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data\Dropbox\WORK\R-JIP\2014年公開用データ\"/>
    </mc:Choice>
  </mc:AlternateContent>
  <bookViews>
    <workbookView xWindow="600" yWindow="345" windowWidth="19440" windowHeight="13620"/>
  </bookViews>
  <sheets>
    <sheet name="実質付加価値" sheetId="7" r:id="rId1"/>
    <sheet name="名目付加価値" sheetId="12" r:id="rId2"/>
    <sheet name="資本ストック" sheetId="1" r:id="rId3"/>
    <sheet name="資本コスト" sheetId="4" r:id="rId4"/>
    <sheet name="マンアワー" sheetId="5" r:id="rId5"/>
    <sheet name="労働コスト" sheetId="6" r:id="rId6"/>
    <sheet name="質指数（労働）" sheetId="10" r:id="rId7"/>
    <sheet name="logVir" sheetId="15" r:id="rId8"/>
    <sheet name="logKir" sheetId="16" r:id="rId9"/>
    <sheet name="logHir" sheetId="17" r:id="rId10"/>
    <sheet name="logQir" sheetId="18" r:id="rId11"/>
    <sheet name="SKir" sheetId="19" r:id="rId12"/>
    <sheet name="SLir" sheetId="20" r:id="rId13"/>
    <sheet name="RTFPir" sheetId="21" r:id="rId14"/>
    <sheet name="SVir" sheetId="22" r:id="rId15"/>
    <sheet name="格差1970" sheetId="23" r:id="rId16"/>
    <sheet name="格差1980" sheetId="33" r:id="rId17"/>
    <sheet name="格差1990" sheetId="34" r:id="rId18"/>
    <sheet name="格差2000" sheetId="35" r:id="rId19"/>
    <sheet name="格差2008" sheetId="36" r:id="rId20"/>
    <sheet name="格差2009" sheetId="37" r:id="rId21"/>
  </sheets>
  <definedNames>
    <definedName name="_xlnm._FilterDatabase" localSheetId="9" hidden="1">logHir!$C$1:$D$1084</definedName>
    <definedName name="_xlnm._FilterDatabase" localSheetId="8" hidden="1">logKir!$C$1:$D$1084</definedName>
    <definedName name="_xlnm._FilterDatabase" localSheetId="10" hidden="1">logQir!$C$1:$C$1107</definedName>
    <definedName name="_xlnm._FilterDatabase" localSheetId="7" hidden="1">logVir!$C$1:$D$1084</definedName>
    <definedName name="_xlnm._FilterDatabase" localSheetId="13" hidden="1">RTFPir!$A$1:$A$1153</definedName>
    <definedName name="_xlnm._FilterDatabase" localSheetId="11" hidden="1">SKir!$C$1:$D$1084</definedName>
    <definedName name="_xlnm._FilterDatabase" localSheetId="12" hidden="1">SLir!$C$1:$D$1084</definedName>
    <definedName name="_xlnm._FilterDatabase" localSheetId="14" hidden="1">SVir!$C$1:$D$1084</definedName>
    <definedName name="_xlnm._FilterDatabase" localSheetId="4" hidden="1">マンアワー!$C$1:$C$473</definedName>
    <definedName name="_xlnm._FilterDatabase" localSheetId="3" hidden="1">資本コスト!$C$1:$C$1084</definedName>
    <definedName name="_xlnm._FilterDatabase" localSheetId="2" hidden="1">資本ストック!$C$1:$C$1084</definedName>
    <definedName name="_xlnm._FilterDatabase" localSheetId="0" hidden="1">実質付加価値!$C$1:$C$473</definedName>
    <definedName name="_xlnm._FilterDatabase" localSheetId="1" hidden="1">名目付加価値!$C$1:$C$1084</definedName>
    <definedName name="_xlnm._FilterDatabase" localSheetId="5" hidden="1">労働コスト!$C$1:$C$473</definedName>
  </definedNames>
  <calcPr calcId="152511" concurrentCalc="0"/>
</workbook>
</file>

<file path=xl/calcChain.xml><?xml version="1.0" encoding="utf-8"?>
<calcChain xmlns="http://schemas.openxmlformats.org/spreadsheetml/2006/main">
  <c r="J1084" i="16" l="1"/>
  <c r="J4" i="16"/>
  <c r="J27" i="16"/>
  <c r="J50" i="16"/>
  <c r="J73" i="16"/>
  <c r="J5" i="16"/>
  <c r="J6" i="16"/>
  <c r="J7" i="16"/>
  <c r="J8" i="16"/>
  <c r="J9" i="16"/>
  <c r="J10" i="16"/>
  <c r="J11" i="16"/>
  <c r="J12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1" i="16"/>
  <c r="J52" i="16"/>
  <c r="J53" i="16"/>
  <c r="J54" i="16"/>
  <c r="J55" i="16"/>
  <c r="J56" i="16"/>
  <c r="J57" i="16"/>
  <c r="J58" i="16"/>
  <c r="J59" i="16"/>
  <c r="J60" i="16"/>
  <c r="J61" i="16"/>
  <c r="J62" i="16"/>
  <c r="J63" i="16"/>
  <c r="J64" i="16"/>
  <c r="J65" i="16"/>
  <c r="J66" i="16"/>
  <c r="J67" i="16"/>
  <c r="J68" i="16"/>
  <c r="J69" i="16"/>
  <c r="J70" i="16"/>
  <c r="J71" i="16"/>
  <c r="J72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J101" i="16"/>
  <c r="J102" i="16"/>
  <c r="J103" i="16"/>
  <c r="J104" i="16"/>
  <c r="J105" i="16"/>
  <c r="J106" i="16"/>
  <c r="J107" i="16"/>
  <c r="J108" i="16"/>
  <c r="J109" i="16"/>
  <c r="J110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29" i="16"/>
  <c r="J130" i="16"/>
  <c r="J131" i="16"/>
  <c r="J132" i="16"/>
  <c r="J133" i="16"/>
  <c r="J134" i="16"/>
  <c r="J135" i="16"/>
  <c r="J136" i="16"/>
  <c r="J137" i="16"/>
  <c r="J138" i="16"/>
  <c r="J139" i="16"/>
  <c r="J140" i="16"/>
  <c r="J141" i="16"/>
  <c r="J142" i="16"/>
  <c r="J143" i="16"/>
  <c r="J144" i="16"/>
  <c r="J145" i="16"/>
  <c r="J146" i="16"/>
  <c r="J147" i="16"/>
  <c r="J148" i="16"/>
  <c r="J149" i="16"/>
  <c r="J150" i="16"/>
  <c r="J151" i="16"/>
  <c r="J152" i="16"/>
  <c r="J153" i="16"/>
  <c r="J154" i="16"/>
  <c r="J155" i="16"/>
  <c r="J156" i="16"/>
  <c r="J157" i="16"/>
  <c r="J158" i="16"/>
  <c r="J159" i="16"/>
  <c r="J160" i="16"/>
  <c r="J161" i="16"/>
  <c r="J162" i="16"/>
  <c r="J163" i="16"/>
  <c r="J164" i="16"/>
  <c r="J165" i="16"/>
  <c r="J166" i="16"/>
  <c r="J167" i="16"/>
  <c r="J168" i="16"/>
  <c r="J169" i="16"/>
  <c r="J170" i="16"/>
  <c r="J171" i="16"/>
  <c r="J172" i="16"/>
  <c r="J173" i="16"/>
  <c r="J174" i="16"/>
  <c r="J175" i="16"/>
  <c r="J176" i="16"/>
  <c r="J177" i="16"/>
  <c r="J178" i="16"/>
  <c r="J179" i="16"/>
  <c r="J180" i="16"/>
  <c r="J181" i="16"/>
  <c r="J182" i="16"/>
  <c r="J183" i="16"/>
  <c r="J184" i="16"/>
  <c r="J185" i="16"/>
  <c r="J186" i="16"/>
  <c r="J187" i="16"/>
  <c r="J188" i="16"/>
  <c r="J189" i="16"/>
  <c r="J190" i="16"/>
  <c r="J191" i="16"/>
  <c r="J192" i="16"/>
  <c r="J193" i="16"/>
  <c r="J194" i="16"/>
  <c r="J195" i="16"/>
  <c r="J196" i="16"/>
  <c r="J197" i="16"/>
  <c r="J198" i="16"/>
  <c r="J199" i="16"/>
  <c r="J200" i="16"/>
  <c r="J201" i="16"/>
  <c r="J202" i="16"/>
  <c r="J203" i="16"/>
  <c r="J204" i="16"/>
  <c r="J205" i="16"/>
  <c r="J206" i="16"/>
  <c r="J207" i="16"/>
  <c r="J208" i="16"/>
  <c r="J209" i="16"/>
  <c r="J210" i="16"/>
  <c r="J211" i="16"/>
  <c r="J212" i="16"/>
  <c r="J213" i="16"/>
  <c r="J214" i="16"/>
  <c r="J215" i="16"/>
  <c r="J216" i="16"/>
  <c r="J217" i="16"/>
  <c r="J218" i="16"/>
  <c r="J219" i="16"/>
  <c r="J220" i="16"/>
  <c r="J221" i="16"/>
  <c r="J222" i="16"/>
  <c r="J223" i="16"/>
  <c r="J224" i="16"/>
  <c r="J225" i="16"/>
  <c r="J226" i="16"/>
  <c r="J227" i="16"/>
  <c r="J228" i="16"/>
  <c r="J229" i="16"/>
  <c r="J230" i="16"/>
  <c r="J231" i="16"/>
  <c r="J232" i="16"/>
  <c r="J233" i="16"/>
  <c r="J234" i="16"/>
  <c r="J235" i="16"/>
  <c r="J236" i="16"/>
  <c r="J237" i="16"/>
  <c r="J238" i="16"/>
  <c r="J239" i="16"/>
  <c r="J240" i="16"/>
  <c r="J241" i="16"/>
  <c r="J242" i="16"/>
  <c r="J243" i="16"/>
  <c r="J244" i="16"/>
  <c r="J245" i="16"/>
  <c r="J246" i="16"/>
  <c r="J247" i="16"/>
  <c r="J248" i="16"/>
  <c r="J249" i="16"/>
  <c r="J250" i="16"/>
  <c r="J251" i="16"/>
  <c r="J252" i="16"/>
  <c r="J253" i="16"/>
  <c r="J254" i="16"/>
  <c r="J255" i="16"/>
  <c r="J256" i="16"/>
  <c r="J257" i="16"/>
  <c r="J258" i="16"/>
  <c r="J259" i="16"/>
  <c r="J260" i="16"/>
  <c r="J261" i="16"/>
  <c r="J262" i="16"/>
  <c r="J263" i="16"/>
  <c r="J264" i="16"/>
  <c r="J265" i="16"/>
  <c r="J266" i="16"/>
  <c r="J267" i="16"/>
  <c r="J268" i="16"/>
  <c r="J269" i="16"/>
  <c r="J270" i="16"/>
  <c r="J271" i="16"/>
  <c r="J272" i="16"/>
  <c r="J273" i="16"/>
  <c r="J274" i="16"/>
  <c r="J275" i="16"/>
  <c r="J276" i="16"/>
  <c r="J277" i="16"/>
  <c r="J278" i="16"/>
  <c r="J279" i="16"/>
  <c r="J280" i="16"/>
  <c r="J281" i="16"/>
  <c r="J282" i="16"/>
  <c r="J283" i="16"/>
  <c r="J284" i="16"/>
  <c r="J285" i="16"/>
  <c r="J286" i="16"/>
  <c r="J287" i="16"/>
  <c r="J288" i="16"/>
  <c r="J289" i="16"/>
  <c r="J290" i="16"/>
  <c r="J291" i="16"/>
  <c r="J292" i="16"/>
  <c r="J293" i="16"/>
  <c r="J294" i="16"/>
  <c r="J295" i="16"/>
  <c r="J296" i="16"/>
  <c r="J297" i="16"/>
  <c r="J298" i="16"/>
  <c r="J299" i="16"/>
  <c r="J300" i="16"/>
  <c r="J301" i="16"/>
  <c r="J302" i="16"/>
  <c r="J303" i="16"/>
  <c r="J304" i="16"/>
  <c r="J305" i="16"/>
  <c r="J306" i="16"/>
  <c r="J307" i="16"/>
  <c r="J308" i="16"/>
  <c r="J309" i="16"/>
  <c r="J310" i="16"/>
  <c r="J311" i="16"/>
  <c r="J312" i="16"/>
  <c r="J313" i="16"/>
  <c r="J314" i="16"/>
  <c r="J315" i="16"/>
  <c r="J316" i="16"/>
  <c r="J317" i="16"/>
  <c r="J318" i="16"/>
  <c r="J319" i="16"/>
  <c r="J320" i="16"/>
  <c r="J321" i="16"/>
  <c r="J322" i="16"/>
  <c r="J323" i="16"/>
  <c r="J324" i="16"/>
  <c r="J325" i="16"/>
  <c r="J326" i="16"/>
  <c r="J327" i="16"/>
  <c r="J328" i="16"/>
  <c r="J329" i="16"/>
  <c r="J330" i="16"/>
  <c r="J331" i="16"/>
  <c r="J332" i="16"/>
  <c r="J333" i="16"/>
  <c r="J334" i="16"/>
  <c r="J335" i="16"/>
  <c r="J336" i="16"/>
  <c r="J337" i="16"/>
  <c r="J338" i="16"/>
  <c r="J339" i="16"/>
  <c r="J340" i="16"/>
  <c r="J341" i="16"/>
  <c r="J342" i="16"/>
  <c r="J343" i="16"/>
  <c r="J344" i="16"/>
  <c r="J345" i="16"/>
  <c r="J346" i="16"/>
  <c r="J347" i="16"/>
  <c r="J348" i="16"/>
  <c r="J349" i="16"/>
  <c r="J350" i="16"/>
  <c r="J351" i="16"/>
  <c r="J352" i="16"/>
  <c r="J353" i="16"/>
  <c r="J354" i="16"/>
  <c r="J355" i="16"/>
  <c r="J356" i="16"/>
  <c r="J357" i="16"/>
  <c r="J358" i="16"/>
  <c r="J359" i="16"/>
  <c r="J360" i="16"/>
  <c r="J361" i="16"/>
  <c r="J362" i="16"/>
  <c r="J363" i="16"/>
  <c r="J364" i="16"/>
  <c r="J365" i="16"/>
  <c r="J366" i="16"/>
  <c r="J367" i="16"/>
  <c r="J368" i="16"/>
  <c r="J369" i="16"/>
  <c r="J370" i="16"/>
  <c r="J371" i="16"/>
  <c r="J372" i="16"/>
  <c r="J373" i="16"/>
  <c r="J374" i="16"/>
  <c r="J375" i="16"/>
  <c r="J376" i="16"/>
  <c r="J377" i="16"/>
  <c r="J378" i="16"/>
  <c r="J379" i="16"/>
  <c r="J380" i="16"/>
  <c r="J381" i="16"/>
  <c r="J382" i="16"/>
  <c r="J383" i="16"/>
  <c r="J384" i="16"/>
  <c r="J385" i="16"/>
  <c r="J386" i="16"/>
  <c r="J387" i="16"/>
  <c r="J388" i="16"/>
  <c r="J389" i="16"/>
  <c r="J390" i="16"/>
  <c r="J391" i="16"/>
  <c r="J392" i="16"/>
  <c r="J393" i="16"/>
  <c r="J394" i="16"/>
  <c r="J395" i="16"/>
  <c r="J396" i="16"/>
  <c r="J397" i="16"/>
  <c r="J398" i="16"/>
  <c r="J399" i="16"/>
  <c r="J400" i="16"/>
  <c r="J401" i="16"/>
  <c r="J402" i="16"/>
  <c r="J403" i="16"/>
  <c r="J404" i="16"/>
  <c r="J405" i="16"/>
  <c r="J406" i="16"/>
  <c r="J407" i="16"/>
  <c r="J408" i="16"/>
  <c r="J409" i="16"/>
  <c r="J410" i="16"/>
  <c r="J411" i="16"/>
  <c r="J412" i="16"/>
  <c r="J413" i="16"/>
  <c r="J414" i="16"/>
  <c r="J415" i="16"/>
  <c r="J416" i="16"/>
  <c r="J417" i="16"/>
  <c r="J418" i="16"/>
  <c r="J419" i="16"/>
  <c r="J420" i="16"/>
  <c r="J421" i="16"/>
  <c r="J422" i="16"/>
  <c r="J423" i="16"/>
  <c r="J424" i="16"/>
  <c r="J425" i="16"/>
  <c r="J426" i="16"/>
  <c r="J427" i="16"/>
  <c r="J428" i="16"/>
  <c r="J429" i="16"/>
  <c r="J430" i="16"/>
  <c r="J431" i="16"/>
  <c r="J432" i="16"/>
  <c r="J433" i="16"/>
  <c r="J434" i="16"/>
  <c r="J435" i="16"/>
  <c r="J436" i="16"/>
  <c r="J437" i="16"/>
  <c r="J438" i="16"/>
  <c r="J439" i="16"/>
  <c r="J440" i="16"/>
  <c r="J441" i="16"/>
  <c r="J442" i="16"/>
  <c r="J443" i="16"/>
  <c r="J444" i="16"/>
  <c r="J445" i="16"/>
  <c r="J446" i="16"/>
  <c r="J447" i="16"/>
  <c r="J448" i="16"/>
  <c r="J449" i="16"/>
  <c r="J450" i="16"/>
  <c r="J451" i="16"/>
  <c r="J452" i="16"/>
  <c r="J453" i="16"/>
  <c r="J454" i="16"/>
  <c r="J455" i="16"/>
  <c r="J456" i="16"/>
  <c r="J457" i="16"/>
  <c r="J458" i="16"/>
  <c r="J459" i="16"/>
  <c r="J460" i="16"/>
  <c r="J461" i="16"/>
  <c r="J462" i="16"/>
  <c r="J463" i="16"/>
  <c r="J464" i="16"/>
  <c r="J465" i="16"/>
  <c r="J466" i="16"/>
  <c r="J467" i="16"/>
  <c r="J468" i="16"/>
  <c r="J469" i="16"/>
  <c r="J470" i="16"/>
  <c r="J471" i="16"/>
  <c r="J472" i="16"/>
  <c r="J473" i="16"/>
  <c r="J474" i="16"/>
  <c r="J475" i="16"/>
  <c r="J476" i="16"/>
  <c r="J477" i="16"/>
  <c r="J478" i="16"/>
  <c r="J479" i="16"/>
  <c r="J480" i="16"/>
  <c r="J481" i="16"/>
  <c r="J482" i="16"/>
  <c r="J483" i="16"/>
  <c r="J484" i="16"/>
  <c r="J485" i="16"/>
  <c r="J486" i="16"/>
  <c r="J487" i="16"/>
  <c r="J488" i="16"/>
  <c r="J489" i="16"/>
  <c r="J490" i="16"/>
  <c r="J491" i="16"/>
  <c r="J492" i="16"/>
  <c r="J493" i="16"/>
  <c r="J494" i="16"/>
  <c r="J495" i="16"/>
  <c r="J496" i="16"/>
  <c r="J497" i="16"/>
  <c r="J498" i="16"/>
  <c r="J499" i="16"/>
  <c r="J500" i="16"/>
  <c r="J501" i="16"/>
  <c r="J502" i="16"/>
  <c r="J503" i="16"/>
  <c r="J504" i="16"/>
  <c r="J505" i="16"/>
  <c r="J506" i="16"/>
  <c r="J507" i="16"/>
  <c r="J508" i="16"/>
  <c r="J509" i="16"/>
  <c r="J510" i="16"/>
  <c r="J511" i="16"/>
  <c r="J512" i="16"/>
  <c r="J513" i="16"/>
  <c r="J514" i="16"/>
  <c r="J515" i="16"/>
  <c r="J516" i="16"/>
  <c r="J517" i="16"/>
  <c r="J518" i="16"/>
  <c r="J519" i="16"/>
  <c r="J520" i="16"/>
  <c r="J521" i="16"/>
  <c r="J522" i="16"/>
  <c r="J523" i="16"/>
  <c r="J524" i="16"/>
  <c r="J525" i="16"/>
  <c r="J526" i="16"/>
  <c r="J527" i="16"/>
  <c r="J528" i="16"/>
  <c r="J529" i="16"/>
  <c r="J530" i="16"/>
  <c r="J531" i="16"/>
  <c r="J532" i="16"/>
  <c r="J533" i="16"/>
  <c r="J534" i="16"/>
  <c r="J535" i="16"/>
  <c r="J536" i="16"/>
  <c r="J537" i="16"/>
  <c r="J538" i="16"/>
  <c r="J539" i="16"/>
  <c r="J540" i="16"/>
  <c r="J541" i="16"/>
  <c r="J542" i="16"/>
  <c r="J543" i="16"/>
  <c r="J544" i="16"/>
  <c r="J545" i="16"/>
  <c r="J546" i="16"/>
  <c r="J547" i="16"/>
  <c r="J548" i="16"/>
  <c r="J549" i="16"/>
  <c r="J550" i="16"/>
  <c r="J551" i="16"/>
  <c r="J552" i="16"/>
  <c r="J553" i="16"/>
  <c r="J554" i="16"/>
  <c r="J555" i="16"/>
  <c r="J556" i="16"/>
  <c r="J557" i="16"/>
  <c r="J558" i="16"/>
  <c r="J559" i="16"/>
  <c r="J560" i="16"/>
  <c r="J561" i="16"/>
  <c r="J562" i="16"/>
  <c r="J563" i="16"/>
  <c r="J564" i="16"/>
  <c r="J565" i="16"/>
  <c r="J566" i="16"/>
  <c r="J567" i="16"/>
  <c r="J568" i="16"/>
  <c r="J569" i="16"/>
  <c r="J570" i="16"/>
  <c r="J571" i="16"/>
  <c r="J572" i="16"/>
  <c r="J573" i="16"/>
  <c r="J574" i="16"/>
  <c r="J575" i="16"/>
  <c r="J576" i="16"/>
  <c r="J577" i="16"/>
  <c r="J578" i="16"/>
  <c r="J579" i="16"/>
  <c r="J580" i="16"/>
  <c r="J581" i="16"/>
  <c r="J582" i="16"/>
  <c r="J583" i="16"/>
  <c r="J584" i="16"/>
  <c r="J585" i="16"/>
  <c r="J586" i="16"/>
  <c r="J587" i="16"/>
  <c r="J588" i="16"/>
  <c r="J589" i="16"/>
  <c r="J590" i="16"/>
  <c r="J591" i="16"/>
  <c r="J592" i="16"/>
  <c r="J593" i="16"/>
  <c r="J594" i="16"/>
  <c r="J595" i="16"/>
  <c r="J596" i="16"/>
  <c r="J597" i="16"/>
  <c r="J598" i="16"/>
  <c r="J599" i="16"/>
  <c r="J600" i="16"/>
  <c r="J601" i="16"/>
  <c r="J602" i="16"/>
  <c r="J603" i="16"/>
  <c r="J604" i="16"/>
  <c r="J605" i="16"/>
  <c r="J606" i="16"/>
  <c r="J607" i="16"/>
  <c r="J608" i="16"/>
  <c r="J609" i="16"/>
  <c r="J610" i="16"/>
  <c r="J611" i="16"/>
  <c r="J612" i="16"/>
  <c r="J613" i="16"/>
  <c r="J614" i="16"/>
  <c r="J615" i="16"/>
  <c r="J616" i="16"/>
  <c r="J617" i="16"/>
  <c r="J618" i="16"/>
  <c r="J619" i="16"/>
  <c r="J620" i="16"/>
  <c r="J621" i="16"/>
  <c r="J622" i="16"/>
  <c r="J623" i="16"/>
  <c r="J624" i="16"/>
  <c r="J625" i="16"/>
  <c r="J626" i="16"/>
  <c r="J627" i="16"/>
  <c r="J628" i="16"/>
  <c r="J629" i="16"/>
  <c r="J630" i="16"/>
  <c r="J631" i="16"/>
  <c r="J632" i="16"/>
  <c r="J633" i="16"/>
  <c r="J634" i="16"/>
  <c r="J635" i="16"/>
  <c r="J636" i="16"/>
  <c r="J637" i="16"/>
  <c r="J638" i="16"/>
  <c r="J639" i="16"/>
  <c r="J640" i="16"/>
  <c r="J641" i="16"/>
  <c r="J642" i="16"/>
  <c r="J643" i="16"/>
  <c r="J644" i="16"/>
  <c r="J645" i="16"/>
  <c r="J646" i="16"/>
  <c r="J647" i="16"/>
  <c r="J648" i="16"/>
  <c r="J649" i="16"/>
  <c r="J650" i="16"/>
  <c r="J651" i="16"/>
  <c r="J652" i="16"/>
  <c r="J653" i="16"/>
  <c r="J654" i="16"/>
  <c r="J655" i="16"/>
  <c r="J656" i="16"/>
  <c r="J657" i="16"/>
  <c r="J658" i="16"/>
  <c r="J659" i="16"/>
  <c r="J660" i="16"/>
  <c r="J661" i="16"/>
  <c r="J662" i="16"/>
  <c r="J663" i="16"/>
  <c r="J664" i="16"/>
  <c r="J665" i="16"/>
  <c r="J666" i="16"/>
  <c r="J667" i="16"/>
  <c r="J668" i="16"/>
  <c r="J669" i="16"/>
  <c r="J670" i="16"/>
  <c r="J671" i="16"/>
  <c r="J672" i="16"/>
  <c r="J673" i="16"/>
  <c r="J674" i="16"/>
  <c r="J675" i="16"/>
  <c r="J676" i="16"/>
  <c r="J677" i="16"/>
  <c r="J678" i="16"/>
  <c r="J679" i="16"/>
  <c r="J680" i="16"/>
  <c r="J681" i="16"/>
  <c r="J682" i="16"/>
  <c r="J683" i="16"/>
  <c r="J684" i="16"/>
  <c r="J685" i="16"/>
  <c r="J686" i="16"/>
  <c r="J687" i="16"/>
  <c r="J688" i="16"/>
  <c r="J689" i="16"/>
  <c r="J690" i="16"/>
  <c r="J691" i="16"/>
  <c r="J692" i="16"/>
  <c r="J693" i="16"/>
  <c r="J694" i="16"/>
  <c r="J695" i="16"/>
  <c r="J696" i="16"/>
  <c r="J697" i="16"/>
  <c r="J698" i="16"/>
  <c r="J699" i="16"/>
  <c r="J700" i="16"/>
  <c r="J701" i="16"/>
  <c r="J702" i="16"/>
  <c r="J703" i="16"/>
  <c r="J704" i="16"/>
  <c r="J705" i="16"/>
  <c r="J706" i="16"/>
  <c r="J707" i="16"/>
  <c r="J708" i="16"/>
  <c r="J709" i="16"/>
  <c r="J710" i="16"/>
  <c r="J711" i="16"/>
  <c r="J712" i="16"/>
  <c r="J713" i="16"/>
  <c r="J714" i="16"/>
  <c r="J715" i="16"/>
  <c r="J716" i="16"/>
  <c r="J717" i="16"/>
  <c r="J718" i="16"/>
  <c r="J719" i="16"/>
  <c r="J720" i="16"/>
  <c r="J721" i="16"/>
  <c r="J722" i="16"/>
  <c r="J723" i="16"/>
  <c r="J724" i="16"/>
  <c r="J725" i="16"/>
  <c r="J726" i="16"/>
  <c r="J727" i="16"/>
  <c r="J728" i="16"/>
  <c r="J729" i="16"/>
  <c r="J730" i="16"/>
  <c r="J731" i="16"/>
  <c r="J732" i="16"/>
  <c r="J733" i="16"/>
  <c r="J734" i="16"/>
  <c r="J735" i="16"/>
  <c r="J736" i="16"/>
  <c r="J737" i="16"/>
  <c r="J738" i="16"/>
  <c r="J739" i="16"/>
  <c r="J740" i="16"/>
  <c r="J741" i="16"/>
  <c r="J742" i="16"/>
  <c r="J743" i="16"/>
  <c r="J744" i="16"/>
  <c r="J745" i="16"/>
  <c r="J746" i="16"/>
  <c r="J747" i="16"/>
  <c r="J748" i="16"/>
  <c r="J749" i="16"/>
  <c r="J750" i="16"/>
  <c r="J751" i="16"/>
  <c r="J752" i="16"/>
  <c r="J753" i="16"/>
  <c r="J754" i="16"/>
  <c r="J755" i="16"/>
  <c r="J756" i="16"/>
  <c r="J757" i="16"/>
  <c r="J758" i="16"/>
  <c r="J759" i="16"/>
  <c r="J760" i="16"/>
  <c r="J761" i="16"/>
  <c r="J762" i="16"/>
  <c r="J763" i="16"/>
  <c r="J764" i="16"/>
  <c r="J765" i="16"/>
  <c r="J766" i="16"/>
  <c r="J767" i="16"/>
  <c r="J768" i="16"/>
  <c r="J769" i="16"/>
  <c r="J770" i="16"/>
  <c r="J771" i="16"/>
  <c r="J772" i="16"/>
  <c r="J773" i="16"/>
  <c r="J774" i="16"/>
  <c r="J775" i="16"/>
  <c r="J776" i="16"/>
  <c r="J777" i="16"/>
  <c r="J778" i="16"/>
  <c r="J779" i="16"/>
  <c r="J780" i="16"/>
  <c r="J781" i="16"/>
  <c r="J782" i="16"/>
  <c r="J783" i="16"/>
  <c r="J784" i="16"/>
  <c r="J785" i="16"/>
  <c r="J786" i="16"/>
  <c r="J787" i="16"/>
  <c r="J788" i="16"/>
  <c r="J789" i="16"/>
  <c r="J790" i="16"/>
  <c r="J791" i="16"/>
  <c r="J792" i="16"/>
  <c r="J793" i="16"/>
  <c r="J794" i="16"/>
  <c r="J795" i="16"/>
  <c r="J796" i="16"/>
  <c r="J797" i="16"/>
  <c r="J798" i="16"/>
  <c r="J799" i="16"/>
  <c r="J800" i="16"/>
  <c r="J801" i="16"/>
  <c r="J802" i="16"/>
  <c r="J803" i="16"/>
  <c r="J804" i="16"/>
  <c r="J805" i="16"/>
  <c r="J806" i="16"/>
  <c r="J807" i="16"/>
  <c r="J808" i="16"/>
  <c r="J809" i="16"/>
  <c r="J810" i="16"/>
  <c r="J811" i="16"/>
  <c r="J812" i="16"/>
  <c r="J813" i="16"/>
  <c r="J814" i="16"/>
  <c r="J815" i="16"/>
  <c r="J816" i="16"/>
  <c r="J817" i="16"/>
  <c r="J818" i="16"/>
  <c r="J819" i="16"/>
  <c r="J820" i="16"/>
  <c r="J821" i="16"/>
  <c r="J822" i="16"/>
  <c r="J823" i="16"/>
  <c r="J824" i="16"/>
  <c r="J825" i="16"/>
  <c r="J826" i="16"/>
  <c r="J827" i="16"/>
  <c r="J828" i="16"/>
  <c r="J829" i="16"/>
  <c r="J830" i="16"/>
  <c r="J831" i="16"/>
  <c r="J832" i="16"/>
  <c r="J833" i="16"/>
  <c r="J834" i="16"/>
  <c r="J835" i="16"/>
  <c r="J836" i="16"/>
  <c r="J837" i="16"/>
  <c r="J838" i="16"/>
  <c r="J839" i="16"/>
  <c r="J840" i="16"/>
  <c r="J841" i="16"/>
  <c r="J842" i="16"/>
  <c r="J843" i="16"/>
  <c r="J844" i="16"/>
  <c r="J845" i="16"/>
  <c r="J846" i="16"/>
  <c r="J847" i="16"/>
  <c r="J848" i="16"/>
  <c r="J849" i="16"/>
  <c r="J850" i="16"/>
  <c r="J851" i="16"/>
  <c r="J852" i="16"/>
  <c r="J853" i="16"/>
  <c r="J854" i="16"/>
  <c r="J855" i="16"/>
  <c r="J856" i="16"/>
  <c r="J857" i="16"/>
  <c r="J858" i="16"/>
  <c r="J859" i="16"/>
  <c r="J860" i="16"/>
  <c r="J861" i="16"/>
  <c r="J862" i="16"/>
  <c r="J863" i="16"/>
  <c r="J864" i="16"/>
  <c r="J865" i="16"/>
  <c r="J866" i="16"/>
  <c r="J867" i="16"/>
  <c r="J868" i="16"/>
  <c r="J869" i="16"/>
  <c r="J870" i="16"/>
  <c r="J871" i="16"/>
  <c r="J872" i="16"/>
  <c r="J873" i="16"/>
  <c r="J874" i="16"/>
  <c r="J875" i="16"/>
  <c r="J876" i="16"/>
  <c r="J877" i="16"/>
  <c r="J878" i="16"/>
  <c r="J879" i="16"/>
  <c r="J880" i="16"/>
  <c r="J881" i="16"/>
  <c r="J882" i="16"/>
  <c r="J883" i="16"/>
  <c r="J884" i="16"/>
  <c r="J885" i="16"/>
  <c r="J886" i="16"/>
  <c r="J887" i="16"/>
  <c r="J888" i="16"/>
  <c r="J889" i="16"/>
  <c r="J890" i="16"/>
  <c r="J891" i="16"/>
  <c r="J892" i="16"/>
  <c r="J893" i="16"/>
  <c r="J894" i="16"/>
  <c r="J895" i="16"/>
  <c r="J896" i="16"/>
  <c r="J897" i="16"/>
  <c r="J898" i="16"/>
  <c r="J899" i="16"/>
  <c r="J900" i="16"/>
  <c r="J901" i="16"/>
  <c r="J902" i="16"/>
  <c r="J903" i="16"/>
  <c r="J904" i="16"/>
  <c r="J905" i="16"/>
  <c r="J906" i="16"/>
  <c r="J907" i="16"/>
  <c r="J908" i="16"/>
  <c r="J909" i="16"/>
  <c r="J910" i="16"/>
  <c r="J911" i="16"/>
  <c r="J912" i="16"/>
  <c r="J913" i="16"/>
  <c r="J914" i="16"/>
  <c r="J915" i="16"/>
  <c r="J916" i="16"/>
  <c r="J917" i="16"/>
  <c r="J918" i="16"/>
  <c r="J919" i="16"/>
  <c r="J920" i="16"/>
  <c r="J921" i="16"/>
  <c r="J922" i="16"/>
  <c r="J923" i="16"/>
  <c r="J924" i="16"/>
  <c r="J925" i="16"/>
  <c r="J926" i="16"/>
  <c r="J927" i="16"/>
  <c r="J928" i="16"/>
  <c r="J929" i="16"/>
  <c r="J930" i="16"/>
  <c r="J931" i="16"/>
  <c r="J932" i="16"/>
  <c r="J933" i="16"/>
  <c r="J934" i="16"/>
  <c r="J935" i="16"/>
  <c r="J936" i="16"/>
  <c r="J937" i="16"/>
  <c r="J938" i="16"/>
  <c r="J939" i="16"/>
  <c r="J940" i="16"/>
  <c r="J941" i="16"/>
  <c r="J942" i="16"/>
  <c r="J943" i="16"/>
  <c r="J944" i="16"/>
  <c r="J945" i="16"/>
  <c r="J946" i="16"/>
  <c r="J947" i="16"/>
  <c r="J948" i="16"/>
  <c r="J949" i="16"/>
  <c r="J950" i="16"/>
  <c r="J951" i="16"/>
  <c r="J952" i="16"/>
  <c r="J953" i="16"/>
  <c r="J954" i="16"/>
  <c r="J955" i="16"/>
  <c r="J956" i="16"/>
  <c r="J957" i="16"/>
  <c r="J958" i="16"/>
  <c r="J959" i="16"/>
  <c r="J960" i="16"/>
  <c r="J961" i="16"/>
  <c r="J962" i="16"/>
  <c r="J963" i="16"/>
  <c r="J964" i="16"/>
  <c r="J965" i="16"/>
  <c r="J966" i="16"/>
  <c r="J967" i="16"/>
  <c r="J968" i="16"/>
  <c r="J969" i="16"/>
  <c r="J970" i="16"/>
  <c r="J971" i="16"/>
  <c r="J972" i="16"/>
  <c r="J973" i="16"/>
  <c r="J974" i="16"/>
  <c r="J975" i="16"/>
  <c r="J976" i="16"/>
  <c r="J977" i="16"/>
  <c r="J978" i="16"/>
  <c r="J979" i="16"/>
  <c r="J980" i="16"/>
  <c r="J981" i="16"/>
  <c r="J982" i="16"/>
  <c r="J983" i="16"/>
  <c r="J984" i="16"/>
  <c r="J985" i="16"/>
  <c r="J986" i="16"/>
  <c r="J987" i="16"/>
  <c r="J988" i="16"/>
  <c r="J989" i="16"/>
  <c r="J990" i="16"/>
  <c r="J991" i="16"/>
  <c r="J992" i="16"/>
  <c r="J993" i="16"/>
  <c r="J994" i="16"/>
  <c r="J995" i="16"/>
  <c r="J996" i="16"/>
  <c r="J997" i="16"/>
  <c r="J998" i="16"/>
  <c r="J999" i="16"/>
  <c r="J1000" i="16"/>
  <c r="J1001" i="16"/>
  <c r="J1002" i="16"/>
  <c r="J1003" i="16"/>
  <c r="J1004" i="16"/>
  <c r="J1005" i="16"/>
  <c r="J1006" i="16"/>
  <c r="J1007" i="16"/>
  <c r="J1008" i="16"/>
  <c r="J1009" i="16"/>
  <c r="J1010" i="16"/>
  <c r="J1011" i="16"/>
  <c r="J1012" i="16"/>
  <c r="J1013" i="16"/>
  <c r="J1014" i="16"/>
  <c r="J1015" i="16"/>
  <c r="J1016" i="16"/>
  <c r="J1017" i="16"/>
  <c r="J1018" i="16"/>
  <c r="J1019" i="16"/>
  <c r="J1020" i="16"/>
  <c r="J1021" i="16"/>
  <c r="J1022" i="16"/>
  <c r="J1023" i="16"/>
  <c r="J1024" i="16"/>
  <c r="J1025" i="16"/>
  <c r="J1026" i="16"/>
  <c r="J1027" i="16"/>
  <c r="J1028" i="16"/>
  <c r="J1029" i="16"/>
  <c r="J1030" i="16"/>
  <c r="J1031" i="16"/>
  <c r="J1032" i="16"/>
  <c r="J1033" i="16"/>
  <c r="J1034" i="16"/>
  <c r="J1035" i="16"/>
  <c r="J1036" i="16"/>
  <c r="J1037" i="16"/>
  <c r="J1038" i="16"/>
  <c r="J1039" i="16"/>
  <c r="J1040" i="16"/>
  <c r="J1041" i="16"/>
  <c r="J1042" i="16"/>
  <c r="J1043" i="16"/>
  <c r="J1044" i="16"/>
  <c r="J1045" i="16"/>
  <c r="J1046" i="16"/>
  <c r="J1047" i="16"/>
  <c r="J1048" i="16"/>
  <c r="J1049" i="16"/>
  <c r="J1050" i="16"/>
  <c r="J1051" i="16"/>
  <c r="J1052" i="16"/>
  <c r="J1053" i="16"/>
  <c r="J1054" i="16"/>
  <c r="J1055" i="16"/>
  <c r="J1056" i="16"/>
  <c r="J1057" i="16"/>
  <c r="J1058" i="16"/>
  <c r="J1059" i="16"/>
  <c r="J1060" i="16"/>
  <c r="J1061" i="16"/>
  <c r="J1062" i="16"/>
  <c r="J1063" i="16"/>
  <c r="J1064" i="16"/>
  <c r="J1065" i="16"/>
  <c r="J1066" i="16"/>
  <c r="J1067" i="16"/>
  <c r="J1068" i="16"/>
  <c r="J1069" i="16"/>
  <c r="J1070" i="16"/>
  <c r="J1071" i="16"/>
  <c r="J1072" i="16"/>
  <c r="J1073" i="16"/>
  <c r="J1074" i="16"/>
  <c r="J1075" i="16"/>
  <c r="J1076" i="16"/>
  <c r="J1077" i="16"/>
  <c r="J1078" i="16"/>
  <c r="J1079" i="16"/>
  <c r="J1080" i="16"/>
  <c r="J1081" i="16"/>
  <c r="J1082" i="16"/>
  <c r="J1083" i="16"/>
  <c r="J1085" i="16"/>
  <c r="Q1084" i="16"/>
  <c r="J1084" i="17"/>
  <c r="J26" i="17"/>
  <c r="J49" i="17"/>
  <c r="J72" i="17"/>
  <c r="J95" i="17"/>
  <c r="J4" i="17"/>
  <c r="J5" i="17"/>
  <c r="J6" i="17"/>
  <c r="J7" i="17"/>
  <c r="J8" i="17"/>
  <c r="J9" i="17"/>
  <c r="J10" i="17"/>
  <c r="J11" i="17"/>
  <c r="J12" i="17"/>
  <c r="J13" i="17"/>
  <c r="J14" i="17"/>
  <c r="J15" i="17"/>
  <c r="J16" i="17"/>
  <c r="J17" i="17"/>
  <c r="J18" i="17"/>
  <c r="J19" i="17"/>
  <c r="J20" i="17"/>
  <c r="J21" i="17"/>
  <c r="J22" i="17"/>
  <c r="J23" i="17"/>
  <c r="J24" i="17"/>
  <c r="J25" i="17"/>
  <c r="J27" i="17"/>
  <c r="J28" i="17"/>
  <c r="J29" i="17"/>
  <c r="J30" i="17"/>
  <c r="J31" i="17"/>
  <c r="J32" i="17"/>
  <c r="J33" i="17"/>
  <c r="J34" i="17"/>
  <c r="J35" i="17"/>
  <c r="J36" i="17"/>
  <c r="J37" i="17"/>
  <c r="J38" i="17"/>
  <c r="J39" i="17"/>
  <c r="J40" i="17"/>
  <c r="J41" i="17"/>
  <c r="J42" i="17"/>
  <c r="J43" i="17"/>
  <c r="J44" i="17"/>
  <c r="J45" i="17"/>
  <c r="J46" i="17"/>
  <c r="J47" i="17"/>
  <c r="J48" i="17"/>
  <c r="J50" i="17"/>
  <c r="J51" i="17"/>
  <c r="J52" i="17"/>
  <c r="J53" i="17"/>
  <c r="J54" i="17"/>
  <c r="J55" i="17"/>
  <c r="J56" i="17"/>
  <c r="J57" i="17"/>
  <c r="J58" i="17"/>
  <c r="J59" i="17"/>
  <c r="J60" i="17"/>
  <c r="J61" i="17"/>
  <c r="J62" i="17"/>
  <c r="J63" i="17"/>
  <c r="J64" i="17"/>
  <c r="J65" i="17"/>
  <c r="J66" i="17"/>
  <c r="J67" i="17"/>
  <c r="J68" i="17"/>
  <c r="J69" i="17"/>
  <c r="J70" i="17"/>
  <c r="J71" i="17"/>
  <c r="J73" i="17"/>
  <c r="J74" i="17"/>
  <c r="J75" i="17"/>
  <c r="J76" i="17"/>
  <c r="J77" i="17"/>
  <c r="J78" i="17"/>
  <c r="J79" i="17"/>
  <c r="J80" i="17"/>
  <c r="J81" i="17"/>
  <c r="J82" i="17"/>
  <c r="J83" i="17"/>
  <c r="J84" i="17"/>
  <c r="J85" i="17"/>
  <c r="J86" i="17"/>
  <c r="J87" i="17"/>
  <c r="J88" i="17"/>
  <c r="J89" i="17"/>
  <c r="J90" i="17"/>
  <c r="J91" i="17"/>
  <c r="J92" i="17"/>
  <c r="J93" i="17"/>
  <c r="J94" i="17"/>
  <c r="J96" i="17"/>
  <c r="J97" i="17"/>
  <c r="J98" i="17"/>
  <c r="J99" i="17"/>
  <c r="J100" i="17"/>
  <c r="J101" i="17"/>
  <c r="J102" i="17"/>
  <c r="J103" i="17"/>
  <c r="J104" i="17"/>
  <c r="J105" i="17"/>
  <c r="J106" i="17"/>
  <c r="J107" i="17"/>
  <c r="J108" i="17"/>
  <c r="J109" i="17"/>
  <c r="J110" i="17"/>
  <c r="J111" i="17"/>
  <c r="J112" i="17"/>
  <c r="J113" i="17"/>
  <c r="J114" i="17"/>
  <c r="J115" i="17"/>
  <c r="J116" i="17"/>
  <c r="J117" i="17"/>
  <c r="J118" i="17"/>
  <c r="J119" i="17"/>
  <c r="J120" i="17"/>
  <c r="J121" i="17"/>
  <c r="J122" i="17"/>
  <c r="J123" i="17"/>
  <c r="J124" i="17"/>
  <c r="J125" i="17"/>
  <c r="J126" i="17"/>
  <c r="J127" i="17"/>
  <c r="J128" i="17"/>
  <c r="J129" i="17"/>
  <c r="J130" i="17"/>
  <c r="J131" i="17"/>
  <c r="J132" i="17"/>
  <c r="J133" i="17"/>
  <c r="J134" i="17"/>
  <c r="J135" i="17"/>
  <c r="J136" i="17"/>
  <c r="J137" i="17"/>
  <c r="J138" i="17"/>
  <c r="J139" i="17"/>
  <c r="J140" i="17"/>
  <c r="J141" i="17"/>
  <c r="J142" i="17"/>
  <c r="J143" i="17"/>
  <c r="J144" i="17"/>
  <c r="J145" i="17"/>
  <c r="J146" i="17"/>
  <c r="J147" i="17"/>
  <c r="J148" i="17"/>
  <c r="J149" i="17"/>
  <c r="J150" i="17"/>
  <c r="J151" i="17"/>
  <c r="J152" i="17"/>
  <c r="J153" i="17"/>
  <c r="J154" i="17"/>
  <c r="J155" i="17"/>
  <c r="J156" i="17"/>
  <c r="J157" i="17"/>
  <c r="J158" i="17"/>
  <c r="J159" i="17"/>
  <c r="J160" i="17"/>
  <c r="J161" i="17"/>
  <c r="J162" i="17"/>
  <c r="J163" i="17"/>
  <c r="J164" i="17"/>
  <c r="J165" i="17"/>
  <c r="J166" i="17"/>
  <c r="J167" i="17"/>
  <c r="J168" i="17"/>
  <c r="J169" i="17"/>
  <c r="J170" i="17"/>
  <c r="J171" i="17"/>
  <c r="J172" i="17"/>
  <c r="J173" i="17"/>
  <c r="J174" i="17"/>
  <c r="J175" i="17"/>
  <c r="J176" i="17"/>
  <c r="J177" i="17"/>
  <c r="J178" i="17"/>
  <c r="J179" i="17"/>
  <c r="J180" i="17"/>
  <c r="J181" i="17"/>
  <c r="J182" i="17"/>
  <c r="J183" i="17"/>
  <c r="J184" i="17"/>
  <c r="J185" i="17"/>
  <c r="J186" i="17"/>
  <c r="J187" i="17"/>
  <c r="J188" i="17"/>
  <c r="J189" i="17"/>
  <c r="J190" i="17"/>
  <c r="J191" i="17"/>
  <c r="J192" i="17"/>
  <c r="J193" i="17"/>
  <c r="J194" i="17"/>
  <c r="J195" i="17"/>
  <c r="J196" i="17"/>
  <c r="J197" i="17"/>
  <c r="J198" i="17"/>
  <c r="J199" i="17"/>
  <c r="J200" i="17"/>
  <c r="J201" i="17"/>
  <c r="J202" i="17"/>
  <c r="J203" i="17"/>
  <c r="J204" i="17"/>
  <c r="J205" i="17"/>
  <c r="J206" i="17"/>
  <c r="J207" i="17"/>
  <c r="J208" i="17"/>
  <c r="J209" i="17"/>
  <c r="J210" i="17"/>
  <c r="J211" i="17"/>
  <c r="J212" i="17"/>
  <c r="J213" i="17"/>
  <c r="J214" i="17"/>
  <c r="J215" i="17"/>
  <c r="J216" i="17"/>
  <c r="J217" i="17"/>
  <c r="J218" i="17"/>
  <c r="J219" i="17"/>
  <c r="J220" i="17"/>
  <c r="J221" i="17"/>
  <c r="J222" i="17"/>
  <c r="J223" i="17"/>
  <c r="J224" i="17"/>
  <c r="J225" i="17"/>
  <c r="J226" i="17"/>
  <c r="J227" i="17"/>
  <c r="J228" i="17"/>
  <c r="J229" i="17"/>
  <c r="J230" i="17"/>
  <c r="J231" i="17"/>
  <c r="J232" i="17"/>
  <c r="J233" i="17"/>
  <c r="J234" i="17"/>
  <c r="J235" i="17"/>
  <c r="J236" i="17"/>
  <c r="J237" i="17"/>
  <c r="J238" i="17"/>
  <c r="J239" i="17"/>
  <c r="J240" i="17"/>
  <c r="J241" i="17"/>
  <c r="J242" i="17"/>
  <c r="J243" i="17"/>
  <c r="J244" i="17"/>
  <c r="J245" i="17"/>
  <c r="J246" i="17"/>
  <c r="J247" i="17"/>
  <c r="J248" i="17"/>
  <c r="J249" i="17"/>
  <c r="J250" i="17"/>
  <c r="J251" i="17"/>
  <c r="J252" i="17"/>
  <c r="J253" i="17"/>
  <c r="J254" i="17"/>
  <c r="J255" i="17"/>
  <c r="J256" i="17"/>
  <c r="J257" i="17"/>
  <c r="J258" i="17"/>
  <c r="J259" i="17"/>
  <c r="J260" i="17"/>
  <c r="J261" i="17"/>
  <c r="J262" i="17"/>
  <c r="J263" i="17"/>
  <c r="J264" i="17"/>
  <c r="J265" i="17"/>
  <c r="J266" i="17"/>
  <c r="J267" i="17"/>
  <c r="J268" i="17"/>
  <c r="J269" i="17"/>
  <c r="J270" i="17"/>
  <c r="J271" i="17"/>
  <c r="J272" i="17"/>
  <c r="J273" i="17"/>
  <c r="J274" i="17"/>
  <c r="J275" i="17"/>
  <c r="J276" i="17"/>
  <c r="J277" i="17"/>
  <c r="J278" i="17"/>
  <c r="J279" i="17"/>
  <c r="J280" i="17"/>
  <c r="J281" i="17"/>
  <c r="J282" i="17"/>
  <c r="J283" i="17"/>
  <c r="J284" i="17"/>
  <c r="J285" i="17"/>
  <c r="J286" i="17"/>
  <c r="J287" i="17"/>
  <c r="J288" i="17"/>
  <c r="J289" i="17"/>
  <c r="J290" i="17"/>
  <c r="J291" i="17"/>
  <c r="J292" i="17"/>
  <c r="J293" i="17"/>
  <c r="J294" i="17"/>
  <c r="J295" i="17"/>
  <c r="J296" i="17"/>
  <c r="J297" i="17"/>
  <c r="J298" i="17"/>
  <c r="J299" i="17"/>
  <c r="J300" i="17"/>
  <c r="J301" i="17"/>
  <c r="J302" i="17"/>
  <c r="J303" i="17"/>
  <c r="J304" i="17"/>
  <c r="J305" i="17"/>
  <c r="J306" i="17"/>
  <c r="J307" i="17"/>
  <c r="J308" i="17"/>
  <c r="J309" i="17"/>
  <c r="J310" i="17"/>
  <c r="J311" i="17"/>
  <c r="J312" i="17"/>
  <c r="J313" i="17"/>
  <c r="J314" i="17"/>
  <c r="J315" i="17"/>
  <c r="J316" i="17"/>
  <c r="J317" i="17"/>
  <c r="J318" i="17"/>
  <c r="J319" i="17"/>
  <c r="J320" i="17"/>
  <c r="J321" i="17"/>
  <c r="J322" i="17"/>
  <c r="J323" i="17"/>
  <c r="J324" i="17"/>
  <c r="J325" i="17"/>
  <c r="J326" i="17"/>
  <c r="J327" i="17"/>
  <c r="J328" i="17"/>
  <c r="J329" i="17"/>
  <c r="J330" i="17"/>
  <c r="J331" i="17"/>
  <c r="J332" i="17"/>
  <c r="J333" i="17"/>
  <c r="J334" i="17"/>
  <c r="J335" i="17"/>
  <c r="J336" i="17"/>
  <c r="J337" i="17"/>
  <c r="J338" i="17"/>
  <c r="J339" i="17"/>
  <c r="J340" i="17"/>
  <c r="J341" i="17"/>
  <c r="J342" i="17"/>
  <c r="J343" i="17"/>
  <c r="J344" i="17"/>
  <c r="J345" i="17"/>
  <c r="J346" i="17"/>
  <c r="J347" i="17"/>
  <c r="J348" i="17"/>
  <c r="J349" i="17"/>
  <c r="J350" i="17"/>
  <c r="J351" i="17"/>
  <c r="J352" i="17"/>
  <c r="J353" i="17"/>
  <c r="J354" i="17"/>
  <c r="J355" i="17"/>
  <c r="J356" i="17"/>
  <c r="J357" i="17"/>
  <c r="J358" i="17"/>
  <c r="J359" i="17"/>
  <c r="J360" i="17"/>
  <c r="J361" i="17"/>
  <c r="J362" i="17"/>
  <c r="J363" i="17"/>
  <c r="J364" i="17"/>
  <c r="J365" i="17"/>
  <c r="J366" i="17"/>
  <c r="J367" i="17"/>
  <c r="J368" i="17"/>
  <c r="J369" i="17"/>
  <c r="J370" i="17"/>
  <c r="J371" i="17"/>
  <c r="J372" i="17"/>
  <c r="J373" i="17"/>
  <c r="J374" i="17"/>
  <c r="J375" i="17"/>
  <c r="J376" i="17"/>
  <c r="J377" i="17"/>
  <c r="J378" i="17"/>
  <c r="J379" i="17"/>
  <c r="J380" i="17"/>
  <c r="J381" i="17"/>
  <c r="J382" i="17"/>
  <c r="J383" i="17"/>
  <c r="J384" i="17"/>
  <c r="J385" i="17"/>
  <c r="J386" i="17"/>
  <c r="J387" i="17"/>
  <c r="J388" i="17"/>
  <c r="J389" i="17"/>
  <c r="J390" i="17"/>
  <c r="J391" i="17"/>
  <c r="J392" i="17"/>
  <c r="J393" i="17"/>
  <c r="J394" i="17"/>
  <c r="J395" i="17"/>
  <c r="J396" i="17"/>
  <c r="J397" i="17"/>
  <c r="J398" i="17"/>
  <c r="J399" i="17"/>
  <c r="J400" i="17"/>
  <c r="J401" i="17"/>
  <c r="J402" i="17"/>
  <c r="J403" i="17"/>
  <c r="J404" i="17"/>
  <c r="J405" i="17"/>
  <c r="J406" i="17"/>
  <c r="J407" i="17"/>
  <c r="J408" i="17"/>
  <c r="J409" i="17"/>
  <c r="J410" i="17"/>
  <c r="J411" i="17"/>
  <c r="J412" i="17"/>
  <c r="J413" i="17"/>
  <c r="J414" i="17"/>
  <c r="J415" i="17"/>
  <c r="J416" i="17"/>
  <c r="J417" i="17"/>
  <c r="J418" i="17"/>
  <c r="J419" i="17"/>
  <c r="J420" i="17"/>
  <c r="J421" i="17"/>
  <c r="J422" i="17"/>
  <c r="J423" i="17"/>
  <c r="J424" i="17"/>
  <c r="J425" i="17"/>
  <c r="J426" i="17"/>
  <c r="J427" i="17"/>
  <c r="J428" i="17"/>
  <c r="J429" i="17"/>
  <c r="J430" i="17"/>
  <c r="J431" i="17"/>
  <c r="J432" i="17"/>
  <c r="J433" i="17"/>
  <c r="J434" i="17"/>
  <c r="J435" i="17"/>
  <c r="J436" i="17"/>
  <c r="J437" i="17"/>
  <c r="J438" i="17"/>
  <c r="J439" i="17"/>
  <c r="J440" i="17"/>
  <c r="J441" i="17"/>
  <c r="J442" i="17"/>
  <c r="J443" i="17"/>
  <c r="J444" i="17"/>
  <c r="J445" i="17"/>
  <c r="J446" i="17"/>
  <c r="J447" i="17"/>
  <c r="J448" i="17"/>
  <c r="J449" i="17"/>
  <c r="J450" i="17"/>
  <c r="J451" i="17"/>
  <c r="J452" i="17"/>
  <c r="J453" i="17"/>
  <c r="J454" i="17"/>
  <c r="J455" i="17"/>
  <c r="J456" i="17"/>
  <c r="J457" i="17"/>
  <c r="J458" i="17"/>
  <c r="J459" i="17"/>
  <c r="J460" i="17"/>
  <c r="J461" i="17"/>
  <c r="J462" i="17"/>
  <c r="J463" i="17"/>
  <c r="J464" i="17"/>
  <c r="J465" i="17"/>
  <c r="J466" i="17"/>
  <c r="J467" i="17"/>
  <c r="J468" i="17"/>
  <c r="J469" i="17"/>
  <c r="J470" i="17"/>
  <c r="J471" i="17"/>
  <c r="J472" i="17"/>
  <c r="J473" i="17"/>
  <c r="J474" i="17"/>
  <c r="J475" i="17"/>
  <c r="J476" i="17"/>
  <c r="J477" i="17"/>
  <c r="J478" i="17"/>
  <c r="J479" i="17"/>
  <c r="J480" i="17"/>
  <c r="J481" i="17"/>
  <c r="J482" i="17"/>
  <c r="J483" i="17"/>
  <c r="J484" i="17"/>
  <c r="J485" i="17"/>
  <c r="J486" i="17"/>
  <c r="J487" i="17"/>
  <c r="J488" i="17"/>
  <c r="J489" i="17"/>
  <c r="J490" i="17"/>
  <c r="J491" i="17"/>
  <c r="J492" i="17"/>
  <c r="J493" i="17"/>
  <c r="J494" i="17"/>
  <c r="J495" i="17"/>
  <c r="J496" i="17"/>
  <c r="J497" i="17"/>
  <c r="J498" i="17"/>
  <c r="J499" i="17"/>
  <c r="J500" i="17"/>
  <c r="J501" i="17"/>
  <c r="J502" i="17"/>
  <c r="J503" i="17"/>
  <c r="J504" i="17"/>
  <c r="J505" i="17"/>
  <c r="J506" i="17"/>
  <c r="J507" i="17"/>
  <c r="J508" i="17"/>
  <c r="J509" i="17"/>
  <c r="J510" i="17"/>
  <c r="J511" i="17"/>
  <c r="J512" i="17"/>
  <c r="J513" i="17"/>
  <c r="J514" i="17"/>
  <c r="J515" i="17"/>
  <c r="J516" i="17"/>
  <c r="J517" i="17"/>
  <c r="J518" i="17"/>
  <c r="J519" i="17"/>
  <c r="J520" i="17"/>
  <c r="J521" i="17"/>
  <c r="J522" i="17"/>
  <c r="J523" i="17"/>
  <c r="J524" i="17"/>
  <c r="J525" i="17"/>
  <c r="J526" i="17"/>
  <c r="J527" i="17"/>
  <c r="J528" i="17"/>
  <c r="J529" i="17"/>
  <c r="J530" i="17"/>
  <c r="J531" i="17"/>
  <c r="J532" i="17"/>
  <c r="J533" i="17"/>
  <c r="J534" i="17"/>
  <c r="J535" i="17"/>
  <c r="J536" i="17"/>
  <c r="J537" i="17"/>
  <c r="J538" i="17"/>
  <c r="J539" i="17"/>
  <c r="J540" i="17"/>
  <c r="J541" i="17"/>
  <c r="J542" i="17"/>
  <c r="J543" i="17"/>
  <c r="J544" i="17"/>
  <c r="J545" i="17"/>
  <c r="J546" i="17"/>
  <c r="J547" i="17"/>
  <c r="J548" i="17"/>
  <c r="J549" i="17"/>
  <c r="J550" i="17"/>
  <c r="J551" i="17"/>
  <c r="J552" i="17"/>
  <c r="J553" i="17"/>
  <c r="J554" i="17"/>
  <c r="J555" i="17"/>
  <c r="J556" i="17"/>
  <c r="J557" i="17"/>
  <c r="J558" i="17"/>
  <c r="J559" i="17"/>
  <c r="J560" i="17"/>
  <c r="J561" i="17"/>
  <c r="J562" i="17"/>
  <c r="J563" i="17"/>
  <c r="J564" i="17"/>
  <c r="J565" i="17"/>
  <c r="J566" i="17"/>
  <c r="J567" i="17"/>
  <c r="J568" i="17"/>
  <c r="J569" i="17"/>
  <c r="J570" i="17"/>
  <c r="J571" i="17"/>
  <c r="J572" i="17"/>
  <c r="J573" i="17"/>
  <c r="J574" i="17"/>
  <c r="J575" i="17"/>
  <c r="J576" i="17"/>
  <c r="J577" i="17"/>
  <c r="J578" i="17"/>
  <c r="J579" i="17"/>
  <c r="J580" i="17"/>
  <c r="J581" i="17"/>
  <c r="J582" i="17"/>
  <c r="J583" i="17"/>
  <c r="J584" i="17"/>
  <c r="J585" i="17"/>
  <c r="J586" i="17"/>
  <c r="J587" i="17"/>
  <c r="J588" i="17"/>
  <c r="J589" i="17"/>
  <c r="J590" i="17"/>
  <c r="J591" i="17"/>
  <c r="J592" i="17"/>
  <c r="J593" i="17"/>
  <c r="J594" i="17"/>
  <c r="J595" i="17"/>
  <c r="J596" i="17"/>
  <c r="J597" i="17"/>
  <c r="J598" i="17"/>
  <c r="J599" i="17"/>
  <c r="J600" i="17"/>
  <c r="J601" i="17"/>
  <c r="J602" i="17"/>
  <c r="J603" i="17"/>
  <c r="J604" i="17"/>
  <c r="J605" i="17"/>
  <c r="J606" i="17"/>
  <c r="J607" i="17"/>
  <c r="J608" i="17"/>
  <c r="J609" i="17"/>
  <c r="J610" i="17"/>
  <c r="J611" i="17"/>
  <c r="J612" i="17"/>
  <c r="J613" i="17"/>
  <c r="J614" i="17"/>
  <c r="J615" i="17"/>
  <c r="J616" i="17"/>
  <c r="J617" i="17"/>
  <c r="J618" i="17"/>
  <c r="J619" i="17"/>
  <c r="J620" i="17"/>
  <c r="J621" i="17"/>
  <c r="J622" i="17"/>
  <c r="J623" i="17"/>
  <c r="J624" i="17"/>
  <c r="J625" i="17"/>
  <c r="J626" i="17"/>
  <c r="J627" i="17"/>
  <c r="J628" i="17"/>
  <c r="J629" i="17"/>
  <c r="J630" i="17"/>
  <c r="J631" i="17"/>
  <c r="J632" i="17"/>
  <c r="J633" i="17"/>
  <c r="J634" i="17"/>
  <c r="J635" i="17"/>
  <c r="J636" i="17"/>
  <c r="J637" i="17"/>
  <c r="J638" i="17"/>
  <c r="J639" i="17"/>
  <c r="J640" i="17"/>
  <c r="J641" i="17"/>
  <c r="J642" i="17"/>
  <c r="J643" i="17"/>
  <c r="J644" i="17"/>
  <c r="J645" i="17"/>
  <c r="J646" i="17"/>
  <c r="J647" i="17"/>
  <c r="J648" i="17"/>
  <c r="J649" i="17"/>
  <c r="J650" i="17"/>
  <c r="J651" i="17"/>
  <c r="J652" i="17"/>
  <c r="J653" i="17"/>
  <c r="J654" i="17"/>
  <c r="J655" i="17"/>
  <c r="J656" i="17"/>
  <c r="J657" i="17"/>
  <c r="J658" i="17"/>
  <c r="J659" i="17"/>
  <c r="J660" i="17"/>
  <c r="J661" i="17"/>
  <c r="J662" i="17"/>
  <c r="J663" i="17"/>
  <c r="J664" i="17"/>
  <c r="J665" i="17"/>
  <c r="J666" i="17"/>
  <c r="J667" i="17"/>
  <c r="J668" i="17"/>
  <c r="J669" i="17"/>
  <c r="J670" i="17"/>
  <c r="J671" i="17"/>
  <c r="J672" i="17"/>
  <c r="J673" i="17"/>
  <c r="J674" i="17"/>
  <c r="J675" i="17"/>
  <c r="J676" i="17"/>
  <c r="J677" i="17"/>
  <c r="J678" i="17"/>
  <c r="J679" i="17"/>
  <c r="J680" i="17"/>
  <c r="J681" i="17"/>
  <c r="J682" i="17"/>
  <c r="J683" i="17"/>
  <c r="J684" i="17"/>
  <c r="J685" i="17"/>
  <c r="J686" i="17"/>
  <c r="J687" i="17"/>
  <c r="J688" i="17"/>
  <c r="J689" i="17"/>
  <c r="J690" i="17"/>
  <c r="J691" i="17"/>
  <c r="J692" i="17"/>
  <c r="J693" i="17"/>
  <c r="J694" i="17"/>
  <c r="J695" i="17"/>
  <c r="J696" i="17"/>
  <c r="J697" i="17"/>
  <c r="J698" i="17"/>
  <c r="J699" i="17"/>
  <c r="J700" i="17"/>
  <c r="J701" i="17"/>
  <c r="J702" i="17"/>
  <c r="J703" i="17"/>
  <c r="J704" i="17"/>
  <c r="J705" i="17"/>
  <c r="J706" i="17"/>
  <c r="J707" i="17"/>
  <c r="J708" i="17"/>
  <c r="J709" i="17"/>
  <c r="J710" i="17"/>
  <c r="J711" i="17"/>
  <c r="J712" i="17"/>
  <c r="J713" i="17"/>
  <c r="J714" i="17"/>
  <c r="J715" i="17"/>
  <c r="J716" i="17"/>
  <c r="J717" i="17"/>
  <c r="J718" i="17"/>
  <c r="J719" i="17"/>
  <c r="J720" i="17"/>
  <c r="J721" i="17"/>
  <c r="J722" i="17"/>
  <c r="J723" i="17"/>
  <c r="J724" i="17"/>
  <c r="J725" i="17"/>
  <c r="J726" i="17"/>
  <c r="J727" i="17"/>
  <c r="J728" i="17"/>
  <c r="J729" i="17"/>
  <c r="J730" i="17"/>
  <c r="J731" i="17"/>
  <c r="J732" i="17"/>
  <c r="J733" i="17"/>
  <c r="J734" i="17"/>
  <c r="J735" i="17"/>
  <c r="J736" i="17"/>
  <c r="J737" i="17"/>
  <c r="J738" i="17"/>
  <c r="J739" i="17"/>
  <c r="J740" i="17"/>
  <c r="J741" i="17"/>
  <c r="J742" i="17"/>
  <c r="J743" i="17"/>
  <c r="J744" i="17"/>
  <c r="J745" i="17"/>
  <c r="J746" i="17"/>
  <c r="J747" i="17"/>
  <c r="J748" i="17"/>
  <c r="J749" i="17"/>
  <c r="J750" i="17"/>
  <c r="J751" i="17"/>
  <c r="J752" i="17"/>
  <c r="J753" i="17"/>
  <c r="J754" i="17"/>
  <c r="J755" i="17"/>
  <c r="J756" i="17"/>
  <c r="J757" i="17"/>
  <c r="J758" i="17"/>
  <c r="J759" i="17"/>
  <c r="J760" i="17"/>
  <c r="J761" i="17"/>
  <c r="J762" i="17"/>
  <c r="J763" i="17"/>
  <c r="J764" i="17"/>
  <c r="J765" i="17"/>
  <c r="J766" i="17"/>
  <c r="J767" i="17"/>
  <c r="J768" i="17"/>
  <c r="J769" i="17"/>
  <c r="J770" i="17"/>
  <c r="J771" i="17"/>
  <c r="J772" i="17"/>
  <c r="J773" i="17"/>
  <c r="J774" i="17"/>
  <c r="J775" i="17"/>
  <c r="J776" i="17"/>
  <c r="J777" i="17"/>
  <c r="J778" i="17"/>
  <c r="J779" i="17"/>
  <c r="J780" i="17"/>
  <c r="J781" i="17"/>
  <c r="J782" i="17"/>
  <c r="J783" i="17"/>
  <c r="J784" i="17"/>
  <c r="J785" i="17"/>
  <c r="J786" i="17"/>
  <c r="J787" i="17"/>
  <c r="J788" i="17"/>
  <c r="J789" i="17"/>
  <c r="J790" i="17"/>
  <c r="J791" i="17"/>
  <c r="J792" i="17"/>
  <c r="J793" i="17"/>
  <c r="J794" i="17"/>
  <c r="J795" i="17"/>
  <c r="J796" i="17"/>
  <c r="J797" i="17"/>
  <c r="J798" i="17"/>
  <c r="J799" i="17"/>
  <c r="J800" i="17"/>
  <c r="J801" i="17"/>
  <c r="J802" i="17"/>
  <c r="J803" i="17"/>
  <c r="J804" i="17"/>
  <c r="J805" i="17"/>
  <c r="J806" i="17"/>
  <c r="J807" i="17"/>
  <c r="J808" i="17"/>
  <c r="J809" i="17"/>
  <c r="J810" i="17"/>
  <c r="J811" i="17"/>
  <c r="J812" i="17"/>
  <c r="J813" i="17"/>
  <c r="J814" i="17"/>
  <c r="J815" i="17"/>
  <c r="J816" i="17"/>
  <c r="J817" i="17"/>
  <c r="J818" i="17"/>
  <c r="J819" i="17"/>
  <c r="J820" i="17"/>
  <c r="J821" i="17"/>
  <c r="J822" i="17"/>
  <c r="J823" i="17"/>
  <c r="J824" i="17"/>
  <c r="J825" i="17"/>
  <c r="J826" i="17"/>
  <c r="J827" i="17"/>
  <c r="J828" i="17"/>
  <c r="J829" i="17"/>
  <c r="J830" i="17"/>
  <c r="J831" i="17"/>
  <c r="J832" i="17"/>
  <c r="J833" i="17"/>
  <c r="J834" i="17"/>
  <c r="J835" i="17"/>
  <c r="J836" i="17"/>
  <c r="J837" i="17"/>
  <c r="J838" i="17"/>
  <c r="J839" i="17"/>
  <c r="J840" i="17"/>
  <c r="J841" i="17"/>
  <c r="J842" i="17"/>
  <c r="J843" i="17"/>
  <c r="J844" i="17"/>
  <c r="J845" i="17"/>
  <c r="J846" i="17"/>
  <c r="J847" i="17"/>
  <c r="J848" i="17"/>
  <c r="J849" i="17"/>
  <c r="J850" i="17"/>
  <c r="J851" i="17"/>
  <c r="J852" i="17"/>
  <c r="J853" i="17"/>
  <c r="J854" i="17"/>
  <c r="J855" i="17"/>
  <c r="J856" i="17"/>
  <c r="J857" i="17"/>
  <c r="J858" i="17"/>
  <c r="J859" i="17"/>
  <c r="J860" i="17"/>
  <c r="J861" i="17"/>
  <c r="J862" i="17"/>
  <c r="J863" i="17"/>
  <c r="J864" i="17"/>
  <c r="J865" i="17"/>
  <c r="J866" i="17"/>
  <c r="J867" i="17"/>
  <c r="J868" i="17"/>
  <c r="J869" i="17"/>
  <c r="J870" i="17"/>
  <c r="J871" i="17"/>
  <c r="J872" i="17"/>
  <c r="J873" i="17"/>
  <c r="J874" i="17"/>
  <c r="J875" i="17"/>
  <c r="J876" i="17"/>
  <c r="J877" i="17"/>
  <c r="J878" i="17"/>
  <c r="J879" i="17"/>
  <c r="J880" i="17"/>
  <c r="J881" i="17"/>
  <c r="J882" i="17"/>
  <c r="J883" i="17"/>
  <c r="J884" i="17"/>
  <c r="J885" i="17"/>
  <c r="J886" i="17"/>
  <c r="J887" i="17"/>
  <c r="J888" i="17"/>
  <c r="J889" i="17"/>
  <c r="J890" i="17"/>
  <c r="J891" i="17"/>
  <c r="J892" i="17"/>
  <c r="J893" i="17"/>
  <c r="J894" i="17"/>
  <c r="J895" i="17"/>
  <c r="J896" i="17"/>
  <c r="J897" i="17"/>
  <c r="J898" i="17"/>
  <c r="J899" i="17"/>
  <c r="J900" i="17"/>
  <c r="J901" i="17"/>
  <c r="J902" i="17"/>
  <c r="J903" i="17"/>
  <c r="J904" i="17"/>
  <c r="J905" i="17"/>
  <c r="J906" i="17"/>
  <c r="J907" i="17"/>
  <c r="J908" i="17"/>
  <c r="J909" i="17"/>
  <c r="J910" i="17"/>
  <c r="J911" i="17"/>
  <c r="J912" i="17"/>
  <c r="J913" i="17"/>
  <c r="J914" i="17"/>
  <c r="J915" i="17"/>
  <c r="J916" i="17"/>
  <c r="J917" i="17"/>
  <c r="J918" i="17"/>
  <c r="J919" i="17"/>
  <c r="J920" i="17"/>
  <c r="J921" i="17"/>
  <c r="J922" i="17"/>
  <c r="J923" i="17"/>
  <c r="J924" i="17"/>
  <c r="J925" i="17"/>
  <c r="J926" i="17"/>
  <c r="J927" i="17"/>
  <c r="J928" i="17"/>
  <c r="J929" i="17"/>
  <c r="J930" i="17"/>
  <c r="J931" i="17"/>
  <c r="J932" i="17"/>
  <c r="J933" i="17"/>
  <c r="J934" i="17"/>
  <c r="J935" i="17"/>
  <c r="J936" i="17"/>
  <c r="J937" i="17"/>
  <c r="J938" i="17"/>
  <c r="J939" i="17"/>
  <c r="J940" i="17"/>
  <c r="J941" i="17"/>
  <c r="J942" i="17"/>
  <c r="J943" i="17"/>
  <c r="J944" i="17"/>
  <c r="J945" i="17"/>
  <c r="J946" i="17"/>
  <c r="J947" i="17"/>
  <c r="J948" i="17"/>
  <c r="J949" i="17"/>
  <c r="J950" i="17"/>
  <c r="J951" i="17"/>
  <c r="J952" i="17"/>
  <c r="J953" i="17"/>
  <c r="J954" i="17"/>
  <c r="J955" i="17"/>
  <c r="J956" i="17"/>
  <c r="J957" i="17"/>
  <c r="J958" i="17"/>
  <c r="J959" i="17"/>
  <c r="J960" i="17"/>
  <c r="J961" i="17"/>
  <c r="J962" i="17"/>
  <c r="J963" i="17"/>
  <c r="J964" i="17"/>
  <c r="J965" i="17"/>
  <c r="J966" i="17"/>
  <c r="J967" i="17"/>
  <c r="J968" i="17"/>
  <c r="J969" i="17"/>
  <c r="J970" i="17"/>
  <c r="J971" i="17"/>
  <c r="J972" i="17"/>
  <c r="J973" i="17"/>
  <c r="J974" i="17"/>
  <c r="J975" i="17"/>
  <c r="J976" i="17"/>
  <c r="J977" i="17"/>
  <c r="J978" i="17"/>
  <c r="J979" i="17"/>
  <c r="J980" i="17"/>
  <c r="J981" i="17"/>
  <c r="J982" i="17"/>
  <c r="J983" i="17"/>
  <c r="J984" i="17"/>
  <c r="J985" i="17"/>
  <c r="J986" i="17"/>
  <c r="J987" i="17"/>
  <c r="J988" i="17"/>
  <c r="J989" i="17"/>
  <c r="J990" i="17"/>
  <c r="J991" i="17"/>
  <c r="J992" i="17"/>
  <c r="J993" i="17"/>
  <c r="J994" i="17"/>
  <c r="J995" i="17"/>
  <c r="J996" i="17"/>
  <c r="J997" i="17"/>
  <c r="J998" i="17"/>
  <c r="J999" i="17"/>
  <c r="J1000" i="17"/>
  <c r="J1001" i="17"/>
  <c r="J1002" i="17"/>
  <c r="J1003" i="17"/>
  <c r="J1004" i="17"/>
  <c r="J1005" i="17"/>
  <c r="J1006" i="17"/>
  <c r="J1007" i="17"/>
  <c r="J1008" i="17"/>
  <c r="J1009" i="17"/>
  <c r="J1010" i="17"/>
  <c r="J1011" i="17"/>
  <c r="J1012" i="17"/>
  <c r="J1013" i="17"/>
  <c r="J1014" i="17"/>
  <c r="J1015" i="17"/>
  <c r="J1016" i="17"/>
  <c r="J1017" i="17"/>
  <c r="J1018" i="17"/>
  <c r="J1019" i="17"/>
  <c r="J1020" i="17"/>
  <c r="J1021" i="17"/>
  <c r="J1022" i="17"/>
  <c r="J1023" i="17"/>
  <c r="J1024" i="17"/>
  <c r="J1025" i="17"/>
  <c r="J1026" i="17"/>
  <c r="J1027" i="17"/>
  <c r="J1028" i="17"/>
  <c r="J1029" i="17"/>
  <c r="J1030" i="17"/>
  <c r="J1031" i="17"/>
  <c r="J1032" i="17"/>
  <c r="J1033" i="17"/>
  <c r="J1034" i="17"/>
  <c r="J1035" i="17"/>
  <c r="J1036" i="17"/>
  <c r="J1037" i="17"/>
  <c r="J1038" i="17"/>
  <c r="J1039" i="17"/>
  <c r="J1040" i="17"/>
  <c r="J1041" i="17"/>
  <c r="J1042" i="17"/>
  <c r="J1043" i="17"/>
  <c r="J1044" i="17"/>
  <c r="J1045" i="17"/>
  <c r="J1046" i="17"/>
  <c r="J1047" i="17"/>
  <c r="J1048" i="17"/>
  <c r="J1049" i="17"/>
  <c r="J1050" i="17"/>
  <c r="J1051" i="17"/>
  <c r="J1052" i="17"/>
  <c r="J1053" i="17"/>
  <c r="J1054" i="17"/>
  <c r="J1055" i="17"/>
  <c r="J1056" i="17"/>
  <c r="J1057" i="17"/>
  <c r="J1058" i="17"/>
  <c r="J1059" i="17"/>
  <c r="J1060" i="17"/>
  <c r="J1061" i="17"/>
  <c r="J1062" i="17"/>
  <c r="J1063" i="17"/>
  <c r="J1064" i="17"/>
  <c r="J1065" i="17"/>
  <c r="J1066" i="17"/>
  <c r="J1067" i="17"/>
  <c r="J1068" i="17"/>
  <c r="J1069" i="17"/>
  <c r="J1070" i="17"/>
  <c r="J1071" i="17"/>
  <c r="J1072" i="17"/>
  <c r="J1073" i="17"/>
  <c r="J1074" i="17"/>
  <c r="J1075" i="17"/>
  <c r="J1076" i="17"/>
  <c r="J1077" i="17"/>
  <c r="J1078" i="17"/>
  <c r="J1079" i="17"/>
  <c r="J1080" i="17"/>
  <c r="J1081" i="17"/>
  <c r="J1082" i="17"/>
  <c r="J1083" i="17"/>
  <c r="J1107" i="17"/>
  <c r="Q1084" i="17"/>
  <c r="X1084" i="16"/>
  <c r="Q1083" i="16"/>
  <c r="J1106" i="17"/>
  <c r="Q1083" i="17"/>
  <c r="X1083" i="16"/>
  <c r="Q1082" i="16"/>
  <c r="J1105" i="17"/>
  <c r="Q1082" i="17"/>
  <c r="X1082" i="16"/>
  <c r="Q1081" i="16"/>
  <c r="J1104" i="17"/>
  <c r="Q1081" i="17"/>
  <c r="X1081" i="16"/>
  <c r="Q1080" i="16"/>
  <c r="J1103" i="17"/>
  <c r="Q1080" i="17"/>
  <c r="X1080" i="16"/>
  <c r="Q1079" i="16"/>
  <c r="J1102" i="17"/>
  <c r="Q1079" i="17"/>
  <c r="X1079" i="16"/>
  <c r="Q1078" i="16"/>
  <c r="J1101" i="17"/>
  <c r="Q1078" i="17"/>
  <c r="X1078" i="16"/>
  <c r="Q1077" i="16"/>
  <c r="J1100" i="17"/>
  <c r="Q1077" i="17"/>
  <c r="X1077" i="16"/>
  <c r="Q1076" i="16"/>
  <c r="J1099" i="17"/>
  <c r="Q1076" i="17"/>
  <c r="X1076" i="16"/>
  <c r="Q1075" i="16"/>
  <c r="J1098" i="17"/>
  <c r="Q1075" i="17"/>
  <c r="X1075" i="16"/>
  <c r="Q1074" i="16"/>
  <c r="J1097" i="17"/>
  <c r="Q1074" i="17"/>
  <c r="X1074" i="16"/>
  <c r="Q1073" i="16"/>
  <c r="J1096" i="17"/>
  <c r="Q1073" i="17"/>
  <c r="X1073" i="16"/>
  <c r="Q1072" i="16"/>
  <c r="J1095" i="17"/>
  <c r="Q1072" i="17"/>
  <c r="X1072" i="16"/>
  <c r="Q1071" i="16"/>
  <c r="J1094" i="17"/>
  <c r="Q1071" i="17"/>
  <c r="X1071" i="16"/>
  <c r="Q1070" i="16"/>
  <c r="J1093" i="17"/>
  <c r="Q1070" i="17"/>
  <c r="X1070" i="16"/>
  <c r="Q1069" i="16"/>
  <c r="J1092" i="17"/>
  <c r="Q1069" i="17"/>
  <c r="X1069" i="16"/>
  <c r="Q1068" i="16"/>
  <c r="J1091" i="17"/>
  <c r="Q1068" i="17"/>
  <c r="X1068" i="16"/>
  <c r="Q1067" i="16"/>
  <c r="J1090" i="17"/>
  <c r="Q1067" i="17"/>
  <c r="X1067" i="16"/>
  <c r="Q1066" i="16"/>
  <c r="J1089" i="17"/>
  <c r="Q1066" i="17"/>
  <c r="X1066" i="16"/>
  <c r="Q1065" i="16"/>
  <c r="J1088" i="17"/>
  <c r="Q1065" i="17"/>
  <c r="X1065" i="16"/>
  <c r="Q1064" i="16"/>
  <c r="J1087" i="17"/>
  <c r="Q1064" i="17"/>
  <c r="X1064" i="16"/>
  <c r="Q1063" i="16"/>
  <c r="J1086" i="17"/>
  <c r="Q1063" i="17"/>
  <c r="X1063" i="16"/>
  <c r="Q1062" i="16"/>
  <c r="J1085" i="17"/>
  <c r="Q1062" i="17"/>
  <c r="X1062" i="16"/>
  <c r="Q1061" i="16"/>
  <c r="Q1061" i="17"/>
  <c r="X1061" i="16"/>
  <c r="Q1060" i="16"/>
  <c r="Q1060" i="17"/>
  <c r="X1060" i="16"/>
  <c r="Q1059" i="16"/>
  <c r="Q1059" i="17"/>
  <c r="X1059" i="16"/>
  <c r="Q1058" i="16"/>
  <c r="Q1058" i="17"/>
  <c r="X1058" i="16"/>
  <c r="Q1057" i="16"/>
  <c r="Q1057" i="17"/>
  <c r="X1057" i="16"/>
  <c r="Q1056" i="16"/>
  <c r="Q1056" i="17"/>
  <c r="X1056" i="16"/>
  <c r="Q1055" i="16"/>
  <c r="Q1055" i="17"/>
  <c r="X1055" i="16"/>
  <c r="Q1054" i="16"/>
  <c r="Q1054" i="17"/>
  <c r="X1054" i="16"/>
  <c r="Q1053" i="16"/>
  <c r="Q1053" i="17"/>
  <c r="X1053" i="16"/>
  <c r="Q1052" i="16"/>
  <c r="Q1052" i="17"/>
  <c r="X1052" i="16"/>
  <c r="Q1051" i="16"/>
  <c r="Q1051" i="17"/>
  <c r="X1051" i="16"/>
  <c r="Q1050" i="16"/>
  <c r="Q1050" i="17"/>
  <c r="X1050" i="16"/>
  <c r="Q1049" i="16"/>
  <c r="Q1049" i="17"/>
  <c r="X1049" i="16"/>
  <c r="Q1048" i="16"/>
  <c r="Q1048" i="17"/>
  <c r="X1048" i="16"/>
  <c r="Q1047" i="16"/>
  <c r="Q1047" i="17"/>
  <c r="X1047" i="16"/>
  <c r="Q1046" i="16"/>
  <c r="Q1046" i="17"/>
  <c r="X1046" i="16"/>
  <c r="Q1045" i="16"/>
  <c r="Q1045" i="17"/>
  <c r="X1045" i="16"/>
  <c r="Q1044" i="16"/>
  <c r="Q1044" i="17"/>
  <c r="X1044" i="16"/>
  <c r="Q1043" i="16"/>
  <c r="Q1043" i="17"/>
  <c r="X1043" i="16"/>
  <c r="Q1042" i="16"/>
  <c r="Q1042" i="17"/>
  <c r="X1042" i="16"/>
  <c r="Q1041" i="16"/>
  <c r="Q1041" i="17"/>
  <c r="X1041" i="16"/>
  <c r="Q1040" i="16"/>
  <c r="Q1040" i="17"/>
  <c r="X1040" i="16"/>
  <c r="Q1039" i="16"/>
  <c r="Q1039" i="17"/>
  <c r="X1039" i="16"/>
  <c r="Q1038" i="16"/>
  <c r="Q1038" i="17"/>
  <c r="X1038" i="16"/>
  <c r="Q1037" i="16"/>
  <c r="Q1037" i="17"/>
  <c r="X1037" i="16"/>
  <c r="Q1036" i="16"/>
  <c r="Q1036" i="17"/>
  <c r="X1036" i="16"/>
  <c r="Q1035" i="16"/>
  <c r="Q1035" i="17"/>
  <c r="X1035" i="16"/>
  <c r="Q1034" i="16"/>
  <c r="Q1034" i="17"/>
  <c r="X1034" i="16"/>
  <c r="Q1033" i="16"/>
  <c r="Q1033" i="17"/>
  <c r="X1033" i="16"/>
  <c r="Q1032" i="16"/>
  <c r="Q1032" i="17"/>
  <c r="X1032" i="16"/>
  <c r="Q1031" i="16"/>
  <c r="Q1031" i="17"/>
  <c r="X1031" i="16"/>
  <c r="Q1030" i="16"/>
  <c r="Q1030" i="17"/>
  <c r="X1030" i="16"/>
  <c r="Q1029" i="16"/>
  <c r="Q1029" i="17"/>
  <c r="X1029" i="16"/>
  <c r="Q1028" i="16"/>
  <c r="Q1028" i="17"/>
  <c r="X1028" i="16"/>
  <c r="Q1027" i="16"/>
  <c r="Q1027" i="17"/>
  <c r="X1027" i="16"/>
  <c r="Q1026" i="16"/>
  <c r="Q1026" i="17"/>
  <c r="X1026" i="16"/>
  <c r="Q1025" i="16"/>
  <c r="Q1025" i="17"/>
  <c r="X1025" i="16"/>
  <c r="Q1024" i="16"/>
  <c r="Q1024" i="17"/>
  <c r="X1024" i="16"/>
  <c r="Q1023" i="16"/>
  <c r="Q1023" i="17"/>
  <c r="X1023" i="16"/>
  <c r="Q1022" i="16"/>
  <c r="Q1022" i="17"/>
  <c r="X1022" i="16"/>
  <c r="Q1021" i="16"/>
  <c r="Q1021" i="17"/>
  <c r="X1021" i="16"/>
  <c r="Q1020" i="16"/>
  <c r="Q1020" i="17"/>
  <c r="X1020" i="16"/>
  <c r="Q1019" i="16"/>
  <c r="Q1019" i="17"/>
  <c r="X1019" i="16"/>
  <c r="Q1018" i="16"/>
  <c r="Q1018" i="17"/>
  <c r="X1018" i="16"/>
  <c r="Q1017" i="16"/>
  <c r="Q1017" i="17"/>
  <c r="X1017" i="16"/>
  <c r="Q1016" i="16"/>
  <c r="Q1016" i="17"/>
  <c r="X1016" i="16"/>
  <c r="Q1015" i="16"/>
  <c r="Q1015" i="17"/>
  <c r="X1015" i="16"/>
  <c r="Q1014" i="16"/>
  <c r="Q1014" i="17"/>
  <c r="X1014" i="16"/>
  <c r="Q1013" i="16"/>
  <c r="Q1013" i="17"/>
  <c r="X1013" i="16"/>
  <c r="Q1012" i="16"/>
  <c r="Q1012" i="17"/>
  <c r="X1012" i="16"/>
  <c r="Q1011" i="16"/>
  <c r="Q1011" i="17"/>
  <c r="X1011" i="16"/>
  <c r="Q1010" i="16"/>
  <c r="Q1010" i="17"/>
  <c r="X1010" i="16"/>
  <c r="Q1009" i="16"/>
  <c r="Q1009" i="17"/>
  <c r="X1009" i="16"/>
  <c r="Q1008" i="16"/>
  <c r="Q1008" i="17"/>
  <c r="X1008" i="16"/>
  <c r="Q1007" i="16"/>
  <c r="Q1007" i="17"/>
  <c r="X1007" i="16"/>
  <c r="Q1006" i="16"/>
  <c r="Q1006" i="17"/>
  <c r="X1006" i="16"/>
  <c r="Q1005" i="16"/>
  <c r="Q1005" i="17"/>
  <c r="X1005" i="16"/>
  <c r="Q1004" i="16"/>
  <c r="Q1004" i="17"/>
  <c r="X1004" i="16"/>
  <c r="Q1003" i="16"/>
  <c r="Q1003" i="17"/>
  <c r="X1003" i="16"/>
  <c r="Q1002" i="16"/>
  <c r="Q1002" i="17"/>
  <c r="X1002" i="16"/>
  <c r="Q1001" i="16"/>
  <c r="Q1001" i="17"/>
  <c r="X1001" i="16"/>
  <c r="Q1000" i="16"/>
  <c r="Q1000" i="17"/>
  <c r="X1000" i="16"/>
  <c r="Q999" i="16"/>
  <c r="Q999" i="17"/>
  <c r="X999" i="16"/>
  <c r="Q998" i="16"/>
  <c r="Q998" i="17"/>
  <c r="X998" i="16"/>
  <c r="Q997" i="16"/>
  <c r="Q997" i="17"/>
  <c r="X997" i="16"/>
  <c r="Q996" i="16"/>
  <c r="Q996" i="17"/>
  <c r="X996" i="16"/>
  <c r="Q995" i="16"/>
  <c r="Q995" i="17"/>
  <c r="X995" i="16"/>
  <c r="Q994" i="16"/>
  <c r="Q994" i="17"/>
  <c r="X994" i="16"/>
  <c r="Q993" i="16"/>
  <c r="Q993" i="17"/>
  <c r="X993" i="16"/>
  <c r="Q992" i="16"/>
  <c r="Q992" i="17"/>
  <c r="X992" i="16"/>
  <c r="Q991" i="16"/>
  <c r="Q991" i="17"/>
  <c r="X991" i="16"/>
  <c r="Q990" i="16"/>
  <c r="Q990" i="17"/>
  <c r="X990" i="16"/>
  <c r="Q989" i="16"/>
  <c r="Q989" i="17"/>
  <c r="X989" i="16"/>
  <c r="Q988" i="16"/>
  <c r="Q988" i="17"/>
  <c r="X988" i="16"/>
  <c r="Q987" i="16"/>
  <c r="Q987" i="17"/>
  <c r="X987" i="16"/>
  <c r="Q986" i="16"/>
  <c r="Q986" i="17"/>
  <c r="X986" i="16"/>
  <c r="Q985" i="16"/>
  <c r="Q985" i="17"/>
  <c r="X985" i="16"/>
  <c r="Q984" i="16"/>
  <c r="Q984" i="17"/>
  <c r="X984" i="16"/>
  <c r="Q983" i="16"/>
  <c r="Q983" i="17"/>
  <c r="X983" i="16"/>
  <c r="Q982" i="16"/>
  <c r="Q982" i="17"/>
  <c r="X982" i="16"/>
  <c r="Q981" i="16"/>
  <c r="Q981" i="17"/>
  <c r="X981" i="16"/>
  <c r="Q980" i="16"/>
  <c r="Q980" i="17"/>
  <c r="X980" i="16"/>
  <c r="Q979" i="16"/>
  <c r="Q979" i="17"/>
  <c r="X979" i="16"/>
  <c r="Q978" i="16"/>
  <c r="Q978" i="17"/>
  <c r="X978" i="16"/>
  <c r="Q977" i="16"/>
  <c r="Q977" i="17"/>
  <c r="X977" i="16"/>
  <c r="Q976" i="16"/>
  <c r="Q976" i="17"/>
  <c r="X976" i="16"/>
  <c r="Q975" i="16"/>
  <c r="Q975" i="17"/>
  <c r="X975" i="16"/>
  <c r="Q974" i="16"/>
  <c r="Q974" i="17"/>
  <c r="X974" i="16"/>
  <c r="Q973" i="16"/>
  <c r="Q973" i="17"/>
  <c r="X973" i="16"/>
  <c r="Q972" i="16"/>
  <c r="Q972" i="17"/>
  <c r="X972" i="16"/>
  <c r="Q971" i="16"/>
  <c r="Q971" i="17"/>
  <c r="X971" i="16"/>
  <c r="Q970" i="16"/>
  <c r="Q970" i="17"/>
  <c r="X970" i="16"/>
  <c r="Q969" i="16"/>
  <c r="Q969" i="17"/>
  <c r="X969" i="16"/>
  <c r="Q968" i="16"/>
  <c r="Q968" i="17"/>
  <c r="X968" i="16"/>
  <c r="Q967" i="16"/>
  <c r="Q967" i="17"/>
  <c r="X967" i="16"/>
  <c r="Q966" i="16"/>
  <c r="Q966" i="17"/>
  <c r="X966" i="16"/>
  <c r="Q965" i="16"/>
  <c r="Q965" i="17"/>
  <c r="X965" i="16"/>
  <c r="Q964" i="16"/>
  <c r="Q964" i="17"/>
  <c r="X964" i="16"/>
  <c r="Q963" i="16"/>
  <c r="Q963" i="17"/>
  <c r="X963" i="16"/>
  <c r="Q962" i="16"/>
  <c r="Q962" i="17"/>
  <c r="X962" i="16"/>
  <c r="Q961" i="16"/>
  <c r="Q961" i="17"/>
  <c r="X961" i="16"/>
  <c r="Q960" i="16"/>
  <c r="Q960" i="17"/>
  <c r="X960" i="16"/>
  <c r="Q959" i="16"/>
  <c r="Q959" i="17"/>
  <c r="X959" i="16"/>
  <c r="Q958" i="16"/>
  <c r="Q958" i="17"/>
  <c r="X958" i="16"/>
  <c r="Q957" i="16"/>
  <c r="Q957" i="17"/>
  <c r="X957" i="16"/>
  <c r="Q956" i="16"/>
  <c r="Q956" i="17"/>
  <c r="X956" i="16"/>
  <c r="Q955" i="16"/>
  <c r="Q955" i="17"/>
  <c r="X955" i="16"/>
  <c r="Q954" i="16"/>
  <c r="Q954" i="17"/>
  <c r="X954" i="16"/>
  <c r="Q953" i="16"/>
  <c r="Q953" i="17"/>
  <c r="X953" i="16"/>
  <c r="Q952" i="16"/>
  <c r="Q952" i="17"/>
  <c r="X952" i="16"/>
  <c r="Q951" i="16"/>
  <c r="Q951" i="17"/>
  <c r="X951" i="16"/>
  <c r="Q950" i="16"/>
  <c r="Q950" i="17"/>
  <c r="X950" i="16"/>
  <c r="Q949" i="16"/>
  <c r="Q949" i="17"/>
  <c r="X949" i="16"/>
  <c r="Q948" i="16"/>
  <c r="Q948" i="17"/>
  <c r="X948" i="16"/>
  <c r="Q947" i="16"/>
  <c r="Q947" i="17"/>
  <c r="X947" i="16"/>
  <c r="Q946" i="16"/>
  <c r="Q946" i="17"/>
  <c r="X946" i="16"/>
  <c r="Q945" i="16"/>
  <c r="Q945" i="17"/>
  <c r="X945" i="16"/>
  <c r="Q944" i="16"/>
  <c r="Q944" i="17"/>
  <c r="X944" i="16"/>
  <c r="Q943" i="16"/>
  <c r="Q943" i="17"/>
  <c r="X943" i="16"/>
  <c r="Q942" i="16"/>
  <c r="Q942" i="17"/>
  <c r="X942" i="16"/>
  <c r="Q941" i="16"/>
  <c r="Q941" i="17"/>
  <c r="X941" i="16"/>
  <c r="Q940" i="16"/>
  <c r="Q940" i="17"/>
  <c r="X940" i="16"/>
  <c r="Q939" i="16"/>
  <c r="Q939" i="17"/>
  <c r="X939" i="16"/>
  <c r="Q938" i="16"/>
  <c r="Q938" i="17"/>
  <c r="X938" i="16"/>
  <c r="Q937" i="16"/>
  <c r="Q937" i="17"/>
  <c r="X937" i="16"/>
  <c r="Q936" i="16"/>
  <c r="Q936" i="17"/>
  <c r="X936" i="16"/>
  <c r="Q935" i="16"/>
  <c r="Q935" i="17"/>
  <c r="X935" i="16"/>
  <c r="Q934" i="16"/>
  <c r="Q934" i="17"/>
  <c r="X934" i="16"/>
  <c r="Q933" i="16"/>
  <c r="Q933" i="17"/>
  <c r="X933" i="16"/>
  <c r="Q932" i="16"/>
  <c r="Q932" i="17"/>
  <c r="X932" i="16"/>
  <c r="Q931" i="16"/>
  <c r="Q931" i="17"/>
  <c r="X931" i="16"/>
  <c r="Q930" i="16"/>
  <c r="Q930" i="17"/>
  <c r="X930" i="16"/>
  <c r="Q929" i="16"/>
  <c r="Q929" i="17"/>
  <c r="X929" i="16"/>
  <c r="Q928" i="16"/>
  <c r="Q928" i="17"/>
  <c r="X928" i="16"/>
  <c r="Q927" i="16"/>
  <c r="Q927" i="17"/>
  <c r="X927" i="16"/>
  <c r="Q926" i="16"/>
  <c r="Q926" i="17"/>
  <c r="X926" i="16"/>
  <c r="Q925" i="16"/>
  <c r="Q925" i="17"/>
  <c r="X925" i="16"/>
  <c r="Q924" i="16"/>
  <c r="Q924" i="17"/>
  <c r="X924" i="16"/>
  <c r="Q923" i="16"/>
  <c r="Q923" i="17"/>
  <c r="X923" i="16"/>
  <c r="Q922" i="16"/>
  <c r="Q922" i="17"/>
  <c r="X922" i="16"/>
  <c r="Q921" i="16"/>
  <c r="Q921" i="17"/>
  <c r="X921" i="16"/>
  <c r="Q920" i="16"/>
  <c r="Q920" i="17"/>
  <c r="X920" i="16"/>
  <c r="Q919" i="16"/>
  <c r="Q919" i="17"/>
  <c r="X919" i="16"/>
  <c r="Q918" i="16"/>
  <c r="Q918" i="17"/>
  <c r="X918" i="16"/>
  <c r="Q917" i="16"/>
  <c r="Q917" i="17"/>
  <c r="X917" i="16"/>
  <c r="Q916" i="16"/>
  <c r="Q916" i="17"/>
  <c r="X916" i="16"/>
  <c r="Q915" i="16"/>
  <c r="Q915" i="17"/>
  <c r="X915" i="16"/>
  <c r="Q914" i="16"/>
  <c r="Q914" i="17"/>
  <c r="X914" i="16"/>
  <c r="Q913" i="16"/>
  <c r="Q913" i="17"/>
  <c r="X913" i="16"/>
  <c r="Q912" i="16"/>
  <c r="Q912" i="17"/>
  <c r="X912" i="16"/>
  <c r="Q911" i="16"/>
  <c r="Q911" i="17"/>
  <c r="X911" i="16"/>
  <c r="Q910" i="16"/>
  <c r="Q910" i="17"/>
  <c r="X910" i="16"/>
  <c r="Q909" i="16"/>
  <c r="Q909" i="17"/>
  <c r="X909" i="16"/>
  <c r="Q908" i="16"/>
  <c r="Q908" i="17"/>
  <c r="X908" i="16"/>
  <c r="Q907" i="16"/>
  <c r="Q907" i="17"/>
  <c r="X907" i="16"/>
  <c r="Q906" i="16"/>
  <c r="Q906" i="17"/>
  <c r="X906" i="16"/>
  <c r="Q905" i="16"/>
  <c r="Q905" i="17"/>
  <c r="X905" i="16"/>
  <c r="Q904" i="16"/>
  <c r="Q904" i="17"/>
  <c r="X904" i="16"/>
  <c r="Q903" i="16"/>
  <c r="Q903" i="17"/>
  <c r="X903" i="16"/>
  <c r="Q902" i="16"/>
  <c r="Q902" i="17"/>
  <c r="X902" i="16"/>
  <c r="Q901" i="16"/>
  <c r="Q901" i="17"/>
  <c r="X901" i="16"/>
  <c r="Q900" i="16"/>
  <c r="Q900" i="17"/>
  <c r="X900" i="16"/>
  <c r="Q899" i="16"/>
  <c r="Q899" i="17"/>
  <c r="X899" i="16"/>
  <c r="Q898" i="16"/>
  <c r="Q898" i="17"/>
  <c r="X898" i="16"/>
  <c r="Q897" i="16"/>
  <c r="Q897" i="17"/>
  <c r="X897" i="16"/>
  <c r="Q896" i="16"/>
  <c r="Q896" i="17"/>
  <c r="X896" i="16"/>
  <c r="Q895" i="16"/>
  <c r="Q895" i="17"/>
  <c r="X895" i="16"/>
  <c r="Q894" i="16"/>
  <c r="Q894" i="17"/>
  <c r="X894" i="16"/>
  <c r="Q893" i="16"/>
  <c r="Q893" i="17"/>
  <c r="X893" i="16"/>
  <c r="Q892" i="16"/>
  <c r="Q892" i="17"/>
  <c r="X892" i="16"/>
  <c r="Q891" i="16"/>
  <c r="Q891" i="17"/>
  <c r="X891" i="16"/>
  <c r="Q890" i="16"/>
  <c r="Q890" i="17"/>
  <c r="X890" i="16"/>
  <c r="Q889" i="16"/>
  <c r="Q889" i="17"/>
  <c r="X889" i="16"/>
  <c r="Q888" i="16"/>
  <c r="Q888" i="17"/>
  <c r="X888" i="16"/>
  <c r="Q887" i="16"/>
  <c r="Q887" i="17"/>
  <c r="X887" i="16"/>
  <c r="Q886" i="16"/>
  <c r="Q886" i="17"/>
  <c r="X886" i="16"/>
  <c r="Q885" i="16"/>
  <c r="Q885" i="17"/>
  <c r="X885" i="16"/>
  <c r="Q884" i="16"/>
  <c r="Q884" i="17"/>
  <c r="X884" i="16"/>
  <c r="Q883" i="16"/>
  <c r="Q883" i="17"/>
  <c r="X883" i="16"/>
  <c r="Q882" i="16"/>
  <c r="Q882" i="17"/>
  <c r="X882" i="16"/>
  <c r="Q881" i="16"/>
  <c r="Q881" i="17"/>
  <c r="X881" i="16"/>
  <c r="Q880" i="16"/>
  <c r="Q880" i="17"/>
  <c r="X880" i="16"/>
  <c r="Q879" i="16"/>
  <c r="Q879" i="17"/>
  <c r="X879" i="16"/>
  <c r="Q878" i="16"/>
  <c r="Q878" i="17"/>
  <c r="X878" i="16"/>
  <c r="Q877" i="16"/>
  <c r="Q877" i="17"/>
  <c r="X877" i="16"/>
  <c r="Q876" i="16"/>
  <c r="Q876" i="17"/>
  <c r="X876" i="16"/>
  <c r="Q875" i="16"/>
  <c r="Q875" i="17"/>
  <c r="X875" i="16"/>
  <c r="Q874" i="16"/>
  <c r="Q874" i="17"/>
  <c r="X874" i="16"/>
  <c r="Q873" i="16"/>
  <c r="Q873" i="17"/>
  <c r="X873" i="16"/>
  <c r="Q872" i="16"/>
  <c r="Q872" i="17"/>
  <c r="X872" i="16"/>
  <c r="Q871" i="16"/>
  <c r="Q871" i="17"/>
  <c r="X871" i="16"/>
  <c r="Q870" i="16"/>
  <c r="Q870" i="17"/>
  <c r="X870" i="16"/>
  <c r="Q869" i="16"/>
  <c r="Q869" i="17"/>
  <c r="X869" i="16"/>
  <c r="Q868" i="16"/>
  <c r="Q868" i="17"/>
  <c r="X868" i="16"/>
  <c r="Q867" i="16"/>
  <c r="Q867" i="17"/>
  <c r="X867" i="16"/>
  <c r="Q866" i="16"/>
  <c r="Q866" i="17"/>
  <c r="X866" i="16"/>
  <c r="Q865" i="16"/>
  <c r="Q865" i="17"/>
  <c r="X865" i="16"/>
  <c r="Q864" i="16"/>
  <c r="Q864" i="17"/>
  <c r="X864" i="16"/>
  <c r="Q863" i="16"/>
  <c r="Q863" i="17"/>
  <c r="X863" i="16"/>
  <c r="Q862" i="16"/>
  <c r="Q862" i="17"/>
  <c r="X862" i="16"/>
  <c r="Q861" i="16"/>
  <c r="Q861" i="17"/>
  <c r="X861" i="16"/>
  <c r="Q860" i="16"/>
  <c r="Q860" i="17"/>
  <c r="X860" i="16"/>
  <c r="Q859" i="16"/>
  <c r="Q859" i="17"/>
  <c r="X859" i="16"/>
  <c r="Q858" i="16"/>
  <c r="Q858" i="17"/>
  <c r="X858" i="16"/>
  <c r="Q857" i="16"/>
  <c r="Q857" i="17"/>
  <c r="X857" i="16"/>
  <c r="Q856" i="16"/>
  <c r="Q856" i="17"/>
  <c r="X856" i="16"/>
  <c r="Q855" i="16"/>
  <c r="Q855" i="17"/>
  <c r="X855" i="16"/>
  <c r="Q854" i="16"/>
  <c r="Q854" i="17"/>
  <c r="X854" i="16"/>
  <c r="Q853" i="16"/>
  <c r="Q853" i="17"/>
  <c r="X853" i="16"/>
  <c r="Q852" i="16"/>
  <c r="Q852" i="17"/>
  <c r="X852" i="16"/>
  <c r="Q851" i="16"/>
  <c r="Q851" i="17"/>
  <c r="X851" i="16"/>
  <c r="Q850" i="16"/>
  <c r="Q850" i="17"/>
  <c r="X850" i="16"/>
  <c r="Q849" i="16"/>
  <c r="Q849" i="17"/>
  <c r="X849" i="16"/>
  <c r="Q848" i="16"/>
  <c r="Q848" i="17"/>
  <c r="X848" i="16"/>
  <c r="Q847" i="16"/>
  <c r="Q847" i="17"/>
  <c r="X847" i="16"/>
  <c r="Q846" i="16"/>
  <c r="Q846" i="17"/>
  <c r="X846" i="16"/>
  <c r="Q845" i="16"/>
  <c r="Q845" i="17"/>
  <c r="X845" i="16"/>
  <c r="Q844" i="16"/>
  <c r="Q844" i="17"/>
  <c r="X844" i="16"/>
  <c r="Q843" i="16"/>
  <c r="Q843" i="17"/>
  <c r="X843" i="16"/>
  <c r="Q842" i="16"/>
  <c r="Q842" i="17"/>
  <c r="X842" i="16"/>
  <c r="Q841" i="16"/>
  <c r="Q841" i="17"/>
  <c r="X841" i="16"/>
  <c r="Q840" i="16"/>
  <c r="Q840" i="17"/>
  <c r="X840" i="16"/>
  <c r="Q839" i="16"/>
  <c r="Q839" i="17"/>
  <c r="X839" i="16"/>
  <c r="Q838" i="16"/>
  <c r="Q838" i="17"/>
  <c r="X838" i="16"/>
  <c r="Q837" i="16"/>
  <c r="Q837" i="17"/>
  <c r="X837" i="16"/>
  <c r="Q836" i="16"/>
  <c r="Q836" i="17"/>
  <c r="X836" i="16"/>
  <c r="Q835" i="16"/>
  <c r="Q835" i="17"/>
  <c r="X835" i="16"/>
  <c r="Q834" i="16"/>
  <c r="Q834" i="17"/>
  <c r="X834" i="16"/>
  <c r="Q833" i="16"/>
  <c r="Q833" i="17"/>
  <c r="X833" i="16"/>
  <c r="Q832" i="16"/>
  <c r="Q832" i="17"/>
  <c r="X832" i="16"/>
  <c r="Q831" i="16"/>
  <c r="Q831" i="17"/>
  <c r="X831" i="16"/>
  <c r="Q830" i="16"/>
  <c r="Q830" i="17"/>
  <c r="X830" i="16"/>
  <c r="Q829" i="16"/>
  <c r="Q829" i="17"/>
  <c r="X829" i="16"/>
  <c r="Q828" i="16"/>
  <c r="Q828" i="17"/>
  <c r="X828" i="16"/>
  <c r="Q827" i="16"/>
  <c r="Q827" i="17"/>
  <c r="X827" i="16"/>
  <c r="Q826" i="16"/>
  <c r="Q826" i="17"/>
  <c r="X826" i="16"/>
  <c r="Q825" i="16"/>
  <c r="Q825" i="17"/>
  <c r="X825" i="16"/>
  <c r="Q824" i="16"/>
  <c r="Q824" i="17"/>
  <c r="X824" i="16"/>
  <c r="Q823" i="16"/>
  <c r="Q823" i="17"/>
  <c r="X823" i="16"/>
  <c r="Q822" i="16"/>
  <c r="Q822" i="17"/>
  <c r="X822" i="16"/>
  <c r="Q821" i="16"/>
  <c r="Q821" i="17"/>
  <c r="X821" i="16"/>
  <c r="Q820" i="16"/>
  <c r="Q820" i="17"/>
  <c r="X820" i="16"/>
  <c r="Q819" i="16"/>
  <c r="Q819" i="17"/>
  <c r="X819" i="16"/>
  <c r="Q818" i="16"/>
  <c r="Q818" i="17"/>
  <c r="X818" i="16"/>
  <c r="Q817" i="16"/>
  <c r="Q817" i="17"/>
  <c r="X817" i="16"/>
  <c r="Q816" i="16"/>
  <c r="Q816" i="17"/>
  <c r="X816" i="16"/>
  <c r="Q815" i="16"/>
  <c r="Q815" i="17"/>
  <c r="X815" i="16"/>
  <c r="Q814" i="16"/>
  <c r="Q814" i="17"/>
  <c r="X814" i="16"/>
  <c r="Q813" i="16"/>
  <c r="Q813" i="17"/>
  <c r="X813" i="16"/>
  <c r="Q812" i="16"/>
  <c r="Q812" i="17"/>
  <c r="X812" i="16"/>
  <c r="Q811" i="16"/>
  <c r="Q811" i="17"/>
  <c r="X811" i="16"/>
  <c r="Q810" i="16"/>
  <c r="Q810" i="17"/>
  <c r="X810" i="16"/>
  <c r="Q809" i="16"/>
  <c r="Q809" i="17"/>
  <c r="X809" i="16"/>
  <c r="Q808" i="16"/>
  <c r="Q808" i="17"/>
  <c r="X808" i="16"/>
  <c r="Q807" i="16"/>
  <c r="Q807" i="17"/>
  <c r="X807" i="16"/>
  <c r="Q806" i="16"/>
  <c r="Q806" i="17"/>
  <c r="X806" i="16"/>
  <c r="Q805" i="16"/>
  <c r="Q805" i="17"/>
  <c r="X805" i="16"/>
  <c r="Q804" i="16"/>
  <c r="Q804" i="17"/>
  <c r="X804" i="16"/>
  <c r="Q803" i="16"/>
  <c r="Q803" i="17"/>
  <c r="X803" i="16"/>
  <c r="Q802" i="16"/>
  <c r="Q802" i="17"/>
  <c r="X802" i="16"/>
  <c r="Q801" i="16"/>
  <c r="Q801" i="17"/>
  <c r="X801" i="16"/>
  <c r="Q800" i="16"/>
  <c r="Q800" i="17"/>
  <c r="X800" i="16"/>
  <c r="Q799" i="16"/>
  <c r="Q799" i="17"/>
  <c r="X799" i="16"/>
  <c r="Q798" i="16"/>
  <c r="Q798" i="17"/>
  <c r="X798" i="16"/>
  <c r="Q797" i="16"/>
  <c r="Q797" i="17"/>
  <c r="X797" i="16"/>
  <c r="Q796" i="16"/>
  <c r="Q796" i="17"/>
  <c r="X796" i="16"/>
  <c r="Q795" i="16"/>
  <c r="Q795" i="17"/>
  <c r="X795" i="16"/>
  <c r="Q794" i="16"/>
  <c r="Q794" i="17"/>
  <c r="X794" i="16"/>
  <c r="Q793" i="16"/>
  <c r="Q793" i="17"/>
  <c r="X793" i="16"/>
  <c r="Q792" i="16"/>
  <c r="Q792" i="17"/>
  <c r="X792" i="16"/>
  <c r="Q791" i="16"/>
  <c r="Q791" i="17"/>
  <c r="X791" i="16"/>
  <c r="Q790" i="16"/>
  <c r="Q790" i="17"/>
  <c r="X790" i="16"/>
  <c r="Q789" i="16"/>
  <c r="Q789" i="17"/>
  <c r="X789" i="16"/>
  <c r="Q788" i="16"/>
  <c r="Q788" i="17"/>
  <c r="X788" i="16"/>
  <c r="Q787" i="16"/>
  <c r="Q787" i="17"/>
  <c r="X787" i="16"/>
  <c r="Q786" i="16"/>
  <c r="Q786" i="17"/>
  <c r="X786" i="16"/>
  <c r="Q785" i="16"/>
  <c r="Q785" i="17"/>
  <c r="X785" i="16"/>
  <c r="Q784" i="16"/>
  <c r="Q784" i="17"/>
  <c r="X784" i="16"/>
  <c r="Q783" i="16"/>
  <c r="Q783" i="17"/>
  <c r="X783" i="16"/>
  <c r="Q782" i="16"/>
  <c r="Q782" i="17"/>
  <c r="X782" i="16"/>
  <c r="Q781" i="16"/>
  <c r="Q781" i="17"/>
  <c r="X781" i="16"/>
  <c r="Q780" i="16"/>
  <c r="Q780" i="17"/>
  <c r="X780" i="16"/>
  <c r="Q779" i="16"/>
  <c r="Q779" i="17"/>
  <c r="X779" i="16"/>
  <c r="Q778" i="16"/>
  <c r="Q778" i="17"/>
  <c r="X778" i="16"/>
  <c r="Q777" i="16"/>
  <c r="Q777" i="17"/>
  <c r="X777" i="16"/>
  <c r="Q776" i="16"/>
  <c r="Q776" i="17"/>
  <c r="X776" i="16"/>
  <c r="Q775" i="16"/>
  <c r="Q775" i="17"/>
  <c r="X775" i="16"/>
  <c r="Q774" i="16"/>
  <c r="Q774" i="17"/>
  <c r="X774" i="16"/>
  <c r="Q773" i="16"/>
  <c r="Q773" i="17"/>
  <c r="X773" i="16"/>
  <c r="Q772" i="16"/>
  <c r="Q772" i="17"/>
  <c r="X772" i="16"/>
  <c r="Q771" i="16"/>
  <c r="Q771" i="17"/>
  <c r="X771" i="16"/>
  <c r="Q770" i="16"/>
  <c r="Q770" i="17"/>
  <c r="X770" i="16"/>
  <c r="Q769" i="16"/>
  <c r="Q769" i="17"/>
  <c r="X769" i="16"/>
  <c r="Q768" i="16"/>
  <c r="Q768" i="17"/>
  <c r="X768" i="16"/>
  <c r="Q767" i="16"/>
  <c r="Q767" i="17"/>
  <c r="X767" i="16"/>
  <c r="Q766" i="16"/>
  <c r="Q766" i="17"/>
  <c r="X766" i="16"/>
  <c r="Q765" i="16"/>
  <c r="Q765" i="17"/>
  <c r="X765" i="16"/>
  <c r="Q764" i="16"/>
  <c r="Q764" i="17"/>
  <c r="X764" i="16"/>
  <c r="Q763" i="16"/>
  <c r="Q763" i="17"/>
  <c r="X763" i="16"/>
  <c r="Q762" i="16"/>
  <c r="Q762" i="17"/>
  <c r="X762" i="16"/>
  <c r="Q761" i="16"/>
  <c r="Q761" i="17"/>
  <c r="X761" i="16"/>
  <c r="Q760" i="16"/>
  <c r="Q760" i="17"/>
  <c r="X760" i="16"/>
  <c r="Q759" i="16"/>
  <c r="Q759" i="17"/>
  <c r="X759" i="16"/>
  <c r="Q758" i="16"/>
  <c r="Q758" i="17"/>
  <c r="X758" i="16"/>
  <c r="Q757" i="16"/>
  <c r="Q757" i="17"/>
  <c r="X757" i="16"/>
  <c r="Q756" i="16"/>
  <c r="Q756" i="17"/>
  <c r="X756" i="16"/>
  <c r="Q755" i="16"/>
  <c r="Q755" i="17"/>
  <c r="X755" i="16"/>
  <c r="Q754" i="16"/>
  <c r="Q754" i="17"/>
  <c r="X754" i="16"/>
  <c r="Q753" i="16"/>
  <c r="Q753" i="17"/>
  <c r="X753" i="16"/>
  <c r="Q752" i="16"/>
  <c r="Q752" i="17"/>
  <c r="X752" i="16"/>
  <c r="Q751" i="16"/>
  <c r="Q751" i="17"/>
  <c r="X751" i="16"/>
  <c r="Q750" i="16"/>
  <c r="Q750" i="17"/>
  <c r="X750" i="16"/>
  <c r="Q749" i="16"/>
  <c r="Q749" i="17"/>
  <c r="X749" i="16"/>
  <c r="Q748" i="16"/>
  <c r="Q748" i="17"/>
  <c r="X748" i="16"/>
  <c r="Q747" i="16"/>
  <c r="Q747" i="17"/>
  <c r="X747" i="16"/>
  <c r="Q746" i="16"/>
  <c r="Q746" i="17"/>
  <c r="X746" i="16"/>
  <c r="Q745" i="16"/>
  <c r="Q745" i="17"/>
  <c r="X745" i="16"/>
  <c r="Q744" i="16"/>
  <c r="Q744" i="17"/>
  <c r="X744" i="16"/>
  <c r="Q743" i="16"/>
  <c r="Q743" i="17"/>
  <c r="X743" i="16"/>
  <c r="Q742" i="16"/>
  <c r="Q742" i="17"/>
  <c r="X742" i="16"/>
  <c r="Q741" i="16"/>
  <c r="Q741" i="17"/>
  <c r="X741" i="16"/>
  <c r="Q740" i="16"/>
  <c r="Q740" i="17"/>
  <c r="X740" i="16"/>
  <c r="Q739" i="16"/>
  <c r="Q739" i="17"/>
  <c r="X739" i="16"/>
  <c r="Q738" i="16"/>
  <c r="Q738" i="17"/>
  <c r="X738" i="16"/>
  <c r="Q737" i="16"/>
  <c r="Q737" i="17"/>
  <c r="X737" i="16"/>
  <c r="Q736" i="16"/>
  <c r="Q736" i="17"/>
  <c r="X736" i="16"/>
  <c r="Q735" i="16"/>
  <c r="Q735" i="17"/>
  <c r="X735" i="16"/>
  <c r="Q734" i="16"/>
  <c r="Q734" i="17"/>
  <c r="X734" i="16"/>
  <c r="Q733" i="16"/>
  <c r="Q733" i="17"/>
  <c r="X733" i="16"/>
  <c r="Q732" i="16"/>
  <c r="Q732" i="17"/>
  <c r="X732" i="16"/>
  <c r="Q731" i="16"/>
  <c r="Q731" i="17"/>
  <c r="X731" i="16"/>
  <c r="Q730" i="16"/>
  <c r="Q730" i="17"/>
  <c r="X730" i="16"/>
  <c r="Q729" i="16"/>
  <c r="Q729" i="17"/>
  <c r="X729" i="16"/>
  <c r="Q728" i="16"/>
  <c r="Q728" i="17"/>
  <c r="X728" i="16"/>
  <c r="Q727" i="16"/>
  <c r="Q727" i="17"/>
  <c r="X727" i="16"/>
  <c r="Q726" i="16"/>
  <c r="Q726" i="17"/>
  <c r="X726" i="16"/>
  <c r="Q725" i="16"/>
  <c r="Q725" i="17"/>
  <c r="X725" i="16"/>
  <c r="Q724" i="16"/>
  <c r="Q724" i="17"/>
  <c r="X724" i="16"/>
  <c r="Q723" i="16"/>
  <c r="Q723" i="17"/>
  <c r="X723" i="16"/>
  <c r="Q722" i="16"/>
  <c r="Q722" i="17"/>
  <c r="X722" i="16"/>
  <c r="Q721" i="16"/>
  <c r="Q721" i="17"/>
  <c r="X721" i="16"/>
  <c r="Q720" i="16"/>
  <c r="Q720" i="17"/>
  <c r="X720" i="16"/>
  <c r="Q719" i="16"/>
  <c r="Q719" i="17"/>
  <c r="X719" i="16"/>
  <c r="Q718" i="16"/>
  <c r="Q718" i="17"/>
  <c r="X718" i="16"/>
  <c r="Q717" i="16"/>
  <c r="Q717" i="17"/>
  <c r="X717" i="16"/>
  <c r="Q716" i="16"/>
  <c r="Q716" i="17"/>
  <c r="X716" i="16"/>
  <c r="Q715" i="16"/>
  <c r="Q715" i="17"/>
  <c r="X715" i="16"/>
  <c r="Q714" i="16"/>
  <c r="Q714" i="17"/>
  <c r="X714" i="16"/>
  <c r="Q713" i="16"/>
  <c r="Q713" i="17"/>
  <c r="X713" i="16"/>
  <c r="Q712" i="16"/>
  <c r="Q712" i="17"/>
  <c r="X712" i="16"/>
  <c r="Q711" i="16"/>
  <c r="Q711" i="17"/>
  <c r="X711" i="16"/>
  <c r="Q710" i="16"/>
  <c r="Q710" i="17"/>
  <c r="X710" i="16"/>
  <c r="Q709" i="16"/>
  <c r="Q709" i="17"/>
  <c r="X709" i="16"/>
  <c r="Q708" i="16"/>
  <c r="Q708" i="17"/>
  <c r="X708" i="16"/>
  <c r="Q707" i="16"/>
  <c r="Q707" i="17"/>
  <c r="X707" i="16"/>
  <c r="Q706" i="16"/>
  <c r="Q706" i="17"/>
  <c r="X706" i="16"/>
  <c r="Q705" i="16"/>
  <c r="Q705" i="17"/>
  <c r="X705" i="16"/>
  <c r="Q704" i="16"/>
  <c r="Q704" i="17"/>
  <c r="X704" i="16"/>
  <c r="Q703" i="16"/>
  <c r="Q703" i="17"/>
  <c r="X703" i="16"/>
  <c r="Q702" i="16"/>
  <c r="Q702" i="17"/>
  <c r="X702" i="16"/>
  <c r="Q701" i="16"/>
  <c r="Q701" i="17"/>
  <c r="X701" i="16"/>
  <c r="Q700" i="16"/>
  <c r="Q700" i="17"/>
  <c r="X700" i="16"/>
  <c r="Q699" i="16"/>
  <c r="Q699" i="17"/>
  <c r="X699" i="16"/>
  <c r="Q698" i="16"/>
  <c r="Q698" i="17"/>
  <c r="X698" i="16"/>
  <c r="Q697" i="16"/>
  <c r="Q697" i="17"/>
  <c r="X697" i="16"/>
  <c r="Q696" i="16"/>
  <c r="Q696" i="17"/>
  <c r="X696" i="16"/>
  <c r="Q695" i="16"/>
  <c r="Q695" i="17"/>
  <c r="X695" i="16"/>
  <c r="Q694" i="16"/>
  <c r="Q694" i="17"/>
  <c r="X694" i="16"/>
  <c r="Q693" i="16"/>
  <c r="Q693" i="17"/>
  <c r="X693" i="16"/>
  <c r="Q692" i="16"/>
  <c r="Q692" i="17"/>
  <c r="X692" i="16"/>
  <c r="Q691" i="16"/>
  <c r="Q691" i="17"/>
  <c r="X691" i="16"/>
  <c r="Q690" i="16"/>
  <c r="Q690" i="17"/>
  <c r="X690" i="16"/>
  <c r="Q689" i="16"/>
  <c r="Q689" i="17"/>
  <c r="X689" i="16"/>
  <c r="Q688" i="16"/>
  <c r="Q688" i="17"/>
  <c r="X688" i="16"/>
  <c r="Q687" i="16"/>
  <c r="Q687" i="17"/>
  <c r="X687" i="16"/>
  <c r="Q686" i="16"/>
  <c r="Q686" i="17"/>
  <c r="X686" i="16"/>
  <c r="Q685" i="16"/>
  <c r="Q685" i="17"/>
  <c r="X685" i="16"/>
  <c r="Q684" i="16"/>
  <c r="Q684" i="17"/>
  <c r="X684" i="16"/>
  <c r="Q683" i="16"/>
  <c r="Q683" i="17"/>
  <c r="X683" i="16"/>
  <c r="Q682" i="16"/>
  <c r="Q682" i="17"/>
  <c r="X682" i="16"/>
  <c r="Q681" i="16"/>
  <c r="Q681" i="17"/>
  <c r="X681" i="16"/>
  <c r="Q680" i="16"/>
  <c r="Q680" i="17"/>
  <c r="X680" i="16"/>
  <c r="Q679" i="16"/>
  <c r="Q679" i="17"/>
  <c r="X679" i="16"/>
  <c r="Q678" i="16"/>
  <c r="Q678" i="17"/>
  <c r="X678" i="16"/>
  <c r="Q677" i="16"/>
  <c r="Q677" i="17"/>
  <c r="X677" i="16"/>
  <c r="Q676" i="16"/>
  <c r="Q676" i="17"/>
  <c r="X676" i="16"/>
  <c r="Q675" i="16"/>
  <c r="Q675" i="17"/>
  <c r="X675" i="16"/>
  <c r="Q674" i="16"/>
  <c r="Q674" i="17"/>
  <c r="X674" i="16"/>
  <c r="Q673" i="16"/>
  <c r="Q673" i="17"/>
  <c r="X673" i="16"/>
  <c r="Q672" i="16"/>
  <c r="Q672" i="17"/>
  <c r="X672" i="16"/>
  <c r="Q671" i="16"/>
  <c r="Q671" i="17"/>
  <c r="X671" i="16"/>
  <c r="Q670" i="16"/>
  <c r="Q670" i="17"/>
  <c r="X670" i="16"/>
  <c r="Q669" i="16"/>
  <c r="Q669" i="17"/>
  <c r="X669" i="16"/>
  <c r="Q668" i="16"/>
  <c r="Q668" i="17"/>
  <c r="X668" i="16"/>
  <c r="Q667" i="16"/>
  <c r="Q667" i="17"/>
  <c r="X667" i="16"/>
  <c r="Q666" i="16"/>
  <c r="Q666" i="17"/>
  <c r="X666" i="16"/>
  <c r="Q665" i="16"/>
  <c r="Q665" i="17"/>
  <c r="X665" i="16"/>
  <c r="Q664" i="16"/>
  <c r="Q664" i="17"/>
  <c r="X664" i="16"/>
  <c r="Q663" i="16"/>
  <c r="Q663" i="17"/>
  <c r="X663" i="16"/>
  <c r="Q662" i="16"/>
  <c r="Q662" i="17"/>
  <c r="X662" i="16"/>
  <c r="Q661" i="16"/>
  <c r="Q661" i="17"/>
  <c r="X661" i="16"/>
  <c r="Q660" i="16"/>
  <c r="Q660" i="17"/>
  <c r="X660" i="16"/>
  <c r="Q659" i="16"/>
  <c r="Q659" i="17"/>
  <c r="X659" i="16"/>
  <c r="Q658" i="16"/>
  <c r="Q658" i="17"/>
  <c r="X658" i="16"/>
  <c r="Q657" i="16"/>
  <c r="Q657" i="17"/>
  <c r="X657" i="16"/>
  <c r="Q656" i="16"/>
  <c r="Q656" i="17"/>
  <c r="X656" i="16"/>
  <c r="Q655" i="16"/>
  <c r="Q655" i="17"/>
  <c r="X655" i="16"/>
  <c r="Q654" i="16"/>
  <c r="Q654" i="17"/>
  <c r="X654" i="16"/>
  <c r="Q653" i="16"/>
  <c r="Q653" i="17"/>
  <c r="X653" i="16"/>
  <c r="Q652" i="16"/>
  <c r="Q652" i="17"/>
  <c r="X652" i="16"/>
  <c r="Q651" i="16"/>
  <c r="Q651" i="17"/>
  <c r="X651" i="16"/>
  <c r="Q650" i="16"/>
  <c r="Q650" i="17"/>
  <c r="X650" i="16"/>
  <c r="Q649" i="16"/>
  <c r="Q649" i="17"/>
  <c r="X649" i="16"/>
  <c r="Q648" i="16"/>
  <c r="Q648" i="17"/>
  <c r="X648" i="16"/>
  <c r="Q647" i="16"/>
  <c r="Q647" i="17"/>
  <c r="X647" i="16"/>
  <c r="Q646" i="16"/>
  <c r="Q646" i="17"/>
  <c r="X646" i="16"/>
  <c r="Q645" i="16"/>
  <c r="Q645" i="17"/>
  <c r="X645" i="16"/>
  <c r="Q644" i="16"/>
  <c r="Q644" i="17"/>
  <c r="X644" i="16"/>
  <c r="Q643" i="16"/>
  <c r="Q643" i="17"/>
  <c r="X643" i="16"/>
  <c r="Q642" i="16"/>
  <c r="Q642" i="17"/>
  <c r="X642" i="16"/>
  <c r="Q641" i="16"/>
  <c r="Q641" i="17"/>
  <c r="X641" i="16"/>
  <c r="Q640" i="16"/>
  <c r="Q640" i="17"/>
  <c r="X640" i="16"/>
  <c r="Q639" i="16"/>
  <c r="Q639" i="17"/>
  <c r="X639" i="16"/>
  <c r="Q638" i="16"/>
  <c r="Q638" i="17"/>
  <c r="X638" i="16"/>
  <c r="Q637" i="16"/>
  <c r="Q637" i="17"/>
  <c r="X637" i="16"/>
  <c r="Q636" i="16"/>
  <c r="Q636" i="17"/>
  <c r="X636" i="16"/>
  <c r="Q635" i="16"/>
  <c r="Q635" i="17"/>
  <c r="X635" i="16"/>
  <c r="Q634" i="16"/>
  <c r="Q634" i="17"/>
  <c r="X634" i="16"/>
  <c r="Q633" i="16"/>
  <c r="Q633" i="17"/>
  <c r="X633" i="16"/>
  <c r="Q632" i="16"/>
  <c r="Q632" i="17"/>
  <c r="X632" i="16"/>
  <c r="Q631" i="16"/>
  <c r="Q631" i="17"/>
  <c r="X631" i="16"/>
  <c r="Q630" i="16"/>
  <c r="Q630" i="17"/>
  <c r="X630" i="16"/>
  <c r="Q629" i="16"/>
  <c r="Q629" i="17"/>
  <c r="X629" i="16"/>
  <c r="Q628" i="16"/>
  <c r="Q628" i="17"/>
  <c r="X628" i="16"/>
  <c r="Q627" i="16"/>
  <c r="Q627" i="17"/>
  <c r="X627" i="16"/>
  <c r="Q626" i="16"/>
  <c r="Q626" i="17"/>
  <c r="X626" i="16"/>
  <c r="Q625" i="16"/>
  <c r="Q625" i="17"/>
  <c r="X625" i="16"/>
  <c r="Q624" i="16"/>
  <c r="Q624" i="17"/>
  <c r="X624" i="16"/>
  <c r="Q623" i="16"/>
  <c r="Q623" i="17"/>
  <c r="X623" i="16"/>
  <c r="Q622" i="16"/>
  <c r="Q622" i="17"/>
  <c r="X622" i="16"/>
  <c r="Q621" i="16"/>
  <c r="Q621" i="17"/>
  <c r="X621" i="16"/>
  <c r="Q620" i="16"/>
  <c r="Q620" i="17"/>
  <c r="X620" i="16"/>
  <c r="Q619" i="16"/>
  <c r="Q619" i="17"/>
  <c r="X619" i="16"/>
  <c r="Q618" i="16"/>
  <c r="Q618" i="17"/>
  <c r="X618" i="16"/>
  <c r="Q617" i="16"/>
  <c r="Q617" i="17"/>
  <c r="X617" i="16"/>
  <c r="Q616" i="16"/>
  <c r="Q616" i="17"/>
  <c r="X616" i="16"/>
  <c r="Q615" i="16"/>
  <c r="Q615" i="17"/>
  <c r="X615" i="16"/>
  <c r="Q614" i="16"/>
  <c r="Q614" i="17"/>
  <c r="X614" i="16"/>
  <c r="Q613" i="16"/>
  <c r="Q613" i="17"/>
  <c r="X613" i="16"/>
  <c r="Q612" i="16"/>
  <c r="Q612" i="17"/>
  <c r="X612" i="16"/>
  <c r="Q611" i="16"/>
  <c r="Q611" i="17"/>
  <c r="X611" i="16"/>
  <c r="Q610" i="16"/>
  <c r="Q610" i="17"/>
  <c r="X610" i="16"/>
  <c r="Q609" i="16"/>
  <c r="Q609" i="17"/>
  <c r="X609" i="16"/>
  <c r="Q608" i="16"/>
  <c r="Q608" i="17"/>
  <c r="X608" i="16"/>
  <c r="Q607" i="16"/>
  <c r="Q607" i="17"/>
  <c r="X607" i="16"/>
  <c r="Q606" i="16"/>
  <c r="Q606" i="17"/>
  <c r="X606" i="16"/>
  <c r="Q605" i="16"/>
  <c r="Q605" i="17"/>
  <c r="X605" i="16"/>
  <c r="Q604" i="16"/>
  <c r="Q604" i="17"/>
  <c r="X604" i="16"/>
  <c r="Q603" i="16"/>
  <c r="Q603" i="17"/>
  <c r="X603" i="16"/>
  <c r="Q602" i="16"/>
  <c r="Q602" i="17"/>
  <c r="X602" i="16"/>
  <c r="Q601" i="16"/>
  <c r="Q601" i="17"/>
  <c r="X601" i="16"/>
  <c r="Q600" i="16"/>
  <c r="Q600" i="17"/>
  <c r="X600" i="16"/>
  <c r="Q599" i="16"/>
  <c r="Q599" i="17"/>
  <c r="X599" i="16"/>
  <c r="Q598" i="16"/>
  <c r="Q598" i="17"/>
  <c r="X598" i="16"/>
  <c r="Q597" i="16"/>
  <c r="Q597" i="17"/>
  <c r="X597" i="16"/>
  <c r="Q596" i="16"/>
  <c r="Q596" i="17"/>
  <c r="X596" i="16"/>
  <c r="Q595" i="16"/>
  <c r="Q595" i="17"/>
  <c r="X595" i="16"/>
  <c r="Q594" i="16"/>
  <c r="Q594" i="17"/>
  <c r="X594" i="16"/>
  <c r="Q593" i="16"/>
  <c r="Q593" i="17"/>
  <c r="X593" i="16"/>
  <c r="Q592" i="16"/>
  <c r="Q592" i="17"/>
  <c r="X592" i="16"/>
  <c r="Q591" i="16"/>
  <c r="Q591" i="17"/>
  <c r="X591" i="16"/>
  <c r="Q590" i="16"/>
  <c r="Q590" i="17"/>
  <c r="X590" i="16"/>
  <c r="Q589" i="16"/>
  <c r="Q589" i="17"/>
  <c r="X589" i="16"/>
  <c r="Q588" i="16"/>
  <c r="Q588" i="17"/>
  <c r="X588" i="16"/>
  <c r="Q587" i="16"/>
  <c r="Q587" i="17"/>
  <c r="X587" i="16"/>
  <c r="Q586" i="16"/>
  <c r="Q586" i="17"/>
  <c r="X586" i="16"/>
  <c r="Q585" i="16"/>
  <c r="Q585" i="17"/>
  <c r="X585" i="16"/>
  <c r="Q584" i="16"/>
  <c r="Q584" i="17"/>
  <c r="X584" i="16"/>
  <c r="Q583" i="16"/>
  <c r="Q583" i="17"/>
  <c r="X583" i="16"/>
  <c r="Q582" i="16"/>
  <c r="Q582" i="17"/>
  <c r="X582" i="16"/>
  <c r="Q581" i="16"/>
  <c r="Q581" i="17"/>
  <c r="X581" i="16"/>
  <c r="Q580" i="16"/>
  <c r="Q580" i="17"/>
  <c r="X580" i="16"/>
  <c r="Q579" i="16"/>
  <c r="Q579" i="17"/>
  <c r="X579" i="16"/>
  <c r="Q578" i="16"/>
  <c r="Q578" i="17"/>
  <c r="X578" i="16"/>
  <c r="Q577" i="16"/>
  <c r="Q577" i="17"/>
  <c r="X577" i="16"/>
  <c r="Q576" i="16"/>
  <c r="Q576" i="17"/>
  <c r="X576" i="16"/>
  <c r="Q575" i="16"/>
  <c r="Q575" i="17"/>
  <c r="X575" i="16"/>
  <c r="Q574" i="16"/>
  <c r="Q574" i="17"/>
  <c r="X574" i="16"/>
  <c r="Q573" i="16"/>
  <c r="Q573" i="17"/>
  <c r="X573" i="16"/>
  <c r="Q572" i="16"/>
  <c r="Q572" i="17"/>
  <c r="X572" i="16"/>
  <c r="Q571" i="16"/>
  <c r="Q571" i="17"/>
  <c r="X571" i="16"/>
  <c r="Q570" i="16"/>
  <c r="Q570" i="17"/>
  <c r="X570" i="16"/>
  <c r="Q569" i="16"/>
  <c r="Q569" i="17"/>
  <c r="X569" i="16"/>
  <c r="Q568" i="16"/>
  <c r="Q568" i="17"/>
  <c r="X568" i="16"/>
  <c r="Q567" i="16"/>
  <c r="Q567" i="17"/>
  <c r="X567" i="16"/>
  <c r="Q566" i="16"/>
  <c r="Q566" i="17"/>
  <c r="X566" i="16"/>
  <c r="Q565" i="16"/>
  <c r="Q565" i="17"/>
  <c r="X565" i="16"/>
  <c r="Q564" i="16"/>
  <c r="Q564" i="17"/>
  <c r="X564" i="16"/>
  <c r="Q563" i="16"/>
  <c r="Q563" i="17"/>
  <c r="X563" i="16"/>
  <c r="Q562" i="16"/>
  <c r="Q562" i="17"/>
  <c r="X562" i="16"/>
  <c r="Q561" i="16"/>
  <c r="Q561" i="17"/>
  <c r="X561" i="16"/>
  <c r="Q560" i="16"/>
  <c r="Q560" i="17"/>
  <c r="X560" i="16"/>
  <c r="Q559" i="16"/>
  <c r="Q559" i="17"/>
  <c r="X559" i="16"/>
  <c r="Q558" i="16"/>
  <c r="Q558" i="17"/>
  <c r="X558" i="16"/>
  <c r="Q557" i="16"/>
  <c r="Q557" i="17"/>
  <c r="X557" i="16"/>
  <c r="Q556" i="16"/>
  <c r="Q556" i="17"/>
  <c r="X556" i="16"/>
  <c r="Q555" i="16"/>
  <c r="Q555" i="17"/>
  <c r="X555" i="16"/>
  <c r="Q554" i="16"/>
  <c r="Q554" i="17"/>
  <c r="X554" i="16"/>
  <c r="Q553" i="16"/>
  <c r="Q553" i="17"/>
  <c r="X553" i="16"/>
  <c r="Q552" i="16"/>
  <c r="Q552" i="17"/>
  <c r="X552" i="16"/>
  <c r="Q551" i="16"/>
  <c r="Q551" i="17"/>
  <c r="X551" i="16"/>
  <c r="Q550" i="16"/>
  <c r="Q550" i="17"/>
  <c r="X550" i="16"/>
  <c r="Q549" i="16"/>
  <c r="Q549" i="17"/>
  <c r="X549" i="16"/>
  <c r="Q548" i="16"/>
  <c r="Q548" i="17"/>
  <c r="X548" i="16"/>
  <c r="Q547" i="16"/>
  <c r="Q547" i="17"/>
  <c r="X547" i="16"/>
  <c r="Q546" i="16"/>
  <c r="Q546" i="17"/>
  <c r="X546" i="16"/>
  <c r="Q545" i="16"/>
  <c r="Q545" i="17"/>
  <c r="X545" i="16"/>
  <c r="Q544" i="16"/>
  <c r="Q544" i="17"/>
  <c r="X544" i="16"/>
  <c r="Q543" i="16"/>
  <c r="Q543" i="17"/>
  <c r="X543" i="16"/>
  <c r="Q542" i="16"/>
  <c r="Q542" i="17"/>
  <c r="X542" i="16"/>
  <c r="Q541" i="16"/>
  <c r="Q541" i="17"/>
  <c r="X541" i="16"/>
  <c r="Q540" i="16"/>
  <c r="Q540" i="17"/>
  <c r="X540" i="16"/>
  <c r="Q539" i="16"/>
  <c r="Q539" i="17"/>
  <c r="X539" i="16"/>
  <c r="Q538" i="16"/>
  <c r="Q538" i="17"/>
  <c r="X538" i="16"/>
  <c r="Q537" i="16"/>
  <c r="Q537" i="17"/>
  <c r="X537" i="16"/>
  <c r="Q536" i="16"/>
  <c r="Q536" i="17"/>
  <c r="X536" i="16"/>
  <c r="Q535" i="16"/>
  <c r="Q535" i="17"/>
  <c r="X535" i="16"/>
  <c r="Q534" i="16"/>
  <c r="Q534" i="17"/>
  <c r="X534" i="16"/>
  <c r="Q533" i="16"/>
  <c r="Q533" i="17"/>
  <c r="X533" i="16"/>
  <c r="Q532" i="16"/>
  <c r="Q532" i="17"/>
  <c r="X532" i="16"/>
  <c r="Q531" i="16"/>
  <c r="Q531" i="17"/>
  <c r="X531" i="16"/>
  <c r="Q530" i="16"/>
  <c r="Q530" i="17"/>
  <c r="X530" i="16"/>
  <c r="Q529" i="16"/>
  <c r="Q529" i="17"/>
  <c r="X529" i="16"/>
  <c r="Q528" i="16"/>
  <c r="Q528" i="17"/>
  <c r="X528" i="16"/>
  <c r="Q527" i="16"/>
  <c r="Q527" i="17"/>
  <c r="X527" i="16"/>
  <c r="Q526" i="16"/>
  <c r="Q526" i="17"/>
  <c r="X526" i="16"/>
  <c r="Q525" i="16"/>
  <c r="Q525" i="17"/>
  <c r="X525" i="16"/>
  <c r="Q524" i="16"/>
  <c r="Q524" i="17"/>
  <c r="X524" i="16"/>
  <c r="Q523" i="16"/>
  <c r="Q523" i="17"/>
  <c r="X523" i="16"/>
  <c r="Q522" i="16"/>
  <c r="Q522" i="17"/>
  <c r="X522" i="16"/>
  <c r="Q521" i="16"/>
  <c r="Q521" i="17"/>
  <c r="X521" i="16"/>
  <c r="Q520" i="16"/>
  <c r="Q520" i="17"/>
  <c r="X520" i="16"/>
  <c r="Q519" i="16"/>
  <c r="Q519" i="17"/>
  <c r="X519" i="16"/>
  <c r="Q518" i="16"/>
  <c r="Q518" i="17"/>
  <c r="X518" i="16"/>
  <c r="Q517" i="16"/>
  <c r="Q517" i="17"/>
  <c r="X517" i="16"/>
  <c r="Q516" i="16"/>
  <c r="Q516" i="17"/>
  <c r="X516" i="16"/>
  <c r="Q515" i="16"/>
  <c r="Q515" i="17"/>
  <c r="X515" i="16"/>
  <c r="Q514" i="16"/>
  <c r="Q514" i="17"/>
  <c r="X514" i="16"/>
  <c r="Q513" i="16"/>
  <c r="Q513" i="17"/>
  <c r="X513" i="16"/>
  <c r="Q512" i="16"/>
  <c r="Q512" i="17"/>
  <c r="X512" i="16"/>
  <c r="Q511" i="16"/>
  <c r="Q511" i="17"/>
  <c r="X511" i="16"/>
  <c r="Q510" i="16"/>
  <c r="Q510" i="17"/>
  <c r="X510" i="16"/>
  <c r="Q509" i="16"/>
  <c r="Q509" i="17"/>
  <c r="X509" i="16"/>
  <c r="Q508" i="16"/>
  <c r="Q508" i="17"/>
  <c r="X508" i="16"/>
  <c r="Q507" i="16"/>
  <c r="Q507" i="17"/>
  <c r="X507" i="16"/>
  <c r="Q506" i="16"/>
  <c r="Q506" i="17"/>
  <c r="X506" i="16"/>
  <c r="Q505" i="16"/>
  <c r="Q505" i="17"/>
  <c r="X505" i="16"/>
  <c r="Q504" i="16"/>
  <c r="Q504" i="17"/>
  <c r="X504" i="16"/>
  <c r="Q503" i="16"/>
  <c r="Q503" i="17"/>
  <c r="X503" i="16"/>
  <c r="Q502" i="16"/>
  <c r="Q502" i="17"/>
  <c r="X502" i="16"/>
  <c r="Q501" i="16"/>
  <c r="Q501" i="17"/>
  <c r="X501" i="16"/>
  <c r="Q500" i="16"/>
  <c r="Q500" i="17"/>
  <c r="X500" i="16"/>
  <c r="Q499" i="16"/>
  <c r="Q499" i="17"/>
  <c r="X499" i="16"/>
  <c r="Q498" i="16"/>
  <c r="Q498" i="17"/>
  <c r="X498" i="16"/>
  <c r="Q497" i="16"/>
  <c r="Q497" i="17"/>
  <c r="X497" i="16"/>
  <c r="Q496" i="16"/>
  <c r="Q496" i="17"/>
  <c r="X496" i="16"/>
  <c r="Q495" i="16"/>
  <c r="Q495" i="17"/>
  <c r="X495" i="16"/>
  <c r="Q494" i="16"/>
  <c r="Q494" i="17"/>
  <c r="X494" i="16"/>
  <c r="Q493" i="16"/>
  <c r="Q493" i="17"/>
  <c r="X493" i="16"/>
  <c r="Q492" i="16"/>
  <c r="Q492" i="17"/>
  <c r="X492" i="16"/>
  <c r="Q491" i="16"/>
  <c r="Q491" i="17"/>
  <c r="X491" i="16"/>
  <c r="Q490" i="16"/>
  <c r="Q490" i="17"/>
  <c r="X490" i="16"/>
  <c r="Q489" i="16"/>
  <c r="Q489" i="17"/>
  <c r="X489" i="16"/>
  <c r="Q488" i="16"/>
  <c r="Q488" i="17"/>
  <c r="X488" i="16"/>
  <c r="Q487" i="16"/>
  <c r="Q487" i="17"/>
  <c r="X487" i="16"/>
  <c r="Q486" i="16"/>
  <c r="Q486" i="17"/>
  <c r="X486" i="16"/>
  <c r="Q485" i="16"/>
  <c r="Q485" i="17"/>
  <c r="X485" i="16"/>
  <c r="Q484" i="16"/>
  <c r="Q484" i="17"/>
  <c r="X484" i="16"/>
  <c r="Q483" i="16"/>
  <c r="Q483" i="17"/>
  <c r="X483" i="16"/>
  <c r="Q482" i="16"/>
  <c r="Q482" i="17"/>
  <c r="X482" i="16"/>
  <c r="Q481" i="16"/>
  <c r="Q481" i="17"/>
  <c r="X481" i="16"/>
  <c r="Q480" i="16"/>
  <c r="Q480" i="17"/>
  <c r="X480" i="16"/>
  <c r="Q479" i="16"/>
  <c r="Q479" i="17"/>
  <c r="X479" i="16"/>
  <c r="Q478" i="16"/>
  <c r="Q478" i="17"/>
  <c r="X478" i="16"/>
  <c r="Q477" i="16"/>
  <c r="Q477" i="17"/>
  <c r="X477" i="16"/>
  <c r="Q476" i="16"/>
  <c r="Q476" i="17"/>
  <c r="X476" i="16"/>
  <c r="Q475" i="16"/>
  <c r="Q475" i="17"/>
  <c r="X475" i="16"/>
  <c r="Q474" i="16"/>
  <c r="Q474" i="17"/>
  <c r="X474" i="16"/>
  <c r="Q473" i="16"/>
  <c r="Q473" i="17"/>
  <c r="X473" i="16"/>
  <c r="Q472" i="16"/>
  <c r="Q472" i="17"/>
  <c r="X472" i="16"/>
  <c r="Q471" i="16"/>
  <c r="Q471" i="17"/>
  <c r="X471" i="16"/>
  <c r="Q470" i="16"/>
  <c r="Q470" i="17"/>
  <c r="X470" i="16"/>
  <c r="Q469" i="16"/>
  <c r="Q469" i="17"/>
  <c r="X469" i="16"/>
  <c r="Q468" i="16"/>
  <c r="Q468" i="17"/>
  <c r="X468" i="16"/>
  <c r="Q467" i="16"/>
  <c r="Q467" i="17"/>
  <c r="X467" i="16"/>
  <c r="Q466" i="16"/>
  <c r="Q466" i="17"/>
  <c r="X466" i="16"/>
  <c r="Q465" i="16"/>
  <c r="Q465" i="17"/>
  <c r="X465" i="16"/>
  <c r="Q464" i="16"/>
  <c r="Q464" i="17"/>
  <c r="X464" i="16"/>
  <c r="Q463" i="16"/>
  <c r="Q463" i="17"/>
  <c r="X463" i="16"/>
  <c r="Q462" i="16"/>
  <c r="Q462" i="17"/>
  <c r="X462" i="16"/>
  <c r="Q461" i="16"/>
  <c r="Q461" i="17"/>
  <c r="X461" i="16"/>
  <c r="Q460" i="16"/>
  <c r="Q460" i="17"/>
  <c r="X460" i="16"/>
  <c r="Q459" i="16"/>
  <c r="Q459" i="17"/>
  <c r="X459" i="16"/>
  <c r="Q458" i="16"/>
  <c r="Q458" i="17"/>
  <c r="X458" i="16"/>
  <c r="Q457" i="16"/>
  <c r="Q457" i="17"/>
  <c r="X457" i="16"/>
  <c r="Q456" i="16"/>
  <c r="Q456" i="17"/>
  <c r="X456" i="16"/>
  <c r="Q455" i="16"/>
  <c r="Q455" i="17"/>
  <c r="X455" i="16"/>
  <c r="Q454" i="16"/>
  <c r="Q454" i="17"/>
  <c r="X454" i="16"/>
  <c r="Q453" i="16"/>
  <c r="Q453" i="17"/>
  <c r="X453" i="16"/>
  <c r="Q452" i="16"/>
  <c r="Q452" i="17"/>
  <c r="X452" i="16"/>
  <c r="Q451" i="16"/>
  <c r="Q451" i="17"/>
  <c r="X451" i="16"/>
  <c r="Q450" i="16"/>
  <c r="Q450" i="17"/>
  <c r="X450" i="16"/>
  <c r="Q449" i="16"/>
  <c r="Q449" i="17"/>
  <c r="X449" i="16"/>
  <c r="Q448" i="16"/>
  <c r="Q448" i="17"/>
  <c r="X448" i="16"/>
  <c r="Q447" i="16"/>
  <c r="Q447" i="17"/>
  <c r="X447" i="16"/>
  <c r="Q446" i="16"/>
  <c r="Q446" i="17"/>
  <c r="X446" i="16"/>
  <c r="Q445" i="16"/>
  <c r="Q445" i="17"/>
  <c r="X445" i="16"/>
  <c r="Q444" i="16"/>
  <c r="Q444" i="17"/>
  <c r="X444" i="16"/>
  <c r="Q443" i="16"/>
  <c r="Q443" i="17"/>
  <c r="X443" i="16"/>
  <c r="Q442" i="16"/>
  <c r="Q442" i="17"/>
  <c r="X442" i="16"/>
  <c r="Q441" i="16"/>
  <c r="Q441" i="17"/>
  <c r="X441" i="16"/>
  <c r="Q440" i="16"/>
  <c r="Q440" i="17"/>
  <c r="X440" i="16"/>
  <c r="Q439" i="16"/>
  <c r="Q439" i="17"/>
  <c r="X439" i="16"/>
  <c r="Q438" i="16"/>
  <c r="Q438" i="17"/>
  <c r="X438" i="16"/>
  <c r="Q437" i="16"/>
  <c r="Q437" i="17"/>
  <c r="X437" i="16"/>
  <c r="Q436" i="16"/>
  <c r="Q436" i="17"/>
  <c r="X436" i="16"/>
  <c r="Q435" i="16"/>
  <c r="Q435" i="17"/>
  <c r="X435" i="16"/>
  <c r="Q434" i="16"/>
  <c r="Q434" i="17"/>
  <c r="X434" i="16"/>
  <c r="Q433" i="16"/>
  <c r="Q433" i="17"/>
  <c r="X433" i="16"/>
  <c r="Q432" i="16"/>
  <c r="Q432" i="17"/>
  <c r="X432" i="16"/>
  <c r="Q431" i="16"/>
  <c r="Q431" i="17"/>
  <c r="X431" i="16"/>
  <c r="Q430" i="16"/>
  <c r="Q430" i="17"/>
  <c r="X430" i="16"/>
  <c r="Q429" i="16"/>
  <c r="Q429" i="17"/>
  <c r="X429" i="16"/>
  <c r="Q428" i="16"/>
  <c r="Q428" i="17"/>
  <c r="X428" i="16"/>
  <c r="Q427" i="16"/>
  <c r="Q427" i="17"/>
  <c r="X427" i="16"/>
  <c r="Q426" i="16"/>
  <c r="Q426" i="17"/>
  <c r="X426" i="16"/>
  <c r="Q425" i="16"/>
  <c r="Q425" i="17"/>
  <c r="X425" i="16"/>
  <c r="Q424" i="16"/>
  <c r="Q424" i="17"/>
  <c r="X424" i="16"/>
  <c r="Q423" i="16"/>
  <c r="Q423" i="17"/>
  <c r="X423" i="16"/>
  <c r="Q422" i="16"/>
  <c r="Q422" i="17"/>
  <c r="X422" i="16"/>
  <c r="Q421" i="16"/>
  <c r="Q421" i="17"/>
  <c r="X421" i="16"/>
  <c r="Q420" i="16"/>
  <c r="Q420" i="17"/>
  <c r="X420" i="16"/>
  <c r="Q419" i="16"/>
  <c r="Q419" i="17"/>
  <c r="X419" i="16"/>
  <c r="Q418" i="16"/>
  <c r="Q418" i="17"/>
  <c r="X418" i="16"/>
  <c r="Q417" i="16"/>
  <c r="Q417" i="17"/>
  <c r="X417" i="16"/>
  <c r="Q416" i="16"/>
  <c r="Q416" i="17"/>
  <c r="X416" i="16"/>
  <c r="Q415" i="16"/>
  <c r="Q415" i="17"/>
  <c r="X415" i="16"/>
  <c r="Q414" i="16"/>
  <c r="Q414" i="17"/>
  <c r="X414" i="16"/>
  <c r="Q413" i="16"/>
  <c r="Q413" i="17"/>
  <c r="X413" i="16"/>
  <c r="Q412" i="16"/>
  <c r="Q412" i="17"/>
  <c r="X412" i="16"/>
  <c r="Q411" i="16"/>
  <c r="Q411" i="17"/>
  <c r="X411" i="16"/>
  <c r="Q410" i="16"/>
  <c r="Q410" i="17"/>
  <c r="X410" i="16"/>
  <c r="Q409" i="16"/>
  <c r="Q409" i="17"/>
  <c r="X409" i="16"/>
  <c r="Q408" i="16"/>
  <c r="Q408" i="17"/>
  <c r="X408" i="16"/>
  <c r="Q407" i="16"/>
  <c r="Q407" i="17"/>
  <c r="X407" i="16"/>
  <c r="Q406" i="16"/>
  <c r="Q406" i="17"/>
  <c r="X406" i="16"/>
  <c r="Q405" i="16"/>
  <c r="Q405" i="17"/>
  <c r="X405" i="16"/>
  <c r="Q404" i="16"/>
  <c r="Q404" i="17"/>
  <c r="X404" i="16"/>
  <c r="Q403" i="16"/>
  <c r="Q403" i="17"/>
  <c r="X403" i="16"/>
  <c r="Q402" i="16"/>
  <c r="Q402" i="17"/>
  <c r="X402" i="16"/>
  <c r="Q401" i="16"/>
  <c r="Q401" i="17"/>
  <c r="X401" i="16"/>
  <c r="Q400" i="16"/>
  <c r="Q400" i="17"/>
  <c r="X400" i="16"/>
  <c r="Q399" i="16"/>
  <c r="Q399" i="17"/>
  <c r="X399" i="16"/>
  <c r="Q398" i="16"/>
  <c r="Q398" i="17"/>
  <c r="X398" i="16"/>
  <c r="Q397" i="16"/>
  <c r="Q397" i="17"/>
  <c r="X397" i="16"/>
  <c r="Q396" i="16"/>
  <c r="Q396" i="17"/>
  <c r="X396" i="16"/>
  <c r="Q395" i="16"/>
  <c r="Q395" i="17"/>
  <c r="X395" i="16"/>
  <c r="Q394" i="16"/>
  <c r="Q394" i="17"/>
  <c r="X394" i="16"/>
  <c r="Q393" i="16"/>
  <c r="Q393" i="17"/>
  <c r="X393" i="16"/>
  <c r="Q392" i="16"/>
  <c r="Q392" i="17"/>
  <c r="X392" i="16"/>
  <c r="Q391" i="16"/>
  <c r="Q391" i="17"/>
  <c r="X391" i="16"/>
  <c r="Q390" i="16"/>
  <c r="Q390" i="17"/>
  <c r="X390" i="16"/>
  <c r="Q389" i="16"/>
  <c r="Q389" i="17"/>
  <c r="X389" i="16"/>
  <c r="Q388" i="16"/>
  <c r="Q388" i="17"/>
  <c r="X388" i="16"/>
  <c r="Q387" i="16"/>
  <c r="Q387" i="17"/>
  <c r="X387" i="16"/>
  <c r="Q386" i="16"/>
  <c r="Q386" i="17"/>
  <c r="X386" i="16"/>
  <c r="Q385" i="16"/>
  <c r="Q385" i="17"/>
  <c r="X385" i="16"/>
  <c r="Q384" i="16"/>
  <c r="Q384" i="17"/>
  <c r="X384" i="16"/>
  <c r="Q383" i="16"/>
  <c r="Q383" i="17"/>
  <c r="X383" i="16"/>
  <c r="Q382" i="16"/>
  <c r="Q382" i="17"/>
  <c r="X382" i="16"/>
  <c r="Q381" i="16"/>
  <c r="Q381" i="17"/>
  <c r="X381" i="16"/>
  <c r="Q380" i="16"/>
  <c r="Q380" i="17"/>
  <c r="X380" i="16"/>
  <c r="Q379" i="16"/>
  <c r="Q379" i="17"/>
  <c r="X379" i="16"/>
  <c r="Q378" i="16"/>
  <c r="Q378" i="17"/>
  <c r="X378" i="16"/>
  <c r="Q377" i="16"/>
  <c r="Q377" i="17"/>
  <c r="X377" i="16"/>
  <c r="Q376" i="16"/>
  <c r="Q376" i="17"/>
  <c r="X376" i="16"/>
  <c r="Q375" i="16"/>
  <c r="Q375" i="17"/>
  <c r="X375" i="16"/>
  <c r="Q374" i="16"/>
  <c r="Q374" i="17"/>
  <c r="X374" i="16"/>
  <c r="Q373" i="16"/>
  <c r="Q373" i="17"/>
  <c r="X373" i="16"/>
  <c r="Q372" i="16"/>
  <c r="Q372" i="17"/>
  <c r="X372" i="16"/>
  <c r="Q371" i="16"/>
  <c r="Q371" i="17"/>
  <c r="X371" i="16"/>
  <c r="Q370" i="16"/>
  <c r="Q370" i="17"/>
  <c r="X370" i="16"/>
  <c r="Q369" i="16"/>
  <c r="Q369" i="17"/>
  <c r="X369" i="16"/>
  <c r="Q368" i="16"/>
  <c r="Q368" i="17"/>
  <c r="X368" i="16"/>
  <c r="Q367" i="16"/>
  <c r="Q367" i="17"/>
  <c r="X367" i="16"/>
  <c r="Q366" i="16"/>
  <c r="Q366" i="17"/>
  <c r="X366" i="16"/>
  <c r="Q365" i="16"/>
  <c r="Q365" i="17"/>
  <c r="X365" i="16"/>
  <c r="Q364" i="16"/>
  <c r="Q364" i="17"/>
  <c r="X364" i="16"/>
  <c r="Q363" i="16"/>
  <c r="Q363" i="17"/>
  <c r="X363" i="16"/>
  <c r="Q362" i="16"/>
  <c r="Q362" i="17"/>
  <c r="X362" i="16"/>
  <c r="Q361" i="16"/>
  <c r="Q361" i="17"/>
  <c r="X361" i="16"/>
  <c r="Q360" i="16"/>
  <c r="Q360" i="17"/>
  <c r="X360" i="16"/>
  <c r="Q359" i="16"/>
  <c r="Q359" i="17"/>
  <c r="X359" i="16"/>
  <c r="Q358" i="16"/>
  <c r="Q358" i="17"/>
  <c r="X358" i="16"/>
  <c r="Q357" i="16"/>
  <c r="Q357" i="17"/>
  <c r="X357" i="16"/>
  <c r="Q356" i="16"/>
  <c r="Q356" i="17"/>
  <c r="X356" i="16"/>
  <c r="Q355" i="16"/>
  <c r="Q355" i="17"/>
  <c r="X355" i="16"/>
  <c r="Q354" i="16"/>
  <c r="Q354" i="17"/>
  <c r="X354" i="16"/>
  <c r="Q353" i="16"/>
  <c r="Q353" i="17"/>
  <c r="X353" i="16"/>
  <c r="Q352" i="16"/>
  <c r="Q352" i="17"/>
  <c r="X352" i="16"/>
  <c r="Q351" i="16"/>
  <c r="Q351" i="17"/>
  <c r="X351" i="16"/>
  <c r="Q350" i="16"/>
  <c r="Q350" i="17"/>
  <c r="X350" i="16"/>
  <c r="Q349" i="16"/>
  <c r="Q349" i="17"/>
  <c r="X349" i="16"/>
  <c r="Q348" i="16"/>
  <c r="Q348" i="17"/>
  <c r="X348" i="16"/>
  <c r="Q347" i="16"/>
  <c r="Q347" i="17"/>
  <c r="X347" i="16"/>
  <c r="Q346" i="16"/>
  <c r="Q346" i="17"/>
  <c r="X346" i="16"/>
  <c r="Q345" i="16"/>
  <c r="Q345" i="17"/>
  <c r="X345" i="16"/>
  <c r="Q344" i="16"/>
  <c r="Q344" i="17"/>
  <c r="X344" i="16"/>
  <c r="Q343" i="16"/>
  <c r="Q343" i="17"/>
  <c r="X343" i="16"/>
  <c r="Q342" i="16"/>
  <c r="Q342" i="17"/>
  <c r="X342" i="16"/>
  <c r="Q341" i="16"/>
  <c r="Q341" i="17"/>
  <c r="X341" i="16"/>
  <c r="Q340" i="16"/>
  <c r="Q340" i="17"/>
  <c r="X340" i="16"/>
  <c r="Q339" i="16"/>
  <c r="Q339" i="17"/>
  <c r="X339" i="16"/>
  <c r="Q338" i="16"/>
  <c r="Q338" i="17"/>
  <c r="X338" i="16"/>
  <c r="Q337" i="16"/>
  <c r="Q337" i="17"/>
  <c r="X337" i="16"/>
  <c r="Q336" i="16"/>
  <c r="Q336" i="17"/>
  <c r="X336" i="16"/>
  <c r="Q335" i="16"/>
  <c r="Q335" i="17"/>
  <c r="X335" i="16"/>
  <c r="Q334" i="16"/>
  <c r="Q334" i="17"/>
  <c r="X334" i="16"/>
  <c r="Q333" i="16"/>
  <c r="Q333" i="17"/>
  <c r="X333" i="16"/>
  <c r="Q332" i="16"/>
  <c r="Q332" i="17"/>
  <c r="X332" i="16"/>
  <c r="Q331" i="16"/>
  <c r="Q331" i="17"/>
  <c r="X331" i="16"/>
  <c r="Q330" i="16"/>
  <c r="Q330" i="17"/>
  <c r="X330" i="16"/>
  <c r="Q329" i="16"/>
  <c r="Q329" i="17"/>
  <c r="X329" i="16"/>
  <c r="Q328" i="16"/>
  <c r="Q328" i="17"/>
  <c r="X328" i="16"/>
  <c r="Q327" i="16"/>
  <c r="Q327" i="17"/>
  <c r="X327" i="16"/>
  <c r="Q326" i="16"/>
  <c r="Q326" i="17"/>
  <c r="X326" i="16"/>
  <c r="Q325" i="16"/>
  <c r="Q325" i="17"/>
  <c r="X325" i="16"/>
  <c r="Q324" i="16"/>
  <c r="Q324" i="17"/>
  <c r="X324" i="16"/>
  <c r="Q323" i="16"/>
  <c r="Q323" i="17"/>
  <c r="X323" i="16"/>
  <c r="Q322" i="16"/>
  <c r="Q322" i="17"/>
  <c r="X322" i="16"/>
  <c r="Q321" i="16"/>
  <c r="Q321" i="17"/>
  <c r="X321" i="16"/>
  <c r="Q320" i="16"/>
  <c r="Q320" i="17"/>
  <c r="X320" i="16"/>
  <c r="Q319" i="16"/>
  <c r="Q319" i="17"/>
  <c r="X319" i="16"/>
  <c r="Q318" i="16"/>
  <c r="Q318" i="17"/>
  <c r="X318" i="16"/>
  <c r="Q317" i="16"/>
  <c r="Q317" i="17"/>
  <c r="X317" i="16"/>
  <c r="Q316" i="16"/>
  <c r="Q316" i="17"/>
  <c r="X316" i="16"/>
  <c r="Q315" i="16"/>
  <c r="Q315" i="17"/>
  <c r="X315" i="16"/>
  <c r="Q314" i="16"/>
  <c r="Q314" i="17"/>
  <c r="X314" i="16"/>
  <c r="Q313" i="16"/>
  <c r="Q313" i="17"/>
  <c r="X313" i="16"/>
  <c r="Q312" i="16"/>
  <c r="Q312" i="17"/>
  <c r="X312" i="16"/>
  <c r="Q311" i="16"/>
  <c r="Q311" i="17"/>
  <c r="X311" i="16"/>
  <c r="Q310" i="16"/>
  <c r="Q310" i="17"/>
  <c r="X310" i="16"/>
  <c r="Q309" i="16"/>
  <c r="Q309" i="17"/>
  <c r="X309" i="16"/>
  <c r="Q308" i="16"/>
  <c r="Q308" i="17"/>
  <c r="X308" i="16"/>
  <c r="Q307" i="16"/>
  <c r="Q307" i="17"/>
  <c r="X307" i="16"/>
  <c r="Q306" i="16"/>
  <c r="Q306" i="17"/>
  <c r="X306" i="16"/>
  <c r="Q305" i="16"/>
  <c r="Q305" i="17"/>
  <c r="X305" i="16"/>
  <c r="Q304" i="16"/>
  <c r="Q304" i="17"/>
  <c r="X304" i="16"/>
  <c r="Q303" i="16"/>
  <c r="Q303" i="17"/>
  <c r="X303" i="16"/>
  <c r="Q302" i="16"/>
  <c r="Q302" i="17"/>
  <c r="X302" i="16"/>
  <c r="Q301" i="16"/>
  <c r="Q301" i="17"/>
  <c r="X301" i="16"/>
  <c r="Q300" i="16"/>
  <c r="Q300" i="17"/>
  <c r="X300" i="16"/>
  <c r="Q299" i="16"/>
  <c r="Q299" i="17"/>
  <c r="X299" i="16"/>
  <c r="Q298" i="16"/>
  <c r="Q298" i="17"/>
  <c r="X298" i="16"/>
  <c r="Q297" i="16"/>
  <c r="Q297" i="17"/>
  <c r="X297" i="16"/>
  <c r="Q296" i="16"/>
  <c r="Q296" i="17"/>
  <c r="X296" i="16"/>
  <c r="Q295" i="16"/>
  <c r="Q295" i="17"/>
  <c r="X295" i="16"/>
  <c r="Q294" i="16"/>
  <c r="Q294" i="17"/>
  <c r="X294" i="16"/>
  <c r="Q293" i="16"/>
  <c r="Q293" i="17"/>
  <c r="X293" i="16"/>
  <c r="Q292" i="16"/>
  <c r="Q292" i="17"/>
  <c r="X292" i="16"/>
  <c r="Q291" i="16"/>
  <c r="Q291" i="17"/>
  <c r="X291" i="16"/>
  <c r="Q290" i="16"/>
  <c r="Q290" i="17"/>
  <c r="X290" i="16"/>
  <c r="Q289" i="16"/>
  <c r="Q289" i="17"/>
  <c r="X289" i="16"/>
  <c r="Q288" i="16"/>
  <c r="Q288" i="17"/>
  <c r="X288" i="16"/>
  <c r="Q287" i="16"/>
  <c r="Q287" i="17"/>
  <c r="X287" i="16"/>
  <c r="Q286" i="16"/>
  <c r="Q286" i="17"/>
  <c r="X286" i="16"/>
  <c r="Q285" i="16"/>
  <c r="Q285" i="17"/>
  <c r="X285" i="16"/>
  <c r="Q284" i="16"/>
  <c r="Q284" i="17"/>
  <c r="X284" i="16"/>
  <c r="Q283" i="16"/>
  <c r="Q283" i="17"/>
  <c r="X283" i="16"/>
  <c r="Q282" i="16"/>
  <c r="Q282" i="17"/>
  <c r="X282" i="16"/>
  <c r="Q281" i="16"/>
  <c r="Q281" i="17"/>
  <c r="X281" i="16"/>
  <c r="Q280" i="16"/>
  <c r="Q280" i="17"/>
  <c r="X280" i="16"/>
  <c r="Q279" i="16"/>
  <c r="Q279" i="17"/>
  <c r="X279" i="16"/>
  <c r="Q278" i="16"/>
  <c r="Q278" i="17"/>
  <c r="X278" i="16"/>
  <c r="Q277" i="16"/>
  <c r="Q277" i="17"/>
  <c r="X277" i="16"/>
  <c r="Q276" i="16"/>
  <c r="Q276" i="17"/>
  <c r="X276" i="16"/>
  <c r="Q275" i="16"/>
  <c r="Q275" i="17"/>
  <c r="X275" i="16"/>
  <c r="Q274" i="16"/>
  <c r="Q274" i="17"/>
  <c r="X274" i="16"/>
  <c r="Q273" i="16"/>
  <c r="Q273" i="17"/>
  <c r="X273" i="16"/>
  <c r="Q272" i="16"/>
  <c r="Q272" i="17"/>
  <c r="X272" i="16"/>
  <c r="Q271" i="16"/>
  <c r="Q271" i="17"/>
  <c r="X271" i="16"/>
  <c r="Q270" i="16"/>
  <c r="Q270" i="17"/>
  <c r="X270" i="16"/>
  <c r="Q269" i="16"/>
  <c r="Q269" i="17"/>
  <c r="X269" i="16"/>
  <c r="Q268" i="16"/>
  <c r="Q268" i="17"/>
  <c r="X268" i="16"/>
  <c r="Q267" i="16"/>
  <c r="Q267" i="17"/>
  <c r="X267" i="16"/>
  <c r="Q266" i="16"/>
  <c r="Q266" i="17"/>
  <c r="X266" i="16"/>
  <c r="Q265" i="16"/>
  <c r="Q265" i="17"/>
  <c r="X265" i="16"/>
  <c r="Q264" i="16"/>
  <c r="Q264" i="17"/>
  <c r="X264" i="16"/>
  <c r="Q263" i="16"/>
  <c r="Q263" i="17"/>
  <c r="X263" i="16"/>
  <c r="Q262" i="16"/>
  <c r="Q262" i="17"/>
  <c r="X262" i="16"/>
  <c r="Q261" i="16"/>
  <c r="Q261" i="17"/>
  <c r="X261" i="16"/>
  <c r="Q260" i="16"/>
  <c r="Q260" i="17"/>
  <c r="X260" i="16"/>
  <c r="Q259" i="16"/>
  <c r="Q259" i="17"/>
  <c r="X259" i="16"/>
  <c r="Q258" i="16"/>
  <c r="Q258" i="17"/>
  <c r="X258" i="16"/>
  <c r="Q257" i="16"/>
  <c r="Q257" i="17"/>
  <c r="X257" i="16"/>
  <c r="Q256" i="16"/>
  <c r="Q256" i="17"/>
  <c r="X256" i="16"/>
  <c r="Q255" i="16"/>
  <c r="Q255" i="17"/>
  <c r="X255" i="16"/>
  <c r="Q254" i="16"/>
  <c r="Q254" i="17"/>
  <c r="X254" i="16"/>
  <c r="Q253" i="16"/>
  <c r="Q253" i="17"/>
  <c r="X253" i="16"/>
  <c r="Q252" i="16"/>
  <c r="Q252" i="17"/>
  <c r="X252" i="16"/>
  <c r="Q251" i="16"/>
  <c r="Q251" i="17"/>
  <c r="X251" i="16"/>
  <c r="Q250" i="16"/>
  <c r="Q250" i="17"/>
  <c r="X250" i="16"/>
  <c r="Q249" i="16"/>
  <c r="Q249" i="17"/>
  <c r="X249" i="16"/>
  <c r="Q248" i="16"/>
  <c r="Q248" i="17"/>
  <c r="X248" i="16"/>
  <c r="Q247" i="16"/>
  <c r="Q247" i="17"/>
  <c r="X247" i="16"/>
  <c r="Q246" i="16"/>
  <c r="Q246" i="17"/>
  <c r="X246" i="16"/>
  <c r="Q245" i="16"/>
  <c r="Q245" i="17"/>
  <c r="X245" i="16"/>
  <c r="Q244" i="16"/>
  <c r="Q244" i="17"/>
  <c r="X244" i="16"/>
  <c r="Q243" i="16"/>
  <c r="Q243" i="17"/>
  <c r="X243" i="16"/>
  <c r="Q242" i="16"/>
  <c r="Q242" i="17"/>
  <c r="X242" i="16"/>
  <c r="Q241" i="16"/>
  <c r="Q241" i="17"/>
  <c r="X241" i="16"/>
  <c r="Q240" i="16"/>
  <c r="Q240" i="17"/>
  <c r="X240" i="16"/>
  <c r="Q239" i="16"/>
  <c r="Q239" i="17"/>
  <c r="X239" i="16"/>
  <c r="Q238" i="16"/>
  <c r="Q238" i="17"/>
  <c r="X238" i="16"/>
  <c r="Q237" i="16"/>
  <c r="Q237" i="17"/>
  <c r="X237" i="16"/>
  <c r="Q236" i="16"/>
  <c r="Q236" i="17"/>
  <c r="X236" i="16"/>
  <c r="Q235" i="16"/>
  <c r="Q235" i="17"/>
  <c r="X235" i="16"/>
  <c r="Q234" i="16"/>
  <c r="Q234" i="17"/>
  <c r="X234" i="16"/>
  <c r="Q233" i="16"/>
  <c r="Q233" i="17"/>
  <c r="X233" i="16"/>
  <c r="Q232" i="16"/>
  <c r="Q232" i="17"/>
  <c r="X232" i="16"/>
  <c r="Q231" i="16"/>
  <c r="Q231" i="17"/>
  <c r="X231" i="16"/>
  <c r="Q230" i="16"/>
  <c r="Q230" i="17"/>
  <c r="X230" i="16"/>
  <c r="Q229" i="16"/>
  <c r="Q229" i="17"/>
  <c r="X229" i="16"/>
  <c r="Q228" i="16"/>
  <c r="Q228" i="17"/>
  <c r="X228" i="16"/>
  <c r="Q227" i="16"/>
  <c r="Q227" i="17"/>
  <c r="X227" i="16"/>
  <c r="Q226" i="16"/>
  <c r="Q226" i="17"/>
  <c r="X226" i="16"/>
  <c r="Q225" i="16"/>
  <c r="Q225" i="17"/>
  <c r="X225" i="16"/>
  <c r="Q224" i="16"/>
  <c r="Q224" i="17"/>
  <c r="X224" i="16"/>
  <c r="Q223" i="16"/>
  <c r="Q223" i="17"/>
  <c r="X223" i="16"/>
  <c r="Q222" i="16"/>
  <c r="Q222" i="17"/>
  <c r="X222" i="16"/>
  <c r="Q221" i="16"/>
  <c r="Q221" i="17"/>
  <c r="X221" i="16"/>
  <c r="Q220" i="16"/>
  <c r="Q220" i="17"/>
  <c r="X220" i="16"/>
  <c r="Q219" i="16"/>
  <c r="Q219" i="17"/>
  <c r="X219" i="16"/>
  <c r="Q218" i="16"/>
  <c r="Q218" i="17"/>
  <c r="X218" i="16"/>
  <c r="Q217" i="16"/>
  <c r="Q217" i="17"/>
  <c r="X217" i="16"/>
  <c r="Q216" i="16"/>
  <c r="Q216" i="17"/>
  <c r="X216" i="16"/>
  <c r="Q215" i="16"/>
  <c r="Q215" i="17"/>
  <c r="X215" i="16"/>
  <c r="Q214" i="16"/>
  <c r="Q214" i="17"/>
  <c r="X214" i="16"/>
  <c r="Q213" i="16"/>
  <c r="Q213" i="17"/>
  <c r="X213" i="16"/>
  <c r="Q212" i="16"/>
  <c r="Q212" i="17"/>
  <c r="X212" i="16"/>
  <c r="Q211" i="16"/>
  <c r="Q211" i="17"/>
  <c r="X211" i="16"/>
  <c r="Q210" i="16"/>
  <c r="Q210" i="17"/>
  <c r="X210" i="16"/>
  <c r="Q209" i="16"/>
  <c r="Q209" i="17"/>
  <c r="X209" i="16"/>
  <c r="Q208" i="16"/>
  <c r="Q208" i="17"/>
  <c r="X208" i="16"/>
  <c r="Q207" i="16"/>
  <c r="Q207" i="17"/>
  <c r="X207" i="16"/>
  <c r="Q206" i="16"/>
  <c r="Q206" i="17"/>
  <c r="X206" i="16"/>
  <c r="Q205" i="16"/>
  <c r="Q205" i="17"/>
  <c r="X205" i="16"/>
  <c r="Q204" i="16"/>
  <c r="Q204" i="17"/>
  <c r="X204" i="16"/>
  <c r="Q203" i="16"/>
  <c r="Q203" i="17"/>
  <c r="X203" i="16"/>
  <c r="Q202" i="16"/>
  <c r="Q202" i="17"/>
  <c r="X202" i="16"/>
  <c r="Q201" i="16"/>
  <c r="Q201" i="17"/>
  <c r="X201" i="16"/>
  <c r="Q200" i="16"/>
  <c r="Q200" i="17"/>
  <c r="X200" i="16"/>
  <c r="Q199" i="16"/>
  <c r="Q199" i="17"/>
  <c r="X199" i="16"/>
  <c r="Q198" i="16"/>
  <c r="Q198" i="17"/>
  <c r="X198" i="16"/>
  <c r="Q197" i="16"/>
  <c r="Q197" i="17"/>
  <c r="X197" i="16"/>
  <c r="Q196" i="16"/>
  <c r="Q196" i="17"/>
  <c r="X196" i="16"/>
  <c r="Q195" i="16"/>
  <c r="Q195" i="17"/>
  <c r="X195" i="16"/>
  <c r="Q194" i="16"/>
  <c r="Q194" i="17"/>
  <c r="X194" i="16"/>
  <c r="Q193" i="16"/>
  <c r="Q193" i="17"/>
  <c r="X193" i="16"/>
  <c r="Q192" i="16"/>
  <c r="Q192" i="17"/>
  <c r="X192" i="16"/>
  <c r="Q191" i="16"/>
  <c r="Q191" i="17"/>
  <c r="X191" i="16"/>
  <c r="Q190" i="16"/>
  <c r="Q190" i="17"/>
  <c r="X190" i="16"/>
  <c r="Q189" i="16"/>
  <c r="Q189" i="17"/>
  <c r="X189" i="16"/>
  <c r="Q188" i="16"/>
  <c r="Q188" i="17"/>
  <c r="X188" i="16"/>
  <c r="Q187" i="16"/>
  <c r="Q187" i="17"/>
  <c r="X187" i="16"/>
  <c r="Q186" i="16"/>
  <c r="Q186" i="17"/>
  <c r="X186" i="16"/>
  <c r="Q185" i="16"/>
  <c r="Q185" i="17"/>
  <c r="X185" i="16"/>
  <c r="Q184" i="16"/>
  <c r="Q184" i="17"/>
  <c r="X184" i="16"/>
  <c r="Q183" i="16"/>
  <c r="Q183" i="17"/>
  <c r="X183" i="16"/>
  <c r="Q182" i="16"/>
  <c r="Q182" i="17"/>
  <c r="X182" i="16"/>
  <c r="Q181" i="16"/>
  <c r="Q181" i="17"/>
  <c r="X181" i="16"/>
  <c r="Q180" i="16"/>
  <c r="Q180" i="17"/>
  <c r="X180" i="16"/>
  <c r="Q179" i="16"/>
  <c r="Q179" i="17"/>
  <c r="X179" i="16"/>
  <c r="Q178" i="16"/>
  <c r="Q178" i="17"/>
  <c r="X178" i="16"/>
  <c r="Q177" i="16"/>
  <c r="Q177" i="17"/>
  <c r="X177" i="16"/>
  <c r="Q176" i="16"/>
  <c r="Q176" i="17"/>
  <c r="X176" i="16"/>
  <c r="Q175" i="16"/>
  <c r="Q175" i="17"/>
  <c r="X175" i="16"/>
  <c r="Q174" i="16"/>
  <c r="Q174" i="17"/>
  <c r="X174" i="16"/>
  <c r="Q173" i="16"/>
  <c r="Q173" i="17"/>
  <c r="X173" i="16"/>
  <c r="Q172" i="16"/>
  <c r="Q172" i="17"/>
  <c r="X172" i="16"/>
  <c r="Q171" i="16"/>
  <c r="Q171" i="17"/>
  <c r="X171" i="16"/>
  <c r="Q170" i="16"/>
  <c r="Q170" i="17"/>
  <c r="X170" i="16"/>
  <c r="Q169" i="16"/>
  <c r="Q169" i="17"/>
  <c r="X169" i="16"/>
  <c r="Q168" i="16"/>
  <c r="Q168" i="17"/>
  <c r="X168" i="16"/>
  <c r="Q167" i="16"/>
  <c r="Q167" i="17"/>
  <c r="X167" i="16"/>
  <c r="Q166" i="16"/>
  <c r="Q166" i="17"/>
  <c r="X166" i="16"/>
  <c r="Q165" i="16"/>
  <c r="Q165" i="17"/>
  <c r="X165" i="16"/>
  <c r="Q164" i="16"/>
  <c r="Q164" i="17"/>
  <c r="X164" i="16"/>
  <c r="Q163" i="16"/>
  <c r="Q163" i="17"/>
  <c r="X163" i="16"/>
  <c r="Q162" i="16"/>
  <c r="Q162" i="17"/>
  <c r="X162" i="16"/>
  <c r="Q161" i="16"/>
  <c r="Q161" i="17"/>
  <c r="X161" i="16"/>
  <c r="Q160" i="16"/>
  <c r="Q160" i="17"/>
  <c r="X160" i="16"/>
  <c r="Q159" i="16"/>
  <c r="Q159" i="17"/>
  <c r="X159" i="16"/>
  <c r="Q158" i="16"/>
  <c r="Q158" i="17"/>
  <c r="X158" i="16"/>
  <c r="Q157" i="16"/>
  <c r="Q157" i="17"/>
  <c r="X157" i="16"/>
  <c r="Q156" i="16"/>
  <c r="Q156" i="17"/>
  <c r="X156" i="16"/>
  <c r="Q155" i="16"/>
  <c r="Q155" i="17"/>
  <c r="X155" i="16"/>
  <c r="Q154" i="16"/>
  <c r="Q154" i="17"/>
  <c r="X154" i="16"/>
  <c r="Q153" i="16"/>
  <c r="Q153" i="17"/>
  <c r="X153" i="16"/>
  <c r="Q152" i="16"/>
  <c r="Q152" i="17"/>
  <c r="X152" i="16"/>
  <c r="Q151" i="16"/>
  <c r="Q151" i="17"/>
  <c r="X151" i="16"/>
  <c r="Q150" i="16"/>
  <c r="Q150" i="17"/>
  <c r="X150" i="16"/>
  <c r="Q149" i="16"/>
  <c r="Q149" i="17"/>
  <c r="X149" i="16"/>
  <c r="Q148" i="16"/>
  <c r="Q148" i="17"/>
  <c r="X148" i="16"/>
  <c r="Q147" i="16"/>
  <c r="Q147" i="17"/>
  <c r="X147" i="16"/>
  <c r="Q146" i="16"/>
  <c r="Q146" i="17"/>
  <c r="X146" i="16"/>
  <c r="Q145" i="16"/>
  <c r="Q145" i="17"/>
  <c r="X145" i="16"/>
  <c r="Q144" i="16"/>
  <c r="Q144" i="17"/>
  <c r="X144" i="16"/>
  <c r="Q143" i="16"/>
  <c r="Q143" i="17"/>
  <c r="X143" i="16"/>
  <c r="Q142" i="16"/>
  <c r="Q142" i="17"/>
  <c r="X142" i="16"/>
  <c r="Q141" i="16"/>
  <c r="Q141" i="17"/>
  <c r="X141" i="16"/>
  <c r="Q140" i="16"/>
  <c r="Q140" i="17"/>
  <c r="X140" i="16"/>
  <c r="Q139" i="16"/>
  <c r="Q139" i="17"/>
  <c r="X139" i="16"/>
  <c r="Q138" i="16"/>
  <c r="Q138" i="17"/>
  <c r="X138" i="16"/>
  <c r="Q137" i="16"/>
  <c r="Q137" i="17"/>
  <c r="X137" i="16"/>
  <c r="Q136" i="16"/>
  <c r="Q136" i="17"/>
  <c r="X136" i="16"/>
  <c r="Q135" i="16"/>
  <c r="Q135" i="17"/>
  <c r="X135" i="16"/>
  <c r="Q134" i="16"/>
  <c r="Q134" i="17"/>
  <c r="X134" i="16"/>
  <c r="Q133" i="16"/>
  <c r="Q133" i="17"/>
  <c r="X133" i="16"/>
  <c r="Q132" i="16"/>
  <c r="Q132" i="17"/>
  <c r="X132" i="16"/>
  <c r="Q131" i="16"/>
  <c r="Q131" i="17"/>
  <c r="X131" i="16"/>
  <c r="Q130" i="16"/>
  <c r="Q130" i="17"/>
  <c r="X130" i="16"/>
  <c r="Q129" i="16"/>
  <c r="Q129" i="17"/>
  <c r="X129" i="16"/>
  <c r="Q128" i="16"/>
  <c r="Q128" i="17"/>
  <c r="X128" i="16"/>
  <c r="Q127" i="16"/>
  <c r="Q127" i="17"/>
  <c r="X127" i="16"/>
  <c r="Q126" i="16"/>
  <c r="Q126" i="17"/>
  <c r="X126" i="16"/>
  <c r="Q125" i="16"/>
  <c r="Q125" i="17"/>
  <c r="X125" i="16"/>
  <c r="Q124" i="16"/>
  <c r="Q124" i="17"/>
  <c r="X124" i="16"/>
  <c r="Q123" i="16"/>
  <c r="Q123" i="17"/>
  <c r="X123" i="16"/>
  <c r="Q122" i="16"/>
  <c r="Q122" i="17"/>
  <c r="X122" i="16"/>
  <c r="Q121" i="16"/>
  <c r="Q121" i="17"/>
  <c r="X121" i="16"/>
  <c r="Q120" i="16"/>
  <c r="Q120" i="17"/>
  <c r="X120" i="16"/>
  <c r="Q119" i="16"/>
  <c r="Q119" i="17"/>
  <c r="X119" i="16"/>
  <c r="Q118" i="16"/>
  <c r="Q118" i="17"/>
  <c r="X118" i="16"/>
  <c r="Q117" i="16"/>
  <c r="Q117" i="17"/>
  <c r="X117" i="16"/>
  <c r="Q116" i="16"/>
  <c r="Q116" i="17"/>
  <c r="X116" i="16"/>
  <c r="Q115" i="16"/>
  <c r="Q115" i="17"/>
  <c r="X115" i="16"/>
  <c r="Q114" i="16"/>
  <c r="Q114" i="17"/>
  <c r="X114" i="16"/>
  <c r="Q113" i="16"/>
  <c r="Q113" i="17"/>
  <c r="X113" i="16"/>
  <c r="Q112" i="16"/>
  <c r="Q112" i="17"/>
  <c r="X112" i="16"/>
  <c r="Q111" i="16"/>
  <c r="Q111" i="17"/>
  <c r="X111" i="16"/>
  <c r="Q110" i="16"/>
  <c r="Q110" i="17"/>
  <c r="X110" i="16"/>
  <c r="Q109" i="16"/>
  <c r="Q109" i="17"/>
  <c r="X109" i="16"/>
  <c r="Q108" i="16"/>
  <c r="Q108" i="17"/>
  <c r="X108" i="16"/>
  <c r="Q107" i="16"/>
  <c r="Q107" i="17"/>
  <c r="X107" i="16"/>
  <c r="Q106" i="16"/>
  <c r="Q106" i="17"/>
  <c r="X106" i="16"/>
  <c r="Q105" i="16"/>
  <c r="Q105" i="17"/>
  <c r="X105" i="16"/>
  <c r="Q104" i="16"/>
  <c r="Q104" i="17"/>
  <c r="X104" i="16"/>
  <c r="Q103" i="16"/>
  <c r="Q103" i="17"/>
  <c r="X103" i="16"/>
  <c r="Q102" i="16"/>
  <c r="Q102" i="17"/>
  <c r="X102" i="16"/>
  <c r="Q101" i="16"/>
  <c r="Q101" i="17"/>
  <c r="X101" i="16"/>
  <c r="Q100" i="16"/>
  <c r="Q100" i="17"/>
  <c r="X100" i="16"/>
  <c r="Q99" i="16"/>
  <c r="Q99" i="17"/>
  <c r="X99" i="16"/>
  <c r="Q98" i="16"/>
  <c r="Q98" i="17"/>
  <c r="X98" i="16"/>
  <c r="Q97" i="16"/>
  <c r="Q97" i="17"/>
  <c r="X97" i="16"/>
  <c r="Q96" i="16"/>
  <c r="Q96" i="17"/>
  <c r="X96" i="16"/>
  <c r="Q95" i="16"/>
  <c r="Q95" i="17"/>
  <c r="X95" i="16"/>
  <c r="Q94" i="16"/>
  <c r="Q94" i="17"/>
  <c r="X94" i="16"/>
  <c r="Q93" i="16"/>
  <c r="Q93" i="17"/>
  <c r="X93" i="16"/>
  <c r="Q92" i="16"/>
  <c r="Q92" i="17"/>
  <c r="X92" i="16"/>
  <c r="Q91" i="16"/>
  <c r="Q91" i="17"/>
  <c r="X91" i="16"/>
  <c r="Q90" i="16"/>
  <c r="Q90" i="17"/>
  <c r="X90" i="16"/>
  <c r="Q89" i="16"/>
  <c r="Q89" i="17"/>
  <c r="X89" i="16"/>
  <c r="Q88" i="16"/>
  <c r="Q88" i="17"/>
  <c r="X88" i="16"/>
  <c r="Q87" i="16"/>
  <c r="Q87" i="17"/>
  <c r="X87" i="16"/>
  <c r="Q86" i="16"/>
  <c r="Q86" i="17"/>
  <c r="X86" i="16"/>
  <c r="Q85" i="16"/>
  <c r="Q85" i="17"/>
  <c r="X85" i="16"/>
  <c r="Q84" i="16"/>
  <c r="Q84" i="17"/>
  <c r="X84" i="16"/>
  <c r="Q83" i="16"/>
  <c r="Q83" i="17"/>
  <c r="X83" i="16"/>
  <c r="Q82" i="16"/>
  <c r="Q82" i="17"/>
  <c r="X82" i="16"/>
  <c r="Q81" i="16"/>
  <c r="Q81" i="17"/>
  <c r="X81" i="16"/>
  <c r="Q80" i="16"/>
  <c r="Q80" i="17"/>
  <c r="X80" i="16"/>
  <c r="Q79" i="16"/>
  <c r="Q79" i="17"/>
  <c r="X79" i="16"/>
  <c r="Q78" i="16"/>
  <c r="Q78" i="17"/>
  <c r="X78" i="16"/>
  <c r="Q77" i="16"/>
  <c r="Q77" i="17"/>
  <c r="X77" i="16"/>
  <c r="Q76" i="16"/>
  <c r="Q76" i="17"/>
  <c r="X76" i="16"/>
  <c r="Q75" i="16"/>
  <c r="Q75" i="17"/>
  <c r="X75" i="16"/>
  <c r="Q74" i="16"/>
  <c r="Q74" i="17"/>
  <c r="X74" i="16"/>
  <c r="Q73" i="16"/>
  <c r="Q73" i="17"/>
  <c r="X73" i="16"/>
  <c r="Q72" i="16"/>
  <c r="Q72" i="17"/>
  <c r="X72" i="16"/>
  <c r="Q71" i="16"/>
  <c r="Q71" i="17"/>
  <c r="X71" i="16"/>
  <c r="Q70" i="16"/>
  <c r="Q70" i="17"/>
  <c r="X70" i="16"/>
  <c r="Q69" i="16"/>
  <c r="Q69" i="17"/>
  <c r="X69" i="16"/>
  <c r="Q68" i="16"/>
  <c r="Q68" i="17"/>
  <c r="X68" i="16"/>
  <c r="Q67" i="16"/>
  <c r="Q67" i="17"/>
  <c r="X67" i="16"/>
  <c r="Q66" i="16"/>
  <c r="Q66" i="17"/>
  <c r="X66" i="16"/>
  <c r="Q65" i="16"/>
  <c r="Q65" i="17"/>
  <c r="X65" i="16"/>
  <c r="Q64" i="16"/>
  <c r="Q64" i="17"/>
  <c r="X64" i="16"/>
  <c r="Q63" i="16"/>
  <c r="Q63" i="17"/>
  <c r="X63" i="16"/>
  <c r="Q62" i="16"/>
  <c r="Q62" i="17"/>
  <c r="X62" i="16"/>
  <c r="Q61" i="16"/>
  <c r="Q61" i="17"/>
  <c r="X61" i="16"/>
  <c r="Q60" i="16"/>
  <c r="Q60" i="17"/>
  <c r="X60" i="16"/>
  <c r="Q59" i="16"/>
  <c r="Q59" i="17"/>
  <c r="X59" i="16"/>
  <c r="Q58" i="16"/>
  <c r="Q58" i="17"/>
  <c r="X58" i="16"/>
  <c r="Q57" i="16"/>
  <c r="Q57" i="17"/>
  <c r="X57" i="16"/>
  <c r="Q56" i="16"/>
  <c r="Q56" i="17"/>
  <c r="X56" i="16"/>
  <c r="Q55" i="16"/>
  <c r="Q55" i="17"/>
  <c r="X55" i="16"/>
  <c r="Q54" i="16"/>
  <c r="Q54" i="17"/>
  <c r="X54" i="16"/>
  <c r="Q53" i="16"/>
  <c r="Q53" i="17"/>
  <c r="X53" i="16"/>
  <c r="Q52" i="16"/>
  <c r="Q52" i="17"/>
  <c r="X52" i="16"/>
  <c r="Q51" i="16"/>
  <c r="Q51" i="17"/>
  <c r="X51" i="16"/>
  <c r="Q50" i="16"/>
  <c r="Q50" i="17"/>
  <c r="X50" i="16"/>
  <c r="Q49" i="16"/>
  <c r="Q49" i="17"/>
  <c r="X49" i="16"/>
  <c r="Q48" i="16"/>
  <c r="Q48" i="17"/>
  <c r="X48" i="16"/>
  <c r="Q47" i="16"/>
  <c r="Q47" i="17"/>
  <c r="X47" i="16"/>
  <c r="Q46" i="16"/>
  <c r="Q46" i="17"/>
  <c r="X46" i="16"/>
  <c r="Q45" i="16"/>
  <c r="Q45" i="17"/>
  <c r="X45" i="16"/>
  <c r="Q44" i="16"/>
  <c r="Q44" i="17"/>
  <c r="X44" i="16"/>
  <c r="Q43" i="16"/>
  <c r="Q43" i="17"/>
  <c r="X43" i="16"/>
  <c r="Q42" i="16"/>
  <c r="Q42" i="17"/>
  <c r="X42" i="16"/>
  <c r="Q41" i="16"/>
  <c r="Q41" i="17"/>
  <c r="X41" i="16"/>
  <c r="Q40" i="16"/>
  <c r="Q40" i="17"/>
  <c r="X40" i="16"/>
  <c r="Q39" i="16"/>
  <c r="Q39" i="17"/>
  <c r="X39" i="16"/>
  <c r="Q38" i="16"/>
  <c r="Q38" i="17"/>
  <c r="X38" i="16"/>
  <c r="Q37" i="16"/>
  <c r="Q37" i="17"/>
  <c r="X37" i="16"/>
  <c r="Q36" i="16"/>
  <c r="Q36" i="17"/>
  <c r="X36" i="16"/>
  <c r="Q35" i="16"/>
  <c r="Q35" i="17"/>
  <c r="X35" i="16"/>
  <c r="Q34" i="16"/>
  <c r="Q34" i="17"/>
  <c r="X34" i="16"/>
  <c r="Q33" i="16"/>
  <c r="Q33" i="17"/>
  <c r="X33" i="16"/>
  <c r="Q32" i="16"/>
  <c r="Q32" i="17"/>
  <c r="X32" i="16"/>
  <c r="Q31" i="16"/>
  <c r="Q31" i="17"/>
  <c r="X31" i="16"/>
  <c r="Q30" i="16"/>
  <c r="Q30" i="17"/>
  <c r="X30" i="16"/>
  <c r="Q29" i="16"/>
  <c r="Q29" i="17"/>
  <c r="X29" i="16"/>
  <c r="Q28" i="16"/>
  <c r="Q28" i="17"/>
  <c r="X28" i="16"/>
  <c r="Q27" i="16"/>
  <c r="Q27" i="17"/>
  <c r="X27" i="16"/>
  <c r="Q26" i="16"/>
  <c r="Q26" i="17"/>
  <c r="X26" i="16"/>
  <c r="Q25" i="16"/>
  <c r="Q25" i="17"/>
  <c r="X25" i="16"/>
  <c r="Q24" i="16"/>
  <c r="Q24" i="17"/>
  <c r="X24" i="16"/>
  <c r="Q23" i="16"/>
  <c r="Q23" i="17"/>
  <c r="X23" i="16"/>
  <c r="Q22" i="16"/>
  <c r="Q22" i="17"/>
  <c r="X22" i="16"/>
  <c r="Q21" i="16"/>
  <c r="Q21" i="17"/>
  <c r="X21" i="16"/>
  <c r="Q20" i="16"/>
  <c r="Q20" i="17"/>
  <c r="X20" i="16"/>
  <c r="Q19" i="16"/>
  <c r="Q19" i="17"/>
  <c r="X19" i="16"/>
  <c r="Q18" i="16"/>
  <c r="Q18" i="17"/>
  <c r="X18" i="16"/>
  <c r="Q17" i="16"/>
  <c r="Q17" i="17"/>
  <c r="X17" i="16"/>
  <c r="Q16" i="16"/>
  <c r="Q16" i="17"/>
  <c r="X16" i="16"/>
  <c r="Q15" i="16"/>
  <c r="Q15" i="17"/>
  <c r="X15" i="16"/>
  <c r="Q14" i="16"/>
  <c r="Q14" i="17"/>
  <c r="X14" i="16"/>
  <c r="Q13" i="16"/>
  <c r="Q13" i="17"/>
  <c r="X13" i="16"/>
  <c r="Q12" i="16"/>
  <c r="Q12" i="17"/>
  <c r="X12" i="16"/>
  <c r="Q11" i="16"/>
  <c r="Q11" i="17"/>
  <c r="X11" i="16"/>
  <c r="Q10" i="16"/>
  <c r="Q10" i="17"/>
  <c r="X10" i="16"/>
  <c r="Q9" i="16"/>
  <c r="Q9" i="17"/>
  <c r="X9" i="16"/>
  <c r="Q8" i="16"/>
  <c r="Q8" i="17"/>
  <c r="X8" i="16"/>
  <c r="Q7" i="16"/>
  <c r="Q7" i="17"/>
  <c r="X7" i="16"/>
  <c r="Q6" i="16"/>
  <c r="Q6" i="17"/>
  <c r="X6" i="16"/>
  <c r="Q5" i="16"/>
  <c r="Q5" i="17"/>
  <c r="X5" i="16"/>
  <c r="Q4" i="16"/>
  <c r="Q4" i="17"/>
  <c r="X4" i="16"/>
  <c r="I1084" i="16"/>
  <c r="I4" i="16"/>
  <c r="I27" i="16"/>
  <c r="I50" i="16"/>
  <c r="I73" i="16"/>
  <c r="I5" i="16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6" i="16"/>
  <c r="I147" i="16"/>
  <c r="I148" i="16"/>
  <c r="I149" i="16"/>
  <c r="I150" i="16"/>
  <c r="I151" i="16"/>
  <c r="I152" i="16"/>
  <c r="I153" i="16"/>
  <c r="I154" i="16"/>
  <c r="I155" i="16"/>
  <c r="I156" i="16"/>
  <c r="I157" i="16"/>
  <c r="I158" i="16"/>
  <c r="I159" i="16"/>
  <c r="I160" i="16"/>
  <c r="I161" i="16"/>
  <c r="I162" i="16"/>
  <c r="I163" i="16"/>
  <c r="I164" i="16"/>
  <c r="I165" i="16"/>
  <c r="I166" i="16"/>
  <c r="I167" i="16"/>
  <c r="I168" i="16"/>
  <c r="I169" i="16"/>
  <c r="I170" i="16"/>
  <c r="I171" i="16"/>
  <c r="I172" i="16"/>
  <c r="I173" i="16"/>
  <c r="I174" i="16"/>
  <c r="I175" i="16"/>
  <c r="I176" i="16"/>
  <c r="I177" i="16"/>
  <c r="I178" i="16"/>
  <c r="I179" i="16"/>
  <c r="I180" i="16"/>
  <c r="I181" i="16"/>
  <c r="I182" i="16"/>
  <c r="I183" i="16"/>
  <c r="I184" i="16"/>
  <c r="I185" i="16"/>
  <c r="I186" i="16"/>
  <c r="I187" i="16"/>
  <c r="I188" i="16"/>
  <c r="I189" i="16"/>
  <c r="I190" i="16"/>
  <c r="I191" i="16"/>
  <c r="I192" i="16"/>
  <c r="I193" i="16"/>
  <c r="I194" i="16"/>
  <c r="I195" i="16"/>
  <c r="I196" i="16"/>
  <c r="I197" i="16"/>
  <c r="I198" i="16"/>
  <c r="I199" i="16"/>
  <c r="I200" i="16"/>
  <c r="I201" i="16"/>
  <c r="I202" i="16"/>
  <c r="I203" i="16"/>
  <c r="I204" i="16"/>
  <c r="I205" i="16"/>
  <c r="I206" i="16"/>
  <c r="I207" i="16"/>
  <c r="I208" i="16"/>
  <c r="I209" i="16"/>
  <c r="I210" i="16"/>
  <c r="I211" i="16"/>
  <c r="I212" i="16"/>
  <c r="I213" i="16"/>
  <c r="I214" i="16"/>
  <c r="I215" i="16"/>
  <c r="I216" i="16"/>
  <c r="I217" i="16"/>
  <c r="I218" i="16"/>
  <c r="I219" i="16"/>
  <c r="I220" i="16"/>
  <c r="I221" i="16"/>
  <c r="I222" i="16"/>
  <c r="I223" i="16"/>
  <c r="I224" i="16"/>
  <c r="I225" i="16"/>
  <c r="I226" i="16"/>
  <c r="I227" i="16"/>
  <c r="I228" i="16"/>
  <c r="I229" i="16"/>
  <c r="I230" i="16"/>
  <c r="I231" i="16"/>
  <c r="I232" i="16"/>
  <c r="I233" i="16"/>
  <c r="I234" i="16"/>
  <c r="I235" i="16"/>
  <c r="I236" i="16"/>
  <c r="I237" i="16"/>
  <c r="I238" i="16"/>
  <c r="I239" i="16"/>
  <c r="I240" i="16"/>
  <c r="I241" i="16"/>
  <c r="I242" i="16"/>
  <c r="I243" i="16"/>
  <c r="I244" i="16"/>
  <c r="I245" i="16"/>
  <c r="I246" i="16"/>
  <c r="I247" i="16"/>
  <c r="I248" i="16"/>
  <c r="I249" i="16"/>
  <c r="I250" i="16"/>
  <c r="I251" i="16"/>
  <c r="I252" i="16"/>
  <c r="I253" i="16"/>
  <c r="I254" i="16"/>
  <c r="I255" i="16"/>
  <c r="I256" i="16"/>
  <c r="I257" i="16"/>
  <c r="I258" i="16"/>
  <c r="I259" i="16"/>
  <c r="I260" i="16"/>
  <c r="I261" i="16"/>
  <c r="I262" i="16"/>
  <c r="I263" i="16"/>
  <c r="I264" i="16"/>
  <c r="I265" i="16"/>
  <c r="I266" i="16"/>
  <c r="I267" i="16"/>
  <c r="I268" i="16"/>
  <c r="I269" i="16"/>
  <c r="I270" i="16"/>
  <c r="I271" i="16"/>
  <c r="I272" i="16"/>
  <c r="I273" i="16"/>
  <c r="I274" i="16"/>
  <c r="I275" i="16"/>
  <c r="I276" i="16"/>
  <c r="I277" i="16"/>
  <c r="I278" i="16"/>
  <c r="I279" i="16"/>
  <c r="I280" i="16"/>
  <c r="I281" i="16"/>
  <c r="I282" i="16"/>
  <c r="I283" i="16"/>
  <c r="I284" i="16"/>
  <c r="I285" i="16"/>
  <c r="I286" i="16"/>
  <c r="I287" i="16"/>
  <c r="I288" i="16"/>
  <c r="I289" i="16"/>
  <c r="I290" i="16"/>
  <c r="I291" i="16"/>
  <c r="I292" i="16"/>
  <c r="I293" i="16"/>
  <c r="I294" i="16"/>
  <c r="I295" i="16"/>
  <c r="I296" i="16"/>
  <c r="I297" i="16"/>
  <c r="I298" i="16"/>
  <c r="I299" i="16"/>
  <c r="I300" i="16"/>
  <c r="I301" i="16"/>
  <c r="I302" i="16"/>
  <c r="I303" i="16"/>
  <c r="I304" i="16"/>
  <c r="I305" i="16"/>
  <c r="I306" i="16"/>
  <c r="I307" i="16"/>
  <c r="I308" i="16"/>
  <c r="I309" i="16"/>
  <c r="I310" i="16"/>
  <c r="I311" i="16"/>
  <c r="I312" i="16"/>
  <c r="I313" i="16"/>
  <c r="I314" i="16"/>
  <c r="I315" i="16"/>
  <c r="I316" i="16"/>
  <c r="I317" i="16"/>
  <c r="I318" i="16"/>
  <c r="I319" i="16"/>
  <c r="I320" i="16"/>
  <c r="I321" i="16"/>
  <c r="I322" i="16"/>
  <c r="I323" i="16"/>
  <c r="I324" i="16"/>
  <c r="I325" i="16"/>
  <c r="I326" i="16"/>
  <c r="I327" i="16"/>
  <c r="I328" i="16"/>
  <c r="I329" i="16"/>
  <c r="I330" i="16"/>
  <c r="I331" i="16"/>
  <c r="I332" i="16"/>
  <c r="I333" i="16"/>
  <c r="I334" i="16"/>
  <c r="I335" i="16"/>
  <c r="I336" i="16"/>
  <c r="I337" i="16"/>
  <c r="I338" i="16"/>
  <c r="I339" i="16"/>
  <c r="I340" i="16"/>
  <c r="I341" i="16"/>
  <c r="I342" i="16"/>
  <c r="I343" i="16"/>
  <c r="I344" i="16"/>
  <c r="I345" i="16"/>
  <c r="I346" i="16"/>
  <c r="I347" i="16"/>
  <c r="I348" i="16"/>
  <c r="I349" i="16"/>
  <c r="I350" i="16"/>
  <c r="I351" i="16"/>
  <c r="I352" i="16"/>
  <c r="I353" i="16"/>
  <c r="I354" i="16"/>
  <c r="I355" i="16"/>
  <c r="I356" i="16"/>
  <c r="I357" i="16"/>
  <c r="I358" i="16"/>
  <c r="I359" i="16"/>
  <c r="I360" i="16"/>
  <c r="I361" i="16"/>
  <c r="I362" i="16"/>
  <c r="I363" i="16"/>
  <c r="I364" i="16"/>
  <c r="I365" i="16"/>
  <c r="I366" i="16"/>
  <c r="I367" i="16"/>
  <c r="I368" i="16"/>
  <c r="I369" i="16"/>
  <c r="I370" i="16"/>
  <c r="I371" i="16"/>
  <c r="I372" i="16"/>
  <c r="I373" i="16"/>
  <c r="I374" i="16"/>
  <c r="I375" i="16"/>
  <c r="I376" i="16"/>
  <c r="I377" i="16"/>
  <c r="I378" i="16"/>
  <c r="I379" i="16"/>
  <c r="I380" i="16"/>
  <c r="I381" i="16"/>
  <c r="I382" i="16"/>
  <c r="I383" i="16"/>
  <c r="I384" i="16"/>
  <c r="I385" i="16"/>
  <c r="I386" i="16"/>
  <c r="I387" i="16"/>
  <c r="I388" i="16"/>
  <c r="I389" i="16"/>
  <c r="I390" i="16"/>
  <c r="I391" i="16"/>
  <c r="I392" i="16"/>
  <c r="I393" i="16"/>
  <c r="I394" i="16"/>
  <c r="I395" i="16"/>
  <c r="I396" i="16"/>
  <c r="I397" i="16"/>
  <c r="I398" i="16"/>
  <c r="I399" i="16"/>
  <c r="I400" i="16"/>
  <c r="I401" i="16"/>
  <c r="I402" i="16"/>
  <c r="I403" i="16"/>
  <c r="I404" i="16"/>
  <c r="I405" i="16"/>
  <c r="I406" i="16"/>
  <c r="I407" i="16"/>
  <c r="I408" i="16"/>
  <c r="I409" i="16"/>
  <c r="I410" i="16"/>
  <c r="I411" i="16"/>
  <c r="I412" i="16"/>
  <c r="I413" i="16"/>
  <c r="I414" i="16"/>
  <c r="I415" i="16"/>
  <c r="I416" i="16"/>
  <c r="I417" i="16"/>
  <c r="I418" i="16"/>
  <c r="I419" i="16"/>
  <c r="I420" i="16"/>
  <c r="I421" i="16"/>
  <c r="I422" i="16"/>
  <c r="I423" i="16"/>
  <c r="I424" i="16"/>
  <c r="I425" i="16"/>
  <c r="I426" i="16"/>
  <c r="I427" i="16"/>
  <c r="I428" i="16"/>
  <c r="I429" i="16"/>
  <c r="I430" i="16"/>
  <c r="I431" i="16"/>
  <c r="I432" i="16"/>
  <c r="I433" i="16"/>
  <c r="I434" i="16"/>
  <c r="I435" i="16"/>
  <c r="I436" i="16"/>
  <c r="I437" i="16"/>
  <c r="I438" i="16"/>
  <c r="I439" i="16"/>
  <c r="I440" i="16"/>
  <c r="I441" i="16"/>
  <c r="I442" i="16"/>
  <c r="I443" i="16"/>
  <c r="I444" i="16"/>
  <c r="I445" i="16"/>
  <c r="I446" i="16"/>
  <c r="I447" i="16"/>
  <c r="I448" i="16"/>
  <c r="I449" i="16"/>
  <c r="I450" i="16"/>
  <c r="I451" i="16"/>
  <c r="I452" i="16"/>
  <c r="I453" i="16"/>
  <c r="I454" i="16"/>
  <c r="I455" i="16"/>
  <c r="I456" i="16"/>
  <c r="I457" i="16"/>
  <c r="I458" i="16"/>
  <c r="I459" i="16"/>
  <c r="I460" i="16"/>
  <c r="I461" i="16"/>
  <c r="I462" i="16"/>
  <c r="I463" i="16"/>
  <c r="I464" i="16"/>
  <c r="I465" i="16"/>
  <c r="I466" i="16"/>
  <c r="I467" i="16"/>
  <c r="I468" i="16"/>
  <c r="I469" i="16"/>
  <c r="I470" i="16"/>
  <c r="I471" i="16"/>
  <c r="I472" i="16"/>
  <c r="I473" i="16"/>
  <c r="I474" i="16"/>
  <c r="I475" i="16"/>
  <c r="I476" i="16"/>
  <c r="I477" i="16"/>
  <c r="I478" i="16"/>
  <c r="I479" i="16"/>
  <c r="I480" i="16"/>
  <c r="I481" i="16"/>
  <c r="I482" i="16"/>
  <c r="I483" i="16"/>
  <c r="I484" i="16"/>
  <c r="I485" i="16"/>
  <c r="I486" i="16"/>
  <c r="I487" i="16"/>
  <c r="I488" i="16"/>
  <c r="I489" i="16"/>
  <c r="I490" i="16"/>
  <c r="I491" i="16"/>
  <c r="I492" i="16"/>
  <c r="I493" i="16"/>
  <c r="I494" i="16"/>
  <c r="I495" i="16"/>
  <c r="I496" i="16"/>
  <c r="I497" i="16"/>
  <c r="I498" i="16"/>
  <c r="I499" i="16"/>
  <c r="I500" i="16"/>
  <c r="I501" i="16"/>
  <c r="I502" i="16"/>
  <c r="I503" i="16"/>
  <c r="I504" i="16"/>
  <c r="I505" i="16"/>
  <c r="I506" i="16"/>
  <c r="I507" i="16"/>
  <c r="I508" i="16"/>
  <c r="I509" i="16"/>
  <c r="I510" i="16"/>
  <c r="I511" i="16"/>
  <c r="I512" i="16"/>
  <c r="I513" i="16"/>
  <c r="I514" i="16"/>
  <c r="I515" i="16"/>
  <c r="I516" i="16"/>
  <c r="I517" i="16"/>
  <c r="I518" i="16"/>
  <c r="I519" i="16"/>
  <c r="I520" i="16"/>
  <c r="I521" i="16"/>
  <c r="I522" i="16"/>
  <c r="I523" i="16"/>
  <c r="I524" i="16"/>
  <c r="I525" i="16"/>
  <c r="I526" i="16"/>
  <c r="I527" i="16"/>
  <c r="I528" i="16"/>
  <c r="I529" i="16"/>
  <c r="I530" i="16"/>
  <c r="I531" i="16"/>
  <c r="I532" i="16"/>
  <c r="I533" i="16"/>
  <c r="I534" i="16"/>
  <c r="I535" i="16"/>
  <c r="I536" i="16"/>
  <c r="I537" i="16"/>
  <c r="I538" i="16"/>
  <c r="I539" i="16"/>
  <c r="I540" i="16"/>
  <c r="I541" i="16"/>
  <c r="I542" i="16"/>
  <c r="I543" i="16"/>
  <c r="I544" i="16"/>
  <c r="I545" i="16"/>
  <c r="I546" i="16"/>
  <c r="I547" i="16"/>
  <c r="I548" i="16"/>
  <c r="I549" i="16"/>
  <c r="I550" i="16"/>
  <c r="I551" i="16"/>
  <c r="I552" i="16"/>
  <c r="I553" i="16"/>
  <c r="I554" i="16"/>
  <c r="I555" i="16"/>
  <c r="I556" i="16"/>
  <c r="I557" i="16"/>
  <c r="I558" i="16"/>
  <c r="I559" i="16"/>
  <c r="I560" i="16"/>
  <c r="I561" i="16"/>
  <c r="I562" i="16"/>
  <c r="I563" i="16"/>
  <c r="I564" i="16"/>
  <c r="I565" i="16"/>
  <c r="I566" i="16"/>
  <c r="I567" i="16"/>
  <c r="I568" i="16"/>
  <c r="I569" i="16"/>
  <c r="I570" i="16"/>
  <c r="I571" i="16"/>
  <c r="I572" i="16"/>
  <c r="I573" i="16"/>
  <c r="I574" i="16"/>
  <c r="I575" i="16"/>
  <c r="I576" i="16"/>
  <c r="I577" i="16"/>
  <c r="I578" i="16"/>
  <c r="I579" i="16"/>
  <c r="I580" i="16"/>
  <c r="I581" i="16"/>
  <c r="I582" i="16"/>
  <c r="I583" i="16"/>
  <c r="I584" i="16"/>
  <c r="I585" i="16"/>
  <c r="I586" i="16"/>
  <c r="I587" i="16"/>
  <c r="I588" i="16"/>
  <c r="I589" i="16"/>
  <c r="I590" i="16"/>
  <c r="I591" i="16"/>
  <c r="I592" i="16"/>
  <c r="I593" i="16"/>
  <c r="I594" i="16"/>
  <c r="I595" i="16"/>
  <c r="I596" i="16"/>
  <c r="I597" i="16"/>
  <c r="I598" i="16"/>
  <c r="I599" i="16"/>
  <c r="I600" i="16"/>
  <c r="I601" i="16"/>
  <c r="I602" i="16"/>
  <c r="I603" i="16"/>
  <c r="I604" i="16"/>
  <c r="I605" i="16"/>
  <c r="I606" i="16"/>
  <c r="I607" i="16"/>
  <c r="I608" i="16"/>
  <c r="I609" i="16"/>
  <c r="I610" i="16"/>
  <c r="I611" i="16"/>
  <c r="I612" i="16"/>
  <c r="I613" i="16"/>
  <c r="I614" i="16"/>
  <c r="I615" i="16"/>
  <c r="I616" i="16"/>
  <c r="I617" i="16"/>
  <c r="I618" i="16"/>
  <c r="I619" i="16"/>
  <c r="I620" i="16"/>
  <c r="I621" i="16"/>
  <c r="I622" i="16"/>
  <c r="I623" i="16"/>
  <c r="I624" i="16"/>
  <c r="I625" i="16"/>
  <c r="I626" i="16"/>
  <c r="I627" i="16"/>
  <c r="I628" i="16"/>
  <c r="I629" i="16"/>
  <c r="I630" i="16"/>
  <c r="I631" i="16"/>
  <c r="I632" i="16"/>
  <c r="I633" i="16"/>
  <c r="I634" i="16"/>
  <c r="I635" i="16"/>
  <c r="I636" i="16"/>
  <c r="I637" i="16"/>
  <c r="I638" i="16"/>
  <c r="I639" i="16"/>
  <c r="I640" i="16"/>
  <c r="I641" i="16"/>
  <c r="I642" i="16"/>
  <c r="I643" i="16"/>
  <c r="I644" i="16"/>
  <c r="I645" i="16"/>
  <c r="I646" i="16"/>
  <c r="I647" i="16"/>
  <c r="I648" i="16"/>
  <c r="I649" i="16"/>
  <c r="I650" i="16"/>
  <c r="I651" i="16"/>
  <c r="I652" i="16"/>
  <c r="I653" i="16"/>
  <c r="I654" i="16"/>
  <c r="I655" i="16"/>
  <c r="I656" i="16"/>
  <c r="I657" i="16"/>
  <c r="I658" i="16"/>
  <c r="I659" i="16"/>
  <c r="I660" i="16"/>
  <c r="I661" i="16"/>
  <c r="I662" i="16"/>
  <c r="I663" i="16"/>
  <c r="I664" i="16"/>
  <c r="I665" i="16"/>
  <c r="I666" i="16"/>
  <c r="I667" i="16"/>
  <c r="I668" i="16"/>
  <c r="I669" i="16"/>
  <c r="I670" i="16"/>
  <c r="I671" i="16"/>
  <c r="I672" i="16"/>
  <c r="I673" i="16"/>
  <c r="I674" i="16"/>
  <c r="I675" i="16"/>
  <c r="I676" i="16"/>
  <c r="I677" i="16"/>
  <c r="I678" i="16"/>
  <c r="I679" i="16"/>
  <c r="I680" i="16"/>
  <c r="I681" i="16"/>
  <c r="I682" i="16"/>
  <c r="I683" i="16"/>
  <c r="I684" i="16"/>
  <c r="I685" i="16"/>
  <c r="I686" i="16"/>
  <c r="I687" i="16"/>
  <c r="I688" i="16"/>
  <c r="I689" i="16"/>
  <c r="I690" i="16"/>
  <c r="I691" i="16"/>
  <c r="I692" i="16"/>
  <c r="I693" i="16"/>
  <c r="I694" i="16"/>
  <c r="I695" i="16"/>
  <c r="I696" i="16"/>
  <c r="I697" i="16"/>
  <c r="I698" i="16"/>
  <c r="I699" i="16"/>
  <c r="I700" i="16"/>
  <c r="I701" i="16"/>
  <c r="I702" i="16"/>
  <c r="I703" i="16"/>
  <c r="I704" i="16"/>
  <c r="I705" i="16"/>
  <c r="I706" i="16"/>
  <c r="I707" i="16"/>
  <c r="I708" i="16"/>
  <c r="I709" i="16"/>
  <c r="I710" i="16"/>
  <c r="I711" i="16"/>
  <c r="I712" i="16"/>
  <c r="I713" i="16"/>
  <c r="I714" i="16"/>
  <c r="I715" i="16"/>
  <c r="I716" i="16"/>
  <c r="I717" i="16"/>
  <c r="I718" i="16"/>
  <c r="I719" i="16"/>
  <c r="I720" i="16"/>
  <c r="I721" i="16"/>
  <c r="I722" i="16"/>
  <c r="I723" i="16"/>
  <c r="I724" i="16"/>
  <c r="I725" i="16"/>
  <c r="I726" i="16"/>
  <c r="I727" i="16"/>
  <c r="I728" i="16"/>
  <c r="I729" i="16"/>
  <c r="I730" i="16"/>
  <c r="I731" i="16"/>
  <c r="I732" i="16"/>
  <c r="I733" i="16"/>
  <c r="I734" i="16"/>
  <c r="I735" i="16"/>
  <c r="I736" i="16"/>
  <c r="I737" i="16"/>
  <c r="I738" i="16"/>
  <c r="I739" i="16"/>
  <c r="I740" i="16"/>
  <c r="I741" i="16"/>
  <c r="I742" i="16"/>
  <c r="I743" i="16"/>
  <c r="I744" i="16"/>
  <c r="I745" i="16"/>
  <c r="I746" i="16"/>
  <c r="I747" i="16"/>
  <c r="I748" i="16"/>
  <c r="I749" i="16"/>
  <c r="I750" i="16"/>
  <c r="I751" i="16"/>
  <c r="I752" i="16"/>
  <c r="I753" i="16"/>
  <c r="I754" i="16"/>
  <c r="I755" i="16"/>
  <c r="I756" i="16"/>
  <c r="I757" i="16"/>
  <c r="I758" i="16"/>
  <c r="I759" i="16"/>
  <c r="I760" i="16"/>
  <c r="I761" i="16"/>
  <c r="I762" i="16"/>
  <c r="I763" i="16"/>
  <c r="I764" i="16"/>
  <c r="I765" i="16"/>
  <c r="I766" i="16"/>
  <c r="I767" i="16"/>
  <c r="I768" i="16"/>
  <c r="I769" i="16"/>
  <c r="I770" i="16"/>
  <c r="I771" i="16"/>
  <c r="I772" i="16"/>
  <c r="I773" i="16"/>
  <c r="I774" i="16"/>
  <c r="I775" i="16"/>
  <c r="I776" i="16"/>
  <c r="I777" i="16"/>
  <c r="I778" i="16"/>
  <c r="I779" i="16"/>
  <c r="I780" i="16"/>
  <c r="I781" i="16"/>
  <c r="I782" i="16"/>
  <c r="I783" i="16"/>
  <c r="I784" i="16"/>
  <c r="I785" i="16"/>
  <c r="I786" i="16"/>
  <c r="I787" i="16"/>
  <c r="I788" i="16"/>
  <c r="I789" i="16"/>
  <c r="I790" i="16"/>
  <c r="I791" i="16"/>
  <c r="I792" i="16"/>
  <c r="I793" i="16"/>
  <c r="I794" i="16"/>
  <c r="I795" i="16"/>
  <c r="I796" i="16"/>
  <c r="I797" i="16"/>
  <c r="I798" i="16"/>
  <c r="I799" i="16"/>
  <c r="I800" i="16"/>
  <c r="I801" i="16"/>
  <c r="I802" i="16"/>
  <c r="I803" i="16"/>
  <c r="I804" i="16"/>
  <c r="I805" i="16"/>
  <c r="I806" i="16"/>
  <c r="I807" i="16"/>
  <c r="I808" i="16"/>
  <c r="I809" i="16"/>
  <c r="I810" i="16"/>
  <c r="I811" i="16"/>
  <c r="I812" i="16"/>
  <c r="I813" i="16"/>
  <c r="I814" i="16"/>
  <c r="I815" i="16"/>
  <c r="I816" i="16"/>
  <c r="I817" i="16"/>
  <c r="I818" i="16"/>
  <c r="I819" i="16"/>
  <c r="I820" i="16"/>
  <c r="I821" i="16"/>
  <c r="I822" i="16"/>
  <c r="I823" i="16"/>
  <c r="I824" i="16"/>
  <c r="I825" i="16"/>
  <c r="I826" i="16"/>
  <c r="I827" i="16"/>
  <c r="I828" i="16"/>
  <c r="I829" i="16"/>
  <c r="I830" i="16"/>
  <c r="I831" i="16"/>
  <c r="I832" i="16"/>
  <c r="I833" i="16"/>
  <c r="I834" i="16"/>
  <c r="I835" i="16"/>
  <c r="I836" i="16"/>
  <c r="I837" i="16"/>
  <c r="I838" i="16"/>
  <c r="I839" i="16"/>
  <c r="I840" i="16"/>
  <c r="I841" i="16"/>
  <c r="I842" i="16"/>
  <c r="I843" i="16"/>
  <c r="I844" i="16"/>
  <c r="I845" i="16"/>
  <c r="I846" i="16"/>
  <c r="I847" i="16"/>
  <c r="I848" i="16"/>
  <c r="I849" i="16"/>
  <c r="I850" i="16"/>
  <c r="I851" i="16"/>
  <c r="I852" i="16"/>
  <c r="I853" i="16"/>
  <c r="I854" i="16"/>
  <c r="I855" i="16"/>
  <c r="I856" i="16"/>
  <c r="I857" i="16"/>
  <c r="I858" i="16"/>
  <c r="I859" i="16"/>
  <c r="I860" i="16"/>
  <c r="I861" i="16"/>
  <c r="I862" i="16"/>
  <c r="I863" i="16"/>
  <c r="I864" i="16"/>
  <c r="I865" i="16"/>
  <c r="I866" i="16"/>
  <c r="I867" i="16"/>
  <c r="I868" i="16"/>
  <c r="I869" i="16"/>
  <c r="I870" i="16"/>
  <c r="I871" i="16"/>
  <c r="I872" i="16"/>
  <c r="I873" i="16"/>
  <c r="I874" i="16"/>
  <c r="I875" i="16"/>
  <c r="I876" i="16"/>
  <c r="I877" i="16"/>
  <c r="I878" i="16"/>
  <c r="I879" i="16"/>
  <c r="I880" i="16"/>
  <c r="I881" i="16"/>
  <c r="I882" i="16"/>
  <c r="I883" i="16"/>
  <c r="I884" i="16"/>
  <c r="I885" i="16"/>
  <c r="I886" i="16"/>
  <c r="I887" i="16"/>
  <c r="I888" i="16"/>
  <c r="I889" i="16"/>
  <c r="I890" i="16"/>
  <c r="I891" i="16"/>
  <c r="I892" i="16"/>
  <c r="I893" i="16"/>
  <c r="I894" i="16"/>
  <c r="I895" i="16"/>
  <c r="I896" i="16"/>
  <c r="I897" i="16"/>
  <c r="I898" i="16"/>
  <c r="I899" i="16"/>
  <c r="I900" i="16"/>
  <c r="I901" i="16"/>
  <c r="I902" i="16"/>
  <c r="I903" i="16"/>
  <c r="I904" i="16"/>
  <c r="I905" i="16"/>
  <c r="I906" i="16"/>
  <c r="I907" i="16"/>
  <c r="I908" i="16"/>
  <c r="I909" i="16"/>
  <c r="I910" i="16"/>
  <c r="I911" i="16"/>
  <c r="I912" i="16"/>
  <c r="I913" i="16"/>
  <c r="I914" i="16"/>
  <c r="I915" i="16"/>
  <c r="I916" i="16"/>
  <c r="I917" i="16"/>
  <c r="I918" i="16"/>
  <c r="I919" i="16"/>
  <c r="I920" i="16"/>
  <c r="I921" i="16"/>
  <c r="I922" i="16"/>
  <c r="I923" i="16"/>
  <c r="I924" i="16"/>
  <c r="I925" i="16"/>
  <c r="I926" i="16"/>
  <c r="I927" i="16"/>
  <c r="I928" i="16"/>
  <c r="I929" i="16"/>
  <c r="I930" i="16"/>
  <c r="I931" i="16"/>
  <c r="I932" i="16"/>
  <c r="I933" i="16"/>
  <c r="I934" i="16"/>
  <c r="I935" i="16"/>
  <c r="I936" i="16"/>
  <c r="I937" i="16"/>
  <c r="I938" i="16"/>
  <c r="I939" i="16"/>
  <c r="I940" i="16"/>
  <c r="I941" i="16"/>
  <c r="I942" i="16"/>
  <c r="I943" i="16"/>
  <c r="I944" i="16"/>
  <c r="I945" i="16"/>
  <c r="I946" i="16"/>
  <c r="I947" i="16"/>
  <c r="I948" i="16"/>
  <c r="I949" i="16"/>
  <c r="I950" i="16"/>
  <c r="I951" i="16"/>
  <c r="I952" i="16"/>
  <c r="I953" i="16"/>
  <c r="I954" i="16"/>
  <c r="I955" i="16"/>
  <c r="I956" i="16"/>
  <c r="I957" i="16"/>
  <c r="I958" i="16"/>
  <c r="I959" i="16"/>
  <c r="I960" i="16"/>
  <c r="I961" i="16"/>
  <c r="I962" i="16"/>
  <c r="I963" i="16"/>
  <c r="I964" i="16"/>
  <c r="I965" i="16"/>
  <c r="I966" i="16"/>
  <c r="I967" i="16"/>
  <c r="I968" i="16"/>
  <c r="I969" i="16"/>
  <c r="I970" i="16"/>
  <c r="I971" i="16"/>
  <c r="I972" i="16"/>
  <c r="I973" i="16"/>
  <c r="I974" i="16"/>
  <c r="I975" i="16"/>
  <c r="I976" i="16"/>
  <c r="I977" i="16"/>
  <c r="I978" i="16"/>
  <c r="I979" i="16"/>
  <c r="I980" i="16"/>
  <c r="I981" i="16"/>
  <c r="I982" i="16"/>
  <c r="I983" i="16"/>
  <c r="I984" i="16"/>
  <c r="I985" i="16"/>
  <c r="I986" i="16"/>
  <c r="I987" i="16"/>
  <c r="I988" i="16"/>
  <c r="I989" i="16"/>
  <c r="I990" i="16"/>
  <c r="I991" i="16"/>
  <c r="I992" i="16"/>
  <c r="I993" i="16"/>
  <c r="I994" i="16"/>
  <c r="I995" i="16"/>
  <c r="I996" i="16"/>
  <c r="I997" i="16"/>
  <c r="I998" i="16"/>
  <c r="I999" i="16"/>
  <c r="I1000" i="16"/>
  <c r="I1001" i="16"/>
  <c r="I1002" i="16"/>
  <c r="I1003" i="16"/>
  <c r="I1004" i="16"/>
  <c r="I1005" i="16"/>
  <c r="I1006" i="16"/>
  <c r="I1007" i="16"/>
  <c r="I1008" i="16"/>
  <c r="I1009" i="16"/>
  <c r="I1010" i="16"/>
  <c r="I1011" i="16"/>
  <c r="I1012" i="16"/>
  <c r="I1013" i="16"/>
  <c r="I1014" i="16"/>
  <c r="I1015" i="16"/>
  <c r="I1016" i="16"/>
  <c r="I1017" i="16"/>
  <c r="I1018" i="16"/>
  <c r="I1019" i="16"/>
  <c r="I1020" i="16"/>
  <c r="I1021" i="16"/>
  <c r="I1022" i="16"/>
  <c r="I1023" i="16"/>
  <c r="I1024" i="16"/>
  <c r="I1025" i="16"/>
  <c r="I1026" i="16"/>
  <c r="I1027" i="16"/>
  <c r="I1028" i="16"/>
  <c r="I1029" i="16"/>
  <c r="I1030" i="16"/>
  <c r="I1031" i="16"/>
  <c r="I1032" i="16"/>
  <c r="I1033" i="16"/>
  <c r="I1034" i="16"/>
  <c r="I1035" i="16"/>
  <c r="I1036" i="16"/>
  <c r="I1037" i="16"/>
  <c r="I1038" i="16"/>
  <c r="I1039" i="16"/>
  <c r="I1040" i="16"/>
  <c r="I1041" i="16"/>
  <c r="I1042" i="16"/>
  <c r="I1043" i="16"/>
  <c r="I1044" i="16"/>
  <c r="I1045" i="16"/>
  <c r="I1046" i="16"/>
  <c r="I1047" i="16"/>
  <c r="I1048" i="16"/>
  <c r="I1049" i="16"/>
  <c r="I1050" i="16"/>
  <c r="I1051" i="16"/>
  <c r="I1052" i="16"/>
  <c r="I1053" i="16"/>
  <c r="I1054" i="16"/>
  <c r="I1055" i="16"/>
  <c r="I1056" i="16"/>
  <c r="I1057" i="16"/>
  <c r="I1058" i="16"/>
  <c r="I1059" i="16"/>
  <c r="I1060" i="16"/>
  <c r="I1061" i="16"/>
  <c r="I1062" i="16"/>
  <c r="I1063" i="16"/>
  <c r="I1064" i="16"/>
  <c r="I1065" i="16"/>
  <c r="I1066" i="16"/>
  <c r="I1067" i="16"/>
  <c r="I1068" i="16"/>
  <c r="I1069" i="16"/>
  <c r="I1070" i="16"/>
  <c r="I1071" i="16"/>
  <c r="I1072" i="16"/>
  <c r="I1073" i="16"/>
  <c r="I1074" i="16"/>
  <c r="I1075" i="16"/>
  <c r="I1076" i="16"/>
  <c r="I1077" i="16"/>
  <c r="I1078" i="16"/>
  <c r="I1079" i="16"/>
  <c r="I1080" i="16"/>
  <c r="I1081" i="16"/>
  <c r="I1082" i="16"/>
  <c r="I1083" i="16"/>
  <c r="I1085" i="16"/>
  <c r="P1084" i="16"/>
  <c r="I1084" i="17"/>
  <c r="I26" i="17"/>
  <c r="I49" i="17"/>
  <c r="I72" i="17"/>
  <c r="I95" i="17"/>
  <c r="I4" i="17"/>
  <c r="I5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85" i="17"/>
  <c r="I86" i="17"/>
  <c r="I87" i="17"/>
  <c r="I88" i="17"/>
  <c r="I89" i="17"/>
  <c r="I90" i="17"/>
  <c r="I91" i="17"/>
  <c r="I92" i="17"/>
  <c r="I93" i="17"/>
  <c r="I94" i="17"/>
  <c r="I96" i="17"/>
  <c r="I97" i="17"/>
  <c r="I98" i="17"/>
  <c r="I99" i="17"/>
  <c r="I100" i="17"/>
  <c r="I101" i="17"/>
  <c r="I102" i="17"/>
  <c r="I103" i="17"/>
  <c r="I104" i="17"/>
  <c r="I105" i="17"/>
  <c r="I106" i="17"/>
  <c r="I107" i="17"/>
  <c r="I108" i="17"/>
  <c r="I109" i="17"/>
  <c r="I110" i="17"/>
  <c r="I111" i="17"/>
  <c r="I112" i="17"/>
  <c r="I113" i="17"/>
  <c r="I114" i="17"/>
  <c r="I115" i="17"/>
  <c r="I116" i="17"/>
  <c r="I117" i="17"/>
  <c r="I118" i="17"/>
  <c r="I119" i="17"/>
  <c r="I120" i="17"/>
  <c r="I121" i="17"/>
  <c r="I122" i="17"/>
  <c r="I123" i="17"/>
  <c r="I124" i="17"/>
  <c r="I125" i="17"/>
  <c r="I126" i="17"/>
  <c r="I127" i="17"/>
  <c r="I128" i="17"/>
  <c r="I129" i="17"/>
  <c r="I130" i="17"/>
  <c r="I131" i="17"/>
  <c r="I132" i="17"/>
  <c r="I133" i="17"/>
  <c r="I134" i="17"/>
  <c r="I135" i="17"/>
  <c r="I136" i="17"/>
  <c r="I137" i="17"/>
  <c r="I138" i="17"/>
  <c r="I139" i="17"/>
  <c r="I140" i="17"/>
  <c r="I141" i="17"/>
  <c r="I142" i="17"/>
  <c r="I143" i="17"/>
  <c r="I144" i="17"/>
  <c r="I145" i="17"/>
  <c r="I146" i="17"/>
  <c r="I147" i="17"/>
  <c r="I148" i="17"/>
  <c r="I149" i="17"/>
  <c r="I150" i="17"/>
  <c r="I151" i="17"/>
  <c r="I152" i="17"/>
  <c r="I153" i="17"/>
  <c r="I154" i="17"/>
  <c r="I155" i="17"/>
  <c r="I156" i="17"/>
  <c r="I157" i="17"/>
  <c r="I158" i="17"/>
  <c r="I159" i="17"/>
  <c r="I160" i="17"/>
  <c r="I161" i="17"/>
  <c r="I162" i="17"/>
  <c r="I163" i="17"/>
  <c r="I164" i="17"/>
  <c r="I165" i="17"/>
  <c r="I166" i="17"/>
  <c r="I167" i="17"/>
  <c r="I168" i="17"/>
  <c r="I169" i="17"/>
  <c r="I170" i="17"/>
  <c r="I171" i="17"/>
  <c r="I172" i="17"/>
  <c r="I173" i="17"/>
  <c r="I174" i="17"/>
  <c r="I175" i="17"/>
  <c r="I176" i="17"/>
  <c r="I177" i="17"/>
  <c r="I178" i="17"/>
  <c r="I179" i="17"/>
  <c r="I180" i="17"/>
  <c r="I181" i="17"/>
  <c r="I182" i="17"/>
  <c r="I183" i="17"/>
  <c r="I184" i="17"/>
  <c r="I185" i="17"/>
  <c r="I186" i="17"/>
  <c r="I187" i="17"/>
  <c r="I188" i="17"/>
  <c r="I189" i="17"/>
  <c r="I190" i="17"/>
  <c r="I191" i="17"/>
  <c r="I192" i="17"/>
  <c r="I193" i="17"/>
  <c r="I194" i="17"/>
  <c r="I195" i="17"/>
  <c r="I196" i="17"/>
  <c r="I197" i="17"/>
  <c r="I198" i="17"/>
  <c r="I199" i="17"/>
  <c r="I200" i="17"/>
  <c r="I201" i="17"/>
  <c r="I202" i="17"/>
  <c r="I203" i="17"/>
  <c r="I204" i="17"/>
  <c r="I205" i="17"/>
  <c r="I206" i="17"/>
  <c r="I207" i="17"/>
  <c r="I208" i="17"/>
  <c r="I209" i="17"/>
  <c r="I210" i="17"/>
  <c r="I211" i="17"/>
  <c r="I212" i="17"/>
  <c r="I213" i="17"/>
  <c r="I214" i="17"/>
  <c r="I215" i="17"/>
  <c r="I216" i="17"/>
  <c r="I217" i="17"/>
  <c r="I218" i="17"/>
  <c r="I219" i="17"/>
  <c r="I220" i="17"/>
  <c r="I221" i="17"/>
  <c r="I222" i="17"/>
  <c r="I223" i="17"/>
  <c r="I224" i="17"/>
  <c r="I225" i="17"/>
  <c r="I226" i="17"/>
  <c r="I227" i="17"/>
  <c r="I228" i="17"/>
  <c r="I229" i="17"/>
  <c r="I230" i="17"/>
  <c r="I231" i="17"/>
  <c r="I232" i="17"/>
  <c r="I233" i="17"/>
  <c r="I234" i="17"/>
  <c r="I235" i="17"/>
  <c r="I236" i="17"/>
  <c r="I237" i="17"/>
  <c r="I238" i="17"/>
  <c r="I239" i="17"/>
  <c r="I240" i="17"/>
  <c r="I241" i="17"/>
  <c r="I242" i="17"/>
  <c r="I243" i="17"/>
  <c r="I244" i="17"/>
  <c r="I245" i="17"/>
  <c r="I246" i="17"/>
  <c r="I247" i="17"/>
  <c r="I248" i="17"/>
  <c r="I249" i="17"/>
  <c r="I250" i="17"/>
  <c r="I251" i="17"/>
  <c r="I252" i="17"/>
  <c r="I253" i="17"/>
  <c r="I254" i="17"/>
  <c r="I255" i="17"/>
  <c r="I256" i="17"/>
  <c r="I257" i="17"/>
  <c r="I258" i="17"/>
  <c r="I259" i="17"/>
  <c r="I260" i="17"/>
  <c r="I261" i="17"/>
  <c r="I262" i="17"/>
  <c r="I263" i="17"/>
  <c r="I264" i="17"/>
  <c r="I265" i="17"/>
  <c r="I266" i="17"/>
  <c r="I267" i="17"/>
  <c r="I268" i="17"/>
  <c r="I269" i="17"/>
  <c r="I270" i="17"/>
  <c r="I271" i="17"/>
  <c r="I272" i="17"/>
  <c r="I273" i="17"/>
  <c r="I274" i="17"/>
  <c r="I275" i="17"/>
  <c r="I276" i="17"/>
  <c r="I277" i="17"/>
  <c r="I278" i="17"/>
  <c r="I279" i="17"/>
  <c r="I280" i="17"/>
  <c r="I281" i="17"/>
  <c r="I282" i="17"/>
  <c r="I283" i="17"/>
  <c r="I284" i="17"/>
  <c r="I285" i="17"/>
  <c r="I286" i="17"/>
  <c r="I287" i="17"/>
  <c r="I288" i="17"/>
  <c r="I289" i="17"/>
  <c r="I290" i="17"/>
  <c r="I291" i="17"/>
  <c r="I292" i="17"/>
  <c r="I293" i="17"/>
  <c r="I294" i="17"/>
  <c r="I295" i="17"/>
  <c r="I296" i="17"/>
  <c r="I297" i="17"/>
  <c r="I298" i="17"/>
  <c r="I299" i="17"/>
  <c r="I300" i="17"/>
  <c r="I301" i="17"/>
  <c r="I302" i="17"/>
  <c r="I303" i="17"/>
  <c r="I304" i="17"/>
  <c r="I305" i="17"/>
  <c r="I306" i="17"/>
  <c r="I307" i="17"/>
  <c r="I308" i="17"/>
  <c r="I309" i="17"/>
  <c r="I310" i="17"/>
  <c r="I311" i="17"/>
  <c r="I312" i="17"/>
  <c r="I313" i="17"/>
  <c r="I314" i="17"/>
  <c r="I315" i="17"/>
  <c r="I316" i="17"/>
  <c r="I317" i="17"/>
  <c r="I318" i="17"/>
  <c r="I319" i="17"/>
  <c r="I320" i="17"/>
  <c r="I321" i="17"/>
  <c r="I322" i="17"/>
  <c r="I323" i="17"/>
  <c r="I324" i="17"/>
  <c r="I325" i="17"/>
  <c r="I326" i="17"/>
  <c r="I327" i="17"/>
  <c r="I328" i="17"/>
  <c r="I329" i="17"/>
  <c r="I330" i="17"/>
  <c r="I331" i="17"/>
  <c r="I332" i="17"/>
  <c r="I333" i="17"/>
  <c r="I334" i="17"/>
  <c r="I335" i="17"/>
  <c r="I336" i="17"/>
  <c r="I337" i="17"/>
  <c r="I338" i="17"/>
  <c r="I339" i="17"/>
  <c r="I340" i="17"/>
  <c r="I341" i="17"/>
  <c r="I342" i="17"/>
  <c r="I343" i="17"/>
  <c r="I344" i="17"/>
  <c r="I345" i="17"/>
  <c r="I346" i="17"/>
  <c r="I347" i="17"/>
  <c r="I348" i="17"/>
  <c r="I349" i="17"/>
  <c r="I350" i="17"/>
  <c r="I351" i="17"/>
  <c r="I352" i="17"/>
  <c r="I353" i="17"/>
  <c r="I354" i="17"/>
  <c r="I355" i="17"/>
  <c r="I356" i="17"/>
  <c r="I357" i="17"/>
  <c r="I358" i="17"/>
  <c r="I359" i="17"/>
  <c r="I360" i="17"/>
  <c r="I361" i="17"/>
  <c r="I362" i="17"/>
  <c r="I363" i="17"/>
  <c r="I364" i="17"/>
  <c r="I365" i="17"/>
  <c r="I366" i="17"/>
  <c r="I367" i="17"/>
  <c r="I368" i="17"/>
  <c r="I369" i="17"/>
  <c r="I370" i="17"/>
  <c r="I371" i="17"/>
  <c r="I372" i="17"/>
  <c r="I373" i="17"/>
  <c r="I374" i="17"/>
  <c r="I375" i="17"/>
  <c r="I376" i="17"/>
  <c r="I377" i="17"/>
  <c r="I378" i="17"/>
  <c r="I379" i="17"/>
  <c r="I380" i="17"/>
  <c r="I381" i="17"/>
  <c r="I382" i="17"/>
  <c r="I383" i="17"/>
  <c r="I384" i="17"/>
  <c r="I385" i="17"/>
  <c r="I386" i="17"/>
  <c r="I387" i="17"/>
  <c r="I388" i="17"/>
  <c r="I389" i="17"/>
  <c r="I390" i="17"/>
  <c r="I391" i="17"/>
  <c r="I392" i="17"/>
  <c r="I393" i="17"/>
  <c r="I394" i="17"/>
  <c r="I395" i="17"/>
  <c r="I396" i="17"/>
  <c r="I397" i="17"/>
  <c r="I398" i="17"/>
  <c r="I399" i="17"/>
  <c r="I400" i="17"/>
  <c r="I401" i="17"/>
  <c r="I402" i="17"/>
  <c r="I403" i="17"/>
  <c r="I404" i="17"/>
  <c r="I405" i="17"/>
  <c r="I406" i="17"/>
  <c r="I407" i="17"/>
  <c r="I408" i="17"/>
  <c r="I409" i="17"/>
  <c r="I410" i="17"/>
  <c r="I411" i="17"/>
  <c r="I412" i="17"/>
  <c r="I413" i="17"/>
  <c r="I414" i="17"/>
  <c r="I415" i="17"/>
  <c r="I416" i="17"/>
  <c r="I417" i="17"/>
  <c r="I418" i="17"/>
  <c r="I419" i="17"/>
  <c r="I420" i="17"/>
  <c r="I421" i="17"/>
  <c r="I422" i="17"/>
  <c r="I423" i="17"/>
  <c r="I424" i="17"/>
  <c r="I425" i="17"/>
  <c r="I426" i="17"/>
  <c r="I427" i="17"/>
  <c r="I428" i="17"/>
  <c r="I429" i="17"/>
  <c r="I430" i="17"/>
  <c r="I431" i="17"/>
  <c r="I432" i="17"/>
  <c r="I433" i="17"/>
  <c r="I434" i="17"/>
  <c r="I435" i="17"/>
  <c r="I436" i="17"/>
  <c r="I437" i="17"/>
  <c r="I438" i="17"/>
  <c r="I439" i="17"/>
  <c r="I440" i="17"/>
  <c r="I441" i="17"/>
  <c r="I442" i="17"/>
  <c r="I443" i="17"/>
  <c r="I444" i="17"/>
  <c r="I445" i="17"/>
  <c r="I446" i="17"/>
  <c r="I447" i="17"/>
  <c r="I448" i="17"/>
  <c r="I449" i="17"/>
  <c r="I450" i="17"/>
  <c r="I451" i="17"/>
  <c r="I452" i="17"/>
  <c r="I453" i="17"/>
  <c r="I454" i="17"/>
  <c r="I455" i="17"/>
  <c r="I456" i="17"/>
  <c r="I457" i="17"/>
  <c r="I458" i="17"/>
  <c r="I459" i="17"/>
  <c r="I460" i="17"/>
  <c r="I461" i="17"/>
  <c r="I462" i="17"/>
  <c r="I463" i="17"/>
  <c r="I464" i="17"/>
  <c r="I465" i="17"/>
  <c r="I466" i="17"/>
  <c r="I467" i="17"/>
  <c r="I468" i="17"/>
  <c r="I469" i="17"/>
  <c r="I470" i="17"/>
  <c r="I471" i="17"/>
  <c r="I472" i="17"/>
  <c r="I473" i="17"/>
  <c r="I474" i="17"/>
  <c r="I475" i="17"/>
  <c r="I476" i="17"/>
  <c r="I477" i="17"/>
  <c r="I478" i="17"/>
  <c r="I479" i="17"/>
  <c r="I480" i="17"/>
  <c r="I481" i="17"/>
  <c r="I482" i="17"/>
  <c r="I483" i="17"/>
  <c r="I484" i="17"/>
  <c r="I485" i="17"/>
  <c r="I486" i="17"/>
  <c r="I487" i="17"/>
  <c r="I488" i="17"/>
  <c r="I489" i="17"/>
  <c r="I490" i="17"/>
  <c r="I491" i="17"/>
  <c r="I492" i="17"/>
  <c r="I493" i="17"/>
  <c r="I494" i="17"/>
  <c r="I495" i="17"/>
  <c r="I496" i="17"/>
  <c r="I497" i="17"/>
  <c r="I498" i="17"/>
  <c r="I499" i="17"/>
  <c r="I500" i="17"/>
  <c r="I501" i="17"/>
  <c r="I502" i="17"/>
  <c r="I503" i="17"/>
  <c r="I504" i="17"/>
  <c r="I505" i="17"/>
  <c r="I506" i="17"/>
  <c r="I507" i="17"/>
  <c r="I508" i="17"/>
  <c r="I509" i="17"/>
  <c r="I510" i="17"/>
  <c r="I511" i="17"/>
  <c r="I512" i="17"/>
  <c r="I513" i="17"/>
  <c r="I514" i="17"/>
  <c r="I515" i="17"/>
  <c r="I516" i="17"/>
  <c r="I517" i="17"/>
  <c r="I518" i="17"/>
  <c r="I519" i="17"/>
  <c r="I520" i="17"/>
  <c r="I521" i="17"/>
  <c r="I522" i="17"/>
  <c r="I523" i="17"/>
  <c r="I524" i="17"/>
  <c r="I525" i="17"/>
  <c r="I526" i="17"/>
  <c r="I527" i="17"/>
  <c r="I528" i="17"/>
  <c r="I529" i="17"/>
  <c r="I530" i="17"/>
  <c r="I531" i="17"/>
  <c r="I532" i="17"/>
  <c r="I533" i="17"/>
  <c r="I534" i="17"/>
  <c r="I535" i="17"/>
  <c r="I536" i="17"/>
  <c r="I537" i="17"/>
  <c r="I538" i="17"/>
  <c r="I539" i="17"/>
  <c r="I540" i="17"/>
  <c r="I541" i="17"/>
  <c r="I542" i="17"/>
  <c r="I543" i="17"/>
  <c r="I544" i="17"/>
  <c r="I545" i="17"/>
  <c r="I546" i="17"/>
  <c r="I547" i="17"/>
  <c r="I548" i="17"/>
  <c r="I549" i="17"/>
  <c r="I550" i="17"/>
  <c r="I551" i="17"/>
  <c r="I552" i="17"/>
  <c r="I553" i="17"/>
  <c r="I554" i="17"/>
  <c r="I555" i="17"/>
  <c r="I556" i="17"/>
  <c r="I557" i="17"/>
  <c r="I558" i="17"/>
  <c r="I559" i="17"/>
  <c r="I560" i="17"/>
  <c r="I561" i="17"/>
  <c r="I562" i="17"/>
  <c r="I563" i="17"/>
  <c r="I564" i="17"/>
  <c r="I565" i="17"/>
  <c r="I566" i="17"/>
  <c r="I567" i="17"/>
  <c r="I568" i="17"/>
  <c r="I569" i="17"/>
  <c r="I570" i="17"/>
  <c r="I571" i="17"/>
  <c r="I572" i="17"/>
  <c r="I573" i="17"/>
  <c r="I574" i="17"/>
  <c r="I575" i="17"/>
  <c r="I576" i="17"/>
  <c r="I577" i="17"/>
  <c r="I578" i="17"/>
  <c r="I579" i="17"/>
  <c r="I580" i="17"/>
  <c r="I581" i="17"/>
  <c r="I582" i="17"/>
  <c r="I583" i="17"/>
  <c r="I584" i="17"/>
  <c r="I585" i="17"/>
  <c r="I586" i="17"/>
  <c r="I587" i="17"/>
  <c r="I588" i="17"/>
  <c r="I589" i="17"/>
  <c r="I590" i="17"/>
  <c r="I591" i="17"/>
  <c r="I592" i="17"/>
  <c r="I593" i="17"/>
  <c r="I594" i="17"/>
  <c r="I595" i="17"/>
  <c r="I596" i="17"/>
  <c r="I597" i="17"/>
  <c r="I598" i="17"/>
  <c r="I599" i="17"/>
  <c r="I600" i="17"/>
  <c r="I601" i="17"/>
  <c r="I602" i="17"/>
  <c r="I603" i="17"/>
  <c r="I604" i="17"/>
  <c r="I605" i="17"/>
  <c r="I606" i="17"/>
  <c r="I607" i="17"/>
  <c r="I608" i="17"/>
  <c r="I609" i="17"/>
  <c r="I610" i="17"/>
  <c r="I611" i="17"/>
  <c r="I612" i="17"/>
  <c r="I613" i="17"/>
  <c r="I614" i="17"/>
  <c r="I615" i="17"/>
  <c r="I616" i="17"/>
  <c r="I617" i="17"/>
  <c r="I618" i="17"/>
  <c r="I619" i="17"/>
  <c r="I620" i="17"/>
  <c r="I621" i="17"/>
  <c r="I622" i="17"/>
  <c r="I623" i="17"/>
  <c r="I624" i="17"/>
  <c r="I625" i="17"/>
  <c r="I626" i="17"/>
  <c r="I627" i="17"/>
  <c r="I628" i="17"/>
  <c r="I629" i="17"/>
  <c r="I630" i="17"/>
  <c r="I631" i="17"/>
  <c r="I632" i="17"/>
  <c r="I633" i="17"/>
  <c r="I634" i="17"/>
  <c r="I635" i="17"/>
  <c r="I636" i="17"/>
  <c r="I637" i="17"/>
  <c r="I638" i="17"/>
  <c r="I639" i="17"/>
  <c r="I640" i="17"/>
  <c r="I641" i="17"/>
  <c r="I642" i="17"/>
  <c r="I643" i="17"/>
  <c r="I644" i="17"/>
  <c r="I645" i="17"/>
  <c r="I646" i="17"/>
  <c r="I647" i="17"/>
  <c r="I648" i="17"/>
  <c r="I649" i="17"/>
  <c r="I650" i="17"/>
  <c r="I651" i="17"/>
  <c r="I652" i="17"/>
  <c r="I653" i="17"/>
  <c r="I654" i="17"/>
  <c r="I655" i="17"/>
  <c r="I656" i="17"/>
  <c r="I657" i="17"/>
  <c r="I658" i="17"/>
  <c r="I659" i="17"/>
  <c r="I660" i="17"/>
  <c r="I661" i="17"/>
  <c r="I662" i="17"/>
  <c r="I663" i="17"/>
  <c r="I664" i="17"/>
  <c r="I665" i="17"/>
  <c r="I666" i="17"/>
  <c r="I667" i="17"/>
  <c r="I668" i="17"/>
  <c r="I669" i="17"/>
  <c r="I670" i="17"/>
  <c r="I671" i="17"/>
  <c r="I672" i="17"/>
  <c r="I673" i="17"/>
  <c r="I674" i="17"/>
  <c r="I675" i="17"/>
  <c r="I676" i="17"/>
  <c r="I677" i="17"/>
  <c r="I678" i="17"/>
  <c r="I679" i="17"/>
  <c r="I680" i="17"/>
  <c r="I681" i="17"/>
  <c r="I682" i="17"/>
  <c r="I683" i="17"/>
  <c r="I684" i="17"/>
  <c r="I685" i="17"/>
  <c r="I686" i="17"/>
  <c r="I687" i="17"/>
  <c r="I688" i="17"/>
  <c r="I689" i="17"/>
  <c r="I690" i="17"/>
  <c r="I691" i="17"/>
  <c r="I692" i="17"/>
  <c r="I693" i="17"/>
  <c r="I694" i="17"/>
  <c r="I695" i="17"/>
  <c r="I696" i="17"/>
  <c r="I697" i="17"/>
  <c r="I698" i="17"/>
  <c r="I699" i="17"/>
  <c r="I700" i="17"/>
  <c r="I701" i="17"/>
  <c r="I702" i="17"/>
  <c r="I703" i="17"/>
  <c r="I704" i="17"/>
  <c r="I705" i="17"/>
  <c r="I706" i="17"/>
  <c r="I707" i="17"/>
  <c r="I708" i="17"/>
  <c r="I709" i="17"/>
  <c r="I710" i="17"/>
  <c r="I711" i="17"/>
  <c r="I712" i="17"/>
  <c r="I713" i="17"/>
  <c r="I714" i="17"/>
  <c r="I715" i="17"/>
  <c r="I716" i="17"/>
  <c r="I717" i="17"/>
  <c r="I718" i="17"/>
  <c r="I719" i="17"/>
  <c r="I720" i="17"/>
  <c r="I721" i="17"/>
  <c r="I722" i="17"/>
  <c r="I723" i="17"/>
  <c r="I724" i="17"/>
  <c r="I725" i="17"/>
  <c r="I726" i="17"/>
  <c r="I727" i="17"/>
  <c r="I728" i="17"/>
  <c r="I729" i="17"/>
  <c r="I730" i="17"/>
  <c r="I731" i="17"/>
  <c r="I732" i="17"/>
  <c r="I733" i="17"/>
  <c r="I734" i="17"/>
  <c r="I735" i="17"/>
  <c r="I736" i="17"/>
  <c r="I737" i="17"/>
  <c r="I738" i="17"/>
  <c r="I739" i="17"/>
  <c r="I740" i="17"/>
  <c r="I741" i="17"/>
  <c r="I742" i="17"/>
  <c r="I743" i="17"/>
  <c r="I744" i="17"/>
  <c r="I745" i="17"/>
  <c r="I746" i="17"/>
  <c r="I747" i="17"/>
  <c r="I748" i="17"/>
  <c r="I749" i="17"/>
  <c r="I750" i="17"/>
  <c r="I751" i="17"/>
  <c r="I752" i="17"/>
  <c r="I753" i="17"/>
  <c r="I754" i="17"/>
  <c r="I755" i="17"/>
  <c r="I756" i="17"/>
  <c r="I757" i="17"/>
  <c r="I758" i="17"/>
  <c r="I759" i="17"/>
  <c r="I760" i="17"/>
  <c r="I761" i="17"/>
  <c r="I762" i="17"/>
  <c r="I763" i="17"/>
  <c r="I764" i="17"/>
  <c r="I765" i="17"/>
  <c r="I766" i="17"/>
  <c r="I767" i="17"/>
  <c r="I768" i="17"/>
  <c r="I769" i="17"/>
  <c r="I770" i="17"/>
  <c r="I771" i="17"/>
  <c r="I772" i="17"/>
  <c r="I773" i="17"/>
  <c r="I774" i="17"/>
  <c r="I775" i="17"/>
  <c r="I776" i="17"/>
  <c r="I777" i="17"/>
  <c r="I778" i="17"/>
  <c r="I779" i="17"/>
  <c r="I780" i="17"/>
  <c r="I781" i="17"/>
  <c r="I782" i="17"/>
  <c r="I783" i="17"/>
  <c r="I784" i="17"/>
  <c r="I785" i="17"/>
  <c r="I786" i="17"/>
  <c r="I787" i="17"/>
  <c r="I788" i="17"/>
  <c r="I789" i="17"/>
  <c r="I790" i="17"/>
  <c r="I791" i="17"/>
  <c r="I792" i="17"/>
  <c r="I793" i="17"/>
  <c r="I794" i="17"/>
  <c r="I795" i="17"/>
  <c r="I796" i="17"/>
  <c r="I797" i="17"/>
  <c r="I798" i="17"/>
  <c r="I799" i="17"/>
  <c r="I800" i="17"/>
  <c r="I801" i="17"/>
  <c r="I802" i="17"/>
  <c r="I803" i="17"/>
  <c r="I804" i="17"/>
  <c r="I805" i="17"/>
  <c r="I806" i="17"/>
  <c r="I807" i="17"/>
  <c r="I808" i="17"/>
  <c r="I809" i="17"/>
  <c r="I810" i="17"/>
  <c r="I811" i="17"/>
  <c r="I812" i="17"/>
  <c r="I813" i="17"/>
  <c r="I814" i="17"/>
  <c r="I815" i="17"/>
  <c r="I816" i="17"/>
  <c r="I817" i="17"/>
  <c r="I818" i="17"/>
  <c r="I819" i="17"/>
  <c r="I820" i="17"/>
  <c r="I821" i="17"/>
  <c r="I822" i="17"/>
  <c r="I823" i="17"/>
  <c r="I824" i="17"/>
  <c r="I825" i="17"/>
  <c r="I826" i="17"/>
  <c r="I827" i="17"/>
  <c r="I828" i="17"/>
  <c r="I829" i="17"/>
  <c r="I830" i="17"/>
  <c r="I831" i="17"/>
  <c r="I832" i="17"/>
  <c r="I833" i="17"/>
  <c r="I834" i="17"/>
  <c r="I835" i="17"/>
  <c r="I836" i="17"/>
  <c r="I837" i="17"/>
  <c r="I838" i="17"/>
  <c r="I839" i="17"/>
  <c r="I840" i="17"/>
  <c r="I841" i="17"/>
  <c r="I842" i="17"/>
  <c r="I843" i="17"/>
  <c r="I844" i="17"/>
  <c r="I845" i="17"/>
  <c r="I846" i="17"/>
  <c r="I847" i="17"/>
  <c r="I848" i="17"/>
  <c r="I849" i="17"/>
  <c r="I850" i="17"/>
  <c r="I851" i="17"/>
  <c r="I852" i="17"/>
  <c r="I853" i="17"/>
  <c r="I854" i="17"/>
  <c r="I855" i="17"/>
  <c r="I856" i="17"/>
  <c r="I857" i="17"/>
  <c r="I858" i="17"/>
  <c r="I859" i="17"/>
  <c r="I860" i="17"/>
  <c r="I861" i="17"/>
  <c r="I862" i="17"/>
  <c r="I863" i="17"/>
  <c r="I864" i="17"/>
  <c r="I865" i="17"/>
  <c r="I866" i="17"/>
  <c r="I867" i="17"/>
  <c r="I868" i="17"/>
  <c r="I869" i="17"/>
  <c r="I870" i="17"/>
  <c r="I871" i="17"/>
  <c r="I872" i="17"/>
  <c r="I873" i="17"/>
  <c r="I874" i="17"/>
  <c r="I875" i="17"/>
  <c r="I876" i="17"/>
  <c r="I877" i="17"/>
  <c r="I878" i="17"/>
  <c r="I879" i="17"/>
  <c r="I880" i="17"/>
  <c r="I881" i="17"/>
  <c r="I882" i="17"/>
  <c r="I883" i="17"/>
  <c r="I884" i="17"/>
  <c r="I885" i="17"/>
  <c r="I886" i="17"/>
  <c r="I887" i="17"/>
  <c r="I888" i="17"/>
  <c r="I889" i="17"/>
  <c r="I890" i="17"/>
  <c r="I891" i="17"/>
  <c r="I892" i="17"/>
  <c r="I893" i="17"/>
  <c r="I894" i="17"/>
  <c r="I895" i="17"/>
  <c r="I896" i="17"/>
  <c r="I897" i="17"/>
  <c r="I898" i="17"/>
  <c r="I899" i="17"/>
  <c r="I900" i="17"/>
  <c r="I901" i="17"/>
  <c r="I902" i="17"/>
  <c r="I903" i="17"/>
  <c r="I904" i="17"/>
  <c r="I905" i="17"/>
  <c r="I906" i="17"/>
  <c r="I907" i="17"/>
  <c r="I908" i="17"/>
  <c r="I909" i="17"/>
  <c r="I910" i="17"/>
  <c r="I911" i="17"/>
  <c r="I912" i="17"/>
  <c r="I913" i="17"/>
  <c r="I914" i="17"/>
  <c r="I915" i="17"/>
  <c r="I916" i="17"/>
  <c r="I917" i="17"/>
  <c r="I918" i="17"/>
  <c r="I919" i="17"/>
  <c r="I920" i="17"/>
  <c r="I921" i="17"/>
  <c r="I922" i="17"/>
  <c r="I923" i="17"/>
  <c r="I924" i="17"/>
  <c r="I925" i="17"/>
  <c r="I926" i="17"/>
  <c r="I927" i="17"/>
  <c r="I928" i="17"/>
  <c r="I929" i="17"/>
  <c r="I930" i="17"/>
  <c r="I931" i="17"/>
  <c r="I932" i="17"/>
  <c r="I933" i="17"/>
  <c r="I934" i="17"/>
  <c r="I935" i="17"/>
  <c r="I936" i="17"/>
  <c r="I937" i="17"/>
  <c r="I938" i="17"/>
  <c r="I939" i="17"/>
  <c r="I940" i="17"/>
  <c r="I941" i="17"/>
  <c r="I942" i="17"/>
  <c r="I943" i="17"/>
  <c r="I944" i="17"/>
  <c r="I945" i="17"/>
  <c r="I946" i="17"/>
  <c r="I947" i="17"/>
  <c r="I948" i="17"/>
  <c r="I949" i="17"/>
  <c r="I950" i="17"/>
  <c r="I951" i="17"/>
  <c r="I952" i="17"/>
  <c r="I953" i="17"/>
  <c r="I954" i="17"/>
  <c r="I955" i="17"/>
  <c r="I956" i="17"/>
  <c r="I957" i="17"/>
  <c r="I958" i="17"/>
  <c r="I959" i="17"/>
  <c r="I960" i="17"/>
  <c r="I961" i="17"/>
  <c r="I962" i="17"/>
  <c r="I963" i="17"/>
  <c r="I964" i="17"/>
  <c r="I965" i="17"/>
  <c r="I966" i="17"/>
  <c r="I967" i="17"/>
  <c r="I968" i="17"/>
  <c r="I969" i="17"/>
  <c r="I970" i="17"/>
  <c r="I971" i="17"/>
  <c r="I972" i="17"/>
  <c r="I973" i="17"/>
  <c r="I974" i="17"/>
  <c r="I975" i="17"/>
  <c r="I976" i="17"/>
  <c r="I977" i="17"/>
  <c r="I978" i="17"/>
  <c r="I979" i="17"/>
  <c r="I980" i="17"/>
  <c r="I981" i="17"/>
  <c r="I982" i="17"/>
  <c r="I983" i="17"/>
  <c r="I984" i="17"/>
  <c r="I985" i="17"/>
  <c r="I986" i="17"/>
  <c r="I987" i="17"/>
  <c r="I988" i="17"/>
  <c r="I989" i="17"/>
  <c r="I990" i="17"/>
  <c r="I991" i="17"/>
  <c r="I992" i="17"/>
  <c r="I993" i="17"/>
  <c r="I994" i="17"/>
  <c r="I995" i="17"/>
  <c r="I996" i="17"/>
  <c r="I997" i="17"/>
  <c r="I998" i="17"/>
  <c r="I999" i="17"/>
  <c r="I1000" i="17"/>
  <c r="I1001" i="17"/>
  <c r="I1002" i="17"/>
  <c r="I1003" i="17"/>
  <c r="I1004" i="17"/>
  <c r="I1005" i="17"/>
  <c r="I1006" i="17"/>
  <c r="I1007" i="17"/>
  <c r="I1008" i="17"/>
  <c r="I1009" i="17"/>
  <c r="I1010" i="17"/>
  <c r="I1011" i="17"/>
  <c r="I1012" i="17"/>
  <c r="I1013" i="17"/>
  <c r="I1014" i="17"/>
  <c r="I1015" i="17"/>
  <c r="I1016" i="17"/>
  <c r="I1017" i="17"/>
  <c r="I1018" i="17"/>
  <c r="I1019" i="17"/>
  <c r="I1020" i="17"/>
  <c r="I1021" i="17"/>
  <c r="I1022" i="17"/>
  <c r="I1023" i="17"/>
  <c r="I1024" i="17"/>
  <c r="I1025" i="17"/>
  <c r="I1026" i="17"/>
  <c r="I1027" i="17"/>
  <c r="I1028" i="17"/>
  <c r="I1029" i="17"/>
  <c r="I1030" i="17"/>
  <c r="I1031" i="17"/>
  <c r="I1032" i="17"/>
  <c r="I1033" i="17"/>
  <c r="I1034" i="17"/>
  <c r="I1035" i="17"/>
  <c r="I1036" i="17"/>
  <c r="I1037" i="17"/>
  <c r="I1038" i="17"/>
  <c r="I1039" i="17"/>
  <c r="I1040" i="17"/>
  <c r="I1041" i="17"/>
  <c r="I1042" i="17"/>
  <c r="I1043" i="17"/>
  <c r="I1044" i="17"/>
  <c r="I1045" i="17"/>
  <c r="I1046" i="17"/>
  <c r="I1047" i="17"/>
  <c r="I1048" i="17"/>
  <c r="I1049" i="17"/>
  <c r="I1050" i="17"/>
  <c r="I1051" i="17"/>
  <c r="I1052" i="17"/>
  <c r="I1053" i="17"/>
  <c r="I1054" i="17"/>
  <c r="I1055" i="17"/>
  <c r="I1056" i="17"/>
  <c r="I1057" i="17"/>
  <c r="I1058" i="17"/>
  <c r="I1059" i="17"/>
  <c r="I1060" i="17"/>
  <c r="I1061" i="17"/>
  <c r="I1062" i="17"/>
  <c r="I1063" i="17"/>
  <c r="I1064" i="17"/>
  <c r="I1065" i="17"/>
  <c r="I1066" i="17"/>
  <c r="I1067" i="17"/>
  <c r="I1068" i="17"/>
  <c r="I1069" i="17"/>
  <c r="I1070" i="17"/>
  <c r="I1071" i="17"/>
  <c r="I1072" i="17"/>
  <c r="I1073" i="17"/>
  <c r="I1074" i="17"/>
  <c r="I1075" i="17"/>
  <c r="I1076" i="17"/>
  <c r="I1077" i="17"/>
  <c r="I1078" i="17"/>
  <c r="I1079" i="17"/>
  <c r="I1080" i="17"/>
  <c r="I1081" i="17"/>
  <c r="I1082" i="17"/>
  <c r="I1083" i="17"/>
  <c r="I1107" i="17"/>
  <c r="P1084" i="17"/>
  <c r="W1084" i="16"/>
  <c r="P1083" i="16"/>
  <c r="I1106" i="17"/>
  <c r="P1083" i="17"/>
  <c r="W1083" i="16"/>
  <c r="P1082" i="16"/>
  <c r="I1105" i="17"/>
  <c r="P1082" i="17"/>
  <c r="W1082" i="16"/>
  <c r="P1081" i="16"/>
  <c r="I1104" i="17"/>
  <c r="P1081" i="17"/>
  <c r="W1081" i="16"/>
  <c r="P1080" i="16"/>
  <c r="I1103" i="17"/>
  <c r="P1080" i="17"/>
  <c r="W1080" i="16"/>
  <c r="P1079" i="16"/>
  <c r="I1102" i="17"/>
  <c r="P1079" i="17"/>
  <c r="W1079" i="16"/>
  <c r="P1078" i="16"/>
  <c r="I1101" i="17"/>
  <c r="P1078" i="17"/>
  <c r="W1078" i="16"/>
  <c r="P1077" i="16"/>
  <c r="I1100" i="17"/>
  <c r="P1077" i="17"/>
  <c r="W1077" i="16"/>
  <c r="P1076" i="16"/>
  <c r="I1099" i="17"/>
  <c r="P1076" i="17"/>
  <c r="W1076" i="16"/>
  <c r="P1075" i="16"/>
  <c r="I1098" i="17"/>
  <c r="P1075" i="17"/>
  <c r="W1075" i="16"/>
  <c r="P1074" i="16"/>
  <c r="I1097" i="17"/>
  <c r="P1074" i="17"/>
  <c r="W1074" i="16"/>
  <c r="P1073" i="16"/>
  <c r="I1096" i="17"/>
  <c r="P1073" i="17"/>
  <c r="W1073" i="16"/>
  <c r="P1072" i="16"/>
  <c r="I1095" i="17"/>
  <c r="P1072" i="17"/>
  <c r="W1072" i="16"/>
  <c r="P1071" i="16"/>
  <c r="I1094" i="17"/>
  <c r="P1071" i="17"/>
  <c r="W1071" i="16"/>
  <c r="P1070" i="16"/>
  <c r="I1093" i="17"/>
  <c r="P1070" i="17"/>
  <c r="W1070" i="16"/>
  <c r="P1069" i="16"/>
  <c r="I1092" i="17"/>
  <c r="P1069" i="17"/>
  <c r="W1069" i="16"/>
  <c r="P1068" i="16"/>
  <c r="I1091" i="17"/>
  <c r="P1068" i="17"/>
  <c r="W1068" i="16"/>
  <c r="P1067" i="16"/>
  <c r="I1090" i="17"/>
  <c r="P1067" i="17"/>
  <c r="W1067" i="16"/>
  <c r="P1066" i="16"/>
  <c r="I1089" i="17"/>
  <c r="P1066" i="17"/>
  <c r="W1066" i="16"/>
  <c r="P1065" i="16"/>
  <c r="I1088" i="17"/>
  <c r="P1065" i="17"/>
  <c r="W1065" i="16"/>
  <c r="P1064" i="16"/>
  <c r="I1087" i="17"/>
  <c r="P1064" i="17"/>
  <c r="W1064" i="16"/>
  <c r="P1063" i="16"/>
  <c r="I1086" i="17"/>
  <c r="P1063" i="17"/>
  <c r="W1063" i="16"/>
  <c r="P1062" i="16"/>
  <c r="I1085" i="17"/>
  <c r="P1062" i="17"/>
  <c r="W1062" i="16"/>
  <c r="P1061" i="16"/>
  <c r="P1061" i="17"/>
  <c r="W1061" i="16"/>
  <c r="P1060" i="16"/>
  <c r="P1060" i="17"/>
  <c r="W1060" i="16"/>
  <c r="P1059" i="16"/>
  <c r="P1059" i="17"/>
  <c r="W1059" i="16"/>
  <c r="P1058" i="16"/>
  <c r="P1058" i="17"/>
  <c r="W1058" i="16"/>
  <c r="P1057" i="16"/>
  <c r="P1057" i="17"/>
  <c r="W1057" i="16"/>
  <c r="P1056" i="16"/>
  <c r="P1056" i="17"/>
  <c r="W1056" i="16"/>
  <c r="P1055" i="16"/>
  <c r="P1055" i="17"/>
  <c r="W1055" i="16"/>
  <c r="P1054" i="16"/>
  <c r="P1054" i="17"/>
  <c r="W1054" i="16"/>
  <c r="P1053" i="16"/>
  <c r="P1053" i="17"/>
  <c r="W1053" i="16"/>
  <c r="P1052" i="16"/>
  <c r="P1052" i="17"/>
  <c r="W1052" i="16"/>
  <c r="P1051" i="16"/>
  <c r="P1051" i="17"/>
  <c r="W1051" i="16"/>
  <c r="P1050" i="16"/>
  <c r="P1050" i="17"/>
  <c r="W1050" i="16"/>
  <c r="P1049" i="16"/>
  <c r="P1049" i="17"/>
  <c r="W1049" i="16"/>
  <c r="P1048" i="16"/>
  <c r="P1048" i="17"/>
  <c r="W1048" i="16"/>
  <c r="P1047" i="16"/>
  <c r="P1047" i="17"/>
  <c r="W1047" i="16"/>
  <c r="P1046" i="16"/>
  <c r="P1046" i="17"/>
  <c r="W1046" i="16"/>
  <c r="P1045" i="16"/>
  <c r="P1045" i="17"/>
  <c r="W1045" i="16"/>
  <c r="P1044" i="16"/>
  <c r="P1044" i="17"/>
  <c r="W1044" i="16"/>
  <c r="P1043" i="16"/>
  <c r="P1043" i="17"/>
  <c r="W1043" i="16"/>
  <c r="P1042" i="16"/>
  <c r="P1042" i="17"/>
  <c r="W1042" i="16"/>
  <c r="P1041" i="16"/>
  <c r="P1041" i="17"/>
  <c r="W1041" i="16"/>
  <c r="P1040" i="16"/>
  <c r="P1040" i="17"/>
  <c r="W1040" i="16"/>
  <c r="P1039" i="16"/>
  <c r="P1039" i="17"/>
  <c r="W1039" i="16"/>
  <c r="P1038" i="16"/>
  <c r="P1038" i="17"/>
  <c r="W1038" i="16"/>
  <c r="P1037" i="16"/>
  <c r="P1037" i="17"/>
  <c r="W1037" i="16"/>
  <c r="P1036" i="16"/>
  <c r="P1036" i="17"/>
  <c r="W1036" i="16"/>
  <c r="P1035" i="16"/>
  <c r="P1035" i="17"/>
  <c r="W1035" i="16"/>
  <c r="P1034" i="16"/>
  <c r="P1034" i="17"/>
  <c r="W1034" i="16"/>
  <c r="P1033" i="16"/>
  <c r="P1033" i="17"/>
  <c r="W1033" i="16"/>
  <c r="P1032" i="16"/>
  <c r="P1032" i="17"/>
  <c r="W1032" i="16"/>
  <c r="P1031" i="16"/>
  <c r="P1031" i="17"/>
  <c r="W1031" i="16"/>
  <c r="P1030" i="16"/>
  <c r="P1030" i="17"/>
  <c r="W1030" i="16"/>
  <c r="P1029" i="16"/>
  <c r="P1029" i="17"/>
  <c r="W1029" i="16"/>
  <c r="P1028" i="16"/>
  <c r="P1028" i="17"/>
  <c r="W1028" i="16"/>
  <c r="P1027" i="16"/>
  <c r="P1027" i="17"/>
  <c r="W1027" i="16"/>
  <c r="P1026" i="16"/>
  <c r="P1026" i="17"/>
  <c r="W1026" i="16"/>
  <c r="P1025" i="16"/>
  <c r="P1025" i="17"/>
  <c r="W1025" i="16"/>
  <c r="P1024" i="16"/>
  <c r="P1024" i="17"/>
  <c r="W1024" i="16"/>
  <c r="P1023" i="16"/>
  <c r="P1023" i="17"/>
  <c r="W1023" i="16"/>
  <c r="P1022" i="16"/>
  <c r="P1022" i="17"/>
  <c r="W1022" i="16"/>
  <c r="P1021" i="16"/>
  <c r="P1021" i="17"/>
  <c r="W1021" i="16"/>
  <c r="P1020" i="16"/>
  <c r="P1020" i="17"/>
  <c r="W1020" i="16"/>
  <c r="P1019" i="16"/>
  <c r="P1019" i="17"/>
  <c r="W1019" i="16"/>
  <c r="P1018" i="16"/>
  <c r="P1018" i="17"/>
  <c r="W1018" i="16"/>
  <c r="P1017" i="16"/>
  <c r="P1017" i="17"/>
  <c r="W1017" i="16"/>
  <c r="P1016" i="16"/>
  <c r="P1016" i="17"/>
  <c r="W1016" i="16"/>
  <c r="P1015" i="16"/>
  <c r="P1015" i="17"/>
  <c r="W1015" i="16"/>
  <c r="P1014" i="16"/>
  <c r="P1014" i="17"/>
  <c r="W1014" i="16"/>
  <c r="P1013" i="16"/>
  <c r="P1013" i="17"/>
  <c r="W1013" i="16"/>
  <c r="P1012" i="16"/>
  <c r="P1012" i="17"/>
  <c r="W1012" i="16"/>
  <c r="P1011" i="16"/>
  <c r="P1011" i="17"/>
  <c r="W1011" i="16"/>
  <c r="P1010" i="16"/>
  <c r="P1010" i="17"/>
  <c r="W1010" i="16"/>
  <c r="P1009" i="16"/>
  <c r="P1009" i="17"/>
  <c r="W1009" i="16"/>
  <c r="P1008" i="16"/>
  <c r="P1008" i="17"/>
  <c r="W1008" i="16"/>
  <c r="P1007" i="16"/>
  <c r="P1007" i="17"/>
  <c r="W1007" i="16"/>
  <c r="P1006" i="16"/>
  <c r="P1006" i="17"/>
  <c r="W1006" i="16"/>
  <c r="P1005" i="16"/>
  <c r="P1005" i="17"/>
  <c r="W1005" i="16"/>
  <c r="P1004" i="16"/>
  <c r="P1004" i="17"/>
  <c r="W1004" i="16"/>
  <c r="P1003" i="16"/>
  <c r="P1003" i="17"/>
  <c r="W1003" i="16"/>
  <c r="P1002" i="16"/>
  <c r="P1002" i="17"/>
  <c r="W1002" i="16"/>
  <c r="P1001" i="16"/>
  <c r="P1001" i="17"/>
  <c r="W1001" i="16"/>
  <c r="P1000" i="16"/>
  <c r="P1000" i="17"/>
  <c r="W1000" i="16"/>
  <c r="P999" i="16"/>
  <c r="P999" i="17"/>
  <c r="W999" i="16"/>
  <c r="P998" i="16"/>
  <c r="P998" i="17"/>
  <c r="W998" i="16"/>
  <c r="P997" i="16"/>
  <c r="P997" i="17"/>
  <c r="W997" i="16"/>
  <c r="P996" i="16"/>
  <c r="P996" i="17"/>
  <c r="W996" i="16"/>
  <c r="P995" i="16"/>
  <c r="P995" i="17"/>
  <c r="W995" i="16"/>
  <c r="P994" i="16"/>
  <c r="P994" i="17"/>
  <c r="W994" i="16"/>
  <c r="P993" i="16"/>
  <c r="P993" i="17"/>
  <c r="W993" i="16"/>
  <c r="P992" i="16"/>
  <c r="P992" i="17"/>
  <c r="W992" i="16"/>
  <c r="P991" i="16"/>
  <c r="P991" i="17"/>
  <c r="W991" i="16"/>
  <c r="P990" i="16"/>
  <c r="P990" i="17"/>
  <c r="W990" i="16"/>
  <c r="P989" i="16"/>
  <c r="P989" i="17"/>
  <c r="W989" i="16"/>
  <c r="P988" i="16"/>
  <c r="P988" i="17"/>
  <c r="W988" i="16"/>
  <c r="P987" i="16"/>
  <c r="P987" i="17"/>
  <c r="W987" i="16"/>
  <c r="P986" i="16"/>
  <c r="P986" i="17"/>
  <c r="W986" i="16"/>
  <c r="P985" i="16"/>
  <c r="P985" i="17"/>
  <c r="W985" i="16"/>
  <c r="P984" i="16"/>
  <c r="P984" i="17"/>
  <c r="W984" i="16"/>
  <c r="P983" i="16"/>
  <c r="P983" i="17"/>
  <c r="W983" i="16"/>
  <c r="P982" i="16"/>
  <c r="P982" i="17"/>
  <c r="W982" i="16"/>
  <c r="P981" i="16"/>
  <c r="P981" i="17"/>
  <c r="W981" i="16"/>
  <c r="P980" i="16"/>
  <c r="P980" i="17"/>
  <c r="W980" i="16"/>
  <c r="P979" i="16"/>
  <c r="P979" i="17"/>
  <c r="W979" i="16"/>
  <c r="P978" i="16"/>
  <c r="P978" i="17"/>
  <c r="W978" i="16"/>
  <c r="P977" i="16"/>
  <c r="P977" i="17"/>
  <c r="W977" i="16"/>
  <c r="P976" i="16"/>
  <c r="P976" i="17"/>
  <c r="W976" i="16"/>
  <c r="P975" i="16"/>
  <c r="P975" i="17"/>
  <c r="W975" i="16"/>
  <c r="P974" i="16"/>
  <c r="P974" i="17"/>
  <c r="W974" i="16"/>
  <c r="P973" i="16"/>
  <c r="P973" i="17"/>
  <c r="W973" i="16"/>
  <c r="P972" i="16"/>
  <c r="P972" i="17"/>
  <c r="W972" i="16"/>
  <c r="P971" i="16"/>
  <c r="P971" i="17"/>
  <c r="W971" i="16"/>
  <c r="P970" i="16"/>
  <c r="P970" i="17"/>
  <c r="W970" i="16"/>
  <c r="P969" i="16"/>
  <c r="P969" i="17"/>
  <c r="W969" i="16"/>
  <c r="P968" i="16"/>
  <c r="P968" i="17"/>
  <c r="W968" i="16"/>
  <c r="P967" i="16"/>
  <c r="P967" i="17"/>
  <c r="W967" i="16"/>
  <c r="P966" i="16"/>
  <c r="P966" i="17"/>
  <c r="W966" i="16"/>
  <c r="P965" i="16"/>
  <c r="P965" i="17"/>
  <c r="W965" i="16"/>
  <c r="P964" i="16"/>
  <c r="P964" i="17"/>
  <c r="W964" i="16"/>
  <c r="P963" i="16"/>
  <c r="P963" i="17"/>
  <c r="W963" i="16"/>
  <c r="P962" i="16"/>
  <c r="P962" i="17"/>
  <c r="W962" i="16"/>
  <c r="P961" i="16"/>
  <c r="P961" i="17"/>
  <c r="W961" i="16"/>
  <c r="P960" i="16"/>
  <c r="P960" i="17"/>
  <c r="W960" i="16"/>
  <c r="P959" i="16"/>
  <c r="P959" i="17"/>
  <c r="W959" i="16"/>
  <c r="P958" i="16"/>
  <c r="P958" i="17"/>
  <c r="W958" i="16"/>
  <c r="P957" i="16"/>
  <c r="P957" i="17"/>
  <c r="W957" i="16"/>
  <c r="P956" i="16"/>
  <c r="P956" i="17"/>
  <c r="W956" i="16"/>
  <c r="P955" i="16"/>
  <c r="P955" i="17"/>
  <c r="W955" i="16"/>
  <c r="P954" i="16"/>
  <c r="P954" i="17"/>
  <c r="W954" i="16"/>
  <c r="P953" i="16"/>
  <c r="P953" i="17"/>
  <c r="W953" i="16"/>
  <c r="P952" i="16"/>
  <c r="P952" i="17"/>
  <c r="W952" i="16"/>
  <c r="P951" i="16"/>
  <c r="P951" i="17"/>
  <c r="W951" i="16"/>
  <c r="P950" i="16"/>
  <c r="P950" i="17"/>
  <c r="W950" i="16"/>
  <c r="P949" i="16"/>
  <c r="P949" i="17"/>
  <c r="W949" i="16"/>
  <c r="P948" i="16"/>
  <c r="P948" i="17"/>
  <c r="W948" i="16"/>
  <c r="P947" i="16"/>
  <c r="P947" i="17"/>
  <c r="W947" i="16"/>
  <c r="P946" i="16"/>
  <c r="P946" i="17"/>
  <c r="W946" i="16"/>
  <c r="P945" i="16"/>
  <c r="P945" i="17"/>
  <c r="W945" i="16"/>
  <c r="P944" i="16"/>
  <c r="P944" i="17"/>
  <c r="W944" i="16"/>
  <c r="P943" i="16"/>
  <c r="P943" i="17"/>
  <c r="W943" i="16"/>
  <c r="P942" i="16"/>
  <c r="P942" i="17"/>
  <c r="W942" i="16"/>
  <c r="P941" i="16"/>
  <c r="P941" i="17"/>
  <c r="W941" i="16"/>
  <c r="P940" i="16"/>
  <c r="P940" i="17"/>
  <c r="W940" i="16"/>
  <c r="P939" i="16"/>
  <c r="P939" i="17"/>
  <c r="W939" i="16"/>
  <c r="P938" i="16"/>
  <c r="P938" i="17"/>
  <c r="W938" i="16"/>
  <c r="P937" i="16"/>
  <c r="P937" i="17"/>
  <c r="W937" i="16"/>
  <c r="P936" i="16"/>
  <c r="P936" i="17"/>
  <c r="W936" i="16"/>
  <c r="P935" i="16"/>
  <c r="P935" i="17"/>
  <c r="W935" i="16"/>
  <c r="P934" i="16"/>
  <c r="P934" i="17"/>
  <c r="W934" i="16"/>
  <c r="P933" i="16"/>
  <c r="P933" i="17"/>
  <c r="W933" i="16"/>
  <c r="P932" i="16"/>
  <c r="P932" i="17"/>
  <c r="W932" i="16"/>
  <c r="P931" i="16"/>
  <c r="P931" i="17"/>
  <c r="W931" i="16"/>
  <c r="P930" i="16"/>
  <c r="P930" i="17"/>
  <c r="W930" i="16"/>
  <c r="P929" i="16"/>
  <c r="P929" i="17"/>
  <c r="W929" i="16"/>
  <c r="P928" i="16"/>
  <c r="P928" i="17"/>
  <c r="W928" i="16"/>
  <c r="P927" i="16"/>
  <c r="P927" i="17"/>
  <c r="W927" i="16"/>
  <c r="P926" i="16"/>
  <c r="P926" i="17"/>
  <c r="W926" i="16"/>
  <c r="P925" i="16"/>
  <c r="P925" i="17"/>
  <c r="W925" i="16"/>
  <c r="P924" i="16"/>
  <c r="P924" i="17"/>
  <c r="W924" i="16"/>
  <c r="P923" i="16"/>
  <c r="P923" i="17"/>
  <c r="W923" i="16"/>
  <c r="P922" i="16"/>
  <c r="P922" i="17"/>
  <c r="W922" i="16"/>
  <c r="P921" i="16"/>
  <c r="P921" i="17"/>
  <c r="W921" i="16"/>
  <c r="P920" i="16"/>
  <c r="P920" i="17"/>
  <c r="W920" i="16"/>
  <c r="P919" i="16"/>
  <c r="P919" i="17"/>
  <c r="W919" i="16"/>
  <c r="P918" i="16"/>
  <c r="P918" i="17"/>
  <c r="W918" i="16"/>
  <c r="P917" i="16"/>
  <c r="P917" i="17"/>
  <c r="W917" i="16"/>
  <c r="P916" i="16"/>
  <c r="P916" i="17"/>
  <c r="W916" i="16"/>
  <c r="P915" i="16"/>
  <c r="P915" i="17"/>
  <c r="W915" i="16"/>
  <c r="P914" i="16"/>
  <c r="P914" i="17"/>
  <c r="W914" i="16"/>
  <c r="P913" i="16"/>
  <c r="P913" i="17"/>
  <c r="W913" i="16"/>
  <c r="P912" i="16"/>
  <c r="P912" i="17"/>
  <c r="W912" i="16"/>
  <c r="P911" i="16"/>
  <c r="P911" i="17"/>
  <c r="W911" i="16"/>
  <c r="P910" i="16"/>
  <c r="P910" i="17"/>
  <c r="W910" i="16"/>
  <c r="P909" i="16"/>
  <c r="P909" i="17"/>
  <c r="W909" i="16"/>
  <c r="P908" i="16"/>
  <c r="P908" i="17"/>
  <c r="W908" i="16"/>
  <c r="P907" i="16"/>
  <c r="P907" i="17"/>
  <c r="W907" i="16"/>
  <c r="P906" i="16"/>
  <c r="P906" i="17"/>
  <c r="W906" i="16"/>
  <c r="P905" i="16"/>
  <c r="P905" i="17"/>
  <c r="W905" i="16"/>
  <c r="P904" i="16"/>
  <c r="P904" i="17"/>
  <c r="W904" i="16"/>
  <c r="P903" i="16"/>
  <c r="P903" i="17"/>
  <c r="W903" i="16"/>
  <c r="P902" i="16"/>
  <c r="P902" i="17"/>
  <c r="W902" i="16"/>
  <c r="P901" i="16"/>
  <c r="P901" i="17"/>
  <c r="W901" i="16"/>
  <c r="P900" i="16"/>
  <c r="P900" i="17"/>
  <c r="W900" i="16"/>
  <c r="P899" i="16"/>
  <c r="P899" i="17"/>
  <c r="W899" i="16"/>
  <c r="P898" i="16"/>
  <c r="P898" i="17"/>
  <c r="W898" i="16"/>
  <c r="P897" i="16"/>
  <c r="P897" i="17"/>
  <c r="W897" i="16"/>
  <c r="P896" i="16"/>
  <c r="P896" i="17"/>
  <c r="W896" i="16"/>
  <c r="P895" i="16"/>
  <c r="P895" i="17"/>
  <c r="W895" i="16"/>
  <c r="P894" i="16"/>
  <c r="P894" i="17"/>
  <c r="W894" i="16"/>
  <c r="P893" i="16"/>
  <c r="P893" i="17"/>
  <c r="W893" i="16"/>
  <c r="P892" i="16"/>
  <c r="P892" i="17"/>
  <c r="W892" i="16"/>
  <c r="P891" i="16"/>
  <c r="P891" i="17"/>
  <c r="W891" i="16"/>
  <c r="P890" i="16"/>
  <c r="P890" i="17"/>
  <c r="W890" i="16"/>
  <c r="P889" i="16"/>
  <c r="P889" i="17"/>
  <c r="W889" i="16"/>
  <c r="P888" i="16"/>
  <c r="P888" i="17"/>
  <c r="W888" i="16"/>
  <c r="P887" i="16"/>
  <c r="P887" i="17"/>
  <c r="W887" i="16"/>
  <c r="P886" i="16"/>
  <c r="P886" i="17"/>
  <c r="W886" i="16"/>
  <c r="P885" i="16"/>
  <c r="P885" i="17"/>
  <c r="W885" i="16"/>
  <c r="P884" i="16"/>
  <c r="P884" i="17"/>
  <c r="W884" i="16"/>
  <c r="P883" i="16"/>
  <c r="P883" i="17"/>
  <c r="W883" i="16"/>
  <c r="P882" i="16"/>
  <c r="P882" i="17"/>
  <c r="W882" i="16"/>
  <c r="P881" i="16"/>
  <c r="P881" i="17"/>
  <c r="W881" i="16"/>
  <c r="P880" i="16"/>
  <c r="P880" i="17"/>
  <c r="W880" i="16"/>
  <c r="P879" i="16"/>
  <c r="P879" i="17"/>
  <c r="W879" i="16"/>
  <c r="P878" i="16"/>
  <c r="P878" i="17"/>
  <c r="W878" i="16"/>
  <c r="P877" i="16"/>
  <c r="P877" i="17"/>
  <c r="W877" i="16"/>
  <c r="P876" i="16"/>
  <c r="P876" i="17"/>
  <c r="W876" i="16"/>
  <c r="P875" i="16"/>
  <c r="P875" i="17"/>
  <c r="W875" i="16"/>
  <c r="P874" i="16"/>
  <c r="P874" i="17"/>
  <c r="W874" i="16"/>
  <c r="P873" i="16"/>
  <c r="P873" i="17"/>
  <c r="W873" i="16"/>
  <c r="P872" i="16"/>
  <c r="P872" i="17"/>
  <c r="W872" i="16"/>
  <c r="P871" i="16"/>
  <c r="P871" i="17"/>
  <c r="W871" i="16"/>
  <c r="P870" i="16"/>
  <c r="P870" i="17"/>
  <c r="W870" i="16"/>
  <c r="P869" i="16"/>
  <c r="P869" i="17"/>
  <c r="W869" i="16"/>
  <c r="P868" i="16"/>
  <c r="P868" i="17"/>
  <c r="W868" i="16"/>
  <c r="P867" i="16"/>
  <c r="P867" i="17"/>
  <c r="W867" i="16"/>
  <c r="P866" i="16"/>
  <c r="P866" i="17"/>
  <c r="W866" i="16"/>
  <c r="P865" i="16"/>
  <c r="P865" i="17"/>
  <c r="W865" i="16"/>
  <c r="P864" i="16"/>
  <c r="P864" i="17"/>
  <c r="W864" i="16"/>
  <c r="P863" i="16"/>
  <c r="P863" i="17"/>
  <c r="W863" i="16"/>
  <c r="P862" i="16"/>
  <c r="P862" i="17"/>
  <c r="W862" i="16"/>
  <c r="P861" i="16"/>
  <c r="P861" i="17"/>
  <c r="W861" i="16"/>
  <c r="P860" i="16"/>
  <c r="P860" i="17"/>
  <c r="W860" i="16"/>
  <c r="P859" i="16"/>
  <c r="P859" i="17"/>
  <c r="W859" i="16"/>
  <c r="P858" i="16"/>
  <c r="P858" i="17"/>
  <c r="W858" i="16"/>
  <c r="P857" i="16"/>
  <c r="P857" i="17"/>
  <c r="W857" i="16"/>
  <c r="P856" i="16"/>
  <c r="P856" i="17"/>
  <c r="W856" i="16"/>
  <c r="P855" i="16"/>
  <c r="P855" i="17"/>
  <c r="W855" i="16"/>
  <c r="P854" i="16"/>
  <c r="P854" i="17"/>
  <c r="W854" i="16"/>
  <c r="P853" i="16"/>
  <c r="P853" i="17"/>
  <c r="W853" i="16"/>
  <c r="P852" i="16"/>
  <c r="P852" i="17"/>
  <c r="W852" i="16"/>
  <c r="P851" i="16"/>
  <c r="P851" i="17"/>
  <c r="W851" i="16"/>
  <c r="P850" i="16"/>
  <c r="P850" i="17"/>
  <c r="W850" i="16"/>
  <c r="P849" i="16"/>
  <c r="P849" i="17"/>
  <c r="W849" i="16"/>
  <c r="P848" i="16"/>
  <c r="P848" i="17"/>
  <c r="W848" i="16"/>
  <c r="P847" i="16"/>
  <c r="P847" i="17"/>
  <c r="W847" i="16"/>
  <c r="P846" i="16"/>
  <c r="P846" i="17"/>
  <c r="W846" i="16"/>
  <c r="P845" i="16"/>
  <c r="P845" i="17"/>
  <c r="W845" i="16"/>
  <c r="P844" i="16"/>
  <c r="P844" i="17"/>
  <c r="W844" i="16"/>
  <c r="P843" i="16"/>
  <c r="P843" i="17"/>
  <c r="W843" i="16"/>
  <c r="P842" i="16"/>
  <c r="P842" i="17"/>
  <c r="W842" i="16"/>
  <c r="P841" i="16"/>
  <c r="P841" i="17"/>
  <c r="W841" i="16"/>
  <c r="P840" i="16"/>
  <c r="P840" i="17"/>
  <c r="W840" i="16"/>
  <c r="P839" i="16"/>
  <c r="P839" i="17"/>
  <c r="W839" i="16"/>
  <c r="P838" i="16"/>
  <c r="P838" i="17"/>
  <c r="W838" i="16"/>
  <c r="P837" i="16"/>
  <c r="P837" i="17"/>
  <c r="W837" i="16"/>
  <c r="P836" i="16"/>
  <c r="P836" i="17"/>
  <c r="W836" i="16"/>
  <c r="P835" i="16"/>
  <c r="P835" i="17"/>
  <c r="W835" i="16"/>
  <c r="P834" i="16"/>
  <c r="P834" i="17"/>
  <c r="W834" i="16"/>
  <c r="P833" i="16"/>
  <c r="P833" i="17"/>
  <c r="W833" i="16"/>
  <c r="P832" i="16"/>
  <c r="P832" i="17"/>
  <c r="W832" i="16"/>
  <c r="P831" i="16"/>
  <c r="P831" i="17"/>
  <c r="W831" i="16"/>
  <c r="P830" i="16"/>
  <c r="P830" i="17"/>
  <c r="W830" i="16"/>
  <c r="P829" i="16"/>
  <c r="P829" i="17"/>
  <c r="W829" i="16"/>
  <c r="P828" i="16"/>
  <c r="P828" i="17"/>
  <c r="W828" i="16"/>
  <c r="P827" i="16"/>
  <c r="P827" i="17"/>
  <c r="W827" i="16"/>
  <c r="P826" i="16"/>
  <c r="P826" i="17"/>
  <c r="W826" i="16"/>
  <c r="P825" i="16"/>
  <c r="P825" i="17"/>
  <c r="W825" i="16"/>
  <c r="P824" i="16"/>
  <c r="P824" i="17"/>
  <c r="W824" i="16"/>
  <c r="P823" i="16"/>
  <c r="P823" i="17"/>
  <c r="W823" i="16"/>
  <c r="P822" i="16"/>
  <c r="P822" i="17"/>
  <c r="W822" i="16"/>
  <c r="P821" i="16"/>
  <c r="P821" i="17"/>
  <c r="W821" i="16"/>
  <c r="P820" i="16"/>
  <c r="P820" i="17"/>
  <c r="W820" i="16"/>
  <c r="P819" i="16"/>
  <c r="P819" i="17"/>
  <c r="W819" i="16"/>
  <c r="P818" i="16"/>
  <c r="P818" i="17"/>
  <c r="W818" i="16"/>
  <c r="P817" i="16"/>
  <c r="P817" i="17"/>
  <c r="W817" i="16"/>
  <c r="P816" i="16"/>
  <c r="P816" i="17"/>
  <c r="W816" i="16"/>
  <c r="P815" i="16"/>
  <c r="P815" i="17"/>
  <c r="W815" i="16"/>
  <c r="P814" i="16"/>
  <c r="P814" i="17"/>
  <c r="W814" i="16"/>
  <c r="P813" i="16"/>
  <c r="P813" i="17"/>
  <c r="W813" i="16"/>
  <c r="P812" i="16"/>
  <c r="P812" i="17"/>
  <c r="W812" i="16"/>
  <c r="P811" i="16"/>
  <c r="P811" i="17"/>
  <c r="W811" i="16"/>
  <c r="P810" i="16"/>
  <c r="P810" i="17"/>
  <c r="W810" i="16"/>
  <c r="P809" i="16"/>
  <c r="P809" i="17"/>
  <c r="W809" i="16"/>
  <c r="P808" i="16"/>
  <c r="P808" i="17"/>
  <c r="W808" i="16"/>
  <c r="P807" i="16"/>
  <c r="P807" i="17"/>
  <c r="W807" i="16"/>
  <c r="P806" i="16"/>
  <c r="P806" i="17"/>
  <c r="W806" i="16"/>
  <c r="P805" i="16"/>
  <c r="P805" i="17"/>
  <c r="W805" i="16"/>
  <c r="P804" i="16"/>
  <c r="P804" i="17"/>
  <c r="W804" i="16"/>
  <c r="P803" i="16"/>
  <c r="P803" i="17"/>
  <c r="W803" i="16"/>
  <c r="P802" i="16"/>
  <c r="P802" i="17"/>
  <c r="W802" i="16"/>
  <c r="P801" i="16"/>
  <c r="P801" i="17"/>
  <c r="W801" i="16"/>
  <c r="P800" i="16"/>
  <c r="P800" i="17"/>
  <c r="W800" i="16"/>
  <c r="P799" i="16"/>
  <c r="P799" i="17"/>
  <c r="W799" i="16"/>
  <c r="P798" i="16"/>
  <c r="P798" i="17"/>
  <c r="W798" i="16"/>
  <c r="P797" i="16"/>
  <c r="P797" i="17"/>
  <c r="W797" i="16"/>
  <c r="P796" i="16"/>
  <c r="P796" i="17"/>
  <c r="W796" i="16"/>
  <c r="P795" i="16"/>
  <c r="P795" i="17"/>
  <c r="W795" i="16"/>
  <c r="P794" i="16"/>
  <c r="P794" i="17"/>
  <c r="W794" i="16"/>
  <c r="P793" i="16"/>
  <c r="P793" i="17"/>
  <c r="W793" i="16"/>
  <c r="P792" i="16"/>
  <c r="P792" i="17"/>
  <c r="W792" i="16"/>
  <c r="P791" i="16"/>
  <c r="P791" i="17"/>
  <c r="W791" i="16"/>
  <c r="P790" i="16"/>
  <c r="P790" i="17"/>
  <c r="W790" i="16"/>
  <c r="P789" i="16"/>
  <c r="P789" i="17"/>
  <c r="W789" i="16"/>
  <c r="P788" i="16"/>
  <c r="P788" i="17"/>
  <c r="W788" i="16"/>
  <c r="P787" i="16"/>
  <c r="P787" i="17"/>
  <c r="W787" i="16"/>
  <c r="P786" i="16"/>
  <c r="P786" i="17"/>
  <c r="W786" i="16"/>
  <c r="P785" i="16"/>
  <c r="P785" i="17"/>
  <c r="W785" i="16"/>
  <c r="P784" i="16"/>
  <c r="P784" i="17"/>
  <c r="W784" i="16"/>
  <c r="P783" i="16"/>
  <c r="P783" i="17"/>
  <c r="W783" i="16"/>
  <c r="P782" i="16"/>
  <c r="P782" i="17"/>
  <c r="W782" i="16"/>
  <c r="P781" i="16"/>
  <c r="P781" i="17"/>
  <c r="W781" i="16"/>
  <c r="P780" i="16"/>
  <c r="P780" i="17"/>
  <c r="W780" i="16"/>
  <c r="P779" i="16"/>
  <c r="P779" i="17"/>
  <c r="W779" i="16"/>
  <c r="P778" i="16"/>
  <c r="P778" i="17"/>
  <c r="W778" i="16"/>
  <c r="P777" i="16"/>
  <c r="P777" i="17"/>
  <c r="W777" i="16"/>
  <c r="P776" i="16"/>
  <c r="P776" i="17"/>
  <c r="W776" i="16"/>
  <c r="P775" i="16"/>
  <c r="P775" i="17"/>
  <c r="W775" i="16"/>
  <c r="P774" i="16"/>
  <c r="P774" i="17"/>
  <c r="W774" i="16"/>
  <c r="P773" i="16"/>
  <c r="P773" i="17"/>
  <c r="W773" i="16"/>
  <c r="P772" i="16"/>
  <c r="P772" i="17"/>
  <c r="W772" i="16"/>
  <c r="P771" i="16"/>
  <c r="P771" i="17"/>
  <c r="W771" i="16"/>
  <c r="P770" i="16"/>
  <c r="P770" i="17"/>
  <c r="W770" i="16"/>
  <c r="P769" i="16"/>
  <c r="P769" i="17"/>
  <c r="W769" i="16"/>
  <c r="P768" i="16"/>
  <c r="P768" i="17"/>
  <c r="W768" i="16"/>
  <c r="P767" i="16"/>
  <c r="P767" i="17"/>
  <c r="W767" i="16"/>
  <c r="P766" i="16"/>
  <c r="P766" i="17"/>
  <c r="W766" i="16"/>
  <c r="P765" i="16"/>
  <c r="P765" i="17"/>
  <c r="W765" i="16"/>
  <c r="P764" i="16"/>
  <c r="P764" i="17"/>
  <c r="W764" i="16"/>
  <c r="P763" i="16"/>
  <c r="P763" i="17"/>
  <c r="W763" i="16"/>
  <c r="P762" i="16"/>
  <c r="P762" i="17"/>
  <c r="W762" i="16"/>
  <c r="P761" i="16"/>
  <c r="P761" i="17"/>
  <c r="W761" i="16"/>
  <c r="P760" i="16"/>
  <c r="P760" i="17"/>
  <c r="W760" i="16"/>
  <c r="P759" i="16"/>
  <c r="P759" i="17"/>
  <c r="W759" i="16"/>
  <c r="P758" i="16"/>
  <c r="P758" i="17"/>
  <c r="W758" i="16"/>
  <c r="P757" i="16"/>
  <c r="P757" i="17"/>
  <c r="W757" i="16"/>
  <c r="P756" i="16"/>
  <c r="P756" i="17"/>
  <c r="W756" i="16"/>
  <c r="P755" i="16"/>
  <c r="P755" i="17"/>
  <c r="W755" i="16"/>
  <c r="P754" i="16"/>
  <c r="P754" i="17"/>
  <c r="W754" i="16"/>
  <c r="P753" i="16"/>
  <c r="P753" i="17"/>
  <c r="W753" i="16"/>
  <c r="P752" i="16"/>
  <c r="P752" i="17"/>
  <c r="W752" i="16"/>
  <c r="P751" i="16"/>
  <c r="P751" i="17"/>
  <c r="W751" i="16"/>
  <c r="P750" i="16"/>
  <c r="P750" i="17"/>
  <c r="W750" i="16"/>
  <c r="P749" i="16"/>
  <c r="P749" i="17"/>
  <c r="W749" i="16"/>
  <c r="P748" i="16"/>
  <c r="P748" i="17"/>
  <c r="W748" i="16"/>
  <c r="P747" i="16"/>
  <c r="P747" i="17"/>
  <c r="W747" i="16"/>
  <c r="P746" i="16"/>
  <c r="P746" i="17"/>
  <c r="W746" i="16"/>
  <c r="P745" i="16"/>
  <c r="P745" i="17"/>
  <c r="W745" i="16"/>
  <c r="P744" i="16"/>
  <c r="P744" i="17"/>
  <c r="W744" i="16"/>
  <c r="P743" i="16"/>
  <c r="P743" i="17"/>
  <c r="W743" i="16"/>
  <c r="P742" i="16"/>
  <c r="P742" i="17"/>
  <c r="W742" i="16"/>
  <c r="P741" i="16"/>
  <c r="P741" i="17"/>
  <c r="W741" i="16"/>
  <c r="P740" i="16"/>
  <c r="P740" i="17"/>
  <c r="W740" i="16"/>
  <c r="P739" i="16"/>
  <c r="P739" i="17"/>
  <c r="W739" i="16"/>
  <c r="P738" i="16"/>
  <c r="P738" i="17"/>
  <c r="W738" i="16"/>
  <c r="P737" i="16"/>
  <c r="P737" i="17"/>
  <c r="W737" i="16"/>
  <c r="P736" i="16"/>
  <c r="P736" i="17"/>
  <c r="W736" i="16"/>
  <c r="P735" i="16"/>
  <c r="P735" i="17"/>
  <c r="W735" i="16"/>
  <c r="P734" i="16"/>
  <c r="P734" i="17"/>
  <c r="W734" i="16"/>
  <c r="P733" i="16"/>
  <c r="P733" i="17"/>
  <c r="W733" i="16"/>
  <c r="P732" i="16"/>
  <c r="P732" i="17"/>
  <c r="W732" i="16"/>
  <c r="P731" i="16"/>
  <c r="P731" i="17"/>
  <c r="W731" i="16"/>
  <c r="P730" i="16"/>
  <c r="P730" i="17"/>
  <c r="W730" i="16"/>
  <c r="P729" i="16"/>
  <c r="P729" i="17"/>
  <c r="W729" i="16"/>
  <c r="P728" i="16"/>
  <c r="P728" i="17"/>
  <c r="W728" i="16"/>
  <c r="P727" i="16"/>
  <c r="P727" i="17"/>
  <c r="W727" i="16"/>
  <c r="P726" i="16"/>
  <c r="P726" i="17"/>
  <c r="W726" i="16"/>
  <c r="P725" i="16"/>
  <c r="P725" i="17"/>
  <c r="W725" i="16"/>
  <c r="P724" i="16"/>
  <c r="P724" i="17"/>
  <c r="W724" i="16"/>
  <c r="P723" i="16"/>
  <c r="P723" i="17"/>
  <c r="W723" i="16"/>
  <c r="P722" i="16"/>
  <c r="P722" i="17"/>
  <c r="W722" i="16"/>
  <c r="P721" i="16"/>
  <c r="P721" i="17"/>
  <c r="W721" i="16"/>
  <c r="P720" i="16"/>
  <c r="P720" i="17"/>
  <c r="W720" i="16"/>
  <c r="P719" i="16"/>
  <c r="P719" i="17"/>
  <c r="W719" i="16"/>
  <c r="P718" i="16"/>
  <c r="P718" i="17"/>
  <c r="W718" i="16"/>
  <c r="P717" i="16"/>
  <c r="P717" i="17"/>
  <c r="W717" i="16"/>
  <c r="P716" i="16"/>
  <c r="P716" i="17"/>
  <c r="W716" i="16"/>
  <c r="P715" i="16"/>
  <c r="P715" i="17"/>
  <c r="W715" i="16"/>
  <c r="P714" i="16"/>
  <c r="P714" i="17"/>
  <c r="W714" i="16"/>
  <c r="P713" i="16"/>
  <c r="P713" i="17"/>
  <c r="W713" i="16"/>
  <c r="P712" i="16"/>
  <c r="P712" i="17"/>
  <c r="W712" i="16"/>
  <c r="P711" i="16"/>
  <c r="P711" i="17"/>
  <c r="W711" i="16"/>
  <c r="P710" i="16"/>
  <c r="P710" i="17"/>
  <c r="W710" i="16"/>
  <c r="P709" i="16"/>
  <c r="P709" i="17"/>
  <c r="W709" i="16"/>
  <c r="P708" i="16"/>
  <c r="P708" i="17"/>
  <c r="W708" i="16"/>
  <c r="P707" i="16"/>
  <c r="P707" i="17"/>
  <c r="W707" i="16"/>
  <c r="P706" i="16"/>
  <c r="P706" i="17"/>
  <c r="W706" i="16"/>
  <c r="P705" i="16"/>
  <c r="P705" i="17"/>
  <c r="W705" i="16"/>
  <c r="P704" i="16"/>
  <c r="P704" i="17"/>
  <c r="W704" i="16"/>
  <c r="P703" i="16"/>
  <c r="P703" i="17"/>
  <c r="W703" i="16"/>
  <c r="P702" i="16"/>
  <c r="P702" i="17"/>
  <c r="W702" i="16"/>
  <c r="P701" i="16"/>
  <c r="P701" i="17"/>
  <c r="W701" i="16"/>
  <c r="P700" i="16"/>
  <c r="P700" i="17"/>
  <c r="W700" i="16"/>
  <c r="P699" i="16"/>
  <c r="P699" i="17"/>
  <c r="W699" i="16"/>
  <c r="P698" i="16"/>
  <c r="P698" i="17"/>
  <c r="W698" i="16"/>
  <c r="P697" i="16"/>
  <c r="P697" i="17"/>
  <c r="W697" i="16"/>
  <c r="P696" i="16"/>
  <c r="P696" i="17"/>
  <c r="W696" i="16"/>
  <c r="P695" i="16"/>
  <c r="P695" i="17"/>
  <c r="W695" i="16"/>
  <c r="P694" i="16"/>
  <c r="P694" i="17"/>
  <c r="W694" i="16"/>
  <c r="P693" i="16"/>
  <c r="P693" i="17"/>
  <c r="W693" i="16"/>
  <c r="P692" i="16"/>
  <c r="P692" i="17"/>
  <c r="W692" i="16"/>
  <c r="P691" i="16"/>
  <c r="P691" i="17"/>
  <c r="W691" i="16"/>
  <c r="P690" i="16"/>
  <c r="P690" i="17"/>
  <c r="W690" i="16"/>
  <c r="P689" i="16"/>
  <c r="P689" i="17"/>
  <c r="W689" i="16"/>
  <c r="P688" i="16"/>
  <c r="P688" i="17"/>
  <c r="W688" i="16"/>
  <c r="P687" i="16"/>
  <c r="P687" i="17"/>
  <c r="W687" i="16"/>
  <c r="P686" i="16"/>
  <c r="P686" i="17"/>
  <c r="W686" i="16"/>
  <c r="P685" i="16"/>
  <c r="P685" i="17"/>
  <c r="W685" i="16"/>
  <c r="P684" i="16"/>
  <c r="P684" i="17"/>
  <c r="W684" i="16"/>
  <c r="P683" i="16"/>
  <c r="P683" i="17"/>
  <c r="W683" i="16"/>
  <c r="P682" i="16"/>
  <c r="P682" i="17"/>
  <c r="W682" i="16"/>
  <c r="P681" i="16"/>
  <c r="P681" i="17"/>
  <c r="W681" i="16"/>
  <c r="P680" i="16"/>
  <c r="P680" i="17"/>
  <c r="W680" i="16"/>
  <c r="P679" i="16"/>
  <c r="P679" i="17"/>
  <c r="W679" i="16"/>
  <c r="P678" i="16"/>
  <c r="P678" i="17"/>
  <c r="W678" i="16"/>
  <c r="P677" i="16"/>
  <c r="P677" i="17"/>
  <c r="W677" i="16"/>
  <c r="P676" i="16"/>
  <c r="P676" i="17"/>
  <c r="W676" i="16"/>
  <c r="P675" i="16"/>
  <c r="P675" i="17"/>
  <c r="W675" i="16"/>
  <c r="P674" i="16"/>
  <c r="P674" i="17"/>
  <c r="W674" i="16"/>
  <c r="P673" i="16"/>
  <c r="P673" i="17"/>
  <c r="W673" i="16"/>
  <c r="P672" i="16"/>
  <c r="P672" i="17"/>
  <c r="W672" i="16"/>
  <c r="P671" i="16"/>
  <c r="P671" i="17"/>
  <c r="W671" i="16"/>
  <c r="P670" i="16"/>
  <c r="P670" i="17"/>
  <c r="W670" i="16"/>
  <c r="P669" i="16"/>
  <c r="P669" i="17"/>
  <c r="W669" i="16"/>
  <c r="P668" i="16"/>
  <c r="P668" i="17"/>
  <c r="W668" i="16"/>
  <c r="P667" i="16"/>
  <c r="P667" i="17"/>
  <c r="W667" i="16"/>
  <c r="P666" i="16"/>
  <c r="P666" i="17"/>
  <c r="W666" i="16"/>
  <c r="P665" i="16"/>
  <c r="P665" i="17"/>
  <c r="W665" i="16"/>
  <c r="P664" i="16"/>
  <c r="P664" i="17"/>
  <c r="W664" i="16"/>
  <c r="P663" i="16"/>
  <c r="P663" i="17"/>
  <c r="W663" i="16"/>
  <c r="P662" i="16"/>
  <c r="P662" i="17"/>
  <c r="W662" i="16"/>
  <c r="P661" i="16"/>
  <c r="P661" i="17"/>
  <c r="W661" i="16"/>
  <c r="P660" i="16"/>
  <c r="P660" i="17"/>
  <c r="W660" i="16"/>
  <c r="P659" i="16"/>
  <c r="P659" i="17"/>
  <c r="W659" i="16"/>
  <c r="P658" i="16"/>
  <c r="P658" i="17"/>
  <c r="W658" i="16"/>
  <c r="P657" i="16"/>
  <c r="P657" i="17"/>
  <c r="W657" i="16"/>
  <c r="P656" i="16"/>
  <c r="P656" i="17"/>
  <c r="W656" i="16"/>
  <c r="P655" i="16"/>
  <c r="P655" i="17"/>
  <c r="W655" i="16"/>
  <c r="P654" i="16"/>
  <c r="P654" i="17"/>
  <c r="W654" i="16"/>
  <c r="P653" i="16"/>
  <c r="P653" i="17"/>
  <c r="W653" i="16"/>
  <c r="P652" i="16"/>
  <c r="P652" i="17"/>
  <c r="W652" i="16"/>
  <c r="P651" i="16"/>
  <c r="P651" i="17"/>
  <c r="W651" i="16"/>
  <c r="P650" i="16"/>
  <c r="P650" i="17"/>
  <c r="W650" i="16"/>
  <c r="P649" i="16"/>
  <c r="P649" i="17"/>
  <c r="W649" i="16"/>
  <c r="P648" i="16"/>
  <c r="P648" i="17"/>
  <c r="W648" i="16"/>
  <c r="P647" i="16"/>
  <c r="P647" i="17"/>
  <c r="W647" i="16"/>
  <c r="P646" i="16"/>
  <c r="P646" i="17"/>
  <c r="W646" i="16"/>
  <c r="P645" i="16"/>
  <c r="P645" i="17"/>
  <c r="W645" i="16"/>
  <c r="P644" i="16"/>
  <c r="P644" i="17"/>
  <c r="W644" i="16"/>
  <c r="P643" i="16"/>
  <c r="P643" i="17"/>
  <c r="W643" i="16"/>
  <c r="P642" i="16"/>
  <c r="P642" i="17"/>
  <c r="W642" i="16"/>
  <c r="P641" i="16"/>
  <c r="P641" i="17"/>
  <c r="W641" i="16"/>
  <c r="P640" i="16"/>
  <c r="P640" i="17"/>
  <c r="W640" i="16"/>
  <c r="P639" i="16"/>
  <c r="P639" i="17"/>
  <c r="W639" i="16"/>
  <c r="P638" i="16"/>
  <c r="P638" i="17"/>
  <c r="W638" i="16"/>
  <c r="P637" i="16"/>
  <c r="P637" i="17"/>
  <c r="W637" i="16"/>
  <c r="P636" i="16"/>
  <c r="P636" i="17"/>
  <c r="W636" i="16"/>
  <c r="P635" i="16"/>
  <c r="P635" i="17"/>
  <c r="W635" i="16"/>
  <c r="P634" i="16"/>
  <c r="P634" i="17"/>
  <c r="W634" i="16"/>
  <c r="P633" i="16"/>
  <c r="P633" i="17"/>
  <c r="W633" i="16"/>
  <c r="P632" i="16"/>
  <c r="P632" i="17"/>
  <c r="W632" i="16"/>
  <c r="P631" i="16"/>
  <c r="P631" i="17"/>
  <c r="W631" i="16"/>
  <c r="P630" i="16"/>
  <c r="P630" i="17"/>
  <c r="W630" i="16"/>
  <c r="P629" i="16"/>
  <c r="P629" i="17"/>
  <c r="W629" i="16"/>
  <c r="P628" i="16"/>
  <c r="P628" i="17"/>
  <c r="W628" i="16"/>
  <c r="P627" i="16"/>
  <c r="P627" i="17"/>
  <c r="W627" i="16"/>
  <c r="P626" i="16"/>
  <c r="P626" i="17"/>
  <c r="W626" i="16"/>
  <c r="P625" i="16"/>
  <c r="P625" i="17"/>
  <c r="W625" i="16"/>
  <c r="P624" i="16"/>
  <c r="P624" i="17"/>
  <c r="W624" i="16"/>
  <c r="P623" i="16"/>
  <c r="P623" i="17"/>
  <c r="W623" i="16"/>
  <c r="P622" i="16"/>
  <c r="P622" i="17"/>
  <c r="W622" i="16"/>
  <c r="P621" i="16"/>
  <c r="P621" i="17"/>
  <c r="W621" i="16"/>
  <c r="P620" i="16"/>
  <c r="P620" i="17"/>
  <c r="W620" i="16"/>
  <c r="P619" i="16"/>
  <c r="P619" i="17"/>
  <c r="W619" i="16"/>
  <c r="P618" i="16"/>
  <c r="P618" i="17"/>
  <c r="W618" i="16"/>
  <c r="P617" i="16"/>
  <c r="P617" i="17"/>
  <c r="W617" i="16"/>
  <c r="P616" i="16"/>
  <c r="P616" i="17"/>
  <c r="W616" i="16"/>
  <c r="P615" i="16"/>
  <c r="P615" i="17"/>
  <c r="W615" i="16"/>
  <c r="P614" i="16"/>
  <c r="P614" i="17"/>
  <c r="W614" i="16"/>
  <c r="P613" i="16"/>
  <c r="P613" i="17"/>
  <c r="W613" i="16"/>
  <c r="P612" i="16"/>
  <c r="P612" i="17"/>
  <c r="W612" i="16"/>
  <c r="P611" i="16"/>
  <c r="P611" i="17"/>
  <c r="W611" i="16"/>
  <c r="P610" i="16"/>
  <c r="P610" i="17"/>
  <c r="W610" i="16"/>
  <c r="P609" i="16"/>
  <c r="P609" i="17"/>
  <c r="W609" i="16"/>
  <c r="P608" i="16"/>
  <c r="P608" i="17"/>
  <c r="W608" i="16"/>
  <c r="P607" i="16"/>
  <c r="P607" i="17"/>
  <c r="W607" i="16"/>
  <c r="P606" i="16"/>
  <c r="P606" i="17"/>
  <c r="W606" i="16"/>
  <c r="P605" i="16"/>
  <c r="P605" i="17"/>
  <c r="W605" i="16"/>
  <c r="P604" i="16"/>
  <c r="P604" i="17"/>
  <c r="W604" i="16"/>
  <c r="P603" i="16"/>
  <c r="P603" i="17"/>
  <c r="W603" i="16"/>
  <c r="P602" i="16"/>
  <c r="P602" i="17"/>
  <c r="W602" i="16"/>
  <c r="P601" i="16"/>
  <c r="P601" i="17"/>
  <c r="W601" i="16"/>
  <c r="P600" i="16"/>
  <c r="P600" i="17"/>
  <c r="W600" i="16"/>
  <c r="P599" i="16"/>
  <c r="P599" i="17"/>
  <c r="W599" i="16"/>
  <c r="P598" i="16"/>
  <c r="P598" i="17"/>
  <c r="W598" i="16"/>
  <c r="P597" i="16"/>
  <c r="P597" i="17"/>
  <c r="W597" i="16"/>
  <c r="P596" i="16"/>
  <c r="P596" i="17"/>
  <c r="W596" i="16"/>
  <c r="P595" i="16"/>
  <c r="P595" i="17"/>
  <c r="W595" i="16"/>
  <c r="P594" i="16"/>
  <c r="P594" i="17"/>
  <c r="W594" i="16"/>
  <c r="P593" i="16"/>
  <c r="P593" i="17"/>
  <c r="W593" i="16"/>
  <c r="P592" i="16"/>
  <c r="P592" i="17"/>
  <c r="W592" i="16"/>
  <c r="P591" i="16"/>
  <c r="P591" i="17"/>
  <c r="W591" i="16"/>
  <c r="P590" i="16"/>
  <c r="P590" i="17"/>
  <c r="W590" i="16"/>
  <c r="P589" i="16"/>
  <c r="P589" i="17"/>
  <c r="W589" i="16"/>
  <c r="P588" i="16"/>
  <c r="P588" i="17"/>
  <c r="W588" i="16"/>
  <c r="P587" i="16"/>
  <c r="P587" i="17"/>
  <c r="W587" i="16"/>
  <c r="P586" i="16"/>
  <c r="P586" i="17"/>
  <c r="W586" i="16"/>
  <c r="P585" i="16"/>
  <c r="P585" i="17"/>
  <c r="W585" i="16"/>
  <c r="P584" i="16"/>
  <c r="P584" i="17"/>
  <c r="W584" i="16"/>
  <c r="P583" i="16"/>
  <c r="P583" i="17"/>
  <c r="W583" i="16"/>
  <c r="P582" i="16"/>
  <c r="P582" i="17"/>
  <c r="W582" i="16"/>
  <c r="P581" i="16"/>
  <c r="P581" i="17"/>
  <c r="W581" i="16"/>
  <c r="P580" i="16"/>
  <c r="P580" i="17"/>
  <c r="W580" i="16"/>
  <c r="P579" i="16"/>
  <c r="P579" i="17"/>
  <c r="W579" i="16"/>
  <c r="P578" i="16"/>
  <c r="P578" i="17"/>
  <c r="W578" i="16"/>
  <c r="P577" i="16"/>
  <c r="P577" i="17"/>
  <c r="W577" i="16"/>
  <c r="P576" i="16"/>
  <c r="P576" i="17"/>
  <c r="W576" i="16"/>
  <c r="P575" i="16"/>
  <c r="P575" i="17"/>
  <c r="W575" i="16"/>
  <c r="P574" i="16"/>
  <c r="P574" i="17"/>
  <c r="W574" i="16"/>
  <c r="P573" i="16"/>
  <c r="P573" i="17"/>
  <c r="W573" i="16"/>
  <c r="P572" i="16"/>
  <c r="P572" i="17"/>
  <c r="W572" i="16"/>
  <c r="P571" i="16"/>
  <c r="P571" i="17"/>
  <c r="W571" i="16"/>
  <c r="P570" i="16"/>
  <c r="P570" i="17"/>
  <c r="W570" i="16"/>
  <c r="P569" i="16"/>
  <c r="P569" i="17"/>
  <c r="W569" i="16"/>
  <c r="P568" i="16"/>
  <c r="P568" i="17"/>
  <c r="W568" i="16"/>
  <c r="P567" i="16"/>
  <c r="P567" i="17"/>
  <c r="W567" i="16"/>
  <c r="P566" i="16"/>
  <c r="P566" i="17"/>
  <c r="W566" i="16"/>
  <c r="P565" i="16"/>
  <c r="P565" i="17"/>
  <c r="W565" i="16"/>
  <c r="P564" i="16"/>
  <c r="P564" i="17"/>
  <c r="W564" i="16"/>
  <c r="P563" i="16"/>
  <c r="P563" i="17"/>
  <c r="W563" i="16"/>
  <c r="P562" i="16"/>
  <c r="P562" i="17"/>
  <c r="W562" i="16"/>
  <c r="P561" i="16"/>
  <c r="P561" i="17"/>
  <c r="W561" i="16"/>
  <c r="P560" i="16"/>
  <c r="P560" i="17"/>
  <c r="W560" i="16"/>
  <c r="P559" i="16"/>
  <c r="P559" i="17"/>
  <c r="W559" i="16"/>
  <c r="P558" i="16"/>
  <c r="P558" i="17"/>
  <c r="W558" i="16"/>
  <c r="P557" i="16"/>
  <c r="P557" i="17"/>
  <c r="W557" i="16"/>
  <c r="P556" i="16"/>
  <c r="P556" i="17"/>
  <c r="W556" i="16"/>
  <c r="P555" i="16"/>
  <c r="P555" i="17"/>
  <c r="W555" i="16"/>
  <c r="P554" i="16"/>
  <c r="P554" i="17"/>
  <c r="W554" i="16"/>
  <c r="P553" i="16"/>
  <c r="P553" i="17"/>
  <c r="W553" i="16"/>
  <c r="P552" i="16"/>
  <c r="P552" i="17"/>
  <c r="W552" i="16"/>
  <c r="P551" i="16"/>
  <c r="P551" i="17"/>
  <c r="W551" i="16"/>
  <c r="P550" i="16"/>
  <c r="P550" i="17"/>
  <c r="W550" i="16"/>
  <c r="P549" i="16"/>
  <c r="P549" i="17"/>
  <c r="W549" i="16"/>
  <c r="P548" i="16"/>
  <c r="P548" i="17"/>
  <c r="W548" i="16"/>
  <c r="P547" i="16"/>
  <c r="P547" i="17"/>
  <c r="W547" i="16"/>
  <c r="P546" i="16"/>
  <c r="P546" i="17"/>
  <c r="W546" i="16"/>
  <c r="P545" i="16"/>
  <c r="P545" i="17"/>
  <c r="W545" i="16"/>
  <c r="P544" i="16"/>
  <c r="P544" i="17"/>
  <c r="W544" i="16"/>
  <c r="P543" i="16"/>
  <c r="P543" i="17"/>
  <c r="W543" i="16"/>
  <c r="P542" i="16"/>
  <c r="P542" i="17"/>
  <c r="W542" i="16"/>
  <c r="P541" i="16"/>
  <c r="P541" i="17"/>
  <c r="W541" i="16"/>
  <c r="P540" i="16"/>
  <c r="P540" i="17"/>
  <c r="W540" i="16"/>
  <c r="P539" i="16"/>
  <c r="P539" i="17"/>
  <c r="W539" i="16"/>
  <c r="P538" i="16"/>
  <c r="P538" i="17"/>
  <c r="W538" i="16"/>
  <c r="P537" i="16"/>
  <c r="P537" i="17"/>
  <c r="W537" i="16"/>
  <c r="P536" i="16"/>
  <c r="P536" i="17"/>
  <c r="W536" i="16"/>
  <c r="P535" i="16"/>
  <c r="P535" i="17"/>
  <c r="W535" i="16"/>
  <c r="P534" i="16"/>
  <c r="P534" i="17"/>
  <c r="W534" i="16"/>
  <c r="P533" i="16"/>
  <c r="P533" i="17"/>
  <c r="W533" i="16"/>
  <c r="P532" i="16"/>
  <c r="P532" i="17"/>
  <c r="W532" i="16"/>
  <c r="P531" i="16"/>
  <c r="P531" i="17"/>
  <c r="W531" i="16"/>
  <c r="P530" i="16"/>
  <c r="P530" i="17"/>
  <c r="W530" i="16"/>
  <c r="P529" i="16"/>
  <c r="P529" i="17"/>
  <c r="W529" i="16"/>
  <c r="P528" i="16"/>
  <c r="P528" i="17"/>
  <c r="W528" i="16"/>
  <c r="P527" i="16"/>
  <c r="P527" i="17"/>
  <c r="W527" i="16"/>
  <c r="P526" i="16"/>
  <c r="P526" i="17"/>
  <c r="W526" i="16"/>
  <c r="P525" i="16"/>
  <c r="P525" i="17"/>
  <c r="W525" i="16"/>
  <c r="P524" i="16"/>
  <c r="P524" i="17"/>
  <c r="W524" i="16"/>
  <c r="P523" i="16"/>
  <c r="P523" i="17"/>
  <c r="W523" i="16"/>
  <c r="P522" i="16"/>
  <c r="P522" i="17"/>
  <c r="W522" i="16"/>
  <c r="P521" i="16"/>
  <c r="P521" i="17"/>
  <c r="W521" i="16"/>
  <c r="P520" i="16"/>
  <c r="P520" i="17"/>
  <c r="W520" i="16"/>
  <c r="P519" i="16"/>
  <c r="P519" i="17"/>
  <c r="W519" i="16"/>
  <c r="P518" i="16"/>
  <c r="P518" i="17"/>
  <c r="W518" i="16"/>
  <c r="P517" i="16"/>
  <c r="P517" i="17"/>
  <c r="W517" i="16"/>
  <c r="P516" i="16"/>
  <c r="P516" i="17"/>
  <c r="W516" i="16"/>
  <c r="P515" i="16"/>
  <c r="P515" i="17"/>
  <c r="W515" i="16"/>
  <c r="P514" i="16"/>
  <c r="P514" i="17"/>
  <c r="W514" i="16"/>
  <c r="P513" i="16"/>
  <c r="P513" i="17"/>
  <c r="W513" i="16"/>
  <c r="P512" i="16"/>
  <c r="P512" i="17"/>
  <c r="W512" i="16"/>
  <c r="P511" i="16"/>
  <c r="P511" i="17"/>
  <c r="W511" i="16"/>
  <c r="P510" i="16"/>
  <c r="P510" i="17"/>
  <c r="W510" i="16"/>
  <c r="P509" i="16"/>
  <c r="P509" i="17"/>
  <c r="W509" i="16"/>
  <c r="P508" i="16"/>
  <c r="P508" i="17"/>
  <c r="W508" i="16"/>
  <c r="P507" i="16"/>
  <c r="P507" i="17"/>
  <c r="W507" i="16"/>
  <c r="P506" i="16"/>
  <c r="P506" i="17"/>
  <c r="W506" i="16"/>
  <c r="P505" i="16"/>
  <c r="P505" i="17"/>
  <c r="W505" i="16"/>
  <c r="P504" i="16"/>
  <c r="P504" i="17"/>
  <c r="W504" i="16"/>
  <c r="P503" i="16"/>
  <c r="P503" i="17"/>
  <c r="W503" i="16"/>
  <c r="P502" i="16"/>
  <c r="P502" i="17"/>
  <c r="W502" i="16"/>
  <c r="P501" i="16"/>
  <c r="P501" i="17"/>
  <c r="W501" i="16"/>
  <c r="P500" i="16"/>
  <c r="P500" i="17"/>
  <c r="W500" i="16"/>
  <c r="P499" i="16"/>
  <c r="P499" i="17"/>
  <c r="W499" i="16"/>
  <c r="P498" i="16"/>
  <c r="P498" i="17"/>
  <c r="W498" i="16"/>
  <c r="P497" i="16"/>
  <c r="P497" i="17"/>
  <c r="W497" i="16"/>
  <c r="P496" i="16"/>
  <c r="P496" i="17"/>
  <c r="W496" i="16"/>
  <c r="P495" i="16"/>
  <c r="P495" i="17"/>
  <c r="W495" i="16"/>
  <c r="P494" i="16"/>
  <c r="P494" i="17"/>
  <c r="W494" i="16"/>
  <c r="P493" i="16"/>
  <c r="P493" i="17"/>
  <c r="W493" i="16"/>
  <c r="P492" i="16"/>
  <c r="P492" i="17"/>
  <c r="W492" i="16"/>
  <c r="P491" i="16"/>
  <c r="P491" i="17"/>
  <c r="W491" i="16"/>
  <c r="P490" i="16"/>
  <c r="P490" i="17"/>
  <c r="W490" i="16"/>
  <c r="P489" i="16"/>
  <c r="P489" i="17"/>
  <c r="W489" i="16"/>
  <c r="P488" i="16"/>
  <c r="P488" i="17"/>
  <c r="W488" i="16"/>
  <c r="P487" i="16"/>
  <c r="P487" i="17"/>
  <c r="W487" i="16"/>
  <c r="P486" i="16"/>
  <c r="P486" i="17"/>
  <c r="W486" i="16"/>
  <c r="P485" i="16"/>
  <c r="P485" i="17"/>
  <c r="W485" i="16"/>
  <c r="P484" i="16"/>
  <c r="P484" i="17"/>
  <c r="W484" i="16"/>
  <c r="P483" i="16"/>
  <c r="P483" i="17"/>
  <c r="W483" i="16"/>
  <c r="P482" i="16"/>
  <c r="P482" i="17"/>
  <c r="W482" i="16"/>
  <c r="P481" i="16"/>
  <c r="P481" i="17"/>
  <c r="W481" i="16"/>
  <c r="P480" i="16"/>
  <c r="P480" i="17"/>
  <c r="W480" i="16"/>
  <c r="P479" i="16"/>
  <c r="P479" i="17"/>
  <c r="W479" i="16"/>
  <c r="P478" i="16"/>
  <c r="P478" i="17"/>
  <c r="W478" i="16"/>
  <c r="P477" i="16"/>
  <c r="P477" i="17"/>
  <c r="W477" i="16"/>
  <c r="P476" i="16"/>
  <c r="P476" i="17"/>
  <c r="W476" i="16"/>
  <c r="P475" i="16"/>
  <c r="P475" i="17"/>
  <c r="W475" i="16"/>
  <c r="P474" i="16"/>
  <c r="P474" i="17"/>
  <c r="W474" i="16"/>
  <c r="P473" i="16"/>
  <c r="P473" i="17"/>
  <c r="W473" i="16"/>
  <c r="P472" i="16"/>
  <c r="P472" i="17"/>
  <c r="W472" i="16"/>
  <c r="P471" i="16"/>
  <c r="P471" i="17"/>
  <c r="W471" i="16"/>
  <c r="P470" i="16"/>
  <c r="P470" i="17"/>
  <c r="W470" i="16"/>
  <c r="P469" i="16"/>
  <c r="P469" i="17"/>
  <c r="W469" i="16"/>
  <c r="P468" i="16"/>
  <c r="P468" i="17"/>
  <c r="W468" i="16"/>
  <c r="P467" i="16"/>
  <c r="P467" i="17"/>
  <c r="W467" i="16"/>
  <c r="P466" i="16"/>
  <c r="P466" i="17"/>
  <c r="W466" i="16"/>
  <c r="P465" i="16"/>
  <c r="P465" i="17"/>
  <c r="W465" i="16"/>
  <c r="P464" i="16"/>
  <c r="P464" i="17"/>
  <c r="W464" i="16"/>
  <c r="P463" i="16"/>
  <c r="P463" i="17"/>
  <c r="W463" i="16"/>
  <c r="P462" i="16"/>
  <c r="P462" i="17"/>
  <c r="W462" i="16"/>
  <c r="P461" i="16"/>
  <c r="P461" i="17"/>
  <c r="W461" i="16"/>
  <c r="P460" i="16"/>
  <c r="P460" i="17"/>
  <c r="W460" i="16"/>
  <c r="P459" i="16"/>
  <c r="P459" i="17"/>
  <c r="W459" i="16"/>
  <c r="P458" i="16"/>
  <c r="P458" i="17"/>
  <c r="W458" i="16"/>
  <c r="P457" i="16"/>
  <c r="P457" i="17"/>
  <c r="W457" i="16"/>
  <c r="P456" i="16"/>
  <c r="P456" i="17"/>
  <c r="W456" i="16"/>
  <c r="P455" i="16"/>
  <c r="P455" i="17"/>
  <c r="W455" i="16"/>
  <c r="P454" i="16"/>
  <c r="P454" i="17"/>
  <c r="W454" i="16"/>
  <c r="P453" i="16"/>
  <c r="P453" i="17"/>
  <c r="W453" i="16"/>
  <c r="P452" i="16"/>
  <c r="P452" i="17"/>
  <c r="W452" i="16"/>
  <c r="P451" i="16"/>
  <c r="P451" i="17"/>
  <c r="W451" i="16"/>
  <c r="P450" i="16"/>
  <c r="P450" i="17"/>
  <c r="W450" i="16"/>
  <c r="P449" i="16"/>
  <c r="P449" i="17"/>
  <c r="W449" i="16"/>
  <c r="P448" i="16"/>
  <c r="P448" i="17"/>
  <c r="W448" i="16"/>
  <c r="P447" i="16"/>
  <c r="P447" i="17"/>
  <c r="W447" i="16"/>
  <c r="P446" i="16"/>
  <c r="P446" i="17"/>
  <c r="W446" i="16"/>
  <c r="P445" i="16"/>
  <c r="P445" i="17"/>
  <c r="W445" i="16"/>
  <c r="P444" i="16"/>
  <c r="P444" i="17"/>
  <c r="W444" i="16"/>
  <c r="P443" i="16"/>
  <c r="P443" i="17"/>
  <c r="W443" i="16"/>
  <c r="P442" i="16"/>
  <c r="P442" i="17"/>
  <c r="W442" i="16"/>
  <c r="P441" i="16"/>
  <c r="P441" i="17"/>
  <c r="W441" i="16"/>
  <c r="P440" i="16"/>
  <c r="P440" i="17"/>
  <c r="W440" i="16"/>
  <c r="P439" i="16"/>
  <c r="P439" i="17"/>
  <c r="W439" i="16"/>
  <c r="P438" i="16"/>
  <c r="P438" i="17"/>
  <c r="W438" i="16"/>
  <c r="P437" i="16"/>
  <c r="P437" i="17"/>
  <c r="W437" i="16"/>
  <c r="P436" i="16"/>
  <c r="P436" i="17"/>
  <c r="W436" i="16"/>
  <c r="P435" i="16"/>
  <c r="P435" i="17"/>
  <c r="W435" i="16"/>
  <c r="P434" i="16"/>
  <c r="P434" i="17"/>
  <c r="W434" i="16"/>
  <c r="P433" i="16"/>
  <c r="P433" i="17"/>
  <c r="W433" i="16"/>
  <c r="P432" i="16"/>
  <c r="P432" i="17"/>
  <c r="W432" i="16"/>
  <c r="P431" i="16"/>
  <c r="P431" i="17"/>
  <c r="W431" i="16"/>
  <c r="P430" i="16"/>
  <c r="P430" i="17"/>
  <c r="W430" i="16"/>
  <c r="P429" i="16"/>
  <c r="P429" i="17"/>
  <c r="W429" i="16"/>
  <c r="P428" i="16"/>
  <c r="P428" i="17"/>
  <c r="W428" i="16"/>
  <c r="P427" i="16"/>
  <c r="P427" i="17"/>
  <c r="W427" i="16"/>
  <c r="P426" i="16"/>
  <c r="P426" i="17"/>
  <c r="W426" i="16"/>
  <c r="P425" i="16"/>
  <c r="P425" i="17"/>
  <c r="W425" i="16"/>
  <c r="P424" i="16"/>
  <c r="P424" i="17"/>
  <c r="W424" i="16"/>
  <c r="P423" i="16"/>
  <c r="P423" i="17"/>
  <c r="W423" i="16"/>
  <c r="P422" i="16"/>
  <c r="P422" i="17"/>
  <c r="W422" i="16"/>
  <c r="P421" i="16"/>
  <c r="P421" i="17"/>
  <c r="W421" i="16"/>
  <c r="P420" i="16"/>
  <c r="P420" i="17"/>
  <c r="W420" i="16"/>
  <c r="P419" i="16"/>
  <c r="P419" i="17"/>
  <c r="W419" i="16"/>
  <c r="P418" i="16"/>
  <c r="P418" i="17"/>
  <c r="W418" i="16"/>
  <c r="P417" i="16"/>
  <c r="P417" i="17"/>
  <c r="W417" i="16"/>
  <c r="P416" i="16"/>
  <c r="P416" i="17"/>
  <c r="W416" i="16"/>
  <c r="P415" i="16"/>
  <c r="P415" i="17"/>
  <c r="W415" i="16"/>
  <c r="P414" i="16"/>
  <c r="P414" i="17"/>
  <c r="W414" i="16"/>
  <c r="P413" i="16"/>
  <c r="P413" i="17"/>
  <c r="W413" i="16"/>
  <c r="P412" i="16"/>
  <c r="P412" i="17"/>
  <c r="W412" i="16"/>
  <c r="P411" i="16"/>
  <c r="P411" i="17"/>
  <c r="W411" i="16"/>
  <c r="P410" i="16"/>
  <c r="P410" i="17"/>
  <c r="W410" i="16"/>
  <c r="P409" i="16"/>
  <c r="P409" i="17"/>
  <c r="W409" i="16"/>
  <c r="P408" i="16"/>
  <c r="P408" i="17"/>
  <c r="W408" i="16"/>
  <c r="P407" i="16"/>
  <c r="P407" i="17"/>
  <c r="W407" i="16"/>
  <c r="P406" i="16"/>
  <c r="P406" i="17"/>
  <c r="W406" i="16"/>
  <c r="P405" i="16"/>
  <c r="P405" i="17"/>
  <c r="W405" i="16"/>
  <c r="P404" i="16"/>
  <c r="P404" i="17"/>
  <c r="W404" i="16"/>
  <c r="P403" i="16"/>
  <c r="P403" i="17"/>
  <c r="W403" i="16"/>
  <c r="P402" i="16"/>
  <c r="P402" i="17"/>
  <c r="W402" i="16"/>
  <c r="P401" i="16"/>
  <c r="P401" i="17"/>
  <c r="W401" i="16"/>
  <c r="P400" i="16"/>
  <c r="P400" i="17"/>
  <c r="W400" i="16"/>
  <c r="P399" i="16"/>
  <c r="P399" i="17"/>
  <c r="W399" i="16"/>
  <c r="P398" i="16"/>
  <c r="P398" i="17"/>
  <c r="W398" i="16"/>
  <c r="P397" i="16"/>
  <c r="P397" i="17"/>
  <c r="W397" i="16"/>
  <c r="P396" i="16"/>
  <c r="P396" i="17"/>
  <c r="W396" i="16"/>
  <c r="P395" i="16"/>
  <c r="P395" i="17"/>
  <c r="W395" i="16"/>
  <c r="P394" i="16"/>
  <c r="P394" i="17"/>
  <c r="W394" i="16"/>
  <c r="P393" i="16"/>
  <c r="P393" i="17"/>
  <c r="W393" i="16"/>
  <c r="P392" i="16"/>
  <c r="P392" i="17"/>
  <c r="W392" i="16"/>
  <c r="P391" i="16"/>
  <c r="P391" i="17"/>
  <c r="W391" i="16"/>
  <c r="P390" i="16"/>
  <c r="P390" i="17"/>
  <c r="W390" i="16"/>
  <c r="P389" i="16"/>
  <c r="P389" i="17"/>
  <c r="W389" i="16"/>
  <c r="P388" i="16"/>
  <c r="P388" i="17"/>
  <c r="W388" i="16"/>
  <c r="P387" i="16"/>
  <c r="P387" i="17"/>
  <c r="W387" i="16"/>
  <c r="P386" i="16"/>
  <c r="P386" i="17"/>
  <c r="W386" i="16"/>
  <c r="P385" i="16"/>
  <c r="P385" i="17"/>
  <c r="W385" i="16"/>
  <c r="P384" i="16"/>
  <c r="P384" i="17"/>
  <c r="W384" i="16"/>
  <c r="P383" i="16"/>
  <c r="P383" i="17"/>
  <c r="W383" i="16"/>
  <c r="P382" i="16"/>
  <c r="P382" i="17"/>
  <c r="W382" i="16"/>
  <c r="P381" i="16"/>
  <c r="P381" i="17"/>
  <c r="W381" i="16"/>
  <c r="P380" i="16"/>
  <c r="P380" i="17"/>
  <c r="W380" i="16"/>
  <c r="P379" i="16"/>
  <c r="P379" i="17"/>
  <c r="W379" i="16"/>
  <c r="P378" i="16"/>
  <c r="P378" i="17"/>
  <c r="W378" i="16"/>
  <c r="P377" i="16"/>
  <c r="P377" i="17"/>
  <c r="W377" i="16"/>
  <c r="P376" i="16"/>
  <c r="P376" i="17"/>
  <c r="W376" i="16"/>
  <c r="P375" i="16"/>
  <c r="P375" i="17"/>
  <c r="W375" i="16"/>
  <c r="P374" i="16"/>
  <c r="P374" i="17"/>
  <c r="W374" i="16"/>
  <c r="P373" i="16"/>
  <c r="P373" i="17"/>
  <c r="W373" i="16"/>
  <c r="P372" i="16"/>
  <c r="P372" i="17"/>
  <c r="W372" i="16"/>
  <c r="P371" i="16"/>
  <c r="P371" i="17"/>
  <c r="W371" i="16"/>
  <c r="P370" i="16"/>
  <c r="P370" i="17"/>
  <c r="W370" i="16"/>
  <c r="P369" i="16"/>
  <c r="P369" i="17"/>
  <c r="W369" i="16"/>
  <c r="P368" i="16"/>
  <c r="P368" i="17"/>
  <c r="W368" i="16"/>
  <c r="P367" i="16"/>
  <c r="P367" i="17"/>
  <c r="W367" i="16"/>
  <c r="P366" i="16"/>
  <c r="P366" i="17"/>
  <c r="W366" i="16"/>
  <c r="P365" i="16"/>
  <c r="P365" i="17"/>
  <c r="W365" i="16"/>
  <c r="P364" i="16"/>
  <c r="P364" i="17"/>
  <c r="W364" i="16"/>
  <c r="P363" i="16"/>
  <c r="P363" i="17"/>
  <c r="W363" i="16"/>
  <c r="P362" i="16"/>
  <c r="P362" i="17"/>
  <c r="W362" i="16"/>
  <c r="P361" i="16"/>
  <c r="P361" i="17"/>
  <c r="W361" i="16"/>
  <c r="P360" i="16"/>
  <c r="P360" i="17"/>
  <c r="W360" i="16"/>
  <c r="P359" i="16"/>
  <c r="P359" i="17"/>
  <c r="W359" i="16"/>
  <c r="P358" i="16"/>
  <c r="P358" i="17"/>
  <c r="W358" i="16"/>
  <c r="P357" i="16"/>
  <c r="P357" i="17"/>
  <c r="W357" i="16"/>
  <c r="P356" i="16"/>
  <c r="P356" i="17"/>
  <c r="W356" i="16"/>
  <c r="P355" i="16"/>
  <c r="P355" i="17"/>
  <c r="W355" i="16"/>
  <c r="P354" i="16"/>
  <c r="P354" i="17"/>
  <c r="W354" i="16"/>
  <c r="P353" i="16"/>
  <c r="P353" i="17"/>
  <c r="W353" i="16"/>
  <c r="P352" i="16"/>
  <c r="P352" i="17"/>
  <c r="W352" i="16"/>
  <c r="P351" i="16"/>
  <c r="P351" i="17"/>
  <c r="W351" i="16"/>
  <c r="P350" i="16"/>
  <c r="P350" i="17"/>
  <c r="W350" i="16"/>
  <c r="P349" i="16"/>
  <c r="P349" i="17"/>
  <c r="W349" i="16"/>
  <c r="P348" i="16"/>
  <c r="P348" i="17"/>
  <c r="W348" i="16"/>
  <c r="P347" i="16"/>
  <c r="P347" i="17"/>
  <c r="W347" i="16"/>
  <c r="P346" i="16"/>
  <c r="P346" i="17"/>
  <c r="W346" i="16"/>
  <c r="P345" i="16"/>
  <c r="P345" i="17"/>
  <c r="W345" i="16"/>
  <c r="P344" i="16"/>
  <c r="P344" i="17"/>
  <c r="W344" i="16"/>
  <c r="P343" i="16"/>
  <c r="P343" i="17"/>
  <c r="W343" i="16"/>
  <c r="P342" i="16"/>
  <c r="P342" i="17"/>
  <c r="W342" i="16"/>
  <c r="P341" i="16"/>
  <c r="P341" i="17"/>
  <c r="W341" i="16"/>
  <c r="P340" i="16"/>
  <c r="P340" i="17"/>
  <c r="W340" i="16"/>
  <c r="P339" i="16"/>
  <c r="P339" i="17"/>
  <c r="W339" i="16"/>
  <c r="P338" i="16"/>
  <c r="P338" i="17"/>
  <c r="W338" i="16"/>
  <c r="P337" i="16"/>
  <c r="P337" i="17"/>
  <c r="W337" i="16"/>
  <c r="P336" i="16"/>
  <c r="P336" i="17"/>
  <c r="W336" i="16"/>
  <c r="P335" i="16"/>
  <c r="P335" i="17"/>
  <c r="W335" i="16"/>
  <c r="P334" i="16"/>
  <c r="P334" i="17"/>
  <c r="W334" i="16"/>
  <c r="P333" i="16"/>
  <c r="P333" i="17"/>
  <c r="W333" i="16"/>
  <c r="P332" i="16"/>
  <c r="P332" i="17"/>
  <c r="W332" i="16"/>
  <c r="P331" i="16"/>
  <c r="P331" i="17"/>
  <c r="W331" i="16"/>
  <c r="P330" i="16"/>
  <c r="P330" i="17"/>
  <c r="W330" i="16"/>
  <c r="P329" i="16"/>
  <c r="P329" i="17"/>
  <c r="W329" i="16"/>
  <c r="P328" i="16"/>
  <c r="P328" i="17"/>
  <c r="W328" i="16"/>
  <c r="P327" i="16"/>
  <c r="P327" i="17"/>
  <c r="W327" i="16"/>
  <c r="P326" i="16"/>
  <c r="P326" i="17"/>
  <c r="W326" i="16"/>
  <c r="P325" i="16"/>
  <c r="P325" i="17"/>
  <c r="W325" i="16"/>
  <c r="P324" i="16"/>
  <c r="P324" i="17"/>
  <c r="W324" i="16"/>
  <c r="P323" i="16"/>
  <c r="P323" i="17"/>
  <c r="W323" i="16"/>
  <c r="P322" i="16"/>
  <c r="P322" i="17"/>
  <c r="W322" i="16"/>
  <c r="P321" i="16"/>
  <c r="P321" i="17"/>
  <c r="W321" i="16"/>
  <c r="P320" i="16"/>
  <c r="P320" i="17"/>
  <c r="W320" i="16"/>
  <c r="P319" i="16"/>
  <c r="P319" i="17"/>
  <c r="W319" i="16"/>
  <c r="P318" i="16"/>
  <c r="P318" i="17"/>
  <c r="W318" i="16"/>
  <c r="P317" i="16"/>
  <c r="P317" i="17"/>
  <c r="W317" i="16"/>
  <c r="P316" i="16"/>
  <c r="P316" i="17"/>
  <c r="W316" i="16"/>
  <c r="P315" i="16"/>
  <c r="P315" i="17"/>
  <c r="W315" i="16"/>
  <c r="P314" i="16"/>
  <c r="P314" i="17"/>
  <c r="W314" i="16"/>
  <c r="P313" i="16"/>
  <c r="P313" i="17"/>
  <c r="W313" i="16"/>
  <c r="P312" i="16"/>
  <c r="P312" i="17"/>
  <c r="W312" i="16"/>
  <c r="P311" i="16"/>
  <c r="P311" i="17"/>
  <c r="W311" i="16"/>
  <c r="P310" i="16"/>
  <c r="P310" i="17"/>
  <c r="W310" i="16"/>
  <c r="P309" i="16"/>
  <c r="P309" i="17"/>
  <c r="W309" i="16"/>
  <c r="P308" i="16"/>
  <c r="P308" i="17"/>
  <c r="W308" i="16"/>
  <c r="P307" i="16"/>
  <c r="P307" i="17"/>
  <c r="W307" i="16"/>
  <c r="P306" i="16"/>
  <c r="P306" i="17"/>
  <c r="W306" i="16"/>
  <c r="P305" i="16"/>
  <c r="P305" i="17"/>
  <c r="W305" i="16"/>
  <c r="P304" i="16"/>
  <c r="P304" i="17"/>
  <c r="W304" i="16"/>
  <c r="P303" i="16"/>
  <c r="P303" i="17"/>
  <c r="W303" i="16"/>
  <c r="P302" i="16"/>
  <c r="P302" i="17"/>
  <c r="W302" i="16"/>
  <c r="P301" i="16"/>
  <c r="P301" i="17"/>
  <c r="W301" i="16"/>
  <c r="P300" i="16"/>
  <c r="P300" i="17"/>
  <c r="W300" i="16"/>
  <c r="P299" i="16"/>
  <c r="P299" i="17"/>
  <c r="W299" i="16"/>
  <c r="P298" i="16"/>
  <c r="P298" i="17"/>
  <c r="W298" i="16"/>
  <c r="P297" i="16"/>
  <c r="P297" i="17"/>
  <c r="W297" i="16"/>
  <c r="P296" i="16"/>
  <c r="P296" i="17"/>
  <c r="W296" i="16"/>
  <c r="P295" i="16"/>
  <c r="P295" i="17"/>
  <c r="W295" i="16"/>
  <c r="P294" i="16"/>
  <c r="P294" i="17"/>
  <c r="W294" i="16"/>
  <c r="P293" i="16"/>
  <c r="P293" i="17"/>
  <c r="W293" i="16"/>
  <c r="P292" i="16"/>
  <c r="P292" i="17"/>
  <c r="W292" i="16"/>
  <c r="P291" i="16"/>
  <c r="P291" i="17"/>
  <c r="W291" i="16"/>
  <c r="P290" i="16"/>
  <c r="P290" i="17"/>
  <c r="W290" i="16"/>
  <c r="P289" i="16"/>
  <c r="P289" i="17"/>
  <c r="W289" i="16"/>
  <c r="P288" i="16"/>
  <c r="P288" i="17"/>
  <c r="W288" i="16"/>
  <c r="P287" i="16"/>
  <c r="P287" i="17"/>
  <c r="W287" i="16"/>
  <c r="P286" i="16"/>
  <c r="P286" i="17"/>
  <c r="W286" i="16"/>
  <c r="P285" i="16"/>
  <c r="P285" i="17"/>
  <c r="W285" i="16"/>
  <c r="P284" i="16"/>
  <c r="P284" i="17"/>
  <c r="W284" i="16"/>
  <c r="P283" i="16"/>
  <c r="P283" i="17"/>
  <c r="W283" i="16"/>
  <c r="P282" i="16"/>
  <c r="P282" i="17"/>
  <c r="W282" i="16"/>
  <c r="P281" i="16"/>
  <c r="P281" i="17"/>
  <c r="W281" i="16"/>
  <c r="P280" i="16"/>
  <c r="P280" i="17"/>
  <c r="W280" i="16"/>
  <c r="P279" i="16"/>
  <c r="P279" i="17"/>
  <c r="W279" i="16"/>
  <c r="P278" i="16"/>
  <c r="P278" i="17"/>
  <c r="W278" i="16"/>
  <c r="P277" i="16"/>
  <c r="P277" i="17"/>
  <c r="W277" i="16"/>
  <c r="P276" i="16"/>
  <c r="P276" i="17"/>
  <c r="W276" i="16"/>
  <c r="P275" i="16"/>
  <c r="P275" i="17"/>
  <c r="W275" i="16"/>
  <c r="P274" i="16"/>
  <c r="P274" i="17"/>
  <c r="W274" i="16"/>
  <c r="P273" i="16"/>
  <c r="P273" i="17"/>
  <c r="W273" i="16"/>
  <c r="P272" i="16"/>
  <c r="P272" i="17"/>
  <c r="W272" i="16"/>
  <c r="P271" i="16"/>
  <c r="P271" i="17"/>
  <c r="W271" i="16"/>
  <c r="P270" i="16"/>
  <c r="P270" i="17"/>
  <c r="W270" i="16"/>
  <c r="P269" i="16"/>
  <c r="P269" i="17"/>
  <c r="W269" i="16"/>
  <c r="P268" i="16"/>
  <c r="P268" i="17"/>
  <c r="W268" i="16"/>
  <c r="P267" i="16"/>
  <c r="P267" i="17"/>
  <c r="W267" i="16"/>
  <c r="P266" i="16"/>
  <c r="P266" i="17"/>
  <c r="W266" i="16"/>
  <c r="P265" i="16"/>
  <c r="P265" i="17"/>
  <c r="W265" i="16"/>
  <c r="P264" i="16"/>
  <c r="P264" i="17"/>
  <c r="W264" i="16"/>
  <c r="P263" i="16"/>
  <c r="P263" i="17"/>
  <c r="W263" i="16"/>
  <c r="P262" i="16"/>
  <c r="P262" i="17"/>
  <c r="W262" i="16"/>
  <c r="P261" i="16"/>
  <c r="P261" i="17"/>
  <c r="W261" i="16"/>
  <c r="P260" i="16"/>
  <c r="P260" i="17"/>
  <c r="W260" i="16"/>
  <c r="P259" i="16"/>
  <c r="P259" i="17"/>
  <c r="W259" i="16"/>
  <c r="P258" i="16"/>
  <c r="P258" i="17"/>
  <c r="W258" i="16"/>
  <c r="P257" i="16"/>
  <c r="P257" i="17"/>
  <c r="W257" i="16"/>
  <c r="P256" i="16"/>
  <c r="P256" i="17"/>
  <c r="W256" i="16"/>
  <c r="P255" i="16"/>
  <c r="P255" i="17"/>
  <c r="W255" i="16"/>
  <c r="P254" i="16"/>
  <c r="P254" i="17"/>
  <c r="W254" i="16"/>
  <c r="P253" i="16"/>
  <c r="P253" i="17"/>
  <c r="W253" i="16"/>
  <c r="P252" i="16"/>
  <c r="P252" i="17"/>
  <c r="W252" i="16"/>
  <c r="P251" i="16"/>
  <c r="P251" i="17"/>
  <c r="W251" i="16"/>
  <c r="P250" i="16"/>
  <c r="P250" i="17"/>
  <c r="W250" i="16"/>
  <c r="P249" i="16"/>
  <c r="P249" i="17"/>
  <c r="W249" i="16"/>
  <c r="P248" i="16"/>
  <c r="P248" i="17"/>
  <c r="W248" i="16"/>
  <c r="P247" i="16"/>
  <c r="P247" i="17"/>
  <c r="W247" i="16"/>
  <c r="P246" i="16"/>
  <c r="P246" i="17"/>
  <c r="W246" i="16"/>
  <c r="P245" i="16"/>
  <c r="P245" i="17"/>
  <c r="W245" i="16"/>
  <c r="P244" i="16"/>
  <c r="P244" i="17"/>
  <c r="W244" i="16"/>
  <c r="P243" i="16"/>
  <c r="P243" i="17"/>
  <c r="W243" i="16"/>
  <c r="P242" i="16"/>
  <c r="P242" i="17"/>
  <c r="W242" i="16"/>
  <c r="P241" i="16"/>
  <c r="P241" i="17"/>
  <c r="W241" i="16"/>
  <c r="P240" i="16"/>
  <c r="P240" i="17"/>
  <c r="W240" i="16"/>
  <c r="P239" i="16"/>
  <c r="P239" i="17"/>
  <c r="W239" i="16"/>
  <c r="P238" i="16"/>
  <c r="P238" i="17"/>
  <c r="W238" i="16"/>
  <c r="P237" i="16"/>
  <c r="P237" i="17"/>
  <c r="W237" i="16"/>
  <c r="P236" i="16"/>
  <c r="P236" i="17"/>
  <c r="W236" i="16"/>
  <c r="P235" i="16"/>
  <c r="P235" i="17"/>
  <c r="W235" i="16"/>
  <c r="P234" i="16"/>
  <c r="P234" i="17"/>
  <c r="W234" i="16"/>
  <c r="P233" i="16"/>
  <c r="P233" i="17"/>
  <c r="W233" i="16"/>
  <c r="P232" i="16"/>
  <c r="P232" i="17"/>
  <c r="W232" i="16"/>
  <c r="P231" i="16"/>
  <c r="P231" i="17"/>
  <c r="W231" i="16"/>
  <c r="P230" i="16"/>
  <c r="P230" i="17"/>
  <c r="W230" i="16"/>
  <c r="P229" i="16"/>
  <c r="P229" i="17"/>
  <c r="W229" i="16"/>
  <c r="P228" i="16"/>
  <c r="P228" i="17"/>
  <c r="W228" i="16"/>
  <c r="P227" i="16"/>
  <c r="P227" i="17"/>
  <c r="W227" i="16"/>
  <c r="P226" i="16"/>
  <c r="P226" i="17"/>
  <c r="W226" i="16"/>
  <c r="P225" i="16"/>
  <c r="P225" i="17"/>
  <c r="W225" i="16"/>
  <c r="P224" i="16"/>
  <c r="P224" i="17"/>
  <c r="W224" i="16"/>
  <c r="P223" i="16"/>
  <c r="P223" i="17"/>
  <c r="W223" i="16"/>
  <c r="P222" i="16"/>
  <c r="P222" i="17"/>
  <c r="W222" i="16"/>
  <c r="P221" i="16"/>
  <c r="P221" i="17"/>
  <c r="W221" i="16"/>
  <c r="P220" i="16"/>
  <c r="P220" i="17"/>
  <c r="W220" i="16"/>
  <c r="P219" i="16"/>
  <c r="P219" i="17"/>
  <c r="W219" i="16"/>
  <c r="P218" i="16"/>
  <c r="P218" i="17"/>
  <c r="W218" i="16"/>
  <c r="P217" i="16"/>
  <c r="P217" i="17"/>
  <c r="W217" i="16"/>
  <c r="P216" i="16"/>
  <c r="P216" i="17"/>
  <c r="W216" i="16"/>
  <c r="P215" i="16"/>
  <c r="P215" i="17"/>
  <c r="W215" i="16"/>
  <c r="P214" i="16"/>
  <c r="P214" i="17"/>
  <c r="W214" i="16"/>
  <c r="P213" i="16"/>
  <c r="P213" i="17"/>
  <c r="W213" i="16"/>
  <c r="P212" i="16"/>
  <c r="P212" i="17"/>
  <c r="W212" i="16"/>
  <c r="P211" i="16"/>
  <c r="P211" i="17"/>
  <c r="W211" i="16"/>
  <c r="P210" i="16"/>
  <c r="P210" i="17"/>
  <c r="W210" i="16"/>
  <c r="P209" i="16"/>
  <c r="P209" i="17"/>
  <c r="W209" i="16"/>
  <c r="P208" i="16"/>
  <c r="P208" i="17"/>
  <c r="W208" i="16"/>
  <c r="P207" i="16"/>
  <c r="P207" i="17"/>
  <c r="W207" i="16"/>
  <c r="P206" i="16"/>
  <c r="P206" i="17"/>
  <c r="W206" i="16"/>
  <c r="P205" i="16"/>
  <c r="P205" i="17"/>
  <c r="W205" i="16"/>
  <c r="P204" i="16"/>
  <c r="P204" i="17"/>
  <c r="W204" i="16"/>
  <c r="P203" i="16"/>
  <c r="P203" i="17"/>
  <c r="W203" i="16"/>
  <c r="P202" i="16"/>
  <c r="P202" i="17"/>
  <c r="W202" i="16"/>
  <c r="P201" i="16"/>
  <c r="P201" i="17"/>
  <c r="W201" i="16"/>
  <c r="P200" i="16"/>
  <c r="P200" i="17"/>
  <c r="W200" i="16"/>
  <c r="P199" i="16"/>
  <c r="P199" i="17"/>
  <c r="W199" i="16"/>
  <c r="P198" i="16"/>
  <c r="P198" i="17"/>
  <c r="W198" i="16"/>
  <c r="P197" i="16"/>
  <c r="P197" i="17"/>
  <c r="W197" i="16"/>
  <c r="P196" i="16"/>
  <c r="P196" i="17"/>
  <c r="W196" i="16"/>
  <c r="P195" i="16"/>
  <c r="P195" i="17"/>
  <c r="W195" i="16"/>
  <c r="P194" i="16"/>
  <c r="P194" i="17"/>
  <c r="W194" i="16"/>
  <c r="P193" i="16"/>
  <c r="P193" i="17"/>
  <c r="W193" i="16"/>
  <c r="P192" i="16"/>
  <c r="P192" i="17"/>
  <c r="W192" i="16"/>
  <c r="P191" i="16"/>
  <c r="P191" i="17"/>
  <c r="W191" i="16"/>
  <c r="P190" i="16"/>
  <c r="P190" i="17"/>
  <c r="W190" i="16"/>
  <c r="P189" i="16"/>
  <c r="P189" i="17"/>
  <c r="W189" i="16"/>
  <c r="P188" i="16"/>
  <c r="P188" i="17"/>
  <c r="W188" i="16"/>
  <c r="P187" i="16"/>
  <c r="P187" i="17"/>
  <c r="W187" i="16"/>
  <c r="P186" i="16"/>
  <c r="P186" i="17"/>
  <c r="W186" i="16"/>
  <c r="P185" i="16"/>
  <c r="P185" i="17"/>
  <c r="W185" i="16"/>
  <c r="P184" i="16"/>
  <c r="P184" i="17"/>
  <c r="W184" i="16"/>
  <c r="P183" i="16"/>
  <c r="P183" i="17"/>
  <c r="W183" i="16"/>
  <c r="P182" i="16"/>
  <c r="P182" i="17"/>
  <c r="W182" i="16"/>
  <c r="P181" i="16"/>
  <c r="P181" i="17"/>
  <c r="W181" i="16"/>
  <c r="P180" i="16"/>
  <c r="P180" i="17"/>
  <c r="W180" i="16"/>
  <c r="P179" i="16"/>
  <c r="P179" i="17"/>
  <c r="W179" i="16"/>
  <c r="P178" i="16"/>
  <c r="P178" i="17"/>
  <c r="W178" i="16"/>
  <c r="P177" i="16"/>
  <c r="P177" i="17"/>
  <c r="W177" i="16"/>
  <c r="P176" i="16"/>
  <c r="P176" i="17"/>
  <c r="W176" i="16"/>
  <c r="P175" i="16"/>
  <c r="P175" i="17"/>
  <c r="W175" i="16"/>
  <c r="P174" i="16"/>
  <c r="P174" i="17"/>
  <c r="W174" i="16"/>
  <c r="P173" i="16"/>
  <c r="P173" i="17"/>
  <c r="W173" i="16"/>
  <c r="P172" i="16"/>
  <c r="P172" i="17"/>
  <c r="W172" i="16"/>
  <c r="P171" i="16"/>
  <c r="P171" i="17"/>
  <c r="W171" i="16"/>
  <c r="P170" i="16"/>
  <c r="P170" i="17"/>
  <c r="W170" i="16"/>
  <c r="P169" i="16"/>
  <c r="P169" i="17"/>
  <c r="W169" i="16"/>
  <c r="P168" i="16"/>
  <c r="P168" i="17"/>
  <c r="W168" i="16"/>
  <c r="P167" i="16"/>
  <c r="P167" i="17"/>
  <c r="W167" i="16"/>
  <c r="P166" i="16"/>
  <c r="P166" i="17"/>
  <c r="W166" i="16"/>
  <c r="P165" i="16"/>
  <c r="P165" i="17"/>
  <c r="W165" i="16"/>
  <c r="P164" i="16"/>
  <c r="P164" i="17"/>
  <c r="W164" i="16"/>
  <c r="P163" i="16"/>
  <c r="P163" i="17"/>
  <c r="W163" i="16"/>
  <c r="P162" i="16"/>
  <c r="P162" i="17"/>
  <c r="W162" i="16"/>
  <c r="P161" i="16"/>
  <c r="P161" i="17"/>
  <c r="W161" i="16"/>
  <c r="P160" i="16"/>
  <c r="P160" i="17"/>
  <c r="W160" i="16"/>
  <c r="P159" i="16"/>
  <c r="P159" i="17"/>
  <c r="W159" i="16"/>
  <c r="P158" i="16"/>
  <c r="P158" i="17"/>
  <c r="W158" i="16"/>
  <c r="P157" i="16"/>
  <c r="P157" i="17"/>
  <c r="W157" i="16"/>
  <c r="P156" i="16"/>
  <c r="P156" i="17"/>
  <c r="W156" i="16"/>
  <c r="P155" i="16"/>
  <c r="P155" i="17"/>
  <c r="W155" i="16"/>
  <c r="P154" i="16"/>
  <c r="P154" i="17"/>
  <c r="W154" i="16"/>
  <c r="P153" i="16"/>
  <c r="P153" i="17"/>
  <c r="W153" i="16"/>
  <c r="P152" i="16"/>
  <c r="P152" i="17"/>
  <c r="W152" i="16"/>
  <c r="P151" i="16"/>
  <c r="P151" i="17"/>
  <c r="W151" i="16"/>
  <c r="P150" i="16"/>
  <c r="P150" i="17"/>
  <c r="W150" i="16"/>
  <c r="P149" i="16"/>
  <c r="P149" i="17"/>
  <c r="W149" i="16"/>
  <c r="P148" i="16"/>
  <c r="P148" i="17"/>
  <c r="W148" i="16"/>
  <c r="P147" i="16"/>
  <c r="P147" i="17"/>
  <c r="W147" i="16"/>
  <c r="P146" i="16"/>
  <c r="P146" i="17"/>
  <c r="W146" i="16"/>
  <c r="P145" i="16"/>
  <c r="P145" i="17"/>
  <c r="W145" i="16"/>
  <c r="P144" i="16"/>
  <c r="P144" i="17"/>
  <c r="W144" i="16"/>
  <c r="P143" i="16"/>
  <c r="P143" i="17"/>
  <c r="W143" i="16"/>
  <c r="P142" i="16"/>
  <c r="P142" i="17"/>
  <c r="W142" i="16"/>
  <c r="P141" i="16"/>
  <c r="P141" i="17"/>
  <c r="W141" i="16"/>
  <c r="P140" i="16"/>
  <c r="P140" i="17"/>
  <c r="W140" i="16"/>
  <c r="P139" i="16"/>
  <c r="P139" i="17"/>
  <c r="W139" i="16"/>
  <c r="P138" i="16"/>
  <c r="P138" i="17"/>
  <c r="W138" i="16"/>
  <c r="P137" i="16"/>
  <c r="P137" i="17"/>
  <c r="W137" i="16"/>
  <c r="P136" i="16"/>
  <c r="P136" i="17"/>
  <c r="W136" i="16"/>
  <c r="P135" i="16"/>
  <c r="P135" i="17"/>
  <c r="W135" i="16"/>
  <c r="P134" i="16"/>
  <c r="P134" i="17"/>
  <c r="W134" i="16"/>
  <c r="P133" i="16"/>
  <c r="P133" i="17"/>
  <c r="W133" i="16"/>
  <c r="P132" i="16"/>
  <c r="P132" i="17"/>
  <c r="W132" i="16"/>
  <c r="P131" i="16"/>
  <c r="P131" i="17"/>
  <c r="W131" i="16"/>
  <c r="P130" i="16"/>
  <c r="P130" i="17"/>
  <c r="W130" i="16"/>
  <c r="P129" i="16"/>
  <c r="P129" i="17"/>
  <c r="W129" i="16"/>
  <c r="P128" i="16"/>
  <c r="P128" i="17"/>
  <c r="W128" i="16"/>
  <c r="P127" i="16"/>
  <c r="P127" i="17"/>
  <c r="W127" i="16"/>
  <c r="P126" i="16"/>
  <c r="P126" i="17"/>
  <c r="W126" i="16"/>
  <c r="P125" i="16"/>
  <c r="P125" i="17"/>
  <c r="W125" i="16"/>
  <c r="P124" i="16"/>
  <c r="P124" i="17"/>
  <c r="W124" i="16"/>
  <c r="P123" i="16"/>
  <c r="P123" i="17"/>
  <c r="W123" i="16"/>
  <c r="P122" i="16"/>
  <c r="P122" i="17"/>
  <c r="W122" i="16"/>
  <c r="P121" i="16"/>
  <c r="P121" i="17"/>
  <c r="W121" i="16"/>
  <c r="P120" i="16"/>
  <c r="P120" i="17"/>
  <c r="W120" i="16"/>
  <c r="P119" i="16"/>
  <c r="P119" i="17"/>
  <c r="W119" i="16"/>
  <c r="P118" i="16"/>
  <c r="P118" i="17"/>
  <c r="W118" i="16"/>
  <c r="P117" i="16"/>
  <c r="P117" i="17"/>
  <c r="W117" i="16"/>
  <c r="P116" i="16"/>
  <c r="P116" i="17"/>
  <c r="W116" i="16"/>
  <c r="P115" i="16"/>
  <c r="P115" i="17"/>
  <c r="W115" i="16"/>
  <c r="P114" i="16"/>
  <c r="P114" i="17"/>
  <c r="W114" i="16"/>
  <c r="P113" i="16"/>
  <c r="P113" i="17"/>
  <c r="W113" i="16"/>
  <c r="P112" i="16"/>
  <c r="P112" i="17"/>
  <c r="W112" i="16"/>
  <c r="P111" i="16"/>
  <c r="P111" i="17"/>
  <c r="W111" i="16"/>
  <c r="P110" i="16"/>
  <c r="P110" i="17"/>
  <c r="W110" i="16"/>
  <c r="P109" i="16"/>
  <c r="P109" i="17"/>
  <c r="W109" i="16"/>
  <c r="P108" i="16"/>
  <c r="P108" i="17"/>
  <c r="W108" i="16"/>
  <c r="P107" i="16"/>
  <c r="P107" i="17"/>
  <c r="W107" i="16"/>
  <c r="P106" i="16"/>
  <c r="P106" i="17"/>
  <c r="W106" i="16"/>
  <c r="P105" i="16"/>
  <c r="P105" i="17"/>
  <c r="W105" i="16"/>
  <c r="P104" i="16"/>
  <c r="P104" i="17"/>
  <c r="W104" i="16"/>
  <c r="P103" i="16"/>
  <c r="P103" i="17"/>
  <c r="W103" i="16"/>
  <c r="P102" i="16"/>
  <c r="P102" i="17"/>
  <c r="W102" i="16"/>
  <c r="P101" i="16"/>
  <c r="P101" i="17"/>
  <c r="W101" i="16"/>
  <c r="P100" i="16"/>
  <c r="P100" i="17"/>
  <c r="W100" i="16"/>
  <c r="P99" i="16"/>
  <c r="P99" i="17"/>
  <c r="W99" i="16"/>
  <c r="P98" i="16"/>
  <c r="P98" i="17"/>
  <c r="W98" i="16"/>
  <c r="P97" i="16"/>
  <c r="P97" i="17"/>
  <c r="W97" i="16"/>
  <c r="P96" i="16"/>
  <c r="P96" i="17"/>
  <c r="W96" i="16"/>
  <c r="P95" i="16"/>
  <c r="P95" i="17"/>
  <c r="W95" i="16"/>
  <c r="P94" i="16"/>
  <c r="P94" i="17"/>
  <c r="W94" i="16"/>
  <c r="P93" i="16"/>
  <c r="P93" i="17"/>
  <c r="W93" i="16"/>
  <c r="P92" i="16"/>
  <c r="P92" i="17"/>
  <c r="W92" i="16"/>
  <c r="P91" i="16"/>
  <c r="P91" i="17"/>
  <c r="W91" i="16"/>
  <c r="P90" i="16"/>
  <c r="P90" i="17"/>
  <c r="W90" i="16"/>
  <c r="P89" i="16"/>
  <c r="P89" i="17"/>
  <c r="W89" i="16"/>
  <c r="P88" i="16"/>
  <c r="P88" i="17"/>
  <c r="W88" i="16"/>
  <c r="P87" i="16"/>
  <c r="P87" i="17"/>
  <c r="W87" i="16"/>
  <c r="P86" i="16"/>
  <c r="P86" i="17"/>
  <c r="W86" i="16"/>
  <c r="P85" i="16"/>
  <c r="P85" i="17"/>
  <c r="W85" i="16"/>
  <c r="P84" i="16"/>
  <c r="P84" i="17"/>
  <c r="W84" i="16"/>
  <c r="P83" i="16"/>
  <c r="P83" i="17"/>
  <c r="W83" i="16"/>
  <c r="P82" i="16"/>
  <c r="P82" i="17"/>
  <c r="W82" i="16"/>
  <c r="P81" i="16"/>
  <c r="P81" i="17"/>
  <c r="W81" i="16"/>
  <c r="P80" i="16"/>
  <c r="P80" i="17"/>
  <c r="W80" i="16"/>
  <c r="P79" i="16"/>
  <c r="P79" i="17"/>
  <c r="W79" i="16"/>
  <c r="P78" i="16"/>
  <c r="P78" i="17"/>
  <c r="W78" i="16"/>
  <c r="P77" i="16"/>
  <c r="P77" i="17"/>
  <c r="W77" i="16"/>
  <c r="P76" i="16"/>
  <c r="P76" i="17"/>
  <c r="W76" i="16"/>
  <c r="P75" i="16"/>
  <c r="P75" i="17"/>
  <c r="W75" i="16"/>
  <c r="P74" i="16"/>
  <c r="P74" i="17"/>
  <c r="W74" i="16"/>
  <c r="P73" i="16"/>
  <c r="P73" i="17"/>
  <c r="W73" i="16"/>
  <c r="P72" i="16"/>
  <c r="P72" i="17"/>
  <c r="W72" i="16"/>
  <c r="P71" i="16"/>
  <c r="P71" i="17"/>
  <c r="W71" i="16"/>
  <c r="P70" i="16"/>
  <c r="P70" i="17"/>
  <c r="W70" i="16"/>
  <c r="P69" i="16"/>
  <c r="P69" i="17"/>
  <c r="W69" i="16"/>
  <c r="P68" i="16"/>
  <c r="P68" i="17"/>
  <c r="W68" i="16"/>
  <c r="P67" i="16"/>
  <c r="P67" i="17"/>
  <c r="W67" i="16"/>
  <c r="P66" i="16"/>
  <c r="P66" i="17"/>
  <c r="W66" i="16"/>
  <c r="P65" i="16"/>
  <c r="P65" i="17"/>
  <c r="W65" i="16"/>
  <c r="P64" i="16"/>
  <c r="P64" i="17"/>
  <c r="W64" i="16"/>
  <c r="P63" i="16"/>
  <c r="P63" i="17"/>
  <c r="W63" i="16"/>
  <c r="P62" i="16"/>
  <c r="P62" i="17"/>
  <c r="W62" i="16"/>
  <c r="P61" i="16"/>
  <c r="P61" i="17"/>
  <c r="W61" i="16"/>
  <c r="P60" i="16"/>
  <c r="P60" i="17"/>
  <c r="W60" i="16"/>
  <c r="P59" i="16"/>
  <c r="P59" i="17"/>
  <c r="W59" i="16"/>
  <c r="P58" i="16"/>
  <c r="P58" i="17"/>
  <c r="W58" i="16"/>
  <c r="P57" i="16"/>
  <c r="P57" i="17"/>
  <c r="W57" i="16"/>
  <c r="P56" i="16"/>
  <c r="P56" i="17"/>
  <c r="W56" i="16"/>
  <c r="P55" i="16"/>
  <c r="P55" i="17"/>
  <c r="W55" i="16"/>
  <c r="P54" i="16"/>
  <c r="P54" i="17"/>
  <c r="W54" i="16"/>
  <c r="P53" i="16"/>
  <c r="P53" i="17"/>
  <c r="W53" i="16"/>
  <c r="P52" i="16"/>
  <c r="P52" i="17"/>
  <c r="W52" i="16"/>
  <c r="P51" i="16"/>
  <c r="P51" i="17"/>
  <c r="W51" i="16"/>
  <c r="P50" i="16"/>
  <c r="P50" i="17"/>
  <c r="W50" i="16"/>
  <c r="P49" i="16"/>
  <c r="P49" i="17"/>
  <c r="W49" i="16"/>
  <c r="P48" i="16"/>
  <c r="P48" i="17"/>
  <c r="W48" i="16"/>
  <c r="P47" i="16"/>
  <c r="P47" i="17"/>
  <c r="W47" i="16"/>
  <c r="P46" i="16"/>
  <c r="P46" i="17"/>
  <c r="W46" i="16"/>
  <c r="P45" i="16"/>
  <c r="P45" i="17"/>
  <c r="W45" i="16"/>
  <c r="P44" i="16"/>
  <c r="P44" i="17"/>
  <c r="W44" i="16"/>
  <c r="P43" i="16"/>
  <c r="P43" i="17"/>
  <c r="W43" i="16"/>
  <c r="P42" i="16"/>
  <c r="P42" i="17"/>
  <c r="W42" i="16"/>
  <c r="P41" i="16"/>
  <c r="P41" i="17"/>
  <c r="W41" i="16"/>
  <c r="P40" i="16"/>
  <c r="P40" i="17"/>
  <c r="W40" i="16"/>
  <c r="P39" i="16"/>
  <c r="P39" i="17"/>
  <c r="W39" i="16"/>
  <c r="P38" i="16"/>
  <c r="P38" i="17"/>
  <c r="W38" i="16"/>
  <c r="P37" i="16"/>
  <c r="P37" i="17"/>
  <c r="W37" i="16"/>
  <c r="P36" i="16"/>
  <c r="P36" i="17"/>
  <c r="W36" i="16"/>
  <c r="P35" i="16"/>
  <c r="P35" i="17"/>
  <c r="W35" i="16"/>
  <c r="P34" i="16"/>
  <c r="P34" i="17"/>
  <c r="W34" i="16"/>
  <c r="P33" i="16"/>
  <c r="P33" i="17"/>
  <c r="W33" i="16"/>
  <c r="P32" i="16"/>
  <c r="P32" i="17"/>
  <c r="W32" i="16"/>
  <c r="P31" i="16"/>
  <c r="P31" i="17"/>
  <c r="W31" i="16"/>
  <c r="P30" i="16"/>
  <c r="P30" i="17"/>
  <c r="W30" i="16"/>
  <c r="P29" i="16"/>
  <c r="P29" i="17"/>
  <c r="W29" i="16"/>
  <c r="P28" i="16"/>
  <c r="P28" i="17"/>
  <c r="W28" i="16"/>
  <c r="P27" i="16"/>
  <c r="P27" i="17"/>
  <c r="W27" i="16"/>
  <c r="P26" i="16"/>
  <c r="P26" i="17"/>
  <c r="W26" i="16"/>
  <c r="P25" i="16"/>
  <c r="P25" i="17"/>
  <c r="W25" i="16"/>
  <c r="P24" i="16"/>
  <c r="P24" i="17"/>
  <c r="W24" i="16"/>
  <c r="P23" i="16"/>
  <c r="P23" i="17"/>
  <c r="W23" i="16"/>
  <c r="P22" i="16"/>
  <c r="P22" i="17"/>
  <c r="W22" i="16"/>
  <c r="P21" i="16"/>
  <c r="P21" i="17"/>
  <c r="W21" i="16"/>
  <c r="P20" i="16"/>
  <c r="P20" i="17"/>
  <c r="W20" i="16"/>
  <c r="P19" i="16"/>
  <c r="P19" i="17"/>
  <c r="W19" i="16"/>
  <c r="P18" i="16"/>
  <c r="P18" i="17"/>
  <c r="W18" i="16"/>
  <c r="P17" i="16"/>
  <c r="P17" i="17"/>
  <c r="W17" i="16"/>
  <c r="P16" i="16"/>
  <c r="P16" i="17"/>
  <c r="W16" i="16"/>
  <c r="P15" i="16"/>
  <c r="P15" i="17"/>
  <c r="W15" i="16"/>
  <c r="P14" i="16"/>
  <c r="P14" i="17"/>
  <c r="W14" i="16"/>
  <c r="P13" i="16"/>
  <c r="P13" i="17"/>
  <c r="W13" i="16"/>
  <c r="P12" i="16"/>
  <c r="P12" i="17"/>
  <c r="W12" i="16"/>
  <c r="P11" i="16"/>
  <c r="P11" i="17"/>
  <c r="W11" i="16"/>
  <c r="P10" i="16"/>
  <c r="P10" i="17"/>
  <c r="W10" i="16"/>
  <c r="P9" i="16"/>
  <c r="P9" i="17"/>
  <c r="W9" i="16"/>
  <c r="P8" i="16"/>
  <c r="P8" i="17"/>
  <c r="W8" i="16"/>
  <c r="P7" i="16"/>
  <c r="P7" i="17"/>
  <c r="W7" i="16"/>
  <c r="P6" i="16"/>
  <c r="P6" i="17"/>
  <c r="W6" i="16"/>
  <c r="P5" i="16"/>
  <c r="P5" i="17"/>
  <c r="W5" i="16"/>
  <c r="P4" i="16"/>
  <c r="P4" i="17"/>
  <c r="W4" i="16"/>
  <c r="J1084" i="22"/>
  <c r="J1083" i="22"/>
  <c r="J1082" i="22"/>
  <c r="J1081" i="22"/>
  <c r="J1080" i="22"/>
  <c r="J1079" i="22"/>
  <c r="J1078" i="22"/>
  <c r="J1077" i="22"/>
  <c r="J1076" i="22"/>
  <c r="J1075" i="22"/>
  <c r="J1074" i="22"/>
  <c r="J1073" i="22"/>
  <c r="J1072" i="22"/>
  <c r="J1071" i="22"/>
  <c r="J1070" i="22"/>
  <c r="J1069" i="22"/>
  <c r="J1068" i="22"/>
  <c r="J1067" i="22"/>
  <c r="J1066" i="22"/>
  <c r="J1065" i="22"/>
  <c r="J1064" i="22"/>
  <c r="J1063" i="22"/>
  <c r="J1062" i="22"/>
  <c r="J1061" i="22"/>
  <c r="J1060" i="22"/>
  <c r="J1059" i="22"/>
  <c r="J1058" i="22"/>
  <c r="J1057" i="22"/>
  <c r="J1056" i="22"/>
  <c r="J1055" i="22"/>
  <c r="J1054" i="22"/>
  <c r="J1053" i="22"/>
  <c r="J1052" i="22"/>
  <c r="J1051" i="22"/>
  <c r="J1050" i="22"/>
  <c r="J1049" i="22"/>
  <c r="J1048" i="22"/>
  <c r="J1047" i="22"/>
  <c r="J1046" i="22"/>
  <c r="J1045" i="22"/>
  <c r="J1044" i="22"/>
  <c r="J1043" i="22"/>
  <c r="J1042" i="22"/>
  <c r="J1041" i="22"/>
  <c r="J1040" i="22"/>
  <c r="J1039" i="22"/>
  <c r="J1038" i="22"/>
  <c r="J1037" i="22"/>
  <c r="J1036" i="22"/>
  <c r="J1035" i="22"/>
  <c r="J1034" i="22"/>
  <c r="J1033" i="22"/>
  <c r="J1032" i="22"/>
  <c r="J1031" i="22"/>
  <c r="J1030" i="22"/>
  <c r="J1029" i="22"/>
  <c r="J1028" i="22"/>
  <c r="J1027" i="22"/>
  <c r="J1026" i="22"/>
  <c r="J1025" i="22"/>
  <c r="J1024" i="22"/>
  <c r="J1023" i="22"/>
  <c r="J1022" i="22"/>
  <c r="J1021" i="22"/>
  <c r="J1020" i="22"/>
  <c r="J1019" i="22"/>
  <c r="J1018" i="22"/>
  <c r="J1017" i="22"/>
  <c r="J1016" i="22"/>
  <c r="J1015" i="22"/>
  <c r="J1014" i="22"/>
  <c r="J1013" i="22"/>
  <c r="J1012" i="22"/>
  <c r="J1011" i="22"/>
  <c r="J1010" i="22"/>
  <c r="J1009" i="22"/>
  <c r="J1008" i="22"/>
  <c r="J1007" i="22"/>
  <c r="J1006" i="22"/>
  <c r="J1005" i="22"/>
  <c r="J1004" i="22"/>
  <c r="J1003" i="22"/>
  <c r="J1002" i="22"/>
  <c r="J1001" i="22"/>
  <c r="J1000" i="22"/>
  <c r="J999" i="22"/>
  <c r="J998" i="22"/>
  <c r="J997" i="22"/>
  <c r="J996" i="22"/>
  <c r="J995" i="22"/>
  <c r="J994" i="22"/>
  <c r="J993" i="22"/>
  <c r="J992" i="22"/>
  <c r="J991" i="22"/>
  <c r="J990" i="22"/>
  <c r="J989" i="22"/>
  <c r="J988" i="22"/>
  <c r="J987" i="22"/>
  <c r="J986" i="22"/>
  <c r="J985" i="22"/>
  <c r="J984" i="22"/>
  <c r="J983" i="22"/>
  <c r="J982" i="22"/>
  <c r="J981" i="22"/>
  <c r="J980" i="22"/>
  <c r="J979" i="22"/>
  <c r="J978" i="22"/>
  <c r="J977" i="22"/>
  <c r="J976" i="22"/>
  <c r="J975" i="22"/>
  <c r="J974" i="22"/>
  <c r="J973" i="22"/>
  <c r="J972" i="22"/>
  <c r="J971" i="22"/>
  <c r="J970" i="22"/>
  <c r="J969" i="22"/>
  <c r="J968" i="22"/>
  <c r="J967" i="22"/>
  <c r="J966" i="22"/>
  <c r="J965" i="22"/>
  <c r="J964" i="22"/>
  <c r="J963" i="22"/>
  <c r="J962" i="22"/>
  <c r="J961" i="22"/>
  <c r="J960" i="22"/>
  <c r="J959" i="22"/>
  <c r="J958" i="22"/>
  <c r="J957" i="22"/>
  <c r="J956" i="22"/>
  <c r="J955" i="22"/>
  <c r="J954" i="22"/>
  <c r="J953" i="22"/>
  <c r="J952" i="22"/>
  <c r="J951" i="22"/>
  <c r="J950" i="22"/>
  <c r="J949" i="22"/>
  <c r="J948" i="22"/>
  <c r="J947" i="22"/>
  <c r="J946" i="22"/>
  <c r="J945" i="22"/>
  <c r="J944" i="22"/>
  <c r="J943" i="22"/>
  <c r="J942" i="22"/>
  <c r="J941" i="22"/>
  <c r="J940" i="22"/>
  <c r="J939" i="22"/>
  <c r="J938" i="22"/>
  <c r="J937" i="22"/>
  <c r="J936" i="22"/>
  <c r="J935" i="22"/>
  <c r="J934" i="22"/>
  <c r="J933" i="22"/>
  <c r="J932" i="22"/>
  <c r="J931" i="22"/>
  <c r="J930" i="22"/>
  <c r="J929" i="22"/>
  <c r="J928" i="22"/>
  <c r="J927" i="22"/>
  <c r="J926" i="22"/>
  <c r="J925" i="22"/>
  <c r="J924" i="22"/>
  <c r="J923" i="22"/>
  <c r="J922" i="22"/>
  <c r="J921" i="22"/>
  <c r="J920" i="22"/>
  <c r="J919" i="22"/>
  <c r="J918" i="22"/>
  <c r="J917" i="22"/>
  <c r="J916" i="22"/>
  <c r="J915" i="22"/>
  <c r="J914" i="22"/>
  <c r="J913" i="22"/>
  <c r="J912" i="22"/>
  <c r="J911" i="22"/>
  <c r="J910" i="22"/>
  <c r="J909" i="22"/>
  <c r="J908" i="22"/>
  <c r="J907" i="22"/>
  <c r="J906" i="22"/>
  <c r="J905" i="22"/>
  <c r="J904" i="22"/>
  <c r="J903" i="22"/>
  <c r="J902" i="22"/>
  <c r="J901" i="22"/>
  <c r="J900" i="22"/>
  <c r="J899" i="22"/>
  <c r="J898" i="22"/>
  <c r="J897" i="22"/>
  <c r="J896" i="22"/>
  <c r="J895" i="22"/>
  <c r="J894" i="22"/>
  <c r="J893" i="22"/>
  <c r="J892" i="22"/>
  <c r="J891" i="22"/>
  <c r="J890" i="22"/>
  <c r="J889" i="22"/>
  <c r="J888" i="22"/>
  <c r="J887" i="22"/>
  <c r="J886" i="22"/>
  <c r="J885" i="22"/>
  <c r="J884" i="22"/>
  <c r="J883" i="22"/>
  <c r="J882" i="22"/>
  <c r="J881" i="22"/>
  <c r="J880" i="22"/>
  <c r="J879" i="22"/>
  <c r="J878" i="22"/>
  <c r="J877" i="22"/>
  <c r="J876" i="22"/>
  <c r="J875" i="22"/>
  <c r="J874" i="22"/>
  <c r="J873" i="22"/>
  <c r="J872" i="22"/>
  <c r="J871" i="22"/>
  <c r="J870" i="22"/>
  <c r="J869" i="22"/>
  <c r="J868" i="22"/>
  <c r="J867" i="22"/>
  <c r="J866" i="22"/>
  <c r="J865" i="22"/>
  <c r="J864" i="22"/>
  <c r="J863" i="22"/>
  <c r="J862" i="22"/>
  <c r="J861" i="22"/>
  <c r="J860" i="22"/>
  <c r="J859" i="22"/>
  <c r="J858" i="22"/>
  <c r="J857" i="22"/>
  <c r="J856" i="22"/>
  <c r="J855" i="22"/>
  <c r="J854" i="22"/>
  <c r="J853" i="22"/>
  <c r="J852" i="22"/>
  <c r="J851" i="22"/>
  <c r="J850" i="22"/>
  <c r="J849" i="22"/>
  <c r="J848" i="22"/>
  <c r="J847" i="22"/>
  <c r="J846" i="22"/>
  <c r="J845" i="22"/>
  <c r="J844" i="22"/>
  <c r="J843" i="22"/>
  <c r="J842" i="22"/>
  <c r="J841" i="22"/>
  <c r="J840" i="22"/>
  <c r="J839" i="22"/>
  <c r="J838" i="22"/>
  <c r="J837" i="22"/>
  <c r="J836" i="22"/>
  <c r="J835" i="22"/>
  <c r="J834" i="22"/>
  <c r="J833" i="22"/>
  <c r="J832" i="22"/>
  <c r="J831" i="22"/>
  <c r="J830" i="22"/>
  <c r="J829" i="22"/>
  <c r="J828" i="22"/>
  <c r="J827" i="22"/>
  <c r="J826" i="22"/>
  <c r="J825" i="22"/>
  <c r="J824" i="22"/>
  <c r="J823" i="22"/>
  <c r="J822" i="22"/>
  <c r="J821" i="22"/>
  <c r="J820" i="22"/>
  <c r="J819" i="22"/>
  <c r="J818" i="22"/>
  <c r="J817" i="22"/>
  <c r="J816" i="22"/>
  <c r="J815" i="22"/>
  <c r="J814" i="22"/>
  <c r="J813" i="22"/>
  <c r="J812" i="22"/>
  <c r="J811" i="22"/>
  <c r="J810" i="22"/>
  <c r="J809" i="22"/>
  <c r="J808" i="22"/>
  <c r="J807" i="22"/>
  <c r="J806" i="22"/>
  <c r="J805" i="22"/>
  <c r="J804" i="22"/>
  <c r="J803" i="22"/>
  <c r="J802" i="22"/>
  <c r="J801" i="22"/>
  <c r="J800" i="22"/>
  <c r="J799" i="22"/>
  <c r="J798" i="22"/>
  <c r="J797" i="22"/>
  <c r="J796" i="22"/>
  <c r="J795" i="22"/>
  <c r="J794" i="22"/>
  <c r="J793" i="22"/>
  <c r="J792" i="22"/>
  <c r="J791" i="22"/>
  <c r="J790" i="22"/>
  <c r="J789" i="22"/>
  <c r="J788" i="22"/>
  <c r="J787" i="22"/>
  <c r="J786" i="22"/>
  <c r="J785" i="22"/>
  <c r="J784" i="22"/>
  <c r="J783" i="22"/>
  <c r="J782" i="22"/>
  <c r="J781" i="22"/>
  <c r="J780" i="22"/>
  <c r="J779" i="22"/>
  <c r="J778" i="22"/>
  <c r="J777" i="22"/>
  <c r="J776" i="22"/>
  <c r="J775" i="22"/>
  <c r="J774" i="22"/>
  <c r="J773" i="22"/>
  <c r="J772" i="22"/>
  <c r="J771" i="22"/>
  <c r="J770" i="22"/>
  <c r="J769" i="22"/>
  <c r="J768" i="22"/>
  <c r="J767" i="22"/>
  <c r="J766" i="22"/>
  <c r="J765" i="22"/>
  <c r="J764" i="22"/>
  <c r="J763" i="22"/>
  <c r="J762" i="22"/>
  <c r="J761" i="22"/>
  <c r="J760" i="22"/>
  <c r="J759" i="22"/>
  <c r="J758" i="22"/>
  <c r="J757" i="22"/>
  <c r="J756" i="22"/>
  <c r="J755" i="22"/>
  <c r="J754" i="22"/>
  <c r="J753" i="22"/>
  <c r="J752" i="22"/>
  <c r="J751" i="22"/>
  <c r="J750" i="22"/>
  <c r="J749" i="22"/>
  <c r="J748" i="22"/>
  <c r="J747" i="22"/>
  <c r="J746" i="22"/>
  <c r="J745" i="22"/>
  <c r="J744" i="22"/>
  <c r="J743" i="22"/>
  <c r="J742" i="22"/>
  <c r="J741" i="22"/>
  <c r="J740" i="22"/>
  <c r="J739" i="22"/>
  <c r="J738" i="22"/>
  <c r="J737" i="22"/>
  <c r="J736" i="22"/>
  <c r="J735" i="22"/>
  <c r="J734" i="22"/>
  <c r="J733" i="22"/>
  <c r="J732" i="22"/>
  <c r="J731" i="22"/>
  <c r="J730" i="22"/>
  <c r="J729" i="22"/>
  <c r="J728" i="22"/>
  <c r="J727" i="22"/>
  <c r="J726" i="22"/>
  <c r="J725" i="22"/>
  <c r="J724" i="22"/>
  <c r="J723" i="22"/>
  <c r="J722" i="22"/>
  <c r="J721" i="22"/>
  <c r="J720" i="22"/>
  <c r="J719" i="22"/>
  <c r="J718" i="22"/>
  <c r="J717" i="22"/>
  <c r="J716" i="22"/>
  <c r="J715" i="22"/>
  <c r="J714" i="22"/>
  <c r="J713" i="22"/>
  <c r="J712" i="22"/>
  <c r="J711" i="22"/>
  <c r="J710" i="22"/>
  <c r="J709" i="22"/>
  <c r="J708" i="22"/>
  <c r="J707" i="22"/>
  <c r="J706" i="22"/>
  <c r="J705" i="22"/>
  <c r="J704" i="22"/>
  <c r="J703" i="22"/>
  <c r="J702" i="22"/>
  <c r="J701" i="22"/>
  <c r="J700" i="22"/>
  <c r="J699" i="22"/>
  <c r="J698" i="22"/>
  <c r="J697" i="22"/>
  <c r="J696" i="22"/>
  <c r="J695" i="22"/>
  <c r="J694" i="22"/>
  <c r="J693" i="22"/>
  <c r="J692" i="22"/>
  <c r="J691" i="22"/>
  <c r="J690" i="22"/>
  <c r="J689" i="22"/>
  <c r="J688" i="22"/>
  <c r="J687" i="22"/>
  <c r="J686" i="22"/>
  <c r="J685" i="22"/>
  <c r="J684" i="22"/>
  <c r="J683" i="22"/>
  <c r="J682" i="22"/>
  <c r="J681" i="22"/>
  <c r="J680" i="22"/>
  <c r="J679" i="22"/>
  <c r="J678" i="22"/>
  <c r="J677" i="22"/>
  <c r="J676" i="22"/>
  <c r="J675" i="22"/>
  <c r="J674" i="22"/>
  <c r="J673" i="22"/>
  <c r="J672" i="22"/>
  <c r="J671" i="22"/>
  <c r="J670" i="22"/>
  <c r="J669" i="22"/>
  <c r="J668" i="22"/>
  <c r="J667" i="22"/>
  <c r="J666" i="22"/>
  <c r="J665" i="22"/>
  <c r="J664" i="22"/>
  <c r="J663" i="22"/>
  <c r="J662" i="22"/>
  <c r="J661" i="22"/>
  <c r="J660" i="22"/>
  <c r="J659" i="22"/>
  <c r="J658" i="22"/>
  <c r="J657" i="22"/>
  <c r="J656" i="22"/>
  <c r="J655" i="22"/>
  <c r="J654" i="22"/>
  <c r="J653" i="22"/>
  <c r="J652" i="22"/>
  <c r="J651" i="22"/>
  <c r="J650" i="22"/>
  <c r="J649" i="22"/>
  <c r="J648" i="22"/>
  <c r="J647" i="22"/>
  <c r="J646" i="22"/>
  <c r="J645" i="22"/>
  <c r="J644" i="22"/>
  <c r="J643" i="22"/>
  <c r="J642" i="22"/>
  <c r="J641" i="22"/>
  <c r="J640" i="22"/>
  <c r="J639" i="22"/>
  <c r="J638" i="22"/>
  <c r="J637" i="22"/>
  <c r="J636" i="22"/>
  <c r="J635" i="22"/>
  <c r="J634" i="22"/>
  <c r="J633" i="22"/>
  <c r="J632" i="22"/>
  <c r="J631" i="22"/>
  <c r="J630" i="22"/>
  <c r="J629" i="22"/>
  <c r="J628" i="22"/>
  <c r="J627" i="22"/>
  <c r="J626" i="22"/>
  <c r="J625" i="22"/>
  <c r="J624" i="22"/>
  <c r="J623" i="22"/>
  <c r="J622" i="22"/>
  <c r="J621" i="22"/>
  <c r="J620" i="22"/>
  <c r="J619" i="22"/>
  <c r="J618" i="22"/>
  <c r="J617" i="22"/>
  <c r="J616" i="22"/>
  <c r="J615" i="22"/>
  <c r="J614" i="22"/>
  <c r="J613" i="22"/>
  <c r="J612" i="22"/>
  <c r="J611" i="22"/>
  <c r="J610" i="22"/>
  <c r="J609" i="22"/>
  <c r="J608" i="22"/>
  <c r="J607" i="22"/>
  <c r="J606" i="22"/>
  <c r="J605" i="22"/>
  <c r="J604" i="22"/>
  <c r="J603" i="22"/>
  <c r="J602" i="22"/>
  <c r="J601" i="22"/>
  <c r="J600" i="22"/>
  <c r="J599" i="22"/>
  <c r="J598" i="22"/>
  <c r="J597" i="22"/>
  <c r="J596" i="22"/>
  <c r="J595" i="22"/>
  <c r="J594" i="22"/>
  <c r="J593" i="22"/>
  <c r="J592" i="22"/>
  <c r="J591" i="22"/>
  <c r="J590" i="22"/>
  <c r="J589" i="22"/>
  <c r="J588" i="22"/>
  <c r="J587" i="22"/>
  <c r="J586" i="22"/>
  <c r="J585" i="22"/>
  <c r="J584" i="22"/>
  <c r="J583" i="22"/>
  <c r="J582" i="22"/>
  <c r="J581" i="22"/>
  <c r="J580" i="22"/>
  <c r="J579" i="22"/>
  <c r="J578" i="22"/>
  <c r="J577" i="22"/>
  <c r="J576" i="22"/>
  <c r="J575" i="22"/>
  <c r="J574" i="22"/>
  <c r="J573" i="22"/>
  <c r="J572" i="22"/>
  <c r="J571" i="22"/>
  <c r="J570" i="22"/>
  <c r="J569" i="22"/>
  <c r="J568" i="22"/>
  <c r="J567" i="22"/>
  <c r="J566" i="22"/>
  <c r="J565" i="22"/>
  <c r="J564" i="22"/>
  <c r="J563" i="22"/>
  <c r="J562" i="22"/>
  <c r="J561" i="22"/>
  <c r="J560" i="22"/>
  <c r="J559" i="22"/>
  <c r="J558" i="22"/>
  <c r="J557" i="22"/>
  <c r="J556" i="22"/>
  <c r="J555" i="22"/>
  <c r="J554" i="22"/>
  <c r="J553" i="22"/>
  <c r="J552" i="22"/>
  <c r="J551" i="22"/>
  <c r="J550" i="22"/>
  <c r="J549" i="22"/>
  <c r="J548" i="22"/>
  <c r="J547" i="22"/>
  <c r="J546" i="22"/>
  <c r="J545" i="22"/>
  <c r="J544" i="22"/>
  <c r="J543" i="22"/>
  <c r="J542" i="22"/>
  <c r="J541" i="22"/>
  <c r="J540" i="22"/>
  <c r="J539" i="22"/>
  <c r="J538" i="22"/>
  <c r="J537" i="22"/>
  <c r="J536" i="22"/>
  <c r="J535" i="22"/>
  <c r="J534" i="22"/>
  <c r="J533" i="22"/>
  <c r="J532" i="22"/>
  <c r="J531" i="22"/>
  <c r="J530" i="22"/>
  <c r="J529" i="22"/>
  <c r="J528" i="22"/>
  <c r="J527" i="22"/>
  <c r="J526" i="22"/>
  <c r="J525" i="22"/>
  <c r="J524" i="22"/>
  <c r="J523" i="22"/>
  <c r="J522" i="22"/>
  <c r="J521" i="22"/>
  <c r="J520" i="22"/>
  <c r="J519" i="22"/>
  <c r="J518" i="22"/>
  <c r="J517" i="22"/>
  <c r="J516" i="22"/>
  <c r="J515" i="22"/>
  <c r="J514" i="22"/>
  <c r="J513" i="22"/>
  <c r="J512" i="22"/>
  <c r="J511" i="22"/>
  <c r="J510" i="22"/>
  <c r="J509" i="22"/>
  <c r="J508" i="22"/>
  <c r="J507" i="22"/>
  <c r="J506" i="22"/>
  <c r="J505" i="22"/>
  <c r="J504" i="22"/>
  <c r="J503" i="22"/>
  <c r="J502" i="22"/>
  <c r="J501" i="22"/>
  <c r="J500" i="22"/>
  <c r="J499" i="22"/>
  <c r="J498" i="22"/>
  <c r="J497" i="22"/>
  <c r="J496" i="22"/>
  <c r="J495" i="22"/>
  <c r="J494" i="22"/>
  <c r="J493" i="22"/>
  <c r="J492" i="22"/>
  <c r="J491" i="22"/>
  <c r="J490" i="22"/>
  <c r="J489" i="22"/>
  <c r="J488" i="22"/>
  <c r="J487" i="22"/>
  <c r="J486" i="22"/>
  <c r="J485" i="22"/>
  <c r="J484" i="22"/>
  <c r="J483" i="22"/>
  <c r="J482" i="22"/>
  <c r="J481" i="22"/>
  <c r="J480" i="22"/>
  <c r="J479" i="22"/>
  <c r="J478" i="22"/>
  <c r="J477" i="22"/>
  <c r="J476" i="22"/>
  <c r="J475" i="22"/>
  <c r="J474" i="22"/>
  <c r="J473" i="22"/>
  <c r="J472" i="22"/>
  <c r="J471" i="22"/>
  <c r="J470" i="22"/>
  <c r="J469" i="22"/>
  <c r="J468" i="22"/>
  <c r="J467" i="22"/>
  <c r="J466" i="22"/>
  <c r="J465" i="22"/>
  <c r="J464" i="22"/>
  <c r="J463" i="22"/>
  <c r="J462" i="22"/>
  <c r="J461" i="22"/>
  <c r="J460" i="22"/>
  <c r="J459" i="22"/>
  <c r="J458" i="22"/>
  <c r="J457" i="22"/>
  <c r="J456" i="22"/>
  <c r="J455" i="22"/>
  <c r="J454" i="22"/>
  <c r="J453" i="22"/>
  <c r="J452" i="22"/>
  <c r="J451" i="22"/>
  <c r="J450" i="22"/>
  <c r="J449" i="22"/>
  <c r="J448" i="22"/>
  <c r="J447" i="22"/>
  <c r="J446" i="22"/>
  <c r="J445" i="22"/>
  <c r="J444" i="22"/>
  <c r="J443" i="22"/>
  <c r="J442" i="22"/>
  <c r="J441" i="22"/>
  <c r="J440" i="22"/>
  <c r="J439" i="22"/>
  <c r="J438" i="22"/>
  <c r="J437" i="22"/>
  <c r="J436" i="22"/>
  <c r="J435" i="22"/>
  <c r="J434" i="22"/>
  <c r="J433" i="22"/>
  <c r="J432" i="22"/>
  <c r="J431" i="22"/>
  <c r="J430" i="22"/>
  <c r="J429" i="22"/>
  <c r="J428" i="22"/>
  <c r="J427" i="22"/>
  <c r="J426" i="22"/>
  <c r="J425" i="22"/>
  <c r="J424" i="22"/>
  <c r="J423" i="22"/>
  <c r="J422" i="22"/>
  <c r="J421" i="22"/>
  <c r="J420" i="22"/>
  <c r="J419" i="22"/>
  <c r="J418" i="22"/>
  <c r="J417" i="22"/>
  <c r="J416" i="22"/>
  <c r="J415" i="22"/>
  <c r="J414" i="22"/>
  <c r="J413" i="22"/>
  <c r="J412" i="22"/>
  <c r="J411" i="22"/>
  <c r="J410" i="22"/>
  <c r="J409" i="22"/>
  <c r="J408" i="22"/>
  <c r="J407" i="22"/>
  <c r="J406" i="22"/>
  <c r="J405" i="22"/>
  <c r="J404" i="22"/>
  <c r="J403" i="22"/>
  <c r="J402" i="22"/>
  <c r="J401" i="22"/>
  <c r="J400" i="22"/>
  <c r="J399" i="22"/>
  <c r="J398" i="22"/>
  <c r="J397" i="22"/>
  <c r="J396" i="22"/>
  <c r="J395" i="22"/>
  <c r="J394" i="22"/>
  <c r="J393" i="22"/>
  <c r="J392" i="22"/>
  <c r="J391" i="22"/>
  <c r="J390" i="22"/>
  <c r="J389" i="22"/>
  <c r="J388" i="22"/>
  <c r="J387" i="22"/>
  <c r="J386" i="22"/>
  <c r="J385" i="22"/>
  <c r="J384" i="22"/>
  <c r="J383" i="22"/>
  <c r="J382" i="22"/>
  <c r="J381" i="22"/>
  <c r="J380" i="22"/>
  <c r="J379" i="22"/>
  <c r="J378" i="22"/>
  <c r="J377" i="22"/>
  <c r="J376" i="22"/>
  <c r="J375" i="22"/>
  <c r="J374" i="22"/>
  <c r="J373" i="22"/>
  <c r="J372" i="22"/>
  <c r="J371" i="22"/>
  <c r="J370" i="22"/>
  <c r="J369" i="22"/>
  <c r="J368" i="22"/>
  <c r="J367" i="22"/>
  <c r="J366" i="22"/>
  <c r="J365" i="22"/>
  <c r="J364" i="22"/>
  <c r="J363" i="22"/>
  <c r="J362" i="22"/>
  <c r="J361" i="22"/>
  <c r="J360" i="22"/>
  <c r="J359" i="22"/>
  <c r="J358" i="22"/>
  <c r="J357" i="22"/>
  <c r="J356" i="22"/>
  <c r="J355" i="22"/>
  <c r="J354" i="22"/>
  <c r="J353" i="22"/>
  <c r="J352" i="22"/>
  <c r="J351" i="22"/>
  <c r="J350" i="22"/>
  <c r="J349" i="22"/>
  <c r="J348" i="22"/>
  <c r="J347" i="22"/>
  <c r="J346" i="22"/>
  <c r="J345" i="22"/>
  <c r="J344" i="22"/>
  <c r="J343" i="22"/>
  <c r="J342" i="22"/>
  <c r="J341" i="22"/>
  <c r="J340" i="22"/>
  <c r="J339" i="22"/>
  <c r="J338" i="22"/>
  <c r="J337" i="22"/>
  <c r="J336" i="22"/>
  <c r="J335" i="22"/>
  <c r="J334" i="22"/>
  <c r="J333" i="22"/>
  <c r="J332" i="22"/>
  <c r="J331" i="22"/>
  <c r="J330" i="22"/>
  <c r="J329" i="22"/>
  <c r="J328" i="22"/>
  <c r="J327" i="22"/>
  <c r="J326" i="22"/>
  <c r="J325" i="22"/>
  <c r="J324" i="22"/>
  <c r="J323" i="22"/>
  <c r="J322" i="22"/>
  <c r="J321" i="22"/>
  <c r="J320" i="22"/>
  <c r="J319" i="22"/>
  <c r="J318" i="22"/>
  <c r="J317" i="22"/>
  <c r="J316" i="22"/>
  <c r="J315" i="22"/>
  <c r="J314" i="22"/>
  <c r="J313" i="22"/>
  <c r="J312" i="22"/>
  <c r="J311" i="22"/>
  <c r="J310" i="22"/>
  <c r="J309" i="22"/>
  <c r="J308" i="22"/>
  <c r="J307" i="22"/>
  <c r="J306" i="22"/>
  <c r="J305" i="22"/>
  <c r="J304" i="22"/>
  <c r="J303" i="22"/>
  <c r="J302" i="22"/>
  <c r="J301" i="22"/>
  <c r="J300" i="22"/>
  <c r="J299" i="22"/>
  <c r="J298" i="22"/>
  <c r="J297" i="22"/>
  <c r="J296" i="22"/>
  <c r="J295" i="22"/>
  <c r="J294" i="22"/>
  <c r="J293" i="22"/>
  <c r="J292" i="22"/>
  <c r="J291" i="22"/>
  <c r="J290" i="22"/>
  <c r="J289" i="22"/>
  <c r="J288" i="22"/>
  <c r="J287" i="22"/>
  <c r="J286" i="22"/>
  <c r="J285" i="22"/>
  <c r="J284" i="22"/>
  <c r="J283" i="22"/>
  <c r="J282" i="22"/>
  <c r="J281" i="22"/>
  <c r="J280" i="22"/>
  <c r="J279" i="22"/>
  <c r="J278" i="22"/>
  <c r="J277" i="22"/>
  <c r="J276" i="22"/>
  <c r="J275" i="22"/>
  <c r="J274" i="22"/>
  <c r="J273" i="22"/>
  <c r="J272" i="22"/>
  <c r="J271" i="22"/>
  <c r="J270" i="22"/>
  <c r="J269" i="22"/>
  <c r="J268" i="22"/>
  <c r="J267" i="22"/>
  <c r="J266" i="22"/>
  <c r="J265" i="22"/>
  <c r="J264" i="22"/>
  <c r="J263" i="22"/>
  <c r="J262" i="22"/>
  <c r="J261" i="22"/>
  <c r="J260" i="22"/>
  <c r="J259" i="22"/>
  <c r="J258" i="22"/>
  <c r="J257" i="22"/>
  <c r="J256" i="22"/>
  <c r="J255" i="22"/>
  <c r="J254" i="22"/>
  <c r="J253" i="22"/>
  <c r="J252" i="22"/>
  <c r="J251" i="22"/>
  <c r="J250" i="22"/>
  <c r="J249" i="22"/>
  <c r="J248" i="22"/>
  <c r="J247" i="22"/>
  <c r="J246" i="22"/>
  <c r="J245" i="22"/>
  <c r="J244" i="22"/>
  <c r="J243" i="22"/>
  <c r="J242" i="22"/>
  <c r="J241" i="22"/>
  <c r="J240" i="22"/>
  <c r="J239" i="22"/>
  <c r="J238" i="22"/>
  <c r="J237" i="22"/>
  <c r="J236" i="22"/>
  <c r="J235" i="22"/>
  <c r="J234" i="22"/>
  <c r="J233" i="22"/>
  <c r="J232" i="22"/>
  <c r="J231" i="22"/>
  <c r="J230" i="22"/>
  <c r="J229" i="22"/>
  <c r="J228" i="22"/>
  <c r="J227" i="22"/>
  <c r="J226" i="22"/>
  <c r="J225" i="22"/>
  <c r="J224" i="22"/>
  <c r="J223" i="22"/>
  <c r="J222" i="22"/>
  <c r="J221" i="22"/>
  <c r="J220" i="22"/>
  <c r="J219" i="22"/>
  <c r="J218" i="22"/>
  <c r="J217" i="22"/>
  <c r="J216" i="22"/>
  <c r="J215" i="22"/>
  <c r="J214" i="22"/>
  <c r="J213" i="22"/>
  <c r="J212" i="22"/>
  <c r="J211" i="22"/>
  <c r="J210" i="22"/>
  <c r="J209" i="22"/>
  <c r="J208" i="22"/>
  <c r="J207" i="22"/>
  <c r="J206" i="22"/>
  <c r="J205" i="22"/>
  <c r="J204" i="22"/>
  <c r="J203" i="22"/>
  <c r="J202" i="22"/>
  <c r="J201" i="22"/>
  <c r="J200" i="22"/>
  <c r="J199" i="22"/>
  <c r="J198" i="22"/>
  <c r="J197" i="22"/>
  <c r="J196" i="22"/>
  <c r="J195" i="22"/>
  <c r="J194" i="22"/>
  <c r="J193" i="22"/>
  <c r="J192" i="22"/>
  <c r="J191" i="22"/>
  <c r="J190" i="22"/>
  <c r="J189" i="22"/>
  <c r="J188" i="22"/>
  <c r="J187" i="22"/>
  <c r="J186" i="22"/>
  <c r="J185" i="22"/>
  <c r="J184" i="22"/>
  <c r="J183" i="22"/>
  <c r="J182" i="22"/>
  <c r="J181" i="22"/>
  <c r="J180" i="22"/>
  <c r="J179" i="22"/>
  <c r="J178" i="22"/>
  <c r="J177" i="22"/>
  <c r="J176" i="22"/>
  <c r="J175" i="22"/>
  <c r="J174" i="22"/>
  <c r="J173" i="22"/>
  <c r="J172" i="22"/>
  <c r="J171" i="22"/>
  <c r="J170" i="22"/>
  <c r="J169" i="22"/>
  <c r="J168" i="22"/>
  <c r="J167" i="22"/>
  <c r="J166" i="22"/>
  <c r="J165" i="22"/>
  <c r="J164" i="22"/>
  <c r="J163" i="22"/>
  <c r="J162" i="22"/>
  <c r="J161" i="22"/>
  <c r="J160" i="22"/>
  <c r="J159" i="22"/>
  <c r="J158" i="22"/>
  <c r="J157" i="22"/>
  <c r="J156" i="22"/>
  <c r="J155" i="22"/>
  <c r="J154" i="22"/>
  <c r="J153" i="22"/>
  <c r="J152" i="22"/>
  <c r="J151" i="22"/>
  <c r="J150" i="22"/>
  <c r="J149" i="22"/>
  <c r="J148" i="22"/>
  <c r="J147" i="22"/>
  <c r="J146" i="22"/>
  <c r="J145" i="22"/>
  <c r="J144" i="22"/>
  <c r="J143" i="22"/>
  <c r="J142" i="22"/>
  <c r="J141" i="22"/>
  <c r="J140" i="22"/>
  <c r="J139" i="22"/>
  <c r="J138" i="22"/>
  <c r="J137" i="22"/>
  <c r="J136" i="22"/>
  <c r="J135" i="22"/>
  <c r="J134" i="22"/>
  <c r="J133" i="22"/>
  <c r="J132" i="22"/>
  <c r="J131" i="22"/>
  <c r="J130" i="22"/>
  <c r="J129" i="22"/>
  <c r="J128" i="22"/>
  <c r="J127" i="22"/>
  <c r="J126" i="22"/>
  <c r="J125" i="22"/>
  <c r="J124" i="22"/>
  <c r="J123" i="22"/>
  <c r="J122" i="22"/>
  <c r="J121" i="22"/>
  <c r="J120" i="22"/>
  <c r="J119" i="22"/>
  <c r="J118" i="22"/>
  <c r="J117" i="22"/>
  <c r="J116" i="22"/>
  <c r="J115" i="22"/>
  <c r="J114" i="22"/>
  <c r="J113" i="22"/>
  <c r="J112" i="22"/>
  <c r="J111" i="22"/>
  <c r="J110" i="22"/>
  <c r="J109" i="22"/>
  <c r="J108" i="22"/>
  <c r="J107" i="22"/>
  <c r="J106" i="22"/>
  <c r="J105" i="22"/>
  <c r="J104" i="22"/>
  <c r="J103" i="22"/>
  <c r="J102" i="22"/>
  <c r="J101" i="22"/>
  <c r="J100" i="22"/>
  <c r="J99" i="22"/>
  <c r="J98" i="22"/>
  <c r="J97" i="22"/>
  <c r="J96" i="22"/>
  <c r="J95" i="22"/>
  <c r="J94" i="22"/>
  <c r="J93" i="22"/>
  <c r="J92" i="22"/>
  <c r="J91" i="22"/>
  <c r="J90" i="22"/>
  <c r="J89" i="22"/>
  <c r="J88" i="22"/>
  <c r="J87" i="22"/>
  <c r="J86" i="22"/>
  <c r="J85" i="22"/>
  <c r="J84" i="22"/>
  <c r="J83" i="22"/>
  <c r="J82" i="22"/>
  <c r="J81" i="22"/>
  <c r="J80" i="22"/>
  <c r="J79" i="22"/>
  <c r="J78" i="22"/>
  <c r="J77" i="22"/>
  <c r="J76" i="22"/>
  <c r="J75" i="22"/>
  <c r="J74" i="22"/>
  <c r="J73" i="22"/>
  <c r="J72" i="22"/>
  <c r="J71" i="22"/>
  <c r="J70" i="22"/>
  <c r="J69" i="22"/>
  <c r="J68" i="22"/>
  <c r="J67" i="22"/>
  <c r="J66" i="22"/>
  <c r="J65" i="22"/>
  <c r="J64" i="22"/>
  <c r="J63" i="22"/>
  <c r="J62" i="22"/>
  <c r="J61" i="22"/>
  <c r="J60" i="22"/>
  <c r="J59" i="22"/>
  <c r="J58" i="22"/>
  <c r="J57" i="22"/>
  <c r="J56" i="22"/>
  <c r="J55" i="22"/>
  <c r="J54" i="22"/>
  <c r="J53" i="22"/>
  <c r="J52" i="22"/>
  <c r="J51" i="22"/>
  <c r="J50" i="22"/>
  <c r="J49" i="22"/>
  <c r="J48" i="22"/>
  <c r="J25" i="22"/>
  <c r="J1106" i="22"/>
  <c r="J47" i="22"/>
  <c r="J46" i="22"/>
  <c r="J23" i="22"/>
  <c r="J1104" i="22"/>
  <c r="J45" i="22"/>
  <c r="J44" i="22"/>
  <c r="J21" i="22"/>
  <c r="J1102" i="22"/>
  <c r="J43" i="22"/>
  <c r="J42" i="22"/>
  <c r="J19" i="22"/>
  <c r="J1100" i="22"/>
  <c r="J41" i="22"/>
  <c r="J40" i="22"/>
  <c r="J17" i="22"/>
  <c r="J1098" i="22"/>
  <c r="J39" i="22"/>
  <c r="J38" i="22"/>
  <c r="J15" i="22"/>
  <c r="J1096" i="22"/>
  <c r="J37" i="22"/>
  <c r="J36" i="22"/>
  <c r="J13" i="22"/>
  <c r="J1094" i="22"/>
  <c r="J35" i="22"/>
  <c r="J34" i="22"/>
  <c r="J11" i="22"/>
  <c r="J1092" i="22"/>
  <c r="J33" i="22"/>
  <c r="J32" i="22"/>
  <c r="J9" i="22"/>
  <c r="J1090" i="22"/>
  <c r="J31" i="22"/>
  <c r="J30" i="22"/>
  <c r="J7" i="22"/>
  <c r="J1088" i="22"/>
  <c r="J29" i="22"/>
  <c r="J28" i="22"/>
  <c r="J5" i="22"/>
  <c r="J1086" i="22"/>
  <c r="J27" i="22"/>
  <c r="J26" i="22"/>
  <c r="J1107" i="22"/>
  <c r="J24" i="22"/>
  <c r="J1105" i="22"/>
  <c r="J22" i="22"/>
  <c r="J1103" i="22"/>
  <c r="J20" i="22"/>
  <c r="J1101" i="22"/>
  <c r="J18" i="22"/>
  <c r="J1099" i="22"/>
  <c r="J16" i="22"/>
  <c r="J1097" i="22"/>
  <c r="J14" i="22"/>
  <c r="J1095" i="22"/>
  <c r="J12" i="22"/>
  <c r="J1093" i="22"/>
  <c r="J10" i="22"/>
  <c r="J1091" i="22"/>
  <c r="J8" i="22"/>
  <c r="J1089" i="22"/>
  <c r="J6" i="22"/>
  <c r="J1087" i="22"/>
  <c r="J4" i="22"/>
  <c r="J1085" i="22"/>
  <c r="J1084" i="15"/>
  <c r="J26" i="15"/>
  <c r="J49" i="15"/>
  <c r="J72" i="15"/>
  <c r="J95" i="15"/>
  <c r="J4" i="15"/>
  <c r="J5" i="15"/>
  <c r="J6" i="15"/>
  <c r="J7" i="15"/>
  <c r="J8" i="15"/>
  <c r="J9" i="15"/>
  <c r="J10" i="15"/>
  <c r="J11" i="15"/>
  <c r="J12" i="15"/>
  <c r="J13" i="15"/>
  <c r="J14" i="15"/>
  <c r="J15" i="15"/>
  <c r="J16" i="15"/>
  <c r="J17" i="15"/>
  <c r="J18" i="15"/>
  <c r="J19" i="15"/>
  <c r="J20" i="15"/>
  <c r="J21" i="15"/>
  <c r="J22" i="15"/>
  <c r="J23" i="15"/>
  <c r="J24" i="15"/>
  <c r="J25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50" i="15"/>
  <c r="J51" i="15"/>
  <c r="J52" i="15"/>
  <c r="J53" i="15"/>
  <c r="J54" i="15"/>
  <c r="J55" i="15"/>
  <c r="J56" i="15"/>
  <c r="J57" i="15"/>
  <c r="J58" i="15"/>
  <c r="J59" i="15"/>
  <c r="J60" i="15"/>
  <c r="J61" i="15"/>
  <c r="J62" i="15"/>
  <c r="J63" i="15"/>
  <c r="J64" i="15"/>
  <c r="J65" i="15"/>
  <c r="J66" i="15"/>
  <c r="J67" i="15"/>
  <c r="J68" i="15"/>
  <c r="J69" i="15"/>
  <c r="J70" i="15"/>
  <c r="J71" i="15"/>
  <c r="J73" i="15"/>
  <c r="J74" i="15"/>
  <c r="J75" i="15"/>
  <c r="J76" i="15"/>
  <c r="J77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4" i="15"/>
  <c r="J96" i="15"/>
  <c r="J97" i="15"/>
  <c r="J98" i="15"/>
  <c r="J99" i="15"/>
  <c r="J100" i="15"/>
  <c r="J101" i="15"/>
  <c r="J102" i="15"/>
  <c r="J103" i="15"/>
  <c r="J104" i="15"/>
  <c r="J105" i="15"/>
  <c r="J106" i="15"/>
  <c r="J107" i="15"/>
  <c r="J108" i="15"/>
  <c r="J109" i="15"/>
  <c r="J110" i="15"/>
  <c r="J111" i="15"/>
  <c r="J112" i="15"/>
  <c r="J113" i="15"/>
  <c r="J114" i="15"/>
  <c r="J115" i="15"/>
  <c r="J116" i="15"/>
  <c r="J117" i="15"/>
  <c r="J118" i="15"/>
  <c r="J119" i="15"/>
  <c r="J120" i="15"/>
  <c r="J121" i="15"/>
  <c r="J122" i="15"/>
  <c r="J123" i="15"/>
  <c r="J124" i="15"/>
  <c r="J125" i="15"/>
  <c r="J126" i="15"/>
  <c r="J127" i="15"/>
  <c r="J128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43" i="15"/>
  <c r="J144" i="15"/>
  <c r="J145" i="15"/>
  <c r="J146" i="15"/>
  <c r="J147" i="15"/>
  <c r="J148" i="15"/>
  <c r="J149" i="15"/>
  <c r="J150" i="15"/>
  <c r="J151" i="15"/>
  <c r="J152" i="15"/>
  <c r="J153" i="15"/>
  <c r="J154" i="15"/>
  <c r="J155" i="15"/>
  <c r="J156" i="15"/>
  <c r="J157" i="15"/>
  <c r="J158" i="15"/>
  <c r="J159" i="15"/>
  <c r="J160" i="15"/>
  <c r="J161" i="15"/>
  <c r="J162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191" i="15"/>
  <c r="J192" i="15"/>
  <c r="J193" i="15"/>
  <c r="J194" i="15"/>
  <c r="J195" i="15"/>
  <c r="J196" i="15"/>
  <c r="J197" i="15"/>
  <c r="J198" i="15"/>
  <c r="J199" i="15"/>
  <c r="J200" i="15"/>
  <c r="J201" i="15"/>
  <c r="J202" i="15"/>
  <c r="J203" i="15"/>
  <c r="J204" i="15"/>
  <c r="J205" i="15"/>
  <c r="J206" i="15"/>
  <c r="J207" i="15"/>
  <c r="J208" i="15"/>
  <c r="J209" i="15"/>
  <c r="J210" i="15"/>
  <c r="J211" i="15"/>
  <c r="J212" i="15"/>
  <c r="J213" i="15"/>
  <c r="J214" i="15"/>
  <c r="J215" i="15"/>
  <c r="J216" i="15"/>
  <c r="J217" i="15"/>
  <c r="J218" i="15"/>
  <c r="J219" i="15"/>
  <c r="J220" i="15"/>
  <c r="J221" i="15"/>
  <c r="J222" i="15"/>
  <c r="J223" i="15"/>
  <c r="J224" i="15"/>
  <c r="J225" i="15"/>
  <c r="J226" i="15"/>
  <c r="J227" i="15"/>
  <c r="J228" i="15"/>
  <c r="J229" i="15"/>
  <c r="J230" i="15"/>
  <c r="J231" i="15"/>
  <c r="J232" i="15"/>
  <c r="J233" i="15"/>
  <c r="J234" i="15"/>
  <c r="J235" i="15"/>
  <c r="J236" i="15"/>
  <c r="J237" i="15"/>
  <c r="J238" i="15"/>
  <c r="J239" i="15"/>
  <c r="J240" i="15"/>
  <c r="J241" i="15"/>
  <c r="J242" i="15"/>
  <c r="J243" i="15"/>
  <c r="J244" i="15"/>
  <c r="J245" i="15"/>
  <c r="J246" i="15"/>
  <c r="J247" i="15"/>
  <c r="J248" i="15"/>
  <c r="J249" i="15"/>
  <c r="J250" i="15"/>
  <c r="J251" i="15"/>
  <c r="J252" i="15"/>
  <c r="J253" i="15"/>
  <c r="J254" i="15"/>
  <c r="J255" i="15"/>
  <c r="J256" i="15"/>
  <c r="J257" i="15"/>
  <c r="J258" i="15"/>
  <c r="J259" i="15"/>
  <c r="J260" i="15"/>
  <c r="J261" i="15"/>
  <c r="J262" i="15"/>
  <c r="J263" i="15"/>
  <c r="J264" i="15"/>
  <c r="J265" i="15"/>
  <c r="J266" i="15"/>
  <c r="J267" i="15"/>
  <c r="J268" i="15"/>
  <c r="J269" i="15"/>
  <c r="J270" i="15"/>
  <c r="J271" i="15"/>
  <c r="J272" i="15"/>
  <c r="J273" i="15"/>
  <c r="J274" i="15"/>
  <c r="J275" i="15"/>
  <c r="J276" i="15"/>
  <c r="J277" i="15"/>
  <c r="J278" i="15"/>
  <c r="J279" i="15"/>
  <c r="J280" i="15"/>
  <c r="J281" i="15"/>
  <c r="J282" i="15"/>
  <c r="J283" i="15"/>
  <c r="J284" i="15"/>
  <c r="J285" i="15"/>
  <c r="J286" i="15"/>
  <c r="J287" i="15"/>
  <c r="J288" i="15"/>
  <c r="J289" i="15"/>
  <c r="J290" i="15"/>
  <c r="J291" i="15"/>
  <c r="J292" i="15"/>
  <c r="J293" i="15"/>
  <c r="J294" i="15"/>
  <c r="J295" i="15"/>
  <c r="J296" i="15"/>
  <c r="J297" i="15"/>
  <c r="J298" i="15"/>
  <c r="J299" i="15"/>
  <c r="J300" i="15"/>
  <c r="J301" i="15"/>
  <c r="J302" i="15"/>
  <c r="J303" i="15"/>
  <c r="J304" i="15"/>
  <c r="J305" i="15"/>
  <c r="J306" i="15"/>
  <c r="J307" i="15"/>
  <c r="J308" i="15"/>
  <c r="J309" i="15"/>
  <c r="J310" i="15"/>
  <c r="J311" i="15"/>
  <c r="J312" i="15"/>
  <c r="J313" i="15"/>
  <c r="J314" i="15"/>
  <c r="J315" i="15"/>
  <c r="J316" i="15"/>
  <c r="J317" i="15"/>
  <c r="J318" i="15"/>
  <c r="J319" i="15"/>
  <c r="J320" i="15"/>
  <c r="J321" i="15"/>
  <c r="J322" i="15"/>
  <c r="J323" i="15"/>
  <c r="J324" i="15"/>
  <c r="J325" i="15"/>
  <c r="J326" i="15"/>
  <c r="J327" i="15"/>
  <c r="J328" i="15"/>
  <c r="J329" i="15"/>
  <c r="J330" i="15"/>
  <c r="J331" i="15"/>
  <c r="J332" i="15"/>
  <c r="J333" i="15"/>
  <c r="J334" i="15"/>
  <c r="J335" i="15"/>
  <c r="J336" i="15"/>
  <c r="J337" i="15"/>
  <c r="J338" i="15"/>
  <c r="J339" i="15"/>
  <c r="J340" i="15"/>
  <c r="J341" i="15"/>
  <c r="J342" i="15"/>
  <c r="J343" i="15"/>
  <c r="J344" i="15"/>
  <c r="J345" i="15"/>
  <c r="J346" i="15"/>
  <c r="J347" i="15"/>
  <c r="J348" i="15"/>
  <c r="J349" i="15"/>
  <c r="J350" i="15"/>
  <c r="J351" i="15"/>
  <c r="J352" i="15"/>
  <c r="J353" i="15"/>
  <c r="J354" i="15"/>
  <c r="J355" i="15"/>
  <c r="J356" i="15"/>
  <c r="J357" i="15"/>
  <c r="J358" i="15"/>
  <c r="J359" i="15"/>
  <c r="J360" i="15"/>
  <c r="J361" i="15"/>
  <c r="J362" i="15"/>
  <c r="J363" i="15"/>
  <c r="J364" i="15"/>
  <c r="J365" i="15"/>
  <c r="J366" i="15"/>
  <c r="J367" i="15"/>
  <c r="J368" i="15"/>
  <c r="J369" i="15"/>
  <c r="J370" i="15"/>
  <c r="J371" i="15"/>
  <c r="J372" i="15"/>
  <c r="J373" i="15"/>
  <c r="J374" i="15"/>
  <c r="J375" i="15"/>
  <c r="J376" i="15"/>
  <c r="J377" i="15"/>
  <c r="J378" i="15"/>
  <c r="J379" i="15"/>
  <c r="J380" i="15"/>
  <c r="J381" i="15"/>
  <c r="J382" i="15"/>
  <c r="J383" i="15"/>
  <c r="J384" i="15"/>
  <c r="J385" i="15"/>
  <c r="J386" i="15"/>
  <c r="J387" i="15"/>
  <c r="J388" i="15"/>
  <c r="J389" i="15"/>
  <c r="J390" i="15"/>
  <c r="J391" i="15"/>
  <c r="J392" i="15"/>
  <c r="J393" i="15"/>
  <c r="J394" i="15"/>
  <c r="J395" i="15"/>
  <c r="J396" i="15"/>
  <c r="J397" i="15"/>
  <c r="J398" i="15"/>
  <c r="J399" i="15"/>
  <c r="J400" i="15"/>
  <c r="J401" i="15"/>
  <c r="J402" i="15"/>
  <c r="J403" i="15"/>
  <c r="J404" i="15"/>
  <c r="J405" i="15"/>
  <c r="J406" i="15"/>
  <c r="J407" i="15"/>
  <c r="J408" i="15"/>
  <c r="J409" i="15"/>
  <c r="J410" i="15"/>
  <c r="J411" i="15"/>
  <c r="J412" i="15"/>
  <c r="J413" i="15"/>
  <c r="J414" i="15"/>
  <c r="J415" i="15"/>
  <c r="J416" i="15"/>
  <c r="J417" i="15"/>
  <c r="J418" i="15"/>
  <c r="J419" i="15"/>
  <c r="J420" i="15"/>
  <c r="J421" i="15"/>
  <c r="J422" i="15"/>
  <c r="J423" i="15"/>
  <c r="J424" i="15"/>
  <c r="J425" i="15"/>
  <c r="J426" i="15"/>
  <c r="J427" i="15"/>
  <c r="J428" i="15"/>
  <c r="J429" i="15"/>
  <c r="J430" i="15"/>
  <c r="J431" i="15"/>
  <c r="J432" i="15"/>
  <c r="J433" i="15"/>
  <c r="J434" i="15"/>
  <c r="J435" i="15"/>
  <c r="J436" i="15"/>
  <c r="J437" i="15"/>
  <c r="J438" i="15"/>
  <c r="J439" i="15"/>
  <c r="J440" i="15"/>
  <c r="J441" i="15"/>
  <c r="J442" i="15"/>
  <c r="J443" i="15"/>
  <c r="J444" i="15"/>
  <c r="J445" i="15"/>
  <c r="J446" i="15"/>
  <c r="J447" i="15"/>
  <c r="J448" i="15"/>
  <c r="J449" i="15"/>
  <c r="J450" i="15"/>
  <c r="J451" i="15"/>
  <c r="J452" i="15"/>
  <c r="J453" i="15"/>
  <c r="J454" i="15"/>
  <c r="J455" i="15"/>
  <c r="J456" i="15"/>
  <c r="J457" i="15"/>
  <c r="J458" i="15"/>
  <c r="J459" i="15"/>
  <c r="J460" i="15"/>
  <c r="J461" i="15"/>
  <c r="J462" i="15"/>
  <c r="J463" i="15"/>
  <c r="J464" i="15"/>
  <c r="J465" i="15"/>
  <c r="J466" i="15"/>
  <c r="J467" i="15"/>
  <c r="J468" i="15"/>
  <c r="J469" i="15"/>
  <c r="J470" i="15"/>
  <c r="J471" i="15"/>
  <c r="J472" i="15"/>
  <c r="J473" i="15"/>
  <c r="J474" i="15"/>
  <c r="J475" i="15"/>
  <c r="J476" i="15"/>
  <c r="J477" i="15"/>
  <c r="J478" i="15"/>
  <c r="J479" i="15"/>
  <c r="J480" i="15"/>
  <c r="J481" i="15"/>
  <c r="J482" i="15"/>
  <c r="J483" i="15"/>
  <c r="J484" i="15"/>
  <c r="J485" i="15"/>
  <c r="J486" i="15"/>
  <c r="J487" i="15"/>
  <c r="J488" i="15"/>
  <c r="J489" i="15"/>
  <c r="J490" i="15"/>
  <c r="J491" i="15"/>
  <c r="J492" i="15"/>
  <c r="J493" i="15"/>
  <c r="J494" i="15"/>
  <c r="J495" i="15"/>
  <c r="J496" i="15"/>
  <c r="J497" i="15"/>
  <c r="J498" i="15"/>
  <c r="J499" i="15"/>
  <c r="J500" i="15"/>
  <c r="J501" i="15"/>
  <c r="J502" i="15"/>
  <c r="J503" i="15"/>
  <c r="J504" i="15"/>
  <c r="J505" i="15"/>
  <c r="J506" i="15"/>
  <c r="J507" i="15"/>
  <c r="J508" i="15"/>
  <c r="J509" i="15"/>
  <c r="J510" i="15"/>
  <c r="J511" i="15"/>
  <c r="J512" i="15"/>
  <c r="J513" i="15"/>
  <c r="J514" i="15"/>
  <c r="J515" i="15"/>
  <c r="J516" i="15"/>
  <c r="J517" i="15"/>
  <c r="J518" i="15"/>
  <c r="J519" i="15"/>
  <c r="J520" i="15"/>
  <c r="J521" i="15"/>
  <c r="J522" i="15"/>
  <c r="J523" i="15"/>
  <c r="J524" i="15"/>
  <c r="J525" i="15"/>
  <c r="J526" i="15"/>
  <c r="J527" i="15"/>
  <c r="J528" i="15"/>
  <c r="J529" i="15"/>
  <c r="J530" i="15"/>
  <c r="J531" i="15"/>
  <c r="J532" i="15"/>
  <c r="J533" i="15"/>
  <c r="J534" i="15"/>
  <c r="J535" i="15"/>
  <c r="J536" i="15"/>
  <c r="J537" i="15"/>
  <c r="J538" i="15"/>
  <c r="J539" i="15"/>
  <c r="J540" i="15"/>
  <c r="J541" i="15"/>
  <c r="J542" i="15"/>
  <c r="J543" i="15"/>
  <c r="J544" i="15"/>
  <c r="J545" i="15"/>
  <c r="J546" i="15"/>
  <c r="J547" i="15"/>
  <c r="J548" i="15"/>
  <c r="J549" i="15"/>
  <c r="J550" i="15"/>
  <c r="J551" i="15"/>
  <c r="J552" i="15"/>
  <c r="J553" i="15"/>
  <c r="J554" i="15"/>
  <c r="J555" i="15"/>
  <c r="J556" i="15"/>
  <c r="J557" i="15"/>
  <c r="J558" i="15"/>
  <c r="J559" i="15"/>
  <c r="J560" i="15"/>
  <c r="J561" i="15"/>
  <c r="J562" i="15"/>
  <c r="J563" i="15"/>
  <c r="J564" i="15"/>
  <c r="J565" i="15"/>
  <c r="J566" i="15"/>
  <c r="J567" i="15"/>
  <c r="J568" i="15"/>
  <c r="J569" i="15"/>
  <c r="J570" i="15"/>
  <c r="J571" i="15"/>
  <c r="J572" i="15"/>
  <c r="J573" i="15"/>
  <c r="J574" i="15"/>
  <c r="J575" i="15"/>
  <c r="J576" i="15"/>
  <c r="J577" i="15"/>
  <c r="J578" i="15"/>
  <c r="J579" i="15"/>
  <c r="J580" i="15"/>
  <c r="J581" i="15"/>
  <c r="J582" i="15"/>
  <c r="J583" i="15"/>
  <c r="J584" i="15"/>
  <c r="J585" i="15"/>
  <c r="J586" i="15"/>
  <c r="J587" i="15"/>
  <c r="J588" i="15"/>
  <c r="J589" i="15"/>
  <c r="J590" i="15"/>
  <c r="J591" i="15"/>
  <c r="J592" i="15"/>
  <c r="J593" i="15"/>
  <c r="J594" i="15"/>
  <c r="J595" i="15"/>
  <c r="J596" i="15"/>
  <c r="J597" i="15"/>
  <c r="J598" i="15"/>
  <c r="J599" i="15"/>
  <c r="J600" i="15"/>
  <c r="J601" i="15"/>
  <c r="J602" i="15"/>
  <c r="J603" i="15"/>
  <c r="J604" i="15"/>
  <c r="J605" i="15"/>
  <c r="J606" i="15"/>
  <c r="J607" i="15"/>
  <c r="J608" i="15"/>
  <c r="J609" i="15"/>
  <c r="J610" i="15"/>
  <c r="J611" i="15"/>
  <c r="J612" i="15"/>
  <c r="J613" i="15"/>
  <c r="J614" i="15"/>
  <c r="J615" i="15"/>
  <c r="J616" i="15"/>
  <c r="J617" i="15"/>
  <c r="J618" i="15"/>
  <c r="J619" i="15"/>
  <c r="J620" i="15"/>
  <c r="J621" i="15"/>
  <c r="J622" i="15"/>
  <c r="J623" i="15"/>
  <c r="J624" i="15"/>
  <c r="J625" i="15"/>
  <c r="J626" i="15"/>
  <c r="J627" i="15"/>
  <c r="J628" i="15"/>
  <c r="J629" i="15"/>
  <c r="J630" i="15"/>
  <c r="J631" i="15"/>
  <c r="J632" i="15"/>
  <c r="J633" i="15"/>
  <c r="J634" i="15"/>
  <c r="J635" i="15"/>
  <c r="J636" i="15"/>
  <c r="J637" i="15"/>
  <c r="J638" i="15"/>
  <c r="J639" i="15"/>
  <c r="J640" i="15"/>
  <c r="J641" i="15"/>
  <c r="J642" i="15"/>
  <c r="J643" i="15"/>
  <c r="J644" i="15"/>
  <c r="J645" i="15"/>
  <c r="J646" i="15"/>
  <c r="J647" i="15"/>
  <c r="J648" i="15"/>
  <c r="J649" i="15"/>
  <c r="J650" i="15"/>
  <c r="J651" i="15"/>
  <c r="J652" i="15"/>
  <c r="J653" i="15"/>
  <c r="J654" i="15"/>
  <c r="J655" i="15"/>
  <c r="J656" i="15"/>
  <c r="J657" i="15"/>
  <c r="J658" i="15"/>
  <c r="J659" i="15"/>
  <c r="J660" i="15"/>
  <c r="J661" i="15"/>
  <c r="J662" i="15"/>
  <c r="J663" i="15"/>
  <c r="J664" i="15"/>
  <c r="J665" i="15"/>
  <c r="J666" i="15"/>
  <c r="J667" i="15"/>
  <c r="J668" i="15"/>
  <c r="J669" i="15"/>
  <c r="J670" i="15"/>
  <c r="J671" i="15"/>
  <c r="J672" i="15"/>
  <c r="J673" i="15"/>
  <c r="J674" i="15"/>
  <c r="J675" i="15"/>
  <c r="J676" i="15"/>
  <c r="J677" i="15"/>
  <c r="J678" i="15"/>
  <c r="J679" i="15"/>
  <c r="J680" i="15"/>
  <c r="J681" i="15"/>
  <c r="J682" i="15"/>
  <c r="J683" i="15"/>
  <c r="J684" i="15"/>
  <c r="J685" i="15"/>
  <c r="J686" i="15"/>
  <c r="J687" i="15"/>
  <c r="J688" i="15"/>
  <c r="J689" i="15"/>
  <c r="J690" i="15"/>
  <c r="J691" i="15"/>
  <c r="J692" i="15"/>
  <c r="J693" i="15"/>
  <c r="J694" i="15"/>
  <c r="J695" i="15"/>
  <c r="J696" i="15"/>
  <c r="J697" i="15"/>
  <c r="J698" i="15"/>
  <c r="J699" i="15"/>
  <c r="J700" i="15"/>
  <c r="J701" i="15"/>
  <c r="J702" i="15"/>
  <c r="J703" i="15"/>
  <c r="J704" i="15"/>
  <c r="J705" i="15"/>
  <c r="J706" i="15"/>
  <c r="J707" i="15"/>
  <c r="J708" i="15"/>
  <c r="J709" i="15"/>
  <c r="J710" i="15"/>
  <c r="J711" i="15"/>
  <c r="J712" i="15"/>
  <c r="J713" i="15"/>
  <c r="J714" i="15"/>
  <c r="J715" i="15"/>
  <c r="J716" i="15"/>
  <c r="J717" i="15"/>
  <c r="J718" i="15"/>
  <c r="J719" i="15"/>
  <c r="J720" i="15"/>
  <c r="J721" i="15"/>
  <c r="J722" i="15"/>
  <c r="J723" i="15"/>
  <c r="J724" i="15"/>
  <c r="J725" i="15"/>
  <c r="J726" i="15"/>
  <c r="J727" i="15"/>
  <c r="J728" i="15"/>
  <c r="J729" i="15"/>
  <c r="J730" i="15"/>
  <c r="J731" i="15"/>
  <c r="J732" i="15"/>
  <c r="J733" i="15"/>
  <c r="J734" i="15"/>
  <c r="J735" i="15"/>
  <c r="J736" i="15"/>
  <c r="J737" i="15"/>
  <c r="J738" i="15"/>
  <c r="J739" i="15"/>
  <c r="J740" i="15"/>
  <c r="J741" i="15"/>
  <c r="J742" i="15"/>
  <c r="J743" i="15"/>
  <c r="J744" i="15"/>
  <c r="J745" i="15"/>
  <c r="J746" i="15"/>
  <c r="J747" i="15"/>
  <c r="J748" i="15"/>
  <c r="J749" i="15"/>
  <c r="J750" i="15"/>
  <c r="J751" i="15"/>
  <c r="J752" i="15"/>
  <c r="J753" i="15"/>
  <c r="J754" i="15"/>
  <c r="J755" i="15"/>
  <c r="J756" i="15"/>
  <c r="J757" i="15"/>
  <c r="J758" i="15"/>
  <c r="J759" i="15"/>
  <c r="J760" i="15"/>
  <c r="J761" i="15"/>
  <c r="J762" i="15"/>
  <c r="J763" i="15"/>
  <c r="J764" i="15"/>
  <c r="J765" i="15"/>
  <c r="J766" i="15"/>
  <c r="J767" i="15"/>
  <c r="J768" i="15"/>
  <c r="J769" i="15"/>
  <c r="J770" i="15"/>
  <c r="J771" i="15"/>
  <c r="J772" i="15"/>
  <c r="J773" i="15"/>
  <c r="J774" i="15"/>
  <c r="J775" i="15"/>
  <c r="J776" i="15"/>
  <c r="J777" i="15"/>
  <c r="J778" i="15"/>
  <c r="J779" i="15"/>
  <c r="J780" i="15"/>
  <c r="J781" i="15"/>
  <c r="J782" i="15"/>
  <c r="J783" i="15"/>
  <c r="J784" i="15"/>
  <c r="J785" i="15"/>
  <c r="J786" i="15"/>
  <c r="J787" i="15"/>
  <c r="J788" i="15"/>
  <c r="J789" i="15"/>
  <c r="J790" i="15"/>
  <c r="J791" i="15"/>
  <c r="J792" i="15"/>
  <c r="J793" i="15"/>
  <c r="J794" i="15"/>
  <c r="J795" i="15"/>
  <c r="J796" i="15"/>
  <c r="J797" i="15"/>
  <c r="J798" i="15"/>
  <c r="J799" i="15"/>
  <c r="J800" i="15"/>
  <c r="J801" i="15"/>
  <c r="J802" i="15"/>
  <c r="J803" i="15"/>
  <c r="J804" i="15"/>
  <c r="J805" i="15"/>
  <c r="J806" i="15"/>
  <c r="J807" i="15"/>
  <c r="J808" i="15"/>
  <c r="J809" i="15"/>
  <c r="J810" i="15"/>
  <c r="J811" i="15"/>
  <c r="J812" i="15"/>
  <c r="J813" i="15"/>
  <c r="J814" i="15"/>
  <c r="J815" i="15"/>
  <c r="J816" i="15"/>
  <c r="J817" i="15"/>
  <c r="J818" i="15"/>
  <c r="J819" i="15"/>
  <c r="J820" i="15"/>
  <c r="J821" i="15"/>
  <c r="J822" i="15"/>
  <c r="J823" i="15"/>
  <c r="J824" i="15"/>
  <c r="J825" i="15"/>
  <c r="J826" i="15"/>
  <c r="J827" i="15"/>
  <c r="J828" i="15"/>
  <c r="J829" i="15"/>
  <c r="J830" i="15"/>
  <c r="J831" i="15"/>
  <c r="J832" i="15"/>
  <c r="J833" i="15"/>
  <c r="J834" i="15"/>
  <c r="J835" i="15"/>
  <c r="J836" i="15"/>
  <c r="J837" i="15"/>
  <c r="J838" i="15"/>
  <c r="J839" i="15"/>
  <c r="J840" i="15"/>
  <c r="J841" i="15"/>
  <c r="J842" i="15"/>
  <c r="J843" i="15"/>
  <c r="J844" i="15"/>
  <c r="J845" i="15"/>
  <c r="J846" i="15"/>
  <c r="J847" i="15"/>
  <c r="J848" i="15"/>
  <c r="J849" i="15"/>
  <c r="J850" i="15"/>
  <c r="J851" i="15"/>
  <c r="J852" i="15"/>
  <c r="J853" i="15"/>
  <c r="J854" i="15"/>
  <c r="J855" i="15"/>
  <c r="J856" i="15"/>
  <c r="J857" i="15"/>
  <c r="J858" i="15"/>
  <c r="J859" i="15"/>
  <c r="J860" i="15"/>
  <c r="J861" i="15"/>
  <c r="J862" i="15"/>
  <c r="J863" i="15"/>
  <c r="J864" i="15"/>
  <c r="J865" i="15"/>
  <c r="J866" i="15"/>
  <c r="J867" i="15"/>
  <c r="J868" i="15"/>
  <c r="J869" i="15"/>
  <c r="J870" i="15"/>
  <c r="J871" i="15"/>
  <c r="J872" i="15"/>
  <c r="J873" i="15"/>
  <c r="J874" i="15"/>
  <c r="J875" i="15"/>
  <c r="J876" i="15"/>
  <c r="J877" i="15"/>
  <c r="J878" i="15"/>
  <c r="J879" i="15"/>
  <c r="J880" i="15"/>
  <c r="J881" i="15"/>
  <c r="J882" i="15"/>
  <c r="J883" i="15"/>
  <c r="J884" i="15"/>
  <c r="J885" i="15"/>
  <c r="J886" i="15"/>
  <c r="J887" i="15"/>
  <c r="J888" i="15"/>
  <c r="J889" i="15"/>
  <c r="J890" i="15"/>
  <c r="J891" i="15"/>
  <c r="J892" i="15"/>
  <c r="J893" i="15"/>
  <c r="J894" i="15"/>
  <c r="J895" i="15"/>
  <c r="J896" i="15"/>
  <c r="J897" i="15"/>
  <c r="J898" i="15"/>
  <c r="J899" i="15"/>
  <c r="J900" i="15"/>
  <c r="J901" i="15"/>
  <c r="J902" i="15"/>
  <c r="J903" i="15"/>
  <c r="J904" i="15"/>
  <c r="J905" i="15"/>
  <c r="J906" i="15"/>
  <c r="J907" i="15"/>
  <c r="J908" i="15"/>
  <c r="J909" i="15"/>
  <c r="J910" i="15"/>
  <c r="J911" i="15"/>
  <c r="J912" i="15"/>
  <c r="J913" i="15"/>
  <c r="J914" i="15"/>
  <c r="J915" i="15"/>
  <c r="J916" i="15"/>
  <c r="J917" i="15"/>
  <c r="J918" i="15"/>
  <c r="J919" i="15"/>
  <c r="J920" i="15"/>
  <c r="J921" i="15"/>
  <c r="J922" i="15"/>
  <c r="J923" i="15"/>
  <c r="J924" i="15"/>
  <c r="J925" i="15"/>
  <c r="J926" i="15"/>
  <c r="J927" i="15"/>
  <c r="J928" i="15"/>
  <c r="J929" i="15"/>
  <c r="J930" i="15"/>
  <c r="J931" i="15"/>
  <c r="J932" i="15"/>
  <c r="J933" i="15"/>
  <c r="J934" i="15"/>
  <c r="J935" i="15"/>
  <c r="J936" i="15"/>
  <c r="J937" i="15"/>
  <c r="J938" i="15"/>
  <c r="J939" i="15"/>
  <c r="J940" i="15"/>
  <c r="J941" i="15"/>
  <c r="J942" i="15"/>
  <c r="J943" i="15"/>
  <c r="J944" i="15"/>
  <c r="J945" i="15"/>
  <c r="J946" i="15"/>
  <c r="J947" i="15"/>
  <c r="J948" i="15"/>
  <c r="J949" i="15"/>
  <c r="J950" i="15"/>
  <c r="J951" i="15"/>
  <c r="J952" i="15"/>
  <c r="J953" i="15"/>
  <c r="J954" i="15"/>
  <c r="J955" i="15"/>
  <c r="J956" i="15"/>
  <c r="J957" i="15"/>
  <c r="J958" i="15"/>
  <c r="J959" i="15"/>
  <c r="J960" i="15"/>
  <c r="J961" i="15"/>
  <c r="J962" i="15"/>
  <c r="J963" i="15"/>
  <c r="J964" i="15"/>
  <c r="J965" i="15"/>
  <c r="J966" i="15"/>
  <c r="J967" i="15"/>
  <c r="J968" i="15"/>
  <c r="J969" i="15"/>
  <c r="J970" i="15"/>
  <c r="J971" i="15"/>
  <c r="J972" i="15"/>
  <c r="J973" i="15"/>
  <c r="J974" i="15"/>
  <c r="J975" i="15"/>
  <c r="J976" i="15"/>
  <c r="J977" i="15"/>
  <c r="J978" i="15"/>
  <c r="J979" i="15"/>
  <c r="J980" i="15"/>
  <c r="J981" i="15"/>
  <c r="J982" i="15"/>
  <c r="J983" i="15"/>
  <c r="J984" i="15"/>
  <c r="J985" i="15"/>
  <c r="J986" i="15"/>
  <c r="J987" i="15"/>
  <c r="J988" i="15"/>
  <c r="J989" i="15"/>
  <c r="J990" i="15"/>
  <c r="J991" i="15"/>
  <c r="J992" i="15"/>
  <c r="J993" i="15"/>
  <c r="J994" i="15"/>
  <c r="J995" i="15"/>
  <c r="J996" i="15"/>
  <c r="J997" i="15"/>
  <c r="J998" i="15"/>
  <c r="J999" i="15"/>
  <c r="J1000" i="15"/>
  <c r="J1001" i="15"/>
  <c r="J1002" i="15"/>
  <c r="J1003" i="15"/>
  <c r="J1004" i="15"/>
  <c r="J1005" i="15"/>
  <c r="J1006" i="15"/>
  <c r="J1007" i="15"/>
  <c r="J1008" i="15"/>
  <c r="J1009" i="15"/>
  <c r="J1010" i="15"/>
  <c r="J1011" i="15"/>
  <c r="J1012" i="15"/>
  <c r="J1013" i="15"/>
  <c r="J1014" i="15"/>
  <c r="J1015" i="15"/>
  <c r="J1016" i="15"/>
  <c r="J1017" i="15"/>
  <c r="J1018" i="15"/>
  <c r="J1019" i="15"/>
  <c r="J1020" i="15"/>
  <c r="J1021" i="15"/>
  <c r="J1022" i="15"/>
  <c r="J1023" i="15"/>
  <c r="J1024" i="15"/>
  <c r="J1025" i="15"/>
  <c r="J1026" i="15"/>
  <c r="J1027" i="15"/>
  <c r="J1028" i="15"/>
  <c r="J1029" i="15"/>
  <c r="J1030" i="15"/>
  <c r="J1031" i="15"/>
  <c r="J1032" i="15"/>
  <c r="J1033" i="15"/>
  <c r="J1034" i="15"/>
  <c r="J1035" i="15"/>
  <c r="J1036" i="15"/>
  <c r="J1037" i="15"/>
  <c r="J1038" i="15"/>
  <c r="J1039" i="15"/>
  <c r="J1040" i="15"/>
  <c r="J1041" i="15"/>
  <c r="J1042" i="15"/>
  <c r="J1043" i="15"/>
  <c r="J1044" i="15"/>
  <c r="J1045" i="15"/>
  <c r="J1046" i="15"/>
  <c r="J1047" i="15"/>
  <c r="J1048" i="15"/>
  <c r="J1049" i="15"/>
  <c r="J1050" i="15"/>
  <c r="J1051" i="15"/>
  <c r="J1052" i="15"/>
  <c r="J1053" i="15"/>
  <c r="J1054" i="15"/>
  <c r="J1055" i="15"/>
  <c r="J1056" i="15"/>
  <c r="J1057" i="15"/>
  <c r="J1058" i="15"/>
  <c r="J1059" i="15"/>
  <c r="J1060" i="15"/>
  <c r="J1061" i="15"/>
  <c r="J1062" i="15"/>
  <c r="J1063" i="15"/>
  <c r="J1064" i="15"/>
  <c r="J1065" i="15"/>
  <c r="J1066" i="15"/>
  <c r="J1067" i="15"/>
  <c r="J1068" i="15"/>
  <c r="J1069" i="15"/>
  <c r="J1070" i="15"/>
  <c r="J1071" i="15"/>
  <c r="J1072" i="15"/>
  <c r="J1073" i="15"/>
  <c r="J1074" i="15"/>
  <c r="J1075" i="15"/>
  <c r="J1076" i="15"/>
  <c r="J1077" i="15"/>
  <c r="J1078" i="15"/>
  <c r="J1079" i="15"/>
  <c r="J1080" i="15"/>
  <c r="J1081" i="15"/>
  <c r="J1082" i="15"/>
  <c r="J1083" i="15"/>
  <c r="J1107" i="15"/>
  <c r="J1107" i="16"/>
  <c r="J1084" i="19"/>
  <c r="J26" i="19"/>
  <c r="J49" i="19"/>
  <c r="J72" i="19"/>
  <c r="J95" i="19"/>
  <c r="J4" i="19"/>
  <c r="J5" i="19"/>
  <c r="J6" i="19"/>
  <c r="J7" i="19"/>
  <c r="J8" i="19"/>
  <c r="J9" i="19"/>
  <c r="J10" i="19"/>
  <c r="J11" i="19"/>
  <c r="J12" i="19"/>
  <c r="J13" i="19"/>
  <c r="J14" i="19"/>
  <c r="J15" i="19"/>
  <c r="J16" i="19"/>
  <c r="J17" i="19"/>
  <c r="J18" i="19"/>
  <c r="J19" i="19"/>
  <c r="J20" i="19"/>
  <c r="J21" i="19"/>
  <c r="J22" i="19"/>
  <c r="J23" i="19"/>
  <c r="J24" i="19"/>
  <c r="J25" i="19"/>
  <c r="J27" i="19"/>
  <c r="J28" i="19"/>
  <c r="J29" i="19"/>
  <c r="J30" i="19"/>
  <c r="J31" i="19"/>
  <c r="J32" i="19"/>
  <c r="J33" i="19"/>
  <c r="J34" i="19"/>
  <c r="J35" i="19"/>
  <c r="J36" i="19"/>
  <c r="J37" i="19"/>
  <c r="J38" i="19"/>
  <c r="J39" i="19"/>
  <c r="J40" i="19"/>
  <c r="J41" i="19"/>
  <c r="J42" i="19"/>
  <c r="J43" i="19"/>
  <c r="J44" i="19"/>
  <c r="J45" i="19"/>
  <c r="J46" i="19"/>
  <c r="J47" i="19"/>
  <c r="J48" i="19"/>
  <c r="J50" i="19"/>
  <c r="J51" i="19"/>
  <c r="J52" i="19"/>
  <c r="J53" i="19"/>
  <c r="J54" i="19"/>
  <c r="J55" i="19"/>
  <c r="J56" i="19"/>
  <c r="J57" i="19"/>
  <c r="J58" i="19"/>
  <c r="J59" i="19"/>
  <c r="J60" i="19"/>
  <c r="J61" i="19"/>
  <c r="J62" i="19"/>
  <c r="J63" i="19"/>
  <c r="J64" i="19"/>
  <c r="J65" i="19"/>
  <c r="J66" i="19"/>
  <c r="J67" i="19"/>
  <c r="J68" i="19"/>
  <c r="J69" i="19"/>
  <c r="J70" i="19"/>
  <c r="J71" i="19"/>
  <c r="J73" i="19"/>
  <c r="J74" i="19"/>
  <c r="J75" i="19"/>
  <c r="J76" i="19"/>
  <c r="J77" i="19"/>
  <c r="J78" i="19"/>
  <c r="J79" i="19"/>
  <c r="J80" i="19"/>
  <c r="J81" i="19"/>
  <c r="J82" i="19"/>
  <c r="J83" i="19"/>
  <c r="J84" i="19"/>
  <c r="J85" i="19"/>
  <c r="J86" i="19"/>
  <c r="J87" i="19"/>
  <c r="J88" i="19"/>
  <c r="J89" i="19"/>
  <c r="J90" i="19"/>
  <c r="J91" i="19"/>
  <c r="J92" i="19"/>
  <c r="J93" i="19"/>
  <c r="J94" i="19"/>
  <c r="J96" i="19"/>
  <c r="J97" i="19"/>
  <c r="J98" i="19"/>
  <c r="J99" i="19"/>
  <c r="J100" i="19"/>
  <c r="J101" i="19"/>
  <c r="J102" i="19"/>
  <c r="J103" i="19"/>
  <c r="J104" i="19"/>
  <c r="J105" i="19"/>
  <c r="J106" i="19"/>
  <c r="J107" i="19"/>
  <c r="J108" i="19"/>
  <c r="J109" i="19"/>
  <c r="J110" i="19"/>
  <c r="J111" i="19"/>
  <c r="J112" i="19"/>
  <c r="J113" i="19"/>
  <c r="J114" i="19"/>
  <c r="J115" i="19"/>
  <c r="J116" i="19"/>
  <c r="J117" i="19"/>
  <c r="J118" i="19"/>
  <c r="J119" i="19"/>
  <c r="J120" i="19"/>
  <c r="J121" i="19"/>
  <c r="J122" i="19"/>
  <c r="J123" i="19"/>
  <c r="J124" i="19"/>
  <c r="J125" i="19"/>
  <c r="J126" i="19"/>
  <c r="J127" i="19"/>
  <c r="J128" i="19"/>
  <c r="J129" i="19"/>
  <c r="J130" i="19"/>
  <c r="J131" i="19"/>
  <c r="J132" i="19"/>
  <c r="J133" i="19"/>
  <c r="J134" i="19"/>
  <c r="J135" i="19"/>
  <c r="J136" i="19"/>
  <c r="J137" i="19"/>
  <c r="J138" i="19"/>
  <c r="J139" i="19"/>
  <c r="J140" i="19"/>
  <c r="J141" i="19"/>
  <c r="J142" i="19"/>
  <c r="J143" i="19"/>
  <c r="J144" i="19"/>
  <c r="J145" i="19"/>
  <c r="J146" i="19"/>
  <c r="J147" i="19"/>
  <c r="J148" i="19"/>
  <c r="J149" i="19"/>
  <c r="J150" i="19"/>
  <c r="J151" i="19"/>
  <c r="J152" i="19"/>
  <c r="J153" i="19"/>
  <c r="J154" i="19"/>
  <c r="J155" i="19"/>
  <c r="J156" i="19"/>
  <c r="J157" i="19"/>
  <c r="J158" i="19"/>
  <c r="J159" i="19"/>
  <c r="J160" i="19"/>
  <c r="J161" i="19"/>
  <c r="J162" i="19"/>
  <c r="J163" i="19"/>
  <c r="J164" i="19"/>
  <c r="J165" i="19"/>
  <c r="J166" i="19"/>
  <c r="J167" i="19"/>
  <c r="J168" i="19"/>
  <c r="J169" i="19"/>
  <c r="J170" i="19"/>
  <c r="J171" i="19"/>
  <c r="J172" i="19"/>
  <c r="J173" i="19"/>
  <c r="J174" i="19"/>
  <c r="J175" i="19"/>
  <c r="J176" i="19"/>
  <c r="J177" i="19"/>
  <c r="J178" i="19"/>
  <c r="J179" i="19"/>
  <c r="J180" i="19"/>
  <c r="J181" i="19"/>
  <c r="J182" i="19"/>
  <c r="J183" i="19"/>
  <c r="J184" i="19"/>
  <c r="J185" i="19"/>
  <c r="J186" i="19"/>
  <c r="J187" i="19"/>
  <c r="J188" i="19"/>
  <c r="J189" i="19"/>
  <c r="J190" i="19"/>
  <c r="J191" i="19"/>
  <c r="J192" i="19"/>
  <c r="J193" i="19"/>
  <c r="J194" i="19"/>
  <c r="J195" i="19"/>
  <c r="J196" i="19"/>
  <c r="J197" i="19"/>
  <c r="J198" i="19"/>
  <c r="J199" i="19"/>
  <c r="J200" i="19"/>
  <c r="J201" i="19"/>
  <c r="J202" i="19"/>
  <c r="J203" i="19"/>
  <c r="J204" i="19"/>
  <c r="J205" i="19"/>
  <c r="J206" i="19"/>
  <c r="J207" i="19"/>
  <c r="J208" i="19"/>
  <c r="J209" i="19"/>
  <c r="J210" i="19"/>
  <c r="J211" i="19"/>
  <c r="J212" i="19"/>
  <c r="J213" i="19"/>
  <c r="J214" i="19"/>
  <c r="J215" i="19"/>
  <c r="J216" i="19"/>
  <c r="J217" i="19"/>
  <c r="J218" i="19"/>
  <c r="J219" i="19"/>
  <c r="J220" i="19"/>
  <c r="J221" i="19"/>
  <c r="J222" i="19"/>
  <c r="J223" i="19"/>
  <c r="J224" i="19"/>
  <c r="J225" i="19"/>
  <c r="J226" i="19"/>
  <c r="J227" i="19"/>
  <c r="J228" i="19"/>
  <c r="J229" i="19"/>
  <c r="J230" i="19"/>
  <c r="J231" i="19"/>
  <c r="J232" i="19"/>
  <c r="J233" i="19"/>
  <c r="J234" i="19"/>
  <c r="J235" i="19"/>
  <c r="J236" i="19"/>
  <c r="J237" i="19"/>
  <c r="J238" i="19"/>
  <c r="J239" i="19"/>
  <c r="J240" i="19"/>
  <c r="J241" i="19"/>
  <c r="J242" i="19"/>
  <c r="J243" i="19"/>
  <c r="J244" i="19"/>
  <c r="J245" i="19"/>
  <c r="J246" i="19"/>
  <c r="J247" i="19"/>
  <c r="J248" i="19"/>
  <c r="J249" i="19"/>
  <c r="J250" i="19"/>
  <c r="J251" i="19"/>
  <c r="J252" i="19"/>
  <c r="J253" i="19"/>
  <c r="J254" i="19"/>
  <c r="J255" i="19"/>
  <c r="J256" i="19"/>
  <c r="J257" i="19"/>
  <c r="J258" i="19"/>
  <c r="J259" i="19"/>
  <c r="J260" i="19"/>
  <c r="J261" i="19"/>
  <c r="J262" i="19"/>
  <c r="J263" i="19"/>
  <c r="J264" i="19"/>
  <c r="J265" i="19"/>
  <c r="J266" i="19"/>
  <c r="J267" i="19"/>
  <c r="J268" i="19"/>
  <c r="J269" i="19"/>
  <c r="J270" i="19"/>
  <c r="J271" i="19"/>
  <c r="J272" i="19"/>
  <c r="J273" i="19"/>
  <c r="J274" i="19"/>
  <c r="J275" i="19"/>
  <c r="J276" i="19"/>
  <c r="J277" i="19"/>
  <c r="J278" i="19"/>
  <c r="J279" i="19"/>
  <c r="J280" i="19"/>
  <c r="J281" i="19"/>
  <c r="J282" i="19"/>
  <c r="J283" i="19"/>
  <c r="J284" i="19"/>
  <c r="J285" i="19"/>
  <c r="J286" i="19"/>
  <c r="J287" i="19"/>
  <c r="J288" i="19"/>
  <c r="J289" i="19"/>
  <c r="J290" i="19"/>
  <c r="J291" i="19"/>
  <c r="J292" i="19"/>
  <c r="J293" i="19"/>
  <c r="J294" i="19"/>
  <c r="J295" i="19"/>
  <c r="J296" i="19"/>
  <c r="J297" i="19"/>
  <c r="J298" i="19"/>
  <c r="J299" i="19"/>
  <c r="J300" i="19"/>
  <c r="J301" i="19"/>
  <c r="J302" i="19"/>
  <c r="J303" i="19"/>
  <c r="J304" i="19"/>
  <c r="J305" i="19"/>
  <c r="J306" i="19"/>
  <c r="J307" i="19"/>
  <c r="J308" i="19"/>
  <c r="J309" i="19"/>
  <c r="J310" i="19"/>
  <c r="J311" i="19"/>
  <c r="J312" i="19"/>
  <c r="J313" i="19"/>
  <c r="J314" i="19"/>
  <c r="J315" i="19"/>
  <c r="J316" i="19"/>
  <c r="J317" i="19"/>
  <c r="J318" i="19"/>
  <c r="J319" i="19"/>
  <c r="J320" i="19"/>
  <c r="J321" i="19"/>
  <c r="J322" i="19"/>
  <c r="J323" i="19"/>
  <c r="J324" i="19"/>
  <c r="J325" i="19"/>
  <c r="J326" i="19"/>
  <c r="J327" i="19"/>
  <c r="J328" i="19"/>
  <c r="J329" i="19"/>
  <c r="J330" i="19"/>
  <c r="J331" i="19"/>
  <c r="J332" i="19"/>
  <c r="J333" i="19"/>
  <c r="J334" i="19"/>
  <c r="J335" i="19"/>
  <c r="J336" i="19"/>
  <c r="J337" i="19"/>
  <c r="J338" i="19"/>
  <c r="J339" i="19"/>
  <c r="J340" i="19"/>
  <c r="J341" i="19"/>
  <c r="J342" i="19"/>
  <c r="J343" i="19"/>
  <c r="J344" i="19"/>
  <c r="J345" i="19"/>
  <c r="J346" i="19"/>
  <c r="J347" i="19"/>
  <c r="J348" i="19"/>
  <c r="J349" i="19"/>
  <c r="J350" i="19"/>
  <c r="J351" i="19"/>
  <c r="J352" i="19"/>
  <c r="J353" i="19"/>
  <c r="J354" i="19"/>
  <c r="J355" i="19"/>
  <c r="J356" i="19"/>
  <c r="J357" i="19"/>
  <c r="J358" i="19"/>
  <c r="J359" i="19"/>
  <c r="J360" i="19"/>
  <c r="J361" i="19"/>
  <c r="J362" i="19"/>
  <c r="J363" i="19"/>
  <c r="J364" i="19"/>
  <c r="J365" i="19"/>
  <c r="J366" i="19"/>
  <c r="J367" i="19"/>
  <c r="J368" i="19"/>
  <c r="J369" i="19"/>
  <c r="J370" i="19"/>
  <c r="J371" i="19"/>
  <c r="J372" i="19"/>
  <c r="J373" i="19"/>
  <c r="J374" i="19"/>
  <c r="J375" i="19"/>
  <c r="J376" i="19"/>
  <c r="J377" i="19"/>
  <c r="J378" i="19"/>
  <c r="J379" i="19"/>
  <c r="J380" i="19"/>
  <c r="J381" i="19"/>
  <c r="J382" i="19"/>
  <c r="J383" i="19"/>
  <c r="J384" i="19"/>
  <c r="J385" i="19"/>
  <c r="J386" i="19"/>
  <c r="J387" i="19"/>
  <c r="J388" i="19"/>
  <c r="J389" i="19"/>
  <c r="J390" i="19"/>
  <c r="J391" i="19"/>
  <c r="J392" i="19"/>
  <c r="J393" i="19"/>
  <c r="J394" i="19"/>
  <c r="J395" i="19"/>
  <c r="J396" i="19"/>
  <c r="J397" i="19"/>
  <c r="J398" i="19"/>
  <c r="J399" i="19"/>
  <c r="J400" i="19"/>
  <c r="J401" i="19"/>
  <c r="J402" i="19"/>
  <c r="J403" i="19"/>
  <c r="J404" i="19"/>
  <c r="J405" i="19"/>
  <c r="J406" i="19"/>
  <c r="J407" i="19"/>
  <c r="J408" i="19"/>
  <c r="J409" i="19"/>
  <c r="J410" i="19"/>
  <c r="J411" i="19"/>
  <c r="J412" i="19"/>
  <c r="J413" i="19"/>
  <c r="J414" i="19"/>
  <c r="J415" i="19"/>
  <c r="J416" i="19"/>
  <c r="J417" i="19"/>
  <c r="J418" i="19"/>
  <c r="J419" i="19"/>
  <c r="J420" i="19"/>
  <c r="J421" i="19"/>
  <c r="J422" i="19"/>
  <c r="J423" i="19"/>
  <c r="J424" i="19"/>
  <c r="J425" i="19"/>
  <c r="J426" i="19"/>
  <c r="J427" i="19"/>
  <c r="J428" i="19"/>
  <c r="J429" i="19"/>
  <c r="J430" i="19"/>
  <c r="J431" i="19"/>
  <c r="J432" i="19"/>
  <c r="J433" i="19"/>
  <c r="J434" i="19"/>
  <c r="J435" i="19"/>
  <c r="J436" i="19"/>
  <c r="J437" i="19"/>
  <c r="J438" i="19"/>
  <c r="J439" i="19"/>
  <c r="J440" i="19"/>
  <c r="J441" i="19"/>
  <c r="J442" i="19"/>
  <c r="J443" i="19"/>
  <c r="J444" i="19"/>
  <c r="J445" i="19"/>
  <c r="J446" i="19"/>
  <c r="J447" i="19"/>
  <c r="J448" i="19"/>
  <c r="J449" i="19"/>
  <c r="J450" i="19"/>
  <c r="J451" i="19"/>
  <c r="J452" i="19"/>
  <c r="J453" i="19"/>
  <c r="J454" i="19"/>
  <c r="J455" i="19"/>
  <c r="J456" i="19"/>
  <c r="J457" i="19"/>
  <c r="J458" i="19"/>
  <c r="J459" i="19"/>
  <c r="J460" i="19"/>
  <c r="J461" i="19"/>
  <c r="J462" i="19"/>
  <c r="J463" i="19"/>
  <c r="J464" i="19"/>
  <c r="J465" i="19"/>
  <c r="J466" i="19"/>
  <c r="J467" i="19"/>
  <c r="J468" i="19"/>
  <c r="J469" i="19"/>
  <c r="J470" i="19"/>
  <c r="J471" i="19"/>
  <c r="J472" i="19"/>
  <c r="J473" i="19"/>
  <c r="J474" i="19"/>
  <c r="J475" i="19"/>
  <c r="J476" i="19"/>
  <c r="J477" i="19"/>
  <c r="J478" i="19"/>
  <c r="J479" i="19"/>
  <c r="J480" i="19"/>
  <c r="J481" i="19"/>
  <c r="J482" i="19"/>
  <c r="J483" i="19"/>
  <c r="J484" i="19"/>
  <c r="J485" i="19"/>
  <c r="J486" i="19"/>
  <c r="J487" i="19"/>
  <c r="J488" i="19"/>
  <c r="J489" i="19"/>
  <c r="J490" i="19"/>
  <c r="J491" i="19"/>
  <c r="J492" i="19"/>
  <c r="J493" i="19"/>
  <c r="J494" i="19"/>
  <c r="J495" i="19"/>
  <c r="J496" i="19"/>
  <c r="J497" i="19"/>
  <c r="J498" i="19"/>
  <c r="J499" i="19"/>
  <c r="J500" i="19"/>
  <c r="J501" i="19"/>
  <c r="J502" i="19"/>
  <c r="J503" i="19"/>
  <c r="J504" i="19"/>
  <c r="J505" i="19"/>
  <c r="J506" i="19"/>
  <c r="J507" i="19"/>
  <c r="J508" i="19"/>
  <c r="J509" i="19"/>
  <c r="J510" i="19"/>
  <c r="J511" i="19"/>
  <c r="J512" i="19"/>
  <c r="J513" i="19"/>
  <c r="J514" i="19"/>
  <c r="J515" i="19"/>
  <c r="J516" i="19"/>
  <c r="J517" i="19"/>
  <c r="J518" i="19"/>
  <c r="J519" i="19"/>
  <c r="J520" i="19"/>
  <c r="J521" i="19"/>
  <c r="J522" i="19"/>
  <c r="J523" i="19"/>
  <c r="J524" i="19"/>
  <c r="J525" i="19"/>
  <c r="J526" i="19"/>
  <c r="J527" i="19"/>
  <c r="J528" i="19"/>
  <c r="J529" i="19"/>
  <c r="J530" i="19"/>
  <c r="J531" i="19"/>
  <c r="J532" i="19"/>
  <c r="J533" i="19"/>
  <c r="J534" i="19"/>
  <c r="J535" i="19"/>
  <c r="J536" i="19"/>
  <c r="J537" i="19"/>
  <c r="J538" i="19"/>
  <c r="J539" i="19"/>
  <c r="J540" i="19"/>
  <c r="J541" i="19"/>
  <c r="J542" i="19"/>
  <c r="J543" i="19"/>
  <c r="J544" i="19"/>
  <c r="J545" i="19"/>
  <c r="J546" i="19"/>
  <c r="J547" i="19"/>
  <c r="J548" i="19"/>
  <c r="J549" i="19"/>
  <c r="J550" i="19"/>
  <c r="J551" i="19"/>
  <c r="J552" i="19"/>
  <c r="J553" i="19"/>
  <c r="J554" i="19"/>
  <c r="J555" i="19"/>
  <c r="J556" i="19"/>
  <c r="J557" i="19"/>
  <c r="J558" i="19"/>
  <c r="J559" i="19"/>
  <c r="J560" i="19"/>
  <c r="J561" i="19"/>
  <c r="J562" i="19"/>
  <c r="J563" i="19"/>
  <c r="J564" i="19"/>
  <c r="J565" i="19"/>
  <c r="J566" i="19"/>
  <c r="J567" i="19"/>
  <c r="J568" i="19"/>
  <c r="J569" i="19"/>
  <c r="J570" i="19"/>
  <c r="J571" i="19"/>
  <c r="J572" i="19"/>
  <c r="J573" i="19"/>
  <c r="J574" i="19"/>
  <c r="J575" i="19"/>
  <c r="J576" i="19"/>
  <c r="J577" i="19"/>
  <c r="J578" i="19"/>
  <c r="J579" i="19"/>
  <c r="J580" i="19"/>
  <c r="J581" i="19"/>
  <c r="J582" i="19"/>
  <c r="J583" i="19"/>
  <c r="J584" i="19"/>
  <c r="J585" i="19"/>
  <c r="J586" i="19"/>
  <c r="J587" i="19"/>
  <c r="J588" i="19"/>
  <c r="J589" i="19"/>
  <c r="J590" i="19"/>
  <c r="J591" i="19"/>
  <c r="J592" i="19"/>
  <c r="J593" i="19"/>
  <c r="J594" i="19"/>
  <c r="J595" i="19"/>
  <c r="J596" i="19"/>
  <c r="J597" i="19"/>
  <c r="J598" i="19"/>
  <c r="J599" i="19"/>
  <c r="J600" i="19"/>
  <c r="J601" i="19"/>
  <c r="J602" i="19"/>
  <c r="J603" i="19"/>
  <c r="J604" i="19"/>
  <c r="J605" i="19"/>
  <c r="J606" i="19"/>
  <c r="J607" i="19"/>
  <c r="J608" i="19"/>
  <c r="J609" i="19"/>
  <c r="J610" i="19"/>
  <c r="J611" i="19"/>
  <c r="J612" i="19"/>
  <c r="J613" i="19"/>
  <c r="J614" i="19"/>
  <c r="J615" i="19"/>
  <c r="J616" i="19"/>
  <c r="J617" i="19"/>
  <c r="J618" i="19"/>
  <c r="J619" i="19"/>
  <c r="J620" i="19"/>
  <c r="J621" i="19"/>
  <c r="J622" i="19"/>
  <c r="J623" i="19"/>
  <c r="J624" i="19"/>
  <c r="J625" i="19"/>
  <c r="J626" i="19"/>
  <c r="J627" i="19"/>
  <c r="J628" i="19"/>
  <c r="J629" i="19"/>
  <c r="J630" i="19"/>
  <c r="J631" i="19"/>
  <c r="J632" i="19"/>
  <c r="J633" i="19"/>
  <c r="J634" i="19"/>
  <c r="J635" i="19"/>
  <c r="J636" i="19"/>
  <c r="J637" i="19"/>
  <c r="J638" i="19"/>
  <c r="J639" i="19"/>
  <c r="J640" i="19"/>
  <c r="J641" i="19"/>
  <c r="J642" i="19"/>
  <c r="J643" i="19"/>
  <c r="J644" i="19"/>
  <c r="J645" i="19"/>
  <c r="J646" i="19"/>
  <c r="J647" i="19"/>
  <c r="J648" i="19"/>
  <c r="J649" i="19"/>
  <c r="J650" i="19"/>
  <c r="J651" i="19"/>
  <c r="J652" i="19"/>
  <c r="J653" i="19"/>
  <c r="J654" i="19"/>
  <c r="J655" i="19"/>
  <c r="J656" i="19"/>
  <c r="J657" i="19"/>
  <c r="J658" i="19"/>
  <c r="J659" i="19"/>
  <c r="J660" i="19"/>
  <c r="J661" i="19"/>
  <c r="J662" i="19"/>
  <c r="J663" i="19"/>
  <c r="J664" i="19"/>
  <c r="J665" i="19"/>
  <c r="J666" i="19"/>
  <c r="J667" i="19"/>
  <c r="J668" i="19"/>
  <c r="J669" i="19"/>
  <c r="J670" i="19"/>
  <c r="J671" i="19"/>
  <c r="J672" i="19"/>
  <c r="J673" i="19"/>
  <c r="J674" i="19"/>
  <c r="J675" i="19"/>
  <c r="J676" i="19"/>
  <c r="J677" i="19"/>
  <c r="J678" i="19"/>
  <c r="J679" i="19"/>
  <c r="J680" i="19"/>
  <c r="J681" i="19"/>
  <c r="J682" i="19"/>
  <c r="J683" i="19"/>
  <c r="J684" i="19"/>
  <c r="J685" i="19"/>
  <c r="J686" i="19"/>
  <c r="J687" i="19"/>
  <c r="J688" i="19"/>
  <c r="J689" i="19"/>
  <c r="J690" i="19"/>
  <c r="J691" i="19"/>
  <c r="J692" i="19"/>
  <c r="J693" i="19"/>
  <c r="J694" i="19"/>
  <c r="J695" i="19"/>
  <c r="J696" i="19"/>
  <c r="J697" i="19"/>
  <c r="J698" i="19"/>
  <c r="J699" i="19"/>
  <c r="J700" i="19"/>
  <c r="J701" i="19"/>
  <c r="J702" i="19"/>
  <c r="J703" i="19"/>
  <c r="J704" i="19"/>
  <c r="J705" i="19"/>
  <c r="J706" i="19"/>
  <c r="J707" i="19"/>
  <c r="J708" i="19"/>
  <c r="J709" i="19"/>
  <c r="J710" i="19"/>
  <c r="J711" i="19"/>
  <c r="J712" i="19"/>
  <c r="J713" i="19"/>
  <c r="J714" i="19"/>
  <c r="J715" i="19"/>
  <c r="J716" i="19"/>
  <c r="J717" i="19"/>
  <c r="J718" i="19"/>
  <c r="J719" i="19"/>
  <c r="J720" i="19"/>
  <c r="J721" i="19"/>
  <c r="J722" i="19"/>
  <c r="J723" i="19"/>
  <c r="J724" i="19"/>
  <c r="J725" i="19"/>
  <c r="J726" i="19"/>
  <c r="J727" i="19"/>
  <c r="J728" i="19"/>
  <c r="J729" i="19"/>
  <c r="J730" i="19"/>
  <c r="J731" i="19"/>
  <c r="J732" i="19"/>
  <c r="J733" i="19"/>
  <c r="J734" i="19"/>
  <c r="J735" i="19"/>
  <c r="J736" i="19"/>
  <c r="J737" i="19"/>
  <c r="J738" i="19"/>
  <c r="J739" i="19"/>
  <c r="J740" i="19"/>
  <c r="J741" i="19"/>
  <c r="J742" i="19"/>
  <c r="J743" i="19"/>
  <c r="J744" i="19"/>
  <c r="J745" i="19"/>
  <c r="J746" i="19"/>
  <c r="J747" i="19"/>
  <c r="J748" i="19"/>
  <c r="J749" i="19"/>
  <c r="J750" i="19"/>
  <c r="J751" i="19"/>
  <c r="J752" i="19"/>
  <c r="J753" i="19"/>
  <c r="J754" i="19"/>
  <c r="J755" i="19"/>
  <c r="J756" i="19"/>
  <c r="J757" i="19"/>
  <c r="J758" i="19"/>
  <c r="J759" i="19"/>
  <c r="J760" i="19"/>
  <c r="J761" i="19"/>
  <c r="J762" i="19"/>
  <c r="J763" i="19"/>
  <c r="J764" i="19"/>
  <c r="J765" i="19"/>
  <c r="J766" i="19"/>
  <c r="J767" i="19"/>
  <c r="J768" i="19"/>
  <c r="J769" i="19"/>
  <c r="J770" i="19"/>
  <c r="J771" i="19"/>
  <c r="J772" i="19"/>
  <c r="J773" i="19"/>
  <c r="J774" i="19"/>
  <c r="J775" i="19"/>
  <c r="J776" i="19"/>
  <c r="J777" i="19"/>
  <c r="J778" i="19"/>
  <c r="J779" i="19"/>
  <c r="J780" i="19"/>
  <c r="J781" i="19"/>
  <c r="J782" i="19"/>
  <c r="J783" i="19"/>
  <c r="J784" i="19"/>
  <c r="J785" i="19"/>
  <c r="J786" i="19"/>
  <c r="J787" i="19"/>
  <c r="J788" i="19"/>
  <c r="J789" i="19"/>
  <c r="J790" i="19"/>
  <c r="J791" i="19"/>
  <c r="J792" i="19"/>
  <c r="J793" i="19"/>
  <c r="J794" i="19"/>
  <c r="J795" i="19"/>
  <c r="J796" i="19"/>
  <c r="J797" i="19"/>
  <c r="J798" i="19"/>
  <c r="J799" i="19"/>
  <c r="J800" i="19"/>
  <c r="J801" i="19"/>
  <c r="J802" i="19"/>
  <c r="J803" i="19"/>
  <c r="J804" i="19"/>
  <c r="J805" i="19"/>
  <c r="J806" i="19"/>
  <c r="J807" i="19"/>
  <c r="J808" i="19"/>
  <c r="J809" i="19"/>
  <c r="J810" i="19"/>
  <c r="J811" i="19"/>
  <c r="J812" i="19"/>
  <c r="J813" i="19"/>
  <c r="J814" i="19"/>
  <c r="J815" i="19"/>
  <c r="J816" i="19"/>
  <c r="J817" i="19"/>
  <c r="J818" i="19"/>
  <c r="J819" i="19"/>
  <c r="J820" i="19"/>
  <c r="J821" i="19"/>
  <c r="J822" i="19"/>
  <c r="J823" i="19"/>
  <c r="J824" i="19"/>
  <c r="J825" i="19"/>
  <c r="J826" i="19"/>
  <c r="J827" i="19"/>
  <c r="J828" i="19"/>
  <c r="J829" i="19"/>
  <c r="J830" i="19"/>
  <c r="J831" i="19"/>
  <c r="J832" i="19"/>
  <c r="J833" i="19"/>
  <c r="J834" i="19"/>
  <c r="J835" i="19"/>
  <c r="J836" i="19"/>
  <c r="J837" i="19"/>
  <c r="J838" i="19"/>
  <c r="J839" i="19"/>
  <c r="J840" i="19"/>
  <c r="J841" i="19"/>
  <c r="J842" i="19"/>
  <c r="J843" i="19"/>
  <c r="J844" i="19"/>
  <c r="J845" i="19"/>
  <c r="J846" i="19"/>
  <c r="J847" i="19"/>
  <c r="J848" i="19"/>
  <c r="J849" i="19"/>
  <c r="J850" i="19"/>
  <c r="J851" i="19"/>
  <c r="J852" i="19"/>
  <c r="J853" i="19"/>
  <c r="J854" i="19"/>
  <c r="J855" i="19"/>
  <c r="J856" i="19"/>
  <c r="J857" i="19"/>
  <c r="J858" i="19"/>
  <c r="J859" i="19"/>
  <c r="J860" i="19"/>
  <c r="J861" i="19"/>
  <c r="J862" i="19"/>
  <c r="J863" i="19"/>
  <c r="J864" i="19"/>
  <c r="J865" i="19"/>
  <c r="J866" i="19"/>
  <c r="J867" i="19"/>
  <c r="J868" i="19"/>
  <c r="J869" i="19"/>
  <c r="J870" i="19"/>
  <c r="J871" i="19"/>
  <c r="J872" i="19"/>
  <c r="J873" i="19"/>
  <c r="J874" i="19"/>
  <c r="J875" i="19"/>
  <c r="J876" i="19"/>
  <c r="J877" i="19"/>
  <c r="J878" i="19"/>
  <c r="J879" i="19"/>
  <c r="J880" i="19"/>
  <c r="J881" i="19"/>
  <c r="J882" i="19"/>
  <c r="J883" i="19"/>
  <c r="J884" i="19"/>
  <c r="J885" i="19"/>
  <c r="J886" i="19"/>
  <c r="J887" i="19"/>
  <c r="J888" i="19"/>
  <c r="J889" i="19"/>
  <c r="J890" i="19"/>
  <c r="J891" i="19"/>
  <c r="J892" i="19"/>
  <c r="J893" i="19"/>
  <c r="J894" i="19"/>
  <c r="J895" i="19"/>
  <c r="J896" i="19"/>
  <c r="J897" i="19"/>
  <c r="J898" i="19"/>
  <c r="J899" i="19"/>
  <c r="J900" i="19"/>
  <c r="J901" i="19"/>
  <c r="J902" i="19"/>
  <c r="J903" i="19"/>
  <c r="J904" i="19"/>
  <c r="J905" i="19"/>
  <c r="J906" i="19"/>
  <c r="J907" i="19"/>
  <c r="J908" i="19"/>
  <c r="J909" i="19"/>
  <c r="J910" i="19"/>
  <c r="J911" i="19"/>
  <c r="J912" i="19"/>
  <c r="J913" i="19"/>
  <c r="J914" i="19"/>
  <c r="J915" i="19"/>
  <c r="J916" i="19"/>
  <c r="J917" i="19"/>
  <c r="J918" i="19"/>
  <c r="J919" i="19"/>
  <c r="J920" i="19"/>
  <c r="J921" i="19"/>
  <c r="J922" i="19"/>
  <c r="J923" i="19"/>
  <c r="J924" i="19"/>
  <c r="J925" i="19"/>
  <c r="J926" i="19"/>
  <c r="J927" i="19"/>
  <c r="J928" i="19"/>
  <c r="J929" i="19"/>
  <c r="J930" i="19"/>
  <c r="J931" i="19"/>
  <c r="J932" i="19"/>
  <c r="J933" i="19"/>
  <c r="J934" i="19"/>
  <c r="J935" i="19"/>
  <c r="J936" i="19"/>
  <c r="J937" i="19"/>
  <c r="J938" i="19"/>
  <c r="J939" i="19"/>
  <c r="J940" i="19"/>
  <c r="J941" i="19"/>
  <c r="J942" i="19"/>
  <c r="J943" i="19"/>
  <c r="J944" i="19"/>
  <c r="J945" i="19"/>
  <c r="J946" i="19"/>
  <c r="J947" i="19"/>
  <c r="J948" i="19"/>
  <c r="J949" i="19"/>
  <c r="J950" i="19"/>
  <c r="J951" i="19"/>
  <c r="J952" i="19"/>
  <c r="J953" i="19"/>
  <c r="J954" i="19"/>
  <c r="J955" i="19"/>
  <c r="J956" i="19"/>
  <c r="J957" i="19"/>
  <c r="J958" i="19"/>
  <c r="J959" i="19"/>
  <c r="J960" i="19"/>
  <c r="J961" i="19"/>
  <c r="J962" i="19"/>
  <c r="J963" i="19"/>
  <c r="J964" i="19"/>
  <c r="J965" i="19"/>
  <c r="J966" i="19"/>
  <c r="J967" i="19"/>
  <c r="J968" i="19"/>
  <c r="J969" i="19"/>
  <c r="J970" i="19"/>
  <c r="J971" i="19"/>
  <c r="J972" i="19"/>
  <c r="J973" i="19"/>
  <c r="J974" i="19"/>
  <c r="J975" i="19"/>
  <c r="J976" i="19"/>
  <c r="J977" i="19"/>
  <c r="J978" i="19"/>
  <c r="J979" i="19"/>
  <c r="J980" i="19"/>
  <c r="J981" i="19"/>
  <c r="J982" i="19"/>
  <c r="J983" i="19"/>
  <c r="J984" i="19"/>
  <c r="J985" i="19"/>
  <c r="J986" i="19"/>
  <c r="J987" i="19"/>
  <c r="J988" i="19"/>
  <c r="J989" i="19"/>
  <c r="J990" i="19"/>
  <c r="J991" i="19"/>
  <c r="J992" i="19"/>
  <c r="J993" i="19"/>
  <c r="J994" i="19"/>
  <c r="J995" i="19"/>
  <c r="J996" i="19"/>
  <c r="J997" i="19"/>
  <c r="J998" i="19"/>
  <c r="J999" i="19"/>
  <c r="J1000" i="19"/>
  <c r="J1001" i="19"/>
  <c r="J1002" i="19"/>
  <c r="J1003" i="19"/>
  <c r="J1004" i="19"/>
  <c r="J1005" i="19"/>
  <c r="J1006" i="19"/>
  <c r="J1007" i="19"/>
  <c r="J1008" i="19"/>
  <c r="J1009" i="19"/>
  <c r="J1010" i="19"/>
  <c r="J1011" i="19"/>
  <c r="J1012" i="19"/>
  <c r="J1013" i="19"/>
  <c r="J1014" i="19"/>
  <c r="J1015" i="19"/>
  <c r="J1016" i="19"/>
  <c r="J1017" i="19"/>
  <c r="J1018" i="19"/>
  <c r="J1019" i="19"/>
  <c r="J1020" i="19"/>
  <c r="J1021" i="19"/>
  <c r="J1022" i="19"/>
  <c r="J1023" i="19"/>
  <c r="J1024" i="19"/>
  <c r="J1025" i="19"/>
  <c r="J1026" i="19"/>
  <c r="J1027" i="19"/>
  <c r="J1028" i="19"/>
  <c r="J1029" i="19"/>
  <c r="J1030" i="19"/>
  <c r="J1031" i="19"/>
  <c r="J1032" i="19"/>
  <c r="J1033" i="19"/>
  <c r="J1034" i="19"/>
  <c r="J1035" i="19"/>
  <c r="J1036" i="19"/>
  <c r="J1037" i="19"/>
  <c r="J1038" i="19"/>
  <c r="J1039" i="19"/>
  <c r="J1040" i="19"/>
  <c r="J1041" i="19"/>
  <c r="J1042" i="19"/>
  <c r="J1043" i="19"/>
  <c r="J1044" i="19"/>
  <c r="J1045" i="19"/>
  <c r="J1046" i="19"/>
  <c r="J1047" i="19"/>
  <c r="J1048" i="19"/>
  <c r="J1049" i="19"/>
  <c r="J1050" i="19"/>
  <c r="J1051" i="19"/>
  <c r="J1052" i="19"/>
  <c r="J1053" i="19"/>
  <c r="J1054" i="19"/>
  <c r="J1055" i="19"/>
  <c r="J1056" i="19"/>
  <c r="J1057" i="19"/>
  <c r="J1058" i="19"/>
  <c r="J1059" i="19"/>
  <c r="J1060" i="19"/>
  <c r="J1061" i="19"/>
  <c r="J1062" i="19"/>
  <c r="J1063" i="19"/>
  <c r="J1064" i="19"/>
  <c r="J1065" i="19"/>
  <c r="J1066" i="19"/>
  <c r="J1067" i="19"/>
  <c r="J1068" i="19"/>
  <c r="J1069" i="19"/>
  <c r="J1070" i="19"/>
  <c r="J1071" i="19"/>
  <c r="J1072" i="19"/>
  <c r="J1073" i="19"/>
  <c r="J1074" i="19"/>
  <c r="J1075" i="19"/>
  <c r="J1076" i="19"/>
  <c r="J1077" i="19"/>
  <c r="J1078" i="19"/>
  <c r="J1079" i="19"/>
  <c r="J1080" i="19"/>
  <c r="J1081" i="19"/>
  <c r="J1082" i="19"/>
  <c r="J1083" i="19"/>
  <c r="J1107" i="19"/>
  <c r="J1084" i="20"/>
  <c r="J26" i="20"/>
  <c r="J49" i="20"/>
  <c r="J72" i="20"/>
  <c r="J95" i="20"/>
  <c r="J4" i="20"/>
  <c r="J5" i="20"/>
  <c r="J6" i="20"/>
  <c r="J7" i="20"/>
  <c r="J8" i="20"/>
  <c r="J9" i="20"/>
  <c r="J10" i="20"/>
  <c r="J11" i="20"/>
  <c r="J12" i="20"/>
  <c r="J13" i="20"/>
  <c r="J14" i="20"/>
  <c r="J15" i="20"/>
  <c r="J16" i="20"/>
  <c r="J17" i="20"/>
  <c r="J18" i="20"/>
  <c r="J19" i="20"/>
  <c r="J20" i="20"/>
  <c r="J21" i="20"/>
  <c r="J22" i="20"/>
  <c r="J23" i="20"/>
  <c r="J24" i="20"/>
  <c r="J25" i="20"/>
  <c r="J27" i="20"/>
  <c r="J28" i="20"/>
  <c r="J29" i="20"/>
  <c r="J30" i="20"/>
  <c r="J31" i="20"/>
  <c r="J32" i="20"/>
  <c r="J33" i="20"/>
  <c r="J34" i="20"/>
  <c r="J35" i="20"/>
  <c r="J36" i="20"/>
  <c r="J37" i="20"/>
  <c r="J38" i="20"/>
  <c r="J39" i="20"/>
  <c r="J40" i="20"/>
  <c r="J41" i="20"/>
  <c r="J42" i="20"/>
  <c r="J43" i="20"/>
  <c r="J44" i="20"/>
  <c r="J45" i="20"/>
  <c r="J46" i="20"/>
  <c r="J47" i="20"/>
  <c r="J48" i="20"/>
  <c r="J50" i="20"/>
  <c r="J51" i="20"/>
  <c r="J52" i="20"/>
  <c r="J53" i="20"/>
  <c r="J54" i="20"/>
  <c r="J55" i="20"/>
  <c r="J56" i="20"/>
  <c r="J57" i="20"/>
  <c r="J58" i="20"/>
  <c r="J59" i="20"/>
  <c r="J60" i="20"/>
  <c r="J61" i="20"/>
  <c r="J62" i="20"/>
  <c r="J63" i="20"/>
  <c r="J64" i="20"/>
  <c r="J65" i="20"/>
  <c r="J66" i="20"/>
  <c r="J67" i="20"/>
  <c r="J68" i="20"/>
  <c r="J69" i="20"/>
  <c r="J70" i="20"/>
  <c r="J71" i="20"/>
  <c r="J73" i="20"/>
  <c r="J74" i="20"/>
  <c r="J75" i="20"/>
  <c r="J76" i="20"/>
  <c r="J77" i="20"/>
  <c r="J78" i="20"/>
  <c r="J79" i="20"/>
  <c r="J80" i="20"/>
  <c r="J81" i="20"/>
  <c r="J82" i="20"/>
  <c r="J83" i="20"/>
  <c r="J84" i="20"/>
  <c r="J85" i="20"/>
  <c r="J86" i="20"/>
  <c r="J87" i="20"/>
  <c r="J88" i="20"/>
  <c r="J89" i="20"/>
  <c r="J90" i="20"/>
  <c r="J91" i="20"/>
  <c r="J92" i="20"/>
  <c r="J93" i="20"/>
  <c r="J94" i="20"/>
  <c r="J96" i="20"/>
  <c r="J97" i="20"/>
  <c r="J98" i="20"/>
  <c r="J99" i="20"/>
  <c r="J100" i="20"/>
  <c r="J101" i="20"/>
  <c r="J102" i="20"/>
  <c r="J103" i="20"/>
  <c r="J104" i="20"/>
  <c r="J105" i="20"/>
  <c r="J106" i="20"/>
  <c r="J107" i="20"/>
  <c r="J108" i="20"/>
  <c r="J109" i="20"/>
  <c r="J110" i="20"/>
  <c r="J111" i="20"/>
  <c r="J112" i="20"/>
  <c r="J113" i="20"/>
  <c r="J114" i="20"/>
  <c r="J115" i="20"/>
  <c r="J116" i="20"/>
  <c r="J117" i="20"/>
  <c r="J118" i="20"/>
  <c r="J119" i="20"/>
  <c r="J120" i="20"/>
  <c r="J121" i="20"/>
  <c r="J122" i="20"/>
  <c r="J123" i="20"/>
  <c r="J124" i="20"/>
  <c r="J125" i="20"/>
  <c r="J126" i="20"/>
  <c r="J127" i="20"/>
  <c r="J128" i="20"/>
  <c r="J129" i="20"/>
  <c r="J130" i="20"/>
  <c r="J131" i="20"/>
  <c r="J132" i="20"/>
  <c r="J133" i="20"/>
  <c r="J134" i="20"/>
  <c r="J135" i="20"/>
  <c r="J136" i="20"/>
  <c r="J137" i="20"/>
  <c r="J138" i="20"/>
  <c r="J139" i="20"/>
  <c r="J140" i="20"/>
  <c r="J141" i="20"/>
  <c r="J142" i="20"/>
  <c r="J143" i="20"/>
  <c r="J144" i="20"/>
  <c r="J145" i="20"/>
  <c r="J146" i="20"/>
  <c r="J147" i="20"/>
  <c r="J148" i="20"/>
  <c r="J149" i="20"/>
  <c r="J150" i="20"/>
  <c r="J151" i="20"/>
  <c r="J152" i="20"/>
  <c r="J153" i="20"/>
  <c r="J154" i="20"/>
  <c r="J155" i="20"/>
  <c r="J156" i="20"/>
  <c r="J157" i="20"/>
  <c r="J158" i="20"/>
  <c r="J159" i="20"/>
  <c r="J160" i="20"/>
  <c r="J161" i="20"/>
  <c r="J162" i="20"/>
  <c r="J163" i="20"/>
  <c r="J164" i="20"/>
  <c r="J165" i="20"/>
  <c r="J166" i="20"/>
  <c r="J167" i="20"/>
  <c r="J168" i="20"/>
  <c r="J169" i="20"/>
  <c r="J170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83" i="20"/>
  <c r="J184" i="20"/>
  <c r="J185" i="20"/>
  <c r="J186" i="20"/>
  <c r="J187" i="20"/>
  <c r="J188" i="20"/>
  <c r="J189" i="20"/>
  <c r="J190" i="20"/>
  <c r="J191" i="20"/>
  <c r="J192" i="20"/>
  <c r="J193" i="20"/>
  <c r="J194" i="20"/>
  <c r="J195" i="20"/>
  <c r="J196" i="20"/>
  <c r="J197" i="20"/>
  <c r="J198" i="20"/>
  <c r="J199" i="20"/>
  <c r="J200" i="20"/>
  <c r="J201" i="20"/>
  <c r="J202" i="20"/>
  <c r="J203" i="20"/>
  <c r="J204" i="20"/>
  <c r="J205" i="20"/>
  <c r="J206" i="20"/>
  <c r="J207" i="20"/>
  <c r="J208" i="20"/>
  <c r="J209" i="20"/>
  <c r="J210" i="20"/>
  <c r="J211" i="20"/>
  <c r="J212" i="20"/>
  <c r="J213" i="20"/>
  <c r="J214" i="20"/>
  <c r="J215" i="20"/>
  <c r="J216" i="20"/>
  <c r="J217" i="20"/>
  <c r="J218" i="20"/>
  <c r="J219" i="20"/>
  <c r="J220" i="20"/>
  <c r="J221" i="20"/>
  <c r="J222" i="20"/>
  <c r="J223" i="20"/>
  <c r="J224" i="20"/>
  <c r="J225" i="20"/>
  <c r="J226" i="20"/>
  <c r="J227" i="20"/>
  <c r="J228" i="20"/>
  <c r="J229" i="20"/>
  <c r="J230" i="20"/>
  <c r="J231" i="20"/>
  <c r="J232" i="20"/>
  <c r="J233" i="20"/>
  <c r="J234" i="20"/>
  <c r="J235" i="20"/>
  <c r="J236" i="20"/>
  <c r="J237" i="20"/>
  <c r="J238" i="20"/>
  <c r="J239" i="20"/>
  <c r="J240" i="20"/>
  <c r="J241" i="20"/>
  <c r="J242" i="20"/>
  <c r="J243" i="20"/>
  <c r="J244" i="20"/>
  <c r="J245" i="20"/>
  <c r="J246" i="20"/>
  <c r="J247" i="20"/>
  <c r="J248" i="20"/>
  <c r="J249" i="20"/>
  <c r="J250" i="20"/>
  <c r="J251" i="20"/>
  <c r="J252" i="20"/>
  <c r="J253" i="20"/>
  <c r="J254" i="20"/>
  <c r="J255" i="20"/>
  <c r="J256" i="20"/>
  <c r="J257" i="20"/>
  <c r="J258" i="20"/>
  <c r="J259" i="20"/>
  <c r="J260" i="20"/>
  <c r="J261" i="20"/>
  <c r="J262" i="20"/>
  <c r="J263" i="20"/>
  <c r="J264" i="20"/>
  <c r="J265" i="20"/>
  <c r="J266" i="20"/>
  <c r="J267" i="20"/>
  <c r="J268" i="20"/>
  <c r="J269" i="20"/>
  <c r="J270" i="20"/>
  <c r="J271" i="20"/>
  <c r="J272" i="20"/>
  <c r="J273" i="20"/>
  <c r="J274" i="20"/>
  <c r="J275" i="20"/>
  <c r="J276" i="20"/>
  <c r="J277" i="20"/>
  <c r="J278" i="20"/>
  <c r="J279" i="20"/>
  <c r="J280" i="20"/>
  <c r="J281" i="20"/>
  <c r="J282" i="20"/>
  <c r="J283" i="20"/>
  <c r="J284" i="20"/>
  <c r="J285" i="20"/>
  <c r="J286" i="20"/>
  <c r="J287" i="20"/>
  <c r="J288" i="20"/>
  <c r="J289" i="20"/>
  <c r="J290" i="20"/>
  <c r="J291" i="20"/>
  <c r="J292" i="20"/>
  <c r="J293" i="20"/>
  <c r="J294" i="20"/>
  <c r="J295" i="20"/>
  <c r="J296" i="20"/>
  <c r="J297" i="20"/>
  <c r="J298" i="20"/>
  <c r="J299" i="20"/>
  <c r="J300" i="20"/>
  <c r="J301" i="20"/>
  <c r="J302" i="20"/>
  <c r="J303" i="20"/>
  <c r="J304" i="20"/>
  <c r="J305" i="20"/>
  <c r="J306" i="20"/>
  <c r="J307" i="20"/>
  <c r="J308" i="20"/>
  <c r="J309" i="20"/>
  <c r="J310" i="20"/>
  <c r="J311" i="20"/>
  <c r="J312" i="20"/>
  <c r="J313" i="20"/>
  <c r="J314" i="20"/>
  <c r="J315" i="20"/>
  <c r="J316" i="20"/>
  <c r="J317" i="20"/>
  <c r="J318" i="20"/>
  <c r="J319" i="20"/>
  <c r="J320" i="20"/>
  <c r="J321" i="20"/>
  <c r="J322" i="20"/>
  <c r="J323" i="20"/>
  <c r="J324" i="20"/>
  <c r="J325" i="20"/>
  <c r="J326" i="20"/>
  <c r="J327" i="20"/>
  <c r="J328" i="20"/>
  <c r="J329" i="20"/>
  <c r="J330" i="20"/>
  <c r="J331" i="20"/>
  <c r="J332" i="20"/>
  <c r="J333" i="20"/>
  <c r="J334" i="20"/>
  <c r="J335" i="20"/>
  <c r="J336" i="20"/>
  <c r="J337" i="20"/>
  <c r="J338" i="20"/>
  <c r="J339" i="20"/>
  <c r="J340" i="20"/>
  <c r="J341" i="20"/>
  <c r="J342" i="20"/>
  <c r="J343" i="20"/>
  <c r="J344" i="20"/>
  <c r="J345" i="20"/>
  <c r="J346" i="20"/>
  <c r="J347" i="20"/>
  <c r="J348" i="20"/>
  <c r="J349" i="20"/>
  <c r="J350" i="20"/>
  <c r="J351" i="20"/>
  <c r="J352" i="20"/>
  <c r="J353" i="20"/>
  <c r="J354" i="20"/>
  <c r="J355" i="20"/>
  <c r="J356" i="20"/>
  <c r="J357" i="20"/>
  <c r="J358" i="20"/>
  <c r="J359" i="20"/>
  <c r="J360" i="20"/>
  <c r="J361" i="20"/>
  <c r="J362" i="20"/>
  <c r="J363" i="20"/>
  <c r="J364" i="20"/>
  <c r="J365" i="20"/>
  <c r="J366" i="20"/>
  <c r="J367" i="20"/>
  <c r="J368" i="20"/>
  <c r="J369" i="20"/>
  <c r="J370" i="20"/>
  <c r="J371" i="20"/>
  <c r="J372" i="20"/>
  <c r="J373" i="20"/>
  <c r="J374" i="20"/>
  <c r="J375" i="20"/>
  <c r="J376" i="20"/>
  <c r="J377" i="20"/>
  <c r="J378" i="20"/>
  <c r="J379" i="20"/>
  <c r="J380" i="20"/>
  <c r="J381" i="20"/>
  <c r="J382" i="20"/>
  <c r="J383" i="20"/>
  <c r="J384" i="20"/>
  <c r="J385" i="20"/>
  <c r="J386" i="20"/>
  <c r="J387" i="20"/>
  <c r="J388" i="20"/>
  <c r="J389" i="20"/>
  <c r="J390" i="20"/>
  <c r="J391" i="20"/>
  <c r="J392" i="20"/>
  <c r="J393" i="20"/>
  <c r="J394" i="20"/>
  <c r="J395" i="20"/>
  <c r="J396" i="20"/>
  <c r="J397" i="20"/>
  <c r="J398" i="20"/>
  <c r="J399" i="20"/>
  <c r="J400" i="20"/>
  <c r="J401" i="20"/>
  <c r="J402" i="20"/>
  <c r="J403" i="20"/>
  <c r="J404" i="20"/>
  <c r="J405" i="20"/>
  <c r="J406" i="20"/>
  <c r="J407" i="20"/>
  <c r="J408" i="20"/>
  <c r="J409" i="20"/>
  <c r="J410" i="20"/>
  <c r="J411" i="20"/>
  <c r="J412" i="20"/>
  <c r="J413" i="20"/>
  <c r="J414" i="20"/>
  <c r="J415" i="20"/>
  <c r="J416" i="20"/>
  <c r="J417" i="20"/>
  <c r="J418" i="20"/>
  <c r="J419" i="20"/>
  <c r="J420" i="20"/>
  <c r="J421" i="20"/>
  <c r="J422" i="20"/>
  <c r="J423" i="20"/>
  <c r="J424" i="20"/>
  <c r="J425" i="20"/>
  <c r="J426" i="20"/>
  <c r="J427" i="20"/>
  <c r="J428" i="20"/>
  <c r="J429" i="20"/>
  <c r="J430" i="20"/>
  <c r="J431" i="20"/>
  <c r="J432" i="20"/>
  <c r="J433" i="20"/>
  <c r="J434" i="20"/>
  <c r="J435" i="20"/>
  <c r="J436" i="20"/>
  <c r="J437" i="20"/>
  <c r="J438" i="20"/>
  <c r="J439" i="20"/>
  <c r="J440" i="20"/>
  <c r="J441" i="20"/>
  <c r="J442" i="20"/>
  <c r="J443" i="20"/>
  <c r="J444" i="20"/>
  <c r="J445" i="20"/>
  <c r="J446" i="20"/>
  <c r="J447" i="20"/>
  <c r="J448" i="20"/>
  <c r="J449" i="20"/>
  <c r="J450" i="20"/>
  <c r="J451" i="20"/>
  <c r="J452" i="20"/>
  <c r="J453" i="20"/>
  <c r="J454" i="20"/>
  <c r="J455" i="20"/>
  <c r="J456" i="20"/>
  <c r="J457" i="20"/>
  <c r="J458" i="20"/>
  <c r="J459" i="20"/>
  <c r="J460" i="20"/>
  <c r="J461" i="20"/>
  <c r="J462" i="20"/>
  <c r="J463" i="20"/>
  <c r="J464" i="20"/>
  <c r="J465" i="20"/>
  <c r="J466" i="20"/>
  <c r="J467" i="20"/>
  <c r="J468" i="20"/>
  <c r="J469" i="20"/>
  <c r="J470" i="20"/>
  <c r="J471" i="20"/>
  <c r="J472" i="20"/>
  <c r="J473" i="20"/>
  <c r="J474" i="20"/>
  <c r="J475" i="20"/>
  <c r="J476" i="20"/>
  <c r="J477" i="20"/>
  <c r="J478" i="20"/>
  <c r="J479" i="20"/>
  <c r="J480" i="20"/>
  <c r="J481" i="20"/>
  <c r="J482" i="20"/>
  <c r="J483" i="20"/>
  <c r="J484" i="20"/>
  <c r="J485" i="20"/>
  <c r="J486" i="20"/>
  <c r="J487" i="20"/>
  <c r="J488" i="20"/>
  <c r="J489" i="20"/>
  <c r="J490" i="20"/>
  <c r="J491" i="20"/>
  <c r="J492" i="20"/>
  <c r="J493" i="20"/>
  <c r="J494" i="20"/>
  <c r="J495" i="20"/>
  <c r="J496" i="20"/>
  <c r="J497" i="20"/>
  <c r="J498" i="20"/>
  <c r="J499" i="20"/>
  <c r="J500" i="20"/>
  <c r="J501" i="20"/>
  <c r="J502" i="20"/>
  <c r="J503" i="20"/>
  <c r="J504" i="20"/>
  <c r="J505" i="20"/>
  <c r="J506" i="20"/>
  <c r="J507" i="20"/>
  <c r="J508" i="20"/>
  <c r="J509" i="20"/>
  <c r="J510" i="20"/>
  <c r="J511" i="20"/>
  <c r="J512" i="20"/>
  <c r="J513" i="20"/>
  <c r="J514" i="20"/>
  <c r="J515" i="20"/>
  <c r="J516" i="20"/>
  <c r="J517" i="20"/>
  <c r="J518" i="20"/>
  <c r="J519" i="20"/>
  <c r="J520" i="20"/>
  <c r="J521" i="20"/>
  <c r="J522" i="20"/>
  <c r="J523" i="20"/>
  <c r="J524" i="20"/>
  <c r="J525" i="20"/>
  <c r="J526" i="20"/>
  <c r="J527" i="20"/>
  <c r="J528" i="20"/>
  <c r="J529" i="20"/>
  <c r="J530" i="20"/>
  <c r="J531" i="20"/>
  <c r="J532" i="20"/>
  <c r="J533" i="20"/>
  <c r="J534" i="20"/>
  <c r="J535" i="20"/>
  <c r="J536" i="20"/>
  <c r="J537" i="20"/>
  <c r="J538" i="20"/>
  <c r="J539" i="20"/>
  <c r="J540" i="20"/>
  <c r="J541" i="20"/>
  <c r="J542" i="20"/>
  <c r="J543" i="20"/>
  <c r="J544" i="20"/>
  <c r="J545" i="20"/>
  <c r="J546" i="20"/>
  <c r="J547" i="20"/>
  <c r="J548" i="20"/>
  <c r="J549" i="20"/>
  <c r="J550" i="20"/>
  <c r="J551" i="20"/>
  <c r="J552" i="20"/>
  <c r="J553" i="20"/>
  <c r="J554" i="20"/>
  <c r="J555" i="20"/>
  <c r="J556" i="20"/>
  <c r="J557" i="20"/>
  <c r="J558" i="20"/>
  <c r="J559" i="20"/>
  <c r="J560" i="20"/>
  <c r="J561" i="20"/>
  <c r="J562" i="20"/>
  <c r="J563" i="20"/>
  <c r="J564" i="20"/>
  <c r="J565" i="20"/>
  <c r="J566" i="20"/>
  <c r="J567" i="20"/>
  <c r="J568" i="20"/>
  <c r="J569" i="20"/>
  <c r="J570" i="20"/>
  <c r="J571" i="20"/>
  <c r="J572" i="20"/>
  <c r="J573" i="20"/>
  <c r="J574" i="20"/>
  <c r="J575" i="20"/>
  <c r="J576" i="20"/>
  <c r="J577" i="20"/>
  <c r="J578" i="20"/>
  <c r="J579" i="20"/>
  <c r="J580" i="20"/>
  <c r="J581" i="20"/>
  <c r="J582" i="20"/>
  <c r="J583" i="20"/>
  <c r="J584" i="20"/>
  <c r="J585" i="20"/>
  <c r="J586" i="20"/>
  <c r="J587" i="20"/>
  <c r="J588" i="20"/>
  <c r="J589" i="20"/>
  <c r="J590" i="20"/>
  <c r="J591" i="20"/>
  <c r="J592" i="20"/>
  <c r="J593" i="20"/>
  <c r="J594" i="20"/>
  <c r="J595" i="20"/>
  <c r="J596" i="20"/>
  <c r="J597" i="20"/>
  <c r="J598" i="20"/>
  <c r="J599" i="20"/>
  <c r="J600" i="20"/>
  <c r="J601" i="20"/>
  <c r="J602" i="20"/>
  <c r="J603" i="20"/>
  <c r="J604" i="20"/>
  <c r="J605" i="20"/>
  <c r="J606" i="20"/>
  <c r="J607" i="20"/>
  <c r="J608" i="20"/>
  <c r="J609" i="20"/>
  <c r="J610" i="20"/>
  <c r="J611" i="20"/>
  <c r="J612" i="20"/>
  <c r="J613" i="20"/>
  <c r="J614" i="20"/>
  <c r="J615" i="20"/>
  <c r="J616" i="20"/>
  <c r="J617" i="20"/>
  <c r="J618" i="20"/>
  <c r="J619" i="20"/>
  <c r="J620" i="20"/>
  <c r="J621" i="20"/>
  <c r="J622" i="20"/>
  <c r="J623" i="20"/>
  <c r="J624" i="20"/>
  <c r="J625" i="20"/>
  <c r="J626" i="20"/>
  <c r="J627" i="20"/>
  <c r="J628" i="20"/>
  <c r="J629" i="20"/>
  <c r="J630" i="20"/>
  <c r="J631" i="20"/>
  <c r="J632" i="20"/>
  <c r="J633" i="20"/>
  <c r="J634" i="20"/>
  <c r="J635" i="20"/>
  <c r="J636" i="20"/>
  <c r="J637" i="20"/>
  <c r="J638" i="20"/>
  <c r="J639" i="20"/>
  <c r="J640" i="20"/>
  <c r="J641" i="20"/>
  <c r="J642" i="20"/>
  <c r="J643" i="20"/>
  <c r="J644" i="20"/>
  <c r="J645" i="20"/>
  <c r="J646" i="20"/>
  <c r="J647" i="20"/>
  <c r="J648" i="20"/>
  <c r="J649" i="20"/>
  <c r="J650" i="20"/>
  <c r="J651" i="20"/>
  <c r="J652" i="20"/>
  <c r="J653" i="20"/>
  <c r="J654" i="20"/>
  <c r="J655" i="20"/>
  <c r="J656" i="20"/>
  <c r="J657" i="20"/>
  <c r="J658" i="20"/>
  <c r="J659" i="20"/>
  <c r="J660" i="20"/>
  <c r="J661" i="20"/>
  <c r="J662" i="20"/>
  <c r="J663" i="20"/>
  <c r="J664" i="20"/>
  <c r="J665" i="20"/>
  <c r="J666" i="20"/>
  <c r="J667" i="20"/>
  <c r="J668" i="20"/>
  <c r="J669" i="20"/>
  <c r="J670" i="20"/>
  <c r="J671" i="20"/>
  <c r="J672" i="20"/>
  <c r="J673" i="20"/>
  <c r="J674" i="20"/>
  <c r="J675" i="20"/>
  <c r="J676" i="20"/>
  <c r="J677" i="20"/>
  <c r="J678" i="20"/>
  <c r="J679" i="20"/>
  <c r="J680" i="20"/>
  <c r="J681" i="20"/>
  <c r="J682" i="20"/>
  <c r="J683" i="20"/>
  <c r="J684" i="20"/>
  <c r="J685" i="20"/>
  <c r="J686" i="20"/>
  <c r="J687" i="20"/>
  <c r="J688" i="20"/>
  <c r="J689" i="20"/>
  <c r="J690" i="20"/>
  <c r="J691" i="20"/>
  <c r="J692" i="20"/>
  <c r="J693" i="20"/>
  <c r="J694" i="20"/>
  <c r="J695" i="20"/>
  <c r="J696" i="20"/>
  <c r="J697" i="20"/>
  <c r="J698" i="20"/>
  <c r="J699" i="20"/>
  <c r="J700" i="20"/>
  <c r="J701" i="20"/>
  <c r="J702" i="20"/>
  <c r="J703" i="20"/>
  <c r="J704" i="20"/>
  <c r="J705" i="20"/>
  <c r="J706" i="20"/>
  <c r="J707" i="20"/>
  <c r="J708" i="20"/>
  <c r="J709" i="20"/>
  <c r="J710" i="20"/>
  <c r="J711" i="20"/>
  <c r="J712" i="20"/>
  <c r="J713" i="20"/>
  <c r="J714" i="20"/>
  <c r="J715" i="20"/>
  <c r="J716" i="20"/>
  <c r="J717" i="20"/>
  <c r="J718" i="20"/>
  <c r="J719" i="20"/>
  <c r="J720" i="20"/>
  <c r="J721" i="20"/>
  <c r="J722" i="20"/>
  <c r="J723" i="20"/>
  <c r="J724" i="20"/>
  <c r="J725" i="20"/>
  <c r="J726" i="20"/>
  <c r="J727" i="20"/>
  <c r="J728" i="20"/>
  <c r="J729" i="20"/>
  <c r="J730" i="20"/>
  <c r="J731" i="20"/>
  <c r="J732" i="20"/>
  <c r="J733" i="20"/>
  <c r="J734" i="20"/>
  <c r="J735" i="20"/>
  <c r="J736" i="20"/>
  <c r="J737" i="20"/>
  <c r="J738" i="20"/>
  <c r="J739" i="20"/>
  <c r="J740" i="20"/>
  <c r="J741" i="20"/>
  <c r="J742" i="20"/>
  <c r="J743" i="20"/>
  <c r="J744" i="20"/>
  <c r="J745" i="20"/>
  <c r="J746" i="20"/>
  <c r="J747" i="20"/>
  <c r="J748" i="20"/>
  <c r="J749" i="20"/>
  <c r="J750" i="20"/>
  <c r="J751" i="20"/>
  <c r="J752" i="20"/>
  <c r="J753" i="20"/>
  <c r="J754" i="20"/>
  <c r="J755" i="20"/>
  <c r="J756" i="20"/>
  <c r="J757" i="20"/>
  <c r="J758" i="20"/>
  <c r="J759" i="20"/>
  <c r="J760" i="20"/>
  <c r="J761" i="20"/>
  <c r="J762" i="20"/>
  <c r="J763" i="20"/>
  <c r="J764" i="20"/>
  <c r="J765" i="20"/>
  <c r="J766" i="20"/>
  <c r="J767" i="20"/>
  <c r="J768" i="20"/>
  <c r="J769" i="20"/>
  <c r="J770" i="20"/>
  <c r="J771" i="20"/>
  <c r="J772" i="20"/>
  <c r="J773" i="20"/>
  <c r="J774" i="20"/>
  <c r="J775" i="20"/>
  <c r="J776" i="20"/>
  <c r="J777" i="20"/>
  <c r="J778" i="20"/>
  <c r="J779" i="20"/>
  <c r="J780" i="20"/>
  <c r="J781" i="20"/>
  <c r="J782" i="20"/>
  <c r="J783" i="20"/>
  <c r="J784" i="20"/>
  <c r="J785" i="20"/>
  <c r="J786" i="20"/>
  <c r="J787" i="20"/>
  <c r="J788" i="20"/>
  <c r="J789" i="20"/>
  <c r="J790" i="20"/>
  <c r="J791" i="20"/>
  <c r="J792" i="20"/>
  <c r="J793" i="20"/>
  <c r="J794" i="20"/>
  <c r="J795" i="20"/>
  <c r="J796" i="20"/>
  <c r="J797" i="20"/>
  <c r="J798" i="20"/>
  <c r="J799" i="20"/>
  <c r="J800" i="20"/>
  <c r="J801" i="20"/>
  <c r="J802" i="20"/>
  <c r="J803" i="20"/>
  <c r="J804" i="20"/>
  <c r="J805" i="20"/>
  <c r="J806" i="20"/>
  <c r="J807" i="20"/>
  <c r="J808" i="20"/>
  <c r="J809" i="20"/>
  <c r="J810" i="20"/>
  <c r="J811" i="20"/>
  <c r="J812" i="20"/>
  <c r="J813" i="20"/>
  <c r="J814" i="20"/>
  <c r="J815" i="20"/>
  <c r="J816" i="20"/>
  <c r="J817" i="20"/>
  <c r="J818" i="20"/>
  <c r="J819" i="20"/>
  <c r="J820" i="20"/>
  <c r="J821" i="20"/>
  <c r="J822" i="20"/>
  <c r="J823" i="20"/>
  <c r="J824" i="20"/>
  <c r="J825" i="20"/>
  <c r="J826" i="20"/>
  <c r="J827" i="20"/>
  <c r="J828" i="20"/>
  <c r="J829" i="20"/>
  <c r="J830" i="20"/>
  <c r="J831" i="20"/>
  <c r="J832" i="20"/>
  <c r="J833" i="20"/>
  <c r="J834" i="20"/>
  <c r="J835" i="20"/>
  <c r="J836" i="20"/>
  <c r="J837" i="20"/>
  <c r="J838" i="20"/>
  <c r="J839" i="20"/>
  <c r="J840" i="20"/>
  <c r="J841" i="20"/>
  <c r="J842" i="20"/>
  <c r="J843" i="20"/>
  <c r="J844" i="20"/>
  <c r="J845" i="20"/>
  <c r="J846" i="20"/>
  <c r="J847" i="20"/>
  <c r="J848" i="20"/>
  <c r="J849" i="20"/>
  <c r="J850" i="20"/>
  <c r="J851" i="20"/>
  <c r="J852" i="20"/>
  <c r="J853" i="20"/>
  <c r="J854" i="20"/>
  <c r="J855" i="20"/>
  <c r="J856" i="20"/>
  <c r="J857" i="20"/>
  <c r="J858" i="20"/>
  <c r="J859" i="20"/>
  <c r="J860" i="20"/>
  <c r="J861" i="20"/>
  <c r="J862" i="20"/>
  <c r="J863" i="20"/>
  <c r="J864" i="20"/>
  <c r="J865" i="20"/>
  <c r="J866" i="20"/>
  <c r="J867" i="20"/>
  <c r="J868" i="20"/>
  <c r="J869" i="20"/>
  <c r="J870" i="20"/>
  <c r="J871" i="20"/>
  <c r="J872" i="20"/>
  <c r="J873" i="20"/>
  <c r="J874" i="20"/>
  <c r="J875" i="20"/>
  <c r="J876" i="20"/>
  <c r="J877" i="20"/>
  <c r="J878" i="20"/>
  <c r="J879" i="20"/>
  <c r="J880" i="20"/>
  <c r="J881" i="20"/>
  <c r="J882" i="20"/>
  <c r="J883" i="20"/>
  <c r="J884" i="20"/>
  <c r="J885" i="20"/>
  <c r="J886" i="20"/>
  <c r="J887" i="20"/>
  <c r="J888" i="20"/>
  <c r="J889" i="20"/>
  <c r="J890" i="20"/>
  <c r="J891" i="20"/>
  <c r="J892" i="20"/>
  <c r="J893" i="20"/>
  <c r="J894" i="20"/>
  <c r="J895" i="20"/>
  <c r="J896" i="20"/>
  <c r="J897" i="20"/>
  <c r="J898" i="20"/>
  <c r="J899" i="20"/>
  <c r="J900" i="20"/>
  <c r="J901" i="20"/>
  <c r="J902" i="20"/>
  <c r="J903" i="20"/>
  <c r="J904" i="20"/>
  <c r="J905" i="20"/>
  <c r="J906" i="20"/>
  <c r="J907" i="20"/>
  <c r="J908" i="20"/>
  <c r="J909" i="20"/>
  <c r="J910" i="20"/>
  <c r="J911" i="20"/>
  <c r="J912" i="20"/>
  <c r="J913" i="20"/>
  <c r="J914" i="20"/>
  <c r="J915" i="20"/>
  <c r="J916" i="20"/>
  <c r="J917" i="20"/>
  <c r="J918" i="20"/>
  <c r="J919" i="20"/>
  <c r="J920" i="20"/>
  <c r="J921" i="20"/>
  <c r="J922" i="20"/>
  <c r="J923" i="20"/>
  <c r="J924" i="20"/>
  <c r="J925" i="20"/>
  <c r="J926" i="20"/>
  <c r="J927" i="20"/>
  <c r="J928" i="20"/>
  <c r="J929" i="20"/>
  <c r="J930" i="20"/>
  <c r="J931" i="20"/>
  <c r="J932" i="20"/>
  <c r="J933" i="20"/>
  <c r="J934" i="20"/>
  <c r="J935" i="20"/>
  <c r="J936" i="20"/>
  <c r="J937" i="20"/>
  <c r="J938" i="20"/>
  <c r="J939" i="20"/>
  <c r="J940" i="20"/>
  <c r="J941" i="20"/>
  <c r="J942" i="20"/>
  <c r="J943" i="20"/>
  <c r="J944" i="20"/>
  <c r="J945" i="20"/>
  <c r="J946" i="20"/>
  <c r="J947" i="20"/>
  <c r="J948" i="20"/>
  <c r="J949" i="20"/>
  <c r="J950" i="20"/>
  <c r="J951" i="20"/>
  <c r="J952" i="20"/>
  <c r="J953" i="20"/>
  <c r="J954" i="20"/>
  <c r="J955" i="20"/>
  <c r="J956" i="20"/>
  <c r="J957" i="20"/>
  <c r="J958" i="20"/>
  <c r="J959" i="20"/>
  <c r="J960" i="20"/>
  <c r="J961" i="20"/>
  <c r="J962" i="20"/>
  <c r="J963" i="20"/>
  <c r="J964" i="20"/>
  <c r="J965" i="20"/>
  <c r="J966" i="20"/>
  <c r="J967" i="20"/>
  <c r="J968" i="20"/>
  <c r="J969" i="20"/>
  <c r="J970" i="20"/>
  <c r="J971" i="20"/>
  <c r="J972" i="20"/>
  <c r="J973" i="20"/>
  <c r="J974" i="20"/>
  <c r="J975" i="20"/>
  <c r="J976" i="20"/>
  <c r="J977" i="20"/>
  <c r="J978" i="20"/>
  <c r="J979" i="20"/>
  <c r="J980" i="20"/>
  <c r="J981" i="20"/>
  <c r="J982" i="20"/>
  <c r="J983" i="20"/>
  <c r="J984" i="20"/>
  <c r="J985" i="20"/>
  <c r="J986" i="20"/>
  <c r="J987" i="20"/>
  <c r="J988" i="20"/>
  <c r="J989" i="20"/>
  <c r="J990" i="20"/>
  <c r="J991" i="20"/>
  <c r="J992" i="20"/>
  <c r="J993" i="20"/>
  <c r="J994" i="20"/>
  <c r="J995" i="20"/>
  <c r="J996" i="20"/>
  <c r="J997" i="20"/>
  <c r="J998" i="20"/>
  <c r="J999" i="20"/>
  <c r="J1000" i="20"/>
  <c r="J1001" i="20"/>
  <c r="J1002" i="20"/>
  <c r="J1003" i="20"/>
  <c r="J1004" i="20"/>
  <c r="J1005" i="20"/>
  <c r="J1006" i="20"/>
  <c r="J1007" i="20"/>
  <c r="J1008" i="20"/>
  <c r="J1009" i="20"/>
  <c r="J1010" i="20"/>
  <c r="J1011" i="20"/>
  <c r="J1012" i="20"/>
  <c r="J1013" i="20"/>
  <c r="J1014" i="20"/>
  <c r="J1015" i="20"/>
  <c r="J1016" i="20"/>
  <c r="J1017" i="20"/>
  <c r="J1018" i="20"/>
  <c r="J1019" i="20"/>
  <c r="J1020" i="20"/>
  <c r="J1021" i="20"/>
  <c r="J1022" i="20"/>
  <c r="J1023" i="20"/>
  <c r="J1024" i="20"/>
  <c r="J1025" i="20"/>
  <c r="J1026" i="20"/>
  <c r="J1027" i="20"/>
  <c r="J1028" i="20"/>
  <c r="J1029" i="20"/>
  <c r="J1030" i="20"/>
  <c r="J1031" i="20"/>
  <c r="J1032" i="20"/>
  <c r="J1033" i="20"/>
  <c r="J1034" i="20"/>
  <c r="J1035" i="20"/>
  <c r="J1036" i="20"/>
  <c r="J1037" i="20"/>
  <c r="J1038" i="20"/>
  <c r="J1039" i="20"/>
  <c r="J1040" i="20"/>
  <c r="J1041" i="20"/>
  <c r="J1042" i="20"/>
  <c r="J1043" i="20"/>
  <c r="J1044" i="20"/>
  <c r="J1045" i="20"/>
  <c r="J1046" i="20"/>
  <c r="J1047" i="20"/>
  <c r="J1048" i="20"/>
  <c r="J1049" i="20"/>
  <c r="J1050" i="20"/>
  <c r="J1051" i="20"/>
  <c r="J1052" i="20"/>
  <c r="J1053" i="20"/>
  <c r="J1054" i="20"/>
  <c r="J1055" i="20"/>
  <c r="J1056" i="20"/>
  <c r="J1057" i="20"/>
  <c r="J1058" i="20"/>
  <c r="J1059" i="20"/>
  <c r="J1060" i="20"/>
  <c r="J1061" i="20"/>
  <c r="J1062" i="20"/>
  <c r="J1063" i="20"/>
  <c r="J1064" i="20"/>
  <c r="J1065" i="20"/>
  <c r="J1066" i="20"/>
  <c r="J1067" i="20"/>
  <c r="J1068" i="20"/>
  <c r="J1069" i="20"/>
  <c r="J1070" i="20"/>
  <c r="J1071" i="20"/>
  <c r="J1072" i="20"/>
  <c r="J1073" i="20"/>
  <c r="J1074" i="20"/>
  <c r="J1075" i="20"/>
  <c r="J1076" i="20"/>
  <c r="J1077" i="20"/>
  <c r="J1078" i="20"/>
  <c r="J1079" i="20"/>
  <c r="J1080" i="20"/>
  <c r="J1081" i="20"/>
  <c r="J1082" i="20"/>
  <c r="J1083" i="20"/>
  <c r="J1107" i="20"/>
  <c r="J1084" i="18"/>
  <c r="J26" i="18"/>
  <c r="J49" i="18"/>
  <c r="J72" i="18"/>
  <c r="J95" i="18"/>
  <c r="J4" i="18"/>
  <c r="J5" i="18"/>
  <c r="J6" i="18"/>
  <c r="J7" i="18"/>
  <c r="J8" i="18"/>
  <c r="J9" i="18"/>
  <c r="J10" i="18"/>
  <c r="J11" i="18"/>
  <c r="J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3" i="18"/>
  <c r="J74" i="18"/>
  <c r="J75" i="18"/>
  <c r="J76" i="18"/>
  <c r="J77" i="18"/>
  <c r="J78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4" i="18"/>
  <c r="J96" i="18"/>
  <c r="J97" i="18"/>
  <c r="J98" i="18"/>
  <c r="J99" i="18"/>
  <c r="J100" i="18"/>
  <c r="J101" i="18"/>
  <c r="J102" i="18"/>
  <c r="J103" i="18"/>
  <c r="J104" i="18"/>
  <c r="J105" i="18"/>
  <c r="J106" i="18"/>
  <c r="J107" i="18"/>
  <c r="J108" i="18"/>
  <c r="J109" i="18"/>
  <c r="J110" i="18"/>
  <c r="J111" i="18"/>
  <c r="J112" i="18"/>
  <c r="J113" i="18"/>
  <c r="J114" i="18"/>
  <c r="J115" i="18"/>
  <c r="J116" i="18"/>
  <c r="J117" i="18"/>
  <c r="J118" i="18"/>
  <c r="J119" i="18"/>
  <c r="J120" i="18"/>
  <c r="J121" i="18"/>
  <c r="J122" i="18"/>
  <c r="J123" i="18"/>
  <c r="J124" i="18"/>
  <c r="J125" i="18"/>
  <c r="J126" i="18"/>
  <c r="J127" i="18"/>
  <c r="J128" i="18"/>
  <c r="J129" i="18"/>
  <c r="J130" i="18"/>
  <c r="J131" i="18"/>
  <c r="J132" i="18"/>
  <c r="J133" i="18"/>
  <c r="J134" i="18"/>
  <c r="J135" i="18"/>
  <c r="J136" i="18"/>
  <c r="J137" i="18"/>
  <c r="J138" i="18"/>
  <c r="J139" i="18"/>
  <c r="J140" i="18"/>
  <c r="J141" i="18"/>
  <c r="J142" i="18"/>
  <c r="J143" i="18"/>
  <c r="J144" i="18"/>
  <c r="J145" i="18"/>
  <c r="J146" i="18"/>
  <c r="J147" i="18"/>
  <c r="J148" i="18"/>
  <c r="J149" i="18"/>
  <c r="J150" i="18"/>
  <c r="J151" i="18"/>
  <c r="J152" i="18"/>
  <c r="J153" i="18"/>
  <c r="J154" i="18"/>
  <c r="J155" i="18"/>
  <c r="J156" i="18"/>
  <c r="J157" i="18"/>
  <c r="J158" i="18"/>
  <c r="J159" i="18"/>
  <c r="J160" i="18"/>
  <c r="J161" i="18"/>
  <c r="J162" i="18"/>
  <c r="J163" i="18"/>
  <c r="J164" i="18"/>
  <c r="J165" i="18"/>
  <c r="J166" i="18"/>
  <c r="J167" i="18"/>
  <c r="J168" i="18"/>
  <c r="J169" i="18"/>
  <c r="J170" i="18"/>
  <c r="J171" i="18"/>
  <c r="J172" i="18"/>
  <c r="J173" i="18"/>
  <c r="J174" i="18"/>
  <c r="J175" i="18"/>
  <c r="J176" i="18"/>
  <c r="J177" i="18"/>
  <c r="J178" i="18"/>
  <c r="J179" i="18"/>
  <c r="J180" i="18"/>
  <c r="J181" i="18"/>
  <c r="J182" i="18"/>
  <c r="J183" i="18"/>
  <c r="J184" i="18"/>
  <c r="J185" i="18"/>
  <c r="J186" i="18"/>
  <c r="J187" i="18"/>
  <c r="J188" i="18"/>
  <c r="J189" i="18"/>
  <c r="J190" i="18"/>
  <c r="J191" i="18"/>
  <c r="J192" i="18"/>
  <c r="J193" i="18"/>
  <c r="J194" i="18"/>
  <c r="J195" i="18"/>
  <c r="J196" i="18"/>
  <c r="J197" i="18"/>
  <c r="J198" i="18"/>
  <c r="J199" i="18"/>
  <c r="J200" i="18"/>
  <c r="J201" i="18"/>
  <c r="J202" i="18"/>
  <c r="J203" i="18"/>
  <c r="J204" i="18"/>
  <c r="J205" i="18"/>
  <c r="J206" i="18"/>
  <c r="J207" i="18"/>
  <c r="J208" i="18"/>
  <c r="J209" i="18"/>
  <c r="J210" i="18"/>
  <c r="J211" i="18"/>
  <c r="J212" i="18"/>
  <c r="J213" i="18"/>
  <c r="J214" i="18"/>
  <c r="J215" i="18"/>
  <c r="J216" i="18"/>
  <c r="J217" i="18"/>
  <c r="J218" i="18"/>
  <c r="J219" i="18"/>
  <c r="J220" i="18"/>
  <c r="J221" i="18"/>
  <c r="J222" i="18"/>
  <c r="J223" i="18"/>
  <c r="J224" i="18"/>
  <c r="J225" i="18"/>
  <c r="J226" i="18"/>
  <c r="J227" i="18"/>
  <c r="J228" i="18"/>
  <c r="J229" i="18"/>
  <c r="J230" i="18"/>
  <c r="J231" i="18"/>
  <c r="J232" i="18"/>
  <c r="J233" i="18"/>
  <c r="J234" i="18"/>
  <c r="J235" i="18"/>
  <c r="J236" i="18"/>
  <c r="J237" i="18"/>
  <c r="J238" i="18"/>
  <c r="J239" i="18"/>
  <c r="J240" i="18"/>
  <c r="J241" i="18"/>
  <c r="J242" i="18"/>
  <c r="J243" i="18"/>
  <c r="J244" i="18"/>
  <c r="J245" i="18"/>
  <c r="J246" i="18"/>
  <c r="J247" i="18"/>
  <c r="J248" i="18"/>
  <c r="J249" i="18"/>
  <c r="J250" i="18"/>
  <c r="J251" i="18"/>
  <c r="J252" i="18"/>
  <c r="J253" i="18"/>
  <c r="J254" i="18"/>
  <c r="J255" i="18"/>
  <c r="J256" i="18"/>
  <c r="J257" i="18"/>
  <c r="J258" i="18"/>
  <c r="J259" i="18"/>
  <c r="J260" i="18"/>
  <c r="J261" i="18"/>
  <c r="J262" i="18"/>
  <c r="J263" i="18"/>
  <c r="J264" i="18"/>
  <c r="J265" i="18"/>
  <c r="J266" i="18"/>
  <c r="J267" i="18"/>
  <c r="J268" i="18"/>
  <c r="J269" i="18"/>
  <c r="J270" i="18"/>
  <c r="J271" i="18"/>
  <c r="J272" i="18"/>
  <c r="J273" i="18"/>
  <c r="J274" i="18"/>
  <c r="J275" i="18"/>
  <c r="J276" i="18"/>
  <c r="J277" i="18"/>
  <c r="J278" i="18"/>
  <c r="J279" i="18"/>
  <c r="J280" i="18"/>
  <c r="J281" i="18"/>
  <c r="J282" i="18"/>
  <c r="J283" i="18"/>
  <c r="J284" i="18"/>
  <c r="J285" i="18"/>
  <c r="J286" i="18"/>
  <c r="J287" i="18"/>
  <c r="J288" i="18"/>
  <c r="J289" i="18"/>
  <c r="J290" i="18"/>
  <c r="J291" i="18"/>
  <c r="J292" i="18"/>
  <c r="J293" i="18"/>
  <c r="J294" i="18"/>
  <c r="J295" i="18"/>
  <c r="J296" i="18"/>
  <c r="J297" i="18"/>
  <c r="J298" i="18"/>
  <c r="J299" i="18"/>
  <c r="J300" i="18"/>
  <c r="J301" i="18"/>
  <c r="J302" i="18"/>
  <c r="J303" i="18"/>
  <c r="J304" i="18"/>
  <c r="J305" i="18"/>
  <c r="J306" i="18"/>
  <c r="J307" i="18"/>
  <c r="J308" i="18"/>
  <c r="J309" i="18"/>
  <c r="J310" i="18"/>
  <c r="J311" i="18"/>
  <c r="J312" i="18"/>
  <c r="J313" i="18"/>
  <c r="J314" i="18"/>
  <c r="J315" i="18"/>
  <c r="J316" i="18"/>
  <c r="J317" i="18"/>
  <c r="J318" i="18"/>
  <c r="J319" i="18"/>
  <c r="J320" i="18"/>
  <c r="J321" i="18"/>
  <c r="J322" i="18"/>
  <c r="J323" i="18"/>
  <c r="J324" i="18"/>
  <c r="J325" i="18"/>
  <c r="J326" i="18"/>
  <c r="J327" i="18"/>
  <c r="J328" i="18"/>
  <c r="J329" i="18"/>
  <c r="J330" i="18"/>
  <c r="J331" i="18"/>
  <c r="J332" i="18"/>
  <c r="J333" i="18"/>
  <c r="J334" i="18"/>
  <c r="J335" i="18"/>
  <c r="J336" i="18"/>
  <c r="J337" i="18"/>
  <c r="J338" i="18"/>
  <c r="J339" i="18"/>
  <c r="J340" i="18"/>
  <c r="J341" i="18"/>
  <c r="J342" i="18"/>
  <c r="J343" i="18"/>
  <c r="J344" i="18"/>
  <c r="J345" i="18"/>
  <c r="J346" i="18"/>
  <c r="J347" i="18"/>
  <c r="J348" i="18"/>
  <c r="J349" i="18"/>
  <c r="J350" i="18"/>
  <c r="J351" i="18"/>
  <c r="J352" i="18"/>
  <c r="J353" i="18"/>
  <c r="J354" i="18"/>
  <c r="J355" i="18"/>
  <c r="J356" i="18"/>
  <c r="J357" i="18"/>
  <c r="J358" i="18"/>
  <c r="J359" i="18"/>
  <c r="J360" i="18"/>
  <c r="J361" i="18"/>
  <c r="J362" i="18"/>
  <c r="J363" i="18"/>
  <c r="J364" i="18"/>
  <c r="J365" i="18"/>
  <c r="J366" i="18"/>
  <c r="J367" i="18"/>
  <c r="J368" i="18"/>
  <c r="J369" i="18"/>
  <c r="J370" i="18"/>
  <c r="J371" i="18"/>
  <c r="J372" i="18"/>
  <c r="J373" i="18"/>
  <c r="J374" i="18"/>
  <c r="J375" i="18"/>
  <c r="J376" i="18"/>
  <c r="J377" i="18"/>
  <c r="J378" i="18"/>
  <c r="J379" i="18"/>
  <c r="J380" i="18"/>
  <c r="J381" i="18"/>
  <c r="J382" i="18"/>
  <c r="J383" i="18"/>
  <c r="J384" i="18"/>
  <c r="J385" i="18"/>
  <c r="J386" i="18"/>
  <c r="J387" i="18"/>
  <c r="J388" i="18"/>
  <c r="J389" i="18"/>
  <c r="J390" i="18"/>
  <c r="J391" i="18"/>
  <c r="J392" i="18"/>
  <c r="J393" i="18"/>
  <c r="J394" i="18"/>
  <c r="J395" i="18"/>
  <c r="J396" i="18"/>
  <c r="J397" i="18"/>
  <c r="J398" i="18"/>
  <c r="J399" i="18"/>
  <c r="J400" i="18"/>
  <c r="J401" i="18"/>
  <c r="J402" i="18"/>
  <c r="J403" i="18"/>
  <c r="J404" i="18"/>
  <c r="J405" i="18"/>
  <c r="J406" i="18"/>
  <c r="J407" i="18"/>
  <c r="J408" i="18"/>
  <c r="J409" i="18"/>
  <c r="J410" i="18"/>
  <c r="J411" i="18"/>
  <c r="J412" i="18"/>
  <c r="J413" i="18"/>
  <c r="J414" i="18"/>
  <c r="J415" i="18"/>
  <c r="J416" i="18"/>
  <c r="J417" i="18"/>
  <c r="J418" i="18"/>
  <c r="J419" i="18"/>
  <c r="J420" i="18"/>
  <c r="J421" i="18"/>
  <c r="J422" i="18"/>
  <c r="J423" i="18"/>
  <c r="J424" i="18"/>
  <c r="J425" i="18"/>
  <c r="J426" i="18"/>
  <c r="J427" i="18"/>
  <c r="J428" i="18"/>
  <c r="J429" i="18"/>
  <c r="J430" i="18"/>
  <c r="J431" i="18"/>
  <c r="J432" i="18"/>
  <c r="J433" i="18"/>
  <c r="J434" i="18"/>
  <c r="J435" i="18"/>
  <c r="J436" i="18"/>
  <c r="J437" i="18"/>
  <c r="J438" i="18"/>
  <c r="J439" i="18"/>
  <c r="J440" i="18"/>
  <c r="J441" i="18"/>
  <c r="J442" i="18"/>
  <c r="J443" i="18"/>
  <c r="J444" i="18"/>
  <c r="J445" i="18"/>
  <c r="J446" i="18"/>
  <c r="J447" i="18"/>
  <c r="J448" i="18"/>
  <c r="J449" i="18"/>
  <c r="J450" i="18"/>
  <c r="J451" i="18"/>
  <c r="J452" i="18"/>
  <c r="J453" i="18"/>
  <c r="J454" i="18"/>
  <c r="J455" i="18"/>
  <c r="J456" i="18"/>
  <c r="J457" i="18"/>
  <c r="J458" i="18"/>
  <c r="J459" i="18"/>
  <c r="J460" i="18"/>
  <c r="J461" i="18"/>
  <c r="J462" i="18"/>
  <c r="J463" i="18"/>
  <c r="J464" i="18"/>
  <c r="J465" i="18"/>
  <c r="J466" i="18"/>
  <c r="J467" i="18"/>
  <c r="J468" i="18"/>
  <c r="J469" i="18"/>
  <c r="J470" i="18"/>
  <c r="J471" i="18"/>
  <c r="J472" i="18"/>
  <c r="J473" i="18"/>
  <c r="J474" i="18"/>
  <c r="J475" i="18"/>
  <c r="J476" i="18"/>
  <c r="J477" i="18"/>
  <c r="J478" i="18"/>
  <c r="J479" i="18"/>
  <c r="J480" i="18"/>
  <c r="J481" i="18"/>
  <c r="J482" i="18"/>
  <c r="J483" i="18"/>
  <c r="J484" i="18"/>
  <c r="J485" i="18"/>
  <c r="J486" i="18"/>
  <c r="J487" i="18"/>
  <c r="J488" i="18"/>
  <c r="J489" i="18"/>
  <c r="J490" i="18"/>
  <c r="J491" i="18"/>
  <c r="J492" i="18"/>
  <c r="J493" i="18"/>
  <c r="J494" i="18"/>
  <c r="J495" i="18"/>
  <c r="J496" i="18"/>
  <c r="J497" i="18"/>
  <c r="J498" i="18"/>
  <c r="J499" i="18"/>
  <c r="J500" i="18"/>
  <c r="J501" i="18"/>
  <c r="J502" i="18"/>
  <c r="J503" i="18"/>
  <c r="J504" i="18"/>
  <c r="J505" i="18"/>
  <c r="J506" i="18"/>
  <c r="J507" i="18"/>
  <c r="J508" i="18"/>
  <c r="J509" i="18"/>
  <c r="J510" i="18"/>
  <c r="J511" i="18"/>
  <c r="J512" i="18"/>
  <c r="J513" i="18"/>
  <c r="J514" i="18"/>
  <c r="J515" i="18"/>
  <c r="J516" i="18"/>
  <c r="J517" i="18"/>
  <c r="J518" i="18"/>
  <c r="J519" i="18"/>
  <c r="J520" i="18"/>
  <c r="J521" i="18"/>
  <c r="J522" i="18"/>
  <c r="J523" i="18"/>
  <c r="J524" i="18"/>
  <c r="J525" i="18"/>
  <c r="J526" i="18"/>
  <c r="J527" i="18"/>
  <c r="J528" i="18"/>
  <c r="J529" i="18"/>
  <c r="J530" i="18"/>
  <c r="J531" i="18"/>
  <c r="J532" i="18"/>
  <c r="J533" i="18"/>
  <c r="J534" i="18"/>
  <c r="J535" i="18"/>
  <c r="J536" i="18"/>
  <c r="J537" i="18"/>
  <c r="J538" i="18"/>
  <c r="J539" i="18"/>
  <c r="J540" i="18"/>
  <c r="J541" i="18"/>
  <c r="J542" i="18"/>
  <c r="J543" i="18"/>
  <c r="J544" i="18"/>
  <c r="J545" i="18"/>
  <c r="J546" i="18"/>
  <c r="J547" i="18"/>
  <c r="J548" i="18"/>
  <c r="J549" i="18"/>
  <c r="J550" i="18"/>
  <c r="J551" i="18"/>
  <c r="J552" i="18"/>
  <c r="J553" i="18"/>
  <c r="J554" i="18"/>
  <c r="J555" i="18"/>
  <c r="J556" i="18"/>
  <c r="J557" i="18"/>
  <c r="J558" i="18"/>
  <c r="J559" i="18"/>
  <c r="J560" i="18"/>
  <c r="J561" i="18"/>
  <c r="J562" i="18"/>
  <c r="J563" i="18"/>
  <c r="J564" i="18"/>
  <c r="J565" i="18"/>
  <c r="J566" i="18"/>
  <c r="J567" i="18"/>
  <c r="J568" i="18"/>
  <c r="J569" i="18"/>
  <c r="J570" i="18"/>
  <c r="J571" i="18"/>
  <c r="J572" i="18"/>
  <c r="J573" i="18"/>
  <c r="J574" i="18"/>
  <c r="J575" i="18"/>
  <c r="J576" i="18"/>
  <c r="J577" i="18"/>
  <c r="J578" i="18"/>
  <c r="J579" i="18"/>
  <c r="J580" i="18"/>
  <c r="J581" i="18"/>
  <c r="J582" i="18"/>
  <c r="J583" i="18"/>
  <c r="J584" i="18"/>
  <c r="J585" i="18"/>
  <c r="J586" i="18"/>
  <c r="J587" i="18"/>
  <c r="J588" i="18"/>
  <c r="J589" i="18"/>
  <c r="J590" i="18"/>
  <c r="J591" i="18"/>
  <c r="J592" i="18"/>
  <c r="J593" i="18"/>
  <c r="J594" i="18"/>
  <c r="J595" i="18"/>
  <c r="J596" i="18"/>
  <c r="J597" i="18"/>
  <c r="J598" i="18"/>
  <c r="J599" i="18"/>
  <c r="J600" i="18"/>
  <c r="J601" i="18"/>
  <c r="J602" i="18"/>
  <c r="J603" i="18"/>
  <c r="J604" i="18"/>
  <c r="J605" i="18"/>
  <c r="J606" i="18"/>
  <c r="J607" i="18"/>
  <c r="J608" i="18"/>
  <c r="J609" i="18"/>
  <c r="J610" i="18"/>
  <c r="J611" i="18"/>
  <c r="J612" i="18"/>
  <c r="J613" i="18"/>
  <c r="J614" i="18"/>
  <c r="J615" i="18"/>
  <c r="J616" i="18"/>
  <c r="J617" i="18"/>
  <c r="J618" i="18"/>
  <c r="J619" i="18"/>
  <c r="J620" i="18"/>
  <c r="J621" i="18"/>
  <c r="J622" i="18"/>
  <c r="J623" i="18"/>
  <c r="J624" i="18"/>
  <c r="J625" i="18"/>
  <c r="J626" i="18"/>
  <c r="J627" i="18"/>
  <c r="J628" i="18"/>
  <c r="J629" i="18"/>
  <c r="J630" i="18"/>
  <c r="J631" i="18"/>
  <c r="J632" i="18"/>
  <c r="J633" i="18"/>
  <c r="J634" i="18"/>
  <c r="J635" i="18"/>
  <c r="J636" i="18"/>
  <c r="J637" i="18"/>
  <c r="J638" i="18"/>
  <c r="J639" i="18"/>
  <c r="J640" i="18"/>
  <c r="J641" i="18"/>
  <c r="J642" i="18"/>
  <c r="J643" i="18"/>
  <c r="J644" i="18"/>
  <c r="J645" i="18"/>
  <c r="J646" i="18"/>
  <c r="J647" i="18"/>
  <c r="J648" i="18"/>
  <c r="J649" i="18"/>
  <c r="J650" i="18"/>
  <c r="J651" i="18"/>
  <c r="J652" i="18"/>
  <c r="J653" i="18"/>
  <c r="J654" i="18"/>
  <c r="J655" i="18"/>
  <c r="J656" i="18"/>
  <c r="J657" i="18"/>
  <c r="J658" i="18"/>
  <c r="J659" i="18"/>
  <c r="J660" i="18"/>
  <c r="J661" i="18"/>
  <c r="J662" i="18"/>
  <c r="J663" i="18"/>
  <c r="J664" i="18"/>
  <c r="J665" i="18"/>
  <c r="J666" i="18"/>
  <c r="J667" i="18"/>
  <c r="J668" i="18"/>
  <c r="J669" i="18"/>
  <c r="J670" i="18"/>
  <c r="J671" i="18"/>
  <c r="J672" i="18"/>
  <c r="J673" i="18"/>
  <c r="J674" i="18"/>
  <c r="J675" i="18"/>
  <c r="J676" i="18"/>
  <c r="J677" i="18"/>
  <c r="J678" i="18"/>
  <c r="J679" i="18"/>
  <c r="J680" i="18"/>
  <c r="J681" i="18"/>
  <c r="J682" i="18"/>
  <c r="J683" i="18"/>
  <c r="J684" i="18"/>
  <c r="J685" i="18"/>
  <c r="J686" i="18"/>
  <c r="J687" i="18"/>
  <c r="J688" i="18"/>
  <c r="J689" i="18"/>
  <c r="J690" i="18"/>
  <c r="J691" i="18"/>
  <c r="J692" i="18"/>
  <c r="J693" i="18"/>
  <c r="J694" i="18"/>
  <c r="J695" i="18"/>
  <c r="J696" i="18"/>
  <c r="J697" i="18"/>
  <c r="J698" i="18"/>
  <c r="J699" i="18"/>
  <c r="J700" i="18"/>
  <c r="J701" i="18"/>
  <c r="J702" i="18"/>
  <c r="J703" i="18"/>
  <c r="J704" i="18"/>
  <c r="J705" i="18"/>
  <c r="J706" i="18"/>
  <c r="J707" i="18"/>
  <c r="J708" i="18"/>
  <c r="J709" i="18"/>
  <c r="J710" i="18"/>
  <c r="J711" i="18"/>
  <c r="J712" i="18"/>
  <c r="J713" i="18"/>
  <c r="J714" i="18"/>
  <c r="J715" i="18"/>
  <c r="J716" i="18"/>
  <c r="J717" i="18"/>
  <c r="J718" i="18"/>
  <c r="J719" i="18"/>
  <c r="J720" i="18"/>
  <c r="J721" i="18"/>
  <c r="J722" i="18"/>
  <c r="J723" i="18"/>
  <c r="J724" i="18"/>
  <c r="J725" i="18"/>
  <c r="J726" i="18"/>
  <c r="J727" i="18"/>
  <c r="J728" i="18"/>
  <c r="J729" i="18"/>
  <c r="J730" i="18"/>
  <c r="J731" i="18"/>
  <c r="J732" i="18"/>
  <c r="J733" i="18"/>
  <c r="J734" i="18"/>
  <c r="J735" i="18"/>
  <c r="J736" i="18"/>
  <c r="J737" i="18"/>
  <c r="J738" i="18"/>
  <c r="J739" i="18"/>
  <c r="J740" i="18"/>
  <c r="J741" i="18"/>
  <c r="J742" i="18"/>
  <c r="J743" i="18"/>
  <c r="J744" i="18"/>
  <c r="J745" i="18"/>
  <c r="J746" i="18"/>
  <c r="J747" i="18"/>
  <c r="J748" i="18"/>
  <c r="J749" i="18"/>
  <c r="J750" i="18"/>
  <c r="J751" i="18"/>
  <c r="J752" i="18"/>
  <c r="J753" i="18"/>
  <c r="J754" i="18"/>
  <c r="J755" i="18"/>
  <c r="J756" i="18"/>
  <c r="J757" i="18"/>
  <c r="J758" i="18"/>
  <c r="J759" i="18"/>
  <c r="J760" i="18"/>
  <c r="J761" i="18"/>
  <c r="J762" i="18"/>
  <c r="J763" i="18"/>
  <c r="J764" i="18"/>
  <c r="J765" i="18"/>
  <c r="J766" i="18"/>
  <c r="J767" i="18"/>
  <c r="J768" i="18"/>
  <c r="J769" i="18"/>
  <c r="J770" i="18"/>
  <c r="J771" i="18"/>
  <c r="J772" i="18"/>
  <c r="J773" i="18"/>
  <c r="J774" i="18"/>
  <c r="J775" i="18"/>
  <c r="J776" i="18"/>
  <c r="J777" i="18"/>
  <c r="J778" i="18"/>
  <c r="J779" i="18"/>
  <c r="J780" i="18"/>
  <c r="J781" i="18"/>
  <c r="J782" i="18"/>
  <c r="J783" i="18"/>
  <c r="J784" i="18"/>
  <c r="J785" i="18"/>
  <c r="J786" i="18"/>
  <c r="J787" i="18"/>
  <c r="J788" i="18"/>
  <c r="J789" i="18"/>
  <c r="J790" i="18"/>
  <c r="J791" i="18"/>
  <c r="J792" i="18"/>
  <c r="J793" i="18"/>
  <c r="J794" i="18"/>
  <c r="J795" i="18"/>
  <c r="J796" i="18"/>
  <c r="J797" i="18"/>
  <c r="J798" i="18"/>
  <c r="J799" i="18"/>
  <c r="J800" i="18"/>
  <c r="J801" i="18"/>
  <c r="J802" i="18"/>
  <c r="J803" i="18"/>
  <c r="J804" i="18"/>
  <c r="J805" i="18"/>
  <c r="J806" i="18"/>
  <c r="J807" i="18"/>
  <c r="J808" i="18"/>
  <c r="J809" i="18"/>
  <c r="J810" i="18"/>
  <c r="J811" i="18"/>
  <c r="J812" i="18"/>
  <c r="J813" i="18"/>
  <c r="J814" i="18"/>
  <c r="J815" i="18"/>
  <c r="J816" i="18"/>
  <c r="J817" i="18"/>
  <c r="J818" i="18"/>
  <c r="J819" i="18"/>
  <c r="J820" i="18"/>
  <c r="J821" i="18"/>
  <c r="J822" i="18"/>
  <c r="J823" i="18"/>
  <c r="J824" i="18"/>
  <c r="J825" i="18"/>
  <c r="J826" i="18"/>
  <c r="J827" i="18"/>
  <c r="J828" i="18"/>
  <c r="J829" i="18"/>
  <c r="J830" i="18"/>
  <c r="J831" i="18"/>
  <c r="J832" i="18"/>
  <c r="J833" i="18"/>
  <c r="J834" i="18"/>
  <c r="J835" i="18"/>
  <c r="J836" i="18"/>
  <c r="J837" i="18"/>
  <c r="J838" i="18"/>
  <c r="J839" i="18"/>
  <c r="J840" i="18"/>
  <c r="J841" i="18"/>
  <c r="J842" i="18"/>
  <c r="J843" i="18"/>
  <c r="J844" i="18"/>
  <c r="J845" i="18"/>
  <c r="J846" i="18"/>
  <c r="J847" i="18"/>
  <c r="J848" i="18"/>
  <c r="J849" i="18"/>
  <c r="J850" i="18"/>
  <c r="J851" i="18"/>
  <c r="J852" i="18"/>
  <c r="J853" i="18"/>
  <c r="J854" i="18"/>
  <c r="J855" i="18"/>
  <c r="J856" i="18"/>
  <c r="J857" i="18"/>
  <c r="J858" i="18"/>
  <c r="J859" i="18"/>
  <c r="J860" i="18"/>
  <c r="J861" i="18"/>
  <c r="J862" i="18"/>
  <c r="J863" i="18"/>
  <c r="J864" i="18"/>
  <c r="J865" i="18"/>
  <c r="J866" i="18"/>
  <c r="J867" i="18"/>
  <c r="J868" i="18"/>
  <c r="J869" i="18"/>
  <c r="J870" i="18"/>
  <c r="J871" i="18"/>
  <c r="J872" i="18"/>
  <c r="J873" i="18"/>
  <c r="J874" i="18"/>
  <c r="J875" i="18"/>
  <c r="J876" i="18"/>
  <c r="J877" i="18"/>
  <c r="J878" i="18"/>
  <c r="J879" i="18"/>
  <c r="J880" i="18"/>
  <c r="J881" i="18"/>
  <c r="J882" i="18"/>
  <c r="J883" i="18"/>
  <c r="J884" i="18"/>
  <c r="J885" i="18"/>
  <c r="J886" i="18"/>
  <c r="J887" i="18"/>
  <c r="J888" i="18"/>
  <c r="J889" i="18"/>
  <c r="J890" i="18"/>
  <c r="J891" i="18"/>
  <c r="J892" i="18"/>
  <c r="J893" i="18"/>
  <c r="J894" i="18"/>
  <c r="J895" i="18"/>
  <c r="J896" i="18"/>
  <c r="J897" i="18"/>
  <c r="J898" i="18"/>
  <c r="J899" i="18"/>
  <c r="J900" i="18"/>
  <c r="J901" i="18"/>
  <c r="J902" i="18"/>
  <c r="J903" i="18"/>
  <c r="J904" i="18"/>
  <c r="J905" i="18"/>
  <c r="J906" i="18"/>
  <c r="J907" i="18"/>
  <c r="J908" i="18"/>
  <c r="J909" i="18"/>
  <c r="J910" i="18"/>
  <c r="J911" i="18"/>
  <c r="J912" i="18"/>
  <c r="J913" i="18"/>
  <c r="J914" i="18"/>
  <c r="J915" i="18"/>
  <c r="J916" i="18"/>
  <c r="J917" i="18"/>
  <c r="J918" i="18"/>
  <c r="J919" i="18"/>
  <c r="J920" i="18"/>
  <c r="J921" i="18"/>
  <c r="J922" i="18"/>
  <c r="J923" i="18"/>
  <c r="J924" i="18"/>
  <c r="J925" i="18"/>
  <c r="J926" i="18"/>
  <c r="J927" i="18"/>
  <c r="J928" i="18"/>
  <c r="J929" i="18"/>
  <c r="J930" i="18"/>
  <c r="J931" i="18"/>
  <c r="J932" i="18"/>
  <c r="J933" i="18"/>
  <c r="J934" i="18"/>
  <c r="J935" i="18"/>
  <c r="J936" i="18"/>
  <c r="J937" i="18"/>
  <c r="J938" i="18"/>
  <c r="J939" i="18"/>
  <c r="J940" i="18"/>
  <c r="J941" i="18"/>
  <c r="J942" i="18"/>
  <c r="J943" i="18"/>
  <c r="J944" i="18"/>
  <c r="J945" i="18"/>
  <c r="J946" i="18"/>
  <c r="J947" i="18"/>
  <c r="J948" i="18"/>
  <c r="J949" i="18"/>
  <c r="J950" i="18"/>
  <c r="J951" i="18"/>
  <c r="J952" i="18"/>
  <c r="J953" i="18"/>
  <c r="J954" i="18"/>
  <c r="J955" i="18"/>
  <c r="J956" i="18"/>
  <c r="J957" i="18"/>
  <c r="J958" i="18"/>
  <c r="J959" i="18"/>
  <c r="J960" i="18"/>
  <c r="J961" i="18"/>
  <c r="J962" i="18"/>
  <c r="J963" i="18"/>
  <c r="J964" i="18"/>
  <c r="J965" i="18"/>
  <c r="J966" i="18"/>
  <c r="J967" i="18"/>
  <c r="J968" i="18"/>
  <c r="J969" i="18"/>
  <c r="J970" i="18"/>
  <c r="J971" i="18"/>
  <c r="J972" i="18"/>
  <c r="J973" i="18"/>
  <c r="J974" i="18"/>
  <c r="J975" i="18"/>
  <c r="J976" i="18"/>
  <c r="J977" i="18"/>
  <c r="J978" i="18"/>
  <c r="J979" i="18"/>
  <c r="J980" i="18"/>
  <c r="J981" i="18"/>
  <c r="J982" i="18"/>
  <c r="J983" i="18"/>
  <c r="J984" i="18"/>
  <c r="J985" i="18"/>
  <c r="J986" i="18"/>
  <c r="J987" i="18"/>
  <c r="J988" i="18"/>
  <c r="J989" i="18"/>
  <c r="J990" i="18"/>
  <c r="J991" i="18"/>
  <c r="J992" i="18"/>
  <c r="J993" i="18"/>
  <c r="J994" i="18"/>
  <c r="J995" i="18"/>
  <c r="J996" i="18"/>
  <c r="J997" i="18"/>
  <c r="J998" i="18"/>
  <c r="J999" i="18"/>
  <c r="J1000" i="18"/>
  <c r="J1001" i="18"/>
  <c r="J1002" i="18"/>
  <c r="J1003" i="18"/>
  <c r="J1004" i="18"/>
  <c r="J1005" i="18"/>
  <c r="J1006" i="18"/>
  <c r="J1007" i="18"/>
  <c r="J1008" i="18"/>
  <c r="J1009" i="18"/>
  <c r="J1010" i="18"/>
  <c r="J1011" i="18"/>
  <c r="J1012" i="18"/>
  <c r="J1013" i="18"/>
  <c r="J1014" i="18"/>
  <c r="J1015" i="18"/>
  <c r="J1016" i="18"/>
  <c r="J1017" i="18"/>
  <c r="J1018" i="18"/>
  <c r="J1019" i="18"/>
  <c r="J1020" i="18"/>
  <c r="J1021" i="18"/>
  <c r="J1022" i="18"/>
  <c r="J1023" i="18"/>
  <c r="J1024" i="18"/>
  <c r="J1025" i="18"/>
  <c r="J1026" i="18"/>
  <c r="J1027" i="18"/>
  <c r="J1028" i="18"/>
  <c r="J1029" i="18"/>
  <c r="J1030" i="18"/>
  <c r="J1031" i="18"/>
  <c r="J1032" i="18"/>
  <c r="J1033" i="18"/>
  <c r="J1034" i="18"/>
  <c r="J1035" i="18"/>
  <c r="J1036" i="18"/>
  <c r="J1037" i="18"/>
  <c r="J1038" i="18"/>
  <c r="J1039" i="18"/>
  <c r="J1040" i="18"/>
  <c r="J1041" i="18"/>
  <c r="J1042" i="18"/>
  <c r="J1043" i="18"/>
  <c r="J1044" i="18"/>
  <c r="J1045" i="18"/>
  <c r="J1046" i="18"/>
  <c r="J1047" i="18"/>
  <c r="J1048" i="18"/>
  <c r="J1049" i="18"/>
  <c r="J1050" i="18"/>
  <c r="J1051" i="18"/>
  <c r="J1052" i="18"/>
  <c r="J1053" i="18"/>
  <c r="J1054" i="18"/>
  <c r="J1055" i="18"/>
  <c r="J1056" i="18"/>
  <c r="J1057" i="18"/>
  <c r="J1058" i="18"/>
  <c r="J1059" i="18"/>
  <c r="J1060" i="18"/>
  <c r="J1061" i="18"/>
  <c r="J1062" i="18"/>
  <c r="J1063" i="18"/>
  <c r="J1064" i="18"/>
  <c r="J1065" i="18"/>
  <c r="J1066" i="18"/>
  <c r="J1067" i="18"/>
  <c r="J1068" i="18"/>
  <c r="J1069" i="18"/>
  <c r="J1070" i="18"/>
  <c r="J1071" i="18"/>
  <c r="J1072" i="18"/>
  <c r="J1073" i="18"/>
  <c r="J1074" i="18"/>
  <c r="J1075" i="18"/>
  <c r="J1076" i="18"/>
  <c r="J1077" i="18"/>
  <c r="J1078" i="18"/>
  <c r="J1079" i="18"/>
  <c r="J1080" i="18"/>
  <c r="J1081" i="18"/>
  <c r="J1082" i="18"/>
  <c r="J1083" i="18"/>
  <c r="J1107" i="18"/>
  <c r="J1084" i="21"/>
  <c r="J1106" i="15"/>
  <c r="J1106" i="16"/>
  <c r="J1106" i="19"/>
  <c r="J1106" i="20"/>
  <c r="J1106" i="18"/>
  <c r="J1083" i="21"/>
  <c r="J1105" i="15"/>
  <c r="J1105" i="16"/>
  <c r="J1105" i="19"/>
  <c r="J1105" i="20"/>
  <c r="J1105" i="18"/>
  <c r="J1082" i="21"/>
  <c r="J1104" i="15"/>
  <c r="J1104" i="16"/>
  <c r="J1104" i="19"/>
  <c r="J1104" i="20"/>
  <c r="J1104" i="18"/>
  <c r="J1081" i="21"/>
  <c r="J1103" i="15"/>
  <c r="J1103" i="16"/>
  <c r="J1103" i="19"/>
  <c r="J1103" i="20"/>
  <c r="J1103" i="18"/>
  <c r="J1080" i="21"/>
  <c r="J1102" i="15"/>
  <c r="J1102" i="16"/>
  <c r="J1102" i="19"/>
  <c r="J1102" i="20"/>
  <c r="J1102" i="18"/>
  <c r="J1079" i="21"/>
  <c r="J1101" i="15"/>
  <c r="J1101" i="16"/>
  <c r="J1101" i="19"/>
  <c r="J1101" i="20"/>
  <c r="J1101" i="18"/>
  <c r="J1078" i="21"/>
  <c r="J1100" i="15"/>
  <c r="J1100" i="16"/>
  <c r="J1100" i="19"/>
  <c r="J1100" i="20"/>
  <c r="J1100" i="18"/>
  <c r="J1077" i="21"/>
  <c r="J1099" i="15"/>
  <c r="J1099" i="16"/>
  <c r="J1099" i="19"/>
  <c r="J1099" i="20"/>
  <c r="J1099" i="18"/>
  <c r="J1076" i="21"/>
  <c r="J1098" i="15"/>
  <c r="J1098" i="16"/>
  <c r="J1098" i="19"/>
  <c r="J1098" i="20"/>
  <c r="J1098" i="18"/>
  <c r="J1075" i="21"/>
  <c r="J1097" i="15"/>
  <c r="J1097" i="16"/>
  <c r="J1097" i="19"/>
  <c r="J1097" i="20"/>
  <c r="J1097" i="18"/>
  <c r="J1074" i="21"/>
  <c r="J1096" i="15"/>
  <c r="J1096" i="16"/>
  <c r="J1096" i="19"/>
  <c r="J1096" i="20"/>
  <c r="J1096" i="18"/>
  <c r="J1073" i="21"/>
  <c r="J1095" i="15"/>
  <c r="J1095" i="16"/>
  <c r="J1095" i="19"/>
  <c r="J1095" i="20"/>
  <c r="J1095" i="18"/>
  <c r="J1072" i="21"/>
  <c r="J1094" i="15"/>
  <c r="J1094" i="16"/>
  <c r="J1094" i="19"/>
  <c r="J1094" i="20"/>
  <c r="J1094" i="18"/>
  <c r="J1071" i="21"/>
  <c r="J1093" i="15"/>
  <c r="J1093" i="16"/>
  <c r="J1093" i="19"/>
  <c r="J1093" i="20"/>
  <c r="J1093" i="18"/>
  <c r="J1070" i="21"/>
  <c r="J1092" i="15"/>
  <c r="J1092" i="16"/>
  <c r="J1092" i="19"/>
  <c r="J1092" i="20"/>
  <c r="J1092" i="18"/>
  <c r="J1069" i="21"/>
  <c r="J1068" i="21"/>
  <c r="J1090" i="15"/>
  <c r="J1090" i="16"/>
  <c r="J1090" i="19"/>
  <c r="J1090" i="20"/>
  <c r="J1090" i="18"/>
  <c r="J1067" i="21"/>
  <c r="J1089" i="15"/>
  <c r="J1089" i="16"/>
  <c r="J1089" i="19"/>
  <c r="J1089" i="20"/>
  <c r="J1089" i="18"/>
  <c r="J1066" i="21"/>
  <c r="J1088" i="15"/>
  <c r="J1088" i="16"/>
  <c r="J1088" i="19"/>
  <c r="J1088" i="20"/>
  <c r="J1088" i="18"/>
  <c r="J1065" i="21"/>
  <c r="J1087" i="15"/>
  <c r="J1087" i="16"/>
  <c r="J1087" i="19"/>
  <c r="J1087" i="20"/>
  <c r="J1087" i="18"/>
  <c r="J1064" i="21"/>
  <c r="J1086" i="15"/>
  <c r="J1086" i="16"/>
  <c r="J1086" i="19"/>
  <c r="J1086" i="20"/>
  <c r="J1086" i="18"/>
  <c r="J1063" i="21"/>
  <c r="J1085" i="15"/>
  <c r="J1085" i="19"/>
  <c r="J1085" i="20"/>
  <c r="J1085" i="18"/>
  <c r="J1062" i="21"/>
  <c r="J1061" i="21"/>
  <c r="J1060" i="21"/>
  <c r="J1059" i="21"/>
  <c r="J1058" i="21"/>
  <c r="J1057" i="21"/>
  <c r="J1056" i="21"/>
  <c r="J1055" i="21"/>
  <c r="J1054" i="21"/>
  <c r="J1053" i="21"/>
  <c r="J1052" i="21"/>
  <c r="J1051" i="21"/>
  <c r="J1050" i="21"/>
  <c r="J1049" i="21"/>
  <c r="J1048" i="21"/>
  <c r="J1047" i="21"/>
  <c r="J1046" i="21"/>
  <c r="J1091" i="15"/>
  <c r="J1091" i="16"/>
  <c r="J1091" i="19"/>
  <c r="J1091" i="20"/>
  <c r="J1091" i="18"/>
  <c r="J1045" i="21"/>
  <c r="J1044" i="21"/>
  <c r="J1043" i="21"/>
  <c r="J1042" i="21"/>
  <c r="J1041" i="21"/>
  <c r="J1040" i="21"/>
  <c r="J1039" i="21"/>
  <c r="J1038" i="21"/>
  <c r="J1037" i="21"/>
  <c r="J1036" i="21"/>
  <c r="J1035" i="21"/>
  <c r="J1034" i="21"/>
  <c r="J1033" i="21"/>
  <c r="J1032" i="21"/>
  <c r="J1031" i="21"/>
  <c r="J1030" i="21"/>
  <c r="J1029" i="21"/>
  <c r="J1028" i="21"/>
  <c r="J1027" i="21"/>
  <c r="J1026" i="21"/>
  <c r="J1025" i="21"/>
  <c r="J1024" i="21"/>
  <c r="J1023" i="21"/>
  <c r="J1022" i="21"/>
  <c r="J1021" i="21"/>
  <c r="J1020" i="21"/>
  <c r="J1019" i="21"/>
  <c r="J1018" i="21"/>
  <c r="J1017" i="21"/>
  <c r="J1016" i="21"/>
  <c r="J1015" i="21"/>
  <c r="J1014" i="21"/>
  <c r="J1013" i="21"/>
  <c r="J1012" i="21"/>
  <c r="J1011" i="21"/>
  <c r="J1010" i="21"/>
  <c r="J1009" i="21"/>
  <c r="J1008" i="21"/>
  <c r="J1007" i="21"/>
  <c r="J1006" i="21"/>
  <c r="J1005" i="21"/>
  <c r="J1004" i="21"/>
  <c r="J1003" i="21"/>
  <c r="J1002" i="21"/>
  <c r="J1001" i="21"/>
  <c r="J1000" i="21"/>
  <c r="J999" i="21"/>
  <c r="J998" i="21"/>
  <c r="J997" i="21"/>
  <c r="J996" i="21"/>
  <c r="J995" i="21"/>
  <c r="J994" i="21"/>
  <c r="J993" i="21"/>
  <c r="J992" i="21"/>
  <c r="J991" i="21"/>
  <c r="J990" i="21"/>
  <c r="J989" i="21"/>
  <c r="J988" i="21"/>
  <c r="J987" i="21"/>
  <c r="J986" i="21"/>
  <c r="J985" i="21"/>
  <c r="J984" i="21"/>
  <c r="J983" i="21"/>
  <c r="J982" i="21"/>
  <c r="J981" i="21"/>
  <c r="J980" i="21"/>
  <c r="J979" i="21"/>
  <c r="J978" i="21"/>
  <c r="J977" i="21"/>
  <c r="J976" i="21"/>
  <c r="J975" i="21"/>
  <c r="J974" i="21"/>
  <c r="J973" i="21"/>
  <c r="J972" i="21"/>
  <c r="J971" i="21"/>
  <c r="J970" i="21"/>
  <c r="J969" i="21"/>
  <c r="J968" i="21"/>
  <c r="J967" i="21"/>
  <c r="J966" i="21"/>
  <c r="J965" i="21"/>
  <c r="J964" i="21"/>
  <c r="J963" i="21"/>
  <c r="J962" i="21"/>
  <c r="J961" i="21"/>
  <c r="J960" i="21"/>
  <c r="J959" i="21"/>
  <c r="J958" i="21"/>
  <c r="J957" i="21"/>
  <c r="J956" i="21"/>
  <c r="J955" i="21"/>
  <c r="J954" i="21"/>
  <c r="J953" i="21"/>
  <c r="J952" i="21"/>
  <c r="J951" i="21"/>
  <c r="J950" i="21"/>
  <c r="J949" i="21"/>
  <c r="J948" i="21"/>
  <c r="J947" i="21"/>
  <c r="J946" i="21"/>
  <c r="J945" i="21"/>
  <c r="J944" i="21"/>
  <c r="J943" i="21"/>
  <c r="J942" i="21"/>
  <c r="J941" i="21"/>
  <c r="J940" i="21"/>
  <c r="J939" i="21"/>
  <c r="J938" i="21"/>
  <c r="J937" i="21"/>
  <c r="J936" i="21"/>
  <c r="J935" i="21"/>
  <c r="J934" i="21"/>
  <c r="J933" i="21"/>
  <c r="J932" i="21"/>
  <c r="J931" i="21"/>
  <c r="J930" i="21"/>
  <c r="J929" i="21"/>
  <c r="J928" i="21"/>
  <c r="J927" i="21"/>
  <c r="J926" i="21"/>
  <c r="J925" i="21"/>
  <c r="J924" i="21"/>
  <c r="J923" i="21"/>
  <c r="J922" i="21"/>
  <c r="J921" i="21"/>
  <c r="J920" i="21"/>
  <c r="J919" i="21"/>
  <c r="J918" i="21"/>
  <c r="J917" i="21"/>
  <c r="J916" i="21"/>
  <c r="J915" i="21"/>
  <c r="J914" i="21"/>
  <c r="J913" i="21"/>
  <c r="J912" i="21"/>
  <c r="J911" i="21"/>
  <c r="J910" i="21"/>
  <c r="J909" i="21"/>
  <c r="J908" i="21"/>
  <c r="J907" i="21"/>
  <c r="J906" i="21"/>
  <c r="J905" i="21"/>
  <c r="J904" i="21"/>
  <c r="J903" i="21"/>
  <c r="J902" i="21"/>
  <c r="J901" i="21"/>
  <c r="J900" i="21"/>
  <c r="J899" i="21"/>
  <c r="J898" i="21"/>
  <c r="J897" i="21"/>
  <c r="J896" i="21"/>
  <c r="J895" i="21"/>
  <c r="J894" i="21"/>
  <c r="J893" i="21"/>
  <c r="J892" i="21"/>
  <c r="J891" i="21"/>
  <c r="J890" i="21"/>
  <c r="J889" i="21"/>
  <c r="J888" i="21"/>
  <c r="J887" i="21"/>
  <c r="J886" i="21"/>
  <c r="J885" i="21"/>
  <c r="J884" i="21"/>
  <c r="J883" i="21"/>
  <c r="J882" i="21"/>
  <c r="J881" i="21"/>
  <c r="J880" i="21"/>
  <c r="J879" i="21"/>
  <c r="J878" i="21"/>
  <c r="J877" i="21"/>
  <c r="J876" i="21"/>
  <c r="J875" i="21"/>
  <c r="J874" i="21"/>
  <c r="J873" i="21"/>
  <c r="J872" i="21"/>
  <c r="J871" i="21"/>
  <c r="J870" i="21"/>
  <c r="J869" i="21"/>
  <c r="J868" i="21"/>
  <c r="J867" i="21"/>
  <c r="J866" i="21"/>
  <c r="J865" i="21"/>
  <c r="J864" i="21"/>
  <c r="J863" i="21"/>
  <c r="J862" i="21"/>
  <c r="J861" i="21"/>
  <c r="J860" i="21"/>
  <c r="J859" i="21"/>
  <c r="J858" i="21"/>
  <c r="J857" i="21"/>
  <c r="J856" i="21"/>
  <c r="J855" i="21"/>
  <c r="J854" i="21"/>
  <c r="J853" i="21"/>
  <c r="J852" i="21"/>
  <c r="J851" i="21"/>
  <c r="J850" i="21"/>
  <c r="J849" i="21"/>
  <c r="J848" i="21"/>
  <c r="J847" i="21"/>
  <c r="J846" i="21"/>
  <c r="J845" i="21"/>
  <c r="J844" i="21"/>
  <c r="J843" i="21"/>
  <c r="J842" i="21"/>
  <c r="J841" i="21"/>
  <c r="J840" i="21"/>
  <c r="J839" i="21"/>
  <c r="J838" i="21"/>
  <c r="J837" i="21"/>
  <c r="J836" i="21"/>
  <c r="J835" i="21"/>
  <c r="J834" i="21"/>
  <c r="J833" i="21"/>
  <c r="J832" i="21"/>
  <c r="J831" i="21"/>
  <c r="J830" i="21"/>
  <c r="J829" i="21"/>
  <c r="J828" i="21"/>
  <c r="J827" i="21"/>
  <c r="J826" i="21"/>
  <c r="J825" i="21"/>
  <c r="J824" i="21"/>
  <c r="J823" i="21"/>
  <c r="J822" i="21"/>
  <c r="J821" i="21"/>
  <c r="J820" i="21"/>
  <c r="J819" i="21"/>
  <c r="J818" i="21"/>
  <c r="J817" i="21"/>
  <c r="J816" i="21"/>
  <c r="J815" i="21"/>
  <c r="J814" i="21"/>
  <c r="J813" i="21"/>
  <c r="J812" i="21"/>
  <c r="J811" i="21"/>
  <c r="J810" i="21"/>
  <c r="J809" i="21"/>
  <c r="J808" i="21"/>
  <c r="J807" i="21"/>
  <c r="J806" i="21"/>
  <c r="J805" i="21"/>
  <c r="J804" i="21"/>
  <c r="J803" i="21"/>
  <c r="J802" i="21"/>
  <c r="J801" i="21"/>
  <c r="J800" i="21"/>
  <c r="J799" i="21"/>
  <c r="J798" i="21"/>
  <c r="J797" i="21"/>
  <c r="J796" i="21"/>
  <c r="J795" i="21"/>
  <c r="J794" i="21"/>
  <c r="J793" i="21"/>
  <c r="J792" i="21"/>
  <c r="J791" i="21"/>
  <c r="J790" i="21"/>
  <c r="J789" i="21"/>
  <c r="J788" i="21"/>
  <c r="J787" i="21"/>
  <c r="J786" i="21"/>
  <c r="J785" i="21"/>
  <c r="J784" i="21"/>
  <c r="J783" i="21"/>
  <c r="J782" i="21"/>
  <c r="J781" i="21"/>
  <c r="J780" i="21"/>
  <c r="J779" i="21"/>
  <c r="J778" i="21"/>
  <c r="J777" i="21"/>
  <c r="J776" i="21"/>
  <c r="J775" i="21"/>
  <c r="J774" i="21"/>
  <c r="J773" i="21"/>
  <c r="J772" i="21"/>
  <c r="J771" i="21"/>
  <c r="J770" i="21"/>
  <c r="J769" i="21"/>
  <c r="J768" i="21"/>
  <c r="J767" i="21"/>
  <c r="J766" i="21"/>
  <c r="J765" i="21"/>
  <c r="J764" i="21"/>
  <c r="J763" i="21"/>
  <c r="J762" i="21"/>
  <c r="J761" i="21"/>
  <c r="J760" i="21"/>
  <c r="J759" i="21"/>
  <c r="J758" i="21"/>
  <c r="J757" i="21"/>
  <c r="J756" i="21"/>
  <c r="J755" i="21"/>
  <c r="J754" i="21"/>
  <c r="J753" i="21"/>
  <c r="J752" i="21"/>
  <c r="J751" i="21"/>
  <c r="J750" i="21"/>
  <c r="J749" i="21"/>
  <c r="J748" i="21"/>
  <c r="J747" i="21"/>
  <c r="J746" i="21"/>
  <c r="J745" i="21"/>
  <c r="J744" i="21"/>
  <c r="J743" i="21"/>
  <c r="J742" i="21"/>
  <c r="J741" i="21"/>
  <c r="J740" i="21"/>
  <c r="J739" i="21"/>
  <c r="J738" i="21"/>
  <c r="J737" i="21"/>
  <c r="J736" i="21"/>
  <c r="J735" i="21"/>
  <c r="J734" i="21"/>
  <c r="J733" i="21"/>
  <c r="J732" i="21"/>
  <c r="J731" i="21"/>
  <c r="J730" i="21"/>
  <c r="J729" i="21"/>
  <c r="J728" i="21"/>
  <c r="J727" i="21"/>
  <c r="J726" i="21"/>
  <c r="J725" i="21"/>
  <c r="J724" i="21"/>
  <c r="J723" i="21"/>
  <c r="J722" i="21"/>
  <c r="J721" i="21"/>
  <c r="J720" i="21"/>
  <c r="J719" i="21"/>
  <c r="J718" i="21"/>
  <c r="J717" i="21"/>
  <c r="J716" i="21"/>
  <c r="J715" i="21"/>
  <c r="J714" i="21"/>
  <c r="J713" i="21"/>
  <c r="J712" i="21"/>
  <c r="J711" i="21"/>
  <c r="J710" i="21"/>
  <c r="J709" i="21"/>
  <c r="J708" i="21"/>
  <c r="J707" i="21"/>
  <c r="J706" i="21"/>
  <c r="J705" i="21"/>
  <c r="J704" i="21"/>
  <c r="J703" i="21"/>
  <c r="J702" i="21"/>
  <c r="J701" i="21"/>
  <c r="J700" i="21"/>
  <c r="J699" i="21"/>
  <c r="J698" i="21"/>
  <c r="J697" i="21"/>
  <c r="J696" i="21"/>
  <c r="J695" i="21"/>
  <c r="J694" i="21"/>
  <c r="J693" i="21"/>
  <c r="J692" i="21"/>
  <c r="J691" i="21"/>
  <c r="J690" i="21"/>
  <c r="J689" i="21"/>
  <c r="J688" i="21"/>
  <c r="J687" i="21"/>
  <c r="J686" i="21"/>
  <c r="J685" i="21"/>
  <c r="J684" i="21"/>
  <c r="J683" i="21"/>
  <c r="J682" i="21"/>
  <c r="J681" i="21"/>
  <c r="J680" i="21"/>
  <c r="J679" i="21"/>
  <c r="J678" i="21"/>
  <c r="J677" i="21"/>
  <c r="J676" i="21"/>
  <c r="J675" i="21"/>
  <c r="J674" i="21"/>
  <c r="J673" i="21"/>
  <c r="J672" i="21"/>
  <c r="J671" i="21"/>
  <c r="J670" i="21"/>
  <c r="J669" i="21"/>
  <c r="J668" i="21"/>
  <c r="J667" i="21"/>
  <c r="J666" i="21"/>
  <c r="J665" i="21"/>
  <c r="J664" i="21"/>
  <c r="J663" i="21"/>
  <c r="J662" i="21"/>
  <c r="J661" i="21"/>
  <c r="J660" i="21"/>
  <c r="J659" i="21"/>
  <c r="J658" i="21"/>
  <c r="J657" i="21"/>
  <c r="J656" i="21"/>
  <c r="J655" i="21"/>
  <c r="J654" i="21"/>
  <c r="J653" i="21"/>
  <c r="J652" i="21"/>
  <c r="J651" i="21"/>
  <c r="J650" i="21"/>
  <c r="J649" i="21"/>
  <c r="J648" i="21"/>
  <c r="J647" i="21"/>
  <c r="J646" i="21"/>
  <c r="J645" i="21"/>
  <c r="J644" i="21"/>
  <c r="J643" i="21"/>
  <c r="J642" i="21"/>
  <c r="J641" i="21"/>
  <c r="J640" i="21"/>
  <c r="J639" i="21"/>
  <c r="J638" i="21"/>
  <c r="J637" i="21"/>
  <c r="J636" i="21"/>
  <c r="J635" i="21"/>
  <c r="J634" i="21"/>
  <c r="J633" i="21"/>
  <c r="J632" i="21"/>
  <c r="J631" i="21"/>
  <c r="J630" i="21"/>
  <c r="J629" i="21"/>
  <c r="J628" i="21"/>
  <c r="J627" i="21"/>
  <c r="J626" i="21"/>
  <c r="J625" i="21"/>
  <c r="J624" i="21"/>
  <c r="J623" i="21"/>
  <c r="J622" i="21"/>
  <c r="J621" i="21"/>
  <c r="J620" i="21"/>
  <c r="J619" i="21"/>
  <c r="J618" i="21"/>
  <c r="J617" i="21"/>
  <c r="J616" i="21"/>
  <c r="J615" i="21"/>
  <c r="J614" i="21"/>
  <c r="J613" i="21"/>
  <c r="J612" i="21"/>
  <c r="J611" i="21"/>
  <c r="J610" i="21"/>
  <c r="J609" i="21"/>
  <c r="J608" i="21"/>
  <c r="J607" i="21"/>
  <c r="J606" i="21"/>
  <c r="J605" i="21"/>
  <c r="J604" i="21"/>
  <c r="J603" i="21"/>
  <c r="J602" i="21"/>
  <c r="J601" i="21"/>
  <c r="J600" i="21"/>
  <c r="J599" i="21"/>
  <c r="J598" i="21"/>
  <c r="J597" i="21"/>
  <c r="J596" i="21"/>
  <c r="J595" i="21"/>
  <c r="J594" i="21"/>
  <c r="J593" i="21"/>
  <c r="J592" i="21"/>
  <c r="J591" i="21"/>
  <c r="J590" i="21"/>
  <c r="J589" i="21"/>
  <c r="J588" i="21"/>
  <c r="J587" i="21"/>
  <c r="J586" i="21"/>
  <c r="J585" i="21"/>
  <c r="J584" i="21"/>
  <c r="J583" i="21"/>
  <c r="J582" i="21"/>
  <c r="J581" i="21"/>
  <c r="J580" i="21"/>
  <c r="J579" i="21"/>
  <c r="J578" i="21"/>
  <c r="J577" i="21"/>
  <c r="J576" i="21"/>
  <c r="J575" i="21"/>
  <c r="J574" i="21"/>
  <c r="J573" i="21"/>
  <c r="J572" i="21"/>
  <c r="J571" i="21"/>
  <c r="J570" i="21"/>
  <c r="J569" i="21"/>
  <c r="J568" i="21"/>
  <c r="J567" i="21"/>
  <c r="J566" i="21"/>
  <c r="J565" i="21"/>
  <c r="J564" i="21"/>
  <c r="J563" i="21"/>
  <c r="J562" i="21"/>
  <c r="J561" i="21"/>
  <c r="J560" i="21"/>
  <c r="J559" i="21"/>
  <c r="J558" i="21"/>
  <c r="J557" i="21"/>
  <c r="J556" i="21"/>
  <c r="J555" i="21"/>
  <c r="J554" i="21"/>
  <c r="J553" i="21"/>
  <c r="J552" i="21"/>
  <c r="J551" i="21"/>
  <c r="J550" i="21"/>
  <c r="J549" i="21"/>
  <c r="J548" i="21"/>
  <c r="J547" i="21"/>
  <c r="J546" i="21"/>
  <c r="J545" i="21"/>
  <c r="J544" i="21"/>
  <c r="J543" i="21"/>
  <c r="J542" i="21"/>
  <c r="J541" i="21"/>
  <c r="J540" i="21"/>
  <c r="J539" i="21"/>
  <c r="J538" i="21"/>
  <c r="J537" i="21"/>
  <c r="J536" i="21"/>
  <c r="J535" i="21"/>
  <c r="J534" i="21"/>
  <c r="J533" i="21"/>
  <c r="J532" i="21"/>
  <c r="J531" i="21"/>
  <c r="J530" i="21"/>
  <c r="J529" i="21"/>
  <c r="J528" i="21"/>
  <c r="J527" i="21"/>
  <c r="J526" i="21"/>
  <c r="J525" i="21"/>
  <c r="J524" i="21"/>
  <c r="J523" i="21"/>
  <c r="J522" i="21"/>
  <c r="J521" i="21"/>
  <c r="J520" i="21"/>
  <c r="J519" i="21"/>
  <c r="J518" i="21"/>
  <c r="J517" i="21"/>
  <c r="J516" i="21"/>
  <c r="J515" i="21"/>
  <c r="J514" i="21"/>
  <c r="J513" i="21"/>
  <c r="J512" i="21"/>
  <c r="J511" i="21"/>
  <c r="J510" i="21"/>
  <c r="J509" i="21"/>
  <c r="J508" i="21"/>
  <c r="J507" i="21"/>
  <c r="J506" i="21"/>
  <c r="J505" i="21"/>
  <c r="J504" i="21"/>
  <c r="J503" i="21"/>
  <c r="J502" i="21"/>
  <c r="J501" i="21"/>
  <c r="J500" i="21"/>
  <c r="J499" i="21"/>
  <c r="J498" i="21"/>
  <c r="J497" i="21"/>
  <c r="J496" i="21"/>
  <c r="J495" i="21"/>
  <c r="J494" i="21"/>
  <c r="J493" i="21"/>
  <c r="J492" i="21"/>
  <c r="J491" i="21"/>
  <c r="J490" i="21"/>
  <c r="J489" i="21"/>
  <c r="J488" i="21"/>
  <c r="J487" i="21"/>
  <c r="J486" i="21"/>
  <c r="J485" i="21"/>
  <c r="J484" i="21"/>
  <c r="J483" i="21"/>
  <c r="J482" i="21"/>
  <c r="J481" i="21"/>
  <c r="J480" i="21"/>
  <c r="J479" i="21"/>
  <c r="J478" i="21"/>
  <c r="J477" i="21"/>
  <c r="J476" i="21"/>
  <c r="J475" i="21"/>
  <c r="J474" i="21"/>
  <c r="J473" i="21"/>
  <c r="J472" i="21"/>
  <c r="J471" i="21"/>
  <c r="J470" i="21"/>
  <c r="J469" i="21"/>
  <c r="J468" i="21"/>
  <c r="J467" i="21"/>
  <c r="J466" i="21"/>
  <c r="J465" i="21"/>
  <c r="J464" i="21"/>
  <c r="J463" i="21"/>
  <c r="J462" i="21"/>
  <c r="J461" i="21"/>
  <c r="J460" i="21"/>
  <c r="J459" i="21"/>
  <c r="J458" i="21"/>
  <c r="J457" i="21"/>
  <c r="J456" i="21"/>
  <c r="J455" i="21"/>
  <c r="J454" i="21"/>
  <c r="J453" i="21"/>
  <c r="J452" i="21"/>
  <c r="J451" i="21"/>
  <c r="J450" i="21"/>
  <c r="J449" i="21"/>
  <c r="J448" i="21"/>
  <c r="J447" i="21"/>
  <c r="J446" i="21"/>
  <c r="J445" i="21"/>
  <c r="J444" i="21"/>
  <c r="J443" i="21"/>
  <c r="J442" i="21"/>
  <c r="J441" i="21"/>
  <c r="J440" i="21"/>
  <c r="J439" i="21"/>
  <c r="J438" i="21"/>
  <c r="J437" i="21"/>
  <c r="J436" i="21"/>
  <c r="J435" i="21"/>
  <c r="J434" i="21"/>
  <c r="J433" i="21"/>
  <c r="J432" i="21"/>
  <c r="J431" i="21"/>
  <c r="J430" i="21"/>
  <c r="J429" i="21"/>
  <c r="J428" i="21"/>
  <c r="J427" i="21"/>
  <c r="J426" i="21"/>
  <c r="J425" i="21"/>
  <c r="J424" i="21"/>
  <c r="J423" i="21"/>
  <c r="J422" i="21"/>
  <c r="J421" i="21"/>
  <c r="J420" i="21"/>
  <c r="J419" i="21"/>
  <c r="J418" i="21"/>
  <c r="J417" i="21"/>
  <c r="J416" i="21"/>
  <c r="J415" i="21"/>
  <c r="J414" i="21"/>
  <c r="J413" i="21"/>
  <c r="J412" i="21"/>
  <c r="J411" i="21"/>
  <c r="J410" i="21"/>
  <c r="J409" i="21"/>
  <c r="J408" i="21"/>
  <c r="J407" i="21"/>
  <c r="J406" i="21"/>
  <c r="J405" i="21"/>
  <c r="J404" i="21"/>
  <c r="J403" i="21"/>
  <c r="J402" i="21"/>
  <c r="J401" i="21"/>
  <c r="J400" i="21"/>
  <c r="J399" i="21"/>
  <c r="J398" i="21"/>
  <c r="J397" i="21"/>
  <c r="J396" i="21"/>
  <c r="J395" i="21"/>
  <c r="J394" i="21"/>
  <c r="J393" i="21"/>
  <c r="J392" i="21"/>
  <c r="J391" i="21"/>
  <c r="J390" i="21"/>
  <c r="J389" i="21"/>
  <c r="J388" i="21"/>
  <c r="J387" i="21"/>
  <c r="J386" i="21"/>
  <c r="J385" i="21"/>
  <c r="J384" i="21"/>
  <c r="J383" i="21"/>
  <c r="J382" i="21"/>
  <c r="J381" i="21"/>
  <c r="J380" i="21"/>
  <c r="J379" i="21"/>
  <c r="J378" i="21"/>
  <c r="J377" i="21"/>
  <c r="J376" i="21"/>
  <c r="J375" i="21"/>
  <c r="J374" i="21"/>
  <c r="J373" i="21"/>
  <c r="J372" i="21"/>
  <c r="J371" i="21"/>
  <c r="J370" i="21"/>
  <c r="J369" i="21"/>
  <c r="J368" i="21"/>
  <c r="J367" i="21"/>
  <c r="J366" i="21"/>
  <c r="J365" i="21"/>
  <c r="J364" i="21"/>
  <c r="J363" i="21"/>
  <c r="J362" i="21"/>
  <c r="J361" i="21"/>
  <c r="J360" i="21"/>
  <c r="J359" i="21"/>
  <c r="J358" i="21"/>
  <c r="J357" i="21"/>
  <c r="J356" i="21"/>
  <c r="J355" i="21"/>
  <c r="J354" i="21"/>
  <c r="J353" i="21"/>
  <c r="J352" i="21"/>
  <c r="J351" i="21"/>
  <c r="J350" i="21"/>
  <c r="J349" i="21"/>
  <c r="J348" i="21"/>
  <c r="J347" i="21"/>
  <c r="J346" i="21"/>
  <c r="J345" i="21"/>
  <c r="J344" i="21"/>
  <c r="J343" i="21"/>
  <c r="J342" i="21"/>
  <c r="J341" i="21"/>
  <c r="J340" i="21"/>
  <c r="J339" i="21"/>
  <c r="J338" i="21"/>
  <c r="J337" i="21"/>
  <c r="J336" i="21"/>
  <c r="J335" i="21"/>
  <c r="J334" i="21"/>
  <c r="J333" i="21"/>
  <c r="J332" i="21"/>
  <c r="J331" i="21"/>
  <c r="J330" i="21"/>
  <c r="J329" i="21"/>
  <c r="J328" i="21"/>
  <c r="J327" i="21"/>
  <c r="J326" i="21"/>
  <c r="J325" i="21"/>
  <c r="J324" i="21"/>
  <c r="J323" i="21"/>
  <c r="J322" i="21"/>
  <c r="J321" i="21"/>
  <c r="J320" i="21"/>
  <c r="J319" i="21"/>
  <c r="J318" i="21"/>
  <c r="J317" i="21"/>
  <c r="J316" i="21"/>
  <c r="J315" i="21"/>
  <c r="J314" i="21"/>
  <c r="J313" i="21"/>
  <c r="J312" i="21"/>
  <c r="J311" i="21"/>
  <c r="J310" i="21"/>
  <c r="J309" i="21"/>
  <c r="J308" i="21"/>
  <c r="J307" i="21"/>
  <c r="J306" i="21"/>
  <c r="J305" i="21"/>
  <c r="J304" i="21"/>
  <c r="J303" i="21"/>
  <c r="J302" i="21"/>
  <c r="J301" i="21"/>
  <c r="J300" i="21"/>
  <c r="J299" i="21"/>
  <c r="J298" i="21"/>
  <c r="J297" i="21"/>
  <c r="J296" i="21"/>
  <c r="J295" i="21"/>
  <c r="J294" i="21"/>
  <c r="J293" i="21"/>
  <c r="J292" i="21"/>
  <c r="J291" i="21"/>
  <c r="J290" i="21"/>
  <c r="J289" i="21"/>
  <c r="J288" i="21"/>
  <c r="J287" i="21"/>
  <c r="J286" i="21"/>
  <c r="J285" i="21"/>
  <c r="J284" i="21"/>
  <c r="J283" i="21"/>
  <c r="J282" i="21"/>
  <c r="J281" i="21"/>
  <c r="J280" i="21"/>
  <c r="J279" i="21"/>
  <c r="J278" i="21"/>
  <c r="J277" i="21"/>
  <c r="J276" i="21"/>
  <c r="J275" i="21"/>
  <c r="J274" i="21"/>
  <c r="J273" i="21"/>
  <c r="J272" i="21"/>
  <c r="J271" i="21"/>
  <c r="J270" i="21"/>
  <c r="J269" i="21"/>
  <c r="J268" i="21"/>
  <c r="J267" i="21"/>
  <c r="J266" i="21"/>
  <c r="J265" i="21"/>
  <c r="J264" i="21"/>
  <c r="J263" i="21"/>
  <c r="J262" i="21"/>
  <c r="J261" i="21"/>
  <c r="J260" i="21"/>
  <c r="J259" i="21"/>
  <c r="J258" i="21"/>
  <c r="J257" i="21"/>
  <c r="J256" i="21"/>
  <c r="J255" i="21"/>
  <c r="J254" i="21"/>
  <c r="J253" i="21"/>
  <c r="J252" i="21"/>
  <c r="J251" i="21"/>
  <c r="J250" i="21"/>
  <c r="J249" i="21"/>
  <c r="J248" i="21"/>
  <c r="J247" i="21"/>
  <c r="J246" i="21"/>
  <c r="J245" i="21"/>
  <c r="J244" i="21"/>
  <c r="J243" i="21"/>
  <c r="J242" i="21"/>
  <c r="J241" i="21"/>
  <c r="J240" i="21"/>
  <c r="J239" i="21"/>
  <c r="J238" i="21"/>
  <c r="J237" i="21"/>
  <c r="J236" i="21"/>
  <c r="J235" i="21"/>
  <c r="J234" i="21"/>
  <c r="J233" i="21"/>
  <c r="J232" i="21"/>
  <c r="J231" i="21"/>
  <c r="J230" i="21"/>
  <c r="J229" i="21"/>
  <c r="J228" i="21"/>
  <c r="J227" i="21"/>
  <c r="J226" i="21"/>
  <c r="J225" i="21"/>
  <c r="J224" i="21"/>
  <c r="J223" i="21"/>
  <c r="J222" i="21"/>
  <c r="J221" i="21"/>
  <c r="J220" i="21"/>
  <c r="J219" i="21"/>
  <c r="J218" i="21"/>
  <c r="J217" i="21"/>
  <c r="J216" i="21"/>
  <c r="J215" i="21"/>
  <c r="J214" i="21"/>
  <c r="J213" i="21"/>
  <c r="J212" i="21"/>
  <c r="J211" i="21"/>
  <c r="J210" i="21"/>
  <c r="J209" i="21"/>
  <c r="J208" i="21"/>
  <c r="J207" i="21"/>
  <c r="J206" i="21"/>
  <c r="J205" i="21"/>
  <c r="J204" i="21"/>
  <c r="J203" i="21"/>
  <c r="J202" i="21"/>
  <c r="J201" i="21"/>
  <c r="J200" i="21"/>
  <c r="J199" i="21"/>
  <c r="J198" i="21"/>
  <c r="J197" i="21"/>
  <c r="J196" i="21"/>
  <c r="J195" i="21"/>
  <c r="J194" i="21"/>
  <c r="J193" i="21"/>
  <c r="J192" i="21"/>
  <c r="J191" i="21"/>
  <c r="J190" i="21"/>
  <c r="J189" i="21"/>
  <c r="J188" i="21"/>
  <c r="J187" i="21"/>
  <c r="J186" i="21"/>
  <c r="J185" i="21"/>
  <c r="J184" i="21"/>
  <c r="J183" i="21"/>
  <c r="J182" i="21"/>
  <c r="J181" i="21"/>
  <c r="J180" i="21"/>
  <c r="J179" i="21"/>
  <c r="J178" i="21"/>
  <c r="J177" i="21"/>
  <c r="J176" i="21"/>
  <c r="J175" i="21"/>
  <c r="J174" i="21"/>
  <c r="J173" i="21"/>
  <c r="J172" i="21"/>
  <c r="J171" i="21"/>
  <c r="J170" i="21"/>
  <c r="J169" i="21"/>
  <c r="J168" i="21"/>
  <c r="J167" i="21"/>
  <c r="J166" i="21"/>
  <c r="J165" i="21"/>
  <c r="J164" i="21"/>
  <c r="J163" i="21"/>
  <c r="J162" i="21"/>
  <c r="J161" i="21"/>
  <c r="J160" i="21"/>
  <c r="J159" i="21"/>
  <c r="J158" i="21"/>
  <c r="J157" i="21"/>
  <c r="J156" i="21"/>
  <c r="J155" i="21"/>
  <c r="J154" i="21"/>
  <c r="J153" i="21"/>
  <c r="J152" i="21"/>
  <c r="J151" i="21"/>
  <c r="J150" i="21"/>
  <c r="J149" i="21"/>
  <c r="J148" i="21"/>
  <c r="J147" i="21"/>
  <c r="J146" i="21"/>
  <c r="J145" i="21"/>
  <c r="J144" i="21"/>
  <c r="J143" i="21"/>
  <c r="J142" i="21"/>
  <c r="J141" i="21"/>
  <c r="J140" i="21"/>
  <c r="J139" i="21"/>
  <c r="J138" i="21"/>
  <c r="J137" i="21"/>
  <c r="J136" i="21"/>
  <c r="J135" i="21"/>
  <c r="J134" i="21"/>
  <c r="J133" i="21"/>
  <c r="J132" i="21"/>
  <c r="J131" i="21"/>
  <c r="J130" i="21"/>
  <c r="J129" i="21"/>
  <c r="J128" i="21"/>
  <c r="J127" i="21"/>
  <c r="J126" i="21"/>
  <c r="J125" i="21"/>
  <c r="J124" i="21"/>
  <c r="J123" i="21"/>
  <c r="J122" i="21"/>
  <c r="J121" i="21"/>
  <c r="J120" i="21"/>
  <c r="J119" i="21"/>
  <c r="J118" i="21"/>
  <c r="J117" i="21"/>
  <c r="J116" i="21"/>
  <c r="J115" i="21"/>
  <c r="J114" i="21"/>
  <c r="J113" i="21"/>
  <c r="J112" i="21"/>
  <c r="J111" i="21"/>
  <c r="J110" i="21"/>
  <c r="J109" i="21"/>
  <c r="J108" i="21"/>
  <c r="J107" i="21"/>
  <c r="J106" i="21"/>
  <c r="J105" i="21"/>
  <c r="J104" i="21"/>
  <c r="J103" i="21"/>
  <c r="J102" i="21"/>
  <c r="J101" i="21"/>
  <c r="J100" i="21"/>
  <c r="J99" i="21"/>
  <c r="J98" i="21"/>
  <c r="J97" i="21"/>
  <c r="J96" i="21"/>
  <c r="J95" i="21"/>
  <c r="J94" i="21"/>
  <c r="J93" i="21"/>
  <c r="J92" i="21"/>
  <c r="J91" i="21"/>
  <c r="J90" i="21"/>
  <c r="J89" i="21"/>
  <c r="J88" i="21"/>
  <c r="J87" i="21"/>
  <c r="J86" i="21"/>
  <c r="J85" i="21"/>
  <c r="J84" i="21"/>
  <c r="J83" i="21"/>
  <c r="J82" i="21"/>
  <c r="J81" i="21"/>
  <c r="J80" i="21"/>
  <c r="J79" i="21"/>
  <c r="J78" i="21"/>
  <c r="J77" i="21"/>
  <c r="J76" i="21"/>
  <c r="J75" i="21"/>
  <c r="J74" i="21"/>
  <c r="J73" i="21"/>
  <c r="J72" i="21"/>
  <c r="J71" i="21"/>
  <c r="J70" i="21"/>
  <c r="J69" i="21"/>
  <c r="J68" i="21"/>
  <c r="J67" i="21"/>
  <c r="J66" i="21"/>
  <c r="J65" i="21"/>
  <c r="J64" i="21"/>
  <c r="J63" i="21"/>
  <c r="J62" i="21"/>
  <c r="J61" i="21"/>
  <c r="J60" i="21"/>
  <c r="J59" i="21"/>
  <c r="J58" i="21"/>
  <c r="J57" i="21"/>
  <c r="J56" i="21"/>
  <c r="J55" i="21"/>
  <c r="J54" i="21"/>
  <c r="J53" i="21"/>
  <c r="J52" i="21"/>
  <c r="J51" i="21"/>
  <c r="J50" i="21"/>
  <c r="J49" i="21"/>
  <c r="J48" i="21"/>
  <c r="J47" i="21"/>
  <c r="J46" i="21"/>
  <c r="J45" i="21"/>
  <c r="J44" i="21"/>
  <c r="J43" i="21"/>
  <c r="J42" i="21"/>
  <c r="J41" i="21"/>
  <c r="J40" i="21"/>
  <c r="J39" i="21"/>
  <c r="J38" i="21"/>
  <c r="J37" i="21"/>
  <c r="J36" i="21"/>
  <c r="J35" i="21"/>
  <c r="J34" i="21"/>
  <c r="J33" i="21"/>
  <c r="J32" i="21"/>
  <c r="J31" i="21"/>
  <c r="J30" i="21"/>
  <c r="J29" i="21"/>
  <c r="J28" i="21"/>
  <c r="J27" i="21"/>
  <c r="J26" i="21"/>
  <c r="J25" i="21"/>
  <c r="J24" i="21"/>
  <c r="J23" i="21"/>
  <c r="J22" i="21"/>
  <c r="J21" i="21"/>
  <c r="J20" i="21"/>
  <c r="J19" i="21"/>
  <c r="J18" i="21"/>
  <c r="J17" i="21"/>
  <c r="J16" i="21"/>
  <c r="J15" i="21"/>
  <c r="J14" i="21"/>
  <c r="J13" i="21"/>
  <c r="J12" i="21"/>
  <c r="J11" i="21"/>
  <c r="J10" i="21"/>
  <c r="J9" i="21"/>
  <c r="J8" i="21"/>
  <c r="J7" i="21"/>
  <c r="J6" i="21"/>
  <c r="J5" i="21"/>
  <c r="J4" i="21"/>
  <c r="G27" i="15"/>
  <c r="G27" i="19"/>
  <c r="G4" i="19"/>
  <c r="G50" i="19"/>
  <c r="G73" i="19"/>
  <c r="G96" i="19"/>
  <c r="G5" i="19"/>
  <c r="G6" i="19"/>
  <c r="G7" i="19"/>
  <c r="G8" i="19"/>
  <c r="G9" i="19"/>
  <c r="G10" i="19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7" i="19"/>
  <c r="G98" i="19"/>
  <c r="G99" i="19"/>
  <c r="G100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49" i="19"/>
  <c r="G150" i="19"/>
  <c r="G151" i="19"/>
  <c r="G152" i="19"/>
  <c r="G153" i="19"/>
  <c r="G154" i="19"/>
  <c r="G155" i="19"/>
  <c r="G156" i="19"/>
  <c r="G157" i="19"/>
  <c r="G158" i="19"/>
  <c r="G159" i="19"/>
  <c r="G160" i="19"/>
  <c r="G161" i="19"/>
  <c r="G162" i="19"/>
  <c r="G163" i="19"/>
  <c r="G164" i="19"/>
  <c r="G165" i="19"/>
  <c r="G166" i="19"/>
  <c r="G167" i="19"/>
  <c r="G168" i="19"/>
  <c r="G169" i="19"/>
  <c r="G170" i="19"/>
  <c r="G171" i="19"/>
  <c r="G172" i="19"/>
  <c r="G173" i="19"/>
  <c r="G174" i="19"/>
  <c r="G175" i="19"/>
  <c r="G176" i="19"/>
  <c r="G177" i="19"/>
  <c r="G178" i="19"/>
  <c r="G179" i="19"/>
  <c r="G180" i="19"/>
  <c r="G181" i="19"/>
  <c r="G182" i="19"/>
  <c r="G183" i="19"/>
  <c r="G184" i="19"/>
  <c r="G185" i="19"/>
  <c r="G186" i="19"/>
  <c r="G187" i="19"/>
  <c r="G188" i="19"/>
  <c r="G189" i="19"/>
  <c r="G190" i="19"/>
  <c r="G191" i="19"/>
  <c r="G192" i="19"/>
  <c r="G193" i="19"/>
  <c r="G194" i="19"/>
  <c r="G195" i="19"/>
  <c r="G196" i="19"/>
  <c r="G197" i="19"/>
  <c r="G198" i="19"/>
  <c r="G199" i="19"/>
  <c r="G200" i="19"/>
  <c r="G201" i="19"/>
  <c r="G202" i="19"/>
  <c r="G203" i="19"/>
  <c r="G204" i="19"/>
  <c r="G205" i="19"/>
  <c r="G206" i="19"/>
  <c r="G207" i="19"/>
  <c r="G208" i="19"/>
  <c r="G209" i="19"/>
  <c r="G210" i="19"/>
  <c r="G211" i="19"/>
  <c r="G212" i="19"/>
  <c r="G213" i="19"/>
  <c r="G214" i="19"/>
  <c r="G215" i="19"/>
  <c r="G216" i="19"/>
  <c r="G217" i="19"/>
  <c r="G218" i="19"/>
  <c r="G219" i="19"/>
  <c r="G220" i="19"/>
  <c r="G221" i="19"/>
  <c r="G222" i="19"/>
  <c r="G223" i="19"/>
  <c r="G224" i="19"/>
  <c r="G225" i="19"/>
  <c r="G226" i="19"/>
  <c r="G227" i="19"/>
  <c r="G228" i="19"/>
  <c r="G229" i="19"/>
  <c r="G230" i="19"/>
  <c r="G231" i="19"/>
  <c r="G232" i="19"/>
  <c r="G233" i="19"/>
  <c r="G234" i="19"/>
  <c r="G235" i="19"/>
  <c r="G236" i="19"/>
  <c r="G237" i="19"/>
  <c r="G238" i="19"/>
  <c r="G239" i="19"/>
  <c r="G240" i="19"/>
  <c r="G241" i="19"/>
  <c r="G242" i="19"/>
  <c r="G243" i="19"/>
  <c r="G244" i="19"/>
  <c r="G245" i="19"/>
  <c r="G246" i="19"/>
  <c r="G247" i="19"/>
  <c r="G248" i="19"/>
  <c r="G249" i="19"/>
  <c r="G250" i="19"/>
  <c r="G251" i="19"/>
  <c r="G252" i="19"/>
  <c r="G253" i="19"/>
  <c r="G254" i="19"/>
  <c r="G255" i="19"/>
  <c r="G256" i="19"/>
  <c r="G257" i="19"/>
  <c r="G258" i="19"/>
  <c r="G259" i="19"/>
  <c r="G260" i="19"/>
  <c r="G261" i="19"/>
  <c r="G262" i="19"/>
  <c r="G263" i="19"/>
  <c r="G264" i="19"/>
  <c r="G265" i="19"/>
  <c r="G266" i="19"/>
  <c r="G267" i="19"/>
  <c r="G268" i="19"/>
  <c r="G269" i="19"/>
  <c r="G270" i="19"/>
  <c r="G271" i="19"/>
  <c r="G272" i="19"/>
  <c r="G273" i="19"/>
  <c r="G274" i="19"/>
  <c r="G275" i="19"/>
  <c r="G276" i="19"/>
  <c r="G277" i="19"/>
  <c r="G278" i="19"/>
  <c r="G279" i="19"/>
  <c r="G280" i="19"/>
  <c r="G281" i="19"/>
  <c r="G282" i="19"/>
  <c r="G283" i="19"/>
  <c r="G284" i="19"/>
  <c r="G285" i="19"/>
  <c r="G286" i="19"/>
  <c r="G287" i="19"/>
  <c r="G288" i="19"/>
  <c r="G289" i="19"/>
  <c r="G290" i="19"/>
  <c r="G291" i="19"/>
  <c r="G292" i="19"/>
  <c r="G293" i="19"/>
  <c r="G294" i="19"/>
  <c r="G295" i="19"/>
  <c r="G296" i="19"/>
  <c r="G297" i="19"/>
  <c r="G298" i="19"/>
  <c r="G299" i="19"/>
  <c r="G300" i="19"/>
  <c r="G301" i="19"/>
  <c r="G302" i="19"/>
  <c r="G303" i="19"/>
  <c r="G304" i="19"/>
  <c r="G305" i="19"/>
  <c r="G306" i="19"/>
  <c r="G307" i="19"/>
  <c r="G308" i="19"/>
  <c r="G309" i="19"/>
  <c r="G310" i="19"/>
  <c r="G311" i="19"/>
  <c r="G312" i="19"/>
  <c r="G313" i="19"/>
  <c r="G314" i="19"/>
  <c r="G315" i="19"/>
  <c r="G316" i="19"/>
  <c r="G317" i="19"/>
  <c r="G318" i="19"/>
  <c r="G319" i="19"/>
  <c r="G320" i="19"/>
  <c r="G321" i="19"/>
  <c r="G322" i="19"/>
  <c r="G323" i="19"/>
  <c r="G324" i="19"/>
  <c r="G325" i="19"/>
  <c r="G326" i="19"/>
  <c r="G327" i="19"/>
  <c r="G328" i="19"/>
  <c r="G329" i="19"/>
  <c r="G330" i="19"/>
  <c r="G331" i="19"/>
  <c r="G332" i="19"/>
  <c r="G333" i="19"/>
  <c r="G334" i="19"/>
  <c r="G335" i="19"/>
  <c r="G336" i="19"/>
  <c r="G337" i="19"/>
  <c r="G338" i="19"/>
  <c r="G339" i="19"/>
  <c r="G340" i="19"/>
  <c r="G341" i="19"/>
  <c r="G342" i="19"/>
  <c r="G343" i="19"/>
  <c r="G344" i="19"/>
  <c r="G345" i="19"/>
  <c r="G346" i="19"/>
  <c r="G347" i="19"/>
  <c r="G348" i="19"/>
  <c r="G349" i="19"/>
  <c r="G350" i="19"/>
  <c r="G351" i="19"/>
  <c r="G352" i="19"/>
  <c r="G353" i="19"/>
  <c r="G354" i="19"/>
  <c r="G355" i="19"/>
  <c r="G356" i="19"/>
  <c r="G357" i="19"/>
  <c r="G358" i="19"/>
  <c r="G359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G372" i="19"/>
  <c r="G373" i="19"/>
  <c r="G374" i="19"/>
  <c r="G375" i="19"/>
  <c r="G376" i="19"/>
  <c r="G377" i="19"/>
  <c r="G378" i="19"/>
  <c r="G379" i="19"/>
  <c r="G380" i="19"/>
  <c r="G381" i="19"/>
  <c r="G382" i="19"/>
  <c r="G383" i="19"/>
  <c r="G384" i="19"/>
  <c r="G385" i="19"/>
  <c r="G386" i="19"/>
  <c r="G387" i="19"/>
  <c r="G388" i="19"/>
  <c r="G389" i="19"/>
  <c r="G390" i="19"/>
  <c r="G391" i="19"/>
  <c r="G392" i="19"/>
  <c r="G393" i="19"/>
  <c r="G394" i="19"/>
  <c r="G395" i="19"/>
  <c r="G396" i="19"/>
  <c r="G397" i="19"/>
  <c r="G398" i="19"/>
  <c r="G399" i="19"/>
  <c r="G400" i="19"/>
  <c r="G401" i="19"/>
  <c r="G402" i="19"/>
  <c r="G403" i="19"/>
  <c r="G404" i="19"/>
  <c r="G405" i="19"/>
  <c r="G406" i="19"/>
  <c r="G407" i="19"/>
  <c r="G408" i="19"/>
  <c r="G409" i="19"/>
  <c r="G410" i="19"/>
  <c r="G411" i="19"/>
  <c r="G412" i="19"/>
  <c r="G413" i="19"/>
  <c r="G414" i="19"/>
  <c r="G415" i="19"/>
  <c r="G416" i="19"/>
  <c r="G417" i="19"/>
  <c r="G418" i="19"/>
  <c r="G419" i="19"/>
  <c r="G420" i="19"/>
  <c r="G421" i="19"/>
  <c r="G422" i="19"/>
  <c r="G423" i="19"/>
  <c r="G424" i="19"/>
  <c r="G425" i="19"/>
  <c r="G426" i="19"/>
  <c r="G427" i="19"/>
  <c r="G428" i="19"/>
  <c r="G429" i="19"/>
  <c r="G430" i="19"/>
  <c r="G431" i="19"/>
  <c r="G432" i="19"/>
  <c r="G433" i="19"/>
  <c r="G434" i="19"/>
  <c r="G435" i="19"/>
  <c r="G436" i="19"/>
  <c r="G437" i="19"/>
  <c r="G438" i="19"/>
  <c r="G439" i="19"/>
  <c r="G440" i="19"/>
  <c r="G441" i="19"/>
  <c r="G442" i="19"/>
  <c r="G443" i="19"/>
  <c r="G444" i="19"/>
  <c r="G445" i="19"/>
  <c r="G446" i="19"/>
  <c r="G447" i="19"/>
  <c r="G448" i="19"/>
  <c r="G449" i="19"/>
  <c r="G450" i="19"/>
  <c r="G451" i="19"/>
  <c r="G452" i="19"/>
  <c r="G453" i="19"/>
  <c r="G454" i="19"/>
  <c r="G455" i="19"/>
  <c r="G456" i="19"/>
  <c r="G457" i="19"/>
  <c r="G458" i="19"/>
  <c r="G459" i="19"/>
  <c r="G460" i="19"/>
  <c r="G461" i="19"/>
  <c r="G462" i="19"/>
  <c r="G463" i="19"/>
  <c r="G464" i="19"/>
  <c r="G465" i="19"/>
  <c r="G466" i="19"/>
  <c r="G467" i="19"/>
  <c r="G468" i="19"/>
  <c r="G469" i="19"/>
  <c r="G470" i="19"/>
  <c r="G471" i="19"/>
  <c r="G472" i="19"/>
  <c r="G473" i="19"/>
  <c r="G474" i="19"/>
  <c r="G475" i="19"/>
  <c r="G476" i="19"/>
  <c r="G477" i="19"/>
  <c r="G478" i="19"/>
  <c r="G479" i="19"/>
  <c r="G480" i="19"/>
  <c r="G481" i="19"/>
  <c r="G482" i="19"/>
  <c r="G483" i="19"/>
  <c r="G484" i="19"/>
  <c r="G485" i="19"/>
  <c r="G486" i="19"/>
  <c r="G487" i="19"/>
  <c r="G488" i="19"/>
  <c r="G489" i="19"/>
  <c r="G490" i="19"/>
  <c r="G491" i="19"/>
  <c r="G492" i="19"/>
  <c r="G493" i="19"/>
  <c r="G494" i="19"/>
  <c r="G495" i="19"/>
  <c r="G496" i="19"/>
  <c r="G497" i="19"/>
  <c r="G498" i="19"/>
  <c r="G499" i="19"/>
  <c r="G500" i="19"/>
  <c r="G501" i="19"/>
  <c r="G502" i="19"/>
  <c r="G503" i="19"/>
  <c r="G504" i="19"/>
  <c r="G505" i="19"/>
  <c r="G506" i="19"/>
  <c r="G507" i="19"/>
  <c r="G508" i="19"/>
  <c r="G509" i="19"/>
  <c r="G510" i="19"/>
  <c r="G511" i="19"/>
  <c r="G512" i="19"/>
  <c r="G513" i="19"/>
  <c r="G514" i="19"/>
  <c r="G515" i="19"/>
  <c r="G516" i="19"/>
  <c r="G517" i="19"/>
  <c r="G518" i="19"/>
  <c r="G519" i="19"/>
  <c r="G520" i="19"/>
  <c r="G521" i="19"/>
  <c r="G522" i="19"/>
  <c r="G523" i="19"/>
  <c r="G524" i="19"/>
  <c r="G525" i="19"/>
  <c r="G526" i="19"/>
  <c r="G527" i="19"/>
  <c r="G528" i="19"/>
  <c r="G529" i="19"/>
  <c r="G530" i="19"/>
  <c r="G531" i="19"/>
  <c r="G532" i="19"/>
  <c r="G533" i="19"/>
  <c r="G534" i="19"/>
  <c r="G535" i="19"/>
  <c r="G536" i="19"/>
  <c r="G537" i="19"/>
  <c r="G538" i="19"/>
  <c r="G539" i="19"/>
  <c r="G540" i="19"/>
  <c r="G541" i="19"/>
  <c r="G542" i="19"/>
  <c r="G543" i="19"/>
  <c r="G544" i="19"/>
  <c r="G545" i="19"/>
  <c r="G546" i="19"/>
  <c r="G547" i="19"/>
  <c r="G548" i="19"/>
  <c r="G549" i="19"/>
  <c r="G550" i="19"/>
  <c r="G551" i="19"/>
  <c r="G552" i="19"/>
  <c r="G553" i="19"/>
  <c r="G554" i="19"/>
  <c r="G555" i="19"/>
  <c r="G556" i="19"/>
  <c r="G557" i="19"/>
  <c r="G558" i="19"/>
  <c r="G559" i="19"/>
  <c r="G560" i="19"/>
  <c r="G561" i="19"/>
  <c r="G562" i="19"/>
  <c r="G563" i="19"/>
  <c r="G564" i="19"/>
  <c r="G565" i="19"/>
  <c r="G566" i="19"/>
  <c r="G567" i="19"/>
  <c r="G568" i="19"/>
  <c r="G569" i="19"/>
  <c r="G570" i="19"/>
  <c r="G571" i="19"/>
  <c r="G572" i="19"/>
  <c r="G573" i="19"/>
  <c r="G574" i="19"/>
  <c r="G575" i="19"/>
  <c r="G576" i="19"/>
  <c r="G577" i="19"/>
  <c r="G578" i="19"/>
  <c r="G579" i="19"/>
  <c r="G580" i="19"/>
  <c r="G581" i="19"/>
  <c r="G582" i="19"/>
  <c r="G583" i="19"/>
  <c r="G584" i="19"/>
  <c r="G585" i="19"/>
  <c r="G586" i="19"/>
  <c r="G587" i="19"/>
  <c r="G588" i="19"/>
  <c r="G589" i="19"/>
  <c r="G590" i="19"/>
  <c r="G591" i="19"/>
  <c r="G592" i="19"/>
  <c r="G593" i="19"/>
  <c r="G594" i="19"/>
  <c r="G595" i="19"/>
  <c r="G596" i="19"/>
  <c r="G597" i="19"/>
  <c r="G598" i="19"/>
  <c r="G599" i="19"/>
  <c r="G600" i="19"/>
  <c r="G601" i="19"/>
  <c r="G602" i="19"/>
  <c r="G603" i="19"/>
  <c r="G604" i="19"/>
  <c r="G605" i="19"/>
  <c r="G606" i="19"/>
  <c r="G607" i="19"/>
  <c r="G608" i="19"/>
  <c r="G609" i="19"/>
  <c r="G610" i="19"/>
  <c r="G611" i="19"/>
  <c r="G612" i="19"/>
  <c r="G613" i="19"/>
  <c r="G614" i="19"/>
  <c r="G615" i="19"/>
  <c r="G616" i="19"/>
  <c r="G617" i="19"/>
  <c r="G618" i="19"/>
  <c r="G619" i="19"/>
  <c r="G620" i="19"/>
  <c r="G621" i="19"/>
  <c r="G622" i="19"/>
  <c r="G623" i="19"/>
  <c r="G624" i="19"/>
  <c r="G625" i="19"/>
  <c r="G626" i="19"/>
  <c r="G627" i="19"/>
  <c r="G628" i="19"/>
  <c r="G629" i="19"/>
  <c r="G630" i="19"/>
  <c r="G631" i="19"/>
  <c r="G632" i="19"/>
  <c r="G633" i="19"/>
  <c r="G634" i="19"/>
  <c r="G635" i="19"/>
  <c r="G636" i="19"/>
  <c r="G637" i="19"/>
  <c r="G638" i="19"/>
  <c r="G639" i="19"/>
  <c r="G640" i="19"/>
  <c r="G641" i="19"/>
  <c r="G642" i="19"/>
  <c r="G643" i="19"/>
  <c r="G644" i="19"/>
  <c r="G645" i="19"/>
  <c r="G646" i="19"/>
  <c r="G647" i="19"/>
  <c r="G648" i="19"/>
  <c r="G649" i="19"/>
  <c r="G650" i="19"/>
  <c r="G651" i="19"/>
  <c r="G652" i="19"/>
  <c r="G653" i="19"/>
  <c r="G654" i="19"/>
  <c r="G655" i="19"/>
  <c r="G656" i="19"/>
  <c r="G657" i="19"/>
  <c r="G658" i="19"/>
  <c r="G659" i="19"/>
  <c r="G660" i="19"/>
  <c r="G661" i="19"/>
  <c r="G662" i="19"/>
  <c r="G663" i="19"/>
  <c r="G664" i="19"/>
  <c r="G665" i="19"/>
  <c r="G666" i="19"/>
  <c r="G667" i="19"/>
  <c r="G668" i="19"/>
  <c r="G669" i="19"/>
  <c r="G670" i="19"/>
  <c r="G671" i="19"/>
  <c r="G672" i="19"/>
  <c r="G673" i="19"/>
  <c r="G674" i="19"/>
  <c r="G675" i="19"/>
  <c r="G676" i="19"/>
  <c r="G677" i="19"/>
  <c r="G678" i="19"/>
  <c r="G679" i="19"/>
  <c r="G680" i="19"/>
  <c r="G681" i="19"/>
  <c r="G682" i="19"/>
  <c r="G683" i="19"/>
  <c r="G684" i="19"/>
  <c r="G685" i="19"/>
  <c r="G686" i="19"/>
  <c r="G687" i="19"/>
  <c r="G688" i="19"/>
  <c r="G689" i="19"/>
  <c r="G690" i="19"/>
  <c r="G691" i="19"/>
  <c r="G692" i="19"/>
  <c r="G693" i="19"/>
  <c r="G694" i="19"/>
  <c r="G695" i="19"/>
  <c r="G696" i="19"/>
  <c r="G697" i="19"/>
  <c r="G698" i="19"/>
  <c r="G699" i="19"/>
  <c r="G700" i="19"/>
  <c r="G701" i="19"/>
  <c r="G702" i="19"/>
  <c r="G703" i="19"/>
  <c r="G704" i="19"/>
  <c r="G705" i="19"/>
  <c r="G706" i="19"/>
  <c r="G707" i="19"/>
  <c r="G708" i="19"/>
  <c r="G709" i="19"/>
  <c r="G710" i="19"/>
  <c r="G711" i="19"/>
  <c r="G712" i="19"/>
  <c r="G713" i="19"/>
  <c r="G714" i="19"/>
  <c r="G715" i="19"/>
  <c r="G716" i="19"/>
  <c r="G717" i="19"/>
  <c r="G718" i="19"/>
  <c r="G719" i="19"/>
  <c r="G720" i="19"/>
  <c r="G721" i="19"/>
  <c r="G722" i="19"/>
  <c r="G723" i="19"/>
  <c r="G724" i="19"/>
  <c r="G725" i="19"/>
  <c r="G726" i="19"/>
  <c r="G727" i="19"/>
  <c r="G728" i="19"/>
  <c r="G729" i="19"/>
  <c r="G730" i="19"/>
  <c r="G731" i="19"/>
  <c r="G732" i="19"/>
  <c r="G733" i="19"/>
  <c r="G734" i="19"/>
  <c r="G735" i="19"/>
  <c r="G736" i="19"/>
  <c r="G737" i="19"/>
  <c r="G738" i="19"/>
  <c r="G739" i="19"/>
  <c r="G740" i="19"/>
  <c r="G741" i="19"/>
  <c r="G742" i="19"/>
  <c r="G743" i="19"/>
  <c r="G744" i="19"/>
  <c r="G745" i="19"/>
  <c r="G746" i="19"/>
  <c r="G747" i="19"/>
  <c r="G748" i="19"/>
  <c r="G749" i="19"/>
  <c r="G750" i="19"/>
  <c r="G751" i="19"/>
  <c r="G752" i="19"/>
  <c r="G753" i="19"/>
  <c r="G754" i="19"/>
  <c r="G755" i="19"/>
  <c r="G756" i="19"/>
  <c r="G757" i="19"/>
  <c r="G758" i="19"/>
  <c r="G759" i="19"/>
  <c r="G760" i="19"/>
  <c r="G761" i="19"/>
  <c r="G762" i="19"/>
  <c r="G763" i="19"/>
  <c r="G764" i="19"/>
  <c r="G765" i="19"/>
  <c r="G766" i="19"/>
  <c r="G767" i="19"/>
  <c r="G768" i="19"/>
  <c r="G769" i="19"/>
  <c r="G770" i="19"/>
  <c r="G771" i="19"/>
  <c r="G772" i="19"/>
  <c r="G773" i="19"/>
  <c r="G774" i="19"/>
  <c r="G775" i="19"/>
  <c r="G776" i="19"/>
  <c r="G777" i="19"/>
  <c r="G778" i="19"/>
  <c r="G779" i="19"/>
  <c r="G780" i="19"/>
  <c r="G781" i="19"/>
  <c r="G782" i="19"/>
  <c r="G783" i="19"/>
  <c r="G784" i="19"/>
  <c r="G785" i="19"/>
  <c r="G786" i="19"/>
  <c r="G787" i="19"/>
  <c r="G788" i="19"/>
  <c r="G789" i="19"/>
  <c r="G790" i="19"/>
  <c r="G791" i="19"/>
  <c r="G792" i="19"/>
  <c r="G793" i="19"/>
  <c r="G794" i="19"/>
  <c r="G795" i="19"/>
  <c r="G796" i="19"/>
  <c r="G797" i="19"/>
  <c r="G798" i="19"/>
  <c r="G799" i="19"/>
  <c r="G800" i="19"/>
  <c r="G801" i="19"/>
  <c r="G802" i="19"/>
  <c r="G803" i="19"/>
  <c r="G804" i="19"/>
  <c r="G805" i="19"/>
  <c r="G806" i="19"/>
  <c r="G807" i="19"/>
  <c r="G808" i="19"/>
  <c r="G809" i="19"/>
  <c r="G810" i="19"/>
  <c r="G811" i="19"/>
  <c r="G812" i="19"/>
  <c r="G813" i="19"/>
  <c r="G814" i="19"/>
  <c r="G815" i="19"/>
  <c r="G816" i="19"/>
  <c r="G817" i="19"/>
  <c r="G818" i="19"/>
  <c r="G819" i="19"/>
  <c r="G820" i="19"/>
  <c r="G821" i="19"/>
  <c r="G822" i="19"/>
  <c r="G823" i="19"/>
  <c r="G824" i="19"/>
  <c r="G825" i="19"/>
  <c r="G826" i="19"/>
  <c r="G827" i="19"/>
  <c r="G828" i="19"/>
  <c r="G829" i="19"/>
  <c r="G830" i="19"/>
  <c r="G831" i="19"/>
  <c r="G832" i="19"/>
  <c r="G833" i="19"/>
  <c r="G834" i="19"/>
  <c r="G835" i="19"/>
  <c r="G836" i="19"/>
  <c r="G837" i="19"/>
  <c r="G838" i="19"/>
  <c r="G839" i="19"/>
  <c r="G840" i="19"/>
  <c r="G841" i="19"/>
  <c r="G842" i="19"/>
  <c r="G843" i="19"/>
  <c r="G844" i="19"/>
  <c r="G845" i="19"/>
  <c r="G846" i="19"/>
  <c r="G847" i="19"/>
  <c r="G848" i="19"/>
  <c r="G849" i="19"/>
  <c r="G850" i="19"/>
  <c r="G851" i="19"/>
  <c r="G852" i="19"/>
  <c r="G853" i="19"/>
  <c r="G854" i="19"/>
  <c r="G855" i="19"/>
  <c r="G856" i="19"/>
  <c r="G857" i="19"/>
  <c r="G858" i="19"/>
  <c r="G859" i="19"/>
  <c r="G860" i="19"/>
  <c r="G861" i="19"/>
  <c r="G862" i="19"/>
  <c r="G863" i="19"/>
  <c r="G864" i="19"/>
  <c r="G865" i="19"/>
  <c r="G866" i="19"/>
  <c r="G867" i="19"/>
  <c r="G868" i="19"/>
  <c r="G869" i="19"/>
  <c r="G870" i="19"/>
  <c r="G871" i="19"/>
  <c r="G872" i="19"/>
  <c r="G873" i="19"/>
  <c r="G874" i="19"/>
  <c r="G875" i="19"/>
  <c r="G876" i="19"/>
  <c r="G877" i="19"/>
  <c r="G878" i="19"/>
  <c r="G879" i="19"/>
  <c r="G880" i="19"/>
  <c r="G881" i="19"/>
  <c r="G882" i="19"/>
  <c r="G883" i="19"/>
  <c r="G884" i="19"/>
  <c r="G885" i="19"/>
  <c r="G886" i="19"/>
  <c r="G887" i="19"/>
  <c r="G888" i="19"/>
  <c r="G889" i="19"/>
  <c r="G890" i="19"/>
  <c r="G891" i="19"/>
  <c r="G892" i="19"/>
  <c r="G893" i="19"/>
  <c r="G894" i="19"/>
  <c r="G895" i="19"/>
  <c r="G896" i="19"/>
  <c r="G897" i="19"/>
  <c r="G898" i="19"/>
  <c r="G899" i="19"/>
  <c r="G900" i="19"/>
  <c r="G901" i="19"/>
  <c r="G902" i="19"/>
  <c r="G903" i="19"/>
  <c r="G904" i="19"/>
  <c r="G905" i="19"/>
  <c r="G906" i="19"/>
  <c r="G907" i="19"/>
  <c r="G908" i="19"/>
  <c r="G909" i="19"/>
  <c r="G910" i="19"/>
  <c r="G911" i="19"/>
  <c r="G912" i="19"/>
  <c r="G913" i="19"/>
  <c r="G914" i="19"/>
  <c r="G915" i="19"/>
  <c r="G916" i="19"/>
  <c r="G917" i="19"/>
  <c r="G918" i="19"/>
  <c r="G919" i="19"/>
  <c r="G920" i="19"/>
  <c r="G921" i="19"/>
  <c r="G922" i="19"/>
  <c r="G923" i="19"/>
  <c r="G924" i="19"/>
  <c r="G925" i="19"/>
  <c r="G926" i="19"/>
  <c r="G927" i="19"/>
  <c r="G928" i="19"/>
  <c r="G929" i="19"/>
  <c r="G930" i="19"/>
  <c r="G931" i="19"/>
  <c r="G932" i="19"/>
  <c r="G933" i="19"/>
  <c r="G934" i="19"/>
  <c r="G935" i="19"/>
  <c r="G936" i="19"/>
  <c r="G937" i="19"/>
  <c r="G938" i="19"/>
  <c r="G939" i="19"/>
  <c r="G940" i="19"/>
  <c r="G941" i="19"/>
  <c r="G942" i="19"/>
  <c r="G943" i="19"/>
  <c r="G944" i="19"/>
  <c r="G945" i="19"/>
  <c r="G946" i="19"/>
  <c r="G947" i="19"/>
  <c r="G948" i="19"/>
  <c r="G949" i="19"/>
  <c r="G950" i="19"/>
  <c r="G951" i="19"/>
  <c r="G952" i="19"/>
  <c r="G953" i="19"/>
  <c r="G954" i="19"/>
  <c r="G955" i="19"/>
  <c r="G956" i="19"/>
  <c r="G957" i="19"/>
  <c r="G958" i="19"/>
  <c r="G959" i="19"/>
  <c r="G960" i="19"/>
  <c r="G961" i="19"/>
  <c r="G962" i="19"/>
  <c r="G963" i="19"/>
  <c r="G964" i="19"/>
  <c r="G965" i="19"/>
  <c r="G966" i="19"/>
  <c r="G967" i="19"/>
  <c r="G968" i="19"/>
  <c r="G969" i="19"/>
  <c r="G970" i="19"/>
  <c r="G971" i="19"/>
  <c r="G972" i="19"/>
  <c r="G973" i="19"/>
  <c r="G974" i="19"/>
  <c r="G975" i="19"/>
  <c r="G976" i="19"/>
  <c r="G977" i="19"/>
  <c r="G978" i="19"/>
  <c r="G979" i="19"/>
  <c r="G980" i="19"/>
  <c r="G981" i="19"/>
  <c r="G982" i="19"/>
  <c r="G983" i="19"/>
  <c r="G984" i="19"/>
  <c r="G985" i="19"/>
  <c r="G986" i="19"/>
  <c r="G987" i="19"/>
  <c r="G988" i="19"/>
  <c r="G989" i="19"/>
  <c r="G990" i="19"/>
  <c r="G991" i="19"/>
  <c r="G992" i="19"/>
  <c r="G993" i="19"/>
  <c r="G994" i="19"/>
  <c r="G995" i="19"/>
  <c r="G996" i="19"/>
  <c r="G997" i="19"/>
  <c r="G998" i="19"/>
  <c r="G999" i="19"/>
  <c r="G1000" i="19"/>
  <c r="G1001" i="19"/>
  <c r="G1002" i="19"/>
  <c r="G1003" i="19"/>
  <c r="G1004" i="19"/>
  <c r="G1005" i="19"/>
  <c r="G1006" i="19"/>
  <c r="G1007" i="19"/>
  <c r="G1008" i="19"/>
  <c r="G1009" i="19"/>
  <c r="G1010" i="19"/>
  <c r="G1011" i="19"/>
  <c r="G1012" i="19"/>
  <c r="G1013" i="19"/>
  <c r="G1014" i="19"/>
  <c r="G1015" i="19"/>
  <c r="G1016" i="19"/>
  <c r="G1017" i="19"/>
  <c r="G1018" i="19"/>
  <c r="G1019" i="19"/>
  <c r="G1020" i="19"/>
  <c r="G1021" i="19"/>
  <c r="G1022" i="19"/>
  <c r="G1023" i="19"/>
  <c r="G1024" i="19"/>
  <c r="G1025" i="19"/>
  <c r="G1026" i="19"/>
  <c r="G1027" i="19"/>
  <c r="G1028" i="19"/>
  <c r="G1029" i="19"/>
  <c r="G1030" i="19"/>
  <c r="G1031" i="19"/>
  <c r="G1032" i="19"/>
  <c r="G1033" i="19"/>
  <c r="G1034" i="19"/>
  <c r="G1035" i="19"/>
  <c r="G1036" i="19"/>
  <c r="G1037" i="19"/>
  <c r="G1038" i="19"/>
  <c r="G1039" i="19"/>
  <c r="G1040" i="19"/>
  <c r="G1041" i="19"/>
  <c r="G1042" i="19"/>
  <c r="G1043" i="19"/>
  <c r="G1044" i="19"/>
  <c r="G1045" i="19"/>
  <c r="G1046" i="19"/>
  <c r="G1047" i="19"/>
  <c r="G1048" i="19"/>
  <c r="G1049" i="19"/>
  <c r="G1050" i="19"/>
  <c r="G1051" i="19"/>
  <c r="G1052" i="19"/>
  <c r="G1053" i="19"/>
  <c r="G1054" i="19"/>
  <c r="G1055" i="19"/>
  <c r="G1056" i="19"/>
  <c r="G1057" i="19"/>
  <c r="G1058" i="19"/>
  <c r="G1059" i="19"/>
  <c r="G1060" i="19"/>
  <c r="G1061" i="19"/>
  <c r="G1062" i="19"/>
  <c r="G1063" i="19"/>
  <c r="G1064" i="19"/>
  <c r="G1065" i="19"/>
  <c r="G1066" i="19"/>
  <c r="G1067" i="19"/>
  <c r="G1068" i="19"/>
  <c r="G1069" i="19"/>
  <c r="G1070" i="19"/>
  <c r="G1071" i="19"/>
  <c r="G1072" i="19"/>
  <c r="G1073" i="19"/>
  <c r="G1074" i="19"/>
  <c r="G1075" i="19"/>
  <c r="G1076" i="19"/>
  <c r="G1077" i="19"/>
  <c r="G1078" i="19"/>
  <c r="G1079" i="19"/>
  <c r="G1080" i="19"/>
  <c r="G1081" i="19"/>
  <c r="G1082" i="19"/>
  <c r="G1083" i="19"/>
  <c r="G1084" i="19"/>
  <c r="G1085" i="19"/>
  <c r="G27" i="16"/>
  <c r="G4" i="16"/>
  <c r="G50" i="16"/>
  <c r="G73" i="16"/>
  <c r="G96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446" i="16"/>
  <c r="G447" i="16"/>
  <c r="G448" i="16"/>
  <c r="G449" i="16"/>
  <c r="G450" i="16"/>
  <c r="G451" i="16"/>
  <c r="G452" i="16"/>
  <c r="G453" i="16"/>
  <c r="G454" i="16"/>
  <c r="G455" i="16"/>
  <c r="G456" i="16"/>
  <c r="G457" i="16"/>
  <c r="G458" i="16"/>
  <c r="G459" i="16"/>
  <c r="G460" i="16"/>
  <c r="G461" i="16"/>
  <c r="G462" i="16"/>
  <c r="G463" i="16"/>
  <c r="G464" i="16"/>
  <c r="G465" i="16"/>
  <c r="G466" i="16"/>
  <c r="G467" i="16"/>
  <c r="G468" i="16"/>
  <c r="G469" i="16"/>
  <c r="G470" i="16"/>
  <c r="G471" i="16"/>
  <c r="G472" i="16"/>
  <c r="G473" i="16"/>
  <c r="G474" i="16"/>
  <c r="G475" i="16"/>
  <c r="G476" i="16"/>
  <c r="G477" i="16"/>
  <c r="G478" i="16"/>
  <c r="G479" i="16"/>
  <c r="G480" i="16"/>
  <c r="G481" i="16"/>
  <c r="G482" i="16"/>
  <c r="G483" i="16"/>
  <c r="G484" i="16"/>
  <c r="G485" i="16"/>
  <c r="G486" i="16"/>
  <c r="G487" i="16"/>
  <c r="G488" i="16"/>
  <c r="G489" i="16"/>
  <c r="G490" i="16"/>
  <c r="G491" i="16"/>
  <c r="G492" i="16"/>
  <c r="G493" i="16"/>
  <c r="G494" i="16"/>
  <c r="G495" i="16"/>
  <c r="G496" i="16"/>
  <c r="G497" i="16"/>
  <c r="G498" i="16"/>
  <c r="G499" i="16"/>
  <c r="G500" i="16"/>
  <c r="G501" i="16"/>
  <c r="G502" i="16"/>
  <c r="G503" i="16"/>
  <c r="G504" i="16"/>
  <c r="G505" i="16"/>
  <c r="G506" i="16"/>
  <c r="G507" i="16"/>
  <c r="G508" i="16"/>
  <c r="G509" i="16"/>
  <c r="G510" i="16"/>
  <c r="G511" i="16"/>
  <c r="G512" i="16"/>
  <c r="G513" i="16"/>
  <c r="G514" i="16"/>
  <c r="G515" i="16"/>
  <c r="G516" i="16"/>
  <c r="G517" i="16"/>
  <c r="G518" i="16"/>
  <c r="G519" i="16"/>
  <c r="G520" i="16"/>
  <c r="G521" i="16"/>
  <c r="G522" i="16"/>
  <c r="G523" i="16"/>
  <c r="G524" i="16"/>
  <c r="G525" i="16"/>
  <c r="G526" i="16"/>
  <c r="G527" i="16"/>
  <c r="G528" i="16"/>
  <c r="G529" i="16"/>
  <c r="G530" i="16"/>
  <c r="G531" i="16"/>
  <c r="G532" i="16"/>
  <c r="G533" i="16"/>
  <c r="G534" i="16"/>
  <c r="G535" i="16"/>
  <c r="G536" i="16"/>
  <c r="G537" i="16"/>
  <c r="G538" i="16"/>
  <c r="G539" i="16"/>
  <c r="G540" i="16"/>
  <c r="G541" i="16"/>
  <c r="G542" i="16"/>
  <c r="G543" i="16"/>
  <c r="G544" i="16"/>
  <c r="G545" i="16"/>
  <c r="G546" i="16"/>
  <c r="G547" i="16"/>
  <c r="G548" i="16"/>
  <c r="G549" i="16"/>
  <c r="G550" i="16"/>
  <c r="G551" i="16"/>
  <c r="G552" i="16"/>
  <c r="G553" i="16"/>
  <c r="G554" i="16"/>
  <c r="G555" i="16"/>
  <c r="G556" i="16"/>
  <c r="G557" i="16"/>
  <c r="G558" i="16"/>
  <c r="G559" i="16"/>
  <c r="G560" i="16"/>
  <c r="G561" i="16"/>
  <c r="G562" i="16"/>
  <c r="G563" i="16"/>
  <c r="G564" i="16"/>
  <c r="G565" i="16"/>
  <c r="G566" i="16"/>
  <c r="G567" i="16"/>
  <c r="G568" i="16"/>
  <c r="G569" i="16"/>
  <c r="G570" i="16"/>
  <c r="G571" i="16"/>
  <c r="G572" i="16"/>
  <c r="G573" i="16"/>
  <c r="G574" i="16"/>
  <c r="G575" i="16"/>
  <c r="G576" i="16"/>
  <c r="G577" i="16"/>
  <c r="G578" i="16"/>
  <c r="G579" i="16"/>
  <c r="G580" i="16"/>
  <c r="G581" i="16"/>
  <c r="G582" i="16"/>
  <c r="G583" i="16"/>
  <c r="G584" i="16"/>
  <c r="G585" i="16"/>
  <c r="G586" i="16"/>
  <c r="G587" i="16"/>
  <c r="G588" i="16"/>
  <c r="G589" i="16"/>
  <c r="G590" i="16"/>
  <c r="G591" i="16"/>
  <c r="G592" i="16"/>
  <c r="G593" i="16"/>
  <c r="G594" i="16"/>
  <c r="G595" i="16"/>
  <c r="G596" i="16"/>
  <c r="G597" i="16"/>
  <c r="G598" i="16"/>
  <c r="G599" i="16"/>
  <c r="G600" i="16"/>
  <c r="G601" i="16"/>
  <c r="G602" i="16"/>
  <c r="G603" i="16"/>
  <c r="G604" i="16"/>
  <c r="G605" i="16"/>
  <c r="G606" i="16"/>
  <c r="G607" i="16"/>
  <c r="G608" i="16"/>
  <c r="G609" i="16"/>
  <c r="G610" i="16"/>
  <c r="G611" i="16"/>
  <c r="G612" i="16"/>
  <c r="G613" i="16"/>
  <c r="G614" i="16"/>
  <c r="G615" i="16"/>
  <c r="G616" i="16"/>
  <c r="G617" i="16"/>
  <c r="G618" i="16"/>
  <c r="G619" i="16"/>
  <c r="G620" i="16"/>
  <c r="G621" i="16"/>
  <c r="G622" i="16"/>
  <c r="G623" i="16"/>
  <c r="G624" i="16"/>
  <c r="G625" i="16"/>
  <c r="G626" i="16"/>
  <c r="G627" i="16"/>
  <c r="G628" i="16"/>
  <c r="G629" i="16"/>
  <c r="G630" i="16"/>
  <c r="G631" i="16"/>
  <c r="G632" i="16"/>
  <c r="G633" i="16"/>
  <c r="G634" i="16"/>
  <c r="G635" i="16"/>
  <c r="G636" i="16"/>
  <c r="G637" i="16"/>
  <c r="G638" i="16"/>
  <c r="G639" i="16"/>
  <c r="G640" i="16"/>
  <c r="G641" i="16"/>
  <c r="G642" i="16"/>
  <c r="G643" i="16"/>
  <c r="G644" i="16"/>
  <c r="G645" i="16"/>
  <c r="G646" i="16"/>
  <c r="G647" i="16"/>
  <c r="G648" i="16"/>
  <c r="G649" i="16"/>
  <c r="G650" i="16"/>
  <c r="G651" i="16"/>
  <c r="G652" i="16"/>
  <c r="G653" i="16"/>
  <c r="G654" i="16"/>
  <c r="G655" i="16"/>
  <c r="G656" i="16"/>
  <c r="G657" i="16"/>
  <c r="G658" i="16"/>
  <c r="G659" i="16"/>
  <c r="G660" i="16"/>
  <c r="G661" i="16"/>
  <c r="G662" i="16"/>
  <c r="G663" i="16"/>
  <c r="G664" i="16"/>
  <c r="G665" i="16"/>
  <c r="G666" i="16"/>
  <c r="G667" i="16"/>
  <c r="G668" i="16"/>
  <c r="G669" i="16"/>
  <c r="G670" i="16"/>
  <c r="G671" i="16"/>
  <c r="G672" i="16"/>
  <c r="G673" i="16"/>
  <c r="G674" i="16"/>
  <c r="G675" i="16"/>
  <c r="G676" i="16"/>
  <c r="G677" i="16"/>
  <c r="G678" i="16"/>
  <c r="G679" i="16"/>
  <c r="G680" i="16"/>
  <c r="G681" i="16"/>
  <c r="G682" i="16"/>
  <c r="G683" i="16"/>
  <c r="G684" i="16"/>
  <c r="G685" i="16"/>
  <c r="G686" i="16"/>
  <c r="G687" i="16"/>
  <c r="G688" i="16"/>
  <c r="G689" i="16"/>
  <c r="G690" i="16"/>
  <c r="G691" i="16"/>
  <c r="G692" i="16"/>
  <c r="G693" i="16"/>
  <c r="G694" i="16"/>
  <c r="G695" i="16"/>
  <c r="G696" i="16"/>
  <c r="G697" i="16"/>
  <c r="G698" i="16"/>
  <c r="G699" i="16"/>
  <c r="G700" i="16"/>
  <c r="G701" i="16"/>
  <c r="G702" i="16"/>
  <c r="G703" i="16"/>
  <c r="G704" i="16"/>
  <c r="G705" i="16"/>
  <c r="G706" i="16"/>
  <c r="G707" i="16"/>
  <c r="G708" i="16"/>
  <c r="G709" i="16"/>
  <c r="G710" i="16"/>
  <c r="G711" i="16"/>
  <c r="G712" i="16"/>
  <c r="G713" i="16"/>
  <c r="G714" i="16"/>
  <c r="G715" i="16"/>
  <c r="G716" i="16"/>
  <c r="G717" i="16"/>
  <c r="G718" i="16"/>
  <c r="G719" i="16"/>
  <c r="G720" i="16"/>
  <c r="G721" i="16"/>
  <c r="G722" i="16"/>
  <c r="G723" i="16"/>
  <c r="G724" i="16"/>
  <c r="G725" i="16"/>
  <c r="G726" i="16"/>
  <c r="G727" i="16"/>
  <c r="G728" i="16"/>
  <c r="G729" i="16"/>
  <c r="G730" i="16"/>
  <c r="G731" i="16"/>
  <c r="G732" i="16"/>
  <c r="G733" i="16"/>
  <c r="G734" i="16"/>
  <c r="G735" i="16"/>
  <c r="G736" i="16"/>
  <c r="G737" i="16"/>
  <c r="G738" i="16"/>
  <c r="G739" i="16"/>
  <c r="G740" i="16"/>
  <c r="G741" i="16"/>
  <c r="G742" i="16"/>
  <c r="G743" i="16"/>
  <c r="G744" i="16"/>
  <c r="G745" i="16"/>
  <c r="G746" i="16"/>
  <c r="G747" i="16"/>
  <c r="G748" i="16"/>
  <c r="G749" i="16"/>
  <c r="G750" i="16"/>
  <c r="G751" i="16"/>
  <c r="G752" i="16"/>
  <c r="G753" i="16"/>
  <c r="G754" i="16"/>
  <c r="G755" i="16"/>
  <c r="G756" i="16"/>
  <c r="G757" i="16"/>
  <c r="G758" i="16"/>
  <c r="G759" i="16"/>
  <c r="G760" i="16"/>
  <c r="G761" i="16"/>
  <c r="G762" i="16"/>
  <c r="G763" i="16"/>
  <c r="G764" i="16"/>
  <c r="G765" i="16"/>
  <c r="G766" i="16"/>
  <c r="G767" i="16"/>
  <c r="G768" i="16"/>
  <c r="G769" i="16"/>
  <c r="G770" i="16"/>
  <c r="G771" i="16"/>
  <c r="G772" i="16"/>
  <c r="G773" i="16"/>
  <c r="G774" i="16"/>
  <c r="G775" i="16"/>
  <c r="G776" i="16"/>
  <c r="G777" i="16"/>
  <c r="G778" i="16"/>
  <c r="G779" i="16"/>
  <c r="G780" i="16"/>
  <c r="G781" i="16"/>
  <c r="G782" i="16"/>
  <c r="G783" i="16"/>
  <c r="G784" i="16"/>
  <c r="G785" i="16"/>
  <c r="G786" i="16"/>
  <c r="G787" i="16"/>
  <c r="G788" i="16"/>
  <c r="G789" i="16"/>
  <c r="G790" i="16"/>
  <c r="G791" i="16"/>
  <c r="G792" i="16"/>
  <c r="G793" i="16"/>
  <c r="G794" i="16"/>
  <c r="G795" i="16"/>
  <c r="G796" i="16"/>
  <c r="G797" i="16"/>
  <c r="G798" i="16"/>
  <c r="G799" i="16"/>
  <c r="G800" i="16"/>
  <c r="G801" i="16"/>
  <c r="G802" i="16"/>
  <c r="G803" i="16"/>
  <c r="G804" i="16"/>
  <c r="G805" i="16"/>
  <c r="G806" i="16"/>
  <c r="G807" i="16"/>
  <c r="G808" i="16"/>
  <c r="G809" i="16"/>
  <c r="G810" i="16"/>
  <c r="G811" i="16"/>
  <c r="G812" i="16"/>
  <c r="G813" i="16"/>
  <c r="G814" i="16"/>
  <c r="G815" i="16"/>
  <c r="G816" i="16"/>
  <c r="G817" i="16"/>
  <c r="G818" i="16"/>
  <c r="G819" i="16"/>
  <c r="G820" i="16"/>
  <c r="G821" i="16"/>
  <c r="G822" i="16"/>
  <c r="G823" i="16"/>
  <c r="G824" i="16"/>
  <c r="G825" i="16"/>
  <c r="G826" i="16"/>
  <c r="G827" i="16"/>
  <c r="G828" i="16"/>
  <c r="G829" i="16"/>
  <c r="G830" i="16"/>
  <c r="G831" i="16"/>
  <c r="G832" i="16"/>
  <c r="G833" i="16"/>
  <c r="G834" i="16"/>
  <c r="G835" i="16"/>
  <c r="G836" i="16"/>
  <c r="G837" i="16"/>
  <c r="G838" i="16"/>
  <c r="G839" i="16"/>
  <c r="G840" i="16"/>
  <c r="G841" i="16"/>
  <c r="G842" i="16"/>
  <c r="G843" i="16"/>
  <c r="G844" i="16"/>
  <c r="G845" i="16"/>
  <c r="G846" i="16"/>
  <c r="G847" i="16"/>
  <c r="G848" i="16"/>
  <c r="G849" i="16"/>
  <c r="G850" i="16"/>
  <c r="G851" i="16"/>
  <c r="G852" i="16"/>
  <c r="G853" i="16"/>
  <c r="G854" i="16"/>
  <c r="G855" i="16"/>
  <c r="G856" i="16"/>
  <c r="G857" i="16"/>
  <c r="G858" i="16"/>
  <c r="G859" i="16"/>
  <c r="G860" i="16"/>
  <c r="G861" i="16"/>
  <c r="G862" i="16"/>
  <c r="G863" i="16"/>
  <c r="G864" i="16"/>
  <c r="G865" i="16"/>
  <c r="G866" i="16"/>
  <c r="G867" i="16"/>
  <c r="G868" i="16"/>
  <c r="G869" i="16"/>
  <c r="G870" i="16"/>
  <c r="G871" i="16"/>
  <c r="G872" i="16"/>
  <c r="G873" i="16"/>
  <c r="G874" i="16"/>
  <c r="G875" i="16"/>
  <c r="G876" i="16"/>
  <c r="G877" i="16"/>
  <c r="G878" i="16"/>
  <c r="G879" i="16"/>
  <c r="G880" i="16"/>
  <c r="G881" i="16"/>
  <c r="G882" i="16"/>
  <c r="G883" i="16"/>
  <c r="G884" i="16"/>
  <c r="G885" i="16"/>
  <c r="G886" i="16"/>
  <c r="G887" i="16"/>
  <c r="G888" i="16"/>
  <c r="G889" i="16"/>
  <c r="G890" i="16"/>
  <c r="G891" i="16"/>
  <c r="G892" i="16"/>
  <c r="G893" i="16"/>
  <c r="G894" i="16"/>
  <c r="G895" i="16"/>
  <c r="G896" i="16"/>
  <c r="G897" i="16"/>
  <c r="G898" i="16"/>
  <c r="G899" i="16"/>
  <c r="G900" i="16"/>
  <c r="G901" i="16"/>
  <c r="G902" i="16"/>
  <c r="G903" i="16"/>
  <c r="G904" i="16"/>
  <c r="G905" i="16"/>
  <c r="G906" i="16"/>
  <c r="G907" i="16"/>
  <c r="G908" i="16"/>
  <c r="G909" i="16"/>
  <c r="G910" i="16"/>
  <c r="G911" i="16"/>
  <c r="G912" i="16"/>
  <c r="G913" i="16"/>
  <c r="G914" i="16"/>
  <c r="G915" i="16"/>
  <c r="G916" i="16"/>
  <c r="G917" i="16"/>
  <c r="G918" i="16"/>
  <c r="G919" i="16"/>
  <c r="G920" i="16"/>
  <c r="G921" i="16"/>
  <c r="G922" i="16"/>
  <c r="G923" i="16"/>
  <c r="G924" i="16"/>
  <c r="G925" i="16"/>
  <c r="G926" i="16"/>
  <c r="G927" i="16"/>
  <c r="G928" i="16"/>
  <c r="G929" i="16"/>
  <c r="G930" i="16"/>
  <c r="G931" i="16"/>
  <c r="G932" i="16"/>
  <c r="G933" i="16"/>
  <c r="G934" i="16"/>
  <c r="G935" i="16"/>
  <c r="G936" i="16"/>
  <c r="G937" i="16"/>
  <c r="G938" i="16"/>
  <c r="G939" i="16"/>
  <c r="G940" i="16"/>
  <c r="G941" i="16"/>
  <c r="G942" i="16"/>
  <c r="G943" i="16"/>
  <c r="G944" i="16"/>
  <c r="G945" i="16"/>
  <c r="G946" i="16"/>
  <c r="G947" i="16"/>
  <c r="G948" i="16"/>
  <c r="G949" i="16"/>
  <c r="G950" i="16"/>
  <c r="G951" i="16"/>
  <c r="G952" i="16"/>
  <c r="G953" i="16"/>
  <c r="G954" i="16"/>
  <c r="G955" i="16"/>
  <c r="G956" i="16"/>
  <c r="G957" i="16"/>
  <c r="G958" i="16"/>
  <c r="G959" i="16"/>
  <c r="G960" i="16"/>
  <c r="G961" i="16"/>
  <c r="G962" i="16"/>
  <c r="G963" i="16"/>
  <c r="G964" i="16"/>
  <c r="G965" i="16"/>
  <c r="G966" i="16"/>
  <c r="G967" i="16"/>
  <c r="G968" i="16"/>
  <c r="G969" i="16"/>
  <c r="G970" i="16"/>
  <c r="G971" i="16"/>
  <c r="G972" i="16"/>
  <c r="G973" i="16"/>
  <c r="G974" i="16"/>
  <c r="G975" i="16"/>
  <c r="G976" i="16"/>
  <c r="G977" i="16"/>
  <c r="G978" i="16"/>
  <c r="G979" i="16"/>
  <c r="G980" i="16"/>
  <c r="G981" i="16"/>
  <c r="G982" i="16"/>
  <c r="G983" i="16"/>
  <c r="G984" i="16"/>
  <c r="G985" i="16"/>
  <c r="G986" i="16"/>
  <c r="G987" i="16"/>
  <c r="G988" i="16"/>
  <c r="G989" i="16"/>
  <c r="G990" i="16"/>
  <c r="G991" i="16"/>
  <c r="G992" i="16"/>
  <c r="G993" i="16"/>
  <c r="G994" i="16"/>
  <c r="G995" i="16"/>
  <c r="G996" i="16"/>
  <c r="G997" i="16"/>
  <c r="G998" i="16"/>
  <c r="G999" i="16"/>
  <c r="G1000" i="16"/>
  <c r="G1001" i="16"/>
  <c r="G1002" i="16"/>
  <c r="G1003" i="16"/>
  <c r="G1004" i="16"/>
  <c r="G1005" i="16"/>
  <c r="G1006" i="16"/>
  <c r="G1007" i="16"/>
  <c r="G1008" i="16"/>
  <c r="G1009" i="16"/>
  <c r="G1010" i="16"/>
  <c r="G1011" i="16"/>
  <c r="G1012" i="16"/>
  <c r="G1013" i="16"/>
  <c r="G1014" i="16"/>
  <c r="G1015" i="16"/>
  <c r="G1016" i="16"/>
  <c r="G1017" i="16"/>
  <c r="G1018" i="16"/>
  <c r="G1019" i="16"/>
  <c r="G1020" i="16"/>
  <c r="G1021" i="16"/>
  <c r="G1022" i="16"/>
  <c r="G1023" i="16"/>
  <c r="G1024" i="16"/>
  <c r="G1025" i="16"/>
  <c r="G1026" i="16"/>
  <c r="G1027" i="16"/>
  <c r="G1028" i="16"/>
  <c r="G1029" i="16"/>
  <c r="G1030" i="16"/>
  <c r="G1031" i="16"/>
  <c r="G1032" i="16"/>
  <c r="G1033" i="16"/>
  <c r="G1034" i="16"/>
  <c r="G1035" i="16"/>
  <c r="G1036" i="16"/>
  <c r="G1037" i="16"/>
  <c r="G1038" i="16"/>
  <c r="G1039" i="16"/>
  <c r="G1040" i="16"/>
  <c r="G1041" i="16"/>
  <c r="G1042" i="16"/>
  <c r="G1043" i="16"/>
  <c r="G1044" i="16"/>
  <c r="G1045" i="16"/>
  <c r="G1046" i="16"/>
  <c r="G1047" i="16"/>
  <c r="G1048" i="16"/>
  <c r="G1049" i="16"/>
  <c r="G1050" i="16"/>
  <c r="G1051" i="16"/>
  <c r="G1052" i="16"/>
  <c r="G1053" i="16"/>
  <c r="G1054" i="16"/>
  <c r="G1055" i="16"/>
  <c r="G1056" i="16"/>
  <c r="G1057" i="16"/>
  <c r="G1058" i="16"/>
  <c r="G1059" i="16"/>
  <c r="G1060" i="16"/>
  <c r="G1061" i="16"/>
  <c r="G1062" i="16"/>
  <c r="G1063" i="16"/>
  <c r="G1064" i="16"/>
  <c r="G1065" i="16"/>
  <c r="G1066" i="16"/>
  <c r="G1067" i="16"/>
  <c r="G1068" i="16"/>
  <c r="G1069" i="16"/>
  <c r="G1070" i="16"/>
  <c r="G1071" i="16"/>
  <c r="G1072" i="16"/>
  <c r="G1073" i="16"/>
  <c r="G1074" i="16"/>
  <c r="G1075" i="16"/>
  <c r="G1076" i="16"/>
  <c r="G1077" i="16"/>
  <c r="G1078" i="16"/>
  <c r="G1079" i="16"/>
  <c r="G1080" i="16"/>
  <c r="G1081" i="16"/>
  <c r="G1082" i="16"/>
  <c r="G1083" i="16"/>
  <c r="G1084" i="16"/>
  <c r="G27" i="20"/>
  <c r="G4" i="20"/>
  <c r="G50" i="20"/>
  <c r="G73" i="20"/>
  <c r="G96" i="20"/>
  <c r="G5" i="20"/>
  <c r="G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G1005" i="20"/>
  <c r="G1006" i="20"/>
  <c r="G1007" i="20"/>
  <c r="G1008" i="20"/>
  <c r="G1009" i="20"/>
  <c r="G1010" i="20"/>
  <c r="G1011" i="20"/>
  <c r="G1012" i="20"/>
  <c r="G1013" i="20"/>
  <c r="G1014" i="20"/>
  <c r="G1015" i="20"/>
  <c r="G1016" i="20"/>
  <c r="G1017" i="20"/>
  <c r="G1018" i="20"/>
  <c r="G1019" i="20"/>
  <c r="G1020" i="20"/>
  <c r="G1021" i="20"/>
  <c r="G1022" i="20"/>
  <c r="G1023" i="20"/>
  <c r="G1024" i="20"/>
  <c r="G1025" i="20"/>
  <c r="G1026" i="20"/>
  <c r="G1027" i="20"/>
  <c r="G1028" i="20"/>
  <c r="G1029" i="20"/>
  <c r="G1030" i="20"/>
  <c r="G1031" i="20"/>
  <c r="G1032" i="20"/>
  <c r="G1033" i="20"/>
  <c r="G1034" i="20"/>
  <c r="G1035" i="20"/>
  <c r="G1036" i="20"/>
  <c r="G1037" i="20"/>
  <c r="G1038" i="20"/>
  <c r="G1039" i="20"/>
  <c r="G1040" i="20"/>
  <c r="G1041" i="20"/>
  <c r="G1042" i="20"/>
  <c r="G1043" i="20"/>
  <c r="G1044" i="20"/>
  <c r="G1045" i="20"/>
  <c r="G1046" i="20"/>
  <c r="G1047" i="20"/>
  <c r="G1048" i="20"/>
  <c r="G1049" i="20"/>
  <c r="G1050" i="20"/>
  <c r="G1051" i="20"/>
  <c r="G1052" i="20"/>
  <c r="G1053" i="20"/>
  <c r="G1054" i="20"/>
  <c r="G1055" i="20"/>
  <c r="G1056" i="20"/>
  <c r="G1057" i="20"/>
  <c r="G1058" i="20"/>
  <c r="G1059" i="20"/>
  <c r="G1060" i="20"/>
  <c r="G1061" i="20"/>
  <c r="G1062" i="20"/>
  <c r="G1063" i="20"/>
  <c r="G1064" i="20"/>
  <c r="G1065" i="20"/>
  <c r="G1066" i="20"/>
  <c r="G1067" i="20"/>
  <c r="G1068" i="20"/>
  <c r="G1069" i="20"/>
  <c r="G1070" i="20"/>
  <c r="G1071" i="20"/>
  <c r="G1072" i="20"/>
  <c r="G1073" i="20"/>
  <c r="G1074" i="20"/>
  <c r="G1075" i="20"/>
  <c r="G1076" i="20"/>
  <c r="G1077" i="20"/>
  <c r="G1078" i="20"/>
  <c r="G1079" i="20"/>
  <c r="G1080" i="20"/>
  <c r="G1081" i="20"/>
  <c r="G1082" i="20"/>
  <c r="G1083" i="20"/>
  <c r="G1084" i="20"/>
  <c r="G1085" i="20"/>
  <c r="G27" i="17"/>
  <c r="G4" i="17"/>
  <c r="G50" i="17"/>
  <c r="G73" i="17"/>
  <c r="G96" i="17"/>
  <c r="G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3" i="17"/>
  <c r="G154" i="17"/>
  <c r="G155" i="17"/>
  <c r="G156" i="17"/>
  <c r="G157" i="17"/>
  <c r="G158" i="17"/>
  <c r="G159" i="17"/>
  <c r="G160" i="17"/>
  <c r="G161" i="17"/>
  <c r="G162" i="17"/>
  <c r="G163" i="17"/>
  <c r="G164" i="17"/>
  <c r="G165" i="17"/>
  <c r="G166" i="17"/>
  <c r="G167" i="17"/>
  <c r="G168" i="17"/>
  <c r="G169" i="17"/>
  <c r="G170" i="17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5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29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1" i="17"/>
  <c r="G272" i="17"/>
  <c r="G273" i="17"/>
  <c r="G274" i="17"/>
  <c r="G275" i="17"/>
  <c r="G276" i="17"/>
  <c r="G277" i="17"/>
  <c r="G278" i="17"/>
  <c r="G279" i="17"/>
  <c r="G280" i="17"/>
  <c r="G281" i="17"/>
  <c r="G282" i="17"/>
  <c r="G283" i="17"/>
  <c r="G284" i="17"/>
  <c r="G285" i="17"/>
  <c r="G286" i="17"/>
  <c r="G287" i="17"/>
  <c r="G288" i="17"/>
  <c r="G289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340" i="17"/>
  <c r="G341" i="17"/>
  <c r="G342" i="17"/>
  <c r="G343" i="17"/>
  <c r="G344" i="17"/>
  <c r="G345" i="17"/>
  <c r="G346" i="17"/>
  <c r="G347" i="17"/>
  <c r="G348" i="17"/>
  <c r="G349" i="17"/>
  <c r="G350" i="17"/>
  <c r="G351" i="17"/>
  <c r="G352" i="17"/>
  <c r="G353" i="17"/>
  <c r="G354" i="17"/>
  <c r="G355" i="17"/>
  <c r="G356" i="17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6" i="17"/>
  <c r="G377" i="17"/>
  <c r="G378" i="17"/>
  <c r="G379" i="17"/>
  <c r="G380" i="17"/>
  <c r="G381" i="17"/>
  <c r="G382" i="17"/>
  <c r="G383" i="17"/>
  <c r="G384" i="17"/>
  <c r="G385" i="17"/>
  <c r="G386" i="17"/>
  <c r="G387" i="17"/>
  <c r="G388" i="17"/>
  <c r="G389" i="17"/>
  <c r="G390" i="17"/>
  <c r="G391" i="17"/>
  <c r="G392" i="17"/>
  <c r="G393" i="17"/>
  <c r="G394" i="17"/>
  <c r="G395" i="17"/>
  <c r="G396" i="17"/>
  <c r="G397" i="17"/>
  <c r="G398" i="17"/>
  <c r="G399" i="17"/>
  <c r="G400" i="17"/>
  <c r="G401" i="17"/>
  <c r="G402" i="17"/>
  <c r="G403" i="17"/>
  <c r="G404" i="17"/>
  <c r="G405" i="17"/>
  <c r="G406" i="17"/>
  <c r="G407" i="17"/>
  <c r="G408" i="17"/>
  <c r="G409" i="17"/>
  <c r="G410" i="17"/>
  <c r="G411" i="17"/>
  <c r="G412" i="17"/>
  <c r="G413" i="17"/>
  <c r="G414" i="17"/>
  <c r="G415" i="17"/>
  <c r="G416" i="17"/>
  <c r="G417" i="17"/>
  <c r="G418" i="17"/>
  <c r="G419" i="17"/>
  <c r="G420" i="17"/>
  <c r="G421" i="17"/>
  <c r="G422" i="17"/>
  <c r="G423" i="17"/>
  <c r="G424" i="17"/>
  <c r="G425" i="17"/>
  <c r="G426" i="17"/>
  <c r="G427" i="17"/>
  <c r="G428" i="17"/>
  <c r="G429" i="17"/>
  <c r="G430" i="17"/>
  <c r="G431" i="17"/>
  <c r="G432" i="17"/>
  <c r="G433" i="17"/>
  <c r="G434" i="17"/>
  <c r="G435" i="17"/>
  <c r="G436" i="17"/>
  <c r="G437" i="17"/>
  <c r="G438" i="17"/>
  <c r="G439" i="17"/>
  <c r="G440" i="17"/>
  <c r="G441" i="17"/>
  <c r="G442" i="17"/>
  <c r="G443" i="17"/>
  <c r="G444" i="17"/>
  <c r="G445" i="17"/>
  <c r="G446" i="17"/>
  <c r="G447" i="17"/>
  <c r="G448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G501" i="17"/>
  <c r="G502" i="17"/>
  <c r="G503" i="17"/>
  <c r="G504" i="17"/>
  <c r="G505" i="17"/>
  <c r="G506" i="17"/>
  <c r="G507" i="17"/>
  <c r="G508" i="17"/>
  <c r="G509" i="17"/>
  <c r="G510" i="17"/>
  <c r="G511" i="17"/>
  <c r="G512" i="17"/>
  <c r="G513" i="17"/>
  <c r="G514" i="17"/>
  <c r="G515" i="17"/>
  <c r="G516" i="17"/>
  <c r="G517" i="17"/>
  <c r="G518" i="17"/>
  <c r="G519" i="17"/>
  <c r="G520" i="17"/>
  <c r="G521" i="17"/>
  <c r="G522" i="17"/>
  <c r="G523" i="17"/>
  <c r="G524" i="17"/>
  <c r="G525" i="17"/>
  <c r="G526" i="17"/>
  <c r="G527" i="17"/>
  <c r="G528" i="17"/>
  <c r="G529" i="17"/>
  <c r="G530" i="17"/>
  <c r="G531" i="17"/>
  <c r="G532" i="17"/>
  <c r="G533" i="17"/>
  <c r="G534" i="17"/>
  <c r="G535" i="17"/>
  <c r="G536" i="17"/>
  <c r="G537" i="17"/>
  <c r="G538" i="17"/>
  <c r="G539" i="17"/>
  <c r="G540" i="17"/>
  <c r="G541" i="17"/>
  <c r="G542" i="17"/>
  <c r="G543" i="17"/>
  <c r="G544" i="17"/>
  <c r="G545" i="17"/>
  <c r="G546" i="17"/>
  <c r="G547" i="17"/>
  <c r="G548" i="17"/>
  <c r="G549" i="17"/>
  <c r="G550" i="17"/>
  <c r="G551" i="17"/>
  <c r="G552" i="17"/>
  <c r="G553" i="17"/>
  <c r="G554" i="17"/>
  <c r="G555" i="17"/>
  <c r="G556" i="17"/>
  <c r="G557" i="17"/>
  <c r="G558" i="17"/>
  <c r="G559" i="17"/>
  <c r="G560" i="17"/>
  <c r="G561" i="17"/>
  <c r="G562" i="17"/>
  <c r="G563" i="17"/>
  <c r="G564" i="17"/>
  <c r="G565" i="17"/>
  <c r="G566" i="17"/>
  <c r="G567" i="17"/>
  <c r="G568" i="17"/>
  <c r="G569" i="17"/>
  <c r="G570" i="17"/>
  <c r="G571" i="17"/>
  <c r="G572" i="17"/>
  <c r="G573" i="17"/>
  <c r="G574" i="17"/>
  <c r="G575" i="17"/>
  <c r="G576" i="17"/>
  <c r="G577" i="17"/>
  <c r="G578" i="17"/>
  <c r="G579" i="17"/>
  <c r="G580" i="17"/>
  <c r="G581" i="17"/>
  <c r="G582" i="17"/>
  <c r="G583" i="17"/>
  <c r="G584" i="17"/>
  <c r="G585" i="17"/>
  <c r="G586" i="17"/>
  <c r="G587" i="17"/>
  <c r="G588" i="17"/>
  <c r="G589" i="17"/>
  <c r="G590" i="17"/>
  <c r="G591" i="17"/>
  <c r="G592" i="17"/>
  <c r="G593" i="17"/>
  <c r="G594" i="17"/>
  <c r="G595" i="17"/>
  <c r="G596" i="17"/>
  <c r="G597" i="17"/>
  <c r="G598" i="17"/>
  <c r="G599" i="17"/>
  <c r="G600" i="17"/>
  <c r="G601" i="17"/>
  <c r="G602" i="17"/>
  <c r="G603" i="17"/>
  <c r="G604" i="17"/>
  <c r="G605" i="17"/>
  <c r="G606" i="17"/>
  <c r="G607" i="17"/>
  <c r="G608" i="17"/>
  <c r="G609" i="17"/>
  <c r="G610" i="17"/>
  <c r="G611" i="17"/>
  <c r="G612" i="17"/>
  <c r="G613" i="17"/>
  <c r="G614" i="17"/>
  <c r="G615" i="17"/>
  <c r="G616" i="17"/>
  <c r="G617" i="17"/>
  <c r="G618" i="17"/>
  <c r="G619" i="17"/>
  <c r="G620" i="17"/>
  <c r="G621" i="17"/>
  <c r="G622" i="17"/>
  <c r="G623" i="17"/>
  <c r="G624" i="17"/>
  <c r="G625" i="17"/>
  <c r="G626" i="17"/>
  <c r="G627" i="17"/>
  <c r="G628" i="17"/>
  <c r="G629" i="17"/>
  <c r="G630" i="17"/>
  <c r="G631" i="17"/>
  <c r="G632" i="17"/>
  <c r="G633" i="17"/>
  <c r="G634" i="17"/>
  <c r="G635" i="17"/>
  <c r="G636" i="17"/>
  <c r="G637" i="17"/>
  <c r="G638" i="17"/>
  <c r="G639" i="17"/>
  <c r="G640" i="17"/>
  <c r="G641" i="17"/>
  <c r="G642" i="17"/>
  <c r="G643" i="17"/>
  <c r="G644" i="17"/>
  <c r="G645" i="17"/>
  <c r="G646" i="17"/>
  <c r="G647" i="17"/>
  <c r="G648" i="17"/>
  <c r="G649" i="17"/>
  <c r="G650" i="17"/>
  <c r="G651" i="17"/>
  <c r="G652" i="17"/>
  <c r="G653" i="17"/>
  <c r="G654" i="17"/>
  <c r="G655" i="17"/>
  <c r="G656" i="17"/>
  <c r="G657" i="17"/>
  <c r="G658" i="17"/>
  <c r="G659" i="17"/>
  <c r="G660" i="17"/>
  <c r="G661" i="17"/>
  <c r="G662" i="17"/>
  <c r="G663" i="17"/>
  <c r="G664" i="17"/>
  <c r="G665" i="17"/>
  <c r="G666" i="17"/>
  <c r="G667" i="17"/>
  <c r="G668" i="17"/>
  <c r="G669" i="17"/>
  <c r="G670" i="17"/>
  <c r="G671" i="17"/>
  <c r="G672" i="17"/>
  <c r="G673" i="17"/>
  <c r="G674" i="17"/>
  <c r="G675" i="17"/>
  <c r="G676" i="17"/>
  <c r="G677" i="17"/>
  <c r="G678" i="17"/>
  <c r="G679" i="17"/>
  <c r="G680" i="17"/>
  <c r="G681" i="17"/>
  <c r="G682" i="17"/>
  <c r="G683" i="17"/>
  <c r="G684" i="17"/>
  <c r="G685" i="17"/>
  <c r="G686" i="17"/>
  <c r="G687" i="17"/>
  <c r="G688" i="17"/>
  <c r="G689" i="17"/>
  <c r="G690" i="17"/>
  <c r="G691" i="17"/>
  <c r="G692" i="17"/>
  <c r="G693" i="17"/>
  <c r="G694" i="17"/>
  <c r="G695" i="17"/>
  <c r="G696" i="17"/>
  <c r="G697" i="17"/>
  <c r="G698" i="17"/>
  <c r="G699" i="17"/>
  <c r="G700" i="17"/>
  <c r="G701" i="17"/>
  <c r="G702" i="17"/>
  <c r="G703" i="17"/>
  <c r="G704" i="17"/>
  <c r="G705" i="17"/>
  <c r="G706" i="17"/>
  <c r="G707" i="17"/>
  <c r="G708" i="17"/>
  <c r="G709" i="17"/>
  <c r="G710" i="17"/>
  <c r="G711" i="17"/>
  <c r="G712" i="17"/>
  <c r="G713" i="17"/>
  <c r="G714" i="17"/>
  <c r="G715" i="17"/>
  <c r="G716" i="17"/>
  <c r="G717" i="17"/>
  <c r="G718" i="17"/>
  <c r="G719" i="17"/>
  <c r="G720" i="17"/>
  <c r="G721" i="17"/>
  <c r="G722" i="17"/>
  <c r="G723" i="17"/>
  <c r="G724" i="17"/>
  <c r="G725" i="17"/>
  <c r="G726" i="17"/>
  <c r="G727" i="17"/>
  <c r="G728" i="17"/>
  <c r="G729" i="17"/>
  <c r="G730" i="17"/>
  <c r="G731" i="17"/>
  <c r="G732" i="17"/>
  <c r="G733" i="17"/>
  <c r="G734" i="17"/>
  <c r="G735" i="17"/>
  <c r="G736" i="17"/>
  <c r="G737" i="17"/>
  <c r="G738" i="17"/>
  <c r="G739" i="17"/>
  <c r="G740" i="17"/>
  <c r="G741" i="17"/>
  <c r="G742" i="17"/>
  <c r="G743" i="17"/>
  <c r="G744" i="17"/>
  <c r="G745" i="17"/>
  <c r="G746" i="17"/>
  <c r="G747" i="17"/>
  <c r="G748" i="17"/>
  <c r="G749" i="17"/>
  <c r="G750" i="17"/>
  <c r="G751" i="17"/>
  <c r="G752" i="17"/>
  <c r="G753" i="17"/>
  <c r="G754" i="17"/>
  <c r="G755" i="17"/>
  <c r="G756" i="17"/>
  <c r="G757" i="17"/>
  <c r="G758" i="17"/>
  <c r="G759" i="17"/>
  <c r="G760" i="17"/>
  <c r="G761" i="17"/>
  <c r="G762" i="17"/>
  <c r="G763" i="17"/>
  <c r="G764" i="17"/>
  <c r="G765" i="17"/>
  <c r="G766" i="17"/>
  <c r="G767" i="17"/>
  <c r="G768" i="17"/>
  <c r="G769" i="17"/>
  <c r="G770" i="17"/>
  <c r="G771" i="17"/>
  <c r="G772" i="17"/>
  <c r="G773" i="17"/>
  <c r="G774" i="17"/>
  <c r="G775" i="17"/>
  <c r="G776" i="17"/>
  <c r="G777" i="17"/>
  <c r="G778" i="17"/>
  <c r="G779" i="17"/>
  <c r="G780" i="17"/>
  <c r="G781" i="17"/>
  <c r="G782" i="17"/>
  <c r="G783" i="17"/>
  <c r="G784" i="17"/>
  <c r="G785" i="17"/>
  <c r="G786" i="17"/>
  <c r="G787" i="17"/>
  <c r="G788" i="17"/>
  <c r="G789" i="17"/>
  <c r="G790" i="17"/>
  <c r="G791" i="17"/>
  <c r="G792" i="17"/>
  <c r="G793" i="17"/>
  <c r="G794" i="17"/>
  <c r="G795" i="17"/>
  <c r="G796" i="17"/>
  <c r="G797" i="17"/>
  <c r="G798" i="17"/>
  <c r="G799" i="17"/>
  <c r="G800" i="17"/>
  <c r="G801" i="17"/>
  <c r="G802" i="17"/>
  <c r="G803" i="17"/>
  <c r="G804" i="17"/>
  <c r="G805" i="17"/>
  <c r="G806" i="17"/>
  <c r="G807" i="17"/>
  <c r="G808" i="17"/>
  <c r="G809" i="17"/>
  <c r="G810" i="17"/>
  <c r="G811" i="17"/>
  <c r="G812" i="17"/>
  <c r="G813" i="17"/>
  <c r="G814" i="17"/>
  <c r="G815" i="17"/>
  <c r="G816" i="17"/>
  <c r="G817" i="17"/>
  <c r="G818" i="17"/>
  <c r="G819" i="17"/>
  <c r="G820" i="17"/>
  <c r="G821" i="17"/>
  <c r="G822" i="17"/>
  <c r="G823" i="17"/>
  <c r="G824" i="17"/>
  <c r="G825" i="17"/>
  <c r="G826" i="17"/>
  <c r="G827" i="17"/>
  <c r="G828" i="17"/>
  <c r="G829" i="17"/>
  <c r="G830" i="17"/>
  <c r="G831" i="17"/>
  <c r="G832" i="17"/>
  <c r="G833" i="17"/>
  <c r="G834" i="17"/>
  <c r="G835" i="17"/>
  <c r="G836" i="17"/>
  <c r="G837" i="17"/>
  <c r="G838" i="17"/>
  <c r="G839" i="17"/>
  <c r="G840" i="17"/>
  <c r="G841" i="17"/>
  <c r="G842" i="17"/>
  <c r="G843" i="17"/>
  <c r="G844" i="17"/>
  <c r="G845" i="17"/>
  <c r="G846" i="17"/>
  <c r="G847" i="17"/>
  <c r="G848" i="17"/>
  <c r="G849" i="17"/>
  <c r="G850" i="17"/>
  <c r="G851" i="17"/>
  <c r="G852" i="17"/>
  <c r="G853" i="17"/>
  <c r="G854" i="17"/>
  <c r="G855" i="17"/>
  <c r="G856" i="17"/>
  <c r="G857" i="17"/>
  <c r="G858" i="17"/>
  <c r="G859" i="17"/>
  <c r="G860" i="17"/>
  <c r="G861" i="17"/>
  <c r="G862" i="17"/>
  <c r="G863" i="17"/>
  <c r="G864" i="17"/>
  <c r="G865" i="17"/>
  <c r="G866" i="17"/>
  <c r="G867" i="17"/>
  <c r="G868" i="17"/>
  <c r="G869" i="17"/>
  <c r="G870" i="17"/>
  <c r="G871" i="17"/>
  <c r="G872" i="17"/>
  <c r="G873" i="17"/>
  <c r="G874" i="17"/>
  <c r="G875" i="17"/>
  <c r="G876" i="17"/>
  <c r="G877" i="17"/>
  <c r="G878" i="17"/>
  <c r="G879" i="17"/>
  <c r="G880" i="17"/>
  <c r="G881" i="17"/>
  <c r="G882" i="17"/>
  <c r="G883" i="17"/>
  <c r="G884" i="17"/>
  <c r="G885" i="17"/>
  <c r="G886" i="17"/>
  <c r="G887" i="17"/>
  <c r="G888" i="17"/>
  <c r="G889" i="17"/>
  <c r="G890" i="17"/>
  <c r="G891" i="17"/>
  <c r="G892" i="17"/>
  <c r="G893" i="17"/>
  <c r="G894" i="17"/>
  <c r="G895" i="17"/>
  <c r="G896" i="17"/>
  <c r="G897" i="17"/>
  <c r="G898" i="17"/>
  <c r="G899" i="17"/>
  <c r="G900" i="17"/>
  <c r="G901" i="17"/>
  <c r="G902" i="17"/>
  <c r="G903" i="17"/>
  <c r="G904" i="17"/>
  <c r="G905" i="17"/>
  <c r="G906" i="17"/>
  <c r="G907" i="17"/>
  <c r="G908" i="17"/>
  <c r="G909" i="17"/>
  <c r="G910" i="17"/>
  <c r="G911" i="17"/>
  <c r="G912" i="17"/>
  <c r="G913" i="17"/>
  <c r="G914" i="17"/>
  <c r="G915" i="17"/>
  <c r="G916" i="17"/>
  <c r="G917" i="17"/>
  <c r="G918" i="17"/>
  <c r="G919" i="17"/>
  <c r="G920" i="17"/>
  <c r="G921" i="17"/>
  <c r="G922" i="17"/>
  <c r="G923" i="17"/>
  <c r="G924" i="17"/>
  <c r="G925" i="17"/>
  <c r="G926" i="17"/>
  <c r="G927" i="17"/>
  <c r="G928" i="17"/>
  <c r="G929" i="17"/>
  <c r="G930" i="17"/>
  <c r="G931" i="17"/>
  <c r="G932" i="17"/>
  <c r="G933" i="17"/>
  <c r="G934" i="17"/>
  <c r="G935" i="17"/>
  <c r="G936" i="17"/>
  <c r="G937" i="17"/>
  <c r="G938" i="17"/>
  <c r="G939" i="17"/>
  <c r="G940" i="17"/>
  <c r="G941" i="17"/>
  <c r="G942" i="17"/>
  <c r="G943" i="17"/>
  <c r="G944" i="17"/>
  <c r="G945" i="17"/>
  <c r="G946" i="17"/>
  <c r="G947" i="17"/>
  <c r="G948" i="17"/>
  <c r="G949" i="17"/>
  <c r="G950" i="17"/>
  <c r="G951" i="17"/>
  <c r="G952" i="17"/>
  <c r="G953" i="17"/>
  <c r="G954" i="17"/>
  <c r="G955" i="17"/>
  <c r="G956" i="17"/>
  <c r="G957" i="17"/>
  <c r="G958" i="17"/>
  <c r="G959" i="17"/>
  <c r="G960" i="17"/>
  <c r="G961" i="17"/>
  <c r="G962" i="17"/>
  <c r="G963" i="17"/>
  <c r="G964" i="17"/>
  <c r="G965" i="17"/>
  <c r="G966" i="17"/>
  <c r="G967" i="17"/>
  <c r="G968" i="17"/>
  <c r="G969" i="17"/>
  <c r="G970" i="17"/>
  <c r="G971" i="17"/>
  <c r="G972" i="17"/>
  <c r="G973" i="17"/>
  <c r="G974" i="17"/>
  <c r="G975" i="17"/>
  <c r="G976" i="17"/>
  <c r="G977" i="17"/>
  <c r="G978" i="17"/>
  <c r="G979" i="17"/>
  <c r="G980" i="17"/>
  <c r="G981" i="17"/>
  <c r="G982" i="17"/>
  <c r="G983" i="17"/>
  <c r="G984" i="17"/>
  <c r="G985" i="17"/>
  <c r="G986" i="17"/>
  <c r="G987" i="17"/>
  <c r="G988" i="17"/>
  <c r="G989" i="17"/>
  <c r="G990" i="17"/>
  <c r="G991" i="17"/>
  <c r="G992" i="17"/>
  <c r="G993" i="17"/>
  <c r="G994" i="17"/>
  <c r="G995" i="17"/>
  <c r="G996" i="17"/>
  <c r="G997" i="17"/>
  <c r="G998" i="17"/>
  <c r="G999" i="17"/>
  <c r="G1000" i="17"/>
  <c r="G1001" i="17"/>
  <c r="G1002" i="17"/>
  <c r="G1003" i="17"/>
  <c r="G1004" i="17"/>
  <c r="G1005" i="17"/>
  <c r="G1006" i="17"/>
  <c r="G1007" i="17"/>
  <c r="G1008" i="17"/>
  <c r="G1009" i="17"/>
  <c r="G1010" i="17"/>
  <c r="G1011" i="17"/>
  <c r="G1012" i="17"/>
  <c r="G1013" i="17"/>
  <c r="G1014" i="17"/>
  <c r="G1015" i="17"/>
  <c r="G1016" i="17"/>
  <c r="G1017" i="17"/>
  <c r="G1018" i="17"/>
  <c r="G1019" i="17"/>
  <c r="G1020" i="17"/>
  <c r="G1021" i="17"/>
  <c r="G1022" i="17"/>
  <c r="G1023" i="17"/>
  <c r="G1024" i="17"/>
  <c r="G1025" i="17"/>
  <c r="G1026" i="17"/>
  <c r="G1027" i="17"/>
  <c r="G1028" i="17"/>
  <c r="G1029" i="17"/>
  <c r="G1030" i="17"/>
  <c r="G1031" i="17"/>
  <c r="G1032" i="17"/>
  <c r="G1033" i="17"/>
  <c r="G1034" i="17"/>
  <c r="G1035" i="17"/>
  <c r="G1036" i="17"/>
  <c r="G1037" i="17"/>
  <c r="G1038" i="17"/>
  <c r="G1039" i="17"/>
  <c r="G1040" i="17"/>
  <c r="G1041" i="17"/>
  <c r="G1042" i="17"/>
  <c r="G1043" i="17"/>
  <c r="G1044" i="17"/>
  <c r="G1045" i="17"/>
  <c r="G1046" i="17"/>
  <c r="G1047" i="17"/>
  <c r="G1048" i="17"/>
  <c r="G1049" i="17"/>
  <c r="G1050" i="17"/>
  <c r="G1051" i="17"/>
  <c r="G1052" i="17"/>
  <c r="G1053" i="17"/>
  <c r="G1054" i="17"/>
  <c r="G1055" i="17"/>
  <c r="G1056" i="17"/>
  <c r="G1057" i="17"/>
  <c r="G1058" i="17"/>
  <c r="G1059" i="17"/>
  <c r="G1060" i="17"/>
  <c r="G1061" i="17"/>
  <c r="G1062" i="17"/>
  <c r="G1063" i="17"/>
  <c r="G1064" i="17"/>
  <c r="G1065" i="17"/>
  <c r="G1066" i="17"/>
  <c r="G1067" i="17"/>
  <c r="G1068" i="17"/>
  <c r="G1069" i="17"/>
  <c r="G1070" i="17"/>
  <c r="G1071" i="17"/>
  <c r="G1072" i="17"/>
  <c r="G1073" i="17"/>
  <c r="G1074" i="17"/>
  <c r="G1075" i="17"/>
  <c r="G1076" i="17"/>
  <c r="G1077" i="17"/>
  <c r="G1078" i="17"/>
  <c r="G1079" i="17"/>
  <c r="G1080" i="17"/>
  <c r="G1081" i="17"/>
  <c r="G1082" i="17"/>
  <c r="G1083" i="17"/>
  <c r="G1084" i="17"/>
  <c r="G1085" i="17"/>
  <c r="G27" i="18"/>
  <c r="G4" i="18"/>
  <c r="G50" i="18"/>
  <c r="G73" i="18"/>
  <c r="G96" i="18"/>
  <c r="G5" i="18"/>
  <c r="G6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7" i="18"/>
  <c r="G98" i="18"/>
  <c r="G99" i="18"/>
  <c r="G100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8" i="18"/>
  <c r="G129" i="18"/>
  <c r="G130" i="18"/>
  <c r="G131" i="18"/>
  <c r="G132" i="18"/>
  <c r="G133" i="18"/>
  <c r="G134" i="18"/>
  <c r="G135" i="18"/>
  <c r="G136" i="18"/>
  <c r="G137" i="18"/>
  <c r="G138" i="18"/>
  <c r="G139" i="18"/>
  <c r="G140" i="18"/>
  <c r="G141" i="18"/>
  <c r="G142" i="18"/>
  <c r="G143" i="18"/>
  <c r="G144" i="18"/>
  <c r="G145" i="18"/>
  <c r="G146" i="18"/>
  <c r="G147" i="18"/>
  <c r="G148" i="18"/>
  <c r="G149" i="18"/>
  <c r="G150" i="18"/>
  <c r="G151" i="18"/>
  <c r="G152" i="18"/>
  <c r="G153" i="18"/>
  <c r="G154" i="18"/>
  <c r="G155" i="18"/>
  <c r="G156" i="18"/>
  <c r="G157" i="18"/>
  <c r="G158" i="18"/>
  <c r="G159" i="18"/>
  <c r="G160" i="18"/>
  <c r="G161" i="18"/>
  <c r="G162" i="18"/>
  <c r="G163" i="18"/>
  <c r="G164" i="18"/>
  <c r="G165" i="18"/>
  <c r="G166" i="18"/>
  <c r="G167" i="18"/>
  <c r="G168" i="18"/>
  <c r="G169" i="18"/>
  <c r="G170" i="18"/>
  <c r="G171" i="18"/>
  <c r="G172" i="18"/>
  <c r="G173" i="18"/>
  <c r="G174" i="18"/>
  <c r="G175" i="18"/>
  <c r="G176" i="18"/>
  <c r="G177" i="18"/>
  <c r="G178" i="18"/>
  <c r="G179" i="18"/>
  <c r="G180" i="18"/>
  <c r="G181" i="18"/>
  <c r="G182" i="18"/>
  <c r="G183" i="18"/>
  <c r="G184" i="18"/>
  <c r="G185" i="18"/>
  <c r="G186" i="18"/>
  <c r="G187" i="18"/>
  <c r="G188" i="18"/>
  <c r="G189" i="18"/>
  <c r="G190" i="18"/>
  <c r="G191" i="18"/>
  <c r="G192" i="18"/>
  <c r="G193" i="18"/>
  <c r="G194" i="18"/>
  <c r="G195" i="18"/>
  <c r="G196" i="18"/>
  <c r="G197" i="18"/>
  <c r="G198" i="18"/>
  <c r="G199" i="18"/>
  <c r="G200" i="18"/>
  <c r="G201" i="18"/>
  <c r="G202" i="18"/>
  <c r="G203" i="18"/>
  <c r="G204" i="18"/>
  <c r="G205" i="18"/>
  <c r="G206" i="18"/>
  <c r="G207" i="18"/>
  <c r="G208" i="18"/>
  <c r="G209" i="18"/>
  <c r="G210" i="18"/>
  <c r="G211" i="18"/>
  <c r="G212" i="18"/>
  <c r="G213" i="18"/>
  <c r="G214" i="18"/>
  <c r="G215" i="18"/>
  <c r="G216" i="18"/>
  <c r="G217" i="18"/>
  <c r="G218" i="18"/>
  <c r="G219" i="18"/>
  <c r="G220" i="18"/>
  <c r="G221" i="18"/>
  <c r="G222" i="18"/>
  <c r="G223" i="18"/>
  <c r="G224" i="18"/>
  <c r="G225" i="18"/>
  <c r="G226" i="18"/>
  <c r="G227" i="18"/>
  <c r="G228" i="18"/>
  <c r="G229" i="18"/>
  <c r="G230" i="18"/>
  <c r="G231" i="18"/>
  <c r="G232" i="18"/>
  <c r="G233" i="18"/>
  <c r="G234" i="18"/>
  <c r="G235" i="18"/>
  <c r="G236" i="18"/>
  <c r="G237" i="18"/>
  <c r="G238" i="18"/>
  <c r="G239" i="18"/>
  <c r="G240" i="18"/>
  <c r="G241" i="18"/>
  <c r="G242" i="18"/>
  <c r="G243" i="18"/>
  <c r="G244" i="18"/>
  <c r="G245" i="18"/>
  <c r="G246" i="18"/>
  <c r="G247" i="18"/>
  <c r="G248" i="18"/>
  <c r="G249" i="18"/>
  <c r="G250" i="18"/>
  <c r="G251" i="18"/>
  <c r="G252" i="18"/>
  <c r="G253" i="18"/>
  <c r="G254" i="18"/>
  <c r="G255" i="18"/>
  <c r="G256" i="18"/>
  <c r="G257" i="18"/>
  <c r="G258" i="18"/>
  <c r="G259" i="18"/>
  <c r="G260" i="18"/>
  <c r="G261" i="18"/>
  <c r="G262" i="18"/>
  <c r="G263" i="18"/>
  <c r="G264" i="18"/>
  <c r="G265" i="18"/>
  <c r="G266" i="18"/>
  <c r="G267" i="18"/>
  <c r="G268" i="18"/>
  <c r="G269" i="18"/>
  <c r="G270" i="18"/>
  <c r="G271" i="18"/>
  <c r="G272" i="18"/>
  <c r="G273" i="18"/>
  <c r="G274" i="18"/>
  <c r="G275" i="18"/>
  <c r="G276" i="18"/>
  <c r="G277" i="18"/>
  <c r="G278" i="18"/>
  <c r="G279" i="18"/>
  <c r="G280" i="18"/>
  <c r="G281" i="18"/>
  <c r="G282" i="18"/>
  <c r="G283" i="18"/>
  <c r="G284" i="18"/>
  <c r="G285" i="18"/>
  <c r="G286" i="18"/>
  <c r="G287" i="18"/>
  <c r="G288" i="18"/>
  <c r="G289" i="18"/>
  <c r="G290" i="18"/>
  <c r="G291" i="18"/>
  <c r="G292" i="18"/>
  <c r="G293" i="18"/>
  <c r="G294" i="18"/>
  <c r="G295" i="18"/>
  <c r="G296" i="18"/>
  <c r="G297" i="18"/>
  <c r="G298" i="18"/>
  <c r="G299" i="18"/>
  <c r="G300" i="18"/>
  <c r="G301" i="18"/>
  <c r="G302" i="18"/>
  <c r="G303" i="18"/>
  <c r="G304" i="18"/>
  <c r="G305" i="18"/>
  <c r="G306" i="18"/>
  <c r="G307" i="18"/>
  <c r="G308" i="18"/>
  <c r="G309" i="18"/>
  <c r="G310" i="18"/>
  <c r="G311" i="18"/>
  <c r="G312" i="18"/>
  <c r="G313" i="18"/>
  <c r="G314" i="18"/>
  <c r="G315" i="18"/>
  <c r="G316" i="18"/>
  <c r="G317" i="18"/>
  <c r="G318" i="18"/>
  <c r="G319" i="18"/>
  <c r="G320" i="18"/>
  <c r="G321" i="18"/>
  <c r="G322" i="18"/>
  <c r="G323" i="18"/>
  <c r="G324" i="18"/>
  <c r="G325" i="18"/>
  <c r="G326" i="18"/>
  <c r="G327" i="18"/>
  <c r="G328" i="18"/>
  <c r="G329" i="18"/>
  <c r="G330" i="18"/>
  <c r="G331" i="18"/>
  <c r="G332" i="18"/>
  <c r="G333" i="18"/>
  <c r="G334" i="18"/>
  <c r="G335" i="18"/>
  <c r="G336" i="18"/>
  <c r="G337" i="18"/>
  <c r="G338" i="18"/>
  <c r="G339" i="18"/>
  <c r="G340" i="18"/>
  <c r="G341" i="18"/>
  <c r="G342" i="18"/>
  <c r="G343" i="18"/>
  <c r="G344" i="18"/>
  <c r="G345" i="18"/>
  <c r="G346" i="18"/>
  <c r="G347" i="18"/>
  <c r="G348" i="18"/>
  <c r="G349" i="18"/>
  <c r="G350" i="18"/>
  <c r="G351" i="18"/>
  <c r="G352" i="18"/>
  <c r="G353" i="18"/>
  <c r="G354" i="18"/>
  <c r="G355" i="18"/>
  <c r="G356" i="18"/>
  <c r="G357" i="18"/>
  <c r="G358" i="18"/>
  <c r="G359" i="18"/>
  <c r="G360" i="18"/>
  <c r="G361" i="18"/>
  <c r="G362" i="18"/>
  <c r="G363" i="18"/>
  <c r="G364" i="18"/>
  <c r="G365" i="18"/>
  <c r="G366" i="18"/>
  <c r="G367" i="18"/>
  <c r="G368" i="18"/>
  <c r="G369" i="18"/>
  <c r="G370" i="18"/>
  <c r="G371" i="18"/>
  <c r="G372" i="18"/>
  <c r="G373" i="18"/>
  <c r="G374" i="18"/>
  <c r="G375" i="18"/>
  <c r="G376" i="18"/>
  <c r="G377" i="18"/>
  <c r="G378" i="18"/>
  <c r="G379" i="18"/>
  <c r="G380" i="18"/>
  <c r="G381" i="18"/>
  <c r="G382" i="18"/>
  <c r="G383" i="18"/>
  <c r="G384" i="18"/>
  <c r="G385" i="18"/>
  <c r="G386" i="18"/>
  <c r="G387" i="18"/>
  <c r="G388" i="18"/>
  <c r="G389" i="18"/>
  <c r="G390" i="18"/>
  <c r="G391" i="18"/>
  <c r="G392" i="18"/>
  <c r="G393" i="18"/>
  <c r="G394" i="18"/>
  <c r="G395" i="18"/>
  <c r="G396" i="18"/>
  <c r="G397" i="18"/>
  <c r="G398" i="18"/>
  <c r="G399" i="18"/>
  <c r="G400" i="18"/>
  <c r="G401" i="18"/>
  <c r="G402" i="18"/>
  <c r="G403" i="18"/>
  <c r="G404" i="18"/>
  <c r="G405" i="18"/>
  <c r="G406" i="18"/>
  <c r="G407" i="18"/>
  <c r="G408" i="18"/>
  <c r="G409" i="18"/>
  <c r="G410" i="18"/>
  <c r="G411" i="18"/>
  <c r="G412" i="18"/>
  <c r="G413" i="18"/>
  <c r="G414" i="18"/>
  <c r="G415" i="18"/>
  <c r="G416" i="18"/>
  <c r="G417" i="18"/>
  <c r="G418" i="18"/>
  <c r="G419" i="18"/>
  <c r="G420" i="18"/>
  <c r="G421" i="18"/>
  <c r="G422" i="18"/>
  <c r="G423" i="18"/>
  <c r="G424" i="18"/>
  <c r="G425" i="18"/>
  <c r="G426" i="18"/>
  <c r="G427" i="18"/>
  <c r="G428" i="18"/>
  <c r="G429" i="18"/>
  <c r="G430" i="18"/>
  <c r="G431" i="18"/>
  <c r="G432" i="18"/>
  <c r="G433" i="18"/>
  <c r="G434" i="18"/>
  <c r="G435" i="18"/>
  <c r="G436" i="18"/>
  <c r="G437" i="18"/>
  <c r="G438" i="18"/>
  <c r="G439" i="18"/>
  <c r="G440" i="18"/>
  <c r="G441" i="18"/>
  <c r="G442" i="18"/>
  <c r="G443" i="18"/>
  <c r="G444" i="18"/>
  <c r="G445" i="18"/>
  <c r="G446" i="18"/>
  <c r="G447" i="18"/>
  <c r="G448" i="18"/>
  <c r="G449" i="18"/>
  <c r="G450" i="18"/>
  <c r="G451" i="18"/>
  <c r="G452" i="18"/>
  <c r="G453" i="18"/>
  <c r="G454" i="18"/>
  <c r="G455" i="18"/>
  <c r="G456" i="18"/>
  <c r="G457" i="18"/>
  <c r="G458" i="18"/>
  <c r="G459" i="18"/>
  <c r="G460" i="18"/>
  <c r="G461" i="18"/>
  <c r="G462" i="18"/>
  <c r="G463" i="18"/>
  <c r="G464" i="18"/>
  <c r="G465" i="18"/>
  <c r="G466" i="18"/>
  <c r="G467" i="18"/>
  <c r="G468" i="18"/>
  <c r="G469" i="18"/>
  <c r="G470" i="18"/>
  <c r="G471" i="18"/>
  <c r="G472" i="18"/>
  <c r="G473" i="18"/>
  <c r="G474" i="18"/>
  <c r="G475" i="18"/>
  <c r="G476" i="18"/>
  <c r="G477" i="18"/>
  <c r="G478" i="18"/>
  <c r="G479" i="18"/>
  <c r="G480" i="18"/>
  <c r="G481" i="18"/>
  <c r="G482" i="18"/>
  <c r="G483" i="18"/>
  <c r="G484" i="18"/>
  <c r="G485" i="18"/>
  <c r="G486" i="18"/>
  <c r="G487" i="18"/>
  <c r="G488" i="18"/>
  <c r="G489" i="18"/>
  <c r="G490" i="18"/>
  <c r="G491" i="18"/>
  <c r="G492" i="18"/>
  <c r="G493" i="18"/>
  <c r="G494" i="18"/>
  <c r="G495" i="18"/>
  <c r="G496" i="18"/>
  <c r="G497" i="18"/>
  <c r="G498" i="18"/>
  <c r="G499" i="18"/>
  <c r="G500" i="18"/>
  <c r="G501" i="18"/>
  <c r="G502" i="18"/>
  <c r="G503" i="18"/>
  <c r="G504" i="18"/>
  <c r="G505" i="18"/>
  <c r="G506" i="18"/>
  <c r="G507" i="18"/>
  <c r="G508" i="18"/>
  <c r="G509" i="18"/>
  <c r="G510" i="18"/>
  <c r="G511" i="18"/>
  <c r="G512" i="18"/>
  <c r="G513" i="18"/>
  <c r="G514" i="18"/>
  <c r="G515" i="18"/>
  <c r="G516" i="18"/>
  <c r="G517" i="18"/>
  <c r="G518" i="18"/>
  <c r="G519" i="18"/>
  <c r="G520" i="18"/>
  <c r="G521" i="18"/>
  <c r="G522" i="18"/>
  <c r="G523" i="18"/>
  <c r="G524" i="18"/>
  <c r="G525" i="18"/>
  <c r="G526" i="18"/>
  <c r="G527" i="18"/>
  <c r="G528" i="18"/>
  <c r="G529" i="18"/>
  <c r="G530" i="18"/>
  <c r="G531" i="18"/>
  <c r="G532" i="18"/>
  <c r="G533" i="18"/>
  <c r="G534" i="18"/>
  <c r="G535" i="18"/>
  <c r="G536" i="18"/>
  <c r="G537" i="18"/>
  <c r="G538" i="18"/>
  <c r="G539" i="18"/>
  <c r="G540" i="18"/>
  <c r="G541" i="18"/>
  <c r="G542" i="18"/>
  <c r="G543" i="18"/>
  <c r="G544" i="18"/>
  <c r="G545" i="18"/>
  <c r="G546" i="18"/>
  <c r="G547" i="18"/>
  <c r="G548" i="18"/>
  <c r="G549" i="18"/>
  <c r="G550" i="18"/>
  <c r="G551" i="18"/>
  <c r="G552" i="18"/>
  <c r="G553" i="18"/>
  <c r="G554" i="18"/>
  <c r="G555" i="18"/>
  <c r="G556" i="18"/>
  <c r="G557" i="18"/>
  <c r="G558" i="18"/>
  <c r="G559" i="18"/>
  <c r="G560" i="18"/>
  <c r="G561" i="18"/>
  <c r="G562" i="18"/>
  <c r="G563" i="18"/>
  <c r="G564" i="18"/>
  <c r="G565" i="18"/>
  <c r="G566" i="18"/>
  <c r="G567" i="18"/>
  <c r="G568" i="18"/>
  <c r="G569" i="18"/>
  <c r="G570" i="18"/>
  <c r="G571" i="18"/>
  <c r="G572" i="18"/>
  <c r="G573" i="18"/>
  <c r="G574" i="18"/>
  <c r="G575" i="18"/>
  <c r="G576" i="18"/>
  <c r="G577" i="18"/>
  <c r="G578" i="18"/>
  <c r="G579" i="18"/>
  <c r="G580" i="18"/>
  <c r="G581" i="18"/>
  <c r="G582" i="18"/>
  <c r="G583" i="18"/>
  <c r="G584" i="18"/>
  <c r="G585" i="18"/>
  <c r="G586" i="18"/>
  <c r="G587" i="18"/>
  <c r="G588" i="18"/>
  <c r="G589" i="18"/>
  <c r="G590" i="18"/>
  <c r="G591" i="18"/>
  <c r="G592" i="18"/>
  <c r="G593" i="18"/>
  <c r="G594" i="18"/>
  <c r="G595" i="18"/>
  <c r="G596" i="18"/>
  <c r="G597" i="18"/>
  <c r="G598" i="18"/>
  <c r="G599" i="18"/>
  <c r="G600" i="18"/>
  <c r="G601" i="18"/>
  <c r="G602" i="18"/>
  <c r="G603" i="18"/>
  <c r="G604" i="18"/>
  <c r="G605" i="18"/>
  <c r="G606" i="18"/>
  <c r="G607" i="18"/>
  <c r="G608" i="18"/>
  <c r="G609" i="18"/>
  <c r="G610" i="18"/>
  <c r="G611" i="18"/>
  <c r="G612" i="18"/>
  <c r="G613" i="18"/>
  <c r="G614" i="18"/>
  <c r="G615" i="18"/>
  <c r="G616" i="18"/>
  <c r="G617" i="18"/>
  <c r="G618" i="18"/>
  <c r="G619" i="18"/>
  <c r="G620" i="18"/>
  <c r="G621" i="18"/>
  <c r="G622" i="18"/>
  <c r="G623" i="18"/>
  <c r="G624" i="18"/>
  <c r="G625" i="18"/>
  <c r="G626" i="18"/>
  <c r="G627" i="18"/>
  <c r="G628" i="18"/>
  <c r="G629" i="18"/>
  <c r="G630" i="18"/>
  <c r="G631" i="18"/>
  <c r="G632" i="18"/>
  <c r="G633" i="18"/>
  <c r="G634" i="18"/>
  <c r="G635" i="18"/>
  <c r="G636" i="18"/>
  <c r="G637" i="18"/>
  <c r="G638" i="18"/>
  <c r="G639" i="18"/>
  <c r="G640" i="18"/>
  <c r="G641" i="18"/>
  <c r="G642" i="18"/>
  <c r="G643" i="18"/>
  <c r="G644" i="18"/>
  <c r="G645" i="18"/>
  <c r="G646" i="18"/>
  <c r="G647" i="18"/>
  <c r="G648" i="18"/>
  <c r="G649" i="18"/>
  <c r="G650" i="18"/>
  <c r="G651" i="18"/>
  <c r="G652" i="18"/>
  <c r="G653" i="18"/>
  <c r="G654" i="18"/>
  <c r="G655" i="18"/>
  <c r="G656" i="18"/>
  <c r="G657" i="18"/>
  <c r="G658" i="18"/>
  <c r="G659" i="18"/>
  <c r="G660" i="18"/>
  <c r="G661" i="18"/>
  <c r="G662" i="18"/>
  <c r="G663" i="18"/>
  <c r="G664" i="18"/>
  <c r="G665" i="18"/>
  <c r="G666" i="18"/>
  <c r="G667" i="18"/>
  <c r="G668" i="18"/>
  <c r="G669" i="18"/>
  <c r="G670" i="18"/>
  <c r="G671" i="18"/>
  <c r="G672" i="18"/>
  <c r="G673" i="18"/>
  <c r="G674" i="18"/>
  <c r="G675" i="18"/>
  <c r="G676" i="18"/>
  <c r="G677" i="18"/>
  <c r="G678" i="18"/>
  <c r="G679" i="18"/>
  <c r="G680" i="18"/>
  <c r="G681" i="18"/>
  <c r="G682" i="18"/>
  <c r="G683" i="18"/>
  <c r="G684" i="18"/>
  <c r="G685" i="18"/>
  <c r="G686" i="18"/>
  <c r="G687" i="18"/>
  <c r="G688" i="18"/>
  <c r="G689" i="18"/>
  <c r="G690" i="18"/>
  <c r="G691" i="18"/>
  <c r="G692" i="18"/>
  <c r="G693" i="18"/>
  <c r="G694" i="18"/>
  <c r="G695" i="18"/>
  <c r="G696" i="18"/>
  <c r="G697" i="18"/>
  <c r="G698" i="18"/>
  <c r="G699" i="18"/>
  <c r="G700" i="18"/>
  <c r="G701" i="18"/>
  <c r="G702" i="18"/>
  <c r="G703" i="18"/>
  <c r="G704" i="18"/>
  <c r="G705" i="18"/>
  <c r="G706" i="18"/>
  <c r="G707" i="18"/>
  <c r="G708" i="18"/>
  <c r="G709" i="18"/>
  <c r="G710" i="18"/>
  <c r="G711" i="18"/>
  <c r="G712" i="18"/>
  <c r="G713" i="18"/>
  <c r="G714" i="18"/>
  <c r="G715" i="18"/>
  <c r="G716" i="18"/>
  <c r="G717" i="18"/>
  <c r="G718" i="18"/>
  <c r="G719" i="18"/>
  <c r="G720" i="18"/>
  <c r="G721" i="18"/>
  <c r="G722" i="18"/>
  <c r="G723" i="18"/>
  <c r="G724" i="18"/>
  <c r="G725" i="18"/>
  <c r="G726" i="18"/>
  <c r="G727" i="18"/>
  <c r="G728" i="18"/>
  <c r="G729" i="18"/>
  <c r="G730" i="18"/>
  <c r="G731" i="18"/>
  <c r="G732" i="18"/>
  <c r="G733" i="18"/>
  <c r="G734" i="18"/>
  <c r="G735" i="18"/>
  <c r="G736" i="18"/>
  <c r="G737" i="18"/>
  <c r="G738" i="18"/>
  <c r="G739" i="18"/>
  <c r="G740" i="18"/>
  <c r="G741" i="18"/>
  <c r="G742" i="18"/>
  <c r="G743" i="18"/>
  <c r="G744" i="18"/>
  <c r="G745" i="18"/>
  <c r="G746" i="18"/>
  <c r="G747" i="18"/>
  <c r="G748" i="18"/>
  <c r="G749" i="18"/>
  <c r="G750" i="18"/>
  <c r="G751" i="18"/>
  <c r="G752" i="18"/>
  <c r="G753" i="18"/>
  <c r="G754" i="18"/>
  <c r="G755" i="18"/>
  <c r="G756" i="18"/>
  <c r="G757" i="18"/>
  <c r="G758" i="18"/>
  <c r="G759" i="18"/>
  <c r="G760" i="18"/>
  <c r="G761" i="18"/>
  <c r="G762" i="18"/>
  <c r="G763" i="18"/>
  <c r="G764" i="18"/>
  <c r="G765" i="18"/>
  <c r="G766" i="18"/>
  <c r="G767" i="18"/>
  <c r="G768" i="18"/>
  <c r="G769" i="18"/>
  <c r="G770" i="18"/>
  <c r="G771" i="18"/>
  <c r="G772" i="18"/>
  <c r="G773" i="18"/>
  <c r="G774" i="18"/>
  <c r="G775" i="18"/>
  <c r="G776" i="18"/>
  <c r="G777" i="18"/>
  <c r="G778" i="18"/>
  <c r="G779" i="18"/>
  <c r="G780" i="18"/>
  <c r="G781" i="18"/>
  <c r="G782" i="18"/>
  <c r="G783" i="18"/>
  <c r="G784" i="18"/>
  <c r="G785" i="18"/>
  <c r="G786" i="18"/>
  <c r="G787" i="18"/>
  <c r="G788" i="18"/>
  <c r="G789" i="18"/>
  <c r="G790" i="18"/>
  <c r="G791" i="18"/>
  <c r="G792" i="18"/>
  <c r="G793" i="18"/>
  <c r="G794" i="18"/>
  <c r="G795" i="18"/>
  <c r="G796" i="18"/>
  <c r="G797" i="18"/>
  <c r="G798" i="18"/>
  <c r="G799" i="18"/>
  <c r="G800" i="18"/>
  <c r="G801" i="18"/>
  <c r="G802" i="18"/>
  <c r="G803" i="18"/>
  <c r="G804" i="18"/>
  <c r="G805" i="18"/>
  <c r="G806" i="18"/>
  <c r="G807" i="18"/>
  <c r="G808" i="18"/>
  <c r="G809" i="18"/>
  <c r="G810" i="18"/>
  <c r="G811" i="18"/>
  <c r="G812" i="18"/>
  <c r="G813" i="18"/>
  <c r="G814" i="18"/>
  <c r="G815" i="18"/>
  <c r="G816" i="18"/>
  <c r="G817" i="18"/>
  <c r="G818" i="18"/>
  <c r="G819" i="18"/>
  <c r="G820" i="18"/>
  <c r="G821" i="18"/>
  <c r="G822" i="18"/>
  <c r="G823" i="18"/>
  <c r="G824" i="18"/>
  <c r="G825" i="18"/>
  <c r="G826" i="18"/>
  <c r="G827" i="18"/>
  <c r="G828" i="18"/>
  <c r="G829" i="18"/>
  <c r="G830" i="18"/>
  <c r="G831" i="18"/>
  <c r="G832" i="18"/>
  <c r="G833" i="18"/>
  <c r="G834" i="18"/>
  <c r="G835" i="18"/>
  <c r="G836" i="18"/>
  <c r="G837" i="18"/>
  <c r="G838" i="18"/>
  <c r="G839" i="18"/>
  <c r="G840" i="18"/>
  <c r="G841" i="18"/>
  <c r="G842" i="18"/>
  <c r="G843" i="18"/>
  <c r="G844" i="18"/>
  <c r="G845" i="18"/>
  <c r="G846" i="18"/>
  <c r="G847" i="18"/>
  <c r="G848" i="18"/>
  <c r="G849" i="18"/>
  <c r="G850" i="18"/>
  <c r="G851" i="18"/>
  <c r="G852" i="18"/>
  <c r="G853" i="18"/>
  <c r="G854" i="18"/>
  <c r="G855" i="18"/>
  <c r="G856" i="18"/>
  <c r="G857" i="18"/>
  <c r="G858" i="18"/>
  <c r="G859" i="18"/>
  <c r="G860" i="18"/>
  <c r="G861" i="18"/>
  <c r="G862" i="18"/>
  <c r="G863" i="18"/>
  <c r="G864" i="18"/>
  <c r="G865" i="18"/>
  <c r="G866" i="18"/>
  <c r="G867" i="18"/>
  <c r="G868" i="18"/>
  <c r="G869" i="18"/>
  <c r="G870" i="18"/>
  <c r="G871" i="18"/>
  <c r="G872" i="18"/>
  <c r="G873" i="18"/>
  <c r="G874" i="18"/>
  <c r="G875" i="18"/>
  <c r="G876" i="18"/>
  <c r="G877" i="18"/>
  <c r="G878" i="18"/>
  <c r="G879" i="18"/>
  <c r="G880" i="18"/>
  <c r="G881" i="18"/>
  <c r="G882" i="18"/>
  <c r="G883" i="18"/>
  <c r="G884" i="18"/>
  <c r="G885" i="18"/>
  <c r="G886" i="18"/>
  <c r="G887" i="18"/>
  <c r="G888" i="18"/>
  <c r="G889" i="18"/>
  <c r="G890" i="18"/>
  <c r="G891" i="18"/>
  <c r="G892" i="18"/>
  <c r="G893" i="18"/>
  <c r="G894" i="18"/>
  <c r="G895" i="18"/>
  <c r="G896" i="18"/>
  <c r="G897" i="18"/>
  <c r="G898" i="18"/>
  <c r="G899" i="18"/>
  <c r="G900" i="18"/>
  <c r="G901" i="18"/>
  <c r="G902" i="18"/>
  <c r="G903" i="18"/>
  <c r="G904" i="18"/>
  <c r="G905" i="18"/>
  <c r="G906" i="18"/>
  <c r="G907" i="18"/>
  <c r="G908" i="18"/>
  <c r="G909" i="18"/>
  <c r="G910" i="18"/>
  <c r="G911" i="18"/>
  <c r="G912" i="18"/>
  <c r="G913" i="18"/>
  <c r="G914" i="18"/>
  <c r="G915" i="18"/>
  <c r="G916" i="18"/>
  <c r="G917" i="18"/>
  <c r="G918" i="18"/>
  <c r="G919" i="18"/>
  <c r="G920" i="18"/>
  <c r="G921" i="18"/>
  <c r="G922" i="18"/>
  <c r="G923" i="18"/>
  <c r="G924" i="18"/>
  <c r="G925" i="18"/>
  <c r="G926" i="18"/>
  <c r="G927" i="18"/>
  <c r="G928" i="18"/>
  <c r="G929" i="18"/>
  <c r="G930" i="18"/>
  <c r="G931" i="18"/>
  <c r="G932" i="18"/>
  <c r="G933" i="18"/>
  <c r="G934" i="18"/>
  <c r="G935" i="18"/>
  <c r="G936" i="18"/>
  <c r="G937" i="18"/>
  <c r="G938" i="18"/>
  <c r="G939" i="18"/>
  <c r="G940" i="18"/>
  <c r="G941" i="18"/>
  <c r="G942" i="18"/>
  <c r="G943" i="18"/>
  <c r="G944" i="18"/>
  <c r="G945" i="18"/>
  <c r="G946" i="18"/>
  <c r="G947" i="18"/>
  <c r="G948" i="18"/>
  <c r="G949" i="18"/>
  <c r="G950" i="18"/>
  <c r="G951" i="18"/>
  <c r="G952" i="18"/>
  <c r="G953" i="18"/>
  <c r="G954" i="18"/>
  <c r="G955" i="18"/>
  <c r="G956" i="18"/>
  <c r="G957" i="18"/>
  <c r="G958" i="18"/>
  <c r="G959" i="18"/>
  <c r="G960" i="18"/>
  <c r="G961" i="18"/>
  <c r="G962" i="18"/>
  <c r="G963" i="18"/>
  <c r="G964" i="18"/>
  <c r="G965" i="18"/>
  <c r="G966" i="18"/>
  <c r="G967" i="18"/>
  <c r="G968" i="18"/>
  <c r="G969" i="18"/>
  <c r="G970" i="18"/>
  <c r="G971" i="18"/>
  <c r="G972" i="18"/>
  <c r="G973" i="18"/>
  <c r="G974" i="18"/>
  <c r="G975" i="18"/>
  <c r="G976" i="18"/>
  <c r="G977" i="18"/>
  <c r="G978" i="18"/>
  <c r="G979" i="18"/>
  <c r="G980" i="18"/>
  <c r="G981" i="18"/>
  <c r="G982" i="18"/>
  <c r="G983" i="18"/>
  <c r="G984" i="18"/>
  <c r="G985" i="18"/>
  <c r="G986" i="18"/>
  <c r="G987" i="18"/>
  <c r="G988" i="18"/>
  <c r="G989" i="18"/>
  <c r="G990" i="18"/>
  <c r="G991" i="18"/>
  <c r="G992" i="18"/>
  <c r="G993" i="18"/>
  <c r="G994" i="18"/>
  <c r="G995" i="18"/>
  <c r="G996" i="18"/>
  <c r="G997" i="18"/>
  <c r="G998" i="18"/>
  <c r="G999" i="18"/>
  <c r="G1000" i="18"/>
  <c r="G1001" i="18"/>
  <c r="G1002" i="18"/>
  <c r="G1003" i="18"/>
  <c r="G1004" i="18"/>
  <c r="G1005" i="18"/>
  <c r="G1006" i="18"/>
  <c r="G1007" i="18"/>
  <c r="G1008" i="18"/>
  <c r="G1009" i="18"/>
  <c r="G1010" i="18"/>
  <c r="G1011" i="18"/>
  <c r="G1012" i="18"/>
  <c r="G1013" i="18"/>
  <c r="G1014" i="18"/>
  <c r="G1015" i="18"/>
  <c r="G1016" i="18"/>
  <c r="G1017" i="18"/>
  <c r="G1018" i="18"/>
  <c r="G1019" i="18"/>
  <c r="G1020" i="18"/>
  <c r="G1021" i="18"/>
  <c r="G1022" i="18"/>
  <c r="G1023" i="18"/>
  <c r="G1024" i="18"/>
  <c r="G1025" i="18"/>
  <c r="G1026" i="18"/>
  <c r="G1027" i="18"/>
  <c r="G1028" i="18"/>
  <c r="G1029" i="18"/>
  <c r="G1030" i="18"/>
  <c r="G1031" i="18"/>
  <c r="G1032" i="18"/>
  <c r="G1033" i="18"/>
  <c r="G1034" i="18"/>
  <c r="G1035" i="18"/>
  <c r="G1036" i="18"/>
  <c r="G1037" i="18"/>
  <c r="G1038" i="18"/>
  <c r="G1039" i="18"/>
  <c r="G1040" i="18"/>
  <c r="G1041" i="18"/>
  <c r="G1042" i="18"/>
  <c r="G1043" i="18"/>
  <c r="G1044" i="18"/>
  <c r="G1045" i="18"/>
  <c r="G1046" i="18"/>
  <c r="G1047" i="18"/>
  <c r="G1048" i="18"/>
  <c r="G1049" i="18"/>
  <c r="G1050" i="18"/>
  <c r="G1051" i="18"/>
  <c r="G1052" i="18"/>
  <c r="G1053" i="18"/>
  <c r="G1054" i="18"/>
  <c r="G1055" i="18"/>
  <c r="G1056" i="18"/>
  <c r="G1057" i="18"/>
  <c r="G1058" i="18"/>
  <c r="G1059" i="18"/>
  <c r="G1060" i="18"/>
  <c r="G1061" i="18"/>
  <c r="G1062" i="18"/>
  <c r="G1063" i="18"/>
  <c r="G1064" i="18"/>
  <c r="G1065" i="18"/>
  <c r="G1066" i="18"/>
  <c r="G1067" i="18"/>
  <c r="G1068" i="18"/>
  <c r="G1069" i="18"/>
  <c r="G1070" i="18"/>
  <c r="G1071" i="18"/>
  <c r="G1072" i="18"/>
  <c r="G1073" i="18"/>
  <c r="G1074" i="18"/>
  <c r="G1075" i="18"/>
  <c r="G1076" i="18"/>
  <c r="G1077" i="18"/>
  <c r="G1078" i="18"/>
  <c r="G1079" i="18"/>
  <c r="G1080" i="18"/>
  <c r="G1081" i="18"/>
  <c r="G1082" i="18"/>
  <c r="G1083" i="18"/>
  <c r="G1084" i="18"/>
  <c r="E27" i="15"/>
  <c r="E27" i="19"/>
  <c r="E4" i="19"/>
  <c r="E50" i="19"/>
  <c r="E73" i="19"/>
  <c r="E96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4" i="19"/>
  <c r="E45" i="19"/>
  <c r="E46" i="19"/>
  <c r="E47" i="19"/>
  <c r="E48" i="19"/>
  <c r="E49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5" i="19"/>
  <c r="E97" i="19"/>
  <c r="E98" i="19"/>
  <c r="E99" i="19"/>
  <c r="E100" i="19"/>
  <c r="E101" i="19"/>
  <c r="E102" i="19"/>
  <c r="E103" i="19"/>
  <c r="E104" i="19"/>
  <c r="E105" i="19"/>
  <c r="E106" i="19"/>
  <c r="E107" i="19"/>
  <c r="E108" i="19"/>
  <c r="E109" i="19"/>
  <c r="E110" i="19"/>
  <c r="E111" i="19"/>
  <c r="E112" i="19"/>
  <c r="E113" i="19"/>
  <c r="E114" i="19"/>
  <c r="E115" i="19"/>
  <c r="E116" i="19"/>
  <c r="E117" i="19"/>
  <c r="E118" i="19"/>
  <c r="E119" i="19"/>
  <c r="E120" i="19"/>
  <c r="E121" i="19"/>
  <c r="E122" i="19"/>
  <c r="E123" i="19"/>
  <c r="E124" i="19"/>
  <c r="E125" i="19"/>
  <c r="E126" i="19"/>
  <c r="E127" i="19"/>
  <c r="E128" i="19"/>
  <c r="E129" i="19"/>
  <c r="E130" i="19"/>
  <c r="E131" i="19"/>
  <c r="E132" i="19"/>
  <c r="E133" i="19"/>
  <c r="E134" i="19"/>
  <c r="E135" i="19"/>
  <c r="E136" i="19"/>
  <c r="E137" i="19"/>
  <c r="E138" i="19"/>
  <c r="E139" i="19"/>
  <c r="E140" i="19"/>
  <c r="E141" i="19"/>
  <c r="E142" i="19"/>
  <c r="E143" i="19"/>
  <c r="E144" i="19"/>
  <c r="E145" i="19"/>
  <c r="E146" i="19"/>
  <c r="E147" i="19"/>
  <c r="E148" i="19"/>
  <c r="E149" i="19"/>
  <c r="E150" i="19"/>
  <c r="E151" i="19"/>
  <c r="E152" i="19"/>
  <c r="E153" i="19"/>
  <c r="E154" i="19"/>
  <c r="E155" i="19"/>
  <c r="E156" i="19"/>
  <c r="E157" i="19"/>
  <c r="E158" i="19"/>
  <c r="E159" i="19"/>
  <c r="E160" i="19"/>
  <c r="E161" i="19"/>
  <c r="E162" i="19"/>
  <c r="E163" i="19"/>
  <c r="E164" i="19"/>
  <c r="E165" i="19"/>
  <c r="E166" i="19"/>
  <c r="E167" i="19"/>
  <c r="E168" i="19"/>
  <c r="E169" i="19"/>
  <c r="E170" i="19"/>
  <c r="E171" i="19"/>
  <c r="E172" i="19"/>
  <c r="E173" i="19"/>
  <c r="E174" i="19"/>
  <c r="E175" i="19"/>
  <c r="E176" i="19"/>
  <c r="E177" i="19"/>
  <c r="E178" i="19"/>
  <c r="E179" i="19"/>
  <c r="E180" i="19"/>
  <c r="E181" i="19"/>
  <c r="E182" i="19"/>
  <c r="E183" i="19"/>
  <c r="E184" i="19"/>
  <c r="E185" i="19"/>
  <c r="E186" i="19"/>
  <c r="E187" i="19"/>
  <c r="E188" i="19"/>
  <c r="E189" i="19"/>
  <c r="E190" i="19"/>
  <c r="E191" i="19"/>
  <c r="E192" i="19"/>
  <c r="E193" i="19"/>
  <c r="E194" i="19"/>
  <c r="E195" i="19"/>
  <c r="E196" i="19"/>
  <c r="E197" i="19"/>
  <c r="E198" i="19"/>
  <c r="E199" i="19"/>
  <c r="E200" i="19"/>
  <c r="E201" i="19"/>
  <c r="E202" i="19"/>
  <c r="E203" i="19"/>
  <c r="E204" i="19"/>
  <c r="E205" i="19"/>
  <c r="E206" i="19"/>
  <c r="E207" i="19"/>
  <c r="E208" i="19"/>
  <c r="E209" i="19"/>
  <c r="E210" i="19"/>
  <c r="E211" i="19"/>
  <c r="E212" i="19"/>
  <c r="E213" i="19"/>
  <c r="E214" i="19"/>
  <c r="E215" i="19"/>
  <c r="E216" i="19"/>
  <c r="E217" i="19"/>
  <c r="E218" i="19"/>
  <c r="E219" i="19"/>
  <c r="E220" i="19"/>
  <c r="E221" i="19"/>
  <c r="E222" i="19"/>
  <c r="E223" i="19"/>
  <c r="E224" i="19"/>
  <c r="E225" i="19"/>
  <c r="E226" i="19"/>
  <c r="E227" i="19"/>
  <c r="E228" i="19"/>
  <c r="E229" i="19"/>
  <c r="E230" i="19"/>
  <c r="E231" i="19"/>
  <c r="E232" i="19"/>
  <c r="E233" i="19"/>
  <c r="E234" i="19"/>
  <c r="E235" i="19"/>
  <c r="E236" i="19"/>
  <c r="E237" i="19"/>
  <c r="E238" i="19"/>
  <c r="E239" i="19"/>
  <c r="E240" i="19"/>
  <c r="E241" i="19"/>
  <c r="E242" i="19"/>
  <c r="E243" i="19"/>
  <c r="E244" i="19"/>
  <c r="E245" i="19"/>
  <c r="E246" i="19"/>
  <c r="E247" i="19"/>
  <c r="E248" i="19"/>
  <c r="E249" i="19"/>
  <c r="E250" i="19"/>
  <c r="E251" i="19"/>
  <c r="E252" i="19"/>
  <c r="E253" i="19"/>
  <c r="E254" i="19"/>
  <c r="E255" i="19"/>
  <c r="E256" i="19"/>
  <c r="E257" i="19"/>
  <c r="E258" i="19"/>
  <c r="E259" i="19"/>
  <c r="E260" i="19"/>
  <c r="E261" i="19"/>
  <c r="E262" i="19"/>
  <c r="E263" i="19"/>
  <c r="E264" i="19"/>
  <c r="E265" i="19"/>
  <c r="E266" i="19"/>
  <c r="E267" i="19"/>
  <c r="E268" i="19"/>
  <c r="E269" i="19"/>
  <c r="E270" i="19"/>
  <c r="E271" i="19"/>
  <c r="E272" i="19"/>
  <c r="E273" i="19"/>
  <c r="E274" i="19"/>
  <c r="E275" i="19"/>
  <c r="E276" i="19"/>
  <c r="E277" i="19"/>
  <c r="E278" i="19"/>
  <c r="E279" i="19"/>
  <c r="E280" i="19"/>
  <c r="E281" i="19"/>
  <c r="E282" i="19"/>
  <c r="E283" i="19"/>
  <c r="E284" i="19"/>
  <c r="E285" i="19"/>
  <c r="E286" i="19"/>
  <c r="E287" i="19"/>
  <c r="E288" i="19"/>
  <c r="E289" i="19"/>
  <c r="E290" i="19"/>
  <c r="E291" i="19"/>
  <c r="E292" i="19"/>
  <c r="E293" i="19"/>
  <c r="E294" i="19"/>
  <c r="E295" i="19"/>
  <c r="E296" i="19"/>
  <c r="E297" i="19"/>
  <c r="E298" i="19"/>
  <c r="E299" i="19"/>
  <c r="E300" i="19"/>
  <c r="E301" i="19"/>
  <c r="E302" i="19"/>
  <c r="E303" i="19"/>
  <c r="E304" i="19"/>
  <c r="E305" i="19"/>
  <c r="E306" i="19"/>
  <c r="E307" i="19"/>
  <c r="E308" i="19"/>
  <c r="E309" i="19"/>
  <c r="E310" i="19"/>
  <c r="E311" i="19"/>
  <c r="E312" i="19"/>
  <c r="E313" i="19"/>
  <c r="E314" i="19"/>
  <c r="E315" i="19"/>
  <c r="E316" i="19"/>
  <c r="E317" i="19"/>
  <c r="E318" i="19"/>
  <c r="E319" i="19"/>
  <c r="E320" i="19"/>
  <c r="E321" i="19"/>
  <c r="E322" i="19"/>
  <c r="E323" i="19"/>
  <c r="E324" i="19"/>
  <c r="E325" i="19"/>
  <c r="E326" i="19"/>
  <c r="E327" i="19"/>
  <c r="E328" i="19"/>
  <c r="E329" i="19"/>
  <c r="E330" i="19"/>
  <c r="E331" i="19"/>
  <c r="E332" i="19"/>
  <c r="E333" i="19"/>
  <c r="E334" i="19"/>
  <c r="E335" i="19"/>
  <c r="E336" i="19"/>
  <c r="E337" i="19"/>
  <c r="E338" i="19"/>
  <c r="E339" i="19"/>
  <c r="E340" i="19"/>
  <c r="E341" i="19"/>
  <c r="E342" i="19"/>
  <c r="E343" i="19"/>
  <c r="E344" i="19"/>
  <c r="E345" i="19"/>
  <c r="E346" i="19"/>
  <c r="E347" i="19"/>
  <c r="E348" i="19"/>
  <c r="E349" i="19"/>
  <c r="E350" i="19"/>
  <c r="E351" i="19"/>
  <c r="E352" i="19"/>
  <c r="E353" i="19"/>
  <c r="E354" i="19"/>
  <c r="E355" i="19"/>
  <c r="E356" i="19"/>
  <c r="E357" i="19"/>
  <c r="E358" i="19"/>
  <c r="E359" i="19"/>
  <c r="E360" i="19"/>
  <c r="E361" i="19"/>
  <c r="E362" i="19"/>
  <c r="E363" i="19"/>
  <c r="E364" i="19"/>
  <c r="E365" i="19"/>
  <c r="E366" i="19"/>
  <c r="E367" i="19"/>
  <c r="E368" i="19"/>
  <c r="E369" i="19"/>
  <c r="E370" i="19"/>
  <c r="E371" i="19"/>
  <c r="E372" i="19"/>
  <c r="E373" i="19"/>
  <c r="E374" i="19"/>
  <c r="E375" i="19"/>
  <c r="E376" i="19"/>
  <c r="E377" i="19"/>
  <c r="E378" i="19"/>
  <c r="E379" i="19"/>
  <c r="E380" i="19"/>
  <c r="E381" i="19"/>
  <c r="E382" i="19"/>
  <c r="E383" i="19"/>
  <c r="E384" i="19"/>
  <c r="E385" i="19"/>
  <c r="E386" i="19"/>
  <c r="E387" i="19"/>
  <c r="E388" i="19"/>
  <c r="E389" i="19"/>
  <c r="E390" i="19"/>
  <c r="E391" i="19"/>
  <c r="E392" i="19"/>
  <c r="E393" i="19"/>
  <c r="E394" i="19"/>
  <c r="E395" i="19"/>
  <c r="E396" i="19"/>
  <c r="E397" i="19"/>
  <c r="E398" i="19"/>
  <c r="E399" i="19"/>
  <c r="E400" i="19"/>
  <c r="E401" i="19"/>
  <c r="E402" i="19"/>
  <c r="E403" i="19"/>
  <c r="E404" i="19"/>
  <c r="E405" i="19"/>
  <c r="E406" i="19"/>
  <c r="E407" i="19"/>
  <c r="E408" i="19"/>
  <c r="E409" i="19"/>
  <c r="E410" i="19"/>
  <c r="E411" i="19"/>
  <c r="E412" i="19"/>
  <c r="E413" i="19"/>
  <c r="E414" i="19"/>
  <c r="E415" i="19"/>
  <c r="E416" i="19"/>
  <c r="E417" i="19"/>
  <c r="E418" i="19"/>
  <c r="E419" i="19"/>
  <c r="E420" i="19"/>
  <c r="E421" i="19"/>
  <c r="E422" i="19"/>
  <c r="E423" i="19"/>
  <c r="E424" i="19"/>
  <c r="E425" i="19"/>
  <c r="E426" i="19"/>
  <c r="E427" i="19"/>
  <c r="E428" i="19"/>
  <c r="E429" i="19"/>
  <c r="E430" i="19"/>
  <c r="E431" i="19"/>
  <c r="E432" i="19"/>
  <c r="E433" i="19"/>
  <c r="E434" i="19"/>
  <c r="E435" i="19"/>
  <c r="E436" i="19"/>
  <c r="E437" i="19"/>
  <c r="E438" i="19"/>
  <c r="E439" i="19"/>
  <c r="E440" i="19"/>
  <c r="E441" i="19"/>
  <c r="E442" i="19"/>
  <c r="E443" i="19"/>
  <c r="E444" i="19"/>
  <c r="E445" i="19"/>
  <c r="E446" i="19"/>
  <c r="E447" i="19"/>
  <c r="E448" i="19"/>
  <c r="E449" i="19"/>
  <c r="E450" i="19"/>
  <c r="E451" i="19"/>
  <c r="E452" i="19"/>
  <c r="E453" i="19"/>
  <c r="E454" i="19"/>
  <c r="E455" i="19"/>
  <c r="E456" i="19"/>
  <c r="E457" i="19"/>
  <c r="E458" i="19"/>
  <c r="E459" i="19"/>
  <c r="E460" i="19"/>
  <c r="E461" i="19"/>
  <c r="E462" i="19"/>
  <c r="E463" i="19"/>
  <c r="E464" i="19"/>
  <c r="E465" i="19"/>
  <c r="E466" i="19"/>
  <c r="E467" i="19"/>
  <c r="E468" i="19"/>
  <c r="E469" i="19"/>
  <c r="E470" i="19"/>
  <c r="E471" i="19"/>
  <c r="E472" i="19"/>
  <c r="E473" i="19"/>
  <c r="E474" i="19"/>
  <c r="E475" i="19"/>
  <c r="E476" i="19"/>
  <c r="E477" i="19"/>
  <c r="E478" i="19"/>
  <c r="E479" i="19"/>
  <c r="E480" i="19"/>
  <c r="E481" i="19"/>
  <c r="E482" i="19"/>
  <c r="E483" i="19"/>
  <c r="E484" i="19"/>
  <c r="E485" i="19"/>
  <c r="E486" i="19"/>
  <c r="E487" i="19"/>
  <c r="E488" i="19"/>
  <c r="E489" i="19"/>
  <c r="E490" i="19"/>
  <c r="E491" i="19"/>
  <c r="E492" i="19"/>
  <c r="E493" i="19"/>
  <c r="E494" i="19"/>
  <c r="E495" i="19"/>
  <c r="E496" i="19"/>
  <c r="E497" i="19"/>
  <c r="E498" i="19"/>
  <c r="E499" i="19"/>
  <c r="E500" i="19"/>
  <c r="E501" i="19"/>
  <c r="E502" i="19"/>
  <c r="E503" i="19"/>
  <c r="E504" i="19"/>
  <c r="E505" i="19"/>
  <c r="E506" i="19"/>
  <c r="E507" i="19"/>
  <c r="E508" i="19"/>
  <c r="E509" i="19"/>
  <c r="E510" i="19"/>
  <c r="E511" i="19"/>
  <c r="E512" i="19"/>
  <c r="E513" i="19"/>
  <c r="E514" i="19"/>
  <c r="E515" i="19"/>
  <c r="E516" i="19"/>
  <c r="E517" i="19"/>
  <c r="E518" i="19"/>
  <c r="E519" i="19"/>
  <c r="E520" i="19"/>
  <c r="E521" i="19"/>
  <c r="E522" i="19"/>
  <c r="E523" i="19"/>
  <c r="E524" i="19"/>
  <c r="E525" i="19"/>
  <c r="E526" i="19"/>
  <c r="E527" i="19"/>
  <c r="E528" i="19"/>
  <c r="E529" i="19"/>
  <c r="E530" i="19"/>
  <c r="E531" i="19"/>
  <c r="E532" i="19"/>
  <c r="E533" i="19"/>
  <c r="E534" i="19"/>
  <c r="E535" i="19"/>
  <c r="E536" i="19"/>
  <c r="E537" i="19"/>
  <c r="E538" i="19"/>
  <c r="E539" i="19"/>
  <c r="E540" i="19"/>
  <c r="E541" i="19"/>
  <c r="E542" i="19"/>
  <c r="E543" i="19"/>
  <c r="E544" i="19"/>
  <c r="E545" i="19"/>
  <c r="E546" i="19"/>
  <c r="E547" i="19"/>
  <c r="E548" i="19"/>
  <c r="E549" i="19"/>
  <c r="E550" i="19"/>
  <c r="E551" i="19"/>
  <c r="E552" i="19"/>
  <c r="E553" i="19"/>
  <c r="E554" i="19"/>
  <c r="E555" i="19"/>
  <c r="E556" i="19"/>
  <c r="E557" i="19"/>
  <c r="E558" i="19"/>
  <c r="E559" i="19"/>
  <c r="E560" i="19"/>
  <c r="E561" i="19"/>
  <c r="E562" i="19"/>
  <c r="E563" i="19"/>
  <c r="E564" i="19"/>
  <c r="E565" i="19"/>
  <c r="E566" i="19"/>
  <c r="E567" i="19"/>
  <c r="E568" i="19"/>
  <c r="E569" i="19"/>
  <c r="E570" i="19"/>
  <c r="E571" i="19"/>
  <c r="E572" i="19"/>
  <c r="E573" i="19"/>
  <c r="E574" i="19"/>
  <c r="E575" i="19"/>
  <c r="E576" i="19"/>
  <c r="E577" i="19"/>
  <c r="E578" i="19"/>
  <c r="E579" i="19"/>
  <c r="E580" i="19"/>
  <c r="E581" i="19"/>
  <c r="E582" i="19"/>
  <c r="E583" i="19"/>
  <c r="E584" i="19"/>
  <c r="E585" i="19"/>
  <c r="E586" i="19"/>
  <c r="E587" i="19"/>
  <c r="E588" i="19"/>
  <c r="E589" i="19"/>
  <c r="E590" i="19"/>
  <c r="E591" i="19"/>
  <c r="E592" i="19"/>
  <c r="E593" i="19"/>
  <c r="E594" i="19"/>
  <c r="E595" i="19"/>
  <c r="E596" i="19"/>
  <c r="E597" i="19"/>
  <c r="E598" i="19"/>
  <c r="E599" i="19"/>
  <c r="E600" i="19"/>
  <c r="E601" i="19"/>
  <c r="E602" i="19"/>
  <c r="E603" i="19"/>
  <c r="E604" i="19"/>
  <c r="E605" i="19"/>
  <c r="E606" i="19"/>
  <c r="E607" i="19"/>
  <c r="E608" i="19"/>
  <c r="E609" i="19"/>
  <c r="E610" i="19"/>
  <c r="E611" i="19"/>
  <c r="E612" i="19"/>
  <c r="E613" i="19"/>
  <c r="E614" i="19"/>
  <c r="E615" i="19"/>
  <c r="E616" i="19"/>
  <c r="E617" i="19"/>
  <c r="E618" i="19"/>
  <c r="E619" i="19"/>
  <c r="E620" i="19"/>
  <c r="E621" i="19"/>
  <c r="E622" i="19"/>
  <c r="E623" i="19"/>
  <c r="E624" i="19"/>
  <c r="E625" i="19"/>
  <c r="E626" i="19"/>
  <c r="E627" i="19"/>
  <c r="E628" i="19"/>
  <c r="E629" i="19"/>
  <c r="E630" i="19"/>
  <c r="E631" i="19"/>
  <c r="E632" i="19"/>
  <c r="E633" i="19"/>
  <c r="E634" i="19"/>
  <c r="E635" i="19"/>
  <c r="E636" i="19"/>
  <c r="E637" i="19"/>
  <c r="E638" i="19"/>
  <c r="E639" i="19"/>
  <c r="E640" i="19"/>
  <c r="E641" i="19"/>
  <c r="E642" i="19"/>
  <c r="E643" i="19"/>
  <c r="E644" i="19"/>
  <c r="E645" i="19"/>
  <c r="E646" i="19"/>
  <c r="E647" i="19"/>
  <c r="E648" i="19"/>
  <c r="E649" i="19"/>
  <c r="E650" i="19"/>
  <c r="E651" i="19"/>
  <c r="E652" i="19"/>
  <c r="E653" i="19"/>
  <c r="E654" i="19"/>
  <c r="E655" i="19"/>
  <c r="E656" i="19"/>
  <c r="E657" i="19"/>
  <c r="E658" i="19"/>
  <c r="E659" i="19"/>
  <c r="E660" i="19"/>
  <c r="E661" i="19"/>
  <c r="E662" i="19"/>
  <c r="E663" i="19"/>
  <c r="E664" i="19"/>
  <c r="E665" i="19"/>
  <c r="E666" i="19"/>
  <c r="E667" i="19"/>
  <c r="E668" i="19"/>
  <c r="E669" i="19"/>
  <c r="E670" i="19"/>
  <c r="E671" i="19"/>
  <c r="E672" i="19"/>
  <c r="E673" i="19"/>
  <c r="E674" i="19"/>
  <c r="E675" i="19"/>
  <c r="E676" i="19"/>
  <c r="E677" i="19"/>
  <c r="E678" i="19"/>
  <c r="E679" i="19"/>
  <c r="E680" i="19"/>
  <c r="E681" i="19"/>
  <c r="E682" i="19"/>
  <c r="E683" i="19"/>
  <c r="E684" i="19"/>
  <c r="E685" i="19"/>
  <c r="E686" i="19"/>
  <c r="E687" i="19"/>
  <c r="E688" i="19"/>
  <c r="E689" i="19"/>
  <c r="E690" i="19"/>
  <c r="E691" i="19"/>
  <c r="E692" i="19"/>
  <c r="E693" i="19"/>
  <c r="E694" i="19"/>
  <c r="E695" i="19"/>
  <c r="E696" i="19"/>
  <c r="E697" i="19"/>
  <c r="E698" i="19"/>
  <c r="E699" i="19"/>
  <c r="E700" i="19"/>
  <c r="E701" i="19"/>
  <c r="E702" i="19"/>
  <c r="E703" i="19"/>
  <c r="E704" i="19"/>
  <c r="E705" i="19"/>
  <c r="E706" i="19"/>
  <c r="E707" i="19"/>
  <c r="E708" i="19"/>
  <c r="E709" i="19"/>
  <c r="E710" i="19"/>
  <c r="E711" i="19"/>
  <c r="E712" i="19"/>
  <c r="E713" i="19"/>
  <c r="E714" i="19"/>
  <c r="E715" i="19"/>
  <c r="E716" i="19"/>
  <c r="E717" i="19"/>
  <c r="E718" i="19"/>
  <c r="E719" i="19"/>
  <c r="E720" i="19"/>
  <c r="E721" i="19"/>
  <c r="E722" i="19"/>
  <c r="E723" i="19"/>
  <c r="E724" i="19"/>
  <c r="E725" i="19"/>
  <c r="E726" i="19"/>
  <c r="E727" i="19"/>
  <c r="E728" i="19"/>
  <c r="E729" i="19"/>
  <c r="E730" i="19"/>
  <c r="E731" i="19"/>
  <c r="E732" i="19"/>
  <c r="E733" i="19"/>
  <c r="E734" i="19"/>
  <c r="E735" i="19"/>
  <c r="E736" i="19"/>
  <c r="E737" i="19"/>
  <c r="E738" i="19"/>
  <c r="E739" i="19"/>
  <c r="E740" i="19"/>
  <c r="E741" i="19"/>
  <c r="E742" i="19"/>
  <c r="E743" i="19"/>
  <c r="E744" i="19"/>
  <c r="E745" i="19"/>
  <c r="E746" i="19"/>
  <c r="E747" i="19"/>
  <c r="E748" i="19"/>
  <c r="E749" i="19"/>
  <c r="E750" i="19"/>
  <c r="E751" i="19"/>
  <c r="E752" i="19"/>
  <c r="E753" i="19"/>
  <c r="E754" i="19"/>
  <c r="E755" i="19"/>
  <c r="E756" i="19"/>
  <c r="E757" i="19"/>
  <c r="E758" i="19"/>
  <c r="E759" i="19"/>
  <c r="E760" i="19"/>
  <c r="E761" i="19"/>
  <c r="E762" i="19"/>
  <c r="E763" i="19"/>
  <c r="E764" i="19"/>
  <c r="E765" i="19"/>
  <c r="E766" i="19"/>
  <c r="E767" i="19"/>
  <c r="E768" i="19"/>
  <c r="E769" i="19"/>
  <c r="E770" i="19"/>
  <c r="E771" i="19"/>
  <c r="E772" i="19"/>
  <c r="E773" i="19"/>
  <c r="E774" i="19"/>
  <c r="E775" i="19"/>
  <c r="E776" i="19"/>
  <c r="E777" i="19"/>
  <c r="E778" i="19"/>
  <c r="E779" i="19"/>
  <c r="E780" i="19"/>
  <c r="E781" i="19"/>
  <c r="E782" i="19"/>
  <c r="E783" i="19"/>
  <c r="E784" i="19"/>
  <c r="E785" i="19"/>
  <c r="E786" i="19"/>
  <c r="E787" i="19"/>
  <c r="E788" i="19"/>
  <c r="E789" i="19"/>
  <c r="E790" i="19"/>
  <c r="E791" i="19"/>
  <c r="E792" i="19"/>
  <c r="E793" i="19"/>
  <c r="E794" i="19"/>
  <c r="E795" i="19"/>
  <c r="E796" i="19"/>
  <c r="E797" i="19"/>
  <c r="E798" i="19"/>
  <c r="E799" i="19"/>
  <c r="E800" i="19"/>
  <c r="E801" i="19"/>
  <c r="E802" i="19"/>
  <c r="E803" i="19"/>
  <c r="E804" i="19"/>
  <c r="E805" i="19"/>
  <c r="E806" i="19"/>
  <c r="E807" i="19"/>
  <c r="E808" i="19"/>
  <c r="E809" i="19"/>
  <c r="E810" i="19"/>
  <c r="E811" i="19"/>
  <c r="E812" i="19"/>
  <c r="E813" i="19"/>
  <c r="E814" i="19"/>
  <c r="E815" i="19"/>
  <c r="E816" i="19"/>
  <c r="E817" i="19"/>
  <c r="E818" i="19"/>
  <c r="E819" i="19"/>
  <c r="E820" i="19"/>
  <c r="E821" i="19"/>
  <c r="E822" i="19"/>
  <c r="E823" i="19"/>
  <c r="E824" i="19"/>
  <c r="E825" i="19"/>
  <c r="E826" i="19"/>
  <c r="E827" i="19"/>
  <c r="E828" i="19"/>
  <c r="E829" i="19"/>
  <c r="E830" i="19"/>
  <c r="E831" i="19"/>
  <c r="E832" i="19"/>
  <c r="E833" i="19"/>
  <c r="E834" i="19"/>
  <c r="E835" i="19"/>
  <c r="E836" i="19"/>
  <c r="E837" i="19"/>
  <c r="E838" i="19"/>
  <c r="E839" i="19"/>
  <c r="E840" i="19"/>
  <c r="E841" i="19"/>
  <c r="E842" i="19"/>
  <c r="E843" i="19"/>
  <c r="E844" i="19"/>
  <c r="E845" i="19"/>
  <c r="E846" i="19"/>
  <c r="E847" i="19"/>
  <c r="E848" i="19"/>
  <c r="E849" i="19"/>
  <c r="E850" i="19"/>
  <c r="E851" i="19"/>
  <c r="E852" i="19"/>
  <c r="E853" i="19"/>
  <c r="E854" i="19"/>
  <c r="E855" i="19"/>
  <c r="E856" i="19"/>
  <c r="E857" i="19"/>
  <c r="E858" i="19"/>
  <c r="E859" i="19"/>
  <c r="E860" i="19"/>
  <c r="E861" i="19"/>
  <c r="E862" i="19"/>
  <c r="E863" i="19"/>
  <c r="E864" i="19"/>
  <c r="E865" i="19"/>
  <c r="E866" i="19"/>
  <c r="E867" i="19"/>
  <c r="E868" i="19"/>
  <c r="E869" i="19"/>
  <c r="E870" i="19"/>
  <c r="E871" i="19"/>
  <c r="E872" i="19"/>
  <c r="E873" i="19"/>
  <c r="E874" i="19"/>
  <c r="E875" i="19"/>
  <c r="E876" i="19"/>
  <c r="E877" i="19"/>
  <c r="E878" i="19"/>
  <c r="E879" i="19"/>
  <c r="E880" i="19"/>
  <c r="E881" i="19"/>
  <c r="E882" i="19"/>
  <c r="E883" i="19"/>
  <c r="E884" i="19"/>
  <c r="E885" i="19"/>
  <c r="E886" i="19"/>
  <c r="E887" i="19"/>
  <c r="E888" i="19"/>
  <c r="E889" i="19"/>
  <c r="E890" i="19"/>
  <c r="E891" i="19"/>
  <c r="E892" i="19"/>
  <c r="E893" i="19"/>
  <c r="E894" i="19"/>
  <c r="E895" i="19"/>
  <c r="E896" i="19"/>
  <c r="E897" i="19"/>
  <c r="E898" i="19"/>
  <c r="E899" i="19"/>
  <c r="E900" i="19"/>
  <c r="E901" i="19"/>
  <c r="E902" i="19"/>
  <c r="E903" i="19"/>
  <c r="E904" i="19"/>
  <c r="E905" i="19"/>
  <c r="E906" i="19"/>
  <c r="E907" i="19"/>
  <c r="E908" i="19"/>
  <c r="E909" i="19"/>
  <c r="E910" i="19"/>
  <c r="E911" i="19"/>
  <c r="E912" i="19"/>
  <c r="E913" i="19"/>
  <c r="E914" i="19"/>
  <c r="E915" i="19"/>
  <c r="E916" i="19"/>
  <c r="E917" i="19"/>
  <c r="E918" i="19"/>
  <c r="E919" i="19"/>
  <c r="E920" i="19"/>
  <c r="E921" i="19"/>
  <c r="E922" i="19"/>
  <c r="E923" i="19"/>
  <c r="E924" i="19"/>
  <c r="E925" i="19"/>
  <c r="E926" i="19"/>
  <c r="E927" i="19"/>
  <c r="E928" i="19"/>
  <c r="E929" i="19"/>
  <c r="E930" i="19"/>
  <c r="E931" i="19"/>
  <c r="E932" i="19"/>
  <c r="E933" i="19"/>
  <c r="E934" i="19"/>
  <c r="E935" i="19"/>
  <c r="E936" i="19"/>
  <c r="E937" i="19"/>
  <c r="E938" i="19"/>
  <c r="E939" i="19"/>
  <c r="E940" i="19"/>
  <c r="E941" i="19"/>
  <c r="E942" i="19"/>
  <c r="E943" i="19"/>
  <c r="E944" i="19"/>
  <c r="E945" i="19"/>
  <c r="E946" i="19"/>
  <c r="E947" i="19"/>
  <c r="E948" i="19"/>
  <c r="E949" i="19"/>
  <c r="E950" i="19"/>
  <c r="E951" i="19"/>
  <c r="E952" i="19"/>
  <c r="E953" i="19"/>
  <c r="E954" i="19"/>
  <c r="E955" i="19"/>
  <c r="E956" i="19"/>
  <c r="E957" i="19"/>
  <c r="E958" i="19"/>
  <c r="E959" i="19"/>
  <c r="E960" i="19"/>
  <c r="E961" i="19"/>
  <c r="E962" i="19"/>
  <c r="E963" i="19"/>
  <c r="E964" i="19"/>
  <c r="E965" i="19"/>
  <c r="E966" i="19"/>
  <c r="E967" i="19"/>
  <c r="E968" i="19"/>
  <c r="E969" i="19"/>
  <c r="E970" i="19"/>
  <c r="E971" i="19"/>
  <c r="E972" i="19"/>
  <c r="E973" i="19"/>
  <c r="E974" i="19"/>
  <c r="E975" i="19"/>
  <c r="E976" i="19"/>
  <c r="E977" i="19"/>
  <c r="E978" i="19"/>
  <c r="E979" i="19"/>
  <c r="E980" i="19"/>
  <c r="E981" i="19"/>
  <c r="E982" i="19"/>
  <c r="E983" i="19"/>
  <c r="E984" i="19"/>
  <c r="E985" i="19"/>
  <c r="E986" i="19"/>
  <c r="E987" i="19"/>
  <c r="E988" i="19"/>
  <c r="E989" i="19"/>
  <c r="E990" i="19"/>
  <c r="E991" i="19"/>
  <c r="E992" i="19"/>
  <c r="E993" i="19"/>
  <c r="E994" i="19"/>
  <c r="E995" i="19"/>
  <c r="E996" i="19"/>
  <c r="E997" i="19"/>
  <c r="E998" i="19"/>
  <c r="E999" i="19"/>
  <c r="E1000" i="19"/>
  <c r="E1001" i="19"/>
  <c r="E1002" i="19"/>
  <c r="E1003" i="19"/>
  <c r="E1004" i="19"/>
  <c r="E1005" i="19"/>
  <c r="E1006" i="19"/>
  <c r="E1007" i="19"/>
  <c r="E1008" i="19"/>
  <c r="E1009" i="19"/>
  <c r="E1010" i="19"/>
  <c r="E1011" i="19"/>
  <c r="E1012" i="19"/>
  <c r="E1013" i="19"/>
  <c r="E1014" i="19"/>
  <c r="E1015" i="19"/>
  <c r="E1016" i="19"/>
  <c r="E1017" i="19"/>
  <c r="E1018" i="19"/>
  <c r="E1019" i="19"/>
  <c r="E1020" i="19"/>
  <c r="E1021" i="19"/>
  <c r="E1022" i="19"/>
  <c r="E1023" i="19"/>
  <c r="E1024" i="19"/>
  <c r="E1025" i="19"/>
  <c r="E1026" i="19"/>
  <c r="E1027" i="19"/>
  <c r="E1028" i="19"/>
  <c r="E1029" i="19"/>
  <c r="E1030" i="19"/>
  <c r="E1031" i="19"/>
  <c r="E1032" i="19"/>
  <c r="E1033" i="19"/>
  <c r="E1034" i="19"/>
  <c r="E1035" i="19"/>
  <c r="E1036" i="19"/>
  <c r="E1037" i="19"/>
  <c r="E1038" i="19"/>
  <c r="E1039" i="19"/>
  <c r="E1040" i="19"/>
  <c r="E1041" i="19"/>
  <c r="E1042" i="19"/>
  <c r="E1043" i="19"/>
  <c r="E1044" i="19"/>
  <c r="E1045" i="19"/>
  <c r="E1046" i="19"/>
  <c r="E1047" i="19"/>
  <c r="E1048" i="19"/>
  <c r="E1049" i="19"/>
  <c r="E1050" i="19"/>
  <c r="E1051" i="19"/>
  <c r="E1052" i="19"/>
  <c r="E1053" i="19"/>
  <c r="E1054" i="19"/>
  <c r="E1055" i="19"/>
  <c r="E1056" i="19"/>
  <c r="E1057" i="19"/>
  <c r="E1058" i="19"/>
  <c r="E1059" i="19"/>
  <c r="E1060" i="19"/>
  <c r="E1061" i="19"/>
  <c r="E1085" i="19"/>
  <c r="E27" i="16"/>
  <c r="E4" i="16"/>
  <c r="E50" i="16"/>
  <c r="E73" i="16"/>
  <c r="E96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445" i="16"/>
  <c r="E446" i="16"/>
  <c r="E447" i="16"/>
  <c r="E448" i="16"/>
  <c r="E449" i="16"/>
  <c r="E450" i="16"/>
  <c r="E451" i="16"/>
  <c r="E452" i="16"/>
  <c r="E453" i="16"/>
  <c r="E454" i="16"/>
  <c r="E455" i="16"/>
  <c r="E456" i="16"/>
  <c r="E457" i="16"/>
  <c r="E458" i="16"/>
  <c r="E459" i="16"/>
  <c r="E460" i="16"/>
  <c r="E461" i="16"/>
  <c r="E462" i="16"/>
  <c r="E463" i="16"/>
  <c r="E464" i="16"/>
  <c r="E465" i="16"/>
  <c r="E466" i="16"/>
  <c r="E467" i="16"/>
  <c r="E468" i="16"/>
  <c r="E469" i="16"/>
  <c r="E470" i="16"/>
  <c r="E471" i="16"/>
  <c r="E472" i="16"/>
  <c r="E473" i="16"/>
  <c r="E474" i="16"/>
  <c r="E475" i="16"/>
  <c r="E476" i="16"/>
  <c r="E477" i="16"/>
  <c r="E478" i="16"/>
  <c r="E479" i="16"/>
  <c r="E480" i="16"/>
  <c r="E481" i="16"/>
  <c r="E482" i="16"/>
  <c r="E483" i="16"/>
  <c r="E484" i="16"/>
  <c r="E485" i="16"/>
  <c r="E486" i="16"/>
  <c r="E487" i="16"/>
  <c r="E488" i="16"/>
  <c r="E489" i="16"/>
  <c r="E490" i="16"/>
  <c r="E491" i="16"/>
  <c r="E492" i="16"/>
  <c r="E493" i="16"/>
  <c r="E494" i="16"/>
  <c r="E495" i="16"/>
  <c r="E496" i="16"/>
  <c r="E497" i="16"/>
  <c r="E498" i="16"/>
  <c r="E499" i="16"/>
  <c r="E500" i="16"/>
  <c r="E501" i="16"/>
  <c r="E502" i="16"/>
  <c r="E503" i="16"/>
  <c r="E504" i="16"/>
  <c r="E505" i="16"/>
  <c r="E506" i="16"/>
  <c r="E507" i="16"/>
  <c r="E508" i="16"/>
  <c r="E509" i="16"/>
  <c r="E510" i="16"/>
  <c r="E511" i="16"/>
  <c r="E512" i="16"/>
  <c r="E513" i="16"/>
  <c r="E514" i="16"/>
  <c r="E515" i="16"/>
  <c r="E516" i="16"/>
  <c r="E517" i="16"/>
  <c r="E518" i="16"/>
  <c r="E519" i="16"/>
  <c r="E520" i="16"/>
  <c r="E521" i="16"/>
  <c r="E522" i="16"/>
  <c r="E523" i="16"/>
  <c r="E524" i="16"/>
  <c r="E525" i="16"/>
  <c r="E526" i="16"/>
  <c r="E527" i="16"/>
  <c r="E528" i="16"/>
  <c r="E529" i="16"/>
  <c r="E530" i="16"/>
  <c r="E531" i="16"/>
  <c r="E532" i="16"/>
  <c r="E533" i="16"/>
  <c r="E534" i="16"/>
  <c r="E535" i="16"/>
  <c r="E536" i="16"/>
  <c r="E537" i="16"/>
  <c r="E538" i="16"/>
  <c r="E539" i="16"/>
  <c r="E540" i="16"/>
  <c r="E541" i="16"/>
  <c r="E542" i="16"/>
  <c r="E543" i="16"/>
  <c r="E544" i="16"/>
  <c r="E545" i="16"/>
  <c r="E546" i="16"/>
  <c r="E547" i="16"/>
  <c r="E548" i="16"/>
  <c r="E549" i="16"/>
  <c r="E550" i="16"/>
  <c r="E551" i="16"/>
  <c r="E552" i="16"/>
  <c r="E553" i="16"/>
  <c r="E554" i="16"/>
  <c r="E555" i="16"/>
  <c r="E556" i="16"/>
  <c r="E557" i="16"/>
  <c r="E558" i="16"/>
  <c r="E559" i="16"/>
  <c r="E560" i="16"/>
  <c r="E561" i="16"/>
  <c r="E562" i="16"/>
  <c r="E563" i="16"/>
  <c r="E564" i="16"/>
  <c r="E565" i="16"/>
  <c r="E566" i="16"/>
  <c r="E567" i="16"/>
  <c r="E568" i="16"/>
  <c r="E569" i="16"/>
  <c r="E570" i="16"/>
  <c r="E571" i="16"/>
  <c r="E572" i="16"/>
  <c r="E573" i="16"/>
  <c r="E574" i="16"/>
  <c r="E575" i="16"/>
  <c r="E576" i="16"/>
  <c r="E577" i="16"/>
  <c r="E578" i="16"/>
  <c r="E579" i="16"/>
  <c r="E580" i="16"/>
  <c r="E581" i="16"/>
  <c r="E582" i="16"/>
  <c r="E583" i="16"/>
  <c r="E584" i="16"/>
  <c r="E585" i="16"/>
  <c r="E586" i="16"/>
  <c r="E587" i="16"/>
  <c r="E588" i="16"/>
  <c r="E589" i="16"/>
  <c r="E590" i="16"/>
  <c r="E591" i="16"/>
  <c r="E592" i="16"/>
  <c r="E593" i="16"/>
  <c r="E594" i="16"/>
  <c r="E595" i="16"/>
  <c r="E596" i="16"/>
  <c r="E597" i="16"/>
  <c r="E598" i="16"/>
  <c r="E599" i="16"/>
  <c r="E600" i="16"/>
  <c r="E601" i="16"/>
  <c r="E602" i="16"/>
  <c r="E603" i="16"/>
  <c r="E604" i="16"/>
  <c r="E605" i="16"/>
  <c r="E606" i="16"/>
  <c r="E607" i="16"/>
  <c r="E608" i="16"/>
  <c r="E609" i="16"/>
  <c r="E610" i="16"/>
  <c r="E611" i="16"/>
  <c r="E612" i="16"/>
  <c r="E613" i="16"/>
  <c r="E614" i="16"/>
  <c r="E615" i="16"/>
  <c r="E616" i="16"/>
  <c r="E617" i="16"/>
  <c r="E618" i="16"/>
  <c r="E619" i="16"/>
  <c r="E620" i="16"/>
  <c r="E621" i="16"/>
  <c r="E622" i="16"/>
  <c r="E623" i="16"/>
  <c r="E624" i="16"/>
  <c r="E625" i="16"/>
  <c r="E626" i="16"/>
  <c r="E627" i="16"/>
  <c r="E628" i="16"/>
  <c r="E629" i="16"/>
  <c r="E630" i="16"/>
  <c r="E631" i="16"/>
  <c r="E632" i="16"/>
  <c r="E633" i="16"/>
  <c r="E634" i="16"/>
  <c r="E635" i="16"/>
  <c r="E636" i="16"/>
  <c r="E637" i="16"/>
  <c r="E638" i="16"/>
  <c r="E639" i="16"/>
  <c r="E640" i="16"/>
  <c r="E641" i="16"/>
  <c r="E642" i="16"/>
  <c r="E643" i="16"/>
  <c r="E644" i="16"/>
  <c r="E645" i="16"/>
  <c r="E646" i="16"/>
  <c r="E647" i="16"/>
  <c r="E648" i="16"/>
  <c r="E649" i="16"/>
  <c r="E650" i="16"/>
  <c r="E651" i="16"/>
  <c r="E652" i="16"/>
  <c r="E653" i="16"/>
  <c r="E654" i="16"/>
  <c r="E655" i="16"/>
  <c r="E656" i="16"/>
  <c r="E657" i="16"/>
  <c r="E658" i="16"/>
  <c r="E659" i="16"/>
  <c r="E660" i="16"/>
  <c r="E661" i="16"/>
  <c r="E662" i="16"/>
  <c r="E663" i="16"/>
  <c r="E664" i="16"/>
  <c r="E665" i="16"/>
  <c r="E666" i="16"/>
  <c r="E667" i="16"/>
  <c r="E668" i="16"/>
  <c r="E669" i="16"/>
  <c r="E670" i="16"/>
  <c r="E671" i="16"/>
  <c r="E672" i="16"/>
  <c r="E673" i="16"/>
  <c r="E674" i="16"/>
  <c r="E675" i="16"/>
  <c r="E676" i="16"/>
  <c r="E677" i="16"/>
  <c r="E678" i="16"/>
  <c r="E679" i="16"/>
  <c r="E680" i="16"/>
  <c r="E681" i="16"/>
  <c r="E682" i="16"/>
  <c r="E683" i="16"/>
  <c r="E684" i="16"/>
  <c r="E685" i="16"/>
  <c r="E686" i="16"/>
  <c r="E687" i="16"/>
  <c r="E688" i="16"/>
  <c r="E689" i="16"/>
  <c r="E690" i="16"/>
  <c r="E691" i="16"/>
  <c r="E692" i="16"/>
  <c r="E693" i="16"/>
  <c r="E694" i="16"/>
  <c r="E695" i="16"/>
  <c r="E696" i="16"/>
  <c r="E697" i="16"/>
  <c r="E698" i="16"/>
  <c r="E699" i="16"/>
  <c r="E700" i="16"/>
  <c r="E701" i="16"/>
  <c r="E702" i="16"/>
  <c r="E703" i="16"/>
  <c r="E704" i="16"/>
  <c r="E705" i="16"/>
  <c r="E706" i="16"/>
  <c r="E707" i="16"/>
  <c r="E708" i="16"/>
  <c r="E709" i="16"/>
  <c r="E710" i="16"/>
  <c r="E711" i="16"/>
  <c r="E712" i="16"/>
  <c r="E713" i="16"/>
  <c r="E714" i="16"/>
  <c r="E715" i="16"/>
  <c r="E716" i="16"/>
  <c r="E717" i="16"/>
  <c r="E718" i="16"/>
  <c r="E719" i="16"/>
  <c r="E720" i="16"/>
  <c r="E721" i="16"/>
  <c r="E722" i="16"/>
  <c r="E723" i="16"/>
  <c r="E724" i="16"/>
  <c r="E725" i="16"/>
  <c r="E726" i="16"/>
  <c r="E727" i="16"/>
  <c r="E728" i="16"/>
  <c r="E729" i="16"/>
  <c r="E730" i="16"/>
  <c r="E731" i="16"/>
  <c r="E732" i="16"/>
  <c r="E733" i="16"/>
  <c r="E734" i="16"/>
  <c r="E735" i="16"/>
  <c r="E736" i="16"/>
  <c r="E737" i="16"/>
  <c r="E738" i="16"/>
  <c r="E739" i="16"/>
  <c r="E740" i="16"/>
  <c r="E741" i="16"/>
  <c r="E742" i="16"/>
  <c r="E743" i="16"/>
  <c r="E744" i="16"/>
  <c r="E745" i="16"/>
  <c r="E746" i="16"/>
  <c r="E747" i="16"/>
  <c r="E748" i="16"/>
  <c r="E749" i="16"/>
  <c r="E750" i="16"/>
  <c r="E751" i="16"/>
  <c r="E752" i="16"/>
  <c r="E753" i="16"/>
  <c r="E754" i="16"/>
  <c r="E755" i="16"/>
  <c r="E756" i="16"/>
  <c r="E757" i="16"/>
  <c r="E758" i="16"/>
  <c r="E759" i="16"/>
  <c r="E760" i="16"/>
  <c r="E761" i="16"/>
  <c r="E762" i="16"/>
  <c r="E763" i="16"/>
  <c r="E764" i="16"/>
  <c r="E765" i="16"/>
  <c r="E766" i="16"/>
  <c r="E767" i="16"/>
  <c r="E768" i="16"/>
  <c r="E769" i="16"/>
  <c r="E770" i="16"/>
  <c r="E771" i="16"/>
  <c r="E772" i="16"/>
  <c r="E773" i="16"/>
  <c r="E774" i="16"/>
  <c r="E775" i="16"/>
  <c r="E776" i="16"/>
  <c r="E777" i="16"/>
  <c r="E778" i="16"/>
  <c r="E779" i="16"/>
  <c r="E780" i="16"/>
  <c r="E781" i="16"/>
  <c r="E782" i="16"/>
  <c r="E783" i="16"/>
  <c r="E784" i="16"/>
  <c r="E785" i="16"/>
  <c r="E786" i="16"/>
  <c r="E787" i="16"/>
  <c r="E788" i="16"/>
  <c r="E789" i="16"/>
  <c r="E790" i="16"/>
  <c r="E791" i="16"/>
  <c r="E792" i="16"/>
  <c r="E793" i="16"/>
  <c r="E794" i="16"/>
  <c r="E795" i="16"/>
  <c r="E796" i="16"/>
  <c r="E797" i="16"/>
  <c r="E798" i="16"/>
  <c r="E799" i="16"/>
  <c r="E800" i="16"/>
  <c r="E801" i="16"/>
  <c r="E802" i="16"/>
  <c r="E803" i="16"/>
  <c r="E804" i="16"/>
  <c r="E805" i="16"/>
  <c r="E806" i="16"/>
  <c r="E807" i="16"/>
  <c r="E808" i="16"/>
  <c r="E809" i="16"/>
  <c r="E810" i="16"/>
  <c r="E811" i="16"/>
  <c r="E812" i="16"/>
  <c r="E813" i="16"/>
  <c r="E814" i="16"/>
  <c r="E815" i="16"/>
  <c r="E816" i="16"/>
  <c r="E817" i="16"/>
  <c r="E818" i="16"/>
  <c r="E819" i="16"/>
  <c r="E820" i="16"/>
  <c r="E821" i="16"/>
  <c r="E822" i="16"/>
  <c r="E823" i="16"/>
  <c r="E824" i="16"/>
  <c r="E825" i="16"/>
  <c r="E826" i="16"/>
  <c r="E827" i="16"/>
  <c r="E828" i="16"/>
  <c r="E829" i="16"/>
  <c r="E830" i="16"/>
  <c r="E831" i="16"/>
  <c r="E832" i="16"/>
  <c r="E833" i="16"/>
  <c r="E834" i="16"/>
  <c r="E835" i="16"/>
  <c r="E836" i="16"/>
  <c r="E837" i="16"/>
  <c r="E838" i="16"/>
  <c r="E839" i="16"/>
  <c r="E840" i="16"/>
  <c r="E841" i="16"/>
  <c r="E842" i="16"/>
  <c r="E843" i="16"/>
  <c r="E844" i="16"/>
  <c r="E845" i="16"/>
  <c r="E846" i="16"/>
  <c r="E847" i="16"/>
  <c r="E848" i="16"/>
  <c r="E849" i="16"/>
  <c r="E850" i="16"/>
  <c r="E851" i="16"/>
  <c r="E852" i="16"/>
  <c r="E853" i="16"/>
  <c r="E854" i="16"/>
  <c r="E855" i="16"/>
  <c r="E856" i="16"/>
  <c r="E857" i="16"/>
  <c r="E858" i="16"/>
  <c r="E859" i="16"/>
  <c r="E860" i="16"/>
  <c r="E861" i="16"/>
  <c r="E862" i="16"/>
  <c r="E863" i="16"/>
  <c r="E864" i="16"/>
  <c r="E865" i="16"/>
  <c r="E866" i="16"/>
  <c r="E867" i="16"/>
  <c r="E868" i="16"/>
  <c r="E869" i="16"/>
  <c r="E870" i="16"/>
  <c r="E871" i="16"/>
  <c r="E872" i="16"/>
  <c r="E873" i="16"/>
  <c r="E874" i="16"/>
  <c r="E875" i="16"/>
  <c r="E876" i="16"/>
  <c r="E877" i="16"/>
  <c r="E878" i="16"/>
  <c r="E879" i="16"/>
  <c r="E880" i="16"/>
  <c r="E881" i="16"/>
  <c r="E882" i="16"/>
  <c r="E883" i="16"/>
  <c r="E884" i="16"/>
  <c r="E885" i="16"/>
  <c r="E886" i="16"/>
  <c r="E887" i="16"/>
  <c r="E888" i="16"/>
  <c r="E889" i="16"/>
  <c r="E890" i="16"/>
  <c r="E891" i="16"/>
  <c r="E892" i="16"/>
  <c r="E893" i="16"/>
  <c r="E894" i="16"/>
  <c r="E895" i="16"/>
  <c r="E896" i="16"/>
  <c r="E897" i="16"/>
  <c r="E898" i="16"/>
  <c r="E899" i="16"/>
  <c r="E900" i="16"/>
  <c r="E901" i="16"/>
  <c r="E902" i="16"/>
  <c r="E903" i="16"/>
  <c r="E904" i="16"/>
  <c r="E905" i="16"/>
  <c r="E906" i="16"/>
  <c r="E907" i="16"/>
  <c r="E908" i="16"/>
  <c r="E909" i="16"/>
  <c r="E910" i="16"/>
  <c r="E911" i="16"/>
  <c r="E912" i="16"/>
  <c r="E913" i="16"/>
  <c r="E914" i="16"/>
  <c r="E915" i="16"/>
  <c r="E916" i="16"/>
  <c r="E917" i="16"/>
  <c r="E918" i="16"/>
  <c r="E919" i="16"/>
  <c r="E920" i="16"/>
  <c r="E921" i="16"/>
  <c r="E922" i="16"/>
  <c r="E923" i="16"/>
  <c r="E924" i="16"/>
  <c r="E925" i="16"/>
  <c r="E926" i="16"/>
  <c r="E927" i="16"/>
  <c r="E928" i="16"/>
  <c r="E929" i="16"/>
  <c r="E930" i="16"/>
  <c r="E931" i="16"/>
  <c r="E932" i="16"/>
  <c r="E933" i="16"/>
  <c r="E934" i="16"/>
  <c r="E935" i="16"/>
  <c r="E936" i="16"/>
  <c r="E937" i="16"/>
  <c r="E938" i="16"/>
  <c r="E939" i="16"/>
  <c r="E940" i="16"/>
  <c r="E941" i="16"/>
  <c r="E942" i="16"/>
  <c r="E943" i="16"/>
  <c r="E944" i="16"/>
  <c r="E945" i="16"/>
  <c r="E946" i="16"/>
  <c r="E947" i="16"/>
  <c r="E948" i="16"/>
  <c r="E949" i="16"/>
  <c r="E950" i="16"/>
  <c r="E951" i="16"/>
  <c r="E952" i="16"/>
  <c r="E953" i="16"/>
  <c r="E954" i="16"/>
  <c r="E955" i="16"/>
  <c r="E956" i="16"/>
  <c r="E957" i="16"/>
  <c r="E958" i="16"/>
  <c r="E959" i="16"/>
  <c r="E960" i="16"/>
  <c r="E961" i="16"/>
  <c r="E962" i="16"/>
  <c r="E963" i="16"/>
  <c r="E964" i="16"/>
  <c r="E965" i="16"/>
  <c r="E966" i="16"/>
  <c r="E967" i="16"/>
  <c r="E968" i="16"/>
  <c r="E969" i="16"/>
  <c r="E970" i="16"/>
  <c r="E971" i="16"/>
  <c r="E972" i="16"/>
  <c r="E973" i="16"/>
  <c r="E974" i="16"/>
  <c r="E975" i="16"/>
  <c r="E976" i="16"/>
  <c r="E977" i="16"/>
  <c r="E978" i="16"/>
  <c r="E979" i="16"/>
  <c r="E980" i="16"/>
  <c r="E981" i="16"/>
  <c r="E982" i="16"/>
  <c r="E983" i="16"/>
  <c r="E984" i="16"/>
  <c r="E985" i="16"/>
  <c r="E986" i="16"/>
  <c r="E987" i="16"/>
  <c r="E988" i="16"/>
  <c r="E989" i="16"/>
  <c r="E990" i="16"/>
  <c r="E991" i="16"/>
  <c r="E992" i="16"/>
  <c r="E993" i="16"/>
  <c r="E994" i="16"/>
  <c r="E995" i="16"/>
  <c r="E996" i="16"/>
  <c r="E997" i="16"/>
  <c r="E998" i="16"/>
  <c r="E999" i="16"/>
  <c r="E1000" i="16"/>
  <c r="E1001" i="16"/>
  <c r="E1002" i="16"/>
  <c r="E1003" i="16"/>
  <c r="E1004" i="16"/>
  <c r="E1005" i="16"/>
  <c r="E1006" i="16"/>
  <c r="E1007" i="16"/>
  <c r="E1008" i="16"/>
  <c r="E1009" i="16"/>
  <c r="E1010" i="16"/>
  <c r="E1011" i="16"/>
  <c r="E1012" i="16"/>
  <c r="E1013" i="16"/>
  <c r="E1014" i="16"/>
  <c r="E1015" i="16"/>
  <c r="E1016" i="16"/>
  <c r="E1017" i="16"/>
  <c r="E1018" i="16"/>
  <c r="E1019" i="16"/>
  <c r="E1020" i="16"/>
  <c r="E1021" i="16"/>
  <c r="E1022" i="16"/>
  <c r="E1023" i="16"/>
  <c r="E1024" i="16"/>
  <c r="E1025" i="16"/>
  <c r="E1026" i="16"/>
  <c r="E1027" i="16"/>
  <c r="E1028" i="16"/>
  <c r="E1029" i="16"/>
  <c r="E1030" i="16"/>
  <c r="E1031" i="16"/>
  <c r="E1032" i="16"/>
  <c r="E1033" i="16"/>
  <c r="E1034" i="16"/>
  <c r="E1035" i="16"/>
  <c r="E1036" i="16"/>
  <c r="E1037" i="16"/>
  <c r="E1038" i="16"/>
  <c r="E1039" i="16"/>
  <c r="E1040" i="16"/>
  <c r="E1041" i="16"/>
  <c r="E1042" i="16"/>
  <c r="E1043" i="16"/>
  <c r="E1044" i="16"/>
  <c r="E1045" i="16"/>
  <c r="E1046" i="16"/>
  <c r="E1047" i="16"/>
  <c r="E1048" i="16"/>
  <c r="E1049" i="16"/>
  <c r="E1050" i="16"/>
  <c r="E1051" i="16"/>
  <c r="E1052" i="16"/>
  <c r="E1053" i="16"/>
  <c r="E1054" i="16"/>
  <c r="E1055" i="16"/>
  <c r="E1056" i="16"/>
  <c r="E1057" i="16"/>
  <c r="E1058" i="16"/>
  <c r="E1059" i="16"/>
  <c r="E1060" i="16"/>
  <c r="E1061" i="16"/>
  <c r="E27" i="20"/>
  <c r="E4" i="20"/>
  <c r="E50" i="20"/>
  <c r="E73" i="20"/>
  <c r="E96" i="20"/>
  <c r="E5" i="20"/>
  <c r="E6" i="20"/>
  <c r="E7" i="20"/>
  <c r="E8" i="20"/>
  <c r="E9" i="20"/>
  <c r="E10" i="20"/>
  <c r="E11" i="20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8" i="20"/>
  <c r="E29" i="20"/>
  <c r="E30" i="20"/>
  <c r="E31" i="20"/>
  <c r="E32" i="20"/>
  <c r="E33" i="20"/>
  <c r="E34" i="20"/>
  <c r="E35" i="20"/>
  <c r="E36" i="20"/>
  <c r="E37" i="20"/>
  <c r="E38" i="20"/>
  <c r="E39" i="20"/>
  <c r="E40" i="20"/>
  <c r="E41" i="20"/>
  <c r="E42" i="20"/>
  <c r="E43" i="20"/>
  <c r="E44" i="20"/>
  <c r="E45" i="20"/>
  <c r="E46" i="20"/>
  <c r="E47" i="20"/>
  <c r="E48" i="20"/>
  <c r="E49" i="20"/>
  <c r="E51" i="20"/>
  <c r="E52" i="20"/>
  <c r="E53" i="20"/>
  <c r="E54" i="20"/>
  <c r="E55" i="20"/>
  <c r="E56" i="20"/>
  <c r="E57" i="20"/>
  <c r="E58" i="20"/>
  <c r="E59" i="20"/>
  <c r="E60" i="20"/>
  <c r="E61" i="20"/>
  <c r="E62" i="20"/>
  <c r="E63" i="20"/>
  <c r="E64" i="20"/>
  <c r="E65" i="20"/>
  <c r="E66" i="20"/>
  <c r="E67" i="20"/>
  <c r="E68" i="20"/>
  <c r="E69" i="20"/>
  <c r="E70" i="20"/>
  <c r="E71" i="20"/>
  <c r="E72" i="20"/>
  <c r="E74" i="20"/>
  <c r="E75" i="20"/>
  <c r="E76" i="20"/>
  <c r="E77" i="20"/>
  <c r="E78" i="20"/>
  <c r="E79" i="20"/>
  <c r="E80" i="20"/>
  <c r="E81" i="20"/>
  <c r="E82" i="20"/>
  <c r="E83" i="20"/>
  <c r="E84" i="20"/>
  <c r="E85" i="20"/>
  <c r="E86" i="20"/>
  <c r="E87" i="20"/>
  <c r="E88" i="20"/>
  <c r="E89" i="20"/>
  <c r="E90" i="20"/>
  <c r="E91" i="20"/>
  <c r="E92" i="20"/>
  <c r="E93" i="20"/>
  <c r="E94" i="20"/>
  <c r="E95" i="20"/>
  <c r="E97" i="20"/>
  <c r="E98" i="20"/>
  <c r="E99" i="20"/>
  <c r="E100" i="20"/>
  <c r="E101" i="20"/>
  <c r="E102" i="20"/>
  <c r="E103" i="20"/>
  <c r="E104" i="20"/>
  <c r="E105" i="20"/>
  <c r="E106" i="20"/>
  <c r="E107" i="20"/>
  <c r="E108" i="20"/>
  <c r="E109" i="20"/>
  <c r="E110" i="20"/>
  <c r="E111" i="20"/>
  <c r="E112" i="20"/>
  <c r="E113" i="20"/>
  <c r="E114" i="20"/>
  <c r="E115" i="20"/>
  <c r="E116" i="20"/>
  <c r="E117" i="20"/>
  <c r="E118" i="20"/>
  <c r="E119" i="20"/>
  <c r="E120" i="20"/>
  <c r="E121" i="20"/>
  <c r="E122" i="20"/>
  <c r="E123" i="20"/>
  <c r="E124" i="20"/>
  <c r="E125" i="20"/>
  <c r="E126" i="20"/>
  <c r="E127" i="20"/>
  <c r="E128" i="20"/>
  <c r="E129" i="20"/>
  <c r="E130" i="20"/>
  <c r="E131" i="20"/>
  <c r="E132" i="20"/>
  <c r="E133" i="20"/>
  <c r="E134" i="20"/>
  <c r="E135" i="20"/>
  <c r="E136" i="20"/>
  <c r="E137" i="20"/>
  <c r="E138" i="20"/>
  <c r="E139" i="20"/>
  <c r="E140" i="20"/>
  <c r="E141" i="20"/>
  <c r="E142" i="20"/>
  <c r="E143" i="20"/>
  <c r="E144" i="20"/>
  <c r="E145" i="20"/>
  <c r="E146" i="20"/>
  <c r="E147" i="20"/>
  <c r="E148" i="20"/>
  <c r="E149" i="20"/>
  <c r="E150" i="20"/>
  <c r="E151" i="20"/>
  <c r="E152" i="20"/>
  <c r="E153" i="20"/>
  <c r="E154" i="20"/>
  <c r="E155" i="20"/>
  <c r="E156" i="20"/>
  <c r="E157" i="20"/>
  <c r="E158" i="20"/>
  <c r="E159" i="20"/>
  <c r="E160" i="20"/>
  <c r="E161" i="20"/>
  <c r="E162" i="20"/>
  <c r="E163" i="20"/>
  <c r="E164" i="20"/>
  <c r="E165" i="20"/>
  <c r="E166" i="20"/>
  <c r="E167" i="20"/>
  <c r="E168" i="20"/>
  <c r="E169" i="20"/>
  <c r="E170" i="20"/>
  <c r="E171" i="20"/>
  <c r="E172" i="20"/>
  <c r="E173" i="20"/>
  <c r="E174" i="20"/>
  <c r="E175" i="20"/>
  <c r="E176" i="20"/>
  <c r="E177" i="20"/>
  <c r="E178" i="20"/>
  <c r="E179" i="20"/>
  <c r="E180" i="20"/>
  <c r="E181" i="20"/>
  <c r="E182" i="20"/>
  <c r="E183" i="20"/>
  <c r="E184" i="20"/>
  <c r="E185" i="20"/>
  <c r="E186" i="20"/>
  <c r="E187" i="20"/>
  <c r="E188" i="20"/>
  <c r="E189" i="20"/>
  <c r="E190" i="20"/>
  <c r="E191" i="20"/>
  <c r="E192" i="20"/>
  <c r="E193" i="20"/>
  <c r="E194" i="20"/>
  <c r="E195" i="20"/>
  <c r="E196" i="20"/>
  <c r="E197" i="20"/>
  <c r="E198" i="20"/>
  <c r="E199" i="20"/>
  <c r="E200" i="20"/>
  <c r="E201" i="20"/>
  <c r="E202" i="20"/>
  <c r="E203" i="20"/>
  <c r="E204" i="20"/>
  <c r="E205" i="20"/>
  <c r="E206" i="20"/>
  <c r="E207" i="20"/>
  <c r="E208" i="20"/>
  <c r="E209" i="20"/>
  <c r="E210" i="20"/>
  <c r="E211" i="20"/>
  <c r="E212" i="20"/>
  <c r="E213" i="20"/>
  <c r="E214" i="20"/>
  <c r="E215" i="20"/>
  <c r="E216" i="20"/>
  <c r="E217" i="20"/>
  <c r="E218" i="20"/>
  <c r="E219" i="20"/>
  <c r="E220" i="20"/>
  <c r="E221" i="20"/>
  <c r="E222" i="20"/>
  <c r="E223" i="20"/>
  <c r="E224" i="20"/>
  <c r="E225" i="20"/>
  <c r="E226" i="20"/>
  <c r="E227" i="20"/>
  <c r="E228" i="20"/>
  <c r="E229" i="20"/>
  <c r="E230" i="20"/>
  <c r="E231" i="20"/>
  <c r="E232" i="20"/>
  <c r="E233" i="20"/>
  <c r="E234" i="20"/>
  <c r="E235" i="20"/>
  <c r="E236" i="20"/>
  <c r="E237" i="20"/>
  <c r="E238" i="20"/>
  <c r="E239" i="20"/>
  <c r="E240" i="20"/>
  <c r="E241" i="20"/>
  <c r="E242" i="20"/>
  <c r="E243" i="20"/>
  <c r="E244" i="20"/>
  <c r="E245" i="20"/>
  <c r="E246" i="20"/>
  <c r="E247" i="20"/>
  <c r="E248" i="20"/>
  <c r="E249" i="20"/>
  <c r="E250" i="20"/>
  <c r="E251" i="20"/>
  <c r="E252" i="20"/>
  <c r="E253" i="20"/>
  <c r="E254" i="20"/>
  <c r="E255" i="20"/>
  <c r="E256" i="20"/>
  <c r="E257" i="20"/>
  <c r="E258" i="20"/>
  <c r="E259" i="20"/>
  <c r="E260" i="20"/>
  <c r="E261" i="20"/>
  <c r="E262" i="20"/>
  <c r="E263" i="20"/>
  <c r="E264" i="20"/>
  <c r="E265" i="20"/>
  <c r="E266" i="20"/>
  <c r="E267" i="20"/>
  <c r="E268" i="20"/>
  <c r="E269" i="20"/>
  <c r="E270" i="20"/>
  <c r="E271" i="20"/>
  <c r="E272" i="20"/>
  <c r="E273" i="20"/>
  <c r="E274" i="20"/>
  <c r="E275" i="20"/>
  <c r="E276" i="20"/>
  <c r="E277" i="20"/>
  <c r="E278" i="20"/>
  <c r="E279" i="20"/>
  <c r="E280" i="20"/>
  <c r="E281" i="20"/>
  <c r="E282" i="20"/>
  <c r="E283" i="20"/>
  <c r="E284" i="20"/>
  <c r="E285" i="20"/>
  <c r="E286" i="20"/>
  <c r="E287" i="20"/>
  <c r="E288" i="20"/>
  <c r="E289" i="20"/>
  <c r="E290" i="20"/>
  <c r="E291" i="20"/>
  <c r="E292" i="20"/>
  <c r="E293" i="20"/>
  <c r="E294" i="20"/>
  <c r="E295" i="20"/>
  <c r="E296" i="20"/>
  <c r="E297" i="20"/>
  <c r="E298" i="20"/>
  <c r="E299" i="20"/>
  <c r="E300" i="20"/>
  <c r="E301" i="20"/>
  <c r="E302" i="20"/>
  <c r="E303" i="20"/>
  <c r="E304" i="20"/>
  <c r="E305" i="20"/>
  <c r="E306" i="20"/>
  <c r="E307" i="20"/>
  <c r="E308" i="20"/>
  <c r="E309" i="20"/>
  <c r="E310" i="20"/>
  <c r="E311" i="20"/>
  <c r="E312" i="20"/>
  <c r="E313" i="20"/>
  <c r="E314" i="20"/>
  <c r="E315" i="20"/>
  <c r="E316" i="20"/>
  <c r="E317" i="20"/>
  <c r="E318" i="20"/>
  <c r="E319" i="20"/>
  <c r="E320" i="20"/>
  <c r="E321" i="20"/>
  <c r="E322" i="20"/>
  <c r="E323" i="20"/>
  <c r="E324" i="20"/>
  <c r="E325" i="20"/>
  <c r="E326" i="20"/>
  <c r="E327" i="20"/>
  <c r="E328" i="20"/>
  <c r="E329" i="20"/>
  <c r="E330" i="20"/>
  <c r="E331" i="20"/>
  <c r="E332" i="20"/>
  <c r="E333" i="20"/>
  <c r="E334" i="20"/>
  <c r="E335" i="20"/>
  <c r="E336" i="20"/>
  <c r="E337" i="20"/>
  <c r="E338" i="20"/>
  <c r="E339" i="20"/>
  <c r="E340" i="20"/>
  <c r="E341" i="20"/>
  <c r="E342" i="20"/>
  <c r="E343" i="20"/>
  <c r="E344" i="20"/>
  <c r="E345" i="20"/>
  <c r="E346" i="20"/>
  <c r="E347" i="20"/>
  <c r="E348" i="20"/>
  <c r="E349" i="20"/>
  <c r="E350" i="20"/>
  <c r="E351" i="20"/>
  <c r="E352" i="20"/>
  <c r="E353" i="20"/>
  <c r="E354" i="20"/>
  <c r="E355" i="20"/>
  <c r="E356" i="20"/>
  <c r="E357" i="20"/>
  <c r="E358" i="20"/>
  <c r="E359" i="20"/>
  <c r="E360" i="20"/>
  <c r="E361" i="20"/>
  <c r="E362" i="20"/>
  <c r="E363" i="20"/>
  <c r="E364" i="20"/>
  <c r="E365" i="20"/>
  <c r="E366" i="20"/>
  <c r="E367" i="20"/>
  <c r="E368" i="20"/>
  <c r="E369" i="20"/>
  <c r="E370" i="20"/>
  <c r="E371" i="20"/>
  <c r="E372" i="20"/>
  <c r="E373" i="20"/>
  <c r="E374" i="20"/>
  <c r="E375" i="20"/>
  <c r="E376" i="20"/>
  <c r="E377" i="20"/>
  <c r="E378" i="20"/>
  <c r="E379" i="20"/>
  <c r="E380" i="20"/>
  <c r="E381" i="20"/>
  <c r="E382" i="20"/>
  <c r="E383" i="20"/>
  <c r="E384" i="20"/>
  <c r="E385" i="20"/>
  <c r="E386" i="20"/>
  <c r="E387" i="20"/>
  <c r="E388" i="20"/>
  <c r="E389" i="20"/>
  <c r="E390" i="20"/>
  <c r="E391" i="20"/>
  <c r="E392" i="20"/>
  <c r="E393" i="20"/>
  <c r="E394" i="20"/>
  <c r="E395" i="20"/>
  <c r="E396" i="20"/>
  <c r="E397" i="20"/>
  <c r="E398" i="20"/>
  <c r="E399" i="20"/>
  <c r="E400" i="20"/>
  <c r="E401" i="20"/>
  <c r="E402" i="20"/>
  <c r="E403" i="20"/>
  <c r="E404" i="20"/>
  <c r="E405" i="20"/>
  <c r="E406" i="20"/>
  <c r="E407" i="20"/>
  <c r="E408" i="20"/>
  <c r="E409" i="20"/>
  <c r="E410" i="20"/>
  <c r="E411" i="20"/>
  <c r="E412" i="20"/>
  <c r="E413" i="20"/>
  <c r="E414" i="20"/>
  <c r="E415" i="20"/>
  <c r="E416" i="20"/>
  <c r="E417" i="20"/>
  <c r="E418" i="20"/>
  <c r="E419" i="20"/>
  <c r="E420" i="20"/>
  <c r="E421" i="20"/>
  <c r="E422" i="20"/>
  <c r="E423" i="20"/>
  <c r="E424" i="20"/>
  <c r="E425" i="20"/>
  <c r="E426" i="20"/>
  <c r="E427" i="20"/>
  <c r="E428" i="20"/>
  <c r="E429" i="20"/>
  <c r="E430" i="20"/>
  <c r="E431" i="20"/>
  <c r="E432" i="20"/>
  <c r="E433" i="20"/>
  <c r="E434" i="20"/>
  <c r="E435" i="20"/>
  <c r="E436" i="20"/>
  <c r="E437" i="20"/>
  <c r="E438" i="20"/>
  <c r="E439" i="20"/>
  <c r="E440" i="20"/>
  <c r="E441" i="20"/>
  <c r="E442" i="20"/>
  <c r="E443" i="20"/>
  <c r="E444" i="20"/>
  <c r="E445" i="20"/>
  <c r="E446" i="20"/>
  <c r="E447" i="20"/>
  <c r="E448" i="20"/>
  <c r="E449" i="20"/>
  <c r="E450" i="20"/>
  <c r="E451" i="20"/>
  <c r="E452" i="20"/>
  <c r="E453" i="20"/>
  <c r="E454" i="20"/>
  <c r="E455" i="20"/>
  <c r="E456" i="20"/>
  <c r="E457" i="20"/>
  <c r="E458" i="20"/>
  <c r="E459" i="20"/>
  <c r="E460" i="20"/>
  <c r="E461" i="20"/>
  <c r="E462" i="20"/>
  <c r="E463" i="20"/>
  <c r="E464" i="20"/>
  <c r="E465" i="20"/>
  <c r="E466" i="20"/>
  <c r="E467" i="20"/>
  <c r="E468" i="20"/>
  <c r="E469" i="20"/>
  <c r="E470" i="20"/>
  <c r="E471" i="20"/>
  <c r="E472" i="20"/>
  <c r="E473" i="20"/>
  <c r="E474" i="20"/>
  <c r="E475" i="20"/>
  <c r="E476" i="20"/>
  <c r="E477" i="20"/>
  <c r="E478" i="20"/>
  <c r="E479" i="20"/>
  <c r="E480" i="20"/>
  <c r="E481" i="20"/>
  <c r="E482" i="20"/>
  <c r="E483" i="20"/>
  <c r="E484" i="20"/>
  <c r="E485" i="20"/>
  <c r="E486" i="20"/>
  <c r="E487" i="20"/>
  <c r="E488" i="20"/>
  <c r="E489" i="20"/>
  <c r="E490" i="20"/>
  <c r="E491" i="20"/>
  <c r="E492" i="20"/>
  <c r="E493" i="20"/>
  <c r="E494" i="20"/>
  <c r="E495" i="20"/>
  <c r="E496" i="20"/>
  <c r="E497" i="20"/>
  <c r="E498" i="20"/>
  <c r="E499" i="20"/>
  <c r="E500" i="20"/>
  <c r="E501" i="20"/>
  <c r="E502" i="20"/>
  <c r="E503" i="20"/>
  <c r="E504" i="20"/>
  <c r="E505" i="20"/>
  <c r="E506" i="20"/>
  <c r="E507" i="20"/>
  <c r="E508" i="20"/>
  <c r="E509" i="20"/>
  <c r="E510" i="20"/>
  <c r="E511" i="20"/>
  <c r="E512" i="20"/>
  <c r="E513" i="20"/>
  <c r="E514" i="20"/>
  <c r="E515" i="20"/>
  <c r="E516" i="20"/>
  <c r="E517" i="20"/>
  <c r="E518" i="20"/>
  <c r="E519" i="20"/>
  <c r="E520" i="20"/>
  <c r="E521" i="20"/>
  <c r="E522" i="20"/>
  <c r="E523" i="20"/>
  <c r="E524" i="20"/>
  <c r="E525" i="20"/>
  <c r="E526" i="20"/>
  <c r="E527" i="20"/>
  <c r="E528" i="20"/>
  <c r="E529" i="20"/>
  <c r="E530" i="20"/>
  <c r="E531" i="20"/>
  <c r="E532" i="20"/>
  <c r="E533" i="20"/>
  <c r="E534" i="20"/>
  <c r="E535" i="20"/>
  <c r="E536" i="20"/>
  <c r="E537" i="20"/>
  <c r="E538" i="20"/>
  <c r="E539" i="20"/>
  <c r="E540" i="20"/>
  <c r="E541" i="20"/>
  <c r="E542" i="20"/>
  <c r="E543" i="20"/>
  <c r="E544" i="20"/>
  <c r="E545" i="20"/>
  <c r="E546" i="20"/>
  <c r="E547" i="20"/>
  <c r="E548" i="20"/>
  <c r="E549" i="20"/>
  <c r="E550" i="20"/>
  <c r="E551" i="20"/>
  <c r="E552" i="20"/>
  <c r="E553" i="20"/>
  <c r="E554" i="20"/>
  <c r="E555" i="20"/>
  <c r="E556" i="20"/>
  <c r="E557" i="20"/>
  <c r="E558" i="20"/>
  <c r="E559" i="20"/>
  <c r="E560" i="20"/>
  <c r="E561" i="20"/>
  <c r="E562" i="20"/>
  <c r="E563" i="20"/>
  <c r="E564" i="20"/>
  <c r="E565" i="20"/>
  <c r="E566" i="20"/>
  <c r="E567" i="20"/>
  <c r="E568" i="20"/>
  <c r="E569" i="20"/>
  <c r="E570" i="20"/>
  <c r="E571" i="20"/>
  <c r="E572" i="20"/>
  <c r="E573" i="20"/>
  <c r="E574" i="20"/>
  <c r="E575" i="20"/>
  <c r="E576" i="20"/>
  <c r="E577" i="20"/>
  <c r="E578" i="20"/>
  <c r="E579" i="20"/>
  <c r="E580" i="20"/>
  <c r="E581" i="20"/>
  <c r="E582" i="20"/>
  <c r="E583" i="20"/>
  <c r="E584" i="20"/>
  <c r="E585" i="20"/>
  <c r="E586" i="20"/>
  <c r="E587" i="20"/>
  <c r="E588" i="20"/>
  <c r="E589" i="20"/>
  <c r="E590" i="20"/>
  <c r="E591" i="20"/>
  <c r="E592" i="20"/>
  <c r="E593" i="20"/>
  <c r="E594" i="20"/>
  <c r="E595" i="20"/>
  <c r="E596" i="20"/>
  <c r="E597" i="20"/>
  <c r="E598" i="20"/>
  <c r="E599" i="20"/>
  <c r="E600" i="20"/>
  <c r="E601" i="20"/>
  <c r="E602" i="20"/>
  <c r="E603" i="20"/>
  <c r="E604" i="20"/>
  <c r="E605" i="20"/>
  <c r="E606" i="20"/>
  <c r="E607" i="20"/>
  <c r="E608" i="20"/>
  <c r="E609" i="20"/>
  <c r="E610" i="20"/>
  <c r="E611" i="20"/>
  <c r="E612" i="20"/>
  <c r="E613" i="20"/>
  <c r="E614" i="20"/>
  <c r="E615" i="20"/>
  <c r="E616" i="20"/>
  <c r="E617" i="20"/>
  <c r="E618" i="20"/>
  <c r="E619" i="20"/>
  <c r="E620" i="20"/>
  <c r="E621" i="20"/>
  <c r="E622" i="20"/>
  <c r="E623" i="20"/>
  <c r="E624" i="20"/>
  <c r="E625" i="20"/>
  <c r="E626" i="20"/>
  <c r="E627" i="20"/>
  <c r="E628" i="20"/>
  <c r="E629" i="20"/>
  <c r="E630" i="20"/>
  <c r="E631" i="20"/>
  <c r="E632" i="20"/>
  <c r="E633" i="20"/>
  <c r="E634" i="20"/>
  <c r="E635" i="20"/>
  <c r="E636" i="20"/>
  <c r="E637" i="20"/>
  <c r="E638" i="20"/>
  <c r="E639" i="20"/>
  <c r="E640" i="20"/>
  <c r="E641" i="20"/>
  <c r="E642" i="20"/>
  <c r="E643" i="20"/>
  <c r="E644" i="20"/>
  <c r="E645" i="20"/>
  <c r="E646" i="20"/>
  <c r="E647" i="20"/>
  <c r="E648" i="20"/>
  <c r="E649" i="20"/>
  <c r="E650" i="20"/>
  <c r="E651" i="20"/>
  <c r="E652" i="20"/>
  <c r="E653" i="20"/>
  <c r="E654" i="20"/>
  <c r="E655" i="20"/>
  <c r="E656" i="20"/>
  <c r="E657" i="20"/>
  <c r="E658" i="20"/>
  <c r="E659" i="20"/>
  <c r="E660" i="20"/>
  <c r="E661" i="20"/>
  <c r="E662" i="20"/>
  <c r="E663" i="20"/>
  <c r="E664" i="20"/>
  <c r="E665" i="20"/>
  <c r="E666" i="20"/>
  <c r="E667" i="20"/>
  <c r="E668" i="20"/>
  <c r="E669" i="20"/>
  <c r="E670" i="20"/>
  <c r="E671" i="20"/>
  <c r="E672" i="20"/>
  <c r="E673" i="20"/>
  <c r="E674" i="20"/>
  <c r="E675" i="20"/>
  <c r="E676" i="20"/>
  <c r="E677" i="20"/>
  <c r="E678" i="20"/>
  <c r="E679" i="20"/>
  <c r="E680" i="20"/>
  <c r="E681" i="20"/>
  <c r="E682" i="20"/>
  <c r="E683" i="20"/>
  <c r="E684" i="20"/>
  <c r="E685" i="20"/>
  <c r="E686" i="20"/>
  <c r="E687" i="20"/>
  <c r="E688" i="20"/>
  <c r="E689" i="20"/>
  <c r="E690" i="20"/>
  <c r="E691" i="20"/>
  <c r="E692" i="20"/>
  <c r="E693" i="20"/>
  <c r="E694" i="20"/>
  <c r="E695" i="20"/>
  <c r="E696" i="20"/>
  <c r="E697" i="20"/>
  <c r="E698" i="20"/>
  <c r="E699" i="20"/>
  <c r="E700" i="20"/>
  <c r="E701" i="20"/>
  <c r="E702" i="20"/>
  <c r="E703" i="20"/>
  <c r="E704" i="20"/>
  <c r="E705" i="20"/>
  <c r="E706" i="20"/>
  <c r="E707" i="20"/>
  <c r="E708" i="20"/>
  <c r="E709" i="20"/>
  <c r="E710" i="20"/>
  <c r="E711" i="20"/>
  <c r="E712" i="20"/>
  <c r="E713" i="20"/>
  <c r="E714" i="20"/>
  <c r="E715" i="20"/>
  <c r="E716" i="20"/>
  <c r="E717" i="20"/>
  <c r="E718" i="20"/>
  <c r="E719" i="20"/>
  <c r="E720" i="20"/>
  <c r="E721" i="20"/>
  <c r="E722" i="20"/>
  <c r="E723" i="20"/>
  <c r="E724" i="20"/>
  <c r="E725" i="20"/>
  <c r="E726" i="20"/>
  <c r="E727" i="20"/>
  <c r="E728" i="20"/>
  <c r="E729" i="20"/>
  <c r="E730" i="20"/>
  <c r="E731" i="20"/>
  <c r="E732" i="20"/>
  <c r="E733" i="20"/>
  <c r="E734" i="20"/>
  <c r="E735" i="20"/>
  <c r="E736" i="20"/>
  <c r="E737" i="20"/>
  <c r="E738" i="20"/>
  <c r="E739" i="20"/>
  <c r="E740" i="20"/>
  <c r="E741" i="20"/>
  <c r="E742" i="20"/>
  <c r="E743" i="20"/>
  <c r="E744" i="20"/>
  <c r="E745" i="20"/>
  <c r="E746" i="20"/>
  <c r="E747" i="20"/>
  <c r="E748" i="20"/>
  <c r="E749" i="20"/>
  <c r="E750" i="20"/>
  <c r="E751" i="20"/>
  <c r="E752" i="20"/>
  <c r="E753" i="20"/>
  <c r="E754" i="20"/>
  <c r="E755" i="20"/>
  <c r="E756" i="20"/>
  <c r="E757" i="20"/>
  <c r="E758" i="20"/>
  <c r="E759" i="20"/>
  <c r="E760" i="20"/>
  <c r="E761" i="20"/>
  <c r="E762" i="20"/>
  <c r="E763" i="20"/>
  <c r="E764" i="20"/>
  <c r="E765" i="20"/>
  <c r="E766" i="20"/>
  <c r="E767" i="20"/>
  <c r="E768" i="20"/>
  <c r="E769" i="20"/>
  <c r="E770" i="20"/>
  <c r="E771" i="20"/>
  <c r="E772" i="20"/>
  <c r="E773" i="20"/>
  <c r="E774" i="20"/>
  <c r="E775" i="20"/>
  <c r="E776" i="20"/>
  <c r="E777" i="20"/>
  <c r="E778" i="20"/>
  <c r="E779" i="20"/>
  <c r="E780" i="20"/>
  <c r="E781" i="20"/>
  <c r="E782" i="20"/>
  <c r="E783" i="20"/>
  <c r="E784" i="20"/>
  <c r="E785" i="20"/>
  <c r="E786" i="20"/>
  <c r="E787" i="20"/>
  <c r="E788" i="20"/>
  <c r="E789" i="20"/>
  <c r="E790" i="20"/>
  <c r="E791" i="20"/>
  <c r="E792" i="20"/>
  <c r="E793" i="20"/>
  <c r="E794" i="20"/>
  <c r="E795" i="20"/>
  <c r="E796" i="20"/>
  <c r="E797" i="20"/>
  <c r="E798" i="20"/>
  <c r="E799" i="20"/>
  <c r="E800" i="20"/>
  <c r="E801" i="20"/>
  <c r="E802" i="20"/>
  <c r="E803" i="20"/>
  <c r="E804" i="20"/>
  <c r="E805" i="20"/>
  <c r="E806" i="20"/>
  <c r="E807" i="20"/>
  <c r="E808" i="20"/>
  <c r="E809" i="20"/>
  <c r="E810" i="20"/>
  <c r="E811" i="20"/>
  <c r="E812" i="20"/>
  <c r="E813" i="20"/>
  <c r="E814" i="20"/>
  <c r="E815" i="20"/>
  <c r="E816" i="20"/>
  <c r="E817" i="20"/>
  <c r="E818" i="20"/>
  <c r="E819" i="20"/>
  <c r="E820" i="20"/>
  <c r="E821" i="20"/>
  <c r="E822" i="20"/>
  <c r="E823" i="20"/>
  <c r="E824" i="20"/>
  <c r="E825" i="20"/>
  <c r="E826" i="20"/>
  <c r="E827" i="20"/>
  <c r="E828" i="20"/>
  <c r="E829" i="20"/>
  <c r="E830" i="20"/>
  <c r="E831" i="20"/>
  <c r="E832" i="20"/>
  <c r="E833" i="20"/>
  <c r="E834" i="20"/>
  <c r="E835" i="20"/>
  <c r="E836" i="20"/>
  <c r="E837" i="20"/>
  <c r="E838" i="20"/>
  <c r="E839" i="20"/>
  <c r="E840" i="20"/>
  <c r="E841" i="20"/>
  <c r="E842" i="20"/>
  <c r="E843" i="20"/>
  <c r="E844" i="20"/>
  <c r="E845" i="20"/>
  <c r="E846" i="20"/>
  <c r="E847" i="20"/>
  <c r="E848" i="20"/>
  <c r="E849" i="20"/>
  <c r="E850" i="20"/>
  <c r="E851" i="20"/>
  <c r="E852" i="20"/>
  <c r="E853" i="20"/>
  <c r="E854" i="20"/>
  <c r="E855" i="20"/>
  <c r="E856" i="20"/>
  <c r="E857" i="20"/>
  <c r="E858" i="20"/>
  <c r="E859" i="20"/>
  <c r="E860" i="20"/>
  <c r="E861" i="20"/>
  <c r="E862" i="20"/>
  <c r="E863" i="20"/>
  <c r="E864" i="20"/>
  <c r="E865" i="20"/>
  <c r="E866" i="20"/>
  <c r="E867" i="20"/>
  <c r="E868" i="20"/>
  <c r="E869" i="20"/>
  <c r="E870" i="20"/>
  <c r="E871" i="20"/>
  <c r="E872" i="20"/>
  <c r="E873" i="20"/>
  <c r="E874" i="20"/>
  <c r="E875" i="20"/>
  <c r="E876" i="20"/>
  <c r="E877" i="20"/>
  <c r="E878" i="20"/>
  <c r="E879" i="20"/>
  <c r="E880" i="20"/>
  <c r="E881" i="20"/>
  <c r="E882" i="20"/>
  <c r="E883" i="20"/>
  <c r="E884" i="20"/>
  <c r="E885" i="20"/>
  <c r="E886" i="20"/>
  <c r="E887" i="20"/>
  <c r="E888" i="20"/>
  <c r="E889" i="20"/>
  <c r="E890" i="20"/>
  <c r="E891" i="20"/>
  <c r="E892" i="20"/>
  <c r="E893" i="20"/>
  <c r="E894" i="20"/>
  <c r="E895" i="20"/>
  <c r="E896" i="20"/>
  <c r="E897" i="20"/>
  <c r="E898" i="20"/>
  <c r="E899" i="20"/>
  <c r="E900" i="20"/>
  <c r="E901" i="20"/>
  <c r="E902" i="20"/>
  <c r="E903" i="20"/>
  <c r="E904" i="20"/>
  <c r="E905" i="20"/>
  <c r="E906" i="20"/>
  <c r="E907" i="20"/>
  <c r="E908" i="20"/>
  <c r="E909" i="20"/>
  <c r="E910" i="20"/>
  <c r="E911" i="20"/>
  <c r="E912" i="20"/>
  <c r="E913" i="20"/>
  <c r="E914" i="20"/>
  <c r="E915" i="20"/>
  <c r="E916" i="20"/>
  <c r="E917" i="20"/>
  <c r="E918" i="20"/>
  <c r="E919" i="20"/>
  <c r="E920" i="20"/>
  <c r="E921" i="20"/>
  <c r="E922" i="20"/>
  <c r="E923" i="20"/>
  <c r="E924" i="20"/>
  <c r="E925" i="20"/>
  <c r="E926" i="20"/>
  <c r="E927" i="20"/>
  <c r="E928" i="20"/>
  <c r="E929" i="20"/>
  <c r="E930" i="20"/>
  <c r="E931" i="20"/>
  <c r="E932" i="20"/>
  <c r="E933" i="20"/>
  <c r="E934" i="20"/>
  <c r="E935" i="20"/>
  <c r="E936" i="20"/>
  <c r="E937" i="20"/>
  <c r="E938" i="20"/>
  <c r="E939" i="20"/>
  <c r="E940" i="20"/>
  <c r="E941" i="20"/>
  <c r="E942" i="20"/>
  <c r="E943" i="20"/>
  <c r="E944" i="20"/>
  <c r="E945" i="20"/>
  <c r="E946" i="20"/>
  <c r="E947" i="20"/>
  <c r="E948" i="20"/>
  <c r="E949" i="20"/>
  <c r="E950" i="20"/>
  <c r="E951" i="20"/>
  <c r="E952" i="20"/>
  <c r="E953" i="20"/>
  <c r="E954" i="20"/>
  <c r="E955" i="20"/>
  <c r="E956" i="20"/>
  <c r="E957" i="20"/>
  <c r="E958" i="20"/>
  <c r="E959" i="20"/>
  <c r="E960" i="20"/>
  <c r="E961" i="20"/>
  <c r="E962" i="20"/>
  <c r="E963" i="20"/>
  <c r="E964" i="20"/>
  <c r="E965" i="20"/>
  <c r="E966" i="20"/>
  <c r="E967" i="20"/>
  <c r="E968" i="20"/>
  <c r="E969" i="20"/>
  <c r="E970" i="20"/>
  <c r="E971" i="20"/>
  <c r="E972" i="20"/>
  <c r="E973" i="20"/>
  <c r="E974" i="20"/>
  <c r="E975" i="20"/>
  <c r="E976" i="20"/>
  <c r="E977" i="20"/>
  <c r="E978" i="20"/>
  <c r="E979" i="20"/>
  <c r="E980" i="20"/>
  <c r="E981" i="20"/>
  <c r="E982" i="20"/>
  <c r="E983" i="20"/>
  <c r="E984" i="20"/>
  <c r="E985" i="20"/>
  <c r="E986" i="20"/>
  <c r="E987" i="20"/>
  <c r="E988" i="20"/>
  <c r="E989" i="20"/>
  <c r="E990" i="20"/>
  <c r="E991" i="20"/>
  <c r="E992" i="20"/>
  <c r="E993" i="20"/>
  <c r="E994" i="20"/>
  <c r="E995" i="20"/>
  <c r="E996" i="20"/>
  <c r="E997" i="20"/>
  <c r="E998" i="20"/>
  <c r="E999" i="20"/>
  <c r="E1000" i="20"/>
  <c r="E1001" i="20"/>
  <c r="E1002" i="20"/>
  <c r="E1003" i="20"/>
  <c r="E1004" i="20"/>
  <c r="E1005" i="20"/>
  <c r="E1006" i="20"/>
  <c r="E1007" i="20"/>
  <c r="E1008" i="20"/>
  <c r="E1009" i="20"/>
  <c r="E1010" i="20"/>
  <c r="E1011" i="20"/>
  <c r="E1012" i="20"/>
  <c r="E1013" i="20"/>
  <c r="E1014" i="20"/>
  <c r="E1015" i="20"/>
  <c r="E1016" i="20"/>
  <c r="E1017" i="20"/>
  <c r="E1018" i="20"/>
  <c r="E1019" i="20"/>
  <c r="E1020" i="20"/>
  <c r="E1021" i="20"/>
  <c r="E1022" i="20"/>
  <c r="E1023" i="20"/>
  <c r="E1024" i="20"/>
  <c r="E1025" i="20"/>
  <c r="E1026" i="20"/>
  <c r="E1027" i="20"/>
  <c r="E1028" i="20"/>
  <c r="E1029" i="20"/>
  <c r="E1030" i="20"/>
  <c r="E1031" i="20"/>
  <c r="E1032" i="20"/>
  <c r="E1033" i="20"/>
  <c r="E1034" i="20"/>
  <c r="E1035" i="20"/>
  <c r="E1036" i="20"/>
  <c r="E1037" i="20"/>
  <c r="E1038" i="20"/>
  <c r="E1039" i="20"/>
  <c r="E1040" i="20"/>
  <c r="E1041" i="20"/>
  <c r="E1042" i="20"/>
  <c r="E1043" i="20"/>
  <c r="E1044" i="20"/>
  <c r="E1045" i="20"/>
  <c r="E1046" i="20"/>
  <c r="E1047" i="20"/>
  <c r="E1048" i="20"/>
  <c r="E1049" i="20"/>
  <c r="E1050" i="20"/>
  <c r="E1051" i="20"/>
  <c r="E1052" i="20"/>
  <c r="E1053" i="20"/>
  <c r="E1054" i="20"/>
  <c r="E1055" i="20"/>
  <c r="E1056" i="20"/>
  <c r="E1057" i="20"/>
  <c r="E1058" i="20"/>
  <c r="E1059" i="20"/>
  <c r="E1060" i="20"/>
  <c r="E1061" i="20"/>
  <c r="E1085" i="20"/>
  <c r="E27" i="17"/>
  <c r="E4" i="17"/>
  <c r="E50" i="17"/>
  <c r="E73" i="17"/>
  <c r="E96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58" i="17"/>
  <c r="E359" i="17"/>
  <c r="E360" i="17"/>
  <c r="E361" i="17"/>
  <c r="E362" i="17"/>
  <c r="E363" i="17"/>
  <c r="E364" i="17"/>
  <c r="E365" i="17"/>
  <c r="E366" i="17"/>
  <c r="E367" i="17"/>
  <c r="E36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82" i="17"/>
  <c r="E383" i="17"/>
  <c r="E384" i="17"/>
  <c r="E385" i="17"/>
  <c r="E386" i="17"/>
  <c r="E387" i="17"/>
  <c r="E388" i="17"/>
  <c r="E389" i="17"/>
  <c r="E390" i="17"/>
  <c r="E391" i="17"/>
  <c r="E392" i="17"/>
  <c r="E393" i="17"/>
  <c r="E394" i="17"/>
  <c r="E395" i="17"/>
  <c r="E396" i="17"/>
  <c r="E397" i="17"/>
  <c r="E398" i="17"/>
  <c r="E399" i="17"/>
  <c r="E400" i="17"/>
  <c r="E401" i="17"/>
  <c r="E402" i="17"/>
  <c r="E403" i="17"/>
  <c r="E404" i="17"/>
  <c r="E405" i="17"/>
  <c r="E406" i="17"/>
  <c r="E407" i="17"/>
  <c r="E408" i="17"/>
  <c r="E409" i="17"/>
  <c r="E410" i="17"/>
  <c r="E411" i="17"/>
  <c r="E412" i="17"/>
  <c r="E413" i="17"/>
  <c r="E414" i="17"/>
  <c r="E415" i="17"/>
  <c r="E416" i="17"/>
  <c r="E417" i="17"/>
  <c r="E418" i="17"/>
  <c r="E419" i="17"/>
  <c r="E420" i="17"/>
  <c r="E421" i="17"/>
  <c r="E422" i="17"/>
  <c r="E423" i="17"/>
  <c r="E424" i="17"/>
  <c r="E425" i="17"/>
  <c r="E426" i="17"/>
  <c r="E427" i="17"/>
  <c r="E428" i="17"/>
  <c r="E429" i="17"/>
  <c r="E430" i="17"/>
  <c r="E431" i="17"/>
  <c r="E432" i="17"/>
  <c r="E433" i="17"/>
  <c r="E434" i="17"/>
  <c r="E435" i="17"/>
  <c r="E436" i="17"/>
  <c r="E437" i="17"/>
  <c r="E438" i="17"/>
  <c r="E439" i="17"/>
  <c r="E440" i="17"/>
  <c r="E441" i="17"/>
  <c r="E442" i="17"/>
  <c r="E443" i="17"/>
  <c r="E444" i="17"/>
  <c r="E445" i="17"/>
  <c r="E446" i="17"/>
  <c r="E447" i="17"/>
  <c r="E448" i="17"/>
  <c r="E449" i="17"/>
  <c r="E450" i="17"/>
  <c r="E451" i="17"/>
  <c r="E452" i="17"/>
  <c r="E453" i="17"/>
  <c r="E454" i="17"/>
  <c r="E455" i="17"/>
  <c r="E456" i="17"/>
  <c r="E457" i="17"/>
  <c r="E458" i="17"/>
  <c r="E459" i="17"/>
  <c r="E460" i="17"/>
  <c r="E461" i="17"/>
  <c r="E462" i="17"/>
  <c r="E463" i="17"/>
  <c r="E464" i="17"/>
  <c r="E465" i="17"/>
  <c r="E466" i="17"/>
  <c r="E467" i="17"/>
  <c r="E468" i="17"/>
  <c r="E469" i="17"/>
  <c r="E470" i="17"/>
  <c r="E471" i="17"/>
  <c r="E472" i="17"/>
  <c r="E473" i="17"/>
  <c r="E474" i="17"/>
  <c r="E475" i="17"/>
  <c r="E476" i="17"/>
  <c r="E477" i="17"/>
  <c r="E478" i="17"/>
  <c r="E479" i="17"/>
  <c r="E480" i="17"/>
  <c r="E481" i="17"/>
  <c r="E482" i="17"/>
  <c r="E483" i="17"/>
  <c r="E484" i="17"/>
  <c r="E485" i="17"/>
  <c r="E486" i="17"/>
  <c r="E487" i="17"/>
  <c r="E488" i="17"/>
  <c r="E489" i="17"/>
  <c r="E490" i="17"/>
  <c r="E491" i="17"/>
  <c r="E492" i="17"/>
  <c r="E493" i="17"/>
  <c r="E494" i="17"/>
  <c r="E495" i="17"/>
  <c r="E496" i="17"/>
  <c r="E497" i="17"/>
  <c r="E498" i="17"/>
  <c r="E499" i="17"/>
  <c r="E500" i="17"/>
  <c r="E501" i="17"/>
  <c r="E502" i="17"/>
  <c r="E503" i="17"/>
  <c r="E504" i="17"/>
  <c r="E505" i="17"/>
  <c r="E506" i="17"/>
  <c r="E507" i="17"/>
  <c r="E508" i="17"/>
  <c r="E509" i="17"/>
  <c r="E510" i="17"/>
  <c r="E511" i="17"/>
  <c r="E512" i="17"/>
  <c r="E513" i="17"/>
  <c r="E514" i="17"/>
  <c r="E515" i="17"/>
  <c r="E516" i="17"/>
  <c r="E517" i="17"/>
  <c r="E518" i="17"/>
  <c r="E519" i="17"/>
  <c r="E520" i="17"/>
  <c r="E521" i="17"/>
  <c r="E522" i="17"/>
  <c r="E523" i="17"/>
  <c r="E524" i="17"/>
  <c r="E525" i="17"/>
  <c r="E526" i="17"/>
  <c r="E527" i="17"/>
  <c r="E528" i="17"/>
  <c r="E529" i="17"/>
  <c r="E530" i="17"/>
  <c r="E531" i="17"/>
  <c r="E532" i="17"/>
  <c r="E533" i="17"/>
  <c r="E534" i="17"/>
  <c r="E535" i="17"/>
  <c r="E536" i="17"/>
  <c r="E537" i="17"/>
  <c r="E538" i="17"/>
  <c r="E539" i="17"/>
  <c r="E540" i="17"/>
  <c r="E541" i="17"/>
  <c r="E542" i="17"/>
  <c r="E543" i="17"/>
  <c r="E544" i="17"/>
  <c r="E545" i="17"/>
  <c r="E546" i="17"/>
  <c r="E547" i="17"/>
  <c r="E548" i="17"/>
  <c r="E549" i="17"/>
  <c r="E550" i="17"/>
  <c r="E551" i="17"/>
  <c r="E552" i="17"/>
  <c r="E553" i="17"/>
  <c r="E554" i="17"/>
  <c r="E555" i="17"/>
  <c r="E556" i="17"/>
  <c r="E557" i="17"/>
  <c r="E558" i="17"/>
  <c r="E559" i="17"/>
  <c r="E560" i="17"/>
  <c r="E561" i="17"/>
  <c r="E562" i="17"/>
  <c r="E563" i="17"/>
  <c r="E564" i="17"/>
  <c r="E565" i="17"/>
  <c r="E566" i="17"/>
  <c r="E567" i="17"/>
  <c r="E568" i="17"/>
  <c r="E569" i="17"/>
  <c r="E570" i="17"/>
  <c r="E571" i="17"/>
  <c r="E572" i="17"/>
  <c r="E573" i="17"/>
  <c r="E574" i="17"/>
  <c r="E575" i="17"/>
  <c r="E576" i="17"/>
  <c r="E577" i="17"/>
  <c r="E578" i="17"/>
  <c r="E579" i="17"/>
  <c r="E580" i="17"/>
  <c r="E581" i="17"/>
  <c r="E582" i="17"/>
  <c r="E583" i="17"/>
  <c r="E584" i="17"/>
  <c r="E585" i="17"/>
  <c r="E586" i="17"/>
  <c r="E587" i="17"/>
  <c r="E588" i="17"/>
  <c r="E589" i="17"/>
  <c r="E590" i="17"/>
  <c r="E591" i="17"/>
  <c r="E592" i="17"/>
  <c r="E593" i="17"/>
  <c r="E594" i="17"/>
  <c r="E595" i="17"/>
  <c r="E596" i="17"/>
  <c r="E597" i="17"/>
  <c r="E598" i="17"/>
  <c r="E599" i="17"/>
  <c r="E600" i="17"/>
  <c r="E601" i="17"/>
  <c r="E602" i="17"/>
  <c r="E603" i="17"/>
  <c r="E604" i="17"/>
  <c r="E605" i="17"/>
  <c r="E606" i="17"/>
  <c r="E607" i="17"/>
  <c r="E608" i="17"/>
  <c r="E609" i="17"/>
  <c r="E610" i="17"/>
  <c r="E611" i="17"/>
  <c r="E612" i="17"/>
  <c r="E613" i="17"/>
  <c r="E614" i="17"/>
  <c r="E615" i="17"/>
  <c r="E616" i="17"/>
  <c r="E617" i="17"/>
  <c r="E618" i="17"/>
  <c r="E619" i="17"/>
  <c r="E620" i="17"/>
  <c r="E621" i="17"/>
  <c r="E622" i="17"/>
  <c r="E623" i="17"/>
  <c r="E624" i="17"/>
  <c r="E625" i="17"/>
  <c r="E626" i="17"/>
  <c r="E627" i="17"/>
  <c r="E628" i="17"/>
  <c r="E629" i="17"/>
  <c r="E630" i="17"/>
  <c r="E631" i="17"/>
  <c r="E632" i="17"/>
  <c r="E633" i="17"/>
  <c r="E634" i="17"/>
  <c r="E635" i="17"/>
  <c r="E636" i="17"/>
  <c r="E637" i="17"/>
  <c r="E638" i="17"/>
  <c r="E639" i="17"/>
  <c r="E640" i="17"/>
  <c r="E641" i="17"/>
  <c r="E642" i="17"/>
  <c r="E643" i="17"/>
  <c r="E644" i="17"/>
  <c r="E645" i="17"/>
  <c r="E646" i="17"/>
  <c r="E647" i="17"/>
  <c r="E648" i="17"/>
  <c r="E649" i="17"/>
  <c r="E650" i="17"/>
  <c r="E651" i="17"/>
  <c r="E652" i="17"/>
  <c r="E653" i="17"/>
  <c r="E654" i="17"/>
  <c r="E655" i="17"/>
  <c r="E656" i="17"/>
  <c r="E657" i="17"/>
  <c r="E658" i="17"/>
  <c r="E659" i="17"/>
  <c r="E660" i="17"/>
  <c r="E661" i="17"/>
  <c r="E662" i="17"/>
  <c r="E663" i="17"/>
  <c r="E664" i="17"/>
  <c r="E665" i="17"/>
  <c r="E666" i="17"/>
  <c r="E667" i="17"/>
  <c r="E668" i="17"/>
  <c r="E669" i="17"/>
  <c r="E670" i="17"/>
  <c r="E671" i="17"/>
  <c r="E672" i="17"/>
  <c r="E673" i="17"/>
  <c r="E674" i="17"/>
  <c r="E675" i="17"/>
  <c r="E676" i="17"/>
  <c r="E677" i="17"/>
  <c r="E678" i="17"/>
  <c r="E679" i="17"/>
  <c r="E680" i="17"/>
  <c r="E681" i="17"/>
  <c r="E682" i="17"/>
  <c r="E683" i="17"/>
  <c r="E684" i="17"/>
  <c r="E685" i="17"/>
  <c r="E686" i="17"/>
  <c r="E687" i="17"/>
  <c r="E688" i="17"/>
  <c r="E689" i="17"/>
  <c r="E690" i="17"/>
  <c r="E691" i="17"/>
  <c r="E692" i="17"/>
  <c r="E693" i="17"/>
  <c r="E694" i="17"/>
  <c r="E695" i="17"/>
  <c r="E696" i="17"/>
  <c r="E697" i="17"/>
  <c r="E698" i="17"/>
  <c r="E699" i="17"/>
  <c r="E700" i="17"/>
  <c r="E701" i="17"/>
  <c r="E702" i="17"/>
  <c r="E703" i="17"/>
  <c r="E704" i="17"/>
  <c r="E705" i="17"/>
  <c r="E706" i="17"/>
  <c r="E707" i="17"/>
  <c r="E708" i="17"/>
  <c r="E709" i="17"/>
  <c r="E710" i="17"/>
  <c r="E711" i="17"/>
  <c r="E712" i="17"/>
  <c r="E713" i="17"/>
  <c r="E714" i="17"/>
  <c r="E715" i="17"/>
  <c r="E716" i="17"/>
  <c r="E717" i="17"/>
  <c r="E718" i="17"/>
  <c r="E719" i="17"/>
  <c r="E720" i="17"/>
  <c r="E721" i="17"/>
  <c r="E722" i="17"/>
  <c r="E723" i="17"/>
  <c r="E724" i="17"/>
  <c r="E725" i="17"/>
  <c r="E726" i="17"/>
  <c r="E727" i="17"/>
  <c r="E728" i="17"/>
  <c r="E729" i="17"/>
  <c r="E730" i="17"/>
  <c r="E731" i="17"/>
  <c r="E732" i="17"/>
  <c r="E733" i="17"/>
  <c r="E734" i="17"/>
  <c r="E735" i="17"/>
  <c r="E736" i="17"/>
  <c r="E737" i="17"/>
  <c r="E738" i="17"/>
  <c r="E739" i="17"/>
  <c r="E740" i="17"/>
  <c r="E741" i="17"/>
  <c r="E742" i="17"/>
  <c r="E743" i="17"/>
  <c r="E744" i="17"/>
  <c r="E745" i="17"/>
  <c r="E746" i="17"/>
  <c r="E747" i="17"/>
  <c r="E748" i="17"/>
  <c r="E749" i="17"/>
  <c r="E750" i="17"/>
  <c r="E751" i="17"/>
  <c r="E752" i="17"/>
  <c r="E753" i="17"/>
  <c r="E754" i="17"/>
  <c r="E755" i="17"/>
  <c r="E756" i="17"/>
  <c r="E757" i="17"/>
  <c r="E758" i="17"/>
  <c r="E759" i="17"/>
  <c r="E760" i="17"/>
  <c r="E761" i="17"/>
  <c r="E762" i="17"/>
  <c r="E763" i="17"/>
  <c r="E764" i="17"/>
  <c r="E765" i="17"/>
  <c r="E766" i="17"/>
  <c r="E767" i="17"/>
  <c r="E768" i="17"/>
  <c r="E769" i="17"/>
  <c r="E770" i="17"/>
  <c r="E771" i="17"/>
  <c r="E772" i="17"/>
  <c r="E773" i="17"/>
  <c r="E774" i="17"/>
  <c r="E775" i="17"/>
  <c r="E776" i="17"/>
  <c r="E777" i="17"/>
  <c r="E778" i="17"/>
  <c r="E779" i="17"/>
  <c r="E780" i="17"/>
  <c r="E781" i="17"/>
  <c r="E782" i="17"/>
  <c r="E783" i="17"/>
  <c r="E784" i="17"/>
  <c r="E785" i="17"/>
  <c r="E786" i="17"/>
  <c r="E787" i="17"/>
  <c r="E788" i="17"/>
  <c r="E789" i="17"/>
  <c r="E790" i="17"/>
  <c r="E791" i="17"/>
  <c r="E792" i="17"/>
  <c r="E793" i="17"/>
  <c r="E794" i="17"/>
  <c r="E795" i="17"/>
  <c r="E796" i="17"/>
  <c r="E797" i="17"/>
  <c r="E798" i="17"/>
  <c r="E799" i="17"/>
  <c r="E800" i="17"/>
  <c r="E801" i="17"/>
  <c r="E802" i="17"/>
  <c r="E803" i="17"/>
  <c r="E804" i="17"/>
  <c r="E805" i="17"/>
  <c r="E806" i="17"/>
  <c r="E807" i="17"/>
  <c r="E808" i="17"/>
  <c r="E809" i="17"/>
  <c r="E810" i="17"/>
  <c r="E811" i="17"/>
  <c r="E812" i="17"/>
  <c r="E813" i="17"/>
  <c r="E814" i="17"/>
  <c r="E815" i="17"/>
  <c r="E816" i="17"/>
  <c r="E817" i="17"/>
  <c r="E818" i="17"/>
  <c r="E819" i="17"/>
  <c r="E820" i="17"/>
  <c r="E821" i="17"/>
  <c r="E822" i="17"/>
  <c r="E823" i="17"/>
  <c r="E824" i="17"/>
  <c r="E825" i="17"/>
  <c r="E826" i="17"/>
  <c r="E827" i="17"/>
  <c r="E828" i="17"/>
  <c r="E829" i="17"/>
  <c r="E830" i="17"/>
  <c r="E831" i="17"/>
  <c r="E832" i="17"/>
  <c r="E833" i="17"/>
  <c r="E834" i="17"/>
  <c r="E835" i="17"/>
  <c r="E836" i="17"/>
  <c r="E837" i="17"/>
  <c r="E838" i="17"/>
  <c r="E839" i="17"/>
  <c r="E840" i="17"/>
  <c r="E841" i="17"/>
  <c r="E842" i="17"/>
  <c r="E843" i="17"/>
  <c r="E844" i="17"/>
  <c r="E845" i="17"/>
  <c r="E846" i="17"/>
  <c r="E847" i="17"/>
  <c r="E848" i="17"/>
  <c r="E849" i="17"/>
  <c r="E850" i="17"/>
  <c r="E851" i="17"/>
  <c r="E852" i="17"/>
  <c r="E853" i="17"/>
  <c r="E854" i="17"/>
  <c r="E855" i="17"/>
  <c r="E856" i="17"/>
  <c r="E857" i="17"/>
  <c r="E858" i="17"/>
  <c r="E859" i="17"/>
  <c r="E860" i="17"/>
  <c r="E861" i="17"/>
  <c r="E862" i="17"/>
  <c r="E863" i="17"/>
  <c r="E864" i="17"/>
  <c r="E865" i="17"/>
  <c r="E866" i="17"/>
  <c r="E867" i="17"/>
  <c r="E868" i="17"/>
  <c r="E869" i="17"/>
  <c r="E870" i="17"/>
  <c r="E871" i="17"/>
  <c r="E872" i="17"/>
  <c r="E873" i="17"/>
  <c r="E874" i="17"/>
  <c r="E875" i="17"/>
  <c r="E876" i="17"/>
  <c r="E877" i="17"/>
  <c r="E878" i="17"/>
  <c r="E879" i="17"/>
  <c r="E880" i="17"/>
  <c r="E881" i="17"/>
  <c r="E882" i="17"/>
  <c r="E883" i="17"/>
  <c r="E884" i="17"/>
  <c r="E885" i="17"/>
  <c r="E886" i="17"/>
  <c r="E887" i="17"/>
  <c r="E888" i="17"/>
  <c r="E889" i="17"/>
  <c r="E890" i="17"/>
  <c r="E891" i="17"/>
  <c r="E892" i="17"/>
  <c r="E893" i="17"/>
  <c r="E894" i="17"/>
  <c r="E895" i="17"/>
  <c r="E896" i="17"/>
  <c r="E897" i="17"/>
  <c r="E898" i="17"/>
  <c r="E899" i="17"/>
  <c r="E900" i="17"/>
  <c r="E901" i="17"/>
  <c r="E902" i="17"/>
  <c r="E903" i="17"/>
  <c r="E904" i="17"/>
  <c r="E905" i="17"/>
  <c r="E906" i="17"/>
  <c r="E907" i="17"/>
  <c r="E908" i="17"/>
  <c r="E909" i="17"/>
  <c r="E910" i="17"/>
  <c r="E911" i="17"/>
  <c r="E912" i="17"/>
  <c r="E913" i="17"/>
  <c r="E914" i="17"/>
  <c r="E915" i="17"/>
  <c r="E916" i="17"/>
  <c r="E917" i="17"/>
  <c r="E918" i="17"/>
  <c r="E919" i="17"/>
  <c r="E920" i="17"/>
  <c r="E921" i="17"/>
  <c r="E922" i="17"/>
  <c r="E923" i="17"/>
  <c r="E924" i="17"/>
  <c r="E925" i="17"/>
  <c r="E926" i="17"/>
  <c r="E927" i="17"/>
  <c r="E928" i="17"/>
  <c r="E929" i="17"/>
  <c r="E930" i="17"/>
  <c r="E931" i="17"/>
  <c r="E932" i="17"/>
  <c r="E933" i="17"/>
  <c r="E934" i="17"/>
  <c r="E935" i="17"/>
  <c r="E936" i="17"/>
  <c r="E937" i="17"/>
  <c r="E938" i="17"/>
  <c r="E939" i="17"/>
  <c r="E940" i="17"/>
  <c r="E941" i="17"/>
  <c r="E942" i="17"/>
  <c r="E943" i="17"/>
  <c r="E944" i="17"/>
  <c r="E945" i="17"/>
  <c r="E946" i="17"/>
  <c r="E947" i="17"/>
  <c r="E948" i="17"/>
  <c r="E949" i="17"/>
  <c r="E950" i="17"/>
  <c r="E951" i="17"/>
  <c r="E952" i="17"/>
  <c r="E953" i="17"/>
  <c r="E954" i="17"/>
  <c r="E955" i="17"/>
  <c r="E956" i="17"/>
  <c r="E957" i="17"/>
  <c r="E958" i="17"/>
  <c r="E959" i="17"/>
  <c r="E960" i="17"/>
  <c r="E961" i="17"/>
  <c r="E962" i="17"/>
  <c r="E963" i="17"/>
  <c r="E964" i="17"/>
  <c r="E965" i="17"/>
  <c r="E966" i="17"/>
  <c r="E967" i="17"/>
  <c r="E968" i="17"/>
  <c r="E969" i="17"/>
  <c r="E970" i="17"/>
  <c r="E971" i="17"/>
  <c r="E972" i="17"/>
  <c r="E973" i="17"/>
  <c r="E974" i="17"/>
  <c r="E975" i="17"/>
  <c r="E976" i="17"/>
  <c r="E977" i="17"/>
  <c r="E978" i="17"/>
  <c r="E979" i="17"/>
  <c r="E980" i="17"/>
  <c r="E981" i="17"/>
  <c r="E982" i="17"/>
  <c r="E983" i="17"/>
  <c r="E984" i="17"/>
  <c r="E985" i="17"/>
  <c r="E986" i="17"/>
  <c r="E987" i="17"/>
  <c r="E988" i="17"/>
  <c r="E989" i="17"/>
  <c r="E990" i="17"/>
  <c r="E991" i="17"/>
  <c r="E992" i="17"/>
  <c r="E993" i="17"/>
  <c r="E994" i="17"/>
  <c r="E995" i="17"/>
  <c r="E996" i="17"/>
  <c r="E997" i="17"/>
  <c r="E998" i="17"/>
  <c r="E999" i="17"/>
  <c r="E1000" i="17"/>
  <c r="E1001" i="17"/>
  <c r="E1002" i="17"/>
  <c r="E1003" i="17"/>
  <c r="E1004" i="17"/>
  <c r="E1005" i="17"/>
  <c r="E1006" i="17"/>
  <c r="E1007" i="17"/>
  <c r="E1008" i="17"/>
  <c r="E1009" i="17"/>
  <c r="E1010" i="17"/>
  <c r="E1011" i="17"/>
  <c r="E1012" i="17"/>
  <c r="E1013" i="17"/>
  <c r="E1014" i="17"/>
  <c r="E1015" i="17"/>
  <c r="E1016" i="17"/>
  <c r="E1017" i="17"/>
  <c r="E1018" i="17"/>
  <c r="E1019" i="17"/>
  <c r="E1020" i="17"/>
  <c r="E1021" i="17"/>
  <c r="E1022" i="17"/>
  <c r="E1023" i="17"/>
  <c r="E1024" i="17"/>
  <c r="E1025" i="17"/>
  <c r="E1026" i="17"/>
  <c r="E1027" i="17"/>
  <c r="E1028" i="17"/>
  <c r="E1029" i="17"/>
  <c r="E1030" i="17"/>
  <c r="E1031" i="17"/>
  <c r="E1032" i="17"/>
  <c r="E1033" i="17"/>
  <c r="E1034" i="17"/>
  <c r="E1035" i="17"/>
  <c r="E1036" i="17"/>
  <c r="E1037" i="17"/>
  <c r="E1038" i="17"/>
  <c r="E1039" i="17"/>
  <c r="E1040" i="17"/>
  <c r="E1041" i="17"/>
  <c r="E1042" i="17"/>
  <c r="E1043" i="17"/>
  <c r="E1044" i="17"/>
  <c r="E1045" i="17"/>
  <c r="E1046" i="17"/>
  <c r="E1047" i="17"/>
  <c r="E1048" i="17"/>
  <c r="E1049" i="17"/>
  <c r="E1050" i="17"/>
  <c r="E1051" i="17"/>
  <c r="E1052" i="17"/>
  <c r="E1053" i="17"/>
  <c r="E1054" i="17"/>
  <c r="E1055" i="17"/>
  <c r="E1056" i="17"/>
  <c r="E1057" i="17"/>
  <c r="E1058" i="17"/>
  <c r="E1059" i="17"/>
  <c r="E1060" i="17"/>
  <c r="E1061" i="17"/>
  <c r="E1085" i="17"/>
  <c r="E27" i="18"/>
  <c r="E4" i="18"/>
  <c r="E50" i="18"/>
  <c r="E73" i="18"/>
  <c r="E96" i="18"/>
  <c r="E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7" i="18"/>
  <c r="E98" i="18"/>
  <c r="E99" i="18"/>
  <c r="E100" i="18"/>
  <c r="E101" i="18"/>
  <c r="E102" i="18"/>
  <c r="E103" i="18"/>
  <c r="E104" i="18"/>
  <c r="E105" i="18"/>
  <c r="E106" i="18"/>
  <c r="E107" i="18"/>
  <c r="E108" i="18"/>
  <c r="E109" i="18"/>
  <c r="E110" i="18"/>
  <c r="E111" i="18"/>
  <c r="E112" i="18"/>
  <c r="E113" i="18"/>
  <c r="E114" i="18"/>
  <c r="E115" i="18"/>
  <c r="E116" i="18"/>
  <c r="E117" i="18"/>
  <c r="E118" i="18"/>
  <c r="E119" i="18"/>
  <c r="E120" i="18"/>
  <c r="E121" i="18"/>
  <c r="E122" i="18"/>
  <c r="E123" i="18"/>
  <c r="E124" i="18"/>
  <c r="E125" i="18"/>
  <c r="E126" i="18"/>
  <c r="E127" i="18"/>
  <c r="E128" i="18"/>
  <c r="E129" i="18"/>
  <c r="E130" i="18"/>
  <c r="E131" i="18"/>
  <c r="E132" i="18"/>
  <c r="E133" i="18"/>
  <c r="E134" i="18"/>
  <c r="E135" i="18"/>
  <c r="E136" i="18"/>
  <c r="E137" i="18"/>
  <c r="E138" i="18"/>
  <c r="E139" i="18"/>
  <c r="E140" i="18"/>
  <c r="E141" i="18"/>
  <c r="E142" i="18"/>
  <c r="E143" i="18"/>
  <c r="E144" i="18"/>
  <c r="E145" i="18"/>
  <c r="E146" i="18"/>
  <c r="E147" i="18"/>
  <c r="E148" i="18"/>
  <c r="E149" i="18"/>
  <c r="E150" i="18"/>
  <c r="E151" i="18"/>
  <c r="E152" i="18"/>
  <c r="E153" i="18"/>
  <c r="E154" i="18"/>
  <c r="E155" i="18"/>
  <c r="E156" i="18"/>
  <c r="E157" i="18"/>
  <c r="E158" i="18"/>
  <c r="E159" i="18"/>
  <c r="E160" i="18"/>
  <c r="E161" i="18"/>
  <c r="E162" i="18"/>
  <c r="E163" i="18"/>
  <c r="E164" i="18"/>
  <c r="E165" i="18"/>
  <c r="E166" i="18"/>
  <c r="E167" i="18"/>
  <c r="E168" i="18"/>
  <c r="E169" i="18"/>
  <c r="E170" i="18"/>
  <c r="E171" i="18"/>
  <c r="E172" i="18"/>
  <c r="E173" i="18"/>
  <c r="E174" i="18"/>
  <c r="E175" i="18"/>
  <c r="E176" i="18"/>
  <c r="E177" i="18"/>
  <c r="E178" i="18"/>
  <c r="E179" i="18"/>
  <c r="E180" i="18"/>
  <c r="E181" i="18"/>
  <c r="E182" i="18"/>
  <c r="E183" i="18"/>
  <c r="E184" i="18"/>
  <c r="E185" i="18"/>
  <c r="E186" i="18"/>
  <c r="E187" i="18"/>
  <c r="E188" i="18"/>
  <c r="E189" i="18"/>
  <c r="E190" i="18"/>
  <c r="E191" i="18"/>
  <c r="E192" i="18"/>
  <c r="E193" i="18"/>
  <c r="E194" i="18"/>
  <c r="E195" i="18"/>
  <c r="E196" i="18"/>
  <c r="E197" i="18"/>
  <c r="E198" i="18"/>
  <c r="E199" i="18"/>
  <c r="E200" i="18"/>
  <c r="E201" i="18"/>
  <c r="E202" i="18"/>
  <c r="E203" i="18"/>
  <c r="E204" i="18"/>
  <c r="E205" i="18"/>
  <c r="E206" i="18"/>
  <c r="E207" i="18"/>
  <c r="E208" i="18"/>
  <c r="E209" i="18"/>
  <c r="E210" i="18"/>
  <c r="E211" i="18"/>
  <c r="E212" i="18"/>
  <c r="E213" i="18"/>
  <c r="E214" i="18"/>
  <c r="E215" i="18"/>
  <c r="E216" i="18"/>
  <c r="E217" i="18"/>
  <c r="E218" i="18"/>
  <c r="E219" i="18"/>
  <c r="E220" i="18"/>
  <c r="E221" i="18"/>
  <c r="E222" i="18"/>
  <c r="E223" i="18"/>
  <c r="E224" i="18"/>
  <c r="E225" i="18"/>
  <c r="E226" i="18"/>
  <c r="E227" i="18"/>
  <c r="E228" i="18"/>
  <c r="E229" i="18"/>
  <c r="E230" i="18"/>
  <c r="E231" i="18"/>
  <c r="E232" i="18"/>
  <c r="E233" i="18"/>
  <c r="E234" i="18"/>
  <c r="E235" i="18"/>
  <c r="E236" i="18"/>
  <c r="E237" i="18"/>
  <c r="E238" i="18"/>
  <c r="E239" i="18"/>
  <c r="E240" i="18"/>
  <c r="E241" i="18"/>
  <c r="E242" i="18"/>
  <c r="E243" i="18"/>
  <c r="E244" i="18"/>
  <c r="E245" i="18"/>
  <c r="E246" i="18"/>
  <c r="E247" i="18"/>
  <c r="E248" i="18"/>
  <c r="E249" i="18"/>
  <c r="E250" i="18"/>
  <c r="E251" i="18"/>
  <c r="E252" i="18"/>
  <c r="E253" i="18"/>
  <c r="E254" i="18"/>
  <c r="E255" i="18"/>
  <c r="E256" i="18"/>
  <c r="E257" i="18"/>
  <c r="E258" i="18"/>
  <c r="E259" i="18"/>
  <c r="E260" i="18"/>
  <c r="E261" i="18"/>
  <c r="E262" i="18"/>
  <c r="E263" i="18"/>
  <c r="E264" i="18"/>
  <c r="E265" i="18"/>
  <c r="E266" i="18"/>
  <c r="E267" i="18"/>
  <c r="E268" i="18"/>
  <c r="E269" i="18"/>
  <c r="E270" i="18"/>
  <c r="E271" i="18"/>
  <c r="E272" i="18"/>
  <c r="E273" i="18"/>
  <c r="E274" i="18"/>
  <c r="E275" i="18"/>
  <c r="E276" i="18"/>
  <c r="E277" i="18"/>
  <c r="E278" i="18"/>
  <c r="E279" i="18"/>
  <c r="E280" i="18"/>
  <c r="E281" i="18"/>
  <c r="E282" i="18"/>
  <c r="E283" i="18"/>
  <c r="E284" i="18"/>
  <c r="E285" i="18"/>
  <c r="E286" i="18"/>
  <c r="E287" i="18"/>
  <c r="E288" i="18"/>
  <c r="E289" i="18"/>
  <c r="E290" i="18"/>
  <c r="E291" i="18"/>
  <c r="E292" i="18"/>
  <c r="E293" i="18"/>
  <c r="E294" i="18"/>
  <c r="E295" i="18"/>
  <c r="E296" i="18"/>
  <c r="E297" i="18"/>
  <c r="E298" i="18"/>
  <c r="E299" i="18"/>
  <c r="E300" i="18"/>
  <c r="E301" i="18"/>
  <c r="E302" i="18"/>
  <c r="E303" i="18"/>
  <c r="E304" i="18"/>
  <c r="E305" i="18"/>
  <c r="E306" i="18"/>
  <c r="E307" i="18"/>
  <c r="E308" i="18"/>
  <c r="E309" i="18"/>
  <c r="E310" i="18"/>
  <c r="E311" i="18"/>
  <c r="E312" i="18"/>
  <c r="E313" i="18"/>
  <c r="E314" i="18"/>
  <c r="E315" i="18"/>
  <c r="E316" i="18"/>
  <c r="E317" i="18"/>
  <c r="E318" i="18"/>
  <c r="E319" i="18"/>
  <c r="E320" i="18"/>
  <c r="E321" i="18"/>
  <c r="E322" i="18"/>
  <c r="E323" i="18"/>
  <c r="E324" i="18"/>
  <c r="E325" i="18"/>
  <c r="E326" i="18"/>
  <c r="E327" i="18"/>
  <c r="E328" i="18"/>
  <c r="E329" i="18"/>
  <c r="E330" i="18"/>
  <c r="E331" i="18"/>
  <c r="E332" i="18"/>
  <c r="E333" i="18"/>
  <c r="E334" i="18"/>
  <c r="E335" i="18"/>
  <c r="E336" i="18"/>
  <c r="E337" i="18"/>
  <c r="E338" i="18"/>
  <c r="E339" i="18"/>
  <c r="E340" i="18"/>
  <c r="E341" i="18"/>
  <c r="E342" i="18"/>
  <c r="E343" i="18"/>
  <c r="E344" i="18"/>
  <c r="E345" i="18"/>
  <c r="E346" i="18"/>
  <c r="E347" i="18"/>
  <c r="E348" i="18"/>
  <c r="E349" i="18"/>
  <c r="E350" i="18"/>
  <c r="E351" i="18"/>
  <c r="E352" i="18"/>
  <c r="E353" i="18"/>
  <c r="E354" i="18"/>
  <c r="E355" i="18"/>
  <c r="E356" i="18"/>
  <c r="E357" i="18"/>
  <c r="E358" i="18"/>
  <c r="E359" i="18"/>
  <c r="E360" i="18"/>
  <c r="E361" i="18"/>
  <c r="E362" i="18"/>
  <c r="E363" i="18"/>
  <c r="E364" i="18"/>
  <c r="E365" i="18"/>
  <c r="E366" i="18"/>
  <c r="E367" i="18"/>
  <c r="E368" i="18"/>
  <c r="E369" i="18"/>
  <c r="E370" i="18"/>
  <c r="E371" i="18"/>
  <c r="E372" i="18"/>
  <c r="E373" i="18"/>
  <c r="E374" i="18"/>
  <c r="E375" i="18"/>
  <c r="E376" i="18"/>
  <c r="E377" i="18"/>
  <c r="E378" i="18"/>
  <c r="E379" i="18"/>
  <c r="E380" i="18"/>
  <c r="E381" i="18"/>
  <c r="E382" i="18"/>
  <c r="E383" i="18"/>
  <c r="E384" i="18"/>
  <c r="E385" i="18"/>
  <c r="E386" i="18"/>
  <c r="E387" i="18"/>
  <c r="E388" i="18"/>
  <c r="E389" i="18"/>
  <c r="E390" i="18"/>
  <c r="E391" i="18"/>
  <c r="E392" i="18"/>
  <c r="E393" i="18"/>
  <c r="E394" i="18"/>
  <c r="E395" i="18"/>
  <c r="E396" i="18"/>
  <c r="E397" i="18"/>
  <c r="E398" i="18"/>
  <c r="E399" i="18"/>
  <c r="E400" i="18"/>
  <c r="E401" i="18"/>
  <c r="E402" i="18"/>
  <c r="E403" i="18"/>
  <c r="E404" i="18"/>
  <c r="E405" i="18"/>
  <c r="E406" i="18"/>
  <c r="E407" i="18"/>
  <c r="E408" i="18"/>
  <c r="E409" i="18"/>
  <c r="E410" i="18"/>
  <c r="E411" i="18"/>
  <c r="E412" i="18"/>
  <c r="E413" i="18"/>
  <c r="E414" i="18"/>
  <c r="E415" i="18"/>
  <c r="E416" i="18"/>
  <c r="E417" i="18"/>
  <c r="E418" i="18"/>
  <c r="E419" i="18"/>
  <c r="E420" i="18"/>
  <c r="E421" i="18"/>
  <c r="E422" i="18"/>
  <c r="E423" i="18"/>
  <c r="E424" i="18"/>
  <c r="E425" i="18"/>
  <c r="E426" i="18"/>
  <c r="E427" i="18"/>
  <c r="E428" i="18"/>
  <c r="E429" i="18"/>
  <c r="E430" i="18"/>
  <c r="E431" i="18"/>
  <c r="E432" i="18"/>
  <c r="E433" i="18"/>
  <c r="E434" i="18"/>
  <c r="E435" i="18"/>
  <c r="E436" i="18"/>
  <c r="E437" i="18"/>
  <c r="E438" i="18"/>
  <c r="E439" i="18"/>
  <c r="E440" i="18"/>
  <c r="E441" i="18"/>
  <c r="E442" i="18"/>
  <c r="E443" i="18"/>
  <c r="E444" i="18"/>
  <c r="E445" i="18"/>
  <c r="E446" i="18"/>
  <c r="E447" i="18"/>
  <c r="E448" i="18"/>
  <c r="E449" i="18"/>
  <c r="E450" i="18"/>
  <c r="E451" i="18"/>
  <c r="E452" i="18"/>
  <c r="E453" i="18"/>
  <c r="E454" i="18"/>
  <c r="E455" i="18"/>
  <c r="E456" i="18"/>
  <c r="E457" i="18"/>
  <c r="E458" i="18"/>
  <c r="E459" i="18"/>
  <c r="E460" i="18"/>
  <c r="E461" i="18"/>
  <c r="E462" i="18"/>
  <c r="E463" i="18"/>
  <c r="E464" i="18"/>
  <c r="E465" i="18"/>
  <c r="E466" i="18"/>
  <c r="E467" i="18"/>
  <c r="E468" i="18"/>
  <c r="E469" i="18"/>
  <c r="E470" i="18"/>
  <c r="E471" i="18"/>
  <c r="E472" i="18"/>
  <c r="E473" i="18"/>
  <c r="E474" i="18"/>
  <c r="E475" i="18"/>
  <c r="E476" i="18"/>
  <c r="E477" i="18"/>
  <c r="E478" i="18"/>
  <c r="E479" i="18"/>
  <c r="E480" i="18"/>
  <c r="E481" i="18"/>
  <c r="E482" i="18"/>
  <c r="E483" i="18"/>
  <c r="E484" i="18"/>
  <c r="E485" i="18"/>
  <c r="E486" i="18"/>
  <c r="E487" i="18"/>
  <c r="E488" i="18"/>
  <c r="E489" i="18"/>
  <c r="E490" i="18"/>
  <c r="E491" i="18"/>
  <c r="E492" i="18"/>
  <c r="E493" i="18"/>
  <c r="E494" i="18"/>
  <c r="E495" i="18"/>
  <c r="E496" i="18"/>
  <c r="E497" i="18"/>
  <c r="E498" i="18"/>
  <c r="E499" i="18"/>
  <c r="E500" i="18"/>
  <c r="E501" i="18"/>
  <c r="E502" i="18"/>
  <c r="E503" i="18"/>
  <c r="E504" i="18"/>
  <c r="E505" i="18"/>
  <c r="E506" i="18"/>
  <c r="E507" i="18"/>
  <c r="E508" i="18"/>
  <c r="E509" i="18"/>
  <c r="E510" i="18"/>
  <c r="E511" i="18"/>
  <c r="E512" i="18"/>
  <c r="E513" i="18"/>
  <c r="E514" i="18"/>
  <c r="E515" i="18"/>
  <c r="E516" i="18"/>
  <c r="E517" i="18"/>
  <c r="E518" i="18"/>
  <c r="E519" i="18"/>
  <c r="E520" i="18"/>
  <c r="E521" i="18"/>
  <c r="E522" i="18"/>
  <c r="E523" i="18"/>
  <c r="E524" i="18"/>
  <c r="E525" i="18"/>
  <c r="E526" i="18"/>
  <c r="E527" i="18"/>
  <c r="E528" i="18"/>
  <c r="E529" i="18"/>
  <c r="E530" i="18"/>
  <c r="E531" i="18"/>
  <c r="E532" i="18"/>
  <c r="E533" i="18"/>
  <c r="E534" i="18"/>
  <c r="E535" i="18"/>
  <c r="E536" i="18"/>
  <c r="E537" i="18"/>
  <c r="E538" i="18"/>
  <c r="E539" i="18"/>
  <c r="E540" i="18"/>
  <c r="E541" i="18"/>
  <c r="E542" i="18"/>
  <c r="E543" i="18"/>
  <c r="E544" i="18"/>
  <c r="E545" i="18"/>
  <c r="E546" i="18"/>
  <c r="E547" i="18"/>
  <c r="E548" i="18"/>
  <c r="E549" i="18"/>
  <c r="E550" i="18"/>
  <c r="E551" i="18"/>
  <c r="E552" i="18"/>
  <c r="E553" i="18"/>
  <c r="E554" i="18"/>
  <c r="E555" i="18"/>
  <c r="E556" i="18"/>
  <c r="E557" i="18"/>
  <c r="E558" i="18"/>
  <c r="E559" i="18"/>
  <c r="E560" i="18"/>
  <c r="E561" i="18"/>
  <c r="E562" i="18"/>
  <c r="E563" i="18"/>
  <c r="E564" i="18"/>
  <c r="E565" i="18"/>
  <c r="E566" i="18"/>
  <c r="E567" i="18"/>
  <c r="E568" i="18"/>
  <c r="E569" i="18"/>
  <c r="E570" i="18"/>
  <c r="E571" i="18"/>
  <c r="E572" i="18"/>
  <c r="E573" i="18"/>
  <c r="E574" i="18"/>
  <c r="E575" i="18"/>
  <c r="E576" i="18"/>
  <c r="E577" i="18"/>
  <c r="E578" i="18"/>
  <c r="E579" i="18"/>
  <c r="E580" i="18"/>
  <c r="E581" i="18"/>
  <c r="E582" i="18"/>
  <c r="E583" i="18"/>
  <c r="E584" i="18"/>
  <c r="E585" i="18"/>
  <c r="E586" i="18"/>
  <c r="E587" i="18"/>
  <c r="E588" i="18"/>
  <c r="E589" i="18"/>
  <c r="E590" i="18"/>
  <c r="E591" i="18"/>
  <c r="E592" i="18"/>
  <c r="E593" i="18"/>
  <c r="E594" i="18"/>
  <c r="E595" i="18"/>
  <c r="E596" i="18"/>
  <c r="E597" i="18"/>
  <c r="E598" i="18"/>
  <c r="E599" i="18"/>
  <c r="E600" i="18"/>
  <c r="E601" i="18"/>
  <c r="E602" i="18"/>
  <c r="E603" i="18"/>
  <c r="E604" i="18"/>
  <c r="E605" i="18"/>
  <c r="E606" i="18"/>
  <c r="E607" i="18"/>
  <c r="E608" i="18"/>
  <c r="E609" i="18"/>
  <c r="E610" i="18"/>
  <c r="E611" i="18"/>
  <c r="E612" i="18"/>
  <c r="E613" i="18"/>
  <c r="E614" i="18"/>
  <c r="E615" i="18"/>
  <c r="E616" i="18"/>
  <c r="E617" i="18"/>
  <c r="E618" i="18"/>
  <c r="E619" i="18"/>
  <c r="E620" i="18"/>
  <c r="E621" i="18"/>
  <c r="E622" i="18"/>
  <c r="E623" i="18"/>
  <c r="E624" i="18"/>
  <c r="E625" i="18"/>
  <c r="E626" i="18"/>
  <c r="E627" i="18"/>
  <c r="E628" i="18"/>
  <c r="E629" i="18"/>
  <c r="E630" i="18"/>
  <c r="E631" i="18"/>
  <c r="E632" i="18"/>
  <c r="E633" i="18"/>
  <c r="E634" i="18"/>
  <c r="E635" i="18"/>
  <c r="E636" i="18"/>
  <c r="E637" i="18"/>
  <c r="E638" i="18"/>
  <c r="E639" i="18"/>
  <c r="E640" i="18"/>
  <c r="E641" i="18"/>
  <c r="E642" i="18"/>
  <c r="E643" i="18"/>
  <c r="E644" i="18"/>
  <c r="E645" i="18"/>
  <c r="E646" i="18"/>
  <c r="E647" i="18"/>
  <c r="E648" i="18"/>
  <c r="E649" i="18"/>
  <c r="E650" i="18"/>
  <c r="E651" i="18"/>
  <c r="E652" i="18"/>
  <c r="E653" i="18"/>
  <c r="E654" i="18"/>
  <c r="E655" i="18"/>
  <c r="E656" i="18"/>
  <c r="E657" i="18"/>
  <c r="E658" i="18"/>
  <c r="E659" i="18"/>
  <c r="E660" i="18"/>
  <c r="E661" i="18"/>
  <c r="E662" i="18"/>
  <c r="E663" i="18"/>
  <c r="E664" i="18"/>
  <c r="E665" i="18"/>
  <c r="E666" i="18"/>
  <c r="E667" i="18"/>
  <c r="E668" i="18"/>
  <c r="E669" i="18"/>
  <c r="E670" i="18"/>
  <c r="E671" i="18"/>
  <c r="E672" i="18"/>
  <c r="E673" i="18"/>
  <c r="E674" i="18"/>
  <c r="E675" i="18"/>
  <c r="E676" i="18"/>
  <c r="E677" i="18"/>
  <c r="E678" i="18"/>
  <c r="E679" i="18"/>
  <c r="E680" i="18"/>
  <c r="E681" i="18"/>
  <c r="E682" i="18"/>
  <c r="E683" i="18"/>
  <c r="E684" i="18"/>
  <c r="E685" i="18"/>
  <c r="E686" i="18"/>
  <c r="E687" i="18"/>
  <c r="E688" i="18"/>
  <c r="E689" i="18"/>
  <c r="E690" i="18"/>
  <c r="E691" i="18"/>
  <c r="E692" i="18"/>
  <c r="E693" i="18"/>
  <c r="E694" i="18"/>
  <c r="E695" i="18"/>
  <c r="E696" i="18"/>
  <c r="E697" i="18"/>
  <c r="E698" i="18"/>
  <c r="E699" i="18"/>
  <c r="E700" i="18"/>
  <c r="E701" i="18"/>
  <c r="E702" i="18"/>
  <c r="E703" i="18"/>
  <c r="E704" i="18"/>
  <c r="E705" i="18"/>
  <c r="E706" i="18"/>
  <c r="E707" i="18"/>
  <c r="E708" i="18"/>
  <c r="E709" i="18"/>
  <c r="E710" i="18"/>
  <c r="E711" i="18"/>
  <c r="E712" i="18"/>
  <c r="E713" i="18"/>
  <c r="E714" i="18"/>
  <c r="E715" i="18"/>
  <c r="E716" i="18"/>
  <c r="E717" i="18"/>
  <c r="E718" i="18"/>
  <c r="E719" i="18"/>
  <c r="E720" i="18"/>
  <c r="E721" i="18"/>
  <c r="E722" i="18"/>
  <c r="E723" i="18"/>
  <c r="E724" i="18"/>
  <c r="E725" i="18"/>
  <c r="E726" i="18"/>
  <c r="E727" i="18"/>
  <c r="E728" i="18"/>
  <c r="E729" i="18"/>
  <c r="E730" i="18"/>
  <c r="E731" i="18"/>
  <c r="E732" i="18"/>
  <c r="E733" i="18"/>
  <c r="E734" i="18"/>
  <c r="E735" i="18"/>
  <c r="E736" i="18"/>
  <c r="E737" i="18"/>
  <c r="E738" i="18"/>
  <c r="E739" i="18"/>
  <c r="E740" i="18"/>
  <c r="E741" i="18"/>
  <c r="E742" i="18"/>
  <c r="E743" i="18"/>
  <c r="E744" i="18"/>
  <c r="E745" i="18"/>
  <c r="E746" i="18"/>
  <c r="E747" i="18"/>
  <c r="E748" i="18"/>
  <c r="E749" i="18"/>
  <c r="E750" i="18"/>
  <c r="E751" i="18"/>
  <c r="E752" i="18"/>
  <c r="E753" i="18"/>
  <c r="E754" i="18"/>
  <c r="E755" i="18"/>
  <c r="E756" i="18"/>
  <c r="E757" i="18"/>
  <c r="E758" i="18"/>
  <c r="E759" i="18"/>
  <c r="E760" i="18"/>
  <c r="E761" i="18"/>
  <c r="E762" i="18"/>
  <c r="E763" i="18"/>
  <c r="E764" i="18"/>
  <c r="E765" i="18"/>
  <c r="E766" i="18"/>
  <c r="E767" i="18"/>
  <c r="E768" i="18"/>
  <c r="E769" i="18"/>
  <c r="E770" i="18"/>
  <c r="E771" i="18"/>
  <c r="E772" i="18"/>
  <c r="E773" i="18"/>
  <c r="E774" i="18"/>
  <c r="E775" i="18"/>
  <c r="E776" i="18"/>
  <c r="E777" i="18"/>
  <c r="E778" i="18"/>
  <c r="E779" i="18"/>
  <c r="E780" i="18"/>
  <c r="E781" i="18"/>
  <c r="E782" i="18"/>
  <c r="E783" i="18"/>
  <c r="E784" i="18"/>
  <c r="E785" i="18"/>
  <c r="E786" i="18"/>
  <c r="E787" i="18"/>
  <c r="E788" i="18"/>
  <c r="E789" i="18"/>
  <c r="E790" i="18"/>
  <c r="E791" i="18"/>
  <c r="E792" i="18"/>
  <c r="E793" i="18"/>
  <c r="E794" i="18"/>
  <c r="E795" i="18"/>
  <c r="E796" i="18"/>
  <c r="E797" i="18"/>
  <c r="E798" i="18"/>
  <c r="E799" i="18"/>
  <c r="E800" i="18"/>
  <c r="E801" i="18"/>
  <c r="E802" i="18"/>
  <c r="E803" i="18"/>
  <c r="E804" i="18"/>
  <c r="E805" i="18"/>
  <c r="E806" i="18"/>
  <c r="E807" i="18"/>
  <c r="E808" i="18"/>
  <c r="E809" i="18"/>
  <c r="E810" i="18"/>
  <c r="E811" i="18"/>
  <c r="E812" i="18"/>
  <c r="E813" i="18"/>
  <c r="E814" i="18"/>
  <c r="E815" i="18"/>
  <c r="E816" i="18"/>
  <c r="E817" i="18"/>
  <c r="E818" i="18"/>
  <c r="E819" i="18"/>
  <c r="E820" i="18"/>
  <c r="E821" i="18"/>
  <c r="E822" i="18"/>
  <c r="E823" i="18"/>
  <c r="E824" i="18"/>
  <c r="E825" i="18"/>
  <c r="E826" i="18"/>
  <c r="E827" i="18"/>
  <c r="E828" i="18"/>
  <c r="E829" i="18"/>
  <c r="E830" i="18"/>
  <c r="E831" i="18"/>
  <c r="E832" i="18"/>
  <c r="E833" i="18"/>
  <c r="E834" i="18"/>
  <c r="E835" i="18"/>
  <c r="E836" i="18"/>
  <c r="E837" i="18"/>
  <c r="E838" i="18"/>
  <c r="E839" i="18"/>
  <c r="E840" i="18"/>
  <c r="E841" i="18"/>
  <c r="E842" i="18"/>
  <c r="E843" i="18"/>
  <c r="E844" i="18"/>
  <c r="E845" i="18"/>
  <c r="E846" i="18"/>
  <c r="E847" i="18"/>
  <c r="E848" i="18"/>
  <c r="E849" i="18"/>
  <c r="E850" i="18"/>
  <c r="E851" i="18"/>
  <c r="E852" i="18"/>
  <c r="E853" i="18"/>
  <c r="E854" i="18"/>
  <c r="E855" i="18"/>
  <c r="E856" i="18"/>
  <c r="E857" i="18"/>
  <c r="E858" i="18"/>
  <c r="E859" i="18"/>
  <c r="E860" i="18"/>
  <c r="E861" i="18"/>
  <c r="E862" i="18"/>
  <c r="E863" i="18"/>
  <c r="E864" i="18"/>
  <c r="E865" i="18"/>
  <c r="E866" i="18"/>
  <c r="E867" i="18"/>
  <c r="E868" i="18"/>
  <c r="E869" i="18"/>
  <c r="E870" i="18"/>
  <c r="E871" i="18"/>
  <c r="E872" i="18"/>
  <c r="E873" i="18"/>
  <c r="E874" i="18"/>
  <c r="E875" i="18"/>
  <c r="E876" i="18"/>
  <c r="E877" i="18"/>
  <c r="E878" i="18"/>
  <c r="E879" i="18"/>
  <c r="E880" i="18"/>
  <c r="E881" i="18"/>
  <c r="E882" i="18"/>
  <c r="E883" i="18"/>
  <c r="E884" i="18"/>
  <c r="E885" i="18"/>
  <c r="E886" i="18"/>
  <c r="E887" i="18"/>
  <c r="E888" i="18"/>
  <c r="E889" i="18"/>
  <c r="E890" i="18"/>
  <c r="E891" i="18"/>
  <c r="E892" i="18"/>
  <c r="E893" i="18"/>
  <c r="E894" i="18"/>
  <c r="E895" i="18"/>
  <c r="E896" i="18"/>
  <c r="E897" i="18"/>
  <c r="E898" i="18"/>
  <c r="E899" i="18"/>
  <c r="E900" i="18"/>
  <c r="E901" i="18"/>
  <c r="E902" i="18"/>
  <c r="E903" i="18"/>
  <c r="E904" i="18"/>
  <c r="E905" i="18"/>
  <c r="E906" i="18"/>
  <c r="E907" i="18"/>
  <c r="E908" i="18"/>
  <c r="E909" i="18"/>
  <c r="E910" i="18"/>
  <c r="E911" i="18"/>
  <c r="E912" i="18"/>
  <c r="E913" i="18"/>
  <c r="E914" i="18"/>
  <c r="E915" i="18"/>
  <c r="E916" i="18"/>
  <c r="E917" i="18"/>
  <c r="E918" i="18"/>
  <c r="E919" i="18"/>
  <c r="E920" i="18"/>
  <c r="E921" i="18"/>
  <c r="E922" i="18"/>
  <c r="E923" i="18"/>
  <c r="E924" i="18"/>
  <c r="E925" i="18"/>
  <c r="E926" i="18"/>
  <c r="E927" i="18"/>
  <c r="E928" i="18"/>
  <c r="E929" i="18"/>
  <c r="E930" i="18"/>
  <c r="E931" i="18"/>
  <c r="E932" i="18"/>
  <c r="E933" i="18"/>
  <c r="E934" i="18"/>
  <c r="E935" i="18"/>
  <c r="E936" i="18"/>
  <c r="E937" i="18"/>
  <c r="E938" i="18"/>
  <c r="E939" i="18"/>
  <c r="E940" i="18"/>
  <c r="E941" i="18"/>
  <c r="E942" i="18"/>
  <c r="E943" i="18"/>
  <c r="E944" i="18"/>
  <c r="E945" i="18"/>
  <c r="E946" i="18"/>
  <c r="E947" i="18"/>
  <c r="E948" i="18"/>
  <c r="E949" i="18"/>
  <c r="E950" i="18"/>
  <c r="E951" i="18"/>
  <c r="E952" i="18"/>
  <c r="E953" i="18"/>
  <c r="E954" i="18"/>
  <c r="E955" i="18"/>
  <c r="E956" i="18"/>
  <c r="E957" i="18"/>
  <c r="E958" i="18"/>
  <c r="E959" i="18"/>
  <c r="E960" i="18"/>
  <c r="E961" i="18"/>
  <c r="E962" i="18"/>
  <c r="E963" i="18"/>
  <c r="E964" i="18"/>
  <c r="E965" i="18"/>
  <c r="E966" i="18"/>
  <c r="E967" i="18"/>
  <c r="E968" i="18"/>
  <c r="E969" i="18"/>
  <c r="E970" i="18"/>
  <c r="E971" i="18"/>
  <c r="E972" i="18"/>
  <c r="E973" i="18"/>
  <c r="E974" i="18"/>
  <c r="E975" i="18"/>
  <c r="E976" i="18"/>
  <c r="E977" i="18"/>
  <c r="E978" i="18"/>
  <c r="E979" i="18"/>
  <c r="E980" i="18"/>
  <c r="E981" i="18"/>
  <c r="E982" i="18"/>
  <c r="E983" i="18"/>
  <c r="E984" i="18"/>
  <c r="E985" i="18"/>
  <c r="E986" i="18"/>
  <c r="E987" i="18"/>
  <c r="E988" i="18"/>
  <c r="E989" i="18"/>
  <c r="E990" i="18"/>
  <c r="E991" i="18"/>
  <c r="E992" i="18"/>
  <c r="E993" i="18"/>
  <c r="E994" i="18"/>
  <c r="E995" i="18"/>
  <c r="E996" i="18"/>
  <c r="E997" i="18"/>
  <c r="E998" i="18"/>
  <c r="E999" i="18"/>
  <c r="E1000" i="18"/>
  <c r="E1001" i="18"/>
  <c r="E1002" i="18"/>
  <c r="E1003" i="18"/>
  <c r="E1004" i="18"/>
  <c r="E1005" i="18"/>
  <c r="E1006" i="18"/>
  <c r="E1007" i="18"/>
  <c r="E1008" i="18"/>
  <c r="E1009" i="18"/>
  <c r="E1010" i="18"/>
  <c r="E1011" i="18"/>
  <c r="E1012" i="18"/>
  <c r="E1013" i="18"/>
  <c r="E1014" i="18"/>
  <c r="E1015" i="18"/>
  <c r="E1016" i="18"/>
  <c r="E1017" i="18"/>
  <c r="E1018" i="18"/>
  <c r="E1019" i="18"/>
  <c r="E1020" i="18"/>
  <c r="E1021" i="18"/>
  <c r="E1022" i="18"/>
  <c r="E1023" i="18"/>
  <c r="E1024" i="18"/>
  <c r="E1025" i="18"/>
  <c r="E1026" i="18"/>
  <c r="E1027" i="18"/>
  <c r="E1028" i="18"/>
  <c r="E1029" i="18"/>
  <c r="E1030" i="18"/>
  <c r="E1031" i="18"/>
  <c r="E1032" i="18"/>
  <c r="E1033" i="18"/>
  <c r="E1034" i="18"/>
  <c r="E1035" i="18"/>
  <c r="E1036" i="18"/>
  <c r="E1037" i="18"/>
  <c r="E1038" i="18"/>
  <c r="E1039" i="18"/>
  <c r="E1040" i="18"/>
  <c r="E1041" i="18"/>
  <c r="E1042" i="18"/>
  <c r="E1043" i="18"/>
  <c r="E1044" i="18"/>
  <c r="E1045" i="18"/>
  <c r="E1046" i="18"/>
  <c r="E1047" i="18"/>
  <c r="E1048" i="18"/>
  <c r="E1049" i="18"/>
  <c r="E1050" i="18"/>
  <c r="E1051" i="18"/>
  <c r="E1052" i="18"/>
  <c r="E1053" i="18"/>
  <c r="E1054" i="18"/>
  <c r="E1055" i="18"/>
  <c r="E1056" i="18"/>
  <c r="E1057" i="18"/>
  <c r="E1058" i="18"/>
  <c r="E1059" i="18"/>
  <c r="E1060" i="18"/>
  <c r="E1061" i="18"/>
  <c r="I27" i="15"/>
  <c r="I27" i="19"/>
  <c r="I4" i="19"/>
  <c r="I50" i="19"/>
  <c r="I73" i="19"/>
  <c r="I96" i="19"/>
  <c r="I5" i="19"/>
  <c r="I6" i="19"/>
  <c r="I7" i="19"/>
  <c r="I8" i="19"/>
  <c r="I9" i="19"/>
  <c r="I10" i="19"/>
  <c r="I11" i="19"/>
  <c r="I12" i="19"/>
  <c r="I13" i="19"/>
  <c r="I14" i="19"/>
  <c r="I15" i="19"/>
  <c r="I16" i="19"/>
  <c r="I17" i="19"/>
  <c r="I18" i="19"/>
  <c r="I19" i="19"/>
  <c r="I20" i="19"/>
  <c r="I21" i="19"/>
  <c r="I22" i="19"/>
  <c r="I23" i="19"/>
  <c r="I24" i="19"/>
  <c r="I25" i="19"/>
  <c r="I26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44" i="19"/>
  <c r="I45" i="19"/>
  <c r="I46" i="19"/>
  <c r="I47" i="19"/>
  <c r="I48" i="19"/>
  <c r="I49" i="19"/>
  <c r="I51" i="19"/>
  <c r="I52" i="19"/>
  <c r="I53" i="19"/>
  <c r="I54" i="19"/>
  <c r="I55" i="19"/>
  <c r="I56" i="19"/>
  <c r="I57" i="19"/>
  <c r="I58" i="19"/>
  <c r="I59" i="19"/>
  <c r="I60" i="19"/>
  <c r="I61" i="19"/>
  <c r="I62" i="19"/>
  <c r="I63" i="19"/>
  <c r="I64" i="19"/>
  <c r="I65" i="19"/>
  <c r="I66" i="19"/>
  <c r="I67" i="19"/>
  <c r="I68" i="19"/>
  <c r="I69" i="19"/>
  <c r="I70" i="19"/>
  <c r="I71" i="19"/>
  <c r="I72" i="19"/>
  <c r="I74" i="19"/>
  <c r="I75" i="19"/>
  <c r="I76" i="19"/>
  <c r="I77" i="19"/>
  <c r="I78" i="19"/>
  <c r="I79" i="19"/>
  <c r="I80" i="19"/>
  <c r="I81" i="19"/>
  <c r="I82" i="19"/>
  <c r="I83" i="19"/>
  <c r="I84" i="19"/>
  <c r="I85" i="19"/>
  <c r="I86" i="19"/>
  <c r="I87" i="19"/>
  <c r="I88" i="19"/>
  <c r="I89" i="19"/>
  <c r="I90" i="19"/>
  <c r="I91" i="19"/>
  <c r="I92" i="19"/>
  <c r="I93" i="19"/>
  <c r="I94" i="19"/>
  <c r="I95" i="19"/>
  <c r="I97" i="19"/>
  <c r="I98" i="19"/>
  <c r="I99" i="19"/>
  <c r="I100" i="19"/>
  <c r="I101" i="19"/>
  <c r="I102" i="19"/>
  <c r="I103" i="19"/>
  <c r="I104" i="19"/>
  <c r="I105" i="19"/>
  <c r="I106" i="19"/>
  <c r="I107" i="19"/>
  <c r="I108" i="19"/>
  <c r="I109" i="19"/>
  <c r="I110" i="19"/>
  <c r="I111" i="19"/>
  <c r="I112" i="19"/>
  <c r="I113" i="19"/>
  <c r="I114" i="19"/>
  <c r="I115" i="19"/>
  <c r="I116" i="19"/>
  <c r="I117" i="19"/>
  <c r="I118" i="19"/>
  <c r="I119" i="19"/>
  <c r="I120" i="19"/>
  <c r="I121" i="19"/>
  <c r="I122" i="19"/>
  <c r="I123" i="19"/>
  <c r="I124" i="19"/>
  <c r="I125" i="19"/>
  <c r="I126" i="19"/>
  <c r="I127" i="19"/>
  <c r="I128" i="19"/>
  <c r="I129" i="19"/>
  <c r="I130" i="19"/>
  <c r="I131" i="19"/>
  <c r="I132" i="19"/>
  <c r="I133" i="19"/>
  <c r="I134" i="19"/>
  <c r="I135" i="19"/>
  <c r="I136" i="19"/>
  <c r="I137" i="19"/>
  <c r="I138" i="19"/>
  <c r="I139" i="19"/>
  <c r="I140" i="19"/>
  <c r="I141" i="19"/>
  <c r="I142" i="19"/>
  <c r="I143" i="19"/>
  <c r="I144" i="19"/>
  <c r="I145" i="19"/>
  <c r="I146" i="19"/>
  <c r="I147" i="19"/>
  <c r="I148" i="19"/>
  <c r="I149" i="19"/>
  <c r="I150" i="19"/>
  <c r="I151" i="19"/>
  <c r="I152" i="19"/>
  <c r="I153" i="19"/>
  <c r="I154" i="19"/>
  <c r="I155" i="19"/>
  <c r="I156" i="19"/>
  <c r="I157" i="19"/>
  <c r="I158" i="19"/>
  <c r="I159" i="19"/>
  <c r="I160" i="19"/>
  <c r="I161" i="19"/>
  <c r="I162" i="19"/>
  <c r="I163" i="19"/>
  <c r="I164" i="19"/>
  <c r="I165" i="19"/>
  <c r="I166" i="19"/>
  <c r="I167" i="19"/>
  <c r="I168" i="19"/>
  <c r="I169" i="19"/>
  <c r="I170" i="19"/>
  <c r="I171" i="19"/>
  <c r="I172" i="19"/>
  <c r="I173" i="19"/>
  <c r="I174" i="19"/>
  <c r="I175" i="19"/>
  <c r="I176" i="19"/>
  <c r="I177" i="19"/>
  <c r="I178" i="19"/>
  <c r="I179" i="19"/>
  <c r="I180" i="19"/>
  <c r="I181" i="19"/>
  <c r="I182" i="19"/>
  <c r="I183" i="19"/>
  <c r="I184" i="19"/>
  <c r="I185" i="19"/>
  <c r="I186" i="19"/>
  <c r="I187" i="19"/>
  <c r="I188" i="19"/>
  <c r="I189" i="19"/>
  <c r="I190" i="19"/>
  <c r="I191" i="19"/>
  <c r="I192" i="19"/>
  <c r="I193" i="19"/>
  <c r="I194" i="19"/>
  <c r="I195" i="19"/>
  <c r="I196" i="19"/>
  <c r="I197" i="19"/>
  <c r="I198" i="19"/>
  <c r="I199" i="19"/>
  <c r="I200" i="19"/>
  <c r="I201" i="19"/>
  <c r="I202" i="19"/>
  <c r="I203" i="19"/>
  <c r="I204" i="19"/>
  <c r="I205" i="19"/>
  <c r="I206" i="19"/>
  <c r="I207" i="19"/>
  <c r="I208" i="19"/>
  <c r="I209" i="19"/>
  <c r="I210" i="19"/>
  <c r="I211" i="19"/>
  <c r="I212" i="19"/>
  <c r="I213" i="19"/>
  <c r="I214" i="19"/>
  <c r="I215" i="19"/>
  <c r="I216" i="19"/>
  <c r="I217" i="19"/>
  <c r="I218" i="19"/>
  <c r="I219" i="19"/>
  <c r="I220" i="19"/>
  <c r="I221" i="19"/>
  <c r="I222" i="19"/>
  <c r="I223" i="19"/>
  <c r="I224" i="19"/>
  <c r="I225" i="19"/>
  <c r="I226" i="19"/>
  <c r="I227" i="19"/>
  <c r="I228" i="19"/>
  <c r="I229" i="19"/>
  <c r="I230" i="19"/>
  <c r="I231" i="19"/>
  <c r="I232" i="19"/>
  <c r="I233" i="19"/>
  <c r="I234" i="19"/>
  <c r="I235" i="19"/>
  <c r="I236" i="19"/>
  <c r="I237" i="19"/>
  <c r="I238" i="19"/>
  <c r="I239" i="19"/>
  <c r="I240" i="19"/>
  <c r="I241" i="19"/>
  <c r="I242" i="19"/>
  <c r="I243" i="19"/>
  <c r="I244" i="19"/>
  <c r="I245" i="19"/>
  <c r="I246" i="19"/>
  <c r="I247" i="19"/>
  <c r="I248" i="19"/>
  <c r="I249" i="19"/>
  <c r="I250" i="19"/>
  <c r="I251" i="19"/>
  <c r="I252" i="19"/>
  <c r="I253" i="19"/>
  <c r="I254" i="19"/>
  <c r="I255" i="19"/>
  <c r="I256" i="19"/>
  <c r="I257" i="19"/>
  <c r="I258" i="19"/>
  <c r="I259" i="19"/>
  <c r="I260" i="19"/>
  <c r="I261" i="19"/>
  <c r="I262" i="19"/>
  <c r="I263" i="19"/>
  <c r="I264" i="19"/>
  <c r="I265" i="19"/>
  <c r="I266" i="19"/>
  <c r="I267" i="19"/>
  <c r="I268" i="19"/>
  <c r="I269" i="19"/>
  <c r="I270" i="19"/>
  <c r="I271" i="19"/>
  <c r="I272" i="19"/>
  <c r="I273" i="19"/>
  <c r="I274" i="19"/>
  <c r="I275" i="19"/>
  <c r="I276" i="19"/>
  <c r="I277" i="19"/>
  <c r="I278" i="19"/>
  <c r="I279" i="19"/>
  <c r="I280" i="19"/>
  <c r="I281" i="19"/>
  <c r="I282" i="19"/>
  <c r="I283" i="19"/>
  <c r="I284" i="19"/>
  <c r="I285" i="19"/>
  <c r="I286" i="19"/>
  <c r="I287" i="19"/>
  <c r="I288" i="19"/>
  <c r="I289" i="19"/>
  <c r="I290" i="19"/>
  <c r="I291" i="19"/>
  <c r="I292" i="19"/>
  <c r="I293" i="19"/>
  <c r="I294" i="19"/>
  <c r="I295" i="19"/>
  <c r="I296" i="19"/>
  <c r="I297" i="19"/>
  <c r="I298" i="19"/>
  <c r="I299" i="19"/>
  <c r="I300" i="19"/>
  <c r="I301" i="19"/>
  <c r="I302" i="19"/>
  <c r="I303" i="19"/>
  <c r="I304" i="19"/>
  <c r="I305" i="19"/>
  <c r="I306" i="19"/>
  <c r="I307" i="19"/>
  <c r="I308" i="19"/>
  <c r="I309" i="19"/>
  <c r="I310" i="19"/>
  <c r="I311" i="19"/>
  <c r="I312" i="19"/>
  <c r="I313" i="19"/>
  <c r="I314" i="19"/>
  <c r="I315" i="19"/>
  <c r="I316" i="19"/>
  <c r="I317" i="19"/>
  <c r="I318" i="19"/>
  <c r="I319" i="19"/>
  <c r="I320" i="19"/>
  <c r="I321" i="19"/>
  <c r="I322" i="19"/>
  <c r="I323" i="19"/>
  <c r="I324" i="19"/>
  <c r="I325" i="19"/>
  <c r="I326" i="19"/>
  <c r="I327" i="19"/>
  <c r="I328" i="19"/>
  <c r="I329" i="19"/>
  <c r="I330" i="19"/>
  <c r="I331" i="19"/>
  <c r="I332" i="19"/>
  <c r="I333" i="19"/>
  <c r="I334" i="19"/>
  <c r="I335" i="19"/>
  <c r="I336" i="19"/>
  <c r="I337" i="19"/>
  <c r="I338" i="19"/>
  <c r="I339" i="19"/>
  <c r="I340" i="19"/>
  <c r="I341" i="19"/>
  <c r="I342" i="19"/>
  <c r="I343" i="19"/>
  <c r="I344" i="19"/>
  <c r="I345" i="19"/>
  <c r="I346" i="19"/>
  <c r="I347" i="19"/>
  <c r="I348" i="19"/>
  <c r="I349" i="19"/>
  <c r="I350" i="19"/>
  <c r="I351" i="19"/>
  <c r="I352" i="19"/>
  <c r="I353" i="19"/>
  <c r="I354" i="19"/>
  <c r="I355" i="19"/>
  <c r="I356" i="19"/>
  <c r="I357" i="19"/>
  <c r="I358" i="19"/>
  <c r="I359" i="19"/>
  <c r="I360" i="19"/>
  <c r="I361" i="19"/>
  <c r="I362" i="19"/>
  <c r="I363" i="19"/>
  <c r="I364" i="19"/>
  <c r="I365" i="19"/>
  <c r="I366" i="19"/>
  <c r="I367" i="19"/>
  <c r="I368" i="19"/>
  <c r="I369" i="19"/>
  <c r="I370" i="19"/>
  <c r="I371" i="19"/>
  <c r="I372" i="19"/>
  <c r="I373" i="19"/>
  <c r="I374" i="19"/>
  <c r="I375" i="19"/>
  <c r="I376" i="19"/>
  <c r="I377" i="19"/>
  <c r="I378" i="19"/>
  <c r="I379" i="19"/>
  <c r="I380" i="19"/>
  <c r="I381" i="19"/>
  <c r="I382" i="19"/>
  <c r="I383" i="19"/>
  <c r="I384" i="19"/>
  <c r="I385" i="19"/>
  <c r="I386" i="19"/>
  <c r="I387" i="19"/>
  <c r="I388" i="19"/>
  <c r="I389" i="19"/>
  <c r="I390" i="19"/>
  <c r="I391" i="19"/>
  <c r="I392" i="19"/>
  <c r="I393" i="19"/>
  <c r="I394" i="19"/>
  <c r="I395" i="19"/>
  <c r="I396" i="19"/>
  <c r="I397" i="19"/>
  <c r="I398" i="19"/>
  <c r="I399" i="19"/>
  <c r="I400" i="19"/>
  <c r="I401" i="19"/>
  <c r="I402" i="19"/>
  <c r="I403" i="19"/>
  <c r="I404" i="19"/>
  <c r="I405" i="19"/>
  <c r="I406" i="19"/>
  <c r="I407" i="19"/>
  <c r="I408" i="19"/>
  <c r="I409" i="19"/>
  <c r="I410" i="19"/>
  <c r="I411" i="19"/>
  <c r="I412" i="19"/>
  <c r="I413" i="19"/>
  <c r="I414" i="19"/>
  <c r="I415" i="19"/>
  <c r="I416" i="19"/>
  <c r="I417" i="19"/>
  <c r="I418" i="19"/>
  <c r="I419" i="19"/>
  <c r="I420" i="19"/>
  <c r="I421" i="19"/>
  <c r="I422" i="19"/>
  <c r="I423" i="19"/>
  <c r="I424" i="19"/>
  <c r="I425" i="19"/>
  <c r="I426" i="19"/>
  <c r="I427" i="19"/>
  <c r="I428" i="19"/>
  <c r="I429" i="19"/>
  <c r="I430" i="19"/>
  <c r="I431" i="19"/>
  <c r="I432" i="19"/>
  <c r="I433" i="19"/>
  <c r="I434" i="19"/>
  <c r="I435" i="19"/>
  <c r="I436" i="19"/>
  <c r="I437" i="19"/>
  <c r="I438" i="19"/>
  <c r="I439" i="19"/>
  <c r="I440" i="19"/>
  <c r="I441" i="19"/>
  <c r="I442" i="19"/>
  <c r="I443" i="19"/>
  <c r="I444" i="19"/>
  <c r="I445" i="19"/>
  <c r="I446" i="19"/>
  <c r="I447" i="19"/>
  <c r="I448" i="19"/>
  <c r="I449" i="19"/>
  <c r="I450" i="19"/>
  <c r="I451" i="19"/>
  <c r="I452" i="19"/>
  <c r="I453" i="19"/>
  <c r="I454" i="19"/>
  <c r="I455" i="19"/>
  <c r="I456" i="19"/>
  <c r="I457" i="19"/>
  <c r="I458" i="19"/>
  <c r="I459" i="19"/>
  <c r="I460" i="19"/>
  <c r="I461" i="19"/>
  <c r="I462" i="19"/>
  <c r="I463" i="19"/>
  <c r="I464" i="19"/>
  <c r="I465" i="19"/>
  <c r="I466" i="19"/>
  <c r="I467" i="19"/>
  <c r="I468" i="19"/>
  <c r="I469" i="19"/>
  <c r="I470" i="19"/>
  <c r="I471" i="19"/>
  <c r="I472" i="19"/>
  <c r="I473" i="19"/>
  <c r="I474" i="19"/>
  <c r="I475" i="19"/>
  <c r="I476" i="19"/>
  <c r="I477" i="19"/>
  <c r="I478" i="19"/>
  <c r="I479" i="19"/>
  <c r="I480" i="19"/>
  <c r="I481" i="19"/>
  <c r="I482" i="19"/>
  <c r="I483" i="19"/>
  <c r="I484" i="19"/>
  <c r="I485" i="19"/>
  <c r="I486" i="19"/>
  <c r="I487" i="19"/>
  <c r="I488" i="19"/>
  <c r="I489" i="19"/>
  <c r="I490" i="19"/>
  <c r="I491" i="19"/>
  <c r="I492" i="19"/>
  <c r="I493" i="19"/>
  <c r="I494" i="19"/>
  <c r="I495" i="19"/>
  <c r="I496" i="19"/>
  <c r="I497" i="19"/>
  <c r="I498" i="19"/>
  <c r="I499" i="19"/>
  <c r="I500" i="19"/>
  <c r="I501" i="19"/>
  <c r="I502" i="19"/>
  <c r="I503" i="19"/>
  <c r="I504" i="19"/>
  <c r="I505" i="19"/>
  <c r="I506" i="19"/>
  <c r="I507" i="19"/>
  <c r="I508" i="19"/>
  <c r="I509" i="19"/>
  <c r="I510" i="19"/>
  <c r="I511" i="19"/>
  <c r="I512" i="19"/>
  <c r="I513" i="19"/>
  <c r="I514" i="19"/>
  <c r="I515" i="19"/>
  <c r="I516" i="19"/>
  <c r="I517" i="19"/>
  <c r="I518" i="19"/>
  <c r="I519" i="19"/>
  <c r="I520" i="19"/>
  <c r="I521" i="19"/>
  <c r="I522" i="19"/>
  <c r="I523" i="19"/>
  <c r="I524" i="19"/>
  <c r="I525" i="19"/>
  <c r="I526" i="19"/>
  <c r="I527" i="19"/>
  <c r="I528" i="19"/>
  <c r="I529" i="19"/>
  <c r="I530" i="19"/>
  <c r="I531" i="19"/>
  <c r="I532" i="19"/>
  <c r="I533" i="19"/>
  <c r="I534" i="19"/>
  <c r="I535" i="19"/>
  <c r="I536" i="19"/>
  <c r="I537" i="19"/>
  <c r="I538" i="19"/>
  <c r="I539" i="19"/>
  <c r="I540" i="19"/>
  <c r="I541" i="19"/>
  <c r="I542" i="19"/>
  <c r="I543" i="19"/>
  <c r="I544" i="19"/>
  <c r="I545" i="19"/>
  <c r="I546" i="19"/>
  <c r="I547" i="19"/>
  <c r="I548" i="19"/>
  <c r="I549" i="19"/>
  <c r="I550" i="19"/>
  <c r="I551" i="19"/>
  <c r="I552" i="19"/>
  <c r="I553" i="19"/>
  <c r="I554" i="19"/>
  <c r="I555" i="19"/>
  <c r="I556" i="19"/>
  <c r="I557" i="19"/>
  <c r="I558" i="19"/>
  <c r="I559" i="19"/>
  <c r="I560" i="19"/>
  <c r="I561" i="19"/>
  <c r="I562" i="19"/>
  <c r="I563" i="19"/>
  <c r="I564" i="19"/>
  <c r="I565" i="19"/>
  <c r="I566" i="19"/>
  <c r="I567" i="19"/>
  <c r="I568" i="19"/>
  <c r="I569" i="19"/>
  <c r="I570" i="19"/>
  <c r="I571" i="19"/>
  <c r="I572" i="19"/>
  <c r="I573" i="19"/>
  <c r="I574" i="19"/>
  <c r="I575" i="19"/>
  <c r="I576" i="19"/>
  <c r="I577" i="19"/>
  <c r="I578" i="19"/>
  <c r="I579" i="19"/>
  <c r="I580" i="19"/>
  <c r="I581" i="19"/>
  <c r="I582" i="19"/>
  <c r="I583" i="19"/>
  <c r="I584" i="19"/>
  <c r="I585" i="19"/>
  <c r="I586" i="19"/>
  <c r="I587" i="19"/>
  <c r="I588" i="19"/>
  <c r="I589" i="19"/>
  <c r="I590" i="19"/>
  <c r="I591" i="19"/>
  <c r="I592" i="19"/>
  <c r="I593" i="19"/>
  <c r="I594" i="19"/>
  <c r="I595" i="19"/>
  <c r="I596" i="19"/>
  <c r="I597" i="19"/>
  <c r="I598" i="19"/>
  <c r="I599" i="19"/>
  <c r="I600" i="19"/>
  <c r="I601" i="19"/>
  <c r="I602" i="19"/>
  <c r="I603" i="19"/>
  <c r="I604" i="19"/>
  <c r="I605" i="19"/>
  <c r="I606" i="19"/>
  <c r="I607" i="19"/>
  <c r="I608" i="19"/>
  <c r="I609" i="19"/>
  <c r="I610" i="19"/>
  <c r="I611" i="19"/>
  <c r="I612" i="19"/>
  <c r="I613" i="19"/>
  <c r="I614" i="19"/>
  <c r="I615" i="19"/>
  <c r="I616" i="19"/>
  <c r="I617" i="19"/>
  <c r="I618" i="19"/>
  <c r="I619" i="19"/>
  <c r="I620" i="19"/>
  <c r="I621" i="19"/>
  <c r="I622" i="19"/>
  <c r="I623" i="19"/>
  <c r="I624" i="19"/>
  <c r="I625" i="19"/>
  <c r="I626" i="19"/>
  <c r="I627" i="19"/>
  <c r="I628" i="19"/>
  <c r="I629" i="19"/>
  <c r="I630" i="19"/>
  <c r="I631" i="19"/>
  <c r="I632" i="19"/>
  <c r="I633" i="19"/>
  <c r="I634" i="19"/>
  <c r="I635" i="19"/>
  <c r="I636" i="19"/>
  <c r="I637" i="19"/>
  <c r="I638" i="19"/>
  <c r="I639" i="19"/>
  <c r="I640" i="19"/>
  <c r="I641" i="19"/>
  <c r="I642" i="19"/>
  <c r="I643" i="19"/>
  <c r="I644" i="19"/>
  <c r="I645" i="19"/>
  <c r="I646" i="19"/>
  <c r="I647" i="19"/>
  <c r="I648" i="19"/>
  <c r="I649" i="19"/>
  <c r="I650" i="19"/>
  <c r="I651" i="19"/>
  <c r="I652" i="19"/>
  <c r="I653" i="19"/>
  <c r="I654" i="19"/>
  <c r="I655" i="19"/>
  <c r="I656" i="19"/>
  <c r="I657" i="19"/>
  <c r="I658" i="19"/>
  <c r="I659" i="19"/>
  <c r="I660" i="19"/>
  <c r="I661" i="19"/>
  <c r="I662" i="19"/>
  <c r="I663" i="19"/>
  <c r="I664" i="19"/>
  <c r="I665" i="19"/>
  <c r="I666" i="19"/>
  <c r="I667" i="19"/>
  <c r="I668" i="19"/>
  <c r="I669" i="19"/>
  <c r="I670" i="19"/>
  <c r="I671" i="19"/>
  <c r="I672" i="19"/>
  <c r="I673" i="19"/>
  <c r="I674" i="19"/>
  <c r="I675" i="19"/>
  <c r="I676" i="19"/>
  <c r="I677" i="19"/>
  <c r="I678" i="19"/>
  <c r="I679" i="19"/>
  <c r="I680" i="19"/>
  <c r="I681" i="19"/>
  <c r="I682" i="19"/>
  <c r="I683" i="19"/>
  <c r="I684" i="19"/>
  <c r="I685" i="19"/>
  <c r="I686" i="19"/>
  <c r="I687" i="19"/>
  <c r="I688" i="19"/>
  <c r="I689" i="19"/>
  <c r="I690" i="19"/>
  <c r="I691" i="19"/>
  <c r="I692" i="19"/>
  <c r="I693" i="19"/>
  <c r="I694" i="19"/>
  <c r="I695" i="19"/>
  <c r="I696" i="19"/>
  <c r="I697" i="19"/>
  <c r="I698" i="19"/>
  <c r="I699" i="19"/>
  <c r="I700" i="19"/>
  <c r="I701" i="19"/>
  <c r="I702" i="19"/>
  <c r="I703" i="19"/>
  <c r="I704" i="19"/>
  <c r="I705" i="19"/>
  <c r="I706" i="19"/>
  <c r="I707" i="19"/>
  <c r="I708" i="19"/>
  <c r="I709" i="19"/>
  <c r="I710" i="19"/>
  <c r="I711" i="19"/>
  <c r="I712" i="19"/>
  <c r="I713" i="19"/>
  <c r="I714" i="19"/>
  <c r="I715" i="19"/>
  <c r="I716" i="19"/>
  <c r="I717" i="19"/>
  <c r="I718" i="19"/>
  <c r="I719" i="19"/>
  <c r="I720" i="19"/>
  <c r="I721" i="19"/>
  <c r="I722" i="19"/>
  <c r="I723" i="19"/>
  <c r="I724" i="19"/>
  <c r="I725" i="19"/>
  <c r="I726" i="19"/>
  <c r="I727" i="19"/>
  <c r="I728" i="19"/>
  <c r="I729" i="19"/>
  <c r="I730" i="19"/>
  <c r="I731" i="19"/>
  <c r="I732" i="19"/>
  <c r="I733" i="19"/>
  <c r="I734" i="19"/>
  <c r="I735" i="19"/>
  <c r="I736" i="19"/>
  <c r="I737" i="19"/>
  <c r="I738" i="19"/>
  <c r="I739" i="19"/>
  <c r="I740" i="19"/>
  <c r="I741" i="19"/>
  <c r="I742" i="19"/>
  <c r="I743" i="19"/>
  <c r="I744" i="19"/>
  <c r="I745" i="19"/>
  <c r="I746" i="19"/>
  <c r="I747" i="19"/>
  <c r="I748" i="19"/>
  <c r="I749" i="19"/>
  <c r="I750" i="19"/>
  <c r="I751" i="19"/>
  <c r="I752" i="19"/>
  <c r="I753" i="19"/>
  <c r="I754" i="19"/>
  <c r="I755" i="19"/>
  <c r="I756" i="19"/>
  <c r="I757" i="19"/>
  <c r="I758" i="19"/>
  <c r="I759" i="19"/>
  <c r="I760" i="19"/>
  <c r="I761" i="19"/>
  <c r="I762" i="19"/>
  <c r="I763" i="19"/>
  <c r="I764" i="19"/>
  <c r="I765" i="19"/>
  <c r="I766" i="19"/>
  <c r="I767" i="19"/>
  <c r="I768" i="19"/>
  <c r="I769" i="19"/>
  <c r="I770" i="19"/>
  <c r="I771" i="19"/>
  <c r="I772" i="19"/>
  <c r="I773" i="19"/>
  <c r="I774" i="19"/>
  <c r="I775" i="19"/>
  <c r="I776" i="19"/>
  <c r="I777" i="19"/>
  <c r="I778" i="19"/>
  <c r="I779" i="19"/>
  <c r="I780" i="19"/>
  <c r="I781" i="19"/>
  <c r="I782" i="19"/>
  <c r="I783" i="19"/>
  <c r="I784" i="19"/>
  <c r="I785" i="19"/>
  <c r="I786" i="19"/>
  <c r="I787" i="19"/>
  <c r="I788" i="19"/>
  <c r="I789" i="19"/>
  <c r="I790" i="19"/>
  <c r="I791" i="19"/>
  <c r="I792" i="19"/>
  <c r="I793" i="19"/>
  <c r="I794" i="19"/>
  <c r="I795" i="19"/>
  <c r="I796" i="19"/>
  <c r="I797" i="19"/>
  <c r="I798" i="19"/>
  <c r="I799" i="19"/>
  <c r="I800" i="19"/>
  <c r="I801" i="19"/>
  <c r="I802" i="19"/>
  <c r="I803" i="19"/>
  <c r="I804" i="19"/>
  <c r="I805" i="19"/>
  <c r="I806" i="19"/>
  <c r="I807" i="19"/>
  <c r="I808" i="19"/>
  <c r="I809" i="19"/>
  <c r="I810" i="19"/>
  <c r="I811" i="19"/>
  <c r="I812" i="19"/>
  <c r="I813" i="19"/>
  <c r="I814" i="19"/>
  <c r="I815" i="19"/>
  <c r="I816" i="19"/>
  <c r="I817" i="19"/>
  <c r="I818" i="19"/>
  <c r="I819" i="19"/>
  <c r="I820" i="19"/>
  <c r="I821" i="19"/>
  <c r="I822" i="19"/>
  <c r="I823" i="19"/>
  <c r="I824" i="19"/>
  <c r="I825" i="19"/>
  <c r="I826" i="19"/>
  <c r="I827" i="19"/>
  <c r="I828" i="19"/>
  <c r="I829" i="19"/>
  <c r="I830" i="19"/>
  <c r="I831" i="19"/>
  <c r="I832" i="19"/>
  <c r="I833" i="19"/>
  <c r="I834" i="19"/>
  <c r="I835" i="19"/>
  <c r="I836" i="19"/>
  <c r="I837" i="19"/>
  <c r="I838" i="19"/>
  <c r="I839" i="19"/>
  <c r="I840" i="19"/>
  <c r="I841" i="19"/>
  <c r="I842" i="19"/>
  <c r="I843" i="19"/>
  <c r="I844" i="19"/>
  <c r="I845" i="19"/>
  <c r="I846" i="19"/>
  <c r="I847" i="19"/>
  <c r="I848" i="19"/>
  <c r="I849" i="19"/>
  <c r="I850" i="19"/>
  <c r="I851" i="19"/>
  <c r="I852" i="19"/>
  <c r="I853" i="19"/>
  <c r="I854" i="19"/>
  <c r="I855" i="19"/>
  <c r="I856" i="19"/>
  <c r="I857" i="19"/>
  <c r="I858" i="19"/>
  <c r="I859" i="19"/>
  <c r="I860" i="19"/>
  <c r="I861" i="19"/>
  <c r="I862" i="19"/>
  <c r="I863" i="19"/>
  <c r="I864" i="19"/>
  <c r="I865" i="19"/>
  <c r="I866" i="19"/>
  <c r="I867" i="19"/>
  <c r="I868" i="19"/>
  <c r="I869" i="19"/>
  <c r="I870" i="19"/>
  <c r="I871" i="19"/>
  <c r="I872" i="19"/>
  <c r="I873" i="19"/>
  <c r="I874" i="19"/>
  <c r="I875" i="19"/>
  <c r="I876" i="19"/>
  <c r="I877" i="19"/>
  <c r="I878" i="19"/>
  <c r="I879" i="19"/>
  <c r="I880" i="19"/>
  <c r="I881" i="19"/>
  <c r="I882" i="19"/>
  <c r="I883" i="19"/>
  <c r="I884" i="19"/>
  <c r="I885" i="19"/>
  <c r="I886" i="19"/>
  <c r="I887" i="19"/>
  <c r="I888" i="19"/>
  <c r="I889" i="19"/>
  <c r="I890" i="19"/>
  <c r="I891" i="19"/>
  <c r="I892" i="19"/>
  <c r="I893" i="19"/>
  <c r="I894" i="19"/>
  <c r="I895" i="19"/>
  <c r="I896" i="19"/>
  <c r="I897" i="19"/>
  <c r="I898" i="19"/>
  <c r="I899" i="19"/>
  <c r="I900" i="19"/>
  <c r="I901" i="19"/>
  <c r="I902" i="19"/>
  <c r="I903" i="19"/>
  <c r="I904" i="19"/>
  <c r="I905" i="19"/>
  <c r="I906" i="19"/>
  <c r="I907" i="19"/>
  <c r="I908" i="19"/>
  <c r="I909" i="19"/>
  <c r="I910" i="19"/>
  <c r="I911" i="19"/>
  <c r="I912" i="19"/>
  <c r="I913" i="19"/>
  <c r="I914" i="19"/>
  <c r="I915" i="19"/>
  <c r="I916" i="19"/>
  <c r="I917" i="19"/>
  <c r="I918" i="19"/>
  <c r="I919" i="19"/>
  <c r="I920" i="19"/>
  <c r="I921" i="19"/>
  <c r="I922" i="19"/>
  <c r="I923" i="19"/>
  <c r="I924" i="19"/>
  <c r="I925" i="19"/>
  <c r="I926" i="19"/>
  <c r="I927" i="19"/>
  <c r="I928" i="19"/>
  <c r="I929" i="19"/>
  <c r="I930" i="19"/>
  <c r="I931" i="19"/>
  <c r="I932" i="19"/>
  <c r="I933" i="19"/>
  <c r="I934" i="19"/>
  <c r="I935" i="19"/>
  <c r="I936" i="19"/>
  <c r="I937" i="19"/>
  <c r="I938" i="19"/>
  <c r="I939" i="19"/>
  <c r="I940" i="19"/>
  <c r="I941" i="19"/>
  <c r="I942" i="19"/>
  <c r="I943" i="19"/>
  <c r="I944" i="19"/>
  <c r="I945" i="19"/>
  <c r="I946" i="19"/>
  <c r="I947" i="19"/>
  <c r="I948" i="19"/>
  <c r="I949" i="19"/>
  <c r="I950" i="19"/>
  <c r="I951" i="19"/>
  <c r="I952" i="19"/>
  <c r="I953" i="19"/>
  <c r="I954" i="19"/>
  <c r="I955" i="19"/>
  <c r="I956" i="19"/>
  <c r="I957" i="19"/>
  <c r="I958" i="19"/>
  <c r="I959" i="19"/>
  <c r="I960" i="19"/>
  <c r="I961" i="19"/>
  <c r="I962" i="19"/>
  <c r="I963" i="19"/>
  <c r="I964" i="19"/>
  <c r="I965" i="19"/>
  <c r="I966" i="19"/>
  <c r="I967" i="19"/>
  <c r="I968" i="19"/>
  <c r="I969" i="19"/>
  <c r="I970" i="19"/>
  <c r="I971" i="19"/>
  <c r="I972" i="19"/>
  <c r="I973" i="19"/>
  <c r="I974" i="19"/>
  <c r="I975" i="19"/>
  <c r="I976" i="19"/>
  <c r="I977" i="19"/>
  <c r="I978" i="19"/>
  <c r="I979" i="19"/>
  <c r="I980" i="19"/>
  <c r="I981" i="19"/>
  <c r="I982" i="19"/>
  <c r="I983" i="19"/>
  <c r="I984" i="19"/>
  <c r="I985" i="19"/>
  <c r="I986" i="19"/>
  <c r="I987" i="19"/>
  <c r="I988" i="19"/>
  <c r="I989" i="19"/>
  <c r="I990" i="19"/>
  <c r="I991" i="19"/>
  <c r="I992" i="19"/>
  <c r="I993" i="19"/>
  <c r="I994" i="19"/>
  <c r="I995" i="19"/>
  <c r="I996" i="19"/>
  <c r="I997" i="19"/>
  <c r="I998" i="19"/>
  <c r="I999" i="19"/>
  <c r="I1000" i="19"/>
  <c r="I1001" i="19"/>
  <c r="I1002" i="19"/>
  <c r="I1003" i="19"/>
  <c r="I1004" i="19"/>
  <c r="I1005" i="19"/>
  <c r="I1006" i="19"/>
  <c r="I1007" i="19"/>
  <c r="I1008" i="19"/>
  <c r="I1009" i="19"/>
  <c r="I1010" i="19"/>
  <c r="I1011" i="19"/>
  <c r="I1012" i="19"/>
  <c r="I1013" i="19"/>
  <c r="I1014" i="19"/>
  <c r="I1015" i="19"/>
  <c r="I1016" i="19"/>
  <c r="I1017" i="19"/>
  <c r="I1018" i="19"/>
  <c r="I1019" i="19"/>
  <c r="I1020" i="19"/>
  <c r="I1021" i="19"/>
  <c r="I1022" i="19"/>
  <c r="I1023" i="19"/>
  <c r="I1024" i="19"/>
  <c r="I1025" i="19"/>
  <c r="I1026" i="19"/>
  <c r="I1027" i="19"/>
  <c r="I1028" i="19"/>
  <c r="I1029" i="19"/>
  <c r="I1030" i="19"/>
  <c r="I1031" i="19"/>
  <c r="I1032" i="19"/>
  <c r="I1033" i="19"/>
  <c r="I1034" i="19"/>
  <c r="I1035" i="19"/>
  <c r="I1036" i="19"/>
  <c r="I1037" i="19"/>
  <c r="I1038" i="19"/>
  <c r="I1039" i="19"/>
  <c r="I1040" i="19"/>
  <c r="I1041" i="19"/>
  <c r="I1042" i="19"/>
  <c r="I1043" i="19"/>
  <c r="I1044" i="19"/>
  <c r="I1045" i="19"/>
  <c r="I1046" i="19"/>
  <c r="I1047" i="19"/>
  <c r="I1048" i="19"/>
  <c r="I1049" i="19"/>
  <c r="I1050" i="19"/>
  <c r="I1051" i="19"/>
  <c r="I1052" i="19"/>
  <c r="I1053" i="19"/>
  <c r="I1054" i="19"/>
  <c r="I1055" i="19"/>
  <c r="I1056" i="19"/>
  <c r="I1057" i="19"/>
  <c r="I1058" i="19"/>
  <c r="I1059" i="19"/>
  <c r="I1060" i="19"/>
  <c r="I1061" i="19"/>
  <c r="I1062" i="19"/>
  <c r="I1063" i="19"/>
  <c r="I1064" i="19"/>
  <c r="I1065" i="19"/>
  <c r="I1066" i="19"/>
  <c r="I1067" i="19"/>
  <c r="I1068" i="19"/>
  <c r="I1069" i="19"/>
  <c r="I1070" i="19"/>
  <c r="I1071" i="19"/>
  <c r="I1072" i="19"/>
  <c r="I1073" i="19"/>
  <c r="I1074" i="19"/>
  <c r="I1075" i="19"/>
  <c r="I1076" i="19"/>
  <c r="I1077" i="19"/>
  <c r="I1078" i="19"/>
  <c r="I1079" i="19"/>
  <c r="I1080" i="19"/>
  <c r="I1081" i="19"/>
  <c r="I1082" i="19"/>
  <c r="I1083" i="19"/>
  <c r="I1084" i="19"/>
  <c r="I1085" i="19"/>
  <c r="I27" i="20"/>
  <c r="I4" i="20"/>
  <c r="I50" i="20"/>
  <c r="I73" i="20"/>
  <c r="I96" i="20"/>
  <c r="I5" i="20"/>
  <c r="I6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1" i="20"/>
  <c r="I52" i="20"/>
  <c r="I53" i="20"/>
  <c r="I54" i="20"/>
  <c r="I55" i="20"/>
  <c r="I56" i="20"/>
  <c r="I57" i="20"/>
  <c r="I58" i="20"/>
  <c r="I59" i="20"/>
  <c r="I60" i="20"/>
  <c r="I61" i="20"/>
  <c r="I62" i="20"/>
  <c r="I63" i="20"/>
  <c r="I64" i="20"/>
  <c r="I65" i="20"/>
  <c r="I66" i="20"/>
  <c r="I67" i="20"/>
  <c r="I68" i="20"/>
  <c r="I69" i="20"/>
  <c r="I70" i="20"/>
  <c r="I71" i="20"/>
  <c r="I72" i="20"/>
  <c r="I74" i="20"/>
  <c r="I75" i="20"/>
  <c r="I76" i="20"/>
  <c r="I77" i="20"/>
  <c r="I78" i="20"/>
  <c r="I79" i="20"/>
  <c r="I80" i="20"/>
  <c r="I81" i="20"/>
  <c r="I82" i="20"/>
  <c r="I83" i="20"/>
  <c r="I84" i="20"/>
  <c r="I85" i="20"/>
  <c r="I86" i="20"/>
  <c r="I87" i="20"/>
  <c r="I88" i="20"/>
  <c r="I89" i="20"/>
  <c r="I90" i="20"/>
  <c r="I91" i="20"/>
  <c r="I92" i="20"/>
  <c r="I93" i="20"/>
  <c r="I94" i="20"/>
  <c r="I95" i="20"/>
  <c r="I97" i="20"/>
  <c r="I98" i="20"/>
  <c r="I99" i="20"/>
  <c r="I100" i="20"/>
  <c r="I101" i="20"/>
  <c r="I102" i="20"/>
  <c r="I103" i="20"/>
  <c r="I104" i="20"/>
  <c r="I105" i="20"/>
  <c r="I106" i="20"/>
  <c r="I107" i="20"/>
  <c r="I108" i="20"/>
  <c r="I109" i="20"/>
  <c r="I110" i="20"/>
  <c r="I111" i="20"/>
  <c r="I112" i="20"/>
  <c r="I113" i="20"/>
  <c r="I114" i="20"/>
  <c r="I115" i="20"/>
  <c r="I116" i="20"/>
  <c r="I117" i="20"/>
  <c r="I118" i="20"/>
  <c r="I119" i="20"/>
  <c r="I120" i="20"/>
  <c r="I121" i="20"/>
  <c r="I122" i="20"/>
  <c r="I123" i="20"/>
  <c r="I124" i="20"/>
  <c r="I125" i="20"/>
  <c r="I126" i="20"/>
  <c r="I127" i="20"/>
  <c r="I128" i="20"/>
  <c r="I129" i="20"/>
  <c r="I130" i="20"/>
  <c r="I131" i="20"/>
  <c r="I132" i="20"/>
  <c r="I133" i="20"/>
  <c r="I134" i="20"/>
  <c r="I135" i="20"/>
  <c r="I136" i="20"/>
  <c r="I137" i="20"/>
  <c r="I138" i="20"/>
  <c r="I139" i="20"/>
  <c r="I140" i="20"/>
  <c r="I141" i="20"/>
  <c r="I142" i="20"/>
  <c r="I143" i="20"/>
  <c r="I144" i="20"/>
  <c r="I145" i="20"/>
  <c r="I146" i="20"/>
  <c r="I147" i="20"/>
  <c r="I148" i="20"/>
  <c r="I149" i="20"/>
  <c r="I150" i="20"/>
  <c r="I151" i="20"/>
  <c r="I152" i="20"/>
  <c r="I153" i="20"/>
  <c r="I154" i="20"/>
  <c r="I155" i="20"/>
  <c r="I156" i="20"/>
  <c r="I157" i="20"/>
  <c r="I158" i="20"/>
  <c r="I159" i="20"/>
  <c r="I160" i="20"/>
  <c r="I161" i="20"/>
  <c r="I162" i="20"/>
  <c r="I163" i="20"/>
  <c r="I164" i="20"/>
  <c r="I165" i="20"/>
  <c r="I166" i="20"/>
  <c r="I167" i="20"/>
  <c r="I168" i="20"/>
  <c r="I169" i="20"/>
  <c r="I170" i="20"/>
  <c r="I171" i="20"/>
  <c r="I172" i="20"/>
  <c r="I173" i="20"/>
  <c r="I174" i="20"/>
  <c r="I175" i="20"/>
  <c r="I176" i="20"/>
  <c r="I177" i="20"/>
  <c r="I178" i="20"/>
  <c r="I179" i="20"/>
  <c r="I180" i="20"/>
  <c r="I181" i="20"/>
  <c r="I182" i="20"/>
  <c r="I183" i="20"/>
  <c r="I184" i="20"/>
  <c r="I185" i="20"/>
  <c r="I186" i="20"/>
  <c r="I187" i="20"/>
  <c r="I188" i="20"/>
  <c r="I189" i="20"/>
  <c r="I190" i="20"/>
  <c r="I191" i="20"/>
  <c r="I192" i="20"/>
  <c r="I193" i="20"/>
  <c r="I194" i="20"/>
  <c r="I195" i="20"/>
  <c r="I196" i="20"/>
  <c r="I197" i="20"/>
  <c r="I198" i="20"/>
  <c r="I199" i="20"/>
  <c r="I200" i="20"/>
  <c r="I201" i="20"/>
  <c r="I202" i="20"/>
  <c r="I203" i="20"/>
  <c r="I204" i="20"/>
  <c r="I205" i="20"/>
  <c r="I206" i="20"/>
  <c r="I207" i="20"/>
  <c r="I208" i="20"/>
  <c r="I209" i="20"/>
  <c r="I210" i="20"/>
  <c r="I211" i="20"/>
  <c r="I212" i="20"/>
  <c r="I213" i="20"/>
  <c r="I214" i="20"/>
  <c r="I215" i="20"/>
  <c r="I216" i="20"/>
  <c r="I217" i="20"/>
  <c r="I218" i="20"/>
  <c r="I219" i="20"/>
  <c r="I220" i="20"/>
  <c r="I221" i="20"/>
  <c r="I222" i="20"/>
  <c r="I223" i="20"/>
  <c r="I224" i="20"/>
  <c r="I225" i="20"/>
  <c r="I226" i="20"/>
  <c r="I227" i="20"/>
  <c r="I228" i="20"/>
  <c r="I229" i="20"/>
  <c r="I230" i="20"/>
  <c r="I231" i="20"/>
  <c r="I232" i="20"/>
  <c r="I233" i="20"/>
  <c r="I234" i="20"/>
  <c r="I235" i="20"/>
  <c r="I236" i="20"/>
  <c r="I237" i="20"/>
  <c r="I238" i="20"/>
  <c r="I239" i="20"/>
  <c r="I240" i="20"/>
  <c r="I241" i="20"/>
  <c r="I242" i="20"/>
  <c r="I243" i="20"/>
  <c r="I244" i="20"/>
  <c r="I245" i="20"/>
  <c r="I246" i="20"/>
  <c r="I247" i="20"/>
  <c r="I248" i="20"/>
  <c r="I249" i="20"/>
  <c r="I250" i="20"/>
  <c r="I251" i="20"/>
  <c r="I252" i="20"/>
  <c r="I253" i="20"/>
  <c r="I254" i="20"/>
  <c r="I255" i="20"/>
  <c r="I256" i="20"/>
  <c r="I257" i="20"/>
  <c r="I258" i="20"/>
  <c r="I259" i="20"/>
  <c r="I260" i="20"/>
  <c r="I261" i="20"/>
  <c r="I262" i="20"/>
  <c r="I263" i="20"/>
  <c r="I264" i="20"/>
  <c r="I265" i="20"/>
  <c r="I266" i="20"/>
  <c r="I267" i="20"/>
  <c r="I268" i="20"/>
  <c r="I269" i="20"/>
  <c r="I270" i="20"/>
  <c r="I271" i="20"/>
  <c r="I272" i="20"/>
  <c r="I273" i="20"/>
  <c r="I274" i="20"/>
  <c r="I275" i="20"/>
  <c r="I276" i="20"/>
  <c r="I277" i="20"/>
  <c r="I278" i="20"/>
  <c r="I279" i="20"/>
  <c r="I280" i="20"/>
  <c r="I281" i="20"/>
  <c r="I282" i="20"/>
  <c r="I283" i="20"/>
  <c r="I284" i="20"/>
  <c r="I285" i="20"/>
  <c r="I286" i="20"/>
  <c r="I287" i="20"/>
  <c r="I288" i="20"/>
  <c r="I289" i="20"/>
  <c r="I290" i="20"/>
  <c r="I291" i="20"/>
  <c r="I292" i="20"/>
  <c r="I293" i="20"/>
  <c r="I294" i="20"/>
  <c r="I295" i="20"/>
  <c r="I296" i="20"/>
  <c r="I297" i="20"/>
  <c r="I298" i="20"/>
  <c r="I299" i="20"/>
  <c r="I300" i="20"/>
  <c r="I301" i="20"/>
  <c r="I302" i="20"/>
  <c r="I303" i="20"/>
  <c r="I304" i="20"/>
  <c r="I305" i="20"/>
  <c r="I306" i="20"/>
  <c r="I307" i="20"/>
  <c r="I308" i="20"/>
  <c r="I309" i="20"/>
  <c r="I310" i="20"/>
  <c r="I311" i="20"/>
  <c r="I312" i="20"/>
  <c r="I313" i="20"/>
  <c r="I314" i="20"/>
  <c r="I315" i="20"/>
  <c r="I316" i="20"/>
  <c r="I317" i="20"/>
  <c r="I318" i="20"/>
  <c r="I319" i="20"/>
  <c r="I320" i="20"/>
  <c r="I321" i="20"/>
  <c r="I322" i="20"/>
  <c r="I323" i="20"/>
  <c r="I324" i="20"/>
  <c r="I325" i="20"/>
  <c r="I326" i="20"/>
  <c r="I327" i="20"/>
  <c r="I328" i="20"/>
  <c r="I329" i="20"/>
  <c r="I330" i="20"/>
  <c r="I331" i="20"/>
  <c r="I332" i="20"/>
  <c r="I333" i="20"/>
  <c r="I334" i="20"/>
  <c r="I335" i="20"/>
  <c r="I336" i="20"/>
  <c r="I337" i="20"/>
  <c r="I338" i="20"/>
  <c r="I339" i="20"/>
  <c r="I340" i="20"/>
  <c r="I341" i="20"/>
  <c r="I342" i="20"/>
  <c r="I343" i="20"/>
  <c r="I344" i="20"/>
  <c r="I345" i="20"/>
  <c r="I346" i="20"/>
  <c r="I347" i="20"/>
  <c r="I348" i="20"/>
  <c r="I349" i="20"/>
  <c r="I350" i="20"/>
  <c r="I351" i="20"/>
  <c r="I352" i="20"/>
  <c r="I353" i="20"/>
  <c r="I354" i="20"/>
  <c r="I355" i="20"/>
  <c r="I356" i="20"/>
  <c r="I357" i="20"/>
  <c r="I358" i="20"/>
  <c r="I359" i="20"/>
  <c r="I360" i="20"/>
  <c r="I361" i="20"/>
  <c r="I362" i="20"/>
  <c r="I363" i="20"/>
  <c r="I364" i="20"/>
  <c r="I365" i="20"/>
  <c r="I366" i="20"/>
  <c r="I367" i="20"/>
  <c r="I368" i="20"/>
  <c r="I369" i="20"/>
  <c r="I370" i="20"/>
  <c r="I371" i="20"/>
  <c r="I372" i="20"/>
  <c r="I373" i="20"/>
  <c r="I374" i="20"/>
  <c r="I375" i="20"/>
  <c r="I376" i="20"/>
  <c r="I377" i="20"/>
  <c r="I378" i="20"/>
  <c r="I379" i="20"/>
  <c r="I380" i="20"/>
  <c r="I381" i="20"/>
  <c r="I382" i="20"/>
  <c r="I383" i="20"/>
  <c r="I384" i="20"/>
  <c r="I385" i="20"/>
  <c r="I386" i="20"/>
  <c r="I387" i="20"/>
  <c r="I388" i="20"/>
  <c r="I389" i="20"/>
  <c r="I390" i="20"/>
  <c r="I391" i="20"/>
  <c r="I392" i="20"/>
  <c r="I393" i="20"/>
  <c r="I394" i="20"/>
  <c r="I395" i="20"/>
  <c r="I396" i="20"/>
  <c r="I397" i="20"/>
  <c r="I398" i="20"/>
  <c r="I399" i="20"/>
  <c r="I400" i="20"/>
  <c r="I401" i="20"/>
  <c r="I402" i="20"/>
  <c r="I403" i="20"/>
  <c r="I404" i="20"/>
  <c r="I405" i="20"/>
  <c r="I406" i="20"/>
  <c r="I407" i="20"/>
  <c r="I408" i="20"/>
  <c r="I409" i="20"/>
  <c r="I410" i="20"/>
  <c r="I411" i="20"/>
  <c r="I412" i="20"/>
  <c r="I413" i="20"/>
  <c r="I414" i="20"/>
  <c r="I415" i="20"/>
  <c r="I416" i="20"/>
  <c r="I417" i="20"/>
  <c r="I418" i="20"/>
  <c r="I419" i="20"/>
  <c r="I420" i="20"/>
  <c r="I421" i="20"/>
  <c r="I422" i="20"/>
  <c r="I423" i="20"/>
  <c r="I424" i="20"/>
  <c r="I425" i="20"/>
  <c r="I426" i="20"/>
  <c r="I427" i="20"/>
  <c r="I428" i="20"/>
  <c r="I429" i="20"/>
  <c r="I430" i="20"/>
  <c r="I431" i="20"/>
  <c r="I432" i="20"/>
  <c r="I433" i="20"/>
  <c r="I434" i="20"/>
  <c r="I435" i="20"/>
  <c r="I436" i="20"/>
  <c r="I437" i="20"/>
  <c r="I438" i="20"/>
  <c r="I439" i="20"/>
  <c r="I440" i="20"/>
  <c r="I441" i="20"/>
  <c r="I442" i="20"/>
  <c r="I443" i="20"/>
  <c r="I444" i="20"/>
  <c r="I445" i="20"/>
  <c r="I446" i="20"/>
  <c r="I447" i="20"/>
  <c r="I448" i="20"/>
  <c r="I449" i="20"/>
  <c r="I450" i="20"/>
  <c r="I451" i="20"/>
  <c r="I452" i="20"/>
  <c r="I453" i="20"/>
  <c r="I454" i="20"/>
  <c r="I455" i="20"/>
  <c r="I456" i="20"/>
  <c r="I457" i="20"/>
  <c r="I458" i="20"/>
  <c r="I459" i="20"/>
  <c r="I460" i="20"/>
  <c r="I461" i="20"/>
  <c r="I462" i="20"/>
  <c r="I463" i="20"/>
  <c r="I464" i="20"/>
  <c r="I465" i="20"/>
  <c r="I466" i="20"/>
  <c r="I467" i="20"/>
  <c r="I468" i="20"/>
  <c r="I469" i="20"/>
  <c r="I470" i="20"/>
  <c r="I471" i="20"/>
  <c r="I472" i="20"/>
  <c r="I473" i="20"/>
  <c r="I474" i="20"/>
  <c r="I475" i="20"/>
  <c r="I476" i="20"/>
  <c r="I477" i="20"/>
  <c r="I478" i="20"/>
  <c r="I479" i="20"/>
  <c r="I480" i="20"/>
  <c r="I481" i="20"/>
  <c r="I482" i="20"/>
  <c r="I483" i="20"/>
  <c r="I484" i="20"/>
  <c r="I485" i="20"/>
  <c r="I486" i="20"/>
  <c r="I487" i="20"/>
  <c r="I488" i="20"/>
  <c r="I489" i="20"/>
  <c r="I490" i="20"/>
  <c r="I491" i="20"/>
  <c r="I492" i="20"/>
  <c r="I493" i="20"/>
  <c r="I494" i="20"/>
  <c r="I495" i="20"/>
  <c r="I496" i="20"/>
  <c r="I497" i="20"/>
  <c r="I498" i="20"/>
  <c r="I499" i="20"/>
  <c r="I500" i="20"/>
  <c r="I501" i="20"/>
  <c r="I502" i="20"/>
  <c r="I503" i="20"/>
  <c r="I504" i="20"/>
  <c r="I505" i="20"/>
  <c r="I506" i="20"/>
  <c r="I507" i="20"/>
  <c r="I508" i="20"/>
  <c r="I509" i="20"/>
  <c r="I510" i="20"/>
  <c r="I511" i="20"/>
  <c r="I512" i="20"/>
  <c r="I513" i="20"/>
  <c r="I514" i="20"/>
  <c r="I515" i="20"/>
  <c r="I516" i="20"/>
  <c r="I517" i="20"/>
  <c r="I518" i="20"/>
  <c r="I519" i="20"/>
  <c r="I520" i="20"/>
  <c r="I521" i="20"/>
  <c r="I522" i="20"/>
  <c r="I523" i="20"/>
  <c r="I524" i="20"/>
  <c r="I525" i="20"/>
  <c r="I526" i="20"/>
  <c r="I527" i="20"/>
  <c r="I528" i="20"/>
  <c r="I529" i="20"/>
  <c r="I530" i="20"/>
  <c r="I531" i="20"/>
  <c r="I532" i="20"/>
  <c r="I533" i="20"/>
  <c r="I534" i="20"/>
  <c r="I535" i="20"/>
  <c r="I536" i="20"/>
  <c r="I537" i="20"/>
  <c r="I538" i="20"/>
  <c r="I539" i="20"/>
  <c r="I540" i="20"/>
  <c r="I541" i="20"/>
  <c r="I542" i="20"/>
  <c r="I543" i="20"/>
  <c r="I544" i="20"/>
  <c r="I545" i="20"/>
  <c r="I546" i="20"/>
  <c r="I547" i="20"/>
  <c r="I548" i="20"/>
  <c r="I549" i="20"/>
  <c r="I550" i="20"/>
  <c r="I551" i="20"/>
  <c r="I552" i="20"/>
  <c r="I553" i="20"/>
  <c r="I554" i="20"/>
  <c r="I555" i="20"/>
  <c r="I556" i="20"/>
  <c r="I557" i="20"/>
  <c r="I558" i="20"/>
  <c r="I559" i="20"/>
  <c r="I560" i="20"/>
  <c r="I561" i="20"/>
  <c r="I562" i="20"/>
  <c r="I563" i="20"/>
  <c r="I564" i="20"/>
  <c r="I565" i="20"/>
  <c r="I566" i="20"/>
  <c r="I567" i="20"/>
  <c r="I568" i="20"/>
  <c r="I569" i="20"/>
  <c r="I570" i="20"/>
  <c r="I571" i="20"/>
  <c r="I572" i="20"/>
  <c r="I573" i="20"/>
  <c r="I574" i="20"/>
  <c r="I575" i="20"/>
  <c r="I576" i="20"/>
  <c r="I577" i="20"/>
  <c r="I578" i="20"/>
  <c r="I579" i="20"/>
  <c r="I580" i="20"/>
  <c r="I581" i="20"/>
  <c r="I582" i="20"/>
  <c r="I583" i="20"/>
  <c r="I584" i="20"/>
  <c r="I585" i="20"/>
  <c r="I586" i="20"/>
  <c r="I587" i="20"/>
  <c r="I588" i="20"/>
  <c r="I589" i="20"/>
  <c r="I590" i="20"/>
  <c r="I591" i="20"/>
  <c r="I592" i="20"/>
  <c r="I593" i="20"/>
  <c r="I594" i="20"/>
  <c r="I595" i="20"/>
  <c r="I596" i="20"/>
  <c r="I597" i="20"/>
  <c r="I598" i="20"/>
  <c r="I599" i="20"/>
  <c r="I600" i="20"/>
  <c r="I601" i="20"/>
  <c r="I602" i="20"/>
  <c r="I603" i="20"/>
  <c r="I604" i="20"/>
  <c r="I605" i="20"/>
  <c r="I606" i="20"/>
  <c r="I607" i="20"/>
  <c r="I608" i="20"/>
  <c r="I609" i="20"/>
  <c r="I610" i="20"/>
  <c r="I611" i="20"/>
  <c r="I612" i="20"/>
  <c r="I613" i="20"/>
  <c r="I614" i="20"/>
  <c r="I615" i="20"/>
  <c r="I616" i="20"/>
  <c r="I617" i="20"/>
  <c r="I618" i="20"/>
  <c r="I619" i="20"/>
  <c r="I620" i="20"/>
  <c r="I621" i="20"/>
  <c r="I622" i="20"/>
  <c r="I623" i="20"/>
  <c r="I624" i="20"/>
  <c r="I625" i="20"/>
  <c r="I626" i="20"/>
  <c r="I627" i="20"/>
  <c r="I628" i="20"/>
  <c r="I629" i="20"/>
  <c r="I630" i="20"/>
  <c r="I631" i="20"/>
  <c r="I632" i="20"/>
  <c r="I633" i="20"/>
  <c r="I634" i="20"/>
  <c r="I635" i="20"/>
  <c r="I636" i="20"/>
  <c r="I637" i="20"/>
  <c r="I638" i="20"/>
  <c r="I639" i="20"/>
  <c r="I640" i="20"/>
  <c r="I641" i="20"/>
  <c r="I642" i="20"/>
  <c r="I643" i="20"/>
  <c r="I644" i="20"/>
  <c r="I645" i="20"/>
  <c r="I646" i="20"/>
  <c r="I647" i="20"/>
  <c r="I648" i="20"/>
  <c r="I649" i="20"/>
  <c r="I650" i="20"/>
  <c r="I651" i="20"/>
  <c r="I652" i="20"/>
  <c r="I653" i="20"/>
  <c r="I654" i="20"/>
  <c r="I655" i="20"/>
  <c r="I656" i="20"/>
  <c r="I657" i="20"/>
  <c r="I658" i="20"/>
  <c r="I659" i="20"/>
  <c r="I660" i="20"/>
  <c r="I661" i="20"/>
  <c r="I662" i="20"/>
  <c r="I663" i="20"/>
  <c r="I664" i="20"/>
  <c r="I665" i="20"/>
  <c r="I666" i="20"/>
  <c r="I667" i="20"/>
  <c r="I668" i="20"/>
  <c r="I669" i="20"/>
  <c r="I670" i="20"/>
  <c r="I671" i="20"/>
  <c r="I672" i="20"/>
  <c r="I673" i="20"/>
  <c r="I674" i="20"/>
  <c r="I675" i="20"/>
  <c r="I676" i="20"/>
  <c r="I677" i="20"/>
  <c r="I678" i="20"/>
  <c r="I679" i="20"/>
  <c r="I680" i="20"/>
  <c r="I681" i="20"/>
  <c r="I682" i="20"/>
  <c r="I683" i="20"/>
  <c r="I684" i="20"/>
  <c r="I685" i="20"/>
  <c r="I686" i="20"/>
  <c r="I687" i="20"/>
  <c r="I688" i="20"/>
  <c r="I689" i="20"/>
  <c r="I690" i="20"/>
  <c r="I691" i="20"/>
  <c r="I692" i="20"/>
  <c r="I693" i="20"/>
  <c r="I694" i="20"/>
  <c r="I695" i="20"/>
  <c r="I696" i="20"/>
  <c r="I697" i="20"/>
  <c r="I698" i="20"/>
  <c r="I699" i="20"/>
  <c r="I700" i="20"/>
  <c r="I701" i="20"/>
  <c r="I702" i="20"/>
  <c r="I703" i="20"/>
  <c r="I704" i="20"/>
  <c r="I705" i="20"/>
  <c r="I706" i="20"/>
  <c r="I707" i="20"/>
  <c r="I708" i="20"/>
  <c r="I709" i="20"/>
  <c r="I710" i="20"/>
  <c r="I711" i="20"/>
  <c r="I712" i="20"/>
  <c r="I713" i="20"/>
  <c r="I714" i="20"/>
  <c r="I715" i="20"/>
  <c r="I716" i="20"/>
  <c r="I717" i="20"/>
  <c r="I718" i="20"/>
  <c r="I719" i="20"/>
  <c r="I720" i="20"/>
  <c r="I721" i="20"/>
  <c r="I722" i="20"/>
  <c r="I723" i="20"/>
  <c r="I724" i="20"/>
  <c r="I725" i="20"/>
  <c r="I726" i="20"/>
  <c r="I727" i="20"/>
  <c r="I728" i="20"/>
  <c r="I729" i="20"/>
  <c r="I730" i="20"/>
  <c r="I731" i="20"/>
  <c r="I732" i="20"/>
  <c r="I733" i="20"/>
  <c r="I734" i="20"/>
  <c r="I735" i="20"/>
  <c r="I736" i="20"/>
  <c r="I737" i="20"/>
  <c r="I738" i="20"/>
  <c r="I739" i="20"/>
  <c r="I740" i="20"/>
  <c r="I741" i="20"/>
  <c r="I742" i="20"/>
  <c r="I743" i="20"/>
  <c r="I744" i="20"/>
  <c r="I745" i="20"/>
  <c r="I746" i="20"/>
  <c r="I747" i="20"/>
  <c r="I748" i="20"/>
  <c r="I749" i="20"/>
  <c r="I750" i="20"/>
  <c r="I751" i="20"/>
  <c r="I752" i="20"/>
  <c r="I753" i="20"/>
  <c r="I754" i="20"/>
  <c r="I755" i="20"/>
  <c r="I756" i="20"/>
  <c r="I757" i="20"/>
  <c r="I758" i="20"/>
  <c r="I759" i="20"/>
  <c r="I760" i="20"/>
  <c r="I761" i="20"/>
  <c r="I762" i="20"/>
  <c r="I763" i="20"/>
  <c r="I764" i="20"/>
  <c r="I765" i="20"/>
  <c r="I766" i="20"/>
  <c r="I767" i="20"/>
  <c r="I768" i="20"/>
  <c r="I769" i="20"/>
  <c r="I770" i="20"/>
  <c r="I771" i="20"/>
  <c r="I772" i="20"/>
  <c r="I773" i="20"/>
  <c r="I774" i="20"/>
  <c r="I775" i="20"/>
  <c r="I776" i="20"/>
  <c r="I777" i="20"/>
  <c r="I778" i="20"/>
  <c r="I779" i="20"/>
  <c r="I780" i="20"/>
  <c r="I781" i="20"/>
  <c r="I782" i="20"/>
  <c r="I783" i="20"/>
  <c r="I784" i="20"/>
  <c r="I785" i="20"/>
  <c r="I786" i="20"/>
  <c r="I787" i="20"/>
  <c r="I788" i="20"/>
  <c r="I789" i="20"/>
  <c r="I790" i="20"/>
  <c r="I791" i="20"/>
  <c r="I792" i="20"/>
  <c r="I793" i="20"/>
  <c r="I794" i="20"/>
  <c r="I795" i="20"/>
  <c r="I796" i="20"/>
  <c r="I797" i="20"/>
  <c r="I798" i="20"/>
  <c r="I799" i="20"/>
  <c r="I800" i="20"/>
  <c r="I801" i="20"/>
  <c r="I802" i="20"/>
  <c r="I803" i="20"/>
  <c r="I804" i="20"/>
  <c r="I805" i="20"/>
  <c r="I806" i="20"/>
  <c r="I807" i="20"/>
  <c r="I808" i="20"/>
  <c r="I809" i="20"/>
  <c r="I810" i="20"/>
  <c r="I811" i="20"/>
  <c r="I812" i="20"/>
  <c r="I813" i="20"/>
  <c r="I814" i="20"/>
  <c r="I815" i="20"/>
  <c r="I816" i="20"/>
  <c r="I817" i="20"/>
  <c r="I818" i="20"/>
  <c r="I819" i="20"/>
  <c r="I820" i="20"/>
  <c r="I821" i="20"/>
  <c r="I822" i="20"/>
  <c r="I823" i="20"/>
  <c r="I824" i="20"/>
  <c r="I825" i="20"/>
  <c r="I826" i="20"/>
  <c r="I827" i="20"/>
  <c r="I828" i="20"/>
  <c r="I829" i="20"/>
  <c r="I830" i="20"/>
  <c r="I831" i="20"/>
  <c r="I832" i="20"/>
  <c r="I833" i="20"/>
  <c r="I834" i="20"/>
  <c r="I835" i="20"/>
  <c r="I836" i="20"/>
  <c r="I837" i="20"/>
  <c r="I838" i="20"/>
  <c r="I839" i="20"/>
  <c r="I840" i="20"/>
  <c r="I841" i="20"/>
  <c r="I842" i="20"/>
  <c r="I843" i="20"/>
  <c r="I844" i="20"/>
  <c r="I845" i="20"/>
  <c r="I846" i="20"/>
  <c r="I847" i="20"/>
  <c r="I848" i="20"/>
  <c r="I849" i="20"/>
  <c r="I850" i="20"/>
  <c r="I851" i="20"/>
  <c r="I852" i="20"/>
  <c r="I853" i="20"/>
  <c r="I854" i="20"/>
  <c r="I855" i="20"/>
  <c r="I856" i="20"/>
  <c r="I857" i="20"/>
  <c r="I858" i="20"/>
  <c r="I859" i="20"/>
  <c r="I860" i="20"/>
  <c r="I861" i="20"/>
  <c r="I862" i="20"/>
  <c r="I863" i="20"/>
  <c r="I864" i="20"/>
  <c r="I865" i="20"/>
  <c r="I866" i="20"/>
  <c r="I867" i="20"/>
  <c r="I868" i="20"/>
  <c r="I869" i="20"/>
  <c r="I870" i="20"/>
  <c r="I871" i="20"/>
  <c r="I872" i="20"/>
  <c r="I873" i="20"/>
  <c r="I874" i="20"/>
  <c r="I875" i="20"/>
  <c r="I876" i="20"/>
  <c r="I877" i="20"/>
  <c r="I878" i="20"/>
  <c r="I879" i="20"/>
  <c r="I880" i="20"/>
  <c r="I881" i="20"/>
  <c r="I882" i="20"/>
  <c r="I883" i="20"/>
  <c r="I884" i="20"/>
  <c r="I885" i="20"/>
  <c r="I886" i="20"/>
  <c r="I887" i="20"/>
  <c r="I888" i="20"/>
  <c r="I889" i="20"/>
  <c r="I890" i="20"/>
  <c r="I891" i="20"/>
  <c r="I892" i="20"/>
  <c r="I893" i="20"/>
  <c r="I894" i="20"/>
  <c r="I895" i="20"/>
  <c r="I896" i="20"/>
  <c r="I897" i="20"/>
  <c r="I898" i="20"/>
  <c r="I899" i="20"/>
  <c r="I900" i="20"/>
  <c r="I901" i="20"/>
  <c r="I902" i="20"/>
  <c r="I903" i="20"/>
  <c r="I904" i="20"/>
  <c r="I905" i="20"/>
  <c r="I906" i="20"/>
  <c r="I907" i="20"/>
  <c r="I908" i="20"/>
  <c r="I909" i="20"/>
  <c r="I910" i="20"/>
  <c r="I911" i="20"/>
  <c r="I912" i="20"/>
  <c r="I913" i="20"/>
  <c r="I914" i="20"/>
  <c r="I915" i="20"/>
  <c r="I916" i="20"/>
  <c r="I917" i="20"/>
  <c r="I918" i="20"/>
  <c r="I919" i="20"/>
  <c r="I920" i="20"/>
  <c r="I921" i="20"/>
  <c r="I922" i="20"/>
  <c r="I923" i="20"/>
  <c r="I924" i="20"/>
  <c r="I925" i="20"/>
  <c r="I926" i="20"/>
  <c r="I927" i="20"/>
  <c r="I928" i="20"/>
  <c r="I929" i="20"/>
  <c r="I930" i="20"/>
  <c r="I931" i="20"/>
  <c r="I932" i="20"/>
  <c r="I933" i="20"/>
  <c r="I934" i="20"/>
  <c r="I935" i="20"/>
  <c r="I936" i="20"/>
  <c r="I937" i="20"/>
  <c r="I938" i="20"/>
  <c r="I939" i="20"/>
  <c r="I940" i="20"/>
  <c r="I941" i="20"/>
  <c r="I942" i="20"/>
  <c r="I943" i="20"/>
  <c r="I944" i="20"/>
  <c r="I945" i="20"/>
  <c r="I946" i="20"/>
  <c r="I947" i="20"/>
  <c r="I948" i="20"/>
  <c r="I949" i="20"/>
  <c r="I950" i="20"/>
  <c r="I951" i="20"/>
  <c r="I952" i="20"/>
  <c r="I953" i="20"/>
  <c r="I954" i="20"/>
  <c r="I955" i="20"/>
  <c r="I956" i="20"/>
  <c r="I957" i="20"/>
  <c r="I958" i="20"/>
  <c r="I959" i="20"/>
  <c r="I960" i="20"/>
  <c r="I961" i="20"/>
  <c r="I962" i="20"/>
  <c r="I963" i="20"/>
  <c r="I964" i="20"/>
  <c r="I965" i="20"/>
  <c r="I966" i="20"/>
  <c r="I967" i="20"/>
  <c r="I968" i="20"/>
  <c r="I969" i="20"/>
  <c r="I970" i="20"/>
  <c r="I971" i="20"/>
  <c r="I972" i="20"/>
  <c r="I973" i="20"/>
  <c r="I974" i="20"/>
  <c r="I975" i="20"/>
  <c r="I976" i="20"/>
  <c r="I977" i="20"/>
  <c r="I978" i="20"/>
  <c r="I979" i="20"/>
  <c r="I980" i="20"/>
  <c r="I981" i="20"/>
  <c r="I982" i="20"/>
  <c r="I983" i="20"/>
  <c r="I984" i="20"/>
  <c r="I985" i="20"/>
  <c r="I986" i="20"/>
  <c r="I987" i="20"/>
  <c r="I988" i="20"/>
  <c r="I989" i="20"/>
  <c r="I990" i="20"/>
  <c r="I991" i="20"/>
  <c r="I992" i="20"/>
  <c r="I993" i="20"/>
  <c r="I994" i="20"/>
  <c r="I995" i="20"/>
  <c r="I996" i="20"/>
  <c r="I997" i="20"/>
  <c r="I998" i="20"/>
  <c r="I999" i="20"/>
  <c r="I1000" i="20"/>
  <c r="I1001" i="20"/>
  <c r="I1002" i="20"/>
  <c r="I1003" i="20"/>
  <c r="I1004" i="20"/>
  <c r="I1005" i="20"/>
  <c r="I1006" i="20"/>
  <c r="I1007" i="20"/>
  <c r="I1008" i="20"/>
  <c r="I1009" i="20"/>
  <c r="I1010" i="20"/>
  <c r="I1011" i="20"/>
  <c r="I1012" i="20"/>
  <c r="I1013" i="20"/>
  <c r="I1014" i="20"/>
  <c r="I1015" i="20"/>
  <c r="I1016" i="20"/>
  <c r="I1017" i="20"/>
  <c r="I1018" i="20"/>
  <c r="I1019" i="20"/>
  <c r="I1020" i="20"/>
  <c r="I1021" i="20"/>
  <c r="I1022" i="20"/>
  <c r="I1023" i="20"/>
  <c r="I1024" i="20"/>
  <c r="I1025" i="20"/>
  <c r="I1026" i="20"/>
  <c r="I1027" i="20"/>
  <c r="I1028" i="20"/>
  <c r="I1029" i="20"/>
  <c r="I1030" i="20"/>
  <c r="I1031" i="20"/>
  <c r="I1032" i="20"/>
  <c r="I1033" i="20"/>
  <c r="I1034" i="20"/>
  <c r="I1035" i="20"/>
  <c r="I1036" i="20"/>
  <c r="I1037" i="20"/>
  <c r="I1038" i="20"/>
  <c r="I1039" i="20"/>
  <c r="I1040" i="20"/>
  <c r="I1041" i="20"/>
  <c r="I1042" i="20"/>
  <c r="I1043" i="20"/>
  <c r="I1044" i="20"/>
  <c r="I1045" i="20"/>
  <c r="I1046" i="20"/>
  <c r="I1047" i="20"/>
  <c r="I1048" i="20"/>
  <c r="I1049" i="20"/>
  <c r="I1050" i="20"/>
  <c r="I1051" i="20"/>
  <c r="I1052" i="20"/>
  <c r="I1053" i="20"/>
  <c r="I1054" i="20"/>
  <c r="I1055" i="20"/>
  <c r="I1056" i="20"/>
  <c r="I1057" i="20"/>
  <c r="I1058" i="20"/>
  <c r="I1059" i="20"/>
  <c r="I1060" i="20"/>
  <c r="I1061" i="20"/>
  <c r="I1062" i="20"/>
  <c r="I1063" i="20"/>
  <c r="I1064" i="20"/>
  <c r="I1065" i="20"/>
  <c r="I1066" i="20"/>
  <c r="I1067" i="20"/>
  <c r="I1068" i="20"/>
  <c r="I1069" i="20"/>
  <c r="I1070" i="20"/>
  <c r="I1071" i="20"/>
  <c r="I1072" i="20"/>
  <c r="I1073" i="20"/>
  <c r="I1074" i="20"/>
  <c r="I1075" i="20"/>
  <c r="I1076" i="20"/>
  <c r="I1077" i="20"/>
  <c r="I1078" i="20"/>
  <c r="I1079" i="20"/>
  <c r="I1080" i="20"/>
  <c r="I1081" i="20"/>
  <c r="I1082" i="20"/>
  <c r="I1083" i="20"/>
  <c r="I1084" i="20"/>
  <c r="I1085" i="20"/>
  <c r="I27" i="18"/>
  <c r="I4" i="18"/>
  <c r="I50" i="18"/>
  <c r="I73" i="18"/>
  <c r="I96" i="18"/>
  <c r="I5" i="18"/>
  <c r="I6" i="18"/>
  <c r="I7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7" i="18"/>
  <c r="I98" i="18"/>
  <c r="I99" i="18"/>
  <c r="I100" i="18"/>
  <c r="I101" i="18"/>
  <c r="I102" i="18"/>
  <c r="I103" i="18"/>
  <c r="I104" i="18"/>
  <c r="I105" i="18"/>
  <c r="I106" i="18"/>
  <c r="I107" i="18"/>
  <c r="I108" i="18"/>
  <c r="I109" i="18"/>
  <c r="I110" i="18"/>
  <c r="I111" i="18"/>
  <c r="I112" i="18"/>
  <c r="I113" i="18"/>
  <c r="I114" i="18"/>
  <c r="I115" i="18"/>
  <c r="I116" i="18"/>
  <c r="I117" i="18"/>
  <c r="I118" i="18"/>
  <c r="I119" i="18"/>
  <c r="I120" i="18"/>
  <c r="I121" i="18"/>
  <c r="I122" i="18"/>
  <c r="I123" i="18"/>
  <c r="I124" i="18"/>
  <c r="I125" i="18"/>
  <c r="I126" i="18"/>
  <c r="I127" i="18"/>
  <c r="I128" i="18"/>
  <c r="I129" i="18"/>
  <c r="I130" i="18"/>
  <c r="I131" i="18"/>
  <c r="I132" i="18"/>
  <c r="I133" i="18"/>
  <c r="I134" i="18"/>
  <c r="I135" i="18"/>
  <c r="I136" i="18"/>
  <c r="I137" i="18"/>
  <c r="I138" i="18"/>
  <c r="I139" i="18"/>
  <c r="I140" i="18"/>
  <c r="I141" i="18"/>
  <c r="I142" i="18"/>
  <c r="I143" i="18"/>
  <c r="I144" i="18"/>
  <c r="I145" i="18"/>
  <c r="I146" i="18"/>
  <c r="I147" i="18"/>
  <c r="I148" i="18"/>
  <c r="I149" i="18"/>
  <c r="I150" i="18"/>
  <c r="I151" i="18"/>
  <c r="I152" i="18"/>
  <c r="I153" i="18"/>
  <c r="I154" i="18"/>
  <c r="I155" i="18"/>
  <c r="I156" i="18"/>
  <c r="I157" i="18"/>
  <c r="I158" i="18"/>
  <c r="I159" i="18"/>
  <c r="I160" i="18"/>
  <c r="I161" i="18"/>
  <c r="I162" i="18"/>
  <c r="I163" i="18"/>
  <c r="I164" i="18"/>
  <c r="I165" i="18"/>
  <c r="I166" i="18"/>
  <c r="I167" i="18"/>
  <c r="I168" i="18"/>
  <c r="I169" i="18"/>
  <c r="I170" i="18"/>
  <c r="I171" i="18"/>
  <c r="I172" i="18"/>
  <c r="I173" i="18"/>
  <c r="I174" i="18"/>
  <c r="I175" i="18"/>
  <c r="I176" i="18"/>
  <c r="I177" i="18"/>
  <c r="I178" i="18"/>
  <c r="I179" i="18"/>
  <c r="I180" i="18"/>
  <c r="I181" i="18"/>
  <c r="I182" i="18"/>
  <c r="I183" i="18"/>
  <c r="I184" i="18"/>
  <c r="I185" i="18"/>
  <c r="I186" i="18"/>
  <c r="I187" i="18"/>
  <c r="I188" i="18"/>
  <c r="I189" i="18"/>
  <c r="I190" i="18"/>
  <c r="I191" i="18"/>
  <c r="I192" i="18"/>
  <c r="I193" i="18"/>
  <c r="I194" i="18"/>
  <c r="I195" i="18"/>
  <c r="I196" i="18"/>
  <c r="I197" i="18"/>
  <c r="I198" i="18"/>
  <c r="I199" i="18"/>
  <c r="I200" i="18"/>
  <c r="I201" i="18"/>
  <c r="I202" i="18"/>
  <c r="I203" i="18"/>
  <c r="I204" i="18"/>
  <c r="I205" i="18"/>
  <c r="I206" i="18"/>
  <c r="I207" i="18"/>
  <c r="I208" i="18"/>
  <c r="I209" i="18"/>
  <c r="I210" i="18"/>
  <c r="I211" i="18"/>
  <c r="I212" i="18"/>
  <c r="I213" i="18"/>
  <c r="I214" i="18"/>
  <c r="I215" i="18"/>
  <c r="I216" i="18"/>
  <c r="I217" i="18"/>
  <c r="I218" i="18"/>
  <c r="I219" i="18"/>
  <c r="I220" i="18"/>
  <c r="I221" i="18"/>
  <c r="I222" i="18"/>
  <c r="I223" i="18"/>
  <c r="I224" i="18"/>
  <c r="I225" i="18"/>
  <c r="I226" i="18"/>
  <c r="I227" i="18"/>
  <c r="I228" i="18"/>
  <c r="I229" i="18"/>
  <c r="I230" i="18"/>
  <c r="I231" i="18"/>
  <c r="I232" i="18"/>
  <c r="I233" i="18"/>
  <c r="I234" i="18"/>
  <c r="I235" i="18"/>
  <c r="I236" i="18"/>
  <c r="I237" i="18"/>
  <c r="I238" i="18"/>
  <c r="I239" i="18"/>
  <c r="I240" i="18"/>
  <c r="I241" i="18"/>
  <c r="I242" i="18"/>
  <c r="I243" i="18"/>
  <c r="I244" i="18"/>
  <c r="I245" i="18"/>
  <c r="I246" i="18"/>
  <c r="I247" i="18"/>
  <c r="I248" i="18"/>
  <c r="I249" i="18"/>
  <c r="I250" i="18"/>
  <c r="I251" i="18"/>
  <c r="I252" i="18"/>
  <c r="I253" i="18"/>
  <c r="I254" i="18"/>
  <c r="I255" i="18"/>
  <c r="I256" i="18"/>
  <c r="I257" i="18"/>
  <c r="I258" i="18"/>
  <c r="I259" i="18"/>
  <c r="I260" i="18"/>
  <c r="I261" i="18"/>
  <c r="I262" i="18"/>
  <c r="I263" i="18"/>
  <c r="I264" i="18"/>
  <c r="I265" i="18"/>
  <c r="I266" i="18"/>
  <c r="I267" i="18"/>
  <c r="I268" i="18"/>
  <c r="I269" i="18"/>
  <c r="I270" i="18"/>
  <c r="I271" i="18"/>
  <c r="I272" i="18"/>
  <c r="I273" i="18"/>
  <c r="I274" i="18"/>
  <c r="I275" i="18"/>
  <c r="I276" i="18"/>
  <c r="I277" i="18"/>
  <c r="I278" i="18"/>
  <c r="I279" i="18"/>
  <c r="I280" i="18"/>
  <c r="I281" i="18"/>
  <c r="I282" i="18"/>
  <c r="I283" i="18"/>
  <c r="I284" i="18"/>
  <c r="I285" i="18"/>
  <c r="I286" i="18"/>
  <c r="I287" i="18"/>
  <c r="I288" i="18"/>
  <c r="I289" i="18"/>
  <c r="I290" i="18"/>
  <c r="I291" i="18"/>
  <c r="I292" i="18"/>
  <c r="I293" i="18"/>
  <c r="I294" i="18"/>
  <c r="I295" i="18"/>
  <c r="I296" i="18"/>
  <c r="I297" i="18"/>
  <c r="I298" i="18"/>
  <c r="I299" i="18"/>
  <c r="I300" i="18"/>
  <c r="I301" i="18"/>
  <c r="I302" i="18"/>
  <c r="I303" i="18"/>
  <c r="I304" i="18"/>
  <c r="I305" i="18"/>
  <c r="I306" i="18"/>
  <c r="I307" i="18"/>
  <c r="I308" i="18"/>
  <c r="I309" i="18"/>
  <c r="I310" i="18"/>
  <c r="I311" i="18"/>
  <c r="I312" i="18"/>
  <c r="I313" i="18"/>
  <c r="I314" i="18"/>
  <c r="I315" i="18"/>
  <c r="I316" i="18"/>
  <c r="I317" i="18"/>
  <c r="I318" i="18"/>
  <c r="I319" i="18"/>
  <c r="I320" i="18"/>
  <c r="I321" i="18"/>
  <c r="I322" i="18"/>
  <c r="I323" i="18"/>
  <c r="I324" i="18"/>
  <c r="I325" i="18"/>
  <c r="I326" i="18"/>
  <c r="I327" i="18"/>
  <c r="I328" i="18"/>
  <c r="I329" i="18"/>
  <c r="I330" i="18"/>
  <c r="I331" i="18"/>
  <c r="I332" i="18"/>
  <c r="I333" i="18"/>
  <c r="I334" i="18"/>
  <c r="I335" i="18"/>
  <c r="I336" i="18"/>
  <c r="I337" i="18"/>
  <c r="I338" i="18"/>
  <c r="I339" i="18"/>
  <c r="I340" i="18"/>
  <c r="I341" i="18"/>
  <c r="I342" i="18"/>
  <c r="I343" i="18"/>
  <c r="I344" i="18"/>
  <c r="I345" i="18"/>
  <c r="I346" i="18"/>
  <c r="I347" i="18"/>
  <c r="I348" i="18"/>
  <c r="I349" i="18"/>
  <c r="I350" i="18"/>
  <c r="I351" i="18"/>
  <c r="I352" i="18"/>
  <c r="I353" i="18"/>
  <c r="I354" i="18"/>
  <c r="I355" i="18"/>
  <c r="I356" i="18"/>
  <c r="I357" i="18"/>
  <c r="I358" i="18"/>
  <c r="I359" i="18"/>
  <c r="I360" i="18"/>
  <c r="I361" i="18"/>
  <c r="I362" i="18"/>
  <c r="I363" i="18"/>
  <c r="I364" i="18"/>
  <c r="I365" i="18"/>
  <c r="I366" i="18"/>
  <c r="I367" i="18"/>
  <c r="I368" i="18"/>
  <c r="I369" i="18"/>
  <c r="I370" i="18"/>
  <c r="I371" i="18"/>
  <c r="I372" i="18"/>
  <c r="I373" i="18"/>
  <c r="I374" i="18"/>
  <c r="I375" i="18"/>
  <c r="I376" i="18"/>
  <c r="I377" i="18"/>
  <c r="I378" i="18"/>
  <c r="I379" i="18"/>
  <c r="I380" i="18"/>
  <c r="I381" i="18"/>
  <c r="I382" i="18"/>
  <c r="I383" i="18"/>
  <c r="I384" i="18"/>
  <c r="I385" i="18"/>
  <c r="I386" i="18"/>
  <c r="I387" i="18"/>
  <c r="I388" i="18"/>
  <c r="I389" i="18"/>
  <c r="I390" i="18"/>
  <c r="I391" i="18"/>
  <c r="I392" i="18"/>
  <c r="I393" i="18"/>
  <c r="I394" i="18"/>
  <c r="I395" i="18"/>
  <c r="I396" i="18"/>
  <c r="I397" i="18"/>
  <c r="I398" i="18"/>
  <c r="I399" i="18"/>
  <c r="I400" i="18"/>
  <c r="I401" i="18"/>
  <c r="I402" i="18"/>
  <c r="I403" i="18"/>
  <c r="I404" i="18"/>
  <c r="I405" i="18"/>
  <c r="I406" i="18"/>
  <c r="I407" i="18"/>
  <c r="I408" i="18"/>
  <c r="I409" i="18"/>
  <c r="I410" i="18"/>
  <c r="I411" i="18"/>
  <c r="I412" i="18"/>
  <c r="I413" i="18"/>
  <c r="I414" i="18"/>
  <c r="I415" i="18"/>
  <c r="I416" i="18"/>
  <c r="I417" i="18"/>
  <c r="I418" i="18"/>
  <c r="I419" i="18"/>
  <c r="I420" i="18"/>
  <c r="I421" i="18"/>
  <c r="I422" i="18"/>
  <c r="I423" i="18"/>
  <c r="I424" i="18"/>
  <c r="I425" i="18"/>
  <c r="I426" i="18"/>
  <c r="I427" i="18"/>
  <c r="I428" i="18"/>
  <c r="I429" i="18"/>
  <c r="I430" i="18"/>
  <c r="I431" i="18"/>
  <c r="I432" i="18"/>
  <c r="I433" i="18"/>
  <c r="I434" i="18"/>
  <c r="I435" i="18"/>
  <c r="I436" i="18"/>
  <c r="I437" i="18"/>
  <c r="I438" i="18"/>
  <c r="I439" i="18"/>
  <c r="I440" i="18"/>
  <c r="I441" i="18"/>
  <c r="I442" i="18"/>
  <c r="I443" i="18"/>
  <c r="I444" i="18"/>
  <c r="I445" i="18"/>
  <c r="I446" i="18"/>
  <c r="I447" i="18"/>
  <c r="I448" i="18"/>
  <c r="I449" i="18"/>
  <c r="I450" i="18"/>
  <c r="I451" i="18"/>
  <c r="I452" i="18"/>
  <c r="I453" i="18"/>
  <c r="I454" i="18"/>
  <c r="I455" i="18"/>
  <c r="I456" i="18"/>
  <c r="I457" i="18"/>
  <c r="I458" i="18"/>
  <c r="I459" i="18"/>
  <c r="I460" i="18"/>
  <c r="I461" i="18"/>
  <c r="I462" i="18"/>
  <c r="I463" i="18"/>
  <c r="I464" i="18"/>
  <c r="I465" i="18"/>
  <c r="I466" i="18"/>
  <c r="I467" i="18"/>
  <c r="I468" i="18"/>
  <c r="I469" i="18"/>
  <c r="I470" i="18"/>
  <c r="I471" i="18"/>
  <c r="I472" i="18"/>
  <c r="I473" i="18"/>
  <c r="I474" i="18"/>
  <c r="I475" i="18"/>
  <c r="I476" i="18"/>
  <c r="I477" i="18"/>
  <c r="I478" i="18"/>
  <c r="I479" i="18"/>
  <c r="I480" i="18"/>
  <c r="I481" i="18"/>
  <c r="I482" i="18"/>
  <c r="I483" i="18"/>
  <c r="I484" i="18"/>
  <c r="I485" i="18"/>
  <c r="I486" i="18"/>
  <c r="I487" i="18"/>
  <c r="I488" i="18"/>
  <c r="I489" i="18"/>
  <c r="I490" i="18"/>
  <c r="I491" i="18"/>
  <c r="I492" i="18"/>
  <c r="I493" i="18"/>
  <c r="I494" i="18"/>
  <c r="I495" i="18"/>
  <c r="I496" i="18"/>
  <c r="I497" i="18"/>
  <c r="I498" i="18"/>
  <c r="I499" i="18"/>
  <c r="I500" i="18"/>
  <c r="I501" i="18"/>
  <c r="I502" i="18"/>
  <c r="I503" i="18"/>
  <c r="I504" i="18"/>
  <c r="I505" i="18"/>
  <c r="I506" i="18"/>
  <c r="I507" i="18"/>
  <c r="I508" i="18"/>
  <c r="I509" i="18"/>
  <c r="I510" i="18"/>
  <c r="I511" i="18"/>
  <c r="I512" i="18"/>
  <c r="I513" i="18"/>
  <c r="I514" i="18"/>
  <c r="I515" i="18"/>
  <c r="I516" i="18"/>
  <c r="I517" i="18"/>
  <c r="I518" i="18"/>
  <c r="I519" i="18"/>
  <c r="I520" i="18"/>
  <c r="I521" i="18"/>
  <c r="I522" i="18"/>
  <c r="I523" i="18"/>
  <c r="I524" i="18"/>
  <c r="I525" i="18"/>
  <c r="I526" i="18"/>
  <c r="I527" i="18"/>
  <c r="I528" i="18"/>
  <c r="I529" i="18"/>
  <c r="I530" i="18"/>
  <c r="I531" i="18"/>
  <c r="I532" i="18"/>
  <c r="I533" i="18"/>
  <c r="I534" i="18"/>
  <c r="I535" i="18"/>
  <c r="I536" i="18"/>
  <c r="I537" i="18"/>
  <c r="I538" i="18"/>
  <c r="I539" i="18"/>
  <c r="I540" i="18"/>
  <c r="I541" i="18"/>
  <c r="I542" i="18"/>
  <c r="I543" i="18"/>
  <c r="I544" i="18"/>
  <c r="I545" i="18"/>
  <c r="I546" i="18"/>
  <c r="I547" i="18"/>
  <c r="I548" i="18"/>
  <c r="I549" i="18"/>
  <c r="I550" i="18"/>
  <c r="I551" i="18"/>
  <c r="I552" i="18"/>
  <c r="I553" i="18"/>
  <c r="I554" i="18"/>
  <c r="I555" i="18"/>
  <c r="I556" i="18"/>
  <c r="I557" i="18"/>
  <c r="I558" i="18"/>
  <c r="I559" i="18"/>
  <c r="I560" i="18"/>
  <c r="I561" i="18"/>
  <c r="I562" i="18"/>
  <c r="I563" i="18"/>
  <c r="I564" i="18"/>
  <c r="I565" i="18"/>
  <c r="I566" i="18"/>
  <c r="I567" i="18"/>
  <c r="I568" i="18"/>
  <c r="I569" i="18"/>
  <c r="I570" i="18"/>
  <c r="I571" i="18"/>
  <c r="I572" i="18"/>
  <c r="I573" i="18"/>
  <c r="I574" i="18"/>
  <c r="I575" i="18"/>
  <c r="I576" i="18"/>
  <c r="I577" i="18"/>
  <c r="I578" i="18"/>
  <c r="I579" i="18"/>
  <c r="I580" i="18"/>
  <c r="I581" i="18"/>
  <c r="I582" i="18"/>
  <c r="I583" i="18"/>
  <c r="I584" i="18"/>
  <c r="I585" i="18"/>
  <c r="I586" i="18"/>
  <c r="I587" i="18"/>
  <c r="I588" i="18"/>
  <c r="I589" i="18"/>
  <c r="I590" i="18"/>
  <c r="I591" i="18"/>
  <c r="I592" i="18"/>
  <c r="I593" i="18"/>
  <c r="I594" i="18"/>
  <c r="I595" i="18"/>
  <c r="I596" i="18"/>
  <c r="I597" i="18"/>
  <c r="I598" i="18"/>
  <c r="I599" i="18"/>
  <c r="I600" i="18"/>
  <c r="I601" i="18"/>
  <c r="I602" i="18"/>
  <c r="I603" i="18"/>
  <c r="I604" i="18"/>
  <c r="I605" i="18"/>
  <c r="I606" i="18"/>
  <c r="I607" i="18"/>
  <c r="I608" i="18"/>
  <c r="I609" i="18"/>
  <c r="I610" i="18"/>
  <c r="I611" i="18"/>
  <c r="I612" i="18"/>
  <c r="I613" i="18"/>
  <c r="I614" i="18"/>
  <c r="I615" i="18"/>
  <c r="I616" i="18"/>
  <c r="I617" i="18"/>
  <c r="I618" i="18"/>
  <c r="I619" i="18"/>
  <c r="I620" i="18"/>
  <c r="I621" i="18"/>
  <c r="I622" i="18"/>
  <c r="I623" i="18"/>
  <c r="I624" i="18"/>
  <c r="I625" i="18"/>
  <c r="I626" i="18"/>
  <c r="I627" i="18"/>
  <c r="I628" i="18"/>
  <c r="I629" i="18"/>
  <c r="I630" i="18"/>
  <c r="I631" i="18"/>
  <c r="I632" i="18"/>
  <c r="I633" i="18"/>
  <c r="I634" i="18"/>
  <c r="I635" i="18"/>
  <c r="I636" i="18"/>
  <c r="I637" i="18"/>
  <c r="I638" i="18"/>
  <c r="I639" i="18"/>
  <c r="I640" i="18"/>
  <c r="I641" i="18"/>
  <c r="I642" i="18"/>
  <c r="I643" i="18"/>
  <c r="I644" i="18"/>
  <c r="I645" i="18"/>
  <c r="I646" i="18"/>
  <c r="I647" i="18"/>
  <c r="I648" i="18"/>
  <c r="I649" i="18"/>
  <c r="I650" i="18"/>
  <c r="I651" i="18"/>
  <c r="I652" i="18"/>
  <c r="I653" i="18"/>
  <c r="I654" i="18"/>
  <c r="I655" i="18"/>
  <c r="I656" i="18"/>
  <c r="I657" i="18"/>
  <c r="I658" i="18"/>
  <c r="I659" i="18"/>
  <c r="I660" i="18"/>
  <c r="I661" i="18"/>
  <c r="I662" i="18"/>
  <c r="I663" i="18"/>
  <c r="I664" i="18"/>
  <c r="I665" i="18"/>
  <c r="I666" i="18"/>
  <c r="I667" i="18"/>
  <c r="I668" i="18"/>
  <c r="I669" i="18"/>
  <c r="I670" i="18"/>
  <c r="I671" i="18"/>
  <c r="I672" i="18"/>
  <c r="I673" i="18"/>
  <c r="I674" i="18"/>
  <c r="I675" i="18"/>
  <c r="I676" i="18"/>
  <c r="I677" i="18"/>
  <c r="I678" i="18"/>
  <c r="I679" i="18"/>
  <c r="I680" i="18"/>
  <c r="I681" i="18"/>
  <c r="I682" i="18"/>
  <c r="I683" i="18"/>
  <c r="I684" i="18"/>
  <c r="I685" i="18"/>
  <c r="I686" i="18"/>
  <c r="I687" i="18"/>
  <c r="I688" i="18"/>
  <c r="I689" i="18"/>
  <c r="I690" i="18"/>
  <c r="I691" i="18"/>
  <c r="I692" i="18"/>
  <c r="I693" i="18"/>
  <c r="I694" i="18"/>
  <c r="I695" i="18"/>
  <c r="I696" i="18"/>
  <c r="I697" i="18"/>
  <c r="I698" i="18"/>
  <c r="I699" i="18"/>
  <c r="I700" i="18"/>
  <c r="I701" i="18"/>
  <c r="I702" i="18"/>
  <c r="I703" i="18"/>
  <c r="I704" i="18"/>
  <c r="I705" i="18"/>
  <c r="I706" i="18"/>
  <c r="I707" i="18"/>
  <c r="I708" i="18"/>
  <c r="I709" i="18"/>
  <c r="I710" i="18"/>
  <c r="I711" i="18"/>
  <c r="I712" i="18"/>
  <c r="I713" i="18"/>
  <c r="I714" i="18"/>
  <c r="I715" i="18"/>
  <c r="I716" i="18"/>
  <c r="I717" i="18"/>
  <c r="I718" i="18"/>
  <c r="I719" i="18"/>
  <c r="I720" i="18"/>
  <c r="I721" i="18"/>
  <c r="I722" i="18"/>
  <c r="I723" i="18"/>
  <c r="I724" i="18"/>
  <c r="I725" i="18"/>
  <c r="I726" i="18"/>
  <c r="I727" i="18"/>
  <c r="I728" i="18"/>
  <c r="I729" i="18"/>
  <c r="I730" i="18"/>
  <c r="I731" i="18"/>
  <c r="I732" i="18"/>
  <c r="I733" i="18"/>
  <c r="I734" i="18"/>
  <c r="I735" i="18"/>
  <c r="I736" i="18"/>
  <c r="I737" i="18"/>
  <c r="I738" i="18"/>
  <c r="I739" i="18"/>
  <c r="I740" i="18"/>
  <c r="I741" i="18"/>
  <c r="I742" i="18"/>
  <c r="I743" i="18"/>
  <c r="I744" i="18"/>
  <c r="I745" i="18"/>
  <c r="I746" i="18"/>
  <c r="I747" i="18"/>
  <c r="I748" i="18"/>
  <c r="I749" i="18"/>
  <c r="I750" i="18"/>
  <c r="I751" i="18"/>
  <c r="I752" i="18"/>
  <c r="I753" i="18"/>
  <c r="I754" i="18"/>
  <c r="I755" i="18"/>
  <c r="I756" i="18"/>
  <c r="I757" i="18"/>
  <c r="I758" i="18"/>
  <c r="I759" i="18"/>
  <c r="I760" i="18"/>
  <c r="I761" i="18"/>
  <c r="I762" i="18"/>
  <c r="I763" i="18"/>
  <c r="I764" i="18"/>
  <c r="I765" i="18"/>
  <c r="I766" i="18"/>
  <c r="I767" i="18"/>
  <c r="I768" i="18"/>
  <c r="I769" i="18"/>
  <c r="I770" i="18"/>
  <c r="I771" i="18"/>
  <c r="I772" i="18"/>
  <c r="I773" i="18"/>
  <c r="I774" i="18"/>
  <c r="I775" i="18"/>
  <c r="I776" i="18"/>
  <c r="I777" i="18"/>
  <c r="I778" i="18"/>
  <c r="I779" i="18"/>
  <c r="I780" i="18"/>
  <c r="I781" i="18"/>
  <c r="I782" i="18"/>
  <c r="I783" i="18"/>
  <c r="I784" i="18"/>
  <c r="I785" i="18"/>
  <c r="I786" i="18"/>
  <c r="I787" i="18"/>
  <c r="I788" i="18"/>
  <c r="I789" i="18"/>
  <c r="I790" i="18"/>
  <c r="I791" i="18"/>
  <c r="I792" i="18"/>
  <c r="I793" i="18"/>
  <c r="I794" i="18"/>
  <c r="I795" i="18"/>
  <c r="I796" i="18"/>
  <c r="I797" i="18"/>
  <c r="I798" i="18"/>
  <c r="I799" i="18"/>
  <c r="I800" i="18"/>
  <c r="I801" i="18"/>
  <c r="I802" i="18"/>
  <c r="I803" i="18"/>
  <c r="I804" i="18"/>
  <c r="I805" i="18"/>
  <c r="I806" i="18"/>
  <c r="I807" i="18"/>
  <c r="I808" i="18"/>
  <c r="I809" i="18"/>
  <c r="I810" i="18"/>
  <c r="I811" i="18"/>
  <c r="I812" i="18"/>
  <c r="I813" i="18"/>
  <c r="I814" i="18"/>
  <c r="I815" i="18"/>
  <c r="I816" i="18"/>
  <c r="I817" i="18"/>
  <c r="I818" i="18"/>
  <c r="I819" i="18"/>
  <c r="I820" i="18"/>
  <c r="I821" i="18"/>
  <c r="I822" i="18"/>
  <c r="I823" i="18"/>
  <c r="I824" i="18"/>
  <c r="I825" i="18"/>
  <c r="I826" i="18"/>
  <c r="I827" i="18"/>
  <c r="I828" i="18"/>
  <c r="I829" i="18"/>
  <c r="I830" i="18"/>
  <c r="I831" i="18"/>
  <c r="I832" i="18"/>
  <c r="I833" i="18"/>
  <c r="I834" i="18"/>
  <c r="I835" i="18"/>
  <c r="I836" i="18"/>
  <c r="I837" i="18"/>
  <c r="I838" i="18"/>
  <c r="I839" i="18"/>
  <c r="I840" i="18"/>
  <c r="I841" i="18"/>
  <c r="I842" i="18"/>
  <c r="I843" i="18"/>
  <c r="I844" i="18"/>
  <c r="I845" i="18"/>
  <c r="I846" i="18"/>
  <c r="I847" i="18"/>
  <c r="I848" i="18"/>
  <c r="I849" i="18"/>
  <c r="I850" i="18"/>
  <c r="I851" i="18"/>
  <c r="I852" i="18"/>
  <c r="I853" i="18"/>
  <c r="I854" i="18"/>
  <c r="I855" i="18"/>
  <c r="I856" i="18"/>
  <c r="I857" i="18"/>
  <c r="I858" i="18"/>
  <c r="I859" i="18"/>
  <c r="I860" i="18"/>
  <c r="I861" i="18"/>
  <c r="I862" i="18"/>
  <c r="I863" i="18"/>
  <c r="I864" i="18"/>
  <c r="I865" i="18"/>
  <c r="I866" i="18"/>
  <c r="I867" i="18"/>
  <c r="I868" i="18"/>
  <c r="I869" i="18"/>
  <c r="I870" i="18"/>
  <c r="I871" i="18"/>
  <c r="I872" i="18"/>
  <c r="I873" i="18"/>
  <c r="I874" i="18"/>
  <c r="I875" i="18"/>
  <c r="I876" i="18"/>
  <c r="I877" i="18"/>
  <c r="I878" i="18"/>
  <c r="I879" i="18"/>
  <c r="I880" i="18"/>
  <c r="I881" i="18"/>
  <c r="I882" i="18"/>
  <c r="I883" i="18"/>
  <c r="I884" i="18"/>
  <c r="I885" i="18"/>
  <c r="I886" i="18"/>
  <c r="I887" i="18"/>
  <c r="I888" i="18"/>
  <c r="I889" i="18"/>
  <c r="I890" i="18"/>
  <c r="I891" i="18"/>
  <c r="I892" i="18"/>
  <c r="I893" i="18"/>
  <c r="I894" i="18"/>
  <c r="I895" i="18"/>
  <c r="I896" i="18"/>
  <c r="I897" i="18"/>
  <c r="I898" i="18"/>
  <c r="I899" i="18"/>
  <c r="I900" i="18"/>
  <c r="I901" i="18"/>
  <c r="I902" i="18"/>
  <c r="I903" i="18"/>
  <c r="I904" i="18"/>
  <c r="I905" i="18"/>
  <c r="I906" i="18"/>
  <c r="I907" i="18"/>
  <c r="I908" i="18"/>
  <c r="I909" i="18"/>
  <c r="I910" i="18"/>
  <c r="I911" i="18"/>
  <c r="I912" i="18"/>
  <c r="I913" i="18"/>
  <c r="I914" i="18"/>
  <c r="I915" i="18"/>
  <c r="I916" i="18"/>
  <c r="I917" i="18"/>
  <c r="I918" i="18"/>
  <c r="I919" i="18"/>
  <c r="I920" i="18"/>
  <c r="I921" i="18"/>
  <c r="I922" i="18"/>
  <c r="I923" i="18"/>
  <c r="I924" i="18"/>
  <c r="I925" i="18"/>
  <c r="I926" i="18"/>
  <c r="I927" i="18"/>
  <c r="I928" i="18"/>
  <c r="I929" i="18"/>
  <c r="I930" i="18"/>
  <c r="I931" i="18"/>
  <c r="I932" i="18"/>
  <c r="I933" i="18"/>
  <c r="I934" i="18"/>
  <c r="I935" i="18"/>
  <c r="I936" i="18"/>
  <c r="I937" i="18"/>
  <c r="I938" i="18"/>
  <c r="I939" i="18"/>
  <c r="I940" i="18"/>
  <c r="I941" i="18"/>
  <c r="I942" i="18"/>
  <c r="I943" i="18"/>
  <c r="I944" i="18"/>
  <c r="I945" i="18"/>
  <c r="I946" i="18"/>
  <c r="I947" i="18"/>
  <c r="I948" i="18"/>
  <c r="I949" i="18"/>
  <c r="I950" i="18"/>
  <c r="I951" i="18"/>
  <c r="I952" i="18"/>
  <c r="I953" i="18"/>
  <c r="I954" i="18"/>
  <c r="I955" i="18"/>
  <c r="I956" i="18"/>
  <c r="I957" i="18"/>
  <c r="I958" i="18"/>
  <c r="I959" i="18"/>
  <c r="I960" i="18"/>
  <c r="I961" i="18"/>
  <c r="I962" i="18"/>
  <c r="I963" i="18"/>
  <c r="I964" i="18"/>
  <c r="I965" i="18"/>
  <c r="I966" i="18"/>
  <c r="I967" i="18"/>
  <c r="I968" i="18"/>
  <c r="I969" i="18"/>
  <c r="I970" i="18"/>
  <c r="I971" i="18"/>
  <c r="I972" i="18"/>
  <c r="I973" i="18"/>
  <c r="I974" i="18"/>
  <c r="I975" i="18"/>
  <c r="I976" i="18"/>
  <c r="I977" i="18"/>
  <c r="I978" i="18"/>
  <c r="I979" i="18"/>
  <c r="I980" i="18"/>
  <c r="I981" i="18"/>
  <c r="I982" i="18"/>
  <c r="I983" i="18"/>
  <c r="I984" i="18"/>
  <c r="I985" i="18"/>
  <c r="I986" i="18"/>
  <c r="I987" i="18"/>
  <c r="I988" i="18"/>
  <c r="I989" i="18"/>
  <c r="I990" i="18"/>
  <c r="I991" i="18"/>
  <c r="I992" i="18"/>
  <c r="I993" i="18"/>
  <c r="I994" i="18"/>
  <c r="I995" i="18"/>
  <c r="I996" i="18"/>
  <c r="I997" i="18"/>
  <c r="I998" i="18"/>
  <c r="I999" i="18"/>
  <c r="I1000" i="18"/>
  <c r="I1001" i="18"/>
  <c r="I1002" i="18"/>
  <c r="I1003" i="18"/>
  <c r="I1004" i="18"/>
  <c r="I1005" i="18"/>
  <c r="I1006" i="18"/>
  <c r="I1007" i="18"/>
  <c r="I1008" i="18"/>
  <c r="I1009" i="18"/>
  <c r="I1010" i="18"/>
  <c r="I1011" i="18"/>
  <c r="I1012" i="18"/>
  <c r="I1013" i="18"/>
  <c r="I1014" i="18"/>
  <c r="I1015" i="18"/>
  <c r="I1016" i="18"/>
  <c r="I1017" i="18"/>
  <c r="I1018" i="18"/>
  <c r="I1019" i="18"/>
  <c r="I1020" i="18"/>
  <c r="I1021" i="18"/>
  <c r="I1022" i="18"/>
  <c r="I1023" i="18"/>
  <c r="I1024" i="18"/>
  <c r="I1025" i="18"/>
  <c r="I1026" i="18"/>
  <c r="I1027" i="18"/>
  <c r="I1028" i="18"/>
  <c r="I1029" i="18"/>
  <c r="I1030" i="18"/>
  <c r="I1031" i="18"/>
  <c r="I1032" i="18"/>
  <c r="I1033" i="18"/>
  <c r="I1034" i="18"/>
  <c r="I1035" i="18"/>
  <c r="I1036" i="18"/>
  <c r="I1037" i="18"/>
  <c r="I1038" i="18"/>
  <c r="I1039" i="18"/>
  <c r="I1040" i="18"/>
  <c r="I1041" i="18"/>
  <c r="I1042" i="18"/>
  <c r="I1043" i="18"/>
  <c r="I1044" i="18"/>
  <c r="I1045" i="18"/>
  <c r="I1046" i="18"/>
  <c r="I1047" i="18"/>
  <c r="I1048" i="18"/>
  <c r="I1049" i="18"/>
  <c r="I1050" i="18"/>
  <c r="I1051" i="18"/>
  <c r="I1052" i="18"/>
  <c r="I1053" i="18"/>
  <c r="I1054" i="18"/>
  <c r="I1055" i="18"/>
  <c r="I1056" i="18"/>
  <c r="I1057" i="18"/>
  <c r="I1058" i="18"/>
  <c r="I1059" i="18"/>
  <c r="I1060" i="18"/>
  <c r="I1061" i="18"/>
  <c r="I1062" i="18"/>
  <c r="I1063" i="18"/>
  <c r="I1064" i="18"/>
  <c r="I1065" i="18"/>
  <c r="I1066" i="18"/>
  <c r="I1067" i="18"/>
  <c r="I1068" i="18"/>
  <c r="I1069" i="18"/>
  <c r="I1070" i="18"/>
  <c r="I1071" i="18"/>
  <c r="I1072" i="18"/>
  <c r="I1073" i="18"/>
  <c r="I1074" i="18"/>
  <c r="I1075" i="18"/>
  <c r="I1076" i="18"/>
  <c r="I1077" i="18"/>
  <c r="I1078" i="18"/>
  <c r="I1079" i="18"/>
  <c r="I1080" i="18"/>
  <c r="I1081" i="18"/>
  <c r="I1082" i="18"/>
  <c r="I1083" i="18"/>
  <c r="I1084" i="18"/>
  <c r="G28" i="15"/>
  <c r="E28" i="15"/>
  <c r="I28" i="15"/>
  <c r="G29" i="15"/>
  <c r="E29" i="15"/>
  <c r="I29" i="15"/>
  <c r="G30" i="15"/>
  <c r="E30" i="15"/>
  <c r="I30" i="15"/>
  <c r="G31" i="15"/>
  <c r="E31" i="15"/>
  <c r="I31" i="15"/>
  <c r="G32" i="15"/>
  <c r="E32" i="15"/>
  <c r="I32" i="15"/>
  <c r="G33" i="15"/>
  <c r="E33" i="15"/>
  <c r="I33" i="15"/>
  <c r="G34" i="15"/>
  <c r="E34" i="15"/>
  <c r="I34" i="15"/>
  <c r="G35" i="15"/>
  <c r="E35" i="15"/>
  <c r="I35" i="15"/>
  <c r="G36" i="15"/>
  <c r="E36" i="15"/>
  <c r="I36" i="15"/>
  <c r="G37" i="15"/>
  <c r="E37" i="15"/>
  <c r="I37" i="15"/>
  <c r="G38" i="15"/>
  <c r="E38" i="15"/>
  <c r="I38" i="15"/>
  <c r="G39" i="15"/>
  <c r="E39" i="15"/>
  <c r="I39" i="15"/>
  <c r="G40" i="15"/>
  <c r="E40" i="15"/>
  <c r="I40" i="15"/>
  <c r="G41" i="15"/>
  <c r="E41" i="15"/>
  <c r="I41" i="15"/>
  <c r="G42" i="15"/>
  <c r="E42" i="15"/>
  <c r="I42" i="15"/>
  <c r="G43" i="15"/>
  <c r="E43" i="15"/>
  <c r="I43" i="15"/>
  <c r="G44" i="15"/>
  <c r="E44" i="15"/>
  <c r="I44" i="15"/>
  <c r="G45" i="15"/>
  <c r="E45" i="15"/>
  <c r="I45" i="15"/>
  <c r="G46" i="15"/>
  <c r="E46" i="15"/>
  <c r="I46" i="15"/>
  <c r="G47" i="15"/>
  <c r="E47" i="15"/>
  <c r="I47" i="15"/>
  <c r="G48" i="15"/>
  <c r="E48" i="15"/>
  <c r="I48" i="15"/>
  <c r="G49" i="15"/>
  <c r="E49" i="15"/>
  <c r="I49" i="15"/>
  <c r="G50" i="15"/>
  <c r="E50" i="15"/>
  <c r="I50" i="15"/>
  <c r="G51" i="15"/>
  <c r="E51" i="15"/>
  <c r="I51" i="15"/>
  <c r="G52" i="15"/>
  <c r="E52" i="15"/>
  <c r="I52" i="15"/>
  <c r="G53" i="15"/>
  <c r="E53" i="15"/>
  <c r="I53" i="15"/>
  <c r="G54" i="15"/>
  <c r="E54" i="15"/>
  <c r="I54" i="15"/>
  <c r="G55" i="15"/>
  <c r="E55" i="15"/>
  <c r="I55" i="15"/>
  <c r="G56" i="15"/>
  <c r="E56" i="15"/>
  <c r="I56" i="15"/>
  <c r="G57" i="15"/>
  <c r="E57" i="15"/>
  <c r="I57" i="15"/>
  <c r="G58" i="15"/>
  <c r="E58" i="15"/>
  <c r="I58" i="15"/>
  <c r="G59" i="15"/>
  <c r="E59" i="15"/>
  <c r="I59" i="15"/>
  <c r="G60" i="15"/>
  <c r="E60" i="15"/>
  <c r="I60" i="15"/>
  <c r="G61" i="15"/>
  <c r="E61" i="15"/>
  <c r="I61" i="15"/>
  <c r="G62" i="15"/>
  <c r="E62" i="15"/>
  <c r="I62" i="15"/>
  <c r="G63" i="15"/>
  <c r="E63" i="15"/>
  <c r="I63" i="15"/>
  <c r="G64" i="15"/>
  <c r="E64" i="15"/>
  <c r="I64" i="15"/>
  <c r="G65" i="15"/>
  <c r="E65" i="15"/>
  <c r="I65" i="15"/>
  <c r="G66" i="15"/>
  <c r="E66" i="15"/>
  <c r="I66" i="15"/>
  <c r="G67" i="15"/>
  <c r="E67" i="15"/>
  <c r="I67" i="15"/>
  <c r="G68" i="15"/>
  <c r="E68" i="15"/>
  <c r="I68" i="15"/>
  <c r="G69" i="15"/>
  <c r="E69" i="15"/>
  <c r="I69" i="15"/>
  <c r="G70" i="15"/>
  <c r="E70" i="15"/>
  <c r="I70" i="15"/>
  <c r="G71" i="15"/>
  <c r="E71" i="15"/>
  <c r="I71" i="15"/>
  <c r="G72" i="15"/>
  <c r="E72" i="15"/>
  <c r="I72" i="15"/>
  <c r="G73" i="15"/>
  <c r="E73" i="15"/>
  <c r="I73" i="15"/>
  <c r="G74" i="15"/>
  <c r="E74" i="15"/>
  <c r="I74" i="15"/>
  <c r="G75" i="15"/>
  <c r="E75" i="15"/>
  <c r="I75" i="15"/>
  <c r="G76" i="15"/>
  <c r="E76" i="15"/>
  <c r="I76" i="15"/>
  <c r="G77" i="15"/>
  <c r="E77" i="15"/>
  <c r="I77" i="15"/>
  <c r="G78" i="15"/>
  <c r="E78" i="15"/>
  <c r="I78" i="15"/>
  <c r="G79" i="15"/>
  <c r="E79" i="15"/>
  <c r="I79" i="15"/>
  <c r="G80" i="15"/>
  <c r="E80" i="15"/>
  <c r="I80" i="15"/>
  <c r="G81" i="15"/>
  <c r="E81" i="15"/>
  <c r="I81" i="15"/>
  <c r="G82" i="15"/>
  <c r="E82" i="15"/>
  <c r="I82" i="15"/>
  <c r="G83" i="15"/>
  <c r="E83" i="15"/>
  <c r="I83" i="15"/>
  <c r="G84" i="15"/>
  <c r="E84" i="15"/>
  <c r="I84" i="15"/>
  <c r="G85" i="15"/>
  <c r="E85" i="15"/>
  <c r="I85" i="15"/>
  <c r="G86" i="15"/>
  <c r="E86" i="15"/>
  <c r="I86" i="15"/>
  <c r="G87" i="15"/>
  <c r="E87" i="15"/>
  <c r="I87" i="15"/>
  <c r="G88" i="15"/>
  <c r="E88" i="15"/>
  <c r="I88" i="15"/>
  <c r="G89" i="15"/>
  <c r="E89" i="15"/>
  <c r="I89" i="15"/>
  <c r="G90" i="15"/>
  <c r="E90" i="15"/>
  <c r="I90" i="15"/>
  <c r="G91" i="15"/>
  <c r="E91" i="15"/>
  <c r="I91" i="15"/>
  <c r="G92" i="15"/>
  <c r="E92" i="15"/>
  <c r="I92" i="15"/>
  <c r="G93" i="15"/>
  <c r="E93" i="15"/>
  <c r="I93" i="15"/>
  <c r="G94" i="15"/>
  <c r="E94" i="15"/>
  <c r="I94" i="15"/>
  <c r="G95" i="15"/>
  <c r="E95" i="15"/>
  <c r="I95" i="15"/>
  <c r="G96" i="15"/>
  <c r="E96" i="15"/>
  <c r="I96" i="15"/>
  <c r="G97" i="15"/>
  <c r="E97" i="15"/>
  <c r="I97" i="15"/>
  <c r="G98" i="15"/>
  <c r="E98" i="15"/>
  <c r="I98" i="15"/>
  <c r="G99" i="15"/>
  <c r="E99" i="15"/>
  <c r="I99" i="15"/>
  <c r="G100" i="15"/>
  <c r="E100" i="15"/>
  <c r="I100" i="15"/>
  <c r="G101" i="15"/>
  <c r="E101" i="15"/>
  <c r="I101" i="15"/>
  <c r="G102" i="15"/>
  <c r="E102" i="15"/>
  <c r="I102" i="15"/>
  <c r="G103" i="15"/>
  <c r="E103" i="15"/>
  <c r="I103" i="15"/>
  <c r="G104" i="15"/>
  <c r="E104" i="15"/>
  <c r="I104" i="15"/>
  <c r="G105" i="15"/>
  <c r="E105" i="15"/>
  <c r="I105" i="15"/>
  <c r="G106" i="15"/>
  <c r="E106" i="15"/>
  <c r="I106" i="15"/>
  <c r="G107" i="15"/>
  <c r="E107" i="15"/>
  <c r="I107" i="15"/>
  <c r="G108" i="15"/>
  <c r="E108" i="15"/>
  <c r="I108" i="15"/>
  <c r="G109" i="15"/>
  <c r="E109" i="15"/>
  <c r="I109" i="15"/>
  <c r="G110" i="15"/>
  <c r="E110" i="15"/>
  <c r="I110" i="15"/>
  <c r="G111" i="15"/>
  <c r="E111" i="15"/>
  <c r="I111" i="15"/>
  <c r="G112" i="15"/>
  <c r="E112" i="15"/>
  <c r="I112" i="15"/>
  <c r="G113" i="15"/>
  <c r="E113" i="15"/>
  <c r="I113" i="15"/>
  <c r="G114" i="15"/>
  <c r="E114" i="15"/>
  <c r="I114" i="15"/>
  <c r="G115" i="15"/>
  <c r="E115" i="15"/>
  <c r="I115" i="15"/>
  <c r="G116" i="15"/>
  <c r="E116" i="15"/>
  <c r="I116" i="15"/>
  <c r="G117" i="15"/>
  <c r="E117" i="15"/>
  <c r="I117" i="15"/>
  <c r="G118" i="15"/>
  <c r="E118" i="15"/>
  <c r="I118" i="15"/>
  <c r="G119" i="15"/>
  <c r="E119" i="15"/>
  <c r="I119" i="15"/>
  <c r="G120" i="15"/>
  <c r="E120" i="15"/>
  <c r="I120" i="15"/>
  <c r="G121" i="15"/>
  <c r="E121" i="15"/>
  <c r="I121" i="15"/>
  <c r="G122" i="15"/>
  <c r="E122" i="15"/>
  <c r="I122" i="15"/>
  <c r="G123" i="15"/>
  <c r="E123" i="15"/>
  <c r="I123" i="15"/>
  <c r="G124" i="15"/>
  <c r="E124" i="15"/>
  <c r="I124" i="15"/>
  <c r="G125" i="15"/>
  <c r="E125" i="15"/>
  <c r="I125" i="15"/>
  <c r="G126" i="15"/>
  <c r="E126" i="15"/>
  <c r="I126" i="15"/>
  <c r="G127" i="15"/>
  <c r="E127" i="15"/>
  <c r="I127" i="15"/>
  <c r="G128" i="15"/>
  <c r="E128" i="15"/>
  <c r="I128" i="15"/>
  <c r="G129" i="15"/>
  <c r="E129" i="15"/>
  <c r="I129" i="15"/>
  <c r="G130" i="15"/>
  <c r="E130" i="15"/>
  <c r="I130" i="15"/>
  <c r="G131" i="15"/>
  <c r="E131" i="15"/>
  <c r="I131" i="15"/>
  <c r="G132" i="15"/>
  <c r="E132" i="15"/>
  <c r="I132" i="15"/>
  <c r="G133" i="15"/>
  <c r="E133" i="15"/>
  <c r="I133" i="15"/>
  <c r="G134" i="15"/>
  <c r="E134" i="15"/>
  <c r="I134" i="15"/>
  <c r="G135" i="15"/>
  <c r="E135" i="15"/>
  <c r="I135" i="15"/>
  <c r="G136" i="15"/>
  <c r="E136" i="15"/>
  <c r="I136" i="15"/>
  <c r="G137" i="15"/>
  <c r="E137" i="15"/>
  <c r="I137" i="15"/>
  <c r="G138" i="15"/>
  <c r="E138" i="15"/>
  <c r="I138" i="15"/>
  <c r="G139" i="15"/>
  <c r="E139" i="15"/>
  <c r="I139" i="15"/>
  <c r="G140" i="15"/>
  <c r="E140" i="15"/>
  <c r="I140" i="15"/>
  <c r="G141" i="15"/>
  <c r="E141" i="15"/>
  <c r="I141" i="15"/>
  <c r="G142" i="15"/>
  <c r="E142" i="15"/>
  <c r="I142" i="15"/>
  <c r="G143" i="15"/>
  <c r="E143" i="15"/>
  <c r="I143" i="15"/>
  <c r="G144" i="15"/>
  <c r="E144" i="15"/>
  <c r="I144" i="15"/>
  <c r="G145" i="15"/>
  <c r="E145" i="15"/>
  <c r="I145" i="15"/>
  <c r="G146" i="15"/>
  <c r="E146" i="15"/>
  <c r="I146" i="15"/>
  <c r="G147" i="15"/>
  <c r="E147" i="15"/>
  <c r="I147" i="15"/>
  <c r="G148" i="15"/>
  <c r="E148" i="15"/>
  <c r="I148" i="15"/>
  <c r="G149" i="15"/>
  <c r="E149" i="15"/>
  <c r="I149" i="15"/>
  <c r="G150" i="15"/>
  <c r="E150" i="15"/>
  <c r="I150" i="15"/>
  <c r="G151" i="15"/>
  <c r="E151" i="15"/>
  <c r="I151" i="15"/>
  <c r="G152" i="15"/>
  <c r="E152" i="15"/>
  <c r="I152" i="15"/>
  <c r="G153" i="15"/>
  <c r="E153" i="15"/>
  <c r="I153" i="15"/>
  <c r="G154" i="15"/>
  <c r="E154" i="15"/>
  <c r="I154" i="15"/>
  <c r="G155" i="15"/>
  <c r="E155" i="15"/>
  <c r="I155" i="15"/>
  <c r="G156" i="15"/>
  <c r="E156" i="15"/>
  <c r="I156" i="15"/>
  <c r="G157" i="15"/>
  <c r="E157" i="15"/>
  <c r="I157" i="15"/>
  <c r="G158" i="15"/>
  <c r="E158" i="15"/>
  <c r="I158" i="15"/>
  <c r="G159" i="15"/>
  <c r="E159" i="15"/>
  <c r="I159" i="15"/>
  <c r="G160" i="15"/>
  <c r="E160" i="15"/>
  <c r="I160" i="15"/>
  <c r="G161" i="15"/>
  <c r="E161" i="15"/>
  <c r="I161" i="15"/>
  <c r="G162" i="15"/>
  <c r="E162" i="15"/>
  <c r="I162" i="15"/>
  <c r="G163" i="15"/>
  <c r="E163" i="15"/>
  <c r="I163" i="15"/>
  <c r="G164" i="15"/>
  <c r="E164" i="15"/>
  <c r="I164" i="15"/>
  <c r="G165" i="15"/>
  <c r="E165" i="15"/>
  <c r="I165" i="15"/>
  <c r="G166" i="15"/>
  <c r="E166" i="15"/>
  <c r="I166" i="15"/>
  <c r="G167" i="15"/>
  <c r="E167" i="15"/>
  <c r="I167" i="15"/>
  <c r="G168" i="15"/>
  <c r="E168" i="15"/>
  <c r="I168" i="15"/>
  <c r="G169" i="15"/>
  <c r="E169" i="15"/>
  <c r="I169" i="15"/>
  <c r="G170" i="15"/>
  <c r="E170" i="15"/>
  <c r="I170" i="15"/>
  <c r="G171" i="15"/>
  <c r="E171" i="15"/>
  <c r="I171" i="15"/>
  <c r="G172" i="15"/>
  <c r="E172" i="15"/>
  <c r="I172" i="15"/>
  <c r="G173" i="15"/>
  <c r="E173" i="15"/>
  <c r="I173" i="15"/>
  <c r="G174" i="15"/>
  <c r="E174" i="15"/>
  <c r="I174" i="15"/>
  <c r="G175" i="15"/>
  <c r="E175" i="15"/>
  <c r="I175" i="15"/>
  <c r="G176" i="15"/>
  <c r="E176" i="15"/>
  <c r="I176" i="15"/>
  <c r="G177" i="15"/>
  <c r="E177" i="15"/>
  <c r="I177" i="15"/>
  <c r="G178" i="15"/>
  <c r="E178" i="15"/>
  <c r="I178" i="15"/>
  <c r="G179" i="15"/>
  <c r="E179" i="15"/>
  <c r="I179" i="15"/>
  <c r="G180" i="15"/>
  <c r="E180" i="15"/>
  <c r="I180" i="15"/>
  <c r="G181" i="15"/>
  <c r="E181" i="15"/>
  <c r="I181" i="15"/>
  <c r="G182" i="15"/>
  <c r="E182" i="15"/>
  <c r="I182" i="15"/>
  <c r="G183" i="15"/>
  <c r="E183" i="15"/>
  <c r="I183" i="15"/>
  <c r="G184" i="15"/>
  <c r="E184" i="15"/>
  <c r="I184" i="15"/>
  <c r="G185" i="15"/>
  <c r="E185" i="15"/>
  <c r="I185" i="15"/>
  <c r="G186" i="15"/>
  <c r="E186" i="15"/>
  <c r="I186" i="15"/>
  <c r="G187" i="15"/>
  <c r="E187" i="15"/>
  <c r="I187" i="15"/>
  <c r="G188" i="15"/>
  <c r="E188" i="15"/>
  <c r="I188" i="15"/>
  <c r="G189" i="15"/>
  <c r="E189" i="15"/>
  <c r="I189" i="15"/>
  <c r="G190" i="15"/>
  <c r="E190" i="15"/>
  <c r="I190" i="15"/>
  <c r="G191" i="15"/>
  <c r="E191" i="15"/>
  <c r="I191" i="15"/>
  <c r="G192" i="15"/>
  <c r="E192" i="15"/>
  <c r="I192" i="15"/>
  <c r="G193" i="15"/>
  <c r="E193" i="15"/>
  <c r="I193" i="15"/>
  <c r="G194" i="15"/>
  <c r="E194" i="15"/>
  <c r="I194" i="15"/>
  <c r="G195" i="15"/>
  <c r="E195" i="15"/>
  <c r="I195" i="15"/>
  <c r="G196" i="15"/>
  <c r="E196" i="15"/>
  <c r="I196" i="15"/>
  <c r="G197" i="15"/>
  <c r="E197" i="15"/>
  <c r="I197" i="15"/>
  <c r="G198" i="15"/>
  <c r="E198" i="15"/>
  <c r="I198" i="15"/>
  <c r="G199" i="15"/>
  <c r="E199" i="15"/>
  <c r="I199" i="15"/>
  <c r="G200" i="15"/>
  <c r="E200" i="15"/>
  <c r="I200" i="15"/>
  <c r="G201" i="15"/>
  <c r="E201" i="15"/>
  <c r="I201" i="15"/>
  <c r="G202" i="15"/>
  <c r="E202" i="15"/>
  <c r="I202" i="15"/>
  <c r="G203" i="15"/>
  <c r="E203" i="15"/>
  <c r="I203" i="15"/>
  <c r="G204" i="15"/>
  <c r="E204" i="15"/>
  <c r="I204" i="15"/>
  <c r="G205" i="15"/>
  <c r="E205" i="15"/>
  <c r="I205" i="15"/>
  <c r="G206" i="15"/>
  <c r="E206" i="15"/>
  <c r="I206" i="15"/>
  <c r="G207" i="15"/>
  <c r="E207" i="15"/>
  <c r="I207" i="15"/>
  <c r="G208" i="15"/>
  <c r="E208" i="15"/>
  <c r="I208" i="15"/>
  <c r="G209" i="15"/>
  <c r="E209" i="15"/>
  <c r="I209" i="15"/>
  <c r="G210" i="15"/>
  <c r="E210" i="15"/>
  <c r="I210" i="15"/>
  <c r="G211" i="15"/>
  <c r="E211" i="15"/>
  <c r="I211" i="15"/>
  <c r="G212" i="15"/>
  <c r="E212" i="15"/>
  <c r="I212" i="15"/>
  <c r="G213" i="15"/>
  <c r="E213" i="15"/>
  <c r="I213" i="15"/>
  <c r="G214" i="15"/>
  <c r="E214" i="15"/>
  <c r="I214" i="15"/>
  <c r="G215" i="15"/>
  <c r="E215" i="15"/>
  <c r="I215" i="15"/>
  <c r="G216" i="15"/>
  <c r="E216" i="15"/>
  <c r="I216" i="15"/>
  <c r="G217" i="15"/>
  <c r="E217" i="15"/>
  <c r="I217" i="15"/>
  <c r="G218" i="15"/>
  <c r="E218" i="15"/>
  <c r="I218" i="15"/>
  <c r="G219" i="15"/>
  <c r="E219" i="15"/>
  <c r="I219" i="15"/>
  <c r="G220" i="15"/>
  <c r="E220" i="15"/>
  <c r="I220" i="15"/>
  <c r="G221" i="15"/>
  <c r="E221" i="15"/>
  <c r="I221" i="15"/>
  <c r="G222" i="15"/>
  <c r="E222" i="15"/>
  <c r="I222" i="15"/>
  <c r="G223" i="15"/>
  <c r="E223" i="15"/>
  <c r="I223" i="15"/>
  <c r="G224" i="15"/>
  <c r="E224" i="15"/>
  <c r="I224" i="15"/>
  <c r="G225" i="15"/>
  <c r="E225" i="15"/>
  <c r="I225" i="15"/>
  <c r="G226" i="15"/>
  <c r="E226" i="15"/>
  <c r="I226" i="15"/>
  <c r="G227" i="15"/>
  <c r="E227" i="15"/>
  <c r="I227" i="15"/>
  <c r="G228" i="15"/>
  <c r="E228" i="15"/>
  <c r="I228" i="15"/>
  <c r="G229" i="15"/>
  <c r="E229" i="15"/>
  <c r="I229" i="15"/>
  <c r="G230" i="15"/>
  <c r="E230" i="15"/>
  <c r="I230" i="15"/>
  <c r="G231" i="15"/>
  <c r="E231" i="15"/>
  <c r="I231" i="15"/>
  <c r="G232" i="15"/>
  <c r="E232" i="15"/>
  <c r="I232" i="15"/>
  <c r="G233" i="15"/>
  <c r="E233" i="15"/>
  <c r="I233" i="15"/>
  <c r="G234" i="15"/>
  <c r="E234" i="15"/>
  <c r="I234" i="15"/>
  <c r="G235" i="15"/>
  <c r="E235" i="15"/>
  <c r="I235" i="15"/>
  <c r="G236" i="15"/>
  <c r="E236" i="15"/>
  <c r="I236" i="15"/>
  <c r="G237" i="15"/>
  <c r="E237" i="15"/>
  <c r="I237" i="15"/>
  <c r="G238" i="15"/>
  <c r="E238" i="15"/>
  <c r="I238" i="15"/>
  <c r="G239" i="15"/>
  <c r="E239" i="15"/>
  <c r="I239" i="15"/>
  <c r="G240" i="15"/>
  <c r="E240" i="15"/>
  <c r="I240" i="15"/>
  <c r="G241" i="15"/>
  <c r="E241" i="15"/>
  <c r="I241" i="15"/>
  <c r="G242" i="15"/>
  <c r="E242" i="15"/>
  <c r="I242" i="15"/>
  <c r="G243" i="15"/>
  <c r="E243" i="15"/>
  <c r="I243" i="15"/>
  <c r="G244" i="15"/>
  <c r="E244" i="15"/>
  <c r="I244" i="15"/>
  <c r="G245" i="15"/>
  <c r="E245" i="15"/>
  <c r="I245" i="15"/>
  <c r="G246" i="15"/>
  <c r="E246" i="15"/>
  <c r="I246" i="15"/>
  <c r="G247" i="15"/>
  <c r="E247" i="15"/>
  <c r="I247" i="15"/>
  <c r="G248" i="15"/>
  <c r="E248" i="15"/>
  <c r="I248" i="15"/>
  <c r="G249" i="15"/>
  <c r="E249" i="15"/>
  <c r="I249" i="15"/>
  <c r="G250" i="15"/>
  <c r="E250" i="15"/>
  <c r="I250" i="15"/>
  <c r="G251" i="15"/>
  <c r="E251" i="15"/>
  <c r="I251" i="15"/>
  <c r="G252" i="15"/>
  <c r="E252" i="15"/>
  <c r="I252" i="15"/>
  <c r="G253" i="15"/>
  <c r="E253" i="15"/>
  <c r="I253" i="15"/>
  <c r="G254" i="15"/>
  <c r="E254" i="15"/>
  <c r="I254" i="15"/>
  <c r="G255" i="15"/>
  <c r="E255" i="15"/>
  <c r="I255" i="15"/>
  <c r="G256" i="15"/>
  <c r="E256" i="15"/>
  <c r="I256" i="15"/>
  <c r="G257" i="15"/>
  <c r="E257" i="15"/>
  <c r="I257" i="15"/>
  <c r="G258" i="15"/>
  <c r="E258" i="15"/>
  <c r="I258" i="15"/>
  <c r="G259" i="15"/>
  <c r="E259" i="15"/>
  <c r="I259" i="15"/>
  <c r="G260" i="15"/>
  <c r="E260" i="15"/>
  <c r="I260" i="15"/>
  <c r="G261" i="15"/>
  <c r="E261" i="15"/>
  <c r="I261" i="15"/>
  <c r="G262" i="15"/>
  <c r="E262" i="15"/>
  <c r="I262" i="15"/>
  <c r="G263" i="15"/>
  <c r="E263" i="15"/>
  <c r="I263" i="15"/>
  <c r="G264" i="15"/>
  <c r="E264" i="15"/>
  <c r="I264" i="15"/>
  <c r="G265" i="15"/>
  <c r="E265" i="15"/>
  <c r="I265" i="15"/>
  <c r="G266" i="15"/>
  <c r="E266" i="15"/>
  <c r="I266" i="15"/>
  <c r="G267" i="15"/>
  <c r="E267" i="15"/>
  <c r="I267" i="15"/>
  <c r="G268" i="15"/>
  <c r="E268" i="15"/>
  <c r="I268" i="15"/>
  <c r="G269" i="15"/>
  <c r="E269" i="15"/>
  <c r="I269" i="15"/>
  <c r="G270" i="15"/>
  <c r="E270" i="15"/>
  <c r="I270" i="15"/>
  <c r="G271" i="15"/>
  <c r="E271" i="15"/>
  <c r="I271" i="15"/>
  <c r="G272" i="15"/>
  <c r="E272" i="15"/>
  <c r="I272" i="15"/>
  <c r="G273" i="15"/>
  <c r="E273" i="15"/>
  <c r="I273" i="15"/>
  <c r="G274" i="15"/>
  <c r="E274" i="15"/>
  <c r="I274" i="15"/>
  <c r="G275" i="15"/>
  <c r="E275" i="15"/>
  <c r="I275" i="15"/>
  <c r="G276" i="15"/>
  <c r="E276" i="15"/>
  <c r="I276" i="15"/>
  <c r="G277" i="15"/>
  <c r="E277" i="15"/>
  <c r="I277" i="15"/>
  <c r="G278" i="15"/>
  <c r="E278" i="15"/>
  <c r="I278" i="15"/>
  <c r="G279" i="15"/>
  <c r="E279" i="15"/>
  <c r="I279" i="15"/>
  <c r="G280" i="15"/>
  <c r="E280" i="15"/>
  <c r="I280" i="15"/>
  <c r="G281" i="15"/>
  <c r="E281" i="15"/>
  <c r="I281" i="15"/>
  <c r="G282" i="15"/>
  <c r="E282" i="15"/>
  <c r="I282" i="15"/>
  <c r="G283" i="15"/>
  <c r="E283" i="15"/>
  <c r="I283" i="15"/>
  <c r="G284" i="15"/>
  <c r="E284" i="15"/>
  <c r="I284" i="15"/>
  <c r="G285" i="15"/>
  <c r="E285" i="15"/>
  <c r="I285" i="15"/>
  <c r="G286" i="15"/>
  <c r="E286" i="15"/>
  <c r="I286" i="15"/>
  <c r="G287" i="15"/>
  <c r="E287" i="15"/>
  <c r="I287" i="15"/>
  <c r="G288" i="15"/>
  <c r="E288" i="15"/>
  <c r="I288" i="15"/>
  <c r="G289" i="15"/>
  <c r="E289" i="15"/>
  <c r="I289" i="15"/>
  <c r="G290" i="15"/>
  <c r="E290" i="15"/>
  <c r="I290" i="15"/>
  <c r="G291" i="15"/>
  <c r="E291" i="15"/>
  <c r="I291" i="15"/>
  <c r="G292" i="15"/>
  <c r="E292" i="15"/>
  <c r="I292" i="15"/>
  <c r="G293" i="15"/>
  <c r="E293" i="15"/>
  <c r="I293" i="15"/>
  <c r="G294" i="15"/>
  <c r="E294" i="15"/>
  <c r="I294" i="15"/>
  <c r="G295" i="15"/>
  <c r="E295" i="15"/>
  <c r="I295" i="15"/>
  <c r="G296" i="15"/>
  <c r="E296" i="15"/>
  <c r="I296" i="15"/>
  <c r="G297" i="15"/>
  <c r="E297" i="15"/>
  <c r="I297" i="15"/>
  <c r="G298" i="15"/>
  <c r="E298" i="15"/>
  <c r="I298" i="15"/>
  <c r="G299" i="15"/>
  <c r="E299" i="15"/>
  <c r="I299" i="15"/>
  <c r="G300" i="15"/>
  <c r="E300" i="15"/>
  <c r="I300" i="15"/>
  <c r="G301" i="15"/>
  <c r="E301" i="15"/>
  <c r="I301" i="15"/>
  <c r="G302" i="15"/>
  <c r="E302" i="15"/>
  <c r="I302" i="15"/>
  <c r="G303" i="15"/>
  <c r="E303" i="15"/>
  <c r="I303" i="15"/>
  <c r="G304" i="15"/>
  <c r="E304" i="15"/>
  <c r="I304" i="15"/>
  <c r="G305" i="15"/>
  <c r="E305" i="15"/>
  <c r="I305" i="15"/>
  <c r="G306" i="15"/>
  <c r="E306" i="15"/>
  <c r="I306" i="15"/>
  <c r="G307" i="15"/>
  <c r="E307" i="15"/>
  <c r="I307" i="15"/>
  <c r="G308" i="15"/>
  <c r="E308" i="15"/>
  <c r="I308" i="15"/>
  <c r="G309" i="15"/>
  <c r="E309" i="15"/>
  <c r="I309" i="15"/>
  <c r="G310" i="15"/>
  <c r="E310" i="15"/>
  <c r="I310" i="15"/>
  <c r="G311" i="15"/>
  <c r="E311" i="15"/>
  <c r="I311" i="15"/>
  <c r="G312" i="15"/>
  <c r="E312" i="15"/>
  <c r="I312" i="15"/>
  <c r="G313" i="15"/>
  <c r="E313" i="15"/>
  <c r="I313" i="15"/>
  <c r="G314" i="15"/>
  <c r="E314" i="15"/>
  <c r="I314" i="15"/>
  <c r="G315" i="15"/>
  <c r="E315" i="15"/>
  <c r="I315" i="15"/>
  <c r="G316" i="15"/>
  <c r="E316" i="15"/>
  <c r="I316" i="15"/>
  <c r="G317" i="15"/>
  <c r="E317" i="15"/>
  <c r="I317" i="15"/>
  <c r="G318" i="15"/>
  <c r="E318" i="15"/>
  <c r="I318" i="15"/>
  <c r="G319" i="15"/>
  <c r="E319" i="15"/>
  <c r="I319" i="15"/>
  <c r="G320" i="15"/>
  <c r="E320" i="15"/>
  <c r="I320" i="15"/>
  <c r="G321" i="15"/>
  <c r="E321" i="15"/>
  <c r="I321" i="15"/>
  <c r="G322" i="15"/>
  <c r="E322" i="15"/>
  <c r="I322" i="15"/>
  <c r="G323" i="15"/>
  <c r="E323" i="15"/>
  <c r="I323" i="15"/>
  <c r="G324" i="15"/>
  <c r="E324" i="15"/>
  <c r="I324" i="15"/>
  <c r="G325" i="15"/>
  <c r="E325" i="15"/>
  <c r="I325" i="15"/>
  <c r="G326" i="15"/>
  <c r="E326" i="15"/>
  <c r="I326" i="15"/>
  <c r="G327" i="15"/>
  <c r="E327" i="15"/>
  <c r="I327" i="15"/>
  <c r="G328" i="15"/>
  <c r="E328" i="15"/>
  <c r="I328" i="15"/>
  <c r="G329" i="15"/>
  <c r="E329" i="15"/>
  <c r="I329" i="15"/>
  <c r="G330" i="15"/>
  <c r="E330" i="15"/>
  <c r="I330" i="15"/>
  <c r="G331" i="15"/>
  <c r="E331" i="15"/>
  <c r="I331" i="15"/>
  <c r="G332" i="15"/>
  <c r="E332" i="15"/>
  <c r="I332" i="15"/>
  <c r="G333" i="15"/>
  <c r="E333" i="15"/>
  <c r="I333" i="15"/>
  <c r="G334" i="15"/>
  <c r="E334" i="15"/>
  <c r="I334" i="15"/>
  <c r="G335" i="15"/>
  <c r="E335" i="15"/>
  <c r="I335" i="15"/>
  <c r="G336" i="15"/>
  <c r="E336" i="15"/>
  <c r="I336" i="15"/>
  <c r="G337" i="15"/>
  <c r="E337" i="15"/>
  <c r="I337" i="15"/>
  <c r="G338" i="15"/>
  <c r="E338" i="15"/>
  <c r="I338" i="15"/>
  <c r="G339" i="15"/>
  <c r="E339" i="15"/>
  <c r="I339" i="15"/>
  <c r="G340" i="15"/>
  <c r="E340" i="15"/>
  <c r="I340" i="15"/>
  <c r="G341" i="15"/>
  <c r="E341" i="15"/>
  <c r="I341" i="15"/>
  <c r="G342" i="15"/>
  <c r="E342" i="15"/>
  <c r="I342" i="15"/>
  <c r="G343" i="15"/>
  <c r="E343" i="15"/>
  <c r="I343" i="15"/>
  <c r="G344" i="15"/>
  <c r="E344" i="15"/>
  <c r="I344" i="15"/>
  <c r="G345" i="15"/>
  <c r="E345" i="15"/>
  <c r="I345" i="15"/>
  <c r="G346" i="15"/>
  <c r="E346" i="15"/>
  <c r="I346" i="15"/>
  <c r="G347" i="15"/>
  <c r="E347" i="15"/>
  <c r="I347" i="15"/>
  <c r="G348" i="15"/>
  <c r="E348" i="15"/>
  <c r="I348" i="15"/>
  <c r="G349" i="15"/>
  <c r="E349" i="15"/>
  <c r="I349" i="15"/>
  <c r="G350" i="15"/>
  <c r="E350" i="15"/>
  <c r="I350" i="15"/>
  <c r="G351" i="15"/>
  <c r="E351" i="15"/>
  <c r="I351" i="15"/>
  <c r="G352" i="15"/>
  <c r="E352" i="15"/>
  <c r="I352" i="15"/>
  <c r="G353" i="15"/>
  <c r="E353" i="15"/>
  <c r="I353" i="15"/>
  <c r="G354" i="15"/>
  <c r="E354" i="15"/>
  <c r="I354" i="15"/>
  <c r="G355" i="15"/>
  <c r="E355" i="15"/>
  <c r="I355" i="15"/>
  <c r="G356" i="15"/>
  <c r="E356" i="15"/>
  <c r="I356" i="15"/>
  <c r="G357" i="15"/>
  <c r="E357" i="15"/>
  <c r="I357" i="15"/>
  <c r="G358" i="15"/>
  <c r="E358" i="15"/>
  <c r="I358" i="15"/>
  <c r="G359" i="15"/>
  <c r="E359" i="15"/>
  <c r="I359" i="15"/>
  <c r="G360" i="15"/>
  <c r="E360" i="15"/>
  <c r="I360" i="15"/>
  <c r="G361" i="15"/>
  <c r="E361" i="15"/>
  <c r="I361" i="15"/>
  <c r="G362" i="15"/>
  <c r="E362" i="15"/>
  <c r="I362" i="15"/>
  <c r="G363" i="15"/>
  <c r="E363" i="15"/>
  <c r="I363" i="15"/>
  <c r="G364" i="15"/>
  <c r="E364" i="15"/>
  <c r="I364" i="15"/>
  <c r="G365" i="15"/>
  <c r="E365" i="15"/>
  <c r="I365" i="15"/>
  <c r="G366" i="15"/>
  <c r="E366" i="15"/>
  <c r="I366" i="15"/>
  <c r="G367" i="15"/>
  <c r="E367" i="15"/>
  <c r="I367" i="15"/>
  <c r="G368" i="15"/>
  <c r="E368" i="15"/>
  <c r="I368" i="15"/>
  <c r="G369" i="15"/>
  <c r="E369" i="15"/>
  <c r="I369" i="15"/>
  <c r="G370" i="15"/>
  <c r="E370" i="15"/>
  <c r="I370" i="15"/>
  <c r="G371" i="15"/>
  <c r="E371" i="15"/>
  <c r="I371" i="15"/>
  <c r="G372" i="15"/>
  <c r="E372" i="15"/>
  <c r="I372" i="15"/>
  <c r="G373" i="15"/>
  <c r="E373" i="15"/>
  <c r="I373" i="15"/>
  <c r="G374" i="15"/>
  <c r="E374" i="15"/>
  <c r="I374" i="15"/>
  <c r="G375" i="15"/>
  <c r="E375" i="15"/>
  <c r="I375" i="15"/>
  <c r="G376" i="15"/>
  <c r="E376" i="15"/>
  <c r="I376" i="15"/>
  <c r="G377" i="15"/>
  <c r="E377" i="15"/>
  <c r="I377" i="15"/>
  <c r="G378" i="15"/>
  <c r="E378" i="15"/>
  <c r="I378" i="15"/>
  <c r="G379" i="15"/>
  <c r="E379" i="15"/>
  <c r="I379" i="15"/>
  <c r="G380" i="15"/>
  <c r="E380" i="15"/>
  <c r="I380" i="15"/>
  <c r="G381" i="15"/>
  <c r="E381" i="15"/>
  <c r="I381" i="15"/>
  <c r="G382" i="15"/>
  <c r="E382" i="15"/>
  <c r="I382" i="15"/>
  <c r="G383" i="15"/>
  <c r="E383" i="15"/>
  <c r="I383" i="15"/>
  <c r="G384" i="15"/>
  <c r="E384" i="15"/>
  <c r="I384" i="15"/>
  <c r="G385" i="15"/>
  <c r="E385" i="15"/>
  <c r="I385" i="15"/>
  <c r="G386" i="15"/>
  <c r="E386" i="15"/>
  <c r="I386" i="15"/>
  <c r="G387" i="15"/>
  <c r="E387" i="15"/>
  <c r="I387" i="15"/>
  <c r="G388" i="15"/>
  <c r="E388" i="15"/>
  <c r="I388" i="15"/>
  <c r="G389" i="15"/>
  <c r="E389" i="15"/>
  <c r="I389" i="15"/>
  <c r="G390" i="15"/>
  <c r="E390" i="15"/>
  <c r="I390" i="15"/>
  <c r="G391" i="15"/>
  <c r="E391" i="15"/>
  <c r="I391" i="15"/>
  <c r="G392" i="15"/>
  <c r="E392" i="15"/>
  <c r="I392" i="15"/>
  <c r="G393" i="15"/>
  <c r="E393" i="15"/>
  <c r="I393" i="15"/>
  <c r="G394" i="15"/>
  <c r="E394" i="15"/>
  <c r="I394" i="15"/>
  <c r="G395" i="15"/>
  <c r="E395" i="15"/>
  <c r="I395" i="15"/>
  <c r="G396" i="15"/>
  <c r="E396" i="15"/>
  <c r="I396" i="15"/>
  <c r="G397" i="15"/>
  <c r="E397" i="15"/>
  <c r="I397" i="15"/>
  <c r="G398" i="15"/>
  <c r="E398" i="15"/>
  <c r="I398" i="15"/>
  <c r="G399" i="15"/>
  <c r="E399" i="15"/>
  <c r="I399" i="15"/>
  <c r="G400" i="15"/>
  <c r="E400" i="15"/>
  <c r="I400" i="15"/>
  <c r="G401" i="15"/>
  <c r="E401" i="15"/>
  <c r="I401" i="15"/>
  <c r="G402" i="15"/>
  <c r="E402" i="15"/>
  <c r="I402" i="15"/>
  <c r="G403" i="15"/>
  <c r="E403" i="15"/>
  <c r="I403" i="15"/>
  <c r="G404" i="15"/>
  <c r="E404" i="15"/>
  <c r="I404" i="15"/>
  <c r="G405" i="15"/>
  <c r="E405" i="15"/>
  <c r="I405" i="15"/>
  <c r="G406" i="15"/>
  <c r="E406" i="15"/>
  <c r="I406" i="15"/>
  <c r="G407" i="15"/>
  <c r="E407" i="15"/>
  <c r="I407" i="15"/>
  <c r="G408" i="15"/>
  <c r="E408" i="15"/>
  <c r="I408" i="15"/>
  <c r="G409" i="15"/>
  <c r="E409" i="15"/>
  <c r="I409" i="15"/>
  <c r="G410" i="15"/>
  <c r="E410" i="15"/>
  <c r="I410" i="15"/>
  <c r="G411" i="15"/>
  <c r="E411" i="15"/>
  <c r="I411" i="15"/>
  <c r="G412" i="15"/>
  <c r="E412" i="15"/>
  <c r="I412" i="15"/>
  <c r="G413" i="15"/>
  <c r="E413" i="15"/>
  <c r="I413" i="15"/>
  <c r="G414" i="15"/>
  <c r="E414" i="15"/>
  <c r="I414" i="15"/>
  <c r="G415" i="15"/>
  <c r="E415" i="15"/>
  <c r="I415" i="15"/>
  <c r="G416" i="15"/>
  <c r="E416" i="15"/>
  <c r="I416" i="15"/>
  <c r="G417" i="15"/>
  <c r="E417" i="15"/>
  <c r="I417" i="15"/>
  <c r="G418" i="15"/>
  <c r="E418" i="15"/>
  <c r="I418" i="15"/>
  <c r="G419" i="15"/>
  <c r="E419" i="15"/>
  <c r="I419" i="15"/>
  <c r="G420" i="15"/>
  <c r="E420" i="15"/>
  <c r="I420" i="15"/>
  <c r="G421" i="15"/>
  <c r="E421" i="15"/>
  <c r="I421" i="15"/>
  <c r="G422" i="15"/>
  <c r="E422" i="15"/>
  <c r="I422" i="15"/>
  <c r="G423" i="15"/>
  <c r="E423" i="15"/>
  <c r="I423" i="15"/>
  <c r="G424" i="15"/>
  <c r="E424" i="15"/>
  <c r="I424" i="15"/>
  <c r="G425" i="15"/>
  <c r="E425" i="15"/>
  <c r="I425" i="15"/>
  <c r="G426" i="15"/>
  <c r="E426" i="15"/>
  <c r="I426" i="15"/>
  <c r="G427" i="15"/>
  <c r="E427" i="15"/>
  <c r="I427" i="15"/>
  <c r="G428" i="15"/>
  <c r="E428" i="15"/>
  <c r="I428" i="15"/>
  <c r="G429" i="15"/>
  <c r="E429" i="15"/>
  <c r="I429" i="15"/>
  <c r="G430" i="15"/>
  <c r="E430" i="15"/>
  <c r="I430" i="15"/>
  <c r="G431" i="15"/>
  <c r="E431" i="15"/>
  <c r="I431" i="15"/>
  <c r="G432" i="15"/>
  <c r="E432" i="15"/>
  <c r="I432" i="15"/>
  <c r="G433" i="15"/>
  <c r="E433" i="15"/>
  <c r="I433" i="15"/>
  <c r="G434" i="15"/>
  <c r="E434" i="15"/>
  <c r="I434" i="15"/>
  <c r="G435" i="15"/>
  <c r="E435" i="15"/>
  <c r="I435" i="15"/>
  <c r="G436" i="15"/>
  <c r="E436" i="15"/>
  <c r="I436" i="15"/>
  <c r="G437" i="15"/>
  <c r="E437" i="15"/>
  <c r="I437" i="15"/>
  <c r="G438" i="15"/>
  <c r="E438" i="15"/>
  <c r="I438" i="15"/>
  <c r="G439" i="15"/>
  <c r="E439" i="15"/>
  <c r="I439" i="15"/>
  <c r="G440" i="15"/>
  <c r="E440" i="15"/>
  <c r="I440" i="15"/>
  <c r="G441" i="15"/>
  <c r="E441" i="15"/>
  <c r="I441" i="15"/>
  <c r="G442" i="15"/>
  <c r="E442" i="15"/>
  <c r="I442" i="15"/>
  <c r="G443" i="15"/>
  <c r="E443" i="15"/>
  <c r="I443" i="15"/>
  <c r="G444" i="15"/>
  <c r="E444" i="15"/>
  <c r="I444" i="15"/>
  <c r="G445" i="15"/>
  <c r="E445" i="15"/>
  <c r="I445" i="15"/>
  <c r="G446" i="15"/>
  <c r="E446" i="15"/>
  <c r="I446" i="15"/>
  <c r="G447" i="15"/>
  <c r="E447" i="15"/>
  <c r="I447" i="15"/>
  <c r="G448" i="15"/>
  <c r="E448" i="15"/>
  <c r="I448" i="15"/>
  <c r="G449" i="15"/>
  <c r="E449" i="15"/>
  <c r="I449" i="15"/>
  <c r="G450" i="15"/>
  <c r="E450" i="15"/>
  <c r="I450" i="15"/>
  <c r="G451" i="15"/>
  <c r="E451" i="15"/>
  <c r="I451" i="15"/>
  <c r="G452" i="15"/>
  <c r="E452" i="15"/>
  <c r="I452" i="15"/>
  <c r="G453" i="15"/>
  <c r="E453" i="15"/>
  <c r="I453" i="15"/>
  <c r="G454" i="15"/>
  <c r="E454" i="15"/>
  <c r="I454" i="15"/>
  <c r="G455" i="15"/>
  <c r="E455" i="15"/>
  <c r="I455" i="15"/>
  <c r="G456" i="15"/>
  <c r="E456" i="15"/>
  <c r="I456" i="15"/>
  <c r="G457" i="15"/>
  <c r="E457" i="15"/>
  <c r="I457" i="15"/>
  <c r="G458" i="15"/>
  <c r="E458" i="15"/>
  <c r="I458" i="15"/>
  <c r="G459" i="15"/>
  <c r="E459" i="15"/>
  <c r="I459" i="15"/>
  <c r="G460" i="15"/>
  <c r="E460" i="15"/>
  <c r="I460" i="15"/>
  <c r="G461" i="15"/>
  <c r="E461" i="15"/>
  <c r="I461" i="15"/>
  <c r="G462" i="15"/>
  <c r="E462" i="15"/>
  <c r="I462" i="15"/>
  <c r="G463" i="15"/>
  <c r="E463" i="15"/>
  <c r="I463" i="15"/>
  <c r="G464" i="15"/>
  <c r="E464" i="15"/>
  <c r="I464" i="15"/>
  <c r="G465" i="15"/>
  <c r="E465" i="15"/>
  <c r="I465" i="15"/>
  <c r="G466" i="15"/>
  <c r="E466" i="15"/>
  <c r="I466" i="15"/>
  <c r="G467" i="15"/>
  <c r="E467" i="15"/>
  <c r="I467" i="15"/>
  <c r="G468" i="15"/>
  <c r="E468" i="15"/>
  <c r="I468" i="15"/>
  <c r="G469" i="15"/>
  <c r="E469" i="15"/>
  <c r="I469" i="15"/>
  <c r="G470" i="15"/>
  <c r="E470" i="15"/>
  <c r="I470" i="15"/>
  <c r="G471" i="15"/>
  <c r="E471" i="15"/>
  <c r="I471" i="15"/>
  <c r="G472" i="15"/>
  <c r="E472" i="15"/>
  <c r="I472" i="15"/>
  <c r="G473" i="15"/>
  <c r="E473" i="15"/>
  <c r="I473" i="15"/>
  <c r="G474" i="15"/>
  <c r="E474" i="15"/>
  <c r="I474" i="15"/>
  <c r="G475" i="15"/>
  <c r="E475" i="15"/>
  <c r="I475" i="15"/>
  <c r="G476" i="15"/>
  <c r="E476" i="15"/>
  <c r="I476" i="15"/>
  <c r="G477" i="15"/>
  <c r="E477" i="15"/>
  <c r="I477" i="15"/>
  <c r="G478" i="15"/>
  <c r="E478" i="15"/>
  <c r="I478" i="15"/>
  <c r="G479" i="15"/>
  <c r="E479" i="15"/>
  <c r="I479" i="15"/>
  <c r="G480" i="15"/>
  <c r="E480" i="15"/>
  <c r="I480" i="15"/>
  <c r="G481" i="15"/>
  <c r="E481" i="15"/>
  <c r="I481" i="15"/>
  <c r="G482" i="15"/>
  <c r="E482" i="15"/>
  <c r="I482" i="15"/>
  <c r="G483" i="15"/>
  <c r="E483" i="15"/>
  <c r="I483" i="15"/>
  <c r="G484" i="15"/>
  <c r="E484" i="15"/>
  <c r="I484" i="15"/>
  <c r="G485" i="15"/>
  <c r="E485" i="15"/>
  <c r="I485" i="15"/>
  <c r="G486" i="15"/>
  <c r="E486" i="15"/>
  <c r="I486" i="15"/>
  <c r="G487" i="15"/>
  <c r="E487" i="15"/>
  <c r="I487" i="15"/>
  <c r="G488" i="15"/>
  <c r="E488" i="15"/>
  <c r="I488" i="15"/>
  <c r="G489" i="15"/>
  <c r="E489" i="15"/>
  <c r="I489" i="15"/>
  <c r="G490" i="15"/>
  <c r="E490" i="15"/>
  <c r="I490" i="15"/>
  <c r="G491" i="15"/>
  <c r="E491" i="15"/>
  <c r="I491" i="15"/>
  <c r="G492" i="15"/>
  <c r="E492" i="15"/>
  <c r="I492" i="15"/>
  <c r="G493" i="15"/>
  <c r="E493" i="15"/>
  <c r="I493" i="15"/>
  <c r="G494" i="15"/>
  <c r="E494" i="15"/>
  <c r="I494" i="15"/>
  <c r="G495" i="15"/>
  <c r="E495" i="15"/>
  <c r="I495" i="15"/>
  <c r="G496" i="15"/>
  <c r="E496" i="15"/>
  <c r="I496" i="15"/>
  <c r="G497" i="15"/>
  <c r="E497" i="15"/>
  <c r="I497" i="15"/>
  <c r="G498" i="15"/>
  <c r="E498" i="15"/>
  <c r="I498" i="15"/>
  <c r="G499" i="15"/>
  <c r="E499" i="15"/>
  <c r="I499" i="15"/>
  <c r="G500" i="15"/>
  <c r="E500" i="15"/>
  <c r="I500" i="15"/>
  <c r="G501" i="15"/>
  <c r="E501" i="15"/>
  <c r="I501" i="15"/>
  <c r="G502" i="15"/>
  <c r="E502" i="15"/>
  <c r="I502" i="15"/>
  <c r="G503" i="15"/>
  <c r="E503" i="15"/>
  <c r="I503" i="15"/>
  <c r="G504" i="15"/>
  <c r="E504" i="15"/>
  <c r="I504" i="15"/>
  <c r="G505" i="15"/>
  <c r="E505" i="15"/>
  <c r="I505" i="15"/>
  <c r="G506" i="15"/>
  <c r="E506" i="15"/>
  <c r="I506" i="15"/>
  <c r="G507" i="15"/>
  <c r="E507" i="15"/>
  <c r="I507" i="15"/>
  <c r="G508" i="15"/>
  <c r="E508" i="15"/>
  <c r="I508" i="15"/>
  <c r="G509" i="15"/>
  <c r="E509" i="15"/>
  <c r="I509" i="15"/>
  <c r="G510" i="15"/>
  <c r="E510" i="15"/>
  <c r="I510" i="15"/>
  <c r="G511" i="15"/>
  <c r="E511" i="15"/>
  <c r="I511" i="15"/>
  <c r="G512" i="15"/>
  <c r="E512" i="15"/>
  <c r="I512" i="15"/>
  <c r="G513" i="15"/>
  <c r="E513" i="15"/>
  <c r="I513" i="15"/>
  <c r="G514" i="15"/>
  <c r="E514" i="15"/>
  <c r="I514" i="15"/>
  <c r="G515" i="15"/>
  <c r="E515" i="15"/>
  <c r="I515" i="15"/>
  <c r="G516" i="15"/>
  <c r="E516" i="15"/>
  <c r="I516" i="15"/>
  <c r="G517" i="15"/>
  <c r="E517" i="15"/>
  <c r="I517" i="15"/>
  <c r="G518" i="15"/>
  <c r="E518" i="15"/>
  <c r="I518" i="15"/>
  <c r="G519" i="15"/>
  <c r="E519" i="15"/>
  <c r="I519" i="15"/>
  <c r="G520" i="15"/>
  <c r="E520" i="15"/>
  <c r="I520" i="15"/>
  <c r="G521" i="15"/>
  <c r="E521" i="15"/>
  <c r="I521" i="15"/>
  <c r="G522" i="15"/>
  <c r="E522" i="15"/>
  <c r="I522" i="15"/>
  <c r="G523" i="15"/>
  <c r="E523" i="15"/>
  <c r="I523" i="15"/>
  <c r="G524" i="15"/>
  <c r="E524" i="15"/>
  <c r="I524" i="15"/>
  <c r="G525" i="15"/>
  <c r="E525" i="15"/>
  <c r="I525" i="15"/>
  <c r="G526" i="15"/>
  <c r="E526" i="15"/>
  <c r="I526" i="15"/>
  <c r="G527" i="15"/>
  <c r="E527" i="15"/>
  <c r="I527" i="15"/>
  <c r="G528" i="15"/>
  <c r="E528" i="15"/>
  <c r="I528" i="15"/>
  <c r="G529" i="15"/>
  <c r="E529" i="15"/>
  <c r="I529" i="15"/>
  <c r="G530" i="15"/>
  <c r="E530" i="15"/>
  <c r="I530" i="15"/>
  <c r="G531" i="15"/>
  <c r="E531" i="15"/>
  <c r="I531" i="15"/>
  <c r="G532" i="15"/>
  <c r="E532" i="15"/>
  <c r="I532" i="15"/>
  <c r="G533" i="15"/>
  <c r="E533" i="15"/>
  <c r="I533" i="15"/>
  <c r="G534" i="15"/>
  <c r="E534" i="15"/>
  <c r="I534" i="15"/>
  <c r="G535" i="15"/>
  <c r="E535" i="15"/>
  <c r="I535" i="15"/>
  <c r="G536" i="15"/>
  <c r="E536" i="15"/>
  <c r="I536" i="15"/>
  <c r="G537" i="15"/>
  <c r="E537" i="15"/>
  <c r="I537" i="15"/>
  <c r="G538" i="15"/>
  <c r="E538" i="15"/>
  <c r="I538" i="15"/>
  <c r="G539" i="15"/>
  <c r="E539" i="15"/>
  <c r="I539" i="15"/>
  <c r="G540" i="15"/>
  <c r="E540" i="15"/>
  <c r="I540" i="15"/>
  <c r="G541" i="15"/>
  <c r="E541" i="15"/>
  <c r="I541" i="15"/>
  <c r="G542" i="15"/>
  <c r="E542" i="15"/>
  <c r="I542" i="15"/>
  <c r="G543" i="15"/>
  <c r="E543" i="15"/>
  <c r="I543" i="15"/>
  <c r="G544" i="15"/>
  <c r="E544" i="15"/>
  <c r="I544" i="15"/>
  <c r="G545" i="15"/>
  <c r="E545" i="15"/>
  <c r="I545" i="15"/>
  <c r="G546" i="15"/>
  <c r="E546" i="15"/>
  <c r="I546" i="15"/>
  <c r="G547" i="15"/>
  <c r="E547" i="15"/>
  <c r="I547" i="15"/>
  <c r="G548" i="15"/>
  <c r="E548" i="15"/>
  <c r="I548" i="15"/>
  <c r="G549" i="15"/>
  <c r="E549" i="15"/>
  <c r="I549" i="15"/>
  <c r="G550" i="15"/>
  <c r="E550" i="15"/>
  <c r="I550" i="15"/>
  <c r="G551" i="15"/>
  <c r="E551" i="15"/>
  <c r="I551" i="15"/>
  <c r="G552" i="15"/>
  <c r="E552" i="15"/>
  <c r="I552" i="15"/>
  <c r="G553" i="15"/>
  <c r="E553" i="15"/>
  <c r="I553" i="15"/>
  <c r="G554" i="15"/>
  <c r="E554" i="15"/>
  <c r="I554" i="15"/>
  <c r="G555" i="15"/>
  <c r="E555" i="15"/>
  <c r="I555" i="15"/>
  <c r="G556" i="15"/>
  <c r="E556" i="15"/>
  <c r="I556" i="15"/>
  <c r="G557" i="15"/>
  <c r="E557" i="15"/>
  <c r="I557" i="15"/>
  <c r="G558" i="15"/>
  <c r="E558" i="15"/>
  <c r="I558" i="15"/>
  <c r="G559" i="15"/>
  <c r="E559" i="15"/>
  <c r="I559" i="15"/>
  <c r="G560" i="15"/>
  <c r="E560" i="15"/>
  <c r="I560" i="15"/>
  <c r="G561" i="15"/>
  <c r="E561" i="15"/>
  <c r="I561" i="15"/>
  <c r="G562" i="15"/>
  <c r="E562" i="15"/>
  <c r="I562" i="15"/>
  <c r="G563" i="15"/>
  <c r="E563" i="15"/>
  <c r="I563" i="15"/>
  <c r="G564" i="15"/>
  <c r="E564" i="15"/>
  <c r="I564" i="15"/>
  <c r="G565" i="15"/>
  <c r="E565" i="15"/>
  <c r="I565" i="15"/>
  <c r="G566" i="15"/>
  <c r="E566" i="15"/>
  <c r="I566" i="15"/>
  <c r="G567" i="15"/>
  <c r="E567" i="15"/>
  <c r="I567" i="15"/>
  <c r="G568" i="15"/>
  <c r="E568" i="15"/>
  <c r="I568" i="15"/>
  <c r="G569" i="15"/>
  <c r="E569" i="15"/>
  <c r="I569" i="15"/>
  <c r="G570" i="15"/>
  <c r="E570" i="15"/>
  <c r="I570" i="15"/>
  <c r="G571" i="15"/>
  <c r="E571" i="15"/>
  <c r="I571" i="15"/>
  <c r="G572" i="15"/>
  <c r="E572" i="15"/>
  <c r="I572" i="15"/>
  <c r="G573" i="15"/>
  <c r="E573" i="15"/>
  <c r="I573" i="15"/>
  <c r="G574" i="15"/>
  <c r="E574" i="15"/>
  <c r="I574" i="15"/>
  <c r="G575" i="15"/>
  <c r="E575" i="15"/>
  <c r="I575" i="15"/>
  <c r="G576" i="15"/>
  <c r="E576" i="15"/>
  <c r="I576" i="15"/>
  <c r="G577" i="15"/>
  <c r="E577" i="15"/>
  <c r="I577" i="15"/>
  <c r="G578" i="15"/>
  <c r="E578" i="15"/>
  <c r="I578" i="15"/>
  <c r="G579" i="15"/>
  <c r="E579" i="15"/>
  <c r="I579" i="15"/>
  <c r="G580" i="15"/>
  <c r="E580" i="15"/>
  <c r="I580" i="15"/>
  <c r="G581" i="15"/>
  <c r="E581" i="15"/>
  <c r="I581" i="15"/>
  <c r="G582" i="15"/>
  <c r="E582" i="15"/>
  <c r="I582" i="15"/>
  <c r="G583" i="15"/>
  <c r="E583" i="15"/>
  <c r="I583" i="15"/>
  <c r="G584" i="15"/>
  <c r="E584" i="15"/>
  <c r="I584" i="15"/>
  <c r="G585" i="15"/>
  <c r="E585" i="15"/>
  <c r="I585" i="15"/>
  <c r="G586" i="15"/>
  <c r="E586" i="15"/>
  <c r="I586" i="15"/>
  <c r="G587" i="15"/>
  <c r="E587" i="15"/>
  <c r="I587" i="15"/>
  <c r="G588" i="15"/>
  <c r="E588" i="15"/>
  <c r="I588" i="15"/>
  <c r="G589" i="15"/>
  <c r="E589" i="15"/>
  <c r="I589" i="15"/>
  <c r="G590" i="15"/>
  <c r="E590" i="15"/>
  <c r="I590" i="15"/>
  <c r="G591" i="15"/>
  <c r="E591" i="15"/>
  <c r="I591" i="15"/>
  <c r="G592" i="15"/>
  <c r="E592" i="15"/>
  <c r="I592" i="15"/>
  <c r="G593" i="15"/>
  <c r="E593" i="15"/>
  <c r="I593" i="15"/>
  <c r="G594" i="15"/>
  <c r="E594" i="15"/>
  <c r="I594" i="15"/>
  <c r="G595" i="15"/>
  <c r="E595" i="15"/>
  <c r="I595" i="15"/>
  <c r="G596" i="15"/>
  <c r="E596" i="15"/>
  <c r="I596" i="15"/>
  <c r="G597" i="15"/>
  <c r="E597" i="15"/>
  <c r="I597" i="15"/>
  <c r="G598" i="15"/>
  <c r="E598" i="15"/>
  <c r="I598" i="15"/>
  <c r="G599" i="15"/>
  <c r="E599" i="15"/>
  <c r="I599" i="15"/>
  <c r="G600" i="15"/>
  <c r="E600" i="15"/>
  <c r="I600" i="15"/>
  <c r="G601" i="15"/>
  <c r="E601" i="15"/>
  <c r="I601" i="15"/>
  <c r="G602" i="15"/>
  <c r="E602" i="15"/>
  <c r="I602" i="15"/>
  <c r="G603" i="15"/>
  <c r="E603" i="15"/>
  <c r="I603" i="15"/>
  <c r="G604" i="15"/>
  <c r="E604" i="15"/>
  <c r="I604" i="15"/>
  <c r="G605" i="15"/>
  <c r="E605" i="15"/>
  <c r="I605" i="15"/>
  <c r="G606" i="15"/>
  <c r="E606" i="15"/>
  <c r="I606" i="15"/>
  <c r="G607" i="15"/>
  <c r="E607" i="15"/>
  <c r="I607" i="15"/>
  <c r="G608" i="15"/>
  <c r="E608" i="15"/>
  <c r="I608" i="15"/>
  <c r="G609" i="15"/>
  <c r="E609" i="15"/>
  <c r="I609" i="15"/>
  <c r="G610" i="15"/>
  <c r="E610" i="15"/>
  <c r="I610" i="15"/>
  <c r="G611" i="15"/>
  <c r="E611" i="15"/>
  <c r="I611" i="15"/>
  <c r="G612" i="15"/>
  <c r="E612" i="15"/>
  <c r="I612" i="15"/>
  <c r="G613" i="15"/>
  <c r="E613" i="15"/>
  <c r="I613" i="15"/>
  <c r="G614" i="15"/>
  <c r="E614" i="15"/>
  <c r="I614" i="15"/>
  <c r="G615" i="15"/>
  <c r="E615" i="15"/>
  <c r="I615" i="15"/>
  <c r="G616" i="15"/>
  <c r="E616" i="15"/>
  <c r="I616" i="15"/>
  <c r="G617" i="15"/>
  <c r="E617" i="15"/>
  <c r="I617" i="15"/>
  <c r="G618" i="15"/>
  <c r="E618" i="15"/>
  <c r="I618" i="15"/>
  <c r="G619" i="15"/>
  <c r="E619" i="15"/>
  <c r="I619" i="15"/>
  <c r="G620" i="15"/>
  <c r="E620" i="15"/>
  <c r="I620" i="15"/>
  <c r="G621" i="15"/>
  <c r="E621" i="15"/>
  <c r="I621" i="15"/>
  <c r="G622" i="15"/>
  <c r="E622" i="15"/>
  <c r="I622" i="15"/>
  <c r="G623" i="15"/>
  <c r="E623" i="15"/>
  <c r="I623" i="15"/>
  <c r="G624" i="15"/>
  <c r="E624" i="15"/>
  <c r="I624" i="15"/>
  <c r="G625" i="15"/>
  <c r="E625" i="15"/>
  <c r="I625" i="15"/>
  <c r="G626" i="15"/>
  <c r="E626" i="15"/>
  <c r="I626" i="15"/>
  <c r="G627" i="15"/>
  <c r="E627" i="15"/>
  <c r="I627" i="15"/>
  <c r="G628" i="15"/>
  <c r="E628" i="15"/>
  <c r="I628" i="15"/>
  <c r="G629" i="15"/>
  <c r="E629" i="15"/>
  <c r="I629" i="15"/>
  <c r="G630" i="15"/>
  <c r="E630" i="15"/>
  <c r="I630" i="15"/>
  <c r="G631" i="15"/>
  <c r="E631" i="15"/>
  <c r="I631" i="15"/>
  <c r="G632" i="15"/>
  <c r="E632" i="15"/>
  <c r="I632" i="15"/>
  <c r="G633" i="15"/>
  <c r="E633" i="15"/>
  <c r="I633" i="15"/>
  <c r="G634" i="15"/>
  <c r="E634" i="15"/>
  <c r="I634" i="15"/>
  <c r="G635" i="15"/>
  <c r="E635" i="15"/>
  <c r="I635" i="15"/>
  <c r="G636" i="15"/>
  <c r="E636" i="15"/>
  <c r="I636" i="15"/>
  <c r="G637" i="15"/>
  <c r="E637" i="15"/>
  <c r="I637" i="15"/>
  <c r="G638" i="15"/>
  <c r="E638" i="15"/>
  <c r="I638" i="15"/>
  <c r="G639" i="15"/>
  <c r="E639" i="15"/>
  <c r="I639" i="15"/>
  <c r="G640" i="15"/>
  <c r="E640" i="15"/>
  <c r="I640" i="15"/>
  <c r="G641" i="15"/>
  <c r="E641" i="15"/>
  <c r="I641" i="15"/>
  <c r="G642" i="15"/>
  <c r="E642" i="15"/>
  <c r="I642" i="15"/>
  <c r="G643" i="15"/>
  <c r="E643" i="15"/>
  <c r="I643" i="15"/>
  <c r="G644" i="15"/>
  <c r="E644" i="15"/>
  <c r="I644" i="15"/>
  <c r="G645" i="15"/>
  <c r="E645" i="15"/>
  <c r="I645" i="15"/>
  <c r="G646" i="15"/>
  <c r="E646" i="15"/>
  <c r="I646" i="15"/>
  <c r="G647" i="15"/>
  <c r="E647" i="15"/>
  <c r="I647" i="15"/>
  <c r="G648" i="15"/>
  <c r="E648" i="15"/>
  <c r="I648" i="15"/>
  <c r="G649" i="15"/>
  <c r="E649" i="15"/>
  <c r="I649" i="15"/>
  <c r="G650" i="15"/>
  <c r="E650" i="15"/>
  <c r="I650" i="15"/>
  <c r="G651" i="15"/>
  <c r="E651" i="15"/>
  <c r="I651" i="15"/>
  <c r="G652" i="15"/>
  <c r="E652" i="15"/>
  <c r="I652" i="15"/>
  <c r="G653" i="15"/>
  <c r="E653" i="15"/>
  <c r="I653" i="15"/>
  <c r="G654" i="15"/>
  <c r="E654" i="15"/>
  <c r="I654" i="15"/>
  <c r="G655" i="15"/>
  <c r="E655" i="15"/>
  <c r="I655" i="15"/>
  <c r="G656" i="15"/>
  <c r="E656" i="15"/>
  <c r="I656" i="15"/>
  <c r="G657" i="15"/>
  <c r="E657" i="15"/>
  <c r="I657" i="15"/>
  <c r="G658" i="15"/>
  <c r="E658" i="15"/>
  <c r="I658" i="15"/>
  <c r="G659" i="15"/>
  <c r="E659" i="15"/>
  <c r="I659" i="15"/>
  <c r="G660" i="15"/>
  <c r="E660" i="15"/>
  <c r="I660" i="15"/>
  <c r="G661" i="15"/>
  <c r="E661" i="15"/>
  <c r="I661" i="15"/>
  <c r="G662" i="15"/>
  <c r="E662" i="15"/>
  <c r="I662" i="15"/>
  <c r="G663" i="15"/>
  <c r="E663" i="15"/>
  <c r="I663" i="15"/>
  <c r="G664" i="15"/>
  <c r="E664" i="15"/>
  <c r="I664" i="15"/>
  <c r="G665" i="15"/>
  <c r="E665" i="15"/>
  <c r="I665" i="15"/>
  <c r="G666" i="15"/>
  <c r="E666" i="15"/>
  <c r="I666" i="15"/>
  <c r="G667" i="15"/>
  <c r="E667" i="15"/>
  <c r="I667" i="15"/>
  <c r="G668" i="15"/>
  <c r="E668" i="15"/>
  <c r="I668" i="15"/>
  <c r="G669" i="15"/>
  <c r="E669" i="15"/>
  <c r="I669" i="15"/>
  <c r="G670" i="15"/>
  <c r="E670" i="15"/>
  <c r="I670" i="15"/>
  <c r="G671" i="15"/>
  <c r="E671" i="15"/>
  <c r="I671" i="15"/>
  <c r="G672" i="15"/>
  <c r="E672" i="15"/>
  <c r="I672" i="15"/>
  <c r="G673" i="15"/>
  <c r="E673" i="15"/>
  <c r="I673" i="15"/>
  <c r="G674" i="15"/>
  <c r="E674" i="15"/>
  <c r="I674" i="15"/>
  <c r="G675" i="15"/>
  <c r="E675" i="15"/>
  <c r="I675" i="15"/>
  <c r="G676" i="15"/>
  <c r="E676" i="15"/>
  <c r="I676" i="15"/>
  <c r="G677" i="15"/>
  <c r="E677" i="15"/>
  <c r="I677" i="15"/>
  <c r="G678" i="15"/>
  <c r="E678" i="15"/>
  <c r="I678" i="15"/>
  <c r="G679" i="15"/>
  <c r="E679" i="15"/>
  <c r="I679" i="15"/>
  <c r="G680" i="15"/>
  <c r="E680" i="15"/>
  <c r="I680" i="15"/>
  <c r="G681" i="15"/>
  <c r="E681" i="15"/>
  <c r="I681" i="15"/>
  <c r="G682" i="15"/>
  <c r="E682" i="15"/>
  <c r="I682" i="15"/>
  <c r="G683" i="15"/>
  <c r="E683" i="15"/>
  <c r="I683" i="15"/>
  <c r="G684" i="15"/>
  <c r="E684" i="15"/>
  <c r="I684" i="15"/>
  <c r="G685" i="15"/>
  <c r="E685" i="15"/>
  <c r="I685" i="15"/>
  <c r="G686" i="15"/>
  <c r="E686" i="15"/>
  <c r="I686" i="15"/>
  <c r="G687" i="15"/>
  <c r="E687" i="15"/>
  <c r="I687" i="15"/>
  <c r="G688" i="15"/>
  <c r="E688" i="15"/>
  <c r="I688" i="15"/>
  <c r="G689" i="15"/>
  <c r="E689" i="15"/>
  <c r="I689" i="15"/>
  <c r="G690" i="15"/>
  <c r="E690" i="15"/>
  <c r="I690" i="15"/>
  <c r="G691" i="15"/>
  <c r="E691" i="15"/>
  <c r="I691" i="15"/>
  <c r="G692" i="15"/>
  <c r="E692" i="15"/>
  <c r="I692" i="15"/>
  <c r="G693" i="15"/>
  <c r="E693" i="15"/>
  <c r="I693" i="15"/>
  <c r="G694" i="15"/>
  <c r="E694" i="15"/>
  <c r="I694" i="15"/>
  <c r="G695" i="15"/>
  <c r="E695" i="15"/>
  <c r="I695" i="15"/>
  <c r="G696" i="15"/>
  <c r="E696" i="15"/>
  <c r="I696" i="15"/>
  <c r="G697" i="15"/>
  <c r="E697" i="15"/>
  <c r="I697" i="15"/>
  <c r="G698" i="15"/>
  <c r="E698" i="15"/>
  <c r="I698" i="15"/>
  <c r="G699" i="15"/>
  <c r="E699" i="15"/>
  <c r="I699" i="15"/>
  <c r="G700" i="15"/>
  <c r="E700" i="15"/>
  <c r="I700" i="15"/>
  <c r="G701" i="15"/>
  <c r="E701" i="15"/>
  <c r="I701" i="15"/>
  <c r="G702" i="15"/>
  <c r="E702" i="15"/>
  <c r="I702" i="15"/>
  <c r="G703" i="15"/>
  <c r="E703" i="15"/>
  <c r="I703" i="15"/>
  <c r="G704" i="15"/>
  <c r="E704" i="15"/>
  <c r="I704" i="15"/>
  <c r="G705" i="15"/>
  <c r="E705" i="15"/>
  <c r="I705" i="15"/>
  <c r="G706" i="15"/>
  <c r="E706" i="15"/>
  <c r="I706" i="15"/>
  <c r="G707" i="15"/>
  <c r="E707" i="15"/>
  <c r="I707" i="15"/>
  <c r="G708" i="15"/>
  <c r="E708" i="15"/>
  <c r="I708" i="15"/>
  <c r="G709" i="15"/>
  <c r="E709" i="15"/>
  <c r="I709" i="15"/>
  <c r="G710" i="15"/>
  <c r="E710" i="15"/>
  <c r="I710" i="15"/>
  <c r="G711" i="15"/>
  <c r="E711" i="15"/>
  <c r="I711" i="15"/>
  <c r="G712" i="15"/>
  <c r="E712" i="15"/>
  <c r="I712" i="15"/>
  <c r="G713" i="15"/>
  <c r="E713" i="15"/>
  <c r="I713" i="15"/>
  <c r="G714" i="15"/>
  <c r="E714" i="15"/>
  <c r="I714" i="15"/>
  <c r="G715" i="15"/>
  <c r="E715" i="15"/>
  <c r="I715" i="15"/>
  <c r="G716" i="15"/>
  <c r="E716" i="15"/>
  <c r="I716" i="15"/>
  <c r="G717" i="15"/>
  <c r="E717" i="15"/>
  <c r="I717" i="15"/>
  <c r="G718" i="15"/>
  <c r="E718" i="15"/>
  <c r="I718" i="15"/>
  <c r="G719" i="15"/>
  <c r="E719" i="15"/>
  <c r="I719" i="15"/>
  <c r="G720" i="15"/>
  <c r="E720" i="15"/>
  <c r="I720" i="15"/>
  <c r="G721" i="15"/>
  <c r="E721" i="15"/>
  <c r="I721" i="15"/>
  <c r="G722" i="15"/>
  <c r="E722" i="15"/>
  <c r="I722" i="15"/>
  <c r="G723" i="15"/>
  <c r="E723" i="15"/>
  <c r="I723" i="15"/>
  <c r="G724" i="15"/>
  <c r="E724" i="15"/>
  <c r="I724" i="15"/>
  <c r="G725" i="15"/>
  <c r="E725" i="15"/>
  <c r="I725" i="15"/>
  <c r="G726" i="15"/>
  <c r="E726" i="15"/>
  <c r="I726" i="15"/>
  <c r="G727" i="15"/>
  <c r="E727" i="15"/>
  <c r="I727" i="15"/>
  <c r="G728" i="15"/>
  <c r="E728" i="15"/>
  <c r="I728" i="15"/>
  <c r="G729" i="15"/>
  <c r="E729" i="15"/>
  <c r="I729" i="15"/>
  <c r="G730" i="15"/>
  <c r="E730" i="15"/>
  <c r="I730" i="15"/>
  <c r="G731" i="15"/>
  <c r="E731" i="15"/>
  <c r="I731" i="15"/>
  <c r="G732" i="15"/>
  <c r="E732" i="15"/>
  <c r="I732" i="15"/>
  <c r="G733" i="15"/>
  <c r="E733" i="15"/>
  <c r="I733" i="15"/>
  <c r="G734" i="15"/>
  <c r="E734" i="15"/>
  <c r="I734" i="15"/>
  <c r="G735" i="15"/>
  <c r="E735" i="15"/>
  <c r="I735" i="15"/>
  <c r="G736" i="15"/>
  <c r="E736" i="15"/>
  <c r="I736" i="15"/>
  <c r="G737" i="15"/>
  <c r="E737" i="15"/>
  <c r="I737" i="15"/>
  <c r="G738" i="15"/>
  <c r="E738" i="15"/>
  <c r="I738" i="15"/>
  <c r="G739" i="15"/>
  <c r="E739" i="15"/>
  <c r="I739" i="15"/>
  <c r="G740" i="15"/>
  <c r="E740" i="15"/>
  <c r="I740" i="15"/>
  <c r="G741" i="15"/>
  <c r="E741" i="15"/>
  <c r="I741" i="15"/>
  <c r="G742" i="15"/>
  <c r="E742" i="15"/>
  <c r="I742" i="15"/>
  <c r="G743" i="15"/>
  <c r="E743" i="15"/>
  <c r="I743" i="15"/>
  <c r="G744" i="15"/>
  <c r="E744" i="15"/>
  <c r="I744" i="15"/>
  <c r="G745" i="15"/>
  <c r="E745" i="15"/>
  <c r="I745" i="15"/>
  <c r="G746" i="15"/>
  <c r="E746" i="15"/>
  <c r="I746" i="15"/>
  <c r="G747" i="15"/>
  <c r="E747" i="15"/>
  <c r="I747" i="15"/>
  <c r="G748" i="15"/>
  <c r="E748" i="15"/>
  <c r="I748" i="15"/>
  <c r="G749" i="15"/>
  <c r="E749" i="15"/>
  <c r="I749" i="15"/>
  <c r="G750" i="15"/>
  <c r="E750" i="15"/>
  <c r="I750" i="15"/>
  <c r="G751" i="15"/>
  <c r="E751" i="15"/>
  <c r="I751" i="15"/>
  <c r="G752" i="15"/>
  <c r="E752" i="15"/>
  <c r="I752" i="15"/>
  <c r="G753" i="15"/>
  <c r="E753" i="15"/>
  <c r="I753" i="15"/>
  <c r="G754" i="15"/>
  <c r="E754" i="15"/>
  <c r="I754" i="15"/>
  <c r="G755" i="15"/>
  <c r="E755" i="15"/>
  <c r="I755" i="15"/>
  <c r="G756" i="15"/>
  <c r="E756" i="15"/>
  <c r="I756" i="15"/>
  <c r="G757" i="15"/>
  <c r="E757" i="15"/>
  <c r="I757" i="15"/>
  <c r="G758" i="15"/>
  <c r="E758" i="15"/>
  <c r="I758" i="15"/>
  <c r="G759" i="15"/>
  <c r="E759" i="15"/>
  <c r="I759" i="15"/>
  <c r="G760" i="15"/>
  <c r="E760" i="15"/>
  <c r="I760" i="15"/>
  <c r="G761" i="15"/>
  <c r="E761" i="15"/>
  <c r="I761" i="15"/>
  <c r="G762" i="15"/>
  <c r="E762" i="15"/>
  <c r="I762" i="15"/>
  <c r="G763" i="15"/>
  <c r="E763" i="15"/>
  <c r="I763" i="15"/>
  <c r="G764" i="15"/>
  <c r="E764" i="15"/>
  <c r="I764" i="15"/>
  <c r="G765" i="15"/>
  <c r="E765" i="15"/>
  <c r="I765" i="15"/>
  <c r="G766" i="15"/>
  <c r="E766" i="15"/>
  <c r="I766" i="15"/>
  <c r="G767" i="15"/>
  <c r="E767" i="15"/>
  <c r="I767" i="15"/>
  <c r="G768" i="15"/>
  <c r="E768" i="15"/>
  <c r="I768" i="15"/>
  <c r="G769" i="15"/>
  <c r="E769" i="15"/>
  <c r="I769" i="15"/>
  <c r="G770" i="15"/>
  <c r="E770" i="15"/>
  <c r="I770" i="15"/>
  <c r="G771" i="15"/>
  <c r="E771" i="15"/>
  <c r="I771" i="15"/>
  <c r="G772" i="15"/>
  <c r="E772" i="15"/>
  <c r="I772" i="15"/>
  <c r="G773" i="15"/>
  <c r="E773" i="15"/>
  <c r="I773" i="15"/>
  <c r="G774" i="15"/>
  <c r="E774" i="15"/>
  <c r="I774" i="15"/>
  <c r="G775" i="15"/>
  <c r="E775" i="15"/>
  <c r="I775" i="15"/>
  <c r="G776" i="15"/>
  <c r="E776" i="15"/>
  <c r="I776" i="15"/>
  <c r="G777" i="15"/>
  <c r="E777" i="15"/>
  <c r="I777" i="15"/>
  <c r="G778" i="15"/>
  <c r="E778" i="15"/>
  <c r="I778" i="15"/>
  <c r="G779" i="15"/>
  <c r="E779" i="15"/>
  <c r="I779" i="15"/>
  <c r="G780" i="15"/>
  <c r="E780" i="15"/>
  <c r="I780" i="15"/>
  <c r="G781" i="15"/>
  <c r="E781" i="15"/>
  <c r="I781" i="15"/>
  <c r="G782" i="15"/>
  <c r="E782" i="15"/>
  <c r="I782" i="15"/>
  <c r="G783" i="15"/>
  <c r="E783" i="15"/>
  <c r="I783" i="15"/>
  <c r="G784" i="15"/>
  <c r="E784" i="15"/>
  <c r="I784" i="15"/>
  <c r="G785" i="15"/>
  <c r="E785" i="15"/>
  <c r="I785" i="15"/>
  <c r="G786" i="15"/>
  <c r="E786" i="15"/>
  <c r="I786" i="15"/>
  <c r="G787" i="15"/>
  <c r="E787" i="15"/>
  <c r="I787" i="15"/>
  <c r="G788" i="15"/>
  <c r="E788" i="15"/>
  <c r="I788" i="15"/>
  <c r="G789" i="15"/>
  <c r="E789" i="15"/>
  <c r="I789" i="15"/>
  <c r="G790" i="15"/>
  <c r="E790" i="15"/>
  <c r="I790" i="15"/>
  <c r="G791" i="15"/>
  <c r="E791" i="15"/>
  <c r="I791" i="15"/>
  <c r="G792" i="15"/>
  <c r="E792" i="15"/>
  <c r="I792" i="15"/>
  <c r="G793" i="15"/>
  <c r="E793" i="15"/>
  <c r="I793" i="15"/>
  <c r="G794" i="15"/>
  <c r="E794" i="15"/>
  <c r="I794" i="15"/>
  <c r="G795" i="15"/>
  <c r="E795" i="15"/>
  <c r="I795" i="15"/>
  <c r="G796" i="15"/>
  <c r="E796" i="15"/>
  <c r="I796" i="15"/>
  <c r="G797" i="15"/>
  <c r="E797" i="15"/>
  <c r="I797" i="15"/>
  <c r="G798" i="15"/>
  <c r="E798" i="15"/>
  <c r="I798" i="15"/>
  <c r="G799" i="15"/>
  <c r="E799" i="15"/>
  <c r="I799" i="15"/>
  <c r="G800" i="15"/>
  <c r="E800" i="15"/>
  <c r="I800" i="15"/>
  <c r="G801" i="15"/>
  <c r="E801" i="15"/>
  <c r="I801" i="15"/>
  <c r="G802" i="15"/>
  <c r="E802" i="15"/>
  <c r="I802" i="15"/>
  <c r="G803" i="15"/>
  <c r="E803" i="15"/>
  <c r="I803" i="15"/>
  <c r="G804" i="15"/>
  <c r="E804" i="15"/>
  <c r="I804" i="15"/>
  <c r="G805" i="15"/>
  <c r="E805" i="15"/>
  <c r="I805" i="15"/>
  <c r="G806" i="15"/>
  <c r="E806" i="15"/>
  <c r="I806" i="15"/>
  <c r="G807" i="15"/>
  <c r="E807" i="15"/>
  <c r="I807" i="15"/>
  <c r="G808" i="15"/>
  <c r="E808" i="15"/>
  <c r="I808" i="15"/>
  <c r="G809" i="15"/>
  <c r="E809" i="15"/>
  <c r="I809" i="15"/>
  <c r="G810" i="15"/>
  <c r="E810" i="15"/>
  <c r="I810" i="15"/>
  <c r="G811" i="15"/>
  <c r="E811" i="15"/>
  <c r="I811" i="15"/>
  <c r="G812" i="15"/>
  <c r="E812" i="15"/>
  <c r="I812" i="15"/>
  <c r="G813" i="15"/>
  <c r="E813" i="15"/>
  <c r="I813" i="15"/>
  <c r="G814" i="15"/>
  <c r="E814" i="15"/>
  <c r="I814" i="15"/>
  <c r="G815" i="15"/>
  <c r="E815" i="15"/>
  <c r="I815" i="15"/>
  <c r="G816" i="15"/>
  <c r="E816" i="15"/>
  <c r="I816" i="15"/>
  <c r="G817" i="15"/>
  <c r="E817" i="15"/>
  <c r="I817" i="15"/>
  <c r="G818" i="15"/>
  <c r="E818" i="15"/>
  <c r="I818" i="15"/>
  <c r="G819" i="15"/>
  <c r="E819" i="15"/>
  <c r="I819" i="15"/>
  <c r="G820" i="15"/>
  <c r="E820" i="15"/>
  <c r="I820" i="15"/>
  <c r="G821" i="15"/>
  <c r="E821" i="15"/>
  <c r="I821" i="15"/>
  <c r="G822" i="15"/>
  <c r="E822" i="15"/>
  <c r="I822" i="15"/>
  <c r="G823" i="15"/>
  <c r="E823" i="15"/>
  <c r="I823" i="15"/>
  <c r="G824" i="15"/>
  <c r="E824" i="15"/>
  <c r="I824" i="15"/>
  <c r="G825" i="15"/>
  <c r="E825" i="15"/>
  <c r="I825" i="15"/>
  <c r="G826" i="15"/>
  <c r="E826" i="15"/>
  <c r="I826" i="15"/>
  <c r="G827" i="15"/>
  <c r="E827" i="15"/>
  <c r="I827" i="15"/>
  <c r="G828" i="15"/>
  <c r="E828" i="15"/>
  <c r="I828" i="15"/>
  <c r="G829" i="15"/>
  <c r="E829" i="15"/>
  <c r="I829" i="15"/>
  <c r="G830" i="15"/>
  <c r="E830" i="15"/>
  <c r="I830" i="15"/>
  <c r="G831" i="15"/>
  <c r="E831" i="15"/>
  <c r="I831" i="15"/>
  <c r="G832" i="15"/>
  <c r="E832" i="15"/>
  <c r="I832" i="15"/>
  <c r="G833" i="15"/>
  <c r="E833" i="15"/>
  <c r="I833" i="15"/>
  <c r="G834" i="15"/>
  <c r="E834" i="15"/>
  <c r="I834" i="15"/>
  <c r="G835" i="15"/>
  <c r="E835" i="15"/>
  <c r="I835" i="15"/>
  <c r="G836" i="15"/>
  <c r="E836" i="15"/>
  <c r="I836" i="15"/>
  <c r="G837" i="15"/>
  <c r="E837" i="15"/>
  <c r="I837" i="15"/>
  <c r="G838" i="15"/>
  <c r="E838" i="15"/>
  <c r="I838" i="15"/>
  <c r="G839" i="15"/>
  <c r="E839" i="15"/>
  <c r="I839" i="15"/>
  <c r="G840" i="15"/>
  <c r="E840" i="15"/>
  <c r="I840" i="15"/>
  <c r="G841" i="15"/>
  <c r="E841" i="15"/>
  <c r="I841" i="15"/>
  <c r="G842" i="15"/>
  <c r="E842" i="15"/>
  <c r="I842" i="15"/>
  <c r="G843" i="15"/>
  <c r="E843" i="15"/>
  <c r="I843" i="15"/>
  <c r="G844" i="15"/>
  <c r="E844" i="15"/>
  <c r="I844" i="15"/>
  <c r="G845" i="15"/>
  <c r="E845" i="15"/>
  <c r="I845" i="15"/>
  <c r="G846" i="15"/>
  <c r="E846" i="15"/>
  <c r="I846" i="15"/>
  <c r="G847" i="15"/>
  <c r="E847" i="15"/>
  <c r="I847" i="15"/>
  <c r="G848" i="15"/>
  <c r="E848" i="15"/>
  <c r="I848" i="15"/>
  <c r="G849" i="15"/>
  <c r="E849" i="15"/>
  <c r="I849" i="15"/>
  <c r="G850" i="15"/>
  <c r="E850" i="15"/>
  <c r="I850" i="15"/>
  <c r="G851" i="15"/>
  <c r="E851" i="15"/>
  <c r="I851" i="15"/>
  <c r="G852" i="15"/>
  <c r="E852" i="15"/>
  <c r="I852" i="15"/>
  <c r="G853" i="15"/>
  <c r="E853" i="15"/>
  <c r="I853" i="15"/>
  <c r="G854" i="15"/>
  <c r="E854" i="15"/>
  <c r="I854" i="15"/>
  <c r="G855" i="15"/>
  <c r="E855" i="15"/>
  <c r="I855" i="15"/>
  <c r="G856" i="15"/>
  <c r="E856" i="15"/>
  <c r="I856" i="15"/>
  <c r="G857" i="15"/>
  <c r="E857" i="15"/>
  <c r="I857" i="15"/>
  <c r="G858" i="15"/>
  <c r="E858" i="15"/>
  <c r="I858" i="15"/>
  <c r="G859" i="15"/>
  <c r="E859" i="15"/>
  <c r="I859" i="15"/>
  <c r="G860" i="15"/>
  <c r="E860" i="15"/>
  <c r="I860" i="15"/>
  <c r="G861" i="15"/>
  <c r="E861" i="15"/>
  <c r="I861" i="15"/>
  <c r="G862" i="15"/>
  <c r="E862" i="15"/>
  <c r="I862" i="15"/>
  <c r="G863" i="15"/>
  <c r="E863" i="15"/>
  <c r="I863" i="15"/>
  <c r="G864" i="15"/>
  <c r="E864" i="15"/>
  <c r="I864" i="15"/>
  <c r="G865" i="15"/>
  <c r="E865" i="15"/>
  <c r="I865" i="15"/>
  <c r="G866" i="15"/>
  <c r="E866" i="15"/>
  <c r="I866" i="15"/>
  <c r="G867" i="15"/>
  <c r="E867" i="15"/>
  <c r="I867" i="15"/>
  <c r="G868" i="15"/>
  <c r="E868" i="15"/>
  <c r="I868" i="15"/>
  <c r="G869" i="15"/>
  <c r="E869" i="15"/>
  <c r="I869" i="15"/>
  <c r="G870" i="15"/>
  <c r="E870" i="15"/>
  <c r="I870" i="15"/>
  <c r="G871" i="15"/>
  <c r="E871" i="15"/>
  <c r="I871" i="15"/>
  <c r="G872" i="15"/>
  <c r="E872" i="15"/>
  <c r="I872" i="15"/>
  <c r="G873" i="15"/>
  <c r="E873" i="15"/>
  <c r="I873" i="15"/>
  <c r="G874" i="15"/>
  <c r="E874" i="15"/>
  <c r="I874" i="15"/>
  <c r="G875" i="15"/>
  <c r="E875" i="15"/>
  <c r="I875" i="15"/>
  <c r="G876" i="15"/>
  <c r="E876" i="15"/>
  <c r="I876" i="15"/>
  <c r="G877" i="15"/>
  <c r="E877" i="15"/>
  <c r="I877" i="15"/>
  <c r="G878" i="15"/>
  <c r="E878" i="15"/>
  <c r="I878" i="15"/>
  <c r="G879" i="15"/>
  <c r="E879" i="15"/>
  <c r="I879" i="15"/>
  <c r="G880" i="15"/>
  <c r="E880" i="15"/>
  <c r="I880" i="15"/>
  <c r="G881" i="15"/>
  <c r="E881" i="15"/>
  <c r="I881" i="15"/>
  <c r="G882" i="15"/>
  <c r="E882" i="15"/>
  <c r="I882" i="15"/>
  <c r="G883" i="15"/>
  <c r="E883" i="15"/>
  <c r="I883" i="15"/>
  <c r="G884" i="15"/>
  <c r="E884" i="15"/>
  <c r="I884" i="15"/>
  <c r="G885" i="15"/>
  <c r="E885" i="15"/>
  <c r="I885" i="15"/>
  <c r="G886" i="15"/>
  <c r="E886" i="15"/>
  <c r="I886" i="15"/>
  <c r="G887" i="15"/>
  <c r="E887" i="15"/>
  <c r="I887" i="15"/>
  <c r="G888" i="15"/>
  <c r="E888" i="15"/>
  <c r="I888" i="15"/>
  <c r="G889" i="15"/>
  <c r="E889" i="15"/>
  <c r="I889" i="15"/>
  <c r="G890" i="15"/>
  <c r="E890" i="15"/>
  <c r="I890" i="15"/>
  <c r="G891" i="15"/>
  <c r="E891" i="15"/>
  <c r="I891" i="15"/>
  <c r="G892" i="15"/>
  <c r="E892" i="15"/>
  <c r="I892" i="15"/>
  <c r="G893" i="15"/>
  <c r="E893" i="15"/>
  <c r="I893" i="15"/>
  <c r="G894" i="15"/>
  <c r="E894" i="15"/>
  <c r="I894" i="15"/>
  <c r="G895" i="15"/>
  <c r="E895" i="15"/>
  <c r="I895" i="15"/>
  <c r="G896" i="15"/>
  <c r="E896" i="15"/>
  <c r="I896" i="15"/>
  <c r="G897" i="15"/>
  <c r="E897" i="15"/>
  <c r="I897" i="15"/>
  <c r="G898" i="15"/>
  <c r="E898" i="15"/>
  <c r="I898" i="15"/>
  <c r="G899" i="15"/>
  <c r="E899" i="15"/>
  <c r="I899" i="15"/>
  <c r="G900" i="15"/>
  <c r="E900" i="15"/>
  <c r="I900" i="15"/>
  <c r="G901" i="15"/>
  <c r="E901" i="15"/>
  <c r="I901" i="15"/>
  <c r="G902" i="15"/>
  <c r="E902" i="15"/>
  <c r="I902" i="15"/>
  <c r="G903" i="15"/>
  <c r="E903" i="15"/>
  <c r="I903" i="15"/>
  <c r="G904" i="15"/>
  <c r="E904" i="15"/>
  <c r="I904" i="15"/>
  <c r="G905" i="15"/>
  <c r="E905" i="15"/>
  <c r="I905" i="15"/>
  <c r="G906" i="15"/>
  <c r="E906" i="15"/>
  <c r="I906" i="15"/>
  <c r="G907" i="15"/>
  <c r="E907" i="15"/>
  <c r="I907" i="15"/>
  <c r="G908" i="15"/>
  <c r="E908" i="15"/>
  <c r="I908" i="15"/>
  <c r="G909" i="15"/>
  <c r="E909" i="15"/>
  <c r="I909" i="15"/>
  <c r="G910" i="15"/>
  <c r="E910" i="15"/>
  <c r="I910" i="15"/>
  <c r="G911" i="15"/>
  <c r="E911" i="15"/>
  <c r="I911" i="15"/>
  <c r="G912" i="15"/>
  <c r="E912" i="15"/>
  <c r="I912" i="15"/>
  <c r="G913" i="15"/>
  <c r="E913" i="15"/>
  <c r="I913" i="15"/>
  <c r="G914" i="15"/>
  <c r="E914" i="15"/>
  <c r="I914" i="15"/>
  <c r="G915" i="15"/>
  <c r="E915" i="15"/>
  <c r="I915" i="15"/>
  <c r="G916" i="15"/>
  <c r="E916" i="15"/>
  <c r="I916" i="15"/>
  <c r="G917" i="15"/>
  <c r="E917" i="15"/>
  <c r="I917" i="15"/>
  <c r="G918" i="15"/>
  <c r="E918" i="15"/>
  <c r="I918" i="15"/>
  <c r="G919" i="15"/>
  <c r="E919" i="15"/>
  <c r="I919" i="15"/>
  <c r="G920" i="15"/>
  <c r="E920" i="15"/>
  <c r="I920" i="15"/>
  <c r="G921" i="15"/>
  <c r="E921" i="15"/>
  <c r="I921" i="15"/>
  <c r="G922" i="15"/>
  <c r="E922" i="15"/>
  <c r="I922" i="15"/>
  <c r="G923" i="15"/>
  <c r="E923" i="15"/>
  <c r="I923" i="15"/>
  <c r="G924" i="15"/>
  <c r="E924" i="15"/>
  <c r="I924" i="15"/>
  <c r="G925" i="15"/>
  <c r="E925" i="15"/>
  <c r="I925" i="15"/>
  <c r="G926" i="15"/>
  <c r="E926" i="15"/>
  <c r="I926" i="15"/>
  <c r="G927" i="15"/>
  <c r="E927" i="15"/>
  <c r="I927" i="15"/>
  <c r="G928" i="15"/>
  <c r="E928" i="15"/>
  <c r="I928" i="15"/>
  <c r="G929" i="15"/>
  <c r="E929" i="15"/>
  <c r="I929" i="15"/>
  <c r="G930" i="15"/>
  <c r="E930" i="15"/>
  <c r="I930" i="15"/>
  <c r="G931" i="15"/>
  <c r="E931" i="15"/>
  <c r="I931" i="15"/>
  <c r="G932" i="15"/>
  <c r="E932" i="15"/>
  <c r="I932" i="15"/>
  <c r="G933" i="15"/>
  <c r="E933" i="15"/>
  <c r="I933" i="15"/>
  <c r="G934" i="15"/>
  <c r="E934" i="15"/>
  <c r="I934" i="15"/>
  <c r="G935" i="15"/>
  <c r="E935" i="15"/>
  <c r="I935" i="15"/>
  <c r="G936" i="15"/>
  <c r="E936" i="15"/>
  <c r="I936" i="15"/>
  <c r="G937" i="15"/>
  <c r="E937" i="15"/>
  <c r="I937" i="15"/>
  <c r="G938" i="15"/>
  <c r="E938" i="15"/>
  <c r="I938" i="15"/>
  <c r="G939" i="15"/>
  <c r="E939" i="15"/>
  <c r="I939" i="15"/>
  <c r="G940" i="15"/>
  <c r="E940" i="15"/>
  <c r="I940" i="15"/>
  <c r="G941" i="15"/>
  <c r="E941" i="15"/>
  <c r="I941" i="15"/>
  <c r="G942" i="15"/>
  <c r="E942" i="15"/>
  <c r="I942" i="15"/>
  <c r="G943" i="15"/>
  <c r="E943" i="15"/>
  <c r="I943" i="15"/>
  <c r="G944" i="15"/>
  <c r="E944" i="15"/>
  <c r="I944" i="15"/>
  <c r="G945" i="15"/>
  <c r="E945" i="15"/>
  <c r="I945" i="15"/>
  <c r="G946" i="15"/>
  <c r="E946" i="15"/>
  <c r="I946" i="15"/>
  <c r="G947" i="15"/>
  <c r="E947" i="15"/>
  <c r="I947" i="15"/>
  <c r="G948" i="15"/>
  <c r="E948" i="15"/>
  <c r="I948" i="15"/>
  <c r="G949" i="15"/>
  <c r="E949" i="15"/>
  <c r="I949" i="15"/>
  <c r="G950" i="15"/>
  <c r="E950" i="15"/>
  <c r="I950" i="15"/>
  <c r="G951" i="15"/>
  <c r="E951" i="15"/>
  <c r="I951" i="15"/>
  <c r="G952" i="15"/>
  <c r="E952" i="15"/>
  <c r="I952" i="15"/>
  <c r="G953" i="15"/>
  <c r="E953" i="15"/>
  <c r="I953" i="15"/>
  <c r="G954" i="15"/>
  <c r="E954" i="15"/>
  <c r="I954" i="15"/>
  <c r="G955" i="15"/>
  <c r="E955" i="15"/>
  <c r="I955" i="15"/>
  <c r="G956" i="15"/>
  <c r="E956" i="15"/>
  <c r="I956" i="15"/>
  <c r="G957" i="15"/>
  <c r="E957" i="15"/>
  <c r="I957" i="15"/>
  <c r="G958" i="15"/>
  <c r="E958" i="15"/>
  <c r="I958" i="15"/>
  <c r="G959" i="15"/>
  <c r="E959" i="15"/>
  <c r="I959" i="15"/>
  <c r="G960" i="15"/>
  <c r="E960" i="15"/>
  <c r="I960" i="15"/>
  <c r="G961" i="15"/>
  <c r="E961" i="15"/>
  <c r="I961" i="15"/>
  <c r="G962" i="15"/>
  <c r="E962" i="15"/>
  <c r="I962" i="15"/>
  <c r="G963" i="15"/>
  <c r="E963" i="15"/>
  <c r="I963" i="15"/>
  <c r="G964" i="15"/>
  <c r="E964" i="15"/>
  <c r="I964" i="15"/>
  <c r="G965" i="15"/>
  <c r="E965" i="15"/>
  <c r="I965" i="15"/>
  <c r="G966" i="15"/>
  <c r="E966" i="15"/>
  <c r="I966" i="15"/>
  <c r="G967" i="15"/>
  <c r="E967" i="15"/>
  <c r="I967" i="15"/>
  <c r="G968" i="15"/>
  <c r="E968" i="15"/>
  <c r="I968" i="15"/>
  <c r="G969" i="15"/>
  <c r="E969" i="15"/>
  <c r="I969" i="15"/>
  <c r="G970" i="15"/>
  <c r="E970" i="15"/>
  <c r="I970" i="15"/>
  <c r="G971" i="15"/>
  <c r="E971" i="15"/>
  <c r="I971" i="15"/>
  <c r="G972" i="15"/>
  <c r="E972" i="15"/>
  <c r="I972" i="15"/>
  <c r="G973" i="15"/>
  <c r="E973" i="15"/>
  <c r="I973" i="15"/>
  <c r="G974" i="15"/>
  <c r="E974" i="15"/>
  <c r="I974" i="15"/>
  <c r="G975" i="15"/>
  <c r="E975" i="15"/>
  <c r="I975" i="15"/>
  <c r="G976" i="15"/>
  <c r="E976" i="15"/>
  <c r="I976" i="15"/>
  <c r="G977" i="15"/>
  <c r="E977" i="15"/>
  <c r="I977" i="15"/>
  <c r="G978" i="15"/>
  <c r="E978" i="15"/>
  <c r="I978" i="15"/>
  <c r="G979" i="15"/>
  <c r="E979" i="15"/>
  <c r="I979" i="15"/>
  <c r="G980" i="15"/>
  <c r="E980" i="15"/>
  <c r="I980" i="15"/>
  <c r="G981" i="15"/>
  <c r="E981" i="15"/>
  <c r="I981" i="15"/>
  <c r="G982" i="15"/>
  <c r="E982" i="15"/>
  <c r="I982" i="15"/>
  <c r="G983" i="15"/>
  <c r="E983" i="15"/>
  <c r="I983" i="15"/>
  <c r="G984" i="15"/>
  <c r="E984" i="15"/>
  <c r="I984" i="15"/>
  <c r="G985" i="15"/>
  <c r="E985" i="15"/>
  <c r="I985" i="15"/>
  <c r="G986" i="15"/>
  <c r="E986" i="15"/>
  <c r="I986" i="15"/>
  <c r="G987" i="15"/>
  <c r="E987" i="15"/>
  <c r="I987" i="15"/>
  <c r="G988" i="15"/>
  <c r="E988" i="15"/>
  <c r="I988" i="15"/>
  <c r="G989" i="15"/>
  <c r="E989" i="15"/>
  <c r="I989" i="15"/>
  <c r="G990" i="15"/>
  <c r="E990" i="15"/>
  <c r="I990" i="15"/>
  <c r="G991" i="15"/>
  <c r="E991" i="15"/>
  <c r="I991" i="15"/>
  <c r="G992" i="15"/>
  <c r="E992" i="15"/>
  <c r="I992" i="15"/>
  <c r="G993" i="15"/>
  <c r="E993" i="15"/>
  <c r="I993" i="15"/>
  <c r="G994" i="15"/>
  <c r="E994" i="15"/>
  <c r="I994" i="15"/>
  <c r="G995" i="15"/>
  <c r="E995" i="15"/>
  <c r="I995" i="15"/>
  <c r="G996" i="15"/>
  <c r="E996" i="15"/>
  <c r="I996" i="15"/>
  <c r="G997" i="15"/>
  <c r="E997" i="15"/>
  <c r="I997" i="15"/>
  <c r="G998" i="15"/>
  <c r="E998" i="15"/>
  <c r="I998" i="15"/>
  <c r="G999" i="15"/>
  <c r="E999" i="15"/>
  <c r="I999" i="15"/>
  <c r="G1000" i="15"/>
  <c r="E1000" i="15"/>
  <c r="I1000" i="15"/>
  <c r="G1001" i="15"/>
  <c r="E1001" i="15"/>
  <c r="I1001" i="15"/>
  <c r="G1002" i="15"/>
  <c r="E1002" i="15"/>
  <c r="I1002" i="15"/>
  <c r="G1003" i="15"/>
  <c r="E1003" i="15"/>
  <c r="I1003" i="15"/>
  <c r="G1004" i="15"/>
  <c r="E1004" i="15"/>
  <c r="I1004" i="15"/>
  <c r="G1005" i="15"/>
  <c r="E1005" i="15"/>
  <c r="I1005" i="15"/>
  <c r="G1006" i="15"/>
  <c r="E1006" i="15"/>
  <c r="I1006" i="15"/>
  <c r="G1007" i="15"/>
  <c r="E1007" i="15"/>
  <c r="I1007" i="15"/>
  <c r="G1008" i="15"/>
  <c r="E1008" i="15"/>
  <c r="I1008" i="15"/>
  <c r="G1009" i="15"/>
  <c r="E1009" i="15"/>
  <c r="I1009" i="15"/>
  <c r="G1010" i="15"/>
  <c r="E1010" i="15"/>
  <c r="I1010" i="15"/>
  <c r="G1011" i="15"/>
  <c r="E1011" i="15"/>
  <c r="I1011" i="15"/>
  <c r="G1012" i="15"/>
  <c r="E1012" i="15"/>
  <c r="I1012" i="15"/>
  <c r="G1013" i="15"/>
  <c r="E1013" i="15"/>
  <c r="I1013" i="15"/>
  <c r="G1014" i="15"/>
  <c r="E1014" i="15"/>
  <c r="I1014" i="15"/>
  <c r="G1015" i="15"/>
  <c r="E1015" i="15"/>
  <c r="I1015" i="15"/>
  <c r="G1016" i="15"/>
  <c r="E1016" i="15"/>
  <c r="I1016" i="15"/>
  <c r="G1017" i="15"/>
  <c r="E1017" i="15"/>
  <c r="I1017" i="15"/>
  <c r="G1018" i="15"/>
  <c r="E1018" i="15"/>
  <c r="I1018" i="15"/>
  <c r="G1019" i="15"/>
  <c r="E1019" i="15"/>
  <c r="I1019" i="15"/>
  <c r="G1020" i="15"/>
  <c r="E1020" i="15"/>
  <c r="I1020" i="15"/>
  <c r="G1021" i="15"/>
  <c r="E1021" i="15"/>
  <c r="I1021" i="15"/>
  <c r="G1022" i="15"/>
  <c r="E1022" i="15"/>
  <c r="I1022" i="15"/>
  <c r="G1023" i="15"/>
  <c r="E1023" i="15"/>
  <c r="I1023" i="15"/>
  <c r="G1024" i="15"/>
  <c r="E1024" i="15"/>
  <c r="I1024" i="15"/>
  <c r="G1025" i="15"/>
  <c r="E1025" i="15"/>
  <c r="I1025" i="15"/>
  <c r="G1026" i="15"/>
  <c r="E1026" i="15"/>
  <c r="I1026" i="15"/>
  <c r="G1027" i="15"/>
  <c r="E1027" i="15"/>
  <c r="I1027" i="15"/>
  <c r="G1028" i="15"/>
  <c r="E1028" i="15"/>
  <c r="I1028" i="15"/>
  <c r="G1029" i="15"/>
  <c r="E1029" i="15"/>
  <c r="I1029" i="15"/>
  <c r="G1030" i="15"/>
  <c r="E1030" i="15"/>
  <c r="I1030" i="15"/>
  <c r="G1031" i="15"/>
  <c r="E1031" i="15"/>
  <c r="I1031" i="15"/>
  <c r="G1032" i="15"/>
  <c r="E1032" i="15"/>
  <c r="I1032" i="15"/>
  <c r="G1033" i="15"/>
  <c r="E1033" i="15"/>
  <c r="I1033" i="15"/>
  <c r="G1034" i="15"/>
  <c r="E1034" i="15"/>
  <c r="I1034" i="15"/>
  <c r="G1035" i="15"/>
  <c r="E1035" i="15"/>
  <c r="I1035" i="15"/>
  <c r="G1036" i="15"/>
  <c r="E1036" i="15"/>
  <c r="I1036" i="15"/>
  <c r="G1037" i="15"/>
  <c r="E1037" i="15"/>
  <c r="I1037" i="15"/>
  <c r="G1038" i="15"/>
  <c r="E1038" i="15"/>
  <c r="I1038" i="15"/>
  <c r="G1039" i="15"/>
  <c r="E1039" i="15"/>
  <c r="I1039" i="15"/>
  <c r="G1040" i="15"/>
  <c r="E1040" i="15"/>
  <c r="I1040" i="15"/>
  <c r="G1041" i="15"/>
  <c r="E1041" i="15"/>
  <c r="I1041" i="15"/>
  <c r="G1042" i="15"/>
  <c r="E1042" i="15"/>
  <c r="I1042" i="15"/>
  <c r="G1043" i="15"/>
  <c r="E1043" i="15"/>
  <c r="I1043" i="15"/>
  <c r="G1044" i="15"/>
  <c r="E1044" i="15"/>
  <c r="I1044" i="15"/>
  <c r="G1045" i="15"/>
  <c r="E1045" i="15"/>
  <c r="I1045" i="15"/>
  <c r="G1046" i="15"/>
  <c r="E1046" i="15"/>
  <c r="I1046" i="15"/>
  <c r="G1047" i="15"/>
  <c r="E1047" i="15"/>
  <c r="I1047" i="15"/>
  <c r="G1048" i="15"/>
  <c r="E1048" i="15"/>
  <c r="I1048" i="15"/>
  <c r="G1049" i="15"/>
  <c r="E1049" i="15"/>
  <c r="I1049" i="15"/>
  <c r="G1050" i="15"/>
  <c r="E1050" i="15"/>
  <c r="I1050" i="15"/>
  <c r="G1051" i="15"/>
  <c r="E1051" i="15"/>
  <c r="I1051" i="15"/>
  <c r="G1052" i="15"/>
  <c r="E1052" i="15"/>
  <c r="I1052" i="15"/>
  <c r="G1053" i="15"/>
  <c r="E1053" i="15"/>
  <c r="I1053" i="15"/>
  <c r="G1054" i="15"/>
  <c r="E1054" i="15"/>
  <c r="I1054" i="15"/>
  <c r="G1055" i="15"/>
  <c r="E1055" i="15"/>
  <c r="I1055" i="15"/>
  <c r="G1056" i="15"/>
  <c r="E1056" i="15"/>
  <c r="I1056" i="15"/>
  <c r="G1057" i="15"/>
  <c r="E1057" i="15"/>
  <c r="I1057" i="15"/>
  <c r="G1058" i="15"/>
  <c r="E1058" i="15"/>
  <c r="I1058" i="15"/>
  <c r="G1059" i="15"/>
  <c r="E1059" i="15"/>
  <c r="I1059" i="15"/>
  <c r="G1060" i="15"/>
  <c r="E1060" i="15"/>
  <c r="I1060" i="15"/>
  <c r="G1061" i="15"/>
  <c r="E1061" i="15"/>
  <c r="I1061" i="15"/>
  <c r="I1062" i="15"/>
  <c r="G1062" i="15"/>
  <c r="I1063" i="15"/>
  <c r="G1063" i="15"/>
  <c r="I1064" i="15"/>
  <c r="G1064" i="15"/>
  <c r="I1065" i="15"/>
  <c r="G1065" i="15"/>
  <c r="I1066" i="15"/>
  <c r="G1066" i="15"/>
  <c r="I1067" i="15"/>
  <c r="G1067" i="15"/>
  <c r="I1068" i="15"/>
  <c r="G1068" i="15"/>
  <c r="I1069" i="15"/>
  <c r="G1069" i="15"/>
  <c r="I1070" i="15"/>
  <c r="G1070" i="15"/>
  <c r="I1071" i="15"/>
  <c r="G1071" i="15"/>
  <c r="I1072" i="15"/>
  <c r="G1072" i="15"/>
  <c r="I1073" i="15"/>
  <c r="G1073" i="15"/>
  <c r="I1074" i="15"/>
  <c r="G1074" i="15"/>
  <c r="I1075" i="15"/>
  <c r="G1075" i="15"/>
  <c r="I1076" i="15"/>
  <c r="G1076" i="15"/>
  <c r="I1077" i="15"/>
  <c r="G1077" i="15"/>
  <c r="I1078" i="15"/>
  <c r="G1078" i="15"/>
  <c r="I1079" i="15"/>
  <c r="G1079" i="15"/>
  <c r="I1080" i="15"/>
  <c r="G1080" i="15"/>
  <c r="I1081" i="15"/>
  <c r="G1081" i="15"/>
  <c r="I1082" i="15"/>
  <c r="G1082" i="15"/>
  <c r="I1083" i="15"/>
  <c r="G1083" i="15"/>
  <c r="I1084" i="15"/>
  <c r="G1084" i="15"/>
  <c r="I26" i="15"/>
  <c r="G26" i="15"/>
  <c r="E26" i="15"/>
  <c r="I25" i="15"/>
  <c r="G25" i="15"/>
  <c r="E25" i="15"/>
  <c r="I24" i="15"/>
  <c r="G24" i="15"/>
  <c r="E24" i="15"/>
  <c r="I23" i="15"/>
  <c r="G23" i="15"/>
  <c r="E23" i="15"/>
  <c r="I22" i="15"/>
  <c r="G22" i="15"/>
  <c r="E22" i="15"/>
  <c r="I21" i="15"/>
  <c r="G21" i="15"/>
  <c r="E21" i="15"/>
  <c r="I20" i="15"/>
  <c r="G20" i="15"/>
  <c r="E20" i="15"/>
  <c r="I19" i="15"/>
  <c r="G19" i="15"/>
  <c r="E19" i="15"/>
  <c r="I18" i="15"/>
  <c r="G18" i="15"/>
  <c r="E18" i="15"/>
  <c r="I17" i="15"/>
  <c r="G17" i="15"/>
  <c r="E17" i="15"/>
  <c r="I16" i="15"/>
  <c r="G16" i="15"/>
  <c r="E16" i="15"/>
  <c r="I15" i="15"/>
  <c r="G15" i="15"/>
  <c r="E15" i="15"/>
  <c r="I14" i="15"/>
  <c r="G14" i="15"/>
  <c r="E14" i="15"/>
  <c r="I13" i="15"/>
  <c r="G13" i="15"/>
  <c r="E13" i="15"/>
  <c r="I12" i="15"/>
  <c r="G12" i="15"/>
  <c r="E12" i="15"/>
  <c r="I11" i="15"/>
  <c r="G11" i="15"/>
  <c r="E11" i="15"/>
  <c r="I10" i="15"/>
  <c r="G10" i="15"/>
  <c r="E10" i="15"/>
  <c r="I9" i="15"/>
  <c r="G9" i="15"/>
  <c r="E9" i="15"/>
  <c r="I8" i="15"/>
  <c r="G8" i="15"/>
  <c r="E8" i="15"/>
  <c r="I7" i="15"/>
  <c r="G7" i="15"/>
  <c r="E7" i="15"/>
  <c r="I6" i="15"/>
  <c r="G6" i="15"/>
  <c r="E6" i="15"/>
  <c r="I5" i="15"/>
  <c r="G5" i="15"/>
  <c r="E5" i="15"/>
  <c r="I4" i="15"/>
  <c r="G4" i="15"/>
  <c r="E4" i="15"/>
  <c r="I1107" i="16"/>
  <c r="H1084" i="16"/>
  <c r="H26" i="16"/>
  <c r="H49" i="16"/>
  <c r="H72" i="16"/>
  <c r="H95" i="16"/>
  <c r="H4" i="16"/>
  <c r="H5" i="16"/>
  <c r="H6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7" i="16"/>
  <c r="H88" i="16"/>
  <c r="H89" i="16"/>
  <c r="H90" i="16"/>
  <c r="H91" i="16"/>
  <c r="H92" i="16"/>
  <c r="H93" i="16"/>
  <c r="H94" i="16"/>
  <c r="H96" i="16"/>
  <c r="H97" i="16"/>
  <c r="H98" i="16"/>
  <c r="H99" i="16"/>
  <c r="H100" i="16"/>
  <c r="H101" i="16"/>
  <c r="H102" i="16"/>
  <c r="H103" i="16"/>
  <c r="H104" i="16"/>
  <c r="H105" i="16"/>
  <c r="H106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H132" i="16"/>
  <c r="H133" i="16"/>
  <c r="H134" i="16"/>
  <c r="H135" i="16"/>
  <c r="H136" i="16"/>
  <c r="H137" i="16"/>
  <c r="H138" i="16"/>
  <c r="H139" i="16"/>
  <c r="H140" i="16"/>
  <c r="H141" i="16"/>
  <c r="H142" i="16"/>
  <c r="H143" i="16"/>
  <c r="H144" i="16"/>
  <c r="H145" i="16"/>
  <c r="H146" i="16"/>
  <c r="H147" i="16"/>
  <c r="H148" i="16"/>
  <c r="H149" i="16"/>
  <c r="H150" i="16"/>
  <c r="H151" i="16"/>
  <c r="H152" i="16"/>
  <c r="H153" i="16"/>
  <c r="H154" i="16"/>
  <c r="H155" i="16"/>
  <c r="H156" i="16"/>
  <c r="H157" i="16"/>
  <c r="H158" i="16"/>
  <c r="H159" i="16"/>
  <c r="H160" i="16"/>
  <c r="H161" i="16"/>
  <c r="H162" i="16"/>
  <c r="H163" i="16"/>
  <c r="H164" i="16"/>
  <c r="H165" i="16"/>
  <c r="H166" i="16"/>
  <c r="H167" i="16"/>
  <c r="H168" i="16"/>
  <c r="H169" i="16"/>
  <c r="H170" i="16"/>
  <c r="H171" i="16"/>
  <c r="H172" i="16"/>
  <c r="H173" i="16"/>
  <c r="H174" i="16"/>
  <c r="H175" i="16"/>
  <c r="H176" i="16"/>
  <c r="H177" i="16"/>
  <c r="H178" i="16"/>
  <c r="H179" i="16"/>
  <c r="H180" i="16"/>
  <c r="H181" i="16"/>
  <c r="H182" i="16"/>
  <c r="H183" i="16"/>
  <c r="H184" i="16"/>
  <c r="H185" i="16"/>
  <c r="H186" i="16"/>
  <c r="H187" i="16"/>
  <c r="H188" i="16"/>
  <c r="H189" i="16"/>
  <c r="H190" i="16"/>
  <c r="H191" i="16"/>
  <c r="H192" i="16"/>
  <c r="H193" i="16"/>
  <c r="H194" i="16"/>
  <c r="H195" i="16"/>
  <c r="H196" i="16"/>
  <c r="H197" i="16"/>
  <c r="H198" i="16"/>
  <c r="H199" i="16"/>
  <c r="H200" i="16"/>
  <c r="H201" i="16"/>
  <c r="H202" i="16"/>
  <c r="H203" i="16"/>
  <c r="H204" i="16"/>
  <c r="H205" i="16"/>
  <c r="H206" i="16"/>
  <c r="H207" i="16"/>
  <c r="H208" i="16"/>
  <c r="H209" i="16"/>
  <c r="H210" i="16"/>
  <c r="H211" i="16"/>
  <c r="H212" i="16"/>
  <c r="H213" i="16"/>
  <c r="H214" i="16"/>
  <c r="H215" i="16"/>
  <c r="H216" i="16"/>
  <c r="H217" i="16"/>
  <c r="H218" i="16"/>
  <c r="H219" i="16"/>
  <c r="H220" i="16"/>
  <c r="H221" i="16"/>
  <c r="H222" i="16"/>
  <c r="H223" i="16"/>
  <c r="H224" i="16"/>
  <c r="H225" i="16"/>
  <c r="H226" i="16"/>
  <c r="H227" i="16"/>
  <c r="H228" i="16"/>
  <c r="H229" i="16"/>
  <c r="H230" i="16"/>
  <c r="H231" i="16"/>
  <c r="H232" i="16"/>
  <c r="H233" i="16"/>
  <c r="H234" i="16"/>
  <c r="H235" i="16"/>
  <c r="H236" i="16"/>
  <c r="H237" i="16"/>
  <c r="H238" i="16"/>
  <c r="H239" i="16"/>
  <c r="H240" i="16"/>
  <c r="H241" i="16"/>
  <c r="H242" i="16"/>
  <c r="H243" i="16"/>
  <c r="H244" i="16"/>
  <c r="H245" i="16"/>
  <c r="H246" i="16"/>
  <c r="H247" i="16"/>
  <c r="H248" i="16"/>
  <c r="H249" i="16"/>
  <c r="H250" i="16"/>
  <c r="H251" i="16"/>
  <c r="H252" i="16"/>
  <c r="H253" i="16"/>
  <c r="H254" i="16"/>
  <c r="H255" i="16"/>
  <c r="H256" i="16"/>
  <c r="H257" i="16"/>
  <c r="H258" i="16"/>
  <c r="H259" i="16"/>
  <c r="H260" i="16"/>
  <c r="H261" i="16"/>
  <c r="H262" i="16"/>
  <c r="H263" i="16"/>
  <c r="H264" i="16"/>
  <c r="H265" i="16"/>
  <c r="H266" i="16"/>
  <c r="H267" i="16"/>
  <c r="H268" i="16"/>
  <c r="H269" i="16"/>
  <c r="H270" i="16"/>
  <c r="H271" i="16"/>
  <c r="H272" i="16"/>
  <c r="H273" i="16"/>
  <c r="H274" i="16"/>
  <c r="H275" i="16"/>
  <c r="H276" i="16"/>
  <c r="H277" i="16"/>
  <c r="H278" i="16"/>
  <c r="H279" i="16"/>
  <c r="H280" i="16"/>
  <c r="H281" i="16"/>
  <c r="H282" i="16"/>
  <c r="H283" i="16"/>
  <c r="H284" i="16"/>
  <c r="H285" i="16"/>
  <c r="H286" i="16"/>
  <c r="H287" i="16"/>
  <c r="H288" i="16"/>
  <c r="H289" i="16"/>
  <c r="H290" i="16"/>
  <c r="H291" i="16"/>
  <c r="H292" i="16"/>
  <c r="H293" i="16"/>
  <c r="H294" i="16"/>
  <c r="H295" i="16"/>
  <c r="H296" i="16"/>
  <c r="H297" i="16"/>
  <c r="H298" i="16"/>
  <c r="H299" i="16"/>
  <c r="H300" i="16"/>
  <c r="H301" i="16"/>
  <c r="H302" i="16"/>
  <c r="H303" i="16"/>
  <c r="H304" i="16"/>
  <c r="H305" i="16"/>
  <c r="H306" i="16"/>
  <c r="H307" i="16"/>
  <c r="H308" i="16"/>
  <c r="H309" i="16"/>
  <c r="H310" i="16"/>
  <c r="H311" i="16"/>
  <c r="H312" i="16"/>
  <c r="H313" i="16"/>
  <c r="H314" i="16"/>
  <c r="H315" i="16"/>
  <c r="H316" i="16"/>
  <c r="H317" i="16"/>
  <c r="H318" i="16"/>
  <c r="H319" i="16"/>
  <c r="H320" i="16"/>
  <c r="H321" i="16"/>
  <c r="H322" i="16"/>
  <c r="H323" i="16"/>
  <c r="H324" i="16"/>
  <c r="H325" i="16"/>
  <c r="H326" i="16"/>
  <c r="H327" i="16"/>
  <c r="H328" i="16"/>
  <c r="H329" i="16"/>
  <c r="H330" i="16"/>
  <c r="H331" i="16"/>
  <c r="H332" i="16"/>
  <c r="H333" i="16"/>
  <c r="H334" i="16"/>
  <c r="H335" i="16"/>
  <c r="H336" i="16"/>
  <c r="H337" i="16"/>
  <c r="H338" i="16"/>
  <c r="H339" i="16"/>
  <c r="H340" i="16"/>
  <c r="H341" i="16"/>
  <c r="H342" i="16"/>
  <c r="H343" i="16"/>
  <c r="H344" i="16"/>
  <c r="H345" i="16"/>
  <c r="H346" i="16"/>
  <c r="H347" i="16"/>
  <c r="H348" i="16"/>
  <c r="H349" i="16"/>
  <c r="H350" i="16"/>
  <c r="H351" i="16"/>
  <c r="H352" i="16"/>
  <c r="H353" i="16"/>
  <c r="H354" i="16"/>
  <c r="H355" i="16"/>
  <c r="H356" i="16"/>
  <c r="H357" i="16"/>
  <c r="H358" i="16"/>
  <c r="H359" i="16"/>
  <c r="H360" i="16"/>
  <c r="H361" i="16"/>
  <c r="H362" i="16"/>
  <c r="H363" i="16"/>
  <c r="H364" i="16"/>
  <c r="H365" i="16"/>
  <c r="H366" i="16"/>
  <c r="H367" i="16"/>
  <c r="H368" i="16"/>
  <c r="H369" i="16"/>
  <c r="H370" i="16"/>
  <c r="H371" i="16"/>
  <c r="H372" i="16"/>
  <c r="H373" i="16"/>
  <c r="H374" i="16"/>
  <c r="H375" i="16"/>
  <c r="H376" i="16"/>
  <c r="H377" i="16"/>
  <c r="H378" i="16"/>
  <c r="H379" i="16"/>
  <c r="H380" i="16"/>
  <c r="H381" i="16"/>
  <c r="H382" i="16"/>
  <c r="H383" i="16"/>
  <c r="H384" i="16"/>
  <c r="H385" i="16"/>
  <c r="H386" i="16"/>
  <c r="H387" i="16"/>
  <c r="H388" i="16"/>
  <c r="H389" i="16"/>
  <c r="H390" i="16"/>
  <c r="H391" i="16"/>
  <c r="H392" i="16"/>
  <c r="H393" i="16"/>
  <c r="H394" i="16"/>
  <c r="H395" i="16"/>
  <c r="H396" i="16"/>
  <c r="H397" i="16"/>
  <c r="H398" i="16"/>
  <c r="H399" i="16"/>
  <c r="H400" i="16"/>
  <c r="H401" i="16"/>
  <c r="H402" i="16"/>
  <c r="H403" i="16"/>
  <c r="H404" i="16"/>
  <c r="H405" i="16"/>
  <c r="H406" i="16"/>
  <c r="H407" i="16"/>
  <c r="H408" i="16"/>
  <c r="H409" i="16"/>
  <c r="H410" i="16"/>
  <c r="H411" i="16"/>
  <c r="H412" i="16"/>
  <c r="H413" i="16"/>
  <c r="H414" i="16"/>
  <c r="H415" i="16"/>
  <c r="H416" i="16"/>
  <c r="H417" i="16"/>
  <c r="H418" i="16"/>
  <c r="H419" i="16"/>
  <c r="H420" i="16"/>
  <c r="H421" i="16"/>
  <c r="H422" i="16"/>
  <c r="H423" i="16"/>
  <c r="H424" i="16"/>
  <c r="H425" i="16"/>
  <c r="H426" i="16"/>
  <c r="H427" i="16"/>
  <c r="H428" i="16"/>
  <c r="H429" i="16"/>
  <c r="H430" i="16"/>
  <c r="H431" i="16"/>
  <c r="H432" i="16"/>
  <c r="H433" i="16"/>
  <c r="H434" i="16"/>
  <c r="H435" i="16"/>
  <c r="H436" i="16"/>
  <c r="H437" i="16"/>
  <c r="H438" i="16"/>
  <c r="H439" i="16"/>
  <c r="H440" i="16"/>
  <c r="H441" i="16"/>
  <c r="H442" i="16"/>
  <c r="H443" i="16"/>
  <c r="H444" i="16"/>
  <c r="H445" i="16"/>
  <c r="H446" i="16"/>
  <c r="H447" i="16"/>
  <c r="H448" i="16"/>
  <c r="H449" i="16"/>
  <c r="H450" i="16"/>
  <c r="H451" i="16"/>
  <c r="H452" i="16"/>
  <c r="H453" i="16"/>
  <c r="H454" i="16"/>
  <c r="H455" i="16"/>
  <c r="H456" i="16"/>
  <c r="H457" i="16"/>
  <c r="H458" i="16"/>
  <c r="H459" i="16"/>
  <c r="H460" i="16"/>
  <c r="H461" i="16"/>
  <c r="H462" i="16"/>
  <c r="H463" i="16"/>
  <c r="H464" i="16"/>
  <c r="H465" i="16"/>
  <c r="H466" i="16"/>
  <c r="H467" i="16"/>
  <c r="H468" i="16"/>
  <c r="H469" i="16"/>
  <c r="H470" i="16"/>
  <c r="H471" i="16"/>
  <c r="H472" i="16"/>
  <c r="H473" i="16"/>
  <c r="H474" i="16"/>
  <c r="H475" i="16"/>
  <c r="H476" i="16"/>
  <c r="H477" i="16"/>
  <c r="H478" i="16"/>
  <c r="H479" i="16"/>
  <c r="H480" i="16"/>
  <c r="H481" i="16"/>
  <c r="H482" i="16"/>
  <c r="H483" i="16"/>
  <c r="H484" i="16"/>
  <c r="H485" i="16"/>
  <c r="H486" i="16"/>
  <c r="H487" i="16"/>
  <c r="H488" i="16"/>
  <c r="H489" i="16"/>
  <c r="H490" i="16"/>
  <c r="H491" i="16"/>
  <c r="H492" i="16"/>
  <c r="H493" i="16"/>
  <c r="H494" i="16"/>
  <c r="H495" i="16"/>
  <c r="H496" i="16"/>
  <c r="H497" i="16"/>
  <c r="H498" i="16"/>
  <c r="H499" i="16"/>
  <c r="H500" i="16"/>
  <c r="H501" i="16"/>
  <c r="H502" i="16"/>
  <c r="H503" i="16"/>
  <c r="H504" i="16"/>
  <c r="H505" i="16"/>
  <c r="H506" i="16"/>
  <c r="H507" i="16"/>
  <c r="H508" i="16"/>
  <c r="H509" i="16"/>
  <c r="H510" i="16"/>
  <c r="H511" i="16"/>
  <c r="H512" i="16"/>
  <c r="H513" i="16"/>
  <c r="H514" i="16"/>
  <c r="H515" i="16"/>
  <c r="H516" i="16"/>
  <c r="H517" i="16"/>
  <c r="H518" i="16"/>
  <c r="H519" i="16"/>
  <c r="H520" i="16"/>
  <c r="H521" i="16"/>
  <c r="H522" i="16"/>
  <c r="H523" i="16"/>
  <c r="H524" i="16"/>
  <c r="H525" i="16"/>
  <c r="H526" i="16"/>
  <c r="H527" i="16"/>
  <c r="H528" i="16"/>
  <c r="H529" i="16"/>
  <c r="H530" i="16"/>
  <c r="H531" i="16"/>
  <c r="H532" i="16"/>
  <c r="H533" i="16"/>
  <c r="H534" i="16"/>
  <c r="H535" i="16"/>
  <c r="H536" i="16"/>
  <c r="H537" i="16"/>
  <c r="H538" i="16"/>
  <c r="H539" i="16"/>
  <c r="H540" i="16"/>
  <c r="H541" i="16"/>
  <c r="H542" i="16"/>
  <c r="H543" i="16"/>
  <c r="H544" i="16"/>
  <c r="H545" i="16"/>
  <c r="H546" i="16"/>
  <c r="H547" i="16"/>
  <c r="H548" i="16"/>
  <c r="H549" i="16"/>
  <c r="H550" i="16"/>
  <c r="H551" i="16"/>
  <c r="H552" i="16"/>
  <c r="H553" i="16"/>
  <c r="H554" i="16"/>
  <c r="H555" i="16"/>
  <c r="H556" i="16"/>
  <c r="H557" i="16"/>
  <c r="H558" i="16"/>
  <c r="H559" i="16"/>
  <c r="H560" i="16"/>
  <c r="H561" i="16"/>
  <c r="H562" i="16"/>
  <c r="H563" i="16"/>
  <c r="H564" i="16"/>
  <c r="H565" i="16"/>
  <c r="H566" i="16"/>
  <c r="H567" i="16"/>
  <c r="H568" i="16"/>
  <c r="H569" i="16"/>
  <c r="H570" i="16"/>
  <c r="H571" i="16"/>
  <c r="H572" i="16"/>
  <c r="H573" i="16"/>
  <c r="H574" i="16"/>
  <c r="H575" i="16"/>
  <c r="H576" i="16"/>
  <c r="H577" i="16"/>
  <c r="H578" i="16"/>
  <c r="H579" i="16"/>
  <c r="H580" i="16"/>
  <c r="H581" i="16"/>
  <c r="H582" i="16"/>
  <c r="H583" i="16"/>
  <c r="H584" i="16"/>
  <c r="H585" i="16"/>
  <c r="H586" i="16"/>
  <c r="H587" i="16"/>
  <c r="H588" i="16"/>
  <c r="H589" i="16"/>
  <c r="H590" i="16"/>
  <c r="H591" i="16"/>
  <c r="H592" i="16"/>
  <c r="H593" i="16"/>
  <c r="H594" i="16"/>
  <c r="H595" i="16"/>
  <c r="H596" i="16"/>
  <c r="H597" i="16"/>
  <c r="H598" i="16"/>
  <c r="H599" i="16"/>
  <c r="H600" i="16"/>
  <c r="H601" i="16"/>
  <c r="H602" i="16"/>
  <c r="H603" i="16"/>
  <c r="H604" i="16"/>
  <c r="H605" i="16"/>
  <c r="H606" i="16"/>
  <c r="H607" i="16"/>
  <c r="H608" i="16"/>
  <c r="H609" i="16"/>
  <c r="H610" i="16"/>
  <c r="H611" i="16"/>
  <c r="H612" i="16"/>
  <c r="H613" i="16"/>
  <c r="H614" i="16"/>
  <c r="H615" i="16"/>
  <c r="H616" i="16"/>
  <c r="H617" i="16"/>
  <c r="H618" i="16"/>
  <c r="H619" i="16"/>
  <c r="H620" i="16"/>
  <c r="H621" i="16"/>
  <c r="H622" i="16"/>
  <c r="H623" i="16"/>
  <c r="H624" i="16"/>
  <c r="H625" i="16"/>
  <c r="H626" i="16"/>
  <c r="H627" i="16"/>
  <c r="H628" i="16"/>
  <c r="H629" i="16"/>
  <c r="H630" i="16"/>
  <c r="H631" i="16"/>
  <c r="H632" i="16"/>
  <c r="H633" i="16"/>
  <c r="H634" i="16"/>
  <c r="H635" i="16"/>
  <c r="H636" i="16"/>
  <c r="H637" i="16"/>
  <c r="H638" i="16"/>
  <c r="H639" i="16"/>
  <c r="H640" i="16"/>
  <c r="H641" i="16"/>
  <c r="H642" i="16"/>
  <c r="H643" i="16"/>
  <c r="H644" i="16"/>
  <c r="H645" i="16"/>
  <c r="H646" i="16"/>
  <c r="H647" i="16"/>
  <c r="H648" i="16"/>
  <c r="H649" i="16"/>
  <c r="H650" i="16"/>
  <c r="H651" i="16"/>
  <c r="H652" i="16"/>
  <c r="H653" i="16"/>
  <c r="H654" i="16"/>
  <c r="H655" i="16"/>
  <c r="H656" i="16"/>
  <c r="H657" i="16"/>
  <c r="H658" i="16"/>
  <c r="H659" i="16"/>
  <c r="H660" i="16"/>
  <c r="H661" i="16"/>
  <c r="H662" i="16"/>
  <c r="H663" i="16"/>
  <c r="H664" i="16"/>
  <c r="H665" i="16"/>
  <c r="H666" i="16"/>
  <c r="H667" i="16"/>
  <c r="H668" i="16"/>
  <c r="H669" i="16"/>
  <c r="H670" i="16"/>
  <c r="H671" i="16"/>
  <c r="H672" i="16"/>
  <c r="H673" i="16"/>
  <c r="H674" i="16"/>
  <c r="H675" i="16"/>
  <c r="H676" i="16"/>
  <c r="H677" i="16"/>
  <c r="H678" i="16"/>
  <c r="H679" i="16"/>
  <c r="H680" i="16"/>
  <c r="H681" i="16"/>
  <c r="H682" i="16"/>
  <c r="H683" i="16"/>
  <c r="H684" i="16"/>
  <c r="H685" i="16"/>
  <c r="H686" i="16"/>
  <c r="H687" i="16"/>
  <c r="H688" i="16"/>
  <c r="H689" i="16"/>
  <c r="H690" i="16"/>
  <c r="H691" i="16"/>
  <c r="H692" i="16"/>
  <c r="H693" i="16"/>
  <c r="H694" i="16"/>
  <c r="H695" i="16"/>
  <c r="H696" i="16"/>
  <c r="H697" i="16"/>
  <c r="H698" i="16"/>
  <c r="H699" i="16"/>
  <c r="H700" i="16"/>
  <c r="H701" i="16"/>
  <c r="H702" i="16"/>
  <c r="H703" i="16"/>
  <c r="H704" i="16"/>
  <c r="H705" i="16"/>
  <c r="H706" i="16"/>
  <c r="H707" i="16"/>
  <c r="H708" i="16"/>
  <c r="H709" i="16"/>
  <c r="H710" i="16"/>
  <c r="H711" i="16"/>
  <c r="H712" i="16"/>
  <c r="H713" i="16"/>
  <c r="H714" i="16"/>
  <c r="H715" i="16"/>
  <c r="H716" i="16"/>
  <c r="H717" i="16"/>
  <c r="H718" i="16"/>
  <c r="H719" i="16"/>
  <c r="H720" i="16"/>
  <c r="H721" i="16"/>
  <c r="H722" i="16"/>
  <c r="H723" i="16"/>
  <c r="H724" i="16"/>
  <c r="H725" i="16"/>
  <c r="H726" i="16"/>
  <c r="H727" i="16"/>
  <c r="H728" i="16"/>
  <c r="H729" i="16"/>
  <c r="H730" i="16"/>
  <c r="H731" i="16"/>
  <c r="H732" i="16"/>
  <c r="H733" i="16"/>
  <c r="H734" i="16"/>
  <c r="H735" i="16"/>
  <c r="H736" i="16"/>
  <c r="H737" i="16"/>
  <c r="H738" i="16"/>
  <c r="H739" i="16"/>
  <c r="H740" i="16"/>
  <c r="H741" i="16"/>
  <c r="H742" i="16"/>
  <c r="H743" i="16"/>
  <c r="H744" i="16"/>
  <c r="H745" i="16"/>
  <c r="H746" i="16"/>
  <c r="H747" i="16"/>
  <c r="H748" i="16"/>
  <c r="H749" i="16"/>
  <c r="H750" i="16"/>
  <c r="H751" i="16"/>
  <c r="H752" i="16"/>
  <c r="H753" i="16"/>
  <c r="H754" i="16"/>
  <c r="H755" i="16"/>
  <c r="H756" i="16"/>
  <c r="H757" i="16"/>
  <c r="H758" i="16"/>
  <c r="H759" i="16"/>
  <c r="H760" i="16"/>
  <c r="H761" i="16"/>
  <c r="H762" i="16"/>
  <c r="H763" i="16"/>
  <c r="H764" i="16"/>
  <c r="H765" i="16"/>
  <c r="H766" i="16"/>
  <c r="H767" i="16"/>
  <c r="H768" i="16"/>
  <c r="H769" i="16"/>
  <c r="H770" i="16"/>
  <c r="H771" i="16"/>
  <c r="H772" i="16"/>
  <c r="H773" i="16"/>
  <c r="H774" i="16"/>
  <c r="H775" i="16"/>
  <c r="H776" i="16"/>
  <c r="H777" i="16"/>
  <c r="H778" i="16"/>
  <c r="H779" i="16"/>
  <c r="H780" i="16"/>
  <c r="H781" i="16"/>
  <c r="H782" i="16"/>
  <c r="H783" i="16"/>
  <c r="H784" i="16"/>
  <c r="H785" i="16"/>
  <c r="H786" i="16"/>
  <c r="H787" i="16"/>
  <c r="H788" i="16"/>
  <c r="H789" i="16"/>
  <c r="H790" i="16"/>
  <c r="H791" i="16"/>
  <c r="H792" i="16"/>
  <c r="H793" i="16"/>
  <c r="H794" i="16"/>
  <c r="H795" i="16"/>
  <c r="H796" i="16"/>
  <c r="H797" i="16"/>
  <c r="H798" i="16"/>
  <c r="H799" i="16"/>
  <c r="H800" i="16"/>
  <c r="H801" i="16"/>
  <c r="H802" i="16"/>
  <c r="H803" i="16"/>
  <c r="H804" i="16"/>
  <c r="H805" i="16"/>
  <c r="H806" i="16"/>
  <c r="H807" i="16"/>
  <c r="H808" i="16"/>
  <c r="H809" i="16"/>
  <c r="H810" i="16"/>
  <c r="H811" i="16"/>
  <c r="H812" i="16"/>
  <c r="H813" i="16"/>
  <c r="H814" i="16"/>
  <c r="H815" i="16"/>
  <c r="H816" i="16"/>
  <c r="H817" i="16"/>
  <c r="H818" i="16"/>
  <c r="H819" i="16"/>
  <c r="H820" i="16"/>
  <c r="H821" i="16"/>
  <c r="H822" i="16"/>
  <c r="H823" i="16"/>
  <c r="H824" i="16"/>
  <c r="H825" i="16"/>
  <c r="H826" i="16"/>
  <c r="H827" i="16"/>
  <c r="H828" i="16"/>
  <c r="H829" i="16"/>
  <c r="H830" i="16"/>
  <c r="H831" i="16"/>
  <c r="H832" i="16"/>
  <c r="H833" i="16"/>
  <c r="H834" i="16"/>
  <c r="H835" i="16"/>
  <c r="H836" i="16"/>
  <c r="H837" i="16"/>
  <c r="H838" i="16"/>
  <c r="H839" i="16"/>
  <c r="H840" i="16"/>
  <c r="H841" i="16"/>
  <c r="H842" i="16"/>
  <c r="H843" i="16"/>
  <c r="H844" i="16"/>
  <c r="H845" i="16"/>
  <c r="H846" i="16"/>
  <c r="H847" i="16"/>
  <c r="H848" i="16"/>
  <c r="H849" i="16"/>
  <c r="H850" i="16"/>
  <c r="H851" i="16"/>
  <c r="H852" i="16"/>
  <c r="H853" i="16"/>
  <c r="H854" i="16"/>
  <c r="H855" i="16"/>
  <c r="H856" i="16"/>
  <c r="H857" i="16"/>
  <c r="H858" i="16"/>
  <c r="H859" i="16"/>
  <c r="H860" i="16"/>
  <c r="H861" i="16"/>
  <c r="H862" i="16"/>
  <c r="H863" i="16"/>
  <c r="H864" i="16"/>
  <c r="H865" i="16"/>
  <c r="H866" i="16"/>
  <c r="H867" i="16"/>
  <c r="H868" i="16"/>
  <c r="H869" i="16"/>
  <c r="H870" i="16"/>
  <c r="H871" i="16"/>
  <c r="H872" i="16"/>
  <c r="H873" i="16"/>
  <c r="H874" i="16"/>
  <c r="H875" i="16"/>
  <c r="H876" i="16"/>
  <c r="H877" i="16"/>
  <c r="H878" i="16"/>
  <c r="H879" i="16"/>
  <c r="H880" i="16"/>
  <c r="H881" i="16"/>
  <c r="H882" i="16"/>
  <c r="H883" i="16"/>
  <c r="H884" i="16"/>
  <c r="H885" i="16"/>
  <c r="H886" i="16"/>
  <c r="H887" i="16"/>
  <c r="H888" i="16"/>
  <c r="H889" i="16"/>
  <c r="H890" i="16"/>
  <c r="H891" i="16"/>
  <c r="H892" i="16"/>
  <c r="H893" i="16"/>
  <c r="H894" i="16"/>
  <c r="H895" i="16"/>
  <c r="H896" i="16"/>
  <c r="H897" i="16"/>
  <c r="H898" i="16"/>
  <c r="H899" i="16"/>
  <c r="H900" i="16"/>
  <c r="H901" i="16"/>
  <c r="H902" i="16"/>
  <c r="H903" i="16"/>
  <c r="H904" i="16"/>
  <c r="H905" i="16"/>
  <c r="H906" i="16"/>
  <c r="H907" i="16"/>
  <c r="H908" i="16"/>
  <c r="H909" i="16"/>
  <c r="H910" i="16"/>
  <c r="H911" i="16"/>
  <c r="H912" i="16"/>
  <c r="H913" i="16"/>
  <c r="H914" i="16"/>
  <c r="H915" i="16"/>
  <c r="H916" i="16"/>
  <c r="H917" i="16"/>
  <c r="H918" i="16"/>
  <c r="H919" i="16"/>
  <c r="H920" i="16"/>
  <c r="H921" i="16"/>
  <c r="H922" i="16"/>
  <c r="H923" i="16"/>
  <c r="H924" i="16"/>
  <c r="H925" i="16"/>
  <c r="H926" i="16"/>
  <c r="H927" i="16"/>
  <c r="H928" i="16"/>
  <c r="H929" i="16"/>
  <c r="H930" i="16"/>
  <c r="H931" i="16"/>
  <c r="H932" i="16"/>
  <c r="H933" i="16"/>
  <c r="H934" i="16"/>
  <c r="H935" i="16"/>
  <c r="H936" i="16"/>
  <c r="H937" i="16"/>
  <c r="H938" i="16"/>
  <c r="H939" i="16"/>
  <c r="H940" i="16"/>
  <c r="H941" i="16"/>
  <c r="H942" i="16"/>
  <c r="H943" i="16"/>
  <c r="H944" i="16"/>
  <c r="H945" i="16"/>
  <c r="H946" i="16"/>
  <c r="H947" i="16"/>
  <c r="H948" i="16"/>
  <c r="H949" i="16"/>
  <c r="H950" i="16"/>
  <c r="H951" i="16"/>
  <c r="H952" i="16"/>
  <c r="H953" i="16"/>
  <c r="H954" i="16"/>
  <c r="H955" i="16"/>
  <c r="H956" i="16"/>
  <c r="H957" i="16"/>
  <c r="H958" i="16"/>
  <c r="H959" i="16"/>
  <c r="H960" i="16"/>
  <c r="H961" i="16"/>
  <c r="H962" i="16"/>
  <c r="H963" i="16"/>
  <c r="H964" i="16"/>
  <c r="H965" i="16"/>
  <c r="H966" i="16"/>
  <c r="H967" i="16"/>
  <c r="H968" i="16"/>
  <c r="H969" i="16"/>
  <c r="H970" i="16"/>
  <c r="H971" i="16"/>
  <c r="H972" i="16"/>
  <c r="H973" i="16"/>
  <c r="H974" i="16"/>
  <c r="H975" i="16"/>
  <c r="H976" i="16"/>
  <c r="H977" i="16"/>
  <c r="H978" i="16"/>
  <c r="H979" i="16"/>
  <c r="H980" i="16"/>
  <c r="H981" i="16"/>
  <c r="H982" i="16"/>
  <c r="H983" i="16"/>
  <c r="H984" i="16"/>
  <c r="H985" i="16"/>
  <c r="H986" i="16"/>
  <c r="H987" i="16"/>
  <c r="H988" i="16"/>
  <c r="H989" i="16"/>
  <c r="H990" i="16"/>
  <c r="H991" i="16"/>
  <c r="H992" i="16"/>
  <c r="H993" i="16"/>
  <c r="H994" i="16"/>
  <c r="H995" i="16"/>
  <c r="H996" i="16"/>
  <c r="H997" i="16"/>
  <c r="H998" i="16"/>
  <c r="H999" i="16"/>
  <c r="H1000" i="16"/>
  <c r="H1001" i="16"/>
  <c r="H1002" i="16"/>
  <c r="H1003" i="16"/>
  <c r="H1004" i="16"/>
  <c r="H1005" i="16"/>
  <c r="H1006" i="16"/>
  <c r="H1007" i="16"/>
  <c r="H1008" i="16"/>
  <c r="H1009" i="16"/>
  <c r="H1010" i="16"/>
  <c r="H1011" i="16"/>
  <c r="H1012" i="16"/>
  <c r="H1013" i="16"/>
  <c r="H1014" i="16"/>
  <c r="H1015" i="16"/>
  <c r="H1016" i="16"/>
  <c r="H1017" i="16"/>
  <c r="H1018" i="16"/>
  <c r="H1019" i="16"/>
  <c r="H1020" i="16"/>
  <c r="H1021" i="16"/>
  <c r="H1022" i="16"/>
  <c r="H1023" i="16"/>
  <c r="H1024" i="16"/>
  <c r="H1025" i="16"/>
  <c r="H1026" i="16"/>
  <c r="H1027" i="16"/>
  <c r="H1028" i="16"/>
  <c r="H1029" i="16"/>
  <c r="H1030" i="16"/>
  <c r="H1031" i="16"/>
  <c r="H1032" i="16"/>
  <c r="H1033" i="16"/>
  <c r="H1034" i="16"/>
  <c r="H1035" i="16"/>
  <c r="H1036" i="16"/>
  <c r="H1037" i="16"/>
  <c r="H1038" i="16"/>
  <c r="H1039" i="16"/>
  <c r="H1040" i="16"/>
  <c r="H1041" i="16"/>
  <c r="H1042" i="16"/>
  <c r="H1043" i="16"/>
  <c r="H1044" i="16"/>
  <c r="H1045" i="16"/>
  <c r="H1046" i="16"/>
  <c r="H1047" i="16"/>
  <c r="H1048" i="16"/>
  <c r="H1049" i="16"/>
  <c r="H1050" i="16"/>
  <c r="H1051" i="16"/>
  <c r="H1052" i="16"/>
  <c r="H1053" i="16"/>
  <c r="H1054" i="16"/>
  <c r="H1055" i="16"/>
  <c r="H1056" i="16"/>
  <c r="H1057" i="16"/>
  <c r="H1058" i="16"/>
  <c r="H1059" i="16"/>
  <c r="H1060" i="16"/>
  <c r="H1061" i="16"/>
  <c r="H1062" i="16"/>
  <c r="H1063" i="16"/>
  <c r="H1064" i="16"/>
  <c r="H1065" i="16"/>
  <c r="H1066" i="16"/>
  <c r="H1067" i="16"/>
  <c r="H1068" i="16"/>
  <c r="H1069" i="16"/>
  <c r="H1070" i="16"/>
  <c r="H1071" i="16"/>
  <c r="H1072" i="16"/>
  <c r="H1073" i="16"/>
  <c r="H1074" i="16"/>
  <c r="H1075" i="16"/>
  <c r="H1076" i="16"/>
  <c r="H1077" i="16"/>
  <c r="H1078" i="16"/>
  <c r="H1079" i="16"/>
  <c r="H1080" i="16"/>
  <c r="H1081" i="16"/>
  <c r="H1082" i="16"/>
  <c r="H1083" i="16"/>
  <c r="H1107" i="16"/>
  <c r="O1084" i="16"/>
  <c r="H1084" i="17"/>
  <c r="H26" i="17"/>
  <c r="H49" i="17"/>
  <c r="H72" i="17"/>
  <c r="H95" i="17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5" i="17"/>
  <c r="H506" i="17"/>
  <c r="H507" i="17"/>
  <c r="H508" i="17"/>
  <c r="H509" i="17"/>
  <c r="H510" i="17"/>
  <c r="H511" i="17"/>
  <c r="H512" i="17"/>
  <c r="H513" i="17"/>
  <c r="H514" i="17"/>
  <c r="H515" i="17"/>
  <c r="H516" i="17"/>
  <c r="H517" i="17"/>
  <c r="H518" i="17"/>
  <c r="H519" i="17"/>
  <c r="H520" i="17"/>
  <c r="H521" i="17"/>
  <c r="H522" i="17"/>
  <c r="H523" i="17"/>
  <c r="H524" i="17"/>
  <c r="H525" i="17"/>
  <c r="H526" i="17"/>
  <c r="H527" i="17"/>
  <c r="H528" i="17"/>
  <c r="H529" i="17"/>
  <c r="H530" i="17"/>
  <c r="H531" i="17"/>
  <c r="H532" i="17"/>
  <c r="H533" i="17"/>
  <c r="H534" i="17"/>
  <c r="H535" i="17"/>
  <c r="H536" i="17"/>
  <c r="H537" i="17"/>
  <c r="H538" i="17"/>
  <c r="H539" i="17"/>
  <c r="H540" i="17"/>
  <c r="H541" i="17"/>
  <c r="H542" i="17"/>
  <c r="H543" i="17"/>
  <c r="H544" i="17"/>
  <c r="H545" i="17"/>
  <c r="H546" i="17"/>
  <c r="H547" i="17"/>
  <c r="H548" i="17"/>
  <c r="H549" i="17"/>
  <c r="H550" i="17"/>
  <c r="H551" i="17"/>
  <c r="H552" i="17"/>
  <c r="H553" i="17"/>
  <c r="H554" i="17"/>
  <c r="H555" i="17"/>
  <c r="H556" i="17"/>
  <c r="H557" i="17"/>
  <c r="H558" i="17"/>
  <c r="H559" i="17"/>
  <c r="H560" i="17"/>
  <c r="H561" i="17"/>
  <c r="H562" i="17"/>
  <c r="H563" i="17"/>
  <c r="H564" i="17"/>
  <c r="H565" i="17"/>
  <c r="H566" i="17"/>
  <c r="H567" i="17"/>
  <c r="H568" i="17"/>
  <c r="H569" i="17"/>
  <c r="H570" i="17"/>
  <c r="H571" i="17"/>
  <c r="H572" i="17"/>
  <c r="H573" i="17"/>
  <c r="H574" i="17"/>
  <c r="H575" i="17"/>
  <c r="H576" i="17"/>
  <c r="H577" i="17"/>
  <c r="H578" i="17"/>
  <c r="H579" i="17"/>
  <c r="H580" i="17"/>
  <c r="H581" i="17"/>
  <c r="H582" i="17"/>
  <c r="H583" i="17"/>
  <c r="H584" i="17"/>
  <c r="H585" i="17"/>
  <c r="H586" i="17"/>
  <c r="H587" i="17"/>
  <c r="H588" i="17"/>
  <c r="H589" i="17"/>
  <c r="H590" i="17"/>
  <c r="H591" i="17"/>
  <c r="H592" i="17"/>
  <c r="H593" i="17"/>
  <c r="H594" i="17"/>
  <c r="H595" i="17"/>
  <c r="H596" i="17"/>
  <c r="H597" i="17"/>
  <c r="H598" i="17"/>
  <c r="H599" i="17"/>
  <c r="H600" i="17"/>
  <c r="H601" i="17"/>
  <c r="H602" i="17"/>
  <c r="H603" i="17"/>
  <c r="H604" i="17"/>
  <c r="H605" i="17"/>
  <c r="H606" i="17"/>
  <c r="H607" i="17"/>
  <c r="H608" i="17"/>
  <c r="H609" i="17"/>
  <c r="H610" i="17"/>
  <c r="H611" i="17"/>
  <c r="H612" i="17"/>
  <c r="H613" i="17"/>
  <c r="H614" i="17"/>
  <c r="H615" i="17"/>
  <c r="H616" i="17"/>
  <c r="H617" i="17"/>
  <c r="H618" i="17"/>
  <c r="H619" i="17"/>
  <c r="H620" i="17"/>
  <c r="H621" i="17"/>
  <c r="H622" i="17"/>
  <c r="H623" i="17"/>
  <c r="H624" i="17"/>
  <c r="H625" i="17"/>
  <c r="H626" i="17"/>
  <c r="H627" i="17"/>
  <c r="H628" i="17"/>
  <c r="H629" i="17"/>
  <c r="H630" i="17"/>
  <c r="H631" i="17"/>
  <c r="H632" i="17"/>
  <c r="H633" i="17"/>
  <c r="H634" i="17"/>
  <c r="H635" i="17"/>
  <c r="H636" i="17"/>
  <c r="H637" i="17"/>
  <c r="H638" i="17"/>
  <c r="H639" i="17"/>
  <c r="H640" i="17"/>
  <c r="H641" i="17"/>
  <c r="H642" i="17"/>
  <c r="H643" i="17"/>
  <c r="H644" i="17"/>
  <c r="H645" i="17"/>
  <c r="H646" i="17"/>
  <c r="H647" i="17"/>
  <c r="H648" i="17"/>
  <c r="H649" i="17"/>
  <c r="H650" i="17"/>
  <c r="H651" i="17"/>
  <c r="H652" i="17"/>
  <c r="H653" i="17"/>
  <c r="H654" i="17"/>
  <c r="H655" i="17"/>
  <c r="H656" i="17"/>
  <c r="H657" i="17"/>
  <c r="H658" i="17"/>
  <c r="H659" i="17"/>
  <c r="H660" i="17"/>
  <c r="H661" i="17"/>
  <c r="H662" i="17"/>
  <c r="H663" i="17"/>
  <c r="H664" i="17"/>
  <c r="H665" i="17"/>
  <c r="H666" i="17"/>
  <c r="H667" i="17"/>
  <c r="H668" i="17"/>
  <c r="H669" i="17"/>
  <c r="H670" i="17"/>
  <c r="H671" i="17"/>
  <c r="H672" i="17"/>
  <c r="H673" i="17"/>
  <c r="H674" i="17"/>
  <c r="H675" i="17"/>
  <c r="H676" i="17"/>
  <c r="H677" i="17"/>
  <c r="H678" i="17"/>
  <c r="H679" i="17"/>
  <c r="H680" i="17"/>
  <c r="H681" i="17"/>
  <c r="H682" i="17"/>
  <c r="H683" i="17"/>
  <c r="H684" i="17"/>
  <c r="H685" i="17"/>
  <c r="H686" i="17"/>
  <c r="H687" i="17"/>
  <c r="H688" i="17"/>
  <c r="H689" i="17"/>
  <c r="H690" i="17"/>
  <c r="H691" i="17"/>
  <c r="H692" i="17"/>
  <c r="H693" i="17"/>
  <c r="H694" i="17"/>
  <c r="H695" i="17"/>
  <c r="H696" i="17"/>
  <c r="H697" i="17"/>
  <c r="H698" i="17"/>
  <c r="H699" i="17"/>
  <c r="H700" i="17"/>
  <c r="H701" i="17"/>
  <c r="H702" i="17"/>
  <c r="H703" i="17"/>
  <c r="H704" i="17"/>
  <c r="H705" i="17"/>
  <c r="H706" i="17"/>
  <c r="H707" i="17"/>
  <c r="H708" i="17"/>
  <c r="H709" i="17"/>
  <c r="H710" i="17"/>
  <c r="H711" i="17"/>
  <c r="H712" i="17"/>
  <c r="H713" i="17"/>
  <c r="H714" i="17"/>
  <c r="H715" i="17"/>
  <c r="H716" i="17"/>
  <c r="H717" i="17"/>
  <c r="H718" i="17"/>
  <c r="H719" i="17"/>
  <c r="H720" i="17"/>
  <c r="H721" i="17"/>
  <c r="H722" i="17"/>
  <c r="H723" i="17"/>
  <c r="H724" i="17"/>
  <c r="H725" i="17"/>
  <c r="H726" i="17"/>
  <c r="H727" i="17"/>
  <c r="H728" i="17"/>
  <c r="H729" i="17"/>
  <c r="H730" i="17"/>
  <c r="H731" i="17"/>
  <c r="H732" i="17"/>
  <c r="H733" i="17"/>
  <c r="H734" i="17"/>
  <c r="H735" i="17"/>
  <c r="H736" i="17"/>
  <c r="H737" i="17"/>
  <c r="H738" i="17"/>
  <c r="H739" i="17"/>
  <c r="H740" i="17"/>
  <c r="H741" i="17"/>
  <c r="H742" i="17"/>
  <c r="H743" i="17"/>
  <c r="H744" i="17"/>
  <c r="H745" i="17"/>
  <c r="H746" i="17"/>
  <c r="H747" i="17"/>
  <c r="H748" i="17"/>
  <c r="H749" i="17"/>
  <c r="H750" i="17"/>
  <c r="H751" i="17"/>
  <c r="H752" i="17"/>
  <c r="H753" i="17"/>
  <c r="H754" i="17"/>
  <c r="H755" i="17"/>
  <c r="H756" i="17"/>
  <c r="H757" i="17"/>
  <c r="H758" i="17"/>
  <c r="H759" i="17"/>
  <c r="H760" i="17"/>
  <c r="H761" i="17"/>
  <c r="H762" i="17"/>
  <c r="H763" i="17"/>
  <c r="H764" i="17"/>
  <c r="H765" i="17"/>
  <c r="H766" i="17"/>
  <c r="H767" i="17"/>
  <c r="H768" i="17"/>
  <c r="H769" i="17"/>
  <c r="H770" i="17"/>
  <c r="H771" i="17"/>
  <c r="H772" i="17"/>
  <c r="H773" i="17"/>
  <c r="H774" i="17"/>
  <c r="H775" i="17"/>
  <c r="H776" i="17"/>
  <c r="H777" i="17"/>
  <c r="H778" i="17"/>
  <c r="H779" i="17"/>
  <c r="H780" i="17"/>
  <c r="H781" i="17"/>
  <c r="H782" i="17"/>
  <c r="H783" i="17"/>
  <c r="H784" i="17"/>
  <c r="H785" i="17"/>
  <c r="H786" i="17"/>
  <c r="H787" i="17"/>
  <c r="H788" i="17"/>
  <c r="H789" i="17"/>
  <c r="H790" i="17"/>
  <c r="H791" i="17"/>
  <c r="H792" i="17"/>
  <c r="H793" i="17"/>
  <c r="H794" i="17"/>
  <c r="H795" i="17"/>
  <c r="H796" i="17"/>
  <c r="H797" i="17"/>
  <c r="H798" i="17"/>
  <c r="H799" i="17"/>
  <c r="H800" i="17"/>
  <c r="H801" i="17"/>
  <c r="H802" i="17"/>
  <c r="H803" i="17"/>
  <c r="H804" i="17"/>
  <c r="H805" i="17"/>
  <c r="H806" i="17"/>
  <c r="H807" i="17"/>
  <c r="H808" i="17"/>
  <c r="H809" i="17"/>
  <c r="H810" i="17"/>
  <c r="H811" i="17"/>
  <c r="H812" i="17"/>
  <c r="H813" i="17"/>
  <c r="H814" i="17"/>
  <c r="H815" i="17"/>
  <c r="H816" i="17"/>
  <c r="H817" i="17"/>
  <c r="H818" i="17"/>
  <c r="H819" i="17"/>
  <c r="H820" i="17"/>
  <c r="H821" i="17"/>
  <c r="H822" i="17"/>
  <c r="H823" i="17"/>
  <c r="H824" i="17"/>
  <c r="H825" i="17"/>
  <c r="H826" i="17"/>
  <c r="H827" i="17"/>
  <c r="H828" i="17"/>
  <c r="H829" i="17"/>
  <c r="H830" i="17"/>
  <c r="H831" i="17"/>
  <c r="H832" i="17"/>
  <c r="H833" i="17"/>
  <c r="H834" i="17"/>
  <c r="H835" i="17"/>
  <c r="H836" i="17"/>
  <c r="H837" i="17"/>
  <c r="H838" i="17"/>
  <c r="H839" i="17"/>
  <c r="H840" i="17"/>
  <c r="H841" i="17"/>
  <c r="H842" i="17"/>
  <c r="H843" i="17"/>
  <c r="H844" i="17"/>
  <c r="H845" i="17"/>
  <c r="H846" i="17"/>
  <c r="H847" i="17"/>
  <c r="H848" i="17"/>
  <c r="H849" i="17"/>
  <c r="H850" i="17"/>
  <c r="H851" i="17"/>
  <c r="H852" i="17"/>
  <c r="H853" i="17"/>
  <c r="H854" i="17"/>
  <c r="H855" i="17"/>
  <c r="H856" i="17"/>
  <c r="H857" i="17"/>
  <c r="H858" i="17"/>
  <c r="H859" i="17"/>
  <c r="H860" i="17"/>
  <c r="H861" i="17"/>
  <c r="H862" i="17"/>
  <c r="H863" i="17"/>
  <c r="H864" i="17"/>
  <c r="H865" i="17"/>
  <c r="H866" i="17"/>
  <c r="H867" i="17"/>
  <c r="H868" i="17"/>
  <c r="H869" i="17"/>
  <c r="H870" i="17"/>
  <c r="H871" i="17"/>
  <c r="H872" i="17"/>
  <c r="H873" i="17"/>
  <c r="H874" i="17"/>
  <c r="H875" i="17"/>
  <c r="H876" i="17"/>
  <c r="H877" i="17"/>
  <c r="H878" i="17"/>
  <c r="H879" i="17"/>
  <c r="H880" i="17"/>
  <c r="H881" i="17"/>
  <c r="H882" i="17"/>
  <c r="H883" i="17"/>
  <c r="H884" i="17"/>
  <c r="H885" i="17"/>
  <c r="H886" i="17"/>
  <c r="H887" i="17"/>
  <c r="H888" i="17"/>
  <c r="H889" i="17"/>
  <c r="H890" i="17"/>
  <c r="H891" i="17"/>
  <c r="H892" i="17"/>
  <c r="H893" i="17"/>
  <c r="H894" i="17"/>
  <c r="H895" i="17"/>
  <c r="H896" i="17"/>
  <c r="H897" i="17"/>
  <c r="H898" i="17"/>
  <c r="H899" i="17"/>
  <c r="H900" i="17"/>
  <c r="H901" i="17"/>
  <c r="H902" i="17"/>
  <c r="H903" i="17"/>
  <c r="H904" i="17"/>
  <c r="H905" i="17"/>
  <c r="H906" i="17"/>
  <c r="H907" i="17"/>
  <c r="H908" i="17"/>
  <c r="H909" i="17"/>
  <c r="H910" i="17"/>
  <c r="H911" i="17"/>
  <c r="H912" i="17"/>
  <c r="H913" i="17"/>
  <c r="H914" i="17"/>
  <c r="H915" i="17"/>
  <c r="H916" i="17"/>
  <c r="H917" i="17"/>
  <c r="H918" i="17"/>
  <c r="H919" i="17"/>
  <c r="H920" i="17"/>
  <c r="H921" i="17"/>
  <c r="H922" i="17"/>
  <c r="H923" i="17"/>
  <c r="H924" i="17"/>
  <c r="H925" i="17"/>
  <c r="H926" i="17"/>
  <c r="H927" i="17"/>
  <c r="H928" i="17"/>
  <c r="H929" i="17"/>
  <c r="H930" i="17"/>
  <c r="H931" i="17"/>
  <c r="H932" i="17"/>
  <c r="H933" i="17"/>
  <c r="H934" i="17"/>
  <c r="H935" i="17"/>
  <c r="H936" i="17"/>
  <c r="H937" i="17"/>
  <c r="H938" i="17"/>
  <c r="H939" i="17"/>
  <c r="H940" i="17"/>
  <c r="H941" i="17"/>
  <c r="H942" i="17"/>
  <c r="H943" i="17"/>
  <c r="H944" i="17"/>
  <c r="H945" i="17"/>
  <c r="H946" i="17"/>
  <c r="H947" i="17"/>
  <c r="H948" i="17"/>
  <c r="H949" i="17"/>
  <c r="H950" i="17"/>
  <c r="H951" i="17"/>
  <c r="H952" i="17"/>
  <c r="H953" i="17"/>
  <c r="H954" i="17"/>
  <c r="H955" i="17"/>
  <c r="H956" i="17"/>
  <c r="H957" i="17"/>
  <c r="H958" i="17"/>
  <c r="H959" i="17"/>
  <c r="H960" i="17"/>
  <c r="H961" i="17"/>
  <c r="H962" i="17"/>
  <c r="H963" i="17"/>
  <c r="H964" i="17"/>
  <c r="H965" i="17"/>
  <c r="H966" i="17"/>
  <c r="H967" i="17"/>
  <c r="H968" i="17"/>
  <c r="H969" i="17"/>
  <c r="H970" i="17"/>
  <c r="H971" i="17"/>
  <c r="H972" i="17"/>
  <c r="H973" i="17"/>
  <c r="H974" i="17"/>
  <c r="H975" i="17"/>
  <c r="H976" i="17"/>
  <c r="H977" i="17"/>
  <c r="H978" i="17"/>
  <c r="H979" i="17"/>
  <c r="H980" i="17"/>
  <c r="H981" i="17"/>
  <c r="H982" i="17"/>
  <c r="H983" i="17"/>
  <c r="H984" i="17"/>
  <c r="H985" i="17"/>
  <c r="H986" i="17"/>
  <c r="H987" i="17"/>
  <c r="H988" i="17"/>
  <c r="H989" i="17"/>
  <c r="H990" i="17"/>
  <c r="H991" i="17"/>
  <c r="H992" i="17"/>
  <c r="H993" i="17"/>
  <c r="H994" i="17"/>
  <c r="H995" i="17"/>
  <c r="H996" i="17"/>
  <c r="H997" i="17"/>
  <c r="H998" i="17"/>
  <c r="H999" i="17"/>
  <c r="H1000" i="17"/>
  <c r="H1001" i="17"/>
  <c r="H1002" i="17"/>
  <c r="H1003" i="17"/>
  <c r="H1004" i="17"/>
  <c r="H1005" i="17"/>
  <c r="H1006" i="17"/>
  <c r="H1007" i="17"/>
  <c r="H1008" i="17"/>
  <c r="H1009" i="17"/>
  <c r="H1010" i="17"/>
  <c r="H1011" i="17"/>
  <c r="H1012" i="17"/>
  <c r="H1013" i="17"/>
  <c r="H1014" i="17"/>
  <c r="H1015" i="17"/>
  <c r="H1016" i="17"/>
  <c r="H1017" i="17"/>
  <c r="H1018" i="17"/>
  <c r="H1019" i="17"/>
  <c r="H1020" i="17"/>
  <c r="H1021" i="17"/>
  <c r="H1022" i="17"/>
  <c r="H1023" i="17"/>
  <c r="H1024" i="17"/>
  <c r="H1025" i="17"/>
  <c r="H1026" i="17"/>
  <c r="H1027" i="17"/>
  <c r="H1028" i="17"/>
  <c r="H1029" i="17"/>
  <c r="H1030" i="17"/>
  <c r="H1031" i="17"/>
  <c r="H1032" i="17"/>
  <c r="H1033" i="17"/>
  <c r="H1034" i="17"/>
  <c r="H1035" i="17"/>
  <c r="H1036" i="17"/>
  <c r="H1037" i="17"/>
  <c r="H1038" i="17"/>
  <c r="H1039" i="17"/>
  <c r="H1040" i="17"/>
  <c r="H1041" i="17"/>
  <c r="H1042" i="17"/>
  <c r="H1043" i="17"/>
  <c r="H1044" i="17"/>
  <c r="H1045" i="17"/>
  <c r="H1046" i="17"/>
  <c r="H1047" i="17"/>
  <c r="H1048" i="17"/>
  <c r="H1049" i="17"/>
  <c r="H1050" i="17"/>
  <c r="H1051" i="17"/>
  <c r="H1052" i="17"/>
  <c r="H1053" i="17"/>
  <c r="H1054" i="17"/>
  <c r="H1055" i="17"/>
  <c r="H1056" i="17"/>
  <c r="H1057" i="17"/>
  <c r="H1058" i="17"/>
  <c r="H1059" i="17"/>
  <c r="H1060" i="17"/>
  <c r="H1061" i="17"/>
  <c r="H1062" i="17"/>
  <c r="H1063" i="17"/>
  <c r="H1064" i="17"/>
  <c r="H1065" i="17"/>
  <c r="H1066" i="17"/>
  <c r="H1067" i="17"/>
  <c r="H1068" i="17"/>
  <c r="H1069" i="17"/>
  <c r="H1070" i="17"/>
  <c r="H1071" i="17"/>
  <c r="H1072" i="17"/>
  <c r="H1073" i="17"/>
  <c r="H1074" i="17"/>
  <c r="H1075" i="17"/>
  <c r="H1076" i="17"/>
  <c r="H1077" i="17"/>
  <c r="H1078" i="17"/>
  <c r="H1079" i="17"/>
  <c r="H1080" i="17"/>
  <c r="H1081" i="17"/>
  <c r="H1082" i="17"/>
  <c r="H1083" i="17"/>
  <c r="H1107" i="17"/>
  <c r="O1084" i="17"/>
  <c r="G1107" i="16"/>
  <c r="N1084" i="16"/>
  <c r="G1107" i="17"/>
  <c r="N1084" i="17"/>
  <c r="F1084" i="16"/>
  <c r="F26" i="16"/>
  <c r="F49" i="16"/>
  <c r="F72" i="16"/>
  <c r="F95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446" i="16"/>
  <c r="F447" i="16"/>
  <c r="F448" i="16"/>
  <c r="F449" i="16"/>
  <c r="F450" i="16"/>
  <c r="F451" i="16"/>
  <c r="F452" i="16"/>
  <c r="F453" i="16"/>
  <c r="F454" i="16"/>
  <c r="F455" i="16"/>
  <c r="F456" i="16"/>
  <c r="F457" i="16"/>
  <c r="F458" i="16"/>
  <c r="F459" i="16"/>
  <c r="F460" i="16"/>
  <c r="F461" i="16"/>
  <c r="F462" i="16"/>
  <c r="F463" i="16"/>
  <c r="F464" i="16"/>
  <c r="F465" i="16"/>
  <c r="F466" i="16"/>
  <c r="F467" i="16"/>
  <c r="F468" i="16"/>
  <c r="F469" i="16"/>
  <c r="F470" i="16"/>
  <c r="F471" i="16"/>
  <c r="F472" i="16"/>
  <c r="F473" i="16"/>
  <c r="F474" i="16"/>
  <c r="F475" i="16"/>
  <c r="F476" i="16"/>
  <c r="F477" i="16"/>
  <c r="F478" i="16"/>
  <c r="F479" i="16"/>
  <c r="F480" i="16"/>
  <c r="F481" i="16"/>
  <c r="F482" i="16"/>
  <c r="F483" i="16"/>
  <c r="F484" i="16"/>
  <c r="F485" i="16"/>
  <c r="F486" i="16"/>
  <c r="F487" i="16"/>
  <c r="F488" i="16"/>
  <c r="F489" i="16"/>
  <c r="F490" i="16"/>
  <c r="F491" i="16"/>
  <c r="F492" i="16"/>
  <c r="F493" i="16"/>
  <c r="F494" i="16"/>
  <c r="F495" i="16"/>
  <c r="F496" i="16"/>
  <c r="F497" i="16"/>
  <c r="F498" i="16"/>
  <c r="F499" i="16"/>
  <c r="F500" i="16"/>
  <c r="F501" i="16"/>
  <c r="F502" i="16"/>
  <c r="F503" i="16"/>
  <c r="F504" i="16"/>
  <c r="F505" i="16"/>
  <c r="F506" i="16"/>
  <c r="F507" i="16"/>
  <c r="F508" i="16"/>
  <c r="F509" i="16"/>
  <c r="F510" i="16"/>
  <c r="F511" i="16"/>
  <c r="F512" i="16"/>
  <c r="F513" i="16"/>
  <c r="F514" i="16"/>
  <c r="F515" i="16"/>
  <c r="F516" i="16"/>
  <c r="F517" i="16"/>
  <c r="F518" i="16"/>
  <c r="F519" i="16"/>
  <c r="F520" i="16"/>
  <c r="F521" i="16"/>
  <c r="F522" i="16"/>
  <c r="F523" i="16"/>
  <c r="F524" i="16"/>
  <c r="F525" i="16"/>
  <c r="F526" i="16"/>
  <c r="F527" i="16"/>
  <c r="F528" i="16"/>
  <c r="F529" i="16"/>
  <c r="F530" i="16"/>
  <c r="F531" i="16"/>
  <c r="F532" i="16"/>
  <c r="F533" i="16"/>
  <c r="F534" i="16"/>
  <c r="F535" i="16"/>
  <c r="F536" i="16"/>
  <c r="F537" i="16"/>
  <c r="F538" i="16"/>
  <c r="F539" i="16"/>
  <c r="F540" i="16"/>
  <c r="F541" i="16"/>
  <c r="F542" i="16"/>
  <c r="F543" i="16"/>
  <c r="F544" i="16"/>
  <c r="F545" i="16"/>
  <c r="F546" i="16"/>
  <c r="F547" i="16"/>
  <c r="F548" i="16"/>
  <c r="F549" i="16"/>
  <c r="F550" i="16"/>
  <c r="F551" i="16"/>
  <c r="F552" i="16"/>
  <c r="F553" i="16"/>
  <c r="F554" i="16"/>
  <c r="F555" i="16"/>
  <c r="F556" i="16"/>
  <c r="F557" i="16"/>
  <c r="F558" i="16"/>
  <c r="F559" i="16"/>
  <c r="F560" i="16"/>
  <c r="F561" i="16"/>
  <c r="F562" i="16"/>
  <c r="F563" i="16"/>
  <c r="F564" i="16"/>
  <c r="F565" i="16"/>
  <c r="F566" i="16"/>
  <c r="F567" i="16"/>
  <c r="F568" i="16"/>
  <c r="F569" i="16"/>
  <c r="F570" i="16"/>
  <c r="F571" i="16"/>
  <c r="F572" i="16"/>
  <c r="F573" i="16"/>
  <c r="F574" i="16"/>
  <c r="F575" i="16"/>
  <c r="F576" i="16"/>
  <c r="F577" i="16"/>
  <c r="F578" i="16"/>
  <c r="F579" i="16"/>
  <c r="F580" i="16"/>
  <c r="F581" i="16"/>
  <c r="F582" i="16"/>
  <c r="F583" i="16"/>
  <c r="F584" i="16"/>
  <c r="F585" i="16"/>
  <c r="F586" i="16"/>
  <c r="F587" i="16"/>
  <c r="F588" i="16"/>
  <c r="F589" i="16"/>
  <c r="F590" i="16"/>
  <c r="F591" i="16"/>
  <c r="F592" i="16"/>
  <c r="F593" i="16"/>
  <c r="F594" i="16"/>
  <c r="F595" i="16"/>
  <c r="F596" i="16"/>
  <c r="F597" i="16"/>
  <c r="F598" i="16"/>
  <c r="F599" i="16"/>
  <c r="F600" i="16"/>
  <c r="F601" i="16"/>
  <c r="F602" i="16"/>
  <c r="F603" i="16"/>
  <c r="F604" i="16"/>
  <c r="F605" i="16"/>
  <c r="F606" i="16"/>
  <c r="F607" i="16"/>
  <c r="F608" i="16"/>
  <c r="F609" i="16"/>
  <c r="F610" i="16"/>
  <c r="F611" i="16"/>
  <c r="F612" i="16"/>
  <c r="F613" i="16"/>
  <c r="F614" i="16"/>
  <c r="F615" i="16"/>
  <c r="F616" i="16"/>
  <c r="F617" i="16"/>
  <c r="F618" i="16"/>
  <c r="F619" i="16"/>
  <c r="F620" i="16"/>
  <c r="F621" i="16"/>
  <c r="F622" i="16"/>
  <c r="F623" i="16"/>
  <c r="F624" i="16"/>
  <c r="F625" i="16"/>
  <c r="F626" i="16"/>
  <c r="F627" i="16"/>
  <c r="F628" i="16"/>
  <c r="F629" i="16"/>
  <c r="F630" i="16"/>
  <c r="F631" i="16"/>
  <c r="F632" i="16"/>
  <c r="F633" i="16"/>
  <c r="F634" i="16"/>
  <c r="F635" i="16"/>
  <c r="F636" i="16"/>
  <c r="F637" i="16"/>
  <c r="F638" i="16"/>
  <c r="F639" i="16"/>
  <c r="F640" i="16"/>
  <c r="F641" i="16"/>
  <c r="F642" i="16"/>
  <c r="F643" i="16"/>
  <c r="F644" i="16"/>
  <c r="F645" i="16"/>
  <c r="F646" i="16"/>
  <c r="F647" i="16"/>
  <c r="F648" i="16"/>
  <c r="F649" i="16"/>
  <c r="F650" i="16"/>
  <c r="F651" i="16"/>
  <c r="F652" i="16"/>
  <c r="F653" i="16"/>
  <c r="F654" i="16"/>
  <c r="F655" i="16"/>
  <c r="F656" i="16"/>
  <c r="F657" i="16"/>
  <c r="F658" i="16"/>
  <c r="F659" i="16"/>
  <c r="F660" i="16"/>
  <c r="F661" i="16"/>
  <c r="F662" i="16"/>
  <c r="F663" i="16"/>
  <c r="F664" i="16"/>
  <c r="F665" i="16"/>
  <c r="F666" i="16"/>
  <c r="F667" i="16"/>
  <c r="F668" i="16"/>
  <c r="F669" i="16"/>
  <c r="F670" i="16"/>
  <c r="F671" i="16"/>
  <c r="F672" i="16"/>
  <c r="F673" i="16"/>
  <c r="F674" i="16"/>
  <c r="F675" i="16"/>
  <c r="F676" i="16"/>
  <c r="F677" i="16"/>
  <c r="F678" i="16"/>
  <c r="F679" i="16"/>
  <c r="F680" i="16"/>
  <c r="F681" i="16"/>
  <c r="F682" i="16"/>
  <c r="F683" i="16"/>
  <c r="F684" i="16"/>
  <c r="F685" i="16"/>
  <c r="F686" i="16"/>
  <c r="F687" i="16"/>
  <c r="F688" i="16"/>
  <c r="F689" i="16"/>
  <c r="F690" i="16"/>
  <c r="F691" i="16"/>
  <c r="F692" i="16"/>
  <c r="F693" i="16"/>
  <c r="F694" i="16"/>
  <c r="F695" i="16"/>
  <c r="F696" i="16"/>
  <c r="F697" i="16"/>
  <c r="F698" i="16"/>
  <c r="F699" i="16"/>
  <c r="F700" i="16"/>
  <c r="F701" i="16"/>
  <c r="F702" i="16"/>
  <c r="F703" i="16"/>
  <c r="F704" i="16"/>
  <c r="F705" i="16"/>
  <c r="F706" i="16"/>
  <c r="F707" i="16"/>
  <c r="F708" i="16"/>
  <c r="F709" i="16"/>
  <c r="F710" i="16"/>
  <c r="F711" i="16"/>
  <c r="F712" i="16"/>
  <c r="F713" i="16"/>
  <c r="F714" i="16"/>
  <c r="F715" i="16"/>
  <c r="F716" i="16"/>
  <c r="F717" i="16"/>
  <c r="F718" i="16"/>
  <c r="F719" i="16"/>
  <c r="F720" i="16"/>
  <c r="F721" i="16"/>
  <c r="F722" i="16"/>
  <c r="F723" i="16"/>
  <c r="F724" i="16"/>
  <c r="F725" i="16"/>
  <c r="F726" i="16"/>
  <c r="F727" i="16"/>
  <c r="F728" i="16"/>
  <c r="F729" i="16"/>
  <c r="F730" i="16"/>
  <c r="F731" i="16"/>
  <c r="F732" i="16"/>
  <c r="F733" i="16"/>
  <c r="F734" i="16"/>
  <c r="F735" i="16"/>
  <c r="F736" i="16"/>
  <c r="F737" i="16"/>
  <c r="F738" i="16"/>
  <c r="F739" i="16"/>
  <c r="F740" i="16"/>
  <c r="F741" i="16"/>
  <c r="F742" i="16"/>
  <c r="F743" i="16"/>
  <c r="F744" i="16"/>
  <c r="F745" i="16"/>
  <c r="F746" i="16"/>
  <c r="F747" i="16"/>
  <c r="F748" i="16"/>
  <c r="F749" i="16"/>
  <c r="F750" i="16"/>
  <c r="F751" i="16"/>
  <c r="F752" i="16"/>
  <c r="F753" i="16"/>
  <c r="F754" i="16"/>
  <c r="F755" i="16"/>
  <c r="F756" i="16"/>
  <c r="F757" i="16"/>
  <c r="F758" i="16"/>
  <c r="F759" i="16"/>
  <c r="F760" i="16"/>
  <c r="F761" i="16"/>
  <c r="F762" i="16"/>
  <c r="F763" i="16"/>
  <c r="F764" i="16"/>
  <c r="F765" i="16"/>
  <c r="F766" i="16"/>
  <c r="F767" i="16"/>
  <c r="F768" i="16"/>
  <c r="F769" i="16"/>
  <c r="F770" i="16"/>
  <c r="F771" i="16"/>
  <c r="F772" i="16"/>
  <c r="F773" i="16"/>
  <c r="F774" i="16"/>
  <c r="F775" i="16"/>
  <c r="F776" i="16"/>
  <c r="F777" i="16"/>
  <c r="F778" i="16"/>
  <c r="F779" i="16"/>
  <c r="F780" i="16"/>
  <c r="F781" i="16"/>
  <c r="F782" i="16"/>
  <c r="F783" i="16"/>
  <c r="F784" i="16"/>
  <c r="F785" i="16"/>
  <c r="F786" i="16"/>
  <c r="F787" i="16"/>
  <c r="F788" i="16"/>
  <c r="F789" i="16"/>
  <c r="F790" i="16"/>
  <c r="F791" i="16"/>
  <c r="F792" i="16"/>
  <c r="F793" i="16"/>
  <c r="F794" i="16"/>
  <c r="F795" i="16"/>
  <c r="F796" i="16"/>
  <c r="F797" i="16"/>
  <c r="F798" i="16"/>
  <c r="F799" i="16"/>
  <c r="F800" i="16"/>
  <c r="F801" i="16"/>
  <c r="F802" i="16"/>
  <c r="F803" i="16"/>
  <c r="F804" i="16"/>
  <c r="F805" i="16"/>
  <c r="F806" i="16"/>
  <c r="F807" i="16"/>
  <c r="F808" i="16"/>
  <c r="F809" i="16"/>
  <c r="F810" i="16"/>
  <c r="F811" i="16"/>
  <c r="F812" i="16"/>
  <c r="F813" i="16"/>
  <c r="F814" i="16"/>
  <c r="F815" i="16"/>
  <c r="F816" i="16"/>
  <c r="F817" i="16"/>
  <c r="F818" i="16"/>
  <c r="F819" i="16"/>
  <c r="F820" i="16"/>
  <c r="F821" i="16"/>
  <c r="F822" i="16"/>
  <c r="F823" i="16"/>
  <c r="F824" i="16"/>
  <c r="F825" i="16"/>
  <c r="F826" i="16"/>
  <c r="F827" i="16"/>
  <c r="F828" i="16"/>
  <c r="F829" i="16"/>
  <c r="F830" i="16"/>
  <c r="F831" i="16"/>
  <c r="F832" i="16"/>
  <c r="F833" i="16"/>
  <c r="F834" i="16"/>
  <c r="F835" i="16"/>
  <c r="F836" i="16"/>
  <c r="F837" i="16"/>
  <c r="F838" i="16"/>
  <c r="F839" i="16"/>
  <c r="F840" i="16"/>
  <c r="F841" i="16"/>
  <c r="F842" i="16"/>
  <c r="F843" i="16"/>
  <c r="F844" i="16"/>
  <c r="F845" i="16"/>
  <c r="F846" i="16"/>
  <c r="F847" i="16"/>
  <c r="F848" i="16"/>
  <c r="F849" i="16"/>
  <c r="F850" i="16"/>
  <c r="F851" i="16"/>
  <c r="F852" i="16"/>
  <c r="F853" i="16"/>
  <c r="F854" i="16"/>
  <c r="F855" i="16"/>
  <c r="F856" i="16"/>
  <c r="F857" i="16"/>
  <c r="F858" i="16"/>
  <c r="F859" i="16"/>
  <c r="F860" i="16"/>
  <c r="F861" i="16"/>
  <c r="F862" i="16"/>
  <c r="F863" i="16"/>
  <c r="F864" i="16"/>
  <c r="F865" i="16"/>
  <c r="F866" i="16"/>
  <c r="F867" i="16"/>
  <c r="F868" i="16"/>
  <c r="F869" i="16"/>
  <c r="F870" i="16"/>
  <c r="F871" i="16"/>
  <c r="F872" i="16"/>
  <c r="F873" i="16"/>
  <c r="F874" i="16"/>
  <c r="F875" i="16"/>
  <c r="F876" i="16"/>
  <c r="F877" i="16"/>
  <c r="F878" i="16"/>
  <c r="F879" i="16"/>
  <c r="F880" i="16"/>
  <c r="F881" i="16"/>
  <c r="F882" i="16"/>
  <c r="F883" i="16"/>
  <c r="F884" i="16"/>
  <c r="F885" i="16"/>
  <c r="F886" i="16"/>
  <c r="F887" i="16"/>
  <c r="F888" i="16"/>
  <c r="F889" i="16"/>
  <c r="F890" i="16"/>
  <c r="F891" i="16"/>
  <c r="F892" i="16"/>
  <c r="F893" i="16"/>
  <c r="F894" i="16"/>
  <c r="F895" i="16"/>
  <c r="F896" i="16"/>
  <c r="F897" i="16"/>
  <c r="F898" i="16"/>
  <c r="F899" i="16"/>
  <c r="F900" i="16"/>
  <c r="F901" i="16"/>
  <c r="F902" i="16"/>
  <c r="F903" i="16"/>
  <c r="F904" i="16"/>
  <c r="F905" i="16"/>
  <c r="F906" i="16"/>
  <c r="F907" i="16"/>
  <c r="F908" i="16"/>
  <c r="F909" i="16"/>
  <c r="F910" i="16"/>
  <c r="F911" i="16"/>
  <c r="F912" i="16"/>
  <c r="F913" i="16"/>
  <c r="F914" i="16"/>
  <c r="F915" i="16"/>
  <c r="F916" i="16"/>
  <c r="F917" i="16"/>
  <c r="F918" i="16"/>
  <c r="F919" i="16"/>
  <c r="F920" i="16"/>
  <c r="F921" i="16"/>
  <c r="F922" i="16"/>
  <c r="F923" i="16"/>
  <c r="F924" i="16"/>
  <c r="F925" i="16"/>
  <c r="F926" i="16"/>
  <c r="F927" i="16"/>
  <c r="F928" i="16"/>
  <c r="F929" i="16"/>
  <c r="F930" i="16"/>
  <c r="F931" i="16"/>
  <c r="F932" i="16"/>
  <c r="F933" i="16"/>
  <c r="F934" i="16"/>
  <c r="F935" i="16"/>
  <c r="F936" i="16"/>
  <c r="F937" i="16"/>
  <c r="F938" i="16"/>
  <c r="F939" i="16"/>
  <c r="F940" i="16"/>
  <c r="F941" i="16"/>
  <c r="F942" i="16"/>
  <c r="F943" i="16"/>
  <c r="F944" i="16"/>
  <c r="F945" i="16"/>
  <c r="F946" i="16"/>
  <c r="F947" i="16"/>
  <c r="F948" i="16"/>
  <c r="F949" i="16"/>
  <c r="F950" i="16"/>
  <c r="F951" i="16"/>
  <c r="F952" i="16"/>
  <c r="F953" i="16"/>
  <c r="F954" i="16"/>
  <c r="F955" i="16"/>
  <c r="F956" i="16"/>
  <c r="F957" i="16"/>
  <c r="F958" i="16"/>
  <c r="F959" i="16"/>
  <c r="F960" i="16"/>
  <c r="F961" i="16"/>
  <c r="F962" i="16"/>
  <c r="F963" i="16"/>
  <c r="F964" i="16"/>
  <c r="F965" i="16"/>
  <c r="F966" i="16"/>
  <c r="F967" i="16"/>
  <c r="F968" i="16"/>
  <c r="F969" i="16"/>
  <c r="F970" i="16"/>
  <c r="F971" i="16"/>
  <c r="F972" i="16"/>
  <c r="F973" i="16"/>
  <c r="F974" i="16"/>
  <c r="F975" i="16"/>
  <c r="F976" i="16"/>
  <c r="F977" i="16"/>
  <c r="F978" i="16"/>
  <c r="F979" i="16"/>
  <c r="F980" i="16"/>
  <c r="F981" i="16"/>
  <c r="F982" i="16"/>
  <c r="F983" i="16"/>
  <c r="F984" i="16"/>
  <c r="F985" i="16"/>
  <c r="F986" i="16"/>
  <c r="F987" i="16"/>
  <c r="F988" i="16"/>
  <c r="F989" i="16"/>
  <c r="F990" i="16"/>
  <c r="F991" i="16"/>
  <c r="F992" i="16"/>
  <c r="F993" i="16"/>
  <c r="F994" i="16"/>
  <c r="F995" i="16"/>
  <c r="F996" i="16"/>
  <c r="F997" i="16"/>
  <c r="F998" i="16"/>
  <c r="F999" i="16"/>
  <c r="F1000" i="16"/>
  <c r="F1001" i="16"/>
  <c r="F1002" i="16"/>
  <c r="F1003" i="16"/>
  <c r="F1004" i="16"/>
  <c r="F1005" i="16"/>
  <c r="F1006" i="16"/>
  <c r="F1007" i="16"/>
  <c r="F1008" i="16"/>
  <c r="F1009" i="16"/>
  <c r="F1010" i="16"/>
  <c r="F1011" i="16"/>
  <c r="F1012" i="16"/>
  <c r="F1013" i="16"/>
  <c r="F1014" i="16"/>
  <c r="F1015" i="16"/>
  <c r="F1016" i="16"/>
  <c r="F1017" i="16"/>
  <c r="F1018" i="16"/>
  <c r="F1019" i="16"/>
  <c r="F1020" i="16"/>
  <c r="F1021" i="16"/>
  <c r="F1022" i="16"/>
  <c r="F1023" i="16"/>
  <c r="F1024" i="16"/>
  <c r="F1025" i="16"/>
  <c r="F1026" i="16"/>
  <c r="F1027" i="16"/>
  <c r="F1028" i="16"/>
  <c r="F1029" i="16"/>
  <c r="F1030" i="16"/>
  <c r="F1031" i="16"/>
  <c r="F1032" i="16"/>
  <c r="F1033" i="16"/>
  <c r="F1034" i="16"/>
  <c r="F1035" i="16"/>
  <c r="F1036" i="16"/>
  <c r="F1037" i="16"/>
  <c r="F1038" i="16"/>
  <c r="F1039" i="16"/>
  <c r="F1040" i="16"/>
  <c r="F1041" i="16"/>
  <c r="F1042" i="16"/>
  <c r="F1043" i="16"/>
  <c r="F1044" i="16"/>
  <c r="F1045" i="16"/>
  <c r="F1046" i="16"/>
  <c r="F1047" i="16"/>
  <c r="F1048" i="16"/>
  <c r="F1049" i="16"/>
  <c r="F1050" i="16"/>
  <c r="F1051" i="16"/>
  <c r="F1052" i="16"/>
  <c r="F1053" i="16"/>
  <c r="F1054" i="16"/>
  <c r="F1055" i="16"/>
  <c r="F1056" i="16"/>
  <c r="F1057" i="16"/>
  <c r="F1058" i="16"/>
  <c r="F1059" i="16"/>
  <c r="F1060" i="16"/>
  <c r="F1083" i="16"/>
  <c r="F1106" i="16"/>
  <c r="M1083" i="16"/>
  <c r="F1061" i="16"/>
  <c r="F1062" i="16"/>
  <c r="F1063" i="16"/>
  <c r="F1064" i="16"/>
  <c r="F1065" i="16"/>
  <c r="F1066" i="16"/>
  <c r="F1067" i="16"/>
  <c r="F1068" i="16"/>
  <c r="F1069" i="16"/>
  <c r="F1070" i="16"/>
  <c r="F1071" i="16"/>
  <c r="F1072" i="16"/>
  <c r="F1073" i="16"/>
  <c r="F1074" i="16"/>
  <c r="F1075" i="16"/>
  <c r="F1076" i="16"/>
  <c r="F1077" i="16"/>
  <c r="F1078" i="16"/>
  <c r="F1079" i="16"/>
  <c r="F1080" i="16"/>
  <c r="F1081" i="16"/>
  <c r="F1082" i="16"/>
  <c r="F1105" i="16"/>
  <c r="M1082" i="16"/>
  <c r="F1107" i="16"/>
  <c r="M1084" i="16"/>
  <c r="F1084" i="17"/>
  <c r="F26" i="17"/>
  <c r="F49" i="17"/>
  <c r="F72" i="17"/>
  <c r="F95" i="17"/>
  <c r="F4" i="17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212" i="17"/>
  <c r="F213" i="17"/>
  <c r="F214" i="17"/>
  <c r="F215" i="17"/>
  <c r="F216" i="17"/>
  <c r="F217" i="17"/>
  <c r="F218" i="17"/>
  <c r="F219" i="17"/>
  <c r="F220" i="17"/>
  <c r="F221" i="17"/>
  <c r="F222" i="17"/>
  <c r="F223" i="17"/>
  <c r="F224" i="17"/>
  <c r="F225" i="17"/>
  <c r="F226" i="17"/>
  <c r="F227" i="17"/>
  <c r="F228" i="17"/>
  <c r="F229" i="17"/>
  <c r="F230" i="17"/>
  <c r="F231" i="17"/>
  <c r="F232" i="17"/>
  <c r="F233" i="17"/>
  <c r="F234" i="17"/>
  <c r="F235" i="17"/>
  <c r="F236" i="17"/>
  <c r="F237" i="17"/>
  <c r="F238" i="17"/>
  <c r="F239" i="17"/>
  <c r="F240" i="17"/>
  <c r="F241" i="17"/>
  <c r="F242" i="17"/>
  <c r="F243" i="17"/>
  <c r="F244" i="17"/>
  <c r="F245" i="17"/>
  <c r="F246" i="17"/>
  <c r="F247" i="17"/>
  <c r="F248" i="17"/>
  <c r="F249" i="17"/>
  <c r="F250" i="17"/>
  <c r="F251" i="17"/>
  <c r="F252" i="17"/>
  <c r="F253" i="17"/>
  <c r="F254" i="17"/>
  <c r="F255" i="17"/>
  <c r="F256" i="17"/>
  <c r="F257" i="17"/>
  <c r="F258" i="17"/>
  <c r="F259" i="17"/>
  <c r="F260" i="17"/>
  <c r="F261" i="17"/>
  <c r="F262" i="17"/>
  <c r="F263" i="17"/>
  <c r="F264" i="17"/>
  <c r="F265" i="17"/>
  <c r="F266" i="17"/>
  <c r="F267" i="17"/>
  <c r="F268" i="17"/>
  <c r="F269" i="17"/>
  <c r="F270" i="17"/>
  <c r="F271" i="17"/>
  <c r="F272" i="17"/>
  <c r="F273" i="17"/>
  <c r="F274" i="17"/>
  <c r="F275" i="17"/>
  <c r="F276" i="17"/>
  <c r="F277" i="17"/>
  <c r="F278" i="17"/>
  <c r="F279" i="17"/>
  <c r="F280" i="17"/>
  <c r="F281" i="17"/>
  <c r="F282" i="17"/>
  <c r="F283" i="17"/>
  <c r="F284" i="17"/>
  <c r="F285" i="17"/>
  <c r="F286" i="17"/>
  <c r="F287" i="17"/>
  <c r="F288" i="17"/>
  <c r="F289" i="17"/>
  <c r="F290" i="17"/>
  <c r="F291" i="17"/>
  <c r="F292" i="17"/>
  <c r="F293" i="17"/>
  <c r="F294" i="17"/>
  <c r="F295" i="17"/>
  <c r="F296" i="17"/>
  <c r="F297" i="17"/>
  <c r="F298" i="17"/>
  <c r="F299" i="17"/>
  <c r="F300" i="17"/>
  <c r="F301" i="17"/>
  <c r="F302" i="17"/>
  <c r="F303" i="17"/>
  <c r="F304" i="17"/>
  <c r="F305" i="17"/>
  <c r="F306" i="17"/>
  <c r="F307" i="17"/>
  <c r="F308" i="17"/>
  <c r="F309" i="17"/>
  <c r="F310" i="17"/>
  <c r="F311" i="17"/>
  <c r="F312" i="17"/>
  <c r="F313" i="17"/>
  <c r="F314" i="17"/>
  <c r="F315" i="17"/>
  <c r="F316" i="17"/>
  <c r="F317" i="17"/>
  <c r="F318" i="17"/>
  <c r="F319" i="17"/>
  <c r="F320" i="17"/>
  <c r="F321" i="17"/>
  <c r="F322" i="17"/>
  <c r="F323" i="17"/>
  <c r="F324" i="17"/>
  <c r="F325" i="17"/>
  <c r="F326" i="17"/>
  <c r="F327" i="17"/>
  <c r="F328" i="17"/>
  <c r="F329" i="17"/>
  <c r="F330" i="17"/>
  <c r="F331" i="17"/>
  <c r="F332" i="17"/>
  <c r="F333" i="17"/>
  <c r="F334" i="17"/>
  <c r="F335" i="17"/>
  <c r="F336" i="17"/>
  <c r="F337" i="17"/>
  <c r="F338" i="17"/>
  <c r="F339" i="17"/>
  <c r="F340" i="17"/>
  <c r="F341" i="17"/>
  <c r="F342" i="17"/>
  <c r="F343" i="17"/>
  <c r="F344" i="17"/>
  <c r="F345" i="17"/>
  <c r="F346" i="17"/>
  <c r="F347" i="17"/>
  <c r="F348" i="17"/>
  <c r="F349" i="17"/>
  <c r="F350" i="17"/>
  <c r="F351" i="17"/>
  <c r="F352" i="17"/>
  <c r="F353" i="17"/>
  <c r="F354" i="17"/>
  <c r="F355" i="17"/>
  <c r="F356" i="17"/>
  <c r="F357" i="17"/>
  <c r="F358" i="17"/>
  <c r="F359" i="17"/>
  <c r="F360" i="17"/>
  <c r="F361" i="17"/>
  <c r="F362" i="17"/>
  <c r="F363" i="17"/>
  <c r="F364" i="17"/>
  <c r="F365" i="17"/>
  <c r="F366" i="17"/>
  <c r="F367" i="17"/>
  <c r="F368" i="17"/>
  <c r="F369" i="17"/>
  <c r="F370" i="17"/>
  <c r="F371" i="17"/>
  <c r="F372" i="17"/>
  <c r="F373" i="17"/>
  <c r="F374" i="17"/>
  <c r="F375" i="17"/>
  <c r="F376" i="17"/>
  <c r="F377" i="17"/>
  <c r="F378" i="17"/>
  <c r="F379" i="17"/>
  <c r="F380" i="17"/>
  <c r="F381" i="17"/>
  <c r="F382" i="17"/>
  <c r="F383" i="17"/>
  <c r="F384" i="17"/>
  <c r="F385" i="17"/>
  <c r="F386" i="17"/>
  <c r="F387" i="17"/>
  <c r="F388" i="17"/>
  <c r="F389" i="17"/>
  <c r="F390" i="17"/>
  <c r="F391" i="17"/>
  <c r="F392" i="17"/>
  <c r="F393" i="17"/>
  <c r="F394" i="17"/>
  <c r="F395" i="17"/>
  <c r="F396" i="17"/>
  <c r="F397" i="17"/>
  <c r="F398" i="17"/>
  <c r="F399" i="17"/>
  <c r="F400" i="17"/>
  <c r="F401" i="17"/>
  <c r="F402" i="17"/>
  <c r="F403" i="17"/>
  <c r="F404" i="17"/>
  <c r="F405" i="17"/>
  <c r="F406" i="17"/>
  <c r="F407" i="17"/>
  <c r="F408" i="17"/>
  <c r="F409" i="17"/>
  <c r="F410" i="17"/>
  <c r="F411" i="17"/>
  <c r="F412" i="17"/>
  <c r="F413" i="17"/>
  <c r="F414" i="17"/>
  <c r="F415" i="17"/>
  <c r="F416" i="17"/>
  <c r="F417" i="17"/>
  <c r="F418" i="17"/>
  <c r="F419" i="17"/>
  <c r="F420" i="17"/>
  <c r="F421" i="17"/>
  <c r="F422" i="17"/>
  <c r="F423" i="17"/>
  <c r="F424" i="17"/>
  <c r="F425" i="17"/>
  <c r="F426" i="17"/>
  <c r="F427" i="17"/>
  <c r="F428" i="17"/>
  <c r="F429" i="17"/>
  <c r="F430" i="17"/>
  <c r="F431" i="17"/>
  <c r="F432" i="17"/>
  <c r="F433" i="17"/>
  <c r="F434" i="17"/>
  <c r="F435" i="17"/>
  <c r="F436" i="17"/>
  <c r="F437" i="17"/>
  <c r="F438" i="17"/>
  <c r="F439" i="17"/>
  <c r="F440" i="17"/>
  <c r="F441" i="17"/>
  <c r="F442" i="17"/>
  <c r="F443" i="17"/>
  <c r="F444" i="17"/>
  <c r="F445" i="17"/>
  <c r="F446" i="17"/>
  <c r="F447" i="17"/>
  <c r="F448" i="17"/>
  <c r="F449" i="17"/>
  <c r="F450" i="17"/>
  <c r="F451" i="17"/>
  <c r="F452" i="17"/>
  <c r="F453" i="17"/>
  <c r="F454" i="17"/>
  <c r="F455" i="17"/>
  <c r="F456" i="17"/>
  <c r="F457" i="17"/>
  <c r="F458" i="17"/>
  <c r="F459" i="17"/>
  <c r="F460" i="17"/>
  <c r="F461" i="17"/>
  <c r="F462" i="17"/>
  <c r="F463" i="17"/>
  <c r="F464" i="17"/>
  <c r="F465" i="17"/>
  <c r="F466" i="17"/>
  <c r="F467" i="17"/>
  <c r="F468" i="17"/>
  <c r="F469" i="17"/>
  <c r="F470" i="17"/>
  <c r="F471" i="17"/>
  <c r="F472" i="17"/>
  <c r="F473" i="17"/>
  <c r="F474" i="17"/>
  <c r="F475" i="17"/>
  <c r="F476" i="17"/>
  <c r="F477" i="17"/>
  <c r="F478" i="17"/>
  <c r="F479" i="17"/>
  <c r="F480" i="17"/>
  <c r="F481" i="17"/>
  <c r="F482" i="17"/>
  <c r="F483" i="17"/>
  <c r="F484" i="17"/>
  <c r="F485" i="17"/>
  <c r="F486" i="17"/>
  <c r="F487" i="17"/>
  <c r="F488" i="17"/>
  <c r="F489" i="17"/>
  <c r="F490" i="17"/>
  <c r="F491" i="17"/>
  <c r="F492" i="17"/>
  <c r="F493" i="17"/>
  <c r="F494" i="17"/>
  <c r="F495" i="17"/>
  <c r="F496" i="17"/>
  <c r="F497" i="17"/>
  <c r="F498" i="17"/>
  <c r="F499" i="17"/>
  <c r="F500" i="17"/>
  <c r="F501" i="17"/>
  <c r="F502" i="17"/>
  <c r="F503" i="17"/>
  <c r="F504" i="17"/>
  <c r="F505" i="17"/>
  <c r="F506" i="17"/>
  <c r="F507" i="17"/>
  <c r="F508" i="17"/>
  <c r="F509" i="17"/>
  <c r="F510" i="17"/>
  <c r="F511" i="17"/>
  <c r="F512" i="17"/>
  <c r="F513" i="17"/>
  <c r="F514" i="17"/>
  <c r="F515" i="17"/>
  <c r="F516" i="17"/>
  <c r="F517" i="17"/>
  <c r="F518" i="17"/>
  <c r="F519" i="17"/>
  <c r="F520" i="17"/>
  <c r="F521" i="17"/>
  <c r="F522" i="17"/>
  <c r="F523" i="17"/>
  <c r="F524" i="17"/>
  <c r="F525" i="17"/>
  <c r="F526" i="17"/>
  <c r="F527" i="17"/>
  <c r="F528" i="17"/>
  <c r="F529" i="17"/>
  <c r="F530" i="17"/>
  <c r="F531" i="17"/>
  <c r="F532" i="17"/>
  <c r="F533" i="17"/>
  <c r="F534" i="17"/>
  <c r="F535" i="17"/>
  <c r="F536" i="17"/>
  <c r="F537" i="17"/>
  <c r="F538" i="17"/>
  <c r="F539" i="17"/>
  <c r="F540" i="17"/>
  <c r="F541" i="17"/>
  <c r="F542" i="17"/>
  <c r="F543" i="17"/>
  <c r="F544" i="17"/>
  <c r="F545" i="17"/>
  <c r="F546" i="17"/>
  <c r="F547" i="17"/>
  <c r="F548" i="17"/>
  <c r="F549" i="17"/>
  <c r="F550" i="17"/>
  <c r="F551" i="17"/>
  <c r="F552" i="17"/>
  <c r="F553" i="17"/>
  <c r="F554" i="17"/>
  <c r="F555" i="17"/>
  <c r="F556" i="17"/>
  <c r="F557" i="17"/>
  <c r="F558" i="17"/>
  <c r="F559" i="17"/>
  <c r="F560" i="17"/>
  <c r="F561" i="17"/>
  <c r="F562" i="17"/>
  <c r="F563" i="17"/>
  <c r="F564" i="17"/>
  <c r="F565" i="17"/>
  <c r="F566" i="17"/>
  <c r="F567" i="17"/>
  <c r="F568" i="17"/>
  <c r="F569" i="17"/>
  <c r="F570" i="17"/>
  <c r="F571" i="17"/>
  <c r="F572" i="17"/>
  <c r="F573" i="17"/>
  <c r="F574" i="17"/>
  <c r="F575" i="17"/>
  <c r="F576" i="17"/>
  <c r="F577" i="17"/>
  <c r="F578" i="17"/>
  <c r="F579" i="17"/>
  <c r="F580" i="17"/>
  <c r="F581" i="17"/>
  <c r="F582" i="17"/>
  <c r="F583" i="17"/>
  <c r="F584" i="17"/>
  <c r="F585" i="17"/>
  <c r="F586" i="17"/>
  <c r="F587" i="17"/>
  <c r="F588" i="17"/>
  <c r="F589" i="17"/>
  <c r="F590" i="17"/>
  <c r="F591" i="17"/>
  <c r="F592" i="17"/>
  <c r="F593" i="17"/>
  <c r="F594" i="17"/>
  <c r="F595" i="17"/>
  <c r="F596" i="17"/>
  <c r="F597" i="17"/>
  <c r="F598" i="17"/>
  <c r="F599" i="17"/>
  <c r="F600" i="17"/>
  <c r="F601" i="17"/>
  <c r="F602" i="17"/>
  <c r="F603" i="17"/>
  <c r="F604" i="17"/>
  <c r="F605" i="17"/>
  <c r="F606" i="17"/>
  <c r="F607" i="17"/>
  <c r="F608" i="17"/>
  <c r="F609" i="17"/>
  <c r="F610" i="17"/>
  <c r="F611" i="17"/>
  <c r="F612" i="17"/>
  <c r="F613" i="17"/>
  <c r="F614" i="17"/>
  <c r="F615" i="17"/>
  <c r="F616" i="17"/>
  <c r="F617" i="17"/>
  <c r="F618" i="17"/>
  <c r="F619" i="17"/>
  <c r="F620" i="17"/>
  <c r="F621" i="17"/>
  <c r="F622" i="17"/>
  <c r="F623" i="17"/>
  <c r="F624" i="17"/>
  <c r="F625" i="17"/>
  <c r="F626" i="17"/>
  <c r="F627" i="17"/>
  <c r="F628" i="17"/>
  <c r="F629" i="17"/>
  <c r="F630" i="17"/>
  <c r="F631" i="17"/>
  <c r="F632" i="17"/>
  <c r="F633" i="17"/>
  <c r="F634" i="17"/>
  <c r="F635" i="17"/>
  <c r="F636" i="17"/>
  <c r="F637" i="17"/>
  <c r="F638" i="17"/>
  <c r="F639" i="17"/>
  <c r="F640" i="17"/>
  <c r="F641" i="17"/>
  <c r="F642" i="17"/>
  <c r="F643" i="17"/>
  <c r="F644" i="17"/>
  <c r="F645" i="17"/>
  <c r="F646" i="17"/>
  <c r="F647" i="17"/>
  <c r="F648" i="17"/>
  <c r="F649" i="17"/>
  <c r="F650" i="17"/>
  <c r="F651" i="17"/>
  <c r="F652" i="17"/>
  <c r="F653" i="17"/>
  <c r="F654" i="17"/>
  <c r="F655" i="17"/>
  <c r="F656" i="17"/>
  <c r="F657" i="17"/>
  <c r="F658" i="17"/>
  <c r="F659" i="17"/>
  <c r="F660" i="17"/>
  <c r="F661" i="17"/>
  <c r="F662" i="17"/>
  <c r="F663" i="17"/>
  <c r="F664" i="17"/>
  <c r="F665" i="17"/>
  <c r="F666" i="17"/>
  <c r="F667" i="17"/>
  <c r="F668" i="17"/>
  <c r="F669" i="17"/>
  <c r="F670" i="17"/>
  <c r="F671" i="17"/>
  <c r="F672" i="17"/>
  <c r="F673" i="17"/>
  <c r="F674" i="17"/>
  <c r="F675" i="17"/>
  <c r="F676" i="17"/>
  <c r="F677" i="17"/>
  <c r="F678" i="17"/>
  <c r="F679" i="17"/>
  <c r="F680" i="17"/>
  <c r="F681" i="17"/>
  <c r="F682" i="17"/>
  <c r="F683" i="17"/>
  <c r="F684" i="17"/>
  <c r="F685" i="17"/>
  <c r="F686" i="17"/>
  <c r="F687" i="17"/>
  <c r="F688" i="17"/>
  <c r="F689" i="17"/>
  <c r="F690" i="17"/>
  <c r="F691" i="17"/>
  <c r="F692" i="17"/>
  <c r="F693" i="17"/>
  <c r="F694" i="17"/>
  <c r="F695" i="17"/>
  <c r="F696" i="17"/>
  <c r="F697" i="17"/>
  <c r="F698" i="17"/>
  <c r="F699" i="17"/>
  <c r="F700" i="17"/>
  <c r="F701" i="17"/>
  <c r="F702" i="17"/>
  <c r="F703" i="17"/>
  <c r="F704" i="17"/>
  <c r="F705" i="17"/>
  <c r="F706" i="17"/>
  <c r="F707" i="17"/>
  <c r="F708" i="17"/>
  <c r="F709" i="17"/>
  <c r="F710" i="17"/>
  <c r="F711" i="17"/>
  <c r="F712" i="17"/>
  <c r="F713" i="17"/>
  <c r="F714" i="17"/>
  <c r="F715" i="17"/>
  <c r="F716" i="17"/>
  <c r="F717" i="17"/>
  <c r="F718" i="17"/>
  <c r="F719" i="17"/>
  <c r="F720" i="17"/>
  <c r="F721" i="17"/>
  <c r="F722" i="17"/>
  <c r="F723" i="17"/>
  <c r="F724" i="17"/>
  <c r="F725" i="17"/>
  <c r="F726" i="17"/>
  <c r="F727" i="17"/>
  <c r="F728" i="17"/>
  <c r="F729" i="17"/>
  <c r="F730" i="17"/>
  <c r="F731" i="17"/>
  <c r="F732" i="17"/>
  <c r="F733" i="17"/>
  <c r="F734" i="17"/>
  <c r="F735" i="17"/>
  <c r="F736" i="17"/>
  <c r="F737" i="17"/>
  <c r="F738" i="17"/>
  <c r="F739" i="17"/>
  <c r="F740" i="17"/>
  <c r="F741" i="17"/>
  <c r="F742" i="17"/>
  <c r="F743" i="17"/>
  <c r="F744" i="17"/>
  <c r="F745" i="17"/>
  <c r="F746" i="17"/>
  <c r="F747" i="17"/>
  <c r="F748" i="17"/>
  <c r="F749" i="17"/>
  <c r="F750" i="17"/>
  <c r="F751" i="17"/>
  <c r="F752" i="17"/>
  <c r="F753" i="17"/>
  <c r="F754" i="17"/>
  <c r="F755" i="17"/>
  <c r="F756" i="17"/>
  <c r="F757" i="17"/>
  <c r="F758" i="17"/>
  <c r="F759" i="17"/>
  <c r="F760" i="17"/>
  <c r="F761" i="17"/>
  <c r="F762" i="17"/>
  <c r="F763" i="17"/>
  <c r="F764" i="17"/>
  <c r="F765" i="17"/>
  <c r="F766" i="17"/>
  <c r="F767" i="17"/>
  <c r="F768" i="17"/>
  <c r="F769" i="17"/>
  <c r="F770" i="17"/>
  <c r="F771" i="17"/>
  <c r="F772" i="17"/>
  <c r="F773" i="17"/>
  <c r="F774" i="17"/>
  <c r="F775" i="17"/>
  <c r="F776" i="17"/>
  <c r="F777" i="17"/>
  <c r="F778" i="17"/>
  <c r="F779" i="17"/>
  <c r="F780" i="17"/>
  <c r="F781" i="17"/>
  <c r="F782" i="17"/>
  <c r="F783" i="17"/>
  <c r="F784" i="17"/>
  <c r="F785" i="17"/>
  <c r="F786" i="17"/>
  <c r="F787" i="17"/>
  <c r="F788" i="17"/>
  <c r="F789" i="17"/>
  <c r="F790" i="17"/>
  <c r="F791" i="17"/>
  <c r="F792" i="17"/>
  <c r="F793" i="17"/>
  <c r="F794" i="17"/>
  <c r="F795" i="17"/>
  <c r="F796" i="17"/>
  <c r="F797" i="17"/>
  <c r="F798" i="17"/>
  <c r="F799" i="17"/>
  <c r="F800" i="17"/>
  <c r="F801" i="17"/>
  <c r="F802" i="17"/>
  <c r="F803" i="17"/>
  <c r="F804" i="17"/>
  <c r="F805" i="17"/>
  <c r="F806" i="17"/>
  <c r="F807" i="17"/>
  <c r="F808" i="17"/>
  <c r="F809" i="17"/>
  <c r="F810" i="17"/>
  <c r="F811" i="17"/>
  <c r="F812" i="17"/>
  <c r="F813" i="17"/>
  <c r="F814" i="17"/>
  <c r="F815" i="17"/>
  <c r="F816" i="17"/>
  <c r="F817" i="17"/>
  <c r="F818" i="17"/>
  <c r="F819" i="17"/>
  <c r="F820" i="17"/>
  <c r="F821" i="17"/>
  <c r="F822" i="17"/>
  <c r="F823" i="17"/>
  <c r="F824" i="17"/>
  <c r="F825" i="17"/>
  <c r="F826" i="17"/>
  <c r="F827" i="17"/>
  <c r="F828" i="17"/>
  <c r="F829" i="17"/>
  <c r="F830" i="17"/>
  <c r="F831" i="17"/>
  <c r="F832" i="17"/>
  <c r="F833" i="17"/>
  <c r="F834" i="17"/>
  <c r="F835" i="17"/>
  <c r="F836" i="17"/>
  <c r="F837" i="17"/>
  <c r="F838" i="17"/>
  <c r="F839" i="17"/>
  <c r="F840" i="17"/>
  <c r="F841" i="17"/>
  <c r="F842" i="17"/>
  <c r="F843" i="17"/>
  <c r="F844" i="17"/>
  <c r="F845" i="17"/>
  <c r="F846" i="17"/>
  <c r="F847" i="17"/>
  <c r="F848" i="17"/>
  <c r="F849" i="17"/>
  <c r="F850" i="17"/>
  <c r="F851" i="17"/>
  <c r="F852" i="17"/>
  <c r="F853" i="17"/>
  <c r="F854" i="17"/>
  <c r="F855" i="17"/>
  <c r="F856" i="17"/>
  <c r="F857" i="17"/>
  <c r="F858" i="17"/>
  <c r="F859" i="17"/>
  <c r="F860" i="17"/>
  <c r="F861" i="17"/>
  <c r="F862" i="17"/>
  <c r="F863" i="17"/>
  <c r="F864" i="17"/>
  <c r="F865" i="17"/>
  <c r="F866" i="17"/>
  <c r="F867" i="17"/>
  <c r="F868" i="17"/>
  <c r="F869" i="17"/>
  <c r="F870" i="17"/>
  <c r="F871" i="17"/>
  <c r="F872" i="17"/>
  <c r="F873" i="17"/>
  <c r="F874" i="17"/>
  <c r="F875" i="17"/>
  <c r="F876" i="17"/>
  <c r="F877" i="17"/>
  <c r="F878" i="17"/>
  <c r="F879" i="17"/>
  <c r="F880" i="17"/>
  <c r="F881" i="17"/>
  <c r="F882" i="17"/>
  <c r="F883" i="17"/>
  <c r="F884" i="17"/>
  <c r="F885" i="17"/>
  <c r="F886" i="17"/>
  <c r="F887" i="17"/>
  <c r="F888" i="17"/>
  <c r="F889" i="17"/>
  <c r="F890" i="17"/>
  <c r="F891" i="17"/>
  <c r="F892" i="17"/>
  <c r="F893" i="17"/>
  <c r="F894" i="17"/>
  <c r="F895" i="17"/>
  <c r="F896" i="17"/>
  <c r="F897" i="17"/>
  <c r="F898" i="17"/>
  <c r="F899" i="17"/>
  <c r="F900" i="17"/>
  <c r="F901" i="17"/>
  <c r="F902" i="17"/>
  <c r="F903" i="17"/>
  <c r="F904" i="17"/>
  <c r="F905" i="17"/>
  <c r="F906" i="17"/>
  <c r="F907" i="17"/>
  <c r="F908" i="17"/>
  <c r="F909" i="17"/>
  <c r="F910" i="17"/>
  <c r="F911" i="17"/>
  <c r="F912" i="17"/>
  <c r="F913" i="17"/>
  <c r="F914" i="17"/>
  <c r="F915" i="17"/>
  <c r="F916" i="17"/>
  <c r="F917" i="17"/>
  <c r="F918" i="17"/>
  <c r="F919" i="17"/>
  <c r="F920" i="17"/>
  <c r="F921" i="17"/>
  <c r="F922" i="17"/>
  <c r="F923" i="17"/>
  <c r="F924" i="17"/>
  <c r="F925" i="17"/>
  <c r="F926" i="17"/>
  <c r="F927" i="17"/>
  <c r="F928" i="17"/>
  <c r="F929" i="17"/>
  <c r="F930" i="17"/>
  <c r="F931" i="17"/>
  <c r="F932" i="17"/>
  <c r="F933" i="17"/>
  <c r="F934" i="17"/>
  <c r="F935" i="17"/>
  <c r="F936" i="17"/>
  <c r="F937" i="17"/>
  <c r="F938" i="17"/>
  <c r="F939" i="17"/>
  <c r="F940" i="17"/>
  <c r="F941" i="17"/>
  <c r="F942" i="17"/>
  <c r="F943" i="17"/>
  <c r="F944" i="17"/>
  <c r="F945" i="17"/>
  <c r="F946" i="17"/>
  <c r="F947" i="17"/>
  <c r="F948" i="17"/>
  <c r="F949" i="17"/>
  <c r="F950" i="17"/>
  <c r="F951" i="17"/>
  <c r="F952" i="17"/>
  <c r="F953" i="17"/>
  <c r="F954" i="17"/>
  <c r="F955" i="17"/>
  <c r="F956" i="17"/>
  <c r="F957" i="17"/>
  <c r="F958" i="17"/>
  <c r="F959" i="17"/>
  <c r="F960" i="17"/>
  <c r="F961" i="17"/>
  <c r="F962" i="17"/>
  <c r="F963" i="17"/>
  <c r="F964" i="17"/>
  <c r="F965" i="17"/>
  <c r="F966" i="17"/>
  <c r="F967" i="17"/>
  <c r="F968" i="17"/>
  <c r="F969" i="17"/>
  <c r="F970" i="17"/>
  <c r="F971" i="17"/>
  <c r="F972" i="17"/>
  <c r="F973" i="17"/>
  <c r="F974" i="17"/>
  <c r="F975" i="17"/>
  <c r="F976" i="17"/>
  <c r="F977" i="17"/>
  <c r="F978" i="17"/>
  <c r="F979" i="17"/>
  <c r="F980" i="17"/>
  <c r="F981" i="17"/>
  <c r="F982" i="17"/>
  <c r="F983" i="17"/>
  <c r="F984" i="17"/>
  <c r="F985" i="17"/>
  <c r="F986" i="17"/>
  <c r="F987" i="17"/>
  <c r="F988" i="17"/>
  <c r="F989" i="17"/>
  <c r="F990" i="17"/>
  <c r="F991" i="17"/>
  <c r="F992" i="17"/>
  <c r="F993" i="17"/>
  <c r="F994" i="17"/>
  <c r="F995" i="17"/>
  <c r="F996" i="17"/>
  <c r="F997" i="17"/>
  <c r="F998" i="17"/>
  <c r="F999" i="17"/>
  <c r="F1000" i="17"/>
  <c r="F1001" i="17"/>
  <c r="F1002" i="17"/>
  <c r="F1003" i="17"/>
  <c r="F1004" i="17"/>
  <c r="F1005" i="17"/>
  <c r="F1006" i="17"/>
  <c r="F1007" i="17"/>
  <c r="F1008" i="17"/>
  <c r="F1009" i="17"/>
  <c r="F1010" i="17"/>
  <c r="F1011" i="17"/>
  <c r="F1012" i="17"/>
  <c r="F1013" i="17"/>
  <c r="F1014" i="17"/>
  <c r="F1015" i="17"/>
  <c r="F1016" i="17"/>
  <c r="F1017" i="17"/>
  <c r="F1018" i="17"/>
  <c r="F1019" i="17"/>
  <c r="F1020" i="17"/>
  <c r="F1021" i="17"/>
  <c r="F1022" i="17"/>
  <c r="F1023" i="17"/>
  <c r="F1024" i="17"/>
  <c r="F1025" i="17"/>
  <c r="F1026" i="17"/>
  <c r="F1027" i="17"/>
  <c r="F1028" i="17"/>
  <c r="F1029" i="17"/>
  <c r="F1030" i="17"/>
  <c r="F1031" i="17"/>
  <c r="F1032" i="17"/>
  <c r="F1033" i="17"/>
  <c r="F1034" i="17"/>
  <c r="F1035" i="17"/>
  <c r="F1036" i="17"/>
  <c r="F1037" i="17"/>
  <c r="F1038" i="17"/>
  <c r="F1039" i="17"/>
  <c r="F1040" i="17"/>
  <c r="F1041" i="17"/>
  <c r="F1042" i="17"/>
  <c r="F1043" i="17"/>
  <c r="F1044" i="17"/>
  <c r="F1045" i="17"/>
  <c r="F1046" i="17"/>
  <c r="F1047" i="17"/>
  <c r="F1048" i="17"/>
  <c r="F1049" i="17"/>
  <c r="F1050" i="17"/>
  <c r="F1051" i="17"/>
  <c r="F1052" i="17"/>
  <c r="F1053" i="17"/>
  <c r="F1054" i="17"/>
  <c r="F1055" i="17"/>
  <c r="F1056" i="17"/>
  <c r="F1057" i="17"/>
  <c r="F1058" i="17"/>
  <c r="F1059" i="17"/>
  <c r="F1060" i="17"/>
  <c r="F1061" i="17"/>
  <c r="F1062" i="17"/>
  <c r="F1063" i="17"/>
  <c r="F1064" i="17"/>
  <c r="F1065" i="17"/>
  <c r="F1066" i="17"/>
  <c r="F1067" i="17"/>
  <c r="F1068" i="17"/>
  <c r="F1069" i="17"/>
  <c r="F1070" i="17"/>
  <c r="F1071" i="17"/>
  <c r="F1072" i="17"/>
  <c r="F1073" i="17"/>
  <c r="F1074" i="17"/>
  <c r="F1075" i="17"/>
  <c r="F1076" i="17"/>
  <c r="F1077" i="17"/>
  <c r="F1078" i="17"/>
  <c r="F1079" i="17"/>
  <c r="F1080" i="17"/>
  <c r="F1081" i="17"/>
  <c r="F1082" i="17"/>
  <c r="F1083" i="17"/>
  <c r="F1107" i="17"/>
  <c r="M1084" i="17"/>
  <c r="I1106" i="16"/>
  <c r="H1106" i="16"/>
  <c r="O1083" i="16"/>
  <c r="H1106" i="17"/>
  <c r="O1083" i="17"/>
  <c r="G1106" i="16"/>
  <c r="N1083" i="16"/>
  <c r="G1106" i="17"/>
  <c r="N1083" i="17"/>
  <c r="F1106" i="17"/>
  <c r="M1083" i="17"/>
  <c r="I1105" i="16"/>
  <c r="H1105" i="16"/>
  <c r="O1082" i="16"/>
  <c r="H1105" i="17"/>
  <c r="O1082" i="17"/>
  <c r="G1105" i="16"/>
  <c r="N1082" i="16"/>
  <c r="G1105" i="17"/>
  <c r="N1082" i="17"/>
  <c r="F1105" i="17"/>
  <c r="M1082" i="17"/>
  <c r="I1104" i="16"/>
  <c r="H1104" i="16"/>
  <c r="O1081" i="16"/>
  <c r="H1104" i="17"/>
  <c r="O1081" i="17"/>
  <c r="G1104" i="16"/>
  <c r="N1081" i="16"/>
  <c r="G1104" i="17"/>
  <c r="N1081" i="17"/>
  <c r="F1104" i="16"/>
  <c r="M1081" i="16"/>
  <c r="F1104" i="17"/>
  <c r="M1081" i="17"/>
  <c r="I1103" i="16"/>
  <c r="H1103" i="16"/>
  <c r="O1080" i="16"/>
  <c r="H1103" i="17"/>
  <c r="O1080" i="17"/>
  <c r="G1103" i="16"/>
  <c r="N1080" i="16"/>
  <c r="G1103" i="17"/>
  <c r="N1080" i="17"/>
  <c r="F1103" i="16"/>
  <c r="M1080" i="16"/>
  <c r="F1103" i="17"/>
  <c r="M1080" i="17"/>
  <c r="I1102" i="16"/>
  <c r="H1102" i="16"/>
  <c r="O1079" i="16"/>
  <c r="H1102" i="17"/>
  <c r="O1079" i="17"/>
  <c r="G1102" i="16"/>
  <c r="N1079" i="16"/>
  <c r="G1102" i="17"/>
  <c r="N1079" i="17"/>
  <c r="F1102" i="16"/>
  <c r="M1079" i="16"/>
  <c r="F1102" i="17"/>
  <c r="M1079" i="17"/>
  <c r="I1101" i="16"/>
  <c r="H1101" i="16"/>
  <c r="O1078" i="16"/>
  <c r="H1101" i="17"/>
  <c r="O1078" i="17"/>
  <c r="G1101" i="16"/>
  <c r="N1078" i="16"/>
  <c r="G1101" i="17"/>
  <c r="N1078" i="17"/>
  <c r="F1101" i="16"/>
  <c r="M1078" i="16"/>
  <c r="F1101" i="17"/>
  <c r="M1078" i="17"/>
  <c r="I1100" i="16"/>
  <c r="H1100" i="16"/>
  <c r="O1077" i="16"/>
  <c r="H1100" i="17"/>
  <c r="O1077" i="17"/>
  <c r="G1100" i="16"/>
  <c r="N1077" i="16"/>
  <c r="G1100" i="17"/>
  <c r="N1077" i="17"/>
  <c r="F1100" i="16"/>
  <c r="M1077" i="16"/>
  <c r="F1100" i="17"/>
  <c r="M1077" i="17"/>
  <c r="I1099" i="16"/>
  <c r="H1099" i="16"/>
  <c r="O1076" i="16"/>
  <c r="H1099" i="17"/>
  <c r="O1076" i="17"/>
  <c r="G1099" i="16"/>
  <c r="N1076" i="16"/>
  <c r="G1099" i="17"/>
  <c r="N1076" i="17"/>
  <c r="F1099" i="16"/>
  <c r="M1076" i="16"/>
  <c r="F1099" i="17"/>
  <c r="M1076" i="17"/>
  <c r="I1098" i="16"/>
  <c r="H1098" i="16"/>
  <c r="O1075" i="16"/>
  <c r="H1098" i="17"/>
  <c r="O1075" i="17"/>
  <c r="G1098" i="16"/>
  <c r="N1075" i="16"/>
  <c r="G1098" i="17"/>
  <c r="N1075" i="17"/>
  <c r="F1098" i="16"/>
  <c r="M1075" i="16"/>
  <c r="F1098" i="17"/>
  <c r="M1075" i="17"/>
  <c r="I1097" i="16"/>
  <c r="H1097" i="16"/>
  <c r="O1074" i="16"/>
  <c r="H1097" i="17"/>
  <c r="O1074" i="17"/>
  <c r="G1097" i="16"/>
  <c r="N1074" i="16"/>
  <c r="G1097" i="17"/>
  <c r="N1074" i="17"/>
  <c r="F1097" i="16"/>
  <c r="M1074" i="16"/>
  <c r="F1097" i="17"/>
  <c r="M1074" i="17"/>
  <c r="I1096" i="16"/>
  <c r="H1096" i="16"/>
  <c r="O1073" i="16"/>
  <c r="H1096" i="17"/>
  <c r="O1073" i="17"/>
  <c r="G1096" i="16"/>
  <c r="N1073" i="16"/>
  <c r="G1096" i="17"/>
  <c r="N1073" i="17"/>
  <c r="F1096" i="16"/>
  <c r="M1073" i="16"/>
  <c r="F1096" i="17"/>
  <c r="M1073" i="17"/>
  <c r="I1095" i="16"/>
  <c r="H1095" i="16"/>
  <c r="O1072" i="16"/>
  <c r="H1095" i="17"/>
  <c r="O1072" i="17"/>
  <c r="G1095" i="16"/>
  <c r="N1072" i="16"/>
  <c r="G1095" i="17"/>
  <c r="N1072" i="17"/>
  <c r="F1095" i="16"/>
  <c r="M1072" i="16"/>
  <c r="F1095" i="17"/>
  <c r="M1072" i="17"/>
  <c r="I1094" i="16"/>
  <c r="H1094" i="16"/>
  <c r="O1071" i="16"/>
  <c r="H1094" i="17"/>
  <c r="O1071" i="17"/>
  <c r="G1094" i="16"/>
  <c r="N1071" i="16"/>
  <c r="G1094" i="17"/>
  <c r="N1071" i="17"/>
  <c r="F1094" i="16"/>
  <c r="M1071" i="16"/>
  <c r="F1094" i="17"/>
  <c r="M1071" i="17"/>
  <c r="I1093" i="16"/>
  <c r="H1093" i="16"/>
  <c r="O1070" i="16"/>
  <c r="H1093" i="17"/>
  <c r="O1070" i="17"/>
  <c r="G1093" i="16"/>
  <c r="N1070" i="16"/>
  <c r="G1093" i="17"/>
  <c r="N1070" i="17"/>
  <c r="F1093" i="16"/>
  <c r="M1070" i="16"/>
  <c r="F1093" i="17"/>
  <c r="M1070" i="17"/>
  <c r="I1092" i="16"/>
  <c r="H1092" i="16"/>
  <c r="O1069" i="16"/>
  <c r="H1092" i="17"/>
  <c r="O1069" i="17"/>
  <c r="G1092" i="16"/>
  <c r="N1069" i="16"/>
  <c r="G1092" i="17"/>
  <c r="N1069" i="17"/>
  <c r="F1092" i="16"/>
  <c r="M1069" i="16"/>
  <c r="F1092" i="17"/>
  <c r="M1069" i="17"/>
  <c r="I1091" i="16"/>
  <c r="H1091" i="16"/>
  <c r="O1068" i="16"/>
  <c r="H1091" i="17"/>
  <c r="O1068" i="17"/>
  <c r="G1091" i="16"/>
  <c r="N1068" i="16"/>
  <c r="G1091" i="17"/>
  <c r="N1068" i="17"/>
  <c r="F1091" i="16"/>
  <c r="M1068" i="16"/>
  <c r="F1091" i="17"/>
  <c r="M1068" i="17"/>
  <c r="I1090" i="16"/>
  <c r="H1090" i="16"/>
  <c r="O1067" i="16"/>
  <c r="H1090" i="17"/>
  <c r="O1067" i="17"/>
  <c r="G1090" i="16"/>
  <c r="N1067" i="16"/>
  <c r="G1090" i="17"/>
  <c r="N1067" i="17"/>
  <c r="F1090" i="16"/>
  <c r="M1067" i="16"/>
  <c r="F1090" i="17"/>
  <c r="M1067" i="17"/>
  <c r="I1089" i="16"/>
  <c r="H1089" i="16"/>
  <c r="O1066" i="16"/>
  <c r="H1089" i="17"/>
  <c r="O1066" i="17"/>
  <c r="G1089" i="16"/>
  <c r="N1066" i="16"/>
  <c r="G1089" i="17"/>
  <c r="N1066" i="17"/>
  <c r="F1089" i="16"/>
  <c r="M1066" i="16"/>
  <c r="F1089" i="17"/>
  <c r="M1066" i="17"/>
  <c r="I1088" i="16"/>
  <c r="H1088" i="16"/>
  <c r="O1065" i="16"/>
  <c r="H1088" i="17"/>
  <c r="O1065" i="17"/>
  <c r="G1088" i="16"/>
  <c r="N1065" i="16"/>
  <c r="G1088" i="17"/>
  <c r="N1065" i="17"/>
  <c r="F1088" i="16"/>
  <c r="M1065" i="16"/>
  <c r="F1088" i="17"/>
  <c r="M1065" i="17"/>
  <c r="I1087" i="16"/>
  <c r="H1087" i="16"/>
  <c r="O1064" i="16"/>
  <c r="H1087" i="17"/>
  <c r="O1064" i="17"/>
  <c r="G1087" i="16"/>
  <c r="N1064" i="16"/>
  <c r="G1087" i="17"/>
  <c r="N1064" i="17"/>
  <c r="F1087" i="16"/>
  <c r="M1064" i="16"/>
  <c r="F1087" i="17"/>
  <c r="M1064" i="17"/>
  <c r="I1086" i="16"/>
  <c r="H1086" i="16"/>
  <c r="O1063" i="16"/>
  <c r="H1086" i="17"/>
  <c r="O1063" i="17"/>
  <c r="G1086" i="16"/>
  <c r="N1063" i="16"/>
  <c r="G1086" i="17"/>
  <c r="N1063" i="17"/>
  <c r="F1086" i="16"/>
  <c r="M1063" i="16"/>
  <c r="F1086" i="17"/>
  <c r="M1063" i="17"/>
  <c r="H1085" i="16"/>
  <c r="O1062" i="16"/>
  <c r="H1085" i="17"/>
  <c r="N1062" i="17"/>
  <c r="F1085" i="16"/>
  <c r="M1062" i="16"/>
  <c r="F1085" i="17"/>
  <c r="M1062" i="17"/>
  <c r="O1061" i="16"/>
  <c r="O1061" i="17"/>
  <c r="V1061" i="16"/>
  <c r="N1061" i="16"/>
  <c r="N1061" i="17"/>
  <c r="U1061" i="16"/>
  <c r="M1061" i="16"/>
  <c r="M1061" i="17"/>
  <c r="T1061" i="16"/>
  <c r="E1107" i="16"/>
  <c r="L1061" i="16"/>
  <c r="E1107" i="17"/>
  <c r="L1061" i="17"/>
  <c r="O1060" i="16"/>
  <c r="O1060" i="17"/>
  <c r="V1060" i="16"/>
  <c r="N1060" i="16"/>
  <c r="N1060" i="17"/>
  <c r="U1060" i="16"/>
  <c r="M1060" i="16"/>
  <c r="M1060" i="17"/>
  <c r="T1060" i="16"/>
  <c r="E1106" i="16"/>
  <c r="L1060" i="16"/>
  <c r="E1106" i="17"/>
  <c r="L1060" i="17"/>
  <c r="O1059" i="16"/>
  <c r="O1059" i="17"/>
  <c r="V1059" i="16"/>
  <c r="N1059" i="16"/>
  <c r="N1059" i="17"/>
  <c r="U1059" i="16"/>
  <c r="M1059" i="16"/>
  <c r="M1059" i="17"/>
  <c r="T1059" i="16"/>
  <c r="E1105" i="16"/>
  <c r="L1059" i="16"/>
  <c r="E1105" i="17"/>
  <c r="O1058" i="16"/>
  <c r="O1058" i="17"/>
  <c r="V1058" i="16"/>
  <c r="N1058" i="16"/>
  <c r="N1058" i="17"/>
  <c r="U1058" i="16"/>
  <c r="M1058" i="16"/>
  <c r="M1058" i="17"/>
  <c r="T1058" i="16"/>
  <c r="E1104" i="16"/>
  <c r="L1058" i="16"/>
  <c r="E1104" i="17"/>
  <c r="O1057" i="16"/>
  <c r="O1057" i="17"/>
  <c r="V1057" i="16"/>
  <c r="N1057" i="16"/>
  <c r="N1057" i="17"/>
  <c r="U1057" i="16"/>
  <c r="M1057" i="16"/>
  <c r="M1057" i="17"/>
  <c r="T1057" i="16"/>
  <c r="E1103" i="16"/>
  <c r="L1057" i="16"/>
  <c r="E1103" i="17"/>
  <c r="L1057" i="17"/>
  <c r="O1056" i="16"/>
  <c r="O1056" i="17"/>
  <c r="V1056" i="16"/>
  <c r="N1056" i="16"/>
  <c r="N1056" i="17"/>
  <c r="U1056" i="16"/>
  <c r="M1056" i="16"/>
  <c r="M1056" i="17"/>
  <c r="T1056" i="16"/>
  <c r="E1102" i="16"/>
  <c r="L1056" i="16"/>
  <c r="E1102" i="17"/>
  <c r="L1056" i="17"/>
  <c r="O1055" i="16"/>
  <c r="O1055" i="17"/>
  <c r="V1055" i="16"/>
  <c r="N1055" i="16"/>
  <c r="N1055" i="17"/>
  <c r="U1055" i="16"/>
  <c r="M1055" i="16"/>
  <c r="M1055" i="17"/>
  <c r="T1055" i="16"/>
  <c r="E1101" i="16"/>
  <c r="L1055" i="16"/>
  <c r="E1101" i="17"/>
  <c r="O1054" i="16"/>
  <c r="O1054" i="17"/>
  <c r="V1054" i="16"/>
  <c r="N1054" i="16"/>
  <c r="N1054" i="17"/>
  <c r="U1054" i="16"/>
  <c r="M1054" i="16"/>
  <c r="M1054" i="17"/>
  <c r="T1054" i="16"/>
  <c r="E1100" i="16"/>
  <c r="L1054" i="16"/>
  <c r="E1100" i="17"/>
  <c r="L1054" i="17"/>
  <c r="O1053" i="16"/>
  <c r="O1053" i="17"/>
  <c r="V1053" i="16"/>
  <c r="N1053" i="16"/>
  <c r="N1053" i="17"/>
  <c r="U1053" i="16"/>
  <c r="M1053" i="16"/>
  <c r="M1053" i="17"/>
  <c r="T1053" i="16"/>
  <c r="E1099" i="16"/>
  <c r="L1053" i="16"/>
  <c r="E1099" i="17"/>
  <c r="O1052" i="16"/>
  <c r="O1052" i="17"/>
  <c r="V1052" i="16"/>
  <c r="N1052" i="16"/>
  <c r="N1052" i="17"/>
  <c r="U1052" i="16"/>
  <c r="M1052" i="16"/>
  <c r="M1052" i="17"/>
  <c r="T1052" i="16"/>
  <c r="E1098" i="16"/>
  <c r="L1052" i="16"/>
  <c r="E1098" i="17"/>
  <c r="O1051" i="16"/>
  <c r="O1051" i="17"/>
  <c r="V1051" i="16"/>
  <c r="N1051" i="16"/>
  <c r="N1051" i="17"/>
  <c r="U1051" i="16"/>
  <c r="M1051" i="16"/>
  <c r="M1051" i="17"/>
  <c r="T1051" i="16"/>
  <c r="E1097" i="16"/>
  <c r="L1051" i="16"/>
  <c r="E1097" i="17"/>
  <c r="L1051" i="17"/>
  <c r="O1050" i="16"/>
  <c r="O1050" i="17"/>
  <c r="V1050" i="16"/>
  <c r="N1050" i="16"/>
  <c r="N1050" i="17"/>
  <c r="U1050" i="16"/>
  <c r="M1050" i="16"/>
  <c r="M1050" i="17"/>
  <c r="T1050" i="16"/>
  <c r="E1096" i="16"/>
  <c r="L1050" i="16"/>
  <c r="E1096" i="17"/>
  <c r="O1049" i="16"/>
  <c r="O1049" i="17"/>
  <c r="V1049" i="16"/>
  <c r="N1049" i="16"/>
  <c r="N1049" i="17"/>
  <c r="U1049" i="16"/>
  <c r="M1049" i="16"/>
  <c r="M1049" i="17"/>
  <c r="T1049" i="16"/>
  <c r="E1095" i="16"/>
  <c r="L1049" i="16"/>
  <c r="E1095" i="17"/>
  <c r="L1049" i="17"/>
  <c r="O1048" i="16"/>
  <c r="O1048" i="17"/>
  <c r="V1048" i="16"/>
  <c r="N1048" i="16"/>
  <c r="N1048" i="17"/>
  <c r="U1048" i="16"/>
  <c r="M1048" i="16"/>
  <c r="M1048" i="17"/>
  <c r="T1048" i="16"/>
  <c r="E1094" i="16"/>
  <c r="L1048" i="16"/>
  <c r="E1094" i="17"/>
  <c r="L1048" i="17"/>
  <c r="O1047" i="16"/>
  <c r="O1047" i="17"/>
  <c r="V1047" i="16"/>
  <c r="N1047" i="16"/>
  <c r="N1047" i="17"/>
  <c r="U1047" i="16"/>
  <c r="M1047" i="16"/>
  <c r="M1047" i="17"/>
  <c r="T1047" i="16"/>
  <c r="E1093" i="16"/>
  <c r="L1047" i="16"/>
  <c r="E1093" i="17"/>
  <c r="O1046" i="16"/>
  <c r="O1046" i="17"/>
  <c r="V1046" i="16"/>
  <c r="N1046" i="16"/>
  <c r="N1046" i="17"/>
  <c r="U1046" i="16"/>
  <c r="M1046" i="16"/>
  <c r="M1046" i="17"/>
  <c r="T1046" i="16"/>
  <c r="E1092" i="16"/>
  <c r="L1046" i="16"/>
  <c r="E1092" i="17"/>
  <c r="L1046" i="17"/>
  <c r="O1045" i="16"/>
  <c r="O1045" i="17"/>
  <c r="V1045" i="16"/>
  <c r="N1045" i="16"/>
  <c r="N1045" i="17"/>
  <c r="U1045" i="16"/>
  <c r="M1045" i="16"/>
  <c r="M1045" i="17"/>
  <c r="T1045" i="16"/>
  <c r="E1091" i="16"/>
  <c r="L1045" i="16"/>
  <c r="E1091" i="17"/>
  <c r="O1044" i="16"/>
  <c r="O1044" i="17"/>
  <c r="V1044" i="16"/>
  <c r="N1044" i="16"/>
  <c r="N1044" i="17"/>
  <c r="U1044" i="16"/>
  <c r="M1044" i="16"/>
  <c r="M1044" i="17"/>
  <c r="T1044" i="16"/>
  <c r="E1090" i="16"/>
  <c r="L1044" i="16"/>
  <c r="E1090" i="17"/>
  <c r="O1043" i="16"/>
  <c r="O1043" i="17"/>
  <c r="V1043" i="16"/>
  <c r="N1043" i="16"/>
  <c r="N1043" i="17"/>
  <c r="U1043" i="16"/>
  <c r="M1043" i="16"/>
  <c r="M1043" i="17"/>
  <c r="T1043" i="16"/>
  <c r="E1089" i="16"/>
  <c r="L1043" i="16"/>
  <c r="E1089" i="17"/>
  <c r="L1043" i="17"/>
  <c r="O1042" i="16"/>
  <c r="O1042" i="17"/>
  <c r="V1042" i="16"/>
  <c r="N1042" i="16"/>
  <c r="N1042" i="17"/>
  <c r="U1042" i="16"/>
  <c r="M1042" i="16"/>
  <c r="M1042" i="17"/>
  <c r="T1042" i="16"/>
  <c r="E1088" i="16"/>
  <c r="L1042" i="16"/>
  <c r="E1088" i="17"/>
  <c r="O1041" i="16"/>
  <c r="O1041" i="17"/>
  <c r="V1041" i="16"/>
  <c r="N1041" i="16"/>
  <c r="N1041" i="17"/>
  <c r="U1041" i="16"/>
  <c r="M1041" i="16"/>
  <c r="M1041" i="17"/>
  <c r="T1041" i="16"/>
  <c r="E1087" i="16"/>
  <c r="L1041" i="16"/>
  <c r="E1087" i="17"/>
  <c r="L1041" i="17"/>
  <c r="O1040" i="16"/>
  <c r="O1040" i="17"/>
  <c r="V1040" i="16"/>
  <c r="N1040" i="16"/>
  <c r="N1040" i="17"/>
  <c r="U1040" i="16"/>
  <c r="M1040" i="16"/>
  <c r="M1040" i="17"/>
  <c r="T1040" i="16"/>
  <c r="E1086" i="16"/>
  <c r="L1040" i="16"/>
  <c r="E1086" i="17"/>
  <c r="L1040" i="17"/>
  <c r="O1039" i="16"/>
  <c r="N1039" i="17"/>
  <c r="M1039" i="16"/>
  <c r="M1039" i="17"/>
  <c r="T1039" i="16"/>
  <c r="L1039" i="17"/>
  <c r="O1038" i="16"/>
  <c r="O1038" i="17"/>
  <c r="V1038" i="16"/>
  <c r="N1038" i="16"/>
  <c r="N1038" i="17"/>
  <c r="U1038" i="16"/>
  <c r="M1038" i="16"/>
  <c r="M1038" i="17"/>
  <c r="T1038" i="16"/>
  <c r="L1038" i="16"/>
  <c r="L1038" i="17"/>
  <c r="S1038" i="16"/>
  <c r="O1037" i="16"/>
  <c r="O1037" i="17"/>
  <c r="V1037" i="16"/>
  <c r="N1037" i="16"/>
  <c r="N1037" i="17"/>
  <c r="U1037" i="16"/>
  <c r="M1037" i="16"/>
  <c r="M1037" i="17"/>
  <c r="T1037" i="16"/>
  <c r="L1037" i="16"/>
  <c r="L1037" i="17"/>
  <c r="S1037" i="16"/>
  <c r="O1036" i="16"/>
  <c r="O1036" i="17"/>
  <c r="V1036" i="16"/>
  <c r="N1036" i="16"/>
  <c r="N1036" i="17"/>
  <c r="U1036" i="16"/>
  <c r="M1036" i="16"/>
  <c r="M1036" i="17"/>
  <c r="T1036" i="16"/>
  <c r="L1036" i="16"/>
  <c r="O1035" i="16"/>
  <c r="O1035" i="17"/>
  <c r="V1035" i="16"/>
  <c r="N1035" i="16"/>
  <c r="N1035" i="17"/>
  <c r="U1035" i="16"/>
  <c r="M1035" i="16"/>
  <c r="M1035" i="17"/>
  <c r="T1035" i="16"/>
  <c r="L1035" i="16"/>
  <c r="L1035" i="17"/>
  <c r="S1035" i="16"/>
  <c r="O1034" i="16"/>
  <c r="O1034" i="17"/>
  <c r="V1034" i="16"/>
  <c r="N1034" i="16"/>
  <c r="N1034" i="17"/>
  <c r="U1034" i="16"/>
  <c r="M1034" i="16"/>
  <c r="M1034" i="17"/>
  <c r="T1034" i="16"/>
  <c r="L1034" i="16"/>
  <c r="L1034" i="17"/>
  <c r="S1034" i="16"/>
  <c r="O1033" i="16"/>
  <c r="O1033" i="17"/>
  <c r="V1033" i="16"/>
  <c r="N1033" i="16"/>
  <c r="N1033" i="17"/>
  <c r="U1033" i="16"/>
  <c r="M1033" i="16"/>
  <c r="M1033" i="17"/>
  <c r="T1033" i="16"/>
  <c r="L1033" i="16"/>
  <c r="L1033" i="17"/>
  <c r="S1033" i="16"/>
  <c r="O1032" i="16"/>
  <c r="O1032" i="17"/>
  <c r="V1032" i="16"/>
  <c r="N1032" i="16"/>
  <c r="N1032" i="17"/>
  <c r="U1032" i="16"/>
  <c r="M1032" i="16"/>
  <c r="M1032" i="17"/>
  <c r="T1032" i="16"/>
  <c r="L1032" i="16"/>
  <c r="O1031" i="16"/>
  <c r="O1031" i="17"/>
  <c r="V1031" i="16"/>
  <c r="N1031" i="16"/>
  <c r="N1031" i="17"/>
  <c r="U1031" i="16"/>
  <c r="M1031" i="16"/>
  <c r="M1031" i="17"/>
  <c r="T1031" i="16"/>
  <c r="L1031" i="16"/>
  <c r="L1031" i="17"/>
  <c r="S1031" i="16"/>
  <c r="O1030" i="16"/>
  <c r="O1030" i="17"/>
  <c r="V1030" i="16"/>
  <c r="N1030" i="16"/>
  <c r="N1030" i="17"/>
  <c r="U1030" i="16"/>
  <c r="M1030" i="16"/>
  <c r="M1030" i="17"/>
  <c r="T1030" i="16"/>
  <c r="L1030" i="16"/>
  <c r="O1029" i="16"/>
  <c r="O1029" i="17"/>
  <c r="V1029" i="16"/>
  <c r="N1029" i="16"/>
  <c r="N1029" i="17"/>
  <c r="U1029" i="16"/>
  <c r="M1029" i="16"/>
  <c r="M1029" i="17"/>
  <c r="T1029" i="16"/>
  <c r="L1029" i="16"/>
  <c r="L1029" i="17"/>
  <c r="S1029" i="16"/>
  <c r="O1028" i="16"/>
  <c r="O1028" i="17"/>
  <c r="V1028" i="16"/>
  <c r="N1028" i="16"/>
  <c r="N1028" i="17"/>
  <c r="U1028" i="16"/>
  <c r="M1028" i="16"/>
  <c r="M1028" i="17"/>
  <c r="T1028" i="16"/>
  <c r="L1028" i="16"/>
  <c r="L1028" i="17"/>
  <c r="S1028" i="16"/>
  <c r="O1027" i="16"/>
  <c r="O1027" i="17"/>
  <c r="V1027" i="16"/>
  <c r="N1027" i="16"/>
  <c r="N1027" i="17"/>
  <c r="U1027" i="16"/>
  <c r="M1027" i="16"/>
  <c r="M1027" i="17"/>
  <c r="T1027" i="16"/>
  <c r="L1027" i="16"/>
  <c r="O1026" i="16"/>
  <c r="O1026" i="17"/>
  <c r="V1026" i="16"/>
  <c r="N1026" i="16"/>
  <c r="N1026" i="17"/>
  <c r="U1026" i="16"/>
  <c r="M1026" i="16"/>
  <c r="M1026" i="17"/>
  <c r="T1026" i="16"/>
  <c r="L1026" i="16"/>
  <c r="L1026" i="17"/>
  <c r="S1026" i="16"/>
  <c r="O1025" i="16"/>
  <c r="O1025" i="17"/>
  <c r="V1025" i="16"/>
  <c r="N1025" i="16"/>
  <c r="N1025" i="17"/>
  <c r="U1025" i="16"/>
  <c r="M1025" i="16"/>
  <c r="M1025" i="17"/>
  <c r="T1025" i="16"/>
  <c r="L1025" i="16"/>
  <c r="L1025" i="17"/>
  <c r="S1025" i="16"/>
  <c r="O1024" i="16"/>
  <c r="O1024" i="17"/>
  <c r="V1024" i="16"/>
  <c r="N1024" i="16"/>
  <c r="N1024" i="17"/>
  <c r="U1024" i="16"/>
  <c r="M1024" i="16"/>
  <c r="M1024" i="17"/>
  <c r="T1024" i="16"/>
  <c r="L1024" i="16"/>
  <c r="O1023" i="16"/>
  <c r="O1023" i="17"/>
  <c r="V1023" i="16"/>
  <c r="N1023" i="16"/>
  <c r="N1023" i="17"/>
  <c r="U1023" i="16"/>
  <c r="M1023" i="16"/>
  <c r="M1023" i="17"/>
  <c r="T1023" i="16"/>
  <c r="L1023" i="17"/>
  <c r="O1022" i="16"/>
  <c r="O1022" i="17"/>
  <c r="V1022" i="16"/>
  <c r="N1022" i="16"/>
  <c r="N1022" i="17"/>
  <c r="U1022" i="16"/>
  <c r="M1022" i="16"/>
  <c r="M1022" i="17"/>
  <c r="T1022" i="16"/>
  <c r="L1022" i="16"/>
  <c r="O1021" i="16"/>
  <c r="O1021" i="17"/>
  <c r="V1021" i="16"/>
  <c r="N1021" i="16"/>
  <c r="N1021" i="17"/>
  <c r="U1021" i="16"/>
  <c r="M1021" i="16"/>
  <c r="M1021" i="17"/>
  <c r="T1021" i="16"/>
  <c r="L1021" i="16"/>
  <c r="L1021" i="17"/>
  <c r="S1021" i="16"/>
  <c r="O1020" i="16"/>
  <c r="O1020" i="17"/>
  <c r="V1020" i="16"/>
  <c r="N1020" i="16"/>
  <c r="N1020" i="17"/>
  <c r="U1020" i="16"/>
  <c r="M1020" i="16"/>
  <c r="M1020" i="17"/>
  <c r="T1020" i="16"/>
  <c r="L1020" i="17"/>
  <c r="O1019" i="16"/>
  <c r="O1019" i="17"/>
  <c r="V1019" i="16"/>
  <c r="N1019" i="16"/>
  <c r="N1019" i="17"/>
  <c r="U1019" i="16"/>
  <c r="M1019" i="16"/>
  <c r="M1019" i="17"/>
  <c r="T1019" i="16"/>
  <c r="O1018" i="16"/>
  <c r="O1018" i="17"/>
  <c r="V1018" i="16"/>
  <c r="N1018" i="16"/>
  <c r="N1018" i="17"/>
  <c r="U1018" i="16"/>
  <c r="M1018" i="16"/>
  <c r="M1018" i="17"/>
  <c r="T1018" i="16"/>
  <c r="L1018" i="17"/>
  <c r="O1017" i="16"/>
  <c r="O1017" i="17"/>
  <c r="V1017" i="16"/>
  <c r="N1017" i="16"/>
  <c r="N1017" i="17"/>
  <c r="U1017" i="16"/>
  <c r="M1017" i="16"/>
  <c r="M1017" i="17"/>
  <c r="T1017" i="16"/>
  <c r="L1017" i="16"/>
  <c r="L1017" i="17"/>
  <c r="S1017" i="16"/>
  <c r="O1016" i="16"/>
  <c r="O1016" i="17"/>
  <c r="V1016" i="16"/>
  <c r="N1016" i="17"/>
  <c r="M1016" i="16"/>
  <c r="M1016" i="17"/>
  <c r="T1016" i="16"/>
  <c r="L1016" i="17"/>
  <c r="O1015" i="16"/>
  <c r="O1015" i="17"/>
  <c r="V1015" i="16"/>
  <c r="N1015" i="16"/>
  <c r="N1015" i="17"/>
  <c r="U1015" i="16"/>
  <c r="M1015" i="16"/>
  <c r="M1015" i="17"/>
  <c r="T1015" i="16"/>
  <c r="L1015" i="16"/>
  <c r="L1015" i="17"/>
  <c r="S1015" i="16"/>
  <c r="O1014" i="16"/>
  <c r="O1014" i="17"/>
  <c r="V1014" i="16"/>
  <c r="N1014" i="16"/>
  <c r="N1014" i="17"/>
  <c r="U1014" i="16"/>
  <c r="M1014" i="16"/>
  <c r="M1014" i="17"/>
  <c r="T1014" i="16"/>
  <c r="L1014" i="16"/>
  <c r="L1014" i="17"/>
  <c r="S1014" i="16"/>
  <c r="O1013" i="16"/>
  <c r="O1013" i="17"/>
  <c r="V1013" i="16"/>
  <c r="N1013" i="16"/>
  <c r="N1013" i="17"/>
  <c r="U1013" i="16"/>
  <c r="M1013" i="16"/>
  <c r="M1013" i="17"/>
  <c r="T1013" i="16"/>
  <c r="L1013" i="16"/>
  <c r="L1013" i="17"/>
  <c r="S1013" i="16"/>
  <c r="O1012" i="16"/>
  <c r="O1012" i="17"/>
  <c r="V1012" i="16"/>
  <c r="N1012" i="16"/>
  <c r="N1012" i="17"/>
  <c r="U1012" i="16"/>
  <c r="M1012" i="16"/>
  <c r="M1012" i="17"/>
  <c r="T1012" i="16"/>
  <c r="L1012" i="16"/>
  <c r="O1011" i="16"/>
  <c r="O1011" i="17"/>
  <c r="V1011" i="16"/>
  <c r="N1011" i="16"/>
  <c r="N1011" i="17"/>
  <c r="U1011" i="16"/>
  <c r="M1011" i="16"/>
  <c r="M1011" i="17"/>
  <c r="T1011" i="16"/>
  <c r="L1011" i="16"/>
  <c r="L1011" i="17"/>
  <c r="S1011" i="16"/>
  <c r="O1010" i="16"/>
  <c r="O1010" i="17"/>
  <c r="V1010" i="16"/>
  <c r="N1010" i="16"/>
  <c r="N1010" i="17"/>
  <c r="U1010" i="16"/>
  <c r="M1010" i="16"/>
  <c r="M1010" i="17"/>
  <c r="T1010" i="16"/>
  <c r="L1010" i="16"/>
  <c r="L1010" i="17"/>
  <c r="S1010" i="16"/>
  <c r="O1009" i="16"/>
  <c r="O1009" i="17"/>
  <c r="V1009" i="16"/>
  <c r="N1009" i="16"/>
  <c r="N1009" i="17"/>
  <c r="U1009" i="16"/>
  <c r="M1009" i="16"/>
  <c r="M1009" i="17"/>
  <c r="T1009" i="16"/>
  <c r="L1009" i="16"/>
  <c r="L1009" i="17"/>
  <c r="S1009" i="16"/>
  <c r="O1008" i="16"/>
  <c r="O1008" i="17"/>
  <c r="V1008" i="16"/>
  <c r="N1008" i="16"/>
  <c r="N1008" i="17"/>
  <c r="U1008" i="16"/>
  <c r="M1008" i="16"/>
  <c r="M1008" i="17"/>
  <c r="T1008" i="16"/>
  <c r="L1008" i="16"/>
  <c r="L1008" i="17"/>
  <c r="S1008" i="16"/>
  <c r="O1007" i="16"/>
  <c r="O1007" i="17"/>
  <c r="V1007" i="16"/>
  <c r="N1007" i="16"/>
  <c r="N1007" i="17"/>
  <c r="U1007" i="16"/>
  <c r="M1007" i="16"/>
  <c r="M1007" i="17"/>
  <c r="T1007" i="16"/>
  <c r="L1007" i="16"/>
  <c r="O1006" i="16"/>
  <c r="O1006" i="17"/>
  <c r="V1006" i="16"/>
  <c r="N1006" i="16"/>
  <c r="N1006" i="17"/>
  <c r="U1006" i="16"/>
  <c r="M1006" i="16"/>
  <c r="M1006" i="17"/>
  <c r="T1006" i="16"/>
  <c r="L1006" i="16"/>
  <c r="O1005" i="16"/>
  <c r="O1005" i="17"/>
  <c r="V1005" i="16"/>
  <c r="N1005" i="16"/>
  <c r="N1005" i="17"/>
  <c r="U1005" i="16"/>
  <c r="M1005" i="16"/>
  <c r="M1005" i="17"/>
  <c r="T1005" i="16"/>
  <c r="L1005" i="16"/>
  <c r="L1005" i="17"/>
  <c r="S1005" i="16"/>
  <c r="O1004" i="16"/>
  <c r="O1004" i="17"/>
  <c r="V1004" i="16"/>
  <c r="N1004" i="16"/>
  <c r="N1004" i="17"/>
  <c r="U1004" i="16"/>
  <c r="M1004" i="16"/>
  <c r="M1004" i="17"/>
  <c r="T1004" i="16"/>
  <c r="L1004" i="16"/>
  <c r="O1003" i="16"/>
  <c r="O1003" i="17"/>
  <c r="V1003" i="16"/>
  <c r="N1003" i="16"/>
  <c r="N1003" i="17"/>
  <c r="U1003" i="16"/>
  <c r="M1003" i="16"/>
  <c r="M1003" i="17"/>
  <c r="T1003" i="16"/>
  <c r="L1003" i="16"/>
  <c r="L1003" i="17"/>
  <c r="S1003" i="16"/>
  <c r="O1002" i="16"/>
  <c r="O1002" i="17"/>
  <c r="V1002" i="16"/>
  <c r="N1002" i="16"/>
  <c r="N1002" i="17"/>
  <c r="U1002" i="16"/>
  <c r="M1002" i="16"/>
  <c r="M1002" i="17"/>
  <c r="T1002" i="16"/>
  <c r="L1002" i="16"/>
  <c r="L1002" i="17"/>
  <c r="S1002" i="16"/>
  <c r="O1001" i="16"/>
  <c r="O1001" i="17"/>
  <c r="V1001" i="16"/>
  <c r="N1001" i="16"/>
  <c r="N1001" i="17"/>
  <c r="U1001" i="16"/>
  <c r="M1001" i="16"/>
  <c r="M1001" i="17"/>
  <c r="T1001" i="16"/>
  <c r="L1001" i="16"/>
  <c r="L1001" i="17"/>
  <c r="S1001" i="16"/>
  <c r="O1000" i="16"/>
  <c r="O1000" i="17"/>
  <c r="V1000" i="16"/>
  <c r="N1000" i="16"/>
  <c r="N1000" i="17"/>
  <c r="U1000" i="16"/>
  <c r="M1000" i="16"/>
  <c r="M1000" i="17"/>
  <c r="T1000" i="16"/>
  <c r="L1000" i="16"/>
  <c r="L1000" i="17"/>
  <c r="S1000" i="16"/>
  <c r="O999" i="16"/>
  <c r="O999" i="17"/>
  <c r="V999" i="16"/>
  <c r="N999" i="16"/>
  <c r="N999" i="17"/>
  <c r="U999" i="16"/>
  <c r="M999" i="16"/>
  <c r="M999" i="17"/>
  <c r="T999" i="16"/>
  <c r="O998" i="16"/>
  <c r="O998" i="17"/>
  <c r="V998" i="16"/>
  <c r="N998" i="16"/>
  <c r="N998" i="17"/>
  <c r="U998" i="16"/>
  <c r="M998" i="16"/>
  <c r="M998" i="17"/>
  <c r="T998" i="16"/>
  <c r="L998" i="16"/>
  <c r="O997" i="16"/>
  <c r="O997" i="17"/>
  <c r="V997" i="16"/>
  <c r="N997" i="16"/>
  <c r="N997" i="17"/>
  <c r="U997" i="16"/>
  <c r="M997" i="16"/>
  <c r="M997" i="17"/>
  <c r="T997" i="16"/>
  <c r="L997" i="16"/>
  <c r="L997" i="17"/>
  <c r="S997" i="16"/>
  <c r="O996" i="16"/>
  <c r="O996" i="17"/>
  <c r="V996" i="16"/>
  <c r="N996" i="16"/>
  <c r="N996" i="17"/>
  <c r="U996" i="16"/>
  <c r="M996" i="16"/>
  <c r="M996" i="17"/>
  <c r="T996" i="16"/>
  <c r="L996" i="16"/>
  <c r="L996" i="17"/>
  <c r="S996" i="16"/>
  <c r="O995" i="16"/>
  <c r="O995" i="17"/>
  <c r="V995" i="16"/>
  <c r="N995" i="16"/>
  <c r="N995" i="17"/>
  <c r="U995" i="16"/>
  <c r="M995" i="16"/>
  <c r="M995" i="17"/>
  <c r="T995" i="16"/>
  <c r="L995" i="17"/>
  <c r="O994" i="16"/>
  <c r="O994" i="17"/>
  <c r="V994" i="16"/>
  <c r="N994" i="16"/>
  <c r="N994" i="17"/>
  <c r="U994" i="16"/>
  <c r="M994" i="16"/>
  <c r="M994" i="17"/>
  <c r="T994" i="16"/>
  <c r="L994" i="16"/>
  <c r="L994" i="17"/>
  <c r="S994" i="16"/>
  <c r="O993" i="16"/>
  <c r="O993" i="17"/>
  <c r="V993" i="16"/>
  <c r="N993" i="17"/>
  <c r="M993" i="16"/>
  <c r="M993" i="17"/>
  <c r="T993" i="16"/>
  <c r="L993" i="17"/>
  <c r="O992" i="16"/>
  <c r="O992" i="17"/>
  <c r="V992" i="16"/>
  <c r="N992" i="16"/>
  <c r="N992" i="17"/>
  <c r="U992" i="16"/>
  <c r="M992" i="16"/>
  <c r="M992" i="17"/>
  <c r="T992" i="16"/>
  <c r="L992" i="16"/>
  <c r="L992" i="17"/>
  <c r="S992" i="16"/>
  <c r="O991" i="16"/>
  <c r="O991" i="17"/>
  <c r="V991" i="16"/>
  <c r="N991" i="16"/>
  <c r="N991" i="17"/>
  <c r="U991" i="16"/>
  <c r="M991" i="16"/>
  <c r="M991" i="17"/>
  <c r="T991" i="16"/>
  <c r="L991" i="16"/>
  <c r="L991" i="17"/>
  <c r="S991" i="16"/>
  <c r="O990" i="16"/>
  <c r="O990" i="17"/>
  <c r="V990" i="16"/>
  <c r="N990" i="16"/>
  <c r="N990" i="17"/>
  <c r="U990" i="16"/>
  <c r="M990" i="16"/>
  <c r="M990" i="17"/>
  <c r="T990" i="16"/>
  <c r="L990" i="16"/>
  <c r="L990" i="17"/>
  <c r="S990" i="16"/>
  <c r="O989" i="16"/>
  <c r="O989" i="17"/>
  <c r="V989" i="16"/>
  <c r="N989" i="16"/>
  <c r="N989" i="17"/>
  <c r="U989" i="16"/>
  <c r="M989" i="16"/>
  <c r="M989" i="17"/>
  <c r="T989" i="16"/>
  <c r="L989" i="16"/>
  <c r="L989" i="17"/>
  <c r="S989" i="16"/>
  <c r="O988" i="16"/>
  <c r="O988" i="17"/>
  <c r="V988" i="16"/>
  <c r="N988" i="16"/>
  <c r="N988" i="17"/>
  <c r="U988" i="16"/>
  <c r="M988" i="16"/>
  <c r="M988" i="17"/>
  <c r="T988" i="16"/>
  <c r="L988" i="16"/>
  <c r="L988" i="17"/>
  <c r="S988" i="16"/>
  <c r="O987" i="16"/>
  <c r="O987" i="17"/>
  <c r="V987" i="16"/>
  <c r="N987" i="16"/>
  <c r="N987" i="17"/>
  <c r="U987" i="16"/>
  <c r="M987" i="16"/>
  <c r="M987" i="17"/>
  <c r="T987" i="16"/>
  <c r="L987" i="16"/>
  <c r="L987" i="17"/>
  <c r="S987" i="16"/>
  <c r="O986" i="16"/>
  <c r="O986" i="17"/>
  <c r="V986" i="16"/>
  <c r="N986" i="16"/>
  <c r="N986" i="17"/>
  <c r="U986" i="16"/>
  <c r="M986" i="16"/>
  <c r="M986" i="17"/>
  <c r="T986" i="16"/>
  <c r="L986" i="16"/>
  <c r="L986" i="17"/>
  <c r="S986" i="16"/>
  <c r="O985" i="16"/>
  <c r="O985" i="17"/>
  <c r="V985" i="16"/>
  <c r="N985" i="16"/>
  <c r="N985" i="17"/>
  <c r="U985" i="16"/>
  <c r="M985" i="16"/>
  <c r="M985" i="17"/>
  <c r="T985" i="16"/>
  <c r="L985" i="16"/>
  <c r="L985" i="17"/>
  <c r="S985" i="16"/>
  <c r="O984" i="16"/>
  <c r="O984" i="17"/>
  <c r="V984" i="16"/>
  <c r="N984" i="16"/>
  <c r="N984" i="17"/>
  <c r="U984" i="16"/>
  <c r="M984" i="16"/>
  <c r="M984" i="17"/>
  <c r="T984" i="16"/>
  <c r="L984" i="16"/>
  <c r="L984" i="17"/>
  <c r="S984" i="16"/>
  <c r="O983" i="16"/>
  <c r="O983" i="17"/>
  <c r="V983" i="16"/>
  <c r="N983" i="16"/>
  <c r="N983" i="17"/>
  <c r="U983" i="16"/>
  <c r="M983" i="16"/>
  <c r="M983" i="17"/>
  <c r="T983" i="16"/>
  <c r="L983" i="16"/>
  <c r="L983" i="17"/>
  <c r="S983" i="16"/>
  <c r="O982" i="16"/>
  <c r="O982" i="17"/>
  <c r="V982" i="16"/>
  <c r="N982" i="16"/>
  <c r="N982" i="17"/>
  <c r="U982" i="16"/>
  <c r="M982" i="16"/>
  <c r="M982" i="17"/>
  <c r="T982" i="16"/>
  <c r="L982" i="16"/>
  <c r="L982" i="17"/>
  <c r="S982" i="16"/>
  <c r="O981" i="16"/>
  <c r="O981" i="17"/>
  <c r="V981" i="16"/>
  <c r="N981" i="16"/>
  <c r="N981" i="17"/>
  <c r="U981" i="16"/>
  <c r="M981" i="16"/>
  <c r="M981" i="17"/>
  <c r="T981" i="16"/>
  <c r="L981" i="16"/>
  <c r="L981" i="17"/>
  <c r="S981" i="16"/>
  <c r="O980" i="16"/>
  <c r="O980" i="17"/>
  <c r="V980" i="16"/>
  <c r="N980" i="16"/>
  <c r="N980" i="17"/>
  <c r="U980" i="16"/>
  <c r="M980" i="16"/>
  <c r="M980" i="17"/>
  <c r="T980" i="16"/>
  <c r="L980" i="16"/>
  <c r="L980" i="17"/>
  <c r="S980" i="16"/>
  <c r="O979" i="16"/>
  <c r="O979" i="17"/>
  <c r="V979" i="16"/>
  <c r="N979" i="16"/>
  <c r="N979" i="17"/>
  <c r="U979" i="16"/>
  <c r="M979" i="16"/>
  <c r="M979" i="17"/>
  <c r="T979" i="16"/>
  <c r="L979" i="16"/>
  <c r="L979" i="17"/>
  <c r="S979" i="16"/>
  <c r="O978" i="16"/>
  <c r="O978" i="17"/>
  <c r="V978" i="16"/>
  <c r="N978" i="16"/>
  <c r="N978" i="17"/>
  <c r="U978" i="16"/>
  <c r="M978" i="16"/>
  <c r="M978" i="17"/>
  <c r="T978" i="16"/>
  <c r="L978" i="16"/>
  <c r="L978" i="17"/>
  <c r="S978" i="16"/>
  <c r="O977" i="16"/>
  <c r="O977" i="17"/>
  <c r="V977" i="16"/>
  <c r="N977" i="16"/>
  <c r="N977" i="17"/>
  <c r="U977" i="16"/>
  <c r="M977" i="16"/>
  <c r="M977" i="17"/>
  <c r="T977" i="16"/>
  <c r="L977" i="16"/>
  <c r="L977" i="17"/>
  <c r="S977" i="16"/>
  <c r="O976" i="16"/>
  <c r="O976" i="17"/>
  <c r="V976" i="16"/>
  <c r="N976" i="16"/>
  <c r="N976" i="17"/>
  <c r="U976" i="16"/>
  <c r="M976" i="16"/>
  <c r="M976" i="17"/>
  <c r="T976" i="16"/>
  <c r="L976" i="16"/>
  <c r="L976" i="17"/>
  <c r="S976" i="16"/>
  <c r="O975" i="16"/>
  <c r="O975" i="17"/>
  <c r="V975" i="16"/>
  <c r="N975" i="16"/>
  <c r="N975" i="17"/>
  <c r="U975" i="16"/>
  <c r="M975" i="16"/>
  <c r="M975" i="17"/>
  <c r="T975" i="16"/>
  <c r="L975" i="16"/>
  <c r="L975" i="17"/>
  <c r="S975" i="16"/>
  <c r="O974" i="16"/>
  <c r="O974" i="17"/>
  <c r="V974" i="16"/>
  <c r="N974" i="16"/>
  <c r="N974" i="17"/>
  <c r="U974" i="16"/>
  <c r="M974" i="16"/>
  <c r="M974" i="17"/>
  <c r="T974" i="16"/>
  <c r="L974" i="16"/>
  <c r="L974" i="17"/>
  <c r="S974" i="16"/>
  <c r="O973" i="16"/>
  <c r="O973" i="17"/>
  <c r="V973" i="16"/>
  <c r="N973" i="16"/>
  <c r="N973" i="17"/>
  <c r="U973" i="16"/>
  <c r="M973" i="16"/>
  <c r="M973" i="17"/>
  <c r="T973" i="16"/>
  <c r="L973" i="17"/>
  <c r="O972" i="16"/>
  <c r="O972" i="17"/>
  <c r="V972" i="16"/>
  <c r="N972" i="16"/>
  <c r="N972" i="17"/>
  <c r="U972" i="16"/>
  <c r="M972" i="16"/>
  <c r="M972" i="17"/>
  <c r="T972" i="16"/>
  <c r="L972" i="17"/>
  <c r="O971" i="16"/>
  <c r="O971" i="17"/>
  <c r="V971" i="16"/>
  <c r="N971" i="16"/>
  <c r="N971" i="17"/>
  <c r="U971" i="16"/>
  <c r="M971" i="16"/>
  <c r="M971" i="17"/>
  <c r="T971" i="16"/>
  <c r="L971" i="16"/>
  <c r="L971" i="17"/>
  <c r="S971" i="16"/>
  <c r="O970" i="16"/>
  <c r="O970" i="17"/>
  <c r="V970" i="16"/>
  <c r="N970" i="17"/>
  <c r="M970" i="16"/>
  <c r="M970" i="17"/>
  <c r="T970" i="16"/>
  <c r="L970" i="17"/>
  <c r="O969" i="16"/>
  <c r="O969" i="17"/>
  <c r="V969" i="16"/>
  <c r="N969" i="16"/>
  <c r="N969" i="17"/>
  <c r="U969" i="16"/>
  <c r="M969" i="16"/>
  <c r="M969" i="17"/>
  <c r="T969" i="16"/>
  <c r="L969" i="16"/>
  <c r="L969" i="17"/>
  <c r="S969" i="16"/>
  <c r="O968" i="16"/>
  <c r="O968" i="17"/>
  <c r="V968" i="16"/>
  <c r="N968" i="16"/>
  <c r="N968" i="17"/>
  <c r="U968" i="16"/>
  <c r="M968" i="16"/>
  <c r="M968" i="17"/>
  <c r="T968" i="16"/>
  <c r="L968" i="16"/>
  <c r="L968" i="17"/>
  <c r="S968" i="16"/>
  <c r="O967" i="16"/>
  <c r="O967" i="17"/>
  <c r="V967" i="16"/>
  <c r="N967" i="16"/>
  <c r="N967" i="17"/>
  <c r="U967" i="16"/>
  <c r="M967" i="16"/>
  <c r="M967" i="17"/>
  <c r="T967" i="16"/>
  <c r="L967" i="16"/>
  <c r="L967" i="17"/>
  <c r="S967" i="16"/>
  <c r="O966" i="16"/>
  <c r="O966" i="17"/>
  <c r="V966" i="16"/>
  <c r="N966" i="16"/>
  <c r="N966" i="17"/>
  <c r="U966" i="16"/>
  <c r="M966" i="16"/>
  <c r="M966" i="17"/>
  <c r="T966" i="16"/>
  <c r="L966" i="16"/>
  <c r="L966" i="17"/>
  <c r="S966" i="16"/>
  <c r="O965" i="16"/>
  <c r="O965" i="17"/>
  <c r="V965" i="16"/>
  <c r="N965" i="16"/>
  <c r="N965" i="17"/>
  <c r="U965" i="16"/>
  <c r="M965" i="16"/>
  <c r="M965" i="17"/>
  <c r="T965" i="16"/>
  <c r="L965" i="16"/>
  <c r="L965" i="17"/>
  <c r="S965" i="16"/>
  <c r="O964" i="16"/>
  <c r="O964" i="17"/>
  <c r="V964" i="16"/>
  <c r="N964" i="16"/>
  <c r="N964" i="17"/>
  <c r="U964" i="16"/>
  <c r="M964" i="16"/>
  <c r="M964" i="17"/>
  <c r="T964" i="16"/>
  <c r="L964" i="16"/>
  <c r="L964" i="17"/>
  <c r="S964" i="16"/>
  <c r="O963" i="16"/>
  <c r="O963" i="17"/>
  <c r="V963" i="16"/>
  <c r="N963" i="16"/>
  <c r="N963" i="17"/>
  <c r="U963" i="16"/>
  <c r="M963" i="16"/>
  <c r="M963" i="17"/>
  <c r="T963" i="16"/>
  <c r="L963" i="16"/>
  <c r="L963" i="17"/>
  <c r="S963" i="16"/>
  <c r="O962" i="16"/>
  <c r="O962" i="17"/>
  <c r="V962" i="16"/>
  <c r="N962" i="16"/>
  <c r="N962" i="17"/>
  <c r="U962" i="16"/>
  <c r="M962" i="16"/>
  <c r="M962" i="17"/>
  <c r="T962" i="16"/>
  <c r="L962" i="16"/>
  <c r="L962" i="17"/>
  <c r="S962" i="16"/>
  <c r="O961" i="16"/>
  <c r="O961" i="17"/>
  <c r="V961" i="16"/>
  <c r="N961" i="16"/>
  <c r="N961" i="17"/>
  <c r="U961" i="16"/>
  <c r="M961" i="16"/>
  <c r="M961" i="17"/>
  <c r="T961" i="16"/>
  <c r="L961" i="16"/>
  <c r="L961" i="17"/>
  <c r="S961" i="16"/>
  <c r="O960" i="16"/>
  <c r="O960" i="17"/>
  <c r="V960" i="16"/>
  <c r="N960" i="16"/>
  <c r="N960" i="17"/>
  <c r="U960" i="16"/>
  <c r="M960" i="16"/>
  <c r="M960" i="17"/>
  <c r="T960" i="16"/>
  <c r="L960" i="16"/>
  <c r="L960" i="17"/>
  <c r="S960" i="16"/>
  <c r="O959" i="16"/>
  <c r="O959" i="17"/>
  <c r="V959" i="16"/>
  <c r="N959" i="16"/>
  <c r="N959" i="17"/>
  <c r="U959" i="16"/>
  <c r="M959" i="16"/>
  <c r="M959" i="17"/>
  <c r="T959" i="16"/>
  <c r="L959" i="16"/>
  <c r="L959" i="17"/>
  <c r="S959" i="16"/>
  <c r="O958" i="16"/>
  <c r="O958" i="17"/>
  <c r="V958" i="16"/>
  <c r="N958" i="16"/>
  <c r="N958" i="17"/>
  <c r="U958" i="16"/>
  <c r="M958" i="16"/>
  <c r="M958" i="17"/>
  <c r="T958" i="16"/>
  <c r="L958" i="16"/>
  <c r="L958" i="17"/>
  <c r="S958" i="16"/>
  <c r="O957" i="16"/>
  <c r="O957" i="17"/>
  <c r="V957" i="16"/>
  <c r="N957" i="16"/>
  <c r="N957" i="17"/>
  <c r="U957" i="16"/>
  <c r="M957" i="16"/>
  <c r="M957" i="17"/>
  <c r="T957" i="16"/>
  <c r="L957" i="16"/>
  <c r="L957" i="17"/>
  <c r="S957" i="16"/>
  <c r="O956" i="16"/>
  <c r="O956" i="17"/>
  <c r="V956" i="16"/>
  <c r="N956" i="16"/>
  <c r="N956" i="17"/>
  <c r="U956" i="16"/>
  <c r="M956" i="16"/>
  <c r="M956" i="17"/>
  <c r="T956" i="16"/>
  <c r="L956" i="16"/>
  <c r="L956" i="17"/>
  <c r="S956" i="16"/>
  <c r="O955" i="16"/>
  <c r="O955" i="17"/>
  <c r="V955" i="16"/>
  <c r="N955" i="16"/>
  <c r="N955" i="17"/>
  <c r="U955" i="16"/>
  <c r="M955" i="16"/>
  <c r="M955" i="17"/>
  <c r="T955" i="16"/>
  <c r="L955" i="16"/>
  <c r="L955" i="17"/>
  <c r="S955" i="16"/>
  <c r="O954" i="16"/>
  <c r="O954" i="17"/>
  <c r="V954" i="16"/>
  <c r="N954" i="16"/>
  <c r="N954" i="17"/>
  <c r="U954" i="16"/>
  <c r="M954" i="16"/>
  <c r="M954" i="17"/>
  <c r="T954" i="16"/>
  <c r="L954" i="16"/>
  <c r="L954" i="17"/>
  <c r="S954" i="16"/>
  <c r="O953" i="16"/>
  <c r="O953" i="17"/>
  <c r="V953" i="16"/>
  <c r="N953" i="16"/>
  <c r="N953" i="17"/>
  <c r="U953" i="16"/>
  <c r="M953" i="16"/>
  <c r="M953" i="17"/>
  <c r="T953" i="16"/>
  <c r="L953" i="16"/>
  <c r="O952" i="16"/>
  <c r="O952" i="17"/>
  <c r="V952" i="16"/>
  <c r="N952" i="16"/>
  <c r="N952" i="17"/>
  <c r="U952" i="16"/>
  <c r="M952" i="16"/>
  <c r="M952" i="17"/>
  <c r="T952" i="16"/>
  <c r="L952" i="16"/>
  <c r="L952" i="17"/>
  <c r="S952" i="16"/>
  <c r="O951" i="16"/>
  <c r="O951" i="17"/>
  <c r="V951" i="16"/>
  <c r="N951" i="16"/>
  <c r="N951" i="17"/>
  <c r="U951" i="16"/>
  <c r="M951" i="16"/>
  <c r="M951" i="17"/>
  <c r="T951" i="16"/>
  <c r="L951" i="16"/>
  <c r="L951" i="17"/>
  <c r="S951" i="16"/>
  <c r="O950" i="16"/>
  <c r="O950" i="17"/>
  <c r="V950" i="16"/>
  <c r="N950" i="16"/>
  <c r="N950" i="17"/>
  <c r="U950" i="16"/>
  <c r="M950" i="16"/>
  <c r="M950" i="17"/>
  <c r="T950" i="16"/>
  <c r="L950" i="16"/>
  <c r="L950" i="17"/>
  <c r="S950" i="16"/>
  <c r="O949" i="16"/>
  <c r="O949" i="17"/>
  <c r="V949" i="16"/>
  <c r="N949" i="16"/>
  <c r="N949" i="17"/>
  <c r="U949" i="16"/>
  <c r="M949" i="16"/>
  <c r="M949" i="17"/>
  <c r="T949" i="16"/>
  <c r="L949" i="17"/>
  <c r="O948" i="16"/>
  <c r="O948" i="17"/>
  <c r="V948" i="16"/>
  <c r="N948" i="16"/>
  <c r="N948" i="17"/>
  <c r="U948" i="16"/>
  <c r="M948" i="16"/>
  <c r="M948" i="17"/>
  <c r="T948" i="16"/>
  <c r="L948" i="16"/>
  <c r="L948" i="17"/>
  <c r="S948" i="16"/>
  <c r="O947" i="16"/>
  <c r="O947" i="17"/>
  <c r="V947" i="16"/>
  <c r="N947" i="17"/>
  <c r="M947" i="16"/>
  <c r="M947" i="17"/>
  <c r="T947" i="16"/>
  <c r="L947" i="17"/>
  <c r="O946" i="16"/>
  <c r="O946" i="17"/>
  <c r="V946" i="16"/>
  <c r="N946" i="16"/>
  <c r="N946" i="17"/>
  <c r="U946" i="16"/>
  <c r="M946" i="16"/>
  <c r="M946" i="17"/>
  <c r="T946" i="16"/>
  <c r="L946" i="16"/>
  <c r="L946" i="17"/>
  <c r="S946" i="16"/>
  <c r="O945" i="16"/>
  <c r="O945" i="17"/>
  <c r="V945" i="16"/>
  <c r="N945" i="16"/>
  <c r="N945" i="17"/>
  <c r="U945" i="16"/>
  <c r="M945" i="16"/>
  <c r="M945" i="17"/>
  <c r="T945" i="16"/>
  <c r="L945" i="16"/>
  <c r="L945" i="17"/>
  <c r="S945" i="16"/>
  <c r="O944" i="16"/>
  <c r="O944" i="17"/>
  <c r="V944" i="16"/>
  <c r="N944" i="16"/>
  <c r="N944" i="17"/>
  <c r="U944" i="16"/>
  <c r="M944" i="16"/>
  <c r="M944" i="17"/>
  <c r="T944" i="16"/>
  <c r="L944" i="16"/>
  <c r="L944" i="17"/>
  <c r="S944" i="16"/>
  <c r="O943" i="16"/>
  <c r="O943" i="17"/>
  <c r="V943" i="16"/>
  <c r="N943" i="16"/>
  <c r="N943" i="17"/>
  <c r="U943" i="16"/>
  <c r="M943" i="16"/>
  <c r="M943" i="17"/>
  <c r="T943" i="16"/>
  <c r="L943" i="16"/>
  <c r="L943" i="17"/>
  <c r="S943" i="16"/>
  <c r="O942" i="16"/>
  <c r="O942" i="17"/>
  <c r="V942" i="16"/>
  <c r="N942" i="16"/>
  <c r="N942" i="17"/>
  <c r="U942" i="16"/>
  <c r="M942" i="16"/>
  <c r="M942" i="17"/>
  <c r="T942" i="16"/>
  <c r="L942" i="16"/>
  <c r="L942" i="17"/>
  <c r="S942" i="16"/>
  <c r="O941" i="16"/>
  <c r="O941" i="17"/>
  <c r="V941" i="16"/>
  <c r="N941" i="16"/>
  <c r="N941" i="17"/>
  <c r="U941" i="16"/>
  <c r="M941" i="16"/>
  <c r="M941" i="17"/>
  <c r="T941" i="16"/>
  <c r="L941" i="16"/>
  <c r="L941" i="17"/>
  <c r="S941" i="16"/>
  <c r="O940" i="16"/>
  <c r="O940" i="17"/>
  <c r="V940" i="16"/>
  <c r="N940" i="16"/>
  <c r="N940" i="17"/>
  <c r="U940" i="16"/>
  <c r="M940" i="16"/>
  <c r="M940" i="17"/>
  <c r="T940" i="16"/>
  <c r="L940" i="16"/>
  <c r="L940" i="17"/>
  <c r="S940" i="16"/>
  <c r="O939" i="16"/>
  <c r="O939" i="17"/>
  <c r="V939" i="16"/>
  <c r="N939" i="16"/>
  <c r="N939" i="17"/>
  <c r="U939" i="16"/>
  <c r="M939" i="16"/>
  <c r="M939" i="17"/>
  <c r="T939" i="16"/>
  <c r="L939" i="16"/>
  <c r="L939" i="17"/>
  <c r="S939" i="16"/>
  <c r="O938" i="16"/>
  <c r="O938" i="17"/>
  <c r="V938" i="16"/>
  <c r="N938" i="16"/>
  <c r="N938" i="17"/>
  <c r="U938" i="16"/>
  <c r="M938" i="16"/>
  <c r="M938" i="17"/>
  <c r="T938" i="16"/>
  <c r="L938" i="16"/>
  <c r="L938" i="17"/>
  <c r="S938" i="16"/>
  <c r="O937" i="16"/>
  <c r="O937" i="17"/>
  <c r="V937" i="16"/>
  <c r="N937" i="16"/>
  <c r="N937" i="17"/>
  <c r="U937" i="16"/>
  <c r="M937" i="16"/>
  <c r="M937" i="17"/>
  <c r="T937" i="16"/>
  <c r="L937" i="16"/>
  <c r="L937" i="17"/>
  <c r="S937" i="16"/>
  <c r="O936" i="16"/>
  <c r="O936" i="17"/>
  <c r="V936" i="16"/>
  <c r="N936" i="16"/>
  <c r="N936" i="17"/>
  <c r="U936" i="16"/>
  <c r="M936" i="16"/>
  <c r="M936" i="17"/>
  <c r="T936" i="16"/>
  <c r="L936" i="16"/>
  <c r="L936" i="17"/>
  <c r="S936" i="16"/>
  <c r="O935" i="16"/>
  <c r="O935" i="17"/>
  <c r="V935" i="16"/>
  <c r="N935" i="16"/>
  <c r="N935" i="17"/>
  <c r="U935" i="16"/>
  <c r="M935" i="16"/>
  <c r="M935" i="17"/>
  <c r="T935" i="16"/>
  <c r="L935" i="16"/>
  <c r="L935" i="17"/>
  <c r="S935" i="16"/>
  <c r="O934" i="16"/>
  <c r="O934" i="17"/>
  <c r="V934" i="16"/>
  <c r="N934" i="16"/>
  <c r="N934" i="17"/>
  <c r="U934" i="16"/>
  <c r="M934" i="16"/>
  <c r="M934" i="17"/>
  <c r="T934" i="16"/>
  <c r="L934" i="16"/>
  <c r="L934" i="17"/>
  <c r="S934" i="16"/>
  <c r="O933" i="16"/>
  <c r="O933" i="17"/>
  <c r="V933" i="16"/>
  <c r="N933" i="16"/>
  <c r="N933" i="17"/>
  <c r="U933" i="16"/>
  <c r="M933" i="16"/>
  <c r="M933" i="17"/>
  <c r="T933" i="16"/>
  <c r="L933" i="16"/>
  <c r="L933" i="17"/>
  <c r="S933" i="16"/>
  <c r="O932" i="16"/>
  <c r="O932" i="17"/>
  <c r="V932" i="16"/>
  <c r="N932" i="16"/>
  <c r="N932" i="17"/>
  <c r="U932" i="16"/>
  <c r="M932" i="16"/>
  <c r="M932" i="17"/>
  <c r="T932" i="16"/>
  <c r="L932" i="16"/>
  <c r="L932" i="17"/>
  <c r="S932" i="16"/>
  <c r="O931" i="16"/>
  <c r="O931" i="17"/>
  <c r="V931" i="16"/>
  <c r="N931" i="16"/>
  <c r="N931" i="17"/>
  <c r="U931" i="16"/>
  <c r="M931" i="16"/>
  <c r="M931" i="17"/>
  <c r="T931" i="16"/>
  <c r="L931" i="16"/>
  <c r="L931" i="17"/>
  <c r="S931" i="16"/>
  <c r="O930" i="16"/>
  <c r="O930" i="17"/>
  <c r="V930" i="16"/>
  <c r="N930" i="16"/>
  <c r="N930" i="17"/>
  <c r="U930" i="16"/>
  <c r="M930" i="16"/>
  <c r="M930" i="17"/>
  <c r="T930" i="16"/>
  <c r="L930" i="16"/>
  <c r="L930" i="17"/>
  <c r="S930" i="16"/>
  <c r="O929" i="16"/>
  <c r="O929" i="17"/>
  <c r="V929" i="16"/>
  <c r="N929" i="16"/>
  <c r="N929" i="17"/>
  <c r="U929" i="16"/>
  <c r="M929" i="16"/>
  <c r="M929" i="17"/>
  <c r="T929" i="16"/>
  <c r="L929" i="16"/>
  <c r="L929" i="17"/>
  <c r="S929" i="16"/>
  <c r="O928" i="16"/>
  <c r="O928" i="17"/>
  <c r="V928" i="16"/>
  <c r="N928" i="16"/>
  <c r="N928" i="17"/>
  <c r="U928" i="16"/>
  <c r="M928" i="16"/>
  <c r="M928" i="17"/>
  <c r="T928" i="16"/>
  <c r="L928" i="16"/>
  <c r="L928" i="17"/>
  <c r="S928" i="16"/>
  <c r="O927" i="16"/>
  <c r="O927" i="17"/>
  <c r="V927" i="16"/>
  <c r="N927" i="16"/>
  <c r="N927" i="17"/>
  <c r="U927" i="16"/>
  <c r="M927" i="16"/>
  <c r="M927" i="17"/>
  <c r="T927" i="16"/>
  <c r="L927" i="17"/>
  <c r="O926" i="16"/>
  <c r="O926" i="17"/>
  <c r="V926" i="16"/>
  <c r="N926" i="16"/>
  <c r="N926" i="17"/>
  <c r="U926" i="16"/>
  <c r="M926" i="16"/>
  <c r="M926" i="17"/>
  <c r="T926" i="16"/>
  <c r="L926" i="16"/>
  <c r="L926" i="17"/>
  <c r="S926" i="16"/>
  <c r="O925" i="16"/>
  <c r="O925" i="17"/>
  <c r="V925" i="16"/>
  <c r="N925" i="16"/>
  <c r="N925" i="17"/>
  <c r="U925" i="16"/>
  <c r="M925" i="16"/>
  <c r="M925" i="17"/>
  <c r="T925" i="16"/>
  <c r="L925" i="16"/>
  <c r="L925" i="17"/>
  <c r="S925" i="16"/>
  <c r="O924" i="16"/>
  <c r="O924" i="17"/>
  <c r="V924" i="16"/>
  <c r="N924" i="17"/>
  <c r="M924" i="16"/>
  <c r="M924" i="17"/>
  <c r="T924" i="16"/>
  <c r="L924" i="17"/>
  <c r="O923" i="16"/>
  <c r="O923" i="17"/>
  <c r="V923" i="16"/>
  <c r="N923" i="16"/>
  <c r="N923" i="17"/>
  <c r="U923" i="16"/>
  <c r="M923" i="16"/>
  <c r="M923" i="17"/>
  <c r="T923" i="16"/>
  <c r="L923" i="16"/>
  <c r="L923" i="17"/>
  <c r="S923" i="16"/>
  <c r="O922" i="16"/>
  <c r="O922" i="17"/>
  <c r="V922" i="16"/>
  <c r="N922" i="16"/>
  <c r="N922" i="17"/>
  <c r="U922" i="16"/>
  <c r="M922" i="16"/>
  <c r="M922" i="17"/>
  <c r="T922" i="16"/>
  <c r="L922" i="16"/>
  <c r="L922" i="17"/>
  <c r="S922" i="16"/>
  <c r="O921" i="16"/>
  <c r="O921" i="17"/>
  <c r="V921" i="16"/>
  <c r="N921" i="16"/>
  <c r="N921" i="17"/>
  <c r="U921" i="16"/>
  <c r="M921" i="16"/>
  <c r="M921" i="17"/>
  <c r="T921" i="16"/>
  <c r="L921" i="16"/>
  <c r="L921" i="17"/>
  <c r="S921" i="16"/>
  <c r="O920" i="16"/>
  <c r="O920" i="17"/>
  <c r="V920" i="16"/>
  <c r="N920" i="16"/>
  <c r="N920" i="17"/>
  <c r="U920" i="16"/>
  <c r="M920" i="16"/>
  <c r="M920" i="17"/>
  <c r="T920" i="16"/>
  <c r="L920" i="16"/>
  <c r="L920" i="17"/>
  <c r="S920" i="16"/>
  <c r="O919" i="16"/>
  <c r="O919" i="17"/>
  <c r="V919" i="16"/>
  <c r="N919" i="16"/>
  <c r="N919" i="17"/>
  <c r="U919" i="16"/>
  <c r="M919" i="16"/>
  <c r="M919" i="17"/>
  <c r="T919" i="16"/>
  <c r="L919" i="16"/>
  <c r="L919" i="17"/>
  <c r="S919" i="16"/>
  <c r="O918" i="16"/>
  <c r="O918" i="17"/>
  <c r="V918" i="16"/>
  <c r="N918" i="16"/>
  <c r="N918" i="17"/>
  <c r="U918" i="16"/>
  <c r="M918" i="16"/>
  <c r="M918" i="17"/>
  <c r="T918" i="16"/>
  <c r="L918" i="16"/>
  <c r="L918" i="17"/>
  <c r="S918" i="16"/>
  <c r="O917" i="16"/>
  <c r="O917" i="17"/>
  <c r="V917" i="16"/>
  <c r="N917" i="16"/>
  <c r="N917" i="17"/>
  <c r="U917" i="16"/>
  <c r="M917" i="16"/>
  <c r="M917" i="17"/>
  <c r="T917" i="16"/>
  <c r="L917" i="16"/>
  <c r="L917" i="17"/>
  <c r="S917" i="16"/>
  <c r="O916" i="16"/>
  <c r="O916" i="17"/>
  <c r="V916" i="16"/>
  <c r="N916" i="16"/>
  <c r="N916" i="17"/>
  <c r="U916" i="16"/>
  <c r="M916" i="16"/>
  <c r="M916" i="17"/>
  <c r="T916" i="16"/>
  <c r="L916" i="16"/>
  <c r="L916" i="17"/>
  <c r="S916" i="16"/>
  <c r="O915" i="16"/>
  <c r="O915" i="17"/>
  <c r="V915" i="16"/>
  <c r="N915" i="16"/>
  <c r="N915" i="17"/>
  <c r="U915" i="16"/>
  <c r="M915" i="16"/>
  <c r="M915" i="17"/>
  <c r="T915" i="16"/>
  <c r="L915" i="16"/>
  <c r="L915" i="17"/>
  <c r="S915" i="16"/>
  <c r="O914" i="16"/>
  <c r="O914" i="17"/>
  <c r="V914" i="16"/>
  <c r="N914" i="16"/>
  <c r="N914" i="17"/>
  <c r="U914" i="16"/>
  <c r="M914" i="16"/>
  <c r="M914" i="17"/>
  <c r="T914" i="16"/>
  <c r="L914" i="16"/>
  <c r="L914" i="17"/>
  <c r="S914" i="16"/>
  <c r="O913" i="16"/>
  <c r="O913" i="17"/>
  <c r="V913" i="16"/>
  <c r="N913" i="16"/>
  <c r="N913" i="17"/>
  <c r="U913" i="16"/>
  <c r="M913" i="16"/>
  <c r="M913" i="17"/>
  <c r="T913" i="16"/>
  <c r="L913" i="16"/>
  <c r="L913" i="17"/>
  <c r="S913" i="16"/>
  <c r="O912" i="16"/>
  <c r="O912" i="17"/>
  <c r="V912" i="16"/>
  <c r="N912" i="16"/>
  <c r="N912" i="17"/>
  <c r="U912" i="16"/>
  <c r="M912" i="16"/>
  <c r="M912" i="17"/>
  <c r="T912" i="16"/>
  <c r="L912" i="16"/>
  <c r="L912" i="17"/>
  <c r="S912" i="16"/>
  <c r="O911" i="16"/>
  <c r="O911" i="17"/>
  <c r="V911" i="16"/>
  <c r="N911" i="16"/>
  <c r="N911" i="17"/>
  <c r="U911" i="16"/>
  <c r="M911" i="16"/>
  <c r="M911" i="17"/>
  <c r="T911" i="16"/>
  <c r="L911" i="16"/>
  <c r="L911" i="17"/>
  <c r="S911" i="16"/>
  <c r="O910" i="16"/>
  <c r="O910" i="17"/>
  <c r="V910" i="16"/>
  <c r="N910" i="16"/>
  <c r="N910" i="17"/>
  <c r="U910" i="16"/>
  <c r="M910" i="16"/>
  <c r="M910" i="17"/>
  <c r="T910" i="16"/>
  <c r="L910" i="16"/>
  <c r="L910" i="17"/>
  <c r="S910" i="16"/>
  <c r="O909" i="16"/>
  <c r="O909" i="17"/>
  <c r="V909" i="16"/>
  <c r="N909" i="16"/>
  <c r="N909" i="17"/>
  <c r="U909" i="16"/>
  <c r="M909" i="16"/>
  <c r="M909" i="17"/>
  <c r="T909" i="16"/>
  <c r="L909" i="16"/>
  <c r="L909" i="17"/>
  <c r="S909" i="16"/>
  <c r="O908" i="16"/>
  <c r="O908" i="17"/>
  <c r="V908" i="16"/>
  <c r="N908" i="16"/>
  <c r="N908" i="17"/>
  <c r="U908" i="16"/>
  <c r="M908" i="16"/>
  <c r="M908" i="17"/>
  <c r="T908" i="16"/>
  <c r="L908" i="16"/>
  <c r="L908" i="17"/>
  <c r="S908" i="16"/>
  <c r="O907" i="16"/>
  <c r="O907" i="17"/>
  <c r="V907" i="16"/>
  <c r="N907" i="16"/>
  <c r="N907" i="17"/>
  <c r="U907" i="16"/>
  <c r="M907" i="16"/>
  <c r="M907" i="17"/>
  <c r="T907" i="16"/>
  <c r="L907" i="16"/>
  <c r="L907" i="17"/>
  <c r="S907" i="16"/>
  <c r="O906" i="16"/>
  <c r="O906" i="17"/>
  <c r="V906" i="16"/>
  <c r="N906" i="16"/>
  <c r="N906" i="17"/>
  <c r="U906" i="16"/>
  <c r="M906" i="16"/>
  <c r="M906" i="17"/>
  <c r="T906" i="16"/>
  <c r="L906" i="16"/>
  <c r="L906" i="17"/>
  <c r="S906" i="16"/>
  <c r="O905" i="16"/>
  <c r="O905" i="17"/>
  <c r="V905" i="16"/>
  <c r="N905" i="16"/>
  <c r="N905" i="17"/>
  <c r="U905" i="16"/>
  <c r="M905" i="16"/>
  <c r="M905" i="17"/>
  <c r="T905" i="16"/>
  <c r="L905" i="16"/>
  <c r="L905" i="17"/>
  <c r="S905" i="16"/>
  <c r="O904" i="16"/>
  <c r="O904" i="17"/>
  <c r="V904" i="16"/>
  <c r="N904" i="16"/>
  <c r="N904" i="17"/>
  <c r="U904" i="16"/>
  <c r="M904" i="16"/>
  <c r="M904" i="17"/>
  <c r="T904" i="16"/>
  <c r="L904" i="16"/>
  <c r="L904" i="17"/>
  <c r="S904" i="16"/>
  <c r="O903" i="16"/>
  <c r="O903" i="17"/>
  <c r="V903" i="16"/>
  <c r="N903" i="16"/>
  <c r="N903" i="17"/>
  <c r="U903" i="16"/>
  <c r="M903" i="16"/>
  <c r="M903" i="17"/>
  <c r="T903" i="16"/>
  <c r="L903" i="17"/>
  <c r="O902" i="16"/>
  <c r="O902" i="17"/>
  <c r="V902" i="16"/>
  <c r="N902" i="16"/>
  <c r="N902" i="17"/>
  <c r="U902" i="16"/>
  <c r="M902" i="16"/>
  <c r="M902" i="17"/>
  <c r="T902" i="16"/>
  <c r="L902" i="16"/>
  <c r="L902" i="17"/>
  <c r="S902" i="16"/>
  <c r="O901" i="16"/>
  <c r="O901" i="17"/>
  <c r="V901" i="16"/>
  <c r="N901" i="17"/>
  <c r="M901" i="16"/>
  <c r="M901" i="17"/>
  <c r="T901" i="16"/>
  <c r="L901" i="17"/>
  <c r="O900" i="16"/>
  <c r="O900" i="17"/>
  <c r="V900" i="16"/>
  <c r="N900" i="16"/>
  <c r="N900" i="17"/>
  <c r="U900" i="16"/>
  <c r="M900" i="16"/>
  <c r="M900" i="17"/>
  <c r="T900" i="16"/>
  <c r="L900" i="16"/>
  <c r="L900" i="17"/>
  <c r="S900" i="16"/>
  <c r="O899" i="16"/>
  <c r="O899" i="17"/>
  <c r="V899" i="16"/>
  <c r="N899" i="16"/>
  <c r="N899" i="17"/>
  <c r="U899" i="16"/>
  <c r="M899" i="16"/>
  <c r="M899" i="17"/>
  <c r="T899" i="16"/>
  <c r="L899" i="16"/>
  <c r="L899" i="17"/>
  <c r="S899" i="16"/>
  <c r="O898" i="16"/>
  <c r="O898" i="17"/>
  <c r="V898" i="16"/>
  <c r="N898" i="16"/>
  <c r="N898" i="17"/>
  <c r="U898" i="16"/>
  <c r="M898" i="16"/>
  <c r="M898" i="17"/>
  <c r="T898" i="16"/>
  <c r="L898" i="16"/>
  <c r="L898" i="17"/>
  <c r="S898" i="16"/>
  <c r="O897" i="16"/>
  <c r="O897" i="17"/>
  <c r="V897" i="16"/>
  <c r="N897" i="16"/>
  <c r="N897" i="17"/>
  <c r="U897" i="16"/>
  <c r="M897" i="16"/>
  <c r="M897" i="17"/>
  <c r="T897" i="16"/>
  <c r="L897" i="16"/>
  <c r="L897" i="17"/>
  <c r="S897" i="16"/>
  <c r="O896" i="16"/>
  <c r="O896" i="17"/>
  <c r="V896" i="16"/>
  <c r="N896" i="16"/>
  <c r="N896" i="17"/>
  <c r="U896" i="16"/>
  <c r="M896" i="16"/>
  <c r="M896" i="17"/>
  <c r="T896" i="16"/>
  <c r="L896" i="16"/>
  <c r="L896" i="17"/>
  <c r="S896" i="16"/>
  <c r="O895" i="16"/>
  <c r="O895" i="17"/>
  <c r="V895" i="16"/>
  <c r="N895" i="16"/>
  <c r="N895" i="17"/>
  <c r="U895" i="16"/>
  <c r="M895" i="16"/>
  <c r="M895" i="17"/>
  <c r="T895" i="16"/>
  <c r="L895" i="16"/>
  <c r="L895" i="17"/>
  <c r="S895" i="16"/>
  <c r="O894" i="16"/>
  <c r="O894" i="17"/>
  <c r="V894" i="16"/>
  <c r="N894" i="16"/>
  <c r="N894" i="17"/>
  <c r="U894" i="16"/>
  <c r="M894" i="16"/>
  <c r="M894" i="17"/>
  <c r="T894" i="16"/>
  <c r="L894" i="16"/>
  <c r="L894" i="17"/>
  <c r="S894" i="16"/>
  <c r="O893" i="16"/>
  <c r="O893" i="17"/>
  <c r="V893" i="16"/>
  <c r="N893" i="16"/>
  <c r="N893" i="17"/>
  <c r="U893" i="16"/>
  <c r="M893" i="16"/>
  <c r="M893" i="17"/>
  <c r="T893" i="16"/>
  <c r="L893" i="16"/>
  <c r="L893" i="17"/>
  <c r="S893" i="16"/>
  <c r="O892" i="16"/>
  <c r="O892" i="17"/>
  <c r="V892" i="16"/>
  <c r="N892" i="16"/>
  <c r="N892" i="17"/>
  <c r="U892" i="16"/>
  <c r="M892" i="16"/>
  <c r="M892" i="17"/>
  <c r="T892" i="16"/>
  <c r="L892" i="16"/>
  <c r="L892" i="17"/>
  <c r="S892" i="16"/>
  <c r="O891" i="16"/>
  <c r="O891" i="17"/>
  <c r="V891" i="16"/>
  <c r="N891" i="16"/>
  <c r="N891" i="17"/>
  <c r="U891" i="16"/>
  <c r="M891" i="16"/>
  <c r="M891" i="17"/>
  <c r="T891" i="16"/>
  <c r="L891" i="16"/>
  <c r="L891" i="17"/>
  <c r="S891" i="16"/>
  <c r="O890" i="16"/>
  <c r="O890" i="17"/>
  <c r="V890" i="16"/>
  <c r="N890" i="16"/>
  <c r="N890" i="17"/>
  <c r="U890" i="16"/>
  <c r="M890" i="16"/>
  <c r="M890" i="17"/>
  <c r="T890" i="16"/>
  <c r="L890" i="16"/>
  <c r="L890" i="17"/>
  <c r="S890" i="16"/>
  <c r="O889" i="16"/>
  <c r="O889" i="17"/>
  <c r="V889" i="16"/>
  <c r="N889" i="16"/>
  <c r="N889" i="17"/>
  <c r="U889" i="16"/>
  <c r="M889" i="16"/>
  <c r="M889" i="17"/>
  <c r="T889" i="16"/>
  <c r="L889" i="16"/>
  <c r="L889" i="17"/>
  <c r="S889" i="16"/>
  <c r="O888" i="16"/>
  <c r="O888" i="17"/>
  <c r="V888" i="16"/>
  <c r="N888" i="16"/>
  <c r="N888" i="17"/>
  <c r="U888" i="16"/>
  <c r="M888" i="16"/>
  <c r="M888" i="17"/>
  <c r="T888" i="16"/>
  <c r="L888" i="16"/>
  <c r="L888" i="17"/>
  <c r="S888" i="16"/>
  <c r="O887" i="16"/>
  <c r="O887" i="17"/>
  <c r="V887" i="16"/>
  <c r="N887" i="16"/>
  <c r="N887" i="17"/>
  <c r="U887" i="16"/>
  <c r="M887" i="16"/>
  <c r="M887" i="17"/>
  <c r="T887" i="16"/>
  <c r="L887" i="16"/>
  <c r="L887" i="17"/>
  <c r="S887" i="16"/>
  <c r="O886" i="16"/>
  <c r="O886" i="17"/>
  <c r="V886" i="16"/>
  <c r="N886" i="16"/>
  <c r="N886" i="17"/>
  <c r="U886" i="16"/>
  <c r="M886" i="16"/>
  <c r="M886" i="17"/>
  <c r="T886" i="16"/>
  <c r="L886" i="16"/>
  <c r="L886" i="17"/>
  <c r="S886" i="16"/>
  <c r="O885" i="16"/>
  <c r="O885" i="17"/>
  <c r="V885" i="16"/>
  <c r="N885" i="16"/>
  <c r="N885" i="17"/>
  <c r="U885" i="16"/>
  <c r="M885" i="16"/>
  <c r="M885" i="17"/>
  <c r="T885" i="16"/>
  <c r="L885" i="16"/>
  <c r="L885" i="17"/>
  <c r="S885" i="16"/>
  <c r="O884" i="16"/>
  <c r="O884" i="17"/>
  <c r="V884" i="16"/>
  <c r="N884" i="16"/>
  <c r="N884" i="17"/>
  <c r="U884" i="16"/>
  <c r="M884" i="16"/>
  <c r="M884" i="17"/>
  <c r="T884" i="16"/>
  <c r="L884" i="16"/>
  <c r="L884" i="17"/>
  <c r="S884" i="16"/>
  <c r="O883" i="16"/>
  <c r="O883" i="17"/>
  <c r="V883" i="16"/>
  <c r="N883" i="16"/>
  <c r="N883" i="17"/>
  <c r="U883" i="16"/>
  <c r="M883" i="16"/>
  <c r="M883" i="17"/>
  <c r="T883" i="16"/>
  <c r="L883" i="16"/>
  <c r="L883" i="17"/>
  <c r="S883" i="16"/>
  <c r="O882" i="16"/>
  <c r="O882" i="17"/>
  <c r="V882" i="16"/>
  <c r="N882" i="16"/>
  <c r="N882" i="17"/>
  <c r="U882" i="16"/>
  <c r="M882" i="16"/>
  <c r="M882" i="17"/>
  <c r="T882" i="16"/>
  <c r="L882" i="16"/>
  <c r="L882" i="17"/>
  <c r="S882" i="16"/>
  <c r="O881" i="16"/>
  <c r="O881" i="17"/>
  <c r="V881" i="16"/>
  <c r="N881" i="16"/>
  <c r="N881" i="17"/>
  <c r="U881" i="16"/>
  <c r="M881" i="16"/>
  <c r="M881" i="17"/>
  <c r="T881" i="16"/>
  <c r="L881" i="17"/>
  <c r="O880" i="16"/>
  <c r="O880" i="17"/>
  <c r="V880" i="16"/>
  <c r="N880" i="16"/>
  <c r="N880" i="17"/>
  <c r="U880" i="16"/>
  <c r="M880" i="16"/>
  <c r="M880" i="17"/>
  <c r="T880" i="16"/>
  <c r="L880" i="16"/>
  <c r="L880" i="17"/>
  <c r="S880" i="16"/>
  <c r="O879" i="16"/>
  <c r="O879" i="17"/>
  <c r="V879" i="16"/>
  <c r="N879" i="16"/>
  <c r="N879" i="17"/>
  <c r="U879" i="16"/>
  <c r="M879" i="16"/>
  <c r="M879" i="17"/>
  <c r="T879" i="16"/>
  <c r="L879" i="16"/>
  <c r="L879" i="17"/>
  <c r="S879" i="16"/>
  <c r="O878" i="16"/>
  <c r="O878" i="17"/>
  <c r="V878" i="16"/>
  <c r="N878" i="17"/>
  <c r="M878" i="16"/>
  <c r="M878" i="17"/>
  <c r="T878" i="16"/>
  <c r="L878" i="17"/>
  <c r="O877" i="16"/>
  <c r="O877" i="17"/>
  <c r="V877" i="16"/>
  <c r="N877" i="16"/>
  <c r="N877" i="17"/>
  <c r="U877" i="16"/>
  <c r="M877" i="16"/>
  <c r="M877" i="17"/>
  <c r="T877" i="16"/>
  <c r="L877" i="16"/>
  <c r="L877" i="17"/>
  <c r="S877" i="16"/>
  <c r="O876" i="16"/>
  <c r="O876" i="17"/>
  <c r="V876" i="16"/>
  <c r="N876" i="16"/>
  <c r="N876" i="17"/>
  <c r="U876" i="16"/>
  <c r="M876" i="16"/>
  <c r="M876" i="17"/>
  <c r="T876" i="16"/>
  <c r="L876" i="16"/>
  <c r="L876" i="17"/>
  <c r="S876" i="16"/>
  <c r="O875" i="16"/>
  <c r="O875" i="17"/>
  <c r="V875" i="16"/>
  <c r="N875" i="16"/>
  <c r="N875" i="17"/>
  <c r="U875" i="16"/>
  <c r="M875" i="16"/>
  <c r="M875" i="17"/>
  <c r="T875" i="16"/>
  <c r="L875" i="16"/>
  <c r="L875" i="17"/>
  <c r="S875" i="16"/>
  <c r="O874" i="16"/>
  <c r="O874" i="17"/>
  <c r="V874" i="16"/>
  <c r="N874" i="16"/>
  <c r="N874" i="17"/>
  <c r="U874" i="16"/>
  <c r="M874" i="16"/>
  <c r="M874" i="17"/>
  <c r="T874" i="16"/>
  <c r="L874" i="16"/>
  <c r="L874" i="17"/>
  <c r="S874" i="16"/>
  <c r="O873" i="16"/>
  <c r="O873" i="17"/>
  <c r="V873" i="16"/>
  <c r="N873" i="16"/>
  <c r="N873" i="17"/>
  <c r="U873" i="16"/>
  <c r="M873" i="16"/>
  <c r="M873" i="17"/>
  <c r="T873" i="16"/>
  <c r="L873" i="16"/>
  <c r="L873" i="17"/>
  <c r="S873" i="16"/>
  <c r="O872" i="16"/>
  <c r="O872" i="17"/>
  <c r="V872" i="16"/>
  <c r="N872" i="16"/>
  <c r="N872" i="17"/>
  <c r="U872" i="16"/>
  <c r="M872" i="16"/>
  <c r="M872" i="17"/>
  <c r="T872" i="16"/>
  <c r="L872" i="16"/>
  <c r="L872" i="17"/>
  <c r="S872" i="16"/>
  <c r="O871" i="16"/>
  <c r="O871" i="17"/>
  <c r="V871" i="16"/>
  <c r="N871" i="16"/>
  <c r="N871" i="17"/>
  <c r="U871" i="16"/>
  <c r="M871" i="16"/>
  <c r="M871" i="17"/>
  <c r="T871" i="16"/>
  <c r="L871" i="16"/>
  <c r="L871" i="17"/>
  <c r="S871" i="16"/>
  <c r="O870" i="16"/>
  <c r="O870" i="17"/>
  <c r="V870" i="16"/>
  <c r="N870" i="16"/>
  <c r="N870" i="17"/>
  <c r="U870" i="16"/>
  <c r="M870" i="16"/>
  <c r="M870" i="17"/>
  <c r="T870" i="16"/>
  <c r="L870" i="16"/>
  <c r="L870" i="17"/>
  <c r="S870" i="16"/>
  <c r="O869" i="16"/>
  <c r="O869" i="17"/>
  <c r="V869" i="16"/>
  <c r="N869" i="16"/>
  <c r="N869" i="17"/>
  <c r="U869" i="16"/>
  <c r="M869" i="16"/>
  <c r="M869" i="17"/>
  <c r="T869" i="16"/>
  <c r="L869" i="16"/>
  <c r="L869" i="17"/>
  <c r="S869" i="16"/>
  <c r="O868" i="16"/>
  <c r="O868" i="17"/>
  <c r="V868" i="16"/>
  <c r="N868" i="16"/>
  <c r="N868" i="17"/>
  <c r="U868" i="16"/>
  <c r="M868" i="16"/>
  <c r="M868" i="17"/>
  <c r="T868" i="16"/>
  <c r="L868" i="16"/>
  <c r="L868" i="17"/>
  <c r="S868" i="16"/>
  <c r="O867" i="16"/>
  <c r="O867" i="17"/>
  <c r="V867" i="16"/>
  <c r="N867" i="16"/>
  <c r="N867" i="17"/>
  <c r="U867" i="16"/>
  <c r="M867" i="16"/>
  <c r="M867" i="17"/>
  <c r="T867" i="16"/>
  <c r="L867" i="16"/>
  <c r="L867" i="17"/>
  <c r="S867" i="16"/>
  <c r="O866" i="16"/>
  <c r="O866" i="17"/>
  <c r="V866" i="16"/>
  <c r="N866" i="16"/>
  <c r="N866" i="17"/>
  <c r="U866" i="16"/>
  <c r="M866" i="16"/>
  <c r="M866" i="17"/>
  <c r="T866" i="16"/>
  <c r="L866" i="16"/>
  <c r="L866" i="17"/>
  <c r="S866" i="16"/>
  <c r="O865" i="16"/>
  <c r="O865" i="17"/>
  <c r="V865" i="16"/>
  <c r="N865" i="16"/>
  <c r="N865" i="17"/>
  <c r="U865" i="16"/>
  <c r="M865" i="16"/>
  <c r="M865" i="17"/>
  <c r="T865" i="16"/>
  <c r="L865" i="16"/>
  <c r="L865" i="17"/>
  <c r="S865" i="16"/>
  <c r="O864" i="16"/>
  <c r="O864" i="17"/>
  <c r="V864" i="16"/>
  <c r="N864" i="16"/>
  <c r="N864" i="17"/>
  <c r="U864" i="16"/>
  <c r="M864" i="16"/>
  <c r="M864" i="17"/>
  <c r="T864" i="16"/>
  <c r="L864" i="16"/>
  <c r="L864" i="17"/>
  <c r="S864" i="16"/>
  <c r="O863" i="16"/>
  <c r="O863" i="17"/>
  <c r="V863" i="16"/>
  <c r="N863" i="16"/>
  <c r="N863" i="17"/>
  <c r="U863" i="16"/>
  <c r="M863" i="16"/>
  <c r="M863" i="17"/>
  <c r="T863" i="16"/>
  <c r="L863" i="16"/>
  <c r="L863" i="17"/>
  <c r="S863" i="16"/>
  <c r="O862" i="16"/>
  <c r="O862" i="17"/>
  <c r="V862" i="16"/>
  <c r="N862" i="16"/>
  <c r="N862" i="17"/>
  <c r="U862" i="16"/>
  <c r="M862" i="16"/>
  <c r="M862" i="17"/>
  <c r="T862" i="16"/>
  <c r="L862" i="16"/>
  <c r="L862" i="17"/>
  <c r="S862" i="16"/>
  <c r="O861" i="16"/>
  <c r="O861" i="17"/>
  <c r="V861" i="16"/>
  <c r="N861" i="16"/>
  <c r="N861" i="17"/>
  <c r="U861" i="16"/>
  <c r="M861" i="16"/>
  <c r="M861" i="17"/>
  <c r="T861" i="16"/>
  <c r="L861" i="16"/>
  <c r="L861" i="17"/>
  <c r="S861" i="16"/>
  <c r="O860" i="16"/>
  <c r="O860" i="17"/>
  <c r="V860" i="16"/>
  <c r="N860" i="16"/>
  <c r="N860" i="17"/>
  <c r="U860" i="16"/>
  <c r="M860" i="16"/>
  <c r="M860" i="17"/>
  <c r="T860" i="16"/>
  <c r="L860" i="16"/>
  <c r="L860" i="17"/>
  <c r="S860" i="16"/>
  <c r="O859" i="16"/>
  <c r="O859" i="17"/>
  <c r="V859" i="16"/>
  <c r="N859" i="16"/>
  <c r="N859" i="17"/>
  <c r="U859" i="16"/>
  <c r="M859" i="16"/>
  <c r="M859" i="17"/>
  <c r="T859" i="16"/>
  <c r="L859" i="16"/>
  <c r="L859" i="17"/>
  <c r="S859" i="16"/>
  <c r="O858" i="16"/>
  <c r="O858" i="17"/>
  <c r="V858" i="16"/>
  <c r="N858" i="16"/>
  <c r="N858" i="17"/>
  <c r="U858" i="16"/>
  <c r="M858" i="16"/>
  <c r="M858" i="17"/>
  <c r="T858" i="16"/>
  <c r="L858" i="16"/>
  <c r="L858" i="17"/>
  <c r="S858" i="16"/>
  <c r="O857" i="16"/>
  <c r="O857" i="17"/>
  <c r="V857" i="16"/>
  <c r="N857" i="16"/>
  <c r="N857" i="17"/>
  <c r="U857" i="16"/>
  <c r="M857" i="16"/>
  <c r="M857" i="17"/>
  <c r="T857" i="16"/>
  <c r="L857" i="17"/>
  <c r="O856" i="16"/>
  <c r="O856" i="17"/>
  <c r="V856" i="16"/>
  <c r="N856" i="16"/>
  <c r="N856" i="17"/>
  <c r="U856" i="16"/>
  <c r="M856" i="16"/>
  <c r="M856" i="17"/>
  <c r="T856" i="16"/>
  <c r="L856" i="16"/>
  <c r="L856" i="17"/>
  <c r="S856" i="16"/>
  <c r="O855" i="16"/>
  <c r="O855" i="17"/>
  <c r="V855" i="16"/>
  <c r="N855" i="17"/>
  <c r="M855" i="16"/>
  <c r="M855" i="17"/>
  <c r="T855" i="16"/>
  <c r="L855" i="17"/>
  <c r="O854" i="16"/>
  <c r="O854" i="17"/>
  <c r="V854" i="16"/>
  <c r="N854" i="16"/>
  <c r="N854" i="17"/>
  <c r="U854" i="16"/>
  <c r="M854" i="16"/>
  <c r="M854" i="17"/>
  <c r="T854" i="16"/>
  <c r="L854" i="16"/>
  <c r="L854" i="17"/>
  <c r="S854" i="16"/>
  <c r="O853" i="16"/>
  <c r="O853" i="17"/>
  <c r="V853" i="16"/>
  <c r="N853" i="16"/>
  <c r="N853" i="17"/>
  <c r="U853" i="16"/>
  <c r="M853" i="16"/>
  <c r="M853" i="17"/>
  <c r="T853" i="16"/>
  <c r="L853" i="16"/>
  <c r="L853" i="17"/>
  <c r="S853" i="16"/>
  <c r="O852" i="16"/>
  <c r="O852" i="17"/>
  <c r="V852" i="16"/>
  <c r="N852" i="16"/>
  <c r="N852" i="17"/>
  <c r="U852" i="16"/>
  <c r="M852" i="16"/>
  <c r="M852" i="17"/>
  <c r="T852" i="16"/>
  <c r="L852" i="16"/>
  <c r="L852" i="17"/>
  <c r="S852" i="16"/>
  <c r="O851" i="16"/>
  <c r="O851" i="17"/>
  <c r="V851" i="16"/>
  <c r="N851" i="16"/>
  <c r="N851" i="17"/>
  <c r="U851" i="16"/>
  <c r="M851" i="16"/>
  <c r="M851" i="17"/>
  <c r="T851" i="16"/>
  <c r="L851" i="16"/>
  <c r="L851" i="17"/>
  <c r="S851" i="16"/>
  <c r="O850" i="16"/>
  <c r="O850" i="17"/>
  <c r="V850" i="16"/>
  <c r="N850" i="16"/>
  <c r="N850" i="17"/>
  <c r="U850" i="16"/>
  <c r="M850" i="16"/>
  <c r="M850" i="17"/>
  <c r="T850" i="16"/>
  <c r="L850" i="16"/>
  <c r="L850" i="17"/>
  <c r="S850" i="16"/>
  <c r="O849" i="16"/>
  <c r="O849" i="17"/>
  <c r="V849" i="16"/>
  <c r="N849" i="16"/>
  <c r="N849" i="17"/>
  <c r="U849" i="16"/>
  <c r="M849" i="16"/>
  <c r="M849" i="17"/>
  <c r="T849" i="16"/>
  <c r="L849" i="16"/>
  <c r="L849" i="17"/>
  <c r="S849" i="16"/>
  <c r="O848" i="16"/>
  <c r="O848" i="17"/>
  <c r="V848" i="16"/>
  <c r="N848" i="16"/>
  <c r="N848" i="17"/>
  <c r="U848" i="16"/>
  <c r="M848" i="16"/>
  <c r="M848" i="17"/>
  <c r="T848" i="16"/>
  <c r="L848" i="16"/>
  <c r="L848" i="17"/>
  <c r="S848" i="16"/>
  <c r="O847" i="16"/>
  <c r="O847" i="17"/>
  <c r="V847" i="16"/>
  <c r="N847" i="16"/>
  <c r="N847" i="17"/>
  <c r="U847" i="16"/>
  <c r="M847" i="16"/>
  <c r="M847" i="17"/>
  <c r="T847" i="16"/>
  <c r="L847" i="16"/>
  <c r="L847" i="17"/>
  <c r="S847" i="16"/>
  <c r="O846" i="16"/>
  <c r="O846" i="17"/>
  <c r="V846" i="16"/>
  <c r="N846" i="16"/>
  <c r="N846" i="17"/>
  <c r="U846" i="16"/>
  <c r="M846" i="16"/>
  <c r="M846" i="17"/>
  <c r="T846" i="16"/>
  <c r="L846" i="16"/>
  <c r="L846" i="17"/>
  <c r="S846" i="16"/>
  <c r="O845" i="16"/>
  <c r="O845" i="17"/>
  <c r="V845" i="16"/>
  <c r="N845" i="16"/>
  <c r="N845" i="17"/>
  <c r="U845" i="16"/>
  <c r="M845" i="16"/>
  <c r="M845" i="17"/>
  <c r="T845" i="16"/>
  <c r="L845" i="16"/>
  <c r="L845" i="17"/>
  <c r="S845" i="16"/>
  <c r="O844" i="16"/>
  <c r="O844" i="17"/>
  <c r="V844" i="16"/>
  <c r="N844" i="16"/>
  <c r="N844" i="17"/>
  <c r="U844" i="16"/>
  <c r="M844" i="16"/>
  <c r="M844" i="17"/>
  <c r="T844" i="16"/>
  <c r="L844" i="16"/>
  <c r="L844" i="17"/>
  <c r="S844" i="16"/>
  <c r="O843" i="16"/>
  <c r="O843" i="17"/>
  <c r="V843" i="16"/>
  <c r="N843" i="16"/>
  <c r="N843" i="17"/>
  <c r="U843" i="16"/>
  <c r="M843" i="16"/>
  <c r="M843" i="17"/>
  <c r="T843" i="16"/>
  <c r="L843" i="16"/>
  <c r="L843" i="17"/>
  <c r="S843" i="16"/>
  <c r="O842" i="16"/>
  <c r="O842" i="17"/>
  <c r="V842" i="16"/>
  <c r="N842" i="16"/>
  <c r="N842" i="17"/>
  <c r="U842" i="16"/>
  <c r="M842" i="16"/>
  <c r="M842" i="17"/>
  <c r="T842" i="16"/>
  <c r="L842" i="16"/>
  <c r="L842" i="17"/>
  <c r="S842" i="16"/>
  <c r="O841" i="16"/>
  <c r="O841" i="17"/>
  <c r="V841" i="16"/>
  <c r="N841" i="16"/>
  <c r="N841" i="17"/>
  <c r="U841" i="16"/>
  <c r="M841" i="16"/>
  <c r="M841" i="17"/>
  <c r="T841" i="16"/>
  <c r="L841" i="16"/>
  <c r="L841" i="17"/>
  <c r="S841" i="16"/>
  <c r="O840" i="16"/>
  <c r="O840" i="17"/>
  <c r="V840" i="16"/>
  <c r="N840" i="16"/>
  <c r="N840" i="17"/>
  <c r="U840" i="16"/>
  <c r="M840" i="16"/>
  <c r="M840" i="17"/>
  <c r="T840" i="16"/>
  <c r="L840" i="16"/>
  <c r="L840" i="17"/>
  <c r="S840" i="16"/>
  <c r="O839" i="16"/>
  <c r="O839" i="17"/>
  <c r="V839" i="16"/>
  <c r="N839" i="16"/>
  <c r="N839" i="17"/>
  <c r="U839" i="16"/>
  <c r="M839" i="16"/>
  <c r="M839" i="17"/>
  <c r="T839" i="16"/>
  <c r="L839" i="16"/>
  <c r="L839" i="17"/>
  <c r="S839" i="16"/>
  <c r="O838" i="16"/>
  <c r="O838" i="17"/>
  <c r="V838" i="16"/>
  <c r="N838" i="16"/>
  <c r="N838" i="17"/>
  <c r="U838" i="16"/>
  <c r="M838" i="16"/>
  <c r="M838" i="17"/>
  <c r="T838" i="16"/>
  <c r="L838" i="16"/>
  <c r="L838" i="17"/>
  <c r="S838" i="16"/>
  <c r="O837" i="16"/>
  <c r="O837" i="17"/>
  <c r="V837" i="16"/>
  <c r="N837" i="16"/>
  <c r="N837" i="17"/>
  <c r="U837" i="16"/>
  <c r="M837" i="16"/>
  <c r="M837" i="17"/>
  <c r="T837" i="16"/>
  <c r="L837" i="16"/>
  <c r="L837" i="17"/>
  <c r="S837" i="16"/>
  <c r="O836" i="16"/>
  <c r="O836" i="17"/>
  <c r="V836" i="16"/>
  <c r="N836" i="16"/>
  <c r="N836" i="17"/>
  <c r="U836" i="16"/>
  <c r="M836" i="16"/>
  <c r="M836" i="17"/>
  <c r="T836" i="16"/>
  <c r="L836" i="16"/>
  <c r="L836" i="17"/>
  <c r="S836" i="16"/>
  <c r="O835" i="16"/>
  <c r="O835" i="17"/>
  <c r="V835" i="16"/>
  <c r="N835" i="16"/>
  <c r="N835" i="17"/>
  <c r="U835" i="16"/>
  <c r="M835" i="16"/>
  <c r="M835" i="17"/>
  <c r="T835" i="16"/>
  <c r="L835" i="16"/>
  <c r="L835" i="17"/>
  <c r="S835" i="16"/>
  <c r="O834" i="16"/>
  <c r="O834" i="17"/>
  <c r="V834" i="16"/>
  <c r="N834" i="16"/>
  <c r="N834" i="17"/>
  <c r="U834" i="16"/>
  <c r="M834" i="16"/>
  <c r="M834" i="17"/>
  <c r="T834" i="16"/>
  <c r="L834" i="16"/>
  <c r="L834" i="17"/>
  <c r="S834" i="16"/>
  <c r="O833" i="16"/>
  <c r="O833" i="17"/>
  <c r="V833" i="16"/>
  <c r="N833" i="16"/>
  <c r="N833" i="17"/>
  <c r="U833" i="16"/>
  <c r="M833" i="16"/>
  <c r="M833" i="17"/>
  <c r="T833" i="16"/>
  <c r="L833" i="16"/>
  <c r="L833" i="17"/>
  <c r="S833" i="16"/>
  <c r="O832" i="16"/>
  <c r="O832" i="17"/>
  <c r="V832" i="16"/>
  <c r="N832" i="17"/>
  <c r="M832" i="16"/>
  <c r="M832" i="17"/>
  <c r="T832" i="16"/>
  <c r="L832" i="17"/>
  <c r="O831" i="16"/>
  <c r="O831" i="17"/>
  <c r="V831" i="16"/>
  <c r="N831" i="16"/>
  <c r="N831" i="17"/>
  <c r="U831" i="16"/>
  <c r="M831" i="16"/>
  <c r="M831" i="17"/>
  <c r="T831" i="16"/>
  <c r="L831" i="16"/>
  <c r="L831" i="17"/>
  <c r="S831" i="16"/>
  <c r="O830" i="16"/>
  <c r="O830" i="17"/>
  <c r="V830" i="16"/>
  <c r="N830" i="16"/>
  <c r="N830" i="17"/>
  <c r="U830" i="16"/>
  <c r="M830" i="16"/>
  <c r="M830" i="17"/>
  <c r="T830" i="16"/>
  <c r="L830" i="16"/>
  <c r="L830" i="17"/>
  <c r="S830" i="16"/>
  <c r="O829" i="16"/>
  <c r="O829" i="17"/>
  <c r="V829" i="16"/>
  <c r="N829" i="16"/>
  <c r="N829" i="17"/>
  <c r="U829" i="16"/>
  <c r="M829" i="16"/>
  <c r="M829" i="17"/>
  <c r="T829" i="16"/>
  <c r="L829" i="16"/>
  <c r="L829" i="17"/>
  <c r="S829" i="16"/>
  <c r="O828" i="16"/>
  <c r="O828" i="17"/>
  <c r="V828" i="16"/>
  <c r="N828" i="16"/>
  <c r="N828" i="17"/>
  <c r="U828" i="16"/>
  <c r="M828" i="16"/>
  <c r="M828" i="17"/>
  <c r="T828" i="16"/>
  <c r="L828" i="16"/>
  <c r="L828" i="17"/>
  <c r="S828" i="16"/>
  <c r="O827" i="16"/>
  <c r="O827" i="17"/>
  <c r="V827" i="16"/>
  <c r="N827" i="16"/>
  <c r="N827" i="17"/>
  <c r="U827" i="16"/>
  <c r="M827" i="16"/>
  <c r="M827" i="17"/>
  <c r="T827" i="16"/>
  <c r="L827" i="16"/>
  <c r="L827" i="17"/>
  <c r="S827" i="16"/>
  <c r="O826" i="16"/>
  <c r="O826" i="17"/>
  <c r="V826" i="16"/>
  <c r="N826" i="16"/>
  <c r="N826" i="17"/>
  <c r="U826" i="16"/>
  <c r="M826" i="16"/>
  <c r="M826" i="17"/>
  <c r="T826" i="16"/>
  <c r="L826" i="16"/>
  <c r="L826" i="17"/>
  <c r="S826" i="16"/>
  <c r="O825" i="16"/>
  <c r="O825" i="17"/>
  <c r="V825" i="16"/>
  <c r="N825" i="16"/>
  <c r="N825" i="17"/>
  <c r="U825" i="16"/>
  <c r="M825" i="16"/>
  <c r="M825" i="17"/>
  <c r="T825" i="16"/>
  <c r="L825" i="16"/>
  <c r="L825" i="17"/>
  <c r="S825" i="16"/>
  <c r="O824" i="16"/>
  <c r="O824" i="17"/>
  <c r="V824" i="16"/>
  <c r="N824" i="16"/>
  <c r="N824" i="17"/>
  <c r="U824" i="16"/>
  <c r="M824" i="16"/>
  <c r="M824" i="17"/>
  <c r="T824" i="16"/>
  <c r="L824" i="16"/>
  <c r="L824" i="17"/>
  <c r="S824" i="16"/>
  <c r="O823" i="16"/>
  <c r="O823" i="17"/>
  <c r="V823" i="16"/>
  <c r="N823" i="16"/>
  <c r="N823" i="17"/>
  <c r="U823" i="16"/>
  <c r="M823" i="16"/>
  <c r="M823" i="17"/>
  <c r="T823" i="16"/>
  <c r="L823" i="16"/>
  <c r="L823" i="17"/>
  <c r="S823" i="16"/>
  <c r="O822" i="16"/>
  <c r="O822" i="17"/>
  <c r="V822" i="16"/>
  <c r="N822" i="16"/>
  <c r="N822" i="17"/>
  <c r="U822" i="16"/>
  <c r="M822" i="16"/>
  <c r="M822" i="17"/>
  <c r="T822" i="16"/>
  <c r="L822" i="16"/>
  <c r="L822" i="17"/>
  <c r="S822" i="16"/>
  <c r="O821" i="16"/>
  <c r="O821" i="17"/>
  <c r="V821" i="16"/>
  <c r="N821" i="16"/>
  <c r="N821" i="17"/>
  <c r="U821" i="16"/>
  <c r="M821" i="16"/>
  <c r="M821" i="17"/>
  <c r="T821" i="16"/>
  <c r="L821" i="16"/>
  <c r="L821" i="17"/>
  <c r="S821" i="16"/>
  <c r="O820" i="16"/>
  <c r="O820" i="17"/>
  <c r="V820" i="16"/>
  <c r="N820" i="16"/>
  <c r="N820" i="17"/>
  <c r="U820" i="16"/>
  <c r="M820" i="16"/>
  <c r="M820" i="17"/>
  <c r="T820" i="16"/>
  <c r="L820" i="16"/>
  <c r="L820" i="17"/>
  <c r="S820" i="16"/>
  <c r="O819" i="16"/>
  <c r="O819" i="17"/>
  <c r="V819" i="16"/>
  <c r="N819" i="16"/>
  <c r="N819" i="17"/>
  <c r="U819" i="16"/>
  <c r="M819" i="16"/>
  <c r="M819" i="17"/>
  <c r="T819" i="16"/>
  <c r="L819" i="16"/>
  <c r="L819" i="17"/>
  <c r="S819" i="16"/>
  <c r="O818" i="16"/>
  <c r="O818" i="17"/>
  <c r="V818" i="16"/>
  <c r="N818" i="16"/>
  <c r="N818" i="17"/>
  <c r="U818" i="16"/>
  <c r="M818" i="16"/>
  <c r="M818" i="17"/>
  <c r="T818" i="16"/>
  <c r="L818" i="16"/>
  <c r="L818" i="17"/>
  <c r="S818" i="16"/>
  <c r="O817" i="16"/>
  <c r="O817" i="17"/>
  <c r="V817" i="16"/>
  <c r="N817" i="16"/>
  <c r="N817" i="17"/>
  <c r="U817" i="16"/>
  <c r="M817" i="16"/>
  <c r="M817" i="17"/>
  <c r="T817" i="16"/>
  <c r="L817" i="16"/>
  <c r="L817" i="17"/>
  <c r="S817" i="16"/>
  <c r="O816" i="16"/>
  <c r="O816" i="17"/>
  <c r="V816" i="16"/>
  <c r="N816" i="16"/>
  <c r="N816" i="17"/>
  <c r="U816" i="16"/>
  <c r="M816" i="16"/>
  <c r="M816" i="17"/>
  <c r="T816" i="16"/>
  <c r="L816" i="16"/>
  <c r="L816" i="17"/>
  <c r="S816" i="16"/>
  <c r="O815" i="16"/>
  <c r="O815" i="17"/>
  <c r="V815" i="16"/>
  <c r="N815" i="16"/>
  <c r="N815" i="17"/>
  <c r="U815" i="16"/>
  <c r="M815" i="16"/>
  <c r="M815" i="17"/>
  <c r="T815" i="16"/>
  <c r="L815" i="16"/>
  <c r="L815" i="17"/>
  <c r="S815" i="16"/>
  <c r="O814" i="16"/>
  <c r="O814" i="17"/>
  <c r="V814" i="16"/>
  <c r="N814" i="16"/>
  <c r="N814" i="17"/>
  <c r="U814" i="16"/>
  <c r="M814" i="16"/>
  <c r="M814" i="17"/>
  <c r="T814" i="16"/>
  <c r="L814" i="16"/>
  <c r="L814" i="17"/>
  <c r="S814" i="16"/>
  <c r="O813" i="16"/>
  <c r="O813" i="17"/>
  <c r="V813" i="16"/>
  <c r="N813" i="16"/>
  <c r="N813" i="17"/>
  <c r="U813" i="16"/>
  <c r="M813" i="16"/>
  <c r="M813" i="17"/>
  <c r="T813" i="16"/>
  <c r="L813" i="16"/>
  <c r="L813" i="17"/>
  <c r="S813" i="16"/>
  <c r="O812" i="16"/>
  <c r="O812" i="17"/>
  <c r="V812" i="16"/>
  <c r="N812" i="16"/>
  <c r="N812" i="17"/>
  <c r="U812" i="16"/>
  <c r="M812" i="16"/>
  <c r="M812" i="17"/>
  <c r="T812" i="16"/>
  <c r="L812" i="16"/>
  <c r="L812" i="17"/>
  <c r="S812" i="16"/>
  <c r="O811" i="16"/>
  <c r="O811" i="17"/>
  <c r="V811" i="16"/>
  <c r="N811" i="16"/>
  <c r="N811" i="17"/>
  <c r="U811" i="16"/>
  <c r="M811" i="16"/>
  <c r="M811" i="17"/>
  <c r="T811" i="16"/>
  <c r="L811" i="17"/>
  <c r="O810" i="16"/>
  <c r="O810" i="17"/>
  <c r="V810" i="16"/>
  <c r="N810" i="16"/>
  <c r="N810" i="17"/>
  <c r="U810" i="16"/>
  <c r="M810" i="16"/>
  <c r="M810" i="17"/>
  <c r="T810" i="16"/>
  <c r="L810" i="16"/>
  <c r="L810" i="17"/>
  <c r="S810" i="16"/>
  <c r="O809" i="16"/>
  <c r="O809" i="17"/>
  <c r="V809" i="16"/>
  <c r="N809" i="17"/>
  <c r="M809" i="16"/>
  <c r="M809" i="17"/>
  <c r="T809" i="16"/>
  <c r="L809" i="17"/>
  <c r="O808" i="16"/>
  <c r="O808" i="17"/>
  <c r="V808" i="16"/>
  <c r="N808" i="16"/>
  <c r="N808" i="17"/>
  <c r="U808" i="16"/>
  <c r="M808" i="16"/>
  <c r="M808" i="17"/>
  <c r="T808" i="16"/>
  <c r="L808" i="16"/>
  <c r="L808" i="17"/>
  <c r="S808" i="16"/>
  <c r="O807" i="16"/>
  <c r="O807" i="17"/>
  <c r="V807" i="16"/>
  <c r="N807" i="16"/>
  <c r="N807" i="17"/>
  <c r="U807" i="16"/>
  <c r="M807" i="16"/>
  <c r="M807" i="17"/>
  <c r="T807" i="16"/>
  <c r="L807" i="16"/>
  <c r="L807" i="17"/>
  <c r="S807" i="16"/>
  <c r="O806" i="16"/>
  <c r="O806" i="17"/>
  <c r="V806" i="16"/>
  <c r="N806" i="16"/>
  <c r="N806" i="17"/>
  <c r="U806" i="16"/>
  <c r="M806" i="16"/>
  <c r="M806" i="17"/>
  <c r="T806" i="16"/>
  <c r="L806" i="16"/>
  <c r="L806" i="17"/>
  <c r="S806" i="16"/>
  <c r="O805" i="16"/>
  <c r="O805" i="17"/>
  <c r="V805" i="16"/>
  <c r="N805" i="16"/>
  <c r="N805" i="17"/>
  <c r="U805" i="16"/>
  <c r="M805" i="16"/>
  <c r="M805" i="17"/>
  <c r="T805" i="16"/>
  <c r="L805" i="16"/>
  <c r="L805" i="17"/>
  <c r="S805" i="16"/>
  <c r="O804" i="16"/>
  <c r="O804" i="17"/>
  <c r="V804" i="16"/>
  <c r="N804" i="16"/>
  <c r="N804" i="17"/>
  <c r="U804" i="16"/>
  <c r="M804" i="16"/>
  <c r="M804" i="17"/>
  <c r="T804" i="16"/>
  <c r="L804" i="16"/>
  <c r="L804" i="17"/>
  <c r="S804" i="16"/>
  <c r="O803" i="16"/>
  <c r="O803" i="17"/>
  <c r="V803" i="16"/>
  <c r="N803" i="16"/>
  <c r="N803" i="17"/>
  <c r="U803" i="16"/>
  <c r="M803" i="16"/>
  <c r="M803" i="17"/>
  <c r="T803" i="16"/>
  <c r="L803" i="16"/>
  <c r="L803" i="17"/>
  <c r="S803" i="16"/>
  <c r="O802" i="16"/>
  <c r="O802" i="17"/>
  <c r="V802" i="16"/>
  <c r="N802" i="16"/>
  <c r="N802" i="17"/>
  <c r="U802" i="16"/>
  <c r="M802" i="16"/>
  <c r="M802" i="17"/>
  <c r="T802" i="16"/>
  <c r="L802" i="16"/>
  <c r="L802" i="17"/>
  <c r="S802" i="16"/>
  <c r="O801" i="16"/>
  <c r="O801" i="17"/>
  <c r="V801" i="16"/>
  <c r="N801" i="16"/>
  <c r="N801" i="17"/>
  <c r="U801" i="16"/>
  <c r="M801" i="16"/>
  <c r="M801" i="17"/>
  <c r="T801" i="16"/>
  <c r="L801" i="16"/>
  <c r="L801" i="17"/>
  <c r="S801" i="16"/>
  <c r="O800" i="16"/>
  <c r="O800" i="17"/>
  <c r="V800" i="16"/>
  <c r="N800" i="16"/>
  <c r="N800" i="17"/>
  <c r="U800" i="16"/>
  <c r="M800" i="16"/>
  <c r="M800" i="17"/>
  <c r="T800" i="16"/>
  <c r="L800" i="16"/>
  <c r="L800" i="17"/>
  <c r="S800" i="16"/>
  <c r="O799" i="16"/>
  <c r="O799" i="17"/>
  <c r="V799" i="16"/>
  <c r="N799" i="16"/>
  <c r="N799" i="17"/>
  <c r="U799" i="16"/>
  <c r="M799" i="16"/>
  <c r="M799" i="17"/>
  <c r="T799" i="16"/>
  <c r="L799" i="16"/>
  <c r="L799" i="17"/>
  <c r="S799" i="16"/>
  <c r="O798" i="16"/>
  <c r="O798" i="17"/>
  <c r="V798" i="16"/>
  <c r="N798" i="16"/>
  <c r="N798" i="17"/>
  <c r="U798" i="16"/>
  <c r="M798" i="16"/>
  <c r="M798" i="17"/>
  <c r="T798" i="16"/>
  <c r="L798" i="16"/>
  <c r="L798" i="17"/>
  <c r="S798" i="16"/>
  <c r="O797" i="16"/>
  <c r="O797" i="17"/>
  <c r="V797" i="16"/>
  <c r="N797" i="16"/>
  <c r="N797" i="17"/>
  <c r="U797" i="16"/>
  <c r="M797" i="16"/>
  <c r="M797" i="17"/>
  <c r="T797" i="16"/>
  <c r="L797" i="16"/>
  <c r="L797" i="17"/>
  <c r="S797" i="16"/>
  <c r="O796" i="16"/>
  <c r="O796" i="17"/>
  <c r="V796" i="16"/>
  <c r="N796" i="16"/>
  <c r="N796" i="17"/>
  <c r="U796" i="16"/>
  <c r="M796" i="16"/>
  <c r="M796" i="17"/>
  <c r="T796" i="16"/>
  <c r="L796" i="16"/>
  <c r="L796" i="17"/>
  <c r="S796" i="16"/>
  <c r="O795" i="16"/>
  <c r="O795" i="17"/>
  <c r="V795" i="16"/>
  <c r="N795" i="16"/>
  <c r="N795" i="17"/>
  <c r="U795" i="16"/>
  <c r="M795" i="16"/>
  <c r="M795" i="17"/>
  <c r="T795" i="16"/>
  <c r="L795" i="16"/>
  <c r="L795" i="17"/>
  <c r="S795" i="16"/>
  <c r="O794" i="16"/>
  <c r="O794" i="17"/>
  <c r="V794" i="16"/>
  <c r="N794" i="16"/>
  <c r="N794" i="17"/>
  <c r="U794" i="16"/>
  <c r="M794" i="16"/>
  <c r="M794" i="17"/>
  <c r="T794" i="16"/>
  <c r="L794" i="16"/>
  <c r="L794" i="17"/>
  <c r="S794" i="16"/>
  <c r="O793" i="16"/>
  <c r="O793" i="17"/>
  <c r="V793" i="16"/>
  <c r="N793" i="16"/>
  <c r="N793" i="17"/>
  <c r="U793" i="16"/>
  <c r="M793" i="16"/>
  <c r="M793" i="17"/>
  <c r="T793" i="16"/>
  <c r="L793" i="16"/>
  <c r="L793" i="17"/>
  <c r="S793" i="16"/>
  <c r="O792" i="16"/>
  <c r="O792" i="17"/>
  <c r="V792" i="16"/>
  <c r="N792" i="16"/>
  <c r="N792" i="17"/>
  <c r="U792" i="16"/>
  <c r="M792" i="16"/>
  <c r="M792" i="17"/>
  <c r="T792" i="16"/>
  <c r="L792" i="16"/>
  <c r="L792" i="17"/>
  <c r="S792" i="16"/>
  <c r="O791" i="16"/>
  <c r="O791" i="17"/>
  <c r="V791" i="16"/>
  <c r="N791" i="16"/>
  <c r="N791" i="17"/>
  <c r="U791" i="16"/>
  <c r="M791" i="16"/>
  <c r="M791" i="17"/>
  <c r="T791" i="16"/>
  <c r="L791" i="16"/>
  <c r="L791" i="17"/>
  <c r="S791" i="16"/>
  <c r="O790" i="16"/>
  <c r="O790" i="17"/>
  <c r="V790" i="16"/>
  <c r="N790" i="16"/>
  <c r="N790" i="17"/>
  <c r="U790" i="16"/>
  <c r="M790" i="16"/>
  <c r="M790" i="17"/>
  <c r="T790" i="16"/>
  <c r="L790" i="16"/>
  <c r="L790" i="17"/>
  <c r="S790" i="16"/>
  <c r="O789" i="16"/>
  <c r="O789" i="17"/>
  <c r="V789" i="16"/>
  <c r="N789" i="16"/>
  <c r="N789" i="17"/>
  <c r="U789" i="16"/>
  <c r="M789" i="16"/>
  <c r="M789" i="17"/>
  <c r="T789" i="16"/>
  <c r="L789" i="16"/>
  <c r="L789" i="17"/>
  <c r="S789" i="16"/>
  <c r="O788" i="16"/>
  <c r="O788" i="17"/>
  <c r="V788" i="16"/>
  <c r="N788" i="16"/>
  <c r="N788" i="17"/>
  <c r="U788" i="16"/>
  <c r="M788" i="16"/>
  <c r="M788" i="17"/>
  <c r="T788" i="16"/>
  <c r="L788" i="16"/>
  <c r="L788" i="17"/>
  <c r="S788" i="16"/>
  <c r="O787" i="16"/>
  <c r="O787" i="17"/>
  <c r="V787" i="16"/>
  <c r="N787" i="16"/>
  <c r="N787" i="17"/>
  <c r="U787" i="16"/>
  <c r="M787" i="16"/>
  <c r="M787" i="17"/>
  <c r="T787" i="16"/>
  <c r="L787" i="16"/>
  <c r="L787" i="17"/>
  <c r="S787" i="16"/>
  <c r="O786" i="16"/>
  <c r="O786" i="17"/>
  <c r="V786" i="16"/>
  <c r="N786" i="17"/>
  <c r="M786" i="16"/>
  <c r="M786" i="17"/>
  <c r="T786" i="16"/>
  <c r="L786" i="17"/>
  <c r="O785" i="16"/>
  <c r="O785" i="17"/>
  <c r="V785" i="16"/>
  <c r="N785" i="16"/>
  <c r="N785" i="17"/>
  <c r="U785" i="16"/>
  <c r="M785" i="16"/>
  <c r="M785" i="17"/>
  <c r="T785" i="16"/>
  <c r="L785" i="16"/>
  <c r="L785" i="17"/>
  <c r="S785" i="16"/>
  <c r="O784" i="16"/>
  <c r="O784" i="17"/>
  <c r="V784" i="16"/>
  <c r="N784" i="16"/>
  <c r="N784" i="17"/>
  <c r="U784" i="16"/>
  <c r="M784" i="16"/>
  <c r="M784" i="17"/>
  <c r="T784" i="16"/>
  <c r="L784" i="16"/>
  <c r="L784" i="17"/>
  <c r="S784" i="16"/>
  <c r="O783" i="16"/>
  <c r="O783" i="17"/>
  <c r="V783" i="16"/>
  <c r="N783" i="16"/>
  <c r="N783" i="17"/>
  <c r="U783" i="16"/>
  <c r="M783" i="16"/>
  <c r="M783" i="17"/>
  <c r="T783" i="16"/>
  <c r="L783" i="16"/>
  <c r="L783" i="17"/>
  <c r="S783" i="16"/>
  <c r="O782" i="16"/>
  <c r="O782" i="17"/>
  <c r="V782" i="16"/>
  <c r="N782" i="16"/>
  <c r="N782" i="17"/>
  <c r="U782" i="16"/>
  <c r="M782" i="16"/>
  <c r="M782" i="17"/>
  <c r="T782" i="16"/>
  <c r="L782" i="16"/>
  <c r="L782" i="17"/>
  <c r="S782" i="16"/>
  <c r="O781" i="16"/>
  <c r="O781" i="17"/>
  <c r="V781" i="16"/>
  <c r="N781" i="16"/>
  <c r="N781" i="17"/>
  <c r="U781" i="16"/>
  <c r="M781" i="16"/>
  <c r="M781" i="17"/>
  <c r="T781" i="16"/>
  <c r="L781" i="16"/>
  <c r="L781" i="17"/>
  <c r="S781" i="16"/>
  <c r="O780" i="16"/>
  <c r="O780" i="17"/>
  <c r="V780" i="16"/>
  <c r="N780" i="16"/>
  <c r="N780" i="17"/>
  <c r="U780" i="16"/>
  <c r="M780" i="16"/>
  <c r="M780" i="17"/>
  <c r="T780" i="16"/>
  <c r="L780" i="16"/>
  <c r="L780" i="17"/>
  <c r="S780" i="16"/>
  <c r="O779" i="16"/>
  <c r="O779" i="17"/>
  <c r="V779" i="16"/>
  <c r="N779" i="16"/>
  <c r="N779" i="17"/>
  <c r="U779" i="16"/>
  <c r="M779" i="16"/>
  <c r="M779" i="17"/>
  <c r="T779" i="16"/>
  <c r="L779" i="16"/>
  <c r="L779" i="17"/>
  <c r="S779" i="16"/>
  <c r="O778" i="16"/>
  <c r="O778" i="17"/>
  <c r="V778" i="16"/>
  <c r="N778" i="16"/>
  <c r="N778" i="17"/>
  <c r="U778" i="16"/>
  <c r="M778" i="16"/>
  <c r="M778" i="17"/>
  <c r="T778" i="16"/>
  <c r="L778" i="16"/>
  <c r="L778" i="17"/>
  <c r="S778" i="16"/>
  <c r="O777" i="16"/>
  <c r="O777" i="17"/>
  <c r="V777" i="16"/>
  <c r="N777" i="16"/>
  <c r="N777" i="17"/>
  <c r="U777" i="16"/>
  <c r="M777" i="16"/>
  <c r="M777" i="17"/>
  <c r="T777" i="16"/>
  <c r="L777" i="16"/>
  <c r="L777" i="17"/>
  <c r="S777" i="16"/>
  <c r="O776" i="16"/>
  <c r="O776" i="17"/>
  <c r="V776" i="16"/>
  <c r="N776" i="16"/>
  <c r="N776" i="17"/>
  <c r="U776" i="16"/>
  <c r="M776" i="16"/>
  <c r="M776" i="17"/>
  <c r="T776" i="16"/>
  <c r="L776" i="16"/>
  <c r="L776" i="17"/>
  <c r="S776" i="16"/>
  <c r="O775" i="16"/>
  <c r="O775" i="17"/>
  <c r="V775" i="16"/>
  <c r="N775" i="16"/>
  <c r="N775" i="17"/>
  <c r="U775" i="16"/>
  <c r="M775" i="16"/>
  <c r="M775" i="17"/>
  <c r="T775" i="16"/>
  <c r="L775" i="16"/>
  <c r="L775" i="17"/>
  <c r="S775" i="16"/>
  <c r="O774" i="16"/>
  <c r="O774" i="17"/>
  <c r="V774" i="16"/>
  <c r="N774" i="16"/>
  <c r="N774" i="17"/>
  <c r="U774" i="16"/>
  <c r="M774" i="16"/>
  <c r="M774" i="17"/>
  <c r="T774" i="16"/>
  <c r="L774" i="16"/>
  <c r="L774" i="17"/>
  <c r="S774" i="16"/>
  <c r="O773" i="16"/>
  <c r="O773" i="17"/>
  <c r="V773" i="16"/>
  <c r="N773" i="16"/>
  <c r="N773" i="17"/>
  <c r="U773" i="16"/>
  <c r="M773" i="16"/>
  <c r="M773" i="17"/>
  <c r="T773" i="16"/>
  <c r="L773" i="16"/>
  <c r="L773" i="17"/>
  <c r="S773" i="16"/>
  <c r="O772" i="16"/>
  <c r="O772" i="17"/>
  <c r="V772" i="16"/>
  <c r="N772" i="16"/>
  <c r="N772" i="17"/>
  <c r="U772" i="16"/>
  <c r="M772" i="16"/>
  <c r="M772" i="17"/>
  <c r="T772" i="16"/>
  <c r="L772" i="16"/>
  <c r="L772" i="17"/>
  <c r="S772" i="16"/>
  <c r="O771" i="16"/>
  <c r="O771" i="17"/>
  <c r="V771" i="16"/>
  <c r="N771" i="16"/>
  <c r="N771" i="17"/>
  <c r="U771" i="16"/>
  <c r="M771" i="16"/>
  <c r="M771" i="17"/>
  <c r="T771" i="16"/>
  <c r="L771" i="16"/>
  <c r="L771" i="17"/>
  <c r="S771" i="16"/>
  <c r="O770" i="16"/>
  <c r="O770" i="17"/>
  <c r="V770" i="16"/>
  <c r="N770" i="16"/>
  <c r="N770" i="17"/>
  <c r="U770" i="16"/>
  <c r="M770" i="16"/>
  <c r="M770" i="17"/>
  <c r="T770" i="16"/>
  <c r="L770" i="16"/>
  <c r="L770" i="17"/>
  <c r="S770" i="16"/>
  <c r="O769" i="16"/>
  <c r="O769" i="17"/>
  <c r="V769" i="16"/>
  <c r="N769" i="16"/>
  <c r="N769" i="17"/>
  <c r="U769" i="16"/>
  <c r="M769" i="16"/>
  <c r="M769" i="17"/>
  <c r="T769" i="16"/>
  <c r="L769" i="16"/>
  <c r="L769" i="17"/>
  <c r="S769" i="16"/>
  <c r="O768" i="16"/>
  <c r="O768" i="17"/>
  <c r="V768" i="16"/>
  <c r="N768" i="16"/>
  <c r="N768" i="17"/>
  <c r="U768" i="16"/>
  <c r="M768" i="16"/>
  <c r="M768" i="17"/>
  <c r="T768" i="16"/>
  <c r="L768" i="16"/>
  <c r="L768" i="17"/>
  <c r="S768" i="16"/>
  <c r="O767" i="16"/>
  <c r="O767" i="17"/>
  <c r="V767" i="16"/>
  <c r="N767" i="16"/>
  <c r="N767" i="17"/>
  <c r="U767" i="16"/>
  <c r="M767" i="16"/>
  <c r="M767" i="17"/>
  <c r="T767" i="16"/>
  <c r="L767" i="16"/>
  <c r="L767" i="17"/>
  <c r="S767" i="16"/>
  <c r="O766" i="16"/>
  <c r="O766" i="17"/>
  <c r="V766" i="16"/>
  <c r="N766" i="16"/>
  <c r="N766" i="17"/>
  <c r="U766" i="16"/>
  <c r="M766" i="16"/>
  <c r="M766" i="17"/>
  <c r="T766" i="16"/>
  <c r="L766" i="16"/>
  <c r="L766" i="17"/>
  <c r="S766" i="16"/>
  <c r="O765" i="16"/>
  <c r="O765" i="17"/>
  <c r="V765" i="16"/>
  <c r="N765" i="16"/>
  <c r="N765" i="17"/>
  <c r="U765" i="16"/>
  <c r="M765" i="16"/>
  <c r="M765" i="17"/>
  <c r="T765" i="16"/>
  <c r="L765" i="17"/>
  <c r="O764" i="16"/>
  <c r="O764" i="17"/>
  <c r="V764" i="16"/>
  <c r="N764" i="16"/>
  <c r="N764" i="17"/>
  <c r="U764" i="16"/>
  <c r="M764" i="16"/>
  <c r="M764" i="17"/>
  <c r="T764" i="16"/>
  <c r="L764" i="16"/>
  <c r="L764" i="17"/>
  <c r="S764" i="16"/>
  <c r="O763" i="16"/>
  <c r="O763" i="17"/>
  <c r="V763" i="16"/>
  <c r="N763" i="17"/>
  <c r="M763" i="16"/>
  <c r="M763" i="17"/>
  <c r="T763" i="16"/>
  <c r="L763" i="17"/>
  <c r="O762" i="16"/>
  <c r="O762" i="17"/>
  <c r="V762" i="16"/>
  <c r="N762" i="16"/>
  <c r="N762" i="17"/>
  <c r="U762" i="16"/>
  <c r="M762" i="16"/>
  <c r="M762" i="17"/>
  <c r="T762" i="16"/>
  <c r="L762" i="16"/>
  <c r="L762" i="17"/>
  <c r="S762" i="16"/>
  <c r="O761" i="16"/>
  <c r="O761" i="17"/>
  <c r="V761" i="16"/>
  <c r="N761" i="16"/>
  <c r="N761" i="17"/>
  <c r="U761" i="16"/>
  <c r="M761" i="16"/>
  <c r="M761" i="17"/>
  <c r="T761" i="16"/>
  <c r="L761" i="16"/>
  <c r="L761" i="17"/>
  <c r="S761" i="16"/>
  <c r="O760" i="16"/>
  <c r="O760" i="17"/>
  <c r="V760" i="16"/>
  <c r="N760" i="16"/>
  <c r="N760" i="17"/>
  <c r="U760" i="16"/>
  <c r="M760" i="16"/>
  <c r="M760" i="17"/>
  <c r="T760" i="16"/>
  <c r="L760" i="16"/>
  <c r="L760" i="17"/>
  <c r="S760" i="16"/>
  <c r="O759" i="16"/>
  <c r="O759" i="17"/>
  <c r="V759" i="16"/>
  <c r="N759" i="16"/>
  <c r="N759" i="17"/>
  <c r="U759" i="16"/>
  <c r="M759" i="16"/>
  <c r="M759" i="17"/>
  <c r="T759" i="16"/>
  <c r="L759" i="16"/>
  <c r="L759" i="17"/>
  <c r="S759" i="16"/>
  <c r="O758" i="16"/>
  <c r="O758" i="17"/>
  <c r="V758" i="16"/>
  <c r="N758" i="16"/>
  <c r="N758" i="17"/>
  <c r="U758" i="16"/>
  <c r="M758" i="16"/>
  <c r="M758" i="17"/>
  <c r="T758" i="16"/>
  <c r="L758" i="16"/>
  <c r="L758" i="17"/>
  <c r="S758" i="16"/>
  <c r="O757" i="16"/>
  <c r="O757" i="17"/>
  <c r="V757" i="16"/>
  <c r="N757" i="16"/>
  <c r="N757" i="17"/>
  <c r="U757" i="16"/>
  <c r="M757" i="16"/>
  <c r="M757" i="17"/>
  <c r="T757" i="16"/>
  <c r="L757" i="16"/>
  <c r="L757" i="17"/>
  <c r="S757" i="16"/>
  <c r="O756" i="16"/>
  <c r="O756" i="17"/>
  <c r="V756" i="16"/>
  <c r="N756" i="16"/>
  <c r="N756" i="17"/>
  <c r="U756" i="16"/>
  <c r="M756" i="16"/>
  <c r="M756" i="17"/>
  <c r="T756" i="16"/>
  <c r="L756" i="16"/>
  <c r="L756" i="17"/>
  <c r="S756" i="16"/>
  <c r="O755" i="16"/>
  <c r="O755" i="17"/>
  <c r="V755" i="16"/>
  <c r="N755" i="16"/>
  <c r="N755" i="17"/>
  <c r="U755" i="16"/>
  <c r="M755" i="16"/>
  <c r="M755" i="17"/>
  <c r="T755" i="16"/>
  <c r="L755" i="16"/>
  <c r="L755" i="17"/>
  <c r="S755" i="16"/>
  <c r="O754" i="16"/>
  <c r="O754" i="17"/>
  <c r="V754" i="16"/>
  <c r="N754" i="16"/>
  <c r="N754" i="17"/>
  <c r="U754" i="16"/>
  <c r="M754" i="16"/>
  <c r="M754" i="17"/>
  <c r="T754" i="16"/>
  <c r="L754" i="16"/>
  <c r="L754" i="17"/>
  <c r="S754" i="16"/>
  <c r="O753" i="16"/>
  <c r="O753" i="17"/>
  <c r="V753" i="16"/>
  <c r="N753" i="16"/>
  <c r="N753" i="17"/>
  <c r="U753" i="16"/>
  <c r="M753" i="16"/>
  <c r="M753" i="17"/>
  <c r="T753" i="16"/>
  <c r="L753" i="16"/>
  <c r="L753" i="17"/>
  <c r="S753" i="16"/>
  <c r="O752" i="16"/>
  <c r="O752" i="17"/>
  <c r="V752" i="16"/>
  <c r="N752" i="16"/>
  <c r="N752" i="17"/>
  <c r="U752" i="16"/>
  <c r="M752" i="16"/>
  <c r="M752" i="17"/>
  <c r="T752" i="16"/>
  <c r="L752" i="16"/>
  <c r="L752" i="17"/>
  <c r="S752" i="16"/>
  <c r="O751" i="16"/>
  <c r="O751" i="17"/>
  <c r="V751" i="16"/>
  <c r="N751" i="16"/>
  <c r="N751" i="17"/>
  <c r="U751" i="16"/>
  <c r="M751" i="16"/>
  <c r="M751" i="17"/>
  <c r="T751" i="16"/>
  <c r="L751" i="16"/>
  <c r="L751" i="17"/>
  <c r="S751" i="16"/>
  <c r="O750" i="16"/>
  <c r="O750" i="17"/>
  <c r="V750" i="16"/>
  <c r="N750" i="16"/>
  <c r="N750" i="17"/>
  <c r="U750" i="16"/>
  <c r="M750" i="16"/>
  <c r="M750" i="17"/>
  <c r="T750" i="16"/>
  <c r="L750" i="16"/>
  <c r="L750" i="17"/>
  <c r="S750" i="16"/>
  <c r="O749" i="16"/>
  <c r="O749" i="17"/>
  <c r="V749" i="16"/>
  <c r="N749" i="16"/>
  <c r="N749" i="17"/>
  <c r="U749" i="16"/>
  <c r="M749" i="16"/>
  <c r="M749" i="17"/>
  <c r="T749" i="16"/>
  <c r="L749" i="16"/>
  <c r="L749" i="17"/>
  <c r="S749" i="16"/>
  <c r="O748" i="16"/>
  <c r="O748" i="17"/>
  <c r="V748" i="16"/>
  <c r="N748" i="16"/>
  <c r="N748" i="17"/>
  <c r="U748" i="16"/>
  <c r="M748" i="16"/>
  <c r="M748" i="17"/>
  <c r="T748" i="16"/>
  <c r="L748" i="16"/>
  <c r="L748" i="17"/>
  <c r="S748" i="16"/>
  <c r="O747" i="16"/>
  <c r="O747" i="17"/>
  <c r="V747" i="16"/>
  <c r="N747" i="16"/>
  <c r="N747" i="17"/>
  <c r="U747" i="16"/>
  <c r="M747" i="16"/>
  <c r="M747" i="17"/>
  <c r="T747" i="16"/>
  <c r="L747" i="16"/>
  <c r="L747" i="17"/>
  <c r="S747" i="16"/>
  <c r="O746" i="16"/>
  <c r="O746" i="17"/>
  <c r="V746" i="16"/>
  <c r="N746" i="16"/>
  <c r="N746" i="17"/>
  <c r="U746" i="16"/>
  <c r="M746" i="16"/>
  <c r="M746" i="17"/>
  <c r="T746" i="16"/>
  <c r="L746" i="16"/>
  <c r="L746" i="17"/>
  <c r="S746" i="16"/>
  <c r="O745" i="16"/>
  <c r="O745" i="17"/>
  <c r="V745" i="16"/>
  <c r="N745" i="16"/>
  <c r="N745" i="17"/>
  <c r="U745" i="16"/>
  <c r="M745" i="16"/>
  <c r="M745" i="17"/>
  <c r="T745" i="16"/>
  <c r="L745" i="16"/>
  <c r="L745" i="17"/>
  <c r="S745" i="16"/>
  <c r="O744" i="16"/>
  <c r="O744" i="17"/>
  <c r="V744" i="16"/>
  <c r="N744" i="16"/>
  <c r="N744" i="17"/>
  <c r="U744" i="16"/>
  <c r="M744" i="16"/>
  <c r="M744" i="17"/>
  <c r="T744" i="16"/>
  <c r="L744" i="16"/>
  <c r="L744" i="17"/>
  <c r="S744" i="16"/>
  <c r="O743" i="16"/>
  <c r="O743" i="17"/>
  <c r="V743" i="16"/>
  <c r="N743" i="16"/>
  <c r="N743" i="17"/>
  <c r="U743" i="16"/>
  <c r="M743" i="16"/>
  <c r="M743" i="17"/>
  <c r="T743" i="16"/>
  <c r="L743" i="16"/>
  <c r="L743" i="17"/>
  <c r="S743" i="16"/>
  <c r="O742" i="16"/>
  <c r="O742" i="17"/>
  <c r="V742" i="16"/>
  <c r="N742" i="16"/>
  <c r="N742" i="17"/>
  <c r="U742" i="16"/>
  <c r="M742" i="16"/>
  <c r="M742" i="17"/>
  <c r="T742" i="16"/>
  <c r="L742" i="16"/>
  <c r="L742" i="17"/>
  <c r="S742" i="16"/>
  <c r="O741" i="16"/>
  <c r="O741" i="17"/>
  <c r="V741" i="16"/>
  <c r="N741" i="16"/>
  <c r="N741" i="17"/>
  <c r="U741" i="16"/>
  <c r="M741" i="16"/>
  <c r="M741" i="17"/>
  <c r="T741" i="16"/>
  <c r="L741" i="16"/>
  <c r="L741" i="17"/>
  <c r="S741" i="16"/>
  <c r="O740" i="16"/>
  <c r="O740" i="17"/>
  <c r="V740" i="16"/>
  <c r="N740" i="17"/>
  <c r="M740" i="16"/>
  <c r="M740" i="17"/>
  <c r="T740" i="16"/>
  <c r="L740" i="17"/>
  <c r="O739" i="16"/>
  <c r="O739" i="17"/>
  <c r="V739" i="16"/>
  <c r="N739" i="16"/>
  <c r="N739" i="17"/>
  <c r="U739" i="16"/>
  <c r="M739" i="16"/>
  <c r="M739" i="17"/>
  <c r="T739" i="16"/>
  <c r="L739" i="16"/>
  <c r="L739" i="17"/>
  <c r="S739" i="16"/>
  <c r="O738" i="16"/>
  <c r="O738" i="17"/>
  <c r="V738" i="16"/>
  <c r="N738" i="16"/>
  <c r="N738" i="17"/>
  <c r="U738" i="16"/>
  <c r="M738" i="16"/>
  <c r="M738" i="17"/>
  <c r="T738" i="16"/>
  <c r="L738" i="16"/>
  <c r="L738" i="17"/>
  <c r="S738" i="16"/>
  <c r="O737" i="16"/>
  <c r="O737" i="17"/>
  <c r="V737" i="16"/>
  <c r="N737" i="16"/>
  <c r="N737" i="17"/>
  <c r="U737" i="16"/>
  <c r="M737" i="16"/>
  <c r="M737" i="17"/>
  <c r="T737" i="16"/>
  <c r="L737" i="16"/>
  <c r="L737" i="17"/>
  <c r="S737" i="16"/>
  <c r="O736" i="16"/>
  <c r="O736" i="17"/>
  <c r="V736" i="16"/>
  <c r="N736" i="16"/>
  <c r="N736" i="17"/>
  <c r="U736" i="16"/>
  <c r="M736" i="16"/>
  <c r="M736" i="17"/>
  <c r="T736" i="16"/>
  <c r="L736" i="16"/>
  <c r="L736" i="17"/>
  <c r="S736" i="16"/>
  <c r="O735" i="16"/>
  <c r="O735" i="17"/>
  <c r="V735" i="16"/>
  <c r="N735" i="16"/>
  <c r="N735" i="17"/>
  <c r="U735" i="16"/>
  <c r="M735" i="16"/>
  <c r="M735" i="17"/>
  <c r="T735" i="16"/>
  <c r="L735" i="16"/>
  <c r="L735" i="17"/>
  <c r="S735" i="16"/>
  <c r="O734" i="16"/>
  <c r="O734" i="17"/>
  <c r="V734" i="16"/>
  <c r="N734" i="16"/>
  <c r="N734" i="17"/>
  <c r="U734" i="16"/>
  <c r="M734" i="16"/>
  <c r="M734" i="17"/>
  <c r="T734" i="16"/>
  <c r="L734" i="16"/>
  <c r="L734" i="17"/>
  <c r="S734" i="16"/>
  <c r="O733" i="16"/>
  <c r="O733" i="17"/>
  <c r="V733" i="16"/>
  <c r="N733" i="16"/>
  <c r="N733" i="17"/>
  <c r="U733" i="16"/>
  <c r="M733" i="16"/>
  <c r="M733" i="17"/>
  <c r="T733" i="16"/>
  <c r="L733" i="16"/>
  <c r="L733" i="17"/>
  <c r="S733" i="16"/>
  <c r="O732" i="16"/>
  <c r="O732" i="17"/>
  <c r="V732" i="16"/>
  <c r="N732" i="16"/>
  <c r="N732" i="17"/>
  <c r="U732" i="16"/>
  <c r="M732" i="16"/>
  <c r="M732" i="17"/>
  <c r="T732" i="16"/>
  <c r="L732" i="16"/>
  <c r="L732" i="17"/>
  <c r="S732" i="16"/>
  <c r="O731" i="16"/>
  <c r="O731" i="17"/>
  <c r="V731" i="16"/>
  <c r="N731" i="16"/>
  <c r="N731" i="17"/>
  <c r="U731" i="16"/>
  <c r="M731" i="16"/>
  <c r="M731" i="17"/>
  <c r="T731" i="16"/>
  <c r="L731" i="16"/>
  <c r="L731" i="17"/>
  <c r="S731" i="16"/>
  <c r="O730" i="16"/>
  <c r="O730" i="17"/>
  <c r="V730" i="16"/>
  <c r="N730" i="16"/>
  <c r="N730" i="17"/>
  <c r="U730" i="16"/>
  <c r="M730" i="16"/>
  <c r="M730" i="17"/>
  <c r="T730" i="16"/>
  <c r="L730" i="16"/>
  <c r="L730" i="17"/>
  <c r="S730" i="16"/>
  <c r="O729" i="16"/>
  <c r="O729" i="17"/>
  <c r="V729" i="16"/>
  <c r="N729" i="16"/>
  <c r="N729" i="17"/>
  <c r="U729" i="16"/>
  <c r="M729" i="16"/>
  <c r="M729" i="17"/>
  <c r="T729" i="16"/>
  <c r="L729" i="16"/>
  <c r="L729" i="17"/>
  <c r="S729" i="16"/>
  <c r="O728" i="16"/>
  <c r="O728" i="17"/>
  <c r="V728" i="16"/>
  <c r="N728" i="16"/>
  <c r="N728" i="17"/>
  <c r="U728" i="16"/>
  <c r="M728" i="16"/>
  <c r="M728" i="17"/>
  <c r="T728" i="16"/>
  <c r="L728" i="16"/>
  <c r="L728" i="17"/>
  <c r="S728" i="16"/>
  <c r="O727" i="16"/>
  <c r="O727" i="17"/>
  <c r="V727" i="16"/>
  <c r="N727" i="16"/>
  <c r="N727" i="17"/>
  <c r="U727" i="16"/>
  <c r="M727" i="16"/>
  <c r="M727" i="17"/>
  <c r="T727" i="16"/>
  <c r="L727" i="16"/>
  <c r="L727" i="17"/>
  <c r="S727" i="16"/>
  <c r="O726" i="16"/>
  <c r="O726" i="17"/>
  <c r="V726" i="16"/>
  <c r="N726" i="16"/>
  <c r="N726" i="17"/>
  <c r="U726" i="16"/>
  <c r="M726" i="16"/>
  <c r="M726" i="17"/>
  <c r="T726" i="16"/>
  <c r="L726" i="16"/>
  <c r="L726" i="17"/>
  <c r="S726" i="16"/>
  <c r="O725" i="16"/>
  <c r="O725" i="17"/>
  <c r="V725" i="16"/>
  <c r="N725" i="16"/>
  <c r="N725" i="17"/>
  <c r="U725" i="16"/>
  <c r="M725" i="16"/>
  <c r="M725" i="17"/>
  <c r="T725" i="16"/>
  <c r="L725" i="16"/>
  <c r="L725" i="17"/>
  <c r="S725" i="16"/>
  <c r="O724" i="16"/>
  <c r="O724" i="17"/>
  <c r="V724" i="16"/>
  <c r="N724" i="16"/>
  <c r="N724" i="17"/>
  <c r="U724" i="16"/>
  <c r="M724" i="16"/>
  <c r="M724" i="17"/>
  <c r="T724" i="16"/>
  <c r="L724" i="16"/>
  <c r="L724" i="17"/>
  <c r="S724" i="16"/>
  <c r="O723" i="16"/>
  <c r="O723" i="17"/>
  <c r="V723" i="16"/>
  <c r="N723" i="16"/>
  <c r="N723" i="17"/>
  <c r="U723" i="16"/>
  <c r="M723" i="16"/>
  <c r="M723" i="17"/>
  <c r="T723" i="16"/>
  <c r="L723" i="16"/>
  <c r="L723" i="17"/>
  <c r="S723" i="16"/>
  <c r="O722" i="16"/>
  <c r="O722" i="17"/>
  <c r="V722" i="16"/>
  <c r="N722" i="16"/>
  <c r="N722" i="17"/>
  <c r="U722" i="16"/>
  <c r="M722" i="16"/>
  <c r="M722" i="17"/>
  <c r="T722" i="16"/>
  <c r="L722" i="16"/>
  <c r="L722" i="17"/>
  <c r="S722" i="16"/>
  <c r="O721" i="16"/>
  <c r="O721" i="17"/>
  <c r="V721" i="16"/>
  <c r="N721" i="16"/>
  <c r="N721" i="17"/>
  <c r="U721" i="16"/>
  <c r="M721" i="16"/>
  <c r="M721" i="17"/>
  <c r="T721" i="16"/>
  <c r="L721" i="16"/>
  <c r="L721" i="17"/>
  <c r="S721" i="16"/>
  <c r="O720" i="16"/>
  <c r="O720" i="17"/>
  <c r="V720" i="16"/>
  <c r="N720" i="16"/>
  <c r="N720" i="17"/>
  <c r="U720" i="16"/>
  <c r="M720" i="16"/>
  <c r="M720" i="17"/>
  <c r="T720" i="16"/>
  <c r="L720" i="16"/>
  <c r="L720" i="17"/>
  <c r="S720" i="16"/>
  <c r="O719" i="16"/>
  <c r="O719" i="17"/>
  <c r="V719" i="16"/>
  <c r="N719" i="16"/>
  <c r="N719" i="17"/>
  <c r="U719" i="16"/>
  <c r="M719" i="16"/>
  <c r="M719" i="17"/>
  <c r="T719" i="16"/>
  <c r="L719" i="16"/>
  <c r="L719" i="17"/>
  <c r="S719" i="16"/>
  <c r="O718" i="16"/>
  <c r="O718" i="17"/>
  <c r="V718" i="16"/>
  <c r="N718" i="16"/>
  <c r="N718" i="17"/>
  <c r="U718" i="16"/>
  <c r="M718" i="16"/>
  <c r="M718" i="17"/>
  <c r="T718" i="16"/>
  <c r="L718" i="16"/>
  <c r="L718" i="17"/>
  <c r="S718" i="16"/>
  <c r="O717" i="16"/>
  <c r="O717" i="17"/>
  <c r="V717" i="16"/>
  <c r="N717" i="17"/>
  <c r="M717" i="16"/>
  <c r="M717" i="17"/>
  <c r="T717" i="16"/>
  <c r="L717" i="17"/>
  <c r="O716" i="16"/>
  <c r="O716" i="17"/>
  <c r="V716" i="16"/>
  <c r="N716" i="16"/>
  <c r="N716" i="17"/>
  <c r="U716" i="16"/>
  <c r="M716" i="16"/>
  <c r="M716" i="17"/>
  <c r="T716" i="16"/>
  <c r="L716" i="16"/>
  <c r="L716" i="17"/>
  <c r="S716" i="16"/>
  <c r="O715" i="16"/>
  <c r="O715" i="17"/>
  <c r="V715" i="16"/>
  <c r="N715" i="16"/>
  <c r="N715" i="17"/>
  <c r="U715" i="16"/>
  <c r="M715" i="16"/>
  <c r="M715" i="17"/>
  <c r="T715" i="16"/>
  <c r="L715" i="16"/>
  <c r="L715" i="17"/>
  <c r="S715" i="16"/>
  <c r="O714" i="16"/>
  <c r="O714" i="17"/>
  <c r="V714" i="16"/>
  <c r="N714" i="16"/>
  <c r="N714" i="17"/>
  <c r="U714" i="16"/>
  <c r="M714" i="16"/>
  <c r="M714" i="17"/>
  <c r="T714" i="16"/>
  <c r="L714" i="16"/>
  <c r="L714" i="17"/>
  <c r="S714" i="16"/>
  <c r="O713" i="16"/>
  <c r="O713" i="17"/>
  <c r="V713" i="16"/>
  <c r="N713" i="16"/>
  <c r="N713" i="17"/>
  <c r="U713" i="16"/>
  <c r="M713" i="16"/>
  <c r="M713" i="17"/>
  <c r="T713" i="16"/>
  <c r="L713" i="16"/>
  <c r="L713" i="17"/>
  <c r="S713" i="16"/>
  <c r="O712" i="16"/>
  <c r="O712" i="17"/>
  <c r="V712" i="16"/>
  <c r="N712" i="16"/>
  <c r="N712" i="17"/>
  <c r="U712" i="16"/>
  <c r="M712" i="16"/>
  <c r="M712" i="17"/>
  <c r="T712" i="16"/>
  <c r="L712" i="16"/>
  <c r="L712" i="17"/>
  <c r="S712" i="16"/>
  <c r="O711" i="16"/>
  <c r="O711" i="17"/>
  <c r="V711" i="16"/>
  <c r="N711" i="16"/>
  <c r="N711" i="17"/>
  <c r="U711" i="16"/>
  <c r="M711" i="16"/>
  <c r="M711" i="17"/>
  <c r="T711" i="16"/>
  <c r="L711" i="16"/>
  <c r="L711" i="17"/>
  <c r="S711" i="16"/>
  <c r="O710" i="16"/>
  <c r="O710" i="17"/>
  <c r="V710" i="16"/>
  <c r="N710" i="16"/>
  <c r="N710" i="17"/>
  <c r="U710" i="16"/>
  <c r="M710" i="16"/>
  <c r="M710" i="17"/>
  <c r="T710" i="16"/>
  <c r="L710" i="16"/>
  <c r="L710" i="17"/>
  <c r="S710" i="16"/>
  <c r="O709" i="16"/>
  <c r="O709" i="17"/>
  <c r="V709" i="16"/>
  <c r="N709" i="16"/>
  <c r="N709" i="17"/>
  <c r="U709" i="16"/>
  <c r="M709" i="16"/>
  <c r="M709" i="17"/>
  <c r="T709" i="16"/>
  <c r="L709" i="16"/>
  <c r="L709" i="17"/>
  <c r="S709" i="16"/>
  <c r="O708" i="16"/>
  <c r="O708" i="17"/>
  <c r="V708" i="16"/>
  <c r="N708" i="16"/>
  <c r="N708" i="17"/>
  <c r="U708" i="16"/>
  <c r="M708" i="16"/>
  <c r="M708" i="17"/>
  <c r="T708" i="16"/>
  <c r="L708" i="16"/>
  <c r="L708" i="17"/>
  <c r="S708" i="16"/>
  <c r="O707" i="16"/>
  <c r="O707" i="17"/>
  <c r="V707" i="16"/>
  <c r="N707" i="16"/>
  <c r="N707" i="17"/>
  <c r="U707" i="16"/>
  <c r="M707" i="16"/>
  <c r="M707" i="17"/>
  <c r="T707" i="16"/>
  <c r="L707" i="16"/>
  <c r="L707" i="17"/>
  <c r="S707" i="16"/>
  <c r="O706" i="16"/>
  <c r="O706" i="17"/>
  <c r="V706" i="16"/>
  <c r="N706" i="16"/>
  <c r="N706" i="17"/>
  <c r="U706" i="16"/>
  <c r="M706" i="16"/>
  <c r="M706" i="17"/>
  <c r="T706" i="16"/>
  <c r="L706" i="16"/>
  <c r="L706" i="17"/>
  <c r="S706" i="16"/>
  <c r="O705" i="16"/>
  <c r="O705" i="17"/>
  <c r="V705" i="16"/>
  <c r="N705" i="16"/>
  <c r="N705" i="17"/>
  <c r="U705" i="16"/>
  <c r="M705" i="16"/>
  <c r="M705" i="17"/>
  <c r="T705" i="16"/>
  <c r="L705" i="16"/>
  <c r="L705" i="17"/>
  <c r="S705" i="16"/>
  <c r="O704" i="16"/>
  <c r="O704" i="17"/>
  <c r="V704" i="16"/>
  <c r="N704" i="16"/>
  <c r="N704" i="17"/>
  <c r="U704" i="16"/>
  <c r="M704" i="16"/>
  <c r="M704" i="17"/>
  <c r="T704" i="16"/>
  <c r="L704" i="16"/>
  <c r="L704" i="17"/>
  <c r="S704" i="16"/>
  <c r="O703" i="16"/>
  <c r="O703" i="17"/>
  <c r="V703" i="16"/>
  <c r="N703" i="16"/>
  <c r="N703" i="17"/>
  <c r="U703" i="16"/>
  <c r="M703" i="16"/>
  <c r="M703" i="17"/>
  <c r="T703" i="16"/>
  <c r="L703" i="16"/>
  <c r="L703" i="17"/>
  <c r="S703" i="16"/>
  <c r="O702" i="16"/>
  <c r="O702" i="17"/>
  <c r="V702" i="16"/>
  <c r="N702" i="16"/>
  <c r="N702" i="17"/>
  <c r="U702" i="16"/>
  <c r="M702" i="16"/>
  <c r="M702" i="17"/>
  <c r="T702" i="16"/>
  <c r="L702" i="16"/>
  <c r="L702" i="17"/>
  <c r="S702" i="16"/>
  <c r="O701" i="16"/>
  <c r="O701" i="17"/>
  <c r="V701" i="16"/>
  <c r="N701" i="16"/>
  <c r="N701" i="17"/>
  <c r="U701" i="16"/>
  <c r="M701" i="16"/>
  <c r="M701" i="17"/>
  <c r="T701" i="16"/>
  <c r="L701" i="16"/>
  <c r="L701" i="17"/>
  <c r="S701" i="16"/>
  <c r="O700" i="16"/>
  <c r="O700" i="17"/>
  <c r="V700" i="16"/>
  <c r="N700" i="16"/>
  <c r="N700" i="17"/>
  <c r="U700" i="16"/>
  <c r="M700" i="16"/>
  <c r="M700" i="17"/>
  <c r="T700" i="16"/>
  <c r="L700" i="16"/>
  <c r="L700" i="17"/>
  <c r="S700" i="16"/>
  <c r="O699" i="16"/>
  <c r="O699" i="17"/>
  <c r="V699" i="16"/>
  <c r="N699" i="16"/>
  <c r="N699" i="17"/>
  <c r="U699" i="16"/>
  <c r="M699" i="16"/>
  <c r="M699" i="17"/>
  <c r="T699" i="16"/>
  <c r="L699" i="16"/>
  <c r="L699" i="17"/>
  <c r="S699" i="16"/>
  <c r="O698" i="16"/>
  <c r="O698" i="17"/>
  <c r="V698" i="16"/>
  <c r="N698" i="16"/>
  <c r="N698" i="17"/>
  <c r="U698" i="16"/>
  <c r="M698" i="16"/>
  <c r="M698" i="17"/>
  <c r="T698" i="16"/>
  <c r="L698" i="16"/>
  <c r="L698" i="17"/>
  <c r="S698" i="16"/>
  <c r="O697" i="16"/>
  <c r="O697" i="17"/>
  <c r="V697" i="16"/>
  <c r="N697" i="16"/>
  <c r="N697" i="17"/>
  <c r="U697" i="16"/>
  <c r="M697" i="16"/>
  <c r="M697" i="17"/>
  <c r="T697" i="16"/>
  <c r="L697" i="16"/>
  <c r="L697" i="17"/>
  <c r="S697" i="16"/>
  <c r="O696" i="16"/>
  <c r="O696" i="17"/>
  <c r="V696" i="16"/>
  <c r="N696" i="16"/>
  <c r="N696" i="17"/>
  <c r="U696" i="16"/>
  <c r="M696" i="16"/>
  <c r="M696" i="17"/>
  <c r="T696" i="16"/>
  <c r="L696" i="16"/>
  <c r="L696" i="17"/>
  <c r="S696" i="16"/>
  <c r="O695" i="16"/>
  <c r="O695" i="17"/>
  <c r="V695" i="16"/>
  <c r="N695" i="16"/>
  <c r="N695" i="17"/>
  <c r="U695" i="16"/>
  <c r="M695" i="16"/>
  <c r="M695" i="17"/>
  <c r="T695" i="16"/>
  <c r="L695" i="16"/>
  <c r="L695" i="17"/>
  <c r="S695" i="16"/>
  <c r="O694" i="16"/>
  <c r="O694" i="17"/>
  <c r="V694" i="16"/>
  <c r="N694" i="17"/>
  <c r="M694" i="16"/>
  <c r="M694" i="17"/>
  <c r="T694" i="16"/>
  <c r="L694" i="17"/>
  <c r="O693" i="16"/>
  <c r="O693" i="17"/>
  <c r="V693" i="16"/>
  <c r="N693" i="16"/>
  <c r="N693" i="17"/>
  <c r="U693" i="16"/>
  <c r="M693" i="16"/>
  <c r="M693" i="17"/>
  <c r="T693" i="16"/>
  <c r="L693" i="16"/>
  <c r="L693" i="17"/>
  <c r="S693" i="16"/>
  <c r="O692" i="16"/>
  <c r="O692" i="17"/>
  <c r="V692" i="16"/>
  <c r="N692" i="16"/>
  <c r="N692" i="17"/>
  <c r="U692" i="16"/>
  <c r="M692" i="16"/>
  <c r="M692" i="17"/>
  <c r="T692" i="16"/>
  <c r="L692" i="16"/>
  <c r="L692" i="17"/>
  <c r="S692" i="16"/>
  <c r="O691" i="16"/>
  <c r="O691" i="17"/>
  <c r="V691" i="16"/>
  <c r="N691" i="16"/>
  <c r="N691" i="17"/>
  <c r="U691" i="16"/>
  <c r="M691" i="16"/>
  <c r="M691" i="17"/>
  <c r="T691" i="16"/>
  <c r="L691" i="16"/>
  <c r="L691" i="17"/>
  <c r="S691" i="16"/>
  <c r="O690" i="16"/>
  <c r="O690" i="17"/>
  <c r="V690" i="16"/>
  <c r="N690" i="16"/>
  <c r="N690" i="17"/>
  <c r="U690" i="16"/>
  <c r="M690" i="16"/>
  <c r="M690" i="17"/>
  <c r="T690" i="16"/>
  <c r="L690" i="16"/>
  <c r="L690" i="17"/>
  <c r="S690" i="16"/>
  <c r="O689" i="16"/>
  <c r="O689" i="17"/>
  <c r="V689" i="16"/>
  <c r="N689" i="16"/>
  <c r="N689" i="17"/>
  <c r="U689" i="16"/>
  <c r="M689" i="16"/>
  <c r="M689" i="17"/>
  <c r="T689" i="16"/>
  <c r="L689" i="16"/>
  <c r="L689" i="17"/>
  <c r="S689" i="16"/>
  <c r="O688" i="16"/>
  <c r="O688" i="17"/>
  <c r="V688" i="16"/>
  <c r="N688" i="16"/>
  <c r="N688" i="17"/>
  <c r="U688" i="16"/>
  <c r="M688" i="16"/>
  <c r="M688" i="17"/>
  <c r="T688" i="16"/>
  <c r="L688" i="16"/>
  <c r="L688" i="17"/>
  <c r="S688" i="16"/>
  <c r="O687" i="16"/>
  <c r="O687" i="17"/>
  <c r="V687" i="16"/>
  <c r="N687" i="16"/>
  <c r="N687" i="17"/>
  <c r="U687" i="16"/>
  <c r="M687" i="16"/>
  <c r="M687" i="17"/>
  <c r="T687" i="16"/>
  <c r="L687" i="16"/>
  <c r="L687" i="17"/>
  <c r="S687" i="16"/>
  <c r="O686" i="16"/>
  <c r="O686" i="17"/>
  <c r="V686" i="16"/>
  <c r="N686" i="16"/>
  <c r="N686" i="17"/>
  <c r="U686" i="16"/>
  <c r="M686" i="16"/>
  <c r="M686" i="17"/>
  <c r="T686" i="16"/>
  <c r="L686" i="16"/>
  <c r="L686" i="17"/>
  <c r="S686" i="16"/>
  <c r="O685" i="16"/>
  <c r="O685" i="17"/>
  <c r="V685" i="16"/>
  <c r="N685" i="16"/>
  <c r="N685" i="17"/>
  <c r="U685" i="16"/>
  <c r="M685" i="16"/>
  <c r="M685" i="17"/>
  <c r="T685" i="16"/>
  <c r="L685" i="16"/>
  <c r="L685" i="17"/>
  <c r="S685" i="16"/>
  <c r="O684" i="16"/>
  <c r="O684" i="17"/>
  <c r="V684" i="16"/>
  <c r="N684" i="16"/>
  <c r="N684" i="17"/>
  <c r="U684" i="16"/>
  <c r="M684" i="16"/>
  <c r="M684" i="17"/>
  <c r="T684" i="16"/>
  <c r="L684" i="16"/>
  <c r="L684" i="17"/>
  <c r="S684" i="16"/>
  <c r="O683" i="16"/>
  <c r="O683" i="17"/>
  <c r="V683" i="16"/>
  <c r="N683" i="16"/>
  <c r="N683" i="17"/>
  <c r="U683" i="16"/>
  <c r="M683" i="16"/>
  <c r="M683" i="17"/>
  <c r="T683" i="16"/>
  <c r="L683" i="16"/>
  <c r="L683" i="17"/>
  <c r="S683" i="16"/>
  <c r="O682" i="16"/>
  <c r="O682" i="17"/>
  <c r="V682" i="16"/>
  <c r="N682" i="16"/>
  <c r="N682" i="17"/>
  <c r="U682" i="16"/>
  <c r="M682" i="16"/>
  <c r="M682" i="17"/>
  <c r="T682" i="16"/>
  <c r="L682" i="16"/>
  <c r="L682" i="17"/>
  <c r="S682" i="16"/>
  <c r="O681" i="16"/>
  <c r="O681" i="17"/>
  <c r="V681" i="16"/>
  <c r="N681" i="16"/>
  <c r="N681" i="17"/>
  <c r="U681" i="16"/>
  <c r="M681" i="16"/>
  <c r="M681" i="17"/>
  <c r="T681" i="16"/>
  <c r="L681" i="16"/>
  <c r="L681" i="17"/>
  <c r="S681" i="16"/>
  <c r="O680" i="16"/>
  <c r="O680" i="17"/>
  <c r="V680" i="16"/>
  <c r="N680" i="16"/>
  <c r="N680" i="17"/>
  <c r="U680" i="16"/>
  <c r="M680" i="16"/>
  <c r="M680" i="17"/>
  <c r="T680" i="16"/>
  <c r="L680" i="16"/>
  <c r="L680" i="17"/>
  <c r="S680" i="16"/>
  <c r="O679" i="16"/>
  <c r="O679" i="17"/>
  <c r="V679" i="16"/>
  <c r="N679" i="16"/>
  <c r="N679" i="17"/>
  <c r="U679" i="16"/>
  <c r="M679" i="16"/>
  <c r="M679" i="17"/>
  <c r="T679" i="16"/>
  <c r="L679" i="16"/>
  <c r="L679" i="17"/>
  <c r="S679" i="16"/>
  <c r="O678" i="16"/>
  <c r="O678" i="17"/>
  <c r="V678" i="16"/>
  <c r="N678" i="16"/>
  <c r="N678" i="17"/>
  <c r="U678" i="16"/>
  <c r="M678" i="16"/>
  <c r="M678" i="17"/>
  <c r="T678" i="16"/>
  <c r="L678" i="16"/>
  <c r="L678" i="17"/>
  <c r="S678" i="16"/>
  <c r="O677" i="16"/>
  <c r="O677" i="17"/>
  <c r="V677" i="16"/>
  <c r="N677" i="16"/>
  <c r="N677" i="17"/>
  <c r="U677" i="16"/>
  <c r="M677" i="16"/>
  <c r="M677" i="17"/>
  <c r="T677" i="16"/>
  <c r="L677" i="16"/>
  <c r="L677" i="17"/>
  <c r="S677" i="16"/>
  <c r="O676" i="16"/>
  <c r="O676" i="17"/>
  <c r="V676" i="16"/>
  <c r="N676" i="16"/>
  <c r="N676" i="17"/>
  <c r="U676" i="16"/>
  <c r="M676" i="16"/>
  <c r="M676" i="17"/>
  <c r="T676" i="16"/>
  <c r="L676" i="16"/>
  <c r="L676" i="17"/>
  <c r="S676" i="16"/>
  <c r="O675" i="16"/>
  <c r="O675" i="17"/>
  <c r="V675" i="16"/>
  <c r="N675" i="16"/>
  <c r="N675" i="17"/>
  <c r="U675" i="16"/>
  <c r="M675" i="16"/>
  <c r="M675" i="17"/>
  <c r="T675" i="16"/>
  <c r="L675" i="16"/>
  <c r="L675" i="17"/>
  <c r="S675" i="16"/>
  <c r="O674" i="16"/>
  <c r="O674" i="17"/>
  <c r="V674" i="16"/>
  <c r="N674" i="16"/>
  <c r="N674" i="17"/>
  <c r="U674" i="16"/>
  <c r="M674" i="16"/>
  <c r="M674" i="17"/>
  <c r="T674" i="16"/>
  <c r="L674" i="16"/>
  <c r="L674" i="17"/>
  <c r="S674" i="16"/>
  <c r="O673" i="16"/>
  <c r="O673" i="17"/>
  <c r="V673" i="16"/>
  <c r="N673" i="16"/>
  <c r="N673" i="17"/>
  <c r="U673" i="16"/>
  <c r="M673" i="16"/>
  <c r="M673" i="17"/>
  <c r="T673" i="16"/>
  <c r="L673" i="16"/>
  <c r="L673" i="17"/>
  <c r="S673" i="16"/>
  <c r="O672" i="16"/>
  <c r="O672" i="17"/>
  <c r="V672" i="16"/>
  <c r="N672" i="16"/>
  <c r="N672" i="17"/>
  <c r="U672" i="16"/>
  <c r="M672" i="16"/>
  <c r="M672" i="17"/>
  <c r="T672" i="16"/>
  <c r="L672" i="16"/>
  <c r="L672" i="17"/>
  <c r="S672" i="16"/>
  <c r="O671" i="16"/>
  <c r="O671" i="17"/>
  <c r="V671" i="16"/>
  <c r="N671" i="17"/>
  <c r="M671" i="16"/>
  <c r="M671" i="17"/>
  <c r="T671" i="16"/>
  <c r="L671" i="17"/>
  <c r="O670" i="16"/>
  <c r="O670" i="17"/>
  <c r="V670" i="16"/>
  <c r="N670" i="16"/>
  <c r="N670" i="17"/>
  <c r="U670" i="16"/>
  <c r="M670" i="16"/>
  <c r="M670" i="17"/>
  <c r="T670" i="16"/>
  <c r="L670" i="16"/>
  <c r="L670" i="17"/>
  <c r="S670" i="16"/>
  <c r="O669" i="16"/>
  <c r="O669" i="17"/>
  <c r="V669" i="16"/>
  <c r="N669" i="16"/>
  <c r="N669" i="17"/>
  <c r="U669" i="16"/>
  <c r="M669" i="16"/>
  <c r="M669" i="17"/>
  <c r="T669" i="16"/>
  <c r="L669" i="16"/>
  <c r="L669" i="17"/>
  <c r="S669" i="16"/>
  <c r="O668" i="16"/>
  <c r="O668" i="17"/>
  <c r="V668" i="16"/>
  <c r="N668" i="16"/>
  <c r="N668" i="17"/>
  <c r="U668" i="16"/>
  <c r="M668" i="16"/>
  <c r="M668" i="17"/>
  <c r="T668" i="16"/>
  <c r="L668" i="16"/>
  <c r="L668" i="17"/>
  <c r="S668" i="16"/>
  <c r="O667" i="16"/>
  <c r="O667" i="17"/>
  <c r="V667" i="16"/>
  <c r="N667" i="16"/>
  <c r="N667" i="17"/>
  <c r="U667" i="16"/>
  <c r="M667" i="16"/>
  <c r="M667" i="17"/>
  <c r="T667" i="16"/>
  <c r="L667" i="16"/>
  <c r="L667" i="17"/>
  <c r="S667" i="16"/>
  <c r="O666" i="16"/>
  <c r="O666" i="17"/>
  <c r="V666" i="16"/>
  <c r="N666" i="16"/>
  <c r="N666" i="17"/>
  <c r="U666" i="16"/>
  <c r="M666" i="16"/>
  <c r="M666" i="17"/>
  <c r="T666" i="16"/>
  <c r="L666" i="16"/>
  <c r="L666" i="17"/>
  <c r="S666" i="16"/>
  <c r="O665" i="16"/>
  <c r="O665" i="17"/>
  <c r="V665" i="16"/>
  <c r="N665" i="16"/>
  <c r="N665" i="17"/>
  <c r="U665" i="16"/>
  <c r="M665" i="16"/>
  <c r="M665" i="17"/>
  <c r="T665" i="16"/>
  <c r="L665" i="16"/>
  <c r="L665" i="17"/>
  <c r="S665" i="16"/>
  <c r="O664" i="16"/>
  <c r="O664" i="17"/>
  <c r="V664" i="16"/>
  <c r="N664" i="16"/>
  <c r="N664" i="17"/>
  <c r="U664" i="16"/>
  <c r="M664" i="16"/>
  <c r="M664" i="17"/>
  <c r="T664" i="16"/>
  <c r="L664" i="16"/>
  <c r="L664" i="17"/>
  <c r="S664" i="16"/>
  <c r="O663" i="16"/>
  <c r="O663" i="17"/>
  <c r="V663" i="16"/>
  <c r="N663" i="16"/>
  <c r="N663" i="17"/>
  <c r="U663" i="16"/>
  <c r="M663" i="16"/>
  <c r="M663" i="17"/>
  <c r="T663" i="16"/>
  <c r="L663" i="16"/>
  <c r="L663" i="17"/>
  <c r="S663" i="16"/>
  <c r="O662" i="16"/>
  <c r="O662" i="17"/>
  <c r="V662" i="16"/>
  <c r="N662" i="16"/>
  <c r="N662" i="17"/>
  <c r="U662" i="16"/>
  <c r="M662" i="16"/>
  <c r="M662" i="17"/>
  <c r="T662" i="16"/>
  <c r="L662" i="16"/>
  <c r="L662" i="17"/>
  <c r="S662" i="16"/>
  <c r="O661" i="16"/>
  <c r="O661" i="17"/>
  <c r="V661" i="16"/>
  <c r="N661" i="16"/>
  <c r="N661" i="17"/>
  <c r="U661" i="16"/>
  <c r="M661" i="16"/>
  <c r="M661" i="17"/>
  <c r="T661" i="16"/>
  <c r="L661" i="16"/>
  <c r="L661" i="17"/>
  <c r="S661" i="16"/>
  <c r="O660" i="16"/>
  <c r="O660" i="17"/>
  <c r="V660" i="16"/>
  <c r="N660" i="16"/>
  <c r="N660" i="17"/>
  <c r="U660" i="16"/>
  <c r="M660" i="16"/>
  <c r="M660" i="17"/>
  <c r="T660" i="16"/>
  <c r="L660" i="16"/>
  <c r="L660" i="17"/>
  <c r="S660" i="16"/>
  <c r="O659" i="16"/>
  <c r="O659" i="17"/>
  <c r="V659" i="16"/>
  <c r="N659" i="16"/>
  <c r="N659" i="17"/>
  <c r="U659" i="16"/>
  <c r="M659" i="16"/>
  <c r="M659" i="17"/>
  <c r="T659" i="16"/>
  <c r="L659" i="16"/>
  <c r="L659" i="17"/>
  <c r="S659" i="16"/>
  <c r="O658" i="16"/>
  <c r="O658" i="17"/>
  <c r="V658" i="16"/>
  <c r="N658" i="16"/>
  <c r="N658" i="17"/>
  <c r="U658" i="16"/>
  <c r="M658" i="16"/>
  <c r="M658" i="17"/>
  <c r="T658" i="16"/>
  <c r="L658" i="16"/>
  <c r="L658" i="17"/>
  <c r="S658" i="16"/>
  <c r="O657" i="16"/>
  <c r="O657" i="17"/>
  <c r="V657" i="16"/>
  <c r="N657" i="16"/>
  <c r="N657" i="17"/>
  <c r="U657" i="16"/>
  <c r="M657" i="16"/>
  <c r="M657" i="17"/>
  <c r="T657" i="16"/>
  <c r="L657" i="16"/>
  <c r="L657" i="17"/>
  <c r="S657" i="16"/>
  <c r="O656" i="16"/>
  <c r="O656" i="17"/>
  <c r="V656" i="16"/>
  <c r="N656" i="16"/>
  <c r="N656" i="17"/>
  <c r="U656" i="16"/>
  <c r="M656" i="16"/>
  <c r="M656" i="17"/>
  <c r="T656" i="16"/>
  <c r="L656" i="16"/>
  <c r="L656" i="17"/>
  <c r="S656" i="16"/>
  <c r="O655" i="16"/>
  <c r="O655" i="17"/>
  <c r="V655" i="16"/>
  <c r="N655" i="16"/>
  <c r="N655" i="17"/>
  <c r="U655" i="16"/>
  <c r="M655" i="16"/>
  <c r="M655" i="17"/>
  <c r="T655" i="16"/>
  <c r="L655" i="16"/>
  <c r="L655" i="17"/>
  <c r="S655" i="16"/>
  <c r="O654" i="16"/>
  <c r="O654" i="17"/>
  <c r="V654" i="16"/>
  <c r="N654" i="16"/>
  <c r="N654" i="17"/>
  <c r="U654" i="16"/>
  <c r="M654" i="16"/>
  <c r="M654" i="17"/>
  <c r="T654" i="16"/>
  <c r="L654" i="16"/>
  <c r="L654" i="17"/>
  <c r="S654" i="16"/>
  <c r="O653" i="16"/>
  <c r="O653" i="17"/>
  <c r="V653" i="16"/>
  <c r="N653" i="16"/>
  <c r="N653" i="17"/>
  <c r="U653" i="16"/>
  <c r="M653" i="16"/>
  <c r="M653" i="17"/>
  <c r="T653" i="16"/>
  <c r="L653" i="16"/>
  <c r="L653" i="17"/>
  <c r="S653" i="16"/>
  <c r="O652" i="16"/>
  <c r="O652" i="17"/>
  <c r="V652" i="16"/>
  <c r="N652" i="16"/>
  <c r="N652" i="17"/>
  <c r="U652" i="16"/>
  <c r="M652" i="16"/>
  <c r="M652" i="17"/>
  <c r="T652" i="16"/>
  <c r="L652" i="16"/>
  <c r="L652" i="17"/>
  <c r="S652" i="16"/>
  <c r="O651" i="16"/>
  <c r="O651" i="17"/>
  <c r="V651" i="16"/>
  <c r="N651" i="16"/>
  <c r="N651" i="17"/>
  <c r="U651" i="16"/>
  <c r="M651" i="16"/>
  <c r="M651" i="17"/>
  <c r="T651" i="16"/>
  <c r="L651" i="16"/>
  <c r="L651" i="17"/>
  <c r="S651" i="16"/>
  <c r="O650" i="16"/>
  <c r="O650" i="17"/>
  <c r="V650" i="16"/>
  <c r="N650" i="16"/>
  <c r="N650" i="17"/>
  <c r="U650" i="16"/>
  <c r="M650" i="16"/>
  <c r="M650" i="17"/>
  <c r="T650" i="16"/>
  <c r="L650" i="16"/>
  <c r="L650" i="17"/>
  <c r="S650" i="16"/>
  <c r="O649" i="16"/>
  <c r="O649" i="17"/>
  <c r="V649" i="16"/>
  <c r="N649" i="16"/>
  <c r="N649" i="17"/>
  <c r="U649" i="16"/>
  <c r="M649" i="16"/>
  <c r="M649" i="17"/>
  <c r="T649" i="16"/>
  <c r="L649" i="16"/>
  <c r="L649" i="17"/>
  <c r="S649" i="16"/>
  <c r="O648" i="16"/>
  <c r="O648" i="17"/>
  <c r="V648" i="16"/>
  <c r="N648" i="17"/>
  <c r="M648" i="16"/>
  <c r="M648" i="17"/>
  <c r="T648" i="16"/>
  <c r="L648" i="17"/>
  <c r="O647" i="16"/>
  <c r="O647" i="17"/>
  <c r="V647" i="16"/>
  <c r="N647" i="16"/>
  <c r="N647" i="17"/>
  <c r="U647" i="16"/>
  <c r="M647" i="16"/>
  <c r="M647" i="17"/>
  <c r="T647" i="16"/>
  <c r="L647" i="16"/>
  <c r="L647" i="17"/>
  <c r="S647" i="16"/>
  <c r="O646" i="16"/>
  <c r="O646" i="17"/>
  <c r="V646" i="16"/>
  <c r="N646" i="16"/>
  <c r="N646" i="17"/>
  <c r="U646" i="16"/>
  <c r="M646" i="16"/>
  <c r="M646" i="17"/>
  <c r="T646" i="16"/>
  <c r="L646" i="16"/>
  <c r="L646" i="17"/>
  <c r="S646" i="16"/>
  <c r="O645" i="16"/>
  <c r="O645" i="17"/>
  <c r="V645" i="16"/>
  <c r="N645" i="16"/>
  <c r="N645" i="17"/>
  <c r="U645" i="16"/>
  <c r="M645" i="16"/>
  <c r="M645" i="17"/>
  <c r="T645" i="16"/>
  <c r="L645" i="16"/>
  <c r="L645" i="17"/>
  <c r="S645" i="16"/>
  <c r="O644" i="16"/>
  <c r="O644" i="17"/>
  <c r="V644" i="16"/>
  <c r="N644" i="16"/>
  <c r="N644" i="17"/>
  <c r="U644" i="16"/>
  <c r="M644" i="16"/>
  <c r="M644" i="17"/>
  <c r="T644" i="16"/>
  <c r="L644" i="16"/>
  <c r="L644" i="17"/>
  <c r="S644" i="16"/>
  <c r="O643" i="16"/>
  <c r="O643" i="17"/>
  <c r="V643" i="16"/>
  <c r="N643" i="16"/>
  <c r="N643" i="17"/>
  <c r="U643" i="16"/>
  <c r="M643" i="16"/>
  <c r="M643" i="17"/>
  <c r="T643" i="16"/>
  <c r="L643" i="16"/>
  <c r="L643" i="17"/>
  <c r="S643" i="16"/>
  <c r="O642" i="16"/>
  <c r="O642" i="17"/>
  <c r="V642" i="16"/>
  <c r="N642" i="16"/>
  <c r="N642" i="17"/>
  <c r="U642" i="16"/>
  <c r="M642" i="16"/>
  <c r="M642" i="17"/>
  <c r="T642" i="16"/>
  <c r="L642" i="16"/>
  <c r="L642" i="17"/>
  <c r="S642" i="16"/>
  <c r="O641" i="16"/>
  <c r="O641" i="17"/>
  <c r="V641" i="16"/>
  <c r="N641" i="16"/>
  <c r="N641" i="17"/>
  <c r="U641" i="16"/>
  <c r="M641" i="16"/>
  <c r="M641" i="17"/>
  <c r="T641" i="16"/>
  <c r="L641" i="16"/>
  <c r="L641" i="17"/>
  <c r="S641" i="16"/>
  <c r="O640" i="16"/>
  <c r="O640" i="17"/>
  <c r="V640" i="16"/>
  <c r="N640" i="16"/>
  <c r="N640" i="17"/>
  <c r="U640" i="16"/>
  <c r="M640" i="16"/>
  <c r="M640" i="17"/>
  <c r="T640" i="16"/>
  <c r="L640" i="16"/>
  <c r="L640" i="17"/>
  <c r="S640" i="16"/>
  <c r="O639" i="16"/>
  <c r="O639" i="17"/>
  <c r="V639" i="16"/>
  <c r="N639" i="16"/>
  <c r="N639" i="17"/>
  <c r="U639" i="16"/>
  <c r="M639" i="16"/>
  <c r="M639" i="17"/>
  <c r="T639" i="16"/>
  <c r="L639" i="16"/>
  <c r="L639" i="17"/>
  <c r="S639" i="16"/>
  <c r="O638" i="16"/>
  <c r="O638" i="17"/>
  <c r="V638" i="16"/>
  <c r="N638" i="16"/>
  <c r="N638" i="17"/>
  <c r="U638" i="16"/>
  <c r="M638" i="16"/>
  <c r="M638" i="17"/>
  <c r="T638" i="16"/>
  <c r="L638" i="16"/>
  <c r="L638" i="17"/>
  <c r="S638" i="16"/>
  <c r="O637" i="16"/>
  <c r="O637" i="17"/>
  <c r="V637" i="16"/>
  <c r="N637" i="16"/>
  <c r="N637" i="17"/>
  <c r="U637" i="16"/>
  <c r="M637" i="16"/>
  <c r="M637" i="17"/>
  <c r="T637" i="16"/>
  <c r="L637" i="16"/>
  <c r="L637" i="17"/>
  <c r="S637" i="16"/>
  <c r="O636" i="16"/>
  <c r="O636" i="17"/>
  <c r="V636" i="16"/>
  <c r="N636" i="16"/>
  <c r="N636" i="17"/>
  <c r="U636" i="16"/>
  <c r="M636" i="16"/>
  <c r="M636" i="17"/>
  <c r="T636" i="16"/>
  <c r="L636" i="16"/>
  <c r="L636" i="17"/>
  <c r="S636" i="16"/>
  <c r="O635" i="16"/>
  <c r="O635" i="17"/>
  <c r="V635" i="16"/>
  <c r="N635" i="16"/>
  <c r="N635" i="17"/>
  <c r="U635" i="16"/>
  <c r="M635" i="16"/>
  <c r="M635" i="17"/>
  <c r="T635" i="16"/>
  <c r="L635" i="16"/>
  <c r="L635" i="17"/>
  <c r="S635" i="16"/>
  <c r="O634" i="16"/>
  <c r="O634" i="17"/>
  <c r="V634" i="16"/>
  <c r="N634" i="16"/>
  <c r="N634" i="17"/>
  <c r="U634" i="16"/>
  <c r="M634" i="16"/>
  <c r="M634" i="17"/>
  <c r="T634" i="16"/>
  <c r="L634" i="16"/>
  <c r="L634" i="17"/>
  <c r="S634" i="16"/>
  <c r="O633" i="16"/>
  <c r="O633" i="17"/>
  <c r="V633" i="16"/>
  <c r="N633" i="16"/>
  <c r="N633" i="17"/>
  <c r="U633" i="16"/>
  <c r="M633" i="16"/>
  <c r="M633" i="17"/>
  <c r="T633" i="16"/>
  <c r="L633" i="16"/>
  <c r="L633" i="17"/>
  <c r="S633" i="16"/>
  <c r="O632" i="16"/>
  <c r="O632" i="17"/>
  <c r="V632" i="16"/>
  <c r="N632" i="16"/>
  <c r="N632" i="17"/>
  <c r="U632" i="16"/>
  <c r="M632" i="16"/>
  <c r="M632" i="17"/>
  <c r="T632" i="16"/>
  <c r="L632" i="16"/>
  <c r="L632" i="17"/>
  <c r="S632" i="16"/>
  <c r="O631" i="16"/>
  <c r="O631" i="17"/>
  <c r="V631" i="16"/>
  <c r="N631" i="16"/>
  <c r="N631" i="17"/>
  <c r="U631" i="16"/>
  <c r="M631" i="16"/>
  <c r="M631" i="17"/>
  <c r="T631" i="16"/>
  <c r="L631" i="16"/>
  <c r="L631" i="17"/>
  <c r="S631" i="16"/>
  <c r="O630" i="16"/>
  <c r="O630" i="17"/>
  <c r="V630" i="16"/>
  <c r="N630" i="16"/>
  <c r="N630" i="17"/>
  <c r="U630" i="16"/>
  <c r="M630" i="16"/>
  <c r="M630" i="17"/>
  <c r="T630" i="16"/>
  <c r="L630" i="16"/>
  <c r="L630" i="17"/>
  <c r="S630" i="16"/>
  <c r="O629" i="16"/>
  <c r="O629" i="17"/>
  <c r="V629" i="16"/>
  <c r="N629" i="16"/>
  <c r="N629" i="17"/>
  <c r="U629" i="16"/>
  <c r="M629" i="16"/>
  <c r="M629" i="17"/>
  <c r="T629" i="16"/>
  <c r="L629" i="16"/>
  <c r="L629" i="17"/>
  <c r="S629" i="16"/>
  <c r="O628" i="16"/>
  <c r="O628" i="17"/>
  <c r="V628" i="16"/>
  <c r="N628" i="16"/>
  <c r="N628" i="17"/>
  <c r="U628" i="16"/>
  <c r="M628" i="16"/>
  <c r="M628" i="17"/>
  <c r="T628" i="16"/>
  <c r="L628" i="16"/>
  <c r="L628" i="17"/>
  <c r="S628" i="16"/>
  <c r="O627" i="16"/>
  <c r="O627" i="17"/>
  <c r="V627" i="16"/>
  <c r="N627" i="16"/>
  <c r="N627" i="17"/>
  <c r="U627" i="16"/>
  <c r="M627" i="16"/>
  <c r="M627" i="17"/>
  <c r="T627" i="16"/>
  <c r="L627" i="16"/>
  <c r="L627" i="17"/>
  <c r="S627" i="16"/>
  <c r="O626" i="16"/>
  <c r="O626" i="17"/>
  <c r="V626" i="16"/>
  <c r="N626" i="16"/>
  <c r="N626" i="17"/>
  <c r="U626" i="16"/>
  <c r="M626" i="16"/>
  <c r="M626" i="17"/>
  <c r="T626" i="16"/>
  <c r="L626" i="16"/>
  <c r="L626" i="17"/>
  <c r="S626" i="16"/>
  <c r="O625" i="16"/>
  <c r="O625" i="17"/>
  <c r="V625" i="16"/>
  <c r="N625" i="17"/>
  <c r="M625" i="16"/>
  <c r="M625" i="17"/>
  <c r="T625" i="16"/>
  <c r="L625" i="17"/>
  <c r="O624" i="16"/>
  <c r="O624" i="17"/>
  <c r="V624" i="16"/>
  <c r="N624" i="16"/>
  <c r="N624" i="17"/>
  <c r="U624" i="16"/>
  <c r="M624" i="16"/>
  <c r="M624" i="17"/>
  <c r="T624" i="16"/>
  <c r="L624" i="16"/>
  <c r="L624" i="17"/>
  <c r="S624" i="16"/>
  <c r="O623" i="16"/>
  <c r="O623" i="17"/>
  <c r="V623" i="16"/>
  <c r="N623" i="16"/>
  <c r="N623" i="17"/>
  <c r="U623" i="16"/>
  <c r="M623" i="16"/>
  <c r="M623" i="17"/>
  <c r="T623" i="16"/>
  <c r="L623" i="16"/>
  <c r="L623" i="17"/>
  <c r="S623" i="16"/>
  <c r="O622" i="16"/>
  <c r="O622" i="17"/>
  <c r="V622" i="16"/>
  <c r="N622" i="16"/>
  <c r="N622" i="17"/>
  <c r="U622" i="16"/>
  <c r="M622" i="16"/>
  <c r="M622" i="17"/>
  <c r="T622" i="16"/>
  <c r="L622" i="16"/>
  <c r="L622" i="17"/>
  <c r="S622" i="16"/>
  <c r="O621" i="16"/>
  <c r="O621" i="17"/>
  <c r="V621" i="16"/>
  <c r="N621" i="16"/>
  <c r="N621" i="17"/>
  <c r="U621" i="16"/>
  <c r="M621" i="16"/>
  <c r="M621" i="17"/>
  <c r="T621" i="16"/>
  <c r="L621" i="16"/>
  <c r="L621" i="17"/>
  <c r="S621" i="16"/>
  <c r="O620" i="16"/>
  <c r="O620" i="17"/>
  <c r="V620" i="16"/>
  <c r="N620" i="16"/>
  <c r="N620" i="17"/>
  <c r="U620" i="16"/>
  <c r="M620" i="16"/>
  <c r="M620" i="17"/>
  <c r="T620" i="16"/>
  <c r="L620" i="16"/>
  <c r="L620" i="17"/>
  <c r="S620" i="16"/>
  <c r="O619" i="16"/>
  <c r="O619" i="17"/>
  <c r="V619" i="16"/>
  <c r="N619" i="16"/>
  <c r="N619" i="17"/>
  <c r="U619" i="16"/>
  <c r="M619" i="16"/>
  <c r="M619" i="17"/>
  <c r="T619" i="16"/>
  <c r="L619" i="16"/>
  <c r="L619" i="17"/>
  <c r="S619" i="16"/>
  <c r="O618" i="16"/>
  <c r="O618" i="17"/>
  <c r="V618" i="16"/>
  <c r="N618" i="16"/>
  <c r="N618" i="17"/>
  <c r="U618" i="16"/>
  <c r="M618" i="16"/>
  <c r="M618" i="17"/>
  <c r="T618" i="16"/>
  <c r="L618" i="16"/>
  <c r="L618" i="17"/>
  <c r="S618" i="16"/>
  <c r="O617" i="16"/>
  <c r="O617" i="17"/>
  <c r="V617" i="16"/>
  <c r="N617" i="16"/>
  <c r="N617" i="17"/>
  <c r="U617" i="16"/>
  <c r="M617" i="16"/>
  <c r="M617" i="17"/>
  <c r="T617" i="16"/>
  <c r="L617" i="16"/>
  <c r="L617" i="17"/>
  <c r="S617" i="16"/>
  <c r="O616" i="16"/>
  <c r="O616" i="17"/>
  <c r="V616" i="16"/>
  <c r="N616" i="16"/>
  <c r="N616" i="17"/>
  <c r="U616" i="16"/>
  <c r="M616" i="16"/>
  <c r="M616" i="17"/>
  <c r="T616" i="16"/>
  <c r="L616" i="16"/>
  <c r="L616" i="17"/>
  <c r="S616" i="16"/>
  <c r="O615" i="16"/>
  <c r="O615" i="17"/>
  <c r="V615" i="16"/>
  <c r="N615" i="16"/>
  <c r="N615" i="17"/>
  <c r="U615" i="16"/>
  <c r="M615" i="16"/>
  <c r="M615" i="17"/>
  <c r="T615" i="16"/>
  <c r="L615" i="16"/>
  <c r="L615" i="17"/>
  <c r="S615" i="16"/>
  <c r="O614" i="16"/>
  <c r="O614" i="17"/>
  <c r="V614" i="16"/>
  <c r="N614" i="16"/>
  <c r="N614" i="17"/>
  <c r="U614" i="16"/>
  <c r="M614" i="16"/>
  <c r="M614" i="17"/>
  <c r="T614" i="16"/>
  <c r="L614" i="16"/>
  <c r="L614" i="17"/>
  <c r="S614" i="16"/>
  <c r="O613" i="16"/>
  <c r="O613" i="17"/>
  <c r="V613" i="16"/>
  <c r="N613" i="16"/>
  <c r="N613" i="17"/>
  <c r="U613" i="16"/>
  <c r="M613" i="16"/>
  <c r="M613" i="17"/>
  <c r="T613" i="16"/>
  <c r="L613" i="16"/>
  <c r="L613" i="17"/>
  <c r="S613" i="16"/>
  <c r="O612" i="16"/>
  <c r="O612" i="17"/>
  <c r="V612" i="16"/>
  <c r="N612" i="16"/>
  <c r="N612" i="17"/>
  <c r="U612" i="16"/>
  <c r="M612" i="16"/>
  <c r="M612" i="17"/>
  <c r="T612" i="16"/>
  <c r="L612" i="16"/>
  <c r="L612" i="17"/>
  <c r="S612" i="16"/>
  <c r="O611" i="16"/>
  <c r="O611" i="17"/>
  <c r="V611" i="16"/>
  <c r="N611" i="16"/>
  <c r="N611" i="17"/>
  <c r="U611" i="16"/>
  <c r="M611" i="16"/>
  <c r="M611" i="17"/>
  <c r="T611" i="16"/>
  <c r="L611" i="16"/>
  <c r="L611" i="17"/>
  <c r="S611" i="16"/>
  <c r="O610" i="16"/>
  <c r="O610" i="17"/>
  <c r="V610" i="16"/>
  <c r="N610" i="16"/>
  <c r="N610" i="17"/>
  <c r="U610" i="16"/>
  <c r="M610" i="16"/>
  <c r="M610" i="17"/>
  <c r="T610" i="16"/>
  <c r="L610" i="16"/>
  <c r="L610" i="17"/>
  <c r="S610" i="16"/>
  <c r="O609" i="16"/>
  <c r="O609" i="17"/>
  <c r="V609" i="16"/>
  <c r="N609" i="16"/>
  <c r="N609" i="17"/>
  <c r="U609" i="16"/>
  <c r="M609" i="16"/>
  <c r="M609" i="17"/>
  <c r="T609" i="16"/>
  <c r="L609" i="16"/>
  <c r="L609" i="17"/>
  <c r="S609" i="16"/>
  <c r="O608" i="16"/>
  <c r="O608" i="17"/>
  <c r="V608" i="16"/>
  <c r="N608" i="16"/>
  <c r="N608" i="17"/>
  <c r="U608" i="16"/>
  <c r="M608" i="16"/>
  <c r="M608" i="17"/>
  <c r="T608" i="16"/>
  <c r="L608" i="16"/>
  <c r="L608" i="17"/>
  <c r="S608" i="16"/>
  <c r="O607" i="16"/>
  <c r="O607" i="17"/>
  <c r="V607" i="16"/>
  <c r="N607" i="16"/>
  <c r="N607" i="17"/>
  <c r="U607" i="16"/>
  <c r="M607" i="16"/>
  <c r="M607" i="17"/>
  <c r="T607" i="16"/>
  <c r="L607" i="16"/>
  <c r="L607" i="17"/>
  <c r="S607" i="16"/>
  <c r="O606" i="16"/>
  <c r="O606" i="17"/>
  <c r="V606" i="16"/>
  <c r="N606" i="16"/>
  <c r="N606" i="17"/>
  <c r="U606" i="16"/>
  <c r="M606" i="16"/>
  <c r="M606" i="17"/>
  <c r="T606" i="16"/>
  <c r="L606" i="16"/>
  <c r="L606" i="17"/>
  <c r="S606" i="16"/>
  <c r="O605" i="16"/>
  <c r="O605" i="17"/>
  <c r="V605" i="16"/>
  <c r="N605" i="16"/>
  <c r="N605" i="17"/>
  <c r="U605" i="16"/>
  <c r="M605" i="16"/>
  <c r="M605" i="17"/>
  <c r="T605" i="16"/>
  <c r="L605" i="16"/>
  <c r="L605" i="17"/>
  <c r="S605" i="16"/>
  <c r="O604" i="16"/>
  <c r="O604" i="17"/>
  <c r="V604" i="16"/>
  <c r="N604" i="16"/>
  <c r="N604" i="17"/>
  <c r="U604" i="16"/>
  <c r="M604" i="16"/>
  <c r="M604" i="17"/>
  <c r="T604" i="16"/>
  <c r="L604" i="16"/>
  <c r="L604" i="17"/>
  <c r="S604" i="16"/>
  <c r="O603" i="16"/>
  <c r="O603" i="17"/>
  <c r="V603" i="16"/>
  <c r="N603" i="16"/>
  <c r="N603" i="17"/>
  <c r="U603" i="16"/>
  <c r="M603" i="16"/>
  <c r="M603" i="17"/>
  <c r="T603" i="16"/>
  <c r="L603" i="16"/>
  <c r="L603" i="17"/>
  <c r="S603" i="16"/>
  <c r="O602" i="16"/>
  <c r="O602" i="17"/>
  <c r="V602" i="16"/>
  <c r="N602" i="17"/>
  <c r="M602" i="16"/>
  <c r="M602" i="17"/>
  <c r="T602" i="16"/>
  <c r="L602" i="17"/>
  <c r="O601" i="16"/>
  <c r="O601" i="17"/>
  <c r="V601" i="16"/>
  <c r="N601" i="16"/>
  <c r="N601" i="17"/>
  <c r="U601" i="16"/>
  <c r="M601" i="16"/>
  <c r="M601" i="17"/>
  <c r="T601" i="16"/>
  <c r="L601" i="16"/>
  <c r="L601" i="17"/>
  <c r="S601" i="16"/>
  <c r="O600" i="16"/>
  <c r="O600" i="17"/>
  <c r="V600" i="16"/>
  <c r="N600" i="16"/>
  <c r="N600" i="17"/>
  <c r="U600" i="16"/>
  <c r="M600" i="16"/>
  <c r="M600" i="17"/>
  <c r="T600" i="16"/>
  <c r="L600" i="16"/>
  <c r="L600" i="17"/>
  <c r="S600" i="16"/>
  <c r="O599" i="16"/>
  <c r="O599" i="17"/>
  <c r="V599" i="16"/>
  <c r="N599" i="16"/>
  <c r="N599" i="17"/>
  <c r="U599" i="16"/>
  <c r="M599" i="16"/>
  <c r="M599" i="17"/>
  <c r="T599" i="16"/>
  <c r="L599" i="16"/>
  <c r="L599" i="17"/>
  <c r="S599" i="16"/>
  <c r="O598" i="16"/>
  <c r="O598" i="17"/>
  <c r="V598" i="16"/>
  <c r="N598" i="16"/>
  <c r="N598" i="17"/>
  <c r="U598" i="16"/>
  <c r="M598" i="16"/>
  <c r="M598" i="17"/>
  <c r="T598" i="16"/>
  <c r="L598" i="16"/>
  <c r="L598" i="17"/>
  <c r="S598" i="16"/>
  <c r="O597" i="16"/>
  <c r="O597" i="17"/>
  <c r="V597" i="16"/>
  <c r="N597" i="16"/>
  <c r="N597" i="17"/>
  <c r="U597" i="16"/>
  <c r="M597" i="16"/>
  <c r="M597" i="17"/>
  <c r="T597" i="16"/>
  <c r="L597" i="16"/>
  <c r="L597" i="17"/>
  <c r="S597" i="16"/>
  <c r="O596" i="16"/>
  <c r="O596" i="17"/>
  <c r="V596" i="16"/>
  <c r="N596" i="16"/>
  <c r="N596" i="17"/>
  <c r="U596" i="16"/>
  <c r="M596" i="16"/>
  <c r="M596" i="17"/>
  <c r="T596" i="16"/>
  <c r="L596" i="16"/>
  <c r="L596" i="17"/>
  <c r="S596" i="16"/>
  <c r="O595" i="16"/>
  <c r="O595" i="17"/>
  <c r="V595" i="16"/>
  <c r="N595" i="16"/>
  <c r="N595" i="17"/>
  <c r="U595" i="16"/>
  <c r="M595" i="16"/>
  <c r="M595" i="17"/>
  <c r="T595" i="16"/>
  <c r="L595" i="16"/>
  <c r="L595" i="17"/>
  <c r="S595" i="16"/>
  <c r="O594" i="16"/>
  <c r="O594" i="17"/>
  <c r="V594" i="16"/>
  <c r="N594" i="16"/>
  <c r="N594" i="17"/>
  <c r="U594" i="16"/>
  <c r="M594" i="16"/>
  <c r="M594" i="17"/>
  <c r="T594" i="16"/>
  <c r="L594" i="16"/>
  <c r="L594" i="17"/>
  <c r="S594" i="16"/>
  <c r="O593" i="16"/>
  <c r="O593" i="17"/>
  <c r="V593" i="16"/>
  <c r="N593" i="16"/>
  <c r="N593" i="17"/>
  <c r="U593" i="16"/>
  <c r="M593" i="16"/>
  <c r="M593" i="17"/>
  <c r="T593" i="16"/>
  <c r="L593" i="16"/>
  <c r="L593" i="17"/>
  <c r="S593" i="16"/>
  <c r="O592" i="16"/>
  <c r="O592" i="17"/>
  <c r="V592" i="16"/>
  <c r="N592" i="16"/>
  <c r="N592" i="17"/>
  <c r="U592" i="16"/>
  <c r="M592" i="16"/>
  <c r="M592" i="17"/>
  <c r="T592" i="16"/>
  <c r="L592" i="16"/>
  <c r="L592" i="17"/>
  <c r="S592" i="16"/>
  <c r="O591" i="16"/>
  <c r="O591" i="17"/>
  <c r="V591" i="16"/>
  <c r="N591" i="16"/>
  <c r="N591" i="17"/>
  <c r="U591" i="16"/>
  <c r="M591" i="16"/>
  <c r="M591" i="17"/>
  <c r="T591" i="16"/>
  <c r="L591" i="16"/>
  <c r="L591" i="17"/>
  <c r="S591" i="16"/>
  <c r="O590" i="16"/>
  <c r="O590" i="17"/>
  <c r="V590" i="16"/>
  <c r="N590" i="16"/>
  <c r="N590" i="17"/>
  <c r="U590" i="16"/>
  <c r="M590" i="16"/>
  <c r="M590" i="17"/>
  <c r="T590" i="16"/>
  <c r="L590" i="16"/>
  <c r="L590" i="17"/>
  <c r="S590" i="16"/>
  <c r="O589" i="16"/>
  <c r="O589" i="17"/>
  <c r="V589" i="16"/>
  <c r="N589" i="16"/>
  <c r="N589" i="17"/>
  <c r="U589" i="16"/>
  <c r="M589" i="16"/>
  <c r="M589" i="17"/>
  <c r="T589" i="16"/>
  <c r="L589" i="16"/>
  <c r="L589" i="17"/>
  <c r="S589" i="16"/>
  <c r="O588" i="16"/>
  <c r="O588" i="17"/>
  <c r="V588" i="16"/>
  <c r="N588" i="16"/>
  <c r="N588" i="17"/>
  <c r="U588" i="16"/>
  <c r="M588" i="16"/>
  <c r="M588" i="17"/>
  <c r="T588" i="16"/>
  <c r="L588" i="16"/>
  <c r="L588" i="17"/>
  <c r="S588" i="16"/>
  <c r="O587" i="16"/>
  <c r="O587" i="17"/>
  <c r="V587" i="16"/>
  <c r="N587" i="16"/>
  <c r="N587" i="17"/>
  <c r="U587" i="16"/>
  <c r="M587" i="16"/>
  <c r="M587" i="17"/>
  <c r="T587" i="16"/>
  <c r="L587" i="16"/>
  <c r="L587" i="17"/>
  <c r="S587" i="16"/>
  <c r="O586" i="16"/>
  <c r="O586" i="17"/>
  <c r="V586" i="16"/>
  <c r="N586" i="16"/>
  <c r="N586" i="17"/>
  <c r="U586" i="16"/>
  <c r="M586" i="16"/>
  <c r="M586" i="17"/>
  <c r="T586" i="16"/>
  <c r="L586" i="16"/>
  <c r="L586" i="17"/>
  <c r="S586" i="16"/>
  <c r="O585" i="16"/>
  <c r="O585" i="17"/>
  <c r="V585" i="16"/>
  <c r="N585" i="16"/>
  <c r="N585" i="17"/>
  <c r="U585" i="16"/>
  <c r="M585" i="16"/>
  <c r="M585" i="17"/>
  <c r="T585" i="16"/>
  <c r="L585" i="16"/>
  <c r="L585" i="17"/>
  <c r="S585" i="16"/>
  <c r="O584" i="16"/>
  <c r="O584" i="17"/>
  <c r="V584" i="16"/>
  <c r="N584" i="16"/>
  <c r="N584" i="17"/>
  <c r="U584" i="16"/>
  <c r="M584" i="16"/>
  <c r="M584" i="17"/>
  <c r="T584" i="16"/>
  <c r="L584" i="16"/>
  <c r="L584" i="17"/>
  <c r="S584" i="16"/>
  <c r="O583" i="16"/>
  <c r="O583" i="17"/>
  <c r="V583" i="16"/>
  <c r="N583" i="16"/>
  <c r="N583" i="17"/>
  <c r="U583" i="16"/>
  <c r="M583" i="16"/>
  <c r="M583" i="17"/>
  <c r="T583" i="16"/>
  <c r="L583" i="16"/>
  <c r="L583" i="17"/>
  <c r="S583" i="16"/>
  <c r="O582" i="16"/>
  <c r="O582" i="17"/>
  <c r="V582" i="16"/>
  <c r="N582" i="16"/>
  <c r="N582" i="17"/>
  <c r="U582" i="16"/>
  <c r="M582" i="16"/>
  <c r="M582" i="17"/>
  <c r="T582" i="16"/>
  <c r="L582" i="16"/>
  <c r="L582" i="17"/>
  <c r="S582" i="16"/>
  <c r="O581" i="16"/>
  <c r="O581" i="17"/>
  <c r="V581" i="16"/>
  <c r="N581" i="16"/>
  <c r="N581" i="17"/>
  <c r="U581" i="16"/>
  <c r="M581" i="16"/>
  <c r="M581" i="17"/>
  <c r="T581" i="16"/>
  <c r="L581" i="16"/>
  <c r="L581" i="17"/>
  <c r="S581" i="16"/>
  <c r="O580" i="16"/>
  <c r="O580" i="17"/>
  <c r="V580" i="16"/>
  <c r="N580" i="16"/>
  <c r="N580" i="17"/>
  <c r="U580" i="16"/>
  <c r="M580" i="16"/>
  <c r="M580" i="17"/>
  <c r="T580" i="16"/>
  <c r="L580" i="16"/>
  <c r="L580" i="17"/>
  <c r="S580" i="16"/>
  <c r="O579" i="16"/>
  <c r="O579" i="17"/>
  <c r="V579" i="16"/>
  <c r="N579" i="17"/>
  <c r="M579" i="16"/>
  <c r="M579" i="17"/>
  <c r="T579" i="16"/>
  <c r="L579" i="17"/>
  <c r="O578" i="16"/>
  <c r="O578" i="17"/>
  <c r="V578" i="16"/>
  <c r="N578" i="16"/>
  <c r="N578" i="17"/>
  <c r="U578" i="16"/>
  <c r="M578" i="16"/>
  <c r="M578" i="17"/>
  <c r="T578" i="16"/>
  <c r="L578" i="16"/>
  <c r="L578" i="17"/>
  <c r="S578" i="16"/>
  <c r="O577" i="16"/>
  <c r="O577" i="17"/>
  <c r="V577" i="16"/>
  <c r="N577" i="16"/>
  <c r="N577" i="17"/>
  <c r="U577" i="16"/>
  <c r="M577" i="16"/>
  <c r="M577" i="17"/>
  <c r="T577" i="16"/>
  <c r="L577" i="16"/>
  <c r="L577" i="17"/>
  <c r="S577" i="16"/>
  <c r="O576" i="16"/>
  <c r="O576" i="17"/>
  <c r="V576" i="16"/>
  <c r="N576" i="16"/>
  <c r="N576" i="17"/>
  <c r="U576" i="16"/>
  <c r="M576" i="16"/>
  <c r="M576" i="17"/>
  <c r="T576" i="16"/>
  <c r="L576" i="16"/>
  <c r="L576" i="17"/>
  <c r="S576" i="16"/>
  <c r="O575" i="16"/>
  <c r="O575" i="17"/>
  <c r="V575" i="16"/>
  <c r="N575" i="16"/>
  <c r="N575" i="17"/>
  <c r="U575" i="16"/>
  <c r="M575" i="16"/>
  <c r="M575" i="17"/>
  <c r="T575" i="16"/>
  <c r="L575" i="16"/>
  <c r="L575" i="17"/>
  <c r="S575" i="16"/>
  <c r="O574" i="16"/>
  <c r="O574" i="17"/>
  <c r="V574" i="16"/>
  <c r="N574" i="16"/>
  <c r="N574" i="17"/>
  <c r="U574" i="16"/>
  <c r="M574" i="16"/>
  <c r="M574" i="17"/>
  <c r="T574" i="16"/>
  <c r="L574" i="16"/>
  <c r="L574" i="17"/>
  <c r="S574" i="16"/>
  <c r="O573" i="16"/>
  <c r="O573" i="17"/>
  <c r="V573" i="16"/>
  <c r="N573" i="16"/>
  <c r="N573" i="17"/>
  <c r="U573" i="16"/>
  <c r="M573" i="16"/>
  <c r="M573" i="17"/>
  <c r="T573" i="16"/>
  <c r="L573" i="16"/>
  <c r="L573" i="17"/>
  <c r="S573" i="16"/>
  <c r="O572" i="16"/>
  <c r="O572" i="17"/>
  <c r="V572" i="16"/>
  <c r="N572" i="16"/>
  <c r="N572" i="17"/>
  <c r="U572" i="16"/>
  <c r="M572" i="16"/>
  <c r="M572" i="17"/>
  <c r="T572" i="16"/>
  <c r="L572" i="16"/>
  <c r="L572" i="17"/>
  <c r="S572" i="16"/>
  <c r="O571" i="16"/>
  <c r="O571" i="17"/>
  <c r="V571" i="16"/>
  <c r="N571" i="16"/>
  <c r="N571" i="17"/>
  <c r="U571" i="16"/>
  <c r="M571" i="16"/>
  <c r="M571" i="17"/>
  <c r="T571" i="16"/>
  <c r="L571" i="16"/>
  <c r="L571" i="17"/>
  <c r="S571" i="16"/>
  <c r="O570" i="16"/>
  <c r="O570" i="17"/>
  <c r="V570" i="16"/>
  <c r="N570" i="16"/>
  <c r="N570" i="17"/>
  <c r="U570" i="16"/>
  <c r="M570" i="16"/>
  <c r="M570" i="17"/>
  <c r="T570" i="16"/>
  <c r="L570" i="16"/>
  <c r="L570" i="17"/>
  <c r="S570" i="16"/>
  <c r="O569" i="16"/>
  <c r="O569" i="17"/>
  <c r="V569" i="16"/>
  <c r="N569" i="16"/>
  <c r="N569" i="17"/>
  <c r="U569" i="16"/>
  <c r="M569" i="16"/>
  <c r="M569" i="17"/>
  <c r="T569" i="16"/>
  <c r="L569" i="16"/>
  <c r="L569" i="17"/>
  <c r="S569" i="16"/>
  <c r="O568" i="16"/>
  <c r="O568" i="17"/>
  <c r="V568" i="16"/>
  <c r="N568" i="16"/>
  <c r="N568" i="17"/>
  <c r="U568" i="16"/>
  <c r="M568" i="16"/>
  <c r="M568" i="17"/>
  <c r="T568" i="16"/>
  <c r="L568" i="16"/>
  <c r="L568" i="17"/>
  <c r="S568" i="16"/>
  <c r="O567" i="16"/>
  <c r="O567" i="17"/>
  <c r="V567" i="16"/>
  <c r="N567" i="16"/>
  <c r="N567" i="17"/>
  <c r="U567" i="16"/>
  <c r="M567" i="16"/>
  <c r="M567" i="17"/>
  <c r="T567" i="16"/>
  <c r="L567" i="16"/>
  <c r="L567" i="17"/>
  <c r="S567" i="16"/>
  <c r="O566" i="16"/>
  <c r="O566" i="17"/>
  <c r="V566" i="16"/>
  <c r="N566" i="16"/>
  <c r="N566" i="17"/>
  <c r="U566" i="16"/>
  <c r="M566" i="16"/>
  <c r="M566" i="17"/>
  <c r="T566" i="16"/>
  <c r="L566" i="16"/>
  <c r="L566" i="17"/>
  <c r="S566" i="16"/>
  <c r="O565" i="16"/>
  <c r="O565" i="17"/>
  <c r="V565" i="16"/>
  <c r="N565" i="16"/>
  <c r="N565" i="17"/>
  <c r="U565" i="16"/>
  <c r="M565" i="16"/>
  <c r="M565" i="17"/>
  <c r="T565" i="16"/>
  <c r="L565" i="16"/>
  <c r="L565" i="17"/>
  <c r="S565" i="16"/>
  <c r="O564" i="16"/>
  <c r="O564" i="17"/>
  <c r="V564" i="16"/>
  <c r="N564" i="16"/>
  <c r="N564" i="17"/>
  <c r="U564" i="16"/>
  <c r="M564" i="16"/>
  <c r="M564" i="17"/>
  <c r="T564" i="16"/>
  <c r="L564" i="16"/>
  <c r="L564" i="17"/>
  <c r="S564" i="16"/>
  <c r="O563" i="16"/>
  <c r="O563" i="17"/>
  <c r="V563" i="16"/>
  <c r="N563" i="16"/>
  <c r="N563" i="17"/>
  <c r="U563" i="16"/>
  <c r="M563" i="16"/>
  <c r="M563" i="17"/>
  <c r="T563" i="16"/>
  <c r="L563" i="16"/>
  <c r="L563" i="17"/>
  <c r="S563" i="16"/>
  <c r="O562" i="16"/>
  <c r="O562" i="17"/>
  <c r="V562" i="16"/>
  <c r="N562" i="16"/>
  <c r="N562" i="17"/>
  <c r="U562" i="16"/>
  <c r="M562" i="16"/>
  <c r="M562" i="17"/>
  <c r="T562" i="16"/>
  <c r="L562" i="16"/>
  <c r="L562" i="17"/>
  <c r="S562" i="16"/>
  <c r="O561" i="16"/>
  <c r="O561" i="17"/>
  <c r="V561" i="16"/>
  <c r="N561" i="16"/>
  <c r="N561" i="17"/>
  <c r="U561" i="16"/>
  <c r="M561" i="16"/>
  <c r="M561" i="17"/>
  <c r="T561" i="16"/>
  <c r="L561" i="16"/>
  <c r="L561" i="17"/>
  <c r="S561" i="16"/>
  <c r="O560" i="16"/>
  <c r="O560" i="17"/>
  <c r="V560" i="16"/>
  <c r="N560" i="16"/>
  <c r="N560" i="17"/>
  <c r="U560" i="16"/>
  <c r="M560" i="16"/>
  <c r="M560" i="17"/>
  <c r="T560" i="16"/>
  <c r="L560" i="16"/>
  <c r="L560" i="17"/>
  <c r="S560" i="16"/>
  <c r="O559" i="16"/>
  <c r="O559" i="17"/>
  <c r="V559" i="16"/>
  <c r="N559" i="16"/>
  <c r="N559" i="17"/>
  <c r="U559" i="16"/>
  <c r="M559" i="16"/>
  <c r="M559" i="17"/>
  <c r="T559" i="16"/>
  <c r="L559" i="16"/>
  <c r="L559" i="17"/>
  <c r="S559" i="16"/>
  <c r="O558" i="16"/>
  <c r="O558" i="17"/>
  <c r="V558" i="16"/>
  <c r="N558" i="16"/>
  <c r="N558" i="17"/>
  <c r="U558" i="16"/>
  <c r="M558" i="16"/>
  <c r="M558" i="17"/>
  <c r="T558" i="16"/>
  <c r="L558" i="16"/>
  <c r="L558" i="17"/>
  <c r="S558" i="16"/>
  <c r="O557" i="16"/>
  <c r="O557" i="17"/>
  <c r="V557" i="16"/>
  <c r="N557" i="16"/>
  <c r="N557" i="17"/>
  <c r="U557" i="16"/>
  <c r="M557" i="16"/>
  <c r="M557" i="17"/>
  <c r="T557" i="16"/>
  <c r="L557" i="16"/>
  <c r="L557" i="17"/>
  <c r="S557" i="16"/>
  <c r="O556" i="16"/>
  <c r="O556" i="17"/>
  <c r="V556" i="16"/>
  <c r="N556" i="17"/>
  <c r="M556" i="16"/>
  <c r="M556" i="17"/>
  <c r="T556" i="16"/>
  <c r="L556" i="17"/>
  <c r="O555" i="16"/>
  <c r="O555" i="17"/>
  <c r="V555" i="16"/>
  <c r="N555" i="16"/>
  <c r="N555" i="17"/>
  <c r="U555" i="16"/>
  <c r="M555" i="16"/>
  <c r="M555" i="17"/>
  <c r="T555" i="16"/>
  <c r="L555" i="16"/>
  <c r="L555" i="17"/>
  <c r="S555" i="16"/>
  <c r="O554" i="16"/>
  <c r="O554" i="17"/>
  <c r="V554" i="16"/>
  <c r="N554" i="16"/>
  <c r="N554" i="17"/>
  <c r="U554" i="16"/>
  <c r="M554" i="16"/>
  <c r="M554" i="17"/>
  <c r="T554" i="16"/>
  <c r="L554" i="16"/>
  <c r="L554" i="17"/>
  <c r="S554" i="16"/>
  <c r="O553" i="16"/>
  <c r="O553" i="17"/>
  <c r="V553" i="16"/>
  <c r="N553" i="16"/>
  <c r="N553" i="17"/>
  <c r="U553" i="16"/>
  <c r="M553" i="16"/>
  <c r="M553" i="17"/>
  <c r="T553" i="16"/>
  <c r="L553" i="16"/>
  <c r="L553" i="17"/>
  <c r="S553" i="16"/>
  <c r="O552" i="16"/>
  <c r="O552" i="17"/>
  <c r="V552" i="16"/>
  <c r="N552" i="16"/>
  <c r="N552" i="17"/>
  <c r="U552" i="16"/>
  <c r="M552" i="16"/>
  <c r="M552" i="17"/>
  <c r="T552" i="16"/>
  <c r="L552" i="16"/>
  <c r="L552" i="17"/>
  <c r="S552" i="16"/>
  <c r="O551" i="16"/>
  <c r="O551" i="17"/>
  <c r="V551" i="16"/>
  <c r="N551" i="16"/>
  <c r="N551" i="17"/>
  <c r="U551" i="16"/>
  <c r="M551" i="16"/>
  <c r="M551" i="17"/>
  <c r="T551" i="16"/>
  <c r="L551" i="16"/>
  <c r="L551" i="17"/>
  <c r="S551" i="16"/>
  <c r="O550" i="16"/>
  <c r="O550" i="17"/>
  <c r="V550" i="16"/>
  <c r="N550" i="16"/>
  <c r="N550" i="17"/>
  <c r="U550" i="16"/>
  <c r="M550" i="16"/>
  <c r="M550" i="17"/>
  <c r="T550" i="16"/>
  <c r="L550" i="16"/>
  <c r="L550" i="17"/>
  <c r="S550" i="16"/>
  <c r="O549" i="16"/>
  <c r="O549" i="17"/>
  <c r="V549" i="16"/>
  <c r="N549" i="16"/>
  <c r="N549" i="17"/>
  <c r="U549" i="16"/>
  <c r="M549" i="16"/>
  <c r="M549" i="17"/>
  <c r="T549" i="16"/>
  <c r="L549" i="16"/>
  <c r="L549" i="17"/>
  <c r="S549" i="16"/>
  <c r="O548" i="16"/>
  <c r="O548" i="17"/>
  <c r="V548" i="16"/>
  <c r="N548" i="16"/>
  <c r="N548" i="17"/>
  <c r="U548" i="16"/>
  <c r="M548" i="16"/>
  <c r="M548" i="17"/>
  <c r="T548" i="16"/>
  <c r="L548" i="16"/>
  <c r="L548" i="17"/>
  <c r="S548" i="16"/>
  <c r="O547" i="16"/>
  <c r="O547" i="17"/>
  <c r="V547" i="16"/>
  <c r="N547" i="16"/>
  <c r="N547" i="17"/>
  <c r="U547" i="16"/>
  <c r="M547" i="16"/>
  <c r="M547" i="17"/>
  <c r="T547" i="16"/>
  <c r="L547" i="16"/>
  <c r="L547" i="17"/>
  <c r="S547" i="16"/>
  <c r="O546" i="16"/>
  <c r="O546" i="17"/>
  <c r="V546" i="16"/>
  <c r="N546" i="16"/>
  <c r="N546" i="17"/>
  <c r="U546" i="16"/>
  <c r="M546" i="16"/>
  <c r="M546" i="17"/>
  <c r="T546" i="16"/>
  <c r="L546" i="16"/>
  <c r="L546" i="17"/>
  <c r="S546" i="16"/>
  <c r="O545" i="16"/>
  <c r="O545" i="17"/>
  <c r="V545" i="16"/>
  <c r="N545" i="16"/>
  <c r="N545" i="17"/>
  <c r="U545" i="16"/>
  <c r="M545" i="16"/>
  <c r="M545" i="17"/>
  <c r="T545" i="16"/>
  <c r="L545" i="16"/>
  <c r="L545" i="17"/>
  <c r="S545" i="16"/>
  <c r="O544" i="16"/>
  <c r="O544" i="17"/>
  <c r="V544" i="16"/>
  <c r="N544" i="16"/>
  <c r="N544" i="17"/>
  <c r="U544" i="16"/>
  <c r="M544" i="16"/>
  <c r="M544" i="17"/>
  <c r="T544" i="16"/>
  <c r="L544" i="16"/>
  <c r="L544" i="17"/>
  <c r="S544" i="16"/>
  <c r="O543" i="16"/>
  <c r="O543" i="17"/>
  <c r="V543" i="16"/>
  <c r="N543" i="16"/>
  <c r="N543" i="17"/>
  <c r="U543" i="16"/>
  <c r="M543" i="16"/>
  <c r="M543" i="17"/>
  <c r="T543" i="16"/>
  <c r="L543" i="16"/>
  <c r="L543" i="17"/>
  <c r="S543" i="16"/>
  <c r="O542" i="16"/>
  <c r="O542" i="17"/>
  <c r="V542" i="16"/>
  <c r="N542" i="16"/>
  <c r="N542" i="17"/>
  <c r="U542" i="16"/>
  <c r="M542" i="16"/>
  <c r="M542" i="17"/>
  <c r="T542" i="16"/>
  <c r="L542" i="16"/>
  <c r="L542" i="17"/>
  <c r="S542" i="16"/>
  <c r="O541" i="16"/>
  <c r="O541" i="17"/>
  <c r="V541" i="16"/>
  <c r="N541" i="16"/>
  <c r="N541" i="17"/>
  <c r="U541" i="16"/>
  <c r="M541" i="16"/>
  <c r="M541" i="17"/>
  <c r="T541" i="16"/>
  <c r="L541" i="16"/>
  <c r="L541" i="17"/>
  <c r="S541" i="16"/>
  <c r="O540" i="16"/>
  <c r="O540" i="17"/>
  <c r="V540" i="16"/>
  <c r="N540" i="16"/>
  <c r="N540" i="17"/>
  <c r="U540" i="16"/>
  <c r="M540" i="16"/>
  <c r="M540" i="17"/>
  <c r="T540" i="16"/>
  <c r="L540" i="16"/>
  <c r="L540" i="17"/>
  <c r="S540" i="16"/>
  <c r="O539" i="16"/>
  <c r="O539" i="17"/>
  <c r="V539" i="16"/>
  <c r="N539" i="16"/>
  <c r="N539" i="17"/>
  <c r="U539" i="16"/>
  <c r="M539" i="16"/>
  <c r="M539" i="17"/>
  <c r="T539" i="16"/>
  <c r="L539" i="16"/>
  <c r="L539" i="17"/>
  <c r="S539" i="16"/>
  <c r="O538" i="16"/>
  <c r="O538" i="17"/>
  <c r="V538" i="16"/>
  <c r="N538" i="16"/>
  <c r="N538" i="17"/>
  <c r="U538" i="16"/>
  <c r="M538" i="16"/>
  <c r="M538" i="17"/>
  <c r="T538" i="16"/>
  <c r="L538" i="16"/>
  <c r="L538" i="17"/>
  <c r="S538" i="16"/>
  <c r="O537" i="16"/>
  <c r="O537" i="17"/>
  <c r="V537" i="16"/>
  <c r="N537" i="16"/>
  <c r="N537" i="17"/>
  <c r="U537" i="16"/>
  <c r="M537" i="16"/>
  <c r="M537" i="17"/>
  <c r="T537" i="16"/>
  <c r="L537" i="16"/>
  <c r="L537" i="17"/>
  <c r="S537" i="16"/>
  <c r="O536" i="16"/>
  <c r="O536" i="17"/>
  <c r="V536" i="16"/>
  <c r="N536" i="16"/>
  <c r="N536" i="17"/>
  <c r="U536" i="16"/>
  <c r="M536" i="16"/>
  <c r="M536" i="17"/>
  <c r="T536" i="16"/>
  <c r="L536" i="16"/>
  <c r="L536" i="17"/>
  <c r="S536" i="16"/>
  <c r="O535" i="16"/>
  <c r="O535" i="17"/>
  <c r="V535" i="16"/>
  <c r="N535" i="16"/>
  <c r="N535" i="17"/>
  <c r="U535" i="16"/>
  <c r="M535" i="16"/>
  <c r="M535" i="17"/>
  <c r="T535" i="16"/>
  <c r="L535" i="16"/>
  <c r="L535" i="17"/>
  <c r="S535" i="16"/>
  <c r="O534" i="16"/>
  <c r="O534" i="17"/>
  <c r="V534" i="16"/>
  <c r="N534" i="16"/>
  <c r="N534" i="17"/>
  <c r="U534" i="16"/>
  <c r="M534" i="16"/>
  <c r="M534" i="17"/>
  <c r="T534" i="16"/>
  <c r="L534" i="16"/>
  <c r="L534" i="17"/>
  <c r="S534" i="16"/>
  <c r="O533" i="16"/>
  <c r="O533" i="17"/>
  <c r="V533" i="16"/>
  <c r="N533" i="17"/>
  <c r="M533" i="16"/>
  <c r="M533" i="17"/>
  <c r="T533" i="16"/>
  <c r="L533" i="17"/>
  <c r="O532" i="16"/>
  <c r="O532" i="17"/>
  <c r="V532" i="16"/>
  <c r="N532" i="16"/>
  <c r="N532" i="17"/>
  <c r="U532" i="16"/>
  <c r="M532" i="16"/>
  <c r="M532" i="17"/>
  <c r="T532" i="16"/>
  <c r="L532" i="16"/>
  <c r="L532" i="17"/>
  <c r="S532" i="16"/>
  <c r="O531" i="16"/>
  <c r="O531" i="17"/>
  <c r="V531" i="16"/>
  <c r="N531" i="16"/>
  <c r="N531" i="17"/>
  <c r="U531" i="16"/>
  <c r="M531" i="16"/>
  <c r="M531" i="17"/>
  <c r="T531" i="16"/>
  <c r="L531" i="16"/>
  <c r="L531" i="17"/>
  <c r="S531" i="16"/>
  <c r="O530" i="16"/>
  <c r="O530" i="17"/>
  <c r="V530" i="16"/>
  <c r="N530" i="16"/>
  <c r="N530" i="17"/>
  <c r="U530" i="16"/>
  <c r="M530" i="16"/>
  <c r="M530" i="17"/>
  <c r="T530" i="16"/>
  <c r="L530" i="16"/>
  <c r="L530" i="17"/>
  <c r="S530" i="16"/>
  <c r="O529" i="16"/>
  <c r="O529" i="17"/>
  <c r="V529" i="16"/>
  <c r="N529" i="16"/>
  <c r="N529" i="17"/>
  <c r="U529" i="16"/>
  <c r="M529" i="16"/>
  <c r="M529" i="17"/>
  <c r="T529" i="16"/>
  <c r="L529" i="16"/>
  <c r="L529" i="17"/>
  <c r="S529" i="16"/>
  <c r="O528" i="16"/>
  <c r="O528" i="17"/>
  <c r="V528" i="16"/>
  <c r="N528" i="16"/>
  <c r="N528" i="17"/>
  <c r="U528" i="16"/>
  <c r="M528" i="16"/>
  <c r="M528" i="17"/>
  <c r="T528" i="16"/>
  <c r="L528" i="16"/>
  <c r="L528" i="17"/>
  <c r="S528" i="16"/>
  <c r="O527" i="16"/>
  <c r="O527" i="17"/>
  <c r="V527" i="16"/>
  <c r="N527" i="16"/>
  <c r="N527" i="17"/>
  <c r="U527" i="16"/>
  <c r="M527" i="16"/>
  <c r="M527" i="17"/>
  <c r="T527" i="16"/>
  <c r="L527" i="16"/>
  <c r="L527" i="17"/>
  <c r="S527" i="16"/>
  <c r="O526" i="16"/>
  <c r="O526" i="17"/>
  <c r="V526" i="16"/>
  <c r="N526" i="16"/>
  <c r="N526" i="17"/>
  <c r="U526" i="16"/>
  <c r="M526" i="16"/>
  <c r="M526" i="17"/>
  <c r="T526" i="16"/>
  <c r="L526" i="16"/>
  <c r="L526" i="17"/>
  <c r="S526" i="16"/>
  <c r="O525" i="16"/>
  <c r="O525" i="17"/>
  <c r="V525" i="16"/>
  <c r="N525" i="16"/>
  <c r="N525" i="17"/>
  <c r="U525" i="16"/>
  <c r="M525" i="16"/>
  <c r="M525" i="17"/>
  <c r="T525" i="16"/>
  <c r="L525" i="16"/>
  <c r="L525" i="17"/>
  <c r="S525" i="16"/>
  <c r="O524" i="16"/>
  <c r="O524" i="17"/>
  <c r="V524" i="16"/>
  <c r="N524" i="16"/>
  <c r="N524" i="17"/>
  <c r="U524" i="16"/>
  <c r="M524" i="16"/>
  <c r="M524" i="17"/>
  <c r="T524" i="16"/>
  <c r="L524" i="16"/>
  <c r="L524" i="17"/>
  <c r="S524" i="16"/>
  <c r="O523" i="16"/>
  <c r="O523" i="17"/>
  <c r="V523" i="16"/>
  <c r="N523" i="16"/>
  <c r="N523" i="17"/>
  <c r="U523" i="16"/>
  <c r="M523" i="16"/>
  <c r="M523" i="17"/>
  <c r="T523" i="16"/>
  <c r="L523" i="16"/>
  <c r="L523" i="17"/>
  <c r="S523" i="16"/>
  <c r="O522" i="16"/>
  <c r="O522" i="17"/>
  <c r="V522" i="16"/>
  <c r="N522" i="16"/>
  <c r="N522" i="17"/>
  <c r="U522" i="16"/>
  <c r="M522" i="16"/>
  <c r="M522" i="17"/>
  <c r="T522" i="16"/>
  <c r="L522" i="16"/>
  <c r="L522" i="17"/>
  <c r="S522" i="16"/>
  <c r="O521" i="16"/>
  <c r="O521" i="17"/>
  <c r="V521" i="16"/>
  <c r="N521" i="16"/>
  <c r="N521" i="17"/>
  <c r="U521" i="16"/>
  <c r="M521" i="16"/>
  <c r="M521" i="17"/>
  <c r="T521" i="16"/>
  <c r="L521" i="16"/>
  <c r="L521" i="17"/>
  <c r="S521" i="16"/>
  <c r="O520" i="16"/>
  <c r="O520" i="17"/>
  <c r="V520" i="16"/>
  <c r="N520" i="16"/>
  <c r="N520" i="17"/>
  <c r="U520" i="16"/>
  <c r="M520" i="16"/>
  <c r="M520" i="17"/>
  <c r="T520" i="16"/>
  <c r="L520" i="16"/>
  <c r="L520" i="17"/>
  <c r="S520" i="16"/>
  <c r="O519" i="16"/>
  <c r="O519" i="17"/>
  <c r="V519" i="16"/>
  <c r="N519" i="16"/>
  <c r="N519" i="17"/>
  <c r="U519" i="16"/>
  <c r="M519" i="16"/>
  <c r="M519" i="17"/>
  <c r="T519" i="16"/>
  <c r="L519" i="16"/>
  <c r="L519" i="17"/>
  <c r="S519" i="16"/>
  <c r="O518" i="16"/>
  <c r="O518" i="17"/>
  <c r="V518" i="16"/>
  <c r="N518" i="16"/>
  <c r="N518" i="17"/>
  <c r="U518" i="16"/>
  <c r="M518" i="16"/>
  <c r="M518" i="17"/>
  <c r="T518" i="16"/>
  <c r="L518" i="16"/>
  <c r="L518" i="17"/>
  <c r="S518" i="16"/>
  <c r="O517" i="16"/>
  <c r="O517" i="17"/>
  <c r="V517" i="16"/>
  <c r="N517" i="16"/>
  <c r="N517" i="17"/>
  <c r="U517" i="16"/>
  <c r="M517" i="16"/>
  <c r="M517" i="17"/>
  <c r="T517" i="16"/>
  <c r="L517" i="16"/>
  <c r="L517" i="17"/>
  <c r="S517" i="16"/>
  <c r="O516" i="16"/>
  <c r="O516" i="17"/>
  <c r="V516" i="16"/>
  <c r="N516" i="16"/>
  <c r="N516" i="17"/>
  <c r="U516" i="16"/>
  <c r="M516" i="16"/>
  <c r="M516" i="17"/>
  <c r="T516" i="16"/>
  <c r="L516" i="16"/>
  <c r="L516" i="17"/>
  <c r="S516" i="16"/>
  <c r="O515" i="16"/>
  <c r="O515" i="17"/>
  <c r="V515" i="16"/>
  <c r="N515" i="16"/>
  <c r="N515" i="17"/>
  <c r="U515" i="16"/>
  <c r="M515" i="16"/>
  <c r="M515" i="17"/>
  <c r="T515" i="16"/>
  <c r="L515" i="16"/>
  <c r="L515" i="17"/>
  <c r="S515" i="16"/>
  <c r="O514" i="16"/>
  <c r="O514" i="17"/>
  <c r="V514" i="16"/>
  <c r="N514" i="16"/>
  <c r="N514" i="17"/>
  <c r="U514" i="16"/>
  <c r="M514" i="16"/>
  <c r="M514" i="17"/>
  <c r="T514" i="16"/>
  <c r="L514" i="16"/>
  <c r="L514" i="17"/>
  <c r="S514" i="16"/>
  <c r="O513" i="16"/>
  <c r="O513" i="17"/>
  <c r="V513" i="16"/>
  <c r="N513" i="16"/>
  <c r="N513" i="17"/>
  <c r="U513" i="16"/>
  <c r="M513" i="16"/>
  <c r="M513" i="17"/>
  <c r="T513" i="16"/>
  <c r="L513" i="16"/>
  <c r="L513" i="17"/>
  <c r="S513" i="16"/>
  <c r="O512" i="16"/>
  <c r="O512" i="17"/>
  <c r="V512" i="16"/>
  <c r="N512" i="16"/>
  <c r="N512" i="17"/>
  <c r="U512" i="16"/>
  <c r="M512" i="16"/>
  <c r="M512" i="17"/>
  <c r="T512" i="16"/>
  <c r="L512" i="16"/>
  <c r="L512" i="17"/>
  <c r="S512" i="16"/>
  <c r="O511" i="16"/>
  <c r="O511" i="17"/>
  <c r="V511" i="16"/>
  <c r="N511" i="16"/>
  <c r="N511" i="17"/>
  <c r="U511" i="16"/>
  <c r="M511" i="16"/>
  <c r="M511" i="17"/>
  <c r="T511" i="16"/>
  <c r="L511" i="16"/>
  <c r="L511" i="17"/>
  <c r="S511" i="16"/>
  <c r="O510" i="16"/>
  <c r="O510" i="17"/>
  <c r="V510" i="16"/>
  <c r="N510" i="17"/>
  <c r="M510" i="16"/>
  <c r="M510" i="17"/>
  <c r="T510" i="16"/>
  <c r="L510" i="17"/>
  <c r="O509" i="16"/>
  <c r="O509" i="17"/>
  <c r="V509" i="16"/>
  <c r="N509" i="16"/>
  <c r="N509" i="17"/>
  <c r="U509" i="16"/>
  <c r="M509" i="16"/>
  <c r="M509" i="17"/>
  <c r="T509" i="16"/>
  <c r="L509" i="16"/>
  <c r="L509" i="17"/>
  <c r="S509" i="16"/>
  <c r="O508" i="16"/>
  <c r="O508" i="17"/>
  <c r="V508" i="16"/>
  <c r="N508" i="16"/>
  <c r="N508" i="17"/>
  <c r="U508" i="16"/>
  <c r="M508" i="16"/>
  <c r="M508" i="17"/>
  <c r="T508" i="16"/>
  <c r="L508" i="16"/>
  <c r="L508" i="17"/>
  <c r="S508" i="16"/>
  <c r="O507" i="16"/>
  <c r="O507" i="17"/>
  <c r="V507" i="16"/>
  <c r="N507" i="16"/>
  <c r="N507" i="17"/>
  <c r="U507" i="16"/>
  <c r="M507" i="16"/>
  <c r="M507" i="17"/>
  <c r="T507" i="16"/>
  <c r="L507" i="16"/>
  <c r="L507" i="17"/>
  <c r="S507" i="16"/>
  <c r="O506" i="16"/>
  <c r="O506" i="17"/>
  <c r="V506" i="16"/>
  <c r="N506" i="16"/>
  <c r="N506" i="17"/>
  <c r="U506" i="16"/>
  <c r="M506" i="16"/>
  <c r="M506" i="17"/>
  <c r="T506" i="16"/>
  <c r="L506" i="16"/>
  <c r="L506" i="17"/>
  <c r="S506" i="16"/>
  <c r="O505" i="16"/>
  <c r="O505" i="17"/>
  <c r="V505" i="16"/>
  <c r="N505" i="16"/>
  <c r="N505" i="17"/>
  <c r="U505" i="16"/>
  <c r="M505" i="16"/>
  <c r="M505" i="17"/>
  <c r="T505" i="16"/>
  <c r="L505" i="16"/>
  <c r="L505" i="17"/>
  <c r="S505" i="16"/>
  <c r="O504" i="16"/>
  <c r="O504" i="17"/>
  <c r="V504" i="16"/>
  <c r="N504" i="16"/>
  <c r="N504" i="17"/>
  <c r="U504" i="16"/>
  <c r="M504" i="16"/>
  <c r="M504" i="17"/>
  <c r="T504" i="16"/>
  <c r="L504" i="16"/>
  <c r="L504" i="17"/>
  <c r="S504" i="16"/>
  <c r="O503" i="16"/>
  <c r="O503" i="17"/>
  <c r="V503" i="16"/>
  <c r="N503" i="16"/>
  <c r="N503" i="17"/>
  <c r="U503" i="16"/>
  <c r="M503" i="16"/>
  <c r="M503" i="17"/>
  <c r="T503" i="16"/>
  <c r="L503" i="16"/>
  <c r="L503" i="17"/>
  <c r="S503" i="16"/>
  <c r="O502" i="16"/>
  <c r="O502" i="17"/>
  <c r="V502" i="16"/>
  <c r="N502" i="16"/>
  <c r="N502" i="17"/>
  <c r="U502" i="16"/>
  <c r="M502" i="16"/>
  <c r="M502" i="17"/>
  <c r="T502" i="16"/>
  <c r="L502" i="16"/>
  <c r="L502" i="17"/>
  <c r="S502" i="16"/>
  <c r="O501" i="16"/>
  <c r="O501" i="17"/>
  <c r="V501" i="16"/>
  <c r="N501" i="16"/>
  <c r="N501" i="17"/>
  <c r="U501" i="16"/>
  <c r="M501" i="16"/>
  <c r="M501" i="17"/>
  <c r="T501" i="16"/>
  <c r="L501" i="16"/>
  <c r="L501" i="17"/>
  <c r="S501" i="16"/>
  <c r="O500" i="16"/>
  <c r="O500" i="17"/>
  <c r="V500" i="16"/>
  <c r="N500" i="16"/>
  <c r="N500" i="17"/>
  <c r="U500" i="16"/>
  <c r="M500" i="16"/>
  <c r="M500" i="17"/>
  <c r="T500" i="16"/>
  <c r="L500" i="16"/>
  <c r="L500" i="17"/>
  <c r="S500" i="16"/>
  <c r="O499" i="16"/>
  <c r="O499" i="17"/>
  <c r="V499" i="16"/>
  <c r="N499" i="16"/>
  <c r="N499" i="17"/>
  <c r="U499" i="16"/>
  <c r="M499" i="16"/>
  <c r="M499" i="17"/>
  <c r="T499" i="16"/>
  <c r="L499" i="16"/>
  <c r="L499" i="17"/>
  <c r="S499" i="16"/>
  <c r="O498" i="16"/>
  <c r="O498" i="17"/>
  <c r="V498" i="16"/>
  <c r="N498" i="16"/>
  <c r="N498" i="17"/>
  <c r="U498" i="16"/>
  <c r="M498" i="16"/>
  <c r="M498" i="17"/>
  <c r="T498" i="16"/>
  <c r="L498" i="16"/>
  <c r="L498" i="17"/>
  <c r="S498" i="16"/>
  <c r="O497" i="16"/>
  <c r="O497" i="17"/>
  <c r="V497" i="16"/>
  <c r="N497" i="16"/>
  <c r="N497" i="17"/>
  <c r="U497" i="16"/>
  <c r="M497" i="16"/>
  <c r="M497" i="17"/>
  <c r="T497" i="16"/>
  <c r="L497" i="16"/>
  <c r="L497" i="17"/>
  <c r="S497" i="16"/>
  <c r="O496" i="16"/>
  <c r="O496" i="17"/>
  <c r="V496" i="16"/>
  <c r="N496" i="16"/>
  <c r="N496" i="17"/>
  <c r="U496" i="16"/>
  <c r="M496" i="16"/>
  <c r="M496" i="17"/>
  <c r="T496" i="16"/>
  <c r="L496" i="16"/>
  <c r="L496" i="17"/>
  <c r="S496" i="16"/>
  <c r="O495" i="16"/>
  <c r="O495" i="17"/>
  <c r="V495" i="16"/>
  <c r="N495" i="16"/>
  <c r="N495" i="17"/>
  <c r="U495" i="16"/>
  <c r="M495" i="16"/>
  <c r="M495" i="17"/>
  <c r="T495" i="16"/>
  <c r="L495" i="16"/>
  <c r="L495" i="17"/>
  <c r="S495" i="16"/>
  <c r="O494" i="16"/>
  <c r="O494" i="17"/>
  <c r="V494" i="16"/>
  <c r="N494" i="16"/>
  <c r="N494" i="17"/>
  <c r="U494" i="16"/>
  <c r="M494" i="16"/>
  <c r="M494" i="17"/>
  <c r="T494" i="16"/>
  <c r="L494" i="16"/>
  <c r="L494" i="17"/>
  <c r="S494" i="16"/>
  <c r="O493" i="16"/>
  <c r="O493" i="17"/>
  <c r="V493" i="16"/>
  <c r="N493" i="16"/>
  <c r="N493" i="17"/>
  <c r="U493" i="16"/>
  <c r="M493" i="16"/>
  <c r="M493" i="17"/>
  <c r="T493" i="16"/>
  <c r="L493" i="16"/>
  <c r="L493" i="17"/>
  <c r="S493" i="16"/>
  <c r="O492" i="16"/>
  <c r="O492" i="17"/>
  <c r="V492" i="16"/>
  <c r="N492" i="16"/>
  <c r="N492" i="17"/>
  <c r="U492" i="16"/>
  <c r="M492" i="16"/>
  <c r="M492" i="17"/>
  <c r="T492" i="16"/>
  <c r="L492" i="16"/>
  <c r="L492" i="17"/>
  <c r="S492" i="16"/>
  <c r="O491" i="16"/>
  <c r="O491" i="17"/>
  <c r="V491" i="16"/>
  <c r="N491" i="16"/>
  <c r="N491" i="17"/>
  <c r="U491" i="16"/>
  <c r="M491" i="16"/>
  <c r="M491" i="17"/>
  <c r="T491" i="16"/>
  <c r="L491" i="16"/>
  <c r="L491" i="17"/>
  <c r="S491" i="16"/>
  <c r="O490" i="16"/>
  <c r="O490" i="17"/>
  <c r="V490" i="16"/>
  <c r="N490" i="16"/>
  <c r="N490" i="17"/>
  <c r="U490" i="16"/>
  <c r="M490" i="16"/>
  <c r="M490" i="17"/>
  <c r="T490" i="16"/>
  <c r="L490" i="16"/>
  <c r="L490" i="17"/>
  <c r="S490" i="16"/>
  <c r="O489" i="16"/>
  <c r="O489" i="17"/>
  <c r="V489" i="16"/>
  <c r="N489" i="16"/>
  <c r="N489" i="17"/>
  <c r="U489" i="16"/>
  <c r="M489" i="16"/>
  <c r="M489" i="17"/>
  <c r="T489" i="16"/>
  <c r="L489" i="16"/>
  <c r="L489" i="17"/>
  <c r="S489" i="16"/>
  <c r="O488" i="16"/>
  <c r="O488" i="17"/>
  <c r="V488" i="16"/>
  <c r="N488" i="16"/>
  <c r="N488" i="17"/>
  <c r="U488" i="16"/>
  <c r="M488" i="16"/>
  <c r="M488" i="17"/>
  <c r="T488" i="16"/>
  <c r="L488" i="16"/>
  <c r="L488" i="17"/>
  <c r="S488" i="16"/>
  <c r="O487" i="16"/>
  <c r="O487" i="17"/>
  <c r="V487" i="16"/>
  <c r="N487" i="17"/>
  <c r="M487" i="16"/>
  <c r="M487" i="17"/>
  <c r="T487" i="16"/>
  <c r="L487" i="17"/>
  <c r="O486" i="16"/>
  <c r="O486" i="17"/>
  <c r="V486" i="16"/>
  <c r="N486" i="16"/>
  <c r="N486" i="17"/>
  <c r="U486" i="16"/>
  <c r="M486" i="16"/>
  <c r="M486" i="17"/>
  <c r="T486" i="16"/>
  <c r="L486" i="16"/>
  <c r="L486" i="17"/>
  <c r="S486" i="16"/>
  <c r="O485" i="16"/>
  <c r="O485" i="17"/>
  <c r="V485" i="16"/>
  <c r="N485" i="16"/>
  <c r="N485" i="17"/>
  <c r="U485" i="16"/>
  <c r="M485" i="16"/>
  <c r="M485" i="17"/>
  <c r="T485" i="16"/>
  <c r="L485" i="16"/>
  <c r="L485" i="17"/>
  <c r="S485" i="16"/>
  <c r="O484" i="16"/>
  <c r="O484" i="17"/>
  <c r="V484" i="16"/>
  <c r="N484" i="16"/>
  <c r="N484" i="17"/>
  <c r="U484" i="16"/>
  <c r="M484" i="16"/>
  <c r="M484" i="17"/>
  <c r="T484" i="16"/>
  <c r="L484" i="16"/>
  <c r="L484" i="17"/>
  <c r="S484" i="16"/>
  <c r="O483" i="16"/>
  <c r="O483" i="17"/>
  <c r="V483" i="16"/>
  <c r="N483" i="16"/>
  <c r="N483" i="17"/>
  <c r="U483" i="16"/>
  <c r="M483" i="16"/>
  <c r="M483" i="17"/>
  <c r="T483" i="16"/>
  <c r="L483" i="16"/>
  <c r="L483" i="17"/>
  <c r="S483" i="16"/>
  <c r="O482" i="16"/>
  <c r="O482" i="17"/>
  <c r="V482" i="16"/>
  <c r="N482" i="16"/>
  <c r="N482" i="17"/>
  <c r="U482" i="16"/>
  <c r="M482" i="16"/>
  <c r="M482" i="17"/>
  <c r="T482" i="16"/>
  <c r="L482" i="16"/>
  <c r="L482" i="17"/>
  <c r="S482" i="16"/>
  <c r="O481" i="16"/>
  <c r="O481" i="17"/>
  <c r="V481" i="16"/>
  <c r="N481" i="16"/>
  <c r="N481" i="17"/>
  <c r="U481" i="16"/>
  <c r="M481" i="16"/>
  <c r="M481" i="17"/>
  <c r="T481" i="16"/>
  <c r="L481" i="16"/>
  <c r="L481" i="17"/>
  <c r="S481" i="16"/>
  <c r="O480" i="16"/>
  <c r="O480" i="17"/>
  <c r="V480" i="16"/>
  <c r="N480" i="16"/>
  <c r="N480" i="17"/>
  <c r="U480" i="16"/>
  <c r="M480" i="16"/>
  <c r="M480" i="17"/>
  <c r="T480" i="16"/>
  <c r="L480" i="16"/>
  <c r="L480" i="17"/>
  <c r="S480" i="16"/>
  <c r="O479" i="16"/>
  <c r="O479" i="17"/>
  <c r="V479" i="16"/>
  <c r="N479" i="16"/>
  <c r="N479" i="17"/>
  <c r="U479" i="16"/>
  <c r="M479" i="16"/>
  <c r="M479" i="17"/>
  <c r="T479" i="16"/>
  <c r="L479" i="16"/>
  <c r="L479" i="17"/>
  <c r="S479" i="16"/>
  <c r="O478" i="16"/>
  <c r="O478" i="17"/>
  <c r="V478" i="16"/>
  <c r="N478" i="16"/>
  <c r="N478" i="17"/>
  <c r="U478" i="16"/>
  <c r="M478" i="16"/>
  <c r="M478" i="17"/>
  <c r="T478" i="16"/>
  <c r="L478" i="16"/>
  <c r="L478" i="17"/>
  <c r="S478" i="16"/>
  <c r="O477" i="16"/>
  <c r="O477" i="17"/>
  <c r="V477" i="16"/>
  <c r="N477" i="16"/>
  <c r="N477" i="17"/>
  <c r="U477" i="16"/>
  <c r="M477" i="16"/>
  <c r="M477" i="17"/>
  <c r="T477" i="16"/>
  <c r="L477" i="16"/>
  <c r="L477" i="17"/>
  <c r="S477" i="16"/>
  <c r="O476" i="16"/>
  <c r="O476" i="17"/>
  <c r="V476" i="16"/>
  <c r="N476" i="16"/>
  <c r="N476" i="17"/>
  <c r="U476" i="16"/>
  <c r="M476" i="16"/>
  <c r="M476" i="17"/>
  <c r="T476" i="16"/>
  <c r="L476" i="16"/>
  <c r="L476" i="17"/>
  <c r="S476" i="16"/>
  <c r="O475" i="16"/>
  <c r="O475" i="17"/>
  <c r="V475" i="16"/>
  <c r="N475" i="16"/>
  <c r="N475" i="17"/>
  <c r="U475" i="16"/>
  <c r="M475" i="16"/>
  <c r="M475" i="17"/>
  <c r="T475" i="16"/>
  <c r="L475" i="16"/>
  <c r="L475" i="17"/>
  <c r="S475" i="16"/>
  <c r="O474" i="16"/>
  <c r="O474" i="17"/>
  <c r="V474" i="16"/>
  <c r="N474" i="16"/>
  <c r="N474" i="17"/>
  <c r="U474" i="16"/>
  <c r="M474" i="16"/>
  <c r="M474" i="17"/>
  <c r="T474" i="16"/>
  <c r="L474" i="16"/>
  <c r="L474" i="17"/>
  <c r="S474" i="16"/>
  <c r="O473" i="16"/>
  <c r="O473" i="17"/>
  <c r="V473" i="16"/>
  <c r="N473" i="16"/>
  <c r="N473" i="17"/>
  <c r="U473" i="16"/>
  <c r="M473" i="16"/>
  <c r="M473" i="17"/>
  <c r="T473" i="16"/>
  <c r="L473" i="16"/>
  <c r="L473" i="17"/>
  <c r="S473" i="16"/>
  <c r="O472" i="16"/>
  <c r="O472" i="17"/>
  <c r="V472" i="16"/>
  <c r="N472" i="16"/>
  <c r="N472" i="17"/>
  <c r="U472" i="16"/>
  <c r="M472" i="16"/>
  <c r="M472" i="17"/>
  <c r="T472" i="16"/>
  <c r="L472" i="16"/>
  <c r="L472" i="17"/>
  <c r="S472" i="16"/>
  <c r="O471" i="16"/>
  <c r="O471" i="17"/>
  <c r="V471" i="16"/>
  <c r="N471" i="16"/>
  <c r="N471" i="17"/>
  <c r="U471" i="16"/>
  <c r="M471" i="16"/>
  <c r="M471" i="17"/>
  <c r="T471" i="16"/>
  <c r="L471" i="16"/>
  <c r="L471" i="17"/>
  <c r="S471" i="16"/>
  <c r="O470" i="16"/>
  <c r="O470" i="17"/>
  <c r="V470" i="16"/>
  <c r="N470" i="16"/>
  <c r="N470" i="17"/>
  <c r="U470" i="16"/>
  <c r="M470" i="16"/>
  <c r="M470" i="17"/>
  <c r="T470" i="16"/>
  <c r="L470" i="16"/>
  <c r="L470" i="17"/>
  <c r="S470" i="16"/>
  <c r="O469" i="16"/>
  <c r="O469" i="17"/>
  <c r="V469" i="16"/>
  <c r="N469" i="16"/>
  <c r="N469" i="17"/>
  <c r="U469" i="16"/>
  <c r="M469" i="16"/>
  <c r="M469" i="17"/>
  <c r="T469" i="16"/>
  <c r="L469" i="16"/>
  <c r="L469" i="17"/>
  <c r="S469" i="16"/>
  <c r="O468" i="16"/>
  <c r="O468" i="17"/>
  <c r="V468" i="16"/>
  <c r="N468" i="16"/>
  <c r="N468" i="17"/>
  <c r="U468" i="16"/>
  <c r="M468" i="16"/>
  <c r="M468" i="17"/>
  <c r="T468" i="16"/>
  <c r="L468" i="16"/>
  <c r="L468" i="17"/>
  <c r="S468" i="16"/>
  <c r="O467" i="16"/>
  <c r="O467" i="17"/>
  <c r="V467" i="16"/>
  <c r="N467" i="16"/>
  <c r="N467" i="17"/>
  <c r="U467" i="16"/>
  <c r="M467" i="16"/>
  <c r="M467" i="17"/>
  <c r="T467" i="16"/>
  <c r="L467" i="16"/>
  <c r="L467" i="17"/>
  <c r="S467" i="16"/>
  <c r="O466" i="16"/>
  <c r="O466" i="17"/>
  <c r="V466" i="16"/>
  <c r="N466" i="16"/>
  <c r="N466" i="17"/>
  <c r="U466" i="16"/>
  <c r="M466" i="16"/>
  <c r="M466" i="17"/>
  <c r="T466" i="16"/>
  <c r="L466" i="16"/>
  <c r="L466" i="17"/>
  <c r="S466" i="16"/>
  <c r="O465" i="16"/>
  <c r="O465" i="17"/>
  <c r="V465" i="16"/>
  <c r="N465" i="16"/>
  <c r="N465" i="17"/>
  <c r="U465" i="16"/>
  <c r="M465" i="16"/>
  <c r="M465" i="17"/>
  <c r="T465" i="16"/>
  <c r="L465" i="16"/>
  <c r="L465" i="17"/>
  <c r="S465" i="16"/>
  <c r="O464" i="16"/>
  <c r="O464" i="17"/>
  <c r="V464" i="16"/>
  <c r="N464" i="17"/>
  <c r="M464" i="16"/>
  <c r="M464" i="17"/>
  <c r="T464" i="16"/>
  <c r="L464" i="17"/>
  <c r="O463" i="16"/>
  <c r="O463" i="17"/>
  <c r="V463" i="16"/>
  <c r="N463" i="16"/>
  <c r="N463" i="17"/>
  <c r="U463" i="16"/>
  <c r="M463" i="16"/>
  <c r="M463" i="17"/>
  <c r="T463" i="16"/>
  <c r="L463" i="16"/>
  <c r="L463" i="17"/>
  <c r="S463" i="16"/>
  <c r="O462" i="16"/>
  <c r="O462" i="17"/>
  <c r="V462" i="16"/>
  <c r="N462" i="16"/>
  <c r="N462" i="17"/>
  <c r="U462" i="16"/>
  <c r="M462" i="16"/>
  <c r="M462" i="17"/>
  <c r="T462" i="16"/>
  <c r="L462" i="16"/>
  <c r="L462" i="17"/>
  <c r="S462" i="16"/>
  <c r="O461" i="16"/>
  <c r="O461" i="17"/>
  <c r="V461" i="16"/>
  <c r="N461" i="16"/>
  <c r="N461" i="17"/>
  <c r="U461" i="16"/>
  <c r="M461" i="16"/>
  <c r="M461" i="17"/>
  <c r="T461" i="16"/>
  <c r="L461" i="16"/>
  <c r="L461" i="17"/>
  <c r="S461" i="16"/>
  <c r="O460" i="16"/>
  <c r="O460" i="17"/>
  <c r="V460" i="16"/>
  <c r="N460" i="16"/>
  <c r="N460" i="17"/>
  <c r="U460" i="16"/>
  <c r="M460" i="16"/>
  <c r="M460" i="17"/>
  <c r="T460" i="16"/>
  <c r="L460" i="16"/>
  <c r="L460" i="17"/>
  <c r="S460" i="16"/>
  <c r="O459" i="16"/>
  <c r="O459" i="17"/>
  <c r="V459" i="16"/>
  <c r="N459" i="16"/>
  <c r="N459" i="17"/>
  <c r="U459" i="16"/>
  <c r="M459" i="16"/>
  <c r="M459" i="17"/>
  <c r="T459" i="16"/>
  <c r="L459" i="16"/>
  <c r="L459" i="17"/>
  <c r="S459" i="16"/>
  <c r="O458" i="16"/>
  <c r="O458" i="17"/>
  <c r="V458" i="16"/>
  <c r="N458" i="16"/>
  <c r="N458" i="17"/>
  <c r="U458" i="16"/>
  <c r="M458" i="16"/>
  <c r="M458" i="17"/>
  <c r="T458" i="16"/>
  <c r="L458" i="16"/>
  <c r="L458" i="17"/>
  <c r="S458" i="16"/>
  <c r="O457" i="16"/>
  <c r="O457" i="17"/>
  <c r="V457" i="16"/>
  <c r="N457" i="16"/>
  <c r="N457" i="17"/>
  <c r="U457" i="16"/>
  <c r="M457" i="16"/>
  <c r="M457" i="17"/>
  <c r="T457" i="16"/>
  <c r="L457" i="16"/>
  <c r="L457" i="17"/>
  <c r="S457" i="16"/>
  <c r="O456" i="16"/>
  <c r="O456" i="17"/>
  <c r="V456" i="16"/>
  <c r="N456" i="16"/>
  <c r="N456" i="17"/>
  <c r="U456" i="16"/>
  <c r="M456" i="16"/>
  <c r="M456" i="17"/>
  <c r="T456" i="16"/>
  <c r="L456" i="16"/>
  <c r="L456" i="17"/>
  <c r="S456" i="16"/>
  <c r="O455" i="16"/>
  <c r="O455" i="17"/>
  <c r="V455" i="16"/>
  <c r="N455" i="16"/>
  <c r="N455" i="17"/>
  <c r="U455" i="16"/>
  <c r="M455" i="16"/>
  <c r="M455" i="17"/>
  <c r="T455" i="16"/>
  <c r="L455" i="16"/>
  <c r="L455" i="17"/>
  <c r="S455" i="16"/>
  <c r="O454" i="16"/>
  <c r="O454" i="17"/>
  <c r="V454" i="16"/>
  <c r="N454" i="16"/>
  <c r="N454" i="17"/>
  <c r="U454" i="16"/>
  <c r="M454" i="16"/>
  <c r="M454" i="17"/>
  <c r="T454" i="16"/>
  <c r="L454" i="16"/>
  <c r="L454" i="17"/>
  <c r="S454" i="16"/>
  <c r="O453" i="16"/>
  <c r="O453" i="17"/>
  <c r="V453" i="16"/>
  <c r="N453" i="16"/>
  <c r="N453" i="17"/>
  <c r="U453" i="16"/>
  <c r="M453" i="16"/>
  <c r="M453" i="17"/>
  <c r="T453" i="16"/>
  <c r="L453" i="16"/>
  <c r="L453" i="17"/>
  <c r="S453" i="16"/>
  <c r="O452" i="16"/>
  <c r="O452" i="17"/>
  <c r="V452" i="16"/>
  <c r="N452" i="16"/>
  <c r="N452" i="17"/>
  <c r="U452" i="16"/>
  <c r="M452" i="16"/>
  <c r="M452" i="17"/>
  <c r="T452" i="16"/>
  <c r="L452" i="16"/>
  <c r="L452" i="17"/>
  <c r="S452" i="16"/>
  <c r="O451" i="16"/>
  <c r="O451" i="17"/>
  <c r="V451" i="16"/>
  <c r="N451" i="16"/>
  <c r="N451" i="17"/>
  <c r="U451" i="16"/>
  <c r="M451" i="16"/>
  <c r="M451" i="17"/>
  <c r="T451" i="16"/>
  <c r="L451" i="16"/>
  <c r="L451" i="17"/>
  <c r="S451" i="16"/>
  <c r="O450" i="16"/>
  <c r="O450" i="17"/>
  <c r="V450" i="16"/>
  <c r="N450" i="16"/>
  <c r="N450" i="17"/>
  <c r="U450" i="16"/>
  <c r="M450" i="16"/>
  <c r="M450" i="17"/>
  <c r="T450" i="16"/>
  <c r="L450" i="16"/>
  <c r="L450" i="17"/>
  <c r="S450" i="16"/>
  <c r="O449" i="16"/>
  <c r="O449" i="17"/>
  <c r="V449" i="16"/>
  <c r="N449" i="16"/>
  <c r="N449" i="17"/>
  <c r="U449" i="16"/>
  <c r="M449" i="16"/>
  <c r="M449" i="17"/>
  <c r="T449" i="16"/>
  <c r="L449" i="16"/>
  <c r="L449" i="17"/>
  <c r="S449" i="16"/>
  <c r="O448" i="16"/>
  <c r="O448" i="17"/>
  <c r="V448" i="16"/>
  <c r="N448" i="16"/>
  <c r="N448" i="17"/>
  <c r="U448" i="16"/>
  <c r="M448" i="16"/>
  <c r="M448" i="17"/>
  <c r="T448" i="16"/>
  <c r="L448" i="16"/>
  <c r="L448" i="17"/>
  <c r="S448" i="16"/>
  <c r="O447" i="16"/>
  <c r="O447" i="17"/>
  <c r="V447" i="16"/>
  <c r="N447" i="16"/>
  <c r="N447" i="17"/>
  <c r="U447" i="16"/>
  <c r="M447" i="16"/>
  <c r="M447" i="17"/>
  <c r="T447" i="16"/>
  <c r="L447" i="16"/>
  <c r="L447" i="17"/>
  <c r="S447" i="16"/>
  <c r="O446" i="16"/>
  <c r="O446" i="17"/>
  <c r="V446" i="16"/>
  <c r="N446" i="16"/>
  <c r="N446" i="17"/>
  <c r="U446" i="16"/>
  <c r="M446" i="16"/>
  <c r="M446" i="17"/>
  <c r="T446" i="16"/>
  <c r="L446" i="16"/>
  <c r="L446" i="17"/>
  <c r="S446" i="16"/>
  <c r="O445" i="16"/>
  <c r="O445" i="17"/>
  <c r="V445" i="16"/>
  <c r="N445" i="16"/>
  <c r="N445" i="17"/>
  <c r="U445" i="16"/>
  <c r="M445" i="16"/>
  <c r="M445" i="17"/>
  <c r="T445" i="16"/>
  <c r="L445" i="16"/>
  <c r="L445" i="17"/>
  <c r="S445" i="16"/>
  <c r="O444" i="16"/>
  <c r="O444" i="17"/>
  <c r="V444" i="16"/>
  <c r="N444" i="16"/>
  <c r="N444" i="17"/>
  <c r="U444" i="16"/>
  <c r="M444" i="16"/>
  <c r="M444" i="17"/>
  <c r="T444" i="16"/>
  <c r="L444" i="16"/>
  <c r="L444" i="17"/>
  <c r="S444" i="16"/>
  <c r="O443" i="16"/>
  <c r="O443" i="17"/>
  <c r="V443" i="16"/>
  <c r="N443" i="16"/>
  <c r="N443" i="17"/>
  <c r="U443" i="16"/>
  <c r="M443" i="16"/>
  <c r="M443" i="17"/>
  <c r="T443" i="16"/>
  <c r="L443" i="16"/>
  <c r="L443" i="17"/>
  <c r="S443" i="16"/>
  <c r="O442" i="16"/>
  <c r="O442" i="17"/>
  <c r="V442" i="16"/>
  <c r="N442" i="16"/>
  <c r="N442" i="17"/>
  <c r="U442" i="16"/>
  <c r="M442" i="16"/>
  <c r="M442" i="17"/>
  <c r="T442" i="16"/>
  <c r="L442" i="16"/>
  <c r="L442" i="17"/>
  <c r="S442" i="16"/>
  <c r="O441" i="16"/>
  <c r="O441" i="17"/>
  <c r="V441" i="16"/>
  <c r="N441" i="17"/>
  <c r="M441" i="16"/>
  <c r="M441" i="17"/>
  <c r="T441" i="16"/>
  <c r="L441" i="17"/>
  <c r="O440" i="16"/>
  <c r="O440" i="17"/>
  <c r="V440" i="16"/>
  <c r="N440" i="16"/>
  <c r="N440" i="17"/>
  <c r="U440" i="16"/>
  <c r="M440" i="16"/>
  <c r="M440" i="17"/>
  <c r="T440" i="16"/>
  <c r="L440" i="16"/>
  <c r="L440" i="17"/>
  <c r="S440" i="16"/>
  <c r="O439" i="16"/>
  <c r="O439" i="17"/>
  <c r="V439" i="16"/>
  <c r="N439" i="16"/>
  <c r="N439" i="17"/>
  <c r="U439" i="16"/>
  <c r="M439" i="16"/>
  <c r="M439" i="17"/>
  <c r="T439" i="16"/>
  <c r="L439" i="16"/>
  <c r="L439" i="17"/>
  <c r="S439" i="16"/>
  <c r="O438" i="16"/>
  <c r="O438" i="17"/>
  <c r="V438" i="16"/>
  <c r="N438" i="16"/>
  <c r="N438" i="17"/>
  <c r="U438" i="16"/>
  <c r="M438" i="16"/>
  <c r="M438" i="17"/>
  <c r="T438" i="16"/>
  <c r="L438" i="16"/>
  <c r="L438" i="17"/>
  <c r="S438" i="16"/>
  <c r="O437" i="16"/>
  <c r="O437" i="17"/>
  <c r="V437" i="16"/>
  <c r="N437" i="16"/>
  <c r="N437" i="17"/>
  <c r="U437" i="16"/>
  <c r="M437" i="16"/>
  <c r="M437" i="17"/>
  <c r="T437" i="16"/>
  <c r="L437" i="16"/>
  <c r="L437" i="17"/>
  <c r="S437" i="16"/>
  <c r="O436" i="16"/>
  <c r="O436" i="17"/>
  <c r="V436" i="16"/>
  <c r="N436" i="16"/>
  <c r="N436" i="17"/>
  <c r="U436" i="16"/>
  <c r="M436" i="16"/>
  <c r="M436" i="17"/>
  <c r="T436" i="16"/>
  <c r="L436" i="16"/>
  <c r="L436" i="17"/>
  <c r="S436" i="16"/>
  <c r="O435" i="16"/>
  <c r="O435" i="17"/>
  <c r="V435" i="16"/>
  <c r="N435" i="16"/>
  <c r="N435" i="17"/>
  <c r="U435" i="16"/>
  <c r="M435" i="16"/>
  <c r="M435" i="17"/>
  <c r="T435" i="16"/>
  <c r="L435" i="16"/>
  <c r="L435" i="17"/>
  <c r="S435" i="16"/>
  <c r="O434" i="16"/>
  <c r="O434" i="17"/>
  <c r="V434" i="16"/>
  <c r="N434" i="16"/>
  <c r="N434" i="17"/>
  <c r="U434" i="16"/>
  <c r="M434" i="16"/>
  <c r="M434" i="17"/>
  <c r="T434" i="16"/>
  <c r="L434" i="16"/>
  <c r="L434" i="17"/>
  <c r="S434" i="16"/>
  <c r="O433" i="16"/>
  <c r="O433" i="17"/>
  <c r="V433" i="16"/>
  <c r="N433" i="16"/>
  <c r="N433" i="17"/>
  <c r="U433" i="16"/>
  <c r="M433" i="16"/>
  <c r="M433" i="17"/>
  <c r="T433" i="16"/>
  <c r="L433" i="16"/>
  <c r="L433" i="17"/>
  <c r="S433" i="16"/>
  <c r="O432" i="16"/>
  <c r="O432" i="17"/>
  <c r="V432" i="16"/>
  <c r="N432" i="16"/>
  <c r="N432" i="17"/>
  <c r="U432" i="16"/>
  <c r="M432" i="16"/>
  <c r="M432" i="17"/>
  <c r="T432" i="16"/>
  <c r="L432" i="16"/>
  <c r="L432" i="17"/>
  <c r="S432" i="16"/>
  <c r="O431" i="16"/>
  <c r="O431" i="17"/>
  <c r="V431" i="16"/>
  <c r="N431" i="16"/>
  <c r="N431" i="17"/>
  <c r="U431" i="16"/>
  <c r="M431" i="16"/>
  <c r="M431" i="17"/>
  <c r="T431" i="16"/>
  <c r="L431" i="16"/>
  <c r="L431" i="17"/>
  <c r="S431" i="16"/>
  <c r="O430" i="16"/>
  <c r="O430" i="17"/>
  <c r="V430" i="16"/>
  <c r="N430" i="16"/>
  <c r="N430" i="17"/>
  <c r="U430" i="16"/>
  <c r="M430" i="16"/>
  <c r="M430" i="17"/>
  <c r="T430" i="16"/>
  <c r="L430" i="16"/>
  <c r="L430" i="17"/>
  <c r="S430" i="16"/>
  <c r="O429" i="16"/>
  <c r="O429" i="17"/>
  <c r="V429" i="16"/>
  <c r="N429" i="16"/>
  <c r="N429" i="17"/>
  <c r="U429" i="16"/>
  <c r="M429" i="16"/>
  <c r="M429" i="17"/>
  <c r="T429" i="16"/>
  <c r="L429" i="16"/>
  <c r="L429" i="17"/>
  <c r="S429" i="16"/>
  <c r="O428" i="16"/>
  <c r="O428" i="17"/>
  <c r="V428" i="16"/>
  <c r="N428" i="16"/>
  <c r="N428" i="17"/>
  <c r="U428" i="16"/>
  <c r="M428" i="16"/>
  <c r="M428" i="17"/>
  <c r="T428" i="16"/>
  <c r="L428" i="16"/>
  <c r="L428" i="17"/>
  <c r="S428" i="16"/>
  <c r="O427" i="16"/>
  <c r="O427" i="17"/>
  <c r="V427" i="16"/>
  <c r="N427" i="16"/>
  <c r="N427" i="17"/>
  <c r="U427" i="16"/>
  <c r="M427" i="16"/>
  <c r="M427" i="17"/>
  <c r="T427" i="16"/>
  <c r="L427" i="16"/>
  <c r="L427" i="17"/>
  <c r="S427" i="16"/>
  <c r="O426" i="16"/>
  <c r="O426" i="17"/>
  <c r="V426" i="16"/>
  <c r="N426" i="16"/>
  <c r="N426" i="17"/>
  <c r="U426" i="16"/>
  <c r="M426" i="16"/>
  <c r="M426" i="17"/>
  <c r="T426" i="16"/>
  <c r="L426" i="16"/>
  <c r="L426" i="17"/>
  <c r="S426" i="16"/>
  <c r="O425" i="16"/>
  <c r="O425" i="17"/>
  <c r="V425" i="16"/>
  <c r="N425" i="16"/>
  <c r="N425" i="17"/>
  <c r="U425" i="16"/>
  <c r="M425" i="16"/>
  <c r="M425" i="17"/>
  <c r="T425" i="16"/>
  <c r="L425" i="16"/>
  <c r="L425" i="17"/>
  <c r="S425" i="16"/>
  <c r="O424" i="16"/>
  <c r="O424" i="17"/>
  <c r="V424" i="16"/>
  <c r="N424" i="16"/>
  <c r="N424" i="17"/>
  <c r="U424" i="16"/>
  <c r="M424" i="16"/>
  <c r="M424" i="17"/>
  <c r="T424" i="16"/>
  <c r="L424" i="16"/>
  <c r="L424" i="17"/>
  <c r="S424" i="16"/>
  <c r="O423" i="16"/>
  <c r="O423" i="17"/>
  <c r="V423" i="16"/>
  <c r="N423" i="16"/>
  <c r="N423" i="17"/>
  <c r="U423" i="16"/>
  <c r="M423" i="16"/>
  <c r="M423" i="17"/>
  <c r="T423" i="16"/>
  <c r="L423" i="16"/>
  <c r="L423" i="17"/>
  <c r="S423" i="16"/>
  <c r="O422" i="16"/>
  <c r="O422" i="17"/>
  <c r="V422" i="16"/>
  <c r="N422" i="16"/>
  <c r="N422" i="17"/>
  <c r="U422" i="16"/>
  <c r="M422" i="16"/>
  <c r="M422" i="17"/>
  <c r="T422" i="16"/>
  <c r="L422" i="16"/>
  <c r="L422" i="17"/>
  <c r="S422" i="16"/>
  <c r="O421" i="16"/>
  <c r="O421" i="17"/>
  <c r="V421" i="16"/>
  <c r="N421" i="16"/>
  <c r="N421" i="17"/>
  <c r="U421" i="16"/>
  <c r="M421" i="16"/>
  <c r="M421" i="17"/>
  <c r="T421" i="16"/>
  <c r="L421" i="16"/>
  <c r="L421" i="17"/>
  <c r="S421" i="16"/>
  <c r="O420" i="16"/>
  <c r="O420" i="17"/>
  <c r="V420" i="16"/>
  <c r="N420" i="16"/>
  <c r="N420" i="17"/>
  <c r="U420" i="16"/>
  <c r="M420" i="16"/>
  <c r="M420" i="17"/>
  <c r="T420" i="16"/>
  <c r="L420" i="16"/>
  <c r="L420" i="17"/>
  <c r="S420" i="16"/>
  <c r="O419" i="16"/>
  <c r="O419" i="17"/>
  <c r="V419" i="16"/>
  <c r="N419" i="16"/>
  <c r="N419" i="17"/>
  <c r="U419" i="16"/>
  <c r="M419" i="16"/>
  <c r="M419" i="17"/>
  <c r="T419" i="16"/>
  <c r="L419" i="16"/>
  <c r="L419" i="17"/>
  <c r="S419" i="16"/>
  <c r="O418" i="16"/>
  <c r="O418" i="17"/>
  <c r="V418" i="16"/>
  <c r="N418" i="17"/>
  <c r="M418" i="16"/>
  <c r="M418" i="17"/>
  <c r="T418" i="16"/>
  <c r="L418" i="17"/>
  <c r="O417" i="16"/>
  <c r="O417" i="17"/>
  <c r="V417" i="16"/>
  <c r="N417" i="16"/>
  <c r="N417" i="17"/>
  <c r="U417" i="16"/>
  <c r="M417" i="16"/>
  <c r="M417" i="17"/>
  <c r="T417" i="16"/>
  <c r="L417" i="16"/>
  <c r="L417" i="17"/>
  <c r="S417" i="16"/>
  <c r="O416" i="16"/>
  <c r="O416" i="17"/>
  <c r="V416" i="16"/>
  <c r="N416" i="16"/>
  <c r="N416" i="17"/>
  <c r="U416" i="16"/>
  <c r="M416" i="16"/>
  <c r="M416" i="17"/>
  <c r="T416" i="16"/>
  <c r="L416" i="16"/>
  <c r="L416" i="17"/>
  <c r="S416" i="16"/>
  <c r="O415" i="16"/>
  <c r="O415" i="17"/>
  <c r="V415" i="16"/>
  <c r="N415" i="16"/>
  <c r="N415" i="17"/>
  <c r="U415" i="16"/>
  <c r="M415" i="16"/>
  <c r="M415" i="17"/>
  <c r="T415" i="16"/>
  <c r="L415" i="16"/>
  <c r="L415" i="17"/>
  <c r="S415" i="16"/>
  <c r="O414" i="16"/>
  <c r="O414" i="17"/>
  <c r="V414" i="16"/>
  <c r="N414" i="16"/>
  <c r="N414" i="17"/>
  <c r="U414" i="16"/>
  <c r="M414" i="16"/>
  <c r="M414" i="17"/>
  <c r="T414" i="16"/>
  <c r="L414" i="16"/>
  <c r="L414" i="17"/>
  <c r="S414" i="16"/>
  <c r="O413" i="16"/>
  <c r="O413" i="17"/>
  <c r="V413" i="16"/>
  <c r="N413" i="16"/>
  <c r="N413" i="17"/>
  <c r="U413" i="16"/>
  <c r="M413" i="16"/>
  <c r="M413" i="17"/>
  <c r="T413" i="16"/>
  <c r="L413" i="16"/>
  <c r="L413" i="17"/>
  <c r="S413" i="16"/>
  <c r="O412" i="16"/>
  <c r="O412" i="17"/>
  <c r="V412" i="16"/>
  <c r="N412" i="16"/>
  <c r="N412" i="17"/>
  <c r="U412" i="16"/>
  <c r="M412" i="16"/>
  <c r="M412" i="17"/>
  <c r="T412" i="16"/>
  <c r="L412" i="16"/>
  <c r="L412" i="17"/>
  <c r="S412" i="16"/>
  <c r="O411" i="16"/>
  <c r="O411" i="17"/>
  <c r="V411" i="16"/>
  <c r="N411" i="16"/>
  <c r="N411" i="17"/>
  <c r="U411" i="16"/>
  <c r="M411" i="16"/>
  <c r="M411" i="17"/>
  <c r="T411" i="16"/>
  <c r="L411" i="16"/>
  <c r="L411" i="17"/>
  <c r="S411" i="16"/>
  <c r="O410" i="16"/>
  <c r="O410" i="17"/>
  <c r="V410" i="16"/>
  <c r="N410" i="16"/>
  <c r="N410" i="17"/>
  <c r="U410" i="16"/>
  <c r="M410" i="16"/>
  <c r="M410" i="17"/>
  <c r="T410" i="16"/>
  <c r="L410" i="16"/>
  <c r="L410" i="17"/>
  <c r="S410" i="16"/>
  <c r="O409" i="16"/>
  <c r="O409" i="17"/>
  <c r="V409" i="16"/>
  <c r="N409" i="16"/>
  <c r="N409" i="17"/>
  <c r="U409" i="16"/>
  <c r="M409" i="16"/>
  <c r="M409" i="17"/>
  <c r="T409" i="16"/>
  <c r="L409" i="16"/>
  <c r="L409" i="17"/>
  <c r="S409" i="16"/>
  <c r="O408" i="16"/>
  <c r="O408" i="17"/>
  <c r="V408" i="16"/>
  <c r="N408" i="16"/>
  <c r="N408" i="17"/>
  <c r="U408" i="16"/>
  <c r="M408" i="16"/>
  <c r="M408" i="17"/>
  <c r="T408" i="16"/>
  <c r="L408" i="16"/>
  <c r="L408" i="17"/>
  <c r="S408" i="16"/>
  <c r="O407" i="16"/>
  <c r="O407" i="17"/>
  <c r="V407" i="16"/>
  <c r="N407" i="16"/>
  <c r="N407" i="17"/>
  <c r="U407" i="16"/>
  <c r="M407" i="16"/>
  <c r="M407" i="17"/>
  <c r="T407" i="16"/>
  <c r="L407" i="16"/>
  <c r="L407" i="17"/>
  <c r="S407" i="16"/>
  <c r="O406" i="16"/>
  <c r="O406" i="17"/>
  <c r="V406" i="16"/>
  <c r="N406" i="16"/>
  <c r="N406" i="17"/>
  <c r="U406" i="16"/>
  <c r="M406" i="16"/>
  <c r="M406" i="17"/>
  <c r="T406" i="16"/>
  <c r="L406" i="16"/>
  <c r="L406" i="17"/>
  <c r="S406" i="16"/>
  <c r="O405" i="16"/>
  <c r="O405" i="17"/>
  <c r="V405" i="16"/>
  <c r="N405" i="16"/>
  <c r="N405" i="17"/>
  <c r="U405" i="16"/>
  <c r="M405" i="16"/>
  <c r="M405" i="17"/>
  <c r="T405" i="16"/>
  <c r="L405" i="16"/>
  <c r="L405" i="17"/>
  <c r="S405" i="16"/>
  <c r="O404" i="16"/>
  <c r="O404" i="17"/>
  <c r="V404" i="16"/>
  <c r="N404" i="16"/>
  <c r="N404" i="17"/>
  <c r="U404" i="16"/>
  <c r="M404" i="16"/>
  <c r="M404" i="17"/>
  <c r="T404" i="16"/>
  <c r="L404" i="16"/>
  <c r="L404" i="17"/>
  <c r="S404" i="16"/>
  <c r="O403" i="16"/>
  <c r="O403" i="17"/>
  <c r="V403" i="16"/>
  <c r="N403" i="16"/>
  <c r="N403" i="17"/>
  <c r="U403" i="16"/>
  <c r="M403" i="16"/>
  <c r="M403" i="17"/>
  <c r="T403" i="16"/>
  <c r="L403" i="16"/>
  <c r="L403" i="17"/>
  <c r="S403" i="16"/>
  <c r="O402" i="16"/>
  <c r="O402" i="17"/>
  <c r="V402" i="16"/>
  <c r="N402" i="16"/>
  <c r="N402" i="17"/>
  <c r="U402" i="16"/>
  <c r="M402" i="16"/>
  <c r="M402" i="17"/>
  <c r="T402" i="16"/>
  <c r="L402" i="16"/>
  <c r="L402" i="17"/>
  <c r="S402" i="16"/>
  <c r="O401" i="16"/>
  <c r="O401" i="17"/>
  <c r="V401" i="16"/>
  <c r="N401" i="16"/>
  <c r="N401" i="17"/>
  <c r="U401" i="16"/>
  <c r="M401" i="16"/>
  <c r="M401" i="17"/>
  <c r="T401" i="16"/>
  <c r="L401" i="16"/>
  <c r="L401" i="17"/>
  <c r="S401" i="16"/>
  <c r="O400" i="16"/>
  <c r="O400" i="17"/>
  <c r="V400" i="16"/>
  <c r="N400" i="16"/>
  <c r="N400" i="17"/>
  <c r="U400" i="16"/>
  <c r="M400" i="16"/>
  <c r="M400" i="17"/>
  <c r="T400" i="16"/>
  <c r="L400" i="16"/>
  <c r="L400" i="17"/>
  <c r="S400" i="16"/>
  <c r="O399" i="16"/>
  <c r="O399" i="17"/>
  <c r="V399" i="16"/>
  <c r="N399" i="16"/>
  <c r="N399" i="17"/>
  <c r="U399" i="16"/>
  <c r="M399" i="16"/>
  <c r="M399" i="17"/>
  <c r="T399" i="16"/>
  <c r="L399" i="16"/>
  <c r="L399" i="17"/>
  <c r="S399" i="16"/>
  <c r="O398" i="16"/>
  <c r="O398" i="17"/>
  <c r="V398" i="16"/>
  <c r="N398" i="16"/>
  <c r="N398" i="17"/>
  <c r="U398" i="16"/>
  <c r="M398" i="16"/>
  <c r="M398" i="17"/>
  <c r="T398" i="16"/>
  <c r="L398" i="16"/>
  <c r="L398" i="17"/>
  <c r="S398" i="16"/>
  <c r="O397" i="16"/>
  <c r="O397" i="17"/>
  <c r="V397" i="16"/>
  <c r="N397" i="16"/>
  <c r="N397" i="17"/>
  <c r="U397" i="16"/>
  <c r="M397" i="16"/>
  <c r="M397" i="17"/>
  <c r="T397" i="16"/>
  <c r="L397" i="16"/>
  <c r="L397" i="17"/>
  <c r="S397" i="16"/>
  <c r="O396" i="16"/>
  <c r="O396" i="17"/>
  <c r="V396" i="16"/>
  <c r="N396" i="16"/>
  <c r="N396" i="17"/>
  <c r="U396" i="16"/>
  <c r="M396" i="16"/>
  <c r="M396" i="17"/>
  <c r="T396" i="16"/>
  <c r="L396" i="16"/>
  <c r="L396" i="17"/>
  <c r="S396" i="16"/>
  <c r="O395" i="16"/>
  <c r="O395" i="17"/>
  <c r="V395" i="16"/>
  <c r="N395" i="17"/>
  <c r="M395" i="16"/>
  <c r="M395" i="17"/>
  <c r="T395" i="16"/>
  <c r="L395" i="17"/>
  <c r="O394" i="16"/>
  <c r="O394" i="17"/>
  <c r="V394" i="16"/>
  <c r="N394" i="16"/>
  <c r="N394" i="17"/>
  <c r="U394" i="16"/>
  <c r="M394" i="16"/>
  <c r="M394" i="17"/>
  <c r="T394" i="16"/>
  <c r="L394" i="16"/>
  <c r="L394" i="17"/>
  <c r="S394" i="16"/>
  <c r="O393" i="16"/>
  <c r="O393" i="17"/>
  <c r="V393" i="16"/>
  <c r="N393" i="16"/>
  <c r="N393" i="17"/>
  <c r="U393" i="16"/>
  <c r="M393" i="16"/>
  <c r="M393" i="17"/>
  <c r="T393" i="16"/>
  <c r="L393" i="16"/>
  <c r="L393" i="17"/>
  <c r="S393" i="16"/>
  <c r="O392" i="16"/>
  <c r="O392" i="17"/>
  <c r="V392" i="16"/>
  <c r="N392" i="16"/>
  <c r="N392" i="17"/>
  <c r="U392" i="16"/>
  <c r="M392" i="16"/>
  <c r="M392" i="17"/>
  <c r="T392" i="16"/>
  <c r="L392" i="16"/>
  <c r="L392" i="17"/>
  <c r="S392" i="16"/>
  <c r="O391" i="16"/>
  <c r="O391" i="17"/>
  <c r="V391" i="16"/>
  <c r="N391" i="16"/>
  <c r="N391" i="17"/>
  <c r="U391" i="16"/>
  <c r="M391" i="16"/>
  <c r="M391" i="17"/>
  <c r="T391" i="16"/>
  <c r="L391" i="16"/>
  <c r="L391" i="17"/>
  <c r="S391" i="16"/>
  <c r="O390" i="16"/>
  <c r="O390" i="17"/>
  <c r="V390" i="16"/>
  <c r="N390" i="16"/>
  <c r="N390" i="17"/>
  <c r="U390" i="16"/>
  <c r="M390" i="16"/>
  <c r="M390" i="17"/>
  <c r="T390" i="16"/>
  <c r="L390" i="16"/>
  <c r="L390" i="17"/>
  <c r="S390" i="16"/>
  <c r="O389" i="16"/>
  <c r="O389" i="17"/>
  <c r="V389" i="16"/>
  <c r="N389" i="16"/>
  <c r="N389" i="17"/>
  <c r="U389" i="16"/>
  <c r="M389" i="16"/>
  <c r="M389" i="17"/>
  <c r="T389" i="16"/>
  <c r="L389" i="16"/>
  <c r="L389" i="17"/>
  <c r="S389" i="16"/>
  <c r="O388" i="16"/>
  <c r="O388" i="17"/>
  <c r="V388" i="16"/>
  <c r="N388" i="16"/>
  <c r="N388" i="17"/>
  <c r="U388" i="16"/>
  <c r="M388" i="16"/>
  <c r="M388" i="17"/>
  <c r="T388" i="16"/>
  <c r="L388" i="16"/>
  <c r="L388" i="17"/>
  <c r="S388" i="16"/>
  <c r="O387" i="16"/>
  <c r="O387" i="17"/>
  <c r="V387" i="16"/>
  <c r="N387" i="16"/>
  <c r="N387" i="17"/>
  <c r="U387" i="16"/>
  <c r="M387" i="16"/>
  <c r="M387" i="17"/>
  <c r="T387" i="16"/>
  <c r="L387" i="16"/>
  <c r="L387" i="17"/>
  <c r="S387" i="16"/>
  <c r="O386" i="16"/>
  <c r="O386" i="17"/>
  <c r="V386" i="16"/>
  <c r="N386" i="16"/>
  <c r="N386" i="17"/>
  <c r="U386" i="16"/>
  <c r="M386" i="16"/>
  <c r="M386" i="17"/>
  <c r="T386" i="16"/>
  <c r="L386" i="16"/>
  <c r="L386" i="17"/>
  <c r="S386" i="16"/>
  <c r="O385" i="16"/>
  <c r="O385" i="17"/>
  <c r="V385" i="16"/>
  <c r="N385" i="16"/>
  <c r="N385" i="17"/>
  <c r="U385" i="16"/>
  <c r="M385" i="16"/>
  <c r="M385" i="17"/>
  <c r="T385" i="16"/>
  <c r="L385" i="16"/>
  <c r="L385" i="17"/>
  <c r="S385" i="16"/>
  <c r="O384" i="16"/>
  <c r="O384" i="17"/>
  <c r="V384" i="16"/>
  <c r="N384" i="16"/>
  <c r="N384" i="17"/>
  <c r="U384" i="16"/>
  <c r="M384" i="16"/>
  <c r="M384" i="17"/>
  <c r="T384" i="16"/>
  <c r="L384" i="16"/>
  <c r="L384" i="17"/>
  <c r="S384" i="16"/>
  <c r="O383" i="16"/>
  <c r="O383" i="17"/>
  <c r="V383" i="16"/>
  <c r="N383" i="16"/>
  <c r="N383" i="17"/>
  <c r="U383" i="16"/>
  <c r="M383" i="16"/>
  <c r="M383" i="17"/>
  <c r="T383" i="16"/>
  <c r="L383" i="16"/>
  <c r="L383" i="17"/>
  <c r="S383" i="16"/>
  <c r="O382" i="16"/>
  <c r="O382" i="17"/>
  <c r="V382" i="16"/>
  <c r="N382" i="16"/>
  <c r="N382" i="17"/>
  <c r="U382" i="16"/>
  <c r="M382" i="16"/>
  <c r="M382" i="17"/>
  <c r="T382" i="16"/>
  <c r="L382" i="16"/>
  <c r="L382" i="17"/>
  <c r="S382" i="16"/>
  <c r="O381" i="16"/>
  <c r="O381" i="17"/>
  <c r="V381" i="16"/>
  <c r="N381" i="16"/>
  <c r="N381" i="17"/>
  <c r="U381" i="16"/>
  <c r="M381" i="16"/>
  <c r="M381" i="17"/>
  <c r="T381" i="16"/>
  <c r="L381" i="16"/>
  <c r="L381" i="17"/>
  <c r="S381" i="16"/>
  <c r="O380" i="16"/>
  <c r="O380" i="17"/>
  <c r="V380" i="16"/>
  <c r="N380" i="16"/>
  <c r="N380" i="17"/>
  <c r="U380" i="16"/>
  <c r="M380" i="16"/>
  <c r="M380" i="17"/>
  <c r="T380" i="16"/>
  <c r="L380" i="16"/>
  <c r="L380" i="17"/>
  <c r="S380" i="16"/>
  <c r="O379" i="16"/>
  <c r="O379" i="17"/>
  <c r="V379" i="16"/>
  <c r="N379" i="16"/>
  <c r="N379" i="17"/>
  <c r="U379" i="16"/>
  <c r="M379" i="16"/>
  <c r="M379" i="17"/>
  <c r="T379" i="16"/>
  <c r="L379" i="16"/>
  <c r="L379" i="17"/>
  <c r="S379" i="16"/>
  <c r="O378" i="16"/>
  <c r="O378" i="17"/>
  <c r="V378" i="16"/>
  <c r="N378" i="16"/>
  <c r="N378" i="17"/>
  <c r="U378" i="16"/>
  <c r="M378" i="16"/>
  <c r="M378" i="17"/>
  <c r="T378" i="16"/>
  <c r="L378" i="16"/>
  <c r="L378" i="17"/>
  <c r="S378" i="16"/>
  <c r="O377" i="16"/>
  <c r="O377" i="17"/>
  <c r="V377" i="16"/>
  <c r="N377" i="16"/>
  <c r="N377" i="17"/>
  <c r="U377" i="16"/>
  <c r="M377" i="16"/>
  <c r="M377" i="17"/>
  <c r="T377" i="16"/>
  <c r="L377" i="16"/>
  <c r="L377" i="17"/>
  <c r="S377" i="16"/>
  <c r="O376" i="16"/>
  <c r="O376" i="17"/>
  <c r="V376" i="16"/>
  <c r="N376" i="16"/>
  <c r="N376" i="17"/>
  <c r="U376" i="16"/>
  <c r="M376" i="16"/>
  <c r="M376" i="17"/>
  <c r="T376" i="16"/>
  <c r="L376" i="16"/>
  <c r="L376" i="17"/>
  <c r="S376" i="16"/>
  <c r="O375" i="16"/>
  <c r="O375" i="17"/>
  <c r="V375" i="16"/>
  <c r="N375" i="16"/>
  <c r="N375" i="17"/>
  <c r="U375" i="16"/>
  <c r="M375" i="16"/>
  <c r="M375" i="17"/>
  <c r="T375" i="16"/>
  <c r="L375" i="16"/>
  <c r="L375" i="17"/>
  <c r="S375" i="16"/>
  <c r="O374" i="16"/>
  <c r="O374" i="17"/>
  <c r="V374" i="16"/>
  <c r="N374" i="16"/>
  <c r="N374" i="17"/>
  <c r="U374" i="16"/>
  <c r="M374" i="16"/>
  <c r="M374" i="17"/>
  <c r="T374" i="16"/>
  <c r="L374" i="16"/>
  <c r="L374" i="17"/>
  <c r="S374" i="16"/>
  <c r="O373" i="16"/>
  <c r="O373" i="17"/>
  <c r="V373" i="16"/>
  <c r="N373" i="16"/>
  <c r="N373" i="17"/>
  <c r="U373" i="16"/>
  <c r="M373" i="16"/>
  <c r="M373" i="17"/>
  <c r="T373" i="16"/>
  <c r="L373" i="16"/>
  <c r="L373" i="17"/>
  <c r="S373" i="16"/>
  <c r="O372" i="16"/>
  <c r="O372" i="17"/>
  <c r="V372" i="16"/>
  <c r="N372" i="17"/>
  <c r="M372" i="16"/>
  <c r="M372" i="17"/>
  <c r="T372" i="16"/>
  <c r="L372" i="17"/>
  <c r="O371" i="16"/>
  <c r="O371" i="17"/>
  <c r="V371" i="16"/>
  <c r="N371" i="16"/>
  <c r="N371" i="17"/>
  <c r="U371" i="16"/>
  <c r="M371" i="16"/>
  <c r="M371" i="17"/>
  <c r="T371" i="16"/>
  <c r="L371" i="16"/>
  <c r="L371" i="17"/>
  <c r="S371" i="16"/>
  <c r="O370" i="16"/>
  <c r="O370" i="17"/>
  <c r="V370" i="16"/>
  <c r="N370" i="16"/>
  <c r="N370" i="17"/>
  <c r="U370" i="16"/>
  <c r="M370" i="16"/>
  <c r="M370" i="17"/>
  <c r="T370" i="16"/>
  <c r="L370" i="16"/>
  <c r="L370" i="17"/>
  <c r="S370" i="16"/>
  <c r="O369" i="16"/>
  <c r="O369" i="17"/>
  <c r="V369" i="16"/>
  <c r="N369" i="16"/>
  <c r="N369" i="17"/>
  <c r="U369" i="16"/>
  <c r="M369" i="16"/>
  <c r="M369" i="17"/>
  <c r="T369" i="16"/>
  <c r="L369" i="16"/>
  <c r="L369" i="17"/>
  <c r="S369" i="16"/>
  <c r="O368" i="16"/>
  <c r="O368" i="17"/>
  <c r="V368" i="16"/>
  <c r="N368" i="16"/>
  <c r="N368" i="17"/>
  <c r="U368" i="16"/>
  <c r="M368" i="16"/>
  <c r="M368" i="17"/>
  <c r="T368" i="16"/>
  <c r="L368" i="16"/>
  <c r="L368" i="17"/>
  <c r="S368" i="16"/>
  <c r="O367" i="16"/>
  <c r="O367" i="17"/>
  <c r="V367" i="16"/>
  <c r="N367" i="16"/>
  <c r="N367" i="17"/>
  <c r="U367" i="16"/>
  <c r="M367" i="16"/>
  <c r="M367" i="17"/>
  <c r="T367" i="16"/>
  <c r="L367" i="16"/>
  <c r="L367" i="17"/>
  <c r="S367" i="16"/>
  <c r="O366" i="16"/>
  <c r="O366" i="17"/>
  <c r="V366" i="16"/>
  <c r="N366" i="16"/>
  <c r="N366" i="17"/>
  <c r="U366" i="16"/>
  <c r="M366" i="16"/>
  <c r="M366" i="17"/>
  <c r="T366" i="16"/>
  <c r="L366" i="16"/>
  <c r="L366" i="17"/>
  <c r="S366" i="16"/>
  <c r="O365" i="16"/>
  <c r="O365" i="17"/>
  <c r="V365" i="16"/>
  <c r="N365" i="16"/>
  <c r="N365" i="17"/>
  <c r="U365" i="16"/>
  <c r="M365" i="16"/>
  <c r="M365" i="17"/>
  <c r="T365" i="16"/>
  <c r="L365" i="16"/>
  <c r="L365" i="17"/>
  <c r="S365" i="16"/>
  <c r="O364" i="16"/>
  <c r="O364" i="17"/>
  <c r="V364" i="16"/>
  <c r="N364" i="16"/>
  <c r="N364" i="17"/>
  <c r="U364" i="16"/>
  <c r="M364" i="16"/>
  <c r="M364" i="17"/>
  <c r="T364" i="16"/>
  <c r="L364" i="16"/>
  <c r="L364" i="17"/>
  <c r="S364" i="16"/>
  <c r="O363" i="16"/>
  <c r="O363" i="17"/>
  <c r="V363" i="16"/>
  <c r="N363" i="16"/>
  <c r="N363" i="17"/>
  <c r="U363" i="16"/>
  <c r="M363" i="16"/>
  <c r="M363" i="17"/>
  <c r="T363" i="16"/>
  <c r="L363" i="16"/>
  <c r="L363" i="17"/>
  <c r="S363" i="16"/>
  <c r="O362" i="16"/>
  <c r="O362" i="17"/>
  <c r="V362" i="16"/>
  <c r="N362" i="16"/>
  <c r="N362" i="17"/>
  <c r="U362" i="16"/>
  <c r="M362" i="16"/>
  <c r="M362" i="17"/>
  <c r="T362" i="16"/>
  <c r="L362" i="16"/>
  <c r="L362" i="17"/>
  <c r="S362" i="16"/>
  <c r="O361" i="16"/>
  <c r="O361" i="17"/>
  <c r="V361" i="16"/>
  <c r="N361" i="16"/>
  <c r="N361" i="17"/>
  <c r="U361" i="16"/>
  <c r="M361" i="16"/>
  <c r="M361" i="17"/>
  <c r="T361" i="16"/>
  <c r="L361" i="16"/>
  <c r="L361" i="17"/>
  <c r="S361" i="16"/>
  <c r="O360" i="16"/>
  <c r="O360" i="17"/>
  <c r="V360" i="16"/>
  <c r="N360" i="16"/>
  <c r="N360" i="17"/>
  <c r="U360" i="16"/>
  <c r="M360" i="16"/>
  <c r="M360" i="17"/>
  <c r="T360" i="16"/>
  <c r="L360" i="16"/>
  <c r="L360" i="17"/>
  <c r="S360" i="16"/>
  <c r="O359" i="16"/>
  <c r="O359" i="17"/>
  <c r="V359" i="16"/>
  <c r="N359" i="16"/>
  <c r="N359" i="17"/>
  <c r="U359" i="16"/>
  <c r="M359" i="16"/>
  <c r="M359" i="17"/>
  <c r="T359" i="16"/>
  <c r="L359" i="16"/>
  <c r="L359" i="17"/>
  <c r="S359" i="16"/>
  <c r="O358" i="16"/>
  <c r="O358" i="17"/>
  <c r="V358" i="16"/>
  <c r="N358" i="16"/>
  <c r="N358" i="17"/>
  <c r="U358" i="16"/>
  <c r="M358" i="16"/>
  <c r="M358" i="17"/>
  <c r="T358" i="16"/>
  <c r="L358" i="16"/>
  <c r="L358" i="17"/>
  <c r="S358" i="16"/>
  <c r="O357" i="16"/>
  <c r="O357" i="17"/>
  <c r="V357" i="16"/>
  <c r="N357" i="16"/>
  <c r="N357" i="17"/>
  <c r="U357" i="16"/>
  <c r="M357" i="16"/>
  <c r="M357" i="17"/>
  <c r="T357" i="16"/>
  <c r="L357" i="16"/>
  <c r="L357" i="17"/>
  <c r="S357" i="16"/>
  <c r="O356" i="16"/>
  <c r="O356" i="17"/>
  <c r="V356" i="16"/>
  <c r="N356" i="16"/>
  <c r="N356" i="17"/>
  <c r="U356" i="16"/>
  <c r="M356" i="16"/>
  <c r="M356" i="17"/>
  <c r="T356" i="16"/>
  <c r="L356" i="16"/>
  <c r="L356" i="17"/>
  <c r="S356" i="16"/>
  <c r="O355" i="16"/>
  <c r="O355" i="17"/>
  <c r="V355" i="16"/>
  <c r="N355" i="16"/>
  <c r="N355" i="17"/>
  <c r="U355" i="16"/>
  <c r="M355" i="16"/>
  <c r="M355" i="17"/>
  <c r="T355" i="16"/>
  <c r="L355" i="16"/>
  <c r="L355" i="17"/>
  <c r="S355" i="16"/>
  <c r="O354" i="16"/>
  <c r="O354" i="17"/>
  <c r="V354" i="16"/>
  <c r="N354" i="16"/>
  <c r="N354" i="17"/>
  <c r="U354" i="16"/>
  <c r="M354" i="16"/>
  <c r="M354" i="17"/>
  <c r="T354" i="16"/>
  <c r="L354" i="16"/>
  <c r="L354" i="17"/>
  <c r="S354" i="16"/>
  <c r="O353" i="16"/>
  <c r="O353" i="17"/>
  <c r="V353" i="16"/>
  <c r="N353" i="16"/>
  <c r="N353" i="17"/>
  <c r="U353" i="16"/>
  <c r="M353" i="16"/>
  <c r="M353" i="17"/>
  <c r="T353" i="16"/>
  <c r="L353" i="16"/>
  <c r="L353" i="17"/>
  <c r="S353" i="16"/>
  <c r="O352" i="16"/>
  <c r="O352" i="17"/>
  <c r="V352" i="16"/>
  <c r="N352" i="16"/>
  <c r="N352" i="17"/>
  <c r="U352" i="16"/>
  <c r="M352" i="16"/>
  <c r="M352" i="17"/>
  <c r="T352" i="16"/>
  <c r="L352" i="16"/>
  <c r="L352" i="17"/>
  <c r="S352" i="16"/>
  <c r="O351" i="16"/>
  <c r="O351" i="17"/>
  <c r="V351" i="16"/>
  <c r="N351" i="16"/>
  <c r="N351" i="17"/>
  <c r="U351" i="16"/>
  <c r="M351" i="16"/>
  <c r="M351" i="17"/>
  <c r="T351" i="16"/>
  <c r="L351" i="16"/>
  <c r="L351" i="17"/>
  <c r="S351" i="16"/>
  <c r="O350" i="16"/>
  <c r="O350" i="17"/>
  <c r="V350" i="16"/>
  <c r="N350" i="16"/>
  <c r="N350" i="17"/>
  <c r="U350" i="16"/>
  <c r="M350" i="16"/>
  <c r="M350" i="17"/>
  <c r="T350" i="16"/>
  <c r="L350" i="16"/>
  <c r="L350" i="17"/>
  <c r="S350" i="16"/>
  <c r="O349" i="16"/>
  <c r="O349" i="17"/>
  <c r="V349" i="16"/>
  <c r="N349" i="17"/>
  <c r="M349" i="16"/>
  <c r="M349" i="17"/>
  <c r="T349" i="16"/>
  <c r="L349" i="17"/>
  <c r="O348" i="16"/>
  <c r="O348" i="17"/>
  <c r="V348" i="16"/>
  <c r="N348" i="16"/>
  <c r="N348" i="17"/>
  <c r="U348" i="16"/>
  <c r="M348" i="16"/>
  <c r="M348" i="17"/>
  <c r="T348" i="16"/>
  <c r="L348" i="16"/>
  <c r="L348" i="17"/>
  <c r="S348" i="16"/>
  <c r="O347" i="16"/>
  <c r="O347" i="17"/>
  <c r="V347" i="16"/>
  <c r="N347" i="16"/>
  <c r="N347" i="17"/>
  <c r="U347" i="16"/>
  <c r="M347" i="16"/>
  <c r="M347" i="17"/>
  <c r="T347" i="16"/>
  <c r="L347" i="16"/>
  <c r="L347" i="17"/>
  <c r="S347" i="16"/>
  <c r="O346" i="16"/>
  <c r="O346" i="17"/>
  <c r="V346" i="16"/>
  <c r="N346" i="16"/>
  <c r="N346" i="17"/>
  <c r="U346" i="16"/>
  <c r="M346" i="16"/>
  <c r="M346" i="17"/>
  <c r="T346" i="16"/>
  <c r="L346" i="16"/>
  <c r="L346" i="17"/>
  <c r="S346" i="16"/>
  <c r="O345" i="16"/>
  <c r="O345" i="17"/>
  <c r="V345" i="16"/>
  <c r="N345" i="16"/>
  <c r="N345" i="17"/>
  <c r="U345" i="16"/>
  <c r="M345" i="16"/>
  <c r="M345" i="17"/>
  <c r="T345" i="16"/>
  <c r="L345" i="16"/>
  <c r="L345" i="17"/>
  <c r="S345" i="16"/>
  <c r="O344" i="16"/>
  <c r="O344" i="17"/>
  <c r="V344" i="16"/>
  <c r="N344" i="16"/>
  <c r="N344" i="17"/>
  <c r="U344" i="16"/>
  <c r="M344" i="16"/>
  <c r="M344" i="17"/>
  <c r="T344" i="16"/>
  <c r="L344" i="16"/>
  <c r="L344" i="17"/>
  <c r="S344" i="16"/>
  <c r="O343" i="16"/>
  <c r="O343" i="17"/>
  <c r="V343" i="16"/>
  <c r="N343" i="16"/>
  <c r="N343" i="17"/>
  <c r="U343" i="16"/>
  <c r="M343" i="16"/>
  <c r="M343" i="17"/>
  <c r="T343" i="16"/>
  <c r="L343" i="16"/>
  <c r="L343" i="17"/>
  <c r="S343" i="16"/>
  <c r="O342" i="16"/>
  <c r="O342" i="17"/>
  <c r="V342" i="16"/>
  <c r="N342" i="16"/>
  <c r="N342" i="17"/>
  <c r="U342" i="16"/>
  <c r="M342" i="16"/>
  <c r="M342" i="17"/>
  <c r="T342" i="16"/>
  <c r="L342" i="16"/>
  <c r="L342" i="17"/>
  <c r="S342" i="16"/>
  <c r="O341" i="16"/>
  <c r="O341" i="17"/>
  <c r="V341" i="16"/>
  <c r="N341" i="16"/>
  <c r="N341" i="17"/>
  <c r="U341" i="16"/>
  <c r="M341" i="16"/>
  <c r="M341" i="17"/>
  <c r="T341" i="16"/>
  <c r="L341" i="16"/>
  <c r="L341" i="17"/>
  <c r="S341" i="16"/>
  <c r="O340" i="16"/>
  <c r="O340" i="17"/>
  <c r="V340" i="16"/>
  <c r="N340" i="16"/>
  <c r="N340" i="17"/>
  <c r="U340" i="16"/>
  <c r="M340" i="16"/>
  <c r="M340" i="17"/>
  <c r="T340" i="16"/>
  <c r="L340" i="16"/>
  <c r="L340" i="17"/>
  <c r="S340" i="16"/>
  <c r="O339" i="16"/>
  <c r="O339" i="17"/>
  <c r="V339" i="16"/>
  <c r="N339" i="16"/>
  <c r="N339" i="17"/>
  <c r="U339" i="16"/>
  <c r="M339" i="16"/>
  <c r="M339" i="17"/>
  <c r="T339" i="16"/>
  <c r="L339" i="16"/>
  <c r="L339" i="17"/>
  <c r="S339" i="16"/>
  <c r="O338" i="16"/>
  <c r="O338" i="17"/>
  <c r="V338" i="16"/>
  <c r="N338" i="16"/>
  <c r="N338" i="17"/>
  <c r="U338" i="16"/>
  <c r="M338" i="16"/>
  <c r="M338" i="17"/>
  <c r="T338" i="16"/>
  <c r="L338" i="16"/>
  <c r="L338" i="17"/>
  <c r="S338" i="16"/>
  <c r="O337" i="16"/>
  <c r="O337" i="17"/>
  <c r="V337" i="16"/>
  <c r="N337" i="16"/>
  <c r="N337" i="17"/>
  <c r="U337" i="16"/>
  <c r="M337" i="16"/>
  <c r="M337" i="17"/>
  <c r="T337" i="16"/>
  <c r="L337" i="16"/>
  <c r="L337" i="17"/>
  <c r="S337" i="16"/>
  <c r="O336" i="16"/>
  <c r="O336" i="17"/>
  <c r="V336" i="16"/>
  <c r="N336" i="16"/>
  <c r="N336" i="17"/>
  <c r="U336" i="16"/>
  <c r="M336" i="16"/>
  <c r="M336" i="17"/>
  <c r="T336" i="16"/>
  <c r="L336" i="16"/>
  <c r="L336" i="17"/>
  <c r="S336" i="16"/>
  <c r="O335" i="16"/>
  <c r="O335" i="17"/>
  <c r="V335" i="16"/>
  <c r="N335" i="16"/>
  <c r="N335" i="17"/>
  <c r="U335" i="16"/>
  <c r="M335" i="16"/>
  <c r="M335" i="17"/>
  <c r="T335" i="16"/>
  <c r="L335" i="16"/>
  <c r="L335" i="17"/>
  <c r="S335" i="16"/>
  <c r="O334" i="16"/>
  <c r="O334" i="17"/>
  <c r="V334" i="16"/>
  <c r="N334" i="16"/>
  <c r="N334" i="17"/>
  <c r="U334" i="16"/>
  <c r="M334" i="16"/>
  <c r="M334" i="17"/>
  <c r="T334" i="16"/>
  <c r="L334" i="16"/>
  <c r="L334" i="17"/>
  <c r="S334" i="16"/>
  <c r="O333" i="16"/>
  <c r="O333" i="17"/>
  <c r="V333" i="16"/>
  <c r="N333" i="16"/>
  <c r="N333" i="17"/>
  <c r="U333" i="16"/>
  <c r="M333" i="16"/>
  <c r="M333" i="17"/>
  <c r="T333" i="16"/>
  <c r="L333" i="16"/>
  <c r="L333" i="17"/>
  <c r="S333" i="16"/>
  <c r="O332" i="16"/>
  <c r="O332" i="17"/>
  <c r="V332" i="16"/>
  <c r="N332" i="16"/>
  <c r="N332" i="17"/>
  <c r="U332" i="16"/>
  <c r="M332" i="16"/>
  <c r="M332" i="17"/>
  <c r="T332" i="16"/>
  <c r="L332" i="16"/>
  <c r="L332" i="17"/>
  <c r="S332" i="16"/>
  <c r="O331" i="16"/>
  <c r="O331" i="17"/>
  <c r="V331" i="16"/>
  <c r="N331" i="16"/>
  <c r="N331" i="17"/>
  <c r="U331" i="16"/>
  <c r="M331" i="16"/>
  <c r="M331" i="17"/>
  <c r="T331" i="16"/>
  <c r="L331" i="16"/>
  <c r="L331" i="17"/>
  <c r="S331" i="16"/>
  <c r="O330" i="16"/>
  <c r="O330" i="17"/>
  <c r="V330" i="16"/>
  <c r="N330" i="16"/>
  <c r="N330" i="17"/>
  <c r="U330" i="16"/>
  <c r="M330" i="16"/>
  <c r="M330" i="17"/>
  <c r="T330" i="16"/>
  <c r="L330" i="16"/>
  <c r="L330" i="17"/>
  <c r="S330" i="16"/>
  <c r="O329" i="16"/>
  <c r="O329" i="17"/>
  <c r="V329" i="16"/>
  <c r="N329" i="16"/>
  <c r="N329" i="17"/>
  <c r="U329" i="16"/>
  <c r="M329" i="16"/>
  <c r="M329" i="17"/>
  <c r="T329" i="16"/>
  <c r="L329" i="16"/>
  <c r="L329" i="17"/>
  <c r="S329" i="16"/>
  <c r="O328" i="16"/>
  <c r="O328" i="17"/>
  <c r="V328" i="16"/>
  <c r="N328" i="16"/>
  <c r="N328" i="17"/>
  <c r="U328" i="16"/>
  <c r="M328" i="16"/>
  <c r="M328" i="17"/>
  <c r="T328" i="16"/>
  <c r="L328" i="16"/>
  <c r="L328" i="17"/>
  <c r="S328" i="16"/>
  <c r="O327" i="16"/>
  <c r="O327" i="17"/>
  <c r="V327" i="16"/>
  <c r="N327" i="16"/>
  <c r="N327" i="17"/>
  <c r="U327" i="16"/>
  <c r="M327" i="16"/>
  <c r="M327" i="17"/>
  <c r="T327" i="16"/>
  <c r="L327" i="16"/>
  <c r="L327" i="17"/>
  <c r="S327" i="16"/>
  <c r="O326" i="16"/>
  <c r="O326" i="17"/>
  <c r="V326" i="16"/>
  <c r="N326" i="17"/>
  <c r="M326" i="16"/>
  <c r="M326" i="17"/>
  <c r="T326" i="16"/>
  <c r="L326" i="17"/>
  <c r="O325" i="16"/>
  <c r="O325" i="17"/>
  <c r="V325" i="16"/>
  <c r="N325" i="16"/>
  <c r="N325" i="17"/>
  <c r="U325" i="16"/>
  <c r="M325" i="16"/>
  <c r="M325" i="17"/>
  <c r="T325" i="16"/>
  <c r="L325" i="16"/>
  <c r="L325" i="17"/>
  <c r="S325" i="16"/>
  <c r="O324" i="16"/>
  <c r="O324" i="17"/>
  <c r="V324" i="16"/>
  <c r="N324" i="16"/>
  <c r="N324" i="17"/>
  <c r="U324" i="16"/>
  <c r="M324" i="16"/>
  <c r="M324" i="17"/>
  <c r="T324" i="16"/>
  <c r="L324" i="16"/>
  <c r="L324" i="17"/>
  <c r="S324" i="16"/>
  <c r="O323" i="16"/>
  <c r="O323" i="17"/>
  <c r="V323" i="16"/>
  <c r="N323" i="16"/>
  <c r="N323" i="17"/>
  <c r="U323" i="16"/>
  <c r="M323" i="16"/>
  <c r="M323" i="17"/>
  <c r="T323" i="16"/>
  <c r="L323" i="16"/>
  <c r="L323" i="17"/>
  <c r="S323" i="16"/>
  <c r="O322" i="16"/>
  <c r="O322" i="17"/>
  <c r="V322" i="16"/>
  <c r="N322" i="16"/>
  <c r="N322" i="17"/>
  <c r="U322" i="16"/>
  <c r="M322" i="16"/>
  <c r="M322" i="17"/>
  <c r="T322" i="16"/>
  <c r="L322" i="16"/>
  <c r="L322" i="17"/>
  <c r="S322" i="16"/>
  <c r="O321" i="16"/>
  <c r="O321" i="17"/>
  <c r="V321" i="16"/>
  <c r="N321" i="16"/>
  <c r="N321" i="17"/>
  <c r="U321" i="16"/>
  <c r="M321" i="16"/>
  <c r="M321" i="17"/>
  <c r="T321" i="16"/>
  <c r="L321" i="16"/>
  <c r="L321" i="17"/>
  <c r="S321" i="16"/>
  <c r="O320" i="16"/>
  <c r="O320" i="17"/>
  <c r="V320" i="16"/>
  <c r="N320" i="16"/>
  <c r="N320" i="17"/>
  <c r="U320" i="16"/>
  <c r="M320" i="16"/>
  <c r="M320" i="17"/>
  <c r="T320" i="16"/>
  <c r="L320" i="16"/>
  <c r="L320" i="17"/>
  <c r="S320" i="16"/>
  <c r="O319" i="16"/>
  <c r="O319" i="17"/>
  <c r="V319" i="16"/>
  <c r="N319" i="16"/>
  <c r="N319" i="17"/>
  <c r="U319" i="16"/>
  <c r="M319" i="16"/>
  <c r="M319" i="17"/>
  <c r="T319" i="16"/>
  <c r="L319" i="16"/>
  <c r="L319" i="17"/>
  <c r="S319" i="16"/>
  <c r="O318" i="16"/>
  <c r="O318" i="17"/>
  <c r="V318" i="16"/>
  <c r="N318" i="16"/>
  <c r="N318" i="17"/>
  <c r="U318" i="16"/>
  <c r="M318" i="16"/>
  <c r="M318" i="17"/>
  <c r="T318" i="16"/>
  <c r="L318" i="16"/>
  <c r="L318" i="17"/>
  <c r="S318" i="16"/>
  <c r="O317" i="16"/>
  <c r="O317" i="17"/>
  <c r="V317" i="16"/>
  <c r="N317" i="16"/>
  <c r="N317" i="17"/>
  <c r="U317" i="16"/>
  <c r="M317" i="16"/>
  <c r="M317" i="17"/>
  <c r="T317" i="16"/>
  <c r="L317" i="16"/>
  <c r="L317" i="17"/>
  <c r="S317" i="16"/>
  <c r="O316" i="16"/>
  <c r="O316" i="17"/>
  <c r="V316" i="16"/>
  <c r="N316" i="16"/>
  <c r="N316" i="17"/>
  <c r="U316" i="16"/>
  <c r="M316" i="16"/>
  <c r="M316" i="17"/>
  <c r="T316" i="16"/>
  <c r="L316" i="16"/>
  <c r="L316" i="17"/>
  <c r="S316" i="16"/>
  <c r="O315" i="16"/>
  <c r="O315" i="17"/>
  <c r="V315" i="16"/>
  <c r="N315" i="16"/>
  <c r="N315" i="17"/>
  <c r="U315" i="16"/>
  <c r="M315" i="16"/>
  <c r="M315" i="17"/>
  <c r="T315" i="16"/>
  <c r="L315" i="16"/>
  <c r="L315" i="17"/>
  <c r="S315" i="16"/>
  <c r="O314" i="16"/>
  <c r="O314" i="17"/>
  <c r="V314" i="16"/>
  <c r="N314" i="16"/>
  <c r="N314" i="17"/>
  <c r="U314" i="16"/>
  <c r="M314" i="16"/>
  <c r="M314" i="17"/>
  <c r="T314" i="16"/>
  <c r="L314" i="16"/>
  <c r="L314" i="17"/>
  <c r="S314" i="16"/>
  <c r="O313" i="16"/>
  <c r="O313" i="17"/>
  <c r="V313" i="16"/>
  <c r="N313" i="16"/>
  <c r="N313" i="17"/>
  <c r="U313" i="16"/>
  <c r="M313" i="16"/>
  <c r="M313" i="17"/>
  <c r="T313" i="16"/>
  <c r="L313" i="16"/>
  <c r="L313" i="17"/>
  <c r="S313" i="16"/>
  <c r="O312" i="16"/>
  <c r="O312" i="17"/>
  <c r="V312" i="16"/>
  <c r="N312" i="16"/>
  <c r="N312" i="17"/>
  <c r="U312" i="16"/>
  <c r="M312" i="16"/>
  <c r="M312" i="17"/>
  <c r="T312" i="16"/>
  <c r="L312" i="16"/>
  <c r="L312" i="17"/>
  <c r="S312" i="16"/>
  <c r="O311" i="16"/>
  <c r="O311" i="17"/>
  <c r="V311" i="16"/>
  <c r="N311" i="16"/>
  <c r="N311" i="17"/>
  <c r="U311" i="16"/>
  <c r="M311" i="16"/>
  <c r="M311" i="17"/>
  <c r="T311" i="16"/>
  <c r="L311" i="16"/>
  <c r="L311" i="17"/>
  <c r="S311" i="16"/>
  <c r="O310" i="16"/>
  <c r="O310" i="17"/>
  <c r="V310" i="16"/>
  <c r="N310" i="16"/>
  <c r="N310" i="17"/>
  <c r="U310" i="16"/>
  <c r="M310" i="16"/>
  <c r="M310" i="17"/>
  <c r="T310" i="16"/>
  <c r="L310" i="16"/>
  <c r="L310" i="17"/>
  <c r="S310" i="16"/>
  <c r="O309" i="16"/>
  <c r="O309" i="17"/>
  <c r="V309" i="16"/>
  <c r="N309" i="16"/>
  <c r="N309" i="17"/>
  <c r="U309" i="16"/>
  <c r="M309" i="16"/>
  <c r="M309" i="17"/>
  <c r="T309" i="16"/>
  <c r="L309" i="16"/>
  <c r="L309" i="17"/>
  <c r="S309" i="16"/>
  <c r="O308" i="16"/>
  <c r="O308" i="17"/>
  <c r="V308" i="16"/>
  <c r="N308" i="16"/>
  <c r="N308" i="17"/>
  <c r="U308" i="16"/>
  <c r="M308" i="16"/>
  <c r="M308" i="17"/>
  <c r="T308" i="16"/>
  <c r="L308" i="16"/>
  <c r="L308" i="17"/>
  <c r="S308" i="16"/>
  <c r="O307" i="16"/>
  <c r="O307" i="17"/>
  <c r="V307" i="16"/>
  <c r="N307" i="16"/>
  <c r="N307" i="17"/>
  <c r="U307" i="16"/>
  <c r="M307" i="16"/>
  <c r="M307" i="17"/>
  <c r="T307" i="16"/>
  <c r="L307" i="16"/>
  <c r="L307" i="17"/>
  <c r="S307" i="16"/>
  <c r="O306" i="16"/>
  <c r="O306" i="17"/>
  <c r="V306" i="16"/>
  <c r="N306" i="16"/>
  <c r="N306" i="17"/>
  <c r="U306" i="16"/>
  <c r="M306" i="16"/>
  <c r="M306" i="17"/>
  <c r="T306" i="16"/>
  <c r="L306" i="16"/>
  <c r="L306" i="17"/>
  <c r="S306" i="16"/>
  <c r="O305" i="16"/>
  <c r="O305" i="17"/>
  <c r="V305" i="16"/>
  <c r="N305" i="16"/>
  <c r="N305" i="17"/>
  <c r="U305" i="16"/>
  <c r="M305" i="16"/>
  <c r="M305" i="17"/>
  <c r="T305" i="16"/>
  <c r="L305" i="16"/>
  <c r="L305" i="17"/>
  <c r="S305" i="16"/>
  <c r="O304" i="16"/>
  <c r="O304" i="17"/>
  <c r="V304" i="16"/>
  <c r="N304" i="16"/>
  <c r="N304" i="17"/>
  <c r="U304" i="16"/>
  <c r="M304" i="16"/>
  <c r="M304" i="17"/>
  <c r="T304" i="16"/>
  <c r="L304" i="16"/>
  <c r="L304" i="17"/>
  <c r="S304" i="16"/>
  <c r="O303" i="16"/>
  <c r="O303" i="17"/>
  <c r="V303" i="16"/>
  <c r="N303" i="17"/>
  <c r="M303" i="16"/>
  <c r="M303" i="17"/>
  <c r="T303" i="16"/>
  <c r="L303" i="17"/>
  <c r="O302" i="16"/>
  <c r="O302" i="17"/>
  <c r="V302" i="16"/>
  <c r="N302" i="16"/>
  <c r="N302" i="17"/>
  <c r="U302" i="16"/>
  <c r="M302" i="16"/>
  <c r="M302" i="17"/>
  <c r="T302" i="16"/>
  <c r="L302" i="16"/>
  <c r="L302" i="17"/>
  <c r="S302" i="16"/>
  <c r="O301" i="16"/>
  <c r="O301" i="17"/>
  <c r="V301" i="16"/>
  <c r="N301" i="16"/>
  <c r="N301" i="17"/>
  <c r="U301" i="16"/>
  <c r="M301" i="16"/>
  <c r="M301" i="17"/>
  <c r="T301" i="16"/>
  <c r="L301" i="16"/>
  <c r="L301" i="17"/>
  <c r="S301" i="16"/>
  <c r="O300" i="16"/>
  <c r="O300" i="17"/>
  <c r="V300" i="16"/>
  <c r="N300" i="16"/>
  <c r="N300" i="17"/>
  <c r="U300" i="16"/>
  <c r="M300" i="16"/>
  <c r="M300" i="17"/>
  <c r="T300" i="16"/>
  <c r="L300" i="16"/>
  <c r="L300" i="17"/>
  <c r="S300" i="16"/>
  <c r="O299" i="16"/>
  <c r="O299" i="17"/>
  <c r="V299" i="16"/>
  <c r="N299" i="16"/>
  <c r="N299" i="17"/>
  <c r="U299" i="16"/>
  <c r="M299" i="16"/>
  <c r="M299" i="17"/>
  <c r="T299" i="16"/>
  <c r="L299" i="16"/>
  <c r="L299" i="17"/>
  <c r="S299" i="16"/>
  <c r="O298" i="16"/>
  <c r="O298" i="17"/>
  <c r="V298" i="16"/>
  <c r="N298" i="16"/>
  <c r="N298" i="17"/>
  <c r="U298" i="16"/>
  <c r="M298" i="16"/>
  <c r="M298" i="17"/>
  <c r="T298" i="16"/>
  <c r="L298" i="16"/>
  <c r="L298" i="17"/>
  <c r="S298" i="16"/>
  <c r="O297" i="16"/>
  <c r="O297" i="17"/>
  <c r="V297" i="16"/>
  <c r="N297" i="16"/>
  <c r="N297" i="17"/>
  <c r="U297" i="16"/>
  <c r="M297" i="16"/>
  <c r="M297" i="17"/>
  <c r="T297" i="16"/>
  <c r="L297" i="16"/>
  <c r="L297" i="17"/>
  <c r="S297" i="16"/>
  <c r="O296" i="16"/>
  <c r="O296" i="17"/>
  <c r="V296" i="16"/>
  <c r="N296" i="16"/>
  <c r="N296" i="17"/>
  <c r="U296" i="16"/>
  <c r="M296" i="16"/>
  <c r="M296" i="17"/>
  <c r="T296" i="16"/>
  <c r="L296" i="16"/>
  <c r="L296" i="17"/>
  <c r="S296" i="16"/>
  <c r="O295" i="16"/>
  <c r="O295" i="17"/>
  <c r="V295" i="16"/>
  <c r="N295" i="16"/>
  <c r="N295" i="17"/>
  <c r="U295" i="16"/>
  <c r="M295" i="16"/>
  <c r="M295" i="17"/>
  <c r="T295" i="16"/>
  <c r="L295" i="16"/>
  <c r="L295" i="17"/>
  <c r="S295" i="16"/>
  <c r="O294" i="16"/>
  <c r="O294" i="17"/>
  <c r="V294" i="16"/>
  <c r="N294" i="16"/>
  <c r="N294" i="17"/>
  <c r="U294" i="16"/>
  <c r="M294" i="16"/>
  <c r="M294" i="17"/>
  <c r="T294" i="16"/>
  <c r="L294" i="16"/>
  <c r="L294" i="17"/>
  <c r="S294" i="16"/>
  <c r="O293" i="16"/>
  <c r="O293" i="17"/>
  <c r="V293" i="16"/>
  <c r="N293" i="16"/>
  <c r="N293" i="17"/>
  <c r="U293" i="16"/>
  <c r="M293" i="16"/>
  <c r="M293" i="17"/>
  <c r="T293" i="16"/>
  <c r="L293" i="16"/>
  <c r="L293" i="17"/>
  <c r="S293" i="16"/>
  <c r="O292" i="16"/>
  <c r="O292" i="17"/>
  <c r="V292" i="16"/>
  <c r="N292" i="16"/>
  <c r="N292" i="17"/>
  <c r="U292" i="16"/>
  <c r="M292" i="16"/>
  <c r="M292" i="17"/>
  <c r="T292" i="16"/>
  <c r="L292" i="16"/>
  <c r="L292" i="17"/>
  <c r="S292" i="16"/>
  <c r="O291" i="16"/>
  <c r="O291" i="17"/>
  <c r="V291" i="16"/>
  <c r="N291" i="16"/>
  <c r="N291" i="17"/>
  <c r="U291" i="16"/>
  <c r="M291" i="16"/>
  <c r="M291" i="17"/>
  <c r="T291" i="16"/>
  <c r="L291" i="16"/>
  <c r="L291" i="17"/>
  <c r="S291" i="16"/>
  <c r="O290" i="16"/>
  <c r="O290" i="17"/>
  <c r="V290" i="16"/>
  <c r="N290" i="16"/>
  <c r="N290" i="17"/>
  <c r="U290" i="16"/>
  <c r="M290" i="16"/>
  <c r="M290" i="17"/>
  <c r="T290" i="16"/>
  <c r="L290" i="16"/>
  <c r="L290" i="17"/>
  <c r="S290" i="16"/>
  <c r="O289" i="16"/>
  <c r="O289" i="17"/>
  <c r="V289" i="16"/>
  <c r="N289" i="16"/>
  <c r="N289" i="17"/>
  <c r="U289" i="16"/>
  <c r="M289" i="16"/>
  <c r="M289" i="17"/>
  <c r="T289" i="16"/>
  <c r="L289" i="16"/>
  <c r="L289" i="17"/>
  <c r="S289" i="16"/>
  <c r="O288" i="16"/>
  <c r="O288" i="17"/>
  <c r="V288" i="16"/>
  <c r="N288" i="16"/>
  <c r="N288" i="17"/>
  <c r="U288" i="16"/>
  <c r="M288" i="16"/>
  <c r="M288" i="17"/>
  <c r="T288" i="16"/>
  <c r="L288" i="16"/>
  <c r="L288" i="17"/>
  <c r="S288" i="16"/>
  <c r="O287" i="16"/>
  <c r="O287" i="17"/>
  <c r="V287" i="16"/>
  <c r="N287" i="16"/>
  <c r="N287" i="17"/>
  <c r="U287" i="16"/>
  <c r="M287" i="16"/>
  <c r="M287" i="17"/>
  <c r="T287" i="16"/>
  <c r="L287" i="16"/>
  <c r="L287" i="17"/>
  <c r="S287" i="16"/>
  <c r="O286" i="16"/>
  <c r="O286" i="17"/>
  <c r="V286" i="16"/>
  <c r="N286" i="16"/>
  <c r="N286" i="17"/>
  <c r="U286" i="16"/>
  <c r="M286" i="16"/>
  <c r="M286" i="17"/>
  <c r="T286" i="16"/>
  <c r="L286" i="16"/>
  <c r="L286" i="17"/>
  <c r="S286" i="16"/>
  <c r="O285" i="16"/>
  <c r="O285" i="17"/>
  <c r="V285" i="16"/>
  <c r="N285" i="16"/>
  <c r="N285" i="17"/>
  <c r="U285" i="16"/>
  <c r="M285" i="16"/>
  <c r="M285" i="17"/>
  <c r="T285" i="16"/>
  <c r="L285" i="16"/>
  <c r="L285" i="17"/>
  <c r="S285" i="16"/>
  <c r="O284" i="16"/>
  <c r="O284" i="17"/>
  <c r="V284" i="16"/>
  <c r="N284" i="16"/>
  <c r="N284" i="17"/>
  <c r="U284" i="16"/>
  <c r="M284" i="16"/>
  <c r="M284" i="17"/>
  <c r="T284" i="16"/>
  <c r="L284" i="16"/>
  <c r="L284" i="17"/>
  <c r="S284" i="16"/>
  <c r="O283" i="16"/>
  <c r="O283" i="17"/>
  <c r="V283" i="16"/>
  <c r="N283" i="16"/>
  <c r="N283" i="17"/>
  <c r="U283" i="16"/>
  <c r="M283" i="16"/>
  <c r="M283" i="17"/>
  <c r="T283" i="16"/>
  <c r="L283" i="16"/>
  <c r="L283" i="17"/>
  <c r="S283" i="16"/>
  <c r="O282" i="16"/>
  <c r="O282" i="17"/>
  <c r="V282" i="16"/>
  <c r="N282" i="16"/>
  <c r="N282" i="17"/>
  <c r="U282" i="16"/>
  <c r="M282" i="16"/>
  <c r="M282" i="17"/>
  <c r="T282" i="16"/>
  <c r="L282" i="16"/>
  <c r="L282" i="17"/>
  <c r="S282" i="16"/>
  <c r="O281" i="16"/>
  <c r="O281" i="17"/>
  <c r="V281" i="16"/>
  <c r="N281" i="16"/>
  <c r="N281" i="17"/>
  <c r="U281" i="16"/>
  <c r="M281" i="16"/>
  <c r="M281" i="17"/>
  <c r="T281" i="16"/>
  <c r="L281" i="16"/>
  <c r="L281" i="17"/>
  <c r="S281" i="16"/>
  <c r="O280" i="16"/>
  <c r="O280" i="17"/>
  <c r="V280" i="16"/>
  <c r="N280" i="17"/>
  <c r="M280" i="16"/>
  <c r="M280" i="17"/>
  <c r="T280" i="16"/>
  <c r="L280" i="17"/>
  <c r="O279" i="16"/>
  <c r="O279" i="17"/>
  <c r="V279" i="16"/>
  <c r="N279" i="16"/>
  <c r="N279" i="17"/>
  <c r="U279" i="16"/>
  <c r="M279" i="16"/>
  <c r="M279" i="17"/>
  <c r="T279" i="16"/>
  <c r="L279" i="16"/>
  <c r="L279" i="17"/>
  <c r="S279" i="16"/>
  <c r="O278" i="16"/>
  <c r="O278" i="17"/>
  <c r="V278" i="16"/>
  <c r="N278" i="16"/>
  <c r="N278" i="17"/>
  <c r="U278" i="16"/>
  <c r="M278" i="16"/>
  <c r="M278" i="17"/>
  <c r="T278" i="16"/>
  <c r="L278" i="16"/>
  <c r="L278" i="17"/>
  <c r="S278" i="16"/>
  <c r="O277" i="16"/>
  <c r="O277" i="17"/>
  <c r="V277" i="16"/>
  <c r="N277" i="16"/>
  <c r="N277" i="17"/>
  <c r="U277" i="16"/>
  <c r="M277" i="16"/>
  <c r="M277" i="17"/>
  <c r="T277" i="16"/>
  <c r="L277" i="16"/>
  <c r="L277" i="17"/>
  <c r="S277" i="16"/>
  <c r="O276" i="16"/>
  <c r="O276" i="17"/>
  <c r="V276" i="16"/>
  <c r="N276" i="16"/>
  <c r="N276" i="17"/>
  <c r="U276" i="16"/>
  <c r="M276" i="16"/>
  <c r="M276" i="17"/>
  <c r="T276" i="16"/>
  <c r="L276" i="16"/>
  <c r="L276" i="17"/>
  <c r="S276" i="16"/>
  <c r="O275" i="16"/>
  <c r="O275" i="17"/>
  <c r="V275" i="16"/>
  <c r="N275" i="16"/>
  <c r="N275" i="17"/>
  <c r="U275" i="16"/>
  <c r="M275" i="16"/>
  <c r="M275" i="17"/>
  <c r="T275" i="16"/>
  <c r="L275" i="16"/>
  <c r="L275" i="17"/>
  <c r="S275" i="16"/>
  <c r="O274" i="16"/>
  <c r="O274" i="17"/>
  <c r="V274" i="16"/>
  <c r="N274" i="16"/>
  <c r="N274" i="17"/>
  <c r="U274" i="16"/>
  <c r="M274" i="16"/>
  <c r="M274" i="17"/>
  <c r="T274" i="16"/>
  <c r="L274" i="16"/>
  <c r="L274" i="17"/>
  <c r="S274" i="16"/>
  <c r="O273" i="16"/>
  <c r="O273" i="17"/>
  <c r="V273" i="16"/>
  <c r="N273" i="16"/>
  <c r="N273" i="17"/>
  <c r="U273" i="16"/>
  <c r="M273" i="16"/>
  <c r="M273" i="17"/>
  <c r="T273" i="16"/>
  <c r="L273" i="16"/>
  <c r="L273" i="17"/>
  <c r="S273" i="16"/>
  <c r="O272" i="16"/>
  <c r="O272" i="17"/>
  <c r="V272" i="16"/>
  <c r="N272" i="16"/>
  <c r="N272" i="17"/>
  <c r="U272" i="16"/>
  <c r="M272" i="16"/>
  <c r="M272" i="17"/>
  <c r="T272" i="16"/>
  <c r="L272" i="16"/>
  <c r="L272" i="17"/>
  <c r="S272" i="16"/>
  <c r="O271" i="16"/>
  <c r="O271" i="17"/>
  <c r="V271" i="16"/>
  <c r="N271" i="16"/>
  <c r="N271" i="17"/>
  <c r="U271" i="16"/>
  <c r="M271" i="16"/>
  <c r="M271" i="17"/>
  <c r="T271" i="16"/>
  <c r="L271" i="16"/>
  <c r="L271" i="17"/>
  <c r="S271" i="16"/>
  <c r="O270" i="16"/>
  <c r="O270" i="17"/>
  <c r="V270" i="16"/>
  <c r="N270" i="16"/>
  <c r="N270" i="17"/>
  <c r="U270" i="16"/>
  <c r="M270" i="16"/>
  <c r="M270" i="17"/>
  <c r="T270" i="16"/>
  <c r="L270" i="16"/>
  <c r="L270" i="17"/>
  <c r="S270" i="16"/>
  <c r="O269" i="16"/>
  <c r="O269" i="17"/>
  <c r="V269" i="16"/>
  <c r="N269" i="16"/>
  <c r="N269" i="17"/>
  <c r="U269" i="16"/>
  <c r="M269" i="16"/>
  <c r="M269" i="17"/>
  <c r="T269" i="16"/>
  <c r="L269" i="16"/>
  <c r="L269" i="17"/>
  <c r="S269" i="16"/>
  <c r="O268" i="16"/>
  <c r="O268" i="17"/>
  <c r="V268" i="16"/>
  <c r="N268" i="16"/>
  <c r="N268" i="17"/>
  <c r="U268" i="16"/>
  <c r="M268" i="16"/>
  <c r="M268" i="17"/>
  <c r="T268" i="16"/>
  <c r="L268" i="16"/>
  <c r="L268" i="17"/>
  <c r="S268" i="16"/>
  <c r="O267" i="16"/>
  <c r="O267" i="17"/>
  <c r="V267" i="16"/>
  <c r="N267" i="16"/>
  <c r="N267" i="17"/>
  <c r="U267" i="16"/>
  <c r="M267" i="16"/>
  <c r="M267" i="17"/>
  <c r="T267" i="16"/>
  <c r="L267" i="16"/>
  <c r="L267" i="17"/>
  <c r="S267" i="16"/>
  <c r="O266" i="16"/>
  <c r="O266" i="17"/>
  <c r="V266" i="16"/>
  <c r="N266" i="16"/>
  <c r="N266" i="17"/>
  <c r="U266" i="16"/>
  <c r="M266" i="16"/>
  <c r="M266" i="17"/>
  <c r="T266" i="16"/>
  <c r="L266" i="16"/>
  <c r="L266" i="17"/>
  <c r="S266" i="16"/>
  <c r="O265" i="16"/>
  <c r="O265" i="17"/>
  <c r="V265" i="16"/>
  <c r="N265" i="16"/>
  <c r="N265" i="17"/>
  <c r="U265" i="16"/>
  <c r="M265" i="16"/>
  <c r="M265" i="17"/>
  <c r="T265" i="16"/>
  <c r="L265" i="16"/>
  <c r="L265" i="17"/>
  <c r="S265" i="16"/>
  <c r="O264" i="16"/>
  <c r="O264" i="17"/>
  <c r="V264" i="16"/>
  <c r="N264" i="16"/>
  <c r="N264" i="17"/>
  <c r="U264" i="16"/>
  <c r="M264" i="16"/>
  <c r="M264" i="17"/>
  <c r="T264" i="16"/>
  <c r="L264" i="16"/>
  <c r="L264" i="17"/>
  <c r="S264" i="16"/>
  <c r="O263" i="16"/>
  <c r="O263" i="17"/>
  <c r="V263" i="16"/>
  <c r="N263" i="16"/>
  <c r="N263" i="17"/>
  <c r="U263" i="16"/>
  <c r="M263" i="16"/>
  <c r="M263" i="17"/>
  <c r="T263" i="16"/>
  <c r="L263" i="16"/>
  <c r="L263" i="17"/>
  <c r="S263" i="16"/>
  <c r="O262" i="16"/>
  <c r="O262" i="17"/>
  <c r="V262" i="16"/>
  <c r="N262" i="16"/>
  <c r="N262" i="17"/>
  <c r="U262" i="16"/>
  <c r="M262" i="16"/>
  <c r="M262" i="17"/>
  <c r="T262" i="16"/>
  <c r="L262" i="16"/>
  <c r="L262" i="17"/>
  <c r="S262" i="16"/>
  <c r="O261" i="16"/>
  <c r="O261" i="17"/>
  <c r="V261" i="16"/>
  <c r="N261" i="16"/>
  <c r="N261" i="17"/>
  <c r="U261" i="16"/>
  <c r="M261" i="16"/>
  <c r="M261" i="17"/>
  <c r="T261" i="16"/>
  <c r="L261" i="16"/>
  <c r="L261" i="17"/>
  <c r="S261" i="16"/>
  <c r="O260" i="16"/>
  <c r="O260" i="17"/>
  <c r="V260" i="16"/>
  <c r="N260" i="16"/>
  <c r="N260" i="17"/>
  <c r="U260" i="16"/>
  <c r="M260" i="16"/>
  <c r="M260" i="17"/>
  <c r="T260" i="16"/>
  <c r="L260" i="16"/>
  <c r="L260" i="17"/>
  <c r="S260" i="16"/>
  <c r="O259" i="16"/>
  <c r="O259" i="17"/>
  <c r="V259" i="16"/>
  <c r="N259" i="16"/>
  <c r="N259" i="17"/>
  <c r="U259" i="16"/>
  <c r="M259" i="16"/>
  <c r="M259" i="17"/>
  <c r="T259" i="16"/>
  <c r="L259" i="16"/>
  <c r="L259" i="17"/>
  <c r="S259" i="16"/>
  <c r="O258" i="16"/>
  <c r="O258" i="17"/>
  <c r="V258" i="16"/>
  <c r="N258" i="16"/>
  <c r="N258" i="17"/>
  <c r="U258" i="16"/>
  <c r="M258" i="16"/>
  <c r="M258" i="17"/>
  <c r="T258" i="16"/>
  <c r="L258" i="16"/>
  <c r="L258" i="17"/>
  <c r="S258" i="16"/>
  <c r="O257" i="16"/>
  <c r="O257" i="17"/>
  <c r="V257" i="16"/>
  <c r="N257" i="17"/>
  <c r="M257" i="16"/>
  <c r="M257" i="17"/>
  <c r="T257" i="16"/>
  <c r="L257" i="17"/>
  <c r="O256" i="16"/>
  <c r="O256" i="17"/>
  <c r="V256" i="16"/>
  <c r="N256" i="16"/>
  <c r="N256" i="17"/>
  <c r="U256" i="16"/>
  <c r="M256" i="16"/>
  <c r="M256" i="17"/>
  <c r="T256" i="16"/>
  <c r="L256" i="16"/>
  <c r="L256" i="17"/>
  <c r="S256" i="16"/>
  <c r="O255" i="16"/>
  <c r="O255" i="17"/>
  <c r="V255" i="16"/>
  <c r="N255" i="16"/>
  <c r="N255" i="17"/>
  <c r="U255" i="16"/>
  <c r="M255" i="16"/>
  <c r="M255" i="17"/>
  <c r="T255" i="16"/>
  <c r="L255" i="16"/>
  <c r="L255" i="17"/>
  <c r="S255" i="16"/>
  <c r="O254" i="16"/>
  <c r="O254" i="17"/>
  <c r="V254" i="16"/>
  <c r="N254" i="16"/>
  <c r="N254" i="17"/>
  <c r="U254" i="16"/>
  <c r="M254" i="16"/>
  <c r="M254" i="17"/>
  <c r="T254" i="16"/>
  <c r="L254" i="16"/>
  <c r="L254" i="17"/>
  <c r="S254" i="16"/>
  <c r="O253" i="16"/>
  <c r="O253" i="17"/>
  <c r="V253" i="16"/>
  <c r="N253" i="16"/>
  <c r="N253" i="17"/>
  <c r="U253" i="16"/>
  <c r="M253" i="16"/>
  <c r="M253" i="17"/>
  <c r="T253" i="16"/>
  <c r="L253" i="16"/>
  <c r="L253" i="17"/>
  <c r="S253" i="16"/>
  <c r="O252" i="16"/>
  <c r="O252" i="17"/>
  <c r="V252" i="16"/>
  <c r="N252" i="16"/>
  <c r="N252" i="17"/>
  <c r="U252" i="16"/>
  <c r="M252" i="16"/>
  <c r="M252" i="17"/>
  <c r="T252" i="16"/>
  <c r="L252" i="16"/>
  <c r="L252" i="17"/>
  <c r="S252" i="16"/>
  <c r="O251" i="16"/>
  <c r="O251" i="17"/>
  <c r="V251" i="16"/>
  <c r="N251" i="16"/>
  <c r="N251" i="17"/>
  <c r="U251" i="16"/>
  <c r="M251" i="16"/>
  <c r="M251" i="17"/>
  <c r="T251" i="16"/>
  <c r="L251" i="16"/>
  <c r="L251" i="17"/>
  <c r="S251" i="16"/>
  <c r="O250" i="16"/>
  <c r="O250" i="17"/>
  <c r="V250" i="16"/>
  <c r="N250" i="16"/>
  <c r="N250" i="17"/>
  <c r="U250" i="16"/>
  <c r="M250" i="16"/>
  <c r="M250" i="17"/>
  <c r="T250" i="16"/>
  <c r="L250" i="16"/>
  <c r="L250" i="17"/>
  <c r="S250" i="16"/>
  <c r="O249" i="16"/>
  <c r="O249" i="17"/>
  <c r="V249" i="16"/>
  <c r="N249" i="16"/>
  <c r="N249" i="17"/>
  <c r="U249" i="16"/>
  <c r="M249" i="16"/>
  <c r="M249" i="17"/>
  <c r="T249" i="16"/>
  <c r="L249" i="16"/>
  <c r="L249" i="17"/>
  <c r="S249" i="16"/>
  <c r="O248" i="16"/>
  <c r="O248" i="17"/>
  <c r="V248" i="16"/>
  <c r="N248" i="16"/>
  <c r="N248" i="17"/>
  <c r="U248" i="16"/>
  <c r="M248" i="16"/>
  <c r="M248" i="17"/>
  <c r="T248" i="16"/>
  <c r="L248" i="16"/>
  <c r="L248" i="17"/>
  <c r="S248" i="16"/>
  <c r="O247" i="16"/>
  <c r="O247" i="17"/>
  <c r="V247" i="16"/>
  <c r="N247" i="16"/>
  <c r="N247" i="17"/>
  <c r="U247" i="16"/>
  <c r="M247" i="16"/>
  <c r="M247" i="17"/>
  <c r="T247" i="16"/>
  <c r="L247" i="16"/>
  <c r="L247" i="17"/>
  <c r="S247" i="16"/>
  <c r="O246" i="16"/>
  <c r="O246" i="17"/>
  <c r="V246" i="16"/>
  <c r="N246" i="16"/>
  <c r="N246" i="17"/>
  <c r="U246" i="16"/>
  <c r="M246" i="16"/>
  <c r="M246" i="17"/>
  <c r="T246" i="16"/>
  <c r="L246" i="16"/>
  <c r="L246" i="17"/>
  <c r="S246" i="16"/>
  <c r="O245" i="16"/>
  <c r="O245" i="17"/>
  <c r="V245" i="16"/>
  <c r="N245" i="16"/>
  <c r="N245" i="17"/>
  <c r="U245" i="16"/>
  <c r="M245" i="16"/>
  <c r="M245" i="17"/>
  <c r="T245" i="16"/>
  <c r="L245" i="16"/>
  <c r="L245" i="17"/>
  <c r="S245" i="16"/>
  <c r="O244" i="16"/>
  <c r="O244" i="17"/>
  <c r="V244" i="16"/>
  <c r="N244" i="16"/>
  <c r="N244" i="17"/>
  <c r="U244" i="16"/>
  <c r="M244" i="16"/>
  <c r="M244" i="17"/>
  <c r="T244" i="16"/>
  <c r="L244" i="16"/>
  <c r="L244" i="17"/>
  <c r="S244" i="16"/>
  <c r="O243" i="16"/>
  <c r="O243" i="17"/>
  <c r="V243" i="16"/>
  <c r="N243" i="16"/>
  <c r="N243" i="17"/>
  <c r="U243" i="16"/>
  <c r="M243" i="16"/>
  <c r="M243" i="17"/>
  <c r="T243" i="16"/>
  <c r="L243" i="16"/>
  <c r="L243" i="17"/>
  <c r="S243" i="16"/>
  <c r="O242" i="16"/>
  <c r="O242" i="17"/>
  <c r="V242" i="16"/>
  <c r="N242" i="16"/>
  <c r="N242" i="17"/>
  <c r="U242" i="16"/>
  <c r="M242" i="16"/>
  <c r="M242" i="17"/>
  <c r="T242" i="16"/>
  <c r="L242" i="16"/>
  <c r="L242" i="17"/>
  <c r="S242" i="16"/>
  <c r="O241" i="16"/>
  <c r="O241" i="17"/>
  <c r="V241" i="16"/>
  <c r="N241" i="16"/>
  <c r="N241" i="17"/>
  <c r="U241" i="16"/>
  <c r="M241" i="16"/>
  <c r="M241" i="17"/>
  <c r="T241" i="16"/>
  <c r="L241" i="16"/>
  <c r="L241" i="17"/>
  <c r="S241" i="16"/>
  <c r="O240" i="16"/>
  <c r="O240" i="17"/>
  <c r="V240" i="16"/>
  <c r="N240" i="16"/>
  <c r="N240" i="17"/>
  <c r="U240" i="16"/>
  <c r="M240" i="16"/>
  <c r="M240" i="17"/>
  <c r="T240" i="16"/>
  <c r="L240" i="16"/>
  <c r="L240" i="17"/>
  <c r="S240" i="16"/>
  <c r="O239" i="16"/>
  <c r="O239" i="17"/>
  <c r="V239" i="16"/>
  <c r="N239" i="16"/>
  <c r="N239" i="17"/>
  <c r="U239" i="16"/>
  <c r="M239" i="16"/>
  <c r="M239" i="17"/>
  <c r="T239" i="16"/>
  <c r="L239" i="16"/>
  <c r="L239" i="17"/>
  <c r="S239" i="16"/>
  <c r="O238" i="16"/>
  <c r="O238" i="17"/>
  <c r="V238" i="16"/>
  <c r="N238" i="16"/>
  <c r="N238" i="17"/>
  <c r="U238" i="16"/>
  <c r="M238" i="16"/>
  <c r="M238" i="17"/>
  <c r="T238" i="16"/>
  <c r="L238" i="16"/>
  <c r="L238" i="17"/>
  <c r="S238" i="16"/>
  <c r="O237" i="16"/>
  <c r="O237" i="17"/>
  <c r="V237" i="16"/>
  <c r="N237" i="16"/>
  <c r="N237" i="17"/>
  <c r="U237" i="16"/>
  <c r="M237" i="16"/>
  <c r="M237" i="17"/>
  <c r="T237" i="16"/>
  <c r="L237" i="16"/>
  <c r="L237" i="17"/>
  <c r="S237" i="16"/>
  <c r="O236" i="16"/>
  <c r="O236" i="17"/>
  <c r="V236" i="16"/>
  <c r="N236" i="16"/>
  <c r="N236" i="17"/>
  <c r="U236" i="16"/>
  <c r="M236" i="16"/>
  <c r="M236" i="17"/>
  <c r="T236" i="16"/>
  <c r="L236" i="16"/>
  <c r="L236" i="17"/>
  <c r="S236" i="16"/>
  <c r="O235" i="16"/>
  <c r="O235" i="17"/>
  <c r="V235" i="16"/>
  <c r="N235" i="16"/>
  <c r="N235" i="17"/>
  <c r="U235" i="16"/>
  <c r="M235" i="16"/>
  <c r="M235" i="17"/>
  <c r="T235" i="16"/>
  <c r="L235" i="16"/>
  <c r="L235" i="17"/>
  <c r="S235" i="16"/>
  <c r="O234" i="16"/>
  <c r="O234" i="17"/>
  <c r="V234" i="16"/>
  <c r="N234" i="17"/>
  <c r="M234" i="16"/>
  <c r="M234" i="17"/>
  <c r="T234" i="16"/>
  <c r="L234" i="17"/>
  <c r="O233" i="16"/>
  <c r="O233" i="17"/>
  <c r="V233" i="16"/>
  <c r="N233" i="16"/>
  <c r="N233" i="17"/>
  <c r="U233" i="16"/>
  <c r="M233" i="16"/>
  <c r="M233" i="17"/>
  <c r="T233" i="16"/>
  <c r="L233" i="16"/>
  <c r="L233" i="17"/>
  <c r="S233" i="16"/>
  <c r="O232" i="16"/>
  <c r="O232" i="17"/>
  <c r="V232" i="16"/>
  <c r="N232" i="16"/>
  <c r="N232" i="17"/>
  <c r="U232" i="16"/>
  <c r="M232" i="16"/>
  <c r="M232" i="17"/>
  <c r="T232" i="16"/>
  <c r="L232" i="16"/>
  <c r="L232" i="17"/>
  <c r="S232" i="16"/>
  <c r="O231" i="16"/>
  <c r="O231" i="17"/>
  <c r="V231" i="16"/>
  <c r="N231" i="16"/>
  <c r="N231" i="17"/>
  <c r="U231" i="16"/>
  <c r="M231" i="16"/>
  <c r="M231" i="17"/>
  <c r="T231" i="16"/>
  <c r="L231" i="16"/>
  <c r="L231" i="17"/>
  <c r="S231" i="16"/>
  <c r="O230" i="16"/>
  <c r="O230" i="17"/>
  <c r="V230" i="16"/>
  <c r="N230" i="16"/>
  <c r="N230" i="17"/>
  <c r="U230" i="16"/>
  <c r="M230" i="16"/>
  <c r="M230" i="17"/>
  <c r="T230" i="16"/>
  <c r="L230" i="16"/>
  <c r="L230" i="17"/>
  <c r="S230" i="16"/>
  <c r="O229" i="16"/>
  <c r="O229" i="17"/>
  <c r="V229" i="16"/>
  <c r="N229" i="16"/>
  <c r="N229" i="17"/>
  <c r="U229" i="16"/>
  <c r="M229" i="16"/>
  <c r="M229" i="17"/>
  <c r="T229" i="16"/>
  <c r="L229" i="16"/>
  <c r="L229" i="17"/>
  <c r="S229" i="16"/>
  <c r="O228" i="16"/>
  <c r="O228" i="17"/>
  <c r="V228" i="16"/>
  <c r="N228" i="16"/>
  <c r="N228" i="17"/>
  <c r="U228" i="16"/>
  <c r="M228" i="16"/>
  <c r="M228" i="17"/>
  <c r="T228" i="16"/>
  <c r="L228" i="16"/>
  <c r="L228" i="17"/>
  <c r="S228" i="16"/>
  <c r="O227" i="16"/>
  <c r="O227" i="17"/>
  <c r="V227" i="16"/>
  <c r="N227" i="16"/>
  <c r="N227" i="17"/>
  <c r="U227" i="16"/>
  <c r="M227" i="16"/>
  <c r="M227" i="17"/>
  <c r="T227" i="16"/>
  <c r="L227" i="16"/>
  <c r="L227" i="17"/>
  <c r="S227" i="16"/>
  <c r="O226" i="16"/>
  <c r="O226" i="17"/>
  <c r="V226" i="16"/>
  <c r="N226" i="16"/>
  <c r="N226" i="17"/>
  <c r="U226" i="16"/>
  <c r="M226" i="16"/>
  <c r="M226" i="17"/>
  <c r="T226" i="16"/>
  <c r="L226" i="16"/>
  <c r="L226" i="17"/>
  <c r="S226" i="16"/>
  <c r="O225" i="16"/>
  <c r="O225" i="17"/>
  <c r="V225" i="16"/>
  <c r="N225" i="16"/>
  <c r="N225" i="17"/>
  <c r="U225" i="16"/>
  <c r="M225" i="16"/>
  <c r="M225" i="17"/>
  <c r="T225" i="16"/>
  <c r="L225" i="16"/>
  <c r="L225" i="17"/>
  <c r="S225" i="16"/>
  <c r="O224" i="16"/>
  <c r="O224" i="17"/>
  <c r="V224" i="16"/>
  <c r="N224" i="16"/>
  <c r="N224" i="17"/>
  <c r="U224" i="16"/>
  <c r="M224" i="16"/>
  <c r="M224" i="17"/>
  <c r="T224" i="16"/>
  <c r="L224" i="16"/>
  <c r="L224" i="17"/>
  <c r="S224" i="16"/>
  <c r="O223" i="16"/>
  <c r="O223" i="17"/>
  <c r="V223" i="16"/>
  <c r="N223" i="16"/>
  <c r="N223" i="17"/>
  <c r="U223" i="16"/>
  <c r="M223" i="16"/>
  <c r="M223" i="17"/>
  <c r="T223" i="16"/>
  <c r="L223" i="16"/>
  <c r="L223" i="17"/>
  <c r="S223" i="16"/>
  <c r="O222" i="16"/>
  <c r="O222" i="17"/>
  <c r="V222" i="16"/>
  <c r="N222" i="16"/>
  <c r="N222" i="17"/>
  <c r="U222" i="16"/>
  <c r="M222" i="16"/>
  <c r="M222" i="17"/>
  <c r="T222" i="16"/>
  <c r="L222" i="16"/>
  <c r="L222" i="17"/>
  <c r="S222" i="16"/>
  <c r="O221" i="16"/>
  <c r="O221" i="17"/>
  <c r="V221" i="16"/>
  <c r="N221" i="16"/>
  <c r="N221" i="17"/>
  <c r="U221" i="16"/>
  <c r="M221" i="16"/>
  <c r="M221" i="17"/>
  <c r="T221" i="16"/>
  <c r="L221" i="16"/>
  <c r="L221" i="17"/>
  <c r="S221" i="16"/>
  <c r="O220" i="16"/>
  <c r="O220" i="17"/>
  <c r="V220" i="16"/>
  <c r="N220" i="16"/>
  <c r="N220" i="17"/>
  <c r="U220" i="16"/>
  <c r="M220" i="16"/>
  <c r="M220" i="17"/>
  <c r="T220" i="16"/>
  <c r="L220" i="16"/>
  <c r="L220" i="17"/>
  <c r="S220" i="16"/>
  <c r="O219" i="16"/>
  <c r="O219" i="17"/>
  <c r="V219" i="16"/>
  <c r="N219" i="16"/>
  <c r="N219" i="17"/>
  <c r="U219" i="16"/>
  <c r="M219" i="16"/>
  <c r="M219" i="17"/>
  <c r="T219" i="16"/>
  <c r="L219" i="16"/>
  <c r="L219" i="17"/>
  <c r="S219" i="16"/>
  <c r="O218" i="16"/>
  <c r="O218" i="17"/>
  <c r="V218" i="16"/>
  <c r="N218" i="16"/>
  <c r="N218" i="17"/>
  <c r="U218" i="16"/>
  <c r="M218" i="16"/>
  <c r="M218" i="17"/>
  <c r="T218" i="16"/>
  <c r="L218" i="16"/>
  <c r="L218" i="17"/>
  <c r="S218" i="16"/>
  <c r="O217" i="16"/>
  <c r="O217" i="17"/>
  <c r="V217" i="16"/>
  <c r="N217" i="16"/>
  <c r="N217" i="17"/>
  <c r="U217" i="16"/>
  <c r="M217" i="16"/>
  <c r="M217" i="17"/>
  <c r="T217" i="16"/>
  <c r="L217" i="16"/>
  <c r="L217" i="17"/>
  <c r="S217" i="16"/>
  <c r="O216" i="16"/>
  <c r="O216" i="17"/>
  <c r="V216" i="16"/>
  <c r="N216" i="16"/>
  <c r="N216" i="17"/>
  <c r="U216" i="16"/>
  <c r="M216" i="16"/>
  <c r="M216" i="17"/>
  <c r="T216" i="16"/>
  <c r="L216" i="16"/>
  <c r="L216" i="17"/>
  <c r="S216" i="16"/>
  <c r="O215" i="16"/>
  <c r="O215" i="17"/>
  <c r="V215" i="16"/>
  <c r="N215" i="16"/>
  <c r="N215" i="17"/>
  <c r="U215" i="16"/>
  <c r="M215" i="16"/>
  <c r="M215" i="17"/>
  <c r="T215" i="16"/>
  <c r="L215" i="16"/>
  <c r="L215" i="17"/>
  <c r="S215" i="16"/>
  <c r="O214" i="16"/>
  <c r="O214" i="17"/>
  <c r="V214" i="16"/>
  <c r="N214" i="16"/>
  <c r="N214" i="17"/>
  <c r="U214" i="16"/>
  <c r="M214" i="16"/>
  <c r="M214" i="17"/>
  <c r="T214" i="16"/>
  <c r="L214" i="16"/>
  <c r="L214" i="17"/>
  <c r="S214" i="16"/>
  <c r="O213" i="16"/>
  <c r="O213" i="17"/>
  <c r="V213" i="16"/>
  <c r="N213" i="16"/>
  <c r="N213" i="17"/>
  <c r="U213" i="16"/>
  <c r="M213" i="16"/>
  <c r="M213" i="17"/>
  <c r="T213" i="16"/>
  <c r="L213" i="16"/>
  <c r="L213" i="17"/>
  <c r="S213" i="16"/>
  <c r="O212" i="16"/>
  <c r="O212" i="17"/>
  <c r="V212" i="16"/>
  <c r="N212" i="16"/>
  <c r="N212" i="17"/>
  <c r="U212" i="16"/>
  <c r="M212" i="16"/>
  <c r="M212" i="17"/>
  <c r="T212" i="16"/>
  <c r="L212" i="16"/>
  <c r="L212" i="17"/>
  <c r="S212" i="16"/>
  <c r="O211" i="16"/>
  <c r="O211" i="17"/>
  <c r="V211" i="16"/>
  <c r="N211" i="17"/>
  <c r="M211" i="16"/>
  <c r="M211" i="17"/>
  <c r="T211" i="16"/>
  <c r="L211" i="17"/>
  <c r="O210" i="16"/>
  <c r="O210" i="17"/>
  <c r="V210" i="16"/>
  <c r="N210" i="16"/>
  <c r="N210" i="17"/>
  <c r="U210" i="16"/>
  <c r="M210" i="16"/>
  <c r="M210" i="17"/>
  <c r="T210" i="16"/>
  <c r="L210" i="16"/>
  <c r="L210" i="17"/>
  <c r="S210" i="16"/>
  <c r="O209" i="16"/>
  <c r="O209" i="17"/>
  <c r="V209" i="16"/>
  <c r="N209" i="16"/>
  <c r="N209" i="17"/>
  <c r="U209" i="16"/>
  <c r="M209" i="16"/>
  <c r="M209" i="17"/>
  <c r="T209" i="16"/>
  <c r="L209" i="16"/>
  <c r="L209" i="17"/>
  <c r="S209" i="16"/>
  <c r="O208" i="16"/>
  <c r="O208" i="17"/>
  <c r="V208" i="16"/>
  <c r="N208" i="16"/>
  <c r="N208" i="17"/>
  <c r="U208" i="16"/>
  <c r="M208" i="16"/>
  <c r="M208" i="17"/>
  <c r="T208" i="16"/>
  <c r="L208" i="16"/>
  <c r="L208" i="17"/>
  <c r="S208" i="16"/>
  <c r="O207" i="16"/>
  <c r="O207" i="17"/>
  <c r="V207" i="16"/>
  <c r="N207" i="16"/>
  <c r="N207" i="17"/>
  <c r="U207" i="16"/>
  <c r="M207" i="16"/>
  <c r="M207" i="17"/>
  <c r="T207" i="16"/>
  <c r="L207" i="16"/>
  <c r="L207" i="17"/>
  <c r="S207" i="16"/>
  <c r="O206" i="16"/>
  <c r="O206" i="17"/>
  <c r="V206" i="16"/>
  <c r="N206" i="16"/>
  <c r="N206" i="17"/>
  <c r="U206" i="16"/>
  <c r="M206" i="16"/>
  <c r="M206" i="17"/>
  <c r="T206" i="16"/>
  <c r="L206" i="16"/>
  <c r="L206" i="17"/>
  <c r="S206" i="16"/>
  <c r="O205" i="16"/>
  <c r="O205" i="17"/>
  <c r="V205" i="16"/>
  <c r="N205" i="16"/>
  <c r="N205" i="17"/>
  <c r="U205" i="16"/>
  <c r="M205" i="16"/>
  <c r="M205" i="17"/>
  <c r="T205" i="16"/>
  <c r="L205" i="16"/>
  <c r="L205" i="17"/>
  <c r="S205" i="16"/>
  <c r="O204" i="16"/>
  <c r="O204" i="17"/>
  <c r="V204" i="16"/>
  <c r="N204" i="16"/>
  <c r="N204" i="17"/>
  <c r="U204" i="16"/>
  <c r="M204" i="16"/>
  <c r="M204" i="17"/>
  <c r="T204" i="16"/>
  <c r="L204" i="16"/>
  <c r="L204" i="17"/>
  <c r="S204" i="16"/>
  <c r="O203" i="16"/>
  <c r="O203" i="17"/>
  <c r="V203" i="16"/>
  <c r="N203" i="16"/>
  <c r="N203" i="17"/>
  <c r="U203" i="16"/>
  <c r="M203" i="16"/>
  <c r="M203" i="17"/>
  <c r="T203" i="16"/>
  <c r="L203" i="16"/>
  <c r="L203" i="17"/>
  <c r="S203" i="16"/>
  <c r="O202" i="16"/>
  <c r="O202" i="17"/>
  <c r="V202" i="16"/>
  <c r="N202" i="16"/>
  <c r="N202" i="17"/>
  <c r="U202" i="16"/>
  <c r="M202" i="16"/>
  <c r="M202" i="17"/>
  <c r="T202" i="16"/>
  <c r="L202" i="16"/>
  <c r="L202" i="17"/>
  <c r="S202" i="16"/>
  <c r="O201" i="16"/>
  <c r="O201" i="17"/>
  <c r="V201" i="16"/>
  <c r="N201" i="16"/>
  <c r="N201" i="17"/>
  <c r="U201" i="16"/>
  <c r="M201" i="16"/>
  <c r="M201" i="17"/>
  <c r="T201" i="16"/>
  <c r="L201" i="16"/>
  <c r="L201" i="17"/>
  <c r="S201" i="16"/>
  <c r="O200" i="16"/>
  <c r="O200" i="17"/>
  <c r="V200" i="16"/>
  <c r="N200" i="16"/>
  <c r="N200" i="17"/>
  <c r="U200" i="16"/>
  <c r="M200" i="16"/>
  <c r="M200" i="17"/>
  <c r="T200" i="16"/>
  <c r="L200" i="16"/>
  <c r="L200" i="17"/>
  <c r="S200" i="16"/>
  <c r="O199" i="16"/>
  <c r="O199" i="17"/>
  <c r="V199" i="16"/>
  <c r="N199" i="16"/>
  <c r="N199" i="17"/>
  <c r="U199" i="16"/>
  <c r="M199" i="16"/>
  <c r="M199" i="17"/>
  <c r="T199" i="16"/>
  <c r="L199" i="16"/>
  <c r="L199" i="17"/>
  <c r="S199" i="16"/>
  <c r="O198" i="16"/>
  <c r="O198" i="17"/>
  <c r="V198" i="16"/>
  <c r="N198" i="16"/>
  <c r="N198" i="17"/>
  <c r="U198" i="16"/>
  <c r="M198" i="16"/>
  <c r="M198" i="17"/>
  <c r="T198" i="16"/>
  <c r="L198" i="16"/>
  <c r="L198" i="17"/>
  <c r="S198" i="16"/>
  <c r="O197" i="16"/>
  <c r="O197" i="17"/>
  <c r="V197" i="16"/>
  <c r="N197" i="16"/>
  <c r="N197" i="17"/>
  <c r="U197" i="16"/>
  <c r="M197" i="16"/>
  <c r="M197" i="17"/>
  <c r="T197" i="16"/>
  <c r="L197" i="16"/>
  <c r="L197" i="17"/>
  <c r="S197" i="16"/>
  <c r="O196" i="16"/>
  <c r="O196" i="17"/>
  <c r="V196" i="16"/>
  <c r="N196" i="16"/>
  <c r="N196" i="17"/>
  <c r="U196" i="16"/>
  <c r="M196" i="16"/>
  <c r="M196" i="17"/>
  <c r="T196" i="16"/>
  <c r="L196" i="16"/>
  <c r="L196" i="17"/>
  <c r="S196" i="16"/>
  <c r="O195" i="16"/>
  <c r="O195" i="17"/>
  <c r="V195" i="16"/>
  <c r="N195" i="16"/>
  <c r="N195" i="17"/>
  <c r="U195" i="16"/>
  <c r="M195" i="16"/>
  <c r="M195" i="17"/>
  <c r="T195" i="16"/>
  <c r="L195" i="16"/>
  <c r="L195" i="17"/>
  <c r="S195" i="16"/>
  <c r="O194" i="16"/>
  <c r="O194" i="17"/>
  <c r="V194" i="16"/>
  <c r="N194" i="16"/>
  <c r="N194" i="17"/>
  <c r="U194" i="16"/>
  <c r="M194" i="16"/>
  <c r="M194" i="17"/>
  <c r="T194" i="16"/>
  <c r="L194" i="16"/>
  <c r="L194" i="17"/>
  <c r="S194" i="16"/>
  <c r="O193" i="16"/>
  <c r="O193" i="17"/>
  <c r="V193" i="16"/>
  <c r="N193" i="16"/>
  <c r="N193" i="17"/>
  <c r="U193" i="16"/>
  <c r="M193" i="16"/>
  <c r="M193" i="17"/>
  <c r="T193" i="16"/>
  <c r="L193" i="16"/>
  <c r="L193" i="17"/>
  <c r="S193" i="16"/>
  <c r="O192" i="16"/>
  <c r="O192" i="17"/>
  <c r="V192" i="16"/>
  <c r="N192" i="16"/>
  <c r="N192" i="17"/>
  <c r="U192" i="16"/>
  <c r="M192" i="16"/>
  <c r="M192" i="17"/>
  <c r="T192" i="16"/>
  <c r="L192" i="16"/>
  <c r="L192" i="17"/>
  <c r="S192" i="16"/>
  <c r="O191" i="16"/>
  <c r="O191" i="17"/>
  <c r="V191" i="16"/>
  <c r="N191" i="16"/>
  <c r="N191" i="17"/>
  <c r="U191" i="16"/>
  <c r="M191" i="16"/>
  <c r="M191" i="17"/>
  <c r="T191" i="16"/>
  <c r="L191" i="16"/>
  <c r="L191" i="17"/>
  <c r="S191" i="16"/>
  <c r="O190" i="16"/>
  <c r="O190" i="17"/>
  <c r="V190" i="16"/>
  <c r="N190" i="16"/>
  <c r="N190" i="17"/>
  <c r="U190" i="16"/>
  <c r="M190" i="16"/>
  <c r="M190" i="17"/>
  <c r="T190" i="16"/>
  <c r="L190" i="16"/>
  <c r="L190" i="17"/>
  <c r="S190" i="16"/>
  <c r="O189" i="16"/>
  <c r="O189" i="17"/>
  <c r="V189" i="16"/>
  <c r="N189" i="16"/>
  <c r="N189" i="17"/>
  <c r="U189" i="16"/>
  <c r="M189" i="16"/>
  <c r="M189" i="17"/>
  <c r="T189" i="16"/>
  <c r="L189" i="16"/>
  <c r="L189" i="17"/>
  <c r="S189" i="16"/>
  <c r="O188" i="16"/>
  <c r="O188" i="17"/>
  <c r="V188" i="16"/>
  <c r="N188" i="17"/>
  <c r="M188" i="16"/>
  <c r="M188" i="17"/>
  <c r="T188" i="16"/>
  <c r="L188" i="17"/>
  <c r="O187" i="16"/>
  <c r="O187" i="17"/>
  <c r="V187" i="16"/>
  <c r="N187" i="16"/>
  <c r="N187" i="17"/>
  <c r="U187" i="16"/>
  <c r="M187" i="16"/>
  <c r="M187" i="17"/>
  <c r="T187" i="16"/>
  <c r="L187" i="16"/>
  <c r="L187" i="17"/>
  <c r="S187" i="16"/>
  <c r="O186" i="16"/>
  <c r="O186" i="17"/>
  <c r="V186" i="16"/>
  <c r="N186" i="16"/>
  <c r="N186" i="17"/>
  <c r="U186" i="16"/>
  <c r="M186" i="16"/>
  <c r="M186" i="17"/>
  <c r="T186" i="16"/>
  <c r="L186" i="16"/>
  <c r="L186" i="17"/>
  <c r="S186" i="16"/>
  <c r="O185" i="16"/>
  <c r="O185" i="17"/>
  <c r="V185" i="16"/>
  <c r="N185" i="16"/>
  <c r="N185" i="17"/>
  <c r="U185" i="16"/>
  <c r="M185" i="16"/>
  <c r="M185" i="17"/>
  <c r="T185" i="16"/>
  <c r="L185" i="16"/>
  <c r="L185" i="17"/>
  <c r="S185" i="16"/>
  <c r="O184" i="16"/>
  <c r="O184" i="17"/>
  <c r="V184" i="16"/>
  <c r="N184" i="16"/>
  <c r="N184" i="17"/>
  <c r="U184" i="16"/>
  <c r="M184" i="16"/>
  <c r="M184" i="17"/>
  <c r="T184" i="16"/>
  <c r="L184" i="16"/>
  <c r="L184" i="17"/>
  <c r="S184" i="16"/>
  <c r="O183" i="16"/>
  <c r="O183" i="17"/>
  <c r="V183" i="16"/>
  <c r="N183" i="16"/>
  <c r="N183" i="17"/>
  <c r="U183" i="16"/>
  <c r="M183" i="16"/>
  <c r="M183" i="17"/>
  <c r="T183" i="16"/>
  <c r="L183" i="16"/>
  <c r="L183" i="17"/>
  <c r="S183" i="16"/>
  <c r="O182" i="16"/>
  <c r="O182" i="17"/>
  <c r="V182" i="16"/>
  <c r="N182" i="16"/>
  <c r="N182" i="17"/>
  <c r="U182" i="16"/>
  <c r="M182" i="16"/>
  <c r="M182" i="17"/>
  <c r="T182" i="16"/>
  <c r="L182" i="16"/>
  <c r="L182" i="17"/>
  <c r="S182" i="16"/>
  <c r="O181" i="16"/>
  <c r="O181" i="17"/>
  <c r="V181" i="16"/>
  <c r="N181" i="16"/>
  <c r="N181" i="17"/>
  <c r="U181" i="16"/>
  <c r="M181" i="16"/>
  <c r="M181" i="17"/>
  <c r="T181" i="16"/>
  <c r="L181" i="16"/>
  <c r="L181" i="17"/>
  <c r="S181" i="16"/>
  <c r="O180" i="16"/>
  <c r="O180" i="17"/>
  <c r="V180" i="16"/>
  <c r="N180" i="16"/>
  <c r="N180" i="17"/>
  <c r="U180" i="16"/>
  <c r="M180" i="16"/>
  <c r="M180" i="17"/>
  <c r="T180" i="16"/>
  <c r="L180" i="16"/>
  <c r="L180" i="17"/>
  <c r="S180" i="16"/>
  <c r="O179" i="16"/>
  <c r="O179" i="17"/>
  <c r="V179" i="16"/>
  <c r="N179" i="16"/>
  <c r="N179" i="17"/>
  <c r="U179" i="16"/>
  <c r="M179" i="16"/>
  <c r="M179" i="17"/>
  <c r="T179" i="16"/>
  <c r="L179" i="16"/>
  <c r="L179" i="17"/>
  <c r="S179" i="16"/>
  <c r="O178" i="16"/>
  <c r="O178" i="17"/>
  <c r="V178" i="16"/>
  <c r="N178" i="16"/>
  <c r="N178" i="17"/>
  <c r="U178" i="16"/>
  <c r="M178" i="16"/>
  <c r="M178" i="17"/>
  <c r="T178" i="16"/>
  <c r="L178" i="16"/>
  <c r="L178" i="17"/>
  <c r="S178" i="16"/>
  <c r="O177" i="16"/>
  <c r="O177" i="17"/>
  <c r="V177" i="16"/>
  <c r="N177" i="16"/>
  <c r="N177" i="17"/>
  <c r="U177" i="16"/>
  <c r="M177" i="16"/>
  <c r="M177" i="17"/>
  <c r="T177" i="16"/>
  <c r="L177" i="16"/>
  <c r="L177" i="17"/>
  <c r="S177" i="16"/>
  <c r="O176" i="16"/>
  <c r="O176" i="17"/>
  <c r="V176" i="16"/>
  <c r="N176" i="16"/>
  <c r="N176" i="17"/>
  <c r="U176" i="16"/>
  <c r="M176" i="16"/>
  <c r="M176" i="17"/>
  <c r="T176" i="16"/>
  <c r="L176" i="16"/>
  <c r="L176" i="17"/>
  <c r="S176" i="16"/>
  <c r="O175" i="16"/>
  <c r="O175" i="17"/>
  <c r="V175" i="16"/>
  <c r="N175" i="16"/>
  <c r="N175" i="17"/>
  <c r="U175" i="16"/>
  <c r="M175" i="16"/>
  <c r="M175" i="17"/>
  <c r="T175" i="16"/>
  <c r="L175" i="16"/>
  <c r="L175" i="17"/>
  <c r="S175" i="16"/>
  <c r="O174" i="16"/>
  <c r="O174" i="17"/>
  <c r="V174" i="16"/>
  <c r="N174" i="16"/>
  <c r="N174" i="17"/>
  <c r="U174" i="16"/>
  <c r="M174" i="16"/>
  <c r="M174" i="17"/>
  <c r="T174" i="16"/>
  <c r="L174" i="16"/>
  <c r="L174" i="17"/>
  <c r="S174" i="16"/>
  <c r="O173" i="16"/>
  <c r="O173" i="17"/>
  <c r="V173" i="16"/>
  <c r="N173" i="16"/>
  <c r="N173" i="17"/>
  <c r="U173" i="16"/>
  <c r="M173" i="16"/>
  <c r="M173" i="17"/>
  <c r="T173" i="16"/>
  <c r="L173" i="16"/>
  <c r="L173" i="17"/>
  <c r="S173" i="16"/>
  <c r="O172" i="16"/>
  <c r="O172" i="17"/>
  <c r="V172" i="16"/>
  <c r="N172" i="16"/>
  <c r="N172" i="17"/>
  <c r="U172" i="16"/>
  <c r="M172" i="16"/>
  <c r="M172" i="17"/>
  <c r="T172" i="16"/>
  <c r="L172" i="16"/>
  <c r="L172" i="17"/>
  <c r="S172" i="16"/>
  <c r="O171" i="16"/>
  <c r="O171" i="17"/>
  <c r="V171" i="16"/>
  <c r="N171" i="16"/>
  <c r="N171" i="17"/>
  <c r="U171" i="16"/>
  <c r="M171" i="16"/>
  <c r="M171" i="17"/>
  <c r="T171" i="16"/>
  <c r="L171" i="16"/>
  <c r="L171" i="17"/>
  <c r="S171" i="16"/>
  <c r="O170" i="16"/>
  <c r="O170" i="17"/>
  <c r="V170" i="16"/>
  <c r="N170" i="16"/>
  <c r="N170" i="17"/>
  <c r="U170" i="16"/>
  <c r="M170" i="16"/>
  <c r="M170" i="17"/>
  <c r="T170" i="16"/>
  <c r="L170" i="16"/>
  <c r="L170" i="17"/>
  <c r="S170" i="16"/>
  <c r="O169" i="16"/>
  <c r="O169" i="17"/>
  <c r="V169" i="16"/>
  <c r="N169" i="16"/>
  <c r="N169" i="17"/>
  <c r="U169" i="16"/>
  <c r="M169" i="16"/>
  <c r="M169" i="17"/>
  <c r="T169" i="16"/>
  <c r="L169" i="16"/>
  <c r="L169" i="17"/>
  <c r="S169" i="16"/>
  <c r="O168" i="16"/>
  <c r="O168" i="17"/>
  <c r="V168" i="16"/>
  <c r="N168" i="16"/>
  <c r="N168" i="17"/>
  <c r="U168" i="16"/>
  <c r="M168" i="16"/>
  <c r="M168" i="17"/>
  <c r="T168" i="16"/>
  <c r="L168" i="16"/>
  <c r="L168" i="17"/>
  <c r="S168" i="16"/>
  <c r="O167" i="16"/>
  <c r="O167" i="17"/>
  <c r="V167" i="16"/>
  <c r="N167" i="16"/>
  <c r="N167" i="17"/>
  <c r="U167" i="16"/>
  <c r="M167" i="16"/>
  <c r="M167" i="17"/>
  <c r="T167" i="16"/>
  <c r="L167" i="16"/>
  <c r="L167" i="17"/>
  <c r="S167" i="16"/>
  <c r="O166" i="16"/>
  <c r="O166" i="17"/>
  <c r="V166" i="16"/>
  <c r="N166" i="16"/>
  <c r="N166" i="17"/>
  <c r="U166" i="16"/>
  <c r="M166" i="16"/>
  <c r="M166" i="17"/>
  <c r="T166" i="16"/>
  <c r="L166" i="16"/>
  <c r="L166" i="17"/>
  <c r="S166" i="16"/>
  <c r="O165" i="16"/>
  <c r="O165" i="17"/>
  <c r="V165" i="16"/>
  <c r="N165" i="17"/>
  <c r="M165" i="16"/>
  <c r="M165" i="17"/>
  <c r="T165" i="16"/>
  <c r="L165" i="17"/>
  <c r="O164" i="16"/>
  <c r="O164" i="17"/>
  <c r="V164" i="16"/>
  <c r="N164" i="16"/>
  <c r="N164" i="17"/>
  <c r="U164" i="16"/>
  <c r="M164" i="16"/>
  <c r="M164" i="17"/>
  <c r="T164" i="16"/>
  <c r="L164" i="16"/>
  <c r="L164" i="17"/>
  <c r="S164" i="16"/>
  <c r="O163" i="16"/>
  <c r="O163" i="17"/>
  <c r="V163" i="16"/>
  <c r="N163" i="16"/>
  <c r="N163" i="17"/>
  <c r="U163" i="16"/>
  <c r="M163" i="16"/>
  <c r="M163" i="17"/>
  <c r="T163" i="16"/>
  <c r="L163" i="16"/>
  <c r="L163" i="17"/>
  <c r="S163" i="16"/>
  <c r="O162" i="16"/>
  <c r="O162" i="17"/>
  <c r="V162" i="16"/>
  <c r="N162" i="16"/>
  <c r="N162" i="17"/>
  <c r="U162" i="16"/>
  <c r="M162" i="16"/>
  <c r="M162" i="17"/>
  <c r="T162" i="16"/>
  <c r="L162" i="16"/>
  <c r="L162" i="17"/>
  <c r="S162" i="16"/>
  <c r="O161" i="16"/>
  <c r="O161" i="17"/>
  <c r="V161" i="16"/>
  <c r="N161" i="16"/>
  <c r="N161" i="17"/>
  <c r="U161" i="16"/>
  <c r="M161" i="16"/>
  <c r="M161" i="17"/>
  <c r="T161" i="16"/>
  <c r="L161" i="16"/>
  <c r="L161" i="17"/>
  <c r="S161" i="16"/>
  <c r="O160" i="16"/>
  <c r="O160" i="17"/>
  <c r="V160" i="16"/>
  <c r="N160" i="16"/>
  <c r="N160" i="17"/>
  <c r="U160" i="16"/>
  <c r="M160" i="16"/>
  <c r="M160" i="17"/>
  <c r="T160" i="16"/>
  <c r="L160" i="16"/>
  <c r="L160" i="17"/>
  <c r="S160" i="16"/>
  <c r="O159" i="16"/>
  <c r="O159" i="17"/>
  <c r="V159" i="16"/>
  <c r="N159" i="16"/>
  <c r="N159" i="17"/>
  <c r="U159" i="16"/>
  <c r="M159" i="16"/>
  <c r="M159" i="17"/>
  <c r="T159" i="16"/>
  <c r="L159" i="16"/>
  <c r="L159" i="17"/>
  <c r="S159" i="16"/>
  <c r="O158" i="16"/>
  <c r="O158" i="17"/>
  <c r="V158" i="16"/>
  <c r="N158" i="16"/>
  <c r="N158" i="17"/>
  <c r="U158" i="16"/>
  <c r="M158" i="16"/>
  <c r="M158" i="17"/>
  <c r="T158" i="16"/>
  <c r="L158" i="16"/>
  <c r="L158" i="17"/>
  <c r="S158" i="16"/>
  <c r="O157" i="16"/>
  <c r="O157" i="17"/>
  <c r="V157" i="16"/>
  <c r="N157" i="16"/>
  <c r="N157" i="17"/>
  <c r="U157" i="16"/>
  <c r="M157" i="16"/>
  <c r="M157" i="17"/>
  <c r="T157" i="16"/>
  <c r="L157" i="16"/>
  <c r="L157" i="17"/>
  <c r="S157" i="16"/>
  <c r="O156" i="16"/>
  <c r="O156" i="17"/>
  <c r="V156" i="16"/>
  <c r="N156" i="16"/>
  <c r="N156" i="17"/>
  <c r="U156" i="16"/>
  <c r="M156" i="16"/>
  <c r="M156" i="17"/>
  <c r="T156" i="16"/>
  <c r="L156" i="16"/>
  <c r="L156" i="17"/>
  <c r="S156" i="16"/>
  <c r="O155" i="16"/>
  <c r="O155" i="17"/>
  <c r="V155" i="16"/>
  <c r="N155" i="16"/>
  <c r="N155" i="17"/>
  <c r="U155" i="16"/>
  <c r="M155" i="16"/>
  <c r="M155" i="17"/>
  <c r="T155" i="16"/>
  <c r="L155" i="16"/>
  <c r="L155" i="17"/>
  <c r="S155" i="16"/>
  <c r="O154" i="16"/>
  <c r="O154" i="17"/>
  <c r="V154" i="16"/>
  <c r="N154" i="16"/>
  <c r="N154" i="17"/>
  <c r="U154" i="16"/>
  <c r="M154" i="16"/>
  <c r="M154" i="17"/>
  <c r="T154" i="16"/>
  <c r="L154" i="16"/>
  <c r="L154" i="17"/>
  <c r="S154" i="16"/>
  <c r="O153" i="16"/>
  <c r="O153" i="17"/>
  <c r="V153" i="16"/>
  <c r="N153" i="16"/>
  <c r="N153" i="17"/>
  <c r="U153" i="16"/>
  <c r="M153" i="16"/>
  <c r="M153" i="17"/>
  <c r="T153" i="16"/>
  <c r="L153" i="16"/>
  <c r="L153" i="17"/>
  <c r="S153" i="16"/>
  <c r="O152" i="16"/>
  <c r="O152" i="17"/>
  <c r="V152" i="16"/>
  <c r="N152" i="16"/>
  <c r="N152" i="17"/>
  <c r="U152" i="16"/>
  <c r="M152" i="16"/>
  <c r="M152" i="17"/>
  <c r="T152" i="16"/>
  <c r="L152" i="16"/>
  <c r="L152" i="17"/>
  <c r="S152" i="16"/>
  <c r="O151" i="16"/>
  <c r="O151" i="17"/>
  <c r="V151" i="16"/>
  <c r="N151" i="16"/>
  <c r="N151" i="17"/>
  <c r="U151" i="16"/>
  <c r="M151" i="16"/>
  <c r="M151" i="17"/>
  <c r="T151" i="16"/>
  <c r="L151" i="16"/>
  <c r="L151" i="17"/>
  <c r="S151" i="16"/>
  <c r="O150" i="16"/>
  <c r="O150" i="17"/>
  <c r="V150" i="16"/>
  <c r="N150" i="16"/>
  <c r="N150" i="17"/>
  <c r="U150" i="16"/>
  <c r="M150" i="16"/>
  <c r="M150" i="17"/>
  <c r="T150" i="16"/>
  <c r="L150" i="16"/>
  <c r="L150" i="17"/>
  <c r="S150" i="16"/>
  <c r="O149" i="16"/>
  <c r="O149" i="17"/>
  <c r="V149" i="16"/>
  <c r="N149" i="16"/>
  <c r="N149" i="17"/>
  <c r="U149" i="16"/>
  <c r="M149" i="16"/>
  <c r="M149" i="17"/>
  <c r="T149" i="16"/>
  <c r="L149" i="16"/>
  <c r="L149" i="17"/>
  <c r="S149" i="16"/>
  <c r="O148" i="16"/>
  <c r="O148" i="17"/>
  <c r="V148" i="16"/>
  <c r="N148" i="16"/>
  <c r="N148" i="17"/>
  <c r="U148" i="16"/>
  <c r="M148" i="16"/>
  <c r="M148" i="17"/>
  <c r="T148" i="16"/>
  <c r="L148" i="16"/>
  <c r="L148" i="17"/>
  <c r="S148" i="16"/>
  <c r="O147" i="16"/>
  <c r="O147" i="17"/>
  <c r="V147" i="16"/>
  <c r="N147" i="16"/>
  <c r="N147" i="17"/>
  <c r="U147" i="16"/>
  <c r="M147" i="16"/>
  <c r="M147" i="17"/>
  <c r="T147" i="16"/>
  <c r="L147" i="16"/>
  <c r="L147" i="17"/>
  <c r="S147" i="16"/>
  <c r="O146" i="16"/>
  <c r="O146" i="17"/>
  <c r="V146" i="16"/>
  <c r="N146" i="16"/>
  <c r="N146" i="17"/>
  <c r="U146" i="16"/>
  <c r="M146" i="16"/>
  <c r="M146" i="17"/>
  <c r="T146" i="16"/>
  <c r="L146" i="16"/>
  <c r="L146" i="17"/>
  <c r="S146" i="16"/>
  <c r="O145" i="16"/>
  <c r="O145" i="17"/>
  <c r="V145" i="16"/>
  <c r="N145" i="16"/>
  <c r="N145" i="17"/>
  <c r="U145" i="16"/>
  <c r="M145" i="16"/>
  <c r="M145" i="17"/>
  <c r="T145" i="16"/>
  <c r="L145" i="16"/>
  <c r="L145" i="17"/>
  <c r="S145" i="16"/>
  <c r="O144" i="16"/>
  <c r="O144" i="17"/>
  <c r="V144" i="16"/>
  <c r="N144" i="16"/>
  <c r="N144" i="17"/>
  <c r="U144" i="16"/>
  <c r="M144" i="16"/>
  <c r="M144" i="17"/>
  <c r="T144" i="16"/>
  <c r="L144" i="16"/>
  <c r="L144" i="17"/>
  <c r="S144" i="16"/>
  <c r="O143" i="16"/>
  <c r="O143" i="17"/>
  <c r="V143" i="16"/>
  <c r="N143" i="16"/>
  <c r="N143" i="17"/>
  <c r="U143" i="16"/>
  <c r="M143" i="16"/>
  <c r="M143" i="17"/>
  <c r="T143" i="16"/>
  <c r="L143" i="16"/>
  <c r="L143" i="17"/>
  <c r="S143" i="16"/>
  <c r="O142" i="16"/>
  <c r="O142" i="17"/>
  <c r="V142" i="16"/>
  <c r="N142" i="17"/>
  <c r="M142" i="16"/>
  <c r="M142" i="17"/>
  <c r="T142" i="16"/>
  <c r="L142" i="17"/>
  <c r="O141" i="16"/>
  <c r="O141" i="17"/>
  <c r="V141" i="16"/>
  <c r="N141" i="16"/>
  <c r="N141" i="17"/>
  <c r="U141" i="16"/>
  <c r="M141" i="16"/>
  <c r="M141" i="17"/>
  <c r="T141" i="16"/>
  <c r="L141" i="16"/>
  <c r="L141" i="17"/>
  <c r="S141" i="16"/>
  <c r="O140" i="16"/>
  <c r="O140" i="17"/>
  <c r="V140" i="16"/>
  <c r="N140" i="16"/>
  <c r="N140" i="17"/>
  <c r="U140" i="16"/>
  <c r="M140" i="16"/>
  <c r="M140" i="17"/>
  <c r="T140" i="16"/>
  <c r="L140" i="16"/>
  <c r="L140" i="17"/>
  <c r="S140" i="16"/>
  <c r="O139" i="16"/>
  <c r="O139" i="17"/>
  <c r="V139" i="16"/>
  <c r="N139" i="16"/>
  <c r="N139" i="17"/>
  <c r="U139" i="16"/>
  <c r="M139" i="16"/>
  <c r="M139" i="17"/>
  <c r="T139" i="16"/>
  <c r="L139" i="16"/>
  <c r="L139" i="17"/>
  <c r="S139" i="16"/>
  <c r="O138" i="16"/>
  <c r="O138" i="17"/>
  <c r="V138" i="16"/>
  <c r="N138" i="16"/>
  <c r="N138" i="17"/>
  <c r="U138" i="16"/>
  <c r="M138" i="16"/>
  <c r="M138" i="17"/>
  <c r="T138" i="16"/>
  <c r="L138" i="16"/>
  <c r="L138" i="17"/>
  <c r="S138" i="16"/>
  <c r="O137" i="16"/>
  <c r="O137" i="17"/>
  <c r="V137" i="16"/>
  <c r="N137" i="16"/>
  <c r="N137" i="17"/>
  <c r="U137" i="16"/>
  <c r="M137" i="16"/>
  <c r="M137" i="17"/>
  <c r="T137" i="16"/>
  <c r="L137" i="16"/>
  <c r="L137" i="17"/>
  <c r="S137" i="16"/>
  <c r="O136" i="16"/>
  <c r="O136" i="17"/>
  <c r="V136" i="16"/>
  <c r="N136" i="16"/>
  <c r="N136" i="17"/>
  <c r="U136" i="16"/>
  <c r="M136" i="16"/>
  <c r="M136" i="17"/>
  <c r="T136" i="16"/>
  <c r="L136" i="16"/>
  <c r="L136" i="17"/>
  <c r="S136" i="16"/>
  <c r="O135" i="16"/>
  <c r="O135" i="17"/>
  <c r="V135" i="16"/>
  <c r="N135" i="16"/>
  <c r="N135" i="17"/>
  <c r="U135" i="16"/>
  <c r="M135" i="16"/>
  <c r="M135" i="17"/>
  <c r="T135" i="16"/>
  <c r="L135" i="16"/>
  <c r="L135" i="17"/>
  <c r="S135" i="16"/>
  <c r="O134" i="16"/>
  <c r="O134" i="17"/>
  <c r="V134" i="16"/>
  <c r="N134" i="16"/>
  <c r="N134" i="17"/>
  <c r="U134" i="16"/>
  <c r="M134" i="16"/>
  <c r="M134" i="17"/>
  <c r="T134" i="16"/>
  <c r="L134" i="16"/>
  <c r="L134" i="17"/>
  <c r="S134" i="16"/>
  <c r="O133" i="16"/>
  <c r="O133" i="17"/>
  <c r="V133" i="16"/>
  <c r="N133" i="16"/>
  <c r="N133" i="17"/>
  <c r="U133" i="16"/>
  <c r="M133" i="16"/>
  <c r="M133" i="17"/>
  <c r="T133" i="16"/>
  <c r="L133" i="16"/>
  <c r="L133" i="17"/>
  <c r="S133" i="16"/>
  <c r="O132" i="16"/>
  <c r="O132" i="17"/>
  <c r="V132" i="16"/>
  <c r="N132" i="16"/>
  <c r="N132" i="17"/>
  <c r="U132" i="16"/>
  <c r="M132" i="16"/>
  <c r="M132" i="17"/>
  <c r="T132" i="16"/>
  <c r="L132" i="16"/>
  <c r="L132" i="17"/>
  <c r="S132" i="16"/>
  <c r="O131" i="16"/>
  <c r="O131" i="17"/>
  <c r="V131" i="16"/>
  <c r="N131" i="16"/>
  <c r="N131" i="17"/>
  <c r="U131" i="16"/>
  <c r="M131" i="16"/>
  <c r="M131" i="17"/>
  <c r="T131" i="16"/>
  <c r="L131" i="16"/>
  <c r="L131" i="17"/>
  <c r="S131" i="16"/>
  <c r="O130" i="16"/>
  <c r="O130" i="17"/>
  <c r="V130" i="16"/>
  <c r="N130" i="16"/>
  <c r="N130" i="17"/>
  <c r="U130" i="16"/>
  <c r="M130" i="16"/>
  <c r="M130" i="17"/>
  <c r="T130" i="16"/>
  <c r="L130" i="16"/>
  <c r="L130" i="17"/>
  <c r="S130" i="16"/>
  <c r="O129" i="16"/>
  <c r="O129" i="17"/>
  <c r="V129" i="16"/>
  <c r="N129" i="16"/>
  <c r="N129" i="17"/>
  <c r="U129" i="16"/>
  <c r="M129" i="16"/>
  <c r="M129" i="17"/>
  <c r="T129" i="16"/>
  <c r="L129" i="16"/>
  <c r="L129" i="17"/>
  <c r="S129" i="16"/>
  <c r="O128" i="16"/>
  <c r="O128" i="17"/>
  <c r="V128" i="16"/>
  <c r="N128" i="16"/>
  <c r="N128" i="17"/>
  <c r="U128" i="16"/>
  <c r="M128" i="16"/>
  <c r="M128" i="17"/>
  <c r="T128" i="16"/>
  <c r="L128" i="16"/>
  <c r="L128" i="17"/>
  <c r="S128" i="16"/>
  <c r="O127" i="16"/>
  <c r="O127" i="17"/>
  <c r="V127" i="16"/>
  <c r="N127" i="16"/>
  <c r="N127" i="17"/>
  <c r="U127" i="16"/>
  <c r="M127" i="16"/>
  <c r="M127" i="17"/>
  <c r="T127" i="16"/>
  <c r="L127" i="16"/>
  <c r="L127" i="17"/>
  <c r="S127" i="16"/>
  <c r="O126" i="16"/>
  <c r="O126" i="17"/>
  <c r="V126" i="16"/>
  <c r="N126" i="16"/>
  <c r="N126" i="17"/>
  <c r="U126" i="16"/>
  <c r="M126" i="16"/>
  <c r="M126" i="17"/>
  <c r="T126" i="16"/>
  <c r="L126" i="16"/>
  <c r="L126" i="17"/>
  <c r="S126" i="16"/>
  <c r="O125" i="16"/>
  <c r="O125" i="17"/>
  <c r="V125" i="16"/>
  <c r="N125" i="16"/>
  <c r="N125" i="17"/>
  <c r="U125" i="16"/>
  <c r="M125" i="16"/>
  <c r="M125" i="17"/>
  <c r="T125" i="16"/>
  <c r="L125" i="16"/>
  <c r="L125" i="17"/>
  <c r="S125" i="16"/>
  <c r="O124" i="16"/>
  <c r="O124" i="17"/>
  <c r="V124" i="16"/>
  <c r="N124" i="16"/>
  <c r="N124" i="17"/>
  <c r="U124" i="16"/>
  <c r="M124" i="16"/>
  <c r="M124" i="17"/>
  <c r="T124" i="16"/>
  <c r="L124" i="16"/>
  <c r="L124" i="17"/>
  <c r="S124" i="16"/>
  <c r="O123" i="16"/>
  <c r="O123" i="17"/>
  <c r="V123" i="16"/>
  <c r="N123" i="16"/>
  <c r="N123" i="17"/>
  <c r="U123" i="16"/>
  <c r="M123" i="16"/>
  <c r="M123" i="17"/>
  <c r="T123" i="16"/>
  <c r="L123" i="16"/>
  <c r="L123" i="17"/>
  <c r="S123" i="16"/>
  <c r="O122" i="16"/>
  <c r="O122" i="17"/>
  <c r="V122" i="16"/>
  <c r="N122" i="16"/>
  <c r="N122" i="17"/>
  <c r="U122" i="16"/>
  <c r="M122" i="16"/>
  <c r="M122" i="17"/>
  <c r="T122" i="16"/>
  <c r="L122" i="16"/>
  <c r="L122" i="17"/>
  <c r="S122" i="16"/>
  <c r="O121" i="16"/>
  <c r="O121" i="17"/>
  <c r="V121" i="16"/>
  <c r="N121" i="16"/>
  <c r="N121" i="17"/>
  <c r="U121" i="16"/>
  <c r="M121" i="16"/>
  <c r="M121" i="17"/>
  <c r="T121" i="16"/>
  <c r="L121" i="16"/>
  <c r="L121" i="17"/>
  <c r="S121" i="16"/>
  <c r="O120" i="16"/>
  <c r="O120" i="17"/>
  <c r="V120" i="16"/>
  <c r="N120" i="16"/>
  <c r="N120" i="17"/>
  <c r="U120" i="16"/>
  <c r="M120" i="16"/>
  <c r="M120" i="17"/>
  <c r="T120" i="16"/>
  <c r="L120" i="16"/>
  <c r="L120" i="17"/>
  <c r="S120" i="16"/>
  <c r="O119" i="16"/>
  <c r="O119" i="17"/>
  <c r="V119" i="16"/>
  <c r="N119" i="17"/>
  <c r="M119" i="16"/>
  <c r="M119" i="17"/>
  <c r="T119" i="16"/>
  <c r="L119" i="17"/>
  <c r="O118" i="16"/>
  <c r="O118" i="17"/>
  <c r="V118" i="16"/>
  <c r="N118" i="16"/>
  <c r="N118" i="17"/>
  <c r="U118" i="16"/>
  <c r="M118" i="16"/>
  <c r="M118" i="17"/>
  <c r="T118" i="16"/>
  <c r="L118" i="16"/>
  <c r="L118" i="17"/>
  <c r="S118" i="16"/>
  <c r="O117" i="16"/>
  <c r="O117" i="17"/>
  <c r="V117" i="16"/>
  <c r="N117" i="16"/>
  <c r="N117" i="17"/>
  <c r="U117" i="16"/>
  <c r="M117" i="16"/>
  <c r="M117" i="17"/>
  <c r="T117" i="16"/>
  <c r="L117" i="16"/>
  <c r="L117" i="17"/>
  <c r="S117" i="16"/>
  <c r="O116" i="16"/>
  <c r="O116" i="17"/>
  <c r="V116" i="16"/>
  <c r="N116" i="16"/>
  <c r="N116" i="17"/>
  <c r="U116" i="16"/>
  <c r="M116" i="16"/>
  <c r="M116" i="17"/>
  <c r="T116" i="16"/>
  <c r="L116" i="16"/>
  <c r="L116" i="17"/>
  <c r="S116" i="16"/>
  <c r="O115" i="16"/>
  <c r="O115" i="17"/>
  <c r="V115" i="16"/>
  <c r="N115" i="16"/>
  <c r="N115" i="17"/>
  <c r="U115" i="16"/>
  <c r="M115" i="16"/>
  <c r="M115" i="17"/>
  <c r="T115" i="16"/>
  <c r="L115" i="16"/>
  <c r="L115" i="17"/>
  <c r="S115" i="16"/>
  <c r="O114" i="16"/>
  <c r="O114" i="17"/>
  <c r="V114" i="16"/>
  <c r="N114" i="16"/>
  <c r="N114" i="17"/>
  <c r="U114" i="16"/>
  <c r="M114" i="16"/>
  <c r="M114" i="17"/>
  <c r="T114" i="16"/>
  <c r="L114" i="16"/>
  <c r="L114" i="17"/>
  <c r="S114" i="16"/>
  <c r="O113" i="16"/>
  <c r="O113" i="17"/>
  <c r="V113" i="16"/>
  <c r="N113" i="16"/>
  <c r="N113" i="17"/>
  <c r="U113" i="16"/>
  <c r="M113" i="16"/>
  <c r="M113" i="17"/>
  <c r="T113" i="16"/>
  <c r="L113" i="16"/>
  <c r="L113" i="17"/>
  <c r="S113" i="16"/>
  <c r="O112" i="16"/>
  <c r="O112" i="17"/>
  <c r="V112" i="16"/>
  <c r="N112" i="16"/>
  <c r="N112" i="17"/>
  <c r="U112" i="16"/>
  <c r="M112" i="16"/>
  <c r="M112" i="17"/>
  <c r="T112" i="16"/>
  <c r="L112" i="16"/>
  <c r="L112" i="17"/>
  <c r="S112" i="16"/>
  <c r="O111" i="16"/>
  <c r="O111" i="17"/>
  <c r="V111" i="16"/>
  <c r="N111" i="16"/>
  <c r="N111" i="17"/>
  <c r="U111" i="16"/>
  <c r="M111" i="16"/>
  <c r="M111" i="17"/>
  <c r="T111" i="16"/>
  <c r="L111" i="16"/>
  <c r="L111" i="17"/>
  <c r="S111" i="16"/>
  <c r="O110" i="16"/>
  <c r="O110" i="17"/>
  <c r="V110" i="16"/>
  <c r="N110" i="16"/>
  <c r="N110" i="17"/>
  <c r="U110" i="16"/>
  <c r="M110" i="16"/>
  <c r="M110" i="17"/>
  <c r="T110" i="16"/>
  <c r="L110" i="16"/>
  <c r="L110" i="17"/>
  <c r="S110" i="16"/>
  <c r="O109" i="16"/>
  <c r="O109" i="17"/>
  <c r="V109" i="16"/>
  <c r="N109" i="16"/>
  <c r="N109" i="17"/>
  <c r="U109" i="16"/>
  <c r="M109" i="16"/>
  <c r="M109" i="17"/>
  <c r="T109" i="16"/>
  <c r="L109" i="16"/>
  <c r="L109" i="17"/>
  <c r="S109" i="16"/>
  <c r="O108" i="16"/>
  <c r="O108" i="17"/>
  <c r="V108" i="16"/>
  <c r="N108" i="16"/>
  <c r="N108" i="17"/>
  <c r="U108" i="16"/>
  <c r="M108" i="16"/>
  <c r="M108" i="17"/>
  <c r="T108" i="16"/>
  <c r="L108" i="16"/>
  <c r="L108" i="17"/>
  <c r="S108" i="16"/>
  <c r="O107" i="16"/>
  <c r="O107" i="17"/>
  <c r="V107" i="16"/>
  <c r="N107" i="16"/>
  <c r="N107" i="17"/>
  <c r="U107" i="16"/>
  <c r="M107" i="16"/>
  <c r="M107" i="17"/>
  <c r="T107" i="16"/>
  <c r="L107" i="16"/>
  <c r="L107" i="17"/>
  <c r="S107" i="16"/>
  <c r="O106" i="16"/>
  <c r="O106" i="17"/>
  <c r="V106" i="16"/>
  <c r="N106" i="16"/>
  <c r="N106" i="17"/>
  <c r="U106" i="16"/>
  <c r="M106" i="16"/>
  <c r="M106" i="17"/>
  <c r="T106" i="16"/>
  <c r="L106" i="16"/>
  <c r="L106" i="17"/>
  <c r="S106" i="16"/>
  <c r="O105" i="16"/>
  <c r="O105" i="17"/>
  <c r="V105" i="16"/>
  <c r="N105" i="16"/>
  <c r="N105" i="17"/>
  <c r="U105" i="16"/>
  <c r="M105" i="16"/>
  <c r="M105" i="17"/>
  <c r="T105" i="16"/>
  <c r="L105" i="16"/>
  <c r="L105" i="17"/>
  <c r="S105" i="16"/>
  <c r="O104" i="16"/>
  <c r="O104" i="17"/>
  <c r="V104" i="16"/>
  <c r="N104" i="16"/>
  <c r="N104" i="17"/>
  <c r="U104" i="16"/>
  <c r="M104" i="16"/>
  <c r="M104" i="17"/>
  <c r="T104" i="16"/>
  <c r="L104" i="16"/>
  <c r="L104" i="17"/>
  <c r="S104" i="16"/>
  <c r="O103" i="16"/>
  <c r="O103" i="17"/>
  <c r="V103" i="16"/>
  <c r="N103" i="16"/>
  <c r="N103" i="17"/>
  <c r="U103" i="16"/>
  <c r="M103" i="16"/>
  <c r="M103" i="17"/>
  <c r="T103" i="16"/>
  <c r="L103" i="16"/>
  <c r="L103" i="17"/>
  <c r="S103" i="16"/>
  <c r="O102" i="16"/>
  <c r="O102" i="17"/>
  <c r="V102" i="16"/>
  <c r="N102" i="16"/>
  <c r="N102" i="17"/>
  <c r="U102" i="16"/>
  <c r="M102" i="16"/>
  <c r="M102" i="17"/>
  <c r="T102" i="16"/>
  <c r="L102" i="16"/>
  <c r="L102" i="17"/>
  <c r="S102" i="16"/>
  <c r="O101" i="16"/>
  <c r="O101" i="17"/>
  <c r="V101" i="16"/>
  <c r="N101" i="16"/>
  <c r="N101" i="17"/>
  <c r="U101" i="16"/>
  <c r="M101" i="16"/>
  <c r="M101" i="17"/>
  <c r="T101" i="16"/>
  <c r="L101" i="16"/>
  <c r="L101" i="17"/>
  <c r="S101" i="16"/>
  <c r="O100" i="16"/>
  <c r="O100" i="17"/>
  <c r="V100" i="16"/>
  <c r="N100" i="16"/>
  <c r="N100" i="17"/>
  <c r="U100" i="16"/>
  <c r="M100" i="16"/>
  <c r="M100" i="17"/>
  <c r="T100" i="16"/>
  <c r="L100" i="16"/>
  <c r="L100" i="17"/>
  <c r="S100" i="16"/>
  <c r="O99" i="16"/>
  <c r="O99" i="17"/>
  <c r="V99" i="16"/>
  <c r="N99" i="16"/>
  <c r="N99" i="17"/>
  <c r="U99" i="16"/>
  <c r="M99" i="16"/>
  <c r="M99" i="17"/>
  <c r="T99" i="16"/>
  <c r="L99" i="16"/>
  <c r="L99" i="17"/>
  <c r="S99" i="16"/>
  <c r="O98" i="16"/>
  <c r="O98" i="17"/>
  <c r="V98" i="16"/>
  <c r="N98" i="16"/>
  <c r="N98" i="17"/>
  <c r="U98" i="16"/>
  <c r="M98" i="16"/>
  <c r="M98" i="17"/>
  <c r="T98" i="16"/>
  <c r="L98" i="16"/>
  <c r="L98" i="17"/>
  <c r="S98" i="16"/>
  <c r="O97" i="16"/>
  <c r="O97" i="17"/>
  <c r="V97" i="16"/>
  <c r="N97" i="16"/>
  <c r="N97" i="17"/>
  <c r="U97" i="16"/>
  <c r="M97" i="16"/>
  <c r="M97" i="17"/>
  <c r="T97" i="16"/>
  <c r="L97" i="16"/>
  <c r="L97" i="17"/>
  <c r="S97" i="16"/>
  <c r="O96" i="16"/>
  <c r="O96" i="17"/>
  <c r="V96" i="16"/>
  <c r="N96" i="17"/>
  <c r="M96" i="16"/>
  <c r="M96" i="17"/>
  <c r="T96" i="16"/>
  <c r="L96" i="17"/>
  <c r="O95" i="16"/>
  <c r="O95" i="17"/>
  <c r="V95" i="16"/>
  <c r="N95" i="16"/>
  <c r="N95" i="17"/>
  <c r="U95" i="16"/>
  <c r="M95" i="16"/>
  <c r="M95" i="17"/>
  <c r="T95" i="16"/>
  <c r="L95" i="16"/>
  <c r="L95" i="17"/>
  <c r="S95" i="16"/>
  <c r="O94" i="16"/>
  <c r="O94" i="17"/>
  <c r="V94" i="16"/>
  <c r="N94" i="16"/>
  <c r="N94" i="17"/>
  <c r="U94" i="16"/>
  <c r="M94" i="16"/>
  <c r="M94" i="17"/>
  <c r="T94" i="16"/>
  <c r="L94" i="16"/>
  <c r="L94" i="17"/>
  <c r="S94" i="16"/>
  <c r="O93" i="16"/>
  <c r="O93" i="17"/>
  <c r="V93" i="16"/>
  <c r="N93" i="16"/>
  <c r="N93" i="17"/>
  <c r="U93" i="16"/>
  <c r="M93" i="16"/>
  <c r="M93" i="17"/>
  <c r="T93" i="16"/>
  <c r="L93" i="16"/>
  <c r="L93" i="17"/>
  <c r="S93" i="16"/>
  <c r="O92" i="16"/>
  <c r="O92" i="17"/>
  <c r="V92" i="16"/>
  <c r="N92" i="16"/>
  <c r="N92" i="17"/>
  <c r="U92" i="16"/>
  <c r="M92" i="16"/>
  <c r="M92" i="17"/>
  <c r="T92" i="16"/>
  <c r="L92" i="16"/>
  <c r="L92" i="17"/>
  <c r="S92" i="16"/>
  <c r="O91" i="16"/>
  <c r="O91" i="17"/>
  <c r="V91" i="16"/>
  <c r="N91" i="16"/>
  <c r="N91" i="17"/>
  <c r="U91" i="16"/>
  <c r="M91" i="16"/>
  <c r="M91" i="17"/>
  <c r="T91" i="16"/>
  <c r="L91" i="16"/>
  <c r="L91" i="17"/>
  <c r="S91" i="16"/>
  <c r="O90" i="16"/>
  <c r="O90" i="17"/>
  <c r="V90" i="16"/>
  <c r="N90" i="16"/>
  <c r="N90" i="17"/>
  <c r="U90" i="16"/>
  <c r="M90" i="16"/>
  <c r="M90" i="17"/>
  <c r="T90" i="16"/>
  <c r="L90" i="16"/>
  <c r="L90" i="17"/>
  <c r="S90" i="16"/>
  <c r="O89" i="16"/>
  <c r="O89" i="17"/>
  <c r="V89" i="16"/>
  <c r="N89" i="16"/>
  <c r="N89" i="17"/>
  <c r="U89" i="16"/>
  <c r="M89" i="16"/>
  <c r="M89" i="17"/>
  <c r="T89" i="16"/>
  <c r="L89" i="16"/>
  <c r="L89" i="17"/>
  <c r="S89" i="16"/>
  <c r="O88" i="16"/>
  <c r="O88" i="17"/>
  <c r="V88" i="16"/>
  <c r="N88" i="16"/>
  <c r="N88" i="17"/>
  <c r="U88" i="16"/>
  <c r="M88" i="16"/>
  <c r="M88" i="17"/>
  <c r="T88" i="16"/>
  <c r="L88" i="16"/>
  <c r="L88" i="17"/>
  <c r="S88" i="16"/>
  <c r="O87" i="16"/>
  <c r="O87" i="17"/>
  <c r="V87" i="16"/>
  <c r="N87" i="16"/>
  <c r="N87" i="17"/>
  <c r="U87" i="16"/>
  <c r="M87" i="16"/>
  <c r="M87" i="17"/>
  <c r="T87" i="16"/>
  <c r="L87" i="16"/>
  <c r="L87" i="17"/>
  <c r="S87" i="16"/>
  <c r="O86" i="16"/>
  <c r="O86" i="17"/>
  <c r="V86" i="16"/>
  <c r="N86" i="16"/>
  <c r="N86" i="17"/>
  <c r="U86" i="16"/>
  <c r="M86" i="16"/>
  <c r="M86" i="17"/>
  <c r="T86" i="16"/>
  <c r="L86" i="16"/>
  <c r="L86" i="17"/>
  <c r="S86" i="16"/>
  <c r="O85" i="16"/>
  <c r="O85" i="17"/>
  <c r="V85" i="16"/>
  <c r="N85" i="16"/>
  <c r="N85" i="17"/>
  <c r="U85" i="16"/>
  <c r="M85" i="16"/>
  <c r="M85" i="17"/>
  <c r="T85" i="16"/>
  <c r="L85" i="16"/>
  <c r="L85" i="17"/>
  <c r="S85" i="16"/>
  <c r="O84" i="16"/>
  <c r="O84" i="17"/>
  <c r="V84" i="16"/>
  <c r="N84" i="16"/>
  <c r="N84" i="17"/>
  <c r="U84" i="16"/>
  <c r="M84" i="16"/>
  <c r="M84" i="17"/>
  <c r="T84" i="16"/>
  <c r="L84" i="16"/>
  <c r="L84" i="17"/>
  <c r="S84" i="16"/>
  <c r="O83" i="16"/>
  <c r="O83" i="17"/>
  <c r="V83" i="16"/>
  <c r="N83" i="16"/>
  <c r="N83" i="17"/>
  <c r="U83" i="16"/>
  <c r="M83" i="16"/>
  <c r="M83" i="17"/>
  <c r="T83" i="16"/>
  <c r="L83" i="16"/>
  <c r="L83" i="17"/>
  <c r="S83" i="16"/>
  <c r="O82" i="16"/>
  <c r="O82" i="17"/>
  <c r="V82" i="16"/>
  <c r="N82" i="16"/>
  <c r="N82" i="17"/>
  <c r="U82" i="16"/>
  <c r="M82" i="16"/>
  <c r="M82" i="17"/>
  <c r="T82" i="16"/>
  <c r="L82" i="16"/>
  <c r="L82" i="17"/>
  <c r="S82" i="16"/>
  <c r="O81" i="16"/>
  <c r="O81" i="17"/>
  <c r="V81" i="16"/>
  <c r="N81" i="16"/>
  <c r="N81" i="17"/>
  <c r="U81" i="16"/>
  <c r="M81" i="16"/>
  <c r="M81" i="17"/>
  <c r="T81" i="16"/>
  <c r="L81" i="16"/>
  <c r="L81" i="17"/>
  <c r="S81" i="16"/>
  <c r="O80" i="16"/>
  <c r="O80" i="17"/>
  <c r="V80" i="16"/>
  <c r="N80" i="16"/>
  <c r="N80" i="17"/>
  <c r="U80" i="16"/>
  <c r="M80" i="16"/>
  <c r="M80" i="17"/>
  <c r="T80" i="16"/>
  <c r="L80" i="16"/>
  <c r="L80" i="17"/>
  <c r="S80" i="16"/>
  <c r="O79" i="16"/>
  <c r="O79" i="17"/>
  <c r="V79" i="16"/>
  <c r="N79" i="16"/>
  <c r="N79" i="17"/>
  <c r="U79" i="16"/>
  <c r="M79" i="16"/>
  <c r="M79" i="17"/>
  <c r="T79" i="16"/>
  <c r="L79" i="16"/>
  <c r="L79" i="17"/>
  <c r="S79" i="16"/>
  <c r="O78" i="16"/>
  <c r="O78" i="17"/>
  <c r="V78" i="16"/>
  <c r="N78" i="16"/>
  <c r="N78" i="17"/>
  <c r="U78" i="16"/>
  <c r="M78" i="16"/>
  <c r="M78" i="17"/>
  <c r="T78" i="16"/>
  <c r="L78" i="16"/>
  <c r="L78" i="17"/>
  <c r="S78" i="16"/>
  <c r="O77" i="16"/>
  <c r="O77" i="17"/>
  <c r="V77" i="16"/>
  <c r="N77" i="16"/>
  <c r="N77" i="17"/>
  <c r="U77" i="16"/>
  <c r="M77" i="16"/>
  <c r="M77" i="17"/>
  <c r="T77" i="16"/>
  <c r="L77" i="16"/>
  <c r="L77" i="17"/>
  <c r="S77" i="16"/>
  <c r="O76" i="16"/>
  <c r="O76" i="17"/>
  <c r="V76" i="16"/>
  <c r="N76" i="16"/>
  <c r="N76" i="17"/>
  <c r="U76" i="16"/>
  <c r="M76" i="16"/>
  <c r="M76" i="17"/>
  <c r="T76" i="16"/>
  <c r="L76" i="16"/>
  <c r="L76" i="17"/>
  <c r="S76" i="16"/>
  <c r="O75" i="16"/>
  <c r="O75" i="17"/>
  <c r="V75" i="16"/>
  <c r="N75" i="16"/>
  <c r="N75" i="17"/>
  <c r="U75" i="16"/>
  <c r="M75" i="16"/>
  <c r="M75" i="17"/>
  <c r="T75" i="16"/>
  <c r="L75" i="16"/>
  <c r="L75" i="17"/>
  <c r="S75" i="16"/>
  <c r="O74" i="16"/>
  <c r="O74" i="17"/>
  <c r="V74" i="16"/>
  <c r="N74" i="16"/>
  <c r="N74" i="17"/>
  <c r="U74" i="16"/>
  <c r="M74" i="16"/>
  <c r="M74" i="17"/>
  <c r="T74" i="16"/>
  <c r="L74" i="16"/>
  <c r="L74" i="17"/>
  <c r="S74" i="16"/>
  <c r="O73" i="16"/>
  <c r="O73" i="17"/>
  <c r="V73" i="16"/>
  <c r="N73" i="17"/>
  <c r="M73" i="16"/>
  <c r="M73" i="17"/>
  <c r="T73" i="16"/>
  <c r="L73" i="17"/>
  <c r="O72" i="16"/>
  <c r="O72" i="17"/>
  <c r="V72" i="16"/>
  <c r="N72" i="16"/>
  <c r="N72" i="17"/>
  <c r="U72" i="16"/>
  <c r="M72" i="16"/>
  <c r="M72" i="17"/>
  <c r="T72" i="16"/>
  <c r="L72" i="16"/>
  <c r="L72" i="17"/>
  <c r="S72" i="16"/>
  <c r="O71" i="16"/>
  <c r="O71" i="17"/>
  <c r="V71" i="16"/>
  <c r="N71" i="16"/>
  <c r="N71" i="17"/>
  <c r="U71" i="16"/>
  <c r="M71" i="16"/>
  <c r="M71" i="17"/>
  <c r="T71" i="16"/>
  <c r="L71" i="16"/>
  <c r="L71" i="17"/>
  <c r="S71" i="16"/>
  <c r="O70" i="16"/>
  <c r="O70" i="17"/>
  <c r="V70" i="16"/>
  <c r="N70" i="16"/>
  <c r="N70" i="17"/>
  <c r="U70" i="16"/>
  <c r="M70" i="16"/>
  <c r="M70" i="17"/>
  <c r="T70" i="16"/>
  <c r="L70" i="16"/>
  <c r="L70" i="17"/>
  <c r="S70" i="16"/>
  <c r="O69" i="16"/>
  <c r="O69" i="17"/>
  <c r="V69" i="16"/>
  <c r="N69" i="16"/>
  <c r="N69" i="17"/>
  <c r="U69" i="16"/>
  <c r="M69" i="16"/>
  <c r="M69" i="17"/>
  <c r="T69" i="16"/>
  <c r="L69" i="16"/>
  <c r="L69" i="17"/>
  <c r="S69" i="16"/>
  <c r="O68" i="16"/>
  <c r="O68" i="17"/>
  <c r="V68" i="16"/>
  <c r="N68" i="16"/>
  <c r="N68" i="17"/>
  <c r="U68" i="16"/>
  <c r="M68" i="16"/>
  <c r="M68" i="17"/>
  <c r="T68" i="16"/>
  <c r="L68" i="16"/>
  <c r="L68" i="17"/>
  <c r="S68" i="16"/>
  <c r="O67" i="16"/>
  <c r="O67" i="17"/>
  <c r="V67" i="16"/>
  <c r="N67" i="16"/>
  <c r="N67" i="17"/>
  <c r="U67" i="16"/>
  <c r="M67" i="16"/>
  <c r="M67" i="17"/>
  <c r="T67" i="16"/>
  <c r="L67" i="16"/>
  <c r="L67" i="17"/>
  <c r="S67" i="16"/>
  <c r="O66" i="16"/>
  <c r="O66" i="17"/>
  <c r="V66" i="16"/>
  <c r="N66" i="16"/>
  <c r="N66" i="17"/>
  <c r="U66" i="16"/>
  <c r="M66" i="16"/>
  <c r="M66" i="17"/>
  <c r="T66" i="16"/>
  <c r="L66" i="16"/>
  <c r="L66" i="17"/>
  <c r="S66" i="16"/>
  <c r="O65" i="16"/>
  <c r="O65" i="17"/>
  <c r="V65" i="16"/>
  <c r="N65" i="16"/>
  <c r="N65" i="17"/>
  <c r="U65" i="16"/>
  <c r="M65" i="16"/>
  <c r="M65" i="17"/>
  <c r="T65" i="16"/>
  <c r="L65" i="16"/>
  <c r="L65" i="17"/>
  <c r="S65" i="16"/>
  <c r="O64" i="16"/>
  <c r="O64" i="17"/>
  <c r="V64" i="16"/>
  <c r="N64" i="16"/>
  <c r="N64" i="17"/>
  <c r="U64" i="16"/>
  <c r="M64" i="16"/>
  <c r="M64" i="17"/>
  <c r="T64" i="16"/>
  <c r="L64" i="16"/>
  <c r="L64" i="17"/>
  <c r="S64" i="16"/>
  <c r="O63" i="16"/>
  <c r="O63" i="17"/>
  <c r="V63" i="16"/>
  <c r="N63" i="16"/>
  <c r="N63" i="17"/>
  <c r="U63" i="16"/>
  <c r="M63" i="16"/>
  <c r="M63" i="17"/>
  <c r="T63" i="16"/>
  <c r="L63" i="16"/>
  <c r="L63" i="17"/>
  <c r="S63" i="16"/>
  <c r="O62" i="16"/>
  <c r="O62" i="17"/>
  <c r="V62" i="16"/>
  <c r="N62" i="16"/>
  <c r="N62" i="17"/>
  <c r="U62" i="16"/>
  <c r="M62" i="16"/>
  <c r="M62" i="17"/>
  <c r="T62" i="16"/>
  <c r="L62" i="16"/>
  <c r="L62" i="17"/>
  <c r="S62" i="16"/>
  <c r="O61" i="16"/>
  <c r="O61" i="17"/>
  <c r="V61" i="16"/>
  <c r="N61" i="16"/>
  <c r="N61" i="17"/>
  <c r="U61" i="16"/>
  <c r="M61" i="16"/>
  <c r="M61" i="17"/>
  <c r="T61" i="16"/>
  <c r="L61" i="16"/>
  <c r="L61" i="17"/>
  <c r="S61" i="16"/>
  <c r="O60" i="16"/>
  <c r="O60" i="17"/>
  <c r="V60" i="16"/>
  <c r="N60" i="16"/>
  <c r="N60" i="17"/>
  <c r="U60" i="16"/>
  <c r="M60" i="16"/>
  <c r="M60" i="17"/>
  <c r="T60" i="16"/>
  <c r="L60" i="16"/>
  <c r="L60" i="17"/>
  <c r="S60" i="16"/>
  <c r="O59" i="16"/>
  <c r="O59" i="17"/>
  <c r="V59" i="16"/>
  <c r="N59" i="16"/>
  <c r="N59" i="17"/>
  <c r="U59" i="16"/>
  <c r="M59" i="16"/>
  <c r="M59" i="17"/>
  <c r="T59" i="16"/>
  <c r="L59" i="16"/>
  <c r="L59" i="17"/>
  <c r="S59" i="16"/>
  <c r="O58" i="16"/>
  <c r="O58" i="17"/>
  <c r="V58" i="16"/>
  <c r="N58" i="16"/>
  <c r="N58" i="17"/>
  <c r="U58" i="16"/>
  <c r="M58" i="16"/>
  <c r="M58" i="17"/>
  <c r="T58" i="16"/>
  <c r="L58" i="16"/>
  <c r="L58" i="17"/>
  <c r="S58" i="16"/>
  <c r="O57" i="16"/>
  <c r="O57" i="17"/>
  <c r="V57" i="16"/>
  <c r="N57" i="16"/>
  <c r="N57" i="17"/>
  <c r="U57" i="16"/>
  <c r="M57" i="16"/>
  <c r="M57" i="17"/>
  <c r="T57" i="16"/>
  <c r="L57" i="16"/>
  <c r="L57" i="17"/>
  <c r="S57" i="16"/>
  <c r="O56" i="16"/>
  <c r="O56" i="17"/>
  <c r="V56" i="16"/>
  <c r="N56" i="16"/>
  <c r="N56" i="17"/>
  <c r="U56" i="16"/>
  <c r="M56" i="16"/>
  <c r="M56" i="17"/>
  <c r="T56" i="16"/>
  <c r="L56" i="16"/>
  <c r="L56" i="17"/>
  <c r="S56" i="16"/>
  <c r="O55" i="16"/>
  <c r="O55" i="17"/>
  <c r="V55" i="16"/>
  <c r="N55" i="16"/>
  <c r="N55" i="17"/>
  <c r="U55" i="16"/>
  <c r="M55" i="16"/>
  <c r="M55" i="17"/>
  <c r="T55" i="16"/>
  <c r="L55" i="16"/>
  <c r="L55" i="17"/>
  <c r="S55" i="16"/>
  <c r="O54" i="16"/>
  <c r="O54" i="17"/>
  <c r="V54" i="16"/>
  <c r="N54" i="16"/>
  <c r="N54" i="17"/>
  <c r="U54" i="16"/>
  <c r="M54" i="16"/>
  <c r="M54" i="17"/>
  <c r="T54" i="16"/>
  <c r="L54" i="16"/>
  <c r="L54" i="17"/>
  <c r="S54" i="16"/>
  <c r="O53" i="16"/>
  <c r="O53" i="17"/>
  <c r="V53" i="16"/>
  <c r="N53" i="16"/>
  <c r="N53" i="17"/>
  <c r="U53" i="16"/>
  <c r="M53" i="16"/>
  <c r="M53" i="17"/>
  <c r="T53" i="16"/>
  <c r="L53" i="16"/>
  <c r="L53" i="17"/>
  <c r="S53" i="16"/>
  <c r="O52" i="16"/>
  <c r="O52" i="17"/>
  <c r="V52" i="16"/>
  <c r="N52" i="16"/>
  <c r="N52" i="17"/>
  <c r="U52" i="16"/>
  <c r="M52" i="16"/>
  <c r="M52" i="17"/>
  <c r="T52" i="16"/>
  <c r="L52" i="16"/>
  <c r="L52" i="17"/>
  <c r="S52" i="16"/>
  <c r="O51" i="16"/>
  <c r="O51" i="17"/>
  <c r="V51" i="16"/>
  <c r="N51" i="16"/>
  <c r="N51" i="17"/>
  <c r="U51" i="16"/>
  <c r="M51" i="16"/>
  <c r="M51" i="17"/>
  <c r="T51" i="16"/>
  <c r="L51" i="16"/>
  <c r="L51" i="17"/>
  <c r="S51" i="16"/>
  <c r="O50" i="16"/>
  <c r="O50" i="17"/>
  <c r="V50" i="16"/>
  <c r="N50" i="17"/>
  <c r="M50" i="16"/>
  <c r="M50" i="17"/>
  <c r="T50" i="16"/>
  <c r="L50" i="17"/>
  <c r="O49" i="16"/>
  <c r="O49" i="17"/>
  <c r="V49" i="16"/>
  <c r="N49" i="16"/>
  <c r="N49" i="17"/>
  <c r="U49" i="16"/>
  <c r="M49" i="16"/>
  <c r="M49" i="17"/>
  <c r="T49" i="16"/>
  <c r="L49" i="16"/>
  <c r="L49" i="17"/>
  <c r="S49" i="16"/>
  <c r="O48" i="16"/>
  <c r="O48" i="17"/>
  <c r="V48" i="16"/>
  <c r="N48" i="16"/>
  <c r="N48" i="17"/>
  <c r="U48" i="16"/>
  <c r="M48" i="16"/>
  <c r="M48" i="17"/>
  <c r="T48" i="16"/>
  <c r="L48" i="16"/>
  <c r="L48" i="17"/>
  <c r="S48" i="16"/>
  <c r="O47" i="16"/>
  <c r="O47" i="17"/>
  <c r="V47" i="16"/>
  <c r="N47" i="16"/>
  <c r="N47" i="17"/>
  <c r="U47" i="16"/>
  <c r="M47" i="16"/>
  <c r="M47" i="17"/>
  <c r="T47" i="16"/>
  <c r="L47" i="16"/>
  <c r="L47" i="17"/>
  <c r="S47" i="16"/>
  <c r="O46" i="16"/>
  <c r="O46" i="17"/>
  <c r="V46" i="16"/>
  <c r="N46" i="16"/>
  <c r="N46" i="17"/>
  <c r="U46" i="16"/>
  <c r="M46" i="16"/>
  <c r="M46" i="17"/>
  <c r="T46" i="16"/>
  <c r="L46" i="16"/>
  <c r="L46" i="17"/>
  <c r="S46" i="16"/>
  <c r="O45" i="16"/>
  <c r="O45" i="17"/>
  <c r="V45" i="16"/>
  <c r="N45" i="16"/>
  <c r="N45" i="17"/>
  <c r="U45" i="16"/>
  <c r="M45" i="16"/>
  <c r="M45" i="17"/>
  <c r="T45" i="16"/>
  <c r="L45" i="16"/>
  <c r="L45" i="17"/>
  <c r="S45" i="16"/>
  <c r="O44" i="16"/>
  <c r="O44" i="17"/>
  <c r="V44" i="16"/>
  <c r="N44" i="16"/>
  <c r="N44" i="17"/>
  <c r="U44" i="16"/>
  <c r="M44" i="16"/>
  <c r="M44" i="17"/>
  <c r="T44" i="16"/>
  <c r="L44" i="16"/>
  <c r="L44" i="17"/>
  <c r="S44" i="16"/>
  <c r="O43" i="16"/>
  <c r="O43" i="17"/>
  <c r="V43" i="16"/>
  <c r="N43" i="16"/>
  <c r="N43" i="17"/>
  <c r="U43" i="16"/>
  <c r="M43" i="16"/>
  <c r="M43" i="17"/>
  <c r="T43" i="16"/>
  <c r="L43" i="16"/>
  <c r="L43" i="17"/>
  <c r="S43" i="16"/>
  <c r="O42" i="16"/>
  <c r="O42" i="17"/>
  <c r="V42" i="16"/>
  <c r="N42" i="16"/>
  <c r="N42" i="17"/>
  <c r="U42" i="16"/>
  <c r="M42" i="16"/>
  <c r="M42" i="17"/>
  <c r="T42" i="16"/>
  <c r="L42" i="16"/>
  <c r="L42" i="17"/>
  <c r="S42" i="16"/>
  <c r="O41" i="16"/>
  <c r="O41" i="17"/>
  <c r="V41" i="16"/>
  <c r="N41" i="16"/>
  <c r="N41" i="17"/>
  <c r="U41" i="16"/>
  <c r="M41" i="16"/>
  <c r="M41" i="17"/>
  <c r="T41" i="16"/>
  <c r="L41" i="16"/>
  <c r="L41" i="17"/>
  <c r="S41" i="16"/>
  <c r="O40" i="16"/>
  <c r="O40" i="17"/>
  <c r="V40" i="16"/>
  <c r="N40" i="16"/>
  <c r="N40" i="17"/>
  <c r="U40" i="16"/>
  <c r="M40" i="16"/>
  <c r="M40" i="17"/>
  <c r="T40" i="16"/>
  <c r="L40" i="16"/>
  <c r="L40" i="17"/>
  <c r="S40" i="16"/>
  <c r="O39" i="16"/>
  <c r="O39" i="17"/>
  <c r="V39" i="16"/>
  <c r="N39" i="16"/>
  <c r="N39" i="17"/>
  <c r="U39" i="16"/>
  <c r="M39" i="16"/>
  <c r="M39" i="17"/>
  <c r="T39" i="16"/>
  <c r="L39" i="16"/>
  <c r="L39" i="17"/>
  <c r="S39" i="16"/>
  <c r="O38" i="16"/>
  <c r="O38" i="17"/>
  <c r="V38" i="16"/>
  <c r="N38" i="16"/>
  <c r="N38" i="17"/>
  <c r="U38" i="16"/>
  <c r="M38" i="16"/>
  <c r="M38" i="17"/>
  <c r="T38" i="16"/>
  <c r="L38" i="16"/>
  <c r="L38" i="17"/>
  <c r="S38" i="16"/>
  <c r="O37" i="16"/>
  <c r="O37" i="17"/>
  <c r="V37" i="16"/>
  <c r="N37" i="16"/>
  <c r="N37" i="17"/>
  <c r="U37" i="16"/>
  <c r="M37" i="16"/>
  <c r="M37" i="17"/>
  <c r="T37" i="16"/>
  <c r="L37" i="16"/>
  <c r="L37" i="17"/>
  <c r="S37" i="16"/>
  <c r="O36" i="16"/>
  <c r="O36" i="17"/>
  <c r="V36" i="16"/>
  <c r="N36" i="16"/>
  <c r="N36" i="17"/>
  <c r="U36" i="16"/>
  <c r="M36" i="16"/>
  <c r="M36" i="17"/>
  <c r="T36" i="16"/>
  <c r="L36" i="16"/>
  <c r="L36" i="17"/>
  <c r="S36" i="16"/>
  <c r="O35" i="16"/>
  <c r="O35" i="17"/>
  <c r="V35" i="16"/>
  <c r="N35" i="16"/>
  <c r="N35" i="17"/>
  <c r="U35" i="16"/>
  <c r="M35" i="16"/>
  <c r="M35" i="17"/>
  <c r="T35" i="16"/>
  <c r="L35" i="16"/>
  <c r="L35" i="17"/>
  <c r="S35" i="16"/>
  <c r="O34" i="16"/>
  <c r="O34" i="17"/>
  <c r="V34" i="16"/>
  <c r="N34" i="16"/>
  <c r="N34" i="17"/>
  <c r="U34" i="16"/>
  <c r="M34" i="16"/>
  <c r="M34" i="17"/>
  <c r="T34" i="16"/>
  <c r="L34" i="16"/>
  <c r="L34" i="17"/>
  <c r="S34" i="16"/>
  <c r="O33" i="16"/>
  <c r="O33" i="17"/>
  <c r="V33" i="16"/>
  <c r="N33" i="16"/>
  <c r="N33" i="17"/>
  <c r="U33" i="16"/>
  <c r="M33" i="16"/>
  <c r="M33" i="17"/>
  <c r="T33" i="16"/>
  <c r="L33" i="16"/>
  <c r="L33" i="17"/>
  <c r="S33" i="16"/>
  <c r="O32" i="16"/>
  <c r="O32" i="17"/>
  <c r="V32" i="16"/>
  <c r="N32" i="16"/>
  <c r="N32" i="17"/>
  <c r="U32" i="16"/>
  <c r="M32" i="16"/>
  <c r="M32" i="17"/>
  <c r="T32" i="16"/>
  <c r="L32" i="16"/>
  <c r="L32" i="17"/>
  <c r="S32" i="16"/>
  <c r="O31" i="16"/>
  <c r="O31" i="17"/>
  <c r="V31" i="16"/>
  <c r="N31" i="16"/>
  <c r="N31" i="17"/>
  <c r="U31" i="16"/>
  <c r="M31" i="16"/>
  <c r="M31" i="17"/>
  <c r="T31" i="16"/>
  <c r="L31" i="16"/>
  <c r="L31" i="17"/>
  <c r="S31" i="16"/>
  <c r="O30" i="16"/>
  <c r="O30" i="17"/>
  <c r="V30" i="16"/>
  <c r="N30" i="16"/>
  <c r="N30" i="17"/>
  <c r="U30" i="16"/>
  <c r="M30" i="16"/>
  <c r="M30" i="17"/>
  <c r="T30" i="16"/>
  <c r="L30" i="16"/>
  <c r="L30" i="17"/>
  <c r="S30" i="16"/>
  <c r="O29" i="16"/>
  <c r="O29" i="17"/>
  <c r="V29" i="16"/>
  <c r="N29" i="16"/>
  <c r="N29" i="17"/>
  <c r="U29" i="16"/>
  <c r="M29" i="16"/>
  <c r="M29" i="17"/>
  <c r="T29" i="16"/>
  <c r="L29" i="16"/>
  <c r="L29" i="17"/>
  <c r="S29" i="16"/>
  <c r="O28" i="16"/>
  <c r="O28" i="17"/>
  <c r="V28" i="16"/>
  <c r="N28" i="16"/>
  <c r="N28" i="17"/>
  <c r="U28" i="16"/>
  <c r="M28" i="16"/>
  <c r="M28" i="17"/>
  <c r="T28" i="16"/>
  <c r="L28" i="16"/>
  <c r="L28" i="17"/>
  <c r="S28" i="16"/>
  <c r="O27" i="16"/>
  <c r="O27" i="17"/>
  <c r="V27" i="16"/>
  <c r="N27" i="17"/>
  <c r="M27" i="16"/>
  <c r="M27" i="17"/>
  <c r="T27" i="16"/>
  <c r="L27" i="17"/>
  <c r="O26" i="16"/>
  <c r="O26" i="17"/>
  <c r="V26" i="16"/>
  <c r="N26" i="16"/>
  <c r="N26" i="17"/>
  <c r="U26" i="16"/>
  <c r="M26" i="16"/>
  <c r="M26" i="17"/>
  <c r="T26" i="16"/>
  <c r="L26" i="16"/>
  <c r="L26" i="17"/>
  <c r="S26" i="16"/>
  <c r="O25" i="16"/>
  <c r="O25" i="17"/>
  <c r="V25" i="16"/>
  <c r="N25" i="16"/>
  <c r="N25" i="17"/>
  <c r="U25" i="16"/>
  <c r="M25" i="16"/>
  <c r="M25" i="17"/>
  <c r="T25" i="16"/>
  <c r="L25" i="16"/>
  <c r="L25" i="17"/>
  <c r="S25" i="16"/>
  <c r="O24" i="16"/>
  <c r="O24" i="17"/>
  <c r="V24" i="16"/>
  <c r="N24" i="16"/>
  <c r="N24" i="17"/>
  <c r="U24" i="16"/>
  <c r="M24" i="16"/>
  <c r="M24" i="17"/>
  <c r="T24" i="16"/>
  <c r="L24" i="16"/>
  <c r="L24" i="17"/>
  <c r="S24" i="16"/>
  <c r="O23" i="16"/>
  <c r="O23" i="17"/>
  <c r="V23" i="16"/>
  <c r="N23" i="16"/>
  <c r="N23" i="17"/>
  <c r="U23" i="16"/>
  <c r="M23" i="16"/>
  <c r="M23" i="17"/>
  <c r="T23" i="16"/>
  <c r="L23" i="16"/>
  <c r="L23" i="17"/>
  <c r="S23" i="16"/>
  <c r="O22" i="16"/>
  <c r="O22" i="17"/>
  <c r="V22" i="16"/>
  <c r="N22" i="16"/>
  <c r="N22" i="17"/>
  <c r="U22" i="16"/>
  <c r="M22" i="16"/>
  <c r="M22" i="17"/>
  <c r="T22" i="16"/>
  <c r="L22" i="16"/>
  <c r="L22" i="17"/>
  <c r="S22" i="16"/>
  <c r="O21" i="16"/>
  <c r="O21" i="17"/>
  <c r="V21" i="16"/>
  <c r="N21" i="16"/>
  <c r="N21" i="17"/>
  <c r="U21" i="16"/>
  <c r="M21" i="16"/>
  <c r="M21" i="17"/>
  <c r="T21" i="16"/>
  <c r="L21" i="16"/>
  <c r="L21" i="17"/>
  <c r="S21" i="16"/>
  <c r="O20" i="16"/>
  <c r="O20" i="17"/>
  <c r="V20" i="16"/>
  <c r="N20" i="16"/>
  <c r="N20" i="17"/>
  <c r="U20" i="16"/>
  <c r="M20" i="16"/>
  <c r="M20" i="17"/>
  <c r="T20" i="16"/>
  <c r="L20" i="16"/>
  <c r="L20" i="17"/>
  <c r="S20" i="16"/>
  <c r="O19" i="16"/>
  <c r="O19" i="17"/>
  <c r="V19" i="16"/>
  <c r="N19" i="16"/>
  <c r="N19" i="17"/>
  <c r="U19" i="16"/>
  <c r="M19" i="16"/>
  <c r="M19" i="17"/>
  <c r="T19" i="16"/>
  <c r="L19" i="16"/>
  <c r="L19" i="17"/>
  <c r="S19" i="16"/>
  <c r="O18" i="16"/>
  <c r="O18" i="17"/>
  <c r="V18" i="16"/>
  <c r="N18" i="16"/>
  <c r="N18" i="17"/>
  <c r="U18" i="16"/>
  <c r="M18" i="16"/>
  <c r="M18" i="17"/>
  <c r="T18" i="16"/>
  <c r="L18" i="16"/>
  <c r="L18" i="17"/>
  <c r="S18" i="16"/>
  <c r="O17" i="16"/>
  <c r="O17" i="17"/>
  <c r="V17" i="16"/>
  <c r="N17" i="16"/>
  <c r="N17" i="17"/>
  <c r="U17" i="16"/>
  <c r="M17" i="16"/>
  <c r="M17" i="17"/>
  <c r="T17" i="16"/>
  <c r="L17" i="16"/>
  <c r="L17" i="17"/>
  <c r="S17" i="16"/>
  <c r="O16" i="16"/>
  <c r="O16" i="17"/>
  <c r="V16" i="16"/>
  <c r="N16" i="16"/>
  <c r="N16" i="17"/>
  <c r="U16" i="16"/>
  <c r="M16" i="16"/>
  <c r="M16" i="17"/>
  <c r="T16" i="16"/>
  <c r="L16" i="16"/>
  <c r="L16" i="17"/>
  <c r="S16" i="16"/>
  <c r="O15" i="16"/>
  <c r="O15" i="17"/>
  <c r="V15" i="16"/>
  <c r="N15" i="16"/>
  <c r="N15" i="17"/>
  <c r="U15" i="16"/>
  <c r="M15" i="16"/>
  <c r="M15" i="17"/>
  <c r="T15" i="16"/>
  <c r="L15" i="16"/>
  <c r="L15" i="17"/>
  <c r="S15" i="16"/>
  <c r="O14" i="16"/>
  <c r="O14" i="17"/>
  <c r="V14" i="16"/>
  <c r="N14" i="16"/>
  <c r="N14" i="17"/>
  <c r="U14" i="16"/>
  <c r="M14" i="16"/>
  <c r="M14" i="17"/>
  <c r="T14" i="16"/>
  <c r="L14" i="16"/>
  <c r="L14" i="17"/>
  <c r="S14" i="16"/>
  <c r="O13" i="16"/>
  <c r="O13" i="17"/>
  <c r="V13" i="16"/>
  <c r="N13" i="16"/>
  <c r="N13" i="17"/>
  <c r="U13" i="16"/>
  <c r="M13" i="16"/>
  <c r="M13" i="17"/>
  <c r="T13" i="16"/>
  <c r="L13" i="16"/>
  <c r="L13" i="17"/>
  <c r="S13" i="16"/>
  <c r="O12" i="16"/>
  <c r="O12" i="17"/>
  <c r="V12" i="16"/>
  <c r="N12" i="16"/>
  <c r="N12" i="17"/>
  <c r="U12" i="16"/>
  <c r="M12" i="16"/>
  <c r="M12" i="17"/>
  <c r="T12" i="16"/>
  <c r="L12" i="16"/>
  <c r="L12" i="17"/>
  <c r="S12" i="16"/>
  <c r="O11" i="16"/>
  <c r="O11" i="17"/>
  <c r="V11" i="16"/>
  <c r="N11" i="16"/>
  <c r="N11" i="17"/>
  <c r="U11" i="16"/>
  <c r="M11" i="16"/>
  <c r="M11" i="17"/>
  <c r="T11" i="16"/>
  <c r="L11" i="16"/>
  <c r="L11" i="17"/>
  <c r="S11" i="16"/>
  <c r="O10" i="16"/>
  <c r="O10" i="17"/>
  <c r="V10" i="16"/>
  <c r="N10" i="16"/>
  <c r="N10" i="17"/>
  <c r="U10" i="16"/>
  <c r="M10" i="16"/>
  <c r="M10" i="17"/>
  <c r="T10" i="16"/>
  <c r="L10" i="16"/>
  <c r="L10" i="17"/>
  <c r="S10" i="16"/>
  <c r="O9" i="16"/>
  <c r="O9" i="17"/>
  <c r="V9" i="16"/>
  <c r="N9" i="16"/>
  <c r="N9" i="17"/>
  <c r="U9" i="16"/>
  <c r="M9" i="16"/>
  <c r="M9" i="17"/>
  <c r="T9" i="16"/>
  <c r="L9" i="16"/>
  <c r="L9" i="17"/>
  <c r="S9" i="16"/>
  <c r="O8" i="16"/>
  <c r="O8" i="17"/>
  <c r="V8" i="16"/>
  <c r="N8" i="16"/>
  <c r="N8" i="17"/>
  <c r="U8" i="16"/>
  <c r="M8" i="16"/>
  <c r="M8" i="17"/>
  <c r="T8" i="16"/>
  <c r="L8" i="16"/>
  <c r="L8" i="17"/>
  <c r="S8" i="16"/>
  <c r="O7" i="16"/>
  <c r="O7" i="17"/>
  <c r="V7" i="16"/>
  <c r="N7" i="16"/>
  <c r="N7" i="17"/>
  <c r="U7" i="16"/>
  <c r="M7" i="16"/>
  <c r="M7" i="17"/>
  <c r="T7" i="16"/>
  <c r="L7" i="16"/>
  <c r="L7" i="17"/>
  <c r="S7" i="16"/>
  <c r="O6" i="16"/>
  <c r="O6" i="17"/>
  <c r="V6" i="16"/>
  <c r="N6" i="16"/>
  <c r="N6" i="17"/>
  <c r="U6" i="16"/>
  <c r="M6" i="16"/>
  <c r="M6" i="17"/>
  <c r="T6" i="16"/>
  <c r="L6" i="16"/>
  <c r="L6" i="17"/>
  <c r="S6" i="16"/>
  <c r="O5" i="16"/>
  <c r="O5" i="17"/>
  <c r="V5" i="16"/>
  <c r="N5" i="16"/>
  <c r="N5" i="17"/>
  <c r="U5" i="16"/>
  <c r="M5" i="16"/>
  <c r="M5" i="17"/>
  <c r="T5" i="16"/>
  <c r="L5" i="16"/>
  <c r="L5" i="17"/>
  <c r="S5" i="16"/>
  <c r="O4" i="16"/>
  <c r="O4" i="17"/>
  <c r="V4" i="16"/>
  <c r="N4" i="17"/>
  <c r="M4" i="16"/>
  <c r="M4" i="17"/>
  <c r="T4" i="16"/>
  <c r="L4" i="17"/>
  <c r="I1107" i="15"/>
  <c r="I1107" i="19"/>
  <c r="I1107" i="20"/>
  <c r="I1106" i="18"/>
  <c r="I1106" i="15"/>
  <c r="I1106" i="19"/>
  <c r="I1106" i="20"/>
  <c r="I922" i="21"/>
  <c r="I1083" i="21"/>
  <c r="I1105" i="15"/>
  <c r="I1105" i="19"/>
  <c r="I1105" i="20"/>
  <c r="I1104" i="18"/>
  <c r="I1104" i="15"/>
  <c r="I1104" i="19"/>
  <c r="I1104" i="20"/>
  <c r="I1012" i="21"/>
  <c r="I1081" i="21"/>
  <c r="I1103" i="15"/>
  <c r="I1103" i="19"/>
  <c r="I1103" i="20"/>
  <c r="I1102" i="18"/>
  <c r="I1102" i="15"/>
  <c r="I1102" i="19"/>
  <c r="I1102" i="20"/>
  <c r="I1010" i="21"/>
  <c r="I1079" i="21"/>
  <c r="I1101" i="15"/>
  <c r="I1101" i="19"/>
  <c r="I1101" i="20"/>
  <c r="I1100" i="18"/>
  <c r="I1100" i="15"/>
  <c r="I1100" i="19"/>
  <c r="I1100" i="20"/>
  <c r="I686" i="21"/>
  <c r="I1077" i="21"/>
  <c r="I1099" i="15"/>
  <c r="I1099" i="19"/>
  <c r="I1099" i="20"/>
  <c r="I1098" i="18"/>
  <c r="I1098" i="15"/>
  <c r="I1098" i="19"/>
  <c r="I1098" i="20"/>
  <c r="I776" i="21"/>
  <c r="I1075" i="21"/>
  <c r="I1097" i="15"/>
  <c r="I1097" i="19"/>
  <c r="I1097" i="20"/>
  <c r="I1096" i="18"/>
  <c r="I1096" i="15"/>
  <c r="I1096" i="19"/>
  <c r="I1096" i="20"/>
  <c r="I728" i="21"/>
  <c r="I1073" i="21"/>
  <c r="I1095" i="15"/>
  <c r="I1095" i="19"/>
  <c r="I1095" i="20"/>
  <c r="I1094" i="18"/>
  <c r="I1094" i="15"/>
  <c r="I1094" i="19"/>
  <c r="I1094" i="20"/>
  <c r="I220" i="21"/>
  <c r="I1071" i="21"/>
  <c r="I1093" i="15"/>
  <c r="I1093" i="19"/>
  <c r="I1093" i="20"/>
  <c r="I1092" i="18"/>
  <c r="I1092" i="15"/>
  <c r="I1092" i="19"/>
  <c r="I1092" i="20"/>
  <c r="I34" i="21"/>
  <c r="I1069" i="21"/>
  <c r="I1068" i="21"/>
  <c r="I1090" i="18"/>
  <c r="I1090" i="15"/>
  <c r="I1090" i="19"/>
  <c r="I1090" i="20"/>
  <c r="I745" i="21"/>
  <c r="I1089" i="15"/>
  <c r="I1089" i="19"/>
  <c r="I1089" i="20"/>
  <c r="I1088" i="18"/>
  <c r="I1088" i="15"/>
  <c r="I1088" i="19"/>
  <c r="I1088" i="20"/>
  <c r="I1065" i="21"/>
  <c r="I1087" i="15"/>
  <c r="I1087" i="19"/>
  <c r="I1087" i="20"/>
  <c r="I1086" i="18"/>
  <c r="I1086" i="15"/>
  <c r="I1086" i="19"/>
  <c r="I1086" i="20"/>
  <c r="I741" i="21"/>
  <c r="I1063" i="21"/>
  <c r="I1085" i="15"/>
  <c r="I1091" i="18"/>
  <c r="I1091" i="15"/>
  <c r="I1091" i="19"/>
  <c r="I1091" i="20"/>
  <c r="I102" i="21"/>
  <c r="I891" i="21"/>
  <c r="I861" i="21"/>
  <c r="I784" i="21"/>
  <c r="I761" i="21"/>
  <c r="I736" i="21"/>
  <c r="I713" i="21"/>
  <c r="I690" i="21"/>
  <c r="I682" i="21"/>
  <c r="I667" i="21"/>
  <c r="I651" i="21"/>
  <c r="I646" i="21"/>
  <c r="I642" i="21"/>
  <c r="I623" i="21"/>
  <c r="I600" i="21"/>
  <c r="I596" i="21"/>
  <c r="I577" i="21"/>
  <c r="I573" i="21"/>
  <c r="I554" i="21"/>
  <c r="I552" i="21"/>
  <c r="I544" i="21"/>
  <c r="I531" i="21"/>
  <c r="I529" i="21"/>
  <c r="I508" i="21"/>
  <c r="I504" i="21"/>
  <c r="I485" i="21"/>
  <c r="I483" i="21"/>
  <c r="I462" i="21"/>
  <c r="I458" i="21"/>
  <c r="I439" i="21"/>
  <c r="I437" i="21"/>
  <c r="I416" i="21"/>
  <c r="I412" i="21"/>
  <c r="I393" i="21"/>
  <c r="I391" i="21"/>
  <c r="I375" i="21"/>
  <c r="I370" i="21"/>
  <c r="I366" i="21"/>
  <c r="I347" i="21"/>
  <c r="I343" i="21"/>
  <c r="I324" i="21"/>
  <c r="I320" i="21"/>
  <c r="I301" i="21"/>
  <c r="I299" i="21"/>
  <c r="I278" i="21"/>
  <c r="I274" i="21"/>
  <c r="I266" i="21"/>
  <c r="I255" i="21"/>
  <c r="I251" i="21"/>
  <c r="I232" i="21"/>
  <c r="I230" i="21"/>
  <c r="I228" i="21"/>
  <c r="I224" i="21"/>
  <c r="I209" i="21"/>
  <c r="I207" i="21"/>
  <c r="I186" i="21"/>
  <c r="I184" i="21"/>
  <c r="I182" i="21"/>
  <c r="I163" i="21"/>
  <c r="I161" i="21"/>
  <c r="I140" i="21"/>
  <c r="I138" i="21"/>
  <c r="I136" i="21"/>
  <c r="I117" i="21"/>
  <c r="I115" i="21"/>
  <c r="I113" i="21"/>
  <c r="I94" i="21"/>
  <c r="I92" i="21"/>
  <c r="I88" i="21"/>
  <c r="I71" i="21"/>
  <c r="I69" i="21"/>
  <c r="I67" i="21"/>
  <c r="I48" i="21"/>
  <c r="I46" i="21"/>
  <c r="I38" i="21"/>
  <c r="I25" i="21"/>
  <c r="I23" i="21"/>
  <c r="I21" i="21"/>
  <c r="I19" i="21"/>
  <c r="I9" i="21"/>
  <c r="H1084" i="18"/>
  <c r="H26" i="18"/>
  <c r="H49" i="18"/>
  <c r="H72" i="18"/>
  <c r="H95" i="18"/>
  <c r="H118" i="18"/>
  <c r="H141" i="18"/>
  <c r="H164" i="18"/>
  <c r="H187" i="18"/>
  <c r="H210" i="18"/>
  <c r="H233" i="18"/>
  <c r="H256" i="18"/>
  <c r="H279" i="18"/>
  <c r="H302" i="18"/>
  <c r="H325" i="18"/>
  <c r="H348" i="18"/>
  <c r="H371" i="18"/>
  <c r="H394" i="18"/>
  <c r="H417" i="18"/>
  <c r="H440" i="18"/>
  <c r="H463" i="18"/>
  <c r="H486" i="18"/>
  <c r="H509" i="18"/>
  <c r="H532" i="18"/>
  <c r="H555" i="18"/>
  <c r="H578" i="18"/>
  <c r="H601" i="18"/>
  <c r="H624" i="18"/>
  <c r="H647" i="18"/>
  <c r="H670" i="18"/>
  <c r="H693" i="18"/>
  <c r="H716" i="18"/>
  <c r="H739" i="18"/>
  <c r="H762" i="18"/>
  <c r="H785" i="18"/>
  <c r="H808" i="18"/>
  <c r="H831" i="18"/>
  <c r="H854" i="18"/>
  <c r="H877" i="18"/>
  <c r="H900" i="18"/>
  <c r="H923" i="18"/>
  <c r="H946" i="18"/>
  <c r="H969" i="18"/>
  <c r="H992" i="18"/>
  <c r="H1015" i="18"/>
  <c r="H1038" i="18"/>
  <c r="H1061" i="18"/>
  <c r="H1084" i="15"/>
  <c r="H26" i="15"/>
  <c r="H49" i="15"/>
  <c r="H72" i="15"/>
  <c r="H95" i="15"/>
  <c r="H4" i="15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69" i="15"/>
  <c r="H70" i="15"/>
  <c r="H71" i="15"/>
  <c r="H73" i="15"/>
  <c r="H74" i="15"/>
  <c r="H75" i="15"/>
  <c r="H76" i="15"/>
  <c r="H77" i="15"/>
  <c r="H78" i="15"/>
  <c r="H79" i="15"/>
  <c r="H80" i="15"/>
  <c r="H81" i="15"/>
  <c r="H82" i="15"/>
  <c r="H83" i="15"/>
  <c r="H84" i="15"/>
  <c r="H85" i="15"/>
  <c r="H86" i="15"/>
  <c r="H87" i="15"/>
  <c r="H88" i="15"/>
  <c r="H89" i="15"/>
  <c r="H90" i="15"/>
  <c r="H91" i="15"/>
  <c r="H92" i="15"/>
  <c r="H93" i="15"/>
  <c r="H94" i="15"/>
  <c r="H96" i="15"/>
  <c r="H97" i="15"/>
  <c r="H98" i="15"/>
  <c r="H99" i="15"/>
  <c r="H100" i="15"/>
  <c r="H101" i="15"/>
  <c r="H102" i="15"/>
  <c r="H103" i="15"/>
  <c r="H104" i="15"/>
  <c r="H105" i="15"/>
  <c r="H106" i="15"/>
  <c r="H107" i="15"/>
  <c r="H108" i="15"/>
  <c r="H109" i="15"/>
  <c r="H110" i="15"/>
  <c r="H111" i="15"/>
  <c r="H112" i="15"/>
  <c r="H113" i="15"/>
  <c r="H114" i="15"/>
  <c r="H115" i="15"/>
  <c r="H116" i="15"/>
  <c r="H117" i="15"/>
  <c r="H118" i="15"/>
  <c r="H119" i="15"/>
  <c r="H120" i="15"/>
  <c r="H121" i="15"/>
  <c r="H122" i="15"/>
  <c r="H123" i="15"/>
  <c r="H124" i="15"/>
  <c r="H125" i="15"/>
  <c r="H126" i="15"/>
  <c r="H127" i="15"/>
  <c r="H128" i="15"/>
  <c r="H129" i="15"/>
  <c r="H130" i="15"/>
  <c r="H131" i="15"/>
  <c r="H132" i="15"/>
  <c r="H133" i="15"/>
  <c r="H134" i="15"/>
  <c r="H135" i="15"/>
  <c r="H136" i="15"/>
  <c r="H137" i="15"/>
  <c r="H138" i="15"/>
  <c r="H139" i="15"/>
  <c r="H140" i="15"/>
  <c r="H141" i="15"/>
  <c r="H142" i="15"/>
  <c r="H143" i="15"/>
  <c r="H144" i="15"/>
  <c r="H145" i="15"/>
  <c r="H146" i="15"/>
  <c r="H147" i="15"/>
  <c r="H148" i="15"/>
  <c r="H149" i="15"/>
  <c r="H150" i="15"/>
  <c r="H151" i="15"/>
  <c r="H152" i="15"/>
  <c r="H153" i="15"/>
  <c r="H154" i="15"/>
  <c r="H155" i="15"/>
  <c r="H156" i="15"/>
  <c r="H157" i="15"/>
  <c r="H158" i="15"/>
  <c r="H159" i="15"/>
  <c r="H160" i="15"/>
  <c r="H161" i="15"/>
  <c r="H162" i="15"/>
  <c r="H163" i="15"/>
  <c r="H164" i="15"/>
  <c r="H165" i="15"/>
  <c r="H166" i="15"/>
  <c r="H167" i="15"/>
  <c r="H168" i="15"/>
  <c r="H169" i="15"/>
  <c r="H170" i="15"/>
  <c r="H171" i="15"/>
  <c r="H172" i="15"/>
  <c r="H173" i="15"/>
  <c r="H174" i="15"/>
  <c r="H175" i="15"/>
  <c r="H176" i="15"/>
  <c r="H177" i="15"/>
  <c r="H178" i="15"/>
  <c r="H179" i="15"/>
  <c r="H180" i="15"/>
  <c r="H181" i="15"/>
  <c r="H182" i="15"/>
  <c r="H183" i="15"/>
  <c r="H184" i="15"/>
  <c r="H185" i="15"/>
  <c r="H186" i="15"/>
  <c r="H187" i="15"/>
  <c r="H188" i="15"/>
  <c r="H189" i="15"/>
  <c r="H190" i="15"/>
  <c r="H191" i="15"/>
  <c r="H192" i="15"/>
  <c r="H193" i="15"/>
  <c r="H194" i="15"/>
  <c r="H195" i="15"/>
  <c r="H196" i="15"/>
  <c r="H197" i="15"/>
  <c r="H198" i="15"/>
  <c r="H199" i="15"/>
  <c r="H200" i="15"/>
  <c r="H201" i="15"/>
  <c r="H202" i="15"/>
  <c r="H203" i="15"/>
  <c r="H204" i="15"/>
  <c r="H205" i="15"/>
  <c r="H206" i="15"/>
  <c r="H207" i="15"/>
  <c r="H208" i="15"/>
  <c r="H209" i="15"/>
  <c r="H210" i="15"/>
  <c r="H211" i="15"/>
  <c r="H212" i="15"/>
  <c r="H213" i="15"/>
  <c r="H214" i="15"/>
  <c r="H215" i="15"/>
  <c r="H216" i="15"/>
  <c r="H217" i="15"/>
  <c r="H218" i="15"/>
  <c r="H219" i="15"/>
  <c r="H220" i="15"/>
  <c r="H221" i="15"/>
  <c r="H222" i="15"/>
  <c r="H223" i="15"/>
  <c r="H224" i="15"/>
  <c r="H225" i="15"/>
  <c r="H226" i="15"/>
  <c r="H227" i="15"/>
  <c r="H228" i="15"/>
  <c r="H229" i="15"/>
  <c r="H230" i="15"/>
  <c r="H231" i="15"/>
  <c r="H232" i="15"/>
  <c r="H233" i="15"/>
  <c r="H234" i="15"/>
  <c r="H235" i="15"/>
  <c r="H236" i="15"/>
  <c r="H237" i="15"/>
  <c r="H238" i="15"/>
  <c r="H239" i="15"/>
  <c r="H240" i="15"/>
  <c r="H241" i="15"/>
  <c r="H242" i="15"/>
  <c r="H243" i="15"/>
  <c r="H244" i="15"/>
  <c r="H245" i="15"/>
  <c r="H246" i="15"/>
  <c r="H247" i="15"/>
  <c r="H248" i="15"/>
  <c r="H249" i="15"/>
  <c r="H250" i="15"/>
  <c r="H251" i="15"/>
  <c r="H252" i="15"/>
  <c r="H253" i="15"/>
  <c r="H254" i="15"/>
  <c r="H255" i="15"/>
  <c r="H256" i="15"/>
  <c r="H257" i="15"/>
  <c r="H258" i="15"/>
  <c r="H259" i="15"/>
  <c r="H260" i="15"/>
  <c r="H261" i="15"/>
  <c r="H262" i="15"/>
  <c r="H263" i="15"/>
  <c r="H264" i="15"/>
  <c r="H265" i="15"/>
  <c r="H266" i="15"/>
  <c r="H267" i="15"/>
  <c r="H268" i="15"/>
  <c r="H269" i="15"/>
  <c r="H270" i="15"/>
  <c r="H271" i="15"/>
  <c r="H272" i="15"/>
  <c r="H273" i="15"/>
  <c r="H274" i="15"/>
  <c r="H275" i="15"/>
  <c r="H276" i="15"/>
  <c r="H277" i="15"/>
  <c r="H278" i="15"/>
  <c r="H279" i="15"/>
  <c r="H280" i="15"/>
  <c r="H281" i="15"/>
  <c r="H282" i="15"/>
  <c r="H283" i="15"/>
  <c r="H284" i="15"/>
  <c r="H285" i="15"/>
  <c r="H286" i="15"/>
  <c r="H287" i="15"/>
  <c r="H288" i="15"/>
  <c r="H289" i="15"/>
  <c r="H290" i="15"/>
  <c r="H291" i="15"/>
  <c r="H292" i="15"/>
  <c r="H293" i="15"/>
  <c r="H294" i="15"/>
  <c r="H295" i="15"/>
  <c r="H296" i="15"/>
  <c r="H297" i="15"/>
  <c r="H298" i="15"/>
  <c r="H299" i="15"/>
  <c r="H300" i="15"/>
  <c r="H301" i="15"/>
  <c r="H302" i="15"/>
  <c r="H303" i="15"/>
  <c r="H304" i="15"/>
  <c r="H305" i="15"/>
  <c r="H306" i="15"/>
  <c r="H307" i="15"/>
  <c r="H308" i="15"/>
  <c r="H309" i="15"/>
  <c r="H310" i="15"/>
  <c r="H311" i="15"/>
  <c r="H312" i="15"/>
  <c r="H313" i="15"/>
  <c r="H314" i="15"/>
  <c r="H315" i="15"/>
  <c r="H316" i="15"/>
  <c r="H317" i="15"/>
  <c r="H318" i="15"/>
  <c r="H319" i="15"/>
  <c r="H320" i="15"/>
  <c r="H321" i="15"/>
  <c r="H322" i="15"/>
  <c r="H323" i="15"/>
  <c r="H324" i="15"/>
  <c r="H325" i="15"/>
  <c r="H326" i="15"/>
  <c r="H327" i="15"/>
  <c r="H328" i="15"/>
  <c r="H329" i="15"/>
  <c r="H330" i="15"/>
  <c r="H331" i="15"/>
  <c r="H332" i="15"/>
  <c r="H333" i="15"/>
  <c r="H334" i="15"/>
  <c r="H335" i="15"/>
  <c r="H336" i="15"/>
  <c r="H337" i="15"/>
  <c r="H338" i="15"/>
  <c r="H339" i="15"/>
  <c r="H340" i="15"/>
  <c r="H341" i="15"/>
  <c r="H342" i="15"/>
  <c r="H343" i="15"/>
  <c r="H344" i="15"/>
  <c r="H345" i="15"/>
  <c r="H346" i="15"/>
  <c r="H347" i="15"/>
  <c r="H348" i="15"/>
  <c r="H349" i="15"/>
  <c r="H350" i="15"/>
  <c r="H351" i="15"/>
  <c r="H352" i="15"/>
  <c r="H353" i="15"/>
  <c r="H354" i="15"/>
  <c r="H355" i="15"/>
  <c r="H356" i="15"/>
  <c r="H357" i="15"/>
  <c r="H358" i="15"/>
  <c r="H359" i="15"/>
  <c r="H360" i="15"/>
  <c r="H361" i="15"/>
  <c r="H362" i="15"/>
  <c r="H363" i="15"/>
  <c r="H364" i="15"/>
  <c r="H365" i="15"/>
  <c r="H366" i="15"/>
  <c r="H367" i="15"/>
  <c r="H368" i="15"/>
  <c r="H369" i="15"/>
  <c r="H370" i="15"/>
  <c r="H371" i="15"/>
  <c r="H372" i="15"/>
  <c r="H373" i="15"/>
  <c r="H374" i="15"/>
  <c r="H375" i="15"/>
  <c r="H376" i="15"/>
  <c r="H377" i="15"/>
  <c r="H378" i="15"/>
  <c r="H379" i="15"/>
  <c r="H380" i="15"/>
  <c r="H381" i="15"/>
  <c r="H382" i="15"/>
  <c r="H383" i="15"/>
  <c r="H384" i="15"/>
  <c r="H385" i="15"/>
  <c r="H386" i="15"/>
  <c r="H387" i="15"/>
  <c r="H388" i="15"/>
  <c r="H389" i="15"/>
  <c r="H390" i="15"/>
  <c r="H391" i="15"/>
  <c r="H392" i="15"/>
  <c r="H393" i="15"/>
  <c r="H394" i="15"/>
  <c r="H395" i="15"/>
  <c r="H396" i="15"/>
  <c r="H397" i="15"/>
  <c r="H398" i="15"/>
  <c r="H399" i="15"/>
  <c r="H400" i="15"/>
  <c r="H401" i="15"/>
  <c r="H402" i="15"/>
  <c r="H403" i="15"/>
  <c r="H404" i="15"/>
  <c r="H405" i="15"/>
  <c r="H406" i="15"/>
  <c r="H407" i="15"/>
  <c r="H408" i="15"/>
  <c r="H409" i="15"/>
  <c r="H410" i="15"/>
  <c r="H411" i="15"/>
  <c r="H412" i="15"/>
  <c r="H413" i="15"/>
  <c r="H414" i="15"/>
  <c r="H415" i="15"/>
  <c r="H416" i="15"/>
  <c r="H417" i="15"/>
  <c r="H418" i="15"/>
  <c r="H419" i="15"/>
  <c r="H420" i="15"/>
  <c r="H421" i="15"/>
  <c r="H422" i="15"/>
  <c r="H423" i="15"/>
  <c r="H424" i="15"/>
  <c r="H425" i="15"/>
  <c r="H426" i="15"/>
  <c r="H427" i="15"/>
  <c r="H428" i="15"/>
  <c r="H429" i="15"/>
  <c r="H430" i="15"/>
  <c r="H431" i="15"/>
  <c r="H432" i="15"/>
  <c r="H433" i="15"/>
  <c r="H434" i="15"/>
  <c r="H435" i="15"/>
  <c r="H436" i="15"/>
  <c r="H437" i="15"/>
  <c r="H438" i="15"/>
  <c r="H439" i="15"/>
  <c r="H440" i="15"/>
  <c r="H441" i="15"/>
  <c r="H442" i="15"/>
  <c r="H443" i="15"/>
  <c r="H444" i="15"/>
  <c r="H445" i="15"/>
  <c r="H446" i="15"/>
  <c r="H447" i="15"/>
  <c r="H448" i="15"/>
  <c r="H449" i="15"/>
  <c r="H450" i="15"/>
  <c r="H451" i="15"/>
  <c r="H452" i="15"/>
  <c r="H453" i="15"/>
  <c r="H454" i="15"/>
  <c r="H455" i="15"/>
  <c r="H456" i="15"/>
  <c r="H457" i="15"/>
  <c r="H458" i="15"/>
  <c r="H459" i="15"/>
  <c r="H460" i="15"/>
  <c r="H461" i="15"/>
  <c r="H462" i="15"/>
  <c r="H463" i="15"/>
  <c r="H464" i="15"/>
  <c r="H465" i="15"/>
  <c r="H466" i="15"/>
  <c r="H467" i="15"/>
  <c r="H468" i="15"/>
  <c r="H469" i="15"/>
  <c r="H470" i="15"/>
  <c r="H471" i="15"/>
  <c r="H472" i="15"/>
  <c r="H473" i="15"/>
  <c r="H474" i="15"/>
  <c r="H475" i="15"/>
  <c r="H476" i="15"/>
  <c r="H477" i="15"/>
  <c r="H478" i="15"/>
  <c r="H479" i="15"/>
  <c r="H480" i="15"/>
  <c r="H481" i="15"/>
  <c r="H482" i="15"/>
  <c r="H483" i="15"/>
  <c r="H484" i="15"/>
  <c r="H485" i="15"/>
  <c r="H486" i="15"/>
  <c r="H487" i="15"/>
  <c r="H488" i="15"/>
  <c r="H489" i="15"/>
  <c r="H490" i="15"/>
  <c r="H491" i="15"/>
  <c r="H492" i="15"/>
  <c r="H493" i="15"/>
  <c r="H494" i="15"/>
  <c r="H495" i="15"/>
  <c r="H496" i="15"/>
  <c r="H497" i="15"/>
  <c r="H498" i="15"/>
  <c r="H499" i="15"/>
  <c r="H500" i="15"/>
  <c r="H501" i="15"/>
  <c r="H502" i="15"/>
  <c r="H503" i="15"/>
  <c r="H504" i="15"/>
  <c r="H505" i="15"/>
  <c r="H506" i="15"/>
  <c r="H507" i="15"/>
  <c r="H508" i="15"/>
  <c r="H509" i="15"/>
  <c r="H510" i="15"/>
  <c r="H511" i="15"/>
  <c r="H512" i="15"/>
  <c r="H513" i="15"/>
  <c r="H514" i="15"/>
  <c r="H515" i="15"/>
  <c r="H516" i="15"/>
  <c r="H517" i="15"/>
  <c r="H518" i="15"/>
  <c r="H519" i="15"/>
  <c r="H520" i="15"/>
  <c r="H521" i="15"/>
  <c r="H522" i="15"/>
  <c r="H523" i="15"/>
  <c r="H524" i="15"/>
  <c r="H525" i="15"/>
  <c r="H526" i="15"/>
  <c r="H527" i="15"/>
  <c r="H528" i="15"/>
  <c r="H529" i="15"/>
  <c r="H530" i="15"/>
  <c r="H531" i="15"/>
  <c r="H532" i="15"/>
  <c r="H533" i="15"/>
  <c r="H534" i="15"/>
  <c r="H535" i="15"/>
  <c r="H536" i="15"/>
  <c r="H537" i="15"/>
  <c r="H538" i="15"/>
  <c r="H539" i="15"/>
  <c r="H540" i="15"/>
  <c r="H541" i="15"/>
  <c r="H542" i="15"/>
  <c r="H543" i="15"/>
  <c r="H544" i="15"/>
  <c r="H545" i="15"/>
  <c r="H546" i="15"/>
  <c r="H547" i="15"/>
  <c r="H548" i="15"/>
  <c r="H549" i="15"/>
  <c r="H550" i="15"/>
  <c r="H551" i="15"/>
  <c r="H552" i="15"/>
  <c r="H553" i="15"/>
  <c r="H554" i="15"/>
  <c r="H555" i="15"/>
  <c r="H556" i="15"/>
  <c r="H557" i="15"/>
  <c r="H558" i="15"/>
  <c r="H559" i="15"/>
  <c r="H560" i="15"/>
  <c r="H561" i="15"/>
  <c r="H562" i="15"/>
  <c r="H563" i="15"/>
  <c r="H564" i="15"/>
  <c r="H565" i="15"/>
  <c r="H566" i="15"/>
  <c r="H567" i="15"/>
  <c r="H568" i="15"/>
  <c r="H569" i="15"/>
  <c r="H570" i="15"/>
  <c r="H571" i="15"/>
  <c r="H572" i="15"/>
  <c r="H573" i="15"/>
  <c r="H574" i="15"/>
  <c r="H575" i="15"/>
  <c r="H576" i="15"/>
  <c r="H577" i="15"/>
  <c r="H578" i="15"/>
  <c r="H579" i="15"/>
  <c r="H580" i="15"/>
  <c r="H581" i="15"/>
  <c r="H582" i="15"/>
  <c r="H583" i="15"/>
  <c r="H584" i="15"/>
  <c r="H585" i="15"/>
  <c r="H586" i="15"/>
  <c r="H587" i="15"/>
  <c r="H588" i="15"/>
  <c r="H589" i="15"/>
  <c r="H590" i="15"/>
  <c r="H591" i="15"/>
  <c r="H592" i="15"/>
  <c r="H593" i="15"/>
  <c r="H594" i="15"/>
  <c r="H595" i="15"/>
  <c r="H596" i="15"/>
  <c r="H597" i="15"/>
  <c r="H598" i="15"/>
  <c r="H599" i="15"/>
  <c r="H600" i="15"/>
  <c r="H601" i="15"/>
  <c r="H602" i="15"/>
  <c r="H603" i="15"/>
  <c r="H604" i="15"/>
  <c r="H605" i="15"/>
  <c r="H606" i="15"/>
  <c r="H607" i="15"/>
  <c r="H608" i="15"/>
  <c r="H609" i="15"/>
  <c r="H610" i="15"/>
  <c r="H611" i="15"/>
  <c r="H612" i="15"/>
  <c r="H613" i="15"/>
  <c r="H614" i="15"/>
  <c r="H615" i="15"/>
  <c r="H616" i="15"/>
  <c r="H617" i="15"/>
  <c r="H618" i="15"/>
  <c r="H619" i="15"/>
  <c r="H620" i="15"/>
  <c r="H621" i="15"/>
  <c r="H622" i="15"/>
  <c r="H623" i="15"/>
  <c r="H624" i="15"/>
  <c r="H625" i="15"/>
  <c r="H626" i="15"/>
  <c r="H627" i="15"/>
  <c r="H628" i="15"/>
  <c r="H629" i="15"/>
  <c r="H630" i="15"/>
  <c r="H631" i="15"/>
  <c r="H632" i="15"/>
  <c r="H633" i="15"/>
  <c r="H634" i="15"/>
  <c r="H635" i="15"/>
  <c r="H636" i="15"/>
  <c r="H637" i="15"/>
  <c r="H638" i="15"/>
  <c r="H639" i="15"/>
  <c r="H640" i="15"/>
  <c r="H641" i="15"/>
  <c r="H642" i="15"/>
  <c r="H643" i="15"/>
  <c r="H644" i="15"/>
  <c r="H645" i="15"/>
  <c r="H646" i="15"/>
  <c r="H647" i="15"/>
  <c r="H648" i="15"/>
  <c r="H649" i="15"/>
  <c r="H650" i="15"/>
  <c r="H651" i="15"/>
  <c r="H652" i="15"/>
  <c r="H653" i="15"/>
  <c r="H654" i="15"/>
  <c r="H655" i="15"/>
  <c r="H656" i="15"/>
  <c r="H657" i="15"/>
  <c r="H658" i="15"/>
  <c r="H659" i="15"/>
  <c r="H660" i="15"/>
  <c r="H661" i="15"/>
  <c r="H662" i="15"/>
  <c r="H663" i="15"/>
  <c r="H664" i="15"/>
  <c r="H665" i="15"/>
  <c r="H666" i="15"/>
  <c r="H667" i="15"/>
  <c r="H668" i="15"/>
  <c r="H669" i="15"/>
  <c r="H670" i="15"/>
  <c r="H671" i="15"/>
  <c r="H672" i="15"/>
  <c r="H673" i="15"/>
  <c r="H674" i="15"/>
  <c r="H675" i="15"/>
  <c r="H676" i="15"/>
  <c r="H677" i="15"/>
  <c r="H678" i="15"/>
  <c r="H679" i="15"/>
  <c r="H680" i="15"/>
  <c r="H681" i="15"/>
  <c r="H682" i="15"/>
  <c r="H683" i="15"/>
  <c r="H684" i="15"/>
  <c r="H685" i="15"/>
  <c r="H686" i="15"/>
  <c r="H687" i="15"/>
  <c r="H688" i="15"/>
  <c r="H689" i="15"/>
  <c r="H690" i="15"/>
  <c r="H691" i="15"/>
  <c r="H692" i="15"/>
  <c r="H693" i="15"/>
  <c r="H694" i="15"/>
  <c r="H695" i="15"/>
  <c r="H696" i="15"/>
  <c r="H697" i="15"/>
  <c r="H698" i="15"/>
  <c r="H699" i="15"/>
  <c r="H700" i="15"/>
  <c r="H701" i="15"/>
  <c r="H702" i="15"/>
  <c r="H703" i="15"/>
  <c r="H704" i="15"/>
  <c r="H705" i="15"/>
  <c r="H706" i="15"/>
  <c r="H707" i="15"/>
  <c r="H708" i="15"/>
  <c r="H709" i="15"/>
  <c r="H710" i="15"/>
  <c r="H711" i="15"/>
  <c r="H712" i="15"/>
  <c r="H713" i="15"/>
  <c r="H714" i="15"/>
  <c r="H715" i="15"/>
  <c r="H716" i="15"/>
  <c r="H717" i="15"/>
  <c r="H718" i="15"/>
  <c r="H719" i="15"/>
  <c r="H720" i="15"/>
  <c r="H721" i="15"/>
  <c r="H722" i="15"/>
  <c r="H723" i="15"/>
  <c r="H724" i="15"/>
  <c r="H725" i="15"/>
  <c r="H726" i="15"/>
  <c r="H727" i="15"/>
  <c r="H728" i="15"/>
  <c r="H729" i="15"/>
  <c r="H730" i="15"/>
  <c r="H731" i="15"/>
  <c r="H732" i="15"/>
  <c r="H733" i="15"/>
  <c r="H734" i="15"/>
  <c r="H735" i="15"/>
  <c r="H736" i="15"/>
  <c r="H737" i="15"/>
  <c r="H738" i="15"/>
  <c r="H739" i="15"/>
  <c r="H740" i="15"/>
  <c r="H741" i="15"/>
  <c r="H742" i="15"/>
  <c r="H743" i="15"/>
  <c r="H744" i="15"/>
  <c r="H745" i="15"/>
  <c r="H746" i="15"/>
  <c r="H747" i="15"/>
  <c r="H748" i="15"/>
  <c r="H749" i="15"/>
  <c r="H750" i="15"/>
  <c r="H751" i="15"/>
  <c r="H752" i="15"/>
  <c r="H753" i="15"/>
  <c r="H754" i="15"/>
  <c r="H755" i="15"/>
  <c r="H756" i="15"/>
  <c r="H757" i="15"/>
  <c r="H758" i="15"/>
  <c r="H759" i="15"/>
  <c r="H760" i="15"/>
  <c r="H761" i="15"/>
  <c r="H762" i="15"/>
  <c r="H763" i="15"/>
  <c r="H764" i="15"/>
  <c r="H765" i="15"/>
  <c r="H766" i="15"/>
  <c r="H767" i="15"/>
  <c r="H768" i="15"/>
  <c r="H769" i="15"/>
  <c r="H770" i="15"/>
  <c r="H771" i="15"/>
  <c r="H772" i="15"/>
  <c r="H773" i="15"/>
  <c r="H774" i="15"/>
  <c r="H775" i="15"/>
  <c r="H776" i="15"/>
  <c r="H777" i="15"/>
  <c r="H778" i="15"/>
  <c r="H779" i="15"/>
  <c r="H780" i="15"/>
  <c r="H781" i="15"/>
  <c r="H782" i="15"/>
  <c r="H783" i="15"/>
  <c r="H784" i="15"/>
  <c r="H785" i="15"/>
  <c r="H786" i="15"/>
  <c r="H787" i="15"/>
  <c r="H788" i="15"/>
  <c r="H789" i="15"/>
  <c r="H790" i="15"/>
  <c r="H791" i="15"/>
  <c r="H792" i="15"/>
  <c r="H793" i="15"/>
  <c r="H794" i="15"/>
  <c r="H795" i="15"/>
  <c r="H796" i="15"/>
  <c r="H797" i="15"/>
  <c r="H798" i="15"/>
  <c r="H799" i="15"/>
  <c r="H800" i="15"/>
  <c r="H801" i="15"/>
  <c r="H802" i="15"/>
  <c r="H803" i="15"/>
  <c r="H804" i="15"/>
  <c r="H805" i="15"/>
  <c r="H806" i="15"/>
  <c r="H807" i="15"/>
  <c r="H808" i="15"/>
  <c r="H809" i="15"/>
  <c r="H810" i="15"/>
  <c r="H811" i="15"/>
  <c r="H812" i="15"/>
  <c r="H813" i="15"/>
  <c r="H814" i="15"/>
  <c r="H815" i="15"/>
  <c r="H816" i="15"/>
  <c r="H817" i="15"/>
  <c r="H818" i="15"/>
  <c r="H819" i="15"/>
  <c r="H820" i="15"/>
  <c r="H821" i="15"/>
  <c r="H822" i="15"/>
  <c r="H823" i="15"/>
  <c r="H824" i="15"/>
  <c r="H825" i="15"/>
  <c r="H826" i="15"/>
  <c r="H827" i="15"/>
  <c r="H828" i="15"/>
  <c r="H829" i="15"/>
  <c r="H830" i="15"/>
  <c r="H831" i="15"/>
  <c r="H832" i="15"/>
  <c r="H833" i="15"/>
  <c r="H834" i="15"/>
  <c r="H835" i="15"/>
  <c r="H836" i="15"/>
  <c r="H837" i="15"/>
  <c r="H838" i="15"/>
  <c r="H839" i="15"/>
  <c r="H840" i="15"/>
  <c r="H841" i="15"/>
  <c r="H842" i="15"/>
  <c r="H843" i="15"/>
  <c r="H844" i="15"/>
  <c r="H845" i="15"/>
  <c r="H846" i="15"/>
  <c r="H847" i="15"/>
  <c r="H848" i="15"/>
  <c r="H849" i="15"/>
  <c r="H850" i="15"/>
  <c r="H851" i="15"/>
  <c r="H852" i="15"/>
  <c r="H853" i="15"/>
  <c r="H854" i="15"/>
  <c r="H855" i="15"/>
  <c r="H856" i="15"/>
  <c r="H857" i="15"/>
  <c r="H858" i="15"/>
  <c r="H859" i="15"/>
  <c r="H860" i="15"/>
  <c r="H861" i="15"/>
  <c r="H862" i="15"/>
  <c r="H863" i="15"/>
  <c r="H864" i="15"/>
  <c r="H865" i="15"/>
  <c r="H866" i="15"/>
  <c r="H867" i="15"/>
  <c r="H868" i="15"/>
  <c r="H869" i="15"/>
  <c r="H870" i="15"/>
  <c r="H871" i="15"/>
  <c r="H872" i="15"/>
  <c r="H873" i="15"/>
  <c r="H874" i="15"/>
  <c r="H875" i="15"/>
  <c r="H876" i="15"/>
  <c r="H877" i="15"/>
  <c r="H878" i="15"/>
  <c r="H879" i="15"/>
  <c r="H880" i="15"/>
  <c r="H881" i="15"/>
  <c r="H882" i="15"/>
  <c r="H883" i="15"/>
  <c r="H884" i="15"/>
  <c r="H885" i="15"/>
  <c r="H886" i="15"/>
  <c r="H887" i="15"/>
  <c r="H888" i="15"/>
  <c r="H889" i="15"/>
  <c r="H890" i="15"/>
  <c r="H891" i="15"/>
  <c r="H892" i="15"/>
  <c r="H893" i="15"/>
  <c r="H894" i="15"/>
  <c r="H895" i="15"/>
  <c r="H896" i="15"/>
  <c r="H897" i="15"/>
  <c r="H898" i="15"/>
  <c r="H899" i="15"/>
  <c r="H900" i="15"/>
  <c r="H901" i="15"/>
  <c r="H902" i="15"/>
  <c r="H903" i="15"/>
  <c r="H904" i="15"/>
  <c r="H905" i="15"/>
  <c r="H906" i="15"/>
  <c r="H907" i="15"/>
  <c r="H908" i="15"/>
  <c r="H909" i="15"/>
  <c r="H910" i="15"/>
  <c r="H911" i="15"/>
  <c r="H912" i="15"/>
  <c r="H913" i="15"/>
  <c r="H914" i="15"/>
  <c r="H915" i="15"/>
  <c r="H916" i="15"/>
  <c r="H917" i="15"/>
  <c r="H918" i="15"/>
  <c r="H919" i="15"/>
  <c r="H920" i="15"/>
  <c r="H921" i="15"/>
  <c r="H922" i="15"/>
  <c r="H923" i="15"/>
  <c r="H924" i="15"/>
  <c r="H925" i="15"/>
  <c r="H926" i="15"/>
  <c r="H927" i="15"/>
  <c r="H928" i="15"/>
  <c r="H929" i="15"/>
  <c r="H930" i="15"/>
  <c r="H931" i="15"/>
  <c r="H932" i="15"/>
  <c r="H933" i="15"/>
  <c r="H934" i="15"/>
  <c r="H935" i="15"/>
  <c r="H936" i="15"/>
  <c r="H937" i="15"/>
  <c r="H938" i="15"/>
  <c r="H939" i="15"/>
  <c r="H940" i="15"/>
  <c r="H941" i="15"/>
  <c r="H942" i="15"/>
  <c r="H943" i="15"/>
  <c r="H944" i="15"/>
  <c r="H945" i="15"/>
  <c r="H946" i="15"/>
  <c r="H947" i="15"/>
  <c r="H948" i="15"/>
  <c r="H949" i="15"/>
  <c r="H950" i="15"/>
  <c r="H951" i="15"/>
  <c r="H952" i="15"/>
  <c r="H953" i="15"/>
  <c r="H954" i="15"/>
  <c r="H955" i="15"/>
  <c r="H956" i="15"/>
  <c r="H957" i="15"/>
  <c r="H958" i="15"/>
  <c r="H959" i="15"/>
  <c r="H960" i="15"/>
  <c r="H961" i="15"/>
  <c r="H962" i="15"/>
  <c r="H963" i="15"/>
  <c r="H964" i="15"/>
  <c r="H965" i="15"/>
  <c r="H966" i="15"/>
  <c r="H967" i="15"/>
  <c r="H968" i="15"/>
  <c r="H969" i="15"/>
  <c r="H970" i="15"/>
  <c r="H971" i="15"/>
  <c r="H972" i="15"/>
  <c r="H973" i="15"/>
  <c r="H974" i="15"/>
  <c r="H975" i="15"/>
  <c r="H976" i="15"/>
  <c r="H977" i="15"/>
  <c r="H978" i="15"/>
  <c r="H979" i="15"/>
  <c r="H980" i="15"/>
  <c r="H981" i="15"/>
  <c r="H982" i="15"/>
  <c r="H983" i="15"/>
  <c r="H984" i="15"/>
  <c r="H985" i="15"/>
  <c r="H986" i="15"/>
  <c r="H987" i="15"/>
  <c r="H988" i="15"/>
  <c r="H989" i="15"/>
  <c r="H990" i="15"/>
  <c r="H991" i="15"/>
  <c r="H992" i="15"/>
  <c r="H993" i="15"/>
  <c r="H994" i="15"/>
  <c r="H995" i="15"/>
  <c r="H996" i="15"/>
  <c r="H997" i="15"/>
  <c r="H998" i="15"/>
  <c r="H999" i="15"/>
  <c r="H1000" i="15"/>
  <c r="H1001" i="15"/>
  <c r="H1002" i="15"/>
  <c r="H1003" i="15"/>
  <c r="H1004" i="15"/>
  <c r="H1005" i="15"/>
  <c r="H1006" i="15"/>
  <c r="H1007" i="15"/>
  <c r="H1008" i="15"/>
  <c r="H1009" i="15"/>
  <c r="H1010" i="15"/>
  <c r="H1011" i="15"/>
  <c r="H1012" i="15"/>
  <c r="H1013" i="15"/>
  <c r="H1014" i="15"/>
  <c r="H1015" i="15"/>
  <c r="H1016" i="15"/>
  <c r="H1017" i="15"/>
  <c r="H1018" i="15"/>
  <c r="H1019" i="15"/>
  <c r="H1020" i="15"/>
  <c r="H1021" i="15"/>
  <c r="H1022" i="15"/>
  <c r="H1023" i="15"/>
  <c r="H1024" i="15"/>
  <c r="H1025" i="15"/>
  <c r="H1026" i="15"/>
  <c r="H1027" i="15"/>
  <c r="H1028" i="15"/>
  <c r="H1029" i="15"/>
  <c r="H1030" i="15"/>
  <c r="H1031" i="15"/>
  <c r="H1032" i="15"/>
  <c r="H1033" i="15"/>
  <c r="H1034" i="15"/>
  <c r="H1035" i="15"/>
  <c r="H1036" i="15"/>
  <c r="H1037" i="15"/>
  <c r="H1038" i="15"/>
  <c r="H1039" i="15"/>
  <c r="H1040" i="15"/>
  <c r="H1041" i="15"/>
  <c r="H1042" i="15"/>
  <c r="H1043" i="15"/>
  <c r="H1044" i="15"/>
  <c r="H1045" i="15"/>
  <c r="H1046" i="15"/>
  <c r="H1047" i="15"/>
  <c r="H1048" i="15"/>
  <c r="H1049" i="15"/>
  <c r="H1050" i="15"/>
  <c r="H1051" i="15"/>
  <c r="H1052" i="15"/>
  <c r="H1053" i="15"/>
  <c r="H1054" i="15"/>
  <c r="H1055" i="15"/>
  <c r="H1056" i="15"/>
  <c r="H1057" i="15"/>
  <c r="H1058" i="15"/>
  <c r="H1059" i="15"/>
  <c r="H1060" i="15"/>
  <c r="H1061" i="15"/>
  <c r="H1062" i="15"/>
  <c r="H1063" i="15"/>
  <c r="H1064" i="15"/>
  <c r="H1065" i="15"/>
  <c r="H1066" i="15"/>
  <c r="H1067" i="15"/>
  <c r="H1068" i="15"/>
  <c r="H1069" i="15"/>
  <c r="H1070" i="15"/>
  <c r="H1071" i="15"/>
  <c r="H1072" i="15"/>
  <c r="H1073" i="15"/>
  <c r="H1074" i="15"/>
  <c r="H1075" i="15"/>
  <c r="H1076" i="15"/>
  <c r="H1077" i="15"/>
  <c r="H1078" i="15"/>
  <c r="H1079" i="15"/>
  <c r="H1080" i="15"/>
  <c r="H1081" i="15"/>
  <c r="H1082" i="15"/>
  <c r="H1083" i="15"/>
  <c r="H1107" i="15"/>
  <c r="H1084" i="19"/>
  <c r="H26" i="19"/>
  <c r="H49" i="19"/>
  <c r="H72" i="19"/>
  <c r="H95" i="19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H39" i="19"/>
  <c r="H40" i="19"/>
  <c r="H41" i="19"/>
  <c r="H42" i="19"/>
  <c r="H43" i="19"/>
  <c r="H44" i="19"/>
  <c r="H45" i="19"/>
  <c r="H46" i="19"/>
  <c r="H47" i="19"/>
  <c r="H48" i="19"/>
  <c r="H50" i="19"/>
  <c r="H51" i="19"/>
  <c r="H52" i="19"/>
  <c r="H53" i="19"/>
  <c r="H54" i="19"/>
  <c r="H55" i="19"/>
  <c r="H56" i="19"/>
  <c r="H57" i="19"/>
  <c r="H58" i="19"/>
  <c r="H59" i="19"/>
  <c r="H60" i="19"/>
  <c r="H61" i="19"/>
  <c r="H62" i="19"/>
  <c r="H63" i="19"/>
  <c r="H64" i="19"/>
  <c r="H65" i="19"/>
  <c r="H66" i="19"/>
  <c r="H67" i="19"/>
  <c r="H68" i="19"/>
  <c r="H69" i="19"/>
  <c r="H70" i="19"/>
  <c r="H71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H111" i="19"/>
  <c r="H112" i="19"/>
  <c r="H113" i="19"/>
  <c r="H114" i="19"/>
  <c r="H115" i="19"/>
  <c r="H116" i="19"/>
  <c r="H117" i="19"/>
  <c r="H118" i="19"/>
  <c r="H119" i="19"/>
  <c r="H120" i="19"/>
  <c r="H121" i="19"/>
  <c r="H122" i="19"/>
  <c r="H123" i="19"/>
  <c r="H124" i="19"/>
  <c r="H125" i="19"/>
  <c r="H126" i="19"/>
  <c r="H127" i="19"/>
  <c r="H128" i="19"/>
  <c r="H129" i="19"/>
  <c r="H130" i="19"/>
  <c r="H131" i="19"/>
  <c r="H132" i="19"/>
  <c r="H133" i="19"/>
  <c r="H134" i="19"/>
  <c r="H135" i="19"/>
  <c r="H136" i="19"/>
  <c r="H137" i="19"/>
  <c r="H138" i="19"/>
  <c r="H139" i="19"/>
  <c r="H140" i="19"/>
  <c r="H141" i="19"/>
  <c r="H142" i="19"/>
  <c r="H143" i="19"/>
  <c r="H144" i="19"/>
  <c r="H145" i="19"/>
  <c r="H146" i="19"/>
  <c r="H147" i="19"/>
  <c r="H148" i="19"/>
  <c r="H149" i="19"/>
  <c r="H150" i="19"/>
  <c r="H151" i="19"/>
  <c r="H152" i="19"/>
  <c r="H153" i="19"/>
  <c r="H154" i="19"/>
  <c r="H155" i="19"/>
  <c r="H156" i="19"/>
  <c r="H157" i="19"/>
  <c r="H158" i="19"/>
  <c r="H159" i="19"/>
  <c r="H160" i="19"/>
  <c r="H161" i="19"/>
  <c r="H162" i="19"/>
  <c r="H163" i="19"/>
  <c r="H164" i="19"/>
  <c r="H165" i="19"/>
  <c r="H166" i="19"/>
  <c r="H167" i="19"/>
  <c r="H168" i="19"/>
  <c r="H169" i="19"/>
  <c r="H170" i="19"/>
  <c r="H171" i="19"/>
  <c r="H172" i="19"/>
  <c r="H173" i="19"/>
  <c r="H174" i="19"/>
  <c r="H175" i="19"/>
  <c r="H176" i="19"/>
  <c r="H177" i="19"/>
  <c r="H178" i="19"/>
  <c r="H179" i="19"/>
  <c r="H180" i="19"/>
  <c r="H181" i="19"/>
  <c r="H182" i="19"/>
  <c r="H183" i="19"/>
  <c r="H184" i="19"/>
  <c r="H185" i="19"/>
  <c r="H186" i="19"/>
  <c r="H187" i="19"/>
  <c r="H188" i="19"/>
  <c r="H189" i="19"/>
  <c r="H190" i="19"/>
  <c r="H191" i="19"/>
  <c r="H192" i="19"/>
  <c r="H193" i="19"/>
  <c r="H194" i="19"/>
  <c r="H195" i="19"/>
  <c r="H196" i="19"/>
  <c r="H197" i="19"/>
  <c r="H198" i="19"/>
  <c r="H199" i="19"/>
  <c r="H200" i="19"/>
  <c r="H201" i="19"/>
  <c r="H202" i="19"/>
  <c r="H203" i="19"/>
  <c r="H204" i="19"/>
  <c r="H205" i="19"/>
  <c r="H206" i="19"/>
  <c r="H207" i="19"/>
  <c r="H208" i="19"/>
  <c r="H209" i="19"/>
  <c r="H210" i="19"/>
  <c r="H211" i="19"/>
  <c r="H212" i="19"/>
  <c r="H213" i="19"/>
  <c r="H214" i="19"/>
  <c r="H215" i="19"/>
  <c r="H216" i="19"/>
  <c r="H217" i="19"/>
  <c r="H218" i="19"/>
  <c r="H219" i="19"/>
  <c r="H220" i="19"/>
  <c r="H221" i="19"/>
  <c r="H222" i="19"/>
  <c r="H223" i="19"/>
  <c r="H224" i="19"/>
  <c r="H225" i="19"/>
  <c r="H226" i="19"/>
  <c r="H227" i="19"/>
  <c r="H228" i="19"/>
  <c r="H229" i="19"/>
  <c r="H230" i="19"/>
  <c r="H231" i="19"/>
  <c r="H232" i="19"/>
  <c r="H233" i="19"/>
  <c r="H234" i="19"/>
  <c r="H235" i="19"/>
  <c r="H236" i="19"/>
  <c r="H237" i="19"/>
  <c r="H238" i="19"/>
  <c r="H239" i="19"/>
  <c r="H240" i="19"/>
  <c r="H241" i="19"/>
  <c r="H242" i="19"/>
  <c r="H243" i="19"/>
  <c r="H244" i="19"/>
  <c r="H245" i="19"/>
  <c r="H246" i="19"/>
  <c r="H247" i="19"/>
  <c r="H248" i="19"/>
  <c r="H249" i="19"/>
  <c r="H250" i="19"/>
  <c r="H251" i="19"/>
  <c r="H252" i="19"/>
  <c r="H253" i="19"/>
  <c r="H254" i="19"/>
  <c r="H255" i="19"/>
  <c r="H256" i="19"/>
  <c r="H257" i="19"/>
  <c r="H258" i="19"/>
  <c r="H259" i="19"/>
  <c r="H260" i="19"/>
  <c r="H261" i="19"/>
  <c r="H262" i="19"/>
  <c r="H263" i="19"/>
  <c r="H264" i="19"/>
  <c r="H265" i="19"/>
  <c r="H266" i="19"/>
  <c r="H267" i="19"/>
  <c r="H268" i="19"/>
  <c r="H269" i="19"/>
  <c r="H270" i="19"/>
  <c r="H271" i="19"/>
  <c r="H272" i="19"/>
  <c r="H273" i="19"/>
  <c r="H274" i="19"/>
  <c r="H275" i="19"/>
  <c r="H276" i="19"/>
  <c r="H277" i="19"/>
  <c r="H278" i="19"/>
  <c r="H279" i="19"/>
  <c r="H280" i="19"/>
  <c r="H281" i="19"/>
  <c r="H282" i="19"/>
  <c r="H283" i="19"/>
  <c r="H284" i="19"/>
  <c r="H285" i="19"/>
  <c r="H286" i="19"/>
  <c r="H287" i="19"/>
  <c r="H288" i="19"/>
  <c r="H289" i="19"/>
  <c r="H290" i="19"/>
  <c r="H291" i="19"/>
  <c r="H292" i="19"/>
  <c r="H293" i="19"/>
  <c r="H294" i="19"/>
  <c r="H295" i="19"/>
  <c r="H296" i="19"/>
  <c r="H297" i="19"/>
  <c r="H298" i="19"/>
  <c r="H299" i="19"/>
  <c r="H300" i="19"/>
  <c r="H301" i="19"/>
  <c r="H302" i="19"/>
  <c r="H303" i="19"/>
  <c r="H304" i="19"/>
  <c r="H305" i="19"/>
  <c r="H306" i="19"/>
  <c r="H307" i="19"/>
  <c r="H308" i="19"/>
  <c r="H309" i="19"/>
  <c r="H310" i="19"/>
  <c r="H311" i="19"/>
  <c r="H312" i="19"/>
  <c r="H313" i="19"/>
  <c r="H314" i="19"/>
  <c r="H315" i="19"/>
  <c r="H316" i="19"/>
  <c r="H317" i="19"/>
  <c r="H318" i="19"/>
  <c r="H319" i="19"/>
  <c r="H320" i="19"/>
  <c r="H321" i="19"/>
  <c r="H322" i="19"/>
  <c r="H323" i="19"/>
  <c r="H324" i="19"/>
  <c r="H325" i="19"/>
  <c r="H326" i="19"/>
  <c r="H327" i="19"/>
  <c r="H328" i="19"/>
  <c r="H329" i="19"/>
  <c r="H330" i="19"/>
  <c r="H331" i="19"/>
  <c r="H332" i="19"/>
  <c r="H333" i="19"/>
  <c r="H334" i="19"/>
  <c r="H335" i="19"/>
  <c r="H336" i="19"/>
  <c r="H337" i="19"/>
  <c r="H338" i="19"/>
  <c r="H339" i="19"/>
  <c r="H340" i="19"/>
  <c r="H341" i="19"/>
  <c r="H342" i="19"/>
  <c r="H343" i="19"/>
  <c r="H344" i="19"/>
  <c r="H345" i="19"/>
  <c r="H346" i="19"/>
  <c r="H347" i="19"/>
  <c r="H348" i="19"/>
  <c r="H349" i="19"/>
  <c r="H350" i="19"/>
  <c r="H351" i="19"/>
  <c r="H352" i="19"/>
  <c r="H353" i="19"/>
  <c r="H354" i="19"/>
  <c r="H355" i="19"/>
  <c r="H356" i="19"/>
  <c r="H357" i="19"/>
  <c r="H358" i="19"/>
  <c r="H359" i="19"/>
  <c r="H360" i="19"/>
  <c r="H361" i="19"/>
  <c r="H362" i="19"/>
  <c r="H363" i="19"/>
  <c r="H364" i="19"/>
  <c r="H365" i="19"/>
  <c r="H366" i="19"/>
  <c r="H367" i="19"/>
  <c r="H368" i="19"/>
  <c r="H369" i="19"/>
  <c r="H370" i="19"/>
  <c r="H371" i="19"/>
  <c r="H372" i="19"/>
  <c r="H373" i="19"/>
  <c r="H374" i="19"/>
  <c r="H375" i="19"/>
  <c r="H376" i="19"/>
  <c r="H377" i="19"/>
  <c r="H378" i="19"/>
  <c r="H379" i="19"/>
  <c r="H380" i="19"/>
  <c r="H381" i="19"/>
  <c r="H382" i="19"/>
  <c r="H383" i="19"/>
  <c r="H384" i="19"/>
  <c r="H385" i="19"/>
  <c r="H386" i="19"/>
  <c r="H387" i="19"/>
  <c r="H388" i="19"/>
  <c r="H389" i="19"/>
  <c r="H390" i="19"/>
  <c r="H391" i="19"/>
  <c r="H392" i="19"/>
  <c r="H393" i="19"/>
  <c r="H394" i="19"/>
  <c r="H395" i="19"/>
  <c r="H396" i="19"/>
  <c r="H397" i="19"/>
  <c r="H398" i="19"/>
  <c r="H399" i="19"/>
  <c r="H400" i="19"/>
  <c r="H401" i="19"/>
  <c r="H402" i="19"/>
  <c r="H403" i="19"/>
  <c r="H404" i="19"/>
  <c r="H405" i="19"/>
  <c r="H406" i="19"/>
  <c r="H407" i="19"/>
  <c r="H408" i="19"/>
  <c r="H409" i="19"/>
  <c r="H410" i="19"/>
  <c r="H411" i="19"/>
  <c r="H412" i="19"/>
  <c r="H413" i="19"/>
  <c r="H414" i="19"/>
  <c r="H415" i="19"/>
  <c r="H416" i="19"/>
  <c r="H417" i="19"/>
  <c r="H418" i="19"/>
  <c r="H419" i="19"/>
  <c r="H420" i="19"/>
  <c r="H421" i="19"/>
  <c r="H422" i="19"/>
  <c r="H423" i="19"/>
  <c r="H424" i="19"/>
  <c r="H425" i="19"/>
  <c r="H426" i="19"/>
  <c r="H427" i="19"/>
  <c r="H428" i="19"/>
  <c r="H429" i="19"/>
  <c r="H430" i="19"/>
  <c r="H431" i="19"/>
  <c r="H432" i="19"/>
  <c r="H433" i="19"/>
  <c r="H434" i="19"/>
  <c r="H435" i="19"/>
  <c r="H436" i="19"/>
  <c r="H437" i="19"/>
  <c r="H438" i="19"/>
  <c r="H439" i="19"/>
  <c r="H440" i="19"/>
  <c r="H441" i="19"/>
  <c r="H442" i="19"/>
  <c r="H443" i="19"/>
  <c r="H444" i="19"/>
  <c r="H445" i="19"/>
  <c r="H446" i="19"/>
  <c r="H447" i="19"/>
  <c r="H448" i="19"/>
  <c r="H449" i="19"/>
  <c r="H450" i="19"/>
  <c r="H451" i="19"/>
  <c r="H452" i="19"/>
  <c r="H453" i="19"/>
  <c r="H454" i="19"/>
  <c r="H455" i="19"/>
  <c r="H456" i="19"/>
  <c r="H457" i="19"/>
  <c r="H458" i="19"/>
  <c r="H459" i="19"/>
  <c r="H460" i="19"/>
  <c r="H461" i="19"/>
  <c r="H462" i="19"/>
  <c r="H463" i="19"/>
  <c r="H464" i="19"/>
  <c r="H465" i="19"/>
  <c r="H466" i="19"/>
  <c r="H467" i="19"/>
  <c r="H468" i="19"/>
  <c r="H469" i="19"/>
  <c r="H470" i="19"/>
  <c r="H471" i="19"/>
  <c r="H472" i="19"/>
  <c r="H473" i="19"/>
  <c r="H474" i="19"/>
  <c r="H475" i="19"/>
  <c r="H476" i="19"/>
  <c r="H477" i="19"/>
  <c r="H478" i="19"/>
  <c r="H479" i="19"/>
  <c r="H480" i="19"/>
  <c r="H481" i="19"/>
  <c r="H482" i="19"/>
  <c r="H483" i="19"/>
  <c r="H484" i="19"/>
  <c r="H485" i="19"/>
  <c r="H486" i="19"/>
  <c r="H487" i="19"/>
  <c r="H488" i="19"/>
  <c r="H489" i="19"/>
  <c r="H490" i="19"/>
  <c r="H491" i="19"/>
  <c r="H492" i="19"/>
  <c r="H493" i="19"/>
  <c r="H494" i="19"/>
  <c r="H495" i="19"/>
  <c r="H496" i="19"/>
  <c r="H497" i="19"/>
  <c r="H498" i="19"/>
  <c r="H499" i="19"/>
  <c r="H500" i="19"/>
  <c r="H501" i="19"/>
  <c r="H502" i="19"/>
  <c r="H503" i="19"/>
  <c r="H504" i="19"/>
  <c r="H505" i="19"/>
  <c r="H506" i="19"/>
  <c r="H507" i="19"/>
  <c r="H508" i="19"/>
  <c r="H509" i="19"/>
  <c r="H510" i="19"/>
  <c r="H511" i="19"/>
  <c r="H512" i="19"/>
  <c r="H513" i="19"/>
  <c r="H514" i="19"/>
  <c r="H515" i="19"/>
  <c r="H516" i="19"/>
  <c r="H517" i="19"/>
  <c r="H518" i="19"/>
  <c r="H519" i="19"/>
  <c r="H520" i="19"/>
  <c r="H521" i="19"/>
  <c r="H522" i="19"/>
  <c r="H523" i="19"/>
  <c r="H524" i="19"/>
  <c r="H525" i="19"/>
  <c r="H526" i="19"/>
  <c r="H527" i="19"/>
  <c r="H528" i="19"/>
  <c r="H529" i="19"/>
  <c r="H530" i="19"/>
  <c r="H531" i="19"/>
  <c r="H532" i="19"/>
  <c r="H533" i="19"/>
  <c r="H534" i="19"/>
  <c r="H535" i="19"/>
  <c r="H536" i="19"/>
  <c r="H537" i="19"/>
  <c r="H538" i="19"/>
  <c r="H539" i="19"/>
  <c r="H540" i="19"/>
  <c r="H541" i="19"/>
  <c r="H542" i="19"/>
  <c r="H543" i="19"/>
  <c r="H544" i="19"/>
  <c r="H545" i="19"/>
  <c r="H546" i="19"/>
  <c r="H547" i="19"/>
  <c r="H548" i="19"/>
  <c r="H549" i="19"/>
  <c r="H550" i="19"/>
  <c r="H551" i="19"/>
  <c r="H552" i="19"/>
  <c r="H553" i="19"/>
  <c r="H554" i="19"/>
  <c r="H555" i="19"/>
  <c r="H556" i="19"/>
  <c r="H557" i="19"/>
  <c r="H558" i="19"/>
  <c r="H559" i="19"/>
  <c r="H560" i="19"/>
  <c r="H561" i="19"/>
  <c r="H562" i="19"/>
  <c r="H563" i="19"/>
  <c r="H564" i="19"/>
  <c r="H565" i="19"/>
  <c r="H566" i="19"/>
  <c r="H567" i="19"/>
  <c r="H568" i="19"/>
  <c r="H569" i="19"/>
  <c r="H570" i="19"/>
  <c r="H571" i="19"/>
  <c r="H572" i="19"/>
  <c r="H573" i="19"/>
  <c r="H574" i="19"/>
  <c r="H575" i="19"/>
  <c r="H576" i="19"/>
  <c r="H577" i="19"/>
  <c r="H578" i="19"/>
  <c r="H579" i="19"/>
  <c r="H580" i="19"/>
  <c r="H581" i="19"/>
  <c r="H582" i="19"/>
  <c r="H583" i="19"/>
  <c r="H584" i="19"/>
  <c r="H585" i="19"/>
  <c r="H586" i="19"/>
  <c r="H587" i="19"/>
  <c r="H588" i="19"/>
  <c r="H589" i="19"/>
  <c r="H590" i="19"/>
  <c r="H591" i="19"/>
  <c r="H592" i="19"/>
  <c r="H593" i="19"/>
  <c r="H594" i="19"/>
  <c r="H595" i="19"/>
  <c r="H596" i="19"/>
  <c r="H597" i="19"/>
  <c r="H598" i="19"/>
  <c r="H599" i="19"/>
  <c r="H600" i="19"/>
  <c r="H601" i="19"/>
  <c r="H602" i="19"/>
  <c r="H603" i="19"/>
  <c r="H604" i="19"/>
  <c r="H605" i="19"/>
  <c r="H606" i="19"/>
  <c r="H607" i="19"/>
  <c r="H608" i="19"/>
  <c r="H609" i="19"/>
  <c r="H610" i="19"/>
  <c r="H611" i="19"/>
  <c r="H612" i="19"/>
  <c r="H613" i="19"/>
  <c r="H614" i="19"/>
  <c r="H615" i="19"/>
  <c r="H616" i="19"/>
  <c r="H617" i="19"/>
  <c r="H618" i="19"/>
  <c r="H619" i="19"/>
  <c r="H620" i="19"/>
  <c r="H621" i="19"/>
  <c r="H622" i="19"/>
  <c r="H623" i="19"/>
  <c r="H624" i="19"/>
  <c r="H625" i="19"/>
  <c r="H626" i="19"/>
  <c r="H627" i="19"/>
  <c r="H628" i="19"/>
  <c r="H629" i="19"/>
  <c r="H630" i="19"/>
  <c r="H631" i="19"/>
  <c r="H632" i="19"/>
  <c r="H633" i="19"/>
  <c r="H634" i="19"/>
  <c r="H635" i="19"/>
  <c r="H636" i="19"/>
  <c r="H637" i="19"/>
  <c r="H638" i="19"/>
  <c r="H639" i="19"/>
  <c r="H640" i="19"/>
  <c r="H641" i="19"/>
  <c r="H642" i="19"/>
  <c r="H643" i="19"/>
  <c r="H644" i="19"/>
  <c r="H645" i="19"/>
  <c r="H646" i="19"/>
  <c r="H647" i="19"/>
  <c r="H648" i="19"/>
  <c r="H649" i="19"/>
  <c r="H650" i="19"/>
  <c r="H651" i="19"/>
  <c r="H652" i="19"/>
  <c r="H653" i="19"/>
  <c r="H654" i="19"/>
  <c r="H655" i="19"/>
  <c r="H656" i="19"/>
  <c r="H657" i="19"/>
  <c r="H658" i="19"/>
  <c r="H659" i="19"/>
  <c r="H660" i="19"/>
  <c r="H661" i="19"/>
  <c r="H662" i="19"/>
  <c r="H663" i="19"/>
  <c r="H664" i="19"/>
  <c r="H665" i="19"/>
  <c r="H666" i="19"/>
  <c r="H667" i="19"/>
  <c r="H668" i="19"/>
  <c r="H669" i="19"/>
  <c r="H670" i="19"/>
  <c r="H671" i="19"/>
  <c r="H672" i="19"/>
  <c r="H673" i="19"/>
  <c r="H674" i="19"/>
  <c r="H675" i="19"/>
  <c r="H676" i="19"/>
  <c r="H677" i="19"/>
  <c r="H678" i="19"/>
  <c r="H679" i="19"/>
  <c r="H680" i="19"/>
  <c r="H681" i="19"/>
  <c r="H682" i="19"/>
  <c r="H683" i="19"/>
  <c r="H684" i="19"/>
  <c r="H685" i="19"/>
  <c r="H686" i="19"/>
  <c r="H687" i="19"/>
  <c r="H688" i="19"/>
  <c r="H689" i="19"/>
  <c r="H690" i="19"/>
  <c r="H691" i="19"/>
  <c r="H692" i="19"/>
  <c r="H693" i="19"/>
  <c r="H694" i="19"/>
  <c r="H695" i="19"/>
  <c r="H696" i="19"/>
  <c r="H697" i="19"/>
  <c r="H698" i="19"/>
  <c r="H699" i="19"/>
  <c r="H700" i="19"/>
  <c r="H701" i="19"/>
  <c r="H702" i="19"/>
  <c r="H703" i="19"/>
  <c r="H704" i="19"/>
  <c r="H705" i="19"/>
  <c r="H706" i="19"/>
  <c r="H707" i="19"/>
  <c r="H708" i="19"/>
  <c r="H709" i="19"/>
  <c r="H710" i="19"/>
  <c r="H711" i="19"/>
  <c r="H712" i="19"/>
  <c r="H713" i="19"/>
  <c r="H714" i="19"/>
  <c r="H715" i="19"/>
  <c r="H716" i="19"/>
  <c r="H717" i="19"/>
  <c r="H718" i="19"/>
  <c r="H719" i="19"/>
  <c r="H720" i="19"/>
  <c r="H721" i="19"/>
  <c r="H722" i="19"/>
  <c r="H723" i="19"/>
  <c r="H724" i="19"/>
  <c r="H725" i="19"/>
  <c r="H726" i="19"/>
  <c r="H727" i="19"/>
  <c r="H728" i="19"/>
  <c r="H729" i="19"/>
  <c r="H730" i="19"/>
  <c r="H731" i="19"/>
  <c r="H732" i="19"/>
  <c r="H733" i="19"/>
  <c r="H734" i="19"/>
  <c r="H735" i="19"/>
  <c r="H736" i="19"/>
  <c r="H737" i="19"/>
  <c r="H738" i="19"/>
  <c r="H739" i="19"/>
  <c r="H740" i="19"/>
  <c r="H741" i="19"/>
  <c r="H742" i="19"/>
  <c r="H743" i="19"/>
  <c r="H744" i="19"/>
  <c r="H745" i="19"/>
  <c r="H746" i="19"/>
  <c r="H747" i="19"/>
  <c r="H748" i="19"/>
  <c r="H749" i="19"/>
  <c r="H750" i="19"/>
  <c r="H751" i="19"/>
  <c r="H752" i="19"/>
  <c r="H753" i="19"/>
  <c r="H754" i="19"/>
  <c r="H755" i="19"/>
  <c r="H756" i="19"/>
  <c r="H757" i="19"/>
  <c r="H758" i="19"/>
  <c r="H759" i="19"/>
  <c r="H760" i="19"/>
  <c r="H761" i="19"/>
  <c r="H762" i="19"/>
  <c r="H763" i="19"/>
  <c r="H764" i="19"/>
  <c r="H765" i="19"/>
  <c r="H766" i="19"/>
  <c r="H767" i="19"/>
  <c r="H768" i="19"/>
  <c r="H769" i="19"/>
  <c r="H770" i="19"/>
  <c r="H771" i="19"/>
  <c r="H772" i="19"/>
  <c r="H773" i="19"/>
  <c r="H774" i="19"/>
  <c r="H775" i="19"/>
  <c r="H776" i="19"/>
  <c r="H777" i="19"/>
  <c r="H778" i="19"/>
  <c r="H779" i="19"/>
  <c r="H780" i="19"/>
  <c r="H781" i="19"/>
  <c r="H782" i="19"/>
  <c r="H783" i="19"/>
  <c r="H784" i="19"/>
  <c r="H785" i="19"/>
  <c r="H786" i="19"/>
  <c r="H787" i="19"/>
  <c r="H788" i="19"/>
  <c r="H789" i="19"/>
  <c r="H790" i="19"/>
  <c r="H791" i="19"/>
  <c r="H792" i="19"/>
  <c r="H793" i="19"/>
  <c r="H794" i="19"/>
  <c r="H795" i="19"/>
  <c r="H796" i="19"/>
  <c r="H797" i="19"/>
  <c r="H798" i="19"/>
  <c r="H799" i="19"/>
  <c r="H800" i="19"/>
  <c r="H801" i="19"/>
  <c r="H802" i="19"/>
  <c r="H803" i="19"/>
  <c r="H804" i="19"/>
  <c r="H805" i="19"/>
  <c r="H806" i="19"/>
  <c r="H807" i="19"/>
  <c r="H808" i="19"/>
  <c r="H809" i="19"/>
  <c r="H810" i="19"/>
  <c r="H811" i="19"/>
  <c r="H812" i="19"/>
  <c r="H813" i="19"/>
  <c r="H814" i="19"/>
  <c r="H815" i="19"/>
  <c r="H816" i="19"/>
  <c r="H817" i="19"/>
  <c r="H818" i="19"/>
  <c r="H819" i="19"/>
  <c r="H820" i="19"/>
  <c r="H821" i="19"/>
  <c r="H822" i="19"/>
  <c r="H823" i="19"/>
  <c r="H824" i="19"/>
  <c r="H825" i="19"/>
  <c r="H826" i="19"/>
  <c r="H827" i="19"/>
  <c r="H828" i="19"/>
  <c r="H829" i="19"/>
  <c r="H830" i="19"/>
  <c r="H831" i="19"/>
  <c r="H832" i="19"/>
  <c r="H833" i="19"/>
  <c r="H834" i="19"/>
  <c r="H835" i="19"/>
  <c r="H836" i="19"/>
  <c r="H837" i="19"/>
  <c r="H838" i="19"/>
  <c r="H839" i="19"/>
  <c r="H840" i="19"/>
  <c r="H841" i="19"/>
  <c r="H842" i="19"/>
  <c r="H843" i="19"/>
  <c r="H844" i="19"/>
  <c r="H845" i="19"/>
  <c r="H846" i="19"/>
  <c r="H847" i="19"/>
  <c r="H848" i="19"/>
  <c r="H849" i="19"/>
  <c r="H850" i="19"/>
  <c r="H851" i="19"/>
  <c r="H852" i="19"/>
  <c r="H853" i="19"/>
  <c r="H854" i="19"/>
  <c r="H855" i="19"/>
  <c r="H856" i="19"/>
  <c r="H857" i="19"/>
  <c r="H858" i="19"/>
  <c r="H859" i="19"/>
  <c r="H860" i="19"/>
  <c r="H861" i="19"/>
  <c r="H862" i="19"/>
  <c r="H863" i="19"/>
  <c r="H864" i="19"/>
  <c r="H865" i="19"/>
  <c r="H866" i="19"/>
  <c r="H867" i="19"/>
  <c r="H868" i="19"/>
  <c r="H869" i="19"/>
  <c r="H870" i="19"/>
  <c r="H871" i="19"/>
  <c r="H872" i="19"/>
  <c r="H873" i="19"/>
  <c r="H874" i="19"/>
  <c r="H875" i="19"/>
  <c r="H876" i="19"/>
  <c r="H877" i="19"/>
  <c r="H878" i="19"/>
  <c r="H879" i="19"/>
  <c r="H880" i="19"/>
  <c r="H881" i="19"/>
  <c r="H882" i="19"/>
  <c r="H883" i="19"/>
  <c r="H884" i="19"/>
  <c r="H885" i="19"/>
  <c r="H886" i="19"/>
  <c r="H887" i="19"/>
  <c r="H888" i="19"/>
  <c r="H889" i="19"/>
  <c r="H890" i="19"/>
  <c r="H891" i="19"/>
  <c r="H892" i="19"/>
  <c r="H893" i="19"/>
  <c r="H894" i="19"/>
  <c r="H895" i="19"/>
  <c r="H896" i="19"/>
  <c r="H897" i="19"/>
  <c r="H898" i="19"/>
  <c r="H899" i="19"/>
  <c r="H900" i="19"/>
  <c r="H901" i="19"/>
  <c r="H902" i="19"/>
  <c r="H903" i="19"/>
  <c r="H904" i="19"/>
  <c r="H905" i="19"/>
  <c r="H906" i="19"/>
  <c r="H907" i="19"/>
  <c r="H908" i="19"/>
  <c r="H909" i="19"/>
  <c r="H910" i="19"/>
  <c r="H911" i="19"/>
  <c r="H912" i="19"/>
  <c r="H913" i="19"/>
  <c r="H914" i="19"/>
  <c r="H915" i="19"/>
  <c r="H916" i="19"/>
  <c r="H917" i="19"/>
  <c r="H918" i="19"/>
  <c r="H919" i="19"/>
  <c r="H920" i="19"/>
  <c r="H921" i="19"/>
  <c r="H922" i="19"/>
  <c r="H923" i="19"/>
  <c r="H924" i="19"/>
  <c r="H925" i="19"/>
  <c r="H926" i="19"/>
  <c r="H927" i="19"/>
  <c r="H928" i="19"/>
  <c r="H929" i="19"/>
  <c r="H930" i="19"/>
  <c r="H931" i="19"/>
  <c r="H932" i="19"/>
  <c r="H933" i="19"/>
  <c r="H934" i="19"/>
  <c r="H935" i="19"/>
  <c r="H936" i="19"/>
  <c r="H937" i="19"/>
  <c r="H938" i="19"/>
  <c r="H939" i="19"/>
  <c r="H940" i="19"/>
  <c r="H941" i="19"/>
  <c r="H942" i="19"/>
  <c r="H943" i="19"/>
  <c r="H944" i="19"/>
  <c r="H945" i="19"/>
  <c r="H946" i="19"/>
  <c r="H947" i="19"/>
  <c r="H948" i="19"/>
  <c r="H949" i="19"/>
  <c r="H950" i="19"/>
  <c r="H951" i="19"/>
  <c r="H952" i="19"/>
  <c r="H953" i="19"/>
  <c r="H954" i="19"/>
  <c r="H955" i="19"/>
  <c r="H956" i="19"/>
  <c r="H957" i="19"/>
  <c r="H958" i="19"/>
  <c r="H959" i="19"/>
  <c r="H960" i="19"/>
  <c r="H961" i="19"/>
  <c r="H962" i="19"/>
  <c r="H963" i="19"/>
  <c r="H964" i="19"/>
  <c r="H965" i="19"/>
  <c r="H966" i="19"/>
  <c r="H967" i="19"/>
  <c r="H968" i="19"/>
  <c r="H969" i="19"/>
  <c r="H970" i="19"/>
  <c r="H971" i="19"/>
  <c r="H972" i="19"/>
  <c r="H973" i="19"/>
  <c r="H974" i="19"/>
  <c r="H975" i="19"/>
  <c r="H976" i="19"/>
  <c r="H977" i="19"/>
  <c r="H978" i="19"/>
  <c r="H979" i="19"/>
  <c r="H980" i="19"/>
  <c r="H981" i="19"/>
  <c r="H982" i="19"/>
  <c r="H983" i="19"/>
  <c r="H984" i="19"/>
  <c r="H985" i="19"/>
  <c r="H986" i="19"/>
  <c r="H987" i="19"/>
  <c r="H988" i="19"/>
  <c r="H989" i="19"/>
  <c r="H990" i="19"/>
  <c r="H991" i="19"/>
  <c r="H992" i="19"/>
  <c r="H993" i="19"/>
  <c r="H994" i="19"/>
  <c r="H995" i="19"/>
  <c r="H996" i="19"/>
  <c r="H997" i="19"/>
  <c r="H998" i="19"/>
  <c r="H999" i="19"/>
  <c r="H1000" i="19"/>
  <c r="H1001" i="19"/>
  <c r="H1002" i="19"/>
  <c r="H1003" i="19"/>
  <c r="H1004" i="19"/>
  <c r="H1005" i="19"/>
  <c r="H1006" i="19"/>
  <c r="H1007" i="19"/>
  <c r="H1008" i="19"/>
  <c r="H1009" i="19"/>
  <c r="H1010" i="19"/>
  <c r="H1011" i="19"/>
  <c r="H1012" i="19"/>
  <c r="H1013" i="19"/>
  <c r="H1014" i="19"/>
  <c r="H1015" i="19"/>
  <c r="H1016" i="19"/>
  <c r="H1017" i="19"/>
  <c r="H1018" i="19"/>
  <c r="H1019" i="19"/>
  <c r="H1020" i="19"/>
  <c r="H1021" i="19"/>
  <c r="H1022" i="19"/>
  <c r="H1023" i="19"/>
  <c r="H1024" i="19"/>
  <c r="H1025" i="19"/>
  <c r="H1026" i="19"/>
  <c r="H1027" i="19"/>
  <c r="H1028" i="19"/>
  <c r="H1029" i="19"/>
  <c r="H1030" i="19"/>
  <c r="H1031" i="19"/>
  <c r="H1032" i="19"/>
  <c r="H1033" i="19"/>
  <c r="H1034" i="19"/>
  <c r="H1035" i="19"/>
  <c r="H1036" i="19"/>
  <c r="H1037" i="19"/>
  <c r="H1038" i="19"/>
  <c r="H1039" i="19"/>
  <c r="H1040" i="19"/>
  <c r="H1041" i="19"/>
  <c r="H1042" i="19"/>
  <c r="H1043" i="19"/>
  <c r="H1044" i="19"/>
  <c r="H1045" i="19"/>
  <c r="H1046" i="19"/>
  <c r="H1047" i="19"/>
  <c r="H1048" i="19"/>
  <c r="H1049" i="19"/>
  <c r="H1050" i="19"/>
  <c r="H1051" i="19"/>
  <c r="H1052" i="19"/>
  <c r="H1053" i="19"/>
  <c r="H1054" i="19"/>
  <c r="H1055" i="19"/>
  <c r="H1056" i="19"/>
  <c r="H1057" i="19"/>
  <c r="H1058" i="19"/>
  <c r="H1059" i="19"/>
  <c r="H1060" i="19"/>
  <c r="H1061" i="19"/>
  <c r="H1062" i="19"/>
  <c r="H1063" i="19"/>
  <c r="H1064" i="19"/>
  <c r="H1065" i="19"/>
  <c r="H1066" i="19"/>
  <c r="H1067" i="19"/>
  <c r="H1068" i="19"/>
  <c r="H1069" i="19"/>
  <c r="H1070" i="19"/>
  <c r="H1071" i="19"/>
  <c r="H1072" i="19"/>
  <c r="H1073" i="19"/>
  <c r="H1074" i="19"/>
  <c r="H1075" i="19"/>
  <c r="H1076" i="19"/>
  <c r="H1077" i="19"/>
  <c r="H1078" i="19"/>
  <c r="H1079" i="19"/>
  <c r="H1080" i="19"/>
  <c r="H1081" i="19"/>
  <c r="H1082" i="19"/>
  <c r="H1083" i="19"/>
  <c r="H1107" i="19"/>
  <c r="H1084" i="20"/>
  <c r="H26" i="20"/>
  <c r="H49" i="20"/>
  <c r="H72" i="20"/>
  <c r="H95" i="20"/>
  <c r="H4" i="20"/>
  <c r="H5" i="20"/>
  <c r="H6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1005" i="20"/>
  <c r="H1006" i="20"/>
  <c r="H1007" i="20"/>
  <c r="H1008" i="20"/>
  <c r="H1009" i="20"/>
  <c r="H1010" i="20"/>
  <c r="H1011" i="20"/>
  <c r="H1012" i="20"/>
  <c r="H1013" i="20"/>
  <c r="H1014" i="20"/>
  <c r="H1015" i="20"/>
  <c r="H1016" i="20"/>
  <c r="H1017" i="20"/>
  <c r="H1018" i="20"/>
  <c r="H1019" i="20"/>
  <c r="H1020" i="20"/>
  <c r="H1021" i="20"/>
  <c r="H1022" i="20"/>
  <c r="H1023" i="20"/>
  <c r="H1024" i="20"/>
  <c r="H1025" i="20"/>
  <c r="H1026" i="20"/>
  <c r="H1027" i="20"/>
  <c r="H1028" i="20"/>
  <c r="H1029" i="20"/>
  <c r="H1030" i="20"/>
  <c r="H1031" i="20"/>
  <c r="H1032" i="20"/>
  <c r="H1033" i="20"/>
  <c r="H1034" i="20"/>
  <c r="H1035" i="20"/>
  <c r="H1036" i="20"/>
  <c r="H1037" i="20"/>
  <c r="H1038" i="20"/>
  <c r="H1039" i="20"/>
  <c r="H1040" i="20"/>
  <c r="H1041" i="20"/>
  <c r="H1042" i="20"/>
  <c r="H1043" i="20"/>
  <c r="H1044" i="20"/>
  <c r="H1045" i="20"/>
  <c r="H1046" i="20"/>
  <c r="H1047" i="20"/>
  <c r="H1048" i="20"/>
  <c r="H1049" i="20"/>
  <c r="H1050" i="20"/>
  <c r="H1051" i="20"/>
  <c r="H1052" i="20"/>
  <c r="H1053" i="20"/>
  <c r="H1054" i="20"/>
  <c r="H1055" i="20"/>
  <c r="H1056" i="20"/>
  <c r="H1057" i="20"/>
  <c r="H1058" i="20"/>
  <c r="H1059" i="20"/>
  <c r="H1060" i="20"/>
  <c r="H1061" i="20"/>
  <c r="H1062" i="20"/>
  <c r="H1063" i="20"/>
  <c r="H1064" i="20"/>
  <c r="H1065" i="20"/>
  <c r="H1066" i="20"/>
  <c r="H1067" i="20"/>
  <c r="H1068" i="20"/>
  <c r="H1069" i="20"/>
  <c r="H1070" i="20"/>
  <c r="H1071" i="20"/>
  <c r="H1072" i="20"/>
  <c r="H1073" i="20"/>
  <c r="H1074" i="20"/>
  <c r="H1075" i="20"/>
  <c r="H1076" i="20"/>
  <c r="H1077" i="20"/>
  <c r="H1078" i="20"/>
  <c r="H1079" i="20"/>
  <c r="H1080" i="20"/>
  <c r="H1081" i="20"/>
  <c r="H1082" i="20"/>
  <c r="H1083" i="20"/>
  <c r="H1107" i="20"/>
  <c r="H1083" i="18"/>
  <c r="H25" i="18"/>
  <c r="H48" i="18"/>
  <c r="H71" i="18"/>
  <c r="H94" i="18"/>
  <c r="H117" i="18"/>
  <c r="H140" i="18"/>
  <c r="H163" i="18"/>
  <c r="H186" i="18"/>
  <c r="H209" i="18"/>
  <c r="H232" i="18"/>
  <c r="H255" i="18"/>
  <c r="H278" i="18"/>
  <c r="H301" i="18"/>
  <c r="H324" i="18"/>
  <c r="H347" i="18"/>
  <c r="H370" i="18"/>
  <c r="H393" i="18"/>
  <c r="H416" i="18"/>
  <c r="H439" i="18"/>
  <c r="H462" i="18"/>
  <c r="H485" i="18"/>
  <c r="H508" i="18"/>
  <c r="H531" i="18"/>
  <c r="H554" i="18"/>
  <c r="H577" i="18"/>
  <c r="H600" i="18"/>
  <c r="H623" i="18"/>
  <c r="H646" i="18"/>
  <c r="H669" i="18"/>
  <c r="H692" i="18"/>
  <c r="H715" i="18"/>
  <c r="H738" i="18"/>
  <c r="H761" i="18"/>
  <c r="H784" i="18"/>
  <c r="H807" i="18"/>
  <c r="H830" i="18"/>
  <c r="H853" i="18"/>
  <c r="H876" i="18"/>
  <c r="H899" i="18"/>
  <c r="H922" i="18"/>
  <c r="H945" i="18"/>
  <c r="H968" i="18"/>
  <c r="H991" i="18"/>
  <c r="H1014" i="18"/>
  <c r="H1037" i="18"/>
  <c r="H1060" i="18"/>
  <c r="H1106" i="15"/>
  <c r="H1106" i="19"/>
  <c r="H1106" i="20"/>
  <c r="H1082" i="18"/>
  <c r="H24" i="18"/>
  <c r="H47" i="18"/>
  <c r="H70" i="18"/>
  <c r="H93" i="18"/>
  <c r="H116" i="18"/>
  <c r="H139" i="18"/>
  <c r="H162" i="18"/>
  <c r="H185" i="18"/>
  <c r="H208" i="18"/>
  <c r="H231" i="18"/>
  <c r="H254" i="18"/>
  <c r="H277" i="18"/>
  <c r="H300" i="18"/>
  <c r="H323" i="18"/>
  <c r="H346" i="18"/>
  <c r="H369" i="18"/>
  <c r="H392" i="18"/>
  <c r="H415" i="18"/>
  <c r="H438" i="18"/>
  <c r="H461" i="18"/>
  <c r="H484" i="18"/>
  <c r="H507" i="18"/>
  <c r="H530" i="18"/>
  <c r="H553" i="18"/>
  <c r="H576" i="18"/>
  <c r="H599" i="18"/>
  <c r="H622" i="18"/>
  <c r="H645" i="18"/>
  <c r="H668" i="18"/>
  <c r="H691" i="18"/>
  <c r="H714" i="18"/>
  <c r="H737" i="18"/>
  <c r="H760" i="18"/>
  <c r="H783" i="18"/>
  <c r="H806" i="18"/>
  <c r="H829" i="18"/>
  <c r="H852" i="18"/>
  <c r="H875" i="18"/>
  <c r="H898" i="18"/>
  <c r="H921" i="18"/>
  <c r="H944" i="18"/>
  <c r="H967" i="18"/>
  <c r="H990" i="18"/>
  <c r="H1013" i="18"/>
  <c r="H1036" i="18"/>
  <c r="H1059" i="18"/>
  <c r="H1105" i="15"/>
  <c r="H1105" i="19"/>
  <c r="H1105" i="20"/>
  <c r="H1081" i="18"/>
  <c r="H23" i="18"/>
  <c r="H46" i="18"/>
  <c r="H69" i="18"/>
  <c r="H92" i="18"/>
  <c r="H115" i="18"/>
  <c r="H138" i="18"/>
  <c r="H161" i="18"/>
  <c r="H184" i="18"/>
  <c r="H207" i="18"/>
  <c r="H230" i="18"/>
  <c r="H253" i="18"/>
  <c r="H276" i="18"/>
  <c r="H299" i="18"/>
  <c r="H322" i="18"/>
  <c r="H345" i="18"/>
  <c r="H368" i="18"/>
  <c r="H391" i="18"/>
  <c r="H414" i="18"/>
  <c r="H437" i="18"/>
  <c r="H460" i="18"/>
  <c r="H483" i="18"/>
  <c r="H506" i="18"/>
  <c r="H529" i="18"/>
  <c r="H552" i="18"/>
  <c r="H575" i="18"/>
  <c r="H598" i="18"/>
  <c r="H621" i="18"/>
  <c r="H644" i="18"/>
  <c r="H667" i="18"/>
  <c r="H690" i="18"/>
  <c r="H713" i="18"/>
  <c r="H736" i="18"/>
  <c r="H759" i="18"/>
  <c r="H782" i="18"/>
  <c r="H805" i="18"/>
  <c r="H828" i="18"/>
  <c r="H851" i="18"/>
  <c r="H874" i="18"/>
  <c r="H897" i="18"/>
  <c r="H920" i="18"/>
  <c r="H943" i="18"/>
  <c r="H966" i="18"/>
  <c r="H989" i="18"/>
  <c r="H1012" i="18"/>
  <c r="H1035" i="18"/>
  <c r="H1058" i="18"/>
  <c r="H1104" i="15"/>
  <c r="H1104" i="19"/>
  <c r="H1104" i="20"/>
  <c r="H1080" i="18"/>
  <c r="H22" i="18"/>
  <c r="H45" i="18"/>
  <c r="H68" i="18"/>
  <c r="H91" i="18"/>
  <c r="H114" i="18"/>
  <c r="H137" i="18"/>
  <c r="H160" i="18"/>
  <c r="H183" i="18"/>
  <c r="H206" i="18"/>
  <c r="H229" i="18"/>
  <c r="H252" i="18"/>
  <c r="H275" i="18"/>
  <c r="H298" i="18"/>
  <c r="H321" i="18"/>
  <c r="H344" i="18"/>
  <c r="H367" i="18"/>
  <c r="H390" i="18"/>
  <c r="H413" i="18"/>
  <c r="H436" i="18"/>
  <c r="H459" i="18"/>
  <c r="H482" i="18"/>
  <c r="H505" i="18"/>
  <c r="H528" i="18"/>
  <c r="H551" i="18"/>
  <c r="H574" i="18"/>
  <c r="H597" i="18"/>
  <c r="H620" i="18"/>
  <c r="H643" i="18"/>
  <c r="H666" i="18"/>
  <c r="H689" i="18"/>
  <c r="H712" i="18"/>
  <c r="H735" i="18"/>
  <c r="H758" i="18"/>
  <c r="H781" i="18"/>
  <c r="H804" i="18"/>
  <c r="H827" i="18"/>
  <c r="H850" i="18"/>
  <c r="H873" i="18"/>
  <c r="H896" i="18"/>
  <c r="H919" i="18"/>
  <c r="H942" i="18"/>
  <c r="H965" i="18"/>
  <c r="H988" i="18"/>
  <c r="H1011" i="18"/>
  <c r="H1034" i="18"/>
  <c r="H1057" i="18"/>
  <c r="H1103" i="15"/>
  <c r="H1103" i="19"/>
  <c r="H1103" i="20"/>
  <c r="H1079" i="18"/>
  <c r="H21" i="18"/>
  <c r="H44" i="18"/>
  <c r="H67" i="18"/>
  <c r="H90" i="18"/>
  <c r="H113" i="18"/>
  <c r="H136" i="18"/>
  <c r="H159" i="18"/>
  <c r="H182" i="18"/>
  <c r="H205" i="18"/>
  <c r="H228" i="18"/>
  <c r="H251" i="18"/>
  <c r="H274" i="18"/>
  <c r="H297" i="18"/>
  <c r="H320" i="18"/>
  <c r="H343" i="18"/>
  <c r="H366" i="18"/>
  <c r="H389" i="18"/>
  <c r="H412" i="18"/>
  <c r="H435" i="18"/>
  <c r="H458" i="18"/>
  <c r="H481" i="18"/>
  <c r="H504" i="18"/>
  <c r="H527" i="18"/>
  <c r="H550" i="18"/>
  <c r="H573" i="18"/>
  <c r="H596" i="18"/>
  <c r="H619" i="18"/>
  <c r="H642" i="18"/>
  <c r="H665" i="18"/>
  <c r="H688" i="18"/>
  <c r="H711" i="18"/>
  <c r="H734" i="18"/>
  <c r="H757" i="18"/>
  <c r="H780" i="18"/>
  <c r="H803" i="18"/>
  <c r="H826" i="18"/>
  <c r="H849" i="18"/>
  <c r="H872" i="18"/>
  <c r="H895" i="18"/>
  <c r="H918" i="18"/>
  <c r="H941" i="18"/>
  <c r="H964" i="18"/>
  <c r="H987" i="18"/>
  <c r="H1010" i="18"/>
  <c r="H1033" i="18"/>
  <c r="H1056" i="18"/>
  <c r="H1102" i="15"/>
  <c r="H1102" i="19"/>
  <c r="H1102" i="20"/>
  <c r="H1078" i="18"/>
  <c r="H20" i="18"/>
  <c r="H43" i="18"/>
  <c r="H66" i="18"/>
  <c r="H89" i="18"/>
  <c r="H112" i="18"/>
  <c r="H135" i="18"/>
  <c r="H158" i="18"/>
  <c r="H181" i="18"/>
  <c r="H204" i="18"/>
  <c r="H227" i="18"/>
  <c r="H250" i="18"/>
  <c r="H273" i="18"/>
  <c r="H296" i="18"/>
  <c r="H319" i="18"/>
  <c r="H342" i="18"/>
  <c r="H365" i="18"/>
  <c r="H388" i="18"/>
  <c r="H411" i="18"/>
  <c r="H434" i="18"/>
  <c r="H457" i="18"/>
  <c r="H480" i="18"/>
  <c r="H503" i="18"/>
  <c r="H526" i="18"/>
  <c r="H549" i="18"/>
  <c r="H572" i="18"/>
  <c r="H595" i="18"/>
  <c r="H618" i="18"/>
  <c r="H641" i="18"/>
  <c r="H664" i="18"/>
  <c r="H687" i="18"/>
  <c r="H710" i="18"/>
  <c r="H733" i="18"/>
  <c r="H756" i="18"/>
  <c r="H779" i="18"/>
  <c r="H802" i="18"/>
  <c r="H825" i="18"/>
  <c r="H848" i="18"/>
  <c r="H871" i="18"/>
  <c r="H894" i="18"/>
  <c r="H917" i="18"/>
  <c r="H940" i="18"/>
  <c r="H963" i="18"/>
  <c r="H986" i="18"/>
  <c r="H1009" i="18"/>
  <c r="H1032" i="18"/>
  <c r="H1055" i="18"/>
  <c r="H1101" i="15"/>
  <c r="H1101" i="19"/>
  <c r="H1101" i="20"/>
  <c r="H1077" i="18"/>
  <c r="H19" i="18"/>
  <c r="H42" i="18"/>
  <c r="H65" i="18"/>
  <c r="H88" i="18"/>
  <c r="H111" i="18"/>
  <c r="H134" i="18"/>
  <c r="H157" i="18"/>
  <c r="H180" i="18"/>
  <c r="H203" i="18"/>
  <c r="H226" i="18"/>
  <c r="H249" i="18"/>
  <c r="H272" i="18"/>
  <c r="H295" i="18"/>
  <c r="H318" i="18"/>
  <c r="H341" i="18"/>
  <c r="H364" i="18"/>
  <c r="H387" i="18"/>
  <c r="H410" i="18"/>
  <c r="H433" i="18"/>
  <c r="H456" i="18"/>
  <c r="H479" i="18"/>
  <c r="H502" i="18"/>
  <c r="H525" i="18"/>
  <c r="H548" i="18"/>
  <c r="H571" i="18"/>
  <c r="H594" i="18"/>
  <c r="H617" i="18"/>
  <c r="H640" i="18"/>
  <c r="H663" i="18"/>
  <c r="H686" i="18"/>
  <c r="H709" i="18"/>
  <c r="H732" i="18"/>
  <c r="H755" i="18"/>
  <c r="H778" i="18"/>
  <c r="H801" i="18"/>
  <c r="H824" i="18"/>
  <c r="H847" i="18"/>
  <c r="H870" i="18"/>
  <c r="H893" i="18"/>
  <c r="H916" i="18"/>
  <c r="H939" i="18"/>
  <c r="H962" i="18"/>
  <c r="H985" i="18"/>
  <c r="H1008" i="18"/>
  <c r="H1031" i="18"/>
  <c r="H1054" i="18"/>
  <c r="H1100" i="15"/>
  <c r="H1100" i="19"/>
  <c r="H1100" i="20"/>
  <c r="H1076" i="18"/>
  <c r="H18" i="18"/>
  <c r="H41" i="18"/>
  <c r="H64" i="18"/>
  <c r="H87" i="18"/>
  <c r="H110" i="18"/>
  <c r="H133" i="18"/>
  <c r="H156" i="18"/>
  <c r="H179" i="18"/>
  <c r="H202" i="18"/>
  <c r="H225" i="18"/>
  <c r="H248" i="18"/>
  <c r="H271" i="18"/>
  <c r="H294" i="18"/>
  <c r="H317" i="18"/>
  <c r="H340" i="18"/>
  <c r="H363" i="18"/>
  <c r="H386" i="18"/>
  <c r="H409" i="18"/>
  <c r="H432" i="18"/>
  <c r="H455" i="18"/>
  <c r="H478" i="18"/>
  <c r="H501" i="18"/>
  <c r="H524" i="18"/>
  <c r="H547" i="18"/>
  <c r="H570" i="18"/>
  <c r="H593" i="18"/>
  <c r="H616" i="18"/>
  <c r="H639" i="18"/>
  <c r="H662" i="18"/>
  <c r="H685" i="18"/>
  <c r="H708" i="18"/>
  <c r="H731" i="18"/>
  <c r="H754" i="18"/>
  <c r="H777" i="18"/>
  <c r="H800" i="18"/>
  <c r="H823" i="18"/>
  <c r="H846" i="18"/>
  <c r="H869" i="18"/>
  <c r="H892" i="18"/>
  <c r="H915" i="18"/>
  <c r="H938" i="18"/>
  <c r="H961" i="18"/>
  <c r="H984" i="18"/>
  <c r="H1007" i="18"/>
  <c r="H1030" i="18"/>
  <c r="H1053" i="18"/>
  <c r="H1099" i="15"/>
  <c r="H1099" i="19"/>
  <c r="H1099" i="20"/>
  <c r="H1075" i="18"/>
  <c r="H17" i="18"/>
  <c r="H40" i="18"/>
  <c r="H63" i="18"/>
  <c r="H86" i="18"/>
  <c r="H109" i="18"/>
  <c r="H132" i="18"/>
  <c r="H155" i="18"/>
  <c r="H178" i="18"/>
  <c r="H201" i="18"/>
  <c r="H224" i="18"/>
  <c r="H247" i="18"/>
  <c r="H270" i="18"/>
  <c r="H293" i="18"/>
  <c r="H316" i="18"/>
  <c r="H339" i="18"/>
  <c r="H362" i="18"/>
  <c r="H385" i="18"/>
  <c r="H408" i="18"/>
  <c r="H431" i="18"/>
  <c r="H454" i="18"/>
  <c r="H477" i="18"/>
  <c r="H500" i="18"/>
  <c r="H523" i="18"/>
  <c r="H546" i="18"/>
  <c r="H569" i="18"/>
  <c r="H592" i="18"/>
  <c r="H615" i="18"/>
  <c r="H638" i="18"/>
  <c r="H661" i="18"/>
  <c r="H684" i="18"/>
  <c r="H707" i="18"/>
  <c r="H730" i="18"/>
  <c r="H753" i="18"/>
  <c r="H776" i="18"/>
  <c r="H799" i="18"/>
  <c r="H822" i="18"/>
  <c r="H845" i="18"/>
  <c r="H868" i="18"/>
  <c r="H891" i="18"/>
  <c r="H914" i="18"/>
  <c r="H937" i="18"/>
  <c r="H960" i="18"/>
  <c r="H983" i="18"/>
  <c r="H1006" i="18"/>
  <c r="H1029" i="18"/>
  <c r="H1052" i="18"/>
  <c r="H1098" i="15"/>
  <c r="H1098" i="19"/>
  <c r="H1098" i="20"/>
  <c r="H1074" i="18"/>
  <c r="H16" i="18"/>
  <c r="H39" i="18"/>
  <c r="H62" i="18"/>
  <c r="H85" i="18"/>
  <c r="H108" i="18"/>
  <c r="H131" i="18"/>
  <c r="H154" i="18"/>
  <c r="H177" i="18"/>
  <c r="H200" i="18"/>
  <c r="H223" i="18"/>
  <c r="H246" i="18"/>
  <c r="H269" i="18"/>
  <c r="H292" i="18"/>
  <c r="H315" i="18"/>
  <c r="H338" i="18"/>
  <c r="H361" i="18"/>
  <c r="H384" i="18"/>
  <c r="H407" i="18"/>
  <c r="H430" i="18"/>
  <c r="H453" i="18"/>
  <c r="H476" i="18"/>
  <c r="H499" i="18"/>
  <c r="H522" i="18"/>
  <c r="H545" i="18"/>
  <c r="H568" i="18"/>
  <c r="H591" i="18"/>
  <c r="H614" i="18"/>
  <c r="H637" i="18"/>
  <c r="H660" i="18"/>
  <c r="H683" i="18"/>
  <c r="H706" i="18"/>
  <c r="H729" i="18"/>
  <c r="H752" i="18"/>
  <c r="H775" i="18"/>
  <c r="H798" i="18"/>
  <c r="H821" i="18"/>
  <c r="H844" i="18"/>
  <c r="H867" i="18"/>
  <c r="H890" i="18"/>
  <c r="H913" i="18"/>
  <c r="H936" i="18"/>
  <c r="H959" i="18"/>
  <c r="H982" i="18"/>
  <c r="H1005" i="18"/>
  <c r="H1028" i="18"/>
  <c r="H1051" i="18"/>
  <c r="H1097" i="15"/>
  <c r="H1097" i="19"/>
  <c r="H1097" i="20"/>
  <c r="H1073" i="18"/>
  <c r="H15" i="18"/>
  <c r="H38" i="18"/>
  <c r="H61" i="18"/>
  <c r="H84" i="18"/>
  <c r="H107" i="18"/>
  <c r="H130" i="18"/>
  <c r="H153" i="18"/>
  <c r="H176" i="18"/>
  <c r="H199" i="18"/>
  <c r="H222" i="18"/>
  <c r="H245" i="18"/>
  <c r="H268" i="18"/>
  <c r="H291" i="18"/>
  <c r="H314" i="18"/>
  <c r="H337" i="18"/>
  <c r="H360" i="18"/>
  <c r="H383" i="18"/>
  <c r="H406" i="18"/>
  <c r="H429" i="18"/>
  <c r="H452" i="18"/>
  <c r="H475" i="18"/>
  <c r="H498" i="18"/>
  <c r="H521" i="18"/>
  <c r="H544" i="18"/>
  <c r="H567" i="18"/>
  <c r="H590" i="18"/>
  <c r="H613" i="18"/>
  <c r="H636" i="18"/>
  <c r="H659" i="18"/>
  <c r="H682" i="18"/>
  <c r="H705" i="18"/>
  <c r="H728" i="18"/>
  <c r="H751" i="18"/>
  <c r="H774" i="18"/>
  <c r="H797" i="18"/>
  <c r="H820" i="18"/>
  <c r="H843" i="18"/>
  <c r="H866" i="18"/>
  <c r="H889" i="18"/>
  <c r="H912" i="18"/>
  <c r="H935" i="18"/>
  <c r="H958" i="18"/>
  <c r="H981" i="18"/>
  <c r="H1004" i="18"/>
  <c r="H1027" i="18"/>
  <c r="H1050" i="18"/>
  <c r="H1096" i="15"/>
  <c r="H1096" i="19"/>
  <c r="H1096" i="20"/>
  <c r="H1072" i="18"/>
  <c r="H14" i="18"/>
  <c r="H37" i="18"/>
  <c r="H60" i="18"/>
  <c r="H83" i="18"/>
  <c r="H106" i="18"/>
  <c r="H129" i="18"/>
  <c r="H152" i="18"/>
  <c r="H175" i="18"/>
  <c r="H198" i="18"/>
  <c r="H221" i="18"/>
  <c r="H244" i="18"/>
  <c r="H267" i="18"/>
  <c r="H290" i="18"/>
  <c r="H313" i="18"/>
  <c r="H336" i="18"/>
  <c r="H359" i="18"/>
  <c r="H382" i="18"/>
  <c r="H405" i="18"/>
  <c r="H428" i="18"/>
  <c r="H451" i="18"/>
  <c r="H474" i="18"/>
  <c r="H497" i="18"/>
  <c r="H520" i="18"/>
  <c r="H543" i="18"/>
  <c r="H566" i="18"/>
  <c r="H589" i="18"/>
  <c r="H612" i="18"/>
  <c r="H635" i="18"/>
  <c r="H658" i="18"/>
  <c r="H681" i="18"/>
  <c r="H704" i="18"/>
  <c r="H727" i="18"/>
  <c r="H750" i="18"/>
  <c r="H773" i="18"/>
  <c r="H796" i="18"/>
  <c r="H819" i="18"/>
  <c r="H842" i="18"/>
  <c r="H865" i="18"/>
  <c r="H888" i="18"/>
  <c r="H911" i="18"/>
  <c r="H934" i="18"/>
  <c r="H957" i="18"/>
  <c r="H980" i="18"/>
  <c r="H1003" i="18"/>
  <c r="H1026" i="18"/>
  <c r="H1049" i="18"/>
  <c r="H1095" i="15"/>
  <c r="H1095" i="19"/>
  <c r="H1095" i="20"/>
  <c r="H1071" i="18"/>
  <c r="H13" i="18"/>
  <c r="H36" i="18"/>
  <c r="H59" i="18"/>
  <c r="H82" i="18"/>
  <c r="H105" i="18"/>
  <c r="H128" i="18"/>
  <c r="H151" i="18"/>
  <c r="H174" i="18"/>
  <c r="H197" i="18"/>
  <c r="H220" i="18"/>
  <c r="H243" i="18"/>
  <c r="H266" i="18"/>
  <c r="H289" i="18"/>
  <c r="H312" i="18"/>
  <c r="H335" i="18"/>
  <c r="H358" i="18"/>
  <c r="H381" i="18"/>
  <c r="H404" i="18"/>
  <c r="H427" i="18"/>
  <c r="H450" i="18"/>
  <c r="H473" i="18"/>
  <c r="H496" i="18"/>
  <c r="H519" i="18"/>
  <c r="H542" i="18"/>
  <c r="H565" i="18"/>
  <c r="H588" i="18"/>
  <c r="H611" i="18"/>
  <c r="H634" i="18"/>
  <c r="H657" i="18"/>
  <c r="H680" i="18"/>
  <c r="H703" i="18"/>
  <c r="H726" i="18"/>
  <c r="H749" i="18"/>
  <c r="H772" i="18"/>
  <c r="H795" i="18"/>
  <c r="H818" i="18"/>
  <c r="H841" i="18"/>
  <c r="H864" i="18"/>
  <c r="H887" i="18"/>
  <c r="H910" i="18"/>
  <c r="H933" i="18"/>
  <c r="H956" i="18"/>
  <c r="H979" i="18"/>
  <c r="H1002" i="18"/>
  <c r="H1025" i="18"/>
  <c r="H1048" i="18"/>
  <c r="H1094" i="15"/>
  <c r="H1094" i="19"/>
  <c r="H1094" i="20"/>
  <c r="H1070" i="18"/>
  <c r="H12" i="18"/>
  <c r="H35" i="18"/>
  <c r="H58" i="18"/>
  <c r="H81" i="18"/>
  <c r="H104" i="18"/>
  <c r="H127" i="18"/>
  <c r="H150" i="18"/>
  <c r="H173" i="18"/>
  <c r="H196" i="18"/>
  <c r="H219" i="18"/>
  <c r="H242" i="18"/>
  <c r="H265" i="18"/>
  <c r="H288" i="18"/>
  <c r="H311" i="18"/>
  <c r="H334" i="18"/>
  <c r="H357" i="18"/>
  <c r="H380" i="18"/>
  <c r="H403" i="18"/>
  <c r="H426" i="18"/>
  <c r="H449" i="18"/>
  <c r="H472" i="18"/>
  <c r="H495" i="18"/>
  <c r="H518" i="18"/>
  <c r="H541" i="18"/>
  <c r="H564" i="18"/>
  <c r="H587" i="18"/>
  <c r="H610" i="18"/>
  <c r="H633" i="18"/>
  <c r="H656" i="18"/>
  <c r="H679" i="18"/>
  <c r="H702" i="18"/>
  <c r="H725" i="18"/>
  <c r="H748" i="18"/>
  <c r="H771" i="18"/>
  <c r="H794" i="18"/>
  <c r="H817" i="18"/>
  <c r="H840" i="18"/>
  <c r="H863" i="18"/>
  <c r="H886" i="18"/>
  <c r="H909" i="18"/>
  <c r="H932" i="18"/>
  <c r="H955" i="18"/>
  <c r="H978" i="18"/>
  <c r="H1001" i="18"/>
  <c r="H1024" i="18"/>
  <c r="H1047" i="18"/>
  <c r="H1093" i="15"/>
  <c r="H1093" i="19"/>
  <c r="H1093" i="20"/>
  <c r="H1069" i="18"/>
  <c r="H11" i="18"/>
  <c r="H34" i="18"/>
  <c r="H57" i="18"/>
  <c r="H80" i="18"/>
  <c r="H103" i="18"/>
  <c r="H126" i="18"/>
  <c r="H149" i="18"/>
  <c r="H172" i="18"/>
  <c r="H195" i="18"/>
  <c r="H218" i="18"/>
  <c r="H241" i="18"/>
  <c r="H264" i="18"/>
  <c r="H287" i="18"/>
  <c r="H310" i="18"/>
  <c r="H333" i="18"/>
  <c r="H356" i="18"/>
  <c r="H379" i="18"/>
  <c r="H402" i="18"/>
  <c r="H425" i="18"/>
  <c r="H448" i="18"/>
  <c r="H471" i="18"/>
  <c r="H494" i="18"/>
  <c r="H517" i="18"/>
  <c r="H540" i="18"/>
  <c r="H563" i="18"/>
  <c r="H586" i="18"/>
  <c r="H609" i="18"/>
  <c r="H632" i="18"/>
  <c r="H655" i="18"/>
  <c r="H678" i="18"/>
  <c r="H701" i="18"/>
  <c r="H724" i="18"/>
  <c r="H747" i="18"/>
  <c r="H770" i="18"/>
  <c r="H793" i="18"/>
  <c r="H816" i="18"/>
  <c r="H839" i="18"/>
  <c r="H862" i="18"/>
  <c r="H885" i="18"/>
  <c r="H908" i="18"/>
  <c r="H931" i="18"/>
  <c r="H954" i="18"/>
  <c r="H977" i="18"/>
  <c r="H1000" i="18"/>
  <c r="H1023" i="18"/>
  <c r="H1046" i="18"/>
  <c r="H1092" i="15"/>
  <c r="H1092" i="19"/>
  <c r="H1092" i="20"/>
  <c r="H1068" i="18"/>
  <c r="H10" i="18"/>
  <c r="H33" i="18"/>
  <c r="H56" i="18"/>
  <c r="H79" i="18"/>
  <c r="H102" i="18"/>
  <c r="H125" i="18"/>
  <c r="H148" i="18"/>
  <c r="H171" i="18"/>
  <c r="H194" i="18"/>
  <c r="H217" i="18"/>
  <c r="H240" i="18"/>
  <c r="H263" i="18"/>
  <c r="H286" i="18"/>
  <c r="H309" i="18"/>
  <c r="H332" i="18"/>
  <c r="H355" i="18"/>
  <c r="H378" i="18"/>
  <c r="H401" i="18"/>
  <c r="H424" i="18"/>
  <c r="H447" i="18"/>
  <c r="H470" i="18"/>
  <c r="H493" i="18"/>
  <c r="H516" i="18"/>
  <c r="H539" i="18"/>
  <c r="H562" i="18"/>
  <c r="H585" i="18"/>
  <c r="H608" i="18"/>
  <c r="H631" i="18"/>
  <c r="H654" i="18"/>
  <c r="H677" i="18"/>
  <c r="H700" i="18"/>
  <c r="H723" i="18"/>
  <c r="H746" i="18"/>
  <c r="H769" i="18"/>
  <c r="H792" i="18"/>
  <c r="H815" i="18"/>
  <c r="H838" i="18"/>
  <c r="H861" i="18"/>
  <c r="H884" i="18"/>
  <c r="H907" i="18"/>
  <c r="H930" i="18"/>
  <c r="H953" i="18"/>
  <c r="H976" i="18"/>
  <c r="H999" i="18"/>
  <c r="H1022" i="18"/>
  <c r="H1045" i="18"/>
  <c r="H1091" i="15"/>
  <c r="H1091" i="19"/>
  <c r="H1091" i="20"/>
  <c r="H1067" i="18"/>
  <c r="H9" i="18"/>
  <c r="H32" i="18"/>
  <c r="H55" i="18"/>
  <c r="H78" i="18"/>
  <c r="H101" i="18"/>
  <c r="H124" i="18"/>
  <c r="H147" i="18"/>
  <c r="H170" i="18"/>
  <c r="H193" i="18"/>
  <c r="H216" i="18"/>
  <c r="H239" i="18"/>
  <c r="H262" i="18"/>
  <c r="H285" i="18"/>
  <c r="H308" i="18"/>
  <c r="H331" i="18"/>
  <c r="H354" i="18"/>
  <c r="H377" i="18"/>
  <c r="H400" i="18"/>
  <c r="H423" i="18"/>
  <c r="H446" i="18"/>
  <c r="H469" i="18"/>
  <c r="H492" i="18"/>
  <c r="H515" i="18"/>
  <c r="H538" i="18"/>
  <c r="H561" i="18"/>
  <c r="H584" i="18"/>
  <c r="H607" i="18"/>
  <c r="H630" i="18"/>
  <c r="H653" i="18"/>
  <c r="H676" i="18"/>
  <c r="H699" i="18"/>
  <c r="H722" i="18"/>
  <c r="H745" i="18"/>
  <c r="H768" i="18"/>
  <c r="H791" i="18"/>
  <c r="H814" i="18"/>
  <c r="H837" i="18"/>
  <c r="H860" i="18"/>
  <c r="H883" i="18"/>
  <c r="H906" i="18"/>
  <c r="H929" i="18"/>
  <c r="H952" i="18"/>
  <c r="H975" i="18"/>
  <c r="H998" i="18"/>
  <c r="H1021" i="18"/>
  <c r="H1044" i="18"/>
  <c r="H1090" i="15"/>
  <c r="H1090" i="19"/>
  <c r="H1090" i="20"/>
  <c r="H1066" i="18"/>
  <c r="H8" i="18"/>
  <c r="H31" i="18"/>
  <c r="H54" i="18"/>
  <c r="H77" i="18"/>
  <c r="H100" i="18"/>
  <c r="H123" i="18"/>
  <c r="H146" i="18"/>
  <c r="H169" i="18"/>
  <c r="H192" i="18"/>
  <c r="H215" i="18"/>
  <c r="H238" i="18"/>
  <c r="H261" i="18"/>
  <c r="H284" i="18"/>
  <c r="H307" i="18"/>
  <c r="H330" i="18"/>
  <c r="H353" i="18"/>
  <c r="H376" i="18"/>
  <c r="H399" i="18"/>
  <c r="H422" i="18"/>
  <c r="H445" i="18"/>
  <c r="H468" i="18"/>
  <c r="H491" i="18"/>
  <c r="H514" i="18"/>
  <c r="H537" i="18"/>
  <c r="H560" i="18"/>
  <c r="H583" i="18"/>
  <c r="H606" i="18"/>
  <c r="H629" i="18"/>
  <c r="H652" i="18"/>
  <c r="H675" i="18"/>
  <c r="H698" i="18"/>
  <c r="H721" i="18"/>
  <c r="H744" i="18"/>
  <c r="H767" i="18"/>
  <c r="H790" i="18"/>
  <c r="H813" i="18"/>
  <c r="H836" i="18"/>
  <c r="H859" i="18"/>
  <c r="H882" i="18"/>
  <c r="H905" i="18"/>
  <c r="H928" i="18"/>
  <c r="H951" i="18"/>
  <c r="H974" i="18"/>
  <c r="H997" i="18"/>
  <c r="H1020" i="18"/>
  <c r="H1043" i="18"/>
  <c r="H1089" i="15"/>
  <c r="H1089" i="19"/>
  <c r="H1089" i="20"/>
  <c r="H1065" i="18"/>
  <c r="H7" i="18"/>
  <c r="H30" i="18"/>
  <c r="H53" i="18"/>
  <c r="H76" i="18"/>
  <c r="H99" i="18"/>
  <c r="H122" i="18"/>
  <c r="H145" i="18"/>
  <c r="H168" i="18"/>
  <c r="H191" i="18"/>
  <c r="H214" i="18"/>
  <c r="H237" i="18"/>
  <c r="H260" i="18"/>
  <c r="H283" i="18"/>
  <c r="H306" i="18"/>
  <c r="H329" i="18"/>
  <c r="H352" i="18"/>
  <c r="H375" i="18"/>
  <c r="H398" i="18"/>
  <c r="H421" i="18"/>
  <c r="H444" i="18"/>
  <c r="H467" i="18"/>
  <c r="H490" i="18"/>
  <c r="H513" i="18"/>
  <c r="H536" i="18"/>
  <c r="H559" i="18"/>
  <c r="H582" i="18"/>
  <c r="H605" i="18"/>
  <c r="H628" i="18"/>
  <c r="H651" i="18"/>
  <c r="H674" i="18"/>
  <c r="H697" i="18"/>
  <c r="H720" i="18"/>
  <c r="H743" i="18"/>
  <c r="H766" i="18"/>
  <c r="H789" i="18"/>
  <c r="H812" i="18"/>
  <c r="H835" i="18"/>
  <c r="H858" i="18"/>
  <c r="H881" i="18"/>
  <c r="H904" i="18"/>
  <c r="H927" i="18"/>
  <c r="H950" i="18"/>
  <c r="H973" i="18"/>
  <c r="H996" i="18"/>
  <c r="H1019" i="18"/>
  <c r="H1042" i="18"/>
  <c r="H1088" i="15"/>
  <c r="H1088" i="19"/>
  <c r="H1088" i="20"/>
  <c r="H1064" i="18"/>
  <c r="H6" i="18"/>
  <c r="H29" i="18"/>
  <c r="H52" i="18"/>
  <c r="H75" i="18"/>
  <c r="H98" i="18"/>
  <c r="H121" i="18"/>
  <c r="H144" i="18"/>
  <c r="H167" i="18"/>
  <c r="H190" i="18"/>
  <c r="H213" i="18"/>
  <c r="H236" i="18"/>
  <c r="H259" i="18"/>
  <c r="H282" i="18"/>
  <c r="H305" i="18"/>
  <c r="H328" i="18"/>
  <c r="H351" i="18"/>
  <c r="H374" i="18"/>
  <c r="H397" i="18"/>
  <c r="H420" i="18"/>
  <c r="H443" i="18"/>
  <c r="H466" i="18"/>
  <c r="H489" i="18"/>
  <c r="H512" i="18"/>
  <c r="H535" i="18"/>
  <c r="H558" i="18"/>
  <c r="H581" i="18"/>
  <c r="H604" i="18"/>
  <c r="H627" i="18"/>
  <c r="H650" i="18"/>
  <c r="H673" i="18"/>
  <c r="H696" i="18"/>
  <c r="H719" i="18"/>
  <c r="H742" i="18"/>
  <c r="H765" i="18"/>
  <c r="H788" i="18"/>
  <c r="H811" i="18"/>
  <c r="H834" i="18"/>
  <c r="H857" i="18"/>
  <c r="H880" i="18"/>
  <c r="H903" i="18"/>
  <c r="H926" i="18"/>
  <c r="H949" i="18"/>
  <c r="H972" i="18"/>
  <c r="H995" i="18"/>
  <c r="H1018" i="18"/>
  <c r="H1041" i="18"/>
  <c r="H1087" i="15"/>
  <c r="H1087" i="19"/>
  <c r="H1087" i="20"/>
  <c r="H1063" i="18"/>
  <c r="H5" i="18"/>
  <c r="H28" i="18"/>
  <c r="H51" i="18"/>
  <c r="H74" i="18"/>
  <c r="H97" i="18"/>
  <c r="H120" i="18"/>
  <c r="H143" i="18"/>
  <c r="H166" i="18"/>
  <c r="H189" i="18"/>
  <c r="H212" i="18"/>
  <c r="H235" i="18"/>
  <c r="H258" i="18"/>
  <c r="H281" i="18"/>
  <c r="H304" i="18"/>
  <c r="H327" i="18"/>
  <c r="H350" i="18"/>
  <c r="H373" i="18"/>
  <c r="H396" i="18"/>
  <c r="H419" i="18"/>
  <c r="H442" i="18"/>
  <c r="H465" i="18"/>
  <c r="H488" i="18"/>
  <c r="H511" i="18"/>
  <c r="H534" i="18"/>
  <c r="H557" i="18"/>
  <c r="H580" i="18"/>
  <c r="H603" i="18"/>
  <c r="H626" i="18"/>
  <c r="H649" i="18"/>
  <c r="H672" i="18"/>
  <c r="H695" i="18"/>
  <c r="H718" i="18"/>
  <c r="H741" i="18"/>
  <c r="H764" i="18"/>
  <c r="H787" i="18"/>
  <c r="H810" i="18"/>
  <c r="H833" i="18"/>
  <c r="H856" i="18"/>
  <c r="H879" i="18"/>
  <c r="H902" i="18"/>
  <c r="H925" i="18"/>
  <c r="H948" i="18"/>
  <c r="H971" i="18"/>
  <c r="H994" i="18"/>
  <c r="H1017" i="18"/>
  <c r="H1040" i="18"/>
  <c r="H1086" i="15"/>
  <c r="H1086" i="19"/>
  <c r="H1086" i="20"/>
  <c r="H1062" i="18"/>
  <c r="H4" i="18"/>
  <c r="H27" i="18"/>
  <c r="H50" i="18"/>
  <c r="H73" i="18"/>
  <c r="H96" i="18"/>
  <c r="H119" i="18"/>
  <c r="H142" i="18"/>
  <c r="H165" i="18"/>
  <c r="H188" i="18"/>
  <c r="H211" i="18"/>
  <c r="H234" i="18"/>
  <c r="H257" i="18"/>
  <c r="H280" i="18"/>
  <c r="H303" i="18"/>
  <c r="H326" i="18"/>
  <c r="H349" i="18"/>
  <c r="H372" i="18"/>
  <c r="H395" i="18"/>
  <c r="H418" i="18"/>
  <c r="H441" i="18"/>
  <c r="H464" i="18"/>
  <c r="H487" i="18"/>
  <c r="H510" i="18"/>
  <c r="H533" i="18"/>
  <c r="H556" i="18"/>
  <c r="H579" i="18"/>
  <c r="H602" i="18"/>
  <c r="H625" i="18"/>
  <c r="H648" i="18"/>
  <c r="H671" i="18"/>
  <c r="H694" i="18"/>
  <c r="H717" i="18"/>
  <c r="H740" i="18"/>
  <c r="H763" i="18"/>
  <c r="H786" i="18"/>
  <c r="H809" i="18"/>
  <c r="H832" i="18"/>
  <c r="H855" i="18"/>
  <c r="H878" i="18"/>
  <c r="H901" i="18"/>
  <c r="H924" i="18"/>
  <c r="H947" i="18"/>
  <c r="H970" i="18"/>
  <c r="H993" i="18"/>
  <c r="H1016" i="18"/>
  <c r="H1039" i="18"/>
  <c r="H1085" i="15"/>
  <c r="H1085" i="19"/>
  <c r="H1085" i="20"/>
  <c r="G1107" i="18"/>
  <c r="G1107" i="15"/>
  <c r="G1107" i="19"/>
  <c r="G1107" i="20"/>
  <c r="G1084" i="21"/>
  <c r="G1106" i="18"/>
  <c r="G1106" i="15"/>
  <c r="G1106" i="19"/>
  <c r="G1106" i="20"/>
  <c r="G1083" i="21"/>
  <c r="G1105" i="18"/>
  <c r="G1105" i="15"/>
  <c r="G1105" i="19"/>
  <c r="G1105" i="20"/>
  <c r="G1059" i="21"/>
  <c r="G1082" i="21"/>
  <c r="G1104" i="18"/>
  <c r="G1104" i="15"/>
  <c r="G1104" i="19"/>
  <c r="G1104" i="20"/>
  <c r="G1035" i="21"/>
  <c r="G1081" i="21"/>
  <c r="G1103" i="18"/>
  <c r="G1103" i="15"/>
  <c r="G1103" i="19"/>
  <c r="G1103" i="20"/>
  <c r="G1057" i="21"/>
  <c r="G1080" i="21"/>
  <c r="G1102" i="18"/>
  <c r="G1102" i="15"/>
  <c r="G1102" i="19"/>
  <c r="G1102" i="20"/>
  <c r="G1010" i="21"/>
  <c r="G1079" i="21"/>
  <c r="G1101" i="18"/>
  <c r="G1101" i="15"/>
  <c r="G1101" i="19"/>
  <c r="G1101" i="20"/>
  <c r="G1055" i="21"/>
  <c r="G1078" i="21"/>
  <c r="G1100" i="18"/>
  <c r="G1100" i="15"/>
  <c r="G1100" i="19"/>
  <c r="G1100" i="20"/>
  <c r="G1031" i="21"/>
  <c r="G1077" i="21"/>
  <c r="G1099" i="18"/>
  <c r="G1099" i="15"/>
  <c r="G1099" i="19"/>
  <c r="G1099" i="20"/>
  <c r="G1053" i="21"/>
  <c r="G1076" i="21"/>
  <c r="G1098" i="18"/>
  <c r="G1098" i="15"/>
  <c r="G1098" i="19"/>
  <c r="G1098" i="20"/>
  <c r="G1006" i="21"/>
  <c r="G1075" i="21"/>
  <c r="G1097" i="18"/>
  <c r="G1097" i="15"/>
  <c r="G1097" i="19"/>
  <c r="G1097" i="20"/>
  <c r="G1051" i="21"/>
  <c r="G1074" i="21"/>
  <c r="G1096" i="18"/>
  <c r="G1096" i="15"/>
  <c r="G1096" i="19"/>
  <c r="G1096" i="20"/>
  <c r="G1027" i="21"/>
  <c r="G1073" i="21"/>
  <c r="G1095" i="18"/>
  <c r="G1095" i="15"/>
  <c r="G1095" i="19"/>
  <c r="G1095" i="20"/>
  <c r="G1049" i="21"/>
  <c r="G1072" i="21"/>
  <c r="G1094" i="18"/>
  <c r="G1094" i="15"/>
  <c r="G1094" i="19"/>
  <c r="G1094" i="20"/>
  <c r="G1002" i="21"/>
  <c r="G1071" i="21"/>
  <c r="G1093" i="18"/>
  <c r="G1093" i="15"/>
  <c r="G1093" i="19"/>
  <c r="G1093" i="20"/>
  <c r="G955" i="21"/>
  <c r="G1070" i="21"/>
  <c r="G1092" i="18"/>
  <c r="G1092" i="15"/>
  <c r="G1092" i="19"/>
  <c r="G1092" i="20"/>
  <c r="G1023" i="21"/>
  <c r="G1069" i="21"/>
  <c r="G1091" i="18"/>
  <c r="G1091" i="15"/>
  <c r="G1091" i="19"/>
  <c r="G1091" i="20"/>
  <c r="G1045" i="21"/>
  <c r="G1068" i="21"/>
  <c r="G1090" i="18"/>
  <c r="G1090" i="15"/>
  <c r="G1090" i="19"/>
  <c r="G1090" i="20"/>
  <c r="G952" i="21"/>
  <c r="G1067" i="21"/>
  <c r="G1089" i="18"/>
  <c r="G1089" i="15"/>
  <c r="G1089" i="19"/>
  <c r="G1089" i="20"/>
  <c r="G951" i="21"/>
  <c r="G1066" i="21"/>
  <c r="G1088" i="18"/>
  <c r="G1088" i="15"/>
  <c r="G1088" i="19"/>
  <c r="G1088" i="20"/>
  <c r="G1019" i="21"/>
  <c r="G1065" i="21"/>
  <c r="G1087" i="18"/>
  <c r="G1087" i="15"/>
  <c r="G1087" i="19"/>
  <c r="G1087" i="20"/>
  <c r="G1041" i="21"/>
  <c r="G1064" i="21"/>
  <c r="G1086" i="18"/>
  <c r="G1086" i="15"/>
  <c r="G1086" i="19"/>
  <c r="G1086" i="20"/>
  <c r="G948" i="21"/>
  <c r="G1063" i="21"/>
  <c r="G1085" i="15"/>
  <c r="G1061" i="21"/>
  <c r="G1060" i="21"/>
  <c r="G1058" i="21"/>
  <c r="G1056" i="21"/>
  <c r="G1054" i="21"/>
  <c r="G1052" i="21"/>
  <c r="G1050" i="21"/>
  <c r="G1047" i="21"/>
  <c r="G1037" i="21"/>
  <c r="G1033" i="21"/>
  <c r="G1029" i="21"/>
  <c r="G1025" i="21"/>
  <c r="G1015" i="21"/>
  <c r="G1014" i="21"/>
  <c r="G1013" i="21"/>
  <c r="G1009" i="21"/>
  <c r="G1000" i="21"/>
  <c r="G999" i="21"/>
  <c r="G998" i="21"/>
  <c r="G991" i="21"/>
  <c r="G987" i="21"/>
  <c r="G983" i="21"/>
  <c r="G975" i="21"/>
  <c r="G969" i="21"/>
  <c r="G968" i="21"/>
  <c r="G967" i="21"/>
  <c r="G963" i="21"/>
  <c r="G949" i="21"/>
  <c r="G945" i="21"/>
  <c r="G943" i="21"/>
  <c r="G939" i="21"/>
  <c r="G935" i="21"/>
  <c r="G931" i="21"/>
  <c r="G923" i="21"/>
  <c r="G922" i="21"/>
  <c r="G921" i="21"/>
  <c r="G920" i="21"/>
  <c r="G919" i="21"/>
  <c r="G918" i="21"/>
  <c r="G917" i="21"/>
  <c r="G916" i="21"/>
  <c r="G915" i="21"/>
  <c r="G914" i="21"/>
  <c r="G913" i="21"/>
  <c r="G912" i="21"/>
  <c r="G911" i="21"/>
  <c r="G906" i="21"/>
  <c r="G899" i="21"/>
  <c r="G895" i="21"/>
  <c r="G891" i="21"/>
  <c r="G883" i="21"/>
  <c r="G877" i="21"/>
  <c r="G876" i="21"/>
  <c r="G875" i="21"/>
  <c r="G871" i="21"/>
  <c r="G867" i="21"/>
  <c r="G853" i="21"/>
  <c r="G851" i="21"/>
  <c r="G847" i="21"/>
  <c r="G843" i="21"/>
  <c r="G839" i="21"/>
  <c r="G838" i="21"/>
  <c r="G837" i="21"/>
  <c r="G831" i="21"/>
  <c r="G830" i="21"/>
  <c r="G829" i="21"/>
  <c r="G828" i="21"/>
  <c r="G827" i="21"/>
  <c r="G823" i="21"/>
  <c r="G807" i="21"/>
  <c r="G805" i="21"/>
  <c r="G801" i="21"/>
  <c r="G797" i="21"/>
  <c r="G789" i="21"/>
  <c r="G785" i="21"/>
  <c r="G784" i="21"/>
  <c r="G783" i="21"/>
  <c r="G782" i="21"/>
  <c r="G780" i="21"/>
  <c r="G778" i="21"/>
  <c r="G776" i="21"/>
  <c r="G774" i="21"/>
  <c r="G772" i="21"/>
  <c r="G764" i="21"/>
  <c r="G761" i="21"/>
  <c r="G759" i="21"/>
  <c r="G757" i="21"/>
  <c r="G753" i="21"/>
  <c r="G749" i="21"/>
  <c r="G745" i="21"/>
  <c r="G739" i="21"/>
  <c r="G738" i="21"/>
  <c r="G737" i="21"/>
  <c r="G736" i="21"/>
  <c r="G735" i="21"/>
  <c r="G731" i="21"/>
  <c r="G715" i="21"/>
  <c r="G713" i="21"/>
  <c r="G709" i="21"/>
  <c r="G705" i="21"/>
  <c r="G697" i="21"/>
  <c r="G693" i="21"/>
  <c r="G692" i="21"/>
  <c r="G691" i="21"/>
  <c r="G690" i="21"/>
  <c r="G688" i="21"/>
  <c r="G686" i="21"/>
  <c r="G684" i="21"/>
  <c r="G682" i="21"/>
  <c r="G680" i="21"/>
  <c r="G678" i="21"/>
  <c r="G669" i="21"/>
  <c r="G667" i="21"/>
  <c r="G663" i="21"/>
  <c r="G659" i="21"/>
  <c r="G655" i="21"/>
  <c r="G647" i="21"/>
  <c r="G646" i="21"/>
  <c r="G645" i="21"/>
  <c r="G644" i="21"/>
  <c r="G643" i="21"/>
  <c r="G642" i="21"/>
  <c r="G641" i="21"/>
  <c r="G640" i="21"/>
  <c r="G639" i="21"/>
  <c r="G638" i="21"/>
  <c r="G636" i="21"/>
  <c r="G634" i="21"/>
  <c r="G631" i="21"/>
  <c r="G623" i="21"/>
  <c r="G621" i="21"/>
  <c r="G619" i="21"/>
  <c r="G615" i="21"/>
  <c r="G611" i="21"/>
  <c r="G603" i="21"/>
  <c r="G601" i="21"/>
  <c r="G600" i="21"/>
  <c r="G599" i="21"/>
  <c r="G598" i="21"/>
  <c r="G597" i="21"/>
  <c r="G596" i="21"/>
  <c r="G595" i="21"/>
  <c r="G589" i="21"/>
  <c r="G584" i="21"/>
  <c r="G577" i="21"/>
  <c r="G575" i="21"/>
  <c r="G573" i="21"/>
  <c r="G569" i="21"/>
  <c r="G565" i="21"/>
  <c r="G557" i="21"/>
  <c r="G555" i="21"/>
  <c r="G554" i="21"/>
  <c r="G553" i="21"/>
  <c r="G552" i="21"/>
  <c r="G551" i="21"/>
  <c r="G550" i="21"/>
  <c r="G549" i="21"/>
  <c r="G535" i="21"/>
  <c r="G532" i="21"/>
  <c r="G531" i="21"/>
  <c r="G530" i="21"/>
  <c r="G529" i="21"/>
  <c r="G528" i="21"/>
  <c r="G527" i="21"/>
  <c r="G525" i="21"/>
  <c r="G523" i="21"/>
  <c r="G521" i="21"/>
  <c r="G519" i="21"/>
  <c r="G517" i="21"/>
  <c r="G515" i="21"/>
  <c r="G509" i="21"/>
  <c r="G508" i="21"/>
  <c r="G507" i="21"/>
  <c r="G506" i="21"/>
  <c r="G505" i="21"/>
  <c r="G504" i="21"/>
  <c r="G501" i="21"/>
  <c r="G493" i="21"/>
  <c r="G486" i="21"/>
  <c r="G485" i="21"/>
  <c r="G484" i="21"/>
  <c r="G483" i="21"/>
  <c r="G482" i="21"/>
  <c r="G481" i="21"/>
  <c r="G480" i="21"/>
  <c r="G479" i="21"/>
  <c r="G478" i="21"/>
  <c r="G477" i="21"/>
  <c r="G475" i="21"/>
  <c r="G473" i="21"/>
  <c r="G471" i="21"/>
  <c r="G465" i="21"/>
  <c r="G463" i="21"/>
  <c r="G462" i="21"/>
  <c r="G461" i="21"/>
  <c r="G460" i="21"/>
  <c r="G459" i="21"/>
  <c r="G458" i="21"/>
  <c r="G457" i="21"/>
  <c r="G456" i="21"/>
  <c r="G455" i="21"/>
  <c r="G449" i="21"/>
  <c r="G440" i="21"/>
  <c r="G439" i="21"/>
  <c r="G438" i="21"/>
  <c r="G437" i="21"/>
  <c r="G436" i="21"/>
  <c r="G435" i="21"/>
  <c r="G434" i="21"/>
  <c r="G433" i="21"/>
  <c r="G432" i="21"/>
  <c r="G431" i="21"/>
  <c r="G429" i="21"/>
  <c r="G427" i="21"/>
  <c r="G425" i="21"/>
  <c r="G419" i="21"/>
  <c r="G417" i="21"/>
  <c r="G416" i="21"/>
  <c r="G415" i="21"/>
  <c r="G414" i="21"/>
  <c r="G413" i="21"/>
  <c r="G412" i="21"/>
  <c r="G411" i="21"/>
  <c r="G410" i="21"/>
  <c r="G409" i="21"/>
  <c r="G401" i="21"/>
  <c r="G394" i="21"/>
  <c r="G393" i="21"/>
  <c r="G392" i="21"/>
  <c r="G391" i="21"/>
  <c r="G390" i="21"/>
  <c r="G389" i="21"/>
  <c r="G388" i="21"/>
  <c r="G387" i="21"/>
  <c r="G386" i="21"/>
  <c r="G385" i="21"/>
  <c r="G383" i="21"/>
  <c r="G381" i="21"/>
  <c r="G379" i="21"/>
  <c r="G371" i="21"/>
  <c r="G370" i="21"/>
  <c r="G369" i="21"/>
  <c r="G368" i="21"/>
  <c r="G367" i="21"/>
  <c r="G366" i="21"/>
  <c r="G365" i="21"/>
  <c r="G364" i="21"/>
  <c r="G363" i="21"/>
  <c r="G362" i="21"/>
  <c r="G360" i="21"/>
  <c r="G358" i="21"/>
  <c r="G356" i="21"/>
  <c r="G348" i="21"/>
  <c r="G347" i="21"/>
  <c r="G346" i="21"/>
  <c r="G345" i="21"/>
  <c r="G344" i="21"/>
  <c r="G343" i="21"/>
  <c r="G342" i="21"/>
  <c r="G341" i="21"/>
  <c r="G340" i="21"/>
  <c r="G332" i="21"/>
  <c r="G327" i="21"/>
  <c r="G325" i="21"/>
  <c r="G324" i="21"/>
  <c r="G323" i="21"/>
  <c r="G322" i="21"/>
  <c r="G321" i="21"/>
  <c r="G320" i="21"/>
  <c r="G319" i="21"/>
  <c r="G318" i="21"/>
  <c r="G317" i="21"/>
  <c r="G302" i="21"/>
  <c r="G301" i="21"/>
  <c r="G300" i="21"/>
  <c r="G299" i="21"/>
  <c r="G298" i="21"/>
  <c r="G297" i="21"/>
  <c r="G296" i="21"/>
  <c r="G295" i="21"/>
  <c r="G294" i="21"/>
  <c r="G293" i="21"/>
  <c r="G292" i="21"/>
  <c r="G291" i="21"/>
  <c r="G290" i="21"/>
  <c r="G289" i="21"/>
  <c r="G288" i="21"/>
  <c r="G287" i="21"/>
  <c r="G286" i="21"/>
  <c r="G285" i="21"/>
  <c r="G284" i="21"/>
  <c r="G279" i="21"/>
  <c r="G278" i="21"/>
  <c r="G277" i="21"/>
  <c r="G276" i="21"/>
  <c r="G275" i="21"/>
  <c r="G274" i="21"/>
  <c r="G273" i="21"/>
  <c r="G272" i="21"/>
  <c r="G270" i="21"/>
  <c r="G265" i="21"/>
  <c r="G256" i="21"/>
  <c r="G255" i="21"/>
  <c r="G254" i="21"/>
  <c r="G253" i="21"/>
  <c r="G252" i="21"/>
  <c r="G251" i="21"/>
  <c r="G250" i="21"/>
  <c r="G249" i="21"/>
  <c r="G248" i="21"/>
  <c r="G247" i="21"/>
  <c r="G246" i="21"/>
  <c r="G245" i="21"/>
  <c r="G243" i="21"/>
  <c r="G241" i="21"/>
  <c r="G239" i="21"/>
  <c r="G233" i="21"/>
  <c r="G232" i="21"/>
  <c r="G231" i="21"/>
  <c r="G230" i="21"/>
  <c r="G229" i="21"/>
  <c r="G228" i="21"/>
  <c r="G227" i="21"/>
  <c r="G226" i="21"/>
  <c r="G225" i="21"/>
  <c r="G224" i="21"/>
  <c r="G219" i="21"/>
  <c r="G210" i="21"/>
  <c r="G209" i="21"/>
  <c r="G208" i="21"/>
  <c r="G207" i="21"/>
  <c r="G206" i="21"/>
  <c r="G205" i="21"/>
  <c r="G204" i="21"/>
  <c r="G203" i="21"/>
  <c r="G202" i="21"/>
  <c r="G201" i="21"/>
  <c r="G200" i="21"/>
  <c r="G199" i="21"/>
  <c r="G197" i="21"/>
  <c r="G195" i="21"/>
  <c r="G193" i="21"/>
  <c r="G191" i="21"/>
  <c r="G187" i="21"/>
  <c r="G186" i="21"/>
  <c r="G185" i="21"/>
  <c r="G184" i="21"/>
  <c r="G183" i="21"/>
  <c r="G182" i="21"/>
  <c r="G181" i="21"/>
  <c r="G180" i="21"/>
  <c r="G179" i="21"/>
  <c r="G178" i="21"/>
  <c r="G171" i="21"/>
  <c r="G164" i="21"/>
  <c r="G163" i="21"/>
  <c r="G162" i="21"/>
  <c r="G161" i="21"/>
  <c r="G160" i="21"/>
  <c r="G159" i="21"/>
  <c r="G158" i="21"/>
  <c r="G157" i="21"/>
  <c r="G156" i="21"/>
  <c r="G155" i="21"/>
  <c r="G153" i="21"/>
  <c r="G151" i="21"/>
  <c r="G149" i="21"/>
  <c r="G147" i="21"/>
  <c r="G145" i="21"/>
  <c r="G141" i="21"/>
  <c r="G140" i="21"/>
  <c r="G139" i="21"/>
  <c r="G138" i="21"/>
  <c r="G137" i="21"/>
  <c r="G136" i="21"/>
  <c r="G135" i="21"/>
  <c r="G134" i="21"/>
  <c r="G133" i="21"/>
  <c r="G132" i="21"/>
  <c r="G130" i="21"/>
  <c r="G118" i="21"/>
  <c r="G117" i="21"/>
  <c r="G116" i="21"/>
  <c r="G115" i="21"/>
  <c r="G114" i="21"/>
  <c r="G113" i="21"/>
  <c r="G112" i="21"/>
  <c r="G111" i="21"/>
  <c r="G110" i="21"/>
  <c r="G109" i="21"/>
  <c r="G107" i="21"/>
  <c r="G105" i="21"/>
  <c r="G103" i="21"/>
  <c r="G101" i="21"/>
  <c r="G99" i="21"/>
  <c r="G97" i="21"/>
  <c r="G95" i="21"/>
  <c r="G94" i="21"/>
  <c r="G93" i="21"/>
  <c r="G92" i="21"/>
  <c r="G91" i="21"/>
  <c r="G90" i="21"/>
  <c r="G89" i="21"/>
  <c r="G88" i="21"/>
  <c r="G87" i="21"/>
  <c r="G86" i="21"/>
  <c r="G84" i="21"/>
  <c r="G72" i="21"/>
  <c r="G71" i="21"/>
  <c r="G70" i="21"/>
  <c r="G69" i="21"/>
  <c r="G68" i="21"/>
  <c r="G67" i="21"/>
  <c r="G66" i="21"/>
  <c r="G65" i="21"/>
  <c r="G64" i="21"/>
  <c r="G63" i="21"/>
  <c r="G61" i="21"/>
  <c r="G59" i="21"/>
  <c r="G57" i="21"/>
  <c r="G55" i="21"/>
  <c r="G53" i="21"/>
  <c r="G51" i="21"/>
  <c r="G49" i="21"/>
  <c r="G48" i="21"/>
  <c r="G47" i="21"/>
  <c r="G46" i="21"/>
  <c r="G45" i="21"/>
  <c r="G44" i="21"/>
  <c r="G43" i="21"/>
  <c r="G42" i="21"/>
  <c r="G41" i="21"/>
  <c r="G40" i="21"/>
  <c r="G39" i="21"/>
  <c r="G38" i="21"/>
  <c r="G33" i="21"/>
  <c r="G26" i="21"/>
  <c r="G25" i="21"/>
  <c r="G24" i="21"/>
  <c r="G23" i="21"/>
  <c r="G22" i="21"/>
  <c r="G21" i="21"/>
  <c r="G20" i="21"/>
  <c r="G19" i="21"/>
  <c r="G18" i="21"/>
  <c r="G17" i="21"/>
  <c r="G15" i="21"/>
  <c r="G13" i="21"/>
  <c r="G11" i="21"/>
  <c r="G9" i="21"/>
  <c r="G7" i="21"/>
  <c r="G5" i="21"/>
  <c r="F1084" i="15"/>
  <c r="F26" i="15"/>
  <c r="F49" i="15"/>
  <c r="F72" i="15"/>
  <c r="F95" i="15"/>
  <c r="F4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18" i="15"/>
  <c r="F219" i="15"/>
  <c r="F220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F238" i="15"/>
  <c r="F239" i="15"/>
  <c r="F240" i="15"/>
  <c r="F241" i="15"/>
  <c r="F242" i="15"/>
  <c r="F243" i="15"/>
  <c r="F244" i="15"/>
  <c r="F245" i="15"/>
  <c r="F246" i="15"/>
  <c r="F247" i="15"/>
  <c r="F248" i="15"/>
  <c r="F249" i="15"/>
  <c r="F250" i="15"/>
  <c r="F251" i="15"/>
  <c r="F252" i="15"/>
  <c r="F253" i="15"/>
  <c r="F254" i="15"/>
  <c r="F255" i="15"/>
  <c r="F256" i="15"/>
  <c r="F257" i="15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F273" i="15"/>
  <c r="F274" i="15"/>
  <c r="F275" i="15"/>
  <c r="F276" i="15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F352" i="15"/>
  <c r="F353" i="15"/>
  <c r="F354" i="15"/>
  <c r="F355" i="15"/>
  <c r="F356" i="15"/>
  <c r="F357" i="15"/>
  <c r="F358" i="15"/>
  <c r="F359" i="15"/>
  <c r="F360" i="15"/>
  <c r="F361" i="15"/>
  <c r="F362" i="15"/>
  <c r="F363" i="15"/>
  <c r="F364" i="15"/>
  <c r="F365" i="15"/>
  <c r="F366" i="15"/>
  <c r="F367" i="15"/>
  <c r="F368" i="15"/>
  <c r="F369" i="15"/>
  <c r="F370" i="15"/>
  <c r="F371" i="15"/>
  <c r="F372" i="15"/>
  <c r="F373" i="15"/>
  <c r="F374" i="15"/>
  <c r="F375" i="15"/>
  <c r="F376" i="15"/>
  <c r="F377" i="15"/>
  <c r="F378" i="15"/>
  <c r="F379" i="15"/>
  <c r="F380" i="15"/>
  <c r="F381" i="15"/>
  <c r="F382" i="15"/>
  <c r="F383" i="15"/>
  <c r="F384" i="15"/>
  <c r="F385" i="15"/>
  <c r="F386" i="15"/>
  <c r="F387" i="15"/>
  <c r="F388" i="15"/>
  <c r="F389" i="15"/>
  <c r="F390" i="15"/>
  <c r="F391" i="15"/>
  <c r="F392" i="15"/>
  <c r="F393" i="15"/>
  <c r="F394" i="15"/>
  <c r="F395" i="15"/>
  <c r="F396" i="15"/>
  <c r="F397" i="15"/>
  <c r="F398" i="15"/>
  <c r="F399" i="15"/>
  <c r="F400" i="15"/>
  <c r="F401" i="15"/>
  <c r="F402" i="15"/>
  <c r="F403" i="15"/>
  <c r="F404" i="15"/>
  <c r="F405" i="15"/>
  <c r="F406" i="15"/>
  <c r="F407" i="15"/>
  <c r="F408" i="15"/>
  <c r="F409" i="15"/>
  <c r="F410" i="15"/>
  <c r="F411" i="15"/>
  <c r="F412" i="15"/>
  <c r="F413" i="15"/>
  <c r="F414" i="15"/>
  <c r="F415" i="15"/>
  <c r="F416" i="15"/>
  <c r="F417" i="15"/>
  <c r="F418" i="15"/>
  <c r="F419" i="15"/>
  <c r="F420" i="15"/>
  <c r="F421" i="15"/>
  <c r="F422" i="15"/>
  <c r="F423" i="15"/>
  <c r="F424" i="15"/>
  <c r="F425" i="15"/>
  <c r="F426" i="15"/>
  <c r="F427" i="15"/>
  <c r="F428" i="15"/>
  <c r="F429" i="15"/>
  <c r="F430" i="15"/>
  <c r="F431" i="15"/>
  <c r="F432" i="15"/>
  <c r="F433" i="15"/>
  <c r="F434" i="15"/>
  <c r="F435" i="15"/>
  <c r="F436" i="15"/>
  <c r="F437" i="15"/>
  <c r="F438" i="15"/>
  <c r="F439" i="15"/>
  <c r="F440" i="15"/>
  <c r="F441" i="15"/>
  <c r="F442" i="15"/>
  <c r="F443" i="15"/>
  <c r="F444" i="15"/>
  <c r="F445" i="15"/>
  <c r="F446" i="15"/>
  <c r="F447" i="15"/>
  <c r="F448" i="15"/>
  <c r="F449" i="15"/>
  <c r="F450" i="15"/>
  <c r="F451" i="15"/>
  <c r="F452" i="15"/>
  <c r="F453" i="15"/>
  <c r="F454" i="15"/>
  <c r="F455" i="15"/>
  <c r="F456" i="15"/>
  <c r="F457" i="15"/>
  <c r="F458" i="15"/>
  <c r="F459" i="15"/>
  <c r="F460" i="15"/>
  <c r="F461" i="15"/>
  <c r="F462" i="15"/>
  <c r="F463" i="15"/>
  <c r="F464" i="15"/>
  <c r="F465" i="15"/>
  <c r="F466" i="15"/>
  <c r="F467" i="15"/>
  <c r="F468" i="15"/>
  <c r="F469" i="15"/>
  <c r="F470" i="15"/>
  <c r="F471" i="15"/>
  <c r="F472" i="15"/>
  <c r="F473" i="15"/>
  <c r="F474" i="15"/>
  <c r="F475" i="15"/>
  <c r="F476" i="15"/>
  <c r="F477" i="15"/>
  <c r="F478" i="15"/>
  <c r="F479" i="15"/>
  <c r="F480" i="15"/>
  <c r="F481" i="15"/>
  <c r="F482" i="15"/>
  <c r="F483" i="15"/>
  <c r="F484" i="15"/>
  <c r="F485" i="15"/>
  <c r="F486" i="15"/>
  <c r="F487" i="15"/>
  <c r="F488" i="15"/>
  <c r="F489" i="15"/>
  <c r="F490" i="15"/>
  <c r="F491" i="15"/>
  <c r="F492" i="15"/>
  <c r="F493" i="15"/>
  <c r="F494" i="15"/>
  <c r="F495" i="15"/>
  <c r="F496" i="15"/>
  <c r="F497" i="15"/>
  <c r="F498" i="15"/>
  <c r="F499" i="15"/>
  <c r="F500" i="15"/>
  <c r="F501" i="15"/>
  <c r="F502" i="15"/>
  <c r="F503" i="15"/>
  <c r="F504" i="15"/>
  <c r="F505" i="15"/>
  <c r="F506" i="15"/>
  <c r="F507" i="15"/>
  <c r="F508" i="15"/>
  <c r="F509" i="15"/>
  <c r="F510" i="15"/>
  <c r="F511" i="15"/>
  <c r="F512" i="15"/>
  <c r="F513" i="15"/>
  <c r="F514" i="15"/>
  <c r="F515" i="15"/>
  <c r="F516" i="15"/>
  <c r="F517" i="15"/>
  <c r="F518" i="15"/>
  <c r="F519" i="15"/>
  <c r="F520" i="15"/>
  <c r="F521" i="15"/>
  <c r="F522" i="15"/>
  <c r="F523" i="15"/>
  <c r="F524" i="15"/>
  <c r="F525" i="15"/>
  <c r="F526" i="15"/>
  <c r="F527" i="15"/>
  <c r="F528" i="15"/>
  <c r="F529" i="15"/>
  <c r="F530" i="15"/>
  <c r="F531" i="15"/>
  <c r="F532" i="15"/>
  <c r="F533" i="15"/>
  <c r="F534" i="15"/>
  <c r="F535" i="15"/>
  <c r="F536" i="15"/>
  <c r="F537" i="15"/>
  <c r="F538" i="15"/>
  <c r="F539" i="15"/>
  <c r="F540" i="15"/>
  <c r="F541" i="15"/>
  <c r="F542" i="15"/>
  <c r="F543" i="15"/>
  <c r="F544" i="15"/>
  <c r="F545" i="15"/>
  <c r="F546" i="15"/>
  <c r="F547" i="15"/>
  <c r="F548" i="15"/>
  <c r="F549" i="15"/>
  <c r="F550" i="15"/>
  <c r="F551" i="15"/>
  <c r="F552" i="15"/>
  <c r="F553" i="15"/>
  <c r="F554" i="15"/>
  <c r="F555" i="15"/>
  <c r="F556" i="15"/>
  <c r="F557" i="15"/>
  <c r="F558" i="15"/>
  <c r="F559" i="15"/>
  <c r="F560" i="15"/>
  <c r="F561" i="15"/>
  <c r="F562" i="15"/>
  <c r="F563" i="15"/>
  <c r="F564" i="15"/>
  <c r="F565" i="15"/>
  <c r="F566" i="15"/>
  <c r="F567" i="15"/>
  <c r="F568" i="15"/>
  <c r="F569" i="15"/>
  <c r="F570" i="15"/>
  <c r="F571" i="15"/>
  <c r="F572" i="15"/>
  <c r="F573" i="15"/>
  <c r="F574" i="15"/>
  <c r="F575" i="15"/>
  <c r="F576" i="15"/>
  <c r="F577" i="15"/>
  <c r="F578" i="15"/>
  <c r="F579" i="15"/>
  <c r="F580" i="15"/>
  <c r="F581" i="15"/>
  <c r="F582" i="15"/>
  <c r="F583" i="15"/>
  <c r="F584" i="15"/>
  <c r="F585" i="15"/>
  <c r="F586" i="15"/>
  <c r="F587" i="15"/>
  <c r="F588" i="15"/>
  <c r="F589" i="15"/>
  <c r="F590" i="15"/>
  <c r="F591" i="15"/>
  <c r="F592" i="15"/>
  <c r="F593" i="15"/>
  <c r="F594" i="15"/>
  <c r="F595" i="15"/>
  <c r="F596" i="15"/>
  <c r="F597" i="15"/>
  <c r="F598" i="15"/>
  <c r="F599" i="15"/>
  <c r="F600" i="15"/>
  <c r="F601" i="15"/>
  <c r="F602" i="15"/>
  <c r="F603" i="15"/>
  <c r="F604" i="15"/>
  <c r="F605" i="15"/>
  <c r="F606" i="15"/>
  <c r="F607" i="15"/>
  <c r="F608" i="15"/>
  <c r="F609" i="15"/>
  <c r="F610" i="15"/>
  <c r="F611" i="15"/>
  <c r="F612" i="15"/>
  <c r="F613" i="15"/>
  <c r="F614" i="15"/>
  <c r="F615" i="15"/>
  <c r="F616" i="15"/>
  <c r="F617" i="15"/>
  <c r="F618" i="15"/>
  <c r="F619" i="15"/>
  <c r="F620" i="15"/>
  <c r="F621" i="15"/>
  <c r="F622" i="15"/>
  <c r="F623" i="15"/>
  <c r="F624" i="15"/>
  <c r="F625" i="15"/>
  <c r="F626" i="15"/>
  <c r="F627" i="15"/>
  <c r="F628" i="15"/>
  <c r="F629" i="15"/>
  <c r="F630" i="15"/>
  <c r="F631" i="15"/>
  <c r="F632" i="15"/>
  <c r="F633" i="15"/>
  <c r="F634" i="15"/>
  <c r="F635" i="15"/>
  <c r="F636" i="15"/>
  <c r="F637" i="15"/>
  <c r="F638" i="15"/>
  <c r="F639" i="15"/>
  <c r="F640" i="15"/>
  <c r="F641" i="15"/>
  <c r="F642" i="15"/>
  <c r="F643" i="15"/>
  <c r="F644" i="15"/>
  <c r="F645" i="15"/>
  <c r="F646" i="15"/>
  <c r="F647" i="15"/>
  <c r="F648" i="15"/>
  <c r="F649" i="15"/>
  <c r="F650" i="15"/>
  <c r="F651" i="15"/>
  <c r="F652" i="15"/>
  <c r="F653" i="15"/>
  <c r="F654" i="15"/>
  <c r="F655" i="15"/>
  <c r="F656" i="15"/>
  <c r="F657" i="15"/>
  <c r="F658" i="15"/>
  <c r="F659" i="15"/>
  <c r="F660" i="15"/>
  <c r="F661" i="15"/>
  <c r="F662" i="15"/>
  <c r="F663" i="15"/>
  <c r="F664" i="15"/>
  <c r="F665" i="15"/>
  <c r="F666" i="15"/>
  <c r="F667" i="15"/>
  <c r="F668" i="15"/>
  <c r="F669" i="15"/>
  <c r="F670" i="15"/>
  <c r="F671" i="15"/>
  <c r="F672" i="15"/>
  <c r="F673" i="15"/>
  <c r="F674" i="15"/>
  <c r="F675" i="15"/>
  <c r="F676" i="15"/>
  <c r="F677" i="15"/>
  <c r="F678" i="15"/>
  <c r="F679" i="15"/>
  <c r="F680" i="15"/>
  <c r="F681" i="15"/>
  <c r="F682" i="15"/>
  <c r="F683" i="15"/>
  <c r="F684" i="15"/>
  <c r="F685" i="15"/>
  <c r="F686" i="15"/>
  <c r="F687" i="15"/>
  <c r="F688" i="15"/>
  <c r="F689" i="15"/>
  <c r="F690" i="15"/>
  <c r="F691" i="15"/>
  <c r="F692" i="15"/>
  <c r="F693" i="15"/>
  <c r="F694" i="15"/>
  <c r="F695" i="15"/>
  <c r="F696" i="15"/>
  <c r="F697" i="15"/>
  <c r="F698" i="15"/>
  <c r="F699" i="15"/>
  <c r="F700" i="15"/>
  <c r="F701" i="15"/>
  <c r="F702" i="15"/>
  <c r="F703" i="15"/>
  <c r="F704" i="15"/>
  <c r="F705" i="15"/>
  <c r="F706" i="15"/>
  <c r="F707" i="15"/>
  <c r="F708" i="15"/>
  <c r="F709" i="15"/>
  <c r="F710" i="15"/>
  <c r="F711" i="15"/>
  <c r="F712" i="15"/>
  <c r="F713" i="15"/>
  <c r="F714" i="15"/>
  <c r="F715" i="15"/>
  <c r="F716" i="15"/>
  <c r="F717" i="15"/>
  <c r="F718" i="15"/>
  <c r="F719" i="15"/>
  <c r="F720" i="15"/>
  <c r="F721" i="15"/>
  <c r="F722" i="15"/>
  <c r="F723" i="15"/>
  <c r="F724" i="15"/>
  <c r="F725" i="15"/>
  <c r="F726" i="15"/>
  <c r="F727" i="15"/>
  <c r="F728" i="15"/>
  <c r="F729" i="15"/>
  <c r="F730" i="15"/>
  <c r="F731" i="15"/>
  <c r="F732" i="15"/>
  <c r="F733" i="15"/>
  <c r="F734" i="15"/>
  <c r="F735" i="15"/>
  <c r="F736" i="15"/>
  <c r="F737" i="15"/>
  <c r="F738" i="15"/>
  <c r="F739" i="15"/>
  <c r="F740" i="15"/>
  <c r="F741" i="15"/>
  <c r="F742" i="15"/>
  <c r="F743" i="15"/>
  <c r="F744" i="15"/>
  <c r="F745" i="15"/>
  <c r="F746" i="15"/>
  <c r="F747" i="15"/>
  <c r="F748" i="15"/>
  <c r="F749" i="15"/>
  <c r="F750" i="15"/>
  <c r="F751" i="15"/>
  <c r="F752" i="15"/>
  <c r="F753" i="15"/>
  <c r="F754" i="15"/>
  <c r="F755" i="15"/>
  <c r="F756" i="15"/>
  <c r="F757" i="15"/>
  <c r="F758" i="15"/>
  <c r="F759" i="15"/>
  <c r="F760" i="15"/>
  <c r="F761" i="15"/>
  <c r="F762" i="15"/>
  <c r="F763" i="15"/>
  <c r="F764" i="15"/>
  <c r="F765" i="15"/>
  <c r="F766" i="15"/>
  <c r="F767" i="15"/>
  <c r="F768" i="15"/>
  <c r="F769" i="15"/>
  <c r="F770" i="15"/>
  <c r="F771" i="15"/>
  <c r="F772" i="15"/>
  <c r="F773" i="15"/>
  <c r="F774" i="15"/>
  <c r="F775" i="15"/>
  <c r="F776" i="15"/>
  <c r="F777" i="15"/>
  <c r="F778" i="15"/>
  <c r="F779" i="15"/>
  <c r="F780" i="15"/>
  <c r="F781" i="15"/>
  <c r="F782" i="15"/>
  <c r="F783" i="15"/>
  <c r="F784" i="15"/>
  <c r="F785" i="15"/>
  <c r="F786" i="15"/>
  <c r="F787" i="15"/>
  <c r="F788" i="15"/>
  <c r="F789" i="15"/>
  <c r="F790" i="15"/>
  <c r="F791" i="15"/>
  <c r="F792" i="15"/>
  <c r="F793" i="15"/>
  <c r="F794" i="15"/>
  <c r="F795" i="15"/>
  <c r="F796" i="15"/>
  <c r="F797" i="15"/>
  <c r="F798" i="15"/>
  <c r="F799" i="15"/>
  <c r="F800" i="15"/>
  <c r="F801" i="15"/>
  <c r="F802" i="15"/>
  <c r="F803" i="15"/>
  <c r="F804" i="15"/>
  <c r="F805" i="15"/>
  <c r="F806" i="15"/>
  <c r="F807" i="15"/>
  <c r="F808" i="15"/>
  <c r="F809" i="15"/>
  <c r="F810" i="15"/>
  <c r="F811" i="15"/>
  <c r="F812" i="15"/>
  <c r="F813" i="15"/>
  <c r="F814" i="15"/>
  <c r="F815" i="15"/>
  <c r="F816" i="15"/>
  <c r="F817" i="15"/>
  <c r="F818" i="15"/>
  <c r="F819" i="15"/>
  <c r="F820" i="15"/>
  <c r="F821" i="15"/>
  <c r="F822" i="15"/>
  <c r="F823" i="15"/>
  <c r="F824" i="15"/>
  <c r="F825" i="15"/>
  <c r="F826" i="15"/>
  <c r="F827" i="15"/>
  <c r="F828" i="15"/>
  <c r="F829" i="15"/>
  <c r="F830" i="15"/>
  <c r="F831" i="15"/>
  <c r="F832" i="15"/>
  <c r="F833" i="15"/>
  <c r="F834" i="15"/>
  <c r="F835" i="15"/>
  <c r="F836" i="15"/>
  <c r="F837" i="15"/>
  <c r="F838" i="15"/>
  <c r="F839" i="15"/>
  <c r="F840" i="15"/>
  <c r="F841" i="15"/>
  <c r="F842" i="15"/>
  <c r="F843" i="15"/>
  <c r="F844" i="15"/>
  <c r="F845" i="15"/>
  <c r="F846" i="15"/>
  <c r="F847" i="15"/>
  <c r="F848" i="15"/>
  <c r="F849" i="15"/>
  <c r="F850" i="15"/>
  <c r="F851" i="15"/>
  <c r="F852" i="15"/>
  <c r="F853" i="15"/>
  <c r="F854" i="15"/>
  <c r="F855" i="15"/>
  <c r="F856" i="15"/>
  <c r="F857" i="15"/>
  <c r="F858" i="15"/>
  <c r="F859" i="15"/>
  <c r="F860" i="15"/>
  <c r="F861" i="15"/>
  <c r="F862" i="15"/>
  <c r="F863" i="15"/>
  <c r="F864" i="15"/>
  <c r="F865" i="15"/>
  <c r="F866" i="15"/>
  <c r="F867" i="15"/>
  <c r="F868" i="15"/>
  <c r="F869" i="15"/>
  <c r="F870" i="15"/>
  <c r="F871" i="15"/>
  <c r="F872" i="15"/>
  <c r="F873" i="15"/>
  <c r="F874" i="15"/>
  <c r="F875" i="15"/>
  <c r="F876" i="15"/>
  <c r="F877" i="15"/>
  <c r="F878" i="15"/>
  <c r="F879" i="15"/>
  <c r="F880" i="15"/>
  <c r="F881" i="15"/>
  <c r="F882" i="15"/>
  <c r="F883" i="15"/>
  <c r="F884" i="15"/>
  <c r="F885" i="15"/>
  <c r="F886" i="15"/>
  <c r="F887" i="15"/>
  <c r="F888" i="15"/>
  <c r="F889" i="15"/>
  <c r="F890" i="15"/>
  <c r="F891" i="15"/>
  <c r="F892" i="15"/>
  <c r="F893" i="15"/>
  <c r="F894" i="15"/>
  <c r="F895" i="15"/>
  <c r="F896" i="15"/>
  <c r="F897" i="15"/>
  <c r="F898" i="15"/>
  <c r="F899" i="15"/>
  <c r="F900" i="15"/>
  <c r="F901" i="15"/>
  <c r="F902" i="15"/>
  <c r="F903" i="15"/>
  <c r="F904" i="15"/>
  <c r="F905" i="15"/>
  <c r="F906" i="15"/>
  <c r="F907" i="15"/>
  <c r="F908" i="15"/>
  <c r="F909" i="15"/>
  <c r="F910" i="15"/>
  <c r="F911" i="15"/>
  <c r="F912" i="15"/>
  <c r="F913" i="15"/>
  <c r="F914" i="15"/>
  <c r="F915" i="15"/>
  <c r="F916" i="15"/>
  <c r="F917" i="15"/>
  <c r="F918" i="15"/>
  <c r="F919" i="15"/>
  <c r="F920" i="15"/>
  <c r="F921" i="15"/>
  <c r="F922" i="15"/>
  <c r="F923" i="15"/>
  <c r="F924" i="15"/>
  <c r="F925" i="15"/>
  <c r="F926" i="15"/>
  <c r="F927" i="15"/>
  <c r="F928" i="15"/>
  <c r="F929" i="15"/>
  <c r="F930" i="15"/>
  <c r="F931" i="15"/>
  <c r="F932" i="15"/>
  <c r="F933" i="15"/>
  <c r="F934" i="15"/>
  <c r="F935" i="15"/>
  <c r="F936" i="15"/>
  <c r="F937" i="15"/>
  <c r="F938" i="15"/>
  <c r="F939" i="15"/>
  <c r="F940" i="15"/>
  <c r="F941" i="15"/>
  <c r="F942" i="15"/>
  <c r="F943" i="15"/>
  <c r="F944" i="15"/>
  <c r="F945" i="15"/>
  <c r="F946" i="15"/>
  <c r="F947" i="15"/>
  <c r="F948" i="15"/>
  <c r="F949" i="15"/>
  <c r="F950" i="15"/>
  <c r="F951" i="15"/>
  <c r="F952" i="15"/>
  <c r="F953" i="15"/>
  <c r="F954" i="15"/>
  <c r="F955" i="15"/>
  <c r="F956" i="15"/>
  <c r="F957" i="15"/>
  <c r="F958" i="15"/>
  <c r="F959" i="15"/>
  <c r="F960" i="15"/>
  <c r="F961" i="15"/>
  <c r="F962" i="15"/>
  <c r="F963" i="15"/>
  <c r="F964" i="15"/>
  <c r="F965" i="15"/>
  <c r="F966" i="15"/>
  <c r="F967" i="15"/>
  <c r="F968" i="15"/>
  <c r="F969" i="15"/>
  <c r="F970" i="15"/>
  <c r="F971" i="15"/>
  <c r="F972" i="15"/>
  <c r="F973" i="15"/>
  <c r="F974" i="15"/>
  <c r="F975" i="15"/>
  <c r="F976" i="15"/>
  <c r="F977" i="15"/>
  <c r="F978" i="15"/>
  <c r="F979" i="15"/>
  <c r="F980" i="15"/>
  <c r="F981" i="15"/>
  <c r="F982" i="15"/>
  <c r="F983" i="15"/>
  <c r="F984" i="15"/>
  <c r="F985" i="15"/>
  <c r="F986" i="15"/>
  <c r="F987" i="15"/>
  <c r="F988" i="15"/>
  <c r="F989" i="15"/>
  <c r="F990" i="15"/>
  <c r="F991" i="15"/>
  <c r="F992" i="15"/>
  <c r="F993" i="15"/>
  <c r="F994" i="15"/>
  <c r="F995" i="15"/>
  <c r="F996" i="15"/>
  <c r="F997" i="15"/>
  <c r="F998" i="15"/>
  <c r="F999" i="15"/>
  <c r="F1000" i="15"/>
  <c r="F1001" i="15"/>
  <c r="F1002" i="15"/>
  <c r="F1003" i="15"/>
  <c r="F1004" i="15"/>
  <c r="F1005" i="15"/>
  <c r="F1006" i="15"/>
  <c r="F1007" i="15"/>
  <c r="F1008" i="15"/>
  <c r="F1009" i="15"/>
  <c r="F1010" i="15"/>
  <c r="F1011" i="15"/>
  <c r="F1012" i="15"/>
  <c r="F1013" i="15"/>
  <c r="F1014" i="15"/>
  <c r="F1015" i="15"/>
  <c r="F1016" i="15"/>
  <c r="F1017" i="15"/>
  <c r="F1018" i="15"/>
  <c r="F1019" i="15"/>
  <c r="F1020" i="15"/>
  <c r="F1021" i="15"/>
  <c r="F1022" i="15"/>
  <c r="F1023" i="15"/>
  <c r="F1024" i="15"/>
  <c r="F1025" i="15"/>
  <c r="F1026" i="15"/>
  <c r="F1027" i="15"/>
  <c r="F1028" i="15"/>
  <c r="F1029" i="15"/>
  <c r="F1030" i="15"/>
  <c r="F1031" i="15"/>
  <c r="F1032" i="15"/>
  <c r="F1033" i="15"/>
  <c r="F1034" i="15"/>
  <c r="F1035" i="15"/>
  <c r="F1036" i="15"/>
  <c r="F1037" i="15"/>
  <c r="F1038" i="15"/>
  <c r="F1039" i="15"/>
  <c r="F1040" i="15"/>
  <c r="F1041" i="15"/>
  <c r="F1042" i="15"/>
  <c r="F1043" i="15"/>
  <c r="F1044" i="15"/>
  <c r="F1045" i="15"/>
  <c r="F1046" i="15"/>
  <c r="F1047" i="15"/>
  <c r="F1048" i="15"/>
  <c r="F1049" i="15"/>
  <c r="F1050" i="15"/>
  <c r="F1051" i="15"/>
  <c r="F1052" i="15"/>
  <c r="F1053" i="15"/>
  <c r="F1054" i="15"/>
  <c r="F1055" i="15"/>
  <c r="F1056" i="15"/>
  <c r="F1057" i="15"/>
  <c r="F1058" i="15"/>
  <c r="F1059" i="15"/>
  <c r="F1060" i="15"/>
  <c r="F1061" i="15"/>
  <c r="F1062" i="15"/>
  <c r="F1063" i="15"/>
  <c r="F1064" i="15"/>
  <c r="F1065" i="15"/>
  <c r="F1066" i="15"/>
  <c r="F1067" i="15"/>
  <c r="F1068" i="15"/>
  <c r="F1069" i="15"/>
  <c r="F1070" i="15"/>
  <c r="F1071" i="15"/>
  <c r="F1072" i="15"/>
  <c r="F1073" i="15"/>
  <c r="F1074" i="15"/>
  <c r="F1075" i="15"/>
  <c r="F1076" i="15"/>
  <c r="F1077" i="15"/>
  <c r="F1078" i="15"/>
  <c r="F1079" i="15"/>
  <c r="F1080" i="15"/>
  <c r="F1081" i="15"/>
  <c r="F1082" i="15"/>
  <c r="F1083" i="15"/>
  <c r="F1107" i="15"/>
  <c r="F1084" i="19"/>
  <c r="F26" i="19"/>
  <c r="F49" i="19"/>
  <c r="F72" i="19"/>
  <c r="F95" i="19"/>
  <c r="F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8" i="19"/>
  <c r="F119" i="19"/>
  <c r="F120" i="19"/>
  <c r="F121" i="19"/>
  <c r="F122" i="19"/>
  <c r="F123" i="19"/>
  <c r="F124" i="19"/>
  <c r="F125" i="19"/>
  <c r="F126" i="19"/>
  <c r="F127" i="19"/>
  <c r="F128" i="19"/>
  <c r="F129" i="19"/>
  <c r="F130" i="19"/>
  <c r="F131" i="19"/>
  <c r="F132" i="19"/>
  <c r="F133" i="19"/>
  <c r="F134" i="19"/>
  <c r="F135" i="19"/>
  <c r="F136" i="19"/>
  <c r="F137" i="19"/>
  <c r="F138" i="19"/>
  <c r="F139" i="19"/>
  <c r="F140" i="19"/>
  <c r="F141" i="19"/>
  <c r="F142" i="19"/>
  <c r="F143" i="19"/>
  <c r="F144" i="19"/>
  <c r="F145" i="19"/>
  <c r="F146" i="19"/>
  <c r="F147" i="19"/>
  <c r="F148" i="19"/>
  <c r="F149" i="19"/>
  <c r="F150" i="19"/>
  <c r="F151" i="19"/>
  <c r="F152" i="19"/>
  <c r="F153" i="19"/>
  <c r="F154" i="19"/>
  <c r="F155" i="19"/>
  <c r="F156" i="19"/>
  <c r="F157" i="19"/>
  <c r="F158" i="19"/>
  <c r="F159" i="19"/>
  <c r="F160" i="19"/>
  <c r="F161" i="19"/>
  <c r="F162" i="19"/>
  <c r="F163" i="19"/>
  <c r="F164" i="19"/>
  <c r="F165" i="19"/>
  <c r="F166" i="19"/>
  <c r="F167" i="19"/>
  <c r="F168" i="19"/>
  <c r="F169" i="19"/>
  <c r="F170" i="19"/>
  <c r="F171" i="19"/>
  <c r="F172" i="19"/>
  <c r="F173" i="19"/>
  <c r="F174" i="19"/>
  <c r="F175" i="19"/>
  <c r="F176" i="19"/>
  <c r="F177" i="19"/>
  <c r="F178" i="19"/>
  <c r="F179" i="19"/>
  <c r="F180" i="19"/>
  <c r="F181" i="19"/>
  <c r="F182" i="19"/>
  <c r="F183" i="19"/>
  <c r="F184" i="19"/>
  <c r="F185" i="19"/>
  <c r="F186" i="19"/>
  <c r="F187" i="19"/>
  <c r="F188" i="19"/>
  <c r="F189" i="19"/>
  <c r="F190" i="19"/>
  <c r="F191" i="19"/>
  <c r="F192" i="19"/>
  <c r="F193" i="19"/>
  <c r="F194" i="19"/>
  <c r="F195" i="19"/>
  <c r="F196" i="19"/>
  <c r="F197" i="19"/>
  <c r="F198" i="19"/>
  <c r="F199" i="19"/>
  <c r="F200" i="19"/>
  <c r="F201" i="19"/>
  <c r="F202" i="19"/>
  <c r="F203" i="19"/>
  <c r="F204" i="19"/>
  <c r="F205" i="19"/>
  <c r="F206" i="19"/>
  <c r="F207" i="19"/>
  <c r="F208" i="19"/>
  <c r="F209" i="19"/>
  <c r="F210" i="19"/>
  <c r="F211" i="19"/>
  <c r="F212" i="19"/>
  <c r="F213" i="19"/>
  <c r="F214" i="19"/>
  <c r="F215" i="19"/>
  <c r="F216" i="19"/>
  <c r="F217" i="19"/>
  <c r="F218" i="19"/>
  <c r="F219" i="19"/>
  <c r="F220" i="19"/>
  <c r="F221" i="19"/>
  <c r="F222" i="19"/>
  <c r="F223" i="19"/>
  <c r="F224" i="19"/>
  <c r="F225" i="19"/>
  <c r="F226" i="19"/>
  <c r="F227" i="19"/>
  <c r="F228" i="19"/>
  <c r="F229" i="19"/>
  <c r="F230" i="19"/>
  <c r="F231" i="19"/>
  <c r="F232" i="19"/>
  <c r="F233" i="19"/>
  <c r="F234" i="19"/>
  <c r="F235" i="19"/>
  <c r="F236" i="19"/>
  <c r="F237" i="19"/>
  <c r="F238" i="19"/>
  <c r="F239" i="19"/>
  <c r="F240" i="19"/>
  <c r="F241" i="19"/>
  <c r="F242" i="19"/>
  <c r="F243" i="19"/>
  <c r="F244" i="19"/>
  <c r="F245" i="19"/>
  <c r="F246" i="19"/>
  <c r="F247" i="19"/>
  <c r="F248" i="19"/>
  <c r="F249" i="19"/>
  <c r="F250" i="19"/>
  <c r="F251" i="19"/>
  <c r="F252" i="19"/>
  <c r="F253" i="19"/>
  <c r="F254" i="19"/>
  <c r="F255" i="19"/>
  <c r="F256" i="19"/>
  <c r="F257" i="19"/>
  <c r="F258" i="19"/>
  <c r="F259" i="19"/>
  <c r="F260" i="19"/>
  <c r="F261" i="19"/>
  <c r="F262" i="19"/>
  <c r="F263" i="19"/>
  <c r="F264" i="19"/>
  <c r="F265" i="19"/>
  <c r="F266" i="19"/>
  <c r="F267" i="19"/>
  <c r="F268" i="19"/>
  <c r="F269" i="19"/>
  <c r="F270" i="19"/>
  <c r="F271" i="19"/>
  <c r="F272" i="19"/>
  <c r="F273" i="19"/>
  <c r="F274" i="19"/>
  <c r="F275" i="19"/>
  <c r="F276" i="19"/>
  <c r="F277" i="19"/>
  <c r="F278" i="19"/>
  <c r="F279" i="19"/>
  <c r="F280" i="19"/>
  <c r="F281" i="19"/>
  <c r="F282" i="19"/>
  <c r="F283" i="19"/>
  <c r="F284" i="19"/>
  <c r="F285" i="19"/>
  <c r="F286" i="19"/>
  <c r="F287" i="19"/>
  <c r="F288" i="19"/>
  <c r="F289" i="19"/>
  <c r="F290" i="19"/>
  <c r="F291" i="19"/>
  <c r="F292" i="19"/>
  <c r="F293" i="19"/>
  <c r="F294" i="19"/>
  <c r="F295" i="19"/>
  <c r="F296" i="19"/>
  <c r="F297" i="19"/>
  <c r="F298" i="19"/>
  <c r="F299" i="19"/>
  <c r="F300" i="19"/>
  <c r="F301" i="19"/>
  <c r="F302" i="19"/>
  <c r="F303" i="19"/>
  <c r="F304" i="19"/>
  <c r="F305" i="19"/>
  <c r="F306" i="19"/>
  <c r="F307" i="19"/>
  <c r="F308" i="19"/>
  <c r="F309" i="19"/>
  <c r="F310" i="19"/>
  <c r="F311" i="19"/>
  <c r="F312" i="19"/>
  <c r="F313" i="19"/>
  <c r="F314" i="19"/>
  <c r="F315" i="19"/>
  <c r="F316" i="19"/>
  <c r="F317" i="19"/>
  <c r="F318" i="19"/>
  <c r="F319" i="19"/>
  <c r="F320" i="19"/>
  <c r="F321" i="19"/>
  <c r="F322" i="19"/>
  <c r="F323" i="19"/>
  <c r="F324" i="19"/>
  <c r="F325" i="19"/>
  <c r="F326" i="19"/>
  <c r="F327" i="19"/>
  <c r="F328" i="19"/>
  <c r="F329" i="19"/>
  <c r="F330" i="19"/>
  <c r="F331" i="19"/>
  <c r="F332" i="19"/>
  <c r="F333" i="19"/>
  <c r="F334" i="19"/>
  <c r="F335" i="19"/>
  <c r="F336" i="19"/>
  <c r="F337" i="19"/>
  <c r="F338" i="19"/>
  <c r="F339" i="19"/>
  <c r="F340" i="19"/>
  <c r="F341" i="19"/>
  <c r="F342" i="19"/>
  <c r="F343" i="19"/>
  <c r="F344" i="19"/>
  <c r="F345" i="19"/>
  <c r="F346" i="19"/>
  <c r="F347" i="19"/>
  <c r="F348" i="19"/>
  <c r="F349" i="19"/>
  <c r="F350" i="19"/>
  <c r="F351" i="19"/>
  <c r="F352" i="19"/>
  <c r="F353" i="19"/>
  <c r="F354" i="19"/>
  <c r="F355" i="19"/>
  <c r="F356" i="19"/>
  <c r="F357" i="19"/>
  <c r="F358" i="19"/>
  <c r="F359" i="19"/>
  <c r="F360" i="19"/>
  <c r="F361" i="19"/>
  <c r="F362" i="19"/>
  <c r="F363" i="19"/>
  <c r="F364" i="19"/>
  <c r="F365" i="19"/>
  <c r="F366" i="19"/>
  <c r="F367" i="19"/>
  <c r="F368" i="19"/>
  <c r="F369" i="19"/>
  <c r="F370" i="19"/>
  <c r="F371" i="19"/>
  <c r="F372" i="19"/>
  <c r="F373" i="19"/>
  <c r="F374" i="19"/>
  <c r="F375" i="19"/>
  <c r="F376" i="19"/>
  <c r="F377" i="19"/>
  <c r="F378" i="19"/>
  <c r="F379" i="19"/>
  <c r="F380" i="19"/>
  <c r="F381" i="19"/>
  <c r="F382" i="19"/>
  <c r="F383" i="19"/>
  <c r="F384" i="19"/>
  <c r="F385" i="19"/>
  <c r="F386" i="19"/>
  <c r="F387" i="19"/>
  <c r="F388" i="19"/>
  <c r="F389" i="19"/>
  <c r="F390" i="19"/>
  <c r="F391" i="19"/>
  <c r="F392" i="19"/>
  <c r="F393" i="19"/>
  <c r="F394" i="19"/>
  <c r="F395" i="19"/>
  <c r="F396" i="19"/>
  <c r="F397" i="19"/>
  <c r="F398" i="19"/>
  <c r="F399" i="19"/>
  <c r="F400" i="19"/>
  <c r="F401" i="19"/>
  <c r="F402" i="19"/>
  <c r="F403" i="19"/>
  <c r="F404" i="19"/>
  <c r="F405" i="19"/>
  <c r="F406" i="19"/>
  <c r="F407" i="19"/>
  <c r="F408" i="19"/>
  <c r="F409" i="19"/>
  <c r="F410" i="19"/>
  <c r="F411" i="19"/>
  <c r="F412" i="19"/>
  <c r="F413" i="19"/>
  <c r="F414" i="19"/>
  <c r="F415" i="19"/>
  <c r="F416" i="19"/>
  <c r="F417" i="19"/>
  <c r="F418" i="19"/>
  <c r="F419" i="19"/>
  <c r="F420" i="19"/>
  <c r="F421" i="19"/>
  <c r="F422" i="19"/>
  <c r="F423" i="19"/>
  <c r="F424" i="19"/>
  <c r="F425" i="19"/>
  <c r="F426" i="19"/>
  <c r="F427" i="19"/>
  <c r="F428" i="19"/>
  <c r="F429" i="19"/>
  <c r="F430" i="19"/>
  <c r="F431" i="19"/>
  <c r="F432" i="19"/>
  <c r="F433" i="19"/>
  <c r="F434" i="19"/>
  <c r="F435" i="19"/>
  <c r="F436" i="19"/>
  <c r="F437" i="19"/>
  <c r="F438" i="19"/>
  <c r="F439" i="19"/>
  <c r="F440" i="19"/>
  <c r="F441" i="19"/>
  <c r="F442" i="19"/>
  <c r="F443" i="19"/>
  <c r="F444" i="19"/>
  <c r="F445" i="19"/>
  <c r="F446" i="19"/>
  <c r="F447" i="19"/>
  <c r="F448" i="19"/>
  <c r="F449" i="19"/>
  <c r="F450" i="19"/>
  <c r="F451" i="19"/>
  <c r="F452" i="19"/>
  <c r="F453" i="19"/>
  <c r="F454" i="19"/>
  <c r="F455" i="19"/>
  <c r="F456" i="19"/>
  <c r="F457" i="19"/>
  <c r="F458" i="19"/>
  <c r="F459" i="19"/>
  <c r="F460" i="19"/>
  <c r="F461" i="19"/>
  <c r="F462" i="19"/>
  <c r="F463" i="19"/>
  <c r="F464" i="19"/>
  <c r="F465" i="19"/>
  <c r="F466" i="19"/>
  <c r="F467" i="19"/>
  <c r="F468" i="19"/>
  <c r="F469" i="19"/>
  <c r="F470" i="19"/>
  <c r="F471" i="19"/>
  <c r="F472" i="19"/>
  <c r="F473" i="19"/>
  <c r="F474" i="19"/>
  <c r="F475" i="19"/>
  <c r="F476" i="19"/>
  <c r="F477" i="19"/>
  <c r="F478" i="19"/>
  <c r="F479" i="19"/>
  <c r="F480" i="19"/>
  <c r="F481" i="19"/>
  <c r="F482" i="19"/>
  <c r="F483" i="19"/>
  <c r="F484" i="19"/>
  <c r="F485" i="19"/>
  <c r="F486" i="19"/>
  <c r="F487" i="19"/>
  <c r="F488" i="19"/>
  <c r="F489" i="19"/>
  <c r="F490" i="19"/>
  <c r="F491" i="19"/>
  <c r="F492" i="19"/>
  <c r="F493" i="19"/>
  <c r="F494" i="19"/>
  <c r="F495" i="19"/>
  <c r="F496" i="19"/>
  <c r="F497" i="19"/>
  <c r="F498" i="19"/>
  <c r="F499" i="19"/>
  <c r="F500" i="19"/>
  <c r="F501" i="19"/>
  <c r="F502" i="19"/>
  <c r="F503" i="19"/>
  <c r="F504" i="19"/>
  <c r="F505" i="19"/>
  <c r="F506" i="19"/>
  <c r="F507" i="19"/>
  <c r="F508" i="19"/>
  <c r="F509" i="19"/>
  <c r="F510" i="19"/>
  <c r="F511" i="19"/>
  <c r="F512" i="19"/>
  <c r="F513" i="19"/>
  <c r="F514" i="19"/>
  <c r="F515" i="19"/>
  <c r="F516" i="19"/>
  <c r="F517" i="19"/>
  <c r="F518" i="19"/>
  <c r="F519" i="19"/>
  <c r="F520" i="19"/>
  <c r="F521" i="19"/>
  <c r="F522" i="19"/>
  <c r="F523" i="19"/>
  <c r="F524" i="19"/>
  <c r="F525" i="19"/>
  <c r="F526" i="19"/>
  <c r="F527" i="19"/>
  <c r="F528" i="19"/>
  <c r="F529" i="19"/>
  <c r="F530" i="19"/>
  <c r="F531" i="19"/>
  <c r="F532" i="19"/>
  <c r="F533" i="19"/>
  <c r="F534" i="19"/>
  <c r="F535" i="19"/>
  <c r="F536" i="19"/>
  <c r="F537" i="19"/>
  <c r="F538" i="19"/>
  <c r="F539" i="19"/>
  <c r="F540" i="19"/>
  <c r="F541" i="19"/>
  <c r="F542" i="19"/>
  <c r="F543" i="19"/>
  <c r="F544" i="19"/>
  <c r="F545" i="19"/>
  <c r="F546" i="19"/>
  <c r="F547" i="19"/>
  <c r="F548" i="19"/>
  <c r="F549" i="19"/>
  <c r="F550" i="19"/>
  <c r="F551" i="19"/>
  <c r="F552" i="19"/>
  <c r="F553" i="19"/>
  <c r="F554" i="19"/>
  <c r="F555" i="19"/>
  <c r="F556" i="19"/>
  <c r="F557" i="19"/>
  <c r="F558" i="19"/>
  <c r="F559" i="19"/>
  <c r="F560" i="19"/>
  <c r="F561" i="19"/>
  <c r="F562" i="19"/>
  <c r="F563" i="19"/>
  <c r="F564" i="19"/>
  <c r="F565" i="19"/>
  <c r="F566" i="19"/>
  <c r="F567" i="19"/>
  <c r="F568" i="19"/>
  <c r="F569" i="19"/>
  <c r="F570" i="19"/>
  <c r="F571" i="19"/>
  <c r="F572" i="19"/>
  <c r="F573" i="19"/>
  <c r="F574" i="19"/>
  <c r="F575" i="19"/>
  <c r="F576" i="19"/>
  <c r="F577" i="19"/>
  <c r="F578" i="19"/>
  <c r="F579" i="19"/>
  <c r="F580" i="19"/>
  <c r="F581" i="19"/>
  <c r="F582" i="19"/>
  <c r="F583" i="19"/>
  <c r="F584" i="19"/>
  <c r="F585" i="19"/>
  <c r="F586" i="19"/>
  <c r="F587" i="19"/>
  <c r="F588" i="19"/>
  <c r="F589" i="19"/>
  <c r="F590" i="19"/>
  <c r="F591" i="19"/>
  <c r="F592" i="19"/>
  <c r="F593" i="19"/>
  <c r="F594" i="19"/>
  <c r="F595" i="19"/>
  <c r="F596" i="19"/>
  <c r="F597" i="19"/>
  <c r="F598" i="19"/>
  <c r="F599" i="19"/>
  <c r="F600" i="19"/>
  <c r="F601" i="19"/>
  <c r="F602" i="19"/>
  <c r="F603" i="19"/>
  <c r="F604" i="19"/>
  <c r="F605" i="19"/>
  <c r="F606" i="19"/>
  <c r="F607" i="19"/>
  <c r="F608" i="19"/>
  <c r="F609" i="19"/>
  <c r="F610" i="19"/>
  <c r="F611" i="19"/>
  <c r="F612" i="19"/>
  <c r="F613" i="19"/>
  <c r="F614" i="19"/>
  <c r="F615" i="19"/>
  <c r="F616" i="19"/>
  <c r="F617" i="19"/>
  <c r="F618" i="19"/>
  <c r="F619" i="19"/>
  <c r="F620" i="19"/>
  <c r="F621" i="19"/>
  <c r="F622" i="19"/>
  <c r="F623" i="19"/>
  <c r="F624" i="19"/>
  <c r="F625" i="19"/>
  <c r="F626" i="19"/>
  <c r="F627" i="19"/>
  <c r="F628" i="19"/>
  <c r="F629" i="19"/>
  <c r="F630" i="19"/>
  <c r="F631" i="19"/>
  <c r="F632" i="19"/>
  <c r="F633" i="19"/>
  <c r="F634" i="19"/>
  <c r="F635" i="19"/>
  <c r="F636" i="19"/>
  <c r="F637" i="19"/>
  <c r="F638" i="19"/>
  <c r="F639" i="19"/>
  <c r="F640" i="19"/>
  <c r="F641" i="19"/>
  <c r="F642" i="19"/>
  <c r="F643" i="19"/>
  <c r="F644" i="19"/>
  <c r="F645" i="19"/>
  <c r="F646" i="19"/>
  <c r="F647" i="19"/>
  <c r="F648" i="19"/>
  <c r="F649" i="19"/>
  <c r="F650" i="19"/>
  <c r="F651" i="19"/>
  <c r="F652" i="19"/>
  <c r="F653" i="19"/>
  <c r="F654" i="19"/>
  <c r="F655" i="19"/>
  <c r="F656" i="19"/>
  <c r="F657" i="19"/>
  <c r="F658" i="19"/>
  <c r="F659" i="19"/>
  <c r="F660" i="19"/>
  <c r="F661" i="19"/>
  <c r="F662" i="19"/>
  <c r="F663" i="19"/>
  <c r="F664" i="19"/>
  <c r="F665" i="19"/>
  <c r="F666" i="19"/>
  <c r="F667" i="19"/>
  <c r="F668" i="19"/>
  <c r="F669" i="19"/>
  <c r="F670" i="19"/>
  <c r="F671" i="19"/>
  <c r="F672" i="19"/>
  <c r="F673" i="19"/>
  <c r="F674" i="19"/>
  <c r="F675" i="19"/>
  <c r="F676" i="19"/>
  <c r="F677" i="19"/>
  <c r="F678" i="19"/>
  <c r="F679" i="19"/>
  <c r="F680" i="19"/>
  <c r="F681" i="19"/>
  <c r="F682" i="19"/>
  <c r="F683" i="19"/>
  <c r="F684" i="19"/>
  <c r="F685" i="19"/>
  <c r="F686" i="19"/>
  <c r="F687" i="19"/>
  <c r="F688" i="19"/>
  <c r="F689" i="19"/>
  <c r="F690" i="19"/>
  <c r="F691" i="19"/>
  <c r="F692" i="19"/>
  <c r="F693" i="19"/>
  <c r="F694" i="19"/>
  <c r="F695" i="19"/>
  <c r="F696" i="19"/>
  <c r="F697" i="19"/>
  <c r="F698" i="19"/>
  <c r="F699" i="19"/>
  <c r="F700" i="19"/>
  <c r="F701" i="19"/>
  <c r="F702" i="19"/>
  <c r="F703" i="19"/>
  <c r="F704" i="19"/>
  <c r="F705" i="19"/>
  <c r="F706" i="19"/>
  <c r="F707" i="19"/>
  <c r="F708" i="19"/>
  <c r="F709" i="19"/>
  <c r="F710" i="19"/>
  <c r="F711" i="19"/>
  <c r="F712" i="19"/>
  <c r="F713" i="19"/>
  <c r="F714" i="19"/>
  <c r="F715" i="19"/>
  <c r="F716" i="19"/>
  <c r="F717" i="19"/>
  <c r="F718" i="19"/>
  <c r="F719" i="19"/>
  <c r="F720" i="19"/>
  <c r="F721" i="19"/>
  <c r="F722" i="19"/>
  <c r="F723" i="19"/>
  <c r="F724" i="19"/>
  <c r="F725" i="19"/>
  <c r="F726" i="19"/>
  <c r="F727" i="19"/>
  <c r="F728" i="19"/>
  <c r="F729" i="19"/>
  <c r="F730" i="19"/>
  <c r="F731" i="19"/>
  <c r="F732" i="19"/>
  <c r="F733" i="19"/>
  <c r="F734" i="19"/>
  <c r="F735" i="19"/>
  <c r="F736" i="19"/>
  <c r="F737" i="19"/>
  <c r="F738" i="19"/>
  <c r="F739" i="19"/>
  <c r="F740" i="19"/>
  <c r="F741" i="19"/>
  <c r="F742" i="19"/>
  <c r="F743" i="19"/>
  <c r="F744" i="19"/>
  <c r="F745" i="19"/>
  <c r="F746" i="19"/>
  <c r="F747" i="19"/>
  <c r="F748" i="19"/>
  <c r="F749" i="19"/>
  <c r="F750" i="19"/>
  <c r="F751" i="19"/>
  <c r="F752" i="19"/>
  <c r="F753" i="19"/>
  <c r="F754" i="19"/>
  <c r="F755" i="19"/>
  <c r="F756" i="19"/>
  <c r="F757" i="19"/>
  <c r="F758" i="19"/>
  <c r="F759" i="19"/>
  <c r="F760" i="19"/>
  <c r="F761" i="19"/>
  <c r="F762" i="19"/>
  <c r="F763" i="19"/>
  <c r="F764" i="19"/>
  <c r="F765" i="19"/>
  <c r="F766" i="19"/>
  <c r="F767" i="19"/>
  <c r="F768" i="19"/>
  <c r="F769" i="19"/>
  <c r="F770" i="19"/>
  <c r="F771" i="19"/>
  <c r="F772" i="19"/>
  <c r="F773" i="19"/>
  <c r="F774" i="19"/>
  <c r="F775" i="19"/>
  <c r="F776" i="19"/>
  <c r="F777" i="19"/>
  <c r="F778" i="19"/>
  <c r="F779" i="19"/>
  <c r="F780" i="19"/>
  <c r="F781" i="19"/>
  <c r="F782" i="19"/>
  <c r="F783" i="19"/>
  <c r="F784" i="19"/>
  <c r="F785" i="19"/>
  <c r="F786" i="19"/>
  <c r="F787" i="19"/>
  <c r="F788" i="19"/>
  <c r="F789" i="19"/>
  <c r="F790" i="19"/>
  <c r="F791" i="19"/>
  <c r="F792" i="19"/>
  <c r="F793" i="19"/>
  <c r="F794" i="19"/>
  <c r="F795" i="19"/>
  <c r="F796" i="19"/>
  <c r="F797" i="19"/>
  <c r="F798" i="19"/>
  <c r="F799" i="19"/>
  <c r="F800" i="19"/>
  <c r="F801" i="19"/>
  <c r="F802" i="19"/>
  <c r="F803" i="19"/>
  <c r="F804" i="19"/>
  <c r="F805" i="19"/>
  <c r="F806" i="19"/>
  <c r="F807" i="19"/>
  <c r="F808" i="19"/>
  <c r="F809" i="19"/>
  <c r="F810" i="19"/>
  <c r="F811" i="19"/>
  <c r="F812" i="19"/>
  <c r="F813" i="19"/>
  <c r="F814" i="19"/>
  <c r="F815" i="19"/>
  <c r="F816" i="19"/>
  <c r="F817" i="19"/>
  <c r="F818" i="19"/>
  <c r="F819" i="19"/>
  <c r="F820" i="19"/>
  <c r="F821" i="19"/>
  <c r="F822" i="19"/>
  <c r="F823" i="19"/>
  <c r="F824" i="19"/>
  <c r="F825" i="19"/>
  <c r="F826" i="19"/>
  <c r="F827" i="19"/>
  <c r="F828" i="19"/>
  <c r="F829" i="19"/>
  <c r="F830" i="19"/>
  <c r="F831" i="19"/>
  <c r="F832" i="19"/>
  <c r="F833" i="19"/>
  <c r="F834" i="19"/>
  <c r="F835" i="19"/>
  <c r="F836" i="19"/>
  <c r="F837" i="19"/>
  <c r="F838" i="19"/>
  <c r="F839" i="19"/>
  <c r="F840" i="19"/>
  <c r="F841" i="19"/>
  <c r="F842" i="19"/>
  <c r="F843" i="19"/>
  <c r="F844" i="19"/>
  <c r="F845" i="19"/>
  <c r="F846" i="19"/>
  <c r="F847" i="19"/>
  <c r="F848" i="19"/>
  <c r="F849" i="19"/>
  <c r="F850" i="19"/>
  <c r="F851" i="19"/>
  <c r="F852" i="19"/>
  <c r="F853" i="19"/>
  <c r="F854" i="19"/>
  <c r="F855" i="19"/>
  <c r="F856" i="19"/>
  <c r="F857" i="19"/>
  <c r="F858" i="19"/>
  <c r="F859" i="19"/>
  <c r="F860" i="19"/>
  <c r="F861" i="19"/>
  <c r="F862" i="19"/>
  <c r="F863" i="19"/>
  <c r="F864" i="19"/>
  <c r="F865" i="19"/>
  <c r="F866" i="19"/>
  <c r="F867" i="19"/>
  <c r="F868" i="19"/>
  <c r="F869" i="19"/>
  <c r="F870" i="19"/>
  <c r="F871" i="19"/>
  <c r="F872" i="19"/>
  <c r="F873" i="19"/>
  <c r="F874" i="19"/>
  <c r="F875" i="19"/>
  <c r="F876" i="19"/>
  <c r="F877" i="19"/>
  <c r="F878" i="19"/>
  <c r="F879" i="19"/>
  <c r="F880" i="19"/>
  <c r="F881" i="19"/>
  <c r="F882" i="19"/>
  <c r="F883" i="19"/>
  <c r="F884" i="19"/>
  <c r="F885" i="19"/>
  <c r="F886" i="19"/>
  <c r="F887" i="19"/>
  <c r="F888" i="19"/>
  <c r="F889" i="19"/>
  <c r="F890" i="19"/>
  <c r="F891" i="19"/>
  <c r="F892" i="19"/>
  <c r="F893" i="19"/>
  <c r="F894" i="19"/>
  <c r="F895" i="19"/>
  <c r="F896" i="19"/>
  <c r="F897" i="19"/>
  <c r="F898" i="19"/>
  <c r="F899" i="19"/>
  <c r="F900" i="19"/>
  <c r="F901" i="19"/>
  <c r="F902" i="19"/>
  <c r="F903" i="19"/>
  <c r="F904" i="19"/>
  <c r="F905" i="19"/>
  <c r="F906" i="19"/>
  <c r="F907" i="19"/>
  <c r="F908" i="19"/>
  <c r="F909" i="19"/>
  <c r="F910" i="19"/>
  <c r="F911" i="19"/>
  <c r="F912" i="19"/>
  <c r="F913" i="19"/>
  <c r="F914" i="19"/>
  <c r="F915" i="19"/>
  <c r="F916" i="19"/>
  <c r="F917" i="19"/>
  <c r="F918" i="19"/>
  <c r="F919" i="19"/>
  <c r="F920" i="19"/>
  <c r="F921" i="19"/>
  <c r="F922" i="19"/>
  <c r="F923" i="19"/>
  <c r="F924" i="19"/>
  <c r="F925" i="19"/>
  <c r="F926" i="19"/>
  <c r="F927" i="19"/>
  <c r="F928" i="19"/>
  <c r="F929" i="19"/>
  <c r="F930" i="19"/>
  <c r="F931" i="19"/>
  <c r="F932" i="19"/>
  <c r="F933" i="19"/>
  <c r="F934" i="19"/>
  <c r="F935" i="19"/>
  <c r="F936" i="19"/>
  <c r="F937" i="19"/>
  <c r="F938" i="19"/>
  <c r="F939" i="19"/>
  <c r="F940" i="19"/>
  <c r="F941" i="19"/>
  <c r="F942" i="19"/>
  <c r="F943" i="19"/>
  <c r="F944" i="19"/>
  <c r="F945" i="19"/>
  <c r="F946" i="19"/>
  <c r="F947" i="19"/>
  <c r="F948" i="19"/>
  <c r="F949" i="19"/>
  <c r="F950" i="19"/>
  <c r="F951" i="19"/>
  <c r="F952" i="19"/>
  <c r="F953" i="19"/>
  <c r="F954" i="19"/>
  <c r="F955" i="19"/>
  <c r="F956" i="19"/>
  <c r="F957" i="19"/>
  <c r="F958" i="19"/>
  <c r="F959" i="19"/>
  <c r="F960" i="19"/>
  <c r="F961" i="19"/>
  <c r="F962" i="19"/>
  <c r="F963" i="19"/>
  <c r="F964" i="19"/>
  <c r="F965" i="19"/>
  <c r="F966" i="19"/>
  <c r="F967" i="19"/>
  <c r="F968" i="19"/>
  <c r="F969" i="19"/>
  <c r="F970" i="19"/>
  <c r="F971" i="19"/>
  <c r="F972" i="19"/>
  <c r="F973" i="19"/>
  <c r="F974" i="19"/>
  <c r="F975" i="19"/>
  <c r="F976" i="19"/>
  <c r="F977" i="19"/>
  <c r="F978" i="19"/>
  <c r="F979" i="19"/>
  <c r="F980" i="19"/>
  <c r="F981" i="19"/>
  <c r="F982" i="19"/>
  <c r="F983" i="19"/>
  <c r="F984" i="19"/>
  <c r="F985" i="19"/>
  <c r="F986" i="19"/>
  <c r="F987" i="19"/>
  <c r="F988" i="19"/>
  <c r="F989" i="19"/>
  <c r="F990" i="19"/>
  <c r="F991" i="19"/>
  <c r="F992" i="19"/>
  <c r="F993" i="19"/>
  <c r="F994" i="19"/>
  <c r="F995" i="19"/>
  <c r="F996" i="19"/>
  <c r="F997" i="19"/>
  <c r="F998" i="19"/>
  <c r="F999" i="19"/>
  <c r="F1000" i="19"/>
  <c r="F1001" i="19"/>
  <c r="F1002" i="19"/>
  <c r="F1003" i="19"/>
  <c r="F1004" i="19"/>
  <c r="F1005" i="19"/>
  <c r="F1006" i="19"/>
  <c r="F1007" i="19"/>
  <c r="F1008" i="19"/>
  <c r="F1009" i="19"/>
  <c r="F1010" i="19"/>
  <c r="F1011" i="19"/>
  <c r="F1012" i="19"/>
  <c r="F1013" i="19"/>
  <c r="F1014" i="19"/>
  <c r="F1015" i="19"/>
  <c r="F1016" i="19"/>
  <c r="F1017" i="19"/>
  <c r="F1018" i="19"/>
  <c r="F1019" i="19"/>
  <c r="F1020" i="19"/>
  <c r="F1021" i="19"/>
  <c r="F1022" i="19"/>
  <c r="F1023" i="19"/>
  <c r="F1024" i="19"/>
  <c r="F1025" i="19"/>
  <c r="F1026" i="19"/>
  <c r="F1027" i="19"/>
  <c r="F1028" i="19"/>
  <c r="F1029" i="19"/>
  <c r="F1030" i="19"/>
  <c r="F1031" i="19"/>
  <c r="F1032" i="19"/>
  <c r="F1033" i="19"/>
  <c r="F1034" i="19"/>
  <c r="F1035" i="19"/>
  <c r="F1036" i="19"/>
  <c r="F1037" i="19"/>
  <c r="F1038" i="19"/>
  <c r="F1039" i="19"/>
  <c r="F1040" i="19"/>
  <c r="F1041" i="19"/>
  <c r="F1042" i="19"/>
  <c r="F1043" i="19"/>
  <c r="F1044" i="19"/>
  <c r="F1045" i="19"/>
  <c r="F1046" i="19"/>
  <c r="F1047" i="19"/>
  <c r="F1048" i="19"/>
  <c r="F1049" i="19"/>
  <c r="F1050" i="19"/>
  <c r="F1051" i="19"/>
  <c r="F1052" i="19"/>
  <c r="F1053" i="19"/>
  <c r="F1054" i="19"/>
  <c r="F1055" i="19"/>
  <c r="F1056" i="19"/>
  <c r="F1057" i="19"/>
  <c r="F1058" i="19"/>
  <c r="F1059" i="19"/>
  <c r="F1060" i="19"/>
  <c r="F1061" i="19"/>
  <c r="F1062" i="19"/>
  <c r="F1063" i="19"/>
  <c r="F1064" i="19"/>
  <c r="F1065" i="19"/>
  <c r="F1066" i="19"/>
  <c r="F1067" i="19"/>
  <c r="F1068" i="19"/>
  <c r="F1069" i="19"/>
  <c r="F1070" i="19"/>
  <c r="F1071" i="19"/>
  <c r="F1072" i="19"/>
  <c r="F1073" i="19"/>
  <c r="F1074" i="19"/>
  <c r="F1075" i="19"/>
  <c r="F1076" i="19"/>
  <c r="F1077" i="19"/>
  <c r="F1078" i="19"/>
  <c r="F1079" i="19"/>
  <c r="F1080" i="19"/>
  <c r="F1081" i="19"/>
  <c r="F1082" i="19"/>
  <c r="F1083" i="19"/>
  <c r="F1107" i="19"/>
  <c r="F1084" i="20"/>
  <c r="F26" i="20"/>
  <c r="F49" i="20"/>
  <c r="F72" i="20"/>
  <c r="F95" i="20"/>
  <c r="F4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6" i="20"/>
  <c r="F97" i="20"/>
  <c r="F98" i="20"/>
  <c r="F99" i="20"/>
  <c r="F100" i="20"/>
  <c r="F101" i="20"/>
  <c r="F102" i="20"/>
  <c r="F103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05" i="20"/>
  <c r="F1006" i="20"/>
  <c r="F1007" i="20"/>
  <c r="F1008" i="20"/>
  <c r="F1009" i="20"/>
  <c r="F1010" i="20"/>
  <c r="F1011" i="20"/>
  <c r="F1012" i="20"/>
  <c r="F1013" i="20"/>
  <c r="F1014" i="20"/>
  <c r="F1015" i="20"/>
  <c r="F1016" i="20"/>
  <c r="F1017" i="20"/>
  <c r="F1018" i="20"/>
  <c r="F1019" i="20"/>
  <c r="F1020" i="20"/>
  <c r="F1021" i="20"/>
  <c r="F1022" i="20"/>
  <c r="F1023" i="20"/>
  <c r="F1024" i="20"/>
  <c r="F1025" i="20"/>
  <c r="F1026" i="20"/>
  <c r="F1027" i="20"/>
  <c r="F1028" i="20"/>
  <c r="F1029" i="20"/>
  <c r="F1030" i="20"/>
  <c r="F1031" i="20"/>
  <c r="F1032" i="20"/>
  <c r="F1033" i="20"/>
  <c r="F1034" i="20"/>
  <c r="F1035" i="20"/>
  <c r="F1036" i="20"/>
  <c r="F1037" i="20"/>
  <c r="F1038" i="20"/>
  <c r="F1039" i="20"/>
  <c r="F1040" i="20"/>
  <c r="F1041" i="20"/>
  <c r="F1042" i="20"/>
  <c r="F1043" i="20"/>
  <c r="F1044" i="20"/>
  <c r="F1045" i="20"/>
  <c r="F1046" i="20"/>
  <c r="F1047" i="20"/>
  <c r="F1048" i="20"/>
  <c r="F1049" i="20"/>
  <c r="F1050" i="20"/>
  <c r="F1051" i="20"/>
  <c r="F1052" i="20"/>
  <c r="F1053" i="20"/>
  <c r="F1054" i="20"/>
  <c r="F1055" i="20"/>
  <c r="F1056" i="20"/>
  <c r="F1057" i="20"/>
  <c r="F1058" i="20"/>
  <c r="F1059" i="20"/>
  <c r="F1060" i="20"/>
  <c r="F1061" i="20"/>
  <c r="F1062" i="20"/>
  <c r="F1063" i="20"/>
  <c r="F1064" i="20"/>
  <c r="F1065" i="20"/>
  <c r="F1066" i="20"/>
  <c r="F1067" i="20"/>
  <c r="F1068" i="20"/>
  <c r="F1069" i="20"/>
  <c r="F1070" i="20"/>
  <c r="F1071" i="20"/>
  <c r="F1072" i="20"/>
  <c r="F1073" i="20"/>
  <c r="F1074" i="20"/>
  <c r="F1075" i="20"/>
  <c r="F1076" i="20"/>
  <c r="F1077" i="20"/>
  <c r="F1078" i="20"/>
  <c r="F1079" i="20"/>
  <c r="F1080" i="20"/>
  <c r="F1081" i="20"/>
  <c r="F1082" i="20"/>
  <c r="F1083" i="20"/>
  <c r="F1107" i="20"/>
  <c r="F1084" i="18"/>
  <c r="F26" i="18"/>
  <c r="F49" i="18"/>
  <c r="F72" i="18"/>
  <c r="F95" i="18"/>
  <c r="F4" i="18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124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F138" i="18"/>
  <c r="F139" i="18"/>
  <c r="F140" i="18"/>
  <c r="F141" i="18"/>
  <c r="F142" i="18"/>
  <c r="F143" i="18"/>
  <c r="F144" i="18"/>
  <c r="F145" i="18"/>
  <c r="F146" i="18"/>
  <c r="F147" i="18"/>
  <c r="F148" i="18"/>
  <c r="F149" i="18"/>
  <c r="F150" i="18"/>
  <c r="F151" i="18"/>
  <c r="F152" i="18"/>
  <c r="F153" i="18"/>
  <c r="F154" i="18"/>
  <c r="F155" i="18"/>
  <c r="F156" i="18"/>
  <c r="F157" i="18"/>
  <c r="F158" i="18"/>
  <c r="F159" i="18"/>
  <c r="F160" i="18"/>
  <c r="F161" i="18"/>
  <c r="F162" i="18"/>
  <c r="F163" i="18"/>
  <c r="F164" i="18"/>
  <c r="F165" i="18"/>
  <c r="F166" i="18"/>
  <c r="F167" i="18"/>
  <c r="F168" i="18"/>
  <c r="F169" i="18"/>
  <c r="F170" i="18"/>
  <c r="F171" i="18"/>
  <c r="F172" i="18"/>
  <c r="F173" i="18"/>
  <c r="F174" i="18"/>
  <c r="F175" i="18"/>
  <c r="F176" i="18"/>
  <c r="F177" i="18"/>
  <c r="F178" i="18"/>
  <c r="F179" i="18"/>
  <c r="F180" i="18"/>
  <c r="F181" i="18"/>
  <c r="F182" i="18"/>
  <c r="F183" i="18"/>
  <c r="F184" i="18"/>
  <c r="F185" i="18"/>
  <c r="F186" i="18"/>
  <c r="F187" i="18"/>
  <c r="F188" i="18"/>
  <c r="F189" i="18"/>
  <c r="F190" i="18"/>
  <c r="F191" i="18"/>
  <c r="F192" i="18"/>
  <c r="F193" i="18"/>
  <c r="F194" i="18"/>
  <c r="F195" i="18"/>
  <c r="F196" i="18"/>
  <c r="F197" i="18"/>
  <c r="F198" i="18"/>
  <c r="F199" i="18"/>
  <c r="F200" i="18"/>
  <c r="F201" i="18"/>
  <c r="F202" i="18"/>
  <c r="F203" i="18"/>
  <c r="F204" i="18"/>
  <c r="F205" i="18"/>
  <c r="F206" i="18"/>
  <c r="F207" i="18"/>
  <c r="F208" i="18"/>
  <c r="F209" i="18"/>
  <c r="F210" i="18"/>
  <c r="F211" i="18"/>
  <c r="F212" i="18"/>
  <c r="F213" i="18"/>
  <c r="F214" i="18"/>
  <c r="F215" i="18"/>
  <c r="F216" i="18"/>
  <c r="F217" i="18"/>
  <c r="F218" i="18"/>
  <c r="F219" i="18"/>
  <c r="F220" i="18"/>
  <c r="F221" i="18"/>
  <c r="F222" i="18"/>
  <c r="F223" i="18"/>
  <c r="F224" i="18"/>
  <c r="F225" i="18"/>
  <c r="F226" i="18"/>
  <c r="F227" i="18"/>
  <c r="F228" i="18"/>
  <c r="F229" i="18"/>
  <c r="F230" i="18"/>
  <c r="F231" i="18"/>
  <c r="F232" i="18"/>
  <c r="F233" i="18"/>
  <c r="F234" i="18"/>
  <c r="F235" i="18"/>
  <c r="F236" i="18"/>
  <c r="F237" i="18"/>
  <c r="F238" i="18"/>
  <c r="F239" i="18"/>
  <c r="F240" i="18"/>
  <c r="F241" i="18"/>
  <c r="F242" i="18"/>
  <c r="F243" i="18"/>
  <c r="F244" i="18"/>
  <c r="F245" i="18"/>
  <c r="F246" i="18"/>
  <c r="F247" i="18"/>
  <c r="F248" i="18"/>
  <c r="F249" i="18"/>
  <c r="F250" i="18"/>
  <c r="F251" i="18"/>
  <c r="F252" i="18"/>
  <c r="F253" i="18"/>
  <c r="F254" i="18"/>
  <c r="F255" i="18"/>
  <c r="F256" i="18"/>
  <c r="F257" i="18"/>
  <c r="F258" i="18"/>
  <c r="F259" i="18"/>
  <c r="F260" i="18"/>
  <c r="F261" i="18"/>
  <c r="F262" i="18"/>
  <c r="F263" i="18"/>
  <c r="F264" i="18"/>
  <c r="F265" i="18"/>
  <c r="F266" i="18"/>
  <c r="F267" i="18"/>
  <c r="F268" i="18"/>
  <c r="F269" i="18"/>
  <c r="F270" i="18"/>
  <c r="F271" i="18"/>
  <c r="F272" i="18"/>
  <c r="F273" i="18"/>
  <c r="F274" i="18"/>
  <c r="F275" i="18"/>
  <c r="F276" i="18"/>
  <c r="F277" i="18"/>
  <c r="F278" i="18"/>
  <c r="F279" i="18"/>
  <c r="F280" i="18"/>
  <c r="F281" i="18"/>
  <c r="F282" i="18"/>
  <c r="F283" i="18"/>
  <c r="F284" i="18"/>
  <c r="F285" i="18"/>
  <c r="F286" i="18"/>
  <c r="F287" i="18"/>
  <c r="F288" i="18"/>
  <c r="F289" i="18"/>
  <c r="F290" i="18"/>
  <c r="F291" i="18"/>
  <c r="F292" i="18"/>
  <c r="F293" i="18"/>
  <c r="F294" i="18"/>
  <c r="F295" i="18"/>
  <c r="F296" i="18"/>
  <c r="F297" i="18"/>
  <c r="F298" i="18"/>
  <c r="F299" i="18"/>
  <c r="F300" i="18"/>
  <c r="F301" i="18"/>
  <c r="F302" i="18"/>
  <c r="F303" i="18"/>
  <c r="F304" i="18"/>
  <c r="F305" i="18"/>
  <c r="F306" i="18"/>
  <c r="F307" i="18"/>
  <c r="F308" i="18"/>
  <c r="F309" i="18"/>
  <c r="F310" i="18"/>
  <c r="F311" i="18"/>
  <c r="F312" i="18"/>
  <c r="F313" i="18"/>
  <c r="F314" i="18"/>
  <c r="F315" i="18"/>
  <c r="F316" i="18"/>
  <c r="F317" i="18"/>
  <c r="F318" i="18"/>
  <c r="F319" i="18"/>
  <c r="F320" i="18"/>
  <c r="F321" i="18"/>
  <c r="F322" i="18"/>
  <c r="F323" i="18"/>
  <c r="F324" i="18"/>
  <c r="F325" i="18"/>
  <c r="F326" i="18"/>
  <c r="F327" i="18"/>
  <c r="F328" i="18"/>
  <c r="F329" i="18"/>
  <c r="F330" i="18"/>
  <c r="F331" i="18"/>
  <c r="F332" i="18"/>
  <c r="F333" i="18"/>
  <c r="F334" i="18"/>
  <c r="F335" i="18"/>
  <c r="F336" i="18"/>
  <c r="F337" i="18"/>
  <c r="F338" i="18"/>
  <c r="F339" i="18"/>
  <c r="F340" i="18"/>
  <c r="F341" i="18"/>
  <c r="F342" i="18"/>
  <c r="F343" i="18"/>
  <c r="F344" i="18"/>
  <c r="F345" i="18"/>
  <c r="F346" i="18"/>
  <c r="F347" i="18"/>
  <c r="F348" i="18"/>
  <c r="F349" i="18"/>
  <c r="F350" i="18"/>
  <c r="F351" i="18"/>
  <c r="F352" i="18"/>
  <c r="F353" i="18"/>
  <c r="F354" i="18"/>
  <c r="F355" i="18"/>
  <c r="F356" i="18"/>
  <c r="F357" i="18"/>
  <c r="F358" i="18"/>
  <c r="F359" i="18"/>
  <c r="F360" i="18"/>
  <c r="F361" i="18"/>
  <c r="F362" i="18"/>
  <c r="F363" i="18"/>
  <c r="F364" i="18"/>
  <c r="F365" i="18"/>
  <c r="F366" i="18"/>
  <c r="F367" i="18"/>
  <c r="F368" i="18"/>
  <c r="F369" i="18"/>
  <c r="F370" i="18"/>
  <c r="F371" i="18"/>
  <c r="F372" i="18"/>
  <c r="F373" i="18"/>
  <c r="F374" i="18"/>
  <c r="F375" i="18"/>
  <c r="F376" i="18"/>
  <c r="F377" i="18"/>
  <c r="F378" i="18"/>
  <c r="F379" i="18"/>
  <c r="F380" i="18"/>
  <c r="F381" i="18"/>
  <c r="F382" i="18"/>
  <c r="F383" i="18"/>
  <c r="F384" i="18"/>
  <c r="F385" i="18"/>
  <c r="F386" i="18"/>
  <c r="F387" i="18"/>
  <c r="F388" i="18"/>
  <c r="F389" i="18"/>
  <c r="F390" i="18"/>
  <c r="F391" i="18"/>
  <c r="F392" i="18"/>
  <c r="F393" i="18"/>
  <c r="F394" i="18"/>
  <c r="F395" i="18"/>
  <c r="F396" i="18"/>
  <c r="F397" i="18"/>
  <c r="F398" i="18"/>
  <c r="F399" i="18"/>
  <c r="F400" i="18"/>
  <c r="F401" i="18"/>
  <c r="F402" i="18"/>
  <c r="F403" i="18"/>
  <c r="F404" i="18"/>
  <c r="F405" i="18"/>
  <c r="F406" i="18"/>
  <c r="F407" i="18"/>
  <c r="F408" i="18"/>
  <c r="F409" i="18"/>
  <c r="F410" i="18"/>
  <c r="F411" i="18"/>
  <c r="F412" i="18"/>
  <c r="F413" i="18"/>
  <c r="F414" i="18"/>
  <c r="F415" i="18"/>
  <c r="F416" i="18"/>
  <c r="F417" i="18"/>
  <c r="F418" i="18"/>
  <c r="F419" i="18"/>
  <c r="F420" i="18"/>
  <c r="F421" i="18"/>
  <c r="F422" i="18"/>
  <c r="F423" i="18"/>
  <c r="F424" i="18"/>
  <c r="F425" i="18"/>
  <c r="F426" i="18"/>
  <c r="F427" i="18"/>
  <c r="F428" i="18"/>
  <c r="F429" i="18"/>
  <c r="F430" i="18"/>
  <c r="F431" i="18"/>
  <c r="F432" i="18"/>
  <c r="F433" i="18"/>
  <c r="F434" i="18"/>
  <c r="F435" i="18"/>
  <c r="F436" i="18"/>
  <c r="F437" i="18"/>
  <c r="F438" i="18"/>
  <c r="F439" i="18"/>
  <c r="F440" i="18"/>
  <c r="F441" i="18"/>
  <c r="F442" i="18"/>
  <c r="F443" i="18"/>
  <c r="F444" i="18"/>
  <c r="F445" i="18"/>
  <c r="F446" i="18"/>
  <c r="F447" i="18"/>
  <c r="F448" i="18"/>
  <c r="F449" i="18"/>
  <c r="F450" i="18"/>
  <c r="F451" i="18"/>
  <c r="F452" i="18"/>
  <c r="F453" i="18"/>
  <c r="F454" i="18"/>
  <c r="F455" i="18"/>
  <c r="F456" i="18"/>
  <c r="F457" i="18"/>
  <c r="F458" i="18"/>
  <c r="F459" i="18"/>
  <c r="F460" i="18"/>
  <c r="F461" i="18"/>
  <c r="F462" i="18"/>
  <c r="F463" i="18"/>
  <c r="F464" i="18"/>
  <c r="F465" i="18"/>
  <c r="F466" i="18"/>
  <c r="F467" i="18"/>
  <c r="F468" i="18"/>
  <c r="F469" i="18"/>
  <c r="F470" i="18"/>
  <c r="F471" i="18"/>
  <c r="F472" i="18"/>
  <c r="F473" i="18"/>
  <c r="F474" i="18"/>
  <c r="F475" i="18"/>
  <c r="F476" i="18"/>
  <c r="F477" i="18"/>
  <c r="F478" i="18"/>
  <c r="F479" i="18"/>
  <c r="F480" i="18"/>
  <c r="F481" i="18"/>
  <c r="F482" i="18"/>
  <c r="F483" i="18"/>
  <c r="F484" i="18"/>
  <c r="F485" i="18"/>
  <c r="F486" i="18"/>
  <c r="F487" i="18"/>
  <c r="F488" i="18"/>
  <c r="F489" i="18"/>
  <c r="F490" i="18"/>
  <c r="F491" i="18"/>
  <c r="F492" i="18"/>
  <c r="F493" i="18"/>
  <c r="F494" i="18"/>
  <c r="F495" i="18"/>
  <c r="F496" i="18"/>
  <c r="F497" i="18"/>
  <c r="F498" i="18"/>
  <c r="F499" i="18"/>
  <c r="F500" i="18"/>
  <c r="F501" i="18"/>
  <c r="F502" i="18"/>
  <c r="F503" i="18"/>
  <c r="F504" i="18"/>
  <c r="F505" i="18"/>
  <c r="F506" i="18"/>
  <c r="F507" i="18"/>
  <c r="F508" i="18"/>
  <c r="F509" i="18"/>
  <c r="F510" i="18"/>
  <c r="F511" i="18"/>
  <c r="F512" i="18"/>
  <c r="F513" i="18"/>
  <c r="F514" i="18"/>
  <c r="F515" i="18"/>
  <c r="F516" i="18"/>
  <c r="F517" i="18"/>
  <c r="F518" i="18"/>
  <c r="F519" i="18"/>
  <c r="F520" i="18"/>
  <c r="F521" i="18"/>
  <c r="F522" i="18"/>
  <c r="F523" i="18"/>
  <c r="F524" i="18"/>
  <c r="F525" i="18"/>
  <c r="F526" i="18"/>
  <c r="F527" i="18"/>
  <c r="F528" i="18"/>
  <c r="F529" i="18"/>
  <c r="F530" i="18"/>
  <c r="F531" i="18"/>
  <c r="F532" i="18"/>
  <c r="F533" i="18"/>
  <c r="F534" i="18"/>
  <c r="F535" i="18"/>
  <c r="F536" i="18"/>
  <c r="F537" i="18"/>
  <c r="F538" i="18"/>
  <c r="F539" i="18"/>
  <c r="F540" i="18"/>
  <c r="F541" i="18"/>
  <c r="F542" i="18"/>
  <c r="F543" i="18"/>
  <c r="F544" i="18"/>
  <c r="F545" i="18"/>
  <c r="F546" i="18"/>
  <c r="F547" i="18"/>
  <c r="F548" i="18"/>
  <c r="F549" i="18"/>
  <c r="F550" i="18"/>
  <c r="F551" i="18"/>
  <c r="F552" i="18"/>
  <c r="F553" i="18"/>
  <c r="F554" i="18"/>
  <c r="F555" i="18"/>
  <c r="F556" i="18"/>
  <c r="F557" i="18"/>
  <c r="F558" i="18"/>
  <c r="F559" i="18"/>
  <c r="F560" i="18"/>
  <c r="F561" i="18"/>
  <c r="F562" i="18"/>
  <c r="F563" i="18"/>
  <c r="F564" i="18"/>
  <c r="F565" i="18"/>
  <c r="F566" i="18"/>
  <c r="F567" i="18"/>
  <c r="F568" i="18"/>
  <c r="F569" i="18"/>
  <c r="F570" i="18"/>
  <c r="F571" i="18"/>
  <c r="F572" i="18"/>
  <c r="F573" i="18"/>
  <c r="F574" i="18"/>
  <c r="F575" i="18"/>
  <c r="F576" i="18"/>
  <c r="F577" i="18"/>
  <c r="F578" i="18"/>
  <c r="F579" i="18"/>
  <c r="F580" i="18"/>
  <c r="F581" i="18"/>
  <c r="F582" i="18"/>
  <c r="F583" i="18"/>
  <c r="F584" i="18"/>
  <c r="F585" i="18"/>
  <c r="F586" i="18"/>
  <c r="F587" i="18"/>
  <c r="F588" i="18"/>
  <c r="F589" i="18"/>
  <c r="F590" i="18"/>
  <c r="F591" i="18"/>
  <c r="F592" i="18"/>
  <c r="F593" i="18"/>
  <c r="F594" i="18"/>
  <c r="F595" i="18"/>
  <c r="F596" i="18"/>
  <c r="F597" i="18"/>
  <c r="F598" i="18"/>
  <c r="F599" i="18"/>
  <c r="F600" i="18"/>
  <c r="F601" i="18"/>
  <c r="F602" i="18"/>
  <c r="F603" i="18"/>
  <c r="F604" i="18"/>
  <c r="F605" i="18"/>
  <c r="F606" i="18"/>
  <c r="F607" i="18"/>
  <c r="F608" i="18"/>
  <c r="F609" i="18"/>
  <c r="F610" i="18"/>
  <c r="F611" i="18"/>
  <c r="F612" i="18"/>
  <c r="F613" i="18"/>
  <c r="F614" i="18"/>
  <c r="F615" i="18"/>
  <c r="F616" i="18"/>
  <c r="F617" i="18"/>
  <c r="F618" i="18"/>
  <c r="F619" i="18"/>
  <c r="F620" i="18"/>
  <c r="F621" i="18"/>
  <c r="F622" i="18"/>
  <c r="F623" i="18"/>
  <c r="F624" i="18"/>
  <c r="F625" i="18"/>
  <c r="F626" i="18"/>
  <c r="F627" i="18"/>
  <c r="F628" i="18"/>
  <c r="F629" i="18"/>
  <c r="F630" i="18"/>
  <c r="F631" i="18"/>
  <c r="F632" i="18"/>
  <c r="F633" i="18"/>
  <c r="F634" i="18"/>
  <c r="F635" i="18"/>
  <c r="F636" i="18"/>
  <c r="F637" i="18"/>
  <c r="F638" i="18"/>
  <c r="F639" i="18"/>
  <c r="F640" i="18"/>
  <c r="F641" i="18"/>
  <c r="F642" i="18"/>
  <c r="F643" i="18"/>
  <c r="F644" i="18"/>
  <c r="F645" i="18"/>
  <c r="F646" i="18"/>
  <c r="F647" i="18"/>
  <c r="F648" i="18"/>
  <c r="F649" i="18"/>
  <c r="F650" i="18"/>
  <c r="F651" i="18"/>
  <c r="F652" i="18"/>
  <c r="F653" i="18"/>
  <c r="F654" i="18"/>
  <c r="F655" i="18"/>
  <c r="F656" i="18"/>
  <c r="F657" i="18"/>
  <c r="F658" i="18"/>
  <c r="F659" i="18"/>
  <c r="F660" i="18"/>
  <c r="F661" i="18"/>
  <c r="F662" i="18"/>
  <c r="F663" i="18"/>
  <c r="F664" i="18"/>
  <c r="F665" i="18"/>
  <c r="F666" i="18"/>
  <c r="F667" i="18"/>
  <c r="F668" i="18"/>
  <c r="F669" i="18"/>
  <c r="F670" i="18"/>
  <c r="F671" i="18"/>
  <c r="F672" i="18"/>
  <c r="F673" i="18"/>
  <c r="F674" i="18"/>
  <c r="F675" i="18"/>
  <c r="F676" i="18"/>
  <c r="F677" i="18"/>
  <c r="F678" i="18"/>
  <c r="F679" i="18"/>
  <c r="F680" i="18"/>
  <c r="F681" i="18"/>
  <c r="F682" i="18"/>
  <c r="F683" i="18"/>
  <c r="F684" i="18"/>
  <c r="F685" i="18"/>
  <c r="F686" i="18"/>
  <c r="F687" i="18"/>
  <c r="F688" i="18"/>
  <c r="F689" i="18"/>
  <c r="F690" i="18"/>
  <c r="F691" i="18"/>
  <c r="F692" i="18"/>
  <c r="F693" i="18"/>
  <c r="F694" i="18"/>
  <c r="F695" i="18"/>
  <c r="F696" i="18"/>
  <c r="F697" i="18"/>
  <c r="F698" i="18"/>
  <c r="F699" i="18"/>
  <c r="F700" i="18"/>
  <c r="F701" i="18"/>
  <c r="F702" i="18"/>
  <c r="F703" i="18"/>
  <c r="F704" i="18"/>
  <c r="F705" i="18"/>
  <c r="F706" i="18"/>
  <c r="F707" i="18"/>
  <c r="F708" i="18"/>
  <c r="F709" i="18"/>
  <c r="F710" i="18"/>
  <c r="F711" i="18"/>
  <c r="F712" i="18"/>
  <c r="F713" i="18"/>
  <c r="F714" i="18"/>
  <c r="F715" i="18"/>
  <c r="F716" i="18"/>
  <c r="F717" i="18"/>
  <c r="F718" i="18"/>
  <c r="F719" i="18"/>
  <c r="F720" i="18"/>
  <c r="F721" i="18"/>
  <c r="F722" i="18"/>
  <c r="F723" i="18"/>
  <c r="F724" i="18"/>
  <c r="F725" i="18"/>
  <c r="F726" i="18"/>
  <c r="F727" i="18"/>
  <c r="F728" i="18"/>
  <c r="F729" i="18"/>
  <c r="F730" i="18"/>
  <c r="F731" i="18"/>
  <c r="F732" i="18"/>
  <c r="F733" i="18"/>
  <c r="F734" i="18"/>
  <c r="F735" i="18"/>
  <c r="F736" i="18"/>
  <c r="F737" i="18"/>
  <c r="F738" i="18"/>
  <c r="F739" i="18"/>
  <c r="F740" i="18"/>
  <c r="F741" i="18"/>
  <c r="F742" i="18"/>
  <c r="F743" i="18"/>
  <c r="F744" i="18"/>
  <c r="F745" i="18"/>
  <c r="F746" i="18"/>
  <c r="F747" i="18"/>
  <c r="F748" i="18"/>
  <c r="F749" i="18"/>
  <c r="F750" i="18"/>
  <c r="F751" i="18"/>
  <c r="F752" i="18"/>
  <c r="F753" i="18"/>
  <c r="F754" i="18"/>
  <c r="F755" i="18"/>
  <c r="F756" i="18"/>
  <c r="F757" i="18"/>
  <c r="F758" i="18"/>
  <c r="F759" i="18"/>
  <c r="F760" i="18"/>
  <c r="F761" i="18"/>
  <c r="F762" i="18"/>
  <c r="F763" i="18"/>
  <c r="F764" i="18"/>
  <c r="F765" i="18"/>
  <c r="F766" i="18"/>
  <c r="F767" i="18"/>
  <c r="F768" i="18"/>
  <c r="F769" i="18"/>
  <c r="F770" i="18"/>
  <c r="F771" i="18"/>
  <c r="F772" i="18"/>
  <c r="F773" i="18"/>
  <c r="F774" i="18"/>
  <c r="F775" i="18"/>
  <c r="F776" i="18"/>
  <c r="F777" i="18"/>
  <c r="F778" i="18"/>
  <c r="F779" i="18"/>
  <c r="F780" i="18"/>
  <c r="F781" i="18"/>
  <c r="F782" i="18"/>
  <c r="F783" i="18"/>
  <c r="F784" i="18"/>
  <c r="F785" i="18"/>
  <c r="F786" i="18"/>
  <c r="F787" i="18"/>
  <c r="F788" i="18"/>
  <c r="F789" i="18"/>
  <c r="F790" i="18"/>
  <c r="F791" i="18"/>
  <c r="F792" i="18"/>
  <c r="F793" i="18"/>
  <c r="F794" i="18"/>
  <c r="F795" i="18"/>
  <c r="F796" i="18"/>
  <c r="F797" i="18"/>
  <c r="F798" i="18"/>
  <c r="F799" i="18"/>
  <c r="F800" i="18"/>
  <c r="F801" i="18"/>
  <c r="F802" i="18"/>
  <c r="F803" i="18"/>
  <c r="F804" i="18"/>
  <c r="F805" i="18"/>
  <c r="F806" i="18"/>
  <c r="F807" i="18"/>
  <c r="F808" i="18"/>
  <c r="F809" i="18"/>
  <c r="F810" i="18"/>
  <c r="F811" i="18"/>
  <c r="F812" i="18"/>
  <c r="F813" i="18"/>
  <c r="F814" i="18"/>
  <c r="F815" i="18"/>
  <c r="F816" i="18"/>
  <c r="F817" i="18"/>
  <c r="F818" i="18"/>
  <c r="F819" i="18"/>
  <c r="F820" i="18"/>
  <c r="F821" i="18"/>
  <c r="F822" i="18"/>
  <c r="F823" i="18"/>
  <c r="F824" i="18"/>
  <c r="F825" i="18"/>
  <c r="F826" i="18"/>
  <c r="F827" i="18"/>
  <c r="F828" i="18"/>
  <c r="F829" i="18"/>
  <c r="F830" i="18"/>
  <c r="F831" i="18"/>
  <c r="F832" i="18"/>
  <c r="F833" i="18"/>
  <c r="F834" i="18"/>
  <c r="F835" i="18"/>
  <c r="F836" i="18"/>
  <c r="F837" i="18"/>
  <c r="F838" i="18"/>
  <c r="F839" i="18"/>
  <c r="F840" i="18"/>
  <c r="F841" i="18"/>
  <c r="F842" i="18"/>
  <c r="F843" i="18"/>
  <c r="F844" i="18"/>
  <c r="F845" i="18"/>
  <c r="F846" i="18"/>
  <c r="F847" i="18"/>
  <c r="F848" i="18"/>
  <c r="F849" i="18"/>
  <c r="F850" i="18"/>
  <c r="F851" i="18"/>
  <c r="F852" i="18"/>
  <c r="F853" i="18"/>
  <c r="F854" i="18"/>
  <c r="F855" i="18"/>
  <c r="F856" i="18"/>
  <c r="F857" i="18"/>
  <c r="F858" i="18"/>
  <c r="F859" i="18"/>
  <c r="F860" i="18"/>
  <c r="F861" i="18"/>
  <c r="F862" i="18"/>
  <c r="F863" i="18"/>
  <c r="F864" i="18"/>
  <c r="F865" i="18"/>
  <c r="F866" i="18"/>
  <c r="F867" i="18"/>
  <c r="F868" i="18"/>
  <c r="F869" i="18"/>
  <c r="F870" i="18"/>
  <c r="F871" i="18"/>
  <c r="F872" i="18"/>
  <c r="F873" i="18"/>
  <c r="F874" i="18"/>
  <c r="F875" i="18"/>
  <c r="F876" i="18"/>
  <c r="F877" i="18"/>
  <c r="F878" i="18"/>
  <c r="F879" i="18"/>
  <c r="F880" i="18"/>
  <c r="F881" i="18"/>
  <c r="F882" i="18"/>
  <c r="F883" i="18"/>
  <c r="F884" i="18"/>
  <c r="F885" i="18"/>
  <c r="F886" i="18"/>
  <c r="F887" i="18"/>
  <c r="F888" i="18"/>
  <c r="F889" i="18"/>
  <c r="F890" i="18"/>
  <c r="F891" i="18"/>
  <c r="F892" i="18"/>
  <c r="F893" i="18"/>
  <c r="F894" i="18"/>
  <c r="F895" i="18"/>
  <c r="F896" i="18"/>
  <c r="F897" i="18"/>
  <c r="F898" i="18"/>
  <c r="F899" i="18"/>
  <c r="F900" i="18"/>
  <c r="F901" i="18"/>
  <c r="F902" i="18"/>
  <c r="F903" i="18"/>
  <c r="F904" i="18"/>
  <c r="F905" i="18"/>
  <c r="F906" i="18"/>
  <c r="F907" i="18"/>
  <c r="F908" i="18"/>
  <c r="F909" i="18"/>
  <c r="F910" i="18"/>
  <c r="F911" i="18"/>
  <c r="F912" i="18"/>
  <c r="F913" i="18"/>
  <c r="F914" i="18"/>
  <c r="F915" i="18"/>
  <c r="F916" i="18"/>
  <c r="F917" i="18"/>
  <c r="F918" i="18"/>
  <c r="F919" i="18"/>
  <c r="F920" i="18"/>
  <c r="F921" i="18"/>
  <c r="F922" i="18"/>
  <c r="F923" i="18"/>
  <c r="F924" i="18"/>
  <c r="F925" i="18"/>
  <c r="F926" i="18"/>
  <c r="F927" i="18"/>
  <c r="F928" i="18"/>
  <c r="F929" i="18"/>
  <c r="F930" i="18"/>
  <c r="F931" i="18"/>
  <c r="F932" i="18"/>
  <c r="F933" i="18"/>
  <c r="F934" i="18"/>
  <c r="F935" i="18"/>
  <c r="F936" i="18"/>
  <c r="F937" i="18"/>
  <c r="F938" i="18"/>
  <c r="F939" i="18"/>
  <c r="F940" i="18"/>
  <c r="F941" i="18"/>
  <c r="F942" i="18"/>
  <c r="F943" i="18"/>
  <c r="F944" i="18"/>
  <c r="F945" i="18"/>
  <c r="F946" i="18"/>
  <c r="F947" i="18"/>
  <c r="F948" i="18"/>
  <c r="F949" i="18"/>
  <c r="F950" i="18"/>
  <c r="F951" i="18"/>
  <c r="F952" i="18"/>
  <c r="F953" i="18"/>
  <c r="F954" i="18"/>
  <c r="F955" i="18"/>
  <c r="F956" i="18"/>
  <c r="F957" i="18"/>
  <c r="F958" i="18"/>
  <c r="F959" i="18"/>
  <c r="F960" i="18"/>
  <c r="F961" i="18"/>
  <c r="F962" i="18"/>
  <c r="F963" i="18"/>
  <c r="F964" i="18"/>
  <c r="F965" i="18"/>
  <c r="F966" i="18"/>
  <c r="F967" i="18"/>
  <c r="F968" i="18"/>
  <c r="F969" i="18"/>
  <c r="F970" i="18"/>
  <c r="F971" i="18"/>
  <c r="F972" i="18"/>
  <c r="F973" i="18"/>
  <c r="F974" i="18"/>
  <c r="F975" i="18"/>
  <c r="F976" i="18"/>
  <c r="F977" i="18"/>
  <c r="F978" i="18"/>
  <c r="F979" i="18"/>
  <c r="F980" i="18"/>
  <c r="F981" i="18"/>
  <c r="F982" i="18"/>
  <c r="F983" i="18"/>
  <c r="F984" i="18"/>
  <c r="F985" i="18"/>
  <c r="F986" i="18"/>
  <c r="F987" i="18"/>
  <c r="F988" i="18"/>
  <c r="F989" i="18"/>
  <c r="F990" i="18"/>
  <c r="F991" i="18"/>
  <c r="F992" i="18"/>
  <c r="F993" i="18"/>
  <c r="F994" i="18"/>
  <c r="F995" i="18"/>
  <c r="F996" i="18"/>
  <c r="F997" i="18"/>
  <c r="F998" i="18"/>
  <c r="F999" i="18"/>
  <c r="F1000" i="18"/>
  <c r="F1001" i="18"/>
  <c r="F1002" i="18"/>
  <c r="F1003" i="18"/>
  <c r="F1004" i="18"/>
  <c r="F1005" i="18"/>
  <c r="F1006" i="18"/>
  <c r="F1007" i="18"/>
  <c r="F1008" i="18"/>
  <c r="F1009" i="18"/>
  <c r="F1010" i="18"/>
  <c r="F1011" i="18"/>
  <c r="F1012" i="18"/>
  <c r="F1013" i="18"/>
  <c r="F1014" i="18"/>
  <c r="F1015" i="18"/>
  <c r="F1016" i="18"/>
  <c r="F1017" i="18"/>
  <c r="F1018" i="18"/>
  <c r="F1019" i="18"/>
  <c r="F1020" i="18"/>
  <c r="F1021" i="18"/>
  <c r="F1022" i="18"/>
  <c r="F1023" i="18"/>
  <c r="F1024" i="18"/>
  <c r="F1025" i="18"/>
  <c r="F1026" i="18"/>
  <c r="F1027" i="18"/>
  <c r="F1028" i="18"/>
  <c r="F1029" i="18"/>
  <c r="F1030" i="18"/>
  <c r="F1031" i="18"/>
  <c r="F1032" i="18"/>
  <c r="F1033" i="18"/>
  <c r="F1034" i="18"/>
  <c r="F1035" i="18"/>
  <c r="F1036" i="18"/>
  <c r="F1037" i="18"/>
  <c r="F1038" i="18"/>
  <c r="F1039" i="18"/>
  <c r="F1040" i="18"/>
  <c r="F1041" i="18"/>
  <c r="F1042" i="18"/>
  <c r="F1043" i="18"/>
  <c r="F1044" i="18"/>
  <c r="F1045" i="18"/>
  <c r="F1046" i="18"/>
  <c r="F1047" i="18"/>
  <c r="F1048" i="18"/>
  <c r="F1049" i="18"/>
  <c r="F1050" i="18"/>
  <c r="F1051" i="18"/>
  <c r="F1052" i="18"/>
  <c r="F1053" i="18"/>
  <c r="F1054" i="18"/>
  <c r="F1055" i="18"/>
  <c r="F1056" i="18"/>
  <c r="F1057" i="18"/>
  <c r="F1058" i="18"/>
  <c r="F1059" i="18"/>
  <c r="F1060" i="18"/>
  <c r="F1061" i="18"/>
  <c r="F1062" i="18"/>
  <c r="F1063" i="18"/>
  <c r="F1064" i="18"/>
  <c r="F1065" i="18"/>
  <c r="F1066" i="18"/>
  <c r="F1067" i="18"/>
  <c r="F1068" i="18"/>
  <c r="F1069" i="18"/>
  <c r="F1070" i="18"/>
  <c r="F1071" i="18"/>
  <c r="F1072" i="18"/>
  <c r="F1073" i="18"/>
  <c r="F1074" i="18"/>
  <c r="F1075" i="18"/>
  <c r="F1076" i="18"/>
  <c r="F1077" i="18"/>
  <c r="F1078" i="18"/>
  <c r="F1079" i="18"/>
  <c r="F1080" i="18"/>
  <c r="F1081" i="18"/>
  <c r="F1082" i="18"/>
  <c r="F1083" i="18"/>
  <c r="F1106" i="15"/>
  <c r="F1106" i="19"/>
  <c r="F1106" i="20"/>
  <c r="F1105" i="15"/>
  <c r="F1105" i="19"/>
  <c r="F1105" i="20"/>
  <c r="F1104" i="15"/>
  <c r="F1104" i="19"/>
  <c r="F1104" i="20"/>
  <c r="F1103" i="15"/>
  <c r="F1103" i="19"/>
  <c r="F1103" i="20"/>
  <c r="F1102" i="15"/>
  <c r="F1102" i="19"/>
  <c r="F1102" i="20"/>
  <c r="F1101" i="15"/>
  <c r="F1101" i="19"/>
  <c r="F1101" i="20"/>
  <c r="F1100" i="15"/>
  <c r="F1100" i="19"/>
  <c r="F1100" i="20"/>
  <c r="F1099" i="15"/>
  <c r="F1099" i="19"/>
  <c r="F1099" i="20"/>
  <c r="F1098" i="15"/>
  <c r="F1098" i="19"/>
  <c r="F1098" i="20"/>
  <c r="F1097" i="15"/>
  <c r="F1097" i="19"/>
  <c r="F1097" i="20"/>
  <c r="F1096" i="15"/>
  <c r="F1096" i="19"/>
  <c r="F1096" i="20"/>
  <c r="F1095" i="15"/>
  <c r="F1095" i="19"/>
  <c r="F1095" i="20"/>
  <c r="F1094" i="15"/>
  <c r="F1094" i="19"/>
  <c r="F1094" i="20"/>
  <c r="F1093" i="15"/>
  <c r="F1093" i="19"/>
  <c r="F1093" i="20"/>
  <c r="F1092" i="15"/>
  <c r="F1092" i="19"/>
  <c r="F1092" i="20"/>
  <c r="F1091" i="15"/>
  <c r="F1091" i="19"/>
  <c r="F1091" i="20"/>
  <c r="F1090" i="15"/>
  <c r="F1090" i="19"/>
  <c r="F1090" i="20"/>
  <c r="F1089" i="15"/>
  <c r="F1089" i="19"/>
  <c r="F1089" i="20"/>
  <c r="F1088" i="15"/>
  <c r="F1088" i="19"/>
  <c r="F1088" i="20"/>
  <c r="F1087" i="15"/>
  <c r="F1087" i="19"/>
  <c r="F1087" i="20"/>
  <c r="F1086" i="15"/>
  <c r="F1086" i="19"/>
  <c r="F1086" i="20"/>
  <c r="F1085" i="15"/>
  <c r="F1085" i="19"/>
  <c r="F1085" i="20"/>
  <c r="E1107" i="18"/>
  <c r="E1107" i="15"/>
  <c r="E1107" i="19"/>
  <c r="E1107" i="20"/>
  <c r="E1061" i="21"/>
  <c r="E1106" i="18"/>
  <c r="E1106" i="15"/>
  <c r="E1106" i="19"/>
  <c r="E1106" i="20"/>
  <c r="E1014" i="21"/>
  <c r="E1060" i="21"/>
  <c r="E1105" i="18"/>
  <c r="E1105" i="15"/>
  <c r="E1105" i="19"/>
  <c r="E1105" i="20"/>
  <c r="E1059" i="21"/>
  <c r="E1104" i="18"/>
  <c r="E1104" i="15"/>
  <c r="E1104" i="19"/>
  <c r="E1104" i="20"/>
  <c r="E1012" i="21"/>
  <c r="E1103" i="18"/>
  <c r="E1103" i="15"/>
  <c r="E1103" i="19"/>
  <c r="E1103" i="20"/>
  <c r="E965" i="21"/>
  <c r="E1057" i="21"/>
  <c r="E1102" i="18"/>
  <c r="E1102" i="15"/>
  <c r="E1102" i="19"/>
  <c r="E1102" i="20"/>
  <c r="E1010" i="21"/>
  <c r="E1101" i="18"/>
  <c r="E1101" i="15"/>
  <c r="E1101" i="19"/>
  <c r="E1101" i="20"/>
  <c r="E1055" i="21"/>
  <c r="E1100" i="18"/>
  <c r="E1100" i="15"/>
  <c r="E1100" i="19"/>
  <c r="E1100" i="20"/>
  <c r="E1008" i="21"/>
  <c r="E1099" i="18"/>
  <c r="E1099" i="15"/>
  <c r="E1099" i="19"/>
  <c r="E1099" i="20"/>
  <c r="E938" i="21"/>
  <c r="E1053" i="21"/>
  <c r="E1098" i="18"/>
  <c r="E1098" i="15"/>
  <c r="E1098" i="19"/>
  <c r="E1098" i="20"/>
  <c r="E1006" i="21"/>
  <c r="E1097" i="18"/>
  <c r="E1097" i="15"/>
  <c r="E1097" i="19"/>
  <c r="E1097" i="20"/>
  <c r="E936" i="21"/>
  <c r="E1051" i="21"/>
  <c r="E1096" i="18"/>
  <c r="E1096" i="15"/>
  <c r="E1096" i="19"/>
  <c r="E1096" i="20"/>
  <c r="E1004" i="21"/>
  <c r="E1095" i="18"/>
  <c r="E1095" i="15"/>
  <c r="E1095" i="19"/>
  <c r="E1095" i="20"/>
  <c r="E980" i="21"/>
  <c r="E1094" i="18"/>
  <c r="E1094" i="15"/>
  <c r="E1094" i="19"/>
  <c r="E1094" i="20"/>
  <c r="E1002" i="21"/>
  <c r="E1093" i="18"/>
  <c r="E1093" i="15"/>
  <c r="E1093" i="19"/>
  <c r="E1093" i="20"/>
  <c r="E1024" i="21"/>
  <c r="E1092" i="18"/>
  <c r="E1092" i="15"/>
  <c r="E1092" i="19"/>
  <c r="E1092" i="20"/>
  <c r="E1000" i="21"/>
  <c r="E1046" i="21"/>
  <c r="E1091" i="18"/>
  <c r="E1091" i="15"/>
  <c r="E1091" i="19"/>
  <c r="E1091" i="20"/>
  <c r="E1022" i="21"/>
  <c r="E1090" i="18"/>
  <c r="E1090" i="15"/>
  <c r="E1090" i="19"/>
  <c r="E1090" i="20"/>
  <c r="E998" i="21"/>
  <c r="E1089" i="18"/>
  <c r="E1089" i="15"/>
  <c r="E1089" i="19"/>
  <c r="E1089" i="20"/>
  <c r="E905" i="21"/>
  <c r="E1088" i="18"/>
  <c r="E1088" i="15"/>
  <c r="E1088" i="19"/>
  <c r="E1088" i="20"/>
  <c r="E996" i="21"/>
  <c r="E1087" i="18"/>
  <c r="E1087" i="15"/>
  <c r="E1087" i="19"/>
  <c r="E1087" i="20"/>
  <c r="E972" i="21"/>
  <c r="E1041" i="21"/>
  <c r="E1086" i="18"/>
  <c r="E1086" i="15"/>
  <c r="E1086" i="19"/>
  <c r="E1086" i="20"/>
  <c r="E994" i="21"/>
  <c r="E1040" i="21"/>
  <c r="E1085" i="15"/>
  <c r="E1038" i="21"/>
  <c r="E1037" i="21"/>
  <c r="E1036" i="21"/>
  <c r="E1035" i="21"/>
  <c r="E1034" i="21"/>
  <c r="E1033" i="21"/>
  <c r="E1032" i="21"/>
  <c r="E1030" i="21"/>
  <c r="E1028" i="21"/>
  <c r="E1026" i="21"/>
  <c r="E1025" i="21"/>
  <c r="E1023" i="21"/>
  <c r="E1013" i="21"/>
  <c r="E1009" i="21"/>
  <c r="E991" i="21"/>
  <c r="E987" i="21"/>
  <c r="E983" i="21"/>
  <c r="E969" i="21"/>
  <c r="E961" i="21"/>
  <c r="E946" i="21"/>
  <c r="E944" i="21"/>
  <c r="E940" i="21"/>
  <c r="E935" i="21"/>
  <c r="E931" i="21"/>
  <c r="E921" i="21"/>
  <c r="E917" i="21"/>
  <c r="E913" i="21"/>
  <c r="E897" i="21"/>
  <c r="E893" i="21"/>
  <c r="E875" i="21"/>
  <c r="E871" i="21"/>
  <c r="E851" i="21"/>
  <c r="E843" i="21"/>
  <c r="E833" i="21"/>
  <c r="E831" i="21"/>
  <c r="E827" i="21"/>
  <c r="E819" i="21"/>
  <c r="E808" i="21"/>
  <c r="E807" i="21"/>
  <c r="E806" i="21"/>
  <c r="E805" i="21"/>
  <c r="E804" i="21"/>
  <c r="E803" i="21"/>
  <c r="E802" i="21"/>
  <c r="E800" i="21"/>
  <c r="E799" i="21"/>
  <c r="E796" i="21"/>
  <c r="E785" i="21"/>
  <c r="E781" i="21"/>
  <c r="E773" i="21"/>
  <c r="E762" i="21"/>
  <c r="E761" i="21"/>
  <c r="E760" i="21"/>
  <c r="E759" i="21"/>
  <c r="E758" i="21"/>
  <c r="E757" i="21"/>
  <c r="E756" i="21"/>
  <c r="E754" i="21"/>
  <c r="E753" i="21"/>
  <c r="E750" i="21"/>
  <c r="E749" i="21"/>
  <c r="E747" i="21"/>
  <c r="E737" i="21"/>
  <c r="E733" i="21"/>
  <c r="E729" i="21"/>
  <c r="E713" i="21"/>
  <c r="E705" i="21"/>
  <c r="E693" i="21"/>
  <c r="E691" i="21"/>
  <c r="E689" i="21"/>
  <c r="E687" i="21"/>
  <c r="E685" i="21"/>
  <c r="E670" i="21"/>
  <c r="E669" i="21"/>
  <c r="E668" i="21"/>
  <c r="E667" i="21"/>
  <c r="E666" i="21"/>
  <c r="E665" i="21"/>
  <c r="E664" i="21"/>
  <c r="E662" i="21"/>
  <c r="E661" i="21"/>
  <c r="E653" i="21"/>
  <c r="E647" i="21"/>
  <c r="E645" i="21"/>
  <c r="E643" i="21"/>
  <c r="E641" i="21"/>
  <c r="E639" i="21"/>
  <c r="E637" i="21"/>
  <c r="E624" i="21"/>
  <c r="E622" i="21"/>
  <c r="E620" i="21"/>
  <c r="E618" i="21"/>
  <c r="E616" i="21"/>
  <c r="E614" i="21"/>
  <c r="E612" i="21"/>
  <c r="E601" i="21"/>
  <c r="E599" i="21"/>
  <c r="E597" i="21"/>
  <c r="E595" i="21"/>
  <c r="E591" i="21"/>
  <c r="E578" i="21"/>
  <c r="E576" i="21"/>
  <c r="E574" i="21"/>
  <c r="E572" i="21"/>
  <c r="E565" i="21"/>
  <c r="E555" i="21"/>
  <c r="E553" i="21"/>
  <c r="E551" i="21"/>
  <c r="E549" i="21"/>
  <c r="E545" i="21"/>
  <c r="E532" i="21"/>
  <c r="E530" i="21"/>
  <c r="E528" i="21"/>
  <c r="E526" i="21"/>
  <c r="E519" i="21"/>
  <c r="E509" i="21"/>
  <c r="E508" i="21"/>
  <c r="E507" i="21"/>
  <c r="E505" i="21"/>
  <c r="E503" i="21"/>
  <c r="E499" i="21"/>
  <c r="E486" i="21"/>
  <c r="E484" i="21"/>
  <c r="E482" i="21"/>
  <c r="E480" i="21"/>
  <c r="E478" i="21"/>
  <c r="E476" i="21"/>
  <c r="E474" i="21"/>
  <c r="E471" i="21"/>
  <c r="E463" i="21"/>
  <c r="E461" i="21"/>
  <c r="E459" i="21"/>
  <c r="E457" i="21"/>
  <c r="E455" i="21"/>
  <c r="E453" i="21"/>
  <c r="E451" i="21"/>
  <c r="E440" i="21"/>
  <c r="E438" i="21"/>
  <c r="E436" i="21"/>
  <c r="E434" i="21"/>
  <c r="E430" i="21"/>
  <c r="E425" i="21"/>
  <c r="E417" i="21"/>
  <c r="E415" i="21"/>
  <c r="E413" i="21"/>
  <c r="E411" i="21"/>
  <c r="E407" i="21"/>
  <c r="E394" i="21"/>
  <c r="E392" i="21"/>
  <c r="E390" i="21"/>
  <c r="E388" i="21"/>
  <c r="E384" i="21"/>
  <c r="E379" i="21"/>
  <c r="E371" i="21"/>
  <c r="E369" i="21"/>
  <c r="E367" i="21"/>
  <c r="E365" i="21"/>
  <c r="E363" i="21"/>
  <c r="E361" i="21"/>
  <c r="E359" i="21"/>
  <c r="E348" i="21"/>
  <c r="E346" i="21"/>
  <c r="E344" i="21"/>
  <c r="E342" i="21"/>
  <c r="E340" i="21"/>
  <c r="E338" i="21"/>
  <c r="E336" i="21"/>
  <c r="E333" i="21"/>
  <c r="E329" i="21"/>
  <c r="E325" i="21"/>
  <c r="E324" i="21"/>
  <c r="E323" i="21"/>
  <c r="E322" i="21"/>
  <c r="E321" i="21"/>
  <c r="E320" i="21"/>
  <c r="E319" i="21"/>
  <c r="E315" i="21"/>
  <c r="E302" i="21"/>
  <c r="E300" i="21"/>
  <c r="E298" i="21"/>
  <c r="E296" i="21"/>
  <c r="E292" i="21"/>
  <c r="E287" i="21"/>
  <c r="E284" i="21"/>
  <c r="E281" i="21"/>
  <c r="E279" i="21"/>
  <c r="E278" i="21"/>
  <c r="E277" i="21"/>
  <c r="E276" i="21"/>
  <c r="E275" i="21"/>
  <c r="E274" i="21"/>
  <c r="E273" i="21"/>
  <c r="E271" i="21"/>
  <c r="E269" i="21"/>
  <c r="E267" i="21"/>
  <c r="E256" i="21"/>
  <c r="E254" i="21"/>
  <c r="E252" i="21"/>
  <c r="E250" i="21"/>
  <c r="E248" i="21"/>
  <c r="E246" i="21"/>
  <c r="E244" i="21"/>
  <c r="E241" i="21"/>
  <c r="E237" i="21"/>
  <c r="E233" i="21"/>
  <c r="E232" i="21"/>
  <c r="E231" i="21"/>
  <c r="E230" i="21"/>
  <c r="E229" i="21"/>
  <c r="E228" i="21"/>
  <c r="E227" i="21"/>
  <c r="E223" i="21"/>
  <c r="E210" i="21"/>
  <c r="E208" i="21"/>
  <c r="E206" i="21"/>
  <c r="E204" i="21"/>
  <c r="E200" i="21"/>
  <c r="E195" i="21"/>
  <c r="E192" i="21"/>
  <c r="E189" i="21"/>
  <c r="E187" i="21"/>
  <c r="E186" i="21"/>
  <c r="E185" i="21"/>
  <c r="E184" i="21"/>
  <c r="E183" i="21"/>
  <c r="E182" i="21"/>
  <c r="E181" i="21"/>
  <c r="E180" i="21"/>
  <c r="E177" i="21"/>
  <c r="E171" i="21"/>
  <c r="E164" i="21"/>
  <c r="E162" i="21"/>
  <c r="E160" i="21"/>
  <c r="E158" i="21"/>
  <c r="E154" i="21"/>
  <c r="E149" i="21"/>
  <c r="E141" i="21"/>
  <c r="E139" i="21"/>
  <c r="E137" i="21"/>
  <c r="E135" i="21"/>
  <c r="E131" i="21"/>
  <c r="E121" i="21"/>
  <c r="E118" i="21"/>
  <c r="E117" i="21"/>
  <c r="E116" i="21"/>
  <c r="E115" i="21"/>
  <c r="E114" i="21"/>
  <c r="E113" i="21"/>
  <c r="E112" i="21"/>
  <c r="E111" i="21"/>
  <c r="E110" i="21"/>
  <c r="E109" i="21"/>
  <c r="E108" i="21"/>
  <c r="E107" i="21"/>
  <c r="E105" i="21"/>
  <c r="E103" i="21"/>
  <c r="E95" i="21"/>
  <c r="E94" i="21"/>
  <c r="E93" i="21"/>
  <c r="E92" i="21"/>
  <c r="E91" i="21"/>
  <c r="E90" i="21"/>
  <c r="E89" i="21"/>
  <c r="E88" i="21"/>
  <c r="E87" i="21"/>
  <c r="E85" i="21"/>
  <c r="E77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59" i="21"/>
  <c r="E57" i="21"/>
  <c r="E56" i="21"/>
  <c r="E54" i="21"/>
  <c r="E51" i="21"/>
  <c r="E49" i="21"/>
  <c r="E47" i="21"/>
  <c r="E45" i="21"/>
  <c r="E43" i="21"/>
  <c r="E41" i="21"/>
  <c r="E39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3" i="21"/>
  <c r="E11" i="21"/>
  <c r="E10" i="21"/>
  <c r="E6" i="21"/>
  <c r="E5" i="21"/>
  <c r="I1084" i="22"/>
  <c r="H1084" i="22"/>
  <c r="G1084" i="22"/>
  <c r="F1084" i="22"/>
  <c r="I1083" i="22"/>
  <c r="H1083" i="22"/>
  <c r="G1083" i="22"/>
  <c r="F1083" i="22"/>
  <c r="I1082" i="22"/>
  <c r="H1082" i="22"/>
  <c r="G1082" i="22"/>
  <c r="F1082" i="22"/>
  <c r="I1081" i="22"/>
  <c r="H1081" i="22"/>
  <c r="G1081" i="22"/>
  <c r="F1081" i="22"/>
  <c r="I1080" i="22"/>
  <c r="H1080" i="22"/>
  <c r="G1080" i="22"/>
  <c r="F1080" i="22"/>
  <c r="I1079" i="22"/>
  <c r="H1079" i="22"/>
  <c r="G1079" i="22"/>
  <c r="F1079" i="22"/>
  <c r="I1078" i="22"/>
  <c r="H1078" i="22"/>
  <c r="G1078" i="22"/>
  <c r="F1078" i="22"/>
  <c r="I1077" i="22"/>
  <c r="H1077" i="22"/>
  <c r="G1077" i="22"/>
  <c r="F1077" i="22"/>
  <c r="I1076" i="22"/>
  <c r="H1076" i="22"/>
  <c r="G1076" i="22"/>
  <c r="F1076" i="22"/>
  <c r="I1075" i="22"/>
  <c r="H1075" i="22"/>
  <c r="G1075" i="22"/>
  <c r="F1075" i="22"/>
  <c r="I1074" i="22"/>
  <c r="H1074" i="22"/>
  <c r="G1074" i="22"/>
  <c r="F1074" i="22"/>
  <c r="I1073" i="22"/>
  <c r="H1073" i="22"/>
  <c r="G1073" i="22"/>
  <c r="F1073" i="22"/>
  <c r="I1072" i="22"/>
  <c r="H1072" i="22"/>
  <c r="G1072" i="22"/>
  <c r="F1072" i="22"/>
  <c r="I1071" i="22"/>
  <c r="H1071" i="22"/>
  <c r="G1071" i="22"/>
  <c r="F1071" i="22"/>
  <c r="I1070" i="22"/>
  <c r="H1070" i="22"/>
  <c r="G1070" i="22"/>
  <c r="F1070" i="22"/>
  <c r="I1069" i="22"/>
  <c r="H1069" i="22"/>
  <c r="G1069" i="22"/>
  <c r="F1069" i="22"/>
  <c r="I1068" i="22"/>
  <c r="H1068" i="22"/>
  <c r="G1068" i="22"/>
  <c r="F1068" i="22"/>
  <c r="I1067" i="22"/>
  <c r="H1067" i="22"/>
  <c r="G1067" i="22"/>
  <c r="F1067" i="22"/>
  <c r="I1066" i="22"/>
  <c r="H1066" i="22"/>
  <c r="G1066" i="22"/>
  <c r="F1066" i="22"/>
  <c r="I1065" i="22"/>
  <c r="H1065" i="22"/>
  <c r="G1065" i="22"/>
  <c r="F1065" i="22"/>
  <c r="I1064" i="22"/>
  <c r="H1064" i="22"/>
  <c r="G1064" i="22"/>
  <c r="F1064" i="22"/>
  <c r="I1063" i="22"/>
  <c r="H1063" i="22"/>
  <c r="G1063" i="22"/>
  <c r="F1063" i="22"/>
  <c r="I1062" i="22"/>
  <c r="H1062" i="22"/>
  <c r="G1062" i="22"/>
  <c r="F1062" i="22"/>
  <c r="I1061" i="22"/>
  <c r="H1061" i="22"/>
  <c r="G1061" i="22"/>
  <c r="F1061" i="22"/>
  <c r="I1060" i="22"/>
  <c r="H1060" i="22"/>
  <c r="G1060" i="22"/>
  <c r="F1060" i="22"/>
  <c r="I1059" i="22"/>
  <c r="H1059" i="22"/>
  <c r="G1059" i="22"/>
  <c r="F1059" i="22"/>
  <c r="I1058" i="22"/>
  <c r="H1058" i="22"/>
  <c r="G1058" i="22"/>
  <c r="F1058" i="22"/>
  <c r="I1057" i="22"/>
  <c r="H1057" i="22"/>
  <c r="G1057" i="22"/>
  <c r="F1057" i="22"/>
  <c r="I1056" i="22"/>
  <c r="H1056" i="22"/>
  <c r="G1056" i="22"/>
  <c r="F1056" i="22"/>
  <c r="I1055" i="22"/>
  <c r="H1055" i="22"/>
  <c r="G1055" i="22"/>
  <c r="F1055" i="22"/>
  <c r="I1054" i="22"/>
  <c r="H1054" i="22"/>
  <c r="G1054" i="22"/>
  <c r="F1054" i="22"/>
  <c r="I1053" i="22"/>
  <c r="H1053" i="22"/>
  <c r="G1053" i="22"/>
  <c r="F1053" i="22"/>
  <c r="I1052" i="22"/>
  <c r="H1052" i="22"/>
  <c r="G1052" i="22"/>
  <c r="F1052" i="22"/>
  <c r="I1051" i="22"/>
  <c r="H1051" i="22"/>
  <c r="G1051" i="22"/>
  <c r="F1051" i="22"/>
  <c r="I1050" i="22"/>
  <c r="H1050" i="22"/>
  <c r="G1050" i="22"/>
  <c r="F1050" i="22"/>
  <c r="I1049" i="22"/>
  <c r="H1049" i="22"/>
  <c r="G1049" i="22"/>
  <c r="F1049" i="22"/>
  <c r="I1048" i="22"/>
  <c r="H1048" i="22"/>
  <c r="G1048" i="22"/>
  <c r="F1048" i="22"/>
  <c r="I1047" i="22"/>
  <c r="H1047" i="22"/>
  <c r="G1047" i="22"/>
  <c r="F1047" i="22"/>
  <c r="I1046" i="22"/>
  <c r="H1046" i="22"/>
  <c r="G1046" i="22"/>
  <c r="F1046" i="22"/>
  <c r="I1045" i="22"/>
  <c r="H1045" i="22"/>
  <c r="G1045" i="22"/>
  <c r="F1045" i="22"/>
  <c r="I1044" i="22"/>
  <c r="H1044" i="22"/>
  <c r="G1044" i="22"/>
  <c r="F1044" i="22"/>
  <c r="I1043" i="22"/>
  <c r="H1043" i="22"/>
  <c r="G1043" i="22"/>
  <c r="F1043" i="22"/>
  <c r="I1042" i="22"/>
  <c r="H1042" i="22"/>
  <c r="G1042" i="22"/>
  <c r="F1042" i="22"/>
  <c r="I1041" i="22"/>
  <c r="H1041" i="22"/>
  <c r="G1041" i="22"/>
  <c r="F1041" i="22"/>
  <c r="I1040" i="22"/>
  <c r="H1040" i="22"/>
  <c r="G1040" i="22"/>
  <c r="F1040" i="22"/>
  <c r="I1039" i="22"/>
  <c r="H1039" i="22"/>
  <c r="G1039" i="22"/>
  <c r="F1039" i="22"/>
  <c r="I1038" i="22"/>
  <c r="H1038" i="22"/>
  <c r="G1038" i="22"/>
  <c r="F1038" i="22"/>
  <c r="I1037" i="22"/>
  <c r="H1037" i="22"/>
  <c r="G1037" i="22"/>
  <c r="F1037" i="22"/>
  <c r="I1036" i="22"/>
  <c r="H1036" i="22"/>
  <c r="G1036" i="22"/>
  <c r="F1036" i="22"/>
  <c r="I1035" i="22"/>
  <c r="H1035" i="22"/>
  <c r="G1035" i="22"/>
  <c r="F1035" i="22"/>
  <c r="I1034" i="22"/>
  <c r="H1034" i="22"/>
  <c r="G1034" i="22"/>
  <c r="F1034" i="22"/>
  <c r="I1033" i="22"/>
  <c r="H1033" i="22"/>
  <c r="G1033" i="22"/>
  <c r="F1033" i="22"/>
  <c r="I1032" i="22"/>
  <c r="H1032" i="22"/>
  <c r="G1032" i="22"/>
  <c r="F1032" i="22"/>
  <c r="I1031" i="22"/>
  <c r="H1031" i="22"/>
  <c r="G1031" i="22"/>
  <c r="F1031" i="22"/>
  <c r="I1030" i="22"/>
  <c r="H1030" i="22"/>
  <c r="G1030" i="22"/>
  <c r="F1030" i="22"/>
  <c r="I1029" i="22"/>
  <c r="H1029" i="22"/>
  <c r="G1029" i="22"/>
  <c r="F1029" i="22"/>
  <c r="I1028" i="22"/>
  <c r="H1028" i="22"/>
  <c r="G1028" i="22"/>
  <c r="F1028" i="22"/>
  <c r="I1027" i="22"/>
  <c r="H1027" i="22"/>
  <c r="G1027" i="22"/>
  <c r="F1027" i="22"/>
  <c r="I1026" i="22"/>
  <c r="H1026" i="22"/>
  <c r="G1026" i="22"/>
  <c r="F1026" i="22"/>
  <c r="I1025" i="22"/>
  <c r="H1025" i="22"/>
  <c r="G1025" i="22"/>
  <c r="F1025" i="22"/>
  <c r="I1024" i="22"/>
  <c r="H1024" i="22"/>
  <c r="G1024" i="22"/>
  <c r="F1024" i="22"/>
  <c r="I1023" i="22"/>
  <c r="H1023" i="22"/>
  <c r="G1023" i="22"/>
  <c r="F1023" i="22"/>
  <c r="I1022" i="22"/>
  <c r="H1022" i="22"/>
  <c r="G1022" i="22"/>
  <c r="F1022" i="22"/>
  <c r="I1021" i="22"/>
  <c r="H1021" i="22"/>
  <c r="G1021" i="22"/>
  <c r="F1021" i="22"/>
  <c r="I1020" i="22"/>
  <c r="H1020" i="22"/>
  <c r="G1020" i="22"/>
  <c r="F1020" i="22"/>
  <c r="I1019" i="22"/>
  <c r="H1019" i="22"/>
  <c r="G1019" i="22"/>
  <c r="F1019" i="22"/>
  <c r="I1018" i="22"/>
  <c r="H1018" i="22"/>
  <c r="G1018" i="22"/>
  <c r="F1018" i="22"/>
  <c r="I1017" i="22"/>
  <c r="H1017" i="22"/>
  <c r="G1017" i="22"/>
  <c r="F1017" i="22"/>
  <c r="I1016" i="22"/>
  <c r="H1016" i="22"/>
  <c r="G1016" i="22"/>
  <c r="F1016" i="22"/>
  <c r="I1015" i="22"/>
  <c r="H1015" i="22"/>
  <c r="G1015" i="22"/>
  <c r="F1015" i="22"/>
  <c r="I1014" i="22"/>
  <c r="H1014" i="22"/>
  <c r="G1014" i="22"/>
  <c r="F1014" i="22"/>
  <c r="I1013" i="22"/>
  <c r="H1013" i="22"/>
  <c r="G1013" i="22"/>
  <c r="F1013" i="22"/>
  <c r="I1012" i="22"/>
  <c r="H1012" i="22"/>
  <c r="G1012" i="22"/>
  <c r="F1012" i="22"/>
  <c r="I1011" i="22"/>
  <c r="H1011" i="22"/>
  <c r="G1011" i="22"/>
  <c r="F1011" i="22"/>
  <c r="I1010" i="22"/>
  <c r="H1010" i="22"/>
  <c r="G1010" i="22"/>
  <c r="F1010" i="22"/>
  <c r="I1009" i="22"/>
  <c r="H1009" i="22"/>
  <c r="G1009" i="22"/>
  <c r="F1009" i="22"/>
  <c r="I1008" i="22"/>
  <c r="H1008" i="22"/>
  <c r="G1008" i="22"/>
  <c r="F1008" i="22"/>
  <c r="I1007" i="22"/>
  <c r="H1007" i="22"/>
  <c r="G1007" i="22"/>
  <c r="F1007" i="22"/>
  <c r="I1006" i="22"/>
  <c r="H1006" i="22"/>
  <c r="G1006" i="22"/>
  <c r="F1006" i="22"/>
  <c r="I1005" i="22"/>
  <c r="H1005" i="22"/>
  <c r="G1005" i="22"/>
  <c r="F1005" i="22"/>
  <c r="I1004" i="22"/>
  <c r="H1004" i="22"/>
  <c r="G1004" i="22"/>
  <c r="F1004" i="22"/>
  <c r="I1003" i="22"/>
  <c r="H1003" i="22"/>
  <c r="G1003" i="22"/>
  <c r="F1003" i="22"/>
  <c r="I1002" i="22"/>
  <c r="H1002" i="22"/>
  <c r="G1002" i="22"/>
  <c r="F1002" i="22"/>
  <c r="I1001" i="22"/>
  <c r="H1001" i="22"/>
  <c r="G1001" i="22"/>
  <c r="F1001" i="22"/>
  <c r="I1000" i="22"/>
  <c r="H1000" i="22"/>
  <c r="G1000" i="22"/>
  <c r="F1000" i="22"/>
  <c r="I999" i="22"/>
  <c r="H999" i="22"/>
  <c r="G999" i="22"/>
  <c r="F999" i="22"/>
  <c r="I998" i="22"/>
  <c r="H998" i="22"/>
  <c r="G998" i="22"/>
  <c r="F998" i="22"/>
  <c r="I997" i="22"/>
  <c r="H997" i="22"/>
  <c r="G997" i="22"/>
  <c r="F997" i="22"/>
  <c r="I996" i="22"/>
  <c r="H996" i="22"/>
  <c r="G996" i="22"/>
  <c r="F996" i="22"/>
  <c r="I995" i="22"/>
  <c r="H995" i="22"/>
  <c r="G995" i="22"/>
  <c r="F995" i="22"/>
  <c r="I994" i="22"/>
  <c r="H994" i="22"/>
  <c r="G994" i="22"/>
  <c r="F994" i="22"/>
  <c r="I993" i="22"/>
  <c r="H993" i="22"/>
  <c r="G993" i="22"/>
  <c r="F993" i="22"/>
  <c r="I992" i="22"/>
  <c r="H992" i="22"/>
  <c r="G992" i="22"/>
  <c r="F992" i="22"/>
  <c r="I991" i="22"/>
  <c r="H991" i="22"/>
  <c r="G991" i="22"/>
  <c r="F991" i="22"/>
  <c r="I990" i="22"/>
  <c r="H990" i="22"/>
  <c r="G990" i="22"/>
  <c r="F990" i="22"/>
  <c r="I989" i="22"/>
  <c r="H989" i="22"/>
  <c r="G989" i="22"/>
  <c r="F989" i="22"/>
  <c r="I988" i="22"/>
  <c r="H988" i="22"/>
  <c r="G988" i="22"/>
  <c r="F988" i="22"/>
  <c r="I987" i="22"/>
  <c r="H987" i="22"/>
  <c r="G987" i="22"/>
  <c r="F987" i="22"/>
  <c r="I986" i="22"/>
  <c r="H986" i="22"/>
  <c r="G986" i="22"/>
  <c r="F986" i="22"/>
  <c r="I985" i="22"/>
  <c r="H985" i="22"/>
  <c r="G985" i="22"/>
  <c r="F985" i="22"/>
  <c r="I984" i="22"/>
  <c r="H984" i="22"/>
  <c r="G984" i="22"/>
  <c r="F984" i="22"/>
  <c r="I983" i="22"/>
  <c r="H983" i="22"/>
  <c r="G983" i="22"/>
  <c r="F983" i="22"/>
  <c r="I982" i="22"/>
  <c r="H982" i="22"/>
  <c r="G982" i="22"/>
  <c r="F982" i="22"/>
  <c r="I981" i="22"/>
  <c r="H981" i="22"/>
  <c r="G981" i="22"/>
  <c r="F981" i="22"/>
  <c r="I980" i="22"/>
  <c r="H980" i="22"/>
  <c r="G980" i="22"/>
  <c r="F980" i="22"/>
  <c r="I979" i="22"/>
  <c r="H979" i="22"/>
  <c r="G979" i="22"/>
  <c r="F979" i="22"/>
  <c r="I978" i="22"/>
  <c r="H978" i="22"/>
  <c r="G978" i="22"/>
  <c r="F978" i="22"/>
  <c r="I977" i="22"/>
  <c r="H977" i="22"/>
  <c r="G977" i="22"/>
  <c r="F977" i="22"/>
  <c r="I976" i="22"/>
  <c r="H976" i="22"/>
  <c r="G976" i="22"/>
  <c r="F976" i="22"/>
  <c r="I975" i="22"/>
  <c r="H975" i="22"/>
  <c r="G975" i="22"/>
  <c r="F975" i="22"/>
  <c r="I974" i="22"/>
  <c r="H974" i="22"/>
  <c r="G974" i="22"/>
  <c r="F974" i="22"/>
  <c r="I973" i="22"/>
  <c r="H973" i="22"/>
  <c r="G973" i="22"/>
  <c r="F973" i="22"/>
  <c r="I972" i="22"/>
  <c r="H972" i="22"/>
  <c r="G972" i="22"/>
  <c r="F972" i="22"/>
  <c r="I971" i="22"/>
  <c r="H971" i="22"/>
  <c r="G971" i="22"/>
  <c r="F971" i="22"/>
  <c r="I970" i="22"/>
  <c r="H970" i="22"/>
  <c r="G970" i="22"/>
  <c r="F970" i="22"/>
  <c r="I969" i="22"/>
  <c r="H969" i="22"/>
  <c r="G969" i="22"/>
  <c r="F969" i="22"/>
  <c r="I968" i="22"/>
  <c r="H968" i="22"/>
  <c r="G968" i="22"/>
  <c r="F968" i="22"/>
  <c r="I967" i="22"/>
  <c r="H967" i="22"/>
  <c r="G967" i="22"/>
  <c r="F967" i="22"/>
  <c r="I966" i="22"/>
  <c r="H966" i="22"/>
  <c r="G966" i="22"/>
  <c r="F966" i="22"/>
  <c r="I965" i="22"/>
  <c r="H965" i="22"/>
  <c r="G965" i="22"/>
  <c r="F965" i="22"/>
  <c r="I964" i="22"/>
  <c r="H964" i="22"/>
  <c r="G964" i="22"/>
  <c r="F964" i="22"/>
  <c r="I963" i="22"/>
  <c r="H963" i="22"/>
  <c r="G963" i="22"/>
  <c r="F963" i="22"/>
  <c r="I962" i="22"/>
  <c r="H962" i="22"/>
  <c r="G962" i="22"/>
  <c r="F962" i="22"/>
  <c r="I961" i="22"/>
  <c r="H961" i="22"/>
  <c r="G961" i="22"/>
  <c r="F961" i="22"/>
  <c r="I960" i="22"/>
  <c r="H960" i="22"/>
  <c r="G960" i="22"/>
  <c r="F960" i="22"/>
  <c r="I959" i="22"/>
  <c r="H959" i="22"/>
  <c r="G959" i="22"/>
  <c r="F959" i="22"/>
  <c r="I958" i="22"/>
  <c r="H958" i="22"/>
  <c r="G958" i="22"/>
  <c r="F958" i="22"/>
  <c r="I957" i="22"/>
  <c r="H957" i="22"/>
  <c r="G957" i="22"/>
  <c r="F957" i="22"/>
  <c r="I956" i="22"/>
  <c r="H956" i="22"/>
  <c r="G956" i="22"/>
  <c r="F956" i="22"/>
  <c r="I955" i="22"/>
  <c r="H955" i="22"/>
  <c r="G955" i="22"/>
  <c r="F955" i="22"/>
  <c r="I954" i="22"/>
  <c r="H954" i="22"/>
  <c r="G954" i="22"/>
  <c r="F954" i="22"/>
  <c r="I953" i="22"/>
  <c r="H953" i="22"/>
  <c r="G953" i="22"/>
  <c r="F953" i="22"/>
  <c r="I952" i="22"/>
  <c r="H952" i="22"/>
  <c r="G952" i="22"/>
  <c r="F952" i="22"/>
  <c r="I951" i="22"/>
  <c r="H951" i="22"/>
  <c r="G951" i="22"/>
  <c r="F951" i="22"/>
  <c r="I950" i="22"/>
  <c r="H950" i="22"/>
  <c r="G950" i="22"/>
  <c r="F950" i="22"/>
  <c r="I949" i="22"/>
  <c r="H949" i="22"/>
  <c r="G949" i="22"/>
  <c r="F949" i="22"/>
  <c r="I948" i="22"/>
  <c r="H948" i="22"/>
  <c r="G948" i="22"/>
  <c r="F948" i="22"/>
  <c r="I947" i="22"/>
  <c r="H947" i="22"/>
  <c r="G947" i="22"/>
  <c r="F947" i="22"/>
  <c r="I946" i="22"/>
  <c r="H946" i="22"/>
  <c r="G946" i="22"/>
  <c r="F946" i="22"/>
  <c r="I945" i="22"/>
  <c r="H945" i="22"/>
  <c r="G945" i="22"/>
  <c r="F945" i="22"/>
  <c r="I944" i="22"/>
  <c r="H944" i="22"/>
  <c r="G944" i="22"/>
  <c r="F944" i="22"/>
  <c r="I943" i="22"/>
  <c r="H943" i="22"/>
  <c r="G943" i="22"/>
  <c r="F943" i="22"/>
  <c r="I942" i="22"/>
  <c r="H942" i="22"/>
  <c r="G942" i="22"/>
  <c r="F942" i="22"/>
  <c r="I941" i="22"/>
  <c r="H941" i="22"/>
  <c r="G941" i="22"/>
  <c r="F941" i="22"/>
  <c r="I940" i="22"/>
  <c r="H940" i="22"/>
  <c r="G940" i="22"/>
  <c r="F940" i="22"/>
  <c r="I939" i="22"/>
  <c r="H939" i="22"/>
  <c r="G939" i="22"/>
  <c r="F939" i="22"/>
  <c r="I938" i="22"/>
  <c r="H938" i="22"/>
  <c r="G938" i="22"/>
  <c r="F938" i="22"/>
  <c r="I937" i="22"/>
  <c r="H937" i="22"/>
  <c r="G937" i="22"/>
  <c r="F937" i="22"/>
  <c r="I936" i="22"/>
  <c r="H936" i="22"/>
  <c r="G936" i="22"/>
  <c r="F936" i="22"/>
  <c r="I935" i="22"/>
  <c r="H935" i="22"/>
  <c r="G935" i="22"/>
  <c r="F935" i="22"/>
  <c r="I934" i="22"/>
  <c r="H934" i="22"/>
  <c r="G934" i="22"/>
  <c r="F934" i="22"/>
  <c r="I933" i="22"/>
  <c r="H933" i="22"/>
  <c r="G933" i="22"/>
  <c r="F933" i="22"/>
  <c r="I932" i="22"/>
  <c r="H932" i="22"/>
  <c r="G932" i="22"/>
  <c r="F932" i="22"/>
  <c r="I931" i="22"/>
  <c r="H931" i="22"/>
  <c r="G931" i="22"/>
  <c r="F931" i="22"/>
  <c r="I930" i="22"/>
  <c r="H930" i="22"/>
  <c r="G930" i="22"/>
  <c r="F930" i="22"/>
  <c r="I929" i="22"/>
  <c r="H929" i="22"/>
  <c r="G929" i="22"/>
  <c r="F929" i="22"/>
  <c r="I928" i="22"/>
  <c r="H928" i="22"/>
  <c r="G928" i="22"/>
  <c r="F928" i="22"/>
  <c r="I927" i="22"/>
  <c r="H927" i="22"/>
  <c r="G927" i="22"/>
  <c r="F927" i="22"/>
  <c r="I926" i="22"/>
  <c r="H926" i="22"/>
  <c r="G926" i="22"/>
  <c r="F926" i="22"/>
  <c r="I925" i="22"/>
  <c r="H925" i="22"/>
  <c r="G925" i="22"/>
  <c r="F925" i="22"/>
  <c r="I924" i="22"/>
  <c r="H924" i="22"/>
  <c r="G924" i="22"/>
  <c r="F924" i="22"/>
  <c r="I923" i="22"/>
  <c r="H923" i="22"/>
  <c r="G923" i="22"/>
  <c r="F923" i="22"/>
  <c r="I922" i="22"/>
  <c r="H922" i="22"/>
  <c r="G922" i="22"/>
  <c r="F922" i="22"/>
  <c r="I921" i="22"/>
  <c r="H921" i="22"/>
  <c r="G921" i="22"/>
  <c r="F921" i="22"/>
  <c r="I920" i="22"/>
  <c r="H920" i="22"/>
  <c r="G920" i="22"/>
  <c r="F920" i="22"/>
  <c r="I919" i="22"/>
  <c r="H919" i="22"/>
  <c r="G919" i="22"/>
  <c r="F919" i="22"/>
  <c r="I918" i="22"/>
  <c r="H918" i="22"/>
  <c r="G918" i="22"/>
  <c r="F918" i="22"/>
  <c r="I917" i="22"/>
  <c r="H917" i="22"/>
  <c r="G917" i="22"/>
  <c r="F917" i="22"/>
  <c r="I916" i="22"/>
  <c r="H916" i="22"/>
  <c r="G916" i="22"/>
  <c r="F916" i="22"/>
  <c r="I915" i="22"/>
  <c r="H915" i="22"/>
  <c r="G915" i="22"/>
  <c r="F915" i="22"/>
  <c r="I914" i="22"/>
  <c r="H914" i="22"/>
  <c r="G914" i="22"/>
  <c r="F914" i="22"/>
  <c r="I913" i="22"/>
  <c r="H913" i="22"/>
  <c r="G913" i="22"/>
  <c r="F913" i="22"/>
  <c r="I912" i="22"/>
  <c r="H912" i="22"/>
  <c r="G912" i="22"/>
  <c r="F912" i="22"/>
  <c r="I911" i="22"/>
  <c r="H911" i="22"/>
  <c r="G911" i="22"/>
  <c r="F911" i="22"/>
  <c r="I910" i="22"/>
  <c r="H910" i="22"/>
  <c r="G910" i="22"/>
  <c r="F910" i="22"/>
  <c r="I909" i="22"/>
  <c r="H909" i="22"/>
  <c r="G909" i="22"/>
  <c r="F909" i="22"/>
  <c r="I908" i="22"/>
  <c r="H908" i="22"/>
  <c r="G908" i="22"/>
  <c r="F908" i="22"/>
  <c r="I907" i="22"/>
  <c r="H907" i="22"/>
  <c r="G907" i="22"/>
  <c r="F907" i="22"/>
  <c r="I906" i="22"/>
  <c r="H906" i="22"/>
  <c r="G906" i="22"/>
  <c r="F906" i="22"/>
  <c r="I905" i="22"/>
  <c r="H905" i="22"/>
  <c r="G905" i="22"/>
  <c r="F905" i="22"/>
  <c r="I904" i="22"/>
  <c r="H904" i="22"/>
  <c r="G904" i="22"/>
  <c r="F904" i="22"/>
  <c r="I903" i="22"/>
  <c r="H903" i="22"/>
  <c r="G903" i="22"/>
  <c r="F903" i="22"/>
  <c r="I902" i="22"/>
  <c r="H902" i="22"/>
  <c r="G902" i="22"/>
  <c r="F902" i="22"/>
  <c r="I901" i="22"/>
  <c r="H901" i="22"/>
  <c r="G901" i="22"/>
  <c r="F901" i="22"/>
  <c r="I900" i="22"/>
  <c r="H900" i="22"/>
  <c r="G900" i="22"/>
  <c r="F900" i="22"/>
  <c r="I899" i="22"/>
  <c r="H899" i="22"/>
  <c r="G899" i="22"/>
  <c r="F899" i="22"/>
  <c r="I898" i="22"/>
  <c r="H898" i="22"/>
  <c r="G898" i="22"/>
  <c r="F898" i="22"/>
  <c r="I897" i="22"/>
  <c r="H897" i="22"/>
  <c r="G897" i="22"/>
  <c r="F897" i="22"/>
  <c r="I896" i="22"/>
  <c r="H896" i="22"/>
  <c r="G896" i="22"/>
  <c r="F896" i="22"/>
  <c r="I895" i="22"/>
  <c r="H895" i="22"/>
  <c r="G895" i="22"/>
  <c r="F895" i="22"/>
  <c r="I894" i="22"/>
  <c r="H894" i="22"/>
  <c r="G894" i="22"/>
  <c r="F894" i="22"/>
  <c r="I893" i="22"/>
  <c r="H893" i="22"/>
  <c r="G893" i="22"/>
  <c r="F893" i="22"/>
  <c r="I892" i="22"/>
  <c r="H892" i="22"/>
  <c r="G892" i="22"/>
  <c r="F892" i="22"/>
  <c r="I891" i="22"/>
  <c r="H891" i="22"/>
  <c r="G891" i="22"/>
  <c r="F891" i="22"/>
  <c r="I890" i="22"/>
  <c r="H890" i="22"/>
  <c r="G890" i="22"/>
  <c r="F890" i="22"/>
  <c r="I889" i="22"/>
  <c r="H889" i="22"/>
  <c r="G889" i="22"/>
  <c r="F889" i="22"/>
  <c r="I888" i="22"/>
  <c r="H888" i="22"/>
  <c r="G888" i="22"/>
  <c r="F888" i="22"/>
  <c r="I887" i="22"/>
  <c r="H887" i="22"/>
  <c r="G887" i="22"/>
  <c r="F887" i="22"/>
  <c r="I886" i="22"/>
  <c r="H886" i="22"/>
  <c r="G886" i="22"/>
  <c r="F886" i="22"/>
  <c r="I885" i="22"/>
  <c r="H885" i="22"/>
  <c r="G885" i="22"/>
  <c r="F885" i="22"/>
  <c r="I884" i="22"/>
  <c r="H884" i="22"/>
  <c r="G884" i="22"/>
  <c r="F884" i="22"/>
  <c r="I883" i="22"/>
  <c r="H883" i="22"/>
  <c r="G883" i="22"/>
  <c r="F883" i="22"/>
  <c r="I882" i="22"/>
  <c r="H882" i="22"/>
  <c r="G882" i="22"/>
  <c r="F882" i="22"/>
  <c r="I881" i="22"/>
  <c r="H881" i="22"/>
  <c r="G881" i="22"/>
  <c r="F881" i="22"/>
  <c r="I880" i="22"/>
  <c r="H880" i="22"/>
  <c r="G880" i="22"/>
  <c r="F880" i="22"/>
  <c r="I879" i="22"/>
  <c r="H879" i="22"/>
  <c r="G879" i="22"/>
  <c r="F879" i="22"/>
  <c r="I878" i="22"/>
  <c r="H878" i="22"/>
  <c r="G878" i="22"/>
  <c r="F878" i="22"/>
  <c r="I877" i="22"/>
  <c r="H877" i="22"/>
  <c r="G877" i="22"/>
  <c r="F877" i="22"/>
  <c r="I876" i="22"/>
  <c r="H876" i="22"/>
  <c r="G876" i="22"/>
  <c r="F876" i="22"/>
  <c r="I875" i="22"/>
  <c r="H875" i="22"/>
  <c r="G875" i="22"/>
  <c r="F875" i="22"/>
  <c r="I874" i="22"/>
  <c r="H874" i="22"/>
  <c r="G874" i="22"/>
  <c r="F874" i="22"/>
  <c r="I873" i="22"/>
  <c r="H873" i="22"/>
  <c r="G873" i="22"/>
  <c r="F873" i="22"/>
  <c r="I872" i="22"/>
  <c r="H872" i="22"/>
  <c r="G872" i="22"/>
  <c r="F872" i="22"/>
  <c r="I871" i="22"/>
  <c r="H871" i="22"/>
  <c r="G871" i="22"/>
  <c r="F871" i="22"/>
  <c r="I870" i="22"/>
  <c r="H870" i="22"/>
  <c r="G870" i="22"/>
  <c r="F870" i="22"/>
  <c r="I869" i="22"/>
  <c r="H869" i="22"/>
  <c r="G869" i="22"/>
  <c r="F869" i="22"/>
  <c r="I868" i="22"/>
  <c r="H868" i="22"/>
  <c r="G868" i="22"/>
  <c r="F868" i="22"/>
  <c r="I867" i="22"/>
  <c r="H867" i="22"/>
  <c r="G867" i="22"/>
  <c r="F867" i="22"/>
  <c r="I866" i="22"/>
  <c r="H866" i="22"/>
  <c r="G866" i="22"/>
  <c r="F866" i="22"/>
  <c r="I865" i="22"/>
  <c r="H865" i="22"/>
  <c r="G865" i="22"/>
  <c r="F865" i="22"/>
  <c r="I864" i="22"/>
  <c r="H864" i="22"/>
  <c r="G864" i="22"/>
  <c r="F864" i="22"/>
  <c r="I863" i="22"/>
  <c r="H863" i="22"/>
  <c r="G863" i="22"/>
  <c r="F863" i="22"/>
  <c r="I862" i="22"/>
  <c r="H862" i="22"/>
  <c r="G862" i="22"/>
  <c r="F862" i="22"/>
  <c r="I861" i="22"/>
  <c r="H861" i="22"/>
  <c r="G861" i="22"/>
  <c r="F861" i="22"/>
  <c r="I860" i="22"/>
  <c r="H860" i="22"/>
  <c r="G860" i="22"/>
  <c r="F860" i="22"/>
  <c r="I859" i="22"/>
  <c r="H859" i="22"/>
  <c r="G859" i="22"/>
  <c r="F859" i="22"/>
  <c r="I858" i="22"/>
  <c r="H858" i="22"/>
  <c r="G858" i="22"/>
  <c r="F858" i="22"/>
  <c r="I857" i="22"/>
  <c r="H857" i="22"/>
  <c r="G857" i="22"/>
  <c r="F857" i="22"/>
  <c r="I856" i="22"/>
  <c r="H856" i="22"/>
  <c r="G856" i="22"/>
  <c r="F856" i="22"/>
  <c r="I855" i="22"/>
  <c r="H855" i="22"/>
  <c r="G855" i="22"/>
  <c r="F855" i="22"/>
  <c r="I854" i="22"/>
  <c r="H854" i="22"/>
  <c r="G854" i="22"/>
  <c r="F854" i="22"/>
  <c r="I853" i="22"/>
  <c r="H853" i="22"/>
  <c r="G853" i="22"/>
  <c r="F853" i="22"/>
  <c r="I852" i="22"/>
  <c r="H852" i="22"/>
  <c r="G852" i="22"/>
  <c r="F852" i="22"/>
  <c r="I851" i="22"/>
  <c r="H851" i="22"/>
  <c r="G851" i="22"/>
  <c r="F851" i="22"/>
  <c r="I850" i="22"/>
  <c r="H850" i="22"/>
  <c r="G850" i="22"/>
  <c r="F850" i="22"/>
  <c r="I849" i="22"/>
  <c r="H849" i="22"/>
  <c r="G849" i="22"/>
  <c r="F849" i="22"/>
  <c r="I848" i="22"/>
  <c r="H848" i="22"/>
  <c r="G848" i="22"/>
  <c r="F848" i="22"/>
  <c r="I847" i="22"/>
  <c r="H847" i="22"/>
  <c r="G847" i="22"/>
  <c r="F847" i="22"/>
  <c r="I846" i="22"/>
  <c r="H846" i="22"/>
  <c r="G846" i="22"/>
  <c r="F846" i="22"/>
  <c r="I845" i="22"/>
  <c r="H845" i="22"/>
  <c r="G845" i="22"/>
  <c r="F845" i="22"/>
  <c r="I844" i="22"/>
  <c r="H844" i="22"/>
  <c r="G844" i="22"/>
  <c r="F844" i="22"/>
  <c r="I843" i="22"/>
  <c r="H843" i="22"/>
  <c r="G843" i="22"/>
  <c r="F843" i="22"/>
  <c r="I842" i="22"/>
  <c r="H842" i="22"/>
  <c r="G842" i="22"/>
  <c r="F842" i="22"/>
  <c r="I841" i="22"/>
  <c r="H841" i="22"/>
  <c r="G841" i="22"/>
  <c r="F841" i="22"/>
  <c r="I840" i="22"/>
  <c r="H840" i="22"/>
  <c r="G840" i="22"/>
  <c r="F840" i="22"/>
  <c r="I839" i="22"/>
  <c r="H839" i="22"/>
  <c r="G839" i="22"/>
  <c r="F839" i="22"/>
  <c r="I838" i="22"/>
  <c r="H838" i="22"/>
  <c r="G838" i="22"/>
  <c r="F838" i="22"/>
  <c r="I837" i="22"/>
  <c r="H837" i="22"/>
  <c r="G837" i="22"/>
  <c r="F837" i="22"/>
  <c r="I836" i="22"/>
  <c r="H836" i="22"/>
  <c r="G836" i="22"/>
  <c r="F836" i="22"/>
  <c r="I835" i="22"/>
  <c r="H835" i="22"/>
  <c r="G835" i="22"/>
  <c r="F835" i="22"/>
  <c r="I834" i="22"/>
  <c r="H834" i="22"/>
  <c r="G834" i="22"/>
  <c r="F834" i="22"/>
  <c r="I833" i="22"/>
  <c r="H833" i="22"/>
  <c r="G833" i="22"/>
  <c r="F833" i="22"/>
  <c r="I832" i="22"/>
  <c r="H832" i="22"/>
  <c r="G832" i="22"/>
  <c r="F832" i="22"/>
  <c r="I831" i="22"/>
  <c r="H831" i="22"/>
  <c r="G831" i="22"/>
  <c r="F831" i="22"/>
  <c r="I830" i="22"/>
  <c r="H830" i="22"/>
  <c r="G830" i="22"/>
  <c r="F830" i="22"/>
  <c r="I829" i="22"/>
  <c r="H829" i="22"/>
  <c r="G829" i="22"/>
  <c r="F829" i="22"/>
  <c r="I828" i="22"/>
  <c r="H828" i="22"/>
  <c r="G828" i="22"/>
  <c r="F828" i="22"/>
  <c r="I827" i="22"/>
  <c r="H827" i="22"/>
  <c r="G827" i="22"/>
  <c r="F827" i="22"/>
  <c r="I826" i="22"/>
  <c r="H826" i="22"/>
  <c r="G826" i="22"/>
  <c r="F826" i="22"/>
  <c r="I825" i="22"/>
  <c r="H825" i="22"/>
  <c r="G825" i="22"/>
  <c r="F825" i="22"/>
  <c r="I824" i="22"/>
  <c r="H824" i="22"/>
  <c r="G824" i="22"/>
  <c r="F824" i="22"/>
  <c r="I823" i="22"/>
  <c r="H823" i="22"/>
  <c r="G823" i="22"/>
  <c r="F823" i="22"/>
  <c r="I822" i="22"/>
  <c r="H822" i="22"/>
  <c r="G822" i="22"/>
  <c r="F822" i="22"/>
  <c r="I821" i="22"/>
  <c r="H821" i="22"/>
  <c r="G821" i="22"/>
  <c r="F821" i="22"/>
  <c r="I820" i="22"/>
  <c r="H820" i="22"/>
  <c r="G820" i="22"/>
  <c r="F820" i="22"/>
  <c r="I819" i="22"/>
  <c r="H819" i="22"/>
  <c r="G819" i="22"/>
  <c r="F819" i="22"/>
  <c r="I818" i="22"/>
  <c r="H818" i="22"/>
  <c r="G818" i="22"/>
  <c r="F818" i="22"/>
  <c r="I817" i="22"/>
  <c r="H817" i="22"/>
  <c r="G817" i="22"/>
  <c r="F817" i="22"/>
  <c r="I816" i="22"/>
  <c r="H816" i="22"/>
  <c r="G816" i="22"/>
  <c r="F816" i="22"/>
  <c r="I815" i="22"/>
  <c r="H815" i="22"/>
  <c r="G815" i="22"/>
  <c r="F815" i="22"/>
  <c r="I814" i="22"/>
  <c r="H814" i="22"/>
  <c r="G814" i="22"/>
  <c r="F814" i="22"/>
  <c r="I813" i="22"/>
  <c r="H813" i="22"/>
  <c r="G813" i="22"/>
  <c r="F813" i="22"/>
  <c r="I812" i="22"/>
  <c r="H812" i="22"/>
  <c r="G812" i="22"/>
  <c r="F812" i="22"/>
  <c r="I811" i="22"/>
  <c r="H811" i="22"/>
  <c r="G811" i="22"/>
  <c r="F811" i="22"/>
  <c r="I810" i="22"/>
  <c r="H810" i="22"/>
  <c r="G810" i="22"/>
  <c r="F810" i="22"/>
  <c r="I809" i="22"/>
  <c r="H809" i="22"/>
  <c r="G809" i="22"/>
  <c r="F809" i="22"/>
  <c r="I808" i="22"/>
  <c r="H808" i="22"/>
  <c r="G808" i="22"/>
  <c r="F808" i="22"/>
  <c r="I807" i="22"/>
  <c r="H807" i="22"/>
  <c r="G807" i="22"/>
  <c r="F807" i="22"/>
  <c r="I806" i="22"/>
  <c r="H806" i="22"/>
  <c r="G806" i="22"/>
  <c r="F806" i="22"/>
  <c r="I805" i="22"/>
  <c r="H805" i="22"/>
  <c r="G805" i="22"/>
  <c r="F805" i="22"/>
  <c r="I804" i="22"/>
  <c r="H804" i="22"/>
  <c r="G804" i="22"/>
  <c r="F804" i="22"/>
  <c r="I803" i="22"/>
  <c r="H803" i="22"/>
  <c r="G803" i="22"/>
  <c r="F803" i="22"/>
  <c r="I802" i="22"/>
  <c r="H802" i="22"/>
  <c r="G802" i="22"/>
  <c r="F802" i="22"/>
  <c r="I801" i="22"/>
  <c r="H801" i="22"/>
  <c r="G801" i="22"/>
  <c r="F801" i="22"/>
  <c r="I800" i="22"/>
  <c r="H800" i="22"/>
  <c r="G800" i="22"/>
  <c r="F800" i="22"/>
  <c r="I799" i="22"/>
  <c r="H799" i="22"/>
  <c r="G799" i="22"/>
  <c r="F799" i="22"/>
  <c r="I798" i="22"/>
  <c r="H798" i="22"/>
  <c r="G798" i="22"/>
  <c r="F798" i="22"/>
  <c r="I797" i="22"/>
  <c r="H797" i="22"/>
  <c r="G797" i="22"/>
  <c r="F797" i="22"/>
  <c r="I796" i="22"/>
  <c r="H796" i="22"/>
  <c r="G796" i="22"/>
  <c r="F796" i="22"/>
  <c r="I795" i="22"/>
  <c r="H795" i="22"/>
  <c r="G795" i="22"/>
  <c r="F795" i="22"/>
  <c r="I794" i="22"/>
  <c r="H794" i="22"/>
  <c r="G794" i="22"/>
  <c r="F794" i="22"/>
  <c r="I793" i="22"/>
  <c r="H793" i="22"/>
  <c r="G793" i="22"/>
  <c r="F793" i="22"/>
  <c r="I792" i="22"/>
  <c r="H792" i="22"/>
  <c r="G792" i="22"/>
  <c r="F792" i="22"/>
  <c r="I791" i="22"/>
  <c r="H791" i="22"/>
  <c r="G791" i="22"/>
  <c r="F791" i="22"/>
  <c r="I790" i="22"/>
  <c r="H790" i="22"/>
  <c r="G790" i="22"/>
  <c r="F790" i="22"/>
  <c r="I789" i="22"/>
  <c r="H789" i="22"/>
  <c r="G789" i="22"/>
  <c r="F789" i="22"/>
  <c r="I788" i="22"/>
  <c r="H788" i="22"/>
  <c r="G788" i="22"/>
  <c r="F788" i="22"/>
  <c r="I787" i="22"/>
  <c r="H787" i="22"/>
  <c r="G787" i="22"/>
  <c r="F787" i="22"/>
  <c r="I786" i="22"/>
  <c r="H786" i="22"/>
  <c r="G786" i="22"/>
  <c r="F786" i="22"/>
  <c r="I785" i="22"/>
  <c r="H785" i="22"/>
  <c r="G785" i="22"/>
  <c r="F785" i="22"/>
  <c r="I784" i="22"/>
  <c r="H784" i="22"/>
  <c r="G784" i="22"/>
  <c r="F784" i="22"/>
  <c r="I783" i="22"/>
  <c r="H783" i="22"/>
  <c r="G783" i="22"/>
  <c r="F783" i="22"/>
  <c r="I782" i="22"/>
  <c r="H782" i="22"/>
  <c r="G782" i="22"/>
  <c r="F782" i="22"/>
  <c r="I781" i="22"/>
  <c r="H781" i="22"/>
  <c r="G781" i="22"/>
  <c r="F781" i="22"/>
  <c r="I780" i="22"/>
  <c r="H780" i="22"/>
  <c r="G780" i="22"/>
  <c r="F780" i="22"/>
  <c r="I779" i="22"/>
  <c r="H779" i="22"/>
  <c r="G779" i="22"/>
  <c r="F779" i="22"/>
  <c r="I778" i="22"/>
  <c r="H778" i="22"/>
  <c r="G778" i="22"/>
  <c r="F778" i="22"/>
  <c r="I777" i="22"/>
  <c r="H777" i="22"/>
  <c r="G777" i="22"/>
  <c r="F777" i="22"/>
  <c r="I776" i="22"/>
  <c r="H776" i="22"/>
  <c r="G776" i="22"/>
  <c r="F776" i="22"/>
  <c r="I775" i="22"/>
  <c r="H775" i="22"/>
  <c r="G775" i="22"/>
  <c r="F775" i="22"/>
  <c r="I774" i="22"/>
  <c r="H774" i="22"/>
  <c r="G774" i="22"/>
  <c r="F774" i="22"/>
  <c r="I773" i="22"/>
  <c r="H773" i="22"/>
  <c r="G773" i="22"/>
  <c r="F773" i="22"/>
  <c r="I772" i="22"/>
  <c r="H772" i="22"/>
  <c r="G772" i="22"/>
  <c r="F772" i="22"/>
  <c r="I771" i="22"/>
  <c r="H771" i="22"/>
  <c r="G771" i="22"/>
  <c r="F771" i="22"/>
  <c r="I770" i="22"/>
  <c r="H770" i="22"/>
  <c r="G770" i="22"/>
  <c r="F770" i="22"/>
  <c r="I769" i="22"/>
  <c r="H769" i="22"/>
  <c r="G769" i="22"/>
  <c r="F769" i="22"/>
  <c r="I768" i="22"/>
  <c r="H768" i="22"/>
  <c r="G768" i="22"/>
  <c r="F768" i="22"/>
  <c r="I767" i="22"/>
  <c r="H767" i="22"/>
  <c r="G767" i="22"/>
  <c r="F767" i="22"/>
  <c r="I766" i="22"/>
  <c r="H766" i="22"/>
  <c r="G766" i="22"/>
  <c r="F766" i="22"/>
  <c r="I765" i="22"/>
  <c r="H765" i="22"/>
  <c r="G765" i="22"/>
  <c r="F765" i="22"/>
  <c r="I764" i="22"/>
  <c r="H764" i="22"/>
  <c r="G764" i="22"/>
  <c r="F764" i="22"/>
  <c r="I763" i="22"/>
  <c r="H763" i="22"/>
  <c r="G763" i="22"/>
  <c r="F763" i="22"/>
  <c r="I762" i="22"/>
  <c r="H762" i="22"/>
  <c r="G762" i="22"/>
  <c r="F762" i="22"/>
  <c r="I761" i="22"/>
  <c r="H761" i="22"/>
  <c r="G761" i="22"/>
  <c r="F761" i="22"/>
  <c r="I760" i="22"/>
  <c r="H760" i="22"/>
  <c r="G760" i="22"/>
  <c r="F760" i="22"/>
  <c r="I759" i="22"/>
  <c r="H759" i="22"/>
  <c r="G759" i="22"/>
  <c r="F759" i="22"/>
  <c r="I758" i="22"/>
  <c r="H758" i="22"/>
  <c r="G758" i="22"/>
  <c r="F758" i="22"/>
  <c r="I757" i="22"/>
  <c r="H757" i="22"/>
  <c r="G757" i="22"/>
  <c r="F757" i="22"/>
  <c r="I756" i="22"/>
  <c r="H756" i="22"/>
  <c r="G756" i="22"/>
  <c r="F756" i="22"/>
  <c r="I755" i="22"/>
  <c r="H755" i="22"/>
  <c r="G755" i="22"/>
  <c r="F755" i="22"/>
  <c r="I754" i="22"/>
  <c r="H754" i="22"/>
  <c r="G754" i="22"/>
  <c r="F754" i="22"/>
  <c r="I753" i="22"/>
  <c r="H753" i="22"/>
  <c r="G753" i="22"/>
  <c r="F753" i="22"/>
  <c r="I752" i="22"/>
  <c r="H752" i="22"/>
  <c r="G752" i="22"/>
  <c r="F752" i="22"/>
  <c r="I751" i="22"/>
  <c r="H751" i="22"/>
  <c r="G751" i="22"/>
  <c r="F751" i="22"/>
  <c r="I750" i="22"/>
  <c r="H750" i="22"/>
  <c r="G750" i="22"/>
  <c r="F750" i="22"/>
  <c r="I749" i="22"/>
  <c r="H749" i="22"/>
  <c r="G749" i="22"/>
  <c r="F749" i="22"/>
  <c r="I748" i="22"/>
  <c r="H748" i="22"/>
  <c r="G748" i="22"/>
  <c r="F748" i="22"/>
  <c r="I747" i="22"/>
  <c r="H747" i="22"/>
  <c r="G747" i="22"/>
  <c r="F747" i="22"/>
  <c r="I746" i="22"/>
  <c r="H746" i="22"/>
  <c r="G746" i="22"/>
  <c r="F746" i="22"/>
  <c r="I745" i="22"/>
  <c r="H745" i="22"/>
  <c r="G745" i="22"/>
  <c r="F745" i="22"/>
  <c r="I744" i="22"/>
  <c r="H744" i="22"/>
  <c r="G744" i="22"/>
  <c r="F744" i="22"/>
  <c r="I743" i="22"/>
  <c r="H743" i="22"/>
  <c r="G743" i="22"/>
  <c r="F743" i="22"/>
  <c r="I742" i="22"/>
  <c r="H742" i="22"/>
  <c r="G742" i="22"/>
  <c r="F742" i="22"/>
  <c r="I741" i="22"/>
  <c r="H741" i="22"/>
  <c r="G741" i="22"/>
  <c r="F741" i="22"/>
  <c r="I740" i="22"/>
  <c r="H740" i="22"/>
  <c r="G740" i="22"/>
  <c r="F740" i="22"/>
  <c r="I739" i="22"/>
  <c r="H739" i="22"/>
  <c r="G739" i="22"/>
  <c r="F739" i="22"/>
  <c r="I738" i="22"/>
  <c r="H738" i="22"/>
  <c r="G738" i="22"/>
  <c r="F738" i="22"/>
  <c r="I737" i="22"/>
  <c r="H737" i="22"/>
  <c r="G737" i="22"/>
  <c r="F737" i="22"/>
  <c r="I736" i="22"/>
  <c r="H736" i="22"/>
  <c r="G736" i="22"/>
  <c r="F736" i="22"/>
  <c r="I735" i="22"/>
  <c r="H735" i="22"/>
  <c r="G735" i="22"/>
  <c r="F735" i="22"/>
  <c r="I734" i="22"/>
  <c r="H734" i="22"/>
  <c r="G734" i="22"/>
  <c r="F734" i="22"/>
  <c r="I733" i="22"/>
  <c r="H733" i="22"/>
  <c r="G733" i="22"/>
  <c r="F733" i="22"/>
  <c r="I732" i="22"/>
  <c r="H732" i="22"/>
  <c r="G732" i="22"/>
  <c r="F732" i="22"/>
  <c r="I731" i="22"/>
  <c r="H731" i="22"/>
  <c r="G731" i="22"/>
  <c r="F731" i="22"/>
  <c r="I730" i="22"/>
  <c r="H730" i="22"/>
  <c r="G730" i="22"/>
  <c r="F730" i="22"/>
  <c r="I729" i="22"/>
  <c r="H729" i="22"/>
  <c r="G729" i="22"/>
  <c r="F729" i="22"/>
  <c r="I728" i="22"/>
  <c r="H728" i="22"/>
  <c r="G728" i="22"/>
  <c r="F728" i="22"/>
  <c r="I727" i="22"/>
  <c r="H727" i="22"/>
  <c r="G727" i="22"/>
  <c r="F727" i="22"/>
  <c r="I726" i="22"/>
  <c r="H726" i="22"/>
  <c r="G726" i="22"/>
  <c r="F726" i="22"/>
  <c r="I725" i="22"/>
  <c r="H725" i="22"/>
  <c r="G725" i="22"/>
  <c r="F725" i="22"/>
  <c r="I724" i="22"/>
  <c r="H724" i="22"/>
  <c r="G724" i="22"/>
  <c r="F724" i="22"/>
  <c r="I723" i="22"/>
  <c r="H723" i="22"/>
  <c r="G723" i="22"/>
  <c r="F723" i="22"/>
  <c r="I722" i="22"/>
  <c r="H722" i="22"/>
  <c r="G722" i="22"/>
  <c r="F722" i="22"/>
  <c r="I721" i="22"/>
  <c r="H721" i="22"/>
  <c r="G721" i="22"/>
  <c r="F721" i="22"/>
  <c r="I720" i="22"/>
  <c r="H720" i="22"/>
  <c r="G720" i="22"/>
  <c r="F720" i="22"/>
  <c r="I719" i="22"/>
  <c r="H719" i="22"/>
  <c r="G719" i="22"/>
  <c r="F719" i="22"/>
  <c r="I718" i="22"/>
  <c r="H718" i="22"/>
  <c r="G718" i="22"/>
  <c r="F718" i="22"/>
  <c r="I717" i="22"/>
  <c r="H717" i="22"/>
  <c r="G717" i="22"/>
  <c r="F717" i="22"/>
  <c r="I716" i="22"/>
  <c r="H716" i="22"/>
  <c r="G716" i="22"/>
  <c r="F716" i="22"/>
  <c r="I715" i="22"/>
  <c r="H715" i="22"/>
  <c r="G715" i="22"/>
  <c r="F715" i="22"/>
  <c r="I714" i="22"/>
  <c r="H714" i="22"/>
  <c r="G714" i="22"/>
  <c r="F714" i="22"/>
  <c r="I713" i="22"/>
  <c r="H713" i="22"/>
  <c r="G713" i="22"/>
  <c r="F713" i="22"/>
  <c r="I712" i="22"/>
  <c r="H712" i="22"/>
  <c r="G712" i="22"/>
  <c r="F712" i="22"/>
  <c r="I711" i="22"/>
  <c r="H711" i="22"/>
  <c r="G711" i="22"/>
  <c r="F711" i="22"/>
  <c r="I710" i="22"/>
  <c r="H710" i="22"/>
  <c r="G710" i="22"/>
  <c r="F710" i="22"/>
  <c r="I709" i="22"/>
  <c r="H709" i="22"/>
  <c r="G709" i="22"/>
  <c r="F709" i="22"/>
  <c r="I708" i="22"/>
  <c r="H708" i="22"/>
  <c r="G708" i="22"/>
  <c r="F708" i="22"/>
  <c r="I707" i="22"/>
  <c r="H707" i="22"/>
  <c r="G707" i="22"/>
  <c r="F707" i="22"/>
  <c r="I706" i="22"/>
  <c r="H706" i="22"/>
  <c r="G706" i="22"/>
  <c r="F706" i="22"/>
  <c r="I705" i="22"/>
  <c r="H705" i="22"/>
  <c r="G705" i="22"/>
  <c r="F705" i="22"/>
  <c r="I704" i="22"/>
  <c r="H704" i="22"/>
  <c r="G704" i="22"/>
  <c r="F704" i="22"/>
  <c r="I703" i="22"/>
  <c r="H703" i="22"/>
  <c r="G703" i="22"/>
  <c r="F703" i="22"/>
  <c r="I702" i="22"/>
  <c r="H702" i="22"/>
  <c r="G702" i="22"/>
  <c r="F702" i="22"/>
  <c r="I701" i="22"/>
  <c r="H701" i="22"/>
  <c r="G701" i="22"/>
  <c r="F701" i="22"/>
  <c r="I700" i="22"/>
  <c r="H700" i="22"/>
  <c r="G700" i="22"/>
  <c r="F700" i="22"/>
  <c r="I699" i="22"/>
  <c r="H699" i="22"/>
  <c r="G699" i="22"/>
  <c r="F699" i="22"/>
  <c r="I698" i="22"/>
  <c r="H698" i="22"/>
  <c r="G698" i="22"/>
  <c r="F698" i="22"/>
  <c r="I697" i="22"/>
  <c r="H697" i="22"/>
  <c r="G697" i="22"/>
  <c r="F697" i="22"/>
  <c r="I696" i="22"/>
  <c r="H696" i="22"/>
  <c r="G696" i="22"/>
  <c r="F696" i="22"/>
  <c r="I695" i="22"/>
  <c r="H695" i="22"/>
  <c r="G695" i="22"/>
  <c r="F695" i="22"/>
  <c r="I694" i="22"/>
  <c r="H694" i="22"/>
  <c r="G694" i="22"/>
  <c r="F694" i="22"/>
  <c r="I693" i="22"/>
  <c r="H693" i="22"/>
  <c r="G693" i="22"/>
  <c r="F693" i="22"/>
  <c r="I692" i="22"/>
  <c r="H692" i="22"/>
  <c r="G692" i="22"/>
  <c r="F692" i="22"/>
  <c r="I691" i="22"/>
  <c r="H691" i="22"/>
  <c r="G691" i="22"/>
  <c r="F691" i="22"/>
  <c r="I690" i="22"/>
  <c r="H690" i="22"/>
  <c r="G690" i="22"/>
  <c r="F690" i="22"/>
  <c r="I689" i="22"/>
  <c r="H689" i="22"/>
  <c r="G689" i="22"/>
  <c r="F689" i="22"/>
  <c r="I688" i="22"/>
  <c r="H688" i="22"/>
  <c r="G688" i="22"/>
  <c r="F688" i="22"/>
  <c r="I687" i="22"/>
  <c r="H687" i="22"/>
  <c r="G687" i="22"/>
  <c r="F687" i="22"/>
  <c r="I686" i="22"/>
  <c r="H686" i="22"/>
  <c r="G686" i="22"/>
  <c r="F686" i="22"/>
  <c r="I685" i="22"/>
  <c r="H685" i="22"/>
  <c r="G685" i="22"/>
  <c r="F685" i="22"/>
  <c r="I684" i="22"/>
  <c r="H684" i="22"/>
  <c r="G684" i="22"/>
  <c r="F684" i="22"/>
  <c r="I683" i="22"/>
  <c r="H683" i="22"/>
  <c r="G683" i="22"/>
  <c r="F683" i="22"/>
  <c r="I682" i="22"/>
  <c r="H682" i="22"/>
  <c r="G682" i="22"/>
  <c r="F682" i="22"/>
  <c r="I681" i="22"/>
  <c r="H681" i="22"/>
  <c r="G681" i="22"/>
  <c r="F681" i="22"/>
  <c r="I680" i="22"/>
  <c r="H680" i="22"/>
  <c r="G680" i="22"/>
  <c r="F680" i="22"/>
  <c r="I679" i="22"/>
  <c r="H679" i="22"/>
  <c r="G679" i="22"/>
  <c r="F679" i="22"/>
  <c r="I678" i="22"/>
  <c r="H678" i="22"/>
  <c r="G678" i="22"/>
  <c r="F678" i="22"/>
  <c r="I677" i="22"/>
  <c r="H677" i="22"/>
  <c r="G677" i="22"/>
  <c r="F677" i="22"/>
  <c r="I676" i="22"/>
  <c r="H676" i="22"/>
  <c r="G676" i="22"/>
  <c r="F676" i="22"/>
  <c r="I675" i="22"/>
  <c r="H675" i="22"/>
  <c r="G675" i="22"/>
  <c r="F675" i="22"/>
  <c r="I674" i="22"/>
  <c r="H674" i="22"/>
  <c r="G674" i="22"/>
  <c r="F674" i="22"/>
  <c r="I673" i="22"/>
  <c r="H673" i="22"/>
  <c r="G673" i="22"/>
  <c r="F673" i="22"/>
  <c r="I672" i="22"/>
  <c r="H672" i="22"/>
  <c r="G672" i="22"/>
  <c r="F672" i="22"/>
  <c r="I671" i="22"/>
  <c r="H671" i="22"/>
  <c r="G671" i="22"/>
  <c r="F671" i="22"/>
  <c r="I670" i="22"/>
  <c r="H670" i="22"/>
  <c r="G670" i="22"/>
  <c r="F670" i="22"/>
  <c r="I669" i="22"/>
  <c r="H669" i="22"/>
  <c r="G669" i="22"/>
  <c r="F669" i="22"/>
  <c r="I668" i="22"/>
  <c r="H668" i="22"/>
  <c r="G668" i="22"/>
  <c r="F668" i="22"/>
  <c r="I667" i="22"/>
  <c r="H667" i="22"/>
  <c r="G667" i="22"/>
  <c r="F667" i="22"/>
  <c r="I666" i="22"/>
  <c r="H666" i="22"/>
  <c r="G666" i="22"/>
  <c r="F666" i="22"/>
  <c r="I665" i="22"/>
  <c r="H665" i="22"/>
  <c r="G665" i="22"/>
  <c r="F665" i="22"/>
  <c r="I664" i="22"/>
  <c r="H664" i="22"/>
  <c r="G664" i="22"/>
  <c r="F664" i="22"/>
  <c r="I663" i="22"/>
  <c r="H663" i="22"/>
  <c r="G663" i="22"/>
  <c r="F663" i="22"/>
  <c r="I662" i="22"/>
  <c r="H662" i="22"/>
  <c r="G662" i="22"/>
  <c r="F662" i="22"/>
  <c r="I661" i="22"/>
  <c r="H661" i="22"/>
  <c r="G661" i="22"/>
  <c r="F661" i="22"/>
  <c r="I660" i="22"/>
  <c r="H660" i="22"/>
  <c r="G660" i="22"/>
  <c r="F660" i="22"/>
  <c r="I659" i="22"/>
  <c r="H659" i="22"/>
  <c r="G659" i="22"/>
  <c r="F659" i="22"/>
  <c r="I658" i="22"/>
  <c r="H658" i="22"/>
  <c r="G658" i="22"/>
  <c r="F658" i="22"/>
  <c r="I657" i="22"/>
  <c r="H657" i="22"/>
  <c r="G657" i="22"/>
  <c r="F657" i="22"/>
  <c r="I656" i="22"/>
  <c r="H656" i="22"/>
  <c r="G656" i="22"/>
  <c r="F656" i="22"/>
  <c r="I655" i="22"/>
  <c r="H655" i="22"/>
  <c r="G655" i="22"/>
  <c r="F655" i="22"/>
  <c r="I654" i="22"/>
  <c r="H654" i="22"/>
  <c r="G654" i="22"/>
  <c r="F654" i="22"/>
  <c r="I653" i="22"/>
  <c r="H653" i="22"/>
  <c r="G653" i="22"/>
  <c r="F653" i="22"/>
  <c r="I652" i="22"/>
  <c r="H652" i="22"/>
  <c r="G652" i="22"/>
  <c r="F652" i="22"/>
  <c r="I651" i="22"/>
  <c r="H651" i="22"/>
  <c r="G651" i="22"/>
  <c r="F651" i="22"/>
  <c r="I650" i="22"/>
  <c r="H650" i="22"/>
  <c r="G650" i="22"/>
  <c r="F650" i="22"/>
  <c r="I649" i="22"/>
  <c r="H649" i="22"/>
  <c r="G649" i="22"/>
  <c r="F649" i="22"/>
  <c r="I648" i="22"/>
  <c r="H648" i="22"/>
  <c r="G648" i="22"/>
  <c r="F648" i="22"/>
  <c r="I647" i="22"/>
  <c r="H647" i="22"/>
  <c r="G647" i="22"/>
  <c r="F647" i="22"/>
  <c r="I646" i="22"/>
  <c r="H646" i="22"/>
  <c r="G646" i="22"/>
  <c r="F646" i="22"/>
  <c r="I645" i="22"/>
  <c r="H645" i="22"/>
  <c r="G645" i="22"/>
  <c r="F645" i="22"/>
  <c r="I644" i="22"/>
  <c r="H644" i="22"/>
  <c r="G644" i="22"/>
  <c r="F644" i="22"/>
  <c r="I643" i="22"/>
  <c r="H643" i="22"/>
  <c r="G643" i="22"/>
  <c r="F643" i="22"/>
  <c r="I642" i="22"/>
  <c r="H642" i="22"/>
  <c r="G642" i="22"/>
  <c r="F642" i="22"/>
  <c r="I641" i="22"/>
  <c r="H641" i="22"/>
  <c r="G641" i="22"/>
  <c r="F641" i="22"/>
  <c r="I640" i="22"/>
  <c r="H640" i="22"/>
  <c r="G640" i="22"/>
  <c r="F640" i="22"/>
  <c r="I639" i="22"/>
  <c r="H639" i="22"/>
  <c r="G639" i="22"/>
  <c r="F639" i="22"/>
  <c r="I638" i="22"/>
  <c r="H638" i="22"/>
  <c r="G638" i="22"/>
  <c r="F638" i="22"/>
  <c r="I637" i="22"/>
  <c r="H637" i="22"/>
  <c r="G637" i="22"/>
  <c r="F637" i="22"/>
  <c r="I636" i="22"/>
  <c r="H636" i="22"/>
  <c r="G636" i="22"/>
  <c r="F636" i="22"/>
  <c r="I635" i="22"/>
  <c r="H635" i="22"/>
  <c r="G635" i="22"/>
  <c r="F635" i="22"/>
  <c r="I634" i="22"/>
  <c r="H634" i="22"/>
  <c r="G634" i="22"/>
  <c r="F634" i="22"/>
  <c r="I633" i="22"/>
  <c r="H633" i="22"/>
  <c r="G633" i="22"/>
  <c r="F633" i="22"/>
  <c r="I632" i="22"/>
  <c r="H632" i="22"/>
  <c r="G632" i="22"/>
  <c r="F632" i="22"/>
  <c r="I631" i="22"/>
  <c r="H631" i="22"/>
  <c r="G631" i="22"/>
  <c r="F631" i="22"/>
  <c r="I630" i="22"/>
  <c r="H630" i="22"/>
  <c r="G630" i="22"/>
  <c r="F630" i="22"/>
  <c r="I629" i="22"/>
  <c r="H629" i="22"/>
  <c r="G629" i="22"/>
  <c r="F629" i="22"/>
  <c r="I628" i="22"/>
  <c r="H628" i="22"/>
  <c r="G628" i="22"/>
  <c r="F628" i="22"/>
  <c r="I627" i="22"/>
  <c r="H627" i="22"/>
  <c r="G627" i="22"/>
  <c r="F627" i="22"/>
  <c r="I626" i="22"/>
  <c r="H626" i="22"/>
  <c r="G626" i="22"/>
  <c r="F626" i="22"/>
  <c r="I625" i="22"/>
  <c r="H625" i="22"/>
  <c r="G625" i="22"/>
  <c r="F625" i="22"/>
  <c r="I624" i="22"/>
  <c r="H624" i="22"/>
  <c r="G624" i="22"/>
  <c r="F624" i="22"/>
  <c r="I623" i="22"/>
  <c r="H623" i="22"/>
  <c r="G623" i="22"/>
  <c r="F623" i="22"/>
  <c r="I622" i="22"/>
  <c r="H622" i="22"/>
  <c r="G622" i="22"/>
  <c r="F622" i="22"/>
  <c r="I621" i="22"/>
  <c r="H621" i="22"/>
  <c r="G621" i="22"/>
  <c r="F621" i="22"/>
  <c r="I620" i="22"/>
  <c r="H620" i="22"/>
  <c r="G620" i="22"/>
  <c r="F620" i="22"/>
  <c r="I619" i="22"/>
  <c r="H619" i="22"/>
  <c r="G619" i="22"/>
  <c r="F619" i="22"/>
  <c r="I618" i="22"/>
  <c r="H618" i="22"/>
  <c r="G618" i="22"/>
  <c r="F618" i="22"/>
  <c r="I617" i="22"/>
  <c r="H617" i="22"/>
  <c r="G617" i="22"/>
  <c r="F617" i="22"/>
  <c r="I616" i="22"/>
  <c r="H616" i="22"/>
  <c r="G616" i="22"/>
  <c r="F616" i="22"/>
  <c r="I615" i="22"/>
  <c r="H615" i="22"/>
  <c r="G615" i="22"/>
  <c r="F615" i="22"/>
  <c r="I614" i="22"/>
  <c r="H614" i="22"/>
  <c r="G614" i="22"/>
  <c r="F614" i="22"/>
  <c r="I613" i="22"/>
  <c r="H613" i="22"/>
  <c r="G613" i="22"/>
  <c r="F613" i="22"/>
  <c r="I612" i="22"/>
  <c r="H612" i="22"/>
  <c r="G612" i="22"/>
  <c r="F612" i="22"/>
  <c r="I611" i="22"/>
  <c r="H611" i="22"/>
  <c r="G611" i="22"/>
  <c r="F611" i="22"/>
  <c r="I610" i="22"/>
  <c r="H610" i="22"/>
  <c r="G610" i="22"/>
  <c r="F610" i="22"/>
  <c r="I609" i="22"/>
  <c r="H609" i="22"/>
  <c r="G609" i="22"/>
  <c r="F609" i="22"/>
  <c r="I608" i="22"/>
  <c r="H608" i="22"/>
  <c r="G608" i="22"/>
  <c r="F608" i="22"/>
  <c r="I607" i="22"/>
  <c r="H607" i="22"/>
  <c r="G607" i="22"/>
  <c r="F607" i="22"/>
  <c r="I606" i="22"/>
  <c r="H606" i="22"/>
  <c r="G606" i="22"/>
  <c r="F606" i="22"/>
  <c r="I605" i="22"/>
  <c r="H605" i="22"/>
  <c r="G605" i="22"/>
  <c r="F605" i="22"/>
  <c r="I604" i="22"/>
  <c r="H604" i="22"/>
  <c r="G604" i="22"/>
  <c r="F604" i="22"/>
  <c r="I603" i="22"/>
  <c r="H603" i="22"/>
  <c r="G603" i="22"/>
  <c r="F603" i="22"/>
  <c r="I602" i="22"/>
  <c r="H602" i="22"/>
  <c r="G602" i="22"/>
  <c r="F602" i="22"/>
  <c r="I601" i="22"/>
  <c r="H601" i="22"/>
  <c r="G601" i="22"/>
  <c r="F601" i="22"/>
  <c r="I600" i="22"/>
  <c r="H600" i="22"/>
  <c r="G600" i="22"/>
  <c r="F600" i="22"/>
  <c r="I599" i="22"/>
  <c r="H599" i="22"/>
  <c r="G599" i="22"/>
  <c r="F599" i="22"/>
  <c r="I598" i="22"/>
  <c r="H598" i="22"/>
  <c r="G598" i="22"/>
  <c r="F598" i="22"/>
  <c r="I597" i="22"/>
  <c r="H597" i="22"/>
  <c r="G597" i="22"/>
  <c r="F597" i="22"/>
  <c r="I596" i="22"/>
  <c r="H596" i="22"/>
  <c r="G596" i="22"/>
  <c r="F596" i="22"/>
  <c r="I595" i="22"/>
  <c r="H595" i="22"/>
  <c r="G595" i="22"/>
  <c r="F595" i="22"/>
  <c r="I594" i="22"/>
  <c r="H594" i="22"/>
  <c r="G594" i="22"/>
  <c r="F594" i="22"/>
  <c r="I593" i="22"/>
  <c r="H593" i="22"/>
  <c r="G593" i="22"/>
  <c r="F593" i="22"/>
  <c r="I592" i="22"/>
  <c r="H592" i="22"/>
  <c r="G592" i="22"/>
  <c r="F592" i="22"/>
  <c r="I591" i="22"/>
  <c r="H591" i="22"/>
  <c r="G591" i="22"/>
  <c r="F591" i="22"/>
  <c r="I590" i="22"/>
  <c r="H590" i="22"/>
  <c r="G590" i="22"/>
  <c r="F590" i="22"/>
  <c r="I589" i="22"/>
  <c r="H589" i="22"/>
  <c r="G589" i="22"/>
  <c r="F589" i="22"/>
  <c r="I588" i="22"/>
  <c r="H588" i="22"/>
  <c r="G588" i="22"/>
  <c r="F588" i="22"/>
  <c r="I587" i="22"/>
  <c r="H587" i="22"/>
  <c r="G587" i="22"/>
  <c r="F587" i="22"/>
  <c r="I586" i="22"/>
  <c r="H586" i="22"/>
  <c r="G586" i="22"/>
  <c r="F586" i="22"/>
  <c r="I585" i="22"/>
  <c r="H585" i="22"/>
  <c r="G585" i="22"/>
  <c r="F585" i="22"/>
  <c r="I584" i="22"/>
  <c r="H584" i="22"/>
  <c r="G584" i="22"/>
  <c r="F584" i="22"/>
  <c r="I583" i="22"/>
  <c r="H583" i="22"/>
  <c r="G583" i="22"/>
  <c r="F583" i="22"/>
  <c r="I582" i="22"/>
  <c r="H582" i="22"/>
  <c r="G582" i="22"/>
  <c r="F582" i="22"/>
  <c r="I581" i="22"/>
  <c r="H581" i="22"/>
  <c r="G581" i="22"/>
  <c r="F581" i="22"/>
  <c r="I580" i="22"/>
  <c r="H580" i="22"/>
  <c r="G580" i="22"/>
  <c r="F580" i="22"/>
  <c r="I579" i="22"/>
  <c r="H579" i="22"/>
  <c r="G579" i="22"/>
  <c r="F579" i="22"/>
  <c r="I578" i="22"/>
  <c r="H578" i="22"/>
  <c r="G578" i="22"/>
  <c r="F578" i="22"/>
  <c r="I577" i="22"/>
  <c r="H577" i="22"/>
  <c r="G577" i="22"/>
  <c r="F577" i="22"/>
  <c r="I576" i="22"/>
  <c r="H576" i="22"/>
  <c r="G576" i="22"/>
  <c r="F576" i="22"/>
  <c r="I575" i="22"/>
  <c r="H575" i="22"/>
  <c r="G575" i="22"/>
  <c r="F575" i="22"/>
  <c r="I574" i="22"/>
  <c r="H574" i="22"/>
  <c r="G574" i="22"/>
  <c r="F574" i="22"/>
  <c r="I573" i="22"/>
  <c r="H573" i="22"/>
  <c r="G573" i="22"/>
  <c r="F573" i="22"/>
  <c r="I572" i="22"/>
  <c r="H572" i="22"/>
  <c r="G572" i="22"/>
  <c r="F572" i="22"/>
  <c r="I571" i="22"/>
  <c r="H571" i="22"/>
  <c r="G571" i="22"/>
  <c r="F571" i="22"/>
  <c r="I570" i="22"/>
  <c r="H570" i="22"/>
  <c r="G570" i="22"/>
  <c r="F570" i="22"/>
  <c r="I569" i="22"/>
  <c r="H569" i="22"/>
  <c r="G569" i="22"/>
  <c r="F569" i="22"/>
  <c r="I568" i="22"/>
  <c r="H568" i="22"/>
  <c r="G568" i="22"/>
  <c r="F568" i="22"/>
  <c r="I567" i="22"/>
  <c r="H567" i="22"/>
  <c r="G567" i="22"/>
  <c r="F567" i="22"/>
  <c r="I566" i="22"/>
  <c r="H566" i="22"/>
  <c r="G566" i="22"/>
  <c r="F566" i="22"/>
  <c r="I565" i="22"/>
  <c r="H565" i="22"/>
  <c r="G565" i="22"/>
  <c r="F565" i="22"/>
  <c r="I564" i="22"/>
  <c r="H564" i="22"/>
  <c r="G564" i="22"/>
  <c r="F564" i="22"/>
  <c r="I563" i="22"/>
  <c r="H563" i="22"/>
  <c r="G563" i="22"/>
  <c r="F563" i="22"/>
  <c r="I562" i="22"/>
  <c r="H562" i="22"/>
  <c r="G562" i="22"/>
  <c r="F562" i="22"/>
  <c r="I561" i="22"/>
  <c r="H561" i="22"/>
  <c r="G561" i="22"/>
  <c r="F561" i="22"/>
  <c r="I560" i="22"/>
  <c r="H560" i="22"/>
  <c r="G560" i="22"/>
  <c r="F560" i="22"/>
  <c r="I559" i="22"/>
  <c r="H559" i="22"/>
  <c r="G559" i="22"/>
  <c r="F559" i="22"/>
  <c r="I558" i="22"/>
  <c r="H558" i="22"/>
  <c r="G558" i="22"/>
  <c r="F558" i="22"/>
  <c r="I557" i="22"/>
  <c r="H557" i="22"/>
  <c r="G557" i="22"/>
  <c r="F557" i="22"/>
  <c r="I556" i="22"/>
  <c r="H556" i="22"/>
  <c r="G556" i="22"/>
  <c r="F556" i="22"/>
  <c r="I555" i="22"/>
  <c r="H555" i="22"/>
  <c r="G555" i="22"/>
  <c r="F555" i="22"/>
  <c r="I554" i="22"/>
  <c r="H554" i="22"/>
  <c r="G554" i="22"/>
  <c r="F554" i="22"/>
  <c r="I553" i="22"/>
  <c r="H553" i="22"/>
  <c r="G553" i="22"/>
  <c r="F553" i="22"/>
  <c r="I552" i="22"/>
  <c r="H552" i="22"/>
  <c r="G552" i="22"/>
  <c r="F552" i="22"/>
  <c r="I551" i="22"/>
  <c r="H551" i="22"/>
  <c r="G551" i="22"/>
  <c r="F551" i="22"/>
  <c r="I550" i="22"/>
  <c r="H550" i="22"/>
  <c r="G550" i="22"/>
  <c r="F550" i="22"/>
  <c r="I549" i="22"/>
  <c r="H549" i="22"/>
  <c r="G549" i="22"/>
  <c r="F549" i="22"/>
  <c r="I548" i="22"/>
  <c r="H548" i="22"/>
  <c r="G548" i="22"/>
  <c r="F548" i="22"/>
  <c r="I547" i="22"/>
  <c r="H547" i="22"/>
  <c r="G547" i="22"/>
  <c r="F547" i="22"/>
  <c r="I546" i="22"/>
  <c r="H546" i="22"/>
  <c r="G546" i="22"/>
  <c r="F546" i="22"/>
  <c r="I545" i="22"/>
  <c r="H545" i="22"/>
  <c r="G545" i="22"/>
  <c r="F545" i="22"/>
  <c r="I544" i="22"/>
  <c r="H544" i="22"/>
  <c r="G544" i="22"/>
  <c r="F544" i="22"/>
  <c r="I543" i="22"/>
  <c r="H543" i="22"/>
  <c r="G543" i="22"/>
  <c r="F543" i="22"/>
  <c r="I542" i="22"/>
  <c r="H542" i="22"/>
  <c r="G542" i="22"/>
  <c r="F542" i="22"/>
  <c r="I541" i="22"/>
  <c r="H541" i="22"/>
  <c r="G541" i="22"/>
  <c r="F541" i="22"/>
  <c r="I540" i="22"/>
  <c r="H540" i="22"/>
  <c r="G540" i="22"/>
  <c r="F540" i="22"/>
  <c r="I539" i="22"/>
  <c r="H539" i="22"/>
  <c r="G539" i="22"/>
  <c r="F539" i="22"/>
  <c r="I538" i="22"/>
  <c r="H538" i="22"/>
  <c r="G538" i="22"/>
  <c r="F538" i="22"/>
  <c r="I537" i="22"/>
  <c r="H537" i="22"/>
  <c r="G537" i="22"/>
  <c r="F537" i="22"/>
  <c r="I536" i="22"/>
  <c r="H536" i="22"/>
  <c r="G536" i="22"/>
  <c r="F536" i="22"/>
  <c r="I535" i="22"/>
  <c r="H535" i="22"/>
  <c r="G535" i="22"/>
  <c r="F535" i="22"/>
  <c r="I534" i="22"/>
  <c r="H534" i="22"/>
  <c r="G534" i="22"/>
  <c r="F534" i="22"/>
  <c r="I533" i="22"/>
  <c r="H533" i="22"/>
  <c r="G533" i="22"/>
  <c r="F533" i="22"/>
  <c r="I532" i="22"/>
  <c r="H532" i="22"/>
  <c r="G532" i="22"/>
  <c r="F532" i="22"/>
  <c r="I531" i="22"/>
  <c r="H531" i="22"/>
  <c r="G531" i="22"/>
  <c r="F531" i="22"/>
  <c r="I530" i="22"/>
  <c r="H530" i="22"/>
  <c r="G530" i="22"/>
  <c r="F530" i="22"/>
  <c r="I529" i="22"/>
  <c r="H529" i="22"/>
  <c r="G529" i="22"/>
  <c r="F529" i="22"/>
  <c r="I528" i="22"/>
  <c r="H528" i="22"/>
  <c r="G528" i="22"/>
  <c r="F528" i="22"/>
  <c r="I527" i="22"/>
  <c r="H527" i="22"/>
  <c r="G527" i="22"/>
  <c r="F527" i="22"/>
  <c r="I526" i="22"/>
  <c r="H526" i="22"/>
  <c r="G526" i="22"/>
  <c r="F526" i="22"/>
  <c r="I525" i="22"/>
  <c r="H525" i="22"/>
  <c r="G525" i="22"/>
  <c r="F525" i="22"/>
  <c r="I524" i="22"/>
  <c r="H524" i="22"/>
  <c r="G524" i="22"/>
  <c r="F524" i="22"/>
  <c r="I523" i="22"/>
  <c r="H523" i="22"/>
  <c r="G523" i="22"/>
  <c r="F523" i="22"/>
  <c r="I522" i="22"/>
  <c r="H522" i="22"/>
  <c r="G522" i="22"/>
  <c r="F522" i="22"/>
  <c r="I521" i="22"/>
  <c r="H521" i="22"/>
  <c r="G521" i="22"/>
  <c r="F521" i="22"/>
  <c r="I520" i="22"/>
  <c r="H520" i="22"/>
  <c r="G520" i="22"/>
  <c r="F520" i="22"/>
  <c r="I519" i="22"/>
  <c r="H519" i="22"/>
  <c r="G519" i="22"/>
  <c r="F519" i="22"/>
  <c r="I518" i="22"/>
  <c r="H518" i="22"/>
  <c r="G518" i="22"/>
  <c r="F518" i="22"/>
  <c r="I517" i="22"/>
  <c r="H517" i="22"/>
  <c r="G517" i="22"/>
  <c r="F517" i="22"/>
  <c r="I516" i="22"/>
  <c r="H516" i="22"/>
  <c r="G516" i="22"/>
  <c r="F516" i="22"/>
  <c r="I515" i="22"/>
  <c r="H515" i="22"/>
  <c r="G515" i="22"/>
  <c r="F515" i="22"/>
  <c r="I514" i="22"/>
  <c r="H514" i="22"/>
  <c r="G514" i="22"/>
  <c r="F514" i="22"/>
  <c r="I513" i="22"/>
  <c r="H513" i="22"/>
  <c r="G513" i="22"/>
  <c r="F513" i="22"/>
  <c r="I512" i="22"/>
  <c r="H512" i="22"/>
  <c r="G512" i="22"/>
  <c r="F512" i="22"/>
  <c r="I511" i="22"/>
  <c r="H511" i="22"/>
  <c r="G511" i="22"/>
  <c r="F511" i="22"/>
  <c r="I510" i="22"/>
  <c r="H510" i="22"/>
  <c r="G510" i="22"/>
  <c r="F510" i="22"/>
  <c r="I509" i="22"/>
  <c r="H509" i="22"/>
  <c r="G509" i="22"/>
  <c r="F509" i="22"/>
  <c r="I508" i="22"/>
  <c r="H508" i="22"/>
  <c r="G508" i="22"/>
  <c r="F508" i="22"/>
  <c r="I507" i="22"/>
  <c r="H507" i="22"/>
  <c r="G507" i="22"/>
  <c r="F507" i="22"/>
  <c r="I506" i="22"/>
  <c r="H506" i="22"/>
  <c r="G506" i="22"/>
  <c r="F506" i="22"/>
  <c r="I505" i="22"/>
  <c r="H505" i="22"/>
  <c r="G505" i="22"/>
  <c r="F505" i="22"/>
  <c r="I504" i="22"/>
  <c r="H504" i="22"/>
  <c r="G504" i="22"/>
  <c r="F504" i="22"/>
  <c r="I503" i="22"/>
  <c r="H503" i="22"/>
  <c r="G503" i="22"/>
  <c r="F503" i="22"/>
  <c r="I502" i="22"/>
  <c r="H502" i="22"/>
  <c r="G502" i="22"/>
  <c r="F502" i="22"/>
  <c r="I501" i="22"/>
  <c r="H501" i="22"/>
  <c r="G501" i="22"/>
  <c r="F501" i="22"/>
  <c r="I500" i="22"/>
  <c r="H500" i="22"/>
  <c r="G500" i="22"/>
  <c r="F500" i="22"/>
  <c r="I499" i="22"/>
  <c r="H499" i="22"/>
  <c r="G499" i="22"/>
  <c r="F499" i="22"/>
  <c r="I498" i="22"/>
  <c r="H498" i="22"/>
  <c r="G498" i="22"/>
  <c r="F498" i="22"/>
  <c r="I497" i="22"/>
  <c r="H497" i="22"/>
  <c r="G497" i="22"/>
  <c r="F497" i="22"/>
  <c r="I496" i="22"/>
  <c r="H496" i="22"/>
  <c r="G496" i="22"/>
  <c r="F496" i="22"/>
  <c r="I495" i="22"/>
  <c r="H495" i="22"/>
  <c r="G495" i="22"/>
  <c r="F495" i="22"/>
  <c r="I494" i="22"/>
  <c r="H494" i="22"/>
  <c r="G494" i="22"/>
  <c r="F494" i="22"/>
  <c r="I493" i="22"/>
  <c r="H493" i="22"/>
  <c r="G493" i="22"/>
  <c r="F493" i="22"/>
  <c r="I492" i="22"/>
  <c r="H492" i="22"/>
  <c r="G492" i="22"/>
  <c r="F492" i="22"/>
  <c r="I491" i="22"/>
  <c r="H491" i="22"/>
  <c r="G491" i="22"/>
  <c r="F491" i="22"/>
  <c r="I490" i="22"/>
  <c r="H490" i="22"/>
  <c r="G490" i="22"/>
  <c r="F490" i="22"/>
  <c r="I489" i="22"/>
  <c r="H489" i="22"/>
  <c r="G489" i="22"/>
  <c r="F489" i="22"/>
  <c r="I488" i="22"/>
  <c r="H488" i="22"/>
  <c r="G488" i="22"/>
  <c r="F488" i="22"/>
  <c r="I487" i="22"/>
  <c r="H487" i="22"/>
  <c r="G487" i="22"/>
  <c r="F487" i="22"/>
  <c r="I486" i="22"/>
  <c r="H486" i="22"/>
  <c r="G486" i="22"/>
  <c r="F486" i="22"/>
  <c r="I485" i="22"/>
  <c r="H485" i="22"/>
  <c r="G485" i="22"/>
  <c r="F485" i="22"/>
  <c r="I484" i="22"/>
  <c r="H484" i="22"/>
  <c r="G484" i="22"/>
  <c r="F484" i="22"/>
  <c r="I483" i="22"/>
  <c r="H483" i="22"/>
  <c r="G483" i="22"/>
  <c r="F483" i="22"/>
  <c r="I482" i="22"/>
  <c r="H482" i="22"/>
  <c r="G482" i="22"/>
  <c r="F482" i="22"/>
  <c r="I481" i="22"/>
  <c r="H481" i="22"/>
  <c r="G481" i="22"/>
  <c r="F481" i="22"/>
  <c r="I480" i="22"/>
  <c r="H480" i="22"/>
  <c r="G480" i="22"/>
  <c r="F480" i="22"/>
  <c r="I479" i="22"/>
  <c r="H479" i="22"/>
  <c r="G479" i="22"/>
  <c r="F479" i="22"/>
  <c r="I478" i="22"/>
  <c r="H478" i="22"/>
  <c r="G478" i="22"/>
  <c r="F478" i="22"/>
  <c r="I477" i="22"/>
  <c r="H477" i="22"/>
  <c r="G477" i="22"/>
  <c r="F477" i="22"/>
  <c r="I476" i="22"/>
  <c r="H476" i="22"/>
  <c r="G476" i="22"/>
  <c r="F476" i="22"/>
  <c r="I475" i="22"/>
  <c r="H475" i="22"/>
  <c r="G475" i="22"/>
  <c r="F475" i="22"/>
  <c r="I474" i="22"/>
  <c r="H474" i="22"/>
  <c r="G474" i="22"/>
  <c r="F474" i="22"/>
  <c r="I473" i="22"/>
  <c r="H473" i="22"/>
  <c r="G473" i="22"/>
  <c r="F473" i="22"/>
  <c r="I472" i="22"/>
  <c r="H472" i="22"/>
  <c r="G472" i="22"/>
  <c r="F472" i="22"/>
  <c r="I471" i="22"/>
  <c r="H471" i="22"/>
  <c r="G471" i="22"/>
  <c r="F471" i="22"/>
  <c r="I470" i="22"/>
  <c r="H470" i="22"/>
  <c r="G470" i="22"/>
  <c r="F470" i="22"/>
  <c r="I469" i="22"/>
  <c r="H469" i="22"/>
  <c r="G469" i="22"/>
  <c r="F469" i="22"/>
  <c r="I468" i="22"/>
  <c r="H468" i="22"/>
  <c r="G468" i="22"/>
  <c r="F468" i="22"/>
  <c r="I467" i="22"/>
  <c r="H467" i="22"/>
  <c r="G467" i="22"/>
  <c r="F467" i="22"/>
  <c r="I466" i="22"/>
  <c r="H466" i="22"/>
  <c r="G466" i="22"/>
  <c r="F466" i="22"/>
  <c r="I465" i="22"/>
  <c r="H465" i="22"/>
  <c r="G465" i="22"/>
  <c r="F465" i="22"/>
  <c r="I464" i="22"/>
  <c r="H464" i="22"/>
  <c r="G464" i="22"/>
  <c r="F464" i="22"/>
  <c r="I463" i="22"/>
  <c r="H463" i="22"/>
  <c r="G463" i="22"/>
  <c r="F463" i="22"/>
  <c r="I462" i="22"/>
  <c r="H462" i="22"/>
  <c r="G462" i="22"/>
  <c r="F462" i="22"/>
  <c r="I461" i="22"/>
  <c r="H461" i="22"/>
  <c r="G461" i="22"/>
  <c r="F461" i="22"/>
  <c r="I460" i="22"/>
  <c r="H460" i="22"/>
  <c r="G460" i="22"/>
  <c r="F460" i="22"/>
  <c r="I459" i="22"/>
  <c r="H459" i="22"/>
  <c r="G459" i="22"/>
  <c r="F459" i="22"/>
  <c r="I458" i="22"/>
  <c r="H458" i="22"/>
  <c r="G458" i="22"/>
  <c r="F458" i="22"/>
  <c r="I457" i="22"/>
  <c r="H457" i="22"/>
  <c r="G457" i="22"/>
  <c r="F457" i="22"/>
  <c r="I456" i="22"/>
  <c r="H456" i="22"/>
  <c r="G456" i="22"/>
  <c r="F456" i="22"/>
  <c r="I455" i="22"/>
  <c r="H455" i="22"/>
  <c r="G455" i="22"/>
  <c r="F455" i="22"/>
  <c r="I454" i="22"/>
  <c r="H454" i="22"/>
  <c r="G454" i="22"/>
  <c r="F454" i="22"/>
  <c r="I453" i="22"/>
  <c r="H453" i="22"/>
  <c r="G453" i="22"/>
  <c r="F453" i="22"/>
  <c r="I452" i="22"/>
  <c r="H452" i="22"/>
  <c r="G452" i="22"/>
  <c r="F452" i="22"/>
  <c r="I451" i="22"/>
  <c r="H451" i="22"/>
  <c r="G451" i="22"/>
  <c r="F451" i="22"/>
  <c r="I450" i="22"/>
  <c r="H450" i="22"/>
  <c r="G450" i="22"/>
  <c r="F450" i="22"/>
  <c r="I449" i="22"/>
  <c r="H449" i="22"/>
  <c r="G449" i="22"/>
  <c r="F449" i="22"/>
  <c r="I448" i="22"/>
  <c r="H448" i="22"/>
  <c r="G448" i="22"/>
  <c r="F448" i="22"/>
  <c r="I447" i="22"/>
  <c r="H447" i="22"/>
  <c r="G447" i="22"/>
  <c r="F447" i="22"/>
  <c r="I446" i="22"/>
  <c r="H446" i="22"/>
  <c r="G446" i="22"/>
  <c r="F446" i="22"/>
  <c r="I445" i="22"/>
  <c r="H445" i="22"/>
  <c r="G445" i="22"/>
  <c r="F445" i="22"/>
  <c r="I444" i="22"/>
  <c r="H444" i="22"/>
  <c r="G444" i="22"/>
  <c r="F444" i="22"/>
  <c r="I443" i="22"/>
  <c r="H443" i="22"/>
  <c r="G443" i="22"/>
  <c r="F443" i="22"/>
  <c r="I442" i="22"/>
  <c r="H442" i="22"/>
  <c r="G442" i="22"/>
  <c r="F442" i="22"/>
  <c r="I441" i="22"/>
  <c r="H441" i="22"/>
  <c r="G441" i="22"/>
  <c r="F441" i="22"/>
  <c r="I440" i="22"/>
  <c r="H440" i="22"/>
  <c r="G440" i="22"/>
  <c r="F440" i="22"/>
  <c r="I439" i="22"/>
  <c r="H439" i="22"/>
  <c r="G439" i="22"/>
  <c r="F439" i="22"/>
  <c r="I438" i="22"/>
  <c r="H438" i="22"/>
  <c r="G438" i="22"/>
  <c r="F438" i="22"/>
  <c r="I437" i="22"/>
  <c r="H437" i="22"/>
  <c r="G437" i="22"/>
  <c r="F437" i="22"/>
  <c r="I436" i="22"/>
  <c r="H436" i="22"/>
  <c r="G436" i="22"/>
  <c r="F436" i="22"/>
  <c r="I435" i="22"/>
  <c r="H435" i="22"/>
  <c r="G435" i="22"/>
  <c r="F435" i="22"/>
  <c r="I434" i="22"/>
  <c r="H434" i="22"/>
  <c r="G434" i="22"/>
  <c r="F434" i="22"/>
  <c r="I433" i="22"/>
  <c r="H433" i="22"/>
  <c r="G433" i="22"/>
  <c r="F433" i="22"/>
  <c r="I432" i="22"/>
  <c r="H432" i="22"/>
  <c r="G432" i="22"/>
  <c r="F432" i="22"/>
  <c r="I431" i="22"/>
  <c r="H431" i="22"/>
  <c r="G431" i="22"/>
  <c r="F431" i="22"/>
  <c r="I430" i="22"/>
  <c r="H430" i="22"/>
  <c r="G430" i="22"/>
  <c r="F430" i="22"/>
  <c r="I429" i="22"/>
  <c r="H429" i="22"/>
  <c r="G429" i="22"/>
  <c r="F429" i="22"/>
  <c r="I428" i="22"/>
  <c r="H428" i="22"/>
  <c r="G428" i="22"/>
  <c r="F428" i="22"/>
  <c r="I427" i="22"/>
  <c r="H427" i="22"/>
  <c r="G427" i="22"/>
  <c r="F427" i="22"/>
  <c r="I426" i="22"/>
  <c r="H426" i="22"/>
  <c r="G426" i="22"/>
  <c r="F426" i="22"/>
  <c r="I425" i="22"/>
  <c r="H425" i="22"/>
  <c r="G425" i="22"/>
  <c r="F425" i="22"/>
  <c r="I424" i="22"/>
  <c r="H424" i="22"/>
  <c r="G424" i="22"/>
  <c r="F424" i="22"/>
  <c r="I423" i="22"/>
  <c r="H423" i="22"/>
  <c r="G423" i="22"/>
  <c r="F423" i="22"/>
  <c r="I422" i="22"/>
  <c r="H422" i="22"/>
  <c r="G422" i="22"/>
  <c r="F422" i="22"/>
  <c r="I421" i="22"/>
  <c r="H421" i="22"/>
  <c r="G421" i="22"/>
  <c r="F421" i="22"/>
  <c r="I420" i="22"/>
  <c r="H420" i="22"/>
  <c r="G420" i="22"/>
  <c r="F420" i="22"/>
  <c r="I419" i="22"/>
  <c r="H419" i="22"/>
  <c r="G419" i="22"/>
  <c r="F419" i="22"/>
  <c r="I418" i="22"/>
  <c r="H418" i="22"/>
  <c r="G418" i="22"/>
  <c r="F418" i="22"/>
  <c r="I417" i="22"/>
  <c r="H417" i="22"/>
  <c r="G417" i="22"/>
  <c r="F417" i="22"/>
  <c r="I416" i="22"/>
  <c r="H416" i="22"/>
  <c r="G416" i="22"/>
  <c r="F416" i="22"/>
  <c r="I415" i="22"/>
  <c r="H415" i="22"/>
  <c r="G415" i="22"/>
  <c r="F415" i="22"/>
  <c r="I414" i="22"/>
  <c r="H414" i="22"/>
  <c r="G414" i="22"/>
  <c r="F414" i="22"/>
  <c r="I413" i="22"/>
  <c r="H413" i="22"/>
  <c r="G413" i="22"/>
  <c r="F413" i="22"/>
  <c r="I412" i="22"/>
  <c r="H412" i="22"/>
  <c r="G412" i="22"/>
  <c r="F412" i="22"/>
  <c r="I411" i="22"/>
  <c r="H411" i="22"/>
  <c r="G411" i="22"/>
  <c r="F411" i="22"/>
  <c r="I410" i="22"/>
  <c r="H410" i="22"/>
  <c r="G410" i="22"/>
  <c r="F410" i="22"/>
  <c r="I409" i="22"/>
  <c r="H409" i="22"/>
  <c r="G409" i="22"/>
  <c r="F409" i="22"/>
  <c r="I408" i="22"/>
  <c r="H408" i="22"/>
  <c r="G408" i="22"/>
  <c r="F408" i="22"/>
  <c r="I407" i="22"/>
  <c r="H407" i="22"/>
  <c r="G407" i="22"/>
  <c r="F407" i="22"/>
  <c r="I406" i="22"/>
  <c r="H406" i="22"/>
  <c r="G406" i="22"/>
  <c r="F406" i="22"/>
  <c r="I405" i="22"/>
  <c r="H405" i="22"/>
  <c r="G405" i="22"/>
  <c r="F405" i="22"/>
  <c r="I404" i="22"/>
  <c r="H404" i="22"/>
  <c r="G404" i="22"/>
  <c r="F404" i="22"/>
  <c r="I403" i="22"/>
  <c r="H403" i="22"/>
  <c r="G403" i="22"/>
  <c r="F403" i="22"/>
  <c r="I402" i="22"/>
  <c r="H402" i="22"/>
  <c r="G402" i="22"/>
  <c r="F402" i="22"/>
  <c r="I401" i="22"/>
  <c r="H401" i="22"/>
  <c r="G401" i="22"/>
  <c r="F401" i="22"/>
  <c r="I400" i="22"/>
  <c r="H400" i="22"/>
  <c r="G400" i="22"/>
  <c r="F400" i="22"/>
  <c r="I399" i="22"/>
  <c r="H399" i="22"/>
  <c r="G399" i="22"/>
  <c r="F399" i="22"/>
  <c r="I398" i="22"/>
  <c r="H398" i="22"/>
  <c r="G398" i="22"/>
  <c r="F398" i="22"/>
  <c r="I397" i="22"/>
  <c r="H397" i="22"/>
  <c r="G397" i="22"/>
  <c r="F397" i="22"/>
  <c r="I396" i="22"/>
  <c r="H396" i="22"/>
  <c r="G396" i="22"/>
  <c r="F396" i="22"/>
  <c r="I395" i="22"/>
  <c r="H395" i="22"/>
  <c r="G395" i="22"/>
  <c r="F395" i="22"/>
  <c r="I394" i="22"/>
  <c r="H394" i="22"/>
  <c r="G394" i="22"/>
  <c r="F394" i="22"/>
  <c r="I393" i="22"/>
  <c r="H393" i="22"/>
  <c r="G393" i="22"/>
  <c r="F393" i="22"/>
  <c r="I392" i="22"/>
  <c r="H392" i="22"/>
  <c r="G392" i="22"/>
  <c r="F392" i="22"/>
  <c r="I391" i="22"/>
  <c r="H391" i="22"/>
  <c r="G391" i="22"/>
  <c r="F391" i="22"/>
  <c r="I390" i="22"/>
  <c r="H390" i="22"/>
  <c r="G390" i="22"/>
  <c r="F390" i="22"/>
  <c r="I389" i="22"/>
  <c r="H389" i="22"/>
  <c r="G389" i="22"/>
  <c r="F389" i="22"/>
  <c r="I388" i="22"/>
  <c r="H388" i="22"/>
  <c r="G388" i="22"/>
  <c r="F388" i="22"/>
  <c r="I387" i="22"/>
  <c r="H387" i="22"/>
  <c r="G387" i="22"/>
  <c r="F387" i="22"/>
  <c r="I386" i="22"/>
  <c r="H386" i="22"/>
  <c r="G386" i="22"/>
  <c r="F386" i="22"/>
  <c r="I385" i="22"/>
  <c r="H385" i="22"/>
  <c r="G385" i="22"/>
  <c r="F385" i="22"/>
  <c r="I384" i="22"/>
  <c r="H384" i="22"/>
  <c r="G384" i="22"/>
  <c r="F384" i="22"/>
  <c r="I383" i="22"/>
  <c r="H383" i="22"/>
  <c r="G383" i="22"/>
  <c r="F383" i="22"/>
  <c r="I382" i="22"/>
  <c r="H382" i="22"/>
  <c r="G382" i="22"/>
  <c r="F382" i="22"/>
  <c r="I381" i="22"/>
  <c r="H381" i="22"/>
  <c r="G381" i="22"/>
  <c r="F381" i="22"/>
  <c r="I380" i="22"/>
  <c r="H380" i="22"/>
  <c r="G380" i="22"/>
  <c r="F380" i="22"/>
  <c r="I379" i="22"/>
  <c r="H379" i="22"/>
  <c r="G379" i="22"/>
  <c r="F379" i="22"/>
  <c r="I378" i="22"/>
  <c r="H378" i="22"/>
  <c r="G378" i="22"/>
  <c r="F378" i="22"/>
  <c r="I377" i="22"/>
  <c r="H377" i="22"/>
  <c r="G377" i="22"/>
  <c r="F377" i="22"/>
  <c r="I376" i="22"/>
  <c r="H376" i="22"/>
  <c r="G376" i="22"/>
  <c r="F376" i="22"/>
  <c r="I375" i="22"/>
  <c r="H375" i="22"/>
  <c r="G375" i="22"/>
  <c r="F375" i="22"/>
  <c r="I374" i="22"/>
  <c r="H374" i="22"/>
  <c r="G374" i="22"/>
  <c r="F374" i="22"/>
  <c r="I373" i="22"/>
  <c r="H373" i="22"/>
  <c r="G373" i="22"/>
  <c r="F373" i="22"/>
  <c r="I372" i="22"/>
  <c r="H372" i="22"/>
  <c r="G372" i="22"/>
  <c r="F372" i="22"/>
  <c r="I371" i="22"/>
  <c r="H371" i="22"/>
  <c r="G371" i="22"/>
  <c r="F371" i="22"/>
  <c r="I370" i="22"/>
  <c r="H370" i="22"/>
  <c r="G370" i="22"/>
  <c r="F370" i="22"/>
  <c r="I369" i="22"/>
  <c r="H369" i="22"/>
  <c r="G369" i="22"/>
  <c r="F369" i="22"/>
  <c r="I368" i="22"/>
  <c r="H368" i="22"/>
  <c r="G368" i="22"/>
  <c r="F368" i="22"/>
  <c r="I367" i="22"/>
  <c r="H367" i="22"/>
  <c r="G367" i="22"/>
  <c r="F367" i="22"/>
  <c r="I366" i="22"/>
  <c r="H366" i="22"/>
  <c r="G366" i="22"/>
  <c r="F366" i="22"/>
  <c r="I365" i="22"/>
  <c r="H365" i="22"/>
  <c r="G365" i="22"/>
  <c r="F365" i="22"/>
  <c r="I364" i="22"/>
  <c r="H364" i="22"/>
  <c r="G364" i="22"/>
  <c r="F364" i="22"/>
  <c r="I363" i="22"/>
  <c r="H363" i="22"/>
  <c r="G363" i="22"/>
  <c r="F363" i="22"/>
  <c r="I362" i="22"/>
  <c r="H362" i="22"/>
  <c r="G362" i="22"/>
  <c r="F362" i="22"/>
  <c r="I361" i="22"/>
  <c r="H361" i="22"/>
  <c r="G361" i="22"/>
  <c r="F361" i="22"/>
  <c r="I360" i="22"/>
  <c r="H360" i="22"/>
  <c r="G360" i="22"/>
  <c r="F360" i="22"/>
  <c r="I359" i="22"/>
  <c r="H359" i="22"/>
  <c r="G359" i="22"/>
  <c r="F359" i="22"/>
  <c r="I358" i="22"/>
  <c r="H358" i="22"/>
  <c r="G358" i="22"/>
  <c r="F358" i="22"/>
  <c r="I357" i="22"/>
  <c r="H357" i="22"/>
  <c r="G357" i="22"/>
  <c r="F357" i="22"/>
  <c r="I356" i="22"/>
  <c r="H356" i="22"/>
  <c r="G356" i="22"/>
  <c r="F356" i="22"/>
  <c r="I355" i="22"/>
  <c r="H355" i="22"/>
  <c r="G355" i="22"/>
  <c r="F355" i="22"/>
  <c r="I354" i="22"/>
  <c r="H354" i="22"/>
  <c r="G354" i="22"/>
  <c r="F354" i="22"/>
  <c r="I353" i="22"/>
  <c r="H353" i="22"/>
  <c r="G353" i="22"/>
  <c r="F353" i="22"/>
  <c r="I352" i="22"/>
  <c r="H352" i="22"/>
  <c r="G352" i="22"/>
  <c r="F352" i="22"/>
  <c r="I351" i="22"/>
  <c r="H351" i="22"/>
  <c r="G351" i="22"/>
  <c r="F351" i="22"/>
  <c r="I350" i="22"/>
  <c r="H350" i="22"/>
  <c r="G350" i="22"/>
  <c r="F350" i="22"/>
  <c r="I349" i="22"/>
  <c r="H349" i="22"/>
  <c r="G349" i="22"/>
  <c r="F349" i="22"/>
  <c r="I348" i="22"/>
  <c r="H348" i="22"/>
  <c r="G348" i="22"/>
  <c r="F348" i="22"/>
  <c r="I347" i="22"/>
  <c r="H347" i="22"/>
  <c r="G347" i="22"/>
  <c r="F347" i="22"/>
  <c r="I346" i="22"/>
  <c r="H346" i="22"/>
  <c r="G346" i="22"/>
  <c r="F346" i="22"/>
  <c r="I345" i="22"/>
  <c r="H345" i="22"/>
  <c r="G345" i="22"/>
  <c r="F345" i="22"/>
  <c r="I344" i="22"/>
  <c r="H344" i="22"/>
  <c r="G344" i="22"/>
  <c r="F344" i="22"/>
  <c r="I343" i="22"/>
  <c r="H343" i="22"/>
  <c r="G343" i="22"/>
  <c r="F343" i="22"/>
  <c r="I342" i="22"/>
  <c r="H342" i="22"/>
  <c r="G342" i="22"/>
  <c r="F342" i="22"/>
  <c r="I341" i="22"/>
  <c r="H341" i="22"/>
  <c r="G341" i="22"/>
  <c r="F341" i="22"/>
  <c r="I340" i="22"/>
  <c r="H340" i="22"/>
  <c r="G340" i="22"/>
  <c r="F340" i="22"/>
  <c r="I339" i="22"/>
  <c r="H339" i="22"/>
  <c r="G339" i="22"/>
  <c r="F339" i="22"/>
  <c r="I338" i="22"/>
  <c r="H338" i="22"/>
  <c r="G338" i="22"/>
  <c r="F338" i="22"/>
  <c r="I337" i="22"/>
  <c r="H337" i="22"/>
  <c r="G337" i="22"/>
  <c r="F337" i="22"/>
  <c r="I336" i="22"/>
  <c r="H336" i="22"/>
  <c r="G336" i="22"/>
  <c r="F336" i="22"/>
  <c r="I335" i="22"/>
  <c r="H335" i="22"/>
  <c r="G335" i="22"/>
  <c r="F335" i="22"/>
  <c r="I334" i="22"/>
  <c r="H334" i="22"/>
  <c r="G334" i="22"/>
  <c r="F334" i="22"/>
  <c r="I333" i="22"/>
  <c r="H333" i="22"/>
  <c r="G333" i="22"/>
  <c r="F333" i="22"/>
  <c r="I332" i="22"/>
  <c r="H332" i="22"/>
  <c r="G332" i="22"/>
  <c r="F332" i="22"/>
  <c r="I331" i="22"/>
  <c r="H331" i="22"/>
  <c r="G331" i="22"/>
  <c r="F331" i="22"/>
  <c r="I330" i="22"/>
  <c r="H330" i="22"/>
  <c r="G330" i="22"/>
  <c r="F330" i="22"/>
  <c r="I329" i="22"/>
  <c r="H329" i="22"/>
  <c r="G329" i="22"/>
  <c r="F329" i="22"/>
  <c r="I328" i="22"/>
  <c r="H328" i="22"/>
  <c r="G328" i="22"/>
  <c r="F328" i="22"/>
  <c r="I327" i="22"/>
  <c r="H327" i="22"/>
  <c r="G327" i="22"/>
  <c r="F327" i="22"/>
  <c r="I326" i="22"/>
  <c r="H326" i="22"/>
  <c r="G326" i="22"/>
  <c r="F326" i="22"/>
  <c r="I325" i="22"/>
  <c r="H325" i="22"/>
  <c r="G325" i="22"/>
  <c r="F325" i="22"/>
  <c r="I324" i="22"/>
  <c r="H324" i="22"/>
  <c r="G324" i="22"/>
  <c r="F324" i="22"/>
  <c r="I323" i="22"/>
  <c r="H323" i="22"/>
  <c r="G323" i="22"/>
  <c r="F323" i="22"/>
  <c r="I322" i="22"/>
  <c r="H322" i="22"/>
  <c r="G322" i="22"/>
  <c r="F322" i="22"/>
  <c r="I321" i="22"/>
  <c r="H321" i="22"/>
  <c r="G321" i="22"/>
  <c r="F321" i="22"/>
  <c r="I320" i="22"/>
  <c r="H320" i="22"/>
  <c r="G320" i="22"/>
  <c r="F320" i="22"/>
  <c r="I319" i="22"/>
  <c r="H319" i="22"/>
  <c r="G319" i="22"/>
  <c r="F319" i="22"/>
  <c r="I318" i="22"/>
  <c r="H318" i="22"/>
  <c r="G318" i="22"/>
  <c r="F318" i="22"/>
  <c r="I317" i="22"/>
  <c r="H317" i="22"/>
  <c r="G317" i="22"/>
  <c r="F317" i="22"/>
  <c r="I316" i="22"/>
  <c r="H316" i="22"/>
  <c r="G316" i="22"/>
  <c r="F316" i="22"/>
  <c r="I315" i="22"/>
  <c r="H315" i="22"/>
  <c r="G315" i="22"/>
  <c r="F315" i="22"/>
  <c r="I314" i="22"/>
  <c r="H314" i="22"/>
  <c r="G314" i="22"/>
  <c r="F314" i="22"/>
  <c r="I313" i="22"/>
  <c r="H313" i="22"/>
  <c r="G313" i="22"/>
  <c r="F313" i="22"/>
  <c r="I312" i="22"/>
  <c r="H312" i="22"/>
  <c r="G312" i="22"/>
  <c r="F312" i="22"/>
  <c r="I311" i="22"/>
  <c r="H311" i="22"/>
  <c r="G311" i="22"/>
  <c r="F311" i="22"/>
  <c r="I310" i="22"/>
  <c r="H310" i="22"/>
  <c r="G310" i="22"/>
  <c r="F310" i="22"/>
  <c r="I309" i="22"/>
  <c r="H309" i="22"/>
  <c r="G309" i="22"/>
  <c r="F309" i="22"/>
  <c r="I308" i="22"/>
  <c r="H308" i="22"/>
  <c r="G308" i="22"/>
  <c r="F308" i="22"/>
  <c r="I307" i="22"/>
  <c r="H307" i="22"/>
  <c r="G307" i="22"/>
  <c r="F307" i="22"/>
  <c r="I306" i="22"/>
  <c r="H306" i="22"/>
  <c r="G306" i="22"/>
  <c r="F306" i="22"/>
  <c r="I305" i="22"/>
  <c r="H305" i="22"/>
  <c r="G305" i="22"/>
  <c r="F305" i="22"/>
  <c r="I304" i="22"/>
  <c r="H304" i="22"/>
  <c r="G304" i="22"/>
  <c r="F304" i="22"/>
  <c r="I303" i="22"/>
  <c r="H303" i="22"/>
  <c r="G303" i="22"/>
  <c r="F303" i="22"/>
  <c r="I302" i="22"/>
  <c r="H302" i="22"/>
  <c r="G302" i="22"/>
  <c r="F302" i="22"/>
  <c r="I301" i="22"/>
  <c r="H301" i="22"/>
  <c r="G301" i="22"/>
  <c r="F301" i="22"/>
  <c r="I300" i="22"/>
  <c r="H300" i="22"/>
  <c r="G300" i="22"/>
  <c r="F300" i="22"/>
  <c r="I299" i="22"/>
  <c r="H299" i="22"/>
  <c r="G299" i="22"/>
  <c r="F299" i="22"/>
  <c r="I298" i="22"/>
  <c r="H298" i="22"/>
  <c r="G298" i="22"/>
  <c r="F298" i="22"/>
  <c r="I297" i="22"/>
  <c r="H297" i="22"/>
  <c r="G297" i="22"/>
  <c r="F297" i="22"/>
  <c r="I296" i="22"/>
  <c r="H296" i="22"/>
  <c r="G296" i="22"/>
  <c r="F296" i="22"/>
  <c r="I295" i="22"/>
  <c r="H295" i="22"/>
  <c r="G295" i="22"/>
  <c r="F295" i="22"/>
  <c r="I294" i="22"/>
  <c r="H294" i="22"/>
  <c r="G294" i="22"/>
  <c r="F294" i="22"/>
  <c r="I293" i="22"/>
  <c r="H293" i="22"/>
  <c r="G293" i="22"/>
  <c r="F293" i="22"/>
  <c r="I292" i="22"/>
  <c r="H292" i="22"/>
  <c r="G292" i="22"/>
  <c r="F292" i="22"/>
  <c r="I291" i="22"/>
  <c r="H291" i="22"/>
  <c r="G291" i="22"/>
  <c r="F291" i="22"/>
  <c r="I290" i="22"/>
  <c r="H290" i="22"/>
  <c r="G290" i="22"/>
  <c r="F290" i="22"/>
  <c r="I289" i="22"/>
  <c r="H289" i="22"/>
  <c r="G289" i="22"/>
  <c r="F289" i="22"/>
  <c r="I288" i="22"/>
  <c r="H288" i="22"/>
  <c r="G288" i="22"/>
  <c r="F288" i="22"/>
  <c r="I287" i="22"/>
  <c r="H287" i="22"/>
  <c r="G287" i="22"/>
  <c r="F287" i="22"/>
  <c r="I286" i="22"/>
  <c r="H286" i="22"/>
  <c r="G286" i="22"/>
  <c r="F286" i="22"/>
  <c r="I285" i="22"/>
  <c r="H285" i="22"/>
  <c r="G285" i="22"/>
  <c r="F285" i="22"/>
  <c r="I284" i="22"/>
  <c r="H284" i="22"/>
  <c r="G284" i="22"/>
  <c r="F284" i="22"/>
  <c r="I283" i="22"/>
  <c r="H283" i="22"/>
  <c r="G283" i="22"/>
  <c r="F283" i="22"/>
  <c r="I282" i="22"/>
  <c r="H282" i="22"/>
  <c r="G282" i="22"/>
  <c r="F282" i="22"/>
  <c r="I281" i="22"/>
  <c r="H281" i="22"/>
  <c r="G281" i="22"/>
  <c r="F281" i="22"/>
  <c r="I280" i="22"/>
  <c r="H280" i="22"/>
  <c r="G280" i="22"/>
  <c r="F280" i="22"/>
  <c r="I279" i="22"/>
  <c r="H279" i="22"/>
  <c r="G279" i="22"/>
  <c r="F279" i="22"/>
  <c r="I278" i="22"/>
  <c r="H278" i="22"/>
  <c r="G278" i="22"/>
  <c r="F278" i="22"/>
  <c r="I277" i="22"/>
  <c r="H277" i="22"/>
  <c r="G277" i="22"/>
  <c r="F277" i="22"/>
  <c r="I276" i="22"/>
  <c r="H276" i="22"/>
  <c r="G276" i="22"/>
  <c r="F276" i="22"/>
  <c r="I275" i="22"/>
  <c r="H275" i="22"/>
  <c r="G275" i="22"/>
  <c r="F275" i="22"/>
  <c r="I274" i="22"/>
  <c r="H274" i="22"/>
  <c r="G274" i="22"/>
  <c r="F274" i="22"/>
  <c r="I273" i="22"/>
  <c r="H273" i="22"/>
  <c r="G273" i="22"/>
  <c r="F273" i="22"/>
  <c r="I272" i="22"/>
  <c r="H272" i="22"/>
  <c r="G272" i="22"/>
  <c r="F272" i="22"/>
  <c r="I271" i="22"/>
  <c r="H271" i="22"/>
  <c r="G271" i="22"/>
  <c r="F271" i="22"/>
  <c r="I270" i="22"/>
  <c r="H270" i="22"/>
  <c r="G270" i="22"/>
  <c r="F270" i="22"/>
  <c r="I269" i="22"/>
  <c r="H269" i="22"/>
  <c r="G269" i="22"/>
  <c r="F269" i="22"/>
  <c r="I268" i="22"/>
  <c r="H268" i="22"/>
  <c r="G268" i="22"/>
  <c r="F268" i="22"/>
  <c r="I267" i="22"/>
  <c r="H267" i="22"/>
  <c r="G267" i="22"/>
  <c r="F267" i="22"/>
  <c r="I266" i="22"/>
  <c r="H266" i="22"/>
  <c r="G266" i="22"/>
  <c r="F266" i="22"/>
  <c r="I265" i="22"/>
  <c r="H265" i="22"/>
  <c r="G265" i="22"/>
  <c r="F265" i="22"/>
  <c r="I264" i="22"/>
  <c r="H264" i="22"/>
  <c r="G264" i="22"/>
  <c r="F264" i="22"/>
  <c r="I263" i="22"/>
  <c r="H263" i="22"/>
  <c r="G263" i="22"/>
  <c r="F263" i="22"/>
  <c r="I262" i="22"/>
  <c r="H262" i="22"/>
  <c r="G262" i="22"/>
  <c r="F262" i="22"/>
  <c r="I261" i="22"/>
  <c r="H261" i="22"/>
  <c r="G261" i="22"/>
  <c r="F261" i="22"/>
  <c r="I260" i="22"/>
  <c r="H260" i="22"/>
  <c r="G260" i="22"/>
  <c r="F260" i="22"/>
  <c r="I259" i="22"/>
  <c r="H259" i="22"/>
  <c r="G259" i="22"/>
  <c r="F259" i="22"/>
  <c r="I258" i="22"/>
  <c r="H258" i="22"/>
  <c r="G258" i="22"/>
  <c r="F258" i="22"/>
  <c r="I257" i="22"/>
  <c r="H257" i="22"/>
  <c r="G257" i="22"/>
  <c r="F257" i="22"/>
  <c r="I256" i="22"/>
  <c r="H256" i="22"/>
  <c r="G256" i="22"/>
  <c r="F256" i="22"/>
  <c r="I255" i="22"/>
  <c r="H255" i="22"/>
  <c r="G255" i="22"/>
  <c r="F255" i="22"/>
  <c r="I254" i="22"/>
  <c r="H254" i="22"/>
  <c r="G254" i="22"/>
  <c r="F254" i="22"/>
  <c r="I253" i="22"/>
  <c r="H253" i="22"/>
  <c r="G253" i="22"/>
  <c r="F253" i="22"/>
  <c r="I252" i="22"/>
  <c r="H252" i="22"/>
  <c r="G252" i="22"/>
  <c r="F252" i="22"/>
  <c r="I251" i="22"/>
  <c r="H251" i="22"/>
  <c r="G251" i="22"/>
  <c r="F251" i="22"/>
  <c r="I250" i="22"/>
  <c r="H250" i="22"/>
  <c r="G250" i="22"/>
  <c r="F250" i="22"/>
  <c r="I249" i="22"/>
  <c r="H249" i="22"/>
  <c r="G249" i="22"/>
  <c r="F249" i="22"/>
  <c r="I248" i="22"/>
  <c r="H248" i="22"/>
  <c r="G248" i="22"/>
  <c r="F248" i="22"/>
  <c r="I247" i="22"/>
  <c r="H247" i="22"/>
  <c r="G247" i="22"/>
  <c r="F247" i="22"/>
  <c r="I246" i="22"/>
  <c r="H246" i="22"/>
  <c r="G246" i="22"/>
  <c r="F246" i="22"/>
  <c r="I245" i="22"/>
  <c r="H245" i="22"/>
  <c r="G245" i="22"/>
  <c r="F245" i="22"/>
  <c r="I244" i="22"/>
  <c r="H244" i="22"/>
  <c r="G244" i="22"/>
  <c r="F244" i="22"/>
  <c r="I243" i="22"/>
  <c r="H243" i="22"/>
  <c r="G243" i="22"/>
  <c r="F243" i="22"/>
  <c r="I242" i="22"/>
  <c r="H242" i="22"/>
  <c r="G242" i="22"/>
  <c r="F242" i="22"/>
  <c r="I241" i="22"/>
  <c r="H241" i="22"/>
  <c r="G241" i="22"/>
  <c r="F241" i="22"/>
  <c r="I240" i="22"/>
  <c r="H240" i="22"/>
  <c r="G240" i="22"/>
  <c r="F240" i="22"/>
  <c r="I239" i="22"/>
  <c r="H239" i="22"/>
  <c r="G239" i="22"/>
  <c r="F239" i="22"/>
  <c r="I238" i="22"/>
  <c r="H238" i="22"/>
  <c r="G238" i="22"/>
  <c r="F238" i="22"/>
  <c r="I237" i="22"/>
  <c r="H237" i="22"/>
  <c r="G237" i="22"/>
  <c r="F237" i="22"/>
  <c r="I236" i="22"/>
  <c r="H236" i="22"/>
  <c r="G236" i="22"/>
  <c r="F236" i="22"/>
  <c r="I235" i="22"/>
  <c r="H235" i="22"/>
  <c r="G235" i="22"/>
  <c r="F235" i="22"/>
  <c r="I234" i="22"/>
  <c r="H234" i="22"/>
  <c r="G234" i="22"/>
  <c r="F234" i="22"/>
  <c r="I233" i="22"/>
  <c r="H233" i="22"/>
  <c r="G233" i="22"/>
  <c r="F233" i="22"/>
  <c r="I232" i="22"/>
  <c r="H232" i="22"/>
  <c r="G232" i="22"/>
  <c r="F232" i="22"/>
  <c r="I231" i="22"/>
  <c r="H231" i="22"/>
  <c r="G231" i="22"/>
  <c r="F231" i="22"/>
  <c r="I230" i="22"/>
  <c r="H230" i="22"/>
  <c r="G230" i="22"/>
  <c r="F230" i="22"/>
  <c r="I229" i="22"/>
  <c r="H229" i="22"/>
  <c r="G229" i="22"/>
  <c r="F229" i="22"/>
  <c r="I228" i="22"/>
  <c r="H228" i="22"/>
  <c r="G228" i="22"/>
  <c r="F228" i="22"/>
  <c r="I227" i="22"/>
  <c r="H227" i="22"/>
  <c r="G227" i="22"/>
  <c r="F227" i="22"/>
  <c r="I226" i="22"/>
  <c r="H226" i="22"/>
  <c r="G226" i="22"/>
  <c r="F226" i="22"/>
  <c r="I225" i="22"/>
  <c r="H225" i="22"/>
  <c r="G225" i="22"/>
  <c r="F225" i="22"/>
  <c r="I224" i="22"/>
  <c r="H224" i="22"/>
  <c r="G224" i="22"/>
  <c r="F224" i="22"/>
  <c r="I223" i="22"/>
  <c r="H223" i="22"/>
  <c r="G223" i="22"/>
  <c r="F223" i="22"/>
  <c r="I222" i="22"/>
  <c r="H222" i="22"/>
  <c r="G222" i="22"/>
  <c r="F222" i="22"/>
  <c r="I221" i="22"/>
  <c r="H221" i="22"/>
  <c r="G221" i="22"/>
  <c r="F221" i="22"/>
  <c r="I220" i="22"/>
  <c r="H220" i="22"/>
  <c r="G220" i="22"/>
  <c r="F220" i="22"/>
  <c r="I219" i="22"/>
  <c r="H219" i="22"/>
  <c r="G219" i="22"/>
  <c r="F219" i="22"/>
  <c r="I218" i="22"/>
  <c r="H218" i="22"/>
  <c r="G218" i="22"/>
  <c r="F218" i="22"/>
  <c r="I217" i="22"/>
  <c r="H217" i="22"/>
  <c r="G217" i="22"/>
  <c r="F217" i="22"/>
  <c r="I216" i="22"/>
  <c r="H216" i="22"/>
  <c r="G216" i="22"/>
  <c r="F216" i="22"/>
  <c r="I215" i="22"/>
  <c r="H215" i="22"/>
  <c r="G215" i="22"/>
  <c r="F215" i="22"/>
  <c r="I214" i="22"/>
  <c r="H214" i="22"/>
  <c r="G214" i="22"/>
  <c r="F214" i="22"/>
  <c r="I213" i="22"/>
  <c r="H213" i="22"/>
  <c r="G213" i="22"/>
  <c r="F213" i="22"/>
  <c r="I212" i="22"/>
  <c r="H212" i="22"/>
  <c r="G212" i="22"/>
  <c r="F212" i="22"/>
  <c r="I211" i="22"/>
  <c r="H211" i="22"/>
  <c r="G211" i="22"/>
  <c r="F211" i="22"/>
  <c r="I210" i="22"/>
  <c r="H210" i="22"/>
  <c r="G210" i="22"/>
  <c r="F210" i="22"/>
  <c r="I209" i="22"/>
  <c r="H209" i="22"/>
  <c r="G209" i="22"/>
  <c r="F209" i="22"/>
  <c r="I208" i="22"/>
  <c r="H208" i="22"/>
  <c r="G208" i="22"/>
  <c r="F208" i="22"/>
  <c r="I207" i="22"/>
  <c r="H207" i="22"/>
  <c r="G207" i="22"/>
  <c r="F207" i="22"/>
  <c r="I206" i="22"/>
  <c r="H206" i="22"/>
  <c r="G206" i="22"/>
  <c r="F206" i="22"/>
  <c r="I205" i="22"/>
  <c r="H205" i="22"/>
  <c r="G205" i="22"/>
  <c r="F205" i="22"/>
  <c r="I204" i="22"/>
  <c r="H204" i="22"/>
  <c r="G204" i="22"/>
  <c r="F204" i="22"/>
  <c r="I203" i="22"/>
  <c r="H203" i="22"/>
  <c r="G203" i="22"/>
  <c r="F203" i="22"/>
  <c r="I202" i="22"/>
  <c r="H202" i="22"/>
  <c r="G202" i="22"/>
  <c r="F202" i="22"/>
  <c r="I201" i="22"/>
  <c r="H201" i="22"/>
  <c r="G201" i="22"/>
  <c r="F201" i="22"/>
  <c r="I200" i="22"/>
  <c r="H200" i="22"/>
  <c r="G200" i="22"/>
  <c r="F200" i="22"/>
  <c r="I199" i="22"/>
  <c r="H199" i="22"/>
  <c r="G199" i="22"/>
  <c r="F199" i="22"/>
  <c r="I198" i="22"/>
  <c r="H198" i="22"/>
  <c r="G198" i="22"/>
  <c r="F198" i="22"/>
  <c r="I197" i="22"/>
  <c r="H197" i="22"/>
  <c r="G197" i="22"/>
  <c r="F197" i="22"/>
  <c r="I196" i="22"/>
  <c r="H196" i="22"/>
  <c r="G196" i="22"/>
  <c r="F196" i="22"/>
  <c r="I195" i="22"/>
  <c r="H195" i="22"/>
  <c r="G195" i="22"/>
  <c r="F195" i="22"/>
  <c r="I194" i="22"/>
  <c r="H194" i="22"/>
  <c r="G194" i="22"/>
  <c r="F194" i="22"/>
  <c r="I193" i="22"/>
  <c r="H193" i="22"/>
  <c r="G193" i="22"/>
  <c r="F193" i="22"/>
  <c r="I192" i="22"/>
  <c r="H192" i="22"/>
  <c r="G192" i="22"/>
  <c r="F192" i="22"/>
  <c r="I191" i="22"/>
  <c r="H191" i="22"/>
  <c r="G191" i="22"/>
  <c r="F191" i="22"/>
  <c r="I190" i="22"/>
  <c r="H190" i="22"/>
  <c r="G190" i="22"/>
  <c r="F190" i="22"/>
  <c r="I189" i="22"/>
  <c r="H189" i="22"/>
  <c r="G189" i="22"/>
  <c r="F189" i="22"/>
  <c r="I188" i="22"/>
  <c r="H188" i="22"/>
  <c r="G188" i="22"/>
  <c r="F188" i="22"/>
  <c r="I187" i="22"/>
  <c r="H187" i="22"/>
  <c r="G187" i="22"/>
  <c r="F187" i="22"/>
  <c r="I186" i="22"/>
  <c r="H186" i="22"/>
  <c r="G186" i="22"/>
  <c r="F186" i="22"/>
  <c r="I185" i="22"/>
  <c r="H185" i="22"/>
  <c r="G185" i="22"/>
  <c r="F185" i="22"/>
  <c r="I184" i="22"/>
  <c r="H184" i="22"/>
  <c r="G184" i="22"/>
  <c r="F184" i="22"/>
  <c r="I183" i="22"/>
  <c r="H183" i="22"/>
  <c r="G183" i="22"/>
  <c r="F183" i="22"/>
  <c r="I182" i="22"/>
  <c r="H182" i="22"/>
  <c r="G182" i="22"/>
  <c r="F182" i="22"/>
  <c r="I181" i="22"/>
  <c r="H181" i="22"/>
  <c r="G181" i="22"/>
  <c r="F181" i="22"/>
  <c r="I180" i="22"/>
  <c r="H180" i="22"/>
  <c r="G180" i="22"/>
  <c r="F180" i="22"/>
  <c r="I179" i="22"/>
  <c r="H179" i="22"/>
  <c r="G179" i="22"/>
  <c r="F179" i="22"/>
  <c r="I178" i="22"/>
  <c r="H178" i="22"/>
  <c r="G178" i="22"/>
  <c r="F178" i="22"/>
  <c r="I177" i="22"/>
  <c r="H177" i="22"/>
  <c r="G177" i="22"/>
  <c r="F177" i="22"/>
  <c r="I176" i="22"/>
  <c r="H176" i="22"/>
  <c r="G176" i="22"/>
  <c r="F176" i="22"/>
  <c r="I175" i="22"/>
  <c r="H175" i="22"/>
  <c r="G175" i="22"/>
  <c r="F175" i="22"/>
  <c r="I174" i="22"/>
  <c r="H174" i="22"/>
  <c r="G174" i="22"/>
  <c r="F174" i="22"/>
  <c r="I173" i="22"/>
  <c r="H173" i="22"/>
  <c r="G173" i="22"/>
  <c r="F173" i="22"/>
  <c r="I172" i="22"/>
  <c r="H172" i="22"/>
  <c r="G172" i="22"/>
  <c r="F172" i="22"/>
  <c r="I171" i="22"/>
  <c r="H171" i="22"/>
  <c r="G171" i="22"/>
  <c r="F171" i="22"/>
  <c r="I170" i="22"/>
  <c r="H170" i="22"/>
  <c r="G170" i="22"/>
  <c r="F170" i="22"/>
  <c r="I169" i="22"/>
  <c r="H169" i="22"/>
  <c r="G169" i="22"/>
  <c r="F169" i="22"/>
  <c r="I168" i="22"/>
  <c r="H168" i="22"/>
  <c r="G168" i="22"/>
  <c r="F168" i="22"/>
  <c r="I167" i="22"/>
  <c r="H167" i="22"/>
  <c r="G167" i="22"/>
  <c r="F167" i="22"/>
  <c r="I166" i="22"/>
  <c r="H166" i="22"/>
  <c r="G166" i="22"/>
  <c r="F166" i="22"/>
  <c r="I165" i="22"/>
  <c r="H165" i="22"/>
  <c r="G165" i="22"/>
  <c r="F165" i="22"/>
  <c r="I164" i="22"/>
  <c r="H164" i="22"/>
  <c r="G164" i="22"/>
  <c r="F164" i="22"/>
  <c r="I163" i="22"/>
  <c r="H163" i="22"/>
  <c r="G163" i="22"/>
  <c r="F163" i="22"/>
  <c r="I162" i="22"/>
  <c r="H162" i="22"/>
  <c r="G162" i="22"/>
  <c r="F162" i="22"/>
  <c r="I161" i="22"/>
  <c r="H161" i="22"/>
  <c r="G161" i="22"/>
  <c r="F161" i="22"/>
  <c r="I160" i="22"/>
  <c r="H160" i="22"/>
  <c r="G160" i="22"/>
  <c r="F160" i="22"/>
  <c r="I159" i="22"/>
  <c r="H159" i="22"/>
  <c r="G159" i="22"/>
  <c r="F159" i="22"/>
  <c r="I158" i="22"/>
  <c r="H158" i="22"/>
  <c r="G158" i="22"/>
  <c r="F158" i="22"/>
  <c r="I157" i="22"/>
  <c r="H157" i="22"/>
  <c r="G157" i="22"/>
  <c r="F157" i="22"/>
  <c r="I156" i="22"/>
  <c r="H156" i="22"/>
  <c r="G156" i="22"/>
  <c r="F156" i="22"/>
  <c r="I155" i="22"/>
  <c r="H155" i="22"/>
  <c r="G155" i="22"/>
  <c r="F155" i="22"/>
  <c r="I154" i="22"/>
  <c r="H154" i="22"/>
  <c r="G154" i="22"/>
  <c r="F154" i="22"/>
  <c r="I153" i="22"/>
  <c r="H153" i="22"/>
  <c r="G153" i="22"/>
  <c r="F153" i="22"/>
  <c r="I152" i="22"/>
  <c r="H152" i="22"/>
  <c r="G152" i="22"/>
  <c r="F152" i="22"/>
  <c r="I151" i="22"/>
  <c r="H151" i="22"/>
  <c r="G151" i="22"/>
  <c r="F151" i="22"/>
  <c r="I150" i="22"/>
  <c r="H150" i="22"/>
  <c r="G150" i="22"/>
  <c r="F150" i="22"/>
  <c r="I149" i="22"/>
  <c r="H149" i="22"/>
  <c r="G149" i="22"/>
  <c r="F149" i="22"/>
  <c r="I148" i="22"/>
  <c r="H148" i="22"/>
  <c r="G148" i="22"/>
  <c r="F148" i="22"/>
  <c r="I147" i="22"/>
  <c r="H147" i="22"/>
  <c r="G147" i="22"/>
  <c r="F147" i="22"/>
  <c r="I146" i="22"/>
  <c r="H146" i="22"/>
  <c r="G146" i="22"/>
  <c r="F146" i="22"/>
  <c r="I145" i="22"/>
  <c r="H145" i="22"/>
  <c r="G145" i="22"/>
  <c r="F145" i="22"/>
  <c r="I144" i="22"/>
  <c r="H144" i="22"/>
  <c r="G144" i="22"/>
  <c r="F144" i="22"/>
  <c r="I143" i="22"/>
  <c r="H143" i="22"/>
  <c r="G143" i="22"/>
  <c r="F143" i="22"/>
  <c r="I142" i="22"/>
  <c r="H142" i="22"/>
  <c r="G142" i="22"/>
  <c r="F142" i="22"/>
  <c r="I141" i="22"/>
  <c r="H141" i="22"/>
  <c r="G141" i="22"/>
  <c r="F141" i="22"/>
  <c r="I140" i="22"/>
  <c r="H140" i="22"/>
  <c r="G140" i="22"/>
  <c r="F140" i="22"/>
  <c r="I139" i="22"/>
  <c r="H139" i="22"/>
  <c r="G139" i="22"/>
  <c r="F139" i="22"/>
  <c r="I138" i="22"/>
  <c r="H138" i="22"/>
  <c r="G138" i="22"/>
  <c r="F138" i="22"/>
  <c r="I137" i="22"/>
  <c r="H137" i="22"/>
  <c r="G137" i="22"/>
  <c r="F137" i="22"/>
  <c r="I136" i="22"/>
  <c r="H136" i="22"/>
  <c r="G136" i="22"/>
  <c r="F136" i="22"/>
  <c r="I135" i="22"/>
  <c r="H135" i="22"/>
  <c r="G135" i="22"/>
  <c r="F135" i="22"/>
  <c r="I134" i="22"/>
  <c r="H134" i="22"/>
  <c r="G134" i="22"/>
  <c r="F134" i="22"/>
  <c r="I133" i="22"/>
  <c r="H133" i="22"/>
  <c r="G133" i="22"/>
  <c r="F133" i="22"/>
  <c r="I132" i="22"/>
  <c r="H132" i="22"/>
  <c r="G132" i="22"/>
  <c r="F132" i="22"/>
  <c r="I131" i="22"/>
  <c r="H131" i="22"/>
  <c r="G131" i="22"/>
  <c r="F131" i="22"/>
  <c r="I130" i="22"/>
  <c r="H130" i="22"/>
  <c r="G130" i="22"/>
  <c r="F130" i="22"/>
  <c r="I129" i="22"/>
  <c r="H129" i="22"/>
  <c r="G129" i="22"/>
  <c r="F129" i="22"/>
  <c r="I128" i="22"/>
  <c r="H128" i="22"/>
  <c r="G128" i="22"/>
  <c r="F128" i="22"/>
  <c r="I127" i="22"/>
  <c r="H127" i="22"/>
  <c r="G127" i="22"/>
  <c r="F127" i="22"/>
  <c r="I126" i="22"/>
  <c r="H126" i="22"/>
  <c r="G126" i="22"/>
  <c r="F126" i="22"/>
  <c r="I125" i="22"/>
  <c r="H125" i="22"/>
  <c r="G125" i="22"/>
  <c r="F125" i="22"/>
  <c r="I124" i="22"/>
  <c r="H124" i="22"/>
  <c r="G124" i="22"/>
  <c r="F124" i="22"/>
  <c r="I123" i="22"/>
  <c r="H123" i="22"/>
  <c r="G123" i="22"/>
  <c r="F123" i="22"/>
  <c r="I122" i="22"/>
  <c r="H122" i="22"/>
  <c r="G122" i="22"/>
  <c r="F122" i="22"/>
  <c r="I121" i="22"/>
  <c r="H121" i="22"/>
  <c r="G121" i="22"/>
  <c r="F121" i="22"/>
  <c r="I120" i="22"/>
  <c r="H120" i="22"/>
  <c r="G120" i="22"/>
  <c r="F120" i="22"/>
  <c r="I119" i="22"/>
  <c r="H119" i="22"/>
  <c r="G119" i="22"/>
  <c r="F119" i="22"/>
  <c r="I118" i="22"/>
  <c r="H118" i="22"/>
  <c r="G118" i="22"/>
  <c r="F118" i="22"/>
  <c r="I117" i="22"/>
  <c r="H117" i="22"/>
  <c r="G117" i="22"/>
  <c r="F117" i="22"/>
  <c r="I116" i="22"/>
  <c r="H116" i="22"/>
  <c r="G116" i="22"/>
  <c r="F116" i="22"/>
  <c r="I115" i="22"/>
  <c r="H115" i="22"/>
  <c r="G115" i="22"/>
  <c r="F115" i="22"/>
  <c r="I114" i="22"/>
  <c r="H114" i="22"/>
  <c r="G114" i="22"/>
  <c r="F114" i="22"/>
  <c r="I113" i="22"/>
  <c r="H113" i="22"/>
  <c r="G113" i="22"/>
  <c r="F113" i="22"/>
  <c r="I112" i="22"/>
  <c r="H112" i="22"/>
  <c r="G112" i="22"/>
  <c r="F112" i="22"/>
  <c r="I111" i="22"/>
  <c r="H111" i="22"/>
  <c r="G111" i="22"/>
  <c r="F111" i="22"/>
  <c r="I110" i="22"/>
  <c r="H110" i="22"/>
  <c r="G110" i="22"/>
  <c r="F110" i="22"/>
  <c r="I109" i="22"/>
  <c r="H109" i="22"/>
  <c r="G109" i="22"/>
  <c r="F109" i="22"/>
  <c r="I108" i="22"/>
  <c r="H108" i="22"/>
  <c r="G108" i="22"/>
  <c r="F108" i="22"/>
  <c r="I107" i="22"/>
  <c r="H107" i="22"/>
  <c r="G107" i="22"/>
  <c r="F107" i="22"/>
  <c r="I106" i="22"/>
  <c r="H106" i="22"/>
  <c r="G106" i="22"/>
  <c r="F106" i="22"/>
  <c r="I105" i="22"/>
  <c r="H105" i="22"/>
  <c r="G105" i="22"/>
  <c r="F105" i="22"/>
  <c r="I104" i="22"/>
  <c r="H104" i="22"/>
  <c r="G104" i="22"/>
  <c r="F104" i="22"/>
  <c r="I103" i="22"/>
  <c r="H103" i="22"/>
  <c r="G103" i="22"/>
  <c r="F103" i="22"/>
  <c r="I102" i="22"/>
  <c r="H102" i="22"/>
  <c r="G102" i="22"/>
  <c r="F102" i="22"/>
  <c r="I101" i="22"/>
  <c r="H101" i="22"/>
  <c r="G101" i="22"/>
  <c r="F101" i="22"/>
  <c r="I100" i="22"/>
  <c r="H100" i="22"/>
  <c r="G100" i="22"/>
  <c r="F100" i="22"/>
  <c r="I99" i="22"/>
  <c r="H99" i="22"/>
  <c r="G99" i="22"/>
  <c r="F99" i="22"/>
  <c r="I98" i="22"/>
  <c r="H98" i="22"/>
  <c r="G98" i="22"/>
  <c r="F98" i="22"/>
  <c r="I97" i="22"/>
  <c r="H97" i="22"/>
  <c r="G97" i="22"/>
  <c r="F97" i="22"/>
  <c r="I96" i="22"/>
  <c r="H96" i="22"/>
  <c r="G96" i="22"/>
  <c r="F96" i="22"/>
  <c r="I95" i="22"/>
  <c r="H95" i="22"/>
  <c r="G95" i="22"/>
  <c r="F95" i="22"/>
  <c r="I94" i="22"/>
  <c r="H94" i="22"/>
  <c r="G94" i="22"/>
  <c r="F94" i="22"/>
  <c r="I93" i="22"/>
  <c r="H93" i="22"/>
  <c r="G93" i="22"/>
  <c r="F93" i="22"/>
  <c r="I92" i="22"/>
  <c r="H92" i="22"/>
  <c r="G92" i="22"/>
  <c r="F92" i="22"/>
  <c r="I91" i="22"/>
  <c r="H91" i="22"/>
  <c r="G91" i="22"/>
  <c r="F91" i="22"/>
  <c r="I90" i="22"/>
  <c r="H90" i="22"/>
  <c r="G90" i="22"/>
  <c r="F90" i="22"/>
  <c r="I89" i="22"/>
  <c r="H89" i="22"/>
  <c r="G89" i="22"/>
  <c r="F89" i="22"/>
  <c r="I88" i="22"/>
  <c r="H88" i="22"/>
  <c r="G88" i="22"/>
  <c r="F88" i="22"/>
  <c r="I87" i="22"/>
  <c r="H87" i="22"/>
  <c r="G87" i="22"/>
  <c r="F87" i="22"/>
  <c r="I86" i="22"/>
  <c r="H86" i="22"/>
  <c r="G86" i="22"/>
  <c r="F86" i="22"/>
  <c r="I85" i="22"/>
  <c r="H85" i="22"/>
  <c r="G85" i="22"/>
  <c r="F85" i="22"/>
  <c r="I84" i="22"/>
  <c r="H84" i="22"/>
  <c r="G84" i="22"/>
  <c r="F84" i="22"/>
  <c r="I83" i="22"/>
  <c r="H83" i="22"/>
  <c r="G83" i="22"/>
  <c r="F83" i="22"/>
  <c r="I82" i="22"/>
  <c r="H82" i="22"/>
  <c r="G82" i="22"/>
  <c r="F82" i="22"/>
  <c r="I81" i="22"/>
  <c r="H81" i="22"/>
  <c r="G81" i="22"/>
  <c r="F81" i="22"/>
  <c r="I80" i="22"/>
  <c r="H80" i="22"/>
  <c r="G80" i="22"/>
  <c r="F80" i="22"/>
  <c r="I79" i="22"/>
  <c r="H79" i="22"/>
  <c r="G79" i="22"/>
  <c r="F79" i="22"/>
  <c r="I78" i="22"/>
  <c r="H78" i="22"/>
  <c r="G78" i="22"/>
  <c r="F78" i="22"/>
  <c r="I77" i="22"/>
  <c r="H77" i="22"/>
  <c r="G77" i="22"/>
  <c r="F77" i="22"/>
  <c r="I76" i="22"/>
  <c r="H76" i="22"/>
  <c r="G76" i="22"/>
  <c r="F76" i="22"/>
  <c r="I75" i="22"/>
  <c r="H75" i="22"/>
  <c r="G75" i="22"/>
  <c r="F75" i="22"/>
  <c r="I74" i="22"/>
  <c r="H74" i="22"/>
  <c r="G74" i="22"/>
  <c r="F74" i="22"/>
  <c r="I73" i="22"/>
  <c r="H73" i="22"/>
  <c r="G73" i="22"/>
  <c r="F73" i="22"/>
  <c r="I72" i="22"/>
  <c r="H72" i="22"/>
  <c r="G72" i="22"/>
  <c r="F72" i="22"/>
  <c r="I71" i="22"/>
  <c r="H71" i="22"/>
  <c r="G71" i="22"/>
  <c r="F71" i="22"/>
  <c r="I70" i="22"/>
  <c r="H70" i="22"/>
  <c r="G70" i="22"/>
  <c r="F70" i="22"/>
  <c r="I69" i="22"/>
  <c r="H69" i="22"/>
  <c r="G69" i="22"/>
  <c r="F69" i="22"/>
  <c r="I68" i="22"/>
  <c r="H68" i="22"/>
  <c r="G68" i="22"/>
  <c r="F68" i="22"/>
  <c r="I67" i="22"/>
  <c r="H67" i="22"/>
  <c r="G67" i="22"/>
  <c r="F67" i="22"/>
  <c r="I66" i="22"/>
  <c r="H66" i="22"/>
  <c r="G66" i="22"/>
  <c r="F66" i="22"/>
  <c r="I65" i="22"/>
  <c r="H65" i="22"/>
  <c r="G65" i="22"/>
  <c r="F65" i="22"/>
  <c r="I64" i="22"/>
  <c r="H64" i="22"/>
  <c r="G64" i="22"/>
  <c r="F64" i="22"/>
  <c r="I63" i="22"/>
  <c r="H63" i="22"/>
  <c r="G63" i="22"/>
  <c r="F63" i="22"/>
  <c r="I62" i="22"/>
  <c r="H62" i="22"/>
  <c r="G62" i="22"/>
  <c r="F62" i="22"/>
  <c r="I61" i="22"/>
  <c r="H61" i="22"/>
  <c r="G61" i="22"/>
  <c r="F61" i="22"/>
  <c r="I60" i="22"/>
  <c r="H60" i="22"/>
  <c r="G60" i="22"/>
  <c r="F60" i="22"/>
  <c r="I59" i="22"/>
  <c r="H59" i="22"/>
  <c r="G59" i="22"/>
  <c r="F59" i="22"/>
  <c r="I58" i="22"/>
  <c r="H58" i="22"/>
  <c r="G58" i="22"/>
  <c r="F58" i="22"/>
  <c r="I57" i="22"/>
  <c r="H57" i="22"/>
  <c r="G57" i="22"/>
  <c r="F57" i="22"/>
  <c r="I56" i="22"/>
  <c r="H56" i="22"/>
  <c r="G56" i="22"/>
  <c r="F56" i="22"/>
  <c r="I55" i="22"/>
  <c r="H55" i="22"/>
  <c r="G55" i="22"/>
  <c r="F55" i="22"/>
  <c r="I54" i="22"/>
  <c r="H54" i="22"/>
  <c r="G54" i="22"/>
  <c r="F54" i="22"/>
  <c r="I53" i="22"/>
  <c r="H53" i="22"/>
  <c r="G53" i="22"/>
  <c r="F53" i="22"/>
  <c r="I52" i="22"/>
  <c r="H52" i="22"/>
  <c r="G52" i="22"/>
  <c r="F52" i="22"/>
  <c r="I51" i="22"/>
  <c r="H51" i="22"/>
  <c r="G51" i="22"/>
  <c r="F51" i="22"/>
  <c r="I50" i="22"/>
  <c r="H50" i="22"/>
  <c r="G50" i="22"/>
  <c r="F50" i="22"/>
  <c r="I49" i="22"/>
  <c r="H49" i="22"/>
  <c r="G49" i="22"/>
  <c r="F49" i="22"/>
  <c r="I48" i="22"/>
  <c r="H48" i="22"/>
  <c r="G48" i="22"/>
  <c r="F48" i="22"/>
  <c r="I47" i="22"/>
  <c r="H47" i="22"/>
  <c r="G47" i="22"/>
  <c r="F47" i="22"/>
  <c r="I46" i="22"/>
  <c r="H46" i="22"/>
  <c r="G46" i="22"/>
  <c r="F46" i="22"/>
  <c r="I45" i="22"/>
  <c r="H45" i="22"/>
  <c r="G45" i="22"/>
  <c r="F45" i="22"/>
  <c r="I44" i="22"/>
  <c r="H44" i="22"/>
  <c r="G44" i="22"/>
  <c r="F44" i="22"/>
  <c r="I43" i="22"/>
  <c r="H43" i="22"/>
  <c r="G43" i="22"/>
  <c r="F43" i="22"/>
  <c r="I42" i="22"/>
  <c r="H42" i="22"/>
  <c r="G42" i="22"/>
  <c r="F42" i="22"/>
  <c r="I41" i="22"/>
  <c r="H41" i="22"/>
  <c r="G41" i="22"/>
  <c r="F41" i="22"/>
  <c r="I40" i="22"/>
  <c r="H40" i="22"/>
  <c r="G40" i="22"/>
  <c r="F40" i="22"/>
  <c r="I39" i="22"/>
  <c r="H39" i="22"/>
  <c r="G39" i="22"/>
  <c r="F39" i="22"/>
  <c r="I38" i="22"/>
  <c r="H38" i="22"/>
  <c r="G38" i="22"/>
  <c r="F38" i="22"/>
  <c r="I37" i="22"/>
  <c r="H37" i="22"/>
  <c r="G37" i="22"/>
  <c r="F37" i="22"/>
  <c r="I36" i="22"/>
  <c r="H36" i="22"/>
  <c r="G36" i="22"/>
  <c r="F36" i="22"/>
  <c r="I35" i="22"/>
  <c r="H35" i="22"/>
  <c r="G35" i="22"/>
  <c r="F35" i="22"/>
  <c r="I34" i="22"/>
  <c r="H34" i="22"/>
  <c r="G34" i="22"/>
  <c r="F34" i="22"/>
  <c r="I33" i="22"/>
  <c r="H33" i="22"/>
  <c r="G33" i="22"/>
  <c r="F33" i="22"/>
  <c r="I32" i="22"/>
  <c r="H32" i="22"/>
  <c r="G32" i="22"/>
  <c r="F32" i="22"/>
  <c r="I31" i="22"/>
  <c r="H31" i="22"/>
  <c r="G31" i="22"/>
  <c r="F31" i="22"/>
  <c r="I30" i="22"/>
  <c r="H30" i="22"/>
  <c r="G30" i="22"/>
  <c r="F30" i="22"/>
  <c r="I29" i="22"/>
  <c r="H29" i="22"/>
  <c r="G29" i="22"/>
  <c r="F29" i="22"/>
  <c r="I28" i="22"/>
  <c r="H28" i="22"/>
  <c r="G28" i="22"/>
  <c r="F28" i="22"/>
  <c r="I27" i="22"/>
  <c r="H27" i="22"/>
  <c r="G27" i="22"/>
  <c r="F27" i="22"/>
  <c r="I26" i="22"/>
  <c r="H26" i="22"/>
  <c r="G26" i="22"/>
  <c r="F26" i="22"/>
  <c r="I25" i="22"/>
  <c r="H25" i="22"/>
  <c r="G25" i="22"/>
  <c r="F25" i="22"/>
  <c r="I24" i="22"/>
  <c r="H24" i="22"/>
  <c r="G24" i="22"/>
  <c r="F24" i="22"/>
  <c r="I23" i="22"/>
  <c r="H23" i="22"/>
  <c r="G23" i="22"/>
  <c r="F23" i="22"/>
  <c r="I22" i="22"/>
  <c r="H22" i="22"/>
  <c r="G22" i="22"/>
  <c r="F22" i="22"/>
  <c r="I21" i="22"/>
  <c r="H21" i="22"/>
  <c r="G21" i="22"/>
  <c r="F21" i="22"/>
  <c r="I20" i="22"/>
  <c r="H20" i="22"/>
  <c r="G20" i="22"/>
  <c r="F20" i="22"/>
  <c r="I19" i="22"/>
  <c r="H19" i="22"/>
  <c r="G19" i="22"/>
  <c r="F19" i="22"/>
  <c r="I18" i="22"/>
  <c r="H18" i="22"/>
  <c r="G18" i="22"/>
  <c r="F18" i="22"/>
  <c r="I17" i="22"/>
  <c r="H17" i="22"/>
  <c r="G17" i="22"/>
  <c r="F17" i="22"/>
  <c r="I16" i="22"/>
  <c r="H16" i="22"/>
  <c r="G16" i="22"/>
  <c r="F16" i="22"/>
  <c r="I15" i="22"/>
  <c r="H15" i="22"/>
  <c r="G15" i="22"/>
  <c r="F15" i="22"/>
  <c r="I14" i="22"/>
  <c r="H14" i="22"/>
  <c r="G14" i="22"/>
  <c r="F14" i="22"/>
  <c r="I13" i="22"/>
  <c r="H13" i="22"/>
  <c r="G13" i="22"/>
  <c r="F13" i="22"/>
  <c r="I12" i="22"/>
  <c r="H12" i="22"/>
  <c r="G12" i="22"/>
  <c r="F12" i="22"/>
  <c r="I11" i="22"/>
  <c r="H11" i="22"/>
  <c r="G11" i="22"/>
  <c r="F11" i="22"/>
  <c r="I10" i="22"/>
  <c r="H10" i="22"/>
  <c r="G10" i="22"/>
  <c r="F10" i="22"/>
  <c r="I9" i="22"/>
  <c r="H9" i="22"/>
  <c r="G9" i="22"/>
  <c r="F9" i="22"/>
  <c r="I8" i="22"/>
  <c r="H8" i="22"/>
  <c r="G8" i="22"/>
  <c r="F8" i="22"/>
  <c r="I7" i="22"/>
  <c r="H7" i="22"/>
  <c r="G7" i="22"/>
  <c r="F7" i="22"/>
  <c r="I6" i="22"/>
  <c r="H6" i="22"/>
  <c r="G6" i="22"/>
  <c r="F6" i="22"/>
  <c r="I5" i="22"/>
  <c r="H5" i="22"/>
  <c r="G5" i="22"/>
  <c r="F5" i="22"/>
  <c r="I4" i="22"/>
  <c r="H4" i="22"/>
  <c r="G4" i="22"/>
  <c r="F4" i="22"/>
  <c r="E1061" i="22"/>
  <c r="E1060" i="22"/>
  <c r="E1059" i="22"/>
  <c r="E1058" i="22"/>
  <c r="E1057" i="22"/>
  <c r="E1056" i="22"/>
  <c r="E1055" i="22"/>
  <c r="E1054" i="22"/>
  <c r="E1053" i="22"/>
  <c r="E1052" i="22"/>
  <c r="E1051" i="22"/>
  <c r="E1050" i="22"/>
  <c r="E1049" i="22"/>
  <c r="E1048" i="22"/>
  <c r="E1047" i="22"/>
  <c r="E1046" i="22"/>
  <c r="E1045" i="22"/>
  <c r="E1044" i="22"/>
  <c r="E1043" i="22"/>
  <c r="E1042" i="22"/>
  <c r="E1041" i="22"/>
  <c r="E1040" i="22"/>
  <c r="E1039" i="22"/>
  <c r="E1038" i="22"/>
  <c r="E1037" i="22"/>
  <c r="E1036" i="22"/>
  <c r="E1035" i="22"/>
  <c r="E1034" i="22"/>
  <c r="E1033" i="22"/>
  <c r="E1032" i="22"/>
  <c r="E1031" i="22"/>
  <c r="E1030" i="22"/>
  <c r="E1029" i="22"/>
  <c r="E1028" i="22"/>
  <c r="E1027" i="22"/>
  <c r="E1026" i="22"/>
  <c r="E1025" i="22"/>
  <c r="E1024" i="22"/>
  <c r="E1023" i="22"/>
  <c r="E1022" i="22"/>
  <c r="E1021" i="22"/>
  <c r="E1020" i="22"/>
  <c r="E1019" i="22"/>
  <c r="E1018" i="22"/>
  <c r="E1017" i="22"/>
  <c r="E1016" i="22"/>
  <c r="E1015" i="22"/>
  <c r="E1014" i="22"/>
  <c r="E1013" i="22"/>
  <c r="E1012" i="22"/>
  <c r="E1011" i="22"/>
  <c r="E1010" i="22"/>
  <c r="E1009" i="22"/>
  <c r="E1008" i="22"/>
  <c r="E1007" i="22"/>
  <c r="E1006" i="22"/>
  <c r="E1005" i="22"/>
  <c r="E1004" i="22"/>
  <c r="E1003" i="22"/>
  <c r="E1002" i="22"/>
  <c r="E1001" i="22"/>
  <c r="E1000" i="22"/>
  <c r="E999" i="22"/>
  <c r="E998" i="22"/>
  <c r="E997" i="22"/>
  <c r="E996" i="22"/>
  <c r="E995" i="22"/>
  <c r="E994" i="22"/>
  <c r="E993" i="22"/>
  <c r="E992" i="22"/>
  <c r="E991" i="22"/>
  <c r="E990" i="22"/>
  <c r="E989" i="22"/>
  <c r="E988" i="22"/>
  <c r="E987" i="22"/>
  <c r="E986" i="22"/>
  <c r="E985" i="22"/>
  <c r="E984" i="22"/>
  <c r="E983" i="22"/>
  <c r="E982" i="22"/>
  <c r="E981" i="22"/>
  <c r="E980" i="22"/>
  <c r="E979" i="22"/>
  <c r="E978" i="22"/>
  <c r="E977" i="22"/>
  <c r="E976" i="22"/>
  <c r="E975" i="22"/>
  <c r="E974" i="22"/>
  <c r="E973" i="22"/>
  <c r="E972" i="22"/>
  <c r="E971" i="22"/>
  <c r="E970" i="22"/>
  <c r="E969" i="22"/>
  <c r="E968" i="22"/>
  <c r="E967" i="22"/>
  <c r="E966" i="22"/>
  <c r="E965" i="22"/>
  <c r="E964" i="22"/>
  <c r="E963" i="22"/>
  <c r="E962" i="22"/>
  <c r="E961" i="22"/>
  <c r="E960" i="22"/>
  <c r="E959" i="22"/>
  <c r="E958" i="22"/>
  <c r="E957" i="22"/>
  <c r="E956" i="22"/>
  <c r="E955" i="22"/>
  <c r="E954" i="22"/>
  <c r="E953" i="22"/>
  <c r="E952" i="22"/>
  <c r="E951" i="22"/>
  <c r="E950" i="22"/>
  <c r="E949" i="22"/>
  <c r="E948" i="22"/>
  <c r="E947" i="22"/>
  <c r="E946" i="22"/>
  <c r="E945" i="22"/>
  <c r="E944" i="22"/>
  <c r="E943" i="22"/>
  <c r="E942" i="22"/>
  <c r="E941" i="22"/>
  <c r="E940" i="22"/>
  <c r="E939" i="22"/>
  <c r="E938" i="22"/>
  <c r="E937" i="22"/>
  <c r="E936" i="22"/>
  <c r="E935" i="22"/>
  <c r="E934" i="22"/>
  <c r="E933" i="22"/>
  <c r="E932" i="22"/>
  <c r="E931" i="22"/>
  <c r="E930" i="22"/>
  <c r="E929" i="22"/>
  <c r="E928" i="22"/>
  <c r="E927" i="22"/>
  <c r="E926" i="22"/>
  <c r="E925" i="22"/>
  <c r="E924" i="22"/>
  <c r="E923" i="22"/>
  <c r="E922" i="22"/>
  <c r="E921" i="22"/>
  <c r="E920" i="22"/>
  <c r="E919" i="22"/>
  <c r="E918" i="22"/>
  <c r="E917" i="22"/>
  <c r="E916" i="22"/>
  <c r="E915" i="22"/>
  <c r="E914" i="22"/>
  <c r="E913" i="22"/>
  <c r="E912" i="22"/>
  <c r="E911" i="22"/>
  <c r="E910" i="22"/>
  <c r="E909" i="22"/>
  <c r="E908" i="22"/>
  <c r="E907" i="22"/>
  <c r="E906" i="22"/>
  <c r="E905" i="22"/>
  <c r="E904" i="22"/>
  <c r="E903" i="22"/>
  <c r="E902" i="22"/>
  <c r="E901" i="22"/>
  <c r="E900" i="22"/>
  <c r="E899" i="22"/>
  <c r="E898" i="22"/>
  <c r="E897" i="22"/>
  <c r="E896" i="22"/>
  <c r="E895" i="22"/>
  <c r="E894" i="22"/>
  <c r="E893" i="22"/>
  <c r="E892" i="22"/>
  <c r="E891" i="22"/>
  <c r="E890" i="22"/>
  <c r="E889" i="22"/>
  <c r="E888" i="22"/>
  <c r="E887" i="22"/>
  <c r="E886" i="22"/>
  <c r="E885" i="22"/>
  <c r="E884" i="22"/>
  <c r="E883" i="22"/>
  <c r="E882" i="22"/>
  <c r="E881" i="22"/>
  <c r="E880" i="22"/>
  <c r="E879" i="22"/>
  <c r="E878" i="22"/>
  <c r="E877" i="22"/>
  <c r="E876" i="22"/>
  <c r="E875" i="22"/>
  <c r="E874" i="22"/>
  <c r="E873" i="22"/>
  <c r="E872" i="22"/>
  <c r="E871" i="22"/>
  <c r="E870" i="22"/>
  <c r="E869" i="22"/>
  <c r="E868" i="22"/>
  <c r="E867" i="22"/>
  <c r="E866" i="22"/>
  <c r="E865" i="22"/>
  <c r="E864" i="22"/>
  <c r="E863" i="22"/>
  <c r="E862" i="22"/>
  <c r="E861" i="22"/>
  <c r="E860" i="22"/>
  <c r="E859" i="22"/>
  <c r="E858" i="22"/>
  <c r="E857" i="22"/>
  <c r="E856" i="22"/>
  <c r="E855" i="22"/>
  <c r="E854" i="22"/>
  <c r="E853" i="22"/>
  <c r="E852" i="22"/>
  <c r="E851" i="22"/>
  <c r="E850" i="22"/>
  <c r="E849" i="22"/>
  <c r="E848" i="22"/>
  <c r="E847" i="22"/>
  <c r="E846" i="22"/>
  <c r="E845" i="22"/>
  <c r="E844" i="22"/>
  <c r="E843" i="22"/>
  <c r="E842" i="22"/>
  <c r="E841" i="22"/>
  <c r="E840" i="22"/>
  <c r="E839" i="22"/>
  <c r="E838" i="22"/>
  <c r="E837" i="22"/>
  <c r="E836" i="22"/>
  <c r="E835" i="22"/>
  <c r="E834" i="22"/>
  <c r="E833" i="22"/>
  <c r="E832" i="22"/>
  <c r="E831" i="22"/>
  <c r="E830" i="22"/>
  <c r="E829" i="22"/>
  <c r="E828" i="22"/>
  <c r="E827" i="22"/>
  <c r="E826" i="22"/>
  <c r="E825" i="22"/>
  <c r="E824" i="22"/>
  <c r="E823" i="22"/>
  <c r="E822" i="22"/>
  <c r="E821" i="22"/>
  <c r="E820" i="22"/>
  <c r="E819" i="22"/>
  <c r="E818" i="22"/>
  <c r="E817" i="22"/>
  <c r="E816" i="22"/>
  <c r="E815" i="22"/>
  <c r="E814" i="22"/>
  <c r="E813" i="22"/>
  <c r="E812" i="22"/>
  <c r="E811" i="22"/>
  <c r="E810" i="22"/>
  <c r="E809" i="22"/>
  <c r="E808" i="22"/>
  <c r="E807" i="22"/>
  <c r="E806" i="22"/>
  <c r="E805" i="22"/>
  <c r="E804" i="22"/>
  <c r="E803" i="22"/>
  <c r="E802" i="22"/>
  <c r="E801" i="22"/>
  <c r="E800" i="22"/>
  <c r="E799" i="22"/>
  <c r="E798" i="22"/>
  <c r="E797" i="22"/>
  <c r="E796" i="22"/>
  <c r="E795" i="22"/>
  <c r="E794" i="22"/>
  <c r="E793" i="22"/>
  <c r="E792" i="22"/>
  <c r="E791" i="22"/>
  <c r="E790" i="22"/>
  <c r="E789" i="22"/>
  <c r="E788" i="22"/>
  <c r="E787" i="22"/>
  <c r="E786" i="22"/>
  <c r="E785" i="22"/>
  <c r="E784" i="22"/>
  <c r="E783" i="22"/>
  <c r="E782" i="22"/>
  <c r="E781" i="22"/>
  <c r="E780" i="22"/>
  <c r="E779" i="22"/>
  <c r="E778" i="22"/>
  <c r="E777" i="22"/>
  <c r="E776" i="22"/>
  <c r="E775" i="22"/>
  <c r="E774" i="22"/>
  <c r="E773" i="22"/>
  <c r="E772" i="22"/>
  <c r="E771" i="22"/>
  <c r="E770" i="22"/>
  <c r="E769" i="22"/>
  <c r="E768" i="22"/>
  <c r="E767" i="22"/>
  <c r="E766" i="22"/>
  <c r="E765" i="22"/>
  <c r="E764" i="22"/>
  <c r="E763" i="22"/>
  <c r="E762" i="22"/>
  <c r="E761" i="22"/>
  <c r="E760" i="22"/>
  <c r="E759" i="22"/>
  <c r="E758" i="22"/>
  <c r="E757" i="22"/>
  <c r="E756" i="22"/>
  <c r="E755" i="22"/>
  <c r="E754" i="22"/>
  <c r="E753" i="22"/>
  <c r="E752" i="22"/>
  <c r="E751" i="22"/>
  <c r="E750" i="22"/>
  <c r="E749" i="22"/>
  <c r="E748" i="22"/>
  <c r="E747" i="22"/>
  <c r="E746" i="22"/>
  <c r="E745" i="22"/>
  <c r="E744" i="22"/>
  <c r="E743" i="22"/>
  <c r="E742" i="22"/>
  <c r="E741" i="22"/>
  <c r="E740" i="22"/>
  <c r="E739" i="22"/>
  <c r="E738" i="22"/>
  <c r="E737" i="22"/>
  <c r="E736" i="22"/>
  <c r="E735" i="22"/>
  <c r="E734" i="22"/>
  <c r="E733" i="22"/>
  <c r="E732" i="22"/>
  <c r="E731" i="22"/>
  <c r="E730" i="22"/>
  <c r="E729" i="22"/>
  <c r="E728" i="22"/>
  <c r="E727" i="22"/>
  <c r="E726" i="22"/>
  <c r="E725" i="22"/>
  <c r="E12" i="22"/>
  <c r="E35" i="22"/>
  <c r="E58" i="22"/>
  <c r="E81" i="22"/>
  <c r="E4" i="22"/>
  <c r="E5" i="22"/>
  <c r="E6" i="22"/>
  <c r="E7" i="22"/>
  <c r="E8" i="22"/>
  <c r="E9" i="22"/>
  <c r="E10" i="22"/>
  <c r="E11" i="22"/>
  <c r="E13" i="22"/>
  <c r="E14" i="22"/>
  <c r="E15" i="22"/>
  <c r="E16" i="22"/>
  <c r="E17" i="22"/>
  <c r="E18" i="22"/>
  <c r="E19" i="22"/>
  <c r="E20" i="22"/>
  <c r="E21" i="22"/>
  <c r="E22" i="22"/>
  <c r="E23" i="22"/>
  <c r="E24" i="22"/>
  <c r="E25" i="22"/>
  <c r="E26" i="22"/>
  <c r="E27" i="22"/>
  <c r="E28" i="22"/>
  <c r="E29" i="22"/>
  <c r="E30" i="22"/>
  <c r="E31" i="22"/>
  <c r="E32" i="22"/>
  <c r="E33" i="22"/>
  <c r="E34" i="22"/>
  <c r="E36" i="22"/>
  <c r="E37" i="22"/>
  <c r="E38" i="22"/>
  <c r="E39" i="22"/>
  <c r="E40" i="22"/>
  <c r="E41" i="22"/>
  <c r="E42" i="22"/>
  <c r="E43" i="22"/>
  <c r="E44" i="22"/>
  <c r="E45" i="22"/>
  <c r="E46" i="22"/>
  <c r="E47" i="22"/>
  <c r="E48" i="22"/>
  <c r="E49" i="22"/>
  <c r="E50" i="22"/>
  <c r="E51" i="22"/>
  <c r="E52" i="22"/>
  <c r="E53" i="22"/>
  <c r="E54" i="22"/>
  <c r="E55" i="22"/>
  <c r="E56" i="22"/>
  <c r="E57" i="22"/>
  <c r="E59" i="22"/>
  <c r="E60" i="22"/>
  <c r="E61" i="22"/>
  <c r="E62" i="22"/>
  <c r="E63" i="22"/>
  <c r="E64" i="22"/>
  <c r="E65" i="22"/>
  <c r="E66" i="22"/>
  <c r="E67" i="22"/>
  <c r="E68" i="22"/>
  <c r="E69" i="22"/>
  <c r="E70" i="22"/>
  <c r="E71" i="22"/>
  <c r="E72" i="22"/>
  <c r="E73" i="22"/>
  <c r="E74" i="22"/>
  <c r="E75" i="22"/>
  <c r="E76" i="22"/>
  <c r="E77" i="22"/>
  <c r="E78" i="22"/>
  <c r="E79" i="22"/>
  <c r="E80" i="22"/>
  <c r="E82" i="22"/>
  <c r="E83" i="22"/>
  <c r="E84" i="22"/>
  <c r="E85" i="22"/>
  <c r="E86" i="22"/>
  <c r="E87" i="22"/>
  <c r="E88" i="22"/>
  <c r="E89" i="22"/>
  <c r="E90" i="22"/>
  <c r="E91" i="22"/>
  <c r="E92" i="22"/>
  <c r="E93" i="22"/>
  <c r="E94" i="22"/>
  <c r="E95" i="22"/>
  <c r="E96" i="22"/>
  <c r="E97" i="22"/>
  <c r="E98" i="22"/>
  <c r="E99" i="22"/>
  <c r="E100" i="22"/>
  <c r="E101" i="22"/>
  <c r="E102" i="22"/>
  <c r="E103" i="22"/>
  <c r="E104" i="22"/>
  <c r="E105" i="22"/>
  <c r="E106" i="22"/>
  <c r="E107" i="22"/>
  <c r="E108" i="22"/>
  <c r="E109" i="22"/>
  <c r="E110" i="22"/>
  <c r="E111" i="22"/>
  <c r="E112" i="22"/>
  <c r="E113" i="22"/>
  <c r="E114" i="22"/>
  <c r="E115" i="22"/>
  <c r="E116" i="22"/>
  <c r="E117" i="22"/>
  <c r="E118" i="22"/>
  <c r="E119" i="22"/>
  <c r="E120" i="22"/>
  <c r="E121" i="22"/>
  <c r="E122" i="22"/>
  <c r="E123" i="22"/>
  <c r="E124" i="22"/>
  <c r="E125" i="22"/>
  <c r="E126" i="22"/>
  <c r="E127" i="22"/>
  <c r="E128" i="22"/>
  <c r="E129" i="22"/>
  <c r="E130" i="22"/>
  <c r="E131" i="22"/>
  <c r="E132" i="22"/>
  <c r="E133" i="22"/>
  <c r="E134" i="22"/>
  <c r="E135" i="22"/>
  <c r="E136" i="22"/>
  <c r="E137" i="22"/>
  <c r="E138" i="22"/>
  <c r="E139" i="22"/>
  <c r="E140" i="22"/>
  <c r="E141" i="22"/>
  <c r="E142" i="22"/>
  <c r="E143" i="22"/>
  <c r="E144" i="22"/>
  <c r="E145" i="22"/>
  <c r="E146" i="22"/>
  <c r="E147" i="22"/>
  <c r="E148" i="22"/>
  <c r="E149" i="22"/>
  <c r="E150" i="22"/>
  <c r="E151" i="22"/>
  <c r="E152" i="22"/>
  <c r="E153" i="22"/>
  <c r="E154" i="22"/>
  <c r="E155" i="22"/>
  <c r="E156" i="22"/>
  <c r="E157" i="22"/>
  <c r="E158" i="22"/>
  <c r="E159" i="22"/>
  <c r="E160" i="22"/>
  <c r="E161" i="22"/>
  <c r="E162" i="22"/>
  <c r="E163" i="22"/>
  <c r="E164" i="22"/>
  <c r="E165" i="22"/>
  <c r="E166" i="22"/>
  <c r="E167" i="22"/>
  <c r="E168" i="22"/>
  <c r="E169" i="22"/>
  <c r="E170" i="22"/>
  <c r="E171" i="22"/>
  <c r="E172" i="22"/>
  <c r="E173" i="22"/>
  <c r="E174" i="22"/>
  <c r="E175" i="22"/>
  <c r="E176" i="22"/>
  <c r="E177" i="22"/>
  <c r="E178" i="22"/>
  <c r="E179" i="22"/>
  <c r="E180" i="22"/>
  <c r="E181" i="22"/>
  <c r="E182" i="22"/>
  <c r="E183" i="22"/>
  <c r="E184" i="22"/>
  <c r="E185" i="22"/>
  <c r="E186" i="22"/>
  <c r="E187" i="22"/>
  <c r="E188" i="22"/>
  <c r="E189" i="22"/>
  <c r="E190" i="22"/>
  <c r="E191" i="22"/>
  <c r="E192" i="22"/>
  <c r="E193" i="22"/>
  <c r="E194" i="22"/>
  <c r="E195" i="22"/>
  <c r="E196" i="22"/>
  <c r="E197" i="22"/>
  <c r="E198" i="22"/>
  <c r="E199" i="22"/>
  <c r="E200" i="22"/>
  <c r="E201" i="22"/>
  <c r="E202" i="22"/>
  <c r="E203" i="22"/>
  <c r="E204" i="22"/>
  <c r="E205" i="22"/>
  <c r="E206" i="22"/>
  <c r="E207" i="22"/>
  <c r="E208" i="22"/>
  <c r="E209" i="22"/>
  <c r="E210" i="22"/>
  <c r="E211" i="22"/>
  <c r="E212" i="22"/>
  <c r="E213" i="22"/>
  <c r="E214" i="22"/>
  <c r="E215" i="22"/>
  <c r="E216" i="22"/>
  <c r="E217" i="22"/>
  <c r="E218" i="22"/>
  <c r="E219" i="22"/>
  <c r="E220" i="22"/>
  <c r="E221" i="22"/>
  <c r="E222" i="22"/>
  <c r="E223" i="22"/>
  <c r="E224" i="22"/>
  <c r="E225" i="22"/>
  <c r="E226" i="22"/>
  <c r="E227" i="22"/>
  <c r="E228" i="22"/>
  <c r="E229" i="22"/>
  <c r="E230" i="22"/>
  <c r="E231" i="22"/>
  <c r="E232" i="22"/>
  <c r="E233" i="22"/>
  <c r="E234" i="22"/>
  <c r="E235" i="22"/>
  <c r="E236" i="22"/>
  <c r="E237" i="22"/>
  <c r="E238" i="22"/>
  <c r="E239" i="22"/>
  <c r="E240" i="22"/>
  <c r="E241" i="22"/>
  <c r="E242" i="22"/>
  <c r="E243" i="22"/>
  <c r="E244" i="22"/>
  <c r="E245" i="22"/>
  <c r="E246" i="22"/>
  <c r="E247" i="22"/>
  <c r="E248" i="22"/>
  <c r="E249" i="22"/>
  <c r="E250" i="22"/>
  <c r="E251" i="22"/>
  <c r="E252" i="22"/>
  <c r="E253" i="22"/>
  <c r="E254" i="22"/>
  <c r="E255" i="22"/>
  <c r="E256" i="22"/>
  <c r="E257" i="22"/>
  <c r="E258" i="22"/>
  <c r="E259" i="22"/>
  <c r="E260" i="22"/>
  <c r="E261" i="22"/>
  <c r="E262" i="22"/>
  <c r="E263" i="22"/>
  <c r="E264" i="22"/>
  <c r="E265" i="22"/>
  <c r="E266" i="22"/>
  <c r="E267" i="22"/>
  <c r="E268" i="22"/>
  <c r="E269" i="22"/>
  <c r="E270" i="22"/>
  <c r="E271" i="22"/>
  <c r="E272" i="22"/>
  <c r="E273" i="22"/>
  <c r="E274" i="22"/>
  <c r="E275" i="22"/>
  <c r="E276" i="22"/>
  <c r="E277" i="22"/>
  <c r="E278" i="22"/>
  <c r="E279" i="22"/>
  <c r="E280" i="22"/>
  <c r="E281" i="22"/>
  <c r="E282" i="22"/>
  <c r="E283" i="22"/>
  <c r="E284" i="22"/>
  <c r="E285" i="22"/>
  <c r="E286" i="22"/>
  <c r="E287" i="22"/>
  <c r="E288" i="22"/>
  <c r="E289" i="22"/>
  <c r="E290" i="22"/>
  <c r="E291" i="22"/>
  <c r="E292" i="22"/>
  <c r="E293" i="22"/>
  <c r="E294" i="22"/>
  <c r="E295" i="22"/>
  <c r="E296" i="22"/>
  <c r="E297" i="22"/>
  <c r="E298" i="22"/>
  <c r="E299" i="22"/>
  <c r="E300" i="22"/>
  <c r="E301" i="22"/>
  <c r="E302" i="22"/>
  <c r="E303" i="22"/>
  <c r="E304" i="22"/>
  <c r="E305" i="22"/>
  <c r="E306" i="22"/>
  <c r="E307" i="22"/>
  <c r="E308" i="22"/>
  <c r="E309" i="22"/>
  <c r="E310" i="22"/>
  <c r="E311" i="22"/>
  <c r="E312" i="22"/>
  <c r="E313" i="22"/>
  <c r="E314" i="22"/>
  <c r="E315" i="22"/>
  <c r="E316" i="22"/>
  <c r="E317" i="22"/>
  <c r="E318" i="22"/>
  <c r="E319" i="22"/>
  <c r="E320" i="22"/>
  <c r="E321" i="22"/>
  <c r="E322" i="22"/>
  <c r="E323" i="22"/>
  <c r="E324" i="22"/>
  <c r="E325" i="22"/>
  <c r="E326" i="22"/>
  <c r="E327" i="22"/>
  <c r="E328" i="22"/>
  <c r="E329" i="22"/>
  <c r="E330" i="22"/>
  <c r="E331" i="22"/>
  <c r="E332" i="22"/>
  <c r="E333" i="22"/>
  <c r="E334" i="22"/>
  <c r="E335" i="22"/>
  <c r="E336" i="22"/>
  <c r="E337" i="22"/>
  <c r="E338" i="22"/>
  <c r="E339" i="22"/>
  <c r="E340" i="22"/>
  <c r="E341" i="22"/>
  <c r="E342" i="22"/>
  <c r="E343" i="22"/>
  <c r="E344" i="22"/>
  <c r="E345" i="22"/>
  <c r="E346" i="22"/>
  <c r="E347" i="22"/>
  <c r="E348" i="22"/>
  <c r="E349" i="22"/>
  <c r="E350" i="22"/>
  <c r="E351" i="22"/>
  <c r="E352" i="22"/>
  <c r="E353" i="22"/>
  <c r="E354" i="22"/>
  <c r="E355" i="22"/>
  <c r="E356" i="22"/>
  <c r="E357" i="22"/>
  <c r="E358" i="22"/>
  <c r="E359" i="22"/>
  <c r="E360" i="22"/>
  <c r="E361" i="22"/>
  <c r="E362" i="22"/>
  <c r="E363" i="22"/>
  <c r="E364" i="22"/>
  <c r="E365" i="22"/>
  <c r="E366" i="22"/>
  <c r="E367" i="22"/>
  <c r="E368" i="22"/>
  <c r="E369" i="22"/>
  <c r="E370" i="22"/>
  <c r="E371" i="22"/>
  <c r="E372" i="22"/>
  <c r="E373" i="22"/>
  <c r="E374" i="22"/>
  <c r="E375" i="22"/>
  <c r="E376" i="22"/>
  <c r="E377" i="22"/>
  <c r="E378" i="22"/>
  <c r="E379" i="22"/>
  <c r="E380" i="22"/>
  <c r="E381" i="22"/>
  <c r="E382" i="22"/>
  <c r="E383" i="22"/>
  <c r="E384" i="22"/>
  <c r="E385" i="22"/>
  <c r="E386" i="22"/>
  <c r="E387" i="22"/>
  <c r="E388" i="22"/>
  <c r="E389" i="22"/>
  <c r="E390" i="22"/>
  <c r="E391" i="22"/>
  <c r="E392" i="22"/>
  <c r="E393" i="22"/>
  <c r="E394" i="22"/>
  <c r="E395" i="22"/>
  <c r="E396" i="22"/>
  <c r="E397" i="22"/>
  <c r="E398" i="22"/>
  <c r="E399" i="22"/>
  <c r="E400" i="22"/>
  <c r="E401" i="22"/>
  <c r="E402" i="22"/>
  <c r="E403" i="22"/>
  <c r="E404" i="22"/>
  <c r="E405" i="22"/>
  <c r="E406" i="22"/>
  <c r="E407" i="22"/>
  <c r="E408" i="22"/>
  <c r="E409" i="22"/>
  <c r="E410" i="22"/>
  <c r="E411" i="22"/>
  <c r="E412" i="22"/>
  <c r="E413" i="22"/>
  <c r="E414" i="22"/>
  <c r="E415" i="22"/>
  <c r="E416" i="22"/>
  <c r="E417" i="22"/>
  <c r="E418" i="22"/>
  <c r="E419" i="22"/>
  <c r="E420" i="22"/>
  <c r="E421" i="22"/>
  <c r="E422" i="22"/>
  <c r="E423" i="22"/>
  <c r="E424" i="22"/>
  <c r="E425" i="22"/>
  <c r="E426" i="22"/>
  <c r="E427" i="22"/>
  <c r="E428" i="22"/>
  <c r="E429" i="22"/>
  <c r="E430" i="22"/>
  <c r="E431" i="22"/>
  <c r="E432" i="22"/>
  <c r="E433" i="22"/>
  <c r="E434" i="22"/>
  <c r="E435" i="22"/>
  <c r="E436" i="22"/>
  <c r="E437" i="22"/>
  <c r="E438" i="22"/>
  <c r="E439" i="22"/>
  <c r="E440" i="22"/>
  <c r="E441" i="22"/>
  <c r="E442" i="22"/>
  <c r="E443" i="22"/>
  <c r="E444" i="22"/>
  <c r="E445" i="22"/>
  <c r="E446" i="22"/>
  <c r="E447" i="22"/>
  <c r="E448" i="22"/>
  <c r="E449" i="22"/>
  <c r="E450" i="22"/>
  <c r="E451" i="22"/>
  <c r="E452" i="22"/>
  <c r="E453" i="22"/>
  <c r="E454" i="22"/>
  <c r="E455" i="22"/>
  <c r="E456" i="22"/>
  <c r="E457" i="22"/>
  <c r="E458" i="22"/>
  <c r="E459" i="22"/>
  <c r="E460" i="22"/>
  <c r="E461" i="22"/>
  <c r="E462" i="22"/>
  <c r="E463" i="22"/>
  <c r="E464" i="22"/>
  <c r="E465" i="22"/>
  <c r="E466" i="22"/>
  <c r="E467" i="22"/>
  <c r="E468" i="22"/>
  <c r="E469" i="22"/>
  <c r="E470" i="22"/>
  <c r="E471" i="22"/>
  <c r="E472" i="22"/>
  <c r="E473" i="22"/>
  <c r="E474" i="22"/>
  <c r="E475" i="22"/>
  <c r="E476" i="22"/>
  <c r="E477" i="22"/>
  <c r="E478" i="22"/>
  <c r="E479" i="22"/>
  <c r="E480" i="22"/>
  <c r="E481" i="22"/>
  <c r="E482" i="22"/>
  <c r="E483" i="22"/>
  <c r="E484" i="22"/>
  <c r="E485" i="22"/>
  <c r="E486" i="22"/>
  <c r="E487" i="22"/>
  <c r="E488" i="22"/>
  <c r="E489" i="22"/>
  <c r="E490" i="22"/>
  <c r="E491" i="22"/>
  <c r="E492" i="22"/>
  <c r="E493" i="22"/>
  <c r="E494" i="22"/>
  <c r="E495" i="22"/>
  <c r="E496" i="22"/>
  <c r="E497" i="22"/>
  <c r="E498" i="22"/>
  <c r="E499" i="22"/>
  <c r="E500" i="22"/>
  <c r="E501" i="22"/>
  <c r="E502" i="22"/>
  <c r="E503" i="22"/>
  <c r="E504" i="22"/>
  <c r="E505" i="22"/>
  <c r="E506" i="22"/>
  <c r="E507" i="22"/>
  <c r="E508" i="22"/>
  <c r="E509" i="22"/>
  <c r="E510" i="22"/>
  <c r="E511" i="22"/>
  <c r="E512" i="22"/>
  <c r="E513" i="22"/>
  <c r="E514" i="22"/>
  <c r="E515" i="22"/>
  <c r="E516" i="22"/>
  <c r="E517" i="22"/>
  <c r="E518" i="22"/>
  <c r="E519" i="22"/>
  <c r="E520" i="22"/>
  <c r="E521" i="22"/>
  <c r="E522" i="22"/>
  <c r="E523" i="22"/>
  <c r="E524" i="22"/>
  <c r="E525" i="22"/>
  <c r="E526" i="22"/>
  <c r="E527" i="22"/>
  <c r="E528" i="22"/>
  <c r="E529" i="22"/>
  <c r="E530" i="22"/>
  <c r="E531" i="22"/>
  <c r="E532" i="22"/>
  <c r="E533" i="22"/>
  <c r="E534" i="22"/>
  <c r="E535" i="22"/>
  <c r="E536" i="22"/>
  <c r="E537" i="22"/>
  <c r="E538" i="22"/>
  <c r="E539" i="22"/>
  <c r="E540" i="22"/>
  <c r="E541" i="22"/>
  <c r="E542" i="22"/>
  <c r="E543" i="22"/>
  <c r="E544" i="22"/>
  <c r="E545" i="22"/>
  <c r="E546" i="22"/>
  <c r="E547" i="22"/>
  <c r="E548" i="22"/>
  <c r="E549" i="22"/>
  <c r="E550" i="22"/>
  <c r="E551" i="22"/>
  <c r="E552" i="22"/>
  <c r="E553" i="22"/>
  <c r="E554" i="22"/>
  <c r="E555" i="22"/>
  <c r="E556" i="22"/>
  <c r="E557" i="22"/>
  <c r="E558" i="22"/>
  <c r="E559" i="22"/>
  <c r="E560" i="22"/>
  <c r="E561" i="22"/>
  <c r="E562" i="22"/>
  <c r="E563" i="22"/>
  <c r="E564" i="22"/>
  <c r="E565" i="22"/>
  <c r="E566" i="22"/>
  <c r="E567" i="22"/>
  <c r="E568" i="22"/>
  <c r="E569" i="22"/>
  <c r="E570" i="22"/>
  <c r="E571" i="22"/>
  <c r="E572" i="22"/>
  <c r="E573" i="22"/>
  <c r="E574" i="22"/>
  <c r="E575" i="22"/>
  <c r="E576" i="22"/>
  <c r="E577" i="22"/>
  <c r="E578" i="22"/>
  <c r="E579" i="22"/>
  <c r="E580" i="22"/>
  <c r="E581" i="22"/>
  <c r="E582" i="22"/>
  <c r="E583" i="22"/>
  <c r="E584" i="22"/>
  <c r="E585" i="22"/>
  <c r="E586" i="22"/>
  <c r="E587" i="22"/>
  <c r="E588" i="22"/>
  <c r="E589" i="22"/>
  <c r="E590" i="22"/>
  <c r="E591" i="22"/>
  <c r="E592" i="22"/>
  <c r="E593" i="22"/>
  <c r="E594" i="22"/>
  <c r="E595" i="22"/>
  <c r="E596" i="22"/>
  <c r="E597" i="22"/>
  <c r="E598" i="22"/>
  <c r="E599" i="22"/>
  <c r="E600" i="22"/>
  <c r="E601" i="22"/>
  <c r="E602" i="22"/>
  <c r="E603" i="22"/>
  <c r="E604" i="22"/>
  <c r="E605" i="22"/>
  <c r="E606" i="22"/>
  <c r="E607" i="22"/>
  <c r="E608" i="22"/>
  <c r="E609" i="22"/>
  <c r="E610" i="22"/>
  <c r="E611" i="22"/>
  <c r="E612" i="22"/>
  <c r="E613" i="22"/>
  <c r="E614" i="22"/>
  <c r="E615" i="22"/>
  <c r="E616" i="22"/>
  <c r="E617" i="22"/>
  <c r="E618" i="22"/>
  <c r="E619" i="22"/>
  <c r="E620" i="22"/>
  <c r="E621" i="22"/>
  <c r="E622" i="22"/>
  <c r="E623" i="22"/>
  <c r="E624" i="22"/>
  <c r="E625" i="22"/>
  <c r="E626" i="22"/>
  <c r="E627" i="22"/>
  <c r="E628" i="22"/>
  <c r="E629" i="22"/>
  <c r="E630" i="22"/>
  <c r="E631" i="22"/>
  <c r="E632" i="22"/>
  <c r="E633" i="22"/>
  <c r="E634" i="22"/>
  <c r="E635" i="22"/>
  <c r="E636" i="22"/>
  <c r="E637" i="22"/>
  <c r="E638" i="22"/>
  <c r="E639" i="22"/>
  <c r="E640" i="22"/>
  <c r="E641" i="22"/>
  <c r="E642" i="22"/>
  <c r="E643" i="22"/>
  <c r="E644" i="22"/>
  <c r="E645" i="22"/>
  <c r="E646" i="22"/>
  <c r="E647" i="22"/>
  <c r="E648" i="22"/>
  <c r="E649" i="22"/>
  <c r="E650" i="22"/>
  <c r="E651" i="22"/>
  <c r="E652" i="22"/>
  <c r="E653" i="22"/>
  <c r="E654" i="22"/>
  <c r="E655" i="22"/>
  <c r="E656" i="22"/>
  <c r="E657" i="22"/>
  <c r="E658" i="22"/>
  <c r="E659" i="22"/>
  <c r="E660" i="22"/>
  <c r="E661" i="22"/>
  <c r="E662" i="22"/>
  <c r="E663" i="22"/>
  <c r="E664" i="22"/>
  <c r="E665" i="22"/>
  <c r="E666" i="22"/>
  <c r="E667" i="22"/>
  <c r="E668" i="22"/>
  <c r="E669" i="22"/>
  <c r="E670" i="22"/>
  <c r="E671" i="22"/>
  <c r="E672" i="22"/>
  <c r="E673" i="22"/>
  <c r="E674" i="22"/>
  <c r="E675" i="22"/>
  <c r="E676" i="22"/>
  <c r="E677" i="22"/>
  <c r="E678" i="22"/>
  <c r="E679" i="22"/>
  <c r="E680" i="22"/>
  <c r="E681" i="22"/>
  <c r="E682" i="22"/>
  <c r="E683" i="22"/>
  <c r="E684" i="22"/>
  <c r="E685" i="22"/>
  <c r="E686" i="22"/>
  <c r="E687" i="22"/>
  <c r="E688" i="22"/>
  <c r="E689" i="22"/>
  <c r="E690" i="22"/>
  <c r="E691" i="22"/>
  <c r="E692" i="22"/>
  <c r="E693" i="22"/>
  <c r="E694" i="22"/>
  <c r="E695" i="22"/>
  <c r="E696" i="22"/>
  <c r="E697" i="22"/>
  <c r="E698" i="22"/>
  <c r="E699" i="22"/>
  <c r="E700" i="22"/>
  <c r="E701" i="22"/>
  <c r="E702" i="22"/>
  <c r="E703" i="22"/>
  <c r="E704" i="22"/>
  <c r="E705" i="22"/>
  <c r="E706" i="22"/>
  <c r="E707" i="22"/>
  <c r="E708" i="22"/>
  <c r="E709" i="22"/>
  <c r="E710" i="22"/>
  <c r="E711" i="22"/>
  <c r="E712" i="22"/>
  <c r="E713" i="22"/>
  <c r="E714" i="22"/>
  <c r="E715" i="22"/>
  <c r="E716" i="22"/>
  <c r="E717" i="22"/>
  <c r="E718" i="22"/>
  <c r="E719" i="22"/>
  <c r="E720" i="22"/>
  <c r="E721" i="22"/>
  <c r="E722" i="22"/>
  <c r="E723" i="22"/>
  <c r="E724" i="22"/>
  <c r="E1093" i="22"/>
  <c r="E1085" i="22"/>
  <c r="E1096" i="22"/>
  <c r="E1105" i="22"/>
  <c r="E1097" i="22"/>
  <c r="E1089" i="22"/>
  <c r="E1098" i="22"/>
  <c r="E1107" i="22"/>
  <c r="E1103" i="22"/>
  <c r="E1099" i="22"/>
  <c r="E1095" i="22"/>
  <c r="E1091" i="22"/>
  <c r="E1104" i="22"/>
  <c r="E1102" i="22"/>
  <c r="E1100" i="22"/>
  <c r="E1094" i="22"/>
  <c r="E1092" i="22"/>
  <c r="E1090" i="22"/>
  <c r="E1088" i="22"/>
  <c r="E1086" i="22"/>
  <c r="E1106" i="22"/>
  <c r="I1107" i="22"/>
  <c r="H1107" i="22"/>
  <c r="G1107" i="22"/>
  <c r="F1107" i="22"/>
  <c r="I1106" i="22"/>
  <c r="H1106" i="22"/>
  <c r="G1106" i="22"/>
  <c r="F1106" i="22"/>
  <c r="I1105" i="22"/>
  <c r="H1105" i="22"/>
  <c r="G1105" i="22"/>
  <c r="F1105" i="22"/>
  <c r="I1104" i="22"/>
  <c r="H1104" i="22"/>
  <c r="G1104" i="22"/>
  <c r="F1104" i="22"/>
  <c r="I1103" i="22"/>
  <c r="H1103" i="22"/>
  <c r="G1103" i="22"/>
  <c r="F1103" i="22"/>
  <c r="I1102" i="22"/>
  <c r="H1102" i="22"/>
  <c r="G1102" i="22"/>
  <c r="F1102" i="22"/>
  <c r="I1101" i="22"/>
  <c r="H1101" i="22"/>
  <c r="G1101" i="22"/>
  <c r="F1101" i="22"/>
  <c r="E1101" i="22"/>
  <c r="I1100" i="22"/>
  <c r="H1100" i="22"/>
  <c r="G1100" i="22"/>
  <c r="F1100" i="22"/>
  <c r="I1099" i="22"/>
  <c r="H1099" i="22"/>
  <c r="G1099" i="22"/>
  <c r="F1099" i="22"/>
  <c r="I1098" i="22"/>
  <c r="H1098" i="22"/>
  <c r="G1098" i="22"/>
  <c r="F1098" i="22"/>
  <c r="I1097" i="22"/>
  <c r="H1097" i="22"/>
  <c r="G1097" i="22"/>
  <c r="F1097" i="22"/>
  <c r="I1096" i="22"/>
  <c r="H1096" i="22"/>
  <c r="G1096" i="22"/>
  <c r="F1096" i="22"/>
  <c r="I1095" i="22"/>
  <c r="H1095" i="22"/>
  <c r="G1095" i="22"/>
  <c r="F1095" i="22"/>
  <c r="I1094" i="22"/>
  <c r="H1094" i="22"/>
  <c r="G1094" i="22"/>
  <c r="F1094" i="22"/>
  <c r="I1093" i="22"/>
  <c r="H1093" i="22"/>
  <c r="G1093" i="22"/>
  <c r="F1093" i="22"/>
  <c r="I1092" i="22"/>
  <c r="H1092" i="22"/>
  <c r="G1092" i="22"/>
  <c r="F1092" i="22"/>
  <c r="I1091" i="22"/>
  <c r="H1091" i="22"/>
  <c r="G1091" i="22"/>
  <c r="F1091" i="22"/>
  <c r="I1090" i="22"/>
  <c r="H1090" i="22"/>
  <c r="G1090" i="22"/>
  <c r="F1090" i="22"/>
  <c r="I1089" i="22"/>
  <c r="H1089" i="22"/>
  <c r="G1089" i="22"/>
  <c r="F1089" i="22"/>
  <c r="I1088" i="22"/>
  <c r="H1088" i="22"/>
  <c r="G1088" i="22"/>
  <c r="F1088" i="22"/>
  <c r="I1087" i="22"/>
  <c r="H1087" i="22"/>
  <c r="G1087" i="22"/>
  <c r="F1087" i="22"/>
  <c r="E1087" i="22"/>
  <c r="I1086" i="22"/>
  <c r="H1086" i="22"/>
  <c r="G1086" i="22"/>
  <c r="F1086" i="22"/>
  <c r="I1085" i="22"/>
  <c r="H1085" i="22"/>
  <c r="G1085" i="22"/>
  <c r="F1085" i="22"/>
  <c r="D49" i="36"/>
  <c r="D38" i="36"/>
  <c r="D50" i="36"/>
  <c r="D42" i="36"/>
  <c r="D45" i="36"/>
  <c r="D46" i="36"/>
  <c r="D33" i="36"/>
  <c r="D44" i="36"/>
  <c r="D47" i="36"/>
  <c r="D41" i="36"/>
  <c r="D36" i="36"/>
  <c r="D48" i="36"/>
  <c r="D40" i="36"/>
  <c r="D32" i="36"/>
  <c r="D26" i="36"/>
  <c r="D27" i="36"/>
  <c r="D39" i="36"/>
  <c r="D17" i="36"/>
  <c r="D35" i="36"/>
  <c r="D23" i="36"/>
  <c r="D24" i="36"/>
  <c r="D37" i="36"/>
  <c r="D34" i="36"/>
  <c r="D21" i="36"/>
  <c r="D29" i="36"/>
  <c r="D22" i="36"/>
  <c r="D18" i="36"/>
  <c r="D30" i="36"/>
  <c r="D25" i="36"/>
  <c r="D20" i="36"/>
  <c r="D43" i="36"/>
  <c r="D28" i="36"/>
  <c r="D14" i="36"/>
  <c r="D19" i="36"/>
  <c r="D31" i="36"/>
  <c r="D11" i="36"/>
  <c r="D16" i="36"/>
  <c r="D15" i="36"/>
  <c r="D9" i="36"/>
  <c r="D7" i="36"/>
  <c r="D5" i="36"/>
  <c r="D12" i="36"/>
  <c r="D8" i="36"/>
  <c r="D6" i="36"/>
  <c r="D10" i="36"/>
  <c r="D13" i="36"/>
  <c r="D4" i="36"/>
  <c r="D50" i="35"/>
  <c r="D38" i="35"/>
  <c r="D48" i="35"/>
  <c r="D47" i="35"/>
  <c r="D41" i="35"/>
  <c r="D44" i="35"/>
  <c r="D37" i="35"/>
  <c r="D46" i="35"/>
  <c r="D45" i="35"/>
  <c r="D49" i="35"/>
  <c r="D43" i="35"/>
  <c r="D33" i="35"/>
  <c r="D39" i="35"/>
  <c r="D34" i="35"/>
  <c r="D29" i="35"/>
  <c r="D42" i="35"/>
  <c r="D21" i="35"/>
  <c r="D25" i="35"/>
  <c r="D30" i="35"/>
  <c r="D32" i="35"/>
  <c r="D31" i="35"/>
  <c r="D40" i="35"/>
  <c r="D10" i="35"/>
  <c r="D22" i="35"/>
  <c r="D27" i="35"/>
  <c r="D36" i="35"/>
  <c r="D23" i="35"/>
  <c r="D16" i="35"/>
  <c r="D24" i="35"/>
  <c r="D28" i="35"/>
  <c r="D35" i="35"/>
  <c r="D18" i="35"/>
  <c r="D20" i="35"/>
  <c r="D19" i="35"/>
  <c r="D13" i="35"/>
  <c r="D15" i="35"/>
  <c r="D26" i="35"/>
  <c r="D12" i="35"/>
  <c r="D17" i="35"/>
  <c r="D14" i="35"/>
  <c r="D7" i="35"/>
  <c r="D9" i="35"/>
  <c r="D11" i="35"/>
  <c r="D8" i="35"/>
  <c r="D6" i="35"/>
  <c r="D4" i="35"/>
  <c r="D5" i="35"/>
  <c r="D50" i="33"/>
  <c r="D49" i="33"/>
  <c r="D46" i="33"/>
  <c r="D48" i="33"/>
  <c r="D39" i="33"/>
  <c r="D42" i="33"/>
  <c r="D45" i="33"/>
  <c r="D40" i="33"/>
  <c r="D43" i="33"/>
  <c r="D47" i="33"/>
  <c r="D44" i="33"/>
  <c r="D38" i="33"/>
  <c r="D26" i="33"/>
  <c r="D35" i="33"/>
  <c r="D34" i="33"/>
  <c r="D32" i="33"/>
  <c r="D41" i="33"/>
  <c r="D37" i="33"/>
  <c r="D28" i="33"/>
  <c r="D36" i="33"/>
  <c r="D33" i="33"/>
  <c r="D16" i="33"/>
  <c r="D24" i="33"/>
  <c r="D21" i="33"/>
  <c r="D14" i="33"/>
  <c r="D27" i="33"/>
  <c r="D31" i="33"/>
  <c r="D25" i="33"/>
  <c r="D18" i="33"/>
  <c r="D29" i="33"/>
  <c r="D15" i="33"/>
  <c r="D9" i="33"/>
  <c r="D12" i="33"/>
  <c r="D11" i="33"/>
  <c r="D20" i="33"/>
  <c r="D23" i="33"/>
  <c r="D13" i="33"/>
  <c r="D17" i="33"/>
  <c r="D19" i="33"/>
  <c r="D7" i="33"/>
  <c r="D22" i="33"/>
  <c r="D6" i="33"/>
  <c r="D8" i="33"/>
  <c r="D30" i="33"/>
  <c r="D5" i="33"/>
  <c r="D10" i="33"/>
  <c r="D4" i="33"/>
  <c r="L1042" i="17"/>
  <c r="L1019" i="17"/>
  <c r="S1043" i="16"/>
  <c r="L1045" i="17"/>
  <c r="L1022" i="17"/>
  <c r="S1022" i="16"/>
  <c r="L999" i="17"/>
  <c r="S1046" i="16"/>
  <c r="L1050" i="17"/>
  <c r="L1004" i="17"/>
  <c r="S1004" i="16"/>
  <c r="S1051" i="16"/>
  <c r="L1053" i="17"/>
  <c r="L1030" i="17"/>
  <c r="S1030" i="16"/>
  <c r="S1054" i="16"/>
  <c r="L1058" i="17"/>
  <c r="L1012" i="17"/>
  <c r="S1012" i="16"/>
  <c r="L1059" i="17"/>
  <c r="L1036" i="17"/>
  <c r="S1036" i="16"/>
  <c r="S1060" i="16"/>
  <c r="S1061" i="16"/>
  <c r="O1062" i="17"/>
  <c r="O1039" i="17"/>
  <c r="V1039" i="16"/>
  <c r="V1063" i="16"/>
  <c r="L953" i="17"/>
  <c r="S953" i="16"/>
  <c r="L1007" i="17"/>
  <c r="S1007" i="16"/>
  <c r="L1027" i="17"/>
  <c r="S1027" i="16"/>
  <c r="S1040" i="16"/>
  <c r="S1041" i="16"/>
  <c r="L1044" i="17"/>
  <c r="L998" i="17"/>
  <c r="S998" i="16"/>
  <c r="L1047" i="17"/>
  <c r="L1024" i="17"/>
  <c r="S1024" i="16"/>
  <c r="S1048" i="16"/>
  <c r="S1049" i="16"/>
  <c r="L1052" i="17"/>
  <c r="L1006" i="17"/>
  <c r="S1006" i="16"/>
  <c r="L1055" i="17"/>
  <c r="L1032" i="17"/>
  <c r="S1032" i="16"/>
  <c r="S1056" i="16"/>
  <c r="S1057" i="16"/>
  <c r="S1042" i="16"/>
  <c r="S1044" i="16"/>
  <c r="S1045" i="16"/>
  <c r="S1047" i="16"/>
  <c r="S1050" i="16"/>
  <c r="S1052" i="16"/>
  <c r="S1053" i="16"/>
  <c r="S1055" i="16"/>
  <c r="S1058" i="16"/>
  <c r="T1063" i="16"/>
  <c r="U1064" i="16"/>
  <c r="T1065" i="16"/>
  <c r="V1065" i="16"/>
  <c r="U1066" i="16"/>
  <c r="T1067" i="16"/>
  <c r="V1067" i="16"/>
  <c r="U1068" i="16"/>
  <c r="T1069" i="16"/>
  <c r="V1069" i="16"/>
  <c r="U1070" i="16"/>
  <c r="T1071" i="16"/>
  <c r="V1071" i="16"/>
  <c r="U1072" i="16"/>
  <c r="T1073" i="16"/>
  <c r="V1073" i="16"/>
  <c r="U1074" i="16"/>
  <c r="T1075" i="16"/>
  <c r="V1075" i="16"/>
  <c r="U1076" i="16"/>
  <c r="T1077" i="16"/>
  <c r="V1077" i="16"/>
  <c r="U1078" i="16"/>
  <c r="T1079" i="16"/>
  <c r="V1079" i="16"/>
  <c r="U1080" i="16"/>
  <c r="T1081" i="16"/>
  <c r="V1081" i="16"/>
  <c r="U1082" i="16"/>
  <c r="U1083" i="16"/>
  <c r="S1059" i="16"/>
  <c r="T1062" i="16"/>
  <c r="V1062" i="16"/>
  <c r="U1063" i="16"/>
  <c r="T1064" i="16"/>
  <c r="V1064" i="16"/>
  <c r="U1065" i="16"/>
  <c r="T1066" i="16"/>
  <c r="V1066" i="16"/>
  <c r="U1067" i="16"/>
  <c r="T1068" i="16"/>
  <c r="V1068" i="16"/>
  <c r="U1069" i="16"/>
  <c r="T1070" i="16"/>
  <c r="V1070" i="16"/>
  <c r="U1071" i="16"/>
  <c r="T1072" i="16"/>
  <c r="V1072" i="16"/>
  <c r="U1073" i="16"/>
  <c r="T1074" i="16"/>
  <c r="V1074" i="16"/>
  <c r="U1075" i="16"/>
  <c r="T1076" i="16"/>
  <c r="V1076" i="16"/>
  <c r="U1077" i="16"/>
  <c r="T1078" i="16"/>
  <c r="V1078" i="16"/>
  <c r="U1079" i="16"/>
  <c r="T1080" i="16"/>
  <c r="V1080" i="16"/>
  <c r="U1081" i="16"/>
  <c r="V1082" i="16"/>
  <c r="V1083" i="16"/>
  <c r="T1084" i="16"/>
  <c r="T1082" i="16"/>
  <c r="T1083" i="16"/>
  <c r="U1084" i="16"/>
  <c r="V1084" i="16"/>
  <c r="L765" i="16"/>
  <c r="S765" i="16"/>
  <c r="L811" i="16"/>
  <c r="S811" i="16"/>
  <c r="L857" i="16"/>
  <c r="S857" i="16"/>
  <c r="L881" i="16"/>
  <c r="S881" i="16"/>
  <c r="L903" i="16"/>
  <c r="S903" i="16"/>
  <c r="L927" i="16"/>
  <c r="S927" i="16"/>
  <c r="L949" i="16"/>
  <c r="S949" i="16"/>
  <c r="L973" i="16"/>
  <c r="S973" i="16"/>
  <c r="L995" i="16"/>
  <c r="S995" i="16"/>
  <c r="L999" i="16"/>
  <c r="S999" i="16"/>
  <c r="L1019" i="16"/>
  <c r="S1019" i="16"/>
  <c r="L1023" i="16"/>
  <c r="S1023" i="16"/>
  <c r="E1085" i="16"/>
  <c r="G1085" i="16"/>
  <c r="L972" i="16"/>
  <c r="S972" i="16"/>
  <c r="L1018" i="16"/>
  <c r="S1018" i="16"/>
  <c r="L1020" i="16"/>
  <c r="S1020" i="16"/>
  <c r="E8" i="21"/>
  <c r="E31" i="21"/>
  <c r="E52" i="21"/>
  <c r="E99" i="21"/>
  <c r="E191" i="21"/>
  <c r="E215" i="21"/>
  <c r="E239" i="21"/>
  <c r="E283" i="21"/>
  <c r="E307" i="21"/>
  <c r="E331" i="21"/>
  <c r="E399" i="21"/>
  <c r="E522" i="21"/>
  <c r="E560" i="21"/>
  <c r="E568" i="21"/>
  <c r="E660" i="21"/>
  <c r="E743" i="21"/>
  <c r="E752" i="21"/>
  <c r="E798" i="21"/>
  <c r="E811" i="21"/>
  <c r="E1029" i="21"/>
  <c r="G77" i="21"/>
  <c r="G125" i="21"/>
  <c r="G190" i="21"/>
  <c r="G192" i="21"/>
  <c r="G194" i="21"/>
  <c r="G196" i="21"/>
  <c r="G198" i="21"/>
  <c r="G238" i="21"/>
  <c r="G240" i="21"/>
  <c r="G242" i="21"/>
  <c r="G244" i="21"/>
  <c r="G311" i="21"/>
  <c r="G424" i="21"/>
  <c r="G426" i="21"/>
  <c r="G428" i="21"/>
  <c r="G430" i="21"/>
  <c r="G543" i="21"/>
  <c r="G723" i="21"/>
  <c r="G817" i="21"/>
  <c r="G859" i="21"/>
  <c r="G957" i="21"/>
  <c r="G1005" i="21"/>
  <c r="I15" i="21"/>
  <c r="I63" i="21"/>
  <c r="I80" i="21"/>
  <c r="I105" i="21"/>
  <c r="I203" i="21"/>
  <c r="I312" i="21"/>
  <c r="I450" i="21"/>
  <c r="I732" i="21"/>
  <c r="I780" i="21"/>
  <c r="I1045" i="21"/>
  <c r="I1067" i="21"/>
  <c r="I11" i="21"/>
  <c r="I33" i="21"/>
  <c r="I56" i="21"/>
  <c r="I178" i="21"/>
  <c r="I283" i="21"/>
  <c r="I358" i="21"/>
  <c r="I404" i="21"/>
  <c r="I496" i="21"/>
  <c r="I592" i="21"/>
  <c r="I634" i="21"/>
  <c r="I724" i="21"/>
  <c r="E1049" i="21"/>
  <c r="E9" i="21"/>
  <c r="E14" i="21"/>
  <c r="E37" i="21"/>
  <c r="E55" i="21"/>
  <c r="E60" i="21"/>
  <c r="E83" i="21"/>
  <c r="E106" i="21"/>
  <c r="E129" i="21"/>
  <c r="E133" i="21"/>
  <c r="E152" i="21"/>
  <c r="E156" i="21"/>
  <c r="E175" i="21"/>
  <c r="E179" i="21"/>
  <c r="E193" i="21"/>
  <c r="E198" i="21"/>
  <c r="E202" i="21"/>
  <c r="E221" i="21"/>
  <c r="E225" i="21"/>
  <c r="E235" i="21"/>
  <c r="E238" i="21"/>
  <c r="E261" i="21"/>
  <c r="E285" i="21"/>
  <c r="E290" i="21"/>
  <c r="E294" i="21"/>
  <c r="E313" i="21"/>
  <c r="E317" i="21"/>
  <c r="E327" i="21"/>
  <c r="E330" i="21"/>
  <c r="E353" i="21"/>
  <c r="E376" i="21"/>
  <c r="E382" i="21"/>
  <c r="E386" i="21"/>
  <c r="E405" i="21"/>
  <c r="E409" i="21"/>
  <c r="E428" i="21"/>
  <c r="E432" i="21"/>
  <c r="E497" i="21"/>
  <c r="E501" i="21"/>
  <c r="E524" i="21"/>
  <c r="E547" i="21"/>
  <c r="E570" i="21"/>
  <c r="E593" i="21"/>
  <c r="E649" i="21"/>
  <c r="E659" i="21"/>
  <c r="E663" i="21"/>
  <c r="E681" i="21"/>
  <c r="E698" i="21"/>
  <c r="E709" i="21"/>
  <c r="E721" i="21"/>
  <c r="E751" i="21"/>
  <c r="E755" i="21"/>
  <c r="E769" i="21"/>
  <c r="E777" i="21"/>
  <c r="E797" i="21"/>
  <c r="E801" i="21"/>
  <c r="E823" i="21"/>
  <c r="E837" i="21"/>
  <c r="E847" i="21"/>
  <c r="E889" i="21"/>
  <c r="E942" i="21"/>
  <c r="E1027" i="21"/>
  <c r="E1031" i="21"/>
  <c r="F1090" i="18"/>
  <c r="F1044" i="21"/>
  <c r="G29" i="21"/>
  <c r="G37" i="21"/>
  <c r="G52" i="21"/>
  <c r="G54" i="21"/>
  <c r="G56" i="21"/>
  <c r="G58" i="21"/>
  <c r="G60" i="21"/>
  <c r="G62" i="21"/>
  <c r="G81" i="21"/>
  <c r="G121" i="21"/>
  <c r="G129" i="21"/>
  <c r="G131" i="21"/>
  <c r="G167" i="21"/>
  <c r="G175" i="21"/>
  <c r="G215" i="21"/>
  <c r="G223" i="21"/>
  <c r="G261" i="21"/>
  <c r="G269" i="21"/>
  <c r="G271" i="21"/>
  <c r="G307" i="21"/>
  <c r="G315" i="21"/>
  <c r="G336" i="21"/>
  <c r="G353" i="21"/>
  <c r="G376" i="21"/>
  <c r="G397" i="21"/>
  <c r="G405" i="21"/>
  <c r="G445" i="21"/>
  <c r="G453" i="21"/>
  <c r="G489" i="21"/>
  <c r="G497" i="21"/>
  <c r="G503" i="21"/>
  <c r="G524" i="21"/>
  <c r="G526" i="21"/>
  <c r="G539" i="21"/>
  <c r="G547" i="21"/>
  <c r="G593" i="21"/>
  <c r="G627" i="21"/>
  <c r="G679" i="21"/>
  <c r="G681" i="21"/>
  <c r="G683" i="21"/>
  <c r="G685" i="21"/>
  <c r="G687" i="21"/>
  <c r="G689" i="21"/>
  <c r="G719" i="21"/>
  <c r="G727" i="21"/>
  <c r="G733" i="21"/>
  <c r="G777" i="21"/>
  <c r="G779" i="21"/>
  <c r="G781" i="21"/>
  <c r="G813" i="21"/>
  <c r="G821" i="21"/>
  <c r="G825" i="21"/>
  <c r="G863" i="21"/>
  <c r="G869" i="21"/>
  <c r="G873" i="21"/>
  <c r="G953" i="21"/>
  <c r="G961" i="21"/>
  <c r="G965" i="21"/>
  <c r="G1007" i="21"/>
  <c r="G1011" i="21"/>
  <c r="G1043" i="21"/>
  <c r="I10" i="21"/>
  <c r="I13" i="21"/>
  <c r="I17" i="21"/>
  <c r="I42" i="21"/>
  <c r="I59" i="21"/>
  <c r="I84" i="21"/>
  <c r="I109" i="21"/>
  <c r="I132" i="21"/>
  <c r="I157" i="21"/>
  <c r="I270" i="21"/>
  <c r="I295" i="21"/>
  <c r="I316" i="21"/>
  <c r="I362" i="21"/>
  <c r="I387" i="21"/>
  <c r="I408" i="21"/>
  <c r="I454" i="21"/>
  <c r="I500" i="21"/>
  <c r="I548" i="21"/>
  <c r="I638" i="21"/>
  <c r="E1043" i="21"/>
  <c r="I953" i="21"/>
  <c r="I125" i="21"/>
  <c r="I79" i="21"/>
  <c r="I833" i="21"/>
  <c r="I649" i="21"/>
  <c r="I373" i="21"/>
  <c r="I281" i="21"/>
  <c r="I973" i="21"/>
  <c r="I743" i="21"/>
  <c r="I975" i="21"/>
  <c r="I653" i="21"/>
  <c r="I377" i="21"/>
  <c r="I285" i="21"/>
  <c r="I816" i="21"/>
  <c r="I632" i="21"/>
  <c r="I356" i="21"/>
  <c r="I264" i="21"/>
  <c r="I103" i="21"/>
  <c r="I57" i="21"/>
  <c r="I818" i="21"/>
  <c r="I726" i="21"/>
  <c r="I82" i="21"/>
  <c r="I36" i="21"/>
  <c r="I1004" i="21"/>
  <c r="I774" i="21"/>
  <c r="I636" i="21"/>
  <c r="I590" i="21"/>
  <c r="I498" i="21"/>
  <c r="I452" i="21"/>
  <c r="I406" i="21"/>
  <c r="I360" i="21"/>
  <c r="I314" i="21"/>
  <c r="I268" i="21"/>
  <c r="I222" i="21"/>
  <c r="I107" i="21"/>
  <c r="I61" i="21"/>
  <c r="I1006" i="21"/>
  <c r="I730" i="21"/>
  <c r="I684" i="21"/>
  <c r="I546" i="21"/>
  <c r="I201" i="21"/>
  <c r="I155" i="21"/>
  <c r="I86" i="21"/>
  <c r="I40" i="21"/>
  <c r="I1008" i="21"/>
  <c r="I778" i="21"/>
  <c r="I640" i="21"/>
  <c r="I594" i="21"/>
  <c r="I502" i="21"/>
  <c r="I456" i="21"/>
  <c r="I410" i="21"/>
  <c r="I364" i="21"/>
  <c r="I341" i="21"/>
  <c r="I318" i="21"/>
  <c r="I272" i="21"/>
  <c r="I249" i="21"/>
  <c r="I226" i="21"/>
  <c r="I180" i="21"/>
  <c r="I134" i="21"/>
  <c r="I111" i="21"/>
  <c r="I65" i="21"/>
  <c r="I44" i="21"/>
  <c r="I90" i="21"/>
  <c r="I159" i="21"/>
  <c r="I205" i="21"/>
  <c r="I253" i="21"/>
  <c r="I276" i="21"/>
  <c r="I297" i="21"/>
  <c r="I322" i="21"/>
  <c r="I345" i="21"/>
  <c r="I368" i="21"/>
  <c r="I389" i="21"/>
  <c r="I414" i="21"/>
  <c r="I435" i="21"/>
  <c r="I460" i="21"/>
  <c r="I481" i="21"/>
  <c r="I506" i="21"/>
  <c r="I527" i="21"/>
  <c r="I550" i="21"/>
  <c r="I575" i="21"/>
  <c r="I598" i="21"/>
  <c r="I621" i="21"/>
  <c r="I644" i="21"/>
  <c r="I669" i="21"/>
  <c r="I688" i="21"/>
  <c r="I692" i="21"/>
  <c r="I715" i="21"/>
  <c r="I734" i="21"/>
  <c r="I738" i="21"/>
  <c r="I759" i="21"/>
  <c r="I782" i="21"/>
  <c r="I853" i="21"/>
  <c r="I876" i="21"/>
  <c r="E1048" i="21"/>
  <c r="E1052" i="21"/>
  <c r="E1056" i="21"/>
  <c r="F1106" i="18"/>
  <c r="F186" i="21"/>
  <c r="E1045" i="21"/>
  <c r="E1050" i="21"/>
  <c r="E1054" i="21"/>
  <c r="E1058" i="21"/>
  <c r="E7" i="21"/>
  <c r="E40" i="21"/>
  <c r="E42" i="21"/>
  <c r="E44" i="21"/>
  <c r="E46" i="21"/>
  <c r="E48" i="21"/>
  <c r="E53" i="21"/>
  <c r="E125" i="21"/>
  <c r="E134" i="21"/>
  <c r="E136" i="21"/>
  <c r="E138" i="21"/>
  <c r="E140" i="21"/>
  <c r="E145" i="21"/>
  <c r="E151" i="21"/>
  <c r="E153" i="21"/>
  <c r="E155" i="21"/>
  <c r="E157" i="21"/>
  <c r="E159" i="21"/>
  <c r="E161" i="21"/>
  <c r="E163" i="21"/>
  <c r="E167" i="21"/>
  <c r="E190" i="21"/>
  <c r="E194" i="21"/>
  <c r="E197" i="21"/>
  <c r="E199" i="21"/>
  <c r="E201" i="21"/>
  <c r="E203" i="21"/>
  <c r="E205" i="21"/>
  <c r="E207" i="21"/>
  <c r="E209" i="21"/>
  <c r="E236" i="21"/>
  <c r="E240" i="21"/>
  <c r="E243" i="21"/>
  <c r="E245" i="21"/>
  <c r="E247" i="21"/>
  <c r="E249" i="21"/>
  <c r="E251" i="21"/>
  <c r="E253" i="21"/>
  <c r="E255" i="21"/>
  <c r="E282" i="21"/>
  <c r="E286" i="21"/>
  <c r="E289" i="21"/>
  <c r="E291" i="21"/>
  <c r="E293" i="21"/>
  <c r="E295" i="21"/>
  <c r="E297" i="21"/>
  <c r="E299" i="21"/>
  <c r="E301" i="21"/>
  <c r="E328" i="21"/>
  <c r="E332" i="21"/>
  <c r="E335" i="21"/>
  <c r="E337" i="21"/>
  <c r="E339" i="21"/>
  <c r="E341" i="21"/>
  <c r="E343" i="21"/>
  <c r="E345" i="21"/>
  <c r="E347" i="21"/>
  <c r="E368" i="21"/>
  <c r="E370" i="21"/>
  <c r="E381" i="21"/>
  <c r="E383" i="21"/>
  <c r="E385" i="21"/>
  <c r="E387" i="21"/>
  <c r="E389" i="21"/>
  <c r="E391" i="21"/>
  <c r="E393" i="21"/>
  <c r="E414" i="21"/>
  <c r="E416" i="21"/>
  <c r="E421" i="21"/>
  <c r="E427" i="21"/>
  <c r="E429" i="21"/>
  <c r="E431" i="21"/>
  <c r="E433" i="21"/>
  <c r="E435" i="21"/>
  <c r="E437" i="21"/>
  <c r="E439" i="21"/>
  <c r="E443" i="21"/>
  <c r="E460" i="21"/>
  <c r="E462" i="21"/>
  <c r="E466" i="21"/>
  <c r="E473" i="21"/>
  <c r="E475" i="21"/>
  <c r="E477" i="21"/>
  <c r="E479" i="21"/>
  <c r="E481" i="21"/>
  <c r="E483" i="21"/>
  <c r="E485" i="21"/>
  <c r="E489" i="21"/>
  <c r="E521" i="21"/>
  <c r="E523" i="21"/>
  <c r="E525" i="21"/>
  <c r="E527" i="21"/>
  <c r="E529" i="21"/>
  <c r="E531" i="21"/>
  <c r="E539" i="21"/>
  <c r="E554" i="21"/>
  <c r="E567" i="21"/>
  <c r="E569" i="21"/>
  <c r="E571" i="21"/>
  <c r="E573" i="21"/>
  <c r="E575" i="21"/>
  <c r="E577" i="21"/>
  <c r="E581" i="21"/>
  <c r="E600" i="21"/>
  <c r="E611" i="21"/>
  <c r="E613" i="21"/>
  <c r="E615" i="21"/>
  <c r="E617" i="21"/>
  <c r="E619" i="21"/>
  <c r="E621" i="21"/>
  <c r="E623" i="21"/>
  <c r="E657" i="21"/>
  <c r="E703" i="21"/>
  <c r="E707" i="21"/>
  <c r="E711" i="21"/>
  <c r="E715" i="21"/>
  <c r="E841" i="21"/>
  <c r="E845" i="21"/>
  <c r="E849" i="21"/>
  <c r="E853" i="21"/>
  <c r="E891" i="21"/>
  <c r="E895" i="21"/>
  <c r="E899" i="21"/>
  <c r="E927" i="21"/>
  <c r="E933" i="21"/>
  <c r="E937" i="21"/>
  <c r="E939" i="21"/>
  <c r="E941" i="21"/>
  <c r="E943" i="21"/>
  <c r="E945" i="21"/>
  <c r="E985" i="21"/>
  <c r="E989" i="21"/>
  <c r="G6" i="21"/>
  <c r="G8" i="21"/>
  <c r="G10" i="21"/>
  <c r="G12" i="21"/>
  <c r="G14" i="21"/>
  <c r="G16" i="21"/>
  <c r="G31" i="21"/>
  <c r="G35" i="21"/>
  <c r="G75" i="21"/>
  <c r="G79" i="21"/>
  <c r="G83" i="21"/>
  <c r="G85" i="21"/>
  <c r="G98" i="21"/>
  <c r="G100" i="21"/>
  <c r="G102" i="21"/>
  <c r="G104" i="21"/>
  <c r="G106" i="21"/>
  <c r="G108" i="21"/>
  <c r="G123" i="21"/>
  <c r="G127" i="21"/>
  <c r="G144" i="21"/>
  <c r="G146" i="21"/>
  <c r="G148" i="21"/>
  <c r="G150" i="21"/>
  <c r="G152" i="21"/>
  <c r="G154" i="21"/>
  <c r="G169" i="21"/>
  <c r="G173" i="21"/>
  <c r="G177" i="21"/>
  <c r="G213" i="21"/>
  <c r="G217" i="21"/>
  <c r="G221" i="21"/>
  <c r="G236" i="21"/>
  <c r="G259" i="21"/>
  <c r="G263" i="21"/>
  <c r="G267" i="21"/>
  <c r="G282" i="21"/>
  <c r="G305" i="21"/>
  <c r="G309" i="21"/>
  <c r="G313" i="21"/>
  <c r="G330" i="21"/>
  <c r="G334" i="21"/>
  <c r="G338" i="21"/>
  <c r="G351" i="21"/>
  <c r="G355" i="21"/>
  <c r="G357" i="21"/>
  <c r="G359" i="21"/>
  <c r="G361" i="21"/>
  <c r="G378" i="21"/>
  <c r="G380" i="21"/>
  <c r="G382" i="21"/>
  <c r="G384" i="21"/>
  <c r="G399" i="21"/>
  <c r="G403" i="21"/>
  <c r="G407" i="21"/>
  <c r="G443" i="21"/>
  <c r="G447" i="21"/>
  <c r="G451" i="21"/>
  <c r="G470" i="21"/>
  <c r="G472" i="21"/>
  <c r="G474" i="21"/>
  <c r="G476" i="21"/>
  <c r="G491" i="21"/>
  <c r="G495" i="21"/>
  <c r="G499" i="21"/>
  <c r="G516" i="21"/>
  <c r="G518" i="21"/>
  <c r="G520" i="21"/>
  <c r="G522" i="21"/>
  <c r="G537" i="21"/>
  <c r="G541" i="21"/>
  <c r="G545" i="21"/>
  <c r="G587" i="21"/>
  <c r="G591" i="21"/>
  <c r="G629" i="21"/>
  <c r="G633" i="21"/>
  <c r="G635" i="21"/>
  <c r="G637" i="21"/>
  <c r="G721" i="21"/>
  <c r="G725" i="21"/>
  <c r="G729" i="21"/>
  <c r="G773" i="21"/>
  <c r="G775" i="21"/>
  <c r="G811" i="21"/>
  <c r="G815" i="21"/>
  <c r="G819" i="21"/>
  <c r="G857" i="21"/>
  <c r="G861" i="21"/>
  <c r="G865" i="21"/>
  <c r="G959" i="21"/>
  <c r="G1003" i="21"/>
  <c r="I1014" i="21"/>
  <c r="I807" i="21"/>
  <c r="I830" i="21"/>
  <c r="I828" i="21"/>
  <c r="I826" i="21"/>
  <c r="I824" i="21"/>
  <c r="I822" i="21"/>
  <c r="I820" i="21"/>
  <c r="I1107" i="18"/>
  <c r="I1105" i="18"/>
  <c r="I1082" i="21"/>
  <c r="I1103" i="18"/>
  <c r="I1101" i="18"/>
  <c r="I1078" i="21"/>
  <c r="I1099" i="18"/>
  <c r="I1097" i="18"/>
  <c r="I1074" i="21"/>
  <c r="I1095" i="18"/>
  <c r="I1093" i="18"/>
  <c r="I1070" i="21"/>
  <c r="I1089" i="18"/>
  <c r="I1087" i="18"/>
  <c r="I1064" i="21"/>
  <c r="F1060" i="21"/>
  <c r="F393" i="21"/>
  <c r="F301" i="21"/>
  <c r="F117" i="21"/>
  <c r="F347" i="21"/>
  <c r="F48" i="21"/>
  <c r="E1044" i="21"/>
  <c r="E97" i="21"/>
  <c r="E101" i="21"/>
  <c r="E147" i="21"/>
  <c r="E419" i="21"/>
  <c r="E423" i="21"/>
  <c r="E520" i="21"/>
  <c r="E543" i="21"/>
  <c r="E566" i="21"/>
  <c r="E589" i="21"/>
  <c r="E635" i="21"/>
  <c r="E651" i="21"/>
  <c r="E655" i="21"/>
  <c r="E658" i="21"/>
  <c r="E683" i="21"/>
  <c r="E741" i="21"/>
  <c r="E745" i="21"/>
  <c r="E835" i="21"/>
  <c r="E839" i="21"/>
  <c r="E867" i="21"/>
  <c r="E925" i="21"/>
  <c r="E929" i="21"/>
  <c r="E1017" i="21"/>
  <c r="E1021" i="21"/>
  <c r="G143" i="21"/>
  <c r="G189" i="21"/>
  <c r="G235" i="21"/>
  <c r="G237" i="21"/>
  <c r="G281" i="21"/>
  <c r="G283" i="21"/>
  <c r="G350" i="21"/>
  <c r="G352" i="21"/>
  <c r="G354" i="21"/>
  <c r="G375" i="21"/>
  <c r="G377" i="21"/>
  <c r="G423" i="21"/>
  <c r="G469" i="21"/>
  <c r="G511" i="21"/>
  <c r="G561" i="21"/>
  <c r="G580" i="21"/>
  <c r="G607" i="21"/>
  <c r="G626" i="21"/>
  <c r="G628" i="21"/>
  <c r="G630" i="21"/>
  <c r="G632" i="21"/>
  <c r="G651" i="21"/>
  <c r="G674" i="21"/>
  <c r="G701" i="21"/>
  <c r="G741" i="21"/>
  <c r="G768" i="21"/>
  <c r="G793" i="21"/>
  <c r="G833" i="21"/>
  <c r="G879" i="21"/>
  <c r="G887" i="21"/>
  <c r="G902" i="21"/>
  <c r="G910" i="21"/>
  <c r="G927" i="21"/>
  <c r="G971" i="21"/>
  <c r="G979" i="21"/>
  <c r="G994" i="21"/>
  <c r="G1021" i="21"/>
  <c r="G1042" i="21"/>
  <c r="G1044" i="21"/>
  <c r="G1046" i="21"/>
  <c r="G1048" i="21"/>
  <c r="I5" i="21"/>
  <c r="I7" i="21"/>
  <c r="I28" i="21"/>
  <c r="I30" i="21"/>
  <c r="I32" i="21"/>
  <c r="I51" i="21"/>
  <c r="I53" i="21"/>
  <c r="I55" i="21"/>
  <c r="I74" i="21"/>
  <c r="I76" i="21"/>
  <c r="I78" i="21"/>
  <c r="I97" i="21"/>
  <c r="I99" i="21"/>
  <c r="I101" i="21"/>
  <c r="I120" i="21"/>
  <c r="I122" i="21"/>
  <c r="I124" i="21"/>
  <c r="I126" i="21"/>
  <c r="I148" i="21"/>
  <c r="I171" i="21"/>
  <c r="I194" i="21"/>
  <c r="I218" i="21"/>
  <c r="I235" i="21"/>
  <c r="I237" i="21"/>
  <c r="I239" i="21"/>
  <c r="I310" i="21"/>
  <c r="I327" i="21"/>
  <c r="I329" i="21"/>
  <c r="I331" i="21"/>
  <c r="I402" i="21"/>
  <c r="I419" i="21"/>
  <c r="I421" i="21"/>
  <c r="I423" i="21"/>
  <c r="I448" i="21"/>
  <c r="I465" i="21"/>
  <c r="I467" i="21"/>
  <c r="I469" i="21"/>
  <c r="I494" i="21"/>
  <c r="I511" i="21"/>
  <c r="I513" i="21"/>
  <c r="I515" i="21"/>
  <c r="I540" i="21"/>
  <c r="I542" i="21"/>
  <c r="I557" i="21"/>
  <c r="I559" i="21"/>
  <c r="I561" i="21"/>
  <c r="I586" i="21"/>
  <c r="I588" i="21"/>
  <c r="I603" i="21"/>
  <c r="I605" i="21"/>
  <c r="I607" i="21"/>
  <c r="I678" i="21"/>
  <c r="I680" i="21"/>
  <c r="I695" i="21"/>
  <c r="I697" i="21"/>
  <c r="I699" i="21"/>
  <c r="I770" i="21"/>
  <c r="I772" i="21"/>
  <c r="I787" i="21"/>
  <c r="I789" i="21"/>
  <c r="I791" i="21"/>
  <c r="I835" i="21"/>
  <c r="I837" i="21"/>
  <c r="E1019" i="21"/>
  <c r="E1042" i="21"/>
  <c r="I1022" i="21"/>
  <c r="I838" i="21"/>
  <c r="I815" i="21"/>
  <c r="I792" i="21"/>
  <c r="I769" i="21"/>
  <c r="I746" i="21"/>
  <c r="I723" i="21"/>
  <c r="I700" i="21"/>
  <c r="I677" i="21"/>
  <c r="I654" i="21"/>
  <c r="I631" i="21"/>
  <c r="I608" i="21"/>
  <c r="I585" i="21"/>
  <c r="I562" i="21"/>
  <c r="I539" i="21"/>
  <c r="I516" i="21"/>
  <c r="I493" i="21"/>
  <c r="I470" i="21"/>
  <c r="I447" i="21"/>
  <c r="I424" i="21"/>
  <c r="I401" i="21"/>
  <c r="I378" i="21"/>
  <c r="I355" i="21"/>
  <c r="I332" i="21"/>
  <c r="I309" i="21"/>
  <c r="I286" i="21"/>
  <c r="I263" i="21"/>
  <c r="I240" i="21"/>
  <c r="I217" i="21"/>
  <c r="I1040" i="21"/>
  <c r="I994" i="21"/>
  <c r="I948" i="21"/>
  <c r="I902" i="21"/>
  <c r="I1017" i="21"/>
  <c r="I925" i="21"/>
  <c r="I879" i="21"/>
  <c r="I856" i="21"/>
  <c r="I810" i="21"/>
  <c r="I764" i="21"/>
  <c r="I718" i="21"/>
  <c r="I672" i="21"/>
  <c r="I626" i="21"/>
  <c r="I580" i="21"/>
  <c r="I534" i="21"/>
  <c r="I488" i="21"/>
  <c r="I442" i="21"/>
  <c r="I396" i="21"/>
  <c r="I350" i="21"/>
  <c r="I304" i="21"/>
  <c r="I258" i="21"/>
  <c r="I212" i="21"/>
  <c r="I189" i="21"/>
  <c r="I166" i="21"/>
  <c r="I143" i="21"/>
  <c r="I1042" i="21"/>
  <c r="I996" i="21"/>
  <c r="I950" i="21"/>
  <c r="I904" i="21"/>
  <c r="I1019" i="21"/>
  <c r="I927" i="21"/>
  <c r="I881" i="21"/>
  <c r="I858" i="21"/>
  <c r="I812" i="21"/>
  <c r="I766" i="21"/>
  <c r="I720" i="21"/>
  <c r="I674" i="21"/>
  <c r="I628" i="21"/>
  <c r="I582" i="21"/>
  <c r="I536" i="21"/>
  <c r="I490" i="21"/>
  <c r="I444" i="21"/>
  <c r="I398" i="21"/>
  <c r="I352" i="21"/>
  <c r="I306" i="21"/>
  <c r="I260" i="21"/>
  <c r="I214" i="21"/>
  <c r="I191" i="21"/>
  <c r="I168" i="21"/>
  <c r="I145" i="21"/>
  <c r="I1044" i="21"/>
  <c r="I998" i="21"/>
  <c r="I952" i="21"/>
  <c r="I906" i="21"/>
  <c r="I1021" i="21"/>
  <c r="I929" i="21"/>
  <c r="I883" i="21"/>
  <c r="I860" i="21"/>
  <c r="I814" i="21"/>
  <c r="I768" i="21"/>
  <c r="I722" i="21"/>
  <c r="I676" i="21"/>
  <c r="I630" i="21"/>
  <c r="I584" i="21"/>
  <c r="I538" i="21"/>
  <c r="I492" i="21"/>
  <c r="I446" i="21"/>
  <c r="I400" i="21"/>
  <c r="I354" i="21"/>
  <c r="I308" i="21"/>
  <c r="I262" i="21"/>
  <c r="I216" i="21"/>
  <c r="I193" i="21"/>
  <c r="I170" i="21"/>
  <c r="I147" i="21"/>
  <c r="I1046" i="21"/>
  <c r="I1023" i="21"/>
  <c r="I977" i="21"/>
  <c r="I954" i="21"/>
  <c r="I931" i="21"/>
  <c r="I885" i="21"/>
  <c r="I1000" i="21"/>
  <c r="I908" i="21"/>
  <c r="I862" i="21"/>
  <c r="I839" i="21"/>
  <c r="I793" i="21"/>
  <c r="I747" i="21"/>
  <c r="I701" i="21"/>
  <c r="I655" i="21"/>
  <c r="I609" i="21"/>
  <c r="I563" i="21"/>
  <c r="I517" i="21"/>
  <c r="I471" i="21"/>
  <c r="I425" i="21"/>
  <c r="I379" i="21"/>
  <c r="I333" i="21"/>
  <c r="I287" i="21"/>
  <c r="I241" i="21"/>
  <c r="I195" i="21"/>
  <c r="I172" i="21"/>
  <c r="I149" i="21"/>
  <c r="I1048" i="21"/>
  <c r="I1025" i="21"/>
  <c r="I979" i="21"/>
  <c r="I956" i="21"/>
  <c r="I933" i="21"/>
  <c r="I887" i="21"/>
  <c r="I1002" i="21"/>
  <c r="I910" i="21"/>
  <c r="I864" i="21"/>
  <c r="I841" i="21"/>
  <c r="I795" i="21"/>
  <c r="I749" i="21"/>
  <c r="I703" i="21"/>
  <c r="I657" i="21"/>
  <c r="I611" i="21"/>
  <c r="I565" i="21"/>
  <c r="I519" i="21"/>
  <c r="I473" i="21"/>
  <c r="I427" i="21"/>
  <c r="I381" i="21"/>
  <c r="I335" i="21"/>
  <c r="I289" i="21"/>
  <c r="I243" i="21"/>
  <c r="I197" i="21"/>
  <c r="I174" i="21"/>
  <c r="I151" i="21"/>
  <c r="I128" i="21"/>
  <c r="I130" i="21"/>
  <c r="I153" i="21"/>
  <c r="I176" i="21"/>
  <c r="I199" i="21"/>
  <c r="I245" i="21"/>
  <c r="I247" i="21"/>
  <c r="I291" i="21"/>
  <c r="I293" i="21"/>
  <c r="I337" i="21"/>
  <c r="I339" i="21"/>
  <c r="I383" i="21"/>
  <c r="I385" i="21"/>
  <c r="I429" i="21"/>
  <c r="I431" i="21"/>
  <c r="I433" i="21"/>
  <c r="I475" i="21"/>
  <c r="I477" i="21"/>
  <c r="I479" i="21"/>
  <c r="I521" i="21"/>
  <c r="I523" i="21"/>
  <c r="I525" i="21"/>
  <c r="I567" i="21"/>
  <c r="I569" i="21"/>
  <c r="I571" i="21"/>
  <c r="I613" i="21"/>
  <c r="I615" i="21"/>
  <c r="I617" i="21"/>
  <c r="I619" i="21"/>
  <c r="I659" i="21"/>
  <c r="I661" i="21"/>
  <c r="I663" i="21"/>
  <c r="I665" i="21"/>
  <c r="I705" i="21"/>
  <c r="I707" i="21"/>
  <c r="I709" i="21"/>
  <c r="I711" i="21"/>
  <c r="I751" i="21"/>
  <c r="I753" i="21"/>
  <c r="I755" i="21"/>
  <c r="I757" i="21"/>
  <c r="I797" i="21"/>
  <c r="I799" i="21"/>
  <c r="I801" i="21"/>
  <c r="I803" i="21"/>
  <c r="I805" i="21"/>
  <c r="I843" i="21"/>
  <c r="I845" i="21"/>
  <c r="I847" i="21"/>
  <c r="I849" i="21"/>
  <c r="I851" i="21"/>
  <c r="I866" i="21"/>
  <c r="I868" i="21"/>
  <c r="I870" i="21"/>
  <c r="I872" i="21"/>
  <c r="I874" i="21"/>
  <c r="I912" i="21"/>
  <c r="I914" i="21"/>
  <c r="I916" i="21"/>
  <c r="I918" i="21"/>
  <c r="I920" i="21"/>
  <c r="I1050" i="21"/>
  <c r="I1027" i="21"/>
  <c r="I981" i="21"/>
  <c r="I958" i="21"/>
  <c r="I935" i="21"/>
  <c r="I889" i="21"/>
  <c r="I1052" i="21"/>
  <c r="I1029" i="21"/>
  <c r="I983" i="21"/>
  <c r="I960" i="21"/>
  <c r="I937" i="21"/>
  <c r="I1054" i="21"/>
  <c r="I1031" i="21"/>
  <c r="I985" i="21"/>
  <c r="I962" i="21"/>
  <c r="I939" i="21"/>
  <c r="I893" i="21"/>
  <c r="I1056" i="21"/>
  <c r="I1033" i="21"/>
  <c r="I987" i="21"/>
  <c r="I964" i="21"/>
  <c r="I941" i="21"/>
  <c r="I895" i="21"/>
  <c r="I1058" i="21"/>
  <c r="I1035" i="21"/>
  <c r="I989" i="21"/>
  <c r="I966" i="21"/>
  <c r="I943" i="21"/>
  <c r="I897" i="21"/>
  <c r="I1060" i="21"/>
  <c r="I1037" i="21"/>
  <c r="I991" i="21"/>
  <c r="I968" i="21"/>
  <c r="I945" i="21"/>
  <c r="I899" i="21"/>
  <c r="E12" i="21"/>
  <c r="E35" i="21"/>
  <c r="E58" i="21"/>
  <c r="E81" i="21"/>
  <c r="E196" i="21"/>
  <c r="E219" i="21"/>
  <c r="E242" i="21"/>
  <c r="E265" i="21"/>
  <c r="E288" i="21"/>
  <c r="E311" i="21"/>
  <c r="E334" i="21"/>
  <c r="E357" i="21"/>
  <c r="E403" i="21"/>
  <c r="E449" i="21"/>
  <c r="E495" i="21"/>
  <c r="E518" i="21"/>
  <c r="E587" i="21"/>
  <c r="E610" i="21"/>
  <c r="E679" i="21"/>
  <c r="E863" i="21"/>
  <c r="E886" i="21"/>
  <c r="E1047" i="21"/>
  <c r="E29" i="21"/>
  <c r="E33" i="21"/>
  <c r="E75" i="21"/>
  <c r="E79" i="21"/>
  <c r="E98" i="21"/>
  <c r="E100" i="21"/>
  <c r="E102" i="21"/>
  <c r="E104" i="21"/>
  <c r="E123" i="21"/>
  <c r="E127" i="21"/>
  <c r="E144" i="21"/>
  <c r="E146" i="21"/>
  <c r="E148" i="21"/>
  <c r="E150" i="21"/>
  <c r="E169" i="21"/>
  <c r="E173" i="21"/>
  <c r="E213" i="21"/>
  <c r="E217" i="21"/>
  <c r="E259" i="21"/>
  <c r="E263" i="21"/>
  <c r="E305" i="21"/>
  <c r="E309" i="21"/>
  <c r="E351" i="21"/>
  <c r="E355" i="21"/>
  <c r="E378" i="21"/>
  <c r="E380" i="21"/>
  <c r="E401" i="21"/>
  <c r="E420" i="21"/>
  <c r="E422" i="21"/>
  <c r="E424" i="21"/>
  <c r="E426" i="21"/>
  <c r="E447" i="21"/>
  <c r="E470" i="21"/>
  <c r="E472" i="21"/>
  <c r="E493" i="21"/>
  <c r="E514" i="21"/>
  <c r="E535" i="21"/>
  <c r="E541" i="21"/>
  <c r="E564" i="21"/>
  <c r="E585" i="21"/>
  <c r="E606" i="21"/>
  <c r="E631" i="21"/>
  <c r="E675" i="21"/>
  <c r="E953" i="21"/>
  <c r="E1001" i="21"/>
  <c r="F554" i="21"/>
  <c r="G1040" i="21"/>
  <c r="E1018" i="21"/>
  <c r="E1020" i="21"/>
  <c r="I884" i="21"/>
  <c r="I907" i="21"/>
  <c r="I971" i="21"/>
  <c r="I999" i="21"/>
  <c r="F623" i="21"/>
  <c r="H1085" i="18"/>
  <c r="H119" i="21"/>
  <c r="H1086" i="18"/>
  <c r="H5" i="21"/>
  <c r="H625" i="21"/>
  <c r="H741" i="21"/>
  <c r="G1017" i="21"/>
  <c r="H1107" i="18"/>
  <c r="E627" i="21"/>
  <c r="E788" i="21"/>
  <c r="F531" i="21"/>
  <c r="F1086" i="18"/>
  <c r="F1098" i="18"/>
  <c r="H1087" i="18"/>
  <c r="H1088" i="18"/>
  <c r="H1089" i="18"/>
  <c r="H1090" i="18"/>
  <c r="H1091" i="18"/>
  <c r="H171" i="21"/>
  <c r="H1092" i="18"/>
  <c r="H1093" i="18"/>
  <c r="H1094" i="18"/>
  <c r="H1095" i="18"/>
  <c r="H129" i="21"/>
  <c r="H1096" i="18"/>
  <c r="I1085" i="18"/>
  <c r="E1085" i="18"/>
  <c r="G1085" i="18"/>
  <c r="F833" i="21"/>
  <c r="F672" i="21"/>
  <c r="F350" i="21"/>
  <c r="F304" i="21"/>
  <c r="F212" i="21"/>
  <c r="F120" i="21"/>
  <c r="F1040" i="21"/>
  <c r="F948" i="21"/>
  <c r="F856" i="21"/>
  <c r="F764" i="21"/>
  <c r="F442" i="21"/>
  <c r="F258" i="21"/>
  <c r="F845" i="21"/>
  <c r="F684" i="21"/>
  <c r="F362" i="21"/>
  <c r="F316" i="21"/>
  <c r="F224" i="21"/>
  <c r="F132" i="21"/>
  <c r="F1052" i="21"/>
  <c r="F960" i="21"/>
  <c r="F868" i="21"/>
  <c r="F776" i="21"/>
  <c r="F454" i="21"/>
  <c r="F270" i="21"/>
  <c r="E995" i="21"/>
  <c r="E903" i="21"/>
  <c r="E880" i="21"/>
  <c r="E857" i="21"/>
  <c r="E834" i="21"/>
  <c r="E719" i="21"/>
  <c r="E974" i="21"/>
  <c r="E951" i="21"/>
  <c r="E836" i="21"/>
  <c r="E813" i="21"/>
  <c r="E790" i="21"/>
  <c r="E767" i="21"/>
  <c r="E999" i="21"/>
  <c r="E907" i="21"/>
  <c r="E884" i="21"/>
  <c r="E861" i="21"/>
  <c r="E838" i="21"/>
  <c r="E723" i="21"/>
  <c r="E978" i="21"/>
  <c r="E955" i="21"/>
  <c r="E840" i="21"/>
  <c r="E817" i="21"/>
  <c r="E794" i="21"/>
  <c r="E771" i="21"/>
  <c r="E702" i="21"/>
  <c r="E1003" i="21"/>
  <c r="E911" i="21"/>
  <c r="E888" i="21"/>
  <c r="E865" i="21"/>
  <c r="E842" i="21"/>
  <c r="E727" i="21"/>
  <c r="E704" i="21"/>
  <c r="E982" i="21"/>
  <c r="E959" i="21"/>
  <c r="E890" i="21"/>
  <c r="E844" i="21"/>
  <c r="E821" i="21"/>
  <c r="E775" i="21"/>
  <c r="E706" i="21"/>
  <c r="E1007" i="21"/>
  <c r="E984" i="21"/>
  <c r="E915" i="21"/>
  <c r="E892" i="21"/>
  <c r="E869" i="21"/>
  <c r="E846" i="21"/>
  <c r="E731" i="21"/>
  <c r="E708" i="21"/>
  <c r="E986" i="21"/>
  <c r="E963" i="21"/>
  <c r="E894" i="21"/>
  <c r="E848" i="21"/>
  <c r="E825" i="21"/>
  <c r="E779" i="21"/>
  <c r="E710" i="21"/>
  <c r="E1011" i="21"/>
  <c r="E988" i="21"/>
  <c r="E919" i="21"/>
  <c r="E896" i="21"/>
  <c r="E873" i="21"/>
  <c r="E850" i="21"/>
  <c r="E735" i="21"/>
  <c r="E712" i="21"/>
  <c r="E990" i="21"/>
  <c r="E967" i="21"/>
  <c r="E898" i="21"/>
  <c r="E852" i="21"/>
  <c r="E829" i="21"/>
  <c r="E783" i="21"/>
  <c r="E714" i="21"/>
  <c r="E1015" i="21"/>
  <c r="E992" i="21"/>
  <c r="E923" i="21"/>
  <c r="E900" i="21"/>
  <c r="E877" i="21"/>
  <c r="E854" i="21"/>
  <c r="E739" i="21"/>
  <c r="E716" i="21"/>
  <c r="F94" i="21"/>
  <c r="F209" i="21"/>
  <c r="F262" i="21"/>
  <c r="F278" i="21"/>
  <c r="F416" i="21"/>
  <c r="F446" i="21"/>
  <c r="F462" i="21"/>
  <c r="F646" i="21"/>
  <c r="F768" i="21"/>
  <c r="F784" i="21"/>
  <c r="F860" i="21"/>
  <c r="F876" i="21"/>
  <c r="F952" i="21"/>
  <c r="F968" i="21"/>
  <c r="E374" i="21"/>
  <c r="E397" i="21"/>
  <c r="E445" i="21"/>
  <c r="E468" i="21"/>
  <c r="E491" i="21"/>
  <c r="E512" i="21"/>
  <c r="E516" i="21"/>
  <c r="E537" i="21"/>
  <c r="E558" i="21"/>
  <c r="E562" i="21"/>
  <c r="E583" i="21"/>
  <c r="E604" i="21"/>
  <c r="E608" i="21"/>
  <c r="E629" i="21"/>
  <c r="E633" i="21"/>
  <c r="E650" i="21"/>
  <c r="E652" i="21"/>
  <c r="E654" i="21"/>
  <c r="E656" i="21"/>
  <c r="E673" i="21"/>
  <c r="E677" i="21"/>
  <c r="E696" i="21"/>
  <c r="E700" i="21"/>
  <c r="E725" i="21"/>
  <c r="E742" i="21"/>
  <c r="E744" i="21"/>
  <c r="E746" i="21"/>
  <c r="E748" i="21"/>
  <c r="E765" i="21"/>
  <c r="E792" i="21"/>
  <c r="E815" i="21"/>
  <c r="E859" i="21"/>
  <c r="E882" i="21"/>
  <c r="E909" i="21"/>
  <c r="E926" i="21"/>
  <c r="E928" i="21"/>
  <c r="E930" i="21"/>
  <c r="E932" i="21"/>
  <c r="E934" i="21"/>
  <c r="E949" i="21"/>
  <c r="E957" i="21"/>
  <c r="E976" i="21"/>
  <c r="E997" i="21"/>
  <c r="E1005" i="21"/>
  <c r="F837" i="21"/>
  <c r="F676" i="21"/>
  <c r="F354" i="21"/>
  <c r="F308" i="21"/>
  <c r="F216" i="21"/>
  <c r="F124" i="21"/>
  <c r="F853" i="21"/>
  <c r="F738" i="21"/>
  <c r="F692" i="21"/>
  <c r="F600" i="21"/>
  <c r="F508" i="21"/>
  <c r="F370" i="21"/>
  <c r="F324" i="21"/>
  <c r="F232" i="21"/>
  <c r="F140" i="21"/>
  <c r="F577" i="21"/>
  <c r="F485" i="21"/>
  <c r="F1100" i="18"/>
  <c r="F439" i="21"/>
  <c r="F255" i="21"/>
  <c r="F1104" i="18"/>
  <c r="F163" i="21"/>
  <c r="F71" i="21"/>
  <c r="F63" i="21"/>
  <c r="F25" i="21"/>
  <c r="F1102" i="18"/>
  <c r="F297" i="21"/>
  <c r="F17" i="21"/>
  <c r="F1094" i="18"/>
  <c r="F1088" i="18"/>
  <c r="G28" i="21"/>
  <c r="G30" i="21"/>
  <c r="G32" i="21"/>
  <c r="G34" i="21"/>
  <c r="G36" i="21"/>
  <c r="G74" i="21"/>
  <c r="G76" i="21"/>
  <c r="G78" i="21"/>
  <c r="G80" i="21"/>
  <c r="G82" i="21"/>
  <c r="G120" i="21"/>
  <c r="G122" i="21"/>
  <c r="G124" i="21"/>
  <c r="G126" i="21"/>
  <c r="G128" i="21"/>
  <c r="G166" i="21"/>
  <c r="G168" i="21"/>
  <c r="G170" i="21"/>
  <c r="G172" i="21"/>
  <c r="G174" i="21"/>
  <c r="G176" i="21"/>
  <c r="G212" i="21"/>
  <c r="G214" i="21"/>
  <c r="G216" i="21"/>
  <c r="G218" i="21"/>
  <c r="G220" i="21"/>
  <c r="G222" i="21"/>
  <c r="G258" i="21"/>
  <c r="G260" i="21"/>
  <c r="G262" i="21"/>
  <c r="G264" i="21"/>
  <c r="G266" i="21"/>
  <c r="G268" i="21"/>
  <c r="G304" i="21"/>
  <c r="G306" i="21"/>
  <c r="G308" i="21"/>
  <c r="G310" i="21"/>
  <c r="G312" i="21"/>
  <c r="G314" i="21"/>
  <c r="G316" i="21"/>
  <c r="G329" i="21"/>
  <c r="G331" i="21"/>
  <c r="G333" i="21"/>
  <c r="G335" i="21"/>
  <c r="G337" i="21"/>
  <c r="G339" i="21"/>
  <c r="G373" i="21"/>
  <c r="G396" i="21"/>
  <c r="G398" i="21"/>
  <c r="G400" i="21"/>
  <c r="G402" i="21"/>
  <c r="G404" i="21"/>
  <c r="G406" i="21"/>
  <c r="G408" i="21"/>
  <c r="G421" i="21"/>
  <c r="G442" i="21"/>
  <c r="G444" i="21"/>
  <c r="G446" i="21"/>
  <c r="G448" i="21"/>
  <c r="G450" i="21"/>
  <c r="G452" i="21"/>
  <c r="G454" i="21"/>
  <c r="G467" i="21"/>
  <c r="G488" i="21"/>
  <c r="G490" i="21"/>
  <c r="G492" i="21"/>
  <c r="G494" i="21"/>
  <c r="G496" i="21"/>
  <c r="G498" i="21"/>
  <c r="G500" i="21"/>
  <c r="G502" i="21"/>
  <c r="G513" i="21"/>
  <c r="G534" i="21"/>
  <c r="G536" i="21"/>
  <c r="G538" i="21"/>
  <c r="G540" i="21"/>
  <c r="G542" i="21"/>
  <c r="G544" i="21"/>
  <c r="G546" i="21"/>
  <c r="G548" i="21"/>
  <c r="G559" i="21"/>
  <c r="G563" i="21"/>
  <c r="G567" i="21"/>
  <c r="G571" i="21"/>
  <c r="G582" i="21"/>
  <c r="G586" i="21"/>
  <c r="G588" i="21"/>
  <c r="G590" i="21"/>
  <c r="G592" i="21"/>
  <c r="G594" i="21"/>
  <c r="G605" i="21"/>
  <c r="G609" i="21"/>
  <c r="G613" i="21"/>
  <c r="G617" i="21"/>
  <c r="G649" i="21"/>
  <c r="G653" i="21"/>
  <c r="G657" i="21"/>
  <c r="G661" i="21"/>
  <c r="G665" i="21"/>
  <c r="G672" i="21"/>
  <c r="G676" i="21"/>
  <c r="G695" i="21"/>
  <c r="G699" i="21"/>
  <c r="G703" i="21"/>
  <c r="G707" i="21"/>
  <c r="G711" i="21"/>
  <c r="G718" i="21"/>
  <c r="G720" i="21"/>
  <c r="G722" i="21"/>
  <c r="G724" i="21"/>
  <c r="G726" i="21"/>
  <c r="G728" i="21"/>
  <c r="G730" i="21"/>
  <c r="G732" i="21"/>
  <c r="G734" i="21"/>
  <c r="G743" i="21"/>
  <c r="G747" i="21"/>
  <c r="G751" i="21"/>
  <c r="G755" i="21"/>
  <c r="G766" i="21"/>
  <c r="G770" i="21"/>
  <c r="G787" i="21"/>
  <c r="G791" i="21"/>
  <c r="G795" i="21"/>
  <c r="G799" i="21"/>
  <c r="G803" i="21"/>
  <c r="G810" i="21"/>
  <c r="G812" i="21"/>
  <c r="G814" i="21"/>
  <c r="G816" i="21"/>
  <c r="G818" i="21"/>
  <c r="G820" i="21"/>
  <c r="G822" i="21"/>
  <c r="G824" i="21"/>
  <c r="G826" i="21"/>
  <c r="G835" i="21"/>
  <c r="G841" i="21"/>
  <c r="G845" i="21"/>
  <c r="G849" i="21"/>
  <c r="G856" i="21"/>
  <c r="G858" i="21"/>
  <c r="G860" i="21"/>
  <c r="G862" i="21"/>
  <c r="G864" i="21"/>
  <c r="G866" i="21"/>
  <c r="G868" i="21"/>
  <c r="G870" i="21"/>
  <c r="G872" i="21"/>
  <c r="G874" i="21"/>
  <c r="G881" i="21"/>
  <c r="G885" i="21"/>
  <c r="G889" i="21"/>
  <c r="G893" i="21"/>
  <c r="G897" i="21"/>
  <c r="G904" i="21"/>
  <c r="G908" i="21"/>
  <c r="G925" i="21"/>
  <c r="G929" i="21"/>
  <c r="G933" i="21"/>
  <c r="G937" i="21"/>
  <c r="G941" i="21"/>
  <c r="G950" i="21"/>
  <c r="G954" i="21"/>
  <c r="G956" i="21"/>
  <c r="G958" i="21"/>
  <c r="G960" i="21"/>
  <c r="G962" i="21"/>
  <c r="G964" i="21"/>
  <c r="G966" i="21"/>
  <c r="G973" i="21"/>
  <c r="G977" i="21"/>
  <c r="G981" i="21"/>
  <c r="G985" i="21"/>
  <c r="G989" i="21"/>
  <c r="G996" i="21"/>
  <c r="G1004" i="21"/>
  <c r="G1008" i="21"/>
  <c r="G1012" i="21"/>
  <c r="H1084" i="21"/>
  <c r="H1061" i="21"/>
  <c r="H992" i="21"/>
  <c r="H946" i="21"/>
  <c r="H923" i="21"/>
  <c r="H877" i="21"/>
  <c r="H854" i="21"/>
  <c r="H831" i="21"/>
  <c r="H808" i="21"/>
  <c r="H739" i="21"/>
  <c r="H716" i="21"/>
  <c r="H693" i="21"/>
  <c r="H601" i="21"/>
  <c r="H578" i="21"/>
  <c r="H532" i="21"/>
  <c r="H486" i="21"/>
  <c r="H394" i="21"/>
  <c r="H348" i="21"/>
  <c r="H325" i="21"/>
  <c r="H233" i="21"/>
  <c r="H210" i="21"/>
  <c r="H141" i="21"/>
  <c r="H118" i="21"/>
  <c r="H49" i="21"/>
  <c r="H1038" i="21"/>
  <c r="H1015" i="21"/>
  <c r="H969" i="21"/>
  <c r="H900" i="21"/>
  <c r="H785" i="21"/>
  <c r="H762" i="21"/>
  <c r="H670" i="21"/>
  <c r="H647" i="21"/>
  <c r="H624" i="21"/>
  <c r="H555" i="21"/>
  <c r="H509" i="21"/>
  <c r="H463" i="21"/>
  <c r="H440" i="21"/>
  <c r="H417" i="21"/>
  <c r="H371" i="21"/>
  <c r="H302" i="21"/>
  <c r="H279" i="21"/>
  <c r="H256" i="21"/>
  <c r="H187" i="21"/>
  <c r="H765" i="21"/>
  <c r="H673" i="21"/>
  <c r="H75" i="21"/>
  <c r="H581" i="21"/>
  <c r="H535" i="21"/>
  <c r="H489" i="21"/>
  <c r="H397" i="21"/>
  <c r="H1064" i="21"/>
  <c r="H7" i="21"/>
  <c r="H559" i="21"/>
  <c r="H513" i="21"/>
  <c r="H467" i="21"/>
  <c r="H421" i="21"/>
  <c r="H605" i="21"/>
  <c r="H1065" i="21"/>
  <c r="H721" i="21"/>
  <c r="H31" i="21"/>
  <c r="H353" i="21"/>
  <c r="H1066" i="21"/>
  <c r="H998" i="21"/>
  <c r="H653" i="21"/>
  <c r="H285" i="21"/>
  <c r="H193" i="21"/>
  <c r="H101" i="21"/>
  <c r="H331" i="21"/>
  <c r="H239" i="21"/>
  <c r="H1067" i="21"/>
  <c r="H723" i="21"/>
  <c r="H309" i="21"/>
  <c r="H217" i="21"/>
  <c r="H125" i="21"/>
  <c r="H447" i="21"/>
  <c r="H263" i="21"/>
  <c r="H1068" i="21"/>
  <c r="H448" i="21"/>
  <c r="H11" i="21"/>
  <c r="H862" i="21"/>
  <c r="H816" i="21"/>
  <c r="H425" i="21"/>
  <c r="H379" i="21"/>
  <c r="H1069" i="21"/>
  <c r="H771" i="21"/>
  <c r="H1024" i="21"/>
  <c r="H633" i="21"/>
  <c r="H403" i="21"/>
  <c r="H357" i="21"/>
  <c r="H932" i="21"/>
  <c r="H725" i="21"/>
  <c r="H1070" i="21"/>
  <c r="H450" i="21"/>
  <c r="H749" i="21"/>
  <c r="H335" i="21"/>
  <c r="H243" i="21"/>
  <c r="H151" i="21"/>
  <c r="H59" i="21"/>
  <c r="H289" i="21"/>
  <c r="H197" i="21"/>
  <c r="H1071" i="21"/>
  <c r="H727" i="21"/>
  <c r="H773" i="21"/>
  <c r="H589" i="21"/>
  <c r="H543" i="21"/>
  <c r="H497" i="21"/>
  <c r="H451" i="21"/>
  <c r="H267" i="21"/>
  <c r="H175" i="21"/>
  <c r="H83" i="21"/>
  <c r="H37" i="21"/>
  <c r="H842" i="21"/>
  <c r="H681" i="21"/>
  <c r="H405" i="21"/>
  <c r="H359" i="21"/>
  <c r="H313" i="21"/>
  <c r="H221" i="21"/>
  <c r="H1072" i="21"/>
  <c r="H866" i="21"/>
  <c r="H613" i="21"/>
  <c r="H429" i="21"/>
  <c r="H383" i="21"/>
  <c r="H291" i="21"/>
  <c r="H199" i="21"/>
  <c r="H107" i="21"/>
  <c r="H15" i="21"/>
  <c r="H705" i="21"/>
  <c r="H567" i="21"/>
  <c r="H521" i="21"/>
  <c r="H475" i="21"/>
  <c r="H337" i="21"/>
  <c r="H245" i="21"/>
  <c r="H1073" i="21"/>
  <c r="H281" i="21"/>
  <c r="H235" i="21"/>
  <c r="H189" i="21"/>
  <c r="H143" i="21"/>
  <c r="H97" i="21"/>
  <c r="H880" i="21"/>
  <c r="H834" i="21"/>
  <c r="H329" i="21"/>
  <c r="H53" i="21"/>
  <c r="H790" i="21"/>
  <c r="H745" i="21"/>
  <c r="H423" i="21"/>
  <c r="H377" i="21"/>
  <c r="H9" i="21"/>
  <c r="H701" i="21"/>
  <c r="H609" i="21"/>
  <c r="H563" i="21"/>
  <c r="H517" i="21"/>
  <c r="H471" i="21"/>
  <c r="H333" i="21"/>
  <c r="H287" i="21"/>
  <c r="H241" i="21"/>
  <c r="H195" i="21"/>
  <c r="H149" i="21"/>
  <c r="H103" i="21"/>
  <c r="H57" i="21"/>
  <c r="H657" i="21"/>
  <c r="I930" i="21"/>
  <c r="I976" i="21"/>
  <c r="H257" i="21"/>
  <c r="H441" i="21"/>
  <c r="H1097" i="18"/>
  <c r="H1098" i="18"/>
  <c r="H1099" i="18"/>
  <c r="H1100" i="18"/>
  <c r="H1101" i="18"/>
  <c r="H1102" i="18"/>
  <c r="H1103" i="18"/>
  <c r="H1104" i="18"/>
  <c r="H1105" i="18"/>
  <c r="H1106" i="18"/>
  <c r="F847" i="21"/>
  <c r="F1054" i="21"/>
  <c r="F962" i="21"/>
  <c r="F870" i="21"/>
  <c r="F778" i="21"/>
  <c r="F686" i="21"/>
  <c r="F456" i="21"/>
  <c r="F364" i="21"/>
  <c r="F318" i="21"/>
  <c r="F272" i="21"/>
  <c r="F226" i="21"/>
  <c r="F157" i="21"/>
  <c r="F134" i="21"/>
  <c r="F65" i="21"/>
  <c r="F19" i="21"/>
  <c r="F1008" i="21"/>
  <c r="F916" i="21"/>
  <c r="F824" i="21"/>
  <c r="F732" i="21"/>
  <c r="F640" i="21"/>
  <c r="F594" i="21"/>
  <c r="F548" i="21"/>
  <c r="F502" i="21"/>
  <c r="F410" i="21"/>
  <c r="F203" i="21"/>
  <c r="F180" i="21"/>
  <c r="F111" i="21"/>
  <c r="F88" i="21"/>
  <c r="F42" i="21"/>
  <c r="F851" i="21"/>
  <c r="F1058" i="21"/>
  <c r="F966" i="21"/>
  <c r="F874" i="21"/>
  <c r="F782" i="21"/>
  <c r="F690" i="21"/>
  <c r="F483" i="21"/>
  <c r="F460" i="21"/>
  <c r="F391" i="21"/>
  <c r="F368" i="21"/>
  <c r="F322" i="21"/>
  <c r="F276" i="21"/>
  <c r="F230" i="21"/>
  <c r="F161" i="21"/>
  <c r="F138" i="21"/>
  <c r="F69" i="21"/>
  <c r="F23" i="21"/>
  <c r="F1012" i="21"/>
  <c r="F920" i="21"/>
  <c r="F828" i="21"/>
  <c r="F736" i="21"/>
  <c r="F644" i="21"/>
  <c r="F598" i="21"/>
  <c r="F552" i="21"/>
  <c r="F506" i="21"/>
  <c r="F437" i="21"/>
  <c r="F414" i="21"/>
  <c r="F345" i="21"/>
  <c r="F299" i="21"/>
  <c r="F253" i="21"/>
  <c r="F207" i="21"/>
  <c r="F184" i="21"/>
  <c r="F115" i="21"/>
  <c r="F92" i="21"/>
  <c r="F46" i="21"/>
  <c r="F1083" i="21"/>
  <c r="F1081" i="21"/>
  <c r="F1079" i="21"/>
  <c r="F1077" i="21"/>
  <c r="F1075" i="21"/>
  <c r="F1071" i="21"/>
  <c r="F1067" i="21"/>
  <c r="F1065" i="21"/>
  <c r="F1063" i="21"/>
  <c r="F1037" i="21"/>
  <c r="F1035" i="21"/>
  <c r="F1033" i="21"/>
  <c r="F1031" i="21"/>
  <c r="F1029" i="21"/>
  <c r="F1025" i="21"/>
  <c r="F1021" i="21"/>
  <c r="F1019" i="21"/>
  <c r="F1017" i="21"/>
  <c r="F991" i="21"/>
  <c r="F989" i="21"/>
  <c r="F987" i="21"/>
  <c r="F985" i="21"/>
  <c r="F983" i="21"/>
  <c r="F979" i="21"/>
  <c r="F975" i="21"/>
  <c r="F973" i="21"/>
  <c r="F971" i="21"/>
  <c r="F945" i="21"/>
  <c r="F943" i="21"/>
  <c r="F941" i="21"/>
  <c r="F939" i="21"/>
  <c r="F937" i="21"/>
  <c r="F933" i="21"/>
  <c r="F929" i="21"/>
  <c r="F927" i="21"/>
  <c r="F925" i="21"/>
  <c r="F899" i="21"/>
  <c r="F897" i="21"/>
  <c r="F895" i="21"/>
  <c r="F893" i="21"/>
  <c r="F891" i="21"/>
  <c r="F887" i="21"/>
  <c r="F883" i="21"/>
  <c r="F881" i="21"/>
  <c r="F879" i="21"/>
  <c r="F1085" i="18"/>
  <c r="F1039" i="21"/>
  <c r="F1087" i="18"/>
  <c r="F1041" i="21"/>
  <c r="F1105" i="18"/>
  <c r="F1013" i="21"/>
  <c r="F1103" i="18"/>
  <c r="F1057" i="21"/>
  <c r="F1101" i="18"/>
  <c r="F1009" i="21"/>
  <c r="F1099" i="18"/>
  <c r="F1053" i="21"/>
  <c r="F1097" i="18"/>
  <c r="F1005" i="21"/>
  <c r="F1095" i="18"/>
  <c r="F1049" i="21"/>
  <c r="F1093" i="18"/>
  <c r="F1001" i="21"/>
  <c r="F1091" i="18"/>
  <c r="F1045" i="21"/>
  <c r="F1089" i="18"/>
  <c r="F997" i="21"/>
  <c r="F1107" i="18"/>
  <c r="F1061" i="21"/>
  <c r="H18" i="21"/>
  <c r="H22" i="21"/>
  <c r="H39" i="21"/>
  <c r="H43" i="21"/>
  <c r="H65" i="21"/>
  <c r="H69" i="21"/>
  <c r="H85" i="21"/>
  <c r="H89" i="21"/>
  <c r="H93" i="21"/>
  <c r="H111" i="21"/>
  <c r="H115" i="21"/>
  <c r="H133" i="21"/>
  <c r="H137" i="21"/>
  <c r="H155" i="21"/>
  <c r="H159" i="21"/>
  <c r="H181" i="21"/>
  <c r="H185" i="21"/>
  <c r="H203" i="21"/>
  <c r="H207" i="21"/>
  <c r="H225" i="21"/>
  <c r="H229" i="21"/>
  <c r="H247" i="21"/>
  <c r="H251" i="21"/>
  <c r="H273" i="21"/>
  <c r="H277" i="21"/>
  <c r="H317" i="21"/>
  <c r="H321" i="21"/>
  <c r="H366" i="21"/>
  <c r="H410" i="21"/>
  <c r="H414" i="21"/>
  <c r="H437" i="21"/>
  <c r="H460" i="21"/>
  <c r="H483" i="21"/>
  <c r="H506" i="21"/>
  <c r="H529" i="21"/>
  <c r="H552" i="21"/>
  <c r="H575" i="21"/>
  <c r="E143" i="21"/>
  <c r="E373" i="21"/>
  <c r="E375" i="21"/>
  <c r="E377" i="21"/>
  <c r="E465" i="21"/>
  <c r="E467" i="21"/>
  <c r="E469" i="21"/>
  <c r="E511" i="21"/>
  <c r="E513" i="21"/>
  <c r="E515" i="21"/>
  <c r="E517" i="21"/>
  <c r="E557" i="21"/>
  <c r="E559" i="21"/>
  <c r="E561" i="21"/>
  <c r="E563" i="21"/>
  <c r="E603" i="21"/>
  <c r="E605" i="21"/>
  <c r="E607" i="21"/>
  <c r="E609" i="21"/>
  <c r="E695" i="21"/>
  <c r="E697" i="21"/>
  <c r="E699" i="21"/>
  <c r="E701" i="21"/>
  <c r="E787" i="21"/>
  <c r="E789" i="21"/>
  <c r="E791" i="21"/>
  <c r="E793" i="21"/>
  <c r="E795" i="21"/>
  <c r="E879" i="21"/>
  <c r="E881" i="21"/>
  <c r="E883" i="21"/>
  <c r="E885" i="21"/>
  <c r="E887" i="21"/>
  <c r="E971" i="21"/>
  <c r="E973" i="21"/>
  <c r="E975" i="21"/>
  <c r="E977" i="21"/>
  <c r="E979" i="21"/>
  <c r="E981" i="21"/>
  <c r="F28" i="21"/>
  <c r="F32" i="21"/>
  <c r="F36" i="21"/>
  <c r="F40" i="21"/>
  <c r="F74" i="21"/>
  <c r="F78" i="21"/>
  <c r="F82" i="21"/>
  <c r="F86" i="21"/>
  <c r="F166" i="21"/>
  <c r="F170" i="21"/>
  <c r="F174" i="21"/>
  <c r="F178" i="21"/>
  <c r="F343" i="21"/>
  <c r="F396" i="21"/>
  <c r="F400" i="21"/>
  <c r="F404" i="21"/>
  <c r="F408" i="21"/>
  <c r="F412" i="21"/>
  <c r="F488" i="21"/>
  <c r="F492" i="21"/>
  <c r="F496" i="21"/>
  <c r="F500" i="21"/>
  <c r="F504" i="21"/>
  <c r="F534" i="21"/>
  <c r="F538" i="21"/>
  <c r="F542" i="21"/>
  <c r="F546" i="21"/>
  <c r="F550" i="21"/>
  <c r="F580" i="21"/>
  <c r="F584" i="21"/>
  <c r="F588" i="21"/>
  <c r="F592" i="21"/>
  <c r="F596" i="21"/>
  <c r="F626" i="21"/>
  <c r="F630" i="21"/>
  <c r="F634" i="21"/>
  <c r="F638" i="21"/>
  <c r="F642" i="21"/>
  <c r="F718" i="21"/>
  <c r="F722" i="21"/>
  <c r="F726" i="21"/>
  <c r="F730" i="21"/>
  <c r="F734" i="21"/>
  <c r="F810" i="21"/>
  <c r="F814" i="21"/>
  <c r="F818" i="21"/>
  <c r="F822" i="21"/>
  <c r="F826" i="21"/>
  <c r="F830" i="21"/>
  <c r="F902" i="21"/>
  <c r="F906" i="21"/>
  <c r="F910" i="21"/>
  <c r="F914" i="21"/>
  <c r="F918" i="21"/>
  <c r="F922" i="21"/>
  <c r="F994" i="21"/>
  <c r="F998" i="21"/>
  <c r="F1002" i="21"/>
  <c r="F1006" i="21"/>
  <c r="F1010" i="21"/>
  <c r="F1014" i="21"/>
  <c r="F1092" i="18"/>
  <c r="F1096" i="18"/>
  <c r="F1027" i="21"/>
  <c r="H775" i="21"/>
  <c r="H729" i="21"/>
  <c r="H637" i="21"/>
  <c r="H453" i="21"/>
  <c r="H315" i="21"/>
  <c r="H269" i="21"/>
  <c r="H223" i="21"/>
  <c r="H177" i="21"/>
  <c r="H131" i="21"/>
  <c r="H798" i="21"/>
  <c r="H1074" i="21"/>
  <c r="H1052" i="21"/>
  <c r="H1006" i="21"/>
  <c r="H914" i="21"/>
  <c r="H753" i="21"/>
  <c r="H431" i="21"/>
  <c r="H385" i="21"/>
  <c r="H86" i="21"/>
  <c r="H40" i="21"/>
  <c r="H17" i="21"/>
  <c r="H661" i="21"/>
  <c r="H1075" i="21"/>
  <c r="H731" i="21"/>
  <c r="H777" i="21"/>
  <c r="H685" i="21"/>
  <c r="H593" i="21"/>
  <c r="H547" i="21"/>
  <c r="H501" i="21"/>
  <c r="H409" i="21"/>
  <c r="H363" i="21"/>
  <c r="H248" i="21"/>
  <c r="H202" i="21"/>
  <c r="H156" i="21"/>
  <c r="H110" i="21"/>
  <c r="H64" i="21"/>
  <c r="H1076" i="21"/>
  <c r="H456" i="21"/>
  <c r="H870" i="21"/>
  <c r="H824" i="21"/>
  <c r="H709" i="21"/>
  <c r="H617" i="21"/>
  <c r="H571" i="21"/>
  <c r="H525" i="21"/>
  <c r="H479" i="21"/>
  <c r="H341" i="21"/>
  <c r="H318" i="21"/>
  <c r="H295" i="21"/>
  <c r="H272" i="21"/>
  <c r="H226" i="21"/>
  <c r="H180" i="21"/>
  <c r="H134" i="21"/>
  <c r="H88" i="21"/>
  <c r="H42" i="21"/>
  <c r="H19" i="21"/>
  <c r="H1077" i="21"/>
  <c r="H940" i="21"/>
  <c r="H457" i="21"/>
  <c r="H434" i="21"/>
  <c r="H411" i="21"/>
  <c r="H388" i="21"/>
  <c r="H365" i="21"/>
  <c r="H250" i="21"/>
  <c r="H204" i="21"/>
  <c r="H158" i="21"/>
  <c r="H112" i="21"/>
  <c r="H66" i="21"/>
  <c r="H986" i="21"/>
  <c r="H894" i="21"/>
  <c r="H733" i="21"/>
  <c r="H641" i="21"/>
  <c r="H1078" i="21"/>
  <c r="H1056" i="21"/>
  <c r="H665" i="21"/>
  <c r="H343" i="21"/>
  <c r="H320" i="21"/>
  <c r="H297" i="21"/>
  <c r="H274" i="21"/>
  <c r="H228" i="21"/>
  <c r="H182" i="21"/>
  <c r="H136" i="21"/>
  <c r="H90" i="21"/>
  <c r="H44" i="21"/>
  <c r="H21" i="21"/>
  <c r="H757" i="21"/>
  <c r="H711" i="21"/>
  <c r="H619" i="21"/>
  <c r="H1079" i="21"/>
  <c r="H712" i="21"/>
  <c r="H850" i="21"/>
  <c r="H735" i="21"/>
  <c r="H643" i="21"/>
  <c r="H597" i="21"/>
  <c r="H574" i="21"/>
  <c r="H551" i="21"/>
  <c r="H528" i="21"/>
  <c r="H505" i="21"/>
  <c r="H482" i="21"/>
  <c r="H459" i="21"/>
  <c r="H436" i="21"/>
  <c r="H413" i="21"/>
  <c r="H390" i="21"/>
  <c r="H367" i="21"/>
  <c r="H252" i="21"/>
  <c r="H206" i="21"/>
  <c r="H160" i="21"/>
  <c r="H114" i="21"/>
  <c r="H68" i="21"/>
  <c r="H781" i="21"/>
  <c r="H689" i="21"/>
  <c r="H1080" i="21"/>
  <c r="H782" i="21"/>
  <c r="H759" i="21"/>
  <c r="H713" i="21"/>
  <c r="H690" i="21"/>
  <c r="H621" i="21"/>
  <c r="H345" i="21"/>
  <c r="H322" i="21"/>
  <c r="H299" i="21"/>
  <c r="H276" i="21"/>
  <c r="H230" i="21"/>
  <c r="H184" i="21"/>
  <c r="H138" i="21"/>
  <c r="H92" i="21"/>
  <c r="H46" i="21"/>
  <c r="H23" i="21"/>
  <c r="H874" i="21"/>
  <c r="H828" i="21"/>
  <c r="H736" i="21"/>
  <c r="H667" i="21"/>
  <c r="H644" i="21"/>
  <c r="H1081" i="21"/>
  <c r="H875" i="21"/>
  <c r="H1036" i="21"/>
  <c r="H990" i="21"/>
  <c r="H944" i="21"/>
  <c r="H898" i="21"/>
  <c r="H806" i="21"/>
  <c r="H737" i="21"/>
  <c r="H668" i="21"/>
  <c r="H645" i="21"/>
  <c r="H599" i="21"/>
  <c r="H576" i="21"/>
  <c r="H553" i="21"/>
  <c r="H530" i="21"/>
  <c r="H507" i="21"/>
  <c r="H484" i="21"/>
  <c r="H461" i="21"/>
  <c r="H438" i="21"/>
  <c r="H415" i="21"/>
  <c r="H392" i="21"/>
  <c r="H369" i="21"/>
  <c r="H254" i="21"/>
  <c r="H208" i="21"/>
  <c r="H162" i="21"/>
  <c r="H116" i="21"/>
  <c r="H70" i="21"/>
  <c r="H852" i="21"/>
  <c r="H760" i="21"/>
  <c r="H714" i="21"/>
  <c r="H691" i="21"/>
  <c r="H622" i="21"/>
  <c r="H1082" i="21"/>
  <c r="H853" i="21"/>
  <c r="H876" i="21"/>
  <c r="H830" i="21"/>
  <c r="H784" i="21"/>
  <c r="H761" i="21"/>
  <c r="H715" i="21"/>
  <c r="H692" i="21"/>
  <c r="H623" i="21"/>
  <c r="H347" i="21"/>
  <c r="H324" i="21"/>
  <c r="H301" i="21"/>
  <c r="H278" i="21"/>
  <c r="H232" i="21"/>
  <c r="H186" i="21"/>
  <c r="H140" i="21"/>
  <c r="H94" i="21"/>
  <c r="H48" i="21"/>
  <c r="H25" i="21"/>
  <c r="H1060" i="21"/>
  <c r="H1014" i="21"/>
  <c r="H968" i="21"/>
  <c r="H922" i="21"/>
  <c r="H807" i="21"/>
  <c r="H738" i="21"/>
  <c r="H669" i="21"/>
  <c r="H646" i="21"/>
  <c r="H600" i="21"/>
  <c r="H1083" i="21"/>
  <c r="H970" i="21"/>
  <c r="H649" i="21"/>
  <c r="H465" i="21"/>
  <c r="H419" i="21"/>
  <c r="H327" i="21"/>
  <c r="H51" i="21"/>
  <c r="H697" i="21"/>
  <c r="H375" i="21"/>
  <c r="H283" i="21"/>
  <c r="H237" i="21"/>
  <c r="H191" i="21"/>
  <c r="H145" i="21"/>
  <c r="H99" i="21"/>
  <c r="H699" i="21"/>
  <c r="H607" i="21"/>
  <c r="H561" i="21"/>
  <c r="H515" i="21"/>
  <c r="H469" i="21"/>
  <c r="H838" i="21"/>
  <c r="H424" i="21"/>
  <c r="H378" i="21"/>
  <c r="H332" i="21"/>
  <c r="H286" i="21"/>
  <c r="H240" i="21"/>
  <c r="H194" i="21"/>
  <c r="H148" i="21"/>
  <c r="H102" i="21"/>
  <c r="H56" i="21"/>
  <c r="H10" i="21"/>
  <c r="H747" i="21"/>
  <c r="H655" i="21"/>
  <c r="H978" i="21"/>
  <c r="H886" i="21"/>
  <c r="H794" i="21"/>
  <c r="H426" i="21"/>
  <c r="H380" i="21"/>
  <c r="H334" i="21"/>
  <c r="H288" i="21"/>
  <c r="H242" i="21"/>
  <c r="H196" i="21"/>
  <c r="H150" i="21"/>
  <c r="H104" i="21"/>
  <c r="H58" i="21"/>
  <c r="H12" i="21"/>
  <c r="H703" i="21"/>
  <c r="H611" i="21"/>
  <c r="H565" i="21"/>
  <c r="H519" i="21"/>
  <c r="H473" i="21"/>
  <c r="H428" i="21"/>
  <c r="H382" i="21"/>
  <c r="H336" i="21"/>
  <c r="H290" i="21"/>
  <c r="H244" i="21"/>
  <c r="H198" i="21"/>
  <c r="H152" i="21"/>
  <c r="H106" i="21"/>
  <c r="H60" i="21"/>
  <c r="H14" i="21"/>
  <c r="H751" i="21"/>
  <c r="H659" i="21"/>
  <c r="H430" i="21"/>
  <c r="H384" i="21"/>
  <c r="H338" i="21"/>
  <c r="H292" i="21"/>
  <c r="H246" i="21"/>
  <c r="H200" i="21"/>
  <c r="H154" i="21"/>
  <c r="H707" i="21"/>
  <c r="H615" i="21"/>
  <c r="H569" i="21"/>
  <c r="H523" i="21"/>
  <c r="H477" i="21"/>
  <c r="H846" i="21"/>
  <c r="H432" i="21"/>
  <c r="H755" i="21"/>
  <c r="H663" i="21"/>
  <c r="H1032" i="21"/>
  <c r="H804" i="21"/>
  <c r="H758" i="21"/>
  <c r="H27" i="21"/>
  <c r="H33" i="21"/>
  <c r="H79" i="21"/>
  <c r="H123" i="21"/>
  <c r="H127" i="21"/>
  <c r="H169" i="21"/>
  <c r="H173" i="21"/>
  <c r="H215" i="21"/>
  <c r="H219" i="21"/>
  <c r="H261" i="21"/>
  <c r="H265" i="21"/>
  <c r="H305" i="21"/>
  <c r="H311" i="21"/>
  <c r="H349" i="21"/>
  <c r="H355" i="21"/>
  <c r="H381" i="21"/>
  <c r="H401" i="21"/>
  <c r="H427" i="21"/>
  <c r="H445" i="21"/>
  <c r="H449" i="21"/>
  <c r="H493" i="21"/>
  <c r="H539" i="21"/>
  <c r="H585" i="21"/>
  <c r="H629" i="21"/>
  <c r="H677" i="21"/>
  <c r="H717" i="21"/>
  <c r="H769" i="21"/>
  <c r="H952" i="21"/>
  <c r="H1044" i="21"/>
  <c r="F855" i="21"/>
  <c r="F809" i="21"/>
  <c r="F763" i="21"/>
  <c r="F717" i="21"/>
  <c r="F671" i="21"/>
  <c r="F625" i="21"/>
  <c r="F579" i="21"/>
  <c r="F533" i="21"/>
  <c r="F487" i="21"/>
  <c r="F441" i="21"/>
  <c r="F395" i="21"/>
  <c r="F349" i="21"/>
  <c r="F303" i="21"/>
  <c r="F257" i="21"/>
  <c r="F211" i="21"/>
  <c r="F165" i="21"/>
  <c r="F119" i="21"/>
  <c r="F73" i="21"/>
  <c r="F27" i="21"/>
  <c r="E50" i="33"/>
  <c r="E46" i="33"/>
  <c r="E39" i="33"/>
  <c r="E45" i="33"/>
  <c r="E43" i="33"/>
  <c r="E44" i="33"/>
  <c r="E26" i="33"/>
  <c r="E34" i="33"/>
  <c r="E41" i="33"/>
  <c r="E28" i="33"/>
  <c r="E33" i="33"/>
  <c r="E24" i="33"/>
  <c r="E14" i="33"/>
  <c r="E31" i="33"/>
  <c r="E18" i="33"/>
  <c r="E15" i="33"/>
  <c r="E12" i="33"/>
  <c r="E20" i="33"/>
  <c r="E13" i="33"/>
  <c r="E19" i="33"/>
  <c r="E22" i="33"/>
  <c r="E8" i="33"/>
  <c r="E5" i="33"/>
  <c r="E4" i="33"/>
  <c r="F1062" i="21"/>
  <c r="F1016" i="21"/>
  <c r="F970" i="21"/>
  <c r="F924" i="21"/>
  <c r="F878" i="21"/>
  <c r="F832" i="21"/>
  <c r="F786" i="21"/>
  <c r="F740" i="21"/>
  <c r="F694" i="21"/>
  <c r="F648" i="21"/>
  <c r="F602" i="21"/>
  <c r="F556" i="21"/>
  <c r="F510" i="21"/>
  <c r="F464" i="21"/>
  <c r="F418" i="21"/>
  <c r="F372" i="21"/>
  <c r="F326" i="21"/>
  <c r="F280" i="21"/>
  <c r="F234" i="21"/>
  <c r="F188" i="21"/>
  <c r="F142" i="21"/>
  <c r="F96" i="21"/>
  <c r="F50" i="21"/>
  <c r="F4" i="21"/>
  <c r="F857" i="21"/>
  <c r="F811" i="21"/>
  <c r="F765" i="21"/>
  <c r="F719" i="21"/>
  <c r="F673" i="21"/>
  <c r="F627" i="21"/>
  <c r="F581" i="21"/>
  <c r="F535" i="21"/>
  <c r="F489" i="21"/>
  <c r="F443" i="21"/>
  <c r="F397" i="21"/>
  <c r="F351" i="21"/>
  <c r="F305" i="21"/>
  <c r="F259" i="21"/>
  <c r="F213" i="21"/>
  <c r="F167" i="21"/>
  <c r="F121" i="21"/>
  <c r="F75" i="21"/>
  <c r="F29" i="21"/>
  <c r="F1064" i="21"/>
  <c r="F1018" i="21"/>
  <c r="F972" i="21"/>
  <c r="F926" i="21"/>
  <c r="F880" i="21"/>
  <c r="F834" i="21"/>
  <c r="F788" i="21"/>
  <c r="F742" i="21"/>
  <c r="F696" i="21"/>
  <c r="F650" i="21"/>
  <c r="F604" i="21"/>
  <c r="F558" i="21"/>
  <c r="F512" i="21"/>
  <c r="F466" i="21"/>
  <c r="F420" i="21"/>
  <c r="F374" i="21"/>
  <c r="F328" i="21"/>
  <c r="F282" i="21"/>
  <c r="F236" i="21"/>
  <c r="F190" i="21"/>
  <c r="F144" i="21"/>
  <c r="F98" i="21"/>
  <c r="F52" i="21"/>
  <c r="F6" i="21"/>
  <c r="F829" i="21"/>
  <c r="F783" i="21"/>
  <c r="F737" i="21"/>
  <c r="F691" i="21"/>
  <c r="F645" i="21"/>
  <c r="F599" i="21"/>
  <c r="F553" i="21"/>
  <c r="F507" i="21"/>
  <c r="F461" i="21"/>
  <c r="F415" i="21"/>
  <c r="F369" i="21"/>
  <c r="F323" i="21"/>
  <c r="F277" i="21"/>
  <c r="F231" i="21"/>
  <c r="F185" i="21"/>
  <c r="F139" i="21"/>
  <c r="F93" i="21"/>
  <c r="F47" i="21"/>
  <c r="F1082" i="21"/>
  <c r="F1036" i="21"/>
  <c r="F990" i="21"/>
  <c r="F944" i="21"/>
  <c r="F898" i="21"/>
  <c r="F852" i="21"/>
  <c r="F806" i="21"/>
  <c r="F760" i="21"/>
  <c r="F714" i="21"/>
  <c r="F668" i="21"/>
  <c r="F622" i="21"/>
  <c r="F576" i="21"/>
  <c r="F530" i="21"/>
  <c r="F484" i="21"/>
  <c r="F438" i="21"/>
  <c r="F392" i="21"/>
  <c r="F346" i="21"/>
  <c r="F300" i="21"/>
  <c r="F254" i="21"/>
  <c r="F208" i="21"/>
  <c r="F162" i="21"/>
  <c r="F116" i="21"/>
  <c r="F70" i="21"/>
  <c r="F24" i="21"/>
  <c r="F873" i="21"/>
  <c r="F827" i="21"/>
  <c r="F781" i="21"/>
  <c r="F735" i="21"/>
  <c r="F689" i="21"/>
  <c r="F643" i="21"/>
  <c r="F597" i="21"/>
  <c r="F551" i="21"/>
  <c r="F505" i="21"/>
  <c r="F459" i="21"/>
  <c r="F413" i="21"/>
  <c r="F367" i="21"/>
  <c r="F321" i="21"/>
  <c r="F275" i="21"/>
  <c r="F229" i="21"/>
  <c r="F183" i="21"/>
  <c r="F137" i="21"/>
  <c r="F91" i="21"/>
  <c r="F45" i="21"/>
  <c r="F1080" i="21"/>
  <c r="F1034" i="21"/>
  <c r="F988" i="21"/>
  <c r="F942" i="21"/>
  <c r="F896" i="21"/>
  <c r="F850" i="21"/>
  <c r="F804" i="21"/>
  <c r="F758" i="21"/>
  <c r="F712" i="21"/>
  <c r="F666" i="21"/>
  <c r="F620" i="21"/>
  <c r="F574" i="21"/>
  <c r="F528" i="21"/>
  <c r="F482" i="21"/>
  <c r="F436" i="21"/>
  <c r="F390" i="21"/>
  <c r="F344" i="21"/>
  <c r="F298" i="21"/>
  <c r="F252" i="21"/>
  <c r="F206" i="21"/>
  <c r="F160" i="21"/>
  <c r="F114" i="21"/>
  <c r="F68" i="21"/>
  <c r="F22" i="21"/>
  <c r="F871" i="21"/>
  <c r="F825" i="21"/>
  <c r="F779" i="21"/>
  <c r="F733" i="21"/>
  <c r="F687" i="21"/>
  <c r="F641" i="21"/>
  <c r="F595" i="21"/>
  <c r="F549" i="21"/>
  <c r="F503" i="21"/>
  <c r="F457" i="21"/>
  <c r="F411" i="21"/>
  <c r="F365" i="21"/>
  <c r="F319" i="21"/>
  <c r="F273" i="21"/>
  <c r="F227" i="21"/>
  <c r="F181" i="21"/>
  <c r="F135" i="21"/>
  <c r="F89" i="21"/>
  <c r="F43" i="21"/>
  <c r="F1078" i="21"/>
  <c r="F1032" i="21"/>
  <c r="F986" i="21"/>
  <c r="F940" i="21"/>
  <c r="F894" i="21"/>
  <c r="F848" i="21"/>
  <c r="F802" i="21"/>
  <c r="F756" i="21"/>
  <c r="F710" i="21"/>
  <c r="F664" i="21"/>
  <c r="F618" i="21"/>
  <c r="F572" i="21"/>
  <c r="F526" i="21"/>
  <c r="F480" i="21"/>
  <c r="F434" i="21"/>
  <c r="F388" i="21"/>
  <c r="F342" i="21"/>
  <c r="F296" i="21"/>
  <c r="F250" i="21"/>
  <c r="F204" i="21"/>
  <c r="F158" i="21"/>
  <c r="F112" i="21"/>
  <c r="F66" i="21"/>
  <c r="F20" i="21"/>
  <c r="F869" i="21"/>
  <c r="F823" i="21"/>
  <c r="F777" i="21"/>
  <c r="F731" i="21"/>
  <c r="F685" i="21"/>
  <c r="F639" i="21"/>
  <c r="F593" i="21"/>
  <c r="F547" i="21"/>
  <c r="F501" i="21"/>
  <c r="F455" i="21"/>
  <c r="F409" i="21"/>
  <c r="F363" i="21"/>
  <c r="F317" i="21"/>
  <c r="F271" i="21"/>
  <c r="F225" i="21"/>
  <c r="F179" i="21"/>
  <c r="F133" i="21"/>
  <c r="F87" i="21"/>
  <c r="F41" i="21"/>
  <c r="F1076" i="21"/>
  <c r="F1030" i="21"/>
  <c r="F984" i="21"/>
  <c r="F938" i="21"/>
  <c r="F892" i="21"/>
  <c r="F846" i="21"/>
  <c r="F800" i="21"/>
  <c r="F754" i="21"/>
  <c r="F708" i="21"/>
  <c r="F662" i="21"/>
  <c r="F616" i="21"/>
  <c r="F570" i="21"/>
  <c r="F524" i="21"/>
  <c r="F478" i="21"/>
  <c r="F432" i="21"/>
  <c r="F386" i="21"/>
  <c r="F340" i="21"/>
  <c r="F294" i="21"/>
  <c r="F248" i="21"/>
  <c r="F202" i="21"/>
  <c r="F156" i="21"/>
  <c r="F110" i="21"/>
  <c r="F64" i="21"/>
  <c r="F18" i="21"/>
  <c r="F867" i="21"/>
  <c r="F821" i="21"/>
  <c r="F775" i="21"/>
  <c r="F729" i="21"/>
  <c r="F683" i="21"/>
  <c r="F637" i="21"/>
  <c r="F591" i="21"/>
  <c r="F545" i="21"/>
  <c r="F499" i="21"/>
  <c r="F453" i="21"/>
  <c r="F407" i="21"/>
  <c r="F361" i="21"/>
  <c r="F315" i="21"/>
  <c r="F269" i="21"/>
  <c r="F223" i="21"/>
  <c r="F177" i="21"/>
  <c r="F131" i="21"/>
  <c r="F85" i="21"/>
  <c r="F39" i="21"/>
  <c r="F1074" i="21"/>
  <c r="F1028" i="21"/>
  <c r="F982" i="21"/>
  <c r="F936" i="21"/>
  <c r="F890" i="21"/>
  <c r="F844" i="21"/>
  <c r="F798" i="21"/>
  <c r="F752" i="21"/>
  <c r="F706" i="21"/>
  <c r="F660" i="21"/>
  <c r="F614" i="21"/>
  <c r="F568" i="21"/>
  <c r="F522" i="21"/>
  <c r="F476" i="21"/>
  <c r="F430" i="21"/>
  <c r="F384" i="21"/>
  <c r="F338" i="21"/>
  <c r="F292" i="21"/>
  <c r="F246" i="21"/>
  <c r="F200" i="21"/>
  <c r="F154" i="21"/>
  <c r="F108" i="21"/>
  <c r="F62" i="21"/>
  <c r="F16" i="21"/>
  <c r="F865" i="21"/>
  <c r="F819" i="21"/>
  <c r="F773" i="21"/>
  <c r="F727" i="21"/>
  <c r="F681" i="21"/>
  <c r="F635" i="21"/>
  <c r="F589" i="21"/>
  <c r="F543" i="21"/>
  <c r="F497" i="21"/>
  <c r="F451" i="21"/>
  <c r="F405" i="21"/>
  <c r="F359" i="21"/>
  <c r="F313" i="21"/>
  <c r="F267" i="21"/>
  <c r="F221" i="21"/>
  <c r="F175" i="21"/>
  <c r="F129" i="21"/>
  <c r="F83" i="21"/>
  <c r="F37" i="21"/>
  <c r="F1072" i="21"/>
  <c r="F1026" i="21"/>
  <c r="F980" i="21"/>
  <c r="F934" i="21"/>
  <c r="F888" i="21"/>
  <c r="F842" i="21"/>
  <c r="F796" i="21"/>
  <c r="F750" i="21"/>
  <c r="F704" i="21"/>
  <c r="F658" i="21"/>
  <c r="F612" i="21"/>
  <c r="F566" i="21"/>
  <c r="F520" i="21"/>
  <c r="F474" i="21"/>
  <c r="F428" i="21"/>
  <c r="F382" i="21"/>
  <c r="F336" i="21"/>
  <c r="F290" i="21"/>
  <c r="F244" i="21"/>
  <c r="F198" i="21"/>
  <c r="F152" i="21"/>
  <c r="F106" i="21"/>
  <c r="F60" i="21"/>
  <c r="F14" i="21"/>
  <c r="F863" i="21"/>
  <c r="F817" i="21"/>
  <c r="F771" i="21"/>
  <c r="F725" i="21"/>
  <c r="F679" i="21"/>
  <c r="F633" i="21"/>
  <c r="F587" i="21"/>
  <c r="F541" i="21"/>
  <c r="F495" i="21"/>
  <c r="F449" i="21"/>
  <c r="F403" i="21"/>
  <c r="F357" i="21"/>
  <c r="F311" i="21"/>
  <c r="F265" i="21"/>
  <c r="F219" i="21"/>
  <c r="F173" i="21"/>
  <c r="F127" i="21"/>
  <c r="F81" i="21"/>
  <c r="F35" i="21"/>
  <c r="F1070" i="21"/>
  <c r="F1024" i="21"/>
  <c r="F978" i="21"/>
  <c r="F932" i="21"/>
  <c r="F886" i="21"/>
  <c r="F840" i="21"/>
  <c r="F794" i="21"/>
  <c r="F748" i="21"/>
  <c r="F702" i="21"/>
  <c r="F656" i="21"/>
  <c r="F610" i="21"/>
  <c r="F564" i="21"/>
  <c r="F518" i="21"/>
  <c r="F472" i="21"/>
  <c r="F426" i="21"/>
  <c r="F380" i="21"/>
  <c r="F334" i="21"/>
  <c r="F288" i="21"/>
  <c r="F242" i="21"/>
  <c r="F196" i="21"/>
  <c r="F150" i="21"/>
  <c r="F104" i="21"/>
  <c r="F58" i="21"/>
  <c r="F12" i="21"/>
  <c r="F861" i="21"/>
  <c r="F815" i="21"/>
  <c r="F769" i="21"/>
  <c r="F723" i="21"/>
  <c r="F677" i="21"/>
  <c r="F631" i="21"/>
  <c r="F585" i="21"/>
  <c r="F539" i="21"/>
  <c r="F493" i="21"/>
  <c r="F447" i="21"/>
  <c r="F401" i="21"/>
  <c r="F355" i="21"/>
  <c r="F309" i="21"/>
  <c r="F263" i="21"/>
  <c r="F217" i="21"/>
  <c r="F171" i="21"/>
  <c r="F125" i="21"/>
  <c r="F79" i="21"/>
  <c r="F33" i="21"/>
  <c r="F1068" i="21"/>
  <c r="F1022" i="21"/>
  <c r="F976" i="21"/>
  <c r="F930" i="21"/>
  <c r="F884" i="21"/>
  <c r="F838" i="21"/>
  <c r="F792" i="21"/>
  <c r="F746" i="21"/>
  <c r="F700" i="21"/>
  <c r="F654" i="21"/>
  <c r="F608" i="21"/>
  <c r="F562" i="21"/>
  <c r="F516" i="21"/>
  <c r="F470" i="21"/>
  <c r="F424" i="21"/>
  <c r="F378" i="21"/>
  <c r="F332" i="21"/>
  <c r="F286" i="21"/>
  <c r="F240" i="21"/>
  <c r="F194" i="21"/>
  <c r="F148" i="21"/>
  <c r="F102" i="21"/>
  <c r="F56" i="21"/>
  <c r="F10" i="21"/>
  <c r="F859" i="21"/>
  <c r="F813" i="21"/>
  <c r="F767" i="21"/>
  <c r="F721" i="21"/>
  <c r="F675" i="21"/>
  <c r="F629" i="21"/>
  <c r="F583" i="21"/>
  <c r="F537" i="21"/>
  <c r="F491" i="21"/>
  <c r="F445" i="21"/>
  <c r="F399" i="21"/>
  <c r="F353" i="21"/>
  <c r="F307" i="21"/>
  <c r="F261" i="21"/>
  <c r="F215" i="21"/>
  <c r="F169" i="21"/>
  <c r="F123" i="21"/>
  <c r="F77" i="21"/>
  <c r="F31" i="21"/>
  <c r="F1066" i="21"/>
  <c r="F1020" i="21"/>
  <c r="F974" i="21"/>
  <c r="F928" i="21"/>
  <c r="F882" i="21"/>
  <c r="F836" i="21"/>
  <c r="F790" i="21"/>
  <c r="F744" i="21"/>
  <c r="F698" i="21"/>
  <c r="F652" i="21"/>
  <c r="F606" i="21"/>
  <c r="F560" i="21"/>
  <c r="F514" i="21"/>
  <c r="F468" i="21"/>
  <c r="F422" i="21"/>
  <c r="F376" i="21"/>
  <c r="F330" i="21"/>
  <c r="F284" i="21"/>
  <c r="F238" i="21"/>
  <c r="F192" i="21"/>
  <c r="F146" i="21"/>
  <c r="F100" i="21"/>
  <c r="F54" i="21"/>
  <c r="F8" i="21"/>
  <c r="F831" i="21"/>
  <c r="F785" i="21"/>
  <c r="F739" i="21"/>
  <c r="F693" i="21"/>
  <c r="F647" i="21"/>
  <c r="F601" i="21"/>
  <c r="F555" i="21"/>
  <c r="F509" i="21"/>
  <c r="F463" i="21"/>
  <c r="F417" i="21"/>
  <c r="F371" i="21"/>
  <c r="F325" i="21"/>
  <c r="F279" i="21"/>
  <c r="F233" i="21"/>
  <c r="F187" i="21"/>
  <c r="F141" i="21"/>
  <c r="F95" i="21"/>
  <c r="F49" i="21"/>
  <c r="F1084" i="21"/>
  <c r="F1038" i="21"/>
  <c r="F992" i="21"/>
  <c r="F946" i="21"/>
  <c r="F900" i="21"/>
  <c r="F854" i="21"/>
  <c r="F808" i="21"/>
  <c r="F762" i="21"/>
  <c r="F716" i="21"/>
  <c r="F670" i="21"/>
  <c r="F624" i="21"/>
  <c r="F578" i="21"/>
  <c r="F532" i="21"/>
  <c r="F486" i="21"/>
  <c r="F440" i="21"/>
  <c r="F394" i="21"/>
  <c r="F348" i="21"/>
  <c r="F302" i="21"/>
  <c r="F256" i="21"/>
  <c r="F210" i="21"/>
  <c r="F164" i="21"/>
  <c r="F118" i="21"/>
  <c r="F72" i="21"/>
  <c r="F26" i="21"/>
  <c r="G1018" i="21"/>
  <c r="G972" i="21"/>
  <c r="G926" i="21"/>
  <c r="G880" i="21"/>
  <c r="G834" i="21"/>
  <c r="G788" i="21"/>
  <c r="G742" i="21"/>
  <c r="G696" i="21"/>
  <c r="G650" i="21"/>
  <c r="G604" i="21"/>
  <c r="G558" i="21"/>
  <c r="G1020" i="21"/>
  <c r="G974" i="21"/>
  <c r="G928" i="21"/>
  <c r="G882" i="21"/>
  <c r="G836" i="21"/>
  <c r="G790" i="21"/>
  <c r="G744" i="21"/>
  <c r="G698" i="21"/>
  <c r="G652" i="21"/>
  <c r="G606" i="21"/>
  <c r="G560" i="21"/>
  <c r="G1022" i="21"/>
  <c r="G976" i="21"/>
  <c r="G930" i="21"/>
  <c r="G884" i="21"/>
  <c r="G792" i="21"/>
  <c r="G746" i="21"/>
  <c r="G700" i="21"/>
  <c r="G654" i="21"/>
  <c r="G608" i="21"/>
  <c r="G562" i="21"/>
  <c r="G1024" i="21"/>
  <c r="G978" i="21"/>
  <c r="G932" i="21"/>
  <c r="G886" i="21"/>
  <c r="G840" i="21"/>
  <c r="G794" i="21"/>
  <c r="G748" i="21"/>
  <c r="G702" i="21"/>
  <c r="G656" i="21"/>
  <c r="G610" i="21"/>
  <c r="G564" i="21"/>
  <c r="G1026" i="21"/>
  <c r="G980" i="21"/>
  <c r="G934" i="21"/>
  <c r="G888" i="21"/>
  <c r="G842" i="21"/>
  <c r="G796" i="21"/>
  <c r="G750" i="21"/>
  <c r="G704" i="21"/>
  <c r="G658" i="21"/>
  <c r="G612" i="21"/>
  <c r="G566" i="21"/>
  <c r="G1028" i="21"/>
  <c r="G982" i="21"/>
  <c r="G936" i="21"/>
  <c r="G890" i="21"/>
  <c r="G844" i="21"/>
  <c r="G798" i="21"/>
  <c r="G752" i="21"/>
  <c r="G706" i="21"/>
  <c r="G660" i="21"/>
  <c r="G614" i="21"/>
  <c r="G568" i="21"/>
  <c r="G1030" i="21"/>
  <c r="G984" i="21"/>
  <c r="G938" i="21"/>
  <c r="G892" i="21"/>
  <c r="G846" i="21"/>
  <c r="G800" i="21"/>
  <c r="G754" i="21"/>
  <c r="G708" i="21"/>
  <c r="G662" i="21"/>
  <c r="G616" i="21"/>
  <c r="G570" i="21"/>
  <c r="G1032" i="21"/>
  <c r="G986" i="21"/>
  <c r="G940" i="21"/>
  <c r="G894" i="21"/>
  <c r="G848" i="21"/>
  <c r="G802" i="21"/>
  <c r="G756" i="21"/>
  <c r="G710" i="21"/>
  <c r="G664" i="21"/>
  <c r="G618" i="21"/>
  <c r="G572" i="21"/>
  <c r="G1034" i="21"/>
  <c r="G988" i="21"/>
  <c r="G942" i="21"/>
  <c r="G896" i="21"/>
  <c r="G850" i="21"/>
  <c r="G804" i="21"/>
  <c r="G758" i="21"/>
  <c r="G712" i="21"/>
  <c r="G666" i="21"/>
  <c r="G620" i="21"/>
  <c r="G574" i="21"/>
  <c r="G1036" i="21"/>
  <c r="G990" i="21"/>
  <c r="G944" i="21"/>
  <c r="G898" i="21"/>
  <c r="G852" i="21"/>
  <c r="G806" i="21"/>
  <c r="G760" i="21"/>
  <c r="G714" i="21"/>
  <c r="G668" i="21"/>
  <c r="G622" i="21"/>
  <c r="G576" i="21"/>
  <c r="G1038" i="21"/>
  <c r="G992" i="21"/>
  <c r="G946" i="21"/>
  <c r="G900" i="21"/>
  <c r="G854" i="21"/>
  <c r="G808" i="21"/>
  <c r="G762" i="21"/>
  <c r="G716" i="21"/>
  <c r="G670" i="21"/>
  <c r="G624" i="21"/>
  <c r="G578" i="21"/>
  <c r="H29" i="21"/>
  <c r="H73" i="21"/>
  <c r="H77" i="21"/>
  <c r="H121" i="21"/>
  <c r="H167" i="21"/>
  <c r="H213" i="21"/>
  <c r="H259" i="21"/>
  <c r="H303" i="21"/>
  <c r="H307" i="21"/>
  <c r="H351" i="21"/>
  <c r="H395" i="21"/>
  <c r="H399" i="21"/>
  <c r="H443" i="21"/>
  <c r="E11" i="23"/>
  <c r="E6" i="23"/>
  <c r="E25" i="23"/>
  <c r="E27" i="23"/>
  <c r="E34" i="23"/>
  <c r="E49" i="23"/>
  <c r="E13" i="23"/>
  <c r="E46" i="23"/>
  <c r="E38" i="23"/>
  <c r="E29" i="23"/>
  <c r="E20" i="23"/>
  <c r="E12" i="23"/>
  <c r="E8" i="23"/>
  <c r="E32" i="23"/>
  <c r="E30" i="23"/>
  <c r="E18" i="23"/>
  <c r="E24" i="23"/>
  <c r="E23" i="23"/>
  <c r="E14" i="23"/>
  <c r="E43" i="23"/>
  <c r="E40" i="23"/>
  <c r="E28" i="23"/>
  <c r="E4" i="23"/>
  <c r="E36" i="23"/>
  <c r="E16" i="23"/>
  <c r="E28" i="21"/>
  <c r="E30" i="21"/>
  <c r="E32" i="21"/>
  <c r="E34" i="21"/>
  <c r="E36" i="21"/>
  <c r="E38" i="21"/>
  <c r="E74" i="21"/>
  <c r="E76" i="21"/>
  <c r="E78" i="21"/>
  <c r="E80" i="21"/>
  <c r="E82" i="21"/>
  <c r="E84" i="21"/>
  <c r="E86" i="21"/>
  <c r="E120" i="21"/>
  <c r="E122" i="21"/>
  <c r="E124" i="21"/>
  <c r="E126" i="21"/>
  <c r="E128" i="21"/>
  <c r="E130" i="21"/>
  <c r="E132" i="21"/>
  <c r="E166" i="21"/>
  <c r="E168" i="21"/>
  <c r="E170" i="21"/>
  <c r="E172" i="21"/>
  <c r="E174" i="21"/>
  <c r="E176" i="21"/>
  <c r="E178" i="21"/>
  <c r="E212" i="21"/>
  <c r="E214" i="21"/>
  <c r="E216" i="21"/>
  <c r="E218" i="21"/>
  <c r="E220" i="21"/>
  <c r="E222" i="21"/>
  <c r="E224" i="21"/>
  <c r="E226" i="21"/>
  <c r="E258" i="21"/>
  <c r="E260" i="21"/>
  <c r="E262" i="21"/>
  <c r="E264" i="21"/>
  <c r="E266" i="21"/>
  <c r="E268" i="21"/>
  <c r="E270" i="21"/>
  <c r="E272" i="21"/>
  <c r="E304" i="21"/>
  <c r="E306" i="21"/>
  <c r="E308" i="21"/>
  <c r="E310" i="21"/>
  <c r="E312" i="21"/>
  <c r="E314" i="21"/>
  <c r="E316" i="21"/>
  <c r="E318" i="21"/>
  <c r="E350" i="21"/>
  <c r="E352" i="21"/>
  <c r="E354" i="21"/>
  <c r="E356" i="21"/>
  <c r="E358" i="21"/>
  <c r="E360" i="21"/>
  <c r="E362" i="21"/>
  <c r="E364" i="21"/>
  <c r="E366" i="21"/>
  <c r="E396" i="21"/>
  <c r="E398" i="21"/>
  <c r="E400" i="21"/>
  <c r="E402" i="21"/>
  <c r="E404" i="21"/>
  <c r="E406" i="21"/>
  <c r="E408" i="21"/>
  <c r="E410" i="21"/>
  <c r="E412" i="21"/>
  <c r="E442" i="21"/>
  <c r="E444" i="21"/>
  <c r="E446" i="21"/>
  <c r="E448" i="21"/>
  <c r="E450" i="21"/>
  <c r="E452" i="21"/>
  <c r="E454" i="21"/>
  <c r="E456" i="21"/>
  <c r="E458" i="21"/>
  <c r="E488" i="21"/>
  <c r="E490" i="21"/>
  <c r="E492" i="21"/>
  <c r="E494" i="21"/>
  <c r="E496" i="21"/>
  <c r="E498" i="21"/>
  <c r="E500" i="21"/>
  <c r="E502" i="21"/>
  <c r="E504" i="21"/>
  <c r="E506" i="21"/>
  <c r="E534" i="21"/>
  <c r="E536" i="21"/>
  <c r="E538" i="21"/>
  <c r="E540" i="21"/>
  <c r="E542" i="21"/>
  <c r="E544" i="21"/>
  <c r="E546" i="21"/>
  <c r="E548" i="21"/>
  <c r="E550" i="21"/>
  <c r="E552" i="21"/>
  <c r="E580" i="21"/>
  <c r="E582" i="21"/>
  <c r="E584" i="21"/>
  <c r="E586" i="21"/>
  <c r="E588" i="21"/>
  <c r="E590" i="21"/>
  <c r="E592" i="21"/>
  <c r="E594" i="21"/>
  <c r="E596" i="21"/>
  <c r="E598" i="21"/>
  <c r="E626" i="21"/>
  <c r="E628" i="21"/>
  <c r="E630" i="21"/>
  <c r="E632" i="21"/>
  <c r="E634" i="21"/>
  <c r="E636" i="21"/>
  <c r="E638" i="21"/>
  <c r="E640" i="21"/>
  <c r="E642" i="21"/>
  <c r="E644" i="21"/>
  <c r="E646" i="21"/>
  <c r="E672" i="21"/>
  <c r="E674" i="21"/>
  <c r="E676" i="21"/>
  <c r="E678" i="21"/>
  <c r="E680" i="21"/>
  <c r="E682" i="21"/>
  <c r="E684" i="21"/>
  <c r="E686" i="21"/>
  <c r="E688" i="21"/>
  <c r="E690" i="21"/>
  <c r="E692" i="21"/>
  <c r="E718" i="21"/>
  <c r="E720" i="21"/>
  <c r="E722" i="21"/>
  <c r="E724" i="21"/>
  <c r="E726" i="21"/>
  <c r="E728" i="21"/>
  <c r="E730" i="21"/>
  <c r="E732" i="21"/>
  <c r="E734" i="21"/>
  <c r="E736" i="21"/>
  <c r="E738" i="21"/>
  <c r="E764" i="21"/>
  <c r="E766" i="21"/>
  <c r="E768" i="21"/>
  <c r="E770" i="21"/>
  <c r="E772" i="21"/>
  <c r="E774" i="21"/>
  <c r="E776" i="21"/>
  <c r="E778" i="21"/>
  <c r="E780" i="21"/>
  <c r="E782" i="21"/>
  <c r="E784" i="21"/>
  <c r="E810" i="21"/>
  <c r="E812" i="21"/>
  <c r="E814" i="21"/>
  <c r="E816" i="21"/>
  <c r="E818" i="21"/>
  <c r="E820" i="21"/>
  <c r="E822" i="21"/>
  <c r="E824" i="21"/>
  <c r="E826" i="21"/>
  <c r="E828" i="21"/>
  <c r="E830" i="21"/>
  <c r="E856" i="21"/>
  <c r="E858" i="21"/>
  <c r="E860" i="21"/>
  <c r="E862" i="21"/>
  <c r="E864" i="21"/>
  <c r="E866" i="21"/>
  <c r="E868" i="21"/>
  <c r="E870" i="21"/>
  <c r="E872" i="21"/>
  <c r="E874" i="21"/>
  <c r="E876" i="21"/>
  <c r="E902" i="21"/>
  <c r="E904" i="21"/>
  <c r="E906" i="21"/>
  <c r="E908" i="21"/>
  <c r="E910" i="21"/>
  <c r="E912" i="21"/>
  <c r="E914" i="21"/>
  <c r="E916" i="21"/>
  <c r="E918" i="21"/>
  <c r="E920" i="21"/>
  <c r="E922" i="21"/>
  <c r="E948" i="21"/>
  <c r="E950" i="21"/>
  <c r="E952" i="21"/>
  <c r="E954" i="21"/>
  <c r="E956" i="21"/>
  <c r="E958" i="21"/>
  <c r="E960" i="21"/>
  <c r="E962" i="21"/>
  <c r="E964" i="21"/>
  <c r="E966" i="21"/>
  <c r="E968" i="21"/>
  <c r="F5" i="21"/>
  <c r="F7" i="21"/>
  <c r="F9" i="21"/>
  <c r="F11" i="21"/>
  <c r="F13" i="21"/>
  <c r="F15" i="21"/>
  <c r="F51" i="21"/>
  <c r="F53" i="21"/>
  <c r="F55" i="21"/>
  <c r="F57" i="21"/>
  <c r="F59" i="21"/>
  <c r="F61" i="21"/>
  <c r="F97" i="21"/>
  <c r="F99" i="21"/>
  <c r="F101" i="21"/>
  <c r="F103" i="21"/>
  <c r="F105" i="21"/>
  <c r="F107" i="21"/>
  <c r="F109" i="21"/>
  <c r="F143" i="21"/>
  <c r="F145" i="21"/>
  <c r="F147" i="21"/>
  <c r="F149" i="21"/>
  <c r="F151" i="21"/>
  <c r="F153" i="21"/>
  <c r="F155" i="21"/>
  <c r="F189" i="21"/>
  <c r="F191" i="21"/>
  <c r="F193" i="21"/>
  <c r="F195" i="21"/>
  <c r="F197" i="21"/>
  <c r="F199" i="21"/>
  <c r="F201" i="21"/>
  <c r="F235" i="21"/>
  <c r="F237" i="21"/>
  <c r="F239" i="21"/>
  <c r="F241" i="21"/>
  <c r="F243" i="21"/>
  <c r="F245" i="21"/>
  <c r="F247" i="21"/>
  <c r="F249" i="21"/>
  <c r="F281" i="21"/>
  <c r="F283" i="21"/>
  <c r="F285" i="21"/>
  <c r="F287" i="21"/>
  <c r="F289" i="21"/>
  <c r="F291" i="21"/>
  <c r="F293" i="21"/>
  <c r="F295" i="21"/>
  <c r="F327" i="21"/>
  <c r="F329" i="21"/>
  <c r="F331" i="21"/>
  <c r="F333" i="21"/>
  <c r="F335" i="21"/>
  <c r="F337" i="21"/>
  <c r="F339" i="21"/>
  <c r="F341" i="21"/>
  <c r="F373" i="21"/>
  <c r="F375" i="21"/>
  <c r="F377" i="21"/>
  <c r="F379" i="21"/>
  <c r="F381" i="21"/>
  <c r="F383" i="21"/>
  <c r="F385" i="21"/>
  <c r="F387" i="21"/>
  <c r="F389" i="21"/>
  <c r="F419" i="21"/>
  <c r="F421" i="21"/>
  <c r="F423" i="21"/>
  <c r="F425" i="21"/>
  <c r="F427" i="21"/>
  <c r="F429" i="21"/>
  <c r="F431" i="21"/>
  <c r="F433" i="21"/>
  <c r="F435" i="21"/>
  <c r="F465" i="21"/>
  <c r="F467" i="21"/>
  <c r="F469" i="21"/>
  <c r="F471" i="21"/>
  <c r="F473" i="21"/>
  <c r="F475" i="21"/>
  <c r="F477" i="21"/>
  <c r="F479" i="21"/>
  <c r="F481" i="21"/>
  <c r="F511" i="21"/>
  <c r="F513" i="21"/>
  <c r="F515" i="21"/>
  <c r="F517" i="21"/>
  <c r="F519" i="21"/>
  <c r="F521" i="21"/>
  <c r="F523" i="21"/>
  <c r="F525" i="21"/>
  <c r="F527" i="21"/>
  <c r="F529" i="21"/>
  <c r="F557" i="21"/>
  <c r="F559" i="21"/>
  <c r="F561" i="21"/>
  <c r="F563" i="21"/>
  <c r="F565" i="21"/>
  <c r="F567" i="21"/>
  <c r="F569" i="21"/>
  <c r="F571" i="21"/>
  <c r="F573" i="21"/>
  <c r="F575" i="21"/>
  <c r="F603" i="21"/>
  <c r="F605" i="21"/>
  <c r="F607" i="21"/>
  <c r="F609" i="21"/>
  <c r="F611" i="21"/>
  <c r="F613" i="21"/>
  <c r="F615" i="21"/>
  <c r="F617" i="21"/>
  <c r="F619" i="21"/>
  <c r="F621" i="21"/>
  <c r="F649" i="21"/>
  <c r="F651" i="21"/>
  <c r="F653" i="21"/>
  <c r="F655" i="21"/>
  <c r="F657" i="21"/>
  <c r="F659" i="21"/>
  <c r="F661" i="21"/>
  <c r="F663" i="21"/>
  <c r="F665" i="21"/>
  <c r="F667" i="21"/>
  <c r="F669" i="21"/>
  <c r="F695" i="21"/>
  <c r="F697" i="21"/>
  <c r="F699" i="21"/>
  <c r="F701" i="21"/>
  <c r="F703" i="21"/>
  <c r="F705" i="21"/>
  <c r="F707" i="21"/>
  <c r="F709" i="21"/>
  <c r="F711" i="21"/>
  <c r="F713" i="21"/>
  <c r="F715" i="21"/>
  <c r="F741" i="21"/>
  <c r="F743" i="21"/>
  <c r="F745" i="21"/>
  <c r="F747" i="21"/>
  <c r="F749" i="21"/>
  <c r="F751" i="21"/>
  <c r="F753" i="21"/>
  <c r="F755" i="21"/>
  <c r="F757" i="21"/>
  <c r="F759" i="21"/>
  <c r="F761" i="21"/>
  <c r="F787" i="21"/>
  <c r="F789" i="21"/>
  <c r="F791" i="21"/>
  <c r="F793" i="21"/>
  <c r="F795" i="21"/>
  <c r="F797" i="21"/>
  <c r="F799" i="21"/>
  <c r="F801" i="21"/>
  <c r="F803" i="21"/>
  <c r="F805" i="21"/>
  <c r="F807" i="21"/>
  <c r="G328" i="21"/>
  <c r="G374" i="21"/>
  <c r="G420" i="21"/>
  <c r="G422" i="21"/>
  <c r="G466" i="21"/>
  <c r="G468" i="21"/>
  <c r="G512" i="21"/>
  <c r="G514" i="21"/>
  <c r="G581" i="21"/>
  <c r="G583" i="21"/>
  <c r="G585" i="21"/>
  <c r="G673" i="21"/>
  <c r="G675" i="21"/>
  <c r="G677" i="21"/>
  <c r="G765" i="21"/>
  <c r="G767" i="21"/>
  <c r="G769" i="21"/>
  <c r="G771" i="21"/>
  <c r="G903" i="21"/>
  <c r="G905" i="21"/>
  <c r="G907" i="21"/>
  <c r="G909" i="21"/>
  <c r="G995" i="21"/>
  <c r="G997" i="21"/>
  <c r="G1001" i="21"/>
  <c r="H1039" i="21"/>
  <c r="H993" i="21"/>
  <c r="H947" i="21"/>
  <c r="H901" i="21"/>
  <c r="H855" i="21"/>
  <c r="H809" i="21"/>
  <c r="H763" i="21"/>
  <c r="H671" i="21"/>
  <c r="H579" i="21"/>
  <c r="H533" i="21"/>
  <c r="H487" i="21"/>
  <c r="H1016" i="21"/>
  <c r="H924" i="21"/>
  <c r="H878" i="21"/>
  <c r="H832" i="21"/>
  <c r="H786" i="21"/>
  <c r="H740" i="21"/>
  <c r="H694" i="21"/>
  <c r="H648" i="21"/>
  <c r="H602" i="21"/>
  <c r="H556" i="21"/>
  <c r="H510" i="21"/>
  <c r="H464" i="21"/>
  <c r="H418" i="21"/>
  <c r="H372" i="21"/>
  <c r="H326" i="21"/>
  <c r="H280" i="21"/>
  <c r="H234" i="21"/>
  <c r="H188" i="21"/>
  <c r="H142" i="21"/>
  <c r="H96" i="21"/>
  <c r="H50" i="21"/>
  <c r="H4" i="21"/>
  <c r="H1040" i="21"/>
  <c r="H994" i="21"/>
  <c r="H948" i="21"/>
  <c r="H902" i="21"/>
  <c r="H856" i="21"/>
  <c r="H810" i="21"/>
  <c r="H764" i="21"/>
  <c r="H718" i="21"/>
  <c r="H672" i="21"/>
  <c r="H626" i="21"/>
  <c r="H580" i="21"/>
  <c r="H534" i="21"/>
  <c r="H488" i="21"/>
  <c r="H442" i="21"/>
  <c r="H396" i="21"/>
  <c r="H350" i="21"/>
  <c r="H304" i="21"/>
  <c r="H258" i="21"/>
  <c r="H212" i="21"/>
  <c r="H166" i="21"/>
  <c r="H120" i="21"/>
  <c r="H74" i="21"/>
  <c r="H28" i="21"/>
  <c r="H1017" i="21"/>
  <c r="H971" i="21"/>
  <c r="H925" i="21"/>
  <c r="H879" i="21"/>
  <c r="H833" i="21"/>
  <c r="H787" i="21"/>
  <c r="H695" i="21"/>
  <c r="H603" i="21"/>
  <c r="H557" i="21"/>
  <c r="H511" i="21"/>
  <c r="H1041" i="21"/>
  <c r="H995" i="21"/>
  <c r="H949" i="21"/>
  <c r="H903" i="21"/>
  <c r="H857" i="21"/>
  <c r="H811" i="21"/>
  <c r="H719" i="21"/>
  <c r="H627" i="21"/>
  <c r="H1018" i="21"/>
  <c r="H972" i="21"/>
  <c r="H926" i="21"/>
  <c r="H788" i="21"/>
  <c r="H742" i="21"/>
  <c r="H696" i="21"/>
  <c r="H650" i="21"/>
  <c r="H604" i="21"/>
  <c r="H558" i="21"/>
  <c r="H512" i="21"/>
  <c r="H466" i="21"/>
  <c r="H420" i="21"/>
  <c r="H374" i="21"/>
  <c r="H328" i="21"/>
  <c r="H282" i="21"/>
  <c r="H236" i="21"/>
  <c r="H190" i="21"/>
  <c r="H144" i="21"/>
  <c r="H98" i="21"/>
  <c r="H52" i="21"/>
  <c r="H6" i="21"/>
  <c r="H1042" i="21"/>
  <c r="H996" i="21"/>
  <c r="H950" i="21"/>
  <c r="H904" i="21"/>
  <c r="H766" i="21"/>
  <c r="H720" i="21"/>
  <c r="H674" i="21"/>
  <c r="H628" i="21"/>
  <c r="H582" i="21"/>
  <c r="H536" i="21"/>
  <c r="H490" i="21"/>
  <c r="H858" i="21"/>
  <c r="H812" i="21"/>
  <c r="H444" i="21"/>
  <c r="H398" i="21"/>
  <c r="H352" i="21"/>
  <c r="H306" i="21"/>
  <c r="H260" i="21"/>
  <c r="H214" i="21"/>
  <c r="H168" i="21"/>
  <c r="H122" i="21"/>
  <c r="H76" i="21"/>
  <c r="H30" i="21"/>
  <c r="H1019" i="21"/>
  <c r="H973" i="21"/>
  <c r="H927" i="21"/>
  <c r="H881" i="21"/>
  <c r="H835" i="21"/>
  <c r="H789" i="21"/>
  <c r="H743" i="21"/>
  <c r="H651" i="21"/>
  <c r="H1043" i="21"/>
  <c r="H997" i="21"/>
  <c r="H951" i="21"/>
  <c r="H905" i="21"/>
  <c r="H859" i="21"/>
  <c r="H813" i="21"/>
  <c r="H767" i="21"/>
  <c r="H675" i="21"/>
  <c r="H583" i="21"/>
  <c r="H537" i="21"/>
  <c r="H491" i="21"/>
  <c r="H1020" i="21"/>
  <c r="H974" i="21"/>
  <c r="H928" i="21"/>
  <c r="H882" i="21"/>
  <c r="H836" i="21"/>
  <c r="H744" i="21"/>
  <c r="H698" i="21"/>
  <c r="H652" i="21"/>
  <c r="H606" i="21"/>
  <c r="H560" i="21"/>
  <c r="H514" i="21"/>
  <c r="H468" i="21"/>
  <c r="H422" i="21"/>
  <c r="H376" i="21"/>
  <c r="H330" i="21"/>
  <c r="H284" i="21"/>
  <c r="H238" i="21"/>
  <c r="H192" i="21"/>
  <c r="H146" i="21"/>
  <c r="H100" i="21"/>
  <c r="H54" i="21"/>
  <c r="H8" i="21"/>
  <c r="H16" i="21"/>
  <c r="H32" i="21"/>
  <c r="H34" i="21"/>
  <c r="H36" i="21"/>
  <c r="H38" i="21"/>
  <c r="H62" i="21"/>
  <c r="H78" i="21"/>
  <c r="H80" i="21"/>
  <c r="H82" i="21"/>
  <c r="H84" i="21"/>
  <c r="H108" i="21"/>
  <c r="H124" i="21"/>
  <c r="H126" i="21"/>
  <c r="H128" i="21"/>
  <c r="H130" i="21"/>
  <c r="H132" i="21"/>
  <c r="H170" i="21"/>
  <c r="H172" i="21"/>
  <c r="H174" i="21"/>
  <c r="H176" i="21"/>
  <c r="H178" i="21"/>
  <c r="H216" i="21"/>
  <c r="H218" i="21"/>
  <c r="H220" i="21"/>
  <c r="H222" i="21"/>
  <c r="H224" i="21"/>
  <c r="H262" i="21"/>
  <c r="H264" i="21"/>
  <c r="H266" i="21"/>
  <c r="H268" i="21"/>
  <c r="H270" i="21"/>
  <c r="H294" i="21"/>
  <c r="H308" i="21"/>
  <c r="H310" i="21"/>
  <c r="H312" i="21"/>
  <c r="H314" i="21"/>
  <c r="H316" i="21"/>
  <c r="H340" i="21"/>
  <c r="H354" i="21"/>
  <c r="H356" i="21"/>
  <c r="H358" i="21"/>
  <c r="H360" i="21"/>
  <c r="H362" i="21"/>
  <c r="H386" i="21"/>
  <c r="H400" i="21"/>
  <c r="H402" i="21"/>
  <c r="H404" i="21"/>
  <c r="H406" i="21"/>
  <c r="H408" i="21"/>
  <c r="H446" i="21"/>
  <c r="H452" i="21"/>
  <c r="H454" i="21"/>
  <c r="H495" i="21"/>
  <c r="H499" i="21"/>
  <c r="H541" i="21"/>
  <c r="H545" i="21"/>
  <c r="H587" i="21"/>
  <c r="H591" i="21"/>
  <c r="H631" i="21"/>
  <c r="H635" i="21"/>
  <c r="H639" i="21"/>
  <c r="H679" i="21"/>
  <c r="H683" i="21"/>
  <c r="H687" i="21"/>
  <c r="H779" i="21"/>
  <c r="H802" i="21"/>
  <c r="H820" i="21"/>
  <c r="H906" i="21"/>
  <c r="H960" i="21"/>
  <c r="H860" i="21"/>
  <c r="H814" i="21"/>
  <c r="H768" i="21"/>
  <c r="H722" i="21"/>
  <c r="H676" i="21"/>
  <c r="H630" i="21"/>
  <c r="H584" i="21"/>
  <c r="H538" i="21"/>
  <c r="H492" i="21"/>
  <c r="H1021" i="21"/>
  <c r="H975" i="21"/>
  <c r="H929" i="21"/>
  <c r="H883" i="21"/>
  <c r="H837" i="21"/>
  <c r="H791" i="21"/>
  <c r="H1045" i="21"/>
  <c r="H999" i="21"/>
  <c r="H953" i="21"/>
  <c r="H907" i="21"/>
  <c r="H861" i="21"/>
  <c r="H815" i="21"/>
  <c r="H1022" i="21"/>
  <c r="H976" i="21"/>
  <c r="H930" i="21"/>
  <c r="H884" i="21"/>
  <c r="H792" i="21"/>
  <c r="H746" i="21"/>
  <c r="H700" i="21"/>
  <c r="H654" i="21"/>
  <c r="H608" i="21"/>
  <c r="H562" i="21"/>
  <c r="H516" i="21"/>
  <c r="H470" i="21"/>
  <c r="H1046" i="21"/>
  <c r="H1000" i="21"/>
  <c r="H954" i="21"/>
  <c r="H908" i="21"/>
  <c r="H770" i="21"/>
  <c r="H724" i="21"/>
  <c r="H678" i="21"/>
  <c r="H632" i="21"/>
  <c r="H586" i="21"/>
  <c r="H540" i="21"/>
  <c r="H494" i="21"/>
  <c r="H1023" i="21"/>
  <c r="H977" i="21"/>
  <c r="H931" i="21"/>
  <c r="H885" i="21"/>
  <c r="H839" i="21"/>
  <c r="H793" i="21"/>
  <c r="H1047" i="21"/>
  <c r="H1001" i="21"/>
  <c r="H955" i="21"/>
  <c r="H909" i="21"/>
  <c r="H863" i="21"/>
  <c r="H817" i="21"/>
  <c r="H840" i="21"/>
  <c r="H748" i="21"/>
  <c r="H702" i="21"/>
  <c r="H656" i="21"/>
  <c r="H610" i="21"/>
  <c r="H564" i="21"/>
  <c r="H518" i="21"/>
  <c r="H472" i="21"/>
  <c r="H1048" i="21"/>
  <c r="H1002" i="21"/>
  <c r="H956" i="21"/>
  <c r="H910" i="21"/>
  <c r="H864" i="21"/>
  <c r="H818" i="21"/>
  <c r="H772" i="21"/>
  <c r="H726" i="21"/>
  <c r="H680" i="21"/>
  <c r="H634" i="21"/>
  <c r="H588" i="21"/>
  <c r="H542" i="21"/>
  <c r="H496" i="21"/>
  <c r="H1025" i="21"/>
  <c r="H979" i="21"/>
  <c r="H933" i="21"/>
  <c r="H887" i="21"/>
  <c r="H841" i="21"/>
  <c r="H795" i="21"/>
  <c r="H1049" i="21"/>
  <c r="H1003" i="21"/>
  <c r="H957" i="21"/>
  <c r="H911" i="21"/>
  <c r="H865" i="21"/>
  <c r="H819" i="21"/>
  <c r="H1026" i="21"/>
  <c r="H980" i="21"/>
  <c r="H934" i="21"/>
  <c r="H888" i="21"/>
  <c r="H796" i="21"/>
  <c r="H750" i="21"/>
  <c r="H704" i="21"/>
  <c r="H658" i="21"/>
  <c r="H612" i="21"/>
  <c r="H566" i="21"/>
  <c r="H520" i="21"/>
  <c r="H474" i="21"/>
  <c r="H1050" i="21"/>
  <c r="H1004" i="21"/>
  <c r="H958" i="21"/>
  <c r="H912" i="21"/>
  <c r="H774" i="21"/>
  <c r="H728" i="21"/>
  <c r="H682" i="21"/>
  <c r="H636" i="21"/>
  <c r="H590" i="21"/>
  <c r="H544" i="21"/>
  <c r="H498" i="21"/>
  <c r="H1027" i="21"/>
  <c r="H981" i="21"/>
  <c r="H935" i="21"/>
  <c r="H889" i="21"/>
  <c r="H843" i="21"/>
  <c r="H797" i="21"/>
  <c r="H1051" i="21"/>
  <c r="H1005" i="21"/>
  <c r="H959" i="21"/>
  <c r="H913" i="21"/>
  <c r="H867" i="21"/>
  <c r="H821" i="21"/>
  <c r="H1028" i="21"/>
  <c r="H982" i="21"/>
  <c r="H936" i="21"/>
  <c r="H890" i="21"/>
  <c r="H844" i="21"/>
  <c r="H752" i="21"/>
  <c r="H706" i="21"/>
  <c r="H660" i="21"/>
  <c r="H614" i="21"/>
  <c r="H568" i="21"/>
  <c r="H522" i="21"/>
  <c r="H476" i="21"/>
  <c r="H868" i="21"/>
  <c r="H822" i="21"/>
  <c r="H776" i="21"/>
  <c r="H730" i="21"/>
  <c r="H684" i="21"/>
  <c r="H638" i="21"/>
  <c r="H592" i="21"/>
  <c r="H546" i="21"/>
  <c r="H500" i="21"/>
  <c r="H1029" i="21"/>
  <c r="H983" i="21"/>
  <c r="H937" i="21"/>
  <c r="H891" i="21"/>
  <c r="H845" i="21"/>
  <c r="H799" i="21"/>
  <c r="H1053" i="21"/>
  <c r="H1007" i="21"/>
  <c r="H961" i="21"/>
  <c r="H915" i="21"/>
  <c r="H869" i="21"/>
  <c r="H823" i="21"/>
  <c r="H1030" i="21"/>
  <c r="H984" i="21"/>
  <c r="H938" i="21"/>
  <c r="H892" i="21"/>
  <c r="H800" i="21"/>
  <c r="H754" i="21"/>
  <c r="H708" i="21"/>
  <c r="H662" i="21"/>
  <c r="H616" i="21"/>
  <c r="H570" i="21"/>
  <c r="H524" i="21"/>
  <c r="H478" i="21"/>
  <c r="H1054" i="21"/>
  <c r="H1008" i="21"/>
  <c r="H962" i="21"/>
  <c r="H916" i="21"/>
  <c r="H778" i="21"/>
  <c r="H732" i="21"/>
  <c r="H686" i="21"/>
  <c r="H640" i="21"/>
  <c r="H594" i="21"/>
  <c r="H548" i="21"/>
  <c r="H502" i="21"/>
  <c r="H1031" i="21"/>
  <c r="H985" i="21"/>
  <c r="H939" i="21"/>
  <c r="H893" i="21"/>
  <c r="H847" i="21"/>
  <c r="H801" i="21"/>
  <c r="H1055" i="21"/>
  <c r="H1009" i="21"/>
  <c r="H963" i="21"/>
  <c r="H917" i="21"/>
  <c r="H871" i="21"/>
  <c r="H825" i="21"/>
  <c r="H848" i="21"/>
  <c r="H756" i="21"/>
  <c r="H710" i="21"/>
  <c r="H664" i="21"/>
  <c r="H618" i="21"/>
  <c r="H572" i="21"/>
  <c r="H526" i="21"/>
  <c r="H480" i="21"/>
  <c r="H504" i="21"/>
  <c r="H550" i="21"/>
  <c r="H596" i="21"/>
  <c r="H620" i="21"/>
  <c r="H642" i="21"/>
  <c r="H666" i="21"/>
  <c r="H688" i="21"/>
  <c r="H734" i="21"/>
  <c r="H780" i="21"/>
  <c r="H826" i="21"/>
  <c r="H872" i="21"/>
  <c r="H918" i="21"/>
  <c r="H964" i="21"/>
  <c r="H1010" i="21"/>
  <c r="H1033" i="21"/>
  <c r="H987" i="21"/>
  <c r="H941" i="21"/>
  <c r="H895" i="21"/>
  <c r="H849" i="21"/>
  <c r="H803" i="21"/>
  <c r="H1057" i="21"/>
  <c r="H1011" i="21"/>
  <c r="H965" i="21"/>
  <c r="H919" i="21"/>
  <c r="H873" i="21"/>
  <c r="H827" i="21"/>
  <c r="H1034" i="21"/>
  <c r="H988" i="21"/>
  <c r="H942" i="21"/>
  <c r="H896" i="21"/>
  <c r="H1058" i="21"/>
  <c r="H1012" i="21"/>
  <c r="H966" i="21"/>
  <c r="H920" i="21"/>
  <c r="H1035" i="21"/>
  <c r="H989" i="21"/>
  <c r="H943" i="21"/>
  <c r="H897" i="21"/>
  <c r="H851" i="21"/>
  <c r="H805" i="21"/>
  <c r="H783" i="21"/>
  <c r="H829" i="21"/>
  <c r="H1059" i="21"/>
  <c r="H1013" i="21"/>
  <c r="H967" i="21"/>
  <c r="H921" i="21"/>
  <c r="H1037" i="21"/>
  <c r="H991" i="21"/>
  <c r="H945" i="21"/>
  <c r="H899" i="21"/>
  <c r="L1016" i="16"/>
  <c r="S1016" i="16"/>
  <c r="L970" i="16"/>
  <c r="S970" i="16"/>
  <c r="L924" i="16"/>
  <c r="S924" i="16"/>
  <c r="L878" i="16"/>
  <c r="S878" i="16"/>
  <c r="L832" i="16"/>
  <c r="S832" i="16"/>
  <c r="L786" i="16"/>
  <c r="S786" i="16"/>
  <c r="L740" i="16"/>
  <c r="S740" i="16"/>
  <c r="L694" i="16"/>
  <c r="S694" i="16"/>
  <c r="L648" i="16"/>
  <c r="S648" i="16"/>
  <c r="L602" i="16"/>
  <c r="S602" i="16"/>
  <c r="L556" i="16"/>
  <c r="S556" i="16"/>
  <c r="L510" i="16"/>
  <c r="S510" i="16"/>
  <c r="L464" i="16"/>
  <c r="S464" i="16"/>
  <c r="L418" i="16"/>
  <c r="S418" i="16"/>
  <c r="L372" i="16"/>
  <c r="S372" i="16"/>
  <c r="L326" i="16"/>
  <c r="S326" i="16"/>
  <c r="L280" i="16"/>
  <c r="S280" i="16"/>
  <c r="L234" i="16"/>
  <c r="S234" i="16"/>
  <c r="L188" i="16"/>
  <c r="S188" i="16"/>
  <c r="L142" i="16"/>
  <c r="S142" i="16"/>
  <c r="L96" i="16"/>
  <c r="S96" i="16"/>
  <c r="L50" i="16"/>
  <c r="S50" i="16"/>
  <c r="L4" i="16"/>
  <c r="S4" i="16"/>
  <c r="D47" i="23"/>
  <c r="D15" i="23"/>
  <c r="D17" i="23"/>
  <c r="D44" i="23"/>
  <c r="D39" i="23"/>
  <c r="D42" i="23"/>
  <c r="D19" i="23"/>
  <c r="D41" i="23"/>
  <c r="D22" i="23"/>
  <c r="D21" i="23"/>
  <c r="D11" i="23"/>
  <c r="D25" i="23"/>
  <c r="D34" i="23"/>
  <c r="D13" i="23"/>
  <c r="D38" i="23"/>
  <c r="D20" i="23"/>
  <c r="D8" i="23"/>
  <c r="D30" i="23"/>
  <c r="D24" i="23"/>
  <c r="D14" i="23"/>
  <c r="D40" i="23"/>
  <c r="D4" i="23"/>
  <c r="D16" i="23"/>
  <c r="L1039" i="16"/>
  <c r="S1039" i="16"/>
  <c r="L993" i="16"/>
  <c r="S993" i="16"/>
  <c r="L947" i="16"/>
  <c r="S947" i="16"/>
  <c r="L901" i="16"/>
  <c r="S901" i="16"/>
  <c r="L855" i="16"/>
  <c r="S855" i="16"/>
  <c r="L809" i="16"/>
  <c r="S809" i="16"/>
  <c r="L763" i="16"/>
  <c r="S763" i="16"/>
  <c r="L717" i="16"/>
  <c r="S717" i="16"/>
  <c r="L671" i="16"/>
  <c r="S671" i="16"/>
  <c r="L625" i="16"/>
  <c r="S625" i="16"/>
  <c r="L579" i="16"/>
  <c r="S579" i="16"/>
  <c r="L533" i="16"/>
  <c r="S533" i="16"/>
  <c r="L487" i="16"/>
  <c r="S487" i="16"/>
  <c r="L441" i="16"/>
  <c r="S441" i="16"/>
  <c r="L395" i="16"/>
  <c r="S395" i="16"/>
  <c r="L349" i="16"/>
  <c r="S349" i="16"/>
  <c r="L303" i="16"/>
  <c r="S303" i="16"/>
  <c r="L257" i="16"/>
  <c r="S257" i="16"/>
  <c r="L211" i="16"/>
  <c r="S211" i="16"/>
  <c r="L165" i="16"/>
  <c r="S165" i="16"/>
  <c r="L119" i="16"/>
  <c r="S119" i="16"/>
  <c r="L73" i="16"/>
  <c r="S73" i="16"/>
  <c r="L27" i="16"/>
  <c r="S27" i="16"/>
  <c r="D48" i="23"/>
  <c r="D26" i="23"/>
  <c r="D9" i="23"/>
  <c r="D45" i="23"/>
  <c r="D10" i="23"/>
  <c r="D7" i="23"/>
  <c r="D37" i="23"/>
  <c r="D35" i="23"/>
  <c r="D33" i="23"/>
  <c r="D5" i="23"/>
  <c r="D31" i="23"/>
  <c r="D6" i="23"/>
  <c r="D27" i="23"/>
  <c r="D49" i="23"/>
  <c r="D46" i="23"/>
  <c r="D29" i="23"/>
  <c r="D12" i="23"/>
  <c r="D32" i="23"/>
  <c r="D18" i="23"/>
  <c r="D23" i="23"/>
  <c r="D43" i="23"/>
  <c r="D28" i="23"/>
  <c r="D36" i="23"/>
  <c r="N1016" i="16"/>
  <c r="U1016" i="16"/>
  <c r="N970" i="16"/>
  <c r="U970" i="16"/>
  <c r="N924" i="16"/>
  <c r="U924" i="16"/>
  <c r="N878" i="16"/>
  <c r="U878" i="16"/>
  <c r="N832" i="16"/>
  <c r="U832" i="16"/>
  <c r="N786" i="16"/>
  <c r="U786" i="16"/>
  <c r="N740" i="16"/>
  <c r="U740" i="16"/>
  <c r="N694" i="16"/>
  <c r="U694" i="16"/>
  <c r="N648" i="16"/>
  <c r="U648" i="16"/>
  <c r="N602" i="16"/>
  <c r="U602" i="16"/>
  <c r="N556" i="16"/>
  <c r="U556" i="16"/>
  <c r="N510" i="16"/>
  <c r="U510" i="16"/>
  <c r="N464" i="16"/>
  <c r="U464" i="16"/>
  <c r="N418" i="16"/>
  <c r="U418" i="16"/>
  <c r="N372" i="16"/>
  <c r="U372" i="16"/>
  <c r="N326" i="16"/>
  <c r="U326" i="16"/>
  <c r="N280" i="16"/>
  <c r="U280" i="16"/>
  <c r="N234" i="16"/>
  <c r="U234" i="16"/>
  <c r="N188" i="16"/>
  <c r="U188" i="16"/>
  <c r="N142" i="16"/>
  <c r="U142" i="16"/>
  <c r="N96" i="16"/>
  <c r="U96" i="16"/>
  <c r="N50" i="16"/>
  <c r="U50" i="16"/>
  <c r="N4" i="16"/>
  <c r="U4" i="16"/>
  <c r="D48" i="34"/>
  <c r="D49" i="34"/>
  <c r="D47" i="34"/>
  <c r="D46" i="34"/>
  <c r="D41" i="34"/>
  <c r="D32" i="34"/>
  <c r="D40" i="34"/>
  <c r="D39" i="34"/>
  <c r="D31" i="34"/>
  <c r="D17" i="34"/>
  <c r="D26" i="34"/>
  <c r="D34" i="34"/>
  <c r="D25" i="34"/>
  <c r="D21" i="34"/>
  <c r="D20" i="34"/>
  <c r="D22" i="34"/>
  <c r="D13" i="34"/>
  <c r="D12" i="34"/>
  <c r="D19" i="34"/>
  <c r="D14" i="34"/>
  <c r="D11" i="34"/>
  <c r="D8" i="34"/>
  <c r="D7" i="34"/>
  <c r="N1062" i="16"/>
  <c r="U1062" i="16"/>
  <c r="N1039" i="16"/>
  <c r="U1039" i="16"/>
  <c r="N993" i="16"/>
  <c r="U993" i="16"/>
  <c r="N947" i="16"/>
  <c r="U947" i="16"/>
  <c r="N901" i="16"/>
  <c r="U901" i="16"/>
  <c r="N855" i="16"/>
  <c r="U855" i="16"/>
  <c r="N809" i="16"/>
  <c r="U809" i="16"/>
  <c r="N763" i="16"/>
  <c r="U763" i="16"/>
  <c r="N717" i="16"/>
  <c r="U717" i="16"/>
  <c r="N671" i="16"/>
  <c r="U671" i="16"/>
  <c r="N625" i="16"/>
  <c r="U625" i="16"/>
  <c r="N579" i="16"/>
  <c r="U579" i="16"/>
  <c r="N533" i="16"/>
  <c r="U533" i="16"/>
  <c r="N487" i="16"/>
  <c r="U487" i="16"/>
  <c r="N441" i="16"/>
  <c r="U441" i="16"/>
  <c r="N395" i="16"/>
  <c r="U395" i="16"/>
  <c r="N349" i="16"/>
  <c r="U349" i="16"/>
  <c r="N303" i="16"/>
  <c r="U303" i="16"/>
  <c r="N257" i="16"/>
  <c r="U257" i="16"/>
  <c r="N211" i="16"/>
  <c r="U211" i="16"/>
  <c r="N165" i="16"/>
  <c r="U165" i="16"/>
  <c r="N119" i="16"/>
  <c r="U119" i="16"/>
  <c r="N73" i="16"/>
  <c r="U73" i="16"/>
  <c r="N27" i="16"/>
  <c r="U27" i="16"/>
  <c r="D50" i="34"/>
  <c r="D44" i="34"/>
  <c r="D42" i="34"/>
  <c r="D45" i="34"/>
  <c r="D43" i="34"/>
  <c r="D38" i="34"/>
  <c r="D29" i="34"/>
  <c r="D37" i="34"/>
  <c r="D24" i="34"/>
  <c r="D30" i="34"/>
  <c r="D23" i="34"/>
  <c r="D16" i="34"/>
  <c r="D28" i="34"/>
  <c r="D35" i="34"/>
  <c r="D33" i="34"/>
  <c r="D18" i="34"/>
  <c r="D36" i="34"/>
  <c r="D15" i="34"/>
  <c r="D9" i="34"/>
  <c r="D6" i="34"/>
  <c r="D27" i="34"/>
  <c r="D5" i="34"/>
  <c r="D4" i="34"/>
  <c r="D10" i="34"/>
  <c r="H1062" i="21"/>
  <c r="H211" i="21"/>
  <c r="H373" i="21"/>
  <c r="I1043" i="21"/>
  <c r="I997" i="21"/>
  <c r="I951" i="21"/>
  <c r="I859" i="21"/>
  <c r="I905" i="21"/>
  <c r="I767" i="21"/>
  <c r="I652" i="21"/>
  <c r="I629" i="21"/>
  <c r="I606" i="21"/>
  <c r="I583" i="21"/>
  <c r="I514" i="21"/>
  <c r="I468" i="21"/>
  <c r="I422" i="21"/>
  <c r="I376" i="21"/>
  <c r="I353" i="21"/>
  <c r="I330" i="21"/>
  <c r="I284" i="21"/>
  <c r="I261" i="21"/>
  <c r="I238" i="21"/>
  <c r="I192" i="21"/>
  <c r="I836" i="21"/>
  <c r="I813" i="21"/>
  <c r="I744" i="21"/>
  <c r="I721" i="21"/>
  <c r="I698" i="21"/>
  <c r="I675" i="21"/>
  <c r="I560" i="21"/>
  <c r="I537" i="21"/>
  <c r="I491" i="21"/>
  <c r="I445" i="21"/>
  <c r="I399" i="21"/>
  <c r="I307" i="21"/>
  <c r="I215" i="21"/>
  <c r="I169" i="21"/>
  <c r="I100" i="21"/>
  <c r="I54" i="21"/>
  <c r="I146" i="21"/>
  <c r="I123" i="21"/>
  <c r="I77" i="21"/>
  <c r="I31" i="21"/>
  <c r="I8" i="21"/>
  <c r="I1003" i="21"/>
  <c r="I957" i="21"/>
  <c r="I911" i="21"/>
  <c r="I865" i="21"/>
  <c r="I842" i="21"/>
  <c r="I819" i="21"/>
  <c r="I773" i="21"/>
  <c r="I750" i="21"/>
  <c r="I635" i="21"/>
  <c r="I612" i="21"/>
  <c r="I589" i="21"/>
  <c r="I520" i="21"/>
  <c r="I497" i="21"/>
  <c r="I474" i="21"/>
  <c r="I451" i="21"/>
  <c r="I428" i="21"/>
  <c r="I405" i="21"/>
  <c r="I359" i="21"/>
  <c r="I336" i="21"/>
  <c r="I313" i="21"/>
  <c r="I267" i="21"/>
  <c r="I244" i="21"/>
  <c r="I221" i="21"/>
  <c r="I198" i="21"/>
  <c r="I1049" i="21"/>
  <c r="I727" i="21"/>
  <c r="I704" i="21"/>
  <c r="I681" i="21"/>
  <c r="I658" i="21"/>
  <c r="I566" i="21"/>
  <c r="I543" i="21"/>
  <c r="I382" i="21"/>
  <c r="I290" i="21"/>
  <c r="I175" i="21"/>
  <c r="I129" i="21"/>
  <c r="I83" i="21"/>
  <c r="I37" i="21"/>
  <c r="I152" i="21"/>
  <c r="I106" i="21"/>
  <c r="I60" i="21"/>
  <c r="I14" i="21"/>
  <c r="I1007" i="21"/>
  <c r="I961" i="21"/>
  <c r="I1053" i="21"/>
  <c r="I892" i="21"/>
  <c r="I823" i="21"/>
  <c r="I846" i="21"/>
  <c r="I777" i="21"/>
  <c r="I754" i="21"/>
  <c r="I639" i="21"/>
  <c r="I616" i="21"/>
  <c r="I593" i="21"/>
  <c r="I524" i="21"/>
  <c r="I501" i="21"/>
  <c r="I478" i="21"/>
  <c r="I455" i="21"/>
  <c r="I432" i="21"/>
  <c r="I409" i="21"/>
  <c r="I363" i="21"/>
  <c r="I340" i="21"/>
  <c r="I317" i="21"/>
  <c r="I271" i="21"/>
  <c r="I248" i="21"/>
  <c r="I225" i="21"/>
  <c r="I915" i="21"/>
  <c r="I869" i="21"/>
  <c r="I731" i="21"/>
  <c r="I708" i="21"/>
  <c r="I685" i="21"/>
  <c r="I662" i="21"/>
  <c r="I570" i="21"/>
  <c r="I547" i="21"/>
  <c r="I386" i="21"/>
  <c r="I294" i="21"/>
  <c r="I202" i="21"/>
  <c r="I156" i="21"/>
  <c r="I87" i="21"/>
  <c r="I41" i="21"/>
  <c r="I179" i="21"/>
  <c r="I133" i="21"/>
  <c r="I110" i="21"/>
  <c r="I64" i="21"/>
  <c r="I18" i="21"/>
  <c r="I1011" i="21"/>
  <c r="I965" i="21"/>
  <c r="I919" i="21"/>
  <c r="I873" i="21"/>
  <c r="I850" i="21"/>
  <c r="I827" i="21"/>
  <c r="I1057" i="21"/>
  <c r="I781" i="21"/>
  <c r="I758" i="21"/>
  <c r="I643" i="21"/>
  <c r="I620" i="21"/>
  <c r="I597" i="21"/>
  <c r="I574" i="21"/>
  <c r="I505" i="21"/>
  <c r="I459" i="21"/>
  <c r="I413" i="21"/>
  <c r="I367" i="21"/>
  <c r="I344" i="21"/>
  <c r="I321" i="21"/>
  <c r="I275" i="21"/>
  <c r="I252" i="21"/>
  <c r="I229" i="21"/>
  <c r="I183" i="21"/>
  <c r="I896" i="21"/>
  <c r="I735" i="21"/>
  <c r="I712" i="21"/>
  <c r="I689" i="21"/>
  <c r="I666" i="21"/>
  <c r="I551" i="21"/>
  <c r="I528" i="21"/>
  <c r="I482" i="21"/>
  <c r="I436" i="21"/>
  <c r="I390" i="21"/>
  <c r="I298" i="21"/>
  <c r="I206" i="21"/>
  <c r="I160" i="21"/>
  <c r="I91" i="21"/>
  <c r="I45" i="21"/>
  <c r="I137" i="21"/>
  <c r="I114" i="21"/>
  <c r="I68" i="21"/>
  <c r="I22" i="21"/>
  <c r="I1015" i="21"/>
  <c r="I969" i="21"/>
  <c r="I923" i="21"/>
  <c r="I877" i="21"/>
  <c r="I1061" i="21"/>
  <c r="I900" i="21"/>
  <c r="I831" i="21"/>
  <c r="I808" i="21"/>
  <c r="I785" i="21"/>
  <c r="I762" i="21"/>
  <c r="I647" i="21"/>
  <c r="I624" i="21"/>
  <c r="I601" i="21"/>
  <c r="I578" i="21"/>
  <c r="I509" i="21"/>
  <c r="I463" i="21"/>
  <c r="I417" i="21"/>
  <c r="I371" i="21"/>
  <c r="I348" i="21"/>
  <c r="I325" i="21"/>
  <c r="I279" i="21"/>
  <c r="I256" i="21"/>
  <c r="I233" i="21"/>
  <c r="I187" i="21"/>
  <c r="I739" i="21"/>
  <c r="I716" i="21"/>
  <c r="I693" i="21"/>
  <c r="I670" i="21"/>
  <c r="I555" i="21"/>
  <c r="I532" i="21"/>
  <c r="I486" i="21"/>
  <c r="I440" i="21"/>
  <c r="I394" i="21"/>
  <c r="I302" i="21"/>
  <c r="I210" i="21"/>
  <c r="I164" i="21"/>
  <c r="I95" i="21"/>
  <c r="I49" i="21"/>
  <c r="I141" i="21"/>
  <c r="I118" i="21"/>
  <c r="I72" i="21"/>
  <c r="I26" i="21"/>
  <c r="I796" i="21"/>
  <c r="I804" i="21"/>
  <c r="I840" i="21"/>
  <c r="I848" i="21"/>
  <c r="I854" i="21"/>
  <c r="I888" i="21"/>
  <c r="I898" i="21"/>
  <c r="I934" i="21"/>
  <c r="I942" i="21"/>
  <c r="I974" i="21"/>
  <c r="I984" i="21"/>
  <c r="I992" i="21"/>
  <c r="I1026" i="21"/>
  <c r="I1034" i="21"/>
  <c r="I903" i="21"/>
  <c r="I811" i="21"/>
  <c r="I1018" i="21"/>
  <c r="I972" i="21"/>
  <c r="I926" i="21"/>
  <c r="I880" i="21"/>
  <c r="I857" i="21"/>
  <c r="I995" i="21"/>
  <c r="I719" i="21"/>
  <c r="I696" i="21"/>
  <c r="I673" i="21"/>
  <c r="I650" i="21"/>
  <c r="I558" i="21"/>
  <c r="I535" i="21"/>
  <c r="I489" i="21"/>
  <c r="I443" i="21"/>
  <c r="I397" i="21"/>
  <c r="I374" i="21"/>
  <c r="I305" i="21"/>
  <c r="I282" i="21"/>
  <c r="I213" i="21"/>
  <c r="I1041" i="21"/>
  <c r="I949" i="21"/>
  <c r="I788" i="21"/>
  <c r="I765" i="21"/>
  <c r="I742" i="21"/>
  <c r="I627" i="21"/>
  <c r="I604" i="21"/>
  <c r="I581" i="21"/>
  <c r="I512" i="21"/>
  <c r="I466" i="21"/>
  <c r="I420" i="21"/>
  <c r="I351" i="21"/>
  <c r="I328" i="21"/>
  <c r="I259" i="21"/>
  <c r="I236" i="21"/>
  <c r="I190" i="21"/>
  <c r="I144" i="21"/>
  <c r="I121" i="21"/>
  <c r="I75" i="21"/>
  <c r="I29" i="21"/>
  <c r="I6" i="21"/>
  <c r="I98" i="21"/>
  <c r="I52" i="21"/>
  <c r="I167" i="21"/>
  <c r="I1047" i="21"/>
  <c r="I909" i="21"/>
  <c r="I863" i="21"/>
  <c r="I817" i="21"/>
  <c r="I1001" i="21"/>
  <c r="I955" i="21"/>
  <c r="I978" i="21"/>
  <c r="I794" i="21"/>
  <c r="I702" i="21"/>
  <c r="I679" i="21"/>
  <c r="I656" i="21"/>
  <c r="I633" i="21"/>
  <c r="I564" i="21"/>
  <c r="I541" i="21"/>
  <c r="I495" i="21"/>
  <c r="I449" i="21"/>
  <c r="I403" i="21"/>
  <c r="I380" i="21"/>
  <c r="I357" i="21"/>
  <c r="I311" i="21"/>
  <c r="I288" i="21"/>
  <c r="I265" i="21"/>
  <c r="I219" i="21"/>
  <c r="I1024" i="21"/>
  <c r="I932" i="21"/>
  <c r="I886" i="21"/>
  <c r="I771" i="21"/>
  <c r="I748" i="21"/>
  <c r="I725" i="21"/>
  <c r="I610" i="21"/>
  <c r="I587" i="21"/>
  <c r="I518" i="21"/>
  <c r="I472" i="21"/>
  <c r="I426" i="21"/>
  <c r="I334" i="21"/>
  <c r="I242" i="21"/>
  <c r="I196" i="21"/>
  <c r="I150" i="21"/>
  <c r="I81" i="21"/>
  <c r="I35" i="21"/>
  <c r="I173" i="21"/>
  <c r="I127" i="21"/>
  <c r="I104" i="21"/>
  <c r="I58" i="21"/>
  <c r="I12" i="21"/>
  <c r="I1051" i="21"/>
  <c r="I913" i="21"/>
  <c r="I867" i="21"/>
  <c r="I1028" i="21"/>
  <c r="I982" i="21"/>
  <c r="I936" i="21"/>
  <c r="I890" i="21"/>
  <c r="I959" i="21"/>
  <c r="I821" i="21"/>
  <c r="I775" i="21"/>
  <c r="I706" i="21"/>
  <c r="I660" i="21"/>
  <c r="I637" i="21"/>
  <c r="I591" i="21"/>
  <c r="I568" i="21"/>
  <c r="I499" i="21"/>
  <c r="I453" i="21"/>
  <c r="I407" i="21"/>
  <c r="I384" i="21"/>
  <c r="I361" i="21"/>
  <c r="I315" i="21"/>
  <c r="I292" i="21"/>
  <c r="I269" i="21"/>
  <c r="I223" i="21"/>
  <c r="I1005" i="21"/>
  <c r="I798" i="21"/>
  <c r="I752" i="21"/>
  <c r="I729" i="21"/>
  <c r="I683" i="21"/>
  <c r="I614" i="21"/>
  <c r="I545" i="21"/>
  <c r="I522" i="21"/>
  <c r="I476" i="21"/>
  <c r="I430" i="21"/>
  <c r="I338" i="21"/>
  <c r="I246" i="21"/>
  <c r="I200" i="21"/>
  <c r="I154" i="21"/>
  <c r="I85" i="21"/>
  <c r="I39" i="21"/>
  <c r="I177" i="21"/>
  <c r="I131" i="21"/>
  <c r="I108" i="21"/>
  <c r="I62" i="21"/>
  <c r="I16" i="21"/>
  <c r="I1055" i="21"/>
  <c r="I917" i="21"/>
  <c r="I871" i="21"/>
  <c r="I1009" i="21"/>
  <c r="I963" i="21"/>
  <c r="I1032" i="21"/>
  <c r="I940" i="21"/>
  <c r="I802" i="21"/>
  <c r="I779" i="21"/>
  <c r="I710" i="21"/>
  <c r="I664" i="21"/>
  <c r="I641" i="21"/>
  <c r="I595" i="21"/>
  <c r="I572" i="21"/>
  <c r="I503" i="21"/>
  <c r="I457" i="21"/>
  <c r="I411" i="21"/>
  <c r="I365" i="21"/>
  <c r="I342" i="21"/>
  <c r="I319" i="21"/>
  <c r="I273" i="21"/>
  <c r="I250" i="21"/>
  <c r="I227" i="21"/>
  <c r="I986" i="21"/>
  <c r="I825" i="21"/>
  <c r="I756" i="21"/>
  <c r="I733" i="21"/>
  <c r="I687" i="21"/>
  <c r="I618" i="21"/>
  <c r="I549" i="21"/>
  <c r="I526" i="21"/>
  <c r="I480" i="21"/>
  <c r="I434" i="21"/>
  <c r="I388" i="21"/>
  <c r="I296" i="21"/>
  <c r="I204" i="21"/>
  <c r="I158" i="21"/>
  <c r="I89" i="21"/>
  <c r="I43" i="21"/>
  <c r="I181" i="21"/>
  <c r="I135" i="21"/>
  <c r="I112" i="21"/>
  <c r="I66" i="21"/>
  <c r="I20" i="21"/>
  <c r="I1059" i="21"/>
  <c r="I921" i="21"/>
  <c r="I875" i="21"/>
  <c r="I1036" i="21"/>
  <c r="I990" i="21"/>
  <c r="I944" i="21"/>
  <c r="I1013" i="21"/>
  <c r="I829" i="21"/>
  <c r="I783" i="21"/>
  <c r="I760" i="21"/>
  <c r="I645" i="21"/>
  <c r="I622" i="21"/>
  <c r="I599" i="21"/>
  <c r="I576" i="21"/>
  <c r="I507" i="21"/>
  <c r="I461" i="21"/>
  <c r="I415" i="21"/>
  <c r="I369" i="21"/>
  <c r="I346" i="21"/>
  <c r="I323" i="21"/>
  <c r="I277" i="21"/>
  <c r="I254" i="21"/>
  <c r="I231" i="21"/>
  <c r="I185" i="21"/>
  <c r="I967" i="21"/>
  <c r="I806" i="21"/>
  <c r="I737" i="21"/>
  <c r="I714" i="21"/>
  <c r="I691" i="21"/>
  <c r="I668" i="21"/>
  <c r="I553" i="21"/>
  <c r="I530" i="21"/>
  <c r="I484" i="21"/>
  <c r="I438" i="21"/>
  <c r="I392" i="21"/>
  <c r="I300" i="21"/>
  <c r="I208" i="21"/>
  <c r="I162" i="21"/>
  <c r="I93" i="21"/>
  <c r="I47" i="21"/>
  <c r="I139" i="21"/>
  <c r="I116" i="21"/>
  <c r="I70" i="21"/>
  <c r="I24" i="21"/>
  <c r="I790" i="21"/>
  <c r="I800" i="21"/>
  <c r="I834" i="21"/>
  <c r="I844" i="21"/>
  <c r="I852" i="21"/>
  <c r="I882" i="21"/>
  <c r="I894" i="21"/>
  <c r="I928" i="21"/>
  <c r="I938" i="21"/>
  <c r="I946" i="21"/>
  <c r="I980" i="21"/>
  <c r="I988" i="21"/>
  <c r="I1020" i="21"/>
  <c r="I1030" i="21"/>
  <c r="I1038" i="21"/>
  <c r="I1066" i="21"/>
  <c r="I1072" i="21"/>
  <c r="I1076" i="21"/>
  <c r="I1080" i="21"/>
  <c r="I1084" i="21"/>
  <c r="H1063" i="21"/>
  <c r="H165" i="21"/>
  <c r="F90" i="21"/>
  <c r="G1062" i="21"/>
  <c r="C50" i="34"/>
  <c r="G1016" i="21"/>
  <c r="G970" i="21"/>
  <c r="G924" i="21"/>
  <c r="G878" i="21"/>
  <c r="G832" i="21"/>
  <c r="G809" i="21"/>
  <c r="G763" i="21"/>
  <c r="G740" i="21"/>
  <c r="G717" i="21"/>
  <c r="G648" i="21"/>
  <c r="G533" i="21"/>
  <c r="G510" i="21"/>
  <c r="G372" i="21"/>
  <c r="C23" i="34"/>
  <c r="G280" i="21"/>
  <c r="C5" i="34"/>
  <c r="G234" i="21"/>
  <c r="C17" i="34"/>
  <c r="G188" i="21"/>
  <c r="C11" i="34"/>
  <c r="G142" i="21"/>
  <c r="C28" i="34"/>
  <c r="G119" i="21"/>
  <c r="G50" i="21"/>
  <c r="C45" i="34"/>
  <c r="G27" i="21"/>
  <c r="G1039" i="21"/>
  <c r="C44" i="34"/>
  <c r="G993" i="21"/>
  <c r="G947" i="21"/>
  <c r="G901" i="21"/>
  <c r="G855" i="21"/>
  <c r="G786" i="21"/>
  <c r="G694" i="21"/>
  <c r="G671" i="21"/>
  <c r="G625" i="21"/>
  <c r="C8" i="34"/>
  <c r="G602" i="21"/>
  <c r="G579" i="21"/>
  <c r="G556" i="21"/>
  <c r="G487" i="21"/>
  <c r="G464" i="21"/>
  <c r="G441" i="21"/>
  <c r="G418" i="21"/>
  <c r="G395" i="21"/>
  <c r="G349" i="21"/>
  <c r="C19" i="34"/>
  <c r="G326" i="21"/>
  <c r="C37" i="34"/>
  <c r="G303" i="21"/>
  <c r="G257" i="21"/>
  <c r="G211" i="21"/>
  <c r="G165" i="21"/>
  <c r="G96" i="21"/>
  <c r="C40" i="34"/>
  <c r="G73" i="21"/>
  <c r="G4" i="21"/>
  <c r="C34" i="34"/>
  <c r="E37" i="34"/>
  <c r="E39" i="34"/>
  <c r="E24" i="34"/>
  <c r="E31" i="34"/>
  <c r="E30" i="34"/>
  <c r="E17" i="34"/>
  <c r="F17" i="34"/>
  <c r="E23" i="34"/>
  <c r="E26" i="34"/>
  <c r="E16" i="34"/>
  <c r="E34" i="34"/>
  <c r="F34" i="34"/>
  <c r="E28" i="34"/>
  <c r="F28" i="34"/>
  <c r="E25" i="34"/>
  <c r="E35" i="34"/>
  <c r="E21" i="34"/>
  <c r="E33" i="34"/>
  <c r="E20" i="34"/>
  <c r="E18" i="34"/>
  <c r="E22" i="34"/>
  <c r="E36" i="34"/>
  <c r="E13" i="34"/>
  <c r="E15" i="34"/>
  <c r="E12" i="34"/>
  <c r="E9" i="34"/>
  <c r="E19" i="34"/>
  <c r="F19" i="34"/>
  <c r="E6" i="34"/>
  <c r="E14" i="34"/>
  <c r="E27" i="34"/>
  <c r="E11" i="34"/>
  <c r="E5" i="34"/>
  <c r="F5" i="34"/>
  <c r="E8" i="34"/>
  <c r="E4" i="34"/>
  <c r="E7" i="34"/>
  <c r="E10" i="34"/>
  <c r="E50" i="34"/>
  <c r="E48" i="34"/>
  <c r="E44" i="34"/>
  <c r="E49" i="34"/>
  <c r="E42" i="34"/>
  <c r="E47" i="34"/>
  <c r="E45" i="34"/>
  <c r="F45" i="34"/>
  <c r="E46" i="34"/>
  <c r="E43" i="34"/>
  <c r="E41" i="34"/>
  <c r="E38" i="34"/>
  <c r="E32" i="34"/>
  <c r="E29" i="34"/>
  <c r="E40" i="34"/>
  <c r="E1039" i="21"/>
  <c r="C48" i="23"/>
  <c r="E947" i="21"/>
  <c r="E924" i="21"/>
  <c r="C38" i="23"/>
  <c r="F38" i="23"/>
  <c r="E855" i="21"/>
  <c r="E832" i="21"/>
  <c r="E809" i="21"/>
  <c r="E740" i="21"/>
  <c r="C20" i="23"/>
  <c r="F20" i="23"/>
  <c r="E694" i="21"/>
  <c r="E671" i="21"/>
  <c r="E602" i="21"/>
  <c r="E579" i="21"/>
  <c r="E510" i="21"/>
  <c r="E487" i="21"/>
  <c r="E441" i="21"/>
  <c r="E395" i="21"/>
  <c r="E326" i="21"/>
  <c r="C35" i="23"/>
  <c r="E280" i="21"/>
  <c r="C6" i="23"/>
  <c r="F6" i="23"/>
  <c r="E234" i="21"/>
  <c r="C19" i="23"/>
  <c r="E188" i="21"/>
  <c r="C18" i="23"/>
  <c r="F18" i="23"/>
  <c r="E165" i="21"/>
  <c r="E142" i="21"/>
  <c r="C37" i="23"/>
  <c r="E119" i="21"/>
  <c r="E50" i="21"/>
  <c r="C42" i="23"/>
  <c r="E4" i="21"/>
  <c r="C32" i="23"/>
  <c r="F32" i="23"/>
  <c r="E21" i="23"/>
  <c r="E22" i="23"/>
  <c r="E41" i="23"/>
  <c r="E19" i="23"/>
  <c r="E42" i="23"/>
  <c r="E39" i="23"/>
  <c r="E44" i="23"/>
  <c r="E17" i="23"/>
  <c r="E15" i="23"/>
  <c r="E47" i="23"/>
  <c r="E1016" i="21"/>
  <c r="C46" i="23"/>
  <c r="F46" i="23"/>
  <c r="E993" i="21"/>
  <c r="C25" i="23"/>
  <c r="E970" i="21"/>
  <c r="E901" i="21"/>
  <c r="E878" i="21"/>
  <c r="E786" i="21"/>
  <c r="E763" i="21"/>
  <c r="E717" i="21"/>
  <c r="E648" i="21"/>
  <c r="C12" i="23"/>
  <c r="F12" i="23"/>
  <c r="E625" i="21"/>
  <c r="E556" i="21"/>
  <c r="E533" i="21"/>
  <c r="E464" i="21"/>
  <c r="E418" i="21"/>
  <c r="C41" i="23"/>
  <c r="E372" i="21"/>
  <c r="E349" i="21"/>
  <c r="E303" i="21"/>
  <c r="E257" i="21"/>
  <c r="E211" i="21"/>
  <c r="E96" i="21"/>
  <c r="C30" i="23"/>
  <c r="F30" i="23"/>
  <c r="E73" i="21"/>
  <c r="E27" i="21"/>
  <c r="E31" i="23"/>
  <c r="E33" i="23"/>
  <c r="E37" i="23"/>
  <c r="E10" i="23"/>
  <c r="E9" i="23"/>
  <c r="E48" i="23"/>
  <c r="E5" i="23"/>
  <c r="E35" i="23"/>
  <c r="E7" i="23"/>
  <c r="E45" i="23"/>
  <c r="E26" i="23"/>
  <c r="H153" i="21"/>
  <c r="H61" i="21"/>
  <c r="H13" i="21"/>
  <c r="H105" i="21"/>
  <c r="H55" i="21"/>
  <c r="H147" i="21"/>
  <c r="I1039" i="21"/>
  <c r="C32" i="36"/>
  <c r="I1016" i="21"/>
  <c r="C44" i="36"/>
  <c r="I947" i="21"/>
  <c r="C50" i="36"/>
  <c r="I924" i="21"/>
  <c r="C40" i="36"/>
  <c r="I878" i="21"/>
  <c r="C48" i="36"/>
  <c r="I832" i="21"/>
  <c r="C35" i="36"/>
  <c r="I786" i="21"/>
  <c r="C18" i="36"/>
  <c r="I740" i="21"/>
  <c r="C28" i="36"/>
  <c r="I694" i="21"/>
  <c r="C47" i="36"/>
  <c r="I648" i="21"/>
  <c r="C29" i="36"/>
  <c r="I602" i="21"/>
  <c r="C5" i="36"/>
  <c r="I556" i="21"/>
  <c r="C13" i="36"/>
  <c r="I510" i="21"/>
  <c r="C6" i="36"/>
  <c r="I464" i="21"/>
  <c r="C26" i="36"/>
  <c r="I418" i="21"/>
  <c r="C36" i="36"/>
  <c r="I372" i="21"/>
  <c r="C31" i="36"/>
  <c r="I326" i="21"/>
  <c r="C39" i="36"/>
  <c r="I280" i="21"/>
  <c r="C4" i="36"/>
  <c r="I234" i="21"/>
  <c r="C27" i="36"/>
  <c r="I188" i="21"/>
  <c r="C16" i="36"/>
  <c r="I142" i="21"/>
  <c r="C25" i="36"/>
  <c r="I96" i="21"/>
  <c r="C33" i="36"/>
  <c r="I50" i="21"/>
  <c r="C41" i="36"/>
  <c r="I4" i="21"/>
  <c r="C22" i="36"/>
  <c r="I1062" i="21"/>
  <c r="C49" i="36"/>
  <c r="I993" i="21"/>
  <c r="C8" i="36"/>
  <c r="I970" i="21"/>
  <c r="C45" i="36"/>
  <c r="I901" i="21"/>
  <c r="C21" i="36"/>
  <c r="I855" i="21"/>
  <c r="C43" i="36"/>
  <c r="I809" i="21"/>
  <c r="C24" i="36"/>
  <c r="I763" i="21"/>
  <c r="C15" i="36"/>
  <c r="I717" i="21"/>
  <c r="C46" i="36"/>
  <c r="I671" i="21"/>
  <c r="C17" i="36"/>
  <c r="I625" i="21"/>
  <c r="C12" i="36"/>
  <c r="I579" i="21"/>
  <c r="C9" i="36"/>
  <c r="I533" i="21"/>
  <c r="C11" i="36"/>
  <c r="I487" i="21"/>
  <c r="C14" i="36"/>
  <c r="I441" i="21"/>
  <c r="C23" i="36"/>
  <c r="I395" i="21"/>
  <c r="C30" i="36"/>
  <c r="I349" i="21"/>
  <c r="C20" i="36"/>
  <c r="I303" i="21"/>
  <c r="C10" i="36"/>
  <c r="I257" i="21"/>
  <c r="C7" i="36"/>
  <c r="I211" i="21"/>
  <c r="C34" i="36"/>
  <c r="I165" i="21"/>
  <c r="C19" i="36"/>
  <c r="I119" i="21"/>
  <c r="C42" i="36"/>
  <c r="I73" i="21"/>
  <c r="C37" i="36"/>
  <c r="I27" i="21"/>
  <c r="C38" i="36"/>
  <c r="E49" i="36"/>
  <c r="E38" i="36"/>
  <c r="E36" i="36"/>
  <c r="E48" i="36"/>
  <c r="E40" i="36"/>
  <c r="E32" i="36"/>
  <c r="E26" i="36"/>
  <c r="E27" i="36"/>
  <c r="E39" i="36"/>
  <c r="E17" i="36"/>
  <c r="E18" i="36"/>
  <c r="E30" i="36"/>
  <c r="E25" i="36"/>
  <c r="E20" i="36"/>
  <c r="E43" i="36"/>
  <c r="E28" i="36"/>
  <c r="E14" i="36"/>
  <c r="E19" i="36"/>
  <c r="E8" i="36"/>
  <c r="E6" i="36"/>
  <c r="E10" i="36"/>
  <c r="E13" i="36"/>
  <c r="E4" i="36"/>
  <c r="E50" i="36"/>
  <c r="E42" i="36"/>
  <c r="E45" i="36"/>
  <c r="E46" i="36"/>
  <c r="E33" i="36"/>
  <c r="E44" i="36"/>
  <c r="E47" i="36"/>
  <c r="E41" i="36"/>
  <c r="E35" i="36"/>
  <c r="E23" i="36"/>
  <c r="E24" i="36"/>
  <c r="E37" i="36"/>
  <c r="E34" i="36"/>
  <c r="E21" i="36"/>
  <c r="E29" i="36"/>
  <c r="E22" i="36"/>
  <c r="E31" i="36"/>
  <c r="E11" i="36"/>
  <c r="E16" i="36"/>
  <c r="E15" i="36"/>
  <c r="E9" i="36"/>
  <c r="E7" i="36"/>
  <c r="E5" i="36"/>
  <c r="E12" i="36"/>
  <c r="H81" i="21"/>
  <c r="H35" i="21"/>
  <c r="H164" i="21"/>
  <c r="H72" i="21"/>
  <c r="H95" i="21"/>
  <c r="H26" i="21"/>
  <c r="H300" i="21"/>
  <c r="H24" i="21"/>
  <c r="H346" i="21"/>
  <c r="H323" i="21"/>
  <c r="H231" i="21"/>
  <c r="H47" i="21"/>
  <c r="H139" i="21"/>
  <c r="H344" i="21"/>
  <c r="H298" i="21"/>
  <c r="H275" i="21"/>
  <c r="H183" i="21"/>
  <c r="H91" i="21"/>
  <c r="H45" i="21"/>
  <c r="H296" i="21"/>
  <c r="H342" i="21"/>
  <c r="H319" i="21"/>
  <c r="H227" i="21"/>
  <c r="H135" i="21"/>
  <c r="H595" i="21"/>
  <c r="H549" i="21"/>
  <c r="H554" i="21"/>
  <c r="C15" i="35"/>
  <c r="H503" i="21"/>
  <c r="H20" i="21"/>
  <c r="H455" i="21"/>
  <c r="H271" i="21"/>
  <c r="C11" i="35"/>
  <c r="H179" i="21"/>
  <c r="H87" i="21"/>
  <c r="H41" i="21"/>
  <c r="H361" i="21"/>
  <c r="H407" i="21"/>
  <c r="E50" i="35"/>
  <c r="E38" i="35"/>
  <c r="E48" i="35"/>
  <c r="E47" i="35"/>
  <c r="E41" i="35"/>
  <c r="E44" i="35"/>
  <c r="E37" i="35"/>
  <c r="E46" i="35"/>
  <c r="E45" i="35"/>
  <c r="E49" i="35"/>
  <c r="E43" i="35"/>
  <c r="E33" i="35"/>
  <c r="E39" i="35"/>
  <c r="E34" i="35"/>
  <c r="E29" i="35"/>
  <c r="E42" i="35"/>
  <c r="E21" i="35"/>
  <c r="E25" i="35"/>
  <c r="E30" i="35"/>
  <c r="E32" i="35"/>
  <c r="E31" i="35"/>
  <c r="E40" i="35"/>
  <c r="E10" i="35"/>
  <c r="E22" i="35"/>
  <c r="E27" i="35"/>
  <c r="E36" i="35"/>
  <c r="E23" i="35"/>
  <c r="E16" i="35"/>
  <c r="E24" i="35"/>
  <c r="E28" i="35"/>
  <c r="E35" i="35"/>
  <c r="E18" i="35"/>
  <c r="E20" i="35"/>
  <c r="E19" i="35"/>
  <c r="E13" i="35"/>
  <c r="E15" i="35"/>
  <c r="E26" i="35"/>
  <c r="E12" i="35"/>
  <c r="E17" i="35"/>
  <c r="E14" i="35"/>
  <c r="E7" i="35"/>
  <c r="E9" i="35"/>
  <c r="E11" i="35"/>
  <c r="E8" i="35"/>
  <c r="E6" i="35"/>
  <c r="E4" i="35"/>
  <c r="E5" i="35"/>
  <c r="C38" i="34"/>
  <c r="F38" i="34"/>
  <c r="C48" i="34"/>
  <c r="F48" i="34"/>
  <c r="C16" i="34"/>
  <c r="F16" i="34"/>
  <c r="C43" i="34"/>
  <c r="F43" i="34"/>
  <c r="C42" i="34"/>
  <c r="F42" i="34"/>
  <c r="F841" i="21"/>
  <c r="F1048" i="21"/>
  <c r="F956" i="21"/>
  <c r="F864" i="21"/>
  <c r="F772" i="21"/>
  <c r="F450" i="21"/>
  <c r="F266" i="21"/>
  <c r="F358" i="21"/>
  <c r="F312" i="21"/>
  <c r="F128" i="21"/>
  <c r="F680" i="21"/>
  <c r="F220" i="21"/>
  <c r="F849" i="21"/>
  <c r="F1056" i="21"/>
  <c r="F964" i="21"/>
  <c r="F872" i="21"/>
  <c r="F780" i="21"/>
  <c r="F458" i="21"/>
  <c r="F274" i="21"/>
  <c r="F182" i="21"/>
  <c r="F688" i="21"/>
  <c r="F228" i="21"/>
  <c r="F159" i="21"/>
  <c r="C26" i="33"/>
  <c r="F26" i="33"/>
  <c r="F21" i="21"/>
  <c r="F366" i="21"/>
  <c r="F320" i="21"/>
  <c r="F251" i="21"/>
  <c r="F136" i="21"/>
  <c r="F67" i="21"/>
  <c r="F44" i="21"/>
  <c r="F113" i="21"/>
  <c r="F205" i="21"/>
  <c r="C7" i="23"/>
  <c r="F7" i="23"/>
  <c r="H508" i="21"/>
  <c r="C18" i="35"/>
  <c r="F18" i="35"/>
  <c r="H462" i="21"/>
  <c r="H439" i="21"/>
  <c r="H416" i="21"/>
  <c r="H370" i="21"/>
  <c r="H255" i="21"/>
  <c r="H163" i="21"/>
  <c r="H71" i="21"/>
  <c r="H577" i="21"/>
  <c r="H531" i="21"/>
  <c r="H485" i="21"/>
  <c r="H393" i="21"/>
  <c r="H209" i="21"/>
  <c r="H117" i="21"/>
  <c r="H598" i="21"/>
  <c r="H391" i="21"/>
  <c r="H368" i="21"/>
  <c r="H253" i="21"/>
  <c r="H161" i="21"/>
  <c r="H389" i="21"/>
  <c r="H573" i="21"/>
  <c r="C5" i="35"/>
  <c r="F5" i="35"/>
  <c r="H527" i="21"/>
  <c r="H481" i="21"/>
  <c r="H205" i="21"/>
  <c r="H113" i="21"/>
  <c r="H458" i="21"/>
  <c r="H435" i="21"/>
  <c r="H412" i="21"/>
  <c r="H67" i="21"/>
  <c r="H433" i="21"/>
  <c r="H364" i="21"/>
  <c r="H249" i="21"/>
  <c r="H157" i="21"/>
  <c r="H387" i="21"/>
  <c r="H339" i="21"/>
  <c r="H63" i="21"/>
  <c r="H293" i="21"/>
  <c r="H201" i="21"/>
  <c r="H109" i="21"/>
  <c r="C43" i="35"/>
  <c r="F43" i="35"/>
  <c r="C49" i="34"/>
  <c r="F49" i="34"/>
  <c r="C35" i="34"/>
  <c r="F35" i="34"/>
  <c r="C18" i="34"/>
  <c r="F18" i="34"/>
  <c r="C30" i="34"/>
  <c r="F30" i="34"/>
  <c r="C24" i="34"/>
  <c r="F24" i="34"/>
  <c r="C7" i="34"/>
  <c r="F7" i="34"/>
  <c r="C6" i="34"/>
  <c r="F6" i="34"/>
  <c r="C22" i="34"/>
  <c r="F22" i="34"/>
  <c r="C15" i="34"/>
  <c r="F15" i="34"/>
  <c r="C31" i="34"/>
  <c r="F31" i="34"/>
  <c r="F835" i="21"/>
  <c r="F1042" i="21"/>
  <c r="F996" i="21"/>
  <c r="F950" i="21"/>
  <c r="F904" i="21"/>
  <c r="F858" i="21"/>
  <c r="F812" i="21"/>
  <c r="F766" i="21"/>
  <c r="F628" i="21"/>
  <c r="F536" i="21"/>
  <c r="F444" i="21"/>
  <c r="F398" i="21"/>
  <c r="F260" i="21"/>
  <c r="F674" i="21"/>
  <c r="F490" i="21"/>
  <c r="F214" i="21"/>
  <c r="F218" i="21"/>
  <c r="F222" i="21"/>
  <c r="C21" i="33"/>
  <c r="F76" i="21"/>
  <c r="F720" i="21"/>
  <c r="F582" i="21"/>
  <c r="F352" i="21"/>
  <c r="F306" i="21"/>
  <c r="F168" i="21"/>
  <c r="F122" i="21"/>
  <c r="F30" i="21"/>
  <c r="C29" i="23"/>
  <c r="F29" i="23"/>
  <c r="C45" i="35"/>
  <c r="F45" i="35"/>
  <c r="C34" i="23"/>
  <c r="F34" i="23"/>
  <c r="C13" i="23"/>
  <c r="F13" i="23"/>
  <c r="C17" i="23"/>
  <c r="F17" i="23"/>
  <c r="C11" i="23"/>
  <c r="F11" i="23"/>
  <c r="C16" i="23"/>
  <c r="F16" i="23"/>
  <c r="C22" i="23"/>
  <c r="F22" i="23"/>
  <c r="C50" i="35"/>
  <c r="F50" i="35"/>
  <c r="F839" i="21"/>
  <c r="F1046" i="21"/>
  <c r="F954" i="21"/>
  <c r="F862" i="21"/>
  <c r="F770" i="21"/>
  <c r="F678" i="21"/>
  <c r="F448" i="21"/>
  <c r="F452" i="21"/>
  <c r="C33" i="33"/>
  <c r="F33" i="33"/>
  <c r="F356" i="21"/>
  <c r="F310" i="21"/>
  <c r="F264" i="21"/>
  <c r="F126" i="21"/>
  <c r="F1000" i="21"/>
  <c r="F908" i="21"/>
  <c r="F816" i="21"/>
  <c r="F820" i="21"/>
  <c r="C41" i="33"/>
  <c r="F41" i="33"/>
  <c r="F724" i="21"/>
  <c r="F632" i="21"/>
  <c r="F586" i="21"/>
  <c r="F540" i="21"/>
  <c r="F494" i="21"/>
  <c r="F402" i="21"/>
  <c r="F172" i="21"/>
  <c r="F80" i="21"/>
  <c r="F84" i="21"/>
  <c r="C32" i="33"/>
  <c r="F34" i="21"/>
  <c r="C44" i="23"/>
  <c r="F44" i="23"/>
  <c r="C23" i="23"/>
  <c r="F23" i="23"/>
  <c r="F875" i="21"/>
  <c r="F903" i="21"/>
  <c r="F907" i="21"/>
  <c r="F911" i="21"/>
  <c r="F915" i="21"/>
  <c r="F919" i="21"/>
  <c r="F923" i="21"/>
  <c r="F931" i="21"/>
  <c r="F935" i="21"/>
  <c r="F947" i="21"/>
  <c r="F951" i="21"/>
  <c r="F955" i="21"/>
  <c r="F959" i="21"/>
  <c r="F963" i="21"/>
  <c r="F967" i="21"/>
  <c r="F995" i="21"/>
  <c r="F999" i="21"/>
  <c r="F1003" i="21"/>
  <c r="F1007" i="21"/>
  <c r="F1011" i="21"/>
  <c r="F1015" i="21"/>
  <c r="F1023" i="21"/>
  <c r="F1043" i="21"/>
  <c r="F1047" i="21"/>
  <c r="F1051" i="21"/>
  <c r="F1055" i="21"/>
  <c r="F1059" i="21"/>
  <c r="C8" i="35"/>
  <c r="C47" i="23"/>
  <c r="F47" i="23"/>
  <c r="C15" i="23"/>
  <c r="F15" i="23"/>
  <c r="C21" i="23"/>
  <c r="F21" i="23"/>
  <c r="C4" i="23"/>
  <c r="F4" i="23"/>
  <c r="C40" i="23"/>
  <c r="F40" i="23"/>
  <c r="F843" i="21"/>
  <c r="F1050" i="21"/>
  <c r="F958" i="21"/>
  <c r="F866" i="21"/>
  <c r="F774" i="21"/>
  <c r="F682" i="21"/>
  <c r="F360" i="21"/>
  <c r="F314" i="21"/>
  <c r="F268" i="21"/>
  <c r="F130" i="21"/>
  <c r="F1004" i="21"/>
  <c r="F912" i="21"/>
  <c r="F728" i="21"/>
  <c r="F636" i="21"/>
  <c r="F590" i="21"/>
  <c r="C12" i="33"/>
  <c r="F12" i="33"/>
  <c r="F544" i="21"/>
  <c r="F498" i="21"/>
  <c r="F406" i="21"/>
  <c r="F176" i="21"/>
  <c r="F38" i="21"/>
  <c r="C45" i="23"/>
  <c r="F45" i="23"/>
  <c r="C10" i="23"/>
  <c r="F10" i="23"/>
  <c r="C39" i="23"/>
  <c r="F39" i="23"/>
  <c r="C8" i="23"/>
  <c r="F8" i="23"/>
  <c r="C14" i="23"/>
  <c r="F14" i="23"/>
  <c r="C24" i="23"/>
  <c r="F24" i="23"/>
  <c r="E49" i="33"/>
  <c r="E42" i="33"/>
  <c r="E47" i="33"/>
  <c r="E35" i="33"/>
  <c r="E37" i="33"/>
  <c r="E16" i="33"/>
  <c r="E27" i="33"/>
  <c r="E29" i="33"/>
  <c r="E11" i="33"/>
  <c r="E17" i="33"/>
  <c r="E6" i="33"/>
  <c r="E10" i="33"/>
  <c r="E48" i="33"/>
  <c r="E40" i="33"/>
  <c r="E38" i="33"/>
  <c r="E32" i="33"/>
  <c r="E36" i="33"/>
  <c r="E21" i="33"/>
  <c r="E25" i="33"/>
  <c r="E9" i="33"/>
  <c r="E23" i="33"/>
  <c r="E7" i="33"/>
  <c r="E30" i="33"/>
  <c r="F877" i="21"/>
  <c r="F885" i="21"/>
  <c r="F889" i="21"/>
  <c r="F901" i="21"/>
  <c r="F905" i="21"/>
  <c r="F909" i="21"/>
  <c r="F913" i="21"/>
  <c r="F917" i="21"/>
  <c r="F921" i="21"/>
  <c r="F949" i="21"/>
  <c r="F953" i="21"/>
  <c r="F957" i="21"/>
  <c r="F961" i="21"/>
  <c r="F965" i="21"/>
  <c r="F969" i="21"/>
  <c r="F977" i="21"/>
  <c r="F981" i="21"/>
  <c r="F993" i="21"/>
  <c r="F1069" i="21"/>
  <c r="F1073" i="21"/>
  <c r="C49" i="35"/>
  <c r="F49" i="35"/>
  <c r="C28" i="35"/>
  <c r="F28" i="35"/>
  <c r="C22" i="35"/>
  <c r="F22" i="35"/>
  <c r="C35" i="35"/>
  <c r="F35" i="35"/>
  <c r="C34" i="35"/>
  <c r="F34" i="35"/>
  <c r="C7" i="35"/>
  <c r="F7" i="35"/>
  <c r="C9" i="35"/>
  <c r="C42" i="35"/>
  <c r="F42" i="35"/>
  <c r="C24" i="35"/>
  <c r="F24" i="35"/>
  <c r="C38" i="35"/>
  <c r="F38" i="35"/>
  <c r="C44" i="35"/>
  <c r="C33" i="35"/>
  <c r="C29" i="35"/>
  <c r="F29" i="35"/>
  <c r="C27" i="35"/>
  <c r="F27" i="35"/>
  <c r="C10" i="35"/>
  <c r="F10" i="35"/>
  <c r="C26" i="34"/>
  <c r="F26" i="34"/>
  <c r="C27" i="34"/>
  <c r="F27" i="34"/>
  <c r="C14" i="34"/>
  <c r="F14" i="34"/>
  <c r="C12" i="34"/>
  <c r="F12" i="34"/>
  <c r="C9" i="34"/>
  <c r="F9" i="34"/>
  <c r="C25" i="34"/>
  <c r="F25" i="34"/>
  <c r="C29" i="34"/>
  <c r="F29" i="34"/>
  <c r="C27" i="23"/>
  <c r="F27" i="23"/>
  <c r="C49" i="23"/>
  <c r="F49" i="23"/>
  <c r="C36" i="23"/>
  <c r="F36" i="23"/>
  <c r="C33" i="23"/>
  <c r="F33" i="23"/>
  <c r="C43" i="23"/>
  <c r="F43" i="23"/>
  <c r="C4" i="34"/>
  <c r="F4" i="34"/>
  <c r="C13" i="34"/>
  <c r="F13" i="34"/>
  <c r="C20" i="34"/>
  <c r="F20" i="34"/>
  <c r="C33" i="34"/>
  <c r="F33" i="34"/>
  <c r="C39" i="34"/>
  <c r="F39" i="34"/>
  <c r="C47" i="34"/>
  <c r="F47" i="34"/>
  <c r="C44" i="33"/>
  <c r="F44" i="33"/>
  <c r="C29" i="33"/>
  <c r="F29" i="33"/>
  <c r="C37" i="33"/>
  <c r="C40" i="33"/>
  <c r="F40" i="33"/>
  <c r="C13" i="33"/>
  <c r="F13" i="33"/>
  <c r="C5" i="33"/>
  <c r="F5" i="33"/>
  <c r="C38" i="33"/>
  <c r="C22" i="33"/>
  <c r="F22" i="33"/>
  <c r="C8" i="33"/>
  <c r="F8" i="33"/>
  <c r="C7" i="33"/>
  <c r="F7" i="33"/>
  <c r="C17" i="35"/>
  <c r="F17" i="35"/>
  <c r="C20" i="35"/>
  <c r="F20" i="35"/>
  <c r="C47" i="35"/>
  <c r="F47" i="35"/>
  <c r="C25" i="35"/>
  <c r="C4" i="35"/>
  <c r="F4" i="35"/>
  <c r="C16" i="35"/>
  <c r="C36" i="35"/>
  <c r="F36" i="35"/>
  <c r="C26" i="35"/>
  <c r="F26" i="35"/>
  <c r="C19" i="35"/>
  <c r="C32" i="35"/>
  <c r="F32" i="35"/>
  <c r="C39" i="35"/>
  <c r="F39" i="35"/>
  <c r="C13" i="35"/>
  <c r="F13" i="35"/>
  <c r="C21" i="35"/>
  <c r="F21" i="35"/>
  <c r="C48" i="35"/>
  <c r="F48" i="35"/>
  <c r="C37" i="35"/>
  <c r="F37" i="35"/>
  <c r="C36" i="34"/>
  <c r="F36" i="34"/>
  <c r="C26" i="23"/>
  <c r="F26" i="23"/>
  <c r="C9" i="23"/>
  <c r="F9" i="23"/>
  <c r="C31" i="23"/>
  <c r="F31" i="23"/>
  <c r="C5" i="23"/>
  <c r="F5" i="23"/>
  <c r="C28" i="23"/>
  <c r="F28" i="23"/>
  <c r="C6" i="35"/>
  <c r="F6" i="35"/>
  <c r="C10" i="34"/>
  <c r="F10" i="34"/>
  <c r="C32" i="34"/>
  <c r="F32" i="34"/>
  <c r="C21" i="34"/>
  <c r="F21" i="34"/>
  <c r="C46" i="34"/>
  <c r="F46" i="34"/>
  <c r="C41" i="34"/>
  <c r="F41" i="34"/>
  <c r="F25" i="23"/>
  <c r="C28" i="33"/>
  <c r="F28" i="33"/>
  <c r="C36" i="33"/>
  <c r="F36" i="33"/>
  <c r="C9" i="33"/>
  <c r="F9" i="33"/>
  <c r="C10" i="33"/>
  <c r="C31" i="33"/>
  <c r="F31" i="33"/>
  <c r="C25" i="33"/>
  <c r="F25" i="33"/>
  <c r="C6" i="33"/>
  <c r="F6" i="33"/>
  <c r="C17" i="33"/>
  <c r="C23" i="33"/>
  <c r="F23" i="33"/>
  <c r="C35" i="33"/>
  <c r="F35" i="33"/>
  <c r="C45" i="33"/>
  <c r="F45" i="33"/>
  <c r="C47" i="33"/>
  <c r="F47" i="33"/>
  <c r="C34" i="33"/>
  <c r="F34" i="33"/>
  <c r="C11" i="33"/>
  <c r="F11" i="33"/>
  <c r="F32" i="33"/>
  <c r="F21" i="33"/>
  <c r="F11" i="35"/>
  <c r="F15" i="35"/>
  <c r="C20" i="33"/>
  <c r="F20" i="33"/>
  <c r="C43" i="33"/>
  <c r="F43" i="33"/>
  <c r="C23" i="35"/>
  <c r="F23" i="35"/>
  <c r="C31" i="35"/>
  <c r="F31" i="35"/>
  <c r="C12" i="35"/>
  <c r="F12" i="35"/>
  <c r="C46" i="35"/>
  <c r="F46" i="35"/>
  <c r="C30" i="35"/>
  <c r="F30" i="35"/>
  <c r="C39" i="33"/>
  <c r="F39" i="33"/>
  <c r="C4" i="33"/>
  <c r="F4" i="33"/>
  <c r="C16" i="33"/>
  <c r="F16" i="33"/>
  <c r="C18" i="33"/>
  <c r="F18" i="33"/>
  <c r="C15" i="33"/>
  <c r="F15" i="33"/>
  <c r="C49" i="33"/>
  <c r="F49" i="33"/>
  <c r="C19" i="33"/>
  <c r="F19" i="33"/>
  <c r="C30" i="33"/>
  <c r="F30" i="33"/>
  <c r="C27" i="33"/>
  <c r="F27" i="33"/>
  <c r="C41" i="35"/>
  <c r="F41" i="35"/>
  <c r="C40" i="35"/>
  <c r="F40" i="35"/>
  <c r="C14" i="35"/>
  <c r="F14" i="35"/>
  <c r="F17" i="33"/>
  <c r="F10" i="33"/>
  <c r="F19" i="35"/>
  <c r="F16" i="35"/>
  <c r="F25" i="35"/>
  <c r="F33" i="35"/>
  <c r="F44" i="35"/>
  <c r="F9" i="35"/>
  <c r="C24" i="33"/>
  <c r="F24" i="33"/>
  <c r="F8" i="35"/>
  <c r="F13" i="36"/>
  <c r="F41" i="23"/>
  <c r="F44" i="34"/>
  <c r="F50" i="34"/>
  <c r="F8" i="34"/>
  <c r="F11" i="34"/>
  <c r="F40" i="36"/>
  <c r="F37" i="23"/>
  <c r="F37" i="34"/>
  <c r="C50" i="33"/>
  <c r="F50" i="33"/>
  <c r="C42" i="33"/>
  <c r="F42" i="33"/>
  <c r="F42" i="36"/>
  <c r="F10" i="36"/>
  <c r="F14" i="36"/>
  <c r="F43" i="36"/>
  <c r="F45" i="36"/>
  <c r="F49" i="36"/>
  <c r="F23" i="34"/>
  <c r="F38" i="36"/>
  <c r="F34" i="36"/>
  <c r="F30" i="36"/>
  <c r="F9" i="36"/>
  <c r="F17" i="36"/>
  <c r="F15" i="36"/>
  <c r="F41" i="36"/>
  <c r="F25" i="36"/>
  <c r="F27" i="36"/>
  <c r="F39" i="36"/>
  <c r="F36" i="36"/>
  <c r="F6" i="36"/>
  <c r="F5" i="36"/>
  <c r="F47" i="36"/>
  <c r="F18" i="36"/>
  <c r="F48" i="36"/>
  <c r="F50" i="36"/>
  <c r="F32" i="36"/>
  <c r="F42" i="23"/>
  <c r="F48" i="23"/>
  <c r="F38" i="33"/>
  <c r="F37" i="33"/>
  <c r="F37" i="36"/>
  <c r="F19" i="36"/>
  <c r="F7" i="36"/>
  <c r="F20" i="36"/>
  <c r="F23" i="36"/>
  <c r="F11" i="36"/>
  <c r="F12" i="36"/>
  <c r="F46" i="36"/>
  <c r="F24" i="36"/>
  <c r="F21" i="36"/>
  <c r="F8" i="36"/>
  <c r="F22" i="36"/>
  <c r="F33" i="36"/>
  <c r="F16" i="36"/>
  <c r="F4" i="36"/>
  <c r="F31" i="36"/>
  <c r="F26" i="36"/>
  <c r="F29" i="36"/>
  <c r="F28" i="36"/>
  <c r="F35" i="36"/>
  <c r="F44" i="36"/>
  <c r="F19" i="23"/>
  <c r="F35" i="23"/>
  <c r="F40" i="34"/>
  <c r="C46" i="33"/>
  <c r="F46" i="33"/>
  <c r="C48" i="33"/>
  <c r="F48" i="33"/>
  <c r="C14" i="33"/>
  <c r="F14" i="33"/>
  <c r="C50" i="37"/>
  <c r="C48" i="37"/>
  <c r="C47" i="37"/>
  <c r="C46" i="37"/>
  <c r="C42" i="37"/>
  <c r="C41" i="37"/>
  <c r="C32" i="37"/>
  <c r="C39" i="37"/>
  <c r="C25" i="37"/>
  <c r="C27" i="37"/>
  <c r="C29" i="37"/>
  <c r="C40" i="37"/>
  <c r="C28" i="37"/>
  <c r="C21" i="37"/>
  <c r="C20" i="37"/>
  <c r="C31" i="37"/>
  <c r="C14" i="37"/>
  <c r="C22" i="37"/>
  <c r="C13" i="37"/>
  <c r="C19" i="37"/>
  <c r="C12" i="37"/>
  <c r="C18" i="37"/>
  <c r="C7" i="37"/>
  <c r="C4" i="37"/>
  <c r="C45" i="37"/>
  <c r="C6" i="37"/>
  <c r="C15" i="37"/>
  <c r="C10" i="37"/>
  <c r="C35" i="37"/>
  <c r="C49" i="37"/>
  <c r="C37" i="37"/>
  <c r="C34" i="37"/>
  <c r="C26" i="37"/>
  <c r="C17" i="37"/>
  <c r="C30" i="37"/>
  <c r="C24" i="37"/>
  <c r="C38" i="37"/>
  <c r="C33" i="37"/>
  <c r="C11" i="37"/>
  <c r="C8" i="37"/>
  <c r="C9" i="37"/>
  <c r="C5" i="37"/>
  <c r="C36" i="37"/>
  <c r="C23" i="37"/>
  <c r="C44" i="37"/>
  <c r="C16" i="37"/>
  <c r="C43" i="37"/>
  <c r="D43" i="37"/>
  <c r="E43" i="37"/>
  <c r="F43" i="37"/>
  <c r="D16" i="37"/>
  <c r="E16" i="37"/>
  <c r="F16" i="37"/>
  <c r="D44" i="37"/>
  <c r="E44" i="37"/>
  <c r="F44" i="37"/>
  <c r="D23" i="37"/>
  <c r="E23" i="37"/>
  <c r="F23" i="37"/>
  <c r="D36" i="37"/>
  <c r="E36" i="37"/>
  <c r="F36" i="37"/>
  <c r="D5" i="37"/>
  <c r="E5" i="37"/>
  <c r="F5" i="37"/>
  <c r="D9" i="37"/>
  <c r="E9" i="37"/>
  <c r="F9" i="37"/>
  <c r="D8" i="37"/>
  <c r="E8" i="37"/>
  <c r="F8" i="37"/>
  <c r="D11" i="37"/>
  <c r="E11" i="37"/>
  <c r="F11" i="37"/>
  <c r="D33" i="37"/>
  <c r="E33" i="37"/>
  <c r="F33" i="37"/>
  <c r="D38" i="37"/>
  <c r="E38" i="37"/>
  <c r="F38" i="37"/>
  <c r="D24" i="37"/>
  <c r="E24" i="37"/>
  <c r="F24" i="37"/>
  <c r="D30" i="37"/>
  <c r="E30" i="37"/>
  <c r="F30" i="37"/>
  <c r="D17" i="37"/>
  <c r="E17" i="37"/>
  <c r="F17" i="37"/>
  <c r="D26" i="37"/>
  <c r="E26" i="37"/>
  <c r="F26" i="37"/>
  <c r="D34" i="37"/>
  <c r="E34" i="37"/>
  <c r="F34" i="37"/>
  <c r="D37" i="37"/>
  <c r="E37" i="37"/>
  <c r="F37" i="37"/>
  <c r="D49" i="37"/>
  <c r="E49" i="37"/>
  <c r="F49" i="37"/>
  <c r="D35" i="37"/>
  <c r="E35" i="37"/>
  <c r="F35" i="37"/>
  <c r="D10" i="37"/>
  <c r="E10" i="37"/>
  <c r="F10" i="37"/>
  <c r="D15" i="37"/>
  <c r="E15" i="37"/>
  <c r="F15" i="37"/>
  <c r="D6" i="37"/>
  <c r="E6" i="37"/>
  <c r="F6" i="37"/>
  <c r="D45" i="37"/>
  <c r="E45" i="37"/>
  <c r="F45" i="37"/>
  <c r="D4" i="37"/>
  <c r="E4" i="37"/>
  <c r="F4" i="37"/>
  <c r="D7" i="37"/>
  <c r="E7" i="37"/>
  <c r="F7" i="37"/>
  <c r="D18" i="37"/>
  <c r="E18" i="37"/>
  <c r="F18" i="37"/>
  <c r="D12" i="37"/>
  <c r="E12" i="37"/>
  <c r="F12" i="37"/>
  <c r="D19" i="37"/>
  <c r="E19" i="37"/>
  <c r="F19" i="37"/>
  <c r="D13" i="37"/>
  <c r="E13" i="37"/>
  <c r="F13" i="37"/>
  <c r="D22" i="37"/>
  <c r="E22" i="37"/>
  <c r="F22" i="37"/>
  <c r="D14" i="37"/>
  <c r="E14" i="37"/>
  <c r="F14" i="37"/>
  <c r="D31" i="37"/>
  <c r="E31" i="37"/>
  <c r="F31" i="37"/>
  <c r="D20" i="37"/>
  <c r="E20" i="37"/>
  <c r="F20" i="37"/>
  <c r="D21" i="37"/>
  <c r="E21" i="37"/>
  <c r="F21" i="37"/>
  <c r="D28" i="37"/>
  <c r="E28" i="37"/>
  <c r="F28" i="37"/>
  <c r="D40" i="37"/>
  <c r="E40" i="37"/>
  <c r="F40" i="37"/>
  <c r="D29" i="37"/>
  <c r="E29" i="37"/>
  <c r="F29" i="37"/>
  <c r="D27" i="37"/>
  <c r="E27" i="37"/>
  <c r="F27" i="37"/>
  <c r="D25" i="37"/>
  <c r="E25" i="37"/>
  <c r="F25" i="37"/>
  <c r="D39" i="37"/>
  <c r="E39" i="37"/>
  <c r="F39" i="37"/>
  <c r="D32" i="37"/>
  <c r="E32" i="37"/>
  <c r="F32" i="37"/>
  <c r="D41" i="37"/>
  <c r="E41" i="37"/>
  <c r="F41" i="37"/>
  <c r="D42" i="37"/>
  <c r="E42" i="37"/>
  <c r="F42" i="37"/>
  <c r="D46" i="37"/>
  <c r="E46" i="37"/>
  <c r="F46" i="37"/>
  <c r="D47" i="37"/>
  <c r="E47" i="37"/>
  <c r="F47" i="37"/>
  <c r="D48" i="37"/>
  <c r="E48" i="37"/>
  <c r="F48" i="37"/>
  <c r="D50" i="37"/>
  <c r="E50" i="37"/>
  <c r="F50" i="37"/>
</calcChain>
</file>

<file path=xl/sharedStrings.xml><?xml version="1.0" encoding="utf-8"?>
<sst xmlns="http://schemas.openxmlformats.org/spreadsheetml/2006/main" count="33088" uniqueCount="461">
  <si>
    <t>北海道</t>
  </si>
  <si>
    <t>北海道</t>
    <rPh sb="0" eb="3">
      <t>ホッカイドウ</t>
    </rPh>
    <phoneticPr fontId="1"/>
  </si>
  <si>
    <t>化学</t>
  </si>
  <si>
    <t>資本コスト（名目資本コスト×実質資本ストック、100万円）</t>
    <rPh sb="0" eb="2">
      <t>シホン</t>
    </rPh>
    <rPh sb="6" eb="10">
      <t>メイモクシホン</t>
    </rPh>
    <rPh sb="14" eb="16">
      <t>ジッシツ</t>
    </rPh>
    <rPh sb="16" eb="18">
      <t>シホン</t>
    </rPh>
    <rPh sb="26" eb="28">
      <t>マンエン</t>
    </rPh>
    <phoneticPr fontId="4"/>
  </si>
  <si>
    <t>労働コスト（100万円）</t>
    <rPh sb="0" eb="2">
      <t>ロウドウ</t>
    </rPh>
    <rPh sb="9" eb="11">
      <t>マンエン</t>
    </rPh>
    <phoneticPr fontId="4"/>
  </si>
  <si>
    <t>実質付加価値（2000年価格、100万円）</t>
    <rPh sb="0" eb="2">
      <t>ジッシツ</t>
    </rPh>
    <rPh sb="2" eb="6">
      <t>フカカチ</t>
    </rPh>
    <rPh sb="11" eb="12">
      <t>ネン</t>
    </rPh>
    <rPh sb="12" eb="14">
      <t>カカク</t>
    </rPh>
    <rPh sb="18" eb="20">
      <t>マンエン</t>
    </rPh>
    <phoneticPr fontId="4"/>
  </si>
  <si>
    <t>北海道</t>
    <rPh sb="0" eb="3">
      <t>ホッカイドウ</t>
    </rPh>
    <phoneticPr fontId="3"/>
  </si>
  <si>
    <t>サービス業（民間、非営利）</t>
    <rPh sb="4" eb="5">
      <t>ギョウ</t>
    </rPh>
    <rPh sb="6" eb="8">
      <t>ミンカン</t>
    </rPh>
    <rPh sb="9" eb="12">
      <t>ヒエイリ</t>
    </rPh>
    <phoneticPr fontId="4"/>
  </si>
  <si>
    <t>農林水産業</t>
    <rPh sb="0" eb="1">
      <t>ノウ</t>
    </rPh>
    <rPh sb="1" eb="2">
      <t>ハヤシ</t>
    </rPh>
    <phoneticPr fontId="3"/>
  </si>
  <si>
    <t>鉱業</t>
    <rPh sb="0" eb="1">
      <t>コウ</t>
    </rPh>
    <rPh sb="1" eb="2">
      <t>ギョウ</t>
    </rPh>
    <phoneticPr fontId="3"/>
  </si>
  <si>
    <t>建設業</t>
    <rPh sb="0" eb="1">
      <t>ダテ</t>
    </rPh>
    <rPh sb="1" eb="2">
      <t>セツ</t>
    </rPh>
    <rPh sb="2" eb="3">
      <t>ギョウ</t>
    </rPh>
    <phoneticPr fontId="3"/>
  </si>
  <si>
    <t>電気・ガス・水道業</t>
    <rPh sb="0" eb="2">
      <t>デンキ</t>
    </rPh>
    <phoneticPr fontId="3"/>
  </si>
  <si>
    <t>卸売・小売業</t>
    <rPh sb="0" eb="2">
      <t>オロシウ</t>
    </rPh>
    <phoneticPr fontId="3"/>
  </si>
  <si>
    <t>金融・保険業</t>
    <rPh sb="0" eb="2">
      <t>キンユウ</t>
    </rPh>
    <phoneticPr fontId="2"/>
  </si>
  <si>
    <t>不動産業</t>
    <rPh sb="0" eb="1">
      <t>フ</t>
    </rPh>
    <rPh sb="1" eb="2">
      <t>ドウ</t>
    </rPh>
    <rPh sb="2" eb="3">
      <t>サン</t>
    </rPh>
    <rPh sb="3" eb="4">
      <t>ギョウ</t>
    </rPh>
    <phoneticPr fontId="3"/>
  </si>
  <si>
    <t>運輸・通信業</t>
    <rPh sb="0" eb="2">
      <t>ウンユ</t>
    </rPh>
    <phoneticPr fontId="3"/>
  </si>
  <si>
    <t>食料品</t>
    <rPh sb="0" eb="1">
      <t>ショク</t>
    </rPh>
    <rPh sb="1" eb="2">
      <t>リョウ</t>
    </rPh>
    <rPh sb="2" eb="3">
      <t>シナ</t>
    </rPh>
    <phoneticPr fontId="5"/>
  </si>
  <si>
    <t>繊維</t>
    <rPh sb="0" eb="1">
      <t>カヨワ</t>
    </rPh>
    <rPh sb="1" eb="2">
      <t>ツナ</t>
    </rPh>
    <phoneticPr fontId="5"/>
  </si>
  <si>
    <t>パルプ・紙</t>
    <rPh sb="4" eb="5">
      <t>カミ</t>
    </rPh>
    <phoneticPr fontId="5"/>
  </si>
  <si>
    <t>石油・石炭製品</t>
    <rPh sb="0" eb="2">
      <t>セキユ</t>
    </rPh>
    <phoneticPr fontId="5"/>
  </si>
  <si>
    <t>窯業・土石製品</t>
    <rPh sb="0" eb="2">
      <t>ヨウギョウ</t>
    </rPh>
    <phoneticPr fontId="5"/>
  </si>
  <si>
    <t>一次金属</t>
    <rPh sb="0" eb="2">
      <t>イチジ</t>
    </rPh>
    <rPh sb="2" eb="4">
      <t>キンゾク</t>
    </rPh>
    <phoneticPr fontId="5"/>
  </si>
  <si>
    <t>金属製品</t>
    <rPh sb="0" eb="2">
      <t>キンゾク</t>
    </rPh>
    <rPh sb="2" eb="4">
      <t>セイヒン</t>
    </rPh>
    <phoneticPr fontId="5"/>
  </si>
  <si>
    <t>一般機械</t>
    <rPh sb="0" eb="2">
      <t>イッパン</t>
    </rPh>
    <rPh sb="2" eb="4">
      <t>キカイ</t>
    </rPh>
    <phoneticPr fontId="5"/>
  </si>
  <si>
    <t>電気機械</t>
    <rPh sb="0" eb="2">
      <t>デンキ</t>
    </rPh>
    <rPh sb="2" eb="4">
      <t>キカイ</t>
    </rPh>
    <phoneticPr fontId="5"/>
  </si>
  <si>
    <t>輸送用機械</t>
    <rPh sb="0" eb="3">
      <t>ユソウヨウ</t>
    </rPh>
    <rPh sb="3" eb="5">
      <t>キカイ</t>
    </rPh>
    <phoneticPr fontId="5"/>
  </si>
  <si>
    <t>精密機械</t>
    <rPh sb="0" eb="2">
      <t>セイミツ</t>
    </rPh>
    <rPh sb="2" eb="4">
      <t>キカイ</t>
    </rPh>
    <phoneticPr fontId="5"/>
  </si>
  <si>
    <t>その他の製造業</t>
    <rPh sb="2" eb="3">
      <t>タ</t>
    </rPh>
    <phoneticPr fontId="5"/>
  </si>
  <si>
    <t>サービス業（政府）</t>
    <rPh sb="4" eb="5">
      <t>ギョウ</t>
    </rPh>
    <rPh sb="6" eb="8">
      <t>セイフ</t>
    </rPh>
    <phoneticPr fontId="4"/>
  </si>
  <si>
    <t>名目付加価値（100万円）</t>
    <rPh sb="0" eb="2">
      <t>メイモク</t>
    </rPh>
    <rPh sb="2" eb="6">
      <t>フカカチ</t>
    </rPh>
    <rPh sb="10" eb="12">
      <t>マンエン</t>
    </rPh>
    <phoneticPr fontId="4"/>
  </si>
  <si>
    <t>マンアワー（就業者数×就業者1人あたり年間総労働時間÷1000）</t>
    <rPh sb="6" eb="9">
      <t>シュウギョウシャ</t>
    </rPh>
    <rPh sb="9" eb="10">
      <t>スウ</t>
    </rPh>
    <rPh sb="11" eb="14">
      <t>シュウギョウシャ</t>
    </rPh>
    <rPh sb="15" eb="16">
      <t>ニン</t>
    </rPh>
    <rPh sb="19" eb="21">
      <t>ネンカン</t>
    </rPh>
    <rPh sb="21" eb="26">
      <t>ソウロウドウジカン</t>
    </rPh>
    <phoneticPr fontId="4"/>
  </si>
  <si>
    <t>労働の質指数（東京の食料品=1.000）</t>
    <rPh sb="0" eb="2">
      <t>ロウドウ</t>
    </rPh>
    <rPh sb="3" eb="6">
      <t>シツシスウ</t>
    </rPh>
    <rPh sb="7" eb="9">
      <t>トウキョウ</t>
    </rPh>
    <rPh sb="10" eb="13">
      <t>ショクリョウヒン</t>
    </rPh>
    <phoneticPr fontId="4"/>
  </si>
  <si>
    <t>対数実質付加価値</t>
    <rPh sb="0" eb="2">
      <t>タイスウ</t>
    </rPh>
    <rPh sb="2" eb="8">
      <t>ジッシツフカカチ</t>
    </rPh>
    <phoneticPr fontId="4"/>
  </si>
  <si>
    <t>全国平均</t>
    <rPh sb="0" eb="4">
      <t>ゼンコクヘイキン</t>
    </rPh>
    <phoneticPr fontId="1"/>
  </si>
  <si>
    <t>対数実質資本ストック</t>
    <rPh sb="0" eb="2">
      <t>タイスウ</t>
    </rPh>
    <rPh sb="2" eb="4">
      <t>ジッシツ</t>
    </rPh>
    <rPh sb="4" eb="6">
      <t>シホン</t>
    </rPh>
    <phoneticPr fontId="4"/>
  </si>
  <si>
    <t>対数マンアワー</t>
    <rPh sb="0" eb="2">
      <t>タイスウ</t>
    </rPh>
    <phoneticPr fontId="4"/>
  </si>
  <si>
    <t>対数労働の質</t>
    <rPh sb="0" eb="2">
      <t>タイスウ</t>
    </rPh>
    <rPh sb="2" eb="4">
      <t>ロウドウ</t>
    </rPh>
    <rPh sb="5" eb="6">
      <t>シツ</t>
    </rPh>
    <phoneticPr fontId="4"/>
  </si>
  <si>
    <t>資本コストシェア</t>
    <phoneticPr fontId="4"/>
  </si>
  <si>
    <t>相対的TFP</t>
    <rPh sb="0" eb="3">
      <t>ソウタイテキ</t>
    </rPh>
    <phoneticPr fontId="4"/>
  </si>
  <si>
    <t>労働コストシェア</t>
    <rPh sb="0" eb="2">
      <t>ロウドウ</t>
    </rPh>
    <phoneticPr fontId="4"/>
  </si>
  <si>
    <t>付加価値シェア（県内産業別）</t>
    <rPh sb="0" eb="4">
      <t>フカカチ</t>
    </rPh>
    <rPh sb="8" eb="10">
      <t>ケンナイ</t>
    </rPh>
    <rPh sb="10" eb="13">
      <t>サンギョウベツ</t>
    </rPh>
    <phoneticPr fontId="4"/>
  </si>
  <si>
    <t>資本装備率</t>
    <rPh sb="0" eb="5">
      <t>シホンソウビリツ</t>
    </rPh>
    <phoneticPr fontId="4"/>
  </si>
  <si>
    <t>1970年</t>
    <rPh sb="4" eb="5">
      <t>ネン</t>
    </rPh>
    <phoneticPr fontId="4"/>
  </si>
  <si>
    <t>労働の質</t>
    <rPh sb="0" eb="2">
      <t>ロウドウ</t>
    </rPh>
    <rPh sb="3" eb="4">
      <t>シツ</t>
    </rPh>
    <phoneticPr fontId="4"/>
  </si>
  <si>
    <t>1980年</t>
    <rPh sb="4" eb="5">
      <t>ネン</t>
    </rPh>
    <phoneticPr fontId="4"/>
  </si>
  <si>
    <t>TFP</t>
    <phoneticPr fontId="4"/>
  </si>
  <si>
    <t>1990年</t>
    <rPh sb="4" eb="5">
      <t>ネン</t>
    </rPh>
    <phoneticPr fontId="4"/>
  </si>
  <si>
    <t>2000年</t>
    <rPh sb="4" eb="5">
      <t>ネン</t>
    </rPh>
    <phoneticPr fontId="4"/>
  </si>
  <si>
    <t>2008年</t>
    <rPh sb="4" eb="5">
      <t>ネン</t>
    </rPh>
    <phoneticPr fontId="4"/>
  </si>
  <si>
    <t>労働生産性格差要因分解</t>
    <rPh sb="0" eb="5">
      <t>ロウドウセイサンセイ</t>
    </rPh>
    <rPh sb="5" eb="7">
      <t>カクサ</t>
    </rPh>
    <rPh sb="7" eb="11">
      <t>ヨウインブンカイ</t>
    </rPh>
    <phoneticPr fontId="4"/>
  </si>
  <si>
    <t>労働生産性</t>
    <rPh sb="0" eb="5">
      <t>ロウドウセイサンセイ</t>
    </rPh>
    <phoneticPr fontId="4"/>
  </si>
  <si>
    <t>幾何平均からの乖離</t>
    <rPh sb="0" eb="4">
      <t>キカヘイキン</t>
    </rPh>
    <rPh sb="7" eb="9">
      <t>カイリ</t>
    </rPh>
    <phoneticPr fontId="4"/>
  </si>
  <si>
    <t>資本装備率幾何平均からの乖離</t>
    <rPh sb="0" eb="5">
      <t>シホンソウビリツ</t>
    </rPh>
    <rPh sb="5" eb="9">
      <t>キカヘイキン</t>
    </rPh>
    <rPh sb="12" eb="14">
      <t>カイリ</t>
    </rPh>
    <phoneticPr fontId="4"/>
  </si>
  <si>
    <t>青森</t>
  </si>
  <si>
    <t>青森</t>
    <rPh sb="0" eb="2">
      <t>アオモリ</t>
    </rPh>
    <phoneticPr fontId="1"/>
  </si>
  <si>
    <t>青森</t>
    <rPh sb="0" eb="2">
      <t>アオモリ</t>
    </rPh>
    <phoneticPr fontId="3"/>
  </si>
  <si>
    <t>岩手</t>
  </si>
  <si>
    <t>岩手</t>
    <rPh sb="0" eb="2">
      <t>イワテ</t>
    </rPh>
    <phoneticPr fontId="1"/>
  </si>
  <si>
    <t>岩手</t>
    <rPh sb="0" eb="2">
      <t>イワテ</t>
    </rPh>
    <phoneticPr fontId="3"/>
  </si>
  <si>
    <t>宮城</t>
  </si>
  <si>
    <t>宮城</t>
    <phoneticPr fontId="1"/>
  </si>
  <si>
    <t>宮城</t>
    <phoneticPr fontId="1"/>
  </si>
  <si>
    <t>宮城</t>
    <phoneticPr fontId="3"/>
  </si>
  <si>
    <t>宮城</t>
    <phoneticPr fontId="3"/>
  </si>
  <si>
    <t>宮城</t>
    <phoneticPr fontId="3"/>
  </si>
  <si>
    <t>宮城</t>
    <phoneticPr fontId="3"/>
  </si>
  <si>
    <t>宮城</t>
    <phoneticPr fontId="1"/>
  </si>
  <si>
    <t>秋田</t>
  </si>
  <si>
    <t>秋田</t>
    <phoneticPr fontId="1"/>
  </si>
  <si>
    <t>秋田</t>
    <phoneticPr fontId="1"/>
  </si>
  <si>
    <t>秋田</t>
    <phoneticPr fontId="3"/>
  </si>
  <si>
    <t>秋田</t>
    <phoneticPr fontId="3"/>
  </si>
  <si>
    <t>秋田</t>
    <phoneticPr fontId="3"/>
  </si>
  <si>
    <t>秋田</t>
    <phoneticPr fontId="3"/>
  </si>
  <si>
    <t>秋田</t>
    <phoneticPr fontId="3"/>
  </si>
  <si>
    <t>山形</t>
  </si>
  <si>
    <t>山形</t>
    <phoneticPr fontId="1"/>
  </si>
  <si>
    <t>山形</t>
    <phoneticPr fontId="1"/>
  </si>
  <si>
    <t>山形</t>
    <phoneticPr fontId="3"/>
  </si>
  <si>
    <t>山形</t>
    <phoneticPr fontId="3"/>
  </si>
  <si>
    <t>山形</t>
    <phoneticPr fontId="1"/>
  </si>
  <si>
    <t>福島</t>
  </si>
  <si>
    <t>福島</t>
    <phoneticPr fontId="1"/>
  </si>
  <si>
    <t>福島</t>
    <phoneticPr fontId="1"/>
  </si>
  <si>
    <t>福島</t>
    <phoneticPr fontId="3"/>
  </si>
  <si>
    <t>福島</t>
    <phoneticPr fontId="3"/>
  </si>
  <si>
    <t>福島</t>
    <phoneticPr fontId="3"/>
  </si>
  <si>
    <t>茨城</t>
  </si>
  <si>
    <t>茨城</t>
    <phoneticPr fontId="1"/>
  </si>
  <si>
    <t>茨城</t>
    <phoneticPr fontId="1"/>
  </si>
  <si>
    <t>茨城</t>
    <phoneticPr fontId="3"/>
  </si>
  <si>
    <t>茨城</t>
    <phoneticPr fontId="1"/>
  </si>
  <si>
    <t>栃木</t>
  </si>
  <si>
    <t>栃木</t>
    <phoneticPr fontId="1"/>
  </si>
  <si>
    <t>栃木</t>
    <phoneticPr fontId="3"/>
  </si>
  <si>
    <t>群馬</t>
  </si>
  <si>
    <t>群馬</t>
    <phoneticPr fontId="1"/>
  </si>
  <si>
    <t>群馬</t>
    <phoneticPr fontId="3"/>
  </si>
  <si>
    <t>埼玉</t>
  </si>
  <si>
    <t>埼玉</t>
    <phoneticPr fontId="1"/>
  </si>
  <si>
    <t>埼玉</t>
    <phoneticPr fontId="3"/>
  </si>
  <si>
    <t>埼玉</t>
    <phoneticPr fontId="3"/>
  </si>
  <si>
    <t>埼玉</t>
    <phoneticPr fontId="3"/>
  </si>
  <si>
    <t>千葉</t>
  </si>
  <si>
    <t>千葉</t>
    <phoneticPr fontId="1"/>
  </si>
  <si>
    <t>千葉</t>
    <phoneticPr fontId="3"/>
  </si>
  <si>
    <t>千葉</t>
    <phoneticPr fontId="3"/>
  </si>
  <si>
    <t>神奈川</t>
  </si>
  <si>
    <t>神奈川</t>
    <phoneticPr fontId="1"/>
  </si>
  <si>
    <t>神奈川</t>
    <phoneticPr fontId="3"/>
  </si>
  <si>
    <t>新潟</t>
  </si>
  <si>
    <t>新潟</t>
    <phoneticPr fontId="1"/>
  </si>
  <si>
    <t>新潟</t>
    <phoneticPr fontId="3"/>
  </si>
  <si>
    <t>富山</t>
  </si>
  <si>
    <t>富山</t>
    <phoneticPr fontId="1"/>
  </si>
  <si>
    <t>富山</t>
    <phoneticPr fontId="3"/>
  </si>
  <si>
    <t>石川</t>
  </si>
  <si>
    <t>石川</t>
    <phoneticPr fontId="1"/>
  </si>
  <si>
    <t>石川</t>
    <phoneticPr fontId="3"/>
  </si>
  <si>
    <t>福井</t>
  </si>
  <si>
    <t>福井</t>
    <phoneticPr fontId="1"/>
  </si>
  <si>
    <t>福井</t>
    <phoneticPr fontId="3"/>
  </si>
  <si>
    <t>福井</t>
    <phoneticPr fontId="1"/>
  </si>
  <si>
    <t>山梨</t>
  </si>
  <si>
    <t>山梨</t>
    <rPh sb="0" eb="2">
      <t>ヤマナシ</t>
    </rPh>
    <phoneticPr fontId="1"/>
  </si>
  <si>
    <t>山梨</t>
    <rPh sb="0" eb="2">
      <t>ヤマナシ</t>
    </rPh>
    <phoneticPr fontId="3"/>
  </si>
  <si>
    <t>長野</t>
  </si>
  <si>
    <t>長野</t>
    <phoneticPr fontId="1"/>
  </si>
  <si>
    <t>長野</t>
    <phoneticPr fontId="1"/>
  </si>
  <si>
    <t>長野</t>
    <phoneticPr fontId="3"/>
  </si>
  <si>
    <t>長野</t>
    <phoneticPr fontId="3"/>
  </si>
  <si>
    <t>岐阜</t>
  </si>
  <si>
    <t>岐阜</t>
    <phoneticPr fontId="1"/>
  </si>
  <si>
    <t>岐阜</t>
    <phoneticPr fontId="3"/>
  </si>
  <si>
    <t>岐阜</t>
    <phoneticPr fontId="3"/>
  </si>
  <si>
    <t>岐阜</t>
    <phoneticPr fontId="1"/>
  </si>
  <si>
    <t>静岡</t>
  </si>
  <si>
    <t>静岡</t>
    <phoneticPr fontId="1"/>
  </si>
  <si>
    <t>静岡</t>
    <phoneticPr fontId="3"/>
  </si>
  <si>
    <t>静岡</t>
    <phoneticPr fontId="1"/>
  </si>
  <si>
    <t>愛知</t>
  </si>
  <si>
    <t>愛知</t>
    <phoneticPr fontId="1"/>
  </si>
  <si>
    <t>愛知</t>
    <phoneticPr fontId="3"/>
  </si>
  <si>
    <t>愛知</t>
    <phoneticPr fontId="3"/>
  </si>
  <si>
    <t>三重</t>
  </si>
  <si>
    <t>三重</t>
    <phoneticPr fontId="1"/>
  </si>
  <si>
    <t>三重</t>
    <phoneticPr fontId="3"/>
  </si>
  <si>
    <t>滋賀</t>
  </si>
  <si>
    <t>滋賀</t>
    <phoneticPr fontId="1"/>
  </si>
  <si>
    <t>滋賀</t>
    <phoneticPr fontId="3"/>
  </si>
  <si>
    <t>兵庫</t>
  </si>
  <si>
    <t>兵庫</t>
    <rPh sb="0" eb="2">
      <t>ヒョウゴ</t>
    </rPh>
    <phoneticPr fontId="1"/>
  </si>
  <si>
    <t>兵庫</t>
    <rPh sb="0" eb="2">
      <t>ヒョウゴ</t>
    </rPh>
    <phoneticPr fontId="3"/>
  </si>
  <si>
    <t>奈良</t>
  </si>
  <si>
    <t>奈良</t>
    <phoneticPr fontId="1"/>
  </si>
  <si>
    <t>奈良</t>
    <phoneticPr fontId="3"/>
  </si>
  <si>
    <t>奈良</t>
    <phoneticPr fontId="3"/>
  </si>
  <si>
    <t>奈良</t>
    <phoneticPr fontId="1"/>
  </si>
  <si>
    <t>奈良</t>
    <phoneticPr fontId="1"/>
  </si>
  <si>
    <t>和歌山</t>
  </si>
  <si>
    <t>和歌山</t>
    <phoneticPr fontId="1"/>
  </si>
  <si>
    <t>和歌山</t>
    <phoneticPr fontId="3"/>
  </si>
  <si>
    <t>和歌山</t>
    <phoneticPr fontId="3"/>
  </si>
  <si>
    <t>鳥取</t>
  </si>
  <si>
    <t>鳥取</t>
    <phoneticPr fontId="1"/>
  </si>
  <si>
    <t>鳥取</t>
    <phoneticPr fontId="1"/>
  </si>
  <si>
    <t>鳥取</t>
    <phoneticPr fontId="3"/>
  </si>
  <si>
    <t>島根</t>
  </si>
  <si>
    <t>島根</t>
    <phoneticPr fontId="1"/>
  </si>
  <si>
    <t>島根</t>
    <phoneticPr fontId="3"/>
  </si>
  <si>
    <t>島根</t>
    <phoneticPr fontId="3"/>
  </si>
  <si>
    <t>島根</t>
    <phoneticPr fontId="1"/>
  </si>
  <si>
    <t>岡山</t>
  </si>
  <si>
    <t>岡山</t>
    <phoneticPr fontId="1"/>
  </si>
  <si>
    <t>岡山</t>
    <phoneticPr fontId="3"/>
  </si>
  <si>
    <t>岡山</t>
    <phoneticPr fontId="3"/>
  </si>
  <si>
    <t>広島</t>
  </si>
  <si>
    <t>広島</t>
    <phoneticPr fontId="1"/>
  </si>
  <si>
    <t>広島</t>
    <phoneticPr fontId="1"/>
  </si>
  <si>
    <t>広島</t>
    <phoneticPr fontId="3"/>
  </si>
  <si>
    <t>広島</t>
    <phoneticPr fontId="3"/>
  </si>
  <si>
    <t>山口</t>
  </si>
  <si>
    <t>山口</t>
    <phoneticPr fontId="1"/>
  </si>
  <si>
    <t>山口</t>
    <phoneticPr fontId="3"/>
  </si>
  <si>
    <t>徳島</t>
  </si>
  <si>
    <t>徳島</t>
    <phoneticPr fontId="1"/>
  </si>
  <si>
    <t>徳島</t>
    <phoneticPr fontId="3"/>
  </si>
  <si>
    <t>徳島</t>
    <phoneticPr fontId="3"/>
  </si>
  <si>
    <t>香川</t>
  </si>
  <si>
    <t>香川</t>
    <phoneticPr fontId="1"/>
  </si>
  <si>
    <t>香川</t>
    <phoneticPr fontId="3"/>
  </si>
  <si>
    <t>香川</t>
    <phoneticPr fontId="1"/>
  </si>
  <si>
    <t>愛媛</t>
  </si>
  <si>
    <t>愛媛</t>
    <phoneticPr fontId="1"/>
  </si>
  <si>
    <t>愛媛</t>
    <phoneticPr fontId="3"/>
  </si>
  <si>
    <t>高知</t>
  </si>
  <si>
    <t>高知</t>
    <phoneticPr fontId="1"/>
  </si>
  <si>
    <t>高知</t>
    <phoneticPr fontId="3"/>
  </si>
  <si>
    <t>福岡</t>
  </si>
  <si>
    <t>福岡</t>
    <phoneticPr fontId="1"/>
  </si>
  <si>
    <t>福岡</t>
    <phoneticPr fontId="3"/>
  </si>
  <si>
    <t>佐賀</t>
  </si>
  <si>
    <t>佐賀</t>
    <phoneticPr fontId="1"/>
  </si>
  <si>
    <t>佐賀</t>
    <phoneticPr fontId="3"/>
  </si>
  <si>
    <t>長崎</t>
  </si>
  <si>
    <t>長崎</t>
    <phoneticPr fontId="1"/>
  </si>
  <si>
    <t>長崎</t>
    <phoneticPr fontId="3"/>
  </si>
  <si>
    <t>熊本</t>
  </si>
  <si>
    <t>熊本</t>
    <phoneticPr fontId="1"/>
  </si>
  <si>
    <t>熊本</t>
    <phoneticPr fontId="3"/>
  </si>
  <si>
    <t>大分</t>
  </si>
  <si>
    <t>大分</t>
    <phoneticPr fontId="1"/>
  </si>
  <si>
    <t>大分</t>
    <phoneticPr fontId="3"/>
  </si>
  <si>
    <t>宮崎</t>
  </si>
  <si>
    <t>宮崎</t>
    <phoneticPr fontId="1"/>
  </si>
  <si>
    <t>宮崎</t>
    <phoneticPr fontId="3"/>
  </si>
  <si>
    <t>宮崎</t>
    <phoneticPr fontId="3"/>
  </si>
  <si>
    <t>宮崎</t>
    <phoneticPr fontId="3"/>
  </si>
  <si>
    <t>宮崎</t>
    <phoneticPr fontId="3"/>
  </si>
  <si>
    <t>宮崎</t>
    <phoneticPr fontId="3"/>
  </si>
  <si>
    <t>宮崎</t>
    <phoneticPr fontId="1"/>
  </si>
  <si>
    <t>宮崎</t>
    <phoneticPr fontId="1"/>
  </si>
  <si>
    <t>宮崎</t>
    <phoneticPr fontId="1"/>
  </si>
  <si>
    <t>宮崎</t>
    <phoneticPr fontId="1"/>
  </si>
  <si>
    <t>鹿児島</t>
  </si>
  <si>
    <t>鹿児島</t>
    <phoneticPr fontId="1"/>
  </si>
  <si>
    <t>鹿児島</t>
    <phoneticPr fontId="1"/>
  </si>
  <si>
    <t>鹿児島</t>
    <phoneticPr fontId="3"/>
  </si>
  <si>
    <t>鹿児島</t>
    <phoneticPr fontId="3"/>
  </si>
  <si>
    <t>鹿児島</t>
    <phoneticPr fontId="3"/>
  </si>
  <si>
    <t>鹿児島</t>
    <phoneticPr fontId="3"/>
  </si>
  <si>
    <t>鹿児島</t>
    <phoneticPr fontId="3"/>
  </si>
  <si>
    <t>鹿児島</t>
    <phoneticPr fontId="1"/>
  </si>
  <si>
    <t>鹿児島</t>
    <phoneticPr fontId="1"/>
  </si>
  <si>
    <t>沖縄</t>
  </si>
  <si>
    <t>沖縄</t>
    <phoneticPr fontId="1"/>
  </si>
  <si>
    <t>沖縄</t>
    <phoneticPr fontId="3"/>
  </si>
  <si>
    <t>沖縄</t>
    <phoneticPr fontId="3"/>
  </si>
  <si>
    <t>沖縄</t>
    <phoneticPr fontId="3"/>
  </si>
  <si>
    <t>沖縄</t>
    <phoneticPr fontId="3"/>
  </si>
  <si>
    <t>沖縄</t>
    <phoneticPr fontId="1"/>
  </si>
  <si>
    <t>沖縄</t>
    <phoneticPr fontId="1"/>
  </si>
  <si>
    <t>沖縄</t>
    <phoneticPr fontId="1"/>
  </si>
  <si>
    <t>沖縄</t>
    <phoneticPr fontId="1"/>
  </si>
  <si>
    <t>京都</t>
  </si>
  <si>
    <t>京都</t>
    <phoneticPr fontId="1"/>
  </si>
  <si>
    <t>京都</t>
    <phoneticPr fontId="1"/>
  </si>
  <si>
    <t>京都</t>
    <phoneticPr fontId="3"/>
  </si>
  <si>
    <t>京都</t>
    <phoneticPr fontId="3"/>
  </si>
  <si>
    <t>京都</t>
    <phoneticPr fontId="3"/>
  </si>
  <si>
    <t>京都</t>
    <phoneticPr fontId="3"/>
  </si>
  <si>
    <t>京都</t>
    <phoneticPr fontId="1"/>
  </si>
  <si>
    <t>京都</t>
    <phoneticPr fontId="1"/>
  </si>
  <si>
    <t>大阪</t>
  </si>
  <si>
    <t>大阪</t>
    <phoneticPr fontId="1"/>
  </si>
  <si>
    <t>大阪</t>
    <phoneticPr fontId="1"/>
  </si>
  <si>
    <t>大阪</t>
    <phoneticPr fontId="3"/>
  </si>
  <si>
    <t>大阪</t>
    <phoneticPr fontId="3"/>
  </si>
  <si>
    <t>東京</t>
  </si>
  <si>
    <t>東京</t>
    <phoneticPr fontId="1"/>
  </si>
  <si>
    <t>東京</t>
    <phoneticPr fontId="1"/>
  </si>
  <si>
    <t>東京</t>
    <phoneticPr fontId="3"/>
  </si>
  <si>
    <t>東京</t>
    <phoneticPr fontId="3"/>
  </si>
  <si>
    <t>東京</t>
    <phoneticPr fontId="1"/>
  </si>
  <si>
    <t>宮城</t>
    <phoneticPr fontId="1"/>
  </si>
  <si>
    <t>宮城</t>
    <phoneticPr fontId="1"/>
  </si>
  <si>
    <t>宮城</t>
    <phoneticPr fontId="3"/>
  </si>
  <si>
    <t>宮城</t>
    <phoneticPr fontId="1"/>
  </si>
  <si>
    <t>秋田</t>
    <phoneticPr fontId="1"/>
  </si>
  <si>
    <t>秋田</t>
    <phoneticPr fontId="3"/>
  </si>
  <si>
    <t>秋田</t>
    <phoneticPr fontId="3"/>
  </si>
  <si>
    <t>秋田</t>
    <phoneticPr fontId="1"/>
  </si>
  <si>
    <t>山形</t>
    <phoneticPr fontId="1"/>
  </si>
  <si>
    <t>山形</t>
    <phoneticPr fontId="3"/>
  </si>
  <si>
    <t>山形</t>
    <phoneticPr fontId="3"/>
  </si>
  <si>
    <t>山形</t>
    <phoneticPr fontId="3"/>
  </si>
  <si>
    <t>山形</t>
    <phoneticPr fontId="3"/>
  </si>
  <si>
    <t>山形</t>
    <phoneticPr fontId="1"/>
  </si>
  <si>
    <t>福島</t>
    <phoneticPr fontId="3"/>
  </si>
  <si>
    <t>栃木</t>
    <phoneticPr fontId="1"/>
  </si>
  <si>
    <t>栃木</t>
    <phoneticPr fontId="3"/>
  </si>
  <si>
    <t>埼玉</t>
    <phoneticPr fontId="1"/>
  </si>
  <si>
    <t>神奈川</t>
    <phoneticPr fontId="1"/>
  </si>
  <si>
    <t>新潟</t>
    <phoneticPr fontId="1"/>
  </si>
  <si>
    <t>富山</t>
    <phoneticPr fontId="3"/>
  </si>
  <si>
    <t>石川</t>
    <phoneticPr fontId="1"/>
  </si>
  <si>
    <t>石川</t>
    <phoneticPr fontId="3"/>
  </si>
  <si>
    <t>福井</t>
    <phoneticPr fontId="1"/>
  </si>
  <si>
    <t>福井</t>
    <phoneticPr fontId="3"/>
  </si>
  <si>
    <t>長野</t>
    <phoneticPr fontId="3"/>
  </si>
  <si>
    <t>岐阜</t>
    <phoneticPr fontId="1"/>
  </si>
  <si>
    <t>岐阜</t>
    <phoneticPr fontId="3"/>
  </si>
  <si>
    <t>静岡</t>
    <phoneticPr fontId="1"/>
  </si>
  <si>
    <t>愛知</t>
    <phoneticPr fontId="3"/>
  </si>
  <si>
    <t>愛知</t>
    <phoneticPr fontId="1"/>
  </si>
  <si>
    <t>三重</t>
    <phoneticPr fontId="1"/>
  </si>
  <si>
    <t>三重</t>
    <phoneticPr fontId="3"/>
  </si>
  <si>
    <t>滋賀</t>
    <phoneticPr fontId="1"/>
  </si>
  <si>
    <t>滋賀</t>
    <phoneticPr fontId="3"/>
  </si>
  <si>
    <t>奈良</t>
    <phoneticPr fontId="1"/>
  </si>
  <si>
    <t>奈良</t>
    <phoneticPr fontId="3"/>
  </si>
  <si>
    <t>奈良</t>
    <phoneticPr fontId="3"/>
  </si>
  <si>
    <t>奈良</t>
    <phoneticPr fontId="1"/>
  </si>
  <si>
    <t>和歌山</t>
    <phoneticPr fontId="1"/>
  </si>
  <si>
    <t>和歌山</t>
    <phoneticPr fontId="3"/>
  </si>
  <si>
    <t>和歌山</t>
    <phoneticPr fontId="3"/>
  </si>
  <si>
    <t>鳥取</t>
    <phoneticPr fontId="1"/>
  </si>
  <si>
    <t>鳥取</t>
    <phoneticPr fontId="3"/>
  </si>
  <si>
    <t>島根</t>
    <phoneticPr fontId="1"/>
  </si>
  <si>
    <t>島根</t>
    <phoneticPr fontId="3"/>
  </si>
  <si>
    <t>岡山</t>
    <phoneticPr fontId="1"/>
  </si>
  <si>
    <t>岡山</t>
    <phoneticPr fontId="3"/>
  </si>
  <si>
    <t>広島</t>
    <phoneticPr fontId="1"/>
  </si>
  <si>
    <t>広島</t>
    <phoneticPr fontId="3"/>
  </si>
  <si>
    <t>山口</t>
    <phoneticPr fontId="1"/>
  </si>
  <si>
    <t>山口</t>
    <phoneticPr fontId="3"/>
  </si>
  <si>
    <t>徳島</t>
    <phoneticPr fontId="1"/>
  </si>
  <si>
    <t>徳島</t>
    <phoneticPr fontId="1"/>
  </si>
  <si>
    <t>徳島</t>
    <phoneticPr fontId="3"/>
  </si>
  <si>
    <t>香川</t>
    <phoneticPr fontId="1"/>
  </si>
  <si>
    <t>香川</t>
    <phoneticPr fontId="3"/>
  </si>
  <si>
    <t>愛媛</t>
    <phoneticPr fontId="1"/>
  </si>
  <si>
    <t>愛媛</t>
    <phoneticPr fontId="3"/>
  </si>
  <si>
    <t>高知</t>
    <phoneticPr fontId="1"/>
  </si>
  <si>
    <t>高知</t>
    <phoneticPr fontId="3"/>
  </si>
  <si>
    <t>福岡</t>
    <phoneticPr fontId="1"/>
  </si>
  <si>
    <t>福岡</t>
    <phoneticPr fontId="1"/>
  </si>
  <si>
    <t>福岡</t>
    <phoneticPr fontId="3"/>
  </si>
  <si>
    <t>佐賀</t>
    <phoneticPr fontId="1"/>
  </si>
  <si>
    <t>佐賀</t>
    <phoneticPr fontId="3"/>
  </si>
  <si>
    <t>長崎</t>
    <phoneticPr fontId="1"/>
  </si>
  <si>
    <t>長崎</t>
    <phoneticPr fontId="3"/>
  </si>
  <si>
    <t>熊本</t>
    <phoneticPr fontId="1"/>
  </si>
  <si>
    <t>熊本</t>
    <phoneticPr fontId="3"/>
  </si>
  <si>
    <t>大分</t>
    <phoneticPr fontId="1"/>
  </si>
  <si>
    <t>大分</t>
    <phoneticPr fontId="3"/>
  </si>
  <si>
    <t>宮崎</t>
    <phoneticPr fontId="1"/>
  </si>
  <si>
    <t>宮崎</t>
    <phoneticPr fontId="3"/>
  </si>
  <si>
    <t>鹿児島</t>
    <phoneticPr fontId="1"/>
  </si>
  <si>
    <t>鹿児島</t>
    <phoneticPr fontId="3"/>
  </si>
  <si>
    <t>鹿児島</t>
    <phoneticPr fontId="3"/>
  </si>
  <si>
    <t>鹿児島</t>
    <phoneticPr fontId="1"/>
  </si>
  <si>
    <t>沖縄</t>
    <phoneticPr fontId="1"/>
  </si>
  <si>
    <t>沖縄</t>
    <phoneticPr fontId="1"/>
  </si>
  <si>
    <t>沖縄</t>
    <phoneticPr fontId="3"/>
  </si>
  <si>
    <t>沖縄</t>
    <phoneticPr fontId="3"/>
  </si>
  <si>
    <t>沖縄</t>
    <phoneticPr fontId="3"/>
  </si>
  <si>
    <t>沖縄</t>
    <phoneticPr fontId="1"/>
  </si>
  <si>
    <t>京都</t>
    <phoneticPr fontId="1"/>
  </si>
  <si>
    <t>京都</t>
    <phoneticPr fontId="3"/>
  </si>
  <si>
    <t>京都</t>
    <phoneticPr fontId="3"/>
  </si>
  <si>
    <t>京都</t>
    <phoneticPr fontId="3"/>
  </si>
  <si>
    <t>京都</t>
    <phoneticPr fontId="1"/>
  </si>
  <si>
    <t>京都</t>
    <phoneticPr fontId="1"/>
  </si>
  <si>
    <t>大阪</t>
    <phoneticPr fontId="1"/>
  </si>
  <si>
    <t>大阪</t>
    <phoneticPr fontId="1"/>
  </si>
  <si>
    <t>大阪</t>
    <phoneticPr fontId="3"/>
  </si>
  <si>
    <t>大阪</t>
    <phoneticPr fontId="3"/>
  </si>
  <si>
    <t>大阪</t>
    <phoneticPr fontId="3"/>
  </si>
  <si>
    <t>大阪</t>
    <phoneticPr fontId="1"/>
  </si>
  <si>
    <t>東京</t>
    <phoneticPr fontId="1"/>
  </si>
  <si>
    <t>東京</t>
    <phoneticPr fontId="1"/>
  </si>
  <si>
    <t>東京</t>
    <phoneticPr fontId="3"/>
  </si>
  <si>
    <t>東京</t>
    <phoneticPr fontId="3"/>
  </si>
  <si>
    <t>東京</t>
    <phoneticPr fontId="3"/>
  </si>
  <si>
    <t>東京</t>
    <phoneticPr fontId="3"/>
  </si>
  <si>
    <t>東京</t>
    <phoneticPr fontId="3"/>
  </si>
  <si>
    <t>東京</t>
    <phoneticPr fontId="3"/>
  </si>
  <si>
    <t>東京</t>
    <phoneticPr fontId="1"/>
  </si>
  <si>
    <t>東京</t>
    <phoneticPr fontId="1"/>
  </si>
  <si>
    <t>東京</t>
    <phoneticPr fontId="1"/>
  </si>
  <si>
    <t>神奈川</t>
    <phoneticPr fontId="1"/>
  </si>
  <si>
    <t>三重</t>
    <phoneticPr fontId="1"/>
  </si>
  <si>
    <t>千葉</t>
    <phoneticPr fontId="1"/>
  </si>
  <si>
    <t>滋賀</t>
    <phoneticPr fontId="1"/>
  </si>
  <si>
    <t>奈良</t>
    <phoneticPr fontId="1"/>
  </si>
  <si>
    <t>愛知</t>
    <phoneticPr fontId="1"/>
  </si>
  <si>
    <t>広島</t>
    <phoneticPr fontId="1"/>
  </si>
  <si>
    <t>富山</t>
    <phoneticPr fontId="1"/>
  </si>
  <si>
    <t>茨城</t>
    <phoneticPr fontId="1"/>
  </si>
  <si>
    <t>愛媛</t>
    <phoneticPr fontId="1"/>
  </si>
  <si>
    <t>福岡</t>
    <phoneticPr fontId="1"/>
  </si>
  <si>
    <t>群馬</t>
    <phoneticPr fontId="1"/>
  </si>
  <si>
    <t>香川</t>
    <phoneticPr fontId="1"/>
  </si>
  <si>
    <t>長野</t>
    <phoneticPr fontId="1"/>
  </si>
  <si>
    <t>宮城</t>
    <phoneticPr fontId="1"/>
  </si>
  <si>
    <t>長崎</t>
    <phoneticPr fontId="1"/>
  </si>
  <si>
    <t>鹿児島</t>
    <phoneticPr fontId="1"/>
  </si>
  <si>
    <t>島根</t>
    <phoneticPr fontId="1"/>
  </si>
  <si>
    <t>大阪</t>
    <phoneticPr fontId="1"/>
  </si>
  <si>
    <t>神奈川</t>
    <phoneticPr fontId="1"/>
  </si>
  <si>
    <t>滋賀</t>
    <phoneticPr fontId="1"/>
  </si>
  <si>
    <t>福岡</t>
    <phoneticPr fontId="1"/>
  </si>
  <si>
    <t>広島</t>
    <phoneticPr fontId="1"/>
  </si>
  <si>
    <t>富山</t>
    <phoneticPr fontId="1"/>
  </si>
  <si>
    <t>茨城</t>
    <phoneticPr fontId="1"/>
  </si>
  <si>
    <t>和歌山</t>
    <phoneticPr fontId="1"/>
  </si>
  <si>
    <t>岡山</t>
    <phoneticPr fontId="1"/>
  </si>
  <si>
    <t>山口</t>
    <phoneticPr fontId="1"/>
  </si>
  <si>
    <t>福島</t>
    <phoneticPr fontId="1"/>
  </si>
  <si>
    <t>秋田</t>
    <phoneticPr fontId="1"/>
  </si>
  <si>
    <t>鳥取</t>
    <phoneticPr fontId="1"/>
  </si>
  <si>
    <t>山形</t>
    <phoneticPr fontId="1"/>
  </si>
  <si>
    <t>宮崎</t>
    <phoneticPr fontId="1"/>
  </si>
  <si>
    <t>島根</t>
    <phoneticPr fontId="1"/>
  </si>
  <si>
    <t>沖縄</t>
    <phoneticPr fontId="1"/>
  </si>
  <si>
    <t>東京</t>
    <phoneticPr fontId="1"/>
  </si>
  <si>
    <t>東京</t>
    <phoneticPr fontId="1"/>
  </si>
  <si>
    <t>滋賀</t>
    <phoneticPr fontId="1"/>
  </si>
  <si>
    <t>愛知</t>
    <phoneticPr fontId="1"/>
  </si>
  <si>
    <t>岡山</t>
    <phoneticPr fontId="1"/>
  </si>
  <si>
    <t>静岡</t>
    <phoneticPr fontId="1"/>
  </si>
  <si>
    <t>埼玉</t>
    <phoneticPr fontId="1"/>
  </si>
  <si>
    <t>石川</t>
    <phoneticPr fontId="1"/>
  </si>
  <si>
    <t>福井</t>
    <phoneticPr fontId="1"/>
  </si>
  <si>
    <t>岐阜</t>
    <phoneticPr fontId="1"/>
  </si>
  <si>
    <t>大分</t>
    <phoneticPr fontId="1"/>
  </si>
  <si>
    <t>長野</t>
    <phoneticPr fontId="1"/>
  </si>
  <si>
    <t>宮城</t>
    <phoneticPr fontId="1"/>
  </si>
  <si>
    <t>鳥取</t>
    <phoneticPr fontId="1"/>
  </si>
  <si>
    <t>新潟</t>
    <phoneticPr fontId="1"/>
  </si>
  <si>
    <t>熊本</t>
    <phoneticPr fontId="1"/>
  </si>
  <si>
    <t>宮崎</t>
    <phoneticPr fontId="1"/>
  </si>
  <si>
    <t>島根</t>
    <phoneticPr fontId="1"/>
  </si>
  <si>
    <t>長崎</t>
    <phoneticPr fontId="1"/>
  </si>
  <si>
    <t>高知</t>
    <phoneticPr fontId="1"/>
  </si>
  <si>
    <t>大阪</t>
    <phoneticPr fontId="1"/>
  </si>
  <si>
    <t>大阪</t>
    <phoneticPr fontId="1"/>
  </si>
  <si>
    <t>滋賀</t>
    <phoneticPr fontId="1"/>
  </si>
  <si>
    <t>愛知</t>
    <phoneticPr fontId="1"/>
  </si>
  <si>
    <t>大分</t>
    <phoneticPr fontId="1"/>
  </si>
  <si>
    <t>広島</t>
    <phoneticPr fontId="1"/>
  </si>
  <si>
    <t>三重</t>
    <phoneticPr fontId="1"/>
  </si>
  <si>
    <t>福島</t>
    <phoneticPr fontId="1"/>
  </si>
  <si>
    <t>奈良</t>
    <phoneticPr fontId="1"/>
  </si>
  <si>
    <t>福岡</t>
    <phoneticPr fontId="1"/>
  </si>
  <si>
    <t>長野</t>
    <phoneticPr fontId="1"/>
  </si>
  <si>
    <t>香川</t>
    <phoneticPr fontId="1"/>
  </si>
  <si>
    <t>和歌山</t>
    <phoneticPr fontId="1"/>
  </si>
  <si>
    <t>埼玉</t>
    <phoneticPr fontId="1"/>
  </si>
  <si>
    <t>岐阜</t>
    <phoneticPr fontId="1"/>
  </si>
  <si>
    <t>鹿児島</t>
    <phoneticPr fontId="1"/>
  </si>
  <si>
    <t>佐賀</t>
    <phoneticPr fontId="1"/>
  </si>
  <si>
    <t>長崎</t>
    <phoneticPr fontId="1"/>
  </si>
  <si>
    <t>東京</t>
    <rPh sb="0" eb="2">
      <t>トウキョウ</t>
    </rPh>
    <phoneticPr fontId="4"/>
  </si>
  <si>
    <t>東京</t>
    <phoneticPr fontId="1"/>
  </si>
  <si>
    <t>愛知</t>
    <phoneticPr fontId="1"/>
  </si>
  <si>
    <t>千葉</t>
    <phoneticPr fontId="1"/>
  </si>
  <si>
    <t>滋賀</t>
    <phoneticPr fontId="1"/>
  </si>
  <si>
    <t>静岡</t>
    <phoneticPr fontId="1"/>
  </si>
  <si>
    <t>広島</t>
    <phoneticPr fontId="1"/>
  </si>
  <si>
    <t>栃木</t>
    <phoneticPr fontId="1"/>
  </si>
  <si>
    <t>和歌山</t>
    <phoneticPr fontId="1"/>
  </si>
  <si>
    <t>奈良</t>
    <phoneticPr fontId="1"/>
  </si>
  <si>
    <t>秋田</t>
    <phoneticPr fontId="1"/>
  </si>
  <si>
    <t>香川</t>
    <phoneticPr fontId="1"/>
  </si>
  <si>
    <t>宮城</t>
    <phoneticPr fontId="1"/>
  </si>
  <si>
    <t>佐賀</t>
    <phoneticPr fontId="1"/>
  </si>
  <si>
    <t>宮崎</t>
    <phoneticPr fontId="1"/>
  </si>
  <si>
    <t>2009年</t>
    <rPh sb="4" eb="5">
      <t>ネン</t>
    </rPh>
    <phoneticPr fontId="4"/>
  </si>
  <si>
    <t>実質資本ストック（2000年価格、100万円）</t>
    <rPh sb="0" eb="2">
      <t>ジッシツ</t>
    </rPh>
    <rPh sb="2" eb="4">
      <t>シホン</t>
    </rPh>
    <rPh sb="13" eb="14">
      <t>ネン</t>
    </rPh>
    <rPh sb="14" eb="16">
      <t>カカク</t>
    </rPh>
    <rPh sb="20" eb="22">
      <t>マンエン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</si>
</sst>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_);[Red]\(0\)"/>
    <numFmt numFmtId="177" formatCode="0_ ;[Red]\-0\ "/>
    <numFmt numFmtId="178" formatCode="0.000_);[Red]\(0.000\)"/>
    <numFmt numFmtId="179" formatCode="0.0_ ;[Red]\-0.0\ "/>
    <numFmt numFmtId="180" formatCode="0.0_);[Red]\(0.0\)"/>
    <numFmt numFmtId="181" formatCode="0.000_ ;[Red]\-0.000\ "/>
  </numFmts>
  <fonts count="6" x14ac:knownFonts="1"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7">
    <xf numFmtId="0" fontId="0" fillId="0" borderId="0" xfId="0">
      <alignment vertical="center"/>
    </xf>
    <xf numFmtId="176" fontId="0" fillId="0" borderId="0" xfId="0" applyNumberFormat="1">
      <alignment vertical="center"/>
    </xf>
    <xf numFmtId="177" fontId="0" fillId="0" borderId="0" xfId="0" applyNumberFormat="1">
      <alignment vertical="center"/>
    </xf>
    <xf numFmtId="178" fontId="0" fillId="0" borderId="0" xfId="0" applyNumberFormat="1">
      <alignment vertical="center"/>
    </xf>
    <xf numFmtId="179" fontId="0" fillId="0" borderId="0" xfId="0" applyNumberFormat="1">
      <alignment vertical="center"/>
    </xf>
    <xf numFmtId="180" fontId="0" fillId="0" borderId="0" xfId="0" applyNumberFormat="1">
      <alignment vertical="center"/>
    </xf>
    <xf numFmtId="181" fontId="0" fillId="0" borderId="0" xfId="0" applyNumberFormat="1">
      <alignment vertical="center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1"/>
          <c:tx>
            <c:strRef>
              <c:f>格差1970!$C$3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格差1970!$B$4:$B$50</c:f>
              <c:strCache>
                <c:ptCount val="47"/>
                <c:pt idx="0">
                  <c:v>神奈川</c:v>
                </c:pt>
                <c:pt idx="1">
                  <c:v>千葉</c:v>
                </c:pt>
                <c:pt idx="2">
                  <c:v>東京</c:v>
                </c:pt>
                <c:pt idx="3">
                  <c:v>大阪</c:v>
                </c:pt>
                <c:pt idx="4">
                  <c:v>滋賀</c:v>
                </c:pt>
                <c:pt idx="5">
                  <c:v>和歌山</c:v>
                </c:pt>
                <c:pt idx="6">
                  <c:v>山口</c:v>
                </c:pt>
                <c:pt idx="7">
                  <c:v>三重</c:v>
                </c:pt>
                <c:pt idx="8">
                  <c:v>奈良</c:v>
                </c:pt>
                <c:pt idx="9">
                  <c:v>兵庫</c:v>
                </c:pt>
                <c:pt idx="10">
                  <c:v>愛知</c:v>
                </c:pt>
                <c:pt idx="11">
                  <c:v>広島</c:v>
                </c:pt>
                <c:pt idx="12">
                  <c:v>静岡</c:v>
                </c:pt>
                <c:pt idx="13">
                  <c:v>京都</c:v>
                </c:pt>
                <c:pt idx="14">
                  <c:v>栃木</c:v>
                </c:pt>
                <c:pt idx="15">
                  <c:v>埼玉</c:v>
                </c:pt>
                <c:pt idx="16">
                  <c:v>岡山</c:v>
                </c:pt>
                <c:pt idx="17">
                  <c:v>富山</c:v>
                </c:pt>
                <c:pt idx="18">
                  <c:v>茨城</c:v>
                </c:pt>
                <c:pt idx="19">
                  <c:v>岐阜</c:v>
                </c:pt>
                <c:pt idx="20">
                  <c:v>石川</c:v>
                </c:pt>
                <c:pt idx="21">
                  <c:v>大分</c:v>
                </c:pt>
                <c:pt idx="22">
                  <c:v>愛媛</c:v>
                </c:pt>
                <c:pt idx="23">
                  <c:v>福岡</c:v>
                </c:pt>
                <c:pt idx="24">
                  <c:v>群馬</c:v>
                </c:pt>
                <c:pt idx="25">
                  <c:v>香川</c:v>
                </c:pt>
                <c:pt idx="26">
                  <c:v>秋田</c:v>
                </c:pt>
                <c:pt idx="27">
                  <c:v>長野</c:v>
                </c:pt>
                <c:pt idx="28">
                  <c:v>北海道</c:v>
                </c:pt>
                <c:pt idx="29">
                  <c:v>宮城</c:v>
                </c:pt>
                <c:pt idx="30">
                  <c:v>徳島</c:v>
                </c:pt>
                <c:pt idx="31">
                  <c:v>新潟</c:v>
                </c:pt>
                <c:pt idx="32">
                  <c:v>福井</c:v>
                </c:pt>
                <c:pt idx="33">
                  <c:v>福島</c:v>
                </c:pt>
                <c:pt idx="34">
                  <c:v>佐賀</c:v>
                </c:pt>
                <c:pt idx="35">
                  <c:v>鳥取</c:v>
                </c:pt>
                <c:pt idx="36">
                  <c:v>山形</c:v>
                </c:pt>
                <c:pt idx="37">
                  <c:v>山梨</c:v>
                </c:pt>
                <c:pt idx="38">
                  <c:v>岩手</c:v>
                </c:pt>
                <c:pt idx="39">
                  <c:v>青森</c:v>
                </c:pt>
                <c:pt idx="40">
                  <c:v>高知</c:v>
                </c:pt>
                <c:pt idx="41">
                  <c:v>熊本</c:v>
                </c:pt>
                <c:pt idx="42">
                  <c:v>宮崎</c:v>
                </c:pt>
                <c:pt idx="43">
                  <c:v>長崎</c:v>
                </c:pt>
                <c:pt idx="44">
                  <c:v>鹿児島</c:v>
                </c:pt>
                <c:pt idx="45">
                  <c:v>島根</c:v>
                </c:pt>
                <c:pt idx="46">
                  <c:v>沖縄</c:v>
                </c:pt>
              </c:strCache>
            </c:strRef>
          </c:cat>
          <c:val>
            <c:numRef>
              <c:f>格差1970!$C$4:$C$50</c:f>
              <c:numCache>
                <c:formatCode>0.000_ ;[Red]\-0.000\ </c:formatCode>
                <c:ptCount val="47"/>
                <c:pt idx="0">
                  <c:v>8.0490321055278466E-2</c:v>
                </c:pt>
                <c:pt idx="1">
                  <c:v>6.0758227819061941E-3</c:v>
                </c:pt>
                <c:pt idx="2">
                  <c:v>5.9187900097792949E-2</c:v>
                </c:pt>
                <c:pt idx="3">
                  <c:v>0.11751026777471117</c:v>
                </c:pt>
                <c:pt idx="4">
                  <c:v>0.16521870337739822</c:v>
                </c:pt>
                <c:pt idx="5">
                  <c:v>-2.484966476805316E-2</c:v>
                </c:pt>
                <c:pt idx="6">
                  <c:v>0.15572635220939079</c:v>
                </c:pt>
                <c:pt idx="7">
                  <c:v>0.11423433973548246</c:v>
                </c:pt>
                <c:pt idx="8">
                  <c:v>0.10616774052535045</c:v>
                </c:pt>
                <c:pt idx="9">
                  <c:v>2.6753109230646433E-2</c:v>
                </c:pt>
                <c:pt idx="10">
                  <c:v>0.11457064458137539</c:v>
                </c:pt>
                <c:pt idx="11">
                  <c:v>0.14943933766610001</c:v>
                </c:pt>
                <c:pt idx="12">
                  <c:v>0.11065159406531141</c:v>
                </c:pt>
                <c:pt idx="13">
                  <c:v>7.687187372229172E-2</c:v>
                </c:pt>
                <c:pt idx="14">
                  <c:v>0.10100531775712542</c:v>
                </c:pt>
                <c:pt idx="15">
                  <c:v>7.763673985357554E-2</c:v>
                </c:pt>
                <c:pt idx="16">
                  <c:v>1.2288628476707511E-2</c:v>
                </c:pt>
                <c:pt idx="17">
                  <c:v>4.7010433211582714E-2</c:v>
                </c:pt>
                <c:pt idx="18">
                  <c:v>2.2455978599850553E-2</c:v>
                </c:pt>
                <c:pt idx="19">
                  <c:v>0.10332435339334479</c:v>
                </c:pt>
                <c:pt idx="20">
                  <c:v>5.1659192295441657E-2</c:v>
                </c:pt>
                <c:pt idx="21">
                  <c:v>5.1816688500026433E-3</c:v>
                </c:pt>
                <c:pt idx="22">
                  <c:v>2.4208823473333859E-2</c:v>
                </c:pt>
                <c:pt idx="23">
                  <c:v>-2.1910552768738857E-3</c:v>
                </c:pt>
                <c:pt idx="24">
                  <c:v>-4.7447201230331956E-2</c:v>
                </c:pt>
                <c:pt idx="25">
                  <c:v>6.6920041987122952E-2</c:v>
                </c:pt>
                <c:pt idx="26">
                  <c:v>8.2859628329062407E-2</c:v>
                </c:pt>
                <c:pt idx="27">
                  <c:v>1.097217529693132E-2</c:v>
                </c:pt>
                <c:pt idx="28">
                  <c:v>-4.9365698224153043E-2</c:v>
                </c:pt>
                <c:pt idx="29">
                  <c:v>2.0232237809256603E-2</c:v>
                </c:pt>
                <c:pt idx="30">
                  <c:v>2.5993763384599564E-2</c:v>
                </c:pt>
                <c:pt idx="31">
                  <c:v>1.2163640901443517E-2</c:v>
                </c:pt>
                <c:pt idx="32">
                  <c:v>-0.11917355346318467</c:v>
                </c:pt>
                <c:pt idx="33">
                  <c:v>-6.9861836669208657E-3</c:v>
                </c:pt>
                <c:pt idx="34">
                  <c:v>-4.9353074572563882E-2</c:v>
                </c:pt>
                <c:pt idx="35">
                  <c:v>-2.0564127034264561E-2</c:v>
                </c:pt>
                <c:pt idx="36">
                  <c:v>-9.4930042226241788E-3</c:v>
                </c:pt>
                <c:pt idx="37">
                  <c:v>-0.13888798837436933</c:v>
                </c:pt>
                <c:pt idx="38">
                  <c:v>-6.2273964073102969E-2</c:v>
                </c:pt>
                <c:pt idx="39">
                  <c:v>-4.2421524064465733E-2</c:v>
                </c:pt>
                <c:pt idx="40">
                  <c:v>-4.2697233735868062E-2</c:v>
                </c:pt>
                <c:pt idx="41">
                  <c:v>-6.8457561093490799E-2</c:v>
                </c:pt>
                <c:pt idx="42">
                  <c:v>-0.13743067809676737</c:v>
                </c:pt>
                <c:pt idx="43">
                  <c:v>-0.15697690023722013</c:v>
                </c:pt>
                <c:pt idx="44">
                  <c:v>-0.16049268641656214</c:v>
                </c:pt>
                <c:pt idx="45">
                  <c:v>-0.19526807252840417</c:v>
                </c:pt>
              </c:numCache>
            </c:numRef>
          </c:val>
        </c:ser>
        <c:ser>
          <c:idx val="1"/>
          <c:order val="2"/>
          <c:tx>
            <c:strRef>
              <c:f>格差1970!$D$3</c:f>
              <c:strCache>
                <c:ptCount val="1"/>
                <c:pt idx="0">
                  <c:v>資本装備率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:spPr>
          <c:invertIfNegative val="0"/>
          <c:cat>
            <c:strRef>
              <c:f>格差1970!$B$4:$B$50</c:f>
              <c:strCache>
                <c:ptCount val="47"/>
                <c:pt idx="0">
                  <c:v>神奈川</c:v>
                </c:pt>
                <c:pt idx="1">
                  <c:v>千葉</c:v>
                </c:pt>
                <c:pt idx="2">
                  <c:v>東京</c:v>
                </c:pt>
                <c:pt idx="3">
                  <c:v>大阪</c:v>
                </c:pt>
                <c:pt idx="4">
                  <c:v>滋賀</c:v>
                </c:pt>
                <c:pt idx="5">
                  <c:v>和歌山</c:v>
                </c:pt>
                <c:pt idx="6">
                  <c:v>山口</c:v>
                </c:pt>
                <c:pt idx="7">
                  <c:v>三重</c:v>
                </c:pt>
                <c:pt idx="8">
                  <c:v>奈良</c:v>
                </c:pt>
                <c:pt idx="9">
                  <c:v>兵庫</c:v>
                </c:pt>
                <c:pt idx="10">
                  <c:v>愛知</c:v>
                </c:pt>
                <c:pt idx="11">
                  <c:v>広島</c:v>
                </c:pt>
                <c:pt idx="12">
                  <c:v>静岡</c:v>
                </c:pt>
                <c:pt idx="13">
                  <c:v>京都</c:v>
                </c:pt>
                <c:pt idx="14">
                  <c:v>栃木</c:v>
                </c:pt>
                <c:pt idx="15">
                  <c:v>埼玉</c:v>
                </c:pt>
                <c:pt idx="16">
                  <c:v>岡山</c:v>
                </c:pt>
                <c:pt idx="17">
                  <c:v>富山</c:v>
                </c:pt>
                <c:pt idx="18">
                  <c:v>茨城</c:v>
                </c:pt>
                <c:pt idx="19">
                  <c:v>岐阜</c:v>
                </c:pt>
                <c:pt idx="20">
                  <c:v>石川</c:v>
                </c:pt>
                <c:pt idx="21">
                  <c:v>大分</c:v>
                </c:pt>
                <c:pt idx="22">
                  <c:v>愛媛</c:v>
                </c:pt>
                <c:pt idx="23">
                  <c:v>福岡</c:v>
                </c:pt>
                <c:pt idx="24">
                  <c:v>群馬</c:v>
                </c:pt>
                <c:pt idx="25">
                  <c:v>香川</c:v>
                </c:pt>
                <c:pt idx="26">
                  <c:v>秋田</c:v>
                </c:pt>
                <c:pt idx="27">
                  <c:v>長野</c:v>
                </c:pt>
                <c:pt idx="28">
                  <c:v>北海道</c:v>
                </c:pt>
                <c:pt idx="29">
                  <c:v>宮城</c:v>
                </c:pt>
                <c:pt idx="30">
                  <c:v>徳島</c:v>
                </c:pt>
                <c:pt idx="31">
                  <c:v>新潟</c:v>
                </c:pt>
                <c:pt idx="32">
                  <c:v>福井</c:v>
                </c:pt>
                <c:pt idx="33">
                  <c:v>福島</c:v>
                </c:pt>
                <c:pt idx="34">
                  <c:v>佐賀</c:v>
                </c:pt>
                <c:pt idx="35">
                  <c:v>鳥取</c:v>
                </c:pt>
                <c:pt idx="36">
                  <c:v>山形</c:v>
                </c:pt>
                <c:pt idx="37">
                  <c:v>山梨</c:v>
                </c:pt>
                <c:pt idx="38">
                  <c:v>岩手</c:v>
                </c:pt>
                <c:pt idx="39">
                  <c:v>青森</c:v>
                </c:pt>
                <c:pt idx="40">
                  <c:v>高知</c:v>
                </c:pt>
                <c:pt idx="41">
                  <c:v>熊本</c:v>
                </c:pt>
                <c:pt idx="42">
                  <c:v>宮崎</c:v>
                </c:pt>
                <c:pt idx="43">
                  <c:v>長崎</c:v>
                </c:pt>
                <c:pt idx="44">
                  <c:v>鹿児島</c:v>
                </c:pt>
                <c:pt idx="45">
                  <c:v>島根</c:v>
                </c:pt>
                <c:pt idx="46">
                  <c:v>沖縄</c:v>
                </c:pt>
              </c:strCache>
            </c:strRef>
          </c:cat>
          <c:val>
            <c:numRef>
              <c:f>格差1970!$D$4:$D$50</c:f>
              <c:numCache>
                <c:formatCode>0.000_ ;[Red]\-0.000\ </c:formatCode>
                <c:ptCount val="47"/>
                <c:pt idx="0">
                  <c:v>0.26126803701612678</c:v>
                </c:pt>
                <c:pt idx="1">
                  <c:v>0.29305364290275443</c:v>
                </c:pt>
                <c:pt idx="2">
                  <c:v>8.5739927153786144E-2</c:v>
                </c:pt>
                <c:pt idx="3">
                  <c:v>0.10488727762779122</c:v>
                </c:pt>
                <c:pt idx="4">
                  <c:v>0.11572494889938988</c:v>
                </c:pt>
                <c:pt idx="5">
                  <c:v>0.27487936044250272</c:v>
                </c:pt>
                <c:pt idx="6">
                  <c:v>7.3075341562787E-2</c:v>
                </c:pt>
                <c:pt idx="7">
                  <c:v>0.13587879735418426</c:v>
                </c:pt>
                <c:pt idx="8">
                  <c:v>0.10144408715740383</c:v>
                </c:pt>
                <c:pt idx="9">
                  <c:v>0.16588362264214168</c:v>
                </c:pt>
                <c:pt idx="10">
                  <c:v>8.5136099209015825E-2</c:v>
                </c:pt>
                <c:pt idx="11">
                  <c:v>1.4083566737406728E-2</c:v>
                </c:pt>
                <c:pt idx="12">
                  <c:v>7.1111413391108533E-2</c:v>
                </c:pt>
                <c:pt idx="13">
                  <c:v>4.7300973483873618E-2</c:v>
                </c:pt>
                <c:pt idx="14">
                  <c:v>5.6670807234332141E-2</c:v>
                </c:pt>
                <c:pt idx="15">
                  <c:v>7.0293047036380313E-2</c:v>
                </c:pt>
                <c:pt idx="16">
                  <c:v>0.11557805287940379</c:v>
                </c:pt>
                <c:pt idx="17">
                  <c:v>9.1243869532188229E-2</c:v>
                </c:pt>
                <c:pt idx="18">
                  <c:v>9.4438342886325161E-2</c:v>
                </c:pt>
                <c:pt idx="19">
                  <c:v>-2.5811418226794861E-3</c:v>
                </c:pt>
                <c:pt idx="20">
                  <c:v>1.2798713733959487E-2</c:v>
                </c:pt>
                <c:pt idx="21">
                  <c:v>2.6163508854790185E-2</c:v>
                </c:pt>
                <c:pt idx="22">
                  <c:v>2.5033758955565033E-2</c:v>
                </c:pt>
                <c:pt idx="23">
                  <c:v>9.4479580950101692E-3</c:v>
                </c:pt>
                <c:pt idx="24">
                  <c:v>9.0581265725047086E-2</c:v>
                </c:pt>
                <c:pt idx="25">
                  <c:v>-4.5580287926849074E-2</c:v>
                </c:pt>
                <c:pt idx="26">
                  <c:v>-5.3724634831264606E-2</c:v>
                </c:pt>
                <c:pt idx="27">
                  <c:v>-5.488086318102531E-3</c:v>
                </c:pt>
                <c:pt idx="28">
                  <c:v>4.9974925650597163E-2</c:v>
                </c:pt>
                <c:pt idx="29">
                  <c:v>-4.9973335028014071E-2</c:v>
                </c:pt>
                <c:pt idx="30">
                  <c:v>-4.0227231652041145E-2</c:v>
                </c:pt>
                <c:pt idx="31">
                  <c:v>-5.5736021346459485E-3</c:v>
                </c:pt>
                <c:pt idx="32">
                  <c:v>8.0855264892689765E-2</c:v>
                </c:pt>
                <c:pt idx="33">
                  <c:v>-2.3070274275592328E-2</c:v>
                </c:pt>
                <c:pt idx="34">
                  <c:v>-1.2715296314006374E-2</c:v>
                </c:pt>
                <c:pt idx="35">
                  <c:v>-6.7552440763202048E-2</c:v>
                </c:pt>
                <c:pt idx="36">
                  <c:v>-8.1739627853303326E-2</c:v>
                </c:pt>
                <c:pt idx="37">
                  <c:v>1.4539802595815792E-2</c:v>
                </c:pt>
                <c:pt idx="38">
                  <c:v>-2.6710193916029142E-2</c:v>
                </c:pt>
                <c:pt idx="39">
                  <c:v>-4.9709370106809106E-2</c:v>
                </c:pt>
                <c:pt idx="40">
                  <c:v>-6.7089185081428943E-2</c:v>
                </c:pt>
                <c:pt idx="41">
                  <c:v>-7.3046167769537915E-2</c:v>
                </c:pt>
                <c:pt idx="42">
                  <c:v>6.6213608912046081E-3</c:v>
                </c:pt>
                <c:pt idx="43">
                  <c:v>-3.0242116646897538E-2</c:v>
                </c:pt>
                <c:pt idx="44">
                  <c:v>-7.8113330124916072E-2</c:v>
                </c:pt>
                <c:pt idx="45">
                  <c:v>-5.8143025423914051E-2</c:v>
                </c:pt>
              </c:numCache>
            </c:numRef>
          </c:val>
        </c:ser>
        <c:ser>
          <c:idx val="2"/>
          <c:order val="3"/>
          <c:tx>
            <c:strRef>
              <c:f>格差1970!$E$3</c:f>
              <c:strCache>
                <c:ptCount val="1"/>
                <c:pt idx="0">
                  <c:v>労働の質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strRef>
              <c:f>格差1970!$B$4:$B$50</c:f>
              <c:strCache>
                <c:ptCount val="47"/>
                <c:pt idx="0">
                  <c:v>神奈川</c:v>
                </c:pt>
                <c:pt idx="1">
                  <c:v>千葉</c:v>
                </c:pt>
                <c:pt idx="2">
                  <c:v>東京</c:v>
                </c:pt>
                <c:pt idx="3">
                  <c:v>大阪</c:v>
                </c:pt>
                <c:pt idx="4">
                  <c:v>滋賀</c:v>
                </c:pt>
                <c:pt idx="5">
                  <c:v>和歌山</c:v>
                </c:pt>
                <c:pt idx="6">
                  <c:v>山口</c:v>
                </c:pt>
                <c:pt idx="7">
                  <c:v>三重</c:v>
                </c:pt>
                <c:pt idx="8">
                  <c:v>奈良</c:v>
                </c:pt>
                <c:pt idx="9">
                  <c:v>兵庫</c:v>
                </c:pt>
                <c:pt idx="10">
                  <c:v>愛知</c:v>
                </c:pt>
                <c:pt idx="11">
                  <c:v>広島</c:v>
                </c:pt>
                <c:pt idx="12">
                  <c:v>静岡</c:v>
                </c:pt>
                <c:pt idx="13">
                  <c:v>京都</c:v>
                </c:pt>
                <c:pt idx="14">
                  <c:v>栃木</c:v>
                </c:pt>
                <c:pt idx="15">
                  <c:v>埼玉</c:v>
                </c:pt>
                <c:pt idx="16">
                  <c:v>岡山</c:v>
                </c:pt>
                <c:pt idx="17">
                  <c:v>富山</c:v>
                </c:pt>
                <c:pt idx="18">
                  <c:v>茨城</c:v>
                </c:pt>
                <c:pt idx="19">
                  <c:v>岐阜</c:v>
                </c:pt>
                <c:pt idx="20">
                  <c:v>石川</c:v>
                </c:pt>
                <c:pt idx="21">
                  <c:v>大分</c:v>
                </c:pt>
                <c:pt idx="22">
                  <c:v>愛媛</c:v>
                </c:pt>
                <c:pt idx="23">
                  <c:v>福岡</c:v>
                </c:pt>
                <c:pt idx="24">
                  <c:v>群馬</c:v>
                </c:pt>
                <c:pt idx="25">
                  <c:v>香川</c:v>
                </c:pt>
                <c:pt idx="26">
                  <c:v>秋田</c:v>
                </c:pt>
                <c:pt idx="27">
                  <c:v>長野</c:v>
                </c:pt>
                <c:pt idx="28">
                  <c:v>北海道</c:v>
                </c:pt>
                <c:pt idx="29">
                  <c:v>宮城</c:v>
                </c:pt>
                <c:pt idx="30">
                  <c:v>徳島</c:v>
                </c:pt>
                <c:pt idx="31">
                  <c:v>新潟</c:v>
                </c:pt>
                <c:pt idx="32">
                  <c:v>福井</c:v>
                </c:pt>
                <c:pt idx="33">
                  <c:v>福島</c:v>
                </c:pt>
                <c:pt idx="34">
                  <c:v>佐賀</c:v>
                </c:pt>
                <c:pt idx="35">
                  <c:v>鳥取</c:v>
                </c:pt>
                <c:pt idx="36">
                  <c:v>山形</c:v>
                </c:pt>
                <c:pt idx="37">
                  <c:v>山梨</c:v>
                </c:pt>
                <c:pt idx="38">
                  <c:v>岩手</c:v>
                </c:pt>
                <c:pt idx="39">
                  <c:v>青森</c:v>
                </c:pt>
                <c:pt idx="40">
                  <c:v>高知</c:v>
                </c:pt>
                <c:pt idx="41">
                  <c:v>熊本</c:v>
                </c:pt>
                <c:pt idx="42">
                  <c:v>宮崎</c:v>
                </c:pt>
                <c:pt idx="43">
                  <c:v>長崎</c:v>
                </c:pt>
                <c:pt idx="44">
                  <c:v>鹿児島</c:v>
                </c:pt>
                <c:pt idx="45">
                  <c:v>島根</c:v>
                </c:pt>
                <c:pt idx="46">
                  <c:v>沖縄</c:v>
                </c:pt>
              </c:strCache>
            </c:strRef>
          </c:cat>
          <c:val>
            <c:numRef>
              <c:f>格差1970!$E$4:$E$50</c:f>
              <c:numCache>
                <c:formatCode>0.000_ ;[Red]\-0.000\ </c:formatCode>
                <c:ptCount val="47"/>
                <c:pt idx="0">
                  <c:v>3.79096829029342E-2</c:v>
                </c:pt>
                <c:pt idx="1">
                  <c:v>6.5113399251557008E-3</c:v>
                </c:pt>
                <c:pt idx="2">
                  <c:v>0.13868746588599029</c:v>
                </c:pt>
                <c:pt idx="3">
                  <c:v>6.0008379477418598E-2</c:v>
                </c:pt>
                <c:pt idx="4">
                  <c:v>-1.6476669729905032E-2</c:v>
                </c:pt>
                <c:pt idx="5">
                  <c:v>1.844010356493995E-3</c:v>
                </c:pt>
                <c:pt idx="6">
                  <c:v>1.3981969343294048E-2</c:v>
                </c:pt>
                <c:pt idx="7">
                  <c:v>-2.6308182918326102E-2</c:v>
                </c:pt>
                <c:pt idx="8">
                  <c:v>1.5350363690871296E-2</c:v>
                </c:pt>
                <c:pt idx="9">
                  <c:v>1.594770234543889E-2</c:v>
                </c:pt>
                <c:pt idx="10">
                  <c:v>3.5523970257154069E-4</c:v>
                </c:pt>
                <c:pt idx="11">
                  <c:v>1.3840687947224817E-2</c:v>
                </c:pt>
                <c:pt idx="12">
                  <c:v>-1.4784161084458798E-2</c:v>
                </c:pt>
                <c:pt idx="13">
                  <c:v>4.2398933822194285E-2</c:v>
                </c:pt>
                <c:pt idx="14">
                  <c:v>-1.2793757284269073E-2</c:v>
                </c:pt>
                <c:pt idx="15">
                  <c:v>-3.3158301661168504E-3</c:v>
                </c:pt>
                <c:pt idx="16">
                  <c:v>5.2796578372977408E-3</c:v>
                </c:pt>
                <c:pt idx="17">
                  <c:v>-1.3196698924661366E-2</c:v>
                </c:pt>
                <c:pt idx="18">
                  <c:v>-1.4795015110845132E-2</c:v>
                </c:pt>
                <c:pt idx="19">
                  <c:v>-3.5668921983346299E-2</c:v>
                </c:pt>
                <c:pt idx="20">
                  <c:v>-1.60403264684074E-2</c:v>
                </c:pt>
                <c:pt idx="21">
                  <c:v>1.1149359354053243E-2</c:v>
                </c:pt>
                <c:pt idx="22">
                  <c:v>-7.788435664406828E-3</c:v>
                </c:pt>
                <c:pt idx="23">
                  <c:v>2.554945123615715E-2</c:v>
                </c:pt>
                <c:pt idx="24">
                  <c:v>-1.2958641798913277E-2</c:v>
                </c:pt>
                <c:pt idx="25">
                  <c:v>3.5564280699449851E-3</c:v>
                </c:pt>
                <c:pt idx="26">
                  <c:v>-2.0291707157744612E-2</c:v>
                </c:pt>
                <c:pt idx="27">
                  <c:v>-8.1091174106237671E-4</c:v>
                </c:pt>
                <c:pt idx="28">
                  <c:v>-1.5409294457587791E-2</c:v>
                </c:pt>
                <c:pt idx="29">
                  <c:v>4.9585146013404633E-3</c:v>
                </c:pt>
                <c:pt idx="30">
                  <c:v>-1.384913484049922E-2</c:v>
                </c:pt>
                <c:pt idx="31">
                  <c:v>-3.4986327684333705E-2</c:v>
                </c:pt>
                <c:pt idx="32">
                  <c:v>-4.8196704427890943E-3</c:v>
                </c:pt>
                <c:pt idx="33">
                  <c:v>-2.3987231136402831E-2</c:v>
                </c:pt>
                <c:pt idx="34">
                  <c:v>-1.3691211480163848E-3</c:v>
                </c:pt>
                <c:pt idx="35">
                  <c:v>5.9139567566504252E-3</c:v>
                </c:pt>
                <c:pt idx="36">
                  <c:v>-1.3539474647584909E-2</c:v>
                </c:pt>
                <c:pt idx="37">
                  <c:v>1.7911042696441323E-2</c:v>
                </c:pt>
                <c:pt idx="38">
                  <c:v>-2.7006848348059161E-2</c:v>
                </c:pt>
                <c:pt idx="39">
                  <c:v>-3.5235274201892368E-2</c:v>
                </c:pt>
                <c:pt idx="40">
                  <c:v>-2.4387751291347279E-2</c:v>
                </c:pt>
                <c:pt idx="41">
                  <c:v>-5.2830077845355296E-3</c:v>
                </c:pt>
                <c:pt idx="42">
                  <c:v>-1.7880462199255036E-2</c:v>
                </c:pt>
                <c:pt idx="43">
                  <c:v>-9.0352220321633682E-3</c:v>
                </c:pt>
                <c:pt idx="44">
                  <c:v>-1.1547273199311396E-2</c:v>
                </c:pt>
                <c:pt idx="45">
                  <c:v>-6.0382319559748182E-3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68609488"/>
        <c:axId val="1768610032"/>
      </c:barChart>
      <c:lineChart>
        <c:grouping val="standard"/>
        <c:varyColors val="0"/>
        <c:ser>
          <c:idx val="3"/>
          <c:order val="0"/>
          <c:tx>
            <c:strRef>
              <c:f>格差1970!$F$3</c:f>
              <c:strCache>
                <c:ptCount val="1"/>
                <c:pt idx="0">
                  <c:v>労働生産性</c:v>
                </c:pt>
              </c:strCache>
            </c:strRef>
          </c:tx>
          <c:spPr>
            <a:ln w="127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strRef>
              <c:f>格差1970!$B$4:$B$50</c:f>
              <c:strCache>
                <c:ptCount val="47"/>
                <c:pt idx="0">
                  <c:v>神奈川</c:v>
                </c:pt>
                <c:pt idx="1">
                  <c:v>千葉</c:v>
                </c:pt>
                <c:pt idx="2">
                  <c:v>東京</c:v>
                </c:pt>
                <c:pt idx="3">
                  <c:v>大阪</c:v>
                </c:pt>
                <c:pt idx="4">
                  <c:v>滋賀</c:v>
                </c:pt>
                <c:pt idx="5">
                  <c:v>和歌山</c:v>
                </c:pt>
                <c:pt idx="6">
                  <c:v>山口</c:v>
                </c:pt>
                <c:pt idx="7">
                  <c:v>三重</c:v>
                </c:pt>
                <c:pt idx="8">
                  <c:v>奈良</c:v>
                </c:pt>
                <c:pt idx="9">
                  <c:v>兵庫</c:v>
                </c:pt>
                <c:pt idx="10">
                  <c:v>愛知</c:v>
                </c:pt>
                <c:pt idx="11">
                  <c:v>広島</c:v>
                </c:pt>
                <c:pt idx="12">
                  <c:v>静岡</c:v>
                </c:pt>
                <c:pt idx="13">
                  <c:v>京都</c:v>
                </c:pt>
                <c:pt idx="14">
                  <c:v>栃木</c:v>
                </c:pt>
                <c:pt idx="15">
                  <c:v>埼玉</c:v>
                </c:pt>
                <c:pt idx="16">
                  <c:v>岡山</c:v>
                </c:pt>
                <c:pt idx="17">
                  <c:v>富山</c:v>
                </c:pt>
                <c:pt idx="18">
                  <c:v>茨城</c:v>
                </c:pt>
                <c:pt idx="19">
                  <c:v>岐阜</c:v>
                </c:pt>
                <c:pt idx="20">
                  <c:v>石川</c:v>
                </c:pt>
                <c:pt idx="21">
                  <c:v>大分</c:v>
                </c:pt>
                <c:pt idx="22">
                  <c:v>愛媛</c:v>
                </c:pt>
                <c:pt idx="23">
                  <c:v>福岡</c:v>
                </c:pt>
                <c:pt idx="24">
                  <c:v>群馬</c:v>
                </c:pt>
                <c:pt idx="25">
                  <c:v>香川</c:v>
                </c:pt>
                <c:pt idx="26">
                  <c:v>秋田</c:v>
                </c:pt>
                <c:pt idx="27">
                  <c:v>長野</c:v>
                </c:pt>
                <c:pt idx="28">
                  <c:v>北海道</c:v>
                </c:pt>
                <c:pt idx="29">
                  <c:v>宮城</c:v>
                </c:pt>
                <c:pt idx="30">
                  <c:v>徳島</c:v>
                </c:pt>
                <c:pt idx="31">
                  <c:v>新潟</c:v>
                </c:pt>
                <c:pt idx="32">
                  <c:v>福井</c:v>
                </c:pt>
                <c:pt idx="33">
                  <c:v>福島</c:v>
                </c:pt>
                <c:pt idx="34">
                  <c:v>佐賀</c:v>
                </c:pt>
                <c:pt idx="35">
                  <c:v>鳥取</c:v>
                </c:pt>
                <c:pt idx="36">
                  <c:v>山形</c:v>
                </c:pt>
                <c:pt idx="37">
                  <c:v>山梨</c:v>
                </c:pt>
                <c:pt idx="38">
                  <c:v>岩手</c:v>
                </c:pt>
                <c:pt idx="39">
                  <c:v>青森</c:v>
                </c:pt>
                <c:pt idx="40">
                  <c:v>高知</c:v>
                </c:pt>
                <c:pt idx="41">
                  <c:v>熊本</c:v>
                </c:pt>
                <c:pt idx="42">
                  <c:v>宮崎</c:v>
                </c:pt>
                <c:pt idx="43">
                  <c:v>長崎</c:v>
                </c:pt>
                <c:pt idx="44">
                  <c:v>鹿児島</c:v>
                </c:pt>
                <c:pt idx="45">
                  <c:v>島根</c:v>
                </c:pt>
                <c:pt idx="46">
                  <c:v>沖縄</c:v>
                </c:pt>
              </c:strCache>
            </c:strRef>
          </c:cat>
          <c:val>
            <c:numRef>
              <c:f>格差1970!$F$4:$F$50</c:f>
              <c:numCache>
                <c:formatCode>0.000_ ;[Red]\-0.000\ </c:formatCode>
                <c:ptCount val="47"/>
                <c:pt idx="0">
                  <c:v>0.37966804097433948</c:v>
                </c:pt>
                <c:pt idx="1">
                  <c:v>0.30564080560981632</c:v>
                </c:pt>
                <c:pt idx="2">
                  <c:v>0.28361529313756939</c:v>
                </c:pt>
                <c:pt idx="3">
                  <c:v>0.282405924879921</c:v>
                </c:pt>
                <c:pt idx="4">
                  <c:v>0.26446698254688306</c:v>
                </c:pt>
                <c:pt idx="5">
                  <c:v>0.25187370603094356</c:v>
                </c:pt>
                <c:pt idx="6">
                  <c:v>0.24278366311547184</c:v>
                </c:pt>
                <c:pt idx="7">
                  <c:v>0.22380495417134061</c:v>
                </c:pt>
                <c:pt idx="8">
                  <c:v>0.22296219137362555</c:v>
                </c:pt>
                <c:pt idx="9">
                  <c:v>0.20858443421822701</c:v>
                </c:pt>
                <c:pt idx="10">
                  <c:v>0.20006198349296275</c:v>
                </c:pt>
                <c:pt idx="11">
                  <c:v>0.17736359235073157</c:v>
                </c:pt>
                <c:pt idx="12">
                  <c:v>0.16697884637196114</c:v>
                </c:pt>
                <c:pt idx="13">
                  <c:v>0.16657178102835962</c:v>
                </c:pt>
                <c:pt idx="14">
                  <c:v>0.14488236770718849</c:v>
                </c:pt>
                <c:pt idx="15">
                  <c:v>0.14461395672383898</c:v>
                </c:pt>
                <c:pt idx="16">
                  <c:v>0.13314633919340904</c:v>
                </c:pt>
                <c:pt idx="17">
                  <c:v>0.12505760381910958</c:v>
                </c:pt>
                <c:pt idx="18">
                  <c:v>0.10209930637533057</c:v>
                </c:pt>
                <c:pt idx="19">
                  <c:v>6.5074289587319006E-2</c:v>
                </c:pt>
                <c:pt idx="20">
                  <c:v>4.841757956099374E-2</c:v>
                </c:pt>
                <c:pt idx="21">
                  <c:v>4.2494537058846073E-2</c:v>
                </c:pt>
                <c:pt idx="22">
                  <c:v>4.1454146764492064E-2</c:v>
                </c:pt>
                <c:pt idx="23">
                  <c:v>3.2806354054293434E-2</c:v>
                </c:pt>
                <c:pt idx="24">
                  <c:v>3.0175422695801854E-2</c:v>
                </c:pt>
                <c:pt idx="25">
                  <c:v>2.4896182130218863E-2</c:v>
                </c:pt>
                <c:pt idx="26">
                  <c:v>8.8432863400531893E-3</c:v>
                </c:pt>
                <c:pt idx="27">
                  <c:v>4.673177237766413E-3</c:v>
                </c:pt>
                <c:pt idx="28">
                  <c:v>-1.4800067031143671E-2</c:v>
                </c:pt>
                <c:pt idx="29">
                  <c:v>-2.4782582617417004E-2</c:v>
                </c:pt>
                <c:pt idx="30">
                  <c:v>-2.80826031079408E-2</c:v>
                </c:pt>
                <c:pt idx="31">
                  <c:v>-2.8396288917536136E-2</c:v>
                </c:pt>
                <c:pt idx="32">
                  <c:v>-4.3137959013284002E-2</c:v>
                </c:pt>
                <c:pt idx="33">
                  <c:v>-5.4043689078916025E-2</c:v>
                </c:pt>
                <c:pt idx="34">
                  <c:v>-6.3437492034586651E-2</c:v>
                </c:pt>
                <c:pt idx="35">
                  <c:v>-8.2202611040816193E-2</c:v>
                </c:pt>
                <c:pt idx="36">
                  <c:v>-0.10477210672351242</c:v>
                </c:pt>
                <c:pt idx="37">
                  <c:v>-0.10643714308211222</c:v>
                </c:pt>
                <c:pt idx="38">
                  <c:v>-0.11599100633719128</c:v>
                </c:pt>
                <c:pt idx="39">
                  <c:v>-0.12736616837316722</c:v>
                </c:pt>
                <c:pt idx="40">
                  <c:v>-0.1341741701086443</c:v>
                </c:pt>
                <c:pt idx="41">
                  <c:v>-0.14678673664756423</c:v>
                </c:pt>
                <c:pt idx="42">
                  <c:v>-0.14868977940481781</c:v>
                </c:pt>
                <c:pt idx="43">
                  <c:v>-0.19625423891628105</c:v>
                </c:pt>
                <c:pt idx="44">
                  <c:v>-0.2501532897407896</c:v>
                </c:pt>
                <c:pt idx="45">
                  <c:v>-0.259449329908293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8609488"/>
        <c:axId val="1768610032"/>
      </c:lineChart>
      <c:catAx>
        <c:axId val="1768609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ja-JP"/>
          </a:p>
        </c:txPr>
        <c:crossAx val="1768610032"/>
        <c:crosses val="autoZero"/>
        <c:auto val="1"/>
        <c:lblAlgn val="ctr"/>
        <c:lblOffset val="100"/>
        <c:tickLblSkip val="1"/>
        <c:noMultiLvlLbl val="0"/>
      </c:catAx>
      <c:valAx>
        <c:axId val="1768610032"/>
        <c:scaling>
          <c:orientation val="minMax"/>
          <c:max val="0.5"/>
          <c:min val="-0.30000000000000032"/>
        </c:scaling>
        <c:delete val="0"/>
        <c:axPos val="l"/>
        <c:majorGridlines/>
        <c:numFmt formatCode="0.0_ " sourceLinked="0"/>
        <c:majorTickMark val="out"/>
        <c:minorTickMark val="none"/>
        <c:tickLblPos val="nextTo"/>
        <c:crossAx val="176860948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1"/>
          <c:tx>
            <c:strRef>
              <c:f>格差1980!$C$3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格差1980!$B$4:$B$50</c:f>
              <c:strCache>
                <c:ptCount val="47"/>
                <c:pt idx="0">
                  <c:v>神奈川</c:v>
                </c:pt>
                <c:pt idx="1">
                  <c:v>大阪</c:v>
                </c:pt>
                <c:pt idx="2">
                  <c:v>滋賀</c:v>
                </c:pt>
                <c:pt idx="3">
                  <c:v>兵庫</c:v>
                </c:pt>
                <c:pt idx="4">
                  <c:v>千葉</c:v>
                </c:pt>
                <c:pt idx="5">
                  <c:v>栃木</c:v>
                </c:pt>
                <c:pt idx="6">
                  <c:v>東京</c:v>
                </c:pt>
                <c:pt idx="7">
                  <c:v>広島</c:v>
                </c:pt>
                <c:pt idx="8">
                  <c:v>京都</c:v>
                </c:pt>
                <c:pt idx="9">
                  <c:v>愛知</c:v>
                </c:pt>
                <c:pt idx="10">
                  <c:v>福岡</c:v>
                </c:pt>
                <c:pt idx="11">
                  <c:v>富山</c:v>
                </c:pt>
                <c:pt idx="12">
                  <c:v>香川</c:v>
                </c:pt>
                <c:pt idx="13">
                  <c:v>奈良</c:v>
                </c:pt>
                <c:pt idx="14">
                  <c:v>茨城</c:v>
                </c:pt>
                <c:pt idx="15">
                  <c:v>和歌山</c:v>
                </c:pt>
                <c:pt idx="16">
                  <c:v>静岡</c:v>
                </c:pt>
                <c:pt idx="17">
                  <c:v>群馬</c:v>
                </c:pt>
                <c:pt idx="18">
                  <c:v>山口</c:v>
                </c:pt>
                <c:pt idx="19">
                  <c:v>岡山</c:v>
                </c:pt>
                <c:pt idx="20">
                  <c:v>大分</c:v>
                </c:pt>
                <c:pt idx="21">
                  <c:v>岐阜</c:v>
                </c:pt>
                <c:pt idx="22">
                  <c:v>福島</c:v>
                </c:pt>
                <c:pt idx="23">
                  <c:v>愛媛</c:v>
                </c:pt>
                <c:pt idx="24">
                  <c:v>北海道</c:v>
                </c:pt>
                <c:pt idx="25">
                  <c:v>埼玉</c:v>
                </c:pt>
                <c:pt idx="26">
                  <c:v>三重</c:v>
                </c:pt>
                <c:pt idx="27">
                  <c:v>石川</c:v>
                </c:pt>
                <c:pt idx="28">
                  <c:v>宮城</c:v>
                </c:pt>
                <c:pt idx="29">
                  <c:v>長野</c:v>
                </c:pt>
                <c:pt idx="30">
                  <c:v>福井</c:v>
                </c:pt>
                <c:pt idx="31">
                  <c:v>佐賀</c:v>
                </c:pt>
                <c:pt idx="32">
                  <c:v>秋田</c:v>
                </c:pt>
                <c:pt idx="33">
                  <c:v>新潟</c:v>
                </c:pt>
                <c:pt idx="34">
                  <c:v>鳥取</c:v>
                </c:pt>
                <c:pt idx="35">
                  <c:v>熊本</c:v>
                </c:pt>
                <c:pt idx="36">
                  <c:v>山梨</c:v>
                </c:pt>
                <c:pt idx="37">
                  <c:v>徳島</c:v>
                </c:pt>
                <c:pt idx="38">
                  <c:v>高知</c:v>
                </c:pt>
                <c:pt idx="39">
                  <c:v>山形</c:v>
                </c:pt>
                <c:pt idx="40">
                  <c:v>岩手</c:v>
                </c:pt>
                <c:pt idx="41">
                  <c:v>宮崎</c:v>
                </c:pt>
                <c:pt idx="42">
                  <c:v>鹿児島</c:v>
                </c:pt>
                <c:pt idx="43">
                  <c:v>青森</c:v>
                </c:pt>
                <c:pt idx="44">
                  <c:v>長崎</c:v>
                </c:pt>
                <c:pt idx="45">
                  <c:v>島根</c:v>
                </c:pt>
                <c:pt idx="46">
                  <c:v>沖縄</c:v>
                </c:pt>
              </c:strCache>
            </c:strRef>
          </c:cat>
          <c:val>
            <c:numRef>
              <c:f>格差1980!$C$4:$C$50</c:f>
              <c:numCache>
                <c:formatCode>0.000_ ;[Red]\-0.000\ </c:formatCode>
                <c:ptCount val="47"/>
                <c:pt idx="0">
                  <c:v>0.10443640549698101</c:v>
                </c:pt>
                <c:pt idx="1">
                  <c:v>0.13812703854038499</c:v>
                </c:pt>
                <c:pt idx="2">
                  <c:v>0.13508490975171497</c:v>
                </c:pt>
                <c:pt idx="3">
                  <c:v>9.7247878604800081E-2</c:v>
                </c:pt>
                <c:pt idx="4">
                  <c:v>5.9225729852543228E-2</c:v>
                </c:pt>
                <c:pt idx="5">
                  <c:v>0.17905584615744613</c:v>
                </c:pt>
                <c:pt idx="6">
                  <c:v>2.5821284565722892E-2</c:v>
                </c:pt>
                <c:pt idx="7">
                  <c:v>0.13947048925439923</c:v>
                </c:pt>
                <c:pt idx="8">
                  <c:v>7.868914350300614E-2</c:v>
                </c:pt>
                <c:pt idx="9">
                  <c:v>8.2859407749458519E-2</c:v>
                </c:pt>
                <c:pt idx="10">
                  <c:v>0.11638923374116387</c:v>
                </c:pt>
                <c:pt idx="11">
                  <c:v>9.6977099853292212E-2</c:v>
                </c:pt>
                <c:pt idx="12">
                  <c:v>8.8808430645161737E-2</c:v>
                </c:pt>
                <c:pt idx="13">
                  <c:v>3.2981834593660442E-2</c:v>
                </c:pt>
                <c:pt idx="14">
                  <c:v>3.4516690360809517E-2</c:v>
                </c:pt>
                <c:pt idx="15">
                  <c:v>2.777108252811188E-2</c:v>
                </c:pt>
                <c:pt idx="16">
                  <c:v>8.6814228975908E-2</c:v>
                </c:pt>
                <c:pt idx="17">
                  <c:v>6.5405887818891367E-2</c:v>
                </c:pt>
                <c:pt idx="18">
                  <c:v>4.8443581428730183E-2</c:v>
                </c:pt>
                <c:pt idx="19">
                  <c:v>5.1422614754218108E-3</c:v>
                </c:pt>
                <c:pt idx="20">
                  <c:v>4.9315541987216674E-2</c:v>
                </c:pt>
                <c:pt idx="21">
                  <c:v>9.3855659296283866E-2</c:v>
                </c:pt>
                <c:pt idx="22">
                  <c:v>7.2597903950913978E-2</c:v>
                </c:pt>
                <c:pt idx="23">
                  <c:v>4.4819713162361295E-2</c:v>
                </c:pt>
                <c:pt idx="24">
                  <c:v>6.4885302474738098E-3</c:v>
                </c:pt>
                <c:pt idx="25">
                  <c:v>1.4255169238223871E-2</c:v>
                </c:pt>
                <c:pt idx="26">
                  <c:v>3.4134792305589794E-2</c:v>
                </c:pt>
                <c:pt idx="27">
                  <c:v>3.4069674936185797E-2</c:v>
                </c:pt>
                <c:pt idx="28">
                  <c:v>-6.8708056647536174E-3</c:v>
                </c:pt>
                <c:pt idx="29">
                  <c:v>3.960095149571353E-3</c:v>
                </c:pt>
                <c:pt idx="30">
                  <c:v>-8.0025399896232377E-2</c:v>
                </c:pt>
                <c:pt idx="31">
                  <c:v>-5.5486987737828298E-3</c:v>
                </c:pt>
                <c:pt idx="32">
                  <c:v>-9.2494431975922945E-3</c:v>
                </c:pt>
                <c:pt idx="33">
                  <c:v>-2.7812165498407815E-2</c:v>
                </c:pt>
                <c:pt idx="34">
                  <c:v>-5.5735943508088394E-2</c:v>
                </c:pt>
                <c:pt idx="35">
                  <c:v>-4.0386487040536573E-2</c:v>
                </c:pt>
                <c:pt idx="36">
                  <c:v>-5.3997199005070808E-2</c:v>
                </c:pt>
                <c:pt idx="37">
                  <c:v>-4.7071939724110598E-2</c:v>
                </c:pt>
                <c:pt idx="38">
                  <c:v>-2.0503265810990585E-3</c:v>
                </c:pt>
                <c:pt idx="39">
                  <c:v>-6.1858502080153199E-2</c:v>
                </c:pt>
                <c:pt idx="40">
                  <c:v>-7.4400906034414932E-2</c:v>
                </c:pt>
                <c:pt idx="41">
                  <c:v>-2.6318892737322509E-2</c:v>
                </c:pt>
                <c:pt idx="42">
                  <c:v>-6.550809475070199E-2</c:v>
                </c:pt>
                <c:pt idx="43">
                  <c:v>-8.1568888264266573E-2</c:v>
                </c:pt>
                <c:pt idx="44">
                  <c:v>-8.4661754571068976E-2</c:v>
                </c:pt>
                <c:pt idx="45">
                  <c:v>-5.5886890321559711E-2</c:v>
                </c:pt>
                <c:pt idx="46">
                  <c:v>-0.17459750293251403</c:v>
                </c:pt>
              </c:numCache>
            </c:numRef>
          </c:val>
        </c:ser>
        <c:ser>
          <c:idx val="1"/>
          <c:order val="2"/>
          <c:tx>
            <c:strRef>
              <c:f>格差1980!$D$3</c:f>
              <c:strCache>
                <c:ptCount val="1"/>
                <c:pt idx="0">
                  <c:v>資本装備率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:spPr>
          <c:invertIfNegative val="0"/>
          <c:cat>
            <c:strRef>
              <c:f>格差1980!$B$4:$B$50</c:f>
              <c:strCache>
                <c:ptCount val="47"/>
                <c:pt idx="0">
                  <c:v>神奈川</c:v>
                </c:pt>
                <c:pt idx="1">
                  <c:v>大阪</c:v>
                </c:pt>
                <c:pt idx="2">
                  <c:v>滋賀</c:v>
                </c:pt>
                <c:pt idx="3">
                  <c:v>兵庫</c:v>
                </c:pt>
                <c:pt idx="4">
                  <c:v>千葉</c:v>
                </c:pt>
                <c:pt idx="5">
                  <c:v>栃木</c:v>
                </c:pt>
                <c:pt idx="6">
                  <c:v>東京</c:v>
                </c:pt>
                <c:pt idx="7">
                  <c:v>広島</c:v>
                </c:pt>
                <c:pt idx="8">
                  <c:v>京都</c:v>
                </c:pt>
                <c:pt idx="9">
                  <c:v>愛知</c:v>
                </c:pt>
                <c:pt idx="10">
                  <c:v>福岡</c:v>
                </c:pt>
                <c:pt idx="11">
                  <c:v>富山</c:v>
                </c:pt>
                <c:pt idx="12">
                  <c:v>香川</c:v>
                </c:pt>
                <c:pt idx="13">
                  <c:v>奈良</c:v>
                </c:pt>
                <c:pt idx="14">
                  <c:v>茨城</c:v>
                </c:pt>
                <c:pt idx="15">
                  <c:v>和歌山</c:v>
                </c:pt>
                <c:pt idx="16">
                  <c:v>静岡</c:v>
                </c:pt>
                <c:pt idx="17">
                  <c:v>群馬</c:v>
                </c:pt>
                <c:pt idx="18">
                  <c:v>山口</c:v>
                </c:pt>
                <c:pt idx="19">
                  <c:v>岡山</c:v>
                </c:pt>
                <c:pt idx="20">
                  <c:v>大分</c:v>
                </c:pt>
                <c:pt idx="21">
                  <c:v>岐阜</c:v>
                </c:pt>
                <c:pt idx="22">
                  <c:v>福島</c:v>
                </c:pt>
                <c:pt idx="23">
                  <c:v>愛媛</c:v>
                </c:pt>
                <c:pt idx="24">
                  <c:v>北海道</c:v>
                </c:pt>
                <c:pt idx="25">
                  <c:v>埼玉</c:v>
                </c:pt>
                <c:pt idx="26">
                  <c:v>三重</c:v>
                </c:pt>
                <c:pt idx="27">
                  <c:v>石川</c:v>
                </c:pt>
                <c:pt idx="28">
                  <c:v>宮城</c:v>
                </c:pt>
                <c:pt idx="29">
                  <c:v>長野</c:v>
                </c:pt>
                <c:pt idx="30">
                  <c:v>福井</c:v>
                </c:pt>
                <c:pt idx="31">
                  <c:v>佐賀</c:v>
                </c:pt>
                <c:pt idx="32">
                  <c:v>秋田</c:v>
                </c:pt>
                <c:pt idx="33">
                  <c:v>新潟</c:v>
                </c:pt>
                <c:pt idx="34">
                  <c:v>鳥取</c:v>
                </c:pt>
                <c:pt idx="35">
                  <c:v>熊本</c:v>
                </c:pt>
                <c:pt idx="36">
                  <c:v>山梨</c:v>
                </c:pt>
                <c:pt idx="37">
                  <c:v>徳島</c:v>
                </c:pt>
                <c:pt idx="38">
                  <c:v>高知</c:v>
                </c:pt>
                <c:pt idx="39">
                  <c:v>山形</c:v>
                </c:pt>
                <c:pt idx="40">
                  <c:v>岩手</c:v>
                </c:pt>
                <c:pt idx="41">
                  <c:v>宮崎</c:v>
                </c:pt>
                <c:pt idx="42">
                  <c:v>鹿児島</c:v>
                </c:pt>
                <c:pt idx="43">
                  <c:v>青森</c:v>
                </c:pt>
                <c:pt idx="44">
                  <c:v>長崎</c:v>
                </c:pt>
                <c:pt idx="45">
                  <c:v>島根</c:v>
                </c:pt>
                <c:pt idx="46">
                  <c:v>沖縄</c:v>
                </c:pt>
              </c:strCache>
            </c:strRef>
          </c:cat>
          <c:val>
            <c:numRef>
              <c:f>格差1980!$D$4:$D$50</c:f>
              <c:numCache>
                <c:formatCode>0.000_ ;[Red]\-0.000\ </c:formatCode>
                <c:ptCount val="47"/>
                <c:pt idx="0">
                  <c:v>7.4063233087765051E-2</c:v>
                </c:pt>
                <c:pt idx="1">
                  <c:v>2.4886691278387794E-2</c:v>
                </c:pt>
                <c:pt idx="2">
                  <c:v>0.11404241995809106</c:v>
                </c:pt>
                <c:pt idx="3">
                  <c:v>7.0057148582018239E-2</c:v>
                </c:pt>
                <c:pt idx="4">
                  <c:v>9.7350561529224555E-2</c:v>
                </c:pt>
                <c:pt idx="5">
                  <c:v>7.8380216555967355E-3</c:v>
                </c:pt>
                <c:pt idx="6">
                  <c:v>-2.0673963086175005E-3</c:v>
                </c:pt>
                <c:pt idx="7">
                  <c:v>6.9479451538154912E-3</c:v>
                </c:pt>
                <c:pt idx="8">
                  <c:v>1.9334989658787022E-2</c:v>
                </c:pt>
                <c:pt idx="9">
                  <c:v>5.3364817191741895E-2</c:v>
                </c:pt>
                <c:pt idx="10">
                  <c:v>-1.2107094945976371E-3</c:v>
                </c:pt>
                <c:pt idx="11">
                  <c:v>5.5451620639145237E-2</c:v>
                </c:pt>
                <c:pt idx="12">
                  <c:v>2.7491118888432094E-2</c:v>
                </c:pt>
                <c:pt idx="13">
                  <c:v>4.9729830690665444E-2</c:v>
                </c:pt>
                <c:pt idx="14">
                  <c:v>8.2122287215758177E-2</c:v>
                </c:pt>
                <c:pt idx="15">
                  <c:v>7.715961885515063E-2</c:v>
                </c:pt>
                <c:pt idx="16">
                  <c:v>8.6161192081827941E-3</c:v>
                </c:pt>
                <c:pt idx="17">
                  <c:v>2.7017713702818486E-2</c:v>
                </c:pt>
                <c:pt idx="18">
                  <c:v>2.5747747252108683E-2</c:v>
                </c:pt>
                <c:pt idx="19">
                  <c:v>5.7259299249374222E-2</c:v>
                </c:pt>
                <c:pt idx="20">
                  <c:v>1.4731928677971781E-2</c:v>
                </c:pt>
                <c:pt idx="21">
                  <c:v>-3.7826522704439364E-3</c:v>
                </c:pt>
                <c:pt idx="22">
                  <c:v>8.4236203050234906E-3</c:v>
                </c:pt>
                <c:pt idx="23">
                  <c:v>1.0327632502928575E-2</c:v>
                </c:pt>
                <c:pt idx="24">
                  <c:v>4.538060084265063E-2</c:v>
                </c:pt>
                <c:pt idx="25">
                  <c:v>8.9516142498854076E-3</c:v>
                </c:pt>
                <c:pt idx="26">
                  <c:v>3.2081253921227113E-2</c:v>
                </c:pt>
                <c:pt idx="27">
                  <c:v>1.4412833108634563E-2</c:v>
                </c:pt>
                <c:pt idx="28">
                  <c:v>1.317623530341612E-2</c:v>
                </c:pt>
                <c:pt idx="29">
                  <c:v>1.2648455421407585E-2</c:v>
                </c:pt>
                <c:pt idx="30">
                  <c:v>9.7218164107458926E-2</c:v>
                </c:pt>
                <c:pt idx="31">
                  <c:v>-2.0772989319957393E-3</c:v>
                </c:pt>
                <c:pt idx="32">
                  <c:v>5.8663365255896384E-3</c:v>
                </c:pt>
                <c:pt idx="33">
                  <c:v>2.8284287003401597E-2</c:v>
                </c:pt>
                <c:pt idx="34">
                  <c:v>-2.9305874077096869E-3</c:v>
                </c:pt>
                <c:pt idx="35">
                  <c:v>-2.1378338360071865E-2</c:v>
                </c:pt>
                <c:pt idx="36">
                  <c:v>-3.3958479325315996E-2</c:v>
                </c:pt>
                <c:pt idx="37">
                  <c:v>-2.2385645797404666E-2</c:v>
                </c:pt>
                <c:pt idx="38">
                  <c:v>-4.7395815046338143E-2</c:v>
                </c:pt>
                <c:pt idx="39">
                  <c:v>-8.2456065098031883E-3</c:v>
                </c:pt>
                <c:pt idx="40">
                  <c:v>-2.5038896271847013E-3</c:v>
                </c:pt>
                <c:pt idx="41">
                  <c:v>-6.8422476721478651E-2</c:v>
                </c:pt>
                <c:pt idx="42">
                  <c:v>-4.0639608127174716E-2</c:v>
                </c:pt>
                <c:pt idx="43">
                  <c:v>-1.115032520883175E-2</c:v>
                </c:pt>
                <c:pt idx="44">
                  <c:v>-3.8734277633445571E-2</c:v>
                </c:pt>
                <c:pt idx="45">
                  <c:v>-5.3003848656193092E-2</c:v>
                </c:pt>
                <c:pt idx="46">
                  <c:v>-4.0772372434040499E-2</c:v>
                </c:pt>
              </c:numCache>
            </c:numRef>
          </c:val>
        </c:ser>
        <c:ser>
          <c:idx val="2"/>
          <c:order val="3"/>
          <c:tx>
            <c:strRef>
              <c:f>格差1980!$E$3</c:f>
              <c:strCache>
                <c:ptCount val="1"/>
                <c:pt idx="0">
                  <c:v>労働の質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strRef>
              <c:f>格差1980!$B$4:$B$50</c:f>
              <c:strCache>
                <c:ptCount val="47"/>
                <c:pt idx="0">
                  <c:v>神奈川</c:v>
                </c:pt>
                <c:pt idx="1">
                  <c:v>大阪</c:v>
                </c:pt>
                <c:pt idx="2">
                  <c:v>滋賀</c:v>
                </c:pt>
                <c:pt idx="3">
                  <c:v>兵庫</c:v>
                </c:pt>
                <c:pt idx="4">
                  <c:v>千葉</c:v>
                </c:pt>
                <c:pt idx="5">
                  <c:v>栃木</c:v>
                </c:pt>
                <c:pt idx="6">
                  <c:v>東京</c:v>
                </c:pt>
                <c:pt idx="7">
                  <c:v>広島</c:v>
                </c:pt>
                <c:pt idx="8">
                  <c:v>京都</c:v>
                </c:pt>
                <c:pt idx="9">
                  <c:v>愛知</c:v>
                </c:pt>
                <c:pt idx="10">
                  <c:v>福岡</c:v>
                </c:pt>
                <c:pt idx="11">
                  <c:v>富山</c:v>
                </c:pt>
                <c:pt idx="12">
                  <c:v>香川</c:v>
                </c:pt>
                <c:pt idx="13">
                  <c:v>奈良</c:v>
                </c:pt>
                <c:pt idx="14">
                  <c:v>茨城</c:v>
                </c:pt>
                <c:pt idx="15">
                  <c:v>和歌山</c:v>
                </c:pt>
                <c:pt idx="16">
                  <c:v>静岡</c:v>
                </c:pt>
                <c:pt idx="17">
                  <c:v>群馬</c:v>
                </c:pt>
                <c:pt idx="18">
                  <c:v>山口</c:v>
                </c:pt>
                <c:pt idx="19">
                  <c:v>岡山</c:v>
                </c:pt>
                <c:pt idx="20">
                  <c:v>大分</c:v>
                </c:pt>
                <c:pt idx="21">
                  <c:v>岐阜</c:v>
                </c:pt>
                <c:pt idx="22">
                  <c:v>福島</c:v>
                </c:pt>
                <c:pt idx="23">
                  <c:v>愛媛</c:v>
                </c:pt>
                <c:pt idx="24">
                  <c:v>北海道</c:v>
                </c:pt>
                <c:pt idx="25">
                  <c:v>埼玉</c:v>
                </c:pt>
                <c:pt idx="26">
                  <c:v>三重</c:v>
                </c:pt>
                <c:pt idx="27">
                  <c:v>石川</c:v>
                </c:pt>
                <c:pt idx="28">
                  <c:v>宮城</c:v>
                </c:pt>
                <c:pt idx="29">
                  <c:v>長野</c:v>
                </c:pt>
                <c:pt idx="30">
                  <c:v>福井</c:v>
                </c:pt>
                <c:pt idx="31">
                  <c:v>佐賀</c:v>
                </c:pt>
                <c:pt idx="32">
                  <c:v>秋田</c:v>
                </c:pt>
                <c:pt idx="33">
                  <c:v>新潟</c:v>
                </c:pt>
                <c:pt idx="34">
                  <c:v>鳥取</c:v>
                </c:pt>
                <c:pt idx="35">
                  <c:v>熊本</c:v>
                </c:pt>
                <c:pt idx="36">
                  <c:v>山梨</c:v>
                </c:pt>
                <c:pt idx="37">
                  <c:v>徳島</c:v>
                </c:pt>
                <c:pt idx="38">
                  <c:v>高知</c:v>
                </c:pt>
                <c:pt idx="39">
                  <c:v>山形</c:v>
                </c:pt>
                <c:pt idx="40">
                  <c:v>岩手</c:v>
                </c:pt>
                <c:pt idx="41">
                  <c:v>宮崎</c:v>
                </c:pt>
                <c:pt idx="42">
                  <c:v>鹿児島</c:v>
                </c:pt>
                <c:pt idx="43">
                  <c:v>青森</c:v>
                </c:pt>
                <c:pt idx="44">
                  <c:v>長崎</c:v>
                </c:pt>
                <c:pt idx="45">
                  <c:v>島根</c:v>
                </c:pt>
                <c:pt idx="46">
                  <c:v>沖縄</c:v>
                </c:pt>
              </c:strCache>
            </c:strRef>
          </c:cat>
          <c:val>
            <c:numRef>
              <c:f>格差1980!$E$4:$E$50</c:f>
              <c:numCache>
                <c:formatCode>0.000_ ;[Red]\-0.000\ </c:formatCode>
                <c:ptCount val="47"/>
                <c:pt idx="0">
                  <c:v>6.4475150830381342E-2</c:v>
                </c:pt>
                <c:pt idx="1">
                  <c:v>7.7259986081828227E-2</c:v>
                </c:pt>
                <c:pt idx="2">
                  <c:v>-1.1260945990478374E-2</c:v>
                </c:pt>
                <c:pt idx="3">
                  <c:v>2.704481126974892E-2</c:v>
                </c:pt>
                <c:pt idx="4">
                  <c:v>2.3907210122827333E-2</c:v>
                </c:pt>
                <c:pt idx="5">
                  <c:v>-1.1147915843171643E-2</c:v>
                </c:pt>
                <c:pt idx="6">
                  <c:v>0.15195672084830583</c:v>
                </c:pt>
                <c:pt idx="7">
                  <c:v>2.6228097705487771E-2</c:v>
                </c:pt>
                <c:pt idx="8">
                  <c:v>5.212694548888084E-2</c:v>
                </c:pt>
                <c:pt idx="9">
                  <c:v>1.3346645848167946E-2</c:v>
                </c:pt>
                <c:pt idx="10">
                  <c:v>3.4141582646434132E-2</c:v>
                </c:pt>
                <c:pt idx="11">
                  <c:v>-1.4253744917220141E-2</c:v>
                </c:pt>
                <c:pt idx="12">
                  <c:v>4.7529579835263094E-3</c:v>
                </c:pt>
                <c:pt idx="13">
                  <c:v>2.7389746101719976E-2</c:v>
                </c:pt>
                <c:pt idx="14">
                  <c:v>-1.1342559386183042E-2</c:v>
                </c:pt>
                <c:pt idx="15">
                  <c:v>-1.6356178540108245E-3</c:v>
                </c:pt>
                <c:pt idx="16">
                  <c:v>-1.0570684871178793E-2</c:v>
                </c:pt>
                <c:pt idx="17">
                  <c:v>-7.6469934041964926E-3</c:v>
                </c:pt>
                <c:pt idx="18">
                  <c:v>8.320690440746726E-3</c:v>
                </c:pt>
                <c:pt idx="19">
                  <c:v>7.811138083055392E-3</c:v>
                </c:pt>
                <c:pt idx="20">
                  <c:v>5.9049787588348716E-3</c:v>
                </c:pt>
                <c:pt idx="21">
                  <c:v>-3.0402899326754607E-2</c:v>
                </c:pt>
                <c:pt idx="22">
                  <c:v>-2.5491173068146571E-2</c:v>
                </c:pt>
                <c:pt idx="23">
                  <c:v>-6.1686302783210724E-3</c:v>
                </c:pt>
                <c:pt idx="24">
                  <c:v>-7.9670629489631169E-3</c:v>
                </c:pt>
                <c:pt idx="25">
                  <c:v>1.8976162915476831E-2</c:v>
                </c:pt>
                <c:pt idx="26">
                  <c:v>-3.0823734005563097E-2</c:v>
                </c:pt>
                <c:pt idx="27">
                  <c:v>-1.5928864215402804E-2</c:v>
                </c:pt>
                <c:pt idx="28">
                  <c:v>8.9043048882894455E-3</c:v>
                </c:pt>
                <c:pt idx="29">
                  <c:v>-2.9452079234156001E-3</c:v>
                </c:pt>
                <c:pt idx="30">
                  <c:v>-1.7756432870616207E-2</c:v>
                </c:pt>
                <c:pt idx="31">
                  <c:v>-1.4109285661079796E-2</c:v>
                </c:pt>
                <c:pt idx="32">
                  <c:v>-2.8629180374974278E-2</c:v>
                </c:pt>
                <c:pt idx="33">
                  <c:v>-3.7261581081019179E-2</c:v>
                </c:pt>
                <c:pt idx="34">
                  <c:v>-4.8788895795962798E-3</c:v>
                </c:pt>
                <c:pt idx="35">
                  <c:v>-1.0187887853371809E-2</c:v>
                </c:pt>
                <c:pt idx="36">
                  <c:v>1.5144705604222632E-2</c:v>
                </c:pt>
                <c:pt idx="37">
                  <c:v>-1.3855227542565933E-2</c:v>
                </c:pt>
                <c:pt idx="38">
                  <c:v>-3.7277533623597238E-2</c:v>
                </c:pt>
                <c:pt idx="39">
                  <c:v>-2.3230382440819135E-2</c:v>
                </c:pt>
                <c:pt idx="40">
                  <c:v>-3.5756099058519085E-2</c:v>
                </c:pt>
                <c:pt idx="41">
                  <c:v>-2.8126344287131247E-2</c:v>
                </c:pt>
                <c:pt idx="42">
                  <c:v>-2.2196644320112282E-2</c:v>
                </c:pt>
                <c:pt idx="43">
                  <c:v>-4.1502392595148825E-2</c:v>
                </c:pt>
                <c:pt idx="44">
                  <c:v>-1.3770628433367287E-2</c:v>
                </c:pt>
                <c:pt idx="45">
                  <c:v>-3.3858538702381341E-2</c:v>
                </c:pt>
                <c:pt idx="46">
                  <c:v>-1.4851849846603822E-2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68605680"/>
        <c:axId val="1768611120"/>
      </c:barChart>
      <c:lineChart>
        <c:grouping val="standard"/>
        <c:varyColors val="0"/>
        <c:ser>
          <c:idx val="3"/>
          <c:order val="0"/>
          <c:tx>
            <c:strRef>
              <c:f>格差1980!$F$3</c:f>
              <c:strCache>
                <c:ptCount val="1"/>
                <c:pt idx="0">
                  <c:v>労働生産性</c:v>
                </c:pt>
              </c:strCache>
            </c:strRef>
          </c:tx>
          <c:spPr>
            <a:ln w="127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strRef>
              <c:f>格差1980!$B$4:$B$50</c:f>
              <c:strCache>
                <c:ptCount val="47"/>
                <c:pt idx="0">
                  <c:v>神奈川</c:v>
                </c:pt>
                <c:pt idx="1">
                  <c:v>大阪</c:v>
                </c:pt>
                <c:pt idx="2">
                  <c:v>滋賀</c:v>
                </c:pt>
                <c:pt idx="3">
                  <c:v>兵庫</c:v>
                </c:pt>
                <c:pt idx="4">
                  <c:v>千葉</c:v>
                </c:pt>
                <c:pt idx="5">
                  <c:v>栃木</c:v>
                </c:pt>
                <c:pt idx="6">
                  <c:v>東京</c:v>
                </c:pt>
                <c:pt idx="7">
                  <c:v>広島</c:v>
                </c:pt>
                <c:pt idx="8">
                  <c:v>京都</c:v>
                </c:pt>
                <c:pt idx="9">
                  <c:v>愛知</c:v>
                </c:pt>
                <c:pt idx="10">
                  <c:v>福岡</c:v>
                </c:pt>
                <c:pt idx="11">
                  <c:v>富山</c:v>
                </c:pt>
                <c:pt idx="12">
                  <c:v>香川</c:v>
                </c:pt>
                <c:pt idx="13">
                  <c:v>奈良</c:v>
                </c:pt>
                <c:pt idx="14">
                  <c:v>茨城</c:v>
                </c:pt>
                <c:pt idx="15">
                  <c:v>和歌山</c:v>
                </c:pt>
                <c:pt idx="16">
                  <c:v>静岡</c:v>
                </c:pt>
                <c:pt idx="17">
                  <c:v>群馬</c:v>
                </c:pt>
                <c:pt idx="18">
                  <c:v>山口</c:v>
                </c:pt>
                <c:pt idx="19">
                  <c:v>岡山</c:v>
                </c:pt>
                <c:pt idx="20">
                  <c:v>大分</c:v>
                </c:pt>
                <c:pt idx="21">
                  <c:v>岐阜</c:v>
                </c:pt>
                <c:pt idx="22">
                  <c:v>福島</c:v>
                </c:pt>
                <c:pt idx="23">
                  <c:v>愛媛</c:v>
                </c:pt>
                <c:pt idx="24">
                  <c:v>北海道</c:v>
                </c:pt>
                <c:pt idx="25">
                  <c:v>埼玉</c:v>
                </c:pt>
                <c:pt idx="26">
                  <c:v>三重</c:v>
                </c:pt>
                <c:pt idx="27">
                  <c:v>石川</c:v>
                </c:pt>
                <c:pt idx="28">
                  <c:v>宮城</c:v>
                </c:pt>
                <c:pt idx="29">
                  <c:v>長野</c:v>
                </c:pt>
                <c:pt idx="30">
                  <c:v>福井</c:v>
                </c:pt>
                <c:pt idx="31">
                  <c:v>佐賀</c:v>
                </c:pt>
                <c:pt idx="32">
                  <c:v>秋田</c:v>
                </c:pt>
                <c:pt idx="33">
                  <c:v>新潟</c:v>
                </c:pt>
                <c:pt idx="34">
                  <c:v>鳥取</c:v>
                </c:pt>
                <c:pt idx="35">
                  <c:v>熊本</c:v>
                </c:pt>
                <c:pt idx="36">
                  <c:v>山梨</c:v>
                </c:pt>
                <c:pt idx="37">
                  <c:v>徳島</c:v>
                </c:pt>
                <c:pt idx="38">
                  <c:v>高知</c:v>
                </c:pt>
                <c:pt idx="39">
                  <c:v>山形</c:v>
                </c:pt>
                <c:pt idx="40">
                  <c:v>岩手</c:v>
                </c:pt>
                <c:pt idx="41">
                  <c:v>宮崎</c:v>
                </c:pt>
                <c:pt idx="42">
                  <c:v>鹿児島</c:v>
                </c:pt>
                <c:pt idx="43">
                  <c:v>青森</c:v>
                </c:pt>
                <c:pt idx="44">
                  <c:v>長崎</c:v>
                </c:pt>
                <c:pt idx="45">
                  <c:v>島根</c:v>
                </c:pt>
                <c:pt idx="46">
                  <c:v>沖縄</c:v>
                </c:pt>
              </c:strCache>
            </c:strRef>
          </c:cat>
          <c:val>
            <c:numRef>
              <c:f>格差1980!$F$4:$F$50</c:f>
              <c:numCache>
                <c:formatCode>0.000_ ;[Red]\-0.000\ </c:formatCode>
                <c:ptCount val="47"/>
                <c:pt idx="0">
                  <c:v>0.2429747894151274</c:v>
                </c:pt>
                <c:pt idx="1">
                  <c:v>0.24027371590060104</c:v>
                </c:pt>
                <c:pt idx="2">
                  <c:v>0.23786638371932767</c:v>
                </c:pt>
                <c:pt idx="3">
                  <c:v>0.19434983845656725</c:v>
                </c:pt>
                <c:pt idx="4">
                  <c:v>0.18048350150459513</c:v>
                </c:pt>
                <c:pt idx="5">
                  <c:v>0.17574595196987122</c:v>
                </c:pt>
                <c:pt idx="6">
                  <c:v>0.17571060910541123</c:v>
                </c:pt>
                <c:pt idx="7">
                  <c:v>0.17264653211370251</c:v>
                </c:pt>
                <c:pt idx="8">
                  <c:v>0.15015107865067401</c:v>
                </c:pt>
                <c:pt idx="9">
                  <c:v>0.14957087078936834</c:v>
                </c:pt>
                <c:pt idx="10">
                  <c:v>0.14932010689300038</c:v>
                </c:pt>
                <c:pt idx="11">
                  <c:v>0.1381749755752173</c:v>
                </c:pt>
                <c:pt idx="12">
                  <c:v>0.12105250751712014</c:v>
                </c:pt>
                <c:pt idx="13">
                  <c:v>0.11010141138604586</c:v>
                </c:pt>
                <c:pt idx="14">
                  <c:v>0.10529641819038464</c:v>
                </c:pt>
                <c:pt idx="15">
                  <c:v>0.10329508352925168</c:v>
                </c:pt>
                <c:pt idx="16">
                  <c:v>8.4859663312912004E-2</c:v>
                </c:pt>
                <c:pt idx="17">
                  <c:v>8.4776608117513363E-2</c:v>
                </c:pt>
                <c:pt idx="18">
                  <c:v>8.2512019121585581E-2</c:v>
                </c:pt>
                <c:pt idx="19">
                  <c:v>7.0212698807851429E-2</c:v>
                </c:pt>
                <c:pt idx="20">
                  <c:v>6.995244942402333E-2</c:v>
                </c:pt>
                <c:pt idx="21">
                  <c:v>5.9670107699085317E-2</c:v>
                </c:pt>
                <c:pt idx="22">
                  <c:v>5.5530351187790893E-2</c:v>
                </c:pt>
                <c:pt idx="23">
                  <c:v>4.8978715386968796E-2</c:v>
                </c:pt>
                <c:pt idx="24">
                  <c:v>4.3902068141161321E-2</c:v>
                </c:pt>
                <c:pt idx="25">
                  <c:v>4.2182946403586108E-2</c:v>
                </c:pt>
                <c:pt idx="26">
                  <c:v>3.5392312221253802E-2</c:v>
                </c:pt>
                <c:pt idx="27">
                  <c:v>3.2553643829417556E-2</c:v>
                </c:pt>
                <c:pt idx="28">
                  <c:v>1.5209734526951948E-2</c:v>
                </c:pt>
                <c:pt idx="29">
                  <c:v>1.3663342647563338E-2</c:v>
                </c:pt>
                <c:pt idx="30">
                  <c:v>-5.6366865938965727E-4</c:v>
                </c:pt>
                <c:pt idx="31">
                  <c:v>-2.1735283366858364E-2</c:v>
                </c:pt>
                <c:pt idx="32">
                  <c:v>-3.2012287046976937E-2</c:v>
                </c:pt>
                <c:pt idx="33">
                  <c:v>-3.6789459576025398E-2</c:v>
                </c:pt>
                <c:pt idx="34">
                  <c:v>-6.3545420495394356E-2</c:v>
                </c:pt>
                <c:pt idx="35">
                  <c:v>-7.1952713253980241E-2</c:v>
                </c:pt>
                <c:pt idx="36">
                  <c:v>-7.2810972726164186E-2</c:v>
                </c:pt>
                <c:pt idx="37">
                  <c:v>-8.3312813064081198E-2</c:v>
                </c:pt>
                <c:pt idx="38">
                  <c:v>-8.6723675251034443E-2</c:v>
                </c:pt>
                <c:pt idx="39">
                  <c:v>-9.3334491030775527E-2</c:v>
                </c:pt>
                <c:pt idx="40">
                  <c:v>-0.11266089472011873</c:v>
                </c:pt>
                <c:pt idx="41">
                  <c:v>-0.1228677137459324</c:v>
                </c:pt>
                <c:pt idx="42">
                  <c:v>-0.12834434719798898</c:v>
                </c:pt>
                <c:pt idx="43">
                  <c:v>-0.13422160606824715</c:v>
                </c:pt>
                <c:pt idx="44">
                  <c:v>-0.13716666063788183</c:v>
                </c:pt>
                <c:pt idx="45">
                  <c:v>-0.14274927768013415</c:v>
                </c:pt>
                <c:pt idx="46">
                  <c:v>-0.23022172521315834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8605680"/>
        <c:axId val="1768611120"/>
      </c:lineChart>
      <c:catAx>
        <c:axId val="1768605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ja-JP"/>
          </a:p>
        </c:txPr>
        <c:crossAx val="1768611120"/>
        <c:crosses val="autoZero"/>
        <c:auto val="1"/>
        <c:lblAlgn val="ctr"/>
        <c:lblOffset val="100"/>
        <c:tickLblSkip val="1"/>
        <c:noMultiLvlLbl val="0"/>
      </c:catAx>
      <c:valAx>
        <c:axId val="1768611120"/>
        <c:scaling>
          <c:orientation val="minMax"/>
          <c:max val="0.5"/>
          <c:min val="-0.30000000000000032"/>
        </c:scaling>
        <c:delete val="0"/>
        <c:axPos val="l"/>
        <c:majorGridlines/>
        <c:numFmt formatCode="0.0_ " sourceLinked="0"/>
        <c:majorTickMark val="out"/>
        <c:minorTickMark val="none"/>
        <c:tickLblPos val="nextTo"/>
        <c:crossAx val="17686056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1"/>
          <c:tx>
            <c:strRef>
              <c:f>格差1990!$C$3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格差1990!$B$4:$B$50</c:f>
              <c:strCache>
                <c:ptCount val="47"/>
                <c:pt idx="0">
                  <c:v>滋賀</c:v>
                </c:pt>
                <c:pt idx="1">
                  <c:v>東京</c:v>
                </c:pt>
                <c:pt idx="2">
                  <c:v>千葉</c:v>
                </c:pt>
                <c:pt idx="3">
                  <c:v>神奈川</c:v>
                </c:pt>
                <c:pt idx="4">
                  <c:v>兵庫</c:v>
                </c:pt>
                <c:pt idx="5">
                  <c:v>愛知</c:v>
                </c:pt>
                <c:pt idx="6">
                  <c:v>大阪</c:v>
                </c:pt>
                <c:pt idx="7">
                  <c:v>栃木</c:v>
                </c:pt>
                <c:pt idx="8">
                  <c:v>京都</c:v>
                </c:pt>
                <c:pt idx="9">
                  <c:v>奈良</c:v>
                </c:pt>
                <c:pt idx="10">
                  <c:v>広島</c:v>
                </c:pt>
                <c:pt idx="11">
                  <c:v>茨城</c:v>
                </c:pt>
                <c:pt idx="12">
                  <c:v>三重</c:v>
                </c:pt>
                <c:pt idx="13">
                  <c:v>埼玉</c:v>
                </c:pt>
                <c:pt idx="14">
                  <c:v>静岡</c:v>
                </c:pt>
                <c:pt idx="15">
                  <c:v>富山</c:v>
                </c:pt>
                <c:pt idx="16">
                  <c:v>岡山</c:v>
                </c:pt>
                <c:pt idx="17">
                  <c:v>山口</c:v>
                </c:pt>
                <c:pt idx="18">
                  <c:v>群馬</c:v>
                </c:pt>
                <c:pt idx="19">
                  <c:v>石川</c:v>
                </c:pt>
                <c:pt idx="20">
                  <c:v>福井</c:v>
                </c:pt>
                <c:pt idx="21">
                  <c:v>岐阜</c:v>
                </c:pt>
                <c:pt idx="22">
                  <c:v>大分</c:v>
                </c:pt>
                <c:pt idx="23">
                  <c:v>福岡</c:v>
                </c:pt>
                <c:pt idx="24">
                  <c:v>福島</c:v>
                </c:pt>
                <c:pt idx="25">
                  <c:v>山梨</c:v>
                </c:pt>
                <c:pt idx="26">
                  <c:v>長野</c:v>
                </c:pt>
                <c:pt idx="27">
                  <c:v>宮城</c:v>
                </c:pt>
                <c:pt idx="28">
                  <c:v>鳥取</c:v>
                </c:pt>
                <c:pt idx="29">
                  <c:v>香川</c:v>
                </c:pt>
                <c:pt idx="30">
                  <c:v>北海道</c:v>
                </c:pt>
                <c:pt idx="31">
                  <c:v>愛媛</c:v>
                </c:pt>
                <c:pt idx="32">
                  <c:v>和歌山</c:v>
                </c:pt>
                <c:pt idx="33">
                  <c:v>新潟</c:v>
                </c:pt>
                <c:pt idx="34">
                  <c:v>徳島</c:v>
                </c:pt>
                <c:pt idx="35">
                  <c:v>佐賀</c:v>
                </c:pt>
                <c:pt idx="36">
                  <c:v>秋田</c:v>
                </c:pt>
                <c:pt idx="37">
                  <c:v>熊本</c:v>
                </c:pt>
                <c:pt idx="38">
                  <c:v>青森</c:v>
                </c:pt>
                <c:pt idx="39">
                  <c:v>山形</c:v>
                </c:pt>
                <c:pt idx="40">
                  <c:v>鹿児島</c:v>
                </c:pt>
                <c:pt idx="41">
                  <c:v>岩手</c:v>
                </c:pt>
                <c:pt idx="42">
                  <c:v>高知</c:v>
                </c:pt>
                <c:pt idx="43">
                  <c:v>宮崎</c:v>
                </c:pt>
                <c:pt idx="44">
                  <c:v>島根</c:v>
                </c:pt>
                <c:pt idx="45">
                  <c:v>長崎</c:v>
                </c:pt>
                <c:pt idx="46">
                  <c:v>沖縄</c:v>
                </c:pt>
              </c:strCache>
            </c:strRef>
          </c:cat>
          <c:val>
            <c:numRef>
              <c:f>格差1990!$C$4:$C$50</c:f>
              <c:numCache>
                <c:formatCode>0.000_ ;[Red]\-0.000\ </c:formatCode>
                <c:ptCount val="47"/>
                <c:pt idx="0">
                  <c:v>0.19814232579510666</c:v>
                </c:pt>
                <c:pt idx="1">
                  <c:v>0.18680435225137559</c:v>
                </c:pt>
                <c:pt idx="2">
                  <c:v>0.11117519755610906</c:v>
                </c:pt>
                <c:pt idx="3">
                  <c:v>8.8338667323320907E-2</c:v>
                </c:pt>
                <c:pt idx="4">
                  <c:v>0.12355726093050416</c:v>
                </c:pt>
                <c:pt idx="5">
                  <c:v>0.12440005840412757</c:v>
                </c:pt>
                <c:pt idx="6">
                  <c:v>0.10736969558403267</c:v>
                </c:pt>
                <c:pt idx="7">
                  <c:v>0.12335425353501279</c:v>
                </c:pt>
                <c:pt idx="8">
                  <c:v>0.11072849776188631</c:v>
                </c:pt>
                <c:pt idx="9">
                  <c:v>0.1086608005259435</c:v>
                </c:pt>
                <c:pt idx="10">
                  <c:v>8.517400525734975E-2</c:v>
                </c:pt>
                <c:pt idx="11">
                  <c:v>4.5430729390542199E-2</c:v>
                </c:pt>
                <c:pt idx="12">
                  <c:v>7.0286994464102817E-2</c:v>
                </c:pt>
                <c:pt idx="13">
                  <c:v>8.834285572786249E-2</c:v>
                </c:pt>
                <c:pt idx="14">
                  <c:v>7.2832502455396145E-2</c:v>
                </c:pt>
                <c:pt idx="15">
                  <c:v>2.5259579855672183E-2</c:v>
                </c:pt>
                <c:pt idx="16">
                  <c:v>1.5224232211994194E-2</c:v>
                </c:pt>
                <c:pt idx="17">
                  <c:v>2.1515633270757468E-2</c:v>
                </c:pt>
                <c:pt idx="18">
                  <c:v>7.9107064237051133E-2</c:v>
                </c:pt>
                <c:pt idx="19">
                  <c:v>6.4873858457905054E-2</c:v>
                </c:pt>
                <c:pt idx="20">
                  <c:v>-5.6523696788692387E-2</c:v>
                </c:pt>
                <c:pt idx="21">
                  <c:v>8.7973074381933053E-2</c:v>
                </c:pt>
                <c:pt idx="22">
                  <c:v>1.2794057624233567E-2</c:v>
                </c:pt>
                <c:pt idx="23">
                  <c:v>3.5767158444152167E-2</c:v>
                </c:pt>
                <c:pt idx="24">
                  <c:v>1.5650610185031354E-2</c:v>
                </c:pt>
                <c:pt idx="25">
                  <c:v>3.7331559213611663E-3</c:v>
                </c:pt>
                <c:pt idx="26">
                  <c:v>-1.8589943297568572E-2</c:v>
                </c:pt>
                <c:pt idx="27">
                  <c:v>-3.6891371162732119E-2</c:v>
                </c:pt>
                <c:pt idx="28">
                  <c:v>3.6763677269371943E-3</c:v>
                </c:pt>
                <c:pt idx="29">
                  <c:v>-1.333823259082049E-2</c:v>
                </c:pt>
                <c:pt idx="30">
                  <c:v>-3.4877856816029083E-2</c:v>
                </c:pt>
                <c:pt idx="31">
                  <c:v>-1.0105521304905028E-2</c:v>
                </c:pt>
                <c:pt idx="32">
                  <c:v>-8.0322012396028736E-2</c:v>
                </c:pt>
                <c:pt idx="33">
                  <c:v>-6.9699492051952278E-2</c:v>
                </c:pt>
                <c:pt idx="34">
                  <c:v>-1.4903522555701024E-2</c:v>
                </c:pt>
                <c:pt idx="35">
                  <c:v>-8.3344648320422363E-2</c:v>
                </c:pt>
                <c:pt idx="36">
                  <c:v>-3.3405375443766906E-2</c:v>
                </c:pt>
                <c:pt idx="37">
                  <c:v>-3.046907851257874E-2</c:v>
                </c:pt>
                <c:pt idx="38">
                  <c:v>-4.8897798150269359E-2</c:v>
                </c:pt>
                <c:pt idx="39">
                  <c:v>-5.9536377772205051E-2</c:v>
                </c:pt>
                <c:pt idx="40">
                  <c:v>-5.2693724484431395E-2</c:v>
                </c:pt>
                <c:pt idx="41">
                  <c:v>-6.2648529676553766E-2</c:v>
                </c:pt>
                <c:pt idx="42">
                  <c:v>-4.8974329441167266E-2</c:v>
                </c:pt>
                <c:pt idx="43">
                  <c:v>-4.1559499200937863E-2</c:v>
                </c:pt>
                <c:pt idx="44">
                  <c:v>-4.7283867075356145E-2</c:v>
                </c:pt>
                <c:pt idx="45">
                  <c:v>-5.872478119885758E-2</c:v>
                </c:pt>
                <c:pt idx="46">
                  <c:v>-0.19553795925648934</c:v>
                </c:pt>
              </c:numCache>
            </c:numRef>
          </c:val>
        </c:ser>
        <c:ser>
          <c:idx val="1"/>
          <c:order val="2"/>
          <c:tx>
            <c:strRef>
              <c:f>格差1990!$D$3</c:f>
              <c:strCache>
                <c:ptCount val="1"/>
                <c:pt idx="0">
                  <c:v>資本装備率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:spPr>
          <c:invertIfNegative val="0"/>
          <c:cat>
            <c:strRef>
              <c:f>格差1990!$B$4:$B$50</c:f>
              <c:strCache>
                <c:ptCount val="47"/>
                <c:pt idx="0">
                  <c:v>滋賀</c:v>
                </c:pt>
                <c:pt idx="1">
                  <c:v>東京</c:v>
                </c:pt>
                <c:pt idx="2">
                  <c:v>千葉</c:v>
                </c:pt>
                <c:pt idx="3">
                  <c:v>神奈川</c:v>
                </c:pt>
                <c:pt idx="4">
                  <c:v>兵庫</c:v>
                </c:pt>
                <c:pt idx="5">
                  <c:v>愛知</c:v>
                </c:pt>
                <c:pt idx="6">
                  <c:v>大阪</c:v>
                </c:pt>
                <c:pt idx="7">
                  <c:v>栃木</c:v>
                </c:pt>
                <c:pt idx="8">
                  <c:v>京都</c:v>
                </c:pt>
                <c:pt idx="9">
                  <c:v>奈良</c:v>
                </c:pt>
                <c:pt idx="10">
                  <c:v>広島</c:v>
                </c:pt>
                <c:pt idx="11">
                  <c:v>茨城</c:v>
                </c:pt>
                <c:pt idx="12">
                  <c:v>三重</c:v>
                </c:pt>
                <c:pt idx="13">
                  <c:v>埼玉</c:v>
                </c:pt>
                <c:pt idx="14">
                  <c:v>静岡</c:v>
                </c:pt>
                <c:pt idx="15">
                  <c:v>富山</c:v>
                </c:pt>
                <c:pt idx="16">
                  <c:v>岡山</c:v>
                </c:pt>
                <c:pt idx="17">
                  <c:v>山口</c:v>
                </c:pt>
                <c:pt idx="18">
                  <c:v>群馬</c:v>
                </c:pt>
                <c:pt idx="19">
                  <c:v>石川</c:v>
                </c:pt>
                <c:pt idx="20">
                  <c:v>福井</c:v>
                </c:pt>
                <c:pt idx="21">
                  <c:v>岐阜</c:v>
                </c:pt>
                <c:pt idx="22">
                  <c:v>大分</c:v>
                </c:pt>
                <c:pt idx="23">
                  <c:v>福岡</c:v>
                </c:pt>
                <c:pt idx="24">
                  <c:v>福島</c:v>
                </c:pt>
                <c:pt idx="25">
                  <c:v>山梨</c:v>
                </c:pt>
                <c:pt idx="26">
                  <c:v>長野</c:v>
                </c:pt>
                <c:pt idx="27">
                  <c:v>宮城</c:v>
                </c:pt>
                <c:pt idx="28">
                  <c:v>鳥取</c:v>
                </c:pt>
                <c:pt idx="29">
                  <c:v>香川</c:v>
                </c:pt>
                <c:pt idx="30">
                  <c:v>北海道</c:v>
                </c:pt>
                <c:pt idx="31">
                  <c:v>愛媛</c:v>
                </c:pt>
                <c:pt idx="32">
                  <c:v>和歌山</c:v>
                </c:pt>
                <c:pt idx="33">
                  <c:v>新潟</c:v>
                </c:pt>
                <c:pt idx="34">
                  <c:v>徳島</c:v>
                </c:pt>
                <c:pt idx="35">
                  <c:v>佐賀</c:v>
                </c:pt>
                <c:pt idx="36">
                  <c:v>秋田</c:v>
                </c:pt>
                <c:pt idx="37">
                  <c:v>熊本</c:v>
                </c:pt>
                <c:pt idx="38">
                  <c:v>青森</c:v>
                </c:pt>
                <c:pt idx="39">
                  <c:v>山形</c:v>
                </c:pt>
                <c:pt idx="40">
                  <c:v>鹿児島</c:v>
                </c:pt>
                <c:pt idx="41">
                  <c:v>岩手</c:v>
                </c:pt>
                <c:pt idx="42">
                  <c:v>高知</c:v>
                </c:pt>
                <c:pt idx="43">
                  <c:v>宮崎</c:v>
                </c:pt>
                <c:pt idx="44">
                  <c:v>島根</c:v>
                </c:pt>
                <c:pt idx="45">
                  <c:v>長崎</c:v>
                </c:pt>
                <c:pt idx="46">
                  <c:v>沖縄</c:v>
                </c:pt>
              </c:strCache>
            </c:strRef>
          </c:cat>
          <c:val>
            <c:numRef>
              <c:f>格差1990!$D$4:$D$50</c:f>
              <c:numCache>
                <c:formatCode>0.000_ ;[Red]\-0.000\ </c:formatCode>
                <c:ptCount val="47"/>
                <c:pt idx="0">
                  <c:v>0.14010133696769556</c:v>
                </c:pt>
                <c:pt idx="1">
                  <c:v>-2.0193432437259736E-2</c:v>
                </c:pt>
                <c:pt idx="2">
                  <c:v>0.10378260416358842</c:v>
                </c:pt>
                <c:pt idx="3">
                  <c:v>9.0359118547921752E-2</c:v>
                </c:pt>
                <c:pt idx="4">
                  <c:v>6.6320891036910398E-2</c:v>
                </c:pt>
                <c:pt idx="5">
                  <c:v>5.0120194598444467E-2</c:v>
                </c:pt>
                <c:pt idx="6">
                  <c:v>6.7243502208006161E-3</c:v>
                </c:pt>
                <c:pt idx="7">
                  <c:v>5.7545969606401223E-2</c:v>
                </c:pt>
                <c:pt idx="8">
                  <c:v>1.7173223478622334E-2</c:v>
                </c:pt>
                <c:pt idx="9">
                  <c:v>3.0215233382707894E-2</c:v>
                </c:pt>
                <c:pt idx="10">
                  <c:v>1.5223395675337125E-2</c:v>
                </c:pt>
                <c:pt idx="11">
                  <c:v>9.14767861783293E-2</c:v>
                </c:pt>
                <c:pt idx="12">
                  <c:v>6.7741603966691086E-2</c:v>
                </c:pt>
                <c:pt idx="13">
                  <c:v>6.4037504433978876E-3</c:v>
                </c:pt>
                <c:pt idx="14">
                  <c:v>3.7566413991187014E-2</c:v>
                </c:pt>
                <c:pt idx="15">
                  <c:v>8.2135446827353645E-2</c:v>
                </c:pt>
                <c:pt idx="16">
                  <c:v>6.7353703876373891E-2</c:v>
                </c:pt>
                <c:pt idx="17">
                  <c:v>5.7022431004617798E-2</c:v>
                </c:pt>
                <c:pt idx="18">
                  <c:v>1.4638305374834728E-2</c:v>
                </c:pt>
                <c:pt idx="19">
                  <c:v>1.9035678520220017E-2</c:v>
                </c:pt>
                <c:pt idx="20">
                  <c:v>0.1270509784049792</c:v>
                </c:pt>
                <c:pt idx="21">
                  <c:v>-4.6054339644607291E-3</c:v>
                </c:pt>
                <c:pt idx="22">
                  <c:v>2.1421341172447969E-2</c:v>
                </c:pt>
                <c:pt idx="23">
                  <c:v>-3.6550827664959831E-2</c:v>
                </c:pt>
                <c:pt idx="24">
                  <c:v>3.8611174902816202E-2</c:v>
                </c:pt>
                <c:pt idx="25">
                  <c:v>1.1096445332974995E-2</c:v>
                </c:pt>
                <c:pt idx="26">
                  <c:v>3.1977668500576109E-2</c:v>
                </c:pt>
                <c:pt idx="27">
                  <c:v>2.9376224434658198E-2</c:v>
                </c:pt>
                <c:pt idx="28">
                  <c:v>-1.257363584905064E-2</c:v>
                </c:pt>
                <c:pt idx="29">
                  <c:v>-1.4709229269745251E-2</c:v>
                </c:pt>
                <c:pt idx="30">
                  <c:v>2.5361716457024945E-2</c:v>
                </c:pt>
                <c:pt idx="31">
                  <c:v>-1.2066526114956904E-2</c:v>
                </c:pt>
                <c:pt idx="32">
                  <c:v>3.126224935448299E-2</c:v>
                </c:pt>
                <c:pt idx="33">
                  <c:v>5.4208611386334954E-2</c:v>
                </c:pt>
                <c:pt idx="34">
                  <c:v>-3.3162333185605262E-2</c:v>
                </c:pt>
                <c:pt idx="35">
                  <c:v>3.6130004363783219E-2</c:v>
                </c:pt>
                <c:pt idx="36">
                  <c:v>-1.141944699587235E-2</c:v>
                </c:pt>
                <c:pt idx="37">
                  <c:v>-3.5757693354247284E-2</c:v>
                </c:pt>
                <c:pt idx="38">
                  <c:v>-1.5126833130058253E-2</c:v>
                </c:pt>
                <c:pt idx="39">
                  <c:v>-2.2179293025807626E-2</c:v>
                </c:pt>
                <c:pt idx="40">
                  <c:v>-4.8197343132983614E-2</c:v>
                </c:pt>
                <c:pt idx="41">
                  <c:v>-2.0044683321772987E-2</c:v>
                </c:pt>
                <c:pt idx="42">
                  <c:v>-5.1403145557308995E-2</c:v>
                </c:pt>
                <c:pt idx="43">
                  <c:v>-6.9947972296341768E-2</c:v>
                </c:pt>
                <c:pt idx="44">
                  <c:v>-5.1594216625385748E-2</c:v>
                </c:pt>
                <c:pt idx="45">
                  <c:v>-6.2330353274711869E-2</c:v>
                </c:pt>
                <c:pt idx="46">
                  <c:v>-5.3210447861202534E-2</c:v>
                </c:pt>
              </c:numCache>
            </c:numRef>
          </c:val>
        </c:ser>
        <c:ser>
          <c:idx val="2"/>
          <c:order val="3"/>
          <c:tx>
            <c:strRef>
              <c:f>格差1990!$E$3</c:f>
              <c:strCache>
                <c:ptCount val="1"/>
                <c:pt idx="0">
                  <c:v>労働の質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strRef>
              <c:f>格差1990!$B$4:$B$50</c:f>
              <c:strCache>
                <c:ptCount val="47"/>
                <c:pt idx="0">
                  <c:v>滋賀</c:v>
                </c:pt>
                <c:pt idx="1">
                  <c:v>東京</c:v>
                </c:pt>
                <c:pt idx="2">
                  <c:v>千葉</c:v>
                </c:pt>
                <c:pt idx="3">
                  <c:v>神奈川</c:v>
                </c:pt>
                <c:pt idx="4">
                  <c:v>兵庫</c:v>
                </c:pt>
                <c:pt idx="5">
                  <c:v>愛知</c:v>
                </c:pt>
                <c:pt idx="6">
                  <c:v>大阪</c:v>
                </c:pt>
                <c:pt idx="7">
                  <c:v>栃木</c:v>
                </c:pt>
                <c:pt idx="8">
                  <c:v>京都</c:v>
                </c:pt>
                <c:pt idx="9">
                  <c:v>奈良</c:v>
                </c:pt>
                <c:pt idx="10">
                  <c:v>広島</c:v>
                </c:pt>
                <c:pt idx="11">
                  <c:v>茨城</c:v>
                </c:pt>
                <c:pt idx="12">
                  <c:v>三重</c:v>
                </c:pt>
                <c:pt idx="13">
                  <c:v>埼玉</c:v>
                </c:pt>
                <c:pt idx="14">
                  <c:v>静岡</c:v>
                </c:pt>
                <c:pt idx="15">
                  <c:v>富山</c:v>
                </c:pt>
                <c:pt idx="16">
                  <c:v>岡山</c:v>
                </c:pt>
                <c:pt idx="17">
                  <c:v>山口</c:v>
                </c:pt>
                <c:pt idx="18">
                  <c:v>群馬</c:v>
                </c:pt>
                <c:pt idx="19">
                  <c:v>石川</c:v>
                </c:pt>
                <c:pt idx="20">
                  <c:v>福井</c:v>
                </c:pt>
                <c:pt idx="21">
                  <c:v>岐阜</c:v>
                </c:pt>
                <c:pt idx="22">
                  <c:v>大分</c:v>
                </c:pt>
                <c:pt idx="23">
                  <c:v>福岡</c:v>
                </c:pt>
                <c:pt idx="24">
                  <c:v>福島</c:v>
                </c:pt>
                <c:pt idx="25">
                  <c:v>山梨</c:v>
                </c:pt>
                <c:pt idx="26">
                  <c:v>長野</c:v>
                </c:pt>
                <c:pt idx="27">
                  <c:v>宮城</c:v>
                </c:pt>
                <c:pt idx="28">
                  <c:v>鳥取</c:v>
                </c:pt>
                <c:pt idx="29">
                  <c:v>香川</c:v>
                </c:pt>
                <c:pt idx="30">
                  <c:v>北海道</c:v>
                </c:pt>
                <c:pt idx="31">
                  <c:v>愛媛</c:v>
                </c:pt>
                <c:pt idx="32">
                  <c:v>和歌山</c:v>
                </c:pt>
                <c:pt idx="33">
                  <c:v>新潟</c:v>
                </c:pt>
                <c:pt idx="34">
                  <c:v>徳島</c:v>
                </c:pt>
                <c:pt idx="35">
                  <c:v>佐賀</c:v>
                </c:pt>
                <c:pt idx="36">
                  <c:v>秋田</c:v>
                </c:pt>
                <c:pt idx="37">
                  <c:v>熊本</c:v>
                </c:pt>
                <c:pt idx="38">
                  <c:v>青森</c:v>
                </c:pt>
                <c:pt idx="39">
                  <c:v>山形</c:v>
                </c:pt>
                <c:pt idx="40">
                  <c:v>鹿児島</c:v>
                </c:pt>
                <c:pt idx="41">
                  <c:v>岩手</c:v>
                </c:pt>
                <c:pt idx="42">
                  <c:v>高知</c:v>
                </c:pt>
                <c:pt idx="43">
                  <c:v>宮崎</c:v>
                </c:pt>
                <c:pt idx="44">
                  <c:v>島根</c:v>
                </c:pt>
                <c:pt idx="45">
                  <c:v>長崎</c:v>
                </c:pt>
                <c:pt idx="46">
                  <c:v>沖縄</c:v>
                </c:pt>
              </c:strCache>
            </c:strRef>
          </c:cat>
          <c:val>
            <c:numRef>
              <c:f>格差1990!$E$4:$E$50</c:f>
              <c:numCache>
                <c:formatCode>0.000_ ;[Red]\-0.000\ </c:formatCode>
                <c:ptCount val="47"/>
                <c:pt idx="0">
                  <c:v>-5.638849625058946E-3</c:v>
                </c:pt>
                <c:pt idx="1">
                  <c:v>0.1183135014113551</c:v>
                </c:pt>
                <c:pt idx="2">
                  <c:v>1.1047321477904198E-2</c:v>
                </c:pt>
                <c:pt idx="3">
                  <c:v>4.6461267521026854E-2</c:v>
                </c:pt>
                <c:pt idx="4">
                  <c:v>2.3136358224839917E-2</c:v>
                </c:pt>
                <c:pt idx="5">
                  <c:v>9.1253769509242293E-3</c:v>
                </c:pt>
                <c:pt idx="6">
                  <c:v>6.0801889761961284E-2</c:v>
                </c:pt>
                <c:pt idx="7">
                  <c:v>-1.1032750181728194E-2</c:v>
                </c:pt>
                <c:pt idx="8">
                  <c:v>4.1020957513867522E-2</c:v>
                </c:pt>
                <c:pt idx="9">
                  <c:v>1.7107673301307944E-2</c:v>
                </c:pt>
                <c:pt idx="10">
                  <c:v>3.0698215230738516E-2</c:v>
                </c:pt>
                <c:pt idx="11">
                  <c:v>-8.7806717117938898E-3</c:v>
                </c:pt>
                <c:pt idx="12">
                  <c:v>-3.0386972561103936E-2</c:v>
                </c:pt>
                <c:pt idx="13">
                  <c:v>7.592876174955571E-3</c:v>
                </c:pt>
                <c:pt idx="14">
                  <c:v>-1.1511155297071897E-2</c:v>
                </c:pt>
                <c:pt idx="15">
                  <c:v>-9.4061632452274724E-3</c:v>
                </c:pt>
                <c:pt idx="16">
                  <c:v>1.1333271535578334E-2</c:v>
                </c:pt>
                <c:pt idx="17">
                  <c:v>9.0988089926967407E-3</c:v>
                </c:pt>
                <c:pt idx="18">
                  <c:v>-8.1099787535900327E-3</c:v>
                </c:pt>
                <c:pt idx="19">
                  <c:v>-1.253431209195071E-2</c:v>
                </c:pt>
                <c:pt idx="20">
                  <c:v>-1.5681171759134499E-2</c:v>
                </c:pt>
                <c:pt idx="21">
                  <c:v>-2.8846687040048884E-2</c:v>
                </c:pt>
                <c:pt idx="22">
                  <c:v>7.5988925610369464E-3</c:v>
                </c:pt>
                <c:pt idx="23">
                  <c:v>3.0530501800552712E-2</c:v>
                </c:pt>
                <c:pt idx="24">
                  <c:v>-2.5150367388589431E-2</c:v>
                </c:pt>
                <c:pt idx="25">
                  <c:v>8.0800612695357266E-3</c:v>
                </c:pt>
                <c:pt idx="26">
                  <c:v>-2.8703620439710018E-3</c:v>
                </c:pt>
                <c:pt idx="27">
                  <c:v>3.8955540989612861E-3</c:v>
                </c:pt>
                <c:pt idx="28">
                  <c:v>9.8171496316953313E-4</c:v>
                </c:pt>
                <c:pt idx="29">
                  <c:v>1.4722492730370584E-2</c:v>
                </c:pt>
                <c:pt idx="30">
                  <c:v>-7.6484470745738628E-3</c:v>
                </c:pt>
                <c:pt idx="31">
                  <c:v>-1.1012993561686744E-4</c:v>
                </c:pt>
                <c:pt idx="32">
                  <c:v>1.1004311762098391E-3</c:v>
                </c:pt>
                <c:pt idx="33">
                  <c:v>-3.2948704454119265E-2</c:v>
                </c:pt>
                <c:pt idx="34">
                  <c:v>-1.2165010447913352E-3</c:v>
                </c:pt>
                <c:pt idx="35">
                  <c:v>-1.2538284623080849E-2</c:v>
                </c:pt>
                <c:pt idx="36">
                  <c:v>-2.3489467536687791E-2</c:v>
                </c:pt>
                <c:pt idx="37">
                  <c:v>-1.0413163056683737E-2</c:v>
                </c:pt>
                <c:pt idx="38">
                  <c:v>-3.4657572615778197E-2</c:v>
                </c:pt>
                <c:pt idx="39">
                  <c:v>-1.911047555812866E-2</c:v>
                </c:pt>
                <c:pt idx="40">
                  <c:v>-1.1573794636458697E-2</c:v>
                </c:pt>
                <c:pt idx="41">
                  <c:v>-3.4491704620201305E-2</c:v>
                </c:pt>
                <c:pt idx="42">
                  <c:v>-2.4021590106464808E-2</c:v>
                </c:pt>
                <c:pt idx="43">
                  <c:v>-1.703722965499134E-2</c:v>
                </c:pt>
                <c:pt idx="44">
                  <c:v>-3.1224874000272702E-2</c:v>
                </c:pt>
                <c:pt idx="45">
                  <c:v>-1.5922719635743196E-2</c:v>
                </c:pt>
                <c:pt idx="46">
                  <c:v>4.8291834097072247E-3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68601328"/>
        <c:axId val="1768615472"/>
      </c:barChart>
      <c:lineChart>
        <c:grouping val="standard"/>
        <c:varyColors val="0"/>
        <c:ser>
          <c:idx val="3"/>
          <c:order val="0"/>
          <c:tx>
            <c:strRef>
              <c:f>格差1990!$F$3</c:f>
              <c:strCache>
                <c:ptCount val="1"/>
                <c:pt idx="0">
                  <c:v>労働生産性</c:v>
                </c:pt>
              </c:strCache>
            </c:strRef>
          </c:tx>
          <c:spPr>
            <a:ln w="127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strRef>
              <c:f>格差1990!$B$4:$B$50</c:f>
              <c:strCache>
                <c:ptCount val="47"/>
                <c:pt idx="0">
                  <c:v>滋賀</c:v>
                </c:pt>
                <c:pt idx="1">
                  <c:v>東京</c:v>
                </c:pt>
                <c:pt idx="2">
                  <c:v>千葉</c:v>
                </c:pt>
                <c:pt idx="3">
                  <c:v>神奈川</c:v>
                </c:pt>
                <c:pt idx="4">
                  <c:v>兵庫</c:v>
                </c:pt>
                <c:pt idx="5">
                  <c:v>愛知</c:v>
                </c:pt>
                <c:pt idx="6">
                  <c:v>大阪</c:v>
                </c:pt>
                <c:pt idx="7">
                  <c:v>栃木</c:v>
                </c:pt>
                <c:pt idx="8">
                  <c:v>京都</c:v>
                </c:pt>
                <c:pt idx="9">
                  <c:v>奈良</c:v>
                </c:pt>
                <c:pt idx="10">
                  <c:v>広島</c:v>
                </c:pt>
                <c:pt idx="11">
                  <c:v>茨城</c:v>
                </c:pt>
                <c:pt idx="12">
                  <c:v>三重</c:v>
                </c:pt>
                <c:pt idx="13">
                  <c:v>埼玉</c:v>
                </c:pt>
                <c:pt idx="14">
                  <c:v>静岡</c:v>
                </c:pt>
                <c:pt idx="15">
                  <c:v>富山</c:v>
                </c:pt>
                <c:pt idx="16">
                  <c:v>岡山</c:v>
                </c:pt>
                <c:pt idx="17">
                  <c:v>山口</c:v>
                </c:pt>
                <c:pt idx="18">
                  <c:v>群馬</c:v>
                </c:pt>
                <c:pt idx="19">
                  <c:v>石川</c:v>
                </c:pt>
                <c:pt idx="20">
                  <c:v>福井</c:v>
                </c:pt>
                <c:pt idx="21">
                  <c:v>岐阜</c:v>
                </c:pt>
                <c:pt idx="22">
                  <c:v>大分</c:v>
                </c:pt>
                <c:pt idx="23">
                  <c:v>福岡</c:v>
                </c:pt>
                <c:pt idx="24">
                  <c:v>福島</c:v>
                </c:pt>
                <c:pt idx="25">
                  <c:v>山梨</c:v>
                </c:pt>
                <c:pt idx="26">
                  <c:v>長野</c:v>
                </c:pt>
                <c:pt idx="27">
                  <c:v>宮城</c:v>
                </c:pt>
                <c:pt idx="28">
                  <c:v>鳥取</c:v>
                </c:pt>
                <c:pt idx="29">
                  <c:v>香川</c:v>
                </c:pt>
                <c:pt idx="30">
                  <c:v>北海道</c:v>
                </c:pt>
                <c:pt idx="31">
                  <c:v>愛媛</c:v>
                </c:pt>
                <c:pt idx="32">
                  <c:v>和歌山</c:v>
                </c:pt>
                <c:pt idx="33">
                  <c:v>新潟</c:v>
                </c:pt>
                <c:pt idx="34">
                  <c:v>徳島</c:v>
                </c:pt>
                <c:pt idx="35">
                  <c:v>佐賀</c:v>
                </c:pt>
                <c:pt idx="36">
                  <c:v>秋田</c:v>
                </c:pt>
                <c:pt idx="37">
                  <c:v>熊本</c:v>
                </c:pt>
                <c:pt idx="38">
                  <c:v>青森</c:v>
                </c:pt>
                <c:pt idx="39">
                  <c:v>山形</c:v>
                </c:pt>
                <c:pt idx="40">
                  <c:v>鹿児島</c:v>
                </c:pt>
                <c:pt idx="41">
                  <c:v>岩手</c:v>
                </c:pt>
                <c:pt idx="42">
                  <c:v>高知</c:v>
                </c:pt>
                <c:pt idx="43">
                  <c:v>宮崎</c:v>
                </c:pt>
                <c:pt idx="44">
                  <c:v>島根</c:v>
                </c:pt>
                <c:pt idx="45">
                  <c:v>長崎</c:v>
                </c:pt>
                <c:pt idx="46">
                  <c:v>沖縄</c:v>
                </c:pt>
              </c:strCache>
            </c:strRef>
          </c:cat>
          <c:val>
            <c:numRef>
              <c:f>格差1990!$F$4:$F$50</c:f>
              <c:numCache>
                <c:formatCode>0.000_ ;[Red]\-0.000\ </c:formatCode>
                <c:ptCount val="47"/>
                <c:pt idx="0">
                  <c:v>0.33260481313774326</c:v>
                </c:pt>
                <c:pt idx="1">
                  <c:v>0.28492442122547096</c:v>
                </c:pt>
                <c:pt idx="2">
                  <c:v>0.22600512319760166</c:v>
                </c:pt>
                <c:pt idx="3">
                  <c:v>0.22515905339226952</c:v>
                </c:pt>
                <c:pt idx="4">
                  <c:v>0.21301451019225448</c:v>
                </c:pt>
                <c:pt idx="5">
                  <c:v>0.18364562995349626</c:v>
                </c:pt>
                <c:pt idx="6">
                  <c:v>0.17489593556679456</c:v>
                </c:pt>
                <c:pt idx="7">
                  <c:v>0.16986747295968582</c:v>
                </c:pt>
                <c:pt idx="8">
                  <c:v>0.16892267875437617</c:v>
                </c:pt>
                <c:pt idx="9">
                  <c:v>0.15598370720995933</c:v>
                </c:pt>
                <c:pt idx="10">
                  <c:v>0.13109561616342538</c:v>
                </c:pt>
                <c:pt idx="11">
                  <c:v>0.12812684385707759</c:v>
                </c:pt>
                <c:pt idx="12">
                  <c:v>0.10764162586968996</c:v>
                </c:pt>
                <c:pt idx="13">
                  <c:v>0.10233948234621595</c:v>
                </c:pt>
                <c:pt idx="14">
                  <c:v>9.8887761149511255E-2</c:v>
                </c:pt>
                <c:pt idx="15">
                  <c:v>9.7988863437798362E-2</c:v>
                </c:pt>
                <c:pt idx="16">
                  <c:v>9.3911207623946419E-2</c:v>
                </c:pt>
                <c:pt idx="17">
                  <c:v>8.7636873268072013E-2</c:v>
                </c:pt>
                <c:pt idx="18">
                  <c:v>8.5635390858295829E-2</c:v>
                </c:pt>
                <c:pt idx="19">
                  <c:v>7.1375224886174371E-2</c:v>
                </c:pt>
                <c:pt idx="20">
                  <c:v>5.4846109857152311E-2</c:v>
                </c:pt>
                <c:pt idx="21">
                  <c:v>5.4520953377423444E-2</c:v>
                </c:pt>
                <c:pt idx="22">
                  <c:v>4.1814291357718483E-2</c:v>
                </c:pt>
                <c:pt idx="23">
                  <c:v>2.9746832579745048E-2</c:v>
                </c:pt>
                <c:pt idx="24">
                  <c:v>2.9111417699258124E-2</c:v>
                </c:pt>
                <c:pt idx="25">
                  <c:v>2.2909662523871888E-2</c:v>
                </c:pt>
                <c:pt idx="26">
                  <c:v>1.0517363159036536E-2</c:v>
                </c:pt>
                <c:pt idx="27">
                  <c:v>-3.6195926291126349E-3</c:v>
                </c:pt>
                <c:pt idx="28">
                  <c:v>-7.9155531589439124E-3</c:v>
                </c:pt>
                <c:pt idx="29">
                  <c:v>-1.3324969130195156E-2</c:v>
                </c:pt>
                <c:pt idx="30">
                  <c:v>-1.7164587433578002E-2</c:v>
                </c:pt>
                <c:pt idx="31">
                  <c:v>-2.2282177355478799E-2</c:v>
                </c:pt>
                <c:pt idx="32">
                  <c:v>-4.7959331865335908E-2</c:v>
                </c:pt>
                <c:pt idx="33">
                  <c:v>-4.8439585119736589E-2</c:v>
                </c:pt>
                <c:pt idx="34">
                  <c:v>-4.9282356786097617E-2</c:v>
                </c:pt>
                <c:pt idx="35">
                  <c:v>-5.9752928579719991E-2</c:v>
                </c:pt>
                <c:pt idx="36">
                  <c:v>-6.8314289976327047E-2</c:v>
                </c:pt>
                <c:pt idx="37">
                  <c:v>-7.6639934923509762E-2</c:v>
                </c:pt>
                <c:pt idx="38">
                  <c:v>-9.8682203896105797E-2</c:v>
                </c:pt>
                <c:pt idx="39">
                  <c:v>-0.10082614635614133</c:v>
                </c:pt>
                <c:pt idx="40">
                  <c:v>-0.1124648622538737</c:v>
                </c:pt>
                <c:pt idx="41">
                  <c:v>-0.11718491761852806</c:v>
                </c:pt>
                <c:pt idx="42">
                  <c:v>-0.12439906510494107</c:v>
                </c:pt>
                <c:pt idx="43">
                  <c:v>-0.12854470115227096</c:v>
                </c:pt>
                <c:pt idx="44">
                  <c:v>-0.1301029577010146</c:v>
                </c:pt>
                <c:pt idx="45">
                  <c:v>-0.13697785410931262</c:v>
                </c:pt>
                <c:pt idx="46">
                  <c:v>-0.24391922370798463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8601328"/>
        <c:axId val="1768615472"/>
      </c:lineChart>
      <c:catAx>
        <c:axId val="176860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ja-JP"/>
          </a:p>
        </c:txPr>
        <c:crossAx val="1768615472"/>
        <c:crosses val="autoZero"/>
        <c:auto val="1"/>
        <c:lblAlgn val="ctr"/>
        <c:lblOffset val="100"/>
        <c:tickLblSkip val="1"/>
        <c:noMultiLvlLbl val="0"/>
      </c:catAx>
      <c:valAx>
        <c:axId val="1768615472"/>
        <c:scaling>
          <c:orientation val="minMax"/>
          <c:max val="0.5"/>
          <c:min val="-0.30000000000000032"/>
        </c:scaling>
        <c:delete val="0"/>
        <c:axPos val="l"/>
        <c:majorGridlines/>
        <c:numFmt formatCode="0.0_ " sourceLinked="0"/>
        <c:majorTickMark val="out"/>
        <c:minorTickMark val="none"/>
        <c:tickLblPos val="nextTo"/>
        <c:crossAx val="17686013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1"/>
          <c:tx>
            <c:strRef>
              <c:f>格差2000!$C$3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格差2000!$B$4:$B$50</c:f>
              <c:strCache>
                <c:ptCount val="47"/>
                <c:pt idx="0">
                  <c:v>東京</c:v>
                </c:pt>
                <c:pt idx="1">
                  <c:v>滋賀</c:v>
                </c:pt>
                <c:pt idx="2">
                  <c:v>神奈川</c:v>
                </c:pt>
                <c:pt idx="3">
                  <c:v>愛知</c:v>
                </c:pt>
                <c:pt idx="4">
                  <c:v>兵庫</c:v>
                </c:pt>
                <c:pt idx="5">
                  <c:v>大阪</c:v>
                </c:pt>
                <c:pt idx="6">
                  <c:v>大分</c:v>
                </c:pt>
                <c:pt idx="7">
                  <c:v>千葉</c:v>
                </c:pt>
                <c:pt idx="8">
                  <c:v>京都</c:v>
                </c:pt>
                <c:pt idx="9">
                  <c:v>広島</c:v>
                </c:pt>
                <c:pt idx="10">
                  <c:v>栃木</c:v>
                </c:pt>
                <c:pt idx="11">
                  <c:v>三重</c:v>
                </c:pt>
                <c:pt idx="12">
                  <c:v>石川</c:v>
                </c:pt>
                <c:pt idx="13">
                  <c:v>茨城</c:v>
                </c:pt>
                <c:pt idx="14">
                  <c:v>静岡</c:v>
                </c:pt>
                <c:pt idx="15">
                  <c:v>岡山</c:v>
                </c:pt>
                <c:pt idx="16">
                  <c:v>富山</c:v>
                </c:pt>
                <c:pt idx="17">
                  <c:v>愛媛</c:v>
                </c:pt>
                <c:pt idx="18">
                  <c:v>福島</c:v>
                </c:pt>
                <c:pt idx="19">
                  <c:v>福井</c:v>
                </c:pt>
                <c:pt idx="20">
                  <c:v>山口</c:v>
                </c:pt>
                <c:pt idx="21">
                  <c:v>北海道</c:v>
                </c:pt>
                <c:pt idx="22">
                  <c:v>奈良</c:v>
                </c:pt>
                <c:pt idx="23">
                  <c:v>福岡</c:v>
                </c:pt>
                <c:pt idx="24">
                  <c:v>群馬</c:v>
                </c:pt>
                <c:pt idx="25">
                  <c:v>徳島</c:v>
                </c:pt>
                <c:pt idx="26">
                  <c:v>宮城</c:v>
                </c:pt>
                <c:pt idx="27">
                  <c:v>長野</c:v>
                </c:pt>
                <c:pt idx="28">
                  <c:v>香川</c:v>
                </c:pt>
                <c:pt idx="29">
                  <c:v>和歌山</c:v>
                </c:pt>
                <c:pt idx="30">
                  <c:v>新潟</c:v>
                </c:pt>
                <c:pt idx="31">
                  <c:v>埼玉</c:v>
                </c:pt>
                <c:pt idx="32">
                  <c:v>岐阜</c:v>
                </c:pt>
                <c:pt idx="33">
                  <c:v>鹿児島</c:v>
                </c:pt>
                <c:pt idx="34">
                  <c:v>高知</c:v>
                </c:pt>
                <c:pt idx="35">
                  <c:v>佐賀</c:v>
                </c:pt>
                <c:pt idx="36">
                  <c:v>山梨</c:v>
                </c:pt>
                <c:pt idx="37">
                  <c:v>岩手</c:v>
                </c:pt>
                <c:pt idx="38">
                  <c:v>鳥取</c:v>
                </c:pt>
                <c:pt idx="39">
                  <c:v>秋田</c:v>
                </c:pt>
                <c:pt idx="40">
                  <c:v>宮崎</c:v>
                </c:pt>
                <c:pt idx="41">
                  <c:v>熊本</c:v>
                </c:pt>
                <c:pt idx="42">
                  <c:v>山形</c:v>
                </c:pt>
                <c:pt idx="43">
                  <c:v>島根</c:v>
                </c:pt>
                <c:pt idx="44">
                  <c:v>長崎</c:v>
                </c:pt>
                <c:pt idx="45">
                  <c:v>青森</c:v>
                </c:pt>
                <c:pt idx="46">
                  <c:v>沖縄</c:v>
                </c:pt>
              </c:strCache>
            </c:strRef>
          </c:cat>
          <c:val>
            <c:numRef>
              <c:f>格差2000!$C$4:$C$50</c:f>
              <c:numCache>
                <c:formatCode>0.000_ ;[Red]\-0.000\ </c:formatCode>
                <c:ptCount val="47"/>
                <c:pt idx="0">
                  <c:v>0.24997295191661112</c:v>
                </c:pt>
                <c:pt idx="1">
                  <c:v>0.1355931257135386</c:v>
                </c:pt>
                <c:pt idx="2">
                  <c:v>7.0967330776119913E-2</c:v>
                </c:pt>
                <c:pt idx="3">
                  <c:v>0.11790252276144127</c:v>
                </c:pt>
                <c:pt idx="4">
                  <c:v>5.5800127455604469E-2</c:v>
                </c:pt>
                <c:pt idx="5">
                  <c:v>8.3911934621715603E-2</c:v>
                </c:pt>
                <c:pt idx="6">
                  <c:v>7.3920268272939973E-2</c:v>
                </c:pt>
                <c:pt idx="7">
                  <c:v>3.6623589099835499E-2</c:v>
                </c:pt>
                <c:pt idx="8">
                  <c:v>6.4061636774455463E-2</c:v>
                </c:pt>
                <c:pt idx="9">
                  <c:v>5.7222798669468264E-2</c:v>
                </c:pt>
                <c:pt idx="10">
                  <c:v>9.1505518267997188E-2</c:v>
                </c:pt>
                <c:pt idx="11">
                  <c:v>5.406683325916372E-2</c:v>
                </c:pt>
                <c:pt idx="12">
                  <c:v>3.8060193380629666E-2</c:v>
                </c:pt>
                <c:pt idx="13">
                  <c:v>1.7338288388198071E-2</c:v>
                </c:pt>
                <c:pt idx="14">
                  <c:v>8.2279712415948572E-2</c:v>
                </c:pt>
                <c:pt idx="15">
                  <c:v>1.5759435048122362E-2</c:v>
                </c:pt>
                <c:pt idx="16">
                  <c:v>-6.3124663252815284E-3</c:v>
                </c:pt>
                <c:pt idx="17">
                  <c:v>8.6507610840851248E-2</c:v>
                </c:pt>
                <c:pt idx="18">
                  <c:v>6.6465343050091455E-2</c:v>
                </c:pt>
                <c:pt idx="19">
                  <c:v>-1.5144950037241065E-2</c:v>
                </c:pt>
                <c:pt idx="20">
                  <c:v>9.6923322322400494E-4</c:v>
                </c:pt>
                <c:pt idx="21">
                  <c:v>4.8367277119207533E-2</c:v>
                </c:pt>
                <c:pt idx="22">
                  <c:v>2.93819543444791E-2</c:v>
                </c:pt>
                <c:pt idx="23">
                  <c:v>3.7380336504615468E-2</c:v>
                </c:pt>
                <c:pt idx="24">
                  <c:v>2.5703118800863477E-2</c:v>
                </c:pt>
                <c:pt idx="25">
                  <c:v>-1.1375977617596809E-2</c:v>
                </c:pt>
                <c:pt idx="26">
                  <c:v>-9.9944789062511516E-3</c:v>
                </c:pt>
                <c:pt idx="27">
                  <c:v>-1.6172174305196345E-2</c:v>
                </c:pt>
                <c:pt idx="28">
                  <c:v>-1.3460326238441487E-2</c:v>
                </c:pt>
                <c:pt idx="29">
                  <c:v>-2.3282768556311818E-2</c:v>
                </c:pt>
                <c:pt idx="30">
                  <c:v>-2.5291433718749735E-2</c:v>
                </c:pt>
                <c:pt idx="31">
                  <c:v>1.2526978770175449E-2</c:v>
                </c:pt>
                <c:pt idx="32">
                  <c:v>1.1812790999379156E-2</c:v>
                </c:pt>
                <c:pt idx="33">
                  <c:v>2.7179807342599522E-2</c:v>
                </c:pt>
                <c:pt idx="34">
                  <c:v>2.8114703148434412E-3</c:v>
                </c:pt>
                <c:pt idx="35">
                  <c:v>-6.4022683496312266E-2</c:v>
                </c:pt>
                <c:pt idx="36">
                  <c:v>-5.7922164405140343E-2</c:v>
                </c:pt>
                <c:pt idx="37">
                  <c:v>-1.4658281291489755E-2</c:v>
                </c:pt>
                <c:pt idx="38">
                  <c:v>-4.6691070062690861E-2</c:v>
                </c:pt>
                <c:pt idx="39">
                  <c:v>-5.1690634412445431E-2</c:v>
                </c:pt>
                <c:pt idx="40">
                  <c:v>-6.258345167319216E-3</c:v>
                </c:pt>
                <c:pt idx="41">
                  <c:v>-4.8136129254638428E-2</c:v>
                </c:pt>
                <c:pt idx="42">
                  <c:v>-5.5148133476583719E-2</c:v>
                </c:pt>
                <c:pt idx="43">
                  <c:v>-7.1994104840980983E-2</c:v>
                </c:pt>
                <c:pt idx="44">
                  <c:v>-3.6293345530266044E-2</c:v>
                </c:pt>
                <c:pt idx="45">
                  <c:v>-0.12691114418051777</c:v>
                </c:pt>
                <c:pt idx="46">
                  <c:v>-0.15676127376180951</c:v>
                </c:pt>
              </c:numCache>
            </c:numRef>
          </c:val>
        </c:ser>
        <c:ser>
          <c:idx val="1"/>
          <c:order val="2"/>
          <c:tx>
            <c:strRef>
              <c:f>格差2000!$D$3</c:f>
              <c:strCache>
                <c:ptCount val="1"/>
                <c:pt idx="0">
                  <c:v>資本装備率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:spPr>
          <c:invertIfNegative val="0"/>
          <c:cat>
            <c:strRef>
              <c:f>格差2000!$B$4:$B$50</c:f>
              <c:strCache>
                <c:ptCount val="47"/>
                <c:pt idx="0">
                  <c:v>東京</c:v>
                </c:pt>
                <c:pt idx="1">
                  <c:v>滋賀</c:v>
                </c:pt>
                <c:pt idx="2">
                  <c:v>神奈川</c:v>
                </c:pt>
                <c:pt idx="3">
                  <c:v>愛知</c:v>
                </c:pt>
                <c:pt idx="4">
                  <c:v>兵庫</c:v>
                </c:pt>
                <c:pt idx="5">
                  <c:v>大阪</c:v>
                </c:pt>
                <c:pt idx="6">
                  <c:v>大分</c:v>
                </c:pt>
                <c:pt idx="7">
                  <c:v>千葉</c:v>
                </c:pt>
                <c:pt idx="8">
                  <c:v>京都</c:v>
                </c:pt>
                <c:pt idx="9">
                  <c:v>広島</c:v>
                </c:pt>
                <c:pt idx="10">
                  <c:v>栃木</c:v>
                </c:pt>
                <c:pt idx="11">
                  <c:v>三重</c:v>
                </c:pt>
                <c:pt idx="12">
                  <c:v>石川</c:v>
                </c:pt>
                <c:pt idx="13">
                  <c:v>茨城</c:v>
                </c:pt>
                <c:pt idx="14">
                  <c:v>静岡</c:v>
                </c:pt>
                <c:pt idx="15">
                  <c:v>岡山</c:v>
                </c:pt>
                <c:pt idx="16">
                  <c:v>富山</c:v>
                </c:pt>
                <c:pt idx="17">
                  <c:v>愛媛</c:v>
                </c:pt>
                <c:pt idx="18">
                  <c:v>福島</c:v>
                </c:pt>
                <c:pt idx="19">
                  <c:v>福井</c:v>
                </c:pt>
                <c:pt idx="20">
                  <c:v>山口</c:v>
                </c:pt>
                <c:pt idx="21">
                  <c:v>北海道</c:v>
                </c:pt>
                <c:pt idx="22">
                  <c:v>奈良</c:v>
                </c:pt>
                <c:pt idx="23">
                  <c:v>福岡</c:v>
                </c:pt>
                <c:pt idx="24">
                  <c:v>群馬</c:v>
                </c:pt>
                <c:pt idx="25">
                  <c:v>徳島</c:v>
                </c:pt>
                <c:pt idx="26">
                  <c:v>宮城</c:v>
                </c:pt>
                <c:pt idx="27">
                  <c:v>長野</c:v>
                </c:pt>
                <c:pt idx="28">
                  <c:v>香川</c:v>
                </c:pt>
                <c:pt idx="29">
                  <c:v>和歌山</c:v>
                </c:pt>
                <c:pt idx="30">
                  <c:v>新潟</c:v>
                </c:pt>
                <c:pt idx="31">
                  <c:v>埼玉</c:v>
                </c:pt>
                <c:pt idx="32">
                  <c:v>岐阜</c:v>
                </c:pt>
                <c:pt idx="33">
                  <c:v>鹿児島</c:v>
                </c:pt>
                <c:pt idx="34">
                  <c:v>高知</c:v>
                </c:pt>
                <c:pt idx="35">
                  <c:v>佐賀</c:v>
                </c:pt>
                <c:pt idx="36">
                  <c:v>山梨</c:v>
                </c:pt>
                <c:pt idx="37">
                  <c:v>岩手</c:v>
                </c:pt>
                <c:pt idx="38">
                  <c:v>鳥取</c:v>
                </c:pt>
                <c:pt idx="39">
                  <c:v>秋田</c:v>
                </c:pt>
                <c:pt idx="40">
                  <c:v>宮崎</c:v>
                </c:pt>
                <c:pt idx="41">
                  <c:v>熊本</c:v>
                </c:pt>
                <c:pt idx="42">
                  <c:v>山形</c:v>
                </c:pt>
                <c:pt idx="43">
                  <c:v>島根</c:v>
                </c:pt>
                <c:pt idx="44">
                  <c:v>長崎</c:v>
                </c:pt>
                <c:pt idx="45">
                  <c:v>青森</c:v>
                </c:pt>
                <c:pt idx="46">
                  <c:v>沖縄</c:v>
                </c:pt>
              </c:strCache>
            </c:strRef>
          </c:cat>
          <c:val>
            <c:numRef>
              <c:f>格差2000!$D$4:$D$50</c:f>
              <c:numCache>
                <c:formatCode>0.000_ ;[Red]\-0.000\ </c:formatCode>
                <c:ptCount val="47"/>
                <c:pt idx="0">
                  <c:v>-4.0387806498511078E-2</c:v>
                </c:pt>
                <c:pt idx="1">
                  <c:v>0.10003496295968144</c:v>
                </c:pt>
                <c:pt idx="2">
                  <c:v>5.2547504673621508E-2</c:v>
                </c:pt>
                <c:pt idx="3">
                  <c:v>3.4109060429509508E-2</c:v>
                </c:pt>
                <c:pt idx="4">
                  <c:v>5.0972973027222243E-2</c:v>
                </c:pt>
                <c:pt idx="5">
                  <c:v>-4.2986208149681376E-3</c:v>
                </c:pt>
                <c:pt idx="6">
                  <c:v>4.7570476434548044E-2</c:v>
                </c:pt>
                <c:pt idx="7">
                  <c:v>6.5388693157751282E-2</c:v>
                </c:pt>
                <c:pt idx="8">
                  <c:v>3.7871821723562374E-3</c:v>
                </c:pt>
                <c:pt idx="9">
                  <c:v>8.7518519457481705E-3</c:v>
                </c:pt>
                <c:pt idx="10">
                  <c:v>1.193809116908617E-2</c:v>
                </c:pt>
                <c:pt idx="11">
                  <c:v>6.0349073654127693E-2</c:v>
                </c:pt>
                <c:pt idx="12">
                  <c:v>5.1061789002291261E-2</c:v>
                </c:pt>
                <c:pt idx="13">
                  <c:v>7.3866239522806076E-2</c:v>
                </c:pt>
                <c:pt idx="14">
                  <c:v>9.8618715948462724E-3</c:v>
                </c:pt>
                <c:pt idx="15">
                  <c:v>5.478103154914192E-2</c:v>
                </c:pt>
                <c:pt idx="16">
                  <c:v>8.2165991147789247E-2</c:v>
                </c:pt>
                <c:pt idx="17">
                  <c:v>-2.3399605191183191E-2</c:v>
                </c:pt>
                <c:pt idx="18">
                  <c:v>2.2310010385797271E-2</c:v>
                </c:pt>
                <c:pt idx="19">
                  <c:v>9.1142932712633309E-2</c:v>
                </c:pt>
                <c:pt idx="20">
                  <c:v>5.5950680298210098E-2</c:v>
                </c:pt>
                <c:pt idx="21">
                  <c:v>2.3716050086335705E-2</c:v>
                </c:pt>
                <c:pt idx="22">
                  <c:v>3.1729391844506323E-3</c:v>
                </c:pt>
                <c:pt idx="23">
                  <c:v>-1.6195107330921648E-2</c:v>
                </c:pt>
                <c:pt idx="24">
                  <c:v>1.1128763926653724E-2</c:v>
                </c:pt>
                <c:pt idx="25">
                  <c:v>2.8542615016365225E-2</c:v>
                </c:pt>
                <c:pt idx="26">
                  <c:v>2.8965262336325924E-2</c:v>
                </c:pt>
                <c:pt idx="27">
                  <c:v>2.9713921302545736E-2</c:v>
                </c:pt>
                <c:pt idx="28">
                  <c:v>1.0414540614971371E-3</c:v>
                </c:pt>
                <c:pt idx="29">
                  <c:v>2.928467361869266E-2</c:v>
                </c:pt>
                <c:pt idx="30">
                  <c:v>5.3537117902369064E-2</c:v>
                </c:pt>
                <c:pt idx="31">
                  <c:v>-1.8152763054090488E-2</c:v>
                </c:pt>
                <c:pt idx="32">
                  <c:v>2.1552201119422743E-3</c:v>
                </c:pt>
                <c:pt idx="33">
                  <c:v>-5.5694813970892675E-2</c:v>
                </c:pt>
                <c:pt idx="34">
                  <c:v>-2.9456746833768269E-2</c:v>
                </c:pt>
                <c:pt idx="35">
                  <c:v>2.4757710091356411E-2</c:v>
                </c:pt>
                <c:pt idx="36">
                  <c:v>-5.0257567275590193E-3</c:v>
                </c:pt>
                <c:pt idx="37">
                  <c:v>-1.1219009794565858E-2</c:v>
                </c:pt>
                <c:pt idx="38">
                  <c:v>-1.7610581341229677E-2</c:v>
                </c:pt>
                <c:pt idx="39">
                  <c:v>1.4383352114346118E-4</c:v>
                </c:pt>
                <c:pt idx="40">
                  <c:v>-5.3715596791107302E-2</c:v>
                </c:pt>
                <c:pt idx="41">
                  <c:v>-2.3663751989919532E-2</c:v>
                </c:pt>
                <c:pt idx="42">
                  <c:v>-1.2690668983291546E-2</c:v>
                </c:pt>
                <c:pt idx="43">
                  <c:v>1.3507467462631952E-2</c:v>
                </c:pt>
                <c:pt idx="44">
                  <c:v>-4.8904617519729271E-2</c:v>
                </c:pt>
                <c:pt idx="45">
                  <c:v>6.1932190081197679E-2</c:v>
                </c:pt>
                <c:pt idx="46">
                  <c:v>-2.448638467901014E-2</c:v>
                </c:pt>
              </c:numCache>
            </c:numRef>
          </c:val>
        </c:ser>
        <c:ser>
          <c:idx val="2"/>
          <c:order val="3"/>
          <c:tx>
            <c:strRef>
              <c:f>格差2000!$E$3</c:f>
              <c:strCache>
                <c:ptCount val="1"/>
                <c:pt idx="0">
                  <c:v>労働の質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strRef>
              <c:f>格差2000!$B$4:$B$50</c:f>
              <c:strCache>
                <c:ptCount val="47"/>
                <c:pt idx="0">
                  <c:v>東京</c:v>
                </c:pt>
                <c:pt idx="1">
                  <c:v>滋賀</c:v>
                </c:pt>
                <c:pt idx="2">
                  <c:v>神奈川</c:v>
                </c:pt>
                <c:pt idx="3">
                  <c:v>愛知</c:v>
                </c:pt>
                <c:pt idx="4">
                  <c:v>兵庫</c:v>
                </c:pt>
                <c:pt idx="5">
                  <c:v>大阪</c:v>
                </c:pt>
                <c:pt idx="6">
                  <c:v>大分</c:v>
                </c:pt>
                <c:pt idx="7">
                  <c:v>千葉</c:v>
                </c:pt>
                <c:pt idx="8">
                  <c:v>京都</c:v>
                </c:pt>
                <c:pt idx="9">
                  <c:v>広島</c:v>
                </c:pt>
                <c:pt idx="10">
                  <c:v>栃木</c:v>
                </c:pt>
                <c:pt idx="11">
                  <c:v>三重</c:v>
                </c:pt>
                <c:pt idx="12">
                  <c:v>石川</c:v>
                </c:pt>
                <c:pt idx="13">
                  <c:v>茨城</c:v>
                </c:pt>
                <c:pt idx="14">
                  <c:v>静岡</c:v>
                </c:pt>
                <c:pt idx="15">
                  <c:v>岡山</c:v>
                </c:pt>
                <c:pt idx="16">
                  <c:v>富山</c:v>
                </c:pt>
                <c:pt idx="17">
                  <c:v>愛媛</c:v>
                </c:pt>
                <c:pt idx="18">
                  <c:v>福島</c:v>
                </c:pt>
                <c:pt idx="19">
                  <c:v>福井</c:v>
                </c:pt>
                <c:pt idx="20">
                  <c:v>山口</c:v>
                </c:pt>
                <c:pt idx="21">
                  <c:v>北海道</c:v>
                </c:pt>
                <c:pt idx="22">
                  <c:v>奈良</c:v>
                </c:pt>
                <c:pt idx="23">
                  <c:v>福岡</c:v>
                </c:pt>
                <c:pt idx="24">
                  <c:v>群馬</c:v>
                </c:pt>
                <c:pt idx="25">
                  <c:v>徳島</c:v>
                </c:pt>
                <c:pt idx="26">
                  <c:v>宮城</c:v>
                </c:pt>
                <c:pt idx="27">
                  <c:v>長野</c:v>
                </c:pt>
                <c:pt idx="28">
                  <c:v>香川</c:v>
                </c:pt>
                <c:pt idx="29">
                  <c:v>和歌山</c:v>
                </c:pt>
                <c:pt idx="30">
                  <c:v>新潟</c:v>
                </c:pt>
                <c:pt idx="31">
                  <c:v>埼玉</c:v>
                </c:pt>
                <c:pt idx="32">
                  <c:v>岐阜</c:v>
                </c:pt>
                <c:pt idx="33">
                  <c:v>鹿児島</c:v>
                </c:pt>
                <c:pt idx="34">
                  <c:v>高知</c:v>
                </c:pt>
                <c:pt idx="35">
                  <c:v>佐賀</c:v>
                </c:pt>
                <c:pt idx="36">
                  <c:v>山梨</c:v>
                </c:pt>
                <c:pt idx="37">
                  <c:v>岩手</c:v>
                </c:pt>
                <c:pt idx="38">
                  <c:v>鳥取</c:v>
                </c:pt>
                <c:pt idx="39">
                  <c:v>秋田</c:v>
                </c:pt>
                <c:pt idx="40">
                  <c:v>宮崎</c:v>
                </c:pt>
                <c:pt idx="41">
                  <c:v>熊本</c:v>
                </c:pt>
                <c:pt idx="42">
                  <c:v>山形</c:v>
                </c:pt>
                <c:pt idx="43">
                  <c:v>島根</c:v>
                </c:pt>
                <c:pt idx="44">
                  <c:v>長崎</c:v>
                </c:pt>
                <c:pt idx="45">
                  <c:v>青森</c:v>
                </c:pt>
                <c:pt idx="46">
                  <c:v>沖縄</c:v>
                </c:pt>
              </c:strCache>
            </c:strRef>
          </c:cat>
          <c:val>
            <c:numRef>
              <c:f>格差2000!$E$4:$E$50</c:f>
              <c:numCache>
                <c:formatCode>0.000_ ;[Red]\-0.000\ </c:formatCode>
                <c:ptCount val="47"/>
                <c:pt idx="0">
                  <c:v>9.8449972279644901E-2</c:v>
                </c:pt>
                <c:pt idx="1">
                  <c:v>-3.2200620269130951E-3</c:v>
                </c:pt>
                <c:pt idx="2">
                  <c:v>3.9191565843976692E-2</c:v>
                </c:pt>
                <c:pt idx="3">
                  <c:v>8.7483886804156311E-3</c:v>
                </c:pt>
                <c:pt idx="4">
                  <c:v>2.0147066235338067E-2</c:v>
                </c:pt>
                <c:pt idx="5">
                  <c:v>4.7088396164092113E-2</c:v>
                </c:pt>
                <c:pt idx="6">
                  <c:v>3.8986417958869447E-4</c:v>
                </c:pt>
                <c:pt idx="7">
                  <c:v>1.2144023714165616E-2</c:v>
                </c:pt>
                <c:pt idx="8">
                  <c:v>3.1774982543603711E-2</c:v>
                </c:pt>
                <c:pt idx="9">
                  <c:v>3.0841775277746366E-2</c:v>
                </c:pt>
                <c:pt idx="10">
                  <c:v>-6.7407018145719073E-3</c:v>
                </c:pt>
                <c:pt idx="11">
                  <c:v>-2.1679410452981291E-2</c:v>
                </c:pt>
                <c:pt idx="12">
                  <c:v>-1.013972151051176E-3</c:v>
                </c:pt>
                <c:pt idx="13">
                  <c:v>-5.8643842604079602E-3</c:v>
                </c:pt>
                <c:pt idx="14">
                  <c:v>-1.0042656478614895E-2</c:v>
                </c:pt>
                <c:pt idx="15">
                  <c:v>7.5783566689640314E-3</c:v>
                </c:pt>
                <c:pt idx="16">
                  <c:v>-3.9202428616395592E-3</c:v>
                </c:pt>
                <c:pt idx="17">
                  <c:v>6.4201888759634115E-3</c:v>
                </c:pt>
                <c:pt idx="18">
                  <c:v>-2.3463211962414517E-2</c:v>
                </c:pt>
                <c:pt idx="19">
                  <c:v>-1.521158356471455E-2</c:v>
                </c:pt>
                <c:pt idx="20">
                  <c:v>3.0565658148231779E-3</c:v>
                </c:pt>
                <c:pt idx="21">
                  <c:v>-1.3674680227191307E-2</c:v>
                </c:pt>
                <c:pt idx="22">
                  <c:v>2.3008475018161303E-2</c:v>
                </c:pt>
                <c:pt idx="23">
                  <c:v>2.1044204758550719E-2</c:v>
                </c:pt>
                <c:pt idx="24">
                  <c:v>-7.5925108519445577E-3</c:v>
                </c:pt>
                <c:pt idx="25">
                  <c:v>3.0794934865426061E-3</c:v>
                </c:pt>
                <c:pt idx="26">
                  <c:v>-3.094673940224772E-5</c:v>
                </c:pt>
                <c:pt idx="27">
                  <c:v>-2.210535206496363E-3</c:v>
                </c:pt>
                <c:pt idx="28">
                  <c:v>1.8532124910387034E-2</c:v>
                </c:pt>
                <c:pt idx="29">
                  <c:v>-1.7465331700757401E-3</c:v>
                </c:pt>
                <c:pt idx="30">
                  <c:v>-2.7095737389025362E-2</c:v>
                </c:pt>
                <c:pt idx="31">
                  <c:v>6.6210457201569799E-3</c:v>
                </c:pt>
                <c:pt idx="32">
                  <c:v>-2.395185639050031E-2</c:v>
                </c:pt>
                <c:pt idx="33">
                  <c:v>-1.3632045955504667E-2</c:v>
                </c:pt>
                <c:pt idx="34">
                  <c:v>-1.670482762965337E-2</c:v>
                </c:pt>
                <c:pt idx="35">
                  <c:v>-6.6579182954067499E-3</c:v>
                </c:pt>
                <c:pt idx="36">
                  <c:v>1.2550208732805686E-2</c:v>
                </c:pt>
                <c:pt idx="37">
                  <c:v>-3.3496560976970048E-2</c:v>
                </c:pt>
                <c:pt idx="38">
                  <c:v>-5.051213112100821E-5</c:v>
                </c:pt>
                <c:pt idx="39">
                  <c:v>-2.5589675404123994E-2</c:v>
                </c:pt>
                <c:pt idx="40">
                  <c:v>-1.7302266798265277E-2</c:v>
                </c:pt>
                <c:pt idx="41">
                  <c:v>-9.8687629614262491E-3</c:v>
                </c:pt>
                <c:pt idx="42">
                  <c:v>-1.6240850804356687E-2</c:v>
                </c:pt>
                <c:pt idx="43">
                  <c:v>-2.6893549371671221E-2</c:v>
                </c:pt>
                <c:pt idx="44">
                  <c:v>-1.5955696006056185E-2</c:v>
                </c:pt>
                <c:pt idx="45">
                  <c:v>-4.0820910643582897E-2</c:v>
                </c:pt>
                <c:pt idx="46">
                  <c:v>3.6472022497976595E-4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68605136"/>
        <c:axId val="1768606224"/>
      </c:barChart>
      <c:lineChart>
        <c:grouping val="standard"/>
        <c:varyColors val="0"/>
        <c:ser>
          <c:idx val="3"/>
          <c:order val="0"/>
          <c:tx>
            <c:strRef>
              <c:f>格差2000!$F$3</c:f>
              <c:strCache>
                <c:ptCount val="1"/>
                <c:pt idx="0">
                  <c:v>労働生産性</c:v>
                </c:pt>
              </c:strCache>
            </c:strRef>
          </c:tx>
          <c:spPr>
            <a:ln w="127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strRef>
              <c:f>格差2000!$B$4:$B$50</c:f>
              <c:strCache>
                <c:ptCount val="47"/>
                <c:pt idx="0">
                  <c:v>東京</c:v>
                </c:pt>
                <c:pt idx="1">
                  <c:v>滋賀</c:v>
                </c:pt>
                <c:pt idx="2">
                  <c:v>神奈川</c:v>
                </c:pt>
                <c:pt idx="3">
                  <c:v>愛知</c:v>
                </c:pt>
                <c:pt idx="4">
                  <c:v>兵庫</c:v>
                </c:pt>
                <c:pt idx="5">
                  <c:v>大阪</c:v>
                </c:pt>
                <c:pt idx="6">
                  <c:v>大分</c:v>
                </c:pt>
                <c:pt idx="7">
                  <c:v>千葉</c:v>
                </c:pt>
                <c:pt idx="8">
                  <c:v>京都</c:v>
                </c:pt>
                <c:pt idx="9">
                  <c:v>広島</c:v>
                </c:pt>
                <c:pt idx="10">
                  <c:v>栃木</c:v>
                </c:pt>
                <c:pt idx="11">
                  <c:v>三重</c:v>
                </c:pt>
                <c:pt idx="12">
                  <c:v>石川</c:v>
                </c:pt>
                <c:pt idx="13">
                  <c:v>茨城</c:v>
                </c:pt>
                <c:pt idx="14">
                  <c:v>静岡</c:v>
                </c:pt>
                <c:pt idx="15">
                  <c:v>岡山</c:v>
                </c:pt>
                <c:pt idx="16">
                  <c:v>富山</c:v>
                </c:pt>
                <c:pt idx="17">
                  <c:v>愛媛</c:v>
                </c:pt>
                <c:pt idx="18">
                  <c:v>福島</c:v>
                </c:pt>
                <c:pt idx="19">
                  <c:v>福井</c:v>
                </c:pt>
                <c:pt idx="20">
                  <c:v>山口</c:v>
                </c:pt>
                <c:pt idx="21">
                  <c:v>北海道</c:v>
                </c:pt>
                <c:pt idx="22">
                  <c:v>奈良</c:v>
                </c:pt>
                <c:pt idx="23">
                  <c:v>福岡</c:v>
                </c:pt>
                <c:pt idx="24">
                  <c:v>群馬</c:v>
                </c:pt>
                <c:pt idx="25">
                  <c:v>徳島</c:v>
                </c:pt>
                <c:pt idx="26">
                  <c:v>宮城</c:v>
                </c:pt>
                <c:pt idx="27">
                  <c:v>長野</c:v>
                </c:pt>
                <c:pt idx="28">
                  <c:v>香川</c:v>
                </c:pt>
                <c:pt idx="29">
                  <c:v>和歌山</c:v>
                </c:pt>
                <c:pt idx="30">
                  <c:v>新潟</c:v>
                </c:pt>
                <c:pt idx="31">
                  <c:v>埼玉</c:v>
                </c:pt>
                <c:pt idx="32">
                  <c:v>岐阜</c:v>
                </c:pt>
                <c:pt idx="33">
                  <c:v>鹿児島</c:v>
                </c:pt>
                <c:pt idx="34">
                  <c:v>高知</c:v>
                </c:pt>
                <c:pt idx="35">
                  <c:v>佐賀</c:v>
                </c:pt>
                <c:pt idx="36">
                  <c:v>山梨</c:v>
                </c:pt>
                <c:pt idx="37">
                  <c:v>岩手</c:v>
                </c:pt>
                <c:pt idx="38">
                  <c:v>鳥取</c:v>
                </c:pt>
                <c:pt idx="39">
                  <c:v>秋田</c:v>
                </c:pt>
                <c:pt idx="40">
                  <c:v>宮崎</c:v>
                </c:pt>
                <c:pt idx="41">
                  <c:v>熊本</c:v>
                </c:pt>
                <c:pt idx="42">
                  <c:v>山形</c:v>
                </c:pt>
                <c:pt idx="43">
                  <c:v>島根</c:v>
                </c:pt>
                <c:pt idx="44">
                  <c:v>長崎</c:v>
                </c:pt>
                <c:pt idx="45">
                  <c:v>青森</c:v>
                </c:pt>
                <c:pt idx="46">
                  <c:v>沖縄</c:v>
                </c:pt>
              </c:strCache>
            </c:strRef>
          </c:cat>
          <c:val>
            <c:numRef>
              <c:f>格差2000!$F$4:$F$50</c:f>
              <c:numCache>
                <c:formatCode>0.000_ ;[Red]\-0.000\ </c:formatCode>
                <c:ptCount val="47"/>
                <c:pt idx="0">
                  <c:v>0.30803511769774494</c:v>
                </c:pt>
                <c:pt idx="1">
                  <c:v>0.23240802664630694</c:v>
                </c:pt>
                <c:pt idx="2">
                  <c:v>0.16270640129371811</c:v>
                </c:pt>
                <c:pt idx="3">
                  <c:v>0.1607599718713664</c:v>
                </c:pt>
                <c:pt idx="4">
                  <c:v>0.12692016671816478</c:v>
                </c:pt>
                <c:pt idx="5">
                  <c:v>0.12670170997083957</c:v>
                </c:pt>
                <c:pt idx="6">
                  <c:v>0.12188060888707672</c:v>
                </c:pt>
                <c:pt idx="7">
                  <c:v>0.1141563059717524</c:v>
                </c:pt>
                <c:pt idx="8">
                  <c:v>9.9623801490415415E-2</c:v>
                </c:pt>
                <c:pt idx="9">
                  <c:v>9.6816425892962799E-2</c:v>
                </c:pt>
                <c:pt idx="10">
                  <c:v>9.670290762251145E-2</c:v>
                </c:pt>
                <c:pt idx="11">
                  <c:v>9.2736496460310125E-2</c:v>
                </c:pt>
                <c:pt idx="12">
                  <c:v>8.810801023186976E-2</c:v>
                </c:pt>
                <c:pt idx="13">
                  <c:v>8.5340143650596181E-2</c:v>
                </c:pt>
                <c:pt idx="14">
                  <c:v>8.2098927532179955E-2</c:v>
                </c:pt>
                <c:pt idx="15">
                  <c:v>7.8118823266228321E-2</c:v>
                </c:pt>
                <c:pt idx="16">
                  <c:v>7.1933281960868165E-2</c:v>
                </c:pt>
                <c:pt idx="17">
                  <c:v>6.952819452563147E-2</c:v>
                </c:pt>
                <c:pt idx="18">
                  <c:v>6.5312141473474208E-2</c:v>
                </c:pt>
                <c:pt idx="19">
                  <c:v>6.0786399110677694E-2</c:v>
                </c:pt>
                <c:pt idx="20">
                  <c:v>5.9976479336257278E-2</c:v>
                </c:pt>
                <c:pt idx="21">
                  <c:v>5.8408646978351929E-2</c:v>
                </c:pt>
                <c:pt idx="22">
                  <c:v>5.5563368547091041E-2</c:v>
                </c:pt>
                <c:pt idx="23">
                  <c:v>4.2229433932244542E-2</c:v>
                </c:pt>
                <c:pt idx="24">
                  <c:v>2.9239371875572646E-2</c:v>
                </c:pt>
                <c:pt idx="25">
                  <c:v>2.0246130885311023E-2</c:v>
                </c:pt>
                <c:pt idx="26">
                  <c:v>1.8939836690672524E-2</c:v>
                </c:pt>
                <c:pt idx="27">
                  <c:v>1.1331211790853028E-2</c:v>
                </c:pt>
                <c:pt idx="28">
                  <c:v>6.1132527334426846E-3</c:v>
                </c:pt>
                <c:pt idx="29">
                  <c:v>4.2553718923051022E-3</c:v>
                </c:pt>
                <c:pt idx="30">
                  <c:v>1.1499467945939659E-3</c:v>
                </c:pt>
                <c:pt idx="31">
                  <c:v>9.952614362419409E-4</c:v>
                </c:pt>
                <c:pt idx="32">
                  <c:v>-9.9838452791788795E-3</c:v>
                </c:pt>
                <c:pt idx="33">
                  <c:v>-4.214705258379782E-2</c:v>
                </c:pt>
                <c:pt idx="34">
                  <c:v>-4.3350104148578199E-2</c:v>
                </c:pt>
                <c:pt idx="35">
                  <c:v>-4.5922891700362609E-2</c:v>
                </c:pt>
                <c:pt idx="36">
                  <c:v>-5.0397712399893685E-2</c:v>
                </c:pt>
                <c:pt idx="37">
                  <c:v>-5.9373852063025659E-2</c:v>
                </c:pt>
                <c:pt idx="38">
                  <c:v>-6.4352163535041543E-2</c:v>
                </c:pt>
                <c:pt idx="39">
                  <c:v>-7.7136476295425957E-2</c:v>
                </c:pt>
                <c:pt idx="40">
                  <c:v>-7.7276208756691805E-2</c:v>
                </c:pt>
                <c:pt idx="41">
                  <c:v>-8.1668644205984214E-2</c:v>
                </c:pt>
                <c:pt idx="42">
                  <c:v>-8.4079653264231946E-2</c:v>
                </c:pt>
                <c:pt idx="43">
                  <c:v>-8.5380186750020251E-2</c:v>
                </c:pt>
                <c:pt idx="44">
                  <c:v>-0.1011536590560515</c:v>
                </c:pt>
                <c:pt idx="45">
                  <c:v>-0.10579986474290298</c:v>
                </c:pt>
                <c:pt idx="46">
                  <c:v>-0.18088293821583987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8605136"/>
        <c:axId val="1768606224"/>
      </c:lineChart>
      <c:catAx>
        <c:axId val="1768605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ja-JP"/>
          </a:p>
        </c:txPr>
        <c:crossAx val="1768606224"/>
        <c:crosses val="autoZero"/>
        <c:auto val="1"/>
        <c:lblAlgn val="ctr"/>
        <c:lblOffset val="100"/>
        <c:tickLblSkip val="1"/>
        <c:noMultiLvlLbl val="0"/>
      </c:catAx>
      <c:valAx>
        <c:axId val="1768606224"/>
        <c:scaling>
          <c:orientation val="minMax"/>
          <c:max val="0.5"/>
          <c:min val="-0.30000000000000032"/>
        </c:scaling>
        <c:delete val="0"/>
        <c:axPos val="l"/>
        <c:majorGridlines/>
        <c:numFmt formatCode="0.0_ " sourceLinked="0"/>
        <c:majorTickMark val="out"/>
        <c:minorTickMark val="none"/>
        <c:tickLblPos val="nextTo"/>
        <c:crossAx val="176860513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1"/>
          <c:tx>
            <c:strRef>
              <c:f>格差2008!$C$3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格差2008!$B$4:$B$50</c:f>
              <c:strCache>
                <c:ptCount val="47"/>
                <c:pt idx="0">
                  <c:v>東京</c:v>
                </c:pt>
                <c:pt idx="1">
                  <c:v>大阪</c:v>
                </c:pt>
                <c:pt idx="2">
                  <c:v>愛知</c:v>
                </c:pt>
                <c:pt idx="3">
                  <c:v>千葉</c:v>
                </c:pt>
                <c:pt idx="4">
                  <c:v>大分</c:v>
                </c:pt>
                <c:pt idx="5">
                  <c:v>京都</c:v>
                </c:pt>
                <c:pt idx="6">
                  <c:v>神奈川</c:v>
                </c:pt>
                <c:pt idx="7">
                  <c:v>三重</c:v>
                </c:pt>
                <c:pt idx="8">
                  <c:v>兵庫</c:v>
                </c:pt>
                <c:pt idx="9">
                  <c:v>滋賀</c:v>
                </c:pt>
                <c:pt idx="10">
                  <c:v>静岡</c:v>
                </c:pt>
                <c:pt idx="11">
                  <c:v>広島</c:v>
                </c:pt>
                <c:pt idx="12">
                  <c:v>栃木</c:v>
                </c:pt>
                <c:pt idx="13">
                  <c:v>和歌山</c:v>
                </c:pt>
                <c:pt idx="14">
                  <c:v>山口</c:v>
                </c:pt>
                <c:pt idx="15">
                  <c:v>茨城</c:v>
                </c:pt>
                <c:pt idx="16">
                  <c:v>富山</c:v>
                </c:pt>
                <c:pt idx="17">
                  <c:v>福岡</c:v>
                </c:pt>
                <c:pt idx="18">
                  <c:v>北海道</c:v>
                </c:pt>
                <c:pt idx="19">
                  <c:v>長野</c:v>
                </c:pt>
                <c:pt idx="20">
                  <c:v>徳島</c:v>
                </c:pt>
                <c:pt idx="21">
                  <c:v>福島</c:v>
                </c:pt>
                <c:pt idx="22">
                  <c:v>岐阜</c:v>
                </c:pt>
                <c:pt idx="23">
                  <c:v>埼玉</c:v>
                </c:pt>
                <c:pt idx="24">
                  <c:v>岡山</c:v>
                </c:pt>
                <c:pt idx="25">
                  <c:v>奈良</c:v>
                </c:pt>
                <c:pt idx="26">
                  <c:v>福井</c:v>
                </c:pt>
                <c:pt idx="27">
                  <c:v>石川</c:v>
                </c:pt>
                <c:pt idx="28">
                  <c:v>鹿児島</c:v>
                </c:pt>
                <c:pt idx="29">
                  <c:v>秋田</c:v>
                </c:pt>
                <c:pt idx="30">
                  <c:v>群馬</c:v>
                </c:pt>
                <c:pt idx="31">
                  <c:v>香川</c:v>
                </c:pt>
                <c:pt idx="32">
                  <c:v>山梨</c:v>
                </c:pt>
                <c:pt idx="33">
                  <c:v>宮城</c:v>
                </c:pt>
                <c:pt idx="34">
                  <c:v>青森</c:v>
                </c:pt>
                <c:pt idx="35">
                  <c:v>新潟</c:v>
                </c:pt>
                <c:pt idx="36">
                  <c:v>佐賀</c:v>
                </c:pt>
                <c:pt idx="37">
                  <c:v>岩手</c:v>
                </c:pt>
                <c:pt idx="38">
                  <c:v>山形</c:v>
                </c:pt>
                <c:pt idx="39">
                  <c:v>愛媛</c:v>
                </c:pt>
                <c:pt idx="40">
                  <c:v>宮崎</c:v>
                </c:pt>
                <c:pt idx="41">
                  <c:v>熊本</c:v>
                </c:pt>
                <c:pt idx="42">
                  <c:v>島根</c:v>
                </c:pt>
                <c:pt idx="43">
                  <c:v>鳥取</c:v>
                </c:pt>
                <c:pt idx="44">
                  <c:v>高知</c:v>
                </c:pt>
                <c:pt idx="45">
                  <c:v>沖縄</c:v>
                </c:pt>
                <c:pt idx="46">
                  <c:v>長崎</c:v>
                </c:pt>
              </c:strCache>
            </c:strRef>
          </c:cat>
          <c:val>
            <c:numRef>
              <c:f>格差2008!$C$4:$C$50</c:f>
              <c:numCache>
                <c:formatCode>0.000_ ;[Red]\-0.000\ </c:formatCode>
                <c:ptCount val="47"/>
                <c:pt idx="0">
                  <c:v>0.34468263981856673</c:v>
                </c:pt>
                <c:pt idx="1">
                  <c:v>0.18398226091781841</c:v>
                </c:pt>
                <c:pt idx="2">
                  <c:v>0.13027374847550713</c:v>
                </c:pt>
                <c:pt idx="3">
                  <c:v>6.0920197161505631E-2</c:v>
                </c:pt>
                <c:pt idx="4">
                  <c:v>8.2712248708641578E-2</c:v>
                </c:pt>
                <c:pt idx="5">
                  <c:v>0.12699197113252414</c:v>
                </c:pt>
                <c:pt idx="6">
                  <c:v>3.7003228409022967E-2</c:v>
                </c:pt>
                <c:pt idx="7">
                  <c:v>4.6639460060966663E-2</c:v>
                </c:pt>
                <c:pt idx="8">
                  <c:v>3.7428002120137763E-2</c:v>
                </c:pt>
                <c:pt idx="9">
                  <c:v>2.9892232123671265E-2</c:v>
                </c:pt>
                <c:pt idx="10">
                  <c:v>9.2874319396211324E-2</c:v>
                </c:pt>
                <c:pt idx="11">
                  <c:v>7.9501457187086719E-2</c:v>
                </c:pt>
                <c:pt idx="12">
                  <c:v>9.5660323439053146E-2</c:v>
                </c:pt>
                <c:pt idx="13">
                  <c:v>7.6471560789822951E-2</c:v>
                </c:pt>
                <c:pt idx="14">
                  <c:v>6.8738223358862233E-2</c:v>
                </c:pt>
                <c:pt idx="15">
                  <c:v>3.6138899402427059E-2</c:v>
                </c:pt>
                <c:pt idx="16">
                  <c:v>9.0793875699796515E-3</c:v>
                </c:pt>
                <c:pt idx="17">
                  <c:v>6.0980702730533527E-2</c:v>
                </c:pt>
                <c:pt idx="18">
                  <c:v>4.115862626801272E-2</c:v>
                </c:pt>
                <c:pt idx="19">
                  <c:v>4.7646440780223925E-2</c:v>
                </c:pt>
                <c:pt idx="20">
                  <c:v>3.4184479581640548E-3</c:v>
                </c:pt>
                <c:pt idx="21">
                  <c:v>5.939120382198234E-2</c:v>
                </c:pt>
                <c:pt idx="22">
                  <c:v>4.2847498969247319E-2</c:v>
                </c:pt>
                <c:pt idx="23">
                  <c:v>4.257917061774829E-2</c:v>
                </c:pt>
                <c:pt idx="24">
                  <c:v>7.0162123376458219E-3</c:v>
                </c:pt>
                <c:pt idx="25">
                  <c:v>-2.4533596495073036E-2</c:v>
                </c:pt>
                <c:pt idx="26">
                  <c:v>-3.5152150969207208E-2</c:v>
                </c:pt>
                <c:pt idx="27">
                  <c:v>-3.6562199394636674E-2</c:v>
                </c:pt>
                <c:pt idx="28">
                  <c:v>5.5119975919596075E-2</c:v>
                </c:pt>
                <c:pt idx="29">
                  <c:v>1.139419649040271E-2</c:v>
                </c:pt>
                <c:pt idx="30">
                  <c:v>-1.4868376838857118E-2</c:v>
                </c:pt>
                <c:pt idx="31">
                  <c:v>-1.4812011315511697E-2</c:v>
                </c:pt>
                <c:pt idx="32">
                  <c:v>-3.2480472503634256E-2</c:v>
                </c:pt>
                <c:pt idx="33">
                  <c:v>-5.6030728697493468E-2</c:v>
                </c:pt>
                <c:pt idx="34">
                  <c:v>-4.1798800989362915E-2</c:v>
                </c:pt>
                <c:pt idx="35">
                  <c:v>-3.6435361189814407E-2</c:v>
                </c:pt>
                <c:pt idx="36">
                  <c:v>-5.6656743367185382E-2</c:v>
                </c:pt>
                <c:pt idx="37">
                  <c:v>-2.7480973249855933E-2</c:v>
                </c:pt>
                <c:pt idx="38">
                  <c:v>-4.6342573800620263E-2</c:v>
                </c:pt>
                <c:pt idx="39">
                  <c:v>-4.0896349046998182E-2</c:v>
                </c:pt>
                <c:pt idx="40">
                  <c:v>-3.2782386805961926E-2</c:v>
                </c:pt>
                <c:pt idx="41">
                  <c:v>-5.9996620226165406E-2</c:v>
                </c:pt>
                <c:pt idx="42">
                  <c:v>-0.12361231156219432</c:v>
                </c:pt>
                <c:pt idx="43">
                  <c:v>-6.4833627569274743E-2</c:v>
                </c:pt>
                <c:pt idx="44">
                  <c:v>-4.2476136781098836E-2</c:v>
                </c:pt>
                <c:pt idx="45">
                  <c:v>-0.15934748345180469</c:v>
                </c:pt>
                <c:pt idx="46">
                  <c:v>-0.10208104503502743</c:v>
                </c:pt>
              </c:numCache>
            </c:numRef>
          </c:val>
        </c:ser>
        <c:ser>
          <c:idx val="1"/>
          <c:order val="2"/>
          <c:tx>
            <c:strRef>
              <c:f>格差2008!$D$3</c:f>
              <c:strCache>
                <c:ptCount val="1"/>
                <c:pt idx="0">
                  <c:v>資本装備率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:spPr>
          <c:invertIfNegative val="0"/>
          <c:cat>
            <c:strRef>
              <c:f>格差2008!$B$4:$B$50</c:f>
              <c:strCache>
                <c:ptCount val="47"/>
                <c:pt idx="0">
                  <c:v>東京</c:v>
                </c:pt>
                <c:pt idx="1">
                  <c:v>大阪</c:v>
                </c:pt>
                <c:pt idx="2">
                  <c:v>愛知</c:v>
                </c:pt>
                <c:pt idx="3">
                  <c:v>千葉</c:v>
                </c:pt>
                <c:pt idx="4">
                  <c:v>大分</c:v>
                </c:pt>
                <c:pt idx="5">
                  <c:v>京都</c:v>
                </c:pt>
                <c:pt idx="6">
                  <c:v>神奈川</c:v>
                </c:pt>
                <c:pt idx="7">
                  <c:v>三重</c:v>
                </c:pt>
                <c:pt idx="8">
                  <c:v>兵庫</c:v>
                </c:pt>
                <c:pt idx="9">
                  <c:v>滋賀</c:v>
                </c:pt>
                <c:pt idx="10">
                  <c:v>静岡</c:v>
                </c:pt>
                <c:pt idx="11">
                  <c:v>広島</c:v>
                </c:pt>
                <c:pt idx="12">
                  <c:v>栃木</c:v>
                </c:pt>
                <c:pt idx="13">
                  <c:v>和歌山</c:v>
                </c:pt>
                <c:pt idx="14">
                  <c:v>山口</c:v>
                </c:pt>
                <c:pt idx="15">
                  <c:v>茨城</c:v>
                </c:pt>
                <c:pt idx="16">
                  <c:v>富山</c:v>
                </c:pt>
                <c:pt idx="17">
                  <c:v>福岡</c:v>
                </c:pt>
                <c:pt idx="18">
                  <c:v>北海道</c:v>
                </c:pt>
                <c:pt idx="19">
                  <c:v>長野</c:v>
                </c:pt>
                <c:pt idx="20">
                  <c:v>徳島</c:v>
                </c:pt>
                <c:pt idx="21">
                  <c:v>福島</c:v>
                </c:pt>
                <c:pt idx="22">
                  <c:v>岐阜</c:v>
                </c:pt>
                <c:pt idx="23">
                  <c:v>埼玉</c:v>
                </c:pt>
                <c:pt idx="24">
                  <c:v>岡山</c:v>
                </c:pt>
                <c:pt idx="25">
                  <c:v>奈良</c:v>
                </c:pt>
                <c:pt idx="26">
                  <c:v>福井</c:v>
                </c:pt>
                <c:pt idx="27">
                  <c:v>石川</c:v>
                </c:pt>
                <c:pt idx="28">
                  <c:v>鹿児島</c:v>
                </c:pt>
                <c:pt idx="29">
                  <c:v>秋田</c:v>
                </c:pt>
                <c:pt idx="30">
                  <c:v>群馬</c:v>
                </c:pt>
                <c:pt idx="31">
                  <c:v>香川</c:v>
                </c:pt>
                <c:pt idx="32">
                  <c:v>山梨</c:v>
                </c:pt>
                <c:pt idx="33">
                  <c:v>宮城</c:v>
                </c:pt>
                <c:pt idx="34">
                  <c:v>青森</c:v>
                </c:pt>
                <c:pt idx="35">
                  <c:v>新潟</c:v>
                </c:pt>
                <c:pt idx="36">
                  <c:v>佐賀</c:v>
                </c:pt>
                <c:pt idx="37">
                  <c:v>岩手</c:v>
                </c:pt>
                <c:pt idx="38">
                  <c:v>山形</c:v>
                </c:pt>
                <c:pt idx="39">
                  <c:v>愛媛</c:v>
                </c:pt>
                <c:pt idx="40">
                  <c:v>宮崎</c:v>
                </c:pt>
                <c:pt idx="41">
                  <c:v>熊本</c:v>
                </c:pt>
                <c:pt idx="42">
                  <c:v>島根</c:v>
                </c:pt>
                <c:pt idx="43">
                  <c:v>鳥取</c:v>
                </c:pt>
                <c:pt idx="44">
                  <c:v>高知</c:v>
                </c:pt>
                <c:pt idx="45">
                  <c:v>沖縄</c:v>
                </c:pt>
                <c:pt idx="46">
                  <c:v>長崎</c:v>
                </c:pt>
              </c:strCache>
            </c:strRef>
          </c:cat>
          <c:val>
            <c:numRef>
              <c:f>格差2008!$D$4:$D$50</c:f>
              <c:numCache>
                <c:formatCode>0.000_ ;[Red]\-0.000\ </c:formatCode>
                <c:ptCount val="47"/>
                <c:pt idx="0">
                  <c:v>-2.7323771145702877E-2</c:v>
                </c:pt>
                <c:pt idx="1">
                  <c:v>1.659693498643168E-2</c:v>
                </c:pt>
                <c:pt idx="2">
                  <c:v>5.7036560233817438E-2</c:v>
                </c:pt>
                <c:pt idx="3">
                  <c:v>0.10598380342158176</c:v>
                </c:pt>
                <c:pt idx="4">
                  <c:v>8.4648293285878987E-2</c:v>
                </c:pt>
                <c:pt idx="5">
                  <c:v>-1.1605129408077676E-2</c:v>
                </c:pt>
                <c:pt idx="6">
                  <c:v>5.2831763467555679E-2</c:v>
                </c:pt>
                <c:pt idx="7">
                  <c:v>0.10138594297719693</c:v>
                </c:pt>
                <c:pt idx="8">
                  <c:v>6.7348223932355664E-2</c:v>
                </c:pt>
                <c:pt idx="9">
                  <c:v>8.7998366413181525E-2</c:v>
                </c:pt>
                <c:pt idx="10">
                  <c:v>3.648683954931644E-2</c:v>
                </c:pt>
                <c:pt idx="11">
                  <c:v>1.4649524871469536E-2</c:v>
                </c:pt>
                <c:pt idx="12">
                  <c:v>3.0497893499113075E-2</c:v>
                </c:pt>
                <c:pt idx="13">
                  <c:v>4.8715343200660066E-2</c:v>
                </c:pt>
                <c:pt idx="14">
                  <c:v>5.25137805644703E-2</c:v>
                </c:pt>
                <c:pt idx="15">
                  <c:v>8.4390328520728225E-2</c:v>
                </c:pt>
                <c:pt idx="16">
                  <c:v>6.7646588791619097E-2</c:v>
                </c:pt>
                <c:pt idx="17">
                  <c:v>-4.9425327995990375E-3</c:v>
                </c:pt>
                <c:pt idx="18">
                  <c:v>4.4270908674445636E-2</c:v>
                </c:pt>
                <c:pt idx="19">
                  <c:v>1.9078133101303893E-2</c:v>
                </c:pt>
                <c:pt idx="20">
                  <c:v>4.6437756876457043E-2</c:v>
                </c:pt>
                <c:pt idx="21">
                  <c:v>1.5998393671805791E-2</c:v>
                </c:pt>
                <c:pt idx="22">
                  <c:v>2.1062303777012865E-2</c:v>
                </c:pt>
                <c:pt idx="23">
                  <c:v>-1.407847343541406E-2</c:v>
                </c:pt>
                <c:pt idx="24">
                  <c:v>2.2810936105847446E-2</c:v>
                </c:pt>
                <c:pt idx="25">
                  <c:v>5.9037090985721349E-3</c:v>
                </c:pt>
                <c:pt idx="26">
                  <c:v>5.3482694503401047E-2</c:v>
                </c:pt>
                <c:pt idx="27">
                  <c:v>3.7428235839192775E-2</c:v>
                </c:pt>
                <c:pt idx="28">
                  <c:v>-3.8838911243212947E-2</c:v>
                </c:pt>
                <c:pt idx="29">
                  <c:v>1.7264230366448929E-2</c:v>
                </c:pt>
                <c:pt idx="30">
                  <c:v>1.8298270007091007E-2</c:v>
                </c:pt>
                <c:pt idx="31">
                  <c:v>-1.1736964996017988E-3</c:v>
                </c:pt>
                <c:pt idx="32">
                  <c:v>7.9326285800249072E-3</c:v>
                </c:pt>
                <c:pt idx="33">
                  <c:v>3.7692744342323795E-2</c:v>
                </c:pt>
                <c:pt idx="34">
                  <c:v>5.2148897369079655E-2</c:v>
                </c:pt>
                <c:pt idx="35">
                  <c:v>2.965303567125141E-2</c:v>
                </c:pt>
                <c:pt idx="36">
                  <c:v>3.276978315458455E-2</c:v>
                </c:pt>
                <c:pt idx="37">
                  <c:v>-7.4168575654955209E-3</c:v>
                </c:pt>
                <c:pt idx="38">
                  <c:v>-1.5576661145259402E-2</c:v>
                </c:pt>
                <c:pt idx="39">
                  <c:v>-6.0938514596567184E-2</c:v>
                </c:pt>
                <c:pt idx="40">
                  <c:v>-4.2694481857642977E-2</c:v>
                </c:pt>
                <c:pt idx="41">
                  <c:v>-2.8277691190298763E-2</c:v>
                </c:pt>
                <c:pt idx="42">
                  <c:v>4.5842705875495215E-2</c:v>
                </c:pt>
                <c:pt idx="43">
                  <c:v>-3.6811784869575377E-2</c:v>
                </c:pt>
                <c:pt idx="44">
                  <c:v>-6.1001643018345209E-2</c:v>
                </c:pt>
                <c:pt idx="45">
                  <c:v>-4.165245732476331E-4</c:v>
                </c:pt>
                <c:pt idx="46">
                  <c:v>-6.1689514983686057E-2</c:v>
                </c:pt>
              </c:numCache>
            </c:numRef>
          </c:val>
        </c:ser>
        <c:ser>
          <c:idx val="2"/>
          <c:order val="3"/>
          <c:tx>
            <c:strRef>
              <c:f>格差2008!$E$3</c:f>
              <c:strCache>
                <c:ptCount val="1"/>
                <c:pt idx="0">
                  <c:v>労働の質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strRef>
              <c:f>格差2008!$B$4:$B$50</c:f>
              <c:strCache>
                <c:ptCount val="47"/>
                <c:pt idx="0">
                  <c:v>東京</c:v>
                </c:pt>
                <c:pt idx="1">
                  <c:v>大阪</c:v>
                </c:pt>
                <c:pt idx="2">
                  <c:v>愛知</c:v>
                </c:pt>
                <c:pt idx="3">
                  <c:v>千葉</c:v>
                </c:pt>
                <c:pt idx="4">
                  <c:v>大分</c:v>
                </c:pt>
                <c:pt idx="5">
                  <c:v>京都</c:v>
                </c:pt>
                <c:pt idx="6">
                  <c:v>神奈川</c:v>
                </c:pt>
                <c:pt idx="7">
                  <c:v>三重</c:v>
                </c:pt>
                <c:pt idx="8">
                  <c:v>兵庫</c:v>
                </c:pt>
                <c:pt idx="9">
                  <c:v>滋賀</c:v>
                </c:pt>
                <c:pt idx="10">
                  <c:v>静岡</c:v>
                </c:pt>
                <c:pt idx="11">
                  <c:v>広島</c:v>
                </c:pt>
                <c:pt idx="12">
                  <c:v>栃木</c:v>
                </c:pt>
                <c:pt idx="13">
                  <c:v>和歌山</c:v>
                </c:pt>
                <c:pt idx="14">
                  <c:v>山口</c:v>
                </c:pt>
                <c:pt idx="15">
                  <c:v>茨城</c:v>
                </c:pt>
                <c:pt idx="16">
                  <c:v>富山</c:v>
                </c:pt>
                <c:pt idx="17">
                  <c:v>福岡</c:v>
                </c:pt>
                <c:pt idx="18">
                  <c:v>北海道</c:v>
                </c:pt>
                <c:pt idx="19">
                  <c:v>長野</c:v>
                </c:pt>
                <c:pt idx="20">
                  <c:v>徳島</c:v>
                </c:pt>
                <c:pt idx="21">
                  <c:v>福島</c:v>
                </c:pt>
                <c:pt idx="22">
                  <c:v>岐阜</c:v>
                </c:pt>
                <c:pt idx="23">
                  <c:v>埼玉</c:v>
                </c:pt>
                <c:pt idx="24">
                  <c:v>岡山</c:v>
                </c:pt>
                <c:pt idx="25">
                  <c:v>奈良</c:v>
                </c:pt>
                <c:pt idx="26">
                  <c:v>福井</c:v>
                </c:pt>
                <c:pt idx="27">
                  <c:v>石川</c:v>
                </c:pt>
                <c:pt idx="28">
                  <c:v>鹿児島</c:v>
                </c:pt>
                <c:pt idx="29">
                  <c:v>秋田</c:v>
                </c:pt>
                <c:pt idx="30">
                  <c:v>群馬</c:v>
                </c:pt>
                <c:pt idx="31">
                  <c:v>香川</c:v>
                </c:pt>
                <c:pt idx="32">
                  <c:v>山梨</c:v>
                </c:pt>
                <c:pt idx="33">
                  <c:v>宮城</c:v>
                </c:pt>
                <c:pt idx="34">
                  <c:v>青森</c:v>
                </c:pt>
                <c:pt idx="35">
                  <c:v>新潟</c:v>
                </c:pt>
                <c:pt idx="36">
                  <c:v>佐賀</c:v>
                </c:pt>
                <c:pt idx="37">
                  <c:v>岩手</c:v>
                </c:pt>
                <c:pt idx="38">
                  <c:v>山形</c:v>
                </c:pt>
                <c:pt idx="39">
                  <c:v>愛媛</c:v>
                </c:pt>
                <c:pt idx="40">
                  <c:v>宮崎</c:v>
                </c:pt>
                <c:pt idx="41">
                  <c:v>熊本</c:v>
                </c:pt>
                <c:pt idx="42">
                  <c:v>島根</c:v>
                </c:pt>
                <c:pt idx="43">
                  <c:v>鳥取</c:v>
                </c:pt>
                <c:pt idx="44">
                  <c:v>高知</c:v>
                </c:pt>
                <c:pt idx="45">
                  <c:v>沖縄</c:v>
                </c:pt>
                <c:pt idx="46">
                  <c:v>長崎</c:v>
                </c:pt>
              </c:strCache>
            </c:strRef>
          </c:cat>
          <c:val>
            <c:numRef>
              <c:f>格差2008!$E$4:$E$50</c:f>
              <c:numCache>
                <c:formatCode>0.000_ ;[Red]\-0.000\ </c:formatCode>
                <c:ptCount val="47"/>
                <c:pt idx="0">
                  <c:v>9.1579139852379268E-2</c:v>
                </c:pt>
                <c:pt idx="1">
                  <c:v>3.5253948007414507E-2</c:v>
                </c:pt>
                <c:pt idx="2">
                  <c:v>1.4126736146377411E-2</c:v>
                </c:pt>
                <c:pt idx="3">
                  <c:v>2.1140534894570573E-2</c:v>
                </c:pt>
                <c:pt idx="4">
                  <c:v>-9.9490419366997946E-3</c:v>
                </c:pt>
                <c:pt idx="5">
                  <c:v>2.9935314751531147E-2</c:v>
                </c:pt>
                <c:pt idx="6">
                  <c:v>4.6821156946458359E-2</c:v>
                </c:pt>
                <c:pt idx="7">
                  <c:v>-1.3034454880911995E-2</c:v>
                </c:pt>
                <c:pt idx="8">
                  <c:v>2.6129976443489474E-2</c:v>
                </c:pt>
                <c:pt idx="9">
                  <c:v>6.6346939314502924E-3</c:v>
                </c:pt>
                <c:pt idx="10">
                  <c:v>-5.8553187445011725E-3</c:v>
                </c:pt>
                <c:pt idx="11">
                  <c:v>2.8168108878928365E-2</c:v>
                </c:pt>
                <c:pt idx="12">
                  <c:v>-5.6407429437092104E-3</c:v>
                </c:pt>
                <c:pt idx="13">
                  <c:v>-6.962367536759103E-3</c:v>
                </c:pt>
                <c:pt idx="14">
                  <c:v>-4.3189515445017567E-3</c:v>
                </c:pt>
                <c:pt idx="15">
                  <c:v>-5.1461162119202063E-3</c:v>
                </c:pt>
                <c:pt idx="16">
                  <c:v>8.1812824878749147E-4</c:v>
                </c:pt>
                <c:pt idx="17">
                  <c:v>1.7586117749084654E-2</c:v>
                </c:pt>
                <c:pt idx="18">
                  <c:v>-1.2664340262066157E-2</c:v>
                </c:pt>
                <c:pt idx="19">
                  <c:v>2.0075179845251145E-3</c:v>
                </c:pt>
                <c:pt idx="20">
                  <c:v>5.8471564803953503E-3</c:v>
                </c:pt>
                <c:pt idx="21">
                  <c:v>-2.543818078845167E-2</c:v>
                </c:pt>
                <c:pt idx="22">
                  <c:v>-1.4964942213863545E-2</c:v>
                </c:pt>
                <c:pt idx="23">
                  <c:v>1.5573671781948387E-2</c:v>
                </c:pt>
                <c:pt idx="24">
                  <c:v>3.9169053492527917E-3</c:v>
                </c:pt>
                <c:pt idx="25">
                  <c:v>3.4967586665975083E-2</c:v>
                </c:pt>
                <c:pt idx="26">
                  <c:v>-1.0812592233658248E-2</c:v>
                </c:pt>
                <c:pt idx="27">
                  <c:v>4.5929931453937185E-4</c:v>
                </c:pt>
                <c:pt idx="28">
                  <c:v>-1.5486712090795758E-2</c:v>
                </c:pt>
                <c:pt idx="29">
                  <c:v>-2.8755244220633715E-2</c:v>
                </c:pt>
                <c:pt idx="30">
                  <c:v>-4.839865195205119E-3</c:v>
                </c:pt>
                <c:pt idx="31">
                  <c:v>1.402678169372496E-2</c:v>
                </c:pt>
                <c:pt idx="32">
                  <c:v>1.1677465072356523E-2</c:v>
                </c:pt>
                <c:pt idx="33">
                  <c:v>-3.9411958359864691E-3</c:v>
                </c:pt>
                <c:pt idx="34">
                  <c:v>-3.99269885991132E-2</c:v>
                </c:pt>
                <c:pt idx="35">
                  <c:v>-2.5453698644562168E-2</c:v>
                </c:pt>
                <c:pt idx="36">
                  <c:v>-1.2471184152243938E-2</c:v>
                </c:pt>
                <c:pt idx="37">
                  <c:v>-3.0549307661464895E-2</c:v>
                </c:pt>
                <c:pt idx="38">
                  <c:v>-2.2096379563076939E-2</c:v>
                </c:pt>
                <c:pt idx="39">
                  <c:v>6.7920582509507802E-3</c:v>
                </c:pt>
                <c:pt idx="40">
                  <c:v>-2.2412797003281481E-2</c:v>
                </c:pt>
                <c:pt idx="41">
                  <c:v>-1.0622991932572743E-2</c:v>
                </c:pt>
                <c:pt idx="42">
                  <c:v>-2.2364023829627634E-2</c:v>
                </c:pt>
                <c:pt idx="43">
                  <c:v>-5.0280704965218531E-3</c:v>
                </c:pt>
                <c:pt idx="44">
                  <c:v>-2.0510987553045538E-2</c:v>
                </c:pt>
                <c:pt idx="45">
                  <c:v>-6.3357412363299406E-3</c:v>
                </c:pt>
                <c:pt idx="46">
                  <c:v>-2.4394310681867419E-2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61180880"/>
        <c:axId val="1761183600"/>
      </c:barChart>
      <c:lineChart>
        <c:grouping val="standard"/>
        <c:varyColors val="0"/>
        <c:ser>
          <c:idx val="3"/>
          <c:order val="0"/>
          <c:tx>
            <c:strRef>
              <c:f>格差2008!$F$3</c:f>
              <c:strCache>
                <c:ptCount val="1"/>
                <c:pt idx="0">
                  <c:v>労働生産性</c:v>
                </c:pt>
              </c:strCache>
            </c:strRef>
          </c:tx>
          <c:spPr>
            <a:ln w="127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strRef>
              <c:f>格差2008!$B$4:$B$50</c:f>
              <c:strCache>
                <c:ptCount val="47"/>
                <c:pt idx="0">
                  <c:v>東京</c:v>
                </c:pt>
                <c:pt idx="1">
                  <c:v>大阪</c:v>
                </c:pt>
                <c:pt idx="2">
                  <c:v>愛知</c:v>
                </c:pt>
                <c:pt idx="3">
                  <c:v>千葉</c:v>
                </c:pt>
                <c:pt idx="4">
                  <c:v>大分</c:v>
                </c:pt>
                <c:pt idx="5">
                  <c:v>京都</c:v>
                </c:pt>
                <c:pt idx="6">
                  <c:v>神奈川</c:v>
                </c:pt>
                <c:pt idx="7">
                  <c:v>三重</c:v>
                </c:pt>
                <c:pt idx="8">
                  <c:v>兵庫</c:v>
                </c:pt>
                <c:pt idx="9">
                  <c:v>滋賀</c:v>
                </c:pt>
                <c:pt idx="10">
                  <c:v>静岡</c:v>
                </c:pt>
                <c:pt idx="11">
                  <c:v>広島</c:v>
                </c:pt>
                <c:pt idx="12">
                  <c:v>栃木</c:v>
                </c:pt>
                <c:pt idx="13">
                  <c:v>和歌山</c:v>
                </c:pt>
                <c:pt idx="14">
                  <c:v>山口</c:v>
                </c:pt>
                <c:pt idx="15">
                  <c:v>茨城</c:v>
                </c:pt>
                <c:pt idx="16">
                  <c:v>富山</c:v>
                </c:pt>
                <c:pt idx="17">
                  <c:v>福岡</c:v>
                </c:pt>
                <c:pt idx="18">
                  <c:v>北海道</c:v>
                </c:pt>
                <c:pt idx="19">
                  <c:v>長野</c:v>
                </c:pt>
                <c:pt idx="20">
                  <c:v>徳島</c:v>
                </c:pt>
                <c:pt idx="21">
                  <c:v>福島</c:v>
                </c:pt>
                <c:pt idx="22">
                  <c:v>岐阜</c:v>
                </c:pt>
                <c:pt idx="23">
                  <c:v>埼玉</c:v>
                </c:pt>
                <c:pt idx="24">
                  <c:v>岡山</c:v>
                </c:pt>
                <c:pt idx="25">
                  <c:v>奈良</c:v>
                </c:pt>
                <c:pt idx="26">
                  <c:v>福井</c:v>
                </c:pt>
                <c:pt idx="27">
                  <c:v>石川</c:v>
                </c:pt>
                <c:pt idx="28">
                  <c:v>鹿児島</c:v>
                </c:pt>
                <c:pt idx="29">
                  <c:v>秋田</c:v>
                </c:pt>
                <c:pt idx="30">
                  <c:v>群馬</c:v>
                </c:pt>
                <c:pt idx="31">
                  <c:v>香川</c:v>
                </c:pt>
                <c:pt idx="32">
                  <c:v>山梨</c:v>
                </c:pt>
                <c:pt idx="33">
                  <c:v>宮城</c:v>
                </c:pt>
                <c:pt idx="34">
                  <c:v>青森</c:v>
                </c:pt>
                <c:pt idx="35">
                  <c:v>新潟</c:v>
                </c:pt>
                <c:pt idx="36">
                  <c:v>佐賀</c:v>
                </c:pt>
                <c:pt idx="37">
                  <c:v>岩手</c:v>
                </c:pt>
                <c:pt idx="38">
                  <c:v>山形</c:v>
                </c:pt>
                <c:pt idx="39">
                  <c:v>愛媛</c:v>
                </c:pt>
                <c:pt idx="40">
                  <c:v>宮崎</c:v>
                </c:pt>
                <c:pt idx="41">
                  <c:v>熊本</c:v>
                </c:pt>
                <c:pt idx="42">
                  <c:v>島根</c:v>
                </c:pt>
                <c:pt idx="43">
                  <c:v>鳥取</c:v>
                </c:pt>
                <c:pt idx="44">
                  <c:v>高知</c:v>
                </c:pt>
                <c:pt idx="45">
                  <c:v>沖縄</c:v>
                </c:pt>
                <c:pt idx="46">
                  <c:v>長崎</c:v>
                </c:pt>
              </c:strCache>
            </c:strRef>
          </c:cat>
          <c:val>
            <c:numRef>
              <c:f>格差2008!$F$4:$F$50</c:f>
              <c:numCache>
                <c:formatCode>0.000_ ;[Red]\-0.000\ </c:formatCode>
                <c:ptCount val="47"/>
                <c:pt idx="0">
                  <c:v>0.40893800852524309</c:v>
                </c:pt>
                <c:pt idx="1">
                  <c:v>0.2358331439116646</c:v>
                </c:pt>
                <c:pt idx="2">
                  <c:v>0.20143704485570199</c:v>
                </c:pt>
                <c:pt idx="3">
                  <c:v>0.18804453547765795</c:v>
                </c:pt>
                <c:pt idx="4">
                  <c:v>0.15741150005782076</c:v>
                </c:pt>
                <c:pt idx="5">
                  <c:v>0.14532215647597763</c:v>
                </c:pt>
                <c:pt idx="6">
                  <c:v>0.136656148823037</c:v>
                </c:pt>
                <c:pt idx="7">
                  <c:v>0.1349909481572516</c:v>
                </c:pt>
                <c:pt idx="8">
                  <c:v>0.13090620249598289</c:v>
                </c:pt>
                <c:pt idx="9">
                  <c:v>0.12452529246830309</c:v>
                </c:pt>
                <c:pt idx="10">
                  <c:v>0.1235058402010266</c:v>
                </c:pt>
                <c:pt idx="11">
                  <c:v>0.12231909093748461</c:v>
                </c:pt>
                <c:pt idx="12">
                  <c:v>0.12051747399445702</c:v>
                </c:pt>
                <c:pt idx="13">
                  <c:v>0.11822453645372391</c:v>
                </c:pt>
                <c:pt idx="14">
                  <c:v>0.11693305237883078</c:v>
                </c:pt>
                <c:pt idx="15">
                  <c:v>0.11538311171123508</c:v>
                </c:pt>
                <c:pt idx="16">
                  <c:v>7.7544104610386244E-2</c:v>
                </c:pt>
                <c:pt idx="17">
                  <c:v>7.3624287680019135E-2</c:v>
                </c:pt>
                <c:pt idx="18">
                  <c:v>7.2765194680392206E-2</c:v>
                </c:pt>
                <c:pt idx="19">
                  <c:v>6.8732091866052933E-2</c:v>
                </c:pt>
                <c:pt idx="20">
                  <c:v>5.5703361315016443E-2</c:v>
                </c:pt>
                <c:pt idx="21">
                  <c:v>4.9951416705336454E-2</c:v>
                </c:pt>
                <c:pt idx="22">
                  <c:v>4.8944860532396633E-2</c:v>
                </c:pt>
                <c:pt idx="23">
                  <c:v>4.4074368964282615E-2</c:v>
                </c:pt>
                <c:pt idx="24">
                  <c:v>3.3744053792746059E-2</c:v>
                </c:pt>
                <c:pt idx="25">
                  <c:v>1.6337699269474183E-2</c:v>
                </c:pt>
                <c:pt idx="26">
                  <c:v>7.5179513005355914E-3</c:v>
                </c:pt>
                <c:pt idx="27">
                  <c:v>1.3253357590954726E-3</c:v>
                </c:pt>
                <c:pt idx="28">
                  <c:v>7.9435258558737017E-4</c:v>
                </c:pt>
                <c:pt idx="29">
                  <c:v>-9.6817363782076421E-5</c:v>
                </c:pt>
                <c:pt idx="30">
                  <c:v>-1.4099720269712306E-3</c:v>
                </c:pt>
                <c:pt idx="31">
                  <c:v>-1.9589261213885361E-3</c:v>
                </c:pt>
                <c:pt idx="32">
                  <c:v>-1.2870378851252825E-2</c:v>
                </c:pt>
                <c:pt idx="33">
                  <c:v>-2.2279180191156142E-2</c:v>
                </c:pt>
                <c:pt idx="34">
                  <c:v>-2.957689221939646E-2</c:v>
                </c:pt>
                <c:pt idx="35">
                  <c:v>-3.2236024163125168E-2</c:v>
                </c:pt>
                <c:pt idx="36">
                  <c:v>-3.6358144364844767E-2</c:v>
                </c:pt>
                <c:pt idx="37">
                  <c:v>-6.5447138476816352E-2</c:v>
                </c:pt>
                <c:pt idx="38">
                  <c:v>-8.4015614508956601E-2</c:v>
                </c:pt>
                <c:pt idx="39">
                  <c:v>-9.5042805392614588E-2</c:v>
                </c:pt>
                <c:pt idx="40">
                  <c:v>-9.788966566688638E-2</c:v>
                </c:pt>
                <c:pt idx="41">
                  <c:v>-9.8897303349036902E-2</c:v>
                </c:pt>
                <c:pt idx="42">
                  <c:v>-0.10013362951632673</c:v>
                </c:pt>
                <c:pt idx="43">
                  <c:v>-0.10667348293537196</c:v>
                </c:pt>
                <c:pt idx="44">
                  <c:v>-0.12398876735248958</c:v>
                </c:pt>
                <c:pt idx="45">
                  <c:v>-0.16609974926138227</c:v>
                </c:pt>
                <c:pt idx="46">
                  <c:v>-0.18816487070058091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1180880"/>
        <c:axId val="1761183600"/>
      </c:lineChart>
      <c:catAx>
        <c:axId val="1761180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ja-JP"/>
          </a:p>
        </c:txPr>
        <c:crossAx val="1761183600"/>
        <c:crosses val="autoZero"/>
        <c:auto val="1"/>
        <c:lblAlgn val="ctr"/>
        <c:lblOffset val="100"/>
        <c:tickLblSkip val="1"/>
        <c:noMultiLvlLbl val="0"/>
      </c:catAx>
      <c:valAx>
        <c:axId val="1761183600"/>
        <c:scaling>
          <c:orientation val="minMax"/>
          <c:max val="0.5"/>
          <c:min val="-0.30000000000000032"/>
        </c:scaling>
        <c:delete val="0"/>
        <c:axPos val="l"/>
        <c:majorGridlines/>
        <c:numFmt formatCode="0.0_ " sourceLinked="0"/>
        <c:majorTickMark val="out"/>
        <c:minorTickMark val="none"/>
        <c:tickLblPos val="nextTo"/>
        <c:crossAx val="17611808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1"/>
          <c:tx>
            <c:strRef>
              <c:f>格差2009!$C$3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格差2009!$B$4:$B$50</c:f>
              <c:strCache>
                <c:ptCount val="47"/>
                <c:pt idx="0">
                  <c:v>東京</c:v>
                </c:pt>
                <c:pt idx="1">
                  <c:v>大阪</c:v>
                </c:pt>
                <c:pt idx="2">
                  <c:v>千葉</c:v>
                </c:pt>
                <c:pt idx="3">
                  <c:v>愛知</c:v>
                </c:pt>
                <c:pt idx="4">
                  <c:v>滋賀</c:v>
                </c:pt>
                <c:pt idx="5">
                  <c:v>京都</c:v>
                </c:pt>
                <c:pt idx="6">
                  <c:v>長野</c:v>
                </c:pt>
                <c:pt idx="7">
                  <c:v>三重</c:v>
                </c:pt>
                <c:pt idx="8">
                  <c:v>神奈川</c:v>
                </c:pt>
                <c:pt idx="9">
                  <c:v>静岡</c:v>
                </c:pt>
                <c:pt idx="10">
                  <c:v>山口</c:v>
                </c:pt>
                <c:pt idx="11">
                  <c:v>広島</c:v>
                </c:pt>
                <c:pt idx="12">
                  <c:v>福岡</c:v>
                </c:pt>
                <c:pt idx="13">
                  <c:v>福島</c:v>
                </c:pt>
                <c:pt idx="14">
                  <c:v>大分</c:v>
                </c:pt>
                <c:pt idx="15">
                  <c:v>兵庫</c:v>
                </c:pt>
                <c:pt idx="16">
                  <c:v>北海道</c:v>
                </c:pt>
                <c:pt idx="17">
                  <c:v>徳島</c:v>
                </c:pt>
                <c:pt idx="18">
                  <c:v>栃木</c:v>
                </c:pt>
                <c:pt idx="19">
                  <c:v>和歌山</c:v>
                </c:pt>
                <c:pt idx="20">
                  <c:v>埼玉</c:v>
                </c:pt>
                <c:pt idx="21">
                  <c:v>群馬</c:v>
                </c:pt>
                <c:pt idx="22">
                  <c:v>秋田</c:v>
                </c:pt>
                <c:pt idx="23">
                  <c:v>鹿児島</c:v>
                </c:pt>
                <c:pt idx="24">
                  <c:v>岐阜</c:v>
                </c:pt>
                <c:pt idx="25">
                  <c:v>福井</c:v>
                </c:pt>
                <c:pt idx="26">
                  <c:v>茨城</c:v>
                </c:pt>
                <c:pt idx="27">
                  <c:v>富山</c:v>
                </c:pt>
                <c:pt idx="28">
                  <c:v>青森</c:v>
                </c:pt>
                <c:pt idx="29">
                  <c:v>石川</c:v>
                </c:pt>
                <c:pt idx="30">
                  <c:v>宮城</c:v>
                </c:pt>
                <c:pt idx="31">
                  <c:v>香川</c:v>
                </c:pt>
                <c:pt idx="32">
                  <c:v>奈良</c:v>
                </c:pt>
                <c:pt idx="33">
                  <c:v>岩手</c:v>
                </c:pt>
                <c:pt idx="34">
                  <c:v>新潟</c:v>
                </c:pt>
                <c:pt idx="35">
                  <c:v>山梨</c:v>
                </c:pt>
                <c:pt idx="36">
                  <c:v>岡山</c:v>
                </c:pt>
                <c:pt idx="37">
                  <c:v>佐賀</c:v>
                </c:pt>
                <c:pt idx="38">
                  <c:v>山形</c:v>
                </c:pt>
                <c:pt idx="39">
                  <c:v>熊本</c:v>
                </c:pt>
                <c:pt idx="40">
                  <c:v>鳥取</c:v>
                </c:pt>
                <c:pt idx="41">
                  <c:v>愛媛</c:v>
                </c:pt>
                <c:pt idx="42">
                  <c:v>宮崎</c:v>
                </c:pt>
                <c:pt idx="43">
                  <c:v>島根</c:v>
                </c:pt>
                <c:pt idx="44">
                  <c:v>高知</c:v>
                </c:pt>
                <c:pt idx="45">
                  <c:v>沖縄</c:v>
                </c:pt>
                <c:pt idx="46">
                  <c:v>長崎</c:v>
                </c:pt>
              </c:strCache>
            </c:strRef>
          </c:cat>
          <c:val>
            <c:numRef>
              <c:f>格差2009!$C$4:$C$50</c:f>
              <c:numCache>
                <c:formatCode>0.000_ ;[Red]\-0.000\ </c:formatCode>
                <c:ptCount val="47"/>
                <c:pt idx="0">
                  <c:v>0.31234870924095226</c:v>
                </c:pt>
                <c:pt idx="1">
                  <c:v>0.17149971049603835</c:v>
                </c:pt>
                <c:pt idx="2">
                  <c:v>6.465979157765589E-2</c:v>
                </c:pt>
                <c:pt idx="3">
                  <c:v>0.11460405094232667</c:v>
                </c:pt>
                <c:pt idx="4">
                  <c:v>4.8840184098414112E-2</c:v>
                </c:pt>
                <c:pt idx="5">
                  <c:v>0.12335605674053868</c:v>
                </c:pt>
                <c:pt idx="6">
                  <c:v>9.941566301420772E-2</c:v>
                </c:pt>
                <c:pt idx="7">
                  <c:v>3.1541710511697435E-2</c:v>
                </c:pt>
                <c:pt idx="8">
                  <c:v>1.9898521135495763E-2</c:v>
                </c:pt>
                <c:pt idx="9">
                  <c:v>7.4202263150275741E-2</c:v>
                </c:pt>
                <c:pt idx="10">
                  <c:v>6.4141006026097569E-2</c:v>
                </c:pt>
                <c:pt idx="11">
                  <c:v>6.2477594626208957E-2</c:v>
                </c:pt>
                <c:pt idx="12">
                  <c:v>8.4737835686844537E-2</c:v>
                </c:pt>
                <c:pt idx="13">
                  <c:v>8.4301049685823845E-2</c:v>
                </c:pt>
                <c:pt idx="14">
                  <c:v>3.2915391165628853E-2</c:v>
                </c:pt>
                <c:pt idx="15">
                  <c:v>-1.8905674294792708E-3</c:v>
                </c:pt>
                <c:pt idx="16">
                  <c:v>4.6619633928857221E-2</c:v>
                </c:pt>
                <c:pt idx="17">
                  <c:v>2.8063118062124543E-2</c:v>
                </c:pt>
                <c:pt idx="18">
                  <c:v>6.6324267416078442E-2</c:v>
                </c:pt>
                <c:pt idx="19">
                  <c:v>5.6177191162190727E-2</c:v>
                </c:pt>
                <c:pt idx="20">
                  <c:v>5.4263409333520307E-2</c:v>
                </c:pt>
                <c:pt idx="21">
                  <c:v>2.0063729519581876E-2</c:v>
                </c:pt>
                <c:pt idx="22">
                  <c:v>3.9040671865173904E-2</c:v>
                </c:pt>
                <c:pt idx="23">
                  <c:v>8.1820239354375907E-2</c:v>
                </c:pt>
                <c:pt idx="24">
                  <c:v>2.5973785351600234E-2</c:v>
                </c:pt>
                <c:pt idx="25">
                  <c:v>-2.3167520411474681E-2</c:v>
                </c:pt>
                <c:pt idx="26">
                  <c:v>-4.7751702653957361E-2</c:v>
                </c:pt>
                <c:pt idx="27">
                  <c:v>-5.3125178647585924E-2</c:v>
                </c:pt>
                <c:pt idx="28">
                  <c:v>-2.8853840775583863E-2</c:v>
                </c:pt>
                <c:pt idx="29">
                  <c:v>-4.6355755603156371E-2</c:v>
                </c:pt>
                <c:pt idx="30">
                  <c:v>-3.5377150554943546E-2</c:v>
                </c:pt>
                <c:pt idx="31">
                  <c:v>-1.4316583519221254E-2</c:v>
                </c:pt>
                <c:pt idx="32">
                  <c:v>-4.7892973697322587E-2</c:v>
                </c:pt>
                <c:pt idx="33">
                  <c:v>5.4004330815116148E-3</c:v>
                </c:pt>
                <c:pt idx="34">
                  <c:v>-4.5219782015966908E-2</c:v>
                </c:pt>
                <c:pt idx="35">
                  <c:v>-4.7052267368028172E-2</c:v>
                </c:pt>
                <c:pt idx="36">
                  <c:v>-4.6440118963081346E-2</c:v>
                </c:pt>
                <c:pt idx="37">
                  <c:v>-8.1988377704586557E-2</c:v>
                </c:pt>
                <c:pt idx="38">
                  <c:v>-4.3970926815457709E-2</c:v>
                </c:pt>
                <c:pt idx="39">
                  <c:v>-3.5924456297329425E-2</c:v>
                </c:pt>
                <c:pt idx="40">
                  <c:v>-4.1223483086982669E-2</c:v>
                </c:pt>
                <c:pt idx="41">
                  <c:v>-2.0057627080334553E-2</c:v>
                </c:pt>
                <c:pt idx="42">
                  <c:v>-2.734589412621756E-2</c:v>
                </c:pt>
                <c:pt idx="43">
                  <c:v>-0.13080785025039599</c:v>
                </c:pt>
                <c:pt idx="44">
                  <c:v>-3.1941772225575642E-2</c:v>
                </c:pt>
                <c:pt idx="45">
                  <c:v>-0.1511477943460742</c:v>
                </c:pt>
                <c:pt idx="46">
                  <c:v>-6.6323770876966032E-2</c:v>
                </c:pt>
              </c:numCache>
            </c:numRef>
          </c:val>
        </c:ser>
        <c:ser>
          <c:idx val="1"/>
          <c:order val="2"/>
          <c:tx>
            <c:strRef>
              <c:f>格差2009!$D$3</c:f>
              <c:strCache>
                <c:ptCount val="1"/>
                <c:pt idx="0">
                  <c:v>資本装備率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:spPr>
          <c:invertIfNegative val="0"/>
          <c:cat>
            <c:strRef>
              <c:f>格差2009!$B$4:$B$50</c:f>
              <c:strCache>
                <c:ptCount val="47"/>
                <c:pt idx="0">
                  <c:v>東京</c:v>
                </c:pt>
                <c:pt idx="1">
                  <c:v>大阪</c:v>
                </c:pt>
                <c:pt idx="2">
                  <c:v>千葉</c:v>
                </c:pt>
                <c:pt idx="3">
                  <c:v>愛知</c:v>
                </c:pt>
                <c:pt idx="4">
                  <c:v>滋賀</c:v>
                </c:pt>
                <c:pt idx="5">
                  <c:v>京都</c:v>
                </c:pt>
                <c:pt idx="6">
                  <c:v>長野</c:v>
                </c:pt>
                <c:pt idx="7">
                  <c:v>三重</c:v>
                </c:pt>
                <c:pt idx="8">
                  <c:v>神奈川</c:v>
                </c:pt>
                <c:pt idx="9">
                  <c:v>静岡</c:v>
                </c:pt>
                <c:pt idx="10">
                  <c:v>山口</c:v>
                </c:pt>
                <c:pt idx="11">
                  <c:v>広島</c:v>
                </c:pt>
                <c:pt idx="12">
                  <c:v>福岡</c:v>
                </c:pt>
                <c:pt idx="13">
                  <c:v>福島</c:v>
                </c:pt>
                <c:pt idx="14">
                  <c:v>大分</c:v>
                </c:pt>
                <c:pt idx="15">
                  <c:v>兵庫</c:v>
                </c:pt>
                <c:pt idx="16">
                  <c:v>北海道</c:v>
                </c:pt>
                <c:pt idx="17">
                  <c:v>徳島</c:v>
                </c:pt>
                <c:pt idx="18">
                  <c:v>栃木</c:v>
                </c:pt>
                <c:pt idx="19">
                  <c:v>和歌山</c:v>
                </c:pt>
                <c:pt idx="20">
                  <c:v>埼玉</c:v>
                </c:pt>
                <c:pt idx="21">
                  <c:v>群馬</c:v>
                </c:pt>
                <c:pt idx="22">
                  <c:v>秋田</c:v>
                </c:pt>
                <c:pt idx="23">
                  <c:v>鹿児島</c:v>
                </c:pt>
                <c:pt idx="24">
                  <c:v>岐阜</c:v>
                </c:pt>
                <c:pt idx="25">
                  <c:v>福井</c:v>
                </c:pt>
                <c:pt idx="26">
                  <c:v>茨城</c:v>
                </c:pt>
                <c:pt idx="27">
                  <c:v>富山</c:v>
                </c:pt>
                <c:pt idx="28">
                  <c:v>青森</c:v>
                </c:pt>
                <c:pt idx="29">
                  <c:v>石川</c:v>
                </c:pt>
                <c:pt idx="30">
                  <c:v>宮城</c:v>
                </c:pt>
                <c:pt idx="31">
                  <c:v>香川</c:v>
                </c:pt>
                <c:pt idx="32">
                  <c:v>奈良</c:v>
                </c:pt>
                <c:pt idx="33">
                  <c:v>岩手</c:v>
                </c:pt>
                <c:pt idx="34">
                  <c:v>新潟</c:v>
                </c:pt>
                <c:pt idx="35">
                  <c:v>山梨</c:v>
                </c:pt>
                <c:pt idx="36">
                  <c:v>岡山</c:v>
                </c:pt>
                <c:pt idx="37">
                  <c:v>佐賀</c:v>
                </c:pt>
                <c:pt idx="38">
                  <c:v>山形</c:v>
                </c:pt>
                <c:pt idx="39">
                  <c:v>熊本</c:v>
                </c:pt>
                <c:pt idx="40">
                  <c:v>鳥取</c:v>
                </c:pt>
                <c:pt idx="41">
                  <c:v>愛媛</c:v>
                </c:pt>
                <c:pt idx="42">
                  <c:v>宮崎</c:v>
                </c:pt>
                <c:pt idx="43">
                  <c:v>島根</c:v>
                </c:pt>
                <c:pt idx="44">
                  <c:v>高知</c:v>
                </c:pt>
                <c:pt idx="45">
                  <c:v>沖縄</c:v>
                </c:pt>
                <c:pt idx="46">
                  <c:v>長崎</c:v>
                </c:pt>
              </c:strCache>
            </c:strRef>
          </c:cat>
          <c:val>
            <c:numRef>
              <c:f>格差2009!$D$4:$D$50</c:f>
              <c:numCache>
                <c:formatCode>0.000_ ;[Red]\-0.000\ </c:formatCode>
                <c:ptCount val="47"/>
                <c:pt idx="0">
                  <c:v>-8.7390283504060595E-3</c:v>
                </c:pt>
                <c:pt idx="1">
                  <c:v>2.0070083285368762E-2</c:v>
                </c:pt>
                <c:pt idx="2">
                  <c:v>0.10810404169469745</c:v>
                </c:pt>
                <c:pt idx="3">
                  <c:v>5.5843695362505857E-2</c:v>
                </c:pt>
                <c:pt idx="4">
                  <c:v>9.7562181194179642E-2</c:v>
                </c:pt>
                <c:pt idx="5">
                  <c:v>1.1752241723155066E-3</c:v>
                </c:pt>
                <c:pt idx="6">
                  <c:v>2.9526791777098542E-2</c:v>
                </c:pt>
                <c:pt idx="7">
                  <c:v>0.10612645847492128</c:v>
                </c:pt>
                <c:pt idx="8">
                  <c:v>5.3040894034819194E-2</c:v>
                </c:pt>
                <c:pt idx="9">
                  <c:v>4.6753865413619741E-2</c:v>
                </c:pt>
                <c:pt idx="10">
                  <c:v>5.4402969427066489E-2</c:v>
                </c:pt>
                <c:pt idx="11">
                  <c:v>8.5393990589176915E-3</c:v>
                </c:pt>
                <c:pt idx="12">
                  <c:v>-8.3070615168509433E-3</c:v>
                </c:pt>
                <c:pt idx="13">
                  <c:v>2.7904817096351529E-2</c:v>
                </c:pt>
                <c:pt idx="14">
                  <c:v>6.1492315458313657E-2</c:v>
                </c:pt>
                <c:pt idx="15">
                  <c:v>5.6565004569317179E-2</c:v>
                </c:pt>
                <c:pt idx="16">
                  <c:v>4.4983696247364036E-2</c:v>
                </c:pt>
                <c:pt idx="17">
                  <c:v>4.3700753436017883E-2</c:v>
                </c:pt>
                <c:pt idx="18">
                  <c:v>1.2751965484236773E-2</c:v>
                </c:pt>
                <c:pt idx="19">
                  <c:v>2.322800014500119E-2</c:v>
                </c:pt>
                <c:pt idx="20">
                  <c:v>-1.4154507835517523E-2</c:v>
                </c:pt>
                <c:pt idx="21">
                  <c:v>3.0950189211157032E-2</c:v>
                </c:pt>
                <c:pt idx="22">
                  <c:v>3.2349424101809285E-2</c:v>
                </c:pt>
                <c:pt idx="23">
                  <c:v>-3.8687988350172786E-2</c:v>
                </c:pt>
                <c:pt idx="24">
                  <c:v>1.4866675244357671E-2</c:v>
                </c:pt>
                <c:pt idx="25">
                  <c:v>5.8657450610067101E-2</c:v>
                </c:pt>
                <c:pt idx="26">
                  <c:v>7.7129530035914162E-2</c:v>
                </c:pt>
                <c:pt idx="27">
                  <c:v>7.3312973143597138E-2</c:v>
                </c:pt>
                <c:pt idx="28">
                  <c:v>7.4908531882865365E-2</c:v>
                </c:pt>
                <c:pt idx="29">
                  <c:v>5.2640740255019386E-2</c:v>
                </c:pt>
                <c:pt idx="30">
                  <c:v>4.3724835188507005E-2</c:v>
                </c:pt>
                <c:pt idx="31">
                  <c:v>-1.5799585856017005E-2</c:v>
                </c:pt>
                <c:pt idx="32">
                  <c:v>-6.1263110441333365E-3</c:v>
                </c:pt>
                <c:pt idx="33">
                  <c:v>-6.1762565901221514E-3</c:v>
                </c:pt>
                <c:pt idx="34">
                  <c:v>3.8348677789342124E-2</c:v>
                </c:pt>
                <c:pt idx="35">
                  <c:v>-2.390521810302141E-3</c:v>
                </c:pt>
                <c:pt idx="36">
                  <c:v>-4.2156985102174919E-3</c:v>
                </c:pt>
                <c:pt idx="37">
                  <c:v>3.3766548861982743E-2</c:v>
                </c:pt>
                <c:pt idx="38">
                  <c:v>-3.6190628268226426E-3</c:v>
                </c:pt>
                <c:pt idx="39">
                  <c:v>-3.2910147797428985E-2</c:v>
                </c:pt>
                <c:pt idx="40">
                  <c:v>-3.6695118644360022E-2</c:v>
                </c:pt>
                <c:pt idx="41">
                  <c:v>-8.2894237994066672E-2</c:v>
                </c:pt>
                <c:pt idx="42">
                  <c:v>-5.5592110973920549E-2</c:v>
                </c:pt>
                <c:pt idx="43">
                  <c:v>4.1068566208740588E-2</c:v>
                </c:pt>
                <c:pt idx="44">
                  <c:v>-6.4693419111546385E-2</c:v>
                </c:pt>
                <c:pt idx="45">
                  <c:v>1.9018590719548374E-2</c:v>
                </c:pt>
                <c:pt idx="46">
                  <c:v>-7.7829570886387894E-2</c:v>
                </c:pt>
              </c:numCache>
            </c:numRef>
          </c:val>
        </c:ser>
        <c:ser>
          <c:idx val="2"/>
          <c:order val="3"/>
          <c:tx>
            <c:strRef>
              <c:f>格差2009!$E$3</c:f>
              <c:strCache>
                <c:ptCount val="1"/>
                <c:pt idx="0">
                  <c:v>労働の質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strRef>
              <c:f>格差2009!$B$4:$B$50</c:f>
              <c:strCache>
                <c:ptCount val="47"/>
                <c:pt idx="0">
                  <c:v>東京</c:v>
                </c:pt>
                <c:pt idx="1">
                  <c:v>大阪</c:v>
                </c:pt>
                <c:pt idx="2">
                  <c:v>千葉</c:v>
                </c:pt>
                <c:pt idx="3">
                  <c:v>愛知</c:v>
                </c:pt>
                <c:pt idx="4">
                  <c:v>滋賀</c:v>
                </c:pt>
                <c:pt idx="5">
                  <c:v>京都</c:v>
                </c:pt>
                <c:pt idx="6">
                  <c:v>長野</c:v>
                </c:pt>
                <c:pt idx="7">
                  <c:v>三重</c:v>
                </c:pt>
                <c:pt idx="8">
                  <c:v>神奈川</c:v>
                </c:pt>
                <c:pt idx="9">
                  <c:v>静岡</c:v>
                </c:pt>
                <c:pt idx="10">
                  <c:v>山口</c:v>
                </c:pt>
                <c:pt idx="11">
                  <c:v>広島</c:v>
                </c:pt>
                <c:pt idx="12">
                  <c:v>福岡</c:v>
                </c:pt>
                <c:pt idx="13">
                  <c:v>福島</c:v>
                </c:pt>
                <c:pt idx="14">
                  <c:v>大分</c:v>
                </c:pt>
                <c:pt idx="15">
                  <c:v>兵庫</c:v>
                </c:pt>
                <c:pt idx="16">
                  <c:v>北海道</c:v>
                </c:pt>
                <c:pt idx="17">
                  <c:v>徳島</c:v>
                </c:pt>
                <c:pt idx="18">
                  <c:v>栃木</c:v>
                </c:pt>
                <c:pt idx="19">
                  <c:v>和歌山</c:v>
                </c:pt>
                <c:pt idx="20">
                  <c:v>埼玉</c:v>
                </c:pt>
                <c:pt idx="21">
                  <c:v>群馬</c:v>
                </c:pt>
                <c:pt idx="22">
                  <c:v>秋田</c:v>
                </c:pt>
                <c:pt idx="23">
                  <c:v>鹿児島</c:v>
                </c:pt>
                <c:pt idx="24">
                  <c:v>岐阜</c:v>
                </c:pt>
                <c:pt idx="25">
                  <c:v>福井</c:v>
                </c:pt>
                <c:pt idx="26">
                  <c:v>茨城</c:v>
                </c:pt>
                <c:pt idx="27">
                  <c:v>富山</c:v>
                </c:pt>
                <c:pt idx="28">
                  <c:v>青森</c:v>
                </c:pt>
                <c:pt idx="29">
                  <c:v>石川</c:v>
                </c:pt>
                <c:pt idx="30">
                  <c:v>宮城</c:v>
                </c:pt>
                <c:pt idx="31">
                  <c:v>香川</c:v>
                </c:pt>
                <c:pt idx="32">
                  <c:v>奈良</c:v>
                </c:pt>
                <c:pt idx="33">
                  <c:v>岩手</c:v>
                </c:pt>
                <c:pt idx="34">
                  <c:v>新潟</c:v>
                </c:pt>
                <c:pt idx="35">
                  <c:v>山梨</c:v>
                </c:pt>
                <c:pt idx="36">
                  <c:v>岡山</c:v>
                </c:pt>
                <c:pt idx="37">
                  <c:v>佐賀</c:v>
                </c:pt>
                <c:pt idx="38">
                  <c:v>山形</c:v>
                </c:pt>
                <c:pt idx="39">
                  <c:v>熊本</c:v>
                </c:pt>
                <c:pt idx="40">
                  <c:v>鳥取</c:v>
                </c:pt>
                <c:pt idx="41">
                  <c:v>愛媛</c:v>
                </c:pt>
                <c:pt idx="42">
                  <c:v>宮崎</c:v>
                </c:pt>
                <c:pt idx="43">
                  <c:v>島根</c:v>
                </c:pt>
                <c:pt idx="44">
                  <c:v>高知</c:v>
                </c:pt>
                <c:pt idx="45">
                  <c:v>沖縄</c:v>
                </c:pt>
                <c:pt idx="46">
                  <c:v>長崎</c:v>
                </c:pt>
              </c:strCache>
            </c:strRef>
          </c:cat>
          <c:val>
            <c:numRef>
              <c:f>格差2009!$E$4:$E$50</c:f>
              <c:numCache>
                <c:formatCode>0.000_ ;[Red]\-0.000\ </c:formatCode>
                <c:ptCount val="47"/>
                <c:pt idx="0">
                  <c:v>8.7726770797595763E-2</c:v>
                </c:pt>
                <c:pt idx="1">
                  <c:v>3.1933092846646215E-2</c:v>
                </c:pt>
                <c:pt idx="2">
                  <c:v>2.1642030240944254E-2</c:v>
                </c:pt>
                <c:pt idx="3">
                  <c:v>1.3187461631718442E-2</c:v>
                </c:pt>
                <c:pt idx="4">
                  <c:v>7.1869534203925951E-3</c:v>
                </c:pt>
                <c:pt idx="5">
                  <c:v>2.8784043008004342E-2</c:v>
                </c:pt>
                <c:pt idx="6">
                  <c:v>2.1437152241310488E-3</c:v>
                </c:pt>
                <c:pt idx="7">
                  <c:v>-1.1881942964730713E-2</c:v>
                </c:pt>
                <c:pt idx="8">
                  <c:v>4.5850565928680184E-2</c:v>
                </c:pt>
                <c:pt idx="9">
                  <c:v>-6.0395804369830263E-3</c:v>
                </c:pt>
                <c:pt idx="10">
                  <c:v>-4.0883342282679713E-3</c:v>
                </c:pt>
                <c:pt idx="11">
                  <c:v>2.6931189826636961E-2</c:v>
                </c:pt>
                <c:pt idx="12">
                  <c:v>1.6016744843592622E-2</c:v>
                </c:pt>
                <c:pt idx="13">
                  <c:v>-2.4254937925435292E-2</c:v>
                </c:pt>
                <c:pt idx="14">
                  <c:v>-9.8531995549261502E-3</c:v>
                </c:pt>
                <c:pt idx="15">
                  <c:v>2.6335128542249901E-2</c:v>
                </c:pt>
                <c:pt idx="16">
                  <c:v>-1.3212840928831852E-2</c:v>
                </c:pt>
                <c:pt idx="17">
                  <c:v>5.588102471013965E-3</c:v>
                </c:pt>
                <c:pt idx="18">
                  <c:v>-5.895639784342703E-3</c:v>
                </c:pt>
                <c:pt idx="19">
                  <c:v>-6.3105531461139525E-3</c:v>
                </c:pt>
                <c:pt idx="20">
                  <c:v>1.5643284696291261E-2</c:v>
                </c:pt>
                <c:pt idx="21">
                  <c:v>-4.7975321989488853E-3</c:v>
                </c:pt>
                <c:pt idx="22">
                  <c:v>-2.7933598134699596E-2</c:v>
                </c:pt>
                <c:pt idx="23">
                  <c:v>-1.5081652102349683E-2</c:v>
                </c:pt>
                <c:pt idx="24">
                  <c:v>-1.3694877413346049E-2</c:v>
                </c:pt>
                <c:pt idx="25">
                  <c:v>-9.8941157384152476E-3</c:v>
                </c:pt>
                <c:pt idx="26">
                  <c:v>-4.7168066742666491E-3</c:v>
                </c:pt>
                <c:pt idx="27">
                  <c:v>1.4635768355824108E-3</c:v>
                </c:pt>
                <c:pt idx="28">
                  <c:v>-3.7650102170987729E-2</c:v>
                </c:pt>
                <c:pt idx="29">
                  <c:v>4.3548382586518903E-4</c:v>
                </c:pt>
                <c:pt idx="30">
                  <c:v>-4.325466632167047E-3</c:v>
                </c:pt>
                <c:pt idx="31">
                  <c:v>1.2728934743989E-2</c:v>
                </c:pt>
                <c:pt idx="32">
                  <c:v>3.5835779617171909E-2</c:v>
                </c:pt>
                <c:pt idx="33">
                  <c:v>-2.8807924756323534E-2</c:v>
                </c:pt>
                <c:pt idx="34">
                  <c:v>-2.4250371712794518E-2</c:v>
                </c:pt>
                <c:pt idx="35">
                  <c:v>1.1644042137532954E-2</c:v>
                </c:pt>
                <c:pt idx="36">
                  <c:v>3.301465837086228E-3</c:v>
                </c:pt>
                <c:pt idx="37">
                  <c:v>-1.2249273345277083E-2</c:v>
                </c:pt>
                <c:pt idx="38">
                  <c:v>-2.1488668616657651E-2</c:v>
                </c:pt>
                <c:pt idx="39">
                  <c:v>-1.0494144928034245E-2</c:v>
                </c:pt>
                <c:pt idx="40">
                  <c:v>-4.3581889688808582E-3</c:v>
                </c:pt>
                <c:pt idx="41">
                  <c:v>6.2384426473524098E-3</c:v>
                </c:pt>
                <c:pt idx="42">
                  <c:v>-2.1741945416857356E-2</c:v>
                </c:pt>
                <c:pt idx="43">
                  <c:v>-2.002930250402149E-2</c:v>
                </c:pt>
                <c:pt idx="44">
                  <c:v>-1.8446110603171459E-2</c:v>
                </c:pt>
                <c:pt idx="45">
                  <c:v>-7.6113450443516337E-3</c:v>
                </c:pt>
                <c:pt idx="46">
                  <c:v>-2.401610811877174E-2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26377024"/>
        <c:axId val="1526379200"/>
      </c:barChart>
      <c:lineChart>
        <c:grouping val="standard"/>
        <c:varyColors val="0"/>
        <c:ser>
          <c:idx val="3"/>
          <c:order val="0"/>
          <c:tx>
            <c:strRef>
              <c:f>格差2009!$F$3</c:f>
              <c:strCache>
                <c:ptCount val="1"/>
                <c:pt idx="0">
                  <c:v>労働生産性</c:v>
                </c:pt>
              </c:strCache>
            </c:strRef>
          </c:tx>
          <c:spPr>
            <a:ln w="127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strRef>
              <c:f>格差2009!$B$4:$B$50</c:f>
              <c:strCache>
                <c:ptCount val="47"/>
                <c:pt idx="0">
                  <c:v>東京</c:v>
                </c:pt>
                <c:pt idx="1">
                  <c:v>大阪</c:v>
                </c:pt>
                <c:pt idx="2">
                  <c:v>千葉</c:v>
                </c:pt>
                <c:pt idx="3">
                  <c:v>愛知</c:v>
                </c:pt>
                <c:pt idx="4">
                  <c:v>滋賀</c:v>
                </c:pt>
                <c:pt idx="5">
                  <c:v>京都</c:v>
                </c:pt>
                <c:pt idx="6">
                  <c:v>長野</c:v>
                </c:pt>
                <c:pt idx="7">
                  <c:v>三重</c:v>
                </c:pt>
                <c:pt idx="8">
                  <c:v>神奈川</c:v>
                </c:pt>
                <c:pt idx="9">
                  <c:v>静岡</c:v>
                </c:pt>
                <c:pt idx="10">
                  <c:v>山口</c:v>
                </c:pt>
                <c:pt idx="11">
                  <c:v>広島</c:v>
                </c:pt>
                <c:pt idx="12">
                  <c:v>福岡</c:v>
                </c:pt>
                <c:pt idx="13">
                  <c:v>福島</c:v>
                </c:pt>
                <c:pt idx="14">
                  <c:v>大分</c:v>
                </c:pt>
                <c:pt idx="15">
                  <c:v>兵庫</c:v>
                </c:pt>
                <c:pt idx="16">
                  <c:v>北海道</c:v>
                </c:pt>
                <c:pt idx="17">
                  <c:v>徳島</c:v>
                </c:pt>
                <c:pt idx="18">
                  <c:v>栃木</c:v>
                </c:pt>
                <c:pt idx="19">
                  <c:v>和歌山</c:v>
                </c:pt>
                <c:pt idx="20">
                  <c:v>埼玉</c:v>
                </c:pt>
                <c:pt idx="21">
                  <c:v>群馬</c:v>
                </c:pt>
                <c:pt idx="22">
                  <c:v>秋田</c:v>
                </c:pt>
                <c:pt idx="23">
                  <c:v>鹿児島</c:v>
                </c:pt>
                <c:pt idx="24">
                  <c:v>岐阜</c:v>
                </c:pt>
                <c:pt idx="25">
                  <c:v>福井</c:v>
                </c:pt>
                <c:pt idx="26">
                  <c:v>茨城</c:v>
                </c:pt>
                <c:pt idx="27">
                  <c:v>富山</c:v>
                </c:pt>
                <c:pt idx="28">
                  <c:v>青森</c:v>
                </c:pt>
                <c:pt idx="29">
                  <c:v>石川</c:v>
                </c:pt>
                <c:pt idx="30">
                  <c:v>宮城</c:v>
                </c:pt>
                <c:pt idx="31">
                  <c:v>香川</c:v>
                </c:pt>
                <c:pt idx="32">
                  <c:v>奈良</c:v>
                </c:pt>
                <c:pt idx="33">
                  <c:v>岩手</c:v>
                </c:pt>
                <c:pt idx="34">
                  <c:v>新潟</c:v>
                </c:pt>
                <c:pt idx="35">
                  <c:v>山梨</c:v>
                </c:pt>
                <c:pt idx="36">
                  <c:v>岡山</c:v>
                </c:pt>
                <c:pt idx="37">
                  <c:v>佐賀</c:v>
                </c:pt>
                <c:pt idx="38">
                  <c:v>山形</c:v>
                </c:pt>
                <c:pt idx="39">
                  <c:v>熊本</c:v>
                </c:pt>
                <c:pt idx="40">
                  <c:v>鳥取</c:v>
                </c:pt>
                <c:pt idx="41">
                  <c:v>愛媛</c:v>
                </c:pt>
                <c:pt idx="42">
                  <c:v>宮崎</c:v>
                </c:pt>
                <c:pt idx="43">
                  <c:v>島根</c:v>
                </c:pt>
                <c:pt idx="44">
                  <c:v>高知</c:v>
                </c:pt>
                <c:pt idx="45">
                  <c:v>沖縄</c:v>
                </c:pt>
                <c:pt idx="46">
                  <c:v>長崎</c:v>
                </c:pt>
              </c:strCache>
            </c:strRef>
          </c:cat>
          <c:val>
            <c:numRef>
              <c:f>格差2009!$F$4:$F$50</c:f>
              <c:numCache>
                <c:formatCode>0.000_ ;[Red]\-0.000\ </c:formatCode>
                <c:ptCount val="47"/>
                <c:pt idx="0">
                  <c:v>0.39133645168814196</c:v>
                </c:pt>
                <c:pt idx="1">
                  <c:v>0.22350288662805334</c:v>
                </c:pt>
                <c:pt idx="2">
                  <c:v>0.19440586351329758</c:v>
                </c:pt>
                <c:pt idx="3">
                  <c:v>0.18363520793655097</c:v>
                </c:pt>
                <c:pt idx="4">
                  <c:v>0.15358931871298637</c:v>
                </c:pt>
                <c:pt idx="5">
                  <c:v>0.15331532392085853</c:v>
                </c:pt>
                <c:pt idx="6">
                  <c:v>0.13108617001543729</c:v>
                </c:pt>
                <c:pt idx="7">
                  <c:v>0.12578622602188799</c:v>
                </c:pt>
                <c:pt idx="8">
                  <c:v>0.11878998109899515</c:v>
                </c:pt>
                <c:pt idx="9">
                  <c:v>0.11491654812691246</c:v>
                </c:pt>
                <c:pt idx="10">
                  <c:v>0.11445564122489608</c:v>
                </c:pt>
                <c:pt idx="11">
                  <c:v>9.7948183511763612E-2</c:v>
                </c:pt>
                <c:pt idx="12">
                  <c:v>9.2447519013586221E-2</c:v>
                </c:pt>
                <c:pt idx="13">
                  <c:v>8.7950928856740079E-2</c:v>
                </c:pt>
                <c:pt idx="14">
                  <c:v>8.4554507069016363E-2</c:v>
                </c:pt>
                <c:pt idx="15">
                  <c:v>8.1009565682087809E-2</c:v>
                </c:pt>
                <c:pt idx="16">
                  <c:v>7.8390489247389408E-2</c:v>
                </c:pt>
                <c:pt idx="17">
                  <c:v>7.7351973969156385E-2</c:v>
                </c:pt>
                <c:pt idx="18">
                  <c:v>7.3180593115972498E-2</c:v>
                </c:pt>
                <c:pt idx="19">
                  <c:v>7.3094638161077974E-2</c:v>
                </c:pt>
                <c:pt idx="20">
                  <c:v>5.5752186194294041E-2</c:v>
                </c:pt>
                <c:pt idx="21">
                  <c:v>4.621638653179002E-2</c:v>
                </c:pt>
                <c:pt idx="22">
                  <c:v>4.3456497832283593E-2</c:v>
                </c:pt>
                <c:pt idx="23">
                  <c:v>2.8050598901853435E-2</c:v>
                </c:pt>
                <c:pt idx="24">
                  <c:v>2.7145583182611854E-2</c:v>
                </c:pt>
                <c:pt idx="25">
                  <c:v>2.5595814460177176E-2</c:v>
                </c:pt>
                <c:pt idx="26">
                  <c:v>2.4661020707690152E-2</c:v>
                </c:pt>
                <c:pt idx="27">
                  <c:v>2.1651371331593623E-2</c:v>
                </c:pt>
                <c:pt idx="28">
                  <c:v>8.4045889362937692E-3</c:v>
                </c:pt>
                <c:pt idx="29">
                  <c:v>6.7204684777282045E-3</c:v>
                </c:pt>
                <c:pt idx="30">
                  <c:v>4.0222180013964126E-3</c:v>
                </c:pt>
                <c:pt idx="31">
                  <c:v>-1.7387234631249259E-2</c:v>
                </c:pt>
                <c:pt idx="32">
                  <c:v>-1.8183505124284016E-2</c:v>
                </c:pt>
                <c:pt idx="33">
                  <c:v>-2.9583748264934071E-2</c:v>
                </c:pt>
                <c:pt idx="34">
                  <c:v>-3.1121475939419302E-2</c:v>
                </c:pt>
                <c:pt idx="35">
                  <c:v>-3.7798747040797359E-2</c:v>
                </c:pt>
                <c:pt idx="36">
                  <c:v>-4.7354351636212606E-2</c:v>
                </c:pt>
                <c:pt idx="37">
                  <c:v>-6.0471102187880897E-2</c:v>
                </c:pt>
                <c:pt idx="38">
                  <c:v>-6.9078658258937997E-2</c:v>
                </c:pt>
                <c:pt idx="39">
                  <c:v>-7.9328749022792661E-2</c:v>
                </c:pt>
                <c:pt idx="40">
                  <c:v>-8.2276790700223548E-2</c:v>
                </c:pt>
                <c:pt idx="41">
                  <c:v>-9.671342242704882E-2</c:v>
                </c:pt>
                <c:pt idx="42">
                  <c:v>-0.10467995051699545</c:v>
                </c:pt>
                <c:pt idx="43">
                  <c:v>-0.10976858654567689</c:v>
                </c:pt>
                <c:pt idx="44">
                  <c:v>-0.11508130194029349</c:v>
                </c:pt>
                <c:pt idx="45">
                  <c:v>-0.13974054867087746</c:v>
                </c:pt>
                <c:pt idx="46">
                  <c:v>-0.16816944988212568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377024"/>
        <c:axId val="1526379200"/>
      </c:lineChart>
      <c:catAx>
        <c:axId val="1526377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ja-JP"/>
          </a:p>
        </c:txPr>
        <c:crossAx val="1526379200"/>
        <c:crosses val="autoZero"/>
        <c:auto val="1"/>
        <c:lblAlgn val="ctr"/>
        <c:lblOffset val="100"/>
        <c:tickLblSkip val="1"/>
        <c:noMultiLvlLbl val="0"/>
      </c:catAx>
      <c:valAx>
        <c:axId val="1526379200"/>
        <c:scaling>
          <c:orientation val="minMax"/>
          <c:max val="0.5"/>
          <c:min val="-0.30000000000000032"/>
        </c:scaling>
        <c:delete val="0"/>
        <c:axPos val="l"/>
        <c:majorGridlines/>
        <c:numFmt formatCode="0.0_ " sourceLinked="0"/>
        <c:majorTickMark val="out"/>
        <c:minorTickMark val="none"/>
        <c:tickLblPos val="nextTo"/>
        <c:crossAx val="15263770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25</xdr:col>
      <xdr:colOff>0</xdr:colOff>
      <xdr:row>50</xdr:row>
      <xdr:rowOff>1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25</xdr:col>
      <xdr:colOff>0</xdr:colOff>
      <xdr:row>50</xdr:row>
      <xdr:rowOff>1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25</xdr:col>
      <xdr:colOff>0</xdr:colOff>
      <xdr:row>50</xdr:row>
      <xdr:rowOff>1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133349</xdr:rowOff>
    </xdr:from>
    <xdr:to>
      <xdr:col>25</xdr:col>
      <xdr:colOff>0</xdr:colOff>
      <xdr:row>50</xdr:row>
      <xdr:rowOff>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25</xdr:col>
      <xdr:colOff>0</xdr:colOff>
      <xdr:row>50</xdr:row>
      <xdr:rowOff>1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133349</xdr:rowOff>
    </xdr:from>
    <xdr:to>
      <xdr:col>25</xdr:col>
      <xdr:colOff>0</xdr:colOff>
      <xdr:row>50</xdr:row>
      <xdr:rowOff>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J1084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5" width="9.5" style="1" bestFit="1" customWidth="1"/>
    <col min="6" max="9" width="10.5" style="1" bestFit="1" customWidth="1"/>
    <col min="10" max="10" width="10.5" style="1" customWidth="1"/>
    <col min="11" max="16384" width="9.33203125" style="1"/>
  </cols>
  <sheetData>
    <row r="1" spans="1:10" x14ac:dyDescent="0.15">
      <c r="A1" s="1" t="s">
        <v>5</v>
      </c>
    </row>
    <row r="3" spans="1:10" x14ac:dyDescent="0.15">
      <c r="E3" s="1">
        <v>1970</v>
      </c>
      <c r="F3" s="1">
        <v>1980</v>
      </c>
      <c r="G3" s="1">
        <v>1990</v>
      </c>
      <c r="H3" s="1">
        <v>2000</v>
      </c>
      <c r="I3" s="1">
        <v>2008</v>
      </c>
      <c r="J3" s="1">
        <v>2009</v>
      </c>
    </row>
    <row r="4" spans="1:10" x14ac:dyDescent="0.15">
      <c r="A4" s="1">
        <v>1</v>
      </c>
      <c r="B4" s="1" t="s">
        <v>1</v>
      </c>
      <c r="C4" s="1">
        <v>1</v>
      </c>
      <c r="D4" s="1" t="s">
        <v>8</v>
      </c>
      <c r="E4" s="2">
        <v>707135.73516564502</v>
      </c>
      <c r="F4" s="2">
        <v>807756.65044930903</v>
      </c>
      <c r="G4" s="2">
        <v>1043317.4464310671</v>
      </c>
      <c r="H4" s="2">
        <v>840604.16854943451</v>
      </c>
      <c r="I4" s="2">
        <v>999265.1943942064</v>
      </c>
      <c r="J4" s="2">
        <v>935442.12307299871</v>
      </c>
    </row>
    <row r="5" spans="1:10" x14ac:dyDescent="0.15">
      <c r="A5" s="1">
        <v>1</v>
      </c>
      <c r="B5" s="1" t="s">
        <v>1</v>
      </c>
      <c r="C5" s="1">
        <v>2</v>
      </c>
      <c r="D5" s="1" t="s">
        <v>9</v>
      </c>
      <c r="E5" s="2">
        <v>136510.43933466359</v>
      </c>
      <c r="F5" s="2">
        <v>145088.46533846471</v>
      </c>
      <c r="G5" s="2">
        <v>71471.472115966404</v>
      </c>
      <c r="H5" s="2">
        <v>31615.824704475337</v>
      </c>
      <c r="I5" s="2">
        <v>18526.354349162189</v>
      </c>
      <c r="J5" s="2">
        <v>15501.418843290056</v>
      </c>
    </row>
    <row r="6" spans="1:10" x14ac:dyDescent="0.15">
      <c r="A6" s="1">
        <v>1</v>
      </c>
      <c r="B6" s="1" t="s">
        <v>6</v>
      </c>
      <c r="C6" s="1">
        <v>3</v>
      </c>
      <c r="D6" s="1" t="s">
        <v>16</v>
      </c>
      <c r="E6" s="2">
        <v>555204.64665883174</v>
      </c>
      <c r="F6" s="2">
        <v>697993.59315572691</v>
      </c>
      <c r="G6" s="2">
        <v>655029.50969848828</v>
      </c>
      <c r="H6" s="2">
        <v>687681.07545022271</v>
      </c>
      <c r="I6" s="2">
        <v>566895.89596338209</v>
      </c>
      <c r="J6" s="2">
        <v>516607.48295142862</v>
      </c>
    </row>
    <row r="7" spans="1:10" x14ac:dyDescent="0.15">
      <c r="A7" s="1">
        <v>1</v>
      </c>
      <c r="B7" s="1" t="s">
        <v>6</v>
      </c>
      <c r="C7" s="1">
        <v>4</v>
      </c>
      <c r="D7" s="1" t="s">
        <v>17</v>
      </c>
      <c r="E7" s="2">
        <v>16025.555922449375</v>
      </c>
      <c r="F7" s="2">
        <v>22003.197164840454</v>
      </c>
      <c r="G7" s="2">
        <v>30282.168283516618</v>
      </c>
      <c r="H7" s="2">
        <v>20123.3450760831</v>
      </c>
      <c r="I7" s="2">
        <v>15821.030311917417</v>
      </c>
      <c r="J7" s="2">
        <v>11935.497260170387</v>
      </c>
    </row>
    <row r="8" spans="1:10" x14ac:dyDescent="0.15">
      <c r="A8" s="1">
        <v>1</v>
      </c>
      <c r="B8" s="1" t="s">
        <v>6</v>
      </c>
      <c r="C8" s="1">
        <v>5</v>
      </c>
      <c r="D8" s="1" t="s">
        <v>18</v>
      </c>
      <c r="E8" s="2">
        <v>143788.25448250727</v>
      </c>
      <c r="F8" s="2">
        <v>132261.18305783358</v>
      </c>
      <c r="G8" s="2">
        <v>264818.02383446484</v>
      </c>
      <c r="H8" s="2">
        <v>215573.57534200334</v>
      </c>
      <c r="I8" s="2">
        <v>142516.05882908171</v>
      </c>
      <c r="J8" s="2">
        <v>124347.53245122908</v>
      </c>
    </row>
    <row r="9" spans="1:10" x14ac:dyDescent="0.15">
      <c r="A9" s="1">
        <v>1</v>
      </c>
      <c r="B9" s="1" t="s">
        <v>6</v>
      </c>
      <c r="C9" s="1">
        <v>6</v>
      </c>
      <c r="D9" s="1" t="s">
        <v>2</v>
      </c>
      <c r="E9" s="2">
        <v>3843.5185081835011</v>
      </c>
      <c r="F9" s="2">
        <v>15097.404224244248</v>
      </c>
      <c r="G9" s="2">
        <v>27983.457631902344</v>
      </c>
      <c r="H9" s="2">
        <v>33824.651530287825</v>
      </c>
      <c r="I9" s="2">
        <v>40035.00761067227</v>
      </c>
      <c r="J9" s="2">
        <v>29395.942599593498</v>
      </c>
    </row>
    <row r="10" spans="1:10" x14ac:dyDescent="0.15">
      <c r="A10" s="1">
        <v>1</v>
      </c>
      <c r="B10" s="1" t="s">
        <v>6</v>
      </c>
      <c r="C10" s="1">
        <v>7</v>
      </c>
      <c r="D10" s="1" t="s">
        <v>19</v>
      </c>
      <c r="E10" s="2">
        <v>25732.716262412978</v>
      </c>
      <c r="F10" s="2">
        <v>159591.4399539897</v>
      </c>
      <c r="G10" s="2">
        <v>216746.69750542211</v>
      </c>
      <c r="H10" s="2">
        <v>248317.94021786252</v>
      </c>
      <c r="I10" s="2">
        <v>78488.813891129394</v>
      </c>
      <c r="J10" s="2">
        <v>35189.864953051801</v>
      </c>
    </row>
    <row r="11" spans="1:10" x14ac:dyDescent="0.15">
      <c r="A11" s="1">
        <v>1</v>
      </c>
      <c r="B11" s="1" t="s">
        <v>6</v>
      </c>
      <c r="C11" s="1">
        <v>8</v>
      </c>
      <c r="D11" s="1" t="s">
        <v>20</v>
      </c>
      <c r="E11" s="2">
        <v>62083.201609115727</v>
      </c>
      <c r="F11" s="2">
        <v>96511.977387909792</v>
      </c>
      <c r="G11" s="2">
        <v>134240.71716836913</v>
      </c>
      <c r="H11" s="2">
        <v>128752.88125757675</v>
      </c>
      <c r="I11" s="2">
        <v>70973.804336694127</v>
      </c>
      <c r="J11" s="2">
        <v>49699.224010212529</v>
      </c>
    </row>
    <row r="12" spans="1:10" x14ac:dyDescent="0.15">
      <c r="A12" s="1">
        <v>1</v>
      </c>
      <c r="B12" s="1" t="s">
        <v>6</v>
      </c>
      <c r="C12" s="1">
        <v>9</v>
      </c>
      <c r="D12" s="1" t="s">
        <v>21</v>
      </c>
      <c r="E12" s="2">
        <v>98838.883997391385</v>
      </c>
      <c r="F12" s="2">
        <v>101927.22346367346</v>
      </c>
      <c r="G12" s="2">
        <v>70293.65325059912</v>
      </c>
      <c r="H12" s="2">
        <v>88825.306966260672</v>
      </c>
      <c r="I12" s="2">
        <v>106793.33894015974</v>
      </c>
      <c r="J12" s="2">
        <v>87748.835331704482</v>
      </c>
    </row>
    <row r="13" spans="1:10" x14ac:dyDescent="0.15">
      <c r="A13" s="1">
        <v>1</v>
      </c>
      <c r="B13" s="1" t="s">
        <v>6</v>
      </c>
      <c r="C13" s="1">
        <v>10</v>
      </c>
      <c r="D13" s="1" t="s">
        <v>22</v>
      </c>
      <c r="E13" s="2">
        <v>35668.549420980082</v>
      </c>
      <c r="F13" s="2">
        <v>83908.967830933223</v>
      </c>
      <c r="G13" s="2">
        <v>109581.69039242626</v>
      </c>
      <c r="H13" s="2">
        <v>121735.8611868892</v>
      </c>
      <c r="I13" s="2">
        <v>64740.608987196778</v>
      </c>
      <c r="J13" s="2">
        <v>59539.812053468311</v>
      </c>
    </row>
    <row r="14" spans="1:10" x14ac:dyDescent="0.15">
      <c r="A14" s="1">
        <v>1</v>
      </c>
      <c r="B14" s="1" t="s">
        <v>6</v>
      </c>
      <c r="C14" s="1">
        <v>11</v>
      </c>
      <c r="D14" s="1" t="s">
        <v>23</v>
      </c>
      <c r="E14" s="2">
        <v>40123.900405272936</v>
      </c>
      <c r="F14" s="2">
        <v>71653.476076424835</v>
      </c>
      <c r="G14" s="2">
        <v>65014.192483596147</v>
      </c>
      <c r="H14" s="2">
        <v>66832.234426648633</v>
      </c>
      <c r="I14" s="2">
        <v>79899.076744646445</v>
      </c>
      <c r="J14" s="2">
        <v>53996.649304434926</v>
      </c>
    </row>
    <row r="15" spans="1:10" x14ac:dyDescent="0.15">
      <c r="A15" s="1">
        <v>1</v>
      </c>
      <c r="B15" s="1" t="s">
        <v>6</v>
      </c>
      <c r="C15" s="1">
        <v>12</v>
      </c>
      <c r="D15" s="1" t="s">
        <v>24</v>
      </c>
      <c r="E15" s="2">
        <v>327.18981748107637</v>
      </c>
      <c r="F15" s="2">
        <v>5646.9178979054486</v>
      </c>
      <c r="G15" s="2">
        <v>33030.629441735415</v>
      </c>
      <c r="H15" s="2">
        <v>155480.08407771992</v>
      </c>
      <c r="I15" s="2">
        <v>451066.64964185108</v>
      </c>
      <c r="J15" s="2">
        <v>411775.5393759319</v>
      </c>
    </row>
    <row r="16" spans="1:10" x14ac:dyDescent="0.15">
      <c r="A16" s="1">
        <v>1</v>
      </c>
      <c r="B16" s="1" t="s">
        <v>6</v>
      </c>
      <c r="C16" s="1">
        <v>13</v>
      </c>
      <c r="D16" s="1" t="s">
        <v>25</v>
      </c>
      <c r="E16" s="2">
        <v>12688.578127162817</v>
      </c>
      <c r="F16" s="2">
        <v>17706.010479731329</v>
      </c>
      <c r="G16" s="2">
        <v>21094.937556098321</v>
      </c>
      <c r="H16" s="2">
        <v>139799.77722858795</v>
      </c>
      <c r="I16" s="2">
        <v>106937.45533549873</v>
      </c>
      <c r="J16" s="2">
        <v>92721.877202711781</v>
      </c>
    </row>
    <row r="17" spans="1:10" x14ac:dyDescent="0.15">
      <c r="A17" s="1">
        <v>1</v>
      </c>
      <c r="B17" s="1" t="s">
        <v>6</v>
      </c>
      <c r="C17" s="1">
        <v>14</v>
      </c>
      <c r="D17" s="1" t="s">
        <v>26</v>
      </c>
      <c r="E17" s="2">
        <v>537.30204130633376</v>
      </c>
      <c r="F17" s="2">
        <v>2098.6295714652747</v>
      </c>
      <c r="G17" s="2">
        <v>2542.5471184230396</v>
      </c>
      <c r="H17" s="2">
        <v>4988.6565594765461</v>
      </c>
      <c r="I17" s="2">
        <v>6517.430807826674</v>
      </c>
      <c r="J17" s="2">
        <v>5352.9549858441696</v>
      </c>
    </row>
    <row r="18" spans="1:10" x14ac:dyDescent="0.15">
      <c r="A18" s="1">
        <v>1</v>
      </c>
      <c r="B18" s="1" t="s">
        <v>6</v>
      </c>
      <c r="C18" s="1">
        <v>15</v>
      </c>
      <c r="D18" s="1" t="s">
        <v>27</v>
      </c>
      <c r="E18" s="2">
        <v>255089.54344561923</v>
      </c>
      <c r="F18" s="2">
        <v>325978.86634259747</v>
      </c>
      <c r="G18" s="2">
        <v>388940.37116134528</v>
      </c>
      <c r="H18" s="2">
        <v>289823.80766808946</v>
      </c>
      <c r="I18" s="2">
        <v>248191.44677984557</v>
      </c>
      <c r="J18" s="2">
        <v>189597.40131628938</v>
      </c>
    </row>
    <row r="19" spans="1:10" x14ac:dyDescent="0.15">
      <c r="A19" s="1">
        <v>1</v>
      </c>
      <c r="B19" s="1" t="s">
        <v>1</v>
      </c>
      <c r="C19" s="1">
        <v>16</v>
      </c>
      <c r="D19" s="1" t="s">
        <v>10</v>
      </c>
      <c r="E19" s="2">
        <v>1425568.8563169762</v>
      </c>
      <c r="F19" s="2">
        <v>2482097.8169855112</v>
      </c>
      <c r="G19" s="2">
        <v>2526853.5776398098</v>
      </c>
      <c r="H19" s="2">
        <v>2244580.9533154983</v>
      </c>
      <c r="I19" s="2">
        <v>1473734.6958453911</v>
      </c>
      <c r="J19" s="2">
        <v>1410726.2353483434</v>
      </c>
    </row>
    <row r="20" spans="1:10" x14ac:dyDescent="0.15">
      <c r="A20" s="1">
        <v>1</v>
      </c>
      <c r="B20" s="1" t="s">
        <v>1</v>
      </c>
      <c r="C20" s="1">
        <v>17</v>
      </c>
      <c r="D20" s="1" t="s">
        <v>11</v>
      </c>
      <c r="E20" s="2">
        <v>123725.08620408988</v>
      </c>
      <c r="F20" s="2">
        <v>222192.01731129296</v>
      </c>
      <c r="G20" s="2">
        <v>420793.50045515568</v>
      </c>
      <c r="H20" s="2">
        <v>464670.7110805476</v>
      </c>
      <c r="I20" s="2">
        <v>478277.43203540245</v>
      </c>
      <c r="J20" s="2">
        <v>434509.43061378581</v>
      </c>
    </row>
    <row r="21" spans="1:10" x14ac:dyDescent="0.15">
      <c r="A21" s="1">
        <v>1</v>
      </c>
      <c r="B21" s="1" t="s">
        <v>1</v>
      </c>
      <c r="C21" s="1">
        <v>18</v>
      </c>
      <c r="D21" s="1" t="s">
        <v>12</v>
      </c>
      <c r="E21" s="2">
        <v>652347.80587422801</v>
      </c>
      <c r="F21" s="2">
        <v>1328154.2464390919</v>
      </c>
      <c r="G21" s="2">
        <v>1932613.1515609454</v>
      </c>
      <c r="H21" s="2">
        <v>2470520.7435692237</v>
      </c>
      <c r="I21" s="2">
        <v>2049201.6807878995</v>
      </c>
      <c r="J21" s="2">
        <v>1910794.7991633273</v>
      </c>
    </row>
    <row r="22" spans="1:10" x14ac:dyDescent="0.15">
      <c r="A22" s="1">
        <v>1</v>
      </c>
      <c r="B22" s="1" t="s">
        <v>1</v>
      </c>
      <c r="C22" s="1">
        <v>19</v>
      </c>
      <c r="D22" s="1" t="s">
        <v>13</v>
      </c>
      <c r="E22" s="2">
        <v>143790.32135249846</v>
      </c>
      <c r="F22" s="2">
        <v>344826.67412212054</v>
      </c>
      <c r="G22" s="2">
        <v>651254.28620721481</v>
      </c>
      <c r="H22" s="2">
        <v>739440.41258003854</v>
      </c>
      <c r="I22" s="2">
        <v>637842.31702984159</v>
      </c>
      <c r="J22" s="2">
        <v>602224.96593693946</v>
      </c>
    </row>
    <row r="23" spans="1:10" x14ac:dyDescent="0.15">
      <c r="A23" s="1">
        <v>1</v>
      </c>
      <c r="B23" s="1" t="s">
        <v>1</v>
      </c>
      <c r="C23" s="1">
        <v>20</v>
      </c>
      <c r="D23" s="1" t="s">
        <v>14</v>
      </c>
      <c r="E23" s="2">
        <v>301972.25949149858</v>
      </c>
      <c r="F23" s="2">
        <v>444316.94725393306</v>
      </c>
      <c r="G23" s="2">
        <v>399616.02597532881</v>
      </c>
      <c r="H23" s="2">
        <v>277940.82140502852</v>
      </c>
      <c r="I23" s="2">
        <v>301072.25732233527</v>
      </c>
      <c r="J23" s="2">
        <v>309147.52262927644</v>
      </c>
    </row>
    <row r="24" spans="1:10" x14ac:dyDescent="0.15">
      <c r="A24" s="1">
        <v>1</v>
      </c>
      <c r="B24" s="1" t="s">
        <v>1</v>
      </c>
      <c r="C24" s="1">
        <v>21</v>
      </c>
      <c r="D24" s="1" t="s">
        <v>15</v>
      </c>
      <c r="E24" s="2">
        <v>716461.61061934917</v>
      </c>
      <c r="F24" s="2">
        <v>910921.5031943185</v>
      </c>
      <c r="G24" s="2">
        <v>1390652.4227618421</v>
      </c>
      <c r="H24" s="2">
        <v>1696304.122221357</v>
      </c>
      <c r="I24" s="2">
        <v>1884662.6211722675</v>
      </c>
      <c r="J24" s="2">
        <v>1791240.1211615461</v>
      </c>
    </row>
    <row r="25" spans="1:10" x14ac:dyDescent="0.15">
      <c r="A25" s="1">
        <v>1</v>
      </c>
      <c r="B25" s="1" t="s">
        <v>0</v>
      </c>
      <c r="C25" s="1">
        <v>22</v>
      </c>
      <c r="D25" s="1" t="s">
        <v>7</v>
      </c>
      <c r="E25" s="2">
        <v>2044452.3331717586</v>
      </c>
      <c r="F25" s="2">
        <v>3151137.8284771149</v>
      </c>
      <c r="G25" s="2">
        <v>3548370.394383661</v>
      </c>
      <c r="H25" s="2">
        <v>4312862.1001722617</v>
      </c>
      <c r="I25" s="2">
        <v>5201735.7516508317</v>
      </c>
      <c r="J25" s="2">
        <v>5045766.5016232496</v>
      </c>
    </row>
    <row r="26" spans="1:10" x14ac:dyDescent="0.15">
      <c r="A26" s="1">
        <v>1</v>
      </c>
      <c r="B26" s="1" t="s">
        <v>0</v>
      </c>
      <c r="C26" s="1">
        <v>23</v>
      </c>
      <c r="D26" s="1" t="s">
        <v>28</v>
      </c>
      <c r="E26" s="2">
        <v>1687427.8924208714</v>
      </c>
      <c r="F26" s="2">
        <v>2210449.3166654962</v>
      </c>
      <c r="G26" s="2">
        <v>2611812.263587683</v>
      </c>
      <c r="H26" s="2">
        <v>3001133.5917001893</v>
      </c>
      <c r="I26" s="2">
        <v>3213863.7652022098</v>
      </c>
      <c r="J26" s="2">
        <v>3274200.2383125159</v>
      </c>
    </row>
    <row r="27" spans="1:10" x14ac:dyDescent="0.15">
      <c r="A27" s="1">
        <v>2</v>
      </c>
      <c r="B27" s="1" t="s">
        <v>54</v>
      </c>
      <c r="C27" s="1">
        <v>1</v>
      </c>
      <c r="D27" s="1" t="s">
        <v>8</v>
      </c>
      <c r="E27" s="2">
        <v>245483.01747146362</v>
      </c>
      <c r="F27" s="2">
        <v>221970.96653109542</v>
      </c>
      <c r="G27" s="2">
        <v>285477.15299811214</v>
      </c>
      <c r="H27" s="2">
        <v>247684.1193543277</v>
      </c>
      <c r="I27" s="2">
        <v>283332.94715017761</v>
      </c>
      <c r="J27" s="2">
        <v>247555.64437015413</v>
      </c>
    </row>
    <row r="28" spans="1:10" x14ac:dyDescent="0.15">
      <c r="A28" s="1">
        <v>2</v>
      </c>
      <c r="B28" s="1" t="s">
        <v>54</v>
      </c>
      <c r="C28" s="1">
        <v>2</v>
      </c>
      <c r="D28" s="1" t="s">
        <v>9</v>
      </c>
      <c r="E28" s="2">
        <v>9408.3064686285252</v>
      </c>
      <c r="F28" s="2">
        <v>21711.54900555082</v>
      </c>
      <c r="G28" s="2">
        <v>19880.255008108139</v>
      </c>
      <c r="H28" s="2">
        <v>18161.017674523195</v>
      </c>
      <c r="I28" s="2">
        <v>8535.0006181705576</v>
      </c>
      <c r="J28" s="2">
        <v>7191.3554088797619</v>
      </c>
    </row>
    <row r="29" spans="1:10" x14ac:dyDescent="0.15">
      <c r="A29" s="1">
        <v>2</v>
      </c>
      <c r="B29" s="1" t="s">
        <v>55</v>
      </c>
      <c r="C29" s="1">
        <v>3</v>
      </c>
      <c r="D29" s="1" t="s">
        <v>16</v>
      </c>
      <c r="E29" s="2">
        <v>99585.360750823093</v>
      </c>
      <c r="F29" s="2">
        <v>109674.79219897577</v>
      </c>
      <c r="G29" s="2">
        <v>116522.21229909381</v>
      </c>
      <c r="H29" s="2">
        <v>111540.33802573444</v>
      </c>
      <c r="I29" s="2">
        <v>100516.64349212286</v>
      </c>
      <c r="J29" s="2">
        <v>98794.816438824841</v>
      </c>
    </row>
    <row r="30" spans="1:10" x14ac:dyDescent="0.15">
      <c r="A30" s="1">
        <v>2</v>
      </c>
      <c r="B30" s="1" t="s">
        <v>55</v>
      </c>
      <c r="C30" s="1">
        <v>4</v>
      </c>
      <c r="D30" s="1" t="s">
        <v>17</v>
      </c>
      <c r="E30" s="2">
        <v>2460.3125224911305</v>
      </c>
      <c r="F30" s="2">
        <v>10473.498139129304</v>
      </c>
      <c r="G30" s="2">
        <v>37115.325903668599</v>
      </c>
      <c r="H30" s="2">
        <v>20319.999480746927</v>
      </c>
      <c r="I30" s="2">
        <v>16016.271421119647</v>
      </c>
      <c r="J30" s="2">
        <v>12864.156710548254</v>
      </c>
    </row>
    <row r="31" spans="1:10" x14ac:dyDescent="0.15">
      <c r="A31" s="1">
        <v>2</v>
      </c>
      <c r="B31" s="1" t="s">
        <v>55</v>
      </c>
      <c r="C31" s="1">
        <v>5</v>
      </c>
      <c r="D31" s="1" t="s">
        <v>18</v>
      </c>
      <c r="E31" s="2">
        <v>12111.494180572461</v>
      </c>
      <c r="F31" s="2">
        <v>20709.79864072461</v>
      </c>
      <c r="G31" s="2">
        <v>44775.426613167954</v>
      </c>
      <c r="H31" s="2">
        <v>40941.628150080382</v>
      </c>
      <c r="I31" s="2">
        <v>41799.817155885939</v>
      </c>
      <c r="J31" s="2">
        <v>35067.823218108293</v>
      </c>
    </row>
    <row r="32" spans="1:10" x14ac:dyDescent="0.15">
      <c r="A32" s="1">
        <v>2</v>
      </c>
      <c r="B32" s="1" t="s">
        <v>55</v>
      </c>
      <c r="C32" s="1">
        <v>6</v>
      </c>
      <c r="D32" s="1" t="s">
        <v>2</v>
      </c>
      <c r="E32" s="2">
        <v>544.74120893871623</v>
      </c>
      <c r="F32" s="2">
        <v>2672.8724137234763</v>
      </c>
      <c r="G32" s="2">
        <v>16022.458155566212</v>
      </c>
      <c r="H32" s="2">
        <v>14725.441440823231</v>
      </c>
      <c r="I32" s="2">
        <v>16678.592583131875</v>
      </c>
      <c r="J32" s="2">
        <v>11810.706964538198</v>
      </c>
    </row>
    <row r="33" spans="1:10" x14ac:dyDescent="0.15">
      <c r="A33" s="1">
        <v>2</v>
      </c>
      <c r="B33" s="1" t="s">
        <v>55</v>
      </c>
      <c r="C33" s="1">
        <v>7</v>
      </c>
      <c r="D33" s="1" t="s">
        <v>19</v>
      </c>
      <c r="E33" s="2">
        <v>17598.663500472026</v>
      </c>
      <c r="F33" s="2">
        <v>1682.4259848724441</v>
      </c>
      <c r="G33" s="2">
        <v>5082.1798802619141</v>
      </c>
      <c r="H33" s="2">
        <v>3672.8790669077976</v>
      </c>
      <c r="I33" s="2">
        <v>1310.0680357449578</v>
      </c>
      <c r="J33" s="2">
        <v>2014.9447798343576</v>
      </c>
    </row>
    <row r="34" spans="1:10" x14ac:dyDescent="0.15">
      <c r="A34" s="1">
        <v>2</v>
      </c>
      <c r="B34" s="1" t="s">
        <v>55</v>
      </c>
      <c r="C34" s="1">
        <v>8</v>
      </c>
      <c r="D34" s="1" t="s">
        <v>20</v>
      </c>
      <c r="E34" s="2">
        <v>10607.684819292263</v>
      </c>
      <c r="F34" s="2">
        <v>17855.945760441246</v>
      </c>
      <c r="G34" s="2">
        <v>22392.911313743803</v>
      </c>
      <c r="H34" s="2">
        <v>19275.639410422118</v>
      </c>
      <c r="I34" s="2">
        <v>12048.306361428649</v>
      </c>
      <c r="J34" s="2">
        <v>7562.8771461310916</v>
      </c>
    </row>
    <row r="35" spans="1:10" x14ac:dyDescent="0.15">
      <c r="A35" s="1">
        <v>2</v>
      </c>
      <c r="B35" s="1" t="s">
        <v>55</v>
      </c>
      <c r="C35" s="1">
        <v>9</v>
      </c>
      <c r="D35" s="1" t="s">
        <v>21</v>
      </c>
      <c r="E35" s="2">
        <v>17963.243543101788</v>
      </c>
      <c r="F35" s="2">
        <v>20637.091524093794</v>
      </c>
      <c r="G35" s="2">
        <v>32844.531320221569</v>
      </c>
      <c r="H35" s="2">
        <v>60123.502989043205</v>
      </c>
      <c r="I35" s="2">
        <v>226578.49803958694</v>
      </c>
      <c r="J35" s="2">
        <v>163271.9828736599</v>
      </c>
    </row>
    <row r="36" spans="1:10" x14ac:dyDescent="0.15">
      <c r="A36" s="1">
        <v>2</v>
      </c>
      <c r="B36" s="1" t="s">
        <v>55</v>
      </c>
      <c r="C36" s="1">
        <v>10</v>
      </c>
      <c r="D36" s="1" t="s">
        <v>22</v>
      </c>
      <c r="E36" s="2">
        <v>3165.0048569267865</v>
      </c>
      <c r="F36" s="2">
        <v>6570.8518569262033</v>
      </c>
      <c r="G36" s="2">
        <v>10867.618668576048</v>
      </c>
      <c r="H36" s="2">
        <v>14377.309623952337</v>
      </c>
      <c r="I36" s="2">
        <v>13017.200245269603</v>
      </c>
      <c r="J36" s="2">
        <v>11983.9263964498</v>
      </c>
    </row>
    <row r="37" spans="1:10" x14ac:dyDescent="0.15">
      <c r="A37" s="1">
        <v>2</v>
      </c>
      <c r="B37" s="1" t="s">
        <v>55</v>
      </c>
      <c r="C37" s="1">
        <v>11</v>
      </c>
      <c r="D37" s="1" t="s">
        <v>23</v>
      </c>
      <c r="E37" s="2">
        <v>1256.9410541238042</v>
      </c>
      <c r="F37" s="2">
        <v>2263.0260623617246</v>
      </c>
      <c r="G37" s="2">
        <v>7778.2246314660706</v>
      </c>
      <c r="H37" s="2">
        <v>23845.31010304451</v>
      </c>
      <c r="I37" s="2">
        <v>33980.087353757604</v>
      </c>
      <c r="J37" s="2">
        <v>41808.248025104411</v>
      </c>
    </row>
    <row r="38" spans="1:10" x14ac:dyDescent="0.15">
      <c r="A38" s="1">
        <v>2</v>
      </c>
      <c r="B38" s="1" t="s">
        <v>55</v>
      </c>
      <c r="C38" s="1">
        <v>12</v>
      </c>
      <c r="D38" s="1" t="s">
        <v>24</v>
      </c>
      <c r="E38" s="2">
        <v>266.42419971988625</v>
      </c>
      <c r="F38" s="2">
        <v>2924.9779668771575</v>
      </c>
      <c r="G38" s="2">
        <v>26362.127325821599</v>
      </c>
      <c r="H38" s="2">
        <v>76811.365404289609</v>
      </c>
      <c r="I38" s="2">
        <v>217994.24014522292</v>
      </c>
      <c r="J38" s="2">
        <v>170503.6087827087</v>
      </c>
    </row>
    <row r="39" spans="1:10" x14ac:dyDescent="0.15">
      <c r="A39" s="1">
        <v>2</v>
      </c>
      <c r="B39" s="1" t="s">
        <v>55</v>
      </c>
      <c r="C39" s="1">
        <v>13</v>
      </c>
      <c r="D39" s="1" t="s">
        <v>25</v>
      </c>
      <c r="E39" s="2">
        <v>828.77685974736346</v>
      </c>
      <c r="F39" s="2">
        <v>2401.8634731189532</v>
      </c>
      <c r="G39" s="2">
        <v>2800.8979037370896</v>
      </c>
      <c r="H39" s="2">
        <v>1530.2092688856173</v>
      </c>
      <c r="I39" s="2">
        <v>6804.5853530177465</v>
      </c>
      <c r="J39" s="2">
        <v>14896.776782027486</v>
      </c>
    </row>
    <row r="40" spans="1:10" x14ac:dyDescent="0.15">
      <c r="A40" s="1">
        <v>2</v>
      </c>
      <c r="B40" s="1" t="s">
        <v>55</v>
      </c>
      <c r="C40" s="1">
        <v>14</v>
      </c>
      <c r="D40" s="1" t="s">
        <v>26</v>
      </c>
      <c r="E40" s="2">
        <v>198.20237391162519</v>
      </c>
      <c r="F40" s="2">
        <v>2510.0016886407848</v>
      </c>
      <c r="G40" s="2">
        <v>5557.735161035449</v>
      </c>
      <c r="H40" s="2">
        <v>7767.7187328951477</v>
      </c>
      <c r="I40" s="2">
        <v>13438.163011002516</v>
      </c>
      <c r="J40" s="2">
        <v>12232.314243636283</v>
      </c>
    </row>
    <row r="41" spans="1:10" x14ac:dyDescent="0.15">
      <c r="A41" s="1">
        <v>2</v>
      </c>
      <c r="B41" s="1" t="s">
        <v>55</v>
      </c>
      <c r="C41" s="1">
        <v>15</v>
      </c>
      <c r="D41" s="1" t="s">
        <v>27</v>
      </c>
      <c r="E41" s="2">
        <v>39028.637168346519</v>
      </c>
      <c r="F41" s="2">
        <v>53088.383910013239</v>
      </c>
      <c r="G41" s="2">
        <v>59549.777549348342</v>
      </c>
      <c r="H41" s="2">
        <v>49732.042550905593</v>
      </c>
      <c r="I41" s="2">
        <v>35738.685654715817</v>
      </c>
      <c r="J41" s="2">
        <v>29066.871693068664</v>
      </c>
    </row>
    <row r="42" spans="1:10" x14ac:dyDescent="0.15">
      <c r="A42" s="1">
        <v>2</v>
      </c>
      <c r="B42" s="1" t="s">
        <v>54</v>
      </c>
      <c r="C42" s="1">
        <v>16</v>
      </c>
      <c r="D42" s="1" t="s">
        <v>10</v>
      </c>
      <c r="E42" s="2">
        <v>471008.27054363227</v>
      </c>
      <c r="F42" s="2">
        <v>527547.88346981478</v>
      </c>
      <c r="G42" s="2">
        <v>498234.46225900506</v>
      </c>
      <c r="H42" s="2">
        <v>560650.27918136131</v>
      </c>
      <c r="I42" s="2">
        <v>389070.6637403887</v>
      </c>
      <c r="J42" s="2">
        <v>374386.26346614363</v>
      </c>
    </row>
    <row r="43" spans="1:10" x14ac:dyDescent="0.15">
      <c r="A43" s="1">
        <v>2</v>
      </c>
      <c r="B43" s="1" t="s">
        <v>54</v>
      </c>
      <c r="C43" s="1">
        <v>17</v>
      </c>
      <c r="D43" s="1" t="s">
        <v>11</v>
      </c>
      <c r="E43" s="2">
        <v>13218.16453794603</v>
      </c>
      <c r="F43" s="2">
        <v>43914.270000083627</v>
      </c>
      <c r="G43" s="2">
        <v>73291.91845164384</v>
      </c>
      <c r="H43" s="2">
        <v>95824.880610754306</v>
      </c>
      <c r="I43" s="2">
        <v>142516.69100553301</v>
      </c>
      <c r="J43" s="2">
        <v>114599.69378323057</v>
      </c>
    </row>
    <row r="44" spans="1:10" x14ac:dyDescent="0.15">
      <c r="A44" s="1">
        <v>2</v>
      </c>
      <c r="B44" s="1" t="s">
        <v>54</v>
      </c>
      <c r="C44" s="1">
        <v>18</v>
      </c>
      <c r="D44" s="1" t="s">
        <v>12</v>
      </c>
      <c r="E44" s="2">
        <v>123484.47022449026</v>
      </c>
      <c r="F44" s="2">
        <v>314380.30293823121</v>
      </c>
      <c r="G44" s="2">
        <v>446057.21903578687</v>
      </c>
      <c r="H44" s="2">
        <v>567764.28198510665</v>
      </c>
      <c r="I44" s="2">
        <v>503576.44761873316</v>
      </c>
      <c r="J44" s="2">
        <v>455762.34215680655</v>
      </c>
    </row>
    <row r="45" spans="1:10" x14ac:dyDescent="0.15">
      <c r="A45" s="1">
        <v>2</v>
      </c>
      <c r="B45" s="1" t="s">
        <v>54</v>
      </c>
      <c r="C45" s="1">
        <v>19</v>
      </c>
      <c r="D45" s="1" t="s">
        <v>13</v>
      </c>
      <c r="E45" s="2">
        <v>40746.44855673016</v>
      </c>
      <c r="F45" s="2">
        <v>94593.898068866052</v>
      </c>
      <c r="G45" s="2">
        <v>162427.74709308127</v>
      </c>
      <c r="H45" s="2">
        <v>168481.15553710525</v>
      </c>
      <c r="I45" s="2">
        <v>150885.31423943664</v>
      </c>
      <c r="J45" s="2">
        <v>145692.61818955594</v>
      </c>
    </row>
    <row r="46" spans="1:10" x14ac:dyDescent="0.15">
      <c r="A46" s="1">
        <v>2</v>
      </c>
      <c r="B46" s="1" t="s">
        <v>54</v>
      </c>
      <c r="C46" s="1">
        <v>20</v>
      </c>
      <c r="D46" s="1" t="s">
        <v>14</v>
      </c>
      <c r="E46" s="2">
        <v>50558.660396598811</v>
      </c>
      <c r="F46" s="2">
        <v>96264.187959282717</v>
      </c>
      <c r="G46" s="2">
        <v>78949.375422054509</v>
      </c>
      <c r="H46" s="2">
        <v>56239.066275284618</v>
      </c>
      <c r="I46" s="2">
        <v>56720.660462311986</v>
      </c>
      <c r="J46" s="2">
        <v>58444.559756242867</v>
      </c>
    </row>
    <row r="47" spans="1:10" x14ac:dyDescent="0.15">
      <c r="A47" s="1">
        <v>2</v>
      </c>
      <c r="B47" s="1" t="s">
        <v>54</v>
      </c>
      <c r="C47" s="1">
        <v>21</v>
      </c>
      <c r="D47" s="1" t="s">
        <v>15</v>
      </c>
      <c r="E47" s="2">
        <v>123354.9136857773</v>
      </c>
      <c r="F47" s="2">
        <v>171921.33958574303</v>
      </c>
      <c r="G47" s="2">
        <v>249297.95387809465</v>
      </c>
      <c r="H47" s="2">
        <v>301798.54554823332</v>
      </c>
      <c r="I47" s="2">
        <v>318375.8274509433</v>
      </c>
      <c r="J47" s="2">
        <v>306360.69214050844</v>
      </c>
    </row>
    <row r="48" spans="1:10" x14ac:dyDescent="0.15">
      <c r="A48" s="1">
        <v>2</v>
      </c>
      <c r="B48" s="1" t="s">
        <v>53</v>
      </c>
      <c r="C48" s="1">
        <v>22</v>
      </c>
      <c r="D48" s="1" t="s">
        <v>7</v>
      </c>
      <c r="E48" s="2">
        <v>265574.47096814052</v>
      </c>
      <c r="F48" s="2">
        <v>630736.41956908139</v>
      </c>
      <c r="G48" s="2">
        <v>708681.19948730234</v>
      </c>
      <c r="H48" s="2">
        <v>907362.30259054713</v>
      </c>
      <c r="I48" s="2">
        <v>1115132.9157504172</v>
      </c>
      <c r="J48" s="2">
        <v>1089727.0465387593</v>
      </c>
    </row>
    <row r="49" spans="1:10" x14ac:dyDescent="0.15">
      <c r="A49" s="1">
        <v>2</v>
      </c>
      <c r="B49" s="1" t="s">
        <v>53</v>
      </c>
      <c r="C49" s="1">
        <v>23</v>
      </c>
      <c r="D49" s="1" t="s">
        <v>28</v>
      </c>
      <c r="E49" s="2">
        <v>375244.97270474234</v>
      </c>
      <c r="F49" s="2">
        <v>518179.26383927412</v>
      </c>
      <c r="G49" s="2">
        <v>623734.45571651927</v>
      </c>
      <c r="H49" s="2">
        <v>736382.65725988115</v>
      </c>
      <c r="I49" s="2">
        <v>801515.38765347458</v>
      </c>
      <c r="J49" s="2">
        <v>805543.32771176216</v>
      </c>
    </row>
    <row r="50" spans="1:10" x14ac:dyDescent="0.15">
      <c r="A50" s="1">
        <v>3</v>
      </c>
      <c r="B50" s="1" t="s">
        <v>57</v>
      </c>
      <c r="C50" s="1">
        <v>1</v>
      </c>
      <c r="D50" s="1" t="s">
        <v>8</v>
      </c>
      <c r="E50" s="2">
        <v>221988.76605910083</v>
      </c>
      <c r="F50" s="2">
        <v>208124.19282971523</v>
      </c>
      <c r="G50" s="2">
        <v>291923.45147425</v>
      </c>
      <c r="H50" s="2">
        <v>240763.09038491567</v>
      </c>
      <c r="I50" s="2">
        <v>238311.49361091686</v>
      </c>
      <c r="J50" s="2">
        <v>212340.59272444999</v>
      </c>
    </row>
    <row r="51" spans="1:10" x14ac:dyDescent="0.15">
      <c r="A51" s="1">
        <v>3</v>
      </c>
      <c r="B51" s="1" t="s">
        <v>57</v>
      </c>
      <c r="C51" s="1">
        <v>2</v>
      </c>
      <c r="D51" s="1" t="s">
        <v>9</v>
      </c>
      <c r="E51" s="2">
        <v>33591.53509565429</v>
      </c>
      <c r="F51" s="2">
        <v>13798.75806567586</v>
      </c>
      <c r="G51" s="2">
        <v>10853.499345692673</v>
      </c>
      <c r="H51" s="2">
        <v>7852.3969602927373</v>
      </c>
      <c r="I51" s="2">
        <v>3074.0553966936818</v>
      </c>
      <c r="J51" s="2">
        <v>2413.780920108501</v>
      </c>
    </row>
    <row r="52" spans="1:10" x14ac:dyDescent="0.15">
      <c r="A52" s="1">
        <v>3</v>
      </c>
      <c r="B52" s="1" t="s">
        <v>58</v>
      </c>
      <c r="C52" s="1">
        <v>3</v>
      </c>
      <c r="D52" s="1" t="s">
        <v>16</v>
      </c>
      <c r="E52" s="2">
        <v>104622.91447047544</v>
      </c>
      <c r="F52" s="2">
        <v>123411.64499518492</v>
      </c>
      <c r="G52" s="2">
        <v>189665.35485972458</v>
      </c>
      <c r="H52" s="2">
        <v>230936.27976669944</v>
      </c>
      <c r="I52" s="2">
        <v>218235.00743156645</v>
      </c>
      <c r="J52" s="2">
        <v>197862.42445239422</v>
      </c>
    </row>
    <row r="53" spans="1:10" x14ac:dyDescent="0.15">
      <c r="A53" s="1">
        <v>3</v>
      </c>
      <c r="B53" s="1" t="s">
        <v>58</v>
      </c>
      <c r="C53" s="1">
        <v>4</v>
      </c>
      <c r="D53" s="1" t="s">
        <v>17</v>
      </c>
      <c r="E53" s="2">
        <v>5482.1146537002633</v>
      </c>
      <c r="F53" s="2">
        <v>20059.128019720563</v>
      </c>
      <c r="G53" s="2">
        <v>42480.749010559397</v>
      </c>
      <c r="H53" s="2">
        <v>25641.159615221266</v>
      </c>
      <c r="I53" s="2">
        <v>17875.430868150808</v>
      </c>
      <c r="J53" s="2">
        <v>14696.501271752306</v>
      </c>
    </row>
    <row r="54" spans="1:10" x14ac:dyDescent="0.15">
      <c r="A54" s="1">
        <v>3</v>
      </c>
      <c r="B54" s="1" t="s">
        <v>58</v>
      </c>
      <c r="C54" s="1">
        <v>5</v>
      </c>
      <c r="D54" s="1" t="s">
        <v>18</v>
      </c>
      <c r="E54" s="2">
        <v>8946.5212118070831</v>
      </c>
      <c r="F54" s="2">
        <v>13029.230852344192</v>
      </c>
      <c r="G54" s="2">
        <v>17058.190721293337</v>
      </c>
      <c r="H54" s="2">
        <v>19309.724247371767</v>
      </c>
      <c r="I54" s="2">
        <v>25395.98530538852</v>
      </c>
      <c r="J54" s="2">
        <v>17543.786690015073</v>
      </c>
    </row>
    <row r="55" spans="1:10" x14ac:dyDescent="0.15">
      <c r="A55" s="1">
        <v>3</v>
      </c>
      <c r="B55" s="1" t="s">
        <v>58</v>
      </c>
      <c r="C55" s="1">
        <v>6</v>
      </c>
      <c r="D55" s="1" t="s">
        <v>2</v>
      </c>
      <c r="E55" s="2">
        <v>997.43093420454431</v>
      </c>
      <c r="F55" s="2">
        <v>4912.2494051651029</v>
      </c>
      <c r="G55" s="2">
        <v>9410.7692582491345</v>
      </c>
      <c r="H55" s="2">
        <v>11378.238446483558</v>
      </c>
      <c r="I55" s="2">
        <v>15405.057802620484</v>
      </c>
      <c r="J55" s="2">
        <v>15376.537941972172</v>
      </c>
    </row>
    <row r="56" spans="1:10" x14ac:dyDescent="0.15">
      <c r="A56" s="1">
        <v>3</v>
      </c>
      <c r="B56" s="1" t="s">
        <v>58</v>
      </c>
      <c r="C56" s="1">
        <v>7</v>
      </c>
      <c r="D56" s="1" t="s">
        <v>19</v>
      </c>
      <c r="E56" s="2">
        <v>2390.1171009902928</v>
      </c>
      <c r="F56" s="2">
        <v>897.12093342611115</v>
      </c>
      <c r="G56" s="2">
        <v>3212.5151071522919</v>
      </c>
      <c r="H56" s="2">
        <v>4364.3840015058231</v>
      </c>
      <c r="I56" s="2">
        <v>2751.2906548766778</v>
      </c>
      <c r="J56" s="2">
        <v>3458.684706346859</v>
      </c>
    </row>
    <row r="57" spans="1:10" x14ac:dyDescent="0.15">
      <c r="A57" s="1">
        <v>3</v>
      </c>
      <c r="B57" s="1" t="s">
        <v>58</v>
      </c>
      <c r="C57" s="1">
        <v>8</v>
      </c>
      <c r="D57" s="1" t="s">
        <v>20</v>
      </c>
      <c r="E57" s="2">
        <v>22584.999209941521</v>
      </c>
      <c r="F57" s="2">
        <v>40580.077084209115</v>
      </c>
      <c r="G57" s="2">
        <v>49027.46536582159</v>
      </c>
      <c r="H57" s="2">
        <v>45958.035712294761</v>
      </c>
      <c r="I57" s="2">
        <v>27810.777286286579</v>
      </c>
      <c r="J57" s="2">
        <v>19072.423432434414</v>
      </c>
    </row>
    <row r="58" spans="1:10" x14ac:dyDescent="0.15">
      <c r="A58" s="1">
        <v>3</v>
      </c>
      <c r="B58" s="1" t="s">
        <v>58</v>
      </c>
      <c r="C58" s="1">
        <v>9</v>
      </c>
      <c r="D58" s="1" t="s">
        <v>21</v>
      </c>
      <c r="E58" s="2">
        <v>41541.72868623965</v>
      </c>
      <c r="F58" s="2">
        <v>37593.591770786697</v>
      </c>
      <c r="G58" s="2">
        <v>21152.007064450929</v>
      </c>
      <c r="H58" s="2">
        <v>37136.874108629687</v>
      </c>
      <c r="I58" s="2">
        <v>24343.974485168503</v>
      </c>
      <c r="J58" s="2">
        <v>11685.955010829479</v>
      </c>
    </row>
    <row r="59" spans="1:10" x14ac:dyDescent="0.15">
      <c r="A59" s="1">
        <v>3</v>
      </c>
      <c r="B59" s="1" t="s">
        <v>58</v>
      </c>
      <c r="C59" s="1">
        <v>10</v>
      </c>
      <c r="D59" s="1" t="s">
        <v>22</v>
      </c>
      <c r="E59" s="2">
        <v>2842.3666469008367</v>
      </c>
      <c r="F59" s="2">
        <v>9202.2167704995481</v>
      </c>
      <c r="G59" s="2">
        <v>24637.116652643748</v>
      </c>
      <c r="H59" s="2">
        <v>30626.68042244848</v>
      </c>
      <c r="I59" s="2">
        <v>31398.768223136634</v>
      </c>
      <c r="J59" s="2">
        <v>27277.712172274143</v>
      </c>
    </row>
    <row r="60" spans="1:10" x14ac:dyDescent="0.15">
      <c r="A60" s="1">
        <v>3</v>
      </c>
      <c r="B60" s="1" t="s">
        <v>58</v>
      </c>
      <c r="C60" s="1">
        <v>11</v>
      </c>
      <c r="D60" s="1" t="s">
        <v>23</v>
      </c>
      <c r="E60" s="2">
        <v>4015.4034281015661</v>
      </c>
      <c r="F60" s="2">
        <v>11561.464309058367</v>
      </c>
      <c r="G60" s="2">
        <v>40313.969594481292</v>
      </c>
      <c r="H60" s="2">
        <v>87448.752477566362</v>
      </c>
      <c r="I60" s="2">
        <v>124967.17337394695</v>
      </c>
      <c r="J60" s="2">
        <v>81655.042873120154</v>
      </c>
    </row>
    <row r="61" spans="1:10" x14ac:dyDescent="0.15">
      <c r="A61" s="1">
        <v>3</v>
      </c>
      <c r="B61" s="1" t="s">
        <v>58</v>
      </c>
      <c r="C61" s="1">
        <v>12</v>
      </c>
      <c r="D61" s="1" t="s">
        <v>24</v>
      </c>
      <c r="E61" s="2">
        <v>1431.6969824503685</v>
      </c>
      <c r="F61" s="2">
        <v>12624.703624007003</v>
      </c>
      <c r="G61" s="2">
        <v>111402.77563727781</v>
      </c>
      <c r="H61" s="2">
        <v>275004.2155485957</v>
      </c>
      <c r="I61" s="2">
        <v>494536.78371512936</v>
      </c>
      <c r="J61" s="2">
        <v>415854.50229542173</v>
      </c>
    </row>
    <row r="62" spans="1:10" x14ac:dyDescent="0.15">
      <c r="A62" s="1">
        <v>3</v>
      </c>
      <c r="B62" s="1" t="s">
        <v>58</v>
      </c>
      <c r="C62" s="1">
        <v>13</v>
      </c>
      <c r="D62" s="1" t="s">
        <v>25</v>
      </c>
      <c r="E62" s="2">
        <v>952.3708619034569</v>
      </c>
      <c r="F62" s="2">
        <v>4828.3440939629845</v>
      </c>
      <c r="G62" s="2">
        <v>8466.5945823364291</v>
      </c>
      <c r="H62" s="2">
        <v>33574.702646178201</v>
      </c>
      <c r="I62" s="2">
        <v>58469.999304748009</v>
      </c>
      <c r="J62" s="2">
        <v>45932.10446512101</v>
      </c>
    </row>
    <row r="63" spans="1:10" x14ac:dyDescent="0.15">
      <c r="A63" s="1">
        <v>3</v>
      </c>
      <c r="B63" s="1" t="s">
        <v>58</v>
      </c>
      <c r="C63" s="1">
        <v>14</v>
      </c>
      <c r="D63" s="1" t="s">
        <v>26</v>
      </c>
      <c r="E63" s="2">
        <v>584.01157720500737</v>
      </c>
      <c r="F63" s="2">
        <v>10679.045609688081</v>
      </c>
      <c r="G63" s="2">
        <v>23234.374818279721</v>
      </c>
      <c r="H63" s="2">
        <v>17183.480210966965</v>
      </c>
      <c r="I63" s="2">
        <v>23583.299902367962</v>
      </c>
      <c r="J63" s="2">
        <v>14893.932016455639</v>
      </c>
    </row>
    <row r="64" spans="1:10" x14ac:dyDescent="0.15">
      <c r="A64" s="1">
        <v>3</v>
      </c>
      <c r="B64" s="1" t="s">
        <v>58</v>
      </c>
      <c r="C64" s="1">
        <v>15</v>
      </c>
      <c r="D64" s="1" t="s">
        <v>27</v>
      </c>
      <c r="E64" s="2">
        <v>51072.822580549495</v>
      </c>
      <c r="F64" s="2">
        <v>63161.006396615987</v>
      </c>
      <c r="G64" s="2">
        <v>94769.245222656915</v>
      </c>
      <c r="H64" s="2">
        <v>78588.146159479613</v>
      </c>
      <c r="I64" s="2">
        <v>76307.64521720451</v>
      </c>
      <c r="J64" s="2">
        <v>63528.017781711671</v>
      </c>
    </row>
    <row r="65" spans="1:10" x14ac:dyDescent="0.15">
      <c r="A65" s="1">
        <v>3</v>
      </c>
      <c r="B65" s="1" t="s">
        <v>57</v>
      </c>
      <c r="C65" s="1">
        <v>16</v>
      </c>
      <c r="D65" s="1" t="s">
        <v>10</v>
      </c>
      <c r="E65" s="2">
        <v>320556.49119089259</v>
      </c>
      <c r="F65" s="2">
        <v>511856.81481590634</v>
      </c>
      <c r="G65" s="2">
        <v>529996.77227454528</v>
      </c>
      <c r="H65" s="2">
        <v>524914.1172396685</v>
      </c>
      <c r="I65" s="2">
        <v>317962.72259289038</v>
      </c>
      <c r="J65" s="2">
        <v>351080.11608735623</v>
      </c>
    </row>
    <row r="66" spans="1:10" x14ac:dyDescent="0.15">
      <c r="A66" s="1">
        <v>3</v>
      </c>
      <c r="B66" s="1" t="s">
        <v>57</v>
      </c>
      <c r="C66" s="1">
        <v>17</v>
      </c>
      <c r="D66" s="1" t="s">
        <v>11</v>
      </c>
      <c r="E66" s="2">
        <v>26108.668867282882</v>
      </c>
      <c r="F66" s="2">
        <v>46182.550319910733</v>
      </c>
      <c r="G66" s="2">
        <v>80186.965221344974</v>
      </c>
      <c r="H66" s="2">
        <v>112292.07012091218</v>
      </c>
      <c r="I66" s="2">
        <v>131111.82634820772</v>
      </c>
      <c r="J66" s="2">
        <v>108568.62500910819</v>
      </c>
    </row>
    <row r="67" spans="1:10" x14ac:dyDescent="0.15">
      <c r="A67" s="1">
        <v>3</v>
      </c>
      <c r="B67" s="1" t="s">
        <v>57</v>
      </c>
      <c r="C67" s="1">
        <v>18</v>
      </c>
      <c r="D67" s="1" t="s">
        <v>12</v>
      </c>
      <c r="E67" s="2">
        <v>125377.84269301256</v>
      </c>
      <c r="F67" s="2">
        <v>258775.97659184426</v>
      </c>
      <c r="G67" s="2">
        <v>328369.69586463104</v>
      </c>
      <c r="H67" s="2">
        <v>506766.79392635968</v>
      </c>
      <c r="I67" s="2">
        <v>393474.29770340439</v>
      </c>
      <c r="J67" s="2">
        <v>355711.35236031801</v>
      </c>
    </row>
    <row r="68" spans="1:10" x14ac:dyDescent="0.15">
      <c r="A68" s="1">
        <v>3</v>
      </c>
      <c r="B68" s="1" t="s">
        <v>57</v>
      </c>
      <c r="C68" s="1">
        <v>19</v>
      </c>
      <c r="D68" s="1" t="s">
        <v>13</v>
      </c>
      <c r="E68" s="2">
        <v>33603.225981140822</v>
      </c>
      <c r="F68" s="2">
        <v>82619.194897170019</v>
      </c>
      <c r="G68" s="2">
        <v>173876.17588277702</v>
      </c>
      <c r="H68" s="2">
        <v>192662.10708827857</v>
      </c>
      <c r="I68" s="2">
        <v>173331.42923662346</v>
      </c>
      <c r="J68" s="2">
        <v>167346.43151281215</v>
      </c>
    </row>
    <row r="69" spans="1:10" x14ac:dyDescent="0.15">
      <c r="A69" s="1">
        <v>3</v>
      </c>
      <c r="B69" s="1" t="s">
        <v>57</v>
      </c>
      <c r="C69" s="1">
        <v>20</v>
      </c>
      <c r="D69" s="1" t="s">
        <v>14</v>
      </c>
      <c r="E69" s="2">
        <v>38682.36592708432</v>
      </c>
      <c r="F69" s="2">
        <v>77001.342052672684</v>
      </c>
      <c r="G69" s="2">
        <v>61644.410382562892</v>
      </c>
      <c r="H69" s="2">
        <v>51469.662688121542</v>
      </c>
      <c r="I69" s="2">
        <v>60186.084879519658</v>
      </c>
      <c r="J69" s="2">
        <v>63459.136018264027</v>
      </c>
    </row>
    <row r="70" spans="1:10" x14ac:dyDescent="0.15">
      <c r="A70" s="1">
        <v>3</v>
      </c>
      <c r="B70" s="1" t="s">
        <v>57</v>
      </c>
      <c r="C70" s="1">
        <v>21</v>
      </c>
      <c r="D70" s="1" t="s">
        <v>15</v>
      </c>
      <c r="E70" s="2">
        <v>85347.767526714873</v>
      </c>
      <c r="F70" s="2">
        <v>130586.55805267501</v>
      </c>
      <c r="G70" s="2">
        <v>210413.4108736027</v>
      </c>
      <c r="H70" s="2">
        <v>289376.74797564914</v>
      </c>
      <c r="I70" s="2">
        <v>307791.91379524209</v>
      </c>
      <c r="J70" s="2">
        <v>289205.21254351229</v>
      </c>
    </row>
    <row r="71" spans="1:10" x14ac:dyDescent="0.15">
      <c r="A71" s="1">
        <v>3</v>
      </c>
      <c r="B71" s="1" t="s">
        <v>56</v>
      </c>
      <c r="C71" s="1">
        <v>22</v>
      </c>
      <c r="D71" s="1" t="s">
        <v>7</v>
      </c>
      <c r="E71" s="2">
        <v>255156.60629354845</v>
      </c>
      <c r="F71" s="2">
        <v>625557.35686249309</v>
      </c>
      <c r="G71" s="2">
        <v>715934.56057117111</v>
      </c>
      <c r="H71" s="2">
        <v>899964.76315929554</v>
      </c>
      <c r="I71" s="2">
        <v>1100531.6609536172</v>
      </c>
      <c r="J71" s="2">
        <v>1059181.1024899671</v>
      </c>
    </row>
    <row r="72" spans="1:10" x14ac:dyDescent="0.15">
      <c r="A72" s="1">
        <v>3</v>
      </c>
      <c r="B72" s="1" t="s">
        <v>56</v>
      </c>
      <c r="C72" s="1">
        <v>23</v>
      </c>
      <c r="D72" s="1" t="s">
        <v>28</v>
      </c>
      <c r="E72" s="2">
        <v>380203.54004897858</v>
      </c>
      <c r="F72" s="2">
        <v>453814.74002004415</v>
      </c>
      <c r="G72" s="2">
        <v>520656.86594495038</v>
      </c>
      <c r="H72" s="2">
        <v>612666.06533990358</v>
      </c>
      <c r="I72" s="2">
        <v>669913.24969900306</v>
      </c>
      <c r="J72" s="2">
        <v>676763.54688590881</v>
      </c>
    </row>
    <row r="73" spans="1:10" x14ac:dyDescent="0.15">
      <c r="A73" s="1">
        <v>4</v>
      </c>
      <c r="B73" s="1" t="s">
        <v>60</v>
      </c>
      <c r="C73" s="1">
        <v>1</v>
      </c>
      <c r="D73" s="1" t="s">
        <v>8</v>
      </c>
      <c r="E73" s="2">
        <v>248780.97136939885</v>
      </c>
      <c r="F73" s="2">
        <v>245404.25462799234</v>
      </c>
      <c r="G73" s="2">
        <v>292296.84102626011</v>
      </c>
      <c r="H73" s="2">
        <v>221459.29152648439</v>
      </c>
      <c r="I73" s="2">
        <v>193202.56660865739</v>
      </c>
      <c r="J73" s="2">
        <v>176950.10407703789</v>
      </c>
    </row>
    <row r="74" spans="1:10" x14ac:dyDescent="0.15">
      <c r="A74" s="1">
        <v>4</v>
      </c>
      <c r="B74" s="1" t="s">
        <v>61</v>
      </c>
      <c r="C74" s="1">
        <v>2</v>
      </c>
      <c r="D74" s="1" t="s">
        <v>9</v>
      </c>
      <c r="E74" s="2">
        <v>9724.4408092007889</v>
      </c>
      <c r="F74" s="2">
        <v>10420.584928865801</v>
      </c>
      <c r="G74" s="2">
        <v>8652.2504746752838</v>
      </c>
      <c r="H74" s="2">
        <v>3773.8481583824469</v>
      </c>
      <c r="I74" s="2">
        <v>968.60029511206244</v>
      </c>
      <c r="J74" s="2">
        <v>745.50868951424616</v>
      </c>
    </row>
    <row r="75" spans="1:10" x14ac:dyDescent="0.15">
      <c r="A75" s="1">
        <v>4</v>
      </c>
      <c r="B75" s="1" t="s">
        <v>62</v>
      </c>
      <c r="C75" s="1">
        <v>3</v>
      </c>
      <c r="D75" s="1" t="s">
        <v>16</v>
      </c>
      <c r="E75" s="2">
        <v>238920.51376531748</v>
      </c>
      <c r="F75" s="2">
        <v>326074.19907231902</v>
      </c>
      <c r="G75" s="2">
        <v>357671.58474577538</v>
      </c>
      <c r="H75" s="2">
        <v>374801.2160590578</v>
      </c>
      <c r="I75" s="2">
        <v>277650.56207950006</v>
      </c>
      <c r="J75" s="2">
        <v>269028.10233963223</v>
      </c>
    </row>
    <row r="76" spans="1:10" x14ac:dyDescent="0.15">
      <c r="A76" s="1">
        <v>4</v>
      </c>
      <c r="B76" s="1" t="s">
        <v>62</v>
      </c>
      <c r="C76" s="1">
        <v>4</v>
      </c>
      <c r="D76" s="1" t="s">
        <v>17</v>
      </c>
      <c r="E76" s="2">
        <v>9051.2131385591674</v>
      </c>
      <c r="F76" s="2">
        <v>27348.483304314792</v>
      </c>
      <c r="G76" s="2">
        <v>43762.064928216263</v>
      </c>
      <c r="H76" s="2">
        <v>27666.391745391709</v>
      </c>
      <c r="I76" s="2">
        <v>17453.772164692378</v>
      </c>
      <c r="J76" s="2">
        <v>14806.816997903064</v>
      </c>
    </row>
    <row r="77" spans="1:10" x14ac:dyDescent="0.15">
      <c r="A77" s="1">
        <v>4</v>
      </c>
      <c r="B77" s="1" t="s">
        <v>62</v>
      </c>
      <c r="C77" s="1">
        <v>5</v>
      </c>
      <c r="D77" s="1" t="s">
        <v>18</v>
      </c>
      <c r="E77" s="2">
        <v>33019.158445982772</v>
      </c>
      <c r="F77" s="2">
        <v>34166.840882309465</v>
      </c>
      <c r="G77" s="2">
        <v>85939.192392712765</v>
      </c>
      <c r="H77" s="2">
        <v>81632.619017549252</v>
      </c>
      <c r="I77" s="2">
        <v>79729.656844471872</v>
      </c>
      <c r="J77" s="2">
        <v>75346.611236274272</v>
      </c>
    </row>
    <row r="78" spans="1:10" x14ac:dyDescent="0.15">
      <c r="A78" s="1">
        <v>4</v>
      </c>
      <c r="B78" s="1" t="s">
        <v>63</v>
      </c>
      <c r="C78" s="1">
        <v>6</v>
      </c>
      <c r="D78" s="1" t="s">
        <v>2</v>
      </c>
      <c r="E78" s="2">
        <v>784.08982881999577</v>
      </c>
      <c r="F78" s="2">
        <v>3124.0949681141665</v>
      </c>
      <c r="G78" s="2">
        <v>11356.516803708393</v>
      </c>
      <c r="H78" s="2">
        <v>26570.689575181696</v>
      </c>
      <c r="I78" s="2">
        <v>32718.137272023854</v>
      </c>
      <c r="J78" s="2">
        <v>31801.700706119133</v>
      </c>
    </row>
    <row r="79" spans="1:10" x14ac:dyDescent="0.15">
      <c r="A79" s="1">
        <v>4</v>
      </c>
      <c r="B79" s="1" t="s">
        <v>64</v>
      </c>
      <c r="C79" s="1">
        <v>7</v>
      </c>
      <c r="D79" s="1" t="s">
        <v>19</v>
      </c>
      <c r="E79" s="2">
        <v>26714.217422362366</v>
      </c>
      <c r="F79" s="2">
        <v>80301.064699246432</v>
      </c>
      <c r="G79" s="2">
        <v>92767.00745030999</v>
      </c>
      <c r="H79" s="2">
        <v>121964.18283972674</v>
      </c>
      <c r="I79" s="2">
        <v>44837.503390331432</v>
      </c>
      <c r="J79" s="2">
        <v>48041.259253102304</v>
      </c>
    </row>
    <row r="80" spans="1:10" x14ac:dyDescent="0.15">
      <c r="A80" s="1">
        <v>4</v>
      </c>
      <c r="B80" s="1" t="s">
        <v>62</v>
      </c>
      <c r="C80" s="1">
        <v>8</v>
      </c>
      <c r="D80" s="1" t="s">
        <v>20</v>
      </c>
      <c r="E80" s="2">
        <v>13287.654178614819</v>
      </c>
      <c r="F80" s="2">
        <v>22858.153905873183</v>
      </c>
      <c r="G80" s="2">
        <v>41622.082846297671</v>
      </c>
      <c r="H80" s="2">
        <v>42943.952310800043</v>
      </c>
      <c r="I80" s="2">
        <v>40486.611153058802</v>
      </c>
      <c r="J80" s="2">
        <v>27087.160128101055</v>
      </c>
    </row>
    <row r="81" spans="1:10" x14ac:dyDescent="0.15">
      <c r="A81" s="1">
        <v>4</v>
      </c>
      <c r="B81" s="1" t="s">
        <v>64</v>
      </c>
      <c r="C81" s="1">
        <v>9</v>
      </c>
      <c r="D81" s="1" t="s">
        <v>21</v>
      </c>
      <c r="E81" s="2">
        <v>9632.6035854704933</v>
      </c>
      <c r="F81" s="2">
        <v>33296.282280911524</v>
      </c>
      <c r="G81" s="2">
        <v>55593.481970714311</v>
      </c>
      <c r="H81" s="2">
        <v>69123.246109061816</v>
      </c>
      <c r="I81" s="2">
        <v>44131.782372813388</v>
      </c>
      <c r="J81" s="2">
        <v>32038.296652439163</v>
      </c>
    </row>
    <row r="82" spans="1:10" x14ac:dyDescent="0.15">
      <c r="A82" s="1">
        <v>4</v>
      </c>
      <c r="B82" s="1" t="s">
        <v>64</v>
      </c>
      <c r="C82" s="1">
        <v>10</v>
      </c>
      <c r="D82" s="1" t="s">
        <v>22</v>
      </c>
      <c r="E82" s="2">
        <v>16664.518357521712</v>
      </c>
      <c r="F82" s="2">
        <v>38593.880799111015</v>
      </c>
      <c r="G82" s="2">
        <v>64328.663568955271</v>
      </c>
      <c r="H82" s="2">
        <v>70574.202185632574</v>
      </c>
      <c r="I82" s="2">
        <v>49069.554406671079</v>
      </c>
      <c r="J82" s="2">
        <v>41798.164717710402</v>
      </c>
    </row>
    <row r="83" spans="1:10" x14ac:dyDescent="0.15">
      <c r="A83" s="1">
        <v>4</v>
      </c>
      <c r="B83" s="1" t="s">
        <v>64</v>
      </c>
      <c r="C83" s="1">
        <v>11</v>
      </c>
      <c r="D83" s="1" t="s">
        <v>23</v>
      </c>
      <c r="E83" s="2">
        <v>8141.4109764532623</v>
      </c>
      <c r="F83" s="2">
        <v>24613.455774873961</v>
      </c>
      <c r="G83" s="2">
        <v>56719.950221511397</v>
      </c>
      <c r="H83" s="2">
        <v>55592.162773052776</v>
      </c>
      <c r="I83" s="2">
        <v>111175.8105542431</v>
      </c>
      <c r="J83" s="2">
        <v>86240.007159010755</v>
      </c>
    </row>
    <row r="84" spans="1:10" x14ac:dyDescent="0.15">
      <c r="A84" s="1">
        <v>4</v>
      </c>
      <c r="B84" s="1" t="s">
        <v>62</v>
      </c>
      <c r="C84" s="1">
        <v>12</v>
      </c>
      <c r="D84" s="1" t="s">
        <v>24</v>
      </c>
      <c r="E84" s="2">
        <v>2689.5952163942525</v>
      </c>
      <c r="F84" s="2">
        <v>21392.448319552896</v>
      </c>
      <c r="G84" s="2">
        <v>135403.82357664002</v>
      </c>
      <c r="H84" s="2">
        <v>373333.87705757306</v>
      </c>
      <c r="I84" s="2">
        <v>879329.67998911138</v>
      </c>
      <c r="J84" s="2">
        <v>748615.85345518915</v>
      </c>
    </row>
    <row r="85" spans="1:10" x14ac:dyDescent="0.15">
      <c r="A85" s="1">
        <v>4</v>
      </c>
      <c r="B85" s="1" t="s">
        <v>65</v>
      </c>
      <c r="C85" s="1">
        <v>13</v>
      </c>
      <c r="D85" s="1" t="s">
        <v>25</v>
      </c>
      <c r="E85" s="2">
        <v>5621.775295725397</v>
      </c>
      <c r="F85" s="2">
        <v>22080.846673734704</v>
      </c>
      <c r="G85" s="2">
        <v>30916.857168243343</v>
      </c>
      <c r="H85" s="2">
        <v>42103.053240678251</v>
      </c>
      <c r="I85" s="2">
        <v>61066.852653721216</v>
      </c>
      <c r="J85" s="2">
        <v>54728.845065980058</v>
      </c>
    </row>
    <row r="86" spans="1:10" x14ac:dyDescent="0.15">
      <c r="A86" s="1">
        <v>4</v>
      </c>
      <c r="B86" s="1" t="s">
        <v>64</v>
      </c>
      <c r="C86" s="1">
        <v>14</v>
      </c>
      <c r="D86" s="1" t="s">
        <v>26</v>
      </c>
      <c r="E86" s="2">
        <v>1652.0952737940718</v>
      </c>
      <c r="F86" s="2">
        <v>7812.83276560376</v>
      </c>
      <c r="G86" s="2">
        <v>18918.194143536035</v>
      </c>
      <c r="H86" s="2">
        <v>13563.82223326882</v>
      </c>
      <c r="I86" s="2">
        <v>15051.769887319926</v>
      </c>
      <c r="J86" s="2">
        <v>11295.115152505918</v>
      </c>
    </row>
    <row r="87" spans="1:10" x14ac:dyDescent="0.15">
      <c r="A87" s="1">
        <v>4</v>
      </c>
      <c r="B87" s="1" t="s">
        <v>62</v>
      </c>
      <c r="C87" s="1">
        <v>15</v>
      </c>
      <c r="D87" s="1" t="s">
        <v>27</v>
      </c>
      <c r="E87" s="2">
        <v>80300.200115706029</v>
      </c>
      <c r="F87" s="2">
        <v>113783.51338038617</v>
      </c>
      <c r="G87" s="2">
        <v>167876.51330151793</v>
      </c>
      <c r="H87" s="2">
        <v>152846.35350947836</v>
      </c>
      <c r="I87" s="2">
        <v>172736.96879894828</v>
      </c>
      <c r="J87" s="2">
        <v>148387.56750367268</v>
      </c>
    </row>
    <row r="88" spans="1:10" x14ac:dyDescent="0.15">
      <c r="A88" s="1">
        <v>4</v>
      </c>
      <c r="B88" s="1" t="s">
        <v>61</v>
      </c>
      <c r="C88" s="1">
        <v>16</v>
      </c>
      <c r="D88" s="1" t="s">
        <v>10</v>
      </c>
      <c r="E88" s="2">
        <v>448618.49777790188</v>
      </c>
      <c r="F88" s="2">
        <v>708013.18759612716</v>
      </c>
      <c r="G88" s="2">
        <v>948883.83196336497</v>
      </c>
      <c r="H88" s="2">
        <v>682079.10049920459</v>
      </c>
      <c r="I88" s="2">
        <v>500224.28565704444</v>
      </c>
      <c r="J88" s="2">
        <v>521021.38247083337</v>
      </c>
    </row>
    <row r="89" spans="1:10" x14ac:dyDescent="0.15">
      <c r="A89" s="1">
        <v>4</v>
      </c>
      <c r="B89" s="1" t="s">
        <v>66</v>
      </c>
      <c r="C89" s="1">
        <v>17</v>
      </c>
      <c r="D89" s="1" t="s">
        <v>11</v>
      </c>
      <c r="E89" s="2">
        <v>45769.340057679517</v>
      </c>
      <c r="F89" s="2">
        <v>83255.836201877421</v>
      </c>
      <c r="G89" s="2">
        <v>155130.70865916941</v>
      </c>
      <c r="H89" s="2">
        <v>229790.21044993293</v>
      </c>
      <c r="I89" s="2">
        <v>236956.28768436066</v>
      </c>
      <c r="J89" s="2">
        <v>204747.57966720391</v>
      </c>
    </row>
    <row r="90" spans="1:10" x14ac:dyDescent="0.15">
      <c r="A90" s="1">
        <v>4</v>
      </c>
      <c r="B90" s="1" t="s">
        <v>61</v>
      </c>
      <c r="C90" s="1">
        <v>18</v>
      </c>
      <c r="D90" s="1" t="s">
        <v>12</v>
      </c>
      <c r="E90" s="2">
        <v>246741.33889376602</v>
      </c>
      <c r="F90" s="2">
        <v>596668.2341911</v>
      </c>
      <c r="G90" s="2">
        <v>954238.09927904222</v>
      </c>
      <c r="H90" s="2">
        <v>1242077.3068304942</v>
      </c>
      <c r="I90" s="2">
        <v>1099543.8402491463</v>
      </c>
      <c r="J90" s="2">
        <v>919646.53754107538</v>
      </c>
    </row>
    <row r="91" spans="1:10" x14ac:dyDescent="0.15">
      <c r="A91" s="1">
        <v>4</v>
      </c>
      <c r="B91" s="1" t="s">
        <v>61</v>
      </c>
      <c r="C91" s="1">
        <v>19</v>
      </c>
      <c r="D91" s="1" t="s">
        <v>13</v>
      </c>
      <c r="E91" s="2">
        <v>54414.537788742906</v>
      </c>
      <c r="F91" s="2">
        <v>124461.88263232927</v>
      </c>
      <c r="G91" s="2">
        <v>271509.77115231944</v>
      </c>
      <c r="H91" s="2">
        <v>315613.60406111734</v>
      </c>
      <c r="I91" s="2">
        <v>285254.0835712612</v>
      </c>
      <c r="J91" s="2">
        <v>271045.7806925457</v>
      </c>
    </row>
    <row r="92" spans="1:10" x14ac:dyDescent="0.15">
      <c r="A92" s="1">
        <v>4</v>
      </c>
      <c r="B92" s="1" t="s">
        <v>66</v>
      </c>
      <c r="C92" s="1">
        <v>20</v>
      </c>
      <c r="D92" s="1" t="s">
        <v>14</v>
      </c>
      <c r="E92" s="2">
        <v>63136.837966168518</v>
      </c>
      <c r="F92" s="2">
        <v>178057.20025018943</v>
      </c>
      <c r="G92" s="2">
        <v>166133.0918501461</v>
      </c>
      <c r="H92" s="2">
        <v>127419.90782613869</v>
      </c>
      <c r="I92" s="2">
        <v>135371.37994917529</v>
      </c>
      <c r="J92" s="2">
        <v>139708.33930604425</v>
      </c>
    </row>
    <row r="93" spans="1:10" x14ac:dyDescent="0.15">
      <c r="A93" s="1">
        <v>4</v>
      </c>
      <c r="B93" s="1" t="s">
        <v>66</v>
      </c>
      <c r="C93" s="1">
        <v>21</v>
      </c>
      <c r="D93" s="1" t="s">
        <v>15</v>
      </c>
      <c r="E93" s="2">
        <v>173279.02732671122</v>
      </c>
      <c r="F93" s="2">
        <v>286887.2352263825</v>
      </c>
      <c r="G93" s="2">
        <v>430619.27814298234</v>
      </c>
      <c r="H93" s="2">
        <v>678948.61088678683</v>
      </c>
      <c r="I93" s="2">
        <v>813791.99324546824</v>
      </c>
      <c r="J93" s="2">
        <v>786243.6505342233</v>
      </c>
    </row>
    <row r="94" spans="1:10" x14ac:dyDescent="0.15">
      <c r="A94" s="1">
        <v>4</v>
      </c>
      <c r="B94" s="1" t="s">
        <v>59</v>
      </c>
      <c r="C94" s="1">
        <v>22</v>
      </c>
      <c r="D94" s="1" t="s">
        <v>7</v>
      </c>
      <c r="E94" s="2">
        <v>528237.67781464104</v>
      </c>
      <c r="F94" s="2">
        <v>957161.95712123427</v>
      </c>
      <c r="G94" s="2">
        <v>1269914.2132112924</v>
      </c>
      <c r="H94" s="2">
        <v>1673308.8152469487</v>
      </c>
      <c r="I94" s="2">
        <v>2169915.6045371974</v>
      </c>
      <c r="J94" s="2">
        <v>2087567.274983706</v>
      </c>
    </row>
    <row r="95" spans="1:10" x14ac:dyDescent="0.15">
      <c r="A95" s="1">
        <v>4</v>
      </c>
      <c r="B95" s="1" t="s">
        <v>59</v>
      </c>
      <c r="C95" s="1">
        <v>23</v>
      </c>
      <c r="D95" s="1" t="s">
        <v>28</v>
      </c>
      <c r="E95" s="2">
        <v>526450.73681760533</v>
      </c>
      <c r="F95" s="2">
        <v>687737.45502036565</v>
      </c>
      <c r="G95" s="2">
        <v>790909.42529296386</v>
      </c>
      <c r="H95" s="2">
        <v>940176.82644564274</v>
      </c>
      <c r="I95" s="2">
        <v>1048552.6178160082</v>
      </c>
      <c r="J95" s="2">
        <v>1064738.7875982078</v>
      </c>
    </row>
    <row r="96" spans="1:10" x14ac:dyDescent="0.15">
      <c r="A96" s="1">
        <v>5</v>
      </c>
      <c r="B96" s="1" t="s">
        <v>68</v>
      </c>
      <c r="C96" s="1">
        <v>1</v>
      </c>
      <c r="D96" s="1" t="s">
        <v>8</v>
      </c>
      <c r="E96" s="2">
        <v>251803.12761801569</v>
      </c>
      <c r="F96" s="2">
        <v>222664.93754759437</v>
      </c>
      <c r="G96" s="2">
        <v>245982.33365479598</v>
      </c>
      <c r="H96" s="2">
        <v>152627.02416415268</v>
      </c>
      <c r="I96" s="2">
        <v>162971.95114620621</v>
      </c>
      <c r="J96" s="2">
        <v>148607.1704125251</v>
      </c>
    </row>
    <row r="97" spans="1:10" x14ac:dyDescent="0.15">
      <c r="A97" s="1">
        <v>5</v>
      </c>
      <c r="B97" s="1" t="s">
        <v>69</v>
      </c>
      <c r="C97" s="1">
        <v>2</v>
      </c>
      <c r="D97" s="1" t="s">
        <v>9</v>
      </c>
      <c r="E97" s="2">
        <v>81512.020862913429</v>
      </c>
      <c r="F97" s="2">
        <v>51853.345885798393</v>
      </c>
      <c r="G97" s="2">
        <v>20401.066580807135</v>
      </c>
      <c r="H97" s="2">
        <v>11356.454360862928</v>
      </c>
      <c r="I97" s="2">
        <v>8259.2922747349039</v>
      </c>
      <c r="J97" s="2">
        <v>6355.0685024966897</v>
      </c>
    </row>
    <row r="98" spans="1:10" x14ac:dyDescent="0.15">
      <c r="A98" s="1">
        <v>5</v>
      </c>
      <c r="B98" s="1" t="s">
        <v>70</v>
      </c>
      <c r="C98" s="1">
        <v>3</v>
      </c>
      <c r="D98" s="1" t="s">
        <v>16</v>
      </c>
      <c r="E98" s="2">
        <v>63865.96121915221</v>
      </c>
      <c r="F98" s="2">
        <v>65268.384931854394</v>
      </c>
      <c r="G98" s="2">
        <v>69609.486961239862</v>
      </c>
      <c r="H98" s="2">
        <v>67101.65341604728</v>
      </c>
      <c r="I98" s="2">
        <v>52967.085077209507</v>
      </c>
      <c r="J98" s="2">
        <v>54291.886666477185</v>
      </c>
    </row>
    <row r="99" spans="1:10" x14ac:dyDescent="0.15">
      <c r="A99" s="1">
        <v>5</v>
      </c>
      <c r="B99" s="1" t="s">
        <v>70</v>
      </c>
      <c r="C99" s="1">
        <v>4</v>
      </c>
      <c r="D99" s="1" t="s">
        <v>17</v>
      </c>
      <c r="E99" s="2">
        <v>4722.489992530087</v>
      </c>
      <c r="F99" s="2">
        <v>24812.750714967522</v>
      </c>
      <c r="G99" s="2">
        <v>66710.614170838497</v>
      </c>
      <c r="H99" s="2">
        <v>36040.237886834395</v>
      </c>
      <c r="I99" s="2">
        <v>26307.95586626017</v>
      </c>
      <c r="J99" s="2">
        <v>19262.110384044441</v>
      </c>
    </row>
    <row r="100" spans="1:10" x14ac:dyDescent="0.15">
      <c r="A100" s="1">
        <v>5</v>
      </c>
      <c r="B100" s="1" t="s">
        <v>70</v>
      </c>
      <c r="C100" s="1">
        <v>5</v>
      </c>
      <c r="D100" s="1" t="s">
        <v>18</v>
      </c>
      <c r="E100" s="2">
        <v>9308.6337914874384</v>
      </c>
      <c r="F100" s="2">
        <v>11160.286956321461</v>
      </c>
      <c r="G100" s="2">
        <v>10573.634715075721</v>
      </c>
      <c r="H100" s="2">
        <v>12975.105231032767</v>
      </c>
      <c r="I100" s="2">
        <v>12248.681709456881</v>
      </c>
      <c r="J100" s="2">
        <v>9658.3421710067196</v>
      </c>
    </row>
    <row r="101" spans="1:10" x14ac:dyDescent="0.15">
      <c r="A101" s="1">
        <v>5</v>
      </c>
      <c r="B101" s="1" t="s">
        <v>71</v>
      </c>
      <c r="C101" s="1">
        <v>6</v>
      </c>
      <c r="D101" s="1" t="s">
        <v>2</v>
      </c>
      <c r="E101" s="2">
        <v>1783.3932874237494</v>
      </c>
      <c r="F101" s="2">
        <v>4676.7176417991013</v>
      </c>
      <c r="G101" s="2">
        <v>9140.5582857120935</v>
      </c>
      <c r="H101" s="2">
        <v>5794.3878004266962</v>
      </c>
      <c r="I101" s="2">
        <v>44737.660215429707</v>
      </c>
      <c r="J101" s="2">
        <v>43630.644624086453</v>
      </c>
    </row>
    <row r="102" spans="1:10" x14ac:dyDescent="0.15">
      <c r="A102" s="1">
        <v>5</v>
      </c>
      <c r="B102" s="1" t="s">
        <v>71</v>
      </c>
      <c r="C102" s="1">
        <v>7</v>
      </c>
      <c r="D102" s="1" t="s">
        <v>19</v>
      </c>
      <c r="E102" s="2">
        <v>37788.751005687947</v>
      </c>
      <c r="F102" s="2">
        <v>46138.783405120477</v>
      </c>
      <c r="G102" s="2">
        <v>5898.4611942473875</v>
      </c>
      <c r="H102" s="2">
        <v>3028.29768144321</v>
      </c>
      <c r="I102" s="2">
        <v>2220.3916793082899</v>
      </c>
      <c r="J102" s="2">
        <v>2741.2828661610233</v>
      </c>
    </row>
    <row r="103" spans="1:10" x14ac:dyDescent="0.15">
      <c r="A103" s="1">
        <v>5</v>
      </c>
      <c r="B103" s="1" t="s">
        <v>72</v>
      </c>
      <c r="C103" s="1">
        <v>8</v>
      </c>
      <c r="D103" s="1" t="s">
        <v>20</v>
      </c>
      <c r="E103" s="2">
        <v>5905.7768403887885</v>
      </c>
      <c r="F103" s="2">
        <v>12605.204426759732</v>
      </c>
      <c r="G103" s="2">
        <v>17501.762189382502</v>
      </c>
      <c r="H103" s="2">
        <v>22438.847468495103</v>
      </c>
      <c r="I103" s="2">
        <v>23581.896036716393</v>
      </c>
      <c r="J103" s="2">
        <v>15405.392323900098</v>
      </c>
    </row>
    <row r="104" spans="1:10" x14ac:dyDescent="0.15">
      <c r="A104" s="1">
        <v>5</v>
      </c>
      <c r="B104" s="1" t="s">
        <v>73</v>
      </c>
      <c r="C104" s="1">
        <v>9</v>
      </c>
      <c r="D104" s="1" t="s">
        <v>21</v>
      </c>
      <c r="E104" s="2">
        <v>8192.9178717674477</v>
      </c>
      <c r="F104" s="2">
        <v>15542.708565212046</v>
      </c>
      <c r="G104" s="2">
        <v>15068.057765026104</v>
      </c>
      <c r="H104" s="2">
        <v>26581.339264794555</v>
      </c>
      <c r="I104" s="2">
        <v>20896.58614128824</v>
      </c>
      <c r="J104" s="2">
        <v>13370.277696003643</v>
      </c>
    </row>
    <row r="105" spans="1:10" x14ac:dyDescent="0.15">
      <c r="A105" s="1">
        <v>5</v>
      </c>
      <c r="B105" s="1" t="s">
        <v>70</v>
      </c>
      <c r="C105" s="1">
        <v>10</v>
      </c>
      <c r="D105" s="1" t="s">
        <v>22</v>
      </c>
      <c r="E105" s="2">
        <v>4977.0441838860816</v>
      </c>
      <c r="F105" s="2">
        <v>10324.417891356705</v>
      </c>
      <c r="G105" s="2">
        <v>21731.343989251804</v>
      </c>
      <c r="H105" s="2">
        <v>22426.070872836353</v>
      </c>
      <c r="I105" s="2">
        <v>20206.586188191861</v>
      </c>
      <c r="J105" s="2">
        <v>17410.096546191347</v>
      </c>
    </row>
    <row r="106" spans="1:10" x14ac:dyDescent="0.15">
      <c r="A106" s="1">
        <v>5</v>
      </c>
      <c r="B106" s="1" t="s">
        <v>74</v>
      </c>
      <c r="C106" s="1">
        <v>11</v>
      </c>
      <c r="D106" s="1" t="s">
        <v>23</v>
      </c>
      <c r="E106" s="2">
        <v>2988.741682405454</v>
      </c>
      <c r="F106" s="2">
        <v>7991.1174513803262</v>
      </c>
      <c r="G106" s="2">
        <v>32424.644645662804</v>
      </c>
      <c r="H106" s="2">
        <v>38332.741029355915</v>
      </c>
      <c r="I106" s="2">
        <v>55750.550066469426</v>
      </c>
      <c r="J106" s="2">
        <v>36327.658588672966</v>
      </c>
    </row>
    <row r="107" spans="1:10" x14ac:dyDescent="0.15">
      <c r="A107" s="1">
        <v>5</v>
      </c>
      <c r="B107" s="1" t="s">
        <v>70</v>
      </c>
      <c r="C107" s="1">
        <v>12</v>
      </c>
      <c r="D107" s="1" t="s">
        <v>24</v>
      </c>
      <c r="E107" s="2">
        <v>1545.4359279513635</v>
      </c>
      <c r="F107" s="2">
        <v>13637.706037667909</v>
      </c>
      <c r="G107" s="2">
        <v>81295.674276306265</v>
      </c>
      <c r="H107" s="2">
        <v>214046.14540361104</v>
      </c>
      <c r="I107" s="2">
        <v>857598.09641541587</v>
      </c>
      <c r="J107" s="2">
        <v>740093.83723270486</v>
      </c>
    </row>
    <row r="108" spans="1:10" x14ac:dyDescent="0.15">
      <c r="A108" s="1">
        <v>5</v>
      </c>
      <c r="B108" s="1" t="s">
        <v>70</v>
      </c>
      <c r="C108" s="1">
        <v>13</v>
      </c>
      <c r="D108" s="1" t="s">
        <v>25</v>
      </c>
      <c r="E108" s="2">
        <v>128.67532564536683</v>
      </c>
      <c r="F108" s="2">
        <v>6989.9866498929214</v>
      </c>
      <c r="G108" s="2">
        <v>19059.642799691315</v>
      </c>
      <c r="H108" s="2">
        <v>19444.157994333142</v>
      </c>
      <c r="I108" s="2">
        <v>32195.813659906493</v>
      </c>
      <c r="J108" s="2">
        <v>25751.284157317245</v>
      </c>
    </row>
    <row r="109" spans="1:10" x14ac:dyDescent="0.15">
      <c r="A109" s="1">
        <v>5</v>
      </c>
      <c r="B109" s="1" t="s">
        <v>70</v>
      </c>
      <c r="C109" s="1">
        <v>14</v>
      </c>
      <c r="D109" s="1" t="s">
        <v>26</v>
      </c>
      <c r="E109" s="2">
        <v>453.33269514665454</v>
      </c>
      <c r="F109" s="2">
        <v>6018.7367628731517</v>
      </c>
      <c r="G109" s="2">
        <v>30551.710769542158</v>
      </c>
      <c r="H109" s="2">
        <v>24414.385260728915</v>
      </c>
      <c r="I109" s="2">
        <v>39907.57598337168</v>
      </c>
      <c r="J109" s="2">
        <v>34262.367658263785</v>
      </c>
    </row>
    <row r="110" spans="1:10" x14ac:dyDescent="0.15">
      <c r="A110" s="1">
        <v>5</v>
      </c>
      <c r="B110" s="1" t="s">
        <v>70</v>
      </c>
      <c r="C110" s="1">
        <v>15</v>
      </c>
      <c r="D110" s="1" t="s">
        <v>27</v>
      </c>
      <c r="E110" s="2">
        <v>63864.221854263997</v>
      </c>
      <c r="F110" s="2">
        <v>84792.029529930907</v>
      </c>
      <c r="G110" s="2">
        <v>104770.01499149347</v>
      </c>
      <c r="H110" s="2">
        <v>71015.403767058626</v>
      </c>
      <c r="I110" s="2">
        <v>64991.969306714396</v>
      </c>
      <c r="J110" s="2">
        <v>48185.489398991296</v>
      </c>
    </row>
    <row r="111" spans="1:10" x14ac:dyDescent="0.15">
      <c r="A111" s="1">
        <v>5</v>
      </c>
      <c r="B111" s="1" t="s">
        <v>68</v>
      </c>
      <c r="C111" s="1">
        <v>16</v>
      </c>
      <c r="D111" s="1" t="s">
        <v>10</v>
      </c>
      <c r="E111" s="2">
        <v>298592.1453976988</v>
      </c>
      <c r="F111" s="2">
        <v>427898.19735226693</v>
      </c>
      <c r="G111" s="2">
        <v>447044.09519676084</v>
      </c>
      <c r="H111" s="2">
        <v>399618.53210491152</v>
      </c>
      <c r="I111" s="2">
        <v>256804.76509100886</v>
      </c>
      <c r="J111" s="2">
        <v>278560.74497450725</v>
      </c>
    </row>
    <row r="112" spans="1:10" x14ac:dyDescent="0.15">
      <c r="A112" s="1">
        <v>5</v>
      </c>
      <c r="B112" s="1" t="s">
        <v>68</v>
      </c>
      <c r="C112" s="1">
        <v>17</v>
      </c>
      <c r="D112" s="1" t="s">
        <v>11</v>
      </c>
      <c r="E112" s="2">
        <v>31394.380411242353</v>
      </c>
      <c r="F112" s="2">
        <v>64687.550153191347</v>
      </c>
      <c r="G112" s="2">
        <v>83401.082440771919</v>
      </c>
      <c r="H112" s="2">
        <v>122514.75231043086</v>
      </c>
      <c r="I112" s="2">
        <v>129197.49491268363</v>
      </c>
      <c r="J112" s="2">
        <v>107393.71841761564</v>
      </c>
    </row>
    <row r="113" spans="1:10" x14ac:dyDescent="0.15">
      <c r="A113" s="1">
        <v>5</v>
      </c>
      <c r="B113" s="1" t="s">
        <v>68</v>
      </c>
      <c r="C113" s="1">
        <v>18</v>
      </c>
      <c r="D113" s="1" t="s">
        <v>12</v>
      </c>
      <c r="E113" s="2">
        <v>140520.96568782246</v>
      </c>
      <c r="F113" s="2">
        <v>251699.89014974292</v>
      </c>
      <c r="G113" s="2">
        <v>362947.55956342263</v>
      </c>
      <c r="H113" s="2">
        <v>447605.82247541158</v>
      </c>
      <c r="I113" s="2">
        <v>386045.28935548442</v>
      </c>
      <c r="J113" s="2">
        <v>363876.66543450463</v>
      </c>
    </row>
    <row r="114" spans="1:10" x14ac:dyDescent="0.15">
      <c r="A114" s="1">
        <v>5</v>
      </c>
      <c r="B114" s="1" t="s">
        <v>68</v>
      </c>
      <c r="C114" s="1">
        <v>19</v>
      </c>
      <c r="D114" s="1" t="s">
        <v>13</v>
      </c>
      <c r="E114" s="2">
        <v>34283.503081584298</v>
      </c>
      <c r="F114" s="2">
        <v>74617.91862626966</v>
      </c>
      <c r="G114" s="2">
        <v>139521.06243093155</v>
      </c>
      <c r="H114" s="2">
        <v>146626.18481283024</v>
      </c>
      <c r="I114" s="2">
        <v>120097.23445883395</v>
      </c>
      <c r="J114" s="2">
        <v>114321.45266420215</v>
      </c>
    </row>
    <row r="115" spans="1:10" x14ac:dyDescent="0.15">
      <c r="A115" s="1">
        <v>5</v>
      </c>
      <c r="B115" s="1" t="s">
        <v>68</v>
      </c>
      <c r="C115" s="1">
        <v>20</v>
      </c>
      <c r="D115" s="1" t="s">
        <v>14</v>
      </c>
      <c r="E115" s="2">
        <v>50668.240066291139</v>
      </c>
      <c r="F115" s="2">
        <v>85664.039987981727</v>
      </c>
      <c r="G115" s="2">
        <v>67868.733827506934</v>
      </c>
      <c r="H115" s="2">
        <v>52783.393206114219</v>
      </c>
      <c r="I115" s="2">
        <v>56476.882340573269</v>
      </c>
      <c r="J115" s="2">
        <v>57974.563973401811</v>
      </c>
    </row>
    <row r="116" spans="1:10" x14ac:dyDescent="0.15">
      <c r="A116" s="1">
        <v>5</v>
      </c>
      <c r="B116" s="1" t="s">
        <v>68</v>
      </c>
      <c r="C116" s="1">
        <v>21</v>
      </c>
      <c r="D116" s="1" t="s">
        <v>15</v>
      </c>
      <c r="E116" s="2">
        <v>82811.855996356069</v>
      </c>
      <c r="F116" s="2">
        <v>123659.64605438891</v>
      </c>
      <c r="G116" s="2">
        <v>171373.13837072873</v>
      </c>
      <c r="H116" s="2">
        <v>226841.29348227003</v>
      </c>
      <c r="I116" s="2">
        <v>231777.52020716417</v>
      </c>
      <c r="J116" s="2">
        <v>219835.06332277524</v>
      </c>
    </row>
    <row r="117" spans="1:10" x14ac:dyDescent="0.15">
      <c r="A117" s="1">
        <v>5</v>
      </c>
      <c r="B117" s="1" t="s">
        <v>67</v>
      </c>
      <c r="C117" s="1">
        <v>22</v>
      </c>
      <c r="D117" s="1" t="s">
        <v>7</v>
      </c>
      <c r="E117" s="2">
        <v>261130.97245804511</v>
      </c>
      <c r="F117" s="2">
        <v>532819.32059058198</v>
      </c>
      <c r="G117" s="2">
        <v>580256.38368172082</v>
      </c>
      <c r="H117" s="2">
        <v>733540.90871687757</v>
      </c>
      <c r="I117" s="2">
        <v>921918.9772691679</v>
      </c>
      <c r="J117" s="2">
        <v>891359.96780609689</v>
      </c>
    </row>
    <row r="118" spans="1:10" x14ac:dyDescent="0.15">
      <c r="A118" s="1">
        <v>5</v>
      </c>
      <c r="B118" s="1" t="s">
        <v>67</v>
      </c>
      <c r="C118" s="1">
        <v>23</v>
      </c>
      <c r="D118" s="1" t="s">
        <v>28</v>
      </c>
      <c r="E118" s="2">
        <v>379400.09003213164</v>
      </c>
      <c r="F118" s="2">
        <v>456830.53460271942</v>
      </c>
      <c r="G118" s="2">
        <v>500653.41042272758</v>
      </c>
      <c r="H118" s="2">
        <v>583996.61035520269</v>
      </c>
      <c r="I118" s="2">
        <v>678846.23914732016</v>
      </c>
      <c r="J118" s="2">
        <v>683487.75087118882</v>
      </c>
    </row>
    <row r="119" spans="1:10" x14ac:dyDescent="0.15">
      <c r="A119" s="1">
        <v>6</v>
      </c>
      <c r="B119" s="1" t="s">
        <v>76</v>
      </c>
      <c r="C119" s="1">
        <v>1</v>
      </c>
      <c r="D119" s="1" t="s">
        <v>8</v>
      </c>
      <c r="E119" s="2">
        <v>190721.15551846125</v>
      </c>
      <c r="F119" s="2">
        <v>189396.8627865421</v>
      </c>
      <c r="G119" s="2">
        <v>215486.47262048672</v>
      </c>
      <c r="H119" s="2">
        <v>187577.11801543101</v>
      </c>
      <c r="I119" s="2">
        <v>183805.92541676946</v>
      </c>
      <c r="J119" s="2">
        <v>167763.88850188837</v>
      </c>
    </row>
    <row r="120" spans="1:10" x14ac:dyDescent="0.15">
      <c r="A120" s="1">
        <v>6</v>
      </c>
      <c r="B120" s="1" t="s">
        <v>77</v>
      </c>
      <c r="C120" s="1">
        <v>2</v>
      </c>
      <c r="D120" s="1" t="s">
        <v>9</v>
      </c>
      <c r="E120" s="2">
        <v>7945.9724368145662</v>
      </c>
      <c r="F120" s="2">
        <v>15080.477960714808</v>
      </c>
      <c r="G120" s="2">
        <v>11943.948661394565</v>
      </c>
      <c r="H120" s="2">
        <v>10605.444255340424</v>
      </c>
      <c r="I120" s="2">
        <v>2877.1689865065837</v>
      </c>
      <c r="J120" s="2">
        <v>2285.9200983095993</v>
      </c>
    </row>
    <row r="121" spans="1:10" x14ac:dyDescent="0.15">
      <c r="A121" s="1">
        <v>6</v>
      </c>
      <c r="B121" s="1" t="s">
        <v>78</v>
      </c>
      <c r="C121" s="1">
        <v>3</v>
      </c>
      <c r="D121" s="1" t="s">
        <v>16</v>
      </c>
      <c r="E121" s="2">
        <v>88045.958681725053</v>
      </c>
      <c r="F121" s="2">
        <v>96287.578195956914</v>
      </c>
      <c r="G121" s="2">
        <v>116829.39240878295</v>
      </c>
      <c r="H121" s="2">
        <v>114560.70318782012</v>
      </c>
      <c r="I121" s="2">
        <v>109396.56029369759</v>
      </c>
      <c r="J121" s="2">
        <v>106654.03577327561</v>
      </c>
    </row>
    <row r="122" spans="1:10" x14ac:dyDescent="0.15">
      <c r="A122" s="1">
        <v>6</v>
      </c>
      <c r="B122" s="1" t="s">
        <v>79</v>
      </c>
      <c r="C122" s="1">
        <v>4</v>
      </c>
      <c r="D122" s="1" t="s">
        <v>17</v>
      </c>
      <c r="E122" s="2">
        <v>25216.876991968133</v>
      </c>
      <c r="F122" s="2">
        <v>47732.63586171966</v>
      </c>
      <c r="G122" s="2">
        <v>88040.876236005279</v>
      </c>
      <c r="H122" s="2">
        <v>46272.340298311836</v>
      </c>
      <c r="I122" s="2">
        <v>31407.279988246722</v>
      </c>
      <c r="J122" s="2">
        <v>25287.097612006874</v>
      </c>
    </row>
    <row r="123" spans="1:10" x14ac:dyDescent="0.15">
      <c r="A123" s="1">
        <v>6</v>
      </c>
      <c r="B123" s="1" t="s">
        <v>78</v>
      </c>
      <c r="C123" s="1">
        <v>5</v>
      </c>
      <c r="D123" s="1" t="s">
        <v>18</v>
      </c>
      <c r="E123" s="2">
        <v>4362.8716851480895</v>
      </c>
      <c r="F123" s="2">
        <v>7060.6387815809876</v>
      </c>
      <c r="G123" s="2">
        <v>12616.140634529946</v>
      </c>
      <c r="H123" s="2">
        <v>10312.855079266661</v>
      </c>
      <c r="I123" s="2">
        <v>9836.7393363744904</v>
      </c>
      <c r="J123" s="2">
        <v>6122.2937001662294</v>
      </c>
    </row>
    <row r="124" spans="1:10" x14ac:dyDescent="0.15">
      <c r="A124" s="1">
        <v>6</v>
      </c>
      <c r="B124" s="1" t="s">
        <v>78</v>
      </c>
      <c r="C124" s="1">
        <v>6</v>
      </c>
      <c r="D124" s="1" t="s">
        <v>2</v>
      </c>
      <c r="E124" s="2">
        <v>2619.5893737405695</v>
      </c>
      <c r="F124" s="2">
        <v>9237.895127739137</v>
      </c>
      <c r="G124" s="2">
        <v>33337.21795042076</v>
      </c>
      <c r="H124" s="2">
        <v>57461.781696774109</v>
      </c>
      <c r="I124" s="2">
        <v>55293.352990309053</v>
      </c>
      <c r="J124" s="2">
        <v>26006.908754014115</v>
      </c>
    </row>
    <row r="125" spans="1:10" x14ac:dyDescent="0.15">
      <c r="A125" s="1">
        <v>6</v>
      </c>
      <c r="B125" s="1" t="s">
        <v>78</v>
      </c>
      <c r="C125" s="1">
        <v>7</v>
      </c>
      <c r="D125" s="1" t="s">
        <v>19</v>
      </c>
      <c r="E125" s="2">
        <v>9496.05677365671</v>
      </c>
      <c r="F125" s="2">
        <v>1577.7222628245834</v>
      </c>
      <c r="G125" s="2">
        <v>5371.0205838930633</v>
      </c>
      <c r="H125" s="2">
        <v>4772.3719129186584</v>
      </c>
      <c r="I125" s="2">
        <v>2243.6669997403069</v>
      </c>
      <c r="J125" s="2">
        <v>1639.2649920738627</v>
      </c>
    </row>
    <row r="126" spans="1:10" x14ac:dyDescent="0.15">
      <c r="A126" s="1">
        <v>6</v>
      </c>
      <c r="B126" s="1" t="s">
        <v>78</v>
      </c>
      <c r="C126" s="1">
        <v>8</v>
      </c>
      <c r="D126" s="1" t="s">
        <v>20</v>
      </c>
      <c r="E126" s="2">
        <v>15883.255843770541</v>
      </c>
      <c r="F126" s="2">
        <v>25579.924549552936</v>
      </c>
      <c r="G126" s="2">
        <v>35349.583867459623</v>
      </c>
      <c r="H126" s="2">
        <v>46768.000942027502</v>
      </c>
      <c r="I126" s="2">
        <v>39301.12743382097</v>
      </c>
      <c r="J126" s="2">
        <v>26212.29257197673</v>
      </c>
    </row>
    <row r="127" spans="1:10" x14ac:dyDescent="0.15">
      <c r="A127" s="1">
        <v>6</v>
      </c>
      <c r="B127" s="1" t="s">
        <v>78</v>
      </c>
      <c r="C127" s="1">
        <v>9</v>
      </c>
      <c r="D127" s="1" t="s">
        <v>21</v>
      </c>
      <c r="E127" s="2">
        <v>10748.725029075906</v>
      </c>
      <c r="F127" s="2">
        <v>28485.103955809649</v>
      </c>
      <c r="G127" s="2">
        <v>26888.340328013139</v>
      </c>
      <c r="H127" s="2">
        <v>22221.432813466803</v>
      </c>
      <c r="I127" s="2">
        <v>23130.964808603443</v>
      </c>
      <c r="J127" s="2">
        <v>18163.141462583331</v>
      </c>
    </row>
    <row r="128" spans="1:10" x14ac:dyDescent="0.15">
      <c r="A128" s="1">
        <v>6</v>
      </c>
      <c r="B128" s="1" t="s">
        <v>78</v>
      </c>
      <c r="C128" s="1">
        <v>10</v>
      </c>
      <c r="D128" s="1" t="s">
        <v>22</v>
      </c>
      <c r="E128" s="2">
        <v>5748.3523607952338</v>
      </c>
      <c r="F128" s="2">
        <v>13792.489659289715</v>
      </c>
      <c r="G128" s="2">
        <v>34478.911830198107</v>
      </c>
      <c r="H128" s="2">
        <v>36654.737437236894</v>
      </c>
      <c r="I128" s="2">
        <v>30364.345656211844</v>
      </c>
      <c r="J128" s="2">
        <v>25455.980084841587</v>
      </c>
    </row>
    <row r="129" spans="1:10" x14ac:dyDescent="0.15">
      <c r="A129" s="1">
        <v>6</v>
      </c>
      <c r="B129" s="1" t="s">
        <v>78</v>
      </c>
      <c r="C129" s="1">
        <v>11</v>
      </c>
      <c r="D129" s="1" t="s">
        <v>23</v>
      </c>
      <c r="E129" s="2">
        <v>12746.81339924096</v>
      </c>
      <c r="F129" s="2">
        <v>29185.108629568163</v>
      </c>
      <c r="G129" s="2">
        <v>77249.647288056251</v>
      </c>
      <c r="H129" s="2">
        <v>103124.72356284776</v>
      </c>
      <c r="I129" s="2">
        <v>165118.25750796206</v>
      </c>
      <c r="J129" s="2">
        <v>90160.924497942615</v>
      </c>
    </row>
    <row r="130" spans="1:10" x14ac:dyDescent="0.15">
      <c r="A130" s="1">
        <v>6</v>
      </c>
      <c r="B130" s="1" t="s">
        <v>78</v>
      </c>
      <c r="C130" s="1">
        <v>12</v>
      </c>
      <c r="D130" s="1" t="s">
        <v>24</v>
      </c>
      <c r="E130" s="2">
        <v>1588.3406979593224</v>
      </c>
      <c r="F130" s="2">
        <v>17276.570877276165</v>
      </c>
      <c r="G130" s="2">
        <v>132107.0307352794</v>
      </c>
      <c r="H130" s="2">
        <v>346937.64395002223</v>
      </c>
      <c r="I130" s="2">
        <v>1189959.6501936892</v>
      </c>
      <c r="J130" s="2">
        <v>771869.9692811094</v>
      </c>
    </row>
    <row r="131" spans="1:10" x14ac:dyDescent="0.15">
      <c r="A131" s="1">
        <v>6</v>
      </c>
      <c r="B131" s="1" t="s">
        <v>78</v>
      </c>
      <c r="C131" s="1">
        <v>13</v>
      </c>
      <c r="D131" s="1" t="s">
        <v>25</v>
      </c>
      <c r="E131" s="2">
        <v>1043.1959031291631</v>
      </c>
      <c r="F131" s="2">
        <v>11840.920666048598</v>
      </c>
      <c r="G131" s="2">
        <v>27161.280886399643</v>
      </c>
      <c r="H131" s="2">
        <v>40797.0072417142</v>
      </c>
      <c r="I131" s="2">
        <v>64278.41022565114</v>
      </c>
      <c r="J131" s="2">
        <v>49716.622125474292</v>
      </c>
    </row>
    <row r="132" spans="1:10" x14ac:dyDescent="0.15">
      <c r="A132" s="1">
        <v>6</v>
      </c>
      <c r="B132" s="1" t="s">
        <v>78</v>
      </c>
      <c r="C132" s="1">
        <v>14</v>
      </c>
      <c r="D132" s="1" t="s">
        <v>26</v>
      </c>
      <c r="E132" s="2">
        <v>611.36126918240109</v>
      </c>
      <c r="F132" s="2">
        <v>5626.3284233357417</v>
      </c>
      <c r="G132" s="2">
        <v>21386.291533854688</v>
      </c>
      <c r="H132" s="2">
        <v>18382.281643438619</v>
      </c>
      <c r="I132" s="2">
        <v>24026.730789791669</v>
      </c>
      <c r="J132" s="2">
        <v>21229.356403510585</v>
      </c>
    </row>
    <row r="133" spans="1:10" x14ac:dyDescent="0.15">
      <c r="A133" s="1">
        <v>6</v>
      </c>
      <c r="B133" s="1" t="s">
        <v>78</v>
      </c>
      <c r="C133" s="1">
        <v>15</v>
      </c>
      <c r="D133" s="1" t="s">
        <v>27</v>
      </c>
      <c r="E133" s="2">
        <v>46816.85182762843</v>
      </c>
      <c r="F133" s="2">
        <v>80489.0409679843</v>
      </c>
      <c r="G133" s="2">
        <v>115868.32588355505</v>
      </c>
      <c r="H133" s="2">
        <v>111347.21320373229</v>
      </c>
      <c r="I133" s="2">
        <v>90869.693976160401</v>
      </c>
      <c r="J133" s="2">
        <v>74084.531578841561</v>
      </c>
    </row>
    <row r="134" spans="1:10" x14ac:dyDescent="0.15">
      <c r="A134" s="1">
        <v>6</v>
      </c>
      <c r="B134" s="1" t="s">
        <v>77</v>
      </c>
      <c r="C134" s="1">
        <v>16</v>
      </c>
      <c r="D134" s="1" t="s">
        <v>10</v>
      </c>
      <c r="E134" s="2">
        <v>356048.65973896091</v>
      </c>
      <c r="F134" s="2">
        <v>473037.10270476097</v>
      </c>
      <c r="G134" s="2">
        <v>503018.20124822174</v>
      </c>
      <c r="H134" s="2">
        <v>429544.26635170716</v>
      </c>
      <c r="I134" s="2">
        <v>220957.80052914284</v>
      </c>
      <c r="J134" s="2">
        <v>231373.61153732165</v>
      </c>
    </row>
    <row r="135" spans="1:10" x14ac:dyDescent="0.15">
      <c r="A135" s="1">
        <v>6</v>
      </c>
      <c r="B135" s="1" t="s">
        <v>77</v>
      </c>
      <c r="C135" s="1">
        <v>17</v>
      </c>
      <c r="D135" s="1" t="s">
        <v>11</v>
      </c>
      <c r="E135" s="2">
        <v>19883.745382571669</v>
      </c>
      <c r="F135" s="2">
        <v>45135.675344691139</v>
      </c>
      <c r="G135" s="2">
        <v>75431.990341209734</v>
      </c>
      <c r="H135" s="2">
        <v>96908.778739856789</v>
      </c>
      <c r="I135" s="2">
        <v>105429.79187274295</v>
      </c>
      <c r="J135" s="2">
        <v>86481.852576465855</v>
      </c>
    </row>
    <row r="136" spans="1:10" x14ac:dyDescent="0.15">
      <c r="A136" s="1">
        <v>6</v>
      </c>
      <c r="B136" s="1" t="s">
        <v>77</v>
      </c>
      <c r="C136" s="1">
        <v>18</v>
      </c>
      <c r="D136" s="1" t="s">
        <v>12</v>
      </c>
      <c r="E136" s="2">
        <v>114664.83260526822</v>
      </c>
      <c r="F136" s="2">
        <v>236046.00917915977</v>
      </c>
      <c r="G136" s="2">
        <v>324220.71087196388</v>
      </c>
      <c r="H136" s="2">
        <v>350290.74825343356</v>
      </c>
      <c r="I136" s="2">
        <v>317220.51963132637</v>
      </c>
      <c r="J136" s="2">
        <v>281666.04976224573</v>
      </c>
    </row>
    <row r="137" spans="1:10" x14ac:dyDescent="0.15">
      <c r="A137" s="1">
        <v>6</v>
      </c>
      <c r="B137" s="1" t="s">
        <v>77</v>
      </c>
      <c r="C137" s="1">
        <v>19</v>
      </c>
      <c r="D137" s="1" t="s">
        <v>13</v>
      </c>
      <c r="E137" s="2">
        <v>41483.625379921868</v>
      </c>
      <c r="F137" s="2">
        <v>75824.221755257546</v>
      </c>
      <c r="G137" s="2">
        <v>150967.06842423065</v>
      </c>
      <c r="H137" s="2">
        <v>170432.08523181253</v>
      </c>
      <c r="I137" s="2">
        <v>146942.75527365628</v>
      </c>
      <c r="J137" s="2">
        <v>142951.55374470568</v>
      </c>
    </row>
    <row r="138" spans="1:10" x14ac:dyDescent="0.15">
      <c r="A138" s="1">
        <v>6</v>
      </c>
      <c r="B138" s="1" t="s">
        <v>77</v>
      </c>
      <c r="C138" s="1">
        <v>20</v>
      </c>
      <c r="D138" s="1" t="s">
        <v>14</v>
      </c>
      <c r="E138" s="2">
        <v>30250.849976160647</v>
      </c>
      <c r="F138" s="2">
        <v>64542.395808159432</v>
      </c>
      <c r="G138" s="2">
        <v>56834.434049754673</v>
      </c>
      <c r="H138" s="2">
        <v>48824.898691559581</v>
      </c>
      <c r="I138" s="2">
        <v>51658.881102184518</v>
      </c>
      <c r="J138" s="2">
        <v>53369.727624626685</v>
      </c>
    </row>
    <row r="139" spans="1:10" x14ac:dyDescent="0.15">
      <c r="A139" s="1">
        <v>6</v>
      </c>
      <c r="B139" s="1" t="s">
        <v>80</v>
      </c>
      <c r="C139" s="1">
        <v>21</v>
      </c>
      <c r="D139" s="1" t="s">
        <v>15</v>
      </c>
      <c r="E139" s="2">
        <v>83884.188783900288</v>
      </c>
      <c r="F139" s="2">
        <v>115970.89444004746</v>
      </c>
      <c r="G139" s="2">
        <v>161006.31895747379</v>
      </c>
      <c r="H139" s="2">
        <v>201846.83632949501</v>
      </c>
      <c r="I139" s="2">
        <v>215716.05713439235</v>
      </c>
      <c r="J139" s="2">
        <v>208022.97463320245</v>
      </c>
    </row>
    <row r="140" spans="1:10" x14ac:dyDescent="0.15">
      <c r="A140" s="1">
        <v>6</v>
      </c>
      <c r="B140" s="1" t="s">
        <v>75</v>
      </c>
      <c r="C140" s="1">
        <v>22</v>
      </c>
      <c r="D140" s="1" t="s">
        <v>7</v>
      </c>
      <c r="E140" s="2">
        <v>308657.82626611699</v>
      </c>
      <c r="F140" s="2">
        <v>528948.73368102137</v>
      </c>
      <c r="G140" s="2">
        <v>613785.23446539533</v>
      </c>
      <c r="H140" s="2">
        <v>774185.47304953751</v>
      </c>
      <c r="I140" s="2">
        <v>980397.43479691306</v>
      </c>
      <c r="J140" s="2">
        <v>950119.88371562038</v>
      </c>
    </row>
    <row r="141" spans="1:10" x14ac:dyDescent="0.15">
      <c r="A141" s="1">
        <v>6</v>
      </c>
      <c r="B141" s="1" t="s">
        <v>75</v>
      </c>
      <c r="C141" s="1">
        <v>23</v>
      </c>
      <c r="D141" s="1" t="s">
        <v>28</v>
      </c>
      <c r="E141" s="2">
        <v>316949.77458808996</v>
      </c>
      <c r="F141" s="2">
        <v>400504.15351005469</v>
      </c>
      <c r="G141" s="2">
        <v>434844.8497915045</v>
      </c>
      <c r="H141" s="2">
        <v>523122.188491215</v>
      </c>
      <c r="I141" s="2">
        <v>577371.26849564968</v>
      </c>
      <c r="J141" s="2">
        <v>582870.97888243024</v>
      </c>
    </row>
    <row r="142" spans="1:10" x14ac:dyDescent="0.15">
      <c r="A142" s="1">
        <v>7</v>
      </c>
      <c r="B142" s="1" t="s">
        <v>82</v>
      </c>
      <c r="C142" s="1">
        <v>1</v>
      </c>
      <c r="D142" s="1" t="s">
        <v>8</v>
      </c>
      <c r="E142" s="2">
        <v>293826.19381535775</v>
      </c>
      <c r="F142" s="2">
        <v>264316.40249912388</v>
      </c>
      <c r="G142" s="2">
        <v>262745.14085224411</v>
      </c>
      <c r="H142" s="2">
        <v>200240.1408380708</v>
      </c>
      <c r="I142" s="2">
        <v>218234.20035361091</v>
      </c>
      <c r="J142" s="2">
        <v>202692.22596194391</v>
      </c>
    </row>
    <row r="143" spans="1:10" x14ac:dyDescent="0.15">
      <c r="A143" s="1">
        <v>7</v>
      </c>
      <c r="B143" s="1" t="s">
        <v>83</v>
      </c>
      <c r="C143" s="1">
        <v>2</v>
      </c>
      <c r="D143" s="1" t="s">
        <v>9</v>
      </c>
      <c r="E143" s="2">
        <v>14644.127580683036</v>
      </c>
      <c r="F143" s="2">
        <v>15491.198131436102</v>
      </c>
      <c r="G143" s="2">
        <v>18102.466202201624</v>
      </c>
      <c r="H143" s="2">
        <v>9207.0795511124707</v>
      </c>
      <c r="I143" s="2">
        <v>2536.7862363028839</v>
      </c>
      <c r="J143" s="2">
        <v>2057.7879127797723</v>
      </c>
    </row>
    <row r="144" spans="1:10" x14ac:dyDescent="0.15">
      <c r="A144" s="1">
        <v>7</v>
      </c>
      <c r="B144" s="1" t="s">
        <v>84</v>
      </c>
      <c r="C144" s="1">
        <v>3</v>
      </c>
      <c r="D144" s="1" t="s">
        <v>16</v>
      </c>
      <c r="E144" s="2">
        <v>174837.69075056436</v>
      </c>
      <c r="F144" s="2">
        <v>267515.58330426324</v>
      </c>
      <c r="G144" s="2">
        <v>253916.78210491978</v>
      </c>
      <c r="H144" s="2">
        <v>511009.34418282972</v>
      </c>
      <c r="I144" s="2">
        <v>358049.31487713667</v>
      </c>
      <c r="J144" s="2">
        <v>324113.18722598022</v>
      </c>
    </row>
    <row r="145" spans="1:10" x14ac:dyDescent="0.15">
      <c r="A145" s="1">
        <v>7</v>
      </c>
      <c r="B145" s="1" t="s">
        <v>84</v>
      </c>
      <c r="C145" s="1">
        <v>4</v>
      </c>
      <c r="D145" s="1" t="s">
        <v>17</v>
      </c>
      <c r="E145" s="2">
        <v>35048.873170426617</v>
      </c>
      <c r="F145" s="2">
        <v>65971.51861749524</v>
      </c>
      <c r="G145" s="2">
        <v>111716.11075283887</v>
      </c>
      <c r="H145" s="2">
        <v>42794.187481805173</v>
      </c>
      <c r="I145" s="2">
        <v>31471.698176468541</v>
      </c>
      <c r="J145" s="2">
        <v>25123.976694788231</v>
      </c>
    </row>
    <row r="146" spans="1:10" x14ac:dyDescent="0.15">
      <c r="A146" s="1">
        <v>7</v>
      </c>
      <c r="B146" s="1" t="s">
        <v>85</v>
      </c>
      <c r="C146" s="1">
        <v>5</v>
      </c>
      <c r="D146" s="1" t="s">
        <v>18</v>
      </c>
      <c r="E146" s="2">
        <v>17521.458619376241</v>
      </c>
      <c r="F146" s="2">
        <v>32929.375623897926</v>
      </c>
      <c r="G146" s="2">
        <v>42480.503439869433</v>
      </c>
      <c r="H146" s="2">
        <v>47839.199810137405</v>
      </c>
      <c r="I146" s="2">
        <v>43844.127286917312</v>
      </c>
      <c r="J146" s="2">
        <v>35343.299502576789</v>
      </c>
    </row>
    <row r="147" spans="1:10" x14ac:dyDescent="0.15">
      <c r="A147" s="1">
        <v>7</v>
      </c>
      <c r="B147" s="1" t="s">
        <v>84</v>
      </c>
      <c r="C147" s="1">
        <v>6</v>
      </c>
      <c r="D147" s="1" t="s">
        <v>2</v>
      </c>
      <c r="E147" s="2">
        <v>12882.96666938918</v>
      </c>
      <c r="F147" s="2">
        <v>47526.218913370343</v>
      </c>
      <c r="G147" s="2">
        <v>111300.24056720515</v>
      </c>
      <c r="H147" s="2">
        <v>203027.17022807791</v>
      </c>
      <c r="I147" s="2">
        <v>145819.98575788588</v>
      </c>
      <c r="J147" s="2">
        <v>124869.43329331013</v>
      </c>
    </row>
    <row r="148" spans="1:10" x14ac:dyDescent="0.15">
      <c r="A148" s="1">
        <v>7</v>
      </c>
      <c r="B148" s="1" t="s">
        <v>86</v>
      </c>
      <c r="C148" s="1">
        <v>7</v>
      </c>
      <c r="D148" s="1" t="s">
        <v>19</v>
      </c>
      <c r="E148" s="2">
        <v>24479.883266606663</v>
      </c>
      <c r="F148" s="2">
        <v>4158.6760350217228</v>
      </c>
      <c r="G148" s="2">
        <v>10918.821755478097</v>
      </c>
      <c r="H148" s="2">
        <v>11267.578977178684</v>
      </c>
      <c r="I148" s="2">
        <v>1450.4588573983935</v>
      </c>
      <c r="J148" s="2">
        <v>2931.80363388352</v>
      </c>
    </row>
    <row r="149" spans="1:10" x14ac:dyDescent="0.15">
      <c r="A149" s="1">
        <v>7</v>
      </c>
      <c r="B149" s="1" t="s">
        <v>84</v>
      </c>
      <c r="C149" s="1">
        <v>8</v>
      </c>
      <c r="D149" s="1" t="s">
        <v>20</v>
      </c>
      <c r="E149" s="2">
        <v>33988.584789707063</v>
      </c>
      <c r="F149" s="2">
        <v>46614.273052413235</v>
      </c>
      <c r="G149" s="2">
        <v>68842.637681417866</v>
      </c>
      <c r="H149" s="2">
        <v>84441.023802556432</v>
      </c>
      <c r="I149" s="2">
        <v>96779.209935188846</v>
      </c>
      <c r="J149" s="2">
        <v>63138.050779871708</v>
      </c>
    </row>
    <row r="150" spans="1:10" x14ac:dyDescent="0.15">
      <c r="A150" s="1">
        <v>7</v>
      </c>
      <c r="B150" s="1" t="s">
        <v>84</v>
      </c>
      <c r="C150" s="1">
        <v>9</v>
      </c>
      <c r="D150" s="1" t="s">
        <v>21</v>
      </c>
      <c r="E150" s="2">
        <v>11451.705380073579</v>
      </c>
      <c r="F150" s="2">
        <v>39195.583377395043</v>
      </c>
      <c r="G150" s="2">
        <v>65382.970218014823</v>
      </c>
      <c r="H150" s="2">
        <v>78756.642156635877</v>
      </c>
      <c r="I150" s="2">
        <v>53827.613628457097</v>
      </c>
      <c r="J150" s="2">
        <v>33609.143108784883</v>
      </c>
    </row>
    <row r="151" spans="1:10" x14ac:dyDescent="0.15">
      <c r="A151" s="1">
        <v>7</v>
      </c>
      <c r="B151" s="1" t="s">
        <v>84</v>
      </c>
      <c r="C151" s="1">
        <v>10</v>
      </c>
      <c r="D151" s="1" t="s">
        <v>22</v>
      </c>
      <c r="E151" s="2">
        <v>16053.432820811378</v>
      </c>
      <c r="F151" s="2">
        <v>33013.886697174537</v>
      </c>
      <c r="G151" s="2">
        <v>69076.175092994454</v>
      </c>
      <c r="H151" s="2">
        <v>83899.391393458209</v>
      </c>
      <c r="I151" s="2">
        <v>73771.502155416034</v>
      </c>
      <c r="J151" s="2">
        <v>60990.624904457538</v>
      </c>
    </row>
    <row r="152" spans="1:10" x14ac:dyDescent="0.15">
      <c r="A152" s="1">
        <v>7</v>
      </c>
      <c r="B152" s="1" t="s">
        <v>84</v>
      </c>
      <c r="C152" s="1">
        <v>11</v>
      </c>
      <c r="D152" s="1" t="s">
        <v>23</v>
      </c>
      <c r="E152" s="2">
        <v>9664.4308655718578</v>
      </c>
      <c r="F152" s="2">
        <v>35731.197131798042</v>
      </c>
      <c r="G152" s="2">
        <v>116800.29076289319</v>
      </c>
      <c r="H152" s="2">
        <v>119826.17652372354</v>
      </c>
      <c r="I152" s="2">
        <v>237720.49756686503</v>
      </c>
      <c r="J152" s="2">
        <v>154081.62329723468</v>
      </c>
    </row>
    <row r="153" spans="1:10" x14ac:dyDescent="0.15">
      <c r="A153" s="1">
        <v>7</v>
      </c>
      <c r="B153" s="1" t="s">
        <v>84</v>
      </c>
      <c r="C153" s="1">
        <v>12</v>
      </c>
      <c r="D153" s="1" t="s">
        <v>24</v>
      </c>
      <c r="E153" s="2">
        <v>3729.572529013089</v>
      </c>
      <c r="F153" s="2">
        <v>41244.124779475736</v>
      </c>
      <c r="G153" s="2">
        <v>238408.9541295724</v>
      </c>
      <c r="H153" s="2">
        <v>606124.51774610311</v>
      </c>
      <c r="I153" s="2">
        <v>1771796.3696043023</v>
      </c>
      <c r="J153" s="2">
        <v>1437836.4838062711</v>
      </c>
    </row>
    <row r="154" spans="1:10" x14ac:dyDescent="0.15">
      <c r="A154" s="1">
        <v>7</v>
      </c>
      <c r="B154" s="1" t="s">
        <v>84</v>
      </c>
      <c r="C154" s="1">
        <v>13</v>
      </c>
      <c r="D154" s="1" t="s">
        <v>25</v>
      </c>
      <c r="E154" s="2">
        <v>1498.8428885207366</v>
      </c>
      <c r="F154" s="2">
        <v>22272.402937856277</v>
      </c>
      <c r="G154" s="2">
        <v>55503.788513199288</v>
      </c>
      <c r="H154" s="2">
        <v>114573.62263829904</v>
      </c>
      <c r="I154" s="2">
        <v>228042.68703981943</v>
      </c>
      <c r="J154" s="2">
        <v>151242.93797296393</v>
      </c>
    </row>
    <row r="155" spans="1:10" x14ac:dyDescent="0.15">
      <c r="A155" s="1">
        <v>7</v>
      </c>
      <c r="B155" s="1" t="s">
        <v>84</v>
      </c>
      <c r="C155" s="1">
        <v>14</v>
      </c>
      <c r="D155" s="1" t="s">
        <v>26</v>
      </c>
      <c r="E155" s="2">
        <v>5972.1858225265942</v>
      </c>
      <c r="F155" s="2">
        <v>53773.134288987778</v>
      </c>
      <c r="G155" s="2">
        <v>54791.617836566227</v>
      </c>
      <c r="H155" s="2">
        <v>50951.782055397518</v>
      </c>
      <c r="I155" s="2">
        <v>138219.21343711379</v>
      </c>
      <c r="J155" s="2">
        <v>103733.63258784669</v>
      </c>
    </row>
    <row r="156" spans="1:10" x14ac:dyDescent="0.15">
      <c r="A156" s="1">
        <v>7</v>
      </c>
      <c r="B156" s="1" t="s">
        <v>84</v>
      </c>
      <c r="C156" s="1">
        <v>15</v>
      </c>
      <c r="D156" s="1" t="s">
        <v>27</v>
      </c>
      <c r="E156" s="2">
        <v>81065.27493954463</v>
      </c>
      <c r="F156" s="2">
        <v>126883.61475261641</v>
      </c>
      <c r="G156" s="2">
        <v>238119.37613341532</v>
      </c>
      <c r="H156" s="2">
        <v>218845.13947536203</v>
      </c>
      <c r="I156" s="2">
        <v>223033.69168365042</v>
      </c>
      <c r="J156" s="2">
        <v>180292.8451322279</v>
      </c>
    </row>
    <row r="157" spans="1:10" x14ac:dyDescent="0.15">
      <c r="A157" s="1">
        <v>7</v>
      </c>
      <c r="B157" s="1" t="s">
        <v>82</v>
      </c>
      <c r="C157" s="1">
        <v>16</v>
      </c>
      <c r="D157" s="1" t="s">
        <v>10</v>
      </c>
      <c r="E157" s="2">
        <v>548628.69232416654</v>
      </c>
      <c r="F157" s="2">
        <v>845160.7165891648</v>
      </c>
      <c r="G157" s="2">
        <v>981870.56076265313</v>
      </c>
      <c r="H157" s="2">
        <v>621296.30854897341</v>
      </c>
      <c r="I157" s="2">
        <v>413330.96929135569</v>
      </c>
      <c r="J157" s="2">
        <v>420987.83028568525</v>
      </c>
    </row>
    <row r="158" spans="1:10" x14ac:dyDescent="0.15">
      <c r="A158" s="1">
        <v>7</v>
      </c>
      <c r="B158" s="1" t="s">
        <v>82</v>
      </c>
      <c r="C158" s="1">
        <v>17</v>
      </c>
      <c r="D158" s="1" t="s">
        <v>11</v>
      </c>
      <c r="E158" s="2">
        <v>102549.64101102155</v>
      </c>
      <c r="F158" s="2">
        <v>253466.02896382767</v>
      </c>
      <c r="G158" s="2">
        <v>514253.13978776452</v>
      </c>
      <c r="H158" s="2">
        <v>667616.07927184971</v>
      </c>
      <c r="I158" s="2">
        <v>879994.85797330283</v>
      </c>
      <c r="J158" s="2">
        <v>661989.46124426229</v>
      </c>
    </row>
    <row r="159" spans="1:10" x14ac:dyDescent="0.15">
      <c r="A159" s="1">
        <v>7</v>
      </c>
      <c r="B159" s="1" t="s">
        <v>82</v>
      </c>
      <c r="C159" s="1">
        <v>18</v>
      </c>
      <c r="D159" s="1" t="s">
        <v>12</v>
      </c>
      <c r="E159" s="2">
        <v>173922.28865316557</v>
      </c>
      <c r="F159" s="2">
        <v>406469.01455665479</v>
      </c>
      <c r="G159" s="2">
        <v>497006.77243114077</v>
      </c>
      <c r="H159" s="2">
        <v>603970.71956406685</v>
      </c>
      <c r="I159" s="2">
        <v>545096.04057859315</v>
      </c>
      <c r="J159" s="2">
        <v>483715.80120495928</v>
      </c>
    </row>
    <row r="160" spans="1:10" x14ac:dyDescent="0.15">
      <c r="A160" s="1">
        <v>7</v>
      </c>
      <c r="B160" s="1" t="s">
        <v>82</v>
      </c>
      <c r="C160" s="1">
        <v>19</v>
      </c>
      <c r="D160" s="1" t="s">
        <v>13</v>
      </c>
      <c r="E160" s="2">
        <v>49254.056692661368</v>
      </c>
      <c r="F160" s="2">
        <v>123160.99001730779</v>
      </c>
      <c r="G160" s="2">
        <v>221346.9342818115</v>
      </c>
      <c r="H160" s="2">
        <v>266774.2022311787</v>
      </c>
      <c r="I160" s="2">
        <v>248014.14322306757</v>
      </c>
      <c r="J160" s="2">
        <v>238793.48274473229</v>
      </c>
    </row>
    <row r="161" spans="1:10" x14ac:dyDescent="0.15">
      <c r="A161" s="1">
        <v>7</v>
      </c>
      <c r="B161" s="1" t="s">
        <v>82</v>
      </c>
      <c r="C161" s="1">
        <v>20</v>
      </c>
      <c r="D161" s="1" t="s">
        <v>14</v>
      </c>
      <c r="E161" s="2">
        <v>55620.411969363209</v>
      </c>
      <c r="F161" s="2">
        <v>102647.60578355253</v>
      </c>
      <c r="G161" s="2">
        <v>104225.71783929116</v>
      </c>
      <c r="H161" s="2">
        <v>81681.926340688166</v>
      </c>
      <c r="I161" s="2">
        <v>89324.693235821236</v>
      </c>
      <c r="J161" s="2">
        <v>92852.961137343154</v>
      </c>
    </row>
    <row r="162" spans="1:10" x14ac:dyDescent="0.15">
      <c r="A162" s="1">
        <v>7</v>
      </c>
      <c r="B162" s="1" t="s">
        <v>82</v>
      </c>
      <c r="C162" s="1">
        <v>21</v>
      </c>
      <c r="D162" s="1" t="s">
        <v>15</v>
      </c>
      <c r="E162" s="2">
        <v>142545.86569195648</v>
      </c>
      <c r="F162" s="2">
        <v>203391.23491023254</v>
      </c>
      <c r="G162" s="2">
        <v>301601.65116001485</v>
      </c>
      <c r="H162" s="2">
        <v>398119.20889433962</v>
      </c>
      <c r="I162" s="2">
        <v>455247.37752753554</v>
      </c>
      <c r="J162" s="2">
        <v>428695.35670442844</v>
      </c>
    </row>
    <row r="163" spans="1:10" x14ac:dyDescent="0.15">
      <c r="A163" s="1">
        <v>7</v>
      </c>
      <c r="B163" s="1" t="s">
        <v>81</v>
      </c>
      <c r="C163" s="1">
        <v>22</v>
      </c>
      <c r="D163" s="1" t="s">
        <v>7</v>
      </c>
      <c r="E163" s="2">
        <v>405793.90549376054</v>
      </c>
      <c r="F163" s="2">
        <v>851840.21401857468</v>
      </c>
      <c r="G163" s="2">
        <v>1090578.0718614431</v>
      </c>
      <c r="H163" s="2">
        <v>1379678.0635407509</v>
      </c>
      <c r="I163" s="2">
        <v>1747819.7895192616</v>
      </c>
      <c r="J163" s="2">
        <v>1694155.1479085279</v>
      </c>
    </row>
    <row r="164" spans="1:10" x14ac:dyDescent="0.15">
      <c r="A164" s="1">
        <v>7</v>
      </c>
      <c r="B164" s="1" t="s">
        <v>81</v>
      </c>
      <c r="C164" s="1">
        <v>23</v>
      </c>
      <c r="D164" s="1" t="s">
        <v>28</v>
      </c>
      <c r="E164" s="2">
        <v>489456.93107440247</v>
      </c>
      <c r="F164" s="2">
        <v>624861.99378722033</v>
      </c>
      <c r="G164" s="2">
        <v>684778.56926825631</v>
      </c>
      <c r="H164" s="2">
        <v>804490.68039898959</v>
      </c>
      <c r="I164" s="2">
        <v>903159.24883266038</v>
      </c>
      <c r="J164" s="2">
        <v>914300.73213394533</v>
      </c>
    </row>
    <row r="165" spans="1:10" x14ac:dyDescent="0.15">
      <c r="A165" s="1">
        <v>8</v>
      </c>
      <c r="B165" s="1" t="s">
        <v>88</v>
      </c>
      <c r="C165" s="1">
        <v>1</v>
      </c>
      <c r="D165" s="1" t="s">
        <v>8</v>
      </c>
      <c r="E165" s="2">
        <v>303258.05761418614</v>
      </c>
      <c r="F165" s="2">
        <v>320113.98232953501</v>
      </c>
      <c r="G165" s="2">
        <v>354314.90295515471</v>
      </c>
      <c r="H165" s="2">
        <v>305848.78799075069</v>
      </c>
      <c r="I165" s="2">
        <v>375197.86245798972</v>
      </c>
      <c r="J165" s="2">
        <v>343873.89996503299</v>
      </c>
    </row>
    <row r="166" spans="1:10" x14ac:dyDescent="0.15">
      <c r="A166" s="1">
        <v>8</v>
      </c>
      <c r="B166" s="1" t="s">
        <v>89</v>
      </c>
      <c r="C166" s="1">
        <v>2</v>
      </c>
      <c r="D166" s="1" t="s">
        <v>9</v>
      </c>
      <c r="E166" s="2">
        <v>39174.235793998494</v>
      </c>
      <c r="F166" s="2">
        <v>15003.489758833613</v>
      </c>
      <c r="G166" s="2">
        <v>17075.099173030292</v>
      </c>
      <c r="H166" s="2">
        <v>13201.307552140495</v>
      </c>
      <c r="I166" s="2">
        <v>9570.2963952621667</v>
      </c>
      <c r="J166" s="2">
        <v>7074.9160293993236</v>
      </c>
    </row>
    <row r="167" spans="1:10" x14ac:dyDescent="0.15">
      <c r="A167" s="1">
        <v>8</v>
      </c>
      <c r="B167" s="1" t="s">
        <v>90</v>
      </c>
      <c r="C167" s="1">
        <v>3</v>
      </c>
      <c r="D167" s="1" t="s">
        <v>16</v>
      </c>
      <c r="E167" s="2">
        <v>173595.73331185675</v>
      </c>
      <c r="F167" s="2">
        <v>366429.73329423298</v>
      </c>
      <c r="G167" s="2">
        <v>461908.75832301669</v>
      </c>
      <c r="H167" s="2">
        <v>602295.48503275064</v>
      </c>
      <c r="I167" s="2">
        <v>613434.52696246223</v>
      </c>
      <c r="J167" s="2">
        <v>594562.79373502173</v>
      </c>
    </row>
    <row r="168" spans="1:10" x14ac:dyDescent="0.15">
      <c r="A168" s="1">
        <v>8</v>
      </c>
      <c r="B168" s="1" t="s">
        <v>90</v>
      </c>
      <c r="C168" s="1">
        <v>4</v>
      </c>
      <c r="D168" s="1" t="s">
        <v>17</v>
      </c>
      <c r="E168" s="2">
        <v>20164.452076865389</v>
      </c>
      <c r="F168" s="2">
        <v>38531.254031476012</v>
      </c>
      <c r="G168" s="2">
        <v>57121.825796723519</v>
      </c>
      <c r="H168" s="2">
        <v>34921.333702140961</v>
      </c>
      <c r="I168" s="2">
        <v>22102.206681719952</v>
      </c>
      <c r="J168" s="2">
        <v>16090.172951841703</v>
      </c>
    </row>
    <row r="169" spans="1:10" x14ac:dyDescent="0.15">
      <c r="A169" s="1">
        <v>8</v>
      </c>
      <c r="B169" s="1" t="s">
        <v>90</v>
      </c>
      <c r="C169" s="1">
        <v>5</v>
      </c>
      <c r="D169" s="1" t="s">
        <v>18</v>
      </c>
      <c r="E169" s="2">
        <v>13191.822816078069</v>
      </c>
      <c r="F169" s="2">
        <v>36275.973338095719</v>
      </c>
      <c r="G169" s="2">
        <v>79863.157766694538</v>
      </c>
      <c r="H169" s="2">
        <v>79107.742767885647</v>
      </c>
      <c r="I169" s="2">
        <v>63770.919254741384</v>
      </c>
      <c r="J169" s="2">
        <v>48822.656766439351</v>
      </c>
    </row>
    <row r="170" spans="1:10" x14ac:dyDescent="0.15">
      <c r="A170" s="1">
        <v>8</v>
      </c>
      <c r="B170" s="1" t="s">
        <v>90</v>
      </c>
      <c r="C170" s="1">
        <v>6</v>
      </c>
      <c r="D170" s="1" t="s">
        <v>2</v>
      </c>
      <c r="E170" s="2">
        <v>2304.0563485407288</v>
      </c>
      <c r="F170" s="2">
        <v>55654.316583931235</v>
      </c>
      <c r="G170" s="2">
        <v>249684.6837095505</v>
      </c>
      <c r="H170" s="2">
        <v>413991.70376261225</v>
      </c>
      <c r="I170" s="2">
        <v>354080.93077123509</v>
      </c>
      <c r="J170" s="2">
        <v>322155.52903450385</v>
      </c>
    </row>
    <row r="171" spans="1:10" x14ac:dyDescent="0.15">
      <c r="A171" s="1">
        <v>8</v>
      </c>
      <c r="B171" s="1" t="s">
        <v>90</v>
      </c>
      <c r="C171" s="1">
        <v>7</v>
      </c>
      <c r="D171" s="1" t="s">
        <v>19</v>
      </c>
      <c r="E171" s="2">
        <v>3662.7772907472995</v>
      </c>
      <c r="F171" s="2">
        <v>12776.867168575911</v>
      </c>
      <c r="G171" s="2">
        <v>13311.334509880691</v>
      </c>
      <c r="H171" s="2">
        <v>106482.86915036537</v>
      </c>
      <c r="I171" s="2">
        <v>90203.689059047276</v>
      </c>
      <c r="J171" s="2">
        <v>48461.62027156695</v>
      </c>
    </row>
    <row r="172" spans="1:10" x14ac:dyDescent="0.15">
      <c r="A172" s="1">
        <v>8</v>
      </c>
      <c r="B172" s="1" t="s">
        <v>90</v>
      </c>
      <c r="C172" s="1">
        <v>8</v>
      </c>
      <c r="D172" s="1" t="s">
        <v>20</v>
      </c>
      <c r="E172" s="2">
        <v>55412.056235894685</v>
      </c>
      <c r="F172" s="2">
        <v>84815.470964575055</v>
      </c>
      <c r="G172" s="2">
        <v>230976.04598056144</v>
      </c>
      <c r="H172" s="2">
        <v>139566.27711067352</v>
      </c>
      <c r="I172" s="2">
        <v>136198.96889387158</v>
      </c>
      <c r="J172" s="2">
        <v>96804.694309510523</v>
      </c>
    </row>
    <row r="173" spans="1:10" x14ac:dyDescent="0.15">
      <c r="A173" s="1">
        <v>8</v>
      </c>
      <c r="B173" s="1" t="s">
        <v>90</v>
      </c>
      <c r="C173" s="1">
        <v>9</v>
      </c>
      <c r="D173" s="1" t="s">
        <v>21</v>
      </c>
      <c r="E173" s="2">
        <v>106267.14322783776</v>
      </c>
      <c r="F173" s="2">
        <v>241155.62723671706</v>
      </c>
      <c r="G173" s="2">
        <v>400521.7834855172</v>
      </c>
      <c r="H173" s="2">
        <v>478938.41068760294</v>
      </c>
      <c r="I173" s="2">
        <v>324106.12526679254</v>
      </c>
      <c r="J173" s="2">
        <v>125410.88809137132</v>
      </c>
    </row>
    <row r="174" spans="1:10" x14ac:dyDescent="0.15">
      <c r="A174" s="1">
        <v>8</v>
      </c>
      <c r="B174" s="1" t="s">
        <v>90</v>
      </c>
      <c r="C174" s="1">
        <v>10</v>
      </c>
      <c r="D174" s="1" t="s">
        <v>22</v>
      </c>
      <c r="E174" s="2">
        <v>23563.228922117334</v>
      </c>
      <c r="F174" s="2">
        <v>65668.042435010953</v>
      </c>
      <c r="G174" s="2">
        <v>145088.75195143675</v>
      </c>
      <c r="H174" s="2">
        <v>226978.5529183085</v>
      </c>
      <c r="I174" s="2">
        <v>171524.873267441</v>
      </c>
      <c r="J174" s="2">
        <v>146011.92094965719</v>
      </c>
    </row>
    <row r="175" spans="1:10" x14ac:dyDescent="0.15">
      <c r="A175" s="1">
        <v>8</v>
      </c>
      <c r="B175" s="1" t="s">
        <v>90</v>
      </c>
      <c r="C175" s="1">
        <v>11</v>
      </c>
      <c r="D175" s="1" t="s">
        <v>23</v>
      </c>
      <c r="E175" s="2">
        <v>55882.102790764598</v>
      </c>
      <c r="F175" s="2">
        <v>189939.53662212475</v>
      </c>
      <c r="G175" s="2">
        <v>512967.42788095505</v>
      </c>
      <c r="H175" s="2">
        <v>403287.64850905119</v>
      </c>
      <c r="I175" s="2">
        <v>1087851.7858232828</v>
      </c>
      <c r="J175" s="2">
        <v>648074.01795731729</v>
      </c>
    </row>
    <row r="176" spans="1:10" x14ac:dyDescent="0.15">
      <c r="A176" s="1">
        <v>8</v>
      </c>
      <c r="B176" s="1" t="s">
        <v>90</v>
      </c>
      <c r="C176" s="1">
        <v>12</v>
      </c>
      <c r="D176" s="1" t="s">
        <v>24</v>
      </c>
      <c r="E176" s="2">
        <v>14210.755979469792</v>
      </c>
      <c r="F176" s="2">
        <v>70844.538769671839</v>
      </c>
      <c r="G176" s="2">
        <v>311279.57278999704</v>
      </c>
      <c r="H176" s="2">
        <v>591705.44945153885</v>
      </c>
      <c r="I176" s="2">
        <v>1702002.5769319183</v>
      </c>
      <c r="J176" s="2">
        <v>1404394.4122378575</v>
      </c>
    </row>
    <row r="177" spans="1:10" x14ac:dyDescent="0.15">
      <c r="A177" s="1">
        <v>8</v>
      </c>
      <c r="B177" s="1" t="s">
        <v>90</v>
      </c>
      <c r="C177" s="1">
        <v>13</v>
      </c>
      <c r="D177" s="1" t="s">
        <v>25</v>
      </c>
      <c r="E177" s="2">
        <v>10204.647432055188</v>
      </c>
      <c r="F177" s="2">
        <v>58024.671743889558</v>
      </c>
      <c r="G177" s="2">
        <v>56827.859513633266</v>
      </c>
      <c r="H177" s="2">
        <v>54800.604694382622</v>
      </c>
      <c r="I177" s="2">
        <v>104865.54851320984</v>
      </c>
      <c r="J177" s="2">
        <v>77322.869417430571</v>
      </c>
    </row>
    <row r="178" spans="1:10" x14ac:dyDescent="0.15">
      <c r="A178" s="1">
        <v>8</v>
      </c>
      <c r="B178" s="1" t="s">
        <v>90</v>
      </c>
      <c r="C178" s="1">
        <v>14</v>
      </c>
      <c r="D178" s="1" t="s">
        <v>26</v>
      </c>
      <c r="E178" s="2">
        <v>6087.910718595831</v>
      </c>
      <c r="F178" s="2">
        <v>21505.806839696099</v>
      </c>
      <c r="G178" s="2">
        <v>49421.190697529579</v>
      </c>
      <c r="H178" s="2">
        <v>33666.381458508484</v>
      </c>
      <c r="I178" s="2">
        <v>74209.061923929563</v>
      </c>
      <c r="J178" s="2">
        <v>47869.724373731828</v>
      </c>
    </row>
    <row r="179" spans="1:10" x14ac:dyDescent="0.15">
      <c r="A179" s="1">
        <v>8</v>
      </c>
      <c r="B179" s="1" t="s">
        <v>90</v>
      </c>
      <c r="C179" s="1">
        <v>15</v>
      </c>
      <c r="D179" s="1" t="s">
        <v>27</v>
      </c>
      <c r="E179" s="2">
        <v>109009.25383313517</v>
      </c>
      <c r="F179" s="2">
        <v>186434.96542936043</v>
      </c>
      <c r="G179" s="2">
        <v>357767.14685893437</v>
      </c>
      <c r="H179" s="2">
        <v>415090.10385734774</v>
      </c>
      <c r="I179" s="2">
        <v>442076.0452225983</v>
      </c>
      <c r="J179" s="2">
        <v>325883.12627652544</v>
      </c>
    </row>
    <row r="180" spans="1:10" x14ac:dyDescent="0.15">
      <c r="A180" s="1">
        <v>8</v>
      </c>
      <c r="B180" s="1" t="s">
        <v>88</v>
      </c>
      <c r="C180" s="1">
        <v>16</v>
      </c>
      <c r="D180" s="1" t="s">
        <v>10</v>
      </c>
      <c r="E180" s="2">
        <v>809918.20595393109</v>
      </c>
      <c r="F180" s="2">
        <v>929410.1273962782</v>
      </c>
      <c r="G180" s="2">
        <v>1366364.6860817415</v>
      </c>
      <c r="H180" s="2">
        <v>889107.42407170415</v>
      </c>
      <c r="I180" s="2">
        <v>653768.1164404928</v>
      </c>
      <c r="J180" s="2">
        <v>595988.8094431964</v>
      </c>
    </row>
    <row r="181" spans="1:10" x14ac:dyDescent="0.15">
      <c r="A181" s="1">
        <v>8</v>
      </c>
      <c r="B181" s="1" t="s">
        <v>88</v>
      </c>
      <c r="C181" s="1">
        <v>17</v>
      </c>
      <c r="D181" s="1" t="s">
        <v>11</v>
      </c>
      <c r="E181" s="2">
        <v>81318.468218788359</v>
      </c>
      <c r="F181" s="2">
        <v>203562.84899692619</v>
      </c>
      <c r="G181" s="2">
        <v>290403.41250457783</v>
      </c>
      <c r="H181" s="2">
        <v>273642.62366201187</v>
      </c>
      <c r="I181" s="2">
        <v>385904.07220737764</v>
      </c>
      <c r="J181" s="2">
        <v>283782.691091977</v>
      </c>
    </row>
    <row r="182" spans="1:10" x14ac:dyDescent="0.15">
      <c r="A182" s="1">
        <v>8</v>
      </c>
      <c r="B182" s="1" t="s">
        <v>88</v>
      </c>
      <c r="C182" s="1">
        <v>18</v>
      </c>
      <c r="D182" s="1" t="s">
        <v>12</v>
      </c>
      <c r="E182" s="2">
        <v>195318.37615660179</v>
      </c>
      <c r="F182" s="2">
        <v>433146.74473241961</v>
      </c>
      <c r="G182" s="2">
        <v>747638.44665860059</v>
      </c>
      <c r="H182" s="2">
        <v>880345.9492991484</v>
      </c>
      <c r="I182" s="2">
        <v>835827.96020615997</v>
      </c>
      <c r="J182" s="2">
        <v>744043.70848938182</v>
      </c>
    </row>
    <row r="183" spans="1:10" x14ac:dyDescent="0.15">
      <c r="A183" s="1">
        <v>8</v>
      </c>
      <c r="B183" s="1" t="s">
        <v>91</v>
      </c>
      <c r="C183" s="1">
        <v>19</v>
      </c>
      <c r="D183" s="1" t="s">
        <v>13</v>
      </c>
      <c r="E183" s="2">
        <v>52884.776644411941</v>
      </c>
      <c r="F183" s="2">
        <v>145212.9856100404</v>
      </c>
      <c r="G183" s="2">
        <v>360207.45857373218</v>
      </c>
      <c r="H183" s="2">
        <v>367797.70967524505</v>
      </c>
      <c r="I183" s="2">
        <v>352215.49844675924</v>
      </c>
      <c r="J183" s="2">
        <v>340791.63566328137</v>
      </c>
    </row>
    <row r="184" spans="1:10" x14ac:dyDescent="0.15">
      <c r="A184" s="1">
        <v>8</v>
      </c>
      <c r="B184" s="1" t="s">
        <v>88</v>
      </c>
      <c r="C184" s="1">
        <v>20</v>
      </c>
      <c r="D184" s="1" t="s">
        <v>14</v>
      </c>
      <c r="E184" s="2">
        <v>33020.527634857041</v>
      </c>
      <c r="F184" s="2">
        <v>116609.17283429613</v>
      </c>
      <c r="G184" s="2">
        <v>132156.79078716852</v>
      </c>
      <c r="H184" s="2">
        <v>114076.26160512138</v>
      </c>
      <c r="I184" s="2">
        <v>128167.994653605</v>
      </c>
      <c r="J184" s="2">
        <v>133413.34881355267</v>
      </c>
    </row>
    <row r="185" spans="1:10" x14ac:dyDescent="0.15">
      <c r="A185" s="1">
        <v>8</v>
      </c>
      <c r="B185" s="1" t="s">
        <v>88</v>
      </c>
      <c r="C185" s="1">
        <v>21</v>
      </c>
      <c r="D185" s="1" t="s">
        <v>15</v>
      </c>
      <c r="E185" s="2">
        <v>255200.5347585979</v>
      </c>
      <c r="F185" s="2">
        <v>268123.51658653293</v>
      </c>
      <c r="G185" s="2">
        <v>429367.95614401723</v>
      </c>
      <c r="H185" s="2">
        <v>617392.40843979723</v>
      </c>
      <c r="I185" s="2">
        <v>828555.00225723442</v>
      </c>
      <c r="J185" s="2">
        <v>767048.83819630393</v>
      </c>
    </row>
    <row r="186" spans="1:10" x14ac:dyDescent="0.15">
      <c r="A186" s="1">
        <v>8</v>
      </c>
      <c r="B186" s="1" t="s">
        <v>87</v>
      </c>
      <c r="C186" s="1">
        <v>22</v>
      </c>
      <c r="D186" s="1" t="s">
        <v>7</v>
      </c>
      <c r="E186" s="2">
        <v>479710.84631420887</v>
      </c>
      <c r="F186" s="2">
        <v>908103.25846731535</v>
      </c>
      <c r="G186" s="2">
        <v>1407875.6757005793</v>
      </c>
      <c r="H186" s="2">
        <v>1870597.428513644</v>
      </c>
      <c r="I186" s="2">
        <v>2350833.9407154629</v>
      </c>
      <c r="J186" s="2">
        <v>2281335.1508044824</v>
      </c>
    </row>
    <row r="187" spans="1:10" x14ac:dyDescent="0.15">
      <c r="A187" s="1">
        <v>8</v>
      </c>
      <c r="B187" s="1" t="s">
        <v>87</v>
      </c>
      <c r="C187" s="1">
        <v>23</v>
      </c>
      <c r="D187" s="1" t="s">
        <v>28</v>
      </c>
      <c r="E187" s="2">
        <v>445316.41719246132</v>
      </c>
      <c r="F187" s="2">
        <v>832283.83786606847</v>
      </c>
      <c r="G187" s="2">
        <v>983682.12334576005</v>
      </c>
      <c r="H187" s="2">
        <v>1099189.5511771468</v>
      </c>
      <c r="I187" s="2">
        <v>1253542.7039134451</v>
      </c>
      <c r="J187" s="2">
        <v>1283267.4811798958</v>
      </c>
    </row>
    <row r="188" spans="1:10" x14ac:dyDescent="0.15">
      <c r="A188" s="1">
        <v>9</v>
      </c>
      <c r="B188" s="1" t="s">
        <v>93</v>
      </c>
      <c r="C188" s="1">
        <v>1</v>
      </c>
      <c r="D188" s="1" t="s">
        <v>8</v>
      </c>
      <c r="E188" s="2">
        <v>215577.05145894451</v>
      </c>
      <c r="F188" s="2">
        <v>201993.45326108069</v>
      </c>
      <c r="G188" s="2">
        <v>203896.91341381814</v>
      </c>
      <c r="H188" s="2">
        <v>211349.58761564014</v>
      </c>
      <c r="I188" s="2">
        <v>206667.07941316915</v>
      </c>
      <c r="J188" s="2">
        <v>189027.52144033558</v>
      </c>
    </row>
    <row r="189" spans="1:10" x14ac:dyDescent="0.15">
      <c r="A189" s="1">
        <v>9</v>
      </c>
      <c r="B189" s="1" t="s">
        <v>93</v>
      </c>
      <c r="C189" s="1">
        <v>2</v>
      </c>
      <c r="D189" s="1" t="s">
        <v>9</v>
      </c>
      <c r="E189" s="2">
        <v>24428.882779240434</v>
      </c>
      <c r="F189" s="2">
        <v>34966.342279390388</v>
      </c>
      <c r="G189" s="2">
        <v>35181.936229432598</v>
      </c>
      <c r="H189" s="2">
        <v>16922.880394477037</v>
      </c>
      <c r="I189" s="2">
        <v>9631.6023433443788</v>
      </c>
      <c r="J189" s="2">
        <v>5943.0065965136864</v>
      </c>
    </row>
    <row r="190" spans="1:10" x14ac:dyDescent="0.15">
      <c r="A190" s="1">
        <v>9</v>
      </c>
      <c r="B190" s="1" t="s">
        <v>94</v>
      </c>
      <c r="C190" s="1">
        <v>3</v>
      </c>
      <c r="D190" s="1" t="s">
        <v>16</v>
      </c>
      <c r="E190" s="2">
        <v>202815.51353991363</v>
      </c>
      <c r="F190" s="2">
        <v>461757.65846435679</v>
      </c>
      <c r="G190" s="2">
        <v>540404.21283133014</v>
      </c>
      <c r="H190" s="2">
        <v>602469.12008600868</v>
      </c>
      <c r="I190" s="2">
        <v>698174.32101632399</v>
      </c>
      <c r="J190" s="2">
        <v>715940.38125754229</v>
      </c>
    </row>
    <row r="191" spans="1:10" x14ac:dyDescent="0.15">
      <c r="A191" s="1">
        <v>9</v>
      </c>
      <c r="B191" s="1" t="s">
        <v>94</v>
      </c>
      <c r="C191" s="1">
        <v>4</v>
      </c>
      <c r="D191" s="1" t="s">
        <v>17</v>
      </c>
      <c r="E191" s="2">
        <v>56496.429712683857</v>
      </c>
      <c r="F191" s="2">
        <v>78308.421093064549</v>
      </c>
      <c r="G191" s="2">
        <v>92972.772471096105</v>
      </c>
      <c r="H191" s="2">
        <v>45517.70815204746</v>
      </c>
      <c r="I191" s="2">
        <v>26648.395371258175</v>
      </c>
      <c r="J191" s="2">
        <v>21739.480855765119</v>
      </c>
    </row>
    <row r="192" spans="1:10" x14ac:dyDescent="0.15">
      <c r="A192" s="1">
        <v>9</v>
      </c>
      <c r="B192" s="1" t="s">
        <v>94</v>
      </c>
      <c r="C192" s="1">
        <v>5</v>
      </c>
      <c r="D192" s="1" t="s">
        <v>18</v>
      </c>
      <c r="E192" s="2">
        <v>19621.439533131837</v>
      </c>
      <c r="F192" s="2">
        <v>27605.714248910288</v>
      </c>
      <c r="G192" s="2">
        <v>81339.840289751228</v>
      </c>
      <c r="H192" s="2">
        <v>87914.250957363009</v>
      </c>
      <c r="I192" s="2">
        <v>74453.493859997907</v>
      </c>
      <c r="J192" s="2">
        <v>60552.970469975415</v>
      </c>
    </row>
    <row r="193" spans="1:10" x14ac:dyDescent="0.15">
      <c r="A193" s="1">
        <v>9</v>
      </c>
      <c r="B193" s="1" t="s">
        <v>94</v>
      </c>
      <c r="C193" s="1">
        <v>6</v>
      </c>
      <c r="D193" s="1" t="s">
        <v>2</v>
      </c>
      <c r="E193" s="2">
        <v>3195.2725967895485</v>
      </c>
      <c r="F193" s="2">
        <v>25944.112062988803</v>
      </c>
      <c r="G193" s="2">
        <v>92677.291786865389</v>
      </c>
      <c r="H193" s="2">
        <v>204542.36221925938</v>
      </c>
      <c r="I193" s="2">
        <v>125399.8463046722</v>
      </c>
      <c r="J193" s="2">
        <v>115674.96927279208</v>
      </c>
    </row>
    <row r="194" spans="1:10" x14ac:dyDescent="0.15">
      <c r="A194" s="1">
        <v>9</v>
      </c>
      <c r="B194" s="1" t="s">
        <v>94</v>
      </c>
      <c r="C194" s="1">
        <v>7</v>
      </c>
      <c r="D194" s="1" t="s">
        <v>19</v>
      </c>
      <c r="E194" s="2">
        <v>2816.4385367795921</v>
      </c>
      <c r="F194" s="2">
        <v>13391.177475678507</v>
      </c>
      <c r="G194" s="2">
        <v>8240.4802216791413</v>
      </c>
      <c r="H194" s="2">
        <v>9375.3251168608003</v>
      </c>
      <c r="I194" s="2">
        <v>5342.9791125052388</v>
      </c>
      <c r="J194" s="2">
        <v>5693.4611412456361</v>
      </c>
    </row>
    <row r="195" spans="1:10" x14ac:dyDescent="0.15">
      <c r="A195" s="1">
        <v>9</v>
      </c>
      <c r="B195" s="1" t="s">
        <v>94</v>
      </c>
      <c r="C195" s="1">
        <v>8</v>
      </c>
      <c r="D195" s="1" t="s">
        <v>20</v>
      </c>
      <c r="E195" s="2">
        <v>34167.39647781018</v>
      </c>
      <c r="F195" s="2">
        <v>41538.651900860539</v>
      </c>
      <c r="G195" s="2">
        <v>62454.70013196244</v>
      </c>
      <c r="H195" s="2">
        <v>66007.172173192943</v>
      </c>
      <c r="I195" s="2">
        <v>58931.041504464614</v>
      </c>
      <c r="J195" s="2">
        <v>42342.524428677956</v>
      </c>
    </row>
    <row r="196" spans="1:10" x14ac:dyDescent="0.15">
      <c r="A196" s="1">
        <v>9</v>
      </c>
      <c r="B196" s="1" t="s">
        <v>94</v>
      </c>
      <c r="C196" s="1">
        <v>9</v>
      </c>
      <c r="D196" s="1" t="s">
        <v>21</v>
      </c>
      <c r="E196" s="2">
        <v>26177.73178591732</v>
      </c>
      <c r="F196" s="2">
        <v>76537.926722479431</v>
      </c>
      <c r="G196" s="2">
        <v>113064.52840914683</v>
      </c>
      <c r="H196" s="2">
        <v>117763.72817591974</v>
      </c>
      <c r="I196" s="2">
        <v>113923.29602204423</v>
      </c>
      <c r="J196" s="2">
        <v>61064.362879580091</v>
      </c>
    </row>
    <row r="197" spans="1:10" x14ac:dyDescent="0.15">
      <c r="A197" s="1">
        <v>9</v>
      </c>
      <c r="B197" s="1" t="s">
        <v>94</v>
      </c>
      <c r="C197" s="1">
        <v>10</v>
      </c>
      <c r="D197" s="1" t="s">
        <v>22</v>
      </c>
      <c r="E197" s="2">
        <v>28929.378135024785</v>
      </c>
      <c r="F197" s="2">
        <v>66184.151641109769</v>
      </c>
      <c r="G197" s="2">
        <v>125997.63042095945</v>
      </c>
      <c r="H197" s="2">
        <v>159397.84566378436</v>
      </c>
      <c r="I197" s="2">
        <v>94718.164451774035</v>
      </c>
      <c r="J197" s="2">
        <v>88333.380597658514</v>
      </c>
    </row>
    <row r="198" spans="1:10" x14ac:dyDescent="0.15">
      <c r="A198" s="1">
        <v>9</v>
      </c>
      <c r="B198" s="1" t="s">
        <v>94</v>
      </c>
      <c r="C198" s="1">
        <v>11</v>
      </c>
      <c r="D198" s="1" t="s">
        <v>23</v>
      </c>
      <c r="E198" s="2">
        <v>41041.410794701311</v>
      </c>
      <c r="F198" s="2">
        <v>133147.05674426883</v>
      </c>
      <c r="G198" s="2">
        <v>214994.61785976973</v>
      </c>
      <c r="H198" s="2">
        <v>266908.79483045154</v>
      </c>
      <c r="I198" s="2">
        <v>247148.96671906181</v>
      </c>
      <c r="J198" s="2">
        <v>134037.74837835712</v>
      </c>
    </row>
    <row r="199" spans="1:10" x14ac:dyDescent="0.15">
      <c r="A199" s="1">
        <v>9</v>
      </c>
      <c r="B199" s="1" t="s">
        <v>94</v>
      </c>
      <c r="C199" s="1">
        <v>12</v>
      </c>
      <c r="D199" s="1" t="s">
        <v>24</v>
      </c>
      <c r="E199" s="2">
        <v>12532.131304232247</v>
      </c>
      <c r="F199" s="2">
        <v>60610.178008764626</v>
      </c>
      <c r="G199" s="2">
        <v>238907.35135206988</v>
      </c>
      <c r="H199" s="2">
        <v>437145.23706795077</v>
      </c>
      <c r="I199" s="2">
        <v>1679911.3258092953</v>
      </c>
      <c r="J199" s="2">
        <v>1526235.656422527</v>
      </c>
    </row>
    <row r="200" spans="1:10" x14ac:dyDescent="0.15">
      <c r="A200" s="1">
        <v>9</v>
      </c>
      <c r="B200" s="1" t="s">
        <v>94</v>
      </c>
      <c r="C200" s="1">
        <v>13</v>
      </c>
      <c r="D200" s="1" t="s">
        <v>25</v>
      </c>
      <c r="E200" s="2">
        <v>18324.449401284506</v>
      </c>
      <c r="F200" s="2">
        <v>252540.6765524316</v>
      </c>
      <c r="G200" s="2">
        <v>387666.0739611527</v>
      </c>
      <c r="H200" s="2">
        <v>320258.99623955932</v>
      </c>
      <c r="I200" s="2">
        <v>604241.33149806724</v>
      </c>
      <c r="J200" s="2">
        <v>447419.07240338373</v>
      </c>
    </row>
    <row r="201" spans="1:10" x14ac:dyDescent="0.15">
      <c r="A201" s="1">
        <v>9</v>
      </c>
      <c r="B201" s="1" t="s">
        <v>94</v>
      </c>
      <c r="C201" s="1">
        <v>14</v>
      </c>
      <c r="D201" s="1" t="s">
        <v>26</v>
      </c>
      <c r="E201" s="2">
        <v>8522.3485322789438</v>
      </c>
      <c r="F201" s="2">
        <v>51963.657401269797</v>
      </c>
      <c r="G201" s="2">
        <v>72531.896991152345</v>
      </c>
      <c r="H201" s="2">
        <v>65554.103754930475</v>
      </c>
      <c r="I201" s="2">
        <v>155634.2091127036</v>
      </c>
      <c r="J201" s="2">
        <v>108033.96647059973</v>
      </c>
    </row>
    <row r="202" spans="1:10" x14ac:dyDescent="0.15">
      <c r="A202" s="1">
        <v>9</v>
      </c>
      <c r="B202" s="1" t="s">
        <v>94</v>
      </c>
      <c r="C202" s="1">
        <v>15</v>
      </c>
      <c r="D202" s="1" t="s">
        <v>27</v>
      </c>
      <c r="E202" s="2">
        <v>143957.45977510756</v>
      </c>
      <c r="F202" s="2">
        <v>217996.99737883752</v>
      </c>
      <c r="G202" s="2">
        <v>389220.12466562778</v>
      </c>
      <c r="H202" s="2">
        <v>349921.525843143</v>
      </c>
      <c r="I202" s="2">
        <v>370818.4889000511</v>
      </c>
      <c r="J202" s="2">
        <v>306322.7839912062</v>
      </c>
    </row>
    <row r="203" spans="1:10" x14ac:dyDescent="0.15">
      <c r="A203" s="1">
        <v>9</v>
      </c>
      <c r="B203" s="1" t="s">
        <v>93</v>
      </c>
      <c r="C203" s="1">
        <v>16</v>
      </c>
      <c r="D203" s="1" t="s">
        <v>10</v>
      </c>
      <c r="E203" s="2">
        <v>597430.86121798551</v>
      </c>
      <c r="F203" s="2">
        <v>642551.01855367224</v>
      </c>
      <c r="G203" s="2">
        <v>950355.59076382336</v>
      </c>
      <c r="H203" s="2">
        <v>542078.31687496987</v>
      </c>
      <c r="I203" s="2">
        <v>501540.30978459393</v>
      </c>
      <c r="J203" s="2">
        <v>500801.30526625516</v>
      </c>
    </row>
    <row r="204" spans="1:10" x14ac:dyDescent="0.15">
      <c r="A204" s="1">
        <v>9</v>
      </c>
      <c r="B204" s="1" t="s">
        <v>93</v>
      </c>
      <c r="C204" s="1">
        <v>17</v>
      </c>
      <c r="D204" s="1" t="s">
        <v>11</v>
      </c>
      <c r="E204" s="2">
        <v>30878.337523610156</v>
      </c>
      <c r="F204" s="2">
        <v>58392.758522258511</v>
      </c>
      <c r="G204" s="2">
        <v>111013.61389796856</v>
      </c>
      <c r="H204" s="2">
        <v>156952.48012014022</v>
      </c>
      <c r="I204" s="2">
        <v>149810.09015698262</v>
      </c>
      <c r="J204" s="2">
        <v>127990.22928290162</v>
      </c>
    </row>
    <row r="205" spans="1:10" x14ac:dyDescent="0.15">
      <c r="A205" s="1">
        <v>9</v>
      </c>
      <c r="B205" s="1" t="s">
        <v>93</v>
      </c>
      <c r="C205" s="1">
        <v>18</v>
      </c>
      <c r="D205" s="1" t="s">
        <v>12</v>
      </c>
      <c r="E205" s="2">
        <v>190404.66774356115</v>
      </c>
      <c r="F205" s="2">
        <v>393728.08196737932</v>
      </c>
      <c r="G205" s="2">
        <v>643274.11099270708</v>
      </c>
      <c r="H205" s="2">
        <v>736024.42881079752</v>
      </c>
      <c r="I205" s="2">
        <v>738341.57620871894</v>
      </c>
      <c r="J205" s="2">
        <v>681254.93436869956</v>
      </c>
    </row>
    <row r="206" spans="1:10" x14ac:dyDescent="0.15">
      <c r="A206" s="1">
        <v>9</v>
      </c>
      <c r="B206" s="1" t="s">
        <v>93</v>
      </c>
      <c r="C206" s="1">
        <v>19</v>
      </c>
      <c r="D206" s="1" t="s">
        <v>13</v>
      </c>
      <c r="E206" s="2">
        <v>44795.600869735332</v>
      </c>
      <c r="F206" s="2">
        <v>103445.08265571222</v>
      </c>
      <c r="G206" s="2">
        <v>268111.16069396026</v>
      </c>
      <c r="H206" s="2">
        <v>285180.91523034102</v>
      </c>
      <c r="I206" s="2">
        <v>240409.2582548119</v>
      </c>
      <c r="J206" s="2">
        <v>238756.45858595223</v>
      </c>
    </row>
    <row r="207" spans="1:10" x14ac:dyDescent="0.15">
      <c r="A207" s="1">
        <v>9</v>
      </c>
      <c r="B207" s="1" t="s">
        <v>93</v>
      </c>
      <c r="C207" s="1">
        <v>20</v>
      </c>
      <c r="D207" s="1" t="s">
        <v>14</v>
      </c>
      <c r="E207" s="2">
        <v>34346.355362434057</v>
      </c>
      <c r="F207" s="2">
        <v>104582.96135530008</v>
      </c>
      <c r="G207" s="2">
        <v>122410.69432301546</v>
      </c>
      <c r="H207" s="2">
        <v>83428.274022623402</v>
      </c>
      <c r="I207" s="2">
        <v>90451.922202319824</v>
      </c>
      <c r="J207" s="2">
        <v>96112.573698197972</v>
      </c>
    </row>
    <row r="208" spans="1:10" x14ac:dyDescent="0.15">
      <c r="A208" s="1">
        <v>9</v>
      </c>
      <c r="B208" s="1" t="s">
        <v>93</v>
      </c>
      <c r="C208" s="1">
        <v>21</v>
      </c>
      <c r="D208" s="1" t="s">
        <v>15</v>
      </c>
      <c r="E208" s="2">
        <v>150834.87723288359</v>
      </c>
      <c r="F208" s="2">
        <v>177893.59706834395</v>
      </c>
      <c r="G208" s="2">
        <v>258523.46428733508</v>
      </c>
      <c r="H208" s="2">
        <v>328227.54277632391</v>
      </c>
      <c r="I208" s="2">
        <v>403520.48802732333</v>
      </c>
      <c r="J208" s="2">
        <v>387365.56166276656</v>
      </c>
    </row>
    <row r="209" spans="1:10" x14ac:dyDescent="0.15">
      <c r="A209" s="1">
        <v>9</v>
      </c>
      <c r="B209" s="1" t="s">
        <v>92</v>
      </c>
      <c r="C209" s="1">
        <v>22</v>
      </c>
      <c r="D209" s="1" t="s">
        <v>7</v>
      </c>
      <c r="E209" s="2">
        <v>355159.79196458362</v>
      </c>
      <c r="F209" s="2">
        <v>797301.50029711553</v>
      </c>
      <c r="G209" s="2">
        <v>1173742.078373618</v>
      </c>
      <c r="H209" s="2">
        <v>1426631.5999988336</v>
      </c>
      <c r="I209" s="2">
        <v>1802396.1540194862</v>
      </c>
      <c r="J209" s="2">
        <v>1757012.4564083326</v>
      </c>
    </row>
    <row r="210" spans="1:10" x14ac:dyDescent="0.15">
      <c r="A210" s="1">
        <v>9</v>
      </c>
      <c r="B210" s="1" t="s">
        <v>92</v>
      </c>
      <c r="C210" s="1">
        <v>23</v>
      </c>
      <c r="D210" s="1" t="s">
        <v>28</v>
      </c>
      <c r="E210" s="2">
        <v>327103.72327944986</v>
      </c>
      <c r="F210" s="2">
        <v>464650.12551220058</v>
      </c>
      <c r="G210" s="2">
        <v>545918.45120285545</v>
      </c>
      <c r="H210" s="2">
        <v>670871.24275317707</v>
      </c>
      <c r="I210" s="2">
        <v>783285.76633978391</v>
      </c>
      <c r="J210" s="2">
        <v>796694.48105426517</v>
      </c>
    </row>
    <row r="211" spans="1:10" x14ac:dyDescent="0.15">
      <c r="A211" s="1">
        <v>10</v>
      </c>
      <c r="B211" s="1" t="s">
        <v>96</v>
      </c>
      <c r="C211" s="1">
        <v>1</v>
      </c>
      <c r="D211" s="1" t="s">
        <v>8</v>
      </c>
      <c r="E211" s="2">
        <v>209026.75463282623</v>
      </c>
      <c r="F211" s="2">
        <v>185802.87371941863</v>
      </c>
      <c r="G211" s="2">
        <v>189017.195057103</v>
      </c>
      <c r="H211" s="2">
        <v>168145.66771725536</v>
      </c>
      <c r="I211" s="2">
        <v>165133.18573200406</v>
      </c>
      <c r="J211" s="2">
        <v>151032.87935614132</v>
      </c>
    </row>
    <row r="212" spans="1:10" x14ac:dyDescent="0.15">
      <c r="A212" s="1">
        <v>10</v>
      </c>
      <c r="B212" s="1" t="s">
        <v>96</v>
      </c>
      <c r="C212" s="1">
        <v>2</v>
      </c>
      <c r="D212" s="1" t="s">
        <v>9</v>
      </c>
      <c r="E212" s="2">
        <v>23850.853692522032</v>
      </c>
      <c r="F212" s="2">
        <v>16032.615791125721</v>
      </c>
      <c r="G212" s="2">
        <v>9698.6551208859164</v>
      </c>
      <c r="H212" s="2">
        <v>6225.2382358364712</v>
      </c>
      <c r="I212" s="2">
        <v>2896.7060468844315</v>
      </c>
      <c r="J212" s="2">
        <v>2085.8223621069101</v>
      </c>
    </row>
    <row r="213" spans="1:10" x14ac:dyDescent="0.15">
      <c r="A213" s="1">
        <v>10</v>
      </c>
      <c r="B213" s="1" t="s">
        <v>97</v>
      </c>
      <c r="C213" s="1">
        <v>3</v>
      </c>
      <c r="D213" s="1" t="s">
        <v>16</v>
      </c>
      <c r="E213" s="2">
        <v>205047.60738620977</v>
      </c>
      <c r="F213" s="2">
        <v>281714.9316394538</v>
      </c>
      <c r="G213" s="2">
        <v>415941.09268222458</v>
      </c>
      <c r="H213" s="2">
        <v>442539.62350003037</v>
      </c>
      <c r="I213" s="2">
        <v>426121.71511207521</v>
      </c>
      <c r="J213" s="2">
        <v>390087.80191146169</v>
      </c>
    </row>
    <row r="214" spans="1:10" x14ac:dyDescent="0.15">
      <c r="A214" s="1">
        <v>10</v>
      </c>
      <c r="B214" s="1" t="s">
        <v>97</v>
      </c>
      <c r="C214" s="1">
        <v>4</v>
      </c>
      <c r="D214" s="1" t="s">
        <v>17</v>
      </c>
      <c r="E214" s="2">
        <v>76981.620490571833</v>
      </c>
      <c r="F214" s="2">
        <v>85776.729629165216</v>
      </c>
      <c r="G214" s="2">
        <v>104025.5641768113</v>
      </c>
      <c r="H214" s="2">
        <v>49697.162980659094</v>
      </c>
      <c r="I214" s="2">
        <v>31081.807186527047</v>
      </c>
      <c r="J214" s="2">
        <v>25545.596915129656</v>
      </c>
    </row>
    <row r="215" spans="1:10" x14ac:dyDescent="0.15">
      <c r="A215" s="1">
        <v>10</v>
      </c>
      <c r="B215" s="1" t="s">
        <v>97</v>
      </c>
      <c r="C215" s="1">
        <v>5</v>
      </c>
      <c r="D215" s="1" t="s">
        <v>18</v>
      </c>
      <c r="E215" s="2">
        <v>13148.060403186661</v>
      </c>
      <c r="F215" s="2">
        <v>17681.164368312915</v>
      </c>
      <c r="G215" s="2">
        <v>35990.866335063198</v>
      </c>
      <c r="H215" s="2">
        <v>32423.324800116039</v>
      </c>
      <c r="I215" s="2">
        <v>32126.747568733826</v>
      </c>
      <c r="J215" s="2">
        <v>27113.894371396877</v>
      </c>
    </row>
    <row r="216" spans="1:10" x14ac:dyDescent="0.15">
      <c r="A216" s="1">
        <v>10</v>
      </c>
      <c r="B216" s="1" t="s">
        <v>97</v>
      </c>
      <c r="C216" s="1">
        <v>6</v>
      </c>
      <c r="D216" s="1" t="s">
        <v>2</v>
      </c>
      <c r="E216" s="2">
        <v>4043.9978032222893</v>
      </c>
      <c r="F216" s="2">
        <v>19878.896134635957</v>
      </c>
      <c r="G216" s="2">
        <v>87630.141521522484</v>
      </c>
      <c r="H216" s="2">
        <v>151006.9295714123</v>
      </c>
      <c r="I216" s="2">
        <v>174811.77951972262</v>
      </c>
      <c r="J216" s="2">
        <v>169739.6841685375</v>
      </c>
    </row>
    <row r="217" spans="1:10" x14ac:dyDescent="0.15">
      <c r="A217" s="1">
        <v>10</v>
      </c>
      <c r="B217" s="1" t="s">
        <v>97</v>
      </c>
      <c r="C217" s="1">
        <v>7</v>
      </c>
      <c r="D217" s="1" t="s">
        <v>19</v>
      </c>
      <c r="E217" s="2">
        <v>4913.950018911506</v>
      </c>
      <c r="F217" s="2">
        <v>34398.874000925665</v>
      </c>
      <c r="G217" s="2">
        <v>8161.0703669178447</v>
      </c>
      <c r="H217" s="2">
        <v>6776.2544269645086</v>
      </c>
      <c r="I217" s="2">
        <v>3427.7527455278387</v>
      </c>
      <c r="J217" s="2">
        <v>3223.840157765846</v>
      </c>
    </row>
    <row r="218" spans="1:10" x14ac:dyDescent="0.15">
      <c r="A218" s="1">
        <v>10</v>
      </c>
      <c r="B218" s="1" t="s">
        <v>97</v>
      </c>
      <c r="C218" s="1">
        <v>8</v>
      </c>
      <c r="D218" s="1" t="s">
        <v>20</v>
      </c>
      <c r="E218" s="2">
        <v>29332.025608887554</v>
      </c>
      <c r="F218" s="2">
        <v>35730.812899548109</v>
      </c>
      <c r="G218" s="2">
        <v>56161.517460408402</v>
      </c>
      <c r="H218" s="2">
        <v>49501.720697899211</v>
      </c>
      <c r="I218" s="2">
        <v>36742.234355494169</v>
      </c>
      <c r="J218" s="2">
        <v>27000.605499260753</v>
      </c>
    </row>
    <row r="219" spans="1:10" x14ac:dyDescent="0.15">
      <c r="A219" s="1">
        <v>10</v>
      </c>
      <c r="B219" s="1" t="s">
        <v>97</v>
      </c>
      <c r="C219" s="1">
        <v>9</v>
      </c>
      <c r="D219" s="1" t="s">
        <v>21</v>
      </c>
      <c r="E219" s="2">
        <v>33223.062066044666</v>
      </c>
      <c r="F219" s="2">
        <v>43443.56664909354</v>
      </c>
      <c r="G219" s="2">
        <v>78715.902122908505</v>
      </c>
      <c r="H219" s="2">
        <v>59716.574822064562</v>
      </c>
      <c r="I219" s="2">
        <v>51640.073132201644</v>
      </c>
      <c r="J219" s="2">
        <v>38466.607084154894</v>
      </c>
    </row>
    <row r="220" spans="1:10" x14ac:dyDescent="0.15">
      <c r="A220" s="1">
        <v>10</v>
      </c>
      <c r="B220" s="1" t="s">
        <v>97</v>
      </c>
      <c r="C220" s="1">
        <v>10</v>
      </c>
      <c r="D220" s="1" t="s">
        <v>22</v>
      </c>
      <c r="E220" s="2">
        <v>38747.979947716682</v>
      </c>
      <c r="F220" s="2">
        <v>59026.945108022963</v>
      </c>
      <c r="G220" s="2">
        <v>132804.35620871023</v>
      </c>
      <c r="H220" s="2">
        <v>124176.05135993556</v>
      </c>
      <c r="I220" s="2">
        <v>113309.35341785121</v>
      </c>
      <c r="J220" s="2">
        <v>97488.085000951076</v>
      </c>
    </row>
    <row r="221" spans="1:10" x14ac:dyDescent="0.15">
      <c r="A221" s="1">
        <v>10</v>
      </c>
      <c r="B221" s="1" t="s">
        <v>97</v>
      </c>
      <c r="C221" s="1">
        <v>11</v>
      </c>
      <c r="D221" s="1" t="s">
        <v>23</v>
      </c>
      <c r="E221" s="2">
        <v>28546.936124146105</v>
      </c>
      <c r="F221" s="2">
        <v>88044.361492967073</v>
      </c>
      <c r="G221" s="2">
        <v>242456.37946690124</v>
      </c>
      <c r="H221" s="2">
        <v>309753.37046287523</v>
      </c>
      <c r="I221" s="2">
        <v>425185.86749522685</v>
      </c>
      <c r="J221" s="2">
        <v>287524.65611719014</v>
      </c>
    </row>
    <row r="222" spans="1:10" x14ac:dyDescent="0.15">
      <c r="A222" s="1">
        <v>10</v>
      </c>
      <c r="B222" s="1" t="s">
        <v>97</v>
      </c>
      <c r="C222" s="1">
        <v>12</v>
      </c>
      <c r="D222" s="1" t="s">
        <v>24</v>
      </c>
      <c r="E222" s="2">
        <v>9956.7056068919937</v>
      </c>
      <c r="F222" s="2">
        <v>52206.865593207483</v>
      </c>
      <c r="G222" s="2">
        <v>384796.11914390227</v>
      </c>
      <c r="H222" s="2">
        <v>632562.81890241499</v>
      </c>
      <c r="I222" s="2">
        <v>711169.86071513768</v>
      </c>
      <c r="J222" s="2">
        <v>615735.19159278704</v>
      </c>
    </row>
    <row r="223" spans="1:10" x14ac:dyDescent="0.15">
      <c r="A223" s="1">
        <v>10</v>
      </c>
      <c r="B223" s="1" t="s">
        <v>97</v>
      </c>
      <c r="C223" s="1">
        <v>13</v>
      </c>
      <c r="D223" s="1" t="s">
        <v>25</v>
      </c>
      <c r="E223" s="2">
        <v>29072.866847818615</v>
      </c>
      <c r="F223" s="2">
        <v>199836.029422539</v>
      </c>
      <c r="G223" s="2">
        <v>214217.58624021406</v>
      </c>
      <c r="H223" s="2">
        <v>513818.08078341</v>
      </c>
      <c r="I223" s="2">
        <v>641854.22612277989</v>
      </c>
      <c r="J223" s="2">
        <v>508471.19692417723</v>
      </c>
    </row>
    <row r="224" spans="1:10" x14ac:dyDescent="0.15">
      <c r="A224" s="1">
        <v>10</v>
      </c>
      <c r="B224" s="1" t="s">
        <v>97</v>
      </c>
      <c r="C224" s="1">
        <v>14</v>
      </c>
      <c r="D224" s="1" t="s">
        <v>26</v>
      </c>
      <c r="E224" s="2">
        <v>2443.4694131973065</v>
      </c>
      <c r="F224" s="2">
        <v>12643.096677253188</v>
      </c>
      <c r="G224" s="2">
        <v>16040.952506961896</v>
      </c>
      <c r="H224" s="2">
        <v>13440.37982410593</v>
      </c>
      <c r="I224" s="2">
        <v>29101.907652459238</v>
      </c>
      <c r="J224" s="2">
        <v>23895.466649849372</v>
      </c>
    </row>
    <row r="225" spans="1:10" x14ac:dyDescent="0.15">
      <c r="A225" s="1">
        <v>10</v>
      </c>
      <c r="B225" s="1" t="s">
        <v>97</v>
      </c>
      <c r="C225" s="1">
        <v>15</v>
      </c>
      <c r="D225" s="1" t="s">
        <v>27</v>
      </c>
      <c r="E225" s="2">
        <v>137216.58207855176</v>
      </c>
      <c r="F225" s="2">
        <v>171551.396344971</v>
      </c>
      <c r="G225" s="2">
        <v>328075.62204447156</v>
      </c>
      <c r="H225" s="2">
        <v>291728.52030957112</v>
      </c>
      <c r="I225" s="2">
        <v>289954.80736709066</v>
      </c>
      <c r="J225" s="2">
        <v>241312.55709926994</v>
      </c>
    </row>
    <row r="226" spans="1:10" x14ac:dyDescent="0.15">
      <c r="A226" s="1">
        <v>10</v>
      </c>
      <c r="B226" s="1" t="s">
        <v>96</v>
      </c>
      <c r="C226" s="1">
        <v>16</v>
      </c>
      <c r="D226" s="1" t="s">
        <v>10</v>
      </c>
      <c r="E226" s="2">
        <v>458199.78902749822</v>
      </c>
      <c r="F226" s="2">
        <v>726383.88673730881</v>
      </c>
      <c r="G226" s="2">
        <v>827198.05991297716</v>
      </c>
      <c r="H226" s="2">
        <v>543051.51148462179</v>
      </c>
      <c r="I226" s="2">
        <v>451287.66342547332</v>
      </c>
      <c r="J226" s="2">
        <v>460756.59457293246</v>
      </c>
    </row>
    <row r="227" spans="1:10" x14ac:dyDescent="0.15">
      <c r="A227" s="1">
        <v>10</v>
      </c>
      <c r="B227" s="1" t="s">
        <v>96</v>
      </c>
      <c r="C227" s="1">
        <v>17</v>
      </c>
      <c r="D227" s="1" t="s">
        <v>11</v>
      </c>
      <c r="E227" s="2">
        <v>56501.566738744237</v>
      </c>
      <c r="F227" s="2">
        <v>96499.040966387067</v>
      </c>
      <c r="G227" s="2">
        <v>215829.34271123508</v>
      </c>
      <c r="H227" s="2">
        <v>209825.2100144751</v>
      </c>
      <c r="I227" s="2">
        <v>219508.17312302912</v>
      </c>
      <c r="J227" s="2">
        <v>174072.64851536183</v>
      </c>
    </row>
    <row r="228" spans="1:10" x14ac:dyDescent="0.15">
      <c r="A228" s="1">
        <v>10</v>
      </c>
      <c r="B228" s="1" t="s">
        <v>96</v>
      </c>
      <c r="C228" s="1">
        <v>18</v>
      </c>
      <c r="D228" s="1" t="s">
        <v>12</v>
      </c>
      <c r="E228" s="2">
        <v>144383.76520035756</v>
      </c>
      <c r="F228" s="2">
        <v>344094.69827303657</v>
      </c>
      <c r="G228" s="2">
        <v>588898.21607333445</v>
      </c>
      <c r="H228" s="2">
        <v>739980.2496744534</v>
      </c>
      <c r="I228" s="2">
        <v>718855.52446441783</v>
      </c>
      <c r="J228" s="2">
        <v>626380.56228594424</v>
      </c>
    </row>
    <row r="229" spans="1:10" x14ac:dyDescent="0.15">
      <c r="A229" s="1">
        <v>10</v>
      </c>
      <c r="B229" s="1" t="s">
        <v>96</v>
      </c>
      <c r="C229" s="1">
        <v>19</v>
      </c>
      <c r="D229" s="1" t="s">
        <v>13</v>
      </c>
      <c r="E229" s="2">
        <v>45034.764840629898</v>
      </c>
      <c r="F229" s="2">
        <v>132777.29694643512</v>
      </c>
      <c r="G229" s="2">
        <v>324829.48852661776</v>
      </c>
      <c r="H229" s="2">
        <v>304538.86410991015</v>
      </c>
      <c r="I229" s="2">
        <v>273216.86121707736</v>
      </c>
      <c r="J229" s="2">
        <v>259735.11296777782</v>
      </c>
    </row>
    <row r="230" spans="1:10" x14ac:dyDescent="0.15">
      <c r="A230" s="1">
        <v>10</v>
      </c>
      <c r="B230" s="1" t="s">
        <v>96</v>
      </c>
      <c r="C230" s="1">
        <v>20</v>
      </c>
      <c r="D230" s="1" t="s">
        <v>14</v>
      </c>
      <c r="E230" s="2">
        <v>51870.694667523581</v>
      </c>
      <c r="F230" s="2">
        <v>90973.283359990572</v>
      </c>
      <c r="G230" s="2">
        <v>103029.8536199965</v>
      </c>
      <c r="H230" s="2">
        <v>84822.564708687161</v>
      </c>
      <c r="I230" s="2">
        <v>90604.439339842982</v>
      </c>
      <c r="J230" s="2">
        <v>93138.141588861501</v>
      </c>
    </row>
    <row r="231" spans="1:10" x14ac:dyDescent="0.15">
      <c r="A231" s="1">
        <v>10</v>
      </c>
      <c r="B231" s="1" t="s">
        <v>96</v>
      </c>
      <c r="C231" s="1">
        <v>21</v>
      </c>
      <c r="D231" s="1" t="s">
        <v>15</v>
      </c>
      <c r="E231" s="2">
        <v>144761.40829663278</v>
      </c>
      <c r="F231" s="2">
        <v>177893.21798648671</v>
      </c>
      <c r="G231" s="2">
        <v>252073.09700021104</v>
      </c>
      <c r="H231" s="2">
        <v>325265.69374937355</v>
      </c>
      <c r="I231" s="2">
        <v>387186.39679806074</v>
      </c>
      <c r="J231" s="2">
        <v>367304.09346820577</v>
      </c>
    </row>
    <row r="232" spans="1:10" x14ac:dyDescent="0.15">
      <c r="A232" s="1">
        <v>10</v>
      </c>
      <c r="B232" s="1" t="s">
        <v>95</v>
      </c>
      <c r="C232" s="1">
        <v>22</v>
      </c>
      <c r="D232" s="1" t="s">
        <v>7</v>
      </c>
      <c r="E232" s="2">
        <v>405363.18814203696</v>
      </c>
      <c r="F232" s="2">
        <v>847217.25180053897</v>
      </c>
      <c r="G232" s="2">
        <v>1113821.3227894863</v>
      </c>
      <c r="H232" s="2">
        <v>1319765.7455556737</v>
      </c>
      <c r="I232" s="2">
        <v>1754650.0741889002</v>
      </c>
      <c r="J232" s="2">
        <v>1706751.0731815358</v>
      </c>
    </row>
    <row r="233" spans="1:10" x14ac:dyDescent="0.15">
      <c r="A233" s="1">
        <v>10</v>
      </c>
      <c r="B233" s="1" t="s">
        <v>95</v>
      </c>
      <c r="C233" s="1">
        <v>23</v>
      </c>
      <c r="D233" s="1" t="s">
        <v>28</v>
      </c>
      <c r="E233" s="2">
        <v>359535.7778343393</v>
      </c>
      <c r="F233" s="2">
        <v>450218.78741179645</v>
      </c>
      <c r="G233" s="2">
        <v>536189.94617887633</v>
      </c>
      <c r="H233" s="2">
        <v>637836.81382788706</v>
      </c>
      <c r="I233" s="2">
        <v>715864.66775564686</v>
      </c>
      <c r="J233" s="2">
        <v>730674.84960136062</v>
      </c>
    </row>
    <row r="234" spans="1:10" x14ac:dyDescent="0.15">
      <c r="A234" s="1">
        <v>11</v>
      </c>
      <c r="B234" s="1" t="s">
        <v>99</v>
      </c>
      <c r="C234" s="1">
        <v>1</v>
      </c>
      <c r="D234" s="1" t="s">
        <v>8</v>
      </c>
      <c r="E234" s="2">
        <v>171953.90316150419</v>
      </c>
      <c r="F234" s="2">
        <v>155114.50384502648</v>
      </c>
      <c r="G234" s="2">
        <v>180322.90236446957</v>
      </c>
      <c r="H234" s="2">
        <v>160251.87675360969</v>
      </c>
      <c r="I234" s="2">
        <v>181710.11813662917</v>
      </c>
      <c r="J234" s="2">
        <v>168929.45852466466</v>
      </c>
    </row>
    <row r="235" spans="1:10" x14ac:dyDescent="0.15">
      <c r="A235" s="1">
        <v>11</v>
      </c>
      <c r="B235" s="1" t="s">
        <v>99</v>
      </c>
      <c r="C235" s="1">
        <v>2</v>
      </c>
      <c r="D235" s="1" t="s">
        <v>9</v>
      </c>
      <c r="E235" s="2">
        <v>18107.275757516258</v>
      </c>
      <c r="F235" s="2">
        <v>8914.1841076158107</v>
      </c>
      <c r="G235" s="2">
        <v>10881.728299279917</v>
      </c>
      <c r="H235" s="2">
        <v>6530.2969294742188</v>
      </c>
      <c r="I235" s="2">
        <v>3955.2441889083075</v>
      </c>
      <c r="J235" s="2">
        <v>3100.2541025740666</v>
      </c>
    </row>
    <row r="236" spans="1:10" x14ac:dyDescent="0.15">
      <c r="A236" s="1">
        <v>11</v>
      </c>
      <c r="B236" s="1" t="s">
        <v>100</v>
      </c>
      <c r="C236" s="1">
        <v>3</v>
      </c>
      <c r="D236" s="1" t="s">
        <v>16</v>
      </c>
      <c r="E236" s="2">
        <v>318475.62816333864</v>
      </c>
      <c r="F236" s="2">
        <v>492534.47645893221</v>
      </c>
      <c r="G236" s="2">
        <v>583798.10743924044</v>
      </c>
      <c r="H236" s="2">
        <v>622120.84786524717</v>
      </c>
      <c r="I236" s="2">
        <v>644197.46884169267</v>
      </c>
      <c r="J236" s="2">
        <v>611459.82480596355</v>
      </c>
    </row>
    <row r="237" spans="1:10" x14ac:dyDescent="0.15">
      <c r="A237" s="1">
        <v>11</v>
      </c>
      <c r="B237" s="1" t="s">
        <v>100</v>
      </c>
      <c r="C237" s="1">
        <v>4</v>
      </c>
      <c r="D237" s="1" t="s">
        <v>17</v>
      </c>
      <c r="E237" s="2">
        <v>93807.085739401256</v>
      </c>
      <c r="F237" s="2">
        <v>111655.75330251816</v>
      </c>
      <c r="G237" s="2">
        <v>148032.25963111423</v>
      </c>
      <c r="H237" s="2">
        <v>69502.859593446323</v>
      </c>
      <c r="I237" s="2">
        <v>59000.045484856739</v>
      </c>
      <c r="J237" s="2">
        <v>46237.414903337609</v>
      </c>
    </row>
    <row r="238" spans="1:10" x14ac:dyDescent="0.15">
      <c r="A238" s="1">
        <v>11</v>
      </c>
      <c r="B238" s="1" t="s">
        <v>100</v>
      </c>
      <c r="C238" s="1">
        <v>5</v>
      </c>
      <c r="D238" s="1" t="s">
        <v>18</v>
      </c>
      <c r="E238" s="2">
        <v>87091.921281113493</v>
      </c>
      <c r="F238" s="2">
        <v>121025.5089324985</v>
      </c>
      <c r="G238" s="2">
        <v>235095.90350858748</v>
      </c>
      <c r="H238" s="2">
        <v>184887.04916132611</v>
      </c>
      <c r="I238" s="2">
        <v>194891.94031448977</v>
      </c>
      <c r="J238" s="2">
        <v>145812.1110261468</v>
      </c>
    </row>
    <row r="239" spans="1:10" x14ac:dyDescent="0.15">
      <c r="A239" s="1">
        <v>11</v>
      </c>
      <c r="B239" s="1" t="s">
        <v>100</v>
      </c>
      <c r="C239" s="1">
        <v>6</v>
      </c>
      <c r="D239" s="1" t="s">
        <v>2</v>
      </c>
      <c r="E239" s="2">
        <v>37496.751464289271</v>
      </c>
      <c r="F239" s="2">
        <v>119442.6410409657</v>
      </c>
      <c r="G239" s="2">
        <v>417725.26320145046</v>
      </c>
      <c r="H239" s="2">
        <v>496220.31070980144</v>
      </c>
      <c r="I239" s="2">
        <v>591873.38882268232</v>
      </c>
      <c r="J239" s="2">
        <v>547792.48862739408</v>
      </c>
    </row>
    <row r="240" spans="1:10" x14ac:dyDescent="0.15">
      <c r="A240" s="1">
        <v>11</v>
      </c>
      <c r="B240" s="1" t="s">
        <v>100</v>
      </c>
      <c r="C240" s="1">
        <v>7</v>
      </c>
      <c r="D240" s="1" t="s">
        <v>19</v>
      </c>
      <c r="E240" s="2">
        <v>12699.600797703793</v>
      </c>
      <c r="F240" s="2">
        <v>7812.3615789059058</v>
      </c>
      <c r="G240" s="2">
        <v>36823.934810915016</v>
      </c>
      <c r="H240" s="2">
        <v>20854.800963284164</v>
      </c>
      <c r="I240" s="2">
        <v>13348.211542996425</v>
      </c>
      <c r="J240" s="2">
        <v>15509.74880202462</v>
      </c>
    </row>
    <row r="241" spans="1:10" x14ac:dyDescent="0.15">
      <c r="A241" s="1">
        <v>11</v>
      </c>
      <c r="B241" s="1" t="s">
        <v>100</v>
      </c>
      <c r="C241" s="1">
        <v>8</v>
      </c>
      <c r="D241" s="1" t="s">
        <v>20</v>
      </c>
      <c r="E241" s="2">
        <v>93178.162839334487</v>
      </c>
      <c r="F241" s="2">
        <v>113638.37470253154</v>
      </c>
      <c r="G241" s="2">
        <v>157683.99368468684</v>
      </c>
      <c r="H241" s="2">
        <v>122633.89242854044</v>
      </c>
      <c r="I241" s="2">
        <v>127396.12170208425</v>
      </c>
      <c r="J241" s="2">
        <v>87309.207655837396</v>
      </c>
    </row>
    <row r="242" spans="1:10" x14ac:dyDescent="0.15">
      <c r="A242" s="1">
        <v>11</v>
      </c>
      <c r="B242" s="1" t="s">
        <v>101</v>
      </c>
      <c r="C242" s="1">
        <v>9</v>
      </c>
      <c r="D242" s="1" t="s">
        <v>21</v>
      </c>
      <c r="E242" s="2">
        <v>159763.95966054176</v>
      </c>
      <c r="F242" s="2">
        <v>202504.19232922446</v>
      </c>
      <c r="G242" s="2">
        <v>321192.6643904564</v>
      </c>
      <c r="H242" s="2">
        <v>214175.49160605631</v>
      </c>
      <c r="I242" s="2">
        <v>166344.61005674602</v>
      </c>
      <c r="J242" s="2">
        <v>106219.77778911231</v>
      </c>
    </row>
    <row r="243" spans="1:10" x14ac:dyDescent="0.15">
      <c r="A243" s="1">
        <v>11</v>
      </c>
      <c r="B243" s="1" t="s">
        <v>100</v>
      </c>
      <c r="C243" s="1">
        <v>10</v>
      </c>
      <c r="D243" s="1" t="s">
        <v>22</v>
      </c>
      <c r="E243" s="2">
        <v>130575.98223271042</v>
      </c>
      <c r="F243" s="2">
        <v>233951.49021286773</v>
      </c>
      <c r="G243" s="2">
        <v>424936.11318954063</v>
      </c>
      <c r="H243" s="2">
        <v>377608.06068912521</v>
      </c>
      <c r="I243" s="2">
        <v>262281.63957967586</v>
      </c>
      <c r="J243" s="2">
        <v>224026.66045375337</v>
      </c>
    </row>
    <row r="244" spans="1:10" x14ac:dyDescent="0.15">
      <c r="A244" s="1">
        <v>11</v>
      </c>
      <c r="B244" s="1" t="s">
        <v>102</v>
      </c>
      <c r="C244" s="1">
        <v>11</v>
      </c>
      <c r="D244" s="1" t="s">
        <v>23</v>
      </c>
      <c r="E244" s="2">
        <v>126734.9259941237</v>
      </c>
      <c r="F244" s="2">
        <v>285763.74022889591</v>
      </c>
      <c r="G244" s="2">
        <v>695973.25382002757</v>
      </c>
      <c r="H244" s="2">
        <v>563315.42822677584</v>
      </c>
      <c r="I244" s="2">
        <v>683251.39757551893</v>
      </c>
      <c r="J244" s="2">
        <v>434652.11382612004</v>
      </c>
    </row>
    <row r="245" spans="1:10" x14ac:dyDescent="0.15">
      <c r="A245" s="1">
        <v>11</v>
      </c>
      <c r="B245" s="1" t="s">
        <v>100</v>
      </c>
      <c r="C245" s="1">
        <v>12</v>
      </c>
      <c r="D245" s="1" t="s">
        <v>24</v>
      </c>
      <c r="E245" s="2">
        <v>17552.481821283836</v>
      </c>
      <c r="F245" s="2">
        <v>72950.527558255591</v>
      </c>
      <c r="G245" s="2">
        <v>424249.15766113356</v>
      </c>
      <c r="H245" s="2">
        <v>719442.14453463559</v>
      </c>
      <c r="I245" s="2">
        <v>2014271.5164514636</v>
      </c>
      <c r="J245" s="2">
        <v>1604566.8669666995</v>
      </c>
    </row>
    <row r="246" spans="1:10" x14ac:dyDescent="0.15">
      <c r="A246" s="1">
        <v>11</v>
      </c>
      <c r="B246" s="1" t="s">
        <v>100</v>
      </c>
      <c r="C246" s="1">
        <v>13</v>
      </c>
      <c r="D246" s="1" t="s">
        <v>25</v>
      </c>
      <c r="E246" s="2">
        <v>112007.26888667015</v>
      </c>
      <c r="F246" s="2">
        <v>357036.30296422268</v>
      </c>
      <c r="G246" s="2">
        <v>452357.54400031723</v>
      </c>
      <c r="H246" s="2">
        <v>336634.47704933456</v>
      </c>
      <c r="I246" s="2">
        <v>562559.0813177299</v>
      </c>
      <c r="J246" s="2">
        <v>529671.07897695515</v>
      </c>
    </row>
    <row r="247" spans="1:10" x14ac:dyDescent="0.15">
      <c r="A247" s="1">
        <v>11</v>
      </c>
      <c r="B247" s="1" t="s">
        <v>100</v>
      </c>
      <c r="C247" s="1">
        <v>14</v>
      </c>
      <c r="D247" s="1" t="s">
        <v>26</v>
      </c>
      <c r="E247" s="2">
        <v>32736.07659480899</v>
      </c>
      <c r="F247" s="2">
        <v>94854.219039602031</v>
      </c>
      <c r="G247" s="2">
        <v>159668.90473570992</v>
      </c>
      <c r="H247" s="2">
        <v>81313.667117918318</v>
      </c>
      <c r="I247" s="2">
        <v>163426.15258881779</v>
      </c>
      <c r="J247" s="2">
        <v>105118.69673137563</v>
      </c>
    </row>
    <row r="248" spans="1:10" x14ac:dyDescent="0.15">
      <c r="A248" s="1">
        <v>11</v>
      </c>
      <c r="B248" s="1" t="s">
        <v>100</v>
      </c>
      <c r="C248" s="1">
        <v>15</v>
      </c>
      <c r="D248" s="1" t="s">
        <v>27</v>
      </c>
      <c r="E248" s="2">
        <v>386509.88010273967</v>
      </c>
      <c r="F248" s="2">
        <v>569893.71144059277</v>
      </c>
      <c r="G248" s="2">
        <v>1016826.1891814101</v>
      </c>
      <c r="H248" s="2">
        <v>862285.68906804</v>
      </c>
      <c r="I248" s="2">
        <v>891471.67704988073</v>
      </c>
      <c r="J248" s="2">
        <v>707438.29173902725</v>
      </c>
    </row>
    <row r="249" spans="1:10" x14ac:dyDescent="0.15">
      <c r="A249" s="1">
        <v>11</v>
      </c>
      <c r="B249" s="1" t="s">
        <v>99</v>
      </c>
      <c r="C249" s="1">
        <v>16</v>
      </c>
      <c r="D249" s="1" t="s">
        <v>10</v>
      </c>
      <c r="E249" s="2">
        <v>1115223.7602802769</v>
      </c>
      <c r="F249" s="2">
        <v>1515393.1063195956</v>
      </c>
      <c r="G249" s="2">
        <v>2040204.6688433271</v>
      </c>
      <c r="H249" s="2">
        <v>1294306.9596840031</v>
      </c>
      <c r="I249" s="2">
        <v>1307187.636297287</v>
      </c>
      <c r="J249" s="2">
        <v>1281175.3576614801</v>
      </c>
    </row>
    <row r="250" spans="1:10" x14ac:dyDescent="0.15">
      <c r="A250" s="1">
        <v>11</v>
      </c>
      <c r="B250" s="1" t="s">
        <v>99</v>
      </c>
      <c r="C250" s="1">
        <v>17</v>
      </c>
      <c r="D250" s="1" t="s">
        <v>11</v>
      </c>
      <c r="E250" s="2">
        <v>57716.858829161807</v>
      </c>
      <c r="F250" s="2">
        <v>197319.54175552001</v>
      </c>
      <c r="G250" s="2">
        <v>374174.29655720864</v>
      </c>
      <c r="H250" s="2">
        <v>470587.58555761725</v>
      </c>
      <c r="I250" s="2">
        <v>521820.31131754135</v>
      </c>
      <c r="J250" s="2">
        <v>441810.03784263256</v>
      </c>
    </row>
    <row r="251" spans="1:10" x14ac:dyDescent="0.15">
      <c r="A251" s="1">
        <v>11</v>
      </c>
      <c r="B251" s="1" t="s">
        <v>99</v>
      </c>
      <c r="C251" s="1">
        <v>18</v>
      </c>
      <c r="D251" s="1" t="s">
        <v>12</v>
      </c>
      <c r="E251" s="2">
        <v>329502.5967241727</v>
      </c>
      <c r="F251" s="2">
        <v>788575.48856615939</v>
      </c>
      <c r="G251" s="2">
        <v>1578777.1634664598</v>
      </c>
      <c r="H251" s="2">
        <v>2069675.5579911242</v>
      </c>
      <c r="I251" s="2">
        <v>1988199.7164297015</v>
      </c>
      <c r="J251" s="2">
        <v>1856648.7541670529</v>
      </c>
    </row>
    <row r="252" spans="1:10" x14ac:dyDescent="0.15">
      <c r="A252" s="1">
        <v>11</v>
      </c>
      <c r="B252" s="1" t="s">
        <v>99</v>
      </c>
      <c r="C252" s="1">
        <v>19</v>
      </c>
      <c r="D252" s="1" t="s">
        <v>13</v>
      </c>
      <c r="E252" s="2">
        <v>95508.191181311777</v>
      </c>
      <c r="F252" s="2">
        <v>294542.86156170437</v>
      </c>
      <c r="G252" s="2">
        <v>893147.75908298627</v>
      </c>
      <c r="H252" s="2">
        <v>829399.8009899155</v>
      </c>
      <c r="I252" s="2">
        <v>786770.61514080781</v>
      </c>
      <c r="J252" s="2">
        <v>761295.22126729146</v>
      </c>
    </row>
    <row r="253" spans="1:10" x14ac:dyDescent="0.15">
      <c r="A253" s="1">
        <v>11</v>
      </c>
      <c r="B253" s="1" t="s">
        <v>99</v>
      </c>
      <c r="C253" s="1">
        <v>20</v>
      </c>
      <c r="D253" s="1" t="s">
        <v>14</v>
      </c>
      <c r="E253" s="2">
        <v>173733.0691139253</v>
      </c>
      <c r="F253" s="2">
        <v>406440.52950078249</v>
      </c>
      <c r="G253" s="2">
        <v>495479.51854054962</v>
      </c>
      <c r="H253" s="2">
        <v>407217.28080665012</v>
      </c>
      <c r="I253" s="2">
        <v>430705.99241754861</v>
      </c>
      <c r="J253" s="2">
        <v>443664.51979020523</v>
      </c>
    </row>
    <row r="254" spans="1:10" x14ac:dyDescent="0.15">
      <c r="A254" s="1">
        <v>11</v>
      </c>
      <c r="B254" s="1" t="s">
        <v>99</v>
      </c>
      <c r="C254" s="1">
        <v>21</v>
      </c>
      <c r="D254" s="1" t="s">
        <v>15</v>
      </c>
      <c r="E254" s="2">
        <v>243929.15446711634</v>
      </c>
      <c r="F254" s="2">
        <v>487413.94179504871</v>
      </c>
      <c r="G254" s="2">
        <v>892157.82741875469</v>
      </c>
      <c r="H254" s="2">
        <v>1227995.3510357726</v>
      </c>
      <c r="I254" s="2">
        <v>1506478.2284212678</v>
      </c>
      <c r="J254" s="2">
        <v>1455477.1870672402</v>
      </c>
    </row>
    <row r="255" spans="1:10" x14ac:dyDescent="0.15">
      <c r="A255" s="1">
        <v>11</v>
      </c>
      <c r="B255" s="1" t="s">
        <v>98</v>
      </c>
      <c r="C255" s="1">
        <v>22</v>
      </c>
      <c r="D255" s="1" t="s">
        <v>7</v>
      </c>
      <c r="E255" s="2">
        <v>874219.63251735771</v>
      </c>
      <c r="F255" s="2">
        <v>1753570.1647277861</v>
      </c>
      <c r="G255" s="2">
        <v>2697808.4656431288</v>
      </c>
      <c r="H255" s="2">
        <v>3782062.9764619702</v>
      </c>
      <c r="I255" s="2">
        <v>5012144.1658044942</v>
      </c>
      <c r="J255" s="2">
        <v>4892878.6381978756</v>
      </c>
    </row>
    <row r="256" spans="1:10" x14ac:dyDescent="0.15">
      <c r="A256" s="1">
        <v>11</v>
      </c>
      <c r="B256" s="1" t="s">
        <v>98</v>
      </c>
      <c r="C256" s="1">
        <v>23</v>
      </c>
      <c r="D256" s="1" t="s">
        <v>28</v>
      </c>
      <c r="E256" s="2">
        <v>561533.56697672664</v>
      </c>
      <c r="F256" s="2">
        <v>997842.69164839981</v>
      </c>
      <c r="G256" s="2">
        <v>1412255.7221842334</v>
      </c>
      <c r="H256" s="2">
        <v>1848455.0726684269</v>
      </c>
      <c r="I256" s="2">
        <v>2198736.9578045369</v>
      </c>
      <c r="J256" s="2">
        <v>2241907.6778802969</v>
      </c>
    </row>
    <row r="257" spans="1:10" x14ac:dyDescent="0.15">
      <c r="A257" s="1">
        <v>12</v>
      </c>
      <c r="B257" s="1" t="s">
        <v>104</v>
      </c>
      <c r="C257" s="1">
        <v>1</v>
      </c>
      <c r="D257" s="1" t="s">
        <v>8</v>
      </c>
      <c r="E257" s="2">
        <v>249976.60314227096</v>
      </c>
      <c r="F257" s="2">
        <v>249389.25716104775</v>
      </c>
      <c r="G257" s="2">
        <v>324310.1797668644</v>
      </c>
      <c r="H257" s="2">
        <v>336385.91354668501</v>
      </c>
      <c r="I257" s="2">
        <v>345045.11971259833</v>
      </c>
      <c r="J257" s="2">
        <v>311958.73478002736</v>
      </c>
    </row>
    <row r="258" spans="1:10" x14ac:dyDescent="0.15">
      <c r="A258" s="1">
        <v>12</v>
      </c>
      <c r="B258" s="1" t="s">
        <v>104</v>
      </c>
      <c r="C258" s="1">
        <v>2</v>
      </c>
      <c r="D258" s="1" t="s">
        <v>9</v>
      </c>
      <c r="E258" s="2">
        <v>15001.739694987988</v>
      </c>
      <c r="F258" s="2">
        <v>38140.002711883506</v>
      </c>
      <c r="G258" s="2">
        <v>32496.495815863185</v>
      </c>
      <c r="H258" s="2">
        <v>16528.846248528283</v>
      </c>
      <c r="I258" s="2">
        <v>18114.560274818774</v>
      </c>
      <c r="J258" s="2">
        <v>15364.213205048773</v>
      </c>
    </row>
    <row r="259" spans="1:10" x14ac:dyDescent="0.15">
      <c r="A259" s="1">
        <v>12</v>
      </c>
      <c r="B259" s="1" t="s">
        <v>105</v>
      </c>
      <c r="C259" s="1">
        <v>3</v>
      </c>
      <c r="D259" s="1" t="s">
        <v>16</v>
      </c>
      <c r="E259" s="2">
        <v>369946.2917811707</v>
      </c>
      <c r="F259" s="2">
        <v>521023.41732238675</v>
      </c>
      <c r="G259" s="2">
        <v>539079.49178040237</v>
      </c>
      <c r="H259" s="2">
        <v>614086.07931799244</v>
      </c>
      <c r="I259" s="2">
        <v>716015.6669878664</v>
      </c>
      <c r="J259" s="2">
        <v>671196.47637200751</v>
      </c>
    </row>
    <row r="260" spans="1:10" x14ac:dyDescent="0.15">
      <c r="A260" s="1">
        <v>12</v>
      </c>
      <c r="B260" s="1" t="s">
        <v>106</v>
      </c>
      <c r="C260" s="1">
        <v>4</v>
      </c>
      <c r="D260" s="1" t="s">
        <v>17</v>
      </c>
      <c r="E260" s="2">
        <v>26896.136270417541</v>
      </c>
      <c r="F260" s="2">
        <v>44361.037552533206</v>
      </c>
      <c r="G260" s="2">
        <v>74146.341702172591</v>
      </c>
      <c r="H260" s="2">
        <v>22754.824446771909</v>
      </c>
      <c r="I260" s="2">
        <v>14236.283027509238</v>
      </c>
      <c r="J260" s="2">
        <v>11235.043197548754</v>
      </c>
    </row>
    <row r="261" spans="1:10" x14ac:dyDescent="0.15">
      <c r="A261" s="1">
        <v>12</v>
      </c>
      <c r="B261" s="1" t="s">
        <v>106</v>
      </c>
      <c r="C261" s="1">
        <v>5</v>
      </c>
      <c r="D261" s="1" t="s">
        <v>18</v>
      </c>
      <c r="E261" s="2">
        <v>25273.497859814612</v>
      </c>
      <c r="F261" s="2">
        <v>37710.94444495983</v>
      </c>
      <c r="G261" s="2">
        <v>66286.26591062927</v>
      </c>
      <c r="H261" s="2">
        <v>59610.741445810869</v>
      </c>
      <c r="I261" s="2">
        <v>56703.447087461485</v>
      </c>
      <c r="J261" s="2">
        <v>45620.309083395434</v>
      </c>
    </row>
    <row r="262" spans="1:10" x14ac:dyDescent="0.15">
      <c r="A262" s="1">
        <v>12</v>
      </c>
      <c r="B262" s="1" t="s">
        <v>106</v>
      </c>
      <c r="C262" s="1">
        <v>6</v>
      </c>
      <c r="D262" s="1" t="s">
        <v>2</v>
      </c>
      <c r="E262" s="2">
        <v>30598.009099352264</v>
      </c>
      <c r="F262" s="2">
        <v>104679.59299839981</v>
      </c>
      <c r="G262" s="2">
        <v>374918.0380966572</v>
      </c>
      <c r="H262" s="2">
        <v>615629.10359842214</v>
      </c>
      <c r="I262" s="2">
        <v>551911.86411816778</v>
      </c>
      <c r="J262" s="2">
        <v>573242.66371978016</v>
      </c>
    </row>
    <row r="263" spans="1:10" x14ac:dyDescent="0.15">
      <c r="A263" s="1">
        <v>12</v>
      </c>
      <c r="B263" s="1" t="s">
        <v>106</v>
      </c>
      <c r="C263" s="1">
        <v>7</v>
      </c>
      <c r="D263" s="1" t="s">
        <v>19</v>
      </c>
      <c r="E263" s="2">
        <v>1023001.8310365719</v>
      </c>
      <c r="F263" s="2">
        <v>941496.08460490021</v>
      </c>
      <c r="G263" s="2">
        <v>1362954.3826283866</v>
      </c>
      <c r="H263" s="2">
        <v>1024413.191668976</v>
      </c>
      <c r="I263" s="2">
        <v>924122.58353374212</v>
      </c>
      <c r="J263" s="2">
        <v>1039490.2449400816</v>
      </c>
    </row>
    <row r="264" spans="1:10" x14ac:dyDescent="0.15">
      <c r="A264" s="1">
        <v>12</v>
      </c>
      <c r="B264" s="1" t="s">
        <v>106</v>
      </c>
      <c r="C264" s="1">
        <v>8</v>
      </c>
      <c r="D264" s="1" t="s">
        <v>20</v>
      </c>
      <c r="E264" s="2">
        <v>96460.444943548777</v>
      </c>
      <c r="F264" s="2">
        <v>92547.561530115345</v>
      </c>
      <c r="G264" s="2">
        <v>166404.41639831537</v>
      </c>
      <c r="H264" s="2">
        <v>144169.397545894</v>
      </c>
      <c r="I264" s="2">
        <v>126710.66431660957</v>
      </c>
      <c r="J264" s="2">
        <v>86474.288389947062</v>
      </c>
    </row>
    <row r="265" spans="1:10" x14ac:dyDescent="0.15">
      <c r="A265" s="1">
        <v>12</v>
      </c>
      <c r="B265" s="1" t="s">
        <v>106</v>
      </c>
      <c r="C265" s="1">
        <v>9</v>
      </c>
      <c r="D265" s="1" t="s">
        <v>21</v>
      </c>
      <c r="E265" s="2">
        <v>225021.61002387345</v>
      </c>
      <c r="F265" s="2">
        <v>437866.05282498494</v>
      </c>
      <c r="G265" s="2">
        <v>717798.1623405338</v>
      </c>
      <c r="H265" s="2">
        <v>552446.16074560233</v>
      </c>
      <c r="I265" s="2">
        <v>490698.77972239029</v>
      </c>
      <c r="J265" s="2">
        <v>350119.89711803867</v>
      </c>
    </row>
    <row r="266" spans="1:10" x14ac:dyDescent="0.15">
      <c r="A266" s="1">
        <v>12</v>
      </c>
      <c r="B266" s="1" t="s">
        <v>106</v>
      </c>
      <c r="C266" s="1">
        <v>10</v>
      </c>
      <c r="D266" s="1" t="s">
        <v>22</v>
      </c>
      <c r="E266" s="2">
        <v>115629.5121847308</v>
      </c>
      <c r="F266" s="2">
        <v>172731.75216482949</v>
      </c>
      <c r="G266" s="2">
        <v>310236.66574789485</v>
      </c>
      <c r="H266" s="2">
        <v>254454.68159200894</v>
      </c>
      <c r="I266" s="2">
        <v>172683.31427676292</v>
      </c>
      <c r="J266" s="2">
        <v>180469.06849497193</v>
      </c>
    </row>
    <row r="267" spans="1:10" x14ac:dyDescent="0.15">
      <c r="A267" s="1">
        <v>12</v>
      </c>
      <c r="B267" s="1" t="s">
        <v>106</v>
      </c>
      <c r="C267" s="1">
        <v>11</v>
      </c>
      <c r="D267" s="1" t="s">
        <v>23</v>
      </c>
      <c r="E267" s="2">
        <v>66384.367466430092</v>
      </c>
      <c r="F267" s="2">
        <v>161717.7317856992</v>
      </c>
      <c r="G267" s="2">
        <v>359959.03890616383</v>
      </c>
      <c r="H267" s="2">
        <v>261887.31382635137</v>
      </c>
      <c r="I267" s="2">
        <v>362871.43843007513</v>
      </c>
      <c r="J267" s="2">
        <v>275502.76382841065</v>
      </c>
    </row>
    <row r="268" spans="1:10" x14ac:dyDescent="0.15">
      <c r="A268" s="1">
        <v>12</v>
      </c>
      <c r="B268" s="1" t="s">
        <v>106</v>
      </c>
      <c r="C268" s="1">
        <v>12</v>
      </c>
      <c r="D268" s="1" t="s">
        <v>24</v>
      </c>
      <c r="E268" s="2">
        <v>6649.5983094336407</v>
      </c>
      <c r="F268" s="2">
        <v>32475.014299161474</v>
      </c>
      <c r="G268" s="2">
        <v>209209.42820656416</v>
      </c>
      <c r="H268" s="2">
        <v>537120.44411219005</v>
      </c>
      <c r="I268" s="2">
        <v>1239413.5027383491</v>
      </c>
      <c r="J268" s="2">
        <v>914381.35600560729</v>
      </c>
    </row>
    <row r="269" spans="1:10" x14ac:dyDescent="0.15">
      <c r="A269" s="1">
        <v>12</v>
      </c>
      <c r="B269" s="1" t="s">
        <v>106</v>
      </c>
      <c r="C269" s="1">
        <v>13</v>
      </c>
      <c r="D269" s="1" t="s">
        <v>25</v>
      </c>
      <c r="E269" s="2">
        <v>21577.896193063043</v>
      </c>
      <c r="F269" s="2">
        <v>76400.108371513837</v>
      </c>
      <c r="G269" s="2">
        <v>142955.64607753715</v>
      </c>
      <c r="H269" s="2">
        <v>55716.606603683162</v>
      </c>
      <c r="I269" s="2">
        <v>80485.454254481112</v>
      </c>
      <c r="J269" s="2">
        <v>59059.392944987107</v>
      </c>
    </row>
    <row r="270" spans="1:10" x14ac:dyDescent="0.15">
      <c r="A270" s="1">
        <v>12</v>
      </c>
      <c r="B270" s="1" t="s">
        <v>106</v>
      </c>
      <c r="C270" s="1">
        <v>14</v>
      </c>
      <c r="D270" s="1" t="s">
        <v>26</v>
      </c>
      <c r="E270" s="2">
        <v>16743.30879578735</v>
      </c>
      <c r="F270" s="2">
        <v>38640.732236974931</v>
      </c>
      <c r="G270" s="2">
        <v>50114.423851819192</v>
      </c>
      <c r="H270" s="2">
        <v>41111.764601946234</v>
      </c>
      <c r="I270" s="2">
        <v>43821.405345401938</v>
      </c>
      <c r="J270" s="2">
        <v>36399.748328854243</v>
      </c>
    </row>
    <row r="271" spans="1:10" x14ac:dyDescent="0.15">
      <c r="A271" s="1">
        <v>12</v>
      </c>
      <c r="B271" s="1" t="s">
        <v>106</v>
      </c>
      <c r="C271" s="1">
        <v>15</v>
      </c>
      <c r="D271" s="1" t="s">
        <v>27</v>
      </c>
      <c r="E271" s="2">
        <v>189814.73015258217</v>
      </c>
      <c r="F271" s="2">
        <v>270985.58594529395</v>
      </c>
      <c r="G271" s="2">
        <v>465422.04513486638</v>
      </c>
      <c r="H271" s="2">
        <v>295695.74262355146</v>
      </c>
      <c r="I271" s="2">
        <v>320294.81934939919</v>
      </c>
      <c r="J271" s="2">
        <v>255957.50150368465</v>
      </c>
    </row>
    <row r="272" spans="1:10" x14ac:dyDescent="0.15">
      <c r="A272" s="1">
        <v>12</v>
      </c>
      <c r="B272" s="1" t="s">
        <v>104</v>
      </c>
      <c r="C272" s="1">
        <v>16</v>
      </c>
      <c r="D272" s="1" t="s">
        <v>10</v>
      </c>
      <c r="E272" s="2">
        <v>1146786.2528144321</v>
      </c>
      <c r="F272" s="2">
        <v>1303061.3351269881</v>
      </c>
      <c r="G272" s="2">
        <v>2188380.9805054348</v>
      </c>
      <c r="H272" s="2">
        <v>1227390.4154549656</v>
      </c>
      <c r="I272" s="2">
        <v>1149776.688205586</v>
      </c>
      <c r="J272" s="2">
        <v>1084022.974455141</v>
      </c>
    </row>
    <row r="273" spans="1:10" x14ac:dyDescent="0.15">
      <c r="A273" s="1">
        <v>12</v>
      </c>
      <c r="B273" s="1" t="s">
        <v>104</v>
      </c>
      <c r="C273" s="1">
        <v>17</v>
      </c>
      <c r="D273" s="1" t="s">
        <v>11</v>
      </c>
      <c r="E273" s="2">
        <v>243676.88418474278</v>
      </c>
      <c r="F273" s="2">
        <v>465044.22480054869</v>
      </c>
      <c r="G273" s="2">
        <v>607693.7953245102</v>
      </c>
      <c r="H273" s="2">
        <v>621199.26162250782</v>
      </c>
      <c r="I273" s="2">
        <v>809650.69218780461</v>
      </c>
      <c r="J273" s="2">
        <v>635956.05807587004</v>
      </c>
    </row>
    <row r="274" spans="1:10" x14ac:dyDescent="0.15">
      <c r="A274" s="1">
        <v>12</v>
      </c>
      <c r="B274" s="1" t="s">
        <v>104</v>
      </c>
      <c r="C274" s="1">
        <v>18</v>
      </c>
      <c r="D274" s="1" t="s">
        <v>12</v>
      </c>
      <c r="E274" s="2">
        <v>271973.26307780604</v>
      </c>
      <c r="F274" s="2">
        <v>728443.68950635148</v>
      </c>
      <c r="G274" s="2">
        <v>1262813.8671959569</v>
      </c>
      <c r="H274" s="2">
        <v>1880403.6262981337</v>
      </c>
      <c r="I274" s="2">
        <v>1913364.4817047336</v>
      </c>
      <c r="J274" s="2">
        <v>1806951.0278665165</v>
      </c>
    </row>
    <row r="275" spans="1:10" x14ac:dyDescent="0.15">
      <c r="A275" s="1">
        <v>12</v>
      </c>
      <c r="B275" s="1" t="s">
        <v>104</v>
      </c>
      <c r="C275" s="1">
        <v>19</v>
      </c>
      <c r="D275" s="1" t="s">
        <v>13</v>
      </c>
      <c r="E275" s="2">
        <v>79894.855663493596</v>
      </c>
      <c r="F275" s="2">
        <v>216480.44511707741</v>
      </c>
      <c r="G275" s="2">
        <v>664838.96451578697</v>
      </c>
      <c r="H275" s="2">
        <v>702589.59210304706</v>
      </c>
      <c r="I275" s="2">
        <v>711966.45288658398</v>
      </c>
      <c r="J275" s="2">
        <v>681270.9065846717</v>
      </c>
    </row>
    <row r="276" spans="1:10" x14ac:dyDescent="0.15">
      <c r="A276" s="1">
        <v>12</v>
      </c>
      <c r="B276" s="1" t="s">
        <v>104</v>
      </c>
      <c r="C276" s="1">
        <v>20</v>
      </c>
      <c r="D276" s="1" t="s">
        <v>14</v>
      </c>
      <c r="E276" s="2">
        <v>174425.42936882199</v>
      </c>
      <c r="F276" s="2">
        <v>390505.48217882088</v>
      </c>
      <c r="G276" s="2">
        <v>458914.34873460833</v>
      </c>
      <c r="H276" s="2">
        <v>342837.66779964435</v>
      </c>
      <c r="I276" s="2">
        <v>390603.37845269672</v>
      </c>
      <c r="J276" s="2">
        <v>402942.03922510042</v>
      </c>
    </row>
    <row r="277" spans="1:10" x14ac:dyDescent="0.15">
      <c r="A277" s="1">
        <v>12</v>
      </c>
      <c r="B277" s="1" t="s">
        <v>104</v>
      </c>
      <c r="C277" s="1">
        <v>21</v>
      </c>
      <c r="D277" s="1" t="s">
        <v>15</v>
      </c>
      <c r="E277" s="2">
        <v>316652.73541679897</v>
      </c>
      <c r="F277" s="2">
        <v>657124.90215762658</v>
      </c>
      <c r="G277" s="2">
        <v>1228043.3445222231</v>
      </c>
      <c r="H277" s="2">
        <v>1497392.7903592752</v>
      </c>
      <c r="I277" s="2">
        <v>1853606.6094925019</v>
      </c>
      <c r="J277" s="2">
        <v>1671697.8648313703</v>
      </c>
    </row>
    <row r="278" spans="1:10" x14ac:dyDescent="0.15">
      <c r="A278" s="1">
        <v>12</v>
      </c>
      <c r="B278" s="1" t="s">
        <v>103</v>
      </c>
      <c r="C278" s="1">
        <v>22</v>
      </c>
      <c r="D278" s="1" t="s">
        <v>7</v>
      </c>
      <c r="E278" s="2">
        <v>826896.09308073949</v>
      </c>
      <c r="F278" s="2">
        <v>1747358.0035105834</v>
      </c>
      <c r="G278" s="2">
        <v>2951167.8430281132</v>
      </c>
      <c r="H278" s="2">
        <v>3688038.6213716781</v>
      </c>
      <c r="I278" s="2">
        <v>4436983.3866312271</v>
      </c>
      <c r="J278" s="2">
        <v>4336395.8133640066</v>
      </c>
    </row>
    <row r="279" spans="1:10" x14ac:dyDescent="0.15">
      <c r="A279" s="1">
        <v>12</v>
      </c>
      <c r="B279" s="1" t="s">
        <v>103</v>
      </c>
      <c r="C279" s="1">
        <v>23</v>
      </c>
      <c r="D279" s="1" t="s">
        <v>28</v>
      </c>
      <c r="E279" s="2">
        <v>598975.42432737781</v>
      </c>
      <c r="F279" s="2">
        <v>967700.30931327341</v>
      </c>
      <c r="G279" s="2">
        <v>1250194.6550565609</v>
      </c>
      <c r="H279" s="2">
        <v>1633708.9820454002</v>
      </c>
      <c r="I279" s="2">
        <v>1821358.7269234629</v>
      </c>
      <c r="J279" s="2">
        <v>1854548.9776034052</v>
      </c>
    </row>
    <row r="280" spans="1:10" x14ac:dyDescent="0.15">
      <c r="A280" s="1">
        <v>13</v>
      </c>
      <c r="B280" s="1" t="s">
        <v>259</v>
      </c>
      <c r="C280" s="1">
        <v>1</v>
      </c>
      <c r="D280" s="1" t="s">
        <v>8</v>
      </c>
      <c r="E280" s="2">
        <v>91631.332838067698</v>
      </c>
      <c r="F280" s="2">
        <v>93747.044949797288</v>
      </c>
      <c r="G280" s="2">
        <v>65757.188767720552</v>
      </c>
      <c r="H280" s="2">
        <v>49469.864888381446</v>
      </c>
      <c r="I280" s="2">
        <v>58775.411054670752</v>
      </c>
      <c r="J280" s="2">
        <v>52787.8242339321</v>
      </c>
    </row>
    <row r="281" spans="1:10" x14ac:dyDescent="0.15">
      <c r="A281" s="1">
        <v>13</v>
      </c>
      <c r="B281" s="1" t="s">
        <v>260</v>
      </c>
      <c r="C281" s="1">
        <v>2</v>
      </c>
      <c r="D281" s="1" t="s">
        <v>9</v>
      </c>
      <c r="E281" s="2">
        <v>20053.769605010199</v>
      </c>
      <c r="F281" s="2">
        <v>74627.155255884689</v>
      </c>
      <c r="G281" s="2">
        <v>46504.156021760966</v>
      </c>
      <c r="H281" s="2">
        <v>27117.462148703242</v>
      </c>
      <c r="I281" s="2">
        <v>20020.77104513321</v>
      </c>
      <c r="J281" s="2">
        <v>17380.320269887139</v>
      </c>
    </row>
    <row r="282" spans="1:10" x14ac:dyDescent="0.15">
      <c r="A282" s="1">
        <v>13</v>
      </c>
      <c r="B282" s="1" t="s">
        <v>261</v>
      </c>
      <c r="C282" s="1">
        <v>3</v>
      </c>
      <c r="D282" s="1" t="s">
        <v>16</v>
      </c>
      <c r="E282" s="2">
        <v>1324383.6072878873</v>
      </c>
      <c r="F282" s="2">
        <v>1311693.2234317812</v>
      </c>
      <c r="G282" s="2">
        <v>913691.35970705177</v>
      </c>
      <c r="H282" s="2">
        <v>858463.31584269926</v>
      </c>
      <c r="I282" s="2">
        <v>706577.63703046285</v>
      </c>
      <c r="J282" s="2">
        <v>643235.33996069105</v>
      </c>
    </row>
    <row r="283" spans="1:10" x14ac:dyDescent="0.15">
      <c r="A283" s="1">
        <v>13</v>
      </c>
      <c r="B283" s="1" t="s">
        <v>261</v>
      </c>
      <c r="C283" s="1">
        <v>4</v>
      </c>
      <c r="D283" s="1" t="s">
        <v>17</v>
      </c>
      <c r="E283" s="2">
        <v>218292.90455156876</v>
      </c>
      <c r="F283" s="2">
        <v>215045.22756370326</v>
      </c>
      <c r="G283" s="2">
        <v>218361.46371503282</v>
      </c>
      <c r="H283" s="2">
        <v>127312.35502296354</v>
      </c>
      <c r="I283" s="2">
        <v>149863.27864919984</v>
      </c>
      <c r="J283" s="2">
        <v>123337.18780619834</v>
      </c>
    </row>
    <row r="284" spans="1:10" x14ac:dyDescent="0.15">
      <c r="A284" s="1">
        <v>13</v>
      </c>
      <c r="B284" s="1" t="s">
        <v>262</v>
      </c>
      <c r="C284" s="1">
        <v>5</v>
      </c>
      <c r="D284" s="1" t="s">
        <v>18</v>
      </c>
      <c r="E284" s="2">
        <v>221619.83880868307</v>
      </c>
      <c r="F284" s="2">
        <v>181963.72717550903</v>
      </c>
      <c r="G284" s="2">
        <v>226229.00312012818</v>
      </c>
      <c r="H284" s="2">
        <v>189274.04267173429</v>
      </c>
      <c r="I284" s="2">
        <v>136841.65361128995</v>
      </c>
      <c r="J284" s="2">
        <v>99791.412296517359</v>
      </c>
    </row>
    <row r="285" spans="1:10" x14ac:dyDescent="0.15">
      <c r="A285" s="1">
        <v>13</v>
      </c>
      <c r="B285" s="1" t="s">
        <v>261</v>
      </c>
      <c r="C285" s="1">
        <v>6</v>
      </c>
      <c r="D285" s="1" t="s">
        <v>2</v>
      </c>
      <c r="E285" s="2">
        <v>259820.66982963536</v>
      </c>
      <c r="F285" s="2">
        <v>420320.57331784873</v>
      </c>
      <c r="G285" s="2">
        <v>1000100.188192887</v>
      </c>
      <c r="H285" s="2">
        <v>885943.72318967211</v>
      </c>
      <c r="I285" s="2">
        <v>934649.60795489326</v>
      </c>
      <c r="J285" s="2">
        <v>849113.56482422003</v>
      </c>
    </row>
    <row r="286" spans="1:10" x14ac:dyDescent="0.15">
      <c r="A286" s="1">
        <v>13</v>
      </c>
      <c r="B286" s="1" t="s">
        <v>261</v>
      </c>
      <c r="C286" s="1">
        <v>7</v>
      </c>
      <c r="D286" s="1" t="s">
        <v>19</v>
      </c>
      <c r="E286" s="2">
        <v>308662.41941516008</v>
      </c>
      <c r="F286" s="2">
        <v>85623.514461215804</v>
      </c>
      <c r="G286" s="2">
        <v>181193.46701568412</v>
      </c>
      <c r="H286" s="2">
        <v>172455.40350359384</v>
      </c>
      <c r="I286" s="2">
        <v>246736.13015685236</v>
      </c>
      <c r="J286" s="2">
        <v>194281.14009855778</v>
      </c>
    </row>
    <row r="287" spans="1:10" x14ac:dyDescent="0.15">
      <c r="A287" s="1">
        <v>13</v>
      </c>
      <c r="B287" s="1" t="s">
        <v>262</v>
      </c>
      <c r="C287" s="1">
        <v>8</v>
      </c>
      <c r="D287" s="1" t="s">
        <v>20</v>
      </c>
      <c r="E287" s="2">
        <v>219416.39346422197</v>
      </c>
      <c r="F287" s="2">
        <v>152408.99557611722</v>
      </c>
      <c r="G287" s="2">
        <v>216770.72636370923</v>
      </c>
      <c r="H287" s="2">
        <v>168730.83241596573</v>
      </c>
      <c r="I287" s="2">
        <v>163340.91938228096</v>
      </c>
      <c r="J287" s="2">
        <v>114689.32191232106</v>
      </c>
    </row>
    <row r="288" spans="1:10" x14ac:dyDescent="0.15">
      <c r="A288" s="1">
        <v>13</v>
      </c>
      <c r="B288" s="1" t="s">
        <v>261</v>
      </c>
      <c r="C288" s="1">
        <v>9</v>
      </c>
      <c r="D288" s="1" t="s">
        <v>21</v>
      </c>
      <c r="E288" s="2">
        <v>495806.70954164577</v>
      </c>
      <c r="F288" s="2">
        <v>349549.2118255634</v>
      </c>
      <c r="G288" s="2">
        <v>370654.19453734561</v>
      </c>
      <c r="H288" s="2">
        <v>337479.27139036282</v>
      </c>
      <c r="I288" s="2">
        <v>322978.71069860779</v>
      </c>
      <c r="J288" s="2">
        <v>219225.59130405314</v>
      </c>
    </row>
    <row r="289" spans="1:10" x14ac:dyDescent="0.15">
      <c r="A289" s="1">
        <v>13</v>
      </c>
      <c r="B289" s="1" t="s">
        <v>261</v>
      </c>
      <c r="C289" s="1">
        <v>10</v>
      </c>
      <c r="D289" s="1" t="s">
        <v>22</v>
      </c>
      <c r="E289" s="2">
        <v>576801.20136135234</v>
      </c>
      <c r="F289" s="2">
        <v>493562.95812516543</v>
      </c>
      <c r="G289" s="2">
        <v>515184.1443209601</v>
      </c>
      <c r="H289" s="2">
        <v>299877.55659463996</v>
      </c>
      <c r="I289" s="2">
        <v>216583.38707460347</v>
      </c>
      <c r="J289" s="2">
        <v>177701.29551237446</v>
      </c>
    </row>
    <row r="290" spans="1:10" x14ac:dyDescent="0.15">
      <c r="A290" s="1">
        <v>13</v>
      </c>
      <c r="B290" s="1" t="s">
        <v>261</v>
      </c>
      <c r="C290" s="1">
        <v>11</v>
      </c>
      <c r="D290" s="1" t="s">
        <v>23</v>
      </c>
      <c r="E290" s="2">
        <v>607584.13841487502</v>
      </c>
      <c r="F290" s="2">
        <v>771011.81531883869</v>
      </c>
      <c r="G290" s="2">
        <v>1079932.8249095762</v>
      </c>
      <c r="H290" s="2">
        <v>817538.76469318382</v>
      </c>
      <c r="I290" s="2">
        <v>865539.59375463845</v>
      </c>
      <c r="J290" s="2">
        <v>528784.81762427208</v>
      </c>
    </row>
    <row r="291" spans="1:10" x14ac:dyDescent="0.15">
      <c r="A291" s="1">
        <v>13</v>
      </c>
      <c r="B291" s="1" t="s">
        <v>262</v>
      </c>
      <c r="C291" s="1">
        <v>12</v>
      </c>
      <c r="D291" s="1" t="s">
        <v>24</v>
      </c>
      <c r="E291" s="2">
        <v>92712.97161864207</v>
      </c>
      <c r="F291" s="2">
        <v>328885.34110030305</v>
      </c>
      <c r="G291" s="2">
        <v>1182691.9719349802</v>
      </c>
      <c r="H291" s="2">
        <v>1813282.8301748517</v>
      </c>
      <c r="I291" s="2">
        <v>3428081.9788643154</v>
      </c>
      <c r="J291" s="2">
        <v>2695968.4743076316</v>
      </c>
    </row>
    <row r="292" spans="1:10" x14ac:dyDescent="0.15">
      <c r="A292" s="1">
        <v>13</v>
      </c>
      <c r="B292" s="1" t="s">
        <v>261</v>
      </c>
      <c r="C292" s="1">
        <v>13</v>
      </c>
      <c r="D292" s="1" t="s">
        <v>25</v>
      </c>
      <c r="E292" s="2">
        <v>182007.74944708881</v>
      </c>
      <c r="F292" s="2">
        <v>434332.13007085572</v>
      </c>
      <c r="G292" s="2">
        <v>652963.56144663773</v>
      </c>
      <c r="H292" s="2">
        <v>617354.84785611834</v>
      </c>
      <c r="I292" s="2">
        <v>1129545.8689936267</v>
      </c>
      <c r="J292" s="2">
        <v>907864.56236631842</v>
      </c>
    </row>
    <row r="293" spans="1:10" x14ac:dyDescent="0.15">
      <c r="A293" s="1">
        <v>13</v>
      </c>
      <c r="B293" s="1" t="s">
        <v>261</v>
      </c>
      <c r="C293" s="1">
        <v>14</v>
      </c>
      <c r="D293" s="1" t="s">
        <v>26</v>
      </c>
      <c r="E293" s="2">
        <v>202369.07899443555</v>
      </c>
      <c r="F293" s="2">
        <v>384943.69694834738</v>
      </c>
      <c r="G293" s="2">
        <v>485914.53785409743</v>
      </c>
      <c r="H293" s="2">
        <v>279726.93103211839</v>
      </c>
      <c r="I293" s="2">
        <v>309367.88548075681</v>
      </c>
      <c r="J293" s="2">
        <v>232442.30776975045</v>
      </c>
    </row>
    <row r="294" spans="1:10" x14ac:dyDescent="0.15">
      <c r="A294" s="1">
        <v>13</v>
      </c>
      <c r="B294" s="1" t="s">
        <v>261</v>
      </c>
      <c r="C294" s="1">
        <v>15</v>
      </c>
      <c r="D294" s="1" t="s">
        <v>27</v>
      </c>
      <c r="E294" s="2">
        <v>2856052.4339830773</v>
      </c>
      <c r="F294" s="2">
        <v>3026311.6601926694</v>
      </c>
      <c r="G294" s="2">
        <v>4133067.5719937691</v>
      </c>
      <c r="H294" s="2">
        <v>3377109.9241659697</v>
      </c>
      <c r="I294" s="2">
        <v>2983969.6062829033</v>
      </c>
      <c r="J294" s="2">
        <v>2486755.1294748085</v>
      </c>
    </row>
    <row r="295" spans="1:10" x14ac:dyDescent="0.15">
      <c r="A295" s="1">
        <v>13</v>
      </c>
      <c r="B295" s="1" t="s">
        <v>263</v>
      </c>
      <c r="C295" s="1">
        <v>16</v>
      </c>
      <c r="D295" s="1" t="s">
        <v>10</v>
      </c>
      <c r="E295" s="2">
        <v>3298617.2791428757</v>
      </c>
      <c r="F295" s="2">
        <v>3733058.7541123112</v>
      </c>
      <c r="G295" s="2">
        <v>6491195.2531788861</v>
      </c>
      <c r="H295" s="2">
        <v>4651912.848563958</v>
      </c>
      <c r="I295" s="2">
        <v>4942802.2414118908</v>
      </c>
      <c r="J295" s="2">
        <v>4925238.0707882699</v>
      </c>
    </row>
    <row r="296" spans="1:10" x14ac:dyDescent="0.15">
      <c r="A296" s="1">
        <v>13</v>
      </c>
      <c r="B296" s="1" t="s">
        <v>260</v>
      </c>
      <c r="C296" s="1">
        <v>17</v>
      </c>
      <c r="D296" s="1" t="s">
        <v>11</v>
      </c>
      <c r="E296" s="2">
        <v>255119.54397178406</v>
      </c>
      <c r="F296" s="2">
        <v>516232.3118588709</v>
      </c>
      <c r="G296" s="2">
        <v>975443.0151716515</v>
      </c>
      <c r="H296" s="2">
        <v>1111375.8424588137</v>
      </c>
      <c r="I296" s="2">
        <v>1360714.7351645816</v>
      </c>
      <c r="J296" s="2">
        <v>1099364.4867513559</v>
      </c>
    </row>
    <row r="297" spans="1:10" x14ac:dyDescent="0.15">
      <c r="A297" s="1">
        <v>13</v>
      </c>
      <c r="B297" s="1" t="s">
        <v>260</v>
      </c>
      <c r="C297" s="1">
        <v>18</v>
      </c>
      <c r="D297" s="1" t="s">
        <v>12</v>
      </c>
      <c r="E297" s="2">
        <v>3149199.784184387</v>
      </c>
      <c r="F297" s="2">
        <v>5424114.6245181542</v>
      </c>
      <c r="G297" s="2">
        <v>11033864.676733205</v>
      </c>
      <c r="H297" s="2">
        <v>16582868.390838172</v>
      </c>
      <c r="I297" s="2">
        <v>16496642.661342522</v>
      </c>
      <c r="J297" s="2">
        <v>13897652.299126543</v>
      </c>
    </row>
    <row r="298" spans="1:10" x14ac:dyDescent="0.15">
      <c r="A298" s="1">
        <v>13</v>
      </c>
      <c r="B298" s="1" t="s">
        <v>260</v>
      </c>
      <c r="C298" s="1">
        <v>19</v>
      </c>
      <c r="D298" s="1" t="s">
        <v>13</v>
      </c>
      <c r="E298" s="2">
        <v>1573916.696076686</v>
      </c>
      <c r="F298" s="2">
        <v>2969531.3731031292</v>
      </c>
      <c r="G298" s="2">
        <v>11219608.122985199</v>
      </c>
      <c r="H298" s="2">
        <v>10911059.671431253</v>
      </c>
      <c r="I298" s="2">
        <v>10105100.813300803</v>
      </c>
      <c r="J298" s="2">
        <v>9386013.6427444518</v>
      </c>
    </row>
    <row r="299" spans="1:10" x14ac:dyDescent="0.15">
      <c r="A299" s="1">
        <v>13</v>
      </c>
      <c r="B299" s="1" t="s">
        <v>260</v>
      </c>
      <c r="C299" s="1">
        <v>20</v>
      </c>
      <c r="D299" s="1" t="s">
        <v>14</v>
      </c>
      <c r="E299" s="2">
        <v>858632.6462210858</v>
      </c>
      <c r="F299" s="2">
        <v>1217399.9149722299</v>
      </c>
      <c r="G299" s="2">
        <v>2322367.8138477039</v>
      </c>
      <c r="H299" s="2">
        <v>1403148.0327483541</v>
      </c>
      <c r="I299" s="2">
        <v>1477479.6758896722</v>
      </c>
      <c r="J299" s="2">
        <v>1536573.5693210752</v>
      </c>
    </row>
    <row r="300" spans="1:10" x14ac:dyDescent="0.15">
      <c r="A300" s="1">
        <v>13</v>
      </c>
      <c r="B300" s="1" t="s">
        <v>263</v>
      </c>
      <c r="C300" s="1">
        <v>21</v>
      </c>
      <c r="D300" s="1" t="s">
        <v>15</v>
      </c>
      <c r="E300" s="2">
        <v>1818182.9684252564</v>
      </c>
      <c r="F300" s="2">
        <v>2541210.2141424469</v>
      </c>
      <c r="G300" s="2">
        <v>4041299.1847264874</v>
      </c>
      <c r="H300" s="2">
        <v>5304998.3248398704</v>
      </c>
      <c r="I300" s="2">
        <v>6314207.4722845992</v>
      </c>
      <c r="J300" s="2">
        <v>5929712.6624017134</v>
      </c>
    </row>
    <row r="301" spans="1:10" x14ac:dyDescent="0.15">
      <c r="A301" s="1">
        <v>13</v>
      </c>
      <c r="B301" s="1" t="s">
        <v>258</v>
      </c>
      <c r="C301" s="1">
        <v>22</v>
      </c>
      <c r="D301" s="1" t="s">
        <v>7</v>
      </c>
      <c r="E301" s="2">
        <v>7523519.4707033224</v>
      </c>
      <c r="F301" s="2">
        <v>11591919.307814823</v>
      </c>
      <c r="G301" s="2">
        <v>20184041.970552169</v>
      </c>
      <c r="H301" s="2">
        <v>23401533.961124159</v>
      </c>
      <c r="I301" s="2">
        <v>29424460.499685246</v>
      </c>
      <c r="J301" s="2">
        <v>28510329.367853999</v>
      </c>
    </row>
    <row r="302" spans="1:10" x14ac:dyDescent="0.15">
      <c r="A302" s="1">
        <v>13</v>
      </c>
      <c r="B302" s="1" t="s">
        <v>258</v>
      </c>
      <c r="C302" s="1">
        <v>23</v>
      </c>
      <c r="D302" s="1" t="s">
        <v>28</v>
      </c>
      <c r="E302" s="2">
        <v>3442170.871326671</v>
      </c>
      <c r="F302" s="2">
        <v>4379299.7362454822</v>
      </c>
      <c r="G302" s="2">
        <v>4877813.4276622478</v>
      </c>
      <c r="H302" s="2">
        <v>5336466.0670118527</v>
      </c>
      <c r="I302" s="2">
        <v>5993795.778601924</v>
      </c>
      <c r="J302" s="2">
        <v>6147131.1682908488</v>
      </c>
    </row>
    <row r="303" spans="1:10" x14ac:dyDescent="0.15">
      <c r="A303" s="1">
        <v>14</v>
      </c>
      <c r="B303" s="1" t="s">
        <v>108</v>
      </c>
      <c r="C303" s="1">
        <v>1</v>
      </c>
      <c r="D303" s="1" t="s">
        <v>8</v>
      </c>
      <c r="E303" s="2">
        <v>109797.87188807798</v>
      </c>
      <c r="F303" s="2">
        <v>75811.940913989529</v>
      </c>
      <c r="G303" s="2">
        <v>87830.379530897699</v>
      </c>
      <c r="H303" s="2">
        <v>78074.521716731397</v>
      </c>
      <c r="I303" s="2">
        <v>77220.577502366272</v>
      </c>
      <c r="J303" s="2">
        <v>71055.661514641397</v>
      </c>
    </row>
    <row r="304" spans="1:10" x14ac:dyDescent="0.15">
      <c r="A304" s="1">
        <v>14</v>
      </c>
      <c r="B304" s="1" t="s">
        <v>108</v>
      </c>
      <c r="C304" s="1">
        <v>2</v>
      </c>
      <c r="D304" s="1" t="s">
        <v>9</v>
      </c>
      <c r="E304" s="2">
        <v>11686.211373245567</v>
      </c>
      <c r="F304" s="2">
        <v>6270.3001499336906</v>
      </c>
      <c r="G304" s="2">
        <v>5210.7271453128042</v>
      </c>
      <c r="H304" s="2">
        <v>3394.3150418847813</v>
      </c>
      <c r="I304" s="2">
        <v>2257.3725883128109</v>
      </c>
      <c r="J304" s="2">
        <v>1414.9238737119765</v>
      </c>
    </row>
    <row r="305" spans="1:10" x14ac:dyDescent="0.15">
      <c r="A305" s="1">
        <v>14</v>
      </c>
      <c r="B305" s="1" t="s">
        <v>109</v>
      </c>
      <c r="C305" s="1">
        <v>3</v>
      </c>
      <c r="D305" s="1" t="s">
        <v>16</v>
      </c>
      <c r="E305" s="2">
        <v>908716.7150127528</v>
      </c>
      <c r="F305" s="2">
        <v>920918.27178780735</v>
      </c>
      <c r="G305" s="2">
        <v>839035.89570763172</v>
      </c>
      <c r="H305" s="2">
        <v>916908.10060029698</v>
      </c>
      <c r="I305" s="2">
        <v>721089.73940042173</v>
      </c>
      <c r="J305" s="2">
        <v>650186.54514878115</v>
      </c>
    </row>
    <row r="306" spans="1:10" x14ac:dyDescent="0.15">
      <c r="A306" s="1">
        <v>14</v>
      </c>
      <c r="B306" s="1" t="s">
        <v>109</v>
      </c>
      <c r="C306" s="1">
        <v>4</v>
      </c>
      <c r="D306" s="1" t="s">
        <v>17</v>
      </c>
      <c r="E306" s="2">
        <v>47720.610052856406</v>
      </c>
      <c r="F306" s="2">
        <v>53288.006097925267</v>
      </c>
      <c r="G306" s="2">
        <v>63534.927516709926</v>
      </c>
      <c r="H306" s="2">
        <v>25867.661122344041</v>
      </c>
      <c r="I306" s="2">
        <v>18415.843342502118</v>
      </c>
      <c r="J306" s="2">
        <v>14833.558198680899</v>
      </c>
    </row>
    <row r="307" spans="1:10" x14ac:dyDescent="0.15">
      <c r="A307" s="1">
        <v>14</v>
      </c>
      <c r="B307" s="1" t="s">
        <v>109</v>
      </c>
      <c r="C307" s="1">
        <v>5</v>
      </c>
      <c r="D307" s="1" t="s">
        <v>18</v>
      </c>
      <c r="E307" s="2">
        <v>49350.067916834429</v>
      </c>
      <c r="F307" s="2">
        <v>86021.252617997001</v>
      </c>
      <c r="G307" s="2">
        <v>126047.78864002018</v>
      </c>
      <c r="H307" s="2">
        <v>82731.329879467041</v>
      </c>
      <c r="I307" s="2">
        <v>75008.846558695208</v>
      </c>
      <c r="J307" s="2">
        <v>47959.036049674527</v>
      </c>
    </row>
    <row r="308" spans="1:10" x14ac:dyDescent="0.15">
      <c r="A308" s="1">
        <v>14</v>
      </c>
      <c r="B308" s="1" t="s">
        <v>109</v>
      </c>
      <c r="C308" s="1">
        <v>6</v>
      </c>
      <c r="D308" s="1" t="s">
        <v>2</v>
      </c>
      <c r="E308" s="2">
        <v>122773.49551528635</v>
      </c>
      <c r="F308" s="2">
        <v>267733.31104259263</v>
      </c>
      <c r="G308" s="2">
        <v>714005.19239733089</v>
      </c>
      <c r="H308" s="2">
        <v>811608.12038379395</v>
      </c>
      <c r="I308" s="2">
        <v>521863.43684365047</v>
      </c>
      <c r="J308" s="2">
        <v>494438.25504232512</v>
      </c>
    </row>
    <row r="309" spans="1:10" x14ac:dyDescent="0.15">
      <c r="A309" s="1">
        <v>14</v>
      </c>
      <c r="B309" s="1" t="s">
        <v>109</v>
      </c>
      <c r="C309" s="1">
        <v>7</v>
      </c>
      <c r="D309" s="1" t="s">
        <v>19</v>
      </c>
      <c r="E309" s="2">
        <v>1129054.4546249018</v>
      </c>
      <c r="F309" s="2">
        <v>823007.56930186762</v>
      </c>
      <c r="G309" s="2">
        <v>778259.49798690458</v>
      </c>
      <c r="H309" s="2">
        <v>990841.12102633796</v>
      </c>
      <c r="I309" s="2">
        <v>957956.032653159</v>
      </c>
      <c r="J309" s="2">
        <v>767575.28776814009</v>
      </c>
    </row>
    <row r="310" spans="1:10" x14ac:dyDescent="0.15">
      <c r="A310" s="1">
        <v>14</v>
      </c>
      <c r="B310" s="1" t="s">
        <v>109</v>
      </c>
      <c r="C310" s="1">
        <v>8</v>
      </c>
      <c r="D310" s="1" t="s">
        <v>20</v>
      </c>
      <c r="E310" s="2">
        <v>172163.51951382332</v>
      </c>
      <c r="F310" s="2">
        <v>136788.50819313221</v>
      </c>
      <c r="G310" s="2">
        <v>176896.67010075774</v>
      </c>
      <c r="H310" s="2">
        <v>131539.79345325599</v>
      </c>
      <c r="I310" s="2">
        <v>221844.00043257131</v>
      </c>
      <c r="J310" s="2">
        <v>144750.41031339674</v>
      </c>
    </row>
    <row r="311" spans="1:10" x14ac:dyDescent="0.15">
      <c r="A311" s="1">
        <v>14</v>
      </c>
      <c r="B311" s="1" t="s">
        <v>109</v>
      </c>
      <c r="C311" s="1">
        <v>9</v>
      </c>
      <c r="D311" s="1" t="s">
        <v>21</v>
      </c>
      <c r="E311" s="2">
        <v>286802.75487341388</v>
      </c>
      <c r="F311" s="2">
        <v>375060.57333444431</v>
      </c>
      <c r="G311" s="2">
        <v>465731.93440489046</v>
      </c>
      <c r="H311" s="2">
        <v>328137.83694485226</v>
      </c>
      <c r="I311" s="2">
        <v>200030.49074440959</v>
      </c>
      <c r="J311" s="2">
        <v>122440.32676626644</v>
      </c>
    </row>
    <row r="312" spans="1:10" x14ac:dyDescent="0.15">
      <c r="A312" s="1">
        <v>14</v>
      </c>
      <c r="B312" s="1" t="s">
        <v>109</v>
      </c>
      <c r="C312" s="1">
        <v>10</v>
      </c>
      <c r="D312" s="1" t="s">
        <v>22</v>
      </c>
      <c r="E312" s="2">
        <v>187538.36952909414</v>
      </c>
      <c r="F312" s="2">
        <v>256498.34297009086</v>
      </c>
      <c r="G312" s="2">
        <v>359572.16432667733</v>
      </c>
      <c r="H312" s="2">
        <v>311522.39811578038</v>
      </c>
      <c r="I312" s="2">
        <v>208954.41100912509</v>
      </c>
      <c r="J312" s="2">
        <v>179327.7258698662</v>
      </c>
    </row>
    <row r="313" spans="1:10" x14ac:dyDescent="0.15">
      <c r="A313" s="1">
        <v>14</v>
      </c>
      <c r="B313" s="1" t="s">
        <v>109</v>
      </c>
      <c r="C313" s="1">
        <v>11</v>
      </c>
      <c r="D313" s="1" t="s">
        <v>23</v>
      </c>
      <c r="E313" s="2">
        <v>308791.78527269169</v>
      </c>
      <c r="F313" s="2">
        <v>561855.57962380326</v>
      </c>
      <c r="G313" s="2">
        <v>1086612.0219398544</v>
      </c>
      <c r="H313" s="2">
        <v>929212.74117199518</v>
      </c>
      <c r="I313" s="2">
        <v>1138345.2479258303</v>
      </c>
      <c r="J313" s="2">
        <v>608225.23409405607</v>
      </c>
    </row>
    <row r="314" spans="1:10" x14ac:dyDescent="0.15">
      <c r="A314" s="1">
        <v>14</v>
      </c>
      <c r="B314" s="1" t="s">
        <v>109</v>
      </c>
      <c r="C314" s="1">
        <v>12</v>
      </c>
      <c r="D314" s="1" t="s">
        <v>24</v>
      </c>
      <c r="E314" s="2">
        <v>61880.419999912541</v>
      </c>
      <c r="F314" s="2">
        <v>330392.88715999393</v>
      </c>
      <c r="G314" s="2">
        <v>1587643.8181158998</v>
      </c>
      <c r="H314" s="2">
        <v>1763704.9009647956</v>
      </c>
      <c r="I314" s="2">
        <v>3069667.6057308018</v>
      </c>
      <c r="J314" s="2">
        <v>2472006.0416082977</v>
      </c>
    </row>
    <row r="315" spans="1:10" x14ac:dyDescent="0.15">
      <c r="A315" s="1">
        <v>14</v>
      </c>
      <c r="B315" s="1" t="s">
        <v>109</v>
      </c>
      <c r="C315" s="1">
        <v>13</v>
      </c>
      <c r="D315" s="1" t="s">
        <v>25</v>
      </c>
      <c r="E315" s="2">
        <v>460708.93029119313</v>
      </c>
      <c r="F315" s="2">
        <v>915950.0093773267</v>
      </c>
      <c r="G315" s="2">
        <v>1243037.2771060762</v>
      </c>
      <c r="H315" s="2">
        <v>872038.3009195074</v>
      </c>
      <c r="I315" s="2">
        <v>1242104.7400494609</v>
      </c>
      <c r="J315" s="2">
        <v>823683.00126703281</v>
      </c>
    </row>
    <row r="316" spans="1:10" x14ac:dyDescent="0.15">
      <c r="A316" s="1">
        <v>14</v>
      </c>
      <c r="B316" s="1" t="s">
        <v>109</v>
      </c>
      <c r="C316" s="1">
        <v>14</v>
      </c>
      <c r="D316" s="1" t="s">
        <v>26</v>
      </c>
      <c r="E316" s="2">
        <v>28763.93781465006</v>
      </c>
      <c r="F316" s="2">
        <v>61536.987347422379</v>
      </c>
      <c r="G316" s="2">
        <v>112636.68035111729</v>
      </c>
      <c r="H316" s="2">
        <v>79960.253449521202</v>
      </c>
      <c r="I316" s="2">
        <v>116707.39791563379</v>
      </c>
      <c r="J316" s="2">
        <v>85754.062413314707</v>
      </c>
    </row>
    <row r="317" spans="1:10" x14ac:dyDescent="0.15">
      <c r="A317" s="1">
        <v>14</v>
      </c>
      <c r="B317" s="1" t="s">
        <v>109</v>
      </c>
      <c r="C317" s="1">
        <v>15</v>
      </c>
      <c r="D317" s="1" t="s">
        <v>27</v>
      </c>
      <c r="E317" s="2">
        <v>346614.27371726307</v>
      </c>
      <c r="F317" s="2">
        <v>367277.42770013557</v>
      </c>
      <c r="G317" s="2">
        <v>672443.05909805838</v>
      </c>
      <c r="H317" s="2">
        <v>517433.99144019926</v>
      </c>
      <c r="I317" s="2">
        <v>482903.59643346275</v>
      </c>
      <c r="J317" s="2">
        <v>393870.97923005192</v>
      </c>
    </row>
    <row r="318" spans="1:10" x14ac:dyDescent="0.15">
      <c r="A318" s="1">
        <v>14</v>
      </c>
      <c r="B318" s="1" t="s">
        <v>108</v>
      </c>
      <c r="C318" s="1">
        <v>16</v>
      </c>
      <c r="D318" s="1" t="s">
        <v>10</v>
      </c>
      <c r="E318" s="2">
        <v>2369466.8601131001</v>
      </c>
      <c r="F318" s="2">
        <v>2279306.0216971659</v>
      </c>
      <c r="G318" s="2">
        <v>3186897.4960465278</v>
      </c>
      <c r="H318" s="2">
        <v>1953225.118610021</v>
      </c>
      <c r="I318" s="2">
        <v>1649361.1118689161</v>
      </c>
      <c r="J318" s="2">
        <v>1665132.1338463281</v>
      </c>
    </row>
    <row r="319" spans="1:10" x14ac:dyDescent="0.15">
      <c r="A319" s="1">
        <v>14</v>
      </c>
      <c r="B319" s="1" t="s">
        <v>108</v>
      </c>
      <c r="C319" s="1">
        <v>17</v>
      </c>
      <c r="D319" s="1" t="s">
        <v>11</v>
      </c>
      <c r="E319" s="2">
        <v>256780.03985392707</v>
      </c>
      <c r="F319" s="2">
        <v>348584.79910056584</v>
      </c>
      <c r="G319" s="2">
        <v>603405.12631428707</v>
      </c>
      <c r="H319" s="2">
        <v>690872.86040972022</v>
      </c>
      <c r="I319" s="2">
        <v>733722.22477424878</v>
      </c>
      <c r="J319" s="2">
        <v>639693.88982116466</v>
      </c>
    </row>
    <row r="320" spans="1:10" x14ac:dyDescent="0.15">
      <c r="A320" s="1">
        <v>14</v>
      </c>
      <c r="B320" s="1" t="s">
        <v>108</v>
      </c>
      <c r="C320" s="1">
        <v>18</v>
      </c>
      <c r="D320" s="1" t="s">
        <v>12</v>
      </c>
      <c r="E320" s="2">
        <v>578906.48568602954</v>
      </c>
      <c r="F320" s="2">
        <v>1522128.0383571202</v>
      </c>
      <c r="G320" s="2">
        <v>2627438.5972067295</v>
      </c>
      <c r="H320" s="2">
        <v>3250610.2423614869</v>
      </c>
      <c r="I320" s="2">
        <v>3514346.0285248701</v>
      </c>
      <c r="J320" s="2">
        <v>3234663.2978771515</v>
      </c>
    </row>
    <row r="321" spans="1:10" x14ac:dyDescent="0.15">
      <c r="A321" s="1">
        <v>14</v>
      </c>
      <c r="B321" s="1" t="s">
        <v>108</v>
      </c>
      <c r="C321" s="1">
        <v>19</v>
      </c>
      <c r="D321" s="1" t="s">
        <v>13</v>
      </c>
      <c r="E321" s="2">
        <v>133745.45583902614</v>
      </c>
      <c r="F321" s="2">
        <v>340603.49039828469</v>
      </c>
      <c r="G321" s="2">
        <v>951255.09990100469</v>
      </c>
      <c r="H321" s="2">
        <v>1202732.3360460622</v>
      </c>
      <c r="I321" s="2">
        <v>1102549.955211967</v>
      </c>
      <c r="J321" s="2">
        <v>1061667.5402339438</v>
      </c>
    </row>
    <row r="322" spans="1:10" x14ac:dyDescent="0.15">
      <c r="A322" s="1">
        <v>14</v>
      </c>
      <c r="B322" s="1" t="s">
        <v>108</v>
      </c>
      <c r="C322" s="1">
        <v>20</v>
      </c>
      <c r="D322" s="1" t="s">
        <v>14</v>
      </c>
      <c r="E322" s="2">
        <v>361413.10738296923</v>
      </c>
      <c r="F322" s="2">
        <v>659423.43624828639</v>
      </c>
      <c r="G322" s="2">
        <v>749462.05049591814</v>
      </c>
      <c r="H322" s="2">
        <v>561292.89562060381</v>
      </c>
      <c r="I322" s="2">
        <v>630958.768107804</v>
      </c>
      <c r="J322" s="2">
        <v>649858.9556231458</v>
      </c>
    </row>
    <row r="323" spans="1:10" x14ac:dyDescent="0.15">
      <c r="A323" s="1">
        <v>14</v>
      </c>
      <c r="B323" s="1" t="s">
        <v>108</v>
      </c>
      <c r="C323" s="1">
        <v>21</v>
      </c>
      <c r="D323" s="1" t="s">
        <v>15</v>
      </c>
      <c r="E323" s="2">
        <v>932905.09158982977</v>
      </c>
      <c r="F323" s="2">
        <v>1065808.9760751822</v>
      </c>
      <c r="G323" s="2">
        <v>1631474.4242318864</v>
      </c>
      <c r="H323" s="2">
        <v>2005862.1538056051</v>
      </c>
      <c r="I323" s="2">
        <v>2510067.4477809411</v>
      </c>
      <c r="J323" s="2">
        <v>2312628.089802722</v>
      </c>
    </row>
    <row r="324" spans="1:10" x14ac:dyDescent="0.15">
      <c r="A324" s="1">
        <v>14</v>
      </c>
      <c r="B324" s="1" t="s">
        <v>107</v>
      </c>
      <c r="C324" s="1">
        <v>22</v>
      </c>
      <c r="D324" s="1" t="s">
        <v>7</v>
      </c>
      <c r="E324" s="2">
        <v>1722913.4437638707</v>
      </c>
      <c r="F324" s="2">
        <v>3390299.9844411835</v>
      </c>
      <c r="G324" s="2">
        <v>4973333.9913934246</v>
      </c>
      <c r="H324" s="2">
        <v>6745921.6939114165</v>
      </c>
      <c r="I324" s="2">
        <v>8934374.3496015705</v>
      </c>
      <c r="J324" s="2">
        <v>8722911.244060792</v>
      </c>
    </row>
    <row r="325" spans="1:10" x14ac:dyDescent="0.15">
      <c r="A325" s="1">
        <v>14</v>
      </c>
      <c r="B325" s="1" t="s">
        <v>107</v>
      </c>
      <c r="C325" s="1">
        <v>23</v>
      </c>
      <c r="D325" s="1" t="s">
        <v>28</v>
      </c>
      <c r="E325" s="2">
        <v>1001440.0595757985</v>
      </c>
      <c r="F325" s="2">
        <v>1564215.5671300502</v>
      </c>
      <c r="G325" s="2">
        <v>2071084.259227789</v>
      </c>
      <c r="H325" s="2">
        <v>2361679.7778096553</v>
      </c>
      <c r="I325" s="2">
        <v>2525240.3478604448</v>
      </c>
      <c r="J325" s="2">
        <v>2537189.2248223717</v>
      </c>
    </row>
    <row r="326" spans="1:10" x14ac:dyDescent="0.15">
      <c r="A326" s="1">
        <v>15</v>
      </c>
      <c r="B326" s="1" t="s">
        <v>111</v>
      </c>
      <c r="C326" s="1">
        <v>1</v>
      </c>
      <c r="D326" s="1" t="s">
        <v>8</v>
      </c>
      <c r="E326" s="2">
        <v>250042.49001210133</v>
      </c>
      <c r="F326" s="2">
        <v>234079.45379955735</v>
      </c>
      <c r="G326" s="2">
        <v>278925.51924467128</v>
      </c>
      <c r="H326" s="2">
        <v>269287.38482960837</v>
      </c>
      <c r="I326" s="2">
        <v>270915.62681937014</v>
      </c>
      <c r="J326" s="2">
        <v>242601.97177335469</v>
      </c>
    </row>
    <row r="327" spans="1:10" x14ac:dyDescent="0.15">
      <c r="A327" s="1">
        <v>15</v>
      </c>
      <c r="B327" s="1" t="s">
        <v>111</v>
      </c>
      <c r="C327" s="1">
        <v>2</v>
      </c>
      <c r="D327" s="1" t="s">
        <v>9</v>
      </c>
      <c r="E327" s="2">
        <v>35697.324797657515</v>
      </c>
      <c r="F327" s="2">
        <v>69515.192312209154</v>
      </c>
      <c r="G327" s="2">
        <v>52843.940716297024</v>
      </c>
      <c r="H327" s="2">
        <v>45097.664517725192</v>
      </c>
      <c r="I327" s="2">
        <v>47575.436787006598</v>
      </c>
      <c r="J327" s="2">
        <v>38396.960779217523</v>
      </c>
    </row>
    <row r="328" spans="1:10" x14ac:dyDescent="0.15">
      <c r="A328" s="1">
        <v>15</v>
      </c>
      <c r="B328" s="1" t="s">
        <v>112</v>
      </c>
      <c r="C328" s="1">
        <v>3</v>
      </c>
      <c r="D328" s="1" t="s">
        <v>16</v>
      </c>
      <c r="E328" s="2">
        <v>142665.86761706648</v>
      </c>
      <c r="F328" s="2">
        <v>246858.00305304441</v>
      </c>
      <c r="G328" s="2">
        <v>280812.39920968364</v>
      </c>
      <c r="H328" s="2">
        <v>311575.38458022382</v>
      </c>
      <c r="I328" s="2">
        <v>323277.76296651468</v>
      </c>
      <c r="J328" s="2">
        <v>304514.5235714881</v>
      </c>
    </row>
    <row r="329" spans="1:10" x14ac:dyDescent="0.15">
      <c r="A329" s="1">
        <v>15</v>
      </c>
      <c r="B329" s="1" t="s">
        <v>112</v>
      </c>
      <c r="C329" s="1">
        <v>4</v>
      </c>
      <c r="D329" s="1" t="s">
        <v>17</v>
      </c>
      <c r="E329" s="2">
        <v>97477.70064993549</v>
      </c>
      <c r="F329" s="2">
        <v>139610.45638059379</v>
      </c>
      <c r="G329" s="2">
        <v>190760.51518776786</v>
      </c>
      <c r="H329" s="2">
        <v>84810.082258147551</v>
      </c>
      <c r="I329" s="2">
        <v>52102.174454211796</v>
      </c>
      <c r="J329" s="2">
        <v>41357.401712194347</v>
      </c>
    </row>
    <row r="330" spans="1:10" x14ac:dyDescent="0.15">
      <c r="A330" s="1">
        <v>15</v>
      </c>
      <c r="B330" s="1" t="s">
        <v>112</v>
      </c>
      <c r="C330" s="1">
        <v>5</v>
      </c>
      <c r="D330" s="1" t="s">
        <v>18</v>
      </c>
      <c r="E330" s="2">
        <v>20068.553376303247</v>
      </c>
      <c r="F330" s="2">
        <v>19091.596967573856</v>
      </c>
      <c r="G330" s="2">
        <v>45681.896880964276</v>
      </c>
      <c r="H330" s="2">
        <v>56878.963278286756</v>
      </c>
      <c r="I330" s="2">
        <v>63844.94545811104</v>
      </c>
      <c r="J330" s="2">
        <v>58780.5858091958</v>
      </c>
    </row>
    <row r="331" spans="1:10" x14ac:dyDescent="0.15">
      <c r="A331" s="1">
        <v>15</v>
      </c>
      <c r="B331" s="1" t="s">
        <v>112</v>
      </c>
      <c r="C331" s="1">
        <v>6</v>
      </c>
      <c r="D331" s="1" t="s">
        <v>2</v>
      </c>
      <c r="E331" s="2">
        <v>21741.649774403548</v>
      </c>
      <c r="F331" s="2">
        <v>51228.049294200871</v>
      </c>
      <c r="G331" s="2">
        <v>91664.727097276249</v>
      </c>
      <c r="H331" s="2">
        <v>135202.45706776527</v>
      </c>
      <c r="I331" s="2">
        <v>162002.94880845107</v>
      </c>
      <c r="J331" s="2">
        <v>145747.70547742202</v>
      </c>
    </row>
    <row r="332" spans="1:10" x14ac:dyDescent="0.15">
      <c r="A332" s="1">
        <v>15</v>
      </c>
      <c r="B332" s="1" t="s">
        <v>112</v>
      </c>
      <c r="C332" s="1">
        <v>7</v>
      </c>
      <c r="D332" s="1" t="s">
        <v>19</v>
      </c>
      <c r="E332" s="2">
        <v>71381.214549929005</v>
      </c>
      <c r="F332" s="2">
        <v>210386.30168633474</v>
      </c>
      <c r="G332" s="2">
        <v>91998.113563918843</v>
      </c>
      <c r="H332" s="2">
        <v>11662.72465409184</v>
      </c>
      <c r="I332" s="2">
        <v>14484.268849797254</v>
      </c>
      <c r="J332" s="2">
        <v>15252.02746332308</v>
      </c>
    </row>
    <row r="333" spans="1:10" x14ac:dyDescent="0.15">
      <c r="A333" s="1">
        <v>15</v>
      </c>
      <c r="B333" s="1" t="s">
        <v>112</v>
      </c>
      <c r="C333" s="1">
        <v>8</v>
      </c>
      <c r="D333" s="1" t="s">
        <v>20</v>
      </c>
      <c r="E333" s="2">
        <v>39752.768605137418</v>
      </c>
      <c r="F333" s="2">
        <v>47091.603719159633</v>
      </c>
      <c r="G333" s="2">
        <v>56070.192532047637</v>
      </c>
      <c r="H333" s="2">
        <v>49637.837596271274</v>
      </c>
      <c r="I333" s="2">
        <v>37673.547260951062</v>
      </c>
      <c r="J333" s="2">
        <v>26819.506583533341</v>
      </c>
    </row>
    <row r="334" spans="1:10" x14ac:dyDescent="0.15">
      <c r="A334" s="1">
        <v>15</v>
      </c>
      <c r="B334" s="1" t="s">
        <v>112</v>
      </c>
      <c r="C334" s="1">
        <v>9</v>
      </c>
      <c r="D334" s="1" t="s">
        <v>21</v>
      </c>
      <c r="E334" s="2">
        <v>74017.650354949234</v>
      </c>
      <c r="F334" s="2">
        <v>67390.388727158817</v>
      </c>
      <c r="G334" s="2">
        <v>84698.360709538378</v>
      </c>
      <c r="H334" s="2">
        <v>80166.453079420637</v>
      </c>
      <c r="I334" s="2">
        <v>65634.131198265255</v>
      </c>
      <c r="J334" s="2">
        <v>44531.688755694595</v>
      </c>
    </row>
    <row r="335" spans="1:10" x14ac:dyDescent="0.15">
      <c r="A335" s="1">
        <v>15</v>
      </c>
      <c r="B335" s="1" t="s">
        <v>112</v>
      </c>
      <c r="C335" s="1">
        <v>10</v>
      </c>
      <c r="D335" s="1" t="s">
        <v>22</v>
      </c>
      <c r="E335" s="2">
        <v>73741.216889959236</v>
      </c>
      <c r="F335" s="2">
        <v>127204.98436125848</v>
      </c>
      <c r="G335" s="2">
        <v>186103.58629045333</v>
      </c>
      <c r="H335" s="2">
        <v>194619.84029520667</v>
      </c>
      <c r="I335" s="2">
        <v>131275.01230530298</v>
      </c>
      <c r="J335" s="2">
        <v>125004.23302757018</v>
      </c>
    </row>
    <row r="336" spans="1:10" x14ac:dyDescent="0.15">
      <c r="A336" s="1">
        <v>15</v>
      </c>
      <c r="B336" s="1" t="s">
        <v>112</v>
      </c>
      <c r="C336" s="1">
        <v>11</v>
      </c>
      <c r="D336" s="1" t="s">
        <v>23</v>
      </c>
      <c r="E336" s="2">
        <v>60475.619676198832</v>
      </c>
      <c r="F336" s="2">
        <v>135813.4935957717</v>
      </c>
      <c r="G336" s="2">
        <v>243613.65178473835</v>
      </c>
      <c r="H336" s="2">
        <v>227859.54951940133</v>
      </c>
      <c r="I336" s="2">
        <v>383818.1158460899</v>
      </c>
      <c r="J336" s="2">
        <v>242576.88959959656</v>
      </c>
    </row>
    <row r="337" spans="1:10" x14ac:dyDescent="0.15">
      <c r="A337" s="1">
        <v>15</v>
      </c>
      <c r="B337" s="1" t="s">
        <v>112</v>
      </c>
      <c r="C337" s="1">
        <v>12</v>
      </c>
      <c r="D337" s="1" t="s">
        <v>24</v>
      </c>
      <c r="E337" s="2">
        <v>1417.8324338072248</v>
      </c>
      <c r="F337" s="2">
        <v>18116.279254543271</v>
      </c>
      <c r="G337" s="2">
        <v>137415.3662528368</v>
      </c>
      <c r="H337" s="2">
        <v>415748.74263932731</v>
      </c>
      <c r="I337" s="2">
        <v>1231663.6685545584</v>
      </c>
      <c r="J337" s="2">
        <v>975752.36529920739</v>
      </c>
    </row>
    <row r="338" spans="1:10" x14ac:dyDescent="0.15">
      <c r="A338" s="1">
        <v>15</v>
      </c>
      <c r="B338" s="1" t="s">
        <v>112</v>
      </c>
      <c r="C338" s="1">
        <v>13</v>
      </c>
      <c r="D338" s="1" t="s">
        <v>25</v>
      </c>
      <c r="E338" s="2">
        <v>6796.0225941728195</v>
      </c>
      <c r="F338" s="2">
        <v>29032.098974472625</v>
      </c>
      <c r="G338" s="2">
        <v>35068.732559649412</v>
      </c>
      <c r="H338" s="2">
        <v>41388.798274307119</v>
      </c>
      <c r="I338" s="2">
        <v>95264.534933522198</v>
      </c>
      <c r="J338" s="2">
        <v>65960.291143500421</v>
      </c>
    </row>
    <row r="339" spans="1:10" x14ac:dyDescent="0.15">
      <c r="A339" s="1">
        <v>15</v>
      </c>
      <c r="B339" s="1" t="s">
        <v>112</v>
      </c>
      <c r="C339" s="1">
        <v>14</v>
      </c>
      <c r="D339" s="1" t="s">
        <v>26</v>
      </c>
      <c r="E339" s="2">
        <v>3634.2598311738434</v>
      </c>
      <c r="F339" s="2">
        <v>13269.473582236953</v>
      </c>
      <c r="G339" s="2">
        <v>32744.79283220955</v>
      </c>
      <c r="H339" s="2">
        <v>28751.4440131212</v>
      </c>
      <c r="I339" s="2">
        <v>59772.477150112398</v>
      </c>
      <c r="J339" s="2">
        <v>39649.88013271895</v>
      </c>
    </row>
    <row r="340" spans="1:10" x14ac:dyDescent="0.15">
      <c r="A340" s="1">
        <v>15</v>
      </c>
      <c r="B340" s="1" t="s">
        <v>112</v>
      </c>
      <c r="C340" s="1">
        <v>15</v>
      </c>
      <c r="D340" s="1" t="s">
        <v>27</v>
      </c>
      <c r="E340" s="2">
        <v>103677.88437603244</v>
      </c>
      <c r="F340" s="2">
        <v>132171.54069491671</v>
      </c>
      <c r="G340" s="2">
        <v>187206.38787249062</v>
      </c>
      <c r="H340" s="2">
        <v>175975.05796484728</v>
      </c>
      <c r="I340" s="2">
        <v>167668.53952141083</v>
      </c>
      <c r="J340" s="2">
        <v>134768.62393166835</v>
      </c>
    </row>
    <row r="341" spans="1:10" x14ac:dyDescent="0.15">
      <c r="A341" s="1">
        <v>15</v>
      </c>
      <c r="B341" s="1" t="s">
        <v>111</v>
      </c>
      <c r="C341" s="1">
        <v>16</v>
      </c>
      <c r="D341" s="1" t="s">
        <v>10</v>
      </c>
      <c r="E341" s="2">
        <v>895306.80420582346</v>
      </c>
      <c r="F341" s="2">
        <v>1084350.9441039145</v>
      </c>
      <c r="G341" s="2">
        <v>1083075.0706781822</v>
      </c>
      <c r="H341" s="2">
        <v>939994.99720449978</v>
      </c>
      <c r="I341" s="2">
        <v>787088.15963512287</v>
      </c>
      <c r="J341" s="2">
        <v>786376.92972134205</v>
      </c>
    </row>
    <row r="342" spans="1:10" x14ac:dyDescent="0.15">
      <c r="A342" s="1">
        <v>15</v>
      </c>
      <c r="B342" s="1" t="s">
        <v>111</v>
      </c>
      <c r="C342" s="1">
        <v>17</v>
      </c>
      <c r="D342" s="1" t="s">
        <v>11</v>
      </c>
      <c r="E342" s="2">
        <v>126020.80520253422</v>
      </c>
      <c r="F342" s="2">
        <v>168282.46931143751</v>
      </c>
      <c r="G342" s="2">
        <v>376911.45796013152</v>
      </c>
      <c r="H342" s="2">
        <v>542474.88951139536</v>
      </c>
      <c r="I342" s="2">
        <v>296982.52053930511</v>
      </c>
      <c r="J342" s="2">
        <v>268027.12012569106</v>
      </c>
    </row>
    <row r="343" spans="1:10" x14ac:dyDescent="0.15">
      <c r="A343" s="1">
        <v>15</v>
      </c>
      <c r="B343" s="1" t="s">
        <v>111</v>
      </c>
      <c r="C343" s="1">
        <v>18</v>
      </c>
      <c r="D343" s="1" t="s">
        <v>12</v>
      </c>
      <c r="E343" s="2">
        <v>215253.22843670862</v>
      </c>
      <c r="F343" s="2">
        <v>446191.34165833984</v>
      </c>
      <c r="G343" s="2">
        <v>777736.55890490382</v>
      </c>
      <c r="H343" s="2">
        <v>893628.41886679549</v>
      </c>
      <c r="I343" s="2">
        <v>820752.11303363554</v>
      </c>
      <c r="J343" s="2">
        <v>707438.31453648058</v>
      </c>
    </row>
    <row r="344" spans="1:10" x14ac:dyDescent="0.15">
      <c r="A344" s="1">
        <v>15</v>
      </c>
      <c r="B344" s="1" t="s">
        <v>111</v>
      </c>
      <c r="C344" s="1">
        <v>19</v>
      </c>
      <c r="D344" s="1" t="s">
        <v>13</v>
      </c>
      <c r="E344" s="2">
        <v>72330.040943169573</v>
      </c>
      <c r="F344" s="2">
        <v>142011.58934276641</v>
      </c>
      <c r="G344" s="2">
        <v>280544.79318012239</v>
      </c>
      <c r="H344" s="2">
        <v>313640.98999416537</v>
      </c>
      <c r="I344" s="2">
        <v>293771.82322237891</v>
      </c>
      <c r="J344" s="2">
        <v>290604.3245243844</v>
      </c>
    </row>
    <row r="345" spans="1:10" x14ac:dyDescent="0.15">
      <c r="A345" s="1">
        <v>15</v>
      </c>
      <c r="B345" s="1" t="s">
        <v>111</v>
      </c>
      <c r="C345" s="1">
        <v>20</v>
      </c>
      <c r="D345" s="1" t="s">
        <v>14</v>
      </c>
      <c r="E345" s="2">
        <v>118220.10177451131</v>
      </c>
      <c r="F345" s="2">
        <v>150508.23250659692</v>
      </c>
      <c r="G345" s="2">
        <v>136850.91898043689</v>
      </c>
      <c r="H345" s="2">
        <v>117967.96065091652</v>
      </c>
      <c r="I345" s="2">
        <v>121145.70676476104</v>
      </c>
      <c r="J345" s="2">
        <v>124579.37836245437</v>
      </c>
    </row>
    <row r="346" spans="1:10" x14ac:dyDescent="0.15">
      <c r="A346" s="1">
        <v>15</v>
      </c>
      <c r="B346" s="1" t="s">
        <v>111</v>
      </c>
      <c r="C346" s="1">
        <v>21</v>
      </c>
      <c r="D346" s="1" t="s">
        <v>15</v>
      </c>
      <c r="E346" s="2">
        <v>185190.54706212465</v>
      </c>
      <c r="F346" s="2">
        <v>230536.06373113141</v>
      </c>
      <c r="G346" s="2">
        <v>385077.00886972842</v>
      </c>
      <c r="H346" s="2">
        <v>497575.55032690719</v>
      </c>
      <c r="I346" s="2">
        <v>569034.65206028556</v>
      </c>
      <c r="J346" s="2">
        <v>531892.80655568431</v>
      </c>
    </row>
    <row r="347" spans="1:10" x14ac:dyDescent="0.15">
      <c r="A347" s="1">
        <v>15</v>
      </c>
      <c r="B347" s="1" t="s">
        <v>110</v>
      </c>
      <c r="C347" s="1">
        <v>22</v>
      </c>
      <c r="D347" s="1" t="s">
        <v>7</v>
      </c>
      <c r="E347" s="2">
        <v>548384.52753149043</v>
      </c>
      <c r="F347" s="2">
        <v>1044807.4181996956</v>
      </c>
      <c r="G347" s="2">
        <v>1320482.2010055084</v>
      </c>
      <c r="H347" s="2">
        <v>1676038.4342765701</v>
      </c>
      <c r="I347" s="2">
        <v>2065092.6236357153</v>
      </c>
      <c r="J347" s="2">
        <v>1992044.1872978443</v>
      </c>
    </row>
    <row r="348" spans="1:10" x14ac:dyDescent="0.15">
      <c r="A348" s="1">
        <v>15</v>
      </c>
      <c r="B348" s="1" t="s">
        <v>110</v>
      </c>
      <c r="C348" s="1">
        <v>23</v>
      </c>
      <c r="D348" s="1" t="s">
        <v>28</v>
      </c>
      <c r="E348" s="2">
        <v>542801.8919606565</v>
      </c>
      <c r="F348" s="2">
        <v>716283.62159657804</v>
      </c>
      <c r="G348" s="2">
        <v>818828.71163991303</v>
      </c>
      <c r="H348" s="2">
        <v>971961.5780539012</v>
      </c>
      <c r="I348" s="2">
        <v>1089761.6426383101</v>
      </c>
      <c r="J348" s="2">
        <v>1104035.3728288044</v>
      </c>
    </row>
    <row r="349" spans="1:10" x14ac:dyDescent="0.15">
      <c r="A349" s="1">
        <v>16</v>
      </c>
      <c r="B349" s="1" t="s">
        <v>114</v>
      </c>
      <c r="C349" s="1">
        <v>1</v>
      </c>
      <c r="D349" s="1" t="s">
        <v>8</v>
      </c>
      <c r="E349" s="2">
        <v>114818.67470615944</v>
      </c>
      <c r="F349" s="2">
        <v>93188.482460782718</v>
      </c>
      <c r="G349" s="2">
        <v>96595.643206669862</v>
      </c>
      <c r="H349" s="2">
        <v>73067.97422657616</v>
      </c>
      <c r="I349" s="2">
        <v>76369.666945634715</v>
      </c>
      <c r="J349" s="2">
        <v>71059.003171816788</v>
      </c>
    </row>
    <row r="350" spans="1:10" x14ac:dyDescent="0.15">
      <c r="A350" s="1">
        <v>16</v>
      </c>
      <c r="B350" s="1" t="s">
        <v>114</v>
      </c>
      <c r="C350" s="1">
        <v>2</v>
      </c>
      <c r="D350" s="1" t="s">
        <v>9</v>
      </c>
      <c r="E350" s="2">
        <v>5595.2769778709353</v>
      </c>
      <c r="F350" s="2">
        <v>9984.2605792327504</v>
      </c>
      <c r="G350" s="2">
        <v>10465.871078099746</v>
      </c>
      <c r="H350" s="2">
        <v>10774.80195732476</v>
      </c>
      <c r="I350" s="2">
        <v>4391.2911657897421</v>
      </c>
      <c r="J350" s="2">
        <v>3146.9781847859622</v>
      </c>
    </row>
    <row r="351" spans="1:10" x14ac:dyDescent="0.15">
      <c r="A351" s="1">
        <v>16</v>
      </c>
      <c r="B351" s="1" t="s">
        <v>115</v>
      </c>
      <c r="C351" s="1">
        <v>3</v>
      </c>
      <c r="D351" s="1" t="s">
        <v>16</v>
      </c>
      <c r="E351" s="2">
        <v>47935.818310787705</v>
      </c>
      <c r="F351" s="2">
        <v>55787.192017117006</v>
      </c>
      <c r="G351" s="2">
        <v>59587.442647263684</v>
      </c>
      <c r="H351" s="2">
        <v>73302.470835499465</v>
      </c>
      <c r="I351" s="2">
        <v>58165.311559772526</v>
      </c>
      <c r="J351" s="2">
        <v>54179.284059052203</v>
      </c>
    </row>
    <row r="352" spans="1:10" x14ac:dyDescent="0.15">
      <c r="A352" s="1">
        <v>16</v>
      </c>
      <c r="B352" s="1" t="s">
        <v>115</v>
      </c>
      <c r="C352" s="1">
        <v>4</v>
      </c>
      <c r="D352" s="1" t="s">
        <v>17</v>
      </c>
      <c r="E352" s="2">
        <v>43938.996419853844</v>
      </c>
      <c r="F352" s="2">
        <v>75947.566201055495</v>
      </c>
      <c r="G352" s="2">
        <v>88814.926625115826</v>
      </c>
      <c r="H352" s="2">
        <v>40362.583429941384</v>
      </c>
      <c r="I352" s="2">
        <v>24809.728961640143</v>
      </c>
      <c r="J352" s="2">
        <v>19627.355578830622</v>
      </c>
    </row>
    <row r="353" spans="1:10" x14ac:dyDescent="0.15">
      <c r="A353" s="1">
        <v>16</v>
      </c>
      <c r="B353" s="1" t="s">
        <v>115</v>
      </c>
      <c r="C353" s="1">
        <v>5</v>
      </c>
      <c r="D353" s="1" t="s">
        <v>18</v>
      </c>
      <c r="E353" s="2">
        <v>24176.795588897119</v>
      </c>
      <c r="F353" s="2">
        <v>32302.420779399661</v>
      </c>
      <c r="G353" s="2">
        <v>52592.041699382258</v>
      </c>
      <c r="H353" s="2">
        <v>67004.821637752655</v>
      </c>
      <c r="I353" s="2">
        <v>56132.164699431487</v>
      </c>
      <c r="J353" s="2">
        <v>42943.777399569779</v>
      </c>
    </row>
    <row r="354" spans="1:10" x14ac:dyDescent="0.15">
      <c r="A354" s="1">
        <v>16</v>
      </c>
      <c r="B354" s="1" t="s">
        <v>115</v>
      </c>
      <c r="C354" s="1">
        <v>6</v>
      </c>
      <c r="D354" s="1" t="s">
        <v>2</v>
      </c>
      <c r="E354" s="2">
        <v>18247.693228318101</v>
      </c>
      <c r="F354" s="2">
        <v>39544.265976022441</v>
      </c>
      <c r="G354" s="2">
        <v>175596.29606941322</v>
      </c>
      <c r="H354" s="2">
        <v>197541.27002282414</v>
      </c>
      <c r="I354" s="2">
        <v>235262.61896497174</v>
      </c>
      <c r="J354" s="2">
        <v>155664.30219552954</v>
      </c>
    </row>
    <row r="355" spans="1:10" x14ac:dyDescent="0.15">
      <c r="A355" s="1">
        <v>16</v>
      </c>
      <c r="B355" s="1" t="s">
        <v>115</v>
      </c>
      <c r="C355" s="1">
        <v>7</v>
      </c>
      <c r="D355" s="1" t="s">
        <v>19</v>
      </c>
      <c r="E355" s="2">
        <v>772.75112428157729</v>
      </c>
      <c r="F355" s="2">
        <v>6378.7150641750677</v>
      </c>
      <c r="G355" s="2">
        <v>879.74300811414469</v>
      </c>
      <c r="H355" s="2">
        <v>21150.172356776751</v>
      </c>
      <c r="I355" s="2">
        <v>34120.141955214276</v>
      </c>
      <c r="J355" s="2">
        <v>11329.372857344326</v>
      </c>
    </row>
    <row r="356" spans="1:10" x14ac:dyDescent="0.15">
      <c r="A356" s="1">
        <v>16</v>
      </c>
      <c r="B356" s="1" t="s">
        <v>115</v>
      </c>
      <c r="C356" s="1">
        <v>8</v>
      </c>
      <c r="D356" s="1" t="s">
        <v>20</v>
      </c>
      <c r="E356" s="2">
        <v>19578.435475323298</v>
      </c>
      <c r="F356" s="2">
        <v>17747.83447165116</v>
      </c>
      <c r="G356" s="2">
        <v>29221.384916966959</v>
      </c>
      <c r="H356" s="2">
        <v>31642.997806367177</v>
      </c>
      <c r="I356" s="2">
        <v>25886.895477722206</v>
      </c>
      <c r="J356" s="2">
        <v>18949.471472492034</v>
      </c>
    </row>
    <row r="357" spans="1:10" x14ac:dyDescent="0.15">
      <c r="A357" s="1">
        <v>16</v>
      </c>
      <c r="B357" s="1" t="s">
        <v>115</v>
      </c>
      <c r="C357" s="1">
        <v>9</v>
      </c>
      <c r="D357" s="1" t="s">
        <v>21</v>
      </c>
      <c r="E357" s="2">
        <v>44455.152720075319</v>
      </c>
      <c r="F357" s="2">
        <v>203694.47270066643</v>
      </c>
      <c r="G357" s="2">
        <v>78349.025399105754</v>
      </c>
      <c r="H357" s="2">
        <v>91705.887827645667</v>
      </c>
      <c r="I357" s="2">
        <v>94064.241338984502</v>
      </c>
      <c r="J357" s="2">
        <v>56501.465373501458</v>
      </c>
    </row>
    <row r="358" spans="1:10" x14ac:dyDescent="0.15">
      <c r="A358" s="1">
        <v>16</v>
      </c>
      <c r="B358" s="1" t="s">
        <v>115</v>
      </c>
      <c r="C358" s="1">
        <v>10</v>
      </c>
      <c r="D358" s="1" t="s">
        <v>22</v>
      </c>
      <c r="E358" s="2">
        <v>44889.161750554063</v>
      </c>
      <c r="F358" s="2">
        <v>95810.759353918416</v>
      </c>
      <c r="G358" s="2">
        <v>306836.1619045962</v>
      </c>
      <c r="H358" s="2">
        <v>243295.83476422791</v>
      </c>
      <c r="I358" s="2">
        <v>104989.59287407031</v>
      </c>
      <c r="J358" s="2">
        <v>86910.467993803701</v>
      </c>
    </row>
    <row r="359" spans="1:10" x14ac:dyDescent="0.15">
      <c r="A359" s="1">
        <v>16</v>
      </c>
      <c r="B359" s="1" t="s">
        <v>115</v>
      </c>
      <c r="C359" s="1">
        <v>11</v>
      </c>
      <c r="D359" s="1" t="s">
        <v>23</v>
      </c>
      <c r="E359" s="2">
        <v>36603.578161479389</v>
      </c>
      <c r="F359" s="2">
        <v>72559.521816681183</v>
      </c>
      <c r="G359" s="2">
        <v>150774.12445119675</v>
      </c>
      <c r="H359" s="2">
        <v>112837.52230237365</v>
      </c>
      <c r="I359" s="2">
        <v>197917.9379814525</v>
      </c>
      <c r="J359" s="2">
        <v>99706.492806086433</v>
      </c>
    </row>
    <row r="360" spans="1:10" x14ac:dyDescent="0.15">
      <c r="A360" s="1">
        <v>16</v>
      </c>
      <c r="B360" s="1" t="s">
        <v>115</v>
      </c>
      <c r="C360" s="1">
        <v>12</v>
      </c>
      <c r="D360" s="1" t="s">
        <v>24</v>
      </c>
      <c r="E360" s="2">
        <v>998.17159956157423</v>
      </c>
      <c r="F360" s="2">
        <v>7871.3956189262899</v>
      </c>
      <c r="G360" s="2">
        <v>71617.904512370224</v>
      </c>
      <c r="H360" s="2">
        <v>217461.9731303452</v>
      </c>
      <c r="I360" s="2">
        <v>776073.74228043307</v>
      </c>
      <c r="J360" s="2">
        <v>575343.34963404376</v>
      </c>
    </row>
    <row r="361" spans="1:10" x14ac:dyDescent="0.15">
      <c r="A361" s="1">
        <v>16</v>
      </c>
      <c r="B361" s="1" t="s">
        <v>115</v>
      </c>
      <c r="C361" s="1">
        <v>13</v>
      </c>
      <c r="D361" s="1" t="s">
        <v>25</v>
      </c>
      <c r="E361" s="2">
        <v>9920.0821945334828</v>
      </c>
      <c r="F361" s="2">
        <v>28986.504895064758</v>
      </c>
      <c r="G361" s="2">
        <v>32468.926741629097</v>
      </c>
      <c r="H361" s="2">
        <v>35202.83586981902</v>
      </c>
      <c r="I361" s="2">
        <v>54797.073574326772</v>
      </c>
      <c r="J361" s="2">
        <v>37432.136729820988</v>
      </c>
    </row>
    <row r="362" spans="1:10" x14ac:dyDescent="0.15">
      <c r="A362" s="1">
        <v>16</v>
      </c>
      <c r="B362" s="1" t="s">
        <v>115</v>
      </c>
      <c r="C362" s="1">
        <v>14</v>
      </c>
      <c r="D362" s="1" t="s">
        <v>26</v>
      </c>
      <c r="E362" s="2">
        <v>881.63268293107001</v>
      </c>
      <c r="F362" s="2">
        <v>1635.9296241008769</v>
      </c>
      <c r="G362" s="2">
        <v>3720.967561929358</v>
      </c>
      <c r="H362" s="2">
        <v>3506.1107516344882</v>
      </c>
      <c r="I362" s="2">
        <v>5132.5620363341641</v>
      </c>
      <c r="J362" s="2">
        <v>4516.318186571817</v>
      </c>
    </row>
    <row r="363" spans="1:10" x14ac:dyDescent="0.15">
      <c r="A363" s="1">
        <v>16</v>
      </c>
      <c r="B363" s="1" t="s">
        <v>115</v>
      </c>
      <c r="C363" s="1">
        <v>15</v>
      </c>
      <c r="D363" s="1" t="s">
        <v>27</v>
      </c>
      <c r="E363" s="2">
        <v>110782.09152899978</v>
      </c>
      <c r="F363" s="2">
        <v>91929.229350824418</v>
      </c>
      <c r="G363" s="2">
        <v>138483.56230388492</v>
      </c>
      <c r="H363" s="2">
        <v>152158.03339323789</v>
      </c>
      <c r="I363" s="2">
        <v>170633.61949943341</v>
      </c>
      <c r="J363" s="2">
        <v>136692.34335755737</v>
      </c>
    </row>
    <row r="364" spans="1:10" x14ac:dyDescent="0.15">
      <c r="A364" s="1">
        <v>16</v>
      </c>
      <c r="B364" s="1" t="s">
        <v>114</v>
      </c>
      <c r="C364" s="1">
        <v>16</v>
      </c>
      <c r="D364" s="1" t="s">
        <v>10</v>
      </c>
      <c r="E364" s="2">
        <v>423693.87943884236</v>
      </c>
      <c r="F364" s="2">
        <v>470015.83448077214</v>
      </c>
      <c r="G364" s="2">
        <v>548734.63585065189</v>
      </c>
      <c r="H364" s="2">
        <v>435225.11645473877</v>
      </c>
      <c r="I364" s="2">
        <v>303876.53964796779</v>
      </c>
      <c r="J364" s="2">
        <v>328710.27930024179</v>
      </c>
    </row>
    <row r="365" spans="1:10" x14ac:dyDescent="0.15">
      <c r="A365" s="1">
        <v>16</v>
      </c>
      <c r="B365" s="1" t="s">
        <v>114</v>
      </c>
      <c r="C365" s="1">
        <v>17</v>
      </c>
      <c r="D365" s="1" t="s">
        <v>11</v>
      </c>
      <c r="E365" s="2">
        <v>118622.61146757542</v>
      </c>
      <c r="F365" s="2">
        <v>126144.58505404119</v>
      </c>
      <c r="G365" s="2">
        <v>155794.13716000877</v>
      </c>
      <c r="H365" s="2">
        <v>150595.77590638524</v>
      </c>
      <c r="I365" s="2">
        <v>187594.46138801015</v>
      </c>
      <c r="J365" s="2">
        <v>142335.70937561477</v>
      </c>
    </row>
    <row r="366" spans="1:10" x14ac:dyDescent="0.15">
      <c r="A366" s="1">
        <v>16</v>
      </c>
      <c r="B366" s="1" t="s">
        <v>114</v>
      </c>
      <c r="C366" s="1">
        <v>18</v>
      </c>
      <c r="D366" s="1" t="s">
        <v>12</v>
      </c>
      <c r="E366" s="2">
        <v>148713.8187448674</v>
      </c>
      <c r="F366" s="2">
        <v>300559.38811673579</v>
      </c>
      <c r="G366" s="2">
        <v>399331.69909036311</v>
      </c>
      <c r="H366" s="2">
        <v>429100.22443614312</v>
      </c>
      <c r="I366" s="2">
        <v>386024.12736619724</v>
      </c>
      <c r="J366" s="2">
        <v>346658.64487888169</v>
      </c>
    </row>
    <row r="367" spans="1:10" x14ac:dyDescent="0.15">
      <c r="A367" s="1">
        <v>16</v>
      </c>
      <c r="B367" s="1" t="s">
        <v>114</v>
      </c>
      <c r="C367" s="1">
        <v>19</v>
      </c>
      <c r="D367" s="1" t="s">
        <v>13</v>
      </c>
      <c r="E367" s="2">
        <v>61731.835953805195</v>
      </c>
      <c r="F367" s="2">
        <v>118227.86902822032</v>
      </c>
      <c r="G367" s="2">
        <v>227768.99451866306</v>
      </c>
      <c r="H367" s="2">
        <v>203918.73024341563</v>
      </c>
      <c r="I367" s="2">
        <v>186416.58863023255</v>
      </c>
      <c r="J367" s="2">
        <v>179366.3033824866</v>
      </c>
    </row>
    <row r="368" spans="1:10" x14ac:dyDescent="0.15">
      <c r="A368" s="1">
        <v>16</v>
      </c>
      <c r="B368" s="1" t="s">
        <v>114</v>
      </c>
      <c r="C368" s="1">
        <v>20</v>
      </c>
      <c r="D368" s="1" t="s">
        <v>14</v>
      </c>
      <c r="E368" s="2">
        <v>40471.846245670604</v>
      </c>
      <c r="F368" s="2">
        <v>72390.322571431039</v>
      </c>
      <c r="G368" s="2">
        <v>68491.126235441305</v>
      </c>
      <c r="H368" s="2">
        <v>62599.91074021838</v>
      </c>
      <c r="I368" s="2">
        <v>66771.967193600183</v>
      </c>
      <c r="J368" s="2">
        <v>69173.876285609775</v>
      </c>
    </row>
    <row r="369" spans="1:10" x14ac:dyDescent="0.15">
      <c r="A369" s="1">
        <v>16</v>
      </c>
      <c r="B369" s="1" t="s">
        <v>114</v>
      </c>
      <c r="C369" s="1">
        <v>21</v>
      </c>
      <c r="D369" s="1" t="s">
        <v>15</v>
      </c>
      <c r="E369" s="2">
        <v>90443.982546457293</v>
      </c>
      <c r="F369" s="2">
        <v>128752.61371563986</v>
      </c>
      <c r="G369" s="2">
        <v>193838.42391828328</v>
      </c>
      <c r="H369" s="2">
        <v>227181.29591732364</v>
      </c>
      <c r="I369" s="2">
        <v>269796.6548940026</v>
      </c>
      <c r="J369" s="2">
        <v>244688.16947254966</v>
      </c>
    </row>
    <row r="370" spans="1:10" x14ac:dyDescent="0.15">
      <c r="A370" s="1">
        <v>16</v>
      </c>
      <c r="B370" s="1" t="s">
        <v>113</v>
      </c>
      <c r="C370" s="1">
        <v>22</v>
      </c>
      <c r="D370" s="1" t="s">
        <v>7</v>
      </c>
      <c r="E370" s="2">
        <v>343922.14372047124</v>
      </c>
      <c r="F370" s="2">
        <v>514695.67802512803</v>
      </c>
      <c r="G370" s="2">
        <v>614136.23297133727</v>
      </c>
      <c r="H370" s="2">
        <v>796747.01343125303</v>
      </c>
      <c r="I370" s="2">
        <v>990018.63590673136</v>
      </c>
      <c r="J370" s="2">
        <v>948572.23005673825</v>
      </c>
    </row>
    <row r="371" spans="1:10" x14ac:dyDescent="0.15">
      <c r="A371" s="1">
        <v>16</v>
      </c>
      <c r="B371" s="1" t="s">
        <v>113</v>
      </c>
      <c r="C371" s="1">
        <v>23</v>
      </c>
      <c r="D371" s="1" t="s">
        <v>28</v>
      </c>
      <c r="E371" s="2">
        <v>266868.02930971998</v>
      </c>
      <c r="F371" s="2">
        <v>337652.56614916923</v>
      </c>
      <c r="G371" s="2">
        <v>383428.95253296144</v>
      </c>
      <c r="H371" s="2">
        <v>454967.36643561162</v>
      </c>
      <c r="I371" s="2">
        <v>494612.53499007341</v>
      </c>
      <c r="J371" s="2">
        <v>496871.11360333115</v>
      </c>
    </row>
    <row r="372" spans="1:10" x14ac:dyDescent="0.15">
      <c r="A372" s="1">
        <v>17</v>
      </c>
      <c r="B372" s="1" t="s">
        <v>117</v>
      </c>
      <c r="C372" s="1">
        <v>1</v>
      </c>
      <c r="D372" s="1" t="s">
        <v>8</v>
      </c>
      <c r="E372" s="2">
        <v>93043.644439651602</v>
      </c>
      <c r="F372" s="2">
        <v>85907.132968316917</v>
      </c>
      <c r="G372" s="2">
        <v>88936.518579396245</v>
      </c>
      <c r="H372" s="2">
        <v>68044.019721910343</v>
      </c>
      <c r="I372" s="2">
        <v>71631.16545002062</v>
      </c>
      <c r="J372" s="2">
        <v>62585.897237895682</v>
      </c>
    </row>
    <row r="373" spans="1:10" x14ac:dyDescent="0.15">
      <c r="A373" s="1">
        <v>17</v>
      </c>
      <c r="B373" s="1" t="s">
        <v>117</v>
      </c>
      <c r="C373" s="1">
        <v>2</v>
      </c>
      <c r="D373" s="1" t="s">
        <v>9</v>
      </c>
      <c r="E373" s="2">
        <v>6927.2031505492996</v>
      </c>
      <c r="F373" s="2">
        <v>7489.7229205397316</v>
      </c>
      <c r="G373" s="2">
        <v>8518.1740179716235</v>
      </c>
      <c r="H373" s="2">
        <v>6485.3616406813335</v>
      </c>
      <c r="I373" s="2">
        <v>3507.9128754293229</v>
      </c>
      <c r="J373" s="2">
        <v>2422.2357540325584</v>
      </c>
    </row>
    <row r="374" spans="1:10" x14ac:dyDescent="0.15">
      <c r="A374" s="1">
        <v>17</v>
      </c>
      <c r="B374" s="1" t="s">
        <v>118</v>
      </c>
      <c r="C374" s="1">
        <v>3</v>
      </c>
      <c r="D374" s="1" t="s">
        <v>16</v>
      </c>
      <c r="E374" s="2">
        <v>113387.20287728215</v>
      </c>
      <c r="F374" s="2">
        <v>193381.66075504155</v>
      </c>
      <c r="G374" s="2">
        <v>209073.33644992876</v>
      </c>
      <c r="H374" s="2">
        <v>263832.65715774609</v>
      </c>
      <c r="I374" s="2">
        <v>170476.30162301869</v>
      </c>
      <c r="J374" s="2">
        <v>94795.902218380885</v>
      </c>
    </row>
    <row r="375" spans="1:10" x14ac:dyDescent="0.15">
      <c r="A375" s="1">
        <v>17</v>
      </c>
      <c r="B375" s="1" t="s">
        <v>118</v>
      </c>
      <c r="C375" s="1">
        <v>4</v>
      </c>
      <c r="D375" s="1" t="s">
        <v>17</v>
      </c>
      <c r="E375" s="2">
        <v>103539.28362006883</v>
      </c>
      <c r="F375" s="2">
        <v>156926.4319990286</v>
      </c>
      <c r="G375" s="2">
        <v>208796.79894044853</v>
      </c>
      <c r="H375" s="2">
        <v>99129.598751060068</v>
      </c>
      <c r="I375" s="2">
        <v>69567.845786587844</v>
      </c>
      <c r="J375" s="2">
        <v>51019.106091253059</v>
      </c>
    </row>
    <row r="376" spans="1:10" x14ac:dyDescent="0.15">
      <c r="A376" s="1">
        <v>17</v>
      </c>
      <c r="B376" s="1" t="s">
        <v>118</v>
      </c>
      <c r="C376" s="1">
        <v>5</v>
      </c>
      <c r="D376" s="1" t="s">
        <v>18</v>
      </c>
      <c r="E376" s="2">
        <v>5861.4616746492266</v>
      </c>
      <c r="F376" s="2">
        <v>9561.6499159058385</v>
      </c>
      <c r="G376" s="2">
        <v>15118.567741382867</v>
      </c>
      <c r="H376" s="2">
        <v>10914.216344592935</v>
      </c>
      <c r="I376" s="2">
        <v>9354.7881473475372</v>
      </c>
      <c r="J376" s="2">
        <v>8664.934675898261</v>
      </c>
    </row>
    <row r="377" spans="1:10" x14ac:dyDescent="0.15">
      <c r="A377" s="1">
        <v>17</v>
      </c>
      <c r="B377" s="1" t="s">
        <v>118</v>
      </c>
      <c r="C377" s="1">
        <v>6</v>
      </c>
      <c r="D377" s="1" t="s">
        <v>2</v>
      </c>
      <c r="E377" s="2">
        <v>366.76605691222596</v>
      </c>
      <c r="F377" s="2">
        <v>3820.7404303959361</v>
      </c>
      <c r="G377" s="2">
        <v>25417.330257467769</v>
      </c>
      <c r="H377" s="2">
        <v>60126.934380326369</v>
      </c>
      <c r="I377" s="2">
        <v>58028.18404603118</v>
      </c>
      <c r="J377" s="2">
        <v>47459.391680123677</v>
      </c>
    </row>
    <row r="378" spans="1:10" x14ac:dyDescent="0.15">
      <c r="A378" s="1">
        <v>17</v>
      </c>
      <c r="B378" s="1" t="s">
        <v>118</v>
      </c>
      <c r="C378" s="1">
        <v>7</v>
      </c>
      <c r="D378" s="1" t="s">
        <v>19</v>
      </c>
      <c r="E378" s="2">
        <v>5780.3494292333189</v>
      </c>
      <c r="F378" s="2">
        <v>1184.7569623855143</v>
      </c>
      <c r="G378" s="2">
        <v>2811.7727042872989</v>
      </c>
      <c r="H378" s="2">
        <v>5863.9618453912562</v>
      </c>
      <c r="I378" s="2">
        <v>1758.5797659746188</v>
      </c>
      <c r="J378" s="2">
        <v>2340.9390390518374</v>
      </c>
    </row>
    <row r="379" spans="1:10" x14ac:dyDescent="0.15">
      <c r="A379" s="1">
        <v>17</v>
      </c>
      <c r="B379" s="1" t="s">
        <v>118</v>
      </c>
      <c r="C379" s="1">
        <v>8</v>
      </c>
      <c r="D379" s="1" t="s">
        <v>20</v>
      </c>
      <c r="E379" s="2">
        <v>18078.532559646072</v>
      </c>
      <c r="F379" s="2">
        <v>20462.741646507457</v>
      </c>
      <c r="G379" s="2">
        <v>27357.264016266538</v>
      </c>
      <c r="H379" s="2">
        <v>28248.669758737535</v>
      </c>
      <c r="I379" s="2">
        <v>18839.406806845123</v>
      </c>
      <c r="J379" s="2">
        <v>13014.487153395939</v>
      </c>
    </row>
    <row r="380" spans="1:10" x14ac:dyDescent="0.15">
      <c r="A380" s="1">
        <v>17</v>
      </c>
      <c r="B380" s="1" t="s">
        <v>118</v>
      </c>
      <c r="C380" s="1">
        <v>9</v>
      </c>
      <c r="D380" s="1" t="s">
        <v>21</v>
      </c>
      <c r="E380" s="2">
        <v>7882.740372698413</v>
      </c>
      <c r="F380" s="2">
        <v>9766.2171398344453</v>
      </c>
      <c r="G380" s="2">
        <v>27623.392071368671</v>
      </c>
      <c r="H380" s="2">
        <v>26797.102097088751</v>
      </c>
      <c r="I380" s="2">
        <v>18742.52504195226</v>
      </c>
      <c r="J380" s="2">
        <v>14099.355914481084</v>
      </c>
    </row>
    <row r="381" spans="1:10" x14ac:dyDescent="0.15">
      <c r="A381" s="1">
        <v>17</v>
      </c>
      <c r="B381" s="1" t="s">
        <v>118</v>
      </c>
      <c r="C381" s="1">
        <v>10</v>
      </c>
      <c r="D381" s="1" t="s">
        <v>22</v>
      </c>
      <c r="E381" s="2">
        <v>10436.061749261664</v>
      </c>
      <c r="F381" s="2">
        <v>19704.23704725234</v>
      </c>
      <c r="G381" s="2">
        <v>40966.930723248421</v>
      </c>
      <c r="H381" s="2">
        <v>44046.223917402</v>
      </c>
      <c r="I381" s="2">
        <v>36059.721593623093</v>
      </c>
      <c r="J381" s="2">
        <v>37912.841345293658</v>
      </c>
    </row>
    <row r="382" spans="1:10" x14ac:dyDescent="0.15">
      <c r="A382" s="1">
        <v>17</v>
      </c>
      <c r="B382" s="1" t="s">
        <v>118</v>
      </c>
      <c r="C382" s="1">
        <v>11</v>
      </c>
      <c r="D382" s="1" t="s">
        <v>23</v>
      </c>
      <c r="E382" s="2">
        <v>83951.462876892023</v>
      </c>
      <c r="F382" s="2">
        <v>116953.1108069921</v>
      </c>
      <c r="G382" s="2">
        <v>236596.80101921302</v>
      </c>
      <c r="H382" s="2">
        <v>181768.32873813092</v>
      </c>
      <c r="I382" s="2">
        <v>264495.98402450932</v>
      </c>
      <c r="J382" s="2">
        <v>138867.36153944305</v>
      </c>
    </row>
    <row r="383" spans="1:10" x14ac:dyDescent="0.15">
      <c r="A383" s="1">
        <v>17</v>
      </c>
      <c r="B383" s="1" t="s">
        <v>118</v>
      </c>
      <c r="C383" s="1">
        <v>12</v>
      </c>
      <c r="D383" s="1" t="s">
        <v>24</v>
      </c>
      <c r="E383" s="2">
        <v>668.94255528146311</v>
      </c>
      <c r="F383" s="2">
        <v>5852.5784954165301</v>
      </c>
      <c r="G383" s="2">
        <v>64257.716744127538</v>
      </c>
      <c r="H383" s="2">
        <v>163768.46801038255</v>
      </c>
      <c r="I383" s="2">
        <v>685731.87256944366</v>
      </c>
      <c r="J383" s="2">
        <v>757531.54754155327</v>
      </c>
    </row>
    <row r="384" spans="1:10" x14ac:dyDescent="0.15">
      <c r="A384" s="1">
        <v>17</v>
      </c>
      <c r="B384" s="1" t="s">
        <v>118</v>
      </c>
      <c r="C384" s="1">
        <v>13</v>
      </c>
      <c r="D384" s="1" t="s">
        <v>25</v>
      </c>
      <c r="E384" s="2">
        <v>3207.6755075449873</v>
      </c>
      <c r="F384" s="2">
        <v>10202.188845573453</v>
      </c>
      <c r="G384" s="2">
        <v>16329.996856462605</v>
      </c>
      <c r="H384" s="2">
        <v>16106.956808542966</v>
      </c>
      <c r="I384" s="2">
        <v>49463.970454139089</v>
      </c>
      <c r="J384" s="2">
        <v>35554.61036300617</v>
      </c>
    </row>
    <row r="385" spans="1:10" x14ac:dyDescent="0.15">
      <c r="A385" s="1">
        <v>17</v>
      </c>
      <c r="B385" s="1" t="s">
        <v>118</v>
      </c>
      <c r="C385" s="1">
        <v>14</v>
      </c>
      <c r="D385" s="1" t="s">
        <v>26</v>
      </c>
      <c r="E385" s="2">
        <v>78.101167930686401</v>
      </c>
      <c r="F385" s="2">
        <v>115.86177451395186</v>
      </c>
      <c r="G385" s="2">
        <v>1247.9757155603522</v>
      </c>
      <c r="H385" s="2">
        <v>769.84524512005419</v>
      </c>
      <c r="I385" s="2">
        <v>9874.2628198622733</v>
      </c>
      <c r="J385" s="2">
        <v>8316.9507840097867</v>
      </c>
    </row>
    <row r="386" spans="1:10" x14ac:dyDescent="0.15">
      <c r="A386" s="1">
        <v>17</v>
      </c>
      <c r="B386" s="1" t="s">
        <v>118</v>
      </c>
      <c r="C386" s="1">
        <v>15</v>
      </c>
      <c r="D386" s="1" t="s">
        <v>27</v>
      </c>
      <c r="E386" s="2">
        <v>58334.517274393256</v>
      </c>
      <c r="F386" s="2">
        <v>84861.968856381136</v>
      </c>
      <c r="G386" s="2">
        <v>148349.0503807973</v>
      </c>
      <c r="H386" s="2">
        <v>109293.61947549229</v>
      </c>
      <c r="I386" s="2">
        <v>121439.08450849263</v>
      </c>
      <c r="J386" s="2">
        <v>90182.566188787692</v>
      </c>
    </row>
    <row r="387" spans="1:10" x14ac:dyDescent="0.15">
      <c r="A387" s="1">
        <v>17</v>
      </c>
      <c r="B387" s="1" t="s">
        <v>117</v>
      </c>
      <c r="C387" s="1">
        <v>16</v>
      </c>
      <c r="D387" s="1" t="s">
        <v>10</v>
      </c>
      <c r="E387" s="2">
        <v>302979.30742393225</v>
      </c>
      <c r="F387" s="2">
        <v>401263.29859941249</v>
      </c>
      <c r="G387" s="2">
        <v>478643.68379513669</v>
      </c>
      <c r="H387" s="2">
        <v>436533.28028848674</v>
      </c>
      <c r="I387" s="2">
        <v>278253.82645707484</v>
      </c>
      <c r="J387" s="2">
        <v>258724.48955289356</v>
      </c>
    </row>
    <row r="388" spans="1:10" x14ac:dyDescent="0.15">
      <c r="A388" s="1">
        <v>17</v>
      </c>
      <c r="B388" s="1" t="s">
        <v>117</v>
      </c>
      <c r="C388" s="1">
        <v>17</v>
      </c>
      <c r="D388" s="1" t="s">
        <v>11</v>
      </c>
      <c r="E388" s="2">
        <v>18063.220315106708</v>
      </c>
      <c r="F388" s="2">
        <v>39971.975400080664</v>
      </c>
      <c r="G388" s="2">
        <v>64178.976084296635</v>
      </c>
      <c r="H388" s="2">
        <v>129432.21704387027</v>
      </c>
      <c r="I388" s="2">
        <v>146773.59786646283</v>
      </c>
      <c r="J388" s="2">
        <v>130802.0387740508</v>
      </c>
    </row>
    <row r="389" spans="1:10" x14ac:dyDescent="0.15">
      <c r="A389" s="1">
        <v>17</v>
      </c>
      <c r="B389" s="1" t="s">
        <v>117</v>
      </c>
      <c r="C389" s="1">
        <v>18</v>
      </c>
      <c r="D389" s="1" t="s">
        <v>12</v>
      </c>
      <c r="E389" s="2">
        <v>112061.81113162629</v>
      </c>
      <c r="F389" s="2">
        <v>249405.80085302921</v>
      </c>
      <c r="G389" s="2">
        <v>491252.11257919023</v>
      </c>
      <c r="H389" s="2">
        <v>626132.67853129236</v>
      </c>
      <c r="I389" s="2">
        <v>549243.56045726128</v>
      </c>
      <c r="J389" s="2">
        <v>466677.40040993522</v>
      </c>
    </row>
    <row r="390" spans="1:10" x14ac:dyDescent="0.15">
      <c r="A390" s="1">
        <v>17</v>
      </c>
      <c r="B390" s="1" t="s">
        <v>117</v>
      </c>
      <c r="C390" s="1">
        <v>19</v>
      </c>
      <c r="D390" s="1" t="s">
        <v>13</v>
      </c>
      <c r="E390" s="2">
        <v>52172.879023848625</v>
      </c>
      <c r="F390" s="2">
        <v>94190.255605276296</v>
      </c>
      <c r="G390" s="2">
        <v>214902.44090555224</v>
      </c>
      <c r="H390" s="2">
        <v>203885.98241594405</v>
      </c>
      <c r="I390" s="2">
        <v>190384.10846624742</v>
      </c>
      <c r="J390" s="2">
        <v>179955.49818514072</v>
      </c>
    </row>
    <row r="391" spans="1:10" x14ac:dyDescent="0.15">
      <c r="A391" s="1">
        <v>17</v>
      </c>
      <c r="B391" s="1" t="s">
        <v>117</v>
      </c>
      <c r="C391" s="1">
        <v>20</v>
      </c>
      <c r="D391" s="1" t="s">
        <v>14</v>
      </c>
      <c r="E391" s="2">
        <v>70060.084301802315</v>
      </c>
      <c r="F391" s="2">
        <v>87877.316103151563</v>
      </c>
      <c r="G391" s="2">
        <v>68417.264009762759</v>
      </c>
      <c r="H391" s="2">
        <v>59226.049175420121</v>
      </c>
      <c r="I391" s="2">
        <v>61283.665155536495</v>
      </c>
      <c r="J391" s="2">
        <v>62685.607041944</v>
      </c>
    </row>
    <row r="392" spans="1:10" x14ac:dyDescent="0.15">
      <c r="A392" s="1">
        <v>17</v>
      </c>
      <c r="B392" s="1" t="s">
        <v>117</v>
      </c>
      <c r="C392" s="1">
        <v>21</v>
      </c>
      <c r="D392" s="1" t="s">
        <v>15</v>
      </c>
      <c r="E392" s="2">
        <v>116332.82240629918</v>
      </c>
      <c r="F392" s="2">
        <v>132093.76541829048</v>
      </c>
      <c r="G392" s="2">
        <v>211580.74032297704</v>
      </c>
      <c r="H392" s="2">
        <v>247378.56639538539</v>
      </c>
      <c r="I392" s="2">
        <v>287146.02226205019</v>
      </c>
      <c r="J392" s="2">
        <v>269362.29234758293</v>
      </c>
    </row>
    <row r="393" spans="1:10" x14ac:dyDescent="0.15">
      <c r="A393" s="1">
        <v>17</v>
      </c>
      <c r="B393" s="1" t="s">
        <v>116</v>
      </c>
      <c r="C393" s="1">
        <v>22</v>
      </c>
      <c r="D393" s="1" t="s">
        <v>7</v>
      </c>
      <c r="E393" s="2">
        <v>339253.20707223925</v>
      </c>
      <c r="F393" s="2">
        <v>640704.18009513314</v>
      </c>
      <c r="G393" s="2">
        <v>789007.91844288632</v>
      </c>
      <c r="H393" s="2">
        <v>964768.33196953149</v>
      </c>
      <c r="I393" s="2">
        <v>1122021.0687944081</v>
      </c>
      <c r="J393" s="2">
        <v>1068066.292692299</v>
      </c>
    </row>
    <row r="394" spans="1:10" x14ac:dyDescent="0.15">
      <c r="A394" s="1">
        <v>17</v>
      </c>
      <c r="B394" s="1" t="s">
        <v>116</v>
      </c>
      <c r="C394" s="1">
        <v>23</v>
      </c>
      <c r="D394" s="1" t="s">
        <v>28</v>
      </c>
      <c r="E394" s="2">
        <v>273887.50102266466</v>
      </c>
      <c r="F394" s="2">
        <v>403062.15753882821</v>
      </c>
      <c r="G394" s="2">
        <v>444903.57084923622</v>
      </c>
      <c r="H394" s="2">
        <v>530332.63405244495</v>
      </c>
      <c r="I394" s="2">
        <v>601760.11623466655</v>
      </c>
      <c r="J394" s="2">
        <v>603856.34054673067</v>
      </c>
    </row>
    <row r="395" spans="1:10" x14ac:dyDescent="0.15">
      <c r="A395" s="1">
        <v>18</v>
      </c>
      <c r="B395" s="1" t="s">
        <v>120</v>
      </c>
      <c r="C395" s="1">
        <v>1</v>
      </c>
      <c r="D395" s="1" t="s">
        <v>8</v>
      </c>
      <c r="E395" s="2">
        <v>73963.345402408435</v>
      </c>
      <c r="F395" s="2">
        <v>61325.38343893479</v>
      </c>
      <c r="G395" s="2">
        <v>65817.218751697787</v>
      </c>
      <c r="H395" s="2">
        <v>57463.165951646028</v>
      </c>
      <c r="I395" s="2">
        <v>51695.749882700402</v>
      </c>
      <c r="J395" s="2">
        <v>48202.068092143192</v>
      </c>
    </row>
    <row r="396" spans="1:10" x14ac:dyDescent="0.15">
      <c r="A396" s="1">
        <v>18</v>
      </c>
      <c r="B396" s="1" t="s">
        <v>120</v>
      </c>
      <c r="C396" s="1">
        <v>2</v>
      </c>
      <c r="D396" s="1" t="s">
        <v>9</v>
      </c>
      <c r="E396" s="2">
        <v>8282.4308780224092</v>
      </c>
      <c r="F396" s="2">
        <v>6416.2033157758788</v>
      </c>
      <c r="G396" s="2">
        <v>3915.1691568341307</v>
      </c>
      <c r="H396" s="2">
        <v>2828.595868237318</v>
      </c>
      <c r="I396" s="2">
        <v>1547.4699202729316</v>
      </c>
      <c r="J396" s="2">
        <v>1137.2493279955681</v>
      </c>
    </row>
    <row r="397" spans="1:10" x14ac:dyDescent="0.15">
      <c r="A397" s="1">
        <v>18</v>
      </c>
      <c r="B397" s="1" t="s">
        <v>121</v>
      </c>
      <c r="C397" s="1">
        <v>3</v>
      </c>
      <c r="D397" s="1" t="s">
        <v>16</v>
      </c>
      <c r="E397" s="2">
        <v>30256.350241343414</v>
      </c>
      <c r="F397" s="2">
        <v>46754.315532353459</v>
      </c>
      <c r="G397" s="2">
        <v>51923.154125622576</v>
      </c>
      <c r="H397" s="2">
        <v>38990.746569249925</v>
      </c>
      <c r="I397" s="2">
        <v>28617.513136761834</v>
      </c>
      <c r="J397" s="2">
        <v>26455.249452559307</v>
      </c>
    </row>
    <row r="398" spans="1:10" x14ac:dyDescent="0.15">
      <c r="A398" s="1">
        <v>18</v>
      </c>
      <c r="B398" s="1" t="s">
        <v>121</v>
      </c>
      <c r="C398" s="1">
        <v>4</v>
      </c>
      <c r="D398" s="1" t="s">
        <v>17</v>
      </c>
      <c r="E398" s="2">
        <v>102042.57398277713</v>
      </c>
      <c r="F398" s="2">
        <v>171377.41387670871</v>
      </c>
      <c r="G398" s="2">
        <v>215797.97875480237</v>
      </c>
      <c r="H398" s="2">
        <v>124045.54425188858</v>
      </c>
      <c r="I398" s="2">
        <v>88934.956928699467</v>
      </c>
      <c r="J398" s="2">
        <v>71927.170430896353</v>
      </c>
    </row>
    <row r="399" spans="1:10" x14ac:dyDescent="0.15">
      <c r="A399" s="1">
        <v>18</v>
      </c>
      <c r="B399" s="1" t="s">
        <v>121</v>
      </c>
      <c r="C399" s="1">
        <v>5</v>
      </c>
      <c r="D399" s="1" t="s">
        <v>18</v>
      </c>
      <c r="E399" s="2">
        <v>8520.6072147856703</v>
      </c>
      <c r="F399" s="2">
        <v>20653.492529905408</v>
      </c>
      <c r="G399" s="2">
        <v>23361.894474814064</v>
      </c>
      <c r="H399" s="2">
        <v>24694.781209789977</v>
      </c>
      <c r="I399" s="2">
        <v>23361.6702735463</v>
      </c>
      <c r="J399" s="2">
        <v>17060.805457562394</v>
      </c>
    </row>
    <row r="400" spans="1:10" x14ac:dyDescent="0.15">
      <c r="A400" s="1">
        <v>18</v>
      </c>
      <c r="B400" s="1" t="s">
        <v>121</v>
      </c>
      <c r="C400" s="1">
        <v>6</v>
      </c>
      <c r="D400" s="1" t="s">
        <v>2</v>
      </c>
      <c r="E400" s="2">
        <v>8730.9695573301178</v>
      </c>
      <c r="F400" s="2">
        <v>4999.9466894587276</v>
      </c>
      <c r="G400" s="2">
        <v>24575.431736933202</v>
      </c>
      <c r="H400" s="2">
        <v>55913.714385231207</v>
      </c>
      <c r="I400" s="2">
        <v>77270.569886069992</v>
      </c>
      <c r="J400" s="2">
        <v>70406.291623342229</v>
      </c>
    </row>
    <row r="401" spans="1:10" x14ac:dyDescent="0.15">
      <c r="A401" s="1">
        <v>18</v>
      </c>
      <c r="B401" s="1" t="s">
        <v>121</v>
      </c>
      <c r="C401" s="1">
        <v>7</v>
      </c>
      <c r="D401" s="1" t="s">
        <v>19</v>
      </c>
      <c r="E401" s="2">
        <v>1048.130248362655</v>
      </c>
      <c r="F401" s="2">
        <v>879.11391878521579</v>
      </c>
      <c r="G401" s="2">
        <v>5631.2478019268474</v>
      </c>
      <c r="H401" s="2">
        <v>3336.5113094354724</v>
      </c>
      <c r="I401" s="2">
        <v>1239.5031753875726</v>
      </c>
      <c r="J401" s="2">
        <v>1325.0665777622785</v>
      </c>
    </row>
    <row r="402" spans="1:10" x14ac:dyDescent="0.15">
      <c r="A402" s="1">
        <v>18</v>
      </c>
      <c r="B402" s="1" t="s">
        <v>121</v>
      </c>
      <c r="C402" s="1">
        <v>8</v>
      </c>
      <c r="D402" s="1" t="s">
        <v>20</v>
      </c>
      <c r="E402" s="2">
        <v>11895.371882126215</v>
      </c>
      <c r="F402" s="2">
        <v>15098.872755352084</v>
      </c>
      <c r="G402" s="2">
        <v>27223.86900945627</v>
      </c>
      <c r="H402" s="2">
        <v>30753.360057621434</v>
      </c>
      <c r="I402" s="2">
        <v>46559.270214265678</v>
      </c>
      <c r="J402" s="2">
        <v>24835.852038470111</v>
      </c>
    </row>
    <row r="403" spans="1:10" x14ac:dyDescent="0.15">
      <c r="A403" s="1">
        <v>18</v>
      </c>
      <c r="B403" s="1" t="s">
        <v>121</v>
      </c>
      <c r="C403" s="1">
        <v>9</v>
      </c>
      <c r="D403" s="1" t="s">
        <v>21</v>
      </c>
      <c r="E403" s="2">
        <v>3636.8563610590559</v>
      </c>
      <c r="F403" s="2">
        <v>6270.9213797324965</v>
      </c>
      <c r="G403" s="2">
        <v>24685.104808491698</v>
      </c>
      <c r="H403" s="2">
        <v>31783.442645151703</v>
      </c>
      <c r="I403" s="2">
        <v>9620.7912280655819</v>
      </c>
      <c r="J403" s="2">
        <v>12732.661842101552</v>
      </c>
    </row>
    <row r="404" spans="1:10" x14ac:dyDescent="0.15">
      <c r="A404" s="1">
        <v>18</v>
      </c>
      <c r="B404" s="1" t="s">
        <v>121</v>
      </c>
      <c r="C404" s="1">
        <v>10</v>
      </c>
      <c r="D404" s="1" t="s">
        <v>22</v>
      </c>
      <c r="E404" s="2">
        <v>6360.6339611078347</v>
      </c>
      <c r="F404" s="2">
        <v>14399.417309676553</v>
      </c>
      <c r="G404" s="2">
        <v>32005.210980663254</v>
      </c>
      <c r="H404" s="2">
        <v>30499.071758116283</v>
      </c>
      <c r="I404" s="2">
        <v>24020.635683298813</v>
      </c>
      <c r="J404" s="2">
        <v>23169.015655621792</v>
      </c>
    </row>
    <row r="405" spans="1:10" x14ac:dyDescent="0.15">
      <c r="A405" s="1">
        <v>18</v>
      </c>
      <c r="B405" s="1" t="s">
        <v>121</v>
      </c>
      <c r="C405" s="1">
        <v>11</v>
      </c>
      <c r="D405" s="1" t="s">
        <v>23</v>
      </c>
      <c r="E405" s="2">
        <v>8279.9680797763122</v>
      </c>
      <c r="F405" s="2">
        <v>15998.312258891718</v>
      </c>
      <c r="G405" s="2">
        <v>46091.279988500733</v>
      </c>
      <c r="H405" s="2">
        <v>48006.977079966673</v>
      </c>
      <c r="I405" s="2">
        <v>56659.882297823475</v>
      </c>
      <c r="J405" s="2">
        <v>27601.848706706289</v>
      </c>
    </row>
    <row r="406" spans="1:10" x14ac:dyDescent="0.15">
      <c r="A406" s="1">
        <v>18</v>
      </c>
      <c r="B406" s="1" t="s">
        <v>121</v>
      </c>
      <c r="C406" s="1">
        <v>12</v>
      </c>
      <c r="D406" s="1" t="s">
        <v>24</v>
      </c>
      <c r="E406" s="2">
        <v>1010.6285469933716</v>
      </c>
      <c r="F406" s="2">
        <v>8713.5664318220297</v>
      </c>
      <c r="G406" s="2">
        <v>53619.394499919326</v>
      </c>
      <c r="H406" s="2">
        <v>159362.32906600938</v>
      </c>
      <c r="I406" s="2">
        <v>616621.70949974225</v>
      </c>
      <c r="J406" s="2">
        <v>567588.96415240259</v>
      </c>
    </row>
    <row r="407" spans="1:10" x14ac:dyDescent="0.15">
      <c r="A407" s="1">
        <v>18</v>
      </c>
      <c r="B407" s="1" t="s">
        <v>121</v>
      </c>
      <c r="C407" s="1">
        <v>13</v>
      </c>
      <c r="D407" s="1" t="s">
        <v>25</v>
      </c>
      <c r="E407" s="2">
        <v>314.8591496056174</v>
      </c>
      <c r="F407" s="2">
        <v>1243.3531266372545</v>
      </c>
      <c r="G407" s="2">
        <v>6171.8140818838701</v>
      </c>
      <c r="H407" s="2">
        <v>15590.67340371309</v>
      </c>
      <c r="I407" s="2">
        <v>37505.117390931031</v>
      </c>
      <c r="J407" s="2">
        <v>30476.290424714902</v>
      </c>
    </row>
    <row r="408" spans="1:10" x14ac:dyDescent="0.15">
      <c r="A408" s="1">
        <v>18</v>
      </c>
      <c r="B408" s="1" t="s">
        <v>121</v>
      </c>
      <c r="C408" s="1">
        <v>14</v>
      </c>
      <c r="D408" s="1" t="s">
        <v>26</v>
      </c>
      <c r="E408" s="2">
        <v>5568.610427956598</v>
      </c>
      <c r="F408" s="2">
        <v>21985.022186039274</v>
      </c>
      <c r="G408" s="2">
        <v>49529.408496766722</v>
      </c>
      <c r="H408" s="2">
        <v>51188.029551891617</v>
      </c>
      <c r="I408" s="2">
        <v>51955.25209399125</v>
      </c>
      <c r="J408" s="2">
        <v>37966.930437363168</v>
      </c>
    </row>
    <row r="409" spans="1:10" x14ac:dyDescent="0.15">
      <c r="A409" s="1">
        <v>18</v>
      </c>
      <c r="B409" s="1" t="s">
        <v>121</v>
      </c>
      <c r="C409" s="1">
        <v>15</v>
      </c>
      <c r="D409" s="1" t="s">
        <v>27</v>
      </c>
      <c r="E409" s="2">
        <v>44301.212127198931</v>
      </c>
      <c r="F409" s="2">
        <v>65466.712651087269</v>
      </c>
      <c r="G409" s="2">
        <v>92727.583750246995</v>
      </c>
      <c r="H409" s="2">
        <v>91393.47262609785</v>
      </c>
      <c r="I409" s="2">
        <v>84200.417781538403</v>
      </c>
      <c r="J409" s="2">
        <v>68956.393298463343</v>
      </c>
    </row>
    <row r="410" spans="1:10" x14ac:dyDescent="0.15">
      <c r="A410" s="1">
        <v>18</v>
      </c>
      <c r="B410" s="1" t="s">
        <v>120</v>
      </c>
      <c r="C410" s="1">
        <v>16</v>
      </c>
      <c r="D410" s="1" t="s">
        <v>10</v>
      </c>
      <c r="E410" s="2">
        <v>154429.34753437465</v>
      </c>
      <c r="F410" s="2">
        <v>249157.73940254288</v>
      </c>
      <c r="G410" s="2">
        <v>297545.9821268075</v>
      </c>
      <c r="H410" s="2">
        <v>259908.61672704419</v>
      </c>
      <c r="I410" s="2">
        <v>238609.7520000462</v>
      </c>
      <c r="J410" s="2">
        <v>233902.12693208456</v>
      </c>
    </row>
    <row r="411" spans="1:10" x14ac:dyDescent="0.15">
      <c r="A411" s="1">
        <v>18</v>
      </c>
      <c r="B411" s="1" t="s">
        <v>120</v>
      </c>
      <c r="C411" s="1">
        <v>17</v>
      </c>
      <c r="D411" s="1" t="s">
        <v>11</v>
      </c>
      <c r="E411" s="2">
        <v>60075.950193970646</v>
      </c>
      <c r="F411" s="2">
        <v>158307.3798784487</v>
      </c>
      <c r="G411" s="2">
        <v>316128.44372329087</v>
      </c>
      <c r="H411" s="2">
        <v>392137.77111309132</v>
      </c>
      <c r="I411" s="2">
        <v>463468.27006077603</v>
      </c>
      <c r="J411" s="2">
        <v>383585.81777759839</v>
      </c>
    </row>
    <row r="412" spans="1:10" x14ac:dyDescent="0.15">
      <c r="A412" s="1">
        <v>18</v>
      </c>
      <c r="B412" s="1" t="s">
        <v>122</v>
      </c>
      <c r="C412" s="1">
        <v>18</v>
      </c>
      <c r="D412" s="1" t="s">
        <v>12</v>
      </c>
      <c r="E412" s="2">
        <v>67811.511304986547</v>
      </c>
      <c r="F412" s="2">
        <v>153604.60910597051</v>
      </c>
      <c r="G412" s="2">
        <v>264012.89883569774</v>
      </c>
      <c r="H412" s="2">
        <v>246713.94753873369</v>
      </c>
      <c r="I412" s="2">
        <v>205787.00456388568</v>
      </c>
      <c r="J412" s="2">
        <v>189014.58056835586</v>
      </c>
    </row>
    <row r="413" spans="1:10" x14ac:dyDescent="0.15">
      <c r="A413" s="1">
        <v>18</v>
      </c>
      <c r="B413" s="1" t="s">
        <v>120</v>
      </c>
      <c r="C413" s="1">
        <v>19</v>
      </c>
      <c r="D413" s="1" t="s">
        <v>13</v>
      </c>
      <c r="E413" s="2">
        <v>26371.009544457131</v>
      </c>
      <c r="F413" s="2">
        <v>59117.012426994093</v>
      </c>
      <c r="G413" s="2">
        <v>130116.36768229741</v>
      </c>
      <c r="H413" s="2">
        <v>137550.38995201496</v>
      </c>
      <c r="I413" s="2">
        <v>126997.76142500986</v>
      </c>
      <c r="J413" s="2">
        <v>121642.23532412089</v>
      </c>
    </row>
    <row r="414" spans="1:10" x14ac:dyDescent="0.15">
      <c r="A414" s="1">
        <v>18</v>
      </c>
      <c r="B414" s="1" t="s">
        <v>120</v>
      </c>
      <c r="C414" s="1">
        <v>20</v>
      </c>
      <c r="D414" s="1" t="s">
        <v>14</v>
      </c>
      <c r="E414" s="2">
        <v>39361.789255508476</v>
      </c>
      <c r="F414" s="2">
        <v>35587.777224416939</v>
      </c>
      <c r="G414" s="2">
        <v>41171.94345892538</v>
      </c>
      <c r="H414" s="2">
        <v>33272.255553439296</v>
      </c>
      <c r="I414" s="2">
        <v>35930.740494709273</v>
      </c>
      <c r="J414" s="2">
        <v>37139.556166552786</v>
      </c>
    </row>
    <row r="415" spans="1:10" x14ac:dyDescent="0.15">
      <c r="A415" s="1">
        <v>18</v>
      </c>
      <c r="B415" s="1" t="s">
        <v>120</v>
      </c>
      <c r="C415" s="1">
        <v>21</v>
      </c>
      <c r="D415" s="1" t="s">
        <v>15</v>
      </c>
      <c r="E415" s="2">
        <v>70082.549251673088</v>
      </c>
      <c r="F415" s="2">
        <v>117516.68880406872</v>
      </c>
      <c r="G415" s="2">
        <v>174272.14002562308</v>
      </c>
      <c r="H415" s="2">
        <v>187341.56688171145</v>
      </c>
      <c r="I415" s="2">
        <v>225633.11454580544</v>
      </c>
      <c r="J415" s="2">
        <v>205703.45905166943</v>
      </c>
    </row>
    <row r="416" spans="1:10" x14ac:dyDescent="0.15">
      <c r="A416" s="1">
        <v>18</v>
      </c>
      <c r="B416" s="1" t="s">
        <v>119</v>
      </c>
      <c r="C416" s="1">
        <v>22</v>
      </c>
      <c r="D416" s="1" t="s">
        <v>7</v>
      </c>
      <c r="E416" s="2">
        <v>201015.25393256798</v>
      </c>
      <c r="F416" s="2">
        <v>373407.02054003085</v>
      </c>
      <c r="G416" s="2">
        <v>444944.50145817088</v>
      </c>
      <c r="H416" s="2">
        <v>584299.34214097296</v>
      </c>
      <c r="I416" s="2">
        <v>727241.20246629638</v>
      </c>
      <c r="J416" s="2">
        <v>706264.6333466256</v>
      </c>
    </row>
    <row r="417" spans="1:10" x14ac:dyDescent="0.15">
      <c r="A417" s="1">
        <v>18</v>
      </c>
      <c r="B417" s="1" t="s">
        <v>119</v>
      </c>
      <c r="C417" s="1">
        <v>23</v>
      </c>
      <c r="D417" s="1" t="s">
        <v>28</v>
      </c>
      <c r="E417" s="2">
        <v>181796.224065752</v>
      </c>
      <c r="F417" s="2">
        <v>253839.45055166745</v>
      </c>
      <c r="G417" s="2">
        <v>286256.0341004763</v>
      </c>
      <c r="H417" s="2">
        <v>355465.31389210699</v>
      </c>
      <c r="I417" s="2">
        <v>399733.00332932756</v>
      </c>
      <c r="J417" s="2">
        <v>405970.39494752762</v>
      </c>
    </row>
    <row r="418" spans="1:10" x14ac:dyDescent="0.15">
      <c r="A418" s="1">
        <v>19</v>
      </c>
      <c r="B418" s="1" t="s">
        <v>124</v>
      </c>
      <c r="C418" s="1">
        <v>1</v>
      </c>
      <c r="D418" s="1" t="s">
        <v>8</v>
      </c>
      <c r="E418" s="2">
        <v>93360.341003403708</v>
      </c>
      <c r="F418" s="2">
        <v>83207.635572587271</v>
      </c>
      <c r="G418" s="2">
        <v>86000.798472031805</v>
      </c>
      <c r="H418" s="2">
        <v>90608.152398175807</v>
      </c>
      <c r="I418" s="2">
        <v>86248.834516747345</v>
      </c>
      <c r="J418" s="2">
        <v>79215.320005510817</v>
      </c>
    </row>
    <row r="419" spans="1:10" x14ac:dyDescent="0.15">
      <c r="A419" s="1">
        <v>19</v>
      </c>
      <c r="B419" s="1" t="s">
        <v>124</v>
      </c>
      <c r="C419" s="1">
        <v>2</v>
      </c>
      <c r="D419" s="1" t="s">
        <v>9</v>
      </c>
      <c r="E419" s="2">
        <v>5161.4616595558746</v>
      </c>
      <c r="F419" s="2">
        <v>7100.2245459172927</v>
      </c>
      <c r="G419" s="2">
        <v>7648.9207306279632</v>
      </c>
      <c r="H419" s="2">
        <v>4325.7824027986271</v>
      </c>
      <c r="I419" s="2">
        <v>2424.9534079331379</v>
      </c>
      <c r="J419" s="2">
        <v>1932.4487081161158</v>
      </c>
    </row>
    <row r="420" spans="1:10" x14ac:dyDescent="0.15">
      <c r="A420" s="1">
        <v>19</v>
      </c>
      <c r="B420" s="1" t="s">
        <v>125</v>
      </c>
      <c r="C420" s="1">
        <v>3</v>
      </c>
      <c r="D420" s="1" t="s">
        <v>16</v>
      </c>
      <c r="E420" s="2">
        <v>40511.710830754542</v>
      </c>
      <c r="F420" s="2">
        <v>60697.42170409354</v>
      </c>
      <c r="G420" s="2">
        <v>102969.69022173352</v>
      </c>
      <c r="H420" s="2">
        <v>114328.72896857902</v>
      </c>
      <c r="I420" s="2">
        <v>91306.326022934343</v>
      </c>
      <c r="J420" s="2">
        <v>90541.072981061967</v>
      </c>
    </row>
    <row r="421" spans="1:10" x14ac:dyDescent="0.15">
      <c r="A421" s="1">
        <v>19</v>
      </c>
      <c r="B421" s="1" t="s">
        <v>125</v>
      </c>
      <c r="C421" s="1">
        <v>4</v>
      </c>
      <c r="D421" s="1" t="s">
        <v>17</v>
      </c>
      <c r="E421" s="2">
        <v>25708.369970364587</v>
      </c>
      <c r="F421" s="2">
        <v>29445.724192637244</v>
      </c>
      <c r="G421" s="2">
        <v>36494.499235423151</v>
      </c>
      <c r="H421" s="2">
        <v>18835.176472997537</v>
      </c>
      <c r="I421" s="2">
        <v>18221.044957288745</v>
      </c>
      <c r="J421" s="2">
        <v>15915.036806520509</v>
      </c>
    </row>
    <row r="422" spans="1:10" x14ac:dyDescent="0.15">
      <c r="A422" s="1">
        <v>19</v>
      </c>
      <c r="B422" s="1" t="s">
        <v>125</v>
      </c>
      <c r="C422" s="1">
        <v>5</v>
      </c>
      <c r="D422" s="1" t="s">
        <v>18</v>
      </c>
      <c r="E422" s="2">
        <v>6054.5017143479445</v>
      </c>
      <c r="F422" s="2">
        <v>6854.5686839574928</v>
      </c>
      <c r="G422" s="2">
        <v>12610.661929904392</v>
      </c>
      <c r="H422" s="2">
        <v>11372.316254869453</v>
      </c>
      <c r="I422" s="2">
        <v>6378.7473637773419</v>
      </c>
      <c r="J422" s="2">
        <v>5650.3417789166651</v>
      </c>
    </row>
    <row r="423" spans="1:10" x14ac:dyDescent="0.15">
      <c r="A423" s="1">
        <v>19</v>
      </c>
      <c r="B423" s="1" t="s">
        <v>125</v>
      </c>
      <c r="C423" s="1">
        <v>6</v>
      </c>
      <c r="D423" s="1" t="s">
        <v>2</v>
      </c>
      <c r="E423" s="2">
        <v>112.92838319301083</v>
      </c>
      <c r="F423" s="2">
        <v>381.50686717473758</v>
      </c>
      <c r="G423" s="2">
        <v>3258.832439931778</v>
      </c>
      <c r="H423" s="2">
        <v>7234.3718669455129</v>
      </c>
      <c r="I423" s="2">
        <v>20164.216228319838</v>
      </c>
      <c r="J423" s="2">
        <v>14676.441563109587</v>
      </c>
    </row>
    <row r="424" spans="1:10" x14ac:dyDescent="0.15">
      <c r="A424" s="1">
        <v>19</v>
      </c>
      <c r="B424" s="1" t="s">
        <v>125</v>
      </c>
      <c r="C424" s="1">
        <v>7</v>
      </c>
      <c r="D424" s="1" t="s">
        <v>19</v>
      </c>
      <c r="E424" s="2">
        <v>264.09248834805555</v>
      </c>
      <c r="F424" s="2">
        <v>210.1608860795111</v>
      </c>
      <c r="G424" s="2">
        <v>1101.1384341155692</v>
      </c>
      <c r="H424" s="2">
        <v>1974.2465882773627</v>
      </c>
      <c r="I424" s="2">
        <v>498.38741686969763</v>
      </c>
      <c r="J424" s="2">
        <v>1059.1238926111764</v>
      </c>
    </row>
    <row r="425" spans="1:10" x14ac:dyDescent="0.15">
      <c r="A425" s="1">
        <v>19</v>
      </c>
      <c r="B425" s="1" t="s">
        <v>125</v>
      </c>
      <c r="C425" s="1">
        <v>8</v>
      </c>
      <c r="D425" s="1" t="s">
        <v>20</v>
      </c>
      <c r="E425" s="2">
        <v>9726.5609328640985</v>
      </c>
      <c r="F425" s="2">
        <v>10367.426756533689</v>
      </c>
      <c r="G425" s="2">
        <v>18055.59593743064</v>
      </c>
      <c r="H425" s="2">
        <v>16766.53576500397</v>
      </c>
      <c r="I425" s="2">
        <v>45886.840122409005</v>
      </c>
      <c r="J425" s="2">
        <v>26474.841612792326</v>
      </c>
    </row>
    <row r="426" spans="1:10" x14ac:dyDescent="0.15">
      <c r="A426" s="1">
        <v>19</v>
      </c>
      <c r="B426" s="1" t="s">
        <v>125</v>
      </c>
      <c r="C426" s="1">
        <v>9</v>
      </c>
      <c r="D426" s="1" t="s">
        <v>21</v>
      </c>
      <c r="E426" s="2">
        <v>2695.2166446824262</v>
      </c>
      <c r="F426" s="2">
        <v>6958.6373086137628</v>
      </c>
      <c r="G426" s="2">
        <v>17027.380285137406</v>
      </c>
      <c r="H426" s="2">
        <v>24089.505811285351</v>
      </c>
      <c r="I426" s="2">
        <v>15487.601999574572</v>
      </c>
      <c r="J426" s="2">
        <v>8687.6142855956878</v>
      </c>
    </row>
    <row r="427" spans="1:10" x14ac:dyDescent="0.15">
      <c r="A427" s="1">
        <v>19</v>
      </c>
      <c r="B427" s="1" t="s">
        <v>125</v>
      </c>
      <c r="C427" s="1">
        <v>10</v>
      </c>
      <c r="D427" s="1" t="s">
        <v>22</v>
      </c>
      <c r="E427" s="2">
        <v>6306.1051097615618</v>
      </c>
      <c r="F427" s="2">
        <v>12576.380659291655</v>
      </c>
      <c r="G427" s="2">
        <v>31022.217339609353</v>
      </c>
      <c r="H427" s="2">
        <v>29165.290773620542</v>
      </c>
      <c r="I427" s="2">
        <v>22533.993110009415</v>
      </c>
      <c r="J427" s="2">
        <v>18645.40994232033</v>
      </c>
    </row>
    <row r="428" spans="1:10" x14ac:dyDescent="0.15">
      <c r="A428" s="1">
        <v>19</v>
      </c>
      <c r="B428" s="1" t="s">
        <v>125</v>
      </c>
      <c r="C428" s="1">
        <v>11</v>
      </c>
      <c r="D428" s="1" t="s">
        <v>23</v>
      </c>
      <c r="E428" s="2">
        <v>12671.106951764999</v>
      </c>
      <c r="F428" s="2">
        <v>44589.392339299666</v>
      </c>
      <c r="G428" s="2">
        <v>148150.01162548451</v>
      </c>
      <c r="H428" s="2">
        <v>186600.80495828911</v>
      </c>
      <c r="I428" s="2">
        <v>268794.45345727465</v>
      </c>
      <c r="J428" s="2">
        <v>178362.10068900697</v>
      </c>
    </row>
    <row r="429" spans="1:10" x14ac:dyDescent="0.15">
      <c r="A429" s="1">
        <v>19</v>
      </c>
      <c r="B429" s="1" t="s">
        <v>125</v>
      </c>
      <c r="C429" s="1">
        <v>12</v>
      </c>
      <c r="D429" s="1" t="s">
        <v>24</v>
      </c>
      <c r="E429" s="2">
        <v>1865.6222685668426</v>
      </c>
      <c r="F429" s="2">
        <v>16307.566282689086</v>
      </c>
      <c r="G429" s="2">
        <v>175321.36523585918</v>
      </c>
      <c r="H429" s="2">
        <v>251008.30703721906</v>
      </c>
      <c r="I429" s="2">
        <v>845629.78860691644</v>
      </c>
      <c r="J429" s="2">
        <v>554696.21957895195</v>
      </c>
    </row>
    <row r="430" spans="1:10" x14ac:dyDescent="0.15">
      <c r="A430" s="1">
        <v>19</v>
      </c>
      <c r="B430" s="1" t="s">
        <v>125</v>
      </c>
      <c r="C430" s="1">
        <v>13</v>
      </c>
      <c r="D430" s="1" t="s">
        <v>25</v>
      </c>
      <c r="E430" s="2">
        <v>2888.7311268551248</v>
      </c>
      <c r="F430" s="2">
        <v>13545.567451188703</v>
      </c>
      <c r="G430" s="2">
        <v>30684.542886387135</v>
      </c>
      <c r="H430" s="2">
        <v>31799.09358706266</v>
      </c>
      <c r="I430" s="2">
        <v>50100.434118616424</v>
      </c>
      <c r="J430" s="2">
        <v>37390.72656253368</v>
      </c>
    </row>
    <row r="431" spans="1:10" x14ac:dyDescent="0.15">
      <c r="A431" s="1">
        <v>19</v>
      </c>
      <c r="B431" s="1" t="s">
        <v>125</v>
      </c>
      <c r="C431" s="1">
        <v>14</v>
      </c>
      <c r="D431" s="1" t="s">
        <v>26</v>
      </c>
      <c r="E431" s="2">
        <v>3838.2402054793079</v>
      </c>
      <c r="F431" s="2">
        <v>20917.695837928251</v>
      </c>
      <c r="G431" s="2">
        <v>38625.705633881713</v>
      </c>
      <c r="H431" s="2">
        <v>57798.506621331879</v>
      </c>
      <c r="I431" s="2">
        <v>93658.62284769876</v>
      </c>
      <c r="J431" s="2">
        <v>73855.57350966068</v>
      </c>
    </row>
    <row r="432" spans="1:10" x14ac:dyDescent="0.15">
      <c r="A432" s="1">
        <v>19</v>
      </c>
      <c r="B432" s="1" t="s">
        <v>125</v>
      </c>
      <c r="C432" s="1">
        <v>15</v>
      </c>
      <c r="D432" s="1" t="s">
        <v>27</v>
      </c>
      <c r="E432" s="2">
        <v>44961.527038061322</v>
      </c>
      <c r="F432" s="2">
        <v>68894.338564556485</v>
      </c>
      <c r="G432" s="2">
        <v>124254.53235933879</v>
      </c>
      <c r="H432" s="2">
        <v>108170.35578927821</v>
      </c>
      <c r="I432" s="2">
        <v>82551.680503743526</v>
      </c>
      <c r="J432" s="2">
        <v>73012.984518388766</v>
      </c>
    </row>
    <row r="433" spans="1:10" x14ac:dyDescent="0.15">
      <c r="A433" s="1">
        <v>19</v>
      </c>
      <c r="B433" s="1" t="s">
        <v>124</v>
      </c>
      <c r="C433" s="1">
        <v>16</v>
      </c>
      <c r="D433" s="1" t="s">
        <v>10</v>
      </c>
      <c r="E433" s="2">
        <v>287309.53164082044</v>
      </c>
      <c r="F433" s="2">
        <v>275417.92643068451</v>
      </c>
      <c r="G433" s="2">
        <v>428098.06070482638</v>
      </c>
      <c r="H433" s="2">
        <v>309588.61589664145</v>
      </c>
      <c r="I433" s="2">
        <v>240081.34815668431</v>
      </c>
      <c r="J433" s="2">
        <v>235137.62779557152</v>
      </c>
    </row>
    <row r="434" spans="1:10" x14ac:dyDescent="0.15">
      <c r="A434" s="1">
        <v>19</v>
      </c>
      <c r="B434" s="1" t="s">
        <v>124</v>
      </c>
      <c r="C434" s="1">
        <v>17</v>
      </c>
      <c r="D434" s="1" t="s">
        <v>11</v>
      </c>
      <c r="E434" s="2">
        <v>18551.011158235233</v>
      </c>
      <c r="F434" s="2">
        <v>28109.488788161529</v>
      </c>
      <c r="G434" s="2">
        <v>51714.600466991571</v>
      </c>
      <c r="H434" s="2">
        <v>66840.459276618232</v>
      </c>
      <c r="I434" s="2">
        <v>54001.405522578396</v>
      </c>
      <c r="J434" s="2">
        <v>47549.847374371857</v>
      </c>
    </row>
    <row r="435" spans="1:10" x14ac:dyDescent="0.15">
      <c r="A435" s="1">
        <v>19</v>
      </c>
      <c r="B435" s="1" t="s">
        <v>124</v>
      </c>
      <c r="C435" s="1">
        <v>18</v>
      </c>
      <c r="D435" s="1" t="s">
        <v>12</v>
      </c>
      <c r="E435" s="2">
        <v>56688.000426575076</v>
      </c>
      <c r="F435" s="2">
        <v>137125.73599122523</v>
      </c>
      <c r="G435" s="2">
        <v>208964.59758769971</v>
      </c>
      <c r="H435" s="2">
        <v>244059.84759471164</v>
      </c>
      <c r="I435" s="2">
        <v>219149.88071226052</v>
      </c>
      <c r="J435" s="2">
        <v>201925.1522762432</v>
      </c>
    </row>
    <row r="436" spans="1:10" x14ac:dyDescent="0.15">
      <c r="A436" s="1">
        <v>19</v>
      </c>
      <c r="B436" s="1" t="s">
        <v>124</v>
      </c>
      <c r="C436" s="1">
        <v>19</v>
      </c>
      <c r="D436" s="1" t="s">
        <v>13</v>
      </c>
      <c r="E436" s="2">
        <v>23576.18750828593</v>
      </c>
      <c r="F436" s="2">
        <v>54994.217195118785</v>
      </c>
      <c r="G436" s="2">
        <v>129040.57645913943</v>
      </c>
      <c r="H436" s="2">
        <v>123760.01428081882</v>
      </c>
      <c r="I436" s="2">
        <v>110564.48933658344</v>
      </c>
      <c r="J436" s="2">
        <v>106704.9022990869</v>
      </c>
    </row>
    <row r="437" spans="1:10" x14ac:dyDescent="0.15">
      <c r="A437" s="1">
        <v>19</v>
      </c>
      <c r="B437" s="1" t="s">
        <v>124</v>
      </c>
      <c r="C437" s="1">
        <v>20</v>
      </c>
      <c r="D437" s="1" t="s">
        <v>14</v>
      </c>
      <c r="E437" s="2">
        <v>13138.932537210736</v>
      </c>
      <c r="F437" s="2">
        <v>43505.563929261247</v>
      </c>
      <c r="G437" s="2">
        <v>45976.786451795218</v>
      </c>
      <c r="H437" s="2">
        <v>42479.501757514656</v>
      </c>
      <c r="I437" s="2">
        <v>45895.638655088987</v>
      </c>
      <c r="J437" s="2">
        <v>47223.39894170082</v>
      </c>
    </row>
    <row r="438" spans="1:10" x14ac:dyDescent="0.15">
      <c r="A438" s="1">
        <v>19</v>
      </c>
      <c r="B438" s="1" t="s">
        <v>124</v>
      </c>
      <c r="C438" s="1">
        <v>21</v>
      </c>
      <c r="D438" s="1" t="s">
        <v>15</v>
      </c>
      <c r="E438" s="2">
        <v>52666.146622503162</v>
      </c>
      <c r="F438" s="2">
        <v>80606.354230067504</v>
      </c>
      <c r="G438" s="2">
        <v>127839.42695718906</v>
      </c>
      <c r="H438" s="2">
        <v>161407.03677108954</v>
      </c>
      <c r="I438" s="2">
        <v>179090.87965095538</v>
      </c>
      <c r="J438" s="2">
        <v>166996.50914136504</v>
      </c>
    </row>
    <row r="439" spans="1:10" x14ac:dyDescent="0.15">
      <c r="A439" s="1">
        <v>19</v>
      </c>
      <c r="B439" s="1" t="s">
        <v>123</v>
      </c>
      <c r="C439" s="1">
        <v>22</v>
      </c>
      <c r="D439" s="1" t="s">
        <v>7</v>
      </c>
      <c r="E439" s="2">
        <v>194731.32823667038</v>
      </c>
      <c r="F439" s="2">
        <v>340083.73520038952</v>
      </c>
      <c r="G439" s="2">
        <v>467010.58217783633</v>
      </c>
      <c r="H439" s="2">
        <v>608672.2405453081</v>
      </c>
      <c r="I439" s="2">
        <v>795539.37817282637</v>
      </c>
      <c r="J439" s="2">
        <v>770601.78329968988</v>
      </c>
    </row>
    <row r="440" spans="1:10" x14ac:dyDescent="0.15">
      <c r="A440" s="1">
        <v>19</v>
      </c>
      <c r="B440" s="1" t="s">
        <v>123</v>
      </c>
      <c r="C440" s="1">
        <v>23</v>
      </c>
      <c r="D440" s="1" t="s">
        <v>28</v>
      </c>
      <c r="E440" s="2">
        <v>172582.08236639903</v>
      </c>
      <c r="F440" s="2">
        <v>235416.38950321442</v>
      </c>
      <c r="G440" s="2">
        <v>265704.67356833932</v>
      </c>
      <c r="H440" s="2">
        <v>339084.47439706081</v>
      </c>
      <c r="I440" s="2">
        <v>401101.01660220214</v>
      </c>
      <c r="J440" s="2">
        <v>404856.07952232572</v>
      </c>
    </row>
    <row r="441" spans="1:10" x14ac:dyDescent="0.15">
      <c r="A441" s="1">
        <v>20</v>
      </c>
      <c r="B441" s="1" t="s">
        <v>127</v>
      </c>
      <c r="C441" s="1">
        <v>1</v>
      </c>
      <c r="D441" s="1" t="s">
        <v>8</v>
      </c>
      <c r="E441" s="2">
        <v>275717.56776960491</v>
      </c>
      <c r="F441" s="2">
        <v>269163.81441333186</v>
      </c>
      <c r="G441" s="2">
        <v>326326.68736364093</v>
      </c>
      <c r="H441" s="2">
        <v>220875.86642347099</v>
      </c>
      <c r="I441" s="2">
        <v>230576.4926328219</v>
      </c>
      <c r="J441" s="2">
        <v>213630.47239415086</v>
      </c>
    </row>
    <row r="442" spans="1:10" x14ac:dyDescent="0.15">
      <c r="A442" s="1">
        <v>20</v>
      </c>
      <c r="B442" s="1" t="s">
        <v>128</v>
      </c>
      <c r="C442" s="1">
        <v>2</v>
      </c>
      <c r="D442" s="1" t="s">
        <v>9</v>
      </c>
      <c r="E442" s="2">
        <v>8101.1993887065091</v>
      </c>
      <c r="F442" s="2">
        <v>13940.435062823801</v>
      </c>
      <c r="G442" s="2">
        <v>22906.757160799923</v>
      </c>
      <c r="H442" s="2">
        <v>19292.456021818125</v>
      </c>
      <c r="I442" s="2">
        <v>8998.6689562758456</v>
      </c>
      <c r="J442" s="2">
        <v>6556.7978733163027</v>
      </c>
    </row>
    <row r="443" spans="1:10" x14ac:dyDescent="0.15">
      <c r="A443" s="1">
        <v>20</v>
      </c>
      <c r="B443" s="1" t="s">
        <v>129</v>
      </c>
      <c r="C443" s="1">
        <v>3</v>
      </c>
      <c r="D443" s="1" t="s">
        <v>16</v>
      </c>
      <c r="E443" s="2">
        <v>199711.25592870929</v>
      </c>
      <c r="F443" s="2">
        <v>255954.31797515065</v>
      </c>
      <c r="G443" s="2">
        <v>279478.99601237912</v>
      </c>
      <c r="H443" s="2">
        <v>314556.21182413131</v>
      </c>
      <c r="I443" s="2">
        <v>297830.52980899008</v>
      </c>
      <c r="J443" s="2">
        <v>281139.66092745395</v>
      </c>
    </row>
    <row r="444" spans="1:10" x14ac:dyDescent="0.15">
      <c r="A444" s="1">
        <v>20</v>
      </c>
      <c r="B444" s="1" t="s">
        <v>130</v>
      </c>
      <c r="C444" s="1">
        <v>4</v>
      </c>
      <c r="D444" s="1" t="s">
        <v>17</v>
      </c>
      <c r="E444" s="2">
        <v>36266.029089830772</v>
      </c>
      <c r="F444" s="2">
        <v>40558.068709192499</v>
      </c>
      <c r="G444" s="2">
        <v>54500.189411645013</v>
      </c>
      <c r="H444" s="2">
        <v>13326.256598462707</v>
      </c>
      <c r="I444" s="2">
        <v>10036.360156200537</v>
      </c>
      <c r="J444" s="2">
        <v>8136.2284682622039</v>
      </c>
    </row>
    <row r="445" spans="1:10" x14ac:dyDescent="0.15">
      <c r="A445" s="1">
        <v>20</v>
      </c>
      <c r="B445" s="1" t="s">
        <v>129</v>
      </c>
      <c r="C445" s="1">
        <v>5</v>
      </c>
      <c r="D445" s="1" t="s">
        <v>18</v>
      </c>
      <c r="E445" s="2">
        <v>14582.118647549645</v>
      </c>
      <c r="F445" s="2">
        <v>22336.896903679797</v>
      </c>
      <c r="G445" s="2">
        <v>31855.976131818483</v>
      </c>
      <c r="H445" s="2">
        <v>22563.523242885396</v>
      </c>
      <c r="I445" s="2">
        <v>21834.918872403232</v>
      </c>
      <c r="J445" s="2">
        <v>20855.145007043269</v>
      </c>
    </row>
    <row r="446" spans="1:10" x14ac:dyDescent="0.15">
      <c r="A446" s="1">
        <v>20</v>
      </c>
      <c r="B446" s="1" t="s">
        <v>129</v>
      </c>
      <c r="C446" s="1">
        <v>6</v>
      </c>
      <c r="D446" s="1" t="s">
        <v>2</v>
      </c>
      <c r="E446" s="2">
        <v>2264.4490695479676</v>
      </c>
      <c r="F446" s="2">
        <v>8324.377454311938</v>
      </c>
      <c r="G446" s="2">
        <v>31451.183761404369</v>
      </c>
      <c r="H446" s="2">
        <v>57080.788258064204</v>
      </c>
      <c r="I446" s="2">
        <v>68215.702122127594</v>
      </c>
      <c r="J446" s="2">
        <v>71529.130714332772</v>
      </c>
    </row>
    <row r="447" spans="1:10" x14ac:dyDescent="0.15">
      <c r="A447" s="1">
        <v>20</v>
      </c>
      <c r="B447" s="1" t="s">
        <v>129</v>
      </c>
      <c r="C447" s="1">
        <v>7</v>
      </c>
      <c r="D447" s="1" t="s">
        <v>19</v>
      </c>
      <c r="E447" s="2">
        <v>3424.1094384907938</v>
      </c>
      <c r="F447" s="2">
        <v>1712.9917568217713</v>
      </c>
      <c r="G447" s="2">
        <v>6208.302468689707</v>
      </c>
      <c r="H447" s="2">
        <v>7899.4560135901584</v>
      </c>
      <c r="I447" s="2">
        <v>6298.3755988099383</v>
      </c>
      <c r="J447" s="2">
        <v>9660.4395280829085</v>
      </c>
    </row>
    <row r="448" spans="1:10" x14ac:dyDescent="0.15">
      <c r="A448" s="1">
        <v>20</v>
      </c>
      <c r="B448" s="1" t="s">
        <v>130</v>
      </c>
      <c r="C448" s="1">
        <v>8</v>
      </c>
      <c r="D448" s="1" t="s">
        <v>20</v>
      </c>
      <c r="E448" s="2">
        <v>26683.800476227254</v>
      </c>
      <c r="F448" s="2">
        <v>42376.520732425059</v>
      </c>
      <c r="G448" s="2">
        <v>55666.221349871259</v>
      </c>
      <c r="H448" s="2">
        <v>54536.652249286344</v>
      </c>
      <c r="I448" s="2">
        <v>57690.1224932353</v>
      </c>
      <c r="J448" s="2">
        <v>36063.319008732331</v>
      </c>
    </row>
    <row r="449" spans="1:10" x14ac:dyDescent="0.15">
      <c r="A449" s="1">
        <v>20</v>
      </c>
      <c r="B449" s="1" t="s">
        <v>130</v>
      </c>
      <c r="C449" s="1">
        <v>9</v>
      </c>
      <c r="D449" s="1" t="s">
        <v>21</v>
      </c>
      <c r="E449" s="2">
        <v>28513.500111243673</v>
      </c>
      <c r="F449" s="2">
        <v>21684.992745042342</v>
      </c>
      <c r="G449" s="2">
        <v>42507.063615798063</v>
      </c>
      <c r="H449" s="2">
        <v>39017.513219357563</v>
      </c>
      <c r="I449" s="2">
        <v>43585.062171887061</v>
      </c>
      <c r="J449" s="2">
        <v>27454.171491545058</v>
      </c>
    </row>
    <row r="450" spans="1:10" x14ac:dyDescent="0.15">
      <c r="A450" s="1">
        <v>20</v>
      </c>
      <c r="B450" s="1" t="s">
        <v>129</v>
      </c>
      <c r="C450" s="1">
        <v>10</v>
      </c>
      <c r="D450" s="1" t="s">
        <v>22</v>
      </c>
      <c r="E450" s="2">
        <v>29725.036478815535</v>
      </c>
      <c r="F450" s="2">
        <v>57282.129189729727</v>
      </c>
      <c r="G450" s="2">
        <v>91296.30870361792</v>
      </c>
      <c r="H450" s="2">
        <v>96999.011753500396</v>
      </c>
      <c r="I450" s="2">
        <v>89816.892458820745</v>
      </c>
      <c r="J450" s="2">
        <v>90356.576432803951</v>
      </c>
    </row>
    <row r="451" spans="1:10" x14ac:dyDescent="0.15">
      <c r="A451" s="1">
        <v>20</v>
      </c>
      <c r="B451" s="1" t="s">
        <v>129</v>
      </c>
      <c r="C451" s="1">
        <v>11</v>
      </c>
      <c r="D451" s="1" t="s">
        <v>23</v>
      </c>
      <c r="E451" s="2">
        <v>50710.357543619219</v>
      </c>
      <c r="F451" s="2">
        <v>137930.68688080381</v>
      </c>
      <c r="G451" s="2">
        <v>324587.76783841517</v>
      </c>
      <c r="H451" s="2">
        <v>362996.30374887114</v>
      </c>
      <c r="I451" s="2">
        <v>506029.8330160848</v>
      </c>
      <c r="J451" s="2">
        <v>301665.70207752218</v>
      </c>
    </row>
    <row r="452" spans="1:10" x14ac:dyDescent="0.15">
      <c r="A452" s="1">
        <v>20</v>
      </c>
      <c r="B452" s="1" t="s">
        <v>129</v>
      </c>
      <c r="C452" s="1">
        <v>12</v>
      </c>
      <c r="D452" s="1" t="s">
        <v>24</v>
      </c>
      <c r="E452" s="2">
        <v>8926.3439484371593</v>
      </c>
      <c r="F452" s="2">
        <v>60973.062200302324</v>
      </c>
      <c r="G452" s="2">
        <v>331388.54612480494</v>
      </c>
      <c r="H452" s="2">
        <v>1096455.2637870577</v>
      </c>
      <c r="I452" s="2">
        <v>2388837.8363887495</v>
      </c>
      <c r="J452" s="2">
        <v>2710667.6989328731</v>
      </c>
    </row>
    <row r="453" spans="1:10" x14ac:dyDescent="0.15">
      <c r="A453" s="1">
        <v>20</v>
      </c>
      <c r="B453" s="1" t="s">
        <v>129</v>
      </c>
      <c r="C453" s="1">
        <v>13</v>
      </c>
      <c r="D453" s="1" t="s">
        <v>25</v>
      </c>
      <c r="E453" s="2">
        <v>10659.444864796034</v>
      </c>
      <c r="F453" s="2">
        <v>45403.824145407416</v>
      </c>
      <c r="G453" s="2">
        <v>95538.96833667063</v>
      </c>
      <c r="H453" s="2">
        <v>113120.33676519703</v>
      </c>
      <c r="I453" s="2">
        <v>208660.8044966255</v>
      </c>
      <c r="J453" s="2">
        <v>159163.42881603198</v>
      </c>
    </row>
    <row r="454" spans="1:10" x14ac:dyDescent="0.15">
      <c r="A454" s="1">
        <v>20</v>
      </c>
      <c r="B454" s="1" t="s">
        <v>129</v>
      </c>
      <c r="C454" s="1">
        <v>14</v>
      </c>
      <c r="D454" s="1" t="s">
        <v>26</v>
      </c>
      <c r="E454" s="2">
        <v>42804.695736772337</v>
      </c>
      <c r="F454" s="2">
        <v>117433.68940677567</v>
      </c>
      <c r="G454" s="2">
        <v>199699.51504630651</v>
      </c>
      <c r="H454" s="2">
        <v>110789.19115432563</v>
      </c>
      <c r="I454" s="2">
        <v>171698.44608506426</v>
      </c>
      <c r="J454" s="2">
        <v>120373.06335404405</v>
      </c>
    </row>
    <row r="455" spans="1:10" x14ac:dyDescent="0.15">
      <c r="A455" s="1">
        <v>20</v>
      </c>
      <c r="B455" s="1" t="s">
        <v>129</v>
      </c>
      <c r="C455" s="1">
        <v>15</v>
      </c>
      <c r="D455" s="1" t="s">
        <v>27</v>
      </c>
      <c r="E455" s="2">
        <v>160846.60853848723</v>
      </c>
      <c r="F455" s="2">
        <v>187547.04164559365</v>
      </c>
      <c r="G455" s="2">
        <v>263190.36778041709</v>
      </c>
      <c r="H455" s="2">
        <v>204991.61049332307</v>
      </c>
      <c r="I455" s="2">
        <v>204844.47235472096</v>
      </c>
      <c r="J455" s="2">
        <v>168155.4554877606</v>
      </c>
    </row>
    <row r="456" spans="1:10" x14ac:dyDescent="0.15">
      <c r="A456" s="1">
        <v>20</v>
      </c>
      <c r="B456" s="1" t="s">
        <v>128</v>
      </c>
      <c r="C456" s="1">
        <v>16</v>
      </c>
      <c r="D456" s="1" t="s">
        <v>10</v>
      </c>
      <c r="E456" s="2">
        <v>652087.90658934717</v>
      </c>
      <c r="F456" s="2">
        <v>783973.32226857764</v>
      </c>
      <c r="G456" s="2">
        <v>991053.56772516796</v>
      </c>
      <c r="H456" s="2">
        <v>755264.67303985683</v>
      </c>
      <c r="I456" s="2">
        <v>429507.00316036853</v>
      </c>
      <c r="J456" s="2">
        <v>458758.81411253288</v>
      </c>
    </row>
    <row r="457" spans="1:10" x14ac:dyDescent="0.15">
      <c r="A457" s="1">
        <v>20</v>
      </c>
      <c r="B457" s="1" t="s">
        <v>127</v>
      </c>
      <c r="C457" s="1">
        <v>17</v>
      </c>
      <c r="D457" s="1" t="s">
        <v>11</v>
      </c>
      <c r="E457" s="2">
        <v>73991.876518348785</v>
      </c>
      <c r="F457" s="2">
        <v>137838.57103170097</v>
      </c>
      <c r="G457" s="2">
        <v>200819.40307114917</v>
      </c>
      <c r="H457" s="2">
        <v>197801.33099595411</v>
      </c>
      <c r="I457" s="2">
        <v>218588.01415005309</v>
      </c>
      <c r="J457" s="2">
        <v>178639.58730902569</v>
      </c>
    </row>
    <row r="458" spans="1:10" x14ac:dyDescent="0.15">
      <c r="A458" s="1">
        <v>20</v>
      </c>
      <c r="B458" s="1" t="s">
        <v>127</v>
      </c>
      <c r="C458" s="1">
        <v>18</v>
      </c>
      <c r="D458" s="1" t="s">
        <v>12</v>
      </c>
      <c r="E458" s="2">
        <v>159769.34297605773</v>
      </c>
      <c r="F458" s="2">
        <v>403136.6054959668</v>
      </c>
      <c r="G458" s="2">
        <v>566228.29213788267</v>
      </c>
      <c r="H458" s="2">
        <v>599300.76904647064</v>
      </c>
      <c r="I458" s="2">
        <v>494076.09455851727</v>
      </c>
      <c r="J458" s="2">
        <v>422719.37110779801</v>
      </c>
    </row>
    <row r="459" spans="1:10" x14ac:dyDescent="0.15">
      <c r="A459" s="1">
        <v>20</v>
      </c>
      <c r="B459" s="1" t="s">
        <v>127</v>
      </c>
      <c r="C459" s="1">
        <v>19</v>
      </c>
      <c r="D459" s="1" t="s">
        <v>13</v>
      </c>
      <c r="E459" s="2">
        <v>68903.669003516872</v>
      </c>
      <c r="F459" s="2">
        <v>145570.33765054142</v>
      </c>
      <c r="G459" s="2">
        <v>322592.42382124887</v>
      </c>
      <c r="H459" s="2">
        <v>353943.82977104664</v>
      </c>
      <c r="I459" s="2">
        <v>324017.26626939606</v>
      </c>
      <c r="J459" s="2">
        <v>300944.27838504675</v>
      </c>
    </row>
    <row r="460" spans="1:10" x14ac:dyDescent="0.15">
      <c r="A460" s="1">
        <v>20</v>
      </c>
      <c r="B460" s="1" t="s">
        <v>128</v>
      </c>
      <c r="C460" s="1">
        <v>20</v>
      </c>
      <c r="D460" s="1" t="s">
        <v>14</v>
      </c>
      <c r="E460" s="2">
        <v>59121.161882278589</v>
      </c>
      <c r="F460" s="2">
        <v>108919.686811401</v>
      </c>
      <c r="G460" s="2">
        <v>115635.73392554694</v>
      </c>
      <c r="H460" s="2">
        <v>111770.04880228506</v>
      </c>
      <c r="I460" s="2">
        <v>114228.52481920138</v>
      </c>
      <c r="J460" s="2">
        <v>114576.49003805993</v>
      </c>
    </row>
    <row r="461" spans="1:10" x14ac:dyDescent="0.15">
      <c r="A461" s="1">
        <v>20</v>
      </c>
      <c r="B461" s="1" t="s">
        <v>127</v>
      </c>
      <c r="C461" s="1">
        <v>21</v>
      </c>
      <c r="D461" s="1" t="s">
        <v>15</v>
      </c>
      <c r="E461" s="2">
        <v>178919.61892633286</v>
      </c>
      <c r="F461" s="2">
        <v>232411.42907659156</v>
      </c>
      <c r="G461" s="2">
        <v>390960.62707523198</v>
      </c>
      <c r="H461" s="2">
        <v>487751.95679278887</v>
      </c>
      <c r="I461" s="2">
        <v>503218.82805335766</v>
      </c>
      <c r="J461" s="2">
        <v>471859.3938774605</v>
      </c>
    </row>
    <row r="462" spans="1:10" x14ac:dyDescent="0.15">
      <c r="A462" s="1">
        <v>20</v>
      </c>
      <c r="B462" s="1" t="s">
        <v>126</v>
      </c>
      <c r="C462" s="1">
        <v>22</v>
      </c>
      <c r="D462" s="1" t="s">
        <v>7</v>
      </c>
      <c r="E462" s="2">
        <v>524611.67985312711</v>
      </c>
      <c r="F462" s="2">
        <v>904789.80834783206</v>
      </c>
      <c r="G462" s="2">
        <v>1113039.6570741159</v>
      </c>
      <c r="H462" s="2">
        <v>1564754.5019176584</v>
      </c>
      <c r="I462" s="2">
        <v>2112897.3503389633</v>
      </c>
      <c r="J462" s="2">
        <v>2044732.7356956881</v>
      </c>
    </row>
    <row r="463" spans="1:10" x14ac:dyDescent="0.15">
      <c r="A463" s="1">
        <v>20</v>
      </c>
      <c r="B463" s="1" t="s">
        <v>126</v>
      </c>
      <c r="C463" s="1">
        <v>23</v>
      </c>
      <c r="D463" s="1" t="s">
        <v>28</v>
      </c>
      <c r="E463" s="2">
        <v>537012.37415790278</v>
      </c>
      <c r="F463" s="2">
        <v>625530.8646088565</v>
      </c>
      <c r="G463" s="2">
        <v>714790.90029934235</v>
      </c>
      <c r="H463" s="2">
        <v>868699.52506324847</v>
      </c>
      <c r="I463" s="2">
        <v>1012535.3933661085</v>
      </c>
      <c r="J463" s="2">
        <v>1026736.8551860373</v>
      </c>
    </row>
    <row r="464" spans="1:10" x14ac:dyDescent="0.15">
      <c r="A464" s="1">
        <v>21</v>
      </c>
      <c r="B464" s="1" t="s">
        <v>132</v>
      </c>
      <c r="C464" s="1">
        <v>1</v>
      </c>
      <c r="D464" s="1" t="s">
        <v>8</v>
      </c>
      <c r="E464" s="2">
        <v>176913.74731250547</v>
      </c>
      <c r="F464" s="2">
        <v>136067.87505444206</v>
      </c>
      <c r="G464" s="2">
        <v>136090.12316993505</v>
      </c>
      <c r="H464" s="2">
        <v>110334.07135848896</v>
      </c>
      <c r="I464" s="2">
        <v>109388.76572855761</v>
      </c>
      <c r="J464" s="2">
        <v>104814.41896331016</v>
      </c>
    </row>
    <row r="465" spans="1:10" x14ac:dyDescent="0.15">
      <c r="A465" s="1">
        <v>21</v>
      </c>
      <c r="B465" s="1" t="s">
        <v>132</v>
      </c>
      <c r="C465" s="1">
        <v>2</v>
      </c>
      <c r="D465" s="1" t="s">
        <v>9</v>
      </c>
      <c r="E465" s="2">
        <v>46875.958900789607</v>
      </c>
      <c r="F465" s="2">
        <v>42032.457374473772</v>
      </c>
      <c r="G465" s="2">
        <v>39780.313906585186</v>
      </c>
      <c r="H465" s="2">
        <v>24183.59954815431</v>
      </c>
      <c r="I465" s="2">
        <v>13666.005311369825</v>
      </c>
      <c r="J465" s="2">
        <v>10441.571565791057</v>
      </c>
    </row>
    <row r="466" spans="1:10" x14ac:dyDescent="0.15">
      <c r="A466" s="1">
        <v>21</v>
      </c>
      <c r="B466" s="1" t="s">
        <v>133</v>
      </c>
      <c r="C466" s="1">
        <v>3</v>
      </c>
      <c r="D466" s="1" t="s">
        <v>16</v>
      </c>
      <c r="E466" s="2">
        <v>77302.59432341269</v>
      </c>
      <c r="F466" s="2">
        <v>113756.62328007768</v>
      </c>
      <c r="G466" s="2">
        <v>117459.00763821405</v>
      </c>
      <c r="H466" s="2">
        <v>115848.86515140098</v>
      </c>
      <c r="I466" s="2">
        <v>109683.44902088815</v>
      </c>
      <c r="J466" s="2">
        <v>92826.324915534569</v>
      </c>
    </row>
    <row r="467" spans="1:10" x14ac:dyDescent="0.15">
      <c r="A467" s="1">
        <v>21</v>
      </c>
      <c r="B467" s="1" t="s">
        <v>133</v>
      </c>
      <c r="C467" s="1">
        <v>4</v>
      </c>
      <c r="D467" s="1" t="s">
        <v>17</v>
      </c>
      <c r="E467" s="2">
        <v>138954.51578381401</v>
      </c>
      <c r="F467" s="2">
        <v>173363.45759979484</v>
      </c>
      <c r="G467" s="2">
        <v>268160.17749998264</v>
      </c>
      <c r="H467" s="2">
        <v>98507.469735236271</v>
      </c>
      <c r="I467" s="2">
        <v>67273.806916871952</v>
      </c>
      <c r="J467" s="2">
        <v>52424.66970836524</v>
      </c>
    </row>
    <row r="468" spans="1:10" x14ac:dyDescent="0.15">
      <c r="A468" s="1">
        <v>21</v>
      </c>
      <c r="B468" s="1" t="s">
        <v>133</v>
      </c>
      <c r="C468" s="1">
        <v>5</v>
      </c>
      <c r="D468" s="1" t="s">
        <v>18</v>
      </c>
      <c r="E468" s="2">
        <v>34953.043728278113</v>
      </c>
      <c r="F468" s="2">
        <v>61251.447637529687</v>
      </c>
      <c r="G468" s="2">
        <v>99023.230233731752</v>
      </c>
      <c r="H468" s="2">
        <v>93127.170009799709</v>
      </c>
      <c r="I468" s="2">
        <v>57504.30440999235</v>
      </c>
      <c r="J468" s="2">
        <v>51263.725480858979</v>
      </c>
    </row>
    <row r="469" spans="1:10" x14ac:dyDescent="0.15">
      <c r="A469" s="1">
        <v>21</v>
      </c>
      <c r="B469" s="1" t="s">
        <v>133</v>
      </c>
      <c r="C469" s="1">
        <v>6</v>
      </c>
      <c r="D469" s="1" t="s">
        <v>2</v>
      </c>
      <c r="E469" s="2">
        <v>7571.9272948012767</v>
      </c>
      <c r="F469" s="2">
        <v>31405.414724992363</v>
      </c>
      <c r="G469" s="2">
        <v>70860.22288667562</v>
      </c>
      <c r="H469" s="2">
        <v>98358.680226471319</v>
      </c>
      <c r="I469" s="2">
        <v>162791.49640832201</v>
      </c>
      <c r="J469" s="2">
        <v>184432.08306589755</v>
      </c>
    </row>
    <row r="470" spans="1:10" x14ac:dyDescent="0.15">
      <c r="A470" s="1">
        <v>21</v>
      </c>
      <c r="B470" s="1" t="s">
        <v>133</v>
      </c>
      <c r="C470" s="1">
        <v>7</v>
      </c>
      <c r="D470" s="1" t="s">
        <v>19</v>
      </c>
      <c r="E470" s="2">
        <v>18070.973055582435</v>
      </c>
      <c r="F470" s="2">
        <v>3167.6532550834677</v>
      </c>
      <c r="G470" s="2">
        <v>8467.8747844434729</v>
      </c>
      <c r="H470" s="2">
        <v>6627.0869339297915</v>
      </c>
      <c r="I470" s="2">
        <v>3595.8522819812947</v>
      </c>
      <c r="J470" s="2">
        <v>3417.2205242534078</v>
      </c>
    </row>
    <row r="471" spans="1:10" x14ac:dyDescent="0.15">
      <c r="A471" s="1">
        <v>21</v>
      </c>
      <c r="B471" s="1" t="s">
        <v>133</v>
      </c>
      <c r="C471" s="1">
        <v>8</v>
      </c>
      <c r="D471" s="1" t="s">
        <v>20</v>
      </c>
      <c r="E471" s="2">
        <v>139714.70607489606</v>
      </c>
      <c r="F471" s="2">
        <v>154712.76708940178</v>
      </c>
      <c r="G471" s="2">
        <v>262331.68519956886</v>
      </c>
      <c r="H471" s="2">
        <v>190537.4099230807</v>
      </c>
      <c r="I471" s="2">
        <v>135025.12658595198</v>
      </c>
      <c r="J471" s="2">
        <v>87144.531926095093</v>
      </c>
    </row>
    <row r="472" spans="1:10" x14ac:dyDescent="0.15">
      <c r="A472" s="1">
        <v>21</v>
      </c>
      <c r="B472" s="1" t="s">
        <v>133</v>
      </c>
      <c r="C472" s="1">
        <v>9</v>
      </c>
      <c r="D472" s="1" t="s">
        <v>21</v>
      </c>
      <c r="E472" s="2">
        <v>20491.282541289358</v>
      </c>
      <c r="F472" s="2">
        <v>38563.230396717794</v>
      </c>
      <c r="G472" s="2">
        <v>58350.217666466946</v>
      </c>
      <c r="H472" s="2">
        <v>48432.205429488422</v>
      </c>
      <c r="I472" s="2">
        <v>53189.690932474274</v>
      </c>
      <c r="J472" s="2">
        <v>34608.939443612864</v>
      </c>
    </row>
    <row r="473" spans="1:10" x14ac:dyDescent="0.15">
      <c r="A473" s="1">
        <v>21</v>
      </c>
      <c r="B473" s="1" t="s">
        <v>133</v>
      </c>
      <c r="C473" s="1">
        <v>10</v>
      </c>
      <c r="D473" s="1" t="s">
        <v>22</v>
      </c>
      <c r="E473" s="2">
        <v>40855.187539748171</v>
      </c>
      <c r="F473" s="2">
        <v>66383.914913006563</v>
      </c>
      <c r="G473" s="2">
        <v>129412.38806687306</v>
      </c>
      <c r="H473" s="2">
        <v>153376.59978649562</v>
      </c>
      <c r="I473" s="2">
        <v>114020.13521218377</v>
      </c>
      <c r="J473" s="2">
        <v>109345.00536443319</v>
      </c>
    </row>
    <row r="474" spans="1:10" x14ac:dyDescent="0.15">
      <c r="A474" s="1">
        <v>21</v>
      </c>
      <c r="B474" s="1" t="s">
        <v>133</v>
      </c>
      <c r="C474" s="1">
        <v>11</v>
      </c>
      <c r="D474" s="1" t="s">
        <v>23</v>
      </c>
      <c r="E474" s="2">
        <v>30131.367835397414</v>
      </c>
      <c r="F474" s="2">
        <v>82544.246665450948</v>
      </c>
      <c r="G474" s="2">
        <v>249988.76948016579</v>
      </c>
      <c r="H474" s="2">
        <v>219096.05944279802</v>
      </c>
      <c r="I474" s="2">
        <v>411170.25201142213</v>
      </c>
      <c r="J474" s="2">
        <v>245679.46923752665</v>
      </c>
    </row>
    <row r="475" spans="1:10" x14ac:dyDescent="0.15">
      <c r="A475" s="1">
        <v>21</v>
      </c>
      <c r="B475" s="1" t="s">
        <v>133</v>
      </c>
      <c r="C475" s="1">
        <v>12</v>
      </c>
      <c r="D475" s="1" t="s">
        <v>24</v>
      </c>
      <c r="E475" s="2">
        <v>3127.5733992896744</v>
      </c>
      <c r="F475" s="2">
        <v>12941.259360442949</v>
      </c>
      <c r="G475" s="2">
        <v>82111.79906644419</v>
      </c>
      <c r="H475" s="2">
        <v>218651.37383456316</v>
      </c>
      <c r="I475" s="2">
        <v>769791.31686163694</v>
      </c>
      <c r="J475" s="2">
        <v>690765.75432622596</v>
      </c>
    </row>
    <row r="476" spans="1:10" x14ac:dyDescent="0.15">
      <c r="A476" s="1">
        <v>21</v>
      </c>
      <c r="B476" s="1" t="s">
        <v>133</v>
      </c>
      <c r="C476" s="1">
        <v>13</v>
      </c>
      <c r="D476" s="1" t="s">
        <v>25</v>
      </c>
      <c r="E476" s="2">
        <v>27722.329487185514</v>
      </c>
      <c r="F476" s="2">
        <v>85563.049542597611</v>
      </c>
      <c r="G476" s="2">
        <v>170288.01382606747</v>
      </c>
      <c r="H476" s="2">
        <v>192630.57668370192</v>
      </c>
      <c r="I476" s="2">
        <v>342560.58781505458</v>
      </c>
      <c r="J476" s="2">
        <v>233245.42174365028</v>
      </c>
    </row>
    <row r="477" spans="1:10" x14ac:dyDescent="0.15">
      <c r="A477" s="1">
        <v>21</v>
      </c>
      <c r="B477" s="1" t="s">
        <v>134</v>
      </c>
      <c r="C477" s="1">
        <v>14</v>
      </c>
      <c r="D477" s="1" t="s">
        <v>26</v>
      </c>
      <c r="E477" s="2">
        <v>1520.0703695160871</v>
      </c>
      <c r="F477" s="2">
        <v>9243.2896349457351</v>
      </c>
      <c r="G477" s="2">
        <v>8344.5779336843716</v>
      </c>
      <c r="H477" s="2">
        <v>8656.3061752059566</v>
      </c>
      <c r="I477" s="2">
        <v>15343.912589622607</v>
      </c>
      <c r="J477" s="2">
        <v>12398.535763855205</v>
      </c>
    </row>
    <row r="478" spans="1:10" x14ac:dyDescent="0.15">
      <c r="A478" s="1">
        <v>21</v>
      </c>
      <c r="B478" s="1" t="s">
        <v>133</v>
      </c>
      <c r="C478" s="1">
        <v>15</v>
      </c>
      <c r="D478" s="1" t="s">
        <v>27</v>
      </c>
      <c r="E478" s="2">
        <v>118364.00470924338</v>
      </c>
      <c r="F478" s="2">
        <v>180849.30243161327</v>
      </c>
      <c r="G478" s="2">
        <v>317094.95781724964</v>
      </c>
      <c r="H478" s="2">
        <v>274598.32144396799</v>
      </c>
      <c r="I478" s="2">
        <v>276637.62933986384</v>
      </c>
      <c r="J478" s="2">
        <v>218293.48169962759</v>
      </c>
    </row>
    <row r="479" spans="1:10" x14ac:dyDescent="0.15">
      <c r="A479" s="1">
        <v>21</v>
      </c>
      <c r="B479" s="1" t="s">
        <v>132</v>
      </c>
      <c r="C479" s="1">
        <v>16</v>
      </c>
      <c r="D479" s="1" t="s">
        <v>10</v>
      </c>
      <c r="E479" s="2">
        <v>448260.65388051351</v>
      </c>
      <c r="F479" s="2">
        <v>669485.62083698949</v>
      </c>
      <c r="G479" s="2">
        <v>780257.30959379999</v>
      </c>
      <c r="H479" s="2">
        <v>657035.19583198649</v>
      </c>
      <c r="I479" s="2">
        <v>478480.21362841042</v>
      </c>
      <c r="J479" s="2">
        <v>458680.14256695629</v>
      </c>
    </row>
    <row r="480" spans="1:10" x14ac:dyDescent="0.15">
      <c r="A480" s="1">
        <v>21</v>
      </c>
      <c r="B480" s="1" t="s">
        <v>132</v>
      </c>
      <c r="C480" s="1">
        <v>17</v>
      </c>
      <c r="D480" s="1" t="s">
        <v>11</v>
      </c>
      <c r="E480" s="2">
        <v>70256.958885936678</v>
      </c>
      <c r="F480" s="2">
        <v>95987.312496493585</v>
      </c>
      <c r="G480" s="2">
        <v>137631.26909288109</v>
      </c>
      <c r="H480" s="2">
        <v>206386.52080530804</v>
      </c>
      <c r="I480" s="2">
        <v>181482.36924261163</v>
      </c>
      <c r="J480" s="2">
        <v>162697.797073002</v>
      </c>
    </row>
    <row r="481" spans="1:10" x14ac:dyDescent="0.15">
      <c r="A481" s="1">
        <v>21</v>
      </c>
      <c r="B481" s="1" t="s">
        <v>135</v>
      </c>
      <c r="C481" s="1">
        <v>18</v>
      </c>
      <c r="D481" s="1" t="s">
        <v>12</v>
      </c>
      <c r="E481" s="2">
        <v>216055.9170446943</v>
      </c>
      <c r="F481" s="2">
        <v>452680.22546389699</v>
      </c>
      <c r="G481" s="2">
        <v>725628.78225897986</v>
      </c>
      <c r="H481" s="2">
        <v>878782.17421736824</v>
      </c>
      <c r="I481" s="2">
        <v>743055.6393440651</v>
      </c>
      <c r="J481" s="2">
        <v>687781.19036643161</v>
      </c>
    </row>
    <row r="482" spans="1:10" x14ac:dyDescent="0.15">
      <c r="A482" s="1">
        <v>21</v>
      </c>
      <c r="B482" s="1" t="s">
        <v>132</v>
      </c>
      <c r="C482" s="1">
        <v>19</v>
      </c>
      <c r="D482" s="1" t="s">
        <v>13</v>
      </c>
      <c r="E482" s="2">
        <v>67490.788752866036</v>
      </c>
      <c r="F482" s="2">
        <v>166384.36917062264</v>
      </c>
      <c r="G482" s="2">
        <v>356605.35167162766</v>
      </c>
      <c r="H482" s="2">
        <v>316172.30855007452</v>
      </c>
      <c r="I482" s="2">
        <v>302538.33255499357</v>
      </c>
      <c r="J482" s="2">
        <v>295087.22669206839</v>
      </c>
    </row>
    <row r="483" spans="1:10" x14ac:dyDescent="0.15">
      <c r="A483" s="1">
        <v>21</v>
      </c>
      <c r="B483" s="1" t="s">
        <v>132</v>
      </c>
      <c r="C483" s="1">
        <v>20</v>
      </c>
      <c r="D483" s="1" t="s">
        <v>14</v>
      </c>
      <c r="E483" s="2">
        <v>46776.316415622139</v>
      </c>
      <c r="F483" s="2">
        <v>118903.24334811009</v>
      </c>
      <c r="G483" s="2">
        <v>111281.77875630563</v>
      </c>
      <c r="H483" s="2">
        <v>91205.544881291236</v>
      </c>
      <c r="I483" s="2">
        <v>93996.58786435856</v>
      </c>
      <c r="J483" s="2">
        <v>96282.210070004367</v>
      </c>
    </row>
    <row r="484" spans="1:10" x14ac:dyDescent="0.15">
      <c r="A484" s="1">
        <v>21</v>
      </c>
      <c r="B484" s="1" t="s">
        <v>132</v>
      </c>
      <c r="C484" s="1">
        <v>21</v>
      </c>
      <c r="D484" s="1" t="s">
        <v>15</v>
      </c>
      <c r="E484" s="2">
        <v>126749.77033284625</v>
      </c>
      <c r="F484" s="2">
        <v>212747.82878737326</v>
      </c>
      <c r="G484" s="2">
        <v>325395.35470387916</v>
      </c>
      <c r="H484" s="2">
        <v>401935.56735243474</v>
      </c>
      <c r="I484" s="2">
        <v>519127.31952304766</v>
      </c>
      <c r="J484" s="2">
        <v>484964.46850967483</v>
      </c>
    </row>
    <row r="485" spans="1:10" x14ac:dyDescent="0.15">
      <c r="A485" s="1">
        <v>21</v>
      </c>
      <c r="B485" s="1" t="s">
        <v>131</v>
      </c>
      <c r="C485" s="1">
        <v>22</v>
      </c>
      <c r="D485" s="1" t="s">
        <v>7</v>
      </c>
      <c r="E485" s="2">
        <v>551049.51966968365</v>
      </c>
      <c r="F485" s="2">
        <v>895129.71594658715</v>
      </c>
      <c r="G485" s="2">
        <v>1088903.7213535272</v>
      </c>
      <c r="H485" s="2">
        <v>1351551.4615288859</v>
      </c>
      <c r="I485" s="2">
        <v>1731293.5679020756</v>
      </c>
      <c r="J485" s="2">
        <v>1661715.0682143909</v>
      </c>
    </row>
    <row r="486" spans="1:10" x14ac:dyDescent="0.15">
      <c r="A486" s="1">
        <v>21</v>
      </c>
      <c r="B486" s="1" t="s">
        <v>131</v>
      </c>
      <c r="C486" s="1">
        <v>23</v>
      </c>
      <c r="D486" s="1" t="s">
        <v>28</v>
      </c>
      <c r="E486" s="2">
        <v>357375.10655763699</v>
      </c>
      <c r="F486" s="2">
        <v>482152.45039998606</v>
      </c>
      <c r="G486" s="2">
        <v>560207.93872870796</v>
      </c>
      <c r="H486" s="2">
        <v>700991.22040486732</v>
      </c>
      <c r="I486" s="2">
        <v>814464.80495926645</v>
      </c>
      <c r="J486" s="2">
        <v>822597.93624060089</v>
      </c>
    </row>
    <row r="487" spans="1:10" x14ac:dyDescent="0.15">
      <c r="A487" s="1">
        <v>22</v>
      </c>
      <c r="B487" s="1" t="s">
        <v>137</v>
      </c>
      <c r="C487" s="1">
        <v>1</v>
      </c>
      <c r="D487" s="1" t="s">
        <v>8</v>
      </c>
      <c r="E487" s="2">
        <v>268262.76109973132</v>
      </c>
      <c r="F487" s="2">
        <v>228185.94327946097</v>
      </c>
      <c r="G487" s="2">
        <v>250832.7197108785</v>
      </c>
      <c r="H487" s="2">
        <v>263359.4260380257</v>
      </c>
      <c r="I487" s="2">
        <v>259454.11408425611</v>
      </c>
      <c r="J487" s="2">
        <v>226434.7001930961</v>
      </c>
    </row>
    <row r="488" spans="1:10" x14ac:dyDescent="0.15">
      <c r="A488" s="1">
        <v>22</v>
      </c>
      <c r="B488" s="1" t="s">
        <v>137</v>
      </c>
      <c r="C488" s="1">
        <v>2</v>
      </c>
      <c r="D488" s="1" t="s">
        <v>9</v>
      </c>
      <c r="E488" s="2">
        <v>19080.448888621791</v>
      </c>
      <c r="F488" s="2">
        <v>27190.673977368078</v>
      </c>
      <c r="G488" s="2">
        <v>24215.112204268902</v>
      </c>
      <c r="H488" s="2">
        <v>10834.059250513783</v>
      </c>
      <c r="I488" s="2">
        <v>4699.8419814122944</v>
      </c>
      <c r="J488" s="2">
        <v>3800.9670053327809</v>
      </c>
    </row>
    <row r="489" spans="1:10" x14ac:dyDescent="0.15">
      <c r="A489" s="1">
        <v>22</v>
      </c>
      <c r="B489" s="1" t="s">
        <v>138</v>
      </c>
      <c r="C489" s="1">
        <v>3</v>
      </c>
      <c r="D489" s="1" t="s">
        <v>16</v>
      </c>
      <c r="E489" s="2">
        <v>429281.46408510051</v>
      </c>
      <c r="F489" s="2">
        <v>645382.49708201108</v>
      </c>
      <c r="G489" s="2">
        <v>696634.31798984797</v>
      </c>
      <c r="H489" s="2">
        <v>969128.28988974798</v>
      </c>
      <c r="I489" s="2">
        <v>1251865.5033796642</v>
      </c>
      <c r="J489" s="2">
        <v>1102770.4541704066</v>
      </c>
    </row>
    <row r="490" spans="1:10" x14ac:dyDescent="0.15">
      <c r="A490" s="1">
        <v>22</v>
      </c>
      <c r="B490" s="1" t="s">
        <v>138</v>
      </c>
      <c r="C490" s="1">
        <v>4</v>
      </c>
      <c r="D490" s="1" t="s">
        <v>17</v>
      </c>
      <c r="E490" s="2">
        <v>104517.88145251549</v>
      </c>
      <c r="F490" s="2">
        <v>117831.42492558222</v>
      </c>
      <c r="G490" s="2">
        <v>138476.78027491222</v>
      </c>
      <c r="H490" s="2">
        <v>75887.371147255064</v>
      </c>
      <c r="I490" s="2">
        <v>50410.588446371912</v>
      </c>
      <c r="J490" s="2">
        <v>38195.56730328405</v>
      </c>
    </row>
    <row r="491" spans="1:10" x14ac:dyDescent="0.15">
      <c r="A491" s="1">
        <v>22</v>
      </c>
      <c r="B491" s="1" t="s">
        <v>138</v>
      </c>
      <c r="C491" s="1">
        <v>5</v>
      </c>
      <c r="D491" s="1" t="s">
        <v>18</v>
      </c>
      <c r="E491" s="2">
        <v>161761.74722667993</v>
      </c>
      <c r="F491" s="2">
        <v>216142.66477989577</v>
      </c>
      <c r="G491" s="2">
        <v>356380.00799298851</v>
      </c>
      <c r="H491" s="2">
        <v>321177.3795666353</v>
      </c>
      <c r="I491" s="2">
        <v>255798.6389578396</v>
      </c>
      <c r="J491" s="2">
        <v>216527.9505307691</v>
      </c>
    </row>
    <row r="492" spans="1:10" x14ac:dyDescent="0.15">
      <c r="A492" s="1">
        <v>22</v>
      </c>
      <c r="B492" s="1" t="s">
        <v>138</v>
      </c>
      <c r="C492" s="1">
        <v>6</v>
      </c>
      <c r="D492" s="1" t="s">
        <v>2</v>
      </c>
      <c r="E492" s="2">
        <v>67930.594635845715</v>
      </c>
      <c r="F492" s="2">
        <v>171969.47423864561</v>
      </c>
      <c r="G492" s="2">
        <v>599074.86325587553</v>
      </c>
      <c r="H492" s="2">
        <v>570136.64059435704</v>
      </c>
      <c r="I492" s="2">
        <v>495291.25780905265</v>
      </c>
      <c r="J492" s="2">
        <v>393302.95018192421</v>
      </c>
    </row>
    <row r="493" spans="1:10" x14ac:dyDescent="0.15">
      <c r="A493" s="1">
        <v>22</v>
      </c>
      <c r="B493" s="1" t="s">
        <v>138</v>
      </c>
      <c r="C493" s="1">
        <v>7</v>
      </c>
      <c r="D493" s="1" t="s">
        <v>19</v>
      </c>
      <c r="E493" s="2">
        <v>19656.651791429133</v>
      </c>
      <c r="F493" s="2">
        <v>22744.948997378109</v>
      </c>
      <c r="G493" s="2">
        <v>16813.102137440619</v>
      </c>
      <c r="H493" s="2">
        <v>10229.333711089363</v>
      </c>
      <c r="I493" s="2">
        <v>8719.008923739706</v>
      </c>
      <c r="J493" s="2">
        <v>6880.9095284391315</v>
      </c>
    </row>
    <row r="494" spans="1:10" x14ac:dyDescent="0.15">
      <c r="A494" s="1">
        <v>22</v>
      </c>
      <c r="B494" s="1" t="s">
        <v>138</v>
      </c>
      <c r="C494" s="1">
        <v>8</v>
      </c>
      <c r="D494" s="1" t="s">
        <v>20</v>
      </c>
      <c r="E494" s="2">
        <v>30754.035273444333</v>
      </c>
      <c r="F494" s="2">
        <v>39096.155181015121</v>
      </c>
      <c r="G494" s="2">
        <v>63596.455486685372</v>
      </c>
      <c r="H494" s="2">
        <v>76720.222462984704</v>
      </c>
      <c r="I494" s="2">
        <v>121555.18216140177</v>
      </c>
      <c r="J494" s="2">
        <v>67095.59473238542</v>
      </c>
    </row>
    <row r="495" spans="1:10" x14ac:dyDescent="0.15">
      <c r="A495" s="1">
        <v>22</v>
      </c>
      <c r="B495" s="1" t="s">
        <v>138</v>
      </c>
      <c r="C495" s="1">
        <v>9</v>
      </c>
      <c r="D495" s="1" t="s">
        <v>21</v>
      </c>
      <c r="E495" s="2">
        <v>82578.132649575855</v>
      </c>
      <c r="F495" s="2">
        <v>118721.13209512725</v>
      </c>
      <c r="G495" s="2">
        <v>218249.91751251282</v>
      </c>
      <c r="H495" s="2">
        <v>175855.79869932312</v>
      </c>
      <c r="I495" s="2">
        <v>136673.78315235596</v>
      </c>
      <c r="J495" s="2">
        <v>68782.842998414591</v>
      </c>
    </row>
    <row r="496" spans="1:10" x14ac:dyDescent="0.15">
      <c r="A496" s="1">
        <v>22</v>
      </c>
      <c r="B496" s="1" t="s">
        <v>138</v>
      </c>
      <c r="C496" s="1">
        <v>10</v>
      </c>
      <c r="D496" s="1" t="s">
        <v>22</v>
      </c>
      <c r="E496" s="2">
        <v>69940.902794399706</v>
      </c>
      <c r="F496" s="2">
        <v>126539.29721319488</v>
      </c>
      <c r="G496" s="2">
        <v>209083.07373879556</v>
      </c>
      <c r="H496" s="2">
        <v>220566.26761750886</v>
      </c>
      <c r="I496" s="2">
        <v>169500.23272692107</v>
      </c>
      <c r="J496" s="2">
        <v>135617.11046974629</v>
      </c>
    </row>
    <row r="497" spans="1:10" x14ac:dyDescent="0.15">
      <c r="A497" s="1">
        <v>22</v>
      </c>
      <c r="B497" s="1" t="s">
        <v>138</v>
      </c>
      <c r="C497" s="1">
        <v>11</v>
      </c>
      <c r="D497" s="1" t="s">
        <v>23</v>
      </c>
      <c r="E497" s="2">
        <v>123231.42862536031</v>
      </c>
      <c r="F497" s="2">
        <v>254108.91996265421</v>
      </c>
      <c r="G497" s="2">
        <v>550069.05401395611</v>
      </c>
      <c r="H497" s="2">
        <v>437936.70058185584</v>
      </c>
      <c r="I497" s="2">
        <v>693060.07532619126</v>
      </c>
      <c r="J497" s="2">
        <v>412522.61434982816</v>
      </c>
    </row>
    <row r="498" spans="1:10" x14ac:dyDescent="0.15">
      <c r="A498" s="1">
        <v>22</v>
      </c>
      <c r="B498" s="1" t="s">
        <v>138</v>
      </c>
      <c r="C498" s="1">
        <v>12</v>
      </c>
      <c r="D498" s="1" t="s">
        <v>24</v>
      </c>
      <c r="E498" s="2">
        <v>7435.4148689244557</v>
      </c>
      <c r="F498" s="2">
        <v>59041.597169337299</v>
      </c>
      <c r="G498" s="2">
        <v>361735.05620556785</v>
      </c>
      <c r="H498" s="2">
        <v>1079135.4567814046</v>
      </c>
      <c r="I498" s="2">
        <v>3490707.6756644915</v>
      </c>
      <c r="J498" s="2">
        <v>2684554.2818784812</v>
      </c>
    </row>
    <row r="499" spans="1:10" x14ac:dyDescent="0.15">
      <c r="A499" s="1">
        <v>22</v>
      </c>
      <c r="B499" s="1" t="s">
        <v>138</v>
      </c>
      <c r="C499" s="1">
        <v>13</v>
      </c>
      <c r="D499" s="1" t="s">
        <v>25</v>
      </c>
      <c r="E499" s="2">
        <v>118108.68635821431</v>
      </c>
      <c r="F499" s="2">
        <v>453446.03284919268</v>
      </c>
      <c r="G499" s="2">
        <v>726989.41615345667</v>
      </c>
      <c r="H499" s="2">
        <v>1053931.92889664</v>
      </c>
      <c r="I499" s="2">
        <v>1732108.6635731442</v>
      </c>
      <c r="J499" s="2">
        <v>1288511.3327176643</v>
      </c>
    </row>
    <row r="500" spans="1:10" x14ac:dyDescent="0.15">
      <c r="A500" s="1">
        <v>22</v>
      </c>
      <c r="B500" s="1" t="s">
        <v>138</v>
      </c>
      <c r="C500" s="1">
        <v>14</v>
      </c>
      <c r="D500" s="1" t="s">
        <v>26</v>
      </c>
      <c r="E500" s="2">
        <v>8616.9084420115305</v>
      </c>
      <c r="F500" s="2">
        <v>21212.662542858783</v>
      </c>
      <c r="G500" s="2">
        <v>57141.603483754778</v>
      </c>
      <c r="H500" s="2">
        <v>121279.32213739629</v>
      </c>
      <c r="I500" s="2">
        <v>255744.04910630608</v>
      </c>
      <c r="J500" s="2">
        <v>222914.80815969728</v>
      </c>
    </row>
    <row r="501" spans="1:10" x14ac:dyDescent="0.15">
      <c r="A501" s="1">
        <v>22</v>
      </c>
      <c r="B501" s="1" t="s">
        <v>138</v>
      </c>
      <c r="C501" s="1">
        <v>15</v>
      </c>
      <c r="D501" s="1" t="s">
        <v>27</v>
      </c>
      <c r="E501" s="2">
        <v>334187.41862991609</v>
      </c>
      <c r="F501" s="2">
        <v>476341.32518230169</v>
      </c>
      <c r="G501" s="2">
        <v>797224.60194576217</v>
      </c>
      <c r="H501" s="2">
        <v>649720.6397916273</v>
      </c>
      <c r="I501" s="2">
        <v>680783.57568673056</v>
      </c>
      <c r="J501" s="2">
        <v>522324.12132547807</v>
      </c>
    </row>
    <row r="502" spans="1:10" x14ac:dyDescent="0.15">
      <c r="A502" s="1">
        <v>22</v>
      </c>
      <c r="B502" s="1" t="s">
        <v>137</v>
      </c>
      <c r="C502" s="1">
        <v>16</v>
      </c>
      <c r="D502" s="1" t="s">
        <v>10</v>
      </c>
      <c r="E502" s="2">
        <v>1066343.285909184</v>
      </c>
      <c r="F502" s="2">
        <v>941895.32473149116</v>
      </c>
      <c r="G502" s="2">
        <v>1493415.3445902984</v>
      </c>
      <c r="H502" s="2">
        <v>1090392.4624491069</v>
      </c>
      <c r="I502" s="2">
        <v>1045218.4560332367</v>
      </c>
      <c r="J502" s="2">
        <v>969846.72196120664</v>
      </c>
    </row>
    <row r="503" spans="1:10" x14ac:dyDescent="0.15">
      <c r="A503" s="1">
        <v>22</v>
      </c>
      <c r="B503" s="1" t="s">
        <v>137</v>
      </c>
      <c r="C503" s="1">
        <v>17</v>
      </c>
      <c r="D503" s="1" t="s">
        <v>11</v>
      </c>
      <c r="E503" s="2">
        <v>85948.722679890911</v>
      </c>
      <c r="F503" s="2">
        <v>140457.31132418488</v>
      </c>
      <c r="G503" s="2">
        <v>307686.63930463983</v>
      </c>
      <c r="H503" s="2">
        <v>425513.09959956468</v>
      </c>
      <c r="I503" s="2">
        <v>359965.41454099515</v>
      </c>
      <c r="J503" s="2">
        <v>311479.88986110524</v>
      </c>
    </row>
    <row r="504" spans="1:10" x14ac:dyDescent="0.15">
      <c r="A504" s="1">
        <v>22</v>
      </c>
      <c r="B504" s="1" t="s">
        <v>137</v>
      </c>
      <c r="C504" s="1">
        <v>18</v>
      </c>
      <c r="D504" s="1" t="s">
        <v>12</v>
      </c>
      <c r="E504" s="2">
        <v>370588.20636575046</v>
      </c>
      <c r="F504" s="2">
        <v>795136.29495176661</v>
      </c>
      <c r="G504" s="2">
        <v>1143226.6529237807</v>
      </c>
      <c r="H504" s="2">
        <v>1405073.7132018493</v>
      </c>
      <c r="I504" s="2">
        <v>1256433.0782838659</v>
      </c>
      <c r="J504" s="2">
        <v>1201661.9787804338</v>
      </c>
    </row>
    <row r="505" spans="1:10" x14ac:dyDescent="0.15">
      <c r="A505" s="1">
        <v>22</v>
      </c>
      <c r="B505" s="1" t="s">
        <v>137</v>
      </c>
      <c r="C505" s="1">
        <v>19</v>
      </c>
      <c r="D505" s="1" t="s">
        <v>13</v>
      </c>
      <c r="E505" s="2">
        <v>105071.45300704226</v>
      </c>
      <c r="F505" s="2">
        <v>260501.28048072109</v>
      </c>
      <c r="G505" s="2">
        <v>484414.26498540235</v>
      </c>
      <c r="H505" s="2">
        <v>648761.01450399647</v>
      </c>
      <c r="I505" s="2">
        <v>662547.49566085765</v>
      </c>
      <c r="J505" s="2">
        <v>629684.33758291684</v>
      </c>
    </row>
    <row r="506" spans="1:10" x14ac:dyDescent="0.15">
      <c r="A506" s="1">
        <v>22</v>
      </c>
      <c r="B506" s="1" t="s">
        <v>137</v>
      </c>
      <c r="C506" s="1">
        <v>20</v>
      </c>
      <c r="D506" s="1" t="s">
        <v>14</v>
      </c>
      <c r="E506" s="2">
        <v>324430.84259994241</v>
      </c>
      <c r="F506" s="2">
        <v>280446.59911011346</v>
      </c>
      <c r="G506" s="2">
        <v>249744.05213138578</v>
      </c>
      <c r="H506" s="2">
        <v>201626.95519773709</v>
      </c>
      <c r="I506" s="2">
        <v>225077.72216923066</v>
      </c>
      <c r="J506" s="2">
        <v>240822.33416801592</v>
      </c>
    </row>
    <row r="507" spans="1:10" x14ac:dyDescent="0.15">
      <c r="A507" s="1">
        <v>22</v>
      </c>
      <c r="B507" s="1" t="s">
        <v>139</v>
      </c>
      <c r="C507" s="1">
        <v>21</v>
      </c>
      <c r="D507" s="1" t="s">
        <v>15</v>
      </c>
      <c r="E507" s="2">
        <v>392794.76832834427</v>
      </c>
      <c r="F507" s="2">
        <v>530004.99388845905</v>
      </c>
      <c r="G507" s="2">
        <v>825664.85904724419</v>
      </c>
      <c r="H507" s="2">
        <v>952426.07943093264</v>
      </c>
      <c r="I507" s="2">
        <v>1115437.8356268678</v>
      </c>
      <c r="J507" s="2">
        <v>1034592.7681316292</v>
      </c>
    </row>
    <row r="508" spans="1:10" x14ac:dyDescent="0.15">
      <c r="A508" s="1">
        <v>22</v>
      </c>
      <c r="B508" s="1" t="s">
        <v>136</v>
      </c>
      <c r="C508" s="1">
        <v>22</v>
      </c>
      <c r="D508" s="1" t="s">
        <v>7</v>
      </c>
      <c r="E508" s="2">
        <v>1068684.6543619388</v>
      </c>
      <c r="F508" s="2">
        <v>1847980.9027992946</v>
      </c>
      <c r="G508" s="2">
        <v>2253267.5660444796</v>
      </c>
      <c r="H508" s="2">
        <v>2668082.5107993134</v>
      </c>
      <c r="I508" s="2">
        <v>3404690.4760131682</v>
      </c>
      <c r="J508" s="2">
        <v>3174221.5329748699</v>
      </c>
    </row>
    <row r="509" spans="1:10" x14ac:dyDescent="0.15">
      <c r="A509" s="1">
        <v>22</v>
      </c>
      <c r="B509" s="1" t="s">
        <v>136</v>
      </c>
      <c r="C509" s="1">
        <v>23</v>
      </c>
      <c r="D509" s="1" t="s">
        <v>28</v>
      </c>
      <c r="E509" s="2">
        <v>626119.57037460862</v>
      </c>
      <c r="F509" s="2">
        <v>853623.80357202457</v>
      </c>
      <c r="G509" s="2">
        <v>981010.73928496474</v>
      </c>
      <c r="H509" s="2">
        <v>1186816.622404393</v>
      </c>
      <c r="I509" s="2">
        <v>1345211.204419805</v>
      </c>
      <c r="J509" s="2">
        <v>1364371.1451849989</v>
      </c>
    </row>
    <row r="510" spans="1:10" x14ac:dyDescent="0.15">
      <c r="A510" s="1">
        <v>23</v>
      </c>
      <c r="B510" s="1" t="s">
        <v>141</v>
      </c>
      <c r="C510" s="1">
        <v>1</v>
      </c>
      <c r="D510" s="1" t="s">
        <v>8</v>
      </c>
      <c r="E510" s="2">
        <v>211748.86681326851</v>
      </c>
      <c r="F510" s="2">
        <v>192725.05265311923</v>
      </c>
      <c r="G510" s="2">
        <v>254007.35617941318</v>
      </c>
      <c r="H510" s="2">
        <v>263847.98291195638</v>
      </c>
      <c r="I510" s="2">
        <v>260691.18797764057</v>
      </c>
      <c r="J510" s="2">
        <v>231950.43952679622</v>
      </c>
    </row>
    <row r="511" spans="1:10" x14ac:dyDescent="0.15">
      <c r="A511" s="1">
        <v>23</v>
      </c>
      <c r="B511" s="1" t="s">
        <v>141</v>
      </c>
      <c r="C511" s="1">
        <v>2</v>
      </c>
      <c r="D511" s="1" t="s">
        <v>9</v>
      </c>
      <c r="E511" s="2">
        <v>12730.869127240527</v>
      </c>
      <c r="F511" s="2">
        <v>15230.005852385835</v>
      </c>
      <c r="G511" s="2">
        <v>18403.463577538663</v>
      </c>
      <c r="H511" s="2">
        <v>10380.051711156199</v>
      </c>
      <c r="I511" s="2">
        <v>5250.9218224150181</v>
      </c>
      <c r="J511" s="2">
        <v>4182.1761840139616</v>
      </c>
    </row>
    <row r="512" spans="1:10" x14ac:dyDescent="0.15">
      <c r="A512" s="1">
        <v>23</v>
      </c>
      <c r="B512" s="1" t="s">
        <v>142</v>
      </c>
      <c r="C512" s="1">
        <v>3</v>
      </c>
      <c r="D512" s="1" t="s">
        <v>16</v>
      </c>
      <c r="E512" s="2">
        <v>682946.74795194936</v>
      </c>
      <c r="F512" s="2">
        <v>954468.91190160438</v>
      </c>
      <c r="G512" s="2">
        <v>925093.98329029104</v>
      </c>
      <c r="H512" s="2">
        <v>949840.97453120037</v>
      </c>
      <c r="I512" s="2">
        <v>872264.43433129427</v>
      </c>
      <c r="J512" s="2">
        <v>814443.31624468812</v>
      </c>
    </row>
    <row r="513" spans="1:10" x14ac:dyDescent="0.15">
      <c r="A513" s="1">
        <v>23</v>
      </c>
      <c r="B513" s="1" t="s">
        <v>142</v>
      </c>
      <c r="C513" s="1">
        <v>4</v>
      </c>
      <c r="D513" s="1" t="s">
        <v>17</v>
      </c>
      <c r="E513" s="2">
        <v>444413.44943790685</v>
      </c>
      <c r="F513" s="2">
        <v>437362.07395164476</v>
      </c>
      <c r="G513" s="2">
        <v>582753.92114932556</v>
      </c>
      <c r="H513" s="2">
        <v>230884.64633572468</v>
      </c>
      <c r="I513" s="2">
        <v>162392.0593924424</v>
      </c>
      <c r="J513" s="2">
        <v>133584.62054205016</v>
      </c>
    </row>
    <row r="514" spans="1:10" x14ac:dyDescent="0.15">
      <c r="A514" s="1">
        <v>23</v>
      </c>
      <c r="B514" s="1" t="s">
        <v>142</v>
      </c>
      <c r="C514" s="1">
        <v>5</v>
      </c>
      <c r="D514" s="1" t="s">
        <v>18</v>
      </c>
      <c r="E514" s="2">
        <v>97674.940724847373</v>
      </c>
      <c r="F514" s="2">
        <v>113985.81985828467</v>
      </c>
      <c r="G514" s="2">
        <v>201966.64277848706</v>
      </c>
      <c r="H514" s="2">
        <v>153180.03113645883</v>
      </c>
      <c r="I514" s="2">
        <v>145794.76370997343</v>
      </c>
      <c r="J514" s="2">
        <v>122397.39633315276</v>
      </c>
    </row>
    <row r="515" spans="1:10" x14ac:dyDescent="0.15">
      <c r="A515" s="1">
        <v>23</v>
      </c>
      <c r="B515" s="1" t="s">
        <v>142</v>
      </c>
      <c r="C515" s="1">
        <v>6</v>
      </c>
      <c r="D515" s="1" t="s">
        <v>2</v>
      </c>
      <c r="E515" s="2">
        <v>49585.22044565509</v>
      </c>
      <c r="F515" s="2">
        <v>113456.46120834374</v>
      </c>
      <c r="G515" s="2">
        <v>225344.75349572636</v>
      </c>
      <c r="H515" s="2">
        <v>229778.89923867496</v>
      </c>
      <c r="I515" s="2">
        <v>255019.89192677723</v>
      </c>
      <c r="J515" s="2">
        <v>258012.61774998729</v>
      </c>
    </row>
    <row r="516" spans="1:10" x14ac:dyDescent="0.15">
      <c r="A516" s="1">
        <v>23</v>
      </c>
      <c r="B516" s="1" t="s">
        <v>142</v>
      </c>
      <c r="C516" s="1">
        <v>7</v>
      </c>
      <c r="D516" s="1" t="s">
        <v>19</v>
      </c>
      <c r="E516" s="2">
        <v>136733.41913001382</v>
      </c>
      <c r="F516" s="2">
        <v>208665.66513772379</v>
      </c>
      <c r="G516" s="2">
        <v>406448.90996029729</v>
      </c>
      <c r="H516" s="2">
        <v>353800.10294144531</v>
      </c>
      <c r="I516" s="2">
        <v>139330.50150042187</v>
      </c>
      <c r="J516" s="2">
        <v>344309.98930772522</v>
      </c>
    </row>
    <row r="517" spans="1:10" x14ac:dyDescent="0.15">
      <c r="A517" s="1">
        <v>23</v>
      </c>
      <c r="B517" s="1" t="s">
        <v>143</v>
      </c>
      <c r="C517" s="1">
        <v>8</v>
      </c>
      <c r="D517" s="1" t="s">
        <v>20</v>
      </c>
      <c r="E517" s="2">
        <v>277373.41860441596</v>
      </c>
      <c r="F517" s="2">
        <v>278934.57587743679</v>
      </c>
      <c r="G517" s="2">
        <v>407719.08238561812</v>
      </c>
      <c r="H517" s="2">
        <v>376941.83695753658</v>
      </c>
      <c r="I517" s="2">
        <v>393062.55198330176</v>
      </c>
      <c r="J517" s="2">
        <v>262280.49953124579</v>
      </c>
    </row>
    <row r="518" spans="1:10" x14ac:dyDescent="0.15">
      <c r="A518" s="1">
        <v>23</v>
      </c>
      <c r="B518" s="1" t="s">
        <v>142</v>
      </c>
      <c r="C518" s="1">
        <v>9</v>
      </c>
      <c r="D518" s="1" t="s">
        <v>21</v>
      </c>
      <c r="E518" s="2">
        <v>253568.35442114377</v>
      </c>
      <c r="F518" s="2">
        <v>547809.31905293302</v>
      </c>
      <c r="G518" s="2">
        <v>714152.46005344903</v>
      </c>
      <c r="H518" s="2">
        <v>701224.92713047354</v>
      </c>
      <c r="I518" s="2">
        <v>403670.48927689559</v>
      </c>
      <c r="J518" s="2">
        <v>224788.94031949108</v>
      </c>
    </row>
    <row r="519" spans="1:10" x14ac:dyDescent="0.15">
      <c r="A519" s="1">
        <v>23</v>
      </c>
      <c r="B519" s="1" t="s">
        <v>142</v>
      </c>
      <c r="C519" s="1">
        <v>10</v>
      </c>
      <c r="D519" s="1" t="s">
        <v>22</v>
      </c>
      <c r="E519" s="2">
        <v>196987.26211554991</v>
      </c>
      <c r="F519" s="2">
        <v>275399.6414031458</v>
      </c>
      <c r="G519" s="2">
        <v>502546.40567853779</v>
      </c>
      <c r="H519" s="2">
        <v>486526.7633946354</v>
      </c>
      <c r="I519" s="2">
        <v>415743.49860530801</v>
      </c>
      <c r="J519" s="2">
        <v>342292.89821478381</v>
      </c>
    </row>
    <row r="520" spans="1:10" x14ac:dyDescent="0.15">
      <c r="A520" s="1">
        <v>23</v>
      </c>
      <c r="B520" s="1" t="s">
        <v>142</v>
      </c>
      <c r="C520" s="1">
        <v>11</v>
      </c>
      <c r="D520" s="1" t="s">
        <v>23</v>
      </c>
      <c r="E520" s="2">
        <v>286902.39509481512</v>
      </c>
      <c r="F520" s="2">
        <v>587269.04453031812</v>
      </c>
      <c r="G520" s="2">
        <v>1473018.6277940036</v>
      </c>
      <c r="H520" s="2">
        <v>1064527.7883273752</v>
      </c>
      <c r="I520" s="2">
        <v>1684342.0455416685</v>
      </c>
      <c r="J520" s="2">
        <v>1071991.9847935955</v>
      </c>
    </row>
    <row r="521" spans="1:10" x14ac:dyDescent="0.15">
      <c r="A521" s="1">
        <v>23</v>
      </c>
      <c r="B521" s="1" t="s">
        <v>142</v>
      </c>
      <c r="C521" s="1">
        <v>12</v>
      </c>
      <c r="D521" s="1" t="s">
        <v>24</v>
      </c>
      <c r="E521" s="2">
        <v>12295.868010998567</v>
      </c>
      <c r="F521" s="2">
        <v>80305.272562546219</v>
      </c>
      <c r="G521" s="2">
        <v>392176.03801599314</v>
      </c>
      <c r="H521" s="2">
        <v>865362.75369474094</v>
      </c>
      <c r="I521" s="2">
        <v>3325445.2266938635</v>
      </c>
      <c r="J521" s="2">
        <v>2745377.1009106874</v>
      </c>
    </row>
    <row r="522" spans="1:10" x14ac:dyDescent="0.15">
      <c r="A522" s="1">
        <v>23</v>
      </c>
      <c r="B522" s="1" t="s">
        <v>142</v>
      </c>
      <c r="C522" s="1">
        <v>13</v>
      </c>
      <c r="D522" s="1" t="s">
        <v>25</v>
      </c>
      <c r="E522" s="2">
        <v>406683.89129196724</v>
      </c>
      <c r="F522" s="2">
        <v>1259952.8266559851</v>
      </c>
      <c r="G522" s="2">
        <v>3376008.3154267045</v>
      </c>
      <c r="H522" s="2">
        <v>3601450.5114457961</v>
      </c>
      <c r="I522" s="2">
        <v>5653223.6039520828</v>
      </c>
      <c r="J522" s="2">
        <v>3923635.3828047751</v>
      </c>
    </row>
    <row r="523" spans="1:10" x14ac:dyDescent="0.15">
      <c r="A523" s="1">
        <v>23</v>
      </c>
      <c r="B523" s="1" t="s">
        <v>142</v>
      </c>
      <c r="C523" s="1">
        <v>14</v>
      </c>
      <c r="D523" s="1" t="s">
        <v>26</v>
      </c>
      <c r="E523" s="2">
        <v>15644.085640035795</v>
      </c>
      <c r="F523" s="2">
        <v>54983.976911914673</v>
      </c>
      <c r="G523" s="2">
        <v>114790.32104549158</v>
      </c>
      <c r="H523" s="2">
        <v>107175.96504564199</v>
      </c>
      <c r="I523" s="2">
        <v>107463.97071118336</v>
      </c>
      <c r="J523" s="2">
        <v>87332.302918179164</v>
      </c>
    </row>
    <row r="524" spans="1:10" x14ac:dyDescent="0.15">
      <c r="A524" s="1">
        <v>23</v>
      </c>
      <c r="B524" s="1" t="s">
        <v>142</v>
      </c>
      <c r="C524" s="1">
        <v>15</v>
      </c>
      <c r="D524" s="1" t="s">
        <v>27</v>
      </c>
      <c r="E524" s="2">
        <v>633528.95094666292</v>
      </c>
      <c r="F524" s="2">
        <v>838717.57460190298</v>
      </c>
      <c r="G524" s="2">
        <v>1459469.2526387502</v>
      </c>
      <c r="H524" s="2">
        <v>1187522.8269691237</v>
      </c>
      <c r="I524" s="2">
        <v>1192182.9135330364</v>
      </c>
      <c r="J524" s="2">
        <v>993057.46381412481</v>
      </c>
    </row>
    <row r="525" spans="1:10" x14ac:dyDescent="0.15">
      <c r="A525" s="1">
        <v>23</v>
      </c>
      <c r="B525" s="1" t="s">
        <v>141</v>
      </c>
      <c r="C525" s="1">
        <v>16</v>
      </c>
      <c r="D525" s="1" t="s">
        <v>10</v>
      </c>
      <c r="E525" s="2">
        <v>1855285.1860339649</v>
      </c>
      <c r="F525" s="2">
        <v>1949609.5887014081</v>
      </c>
      <c r="G525" s="2">
        <v>2526965.1331610088</v>
      </c>
      <c r="H525" s="2">
        <v>1975098.4602885132</v>
      </c>
      <c r="I525" s="2">
        <v>1967475.6612383428</v>
      </c>
      <c r="J525" s="2">
        <v>1901691.8094278523</v>
      </c>
    </row>
    <row r="526" spans="1:10" x14ac:dyDescent="0.15">
      <c r="A526" s="1">
        <v>23</v>
      </c>
      <c r="B526" s="1" t="s">
        <v>141</v>
      </c>
      <c r="C526" s="1">
        <v>17</v>
      </c>
      <c r="D526" s="1" t="s">
        <v>11</v>
      </c>
      <c r="E526" s="2">
        <v>297269.08235780435</v>
      </c>
      <c r="F526" s="2">
        <v>455689.38402330776</v>
      </c>
      <c r="G526" s="2">
        <v>673410.79471164814</v>
      </c>
      <c r="H526" s="2">
        <v>772916.55856826191</v>
      </c>
      <c r="I526" s="2">
        <v>938446.4457575276</v>
      </c>
      <c r="J526" s="2">
        <v>782990.37899854628</v>
      </c>
    </row>
    <row r="527" spans="1:10" x14ac:dyDescent="0.15">
      <c r="A527" s="1">
        <v>23</v>
      </c>
      <c r="B527" s="1" t="s">
        <v>141</v>
      </c>
      <c r="C527" s="1">
        <v>18</v>
      </c>
      <c r="D527" s="1" t="s">
        <v>12</v>
      </c>
      <c r="E527" s="2">
        <v>1003115.8080158485</v>
      </c>
      <c r="F527" s="2">
        <v>1991850.4633629895</v>
      </c>
      <c r="G527" s="2">
        <v>3055052.2382584345</v>
      </c>
      <c r="H527" s="2">
        <v>4553647.4177298984</v>
      </c>
      <c r="I527" s="2">
        <v>4901438.9792084647</v>
      </c>
      <c r="J527" s="2">
        <v>4062193.5860115802</v>
      </c>
    </row>
    <row r="528" spans="1:10" x14ac:dyDescent="0.15">
      <c r="A528" s="1">
        <v>23</v>
      </c>
      <c r="B528" s="1" t="s">
        <v>141</v>
      </c>
      <c r="C528" s="1">
        <v>19</v>
      </c>
      <c r="D528" s="1" t="s">
        <v>13</v>
      </c>
      <c r="E528" s="2">
        <v>236209.7455906134</v>
      </c>
      <c r="F528" s="2">
        <v>450999.48498773464</v>
      </c>
      <c r="G528" s="2">
        <v>1194610.5805031199</v>
      </c>
      <c r="H528" s="2">
        <v>1267764.4322151605</v>
      </c>
      <c r="I528" s="2">
        <v>1271182.8676985651</v>
      </c>
      <c r="J528" s="2">
        <v>1218739.1293377413</v>
      </c>
    </row>
    <row r="529" spans="1:10" x14ac:dyDescent="0.15">
      <c r="A529" s="1">
        <v>23</v>
      </c>
      <c r="B529" s="1" t="s">
        <v>141</v>
      </c>
      <c r="C529" s="1">
        <v>20</v>
      </c>
      <c r="D529" s="1" t="s">
        <v>14</v>
      </c>
      <c r="E529" s="2">
        <v>216247.79851846042</v>
      </c>
      <c r="F529" s="2">
        <v>509312.4648165793</v>
      </c>
      <c r="G529" s="2">
        <v>505378.45503545634</v>
      </c>
      <c r="H529" s="2">
        <v>390773.12527832272</v>
      </c>
      <c r="I529" s="2">
        <v>453109.71820895531</v>
      </c>
      <c r="J529" s="2">
        <v>468615.69344309851</v>
      </c>
    </row>
    <row r="530" spans="1:10" x14ac:dyDescent="0.15">
      <c r="A530" s="1">
        <v>23</v>
      </c>
      <c r="B530" s="1" t="s">
        <v>141</v>
      </c>
      <c r="C530" s="1">
        <v>21</v>
      </c>
      <c r="D530" s="1" t="s">
        <v>15</v>
      </c>
      <c r="E530" s="2">
        <v>781292.74982505478</v>
      </c>
      <c r="F530" s="2">
        <v>999866.81612390128</v>
      </c>
      <c r="G530" s="2">
        <v>1558910.9533562297</v>
      </c>
      <c r="H530" s="2">
        <v>1926674.6860129186</v>
      </c>
      <c r="I530" s="2">
        <v>2664595.6965588145</v>
      </c>
      <c r="J530" s="2">
        <v>2368865.9804653069</v>
      </c>
    </row>
    <row r="531" spans="1:10" x14ac:dyDescent="0.15">
      <c r="A531" s="1">
        <v>23</v>
      </c>
      <c r="B531" s="1" t="s">
        <v>140</v>
      </c>
      <c r="C531" s="1">
        <v>22</v>
      </c>
      <c r="D531" s="1" t="s">
        <v>7</v>
      </c>
      <c r="E531" s="2">
        <v>1666526.3456740668</v>
      </c>
      <c r="F531" s="2">
        <v>3004227.3651455045</v>
      </c>
      <c r="G531" s="2">
        <v>4207365.915145495</v>
      </c>
      <c r="H531" s="2">
        <v>5559082.036696896</v>
      </c>
      <c r="I531" s="2">
        <v>7195936.5027116211</v>
      </c>
      <c r="J531" s="2">
        <v>6889802.7453493699</v>
      </c>
    </row>
    <row r="532" spans="1:10" x14ac:dyDescent="0.15">
      <c r="A532" s="1">
        <v>23</v>
      </c>
      <c r="B532" s="1" t="s">
        <v>140</v>
      </c>
      <c r="C532" s="1">
        <v>23</v>
      </c>
      <c r="D532" s="1" t="s">
        <v>28</v>
      </c>
      <c r="E532" s="2">
        <v>980500.76560596039</v>
      </c>
      <c r="F532" s="2">
        <v>1426569.8259937342</v>
      </c>
      <c r="G532" s="2">
        <v>1719772.9997831781</v>
      </c>
      <c r="H532" s="2">
        <v>2045334.7019420471</v>
      </c>
      <c r="I532" s="2">
        <v>2338007.5173825542</v>
      </c>
      <c r="J532" s="2">
        <v>2361365.739491004</v>
      </c>
    </row>
    <row r="533" spans="1:10" x14ac:dyDescent="0.15">
      <c r="A533" s="1">
        <v>24</v>
      </c>
      <c r="B533" s="1" t="s">
        <v>145</v>
      </c>
      <c r="C533" s="1">
        <v>1</v>
      </c>
      <c r="D533" s="1" t="s">
        <v>8</v>
      </c>
      <c r="E533" s="2">
        <v>198317.9176630204</v>
      </c>
      <c r="F533" s="2">
        <v>173768.94903778826</v>
      </c>
      <c r="G533" s="2">
        <v>193043.03255840886</v>
      </c>
      <c r="H533" s="2">
        <v>182458.87551549947</v>
      </c>
      <c r="I533" s="2">
        <v>144694.26437766678</v>
      </c>
      <c r="J533" s="2">
        <v>126768.77243991067</v>
      </c>
    </row>
    <row r="534" spans="1:10" x14ac:dyDescent="0.15">
      <c r="A534" s="1">
        <v>24</v>
      </c>
      <c r="B534" s="1" t="s">
        <v>145</v>
      </c>
      <c r="C534" s="1">
        <v>2</v>
      </c>
      <c r="D534" s="1" t="s">
        <v>9</v>
      </c>
      <c r="E534" s="2">
        <v>10038.884168055514</v>
      </c>
      <c r="F534" s="2">
        <v>16642.005347703336</v>
      </c>
      <c r="G534" s="2">
        <v>11520.078434485506</v>
      </c>
      <c r="H534" s="2">
        <v>7919.1733057897309</v>
      </c>
      <c r="I534" s="2">
        <v>6022.6357073399831</v>
      </c>
      <c r="J534" s="2">
        <v>3966.3554233209197</v>
      </c>
    </row>
    <row r="535" spans="1:10" x14ac:dyDescent="0.15">
      <c r="A535" s="1">
        <v>24</v>
      </c>
      <c r="B535" s="1" t="s">
        <v>146</v>
      </c>
      <c r="C535" s="1">
        <v>3</v>
      </c>
      <c r="D535" s="1" t="s">
        <v>16</v>
      </c>
      <c r="E535" s="2">
        <v>124252.10616147269</v>
      </c>
      <c r="F535" s="2">
        <v>139589.67202151456</v>
      </c>
      <c r="G535" s="2">
        <v>161639.11304241384</v>
      </c>
      <c r="H535" s="2">
        <v>169737.66518354576</v>
      </c>
      <c r="I535" s="2">
        <v>127999.07514304381</v>
      </c>
      <c r="J535" s="2">
        <v>130178.2974541881</v>
      </c>
    </row>
    <row r="536" spans="1:10" x14ac:dyDescent="0.15">
      <c r="A536" s="1">
        <v>24</v>
      </c>
      <c r="B536" s="1" t="s">
        <v>146</v>
      </c>
      <c r="C536" s="1">
        <v>4</v>
      </c>
      <c r="D536" s="1" t="s">
        <v>17</v>
      </c>
      <c r="E536" s="2">
        <v>54772.924849253846</v>
      </c>
      <c r="F536" s="2">
        <v>65350.447995042392</v>
      </c>
      <c r="G536" s="2">
        <v>76109.982562755322</v>
      </c>
      <c r="H536" s="2">
        <v>30263.004027249415</v>
      </c>
      <c r="I536" s="2">
        <v>16966.938265389846</v>
      </c>
      <c r="J536" s="2">
        <v>12592.690249091776</v>
      </c>
    </row>
    <row r="537" spans="1:10" x14ac:dyDescent="0.15">
      <c r="A537" s="1">
        <v>24</v>
      </c>
      <c r="B537" s="1" t="s">
        <v>146</v>
      </c>
      <c r="C537" s="1">
        <v>5</v>
      </c>
      <c r="D537" s="1" t="s">
        <v>18</v>
      </c>
      <c r="E537" s="2">
        <v>12534.487260113712</v>
      </c>
      <c r="F537" s="2">
        <v>13984.792968304537</v>
      </c>
      <c r="G537" s="2">
        <v>29943.540617423711</v>
      </c>
      <c r="H537" s="2">
        <v>27458.800191072842</v>
      </c>
      <c r="I537" s="2">
        <v>24453.322513111561</v>
      </c>
      <c r="J537" s="2">
        <v>20621.477506902862</v>
      </c>
    </row>
    <row r="538" spans="1:10" x14ac:dyDescent="0.15">
      <c r="A538" s="1">
        <v>24</v>
      </c>
      <c r="B538" s="1" t="s">
        <v>146</v>
      </c>
      <c r="C538" s="1">
        <v>6</v>
      </c>
      <c r="D538" s="1" t="s">
        <v>2</v>
      </c>
      <c r="E538" s="2">
        <v>36697.154583532756</v>
      </c>
      <c r="F538" s="2">
        <v>83128.980428046008</v>
      </c>
      <c r="G538" s="2">
        <v>225663.45660602383</v>
      </c>
      <c r="H538" s="2">
        <v>167381.76636598853</v>
      </c>
      <c r="I538" s="2">
        <v>205108.78172851799</v>
      </c>
      <c r="J538" s="2">
        <v>218461.47829158849</v>
      </c>
    </row>
    <row r="539" spans="1:10" x14ac:dyDescent="0.15">
      <c r="A539" s="1">
        <v>24</v>
      </c>
      <c r="B539" s="1" t="s">
        <v>146</v>
      </c>
      <c r="C539" s="1">
        <v>7</v>
      </c>
      <c r="D539" s="1" t="s">
        <v>19</v>
      </c>
      <c r="E539" s="2">
        <v>378406.9655898973</v>
      </c>
      <c r="F539" s="2">
        <v>146315.20322585406</v>
      </c>
      <c r="G539" s="2">
        <v>380796.23817223537</v>
      </c>
      <c r="H539" s="2">
        <v>138806.2794539578</v>
      </c>
      <c r="I539" s="2">
        <v>156339.95789232763</v>
      </c>
      <c r="J539" s="2">
        <v>168195.5227137836</v>
      </c>
    </row>
    <row r="540" spans="1:10" x14ac:dyDescent="0.15">
      <c r="A540" s="1">
        <v>24</v>
      </c>
      <c r="B540" s="1" t="s">
        <v>146</v>
      </c>
      <c r="C540" s="1">
        <v>8</v>
      </c>
      <c r="D540" s="1" t="s">
        <v>20</v>
      </c>
      <c r="E540" s="2">
        <v>83252.16180988749</v>
      </c>
      <c r="F540" s="2">
        <v>95850.734121677015</v>
      </c>
      <c r="G540" s="2">
        <v>148829.23694682465</v>
      </c>
      <c r="H540" s="2">
        <v>155309.6133239216</v>
      </c>
      <c r="I540" s="2">
        <v>154239.27596665951</v>
      </c>
      <c r="J540" s="2">
        <v>109084.35485754684</v>
      </c>
    </row>
    <row r="541" spans="1:10" x14ac:dyDescent="0.15">
      <c r="A541" s="1">
        <v>24</v>
      </c>
      <c r="B541" s="1" t="s">
        <v>146</v>
      </c>
      <c r="C541" s="1">
        <v>9</v>
      </c>
      <c r="D541" s="1" t="s">
        <v>21</v>
      </c>
      <c r="E541" s="2">
        <v>27401.378524569016</v>
      </c>
      <c r="F541" s="2">
        <v>78008.237788251834</v>
      </c>
      <c r="G541" s="2">
        <v>60291.677797978773</v>
      </c>
      <c r="H541" s="2">
        <v>140823.6148209536</v>
      </c>
      <c r="I541" s="2">
        <v>60861.750367434128</v>
      </c>
      <c r="J541" s="2">
        <v>41218.602185604075</v>
      </c>
    </row>
    <row r="542" spans="1:10" x14ac:dyDescent="0.15">
      <c r="A542" s="1">
        <v>24</v>
      </c>
      <c r="B542" s="1" t="s">
        <v>146</v>
      </c>
      <c r="C542" s="1">
        <v>10</v>
      </c>
      <c r="D542" s="1" t="s">
        <v>22</v>
      </c>
      <c r="E542" s="2">
        <v>19260.161710156583</v>
      </c>
      <c r="F542" s="2">
        <v>38290.881821459472</v>
      </c>
      <c r="G542" s="2">
        <v>73044.447064488573</v>
      </c>
      <c r="H542" s="2">
        <v>95653.812097314018</v>
      </c>
      <c r="I542" s="2">
        <v>79896.29414231547</v>
      </c>
      <c r="J542" s="2">
        <v>80666.803486307967</v>
      </c>
    </row>
    <row r="543" spans="1:10" x14ac:dyDescent="0.15">
      <c r="A543" s="1">
        <v>24</v>
      </c>
      <c r="B543" s="1" t="s">
        <v>146</v>
      </c>
      <c r="C543" s="1">
        <v>11</v>
      </c>
      <c r="D543" s="1" t="s">
        <v>23</v>
      </c>
      <c r="E543" s="2">
        <v>34293.498469989565</v>
      </c>
      <c r="F543" s="2">
        <v>74529.735718600656</v>
      </c>
      <c r="G543" s="2">
        <v>193115.48192527844</v>
      </c>
      <c r="H543" s="2">
        <v>199836.61478388665</v>
      </c>
      <c r="I543" s="2">
        <v>394038.68624511076</v>
      </c>
      <c r="J543" s="2">
        <v>253645.47529571594</v>
      </c>
    </row>
    <row r="544" spans="1:10" x14ac:dyDescent="0.15">
      <c r="A544" s="1">
        <v>24</v>
      </c>
      <c r="B544" s="1" t="s">
        <v>146</v>
      </c>
      <c r="C544" s="1">
        <v>12</v>
      </c>
      <c r="D544" s="1" t="s">
        <v>24</v>
      </c>
      <c r="E544" s="2">
        <v>4170.0854635765763</v>
      </c>
      <c r="F544" s="2">
        <v>18805.390462079358</v>
      </c>
      <c r="G544" s="2">
        <v>126558.42193812609</v>
      </c>
      <c r="H544" s="2">
        <v>493008.18167925894</v>
      </c>
      <c r="I544" s="2">
        <v>2467506.62177571</v>
      </c>
      <c r="J544" s="2">
        <v>2071249.3730487267</v>
      </c>
    </row>
    <row r="545" spans="1:10" x14ac:dyDescent="0.15">
      <c r="A545" s="1">
        <v>24</v>
      </c>
      <c r="B545" s="1" t="s">
        <v>146</v>
      </c>
      <c r="C545" s="1">
        <v>13</v>
      </c>
      <c r="D545" s="1" t="s">
        <v>25</v>
      </c>
      <c r="E545" s="2">
        <v>43406.750784347409</v>
      </c>
      <c r="F545" s="2">
        <v>73642.921929304401</v>
      </c>
      <c r="G545" s="2">
        <v>314713.86917008302</v>
      </c>
      <c r="H545" s="2">
        <v>449259.05904599983</v>
      </c>
      <c r="I545" s="2">
        <v>751740.42577559268</v>
      </c>
      <c r="J545" s="2">
        <v>539375.65786065126</v>
      </c>
    </row>
    <row r="546" spans="1:10" x14ac:dyDescent="0.15">
      <c r="A546" s="1">
        <v>24</v>
      </c>
      <c r="B546" s="1" t="s">
        <v>146</v>
      </c>
      <c r="C546" s="1">
        <v>14</v>
      </c>
      <c r="D546" s="1" t="s">
        <v>26</v>
      </c>
      <c r="E546" s="2">
        <v>434.69434034948875</v>
      </c>
      <c r="F546" s="2">
        <v>528.48489253286516</v>
      </c>
      <c r="G546" s="2">
        <v>3017.8995251101287</v>
      </c>
      <c r="H546" s="2">
        <v>10055.237685859523</v>
      </c>
      <c r="I546" s="2">
        <v>5712.8344917320701</v>
      </c>
      <c r="J546" s="2">
        <v>4599.9473090104411</v>
      </c>
    </row>
    <row r="547" spans="1:10" x14ac:dyDescent="0.15">
      <c r="A547" s="1">
        <v>24</v>
      </c>
      <c r="B547" s="1" t="s">
        <v>146</v>
      </c>
      <c r="C547" s="1">
        <v>15</v>
      </c>
      <c r="D547" s="1" t="s">
        <v>27</v>
      </c>
      <c r="E547" s="2">
        <v>101876.17212049995</v>
      </c>
      <c r="F547" s="2">
        <v>109339.57428350097</v>
      </c>
      <c r="G547" s="2">
        <v>241230.00165011277</v>
      </c>
      <c r="H547" s="2">
        <v>244086.26732436728</v>
      </c>
      <c r="I547" s="2">
        <v>236912.06378544905</v>
      </c>
      <c r="J547" s="2">
        <v>178050.02219266052</v>
      </c>
    </row>
    <row r="548" spans="1:10" x14ac:dyDescent="0.15">
      <c r="A548" s="1">
        <v>24</v>
      </c>
      <c r="B548" s="1" t="s">
        <v>145</v>
      </c>
      <c r="C548" s="1">
        <v>16</v>
      </c>
      <c r="D548" s="1" t="s">
        <v>10</v>
      </c>
      <c r="E548" s="2">
        <v>481683.12390432751</v>
      </c>
      <c r="F548" s="2">
        <v>611532.49552759645</v>
      </c>
      <c r="G548" s="2">
        <v>784969.60451765684</v>
      </c>
      <c r="H548" s="2">
        <v>577337.29632730689</v>
      </c>
      <c r="I548" s="2">
        <v>526800.30967063038</v>
      </c>
      <c r="J548" s="2">
        <v>465259.94456063508</v>
      </c>
    </row>
    <row r="549" spans="1:10" x14ac:dyDescent="0.15">
      <c r="A549" s="1">
        <v>24</v>
      </c>
      <c r="B549" s="1" t="s">
        <v>145</v>
      </c>
      <c r="C549" s="1">
        <v>17</v>
      </c>
      <c r="D549" s="1" t="s">
        <v>11</v>
      </c>
      <c r="E549" s="2">
        <v>63155.428314142213</v>
      </c>
      <c r="F549" s="2">
        <v>103984.18616907719</v>
      </c>
      <c r="G549" s="2">
        <v>171892.17587653431</v>
      </c>
      <c r="H549" s="2">
        <v>242904.70597438974</v>
      </c>
      <c r="I549" s="2">
        <v>228450.55403778172</v>
      </c>
      <c r="J549" s="2">
        <v>205726.62620932652</v>
      </c>
    </row>
    <row r="550" spans="1:10" x14ac:dyDescent="0.15">
      <c r="A550" s="1">
        <v>24</v>
      </c>
      <c r="B550" s="1" t="s">
        <v>145</v>
      </c>
      <c r="C550" s="1">
        <v>18</v>
      </c>
      <c r="D550" s="1" t="s">
        <v>12</v>
      </c>
      <c r="E550" s="2">
        <v>138886.13198323554</v>
      </c>
      <c r="F550" s="2">
        <v>264910.51484214619</v>
      </c>
      <c r="G550" s="2">
        <v>400662.32612036588</v>
      </c>
      <c r="H550" s="2">
        <v>554358.26649109682</v>
      </c>
      <c r="I550" s="2">
        <v>553849.28340832167</v>
      </c>
      <c r="J550" s="2">
        <v>499286.41525544669</v>
      </c>
    </row>
    <row r="551" spans="1:10" x14ac:dyDescent="0.15">
      <c r="A551" s="1">
        <v>24</v>
      </c>
      <c r="B551" s="1" t="s">
        <v>145</v>
      </c>
      <c r="C551" s="1">
        <v>19</v>
      </c>
      <c r="D551" s="1" t="s">
        <v>13</v>
      </c>
      <c r="E551" s="2">
        <v>65754.043477446554</v>
      </c>
      <c r="F551" s="2">
        <v>143924.77399354265</v>
      </c>
      <c r="G551" s="2">
        <v>337773.0161237659</v>
      </c>
      <c r="H551" s="2">
        <v>313446.27318217239</v>
      </c>
      <c r="I551" s="2">
        <v>311487.1191668837</v>
      </c>
      <c r="J551" s="2">
        <v>301424.52853657817</v>
      </c>
    </row>
    <row r="552" spans="1:10" x14ac:dyDescent="0.15">
      <c r="A552" s="1">
        <v>24</v>
      </c>
      <c r="B552" s="1" t="s">
        <v>145</v>
      </c>
      <c r="C552" s="1">
        <v>20</v>
      </c>
      <c r="D552" s="1" t="s">
        <v>14</v>
      </c>
      <c r="E552" s="2">
        <v>72130.047362258905</v>
      </c>
      <c r="F552" s="2">
        <v>86650.93000265141</v>
      </c>
      <c r="G552" s="2">
        <v>90748.010385008762</v>
      </c>
      <c r="H552" s="2">
        <v>71865.193058945908</v>
      </c>
      <c r="I552" s="2">
        <v>80039.355526197847</v>
      </c>
      <c r="J552" s="2">
        <v>83353.462306725647</v>
      </c>
    </row>
    <row r="553" spans="1:10" x14ac:dyDescent="0.15">
      <c r="A553" s="1">
        <v>24</v>
      </c>
      <c r="B553" s="1" t="s">
        <v>145</v>
      </c>
      <c r="C553" s="1">
        <v>21</v>
      </c>
      <c r="D553" s="1" t="s">
        <v>15</v>
      </c>
      <c r="E553" s="2">
        <v>159230.08258671136</v>
      </c>
      <c r="F553" s="2">
        <v>209345.44169587948</v>
      </c>
      <c r="G553" s="2">
        <v>355706.29657029756</v>
      </c>
      <c r="H553" s="2">
        <v>457085.3133211825</v>
      </c>
      <c r="I553" s="2">
        <v>594707.78458913451</v>
      </c>
      <c r="J553" s="2">
        <v>549618.07200625504</v>
      </c>
    </row>
    <row r="554" spans="1:10" x14ac:dyDescent="0.15">
      <c r="A554" s="1">
        <v>24</v>
      </c>
      <c r="B554" s="1" t="s">
        <v>144</v>
      </c>
      <c r="C554" s="1">
        <v>22</v>
      </c>
      <c r="D554" s="1" t="s">
        <v>7</v>
      </c>
      <c r="E554" s="2">
        <v>504009.68151404406</v>
      </c>
      <c r="F554" s="2">
        <v>713267.91717692045</v>
      </c>
      <c r="G554" s="2">
        <v>952165.49430819298</v>
      </c>
      <c r="H554" s="2">
        <v>1191925.0302589228</v>
      </c>
      <c r="I554" s="2">
        <v>1504575.9166662807</v>
      </c>
      <c r="J554" s="2">
        <v>1437520.239573556</v>
      </c>
    </row>
    <row r="555" spans="1:10" x14ac:dyDescent="0.15">
      <c r="A555" s="1">
        <v>24</v>
      </c>
      <c r="B555" s="1" t="s">
        <v>144</v>
      </c>
      <c r="C555" s="1">
        <v>23</v>
      </c>
      <c r="D555" s="1" t="s">
        <v>28</v>
      </c>
      <c r="E555" s="2">
        <v>377936.94727365975</v>
      </c>
      <c r="F555" s="2">
        <v>470213.00422222744</v>
      </c>
      <c r="G555" s="2">
        <v>512765.13222023245</v>
      </c>
      <c r="H555" s="2">
        <v>652827.57925641665</v>
      </c>
      <c r="I555" s="2">
        <v>756296.79615137784</v>
      </c>
      <c r="J555" s="2">
        <v>774198.28062215063</v>
      </c>
    </row>
    <row r="556" spans="1:10" x14ac:dyDescent="0.15">
      <c r="A556" s="1">
        <v>25</v>
      </c>
      <c r="B556" s="1" t="s">
        <v>148</v>
      </c>
      <c r="C556" s="1">
        <v>1</v>
      </c>
      <c r="D556" s="1" t="s">
        <v>8</v>
      </c>
      <c r="E556" s="2">
        <v>106628.97476829372</v>
      </c>
      <c r="F556" s="2">
        <v>77580.134343867379</v>
      </c>
      <c r="G556" s="2">
        <v>72753.462759206959</v>
      </c>
      <c r="H556" s="2">
        <v>67602.461787158289</v>
      </c>
      <c r="I556" s="2">
        <v>61562.472042410758</v>
      </c>
      <c r="J556" s="2">
        <v>56075.012397364102</v>
      </c>
    </row>
    <row r="557" spans="1:10" x14ac:dyDescent="0.15">
      <c r="A557" s="1">
        <v>25</v>
      </c>
      <c r="B557" s="1" t="s">
        <v>148</v>
      </c>
      <c r="C557" s="1">
        <v>2</v>
      </c>
      <c r="D557" s="1" t="s">
        <v>9</v>
      </c>
      <c r="E557" s="2">
        <v>5011.5039094289959</v>
      </c>
      <c r="F557" s="2">
        <v>8132.0639328417919</v>
      </c>
      <c r="G557" s="2">
        <v>9311.8892725893093</v>
      </c>
      <c r="H557" s="2">
        <v>3901.313997508078</v>
      </c>
      <c r="I557" s="2">
        <v>1692.1452208295761</v>
      </c>
      <c r="J557" s="2">
        <v>1260.3635763634202</v>
      </c>
    </row>
    <row r="558" spans="1:10" x14ac:dyDescent="0.15">
      <c r="A558" s="1">
        <v>25</v>
      </c>
      <c r="B558" s="1" t="s">
        <v>149</v>
      </c>
      <c r="C558" s="1">
        <v>3</v>
      </c>
      <c r="D558" s="1" t="s">
        <v>16</v>
      </c>
      <c r="E558" s="2">
        <v>46772.80847584398</v>
      </c>
      <c r="F558" s="2">
        <v>132036.98520009781</v>
      </c>
      <c r="G558" s="2">
        <v>196669.29219452487</v>
      </c>
      <c r="H558" s="2">
        <v>300472.41828455601</v>
      </c>
      <c r="I558" s="2">
        <v>235991.06999987923</v>
      </c>
      <c r="J558" s="2">
        <v>217310.30574559246</v>
      </c>
    </row>
    <row r="559" spans="1:10" x14ac:dyDescent="0.15">
      <c r="A559" s="1">
        <v>25</v>
      </c>
      <c r="B559" s="1" t="s">
        <v>149</v>
      </c>
      <c r="C559" s="1">
        <v>4</v>
      </c>
      <c r="D559" s="1" t="s">
        <v>17</v>
      </c>
      <c r="E559" s="2">
        <v>78912.55990385139</v>
      </c>
      <c r="F559" s="2">
        <v>110914.1723195762</v>
      </c>
      <c r="G559" s="2">
        <v>151507.51381247488</v>
      </c>
      <c r="H559" s="2">
        <v>68397.88646421938</v>
      </c>
      <c r="I559" s="2">
        <v>50023.096277025485</v>
      </c>
      <c r="J559" s="2">
        <v>39868.828521956159</v>
      </c>
    </row>
    <row r="560" spans="1:10" x14ac:dyDescent="0.15">
      <c r="A560" s="1">
        <v>25</v>
      </c>
      <c r="B560" s="1" t="s">
        <v>149</v>
      </c>
      <c r="C560" s="1">
        <v>5</v>
      </c>
      <c r="D560" s="1" t="s">
        <v>18</v>
      </c>
      <c r="E560" s="2">
        <v>6083.1388599568636</v>
      </c>
      <c r="F560" s="2">
        <v>16355.456457946995</v>
      </c>
      <c r="G560" s="2">
        <v>32683.345307244486</v>
      </c>
      <c r="H560" s="2">
        <v>53445.176435528629</v>
      </c>
      <c r="I560" s="2">
        <v>25023.667860592581</v>
      </c>
      <c r="J560" s="2">
        <v>21032.639968730604</v>
      </c>
    </row>
    <row r="561" spans="1:10" x14ac:dyDescent="0.15">
      <c r="A561" s="1">
        <v>25</v>
      </c>
      <c r="B561" s="1" t="s">
        <v>149</v>
      </c>
      <c r="C561" s="1">
        <v>6</v>
      </c>
      <c r="D561" s="1" t="s">
        <v>2</v>
      </c>
      <c r="E561" s="2">
        <v>10897.445167567763</v>
      </c>
      <c r="F561" s="2">
        <v>32873.028014895222</v>
      </c>
      <c r="G561" s="2">
        <v>135463.29040762584</v>
      </c>
      <c r="H561" s="2">
        <v>177406.48734197256</v>
      </c>
      <c r="I561" s="2">
        <v>258309.13883999217</v>
      </c>
      <c r="J561" s="2">
        <v>284704.42542167299</v>
      </c>
    </row>
    <row r="562" spans="1:10" x14ac:dyDescent="0.15">
      <c r="A562" s="1">
        <v>25</v>
      </c>
      <c r="B562" s="1" t="s">
        <v>149</v>
      </c>
      <c r="C562" s="1">
        <v>7</v>
      </c>
      <c r="D562" s="1" t="s">
        <v>19</v>
      </c>
      <c r="E562" s="2">
        <v>6730.0180687926459</v>
      </c>
      <c r="F562" s="2">
        <v>1350.9439160000181</v>
      </c>
      <c r="G562" s="2">
        <v>3642.9313859569347</v>
      </c>
      <c r="H562" s="2">
        <v>8533.6648250357757</v>
      </c>
      <c r="I562" s="2">
        <v>4462.9503304565951</v>
      </c>
      <c r="J562" s="2">
        <v>4532.1065927833633</v>
      </c>
    </row>
    <row r="563" spans="1:10" x14ac:dyDescent="0.15">
      <c r="A563" s="1">
        <v>25</v>
      </c>
      <c r="B563" s="1" t="s">
        <v>149</v>
      </c>
      <c r="C563" s="1">
        <v>8</v>
      </c>
      <c r="D563" s="1" t="s">
        <v>20</v>
      </c>
      <c r="E563" s="2">
        <v>68885.622031391482</v>
      </c>
      <c r="F563" s="2">
        <v>90107.966275803687</v>
      </c>
      <c r="G563" s="2">
        <v>176976.51180333065</v>
      </c>
      <c r="H563" s="2">
        <v>164750.22612347075</v>
      </c>
      <c r="I563" s="2">
        <v>242103.38224377824</v>
      </c>
      <c r="J563" s="2">
        <v>176112.48136642593</v>
      </c>
    </row>
    <row r="564" spans="1:10" x14ac:dyDescent="0.15">
      <c r="A564" s="1">
        <v>25</v>
      </c>
      <c r="B564" s="1" t="s">
        <v>149</v>
      </c>
      <c r="C564" s="1">
        <v>9</v>
      </c>
      <c r="D564" s="1" t="s">
        <v>21</v>
      </c>
      <c r="E564" s="2">
        <v>12586.790403685209</v>
      </c>
      <c r="F564" s="2">
        <v>22415.894528534402</v>
      </c>
      <c r="G564" s="2">
        <v>39799.790163463527</v>
      </c>
      <c r="H564" s="2">
        <v>45331.583910137968</v>
      </c>
      <c r="I564" s="2">
        <v>38607.187111688152</v>
      </c>
      <c r="J564" s="2">
        <v>33777.129858620981</v>
      </c>
    </row>
    <row r="565" spans="1:10" x14ac:dyDescent="0.15">
      <c r="A565" s="1">
        <v>25</v>
      </c>
      <c r="B565" s="1" t="s">
        <v>149</v>
      </c>
      <c r="C565" s="1">
        <v>10</v>
      </c>
      <c r="D565" s="1" t="s">
        <v>22</v>
      </c>
      <c r="E565" s="2">
        <v>15406.460335666137</v>
      </c>
      <c r="F565" s="2">
        <v>43650.603863291974</v>
      </c>
      <c r="G565" s="2">
        <v>114095.1570827565</v>
      </c>
      <c r="H565" s="2">
        <v>118509.58561535063</v>
      </c>
      <c r="I565" s="2">
        <v>93437.283735531062</v>
      </c>
      <c r="J565" s="2">
        <v>88088.953892701858</v>
      </c>
    </row>
    <row r="566" spans="1:10" x14ac:dyDescent="0.15">
      <c r="A566" s="1">
        <v>25</v>
      </c>
      <c r="B566" s="1" t="s">
        <v>149</v>
      </c>
      <c r="C566" s="1">
        <v>11</v>
      </c>
      <c r="D566" s="1" t="s">
        <v>23</v>
      </c>
      <c r="E566" s="2">
        <v>27393.886213152211</v>
      </c>
      <c r="F566" s="2">
        <v>100211.26524101221</v>
      </c>
      <c r="G566" s="2">
        <v>217413.17285219501</v>
      </c>
      <c r="H566" s="2">
        <v>230919.09421462289</v>
      </c>
      <c r="I566" s="2">
        <v>480683.6492527097</v>
      </c>
      <c r="J566" s="2">
        <v>329083.14065646799</v>
      </c>
    </row>
    <row r="567" spans="1:10" x14ac:dyDescent="0.15">
      <c r="A567" s="1">
        <v>25</v>
      </c>
      <c r="B567" s="1" t="s">
        <v>149</v>
      </c>
      <c r="C567" s="1">
        <v>12</v>
      </c>
      <c r="D567" s="1" t="s">
        <v>24</v>
      </c>
      <c r="E567" s="2">
        <v>4547.0694266767123</v>
      </c>
      <c r="F567" s="2">
        <v>53922.265226800046</v>
      </c>
      <c r="G567" s="2">
        <v>378901.38054301473</v>
      </c>
      <c r="H567" s="2">
        <v>662455.10252736078</v>
      </c>
      <c r="I567" s="2">
        <v>1234330.25943789</v>
      </c>
      <c r="J567" s="2">
        <v>1061588.9333651976</v>
      </c>
    </row>
    <row r="568" spans="1:10" x14ac:dyDescent="0.15">
      <c r="A568" s="1">
        <v>25</v>
      </c>
      <c r="B568" s="1" t="s">
        <v>149</v>
      </c>
      <c r="C568" s="1">
        <v>13</v>
      </c>
      <c r="D568" s="1" t="s">
        <v>25</v>
      </c>
      <c r="E568" s="2">
        <v>7131.9520441583363</v>
      </c>
      <c r="F568" s="2">
        <v>41437.97148381437</v>
      </c>
      <c r="G568" s="2">
        <v>104979.71674615621</v>
      </c>
      <c r="H568" s="2">
        <v>209541.68972792142</v>
      </c>
      <c r="I568" s="2">
        <v>270490.93755993625</v>
      </c>
      <c r="J568" s="2">
        <v>236611.59053448567</v>
      </c>
    </row>
    <row r="569" spans="1:10" x14ac:dyDescent="0.15">
      <c r="A569" s="1">
        <v>25</v>
      </c>
      <c r="B569" s="1" t="s">
        <v>149</v>
      </c>
      <c r="C569" s="1">
        <v>14</v>
      </c>
      <c r="D569" s="1" t="s">
        <v>26</v>
      </c>
      <c r="E569" s="2">
        <v>1762.6676393841262</v>
      </c>
      <c r="F569" s="2">
        <v>5645.2244682410528</v>
      </c>
      <c r="G569" s="2">
        <v>26179.609548962024</v>
      </c>
      <c r="H569" s="2">
        <v>33518.695850752491</v>
      </c>
      <c r="I569" s="2">
        <v>39330.112592418984</v>
      </c>
      <c r="J569" s="2">
        <v>28964.359079311107</v>
      </c>
    </row>
    <row r="570" spans="1:10" x14ac:dyDescent="0.15">
      <c r="A570" s="1">
        <v>25</v>
      </c>
      <c r="B570" s="1" t="s">
        <v>149</v>
      </c>
      <c r="C570" s="1">
        <v>15</v>
      </c>
      <c r="D570" s="1" t="s">
        <v>27</v>
      </c>
      <c r="E570" s="2">
        <v>81968.064939528762</v>
      </c>
      <c r="F570" s="2">
        <v>147478.80458941244</v>
      </c>
      <c r="G570" s="2">
        <v>317267.01571172854</v>
      </c>
      <c r="H570" s="2">
        <v>254278.44782025096</v>
      </c>
      <c r="I570" s="2">
        <v>331446.52717203239</v>
      </c>
      <c r="J570" s="2">
        <v>267495.32298355096</v>
      </c>
    </row>
    <row r="571" spans="1:10" x14ac:dyDescent="0.15">
      <c r="A571" s="1">
        <v>25</v>
      </c>
      <c r="B571" s="1" t="s">
        <v>148</v>
      </c>
      <c r="C571" s="1">
        <v>16</v>
      </c>
      <c r="D571" s="1" t="s">
        <v>10</v>
      </c>
      <c r="E571" s="2">
        <v>422453.29289133829</v>
      </c>
      <c r="F571" s="2">
        <v>416879.13071972085</v>
      </c>
      <c r="G571" s="2">
        <v>545994.4356648447</v>
      </c>
      <c r="H571" s="2">
        <v>407652.34280057659</v>
      </c>
      <c r="I571" s="2">
        <v>358983.6095073531</v>
      </c>
      <c r="J571" s="2">
        <v>315350.12247131957</v>
      </c>
    </row>
    <row r="572" spans="1:10" x14ac:dyDescent="0.15">
      <c r="A572" s="1">
        <v>25</v>
      </c>
      <c r="B572" s="1" t="s">
        <v>148</v>
      </c>
      <c r="C572" s="1">
        <v>17</v>
      </c>
      <c r="D572" s="1" t="s">
        <v>11</v>
      </c>
      <c r="E572" s="2">
        <v>13814.537333538887</v>
      </c>
      <c r="F572" s="2">
        <v>42263.594683100549</v>
      </c>
      <c r="G572" s="2">
        <v>67494.570414237634</v>
      </c>
      <c r="H572" s="2">
        <v>102489.28648347351</v>
      </c>
      <c r="I572" s="2">
        <v>125300.95940927688</v>
      </c>
      <c r="J572" s="2">
        <v>110252.46328329</v>
      </c>
    </row>
    <row r="573" spans="1:10" x14ac:dyDescent="0.15">
      <c r="A573" s="1">
        <v>25</v>
      </c>
      <c r="B573" s="1" t="s">
        <v>148</v>
      </c>
      <c r="C573" s="1">
        <v>18</v>
      </c>
      <c r="D573" s="1" t="s">
        <v>12</v>
      </c>
      <c r="E573" s="2">
        <v>84168.643314009532</v>
      </c>
      <c r="F573" s="2">
        <v>174003.68821147873</v>
      </c>
      <c r="G573" s="2">
        <v>286118.18137506966</v>
      </c>
      <c r="H573" s="2">
        <v>384799.60495493369</v>
      </c>
      <c r="I573" s="2">
        <v>347064.67506684281</v>
      </c>
      <c r="J573" s="2">
        <v>308539.64936765603</v>
      </c>
    </row>
    <row r="574" spans="1:10" x14ac:dyDescent="0.15">
      <c r="A574" s="1">
        <v>25</v>
      </c>
      <c r="B574" s="1" t="s">
        <v>148</v>
      </c>
      <c r="C574" s="1">
        <v>19</v>
      </c>
      <c r="D574" s="1" t="s">
        <v>13</v>
      </c>
      <c r="E574" s="2">
        <v>24804.687244587021</v>
      </c>
      <c r="F574" s="2">
        <v>63917.77668736421</v>
      </c>
      <c r="G574" s="2">
        <v>162130.68464931194</v>
      </c>
      <c r="H574" s="2">
        <v>179327.98831063879</v>
      </c>
      <c r="I574" s="2">
        <v>171767.28462033145</v>
      </c>
      <c r="J574" s="2">
        <v>164518.5517990985</v>
      </c>
    </row>
    <row r="575" spans="1:10" x14ac:dyDescent="0.15">
      <c r="A575" s="1">
        <v>25</v>
      </c>
      <c r="B575" s="1" t="s">
        <v>148</v>
      </c>
      <c r="C575" s="1">
        <v>20</v>
      </c>
      <c r="D575" s="1" t="s">
        <v>14</v>
      </c>
      <c r="E575" s="2">
        <v>24633.268226756813</v>
      </c>
      <c r="F575" s="2">
        <v>57548.771232183994</v>
      </c>
      <c r="G575" s="2">
        <v>68289.826582749287</v>
      </c>
      <c r="H575" s="2">
        <v>81146.95849722522</v>
      </c>
      <c r="I575" s="2">
        <v>101645.54935066712</v>
      </c>
      <c r="J575" s="2">
        <v>105368.51922384941</v>
      </c>
    </row>
    <row r="576" spans="1:10" x14ac:dyDescent="0.15">
      <c r="A576" s="1">
        <v>25</v>
      </c>
      <c r="B576" s="1" t="s">
        <v>148</v>
      </c>
      <c r="C576" s="1">
        <v>21</v>
      </c>
      <c r="D576" s="1" t="s">
        <v>15</v>
      </c>
      <c r="E576" s="2">
        <v>118292.53746448651</v>
      </c>
      <c r="F576" s="2">
        <v>142901.19452745825</v>
      </c>
      <c r="G576" s="2">
        <v>218554.24180273424</v>
      </c>
      <c r="H576" s="2">
        <v>279369.19285912102</v>
      </c>
      <c r="I576" s="2">
        <v>354892.45339752897</v>
      </c>
      <c r="J576" s="2">
        <v>331006.28535069578</v>
      </c>
    </row>
    <row r="577" spans="1:10" x14ac:dyDescent="0.15">
      <c r="A577" s="1">
        <v>25</v>
      </c>
      <c r="B577" s="1" t="s">
        <v>147</v>
      </c>
      <c r="C577" s="1">
        <v>22</v>
      </c>
      <c r="D577" s="1" t="s">
        <v>7</v>
      </c>
      <c r="E577" s="2">
        <v>248444.6405424063</v>
      </c>
      <c r="F577" s="2">
        <v>430000.54700634425</v>
      </c>
      <c r="G577" s="2">
        <v>609352.31309179624</v>
      </c>
      <c r="H577" s="2">
        <v>839558.15248632932</v>
      </c>
      <c r="I577" s="2">
        <v>1161959.3295778423</v>
      </c>
      <c r="J577" s="2">
        <v>1137660.8077944594</v>
      </c>
    </row>
    <row r="578" spans="1:10" x14ac:dyDescent="0.15">
      <c r="A578" s="1">
        <v>25</v>
      </c>
      <c r="B578" s="1" t="s">
        <v>147</v>
      </c>
      <c r="C578" s="1">
        <v>23</v>
      </c>
      <c r="D578" s="1" t="s">
        <v>28</v>
      </c>
      <c r="E578" s="2">
        <v>257956.34998949565</v>
      </c>
      <c r="F578" s="2">
        <v>332053.19376392948</v>
      </c>
      <c r="G578" s="2">
        <v>406860.20920166472</v>
      </c>
      <c r="H578" s="2">
        <v>465394.75001716171</v>
      </c>
      <c r="I578" s="2">
        <v>534630.61770194268</v>
      </c>
      <c r="J578" s="2">
        <v>535491.22836951236</v>
      </c>
    </row>
    <row r="579" spans="1:10" x14ac:dyDescent="0.15">
      <c r="A579" s="1">
        <v>26</v>
      </c>
      <c r="B579" s="1" t="s">
        <v>245</v>
      </c>
      <c r="C579" s="1">
        <v>1</v>
      </c>
      <c r="D579" s="1" t="s">
        <v>8</v>
      </c>
      <c r="E579" s="2">
        <v>81233.043293071969</v>
      </c>
      <c r="F579" s="2">
        <v>65763.956488851167</v>
      </c>
      <c r="G579" s="2">
        <v>61695.289941017611</v>
      </c>
      <c r="H579" s="2">
        <v>64962.688036626765</v>
      </c>
      <c r="I579" s="2">
        <v>66905.109365808763</v>
      </c>
      <c r="J579" s="2">
        <v>53942.700953747189</v>
      </c>
    </row>
    <row r="580" spans="1:10" x14ac:dyDescent="0.15">
      <c r="A580" s="1">
        <v>26</v>
      </c>
      <c r="B580" s="1" t="s">
        <v>246</v>
      </c>
      <c r="C580" s="1">
        <v>2</v>
      </c>
      <c r="D580" s="1" t="s">
        <v>9</v>
      </c>
      <c r="E580" s="2">
        <v>8372.4275430125872</v>
      </c>
      <c r="F580" s="2">
        <v>8513.6845791568066</v>
      </c>
      <c r="G580" s="2">
        <v>10304.120375119732</v>
      </c>
      <c r="H580" s="2">
        <v>6518.6603009023556</v>
      </c>
      <c r="I580" s="2">
        <v>2097.876069538489</v>
      </c>
      <c r="J580" s="2">
        <v>1576.6040312071075</v>
      </c>
    </row>
    <row r="581" spans="1:10" x14ac:dyDescent="0.15">
      <c r="A581" s="1">
        <v>26</v>
      </c>
      <c r="B581" s="1" t="s">
        <v>247</v>
      </c>
      <c r="C581" s="1">
        <v>3</v>
      </c>
      <c r="D581" s="1" t="s">
        <v>16</v>
      </c>
      <c r="E581" s="2">
        <v>339235.97152426135</v>
      </c>
      <c r="F581" s="2">
        <v>530082.1150366345</v>
      </c>
      <c r="G581" s="2">
        <v>509362.14700058254</v>
      </c>
      <c r="H581" s="2">
        <v>634502.85198953166</v>
      </c>
      <c r="I581" s="2">
        <v>881960.63513520896</v>
      </c>
      <c r="J581" s="2">
        <v>851828.76523419772</v>
      </c>
    </row>
    <row r="582" spans="1:10" x14ac:dyDescent="0.15">
      <c r="A582" s="1">
        <v>26</v>
      </c>
      <c r="B582" s="1" t="s">
        <v>248</v>
      </c>
      <c r="C582" s="1">
        <v>4</v>
      </c>
      <c r="D582" s="1" t="s">
        <v>17</v>
      </c>
      <c r="E582" s="2">
        <v>274794.75431252457</v>
      </c>
      <c r="F582" s="2">
        <v>326391.61359803786</v>
      </c>
      <c r="G582" s="2">
        <v>334512.49344055023</v>
      </c>
      <c r="H582" s="2">
        <v>143563.41820918047</v>
      </c>
      <c r="I582" s="2">
        <v>98242.99241495342</v>
      </c>
      <c r="J582" s="2">
        <v>76459.985560970759</v>
      </c>
    </row>
    <row r="583" spans="1:10" x14ac:dyDescent="0.15">
      <c r="A583" s="1">
        <v>26</v>
      </c>
      <c r="B583" s="1" t="s">
        <v>249</v>
      </c>
      <c r="C583" s="1">
        <v>5</v>
      </c>
      <c r="D583" s="1" t="s">
        <v>18</v>
      </c>
      <c r="E583" s="2">
        <v>31884.803017007449</v>
      </c>
      <c r="F583" s="2">
        <v>42227.418788171723</v>
      </c>
      <c r="G583" s="2">
        <v>61354.369723314114</v>
      </c>
      <c r="H583" s="2">
        <v>34844.469735947139</v>
      </c>
      <c r="I583" s="2">
        <v>49648.781141017709</v>
      </c>
      <c r="J583" s="2">
        <v>35828.332699904458</v>
      </c>
    </row>
    <row r="584" spans="1:10" x14ac:dyDescent="0.15">
      <c r="A584" s="1">
        <v>26</v>
      </c>
      <c r="B584" s="1" t="s">
        <v>249</v>
      </c>
      <c r="C584" s="1">
        <v>6</v>
      </c>
      <c r="D584" s="1" t="s">
        <v>2</v>
      </c>
      <c r="E584" s="2">
        <v>18659.45020780596</v>
      </c>
      <c r="F584" s="2">
        <v>24146.808036905561</v>
      </c>
      <c r="G584" s="2">
        <v>67469.077698775727</v>
      </c>
      <c r="H584" s="2">
        <v>63768.439043929546</v>
      </c>
      <c r="I584" s="2">
        <v>77616.699713005641</v>
      </c>
      <c r="J584" s="2">
        <v>66143.657050303707</v>
      </c>
    </row>
    <row r="585" spans="1:10" x14ac:dyDescent="0.15">
      <c r="A585" s="1">
        <v>26</v>
      </c>
      <c r="B585" s="1" t="s">
        <v>249</v>
      </c>
      <c r="C585" s="1">
        <v>7</v>
      </c>
      <c r="D585" s="1" t="s">
        <v>19</v>
      </c>
      <c r="E585" s="2">
        <v>11025.029510917686</v>
      </c>
      <c r="F585" s="2">
        <v>1274.7654374851293</v>
      </c>
      <c r="G585" s="2">
        <v>8447.9927881604872</v>
      </c>
      <c r="H585" s="2">
        <v>4027.0283798412152</v>
      </c>
      <c r="I585" s="2">
        <v>4975.3768294916363</v>
      </c>
      <c r="J585" s="2">
        <v>5830.721881968786</v>
      </c>
    </row>
    <row r="586" spans="1:10" x14ac:dyDescent="0.15">
      <c r="A586" s="1">
        <v>26</v>
      </c>
      <c r="B586" s="1" t="s">
        <v>249</v>
      </c>
      <c r="C586" s="1">
        <v>8</v>
      </c>
      <c r="D586" s="1" t="s">
        <v>20</v>
      </c>
      <c r="E586" s="2">
        <v>50789.421140347215</v>
      </c>
      <c r="F586" s="2">
        <v>61716.899167497781</v>
      </c>
      <c r="G586" s="2">
        <v>127784.33447221022</v>
      </c>
      <c r="H586" s="2">
        <v>96688.060435094099</v>
      </c>
      <c r="I586" s="2">
        <v>127419.40452472067</v>
      </c>
      <c r="J586" s="2">
        <v>81281.232594474408</v>
      </c>
    </row>
    <row r="587" spans="1:10" x14ac:dyDescent="0.15">
      <c r="A587" s="1">
        <v>26</v>
      </c>
      <c r="B587" s="1" t="s">
        <v>249</v>
      </c>
      <c r="C587" s="1">
        <v>9</v>
      </c>
      <c r="D587" s="1" t="s">
        <v>21</v>
      </c>
      <c r="E587" s="2">
        <v>19941.95443919396</v>
      </c>
      <c r="F587" s="2">
        <v>28716.223661048662</v>
      </c>
      <c r="G587" s="2">
        <v>46869.298839477051</v>
      </c>
      <c r="H587" s="2">
        <v>41107.765787977187</v>
      </c>
      <c r="I587" s="2">
        <v>18376.725522901095</v>
      </c>
      <c r="J587" s="2">
        <v>13828.24469341174</v>
      </c>
    </row>
    <row r="588" spans="1:10" x14ac:dyDescent="0.15">
      <c r="A588" s="1">
        <v>26</v>
      </c>
      <c r="B588" s="1" t="s">
        <v>249</v>
      </c>
      <c r="C588" s="1">
        <v>10</v>
      </c>
      <c r="D588" s="1" t="s">
        <v>22</v>
      </c>
      <c r="E588" s="2">
        <v>34794.293116072105</v>
      </c>
      <c r="F588" s="2">
        <v>52821.704365503421</v>
      </c>
      <c r="G588" s="2">
        <v>85857.015783385563</v>
      </c>
      <c r="H588" s="2">
        <v>88214.447327077651</v>
      </c>
      <c r="I588" s="2">
        <v>60002.12216333051</v>
      </c>
      <c r="J588" s="2">
        <v>53819.747889433638</v>
      </c>
    </row>
    <row r="589" spans="1:10" x14ac:dyDescent="0.15">
      <c r="A589" s="1">
        <v>26</v>
      </c>
      <c r="B589" s="1" t="s">
        <v>250</v>
      </c>
      <c r="C589" s="1">
        <v>11</v>
      </c>
      <c r="D589" s="1" t="s">
        <v>23</v>
      </c>
      <c r="E589" s="2">
        <v>53075.07305597391</v>
      </c>
      <c r="F589" s="2">
        <v>86942.99011693451</v>
      </c>
      <c r="G589" s="2">
        <v>209236.85838250251</v>
      </c>
      <c r="H589" s="2">
        <v>204815.48639714852</v>
      </c>
      <c r="I589" s="2">
        <v>291049.33008804428</v>
      </c>
      <c r="J589" s="2">
        <v>180030.31618990333</v>
      </c>
    </row>
    <row r="590" spans="1:10" x14ac:dyDescent="0.15">
      <c r="A590" s="1">
        <v>26</v>
      </c>
      <c r="B590" s="1" t="s">
        <v>249</v>
      </c>
      <c r="C590" s="1">
        <v>12</v>
      </c>
      <c r="D590" s="1" t="s">
        <v>24</v>
      </c>
      <c r="E590" s="2">
        <v>11662.798549490928</v>
      </c>
      <c r="F590" s="2">
        <v>61132.206987352278</v>
      </c>
      <c r="G590" s="2">
        <v>178691.55119823816</v>
      </c>
      <c r="H590" s="2">
        <v>436643.60004464188</v>
      </c>
      <c r="I590" s="2">
        <v>1188064.6463523668</v>
      </c>
      <c r="J590" s="2">
        <v>905459.08692360437</v>
      </c>
    </row>
    <row r="591" spans="1:10" x14ac:dyDescent="0.15">
      <c r="A591" s="1">
        <v>26</v>
      </c>
      <c r="B591" s="1" t="s">
        <v>250</v>
      </c>
      <c r="C591" s="1">
        <v>13</v>
      </c>
      <c r="D591" s="1" t="s">
        <v>25</v>
      </c>
      <c r="E591" s="2">
        <v>25662.587763195923</v>
      </c>
      <c r="F591" s="2">
        <v>88288.786187296224</v>
      </c>
      <c r="G591" s="2">
        <v>139051.15440835649</v>
      </c>
      <c r="H591" s="2">
        <v>167370.91558359316</v>
      </c>
      <c r="I591" s="2">
        <v>153787.57287697666</v>
      </c>
      <c r="J591" s="2">
        <v>115217.68513175011</v>
      </c>
    </row>
    <row r="592" spans="1:10" x14ac:dyDescent="0.15">
      <c r="A592" s="1">
        <v>26</v>
      </c>
      <c r="B592" s="1" t="s">
        <v>249</v>
      </c>
      <c r="C592" s="1">
        <v>14</v>
      </c>
      <c r="D592" s="1" t="s">
        <v>26</v>
      </c>
      <c r="E592" s="2">
        <v>9075.2242534013112</v>
      </c>
      <c r="F592" s="2">
        <v>29230.652542546261</v>
      </c>
      <c r="G592" s="2">
        <v>95541.909019754123</v>
      </c>
      <c r="H592" s="2">
        <v>83024.791655352572</v>
      </c>
      <c r="I592" s="2">
        <v>166227.99372546244</v>
      </c>
      <c r="J592" s="2">
        <v>90965.331695853762</v>
      </c>
    </row>
    <row r="593" spans="1:10" x14ac:dyDescent="0.15">
      <c r="A593" s="1">
        <v>26</v>
      </c>
      <c r="B593" s="1" t="s">
        <v>249</v>
      </c>
      <c r="C593" s="1">
        <v>15</v>
      </c>
      <c r="D593" s="1" t="s">
        <v>27</v>
      </c>
      <c r="E593" s="2">
        <v>151706.72147013166</v>
      </c>
      <c r="F593" s="2">
        <v>188161.33341846522</v>
      </c>
      <c r="G593" s="2">
        <v>398156.29381719965</v>
      </c>
      <c r="H593" s="2">
        <v>286357.4986767284</v>
      </c>
      <c r="I593" s="2">
        <v>305870.7591600322</v>
      </c>
      <c r="J593" s="2">
        <v>241051.81470178044</v>
      </c>
    </row>
    <row r="594" spans="1:10" x14ac:dyDescent="0.15">
      <c r="A594" s="1">
        <v>26</v>
      </c>
      <c r="B594" s="1" t="s">
        <v>251</v>
      </c>
      <c r="C594" s="1">
        <v>16</v>
      </c>
      <c r="D594" s="1" t="s">
        <v>10</v>
      </c>
      <c r="E594" s="2">
        <v>698260.34590777406</v>
      </c>
      <c r="F594" s="2">
        <v>678964.85528342321</v>
      </c>
      <c r="G594" s="2">
        <v>789572.50293100369</v>
      </c>
      <c r="H594" s="2">
        <v>691326.67911561416</v>
      </c>
      <c r="I594" s="2">
        <v>446272.19406546687</v>
      </c>
      <c r="J594" s="2">
        <v>453607.0198703807</v>
      </c>
    </row>
    <row r="595" spans="1:10" x14ac:dyDescent="0.15">
      <c r="A595" s="1">
        <v>26</v>
      </c>
      <c r="B595" s="1" t="s">
        <v>252</v>
      </c>
      <c r="C595" s="1">
        <v>17</v>
      </c>
      <c r="D595" s="1" t="s">
        <v>11</v>
      </c>
      <c r="E595" s="2">
        <v>75378.452512305448</v>
      </c>
      <c r="F595" s="2">
        <v>106907.9782604319</v>
      </c>
      <c r="G595" s="2">
        <v>196223.30233802993</v>
      </c>
      <c r="H595" s="2">
        <v>217536.78688960822</v>
      </c>
      <c r="I595" s="2">
        <v>324771.51544498786</v>
      </c>
      <c r="J595" s="2">
        <v>265178.77715383039</v>
      </c>
    </row>
    <row r="596" spans="1:10" x14ac:dyDescent="0.15">
      <c r="A596" s="1">
        <v>26</v>
      </c>
      <c r="B596" s="1" t="s">
        <v>252</v>
      </c>
      <c r="C596" s="1">
        <v>18</v>
      </c>
      <c r="D596" s="1" t="s">
        <v>12</v>
      </c>
      <c r="E596" s="2">
        <v>293798.89188515564</v>
      </c>
      <c r="F596" s="2">
        <v>817569.78184019309</v>
      </c>
      <c r="G596" s="2">
        <v>1149164.2662790928</v>
      </c>
      <c r="H596" s="2">
        <v>1230185.4770498979</v>
      </c>
      <c r="I596" s="2">
        <v>1209699.3551809385</v>
      </c>
      <c r="J596" s="2">
        <v>1097506.4954795323</v>
      </c>
    </row>
    <row r="597" spans="1:10" x14ac:dyDescent="0.15">
      <c r="A597" s="1">
        <v>26</v>
      </c>
      <c r="B597" s="1" t="s">
        <v>251</v>
      </c>
      <c r="C597" s="1">
        <v>19</v>
      </c>
      <c r="D597" s="1" t="s">
        <v>13</v>
      </c>
      <c r="E597" s="2">
        <v>116916.96695731924</v>
      </c>
      <c r="F597" s="2">
        <v>222268.73379005483</v>
      </c>
      <c r="G597" s="2">
        <v>532004.4934467295</v>
      </c>
      <c r="H597" s="2">
        <v>471670.05684023199</v>
      </c>
      <c r="I597" s="2">
        <v>424413.45219120319</v>
      </c>
      <c r="J597" s="2">
        <v>409287.81888393126</v>
      </c>
    </row>
    <row r="598" spans="1:10" x14ac:dyDescent="0.15">
      <c r="A598" s="1">
        <v>26</v>
      </c>
      <c r="B598" s="1" t="s">
        <v>251</v>
      </c>
      <c r="C598" s="1">
        <v>20</v>
      </c>
      <c r="D598" s="1" t="s">
        <v>14</v>
      </c>
      <c r="E598" s="2">
        <v>75958.408476049473</v>
      </c>
      <c r="F598" s="2">
        <v>190930.08238912851</v>
      </c>
      <c r="G598" s="2">
        <v>197790.55382648724</v>
      </c>
      <c r="H598" s="2">
        <v>156520.42389951329</v>
      </c>
      <c r="I598" s="2">
        <v>178257.94362568765</v>
      </c>
      <c r="J598" s="2">
        <v>184838.74371783543</v>
      </c>
    </row>
    <row r="599" spans="1:10" x14ac:dyDescent="0.15">
      <c r="A599" s="1">
        <v>26</v>
      </c>
      <c r="B599" s="1" t="s">
        <v>251</v>
      </c>
      <c r="C599" s="1">
        <v>21</v>
      </c>
      <c r="D599" s="1" t="s">
        <v>15</v>
      </c>
      <c r="E599" s="2">
        <v>282768.33016431757</v>
      </c>
      <c r="F599" s="2">
        <v>387593.82605907618</v>
      </c>
      <c r="G599" s="2">
        <v>439786.95828968397</v>
      </c>
      <c r="H599" s="2">
        <v>553277.85654441093</v>
      </c>
      <c r="I599" s="2">
        <v>643085.95634638134</v>
      </c>
      <c r="J599" s="2">
        <v>611579.65939161519</v>
      </c>
    </row>
    <row r="600" spans="1:10" x14ac:dyDescent="0.15">
      <c r="A600" s="1">
        <v>26</v>
      </c>
      <c r="B600" s="1" t="s">
        <v>244</v>
      </c>
      <c r="C600" s="1">
        <v>22</v>
      </c>
      <c r="D600" s="1" t="s">
        <v>7</v>
      </c>
      <c r="E600" s="2">
        <v>815665.59486686555</v>
      </c>
      <c r="F600" s="2">
        <v>1364397.0402352165</v>
      </c>
      <c r="G600" s="2">
        <v>1655636.0549581661</v>
      </c>
      <c r="H600" s="2">
        <v>1920010.7451294591</v>
      </c>
      <c r="I600" s="2">
        <v>2455212.1395826852</v>
      </c>
      <c r="J600" s="2">
        <v>2393977.1099308031</v>
      </c>
    </row>
    <row r="601" spans="1:10" x14ac:dyDescent="0.15">
      <c r="A601" s="1">
        <v>26</v>
      </c>
      <c r="B601" s="1" t="s">
        <v>244</v>
      </c>
      <c r="C601" s="1">
        <v>23</v>
      </c>
      <c r="D601" s="1" t="s">
        <v>28</v>
      </c>
      <c r="E601" s="2">
        <v>567728.95386409748</v>
      </c>
      <c r="F601" s="2">
        <v>716633.95830172801</v>
      </c>
      <c r="G601" s="2">
        <v>807315.28975876782</v>
      </c>
      <c r="H601" s="2">
        <v>945474.85378385149</v>
      </c>
      <c r="I601" s="2">
        <v>1060206.5919974674</v>
      </c>
      <c r="J601" s="2">
        <v>1068648.1957918312</v>
      </c>
    </row>
    <row r="602" spans="1:10" x14ac:dyDescent="0.15">
      <c r="A602" s="1">
        <v>27</v>
      </c>
      <c r="B602" s="1" t="s">
        <v>254</v>
      </c>
      <c r="C602" s="1">
        <v>1</v>
      </c>
      <c r="D602" s="1" t="s">
        <v>8</v>
      </c>
      <c r="E602" s="2">
        <v>65331.223214374397</v>
      </c>
      <c r="F602" s="2">
        <v>45349.360963744046</v>
      </c>
      <c r="G602" s="2">
        <v>52082.420326639425</v>
      </c>
      <c r="H602" s="2">
        <v>44500.452362515498</v>
      </c>
      <c r="I602" s="2">
        <v>48981.227864276407</v>
      </c>
      <c r="J602" s="2">
        <v>46629.48422540426</v>
      </c>
    </row>
    <row r="603" spans="1:10" x14ac:dyDescent="0.15">
      <c r="A603" s="1">
        <v>27</v>
      </c>
      <c r="B603" s="1" t="s">
        <v>255</v>
      </c>
      <c r="C603" s="1">
        <v>2</v>
      </c>
      <c r="D603" s="1" t="s">
        <v>9</v>
      </c>
      <c r="E603" s="2">
        <v>4845.1667170773708</v>
      </c>
      <c r="F603" s="2">
        <v>7334.3832604381332</v>
      </c>
      <c r="G603" s="2">
        <v>6078.1338302267122</v>
      </c>
      <c r="H603" s="2">
        <v>2660.849391747548</v>
      </c>
      <c r="I603" s="2">
        <v>1179.9710776482541</v>
      </c>
      <c r="J603" s="2">
        <v>915.0503592545532</v>
      </c>
    </row>
    <row r="604" spans="1:10" x14ac:dyDescent="0.15">
      <c r="A604" s="1">
        <v>27</v>
      </c>
      <c r="B604" s="1" t="s">
        <v>256</v>
      </c>
      <c r="C604" s="1">
        <v>3</v>
      </c>
      <c r="D604" s="1" t="s">
        <v>16</v>
      </c>
      <c r="E604" s="2">
        <v>736480.69332122128</v>
      </c>
      <c r="F604" s="2">
        <v>758225.1907655918</v>
      </c>
      <c r="G604" s="2">
        <v>741040.68470234727</v>
      </c>
      <c r="H604" s="2">
        <v>686507.93288497836</v>
      </c>
      <c r="I604" s="2">
        <v>596450.07613765483</v>
      </c>
      <c r="J604" s="2">
        <v>543066.32904746837</v>
      </c>
    </row>
    <row r="605" spans="1:10" x14ac:dyDescent="0.15">
      <c r="A605" s="1">
        <v>27</v>
      </c>
      <c r="B605" s="1" t="s">
        <v>257</v>
      </c>
      <c r="C605" s="1">
        <v>4</v>
      </c>
      <c r="D605" s="1" t="s">
        <v>17</v>
      </c>
      <c r="E605" s="2">
        <v>393844.93999299488</v>
      </c>
      <c r="F605" s="2">
        <v>454234.51132569951</v>
      </c>
      <c r="G605" s="2">
        <v>582767.55201812543</v>
      </c>
      <c r="H605" s="2">
        <v>269374.34772715112</v>
      </c>
      <c r="I605" s="2">
        <v>200179.164261269</v>
      </c>
      <c r="J605" s="2">
        <v>178348.96509752874</v>
      </c>
    </row>
    <row r="606" spans="1:10" x14ac:dyDescent="0.15">
      <c r="A606" s="1">
        <v>27</v>
      </c>
      <c r="B606" s="1" t="s">
        <v>256</v>
      </c>
      <c r="C606" s="1">
        <v>5</v>
      </c>
      <c r="D606" s="1" t="s">
        <v>18</v>
      </c>
      <c r="E606" s="2">
        <v>207272.16141144984</v>
      </c>
      <c r="F606" s="2">
        <v>217586.42870663546</v>
      </c>
      <c r="G606" s="2">
        <v>351729.18131763855</v>
      </c>
      <c r="H606" s="2">
        <v>196975.67219144432</v>
      </c>
      <c r="I606" s="2">
        <v>165974.55662602291</v>
      </c>
      <c r="J606" s="2">
        <v>124649.17128785382</v>
      </c>
    </row>
    <row r="607" spans="1:10" x14ac:dyDescent="0.15">
      <c r="A607" s="1">
        <v>27</v>
      </c>
      <c r="B607" s="1" t="s">
        <v>256</v>
      </c>
      <c r="C607" s="1">
        <v>6</v>
      </c>
      <c r="D607" s="1" t="s">
        <v>2</v>
      </c>
      <c r="E607" s="2">
        <v>127348.21383399698</v>
      </c>
      <c r="F607" s="2">
        <v>313268.88657447899</v>
      </c>
      <c r="G607" s="2">
        <v>737250.2814241061</v>
      </c>
      <c r="H607" s="2">
        <v>819369.39807023189</v>
      </c>
      <c r="I607" s="2">
        <v>900877.11767417309</v>
      </c>
      <c r="J607" s="2">
        <v>893026.628935438</v>
      </c>
    </row>
    <row r="608" spans="1:10" x14ac:dyDescent="0.15">
      <c r="A608" s="1">
        <v>27</v>
      </c>
      <c r="B608" s="1" t="s">
        <v>256</v>
      </c>
      <c r="C608" s="1">
        <v>7</v>
      </c>
      <c r="D608" s="1" t="s">
        <v>19</v>
      </c>
      <c r="E608" s="2">
        <v>455669.83723966428</v>
      </c>
      <c r="F608" s="2">
        <v>1194100.4855241983</v>
      </c>
      <c r="G608" s="2">
        <v>607947.05004205636</v>
      </c>
      <c r="H608" s="2">
        <v>496345.94229529001</v>
      </c>
      <c r="I608" s="2">
        <v>549398.05246794282</v>
      </c>
      <c r="J608" s="2">
        <v>423750.71535078483</v>
      </c>
    </row>
    <row r="609" spans="1:10" x14ac:dyDescent="0.15">
      <c r="A609" s="1">
        <v>27</v>
      </c>
      <c r="B609" s="1" t="s">
        <v>256</v>
      </c>
      <c r="C609" s="1">
        <v>8</v>
      </c>
      <c r="D609" s="1" t="s">
        <v>20</v>
      </c>
      <c r="E609" s="2">
        <v>141670.15356130016</v>
      </c>
      <c r="F609" s="2">
        <v>101326.34085612636</v>
      </c>
      <c r="G609" s="2">
        <v>132339.08932991797</v>
      </c>
      <c r="H609" s="2">
        <v>111970.08579481504</v>
      </c>
      <c r="I609" s="2">
        <v>124057.53124189725</v>
      </c>
      <c r="J609" s="2">
        <v>82917.337014501973</v>
      </c>
    </row>
    <row r="610" spans="1:10" x14ac:dyDescent="0.15">
      <c r="A610" s="1">
        <v>27</v>
      </c>
      <c r="B610" s="1" t="s">
        <v>256</v>
      </c>
      <c r="C610" s="1">
        <v>9</v>
      </c>
      <c r="D610" s="1" t="s">
        <v>21</v>
      </c>
      <c r="E610" s="2">
        <v>471603.23775476479</v>
      </c>
      <c r="F610" s="2">
        <v>561218.292744954</v>
      </c>
      <c r="G610" s="2">
        <v>673395.90273965558</v>
      </c>
      <c r="H610" s="2">
        <v>380023.0497833612</v>
      </c>
      <c r="I610" s="2">
        <v>282065.89812418958</v>
      </c>
      <c r="J610" s="2">
        <v>220696.85123163485</v>
      </c>
    </row>
    <row r="611" spans="1:10" x14ac:dyDescent="0.15">
      <c r="A611" s="1">
        <v>27</v>
      </c>
      <c r="B611" s="1" t="s">
        <v>256</v>
      </c>
      <c r="C611" s="1">
        <v>10</v>
      </c>
      <c r="D611" s="1" t="s">
        <v>22</v>
      </c>
      <c r="E611" s="2">
        <v>471399.24795700563</v>
      </c>
      <c r="F611" s="2">
        <v>626013.37681866111</v>
      </c>
      <c r="G611" s="2">
        <v>843680.65700574918</v>
      </c>
      <c r="H611" s="2">
        <v>679696.43238513125</v>
      </c>
      <c r="I611" s="2">
        <v>496742.10094001889</v>
      </c>
      <c r="J611" s="2">
        <v>396273.54323493125</v>
      </c>
    </row>
    <row r="612" spans="1:10" x14ac:dyDescent="0.15">
      <c r="A612" s="1">
        <v>27</v>
      </c>
      <c r="B612" s="1" t="s">
        <v>257</v>
      </c>
      <c r="C612" s="1">
        <v>11</v>
      </c>
      <c r="D612" s="1" t="s">
        <v>23</v>
      </c>
      <c r="E612" s="2">
        <v>446557.04097885225</v>
      </c>
      <c r="F612" s="2">
        <v>783199.76837975217</v>
      </c>
      <c r="G612" s="2">
        <v>1298469.6650695915</v>
      </c>
      <c r="H612" s="2">
        <v>842100.34103663301</v>
      </c>
      <c r="I612" s="2">
        <v>1138946.8928284182</v>
      </c>
      <c r="J612" s="2">
        <v>689542.71266551293</v>
      </c>
    </row>
    <row r="613" spans="1:10" x14ac:dyDescent="0.15">
      <c r="A613" s="1">
        <v>27</v>
      </c>
      <c r="B613" s="1" t="s">
        <v>257</v>
      </c>
      <c r="C613" s="1">
        <v>12</v>
      </c>
      <c r="D613" s="1" t="s">
        <v>24</v>
      </c>
      <c r="E613" s="2">
        <v>34295.666897107782</v>
      </c>
      <c r="F613" s="2">
        <v>127953.42826454328</v>
      </c>
      <c r="G613" s="2">
        <v>403602.62854247767</v>
      </c>
      <c r="H613" s="2">
        <v>698717.2713961174</v>
      </c>
      <c r="I613" s="2">
        <v>2615921.3022195804</v>
      </c>
      <c r="J613" s="2">
        <v>2214337.7156405388</v>
      </c>
    </row>
    <row r="614" spans="1:10" x14ac:dyDescent="0.15">
      <c r="A614" s="1">
        <v>27</v>
      </c>
      <c r="B614" s="1" t="s">
        <v>256</v>
      </c>
      <c r="C614" s="1">
        <v>13</v>
      </c>
      <c r="D614" s="1" t="s">
        <v>25</v>
      </c>
      <c r="E614" s="2">
        <v>93932.061133432566</v>
      </c>
      <c r="F614" s="2">
        <v>263360.95249274041</v>
      </c>
      <c r="G614" s="2">
        <v>327796.95153469086</v>
      </c>
      <c r="H614" s="2">
        <v>257111.73117998146</v>
      </c>
      <c r="I614" s="2">
        <v>376680.7520844384</v>
      </c>
      <c r="J614" s="2">
        <v>241175.7342289596</v>
      </c>
    </row>
    <row r="615" spans="1:10" x14ac:dyDescent="0.15">
      <c r="A615" s="1">
        <v>27</v>
      </c>
      <c r="B615" s="1" t="s">
        <v>256</v>
      </c>
      <c r="C615" s="1">
        <v>14</v>
      </c>
      <c r="D615" s="1" t="s">
        <v>26</v>
      </c>
      <c r="E615" s="2">
        <v>26034.849761629164</v>
      </c>
      <c r="F615" s="2">
        <v>43541.036268796721</v>
      </c>
      <c r="G615" s="2">
        <v>78201.689931902452</v>
      </c>
      <c r="H615" s="2">
        <v>61357.556602547244</v>
      </c>
      <c r="I615" s="2">
        <v>95091.245714759963</v>
      </c>
      <c r="J615" s="2">
        <v>73575.31227702547</v>
      </c>
    </row>
    <row r="616" spans="1:10" x14ac:dyDescent="0.15">
      <c r="A616" s="1">
        <v>27</v>
      </c>
      <c r="B616" s="1" t="s">
        <v>256</v>
      </c>
      <c r="C616" s="1">
        <v>15</v>
      </c>
      <c r="D616" s="1" t="s">
        <v>27</v>
      </c>
      <c r="E616" s="2">
        <v>1003663.0808215617</v>
      </c>
      <c r="F616" s="2">
        <v>1062274.3272348582</v>
      </c>
      <c r="G616" s="2">
        <v>1656349.4450956415</v>
      </c>
      <c r="H616" s="2">
        <v>1221289.320875169</v>
      </c>
      <c r="I616" s="2">
        <v>1033523.9978804864</v>
      </c>
      <c r="J616" s="2">
        <v>932421.11989172909</v>
      </c>
    </row>
    <row r="617" spans="1:10" x14ac:dyDescent="0.15">
      <c r="A617" s="1">
        <v>27</v>
      </c>
      <c r="B617" s="1" t="s">
        <v>254</v>
      </c>
      <c r="C617" s="1">
        <v>16</v>
      </c>
      <c r="D617" s="1" t="s">
        <v>10</v>
      </c>
      <c r="E617" s="2">
        <v>3403514.0578089468</v>
      </c>
      <c r="F617" s="2">
        <v>2259787.208949836</v>
      </c>
      <c r="G617" s="2">
        <v>2884574.838329874</v>
      </c>
      <c r="H617" s="2">
        <v>1932525.6557656762</v>
      </c>
      <c r="I617" s="2">
        <v>1901367.6322479423</v>
      </c>
      <c r="J617" s="2">
        <v>1885811.4811559708</v>
      </c>
    </row>
    <row r="618" spans="1:10" x14ac:dyDescent="0.15">
      <c r="A618" s="1">
        <v>27</v>
      </c>
      <c r="B618" s="1" t="s">
        <v>254</v>
      </c>
      <c r="C618" s="1">
        <v>17</v>
      </c>
      <c r="D618" s="1" t="s">
        <v>11</v>
      </c>
      <c r="E618" s="2">
        <v>389944.19052781147</v>
      </c>
      <c r="F618" s="2">
        <v>542125.53638759709</v>
      </c>
      <c r="G618" s="2">
        <v>896843.7266156011</v>
      </c>
      <c r="H618" s="2">
        <v>1080263.263289789</v>
      </c>
      <c r="I618" s="2">
        <v>1145058.4955294093</v>
      </c>
      <c r="J618" s="2">
        <v>961255.24442555185</v>
      </c>
    </row>
    <row r="619" spans="1:10" x14ac:dyDescent="0.15">
      <c r="A619" s="1">
        <v>27</v>
      </c>
      <c r="B619" s="1" t="s">
        <v>254</v>
      </c>
      <c r="C619" s="1">
        <v>18</v>
      </c>
      <c r="D619" s="1" t="s">
        <v>12</v>
      </c>
      <c r="E619" s="2">
        <v>2501809.7038590522</v>
      </c>
      <c r="F619" s="2">
        <v>4166858.8660313883</v>
      </c>
      <c r="G619" s="2">
        <v>6113799.3589366945</v>
      </c>
      <c r="H619" s="2">
        <v>6874619.8786354316</v>
      </c>
      <c r="I619" s="2">
        <v>6770316.1289774319</v>
      </c>
      <c r="J619" s="2">
        <v>5780248.4607994221</v>
      </c>
    </row>
    <row r="620" spans="1:10" x14ac:dyDescent="0.15">
      <c r="A620" s="1">
        <v>27</v>
      </c>
      <c r="B620" s="1" t="s">
        <v>254</v>
      </c>
      <c r="C620" s="1">
        <v>19</v>
      </c>
      <c r="D620" s="1" t="s">
        <v>13</v>
      </c>
      <c r="E620" s="2">
        <v>529076.07163581019</v>
      </c>
      <c r="F620" s="2">
        <v>1259282.1605683777</v>
      </c>
      <c r="G620" s="2">
        <v>2809351.1511483244</v>
      </c>
      <c r="H620" s="2">
        <v>2268321.8598306673</v>
      </c>
      <c r="I620" s="2">
        <v>1847016.3001647322</v>
      </c>
      <c r="J620" s="2">
        <v>1748279.9264614563</v>
      </c>
    </row>
    <row r="621" spans="1:10" x14ac:dyDescent="0.15">
      <c r="A621" s="1">
        <v>27</v>
      </c>
      <c r="B621" s="1" t="s">
        <v>254</v>
      </c>
      <c r="C621" s="1">
        <v>20</v>
      </c>
      <c r="D621" s="1" t="s">
        <v>14</v>
      </c>
      <c r="E621" s="2">
        <v>656377.57660632639</v>
      </c>
      <c r="F621" s="2">
        <v>991359.32912397885</v>
      </c>
      <c r="G621" s="2">
        <v>1004704.0206876645</v>
      </c>
      <c r="H621" s="2">
        <v>645150.11909732188</v>
      </c>
      <c r="I621" s="2">
        <v>658470.74958495819</v>
      </c>
      <c r="J621" s="2">
        <v>668769.225366481</v>
      </c>
    </row>
    <row r="622" spans="1:10" x14ac:dyDescent="0.15">
      <c r="A622" s="1">
        <v>27</v>
      </c>
      <c r="B622" s="1" t="s">
        <v>254</v>
      </c>
      <c r="C622" s="1">
        <v>21</v>
      </c>
      <c r="D622" s="1" t="s">
        <v>15</v>
      </c>
      <c r="E622" s="2">
        <v>1388966.7759305635</v>
      </c>
      <c r="F622" s="2">
        <v>1647801.8429716986</v>
      </c>
      <c r="G622" s="2">
        <v>2297117.2823742921</v>
      </c>
      <c r="H622" s="2">
        <v>2687161.2848377721</v>
      </c>
      <c r="I622" s="2">
        <v>3050939.7778509753</v>
      </c>
      <c r="J622" s="2">
        <v>2883341.1574847498</v>
      </c>
    </row>
    <row r="623" spans="1:10" x14ac:dyDescent="0.15">
      <c r="A623" s="1">
        <v>27</v>
      </c>
      <c r="B623" s="1" t="s">
        <v>253</v>
      </c>
      <c r="C623" s="1">
        <v>22</v>
      </c>
      <c r="D623" s="1" t="s">
        <v>7</v>
      </c>
      <c r="E623" s="2">
        <v>3030942.0610358263</v>
      </c>
      <c r="F623" s="2">
        <v>5317548.487488078</v>
      </c>
      <c r="G623" s="2">
        <v>7427953.093893066</v>
      </c>
      <c r="H623" s="2">
        <v>8781604.7917542644</v>
      </c>
      <c r="I623" s="2">
        <v>10971316.214860056</v>
      </c>
      <c r="J623" s="2">
        <v>10524774.949162837</v>
      </c>
    </row>
    <row r="624" spans="1:10" x14ac:dyDescent="0.15">
      <c r="A624" s="1">
        <v>27</v>
      </c>
      <c r="B624" s="1" t="s">
        <v>253</v>
      </c>
      <c r="C624" s="1">
        <v>23</v>
      </c>
      <c r="D624" s="1" t="s">
        <v>28</v>
      </c>
      <c r="E624" s="2">
        <v>1420553.5875794427</v>
      </c>
      <c r="F624" s="2">
        <v>2060250.5603576717</v>
      </c>
      <c r="G624" s="2">
        <v>2353873.2500468586</v>
      </c>
      <c r="H624" s="2">
        <v>2729349.6153883403</v>
      </c>
      <c r="I624" s="2">
        <v>2756904.5816473411</v>
      </c>
      <c r="J624" s="2">
        <v>2752598.2730584545</v>
      </c>
    </row>
    <row r="625" spans="1:10" x14ac:dyDescent="0.15">
      <c r="A625" s="1">
        <v>28</v>
      </c>
      <c r="B625" s="1" t="s">
        <v>151</v>
      </c>
      <c r="C625" s="1">
        <v>1</v>
      </c>
      <c r="D625" s="1" t="s">
        <v>8</v>
      </c>
      <c r="E625" s="2">
        <v>177514.75201997883</v>
      </c>
      <c r="F625" s="2">
        <v>159183.9754714903</v>
      </c>
      <c r="G625" s="2">
        <v>178651.10234793983</v>
      </c>
      <c r="H625" s="2">
        <v>158841.61846134311</v>
      </c>
      <c r="I625" s="2">
        <v>138284.16633913794</v>
      </c>
      <c r="J625" s="2">
        <v>132513.41529012512</v>
      </c>
    </row>
    <row r="626" spans="1:10" x14ac:dyDescent="0.15">
      <c r="A626" s="1">
        <v>28</v>
      </c>
      <c r="B626" s="1" t="s">
        <v>151</v>
      </c>
      <c r="C626" s="1">
        <v>2</v>
      </c>
      <c r="D626" s="1" t="s">
        <v>9</v>
      </c>
      <c r="E626" s="2">
        <v>49694.731526187155</v>
      </c>
      <c r="F626" s="2">
        <v>63440.921550735853</v>
      </c>
      <c r="G626" s="2">
        <v>74203.343210094332</v>
      </c>
      <c r="H626" s="2">
        <v>76036.595489428058</v>
      </c>
      <c r="I626" s="2">
        <v>12634.920107635511</v>
      </c>
      <c r="J626" s="2">
        <v>5970.4477241619434</v>
      </c>
    </row>
    <row r="627" spans="1:10" x14ac:dyDescent="0.15">
      <c r="A627" s="1">
        <v>28</v>
      </c>
      <c r="B627" s="1" t="s">
        <v>152</v>
      </c>
      <c r="C627" s="1">
        <v>3</v>
      </c>
      <c r="D627" s="1" t="s">
        <v>16</v>
      </c>
      <c r="E627" s="2">
        <v>1004674.6527687153</v>
      </c>
      <c r="F627" s="2">
        <v>1087320.6105153086</v>
      </c>
      <c r="G627" s="2">
        <v>1035550.7633393594</v>
      </c>
      <c r="H627" s="2">
        <v>922310.69445485156</v>
      </c>
      <c r="I627" s="2">
        <v>810029.30594393471</v>
      </c>
      <c r="J627" s="2">
        <v>745274.60548372415</v>
      </c>
    </row>
    <row r="628" spans="1:10" x14ac:dyDescent="0.15">
      <c r="A628" s="1">
        <v>28</v>
      </c>
      <c r="B628" s="1" t="s">
        <v>152</v>
      </c>
      <c r="C628" s="1">
        <v>4</v>
      </c>
      <c r="D628" s="1" t="s">
        <v>17</v>
      </c>
      <c r="E628" s="2">
        <v>120537.37255290714</v>
      </c>
      <c r="F628" s="2">
        <v>156858.63552859053</v>
      </c>
      <c r="G628" s="2">
        <v>180799.24519429362</v>
      </c>
      <c r="H628" s="2">
        <v>77486.327854799529</v>
      </c>
      <c r="I628" s="2">
        <v>50814.839912011412</v>
      </c>
      <c r="J628" s="2">
        <v>38160.28252284108</v>
      </c>
    </row>
    <row r="629" spans="1:10" x14ac:dyDescent="0.15">
      <c r="A629" s="1">
        <v>28</v>
      </c>
      <c r="B629" s="1" t="s">
        <v>152</v>
      </c>
      <c r="C629" s="1">
        <v>5</v>
      </c>
      <c r="D629" s="1" t="s">
        <v>18</v>
      </c>
      <c r="E629" s="2">
        <v>61612.550306160898</v>
      </c>
      <c r="F629" s="2">
        <v>66941.819901305193</v>
      </c>
      <c r="G629" s="2">
        <v>234789.84366246939</v>
      </c>
      <c r="H629" s="2">
        <v>141402.60204783813</v>
      </c>
      <c r="I629" s="2">
        <v>105811.55583171597</v>
      </c>
      <c r="J629" s="2">
        <v>87491.421844559954</v>
      </c>
    </row>
    <row r="630" spans="1:10" x14ac:dyDescent="0.15">
      <c r="A630" s="1">
        <v>28</v>
      </c>
      <c r="B630" s="1" t="s">
        <v>152</v>
      </c>
      <c r="C630" s="1">
        <v>6</v>
      </c>
      <c r="D630" s="1" t="s">
        <v>2</v>
      </c>
      <c r="E630" s="2">
        <v>35387.531260562588</v>
      </c>
      <c r="F630" s="2">
        <v>107576.69812793922</v>
      </c>
      <c r="G630" s="2">
        <v>323938.99607629637</v>
      </c>
      <c r="H630" s="2">
        <v>326630.94406419591</v>
      </c>
      <c r="I630" s="2">
        <v>213220.78778965841</v>
      </c>
      <c r="J630" s="2">
        <v>228843.87719519829</v>
      </c>
    </row>
    <row r="631" spans="1:10" x14ac:dyDescent="0.15">
      <c r="A631" s="1">
        <v>28</v>
      </c>
      <c r="B631" s="1" t="s">
        <v>152</v>
      </c>
      <c r="C631" s="1">
        <v>7</v>
      </c>
      <c r="D631" s="1" t="s">
        <v>19</v>
      </c>
      <c r="E631" s="2">
        <v>59711.386206917443</v>
      </c>
      <c r="F631" s="2">
        <v>181891.15780927811</v>
      </c>
      <c r="G631" s="2">
        <v>248766.95573120986</v>
      </c>
      <c r="H631" s="2">
        <v>199545.10931647147</v>
      </c>
      <c r="I631" s="2">
        <v>23999.810961654875</v>
      </c>
      <c r="J631" s="2">
        <v>12972.21234787452</v>
      </c>
    </row>
    <row r="632" spans="1:10" x14ac:dyDescent="0.15">
      <c r="A632" s="1">
        <v>28</v>
      </c>
      <c r="B632" s="1" t="s">
        <v>152</v>
      </c>
      <c r="C632" s="1">
        <v>8</v>
      </c>
      <c r="D632" s="1" t="s">
        <v>20</v>
      </c>
      <c r="E632" s="2">
        <v>157359.06952006315</v>
      </c>
      <c r="F632" s="2">
        <v>128770.91665614636</v>
      </c>
      <c r="G632" s="2">
        <v>154928.87502429567</v>
      </c>
      <c r="H632" s="2">
        <v>137002.35505567209</v>
      </c>
      <c r="I632" s="2">
        <v>166489.08961447718</v>
      </c>
      <c r="J632" s="2">
        <v>101780.03192320795</v>
      </c>
    </row>
    <row r="633" spans="1:10" x14ac:dyDescent="0.15">
      <c r="A633" s="1">
        <v>28</v>
      </c>
      <c r="B633" s="1" t="s">
        <v>152</v>
      </c>
      <c r="C633" s="1">
        <v>9</v>
      </c>
      <c r="D633" s="1" t="s">
        <v>21</v>
      </c>
      <c r="E633" s="2">
        <v>385928.69911038841</v>
      </c>
      <c r="F633" s="2">
        <v>559251.35793178028</v>
      </c>
      <c r="G633" s="2">
        <v>620185.36991517851</v>
      </c>
      <c r="H633" s="2">
        <v>575027.46564366401</v>
      </c>
      <c r="I633" s="2">
        <v>415555.67518330767</v>
      </c>
      <c r="J633" s="2">
        <v>165031.51959503215</v>
      </c>
    </row>
    <row r="634" spans="1:10" x14ac:dyDescent="0.15">
      <c r="A634" s="1">
        <v>28</v>
      </c>
      <c r="B634" s="1" t="s">
        <v>152</v>
      </c>
      <c r="C634" s="1">
        <v>10</v>
      </c>
      <c r="D634" s="1" t="s">
        <v>22</v>
      </c>
      <c r="E634" s="2">
        <v>151039.20681817867</v>
      </c>
      <c r="F634" s="2">
        <v>177334.47603069068</v>
      </c>
      <c r="G634" s="2">
        <v>303053.64754973125</v>
      </c>
      <c r="H634" s="2">
        <v>286486.65994269977</v>
      </c>
      <c r="I634" s="2">
        <v>225950.37548417051</v>
      </c>
      <c r="J634" s="2">
        <v>197769.9603928703</v>
      </c>
    </row>
    <row r="635" spans="1:10" x14ac:dyDescent="0.15">
      <c r="A635" s="1">
        <v>28</v>
      </c>
      <c r="B635" s="1" t="s">
        <v>152</v>
      </c>
      <c r="C635" s="1">
        <v>11</v>
      </c>
      <c r="D635" s="1" t="s">
        <v>23</v>
      </c>
      <c r="E635" s="2">
        <v>246656.61715025461</v>
      </c>
      <c r="F635" s="2">
        <v>513022.73627092311</v>
      </c>
      <c r="G635" s="2">
        <v>908583.44188304828</v>
      </c>
      <c r="H635" s="2">
        <v>821713.0567475995</v>
      </c>
      <c r="I635" s="2">
        <v>1387824.7525355478</v>
      </c>
      <c r="J635" s="2">
        <v>1029231.2826109361</v>
      </c>
    </row>
    <row r="636" spans="1:10" x14ac:dyDescent="0.15">
      <c r="A636" s="1">
        <v>28</v>
      </c>
      <c r="B636" s="1" t="s">
        <v>152</v>
      </c>
      <c r="C636" s="1">
        <v>12</v>
      </c>
      <c r="D636" s="1" t="s">
        <v>24</v>
      </c>
      <c r="E636" s="2">
        <v>15543.647542547758</v>
      </c>
      <c r="F636" s="2">
        <v>79489.209422279775</v>
      </c>
      <c r="G636" s="2">
        <v>341580.61070957105</v>
      </c>
      <c r="H636" s="2">
        <v>1070977.9240469234</v>
      </c>
      <c r="I636" s="2">
        <v>2042136.6074031158</v>
      </c>
      <c r="J636" s="2">
        <v>1917349.2720031794</v>
      </c>
    </row>
    <row r="637" spans="1:10" x14ac:dyDescent="0.15">
      <c r="A637" s="1">
        <v>28</v>
      </c>
      <c r="B637" s="1" t="s">
        <v>152</v>
      </c>
      <c r="C637" s="1">
        <v>13</v>
      </c>
      <c r="D637" s="1" t="s">
        <v>25</v>
      </c>
      <c r="E637" s="2">
        <v>96238.255056180045</v>
      </c>
      <c r="F637" s="2">
        <v>195474.91659672392</v>
      </c>
      <c r="G637" s="2">
        <v>247650.58074006528</v>
      </c>
      <c r="H637" s="2">
        <v>227037.51496463103</v>
      </c>
      <c r="I637" s="2">
        <v>525105.64260041027</v>
      </c>
      <c r="J637" s="2">
        <v>333963.44297966658</v>
      </c>
    </row>
    <row r="638" spans="1:10" x14ac:dyDescent="0.15">
      <c r="A638" s="1">
        <v>28</v>
      </c>
      <c r="B638" s="1" t="s">
        <v>152</v>
      </c>
      <c r="C638" s="1">
        <v>14</v>
      </c>
      <c r="D638" s="1" t="s">
        <v>26</v>
      </c>
      <c r="E638" s="2">
        <v>7172.566060913573</v>
      </c>
      <c r="F638" s="2">
        <v>25250.144174879515</v>
      </c>
      <c r="G638" s="2">
        <v>49391.07358612612</v>
      </c>
      <c r="H638" s="2">
        <v>25502.360642489199</v>
      </c>
      <c r="I638" s="2">
        <v>43858.72577303127</v>
      </c>
      <c r="J638" s="2">
        <v>41055.333194528394</v>
      </c>
    </row>
    <row r="639" spans="1:10" x14ac:dyDescent="0.15">
      <c r="A639" s="1">
        <v>28</v>
      </c>
      <c r="B639" s="1" t="s">
        <v>152</v>
      </c>
      <c r="C639" s="1">
        <v>15</v>
      </c>
      <c r="D639" s="1" t="s">
        <v>27</v>
      </c>
      <c r="E639" s="2">
        <v>397539.94484842831</v>
      </c>
      <c r="F639" s="2">
        <v>411121.5680392459</v>
      </c>
      <c r="G639" s="2">
        <v>617723.25965570332</v>
      </c>
      <c r="H639" s="2">
        <v>430258.24595841707</v>
      </c>
      <c r="I639" s="2">
        <v>427693.9503726986</v>
      </c>
      <c r="J639" s="2">
        <v>325232.50333893724</v>
      </c>
    </row>
    <row r="640" spans="1:10" x14ac:dyDescent="0.15">
      <c r="A640" s="1">
        <v>28</v>
      </c>
      <c r="B640" s="1" t="s">
        <v>151</v>
      </c>
      <c r="C640" s="1">
        <v>16</v>
      </c>
      <c r="D640" s="1" t="s">
        <v>10</v>
      </c>
      <c r="E640" s="2">
        <v>985691.97346199222</v>
      </c>
      <c r="F640" s="2">
        <v>1238431.1306686862</v>
      </c>
      <c r="G640" s="2">
        <v>1908140.0534868536</v>
      </c>
      <c r="H640" s="2">
        <v>1467624.0499157992</v>
      </c>
      <c r="I640" s="2">
        <v>1086326.6361417992</v>
      </c>
      <c r="J640" s="2">
        <v>956623.64434048592</v>
      </c>
    </row>
    <row r="641" spans="1:10" x14ac:dyDescent="0.15">
      <c r="A641" s="1">
        <v>28</v>
      </c>
      <c r="B641" s="1" t="s">
        <v>151</v>
      </c>
      <c r="C641" s="1">
        <v>17</v>
      </c>
      <c r="D641" s="1" t="s">
        <v>11</v>
      </c>
      <c r="E641" s="2">
        <v>188513.38616074575</v>
      </c>
      <c r="F641" s="2">
        <v>288943.86349938769</v>
      </c>
      <c r="G641" s="2">
        <v>477488.67753778782</v>
      </c>
      <c r="H641" s="2">
        <v>568288.01303432882</v>
      </c>
      <c r="I641" s="2">
        <v>655347.11056567065</v>
      </c>
      <c r="J641" s="2">
        <v>541871.94334996038</v>
      </c>
    </row>
    <row r="642" spans="1:10" x14ac:dyDescent="0.15">
      <c r="A642" s="1">
        <v>28</v>
      </c>
      <c r="B642" s="1" t="s">
        <v>151</v>
      </c>
      <c r="C642" s="1">
        <v>18</v>
      </c>
      <c r="D642" s="1" t="s">
        <v>12</v>
      </c>
      <c r="E642" s="2">
        <v>693199.66293673951</v>
      </c>
      <c r="F642" s="2">
        <v>1227612.924591545</v>
      </c>
      <c r="G642" s="2">
        <v>2107321.8994761826</v>
      </c>
      <c r="H642" s="2">
        <v>2012815.5759818605</v>
      </c>
      <c r="I642" s="2">
        <v>1854869.5230122004</v>
      </c>
      <c r="J642" s="2">
        <v>1570844.8131856702</v>
      </c>
    </row>
    <row r="643" spans="1:10" x14ac:dyDescent="0.15">
      <c r="A643" s="1">
        <v>28</v>
      </c>
      <c r="B643" s="1" t="s">
        <v>151</v>
      </c>
      <c r="C643" s="1">
        <v>19</v>
      </c>
      <c r="D643" s="1" t="s">
        <v>13</v>
      </c>
      <c r="E643" s="2">
        <v>173092.82310211277</v>
      </c>
      <c r="F643" s="2">
        <v>365815.03422793897</v>
      </c>
      <c r="G643" s="2">
        <v>775156.92054212047</v>
      </c>
      <c r="H643" s="2">
        <v>811328.97449144116</v>
      </c>
      <c r="I643" s="2">
        <v>790404.83394486783</v>
      </c>
      <c r="J643" s="2">
        <v>751265.07875825942</v>
      </c>
    </row>
    <row r="644" spans="1:10" x14ac:dyDescent="0.15">
      <c r="A644" s="1">
        <v>28</v>
      </c>
      <c r="B644" s="1" t="s">
        <v>151</v>
      </c>
      <c r="C644" s="1">
        <v>20</v>
      </c>
      <c r="D644" s="1" t="s">
        <v>14</v>
      </c>
      <c r="E644" s="2">
        <v>163580.60759262784</v>
      </c>
      <c r="F644" s="2">
        <v>386827.89283598465</v>
      </c>
      <c r="G644" s="2">
        <v>411523.88319869654</v>
      </c>
      <c r="H644" s="2">
        <v>306723.54120746383</v>
      </c>
      <c r="I644" s="2">
        <v>304221.34000596451</v>
      </c>
      <c r="J644" s="2">
        <v>315493.06365664199</v>
      </c>
    </row>
    <row r="645" spans="1:10" x14ac:dyDescent="0.15">
      <c r="A645" s="1">
        <v>28</v>
      </c>
      <c r="B645" s="1" t="s">
        <v>151</v>
      </c>
      <c r="C645" s="1">
        <v>21</v>
      </c>
      <c r="D645" s="1" t="s">
        <v>15</v>
      </c>
      <c r="E645" s="2">
        <v>846312.00338141329</v>
      </c>
      <c r="F645" s="2">
        <v>989125.64379403857</v>
      </c>
      <c r="G645" s="2">
        <v>1288592.9813535202</v>
      </c>
      <c r="H645" s="2">
        <v>1316298.7119298798</v>
      </c>
      <c r="I645" s="2">
        <v>1553707.0309647957</v>
      </c>
      <c r="J645" s="2">
        <v>1426936.7563100161</v>
      </c>
    </row>
    <row r="646" spans="1:10" x14ac:dyDescent="0.15">
      <c r="A646" s="1">
        <v>28</v>
      </c>
      <c r="B646" s="1" t="s">
        <v>150</v>
      </c>
      <c r="C646" s="1">
        <v>22</v>
      </c>
      <c r="D646" s="1" t="s">
        <v>7</v>
      </c>
      <c r="E646" s="2">
        <v>1889974.8187535882</v>
      </c>
      <c r="F646" s="2">
        <v>2589477.1290102727</v>
      </c>
      <c r="G646" s="2">
        <v>3063015.8017889061</v>
      </c>
      <c r="H646" s="2">
        <v>3712900.1955015408</v>
      </c>
      <c r="I646" s="2">
        <v>4754749.7886760142</v>
      </c>
      <c r="J646" s="2">
        <v>4744098.4031674042</v>
      </c>
    </row>
    <row r="647" spans="1:10" x14ac:dyDescent="0.15">
      <c r="A647" s="1">
        <v>28</v>
      </c>
      <c r="B647" s="1" t="s">
        <v>150</v>
      </c>
      <c r="C647" s="1">
        <v>23</v>
      </c>
      <c r="D647" s="1" t="s">
        <v>28</v>
      </c>
      <c r="E647" s="2">
        <v>969372.99211201805</v>
      </c>
      <c r="F647" s="2">
        <v>1322060.5948486791</v>
      </c>
      <c r="G647" s="2">
        <v>1503868.1370016537</v>
      </c>
      <c r="H647" s="2">
        <v>1770016.9199461096</v>
      </c>
      <c r="I647" s="2">
        <v>1889760.7100244355</v>
      </c>
      <c r="J647" s="2">
        <v>1906275.7076176328</v>
      </c>
    </row>
    <row r="648" spans="1:10" x14ac:dyDescent="0.15">
      <c r="A648" s="1">
        <v>29</v>
      </c>
      <c r="B648" s="1" t="s">
        <v>154</v>
      </c>
      <c r="C648" s="1">
        <v>1</v>
      </c>
      <c r="D648" s="1" t="s">
        <v>8</v>
      </c>
      <c r="E648" s="2">
        <v>82690.060858368975</v>
      </c>
      <c r="F648" s="2">
        <v>67090.558037345021</v>
      </c>
      <c r="G648" s="2">
        <v>62772.505544645879</v>
      </c>
      <c r="H648" s="2">
        <v>49844.405817267725</v>
      </c>
      <c r="I648" s="2">
        <v>46321.465656022359</v>
      </c>
      <c r="J648" s="2">
        <v>42707.715364365526</v>
      </c>
    </row>
    <row r="649" spans="1:10" x14ac:dyDescent="0.15">
      <c r="A649" s="1">
        <v>29</v>
      </c>
      <c r="B649" s="1" t="s">
        <v>154</v>
      </c>
      <c r="C649" s="1">
        <v>2</v>
      </c>
      <c r="D649" s="1" t="s">
        <v>9</v>
      </c>
      <c r="E649" s="2">
        <v>423.29556015561508</v>
      </c>
      <c r="F649" s="2">
        <v>311.15664370419017</v>
      </c>
      <c r="G649" s="2">
        <v>999.46612329645029</v>
      </c>
      <c r="H649" s="2">
        <v>688.17231123444617</v>
      </c>
      <c r="I649" s="2">
        <v>201.93909821585166</v>
      </c>
      <c r="J649" s="2">
        <v>140.61723789484788</v>
      </c>
    </row>
    <row r="650" spans="1:10" x14ac:dyDescent="0.15">
      <c r="A650" s="1">
        <v>29</v>
      </c>
      <c r="B650" s="1" t="s">
        <v>155</v>
      </c>
      <c r="C650" s="1">
        <v>3</v>
      </c>
      <c r="D650" s="1" t="s">
        <v>16</v>
      </c>
      <c r="E650" s="2">
        <v>54159.729881867403</v>
      </c>
      <c r="F650" s="2">
        <v>92871.258491467524</v>
      </c>
      <c r="G650" s="2">
        <v>106955.05973934324</v>
      </c>
      <c r="H650" s="2">
        <v>110967.72943449685</v>
      </c>
      <c r="I650" s="2">
        <v>115118.96061855924</v>
      </c>
      <c r="J650" s="2">
        <v>99827.053117701013</v>
      </c>
    </row>
    <row r="651" spans="1:10" x14ac:dyDescent="0.15">
      <c r="A651" s="1">
        <v>29</v>
      </c>
      <c r="B651" s="1" t="s">
        <v>155</v>
      </c>
      <c r="C651" s="1">
        <v>4</v>
      </c>
      <c r="D651" s="1" t="s">
        <v>17</v>
      </c>
      <c r="E651" s="2">
        <v>46865.6438044237</v>
      </c>
      <c r="F651" s="2">
        <v>76195.405098737305</v>
      </c>
      <c r="G651" s="2">
        <v>112068.89635576299</v>
      </c>
      <c r="H651" s="2">
        <v>48846.005455829763</v>
      </c>
      <c r="I651" s="2">
        <v>29565.003008262924</v>
      </c>
      <c r="J651" s="2">
        <v>23424.207438367976</v>
      </c>
    </row>
    <row r="652" spans="1:10" x14ac:dyDescent="0.15">
      <c r="A652" s="1">
        <v>29</v>
      </c>
      <c r="B652" s="1" t="s">
        <v>155</v>
      </c>
      <c r="C652" s="1">
        <v>5</v>
      </c>
      <c r="D652" s="1" t="s">
        <v>18</v>
      </c>
      <c r="E652" s="2">
        <v>3713.0317776363845</v>
      </c>
      <c r="F652" s="2">
        <v>10460.886871853358</v>
      </c>
      <c r="G652" s="2">
        <v>18177.705391674146</v>
      </c>
      <c r="H652" s="2">
        <v>19209.357192366264</v>
      </c>
      <c r="I652" s="2">
        <v>20042.360302198642</v>
      </c>
      <c r="J652" s="2">
        <v>13162.841681894113</v>
      </c>
    </row>
    <row r="653" spans="1:10" x14ac:dyDescent="0.15">
      <c r="A653" s="1">
        <v>29</v>
      </c>
      <c r="B653" s="1" t="s">
        <v>155</v>
      </c>
      <c r="C653" s="1">
        <v>6</v>
      </c>
      <c r="D653" s="1" t="s">
        <v>2</v>
      </c>
      <c r="E653" s="2">
        <v>2863.1080862064905</v>
      </c>
      <c r="F653" s="2">
        <v>5768.1232043982745</v>
      </c>
      <c r="G653" s="2">
        <v>13332.668953838827</v>
      </c>
      <c r="H653" s="2">
        <v>16004.426506941585</v>
      </c>
      <c r="I653" s="2">
        <v>18754.104598087866</v>
      </c>
      <c r="J653" s="2">
        <v>17582.196142817113</v>
      </c>
    </row>
    <row r="654" spans="1:10" x14ac:dyDescent="0.15">
      <c r="A654" s="1">
        <v>29</v>
      </c>
      <c r="B654" s="1" t="s">
        <v>155</v>
      </c>
      <c r="C654" s="1">
        <v>7</v>
      </c>
      <c r="D654" s="1" t="s">
        <v>19</v>
      </c>
      <c r="E654" s="2">
        <v>6645.8611661902687</v>
      </c>
      <c r="F654" s="2">
        <v>5142.0528671856928</v>
      </c>
      <c r="G654" s="2">
        <v>1064.0888180454733</v>
      </c>
      <c r="H654" s="2">
        <v>3704.4907210608503</v>
      </c>
      <c r="I654" s="2">
        <v>1981.7272824974484</v>
      </c>
      <c r="J654" s="2">
        <v>5345.3049915988977</v>
      </c>
    </row>
    <row r="655" spans="1:10" x14ac:dyDescent="0.15">
      <c r="A655" s="1">
        <v>29</v>
      </c>
      <c r="B655" s="1" t="s">
        <v>155</v>
      </c>
      <c r="C655" s="1">
        <v>8</v>
      </c>
      <c r="D655" s="1" t="s">
        <v>20</v>
      </c>
      <c r="E655" s="2">
        <v>5950.7151288074838</v>
      </c>
      <c r="F655" s="2">
        <v>7992.6844660443712</v>
      </c>
      <c r="G655" s="2">
        <v>12991.129346989403</v>
      </c>
      <c r="H655" s="2">
        <v>12533.90415726378</v>
      </c>
      <c r="I655" s="2">
        <v>7237.6317224078612</v>
      </c>
      <c r="J655" s="2">
        <v>4254.9367798111716</v>
      </c>
    </row>
    <row r="656" spans="1:10" x14ac:dyDescent="0.15">
      <c r="A656" s="1">
        <v>29</v>
      </c>
      <c r="B656" s="1" t="s">
        <v>155</v>
      </c>
      <c r="C656" s="1">
        <v>9</v>
      </c>
      <c r="D656" s="1" t="s">
        <v>21</v>
      </c>
      <c r="E656" s="2">
        <v>5414.3747402831623</v>
      </c>
      <c r="F656" s="2">
        <v>9973.7502907319813</v>
      </c>
      <c r="G656" s="2">
        <v>22310.588042580403</v>
      </c>
      <c r="H656" s="2">
        <v>19544.583399675586</v>
      </c>
      <c r="I656" s="2">
        <v>16600.173485381212</v>
      </c>
      <c r="J656" s="2">
        <v>6571.4005493608402</v>
      </c>
    </row>
    <row r="657" spans="1:10" x14ac:dyDescent="0.15">
      <c r="A657" s="1">
        <v>29</v>
      </c>
      <c r="B657" s="1" t="s">
        <v>155</v>
      </c>
      <c r="C657" s="1">
        <v>10</v>
      </c>
      <c r="D657" s="1" t="s">
        <v>22</v>
      </c>
      <c r="E657" s="2">
        <v>35405.003180684987</v>
      </c>
      <c r="F657" s="2">
        <v>35088.443783606803</v>
      </c>
      <c r="G657" s="2">
        <v>47590.74532023105</v>
      </c>
      <c r="H657" s="2">
        <v>60643.363383528755</v>
      </c>
      <c r="I657" s="2">
        <v>30858.139030112688</v>
      </c>
      <c r="J657" s="2">
        <v>23188.186377579179</v>
      </c>
    </row>
    <row r="658" spans="1:10" x14ac:dyDescent="0.15">
      <c r="A658" s="1">
        <v>29</v>
      </c>
      <c r="B658" s="1" t="s">
        <v>155</v>
      </c>
      <c r="C658" s="1">
        <v>11</v>
      </c>
      <c r="D658" s="1" t="s">
        <v>23</v>
      </c>
      <c r="E658" s="2">
        <v>29557.671017141056</v>
      </c>
      <c r="F658" s="2">
        <v>68926.269532098653</v>
      </c>
      <c r="G658" s="2">
        <v>150743.70131818566</v>
      </c>
      <c r="H658" s="2">
        <v>94900.158965897572</v>
      </c>
      <c r="I658" s="2">
        <v>172454.52323354746</v>
      </c>
      <c r="J658" s="2">
        <v>88786.230818273631</v>
      </c>
    </row>
    <row r="659" spans="1:10" x14ac:dyDescent="0.15">
      <c r="A659" s="1">
        <v>29</v>
      </c>
      <c r="B659" s="1" t="s">
        <v>156</v>
      </c>
      <c r="C659" s="1">
        <v>12</v>
      </c>
      <c r="D659" s="1" t="s">
        <v>24</v>
      </c>
      <c r="E659" s="2">
        <v>1929.2024000534875</v>
      </c>
      <c r="F659" s="2">
        <v>12430.773210474064</v>
      </c>
      <c r="G659" s="2">
        <v>84508.992230064498</v>
      </c>
      <c r="H659" s="2">
        <v>200376.71995470338</v>
      </c>
      <c r="I659" s="2">
        <v>170729.74406062014</v>
      </c>
      <c r="J659" s="2">
        <v>95659.61155052387</v>
      </c>
    </row>
    <row r="660" spans="1:10" x14ac:dyDescent="0.15">
      <c r="A660" s="1">
        <v>29</v>
      </c>
      <c r="B660" s="1" t="s">
        <v>155</v>
      </c>
      <c r="C660" s="1">
        <v>13</v>
      </c>
      <c r="D660" s="1" t="s">
        <v>25</v>
      </c>
      <c r="E660" s="2">
        <v>162.90204487284501</v>
      </c>
      <c r="F660" s="2">
        <v>6374.492053081497</v>
      </c>
      <c r="G660" s="2">
        <v>27869.718240627524</v>
      </c>
      <c r="H660" s="2">
        <v>24169.519724279689</v>
      </c>
      <c r="I660" s="2">
        <v>75314.866963150358</v>
      </c>
      <c r="J660" s="2">
        <v>33390.398222663862</v>
      </c>
    </row>
    <row r="661" spans="1:10" x14ac:dyDescent="0.15">
      <c r="A661" s="1">
        <v>29</v>
      </c>
      <c r="B661" s="1" t="s">
        <v>155</v>
      </c>
      <c r="C661" s="1">
        <v>14</v>
      </c>
      <c r="D661" s="1" t="s">
        <v>26</v>
      </c>
      <c r="E661" s="2">
        <v>88.444565163586248</v>
      </c>
      <c r="F661" s="2">
        <v>564.96477842232639</v>
      </c>
      <c r="G661" s="2">
        <v>777.74895768679812</v>
      </c>
      <c r="H661" s="2">
        <v>1501.0992761531134</v>
      </c>
      <c r="I661" s="2">
        <v>2282.9668041208029</v>
      </c>
      <c r="J661" s="2">
        <v>1438.6282508760023</v>
      </c>
    </row>
    <row r="662" spans="1:10" x14ac:dyDescent="0.15">
      <c r="A662" s="1">
        <v>29</v>
      </c>
      <c r="B662" s="1" t="s">
        <v>155</v>
      </c>
      <c r="C662" s="1">
        <v>15</v>
      </c>
      <c r="D662" s="1" t="s">
        <v>27</v>
      </c>
      <c r="E662" s="2">
        <v>107999.09540154263</v>
      </c>
      <c r="F662" s="2">
        <v>133909.23328632163</v>
      </c>
      <c r="G662" s="2">
        <v>239384.58751492618</v>
      </c>
      <c r="H662" s="2">
        <v>166955.73139263259</v>
      </c>
      <c r="I662" s="2">
        <v>145116.3999210592</v>
      </c>
      <c r="J662" s="2">
        <v>116424.20702823183</v>
      </c>
    </row>
    <row r="663" spans="1:10" x14ac:dyDescent="0.15">
      <c r="A663" s="1">
        <v>29</v>
      </c>
      <c r="B663" s="1" t="s">
        <v>157</v>
      </c>
      <c r="C663" s="1">
        <v>16</v>
      </c>
      <c r="D663" s="1" t="s">
        <v>10</v>
      </c>
      <c r="E663" s="2">
        <v>303736.34103878838</v>
      </c>
      <c r="F663" s="2">
        <v>344870.17033719667</v>
      </c>
      <c r="G663" s="2">
        <v>440839.58962107956</v>
      </c>
      <c r="H663" s="2">
        <v>318162.04417372751</v>
      </c>
      <c r="I663" s="2">
        <v>216062.75544350492</v>
      </c>
      <c r="J663" s="2">
        <v>184272.00360612271</v>
      </c>
    </row>
    <row r="664" spans="1:10" x14ac:dyDescent="0.15">
      <c r="A664" s="1">
        <v>29</v>
      </c>
      <c r="B664" s="1" t="s">
        <v>157</v>
      </c>
      <c r="C664" s="1">
        <v>17</v>
      </c>
      <c r="D664" s="1" t="s">
        <v>11</v>
      </c>
      <c r="E664" s="2">
        <v>17090.391984406204</v>
      </c>
      <c r="F664" s="2">
        <v>50381.470700306039</v>
      </c>
      <c r="G664" s="2">
        <v>73045.406609522091</v>
      </c>
      <c r="H664" s="2">
        <v>102384.25585897989</v>
      </c>
      <c r="I664" s="2">
        <v>120416.71550354674</v>
      </c>
      <c r="J664" s="2">
        <v>92502.519456774564</v>
      </c>
    </row>
    <row r="665" spans="1:10" x14ac:dyDescent="0.15">
      <c r="A665" s="1">
        <v>29</v>
      </c>
      <c r="B665" s="1" t="s">
        <v>154</v>
      </c>
      <c r="C665" s="1">
        <v>18</v>
      </c>
      <c r="D665" s="1" t="s">
        <v>12</v>
      </c>
      <c r="E665" s="2">
        <v>81509.587799192857</v>
      </c>
      <c r="F665" s="2">
        <v>125532.934329372</v>
      </c>
      <c r="G665" s="2">
        <v>267615.75846043439</v>
      </c>
      <c r="H665" s="2">
        <v>318543.50637650973</v>
      </c>
      <c r="I665" s="2">
        <v>305323.57128433534</v>
      </c>
      <c r="J665" s="2">
        <v>281049.04839151143</v>
      </c>
    </row>
    <row r="666" spans="1:10" x14ac:dyDescent="0.15">
      <c r="A666" s="1">
        <v>29</v>
      </c>
      <c r="B666" s="1" t="s">
        <v>154</v>
      </c>
      <c r="C666" s="1">
        <v>19</v>
      </c>
      <c r="D666" s="1" t="s">
        <v>13</v>
      </c>
      <c r="E666" s="2">
        <v>26596.866014517051</v>
      </c>
      <c r="F666" s="2">
        <v>60364.751847852312</v>
      </c>
      <c r="G666" s="2">
        <v>152324.57667269351</v>
      </c>
      <c r="H666" s="2">
        <v>197948.66853388891</v>
      </c>
      <c r="I666" s="2">
        <v>179821.04574238419</v>
      </c>
      <c r="J666" s="2">
        <v>165156.26101670568</v>
      </c>
    </row>
    <row r="667" spans="1:10" x14ac:dyDescent="0.15">
      <c r="A667" s="1">
        <v>29</v>
      </c>
      <c r="B667" s="1" t="s">
        <v>158</v>
      </c>
      <c r="C667" s="1">
        <v>20</v>
      </c>
      <c r="D667" s="1" t="s">
        <v>14</v>
      </c>
      <c r="E667" s="2">
        <v>48261.077194070109</v>
      </c>
      <c r="F667" s="2">
        <v>78978.403557766447</v>
      </c>
      <c r="G667" s="2">
        <v>103344.25442498336</v>
      </c>
      <c r="H667" s="2">
        <v>82736.975440584356</v>
      </c>
      <c r="I667" s="2">
        <v>83881.398444119477</v>
      </c>
      <c r="J667" s="2">
        <v>88522.955949507101</v>
      </c>
    </row>
    <row r="668" spans="1:10" x14ac:dyDescent="0.15">
      <c r="A668" s="1">
        <v>29</v>
      </c>
      <c r="B668" s="1" t="s">
        <v>154</v>
      </c>
      <c r="C668" s="1">
        <v>21</v>
      </c>
      <c r="D668" s="1" t="s">
        <v>15</v>
      </c>
      <c r="E668" s="2">
        <v>65817.327457269552</v>
      </c>
      <c r="F668" s="2">
        <v>105116.36185660967</v>
      </c>
      <c r="G668" s="2">
        <v>167955.41473926988</v>
      </c>
      <c r="H668" s="2">
        <v>225408.55474435873</v>
      </c>
      <c r="I668" s="2">
        <v>269851.34710054914</v>
      </c>
      <c r="J668" s="2">
        <v>256168.39894745199</v>
      </c>
    </row>
    <row r="669" spans="1:10" x14ac:dyDescent="0.15">
      <c r="A669" s="1">
        <v>29</v>
      </c>
      <c r="B669" s="1" t="s">
        <v>153</v>
      </c>
      <c r="C669" s="1">
        <v>22</v>
      </c>
      <c r="D669" s="1" t="s">
        <v>7</v>
      </c>
      <c r="E669" s="2">
        <v>299828.53124029806</v>
      </c>
      <c r="F669" s="2">
        <v>429260.70043098944</v>
      </c>
      <c r="G669" s="2">
        <v>573136.44215965446</v>
      </c>
      <c r="H669" s="2">
        <v>734988.28757841513</v>
      </c>
      <c r="I669" s="2">
        <v>984523.47583818273</v>
      </c>
      <c r="J669" s="2">
        <v>972815.47740938864</v>
      </c>
    </row>
    <row r="670" spans="1:10" x14ac:dyDescent="0.15">
      <c r="A670" s="1">
        <v>29</v>
      </c>
      <c r="B670" s="1" t="s">
        <v>153</v>
      </c>
      <c r="C670" s="1">
        <v>23</v>
      </c>
      <c r="D670" s="1" t="s">
        <v>28</v>
      </c>
      <c r="E670" s="2">
        <v>197976.82705296279</v>
      </c>
      <c r="F670" s="2">
        <v>299506.50608335173</v>
      </c>
      <c r="G670" s="2">
        <v>378056.73402132071</v>
      </c>
      <c r="H670" s="2">
        <v>477643.14768795355</v>
      </c>
      <c r="I670" s="2">
        <v>537732.39779634227</v>
      </c>
      <c r="J670" s="2">
        <v>556925.65477171948</v>
      </c>
    </row>
    <row r="671" spans="1:10" x14ac:dyDescent="0.15">
      <c r="A671" s="1">
        <v>30</v>
      </c>
      <c r="B671" s="1" t="s">
        <v>160</v>
      </c>
      <c r="C671" s="1">
        <v>1</v>
      </c>
      <c r="D671" s="1" t="s">
        <v>8</v>
      </c>
      <c r="E671" s="2">
        <v>139958.22263197554</v>
      </c>
      <c r="F671" s="2">
        <v>99875.788786121251</v>
      </c>
      <c r="G671" s="2">
        <v>143392.41787462245</v>
      </c>
      <c r="H671" s="2">
        <v>129356.45681566565</v>
      </c>
      <c r="I671" s="2">
        <v>113215.55194316056</v>
      </c>
      <c r="J671" s="2">
        <v>90480.046343753464</v>
      </c>
    </row>
    <row r="672" spans="1:10" x14ac:dyDescent="0.15">
      <c r="A672" s="1">
        <v>30</v>
      </c>
      <c r="B672" s="1" t="s">
        <v>160</v>
      </c>
      <c r="C672" s="1">
        <v>2</v>
      </c>
      <c r="D672" s="1" t="s">
        <v>9</v>
      </c>
      <c r="E672" s="2">
        <v>3606.9140440301767</v>
      </c>
      <c r="F672" s="2">
        <v>4196.8193193736834</v>
      </c>
      <c r="G672" s="2">
        <v>8961.1537089486883</v>
      </c>
      <c r="H672" s="2">
        <v>2939.7704273623417</v>
      </c>
      <c r="I672" s="2">
        <v>895.33631869513556</v>
      </c>
      <c r="J672" s="2">
        <v>614.82958974065866</v>
      </c>
    </row>
    <row r="673" spans="1:10" x14ac:dyDescent="0.15">
      <c r="A673" s="1">
        <v>30</v>
      </c>
      <c r="B673" s="1" t="s">
        <v>161</v>
      </c>
      <c r="C673" s="1">
        <v>3</v>
      </c>
      <c r="D673" s="1" t="s">
        <v>16</v>
      </c>
      <c r="E673" s="2">
        <v>92388.745284234494</v>
      </c>
      <c r="F673" s="2">
        <v>109974.04244901237</v>
      </c>
      <c r="G673" s="2">
        <v>117561.61217880118</v>
      </c>
      <c r="H673" s="2">
        <v>158464.38170187973</v>
      </c>
      <c r="I673" s="2">
        <v>62915.655135579</v>
      </c>
      <c r="J673" s="2">
        <v>53708.400428002271</v>
      </c>
    </row>
    <row r="674" spans="1:10" x14ac:dyDescent="0.15">
      <c r="A674" s="1">
        <v>30</v>
      </c>
      <c r="B674" s="1" t="s">
        <v>161</v>
      </c>
      <c r="C674" s="1">
        <v>4</v>
      </c>
      <c r="D674" s="1" t="s">
        <v>17</v>
      </c>
      <c r="E674" s="2">
        <v>55576.367089653409</v>
      </c>
      <c r="F674" s="2">
        <v>72588.850908406574</v>
      </c>
      <c r="G674" s="2">
        <v>99987.788163182864</v>
      </c>
      <c r="H674" s="2">
        <v>43789.148407454355</v>
      </c>
      <c r="I674" s="2">
        <v>29218.906265920701</v>
      </c>
      <c r="J674" s="2">
        <v>25773.181136241124</v>
      </c>
    </row>
    <row r="675" spans="1:10" x14ac:dyDescent="0.15">
      <c r="A675" s="1">
        <v>30</v>
      </c>
      <c r="B675" s="1" t="s">
        <v>162</v>
      </c>
      <c r="C675" s="1">
        <v>5</v>
      </c>
      <c r="D675" s="1" t="s">
        <v>18</v>
      </c>
      <c r="E675" s="2">
        <v>8388.8371090032579</v>
      </c>
      <c r="F675" s="2">
        <v>7817.7759643371674</v>
      </c>
      <c r="G675" s="2">
        <v>8568.3654508447798</v>
      </c>
      <c r="H675" s="2">
        <v>8488.305375423588</v>
      </c>
      <c r="I675" s="2">
        <v>7197.4084567388736</v>
      </c>
      <c r="J675" s="2">
        <v>5086.564429510935</v>
      </c>
    </row>
    <row r="676" spans="1:10" x14ac:dyDescent="0.15">
      <c r="A676" s="1">
        <v>30</v>
      </c>
      <c r="B676" s="1" t="s">
        <v>161</v>
      </c>
      <c r="C676" s="1">
        <v>6</v>
      </c>
      <c r="D676" s="1" t="s">
        <v>2</v>
      </c>
      <c r="E676" s="2">
        <v>7320.7117677541937</v>
      </c>
      <c r="F676" s="2">
        <v>23302.773491105752</v>
      </c>
      <c r="G676" s="2">
        <v>92147.775914284022</v>
      </c>
      <c r="H676" s="2">
        <v>131862.90996994814</v>
      </c>
      <c r="I676" s="2">
        <v>93141.864058794119</v>
      </c>
      <c r="J676" s="2">
        <v>92379.287595241462</v>
      </c>
    </row>
    <row r="677" spans="1:10" x14ac:dyDescent="0.15">
      <c r="A677" s="1">
        <v>30</v>
      </c>
      <c r="B677" s="1" t="s">
        <v>161</v>
      </c>
      <c r="C677" s="1">
        <v>7</v>
      </c>
      <c r="D677" s="1" t="s">
        <v>19</v>
      </c>
      <c r="E677" s="2">
        <v>711997.95366471063</v>
      </c>
      <c r="F677" s="2">
        <v>494601.48901621596</v>
      </c>
      <c r="G677" s="2">
        <v>131941.77053339503</v>
      </c>
      <c r="H677" s="2">
        <v>271168.22684955812</v>
      </c>
      <c r="I677" s="2">
        <v>182989.83033745643</v>
      </c>
      <c r="J677" s="2">
        <v>121571.19464877131</v>
      </c>
    </row>
    <row r="678" spans="1:10" x14ac:dyDescent="0.15">
      <c r="A678" s="1">
        <v>30</v>
      </c>
      <c r="B678" s="1" t="s">
        <v>161</v>
      </c>
      <c r="C678" s="1">
        <v>8</v>
      </c>
      <c r="D678" s="1" t="s">
        <v>20</v>
      </c>
      <c r="E678" s="2">
        <v>6815.8555494306165</v>
      </c>
      <c r="F678" s="2">
        <v>12865.919217046418</v>
      </c>
      <c r="G678" s="2">
        <v>15855.664095212034</v>
      </c>
      <c r="H678" s="2">
        <v>15378.654420681303</v>
      </c>
      <c r="I678" s="2">
        <v>10825.958173016477</v>
      </c>
      <c r="J678" s="2">
        <v>7659.8627174213843</v>
      </c>
    </row>
    <row r="679" spans="1:10" x14ac:dyDescent="0.15">
      <c r="A679" s="1">
        <v>30</v>
      </c>
      <c r="B679" s="1" t="s">
        <v>161</v>
      </c>
      <c r="C679" s="1">
        <v>9</v>
      </c>
      <c r="D679" s="1" t="s">
        <v>21</v>
      </c>
      <c r="E679" s="2">
        <v>145395.01395433542</v>
      </c>
      <c r="F679" s="2">
        <v>183724.6333117582</v>
      </c>
      <c r="G679" s="2">
        <v>104467.73544843483</v>
      </c>
      <c r="H679" s="2">
        <v>129747.52206574695</v>
      </c>
      <c r="I679" s="2">
        <v>176837.6797592307</v>
      </c>
      <c r="J679" s="2">
        <v>105523.45829720199</v>
      </c>
    </row>
    <row r="680" spans="1:10" x14ac:dyDescent="0.15">
      <c r="A680" s="1">
        <v>30</v>
      </c>
      <c r="B680" s="1" t="s">
        <v>161</v>
      </c>
      <c r="C680" s="1">
        <v>10</v>
      </c>
      <c r="D680" s="1" t="s">
        <v>22</v>
      </c>
      <c r="E680" s="2">
        <v>7468.1338687452153</v>
      </c>
      <c r="F680" s="2">
        <v>11710.381738064638</v>
      </c>
      <c r="G680" s="2">
        <v>22214.465045956764</v>
      </c>
      <c r="H680" s="2">
        <v>41281.102420106319</v>
      </c>
      <c r="I680" s="2">
        <v>29974.04716351935</v>
      </c>
      <c r="J680" s="2">
        <v>33633.491169788518</v>
      </c>
    </row>
    <row r="681" spans="1:10" x14ac:dyDescent="0.15">
      <c r="A681" s="1">
        <v>30</v>
      </c>
      <c r="B681" s="1" t="s">
        <v>161</v>
      </c>
      <c r="C681" s="1">
        <v>11</v>
      </c>
      <c r="D681" s="1" t="s">
        <v>23</v>
      </c>
      <c r="E681" s="2">
        <v>13216.999320414467</v>
      </c>
      <c r="F681" s="2">
        <v>25108.272803276868</v>
      </c>
      <c r="G681" s="2">
        <v>76927.79619346578</v>
      </c>
      <c r="H681" s="2">
        <v>95910.168157667984</v>
      </c>
      <c r="I681" s="2">
        <v>249241.87423567032</v>
      </c>
      <c r="J681" s="2">
        <v>189937.60112769136</v>
      </c>
    </row>
    <row r="682" spans="1:10" x14ac:dyDescent="0.15">
      <c r="A682" s="1">
        <v>30</v>
      </c>
      <c r="B682" s="1" t="s">
        <v>161</v>
      </c>
      <c r="C682" s="1">
        <v>12</v>
      </c>
      <c r="D682" s="1" t="s">
        <v>24</v>
      </c>
      <c r="E682" s="2">
        <v>83.391266440535588</v>
      </c>
      <c r="F682" s="2">
        <v>337.26916874102363</v>
      </c>
      <c r="G682" s="2">
        <v>3684.4804931640169</v>
      </c>
      <c r="H682" s="2">
        <v>17085.742338999462</v>
      </c>
      <c r="I682" s="2">
        <v>63788.302557605079</v>
      </c>
      <c r="J682" s="2">
        <v>78824.335217090906</v>
      </c>
    </row>
    <row r="683" spans="1:10" x14ac:dyDescent="0.15">
      <c r="A683" s="1">
        <v>30</v>
      </c>
      <c r="B683" s="1" t="s">
        <v>161</v>
      </c>
      <c r="C683" s="1">
        <v>13</v>
      </c>
      <c r="D683" s="1" t="s">
        <v>25</v>
      </c>
      <c r="E683" s="2">
        <v>672.07244504201458</v>
      </c>
      <c r="F683" s="2">
        <v>5682.4030045462368</v>
      </c>
      <c r="G683" s="2">
        <v>3770.8904031953243</v>
      </c>
      <c r="H683" s="2">
        <v>4231.7306134455912</v>
      </c>
      <c r="I683" s="2">
        <v>13433.055226228198</v>
      </c>
      <c r="J683" s="2">
        <v>8647.5578187086267</v>
      </c>
    </row>
    <row r="684" spans="1:10" x14ac:dyDescent="0.15">
      <c r="A684" s="1">
        <v>30</v>
      </c>
      <c r="B684" s="1" t="s">
        <v>161</v>
      </c>
      <c r="C684" s="1">
        <v>14</v>
      </c>
      <c r="D684" s="1" t="s">
        <v>26</v>
      </c>
      <c r="E684" s="2">
        <v>385.80015447027785</v>
      </c>
      <c r="F684" s="2">
        <v>3182.8039111659068</v>
      </c>
      <c r="G684" s="2">
        <v>21727.469947309306</v>
      </c>
      <c r="H684" s="2">
        <v>27162.772366539903</v>
      </c>
      <c r="I684" s="2">
        <v>28036.469637880095</v>
      </c>
      <c r="J684" s="2">
        <v>10937.09957049594</v>
      </c>
    </row>
    <row r="685" spans="1:10" x14ac:dyDescent="0.15">
      <c r="A685" s="1">
        <v>30</v>
      </c>
      <c r="B685" s="1" t="s">
        <v>161</v>
      </c>
      <c r="C685" s="1">
        <v>15</v>
      </c>
      <c r="D685" s="1" t="s">
        <v>27</v>
      </c>
      <c r="E685" s="2">
        <v>76729.401095971742</v>
      </c>
      <c r="F685" s="2">
        <v>64328.510045661358</v>
      </c>
      <c r="G685" s="2">
        <v>102788.52069910899</v>
      </c>
      <c r="H685" s="2">
        <v>72417.041148547491</v>
      </c>
      <c r="I685" s="2">
        <v>62530.655900586804</v>
      </c>
      <c r="J685" s="2">
        <v>55851.760870214661</v>
      </c>
    </row>
    <row r="686" spans="1:10" x14ac:dyDescent="0.15">
      <c r="A686" s="1">
        <v>30</v>
      </c>
      <c r="B686" s="1" t="s">
        <v>160</v>
      </c>
      <c r="C686" s="1">
        <v>16</v>
      </c>
      <c r="D686" s="1" t="s">
        <v>10</v>
      </c>
      <c r="E686" s="2">
        <v>309864.95314415055</v>
      </c>
      <c r="F686" s="2">
        <v>319105.18905372371</v>
      </c>
      <c r="G686" s="2">
        <v>359832.80980105541</v>
      </c>
      <c r="H686" s="2">
        <v>230800.23711803919</v>
      </c>
      <c r="I686" s="2">
        <v>188003.03522657399</v>
      </c>
      <c r="J686" s="2">
        <v>205259.12838007277</v>
      </c>
    </row>
    <row r="687" spans="1:10" x14ac:dyDescent="0.15">
      <c r="A687" s="1">
        <v>30</v>
      </c>
      <c r="B687" s="1" t="s">
        <v>160</v>
      </c>
      <c r="C687" s="1">
        <v>17</v>
      </c>
      <c r="D687" s="1" t="s">
        <v>11</v>
      </c>
      <c r="E687" s="2">
        <v>43601.955439300953</v>
      </c>
      <c r="F687" s="2">
        <v>60411.178785555931</v>
      </c>
      <c r="G687" s="2">
        <v>97337.611579180055</v>
      </c>
      <c r="H687" s="2">
        <v>105141.47771135798</v>
      </c>
      <c r="I687" s="2">
        <v>104802.45482794265</v>
      </c>
      <c r="J687" s="2">
        <v>84808.669900824869</v>
      </c>
    </row>
    <row r="688" spans="1:10" x14ac:dyDescent="0.15">
      <c r="A688" s="1">
        <v>30</v>
      </c>
      <c r="B688" s="1" t="s">
        <v>160</v>
      </c>
      <c r="C688" s="1">
        <v>18</v>
      </c>
      <c r="D688" s="1" t="s">
        <v>12</v>
      </c>
      <c r="E688" s="2">
        <v>78041.561344263697</v>
      </c>
      <c r="F688" s="2">
        <v>176849.22363859857</v>
      </c>
      <c r="G688" s="2">
        <v>225480.4241885934</v>
      </c>
      <c r="H688" s="2">
        <v>245138.63010397146</v>
      </c>
      <c r="I688" s="2">
        <v>213562.19545394948</v>
      </c>
      <c r="J688" s="2">
        <v>203344.34106409803</v>
      </c>
    </row>
    <row r="689" spans="1:10" x14ac:dyDescent="0.15">
      <c r="A689" s="1">
        <v>30</v>
      </c>
      <c r="B689" s="1" t="s">
        <v>160</v>
      </c>
      <c r="C689" s="1">
        <v>19</v>
      </c>
      <c r="D689" s="1" t="s">
        <v>13</v>
      </c>
      <c r="E689" s="2">
        <v>35887.239168351014</v>
      </c>
      <c r="F689" s="2">
        <v>91824.419839691254</v>
      </c>
      <c r="G689" s="2">
        <v>178716.19106055313</v>
      </c>
      <c r="H689" s="2">
        <v>160382.70631103215</v>
      </c>
      <c r="I689" s="2">
        <v>159044.79198836494</v>
      </c>
      <c r="J689" s="2">
        <v>151599.46099261785</v>
      </c>
    </row>
    <row r="690" spans="1:10" x14ac:dyDescent="0.15">
      <c r="A690" s="1">
        <v>30</v>
      </c>
      <c r="B690" s="1" t="s">
        <v>160</v>
      </c>
      <c r="C690" s="1">
        <v>20</v>
      </c>
      <c r="D690" s="1" t="s">
        <v>14</v>
      </c>
      <c r="E690" s="2">
        <v>17218.767868243787</v>
      </c>
      <c r="F690" s="2">
        <v>60555.934725811654</v>
      </c>
      <c r="G690" s="2">
        <v>59992.991173816976</v>
      </c>
      <c r="H690" s="2">
        <v>38069.361137335982</v>
      </c>
      <c r="I690" s="2">
        <v>41177.178665825108</v>
      </c>
      <c r="J690" s="2">
        <v>42234.442923469287</v>
      </c>
    </row>
    <row r="691" spans="1:10" x14ac:dyDescent="0.15">
      <c r="A691" s="1">
        <v>30</v>
      </c>
      <c r="B691" s="1" t="s">
        <v>160</v>
      </c>
      <c r="C691" s="1">
        <v>21</v>
      </c>
      <c r="D691" s="1" t="s">
        <v>15</v>
      </c>
      <c r="E691" s="2">
        <v>144174.18084110908</v>
      </c>
      <c r="F691" s="2">
        <v>126875.81128857953</v>
      </c>
      <c r="G691" s="2">
        <v>146064.6385954587</v>
      </c>
      <c r="H691" s="2">
        <v>171787.69389747447</v>
      </c>
      <c r="I691" s="2">
        <v>241853.6569807659</v>
      </c>
      <c r="J691" s="2">
        <v>229990.00912124815</v>
      </c>
    </row>
    <row r="692" spans="1:10" x14ac:dyDescent="0.15">
      <c r="A692" s="1">
        <v>30</v>
      </c>
      <c r="B692" s="1" t="s">
        <v>159</v>
      </c>
      <c r="C692" s="1">
        <v>22</v>
      </c>
      <c r="D692" s="1" t="s">
        <v>7</v>
      </c>
      <c r="E692" s="2">
        <v>455175.05179233447</v>
      </c>
      <c r="F692" s="2">
        <v>510487.43968753709</v>
      </c>
      <c r="G692" s="2">
        <v>522202.82171266299</v>
      </c>
      <c r="H692" s="2">
        <v>637135.63562042103</v>
      </c>
      <c r="I692" s="2">
        <v>755132.72090640571</v>
      </c>
      <c r="J692" s="2">
        <v>734060.72848365409</v>
      </c>
    </row>
    <row r="693" spans="1:10" x14ac:dyDescent="0.15">
      <c r="A693" s="1">
        <v>30</v>
      </c>
      <c r="B693" s="1" t="s">
        <v>159</v>
      </c>
      <c r="C693" s="1">
        <v>23</v>
      </c>
      <c r="D693" s="1" t="s">
        <v>28</v>
      </c>
      <c r="E693" s="2">
        <v>199350.20918000661</v>
      </c>
      <c r="F693" s="2">
        <v>316694.7328742242</v>
      </c>
      <c r="G693" s="2">
        <v>341157.02610671095</v>
      </c>
      <c r="H693" s="2">
        <v>414805.1212860283</v>
      </c>
      <c r="I693" s="2">
        <v>443433.42732393043</v>
      </c>
      <c r="J693" s="2">
        <v>446535.36229890276</v>
      </c>
    </row>
    <row r="694" spans="1:10" x14ac:dyDescent="0.15">
      <c r="A694" s="1">
        <v>31</v>
      </c>
      <c r="B694" s="1" t="s">
        <v>164</v>
      </c>
      <c r="C694" s="1">
        <v>1</v>
      </c>
      <c r="D694" s="1" t="s">
        <v>8</v>
      </c>
      <c r="E694" s="2">
        <v>73690.836921345399</v>
      </c>
      <c r="F694" s="2">
        <v>76972.604344875348</v>
      </c>
      <c r="G694" s="2">
        <v>89379.968188238665</v>
      </c>
      <c r="H694" s="2">
        <v>74194.49818232008</v>
      </c>
      <c r="I694" s="2">
        <v>66696.026454250838</v>
      </c>
      <c r="J694" s="2">
        <v>60236.712243595888</v>
      </c>
    </row>
    <row r="695" spans="1:10" x14ac:dyDescent="0.15">
      <c r="A695" s="1">
        <v>31</v>
      </c>
      <c r="B695" s="1" t="s">
        <v>165</v>
      </c>
      <c r="C695" s="1">
        <v>2</v>
      </c>
      <c r="D695" s="1" t="s">
        <v>9</v>
      </c>
      <c r="E695" s="2">
        <v>1720.6944201485919</v>
      </c>
      <c r="F695" s="2">
        <v>7142.5979831364048</v>
      </c>
      <c r="G695" s="2">
        <v>5493.5154916556212</v>
      </c>
      <c r="H695" s="2">
        <v>3704.5654621161279</v>
      </c>
      <c r="I695" s="2">
        <v>1012.7271038965105</v>
      </c>
      <c r="J695" s="2">
        <v>719.99585732235391</v>
      </c>
    </row>
    <row r="696" spans="1:10" x14ac:dyDescent="0.15">
      <c r="A696" s="1">
        <v>31</v>
      </c>
      <c r="B696" s="1" t="s">
        <v>166</v>
      </c>
      <c r="C696" s="1">
        <v>3</v>
      </c>
      <c r="D696" s="1" t="s">
        <v>16</v>
      </c>
      <c r="E696" s="2">
        <v>114584.04616593194</v>
      </c>
      <c r="F696" s="2">
        <v>153467.09455068354</v>
      </c>
      <c r="G696" s="2">
        <v>175770.23349678607</v>
      </c>
      <c r="H696" s="2">
        <v>150435.41942232952</v>
      </c>
      <c r="I696" s="2">
        <v>133200.20242163504</v>
      </c>
      <c r="J696" s="2">
        <v>105813.25119351019</v>
      </c>
    </row>
    <row r="697" spans="1:10" x14ac:dyDescent="0.15">
      <c r="A697" s="1">
        <v>31</v>
      </c>
      <c r="B697" s="1" t="s">
        <v>166</v>
      </c>
      <c r="C697" s="1">
        <v>4</v>
      </c>
      <c r="D697" s="1" t="s">
        <v>17</v>
      </c>
      <c r="E697" s="2">
        <v>12111.823161494571</v>
      </c>
      <c r="F697" s="2">
        <v>22978.808225365694</v>
      </c>
      <c r="G697" s="2">
        <v>38908.834127111637</v>
      </c>
      <c r="H697" s="2">
        <v>18281.758129082238</v>
      </c>
      <c r="I697" s="2">
        <v>9818.6240251455165</v>
      </c>
      <c r="J697" s="2">
        <v>7672.4128379236299</v>
      </c>
    </row>
    <row r="698" spans="1:10" x14ac:dyDescent="0.15">
      <c r="A698" s="1">
        <v>31</v>
      </c>
      <c r="B698" s="1" t="s">
        <v>166</v>
      </c>
      <c r="C698" s="1">
        <v>5</v>
      </c>
      <c r="D698" s="1" t="s">
        <v>18</v>
      </c>
      <c r="E698" s="2">
        <v>17220.356643256207</v>
      </c>
      <c r="F698" s="2">
        <v>21632.481329784499</v>
      </c>
      <c r="G698" s="2">
        <v>34198.076103284671</v>
      </c>
      <c r="H698" s="2">
        <v>20665.800909555073</v>
      </c>
      <c r="I698" s="2">
        <v>1384.9459313969608</v>
      </c>
      <c r="J698" s="2">
        <v>4119.319486558702</v>
      </c>
    </row>
    <row r="699" spans="1:10" x14ac:dyDescent="0.15">
      <c r="A699" s="1">
        <v>31</v>
      </c>
      <c r="B699" s="1" t="s">
        <v>166</v>
      </c>
      <c r="C699" s="1">
        <v>6</v>
      </c>
      <c r="D699" s="1" t="s">
        <v>2</v>
      </c>
      <c r="E699" s="2">
        <v>6.0573083524189784</v>
      </c>
      <c r="F699" s="2">
        <v>50.522467083675089</v>
      </c>
      <c r="G699" s="2">
        <v>313.43405076778078</v>
      </c>
      <c r="H699" s="2">
        <v>666.73851774233276</v>
      </c>
      <c r="I699" s="2">
        <v>599.26576918214107</v>
      </c>
      <c r="J699" s="2">
        <v>345.48895107401194</v>
      </c>
    </row>
    <row r="700" spans="1:10" x14ac:dyDescent="0.15">
      <c r="A700" s="1">
        <v>31</v>
      </c>
      <c r="B700" s="1" t="s">
        <v>166</v>
      </c>
      <c r="C700" s="1">
        <v>7</v>
      </c>
      <c r="D700" s="1" t="s">
        <v>19</v>
      </c>
      <c r="E700" s="2">
        <v>1845.3111239519319</v>
      </c>
      <c r="F700" s="2">
        <v>960.2829834251603</v>
      </c>
      <c r="G700" s="2">
        <v>3145.4152455831691</v>
      </c>
      <c r="H700" s="2">
        <v>2252.8242905011384</v>
      </c>
      <c r="I700" s="2">
        <v>1418.6861977610372</v>
      </c>
      <c r="J700" s="2">
        <v>1479.1274612301886</v>
      </c>
    </row>
    <row r="701" spans="1:10" x14ac:dyDescent="0.15">
      <c r="A701" s="1">
        <v>31</v>
      </c>
      <c r="B701" s="1" t="s">
        <v>166</v>
      </c>
      <c r="C701" s="1">
        <v>8</v>
      </c>
      <c r="D701" s="1" t="s">
        <v>20</v>
      </c>
      <c r="E701" s="2">
        <v>6292.4942108168525</v>
      </c>
      <c r="F701" s="2">
        <v>6861.3333116065614</v>
      </c>
      <c r="G701" s="2">
        <v>8477.8022589064531</v>
      </c>
      <c r="H701" s="2">
        <v>9687.9924868635608</v>
      </c>
      <c r="I701" s="2">
        <v>3527.6248058779433</v>
      </c>
      <c r="J701" s="2">
        <v>2163.6437860619189</v>
      </c>
    </row>
    <row r="702" spans="1:10" x14ac:dyDescent="0.15">
      <c r="A702" s="1">
        <v>31</v>
      </c>
      <c r="B702" s="1" t="s">
        <v>166</v>
      </c>
      <c r="C702" s="1">
        <v>9</v>
      </c>
      <c r="D702" s="1" t="s">
        <v>21</v>
      </c>
      <c r="E702" s="2">
        <v>3623.2335971948755</v>
      </c>
      <c r="F702" s="2">
        <v>2618.7251633535952</v>
      </c>
      <c r="G702" s="2">
        <v>5638.2644201248104</v>
      </c>
      <c r="H702" s="2">
        <v>5070.2928768614356</v>
      </c>
      <c r="I702" s="2">
        <v>4197.9535427990286</v>
      </c>
      <c r="J702" s="2">
        <v>3046.9546754593739</v>
      </c>
    </row>
    <row r="703" spans="1:10" x14ac:dyDescent="0.15">
      <c r="A703" s="1">
        <v>31</v>
      </c>
      <c r="B703" s="1" t="s">
        <v>166</v>
      </c>
      <c r="C703" s="1">
        <v>10</v>
      </c>
      <c r="D703" s="1" t="s">
        <v>22</v>
      </c>
      <c r="E703" s="2">
        <v>8396.7524268884099</v>
      </c>
      <c r="F703" s="2">
        <v>10408.213535051333</v>
      </c>
      <c r="G703" s="2">
        <v>11352.42741382949</v>
      </c>
      <c r="H703" s="2">
        <v>10922.660618601029</v>
      </c>
      <c r="I703" s="2">
        <v>11087.459248366158</v>
      </c>
      <c r="J703" s="2">
        <v>10288.515673343587</v>
      </c>
    </row>
    <row r="704" spans="1:10" x14ac:dyDescent="0.15">
      <c r="A704" s="1">
        <v>31</v>
      </c>
      <c r="B704" s="1" t="s">
        <v>166</v>
      </c>
      <c r="C704" s="1">
        <v>11</v>
      </c>
      <c r="D704" s="1" t="s">
        <v>23</v>
      </c>
      <c r="E704" s="2">
        <v>3489.0192171333238</v>
      </c>
      <c r="F704" s="2">
        <v>8073.3560208994149</v>
      </c>
      <c r="G704" s="2">
        <v>18379.758326974632</v>
      </c>
      <c r="H704" s="2">
        <v>23483.487342853365</v>
      </c>
      <c r="I704" s="2">
        <v>18749.564579824044</v>
      </c>
      <c r="J704" s="2">
        <v>12797.608234520738</v>
      </c>
    </row>
    <row r="705" spans="1:10" x14ac:dyDescent="0.15">
      <c r="A705" s="1">
        <v>31</v>
      </c>
      <c r="B705" s="1" t="s">
        <v>166</v>
      </c>
      <c r="C705" s="1">
        <v>12</v>
      </c>
      <c r="D705" s="1" t="s">
        <v>24</v>
      </c>
      <c r="E705" s="2">
        <v>1170.3391723397967</v>
      </c>
      <c r="F705" s="2">
        <v>10299.817744176149</v>
      </c>
      <c r="G705" s="2">
        <v>63064.698263914303</v>
      </c>
      <c r="H705" s="2">
        <v>151598.08367110929</v>
      </c>
      <c r="I705" s="2">
        <v>546009.30303561012</v>
      </c>
      <c r="J705" s="2">
        <v>429620.0775399378</v>
      </c>
    </row>
    <row r="706" spans="1:10" x14ac:dyDescent="0.15">
      <c r="A706" s="1">
        <v>31</v>
      </c>
      <c r="B706" s="1" t="s">
        <v>166</v>
      </c>
      <c r="C706" s="1">
        <v>13</v>
      </c>
      <c r="D706" s="1" t="s">
        <v>25</v>
      </c>
      <c r="E706" s="2">
        <v>273.47397874451616</v>
      </c>
      <c r="F706" s="2">
        <v>1253.0926726118719</v>
      </c>
      <c r="G706" s="2">
        <v>1811.9034189431882</v>
      </c>
      <c r="H706" s="2">
        <v>3104.3073464085091</v>
      </c>
      <c r="I706" s="2">
        <v>7586.2252913902757</v>
      </c>
      <c r="J706" s="2">
        <v>6436.6265152729466</v>
      </c>
    </row>
    <row r="707" spans="1:10" x14ac:dyDescent="0.15">
      <c r="A707" s="1">
        <v>31</v>
      </c>
      <c r="B707" s="1" t="s">
        <v>166</v>
      </c>
      <c r="C707" s="1">
        <v>14</v>
      </c>
      <c r="D707" s="1" t="s">
        <v>26</v>
      </c>
      <c r="E707" s="2">
        <v>101.85047810464279</v>
      </c>
      <c r="F707" s="2">
        <v>360.68910073281637</v>
      </c>
      <c r="G707" s="2">
        <v>360.69596041164675</v>
      </c>
      <c r="H707" s="2">
        <v>216.70450987312577</v>
      </c>
      <c r="I707" s="2">
        <v>668.15604304115595</v>
      </c>
      <c r="J707" s="2">
        <v>712.22984027274583</v>
      </c>
    </row>
    <row r="708" spans="1:10" x14ac:dyDescent="0.15">
      <c r="A708" s="1">
        <v>31</v>
      </c>
      <c r="B708" s="1" t="s">
        <v>166</v>
      </c>
      <c r="C708" s="1">
        <v>15</v>
      </c>
      <c r="D708" s="1" t="s">
        <v>27</v>
      </c>
      <c r="E708" s="2">
        <v>23144.425352067821</v>
      </c>
      <c r="F708" s="2">
        <v>27625.263477829871</v>
      </c>
      <c r="G708" s="2">
        <v>35255.56671670168</v>
      </c>
      <c r="H708" s="2">
        <v>26854.15351380999</v>
      </c>
      <c r="I708" s="2">
        <v>25050.163079456655</v>
      </c>
      <c r="J708" s="2">
        <v>19821.280410120511</v>
      </c>
    </row>
    <row r="709" spans="1:10" x14ac:dyDescent="0.15">
      <c r="A709" s="1">
        <v>31</v>
      </c>
      <c r="B709" s="1" t="s">
        <v>165</v>
      </c>
      <c r="C709" s="1">
        <v>16</v>
      </c>
      <c r="D709" s="1" t="s">
        <v>10</v>
      </c>
      <c r="E709" s="2">
        <v>150471.66066124028</v>
      </c>
      <c r="F709" s="2">
        <v>234885.67252153487</v>
      </c>
      <c r="G709" s="2">
        <v>227409.3762226112</v>
      </c>
      <c r="H709" s="2">
        <v>214613.69174182293</v>
      </c>
      <c r="I709" s="2">
        <v>146247.21452284267</v>
      </c>
      <c r="J709" s="2">
        <v>137249.96121533649</v>
      </c>
    </row>
    <row r="710" spans="1:10" x14ac:dyDescent="0.15">
      <c r="A710" s="1">
        <v>31</v>
      </c>
      <c r="B710" s="1" t="s">
        <v>165</v>
      </c>
      <c r="C710" s="1">
        <v>17</v>
      </c>
      <c r="D710" s="1" t="s">
        <v>11</v>
      </c>
      <c r="E710" s="2">
        <v>7909.5007073122633</v>
      </c>
      <c r="F710" s="2">
        <v>19687.795403204091</v>
      </c>
      <c r="G710" s="2">
        <v>64693.210043309708</v>
      </c>
      <c r="H710" s="2">
        <v>62130.429224700143</v>
      </c>
      <c r="I710" s="2">
        <v>80495.649165267852</v>
      </c>
      <c r="J710" s="2">
        <v>62731.284543087582</v>
      </c>
    </row>
    <row r="711" spans="1:10" x14ac:dyDescent="0.15">
      <c r="A711" s="1">
        <v>31</v>
      </c>
      <c r="B711" s="1" t="s">
        <v>165</v>
      </c>
      <c r="C711" s="1">
        <v>18</v>
      </c>
      <c r="D711" s="1" t="s">
        <v>12</v>
      </c>
      <c r="E711" s="2">
        <v>61149.467598751318</v>
      </c>
      <c r="F711" s="2">
        <v>128075.48662734094</v>
      </c>
      <c r="G711" s="2">
        <v>194772.88554381029</v>
      </c>
      <c r="H711" s="2">
        <v>197166.04614355168</v>
      </c>
      <c r="I711" s="2">
        <v>146654.19591164164</v>
      </c>
      <c r="J711" s="2">
        <v>135313.41025923824</v>
      </c>
    </row>
    <row r="712" spans="1:10" x14ac:dyDescent="0.15">
      <c r="A712" s="1">
        <v>31</v>
      </c>
      <c r="B712" s="1" t="s">
        <v>165</v>
      </c>
      <c r="C712" s="1">
        <v>19</v>
      </c>
      <c r="D712" s="1" t="s">
        <v>13</v>
      </c>
      <c r="E712" s="2">
        <v>18911.937547025598</v>
      </c>
      <c r="F712" s="2">
        <v>43397.000691012676</v>
      </c>
      <c r="G712" s="2">
        <v>79636.944909145925</v>
      </c>
      <c r="H712" s="2">
        <v>88971.86439632604</v>
      </c>
      <c r="I712" s="2">
        <v>79540.854452843283</v>
      </c>
      <c r="J712" s="2">
        <v>76736.82472198199</v>
      </c>
    </row>
    <row r="713" spans="1:10" x14ac:dyDescent="0.15">
      <c r="A713" s="1">
        <v>31</v>
      </c>
      <c r="B713" s="1" t="s">
        <v>165</v>
      </c>
      <c r="C713" s="1">
        <v>20</v>
      </c>
      <c r="D713" s="1" t="s">
        <v>14</v>
      </c>
      <c r="E713" s="2">
        <v>15721.594413115583</v>
      </c>
      <c r="F713" s="2">
        <v>32470.830964509358</v>
      </c>
      <c r="G713" s="2">
        <v>26895.409798818229</v>
      </c>
      <c r="H713" s="2">
        <v>23747.601424173299</v>
      </c>
      <c r="I713" s="2">
        <v>24112.621109007912</v>
      </c>
      <c r="J713" s="2">
        <v>24942.986214123925</v>
      </c>
    </row>
    <row r="714" spans="1:10" x14ac:dyDescent="0.15">
      <c r="A714" s="1">
        <v>31</v>
      </c>
      <c r="B714" s="1" t="s">
        <v>165</v>
      </c>
      <c r="C714" s="1">
        <v>21</v>
      </c>
      <c r="D714" s="1" t="s">
        <v>15</v>
      </c>
      <c r="E714" s="2">
        <v>47221.71505003632</v>
      </c>
      <c r="F714" s="2">
        <v>59107.733348283655</v>
      </c>
      <c r="G714" s="2">
        <v>82214.982579435484</v>
      </c>
      <c r="H714" s="2">
        <v>101141.26740707491</v>
      </c>
      <c r="I714" s="2">
        <v>120473.60500212303</v>
      </c>
      <c r="J714" s="2">
        <v>113744.27481968838</v>
      </c>
    </row>
    <row r="715" spans="1:10" x14ac:dyDescent="0.15">
      <c r="A715" s="1">
        <v>31</v>
      </c>
      <c r="B715" s="1" t="s">
        <v>163</v>
      </c>
      <c r="C715" s="1">
        <v>22</v>
      </c>
      <c r="D715" s="1" t="s">
        <v>7</v>
      </c>
      <c r="E715" s="2">
        <v>196359.95997603278</v>
      </c>
      <c r="F715" s="2">
        <v>295915.68787054921</v>
      </c>
      <c r="G715" s="2">
        <v>368227.54021960241</v>
      </c>
      <c r="H715" s="2">
        <v>431427.4204510164</v>
      </c>
      <c r="I715" s="2">
        <v>525678.12911323539</v>
      </c>
      <c r="J715" s="2">
        <v>515064.15322022175</v>
      </c>
    </row>
    <row r="716" spans="1:10" x14ac:dyDescent="0.15">
      <c r="A716" s="1">
        <v>31</v>
      </c>
      <c r="B716" s="1" t="s">
        <v>163</v>
      </c>
      <c r="C716" s="1">
        <v>23</v>
      </c>
      <c r="D716" s="1" t="s">
        <v>28</v>
      </c>
      <c r="E716" s="2">
        <v>203217.72799461702</v>
      </c>
      <c r="F716" s="2">
        <v>241979.02677755113</v>
      </c>
      <c r="G716" s="2">
        <v>267282.18743188755</v>
      </c>
      <c r="H716" s="2">
        <v>333733.55453343835</v>
      </c>
      <c r="I716" s="2">
        <v>381737.98151401378</v>
      </c>
      <c r="J716" s="2">
        <v>385591.17490081623</v>
      </c>
    </row>
    <row r="717" spans="1:10" x14ac:dyDescent="0.15">
      <c r="A717" s="1">
        <v>32</v>
      </c>
      <c r="B717" s="1" t="s">
        <v>168</v>
      </c>
      <c r="C717" s="1">
        <v>1</v>
      </c>
      <c r="D717" s="1" t="s">
        <v>8</v>
      </c>
      <c r="E717" s="2">
        <v>103706.52167288534</v>
      </c>
      <c r="F717" s="2">
        <v>90389.700599347212</v>
      </c>
      <c r="G717" s="2">
        <v>98063.647601402787</v>
      </c>
      <c r="H717" s="2">
        <v>84555.153219025378</v>
      </c>
      <c r="I717" s="2">
        <v>72429.094112496838</v>
      </c>
      <c r="J717" s="2">
        <v>65392.889265224017</v>
      </c>
    </row>
    <row r="718" spans="1:10" x14ac:dyDescent="0.15">
      <c r="A718" s="1">
        <v>32</v>
      </c>
      <c r="B718" s="1" t="s">
        <v>168</v>
      </c>
      <c r="C718" s="1">
        <v>2</v>
      </c>
      <c r="D718" s="1" t="s">
        <v>9</v>
      </c>
      <c r="E718" s="2">
        <v>8208.499058717045</v>
      </c>
      <c r="F718" s="2">
        <v>7728.0949648249207</v>
      </c>
      <c r="G718" s="2">
        <v>7267.2553808554067</v>
      </c>
      <c r="H718" s="2">
        <v>6259.2529962772996</v>
      </c>
      <c r="I718" s="2">
        <v>3020.8337494574776</v>
      </c>
      <c r="J718" s="2">
        <v>2419.2691456381526</v>
      </c>
    </row>
    <row r="719" spans="1:10" x14ac:dyDescent="0.15">
      <c r="A719" s="1">
        <v>32</v>
      </c>
      <c r="B719" s="1" t="s">
        <v>169</v>
      </c>
      <c r="C719" s="1">
        <v>3</v>
      </c>
      <c r="D719" s="1" t="s">
        <v>16</v>
      </c>
      <c r="E719" s="2">
        <v>30651.333243307497</v>
      </c>
      <c r="F719" s="2">
        <v>38943.801831270139</v>
      </c>
      <c r="G719" s="2">
        <v>38510.19453328714</v>
      </c>
      <c r="H719" s="2">
        <v>40117.715481796731</v>
      </c>
      <c r="I719" s="2">
        <v>35086.578359286264</v>
      </c>
      <c r="J719" s="2">
        <v>30931.687261247786</v>
      </c>
    </row>
    <row r="720" spans="1:10" x14ac:dyDescent="0.15">
      <c r="A720" s="1">
        <v>32</v>
      </c>
      <c r="B720" s="1" t="s">
        <v>170</v>
      </c>
      <c r="C720" s="1">
        <v>4</v>
      </c>
      <c r="D720" s="1" t="s">
        <v>17</v>
      </c>
      <c r="E720" s="2">
        <v>10982.875978742766</v>
      </c>
      <c r="F720" s="2">
        <v>29940.312559838199</v>
      </c>
      <c r="G720" s="2">
        <v>50522.827583824896</v>
      </c>
      <c r="H720" s="2">
        <v>18757.358994021568</v>
      </c>
      <c r="I720" s="2">
        <v>10457.762109555066</v>
      </c>
      <c r="J720" s="2">
        <v>8304.4466255327607</v>
      </c>
    </row>
    <row r="721" spans="1:10" x14ac:dyDescent="0.15">
      <c r="A721" s="1">
        <v>32</v>
      </c>
      <c r="B721" s="1" t="s">
        <v>169</v>
      </c>
      <c r="C721" s="1">
        <v>5</v>
      </c>
      <c r="D721" s="1" t="s">
        <v>18</v>
      </c>
      <c r="E721" s="2">
        <v>7919.1779517663726</v>
      </c>
      <c r="F721" s="2">
        <v>6942.5136430187913</v>
      </c>
      <c r="G721" s="2">
        <v>14892.393655734029</v>
      </c>
      <c r="H721" s="2">
        <v>11991.059524135228</v>
      </c>
      <c r="I721" s="2">
        <v>8815.3651379829553</v>
      </c>
      <c r="J721" s="2">
        <v>9687.5826704754418</v>
      </c>
    </row>
    <row r="722" spans="1:10" x14ac:dyDescent="0.15">
      <c r="A722" s="1">
        <v>32</v>
      </c>
      <c r="B722" s="1" t="s">
        <v>169</v>
      </c>
      <c r="C722" s="1">
        <v>6</v>
      </c>
      <c r="D722" s="1" t="s">
        <v>2</v>
      </c>
      <c r="E722" s="2">
        <v>506.19169527837374</v>
      </c>
      <c r="F722" s="2">
        <v>1094.3060465056151</v>
      </c>
      <c r="G722" s="2">
        <v>2236.0156126659426</v>
      </c>
      <c r="H722" s="2">
        <v>2021.6070288046817</v>
      </c>
      <c r="I722" s="2">
        <v>7568.9927235685991</v>
      </c>
      <c r="J722" s="2">
        <v>9436.3569444738387</v>
      </c>
    </row>
    <row r="723" spans="1:10" x14ac:dyDescent="0.15">
      <c r="A723" s="1">
        <v>32</v>
      </c>
      <c r="B723" s="1" t="s">
        <v>169</v>
      </c>
      <c r="C723" s="1">
        <v>7</v>
      </c>
      <c r="D723" s="1" t="s">
        <v>19</v>
      </c>
      <c r="E723" s="2">
        <v>241.34667699799755</v>
      </c>
      <c r="F723" s="2">
        <v>310.20065893819469</v>
      </c>
      <c r="G723" s="2">
        <v>2035.5382637393379</v>
      </c>
      <c r="H723" s="2">
        <v>2762.0682816229701</v>
      </c>
      <c r="I723" s="2">
        <v>953.54923865136357</v>
      </c>
      <c r="J723" s="2">
        <v>1583.1453663094501</v>
      </c>
    </row>
    <row r="724" spans="1:10" x14ac:dyDescent="0.15">
      <c r="A724" s="1">
        <v>32</v>
      </c>
      <c r="B724" s="1" t="s">
        <v>169</v>
      </c>
      <c r="C724" s="1">
        <v>8</v>
      </c>
      <c r="D724" s="1" t="s">
        <v>20</v>
      </c>
      <c r="E724" s="2">
        <v>9834.3830182156744</v>
      </c>
      <c r="F724" s="2">
        <v>18576.023904741123</v>
      </c>
      <c r="G724" s="2">
        <v>27108.251474973909</v>
      </c>
      <c r="H724" s="2">
        <v>28387.57403386807</v>
      </c>
      <c r="I724" s="2">
        <v>17008.933465286398</v>
      </c>
      <c r="J724" s="2">
        <v>11751.899247056184</v>
      </c>
    </row>
    <row r="725" spans="1:10" x14ac:dyDescent="0.15">
      <c r="A725" s="1">
        <v>32</v>
      </c>
      <c r="B725" s="1" t="s">
        <v>169</v>
      </c>
      <c r="C725" s="1">
        <v>9</v>
      </c>
      <c r="D725" s="1" t="s">
        <v>21</v>
      </c>
      <c r="E725" s="2">
        <v>17391.328644274527</v>
      </c>
      <c r="F725" s="2">
        <v>35977.894997733798</v>
      </c>
      <c r="G725" s="2">
        <v>64841.601878872651</v>
      </c>
      <c r="H725" s="2">
        <v>76430.307083783555</v>
      </c>
      <c r="I725" s="2">
        <v>42052.596377917995</v>
      </c>
      <c r="J725" s="2">
        <v>28448.071255590952</v>
      </c>
    </row>
    <row r="726" spans="1:10" x14ac:dyDescent="0.15">
      <c r="A726" s="1">
        <v>32</v>
      </c>
      <c r="B726" s="1" t="s">
        <v>169</v>
      </c>
      <c r="C726" s="1">
        <v>10</v>
      </c>
      <c r="D726" s="1" t="s">
        <v>22</v>
      </c>
      <c r="E726" s="2">
        <v>1715.2032479285576</v>
      </c>
      <c r="F726" s="2">
        <v>4982.4002531364267</v>
      </c>
      <c r="G726" s="2">
        <v>7968.7487715671714</v>
      </c>
      <c r="H726" s="2">
        <v>17140.828500659863</v>
      </c>
      <c r="I726" s="2">
        <v>8948.7989234641664</v>
      </c>
      <c r="J726" s="2">
        <v>7859.3113338864077</v>
      </c>
    </row>
    <row r="727" spans="1:10" x14ac:dyDescent="0.15">
      <c r="A727" s="1">
        <v>32</v>
      </c>
      <c r="B727" s="1" t="s">
        <v>169</v>
      </c>
      <c r="C727" s="1">
        <v>11</v>
      </c>
      <c r="D727" s="1" t="s">
        <v>23</v>
      </c>
      <c r="E727" s="2">
        <v>7750.2147710652234</v>
      </c>
      <c r="F727" s="2">
        <v>27132.014963837541</v>
      </c>
      <c r="G727" s="2">
        <v>49385.119915472686</v>
      </c>
      <c r="H727" s="2">
        <v>44404.698244458377</v>
      </c>
      <c r="I727" s="2">
        <v>58449.679070647326</v>
      </c>
      <c r="J727" s="2">
        <v>39533.951164403596</v>
      </c>
    </row>
    <row r="728" spans="1:10" x14ac:dyDescent="0.15">
      <c r="A728" s="1">
        <v>32</v>
      </c>
      <c r="B728" s="1" t="s">
        <v>169</v>
      </c>
      <c r="C728" s="1">
        <v>12</v>
      </c>
      <c r="D728" s="1" t="s">
        <v>24</v>
      </c>
      <c r="E728" s="2">
        <v>384.74665750238637</v>
      </c>
      <c r="F728" s="2">
        <v>3317.1826581598234</v>
      </c>
      <c r="G728" s="2">
        <v>22624.039056783113</v>
      </c>
      <c r="H728" s="2">
        <v>66503.715131091594</v>
      </c>
      <c r="I728" s="2">
        <v>221338.36457108613</v>
      </c>
      <c r="J728" s="2">
        <v>193756.90273417416</v>
      </c>
    </row>
    <row r="729" spans="1:10" x14ac:dyDescent="0.15">
      <c r="A729" s="1">
        <v>32</v>
      </c>
      <c r="B729" s="1" t="s">
        <v>169</v>
      </c>
      <c r="C729" s="1">
        <v>13</v>
      </c>
      <c r="D729" s="1" t="s">
        <v>25</v>
      </c>
      <c r="E729" s="2">
        <v>1634.0087386526341</v>
      </c>
      <c r="F729" s="2">
        <v>8576.2775470571214</v>
      </c>
      <c r="G729" s="2">
        <v>16184.322199384795</v>
      </c>
      <c r="H729" s="2">
        <v>15456.647364433671</v>
      </c>
      <c r="I729" s="2">
        <v>31619.188459610788</v>
      </c>
      <c r="J729" s="2">
        <v>20406.718079351824</v>
      </c>
    </row>
    <row r="730" spans="1:10" x14ac:dyDescent="0.15">
      <c r="A730" s="1">
        <v>32</v>
      </c>
      <c r="B730" s="1" t="s">
        <v>169</v>
      </c>
      <c r="C730" s="1">
        <v>14</v>
      </c>
      <c r="D730" s="1" t="s">
        <v>26</v>
      </c>
      <c r="E730" s="2">
        <v>27.384920802029445</v>
      </c>
      <c r="F730" s="2">
        <v>2723.5595418735861</v>
      </c>
      <c r="G730" s="2">
        <v>3086.8541163924024</v>
      </c>
      <c r="H730" s="2">
        <v>5141.0423792046804</v>
      </c>
      <c r="I730" s="2">
        <v>12271.598676395522</v>
      </c>
      <c r="J730" s="2">
        <v>10870.749192362817</v>
      </c>
    </row>
    <row r="731" spans="1:10" x14ac:dyDescent="0.15">
      <c r="A731" s="1">
        <v>32</v>
      </c>
      <c r="B731" s="1" t="s">
        <v>169</v>
      </c>
      <c r="C731" s="1">
        <v>15</v>
      </c>
      <c r="D731" s="1" t="s">
        <v>27</v>
      </c>
      <c r="E731" s="2">
        <v>34223.777025326897</v>
      </c>
      <c r="F731" s="2">
        <v>45125.815797601492</v>
      </c>
      <c r="G731" s="2">
        <v>61281.537545280393</v>
      </c>
      <c r="H731" s="2">
        <v>48563.608419228956</v>
      </c>
      <c r="I731" s="2">
        <v>36242.726354503058</v>
      </c>
      <c r="J731" s="2">
        <v>29142.889841795157</v>
      </c>
    </row>
    <row r="732" spans="1:10" x14ac:dyDescent="0.15">
      <c r="A732" s="1">
        <v>32</v>
      </c>
      <c r="B732" s="1" t="s">
        <v>168</v>
      </c>
      <c r="C732" s="1">
        <v>16</v>
      </c>
      <c r="D732" s="1" t="s">
        <v>10</v>
      </c>
      <c r="E732" s="2">
        <v>185905.48883562529</v>
      </c>
      <c r="F732" s="2">
        <v>293781.24234596809</v>
      </c>
      <c r="G732" s="2">
        <v>284078.46676046704</v>
      </c>
      <c r="H732" s="2">
        <v>313665.4787535207</v>
      </c>
      <c r="I732" s="2">
        <v>252811.46158138453</v>
      </c>
      <c r="J732" s="2">
        <v>246019.92893710968</v>
      </c>
    </row>
    <row r="733" spans="1:10" x14ac:dyDescent="0.15">
      <c r="A733" s="1">
        <v>32</v>
      </c>
      <c r="B733" s="1" t="s">
        <v>168</v>
      </c>
      <c r="C733" s="1">
        <v>17</v>
      </c>
      <c r="D733" s="1" t="s">
        <v>11</v>
      </c>
      <c r="E733" s="2">
        <v>19648.928312301759</v>
      </c>
      <c r="F733" s="2">
        <v>32142.524888380241</v>
      </c>
      <c r="G733" s="2">
        <v>105264.95680897922</v>
      </c>
      <c r="H733" s="2">
        <v>131527.90272406471</v>
      </c>
      <c r="I733" s="2">
        <v>138613.36823889037</v>
      </c>
      <c r="J733" s="2">
        <v>121149.08131494728</v>
      </c>
    </row>
    <row r="734" spans="1:10" x14ac:dyDescent="0.15">
      <c r="A734" s="1">
        <v>32</v>
      </c>
      <c r="B734" s="1" t="s">
        <v>168</v>
      </c>
      <c r="C734" s="1">
        <v>18</v>
      </c>
      <c r="D734" s="1" t="s">
        <v>12</v>
      </c>
      <c r="E734" s="2">
        <v>40741.438059162851</v>
      </c>
      <c r="F734" s="2">
        <v>123561.70888110356</v>
      </c>
      <c r="G734" s="2">
        <v>191955.7734763074</v>
      </c>
      <c r="H734" s="2">
        <v>237903.49850976979</v>
      </c>
      <c r="I734" s="2">
        <v>188026.80505460469</v>
      </c>
      <c r="J734" s="2">
        <v>171874.05983792583</v>
      </c>
    </row>
    <row r="735" spans="1:10" x14ac:dyDescent="0.15">
      <c r="A735" s="1">
        <v>32</v>
      </c>
      <c r="B735" s="1" t="s">
        <v>168</v>
      </c>
      <c r="C735" s="1">
        <v>19</v>
      </c>
      <c r="D735" s="1" t="s">
        <v>13</v>
      </c>
      <c r="E735" s="2">
        <v>25571.848195581708</v>
      </c>
      <c r="F735" s="2">
        <v>61376.984253311319</v>
      </c>
      <c r="G735" s="2">
        <v>116174.87898948873</v>
      </c>
      <c r="H735" s="2">
        <v>97506.656296547109</v>
      </c>
      <c r="I735" s="2">
        <v>88145.013251327575</v>
      </c>
      <c r="J735" s="2">
        <v>84673.8255648138</v>
      </c>
    </row>
    <row r="736" spans="1:10" x14ac:dyDescent="0.15">
      <c r="A736" s="1">
        <v>32</v>
      </c>
      <c r="B736" s="1" t="s">
        <v>171</v>
      </c>
      <c r="C736" s="1">
        <v>20</v>
      </c>
      <c r="D736" s="1" t="s">
        <v>14</v>
      </c>
      <c r="E736" s="2">
        <v>15846.037581907236</v>
      </c>
      <c r="F736" s="2">
        <v>37756.715099733978</v>
      </c>
      <c r="G736" s="2">
        <v>33964.812934952955</v>
      </c>
      <c r="H736" s="2">
        <v>26877.322961683818</v>
      </c>
      <c r="I736" s="2">
        <v>28666.633256470694</v>
      </c>
      <c r="J736" s="2">
        <v>29651.269471844971</v>
      </c>
    </row>
    <row r="737" spans="1:10" x14ac:dyDescent="0.15">
      <c r="A737" s="1">
        <v>32</v>
      </c>
      <c r="B737" s="1" t="s">
        <v>168</v>
      </c>
      <c r="C737" s="1">
        <v>21</v>
      </c>
      <c r="D737" s="1" t="s">
        <v>15</v>
      </c>
      <c r="E737" s="2">
        <v>59600.353089108808</v>
      </c>
      <c r="F737" s="2">
        <v>68563.668470530407</v>
      </c>
      <c r="G737" s="2">
        <v>98498.128064993289</v>
      </c>
      <c r="H737" s="2">
        <v>120837.31575240199</v>
      </c>
      <c r="I737" s="2">
        <v>140126.98568047315</v>
      </c>
      <c r="J737" s="2">
        <v>132095.57801018079</v>
      </c>
    </row>
    <row r="738" spans="1:10" x14ac:dyDescent="0.15">
      <c r="A738" s="1">
        <v>32</v>
      </c>
      <c r="B738" s="1" t="s">
        <v>167</v>
      </c>
      <c r="C738" s="1">
        <v>22</v>
      </c>
      <c r="D738" s="1" t="s">
        <v>7</v>
      </c>
      <c r="E738" s="2">
        <v>158721.59917510214</v>
      </c>
      <c r="F738" s="2">
        <v>354179.6281339681</v>
      </c>
      <c r="G738" s="2">
        <v>383325.66369113553</v>
      </c>
      <c r="H738" s="2">
        <v>506008.54798469029</v>
      </c>
      <c r="I738" s="2">
        <v>625865.15258061187</v>
      </c>
      <c r="J738" s="2">
        <v>601266.77311219112</v>
      </c>
    </row>
    <row r="739" spans="1:10" x14ac:dyDescent="0.15">
      <c r="A739" s="1">
        <v>32</v>
      </c>
      <c r="B739" s="1" t="s">
        <v>167</v>
      </c>
      <c r="C739" s="1">
        <v>23</v>
      </c>
      <c r="D739" s="1" t="s">
        <v>28</v>
      </c>
      <c r="E739" s="2">
        <v>246119.84719528389</v>
      </c>
      <c r="F739" s="2">
        <v>310643.93858222378</v>
      </c>
      <c r="G739" s="2">
        <v>343464.90943865234</v>
      </c>
      <c r="H739" s="2">
        <v>414031.72044207645</v>
      </c>
      <c r="I739" s="2">
        <v>451576.32577321463</v>
      </c>
      <c r="J739" s="2">
        <v>461178.53970620927</v>
      </c>
    </row>
    <row r="740" spans="1:10" x14ac:dyDescent="0.15">
      <c r="A740" s="1">
        <v>33</v>
      </c>
      <c r="B740" s="1" t="s">
        <v>173</v>
      </c>
      <c r="C740" s="1">
        <v>1</v>
      </c>
      <c r="D740" s="1" t="s">
        <v>8</v>
      </c>
      <c r="E740" s="2">
        <v>154279.00273428924</v>
      </c>
      <c r="F740" s="2">
        <v>136542.41932928236</v>
      </c>
      <c r="G740" s="2">
        <v>137913.35889268832</v>
      </c>
      <c r="H740" s="2">
        <v>123220.19408377288</v>
      </c>
      <c r="I740" s="2">
        <v>107586.31457432767</v>
      </c>
      <c r="J740" s="2">
        <v>98133.777938268715</v>
      </c>
    </row>
    <row r="741" spans="1:10" x14ac:dyDescent="0.15">
      <c r="A741" s="1">
        <v>33</v>
      </c>
      <c r="B741" s="1" t="s">
        <v>173</v>
      </c>
      <c r="C741" s="1">
        <v>2</v>
      </c>
      <c r="D741" s="1" t="s">
        <v>9</v>
      </c>
      <c r="E741" s="2">
        <v>28490.315939225318</v>
      </c>
      <c r="F741" s="2">
        <v>19338.238721382677</v>
      </c>
      <c r="G741" s="2">
        <v>23274.898842830724</v>
      </c>
      <c r="H741" s="2">
        <v>15350.503336836002</v>
      </c>
      <c r="I741" s="2">
        <v>5334.4595978237448</v>
      </c>
      <c r="J741" s="2">
        <v>4006.2563062256813</v>
      </c>
    </row>
    <row r="742" spans="1:10" x14ac:dyDescent="0.15">
      <c r="A742" s="1">
        <v>33</v>
      </c>
      <c r="B742" s="1" t="s">
        <v>174</v>
      </c>
      <c r="C742" s="1">
        <v>3</v>
      </c>
      <c r="D742" s="1" t="s">
        <v>16</v>
      </c>
      <c r="E742" s="2">
        <v>187497.1813876841</v>
      </c>
      <c r="F742" s="2">
        <v>247009.906682687</v>
      </c>
      <c r="G742" s="2">
        <v>305802.45765766909</v>
      </c>
      <c r="H742" s="2">
        <v>247434.92769346412</v>
      </c>
      <c r="I742" s="2">
        <v>261902.14044231552</v>
      </c>
      <c r="J742" s="2">
        <v>251708.88065706741</v>
      </c>
    </row>
    <row r="743" spans="1:10" x14ac:dyDescent="0.15">
      <c r="A743" s="1">
        <v>33</v>
      </c>
      <c r="B743" s="1" t="s">
        <v>174</v>
      </c>
      <c r="C743" s="1">
        <v>4</v>
      </c>
      <c r="D743" s="1" t="s">
        <v>17</v>
      </c>
      <c r="E743" s="2">
        <v>102822.8575350608</v>
      </c>
      <c r="F743" s="2">
        <v>168277.80680299917</v>
      </c>
      <c r="G743" s="2">
        <v>225445.00407815925</v>
      </c>
      <c r="H743" s="2">
        <v>132631.61765038053</v>
      </c>
      <c r="I743" s="2">
        <v>94860.362297326603</v>
      </c>
      <c r="J743" s="2">
        <v>77098.045625588289</v>
      </c>
    </row>
    <row r="744" spans="1:10" x14ac:dyDescent="0.15">
      <c r="A744" s="1">
        <v>33</v>
      </c>
      <c r="B744" s="1" t="s">
        <v>174</v>
      </c>
      <c r="C744" s="1">
        <v>5</v>
      </c>
      <c r="D744" s="1" t="s">
        <v>18</v>
      </c>
      <c r="E744" s="2">
        <v>25025.144102137012</v>
      </c>
      <c r="F744" s="2">
        <v>24486.084310933122</v>
      </c>
      <c r="G744" s="2">
        <v>33044.528730378966</v>
      </c>
      <c r="H744" s="2">
        <v>35755.903523161927</v>
      </c>
      <c r="I744" s="2">
        <v>32830.465021020107</v>
      </c>
      <c r="J744" s="2">
        <v>24730.537169086572</v>
      </c>
    </row>
    <row r="745" spans="1:10" x14ac:dyDescent="0.15">
      <c r="A745" s="1">
        <v>33</v>
      </c>
      <c r="B745" s="1" t="s">
        <v>174</v>
      </c>
      <c r="C745" s="1">
        <v>6</v>
      </c>
      <c r="D745" s="1" t="s">
        <v>2</v>
      </c>
      <c r="E745" s="2">
        <v>40984.224540546755</v>
      </c>
      <c r="F745" s="2">
        <v>46255.997213921881</v>
      </c>
      <c r="G745" s="2">
        <v>199334.34616879848</v>
      </c>
      <c r="H745" s="2">
        <v>199993.18347088099</v>
      </c>
      <c r="I745" s="2">
        <v>94250.188995116638</v>
      </c>
      <c r="J745" s="2">
        <v>51792.187865660366</v>
      </c>
    </row>
    <row r="746" spans="1:10" x14ac:dyDescent="0.15">
      <c r="A746" s="1">
        <v>33</v>
      </c>
      <c r="B746" s="1" t="s">
        <v>175</v>
      </c>
      <c r="C746" s="1">
        <v>7</v>
      </c>
      <c r="D746" s="1" t="s">
        <v>19</v>
      </c>
      <c r="E746" s="2">
        <v>410485.69560040854</v>
      </c>
      <c r="F746" s="2">
        <v>217886.89815140891</v>
      </c>
      <c r="G746" s="2">
        <v>316724.84825711773</v>
      </c>
      <c r="H746" s="2">
        <v>509110.62945587345</v>
      </c>
      <c r="I746" s="2">
        <v>122885.1945418445</v>
      </c>
      <c r="J746" s="2">
        <v>277418.61244515597</v>
      </c>
    </row>
    <row r="747" spans="1:10" x14ac:dyDescent="0.15">
      <c r="A747" s="1">
        <v>33</v>
      </c>
      <c r="B747" s="1" t="s">
        <v>174</v>
      </c>
      <c r="C747" s="1">
        <v>8</v>
      </c>
      <c r="D747" s="1" t="s">
        <v>20</v>
      </c>
      <c r="E747" s="2">
        <v>67301.648861198162</v>
      </c>
      <c r="F747" s="2">
        <v>61064.861161525136</v>
      </c>
      <c r="G747" s="2">
        <v>83361.512139829327</v>
      </c>
      <c r="H747" s="2">
        <v>81144.021660076774</v>
      </c>
      <c r="I747" s="2">
        <v>77708.083607819324</v>
      </c>
      <c r="J747" s="2">
        <v>58451.006660696235</v>
      </c>
    </row>
    <row r="748" spans="1:10" x14ac:dyDescent="0.15">
      <c r="A748" s="1">
        <v>33</v>
      </c>
      <c r="B748" s="1" t="s">
        <v>174</v>
      </c>
      <c r="C748" s="1">
        <v>9</v>
      </c>
      <c r="D748" s="1" t="s">
        <v>21</v>
      </c>
      <c r="E748" s="2">
        <v>83874.230134484198</v>
      </c>
      <c r="F748" s="2">
        <v>200002.32672812697</v>
      </c>
      <c r="G748" s="2">
        <v>359409.75710539118</v>
      </c>
      <c r="H748" s="2">
        <v>277289.7294675195</v>
      </c>
      <c r="I748" s="2">
        <v>257419.94937419571</v>
      </c>
      <c r="J748" s="2">
        <v>163050.92698678508</v>
      </c>
    </row>
    <row r="749" spans="1:10" x14ac:dyDescent="0.15">
      <c r="A749" s="1">
        <v>33</v>
      </c>
      <c r="B749" s="1" t="s">
        <v>174</v>
      </c>
      <c r="C749" s="1">
        <v>10</v>
      </c>
      <c r="D749" s="1" t="s">
        <v>22</v>
      </c>
      <c r="E749" s="2">
        <v>18399.984108782512</v>
      </c>
      <c r="F749" s="2">
        <v>26671.147261359598</v>
      </c>
      <c r="G749" s="2">
        <v>57767.917527084326</v>
      </c>
      <c r="H749" s="2">
        <v>60290.987181707191</v>
      </c>
      <c r="I749" s="2">
        <v>54764.930344082328</v>
      </c>
      <c r="J749" s="2">
        <v>51566.67455795993</v>
      </c>
    </row>
    <row r="750" spans="1:10" x14ac:dyDescent="0.15">
      <c r="A750" s="1">
        <v>33</v>
      </c>
      <c r="B750" s="1" t="s">
        <v>174</v>
      </c>
      <c r="C750" s="1">
        <v>11</v>
      </c>
      <c r="D750" s="1" t="s">
        <v>23</v>
      </c>
      <c r="E750" s="2">
        <v>22674.155135751542</v>
      </c>
      <c r="F750" s="2">
        <v>58772.597447493543</v>
      </c>
      <c r="G750" s="2">
        <v>119800.6575741081</v>
      </c>
      <c r="H750" s="2">
        <v>123693.6333558456</v>
      </c>
      <c r="I750" s="2">
        <v>244757.17299865163</v>
      </c>
      <c r="J750" s="2">
        <v>160598.77382160176</v>
      </c>
    </row>
    <row r="751" spans="1:10" x14ac:dyDescent="0.15">
      <c r="A751" s="1">
        <v>33</v>
      </c>
      <c r="B751" s="1" t="s">
        <v>174</v>
      </c>
      <c r="C751" s="1">
        <v>12</v>
      </c>
      <c r="D751" s="1" t="s">
        <v>24</v>
      </c>
      <c r="E751" s="2">
        <v>542.41497472692538</v>
      </c>
      <c r="F751" s="2">
        <v>10859.112371786432</v>
      </c>
      <c r="G751" s="2">
        <v>80890.916133428225</v>
      </c>
      <c r="H751" s="2">
        <v>227496.67024995337</v>
      </c>
      <c r="I751" s="2">
        <v>540617.77326464141</v>
      </c>
      <c r="J751" s="2">
        <v>408201.20737172873</v>
      </c>
    </row>
    <row r="752" spans="1:10" x14ac:dyDescent="0.15">
      <c r="A752" s="1">
        <v>33</v>
      </c>
      <c r="B752" s="1" t="s">
        <v>174</v>
      </c>
      <c r="C752" s="1">
        <v>13</v>
      </c>
      <c r="D752" s="1" t="s">
        <v>25</v>
      </c>
      <c r="E752" s="2">
        <v>52509.215127873809</v>
      </c>
      <c r="F752" s="2">
        <v>133895.51511443339</v>
      </c>
      <c r="G752" s="2">
        <v>107860.5322421974</v>
      </c>
      <c r="H752" s="2">
        <v>178351.61235103512</v>
      </c>
      <c r="I752" s="2">
        <v>601764.1550774572</v>
      </c>
      <c r="J752" s="2">
        <v>378251.88234322995</v>
      </c>
    </row>
    <row r="753" spans="1:10" x14ac:dyDescent="0.15">
      <c r="A753" s="1">
        <v>33</v>
      </c>
      <c r="B753" s="1" t="s">
        <v>174</v>
      </c>
      <c r="C753" s="1">
        <v>14</v>
      </c>
      <c r="D753" s="1" t="s">
        <v>26</v>
      </c>
      <c r="E753" s="2">
        <v>1068.5253153631061</v>
      </c>
      <c r="F753" s="2">
        <v>2940.2188043982774</v>
      </c>
      <c r="G753" s="2">
        <v>11671.358180743209</v>
      </c>
      <c r="H753" s="2">
        <v>18812.474728677622</v>
      </c>
      <c r="I753" s="2">
        <v>14623.588206884542</v>
      </c>
      <c r="J753" s="2">
        <v>10878.351839857236</v>
      </c>
    </row>
    <row r="754" spans="1:10" x14ac:dyDescent="0.15">
      <c r="A754" s="1">
        <v>33</v>
      </c>
      <c r="B754" s="1" t="s">
        <v>174</v>
      </c>
      <c r="C754" s="1">
        <v>15</v>
      </c>
      <c r="D754" s="1" t="s">
        <v>27</v>
      </c>
      <c r="E754" s="2">
        <v>109027.46540310868</v>
      </c>
      <c r="F754" s="2">
        <v>152104.28254501478</v>
      </c>
      <c r="G754" s="2">
        <v>227268.20012002456</v>
      </c>
      <c r="H754" s="2">
        <v>196454.50349586873</v>
      </c>
      <c r="I754" s="2">
        <v>231269.36410146387</v>
      </c>
      <c r="J754" s="2">
        <v>190334.0599066834</v>
      </c>
    </row>
    <row r="755" spans="1:10" x14ac:dyDescent="0.15">
      <c r="A755" s="1">
        <v>33</v>
      </c>
      <c r="B755" s="1" t="s">
        <v>173</v>
      </c>
      <c r="C755" s="1">
        <v>16</v>
      </c>
      <c r="D755" s="1" t="s">
        <v>10</v>
      </c>
      <c r="E755" s="2">
        <v>431871.89879606105</v>
      </c>
      <c r="F755" s="2">
        <v>542251.86219015275</v>
      </c>
      <c r="G755" s="2">
        <v>681617.15289010177</v>
      </c>
      <c r="H755" s="2">
        <v>473634.09495674848</v>
      </c>
      <c r="I755" s="2">
        <v>429918.11665205273</v>
      </c>
      <c r="J755" s="2">
        <v>404972.21079527435</v>
      </c>
    </row>
    <row r="756" spans="1:10" x14ac:dyDescent="0.15">
      <c r="A756" s="1">
        <v>33</v>
      </c>
      <c r="B756" s="1" t="s">
        <v>173</v>
      </c>
      <c r="C756" s="1">
        <v>17</v>
      </c>
      <c r="D756" s="1" t="s">
        <v>11</v>
      </c>
      <c r="E756" s="2">
        <v>58952.255136489257</v>
      </c>
      <c r="F756" s="2">
        <v>113574.53435412966</v>
      </c>
      <c r="G756" s="2">
        <v>167243.82779615247</v>
      </c>
      <c r="H756" s="2">
        <v>187693.53305028452</v>
      </c>
      <c r="I756" s="2">
        <v>217011.10665825472</v>
      </c>
      <c r="J756" s="2">
        <v>175340.91844645044</v>
      </c>
    </row>
    <row r="757" spans="1:10" x14ac:dyDescent="0.15">
      <c r="A757" s="1">
        <v>33</v>
      </c>
      <c r="B757" s="1" t="s">
        <v>173</v>
      </c>
      <c r="C757" s="1">
        <v>18</v>
      </c>
      <c r="D757" s="1" t="s">
        <v>12</v>
      </c>
      <c r="E757" s="2">
        <v>205027.46256986001</v>
      </c>
      <c r="F757" s="2">
        <v>431388.22638257477</v>
      </c>
      <c r="G757" s="2">
        <v>663805.94563191745</v>
      </c>
      <c r="H757" s="2">
        <v>672826.62627804221</v>
      </c>
      <c r="I757" s="2">
        <v>589527.93730329233</v>
      </c>
      <c r="J757" s="2">
        <v>527888.34659782366</v>
      </c>
    </row>
    <row r="758" spans="1:10" x14ac:dyDescent="0.15">
      <c r="A758" s="1">
        <v>33</v>
      </c>
      <c r="B758" s="1" t="s">
        <v>173</v>
      </c>
      <c r="C758" s="1">
        <v>19</v>
      </c>
      <c r="D758" s="1" t="s">
        <v>13</v>
      </c>
      <c r="E758" s="2">
        <v>61206.02003842609</v>
      </c>
      <c r="F758" s="2">
        <v>112439.21432153136</v>
      </c>
      <c r="G758" s="2">
        <v>234737.99556492077</v>
      </c>
      <c r="H758" s="2">
        <v>271943.93358959322</v>
      </c>
      <c r="I758" s="2">
        <v>259234.57878151027</v>
      </c>
      <c r="J758" s="2">
        <v>246508.76419992754</v>
      </c>
    </row>
    <row r="759" spans="1:10" x14ac:dyDescent="0.15">
      <c r="A759" s="1">
        <v>33</v>
      </c>
      <c r="B759" s="1" t="s">
        <v>173</v>
      </c>
      <c r="C759" s="1">
        <v>20</v>
      </c>
      <c r="D759" s="1" t="s">
        <v>14</v>
      </c>
      <c r="E759" s="2">
        <v>101523.53387466447</v>
      </c>
      <c r="F759" s="2">
        <v>137675.27693501295</v>
      </c>
      <c r="G759" s="2">
        <v>103958.49275938376</v>
      </c>
      <c r="H759" s="2">
        <v>87748.102681488323</v>
      </c>
      <c r="I759" s="2">
        <v>94814.954046229075</v>
      </c>
      <c r="J759" s="2">
        <v>98244.43556383875</v>
      </c>
    </row>
    <row r="760" spans="1:10" x14ac:dyDescent="0.15">
      <c r="A760" s="1">
        <v>33</v>
      </c>
      <c r="B760" s="1" t="s">
        <v>173</v>
      </c>
      <c r="C760" s="1">
        <v>21</v>
      </c>
      <c r="D760" s="1" t="s">
        <v>15</v>
      </c>
      <c r="E760" s="2">
        <v>188320.49882452228</v>
      </c>
      <c r="F760" s="2">
        <v>278672.92884549347</v>
      </c>
      <c r="G760" s="2">
        <v>380966.65138734371</v>
      </c>
      <c r="H760" s="2">
        <v>484814.65098797152</v>
      </c>
      <c r="I760" s="2">
        <v>613768.9902595469</v>
      </c>
      <c r="J760" s="2">
        <v>545740.19076945668</v>
      </c>
    </row>
    <row r="761" spans="1:10" x14ac:dyDescent="0.15">
      <c r="A761" s="1">
        <v>33</v>
      </c>
      <c r="B761" s="1" t="s">
        <v>172</v>
      </c>
      <c r="C761" s="1">
        <v>22</v>
      </c>
      <c r="D761" s="1" t="s">
        <v>7</v>
      </c>
      <c r="E761" s="2">
        <v>495244.48069351807</v>
      </c>
      <c r="F761" s="2">
        <v>888504.22874811688</v>
      </c>
      <c r="G761" s="2">
        <v>1042695.0033119586</v>
      </c>
      <c r="H761" s="2">
        <v>1294605.1243496388</v>
      </c>
      <c r="I761" s="2">
        <v>1675412.959233711</v>
      </c>
      <c r="J761" s="2">
        <v>1650854.3677199674</v>
      </c>
    </row>
    <row r="762" spans="1:10" x14ac:dyDescent="0.15">
      <c r="A762" s="1">
        <v>33</v>
      </c>
      <c r="B762" s="1" t="s">
        <v>172</v>
      </c>
      <c r="C762" s="1">
        <v>23</v>
      </c>
      <c r="D762" s="1" t="s">
        <v>28</v>
      </c>
      <c r="E762" s="2">
        <v>360925.33361931448</v>
      </c>
      <c r="F762" s="2">
        <v>514554.1761710773</v>
      </c>
      <c r="G762" s="2">
        <v>557123.3542380397</v>
      </c>
      <c r="H762" s="2">
        <v>679777.66154863848</v>
      </c>
      <c r="I762" s="2">
        <v>741627.59827087075</v>
      </c>
      <c r="J762" s="2">
        <v>739121.6998542354</v>
      </c>
    </row>
    <row r="763" spans="1:10" x14ac:dyDescent="0.15">
      <c r="A763" s="1">
        <v>34</v>
      </c>
      <c r="B763" s="1" t="s">
        <v>177</v>
      </c>
      <c r="C763" s="1">
        <v>1</v>
      </c>
      <c r="D763" s="1" t="s">
        <v>8</v>
      </c>
      <c r="E763" s="2">
        <v>223532.60104547793</v>
      </c>
      <c r="F763" s="2">
        <v>136298.23516801113</v>
      </c>
      <c r="G763" s="2">
        <v>140881.50290210897</v>
      </c>
      <c r="H763" s="2">
        <v>116344.42335208842</v>
      </c>
      <c r="I763" s="2">
        <v>121127.63334635051</v>
      </c>
      <c r="J763" s="2">
        <v>117723.2406318451</v>
      </c>
    </row>
    <row r="764" spans="1:10" x14ac:dyDescent="0.15">
      <c r="A764" s="1">
        <v>34</v>
      </c>
      <c r="B764" s="1" t="s">
        <v>178</v>
      </c>
      <c r="C764" s="1">
        <v>2</v>
      </c>
      <c r="D764" s="1" t="s">
        <v>9</v>
      </c>
      <c r="E764" s="2">
        <v>31854.954008099834</v>
      </c>
      <c r="F764" s="2">
        <v>18774.386186519267</v>
      </c>
      <c r="G764" s="2">
        <v>19290.661820321569</v>
      </c>
      <c r="H764" s="2">
        <v>9403.4700363945176</v>
      </c>
      <c r="I764" s="2">
        <v>4291.0795198861297</v>
      </c>
      <c r="J764" s="2">
        <v>3557.705116991483</v>
      </c>
    </row>
    <row r="765" spans="1:10" x14ac:dyDescent="0.15">
      <c r="A765" s="1">
        <v>34</v>
      </c>
      <c r="B765" s="1" t="s">
        <v>179</v>
      </c>
      <c r="C765" s="1">
        <v>3</v>
      </c>
      <c r="D765" s="1" t="s">
        <v>16</v>
      </c>
      <c r="E765" s="2">
        <v>338739.46306609362</v>
      </c>
      <c r="F765" s="2">
        <v>382166.89446100296</v>
      </c>
      <c r="G765" s="2">
        <v>393962.64738871297</v>
      </c>
      <c r="H765" s="2">
        <v>317286.26360099274</v>
      </c>
      <c r="I765" s="2">
        <v>226434.6875645245</v>
      </c>
      <c r="J765" s="2">
        <v>209513.33600984103</v>
      </c>
    </row>
    <row r="766" spans="1:10" x14ac:dyDescent="0.15">
      <c r="A766" s="1">
        <v>34</v>
      </c>
      <c r="B766" s="1" t="s">
        <v>179</v>
      </c>
      <c r="C766" s="1">
        <v>4</v>
      </c>
      <c r="D766" s="1" t="s">
        <v>17</v>
      </c>
      <c r="E766" s="2">
        <v>57803.57983860738</v>
      </c>
      <c r="F766" s="2">
        <v>87439.36354756428</v>
      </c>
      <c r="G766" s="2">
        <v>140553.35299343333</v>
      </c>
      <c r="H766" s="2">
        <v>69662.249107314346</v>
      </c>
      <c r="I766" s="2">
        <v>47603.035946682539</v>
      </c>
      <c r="J766" s="2">
        <v>37833.611840265155</v>
      </c>
    </row>
    <row r="767" spans="1:10" x14ac:dyDescent="0.15">
      <c r="A767" s="1">
        <v>34</v>
      </c>
      <c r="B767" s="1" t="s">
        <v>179</v>
      </c>
      <c r="C767" s="1">
        <v>5</v>
      </c>
      <c r="D767" s="1" t="s">
        <v>18</v>
      </c>
      <c r="E767" s="2">
        <v>24344.64022250237</v>
      </c>
      <c r="F767" s="2">
        <v>17664.587623423682</v>
      </c>
      <c r="G767" s="2">
        <v>40325.887289596314</v>
      </c>
      <c r="H767" s="2">
        <v>32615.648263059546</v>
      </c>
      <c r="I767" s="2">
        <v>35521.957824549114</v>
      </c>
      <c r="J767" s="2">
        <v>33356.484512359864</v>
      </c>
    </row>
    <row r="768" spans="1:10" x14ac:dyDescent="0.15">
      <c r="A768" s="1">
        <v>34</v>
      </c>
      <c r="B768" s="1" t="s">
        <v>179</v>
      </c>
      <c r="C768" s="1">
        <v>6</v>
      </c>
      <c r="D768" s="1" t="s">
        <v>2</v>
      </c>
      <c r="E768" s="2">
        <v>24740.829038832388</v>
      </c>
      <c r="F768" s="2">
        <v>39619.513127249164</v>
      </c>
      <c r="G768" s="2">
        <v>90323.413903712863</v>
      </c>
      <c r="H768" s="2">
        <v>86501.497900474787</v>
      </c>
      <c r="I768" s="2">
        <v>84641.158763012965</v>
      </c>
      <c r="J768" s="2">
        <v>89435.539362556578</v>
      </c>
    </row>
    <row r="769" spans="1:10" x14ac:dyDescent="0.15">
      <c r="A769" s="1">
        <v>34</v>
      </c>
      <c r="B769" s="1" t="s">
        <v>179</v>
      </c>
      <c r="C769" s="1">
        <v>7</v>
      </c>
      <c r="D769" s="1" t="s">
        <v>19</v>
      </c>
      <c r="E769" s="2">
        <v>5942.1783888488453</v>
      </c>
      <c r="F769" s="2">
        <v>3486.9285054546062</v>
      </c>
      <c r="G769" s="2">
        <v>10196.598250282996</v>
      </c>
      <c r="H769" s="2">
        <v>9818.8761391958196</v>
      </c>
      <c r="I769" s="2">
        <v>16060.709997153073</v>
      </c>
      <c r="J769" s="2">
        <v>5282.0363689218211</v>
      </c>
    </row>
    <row r="770" spans="1:10" x14ac:dyDescent="0.15">
      <c r="A770" s="1">
        <v>34</v>
      </c>
      <c r="B770" s="1" t="s">
        <v>179</v>
      </c>
      <c r="C770" s="1">
        <v>8</v>
      </c>
      <c r="D770" s="1" t="s">
        <v>20</v>
      </c>
      <c r="E770" s="2">
        <v>31541.921841515858</v>
      </c>
      <c r="F770" s="2">
        <v>33599.582286205281</v>
      </c>
      <c r="G770" s="2">
        <v>48981.240835382567</v>
      </c>
      <c r="H770" s="2">
        <v>50278.934250719904</v>
      </c>
      <c r="I770" s="2">
        <v>58554.91304830242</v>
      </c>
      <c r="J770" s="2">
        <v>39613.390400859374</v>
      </c>
    </row>
    <row r="771" spans="1:10" x14ac:dyDescent="0.15">
      <c r="A771" s="1">
        <v>34</v>
      </c>
      <c r="B771" s="1" t="s">
        <v>179</v>
      </c>
      <c r="C771" s="1">
        <v>9</v>
      </c>
      <c r="D771" s="1" t="s">
        <v>21</v>
      </c>
      <c r="E771" s="2">
        <v>166757.79254320264</v>
      </c>
      <c r="F771" s="2">
        <v>218533.36911071499</v>
      </c>
      <c r="G771" s="2">
        <v>547510.79728482862</v>
      </c>
      <c r="H771" s="2">
        <v>552788.38679930312</v>
      </c>
      <c r="I771" s="2">
        <v>236174.22095074732</v>
      </c>
      <c r="J771" s="2">
        <v>129757.18489738829</v>
      </c>
    </row>
    <row r="772" spans="1:10" x14ac:dyDescent="0.15">
      <c r="A772" s="1">
        <v>34</v>
      </c>
      <c r="B772" s="1" t="s">
        <v>180</v>
      </c>
      <c r="C772" s="1">
        <v>10</v>
      </c>
      <c r="D772" s="1" t="s">
        <v>22</v>
      </c>
      <c r="E772" s="2">
        <v>51026.034661672646</v>
      </c>
      <c r="F772" s="2">
        <v>81052.470676177792</v>
      </c>
      <c r="G772" s="2">
        <v>120681.82303014876</v>
      </c>
      <c r="H772" s="2">
        <v>134657.99131679273</v>
      </c>
      <c r="I772" s="2">
        <v>102749.36723354182</v>
      </c>
      <c r="J772" s="2">
        <v>95157.815280166818</v>
      </c>
    </row>
    <row r="773" spans="1:10" x14ac:dyDescent="0.15">
      <c r="A773" s="1">
        <v>34</v>
      </c>
      <c r="B773" s="1" t="s">
        <v>179</v>
      </c>
      <c r="C773" s="1">
        <v>11</v>
      </c>
      <c r="D773" s="1" t="s">
        <v>23</v>
      </c>
      <c r="E773" s="2">
        <v>136226.5318921915</v>
      </c>
      <c r="F773" s="2">
        <v>279851.20680072129</v>
      </c>
      <c r="G773" s="2">
        <v>425510.9866819387</v>
      </c>
      <c r="H773" s="2">
        <v>383373.59030374145</v>
      </c>
      <c r="I773" s="2">
        <v>566540.03146347054</v>
      </c>
      <c r="J773" s="2">
        <v>388123.08018836152</v>
      </c>
    </row>
    <row r="774" spans="1:10" x14ac:dyDescent="0.15">
      <c r="A774" s="1">
        <v>34</v>
      </c>
      <c r="B774" s="1" t="s">
        <v>179</v>
      </c>
      <c r="C774" s="1">
        <v>12</v>
      </c>
      <c r="D774" s="1" t="s">
        <v>24</v>
      </c>
      <c r="E774" s="2">
        <v>2213.2342719636363</v>
      </c>
      <c r="F774" s="2">
        <v>18795.437066066344</v>
      </c>
      <c r="G774" s="2">
        <v>98400.538653086216</v>
      </c>
      <c r="H774" s="2">
        <v>347110.31861528603</v>
      </c>
      <c r="I774" s="2">
        <v>1857091.5723757406</v>
      </c>
      <c r="J774" s="2">
        <v>1450116.1100363932</v>
      </c>
    </row>
    <row r="775" spans="1:10" x14ac:dyDescent="0.15">
      <c r="A775" s="1">
        <v>34</v>
      </c>
      <c r="B775" s="1" t="s">
        <v>179</v>
      </c>
      <c r="C775" s="1">
        <v>13</v>
      </c>
      <c r="D775" s="1" t="s">
        <v>25</v>
      </c>
      <c r="E775" s="2">
        <v>157383.57882122038</v>
      </c>
      <c r="F775" s="2">
        <v>557469.11304851563</v>
      </c>
      <c r="G775" s="2">
        <v>546105.58212498971</v>
      </c>
      <c r="H775" s="2">
        <v>367936.63606118161</v>
      </c>
      <c r="I775" s="2">
        <v>858625.52245493245</v>
      </c>
      <c r="J775" s="2">
        <v>702844.41682561161</v>
      </c>
    </row>
    <row r="776" spans="1:10" x14ac:dyDescent="0.15">
      <c r="A776" s="1">
        <v>34</v>
      </c>
      <c r="B776" s="1" t="s">
        <v>179</v>
      </c>
      <c r="C776" s="1">
        <v>14</v>
      </c>
      <c r="D776" s="1" t="s">
        <v>26</v>
      </c>
      <c r="E776" s="2">
        <v>3746.8600020698591</v>
      </c>
      <c r="F776" s="2">
        <v>7099.2056799569982</v>
      </c>
      <c r="G776" s="2">
        <v>12366.044181312536</v>
      </c>
      <c r="H776" s="2">
        <v>26038.926946044914</v>
      </c>
      <c r="I776" s="2">
        <v>60522.096062064877</v>
      </c>
      <c r="J776" s="2">
        <v>29773.695462580767</v>
      </c>
    </row>
    <row r="777" spans="1:10" x14ac:dyDescent="0.15">
      <c r="A777" s="1">
        <v>34</v>
      </c>
      <c r="B777" s="1" t="s">
        <v>179</v>
      </c>
      <c r="C777" s="1">
        <v>15</v>
      </c>
      <c r="D777" s="1" t="s">
        <v>27</v>
      </c>
      <c r="E777" s="2">
        <v>224348.25595587541</v>
      </c>
      <c r="F777" s="2">
        <v>273504.00979570363</v>
      </c>
      <c r="G777" s="2">
        <v>389117.21824505227</v>
      </c>
      <c r="H777" s="2">
        <v>305730.67065823358</v>
      </c>
      <c r="I777" s="2">
        <v>339349.67273414624</v>
      </c>
      <c r="J777" s="2">
        <v>273105.4722093679</v>
      </c>
    </row>
    <row r="778" spans="1:10" x14ac:dyDescent="0.15">
      <c r="A778" s="1">
        <v>34</v>
      </c>
      <c r="B778" s="1" t="s">
        <v>178</v>
      </c>
      <c r="C778" s="1">
        <v>16</v>
      </c>
      <c r="D778" s="1" t="s">
        <v>10</v>
      </c>
      <c r="E778" s="2">
        <v>736237.28324348654</v>
      </c>
      <c r="F778" s="2">
        <v>944582.16075293545</v>
      </c>
      <c r="G778" s="2">
        <v>1025628.9338415067</v>
      </c>
      <c r="H778" s="2">
        <v>735295.1061527509</v>
      </c>
      <c r="I778" s="2">
        <v>580696.22247392579</v>
      </c>
      <c r="J778" s="2">
        <v>609156.45938407897</v>
      </c>
    </row>
    <row r="779" spans="1:10" x14ac:dyDescent="0.15">
      <c r="A779" s="1">
        <v>34</v>
      </c>
      <c r="B779" s="1" t="s">
        <v>178</v>
      </c>
      <c r="C779" s="1">
        <v>17</v>
      </c>
      <c r="D779" s="1" t="s">
        <v>11</v>
      </c>
      <c r="E779" s="2">
        <v>70810.185665286597</v>
      </c>
      <c r="F779" s="2">
        <v>136124.4234572798</v>
      </c>
      <c r="G779" s="2">
        <v>246509.8992553048</v>
      </c>
      <c r="H779" s="2">
        <v>253420.30939383939</v>
      </c>
      <c r="I779" s="2">
        <v>334244.59570418257</v>
      </c>
      <c r="J779" s="2">
        <v>252661.49332505494</v>
      </c>
    </row>
    <row r="780" spans="1:10" x14ac:dyDescent="0.15">
      <c r="A780" s="1">
        <v>34</v>
      </c>
      <c r="B780" s="1" t="s">
        <v>178</v>
      </c>
      <c r="C780" s="1">
        <v>18</v>
      </c>
      <c r="D780" s="1" t="s">
        <v>12</v>
      </c>
      <c r="E780" s="2">
        <v>437590.45632374886</v>
      </c>
      <c r="F780" s="2">
        <v>1156544.3755201604</v>
      </c>
      <c r="G780" s="2">
        <v>1679422.5582003465</v>
      </c>
      <c r="H780" s="2">
        <v>1764610.3136884</v>
      </c>
      <c r="I780" s="2">
        <v>1580372.5295138776</v>
      </c>
      <c r="J780" s="2">
        <v>1258830.5169592293</v>
      </c>
    </row>
    <row r="781" spans="1:10" x14ac:dyDescent="0.15">
      <c r="A781" s="1">
        <v>34</v>
      </c>
      <c r="B781" s="1" t="s">
        <v>178</v>
      </c>
      <c r="C781" s="1">
        <v>19</v>
      </c>
      <c r="D781" s="1" t="s">
        <v>13</v>
      </c>
      <c r="E781" s="2">
        <v>109516.98872264654</v>
      </c>
      <c r="F781" s="2">
        <v>246408.7628523724</v>
      </c>
      <c r="G781" s="2">
        <v>482795.12253405427</v>
      </c>
      <c r="H781" s="2">
        <v>569892.07615174889</v>
      </c>
      <c r="I781" s="2">
        <v>509666.36057872046</v>
      </c>
      <c r="J781" s="2">
        <v>440502.37647329608</v>
      </c>
    </row>
    <row r="782" spans="1:10" x14ac:dyDescent="0.15">
      <c r="A782" s="1">
        <v>34</v>
      </c>
      <c r="B782" s="1" t="s">
        <v>178</v>
      </c>
      <c r="C782" s="1">
        <v>20</v>
      </c>
      <c r="D782" s="1" t="s">
        <v>14</v>
      </c>
      <c r="E782" s="2">
        <v>119731.16474271489</v>
      </c>
      <c r="F782" s="2">
        <v>225351.28893015438</v>
      </c>
      <c r="G782" s="2">
        <v>202357.61275402072</v>
      </c>
      <c r="H782" s="2">
        <v>160537.77436974493</v>
      </c>
      <c r="I782" s="2">
        <v>171971.53089249399</v>
      </c>
      <c r="J782" s="2">
        <v>178095.05398267266</v>
      </c>
    </row>
    <row r="783" spans="1:10" x14ac:dyDescent="0.15">
      <c r="A783" s="1">
        <v>34</v>
      </c>
      <c r="B783" s="1" t="s">
        <v>178</v>
      </c>
      <c r="C783" s="1">
        <v>21</v>
      </c>
      <c r="D783" s="1" t="s">
        <v>15</v>
      </c>
      <c r="E783" s="2">
        <v>411071.11732596048</v>
      </c>
      <c r="F783" s="2">
        <v>435691.81471534935</v>
      </c>
      <c r="G783" s="2">
        <v>620801.95224690635</v>
      </c>
      <c r="H783" s="2">
        <v>772739.52101578913</v>
      </c>
      <c r="I783" s="2">
        <v>887324.69325832068</v>
      </c>
      <c r="J783" s="2">
        <v>797115.33687500563</v>
      </c>
    </row>
    <row r="784" spans="1:10" x14ac:dyDescent="0.15">
      <c r="A784" s="1">
        <v>34</v>
      </c>
      <c r="B784" s="1" t="s">
        <v>176</v>
      </c>
      <c r="C784" s="1">
        <v>22</v>
      </c>
      <c r="D784" s="1" t="s">
        <v>7</v>
      </c>
      <c r="E784" s="2">
        <v>917334.28145242354</v>
      </c>
      <c r="F784" s="2">
        <v>1431435.1248196263</v>
      </c>
      <c r="G784" s="2">
        <v>1630110.5652500899</v>
      </c>
      <c r="H784" s="2">
        <v>2074251.8575648689</v>
      </c>
      <c r="I784" s="2">
        <v>2666687.0534145092</v>
      </c>
      <c r="J784" s="2">
        <v>2622262.677888914</v>
      </c>
    </row>
    <row r="785" spans="1:10" x14ac:dyDescent="0.15">
      <c r="A785" s="1">
        <v>34</v>
      </c>
      <c r="B785" s="1" t="s">
        <v>176</v>
      </c>
      <c r="C785" s="1">
        <v>23</v>
      </c>
      <c r="D785" s="1" t="s">
        <v>28</v>
      </c>
      <c r="E785" s="2">
        <v>588345.34203653934</v>
      </c>
      <c r="F785" s="2">
        <v>780297.84377327375</v>
      </c>
      <c r="G785" s="2">
        <v>888866.34309805266</v>
      </c>
      <c r="H785" s="2">
        <v>1063359.3744799921</v>
      </c>
      <c r="I785" s="2">
        <v>1252462.068428796</v>
      </c>
      <c r="J785" s="2">
        <v>1277944.6547222333</v>
      </c>
    </row>
    <row r="786" spans="1:10" x14ac:dyDescent="0.15">
      <c r="A786" s="1">
        <v>35</v>
      </c>
      <c r="B786" s="1" t="s">
        <v>182</v>
      </c>
      <c r="C786" s="1">
        <v>1</v>
      </c>
      <c r="D786" s="1" t="s">
        <v>8</v>
      </c>
      <c r="E786" s="2">
        <v>184332.87402815648</v>
      </c>
      <c r="F786" s="2">
        <v>115804.46410868644</v>
      </c>
      <c r="G786" s="2">
        <v>121704.44762433707</v>
      </c>
      <c r="H786" s="2">
        <v>88390.498749526174</v>
      </c>
      <c r="I786" s="2">
        <v>79564.226261002957</v>
      </c>
      <c r="J786" s="2">
        <v>75493.716409278015</v>
      </c>
    </row>
    <row r="787" spans="1:10" x14ac:dyDescent="0.15">
      <c r="A787" s="1">
        <v>35</v>
      </c>
      <c r="B787" s="1" t="s">
        <v>182</v>
      </c>
      <c r="C787" s="1">
        <v>2</v>
      </c>
      <c r="D787" s="1" t="s">
        <v>9</v>
      </c>
      <c r="E787" s="2">
        <v>19307.993328973949</v>
      </c>
      <c r="F787" s="2">
        <v>17598.767915169377</v>
      </c>
      <c r="G787" s="2">
        <v>18136.103484034938</v>
      </c>
      <c r="H787" s="2">
        <v>14371.952386469851</v>
      </c>
      <c r="I787" s="2">
        <v>5114.6676685729635</v>
      </c>
      <c r="J787" s="2">
        <v>3853.9209651729298</v>
      </c>
    </row>
    <row r="788" spans="1:10" x14ac:dyDescent="0.15">
      <c r="A788" s="1">
        <v>35</v>
      </c>
      <c r="B788" s="1" t="s">
        <v>183</v>
      </c>
      <c r="C788" s="1">
        <v>3</v>
      </c>
      <c r="D788" s="1" t="s">
        <v>16</v>
      </c>
      <c r="E788" s="2">
        <v>147183.27286397535</v>
      </c>
      <c r="F788" s="2">
        <v>154273.97239535255</v>
      </c>
      <c r="G788" s="2">
        <v>122362.65751682891</v>
      </c>
      <c r="H788" s="2">
        <v>112010.36922085946</v>
      </c>
      <c r="I788" s="2">
        <v>94412.788489550818</v>
      </c>
      <c r="J788" s="2">
        <v>85966.972468636333</v>
      </c>
    </row>
    <row r="789" spans="1:10" x14ac:dyDescent="0.15">
      <c r="A789" s="1">
        <v>35</v>
      </c>
      <c r="B789" s="1" t="s">
        <v>183</v>
      </c>
      <c r="C789" s="1">
        <v>4</v>
      </c>
      <c r="D789" s="1" t="s">
        <v>17</v>
      </c>
      <c r="E789" s="2">
        <v>15411.821169776258</v>
      </c>
      <c r="F789" s="2">
        <v>16948.690027031203</v>
      </c>
      <c r="G789" s="2">
        <v>34154.588946985219</v>
      </c>
      <c r="H789" s="2">
        <v>12938.389036731651</v>
      </c>
      <c r="I789" s="2">
        <v>8995.3594152416936</v>
      </c>
      <c r="J789" s="2">
        <v>7474.2360283430316</v>
      </c>
    </row>
    <row r="790" spans="1:10" x14ac:dyDescent="0.15">
      <c r="A790" s="1">
        <v>35</v>
      </c>
      <c r="B790" s="1" t="s">
        <v>183</v>
      </c>
      <c r="C790" s="1">
        <v>5</v>
      </c>
      <c r="D790" s="1" t="s">
        <v>18</v>
      </c>
      <c r="E790" s="2">
        <v>27663.531070902503</v>
      </c>
      <c r="F790" s="2">
        <v>8391.3082709246555</v>
      </c>
      <c r="G790" s="2">
        <v>34747.492534934303</v>
      </c>
      <c r="H790" s="2">
        <v>40470.071204495864</v>
      </c>
      <c r="I790" s="2">
        <v>32700.216384711461</v>
      </c>
      <c r="J790" s="2">
        <v>28268.637604802061</v>
      </c>
    </row>
    <row r="791" spans="1:10" x14ac:dyDescent="0.15">
      <c r="A791" s="1">
        <v>35</v>
      </c>
      <c r="B791" s="1" t="s">
        <v>183</v>
      </c>
      <c r="C791" s="1">
        <v>6</v>
      </c>
      <c r="D791" s="1" t="s">
        <v>2</v>
      </c>
      <c r="E791" s="2">
        <v>78165.907913936884</v>
      </c>
      <c r="F791" s="2">
        <v>124536.06834298382</v>
      </c>
      <c r="G791" s="2">
        <v>438143.21226443583</v>
      </c>
      <c r="H791" s="2">
        <v>562011.25747624424</v>
      </c>
      <c r="I791" s="2">
        <v>586787.86493791034</v>
      </c>
      <c r="J791" s="2">
        <v>615390.54271367064</v>
      </c>
    </row>
    <row r="792" spans="1:10" x14ac:dyDescent="0.15">
      <c r="A792" s="1">
        <v>35</v>
      </c>
      <c r="B792" s="1" t="s">
        <v>183</v>
      </c>
      <c r="C792" s="1">
        <v>7</v>
      </c>
      <c r="D792" s="1" t="s">
        <v>19</v>
      </c>
      <c r="E792" s="2">
        <v>635130.44682212791</v>
      </c>
      <c r="F792" s="2">
        <v>679879.91943727923</v>
      </c>
      <c r="G792" s="2">
        <v>537854.51171028742</v>
      </c>
      <c r="H792" s="2">
        <v>377255.95032301033</v>
      </c>
      <c r="I792" s="2">
        <v>307377.20667099266</v>
      </c>
      <c r="J792" s="2">
        <v>300930.94839121669</v>
      </c>
    </row>
    <row r="793" spans="1:10" x14ac:dyDescent="0.15">
      <c r="A793" s="1">
        <v>35</v>
      </c>
      <c r="B793" s="1" t="s">
        <v>183</v>
      </c>
      <c r="C793" s="1">
        <v>8</v>
      </c>
      <c r="D793" s="1" t="s">
        <v>20</v>
      </c>
      <c r="E793" s="2">
        <v>61557.74469879581</v>
      </c>
      <c r="F793" s="2">
        <v>90482.981472004016</v>
      </c>
      <c r="G793" s="2">
        <v>108024.26676421534</v>
      </c>
      <c r="H793" s="2">
        <v>83404.351929801283</v>
      </c>
      <c r="I793" s="2">
        <v>73998.908220669284</v>
      </c>
      <c r="J793" s="2">
        <v>44326.178973741182</v>
      </c>
    </row>
    <row r="794" spans="1:10" x14ac:dyDescent="0.15">
      <c r="A794" s="1">
        <v>35</v>
      </c>
      <c r="B794" s="1" t="s">
        <v>183</v>
      </c>
      <c r="C794" s="1">
        <v>9</v>
      </c>
      <c r="D794" s="1" t="s">
        <v>21</v>
      </c>
      <c r="E794" s="2">
        <v>55981.440692168624</v>
      </c>
      <c r="F794" s="2">
        <v>59593.634889660709</v>
      </c>
      <c r="G794" s="2">
        <v>97984.608828740849</v>
      </c>
      <c r="H794" s="2">
        <v>112831.12781285199</v>
      </c>
      <c r="I794" s="2">
        <v>94590.01630144399</v>
      </c>
      <c r="J794" s="2">
        <v>47919.072117639305</v>
      </c>
    </row>
    <row r="795" spans="1:10" x14ac:dyDescent="0.15">
      <c r="A795" s="1">
        <v>35</v>
      </c>
      <c r="B795" s="1" t="s">
        <v>183</v>
      </c>
      <c r="C795" s="1">
        <v>10</v>
      </c>
      <c r="D795" s="1" t="s">
        <v>22</v>
      </c>
      <c r="E795" s="2">
        <v>19578.091179436957</v>
      </c>
      <c r="F795" s="2">
        <v>25391.270873773869</v>
      </c>
      <c r="G795" s="2">
        <v>48158.468764169069</v>
      </c>
      <c r="H795" s="2">
        <v>51763.843687257562</v>
      </c>
      <c r="I795" s="2">
        <v>52045.997024202006</v>
      </c>
      <c r="J795" s="2">
        <v>40053.115518107399</v>
      </c>
    </row>
    <row r="796" spans="1:10" x14ac:dyDescent="0.15">
      <c r="A796" s="1">
        <v>35</v>
      </c>
      <c r="B796" s="1" t="s">
        <v>183</v>
      </c>
      <c r="C796" s="1">
        <v>11</v>
      </c>
      <c r="D796" s="1" t="s">
        <v>23</v>
      </c>
      <c r="E796" s="2">
        <v>38712.978554716428</v>
      </c>
      <c r="F796" s="2">
        <v>68235.050569582076</v>
      </c>
      <c r="G796" s="2">
        <v>125001.27307602369</v>
      </c>
      <c r="H796" s="2">
        <v>113244.81094887828</v>
      </c>
      <c r="I796" s="2">
        <v>152624.88459805393</v>
      </c>
      <c r="J796" s="2">
        <v>80156.177813125556</v>
      </c>
    </row>
    <row r="797" spans="1:10" x14ac:dyDescent="0.15">
      <c r="A797" s="1">
        <v>35</v>
      </c>
      <c r="B797" s="1" t="s">
        <v>183</v>
      </c>
      <c r="C797" s="1">
        <v>12</v>
      </c>
      <c r="D797" s="1" t="s">
        <v>24</v>
      </c>
      <c r="E797" s="2">
        <v>313.96839203498143</v>
      </c>
      <c r="F797" s="2">
        <v>2791.0503363673165</v>
      </c>
      <c r="G797" s="2">
        <v>27063.224995219927</v>
      </c>
      <c r="H797" s="2">
        <v>96161.444926026059</v>
      </c>
      <c r="I797" s="2">
        <v>343280.46837501117</v>
      </c>
      <c r="J797" s="2">
        <v>250183.51530731295</v>
      </c>
    </row>
    <row r="798" spans="1:10" x14ac:dyDescent="0.15">
      <c r="A798" s="1">
        <v>35</v>
      </c>
      <c r="B798" s="1" t="s">
        <v>183</v>
      </c>
      <c r="C798" s="1">
        <v>13</v>
      </c>
      <c r="D798" s="1" t="s">
        <v>25</v>
      </c>
      <c r="E798" s="2">
        <v>17387.457821401549</v>
      </c>
      <c r="F798" s="2">
        <v>46311.996761117538</v>
      </c>
      <c r="G798" s="2">
        <v>124005.40888746086</v>
      </c>
      <c r="H798" s="2">
        <v>99173.605994687648</v>
      </c>
      <c r="I798" s="2">
        <v>296257.85622432892</v>
      </c>
      <c r="J798" s="2">
        <v>216955.03356253079</v>
      </c>
    </row>
    <row r="799" spans="1:10" x14ac:dyDescent="0.15">
      <c r="A799" s="1">
        <v>35</v>
      </c>
      <c r="B799" s="1" t="s">
        <v>183</v>
      </c>
      <c r="C799" s="1">
        <v>14</v>
      </c>
      <c r="D799" s="1" t="s">
        <v>26</v>
      </c>
      <c r="E799" s="2">
        <v>126.9463412832452</v>
      </c>
      <c r="F799" s="2">
        <v>442.62076258813153</v>
      </c>
      <c r="G799" s="2">
        <v>1580.7569011808002</v>
      </c>
      <c r="H799" s="2">
        <v>1442.7176958676594</v>
      </c>
      <c r="I799" s="2">
        <v>3042.2167941711732</v>
      </c>
      <c r="J799" s="2">
        <v>1915.8671685939362</v>
      </c>
    </row>
    <row r="800" spans="1:10" x14ac:dyDescent="0.15">
      <c r="A800" s="1">
        <v>35</v>
      </c>
      <c r="B800" s="1" t="s">
        <v>183</v>
      </c>
      <c r="C800" s="1">
        <v>15</v>
      </c>
      <c r="D800" s="1" t="s">
        <v>27</v>
      </c>
      <c r="E800" s="2">
        <v>63500.077050897446</v>
      </c>
      <c r="F800" s="2">
        <v>78307.37598491917</v>
      </c>
      <c r="G800" s="2">
        <v>120839.53927419653</v>
      </c>
      <c r="H800" s="2">
        <v>109113.96076177814</v>
      </c>
      <c r="I800" s="2">
        <v>124823.70389515001</v>
      </c>
      <c r="J800" s="2">
        <v>105023.18092141169</v>
      </c>
    </row>
    <row r="801" spans="1:10" x14ac:dyDescent="0.15">
      <c r="A801" s="1">
        <v>35</v>
      </c>
      <c r="B801" s="1" t="s">
        <v>182</v>
      </c>
      <c r="C801" s="1">
        <v>16</v>
      </c>
      <c r="D801" s="1" t="s">
        <v>10</v>
      </c>
      <c r="E801" s="2">
        <v>443584.13024787372</v>
      </c>
      <c r="F801" s="2">
        <v>533469.5703878795</v>
      </c>
      <c r="G801" s="2">
        <v>525243.08740903612</v>
      </c>
      <c r="H801" s="2">
        <v>409544.72071007785</v>
      </c>
      <c r="I801" s="2">
        <v>316383.95459399116</v>
      </c>
      <c r="J801" s="2">
        <v>306546.65732198721</v>
      </c>
    </row>
    <row r="802" spans="1:10" x14ac:dyDescent="0.15">
      <c r="A802" s="1">
        <v>35</v>
      </c>
      <c r="B802" s="1" t="s">
        <v>182</v>
      </c>
      <c r="C802" s="1">
        <v>17</v>
      </c>
      <c r="D802" s="1" t="s">
        <v>11</v>
      </c>
      <c r="E802" s="2">
        <v>69262.203332268531</v>
      </c>
      <c r="F802" s="2">
        <v>121590.22991055877</v>
      </c>
      <c r="G802" s="2">
        <v>205383.33606727395</v>
      </c>
      <c r="H802" s="2">
        <v>235728.35978697459</v>
      </c>
      <c r="I802" s="2">
        <v>274863.47605965618</v>
      </c>
      <c r="J802" s="2">
        <v>215464.06734257538</v>
      </c>
    </row>
    <row r="803" spans="1:10" x14ac:dyDescent="0.15">
      <c r="A803" s="1">
        <v>35</v>
      </c>
      <c r="B803" s="1" t="s">
        <v>182</v>
      </c>
      <c r="C803" s="1">
        <v>18</v>
      </c>
      <c r="D803" s="1" t="s">
        <v>12</v>
      </c>
      <c r="E803" s="2">
        <v>188037.41897437396</v>
      </c>
      <c r="F803" s="2">
        <v>323452.55423975288</v>
      </c>
      <c r="G803" s="2">
        <v>412080.72131412546</v>
      </c>
      <c r="H803" s="2">
        <v>493730.56122232805</v>
      </c>
      <c r="I803" s="2">
        <v>442015.53071740578</v>
      </c>
      <c r="J803" s="2">
        <v>407351.71240063332</v>
      </c>
    </row>
    <row r="804" spans="1:10" x14ac:dyDescent="0.15">
      <c r="A804" s="1">
        <v>35</v>
      </c>
      <c r="B804" s="1" t="s">
        <v>182</v>
      </c>
      <c r="C804" s="1">
        <v>19</v>
      </c>
      <c r="D804" s="1" t="s">
        <v>13</v>
      </c>
      <c r="E804" s="2">
        <v>52434.6710877644</v>
      </c>
      <c r="F804" s="2">
        <v>101083.47986281641</v>
      </c>
      <c r="G804" s="2">
        <v>209463.21487350398</v>
      </c>
      <c r="H804" s="2">
        <v>192329.5396241587</v>
      </c>
      <c r="I804" s="2">
        <v>190816.20420308015</v>
      </c>
      <c r="J804" s="2">
        <v>182600.38493017168</v>
      </c>
    </row>
    <row r="805" spans="1:10" x14ac:dyDescent="0.15">
      <c r="A805" s="1">
        <v>35</v>
      </c>
      <c r="B805" s="1" t="s">
        <v>182</v>
      </c>
      <c r="C805" s="1">
        <v>20</v>
      </c>
      <c r="D805" s="1" t="s">
        <v>14</v>
      </c>
      <c r="E805" s="2">
        <v>48736.834360850837</v>
      </c>
      <c r="F805" s="2">
        <v>85479.330701890489</v>
      </c>
      <c r="G805" s="2">
        <v>77654.003627764367</v>
      </c>
      <c r="H805" s="2">
        <v>55835.833939652955</v>
      </c>
      <c r="I805" s="2">
        <v>60276.945205755736</v>
      </c>
      <c r="J805" s="2">
        <v>62483.956864612308</v>
      </c>
    </row>
    <row r="806" spans="1:10" x14ac:dyDescent="0.15">
      <c r="A806" s="1">
        <v>35</v>
      </c>
      <c r="B806" s="1" t="s">
        <v>182</v>
      </c>
      <c r="C806" s="1">
        <v>21</v>
      </c>
      <c r="D806" s="1" t="s">
        <v>15</v>
      </c>
      <c r="E806" s="2">
        <v>278412.25865475548</v>
      </c>
      <c r="F806" s="2">
        <v>278988.94327154109</v>
      </c>
      <c r="G806" s="2">
        <v>324019.25909912307</v>
      </c>
      <c r="H806" s="2">
        <v>372073.22103182931</v>
      </c>
      <c r="I806" s="2">
        <v>474798.59205355507</v>
      </c>
      <c r="J806" s="2">
        <v>419650.37635713239</v>
      </c>
    </row>
    <row r="807" spans="1:10" x14ac:dyDescent="0.15">
      <c r="A807" s="1">
        <v>35</v>
      </c>
      <c r="B807" s="1" t="s">
        <v>181</v>
      </c>
      <c r="C807" s="1">
        <v>22</v>
      </c>
      <c r="D807" s="1" t="s">
        <v>7</v>
      </c>
      <c r="E807" s="2">
        <v>508426.32523163391</v>
      </c>
      <c r="F807" s="2">
        <v>804252.64998796314</v>
      </c>
      <c r="G807" s="2">
        <v>899288.33827255433</v>
      </c>
      <c r="H807" s="2">
        <v>1064166.5472911573</v>
      </c>
      <c r="I807" s="2">
        <v>1283645.8813640352</v>
      </c>
      <c r="J807" s="2">
        <v>1249714.9758403476</v>
      </c>
    </row>
    <row r="808" spans="1:10" x14ac:dyDescent="0.15">
      <c r="A808" s="1">
        <v>35</v>
      </c>
      <c r="B808" s="1" t="s">
        <v>181</v>
      </c>
      <c r="C808" s="1">
        <v>23</v>
      </c>
      <c r="D808" s="1" t="s">
        <v>28</v>
      </c>
      <c r="E808" s="2">
        <v>391136.29967552033</v>
      </c>
      <c r="F808" s="2">
        <v>484744.81365156308</v>
      </c>
      <c r="G808" s="2">
        <v>534440.60146260774</v>
      </c>
      <c r="H808" s="2">
        <v>615407.94560892787</v>
      </c>
      <c r="I808" s="2">
        <v>690865.43909453147</v>
      </c>
      <c r="J808" s="2">
        <v>699118.26866506902</v>
      </c>
    </row>
    <row r="809" spans="1:10" x14ac:dyDescent="0.15">
      <c r="A809" s="1">
        <v>36</v>
      </c>
      <c r="B809" s="1" t="s">
        <v>185</v>
      </c>
      <c r="C809" s="1">
        <v>1</v>
      </c>
      <c r="D809" s="1" t="s">
        <v>8</v>
      </c>
      <c r="E809" s="2">
        <v>123494.55055355678</v>
      </c>
      <c r="F809" s="2">
        <v>107409.23270201933</v>
      </c>
      <c r="G809" s="2">
        <v>116646.56389101302</v>
      </c>
      <c r="H809" s="2">
        <v>105566.29008403736</v>
      </c>
      <c r="I809" s="2">
        <v>88023.905765892297</v>
      </c>
      <c r="J809" s="2">
        <v>78953.33408296018</v>
      </c>
    </row>
    <row r="810" spans="1:10" x14ac:dyDescent="0.15">
      <c r="A810" s="1">
        <v>36</v>
      </c>
      <c r="B810" s="1" t="s">
        <v>185</v>
      </c>
      <c r="C810" s="1">
        <v>2</v>
      </c>
      <c r="D810" s="1" t="s">
        <v>9</v>
      </c>
      <c r="E810" s="2">
        <v>5508.9535694554097</v>
      </c>
      <c r="F810" s="2">
        <v>2088.6077601785087</v>
      </c>
      <c r="G810" s="2">
        <v>1748.7181702205032</v>
      </c>
      <c r="H810" s="2">
        <v>1845.9273416072774</v>
      </c>
      <c r="I810" s="2">
        <v>1237.0664523731696</v>
      </c>
      <c r="J810" s="2">
        <v>779.3280252104754</v>
      </c>
    </row>
    <row r="811" spans="1:10" x14ac:dyDescent="0.15">
      <c r="A811" s="1">
        <v>36</v>
      </c>
      <c r="B811" s="1" t="s">
        <v>186</v>
      </c>
      <c r="C811" s="1">
        <v>3</v>
      </c>
      <c r="D811" s="1" t="s">
        <v>16</v>
      </c>
      <c r="E811" s="2">
        <v>82739.198184993802</v>
      </c>
      <c r="F811" s="2">
        <v>89271.846295253315</v>
      </c>
      <c r="G811" s="2">
        <v>206277.97353062141</v>
      </c>
      <c r="H811" s="2">
        <v>158850.08377082052</v>
      </c>
      <c r="I811" s="2">
        <v>66539.619613629198</v>
      </c>
      <c r="J811" s="2">
        <v>59629.305591397955</v>
      </c>
    </row>
    <row r="812" spans="1:10" x14ac:dyDescent="0.15">
      <c r="A812" s="1">
        <v>36</v>
      </c>
      <c r="B812" s="1" t="s">
        <v>186</v>
      </c>
      <c r="C812" s="1">
        <v>4</v>
      </c>
      <c r="D812" s="1" t="s">
        <v>17</v>
      </c>
      <c r="E812" s="2">
        <v>18179.725176774184</v>
      </c>
      <c r="F812" s="2">
        <v>29518.970340340846</v>
      </c>
      <c r="G812" s="2">
        <v>44205.970565555159</v>
      </c>
      <c r="H812" s="2">
        <v>25836.924777262651</v>
      </c>
      <c r="I812" s="2">
        <v>18614.257951834166</v>
      </c>
      <c r="J812" s="2">
        <v>15245.352143497525</v>
      </c>
    </row>
    <row r="813" spans="1:10" x14ac:dyDescent="0.15">
      <c r="A813" s="1">
        <v>36</v>
      </c>
      <c r="B813" s="1" t="s">
        <v>186</v>
      </c>
      <c r="C813" s="1">
        <v>5</v>
      </c>
      <c r="D813" s="1" t="s">
        <v>18</v>
      </c>
      <c r="E813" s="2">
        <v>12969.215824189094</v>
      </c>
      <c r="F813" s="2">
        <v>15030.826215650246</v>
      </c>
      <c r="G813" s="2">
        <v>36188.329267061825</v>
      </c>
      <c r="H813" s="2">
        <v>43927.9685688475</v>
      </c>
      <c r="I813" s="2">
        <v>37273.28661059845</v>
      </c>
      <c r="J813" s="2">
        <v>30904.129991127757</v>
      </c>
    </row>
    <row r="814" spans="1:10" x14ac:dyDescent="0.15">
      <c r="A814" s="1">
        <v>36</v>
      </c>
      <c r="B814" s="1" t="s">
        <v>186</v>
      </c>
      <c r="C814" s="1">
        <v>6</v>
      </c>
      <c r="D814" s="1" t="s">
        <v>2</v>
      </c>
      <c r="E814" s="2">
        <v>5958.4501485443552</v>
      </c>
      <c r="F814" s="2">
        <v>21045.590640618037</v>
      </c>
      <c r="G814" s="2">
        <v>59751.593492913125</v>
      </c>
      <c r="H814" s="2">
        <v>133239.62030344244</v>
      </c>
      <c r="I814" s="2">
        <v>238645.366541539</v>
      </c>
      <c r="J814" s="2">
        <v>245059.82157694999</v>
      </c>
    </row>
    <row r="815" spans="1:10" x14ac:dyDescent="0.15">
      <c r="A815" s="1">
        <v>36</v>
      </c>
      <c r="B815" s="1" t="s">
        <v>187</v>
      </c>
      <c r="C815" s="1">
        <v>7</v>
      </c>
      <c r="D815" s="1" t="s">
        <v>19</v>
      </c>
      <c r="E815" s="2">
        <v>9332.969402288305</v>
      </c>
      <c r="F815" s="2">
        <v>581.52260332849323</v>
      </c>
      <c r="G815" s="2">
        <v>3320.3621454744848</v>
      </c>
      <c r="H815" s="2">
        <v>1180.0037776819163</v>
      </c>
      <c r="I815" s="2">
        <v>689.39282422450401</v>
      </c>
      <c r="J815" s="2">
        <v>694.16760021967764</v>
      </c>
    </row>
    <row r="816" spans="1:10" x14ac:dyDescent="0.15">
      <c r="A816" s="1">
        <v>36</v>
      </c>
      <c r="B816" s="1" t="s">
        <v>186</v>
      </c>
      <c r="C816" s="1">
        <v>8</v>
      </c>
      <c r="D816" s="1" t="s">
        <v>20</v>
      </c>
      <c r="E816" s="2">
        <v>4454.492368261047</v>
      </c>
      <c r="F816" s="2">
        <v>8602.3172512906531</v>
      </c>
      <c r="G816" s="2">
        <v>12345.987827521618</v>
      </c>
      <c r="H816" s="2">
        <v>13148.985295300001</v>
      </c>
      <c r="I816" s="2">
        <v>9089.1704749233522</v>
      </c>
      <c r="J816" s="2">
        <v>6150.9270213053733</v>
      </c>
    </row>
    <row r="817" spans="1:10" x14ac:dyDescent="0.15">
      <c r="A817" s="1">
        <v>36</v>
      </c>
      <c r="B817" s="1" t="s">
        <v>186</v>
      </c>
      <c r="C817" s="1">
        <v>9</v>
      </c>
      <c r="D817" s="1" t="s">
        <v>21</v>
      </c>
      <c r="E817" s="2">
        <v>1400.1345110305815</v>
      </c>
      <c r="F817" s="2">
        <v>8027.1338191118994</v>
      </c>
      <c r="G817" s="2">
        <v>6038.0123987626839</v>
      </c>
      <c r="H817" s="2">
        <v>4725.3931821160631</v>
      </c>
      <c r="I817" s="2">
        <v>5976.3197348317899</v>
      </c>
      <c r="J817" s="2">
        <v>4655.8012546229311</v>
      </c>
    </row>
    <row r="818" spans="1:10" x14ac:dyDescent="0.15">
      <c r="A818" s="1">
        <v>36</v>
      </c>
      <c r="B818" s="1" t="s">
        <v>186</v>
      </c>
      <c r="C818" s="1">
        <v>10</v>
      </c>
      <c r="D818" s="1" t="s">
        <v>22</v>
      </c>
      <c r="E818" s="2">
        <v>6275.2940947903007</v>
      </c>
      <c r="F818" s="2">
        <v>10030.420435704784</v>
      </c>
      <c r="G818" s="2">
        <v>17230.668149838733</v>
      </c>
      <c r="H818" s="2">
        <v>20238.694097572163</v>
      </c>
      <c r="I818" s="2">
        <v>19691.041347731971</v>
      </c>
      <c r="J818" s="2">
        <v>15573.130581489089</v>
      </c>
    </row>
    <row r="819" spans="1:10" x14ac:dyDescent="0.15">
      <c r="A819" s="1">
        <v>36</v>
      </c>
      <c r="B819" s="1" t="s">
        <v>186</v>
      </c>
      <c r="C819" s="1">
        <v>11</v>
      </c>
      <c r="D819" s="1" t="s">
        <v>23</v>
      </c>
      <c r="E819" s="2">
        <v>11322.81512198605</v>
      </c>
      <c r="F819" s="2">
        <v>14792.816262918717</v>
      </c>
      <c r="G819" s="2">
        <v>45021.017356097916</v>
      </c>
      <c r="H819" s="2">
        <v>45572.52881123322</v>
      </c>
      <c r="I819" s="2">
        <v>63106.530311975788</v>
      </c>
      <c r="J819" s="2">
        <v>39969.261358130942</v>
      </c>
    </row>
    <row r="820" spans="1:10" x14ac:dyDescent="0.15">
      <c r="A820" s="1">
        <v>36</v>
      </c>
      <c r="B820" s="1" t="s">
        <v>186</v>
      </c>
      <c r="C820" s="1">
        <v>12</v>
      </c>
      <c r="D820" s="1" t="s">
        <v>24</v>
      </c>
      <c r="E820" s="2">
        <v>258.92565471142802</v>
      </c>
      <c r="F820" s="2">
        <v>1471.3081869352404</v>
      </c>
      <c r="G820" s="2">
        <v>7196.0253744003594</v>
      </c>
      <c r="H820" s="2">
        <v>47306.499158632607</v>
      </c>
      <c r="I820" s="2">
        <v>468635.4949979356</v>
      </c>
      <c r="J820" s="2">
        <v>436172.0606941132</v>
      </c>
    </row>
    <row r="821" spans="1:10" x14ac:dyDescent="0.15">
      <c r="A821" s="1">
        <v>36</v>
      </c>
      <c r="B821" s="1" t="s">
        <v>186</v>
      </c>
      <c r="C821" s="1">
        <v>13</v>
      </c>
      <c r="D821" s="1" t="s">
        <v>25</v>
      </c>
      <c r="E821" s="2">
        <v>1875.9033458825766</v>
      </c>
      <c r="F821" s="2">
        <v>2952.570542849955</v>
      </c>
      <c r="G821" s="2">
        <v>4090.824165208222</v>
      </c>
      <c r="H821" s="2">
        <v>3954.9479654266511</v>
      </c>
      <c r="I821" s="2">
        <v>8498.4218788863582</v>
      </c>
      <c r="J821" s="2">
        <v>7236.1612836663035</v>
      </c>
    </row>
    <row r="822" spans="1:10" x14ac:dyDescent="0.15">
      <c r="A822" s="1">
        <v>36</v>
      </c>
      <c r="B822" s="1" t="s">
        <v>186</v>
      </c>
      <c r="C822" s="1">
        <v>14</v>
      </c>
      <c r="D822" s="1" t="s">
        <v>26</v>
      </c>
      <c r="E822" s="2">
        <v>224.33349217687027</v>
      </c>
      <c r="F822" s="2">
        <v>716.65949143539501</v>
      </c>
      <c r="G822" s="2">
        <v>806.22068877334891</v>
      </c>
      <c r="H822" s="2">
        <v>1399.1788902310495</v>
      </c>
      <c r="I822" s="2">
        <v>3241.6603697816568</v>
      </c>
      <c r="J822" s="2">
        <v>1759.6673200722087</v>
      </c>
    </row>
    <row r="823" spans="1:10" x14ac:dyDescent="0.15">
      <c r="A823" s="1">
        <v>36</v>
      </c>
      <c r="B823" s="1" t="s">
        <v>186</v>
      </c>
      <c r="C823" s="1">
        <v>15</v>
      </c>
      <c r="D823" s="1" t="s">
        <v>27</v>
      </c>
      <c r="E823" s="2">
        <v>66618.584021852832</v>
      </c>
      <c r="F823" s="2">
        <v>89751.847508111154</v>
      </c>
      <c r="G823" s="2">
        <v>116191.92417692386</v>
      </c>
      <c r="H823" s="2">
        <v>88380.464561266519</v>
      </c>
      <c r="I823" s="2">
        <v>76661.762177388504</v>
      </c>
      <c r="J823" s="2">
        <v>63578.509924275044</v>
      </c>
    </row>
    <row r="824" spans="1:10" x14ac:dyDescent="0.15">
      <c r="A824" s="1">
        <v>36</v>
      </c>
      <c r="B824" s="1" t="s">
        <v>185</v>
      </c>
      <c r="C824" s="1">
        <v>16</v>
      </c>
      <c r="D824" s="1" t="s">
        <v>10</v>
      </c>
      <c r="E824" s="2">
        <v>215559.75435837323</v>
      </c>
      <c r="F824" s="2">
        <v>263671.02363786416</v>
      </c>
      <c r="G824" s="2">
        <v>294471.30071397702</v>
      </c>
      <c r="H824" s="2">
        <v>253280.58663605453</v>
      </c>
      <c r="I824" s="2">
        <v>132632.35720678853</v>
      </c>
      <c r="J824" s="2">
        <v>143018.3138961173</v>
      </c>
    </row>
    <row r="825" spans="1:10" x14ac:dyDescent="0.15">
      <c r="A825" s="1">
        <v>36</v>
      </c>
      <c r="B825" s="1" t="s">
        <v>185</v>
      </c>
      <c r="C825" s="1">
        <v>17</v>
      </c>
      <c r="D825" s="1" t="s">
        <v>11</v>
      </c>
      <c r="E825" s="2">
        <v>26285.86595898401</v>
      </c>
      <c r="F825" s="2">
        <v>49097.607351439641</v>
      </c>
      <c r="G825" s="2">
        <v>64690.220651629272</v>
      </c>
      <c r="H825" s="2">
        <v>112226.00608205159</v>
      </c>
      <c r="I825" s="2">
        <v>173482.44830861001</v>
      </c>
      <c r="J825" s="2">
        <v>127812.88967861458</v>
      </c>
    </row>
    <row r="826" spans="1:10" x14ac:dyDescent="0.15">
      <c r="A826" s="1">
        <v>36</v>
      </c>
      <c r="B826" s="1" t="s">
        <v>185</v>
      </c>
      <c r="C826" s="1">
        <v>18</v>
      </c>
      <c r="D826" s="1" t="s">
        <v>12</v>
      </c>
      <c r="E826" s="2">
        <v>62358.011504393522</v>
      </c>
      <c r="F826" s="2">
        <v>130912.76227220359</v>
      </c>
      <c r="G826" s="2">
        <v>194779.98209794154</v>
      </c>
      <c r="H826" s="2">
        <v>219118.31903160454</v>
      </c>
      <c r="I826" s="2">
        <v>180892.68442696935</v>
      </c>
      <c r="J826" s="2">
        <v>165102.03091389145</v>
      </c>
    </row>
    <row r="827" spans="1:10" x14ac:dyDescent="0.15">
      <c r="A827" s="1">
        <v>36</v>
      </c>
      <c r="B827" s="1" t="s">
        <v>185</v>
      </c>
      <c r="C827" s="1">
        <v>19</v>
      </c>
      <c r="D827" s="1" t="s">
        <v>13</v>
      </c>
      <c r="E827" s="2">
        <v>21990.687367327362</v>
      </c>
      <c r="F827" s="2">
        <v>54697.879974675139</v>
      </c>
      <c r="G827" s="2">
        <v>111303.89257982606</v>
      </c>
      <c r="H827" s="2">
        <v>125619.11729714304</v>
      </c>
      <c r="I827" s="2">
        <v>117191.0759958159</v>
      </c>
      <c r="J827" s="2">
        <v>112891.76690073771</v>
      </c>
    </row>
    <row r="828" spans="1:10" x14ac:dyDescent="0.15">
      <c r="A828" s="1">
        <v>36</v>
      </c>
      <c r="B828" s="1" t="s">
        <v>185</v>
      </c>
      <c r="C828" s="1">
        <v>20</v>
      </c>
      <c r="D828" s="1" t="s">
        <v>14</v>
      </c>
      <c r="E828" s="2">
        <v>15275.402257914509</v>
      </c>
      <c r="F828" s="2">
        <v>35976.401043835605</v>
      </c>
      <c r="G828" s="2">
        <v>35080.592586523548</v>
      </c>
      <c r="H828" s="2">
        <v>31099.763136704896</v>
      </c>
      <c r="I828" s="2">
        <v>34677.215229567024</v>
      </c>
      <c r="J828" s="2">
        <v>36000.490246972047</v>
      </c>
    </row>
    <row r="829" spans="1:10" x14ac:dyDescent="0.15">
      <c r="A829" s="1">
        <v>36</v>
      </c>
      <c r="B829" s="1" t="s">
        <v>185</v>
      </c>
      <c r="C829" s="1">
        <v>21</v>
      </c>
      <c r="D829" s="1" t="s">
        <v>15</v>
      </c>
      <c r="E829" s="2">
        <v>68038.496754043648</v>
      </c>
      <c r="F829" s="2">
        <v>93069.821568859057</v>
      </c>
      <c r="G829" s="2">
        <v>129372.58426418886</v>
      </c>
      <c r="H829" s="2">
        <v>164536.18500946034</v>
      </c>
      <c r="I829" s="2">
        <v>181698.33753869624</v>
      </c>
      <c r="J829" s="2">
        <v>168397.6924921959</v>
      </c>
    </row>
    <row r="830" spans="1:10" x14ac:dyDescent="0.15">
      <c r="A830" s="1">
        <v>36</v>
      </c>
      <c r="B830" s="1" t="s">
        <v>184</v>
      </c>
      <c r="C830" s="1">
        <v>22</v>
      </c>
      <c r="D830" s="1" t="s">
        <v>7</v>
      </c>
      <c r="E830" s="2">
        <v>279862.0757821314</v>
      </c>
      <c r="F830" s="2">
        <v>377980.72701822274</v>
      </c>
      <c r="G830" s="2">
        <v>430857.50684362504</v>
      </c>
      <c r="H830" s="2">
        <v>540549.27165740158</v>
      </c>
      <c r="I830" s="2">
        <v>691632.43028239324</v>
      </c>
      <c r="J830" s="2">
        <v>682833.59709074965</v>
      </c>
    </row>
    <row r="831" spans="1:10" x14ac:dyDescent="0.15">
      <c r="A831" s="1">
        <v>36</v>
      </c>
      <c r="B831" s="1" t="s">
        <v>184</v>
      </c>
      <c r="C831" s="1">
        <v>23</v>
      </c>
      <c r="D831" s="1" t="s">
        <v>28</v>
      </c>
      <c r="E831" s="2">
        <v>202764.21974232252</v>
      </c>
      <c r="F831" s="2">
        <v>280339.22126334067</v>
      </c>
      <c r="G831" s="2">
        <v>313996.96979114157</v>
      </c>
      <c r="H831" s="2">
        <v>364894.32058842963</v>
      </c>
      <c r="I831" s="2">
        <v>409929.50503661897</v>
      </c>
      <c r="J831" s="2">
        <v>414089.40878601343</v>
      </c>
    </row>
    <row r="832" spans="1:10" x14ac:dyDescent="0.15">
      <c r="A832" s="1">
        <v>37</v>
      </c>
      <c r="B832" s="1" t="s">
        <v>189</v>
      </c>
      <c r="C832" s="1">
        <v>1</v>
      </c>
      <c r="D832" s="1" t="s">
        <v>8</v>
      </c>
      <c r="E832" s="2">
        <v>96975.200268224551</v>
      </c>
      <c r="F832" s="2">
        <v>87574.723772177938</v>
      </c>
      <c r="G832" s="2">
        <v>91873.841578554318</v>
      </c>
      <c r="H832" s="2">
        <v>78348.392078364734</v>
      </c>
      <c r="I832" s="2">
        <v>83330.563334509236</v>
      </c>
      <c r="J832" s="2">
        <v>75798.47554367366</v>
      </c>
    </row>
    <row r="833" spans="1:10" x14ac:dyDescent="0.15">
      <c r="A833" s="1">
        <v>37</v>
      </c>
      <c r="B833" s="1" t="s">
        <v>189</v>
      </c>
      <c r="C833" s="1">
        <v>2</v>
      </c>
      <c r="D833" s="1" t="s">
        <v>9</v>
      </c>
      <c r="E833" s="2">
        <v>4339.0833367864616</v>
      </c>
      <c r="F833" s="2">
        <v>8549.624612806585</v>
      </c>
      <c r="G833" s="2">
        <v>13108.296045557412</v>
      </c>
      <c r="H833" s="2">
        <v>8212.5953708556153</v>
      </c>
      <c r="I833" s="2">
        <v>4609.0620198290217</v>
      </c>
      <c r="J833" s="2">
        <v>2528.440334552296</v>
      </c>
    </row>
    <row r="834" spans="1:10" x14ac:dyDescent="0.15">
      <c r="A834" s="1">
        <v>37</v>
      </c>
      <c r="B834" s="1" t="s">
        <v>190</v>
      </c>
      <c r="C834" s="1">
        <v>3</v>
      </c>
      <c r="D834" s="1" t="s">
        <v>16</v>
      </c>
      <c r="E834" s="2">
        <v>105054.68985727032</v>
      </c>
      <c r="F834" s="2">
        <v>152361.5754676832</v>
      </c>
      <c r="G834" s="2">
        <v>133372.20002660668</v>
      </c>
      <c r="H834" s="2">
        <v>200793.45571227049</v>
      </c>
      <c r="I834" s="2">
        <v>83119.409392500398</v>
      </c>
      <c r="J834" s="2">
        <v>91088.592784732813</v>
      </c>
    </row>
    <row r="835" spans="1:10" x14ac:dyDescent="0.15">
      <c r="A835" s="1">
        <v>37</v>
      </c>
      <c r="B835" s="1" t="s">
        <v>190</v>
      </c>
      <c r="C835" s="1">
        <v>4</v>
      </c>
      <c r="D835" s="1" t="s">
        <v>17</v>
      </c>
      <c r="E835" s="2">
        <v>27461.447881886612</v>
      </c>
      <c r="F835" s="2">
        <v>45588.916295342031</v>
      </c>
      <c r="G835" s="2">
        <v>56962.836587092381</v>
      </c>
      <c r="H835" s="2">
        <v>28946.049217242995</v>
      </c>
      <c r="I835" s="2">
        <v>17985.95742614441</v>
      </c>
      <c r="J835" s="2">
        <v>15252.467860664196</v>
      </c>
    </row>
    <row r="836" spans="1:10" x14ac:dyDescent="0.15">
      <c r="A836" s="1">
        <v>37</v>
      </c>
      <c r="B836" s="1" t="s">
        <v>190</v>
      </c>
      <c r="C836" s="1">
        <v>5</v>
      </c>
      <c r="D836" s="1" t="s">
        <v>18</v>
      </c>
      <c r="E836" s="2">
        <v>14820.503769411465</v>
      </c>
      <c r="F836" s="2">
        <v>19063.899721055128</v>
      </c>
      <c r="G836" s="2">
        <v>35066.367962061253</v>
      </c>
      <c r="H836" s="2">
        <v>37930.896854817511</v>
      </c>
      <c r="I836" s="2">
        <v>28066.550869990238</v>
      </c>
      <c r="J836" s="2">
        <v>23873.328842556111</v>
      </c>
    </row>
    <row r="837" spans="1:10" x14ac:dyDescent="0.15">
      <c r="A837" s="1">
        <v>37</v>
      </c>
      <c r="B837" s="1" t="s">
        <v>190</v>
      </c>
      <c r="C837" s="1">
        <v>6</v>
      </c>
      <c r="D837" s="1" t="s">
        <v>2</v>
      </c>
      <c r="E837" s="2">
        <v>3172.1471220163871</v>
      </c>
      <c r="F837" s="2">
        <v>6249.0675454211387</v>
      </c>
      <c r="G837" s="2">
        <v>13867.489633409583</v>
      </c>
      <c r="H837" s="2">
        <v>27728.981684356484</v>
      </c>
      <c r="I837" s="2">
        <v>48813.934392526156</v>
      </c>
      <c r="J837" s="2">
        <v>48798.288011045392</v>
      </c>
    </row>
    <row r="838" spans="1:10" x14ac:dyDescent="0.15">
      <c r="A838" s="1">
        <v>37</v>
      </c>
      <c r="B838" s="1" t="s">
        <v>190</v>
      </c>
      <c r="C838" s="1">
        <v>7</v>
      </c>
      <c r="D838" s="1" t="s">
        <v>19</v>
      </c>
      <c r="E838" s="2">
        <v>78839.959976038037</v>
      </c>
      <c r="F838" s="2">
        <v>393196.12958146469</v>
      </c>
      <c r="G838" s="2">
        <v>-9554.2670823138942</v>
      </c>
      <c r="H838" s="2">
        <v>54022.835151278457</v>
      </c>
      <c r="I838" s="2">
        <v>42157.885944404145</v>
      </c>
      <c r="J838" s="2">
        <v>89474.343209983606</v>
      </c>
    </row>
    <row r="839" spans="1:10" x14ac:dyDescent="0.15">
      <c r="A839" s="1">
        <v>37</v>
      </c>
      <c r="B839" s="1" t="s">
        <v>190</v>
      </c>
      <c r="C839" s="1">
        <v>8</v>
      </c>
      <c r="D839" s="1" t="s">
        <v>20</v>
      </c>
      <c r="E839" s="2">
        <v>14059.943948313301</v>
      </c>
      <c r="F839" s="2">
        <v>22869.217036230082</v>
      </c>
      <c r="G839" s="2">
        <v>40600.310283089166</v>
      </c>
      <c r="H839" s="2">
        <v>36251.460713708053</v>
      </c>
      <c r="I839" s="2">
        <v>36757.201884331866</v>
      </c>
      <c r="J839" s="2">
        <v>22862.850370802611</v>
      </c>
    </row>
    <row r="840" spans="1:10" x14ac:dyDescent="0.15">
      <c r="A840" s="1">
        <v>37</v>
      </c>
      <c r="B840" s="1" t="s">
        <v>190</v>
      </c>
      <c r="C840" s="1">
        <v>9</v>
      </c>
      <c r="D840" s="1" t="s">
        <v>21</v>
      </c>
      <c r="E840" s="2">
        <v>23529.670976420781</v>
      </c>
      <c r="F840" s="2">
        <v>33200.501431332079</v>
      </c>
      <c r="G840" s="2">
        <v>43750.048442332831</v>
      </c>
      <c r="H840" s="2">
        <v>33727.179684530667</v>
      </c>
      <c r="I840" s="2">
        <v>76085.475346953768</v>
      </c>
      <c r="J840" s="2">
        <v>69127.464801900511</v>
      </c>
    </row>
    <row r="841" spans="1:10" x14ac:dyDescent="0.15">
      <c r="A841" s="1">
        <v>37</v>
      </c>
      <c r="B841" s="1" t="s">
        <v>190</v>
      </c>
      <c r="C841" s="1">
        <v>10</v>
      </c>
      <c r="D841" s="1" t="s">
        <v>22</v>
      </c>
      <c r="E841" s="2">
        <v>12837.186848230482</v>
      </c>
      <c r="F841" s="2">
        <v>33886.479730995808</v>
      </c>
      <c r="G841" s="2">
        <v>63549.834160556034</v>
      </c>
      <c r="H841" s="2">
        <v>76439.192555575763</v>
      </c>
      <c r="I841" s="2">
        <v>65873.088568690146</v>
      </c>
      <c r="J841" s="2">
        <v>48746.524424300369</v>
      </c>
    </row>
    <row r="842" spans="1:10" x14ac:dyDescent="0.15">
      <c r="A842" s="1">
        <v>37</v>
      </c>
      <c r="B842" s="1" t="s">
        <v>190</v>
      </c>
      <c r="C842" s="1">
        <v>11</v>
      </c>
      <c r="D842" s="1" t="s">
        <v>23</v>
      </c>
      <c r="E842" s="2">
        <v>18336.995748029956</v>
      </c>
      <c r="F842" s="2">
        <v>27209.241957835984</v>
      </c>
      <c r="G842" s="2">
        <v>92947.745844455858</v>
      </c>
      <c r="H842" s="2">
        <v>50902.749367943841</v>
      </c>
      <c r="I842" s="2">
        <v>80113.824193785418</v>
      </c>
      <c r="J842" s="2">
        <v>57704.45786706423</v>
      </c>
    </row>
    <row r="843" spans="1:10" x14ac:dyDescent="0.15">
      <c r="A843" s="1">
        <v>37</v>
      </c>
      <c r="B843" s="1" t="s">
        <v>190</v>
      </c>
      <c r="C843" s="1">
        <v>12</v>
      </c>
      <c r="D843" s="1" t="s">
        <v>24</v>
      </c>
      <c r="E843" s="2">
        <v>870.55265760751024</v>
      </c>
      <c r="F843" s="2">
        <v>5685.1722978507159</v>
      </c>
      <c r="G843" s="2">
        <v>23768.823610125379</v>
      </c>
      <c r="H843" s="2">
        <v>64070.127426594634</v>
      </c>
      <c r="I843" s="2">
        <v>186219.83290510692</v>
      </c>
      <c r="J843" s="2">
        <v>164474.33778182685</v>
      </c>
    </row>
    <row r="844" spans="1:10" x14ac:dyDescent="0.15">
      <c r="A844" s="1">
        <v>37</v>
      </c>
      <c r="B844" s="1" t="s">
        <v>190</v>
      </c>
      <c r="C844" s="1">
        <v>13</v>
      </c>
      <c r="D844" s="1" t="s">
        <v>25</v>
      </c>
      <c r="E844" s="2">
        <v>4102.139832094771</v>
      </c>
      <c r="F844" s="2">
        <v>55909.126678643064</v>
      </c>
      <c r="G844" s="2">
        <v>42266.014932979211</v>
      </c>
      <c r="H844" s="2">
        <v>49290.435558373843</v>
      </c>
      <c r="I844" s="2">
        <v>137346.61485180032</v>
      </c>
      <c r="J844" s="2">
        <v>105541.77482540674</v>
      </c>
    </row>
    <row r="845" spans="1:10" x14ac:dyDescent="0.15">
      <c r="A845" s="1">
        <v>37</v>
      </c>
      <c r="B845" s="1" t="s">
        <v>190</v>
      </c>
      <c r="C845" s="1">
        <v>14</v>
      </c>
      <c r="D845" s="1" t="s">
        <v>26</v>
      </c>
      <c r="E845" s="2">
        <v>1456.3832273310288</v>
      </c>
      <c r="F845" s="2">
        <v>1883.5401987630717</v>
      </c>
      <c r="G845" s="2">
        <v>3259.3558021097142</v>
      </c>
      <c r="H845" s="2">
        <v>3099.6661058336367</v>
      </c>
      <c r="I845" s="2">
        <v>3557.4794724083167</v>
      </c>
      <c r="J845" s="2">
        <v>2557.9453069863489</v>
      </c>
    </row>
    <row r="846" spans="1:10" x14ac:dyDescent="0.15">
      <c r="A846" s="1">
        <v>37</v>
      </c>
      <c r="B846" s="1" t="s">
        <v>190</v>
      </c>
      <c r="C846" s="1">
        <v>15</v>
      </c>
      <c r="D846" s="1" t="s">
        <v>27</v>
      </c>
      <c r="E846" s="2">
        <v>76218.562531292744</v>
      </c>
      <c r="F846" s="2">
        <v>106682.54138190213</v>
      </c>
      <c r="G846" s="2">
        <v>138530.5638392042</v>
      </c>
      <c r="H846" s="2">
        <v>109721.8156457728</v>
      </c>
      <c r="I846" s="2">
        <v>97704.047232018725</v>
      </c>
      <c r="J846" s="2">
        <v>83899.413803369593</v>
      </c>
    </row>
    <row r="847" spans="1:10" x14ac:dyDescent="0.15">
      <c r="A847" s="1">
        <v>37</v>
      </c>
      <c r="B847" s="1" t="s">
        <v>189</v>
      </c>
      <c r="C847" s="1">
        <v>16</v>
      </c>
      <c r="D847" s="1" t="s">
        <v>10</v>
      </c>
      <c r="E847" s="2">
        <v>257544.15457167139</v>
      </c>
      <c r="F847" s="2">
        <v>309942.03445121797</v>
      </c>
      <c r="G847" s="2">
        <v>305251.64748480363</v>
      </c>
      <c r="H847" s="2">
        <v>216810.56460429323</v>
      </c>
      <c r="I847" s="2">
        <v>177856.28177379508</v>
      </c>
      <c r="J847" s="2">
        <v>168311.2157989924</v>
      </c>
    </row>
    <row r="848" spans="1:10" x14ac:dyDescent="0.15">
      <c r="A848" s="1">
        <v>37</v>
      </c>
      <c r="B848" s="1" t="s">
        <v>189</v>
      </c>
      <c r="C848" s="1">
        <v>17</v>
      </c>
      <c r="D848" s="1" t="s">
        <v>11</v>
      </c>
      <c r="E848" s="2">
        <v>25579.826300319637</v>
      </c>
      <c r="F848" s="2">
        <v>57759.26417748996</v>
      </c>
      <c r="G848" s="2">
        <v>79277.374530641129</v>
      </c>
      <c r="H848" s="2">
        <v>85889.297057911128</v>
      </c>
      <c r="I848" s="2">
        <v>99215.567575795256</v>
      </c>
      <c r="J848" s="2">
        <v>76218.988953262116</v>
      </c>
    </row>
    <row r="849" spans="1:10" x14ac:dyDescent="0.15">
      <c r="A849" s="1">
        <v>37</v>
      </c>
      <c r="B849" s="1" t="s">
        <v>189</v>
      </c>
      <c r="C849" s="1">
        <v>18</v>
      </c>
      <c r="D849" s="1" t="s">
        <v>12</v>
      </c>
      <c r="E849" s="2">
        <v>145956.90304164792</v>
      </c>
      <c r="F849" s="2">
        <v>277952.5192575893</v>
      </c>
      <c r="G849" s="2">
        <v>446617.31825976155</v>
      </c>
      <c r="H849" s="2">
        <v>556911.47772016528</v>
      </c>
      <c r="I849" s="2">
        <v>468716.90072215069</v>
      </c>
      <c r="J849" s="2">
        <v>410760.63426954445</v>
      </c>
    </row>
    <row r="850" spans="1:10" x14ac:dyDescent="0.15">
      <c r="A850" s="1">
        <v>37</v>
      </c>
      <c r="B850" s="1" t="s">
        <v>189</v>
      </c>
      <c r="C850" s="1">
        <v>19</v>
      </c>
      <c r="D850" s="1" t="s">
        <v>13</v>
      </c>
      <c r="E850" s="2">
        <v>33382.33415838208</v>
      </c>
      <c r="F850" s="2">
        <v>85642.527746831955</v>
      </c>
      <c r="G850" s="2">
        <v>168621.21641720561</v>
      </c>
      <c r="H850" s="2">
        <v>194742.25794003575</v>
      </c>
      <c r="I850" s="2">
        <v>173929.86085661553</v>
      </c>
      <c r="J850" s="2">
        <v>164919.85963507017</v>
      </c>
    </row>
    <row r="851" spans="1:10" x14ac:dyDescent="0.15">
      <c r="A851" s="1">
        <v>37</v>
      </c>
      <c r="B851" s="1" t="s">
        <v>189</v>
      </c>
      <c r="C851" s="1">
        <v>20</v>
      </c>
      <c r="D851" s="1" t="s">
        <v>14</v>
      </c>
      <c r="E851" s="2">
        <v>43273.205594875406</v>
      </c>
      <c r="F851" s="2">
        <v>81109.668326749103</v>
      </c>
      <c r="G851" s="2">
        <v>77324.933861564292</v>
      </c>
      <c r="H851" s="2">
        <v>63213.799069702764</v>
      </c>
      <c r="I851" s="2">
        <v>70440.035513319657</v>
      </c>
      <c r="J851" s="2">
        <v>73673.839823181377</v>
      </c>
    </row>
    <row r="852" spans="1:10" x14ac:dyDescent="0.15">
      <c r="A852" s="1">
        <v>37</v>
      </c>
      <c r="B852" s="1" t="s">
        <v>191</v>
      </c>
      <c r="C852" s="1">
        <v>21</v>
      </c>
      <c r="D852" s="1" t="s">
        <v>15</v>
      </c>
      <c r="E852" s="2">
        <v>94452.665345715155</v>
      </c>
      <c r="F852" s="2">
        <v>125025.05903977383</v>
      </c>
      <c r="G852" s="2">
        <v>188663.32999671079</v>
      </c>
      <c r="H852" s="2">
        <v>239696.98820210478</v>
      </c>
      <c r="I852" s="2">
        <v>290035.54757035588</v>
      </c>
      <c r="J852" s="2">
        <v>269530.77885884303</v>
      </c>
    </row>
    <row r="853" spans="1:10" x14ac:dyDescent="0.15">
      <c r="A853" s="1">
        <v>37</v>
      </c>
      <c r="B853" s="1" t="s">
        <v>188</v>
      </c>
      <c r="C853" s="1">
        <v>22</v>
      </c>
      <c r="D853" s="1" t="s">
        <v>7</v>
      </c>
      <c r="E853" s="2">
        <v>314129.91342575575</v>
      </c>
      <c r="F853" s="2">
        <v>476368.09628836095</v>
      </c>
      <c r="G853" s="2">
        <v>581108.98343484348</v>
      </c>
      <c r="H853" s="2">
        <v>737863.04891548003</v>
      </c>
      <c r="I853" s="2">
        <v>916125.3928485777</v>
      </c>
      <c r="J853" s="2">
        <v>890814.14352461614</v>
      </c>
    </row>
    <row r="854" spans="1:10" x14ac:dyDescent="0.15">
      <c r="A854" s="1">
        <v>37</v>
      </c>
      <c r="B854" s="1" t="s">
        <v>188</v>
      </c>
      <c r="C854" s="1">
        <v>23</v>
      </c>
      <c r="D854" s="1" t="s">
        <v>28</v>
      </c>
      <c r="E854" s="2">
        <v>215018.29748379326</v>
      </c>
      <c r="F854" s="2">
        <v>290668.69781516638</v>
      </c>
      <c r="G854" s="2">
        <v>319743.58470321755</v>
      </c>
      <c r="H854" s="2">
        <v>386627.29866888205</v>
      </c>
      <c r="I854" s="2">
        <v>432588.01654295105</v>
      </c>
      <c r="J854" s="2">
        <v>434693.29802822846</v>
      </c>
    </row>
    <row r="855" spans="1:10" x14ac:dyDescent="0.15">
      <c r="A855" s="1">
        <v>38</v>
      </c>
      <c r="B855" s="1" t="s">
        <v>193</v>
      </c>
      <c r="C855" s="1">
        <v>1</v>
      </c>
      <c r="D855" s="1" t="s">
        <v>8</v>
      </c>
      <c r="E855" s="2">
        <v>188181.79124147791</v>
      </c>
      <c r="F855" s="2">
        <v>164829.56833166286</v>
      </c>
      <c r="G855" s="2">
        <v>197889.95033236613</v>
      </c>
      <c r="H855" s="2">
        <v>188117.89593289344</v>
      </c>
      <c r="I855" s="2">
        <v>160796.13764990855</v>
      </c>
      <c r="J855" s="2">
        <v>140583.51736869407</v>
      </c>
    </row>
    <row r="856" spans="1:10" x14ac:dyDescent="0.15">
      <c r="A856" s="1">
        <v>38</v>
      </c>
      <c r="B856" s="1" t="s">
        <v>193</v>
      </c>
      <c r="C856" s="1">
        <v>2</v>
      </c>
      <c r="D856" s="1" t="s">
        <v>9</v>
      </c>
      <c r="E856" s="2">
        <v>26981.982915506604</v>
      </c>
      <c r="F856" s="2">
        <v>13466.638061444199</v>
      </c>
      <c r="G856" s="2">
        <v>13409.735802646801</v>
      </c>
      <c r="H856" s="2">
        <v>9520.1943722230444</v>
      </c>
      <c r="I856" s="2">
        <v>3397.0905846653282</v>
      </c>
      <c r="J856" s="2">
        <v>2224.2146437059532</v>
      </c>
    </row>
    <row r="857" spans="1:10" x14ac:dyDescent="0.15">
      <c r="A857" s="1">
        <v>38</v>
      </c>
      <c r="B857" s="1" t="s">
        <v>194</v>
      </c>
      <c r="C857" s="1">
        <v>3</v>
      </c>
      <c r="D857" s="1" t="s">
        <v>16</v>
      </c>
      <c r="E857" s="2">
        <v>86042.063161034661</v>
      </c>
      <c r="F857" s="2">
        <v>148377.76408125702</v>
      </c>
      <c r="G857" s="2">
        <v>169249.52017943707</v>
      </c>
      <c r="H857" s="2">
        <v>200692.81373872608</v>
      </c>
      <c r="I857" s="2">
        <v>155300.49712180404</v>
      </c>
      <c r="J857" s="2">
        <v>137831.67811560648</v>
      </c>
    </row>
    <row r="858" spans="1:10" x14ac:dyDescent="0.15">
      <c r="A858" s="1">
        <v>38</v>
      </c>
      <c r="B858" s="1" t="s">
        <v>194</v>
      </c>
      <c r="C858" s="1">
        <v>4</v>
      </c>
      <c r="D858" s="1" t="s">
        <v>17</v>
      </c>
      <c r="E858" s="2">
        <v>44730.072722359138</v>
      </c>
      <c r="F858" s="2">
        <v>94739.315680325177</v>
      </c>
      <c r="G858" s="2">
        <v>148193.74471452145</v>
      </c>
      <c r="H858" s="2">
        <v>67169.762837010683</v>
      </c>
      <c r="I858" s="2">
        <v>31549.159511505441</v>
      </c>
      <c r="J858" s="2">
        <v>25694.289891229615</v>
      </c>
    </row>
    <row r="859" spans="1:10" x14ac:dyDescent="0.15">
      <c r="A859" s="1">
        <v>38</v>
      </c>
      <c r="B859" s="1" t="s">
        <v>194</v>
      </c>
      <c r="C859" s="1">
        <v>5</v>
      </c>
      <c r="D859" s="1" t="s">
        <v>18</v>
      </c>
      <c r="E859" s="2">
        <v>49521.455909424702</v>
      </c>
      <c r="F859" s="2">
        <v>87204.336663993017</v>
      </c>
      <c r="G859" s="2">
        <v>212109.04047828316</v>
      </c>
      <c r="H859" s="2">
        <v>234125.50028859332</v>
      </c>
      <c r="I859" s="2">
        <v>220993.20480641289</v>
      </c>
      <c r="J859" s="2">
        <v>188580.44542890426</v>
      </c>
    </row>
    <row r="860" spans="1:10" x14ac:dyDescent="0.15">
      <c r="A860" s="1">
        <v>38</v>
      </c>
      <c r="B860" s="1" t="s">
        <v>194</v>
      </c>
      <c r="C860" s="1">
        <v>6</v>
      </c>
      <c r="D860" s="1" t="s">
        <v>2</v>
      </c>
      <c r="E860" s="2">
        <v>45154.98330302268</v>
      </c>
      <c r="F860" s="2">
        <v>37825.327071417683</v>
      </c>
      <c r="G860" s="2">
        <v>96706.534048004934</v>
      </c>
      <c r="H860" s="2">
        <v>74688.449566196417</v>
      </c>
      <c r="I860" s="2">
        <v>54525.076536964334</v>
      </c>
      <c r="J860" s="2">
        <v>56990.986048060731</v>
      </c>
    </row>
    <row r="861" spans="1:10" x14ac:dyDescent="0.15">
      <c r="A861" s="1">
        <v>38</v>
      </c>
      <c r="B861" s="1" t="s">
        <v>194</v>
      </c>
      <c r="C861" s="1">
        <v>7</v>
      </c>
      <c r="D861" s="1" t="s">
        <v>19</v>
      </c>
      <c r="E861" s="2">
        <v>61215.097615521117</v>
      </c>
      <c r="F861" s="2">
        <v>144071.30522807428</v>
      </c>
      <c r="G861" s="2">
        <v>17837.21768719926</v>
      </c>
      <c r="H861" s="2">
        <v>137521.56207189389</v>
      </c>
      <c r="I861" s="2">
        <v>-11068.707938781425</v>
      </c>
      <c r="J861" s="2">
        <v>73329.048582423158</v>
      </c>
    </row>
    <row r="862" spans="1:10" x14ac:dyDescent="0.15">
      <c r="A862" s="1">
        <v>38</v>
      </c>
      <c r="B862" s="1" t="s">
        <v>194</v>
      </c>
      <c r="C862" s="1">
        <v>8</v>
      </c>
      <c r="D862" s="1" t="s">
        <v>20</v>
      </c>
      <c r="E862" s="2">
        <v>7861.8583455557127</v>
      </c>
      <c r="F862" s="2">
        <v>18489.421165608674</v>
      </c>
      <c r="G862" s="2">
        <v>25330.123355320386</v>
      </c>
      <c r="H862" s="2">
        <v>24466.6640602837</v>
      </c>
      <c r="I862" s="2">
        <v>23466.31345291415</v>
      </c>
      <c r="J862" s="2">
        <v>10600.278813588619</v>
      </c>
    </row>
    <row r="863" spans="1:10" x14ac:dyDescent="0.15">
      <c r="A863" s="1">
        <v>38</v>
      </c>
      <c r="B863" s="1" t="s">
        <v>194</v>
      </c>
      <c r="C863" s="1">
        <v>9</v>
      </c>
      <c r="D863" s="1" t="s">
        <v>21</v>
      </c>
      <c r="E863" s="2">
        <v>54232.842502264575</v>
      </c>
      <c r="F863" s="2">
        <v>80876.811756064635</v>
      </c>
      <c r="G863" s="2">
        <v>86559.123891385185</v>
      </c>
      <c r="H863" s="2">
        <v>28848.052142353681</v>
      </c>
      <c r="I863" s="2">
        <v>25636.147267750035</v>
      </c>
      <c r="J863" s="2">
        <v>-6121.8197859539196</v>
      </c>
    </row>
    <row r="864" spans="1:10" x14ac:dyDescent="0.15">
      <c r="A864" s="1">
        <v>38</v>
      </c>
      <c r="B864" s="1" t="s">
        <v>194</v>
      </c>
      <c r="C864" s="1">
        <v>10</v>
      </c>
      <c r="D864" s="1" t="s">
        <v>22</v>
      </c>
      <c r="E864" s="2">
        <v>8478.4959979401647</v>
      </c>
      <c r="F864" s="2">
        <v>17412.874428903389</v>
      </c>
      <c r="G864" s="2">
        <v>26920.101386985389</v>
      </c>
      <c r="H864" s="2">
        <v>36874.897440535307</v>
      </c>
      <c r="I864" s="2">
        <v>24864.031257620401</v>
      </c>
      <c r="J864" s="2">
        <v>20324.217450874163</v>
      </c>
    </row>
    <row r="865" spans="1:10" x14ac:dyDescent="0.15">
      <c r="A865" s="1">
        <v>38</v>
      </c>
      <c r="B865" s="1" t="s">
        <v>194</v>
      </c>
      <c r="C865" s="1">
        <v>11</v>
      </c>
      <c r="D865" s="1" t="s">
        <v>23</v>
      </c>
      <c r="E865" s="2">
        <v>38401.873908144145</v>
      </c>
      <c r="F865" s="2">
        <v>123082.98748689691</v>
      </c>
      <c r="G865" s="2">
        <v>126835.40686916657</v>
      </c>
      <c r="H865" s="2">
        <v>128211.65703244295</v>
      </c>
      <c r="I865" s="2">
        <v>154594.57636515654</v>
      </c>
      <c r="J865" s="2">
        <v>119032.04907630688</v>
      </c>
    </row>
    <row r="866" spans="1:10" x14ac:dyDescent="0.15">
      <c r="A866" s="1">
        <v>38</v>
      </c>
      <c r="B866" s="1" t="s">
        <v>194</v>
      </c>
      <c r="C866" s="1">
        <v>12</v>
      </c>
      <c r="D866" s="1" t="s">
        <v>24</v>
      </c>
      <c r="E866" s="2">
        <v>1138.9296784784642</v>
      </c>
      <c r="F866" s="2">
        <v>8622.4140613953496</v>
      </c>
      <c r="G866" s="2">
        <v>55855.584155831486</v>
      </c>
      <c r="H866" s="2">
        <v>133240.51660212144</v>
      </c>
      <c r="I866" s="2">
        <v>439785.45489897812</v>
      </c>
      <c r="J866" s="2">
        <v>392176.29925079155</v>
      </c>
    </row>
    <row r="867" spans="1:10" x14ac:dyDescent="0.15">
      <c r="A867" s="1">
        <v>38</v>
      </c>
      <c r="B867" s="1" t="s">
        <v>194</v>
      </c>
      <c r="C867" s="1">
        <v>13</v>
      </c>
      <c r="D867" s="1" t="s">
        <v>25</v>
      </c>
      <c r="E867" s="2">
        <v>10613.127363753241</v>
      </c>
      <c r="F867" s="2">
        <v>29878.181924380653</v>
      </c>
      <c r="G867" s="2">
        <v>20925.088532188704</v>
      </c>
      <c r="H867" s="2">
        <v>34547.09931496426</v>
      </c>
      <c r="I867" s="2">
        <v>116158.01867984976</v>
      </c>
      <c r="J867" s="2">
        <v>56266.064801626118</v>
      </c>
    </row>
    <row r="868" spans="1:10" x14ac:dyDescent="0.15">
      <c r="A868" s="1">
        <v>38</v>
      </c>
      <c r="B868" s="1" t="s">
        <v>194</v>
      </c>
      <c r="C868" s="1">
        <v>14</v>
      </c>
      <c r="D868" s="1" t="s">
        <v>26</v>
      </c>
      <c r="E868" s="2">
        <v>33.91519643356316</v>
      </c>
      <c r="F868" s="2">
        <v>471.93078205886422</v>
      </c>
      <c r="G868" s="2">
        <v>1323.7758967621439</v>
      </c>
      <c r="H868" s="2">
        <v>529.14491623129686</v>
      </c>
      <c r="I868" s="2">
        <v>1705.1021182473705</v>
      </c>
      <c r="J868" s="2">
        <v>1854.7004137524634</v>
      </c>
    </row>
    <row r="869" spans="1:10" x14ac:dyDescent="0.15">
      <c r="A869" s="1">
        <v>38</v>
      </c>
      <c r="B869" s="1" t="s">
        <v>194</v>
      </c>
      <c r="C869" s="1">
        <v>15</v>
      </c>
      <c r="D869" s="1" t="s">
        <v>27</v>
      </c>
      <c r="E869" s="2">
        <v>48069.184751098393</v>
      </c>
      <c r="F869" s="2">
        <v>72533.987754698523</v>
      </c>
      <c r="G869" s="2">
        <v>100499.56446906152</v>
      </c>
      <c r="H869" s="2">
        <v>91603.072324010413</v>
      </c>
      <c r="I869" s="2">
        <v>85492.342986469084</v>
      </c>
      <c r="J869" s="2">
        <v>70504.341418428725</v>
      </c>
    </row>
    <row r="870" spans="1:10" x14ac:dyDescent="0.15">
      <c r="A870" s="1">
        <v>38</v>
      </c>
      <c r="B870" s="1" t="s">
        <v>193</v>
      </c>
      <c r="C870" s="1">
        <v>16</v>
      </c>
      <c r="D870" s="1" t="s">
        <v>10</v>
      </c>
      <c r="E870" s="2">
        <v>363300.58304266416</v>
      </c>
      <c r="F870" s="2">
        <v>459719.23077908438</v>
      </c>
      <c r="G870" s="2">
        <v>531234.48463555437</v>
      </c>
      <c r="H870" s="2">
        <v>472466.41008014733</v>
      </c>
      <c r="I870" s="2">
        <v>267654.18554183794</v>
      </c>
      <c r="J870" s="2">
        <v>270433.73591782205</v>
      </c>
    </row>
    <row r="871" spans="1:10" x14ac:dyDescent="0.15">
      <c r="A871" s="1">
        <v>38</v>
      </c>
      <c r="B871" s="1" t="s">
        <v>193</v>
      </c>
      <c r="C871" s="1">
        <v>17</v>
      </c>
      <c r="D871" s="1" t="s">
        <v>11</v>
      </c>
      <c r="E871" s="2">
        <v>24796.626260194887</v>
      </c>
      <c r="F871" s="2">
        <v>66959.390822354486</v>
      </c>
      <c r="G871" s="2">
        <v>141086.57384146217</v>
      </c>
      <c r="H871" s="2">
        <v>179242.03893991286</v>
      </c>
      <c r="I871" s="2">
        <v>242241.62652702909</v>
      </c>
      <c r="J871" s="2">
        <v>186131.23419742633</v>
      </c>
    </row>
    <row r="872" spans="1:10" x14ac:dyDescent="0.15">
      <c r="A872" s="1">
        <v>38</v>
      </c>
      <c r="B872" s="1" t="s">
        <v>193</v>
      </c>
      <c r="C872" s="1">
        <v>18</v>
      </c>
      <c r="D872" s="1" t="s">
        <v>12</v>
      </c>
      <c r="E872" s="2">
        <v>112853.793571898</v>
      </c>
      <c r="F872" s="2">
        <v>268962.13892003603</v>
      </c>
      <c r="G872" s="2">
        <v>403899.32047438779</v>
      </c>
      <c r="H872" s="2">
        <v>567046.51862744964</v>
      </c>
      <c r="I872" s="2">
        <v>511410.52404420479</v>
      </c>
      <c r="J872" s="2">
        <v>475919.57569605566</v>
      </c>
    </row>
    <row r="873" spans="1:10" x14ac:dyDescent="0.15">
      <c r="A873" s="1">
        <v>38</v>
      </c>
      <c r="B873" s="1" t="s">
        <v>193</v>
      </c>
      <c r="C873" s="1">
        <v>19</v>
      </c>
      <c r="D873" s="1" t="s">
        <v>13</v>
      </c>
      <c r="E873" s="2">
        <v>43747.888284212328</v>
      </c>
      <c r="F873" s="2">
        <v>104359.44728384215</v>
      </c>
      <c r="G873" s="2">
        <v>209510.65363339533</v>
      </c>
      <c r="H873" s="2">
        <v>224658.72594992607</v>
      </c>
      <c r="I873" s="2">
        <v>231541.43715477485</v>
      </c>
      <c r="J873" s="2">
        <v>219532.62166078566</v>
      </c>
    </row>
    <row r="874" spans="1:10" x14ac:dyDescent="0.15">
      <c r="A874" s="1">
        <v>38</v>
      </c>
      <c r="B874" s="1" t="s">
        <v>193</v>
      </c>
      <c r="C874" s="1">
        <v>20</v>
      </c>
      <c r="D874" s="1" t="s">
        <v>14</v>
      </c>
      <c r="E874" s="2">
        <v>57534.814990917715</v>
      </c>
      <c r="F874" s="2">
        <v>75105.160310405467</v>
      </c>
      <c r="G874" s="2">
        <v>77425.4664875569</v>
      </c>
      <c r="H874" s="2">
        <v>53026.152448518049</v>
      </c>
      <c r="I874" s="2">
        <v>59528.91675806111</v>
      </c>
      <c r="J874" s="2">
        <v>62242.795395691224</v>
      </c>
    </row>
    <row r="875" spans="1:10" x14ac:dyDescent="0.15">
      <c r="A875" s="1">
        <v>38</v>
      </c>
      <c r="B875" s="1" t="s">
        <v>193</v>
      </c>
      <c r="C875" s="1">
        <v>21</v>
      </c>
      <c r="D875" s="1" t="s">
        <v>15</v>
      </c>
      <c r="E875" s="2">
        <v>148527.63787625008</v>
      </c>
      <c r="F875" s="2">
        <v>188736.82543551686</v>
      </c>
      <c r="G875" s="2">
        <v>280338.615481193</v>
      </c>
      <c r="H875" s="2">
        <v>372581.87368135655</v>
      </c>
      <c r="I875" s="2">
        <v>412145.75438766548</v>
      </c>
      <c r="J875" s="2">
        <v>379233.53059054125</v>
      </c>
    </row>
    <row r="876" spans="1:10" x14ac:dyDescent="0.15">
      <c r="A876" s="1">
        <v>38</v>
      </c>
      <c r="B876" s="1" t="s">
        <v>192</v>
      </c>
      <c r="C876" s="1">
        <v>22</v>
      </c>
      <c r="D876" s="1" t="s">
        <v>7</v>
      </c>
      <c r="E876" s="2">
        <v>432036.01218329242</v>
      </c>
      <c r="F876" s="2">
        <v>679270.22324711026</v>
      </c>
      <c r="G876" s="2">
        <v>744806.2757155092</v>
      </c>
      <c r="H876" s="2">
        <v>959053.85914054269</v>
      </c>
      <c r="I876" s="2">
        <v>1177898.3039700978</v>
      </c>
      <c r="J876" s="2">
        <v>1155430.9323040077</v>
      </c>
    </row>
    <row r="877" spans="1:10" x14ac:dyDescent="0.15">
      <c r="A877" s="1">
        <v>38</v>
      </c>
      <c r="B877" s="1" t="s">
        <v>192</v>
      </c>
      <c r="C877" s="1">
        <v>23</v>
      </c>
      <c r="D877" s="1" t="s">
        <v>28</v>
      </c>
      <c r="E877" s="2">
        <v>319790.47049840592</v>
      </c>
      <c r="F877" s="2">
        <v>394284.41548242798</v>
      </c>
      <c r="G877" s="2">
        <v>439420.24171488394</v>
      </c>
      <c r="H877" s="2">
        <v>529611.3945008365</v>
      </c>
      <c r="I877" s="2">
        <v>594100.4030289459</v>
      </c>
      <c r="J877" s="2">
        <v>601474.46396005154</v>
      </c>
    </row>
    <row r="878" spans="1:10" x14ac:dyDescent="0.15">
      <c r="A878" s="1">
        <v>39</v>
      </c>
      <c r="B878" s="1" t="s">
        <v>196</v>
      </c>
      <c r="C878" s="1">
        <v>1</v>
      </c>
      <c r="D878" s="1" t="s">
        <v>8</v>
      </c>
      <c r="E878" s="2">
        <v>94698.763037152021</v>
      </c>
      <c r="F878" s="2">
        <v>127387.84911390491</v>
      </c>
      <c r="G878" s="2">
        <v>147942.17415928518</v>
      </c>
      <c r="H878" s="2">
        <v>143280.90795650645</v>
      </c>
      <c r="I878" s="2">
        <v>131121.65428554683</v>
      </c>
      <c r="J878" s="2">
        <v>115304.88333401472</v>
      </c>
    </row>
    <row r="879" spans="1:10" x14ac:dyDescent="0.15">
      <c r="A879" s="1">
        <v>39</v>
      </c>
      <c r="B879" s="1" t="s">
        <v>196</v>
      </c>
      <c r="C879" s="1">
        <v>2</v>
      </c>
      <c r="D879" s="1" t="s">
        <v>9</v>
      </c>
      <c r="E879" s="2">
        <v>6278.3092948298145</v>
      </c>
      <c r="F879" s="2">
        <v>10157.440282383372</v>
      </c>
      <c r="G879" s="2">
        <v>9637.8582613841209</v>
      </c>
      <c r="H879" s="2">
        <v>6791.1364345388874</v>
      </c>
      <c r="I879" s="2">
        <v>4820.6012252995051</v>
      </c>
      <c r="J879" s="2">
        <v>2764.4340323272991</v>
      </c>
    </row>
    <row r="880" spans="1:10" x14ac:dyDescent="0.15">
      <c r="A880" s="1">
        <v>39</v>
      </c>
      <c r="B880" s="1" t="s">
        <v>197</v>
      </c>
      <c r="C880" s="1">
        <v>3</v>
      </c>
      <c r="D880" s="1" t="s">
        <v>16</v>
      </c>
      <c r="E880" s="2">
        <v>30752.127991992638</v>
      </c>
      <c r="F880" s="2">
        <v>39362.93222103727</v>
      </c>
      <c r="G880" s="2">
        <v>34089.615627753148</v>
      </c>
      <c r="H880" s="2">
        <v>44651.304603246659</v>
      </c>
      <c r="I880" s="2">
        <v>47092.683040469339</v>
      </c>
      <c r="J880" s="2">
        <v>37773.3331556271</v>
      </c>
    </row>
    <row r="881" spans="1:10" x14ac:dyDescent="0.15">
      <c r="A881" s="1">
        <v>39</v>
      </c>
      <c r="B881" s="1" t="s">
        <v>197</v>
      </c>
      <c r="C881" s="1">
        <v>4</v>
      </c>
      <c r="D881" s="1" t="s">
        <v>17</v>
      </c>
      <c r="E881" s="2">
        <v>5663.1251233816874</v>
      </c>
      <c r="F881" s="2">
        <v>13463.765739545992</v>
      </c>
      <c r="G881" s="2">
        <v>23494.607840819619</v>
      </c>
      <c r="H881" s="2">
        <v>10476.799055729736</v>
      </c>
      <c r="I881" s="2">
        <v>8617.8547107784998</v>
      </c>
      <c r="J881" s="2">
        <v>6637.4191848680548</v>
      </c>
    </row>
    <row r="882" spans="1:10" x14ac:dyDescent="0.15">
      <c r="A882" s="1">
        <v>39</v>
      </c>
      <c r="B882" s="1" t="s">
        <v>197</v>
      </c>
      <c r="C882" s="1">
        <v>5</v>
      </c>
      <c r="D882" s="1" t="s">
        <v>18</v>
      </c>
      <c r="E882" s="2">
        <v>11964.588568950097</v>
      </c>
      <c r="F882" s="2">
        <v>11523.635736056662</v>
      </c>
      <c r="G882" s="2">
        <v>21550.951266551434</v>
      </c>
      <c r="H882" s="2">
        <v>26780.621682530065</v>
      </c>
      <c r="I882" s="2">
        <v>22892.212958505785</v>
      </c>
      <c r="J882" s="2">
        <v>19473.146663732045</v>
      </c>
    </row>
    <row r="883" spans="1:10" x14ac:dyDescent="0.15">
      <c r="A883" s="1">
        <v>39</v>
      </c>
      <c r="B883" s="1" t="s">
        <v>197</v>
      </c>
      <c r="C883" s="1">
        <v>6</v>
      </c>
      <c r="D883" s="1" t="s">
        <v>2</v>
      </c>
      <c r="E883" s="2">
        <v>180.51907173315891</v>
      </c>
      <c r="F883" s="2">
        <v>525.44374034684165</v>
      </c>
      <c r="G883" s="2">
        <v>1811.9584585848111</v>
      </c>
      <c r="H883" s="2">
        <v>1669.2106153407335</v>
      </c>
      <c r="I883" s="2">
        <v>3330.0425955990263</v>
      </c>
      <c r="J883" s="2">
        <v>2930.0705176130282</v>
      </c>
    </row>
    <row r="884" spans="1:10" x14ac:dyDescent="0.15">
      <c r="A884" s="1">
        <v>39</v>
      </c>
      <c r="B884" s="1" t="s">
        <v>197</v>
      </c>
      <c r="C884" s="1">
        <v>7</v>
      </c>
      <c r="D884" s="1" t="s">
        <v>19</v>
      </c>
      <c r="E884" s="2">
        <v>456.04422079960551</v>
      </c>
      <c r="F884" s="2">
        <v>367.36573940727988</v>
      </c>
      <c r="G884" s="2">
        <v>1623.5363335164661</v>
      </c>
      <c r="H884" s="2">
        <v>1183.9552344510478</v>
      </c>
      <c r="I884" s="2">
        <v>888.15667172331587</v>
      </c>
      <c r="J884" s="2">
        <v>1110.5966703823576</v>
      </c>
    </row>
    <row r="885" spans="1:10" x14ac:dyDescent="0.15">
      <c r="A885" s="1">
        <v>39</v>
      </c>
      <c r="B885" s="1" t="s">
        <v>197</v>
      </c>
      <c r="C885" s="1">
        <v>8</v>
      </c>
      <c r="D885" s="1" t="s">
        <v>20</v>
      </c>
      <c r="E885" s="2">
        <v>14682.076186606701</v>
      </c>
      <c r="F885" s="2">
        <v>23981.335165299195</v>
      </c>
      <c r="G885" s="2">
        <v>25727.858884476595</v>
      </c>
      <c r="H885" s="2">
        <v>37345.041528615351</v>
      </c>
      <c r="I885" s="2">
        <v>10485.30830372882</v>
      </c>
      <c r="J885" s="2">
        <v>10390.32835491444</v>
      </c>
    </row>
    <row r="886" spans="1:10" x14ac:dyDescent="0.15">
      <c r="A886" s="1">
        <v>39</v>
      </c>
      <c r="B886" s="1" t="s">
        <v>197</v>
      </c>
      <c r="C886" s="1">
        <v>9</v>
      </c>
      <c r="D886" s="1" t="s">
        <v>21</v>
      </c>
      <c r="E886" s="2">
        <v>9673.1309734347087</v>
      </c>
      <c r="F886" s="2">
        <v>11031.728777930944</v>
      </c>
      <c r="G886" s="2">
        <v>24502.760423925884</v>
      </c>
      <c r="H886" s="2">
        <v>9377.7959637162439</v>
      </c>
      <c r="I886" s="2">
        <v>8316.0842870314373</v>
      </c>
      <c r="J886" s="2">
        <v>6183.6682617126098</v>
      </c>
    </row>
    <row r="887" spans="1:10" x14ac:dyDescent="0.15">
      <c r="A887" s="1">
        <v>39</v>
      </c>
      <c r="B887" s="1" t="s">
        <v>197</v>
      </c>
      <c r="C887" s="1">
        <v>10</v>
      </c>
      <c r="D887" s="1" t="s">
        <v>22</v>
      </c>
      <c r="E887" s="2">
        <v>1975.3166332484059</v>
      </c>
      <c r="F887" s="2">
        <v>4170.1708786947038</v>
      </c>
      <c r="G887" s="2">
        <v>5970.4754102916422</v>
      </c>
      <c r="H887" s="2">
        <v>7420.9346334725351</v>
      </c>
      <c r="I887" s="2">
        <v>4666.9174822849</v>
      </c>
      <c r="J887" s="2">
        <v>4007.1943905744115</v>
      </c>
    </row>
    <row r="888" spans="1:10" x14ac:dyDescent="0.15">
      <c r="A888" s="1">
        <v>39</v>
      </c>
      <c r="B888" s="1" t="s">
        <v>197</v>
      </c>
      <c r="C888" s="1">
        <v>11</v>
      </c>
      <c r="D888" s="1" t="s">
        <v>23</v>
      </c>
      <c r="E888" s="2">
        <v>9240.0183387851812</v>
      </c>
      <c r="F888" s="2">
        <v>12869.101175767924</v>
      </c>
      <c r="G888" s="2">
        <v>30337.436928531264</v>
      </c>
      <c r="H888" s="2">
        <v>28735.868397864968</v>
      </c>
      <c r="I888" s="2">
        <v>38522.523970544811</v>
      </c>
      <c r="J888" s="2">
        <v>30302.931410082339</v>
      </c>
    </row>
    <row r="889" spans="1:10" x14ac:dyDescent="0.15">
      <c r="A889" s="1">
        <v>39</v>
      </c>
      <c r="B889" s="1" t="s">
        <v>197</v>
      </c>
      <c r="C889" s="1">
        <v>12</v>
      </c>
      <c r="D889" s="1" t="s">
        <v>24</v>
      </c>
      <c r="E889" s="2">
        <v>31.467584820155665</v>
      </c>
      <c r="F889" s="2">
        <v>953.59756694198097</v>
      </c>
      <c r="G889" s="2">
        <v>11299.305888481662</v>
      </c>
      <c r="H889" s="2">
        <v>72241.112153412192</v>
      </c>
      <c r="I889" s="2">
        <v>128957.79817235055</v>
      </c>
      <c r="J889" s="2">
        <v>76341.452488946932</v>
      </c>
    </row>
    <row r="890" spans="1:10" x14ac:dyDescent="0.15">
      <c r="A890" s="1">
        <v>39</v>
      </c>
      <c r="B890" s="1" t="s">
        <v>197</v>
      </c>
      <c r="C890" s="1">
        <v>13</v>
      </c>
      <c r="D890" s="1" t="s">
        <v>25</v>
      </c>
      <c r="E890" s="2">
        <v>2397.6137587894223</v>
      </c>
      <c r="F890" s="2">
        <v>7814.5872754464481</v>
      </c>
      <c r="G890" s="2">
        <v>2546.9679145847567</v>
      </c>
      <c r="H890" s="2">
        <v>7686.4405449420183</v>
      </c>
      <c r="I890" s="2">
        <v>11771.857862640472</v>
      </c>
      <c r="J890" s="2">
        <v>9286.4954639685238</v>
      </c>
    </row>
    <row r="891" spans="1:10" x14ac:dyDescent="0.15">
      <c r="A891" s="1">
        <v>39</v>
      </c>
      <c r="B891" s="1" t="s">
        <v>197</v>
      </c>
      <c r="C891" s="1">
        <v>14</v>
      </c>
      <c r="D891" s="1" t="s">
        <v>26</v>
      </c>
      <c r="E891" s="2">
        <v>5.2054082231423404</v>
      </c>
      <c r="F891" s="2">
        <v>298.38432101098869</v>
      </c>
      <c r="G891" s="2">
        <v>658.7736963821111</v>
      </c>
      <c r="H891" s="2">
        <v>1151.0571740178702</v>
      </c>
      <c r="I891" s="2">
        <v>-3815.5121064476339</v>
      </c>
      <c r="J891" s="2">
        <v>-3354.4954194699385</v>
      </c>
    </row>
    <row r="892" spans="1:10" x14ac:dyDescent="0.15">
      <c r="A892" s="1">
        <v>39</v>
      </c>
      <c r="B892" s="1" t="s">
        <v>197</v>
      </c>
      <c r="C892" s="1">
        <v>15</v>
      </c>
      <c r="D892" s="1" t="s">
        <v>27</v>
      </c>
      <c r="E892" s="2">
        <v>32825.17665401144</v>
      </c>
      <c r="F892" s="2">
        <v>40613.937283611318</v>
      </c>
      <c r="G892" s="2">
        <v>42788.134793510064</v>
      </c>
      <c r="H892" s="2">
        <v>41227.009646585277</v>
      </c>
      <c r="I892" s="2">
        <v>33249.38163066846</v>
      </c>
      <c r="J892" s="2">
        <v>25931.250825300758</v>
      </c>
    </row>
    <row r="893" spans="1:10" x14ac:dyDescent="0.15">
      <c r="A893" s="1">
        <v>39</v>
      </c>
      <c r="B893" s="1" t="s">
        <v>196</v>
      </c>
      <c r="C893" s="1">
        <v>16</v>
      </c>
      <c r="D893" s="1" t="s">
        <v>10</v>
      </c>
      <c r="E893" s="2">
        <v>206401.72054871116</v>
      </c>
      <c r="F893" s="2">
        <v>249907.57803411662</v>
      </c>
      <c r="G893" s="2">
        <v>258812.17033757328</v>
      </c>
      <c r="H893" s="2">
        <v>278749.3967909388</v>
      </c>
      <c r="I893" s="2">
        <v>149879.24520936122</v>
      </c>
      <c r="J893" s="2">
        <v>150695.34555196663</v>
      </c>
    </row>
    <row r="894" spans="1:10" x14ac:dyDescent="0.15">
      <c r="A894" s="1">
        <v>39</v>
      </c>
      <c r="B894" s="1" t="s">
        <v>196</v>
      </c>
      <c r="C894" s="1">
        <v>17</v>
      </c>
      <c r="D894" s="1" t="s">
        <v>11</v>
      </c>
      <c r="E894" s="2">
        <v>24978.932708154833</v>
      </c>
      <c r="F894" s="2">
        <v>43341.320381512633</v>
      </c>
      <c r="G894" s="2">
        <v>64392.568701966855</v>
      </c>
      <c r="H894" s="2">
        <v>56040.668517120823</v>
      </c>
      <c r="I894" s="2">
        <v>80175.354981137454</v>
      </c>
      <c r="J894" s="2">
        <v>60434.241943352434</v>
      </c>
    </row>
    <row r="895" spans="1:10" x14ac:dyDescent="0.15">
      <c r="A895" s="1">
        <v>39</v>
      </c>
      <c r="B895" s="1" t="s">
        <v>196</v>
      </c>
      <c r="C895" s="1">
        <v>18</v>
      </c>
      <c r="D895" s="1" t="s">
        <v>12</v>
      </c>
      <c r="E895" s="2">
        <v>88248.027143634317</v>
      </c>
      <c r="F895" s="2">
        <v>177269.05922686655</v>
      </c>
      <c r="G895" s="2">
        <v>213462.41413970556</v>
      </c>
      <c r="H895" s="2">
        <v>244012.39569911905</v>
      </c>
      <c r="I895" s="2">
        <v>201958.06463263894</v>
      </c>
      <c r="J895" s="2">
        <v>179024.81028341368</v>
      </c>
    </row>
    <row r="896" spans="1:10" x14ac:dyDescent="0.15">
      <c r="A896" s="1">
        <v>39</v>
      </c>
      <c r="B896" s="1" t="s">
        <v>196</v>
      </c>
      <c r="C896" s="1">
        <v>19</v>
      </c>
      <c r="D896" s="1" t="s">
        <v>13</v>
      </c>
      <c r="E896" s="2">
        <v>29466.671539171934</v>
      </c>
      <c r="F896" s="2">
        <v>59679.798214123017</v>
      </c>
      <c r="G896" s="2">
        <v>113573.68824245593</v>
      </c>
      <c r="H896" s="2">
        <v>115005.05962158293</v>
      </c>
      <c r="I896" s="2">
        <v>103049.58935429926</v>
      </c>
      <c r="J896" s="2">
        <v>98831.523430250585</v>
      </c>
    </row>
    <row r="897" spans="1:10" x14ac:dyDescent="0.15">
      <c r="A897" s="1">
        <v>39</v>
      </c>
      <c r="B897" s="1" t="s">
        <v>196</v>
      </c>
      <c r="C897" s="1">
        <v>20</v>
      </c>
      <c r="D897" s="1" t="s">
        <v>14</v>
      </c>
      <c r="E897" s="2">
        <v>23628.618853007247</v>
      </c>
      <c r="F897" s="2">
        <v>53872.628425747404</v>
      </c>
      <c r="G897" s="2">
        <v>41645.854495012951</v>
      </c>
      <c r="H897" s="2">
        <v>29498.311568525816</v>
      </c>
      <c r="I897" s="2">
        <v>30283.866931876895</v>
      </c>
      <c r="J897" s="2">
        <v>30870.185917850849</v>
      </c>
    </row>
    <row r="898" spans="1:10" x14ac:dyDescent="0.15">
      <c r="A898" s="1">
        <v>39</v>
      </c>
      <c r="B898" s="1" t="s">
        <v>196</v>
      </c>
      <c r="C898" s="1">
        <v>21</v>
      </c>
      <c r="D898" s="1" t="s">
        <v>15</v>
      </c>
      <c r="E898" s="2">
        <v>79260.985774566245</v>
      </c>
      <c r="F898" s="2">
        <v>110916.03162969522</v>
      </c>
      <c r="G898" s="2">
        <v>132567.63898126525</v>
      </c>
      <c r="H898" s="2">
        <v>163306.99739823016</v>
      </c>
      <c r="I898" s="2">
        <v>175544.49261326354</v>
      </c>
      <c r="J898" s="2">
        <v>160686.33940255779</v>
      </c>
    </row>
    <row r="899" spans="1:10" x14ac:dyDescent="0.15">
      <c r="A899" s="1">
        <v>39</v>
      </c>
      <c r="B899" s="1" t="s">
        <v>195</v>
      </c>
      <c r="C899" s="1">
        <v>22</v>
      </c>
      <c r="D899" s="1" t="s">
        <v>7</v>
      </c>
      <c r="E899" s="2">
        <v>308067.78414192633</v>
      </c>
      <c r="F899" s="2">
        <v>421911.670301912</v>
      </c>
      <c r="G899" s="2">
        <v>443557.77836076036</v>
      </c>
      <c r="H899" s="2">
        <v>557257.71257902496</v>
      </c>
      <c r="I899" s="2">
        <v>656163.52829479519</v>
      </c>
      <c r="J899" s="2">
        <v>644043.99189432419</v>
      </c>
    </row>
    <row r="900" spans="1:10" x14ac:dyDescent="0.15">
      <c r="A900" s="1">
        <v>39</v>
      </c>
      <c r="B900" s="1" t="s">
        <v>195</v>
      </c>
      <c r="C900" s="1">
        <v>23</v>
      </c>
      <c r="D900" s="1" t="s">
        <v>28</v>
      </c>
      <c r="E900" s="2">
        <v>220648.49093458412</v>
      </c>
      <c r="F900" s="2">
        <v>290481.11454941315</v>
      </c>
      <c r="G900" s="2">
        <v>325454.74814167904</v>
      </c>
      <c r="H900" s="2">
        <v>379008.33756574756</v>
      </c>
      <c r="I900" s="2">
        <v>415537.9900073756</v>
      </c>
      <c r="J900" s="2">
        <v>426606.30160250003</v>
      </c>
    </row>
    <row r="901" spans="1:10" x14ac:dyDescent="0.15">
      <c r="A901" s="1">
        <v>40</v>
      </c>
      <c r="B901" s="1" t="s">
        <v>199</v>
      </c>
      <c r="C901" s="1">
        <v>1</v>
      </c>
      <c r="D901" s="1" t="s">
        <v>8</v>
      </c>
      <c r="E901" s="2">
        <v>275293.4672861704</v>
      </c>
      <c r="F901" s="2">
        <v>233267.89851625357</v>
      </c>
      <c r="G901" s="2">
        <v>237143.82634205389</v>
      </c>
      <c r="H901" s="2">
        <v>205359.83392254487</v>
      </c>
      <c r="I901" s="2">
        <v>210060.40972779057</v>
      </c>
      <c r="J901" s="2">
        <v>189854.91575696232</v>
      </c>
    </row>
    <row r="902" spans="1:10" x14ac:dyDescent="0.15">
      <c r="A902" s="1">
        <v>40</v>
      </c>
      <c r="B902" s="1" t="s">
        <v>199</v>
      </c>
      <c r="C902" s="1">
        <v>2</v>
      </c>
      <c r="D902" s="1" t="s">
        <v>9</v>
      </c>
      <c r="E902" s="2">
        <v>79538.559629446521</v>
      </c>
      <c r="F902" s="2">
        <v>118018.24922897137</v>
      </c>
      <c r="G902" s="2">
        <v>73401.007744068702</v>
      </c>
      <c r="H902" s="2">
        <v>31619.942280739226</v>
      </c>
      <c r="I902" s="2">
        <v>14019.693473382576</v>
      </c>
      <c r="J902" s="2">
        <v>10222.784196703609</v>
      </c>
    </row>
    <row r="903" spans="1:10" x14ac:dyDescent="0.15">
      <c r="A903" s="1">
        <v>40</v>
      </c>
      <c r="B903" s="1" t="s">
        <v>200</v>
      </c>
      <c r="C903" s="1">
        <v>3</v>
      </c>
      <c r="D903" s="1" t="s">
        <v>16</v>
      </c>
      <c r="E903" s="2">
        <v>499900.61925154005</v>
      </c>
      <c r="F903" s="2">
        <v>589353.18208298122</v>
      </c>
      <c r="G903" s="2">
        <v>613458.9420045712</v>
      </c>
      <c r="H903" s="2">
        <v>647027.80089492176</v>
      </c>
      <c r="I903" s="2">
        <v>883556.36303033039</v>
      </c>
      <c r="J903" s="2">
        <v>827018.28851171583</v>
      </c>
    </row>
    <row r="904" spans="1:10" x14ac:dyDescent="0.15">
      <c r="A904" s="1">
        <v>40</v>
      </c>
      <c r="B904" s="1" t="s">
        <v>200</v>
      </c>
      <c r="C904" s="1">
        <v>4</v>
      </c>
      <c r="D904" s="1" t="s">
        <v>17</v>
      </c>
      <c r="E904" s="2">
        <v>27530.159605717872</v>
      </c>
      <c r="F904" s="2">
        <v>52418.945351036127</v>
      </c>
      <c r="G904" s="2">
        <v>72128.656291134379</v>
      </c>
      <c r="H904" s="2">
        <v>33643.042570692873</v>
      </c>
      <c r="I904" s="2">
        <v>28072.334621075104</v>
      </c>
      <c r="J904" s="2">
        <v>24763.02876532359</v>
      </c>
    </row>
    <row r="905" spans="1:10" x14ac:dyDescent="0.15">
      <c r="A905" s="1">
        <v>40</v>
      </c>
      <c r="B905" s="1" t="s">
        <v>200</v>
      </c>
      <c r="C905" s="1">
        <v>5</v>
      </c>
      <c r="D905" s="1" t="s">
        <v>18</v>
      </c>
      <c r="E905" s="2">
        <v>24386.840877043473</v>
      </c>
      <c r="F905" s="2">
        <v>35349.573222357227</v>
      </c>
      <c r="G905" s="2">
        <v>44081.274991485727</v>
      </c>
      <c r="H905" s="2">
        <v>35539.469538624915</v>
      </c>
      <c r="I905" s="2">
        <v>36006.095441523692</v>
      </c>
      <c r="J905" s="2">
        <v>31708.500222127015</v>
      </c>
    </row>
    <row r="906" spans="1:10" x14ac:dyDescent="0.15">
      <c r="A906" s="1">
        <v>40</v>
      </c>
      <c r="B906" s="1" t="s">
        <v>200</v>
      </c>
      <c r="C906" s="1">
        <v>6</v>
      </c>
      <c r="D906" s="1" t="s">
        <v>2</v>
      </c>
      <c r="E906" s="2">
        <v>35128.803090519687</v>
      </c>
      <c r="F906" s="2">
        <v>94775.215086647906</v>
      </c>
      <c r="G906" s="2">
        <v>237211.14093024292</v>
      </c>
      <c r="H906" s="2">
        <v>168354.51557120529</v>
      </c>
      <c r="I906" s="2">
        <v>142284.95119304021</v>
      </c>
      <c r="J906" s="2">
        <v>122740.52227147942</v>
      </c>
    </row>
    <row r="907" spans="1:10" x14ac:dyDescent="0.15">
      <c r="A907" s="1">
        <v>40</v>
      </c>
      <c r="B907" s="1" t="s">
        <v>200</v>
      </c>
      <c r="C907" s="1">
        <v>7</v>
      </c>
      <c r="D907" s="1" t="s">
        <v>19</v>
      </c>
      <c r="E907" s="2">
        <v>61494.623731256346</v>
      </c>
      <c r="F907" s="2">
        <v>47064.07483724715</v>
      </c>
      <c r="G907" s="2">
        <v>43831.864579701178</v>
      </c>
      <c r="H907" s="2">
        <v>12508.83033478214</v>
      </c>
      <c r="I907" s="2">
        <v>12011.543141043448</v>
      </c>
      <c r="J907" s="2">
        <v>12727.001753770146</v>
      </c>
    </row>
    <row r="908" spans="1:10" x14ac:dyDescent="0.15">
      <c r="A908" s="1">
        <v>40</v>
      </c>
      <c r="B908" s="1" t="s">
        <v>200</v>
      </c>
      <c r="C908" s="1">
        <v>8</v>
      </c>
      <c r="D908" s="1" t="s">
        <v>20</v>
      </c>
      <c r="E908" s="2">
        <v>122666.30876808225</v>
      </c>
      <c r="F908" s="2">
        <v>115593.67011362403</v>
      </c>
      <c r="G908" s="2">
        <v>146583.56510263999</v>
      </c>
      <c r="H908" s="2">
        <v>142621.9388821488</v>
      </c>
      <c r="I908" s="2">
        <v>140091.9122739734</v>
      </c>
      <c r="J908" s="2">
        <v>88587.10907343353</v>
      </c>
    </row>
    <row r="909" spans="1:10" x14ac:dyDescent="0.15">
      <c r="A909" s="1">
        <v>40</v>
      </c>
      <c r="B909" s="1" t="s">
        <v>200</v>
      </c>
      <c r="C909" s="1">
        <v>9</v>
      </c>
      <c r="D909" s="1" t="s">
        <v>21</v>
      </c>
      <c r="E909" s="2">
        <v>222711.13481948519</v>
      </c>
      <c r="F909" s="2">
        <v>379308.60304842418</v>
      </c>
      <c r="G909" s="2">
        <v>357427.79394683964</v>
      </c>
      <c r="H909" s="2">
        <v>339440.11973242683</v>
      </c>
      <c r="I909" s="2">
        <v>238975.11059549294</v>
      </c>
      <c r="J909" s="2">
        <v>172301.07412499105</v>
      </c>
    </row>
    <row r="910" spans="1:10" x14ac:dyDescent="0.15">
      <c r="A910" s="1">
        <v>40</v>
      </c>
      <c r="B910" s="1" t="s">
        <v>200</v>
      </c>
      <c r="C910" s="1">
        <v>10</v>
      </c>
      <c r="D910" s="1" t="s">
        <v>22</v>
      </c>
      <c r="E910" s="2">
        <v>66150.666886223902</v>
      </c>
      <c r="F910" s="2">
        <v>105759.22369150241</v>
      </c>
      <c r="G910" s="2">
        <v>124084.21151270867</v>
      </c>
      <c r="H910" s="2">
        <v>156989.10691978064</v>
      </c>
      <c r="I910" s="2">
        <v>107929.89999070475</v>
      </c>
      <c r="J910" s="2">
        <v>109277.05200178068</v>
      </c>
    </row>
    <row r="911" spans="1:10" x14ac:dyDescent="0.15">
      <c r="A911" s="1">
        <v>40</v>
      </c>
      <c r="B911" s="1" t="s">
        <v>200</v>
      </c>
      <c r="C911" s="1">
        <v>11</v>
      </c>
      <c r="D911" s="1" t="s">
        <v>23</v>
      </c>
      <c r="E911" s="2">
        <v>60615.171226201121</v>
      </c>
      <c r="F911" s="2">
        <v>154226.75224297662</v>
      </c>
      <c r="G911" s="2">
        <v>225495.65633338768</v>
      </c>
      <c r="H911" s="2">
        <v>182145.38614085643</v>
      </c>
      <c r="I911" s="2">
        <v>322261.9917078978</v>
      </c>
      <c r="J911" s="2">
        <v>222721.11869393539</v>
      </c>
    </row>
    <row r="912" spans="1:10" x14ac:dyDescent="0.15">
      <c r="A912" s="1">
        <v>40</v>
      </c>
      <c r="B912" s="1" t="s">
        <v>200</v>
      </c>
      <c r="C912" s="1">
        <v>12</v>
      </c>
      <c r="D912" s="1" t="s">
        <v>24</v>
      </c>
      <c r="E912" s="2">
        <v>4492.600580298189</v>
      </c>
      <c r="F912" s="2">
        <v>19284.164986950618</v>
      </c>
      <c r="G912" s="2">
        <v>121803.61160449304</v>
      </c>
      <c r="H912" s="2">
        <v>313671.1114837458</v>
      </c>
      <c r="I912" s="2">
        <v>575492.4625245682</v>
      </c>
      <c r="J912" s="2">
        <v>429834.58677265729</v>
      </c>
    </row>
    <row r="913" spans="1:10" x14ac:dyDescent="0.15">
      <c r="A913" s="1">
        <v>40</v>
      </c>
      <c r="B913" s="1" t="s">
        <v>200</v>
      </c>
      <c r="C913" s="1">
        <v>13</v>
      </c>
      <c r="D913" s="1" t="s">
        <v>25</v>
      </c>
      <c r="E913" s="2">
        <v>9938.9298173911247</v>
      </c>
      <c r="F913" s="2">
        <v>107888.75410618729</v>
      </c>
      <c r="G913" s="2">
        <v>237118.08770688748</v>
      </c>
      <c r="H913" s="2">
        <v>255117.62192302657</v>
      </c>
      <c r="I913" s="2">
        <v>266277.42570423777</v>
      </c>
      <c r="J913" s="2">
        <v>421506.92567314283</v>
      </c>
    </row>
    <row r="914" spans="1:10" x14ac:dyDescent="0.15">
      <c r="A914" s="1">
        <v>40</v>
      </c>
      <c r="B914" s="1" t="s">
        <v>200</v>
      </c>
      <c r="C914" s="1">
        <v>14</v>
      </c>
      <c r="D914" s="1" t="s">
        <v>26</v>
      </c>
      <c r="E914" s="2">
        <v>862.25325688270027</v>
      </c>
      <c r="F914" s="2">
        <v>2610.4853272602077</v>
      </c>
      <c r="G914" s="2">
        <v>4948.1211086306785</v>
      </c>
      <c r="H914" s="2">
        <v>8020.7880406579425</v>
      </c>
      <c r="I914" s="2">
        <v>6671.5280573929231</v>
      </c>
      <c r="J914" s="2">
        <v>6211.0174280553429</v>
      </c>
    </row>
    <row r="915" spans="1:10" x14ac:dyDescent="0.15">
      <c r="A915" s="1">
        <v>40</v>
      </c>
      <c r="B915" s="1" t="s">
        <v>200</v>
      </c>
      <c r="C915" s="1">
        <v>15</v>
      </c>
      <c r="D915" s="1" t="s">
        <v>27</v>
      </c>
      <c r="E915" s="2">
        <v>254681.51583854199</v>
      </c>
      <c r="F915" s="2">
        <v>398653.899276638</v>
      </c>
      <c r="G915" s="2">
        <v>544716.11258991098</v>
      </c>
      <c r="H915" s="2">
        <v>398990.40626992576</v>
      </c>
      <c r="I915" s="2">
        <v>393140.88387449278</v>
      </c>
      <c r="J915" s="2">
        <v>351166.6420876545</v>
      </c>
    </row>
    <row r="916" spans="1:10" x14ac:dyDescent="0.15">
      <c r="A916" s="1">
        <v>40</v>
      </c>
      <c r="B916" s="1" t="s">
        <v>199</v>
      </c>
      <c r="C916" s="1">
        <v>16</v>
      </c>
      <c r="D916" s="1" t="s">
        <v>10</v>
      </c>
      <c r="E916" s="2">
        <v>919626.43480938755</v>
      </c>
      <c r="F916" s="2">
        <v>1450403.4476743529</v>
      </c>
      <c r="G916" s="2">
        <v>1502634.768491582</v>
      </c>
      <c r="H916" s="2">
        <v>1207313.5692231604</v>
      </c>
      <c r="I916" s="2">
        <v>1004813.5191154248</v>
      </c>
      <c r="J916" s="2">
        <v>954733.14326041809</v>
      </c>
    </row>
    <row r="917" spans="1:10" x14ac:dyDescent="0.15">
      <c r="A917" s="1">
        <v>40</v>
      </c>
      <c r="B917" s="1" t="s">
        <v>199</v>
      </c>
      <c r="C917" s="1">
        <v>17</v>
      </c>
      <c r="D917" s="1" t="s">
        <v>11</v>
      </c>
      <c r="E917" s="2">
        <v>142440.2007687669</v>
      </c>
      <c r="F917" s="2">
        <v>289676.46811771311</v>
      </c>
      <c r="G917" s="2">
        <v>417563.03469733207</v>
      </c>
      <c r="H917" s="2">
        <v>407527.55692508555</v>
      </c>
      <c r="I917" s="2">
        <v>471822.09829207609</v>
      </c>
      <c r="J917" s="2">
        <v>384612.56080842763</v>
      </c>
    </row>
    <row r="918" spans="1:10" x14ac:dyDescent="0.15">
      <c r="A918" s="1">
        <v>40</v>
      </c>
      <c r="B918" s="1" t="s">
        <v>199</v>
      </c>
      <c r="C918" s="1">
        <v>18</v>
      </c>
      <c r="D918" s="1" t="s">
        <v>12</v>
      </c>
      <c r="E918" s="2">
        <v>756738.39004485344</v>
      </c>
      <c r="F918" s="2">
        <v>2083753.0321415386</v>
      </c>
      <c r="G918" s="2">
        <v>2497092.4583965135</v>
      </c>
      <c r="H918" s="2">
        <v>3059633.2486363263</v>
      </c>
      <c r="I918" s="2">
        <v>2944271.4798954572</v>
      </c>
      <c r="J918" s="2">
        <v>2506760.9618193726</v>
      </c>
    </row>
    <row r="919" spans="1:10" x14ac:dyDescent="0.15">
      <c r="A919" s="1">
        <v>40</v>
      </c>
      <c r="B919" s="1" t="s">
        <v>199</v>
      </c>
      <c r="C919" s="1">
        <v>19</v>
      </c>
      <c r="D919" s="1" t="s">
        <v>13</v>
      </c>
      <c r="E919" s="2">
        <v>131006.75037703369</v>
      </c>
      <c r="F919" s="2">
        <v>303980.36125086097</v>
      </c>
      <c r="G919" s="2">
        <v>722783.1728991227</v>
      </c>
      <c r="H919" s="2">
        <v>793222.52366713621</v>
      </c>
      <c r="I919" s="2">
        <v>729680.07078939234</v>
      </c>
      <c r="J919" s="2">
        <v>688829.79288639966</v>
      </c>
    </row>
    <row r="920" spans="1:10" x14ac:dyDescent="0.15">
      <c r="A920" s="1">
        <v>40</v>
      </c>
      <c r="B920" s="1" t="s">
        <v>199</v>
      </c>
      <c r="C920" s="1">
        <v>20</v>
      </c>
      <c r="D920" s="1" t="s">
        <v>14</v>
      </c>
      <c r="E920" s="2">
        <v>172954.24568142151</v>
      </c>
      <c r="F920" s="2">
        <v>345824.5474132775</v>
      </c>
      <c r="G920" s="2">
        <v>331617.52796275931</v>
      </c>
      <c r="H920" s="2">
        <v>244221.623044476</v>
      </c>
      <c r="I920" s="2">
        <v>276555.23875936924</v>
      </c>
      <c r="J920" s="2">
        <v>286198.72971766524</v>
      </c>
    </row>
    <row r="921" spans="1:10" x14ac:dyDescent="0.15">
      <c r="A921" s="1">
        <v>40</v>
      </c>
      <c r="B921" s="1" t="s">
        <v>199</v>
      </c>
      <c r="C921" s="1">
        <v>21</v>
      </c>
      <c r="D921" s="1" t="s">
        <v>15</v>
      </c>
      <c r="E921" s="2">
        <v>563408.74896737095</v>
      </c>
      <c r="F921" s="2">
        <v>746394.19293369027</v>
      </c>
      <c r="G921" s="2">
        <v>1029470.5632152136</v>
      </c>
      <c r="H921" s="2">
        <v>1318514.582104292</v>
      </c>
      <c r="I921" s="2">
        <v>1644801.4817873614</v>
      </c>
      <c r="J921" s="2">
        <v>1526563.4225432402</v>
      </c>
    </row>
    <row r="922" spans="1:10" x14ac:dyDescent="0.15">
      <c r="A922" s="1">
        <v>40</v>
      </c>
      <c r="B922" s="1" t="s">
        <v>198</v>
      </c>
      <c r="C922" s="1">
        <v>22</v>
      </c>
      <c r="D922" s="1" t="s">
        <v>7</v>
      </c>
      <c r="E922" s="2">
        <v>1482801.3635308358</v>
      </c>
      <c r="F922" s="2">
        <v>2530339.9169718656</v>
      </c>
      <c r="G922" s="2">
        <v>3005869.2040046426</v>
      </c>
      <c r="H922" s="2">
        <v>4014964.4791771071</v>
      </c>
      <c r="I922" s="2">
        <v>5284916.7390428279</v>
      </c>
      <c r="J922" s="2">
        <v>5176856.4514202261</v>
      </c>
    </row>
    <row r="923" spans="1:10" x14ac:dyDescent="0.15">
      <c r="A923" s="1">
        <v>40</v>
      </c>
      <c r="B923" s="1" t="s">
        <v>198</v>
      </c>
      <c r="C923" s="1">
        <v>23</v>
      </c>
      <c r="D923" s="1" t="s">
        <v>28</v>
      </c>
      <c r="E923" s="2">
        <v>956697.4220498238</v>
      </c>
      <c r="F923" s="2">
        <v>1157431.2269613435</v>
      </c>
      <c r="G923" s="2">
        <v>1300933.2676220238</v>
      </c>
      <c r="H923" s="2">
        <v>1483004.771202262</v>
      </c>
      <c r="I923" s="2">
        <v>1713788.1276857338</v>
      </c>
      <c r="J923" s="2">
        <v>1754296.7115445018</v>
      </c>
    </row>
    <row r="924" spans="1:10" x14ac:dyDescent="0.15">
      <c r="A924" s="1">
        <v>41</v>
      </c>
      <c r="B924" s="1" t="s">
        <v>202</v>
      </c>
      <c r="C924" s="1">
        <v>1</v>
      </c>
      <c r="D924" s="1" t="s">
        <v>8</v>
      </c>
      <c r="E924" s="2">
        <v>127152.17688026931</v>
      </c>
      <c r="F924" s="2">
        <v>118490.64675684055</v>
      </c>
      <c r="G924" s="2">
        <v>136081.01658767633</v>
      </c>
      <c r="H924" s="2">
        <v>115742.4307669304</v>
      </c>
      <c r="I924" s="2">
        <v>116707.37879945131</v>
      </c>
      <c r="J924" s="2">
        <v>105734.37718369525</v>
      </c>
    </row>
    <row r="925" spans="1:10" x14ac:dyDescent="0.15">
      <c r="A925" s="1">
        <v>41</v>
      </c>
      <c r="B925" s="1" t="s">
        <v>202</v>
      </c>
      <c r="C925" s="1">
        <v>2</v>
      </c>
      <c r="D925" s="1" t="s">
        <v>9</v>
      </c>
      <c r="E925" s="2">
        <v>3563.9491364755077</v>
      </c>
      <c r="F925" s="2">
        <v>5107.9887476543827</v>
      </c>
      <c r="G925" s="2">
        <v>5966.0016664710411</v>
      </c>
      <c r="H925" s="2">
        <v>3043.7839842892963</v>
      </c>
      <c r="I925" s="2">
        <v>1798.9253611705685</v>
      </c>
      <c r="J925" s="2">
        <v>1317.9157792148978</v>
      </c>
    </row>
    <row r="926" spans="1:10" x14ac:dyDescent="0.15">
      <c r="A926" s="1">
        <v>41</v>
      </c>
      <c r="B926" s="1" t="s">
        <v>203</v>
      </c>
      <c r="C926" s="1">
        <v>3</v>
      </c>
      <c r="D926" s="1" t="s">
        <v>16</v>
      </c>
      <c r="E926" s="2">
        <v>98976.691576611585</v>
      </c>
      <c r="F926" s="2">
        <v>125031.44302245151</v>
      </c>
      <c r="G926" s="2">
        <v>134496.73647291653</v>
      </c>
      <c r="H926" s="2">
        <v>159432.09298596063</v>
      </c>
      <c r="I926" s="2">
        <v>134122.36547900489</v>
      </c>
      <c r="J926" s="2">
        <v>125356.58187138075</v>
      </c>
    </row>
    <row r="927" spans="1:10" x14ac:dyDescent="0.15">
      <c r="A927" s="1">
        <v>41</v>
      </c>
      <c r="B927" s="1" t="s">
        <v>203</v>
      </c>
      <c r="C927" s="1">
        <v>4</v>
      </c>
      <c r="D927" s="1" t="s">
        <v>17</v>
      </c>
      <c r="E927" s="2">
        <v>7853.4349466029589</v>
      </c>
      <c r="F927" s="2">
        <v>16140.881684636846</v>
      </c>
      <c r="G927" s="2">
        <v>29308.013465213153</v>
      </c>
      <c r="H927" s="2">
        <v>15208.441135574181</v>
      </c>
      <c r="I927" s="2">
        <v>10934.52052885738</v>
      </c>
      <c r="J927" s="2">
        <v>10242.078883551363</v>
      </c>
    </row>
    <row r="928" spans="1:10" x14ac:dyDescent="0.15">
      <c r="A928" s="1">
        <v>41</v>
      </c>
      <c r="B928" s="1" t="s">
        <v>203</v>
      </c>
      <c r="C928" s="1">
        <v>5</v>
      </c>
      <c r="D928" s="1" t="s">
        <v>18</v>
      </c>
      <c r="E928" s="2">
        <v>6681.4391606928957</v>
      </c>
      <c r="F928" s="2">
        <v>14933.874651741695</v>
      </c>
      <c r="G928" s="2">
        <v>28334.728179615948</v>
      </c>
      <c r="H928" s="2">
        <v>21812.73281465987</v>
      </c>
      <c r="I928" s="2">
        <v>26507.627743332087</v>
      </c>
      <c r="J928" s="2">
        <v>23572.715988368891</v>
      </c>
    </row>
    <row r="929" spans="1:10" x14ac:dyDescent="0.15">
      <c r="A929" s="1">
        <v>41</v>
      </c>
      <c r="B929" s="1" t="s">
        <v>203</v>
      </c>
      <c r="C929" s="1">
        <v>6</v>
      </c>
      <c r="D929" s="1" t="s">
        <v>2</v>
      </c>
      <c r="E929" s="2">
        <v>2617.7381089308119</v>
      </c>
      <c r="F929" s="2">
        <v>11064.771757640139</v>
      </c>
      <c r="G929" s="2">
        <v>20045.983755715039</v>
      </c>
      <c r="H929" s="2">
        <v>32278.160432734854</v>
      </c>
      <c r="I929" s="2">
        <v>59091.912459995932</v>
      </c>
      <c r="J929" s="2">
        <v>55642.46465838475</v>
      </c>
    </row>
    <row r="930" spans="1:10" x14ac:dyDescent="0.15">
      <c r="A930" s="1">
        <v>41</v>
      </c>
      <c r="B930" s="1" t="s">
        <v>203</v>
      </c>
      <c r="C930" s="1">
        <v>7</v>
      </c>
      <c r="D930" s="1" t="s">
        <v>19</v>
      </c>
      <c r="E930" s="2">
        <v>1285.3545628065699</v>
      </c>
      <c r="F930" s="2">
        <v>188.06648068640868</v>
      </c>
      <c r="G930" s="2">
        <v>1887.5320112513734</v>
      </c>
      <c r="H930" s="2">
        <v>1664.5511639966758</v>
      </c>
      <c r="I930" s="2">
        <v>590.38035000576485</v>
      </c>
      <c r="J930" s="2">
        <v>1377.6117050703592</v>
      </c>
    </row>
    <row r="931" spans="1:10" x14ac:dyDescent="0.15">
      <c r="A931" s="1">
        <v>41</v>
      </c>
      <c r="B931" s="1" t="s">
        <v>203</v>
      </c>
      <c r="C931" s="1">
        <v>8</v>
      </c>
      <c r="D931" s="1" t="s">
        <v>20</v>
      </c>
      <c r="E931" s="2">
        <v>23917.095555310891</v>
      </c>
      <c r="F931" s="2">
        <v>31385.244351715563</v>
      </c>
      <c r="G931" s="2">
        <v>46447.370985285219</v>
      </c>
      <c r="H931" s="2">
        <v>32343.093935536806</v>
      </c>
      <c r="I931" s="2">
        <v>29568.63039533647</v>
      </c>
      <c r="J931" s="2">
        <v>26059.601329304598</v>
      </c>
    </row>
    <row r="932" spans="1:10" x14ac:dyDescent="0.15">
      <c r="A932" s="1">
        <v>41</v>
      </c>
      <c r="B932" s="1" t="s">
        <v>203</v>
      </c>
      <c r="C932" s="1">
        <v>9</v>
      </c>
      <c r="D932" s="1" t="s">
        <v>21</v>
      </c>
      <c r="E932" s="2">
        <v>2120.2368176150662</v>
      </c>
      <c r="F932" s="2">
        <v>3565.5187335381015</v>
      </c>
      <c r="G932" s="2">
        <v>9636.901721620945</v>
      </c>
      <c r="H932" s="2">
        <v>25269.383604239869</v>
      </c>
      <c r="I932" s="2">
        <v>24191.750429224307</v>
      </c>
      <c r="J932" s="2">
        <v>11167.84299144418</v>
      </c>
    </row>
    <row r="933" spans="1:10" x14ac:dyDescent="0.15">
      <c r="A933" s="1">
        <v>41</v>
      </c>
      <c r="B933" s="1" t="s">
        <v>203</v>
      </c>
      <c r="C933" s="1">
        <v>10</v>
      </c>
      <c r="D933" s="1" t="s">
        <v>22</v>
      </c>
      <c r="E933" s="2">
        <v>5898.9613543543001</v>
      </c>
      <c r="F933" s="2">
        <v>17888.039582284138</v>
      </c>
      <c r="G933" s="2">
        <v>37620.170777478255</v>
      </c>
      <c r="H933" s="2">
        <v>31863.102206213531</v>
      </c>
      <c r="I933" s="2">
        <v>26762.723790161344</v>
      </c>
      <c r="J933" s="2">
        <v>26247.970535706048</v>
      </c>
    </row>
    <row r="934" spans="1:10" x14ac:dyDescent="0.15">
      <c r="A934" s="1">
        <v>41</v>
      </c>
      <c r="B934" s="1" t="s">
        <v>203</v>
      </c>
      <c r="C934" s="1">
        <v>11</v>
      </c>
      <c r="D934" s="1" t="s">
        <v>23</v>
      </c>
      <c r="E934" s="2">
        <v>4535.5897857638456</v>
      </c>
      <c r="F934" s="2">
        <v>13431.238814294116</v>
      </c>
      <c r="G934" s="2">
        <v>24581.129782544544</v>
      </c>
      <c r="H934" s="2">
        <v>57476.497621521921</v>
      </c>
      <c r="I934" s="2">
        <v>77775.189268162125</v>
      </c>
      <c r="J934" s="2">
        <v>42283.338523741564</v>
      </c>
    </row>
    <row r="935" spans="1:10" x14ac:dyDescent="0.15">
      <c r="A935" s="1">
        <v>41</v>
      </c>
      <c r="B935" s="1" t="s">
        <v>203</v>
      </c>
      <c r="C935" s="1">
        <v>12</v>
      </c>
      <c r="D935" s="1" t="s">
        <v>24</v>
      </c>
      <c r="E935" s="2">
        <v>602.08308844732971</v>
      </c>
      <c r="F935" s="2">
        <v>4024.6631871352342</v>
      </c>
      <c r="G935" s="2">
        <v>31256.984048564093</v>
      </c>
      <c r="H935" s="2">
        <v>94656.778437778281</v>
      </c>
      <c r="I935" s="2">
        <v>563496.28701251978</v>
      </c>
      <c r="J935" s="2">
        <v>320240.09383991529</v>
      </c>
    </row>
    <row r="936" spans="1:10" x14ac:dyDescent="0.15">
      <c r="A936" s="1">
        <v>41</v>
      </c>
      <c r="B936" s="1" t="s">
        <v>203</v>
      </c>
      <c r="C936" s="1">
        <v>13</v>
      </c>
      <c r="D936" s="1" t="s">
        <v>25</v>
      </c>
      <c r="E936" s="2">
        <v>1479.202968306623</v>
      </c>
      <c r="F936" s="2">
        <v>11381.049149100394</v>
      </c>
      <c r="G936" s="2">
        <v>14997.283554603857</v>
      </c>
      <c r="H936" s="2">
        <v>21037.604901470313</v>
      </c>
      <c r="I936" s="2">
        <v>56958.0581103406</v>
      </c>
      <c r="J936" s="2">
        <v>8714.1857160747404</v>
      </c>
    </row>
    <row r="937" spans="1:10" x14ac:dyDescent="0.15">
      <c r="A937" s="1">
        <v>41</v>
      </c>
      <c r="B937" s="1" t="s">
        <v>203</v>
      </c>
      <c r="C937" s="1">
        <v>14</v>
      </c>
      <c r="D937" s="1" t="s">
        <v>26</v>
      </c>
      <c r="E937" s="2">
        <v>69.436816005972588</v>
      </c>
      <c r="F937" s="2">
        <v>110.80819694228887</v>
      </c>
      <c r="G937" s="2">
        <v>272.47219457656905</v>
      </c>
      <c r="H937" s="2">
        <v>520.98139017443248</v>
      </c>
      <c r="I937" s="2">
        <v>579.46986555641399</v>
      </c>
      <c r="J937" s="2">
        <v>523.20037757056627</v>
      </c>
    </row>
    <row r="938" spans="1:10" x14ac:dyDescent="0.15">
      <c r="A938" s="1">
        <v>41</v>
      </c>
      <c r="B938" s="1" t="s">
        <v>203</v>
      </c>
      <c r="C938" s="1">
        <v>15</v>
      </c>
      <c r="D938" s="1" t="s">
        <v>27</v>
      </c>
      <c r="E938" s="2">
        <v>45149.242440748814</v>
      </c>
      <c r="F938" s="2">
        <v>58774.630004428538</v>
      </c>
      <c r="G938" s="2">
        <v>91706.139387647578</v>
      </c>
      <c r="H938" s="2">
        <v>76350.230209625253</v>
      </c>
      <c r="I938" s="2">
        <v>65391.427822922138</v>
      </c>
      <c r="J938" s="2">
        <v>62022.46281391129</v>
      </c>
    </row>
    <row r="939" spans="1:10" x14ac:dyDescent="0.15">
      <c r="A939" s="1">
        <v>41</v>
      </c>
      <c r="B939" s="1" t="s">
        <v>202</v>
      </c>
      <c r="C939" s="1">
        <v>16</v>
      </c>
      <c r="D939" s="1" t="s">
        <v>10</v>
      </c>
      <c r="E939" s="2">
        <v>206621.95733749826</v>
      </c>
      <c r="F939" s="2">
        <v>336030.70917355188</v>
      </c>
      <c r="G939" s="2">
        <v>313402.30030471802</v>
      </c>
      <c r="H939" s="2">
        <v>281370.43186616985</v>
      </c>
      <c r="I939" s="2">
        <v>233006.85418205516</v>
      </c>
      <c r="J939" s="2">
        <v>222800.79705570242</v>
      </c>
    </row>
    <row r="940" spans="1:10" x14ac:dyDescent="0.15">
      <c r="A940" s="1">
        <v>41</v>
      </c>
      <c r="B940" s="1" t="s">
        <v>202</v>
      </c>
      <c r="C940" s="1">
        <v>17</v>
      </c>
      <c r="D940" s="1" t="s">
        <v>11</v>
      </c>
      <c r="E940" s="2">
        <v>24880.721517884962</v>
      </c>
      <c r="F940" s="2">
        <v>83309.228526247491</v>
      </c>
      <c r="G940" s="2">
        <v>80143.58779827939</v>
      </c>
      <c r="H940" s="2">
        <v>178222.63722840988</v>
      </c>
      <c r="I940" s="2">
        <v>195086.9535943784</v>
      </c>
      <c r="J940" s="2">
        <v>147586.38240898331</v>
      </c>
    </row>
    <row r="941" spans="1:10" x14ac:dyDescent="0.15">
      <c r="A941" s="1">
        <v>41</v>
      </c>
      <c r="B941" s="1" t="s">
        <v>202</v>
      </c>
      <c r="C941" s="1">
        <v>18</v>
      </c>
      <c r="D941" s="1" t="s">
        <v>12</v>
      </c>
      <c r="E941" s="2">
        <v>74376.000707229221</v>
      </c>
      <c r="F941" s="2">
        <v>162170.98525403778</v>
      </c>
      <c r="G941" s="2">
        <v>232131.70291895789</v>
      </c>
      <c r="H941" s="2">
        <v>271515.68538239237</v>
      </c>
      <c r="I941" s="2">
        <v>228070.34926168257</v>
      </c>
      <c r="J941" s="2">
        <v>203123.40233592392</v>
      </c>
    </row>
    <row r="942" spans="1:10" x14ac:dyDescent="0.15">
      <c r="A942" s="1">
        <v>41</v>
      </c>
      <c r="B942" s="1" t="s">
        <v>202</v>
      </c>
      <c r="C942" s="1">
        <v>19</v>
      </c>
      <c r="D942" s="1" t="s">
        <v>13</v>
      </c>
      <c r="E942" s="2">
        <v>21691.007664777473</v>
      </c>
      <c r="F942" s="2">
        <v>52697.749704775888</v>
      </c>
      <c r="G942" s="2">
        <v>104564.63296166272</v>
      </c>
      <c r="H942" s="2">
        <v>105070.96190426663</v>
      </c>
      <c r="I942" s="2">
        <v>97358.51094083082</v>
      </c>
      <c r="J942" s="2">
        <v>94979.947004522095</v>
      </c>
    </row>
    <row r="943" spans="1:10" x14ac:dyDescent="0.15">
      <c r="A943" s="1">
        <v>41</v>
      </c>
      <c r="B943" s="1" t="s">
        <v>202</v>
      </c>
      <c r="C943" s="1">
        <v>20</v>
      </c>
      <c r="D943" s="1" t="s">
        <v>14</v>
      </c>
      <c r="E943" s="2">
        <v>24465.328067341587</v>
      </c>
      <c r="F943" s="2">
        <v>36710.542384248911</v>
      </c>
      <c r="G943" s="2">
        <v>34120.19955548532</v>
      </c>
      <c r="H943" s="2">
        <v>29537.102993858378</v>
      </c>
      <c r="I943" s="2">
        <v>32432.907298716767</v>
      </c>
      <c r="J943" s="2">
        <v>33340.722568093188</v>
      </c>
    </row>
    <row r="944" spans="1:10" x14ac:dyDescent="0.15">
      <c r="A944" s="1">
        <v>41</v>
      </c>
      <c r="B944" s="1" t="s">
        <v>202</v>
      </c>
      <c r="C944" s="1">
        <v>21</v>
      </c>
      <c r="D944" s="1" t="s">
        <v>15</v>
      </c>
      <c r="E944" s="2">
        <v>54774.918961249721</v>
      </c>
      <c r="F944" s="2">
        <v>81808.724439569094</v>
      </c>
      <c r="G944" s="2">
        <v>118578.78644465792</v>
      </c>
      <c r="H944" s="2">
        <v>156990.38262302568</v>
      </c>
      <c r="I944" s="2">
        <v>187716.97888753936</v>
      </c>
      <c r="J944" s="2">
        <v>178297.75534152612</v>
      </c>
    </row>
    <row r="945" spans="1:10" x14ac:dyDescent="0.15">
      <c r="A945" s="1">
        <v>41</v>
      </c>
      <c r="B945" s="1" t="s">
        <v>201</v>
      </c>
      <c r="C945" s="1">
        <v>22</v>
      </c>
      <c r="D945" s="1" t="s">
        <v>7</v>
      </c>
      <c r="E945" s="2">
        <v>234768.26117896425</v>
      </c>
      <c r="F945" s="2">
        <v>409827.87693591317</v>
      </c>
      <c r="G945" s="2">
        <v>453546.1133511787</v>
      </c>
      <c r="H945" s="2">
        <v>585591.24348431989</v>
      </c>
      <c r="I945" s="2">
        <v>728917.30932702334</v>
      </c>
      <c r="J945" s="2">
        <v>714021.58198447165</v>
      </c>
    </row>
    <row r="946" spans="1:10" x14ac:dyDescent="0.15">
      <c r="A946" s="1">
        <v>41</v>
      </c>
      <c r="B946" s="1" t="s">
        <v>201</v>
      </c>
      <c r="C946" s="1">
        <v>23</v>
      </c>
      <c r="D946" s="1" t="s">
        <v>28</v>
      </c>
      <c r="E946" s="2">
        <v>214353.21838265363</v>
      </c>
      <c r="F946" s="2">
        <v>271353.95188287337</v>
      </c>
      <c r="G946" s="2">
        <v>292809.61438265647</v>
      </c>
      <c r="H946" s="2">
        <v>346890.14367746195</v>
      </c>
      <c r="I946" s="2">
        <v>394098.65699654521</v>
      </c>
      <c r="J946" s="2">
        <v>401396.83067901118</v>
      </c>
    </row>
    <row r="947" spans="1:10" x14ac:dyDescent="0.15">
      <c r="A947" s="1">
        <v>42</v>
      </c>
      <c r="B947" s="1" t="s">
        <v>205</v>
      </c>
      <c r="C947" s="1">
        <v>1</v>
      </c>
      <c r="D947" s="1" t="s">
        <v>8</v>
      </c>
      <c r="E947" s="2">
        <v>175796.92362910957</v>
      </c>
      <c r="F947" s="2">
        <v>187551.51738403874</v>
      </c>
      <c r="G947" s="2">
        <v>218212.18845991098</v>
      </c>
      <c r="H947" s="2">
        <v>174171.68602391437</v>
      </c>
      <c r="I947" s="2">
        <v>168240.98275073941</v>
      </c>
      <c r="J947" s="2">
        <v>150179.08594782895</v>
      </c>
    </row>
    <row r="948" spans="1:10" x14ac:dyDescent="0.15">
      <c r="A948" s="1">
        <v>42</v>
      </c>
      <c r="B948" s="1" t="s">
        <v>205</v>
      </c>
      <c r="C948" s="1">
        <v>2</v>
      </c>
      <c r="D948" s="1" t="s">
        <v>9</v>
      </c>
      <c r="E948" s="2">
        <v>20945.849791762299</v>
      </c>
      <c r="F948" s="2">
        <v>25372.663273830349</v>
      </c>
      <c r="G948" s="2">
        <v>21094.943416061848</v>
      </c>
      <c r="H948" s="2">
        <v>13586.748495451568</v>
      </c>
      <c r="I948" s="2">
        <v>2798.0102073894441</v>
      </c>
      <c r="J948" s="2">
        <v>2265.0055091290365</v>
      </c>
    </row>
    <row r="949" spans="1:10" x14ac:dyDescent="0.15">
      <c r="A949" s="1">
        <v>42</v>
      </c>
      <c r="B949" s="1" t="s">
        <v>206</v>
      </c>
      <c r="C949" s="1">
        <v>3</v>
      </c>
      <c r="D949" s="1" t="s">
        <v>16</v>
      </c>
      <c r="E949" s="2">
        <v>76476.716514084968</v>
      </c>
      <c r="F949" s="2">
        <v>96505.804717743216</v>
      </c>
      <c r="G949" s="2">
        <v>95184.535360034599</v>
      </c>
      <c r="H949" s="2">
        <v>109659.66026735777</v>
      </c>
      <c r="I949" s="2">
        <v>95286.508253249471</v>
      </c>
      <c r="J949" s="2">
        <v>91694.488878739474</v>
      </c>
    </row>
    <row r="950" spans="1:10" x14ac:dyDescent="0.15">
      <c r="A950" s="1">
        <v>42</v>
      </c>
      <c r="B950" s="1" t="s">
        <v>206</v>
      </c>
      <c r="C950" s="1">
        <v>4</v>
      </c>
      <c r="D950" s="1" t="s">
        <v>17</v>
      </c>
      <c r="E950" s="2">
        <v>6144.8487210020257</v>
      </c>
      <c r="F950" s="2">
        <v>19836.51266524924</v>
      </c>
      <c r="G950" s="2">
        <v>48763.55608067508</v>
      </c>
      <c r="H950" s="2">
        <v>22850.039840050362</v>
      </c>
      <c r="I950" s="2">
        <v>17746.15983391782</v>
      </c>
      <c r="J950" s="2">
        <v>14597.900267536153</v>
      </c>
    </row>
    <row r="951" spans="1:10" x14ac:dyDescent="0.15">
      <c r="A951" s="1">
        <v>42</v>
      </c>
      <c r="B951" s="1" t="s">
        <v>206</v>
      </c>
      <c r="C951" s="1">
        <v>5</v>
      </c>
      <c r="D951" s="1" t="s">
        <v>18</v>
      </c>
      <c r="E951" s="2">
        <v>659.10823606148574</v>
      </c>
      <c r="F951" s="2">
        <v>1896.6139782509588</v>
      </c>
      <c r="G951" s="2">
        <v>2080.61216604847</v>
      </c>
      <c r="H951" s="2">
        <v>2715.5175831936081</v>
      </c>
      <c r="I951" s="2">
        <v>2386.3299314101896</v>
      </c>
      <c r="J951" s="2">
        <v>2014.2600204200176</v>
      </c>
    </row>
    <row r="952" spans="1:10" x14ac:dyDescent="0.15">
      <c r="A952" s="1">
        <v>42</v>
      </c>
      <c r="B952" s="1" t="s">
        <v>206</v>
      </c>
      <c r="C952" s="1">
        <v>6</v>
      </c>
      <c r="D952" s="1" t="s">
        <v>2</v>
      </c>
      <c r="E952" s="2">
        <v>660.22957745952021</v>
      </c>
      <c r="F952" s="2">
        <v>1647.6068598113525</v>
      </c>
      <c r="G952" s="2">
        <v>1945.667611468773</v>
      </c>
      <c r="H952" s="2">
        <v>4938.2784304650786</v>
      </c>
      <c r="I952" s="2">
        <v>4919.807261919851</v>
      </c>
      <c r="J952" s="2">
        <v>4546.8270973090821</v>
      </c>
    </row>
    <row r="953" spans="1:10" x14ac:dyDescent="0.15">
      <c r="A953" s="1">
        <v>42</v>
      </c>
      <c r="B953" s="1" t="s">
        <v>206</v>
      </c>
      <c r="C953" s="1">
        <v>7</v>
      </c>
      <c r="D953" s="1" t="s">
        <v>19</v>
      </c>
      <c r="E953" s="2">
        <v>3328.2428147293704</v>
      </c>
      <c r="F953" s="2">
        <v>298.97703688813999</v>
      </c>
      <c r="G953" s="2">
        <v>2284.4871736720347</v>
      </c>
      <c r="H953" s="2">
        <v>2240.9699201937437</v>
      </c>
      <c r="I953" s="2">
        <v>955.39648630469833</v>
      </c>
      <c r="J953" s="2">
        <v>1115.6009682212223</v>
      </c>
    </row>
    <row r="954" spans="1:10" x14ac:dyDescent="0.15">
      <c r="A954" s="1">
        <v>42</v>
      </c>
      <c r="B954" s="1" t="s">
        <v>206</v>
      </c>
      <c r="C954" s="1">
        <v>8</v>
      </c>
      <c r="D954" s="1" t="s">
        <v>20</v>
      </c>
      <c r="E954" s="2">
        <v>14910.883597982725</v>
      </c>
      <c r="F954" s="2">
        <v>25086.417126375098</v>
      </c>
      <c r="G954" s="2">
        <v>29050.793696944333</v>
      </c>
      <c r="H954" s="2">
        <v>26790.87171405652</v>
      </c>
      <c r="I954" s="2">
        <v>17888.414372731255</v>
      </c>
      <c r="J954" s="2">
        <v>15658.620096994431</v>
      </c>
    </row>
    <row r="955" spans="1:10" x14ac:dyDescent="0.15">
      <c r="A955" s="1">
        <v>42</v>
      </c>
      <c r="B955" s="1" t="s">
        <v>206</v>
      </c>
      <c r="C955" s="1">
        <v>9</v>
      </c>
      <c r="D955" s="1" t="s">
        <v>21</v>
      </c>
      <c r="E955" s="2">
        <v>8624.6551946872078</v>
      </c>
      <c r="F955" s="2">
        <v>9337.1370039122357</v>
      </c>
      <c r="G955" s="2">
        <v>11257.186192958205</v>
      </c>
      <c r="H955" s="2">
        <v>6959.7550030362809</v>
      </c>
      <c r="I955" s="2">
        <v>3717.3675200239691</v>
      </c>
      <c r="J955" s="2">
        <v>5193.9616146672979</v>
      </c>
    </row>
    <row r="956" spans="1:10" x14ac:dyDescent="0.15">
      <c r="A956" s="1">
        <v>42</v>
      </c>
      <c r="B956" s="1" t="s">
        <v>206</v>
      </c>
      <c r="C956" s="1">
        <v>10</v>
      </c>
      <c r="D956" s="1" t="s">
        <v>22</v>
      </c>
      <c r="E956" s="2">
        <v>9987.8848226316768</v>
      </c>
      <c r="F956" s="2">
        <v>15116.961190662767</v>
      </c>
      <c r="G956" s="2">
        <v>20262.695093191502</v>
      </c>
      <c r="H956" s="2">
        <v>22434.284303350669</v>
      </c>
      <c r="I956" s="2">
        <v>19515.626294836471</v>
      </c>
      <c r="J956" s="2">
        <v>19522.983973351682</v>
      </c>
    </row>
    <row r="957" spans="1:10" x14ac:dyDescent="0.15">
      <c r="A957" s="1">
        <v>42</v>
      </c>
      <c r="B957" s="1" t="s">
        <v>206</v>
      </c>
      <c r="C957" s="1">
        <v>11</v>
      </c>
      <c r="D957" s="1" t="s">
        <v>23</v>
      </c>
      <c r="E957" s="2">
        <v>5045.2616504536099</v>
      </c>
      <c r="F957" s="2">
        <v>69257.050022858966</v>
      </c>
      <c r="G957" s="2">
        <v>54214.991387030801</v>
      </c>
      <c r="H957" s="2">
        <v>94490.727947786552</v>
      </c>
      <c r="I957" s="2">
        <v>179579.91400497835</v>
      </c>
      <c r="J957" s="2">
        <v>134148.28079699937</v>
      </c>
    </row>
    <row r="958" spans="1:10" x14ac:dyDescent="0.15">
      <c r="A958" s="1">
        <v>42</v>
      </c>
      <c r="B958" s="1" t="s">
        <v>206</v>
      </c>
      <c r="C958" s="1">
        <v>12</v>
      </c>
      <c r="D958" s="1" t="s">
        <v>24</v>
      </c>
      <c r="E958" s="2">
        <v>1343.1191575865219</v>
      </c>
      <c r="F958" s="2">
        <v>3007.0318319828189</v>
      </c>
      <c r="G958" s="2">
        <v>40484.811468963089</v>
      </c>
      <c r="H958" s="2">
        <v>90804.372414307742</v>
      </c>
      <c r="I958" s="2">
        <v>391727.60012896865</v>
      </c>
      <c r="J958" s="2">
        <v>729916.56585812487</v>
      </c>
    </row>
    <row r="959" spans="1:10" x14ac:dyDescent="0.15">
      <c r="A959" s="1">
        <v>42</v>
      </c>
      <c r="B959" s="1" t="s">
        <v>206</v>
      </c>
      <c r="C959" s="1">
        <v>13</v>
      </c>
      <c r="D959" s="1" t="s">
        <v>25</v>
      </c>
      <c r="E959" s="2">
        <v>58745.3593266889</v>
      </c>
      <c r="F959" s="2">
        <v>31428.177352832783</v>
      </c>
      <c r="G959" s="2">
        <v>67004.672039755329</v>
      </c>
      <c r="H959" s="2">
        <v>36637.244835980266</v>
      </c>
      <c r="I959" s="2">
        <v>210909.50678126924</v>
      </c>
      <c r="J959" s="2">
        <v>70682.642912995041</v>
      </c>
    </row>
    <row r="960" spans="1:10" x14ac:dyDescent="0.15">
      <c r="A960" s="1">
        <v>42</v>
      </c>
      <c r="B960" s="1" t="s">
        <v>206</v>
      </c>
      <c r="C960" s="1">
        <v>14</v>
      </c>
      <c r="D960" s="1" t="s">
        <v>26</v>
      </c>
      <c r="E960" s="2">
        <v>530.74679360296147</v>
      </c>
      <c r="F960" s="2">
        <v>869.48475264418278</v>
      </c>
      <c r="G960" s="2">
        <v>1384.6529450335029</v>
      </c>
      <c r="H960" s="2">
        <v>1128.0508733121615</v>
      </c>
      <c r="I960" s="2">
        <v>1390.486900382946</v>
      </c>
      <c r="J960" s="2">
        <v>436.46108115695199</v>
      </c>
    </row>
    <row r="961" spans="1:10" x14ac:dyDescent="0.15">
      <c r="A961" s="1">
        <v>42</v>
      </c>
      <c r="B961" s="1" t="s">
        <v>206</v>
      </c>
      <c r="C961" s="1">
        <v>15</v>
      </c>
      <c r="D961" s="1" t="s">
        <v>27</v>
      </c>
      <c r="E961" s="2">
        <v>26617.882127742581</v>
      </c>
      <c r="F961" s="2">
        <v>30270.600107035945</v>
      </c>
      <c r="G961" s="2">
        <v>41278.208710731837</v>
      </c>
      <c r="H961" s="2">
        <v>36752.17964917537</v>
      </c>
      <c r="I961" s="2">
        <v>41124.869674630791</v>
      </c>
      <c r="J961" s="2">
        <v>34255.503326986101</v>
      </c>
    </row>
    <row r="962" spans="1:10" x14ac:dyDescent="0.15">
      <c r="A962" s="1">
        <v>42</v>
      </c>
      <c r="B962" s="1" t="s">
        <v>205</v>
      </c>
      <c r="C962" s="1">
        <v>16</v>
      </c>
      <c r="D962" s="1" t="s">
        <v>10</v>
      </c>
      <c r="E962" s="2">
        <v>338584.56026129186</v>
      </c>
      <c r="F962" s="2">
        <v>431586.62084487115</v>
      </c>
      <c r="G962" s="2">
        <v>508365.20710281463</v>
      </c>
      <c r="H962" s="2">
        <v>398592.31721866451</v>
      </c>
      <c r="I962" s="2">
        <v>241878.78128535801</v>
      </c>
      <c r="J962" s="2">
        <v>266793.98494178982</v>
      </c>
    </row>
    <row r="963" spans="1:10" x14ac:dyDescent="0.15">
      <c r="A963" s="1">
        <v>42</v>
      </c>
      <c r="B963" s="1" t="s">
        <v>205</v>
      </c>
      <c r="C963" s="1">
        <v>17</v>
      </c>
      <c r="D963" s="1" t="s">
        <v>11</v>
      </c>
      <c r="E963" s="2">
        <v>25520.938648711312</v>
      </c>
      <c r="F963" s="2">
        <v>48976.974509904132</v>
      </c>
      <c r="G963" s="2">
        <v>158970.64861148392</v>
      </c>
      <c r="H963" s="2">
        <v>155579.24389541781</v>
      </c>
      <c r="I963" s="2">
        <v>163765.67297894674</v>
      </c>
      <c r="J963" s="2">
        <v>129531.48550041775</v>
      </c>
    </row>
    <row r="964" spans="1:10" x14ac:dyDescent="0.15">
      <c r="A964" s="1">
        <v>42</v>
      </c>
      <c r="B964" s="1" t="s">
        <v>205</v>
      </c>
      <c r="C964" s="1">
        <v>18</v>
      </c>
      <c r="D964" s="1" t="s">
        <v>12</v>
      </c>
      <c r="E964" s="2">
        <v>117416.39043390397</v>
      </c>
      <c r="F964" s="2">
        <v>271814.05577504408</v>
      </c>
      <c r="G964" s="2">
        <v>372192.58650192112</v>
      </c>
      <c r="H964" s="2">
        <v>551926.89121017151</v>
      </c>
      <c r="I964" s="2">
        <v>458296.92121443251</v>
      </c>
      <c r="J964" s="2">
        <v>417399.71459842753</v>
      </c>
    </row>
    <row r="965" spans="1:10" x14ac:dyDescent="0.15">
      <c r="A965" s="1">
        <v>42</v>
      </c>
      <c r="B965" s="1" t="s">
        <v>205</v>
      </c>
      <c r="C965" s="1">
        <v>19</v>
      </c>
      <c r="D965" s="1" t="s">
        <v>13</v>
      </c>
      <c r="E965" s="2">
        <v>26663.380576567506</v>
      </c>
      <c r="F965" s="2">
        <v>81512.558352293723</v>
      </c>
      <c r="G965" s="2">
        <v>161464.04048354804</v>
      </c>
      <c r="H965" s="2">
        <v>181557.27453885425</v>
      </c>
      <c r="I965" s="2">
        <v>157440.16461614642</v>
      </c>
      <c r="J965" s="2">
        <v>147289.55101509558</v>
      </c>
    </row>
    <row r="966" spans="1:10" x14ac:dyDescent="0.15">
      <c r="A966" s="1">
        <v>42</v>
      </c>
      <c r="B966" s="1" t="s">
        <v>205</v>
      </c>
      <c r="C966" s="1">
        <v>20</v>
      </c>
      <c r="D966" s="1" t="s">
        <v>14</v>
      </c>
      <c r="E966" s="2">
        <v>37358.534540732937</v>
      </c>
      <c r="F966" s="2">
        <v>70302.000091718015</v>
      </c>
      <c r="G966" s="2">
        <v>64838.869753401166</v>
      </c>
      <c r="H966" s="2">
        <v>50855.644910054281</v>
      </c>
      <c r="I966" s="2">
        <v>54868.552175822246</v>
      </c>
      <c r="J966" s="2">
        <v>55992.743822737299</v>
      </c>
    </row>
    <row r="967" spans="1:10" x14ac:dyDescent="0.15">
      <c r="A967" s="1">
        <v>42</v>
      </c>
      <c r="B967" s="1" t="s">
        <v>205</v>
      </c>
      <c r="C967" s="1">
        <v>21</v>
      </c>
      <c r="D967" s="1" t="s">
        <v>15</v>
      </c>
      <c r="E967" s="2">
        <v>118542.55281133149</v>
      </c>
      <c r="F967" s="2">
        <v>172821.05085190604</v>
      </c>
      <c r="G967" s="2">
        <v>283395.94877125946</v>
      </c>
      <c r="H967" s="2">
        <v>304706.80478740711</v>
      </c>
      <c r="I967" s="2">
        <v>329803.16711419943</v>
      </c>
      <c r="J967" s="2">
        <v>309931.74490632181</v>
      </c>
    </row>
    <row r="968" spans="1:10" x14ac:dyDescent="0.15">
      <c r="A968" s="1">
        <v>42</v>
      </c>
      <c r="B968" s="1" t="s">
        <v>204</v>
      </c>
      <c r="C968" s="1">
        <v>22</v>
      </c>
      <c r="D968" s="1" t="s">
        <v>7</v>
      </c>
      <c r="E968" s="2">
        <v>429455.03918139456</v>
      </c>
      <c r="F968" s="2">
        <v>767416.90683234297</v>
      </c>
      <c r="G968" s="2">
        <v>825286.04465258459</v>
      </c>
      <c r="H968" s="2">
        <v>1019643.1334295337</v>
      </c>
      <c r="I968" s="2">
        <v>1232639.1911131002</v>
      </c>
      <c r="J968" s="2">
        <v>1201833.4171882214</v>
      </c>
    </row>
    <row r="969" spans="1:10" x14ac:dyDescent="0.15">
      <c r="A969" s="1">
        <v>42</v>
      </c>
      <c r="B969" s="1" t="s">
        <v>204</v>
      </c>
      <c r="C969" s="1">
        <v>23</v>
      </c>
      <c r="D969" s="1" t="s">
        <v>28</v>
      </c>
      <c r="E969" s="2">
        <v>362041.52135950211</v>
      </c>
      <c r="F969" s="2">
        <v>507893.18602287269</v>
      </c>
      <c r="G969" s="2">
        <v>564496.84933338512</v>
      </c>
      <c r="H969" s="2">
        <v>651537.44037616556</v>
      </c>
      <c r="I969" s="2">
        <v>758555.97084834531</v>
      </c>
      <c r="J969" s="2">
        <v>767468.05626865977</v>
      </c>
    </row>
    <row r="970" spans="1:10" x14ac:dyDescent="0.15">
      <c r="A970" s="1">
        <v>43</v>
      </c>
      <c r="B970" s="1" t="s">
        <v>208</v>
      </c>
      <c r="C970" s="1">
        <v>1</v>
      </c>
      <c r="D970" s="1" t="s">
        <v>8</v>
      </c>
      <c r="E970" s="2">
        <v>228173.86815370835</v>
      </c>
      <c r="F970" s="2">
        <v>260053.82590269885</v>
      </c>
      <c r="G970" s="2">
        <v>331196.48507270531</v>
      </c>
      <c r="H970" s="2">
        <v>273514.098069689</v>
      </c>
      <c r="I970" s="2">
        <v>235236.41024501031</v>
      </c>
      <c r="J970" s="2">
        <v>204333.64796649592</v>
      </c>
    </row>
    <row r="971" spans="1:10" x14ac:dyDescent="0.15">
      <c r="A971" s="1">
        <v>43</v>
      </c>
      <c r="B971" s="1" t="s">
        <v>208</v>
      </c>
      <c r="C971" s="1">
        <v>2</v>
      </c>
      <c r="D971" s="1" t="s">
        <v>9</v>
      </c>
      <c r="E971" s="2">
        <v>24096.845352348733</v>
      </c>
      <c r="F971" s="2">
        <v>20865.281984714326</v>
      </c>
      <c r="G971" s="2">
        <v>22215.049242214762</v>
      </c>
      <c r="H971" s="2">
        <v>13431.354747753467</v>
      </c>
      <c r="I971" s="2">
        <v>6080.4047738020654</v>
      </c>
      <c r="J971" s="2">
        <v>4439.6777926484092</v>
      </c>
    </row>
    <row r="972" spans="1:10" x14ac:dyDescent="0.15">
      <c r="A972" s="1">
        <v>43</v>
      </c>
      <c r="B972" s="1" t="s">
        <v>209</v>
      </c>
      <c r="C972" s="1">
        <v>3</v>
      </c>
      <c r="D972" s="1" t="s">
        <v>16</v>
      </c>
      <c r="E972" s="2">
        <v>100431.95629004977</v>
      </c>
      <c r="F972" s="2">
        <v>139607.81895159368</v>
      </c>
      <c r="G972" s="2">
        <v>149673.43086629204</v>
      </c>
      <c r="H972" s="2">
        <v>148000.65783158195</v>
      </c>
      <c r="I972" s="2">
        <v>175101.62089000904</v>
      </c>
      <c r="J972" s="2">
        <v>157340.14901820541</v>
      </c>
    </row>
    <row r="973" spans="1:10" x14ac:dyDescent="0.15">
      <c r="A973" s="1">
        <v>43</v>
      </c>
      <c r="B973" s="1" t="s">
        <v>209</v>
      </c>
      <c r="C973" s="1">
        <v>4</v>
      </c>
      <c r="D973" s="1" t="s">
        <v>17</v>
      </c>
      <c r="E973" s="2">
        <v>14354.791012872391</v>
      </c>
      <c r="F973" s="2">
        <v>36267.964601470936</v>
      </c>
      <c r="G973" s="2">
        <v>67094.56084209375</v>
      </c>
      <c r="H973" s="2">
        <v>25036.321746940859</v>
      </c>
      <c r="I973" s="2">
        <v>19142.764197098604</v>
      </c>
      <c r="J973" s="2">
        <v>14552.813072550711</v>
      </c>
    </row>
    <row r="974" spans="1:10" x14ac:dyDescent="0.15">
      <c r="A974" s="1">
        <v>43</v>
      </c>
      <c r="B974" s="1" t="s">
        <v>209</v>
      </c>
      <c r="C974" s="1">
        <v>5</v>
      </c>
      <c r="D974" s="1" t="s">
        <v>18</v>
      </c>
      <c r="E974" s="2">
        <v>24370.64040570506</v>
      </c>
      <c r="F974" s="2">
        <v>15209.10593259764</v>
      </c>
      <c r="G974" s="2">
        <v>26222.221204179747</v>
      </c>
      <c r="H974" s="2">
        <v>31748.51055040026</v>
      </c>
      <c r="I974" s="2">
        <v>33736.583231886725</v>
      </c>
      <c r="J974" s="2">
        <v>23756.366844681219</v>
      </c>
    </row>
    <row r="975" spans="1:10" x14ac:dyDescent="0.15">
      <c r="A975" s="1">
        <v>43</v>
      </c>
      <c r="B975" s="1" t="s">
        <v>209</v>
      </c>
      <c r="C975" s="1">
        <v>6</v>
      </c>
      <c r="D975" s="1" t="s">
        <v>2</v>
      </c>
      <c r="E975" s="2">
        <v>6191.4887818643838</v>
      </c>
      <c r="F975" s="2">
        <v>8846.8670480773872</v>
      </c>
      <c r="G975" s="2">
        <v>29162.776690601462</v>
      </c>
      <c r="H975" s="2">
        <v>44291.613117162058</v>
      </c>
      <c r="I975" s="2">
        <v>55587.284614939614</v>
      </c>
      <c r="J975" s="2">
        <v>56517.078549923281</v>
      </c>
    </row>
    <row r="976" spans="1:10" x14ac:dyDescent="0.15">
      <c r="A976" s="1">
        <v>43</v>
      </c>
      <c r="B976" s="1" t="s">
        <v>209</v>
      </c>
      <c r="C976" s="1">
        <v>7</v>
      </c>
      <c r="D976" s="1" t="s">
        <v>19</v>
      </c>
      <c r="E976" s="2">
        <v>2147.2205042089054</v>
      </c>
      <c r="F976" s="2">
        <v>1721.2658791135568</v>
      </c>
      <c r="G976" s="2">
        <v>6244.0335355027682</v>
      </c>
      <c r="H976" s="2">
        <v>5396.2081503453055</v>
      </c>
      <c r="I976" s="2">
        <v>3180.5910095116583</v>
      </c>
      <c r="J976" s="2">
        <v>5593.0177346227065</v>
      </c>
    </row>
    <row r="977" spans="1:10" x14ac:dyDescent="0.15">
      <c r="A977" s="1">
        <v>43</v>
      </c>
      <c r="B977" s="1" t="s">
        <v>209</v>
      </c>
      <c r="C977" s="1">
        <v>8</v>
      </c>
      <c r="D977" s="1" t="s">
        <v>20</v>
      </c>
      <c r="E977" s="2">
        <v>25741.251265861247</v>
      </c>
      <c r="F977" s="2">
        <v>33526.91678139905</v>
      </c>
      <c r="G977" s="2">
        <v>38698.389745241693</v>
      </c>
      <c r="H977" s="2">
        <v>35096.789891510904</v>
      </c>
      <c r="I977" s="2">
        <v>35419.271112117451</v>
      </c>
      <c r="J977" s="2">
        <v>19103.716259784374</v>
      </c>
    </row>
    <row r="978" spans="1:10" x14ac:dyDescent="0.15">
      <c r="A978" s="1">
        <v>43</v>
      </c>
      <c r="B978" s="1" t="s">
        <v>209</v>
      </c>
      <c r="C978" s="1">
        <v>9</v>
      </c>
      <c r="D978" s="1" t="s">
        <v>21</v>
      </c>
      <c r="E978" s="2">
        <v>2094.04703267387</v>
      </c>
      <c r="F978" s="2">
        <v>14777.028990695902</v>
      </c>
      <c r="G978" s="2">
        <v>16874.83715535079</v>
      </c>
      <c r="H978" s="2">
        <v>14968.914116053638</v>
      </c>
      <c r="I978" s="2">
        <v>16437.559271772356</v>
      </c>
      <c r="J978" s="2">
        <v>10705.158737410418</v>
      </c>
    </row>
    <row r="979" spans="1:10" x14ac:dyDescent="0.15">
      <c r="A979" s="1">
        <v>43</v>
      </c>
      <c r="B979" s="1" t="s">
        <v>209</v>
      </c>
      <c r="C979" s="1">
        <v>10</v>
      </c>
      <c r="D979" s="1" t="s">
        <v>22</v>
      </c>
      <c r="E979" s="2">
        <v>5887.9556401713226</v>
      </c>
      <c r="F979" s="2">
        <v>18087.756406681798</v>
      </c>
      <c r="G979" s="2">
        <v>44366.278651423447</v>
      </c>
      <c r="H979" s="2">
        <v>55100.700079379152</v>
      </c>
      <c r="I979" s="2">
        <v>40030.767561071516</v>
      </c>
      <c r="J979" s="2">
        <v>32966.62391312806</v>
      </c>
    </row>
    <row r="980" spans="1:10" x14ac:dyDescent="0.15">
      <c r="A980" s="1">
        <v>43</v>
      </c>
      <c r="B980" s="1" t="s">
        <v>209</v>
      </c>
      <c r="C980" s="1">
        <v>11</v>
      </c>
      <c r="D980" s="1" t="s">
        <v>23</v>
      </c>
      <c r="E980" s="2">
        <v>7674.6093750927512</v>
      </c>
      <c r="F980" s="2">
        <v>25436.865358801508</v>
      </c>
      <c r="G980" s="2">
        <v>44096.464074852687</v>
      </c>
      <c r="H980" s="2">
        <v>51937.990936411792</v>
      </c>
      <c r="I980" s="2">
        <v>110558.32362671889</v>
      </c>
      <c r="J980" s="2">
        <v>47813.369196275205</v>
      </c>
    </row>
    <row r="981" spans="1:10" x14ac:dyDescent="0.15">
      <c r="A981" s="1">
        <v>43</v>
      </c>
      <c r="B981" s="1" t="s">
        <v>209</v>
      </c>
      <c r="C981" s="1">
        <v>12</v>
      </c>
      <c r="D981" s="1" t="s">
        <v>24</v>
      </c>
      <c r="E981" s="2">
        <v>810.02030160021195</v>
      </c>
      <c r="F981" s="2">
        <v>11419.835216406014</v>
      </c>
      <c r="G981" s="2">
        <v>83440.284588236333</v>
      </c>
      <c r="H981" s="2">
        <v>282231.84874011227</v>
      </c>
      <c r="I981" s="2">
        <v>888039.20821386599</v>
      </c>
      <c r="J981" s="2">
        <v>844215.46817050804</v>
      </c>
    </row>
    <row r="982" spans="1:10" x14ac:dyDescent="0.15">
      <c r="A982" s="1">
        <v>43</v>
      </c>
      <c r="B982" s="1" t="s">
        <v>209</v>
      </c>
      <c r="C982" s="1">
        <v>13</v>
      </c>
      <c r="D982" s="1" t="s">
        <v>25</v>
      </c>
      <c r="E982" s="2">
        <v>953.95804303094428</v>
      </c>
      <c r="F982" s="2">
        <v>35885.143746574722</v>
      </c>
      <c r="G982" s="2">
        <v>44077.342748712887</v>
      </c>
      <c r="H982" s="2">
        <v>131341.97907377899</v>
      </c>
      <c r="I982" s="2">
        <v>140036.62580978358</v>
      </c>
      <c r="J982" s="2">
        <v>80700.983448829604</v>
      </c>
    </row>
    <row r="983" spans="1:10" x14ac:dyDescent="0.15">
      <c r="A983" s="1">
        <v>43</v>
      </c>
      <c r="B983" s="1" t="s">
        <v>209</v>
      </c>
      <c r="C983" s="1">
        <v>14</v>
      </c>
      <c r="D983" s="1" t="s">
        <v>26</v>
      </c>
      <c r="E983" s="2">
        <v>132.01495119510784</v>
      </c>
      <c r="F983" s="2">
        <v>436.14241422474561</v>
      </c>
      <c r="G983" s="2">
        <v>1431.4082343111672</v>
      </c>
      <c r="H983" s="2">
        <v>4430.3208531025221</v>
      </c>
      <c r="I983" s="2">
        <v>8636.2679893625937</v>
      </c>
      <c r="J983" s="2">
        <v>3136.0920914484077</v>
      </c>
    </row>
    <row r="984" spans="1:10" x14ac:dyDescent="0.15">
      <c r="A984" s="1">
        <v>43</v>
      </c>
      <c r="B984" s="1" t="s">
        <v>209</v>
      </c>
      <c r="C984" s="1">
        <v>15</v>
      </c>
      <c r="D984" s="1" t="s">
        <v>27</v>
      </c>
      <c r="E984" s="2">
        <v>53803.851353956394</v>
      </c>
      <c r="F984" s="2">
        <v>87870.977509222357</v>
      </c>
      <c r="G984" s="2">
        <v>140198.98090604704</v>
      </c>
      <c r="H984" s="2">
        <v>106460.30212514391</v>
      </c>
      <c r="I984" s="2">
        <v>133797.46792715188</v>
      </c>
      <c r="J984" s="2">
        <v>102998.289140094</v>
      </c>
    </row>
    <row r="985" spans="1:10" x14ac:dyDescent="0.15">
      <c r="A985" s="1">
        <v>43</v>
      </c>
      <c r="B985" s="1" t="s">
        <v>208</v>
      </c>
      <c r="C985" s="1">
        <v>16</v>
      </c>
      <c r="D985" s="1" t="s">
        <v>10</v>
      </c>
      <c r="E985" s="2">
        <v>276585.4298467862</v>
      </c>
      <c r="F985" s="2">
        <v>480670.47519971413</v>
      </c>
      <c r="G985" s="2">
        <v>560125.61656909692</v>
      </c>
      <c r="H985" s="2">
        <v>413707.06018109404</v>
      </c>
      <c r="I985" s="2">
        <v>325442.28003585018</v>
      </c>
      <c r="J985" s="2">
        <v>301371.32121581782</v>
      </c>
    </row>
    <row r="986" spans="1:10" x14ac:dyDescent="0.15">
      <c r="A986" s="1">
        <v>43</v>
      </c>
      <c r="B986" s="1" t="s">
        <v>208</v>
      </c>
      <c r="C986" s="1">
        <v>17</v>
      </c>
      <c r="D986" s="1" t="s">
        <v>11</v>
      </c>
      <c r="E986" s="2">
        <v>18481.201477132177</v>
      </c>
      <c r="F986" s="2">
        <v>78490.682007265248</v>
      </c>
      <c r="G986" s="2">
        <v>104338.85494733782</v>
      </c>
      <c r="H986" s="2">
        <v>119203.26436930722</v>
      </c>
      <c r="I986" s="2">
        <v>160237.5889083439</v>
      </c>
      <c r="J986" s="2">
        <v>128195.73011190377</v>
      </c>
    </row>
    <row r="987" spans="1:10" x14ac:dyDescent="0.15">
      <c r="A987" s="1">
        <v>43</v>
      </c>
      <c r="B987" s="1" t="s">
        <v>208</v>
      </c>
      <c r="C987" s="1">
        <v>18</v>
      </c>
      <c r="D987" s="1" t="s">
        <v>12</v>
      </c>
      <c r="E987" s="2">
        <v>121187.21216018155</v>
      </c>
      <c r="F987" s="2">
        <v>310993.06790781365</v>
      </c>
      <c r="G987" s="2">
        <v>449318.43407534395</v>
      </c>
      <c r="H987" s="2">
        <v>543373.79390325001</v>
      </c>
      <c r="I987" s="2">
        <v>509620.72579807782</v>
      </c>
      <c r="J987" s="2">
        <v>473432.51638869272</v>
      </c>
    </row>
    <row r="988" spans="1:10" x14ac:dyDescent="0.15">
      <c r="A988" s="1">
        <v>43</v>
      </c>
      <c r="B988" s="1" t="s">
        <v>208</v>
      </c>
      <c r="C988" s="1">
        <v>19</v>
      </c>
      <c r="D988" s="1" t="s">
        <v>13</v>
      </c>
      <c r="E988" s="2">
        <v>40734.160474195742</v>
      </c>
      <c r="F988" s="2">
        <v>104521.30148649243</v>
      </c>
      <c r="G988" s="2">
        <v>259599.90452939973</v>
      </c>
      <c r="H988" s="2">
        <v>191824.60352760408</v>
      </c>
      <c r="I988" s="2">
        <v>198256.22157466077</v>
      </c>
      <c r="J988" s="2">
        <v>190888.47693384829</v>
      </c>
    </row>
    <row r="989" spans="1:10" x14ac:dyDescent="0.15">
      <c r="A989" s="1">
        <v>43</v>
      </c>
      <c r="B989" s="1" t="s">
        <v>208</v>
      </c>
      <c r="C989" s="1">
        <v>20</v>
      </c>
      <c r="D989" s="1" t="s">
        <v>14</v>
      </c>
      <c r="E989" s="2">
        <v>39279.272753334939</v>
      </c>
      <c r="F989" s="2">
        <v>90094.049197111963</v>
      </c>
      <c r="G989" s="2">
        <v>103031.75097945178</v>
      </c>
      <c r="H989" s="2">
        <v>78060.731683558115</v>
      </c>
      <c r="I989" s="2">
        <v>78071.991294276857</v>
      </c>
      <c r="J989" s="2">
        <v>80364.357203190099</v>
      </c>
    </row>
    <row r="990" spans="1:10" x14ac:dyDescent="0.15">
      <c r="A990" s="1">
        <v>43</v>
      </c>
      <c r="B990" s="1" t="s">
        <v>208</v>
      </c>
      <c r="C990" s="1">
        <v>21</v>
      </c>
      <c r="D990" s="1" t="s">
        <v>15</v>
      </c>
      <c r="E990" s="2">
        <v>167267.53843532753</v>
      </c>
      <c r="F990" s="2">
        <v>236400.57579916465</v>
      </c>
      <c r="G990" s="2">
        <v>298277.65508582292</v>
      </c>
      <c r="H990" s="2">
        <v>361133.24864142237</v>
      </c>
      <c r="I990" s="2">
        <v>432420.46074241726</v>
      </c>
      <c r="J990" s="2">
        <v>406675.83839897747</v>
      </c>
    </row>
    <row r="991" spans="1:10" x14ac:dyDescent="0.15">
      <c r="A991" s="1">
        <v>43</v>
      </c>
      <c r="B991" s="1" t="s">
        <v>207</v>
      </c>
      <c r="C991" s="1">
        <v>22</v>
      </c>
      <c r="D991" s="1" t="s">
        <v>7</v>
      </c>
      <c r="E991" s="2">
        <v>526018.06826200057</v>
      </c>
      <c r="F991" s="2">
        <v>861424.55781153298</v>
      </c>
      <c r="G991" s="2">
        <v>1087549.7877939737</v>
      </c>
      <c r="H991" s="2">
        <v>1261177.6826171507</v>
      </c>
      <c r="I991" s="2">
        <v>1589283.5392435456</v>
      </c>
      <c r="J991" s="2">
        <v>1550385.5951357565</v>
      </c>
    </row>
    <row r="992" spans="1:10" x14ac:dyDescent="0.15">
      <c r="A992" s="1">
        <v>43</v>
      </c>
      <c r="B992" s="1" t="s">
        <v>207</v>
      </c>
      <c r="C992" s="1">
        <v>23</v>
      </c>
      <c r="D992" s="1" t="s">
        <v>28</v>
      </c>
      <c r="E992" s="2">
        <v>437059.82427953678</v>
      </c>
      <c r="F992" s="2">
        <v>546293.05856211192</v>
      </c>
      <c r="G992" s="2">
        <v>574179.94172481389</v>
      </c>
      <c r="H992" s="2">
        <v>699725.69970464741</v>
      </c>
      <c r="I992" s="2">
        <v>782845.85929389624</v>
      </c>
      <c r="J992" s="2">
        <v>800053.29920969927</v>
      </c>
    </row>
    <row r="993" spans="1:10" x14ac:dyDescent="0.15">
      <c r="A993" s="1">
        <v>44</v>
      </c>
      <c r="B993" s="1" t="s">
        <v>211</v>
      </c>
      <c r="C993" s="1">
        <v>1</v>
      </c>
      <c r="D993" s="1" t="s">
        <v>8</v>
      </c>
      <c r="E993" s="2">
        <v>140268.48812558447</v>
      </c>
      <c r="F993" s="2">
        <v>139478.57543789202</v>
      </c>
      <c r="G993" s="2">
        <v>172090.84124910005</v>
      </c>
      <c r="H993" s="2">
        <v>152046.50023022437</v>
      </c>
      <c r="I993" s="2">
        <v>138024.94619878803</v>
      </c>
      <c r="J993" s="2">
        <v>125169.45531576859</v>
      </c>
    </row>
    <row r="994" spans="1:10" x14ac:dyDescent="0.15">
      <c r="A994" s="1">
        <v>44</v>
      </c>
      <c r="B994" s="1" t="s">
        <v>211</v>
      </c>
      <c r="C994" s="1">
        <v>2</v>
      </c>
      <c r="D994" s="1" t="s">
        <v>9</v>
      </c>
      <c r="E994" s="2">
        <v>15839.173546860673</v>
      </c>
      <c r="F994" s="2">
        <v>20418.628506727495</v>
      </c>
      <c r="G994" s="2">
        <v>19670.348736716503</v>
      </c>
      <c r="H994" s="2">
        <v>18188.945583095665</v>
      </c>
      <c r="I994" s="2">
        <v>9239.6821752473916</v>
      </c>
      <c r="J994" s="2">
        <v>7210.6383634434014</v>
      </c>
    </row>
    <row r="995" spans="1:10" x14ac:dyDescent="0.15">
      <c r="A995" s="1">
        <v>44</v>
      </c>
      <c r="B995" s="1" t="s">
        <v>212</v>
      </c>
      <c r="C995" s="1">
        <v>3</v>
      </c>
      <c r="D995" s="1" t="s">
        <v>16</v>
      </c>
      <c r="E995" s="2">
        <v>141197.3170617538</v>
      </c>
      <c r="F995" s="2">
        <v>132393.1349771528</v>
      </c>
      <c r="G995" s="2">
        <v>147703.20683859949</v>
      </c>
      <c r="H995" s="2">
        <v>205468.88365907283</v>
      </c>
      <c r="I995" s="2">
        <v>142936.72429034192</v>
      </c>
      <c r="J995" s="2">
        <v>127564.64430346622</v>
      </c>
    </row>
    <row r="996" spans="1:10" x14ac:dyDescent="0.15">
      <c r="A996" s="1">
        <v>44</v>
      </c>
      <c r="B996" s="1" t="s">
        <v>212</v>
      </c>
      <c r="C996" s="1">
        <v>4</v>
      </c>
      <c r="D996" s="1" t="s">
        <v>17</v>
      </c>
      <c r="E996" s="2">
        <v>8134.6978564869296</v>
      </c>
      <c r="F996" s="2">
        <v>13000.218782026432</v>
      </c>
      <c r="G996" s="2">
        <v>23484.914406477259</v>
      </c>
      <c r="H996" s="2">
        <v>11224.01618406126</v>
      </c>
      <c r="I996" s="2">
        <v>9493.0378984367817</v>
      </c>
      <c r="J996" s="2">
        <v>8175.8107041541143</v>
      </c>
    </row>
    <row r="997" spans="1:10" x14ac:dyDescent="0.15">
      <c r="A997" s="1">
        <v>44</v>
      </c>
      <c r="B997" s="1" t="s">
        <v>212</v>
      </c>
      <c r="C997" s="1">
        <v>5</v>
      </c>
      <c r="D997" s="1" t="s">
        <v>18</v>
      </c>
      <c r="E997" s="2">
        <v>11178.609779840084</v>
      </c>
      <c r="F997" s="2">
        <v>8118.2935055296894</v>
      </c>
      <c r="G997" s="2">
        <v>13908.475314253639</v>
      </c>
      <c r="H997" s="2">
        <v>13246.488776410775</v>
      </c>
      <c r="I997" s="2">
        <v>12134.050415631289</v>
      </c>
      <c r="J997" s="2">
        <v>11448.425028833193</v>
      </c>
    </row>
    <row r="998" spans="1:10" x14ac:dyDescent="0.15">
      <c r="A998" s="1">
        <v>44</v>
      </c>
      <c r="B998" s="1" t="s">
        <v>212</v>
      </c>
      <c r="C998" s="1">
        <v>6</v>
      </c>
      <c r="D998" s="1" t="s">
        <v>2</v>
      </c>
      <c r="E998" s="2">
        <v>5608.7841314029993</v>
      </c>
      <c r="F998" s="2">
        <v>22125.644865737035</v>
      </c>
      <c r="G998" s="2">
        <v>84524.55646684891</v>
      </c>
      <c r="H998" s="2">
        <v>59886.674333574912</v>
      </c>
      <c r="I998" s="2">
        <v>38122.171546589401</v>
      </c>
      <c r="J998" s="2">
        <v>36079.532740348594</v>
      </c>
    </row>
    <row r="999" spans="1:10" x14ac:dyDescent="0.15">
      <c r="A999" s="1">
        <v>44</v>
      </c>
      <c r="B999" s="1" t="s">
        <v>212</v>
      </c>
      <c r="C999" s="1">
        <v>7</v>
      </c>
      <c r="D999" s="1" t="s">
        <v>19</v>
      </c>
      <c r="E999" s="2">
        <v>75990.751874899623</v>
      </c>
      <c r="F999" s="2">
        <v>170088.93064740114</v>
      </c>
      <c r="G999" s="2">
        <v>-5276.507231194616</v>
      </c>
      <c r="H999" s="2">
        <v>104069.51692861826</v>
      </c>
      <c r="I999" s="2">
        <v>165672.99193603577</v>
      </c>
      <c r="J999" s="2">
        <v>79220.536938149584</v>
      </c>
    </row>
    <row r="1000" spans="1:10" x14ac:dyDescent="0.15">
      <c r="A1000" s="1">
        <v>44</v>
      </c>
      <c r="B1000" s="1" t="s">
        <v>212</v>
      </c>
      <c r="C1000" s="1">
        <v>8</v>
      </c>
      <c r="D1000" s="1" t="s">
        <v>20</v>
      </c>
      <c r="E1000" s="2">
        <v>30466.883076523805</v>
      </c>
      <c r="F1000" s="2">
        <v>45772.119272545737</v>
      </c>
      <c r="G1000" s="2">
        <v>65972.012393161873</v>
      </c>
      <c r="H1000" s="2">
        <v>65388.374532812086</v>
      </c>
      <c r="I1000" s="2">
        <v>52144.930235327374</v>
      </c>
      <c r="J1000" s="2">
        <v>35225.514588547318</v>
      </c>
    </row>
    <row r="1001" spans="1:10" x14ac:dyDescent="0.15">
      <c r="A1001" s="1">
        <v>44</v>
      </c>
      <c r="B1001" s="1" t="s">
        <v>212</v>
      </c>
      <c r="C1001" s="1">
        <v>9</v>
      </c>
      <c r="D1001" s="1" t="s">
        <v>21</v>
      </c>
      <c r="E1001" s="2">
        <v>34552.923265071477</v>
      </c>
      <c r="F1001" s="2">
        <v>157256.35168042625</v>
      </c>
      <c r="G1001" s="2">
        <v>186504.24985230234</v>
      </c>
      <c r="H1001" s="2">
        <v>153026.91464053735</v>
      </c>
      <c r="I1001" s="2">
        <v>155302.346306272</v>
      </c>
      <c r="J1001" s="2">
        <v>78340.004922007458</v>
      </c>
    </row>
    <row r="1002" spans="1:10" x14ac:dyDescent="0.15">
      <c r="A1002" s="1">
        <v>44</v>
      </c>
      <c r="B1002" s="1" t="s">
        <v>212</v>
      </c>
      <c r="C1002" s="1">
        <v>10</v>
      </c>
      <c r="D1002" s="1" t="s">
        <v>22</v>
      </c>
      <c r="E1002" s="2">
        <v>5322.3476123582041</v>
      </c>
      <c r="F1002" s="2">
        <v>19871.517734052115</v>
      </c>
      <c r="G1002" s="2">
        <v>23887.078131131697</v>
      </c>
      <c r="H1002" s="2">
        <v>35849.42059168675</v>
      </c>
      <c r="I1002" s="2">
        <v>17431.870881490766</v>
      </c>
      <c r="J1002" s="2">
        <v>16457.551298933795</v>
      </c>
    </row>
    <row r="1003" spans="1:10" x14ac:dyDescent="0.15">
      <c r="A1003" s="1">
        <v>44</v>
      </c>
      <c r="B1003" s="1" t="s">
        <v>212</v>
      </c>
      <c r="C1003" s="1">
        <v>11</v>
      </c>
      <c r="D1003" s="1" t="s">
        <v>23</v>
      </c>
      <c r="E1003" s="2">
        <v>4116.5476108878274</v>
      </c>
      <c r="F1003" s="2">
        <v>9005.8811500417141</v>
      </c>
      <c r="G1003" s="2">
        <v>34209.670595201693</v>
      </c>
      <c r="H1003" s="2">
        <v>43394.92709397756</v>
      </c>
      <c r="I1003" s="2">
        <v>109025.87174786322</v>
      </c>
      <c r="J1003" s="2">
        <v>94675.7049601709</v>
      </c>
    </row>
    <row r="1004" spans="1:10" x14ac:dyDescent="0.15">
      <c r="A1004" s="1">
        <v>44</v>
      </c>
      <c r="B1004" s="1" t="s">
        <v>212</v>
      </c>
      <c r="C1004" s="1">
        <v>12</v>
      </c>
      <c r="D1004" s="1" t="s">
        <v>24</v>
      </c>
      <c r="E1004" s="2">
        <v>257.01754067307263</v>
      </c>
      <c r="F1004" s="2">
        <v>7691.5282959657497</v>
      </c>
      <c r="G1004" s="2">
        <v>95431.051944066217</v>
      </c>
      <c r="H1004" s="2">
        <v>319802.77417236276</v>
      </c>
      <c r="I1004" s="2">
        <v>660881.71879548358</v>
      </c>
      <c r="J1004" s="2">
        <v>439110.26187025174</v>
      </c>
    </row>
    <row r="1005" spans="1:10" x14ac:dyDescent="0.15">
      <c r="A1005" s="1">
        <v>44</v>
      </c>
      <c r="B1005" s="1" t="s">
        <v>212</v>
      </c>
      <c r="C1005" s="1">
        <v>13</v>
      </c>
      <c r="D1005" s="1" t="s">
        <v>25</v>
      </c>
      <c r="E1005" s="2">
        <v>3163.6812186178854</v>
      </c>
      <c r="F1005" s="2">
        <v>12963.303284519998</v>
      </c>
      <c r="G1005" s="2">
        <v>20317.497784823332</v>
      </c>
      <c r="H1005" s="2">
        <v>29030.087300189454</v>
      </c>
      <c r="I1005" s="2">
        <v>58730.092629173843</v>
      </c>
      <c r="J1005" s="2">
        <v>75986.595173044057</v>
      </c>
    </row>
    <row r="1006" spans="1:10" x14ac:dyDescent="0.15">
      <c r="A1006" s="1">
        <v>44</v>
      </c>
      <c r="B1006" s="1" t="s">
        <v>212</v>
      </c>
      <c r="C1006" s="1">
        <v>14</v>
      </c>
      <c r="D1006" s="1" t="s">
        <v>26</v>
      </c>
      <c r="E1006" s="2">
        <v>287.28895233077003</v>
      </c>
      <c r="F1006" s="2">
        <v>6897.7648666577761</v>
      </c>
      <c r="G1006" s="2">
        <v>28041.007821056355</v>
      </c>
      <c r="H1006" s="2">
        <v>82583.219109549449</v>
      </c>
      <c r="I1006" s="2">
        <v>149933.41346859391</v>
      </c>
      <c r="J1006" s="2">
        <v>131881.0526363937</v>
      </c>
    </row>
    <row r="1007" spans="1:10" x14ac:dyDescent="0.15">
      <c r="A1007" s="1">
        <v>44</v>
      </c>
      <c r="B1007" s="1" t="s">
        <v>212</v>
      </c>
      <c r="C1007" s="1">
        <v>15</v>
      </c>
      <c r="D1007" s="1" t="s">
        <v>27</v>
      </c>
      <c r="E1007" s="2">
        <v>43008.80406477247</v>
      </c>
      <c r="F1007" s="2">
        <v>55412.42727471127</v>
      </c>
      <c r="G1007" s="2">
        <v>79883.32580146518</v>
      </c>
      <c r="H1007" s="2">
        <v>62749.325231544528</v>
      </c>
      <c r="I1007" s="2">
        <v>62239.58033822853</v>
      </c>
      <c r="J1007" s="2">
        <v>54279.030705022487</v>
      </c>
    </row>
    <row r="1008" spans="1:10" x14ac:dyDescent="0.15">
      <c r="A1008" s="1">
        <v>44</v>
      </c>
      <c r="B1008" s="1" t="s">
        <v>211</v>
      </c>
      <c r="C1008" s="1">
        <v>16</v>
      </c>
      <c r="D1008" s="1" t="s">
        <v>10</v>
      </c>
      <c r="E1008" s="2">
        <v>431996.58967346459</v>
      </c>
      <c r="F1008" s="2">
        <v>420538.32364283851</v>
      </c>
      <c r="G1008" s="2">
        <v>476699.53101737821</v>
      </c>
      <c r="H1008" s="2">
        <v>403190.46354262822</v>
      </c>
      <c r="I1008" s="2">
        <v>285786.68172481505</v>
      </c>
      <c r="J1008" s="2">
        <v>254497.97996610252</v>
      </c>
    </row>
    <row r="1009" spans="1:10" x14ac:dyDescent="0.15">
      <c r="A1009" s="1">
        <v>44</v>
      </c>
      <c r="B1009" s="1" t="s">
        <v>211</v>
      </c>
      <c r="C1009" s="1">
        <v>17</v>
      </c>
      <c r="D1009" s="1" t="s">
        <v>11</v>
      </c>
      <c r="E1009" s="2">
        <v>38010.80529343363</v>
      </c>
      <c r="F1009" s="2">
        <v>65972.65808927473</v>
      </c>
      <c r="G1009" s="2">
        <v>97905.091227738652</v>
      </c>
      <c r="H1009" s="2">
        <v>146869.31622285931</v>
      </c>
      <c r="I1009" s="2">
        <v>181050.8932226176</v>
      </c>
      <c r="J1009" s="2">
        <v>139177.84663661505</v>
      </c>
    </row>
    <row r="1010" spans="1:10" x14ac:dyDescent="0.15">
      <c r="A1010" s="1">
        <v>44</v>
      </c>
      <c r="B1010" s="1" t="s">
        <v>211</v>
      </c>
      <c r="C1010" s="1">
        <v>18</v>
      </c>
      <c r="D1010" s="1" t="s">
        <v>12</v>
      </c>
      <c r="E1010" s="2">
        <v>89324.335570205367</v>
      </c>
      <c r="F1010" s="2">
        <v>203388.20988870837</v>
      </c>
      <c r="G1010" s="2">
        <v>292657.4589215063</v>
      </c>
      <c r="H1010" s="2">
        <v>402531.43784985488</v>
      </c>
      <c r="I1010" s="2">
        <v>358808.1989915017</v>
      </c>
      <c r="J1010" s="2">
        <v>332337.87607556517</v>
      </c>
    </row>
    <row r="1011" spans="1:10" x14ac:dyDescent="0.15">
      <c r="A1011" s="1">
        <v>44</v>
      </c>
      <c r="B1011" s="1" t="s">
        <v>211</v>
      </c>
      <c r="C1011" s="1">
        <v>19</v>
      </c>
      <c r="D1011" s="1" t="s">
        <v>13</v>
      </c>
      <c r="E1011" s="2">
        <v>38800.109183796572</v>
      </c>
      <c r="F1011" s="2">
        <v>82613.261413849177</v>
      </c>
      <c r="G1011" s="2">
        <v>169531.42359829412</v>
      </c>
      <c r="H1011" s="2">
        <v>172142.71667899206</v>
      </c>
      <c r="I1011" s="2">
        <v>154989.59447371119</v>
      </c>
      <c r="J1011" s="2">
        <v>146449.69840185044</v>
      </c>
    </row>
    <row r="1012" spans="1:10" x14ac:dyDescent="0.15">
      <c r="A1012" s="1">
        <v>44</v>
      </c>
      <c r="B1012" s="1" t="s">
        <v>211</v>
      </c>
      <c r="C1012" s="1">
        <v>20</v>
      </c>
      <c r="D1012" s="1" t="s">
        <v>14</v>
      </c>
      <c r="E1012" s="2">
        <v>32322.052397558982</v>
      </c>
      <c r="F1012" s="2">
        <v>64267.705141845094</v>
      </c>
      <c r="G1012" s="2">
        <v>54571.198845875624</v>
      </c>
      <c r="H1012" s="2">
        <v>43595.6505885242</v>
      </c>
      <c r="I1012" s="2">
        <v>50754.640560044827</v>
      </c>
      <c r="J1012" s="2">
        <v>52793.617115712594</v>
      </c>
    </row>
    <row r="1013" spans="1:10" x14ac:dyDescent="0.15">
      <c r="A1013" s="1">
        <v>44</v>
      </c>
      <c r="B1013" s="1" t="s">
        <v>211</v>
      </c>
      <c r="C1013" s="1">
        <v>21</v>
      </c>
      <c r="D1013" s="1" t="s">
        <v>15</v>
      </c>
      <c r="E1013" s="2">
        <v>98569.991942845707</v>
      </c>
      <c r="F1013" s="2">
        <v>141930.59068573909</v>
      </c>
      <c r="G1013" s="2">
        <v>194354.03690773674</v>
      </c>
      <c r="H1013" s="2">
        <v>250235.71268571334</v>
      </c>
      <c r="I1013" s="2">
        <v>302329.35615052428</v>
      </c>
      <c r="J1013" s="2">
        <v>275162.15789254161</v>
      </c>
    </row>
    <row r="1014" spans="1:10" x14ac:dyDescent="0.15">
      <c r="A1014" s="1">
        <v>44</v>
      </c>
      <c r="B1014" s="1" t="s">
        <v>210</v>
      </c>
      <c r="C1014" s="1">
        <v>22</v>
      </c>
      <c r="D1014" s="1" t="s">
        <v>7</v>
      </c>
      <c r="E1014" s="2">
        <v>324461.53514802089</v>
      </c>
      <c r="F1014" s="2">
        <v>617029.98192728078</v>
      </c>
      <c r="G1014" s="2">
        <v>658136.21708003338</v>
      </c>
      <c r="H1014" s="2">
        <v>874774.70907048171</v>
      </c>
      <c r="I1014" s="2">
        <v>1121870.2996217681</v>
      </c>
      <c r="J1014" s="2">
        <v>1073980.0288127959</v>
      </c>
    </row>
    <row r="1015" spans="1:10" x14ac:dyDescent="0.15">
      <c r="A1015" s="1">
        <v>44</v>
      </c>
      <c r="B1015" s="1" t="s">
        <v>210</v>
      </c>
      <c r="C1015" s="1">
        <v>23</v>
      </c>
      <c r="D1015" s="1" t="s">
        <v>28</v>
      </c>
      <c r="E1015" s="2">
        <v>326268.97918090067</v>
      </c>
      <c r="F1015" s="2">
        <v>407404.54101232847</v>
      </c>
      <c r="G1015" s="2">
        <v>439741.27084573888</v>
      </c>
      <c r="H1015" s="2">
        <v>504850.62402089807</v>
      </c>
      <c r="I1015" s="2">
        <v>552506.88836509723</v>
      </c>
      <c r="J1015" s="2">
        <v>562120.41157835175</v>
      </c>
    </row>
    <row r="1016" spans="1:10" x14ac:dyDescent="0.15">
      <c r="A1016" s="1">
        <v>45</v>
      </c>
      <c r="B1016" s="1" t="s">
        <v>214</v>
      </c>
      <c r="C1016" s="1">
        <v>1</v>
      </c>
      <c r="D1016" s="1" t="s">
        <v>8</v>
      </c>
      <c r="E1016" s="2">
        <v>140414.83619353859</v>
      </c>
      <c r="F1016" s="2">
        <v>187827.68066037755</v>
      </c>
      <c r="G1016" s="2">
        <v>257736.2651181902</v>
      </c>
      <c r="H1016" s="2">
        <v>224195.38409064119</v>
      </c>
      <c r="I1016" s="2">
        <v>251947.04192641395</v>
      </c>
      <c r="J1016" s="2">
        <v>221118.45779276674</v>
      </c>
    </row>
    <row r="1017" spans="1:10" x14ac:dyDescent="0.15">
      <c r="A1017" s="1">
        <v>45</v>
      </c>
      <c r="B1017" s="1" t="s">
        <v>214</v>
      </c>
      <c r="C1017" s="1">
        <v>2</v>
      </c>
      <c r="D1017" s="1" t="s">
        <v>9</v>
      </c>
      <c r="E1017" s="2">
        <v>2836.8241237596158</v>
      </c>
      <c r="F1017" s="2">
        <v>6283.8147118369443</v>
      </c>
      <c r="G1017" s="2">
        <v>4221.2056532971155</v>
      </c>
      <c r="H1017" s="2">
        <v>5109.1960432673941</v>
      </c>
      <c r="I1017" s="2">
        <v>1771.809268749591</v>
      </c>
      <c r="J1017" s="2">
        <v>1626.5913826528499</v>
      </c>
    </row>
    <row r="1018" spans="1:10" x14ac:dyDescent="0.15">
      <c r="A1018" s="1">
        <v>45</v>
      </c>
      <c r="B1018" s="1" t="s">
        <v>215</v>
      </c>
      <c r="C1018" s="1">
        <v>3</v>
      </c>
      <c r="D1018" s="1" t="s">
        <v>16</v>
      </c>
      <c r="E1018" s="2">
        <v>42530.804692052705</v>
      </c>
      <c r="F1018" s="2">
        <v>84182.073489407179</v>
      </c>
      <c r="G1018" s="2">
        <v>92646.283744952278</v>
      </c>
      <c r="H1018" s="2">
        <v>120903.63592156307</v>
      </c>
      <c r="I1018" s="2">
        <v>159569.59863652947</v>
      </c>
      <c r="J1018" s="2">
        <v>148338.30371651831</v>
      </c>
    </row>
    <row r="1019" spans="1:10" x14ac:dyDescent="0.15">
      <c r="A1019" s="1">
        <v>45</v>
      </c>
      <c r="B1019" s="1" t="s">
        <v>215</v>
      </c>
      <c r="C1019" s="1">
        <v>4</v>
      </c>
      <c r="D1019" s="1" t="s">
        <v>17</v>
      </c>
      <c r="E1019" s="2">
        <v>6876.0556380759153</v>
      </c>
      <c r="F1019" s="2">
        <v>24362.343475771602</v>
      </c>
      <c r="G1019" s="2">
        <v>43027.029113428267</v>
      </c>
      <c r="H1019" s="2">
        <v>24027.101555647063</v>
      </c>
      <c r="I1019" s="2">
        <v>19500.586278489893</v>
      </c>
      <c r="J1019" s="2">
        <v>15651.919000543201</v>
      </c>
    </row>
    <row r="1020" spans="1:10" x14ac:dyDescent="0.15">
      <c r="A1020" s="1">
        <v>45</v>
      </c>
      <c r="B1020" s="1" t="s">
        <v>215</v>
      </c>
      <c r="C1020" s="1">
        <v>5</v>
      </c>
      <c r="D1020" s="1" t="s">
        <v>18</v>
      </c>
      <c r="E1020" s="2">
        <v>8108.4549115138443</v>
      </c>
      <c r="F1020" s="2">
        <v>9295.354519008868</v>
      </c>
      <c r="G1020" s="2">
        <v>11370.326243746787</v>
      </c>
      <c r="H1020" s="2">
        <v>12738.205338631506</v>
      </c>
      <c r="I1020" s="2">
        <v>21195.232524297466</v>
      </c>
      <c r="J1020" s="2">
        <v>17721.281651702408</v>
      </c>
    </row>
    <row r="1021" spans="1:10" x14ac:dyDescent="0.15">
      <c r="A1021" s="1">
        <v>45</v>
      </c>
      <c r="B1021" s="1" t="s">
        <v>216</v>
      </c>
      <c r="C1021" s="1">
        <v>6</v>
      </c>
      <c r="D1021" s="1" t="s">
        <v>2</v>
      </c>
      <c r="E1021" s="2">
        <v>17275.433417454347</v>
      </c>
      <c r="F1021" s="2">
        <v>28927.109461961369</v>
      </c>
      <c r="G1021" s="2">
        <v>69688.97058316601</v>
      </c>
      <c r="H1021" s="2">
        <v>56334.563520543743</v>
      </c>
      <c r="I1021" s="2">
        <v>29172.460355251889</v>
      </c>
      <c r="J1021" s="2">
        <v>19142.215534066996</v>
      </c>
    </row>
    <row r="1022" spans="1:10" x14ac:dyDescent="0.15">
      <c r="A1022" s="1">
        <v>45</v>
      </c>
      <c r="B1022" s="1" t="s">
        <v>217</v>
      </c>
      <c r="C1022" s="1">
        <v>7</v>
      </c>
      <c r="D1022" s="1" t="s">
        <v>19</v>
      </c>
      <c r="E1022" s="2">
        <v>355.84724239352062</v>
      </c>
      <c r="F1022" s="2">
        <v>790.99598281590215</v>
      </c>
      <c r="G1022" s="2">
        <v>1227.4900869851208</v>
      </c>
      <c r="H1022" s="2">
        <v>3359.7261179541206</v>
      </c>
      <c r="I1022" s="2">
        <v>1617.0805957291821</v>
      </c>
      <c r="J1022" s="2">
        <v>1936.6632636406864</v>
      </c>
    </row>
    <row r="1023" spans="1:10" x14ac:dyDescent="0.15">
      <c r="A1023" s="1">
        <v>45</v>
      </c>
      <c r="B1023" s="1" t="s">
        <v>215</v>
      </c>
      <c r="C1023" s="1">
        <v>8</v>
      </c>
      <c r="D1023" s="1" t="s">
        <v>20</v>
      </c>
      <c r="E1023" s="2">
        <v>5156.7386745691538</v>
      </c>
      <c r="F1023" s="2">
        <v>13830.275696395851</v>
      </c>
      <c r="G1023" s="2">
        <v>14352.810403794898</v>
      </c>
      <c r="H1023" s="2">
        <v>20891.388804749899</v>
      </c>
      <c r="I1023" s="2">
        <v>13757.930766445948</v>
      </c>
      <c r="J1023" s="2">
        <v>10156.630857045609</v>
      </c>
    </row>
    <row r="1024" spans="1:10" x14ac:dyDescent="0.15">
      <c r="A1024" s="1">
        <v>45</v>
      </c>
      <c r="B1024" s="1" t="s">
        <v>217</v>
      </c>
      <c r="C1024" s="1">
        <v>9</v>
      </c>
      <c r="D1024" s="1" t="s">
        <v>21</v>
      </c>
      <c r="E1024" s="2">
        <v>2548.866419846488</v>
      </c>
      <c r="F1024" s="2">
        <v>5408.5809761164737</v>
      </c>
      <c r="G1024" s="2">
        <v>3106.522279561661</v>
      </c>
      <c r="H1024" s="2">
        <v>6889.4382435649386</v>
      </c>
      <c r="I1024" s="2">
        <v>6120.1327107617326</v>
      </c>
      <c r="J1024" s="2">
        <v>4455.5799178447978</v>
      </c>
    </row>
    <row r="1025" spans="1:10" x14ac:dyDescent="0.15">
      <c r="A1025" s="1">
        <v>45</v>
      </c>
      <c r="B1025" s="1" t="s">
        <v>218</v>
      </c>
      <c r="C1025" s="1">
        <v>10</v>
      </c>
      <c r="D1025" s="1" t="s">
        <v>22</v>
      </c>
      <c r="E1025" s="2">
        <v>3789.7924337665263</v>
      </c>
      <c r="F1025" s="2">
        <v>5064.8083362012676</v>
      </c>
      <c r="G1025" s="2">
        <v>11934.045639054562</v>
      </c>
      <c r="H1025" s="2">
        <v>13753.289232437735</v>
      </c>
      <c r="I1025" s="2">
        <v>11148.854516879584</v>
      </c>
      <c r="J1025" s="2">
        <v>9005.9601409624829</v>
      </c>
    </row>
    <row r="1026" spans="1:10" x14ac:dyDescent="0.15">
      <c r="A1026" s="1">
        <v>45</v>
      </c>
      <c r="B1026" s="1" t="s">
        <v>219</v>
      </c>
      <c r="C1026" s="1">
        <v>11</v>
      </c>
      <c r="D1026" s="1" t="s">
        <v>23</v>
      </c>
      <c r="E1026" s="2">
        <v>2263.0975590066405</v>
      </c>
      <c r="F1026" s="2">
        <v>5185.6777115999303</v>
      </c>
      <c r="G1026" s="2">
        <v>15461.589973639373</v>
      </c>
      <c r="H1026" s="2">
        <v>20288.497153849708</v>
      </c>
      <c r="I1026" s="2">
        <v>32412.783020041676</v>
      </c>
      <c r="J1026" s="2">
        <v>16851.221304830309</v>
      </c>
    </row>
    <row r="1027" spans="1:10" x14ac:dyDescent="0.15">
      <c r="A1027" s="1">
        <v>45</v>
      </c>
      <c r="B1027" s="1" t="s">
        <v>215</v>
      </c>
      <c r="C1027" s="1">
        <v>12</v>
      </c>
      <c r="D1027" s="1" t="s">
        <v>24</v>
      </c>
      <c r="E1027" s="2">
        <v>165.06150574064054</v>
      </c>
      <c r="F1027" s="2">
        <v>1552.8878068736549</v>
      </c>
      <c r="G1027" s="2">
        <v>19340.97526075361</v>
      </c>
      <c r="H1027" s="2">
        <v>101960.96569477298</v>
      </c>
      <c r="I1027" s="2">
        <v>316741.7059391372</v>
      </c>
      <c r="J1027" s="2">
        <v>325832.12763080961</v>
      </c>
    </row>
    <row r="1028" spans="1:10" x14ac:dyDescent="0.15">
      <c r="A1028" s="1">
        <v>45</v>
      </c>
      <c r="B1028" s="1" t="s">
        <v>217</v>
      </c>
      <c r="C1028" s="1">
        <v>13</v>
      </c>
      <c r="D1028" s="1" t="s">
        <v>25</v>
      </c>
      <c r="E1028" s="2">
        <v>669.85178661964449</v>
      </c>
      <c r="F1028" s="2">
        <v>3584.1663597260062</v>
      </c>
      <c r="G1028" s="2">
        <v>7222.3562710920023</v>
      </c>
      <c r="H1028" s="2">
        <v>11089.003021014585</v>
      </c>
      <c r="I1028" s="2">
        <v>25000.578333339359</v>
      </c>
      <c r="J1028" s="2">
        <v>22624.285627545083</v>
      </c>
    </row>
    <row r="1029" spans="1:10" x14ac:dyDescent="0.15">
      <c r="A1029" s="1">
        <v>45</v>
      </c>
      <c r="B1029" s="1" t="s">
        <v>219</v>
      </c>
      <c r="C1029" s="1">
        <v>14</v>
      </c>
      <c r="D1029" s="1" t="s">
        <v>26</v>
      </c>
      <c r="E1029" s="2">
        <v>112.90573507225612</v>
      </c>
      <c r="F1029" s="2">
        <v>1760.6064993726957</v>
      </c>
      <c r="G1029" s="2">
        <v>5349.8019817786353</v>
      </c>
      <c r="H1029" s="2">
        <v>10556.676089412978</v>
      </c>
      <c r="I1029" s="2">
        <v>25757.917077887494</v>
      </c>
      <c r="J1029" s="2">
        <v>18410.502057511178</v>
      </c>
    </row>
    <row r="1030" spans="1:10" x14ac:dyDescent="0.15">
      <c r="A1030" s="1">
        <v>45</v>
      </c>
      <c r="B1030" s="1" t="s">
        <v>219</v>
      </c>
      <c r="C1030" s="1">
        <v>15</v>
      </c>
      <c r="D1030" s="1" t="s">
        <v>27</v>
      </c>
      <c r="E1030" s="2">
        <v>36765.989415134369</v>
      </c>
      <c r="F1030" s="2">
        <v>55295.335783653965</v>
      </c>
      <c r="G1030" s="2">
        <v>80698.346140544119</v>
      </c>
      <c r="H1030" s="2">
        <v>69891.042934724319</v>
      </c>
      <c r="I1030" s="2">
        <v>92982.164722599977</v>
      </c>
      <c r="J1030" s="2">
        <v>75571.734656678062</v>
      </c>
    </row>
    <row r="1031" spans="1:10" x14ac:dyDescent="0.15">
      <c r="A1031" s="1">
        <v>45</v>
      </c>
      <c r="B1031" s="1" t="s">
        <v>220</v>
      </c>
      <c r="C1031" s="1">
        <v>16</v>
      </c>
      <c r="D1031" s="1" t="s">
        <v>10</v>
      </c>
      <c r="E1031" s="2">
        <v>288679.37204149319</v>
      </c>
      <c r="F1031" s="2">
        <v>378525.7941385532</v>
      </c>
      <c r="G1031" s="2">
        <v>437681.38902569702</v>
      </c>
      <c r="H1031" s="2">
        <v>401894.1921073689</v>
      </c>
      <c r="I1031" s="2">
        <v>275985.06769953266</v>
      </c>
      <c r="J1031" s="2">
        <v>283956.30180863535</v>
      </c>
    </row>
    <row r="1032" spans="1:10" x14ac:dyDescent="0.15">
      <c r="A1032" s="1">
        <v>45</v>
      </c>
      <c r="B1032" s="1" t="s">
        <v>220</v>
      </c>
      <c r="C1032" s="1">
        <v>17</v>
      </c>
      <c r="D1032" s="1" t="s">
        <v>11</v>
      </c>
      <c r="E1032" s="2">
        <v>54556.237265012795</v>
      </c>
      <c r="F1032" s="2">
        <v>51848.423160443825</v>
      </c>
      <c r="G1032" s="2">
        <v>77269.116490201472</v>
      </c>
      <c r="H1032" s="2">
        <v>86869.508237886665</v>
      </c>
      <c r="I1032" s="2">
        <v>100315.10422000477</v>
      </c>
      <c r="J1032" s="2">
        <v>79388.014700257016</v>
      </c>
    </row>
    <row r="1033" spans="1:10" x14ac:dyDescent="0.15">
      <c r="A1033" s="1">
        <v>45</v>
      </c>
      <c r="B1033" s="1" t="s">
        <v>221</v>
      </c>
      <c r="C1033" s="1">
        <v>18</v>
      </c>
      <c r="D1033" s="1" t="s">
        <v>12</v>
      </c>
      <c r="E1033" s="2">
        <v>84488.579706795281</v>
      </c>
      <c r="F1033" s="2">
        <v>199657.34427651489</v>
      </c>
      <c r="G1033" s="2">
        <v>295969.55203773064</v>
      </c>
      <c r="H1033" s="2">
        <v>403402.67175271665</v>
      </c>
      <c r="I1033" s="2">
        <v>391626.07396511495</v>
      </c>
      <c r="J1033" s="2">
        <v>359395.3771998724</v>
      </c>
    </row>
    <row r="1034" spans="1:10" x14ac:dyDescent="0.15">
      <c r="A1034" s="1">
        <v>45</v>
      </c>
      <c r="B1034" s="1" t="s">
        <v>222</v>
      </c>
      <c r="C1034" s="1">
        <v>19</v>
      </c>
      <c r="D1034" s="1" t="s">
        <v>13</v>
      </c>
      <c r="E1034" s="2">
        <v>17610.649865408614</v>
      </c>
      <c r="F1034" s="2">
        <v>63443.573546241496</v>
      </c>
      <c r="G1034" s="2">
        <v>124776.03086851623</v>
      </c>
      <c r="H1034" s="2">
        <v>126237.78571342993</v>
      </c>
      <c r="I1034" s="2">
        <v>117019.70598756721</v>
      </c>
      <c r="J1034" s="2">
        <v>114560.40743609836</v>
      </c>
    </row>
    <row r="1035" spans="1:10" x14ac:dyDescent="0.15">
      <c r="A1035" s="1">
        <v>45</v>
      </c>
      <c r="B1035" s="1" t="s">
        <v>223</v>
      </c>
      <c r="C1035" s="1">
        <v>20</v>
      </c>
      <c r="D1035" s="1" t="s">
        <v>14</v>
      </c>
      <c r="E1035" s="2">
        <v>34741.155607243825</v>
      </c>
      <c r="F1035" s="2">
        <v>59830.361175675083</v>
      </c>
      <c r="G1035" s="2">
        <v>57942.955699319769</v>
      </c>
      <c r="H1035" s="2">
        <v>44502.049565761088</v>
      </c>
      <c r="I1035" s="2">
        <v>49502.183716181193</v>
      </c>
      <c r="J1035" s="2">
        <v>51546.780583566127</v>
      </c>
    </row>
    <row r="1036" spans="1:10" x14ac:dyDescent="0.15">
      <c r="A1036" s="1">
        <v>45</v>
      </c>
      <c r="B1036" s="1" t="s">
        <v>222</v>
      </c>
      <c r="C1036" s="1">
        <v>21</v>
      </c>
      <c r="D1036" s="1" t="s">
        <v>15</v>
      </c>
      <c r="E1036" s="2">
        <v>82049.081767005991</v>
      </c>
      <c r="F1036" s="2">
        <v>142155.77011963094</v>
      </c>
      <c r="G1036" s="2">
        <v>168482.28239169967</v>
      </c>
      <c r="H1036" s="2">
        <v>213420.20398467395</v>
      </c>
      <c r="I1036" s="2">
        <v>247867.02344674413</v>
      </c>
      <c r="J1036" s="2">
        <v>230751.15904751586</v>
      </c>
    </row>
    <row r="1037" spans="1:10" x14ac:dyDescent="0.15">
      <c r="A1037" s="1">
        <v>45</v>
      </c>
      <c r="B1037" s="1" t="s">
        <v>213</v>
      </c>
      <c r="C1037" s="1">
        <v>22</v>
      </c>
      <c r="D1037" s="1" t="s">
        <v>7</v>
      </c>
      <c r="E1037" s="2">
        <v>290535.89483234042</v>
      </c>
      <c r="F1037" s="2">
        <v>524956.85944184777</v>
      </c>
      <c r="G1037" s="2">
        <v>625631.60311620811</v>
      </c>
      <c r="H1037" s="2">
        <v>812855.78745106887</v>
      </c>
      <c r="I1037" s="2">
        <v>987646.03255828319</v>
      </c>
      <c r="J1037" s="2">
        <v>967107.99275202991</v>
      </c>
    </row>
    <row r="1038" spans="1:10" x14ac:dyDescent="0.15">
      <c r="A1038" s="1">
        <v>45</v>
      </c>
      <c r="B1038" s="1" t="s">
        <v>213</v>
      </c>
      <c r="C1038" s="1">
        <v>23</v>
      </c>
      <c r="D1038" s="1" t="s">
        <v>28</v>
      </c>
      <c r="E1038" s="2">
        <v>270860.21643077809</v>
      </c>
      <c r="F1038" s="2">
        <v>348297.46527929464</v>
      </c>
      <c r="G1038" s="2">
        <v>391860.54638563906</v>
      </c>
      <c r="H1038" s="2">
        <v>458300.32676974242</v>
      </c>
      <c r="I1038" s="2">
        <v>540321.96458776155</v>
      </c>
      <c r="J1038" s="2">
        <v>544729.20973590843</v>
      </c>
    </row>
    <row r="1039" spans="1:10" x14ac:dyDescent="0.15">
      <c r="A1039" s="1">
        <v>46</v>
      </c>
      <c r="B1039" s="1" t="s">
        <v>225</v>
      </c>
      <c r="C1039" s="1">
        <v>1</v>
      </c>
      <c r="D1039" s="1" t="s">
        <v>8</v>
      </c>
      <c r="E1039" s="2">
        <v>172320.12966265512</v>
      </c>
      <c r="F1039" s="2">
        <v>228461.12819056847</v>
      </c>
      <c r="G1039" s="2">
        <v>303075.88953278173</v>
      </c>
      <c r="H1039" s="2">
        <v>303585.58598746499</v>
      </c>
      <c r="I1039" s="2">
        <v>289444.35531505232</v>
      </c>
      <c r="J1039" s="2">
        <v>255578.62908255003</v>
      </c>
    </row>
    <row r="1040" spans="1:10" x14ac:dyDescent="0.15">
      <c r="A1040" s="1">
        <v>46</v>
      </c>
      <c r="B1040" s="1" t="s">
        <v>226</v>
      </c>
      <c r="C1040" s="1">
        <v>2</v>
      </c>
      <c r="D1040" s="1" t="s">
        <v>9</v>
      </c>
      <c r="E1040" s="2">
        <v>6649.7354106645407</v>
      </c>
      <c r="F1040" s="2">
        <v>13835.769285908529</v>
      </c>
      <c r="G1040" s="2">
        <v>17414.806784453358</v>
      </c>
      <c r="H1040" s="2">
        <v>10684.394304574136</v>
      </c>
      <c r="I1040" s="2">
        <v>13842.344123573324</v>
      </c>
      <c r="J1040" s="2">
        <v>11511.182222394165</v>
      </c>
    </row>
    <row r="1041" spans="1:10" x14ac:dyDescent="0.15">
      <c r="A1041" s="1">
        <v>46</v>
      </c>
      <c r="B1041" s="1" t="s">
        <v>227</v>
      </c>
      <c r="C1041" s="1">
        <v>3</v>
      </c>
      <c r="D1041" s="1" t="s">
        <v>16</v>
      </c>
      <c r="E1041" s="2">
        <v>107369.1835402806</v>
      </c>
      <c r="F1041" s="2">
        <v>202546.47216105688</v>
      </c>
      <c r="G1041" s="2">
        <v>239628.92516023145</v>
      </c>
      <c r="H1041" s="2">
        <v>264961.00851498439</v>
      </c>
      <c r="I1041" s="2">
        <v>312883.63063821121</v>
      </c>
      <c r="J1041" s="2">
        <v>304603.88632873201</v>
      </c>
    </row>
    <row r="1042" spans="1:10" x14ac:dyDescent="0.15">
      <c r="A1042" s="1">
        <v>46</v>
      </c>
      <c r="B1042" s="1" t="s">
        <v>228</v>
      </c>
      <c r="C1042" s="1">
        <v>4</v>
      </c>
      <c r="D1042" s="1" t="s">
        <v>17</v>
      </c>
      <c r="E1042" s="2">
        <v>15796.790735029632</v>
      </c>
      <c r="F1042" s="2">
        <v>33336.751297959352</v>
      </c>
      <c r="G1042" s="2">
        <v>32185.156466149576</v>
      </c>
      <c r="H1042" s="2">
        <v>17253.386739675527</v>
      </c>
      <c r="I1042" s="2">
        <v>8586.0330870360704</v>
      </c>
      <c r="J1042" s="2">
        <v>7825.0750113022596</v>
      </c>
    </row>
    <row r="1043" spans="1:10" x14ac:dyDescent="0.15">
      <c r="A1043" s="1">
        <v>46</v>
      </c>
      <c r="B1043" s="1" t="s">
        <v>229</v>
      </c>
      <c r="C1043" s="1">
        <v>5</v>
      </c>
      <c r="D1043" s="1" t="s">
        <v>18</v>
      </c>
      <c r="E1043" s="2">
        <v>10779.699406267129</v>
      </c>
      <c r="F1043" s="2">
        <v>12659.652616636089</v>
      </c>
      <c r="G1043" s="2">
        <v>19924.450472032215</v>
      </c>
      <c r="H1043" s="2">
        <v>16875.963340939423</v>
      </c>
      <c r="I1043" s="2">
        <v>16067.746640262169</v>
      </c>
      <c r="J1043" s="2">
        <v>14377.348392283617</v>
      </c>
    </row>
    <row r="1044" spans="1:10" x14ac:dyDescent="0.15">
      <c r="A1044" s="1">
        <v>46</v>
      </c>
      <c r="B1044" s="1" t="s">
        <v>230</v>
      </c>
      <c r="C1044" s="1">
        <v>6</v>
      </c>
      <c r="D1044" s="1" t="s">
        <v>2</v>
      </c>
      <c r="E1044" s="2">
        <v>323.11081426364382</v>
      </c>
      <c r="F1044" s="2">
        <v>1031.272075121311</v>
      </c>
      <c r="G1044" s="2">
        <v>3428.6120266615289</v>
      </c>
      <c r="H1044" s="2">
        <v>3120.6785266433599</v>
      </c>
      <c r="I1044" s="2">
        <v>6630.4386394034182</v>
      </c>
      <c r="J1044" s="2">
        <v>5271.4927050970218</v>
      </c>
    </row>
    <row r="1045" spans="1:10" x14ac:dyDescent="0.15">
      <c r="A1045" s="1">
        <v>46</v>
      </c>
      <c r="B1045" s="1" t="s">
        <v>227</v>
      </c>
      <c r="C1045" s="1">
        <v>7</v>
      </c>
      <c r="D1045" s="1" t="s">
        <v>19</v>
      </c>
      <c r="E1045" s="2">
        <v>1355.6157225587779</v>
      </c>
      <c r="F1045" s="2">
        <v>1480.5693561920752</v>
      </c>
      <c r="G1045" s="2">
        <v>6066.4701277221666</v>
      </c>
      <c r="H1045" s="2">
        <v>4462.1825565418303</v>
      </c>
      <c r="I1045" s="2">
        <v>2537.3793766205213</v>
      </c>
      <c r="J1045" s="2">
        <v>3308.198321335281</v>
      </c>
    </row>
    <row r="1046" spans="1:10" x14ac:dyDescent="0.15">
      <c r="A1046" s="1">
        <v>46</v>
      </c>
      <c r="B1046" s="1" t="s">
        <v>229</v>
      </c>
      <c r="C1046" s="1">
        <v>8</v>
      </c>
      <c r="D1046" s="1" t="s">
        <v>20</v>
      </c>
      <c r="E1046" s="2">
        <v>14678.527594282852</v>
      </c>
      <c r="F1046" s="2">
        <v>35246.537414187675</v>
      </c>
      <c r="G1046" s="2">
        <v>46965.36465479849</v>
      </c>
      <c r="H1046" s="2">
        <v>88668.312938176212</v>
      </c>
      <c r="I1046" s="2">
        <v>72231.353935520878</v>
      </c>
      <c r="J1046" s="2">
        <v>50503.51625359014</v>
      </c>
    </row>
    <row r="1047" spans="1:10" x14ac:dyDescent="0.15">
      <c r="A1047" s="1">
        <v>46</v>
      </c>
      <c r="B1047" s="1" t="s">
        <v>227</v>
      </c>
      <c r="C1047" s="1">
        <v>9</v>
      </c>
      <c r="D1047" s="1" t="s">
        <v>21</v>
      </c>
      <c r="E1047" s="2">
        <v>5262.8402044898803</v>
      </c>
      <c r="F1047" s="2">
        <v>3115.6512146410951</v>
      </c>
      <c r="G1047" s="2">
        <v>7823.1034868815432</v>
      </c>
      <c r="H1047" s="2">
        <v>8171.4491244208011</v>
      </c>
      <c r="I1047" s="2">
        <v>7234.5183510812521</v>
      </c>
      <c r="J1047" s="2">
        <v>3800.0122817839351</v>
      </c>
    </row>
    <row r="1048" spans="1:10" x14ac:dyDescent="0.15">
      <c r="A1048" s="1">
        <v>46</v>
      </c>
      <c r="B1048" s="1" t="s">
        <v>229</v>
      </c>
      <c r="C1048" s="1">
        <v>10</v>
      </c>
      <c r="D1048" s="1" t="s">
        <v>22</v>
      </c>
      <c r="E1048" s="2">
        <v>4474.2717443815445</v>
      </c>
      <c r="F1048" s="2">
        <v>7610.1464009740539</v>
      </c>
      <c r="G1048" s="2">
        <v>18296.666036576706</v>
      </c>
      <c r="H1048" s="2">
        <v>22974.167113986896</v>
      </c>
      <c r="I1048" s="2">
        <v>13856.912103480387</v>
      </c>
      <c r="J1048" s="2">
        <v>12328.314723041391</v>
      </c>
    </row>
    <row r="1049" spans="1:10" x14ac:dyDescent="0.15">
      <c r="A1049" s="1">
        <v>46</v>
      </c>
      <c r="B1049" s="1" t="s">
        <v>227</v>
      </c>
      <c r="C1049" s="1">
        <v>11</v>
      </c>
      <c r="D1049" s="1" t="s">
        <v>23</v>
      </c>
      <c r="E1049" s="2">
        <v>1693.0944580483292</v>
      </c>
      <c r="F1049" s="2">
        <v>6529.1464055459082</v>
      </c>
      <c r="G1049" s="2">
        <v>16393.182240997354</v>
      </c>
      <c r="H1049" s="2">
        <v>27974.612353725963</v>
      </c>
      <c r="I1049" s="2">
        <v>38550.3355254333</v>
      </c>
      <c r="J1049" s="2">
        <v>25655.45521647633</v>
      </c>
    </row>
    <row r="1050" spans="1:10" x14ac:dyDescent="0.15">
      <c r="A1050" s="1">
        <v>46</v>
      </c>
      <c r="B1050" s="1" t="s">
        <v>227</v>
      </c>
      <c r="C1050" s="1">
        <v>12</v>
      </c>
      <c r="D1050" s="1" t="s">
        <v>24</v>
      </c>
      <c r="E1050" s="2">
        <v>169.87621462020277</v>
      </c>
      <c r="F1050" s="2">
        <v>7762.1192618173263</v>
      </c>
      <c r="G1050" s="2">
        <v>59356.514201788683</v>
      </c>
      <c r="H1050" s="2">
        <v>278478.25371489464</v>
      </c>
      <c r="I1050" s="2">
        <v>836720.83212863992</v>
      </c>
      <c r="J1050" s="2">
        <v>646050.85273489845</v>
      </c>
    </row>
    <row r="1051" spans="1:10" x14ac:dyDescent="0.15">
      <c r="A1051" s="1">
        <v>46</v>
      </c>
      <c r="B1051" s="1" t="s">
        <v>230</v>
      </c>
      <c r="C1051" s="1">
        <v>13</v>
      </c>
      <c r="D1051" s="1" t="s">
        <v>25</v>
      </c>
      <c r="E1051" s="2">
        <v>386.51628203474104</v>
      </c>
      <c r="F1051" s="2">
        <v>601.19538831099453</v>
      </c>
      <c r="G1051" s="2">
        <v>786.49358998580124</v>
      </c>
      <c r="H1051" s="2">
        <v>6475.9588873655775</v>
      </c>
      <c r="I1051" s="2">
        <v>10696.805455013706</v>
      </c>
      <c r="J1051" s="2">
        <v>8612.7838961789021</v>
      </c>
    </row>
    <row r="1052" spans="1:10" x14ac:dyDescent="0.15">
      <c r="A1052" s="1">
        <v>46</v>
      </c>
      <c r="B1052" s="1" t="s">
        <v>229</v>
      </c>
      <c r="C1052" s="1">
        <v>14</v>
      </c>
      <c r="D1052" s="1" t="s">
        <v>26</v>
      </c>
      <c r="E1052" s="2">
        <v>160.91415125870066</v>
      </c>
      <c r="F1052" s="2">
        <v>406.97540787239643</v>
      </c>
      <c r="G1052" s="2">
        <v>886.68637734978279</v>
      </c>
      <c r="H1052" s="2">
        <v>2202.1729987335225</v>
      </c>
      <c r="I1052" s="2">
        <v>5296.2903639983042</v>
      </c>
      <c r="J1052" s="2">
        <v>3626.4628548385222</v>
      </c>
    </row>
    <row r="1053" spans="1:10" x14ac:dyDescent="0.15">
      <c r="A1053" s="1">
        <v>46</v>
      </c>
      <c r="B1053" s="1" t="s">
        <v>231</v>
      </c>
      <c r="C1053" s="1">
        <v>15</v>
      </c>
      <c r="D1053" s="1" t="s">
        <v>27</v>
      </c>
      <c r="E1053" s="2">
        <v>39055.597444262312</v>
      </c>
      <c r="F1053" s="2">
        <v>55895.577333462883</v>
      </c>
      <c r="G1053" s="2">
        <v>66227.62157256146</v>
      </c>
      <c r="H1053" s="2">
        <v>57460.762729511596</v>
      </c>
      <c r="I1053" s="2">
        <v>45559.463918585141</v>
      </c>
      <c r="J1053" s="2">
        <v>42045.001458095619</v>
      </c>
    </row>
    <row r="1054" spans="1:10" x14ac:dyDescent="0.15">
      <c r="A1054" s="1">
        <v>46</v>
      </c>
      <c r="B1054" s="1" t="s">
        <v>232</v>
      </c>
      <c r="C1054" s="1">
        <v>16</v>
      </c>
      <c r="D1054" s="1" t="s">
        <v>10</v>
      </c>
      <c r="E1054" s="2">
        <v>324908.17113237444</v>
      </c>
      <c r="F1054" s="2">
        <v>569754.94603831146</v>
      </c>
      <c r="G1054" s="2">
        <v>590375.56927581818</v>
      </c>
      <c r="H1054" s="2">
        <v>494772.33775366301</v>
      </c>
      <c r="I1054" s="2">
        <v>339985.0956957828</v>
      </c>
      <c r="J1054" s="2">
        <v>331426.8316088639</v>
      </c>
    </row>
    <row r="1055" spans="1:10" x14ac:dyDescent="0.15">
      <c r="A1055" s="1">
        <v>46</v>
      </c>
      <c r="B1055" s="1" t="s">
        <v>226</v>
      </c>
      <c r="C1055" s="1">
        <v>17</v>
      </c>
      <c r="D1055" s="1" t="s">
        <v>11</v>
      </c>
      <c r="E1055" s="2">
        <v>36442.12556308994</v>
      </c>
      <c r="F1055" s="2">
        <v>80948.083459945119</v>
      </c>
      <c r="G1055" s="2">
        <v>180991.89999592077</v>
      </c>
      <c r="H1055" s="2">
        <v>166883.13686330564</v>
      </c>
      <c r="I1055" s="2">
        <v>200981.85331622936</v>
      </c>
      <c r="J1055" s="2">
        <v>163585.76361807305</v>
      </c>
    </row>
    <row r="1056" spans="1:10" x14ac:dyDescent="0.15">
      <c r="A1056" s="1">
        <v>46</v>
      </c>
      <c r="B1056" s="1" t="s">
        <v>232</v>
      </c>
      <c r="C1056" s="1">
        <v>18</v>
      </c>
      <c r="D1056" s="1" t="s">
        <v>12</v>
      </c>
      <c r="E1056" s="2">
        <v>133869.10295401321</v>
      </c>
      <c r="F1056" s="2">
        <v>300097.50538860873</v>
      </c>
      <c r="G1056" s="2">
        <v>435725.38861648424</v>
      </c>
      <c r="H1056" s="2">
        <v>539535.10654763342</v>
      </c>
      <c r="I1056" s="2">
        <v>518410.77208743634</v>
      </c>
      <c r="J1056" s="2">
        <v>471098.74402839621</v>
      </c>
    </row>
    <row r="1057" spans="1:10" x14ac:dyDescent="0.15">
      <c r="A1057" s="1">
        <v>46</v>
      </c>
      <c r="B1057" s="1" t="s">
        <v>232</v>
      </c>
      <c r="C1057" s="1">
        <v>19</v>
      </c>
      <c r="D1057" s="1" t="s">
        <v>13</v>
      </c>
      <c r="E1057" s="2">
        <v>38602.271538994581</v>
      </c>
      <c r="F1057" s="2">
        <v>114824.35729334805</v>
      </c>
      <c r="G1057" s="2">
        <v>245977.1665639079</v>
      </c>
      <c r="H1057" s="2">
        <v>243173.63954120723</v>
      </c>
      <c r="I1057" s="2">
        <v>247552.47200133512</v>
      </c>
      <c r="J1057" s="2">
        <v>247900.1491094816</v>
      </c>
    </row>
    <row r="1058" spans="1:10" x14ac:dyDescent="0.15">
      <c r="A1058" s="1">
        <v>46</v>
      </c>
      <c r="B1058" s="1" t="s">
        <v>233</v>
      </c>
      <c r="C1058" s="1">
        <v>20</v>
      </c>
      <c r="D1058" s="1" t="s">
        <v>14</v>
      </c>
      <c r="E1058" s="2">
        <v>51982.864021125293</v>
      </c>
      <c r="F1058" s="2">
        <v>92255.219099093592</v>
      </c>
      <c r="G1058" s="2">
        <v>85235.899286339831</v>
      </c>
      <c r="H1058" s="2">
        <v>65010.11390462477</v>
      </c>
      <c r="I1058" s="2">
        <v>67231.878036493319</v>
      </c>
      <c r="J1058" s="2">
        <v>69942.529596145789</v>
      </c>
    </row>
    <row r="1059" spans="1:10" x14ac:dyDescent="0.15">
      <c r="A1059" s="1">
        <v>46</v>
      </c>
      <c r="B1059" s="1" t="s">
        <v>232</v>
      </c>
      <c r="C1059" s="1">
        <v>21</v>
      </c>
      <c r="D1059" s="1" t="s">
        <v>15</v>
      </c>
      <c r="E1059" s="2">
        <v>137489.52099432284</v>
      </c>
      <c r="F1059" s="2">
        <v>259023.80712928486</v>
      </c>
      <c r="G1059" s="2">
        <v>343811.41725314356</v>
      </c>
      <c r="H1059" s="2">
        <v>430796.14490909741</v>
      </c>
      <c r="I1059" s="2">
        <v>524959.67421913578</v>
      </c>
      <c r="J1059" s="2">
        <v>489995.10969491879</v>
      </c>
    </row>
    <row r="1060" spans="1:10" x14ac:dyDescent="0.15">
      <c r="A1060" s="1">
        <v>46</v>
      </c>
      <c r="B1060" s="1" t="s">
        <v>224</v>
      </c>
      <c r="C1060" s="1">
        <v>22</v>
      </c>
      <c r="D1060" s="1" t="s">
        <v>7</v>
      </c>
      <c r="E1060" s="2">
        <v>458079.99439518101</v>
      </c>
      <c r="F1060" s="2">
        <v>749636.83517754311</v>
      </c>
      <c r="G1060" s="2">
        <v>917337.37123371405</v>
      </c>
      <c r="H1060" s="2">
        <v>1195881.6185469818</v>
      </c>
      <c r="I1060" s="2">
        <v>1518417.6166122758</v>
      </c>
      <c r="J1060" s="2">
        <v>1467052.3271745157</v>
      </c>
    </row>
    <row r="1061" spans="1:10" x14ac:dyDescent="0.15">
      <c r="A1061" s="1">
        <v>46</v>
      </c>
      <c r="B1061" s="1" t="s">
        <v>224</v>
      </c>
      <c r="C1061" s="1">
        <v>23</v>
      </c>
      <c r="D1061" s="1" t="s">
        <v>28</v>
      </c>
      <c r="E1061" s="2">
        <v>469617.26300471474</v>
      </c>
      <c r="F1061" s="2">
        <v>570029.72299460182</v>
      </c>
      <c r="G1061" s="2">
        <v>608205.18956104852</v>
      </c>
      <c r="H1061" s="2">
        <v>714120.5101809355</v>
      </c>
      <c r="I1061" s="2">
        <v>783946.28663723846</v>
      </c>
      <c r="J1061" s="2">
        <v>794320.81406060094</v>
      </c>
    </row>
    <row r="1062" spans="1:10" x14ac:dyDescent="0.15">
      <c r="A1062" s="1">
        <v>47</v>
      </c>
      <c r="B1062" s="1" t="s">
        <v>235</v>
      </c>
      <c r="C1062" s="1">
        <v>1</v>
      </c>
      <c r="D1062" s="1" t="s">
        <v>8</v>
      </c>
      <c r="E1062" s="2"/>
      <c r="F1062" s="2">
        <v>69296.360725836348</v>
      </c>
      <c r="G1062" s="2">
        <v>87691.589351555973</v>
      </c>
      <c r="H1062" s="2">
        <v>81912.188182500264</v>
      </c>
      <c r="I1062" s="2">
        <v>92752.095349201671</v>
      </c>
      <c r="J1062" s="2">
        <v>88368.7873403415</v>
      </c>
    </row>
    <row r="1063" spans="1:10" x14ac:dyDescent="0.15">
      <c r="A1063" s="1">
        <v>47</v>
      </c>
      <c r="B1063" s="1" t="s">
        <v>235</v>
      </c>
      <c r="C1063" s="1">
        <v>2</v>
      </c>
      <c r="D1063" s="1" t="s">
        <v>9</v>
      </c>
      <c r="E1063" s="2"/>
      <c r="F1063" s="2">
        <v>6673.4407584237197</v>
      </c>
      <c r="G1063" s="2">
        <v>10412.544549714739</v>
      </c>
      <c r="H1063" s="2">
        <v>9682.0330218994077</v>
      </c>
      <c r="I1063" s="2">
        <v>4535.6296204778027</v>
      </c>
      <c r="J1063" s="2">
        <v>3480.7216291566456</v>
      </c>
    </row>
    <row r="1064" spans="1:10" x14ac:dyDescent="0.15">
      <c r="A1064" s="1">
        <v>47</v>
      </c>
      <c r="B1064" s="1" t="s">
        <v>236</v>
      </c>
      <c r="C1064" s="1">
        <v>3</v>
      </c>
      <c r="D1064" s="1" t="s">
        <v>16</v>
      </c>
      <c r="E1064" s="2"/>
      <c r="F1064" s="2">
        <v>69981.601132320822</v>
      </c>
      <c r="G1064" s="2">
        <v>77928.246957795374</v>
      </c>
      <c r="H1064" s="2">
        <v>95106.11202159572</v>
      </c>
      <c r="I1064" s="2">
        <v>92409.208672862049</v>
      </c>
      <c r="J1064" s="2">
        <v>77995.980521409903</v>
      </c>
    </row>
    <row r="1065" spans="1:10" x14ac:dyDescent="0.15">
      <c r="A1065" s="1">
        <v>47</v>
      </c>
      <c r="B1065" s="1" t="s">
        <v>237</v>
      </c>
      <c r="C1065" s="1">
        <v>4</v>
      </c>
      <c r="D1065" s="1" t="s">
        <v>17</v>
      </c>
      <c r="E1065" s="2"/>
      <c r="F1065" s="2">
        <v>3501.7803852313532</v>
      </c>
      <c r="G1065" s="2">
        <v>5129.7279848916696</v>
      </c>
      <c r="H1065" s="2">
        <v>2406.964448945916</v>
      </c>
      <c r="I1065" s="2">
        <v>4867.9460890792407</v>
      </c>
      <c r="J1065" s="2">
        <v>5386.8619994798773</v>
      </c>
    </row>
    <row r="1066" spans="1:10" x14ac:dyDescent="0.15">
      <c r="A1066" s="1">
        <v>47</v>
      </c>
      <c r="B1066" s="1" t="s">
        <v>238</v>
      </c>
      <c r="C1066" s="1">
        <v>5</v>
      </c>
      <c r="D1066" s="1" t="s">
        <v>18</v>
      </c>
      <c r="E1066" s="2"/>
      <c r="F1066" s="2">
        <v>1231.031984436115</v>
      </c>
      <c r="G1066" s="2">
        <v>2520.1267906750654</v>
      </c>
      <c r="H1066" s="2">
        <v>2618.7951419173542</v>
      </c>
      <c r="I1066" s="2">
        <v>2162.6895870528997</v>
      </c>
      <c r="J1066" s="2">
        <v>1904.4798996076188</v>
      </c>
    </row>
    <row r="1067" spans="1:10" x14ac:dyDescent="0.15">
      <c r="A1067" s="1">
        <v>47</v>
      </c>
      <c r="B1067" s="1" t="s">
        <v>236</v>
      </c>
      <c r="C1067" s="1">
        <v>6</v>
      </c>
      <c r="D1067" s="1" t="s">
        <v>2</v>
      </c>
      <c r="E1067" s="2"/>
      <c r="F1067" s="2">
        <v>710.89199122485616</v>
      </c>
      <c r="G1067" s="2">
        <v>1812.8847553342976</v>
      </c>
      <c r="H1067" s="2">
        <v>1974.7709559609111</v>
      </c>
      <c r="I1067" s="2">
        <v>4695.0509248101016</v>
      </c>
      <c r="J1067" s="2">
        <v>4284.6708917653859</v>
      </c>
    </row>
    <row r="1068" spans="1:10" x14ac:dyDescent="0.15">
      <c r="A1068" s="1">
        <v>47</v>
      </c>
      <c r="B1068" s="1" t="s">
        <v>238</v>
      </c>
      <c r="C1068" s="1">
        <v>7</v>
      </c>
      <c r="D1068" s="1" t="s">
        <v>19</v>
      </c>
      <c r="E1068" s="2"/>
      <c r="F1068" s="2">
        <v>25162.756707646375</v>
      </c>
      <c r="G1068" s="2">
        <v>42757.553661544582</v>
      </c>
      <c r="H1068" s="2">
        <v>57955.906666659896</v>
      </c>
      <c r="I1068" s="2">
        <v>-6683.5405072160784</v>
      </c>
      <c r="J1068" s="2">
        <v>-19955.037895426743</v>
      </c>
    </row>
    <row r="1069" spans="1:10" x14ac:dyDescent="0.15">
      <c r="A1069" s="1">
        <v>47</v>
      </c>
      <c r="B1069" s="1" t="s">
        <v>239</v>
      </c>
      <c r="C1069" s="1">
        <v>8</v>
      </c>
      <c r="D1069" s="1" t="s">
        <v>20</v>
      </c>
      <c r="E1069" s="2"/>
      <c r="F1069" s="2">
        <v>10366.917244365643</v>
      </c>
      <c r="G1069" s="2">
        <v>18040.297170441365</v>
      </c>
      <c r="H1069" s="2">
        <v>21859.537665525942</v>
      </c>
      <c r="I1069" s="2">
        <v>15444.826701746737</v>
      </c>
      <c r="J1069" s="2">
        <v>14388.264467553623</v>
      </c>
    </row>
    <row r="1070" spans="1:10" x14ac:dyDescent="0.15">
      <c r="A1070" s="1">
        <v>47</v>
      </c>
      <c r="B1070" s="1" t="s">
        <v>236</v>
      </c>
      <c r="C1070" s="1">
        <v>9</v>
      </c>
      <c r="D1070" s="1" t="s">
        <v>21</v>
      </c>
      <c r="E1070" s="2"/>
      <c r="F1070" s="2">
        <v>1601.0802957854351</v>
      </c>
      <c r="G1070" s="2">
        <v>3592.7338264144869</v>
      </c>
      <c r="H1070" s="2">
        <v>4183.2246815994513</v>
      </c>
      <c r="I1070" s="2">
        <v>2776.1898116659386</v>
      </c>
      <c r="J1070" s="2">
        <v>2975.5549908176285</v>
      </c>
    </row>
    <row r="1071" spans="1:10" x14ac:dyDescent="0.15">
      <c r="A1071" s="1">
        <v>47</v>
      </c>
      <c r="B1071" s="1" t="s">
        <v>237</v>
      </c>
      <c r="C1071" s="1">
        <v>10</v>
      </c>
      <c r="D1071" s="1" t="s">
        <v>22</v>
      </c>
      <c r="E1071" s="2"/>
      <c r="F1071" s="2">
        <v>7603.509455710293</v>
      </c>
      <c r="G1071" s="2">
        <v>11979.376355927316</v>
      </c>
      <c r="H1071" s="2">
        <v>10973.944477422132</v>
      </c>
      <c r="I1071" s="2">
        <v>9650.634550099081</v>
      </c>
      <c r="J1071" s="2">
        <v>9573.2081103086693</v>
      </c>
    </row>
    <row r="1072" spans="1:10" x14ac:dyDescent="0.15">
      <c r="A1072" s="1">
        <v>47</v>
      </c>
      <c r="B1072" s="1" t="s">
        <v>238</v>
      </c>
      <c r="C1072" s="1">
        <v>11</v>
      </c>
      <c r="D1072" s="1" t="s">
        <v>23</v>
      </c>
      <c r="E1072" s="2"/>
      <c r="F1072" s="2">
        <v>224.14695934263969</v>
      </c>
      <c r="G1072" s="2">
        <v>823.76655805597829</v>
      </c>
      <c r="H1072" s="2">
        <v>3088.3976904840802</v>
      </c>
      <c r="I1072" s="2">
        <v>1607.3056255708732</v>
      </c>
      <c r="J1072" s="2">
        <v>242.1368428382448</v>
      </c>
    </row>
    <row r="1073" spans="1:10" x14ac:dyDescent="0.15">
      <c r="A1073" s="1">
        <v>47</v>
      </c>
      <c r="B1073" s="1" t="s">
        <v>237</v>
      </c>
      <c r="C1073" s="1">
        <v>12</v>
      </c>
      <c r="D1073" s="1" t="s">
        <v>24</v>
      </c>
      <c r="E1073" s="2"/>
      <c r="F1073" s="2">
        <v>50.615780304129622</v>
      </c>
      <c r="G1073" s="2">
        <v>394.30330254358785</v>
      </c>
      <c r="H1073" s="2">
        <v>1218.5059240003911</v>
      </c>
      <c r="I1073" s="2">
        <v>4013.0260652972233</v>
      </c>
      <c r="J1073" s="2">
        <v>4938.3901682104524</v>
      </c>
    </row>
    <row r="1074" spans="1:10" x14ac:dyDescent="0.15">
      <c r="A1074" s="1">
        <v>47</v>
      </c>
      <c r="B1074" s="1" t="s">
        <v>237</v>
      </c>
      <c r="C1074" s="1">
        <v>13</v>
      </c>
      <c r="D1074" s="1" t="s">
        <v>25</v>
      </c>
      <c r="E1074" s="2"/>
      <c r="F1074" s="2">
        <v>239.03980376807991</v>
      </c>
      <c r="G1074" s="2">
        <v>400.69248264376324</v>
      </c>
      <c r="H1074" s="2">
        <v>399.40502757591457</v>
      </c>
      <c r="I1074" s="2">
        <v>2305.1266303352836</v>
      </c>
      <c r="J1074" s="2">
        <v>2341.7411896457234</v>
      </c>
    </row>
    <row r="1075" spans="1:10" x14ac:dyDescent="0.15">
      <c r="A1075" s="1">
        <v>47</v>
      </c>
      <c r="B1075" s="1" t="s">
        <v>238</v>
      </c>
      <c r="C1075" s="1">
        <v>14</v>
      </c>
      <c r="D1075" s="1" t="s">
        <v>26</v>
      </c>
      <c r="E1075" s="2"/>
      <c r="F1075" s="2">
        <v>14.527534395253575</v>
      </c>
      <c r="G1075" s="2">
        <v>103.53121235412272</v>
      </c>
      <c r="H1075" s="2">
        <v>122.70027043044564</v>
      </c>
      <c r="I1075" s="2">
        <v>367.10418657793639</v>
      </c>
      <c r="J1075" s="2">
        <v>414.95594412217758</v>
      </c>
    </row>
    <row r="1076" spans="1:10" x14ac:dyDescent="0.15">
      <c r="A1076" s="1">
        <v>47</v>
      </c>
      <c r="B1076" s="1" t="s">
        <v>238</v>
      </c>
      <c r="C1076" s="1">
        <v>15</v>
      </c>
      <c r="D1076" s="1" t="s">
        <v>27</v>
      </c>
      <c r="E1076" s="2"/>
      <c r="F1076" s="2">
        <v>29633.839522280952</v>
      </c>
      <c r="G1076" s="2">
        <v>51542.24270044094</v>
      </c>
      <c r="H1076" s="2">
        <v>31603.97861850648</v>
      </c>
      <c r="I1076" s="2">
        <v>34162.988897441421</v>
      </c>
      <c r="J1076" s="2">
        <v>38281.219539735554</v>
      </c>
    </row>
    <row r="1077" spans="1:10" x14ac:dyDescent="0.15">
      <c r="A1077" s="1">
        <v>47</v>
      </c>
      <c r="B1077" s="1" t="s">
        <v>235</v>
      </c>
      <c r="C1077" s="1">
        <v>16</v>
      </c>
      <c r="D1077" s="1" t="s">
        <v>10</v>
      </c>
      <c r="E1077" s="2"/>
      <c r="F1077" s="2">
        <v>344495.13752869796</v>
      </c>
      <c r="G1077" s="2">
        <v>445295.72563778935</v>
      </c>
      <c r="H1077" s="2">
        <v>367370.80705321324</v>
      </c>
      <c r="I1077" s="2">
        <v>317135.02177886892</v>
      </c>
      <c r="J1077" s="2">
        <v>368958.52281791606</v>
      </c>
    </row>
    <row r="1078" spans="1:10" x14ac:dyDescent="0.15">
      <c r="A1078" s="1">
        <v>47</v>
      </c>
      <c r="B1078" s="1" t="s">
        <v>240</v>
      </c>
      <c r="C1078" s="1">
        <v>17</v>
      </c>
      <c r="D1078" s="1" t="s">
        <v>11</v>
      </c>
      <c r="E1078" s="2"/>
      <c r="F1078" s="2">
        <v>34651.271784735414</v>
      </c>
      <c r="G1078" s="2">
        <v>80127.091213444801</v>
      </c>
      <c r="H1078" s="2">
        <v>103427.39583529382</v>
      </c>
      <c r="I1078" s="2">
        <v>141352.19055606597</v>
      </c>
      <c r="J1078" s="2">
        <v>112808.53840945876</v>
      </c>
    </row>
    <row r="1079" spans="1:10" x14ac:dyDescent="0.15">
      <c r="A1079" s="1">
        <v>47</v>
      </c>
      <c r="B1079" s="1" t="s">
        <v>241</v>
      </c>
      <c r="C1079" s="1">
        <v>18</v>
      </c>
      <c r="D1079" s="1" t="s">
        <v>12</v>
      </c>
      <c r="E1079" s="2"/>
      <c r="F1079" s="2">
        <v>168107.95165272121</v>
      </c>
      <c r="G1079" s="2">
        <v>264924.58213562559</v>
      </c>
      <c r="H1079" s="2">
        <v>371663.55227233568</v>
      </c>
      <c r="I1079" s="2">
        <v>398533.85331602627</v>
      </c>
      <c r="J1079" s="2">
        <v>377144.76396027062</v>
      </c>
    </row>
    <row r="1080" spans="1:10" x14ac:dyDescent="0.15">
      <c r="A1080" s="1">
        <v>47</v>
      </c>
      <c r="B1080" s="1" t="s">
        <v>235</v>
      </c>
      <c r="C1080" s="1">
        <v>19</v>
      </c>
      <c r="D1080" s="1" t="s">
        <v>13</v>
      </c>
      <c r="E1080" s="2"/>
      <c r="F1080" s="2">
        <v>49514.402772189416</v>
      </c>
      <c r="G1080" s="2">
        <v>125524.73498707905</v>
      </c>
      <c r="H1080" s="2">
        <v>139353.95442310028</v>
      </c>
      <c r="I1080" s="2">
        <v>128354.45813657972</v>
      </c>
      <c r="J1080" s="2">
        <v>126262.38221831694</v>
      </c>
    </row>
    <row r="1081" spans="1:10" x14ac:dyDescent="0.15">
      <c r="A1081" s="1">
        <v>47</v>
      </c>
      <c r="B1081" s="1" t="s">
        <v>242</v>
      </c>
      <c r="C1081" s="1">
        <v>20</v>
      </c>
      <c r="D1081" s="1" t="s">
        <v>14</v>
      </c>
      <c r="E1081" s="2"/>
      <c r="F1081" s="2">
        <v>65109.338978069987</v>
      </c>
      <c r="G1081" s="2">
        <v>60811.261619454905</v>
      </c>
      <c r="H1081" s="2">
        <v>42070.271637543476</v>
      </c>
      <c r="I1081" s="2">
        <v>53508.897063670287</v>
      </c>
      <c r="J1081" s="2">
        <v>56728.601381348701</v>
      </c>
    </row>
    <row r="1082" spans="1:10" x14ac:dyDescent="0.15">
      <c r="A1082" s="1">
        <v>47</v>
      </c>
      <c r="B1082" s="1" t="s">
        <v>243</v>
      </c>
      <c r="C1082" s="1">
        <v>21</v>
      </c>
      <c r="D1082" s="1" t="s">
        <v>15</v>
      </c>
      <c r="E1082" s="2"/>
      <c r="F1082" s="2">
        <v>152249.62036819471</v>
      </c>
      <c r="G1082" s="2">
        <v>224075.12166221754</v>
      </c>
      <c r="H1082" s="2">
        <v>260486.22318464066</v>
      </c>
      <c r="I1082" s="2">
        <v>341459.82536937157</v>
      </c>
      <c r="J1082" s="2">
        <v>328160.85500398342</v>
      </c>
    </row>
    <row r="1083" spans="1:10" x14ac:dyDescent="0.15">
      <c r="A1083" s="1">
        <v>47</v>
      </c>
      <c r="B1083" s="1" t="s">
        <v>234</v>
      </c>
      <c r="C1083" s="1">
        <v>22</v>
      </c>
      <c r="D1083" s="1" t="s">
        <v>7</v>
      </c>
      <c r="E1083" s="2"/>
      <c r="F1083" s="2">
        <v>450006.27461269731</v>
      </c>
      <c r="G1083" s="2">
        <v>721176.15351977246</v>
      </c>
      <c r="H1083" s="2">
        <v>950212.53570366558</v>
      </c>
      <c r="I1083" s="2">
        <v>1262278.9572572997</v>
      </c>
      <c r="J1083" s="2">
        <v>1222725.2062124361</v>
      </c>
    </row>
    <row r="1084" spans="1:10" x14ac:dyDescent="0.15">
      <c r="A1084" s="1">
        <v>47</v>
      </c>
      <c r="B1084" s="1" t="s">
        <v>234</v>
      </c>
      <c r="C1084" s="1">
        <v>23</v>
      </c>
      <c r="D1084" s="1" t="s">
        <v>28</v>
      </c>
      <c r="E1084" s="2"/>
      <c r="F1084" s="2">
        <v>381924.01495834376</v>
      </c>
      <c r="G1084" s="2">
        <v>484349.54871707817</v>
      </c>
      <c r="H1084" s="2">
        <v>587880.43293557712</v>
      </c>
      <c r="I1084" s="2">
        <v>673051.44681339816</v>
      </c>
      <c r="J1084" s="2">
        <v>696674.82013077941</v>
      </c>
    </row>
  </sheetData>
  <sortState ref="A4:AQ1084">
    <sortCondition ref="A4:A1084"/>
    <sortCondition ref="C4:C1084"/>
  </sortState>
  <phoneticPr fontId="4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Q1107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5" width="9.5" style="1" bestFit="1" customWidth="1"/>
    <col min="6" max="10" width="10.5" style="1" bestFit="1" customWidth="1"/>
    <col min="11" max="16384" width="9.33203125" style="1"/>
  </cols>
  <sheetData>
    <row r="1" spans="1:17" x14ac:dyDescent="0.15">
      <c r="A1" s="1" t="s">
        <v>35</v>
      </c>
      <c r="L1" s="1" t="s">
        <v>51</v>
      </c>
    </row>
    <row r="3" spans="1:17" x14ac:dyDescent="0.15">
      <c r="E3" s="1">
        <v>1970</v>
      </c>
      <c r="F3" s="1">
        <v>1980</v>
      </c>
      <c r="G3" s="1">
        <v>1990</v>
      </c>
      <c r="H3" s="1">
        <v>2000</v>
      </c>
      <c r="I3" s="1">
        <v>2008</v>
      </c>
      <c r="J3" s="1">
        <v>2009</v>
      </c>
      <c r="L3" s="1">
        <v>1970</v>
      </c>
      <c r="M3" s="1">
        <v>1980</v>
      </c>
      <c r="N3" s="1">
        <v>1990</v>
      </c>
      <c r="O3" s="1">
        <v>2000</v>
      </c>
      <c r="P3" s="1">
        <v>2008</v>
      </c>
      <c r="Q3" s="1">
        <v>2009</v>
      </c>
    </row>
    <row r="4" spans="1:17" x14ac:dyDescent="0.15">
      <c r="A4" s="1">
        <v>1</v>
      </c>
      <c r="B4" s="1" t="s">
        <v>1</v>
      </c>
      <c r="C4" s="1">
        <v>1</v>
      </c>
      <c r="D4" s="1" t="s">
        <v>8</v>
      </c>
      <c r="E4" s="4">
        <f>IF(マンアワー!E4&gt;0,LN(マンアワー!E4),0)</f>
        <v>13.801761572474641</v>
      </c>
      <c r="F4" s="4">
        <f>IF(マンアワー!F4&gt;0,LN(マンアワー!F4),0)</f>
        <v>13.54751836828777</v>
      </c>
      <c r="G4" s="4">
        <f>IF(マンアワー!G4&gt;0,LN(マンアワー!G4),0)</f>
        <v>13.291568954963973</v>
      </c>
      <c r="H4" s="4">
        <f>IF(マンアワー!H4&gt;0,LN(マンアワー!H4),0)</f>
        <v>12.91565744373626</v>
      </c>
      <c r="I4" s="4">
        <f>IF(マンアワー!I4&gt;0,LN(マンアワー!I4),0)</f>
        <v>12.787558964918391</v>
      </c>
      <c r="J4" s="4">
        <f>IF(マンアワー!J4&gt;0,LN(マンアワー!J4),0)</f>
        <v>12.790432313871595</v>
      </c>
      <c r="L4" s="6">
        <f>E4-E$1085</f>
        <v>0.97372243692256966</v>
      </c>
      <c r="M4" s="6">
        <f t="shared" ref="M4:Q4" si="0">F4-F$1085</f>
        <v>1.1379094261766287</v>
      </c>
      <c r="N4" s="6">
        <f t="shared" si="0"/>
        <v>1.2853522762960825</v>
      </c>
      <c r="O4" s="6">
        <f t="shared" si="0"/>
        <v>1.3346306502486538</v>
      </c>
      <c r="P4" s="6">
        <f t="shared" si="0"/>
        <v>1.3578251196616407</v>
      </c>
      <c r="Q4" s="6">
        <f t="shared" si="0"/>
        <v>1.3847145397253176</v>
      </c>
    </row>
    <row r="5" spans="1:17" x14ac:dyDescent="0.15">
      <c r="A5" s="1">
        <v>1</v>
      </c>
      <c r="B5" s="1" t="s">
        <v>1</v>
      </c>
      <c r="C5" s="1">
        <v>2</v>
      </c>
      <c r="D5" s="1" t="s">
        <v>9</v>
      </c>
      <c r="E5" s="4">
        <f>IF(マンアワー!E5&gt;0,LN(マンアワー!E5),0)</f>
        <v>11.808560668501935</v>
      </c>
      <c r="F5" s="4">
        <f>IF(マンアワー!F5&gt;0,LN(マンアワー!F5),0)</f>
        <v>11.29872265573149</v>
      </c>
      <c r="G5" s="4">
        <f>IF(マンアワー!G5&gt;0,LN(マンアワー!G5),0)</f>
        <v>10.417229907188675</v>
      </c>
      <c r="H5" s="4">
        <f>IF(マンアワー!H5&gt;0,LN(マンアワー!H5),0)</f>
        <v>9.703547162454063</v>
      </c>
      <c r="I5" s="4">
        <f>IF(マンアワー!I5&gt;0,LN(マンアワー!I5),0)</f>
        <v>9.0127372822401188</v>
      </c>
      <c r="J5" s="4">
        <f>IF(マンアワー!J5&gt;0,LN(マンアワー!J5),0)</f>
        <v>8.8672167676580909</v>
      </c>
      <c r="L5" s="6">
        <f>E5-E$1086</f>
        <v>2.9604304052468216</v>
      </c>
      <c r="M5" s="6">
        <f t="shared" ref="M5:Q5" si="1">F5-F$1086</f>
        <v>2.978018976972832</v>
      </c>
      <c r="N5" s="6">
        <f t="shared" si="1"/>
        <v>2.3414901081729855</v>
      </c>
      <c r="O5" s="6">
        <f t="shared" si="1"/>
        <v>1.9846052337191642</v>
      </c>
      <c r="P5" s="6">
        <f t="shared" si="1"/>
        <v>1.8196828487722385</v>
      </c>
      <c r="Q5" s="6">
        <f t="shared" si="1"/>
        <v>1.8206004095014974</v>
      </c>
    </row>
    <row r="6" spans="1:17" x14ac:dyDescent="0.15">
      <c r="A6" s="1">
        <v>1</v>
      </c>
      <c r="B6" s="1" t="s">
        <v>6</v>
      </c>
      <c r="C6" s="1">
        <v>3</v>
      </c>
      <c r="D6" s="1" t="s">
        <v>16</v>
      </c>
      <c r="E6" s="4">
        <f>IF(マンアワー!E6&gt;0,LN(マンアワー!E6),0)</f>
        <v>12.307814055884515</v>
      </c>
      <c r="F6" s="4">
        <f>IF(マンアワー!F6&gt;0,LN(マンアワー!F6),0)</f>
        <v>12.151993630618364</v>
      </c>
      <c r="G6" s="4">
        <f>IF(マンアワー!G6&gt;0,LN(マンアワー!G6),0)</f>
        <v>12.272751521856993</v>
      </c>
      <c r="H6" s="4">
        <f>IF(マンアワー!H6&gt;0,LN(マンアワー!H6),0)</f>
        <v>12.19640036081158</v>
      </c>
      <c r="I6" s="4">
        <f>IF(マンアワー!I6&gt;0,LN(マンアワー!I6),0)</f>
        <v>12.157799330644998</v>
      </c>
      <c r="J6" s="4">
        <f>IF(マンアワー!J6&gt;0,LN(マンアワー!J6),0)</f>
        <v>12.141623564037998</v>
      </c>
      <c r="L6" s="6">
        <f>E6-E$1087</f>
        <v>1.5989555057223885</v>
      </c>
      <c r="M6" s="6">
        <f t="shared" ref="M6:Q6" si="2">F6-F$1087</f>
        <v>1.433880771886928</v>
      </c>
      <c r="N6" s="6">
        <f t="shared" si="2"/>
        <v>1.4488010142524281</v>
      </c>
      <c r="O6" s="6">
        <f t="shared" si="2"/>
        <v>1.4695160654143802</v>
      </c>
      <c r="P6" s="6">
        <f t="shared" si="2"/>
        <v>1.4502629640715323</v>
      </c>
      <c r="Q6" s="6">
        <f t="shared" si="2"/>
        <v>1.4876255983622677</v>
      </c>
    </row>
    <row r="7" spans="1:17" x14ac:dyDescent="0.15">
      <c r="A7" s="1">
        <v>1</v>
      </c>
      <c r="B7" s="1" t="s">
        <v>6</v>
      </c>
      <c r="C7" s="1">
        <v>4</v>
      </c>
      <c r="D7" s="1" t="s">
        <v>17</v>
      </c>
      <c r="E7" s="4">
        <f>IF(マンアワー!E7&gt;0,LN(マンアワー!E7),0)</f>
        <v>10.142001177941662</v>
      </c>
      <c r="F7" s="4">
        <f>IF(マンアワー!F7&gt;0,LN(マンアワー!F7),0)</f>
        <v>9.9706713093990604</v>
      </c>
      <c r="G7" s="4">
        <f>IF(マンアワー!G7&gt;0,LN(マンアワー!G7),0)</f>
        <v>10.308201774174584</v>
      </c>
      <c r="H7" s="4">
        <f>IF(マンアワー!H7&gt;0,LN(マンアワー!H7),0)</f>
        <v>9.7889162550834588</v>
      </c>
      <c r="I7" s="4">
        <f>IF(マンアワー!I7&gt;0,LN(マンアワー!I7),0)</f>
        <v>9.2548973757518418</v>
      </c>
      <c r="J7" s="4">
        <f>IF(マンアワー!J7&gt;0,LN(マンアワー!J7),0)</f>
        <v>9.1604366138294928</v>
      </c>
      <c r="L7" s="6">
        <f>E7-E$1088</f>
        <v>-0.76564397966719611</v>
      </c>
      <c r="M7" s="6">
        <f t="shared" ref="M7:Q7" si="3">F7-F$1088</f>
        <v>-0.88518862327100578</v>
      </c>
      <c r="N7" s="6">
        <f t="shared" si="3"/>
        <v>-0.56654528404866333</v>
      </c>
      <c r="O7" s="6">
        <f t="shared" si="3"/>
        <v>-0.43176698590360374</v>
      </c>
      <c r="P7" s="6">
        <f t="shared" si="3"/>
        <v>-0.35197370985358489</v>
      </c>
      <c r="Q7" s="6">
        <f t="shared" si="3"/>
        <v>-0.33124270201403405</v>
      </c>
    </row>
    <row r="8" spans="1:17" x14ac:dyDescent="0.15">
      <c r="A8" s="1">
        <v>1</v>
      </c>
      <c r="B8" s="1" t="s">
        <v>6</v>
      </c>
      <c r="C8" s="1">
        <v>5</v>
      </c>
      <c r="D8" s="1" t="s">
        <v>18</v>
      </c>
      <c r="E8" s="4">
        <f>IF(マンアワー!E8&gt;0,LN(マンアワー!E8),0)</f>
        <v>10.435040883264678</v>
      </c>
      <c r="F8" s="4">
        <f>IF(マンアワー!F8&gt;0,LN(マンアワー!F8),0)</f>
        <v>10.277519490170564</v>
      </c>
      <c r="G8" s="4">
        <f>IF(マンアワー!G8&gt;0,LN(マンアワー!G8),0)</f>
        <v>10.219561315668274</v>
      </c>
      <c r="H8" s="4">
        <f>IF(マンアワー!H8&gt;0,LN(マンアワー!H8),0)</f>
        <v>9.9654549240841419</v>
      </c>
      <c r="I8" s="4">
        <f>IF(マンアワー!I8&gt;0,LN(マンアワー!I8),0)</f>
        <v>9.6776210171506971</v>
      </c>
      <c r="J8" s="4">
        <f>IF(マンアワー!J8&gt;0,LN(マンアワー!J8),0)</f>
        <v>9.6431929488934323</v>
      </c>
      <c r="L8" s="6">
        <f>E8-E$1089</f>
        <v>1.0931917490081187</v>
      </c>
      <c r="M8" s="6">
        <f t="shared" ref="M8:Q8" si="4">F8-F$1089</f>
        <v>1.0909785673888859</v>
      </c>
      <c r="N8" s="6">
        <f t="shared" si="4"/>
        <v>0.97251601257195297</v>
      </c>
      <c r="O8" s="6">
        <f t="shared" si="4"/>
        <v>0.90349000339758589</v>
      </c>
      <c r="P8" s="6">
        <f t="shared" si="4"/>
        <v>0.81534558883926422</v>
      </c>
      <c r="Q8" s="6">
        <f t="shared" si="4"/>
        <v>0.82995701373702602</v>
      </c>
    </row>
    <row r="9" spans="1:17" x14ac:dyDescent="0.15">
      <c r="A9" s="1">
        <v>1</v>
      </c>
      <c r="B9" s="1" t="s">
        <v>6</v>
      </c>
      <c r="C9" s="1">
        <v>6</v>
      </c>
      <c r="D9" s="1" t="s">
        <v>2</v>
      </c>
      <c r="E9" s="4">
        <f>IF(マンアワー!E9&gt;0,LN(マンアワー!E9),0)</f>
        <v>9.4027902197068354</v>
      </c>
      <c r="F9" s="4">
        <f>IF(マンアワー!F9&gt;0,LN(マンアワー!F9),0)</f>
        <v>9.1237225541881486</v>
      </c>
      <c r="G9" s="4">
        <f>IF(マンアワー!G9&gt;0,LN(マンアワー!G9),0)</f>
        <v>9.1928116360636114</v>
      </c>
      <c r="H9" s="4">
        <f>IF(マンアワー!H9&gt;0,LN(マンアワー!H9),0)</f>
        <v>9.1118303828211591</v>
      </c>
      <c r="I9" s="4">
        <f>IF(マンアワー!I9&gt;0,LN(マンアワー!I9),0)</f>
        <v>8.8414248936944961</v>
      </c>
      <c r="J9" s="4">
        <f>IF(マンアワー!J9&gt;0,LN(マンアワー!J9),0)</f>
        <v>8.787278444864759</v>
      </c>
      <c r="L9" s="6">
        <f>E9-E$1090</f>
        <v>3.8949124633663956E-2</v>
      </c>
      <c r="M9" s="6">
        <f t="shared" ref="M9:Q9" si="5">F9-F$1090</f>
        <v>-2.6663003448778255E-2</v>
      </c>
      <c r="N9" s="6">
        <f t="shared" si="5"/>
        <v>-3.5177324663280274E-3</v>
      </c>
      <c r="O9" s="6">
        <f t="shared" si="5"/>
        <v>-3.6376993028564897E-2</v>
      </c>
      <c r="P9" s="6">
        <f t="shared" si="5"/>
        <v>-0.24151071942383595</v>
      </c>
      <c r="Q9" s="6">
        <f t="shared" si="5"/>
        <v>-0.21663596821707998</v>
      </c>
    </row>
    <row r="10" spans="1:17" x14ac:dyDescent="0.15">
      <c r="A10" s="1">
        <v>1</v>
      </c>
      <c r="B10" s="1" t="s">
        <v>6</v>
      </c>
      <c r="C10" s="1">
        <v>7</v>
      </c>
      <c r="D10" s="1" t="s">
        <v>19</v>
      </c>
      <c r="E10" s="4">
        <f>IF(マンアワー!E10&gt;0,LN(マンアワー!E10),0)</f>
        <v>7.9603449829491089</v>
      </c>
      <c r="F10" s="4">
        <f>IF(マンアワー!F10&gt;0,LN(マンアワー!F10),0)</f>
        <v>8.0791100044418389</v>
      </c>
      <c r="G10" s="4">
        <f>IF(マンアワー!G10&gt;0,LN(マンアワー!G10),0)</f>
        <v>7.5876399819427842</v>
      </c>
      <c r="H10" s="4">
        <f>IF(マンアワー!H10&gt;0,LN(マンアワー!H10),0)</f>
        <v>7.5965967263823897</v>
      </c>
      <c r="I10" s="4">
        <f>IF(マンアワー!I10&gt;0,LN(マンアワー!I10),0)</f>
        <v>7.4512690510032922</v>
      </c>
      <c r="J10" s="4">
        <f>IF(マンアワー!J10&gt;0,LN(マンアワー!J10),0)</f>
        <v>7.3235701212865587</v>
      </c>
      <c r="L10" s="6">
        <f>E10-E$1091</f>
        <v>1.4576646795536883</v>
      </c>
      <c r="M10" s="6">
        <f t="shared" ref="M10:Q10" si="6">F10-F$1091</f>
        <v>1.5324403840102212</v>
      </c>
      <c r="N10" s="6">
        <f t="shared" si="6"/>
        <v>1.1603086788147632</v>
      </c>
      <c r="O10" s="6">
        <f t="shared" si="6"/>
        <v>1.27335299209612</v>
      </c>
      <c r="P10" s="6">
        <f t="shared" si="6"/>
        <v>1.1412702189115418</v>
      </c>
      <c r="Q10" s="6">
        <f t="shared" si="6"/>
        <v>1.1750338653547647</v>
      </c>
    </row>
    <row r="11" spans="1:17" x14ac:dyDescent="0.15">
      <c r="A11" s="1">
        <v>1</v>
      </c>
      <c r="B11" s="1" t="s">
        <v>6</v>
      </c>
      <c r="C11" s="1">
        <v>8</v>
      </c>
      <c r="D11" s="1" t="s">
        <v>20</v>
      </c>
      <c r="E11" s="4">
        <f>IF(マンアワー!E11&gt;0,LN(マンアワー!E11),0)</f>
        <v>10.824501326051722</v>
      </c>
      <c r="F11" s="4">
        <f>IF(マンアワー!F11&gt;0,LN(マンアワー!F11),0)</f>
        <v>10.918244923950065</v>
      </c>
      <c r="G11" s="4">
        <f>IF(マンアワー!G11&gt;0,LN(マンアワー!G11),0)</f>
        <v>10.739914313760501</v>
      </c>
      <c r="H11" s="4">
        <f>IF(マンアワー!H11&gt;0,LN(マンアワー!H11),0)</f>
        <v>10.359315588347972</v>
      </c>
      <c r="I11" s="4">
        <f>IF(マンアワー!I11&gt;0,LN(マンアワー!I11),0)</f>
        <v>9.8848990475813565</v>
      </c>
      <c r="J11" s="4">
        <f>IF(マンアワー!J11&gt;0,LN(マンアワー!J11),0)</f>
        <v>9.7531641447191255</v>
      </c>
      <c r="L11" s="6">
        <f>E11-E$1092</f>
        <v>0.83528679218207458</v>
      </c>
      <c r="M11" s="6">
        <f t="shared" ref="M11:Q11" si="7">F11-F$1092</f>
        <v>0.93865559398494369</v>
      </c>
      <c r="N11" s="6">
        <f t="shared" si="7"/>
        <v>0.85338433295598293</v>
      </c>
      <c r="O11" s="6">
        <f t="shared" si="7"/>
        <v>0.73426408500284879</v>
      </c>
      <c r="P11" s="6">
        <f t="shared" si="7"/>
        <v>0.60875579437044181</v>
      </c>
      <c r="Q11" s="6">
        <f t="shared" si="7"/>
        <v>0.61356513900995147</v>
      </c>
    </row>
    <row r="12" spans="1:17" x14ac:dyDescent="0.15">
      <c r="A12" s="1">
        <v>1</v>
      </c>
      <c r="B12" s="1" t="s">
        <v>6</v>
      </c>
      <c r="C12" s="1">
        <v>9</v>
      </c>
      <c r="D12" s="1" t="s">
        <v>21</v>
      </c>
      <c r="E12" s="4">
        <f>IF(マンアワー!E12&gt;0,LN(マンアワー!E12),0)</f>
        <v>10.896411287472471</v>
      </c>
      <c r="F12" s="4">
        <f>IF(マンアワー!F12&gt;0,LN(マンアワー!F12),0)</f>
        <v>10.612050132602358</v>
      </c>
      <c r="G12" s="4">
        <f>IF(マンアワー!G12&gt;0,LN(マンアワー!G12),0)</f>
        <v>9.8932942637923755</v>
      </c>
      <c r="H12" s="4">
        <f>IF(マンアワー!H12&gt;0,LN(マンアワー!H12),0)</f>
        <v>9.5674469603712495</v>
      </c>
      <c r="I12" s="4">
        <f>IF(マンアワー!I12&gt;0,LN(マンアワー!I12),0)</f>
        <v>9.6334132775856816</v>
      </c>
      <c r="J12" s="4">
        <f>IF(マンアワー!J12&gt;0,LN(マンアワー!J12),0)</f>
        <v>9.5350654512186832</v>
      </c>
      <c r="L12" s="6">
        <f>E12-E$1093</f>
        <v>0.96108762963206118</v>
      </c>
      <c r="M12" s="6">
        <f t="shared" ref="M12:Q12" si="8">F12-F$1093</f>
        <v>0.91902546262401508</v>
      </c>
      <c r="N12" s="6">
        <f t="shared" si="8"/>
        <v>0.34931067484051503</v>
      </c>
      <c r="O12" s="6">
        <f t="shared" si="8"/>
        <v>0.24024775079739236</v>
      </c>
      <c r="P12" s="6">
        <f t="shared" si="8"/>
        <v>0.22820105240365507</v>
      </c>
      <c r="Q12" s="6">
        <f t="shared" si="8"/>
        <v>0.30068495356033687</v>
      </c>
    </row>
    <row r="13" spans="1:17" x14ac:dyDescent="0.15">
      <c r="A13" s="1">
        <v>1</v>
      </c>
      <c r="B13" s="1" t="s">
        <v>6</v>
      </c>
      <c r="C13" s="1">
        <v>10</v>
      </c>
      <c r="D13" s="1" t="s">
        <v>22</v>
      </c>
      <c r="E13" s="4">
        <f>IF(マンアワー!E13&gt;0,LN(マンアワー!E13),0)</f>
        <v>10.709704444974966</v>
      </c>
      <c r="F13" s="4">
        <f>IF(マンアワー!F13&gt;0,LN(マンアワー!F13),0)</f>
        <v>10.613861745537291</v>
      </c>
      <c r="G13" s="4">
        <f>IF(マンアワー!G13&gt;0,LN(マンアワー!G13),0)</f>
        <v>10.727214994360668</v>
      </c>
      <c r="H13" s="4">
        <f>IF(マンアワー!H13&gt;0,LN(マンアワー!H13),0)</f>
        <v>10.500149274587629</v>
      </c>
      <c r="I13" s="4">
        <f>IF(マンアワー!I13&gt;0,LN(マンアワー!I13),0)</f>
        <v>10.19792076541793</v>
      </c>
      <c r="J13" s="4">
        <f>IF(マンアワー!J13&gt;0,LN(マンアワー!J13),0)</f>
        <v>10.168944602330647</v>
      </c>
      <c r="L13" s="6">
        <f>E13-E$1094</f>
        <v>0.59597968791833544</v>
      </c>
      <c r="M13" s="6">
        <f t="shared" ref="M13:Q13" si="9">F13-F$1094</f>
        <v>0.55368244339153172</v>
      </c>
      <c r="N13" s="6">
        <f t="shared" si="9"/>
        <v>0.42994971010167937</v>
      </c>
      <c r="O13" s="6">
        <f t="shared" si="9"/>
        <v>0.38728010647569988</v>
      </c>
      <c r="P13" s="6">
        <f t="shared" si="9"/>
        <v>0.24979633935112844</v>
      </c>
      <c r="Q13" s="6">
        <f t="shared" si="9"/>
        <v>0.34551238000306483</v>
      </c>
    </row>
    <row r="14" spans="1:17" x14ac:dyDescent="0.15">
      <c r="A14" s="1">
        <v>1</v>
      </c>
      <c r="B14" s="1" t="s">
        <v>6</v>
      </c>
      <c r="C14" s="1">
        <v>11</v>
      </c>
      <c r="D14" s="1" t="s">
        <v>23</v>
      </c>
      <c r="E14" s="4">
        <f>IF(マンアワー!E14&gt;0,LN(マンアワー!E14),0)</f>
        <v>10.359887723465317</v>
      </c>
      <c r="F14" s="4">
        <f>IF(マンアワー!F14&gt;0,LN(マンアワー!F14),0)</f>
        <v>10.284200233385469</v>
      </c>
      <c r="G14" s="4">
        <f>IF(マンアワー!G14&gt;0,LN(マンアワー!G14),0)</f>
        <v>10.307055053148247</v>
      </c>
      <c r="H14" s="4">
        <f>IF(マンアワー!H14&gt;0,LN(マンアワー!H14),0)</f>
        <v>10.177123692991533</v>
      </c>
      <c r="I14" s="4">
        <f>IF(マンアワー!I14&gt;0,LN(マンアワー!I14),0)</f>
        <v>9.9422438989696627</v>
      </c>
      <c r="J14" s="4">
        <f>IF(マンアワー!J14&gt;0,LN(マンアワー!J14),0)</f>
        <v>9.8173942624255748</v>
      </c>
      <c r="L14" s="6">
        <f>E14-E$1095</f>
        <v>0.16555681979908421</v>
      </c>
      <c r="M14" s="6">
        <f t="shared" ref="M14:Q14" si="10">F14-F$1095</f>
        <v>2.9849074713293788E-2</v>
      </c>
      <c r="N14" s="6">
        <f t="shared" si="10"/>
        <v>-0.16989715962161966</v>
      </c>
      <c r="O14" s="6">
        <f t="shared" si="10"/>
        <v>-0.2294450634242029</v>
      </c>
      <c r="P14" s="6">
        <f t="shared" si="10"/>
        <v>-0.47697992358691899</v>
      </c>
      <c r="Q14" s="6">
        <f t="shared" si="10"/>
        <v>-0.37725589015983552</v>
      </c>
    </row>
    <row r="15" spans="1:17" x14ac:dyDescent="0.15">
      <c r="A15" s="1">
        <v>1</v>
      </c>
      <c r="B15" s="1" t="s">
        <v>6</v>
      </c>
      <c r="C15" s="1">
        <v>12</v>
      </c>
      <c r="D15" s="1" t="s">
        <v>24</v>
      </c>
      <c r="E15" s="4">
        <f>IF(マンアワー!E15&gt;0,LN(マンアワー!E15),0)</f>
        <v>8.767016445045364</v>
      </c>
      <c r="F15" s="4">
        <f>IF(マンアワー!F15&gt;0,LN(マンアワー!F15),0)</f>
        <v>9.6072772579649914</v>
      </c>
      <c r="G15" s="4">
        <f>IF(マンアワー!G15&gt;0,LN(マンアワー!G15),0)</f>
        <v>10.266401824876198</v>
      </c>
      <c r="H15" s="4">
        <f>IF(マンアワー!H15&gt;0,LN(マンアワー!H15),0)</f>
        <v>10.344686904238477</v>
      </c>
      <c r="I15" s="4">
        <f>IF(マンアワー!I15&gt;0,LN(マンアワー!I15),0)</f>
        <v>10.007277510713889</v>
      </c>
      <c r="J15" s="4">
        <f>IF(マンアワー!J15&gt;0,LN(マンアワー!J15),0)</f>
        <v>9.9656925926818971</v>
      </c>
      <c r="L15" s="6">
        <f>E15-E$1096</f>
        <v>-1.4216086137271908</v>
      </c>
      <c r="M15" s="6">
        <f t="shared" ref="M15:Q15" si="11">F15-F$1096</f>
        <v>-0.80825149703431975</v>
      </c>
      <c r="N15" s="6">
        <f t="shared" si="11"/>
        <v>-0.71447702152287107</v>
      </c>
      <c r="O15" s="6">
        <f t="shared" si="11"/>
        <v>-0.53815984920717419</v>
      </c>
      <c r="P15" s="6">
        <f t="shared" si="11"/>
        <v>-0.7368949616822551</v>
      </c>
      <c r="Q15" s="6">
        <f t="shared" si="11"/>
        <v>-0.65253364028463068</v>
      </c>
    </row>
    <row r="16" spans="1:17" x14ac:dyDescent="0.15">
      <c r="A16" s="1">
        <v>1</v>
      </c>
      <c r="B16" s="1" t="s">
        <v>6</v>
      </c>
      <c r="C16" s="1">
        <v>13</v>
      </c>
      <c r="D16" s="1" t="s">
        <v>25</v>
      </c>
      <c r="E16" s="4">
        <f>IF(マンアワー!E16&gt;0,LN(マンアワー!E16),0)</f>
        <v>10.226860127511912</v>
      </c>
      <c r="F16" s="4">
        <f>IF(マンアワー!F16&gt;0,LN(マンアワー!F16),0)</f>
        <v>9.7967392902151094</v>
      </c>
      <c r="G16" s="4">
        <f>IF(マンアワー!G16&gt;0,LN(マンアワー!G16),0)</f>
        <v>9.4158566396936507</v>
      </c>
      <c r="H16" s="4">
        <f>IF(マンアワー!H16&gt;0,LN(マンアワー!H16),0)</f>
        <v>9.5407292550574425</v>
      </c>
      <c r="I16" s="4">
        <f>IF(マンアワー!I16&gt;0,LN(マンアワー!I16),0)</f>
        <v>9.8167856817161567</v>
      </c>
      <c r="J16" s="4">
        <f>IF(マンアワー!J16&gt;0,LN(マンアワー!J16),0)</f>
        <v>9.7646571136129996</v>
      </c>
      <c r="L16" s="6">
        <f>E16-E$1097</f>
        <v>0.59337630195190449</v>
      </c>
      <c r="M16" s="6">
        <f t="shared" ref="M16:Q16" si="12">F16-F$1097</f>
        <v>3.0706454119512117E-2</v>
      </c>
      <c r="N16" s="6">
        <f t="shared" si="12"/>
        <v>-0.39952079926200312</v>
      </c>
      <c r="O16" s="6">
        <f t="shared" si="12"/>
        <v>-0.19169762059434703</v>
      </c>
      <c r="P16" s="6">
        <f t="shared" si="12"/>
        <v>-0.18702979449813917</v>
      </c>
      <c r="Q16" s="6">
        <f t="shared" si="12"/>
        <v>-8.6270702213720796E-2</v>
      </c>
    </row>
    <row r="17" spans="1:17" x14ac:dyDescent="0.15">
      <c r="A17" s="1">
        <v>1</v>
      </c>
      <c r="B17" s="1" t="s">
        <v>6</v>
      </c>
      <c r="C17" s="1">
        <v>14</v>
      </c>
      <c r="D17" s="1" t="s">
        <v>26</v>
      </c>
      <c r="E17" s="4">
        <f>IF(マンアワー!E17&gt;0,LN(マンアワー!E17),0)</f>
        <v>7.2941040986348034</v>
      </c>
      <c r="F17" s="4">
        <f>IF(マンアワー!F17&gt;0,LN(マンアワー!F17),0)</f>
        <v>7.6147842340608527</v>
      </c>
      <c r="G17" s="4">
        <f>IF(マンアワー!G17&gt;0,LN(マンアワー!G17),0)</f>
        <v>7.9482968469105399</v>
      </c>
      <c r="H17" s="4">
        <f>IF(マンアワー!H17&gt;0,LN(マンアワー!H17),0)</f>
        <v>7.7652286694881134</v>
      </c>
      <c r="I17" s="4">
        <f>IF(マンアワー!I17&gt;0,LN(マンアワー!I17),0)</f>
        <v>7.5251155701584507</v>
      </c>
      <c r="J17" s="4">
        <f>IF(マンアワー!J17&gt;0,LN(マンアワー!J17),0)</f>
        <v>7.5283947494800403</v>
      </c>
      <c r="L17" s="6">
        <f>E17-E$1098</f>
        <v>-0.66059161401946476</v>
      </c>
      <c r="M17" s="6">
        <f t="shared" ref="M17:Q17" si="13">F17-F$1098</f>
        <v>-0.73577147199183912</v>
      </c>
      <c r="N17" s="6">
        <f t="shared" si="13"/>
        <v>-0.5975585216716004</v>
      </c>
      <c r="O17" s="6">
        <f t="shared" si="13"/>
        <v>-0.40741488794308012</v>
      </c>
      <c r="P17" s="6">
        <f t="shared" si="13"/>
        <v>-0.53805302788224108</v>
      </c>
      <c r="Q17" s="6">
        <f t="shared" si="13"/>
        <v>-0.41075146705501275</v>
      </c>
    </row>
    <row r="18" spans="1:17" x14ac:dyDescent="0.15">
      <c r="A18" s="1">
        <v>1</v>
      </c>
      <c r="B18" s="1" t="s">
        <v>6</v>
      </c>
      <c r="C18" s="1">
        <v>15</v>
      </c>
      <c r="D18" s="1" t="s">
        <v>27</v>
      </c>
      <c r="E18" s="4">
        <f>IF(マンアワー!E18&gt;0,LN(マンアワー!E18),0)</f>
        <v>12.415269291489864</v>
      </c>
      <c r="F18" s="4">
        <f>IF(マンアワー!F18&gt;0,LN(マンアワー!F18),0)</f>
        <v>12.178850887394715</v>
      </c>
      <c r="G18" s="4">
        <f>IF(マンアワー!G18&gt;0,LN(マンアワー!G18),0)</f>
        <v>12.092795529965786</v>
      </c>
      <c r="H18" s="4">
        <f>IF(マンアワー!H18&gt;0,LN(マンアワー!H18),0)</f>
        <v>11.711375890215439</v>
      </c>
      <c r="I18" s="4">
        <f>IF(マンアワー!I18&gt;0,LN(マンアワー!I18),0)</f>
        <v>11.313249995057342</v>
      </c>
      <c r="J18" s="4">
        <f>IF(マンアワー!J18&gt;0,LN(マンアワー!J18),0)</f>
        <v>11.240349396481944</v>
      </c>
      <c r="L18" s="6">
        <f>E18-E$1099</f>
        <v>1.0430232670736874</v>
      </c>
      <c r="M18" s="6">
        <f t="shared" ref="M18:Q18" si="14">F18-F$1099</f>
        <v>0.8774208220839057</v>
      </c>
      <c r="N18" s="6">
        <f t="shared" si="14"/>
        <v>0.77614642054938976</v>
      </c>
      <c r="O18" s="6">
        <f t="shared" si="14"/>
        <v>0.64336450866731454</v>
      </c>
      <c r="P18" s="6">
        <f t="shared" si="14"/>
        <v>0.47774511539194719</v>
      </c>
      <c r="Q18" s="6">
        <f t="shared" si="14"/>
        <v>0.49503617063729166</v>
      </c>
    </row>
    <row r="19" spans="1:17" x14ac:dyDescent="0.15">
      <c r="A19" s="1">
        <v>1</v>
      </c>
      <c r="B19" s="1" t="s">
        <v>1</v>
      </c>
      <c r="C19" s="1">
        <v>16</v>
      </c>
      <c r="D19" s="1" t="s">
        <v>10</v>
      </c>
      <c r="E19" s="4">
        <f>IF(マンアワー!E19&gt;0,LN(マンアワー!E19),0)</f>
        <v>13.538931477844404</v>
      </c>
      <c r="F19" s="4">
        <f>IF(マンアワー!F19&gt;0,LN(マンアワー!F19),0)</f>
        <v>13.716713896867942</v>
      </c>
      <c r="G19" s="4">
        <f>IF(マンアワー!G19&gt;0,LN(マンアワー!G19),0)</f>
        <v>13.609604026073917</v>
      </c>
      <c r="H19" s="4">
        <f>IF(マンアワー!H19&gt;0,LN(マンアワー!H19),0)</f>
        <v>13.44014678807385</v>
      </c>
      <c r="I19" s="4">
        <f>IF(マンアワー!I19&gt;0,LN(マンアワー!I19),0)</f>
        <v>13.193852627363027</v>
      </c>
      <c r="J19" s="4">
        <f>IF(マンアワー!J19&gt;0,LN(マンアワー!J19),0)</f>
        <v>13.099606162697139</v>
      </c>
      <c r="L19" s="6">
        <f>E19-E$1100</f>
        <v>1.5566378389624393</v>
      </c>
      <c r="M19" s="6">
        <f t="shared" ref="M19:Q19" si="15">F19-F$1100</f>
        <v>1.4307841139786923</v>
      </c>
      <c r="N19" s="6">
        <f t="shared" si="15"/>
        <v>1.3440985645785535</v>
      </c>
      <c r="O19" s="6">
        <f t="shared" si="15"/>
        <v>1.1884247114091249</v>
      </c>
      <c r="P19" s="6">
        <f t="shared" si="15"/>
        <v>1.154159145301362</v>
      </c>
      <c r="Q19" s="6">
        <f t="shared" si="15"/>
        <v>1.1158181578869968</v>
      </c>
    </row>
    <row r="20" spans="1:17" x14ac:dyDescent="0.15">
      <c r="A20" s="1">
        <v>1</v>
      </c>
      <c r="B20" s="1" t="s">
        <v>1</v>
      </c>
      <c r="C20" s="1">
        <v>17</v>
      </c>
      <c r="D20" s="1" t="s">
        <v>11</v>
      </c>
      <c r="E20" s="4">
        <f>IF(マンアワー!E20&gt;0,LN(マンアワー!E20),0)</f>
        <v>10.157263795980425</v>
      </c>
      <c r="F20" s="4">
        <f>IF(マンアワー!F20&gt;0,LN(マンアワー!F20),0)</f>
        <v>10.369615746005453</v>
      </c>
      <c r="G20" s="4">
        <f>IF(マンアワー!G20&gt;0,LN(マンアワー!G20),0)</f>
        <v>10.479735874026861</v>
      </c>
      <c r="H20" s="4">
        <f>IF(マンアワー!H20&gt;0,LN(マンアワー!H20),0)</f>
        <v>10.532836361298257</v>
      </c>
      <c r="I20" s="4">
        <f>IF(マンアワー!I20&gt;0,LN(マンアワー!I20),0)</f>
        <v>10.443849572759854</v>
      </c>
      <c r="J20" s="4">
        <f>IF(マンアワー!J20&gt;0,LN(マンアワー!J20),0)</f>
        <v>10.436130285086627</v>
      </c>
      <c r="L20" s="6">
        <f>E20-E$1101</f>
        <v>0.98473864288656188</v>
      </c>
      <c r="M20" s="6">
        <f t="shared" ref="M20:Q20" si="16">F20-F$1101</f>
        <v>1.0336906561279555</v>
      </c>
      <c r="N20" s="6">
        <f t="shared" si="16"/>
        <v>1.0324431120818058</v>
      </c>
      <c r="O20" s="6">
        <f t="shared" si="16"/>
        <v>1.0363423117943409</v>
      </c>
      <c r="P20" s="6">
        <f t="shared" si="16"/>
        <v>1.0068332991576359</v>
      </c>
      <c r="Q20" s="6">
        <f t="shared" si="16"/>
        <v>1.0131682858511422</v>
      </c>
    </row>
    <row r="21" spans="1:17" x14ac:dyDescent="0.15">
      <c r="A21" s="1">
        <v>1</v>
      </c>
      <c r="B21" s="1" t="s">
        <v>1</v>
      </c>
      <c r="C21" s="1">
        <v>18</v>
      </c>
      <c r="D21" s="1" t="s">
        <v>12</v>
      </c>
      <c r="E21" s="4">
        <f>IF(マンアワー!E21&gt;0,LN(マンアワー!E21),0)</f>
        <v>13.798331335249468</v>
      </c>
      <c r="F21" s="4">
        <f>IF(マンアワー!F21&gt;0,LN(マンアワー!F21),0)</f>
        <v>13.82718814382695</v>
      </c>
      <c r="G21" s="4">
        <f>IF(マンアワー!G21&gt;0,LN(マンアワー!G21),0)</f>
        <v>13.78509874944128</v>
      </c>
      <c r="H21" s="4">
        <f>IF(マンアワー!H21&gt;0,LN(マンアワー!H21),0)</f>
        <v>13.616661577706299</v>
      </c>
      <c r="I21" s="4">
        <f>IF(マンアワー!I21&gt;0,LN(マンアワー!I21),0)</f>
        <v>13.345444490121224</v>
      </c>
      <c r="J21" s="4">
        <f>IF(マンアワー!J21&gt;0,LN(マンアワー!J21),0)</f>
        <v>13.291181050226387</v>
      </c>
      <c r="L21" s="6">
        <f>E21-E$1102</f>
        <v>1.2097613793769924</v>
      </c>
      <c r="M21" s="6">
        <f t="shared" ref="M21:Q21" si="17">F21-F$1102</f>
        <v>1.1137813942975274</v>
      </c>
      <c r="N21" s="6">
        <f t="shared" si="17"/>
        <v>1.139995847739808</v>
      </c>
      <c r="O21" s="6">
        <f t="shared" si="17"/>
        <v>1.1085046572108865</v>
      </c>
      <c r="P21" s="6">
        <f t="shared" si="17"/>
        <v>0.99888861524586225</v>
      </c>
      <c r="Q21" s="6">
        <f t="shared" si="17"/>
        <v>0.97639984910233224</v>
      </c>
    </row>
    <row r="22" spans="1:17" x14ac:dyDescent="0.15">
      <c r="A22" s="1">
        <v>1</v>
      </c>
      <c r="B22" s="1" t="s">
        <v>1</v>
      </c>
      <c r="C22" s="1">
        <v>19</v>
      </c>
      <c r="D22" s="1" t="s">
        <v>13</v>
      </c>
      <c r="E22" s="4">
        <f>IF(マンアワー!E22&gt;0,LN(マンアワー!E22),0)</f>
        <v>11.627120745234707</v>
      </c>
      <c r="F22" s="4">
        <f>IF(マンアワー!F22&gt;0,LN(マンアワー!F22),0)</f>
        <v>11.886976345215613</v>
      </c>
      <c r="G22" s="4">
        <f>IF(マンアワー!G22&gt;0,LN(マンアワー!G22),0)</f>
        <v>11.984836926545238</v>
      </c>
      <c r="H22" s="4">
        <f>IF(マンアワー!H22&gt;0,LN(マンアワー!H22),0)</f>
        <v>11.777500446999554</v>
      </c>
      <c r="I22" s="4">
        <f>IF(マンアワー!I22&gt;0,LN(マンアワー!I22),0)</f>
        <v>11.660532994838073</v>
      </c>
      <c r="J22" s="4">
        <f>IF(マンアワー!J22&gt;0,LN(マンアワー!J22),0)</f>
        <v>11.695071663622965</v>
      </c>
      <c r="L22" s="6">
        <f>E22-E$1103</f>
        <v>1.1743157014554679</v>
      </c>
      <c r="M22" s="6">
        <f t="shared" ref="M22:Q22" si="18">F22-F$1103</f>
        <v>1.1490868716507432</v>
      </c>
      <c r="N22" s="6">
        <f t="shared" si="18"/>
        <v>1.1407428950618836</v>
      </c>
      <c r="O22" s="6">
        <f t="shared" si="18"/>
        <v>1.062443249808636</v>
      </c>
      <c r="P22" s="6">
        <f t="shared" si="18"/>
        <v>0.97598927615598363</v>
      </c>
      <c r="Q22" s="6">
        <f t="shared" si="18"/>
        <v>1.0161550746971333</v>
      </c>
    </row>
    <row r="23" spans="1:17" x14ac:dyDescent="0.15">
      <c r="A23" s="1">
        <v>1</v>
      </c>
      <c r="B23" s="1" t="s">
        <v>1</v>
      </c>
      <c r="C23" s="1">
        <v>20</v>
      </c>
      <c r="D23" s="1" t="s">
        <v>14</v>
      </c>
      <c r="E23" s="4">
        <f>IF(マンアワー!E23&gt;0,LN(マンアワー!E23),0)</f>
        <v>10.460309371030169</v>
      </c>
      <c r="F23" s="4">
        <f>IF(マンアワー!F23&gt;0,LN(マンアワー!F23),0)</f>
        <v>10.833152180673357</v>
      </c>
      <c r="G23" s="4">
        <f>IF(マンアワー!G23&gt;0,LN(マンアワー!G23),0)</f>
        <v>11.149985514816709</v>
      </c>
      <c r="H23" s="4">
        <f>IF(マンアワー!H23&gt;0,LN(マンアワー!H23),0)</f>
        <v>11.052669660810839</v>
      </c>
      <c r="I23" s="4">
        <f>IF(マンアワー!I23&gt;0,LN(マンアワー!I23),0)</f>
        <v>11.052296430702604</v>
      </c>
      <c r="J23" s="4">
        <f>IF(マンアワー!J23&gt;0,LN(マンアワー!J23),0)</f>
        <v>11.046591772358719</v>
      </c>
      <c r="L23" s="6">
        <f>E23-E$1104</f>
        <v>1.789245892258279</v>
      </c>
      <c r="M23" s="6">
        <f t="shared" ref="M23:Q23" si="19">F23-F$1104</f>
        <v>1.5567877894764734</v>
      </c>
      <c r="N23" s="6">
        <f t="shared" si="19"/>
        <v>1.4828857546714165</v>
      </c>
      <c r="O23" s="6">
        <f t="shared" si="19"/>
        <v>1.3498400061929967</v>
      </c>
      <c r="P23" s="6">
        <f t="shared" si="19"/>
        <v>1.3772624291188418</v>
      </c>
      <c r="Q23" s="6">
        <f t="shared" si="19"/>
        <v>1.3798310162937906</v>
      </c>
    </row>
    <row r="24" spans="1:17" x14ac:dyDescent="0.15">
      <c r="A24" s="1">
        <v>1</v>
      </c>
      <c r="B24" s="1" t="s">
        <v>1</v>
      </c>
      <c r="C24" s="1">
        <v>21</v>
      </c>
      <c r="D24" s="1" t="s">
        <v>15</v>
      </c>
      <c r="E24" s="4">
        <f>IF(マンアワー!E24&gt;0,LN(マンアワー!E24),0)</f>
        <v>12.953000227237441</v>
      </c>
      <c r="F24" s="4">
        <f>IF(マンアワー!F24&gt;0,LN(マンアワー!F24),0)</f>
        <v>13.030335133378582</v>
      </c>
      <c r="G24" s="4">
        <f>IF(マンアワー!G24&gt;0,LN(マンアワー!G24),0)</f>
        <v>12.950820135087101</v>
      </c>
      <c r="H24" s="4">
        <f>IF(マンアワー!H24&gt;0,LN(マンアワー!H24),0)</f>
        <v>12.899400028627506</v>
      </c>
      <c r="I24" s="4">
        <f>IF(マンアワー!I24&gt;0,LN(マンアワー!I24),0)</f>
        <v>12.76134959294982</v>
      </c>
      <c r="J24" s="4">
        <f>IF(マンアワー!J24&gt;0,LN(マンアワー!J24),0)</f>
        <v>12.744601370752832</v>
      </c>
      <c r="L24" s="6">
        <f>E24-E$1105</f>
        <v>1.3930873459958288</v>
      </c>
      <c r="M24" s="6">
        <f t="shared" ref="M24:Q24" si="20">F24-F$1105</f>
        <v>1.4158725967679153</v>
      </c>
      <c r="N24" s="6">
        <f t="shared" si="20"/>
        <v>1.2947283929060127</v>
      </c>
      <c r="O24" s="6">
        <f t="shared" si="20"/>
        <v>1.279055573759706</v>
      </c>
      <c r="P24" s="6">
        <f t="shared" si="20"/>
        <v>1.2433270577051481</v>
      </c>
      <c r="Q24" s="6">
        <f t="shared" si="20"/>
        <v>1.2362137975107075</v>
      </c>
    </row>
    <row r="25" spans="1:17" x14ac:dyDescent="0.15">
      <c r="A25" s="1">
        <v>1</v>
      </c>
      <c r="B25" s="1" t="s">
        <v>0</v>
      </c>
      <c r="C25" s="1">
        <v>22</v>
      </c>
      <c r="D25" s="1" t="s">
        <v>7</v>
      </c>
      <c r="E25" s="4">
        <f>IF(マンアワー!E25&gt;0,LN(マンアワー!E25),0)</f>
        <v>13.885767845548683</v>
      </c>
      <c r="F25" s="4">
        <f>IF(マンアワー!F25&gt;0,LN(マンアワー!F25),0)</f>
        <v>14.037669478614028</v>
      </c>
      <c r="G25" s="4">
        <f>IF(マンアワー!G25&gt;0,LN(マンアワー!G25),0)</f>
        <v>14.277658969186662</v>
      </c>
      <c r="H25" s="4">
        <f>IF(マンアワー!H25&gt;0,LN(マンアワー!H25),0)</f>
        <v>14.340516300167742</v>
      </c>
      <c r="I25" s="4">
        <f>IF(マンアワー!I25&gt;0,LN(マンアワー!I25),0)</f>
        <v>14.383437187130543</v>
      </c>
      <c r="J25" s="4">
        <f>IF(マンアワー!J25&gt;0,LN(マンアワー!J25),0)</f>
        <v>14.346217212241969</v>
      </c>
      <c r="L25" s="6">
        <f>E25-E$1106</f>
        <v>1.322729123947072</v>
      </c>
      <c r="M25" s="6">
        <f t="shared" ref="M25:Q25" si="21">F25-F$1106</f>
        <v>1.2202459009293367</v>
      </c>
      <c r="N25" s="6">
        <f t="shared" si="21"/>
        <v>1.210280494419834</v>
      </c>
      <c r="O25" s="6">
        <f t="shared" si="21"/>
        <v>1.1550797400362871</v>
      </c>
      <c r="P25" s="6">
        <f t="shared" si="21"/>
        <v>1.0512163358700448</v>
      </c>
      <c r="Q25" s="6">
        <f t="shared" si="21"/>
        <v>1.0284276186497507</v>
      </c>
    </row>
    <row r="26" spans="1:17" x14ac:dyDescent="0.15">
      <c r="A26" s="1">
        <v>1</v>
      </c>
      <c r="B26" s="1" t="s">
        <v>0</v>
      </c>
      <c r="C26" s="1">
        <v>23</v>
      </c>
      <c r="D26" s="1" t="s">
        <v>28</v>
      </c>
      <c r="E26" s="4">
        <f>IF(マンアワー!E26&gt;0,LN(マンアワー!E26),0)</f>
        <v>13.006238864972518</v>
      </c>
      <c r="F26" s="4">
        <f>IF(マンアワー!F26&gt;0,LN(マンアワー!F26),0)</f>
        <v>13.084129470538519</v>
      </c>
      <c r="G26" s="4">
        <f>IF(マンアワー!G26&gt;0,LN(マンアワー!G26),0)</f>
        <v>13.071926500579387</v>
      </c>
      <c r="H26" s="4">
        <f>IF(マンアワー!H26&gt;0,LN(マンアワー!H26),0)</f>
        <v>12.954029539821018</v>
      </c>
      <c r="I26" s="4">
        <f>IF(マンアワー!I26&gt;0,LN(マンアワー!I26),0)</f>
        <v>12.692160976101318</v>
      </c>
      <c r="J26" s="4">
        <f>IF(マンアワー!J26&gt;0,LN(マンアワー!J26),0)</f>
        <v>12.64133864546926</v>
      </c>
      <c r="L26" s="6">
        <f>E26-E$1107</f>
        <v>1.3955164964905897</v>
      </c>
      <c r="M26" s="6">
        <f t="shared" ref="M26:Q26" si="22">F26-F$1107</f>
        <v>1.3273345487106205</v>
      </c>
      <c r="N26" s="6">
        <f t="shared" si="22"/>
        <v>1.3332921862207616</v>
      </c>
      <c r="O26" s="6">
        <f t="shared" si="22"/>
        <v>1.2924086785870887</v>
      </c>
      <c r="P26" s="6">
        <f t="shared" si="22"/>
        <v>1.1412917386053145</v>
      </c>
      <c r="Q26" s="6">
        <f t="shared" si="22"/>
        <v>1.1125932378496195</v>
      </c>
    </row>
    <row r="27" spans="1:17" x14ac:dyDescent="0.15">
      <c r="A27" s="1">
        <v>2</v>
      </c>
      <c r="B27" s="1" t="s">
        <v>54</v>
      </c>
      <c r="C27" s="1">
        <v>1</v>
      </c>
      <c r="D27" s="1" t="s">
        <v>8</v>
      </c>
      <c r="E27" s="4">
        <f>IF(マンアワー!E27&gt;0,LN(マンアワー!E27),0)</f>
        <v>13.178645330680736</v>
      </c>
      <c r="F27" s="4">
        <f>IF(マンアワー!F27&gt;0,LN(マンアワー!F27),0)</f>
        <v>12.886300668546525</v>
      </c>
      <c r="G27" s="4">
        <f>IF(マンアワー!G27&gt;0,LN(マンアワー!G27),0)</f>
        <v>12.603899069456514</v>
      </c>
      <c r="H27" s="4">
        <f>IF(マンアワー!H27&gt;0,LN(マンアワー!H27),0)</f>
        <v>12.165898999367261</v>
      </c>
      <c r="I27" s="4">
        <f>IF(マンアワー!I27&gt;0,LN(マンアワー!I27),0)</f>
        <v>12.003164808122445</v>
      </c>
      <c r="J27" s="4">
        <f>IF(マンアワー!J27&gt;0,LN(マンアワー!J27),0)</f>
        <v>11.991037620285731</v>
      </c>
      <c r="L27" s="6">
        <f t="shared" ref="L27:Q27" si="23">E27-E$1085</f>
        <v>0.35060619512866431</v>
      </c>
      <c r="M27" s="6">
        <f t="shared" si="23"/>
        <v>0.4766917264353836</v>
      </c>
      <c r="N27" s="6">
        <f t="shared" si="23"/>
        <v>0.59768239078862351</v>
      </c>
      <c r="O27" s="6">
        <f t="shared" si="23"/>
        <v>0.58487220587965538</v>
      </c>
      <c r="P27" s="6">
        <f t="shared" si="23"/>
        <v>0.57343096286569484</v>
      </c>
      <c r="Q27" s="6">
        <f t="shared" si="23"/>
        <v>0.58531984613945376</v>
      </c>
    </row>
    <row r="28" spans="1:17" x14ac:dyDescent="0.15">
      <c r="A28" s="1">
        <v>2</v>
      </c>
      <c r="B28" s="1" t="s">
        <v>54</v>
      </c>
      <c r="C28" s="1">
        <v>2</v>
      </c>
      <c r="D28" s="1" t="s">
        <v>9</v>
      </c>
      <c r="E28" s="4">
        <f>IF(マンアワー!E28&gt;0,LN(マンアワー!E28),0)</f>
        <v>8.6321675083391298</v>
      </c>
      <c r="F28" s="4">
        <f>IF(マンアワー!F28&gt;0,LN(マンアワー!F28),0)</f>
        <v>8.113943419729635</v>
      </c>
      <c r="G28" s="4">
        <f>IF(マンアワー!G28&gt;0,LN(マンアワー!G28),0)</f>
        <v>8.0685120258024252</v>
      </c>
      <c r="H28" s="4">
        <f>IF(マンアワー!H28&gt;0,LN(マンアワー!H28),0)</f>
        <v>7.9335040732431175</v>
      </c>
      <c r="I28" s="4">
        <f>IF(マンアワー!I28&gt;0,LN(マンアワー!I28),0)</f>
        <v>7.675509366545735</v>
      </c>
      <c r="J28" s="4">
        <f>IF(マンアワー!J28&gt;0,LN(マンアワー!J28),0)</f>
        <v>7.5047668760115123</v>
      </c>
      <c r="L28" s="6">
        <f t="shared" ref="L28:Q28" si="24">E28-E$1086</f>
        <v>-0.21596275491598327</v>
      </c>
      <c r="M28" s="6">
        <f t="shared" si="24"/>
        <v>-0.20676025902902317</v>
      </c>
      <c r="N28" s="6">
        <f t="shared" si="24"/>
        <v>-7.227773213264399E-3</v>
      </c>
      <c r="O28" s="6">
        <f t="shared" si="24"/>
        <v>0.21456214450821864</v>
      </c>
      <c r="P28" s="6">
        <f t="shared" si="24"/>
        <v>0.4824549330778547</v>
      </c>
      <c r="Q28" s="6">
        <f t="shared" si="24"/>
        <v>0.45815051785491878</v>
      </c>
    </row>
    <row r="29" spans="1:17" x14ac:dyDescent="0.15">
      <c r="A29" s="1">
        <v>2</v>
      </c>
      <c r="B29" s="1" t="s">
        <v>55</v>
      </c>
      <c r="C29" s="1">
        <v>3</v>
      </c>
      <c r="D29" s="1" t="s">
        <v>16</v>
      </c>
      <c r="E29" s="4">
        <f>IF(マンアワー!E29&gt;0,LN(マンアワー!E29),0)</f>
        <v>10.795487114221771</v>
      </c>
      <c r="F29" s="4">
        <f>IF(マンアワー!F29&gt;0,LN(マンアワー!F29),0)</f>
        <v>10.789473740126017</v>
      </c>
      <c r="G29" s="4">
        <f>IF(マンアワー!G29&gt;0,LN(マンアワー!G29),0)</f>
        <v>10.921023150602881</v>
      </c>
      <c r="H29" s="4">
        <f>IF(マンアワー!H29&gt;0,LN(マンアワー!H29),0)</f>
        <v>10.692406259941524</v>
      </c>
      <c r="I29" s="4">
        <f>IF(マンアワー!I29&gt;0,LN(マンアワー!I29),0)</f>
        <v>10.629237818780505</v>
      </c>
      <c r="J29" s="4">
        <f>IF(マンアワー!J29&gt;0,LN(マンアワー!J29),0)</f>
        <v>10.602521986619692</v>
      </c>
      <c r="L29" s="6">
        <f t="shared" ref="L29:Q29" si="25">E29-E$1087</f>
        <v>8.6628564059644475E-2</v>
      </c>
      <c r="M29" s="6">
        <f t="shared" si="25"/>
        <v>7.1360881394580744E-2</v>
      </c>
      <c r="N29" s="6">
        <f t="shared" si="25"/>
        <v>9.7072642998316638E-2</v>
      </c>
      <c r="O29" s="6">
        <f t="shared" si="25"/>
        <v>-3.4478035455675737E-2</v>
      </c>
      <c r="P29" s="6">
        <f t="shared" si="25"/>
        <v>-7.8298547792961415E-2</v>
      </c>
      <c r="Q29" s="6">
        <f t="shared" si="25"/>
        <v>-5.1475979056037957E-2</v>
      </c>
    </row>
    <row r="30" spans="1:17" x14ac:dyDescent="0.15">
      <c r="A30" s="1">
        <v>2</v>
      </c>
      <c r="B30" s="1" t="s">
        <v>55</v>
      </c>
      <c r="C30" s="1">
        <v>4</v>
      </c>
      <c r="D30" s="1" t="s">
        <v>17</v>
      </c>
      <c r="E30" s="4">
        <f>IF(マンアワー!E30&gt;0,LN(マンアワー!E30),0)</f>
        <v>8.9159047428131633</v>
      </c>
      <c r="F30" s="4">
        <f>IF(マンアワー!F30&gt;0,LN(マンアワー!F30),0)</f>
        <v>9.33005568006568</v>
      </c>
      <c r="G30" s="4">
        <f>IF(マンアワー!G30&gt;0,LN(マンアワー!G30),0)</f>
        <v>10.498770738821037</v>
      </c>
      <c r="H30" s="4">
        <f>IF(マンアワー!H30&gt;0,LN(マンアワー!H30),0)</f>
        <v>10.001723776693771</v>
      </c>
      <c r="I30" s="4">
        <f>IF(マンアワー!I30&gt;0,LN(マンアワー!I30),0)</f>
        <v>9.4892534829917068</v>
      </c>
      <c r="J30" s="4">
        <f>IF(マンアワー!J30&gt;0,LN(マンアワー!J30),0)</f>
        <v>9.4263468854387611</v>
      </c>
      <c r="L30" s="6">
        <f t="shared" ref="L30:Q30" si="26">E30-E$1088</f>
        <v>-1.9917404147956947</v>
      </c>
      <c r="M30" s="6">
        <f t="shared" si="26"/>
        <v>-1.5258042526043862</v>
      </c>
      <c r="N30" s="6">
        <f t="shared" si="26"/>
        <v>-0.37597631940221099</v>
      </c>
      <c r="O30" s="6">
        <f t="shared" si="26"/>
        <v>-0.21895946429329172</v>
      </c>
      <c r="P30" s="6">
        <f t="shared" si="26"/>
        <v>-0.1176176026137199</v>
      </c>
      <c r="Q30" s="6">
        <f t="shared" si="26"/>
        <v>-6.5332430404765773E-2</v>
      </c>
    </row>
    <row r="31" spans="1:17" x14ac:dyDescent="0.15">
      <c r="A31" s="1">
        <v>2</v>
      </c>
      <c r="B31" s="1" t="s">
        <v>55</v>
      </c>
      <c r="C31" s="1">
        <v>5</v>
      </c>
      <c r="D31" s="1" t="s">
        <v>18</v>
      </c>
      <c r="E31" s="4">
        <f>IF(マンアワー!E31&gt;0,LN(マンアワー!E31),0)</f>
        <v>8.6413805925788179</v>
      </c>
      <c r="F31" s="4">
        <f>IF(マンアワー!F31&gt;0,LN(マンアワー!F31),0)</f>
        <v>8.6371397175866615</v>
      </c>
      <c r="G31" s="4">
        <f>IF(マンアワー!G31&gt;0,LN(マンアワー!G31),0)</f>
        <v>8.7544439786914641</v>
      </c>
      <c r="H31" s="4">
        <f>IF(マンアワー!H31&gt;0,LN(マンアワー!H31),0)</f>
        <v>8.4914295741193904</v>
      </c>
      <c r="I31" s="4">
        <f>IF(マンアワー!I31&gt;0,LN(マンアワー!I31),0)</f>
        <v>8.5018902955827436</v>
      </c>
      <c r="J31" s="4">
        <f>IF(マンアワー!J31&gt;0,LN(マンアワー!J31),0)</f>
        <v>8.4586296391586089</v>
      </c>
      <c r="L31" s="6">
        <f t="shared" ref="L31:Q31" si="27">E31-E$1089</f>
        <v>-0.70046854167774164</v>
      </c>
      <c r="M31" s="6">
        <f t="shared" si="27"/>
        <v>-0.54940120519501612</v>
      </c>
      <c r="N31" s="6">
        <f t="shared" si="27"/>
        <v>-0.49260132440485727</v>
      </c>
      <c r="O31" s="6">
        <f t="shared" si="27"/>
        <v>-0.57053534656716565</v>
      </c>
      <c r="P31" s="6">
        <f t="shared" si="27"/>
        <v>-0.36038513272868933</v>
      </c>
      <c r="Q31" s="6">
        <f t="shared" si="27"/>
        <v>-0.35460629599779736</v>
      </c>
    </row>
    <row r="32" spans="1:17" x14ac:dyDescent="0.15">
      <c r="A32" s="1">
        <v>2</v>
      </c>
      <c r="B32" s="1" t="s">
        <v>55</v>
      </c>
      <c r="C32" s="1">
        <v>6</v>
      </c>
      <c r="D32" s="1" t="s">
        <v>2</v>
      </c>
      <c r="E32" s="4">
        <f>IF(マンアワー!E32&gt;0,LN(マンアワー!E32),0)</f>
        <v>7.7746988235515468</v>
      </c>
      <c r="F32" s="4">
        <f>IF(マンアワー!F32&gt;0,LN(マンアワー!F32),0)</f>
        <v>7.4488275064281355</v>
      </c>
      <c r="G32" s="4">
        <f>IF(マンアワー!G32&gt;0,LN(マンアワー!G32),0)</f>
        <v>7.2077467574342924</v>
      </c>
      <c r="H32" s="4">
        <f>IF(マンアワー!H32&gt;0,LN(マンアワー!H32),0)</f>
        <v>7.1626350636107823</v>
      </c>
      <c r="I32" s="4">
        <f>IF(マンアワー!I32&gt;0,LN(マンアワー!I32),0)</f>
        <v>7.061059394351342</v>
      </c>
      <c r="J32" s="4">
        <f>IF(マンアワー!J32&gt;0,LN(マンアワー!J32),0)</f>
        <v>7.0413511510897582</v>
      </c>
      <c r="L32" s="6">
        <f t="shared" ref="L32:Q32" si="28">E32-E$1090</f>
        <v>-1.5891422715216246</v>
      </c>
      <c r="M32" s="6">
        <f t="shared" si="28"/>
        <v>-1.7015580512087913</v>
      </c>
      <c r="N32" s="6">
        <f t="shared" si="28"/>
        <v>-1.988582611095647</v>
      </c>
      <c r="O32" s="6">
        <f t="shared" si="28"/>
        <v>-1.9855723122389417</v>
      </c>
      <c r="P32" s="6">
        <f t="shared" si="28"/>
        <v>-2.0218762187669901</v>
      </c>
      <c r="Q32" s="6">
        <f t="shared" si="28"/>
        <v>-1.9625632619920808</v>
      </c>
    </row>
    <row r="33" spans="1:17" x14ac:dyDescent="0.15">
      <c r="A33" s="1">
        <v>2</v>
      </c>
      <c r="B33" s="1" t="s">
        <v>55</v>
      </c>
      <c r="C33" s="1">
        <v>7</v>
      </c>
      <c r="D33" s="1" t="s">
        <v>19</v>
      </c>
      <c r="E33" s="4">
        <f>IF(マンアワー!E33&gt;0,LN(マンアワー!E33),0)</f>
        <v>4.7953766186580546</v>
      </c>
      <c r="F33" s="4">
        <f>IF(マンアワー!F33&gt;0,LN(マンアワー!F33),0)</f>
        <v>5.3238480878454402</v>
      </c>
      <c r="G33" s="4">
        <f>IF(マンアワー!G33&gt;0,LN(マンアワー!G33),0)</f>
        <v>4.4898886885932248</v>
      </c>
      <c r="H33" s="4">
        <f>IF(マンアワー!H33&gt;0,LN(マンアワー!H33),0)</f>
        <v>5.02157171078888</v>
      </c>
      <c r="I33" s="4">
        <f>IF(マンアワー!I33&gt;0,LN(マンアワー!I33),0)</f>
        <v>5.3142829060825418</v>
      </c>
      <c r="J33" s="4">
        <f>IF(マンアワー!J33&gt;0,LN(マンアワー!J33),0)</f>
        <v>5.2004687259348357</v>
      </c>
      <c r="L33" s="6">
        <f t="shared" ref="L33:Q33" si="29">E33-E$1091</f>
        <v>-1.7073036847373659</v>
      </c>
      <c r="M33" s="6">
        <f t="shared" si="29"/>
        <v>-1.2228215325861775</v>
      </c>
      <c r="N33" s="6">
        <f t="shared" si="29"/>
        <v>-1.9374426145347963</v>
      </c>
      <c r="O33" s="6">
        <f t="shared" si="29"/>
        <v>-1.3016720234973898</v>
      </c>
      <c r="P33" s="6">
        <f t="shared" si="29"/>
        <v>-0.99571592600920855</v>
      </c>
      <c r="Q33" s="6">
        <f t="shared" si="29"/>
        <v>-0.94806752999695831</v>
      </c>
    </row>
    <row r="34" spans="1:17" x14ac:dyDescent="0.15">
      <c r="A34" s="1">
        <v>2</v>
      </c>
      <c r="B34" s="1" t="s">
        <v>55</v>
      </c>
      <c r="C34" s="1">
        <v>8</v>
      </c>
      <c r="D34" s="1" t="s">
        <v>20</v>
      </c>
      <c r="E34" s="4">
        <f>IF(マンアワー!E34&gt;0,LN(マンアワー!E34),0)</f>
        <v>9.0763339053363499</v>
      </c>
      <c r="F34" s="4">
        <f>IF(マンアワー!F34&gt;0,LN(マンアワー!F34),0)</f>
        <v>9.3135748859889471</v>
      </c>
      <c r="G34" s="4">
        <f>IF(マンアワー!G34&gt;0,LN(マンアワー!G34),0)</f>
        <v>9.0723798101364448</v>
      </c>
      <c r="H34" s="4">
        <f>IF(マンアワー!H34&gt;0,LN(マンアワー!H34),0)</f>
        <v>8.9309894684507309</v>
      </c>
      <c r="I34" s="4">
        <f>IF(マンアワー!I34&gt;0,LN(マンアワー!I34),0)</f>
        <v>8.4195620358733194</v>
      </c>
      <c r="J34" s="4">
        <f>IF(マンアワー!J34&gt;0,LN(マンアワー!J34),0)</f>
        <v>8.321086328203652</v>
      </c>
      <c r="L34" s="6">
        <f t="shared" ref="L34:Q34" si="30">E34-E$1092</f>
        <v>-0.91288062853329777</v>
      </c>
      <c r="M34" s="6">
        <f t="shared" si="30"/>
        <v>-0.66601444397617371</v>
      </c>
      <c r="N34" s="6">
        <f t="shared" si="30"/>
        <v>-0.81415017066807316</v>
      </c>
      <c r="O34" s="6">
        <f t="shared" si="30"/>
        <v>-0.694062034894392</v>
      </c>
      <c r="P34" s="6">
        <f t="shared" si="30"/>
        <v>-0.85658121733759529</v>
      </c>
      <c r="Q34" s="6">
        <f t="shared" si="30"/>
        <v>-0.81851267750552203</v>
      </c>
    </row>
    <row r="35" spans="1:17" x14ac:dyDescent="0.15">
      <c r="A35" s="1">
        <v>2</v>
      </c>
      <c r="B35" s="1" t="s">
        <v>55</v>
      </c>
      <c r="C35" s="1">
        <v>9</v>
      </c>
      <c r="D35" s="1" t="s">
        <v>21</v>
      </c>
      <c r="E35" s="4">
        <f>IF(マンアワー!E35&gt;0,LN(マンアワー!E35),0)</f>
        <v>9.165889065324107</v>
      </c>
      <c r="F35" s="4">
        <f>IF(マンアワー!F35&gt;0,LN(マンアワー!F35),0)</f>
        <v>8.8993860445354489</v>
      </c>
      <c r="G35" s="4">
        <f>IF(マンアワー!G35&gt;0,LN(マンアワー!G35),0)</f>
        <v>8.8018192936384398</v>
      </c>
      <c r="H35" s="4">
        <f>IF(マンアワー!H35&gt;0,LN(マンアワー!H35),0)</f>
        <v>9.1292277164351834</v>
      </c>
      <c r="I35" s="4">
        <f>IF(マンアワー!I35&gt;0,LN(マンアワー!I35),0)</f>
        <v>9.3261703682758572</v>
      </c>
      <c r="J35" s="4">
        <f>IF(マンアワー!J35&gt;0,LN(マンアワー!J35),0)</f>
        <v>9.2157939534530318</v>
      </c>
      <c r="L35" s="6">
        <f t="shared" ref="L35:Q35" si="31">E35-E$1093</f>
        <v>-0.76943459251630308</v>
      </c>
      <c r="M35" s="6">
        <f t="shared" si="31"/>
        <v>-0.79363862544289354</v>
      </c>
      <c r="N35" s="6">
        <f t="shared" si="31"/>
        <v>-0.74216429531342065</v>
      </c>
      <c r="O35" s="6">
        <f t="shared" si="31"/>
        <v>-0.19797149313867379</v>
      </c>
      <c r="P35" s="6">
        <f t="shared" si="31"/>
        <v>-7.9041856906169272E-2</v>
      </c>
      <c r="Q35" s="6">
        <f t="shared" si="31"/>
        <v>-1.8586544205314581E-2</v>
      </c>
    </row>
    <row r="36" spans="1:17" x14ac:dyDescent="0.15">
      <c r="A36" s="1">
        <v>2</v>
      </c>
      <c r="B36" s="1" t="s">
        <v>55</v>
      </c>
      <c r="C36" s="1">
        <v>10</v>
      </c>
      <c r="D36" s="1" t="s">
        <v>22</v>
      </c>
      <c r="E36" s="4">
        <f>IF(マンアワー!E36&gt;0,LN(マンアワー!E36),0)</f>
        <v>9.0340314882038903</v>
      </c>
      <c r="F36" s="4">
        <f>IF(マンアワー!F36&gt;0,LN(マンアワー!F36),0)</f>
        <v>8.7993344019034367</v>
      </c>
      <c r="G36" s="4">
        <f>IF(マンアワー!G36&gt;0,LN(マンアワー!G36),0)</f>
        <v>8.8902502277982709</v>
      </c>
      <c r="H36" s="4">
        <f>IF(マンアワー!H36&gt;0,LN(マンアワー!H36),0)</f>
        <v>8.8782792739106355</v>
      </c>
      <c r="I36" s="4">
        <f>IF(マンアワー!I36&gt;0,LN(マンアワー!I36),0)</f>
        <v>8.6957547983749741</v>
      </c>
      <c r="J36" s="4">
        <f>IF(マンアワー!J36&gt;0,LN(マンアワー!J36),0)</f>
        <v>8.6089164471271609</v>
      </c>
      <c r="L36" s="6">
        <f t="shared" ref="L36:Q36" si="32">E36-E$1094</f>
        <v>-1.0796932688527399</v>
      </c>
      <c r="M36" s="6">
        <f t="shared" si="32"/>
        <v>-1.2608449002423221</v>
      </c>
      <c r="N36" s="6">
        <f t="shared" si="32"/>
        <v>-1.4070150564607182</v>
      </c>
      <c r="O36" s="6">
        <f t="shared" si="32"/>
        <v>-1.2345898942012941</v>
      </c>
      <c r="P36" s="6">
        <f t="shared" si="32"/>
        <v>-1.2523696276918272</v>
      </c>
      <c r="Q36" s="6">
        <f t="shared" si="32"/>
        <v>-1.2145157752004216</v>
      </c>
    </row>
    <row r="37" spans="1:17" x14ac:dyDescent="0.15">
      <c r="A37" s="1">
        <v>2</v>
      </c>
      <c r="B37" s="1" t="s">
        <v>55</v>
      </c>
      <c r="C37" s="1">
        <v>11</v>
      </c>
      <c r="D37" s="1" t="s">
        <v>23</v>
      </c>
      <c r="E37" s="4">
        <f>IF(マンアワー!E37&gt;0,LN(マンアワー!E37),0)</f>
        <v>7.5406841625983185</v>
      </c>
      <c r="F37" s="4">
        <f>IF(マンアワー!F37&gt;0,LN(マンアワー!F37),0)</f>
        <v>7.6910843875653008</v>
      </c>
      <c r="G37" s="4">
        <f>IF(マンアワー!G37&gt;0,LN(マンアワー!G37),0)</f>
        <v>8.111099740503608</v>
      </c>
      <c r="H37" s="4">
        <f>IF(マンアワー!H37&gt;0,LN(マンアワー!H37),0)</f>
        <v>8.8886577549542967</v>
      </c>
      <c r="I37" s="4">
        <f>IF(マンアワー!I37&gt;0,LN(マンアワー!I37),0)</f>
        <v>8.7605444671875539</v>
      </c>
      <c r="J37" s="4">
        <f>IF(マンアワー!J37&gt;0,LN(マンアワー!J37),0)</f>
        <v>8.6689934060341614</v>
      </c>
      <c r="L37" s="6">
        <f t="shared" ref="L37:Q37" si="33">E37-E$1095</f>
        <v>-2.6536467410679139</v>
      </c>
      <c r="M37" s="6">
        <f t="shared" si="33"/>
        <v>-2.5632667711068748</v>
      </c>
      <c r="N37" s="6">
        <f t="shared" si="33"/>
        <v>-2.3658524722662584</v>
      </c>
      <c r="O37" s="6">
        <f t="shared" si="33"/>
        <v>-1.5179110014614388</v>
      </c>
      <c r="P37" s="6">
        <f t="shared" si="33"/>
        <v>-1.6586793553690278</v>
      </c>
      <c r="Q37" s="6">
        <f t="shared" si="33"/>
        <v>-1.5256567465512489</v>
      </c>
    </row>
    <row r="38" spans="1:17" x14ac:dyDescent="0.15">
      <c r="A38" s="1">
        <v>2</v>
      </c>
      <c r="B38" s="1" t="s">
        <v>55</v>
      </c>
      <c r="C38" s="1">
        <v>12</v>
      </c>
      <c r="D38" s="1" t="s">
        <v>24</v>
      </c>
      <c r="E38" s="4">
        <f>IF(マンアワー!E38&gt;0,LN(マンアワー!E38),0)</f>
        <v>9.0892561492732895</v>
      </c>
      <c r="F38" s="4">
        <f>IF(マンアワー!F38&gt;0,LN(マンアワー!F38),0)</f>
        <v>9.7008444215908067</v>
      </c>
      <c r="G38" s="4">
        <f>IF(マンアワー!G38&gt;0,LN(マンアワー!G38),0)</f>
        <v>10.579904810712895</v>
      </c>
      <c r="H38" s="4">
        <f>IF(マンアワー!H38&gt;0,LN(マンアワー!H38),0)</f>
        <v>10.617115137761646</v>
      </c>
      <c r="I38" s="4">
        <f>IF(マンアワー!I38&gt;0,LN(マンアワー!I38),0)</f>
        <v>10.528947538733872</v>
      </c>
      <c r="J38" s="4">
        <f>IF(マンアワー!J38&gt;0,LN(マンアワー!J38),0)</f>
        <v>10.272665423138854</v>
      </c>
      <c r="L38" s="6">
        <f t="shared" ref="L38:Q38" si="34">E38-E$1096</f>
        <v>-1.0993689094992654</v>
      </c>
      <c r="M38" s="6">
        <f t="shared" si="34"/>
        <v>-0.71468433340850446</v>
      </c>
      <c r="N38" s="6">
        <f t="shared" si="34"/>
        <v>-0.40097403568617374</v>
      </c>
      <c r="O38" s="6">
        <f t="shared" si="34"/>
        <v>-0.26573161568400572</v>
      </c>
      <c r="P38" s="6">
        <f t="shared" si="34"/>
        <v>-0.21522493366227202</v>
      </c>
      <c r="Q38" s="6">
        <f t="shared" si="34"/>
        <v>-0.34556080982767412</v>
      </c>
    </row>
    <row r="39" spans="1:17" x14ac:dyDescent="0.15">
      <c r="A39" s="1">
        <v>2</v>
      </c>
      <c r="B39" s="1" t="s">
        <v>55</v>
      </c>
      <c r="C39" s="1">
        <v>13</v>
      </c>
      <c r="D39" s="1" t="s">
        <v>25</v>
      </c>
      <c r="E39" s="4">
        <f>IF(マンアワー!E39&gt;0,LN(マンアワー!E39),0)</f>
        <v>7.7365087540888426</v>
      </c>
      <c r="F39" s="4">
        <f>IF(マンアワー!F39&gt;0,LN(マンアワー!F39),0)</f>
        <v>7.968678128232173</v>
      </c>
      <c r="G39" s="4">
        <f>IF(マンアワー!G39&gt;0,LN(マンアワー!G39),0)</f>
        <v>7.462875990117861</v>
      </c>
      <c r="H39" s="4">
        <f>IF(マンアワー!H39&gt;0,LN(マンアワー!H39),0)</f>
        <v>7.6203869144453789</v>
      </c>
      <c r="I39" s="4">
        <f>IF(マンアワー!I39&gt;0,LN(マンアワー!I39),0)</f>
        <v>8.1800690968561174</v>
      </c>
      <c r="J39" s="4">
        <f>IF(マンアワー!J39&gt;0,LN(マンアワー!J39),0)</f>
        <v>8.0508428294281487</v>
      </c>
      <c r="L39" s="6">
        <f t="shared" ref="L39:Q39" si="35">E39-E$1097</f>
        <v>-1.8969750714711653</v>
      </c>
      <c r="M39" s="6">
        <f t="shared" si="35"/>
        <v>-1.7973547078634242</v>
      </c>
      <c r="N39" s="6">
        <f t="shared" si="35"/>
        <v>-2.3525014488377929</v>
      </c>
      <c r="O39" s="6">
        <f t="shared" si="35"/>
        <v>-2.1120399612064107</v>
      </c>
      <c r="P39" s="6">
        <f t="shared" si="35"/>
        <v>-1.8237463793581785</v>
      </c>
      <c r="Q39" s="6">
        <f t="shared" si="35"/>
        <v>-1.8000849863985717</v>
      </c>
    </row>
    <row r="40" spans="1:17" x14ac:dyDescent="0.15">
      <c r="A40" s="1">
        <v>2</v>
      </c>
      <c r="B40" s="1" t="s">
        <v>55</v>
      </c>
      <c r="C40" s="1">
        <v>14</v>
      </c>
      <c r="D40" s="1" t="s">
        <v>26</v>
      </c>
      <c r="E40" s="4">
        <f>IF(マンアワー!E40&gt;0,LN(マンアワー!E40),0)</f>
        <v>6.1812851337355772</v>
      </c>
      <c r="F40" s="4">
        <f>IF(マンアワー!F40&gt;0,LN(マンアワー!F40),0)</f>
        <v>7.8802181333401151</v>
      </c>
      <c r="G40" s="4">
        <f>IF(マンアワー!G40&gt;0,LN(マンアワー!G40),0)</f>
        <v>8.5407939132830037</v>
      </c>
      <c r="H40" s="4">
        <f>IF(マンアワー!H40&gt;0,LN(マンアワー!H40),0)</f>
        <v>8.2661514353502508</v>
      </c>
      <c r="I40" s="4">
        <f>IF(マンアワー!I40&gt;0,LN(マンアワー!I40),0)</f>
        <v>8.3510916712482075</v>
      </c>
      <c r="J40" s="4">
        <f>IF(マンアワー!J40&gt;0,LN(マンアワー!J40),0)</f>
        <v>8.3005059558803502</v>
      </c>
      <c r="L40" s="6">
        <f t="shared" ref="L40:Q40" si="36">E40-E$1098</f>
        <v>-1.7734105789186909</v>
      </c>
      <c r="M40" s="6">
        <f t="shared" si="36"/>
        <v>-0.4703375727125767</v>
      </c>
      <c r="N40" s="6">
        <f t="shared" si="36"/>
        <v>-5.0614552991365969E-3</v>
      </c>
      <c r="O40" s="6">
        <f t="shared" si="36"/>
        <v>9.3507877919057236E-2</v>
      </c>
      <c r="P40" s="6">
        <f t="shared" si="36"/>
        <v>0.28792307320751576</v>
      </c>
      <c r="Q40" s="6">
        <f t="shared" si="36"/>
        <v>0.36135973934529719</v>
      </c>
    </row>
    <row r="41" spans="1:17" x14ac:dyDescent="0.15">
      <c r="A41" s="1">
        <v>2</v>
      </c>
      <c r="B41" s="1" t="s">
        <v>55</v>
      </c>
      <c r="C41" s="1">
        <v>15</v>
      </c>
      <c r="D41" s="1" t="s">
        <v>27</v>
      </c>
      <c r="E41" s="4">
        <f>IF(マンアワー!E41&gt;0,LN(マンアワー!E41),0)</f>
        <v>10.631792261679394</v>
      </c>
      <c r="F41" s="4">
        <f>IF(マンアワー!F41&gt;0,LN(マンアワー!F41),0)</f>
        <v>10.567153464612032</v>
      </c>
      <c r="G41" s="4">
        <f>IF(マンアワー!G41&gt;0,LN(マンアワー!G41),0)</f>
        <v>10.39451154399446</v>
      </c>
      <c r="H41" s="4">
        <f>IF(マンアワー!H41&gt;0,LN(マンアワー!H41),0)</f>
        <v>10.090282639447594</v>
      </c>
      <c r="I41" s="4">
        <f>IF(マンアワー!I41&gt;0,LN(マンアワー!I41),0)</f>
        <v>9.7150980161584837</v>
      </c>
      <c r="J41" s="4">
        <f>IF(マンアワー!J41&gt;0,LN(マンアワー!J41),0)</f>
        <v>9.6529102998407748</v>
      </c>
      <c r="L41" s="6">
        <f t="shared" ref="L41:Q41" si="37">E41-E$1099</f>
        <v>-0.74045376273678265</v>
      </c>
      <c r="M41" s="6">
        <f t="shared" si="37"/>
        <v>-0.73427660069877732</v>
      </c>
      <c r="N41" s="6">
        <f t="shared" si="37"/>
        <v>-0.92213756542193615</v>
      </c>
      <c r="O41" s="6">
        <f t="shared" si="37"/>
        <v>-0.97772874210053118</v>
      </c>
      <c r="P41" s="6">
        <f t="shared" si="37"/>
        <v>-1.1204068635069113</v>
      </c>
      <c r="Q41" s="6">
        <f t="shared" si="37"/>
        <v>-1.0924029260038779</v>
      </c>
    </row>
    <row r="42" spans="1:17" x14ac:dyDescent="0.15">
      <c r="A42" s="1">
        <v>2</v>
      </c>
      <c r="B42" s="1" t="s">
        <v>54</v>
      </c>
      <c r="C42" s="1">
        <v>16</v>
      </c>
      <c r="D42" s="1" t="s">
        <v>10</v>
      </c>
      <c r="E42" s="4">
        <f>IF(マンアワー!E42&gt;0,LN(マンアワー!E42),0)</f>
        <v>11.986656869904939</v>
      </c>
      <c r="F42" s="4">
        <f>IF(マンアワー!F42&gt;0,LN(マンアワー!F42),0)</f>
        <v>12.303897782286661</v>
      </c>
      <c r="G42" s="4">
        <f>IF(マンアワー!G42&gt;0,LN(マンアワー!G42),0)</f>
        <v>12.005584601070774</v>
      </c>
      <c r="H42" s="4">
        <f>IF(マンアワー!H42&gt;0,LN(マンアワー!H42),0)</f>
        <v>12.150790290731628</v>
      </c>
      <c r="I42" s="4">
        <f>IF(マンアワー!I42&gt;0,LN(マンアワー!I42),0)</f>
        <v>11.91528497358882</v>
      </c>
      <c r="J42" s="4">
        <f>IF(マンアワー!J42&gt;0,LN(マンアワー!J42),0)</f>
        <v>11.787207531831301</v>
      </c>
      <c r="L42" s="6">
        <f t="shared" ref="L42:Q42" si="38">E42-E$1100</f>
        <v>4.3632310229746452E-3</v>
      </c>
      <c r="M42" s="6">
        <f t="shared" si="38"/>
        <v>1.796799939741156E-2</v>
      </c>
      <c r="N42" s="6">
        <f t="shared" si="38"/>
        <v>-0.25992086042458951</v>
      </c>
      <c r="O42" s="6">
        <f t="shared" si="38"/>
        <v>-0.10093178593309737</v>
      </c>
      <c r="P42" s="6">
        <f t="shared" si="38"/>
        <v>-0.12440850847284501</v>
      </c>
      <c r="Q42" s="6">
        <f t="shared" si="38"/>
        <v>-0.19658047297884096</v>
      </c>
    </row>
    <row r="43" spans="1:17" x14ac:dyDescent="0.15">
      <c r="A43" s="1">
        <v>2</v>
      </c>
      <c r="B43" s="1" t="s">
        <v>54</v>
      </c>
      <c r="C43" s="1">
        <v>17</v>
      </c>
      <c r="D43" s="1" t="s">
        <v>11</v>
      </c>
      <c r="E43" s="4">
        <f>IF(マンアワー!E43&gt;0,LN(マンアワー!E43),0)</f>
        <v>8.7502298521729394</v>
      </c>
      <c r="F43" s="4">
        <f>IF(マンアワー!F43&gt;0,LN(マンアワー!F43),0)</f>
        <v>8.88268651127607</v>
      </c>
      <c r="G43" s="4">
        <f>IF(マンアワー!G43&gt;0,LN(マンアワー!G43),0)</f>
        <v>9.0826368099425014</v>
      </c>
      <c r="H43" s="4">
        <f>IF(マンアワー!H43&gt;0,LN(マンアワー!H43),0)</f>
        <v>9.0757540391191913</v>
      </c>
      <c r="I43" s="4">
        <f>IF(マンアワー!I43&gt;0,LN(マンアワー!I43),0)</f>
        <v>9.1848727215403301</v>
      </c>
      <c r="J43" s="4">
        <f>IF(マンアワー!J43&gt;0,LN(マンアワー!J43),0)</f>
        <v>9.1547184389488354</v>
      </c>
      <c r="L43" s="6">
        <f t="shared" ref="L43:Q43" si="39">E43-E$1101</f>
        <v>-0.42229530092092382</v>
      </c>
      <c r="M43" s="6">
        <f t="shared" si="39"/>
        <v>-0.45323857860142702</v>
      </c>
      <c r="N43" s="6">
        <f t="shared" si="39"/>
        <v>-0.36465595200255407</v>
      </c>
      <c r="O43" s="6">
        <f t="shared" si="39"/>
        <v>-0.42074001038472453</v>
      </c>
      <c r="P43" s="6">
        <f t="shared" si="39"/>
        <v>-0.25214355206188799</v>
      </c>
      <c r="Q43" s="6">
        <f t="shared" si="39"/>
        <v>-0.26824356028664909</v>
      </c>
    </row>
    <row r="44" spans="1:17" x14ac:dyDescent="0.15">
      <c r="A44" s="1">
        <v>2</v>
      </c>
      <c r="B44" s="1" t="s">
        <v>54</v>
      </c>
      <c r="C44" s="1">
        <v>18</v>
      </c>
      <c r="D44" s="1" t="s">
        <v>12</v>
      </c>
      <c r="E44" s="4">
        <f>IF(マンアワー!E44&gt;0,LN(マンアワー!E44),0)</f>
        <v>12.320986518694834</v>
      </c>
      <c r="F44" s="4">
        <f>IF(マンアワー!F44&gt;0,LN(マンアワー!F44),0)</f>
        <v>12.536382258013871</v>
      </c>
      <c r="G44" s="4">
        <f>IF(マンアワー!G44&gt;0,LN(マンアワー!G44),0)</f>
        <v>12.404796562397403</v>
      </c>
      <c r="H44" s="4">
        <f>IF(マンアワー!H44&gt;0,LN(マンアワー!H44),0)</f>
        <v>12.278745832255963</v>
      </c>
      <c r="I44" s="4">
        <f>IF(マンアワー!I44&gt;0,LN(マンアワー!I44),0)</f>
        <v>12.171572728496193</v>
      </c>
      <c r="J44" s="4">
        <f>IF(マンアワー!J44&gt;0,LN(マンアワー!J44),0)</f>
        <v>12.153955275931441</v>
      </c>
      <c r="L44" s="6">
        <f t="shared" ref="L44:Q44" si="40">E44-E$1102</f>
        <v>-0.26758343717764177</v>
      </c>
      <c r="M44" s="6">
        <f t="shared" si="40"/>
        <v>-0.17702449151555122</v>
      </c>
      <c r="N44" s="6">
        <f t="shared" si="40"/>
        <v>-0.24030633930406964</v>
      </c>
      <c r="O44" s="6">
        <f t="shared" si="40"/>
        <v>-0.22941108823945022</v>
      </c>
      <c r="P44" s="6">
        <f t="shared" si="40"/>
        <v>-0.17498314637916934</v>
      </c>
      <c r="Q44" s="6">
        <f t="shared" si="40"/>
        <v>-0.16082592519261318</v>
      </c>
    </row>
    <row r="45" spans="1:17" x14ac:dyDescent="0.15">
      <c r="A45" s="1">
        <v>2</v>
      </c>
      <c r="B45" s="1" t="s">
        <v>54</v>
      </c>
      <c r="C45" s="1">
        <v>19</v>
      </c>
      <c r="D45" s="1" t="s">
        <v>13</v>
      </c>
      <c r="E45" s="4">
        <f>IF(マンアワー!E45&gt;0,LN(マンアワー!E45),0)</f>
        <v>10.058952884772566</v>
      </c>
      <c r="F45" s="4">
        <f>IF(マンアワー!F45&gt;0,LN(マンアワー!F45),0)</f>
        <v>10.441939185349185</v>
      </c>
      <c r="G45" s="4">
        <f>IF(マンアワー!G45&gt;0,LN(マンアワー!G45),0)</f>
        <v>10.48221410331279</v>
      </c>
      <c r="H45" s="4">
        <f>IF(マンアワー!H45&gt;0,LN(マンアワー!H45),0)</f>
        <v>10.347380226364841</v>
      </c>
      <c r="I45" s="4">
        <f>IF(マンアワー!I45&gt;0,LN(マンアワー!I45),0)</f>
        <v>10.277374741625099</v>
      </c>
      <c r="J45" s="4">
        <f>IF(マンアワー!J45&gt;0,LN(マンアワー!J45),0)</f>
        <v>10.265731470249714</v>
      </c>
      <c r="L45" s="6">
        <f t="shared" ref="L45:Q45" si="41">E45-E$1103</f>
        <v>-0.39385215900667347</v>
      </c>
      <c r="M45" s="6">
        <f t="shared" si="41"/>
        <v>-0.29595028821568548</v>
      </c>
      <c r="N45" s="6">
        <f t="shared" si="41"/>
        <v>-0.36187992817056447</v>
      </c>
      <c r="O45" s="6">
        <f t="shared" si="41"/>
        <v>-0.36767697082607675</v>
      </c>
      <c r="P45" s="6">
        <f t="shared" si="41"/>
        <v>-0.4071689770569904</v>
      </c>
      <c r="Q45" s="6">
        <f t="shared" si="41"/>
        <v>-0.41318511867611818</v>
      </c>
    </row>
    <row r="46" spans="1:17" x14ac:dyDescent="0.15">
      <c r="A46" s="1">
        <v>2</v>
      </c>
      <c r="B46" s="1" t="s">
        <v>54</v>
      </c>
      <c r="C46" s="1">
        <v>20</v>
      </c>
      <c r="D46" s="1" t="s">
        <v>14</v>
      </c>
      <c r="E46" s="4">
        <f>IF(マンアワー!E46&gt;0,LN(マンアワー!E46),0)</f>
        <v>8.1660925277066401</v>
      </c>
      <c r="F46" s="4">
        <f>IF(マンアワー!F46&gt;0,LN(マンアワー!F46),0)</f>
        <v>9.1176022867508681</v>
      </c>
      <c r="G46" s="4">
        <f>IF(マンアワー!G46&gt;0,LN(マンアワー!G46),0)</f>
        <v>9.1286216795033663</v>
      </c>
      <c r="H46" s="4">
        <f>IF(マンアワー!H46&gt;0,LN(マンアワー!H46),0)</f>
        <v>9.1131739019331892</v>
      </c>
      <c r="I46" s="4">
        <f>IF(マンアワー!I46&gt;0,LN(マンアワー!I46),0)</f>
        <v>9.107361925333084</v>
      </c>
      <c r="J46" s="4">
        <f>IF(マンアワー!J46&gt;0,LN(マンアワー!J46),0)</f>
        <v>9.0855240935006254</v>
      </c>
      <c r="L46" s="6">
        <f t="shared" ref="L46:Q46" si="42">E46-E$1104</f>
        <v>-0.50497095106524981</v>
      </c>
      <c r="M46" s="6">
        <f t="shared" si="42"/>
        <v>-0.15876210444601568</v>
      </c>
      <c r="N46" s="6">
        <f t="shared" si="42"/>
        <v>-0.53847808064192648</v>
      </c>
      <c r="O46" s="6">
        <f t="shared" si="42"/>
        <v>-0.58965575268465287</v>
      </c>
      <c r="P46" s="6">
        <f t="shared" si="42"/>
        <v>-0.56767207625067861</v>
      </c>
      <c r="Q46" s="6">
        <f t="shared" si="42"/>
        <v>-0.58123666256430262</v>
      </c>
    </row>
    <row r="47" spans="1:17" x14ac:dyDescent="0.15">
      <c r="A47" s="1">
        <v>2</v>
      </c>
      <c r="B47" s="1" t="s">
        <v>54</v>
      </c>
      <c r="C47" s="1">
        <v>21</v>
      </c>
      <c r="D47" s="1" t="s">
        <v>15</v>
      </c>
      <c r="E47" s="4">
        <f>IF(マンアワー!E47&gt;0,LN(マンアワー!E47),0)</f>
        <v>11.333026057039687</v>
      </c>
      <c r="F47" s="4">
        <f>IF(マンアワー!F47&gt;0,LN(マンアワー!F47),0)</f>
        <v>11.376668407641265</v>
      </c>
      <c r="G47" s="4">
        <f>IF(マンアワー!G47&gt;0,LN(マンアワー!G47),0)</f>
        <v>11.382583910152283</v>
      </c>
      <c r="H47" s="4">
        <f>IF(マンアワー!H47&gt;0,LN(マンアワー!H47),0)</f>
        <v>11.306560218558799</v>
      </c>
      <c r="I47" s="4">
        <f>IF(マンアワー!I47&gt;0,LN(マンアワー!I47),0)</f>
        <v>11.191999426523189</v>
      </c>
      <c r="J47" s="4">
        <f>IF(マンアワー!J47&gt;0,LN(マンアワー!J47),0)</f>
        <v>11.152490351306076</v>
      </c>
      <c r="L47" s="6">
        <f t="shared" ref="L47:Q47" si="43">E47-E$1105</f>
        <v>-0.22688682420192485</v>
      </c>
      <c r="M47" s="6">
        <f t="shared" si="43"/>
        <v>-0.23779412896940144</v>
      </c>
      <c r="N47" s="6">
        <f t="shared" si="43"/>
        <v>-0.27350783202880535</v>
      </c>
      <c r="O47" s="6">
        <f t="shared" si="43"/>
        <v>-0.31378423630900087</v>
      </c>
      <c r="P47" s="6">
        <f t="shared" si="43"/>
        <v>-0.32602310872148266</v>
      </c>
      <c r="Q47" s="6">
        <f t="shared" si="43"/>
        <v>-0.35589722193604878</v>
      </c>
    </row>
    <row r="48" spans="1:17" x14ac:dyDescent="0.15">
      <c r="A48" s="1">
        <v>2</v>
      </c>
      <c r="B48" s="1" t="s">
        <v>53</v>
      </c>
      <c r="C48" s="1">
        <v>22</v>
      </c>
      <c r="D48" s="1" t="s">
        <v>7</v>
      </c>
      <c r="E48" s="4">
        <f>IF(マンアワー!E48&gt;0,LN(マンアワー!E48),0)</f>
        <v>12.31745194026427</v>
      </c>
      <c r="F48" s="4">
        <f>IF(マンアワー!F48&gt;0,LN(マンアワー!F48),0)</f>
        <v>12.613967027680717</v>
      </c>
      <c r="G48" s="4">
        <f>IF(マンアワー!G48&gt;0,LN(マンアワー!G48),0)</f>
        <v>12.650865208415844</v>
      </c>
      <c r="H48" s="4">
        <f>IF(マンアワー!H48&gt;0,LN(マンアワー!H48),0)</f>
        <v>12.839447258440165</v>
      </c>
      <c r="I48" s="4">
        <f>IF(マンアワー!I48&gt;0,LN(マンアワー!I48),0)</f>
        <v>12.9131369796304</v>
      </c>
      <c r="J48" s="4">
        <f>IF(マンアワー!J48&gt;0,LN(マンアワー!J48),0)</f>
        <v>12.879511177328343</v>
      </c>
      <c r="L48" s="6">
        <f t="shared" ref="L48:Q48" si="44">E48-E$1106</f>
        <v>-0.24558678133734091</v>
      </c>
      <c r="M48" s="6">
        <f t="shared" si="44"/>
        <v>-0.203456550003974</v>
      </c>
      <c r="N48" s="6">
        <f t="shared" si="44"/>
        <v>-0.41651326635098407</v>
      </c>
      <c r="O48" s="6">
        <f t="shared" si="44"/>
        <v>-0.34598930169129005</v>
      </c>
      <c r="P48" s="6">
        <f t="shared" si="44"/>
        <v>-0.41908387163009841</v>
      </c>
      <c r="Q48" s="6">
        <f t="shared" si="44"/>
        <v>-0.43827841626387531</v>
      </c>
    </row>
    <row r="49" spans="1:17" x14ac:dyDescent="0.15">
      <c r="A49" s="1">
        <v>2</v>
      </c>
      <c r="B49" s="1" t="s">
        <v>53</v>
      </c>
      <c r="C49" s="1">
        <v>23</v>
      </c>
      <c r="D49" s="1" t="s">
        <v>28</v>
      </c>
      <c r="E49" s="4">
        <f>IF(マンアワー!E49&gt;0,LN(マンアワー!E49),0)</f>
        <v>11.565223114620094</v>
      </c>
      <c r="F49" s="4">
        <f>IF(マンアワー!F49&gt;0,LN(マンアワー!F49),0)</f>
        <v>11.740609970414912</v>
      </c>
      <c r="G49" s="4">
        <f>IF(マンアワー!G49&gt;0,LN(マンアワー!G49),0)</f>
        <v>11.649965365685116</v>
      </c>
      <c r="H49" s="4">
        <f>IF(マンアワー!H49&gt;0,LN(マンアワー!H49),0)</f>
        <v>11.630480784657216</v>
      </c>
      <c r="I49" s="4">
        <f>IF(マンアワー!I49&gt;0,LN(マンアワー!I49),0)</f>
        <v>11.426832763906363</v>
      </c>
      <c r="J49" s="4">
        <f>IF(マンアワー!J49&gt;0,LN(マンアワー!J49),0)</f>
        <v>11.384128447691703</v>
      </c>
      <c r="L49" s="6">
        <f t="shared" ref="L49:Q49" si="45">E49-E$1107</f>
        <v>-4.5499253861834177E-2</v>
      </c>
      <c r="M49" s="6">
        <f t="shared" si="45"/>
        <v>-1.6184951412986592E-2</v>
      </c>
      <c r="N49" s="6">
        <f t="shared" si="45"/>
        <v>-8.8668948673509718E-2</v>
      </c>
      <c r="O49" s="6">
        <f t="shared" si="45"/>
        <v>-3.1140076576713582E-2</v>
      </c>
      <c r="P49" s="6">
        <f t="shared" si="45"/>
        <v>-0.12403647358964065</v>
      </c>
      <c r="Q49" s="6">
        <f t="shared" si="45"/>
        <v>-0.14461695992793722</v>
      </c>
    </row>
    <row r="50" spans="1:17" x14ac:dyDescent="0.15">
      <c r="A50" s="1">
        <v>3</v>
      </c>
      <c r="B50" s="1" t="s">
        <v>57</v>
      </c>
      <c r="C50" s="1">
        <v>1</v>
      </c>
      <c r="D50" s="1" t="s">
        <v>8</v>
      </c>
      <c r="E50" s="4">
        <f>IF(マンアワー!E50&gt;0,LN(マンアワー!E50),0)</f>
        <v>13.25031742385695</v>
      </c>
      <c r="F50" s="4">
        <f>IF(マンアワー!F50&gt;0,LN(マンアワー!F50),0)</f>
        <v>12.931795353979874</v>
      </c>
      <c r="G50" s="4">
        <f>IF(マンアワー!G50&gt;0,LN(マンアワー!G50),0)</f>
        <v>12.639168530721074</v>
      </c>
      <c r="H50" s="4">
        <f>IF(マンアワー!H50&gt;0,LN(マンアワー!H50),0)</f>
        <v>12.140664229861628</v>
      </c>
      <c r="I50" s="4">
        <f>IF(マンアワー!I50&gt;0,LN(マンアワー!I50),0)</f>
        <v>11.949361438269287</v>
      </c>
      <c r="J50" s="4">
        <f>IF(マンアワー!J50&gt;0,LN(マンアワー!J50),0)</f>
        <v>11.928998827042998</v>
      </c>
      <c r="L50" s="6">
        <f t="shared" ref="L50:Q50" si="46">E50-E$1085</f>
        <v>0.42227828830487901</v>
      </c>
      <c r="M50" s="6">
        <f t="shared" si="46"/>
        <v>0.52218641186873249</v>
      </c>
      <c r="N50" s="6">
        <f t="shared" si="46"/>
        <v>0.63295185205318383</v>
      </c>
      <c r="O50" s="6">
        <f t="shared" si="46"/>
        <v>0.55963743637402175</v>
      </c>
      <c r="P50" s="6">
        <f t="shared" si="46"/>
        <v>0.51962759301253669</v>
      </c>
      <c r="Q50" s="6">
        <f t="shared" si="46"/>
        <v>0.52328105289672067</v>
      </c>
    </row>
    <row r="51" spans="1:17" x14ac:dyDescent="0.15">
      <c r="A51" s="1">
        <v>3</v>
      </c>
      <c r="B51" s="1" t="s">
        <v>57</v>
      </c>
      <c r="C51" s="1">
        <v>2</v>
      </c>
      <c r="D51" s="1" t="s">
        <v>9</v>
      </c>
      <c r="E51" s="4">
        <f>IF(マンアワー!E51&gt;0,LN(マンアワー!E51),0)</f>
        <v>9.5976697231165655</v>
      </c>
      <c r="F51" s="4">
        <f>IF(マンアワー!F51&gt;0,LN(マンアワー!F51),0)</f>
        <v>8.9790761477528722</v>
      </c>
      <c r="G51" s="4">
        <f>IF(マンアワー!G51&gt;0,LN(マンアワー!G51),0)</f>
        <v>8.43429364281935</v>
      </c>
      <c r="H51" s="4">
        <f>IF(マンアワー!H51&gt;0,LN(マンアワー!H51),0)</f>
        <v>8.156862424257433</v>
      </c>
      <c r="I51" s="4">
        <f>IF(マンアワー!I51&gt;0,LN(マンアワー!I51),0)</f>
        <v>7.7287038604878902</v>
      </c>
      <c r="J51" s="4">
        <f>IF(マンアワー!J51&gt;0,LN(マンアワー!J51),0)</f>
        <v>7.567091311257796</v>
      </c>
      <c r="L51" s="6">
        <f t="shared" ref="L51:Q51" si="47">E51-E$1086</f>
        <v>0.74953945986145243</v>
      </c>
      <c r="M51" s="6">
        <f t="shared" si="47"/>
        <v>0.65837246899421409</v>
      </c>
      <c r="N51" s="6">
        <f t="shared" si="47"/>
        <v>0.3585538438036604</v>
      </c>
      <c r="O51" s="6">
        <f t="shared" si="47"/>
        <v>0.4379204955225342</v>
      </c>
      <c r="P51" s="6">
        <f t="shared" si="47"/>
        <v>0.53564942702000984</v>
      </c>
      <c r="Q51" s="6">
        <f t="shared" si="47"/>
        <v>0.52047495310120251</v>
      </c>
    </row>
    <row r="52" spans="1:17" x14ac:dyDescent="0.15">
      <c r="A52" s="1">
        <v>3</v>
      </c>
      <c r="B52" s="1" t="s">
        <v>58</v>
      </c>
      <c r="C52" s="1">
        <v>3</v>
      </c>
      <c r="D52" s="1" t="s">
        <v>16</v>
      </c>
      <c r="E52" s="4">
        <f>IF(マンアワー!E52&gt;0,LN(マンアワー!E52),0)</f>
        <v>10.616954041379511</v>
      </c>
      <c r="F52" s="4">
        <f>IF(マンアワー!F52&gt;0,LN(マンアワー!F52),0)</f>
        <v>10.700959062717654</v>
      </c>
      <c r="G52" s="4">
        <f>IF(マンアワー!G52&gt;0,LN(マンアワー!G52),0)</f>
        <v>10.898593271870086</v>
      </c>
      <c r="H52" s="4">
        <f>IF(マンアワー!H52&gt;0,LN(マンアワー!H52),0)</f>
        <v>10.799450698622879</v>
      </c>
      <c r="I52" s="4">
        <f>IF(マンアワー!I52&gt;0,LN(マンアワー!I52),0)</f>
        <v>10.821929975479947</v>
      </c>
      <c r="J52" s="4">
        <f>IF(マンアワー!J52&gt;0,LN(マンアワー!J52),0)</f>
        <v>10.743989970833274</v>
      </c>
      <c r="L52" s="6">
        <f t="shared" ref="L52:Q52" si="48">E52-E$1087</f>
        <v>-9.1904508782615579E-2</v>
      </c>
      <c r="M52" s="6">
        <f t="shared" si="48"/>
        <v>-1.715379601378153E-2</v>
      </c>
      <c r="N52" s="6">
        <f t="shared" si="48"/>
        <v>7.4642764265520967E-2</v>
      </c>
      <c r="O52" s="6">
        <f t="shared" si="48"/>
        <v>7.2566403225678755E-2</v>
      </c>
      <c r="P52" s="6">
        <f t="shared" si="48"/>
        <v>0.11439360890648054</v>
      </c>
      <c r="Q52" s="6">
        <f t="shared" si="48"/>
        <v>8.9992005157544241E-2</v>
      </c>
    </row>
    <row r="53" spans="1:17" x14ac:dyDescent="0.15">
      <c r="A53" s="1">
        <v>3</v>
      </c>
      <c r="B53" s="1" t="s">
        <v>58</v>
      </c>
      <c r="C53" s="1">
        <v>4</v>
      </c>
      <c r="D53" s="1" t="s">
        <v>17</v>
      </c>
      <c r="E53" s="4">
        <f>IF(マンアワー!E53&gt;0,LN(マンアワー!E53),0)</f>
        <v>9.5329251021725998</v>
      </c>
      <c r="F53" s="4">
        <f>IF(マンアワー!F53&gt;0,LN(マンアワー!F53),0)</f>
        <v>10.092386558363495</v>
      </c>
      <c r="G53" s="4">
        <f>IF(マンアワー!G53&gt;0,LN(マンアワー!G53),0)</f>
        <v>10.554350684387892</v>
      </c>
      <c r="H53" s="4">
        <f>IF(マンアワー!H53&gt;0,LN(マンアワー!H53),0)</f>
        <v>10.092102462248768</v>
      </c>
      <c r="I53" s="4">
        <f>IF(マンアワー!I53&gt;0,LN(マンアワー!I53),0)</f>
        <v>9.6598512080818324</v>
      </c>
      <c r="J53" s="4">
        <f>IF(マンアワー!J53&gt;0,LN(マンアワー!J53),0)</f>
        <v>9.4426483240397623</v>
      </c>
      <c r="L53" s="6">
        <f t="shared" ref="L53:Q53" si="49">E53-E$1088</f>
        <v>-1.3747200554362582</v>
      </c>
      <c r="M53" s="6">
        <f t="shared" si="49"/>
        <v>-0.76347337430657092</v>
      </c>
      <c r="N53" s="6">
        <f t="shared" si="49"/>
        <v>-0.32039637383535613</v>
      </c>
      <c r="O53" s="6">
        <f t="shared" si="49"/>
        <v>-0.12858077873829465</v>
      </c>
      <c r="P53" s="6">
        <f t="shared" si="49"/>
        <v>5.2980122476405711E-2</v>
      </c>
      <c r="Q53" s="6">
        <f t="shared" si="49"/>
        <v>-4.9030991803764579E-2</v>
      </c>
    </row>
    <row r="54" spans="1:17" x14ac:dyDescent="0.15">
      <c r="A54" s="1">
        <v>3</v>
      </c>
      <c r="B54" s="1" t="s">
        <v>58</v>
      </c>
      <c r="C54" s="1">
        <v>5</v>
      </c>
      <c r="D54" s="1" t="s">
        <v>18</v>
      </c>
      <c r="E54" s="4">
        <f>IF(マンアワー!E54&gt;0,LN(マンアワー!E54),0)</f>
        <v>8.2071840046366962</v>
      </c>
      <c r="F54" s="4">
        <f>IF(マンアワー!F54&gt;0,LN(マンアワー!F54),0)</f>
        <v>8.1318037713341553</v>
      </c>
      <c r="G54" s="4">
        <f>IF(マンアワー!G54&gt;0,LN(マンアワー!G54),0)</f>
        <v>8.3306117847977443</v>
      </c>
      <c r="H54" s="4">
        <f>IF(マンアワー!H54&gt;0,LN(マンアワー!H54),0)</f>
        <v>8.1746477949075711</v>
      </c>
      <c r="I54" s="4">
        <f>IF(マンアワー!I54&gt;0,LN(マンアワー!I54),0)</f>
        <v>8.2735150075024091</v>
      </c>
      <c r="J54" s="4">
        <f>IF(マンアワー!J54&gt;0,LN(マンアワー!J54),0)</f>
        <v>8.1380966280849876</v>
      </c>
      <c r="L54" s="6">
        <f t="shared" ref="L54:Q54" si="50">E54-E$1089</f>
        <v>-1.1346651296198633</v>
      </c>
      <c r="M54" s="6">
        <f t="shared" si="50"/>
        <v>-1.0547371514475223</v>
      </c>
      <c r="N54" s="6">
        <f t="shared" si="50"/>
        <v>-0.916433518298577</v>
      </c>
      <c r="O54" s="6">
        <f t="shared" si="50"/>
        <v>-0.88731712577898492</v>
      </c>
      <c r="P54" s="6">
        <f t="shared" si="50"/>
        <v>-0.5887604208090238</v>
      </c>
      <c r="Q54" s="6">
        <f t="shared" si="50"/>
        <v>-0.67513930707141867</v>
      </c>
    </row>
    <row r="55" spans="1:17" x14ac:dyDescent="0.15">
      <c r="A55" s="1">
        <v>3</v>
      </c>
      <c r="B55" s="1" t="s">
        <v>58</v>
      </c>
      <c r="C55" s="1">
        <v>6</v>
      </c>
      <c r="D55" s="1" t="s">
        <v>2</v>
      </c>
      <c r="E55" s="4">
        <f>IF(マンアワー!E55&gt;0,LN(マンアワー!E55),0)</f>
        <v>8.1029411966407636</v>
      </c>
      <c r="F55" s="4">
        <f>IF(マンアワー!F55&gt;0,LN(マンアワー!F55),0)</f>
        <v>7.9547681888880257</v>
      </c>
      <c r="G55" s="4">
        <f>IF(マンアワー!G55&gt;0,LN(マンアワー!G55),0)</f>
        <v>7.9017227486568284</v>
      </c>
      <c r="H55" s="4">
        <f>IF(マンアワー!H55&gt;0,LN(マンアワー!H55),0)</f>
        <v>7.8850384463070613</v>
      </c>
      <c r="I55" s="4">
        <f>IF(マンアワー!I55&gt;0,LN(マンアワー!I55),0)</f>
        <v>8.0265308734371068</v>
      </c>
      <c r="J55" s="4">
        <f>IF(マンアワー!J55&gt;0,LN(マンアワー!J55),0)</f>
        <v>7.9263278865363045</v>
      </c>
      <c r="L55" s="6">
        <f t="shared" ref="L55:Q55" si="51">E55-E$1090</f>
        <v>-1.2608998984324078</v>
      </c>
      <c r="M55" s="6">
        <f t="shared" si="51"/>
        <v>-1.1956173687489011</v>
      </c>
      <c r="N55" s="6">
        <f t="shared" si="51"/>
        <v>-1.294606619873111</v>
      </c>
      <c r="O55" s="6">
        <f t="shared" si="51"/>
        <v>-1.2631689295426627</v>
      </c>
      <c r="P55" s="6">
        <f t="shared" si="51"/>
        <v>-1.0564047396812253</v>
      </c>
      <c r="Q55" s="6">
        <f t="shared" si="51"/>
        <v>-1.0775865265455344</v>
      </c>
    </row>
    <row r="56" spans="1:17" x14ac:dyDescent="0.15">
      <c r="A56" s="1">
        <v>3</v>
      </c>
      <c r="B56" s="1" t="s">
        <v>58</v>
      </c>
      <c r="C56" s="1">
        <v>7</v>
      </c>
      <c r="D56" s="1" t="s">
        <v>19</v>
      </c>
      <c r="E56" s="4">
        <f>IF(マンアワー!E56&gt;0,LN(マンアワー!E56),0)</f>
        <v>4.9387382524944945</v>
      </c>
      <c r="F56" s="4">
        <f>IF(マンアワー!F56&gt;0,LN(マンアワー!F56),0)</f>
        <v>5.1168355443703017</v>
      </c>
      <c r="G56" s="4">
        <f>IF(マンアワー!G56&gt;0,LN(マンアワー!G56),0)</f>
        <v>5.1560661640437209</v>
      </c>
      <c r="H56" s="4">
        <f>IF(マンアワー!H56&gt;0,LN(マンアワー!H56),0)</f>
        <v>5.4346093114267831</v>
      </c>
      <c r="I56" s="4">
        <f>IF(マンアワー!I56&gt;0,LN(マンアワー!I56),0)</f>
        <v>5.6355448739908827</v>
      </c>
      <c r="J56" s="4">
        <f>IF(マンアワー!J56&gt;0,LN(マンアワー!J56),0)</f>
        <v>5.6362069524552787</v>
      </c>
      <c r="L56" s="6">
        <f t="shared" ref="L56:Q56" si="52">E56-E$1091</f>
        <v>-1.5639420509009261</v>
      </c>
      <c r="M56" s="6">
        <f t="shared" si="52"/>
        <v>-1.429834076061316</v>
      </c>
      <c r="N56" s="6">
        <f t="shared" si="52"/>
        <v>-1.2712651390843002</v>
      </c>
      <c r="O56" s="6">
        <f t="shared" si="52"/>
        <v>-0.88863442285948668</v>
      </c>
      <c r="P56" s="6">
        <f t="shared" si="52"/>
        <v>-0.67445395810086772</v>
      </c>
      <c r="Q56" s="6">
        <f t="shared" si="52"/>
        <v>-0.51232930347651529</v>
      </c>
    </row>
    <row r="57" spans="1:17" x14ac:dyDescent="0.15">
      <c r="A57" s="1">
        <v>3</v>
      </c>
      <c r="B57" s="1" t="s">
        <v>58</v>
      </c>
      <c r="C57" s="1">
        <v>8</v>
      </c>
      <c r="D57" s="1" t="s">
        <v>20</v>
      </c>
      <c r="E57" s="4">
        <f>IF(マンアワー!E57&gt;0,LN(マンアワー!E57),0)</f>
        <v>9.2935546003109142</v>
      </c>
      <c r="F57" s="4">
        <f>IF(マンアワー!F57&gt;0,LN(マンアワー!F57),0)</f>
        <v>9.579757777970979</v>
      </c>
      <c r="G57" s="4">
        <f>IF(マンアワー!G57&gt;0,LN(マンアワー!G57),0)</f>
        <v>9.4247581591139795</v>
      </c>
      <c r="H57" s="4">
        <f>IF(マンアワー!H57&gt;0,LN(マンアワー!H57),0)</f>
        <v>9.3453298668592986</v>
      </c>
      <c r="I57" s="4">
        <f>IF(マンアワー!I57&gt;0,LN(マンアワー!I57),0)</f>
        <v>8.8195455079273</v>
      </c>
      <c r="J57" s="4">
        <f>IF(マンアワー!J57&gt;0,LN(マンアワー!J57),0)</f>
        <v>8.6337122189623372</v>
      </c>
      <c r="L57" s="6">
        <f t="shared" ref="L57:Q57" si="53">E57-E$1092</f>
        <v>-0.69565993355873346</v>
      </c>
      <c r="M57" s="6">
        <f t="shared" si="53"/>
        <v>-0.39983155199414178</v>
      </c>
      <c r="N57" s="6">
        <f t="shared" si="53"/>
        <v>-0.46177182169053843</v>
      </c>
      <c r="O57" s="6">
        <f t="shared" si="53"/>
        <v>-0.27972163648582438</v>
      </c>
      <c r="P57" s="6">
        <f t="shared" si="53"/>
        <v>-0.45659774528361474</v>
      </c>
      <c r="Q57" s="6">
        <f t="shared" si="53"/>
        <v>-0.50588678674683685</v>
      </c>
    </row>
    <row r="58" spans="1:17" x14ac:dyDescent="0.15">
      <c r="A58" s="1">
        <v>3</v>
      </c>
      <c r="B58" s="1" t="s">
        <v>58</v>
      </c>
      <c r="C58" s="1">
        <v>9</v>
      </c>
      <c r="D58" s="1" t="s">
        <v>21</v>
      </c>
      <c r="E58" s="4">
        <f>IF(マンアワー!E58&gt;0,LN(マンアワー!E58),0)</f>
        <v>10.099735224216586</v>
      </c>
      <c r="F58" s="4">
        <f>IF(マンアワー!F58&gt;0,LN(マンアワー!F58),0)</f>
        <v>9.6308228810756589</v>
      </c>
      <c r="G58" s="4">
        <f>IF(マンアワー!G58&gt;0,LN(マンアワー!G58),0)</f>
        <v>9.0468028337096289</v>
      </c>
      <c r="H58" s="4">
        <f>IF(マンアワー!H58&gt;0,LN(マンアワー!H58),0)</f>
        <v>8.952304428127027</v>
      </c>
      <c r="I58" s="4">
        <f>IF(マンアワー!I58&gt;0,LN(マンアワー!I58),0)</f>
        <v>8.8193309482223405</v>
      </c>
      <c r="J58" s="4">
        <f>IF(マンアワー!J58&gt;0,LN(マンアワー!J58),0)</f>
        <v>8.7092416626595064</v>
      </c>
      <c r="L58" s="6">
        <f t="shared" ref="L58:Q58" si="54">E58-E$1093</f>
        <v>0.1644115663761756</v>
      </c>
      <c r="M58" s="6">
        <f t="shared" si="54"/>
        <v>-6.2201788902683575E-2</v>
      </c>
      <c r="N58" s="6">
        <f t="shared" si="54"/>
        <v>-0.4971807552422316</v>
      </c>
      <c r="O58" s="6">
        <f t="shared" si="54"/>
        <v>-0.37489478144683019</v>
      </c>
      <c r="P58" s="6">
        <f t="shared" si="54"/>
        <v>-0.58588127695968595</v>
      </c>
      <c r="Q58" s="6">
        <f t="shared" si="54"/>
        <v>-0.52513883499883995</v>
      </c>
    </row>
    <row r="59" spans="1:17" x14ac:dyDescent="0.15">
      <c r="A59" s="1">
        <v>3</v>
      </c>
      <c r="B59" s="1" t="s">
        <v>58</v>
      </c>
      <c r="C59" s="1">
        <v>10</v>
      </c>
      <c r="D59" s="1" t="s">
        <v>22</v>
      </c>
      <c r="E59" s="4">
        <f>IF(マンアワー!E59&gt;0,LN(マンアワー!E59),0)</f>
        <v>8.7340908617819313</v>
      </c>
      <c r="F59" s="4">
        <f>IF(マンアワー!F59&gt;0,LN(マンアワー!F59),0)</f>
        <v>9.0837111834906601</v>
      </c>
      <c r="G59" s="4">
        <f>IF(マンアワー!G59&gt;0,LN(マンアワー!G59),0)</f>
        <v>9.6362684521790865</v>
      </c>
      <c r="H59" s="4">
        <f>IF(マンアワー!H59&gt;0,LN(マンアワー!H59),0)</f>
        <v>9.5758135599539038</v>
      </c>
      <c r="I59" s="4">
        <f>IF(マンアワー!I59&gt;0,LN(マンアワー!I59),0)</f>
        <v>9.5420723386269852</v>
      </c>
      <c r="J59" s="4">
        <f>IF(マンアワー!J59&gt;0,LN(マンアワー!J59),0)</f>
        <v>9.4010711535914897</v>
      </c>
      <c r="L59" s="6">
        <f t="shared" ref="L59:Q59" si="55">E59-E$1094</f>
        <v>-1.3796338952746989</v>
      </c>
      <c r="M59" s="6">
        <f t="shared" si="55"/>
        <v>-0.97646811865509875</v>
      </c>
      <c r="N59" s="6">
        <f t="shared" si="55"/>
        <v>-0.66099683207990267</v>
      </c>
      <c r="O59" s="6">
        <f t="shared" si="55"/>
        <v>-0.53705560815802578</v>
      </c>
      <c r="P59" s="6">
        <f t="shared" si="55"/>
        <v>-0.40605208743981613</v>
      </c>
      <c r="Q59" s="6">
        <f t="shared" si="55"/>
        <v>-0.4223610687360928</v>
      </c>
    </row>
    <row r="60" spans="1:17" x14ac:dyDescent="0.15">
      <c r="A60" s="1">
        <v>3</v>
      </c>
      <c r="B60" s="1" t="s">
        <v>58</v>
      </c>
      <c r="C60" s="1">
        <v>11</v>
      </c>
      <c r="D60" s="1" t="s">
        <v>23</v>
      </c>
      <c r="E60" s="4">
        <f>IF(マンアワー!E60&gt;0,LN(マンアワー!E60),0)</f>
        <v>8.4765913632497689</v>
      </c>
      <c r="F60" s="4">
        <f>IF(マンアワー!F60&gt;0,LN(マンアワー!F60),0)</f>
        <v>9.2200111489067034</v>
      </c>
      <c r="G60" s="4">
        <f>IF(マンアワー!G60&gt;0,LN(マンアワー!G60),0)</f>
        <v>9.7470324711206011</v>
      </c>
      <c r="H60" s="4">
        <f>IF(マンアワー!H60&gt;0,LN(マンアワー!H60),0)</f>
        <v>10.049480666093235</v>
      </c>
      <c r="I60" s="4">
        <f>IF(マンアワー!I60&gt;0,LN(マンアワー!I60),0)</f>
        <v>10.317439903628681</v>
      </c>
      <c r="J60" s="4">
        <f>IF(マンアワー!J60&gt;0,LN(マンアワー!J60),0)</f>
        <v>10.05760088446544</v>
      </c>
      <c r="L60" s="6">
        <f t="shared" ref="L60:Q60" si="56">E60-E$1095</f>
        <v>-1.7177395404164635</v>
      </c>
      <c r="M60" s="6">
        <f t="shared" si="56"/>
        <v>-1.0343400097654722</v>
      </c>
      <c r="N60" s="6">
        <f t="shared" si="56"/>
        <v>-0.72991974164926532</v>
      </c>
      <c r="O60" s="6">
        <f t="shared" si="56"/>
        <v>-0.35708809032250066</v>
      </c>
      <c r="P60" s="6">
        <f t="shared" si="56"/>
        <v>-0.10178391892790017</v>
      </c>
      <c r="Q60" s="6">
        <f t="shared" si="56"/>
        <v>-0.13704926811996998</v>
      </c>
    </row>
    <row r="61" spans="1:17" x14ac:dyDescent="0.15">
      <c r="A61" s="1">
        <v>3</v>
      </c>
      <c r="B61" s="1" t="s">
        <v>58</v>
      </c>
      <c r="C61" s="1">
        <v>12</v>
      </c>
      <c r="D61" s="1" t="s">
        <v>24</v>
      </c>
      <c r="E61" s="4">
        <f>IF(マンアワー!E61&gt;0,LN(マンアワー!E61),0)</f>
        <v>10.055989574384212</v>
      </c>
      <c r="F61" s="4">
        <f>IF(マンアワー!F61&gt;0,LN(マンアワー!F61),0)</f>
        <v>10.630091015588725</v>
      </c>
      <c r="G61" s="4">
        <f>IF(マンアワー!G61&gt;0,LN(マンアワー!G61),0)</f>
        <v>11.27318592302283</v>
      </c>
      <c r="H61" s="4">
        <f>IF(マンアワー!H61&gt;0,LN(マンアワー!H61),0)</f>
        <v>11.097691884747466</v>
      </c>
      <c r="I61" s="4">
        <f>IF(マンアワー!I61&gt;0,LN(マンアワー!I61),0)</f>
        <v>10.82498313081406</v>
      </c>
      <c r="J61" s="4">
        <f>IF(マンアワー!J61&gt;0,LN(マンアワー!J61),0)</f>
        <v>10.578776771577209</v>
      </c>
      <c r="L61" s="6">
        <f t="shared" ref="L61:Q61" si="57">E61-E$1096</f>
        <v>-0.13263548438834327</v>
      </c>
      <c r="M61" s="6">
        <f t="shared" si="57"/>
        <v>0.21456226058941397</v>
      </c>
      <c r="N61" s="6">
        <f t="shared" si="57"/>
        <v>0.29230707662376076</v>
      </c>
      <c r="O61" s="6">
        <f t="shared" si="57"/>
        <v>0.21484513130181426</v>
      </c>
      <c r="P61" s="6">
        <f t="shared" si="57"/>
        <v>8.0810658417915349E-2</v>
      </c>
      <c r="Q61" s="6">
        <f t="shared" si="57"/>
        <v>-3.944946138931904E-2</v>
      </c>
    </row>
    <row r="62" spans="1:17" x14ac:dyDescent="0.15">
      <c r="A62" s="1">
        <v>3</v>
      </c>
      <c r="B62" s="1" t="s">
        <v>58</v>
      </c>
      <c r="C62" s="1">
        <v>13</v>
      </c>
      <c r="D62" s="1" t="s">
        <v>25</v>
      </c>
      <c r="E62" s="4">
        <f>IF(マンアワー!E62&gt;0,LN(マンアワー!E62),0)</f>
        <v>7.9499799541123091</v>
      </c>
      <c r="F62" s="4">
        <f>IF(マンアワー!F62&gt;0,LN(マンアワー!F62),0)</f>
        <v>8.5403072667787487</v>
      </c>
      <c r="G62" s="4">
        <f>IF(マンアワー!G62&gt;0,LN(マンアワー!G62),0)</f>
        <v>8.623335538380605</v>
      </c>
      <c r="H62" s="4">
        <f>IF(マンアワー!H62&gt;0,LN(マンアワー!H62),0)</f>
        <v>9.2281732157739587</v>
      </c>
      <c r="I62" s="4">
        <f>IF(マンアワー!I62&gt;0,LN(マンアワー!I62),0)</f>
        <v>9.8485552094480084</v>
      </c>
      <c r="J62" s="4">
        <f>IF(マンアワー!J62&gt;0,LN(マンアワー!J62),0)</f>
        <v>9.7283980333176299</v>
      </c>
      <c r="L62" s="6">
        <f t="shared" ref="L62:Q62" si="58">E62-E$1097</f>
        <v>-1.6835038714476989</v>
      </c>
      <c r="M62" s="6">
        <f t="shared" si="58"/>
        <v>-1.2257255693168485</v>
      </c>
      <c r="N62" s="6">
        <f t="shared" si="58"/>
        <v>-1.1920419005750489</v>
      </c>
      <c r="O62" s="6">
        <f t="shared" si="58"/>
        <v>-0.50425365987783088</v>
      </c>
      <c r="P62" s="6">
        <f t="shared" si="58"/>
        <v>-0.15526026676628746</v>
      </c>
      <c r="Q62" s="6">
        <f t="shared" si="58"/>
        <v>-0.12252978250909052</v>
      </c>
    </row>
    <row r="63" spans="1:17" x14ac:dyDescent="0.15">
      <c r="A63" s="1">
        <v>3</v>
      </c>
      <c r="B63" s="1" t="s">
        <v>58</v>
      </c>
      <c r="C63" s="1">
        <v>14</v>
      </c>
      <c r="D63" s="1" t="s">
        <v>26</v>
      </c>
      <c r="E63" s="4">
        <f>IF(マンアワー!E63&gt;0,LN(マンアワー!E63),0)</f>
        <v>7.1484803886242547</v>
      </c>
      <c r="F63" s="4">
        <f>IF(マンアワー!F63&gt;0,LN(マンアワー!F63),0)</f>
        <v>9.0291794251630293</v>
      </c>
      <c r="G63" s="4">
        <f>IF(マンアワー!G63&gt;0,LN(マンアワー!G63),0)</f>
        <v>9.4965391728605173</v>
      </c>
      <c r="H63" s="4">
        <f>IF(マンアワー!H63&gt;0,LN(マンアワー!H63),0)</f>
        <v>8.7770946483113619</v>
      </c>
      <c r="I63" s="4">
        <f>IF(マンアワー!I63&gt;0,LN(マンアワー!I63),0)</f>
        <v>8.4251838722882351</v>
      </c>
      <c r="J63" s="4">
        <f>IF(マンアワー!J63&gt;0,LN(マンアワー!J63),0)</f>
        <v>8.3032571728346927</v>
      </c>
      <c r="L63" s="6">
        <f t="shared" ref="L63:Q63" si="59">E63-E$1098</f>
        <v>-0.80621532403001339</v>
      </c>
      <c r="M63" s="6">
        <f t="shared" si="59"/>
        <v>0.67862371911033748</v>
      </c>
      <c r="N63" s="6">
        <f t="shared" si="59"/>
        <v>0.95068380427837695</v>
      </c>
      <c r="O63" s="6">
        <f t="shared" si="59"/>
        <v>0.60445109088016835</v>
      </c>
      <c r="P63" s="6">
        <f t="shared" si="59"/>
        <v>0.36201527424754332</v>
      </c>
      <c r="Q63" s="6">
        <f t="shared" si="59"/>
        <v>0.36411095629963963</v>
      </c>
    </row>
    <row r="64" spans="1:17" x14ac:dyDescent="0.15">
      <c r="A64" s="1">
        <v>3</v>
      </c>
      <c r="B64" s="1" t="s">
        <v>58</v>
      </c>
      <c r="C64" s="1">
        <v>15</v>
      </c>
      <c r="D64" s="1" t="s">
        <v>27</v>
      </c>
      <c r="E64" s="4">
        <f>IF(マンアワー!E64&gt;0,LN(マンアワー!E64),0)</f>
        <v>10.820758651087617</v>
      </c>
      <c r="F64" s="4">
        <f>IF(マンアワー!F64&gt;0,LN(マンアワー!F64),0)</f>
        <v>10.733025867284496</v>
      </c>
      <c r="G64" s="4">
        <f>IF(マンアワー!G64&gt;0,LN(マンアワー!G64),0)</f>
        <v>10.681027916381828</v>
      </c>
      <c r="H64" s="4">
        <f>IF(マンアワー!H64&gt;0,LN(マンアワー!H64),0)</f>
        <v>10.480211132424913</v>
      </c>
      <c r="I64" s="4">
        <f>IF(マンアワー!I64&gt;0,LN(マンアワー!I64),0)</f>
        <v>10.375761960529417</v>
      </c>
      <c r="J64" s="4">
        <f>IF(マンアワー!J64&gt;0,LN(マンアワー!J64),0)</f>
        <v>10.246660545648734</v>
      </c>
      <c r="L64" s="6">
        <f t="shared" ref="L64:Q64" si="60">E64-E$1099</f>
        <v>-0.55148737332855902</v>
      </c>
      <c r="M64" s="6">
        <f t="shared" si="60"/>
        <v>-0.56840419802631281</v>
      </c>
      <c r="N64" s="6">
        <f t="shared" si="60"/>
        <v>-0.63562119303456832</v>
      </c>
      <c r="O64" s="6">
        <f t="shared" si="60"/>
        <v>-0.58780024912321238</v>
      </c>
      <c r="P64" s="6">
        <f t="shared" si="60"/>
        <v>-0.45974291913597831</v>
      </c>
      <c r="Q64" s="6">
        <f t="shared" si="60"/>
        <v>-0.49865268019591902</v>
      </c>
    </row>
    <row r="65" spans="1:17" x14ac:dyDescent="0.15">
      <c r="A65" s="1">
        <v>3</v>
      </c>
      <c r="B65" s="1" t="s">
        <v>57</v>
      </c>
      <c r="C65" s="1">
        <v>16</v>
      </c>
      <c r="D65" s="1" t="s">
        <v>10</v>
      </c>
      <c r="E65" s="4">
        <f>IF(マンアワー!E65&gt;0,LN(マンアワー!E65),0)</f>
        <v>11.847633658395427</v>
      </c>
      <c r="F65" s="4">
        <f>IF(マンアワー!F65&gt;0,LN(マンアワー!F65),0)</f>
        <v>12.25181380259953</v>
      </c>
      <c r="G65" s="4">
        <f>IF(マンアワー!G65&gt;0,LN(マンアワー!G65),0)</f>
        <v>11.999590671049218</v>
      </c>
      <c r="H65" s="4">
        <f>IF(マンアワー!H65&gt;0,LN(マンアワー!H65),0)</f>
        <v>12.12217156236334</v>
      </c>
      <c r="I65" s="4">
        <f>IF(マンアワー!I65&gt;0,LN(マンアワー!I65),0)</f>
        <v>11.565864848795481</v>
      </c>
      <c r="J65" s="4">
        <f>IF(マンアワー!J65&gt;0,LN(マンアワー!J65),0)</f>
        <v>11.494340755243501</v>
      </c>
      <c r="L65" s="6">
        <f t="shared" ref="L65:Q65" si="61">E65-E$1100</f>
        <v>-0.13465998048653738</v>
      </c>
      <c r="M65" s="6">
        <f t="shared" si="61"/>
        <v>-3.4115980289719516E-2</v>
      </c>
      <c r="N65" s="6">
        <f t="shared" si="61"/>
        <v>-0.2659147904461463</v>
      </c>
      <c r="O65" s="6">
        <f t="shared" si="61"/>
        <v>-0.12955051430138553</v>
      </c>
      <c r="P65" s="6">
        <f t="shared" si="61"/>
        <v>-0.47382863326618363</v>
      </c>
      <c r="Q65" s="6">
        <f t="shared" si="61"/>
        <v>-0.48944724956664132</v>
      </c>
    </row>
    <row r="66" spans="1:17" x14ac:dyDescent="0.15">
      <c r="A66" s="1">
        <v>3</v>
      </c>
      <c r="B66" s="1" t="s">
        <v>57</v>
      </c>
      <c r="C66" s="1">
        <v>17</v>
      </c>
      <c r="D66" s="1" t="s">
        <v>11</v>
      </c>
      <c r="E66" s="4">
        <f>IF(マンアワー!E66&gt;0,LN(マンアワー!E66),0)</f>
        <v>8.730311946010632</v>
      </c>
      <c r="F66" s="4">
        <f>IF(マンアワー!F66&gt;0,LN(マンアワー!F66),0)</f>
        <v>8.8168408551102928</v>
      </c>
      <c r="G66" s="4">
        <f>IF(マンアワー!G66&gt;0,LN(マンアワー!G66),0)</f>
        <v>9.0831211722748435</v>
      </c>
      <c r="H66" s="4">
        <f>IF(マンアワー!H66&gt;0,LN(マンアワー!H66),0)</f>
        <v>9.1600011810711415</v>
      </c>
      <c r="I66" s="4">
        <f>IF(マンアワー!I66&gt;0,LN(マンアワー!I66),0)</f>
        <v>9.0946693836846073</v>
      </c>
      <c r="J66" s="4">
        <f>IF(マンアワー!J66&gt;0,LN(マンアワー!J66),0)</f>
        <v>9.0709379281228113</v>
      </c>
      <c r="L66" s="6">
        <f t="shared" ref="L66:Q66" si="62">E66-E$1101</f>
        <v>-0.4422132070832312</v>
      </c>
      <c r="M66" s="6">
        <f t="shared" si="62"/>
        <v>-0.51908423476720422</v>
      </c>
      <c r="N66" s="6">
        <f t="shared" si="62"/>
        <v>-0.36417158967021201</v>
      </c>
      <c r="O66" s="6">
        <f t="shared" si="62"/>
        <v>-0.33649286843277437</v>
      </c>
      <c r="P66" s="6">
        <f t="shared" si="62"/>
        <v>-0.34234688991761075</v>
      </c>
      <c r="Q66" s="6">
        <f t="shared" si="62"/>
        <v>-0.3520240711126732</v>
      </c>
    </row>
    <row r="67" spans="1:17" x14ac:dyDescent="0.15">
      <c r="A67" s="1">
        <v>3</v>
      </c>
      <c r="B67" s="1" t="s">
        <v>57</v>
      </c>
      <c r="C67" s="1">
        <v>18</v>
      </c>
      <c r="D67" s="1" t="s">
        <v>12</v>
      </c>
      <c r="E67" s="4">
        <f>IF(マンアワー!E67&gt;0,LN(マンアワー!E67),0)</f>
        <v>12.151275233274756</v>
      </c>
      <c r="F67" s="4">
        <f>IF(マンアワー!F67&gt;0,LN(マンアワー!F67),0)</f>
        <v>12.348473952999461</v>
      </c>
      <c r="G67" s="4">
        <f>IF(マンアワー!G67&gt;0,LN(マンアワー!G67),0)</f>
        <v>12.309168125753848</v>
      </c>
      <c r="H67" s="4">
        <f>IF(マンアワー!H67&gt;0,LN(マンアワー!H67),0)</f>
        <v>12.231114657414174</v>
      </c>
      <c r="I67" s="4">
        <f>IF(マンアワー!I67&gt;0,LN(マンアワー!I67),0)</f>
        <v>12.131120950369979</v>
      </c>
      <c r="J67" s="4">
        <f>IF(マンアワー!J67&gt;0,LN(マンアワー!J67),0)</f>
        <v>12.087777427895775</v>
      </c>
      <c r="L67" s="6">
        <f t="shared" ref="L67:Q67" si="63">E67-E$1102</f>
        <v>-0.43729472259771995</v>
      </c>
      <c r="M67" s="6">
        <f t="shared" si="63"/>
        <v>-0.36493279652996158</v>
      </c>
      <c r="N67" s="6">
        <f t="shared" si="63"/>
        <v>-0.33593477594762433</v>
      </c>
      <c r="O67" s="6">
        <f t="shared" si="63"/>
        <v>-0.27704226308123836</v>
      </c>
      <c r="P67" s="6">
        <f t="shared" si="63"/>
        <v>-0.2154349245053826</v>
      </c>
      <c r="Q67" s="6">
        <f t="shared" si="63"/>
        <v>-0.22700377322827947</v>
      </c>
    </row>
    <row r="68" spans="1:17" x14ac:dyDescent="0.15">
      <c r="A68" s="1">
        <v>3</v>
      </c>
      <c r="B68" s="1" t="s">
        <v>57</v>
      </c>
      <c r="C68" s="1">
        <v>19</v>
      </c>
      <c r="D68" s="1" t="s">
        <v>13</v>
      </c>
      <c r="E68" s="4">
        <f>IF(マンアワー!E68&gt;0,LN(マンアワー!E68),0)</f>
        <v>9.9308267530731698</v>
      </c>
      <c r="F68" s="4">
        <f>IF(マンアワー!F68&gt;0,LN(マンアワー!F68),0)</f>
        <v>10.292021013271899</v>
      </c>
      <c r="G68" s="4">
        <f>IF(マンアワー!G68&gt;0,LN(マンアワー!G68),0)</f>
        <v>10.335835923981287</v>
      </c>
      <c r="H68" s="4">
        <f>IF(マンアワー!H68&gt;0,LN(マンアワー!H68),0)</f>
        <v>10.296941598302741</v>
      </c>
      <c r="I68" s="4">
        <f>IF(マンアワー!I68&gt;0,LN(マンアワー!I68),0)</f>
        <v>10.169684470017758</v>
      </c>
      <c r="J68" s="4">
        <f>IF(マンアワー!J68&gt;0,LN(マンアワー!J68),0)</f>
        <v>10.178137240648406</v>
      </c>
      <c r="L68" s="6">
        <f t="shared" ref="L68:Q68" si="64">E68-E$1103</f>
        <v>-0.52197829070606971</v>
      </c>
      <c r="M68" s="6">
        <f t="shared" si="64"/>
        <v>-0.44586846029297078</v>
      </c>
      <c r="N68" s="6">
        <f t="shared" si="64"/>
        <v>-0.50825810750206735</v>
      </c>
      <c r="O68" s="6">
        <f t="shared" si="64"/>
        <v>-0.41811559888817662</v>
      </c>
      <c r="P68" s="6">
        <f t="shared" si="64"/>
        <v>-0.5148592486643313</v>
      </c>
      <c r="Q68" s="6">
        <f t="shared" si="64"/>
        <v>-0.5007793482774261</v>
      </c>
    </row>
    <row r="69" spans="1:17" x14ac:dyDescent="0.15">
      <c r="A69" s="1">
        <v>3</v>
      </c>
      <c r="B69" s="1" t="s">
        <v>57</v>
      </c>
      <c r="C69" s="1">
        <v>20</v>
      </c>
      <c r="D69" s="1" t="s">
        <v>14</v>
      </c>
      <c r="E69" s="4">
        <f>IF(マンアワー!E69&gt;0,LN(マンアワー!E69),0)</f>
        <v>7.6332879972218732</v>
      </c>
      <c r="F69" s="4">
        <f>IF(マンアワー!F69&gt;0,LN(マンアワー!F69),0)</f>
        <v>8.5700780192643062</v>
      </c>
      <c r="G69" s="4">
        <f>IF(マンアワー!G69&gt;0,LN(マンアワー!G69),0)</f>
        <v>8.787181561829609</v>
      </c>
      <c r="H69" s="4">
        <f>IF(マンアワー!H69&gt;0,LN(マンアワー!H69),0)</f>
        <v>8.9683994177344868</v>
      </c>
      <c r="I69" s="4">
        <f>IF(マンアワー!I69&gt;0,LN(マンアワー!I69),0)</f>
        <v>8.9996636484872692</v>
      </c>
      <c r="J69" s="4">
        <f>IF(マンアワー!J69&gt;0,LN(マンアワー!J69),0)</f>
        <v>9.0318680762218886</v>
      </c>
      <c r="L69" s="6">
        <f t="shared" ref="L69:Q69" si="65">E69-E$1104</f>
        <v>-1.0377754815500166</v>
      </c>
      <c r="M69" s="6">
        <f t="shared" si="65"/>
        <v>-0.70628637193257759</v>
      </c>
      <c r="N69" s="6">
        <f t="shared" si="65"/>
        <v>-0.87991819831568385</v>
      </c>
      <c r="O69" s="6">
        <f t="shared" si="65"/>
        <v>-0.73443023688335529</v>
      </c>
      <c r="P69" s="6">
        <f t="shared" si="65"/>
        <v>-0.6753703530964934</v>
      </c>
      <c r="Q69" s="6">
        <f t="shared" si="65"/>
        <v>-0.63489267984303943</v>
      </c>
    </row>
    <row r="70" spans="1:17" x14ac:dyDescent="0.15">
      <c r="A70" s="1">
        <v>3</v>
      </c>
      <c r="B70" s="1" t="s">
        <v>57</v>
      </c>
      <c r="C70" s="1">
        <v>21</v>
      </c>
      <c r="D70" s="1" t="s">
        <v>15</v>
      </c>
      <c r="E70" s="4">
        <f>IF(マンアワー!E70&gt;0,LN(マンアワー!E70),0)</f>
        <v>11.240212671800826</v>
      </c>
      <c r="F70" s="4">
        <f>IF(マンアワー!F70&gt;0,LN(マンアワー!F70),0)</f>
        <v>11.340781178207934</v>
      </c>
      <c r="G70" s="4">
        <f>IF(マンアワー!G70&gt;0,LN(マンアワー!G70),0)</f>
        <v>11.307656160859839</v>
      </c>
      <c r="H70" s="4">
        <f>IF(マンアワー!H70&gt;0,LN(マンアワー!H70),0)</f>
        <v>11.225356689843245</v>
      </c>
      <c r="I70" s="4">
        <f>IF(マンアワー!I70&gt;0,LN(マンアワー!I70),0)</f>
        <v>11.153126295888528</v>
      </c>
      <c r="J70" s="4">
        <f>IF(マンアワー!J70&gt;0,LN(マンアワー!J70),0)</f>
        <v>11.047801032822225</v>
      </c>
      <c r="L70" s="6">
        <f t="shared" ref="L70:Q70" si="66">E70-E$1105</f>
        <v>-0.3197002094407857</v>
      </c>
      <c r="M70" s="6">
        <f t="shared" si="66"/>
        <v>-0.27368135840273311</v>
      </c>
      <c r="N70" s="6">
        <f t="shared" si="66"/>
        <v>-0.34843558132124919</v>
      </c>
      <c r="O70" s="6">
        <f t="shared" si="66"/>
        <v>-0.39498776502455435</v>
      </c>
      <c r="P70" s="6">
        <f t="shared" si="66"/>
        <v>-0.36489623935614368</v>
      </c>
      <c r="Q70" s="6">
        <f t="shared" si="66"/>
        <v>-0.4605865404199001</v>
      </c>
    </row>
    <row r="71" spans="1:17" x14ac:dyDescent="0.15">
      <c r="A71" s="1">
        <v>3</v>
      </c>
      <c r="B71" s="1" t="s">
        <v>56</v>
      </c>
      <c r="C71" s="1">
        <v>22</v>
      </c>
      <c r="D71" s="1" t="s">
        <v>7</v>
      </c>
      <c r="E71" s="4">
        <f>IF(マンアワー!E71&gt;0,LN(マンアワー!E71),0)</f>
        <v>12.251111017360007</v>
      </c>
      <c r="F71" s="4">
        <f>IF(マンアワー!F71&gt;0,LN(マンアワー!F71),0)</f>
        <v>12.511766376296981</v>
      </c>
      <c r="G71" s="4">
        <f>IF(マンアワー!G71&gt;0,LN(マンアワー!G71),0)</f>
        <v>12.720736810938826</v>
      </c>
      <c r="H71" s="4">
        <f>IF(マンアワー!H71&gt;0,LN(マンアワー!H71),0)</f>
        <v>12.816397101113582</v>
      </c>
      <c r="I71" s="4">
        <f>IF(マンアワー!I71&gt;0,LN(マンアワー!I71),0)</f>
        <v>12.80706861280172</v>
      </c>
      <c r="J71" s="4">
        <f>IF(マンアワー!J71&gt;0,LN(マンアワー!J71),0)</f>
        <v>12.78062818612363</v>
      </c>
      <c r="L71" s="6">
        <f t="shared" ref="L71:Q71" si="67">E71-E$1106</f>
        <v>-0.31192770424160443</v>
      </c>
      <c r="M71" s="6">
        <f t="shared" si="67"/>
        <v>-0.30565720138771013</v>
      </c>
      <c r="N71" s="6">
        <f t="shared" si="67"/>
        <v>-0.34664166382800232</v>
      </c>
      <c r="O71" s="6">
        <f t="shared" si="67"/>
        <v>-0.36903945901787338</v>
      </c>
      <c r="P71" s="6">
        <f t="shared" si="67"/>
        <v>-0.52515223845877834</v>
      </c>
      <c r="Q71" s="6">
        <f t="shared" si="67"/>
        <v>-0.53716140746858798</v>
      </c>
    </row>
    <row r="72" spans="1:17" x14ac:dyDescent="0.15">
      <c r="A72" s="1">
        <v>3</v>
      </c>
      <c r="B72" s="1" t="s">
        <v>56</v>
      </c>
      <c r="C72" s="1">
        <v>23</v>
      </c>
      <c r="D72" s="1" t="s">
        <v>28</v>
      </c>
      <c r="E72" s="4">
        <f>IF(マンアワー!E72&gt;0,LN(マンアワー!E72),0)</f>
        <v>11.428661179915997</v>
      </c>
      <c r="F72" s="4">
        <f>IF(マンアワー!F72&gt;0,LN(マンアワー!F72),0)</f>
        <v>11.528676889672845</v>
      </c>
      <c r="G72" s="4">
        <f>IF(マンアワー!G72&gt;0,LN(マンアワー!G72),0)</f>
        <v>11.546535976605712</v>
      </c>
      <c r="H72" s="4">
        <f>IF(マンアワー!H72&gt;0,LN(マンアワー!H72),0)</f>
        <v>11.46258475838806</v>
      </c>
      <c r="I72" s="4">
        <f>IF(マンアワー!I72&gt;0,LN(マンアワー!I72),0)</f>
        <v>11.240238473891084</v>
      </c>
      <c r="J72" s="4">
        <f>IF(マンアワー!J72&gt;0,LN(マンアワー!J72),0)</f>
        <v>11.218415771377865</v>
      </c>
      <c r="L72" s="6">
        <f t="shared" ref="L72:Q72" si="68">E72-E$1107</f>
        <v>-0.18206118856593179</v>
      </c>
      <c r="M72" s="6">
        <f t="shared" si="68"/>
        <v>-0.228118032155054</v>
      </c>
      <c r="N72" s="6">
        <f t="shared" si="68"/>
        <v>-0.1920983377529133</v>
      </c>
      <c r="O72" s="6">
        <f t="shared" si="68"/>
        <v>-0.19903610284587003</v>
      </c>
      <c r="P72" s="6">
        <f t="shared" si="68"/>
        <v>-0.31063076360491948</v>
      </c>
      <c r="Q72" s="6">
        <f t="shared" si="68"/>
        <v>-0.31032963624177512</v>
      </c>
    </row>
    <row r="73" spans="1:17" x14ac:dyDescent="0.15">
      <c r="A73" s="1">
        <v>4</v>
      </c>
      <c r="B73" s="1" t="s">
        <v>264</v>
      </c>
      <c r="C73" s="1">
        <v>1</v>
      </c>
      <c r="D73" s="1" t="s">
        <v>8</v>
      </c>
      <c r="E73" s="4">
        <f>IF(マンアワー!E73&gt;0,LN(マンアワー!E73),0)</f>
        <v>13.176606814663392</v>
      </c>
      <c r="F73" s="4">
        <f>IF(マンアワー!F73&gt;0,LN(マンアワー!F73),0)</f>
        <v>12.740189203655154</v>
      </c>
      <c r="G73" s="4">
        <f>IF(マンアワー!G73&gt;0,LN(マンアワー!G73),0)</f>
        <v>12.411917358739377</v>
      </c>
      <c r="H73" s="4">
        <f>IF(マンアワー!H73&gt;0,LN(マンアワー!H73),0)</f>
        <v>11.804014973078001</v>
      </c>
      <c r="I73" s="4">
        <f>IF(マンアワー!I73&gt;0,LN(マンアワー!I73),0)</f>
        <v>11.615366061779516</v>
      </c>
      <c r="J73" s="4">
        <f>IF(マンアワー!J73&gt;0,LN(マンアワー!J73),0)</f>
        <v>11.586417376287013</v>
      </c>
      <c r="L73" s="6">
        <f t="shared" ref="L73:Q73" si="69">E73-E$1085</f>
        <v>0.34856767911132103</v>
      </c>
      <c r="M73" s="6">
        <f t="shared" si="69"/>
        <v>0.33058026154401254</v>
      </c>
      <c r="N73" s="6">
        <f t="shared" si="69"/>
        <v>0.40570068007148663</v>
      </c>
      <c r="O73" s="6">
        <f t="shared" si="69"/>
        <v>0.22298817959039496</v>
      </c>
      <c r="P73" s="6">
        <f t="shared" si="69"/>
        <v>0.18563221652276596</v>
      </c>
      <c r="Q73" s="6">
        <f t="shared" si="69"/>
        <v>0.1806996021407361</v>
      </c>
    </row>
    <row r="74" spans="1:17" x14ac:dyDescent="0.15">
      <c r="A74" s="1">
        <v>4</v>
      </c>
      <c r="B74" s="1" t="s">
        <v>265</v>
      </c>
      <c r="C74" s="1">
        <v>2</v>
      </c>
      <c r="D74" s="1" t="s">
        <v>9</v>
      </c>
      <c r="E74" s="4">
        <f>IF(マンアワー!E74&gt;0,LN(マンアワー!E74),0)</f>
        <v>9.1251355147051125</v>
      </c>
      <c r="F74" s="4">
        <f>IF(マンアワー!F74&gt;0,LN(マンアワー!F74),0)</f>
        <v>8.7624051109442807</v>
      </c>
      <c r="G74" s="4">
        <f>IF(マンアワー!G74&gt;0,LN(マンアワー!G74),0)</f>
        <v>8.0526134397346265</v>
      </c>
      <c r="H74" s="4">
        <f>IF(マンアワー!H74&gt;0,LN(マンアワー!H74),0)</f>
        <v>7.7384269657066413</v>
      </c>
      <c r="I74" s="4">
        <f>IF(マンアワー!I74&gt;0,LN(マンアワー!I74),0)</f>
        <v>7.1420225216240176</v>
      </c>
      <c r="J74" s="4">
        <f>IF(マンアワー!J74&gt;0,LN(マンアワー!J74),0)</f>
        <v>6.9965464527901835</v>
      </c>
      <c r="L74" s="6">
        <f t="shared" ref="L74:Q74" si="70">E74-E$1086</f>
        <v>0.27700525144999943</v>
      </c>
      <c r="M74" s="6">
        <f t="shared" si="70"/>
        <v>0.44170143218562252</v>
      </c>
      <c r="N74" s="6">
        <f t="shared" si="70"/>
        <v>-2.3126359281063102E-2</v>
      </c>
      <c r="O74" s="6">
        <f t="shared" si="70"/>
        <v>1.9485036971742531E-2</v>
      </c>
      <c r="P74" s="6">
        <f t="shared" si="70"/>
        <v>-5.1031911843862687E-2</v>
      </c>
      <c r="Q74" s="6">
        <f t="shared" si="70"/>
        <v>-5.0069905366409984E-2</v>
      </c>
    </row>
    <row r="75" spans="1:17" x14ac:dyDescent="0.15">
      <c r="A75" s="1">
        <v>4</v>
      </c>
      <c r="B75" s="1" t="s">
        <v>266</v>
      </c>
      <c r="C75" s="1">
        <v>3</v>
      </c>
      <c r="D75" s="1" t="s">
        <v>16</v>
      </c>
      <c r="E75" s="4">
        <f>IF(マンアワー!E75&gt;0,LN(マンアワー!E75),0)</f>
        <v>11.154145370780716</v>
      </c>
      <c r="F75" s="4">
        <f>IF(マンアワー!F75&gt;0,LN(マンアワー!F75),0)</f>
        <v>11.185079570168568</v>
      </c>
      <c r="G75" s="4">
        <f>IF(マンアワー!G75&gt;0,LN(マンアワー!G75),0)</f>
        <v>11.312310562094966</v>
      </c>
      <c r="H75" s="4">
        <f>IF(マンアワー!H75&gt;0,LN(マンアワー!H75),0)</f>
        <v>11.256687940416667</v>
      </c>
      <c r="I75" s="4">
        <f>IF(マンアワー!I75&gt;0,LN(マンアワー!I75),0)</f>
        <v>11.16562936564576</v>
      </c>
      <c r="J75" s="4">
        <f>IF(マンアワー!J75&gt;0,LN(マンアワー!J75),0)</f>
        <v>11.1416965261212</v>
      </c>
      <c r="L75" s="6">
        <f t="shared" ref="L75:Q75" si="71">E75-E$1087</f>
        <v>0.44528682061858937</v>
      </c>
      <c r="M75" s="6">
        <f t="shared" si="71"/>
        <v>0.46696671143713253</v>
      </c>
      <c r="N75" s="6">
        <f t="shared" si="71"/>
        <v>0.48836005449040165</v>
      </c>
      <c r="O75" s="6">
        <f t="shared" si="71"/>
        <v>0.52980364501946653</v>
      </c>
      <c r="P75" s="6">
        <f t="shared" si="71"/>
        <v>0.45809299907229395</v>
      </c>
      <c r="Q75" s="6">
        <f t="shared" si="71"/>
        <v>0.48769856044546955</v>
      </c>
    </row>
    <row r="76" spans="1:17" x14ac:dyDescent="0.15">
      <c r="A76" s="1">
        <v>4</v>
      </c>
      <c r="B76" s="1" t="s">
        <v>64</v>
      </c>
      <c r="C76" s="1">
        <v>4</v>
      </c>
      <c r="D76" s="1" t="s">
        <v>17</v>
      </c>
      <c r="E76" s="4">
        <f>IF(マンアワー!E76&gt;0,LN(マンアワー!E76),0)</f>
        <v>10.005016103579258</v>
      </c>
      <c r="F76" s="4">
        <f>IF(マンアワー!F76&gt;0,LN(マンアワー!F76),0)</f>
        <v>10.14769872936369</v>
      </c>
      <c r="G76" s="4">
        <f>IF(マンアワー!G76&gt;0,LN(マンアワー!G76),0)</f>
        <v>10.450958707560808</v>
      </c>
      <c r="H76" s="4">
        <f>IF(マンアワー!H76&gt;0,LN(マンアワー!H76),0)</f>
        <v>9.9117336393283182</v>
      </c>
      <c r="I76" s="4">
        <f>IF(マンアワー!I76&gt;0,LN(マンアワー!I76),0)</f>
        <v>9.412659154408443</v>
      </c>
      <c r="J76" s="4">
        <f>IF(マンアワー!J76&gt;0,LN(マンアワー!J76),0)</f>
        <v>9.2541892964577652</v>
      </c>
      <c r="L76" s="6">
        <f t="shared" ref="L76:Q76" si="72">E76-E$1088</f>
        <v>-0.90262905402959959</v>
      </c>
      <c r="M76" s="6">
        <f t="shared" si="72"/>
        <v>-0.70816120330637666</v>
      </c>
      <c r="N76" s="6">
        <f t="shared" si="72"/>
        <v>-0.42378835066243958</v>
      </c>
      <c r="O76" s="6">
        <f t="shared" si="72"/>
        <v>-0.3089496016587443</v>
      </c>
      <c r="P76" s="6">
        <f t="shared" si="72"/>
        <v>-0.19421193119698366</v>
      </c>
      <c r="Q76" s="6">
        <f t="shared" si="72"/>
        <v>-0.23749001938576164</v>
      </c>
    </row>
    <row r="77" spans="1:17" x14ac:dyDescent="0.15">
      <c r="A77" s="1">
        <v>4</v>
      </c>
      <c r="B77" s="1" t="s">
        <v>64</v>
      </c>
      <c r="C77" s="1">
        <v>5</v>
      </c>
      <c r="D77" s="1" t="s">
        <v>18</v>
      </c>
      <c r="E77" s="4">
        <f>IF(マンアワー!E77&gt;0,LN(マンアワー!E77),0)</f>
        <v>9.2165355105750368</v>
      </c>
      <c r="F77" s="4">
        <f>IF(マンアワー!F77&gt;0,LN(マンアワー!F77),0)</f>
        <v>9.3637591315677202</v>
      </c>
      <c r="G77" s="4">
        <f>IF(マンアワー!G77&gt;0,LN(マンアワー!G77),0)</f>
        <v>9.4627521655159992</v>
      </c>
      <c r="H77" s="4">
        <f>IF(マンアワー!H77&gt;0,LN(マンアワー!H77),0)</f>
        <v>9.2029311694523273</v>
      </c>
      <c r="I77" s="4">
        <f>IF(マンアワー!I77&gt;0,LN(マンアワー!I77),0)</f>
        <v>9.0338084432470573</v>
      </c>
      <c r="J77" s="4">
        <f>IF(マンアワー!J77&gt;0,LN(マンアワー!J77),0)</f>
        <v>8.9667286732888289</v>
      </c>
      <c r="L77" s="6">
        <f t="shared" ref="L77:Q77" si="73">E77-E$1089</f>
        <v>-0.12531362368152266</v>
      </c>
      <c r="M77" s="6">
        <f t="shared" si="73"/>
        <v>0.17721820878604255</v>
      </c>
      <c r="N77" s="6">
        <f t="shared" si="73"/>
        <v>0.21570686241967785</v>
      </c>
      <c r="O77" s="6">
        <f t="shared" si="73"/>
        <v>0.14096624876577124</v>
      </c>
      <c r="P77" s="6">
        <f t="shared" si="73"/>
        <v>0.17153301493562445</v>
      </c>
      <c r="Q77" s="6">
        <f t="shared" si="73"/>
        <v>0.1534927381324227</v>
      </c>
    </row>
    <row r="78" spans="1:17" x14ac:dyDescent="0.15">
      <c r="A78" s="1">
        <v>4</v>
      </c>
      <c r="B78" s="1" t="s">
        <v>266</v>
      </c>
      <c r="C78" s="1">
        <v>6</v>
      </c>
      <c r="D78" s="1" t="s">
        <v>2</v>
      </c>
      <c r="E78" s="4">
        <f>IF(マンアワー!E78&gt;0,LN(マンアワー!E78),0)</f>
        <v>7.936860207927551</v>
      </c>
      <c r="F78" s="4">
        <f>IF(マンアワー!F78&gt;0,LN(マンアワー!F78),0)</f>
        <v>8.1181071520989576</v>
      </c>
      <c r="G78" s="4">
        <f>IF(マンアワー!G78&gt;0,LN(マンアワー!G78),0)</f>
        <v>8.4584687683281246</v>
      </c>
      <c r="H78" s="4">
        <f>IF(マンアワー!H78&gt;0,LN(マンアワー!H78),0)</f>
        <v>8.4933284111779948</v>
      </c>
      <c r="I78" s="4">
        <f>IF(マンアワー!I78&gt;0,LN(マンアワー!I78),0)</f>
        <v>8.4154990342788807</v>
      </c>
      <c r="J78" s="4">
        <f>IF(マンアワー!J78&gt;0,LN(マンアワー!J78),0)</f>
        <v>8.3445307569427758</v>
      </c>
      <c r="L78" s="6">
        <f t="shared" ref="L78:Q78" si="74">E78-E$1090</f>
        <v>-1.4269808871456204</v>
      </c>
      <c r="M78" s="6">
        <f t="shared" si="74"/>
        <v>-1.0322784055379692</v>
      </c>
      <c r="N78" s="6">
        <f t="shared" si="74"/>
        <v>-0.73786060020181488</v>
      </c>
      <c r="O78" s="6">
        <f t="shared" si="74"/>
        <v>-0.65487896467172924</v>
      </c>
      <c r="P78" s="6">
        <f t="shared" si="74"/>
        <v>-0.6674365788394514</v>
      </c>
      <c r="Q78" s="6">
        <f t="shared" si="74"/>
        <v>-0.65938365613906313</v>
      </c>
    </row>
    <row r="79" spans="1:17" x14ac:dyDescent="0.15">
      <c r="A79" s="1">
        <v>4</v>
      </c>
      <c r="B79" s="1" t="s">
        <v>64</v>
      </c>
      <c r="C79" s="1">
        <v>7</v>
      </c>
      <c r="D79" s="1" t="s">
        <v>19</v>
      </c>
      <c r="E79" s="4">
        <f>IF(マンアワー!E79&gt;0,LN(マンアワー!E79),0)</f>
        <v>6.52715679770452</v>
      </c>
      <c r="F79" s="4">
        <f>IF(マンアワー!F79&gt;0,LN(マンアワー!F79),0)</f>
        <v>7.264174036316744</v>
      </c>
      <c r="G79" s="4">
        <f>IF(マンアワー!G79&gt;0,LN(マンアワー!G79),0)</f>
        <v>7.1726282915200335</v>
      </c>
      <c r="H79" s="4">
        <f>IF(マンアワー!H79&gt;0,LN(マンアワー!H79),0)</f>
        <v>6.8296274276063658</v>
      </c>
      <c r="I79" s="4">
        <f>IF(マンアワー!I79&gt;0,LN(マンアワー!I79),0)</f>
        <v>6.9541971613442293</v>
      </c>
      <c r="J79" s="4">
        <f>IF(マンアワー!J79&gt;0,LN(マンアワー!J79),0)</f>
        <v>6.7956832526597886</v>
      </c>
      <c r="L79" s="6">
        <f t="shared" ref="L79:Q79" si="75">E79-E$1091</f>
        <v>2.4476494309099373E-2</v>
      </c>
      <c r="M79" s="6">
        <f t="shared" si="75"/>
        <v>0.71750441588512626</v>
      </c>
      <c r="N79" s="6">
        <f t="shared" si="75"/>
        <v>0.74529698839201242</v>
      </c>
      <c r="O79" s="6">
        <f t="shared" si="75"/>
        <v>0.50638369332009603</v>
      </c>
      <c r="P79" s="6">
        <f t="shared" si="75"/>
        <v>0.64419832925247889</v>
      </c>
      <c r="Q79" s="6">
        <f t="shared" si="75"/>
        <v>0.64714699672799458</v>
      </c>
    </row>
    <row r="80" spans="1:17" x14ac:dyDescent="0.15">
      <c r="A80" s="1">
        <v>4</v>
      </c>
      <c r="B80" s="1" t="s">
        <v>266</v>
      </c>
      <c r="C80" s="1">
        <v>8</v>
      </c>
      <c r="D80" s="1" t="s">
        <v>20</v>
      </c>
      <c r="E80" s="4">
        <f>IF(マンアワー!E80&gt;0,LN(マンアワー!E80),0)</f>
        <v>9.5679448429850211</v>
      </c>
      <c r="F80" s="4">
        <f>IF(マンアワー!F80&gt;0,LN(マンアワー!F80),0)</f>
        <v>9.7428148711693598</v>
      </c>
      <c r="G80" s="4">
        <f>IF(マンアワー!G80&gt;0,LN(マンアワー!G80),0)</f>
        <v>9.6178766409960037</v>
      </c>
      <c r="H80" s="4">
        <f>IF(マンアワー!H80&gt;0,LN(マンアワー!H80),0)</f>
        <v>9.4095097150577729</v>
      </c>
      <c r="I80" s="4">
        <f>IF(マンアワー!I80&gt;0,LN(マンアワー!I80),0)</f>
        <v>9.2509125778448063</v>
      </c>
      <c r="J80" s="4">
        <f>IF(マンアワー!J80&gt;0,LN(マンアワー!J80),0)</f>
        <v>9.0352447838724625</v>
      </c>
      <c r="L80" s="6">
        <f t="shared" ref="L80:Q80" si="76">E80-E$1092</f>
        <v>-0.42126969088462651</v>
      </c>
      <c r="M80" s="6">
        <f t="shared" si="76"/>
        <v>-0.23677445879576098</v>
      </c>
      <c r="N80" s="6">
        <f t="shared" si="76"/>
        <v>-0.26865333980851425</v>
      </c>
      <c r="O80" s="6">
        <f t="shared" si="76"/>
        <v>-0.21554178828735004</v>
      </c>
      <c r="P80" s="6">
        <f t="shared" si="76"/>
        <v>-2.5230675366108457E-2</v>
      </c>
      <c r="Q80" s="6">
        <f t="shared" si="76"/>
        <v>-0.1043542218367115</v>
      </c>
    </row>
    <row r="81" spans="1:17" x14ac:dyDescent="0.15">
      <c r="A81" s="1">
        <v>4</v>
      </c>
      <c r="B81" s="1" t="s">
        <v>64</v>
      </c>
      <c r="C81" s="1">
        <v>9</v>
      </c>
      <c r="D81" s="1" t="s">
        <v>21</v>
      </c>
      <c r="E81" s="4">
        <f>IF(マンアワー!E81&gt;0,LN(マンアワー!E81),0)</f>
        <v>9.0594422791368476</v>
      </c>
      <c r="F81" s="4">
        <f>IF(マンアワー!F81&gt;0,LN(マンアワー!F81),0)</f>
        <v>9.2349245574911905</v>
      </c>
      <c r="G81" s="4">
        <f>IF(マンアワー!G81&gt;0,LN(マンアワー!G81),0)</f>
        <v>9.3302295370143185</v>
      </c>
      <c r="H81" s="4">
        <f>IF(マンアワー!H81&gt;0,LN(マンアワー!H81),0)</f>
        <v>9.2197581676525999</v>
      </c>
      <c r="I81" s="4">
        <f>IF(マンアワー!I81&gt;0,LN(マンアワー!I81),0)</f>
        <v>9.3268506298072609</v>
      </c>
      <c r="J81" s="4">
        <f>IF(マンアワー!J81&gt;0,LN(マンアワー!J81),0)</f>
        <v>9.1687538790148686</v>
      </c>
      <c r="L81" s="6">
        <f t="shared" ref="L81:Q81" si="77">E81-E$1093</f>
        <v>-0.87588137870356242</v>
      </c>
      <c r="M81" s="6">
        <f t="shared" si="77"/>
        <v>-0.45810011248715199</v>
      </c>
      <c r="N81" s="6">
        <f t="shared" si="77"/>
        <v>-0.21375405193754204</v>
      </c>
      <c r="O81" s="6">
        <f t="shared" si="77"/>
        <v>-0.10744104192125725</v>
      </c>
      <c r="P81" s="6">
        <f t="shared" si="77"/>
        <v>-7.8361595374765614E-2</v>
      </c>
      <c r="Q81" s="6">
        <f t="shared" si="77"/>
        <v>-6.5626618643477741E-2</v>
      </c>
    </row>
    <row r="82" spans="1:17" x14ac:dyDescent="0.15">
      <c r="A82" s="1">
        <v>4</v>
      </c>
      <c r="B82" s="1" t="s">
        <v>64</v>
      </c>
      <c r="C82" s="1">
        <v>10</v>
      </c>
      <c r="D82" s="1" t="s">
        <v>22</v>
      </c>
      <c r="E82" s="4">
        <f>IF(マンアワー!E82&gt;0,LN(マンアワー!E82),0)</f>
        <v>9.7193895238531844</v>
      </c>
      <c r="F82" s="4">
        <f>IF(マンアワー!F82&gt;0,LN(マンアワー!F82),0)</f>
        <v>9.8140482023564246</v>
      </c>
      <c r="G82" s="4">
        <f>IF(マンアワー!G82&gt;0,LN(マンアワー!G82),0)</f>
        <v>10.005610699129621</v>
      </c>
      <c r="H82" s="4">
        <f>IF(マンアワー!H82&gt;0,LN(マンアワー!H82),0)</f>
        <v>9.8650893700086382</v>
      </c>
      <c r="I82" s="4">
        <f>IF(マンアワー!I82&gt;0,LN(マンアワー!I82),0)</f>
        <v>9.71472779346783</v>
      </c>
      <c r="J82" s="4">
        <f>IF(マンアワー!J82&gt;0,LN(マンアワー!J82),0)</f>
        <v>9.6208440974505187</v>
      </c>
      <c r="L82" s="6">
        <f t="shared" ref="L82:Q82" si="78">E82-E$1094</f>
        <v>-0.39433523320344577</v>
      </c>
      <c r="M82" s="6">
        <f t="shared" si="78"/>
        <v>-0.24613109978933423</v>
      </c>
      <c r="N82" s="6">
        <f t="shared" si="78"/>
        <v>-0.29165458512936837</v>
      </c>
      <c r="O82" s="6">
        <f t="shared" si="78"/>
        <v>-0.24777979810329143</v>
      </c>
      <c r="P82" s="6">
        <f t="shared" si="78"/>
        <v>-0.23339663259897137</v>
      </c>
      <c r="Q82" s="6">
        <f t="shared" si="78"/>
        <v>-0.20258812487706379</v>
      </c>
    </row>
    <row r="83" spans="1:17" x14ac:dyDescent="0.15">
      <c r="A83" s="1">
        <v>4</v>
      </c>
      <c r="B83" s="1" t="s">
        <v>64</v>
      </c>
      <c r="C83" s="1">
        <v>11</v>
      </c>
      <c r="D83" s="1" t="s">
        <v>23</v>
      </c>
      <c r="E83" s="4">
        <f>IF(マンアワー!E83&gt;0,LN(マンアワー!E83),0)</f>
        <v>9.5423528763005709</v>
      </c>
      <c r="F83" s="4">
        <f>IF(マンアワー!F83&gt;0,LN(マンアワー!F83),0)</f>
        <v>9.8411625169413171</v>
      </c>
      <c r="G83" s="4">
        <f>IF(マンアワー!G83&gt;0,LN(マンアワー!G83),0)</f>
        <v>10.159205812097881</v>
      </c>
      <c r="H83" s="4">
        <f>IF(マンアワー!H83&gt;0,LN(マンアワー!H83),0)</f>
        <v>10.062628753186171</v>
      </c>
      <c r="I83" s="4">
        <f>IF(マンアワー!I83&gt;0,LN(マンアワー!I83),0)</f>
        <v>10.054302691672167</v>
      </c>
      <c r="J83" s="4">
        <f>IF(マンアワー!J83&gt;0,LN(マンアワー!J83),0)</f>
        <v>9.9075126878058501</v>
      </c>
      <c r="L83" s="6">
        <f t="shared" ref="L83:Q83" si="79">E83-E$1095</f>
        <v>-0.65197802736566146</v>
      </c>
      <c r="M83" s="6">
        <f t="shared" si="79"/>
        <v>-0.41318864173085856</v>
      </c>
      <c r="N83" s="6">
        <f t="shared" si="79"/>
        <v>-0.3177464006719859</v>
      </c>
      <c r="O83" s="6">
        <f t="shared" si="79"/>
        <v>-0.34394000322956408</v>
      </c>
      <c r="P83" s="6">
        <f t="shared" si="79"/>
        <v>-0.36492113088441513</v>
      </c>
      <c r="Q83" s="6">
        <f t="shared" si="79"/>
        <v>-0.28713746477956015</v>
      </c>
    </row>
    <row r="84" spans="1:17" x14ac:dyDescent="0.15">
      <c r="A84" s="1">
        <v>4</v>
      </c>
      <c r="B84" s="1" t="s">
        <v>64</v>
      </c>
      <c r="C84" s="1">
        <v>12</v>
      </c>
      <c r="D84" s="1" t="s">
        <v>24</v>
      </c>
      <c r="E84" s="4">
        <f>IF(マンアワー!E84&gt;0,LN(マンアワー!E84),0)</f>
        <v>10.596231911206862</v>
      </c>
      <c r="F84" s="4">
        <f>IF(マンアワー!F84&gt;0,LN(マンアワー!F84),0)</f>
        <v>11.151509433305103</v>
      </c>
      <c r="G84" s="4">
        <f>IF(マンアワー!G84&gt;0,LN(マンアワー!G84),0)</f>
        <v>11.62472127484768</v>
      </c>
      <c r="H84" s="4">
        <f>IF(マンアワー!H84&gt;0,LN(マンアワー!H84),0)</f>
        <v>11.357047224811174</v>
      </c>
      <c r="I84" s="4">
        <f>IF(マンアワー!I84&gt;0,LN(マンアワー!I84),0)</f>
        <v>11.145801231792937</v>
      </c>
      <c r="J84" s="4">
        <f>IF(マンアワー!J84&gt;0,LN(マンアワー!J84),0)</f>
        <v>10.932118768455975</v>
      </c>
      <c r="L84" s="6">
        <f t="shared" ref="L84:Q84" si="80">E84-E$1096</f>
        <v>0.4076068524343075</v>
      </c>
      <c r="M84" s="6">
        <f t="shared" si="80"/>
        <v>0.73598067830579161</v>
      </c>
      <c r="N84" s="6">
        <f t="shared" si="80"/>
        <v>0.64384242844861106</v>
      </c>
      <c r="O84" s="6">
        <f t="shared" si="80"/>
        <v>0.47420047136552235</v>
      </c>
      <c r="P84" s="6">
        <f t="shared" si="80"/>
        <v>0.4016287593967931</v>
      </c>
      <c r="Q84" s="6">
        <f t="shared" si="80"/>
        <v>0.31389253548944751</v>
      </c>
    </row>
    <row r="85" spans="1:17" x14ac:dyDescent="0.15">
      <c r="A85" s="1">
        <v>4</v>
      </c>
      <c r="B85" s="1" t="s">
        <v>266</v>
      </c>
      <c r="C85" s="1">
        <v>13</v>
      </c>
      <c r="D85" s="1" t="s">
        <v>25</v>
      </c>
      <c r="E85" s="4">
        <f>IF(マンアワー!E85&gt;0,LN(マンアワー!E85),0)</f>
        <v>9.5189083232081995</v>
      </c>
      <c r="F85" s="4">
        <f>IF(マンアワー!F85&gt;0,LN(マンアワー!F85),0)</f>
        <v>9.5138338709954322</v>
      </c>
      <c r="G85" s="4">
        <f>IF(マンアワー!G85&gt;0,LN(マンアワー!G85),0)</f>
        <v>9.7492773144796647</v>
      </c>
      <c r="H85" s="4">
        <f>IF(マンアワー!H85&gt;0,LN(マンアワー!H85),0)</f>
        <v>9.7419167295969942</v>
      </c>
      <c r="I85" s="4">
        <f>IF(マンアワー!I85&gt;0,LN(マンアワー!I85),0)</f>
        <v>9.9800144322111883</v>
      </c>
      <c r="J85" s="4">
        <f>IF(マンアワー!J85&gt;0,LN(マンアワー!J85),0)</f>
        <v>9.82647758858241</v>
      </c>
      <c r="L85" s="6">
        <f t="shared" ref="L85:Q85" si="81">E85-E$1097</f>
        <v>-0.11457550235180847</v>
      </c>
      <c r="M85" s="6">
        <f t="shared" si="81"/>
        <v>-0.25219896510016504</v>
      </c>
      <c r="N85" s="6">
        <f t="shared" si="81"/>
        <v>-6.6100124475989119E-2</v>
      </c>
      <c r="O85" s="6">
        <f t="shared" si="81"/>
        <v>9.4898539452046293E-3</v>
      </c>
      <c r="P85" s="6">
        <f t="shared" si="81"/>
        <v>-2.3801044003107563E-2</v>
      </c>
      <c r="Q85" s="6">
        <f t="shared" si="81"/>
        <v>-2.4450227244310341E-2</v>
      </c>
    </row>
    <row r="86" spans="1:17" x14ac:dyDescent="0.15">
      <c r="A86" s="1">
        <v>4</v>
      </c>
      <c r="B86" s="1" t="s">
        <v>64</v>
      </c>
      <c r="C86" s="1">
        <v>14</v>
      </c>
      <c r="D86" s="1" t="s">
        <v>26</v>
      </c>
      <c r="E86" s="4">
        <f>IF(マンアワー!E86&gt;0,LN(マンアワー!E86),0)</f>
        <v>8.424959883736939</v>
      </c>
      <c r="F86" s="4">
        <f>IF(マンアワー!F86&gt;0,LN(マンアワー!F86),0)</f>
        <v>9.033270835131523</v>
      </c>
      <c r="G86" s="4">
        <f>IF(マンアワー!G86&gt;0,LN(マンアワー!G86),0)</f>
        <v>9.2221183895865604</v>
      </c>
      <c r="H86" s="4">
        <f>IF(マンアワー!H86&gt;0,LN(マンアワー!H86),0)</f>
        <v>8.6386641884782538</v>
      </c>
      <c r="I86" s="4">
        <f>IF(マンアワー!I86&gt;0,LN(マンアワー!I86),0)</f>
        <v>8.6362946388853779</v>
      </c>
      <c r="J86" s="4">
        <f>IF(マンアワー!J86&gt;0,LN(マンアワー!J86),0)</f>
        <v>8.4674083757361469</v>
      </c>
      <c r="L86" s="6">
        <f t="shared" ref="L86:Q86" si="82">E86-E$1098</f>
        <v>0.47026417108267093</v>
      </c>
      <c r="M86" s="6">
        <f t="shared" si="82"/>
        <v>0.68271512907883114</v>
      </c>
      <c r="N86" s="6">
        <f t="shared" si="82"/>
        <v>0.67626302100442004</v>
      </c>
      <c r="O86" s="6">
        <f t="shared" si="82"/>
        <v>0.46602063104706026</v>
      </c>
      <c r="P86" s="6">
        <f t="shared" si="82"/>
        <v>0.5731260408446861</v>
      </c>
      <c r="Q86" s="6">
        <f t="shared" si="82"/>
        <v>0.52826215920109387</v>
      </c>
    </row>
    <row r="87" spans="1:17" x14ac:dyDescent="0.15">
      <c r="A87" s="1">
        <v>4</v>
      </c>
      <c r="B87" s="1" t="s">
        <v>266</v>
      </c>
      <c r="C87" s="1">
        <v>15</v>
      </c>
      <c r="D87" s="1" t="s">
        <v>27</v>
      </c>
      <c r="E87" s="4">
        <f>IF(マンアワー!E87&gt;0,LN(マンアワー!E87),0)</f>
        <v>11.107256582784885</v>
      </c>
      <c r="F87" s="4">
        <f>IF(マンアワー!F87&gt;0,LN(マンアワー!F87),0)</f>
        <v>11.138872147259161</v>
      </c>
      <c r="G87" s="4">
        <f>IF(マンアワー!G87&gt;0,LN(マンアワー!G87),0)</f>
        <v>11.150377181905956</v>
      </c>
      <c r="H87" s="4">
        <f>IF(マンアワー!H87&gt;0,LN(マンアワー!H87),0)</f>
        <v>11.042053950137936</v>
      </c>
      <c r="I87" s="4">
        <f>IF(マンアワー!I87&gt;0,LN(マンアワー!I87),0)</f>
        <v>10.841094009929423</v>
      </c>
      <c r="J87" s="4">
        <f>IF(マンアワー!J87&gt;0,LN(マンアワー!J87),0)</f>
        <v>10.773015061196554</v>
      </c>
      <c r="L87" s="6">
        <f t="shared" ref="L87:Q87" si="83">E87-E$1099</f>
        <v>-0.26498944163129146</v>
      </c>
      <c r="M87" s="6">
        <f t="shared" si="83"/>
        <v>-0.16255791805164854</v>
      </c>
      <c r="N87" s="6">
        <f t="shared" si="83"/>
        <v>-0.16627192751044007</v>
      </c>
      <c r="O87" s="6">
        <f t="shared" si="83"/>
        <v>-2.5957431410189358E-2</v>
      </c>
      <c r="P87" s="6">
        <f t="shared" si="83"/>
        <v>5.5891302640276308E-3</v>
      </c>
      <c r="Q87" s="6">
        <f t="shared" si="83"/>
        <v>2.7701835351901849E-2</v>
      </c>
    </row>
    <row r="88" spans="1:17" x14ac:dyDescent="0.15">
      <c r="A88" s="1">
        <v>4</v>
      </c>
      <c r="B88" s="1" t="s">
        <v>265</v>
      </c>
      <c r="C88" s="1">
        <v>16</v>
      </c>
      <c r="D88" s="1" t="s">
        <v>10</v>
      </c>
      <c r="E88" s="4">
        <f>IF(マンアワー!E88&gt;0,LN(マンアワー!E88),0)</f>
        <v>12.09045094965759</v>
      </c>
      <c r="F88" s="4">
        <f>IF(マンアワー!F88&gt;0,LN(マンアワー!F88),0)</f>
        <v>12.540591581047877</v>
      </c>
      <c r="G88" s="4">
        <f>IF(マンアワー!G88&gt;0,LN(マンアワー!G88),0)</f>
        <v>12.418434979634636</v>
      </c>
      <c r="H88" s="4">
        <f>IF(マンアワー!H88&gt;0,LN(マンアワー!H88),0)</f>
        <v>12.461650663560036</v>
      </c>
      <c r="I88" s="4">
        <f>IF(マンアワー!I88&gt;0,LN(マンアワー!I88),0)</f>
        <v>12.439563222167113</v>
      </c>
      <c r="J88" s="4">
        <f>IF(マンアワー!J88&gt;0,LN(マンアワー!J88),0)</f>
        <v>12.367344479346672</v>
      </c>
      <c r="L88" s="6">
        <f t="shared" ref="L88:Q88" si="84">E88-E$1100</f>
        <v>0.10815731077562596</v>
      </c>
      <c r="M88" s="6">
        <f t="shared" si="84"/>
        <v>0.25466179815862766</v>
      </c>
      <c r="N88" s="6">
        <f t="shared" si="84"/>
        <v>0.15292951813927225</v>
      </c>
      <c r="O88" s="6">
        <f t="shared" si="84"/>
        <v>0.20992858689531069</v>
      </c>
      <c r="P88" s="6">
        <f t="shared" si="84"/>
        <v>0.39986974010544785</v>
      </c>
      <c r="Q88" s="6">
        <f t="shared" si="84"/>
        <v>0.38355647453652963</v>
      </c>
    </row>
    <row r="89" spans="1:17" x14ac:dyDescent="0.15">
      <c r="A89" s="1">
        <v>4</v>
      </c>
      <c r="B89" s="1" t="s">
        <v>265</v>
      </c>
      <c r="C89" s="1">
        <v>17</v>
      </c>
      <c r="D89" s="1" t="s">
        <v>11</v>
      </c>
      <c r="E89" s="4">
        <f>IF(マンアワー!E89&gt;0,LN(マンアワー!E89),0)</f>
        <v>9.3985974001804262</v>
      </c>
      <c r="F89" s="4">
        <f>IF(マンアワー!F89&gt;0,LN(マンアワー!F89),0)</f>
        <v>9.5646981946570424</v>
      </c>
      <c r="G89" s="4">
        <f>IF(マンアワー!G89&gt;0,LN(マンアワー!G89),0)</f>
        <v>9.7140855316054378</v>
      </c>
      <c r="H89" s="4">
        <f>IF(マンアワー!H89&gt;0,LN(マンアワー!H89),0)</f>
        <v>9.8677456667885242</v>
      </c>
      <c r="I89" s="4">
        <f>IF(マンアワー!I89&gt;0,LN(マンアワー!I89),0)</f>
        <v>9.8185901937952256</v>
      </c>
      <c r="J89" s="4">
        <f>IF(マンアワー!J89&gt;0,LN(マンアワー!J89),0)</f>
        <v>9.8310963654754122</v>
      </c>
      <c r="L89" s="6">
        <f t="shared" ref="L89:Q89" si="85">E89-E$1101</f>
        <v>0.22607224708656304</v>
      </c>
      <c r="M89" s="6">
        <f t="shared" si="85"/>
        <v>0.22877310477954538</v>
      </c>
      <c r="N89" s="6">
        <f t="shared" si="85"/>
        <v>0.26679276966038223</v>
      </c>
      <c r="O89" s="6">
        <f t="shared" si="85"/>
        <v>0.37125161728460832</v>
      </c>
      <c r="P89" s="6">
        <f t="shared" si="85"/>
        <v>0.38157392019300751</v>
      </c>
      <c r="Q89" s="6">
        <f t="shared" si="85"/>
        <v>0.40813436623992772</v>
      </c>
    </row>
    <row r="90" spans="1:17" x14ac:dyDescent="0.15">
      <c r="A90" s="1">
        <v>4</v>
      </c>
      <c r="B90" s="1" t="s">
        <v>265</v>
      </c>
      <c r="C90" s="1">
        <v>18</v>
      </c>
      <c r="D90" s="1" t="s">
        <v>12</v>
      </c>
      <c r="E90" s="4">
        <f>IF(マンアワー!E90&gt;0,LN(マンアワー!E90),0)</f>
        <v>12.660584593315246</v>
      </c>
      <c r="F90" s="4">
        <f>IF(マンアワー!F90&gt;0,LN(マンアワー!F90),0)</f>
        <v>12.852850654344884</v>
      </c>
      <c r="G90" s="4">
        <f>IF(マンアワー!G90&gt;0,LN(マンアワー!G90),0)</f>
        <v>12.886229300864048</v>
      </c>
      <c r="H90" s="4">
        <f>IF(マンアワー!H90&gt;0,LN(マンアワー!H90),0)</f>
        <v>12.914121042680415</v>
      </c>
      <c r="I90" s="4">
        <f>IF(マンアワー!I90&gt;0,LN(マンアワー!I90),0)</f>
        <v>12.559675472823603</v>
      </c>
      <c r="J90" s="4">
        <f>IF(マンアワー!J90&gt;0,LN(マンアワー!J90),0)</f>
        <v>12.395743874135444</v>
      </c>
      <c r="L90" s="6">
        <f t="shared" ref="L90:Q90" si="86">E90-E$1102</f>
        <v>7.2014637442769924E-2</v>
      </c>
      <c r="M90" s="6">
        <f t="shared" si="86"/>
        <v>0.13944390481546165</v>
      </c>
      <c r="N90" s="6">
        <f t="shared" si="86"/>
        <v>0.24112639916257628</v>
      </c>
      <c r="O90" s="6">
        <f t="shared" si="86"/>
        <v>0.40596412218500255</v>
      </c>
      <c r="P90" s="6">
        <f t="shared" si="86"/>
        <v>0.21311959794824098</v>
      </c>
      <c r="Q90" s="6">
        <f t="shared" si="86"/>
        <v>8.0962673011390152E-2</v>
      </c>
    </row>
    <row r="91" spans="1:17" x14ac:dyDescent="0.15">
      <c r="A91" s="1">
        <v>4</v>
      </c>
      <c r="B91" s="1" t="s">
        <v>265</v>
      </c>
      <c r="C91" s="1">
        <v>19</v>
      </c>
      <c r="D91" s="1" t="s">
        <v>13</v>
      </c>
      <c r="E91" s="4">
        <f>IF(マンアワー!E91&gt;0,LN(マンアワー!E91),0)</f>
        <v>10.645731535265748</v>
      </c>
      <c r="F91" s="4">
        <f>IF(マンアワー!F91&gt;0,LN(マンアワー!F91),0)</f>
        <v>10.915961049232465</v>
      </c>
      <c r="G91" s="4">
        <f>IF(マンアワー!G91&gt;0,LN(マンアワー!G91),0)</f>
        <v>11.05654459976696</v>
      </c>
      <c r="H91" s="4">
        <f>IF(マンアワー!H91&gt;0,LN(マンアワー!H91),0)</f>
        <v>10.796528368948316</v>
      </c>
      <c r="I91" s="4">
        <f>IF(マンアワー!I91&gt;0,LN(マンアワー!I91),0)</f>
        <v>10.859953912611804</v>
      </c>
      <c r="J91" s="4">
        <f>IF(マンアワー!J91&gt;0,LN(マンアワー!J91),0)</f>
        <v>10.873555398851785</v>
      </c>
      <c r="L91" s="6">
        <f t="shared" ref="L91:Q91" si="87">E91-E$1103</f>
        <v>0.19292649148650831</v>
      </c>
      <c r="M91" s="6">
        <f t="shared" si="87"/>
        <v>0.17807157566759457</v>
      </c>
      <c r="N91" s="6">
        <f t="shared" si="87"/>
        <v>0.21245056828360553</v>
      </c>
      <c r="O91" s="6">
        <f t="shared" si="87"/>
        <v>8.1471171757398153E-2</v>
      </c>
      <c r="P91" s="6">
        <f t="shared" si="87"/>
        <v>0.17541019392971435</v>
      </c>
      <c r="Q91" s="6">
        <f t="shared" si="87"/>
        <v>0.19463880992595328</v>
      </c>
    </row>
    <row r="92" spans="1:17" x14ac:dyDescent="0.15">
      <c r="A92" s="1">
        <v>4</v>
      </c>
      <c r="B92" s="1" t="s">
        <v>267</v>
      </c>
      <c r="C92" s="1">
        <v>20</v>
      </c>
      <c r="D92" s="1" t="s">
        <v>14</v>
      </c>
      <c r="E92" s="4">
        <f>IF(マンアワー!E92&gt;0,LN(マンアワー!E92),0)</f>
        <v>8.7319002858899832</v>
      </c>
      <c r="F92" s="4">
        <f>IF(マンアワー!F92&gt;0,LN(マンアワー!F92),0)</f>
        <v>9.6462746979801359</v>
      </c>
      <c r="G92" s="4">
        <f>IF(マンアワー!G92&gt;0,LN(マンアワー!G92),0)</f>
        <v>10.100183777885695</v>
      </c>
      <c r="H92" s="4">
        <f>IF(マンアワー!H92&gt;0,LN(マンアワー!H92),0)</f>
        <v>10.151252144392915</v>
      </c>
      <c r="I92" s="4">
        <f>IF(マンアワー!I92&gt;0,LN(マンアワー!I92),0)</f>
        <v>10.181242456706778</v>
      </c>
      <c r="J92" s="4">
        <f>IF(マンアワー!J92&gt;0,LN(マンアワー!J92),0)</f>
        <v>10.17565269392075</v>
      </c>
      <c r="L92" s="6">
        <f t="shared" ref="L92:Q92" si="88">E92-E$1104</f>
        <v>6.0836807118093361E-2</v>
      </c>
      <c r="M92" s="6">
        <f t="shared" si="88"/>
        <v>0.3699103067832521</v>
      </c>
      <c r="N92" s="6">
        <f t="shared" si="88"/>
        <v>0.43308401774040206</v>
      </c>
      <c r="O92" s="6">
        <f t="shared" si="88"/>
        <v>0.44842248977507282</v>
      </c>
      <c r="P92" s="6">
        <f t="shared" si="88"/>
        <v>0.50620845512301571</v>
      </c>
      <c r="Q92" s="6">
        <f t="shared" si="88"/>
        <v>0.50889193785582165</v>
      </c>
    </row>
    <row r="93" spans="1:17" x14ac:dyDescent="0.15">
      <c r="A93" s="1">
        <v>4</v>
      </c>
      <c r="B93" s="1" t="s">
        <v>264</v>
      </c>
      <c r="C93" s="1">
        <v>21</v>
      </c>
      <c r="D93" s="1" t="s">
        <v>15</v>
      </c>
      <c r="E93" s="4">
        <f>IF(マンアワー!E93&gt;0,LN(マンアワー!E93),0)</f>
        <v>11.639419527458285</v>
      </c>
      <c r="F93" s="4">
        <f>IF(マンアワー!F93&gt;0,LN(マンアワー!F93),0)</f>
        <v>11.844938580898004</v>
      </c>
      <c r="G93" s="4">
        <f>IF(マンアワー!G93&gt;0,LN(マンアワー!G93),0)</f>
        <v>12.032311243453476</v>
      </c>
      <c r="H93" s="4">
        <f>IF(マンアワー!H93&gt;0,LN(マンアワー!H93),0)</f>
        <v>11.970986598375761</v>
      </c>
      <c r="I93" s="4">
        <f>IF(マンアワー!I93&gt;0,LN(マンアワー!I93),0)</f>
        <v>11.904361589216109</v>
      </c>
      <c r="J93" s="4">
        <f>IF(マンアワー!J93&gt;0,LN(マンアワー!J93),0)</f>
        <v>11.857292595385337</v>
      </c>
      <c r="L93" s="6">
        <f t="shared" ref="L93:Q93" si="89">E93-E$1105</f>
        <v>7.950664621667336E-2</v>
      </c>
      <c r="M93" s="6">
        <f t="shared" si="89"/>
        <v>0.2304760442873377</v>
      </c>
      <c r="N93" s="6">
        <f t="shared" si="89"/>
        <v>0.3762195012723879</v>
      </c>
      <c r="O93" s="6">
        <f t="shared" si="89"/>
        <v>0.35064214350796163</v>
      </c>
      <c r="P93" s="6">
        <f t="shared" si="89"/>
        <v>0.38633905397143664</v>
      </c>
      <c r="Q93" s="6">
        <f t="shared" si="89"/>
        <v>0.34890502214321195</v>
      </c>
    </row>
    <row r="94" spans="1:17" x14ac:dyDescent="0.15">
      <c r="A94" s="1">
        <v>4</v>
      </c>
      <c r="B94" s="1" t="s">
        <v>59</v>
      </c>
      <c r="C94" s="1">
        <v>22</v>
      </c>
      <c r="D94" s="1" t="s">
        <v>7</v>
      </c>
      <c r="E94" s="4">
        <f>IF(マンアワー!E94&gt;0,LN(マンアワー!E94),0)</f>
        <v>12.616891284089352</v>
      </c>
      <c r="F94" s="4">
        <f>IF(マンアワー!F94&gt;0,LN(マンアワー!F94),0)</f>
        <v>12.943730783797644</v>
      </c>
      <c r="G94" s="4">
        <f>IF(マンアワー!G94&gt;0,LN(マンアワー!G94),0)</f>
        <v>13.247385937322536</v>
      </c>
      <c r="H94" s="4">
        <f>IF(マンアワー!H94&gt;0,LN(マンアワー!H94),0)</f>
        <v>13.382856756180173</v>
      </c>
      <c r="I94" s="4">
        <f>IF(マンアワー!I94&gt;0,LN(マンアワー!I94),0)</f>
        <v>13.572216631356747</v>
      </c>
      <c r="J94" s="4">
        <f>IF(マンアワー!J94&gt;0,LN(マンアワー!J94),0)</f>
        <v>13.547849820389072</v>
      </c>
      <c r="L94" s="6">
        <f t="shared" ref="L94:Q94" si="90">E94-E$1106</f>
        <v>5.385256248774084E-2</v>
      </c>
      <c r="M94" s="6">
        <f t="shared" si="90"/>
        <v>0.1263072061129531</v>
      </c>
      <c r="N94" s="6">
        <f t="shared" si="90"/>
        <v>0.18000746255570732</v>
      </c>
      <c r="O94" s="6">
        <f t="shared" si="90"/>
        <v>0.19742019604871786</v>
      </c>
      <c r="P94" s="6">
        <f t="shared" si="90"/>
        <v>0.23999578009624933</v>
      </c>
      <c r="Q94" s="6">
        <f t="shared" si="90"/>
        <v>0.23006022679685323</v>
      </c>
    </row>
    <row r="95" spans="1:17" x14ac:dyDescent="0.15">
      <c r="A95" s="1">
        <v>4</v>
      </c>
      <c r="B95" s="1" t="s">
        <v>59</v>
      </c>
      <c r="C95" s="1">
        <v>23</v>
      </c>
      <c r="D95" s="1" t="s">
        <v>28</v>
      </c>
      <c r="E95" s="4">
        <f>IF(マンアワー!E95&gt;0,LN(マンアワー!E95),0)</f>
        <v>11.837854959637866</v>
      </c>
      <c r="F95" s="4">
        <f>IF(マンアワー!F95&gt;0,LN(マンアワー!F95),0)</f>
        <v>11.960334154778574</v>
      </c>
      <c r="G95" s="4">
        <f>IF(マンアワー!G95&gt;0,LN(マンアワー!G95),0)</f>
        <v>11.978536413983841</v>
      </c>
      <c r="H95" s="4">
        <f>IF(マンアワー!H95&gt;0,LN(マンアワー!H95),0)</f>
        <v>11.900826932494567</v>
      </c>
      <c r="I95" s="4">
        <f>IF(マンアワー!I95&gt;0,LN(マンアワー!I95),0)</f>
        <v>11.85885905329528</v>
      </c>
      <c r="J95" s="4">
        <f>IF(マンアワー!J95&gt;0,LN(マンアワー!J95),0)</f>
        <v>11.830351862269874</v>
      </c>
      <c r="L95" s="6">
        <f t="shared" ref="L95:Q95" si="91">E95-E$1107</f>
        <v>0.22713259115593765</v>
      </c>
      <c r="M95" s="6">
        <f t="shared" si="91"/>
        <v>0.20353923295067489</v>
      </c>
      <c r="N95" s="6">
        <f t="shared" si="91"/>
        <v>0.23990209962521547</v>
      </c>
      <c r="O95" s="6">
        <f t="shared" si="91"/>
        <v>0.23920607126063764</v>
      </c>
      <c r="P95" s="6">
        <f t="shared" si="91"/>
        <v>0.3079898157992762</v>
      </c>
      <c r="Q95" s="6">
        <f t="shared" si="91"/>
        <v>0.3016064546502335</v>
      </c>
    </row>
    <row r="96" spans="1:17" x14ac:dyDescent="0.15">
      <c r="A96" s="1">
        <v>5</v>
      </c>
      <c r="B96" s="1" t="s">
        <v>268</v>
      </c>
      <c r="C96" s="1">
        <v>1</v>
      </c>
      <c r="D96" s="1" t="s">
        <v>8</v>
      </c>
      <c r="E96" s="4">
        <f>IF(マンアワー!E96&gt;0,LN(マンアワー!E96),0)</f>
        <v>13.13888454488213</v>
      </c>
      <c r="F96" s="4">
        <f>IF(マンアワー!F96&gt;0,LN(マンアワー!F96),0)</f>
        <v>12.670977968700219</v>
      </c>
      <c r="G96" s="4">
        <f>IF(マンアワー!G96&gt;0,LN(マンアワー!G96),0)</f>
        <v>12.2659566183967</v>
      </c>
      <c r="H96" s="4">
        <f>IF(マンアワー!H96&gt;0,LN(マンアワー!H96),0)</f>
        <v>11.676116672072355</v>
      </c>
      <c r="I96" s="4">
        <f>IF(マンアワー!I96&gt;0,LN(マンアワー!I96),0)</f>
        <v>11.530749751312111</v>
      </c>
      <c r="J96" s="4">
        <f>IF(マンアワー!J96&gt;0,LN(マンアワー!J96),0)</f>
        <v>11.511849381212926</v>
      </c>
      <c r="L96" s="6">
        <f t="shared" ref="L96:Q96" si="92">E96-E$1085</f>
        <v>0.31084540933005833</v>
      </c>
      <c r="M96" s="6">
        <f t="shared" si="92"/>
        <v>0.26136902658907779</v>
      </c>
      <c r="N96" s="6">
        <f t="shared" si="92"/>
        <v>0.25973993972881004</v>
      </c>
      <c r="O96" s="6">
        <f t="shared" si="92"/>
        <v>9.5089878584749599E-2</v>
      </c>
      <c r="P96" s="6">
        <f t="shared" si="92"/>
        <v>0.10101590605536082</v>
      </c>
      <c r="Q96" s="6">
        <f t="shared" si="92"/>
        <v>0.10613160706664893</v>
      </c>
    </row>
    <row r="97" spans="1:17" x14ac:dyDescent="0.15">
      <c r="A97" s="1">
        <v>5</v>
      </c>
      <c r="B97" s="1" t="s">
        <v>69</v>
      </c>
      <c r="C97" s="1">
        <v>2</v>
      </c>
      <c r="D97" s="1" t="s">
        <v>9</v>
      </c>
      <c r="E97" s="4">
        <f>IF(マンアワー!E97&gt;0,LN(マンアワー!E97),0)</f>
        <v>9.9892791027019605</v>
      </c>
      <c r="F97" s="4">
        <f>IF(マンアワー!F97&gt;0,LN(マンアワー!F97),0)</f>
        <v>9.514066317349327</v>
      </c>
      <c r="G97" s="4">
        <f>IF(マンアワー!G97&gt;0,LN(マンアワー!G97),0)</f>
        <v>8.6891676574168208</v>
      </c>
      <c r="H97" s="4">
        <f>IF(マンアワー!H97&gt;0,LN(マンアワー!H97),0)</f>
        <v>8.0451818645810196</v>
      </c>
      <c r="I97" s="4">
        <f>IF(マンアワー!I97&gt;0,LN(マンアワー!I97),0)</f>
        <v>7.6907396335273264</v>
      </c>
      <c r="J97" s="4">
        <f>IF(マンアワー!J97&gt;0,LN(マンアワー!J97),0)</f>
        <v>7.5166053366126953</v>
      </c>
      <c r="L97" s="6">
        <f t="shared" ref="L97:Q97" si="93">E97-E$1086</f>
        <v>1.1411488394468474</v>
      </c>
      <c r="M97" s="6">
        <f t="shared" si="93"/>
        <v>1.1933626385906688</v>
      </c>
      <c r="N97" s="6">
        <f t="shared" si="93"/>
        <v>0.61342785840113123</v>
      </c>
      <c r="O97" s="6">
        <f t="shared" si="93"/>
        <v>0.32623993584612077</v>
      </c>
      <c r="P97" s="6">
        <f t="shared" si="93"/>
        <v>0.49768520005944605</v>
      </c>
      <c r="Q97" s="6">
        <f t="shared" si="93"/>
        <v>0.46998897845610177</v>
      </c>
    </row>
    <row r="98" spans="1:17" x14ac:dyDescent="0.15">
      <c r="A98" s="1">
        <v>5</v>
      </c>
      <c r="B98" s="1" t="s">
        <v>71</v>
      </c>
      <c r="C98" s="1">
        <v>3</v>
      </c>
      <c r="D98" s="1" t="s">
        <v>16</v>
      </c>
      <c r="E98" s="4">
        <f>IF(マンアワー!E98&gt;0,LN(マンアワー!E98),0)</f>
        <v>9.9788073816899612</v>
      </c>
      <c r="F98" s="4">
        <f>IF(マンアワー!F98&gt;0,LN(マンアワー!F98),0)</f>
        <v>10.041895667643944</v>
      </c>
      <c r="G98" s="4">
        <f>IF(マンアワー!G98&gt;0,LN(マンアワー!G98),0)</f>
        <v>10.042538598758082</v>
      </c>
      <c r="H98" s="4">
        <f>IF(マンアワー!H98&gt;0,LN(マンアワー!H98),0)</f>
        <v>9.9157978402548004</v>
      </c>
      <c r="I98" s="4">
        <f>IF(マンアワー!I98&gt;0,LN(マンアワー!I98),0)</f>
        <v>9.841660392245565</v>
      </c>
      <c r="J98" s="4">
        <f>IF(マンアワー!J98&gt;0,LN(マンアワー!J98),0)</f>
        <v>9.7514035102906629</v>
      </c>
      <c r="L98" s="6">
        <f t="shared" ref="L98:Q98" si="94">E98-E$1087</f>
        <v>-0.73005116847216556</v>
      </c>
      <c r="M98" s="6">
        <f t="shared" si="94"/>
        <v>-0.6762171910874919</v>
      </c>
      <c r="N98" s="6">
        <f t="shared" si="94"/>
        <v>-0.78141190884648282</v>
      </c>
      <c r="O98" s="6">
        <f t="shared" si="94"/>
        <v>-0.81108645514239974</v>
      </c>
      <c r="P98" s="6">
        <f t="shared" si="94"/>
        <v>-0.86587597432790098</v>
      </c>
      <c r="Q98" s="6">
        <f t="shared" si="94"/>
        <v>-0.90259445538506711</v>
      </c>
    </row>
    <row r="99" spans="1:17" x14ac:dyDescent="0.15">
      <c r="A99" s="1">
        <v>5</v>
      </c>
      <c r="B99" s="1" t="s">
        <v>269</v>
      </c>
      <c r="C99" s="1">
        <v>4</v>
      </c>
      <c r="D99" s="1" t="s">
        <v>17</v>
      </c>
      <c r="E99" s="4">
        <f>IF(マンアワー!E99&gt;0,LN(マンアワー!E99),0)</f>
        <v>9.3279829427157761</v>
      </c>
      <c r="F99" s="4">
        <f>IF(マンアワー!F99&gt;0,LN(マンアワー!F99),0)</f>
        <v>10.369984572512465</v>
      </c>
      <c r="G99" s="4">
        <f>IF(マンアワー!G99&gt;0,LN(マンアワー!G99),0)</f>
        <v>10.980185387268421</v>
      </c>
      <c r="H99" s="4">
        <f>IF(マンアワー!H99&gt;0,LN(マンアワー!H99),0)</f>
        <v>10.480033022472753</v>
      </c>
      <c r="I99" s="4">
        <f>IF(マンアワー!I99&gt;0,LN(マンアワー!I99),0)</f>
        <v>9.9482162699966317</v>
      </c>
      <c r="J99" s="4">
        <f>IF(マンアワー!J99&gt;0,LN(マンアワー!J99),0)</f>
        <v>9.7832438963564314</v>
      </c>
      <c r="L99" s="6">
        <f t="shared" ref="L99:Q99" si="95">E99-E$1088</f>
        <v>-1.5796622148930819</v>
      </c>
      <c r="M99" s="6">
        <f t="shared" si="95"/>
        <v>-0.48587536015760158</v>
      </c>
      <c r="N99" s="6">
        <f t="shared" si="95"/>
        <v>0.10543832904517281</v>
      </c>
      <c r="O99" s="6">
        <f t="shared" si="95"/>
        <v>0.25934978148569066</v>
      </c>
      <c r="P99" s="6">
        <f t="shared" si="95"/>
        <v>0.34134518439120498</v>
      </c>
      <c r="Q99" s="6">
        <f t="shared" si="95"/>
        <v>0.29156458051290457</v>
      </c>
    </row>
    <row r="100" spans="1:17" x14ac:dyDescent="0.15">
      <c r="A100" s="1">
        <v>5</v>
      </c>
      <c r="B100" s="1" t="s">
        <v>71</v>
      </c>
      <c r="C100" s="1">
        <v>5</v>
      </c>
      <c r="D100" s="1" t="s">
        <v>18</v>
      </c>
      <c r="E100" s="4">
        <f>IF(マンアワー!E100&gt;0,LN(マンアワー!E100),0)</f>
        <v>8.0613894988127406</v>
      </c>
      <c r="F100" s="4">
        <f>IF(マンアワー!F100&gt;0,LN(マンアワー!F100),0)</f>
        <v>7.9838923868739489</v>
      </c>
      <c r="G100" s="4">
        <f>IF(マンアワー!G100&gt;0,LN(マンアワー!G100),0)</f>
        <v>7.941582218410753</v>
      </c>
      <c r="H100" s="4">
        <f>IF(マンアワー!H100&gt;0,LN(マンアワー!H100),0)</f>
        <v>7.7303090490992385</v>
      </c>
      <c r="I100" s="4">
        <f>IF(マンアワー!I100&gt;0,LN(マンアワー!I100),0)</f>
        <v>7.6325485225269505</v>
      </c>
      <c r="J100" s="4">
        <f>IF(マンアワー!J100&gt;0,LN(マンアワー!J100),0)</f>
        <v>7.7845210576214434</v>
      </c>
      <c r="L100" s="6">
        <f t="shared" ref="L100:Q100" si="96">E100-E$1089</f>
        <v>-1.2804596354438189</v>
      </c>
      <c r="M100" s="6">
        <f t="shared" si="96"/>
        <v>-1.2026485359077288</v>
      </c>
      <c r="N100" s="6">
        <f t="shared" si="96"/>
        <v>-1.3054630846855684</v>
      </c>
      <c r="O100" s="6">
        <f t="shared" si="96"/>
        <v>-1.3316558715873175</v>
      </c>
      <c r="P100" s="6">
        <f t="shared" si="96"/>
        <v>-1.2297269057844824</v>
      </c>
      <c r="Q100" s="6">
        <f t="shared" si="96"/>
        <v>-1.0287148775349628</v>
      </c>
    </row>
    <row r="101" spans="1:17" x14ac:dyDescent="0.15">
      <c r="A101" s="1">
        <v>5</v>
      </c>
      <c r="B101" s="1" t="s">
        <v>269</v>
      </c>
      <c r="C101" s="1">
        <v>6</v>
      </c>
      <c r="D101" s="1" t="s">
        <v>2</v>
      </c>
      <c r="E101" s="4">
        <f>IF(マンアワー!E101&gt;0,LN(マンアワー!E101),0)</f>
        <v>7.8960589988369696</v>
      </c>
      <c r="F101" s="4">
        <f>IF(マンアワー!F101&gt;0,LN(マンアワー!F101),0)</f>
        <v>7.7744658225290095</v>
      </c>
      <c r="G101" s="4">
        <f>IF(マンアワー!G101&gt;0,LN(マンアワー!G101),0)</f>
        <v>7.5942506772272402</v>
      </c>
      <c r="H101" s="4">
        <f>IF(マンアワー!H101&gt;0,LN(マンアワー!H101),0)</f>
        <v>7.5740733578305814</v>
      </c>
      <c r="I101" s="4">
        <f>IF(マンアワー!I101&gt;0,LN(マンアワー!I101),0)</f>
        <v>7.9387138387580567</v>
      </c>
      <c r="J101" s="4">
        <f>IF(マンアワー!J101&gt;0,LN(マンアワー!J101),0)</f>
        <v>7.8203895381921997</v>
      </c>
      <c r="L101" s="6">
        <f t="shared" ref="L101:Q101" si="97">E101-E$1090</f>
        <v>-1.4677820962362018</v>
      </c>
      <c r="M101" s="6">
        <f t="shared" si="97"/>
        <v>-1.3759197351079173</v>
      </c>
      <c r="N101" s="6">
        <f t="shared" si="97"/>
        <v>-1.6020786913026992</v>
      </c>
      <c r="O101" s="6">
        <f t="shared" si="97"/>
        <v>-1.5741340180191425</v>
      </c>
      <c r="P101" s="6">
        <f t="shared" si="97"/>
        <v>-1.1442217743602754</v>
      </c>
      <c r="Q101" s="6">
        <f t="shared" si="97"/>
        <v>-1.1835248748896392</v>
      </c>
    </row>
    <row r="102" spans="1:17" x14ac:dyDescent="0.15">
      <c r="A102" s="1">
        <v>5</v>
      </c>
      <c r="B102" s="1" t="s">
        <v>71</v>
      </c>
      <c r="C102" s="1">
        <v>7</v>
      </c>
      <c r="D102" s="1" t="s">
        <v>19</v>
      </c>
      <c r="E102" s="4">
        <f>IF(マンアワー!E102&gt;0,LN(マンアワー!E102),0)</f>
        <v>6.8555445401976005</v>
      </c>
      <c r="F102" s="4">
        <f>IF(マンアワー!F102&gt;0,LN(マンアワー!F102),0)</f>
        <v>6.5246815096197759</v>
      </c>
      <c r="G102" s="4">
        <f>IF(マンアワー!G102&gt;0,LN(マンアワー!G102),0)</f>
        <v>6.2583728989670933</v>
      </c>
      <c r="H102" s="4">
        <f>IF(マンアワー!H102&gt;0,LN(マンアワー!H102),0)</f>
        <v>5.8837731731868512</v>
      </c>
      <c r="I102" s="4">
        <f>IF(マンアワー!I102&gt;0,LN(マンアワー!I102),0)</f>
        <v>5.3983508926825428</v>
      </c>
      <c r="J102" s="4">
        <f>IF(マンアワー!J102&gt;0,LN(マンアワー!J102),0)</f>
        <v>5.1789478140371035</v>
      </c>
      <c r="L102" s="6">
        <f t="shared" ref="L102:Q102" si="98">E102-E$1091</f>
        <v>0.35286423680217993</v>
      </c>
      <c r="M102" s="6">
        <f t="shared" si="98"/>
        <v>-2.1988110811841821E-2</v>
      </c>
      <c r="N102" s="6">
        <f t="shared" si="98"/>
        <v>-0.16895840416092778</v>
      </c>
      <c r="O102" s="6">
        <f t="shared" si="98"/>
        <v>-0.43947056109941851</v>
      </c>
      <c r="P102" s="6">
        <f t="shared" si="98"/>
        <v>-0.91164793940920763</v>
      </c>
      <c r="Q102" s="6">
        <f t="shared" si="98"/>
        <v>-0.96958844189469051</v>
      </c>
    </row>
    <row r="103" spans="1:17" x14ac:dyDescent="0.15">
      <c r="A103" s="1">
        <v>5</v>
      </c>
      <c r="B103" s="1" t="s">
        <v>71</v>
      </c>
      <c r="C103" s="1">
        <v>8</v>
      </c>
      <c r="D103" s="1" t="s">
        <v>20</v>
      </c>
      <c r="E103" s="4">
        <f>IF(マンアワー!E103&gt;0,LN(マンアワー!E103),0)</f>
        <v>8.923492214840417</v>
      </c>
      <c r="F103" s="4">
        <f>IF(マンアワー!F103&gt;0,LN(マンアワー!F103),0)</f>
        <v>9.1870420613835293</v>
      </c>
      <c r="G103" s="4">
        <f>IF(マンアワー!G103&gt;0,LN(マンアワー!G103),0)</f>
        <v>9.0408522503625246</v>
      </c>
      <c r="H103" s="4">
        <f>IF(マンアワー!H103&gt;0,LN(マンアワー!H103),0)</f>
        <v>8.956816514275781</v>
      </c>
      <c r="I103" s="4">
        <f>IF(マンアワー!I103&gt;0,LN(マンアワー!I103),0)</f>
        <v>8.4418831576113345</v>
      </c>
      <c r="J103" s="4">
        <f>IF(マンアワー!J103&gt;0,LN(マンアワー!J103),0)</f>
        <v>8.349612581296789</v>
      </c>
      <c r="L103" s="6">
        <f t="shared" ref="L103:Q103" si="99">E103-E$1092</f>
        <v>-1.0657223190292306</v>
      </c>
      <c r="M103" s="6">
        <f t="shared" si="99"/>
        <v>-0.79254726858159152</v>
      </c>
      <c r="N103" s="6">
        <f t="shared" si="99"/>
        <v>-0.84567773044199335</v>
      </c>
      <c r="O103" s="6">
        <f t="shared" si="99"/>
        <v>-0.66823498906934198</v>
      </c>
      <c r="P103" s="6">
        <f t="shared" si="99"/>
        <v>-0.83426009559958025</v>
      </c>
      <c r="Q103" s="6">
        <f t="shared" si="99"/>
        <v>-0.78998642441238509</v>
      </c>
    </row>
    <row r="104" spans="1:17" x14ac:dyDescent="0.15">
      <c r="A104" s="1">
        <v>5</v>
      </c>
      <c r="B104" s="1" t="s">
        <v>270</v>
      </c>
      <c r="C104" s="1">
        <v>9</v>
      </c>
      <c r="D104" s="1" t="s">
        <v>21</v>
      </c>
      <c r="E104" s="4">
        <f>IF(マンアワー!E104&gt;0,LN(マンアワー!E104),0)</f>
        <v>8.7686631027977988</v>
      </c>
      <c r="F104" s="4">
        <f>IF(マンアワー!F104&gt;0,LN(マンアワー!F104),0)</f>
        <v>8.8065050360591659</v>
      </c>
      <c r="G104" s="4">
        <f>IF(マンアワー!G104&gt;0,LN(マンアワー!G104),0)</f>
        <v>8.6422549115462211</v>
      </c>
      <c r="H104" s="4">
        <f>IF(マンアワー!H104&gt;0,LN(マンアワー!H104),0)</f>
        <v>8.5608807126044795</v>
      </c>
      <c r="I104" s="4">
        <f>IF(マンアワー!I104&gt;0,LN(マンアワー!I104),0)</f>
        <v>8.7106354600888238</v>
      </c>
      <c r="J104" s="4">
        <f>IF(マンアワー!J104&gt;0,LN(マンアワー!J104),0)</f>
        <v>8.5607121015837571</v>
      </c>
      <c r="L104" s="6">
        <f t="shared" ref="L104:Q104" si="100">E104-E$1093</f>
        <v>-1.1666605550426112</v>
      </c>
      <c r="M104" s="6">
        <f t="shared" si="100"/>
        <v>-0.88651963391917654</v>
      </c>
      <c r="N104" s="6">
        <f t="shared" si="100"/>
        <v>-0.90172867740563944</v>
      </c>
      <c r="O104" s="6">
        <f t="shared" si="100"/>
        <v>-0.7663184969693777</v>
      </c>
      <c r="P104" s="6">
        <f t="shared" si="100"/>
        <v>-0.69457676509320265</v>
      </c>
      <c r="Q104" s="6">
        <f t="shared" si="100"/>
        <v>-0.67366839607458928</v>
      </c>
    </row>
    <row r="105" spans="1:17" x14ac:dyDescent="0.15">
      <c r="A105" s="1">
        <v>5</v>
      </c>
      <c r="B105" s="1" t="s">
        <v>71</v>
      </c>
      <c r="C105" s="1">
        <v>10</v>
      </c>
      <c r="D105" s="1" t="s">
        <v>22</v>
      </c>
      <c r="E105" s="4">
        <f>IF(マンアワー!E105&gt;0,LN(マンアワー!E105),0)</f>
        <v>8.8923269039839337</v>
      </c>
      <c r="F105" s="4">
        <f>IF(マンアワー!F105&gt;0,LN(マンアワー!F105),0)</f>
        <v>8.9160446406248575</v>
      </c>
      <c r="G105" s="4">
        <f>IF(マンアワー!G105&gt;0,LN(マンアワー!G105),0)</f>
        <v>9.2754983806748736</v>
      </c>
      <c r="H105" s="4">
        <f>IF(マンアワー!H105&gt;0,LN(マンアワー!H105),0)</f>
        <v>9.2184555809767197</v>
      </c>
      <c r="I105" s="4">
        <f>IF(マンアワー!I105&gt;0,LN(マンアワー!I105),0)</f>
        <v>9.1832920950116161</v>
      </c>
      <c r="J105" s="4">
        <f>IF(マンアワー!J105&gt;0,LN(マンアワー!J105),0)</f>
        <v>9.0272197181201577</v>
      </c>
      <c r="L105" s="6">
        <f t="shared" ref="L105:Q105" si="101">E105-E$1094</f>
        <v>-1.2213978530726965</v>
      </c>
      <c r="M105" s="6">
        <f t="shared" si="101"/>
        <v>-1.1441346615209014</v>
      </c>
      <c r="N105" s="6">
        <f t="shared" si="101"/>
        <v>-1.0217669035841155</v>
      </c>
      <c r="O105" s="6">
        <f t="shared" si="101"/>
        <v>-0.89441358713520991</v>
      </c>
      <c r="P105" s="6">
        <f t="shared" si="101"/>
        <v>-0.76483233105518522</v>
      </c>
      <c r="Q105" s="6">
        <f t="shared" si="101"/>
        <v>-0.79621250420742484</v>
      </c>
    </row>
    <row r="106" spans="1:17" x14ac:dyDescent="0.15">
      <c r="A106" s="1">
        <v>5</v>
      </c>
      <c r="B106" s="1" t="s">
        <v>71</v>
      </c>
      <c r="C106" s="1">
        <v>11</v>
      </c>
      <c r="D106" s="1" t="s">
        <v>23</v>
      </c>
      <c r="E106" s="4">
        <f>IF(マンアワー!E106&gt;0,LN(マンアワー!E106),0)</f>
        <v>8.5416506924226656</v>
      </c>
      <c r="F106" s="4">
        <f>IF(マンアワー!F106&gt;0,LN(マンアワー!F106),0)</f>
        <v>8.8253152690193382</v>
      </c>
      <c r="G106" s="4">
        <f>IF(マンアワー!G106&gt;0,LN(マンアワー!G106),0)</f>
        <v>9.4957963955456037</v>
      </c>
      <c r="H106" s="4">
        <f>IF(マンアワー!H106&gt;0,LN(マンアワー!H106),0)</f>
        <v>9.5257263454858165</v>
      </c>
      <c r="I106" s="4">
        <f>IF(マンアワー!I106&gt;0,LN(マンアワー!I106),0)</f>
        <v>9.5529766952106421</v>
      </c>
      <c r="J106" s="4">
        <f>IF(マンアワー!J106&gt;0,LN(マンアワー!J106),0)</f>
        <v>9.335872203493313</v>
      </c>
      <c r="L106" s="6">
        <f t="shared" ref="L106:Q106" si="102">E106-E$1095</f>
        <v>-1.6526802112435668</v>
      </c>
      <c r="M106" s="6">
        <f t="shared" si="102"/>
        <v>-1.4290358896528375</v>
      </c>
      <c r="N106" s="6">
        <f t="shared" si="102"/>
        <v>-0.98115581722426271</v>
      </c>
      <c r="O106" s="6">
        <f t="shared" si="102"/>
        <v>-0.88084241092991888</v>
      </c>
      <c r="P106" s="6">
        <f t="shared" si="102"/>
        <v>-0.86624712734593956</v>
      </c>
      <c r="Q106" s="6">
        <f t="shared" si="102"/>
        <v>-0.85877794909209726</v>
      </c>
    </row>
    <row r="107" spans="1:17" x14ac:dyDescent="0.15">
      <c r="A107" s="1">
        <v>5</v>
      </c>
      <c r="B107" s="1" t="s">
        <v>71</v>
      </c>
      <c r="C107" s="1">
        <v>12</v>
      </c>
      <c r="D107" s="1" t="s">
        <v>24</v>
      </c>
      <c r="E107" s="4">
        <f>IF(マンアワー!E107&gt;0,LN(マンアワー!E107),0)</f>
        <v>9.8459495888941628</v>
      </c>
      <c r="F107" s="4">
        <f>IF(マンアワー!F107&gt;0,LN(マンアワー!F107),0)</f>
        <v>10.499225304656429</v>
      </c>
      <c r="G107" s="4">
        <f>IF(マンアワー!G107&gt;0,LN(マンアワー!G107),0)</f>
        <v>11.22961307739296</v>
      </c>
      <c r="H107" s="4">
        <f>IF(マンアワー!H107&gt;0,LN(マンアワー!H107),0)</f>
        <v>11.039367893724984</v>
      </c>
      <c r="I107" s="4">
        <f>IF(マンアワー!I107&gt;0,LN(マンアワー!I107),0)</f>
        <v>10.742738034553126</v>
      </c>
      <c r="J107" s="4">
        <f>IF(マンアワー!J107&gt;0,LN(マンアワー!J107),0)</f>
        <v>10.51765123957764</v>
      </c>
      <c r="L107" s="6">
        <f t="shared" ref="L107:Q107" si="103">E107-E$1096</f>
        <v>-0.34267546987839204</v>
      </c>
      <c r="M107" s="6">
        <f t="shared" si="103"/>
        <v>8.3696549657117814E-2</v>
      </c>
      <c r="N107" s="6">
        <f t="shared" si="103"/>
        <v>0.24873423099389136</v>
      </c>
      <c r="O107" s="6">
        <f t="shared" si="103"/>
        <v>0.15652114027933273</v>
      </c>
      <c r="P107" s="6">
        <f t="shared" si="103"/>
        <v>-1.4344378430184435E-3</v>
      </c>
      <c r="Q107" s="6">
        <f t="shared" si="103"/>
        <v>-0.10057499338888753</v>
      </c>
    </row>
    <row r="108" spans="1:17" x14ac:dyDescent="0.15">
      <c r="A108" s="1">
        <v>5</v>
      </c>
      <c r="B108" s="1" t="s">
        <v>71</v>
      </c>
      <c r="C108" s="1">
        <v>13</v>
      </c>
      <c r="D108" s="1" t="s">
        <v>25</v>
      </c>
      <c r="E108" s="4">
        <f>IF(マンアワー!E108&gt;0,LN(マンアワー!E108),0)</f>
        <v>6.6511944921484041</v>
      </c>
      <c r="F108" s="4">
        <f>IF(マンアワー!F108&gt;0,LN(マンアワー!F108),0)</f>
        <v>8.1699226218106578</v>
      </c>
      <c r="G108" s="4">
        <f>IF(マンアワー!G108&gt;0,LN(マンアワー!G108),0)</f>
        <v>8.9931196945678202</v>
      </c>
      <c r="H108" s="4">
        <f>IF(マンアワー!H108&gt;0,LN(マンアワー!H108),0)</f>
        <v>8.9443180572101273</v>
      </c>
      <c r="I108" s="4">
        <f>IF(マンアワー!I108&gt;0,LN(マンアワー!I108),0)</f>
        <v>8.8493008404838314</v>
      </c>
      <c r="J108" s="4">
        <f>IF(マンアワー!J108&gt;0,LN(マンアワー!J108),0)</f>
        <v>8.6389415346952863</v>
      </c>
      <c r="L108" s="6">
        <f t="shared" ref="L108:Q108" si="104">E108-E$1097</f>
        <v>-2.9822893334116038</v>
      </c>
      <c r="M108" s="6">
        <f t="shared" si="104"/>
        <v>-1.5961102142849395</v>
      </c>
      <c r="N108" s="6">
        <f t="shared" si="104"/>
        <v>-0.82225774438783361</v>
      </c>
      <c r="O108" s="6">
        <f t="shared" si="104"/>
        <v>-0.78810881844166225</v>
      </c>
      <c r="P108" s="6">
        <f t="shared" si="104"/>
        <v>-1.1545146357304645</v>
      </c>
      <c r="Q108" s="6">
        <f t="shared" si="104"/>
        <v>-1.2119862811314341</v>
      </c>
    </row>
    <row r="109" spans="1:17" x14ac:dyDescent="0.15">
      <c r="A109" s="1">
        <v>5</v>
      </c>
      <c r="B109" s="1" t="s">
        <v>71</v>
      </c>
      <c r="C109" s="1">
        <v>14</v>
      </c>
      <c r="D109" s="1" t="s">
        <v>26</v>
      </c>
      <c r="E109" s="4">
        <f>IF(マンアワー!E109&gt;0,LN(マンアワー!E109),0)</f>
        <v>6.6078008847204277</v>
      </c>
      <c r="F109" s="4">
        <f>IF(マンアワー!F109&gt;0,LN(マンアワー!F109),0)</f>
        <v>8.3848958740532087</v>
      </c>
      <c r="G109" s="4">
        <f>IF(マンアワー!G109&gt;0,LN(マンアワー!G109),0)</f>
        <v>9.4643979172331303</v>
      </c>
      <c r="H109" s="4">
        <f>IF(マンアワー!H109&gt;0,LN(マンアワー!H109),0)</f>
        <v>8.9329439502966608</v>
      </c>
      <c r="I109" s="4">
        <f>IF(マンアワー!I109&gt;0,LN(マンアワー!I109),0)</f>
        <v>8.6885267490772371</v>
      </c>
      <c r="J109" s="4">
        <f>IF(マンアワー!J109&gt;0,LN(マンアワー!J109),0)</f>
        <v>8.6069137923191015</v>
      </c>
      <c r="L109" s="6">
        <f t="shared" ref="L109:Q109" si="105">E109-E$1098</f>
        <v>-1.3468948279338404</v>
      </c>
      <c r="M109" s="6">
        <f t="shared" si="105"/>
        <v>3.4340168000516869E-2</v>
      </c>
      <c r="N109" s="6">
        <f t="shared" si="105"/>
        <v>0.91854254865098994</v>
      </c>
      <c r="O109" s="6">
        <f t="shared" si="105"/>
        <v>0.76030039286546724</v>
      </c>
      <c r="P109" s="6">
        <f t="shared" si="105"/>
        <v>0.62535815103654535</v>
      </c>
      <c r="Q109" s="6">
        <f t="shared" si="105"/>
        <v>0.66776757578404844</v>
      </c>
    </row>
    <row r="110" spans="1:17" x14ac:dyDescent="0.15">
      <c r="A110" s="1">
        <v>5</v>
      </c>
      <c r="B110" s="1" t="s">
        <v>71</v>
      </c>
      <c r="C110" s="1">
        <v>15</v>
      </c>
      <c r="D110" s="1" t="s">
        <v>27</v>
      </c>
      <c r="E110" s="4">
        <f>IF(マンアワー!E110&gt;0,LN(マンアワー!E110),0)</f>
        <v>11.040647999199104</v>
      </c>
      <c r="F110" s="4">
        <f>IF(マンアワー!F110&gt;0,LN(マンアワー!F110),0)</f>
        <v>11.133850156993638</v>
      </c>
      <c r="G110" s="4">
        <f>IF(マンアワー!G110&gt;0,LN(マンアワー!G110),0)</f>
        <v>10.952874614333396</v>
      </c>
      <c r="H110" s="4">
        <f>IF(マンアワー!H110&gt;0,LN(マンアワー!H110),0)</f>
        <v>10.589180339013966</v>
      </c>
      <c r="I110" s="4">
        <f>IF(マンアワー!I110&gt;0,LN(マンアワー!I110),0)</f>
        <v>10.153961419935726</v>
      </c>
      <c r="J110" s="4">
        <f>IF(マンアワー!J110&gt;0,LN(マンアワー!J110),0)</f>
        <v>10.026920427760482</v>
      </c>
      <c r="L110" s="6">
        <f t="shared" ref="L110:Q110" si="106">E110-E$1099</f>
        <v>-0.33159802521707249</v>
      </c>
      <c r="M110" s="6">
        <f t="shared" si="106"/>
        <v>-0.16757990831717073</v>
      </c>
      <c r="N110" s="6">
        <f t="shared" si="106"/>
        <v>-0.36377449508299975</v>
      </c>
      <c r="O110" s="6">
        <f t="shared" si="106"/>
        <v>-0.47883104253415887</v>
      </c>
      <c r="P110" s="6">
        <f t="shared" si="106"/>
        <v>-0.68154345972966901</v>
      </c>
      <c r="Q110" s="6">
        <f t="shared" si="106"/>
        <v>-0.71839279808417089</v>
      </c>
    </row>
    <row r="111" spans="1:17" x14ac:dyDescent="0.15">
      <c r="A111" s="1">
        <v>5</v>
      </c>
      <c r="B111" s="1" t="s">
        <v>271</v>
      </c>
      <c r="C111" s="1">
        <v>16</v>
      </c>
      <c r="D111" s="1" t="s">
        <v>10</v>
      </c>
      <c r="E111" s="4">
        <f>IF(マンアワー!E111&gt;0,LN(マンアワー!E111),0)</f>
        <v>11.754264446522456</v>
      </c>
      <c r="F111" s="4">
        <f>IF(マンアワー!F111&gt;0,LN(マンアワー!F111),0)</f>
        <v>12.132835250938262</v>
      </c>
      <c r="G111" s="4">
        <f>IF(マンアワー!G111&gt;0,LN(マンアワー!G111),0)</f>
        <v>11.904776443886977</v>
      </c>
      <c r="H111" s="4">
        <f>IF(マンアワー!H111&gt;0,LN(マンアワー!H111),0)</f>
        <v>11.900338993400597</v>
      </c>
      <c r="I111" s="4">
        <f>IF(マンアワー!I111&gt;0,LN(マンアワー!I111),0)</f>
        <v>11.6064621180697</v>
      </c>
      <c r="J111" s="4">
        <f>IF(マンアワー!J111&gt;0,LN(マンアワー!J111),0)</f>
        <v>11.622745791620865</v>
      </c>
      <c r="L111" s="6">
        <f t="shared" ref="L111:Q111" si="107">E111-E$1100</f>
        <v>-0.22802919235950903</v>
      </c>
      <c r="M111" s="6">
        <f t="shared" si="107"/>
        <v>-0.15309453195098754</v>
      </c>
      <c r="N111" s="6">
        <f t="shared" si="107"/>
        <v>-0.36072901760838683</v>
      </c>
      <c r="O111" s="6">
        <f t="shared" si="107"/>
        <v>-0.35138308326412826</v>
      </c>
      <c r="P111" s="6">
        <f t="shared" si="107"/>
        <v>-0.43323136399196471</v>
      </c>
      <c r="Q111" s="6">
        <f t="shared" si="107"/>
        <v>-0.36104221318927721</v>
      </c>
    </row>
    <row r="112" spans="1:17" x14ac:dyDescent="0.15">
      <c r="A112" s="1">
        <v>5</v>
      </c>
      <c r="B112" s="1" t="s">
        <v>69</v>
      </c>
      <c r="C112" s="1">
        <v>17</v>
      </c>
      <c r="D112" s="1" t="s">
        <v>11</v>
      </c>
      <c r="E112" s="4">
        <f>IF(マンアワー!E112&gt;0,LN(マンアワー!E112),0)</f>
        <v>8.795816431294492</v>
      </c>
      <c r="F112" s="4">
        <f>IF(マンアワー!F112&gt;0,LN(マンアワー!F112),0)</f>
        <v>8.8951350223067074</v>
      </c>
      <c r="G112" s="4">
        <f>IF(マンアワー!G112&gt;0,LN(マンアワー!G112),0)</f>
        <v>8.9700184990695657</v>
      </c>
      <c r="H112" s="4">
        <f>IF(マンアワー!H112&gt;0,LN(マンアワー!H112),0)</f>
        <v>9.0901842171366525</v>
      </c>
      <c r="I112" s="4">
        <f>IF(マンアワー!I112&gt;0,LN(マンアワー!I112),0)</f>
        <v>9.0140880173830809</v>
      </c>
      <c r="J112" s="4">
        <f>IF(マンアワー!J112&gt;0,LN(マンアワー!J112),0)</f>
        <v>8.9921300333447434</v>
      </c>
      <c r="L112" s="6">
        <f t="shared" ref="L112:Q112" si="108">E112-E$1101</f>
        <v>-0.3767087217993712</v>
      </c>
      <c r="M112" s="6">
        <f t="shared" si="108"/>
        <v>-0.44079006757078965</v>
      </c>
      <c r="N112" s="6">
        <f t="shared" si="108"/>
        <v>-0.4772742628754898</v>
      </c>
      <c r="O112" s="6">
        <f t="shared" si="108"/>
        <v>-0.40630983236726337</v>
      </c>
      <c r="P112" s="6">
        <f t="shared" si="108"/>
        <v>-0.42292825621913721</v>
      </c>
      <c r="Q112" s="6">
        <f t="shared" si="108"/>
        <v>-0.43083196589074113</v>
      </c>
    </row>
    <row r="113" spans="1:17" x14ac:dyDescent="0.15">
      <c r="A113" s="1">
        <v>5</v>
      </c>
      <c r="B113" s="1" t="s">
        <v>69</v>
      </c>
      <c r="C113" s="1">
        <v>18</v>
      </c>
      <c r="D113" s="1" t="s">
        <v>12</v>
      </c>
      <c r="E113" s="4">
        <f>IF(マンアワー!E113&gt;0,LN(マンアワー!E113),0)</f>
        <v>12.239045536124339</v>
      </c>
      <c r="F113" s="4">
        <f>IF(マンアワー!F113&gt;0,LN(マンアワー!F113),0)</f>
        <v>12.321825672251025</v>
      </c>
      <c r="G113" s="4">
        <f>IF(マンアワー!G113&gt;0,LN(マンアワー!G113),0)</f>
        <v>12.176213319666122</v>
      </c>
      <c r="H113" s="4">
        <f>IF(マンアワー!H113&gt;0,LN(マンアワー!H113),0)</f>
        <v>12.038515324804679</v>
      </c>
      <c r="I113" s="4">
        <f>IF(マンアワー!I113&gt;0,LN(マンアワー!I113),0)</f>
        <v>11.875313365097075</v>
      </c>
      <c r="J113" s="4">
        <f>IF(マンアワー!J113&gt;0,LN(マンアワー!J113),0)</f>
        <v>11.786224711736995</v>
      </c>
      <c r="L113" s="6">
        <f t="shared" ref="L113:Q113" si="109">E113-E$1102</f>
        <v>-0.3495244197481373</v>
      </c>
      <c r="M113" s="6">
        <f t="shared" si="109"/>
        <v>-0.39158107727839742</v>
      </c>
      <c r="N113" s="6">
        <f t="shared" si="109"/>
        <v>-0.46888958203535047</v>
      </c>
      <c r="O113" s="6">
        <f t="shared" si="109"/>
        <v>-0.46964159569073338</v>
      </c>
      <c r="P113" s="6">
        <f t="shared" si="109"/>
        <v>-0.4712425097782873</v>
      </c>
      <c r="Q113" s="6">
        <f t="shared" si="109"/>
        <v>-0.5285564893870589</v>
      </c>
    </row>
    <row r="114" spans="1:17" x14ac:dyDescent="0.15">
      <c r="A114" s="1">
        <v>5</v>
      </c>
      <c r="B114" s="1" t="s">
        <v>69</v>
      </c>
      <c r="C114" s="1">
        <v>19</v>
      </c>
      <c r="D114" s="1" t="s">
        <v>13</v>
      </c>
      <c r="E114" s="4">
        <f>IF(マンアワー!E114&gt;0,LN(マンアワー!E114),0)</f>
        <v>9.9450190574848207</v>
      </c>
      <c r="F114" s="4">
        <f>IF(マンアワー!F114&gt;0,LN(マンアワー!F114),0)</f>
        <v>10.255623489594042</v>
      </c>
      <c r="G114" s="4">
        <f>IF(マンアワー!G114&gt;0,LN(マンアワー!G114),0)</f>
        <v>10.273770882005314</v>
      </c>
      <c r="H114" s="4">
        <f>IF(マンアワー!H114&gt;0,LN(マンアワー!H114),0)</f>
        <v>10.105884089405262</v>
      </c>
      <c r="I114" s="4">
        <f>IF(マンアワー!I114&gt;0,LN(マンアワー!I114),0)</f>
        <v>9.9389558508936311</v>
      </c>
      <c r="J114" s="4">
        <f>IF(マンアワー!J114&gt;0,LN(マンアワー!J114),0)</f>
        <v>9.9308079049315836</v>
      </c>
      <c r="L114" s="6">
        <f t="shared" ref="L114:Q114" si="110">E114-E$1103</f>
        <v>-0.50778598629441873</v>
      </c>
      <c r="M114" s="6">
        <f t="shared" si="110"/>
        <v>-0.48226598397082832</v>
      </c>
      <c r="N114" s="6">
        <f t="shared" si="110"/>
        <v>-0.57032314947804075</v>
      </c>
      <c r="O114" s="6">
        <f t="shared" si="110"/>
        <v>-0.60917310778565614</v>
      </c>
      <c r="P114" s="6">
        <f t="shared" si="110"/>
        <v>-0.74558786778845842</v>
      </c>
      <c r="Q114" s="6">
        <f t="shared" si="110"/>
        <v>-0.74810868399424812</v>
      </c>
    </row>
    <row r="115" spans="1:17" x14ac:dyDescent="0.15">
      <c r="A115" s="1">
        <v>5</v>
      </c>
      <c r="B115" s="1" t="s">
        <v>69</v>
      </c>
      <c r="C115" s="1">
        <v>20</v>
      </c>
      <c r="D115" s="1" t="s">
        <v>14</v>
      </c>
      <c r="E115" s="4">
        <f>IF(マンアワー!E115&gt;0,LN(マンアワー!E115),0)</f>
        <v>7.7386485128797</v>
      </c>
      <c r="F115" s="4">
        <f>IF(マンアワー!F115&gt;0,LN(マンアワー!F115),0)</f>
        <v>8.3240035268861803</v>
      </c>
      <c r="G115" s="4">
        <f>IF(マンアワー!G115&gt;0,LN(マンアワー!G115),0)</f>
        <v>8.4988677375089434</v>
      </c>
      <c r="H115" s="4">
        <f>IF(マンアワー!H115&gt;0,LN(マンアワー!H115),0)</f>
        <v>8.6284330553824891</v>
      </c>
      <c r="I115" s="4">
        <f>IF(マンアワー!I115&gt;0,LN(マンアワー!I115),0)</f>
        <v>8.6601656557199966</v>
      </c>
      <c r="J115" s="4">
        <f>IF(マンアワー!J115&gt;0,LN(マンアワー!J115),0)</f>
        <v>8.6346245748777299</v>
      </c>
      <c r="L115" s="6">
        <f t="shared" ref="L115:Q115" si="111">E115-E$1104</f>
        <v>-0.93241496589218986</v>
      </c>
      <c r="M115" s="6">
        <f t="shared" si="111"/>
        <v>-0.95236086431070355</v>
      </c>
      <c r="N115" s="6">
        <f t="shared" si="111"/>
        <v>-1.1682320226363494</v>
      </c>
      <c r="O115" s="6">
        <f t="shared" si="111"/>
        <v>-1.074396599235353</v>
      </c>
      <c r="P115" s="6">
        <f t="shared" si="111"/>
        <v>-1.014868345863766</v>
      </c>
      <c r="Q115" s="6">
        <f t="shared" si="111"/>
        <v>-1.0321361811871981</v>
      </c>
    </row>
    <row r="116" spans="1:17" x14ac:dyDescent="0.15">
      <c r="A116" s="1">
        <v>5</v>
      </c>
      <c r="B116" s="1" t="s">
        <v>69</v>
      </c>
      <c r="C116" s="1">
        <v>21</v>
      </c>
      <c r="D116" s="1" t="s">
        <v>15</v>
      </c>
      <c r="E116" s="4">
        <f>IF(マンアワー!E116&gt;0,LN(マンアワー!E116),0)</f>
        <v>11.187714986300175</v>
      </c>
      <c r="F116" s="4">
        <f>IF(マンアワー!F116&gt;0,LN(マンアワー!F116),0)</f>
        <v>11.186354198413888</v>
      </c>
      <c r="G116" s="4">
        <f>IF(マンアワー!G116&gt;0,LN(マンアワー!G116),0)</f>
        <v>11.016072811825303</v>
      </c>
      <c r="H116" s="4">
        <f>IF(マンアワー!H116&gt;0,LN(マンアワー!H116),0)</f>
        <v>10.933170685282789</v>
      </c>
      <c r="I116" s="4">
        <f>IF(マンアワー!I116&gt;0,LN(マンアワー!I116),0)</f>
        <v>10.959581214801586</v>
      </c>
      <c r="J116" s="4">
        <f>IF(マンアワー!J116&gt;0,LN(マンアワー!J116),0)</f>
        <v>10.745405412776218</v>
      </c>
      <c r="L116" s="6">
        <f t="shared" ref="L116:Q116" si="112">E116-E$1105</f>
        <v>-0.3721978949414364</v>
      </c>
      <c r="M116" s="6">
        <f t="shared" si="112"/>
        <v>-0.42810833819677896</v>
      </c>
      <c r="N116" s="6">
        <f t="shared" si="112"/>
        <v>-0.64001893035578483</v>
      </c>
      <c r="O116" s="6">
        <f t="shared" si="112"/>
        <v>-0.68717376958501042</v>
      </c>
      <c r="P116" s="6">
        <f t="shared" si="112"/>
        <v>-0.55844132044308559</v>
      </c>
      <c r="Q116" s="6">
        <f t="shared" si="112"/>
        <v>-0.76298216046590639</v>
      </c>
    </row>
    <row r="117" spans="1:17" x14ac:dyDescent="0.15">
      <c r="A117" s="1">
        <v>5</v>
      </c>
      <c r="B117" s="1" t="s">
        <v>67</v>
      </c>
      <c r="C117" s="1">
        <v>22</v>
      </c>
      <c r="D117" s="1" t="s">
        <v>7</v>
      </c>
      <c r="E117" s="4">
        <f>IF(マンアワー!E117&gt;0,LN(マンアワー!E117),0)</f>
        <v>12.089846066500122</v>
      </c>
      <c r="F117" s="4">
        <f>IF(マンアワー!F117&gt;0,LN(マンアワー!F117),0)</f>
        <v>12.372843917839836</v>
      </c>
      <c r="G117" s="4">
        <f>IF(マンアワー!G117&gt;0,LN(マンアワー!G117),0)</f>
        <v>12.473787200052518</v>
      </c>
      <c r="H117" s="4">
        <f>IF(マンアワー!H117&gt;0,LN(マンアワー!H117),0)</f>
        <v>12.624932121727651</v>
      </c>
      <c r="I117" s="4">
        <f>IF(マンアワー!I117&gt;0,LN(マンアワー!I117),0)</f>
        <v>12.640343307963699</v>
      </c>
      <c r="J117" s="4">
        <f>IF(マンアワー!J117&gt;0,LN(マンアワー!J117),0)</f>
        <v>12.620846360310342</v>
      </c>
      <c r="L117" s="6">
        <f t="shared" ref="L117:Q117" si="113">E117-E$1106</f>
        <v>-0.47319265510148867</v>
      </c>
      <c r="M117" s="6">
        <f t="shared" si="113"/>
        <v>-0.44457965984485526</v>
      </c>
      <c r="N117" s="6">
        <f t="shared" si="113"/>
        <v>-0.59359127471430995</v>
      </c>
      <c r="O117" s="6">
        <f t="shared" si="113"/>
        <v>-0.56050443840380382</v>
      </c>
      <c r="P117" s="6">
        <f t="shared" si="113"/>
        <v>-0.6918775432967994</v>
      </c>
      <c r="Q117" s="6">
        <f t="shared" si="113"/>
        <v>-0.69694323328187657</v>
      </c>
    </row>
    <row r="118" spans="1:17" x14ac:dyDescent="0.15">
      <c r="A118" s="1">
        <v>5</v>
      </c>
      <c r="B118" s="1" t="s">
        <v>67</v>
      </c>
      <c r="C118" s="1">
        <v>23</v>
      </c>
      <c r="D118" s="1" t="s">
        <v>28</v>
      </c>
      <c r="E118" s="4">
        <f>IF(マンアワー!E118&gt;0,LN(マンアワー!E118),0)</f>
        <v>11.287937343896573</v>
      </c>
      <c r="F118" s="4">
        <f>IF(マンアワー!F118&gt;0,LN(マンアワー!F118),0)</f>
        <v>11.472427915626911</v>
      </c>
      <c r="G118" s="4">
        <f>IF(マンアワー!G118&gt;0,LN(マンアワー!G118),0)</f>
        <v>11.336391720799833</v>
      </c>
      <c r="H118" s="4">
        <f>IF(マンアワー!H118&gt;0,LN(マンアワー!H118),0)</f>
        <v>11.305514327427895</v>
      </c>
      <c r="I118" s="4">
        <f>IF(マンアワー!I118&gt;0,LN(マンアワー!I118),0)</f>
        <v>11.122734050638142</v>
      </c>
      <c r="J118" s="4">
        <f>IF(マンアワー!J118&gt;0,LN(マンアワー!J118),0)</f>
        <v>11.101914481437719</v>
      </c>
      <c r="L118" s="6">
        <f t="shared" ref="L118:Q118" si="114">E118-E$1107</f>
        <v>-0.32278502458535563</v>
      </c>
      <c r="M118" s="6">
        <f t="shared" si="114"/>
        <v>-0.28436700620098776</v>
      </c>
      <c r="N118" s="6">
        <f t="shared" si="114"/>
        <v>-0.40224259355879255</v>
      </c>
      <c r="O118" s="6">
        <f t="shared" si="114"/>
        <v>-0.35610653380603452</v>
      </c>
      <c r="P118" s="6">
        <f t="shared" si="114"/>
        <v>-0.42813518685786178</v>
      </c>
      <c r="Q118" s="6">
        <f t="shared" si="114"/>
        <v>-0.4268309261819212</v>
      </c>
    </row>
    <row r="119" spans="1:17" x14ac:dyDescent="0.15">
      <c r="A119" s="1">
        <v>6</v>
      </c>
      <c r="B119" s="1" t="s">
        <v>272</v>
      </c>
      <c r="C119" s="1">
        <v>1</v>
      </c>
      <c r="D119" s="1" t="s">
        <v>8</v>
      </c>
      <c r="E119" s="4">
        <f>IF(マンアワー!E119&gt;0,LN(マンアワー!E119),0)</f>
        <v>13.056950727906244</v>
      </c>
      <c r="F119" s="4">
        <f>IF(マンアワー!F119&gt;0,LN(マンアワー!F119),0)</f>
        <v>12.68997174590058</v>
      </c>
      <c r="G119" s="4">
        <f>IF(マンアワー!G119&gt;0,LN(マンアワー!G119),0)</f>
        <v>12.258923560809707</v>
      </c>
      <c r="H119" s="4">
        <f>IF(マンアワー!H119&gt;0,LN(マンアワー!H119),0)</f>
        <v>11.778552600787341</v>
      </c>
      <c r="I119" s="4">
        <f>IF(マンアワー!I119&gt;0,LN(マンアワー!I119),0)</f>
        <v>11.626100219209754</v>
      </c>
      <c r="J119" s="4">
        <f>IF(マンアワー!J119&gt;0,LN(マンアワー!J119),0)</f>
        <v>11.613704426902675</v>
      </c>
      <c r="L119" s="6">
        <f t="shared" ref="L119:Q119" si="115">E119-E$1085</f>
        <v>0.22891159235417291</v>
      </c>
      <c r="M119" s="6">
        <f t="shared" si="115"/>
        <v>0.28036280378943879</v>
      </c>
      <c r="N119" s="6">
        <f t="shared" si="115"/>
        <v>0.25270688214181725</v>
      </c>
      <c r="O119" s="6">
        <f t="shared" si="115"/>
        <v>0.19752580729973523</v>
      </c>
      <c r="P119" s="6">
        <f t="shared" si="115"/>
        <v>0.19636637395300305</v>
      </c>
      <c r="Q119" s="6">
        <f t="shared" si="115"/>
        <v>0.20798665275639827</v>
      </c>
    </row>
    <row r="120" spans="1:17" x14ac:dyDescent="0.15">
      <c r="A120" s="1">
        <v>6</v>
      </c>
      <c r="B120" s="1" t="s">
        <v>77</v>
      </c>
      <c r="C120" s="1">
        <v>2</v>
      </c>
      <c r="D120" s="1" t="s">
        <v>9</v>
      </c>
      <c r="E120" s="4">
        <f>IF(マンアワー!E120&gt;0,LN(マンアワー!E120),0)</f>
        <v>8.7528960542252694</v>
      </c>
      <c r="F120" s="4">
        <f>IF(マンアワー!F120&gt;0,LN(マンアワー!F120),0)</f>
        <v>8.4560309054803469</v>
      </c>
      <c r="G120" s="4">
        <f>IF(マンアワー!G120&gt;0,LN(マンアワー!G120),0)</f>
        <v>8.1618127316996194</v>
      </c>
      <c r="H120" s="4">
        <f>IF(マンアワー!H120&gt;0,LN(マンアワー!H120),0)</f>
        <v>7.6497526830006404</v>
      </c>
      <c r="I120" s="4">
        <f>IF(マンアワー!I120&gt;0,LN(マンアワー!I120),0)</f>
        <v>7.0794008783061235</v>
      </c>
      <c r="J120" s="4">
        <f>IF(マンアワー!J120&gt;0,LN(マンアワー!J120),0)</f>
        <v>6.9425106538517616</v>
      </c>
      <c r="L120" s="6">
        <f t="shared" ref="L120:Q120" si="116">E120-E$1086</f>
        <v>-9.5234209029843697E-2</v>
      </c>
      <c r="M120" s="6">
        <f t="shared" si="116"/>
        <v>0.13532722672168873</v>
      </c>
      <c r="N120" s="6">
        <f t="shared" si="116"/>
        <v>8.6072932683929793E-2</v>
      </c>
      <c r="O120" s="6">
        <f t="shared" si="116"/>
        <v>-6.9189245734258442E-2</v>
      </c>
      <c r="P120" s="6">
        <f t="shared" si="116"/>
        <v>-0.11365355516175679</v>
      </c>
      <c r="Q120" s="6">
        <f t="shared" si="116"/>
        <v>-0.1041057043048319</v>
      </c>
    </row>
    <row r="121" spans="1:17" x14ac:dyDescent="0.15">
      <c r="A121" s="1">
        <v>6</v>
      </c>
      <c r="B121" s="1" t="s">
        <v>273</v>
      </c>
      <c r="C121" s="1">
        <v>3</v>
      </c>
      <c r="D121" s="1" t="s">
        <v>16</v>
      </c>
      <c r="E121" s="4">
        <f>IF(マンアワー!E121&gt;0,LN(マンアワー!E121),0)</f>
        <v>10.518633211688991</v>
      </c>
      <c r="F121" s="4">
        <f>IF(マンアワー!F121&gt;0,LN(マンアワー!F121),0)</f>
        <v>10.455816203832837</v>
      </c>
      <c r="G121" s="4">
        <f>IF(マンアワー!G121&gt;0,LN(マンアワー!G121),0)</f>
        <v>10.527809853579074</v>
      </c>
      <c r="H121" s="4">
        <f>IF(マンアワー!H121&gt;0,LN(マンアワー!H121),0)</f>
        <v>10.492262381370926</v>
      </c>
      <c r="I121" s="4">
        <f>IF(マンアワー!I121&gt;0,LN(マンアワー!I121),0)</f>
        <v>10.520826375417373</v>
      </c>
      <c r="J121" s="4">
        <f>IF(マンアワー!J121&gt;0,LN(マンアワー!J121),0)</f>
        <v>10.503335782099755</v>
      </c>
      <c r="L121" s="6">
        <f t="shared" ref="L121:Q121" si="117">E121-E$1087</f>
        <v>-0.19022533847313561</v>
      </c>
      <c r="M121" s="6">
        <f t="shared" si="117"/>
        <v>-0.26229665489859855</v>
      </c>
      <c r="N121" s="6">
        <f t="shared" si="117"/>
        <v>-0.29614065402549095</v>
      </c>
      <c r="O121" s="6">
        <f t="shared" si="117"/>
        <v>-0.23462191402627397</v>
      </c>
      <c r="P121" s="6">
        <f t="shared" si="117"/>
        <v>-0.18670999115609277</v>
      </c>
      <c r="Q121" s="6">
        <f t="shared" si="117"/>
        <v>-0.1506621835759745</v>
      </c>
    </row>
    <row r="122" spans="1:17" x14ac:dyDescent="0.15">
      <c r="A122" s="1">
        <v>6</v>
      </c>
      <c r="B122" s="1" t="s">
        <v>274</v>
      </c>
      <c r="C122" s="1">
        <v>4</v>
      </c>
      <c r="D122" s="1" t="s">
        <v>17</v>
      </c>
      <c r="E122" s="4">
        <f>IF(マンアワー!E122&gt;0,LN(マンアワー!E122),0)</f>
        <v>10.699004893831006</v>
      </c>
      <c r="F122" s="4">
        <f>IF(マンアワー!F122&gt;0,LN(マンアワー!F122),0)</f>
        <v>10.840870037082144</v>
      </c>
      <c r="G122" s="4">
        <f>IF(マンアワー!G122&gt;0,LN(マンアワー!G122),0)</f>
        <v>11.03792971391095</v>
      </c>
      <c r="H122" s="4">
        <f>IF(マンアワー!H122&gt;0,LN(マンアワー!H122),0)</f>
        <v>10.442588187031339</v>
      </c>
      <c r="I122" s="4">
        <f>IF(マンアワー!I122&gt;0,LN(マンアワー!I122),0)</f>
        <v>9.8849721808277184</v>
      </c>
      <c r="J122" s="4">
        <f>IF(マンアワー!J122&gt;0,LN(マンアワー!J122),0)</f>
        <v>9.7354582940559169</v>
      </c>
      <c r="L122" s="6">
        <f t="shared" ref="L122:Q122" si="118">E122-E$1088</f>
        <v>-0.20864026377785194</v>
      </c>
      <c r="M122" s="6">
        <f t="shared" si="118"/>
        <v>-1.4989895587921964E-2</v>
      </c>
      <c r="N122" s="6">
        <f t="shared" si="118"/>
        <v>0.16318265568770229</v>
      </c>
      <c r="O122" s="6">
        <f t="shared" si="118"/>
        <v>0.22190494604427613</v>
      </c>
      <c r="P122" s="6">
        <f t="shared" si="118"/>
        <v>0.27810109522229176</v>
      </c>
      <c r="Q122" s="6">
        <f t="shared" si="118"/>
        <v>0.24377897821239003</v>
      </c>
    </row>
    <row r="123" spans="1:17" x14ac:dyDescent="0.15">
      <c r="A123" s="1">
        <v>6</v>
      </c>
      <c r="B123" s="1" t="s">
        <v>275</v>
      </c>
      <c r="C123" s="1">
        <v>5</v>
      </c>
      <c r="D123" s="1" t="s">
        <v>18</v>
      </c>
      <c r="E123" s="4">
        <f>IF(マンアワー!E123&gt;0,LN(マンアワー!E123),0)</f>
        <v>8.462026434429168</v>
      </c>
      <c r="F123" s="4">
        <f>IF(マンアワー!F123&gt;0,LN(マンアワー!F123),0)</f>
        <v>8.3796046941288509</v>
      </c>
      <c r="G123" s="4">
        <f>IF(マンアワー!G123&gt;0,LN(マンアワー!G123),0)</f>
        <v>8.5533225289053281</v>
      </c>
      <c r="H123" s="4">
        <f>IF(マンアワー!H123&gt;0,LN(マンアワー!H123),0)</f>
        <v>8.4211770796439005</v>
      </c>
      <c r="I123" s="4">
        <f>IF(マンアワー!I123&gt;0,LN(マンアワー!I123),0)</f>
        <v>8.0141154887830197</v>
      </c>
      <c r="J123" s="4">
        <f>IF(マンアワー!J123&gt;0,LN(マンアワー!J123),0)</f>
        <v>7.8466388275328498</v>
      </c>
      <c r="L123" s="6">
        <f t="shared" ref="L123:Q123" si="119">E123-E$1089</f>
        <v>-0.87982269982739147</v>
      </c>
      <c r="M123" s="6">
        <f t="shared" si="119"/>
        <v>-0.80693622865282677</v>
      </c>
      <c r="N123" s="6">
        <f t="shared" si="119"/>
        <v>-0.69372277419099326</v>
      </c>
      <c r="O123" s="6">
        <f t="shared" si="119"/>
        <v>-0.64078784104265551</v>
      </c>
      <c r="P123" s="6">
        <f t="shared" si="119"/>
        <v>-0.84815993952841318</v>
      </c>
      <c r="Q123" s="6">
        <f t="shared" si="119"/>
        <v>-0.96659710762355644</v>
      </c>
    </row>
    <row r="124" spans="1:17" x14ac:dyDescent="0.15">
      <c r="A124" s="1">
        <v>6</v>
      </c>
      <c r="B124" s="1" t="s">
        <v>78</v>
      </c>
      <c r="C124" s="1">
        <v>6</v>
      </c>
      <c r="D124" s="1" t="s">
        <v>2</v>
      </c>
      <c r="E124" s="4">
        <f>IF(マンアワー!E124&gt;0,LN(マンアワー!E124),0)</f>
        <v>8.6080081363501133</v>
      </c>
      <c r="F124" s="4">
        <f>IF(マンアワー!F124&gt;0,LN(マンアワー!F124),0)</f>
        <v>8.4283150539927654</v>
      </c>
      <c r="G124" s="4">
        <f>IF(マンアワー!G124&gt;0,LN(マンアワー!G124),0)</f>
        <v>8.5212487567350124</v>
      </c>
      <c r="H124" s="4">
        <f>IF(マンアワー!H124&gt;0,LN(マンアワー!H124),0)</f>
        <v>8.4509466939920159</v>
      </c>
      <c r="I124" s="4">
        <f>IF(マンアワー!I124&gt;0,LN(マンアワー!I124),0)</f>
        <v>8.5688792115259762</v>
      </c>
      <c r="J124" s="4">
        <f>IF(マンアワー!J124&gt;0,LN(マンアワー!J124),0)</f>
        <v>8.4627929501974499</v>
      </c>
      <c r="L124" s="6">
        <f t="shared" ref="L124:Q124" si="120">E124-E$1090</f>
        <v>-0.75583295872305811</v>
      </c>
      <c r="M124" s="6">
        <f t="shared" si="120"/>
        <v>-0.72207050364416148</v>
      </c>
      <c r="N124" s="6">
        <f t="shared" si="120"/>
        <v>-0.67508061179492707</v>
      </c>
      <c r="O124" s="6">
        <f t="shared" si="120"/>
        <v>-0.69726068185770806</v>
      </c>
      <c r="P124" s="6">
        <f t="shared" si="120"/>
        <v>-0.51405640159235588</v>
      </c>
      <c r="Q124" s="6">
        <f t="shared" si="120"/>
        <v>-0.541121462884389</v>
      </c>
    </row>
    <row r="125" spans="1:17" x14ac:dyDescent="0.15">
      <c r="A125" s="1">
        <v>6</v>
      </c>
      <c r="B125" s="1" t="s">
        <v>78</v>
      </c>
      <c r="C125" s="1">
        <v>7</v>
      </c>
      <c r="D125" s="1" t="s">
        <v>19</v>
      </c>
      <c r="E125" s="4">
        <f>IF(マンアワー!E125&gt;0,LN(マンアワー!E125),0)</f>
        <v>4.592044461801744</v>
      </c>
      <c r="F125" s="4">
        <f>IF(マンアワー!F125&gt;0,LN(マンアワー!F125),0)</f>
        <v>5.1404463432801153</v>
      </c>
      <c r="G125" s="4">
        <f>IF(マンアワー!G125&gt;0,LN(マンアワー!G125),0)</f>
        <v>5.4748993785461844</v>
      </c>
      <c r="H125" s="4">
        <f>IF(マンアワー!H125&gt;0,LN(マンアワー!H125),0)</f>
        <v>5.483739256317957</v>
      </c>
      <c r="I125" s="4">
        <f>IF(マンアワー!I125&gt;0,LN(マンアワー!I125),0)</f>
        <v>5.4507118313007119</v>
      </c>
      <c r="J125" s="4">
        <f>IF(マンアワー!J125&gt;0,LN(マンアワー!J125),0)</f>
        <v>5.2642391532109958</v>
      </c>
      <c r="L125" s="6">
        <f t="shared" ref="L125:Q125" si="121">E125-E$1091</f>
        <v>-1.9106358415936766</v>
      </c>
      <c r="M125" s="6">
        <f t="shared" si="121"/>
        <v>-1.4062232771515024</v>
      </c>
      <c r="N125" s="6">
        <f t="shared" si="121"/>
        <v>-0.95243192458183668</v>
      </c>
      <c r="O125" s="6">
        <f t="shared" si="121"/>
        <v>-0.83950447796831273</v>
      </c>
      <c r="P125" s="6">
        <f t="shared" si="121"/>
        <v>-0.85928700079103848</v>
      </c>
      <c r="Q125" s="6">
        <f t="shared" si="121"/>
        <v>-0.8842971027207982</v>
      </c>
    </row>
    <row r="126" spans="1:17" x14ac:dyDescent="0.15">
      <c r="A126" s="1">
        <v>6</v>
      </c>
      <c r="B126" s="1" t="s">
        <v>276</v>
      </c>
      <c r="C126" s="1">
        <v>8</v>
      </c>
      <c r="D126" s="1" t="s">
        <v>20</v>
      </c>
      <c r="E126" s="4">
        <f>IF(マンアワー!E126&gt;0,LN(マンアワー!E126),0)</f>
        <v>9.4388697276745113</v>
      </c>
      <c r="F126" s="4">
        <f>IF(マンアワー!F126&gt;0,LN(マンアワー!F126),0)</f>
        <v>9.5922160449303178</v>
      </c>
      <c r="G126" s="4">
        <f>IF(マンアワー!G126&gt;0,LN(マンアワー!G126),0)</f>
        <v>9.5055003705784831</v>
      </c>
      <c r="H126" s="4">
        <f>IF(マンアワー!H126&gt;0,LN(マンアワー!H126),0)</f>
        <v>9.1952510537516865</v>
      </c>
      <c r="I126" s="4">
        <f>IF(マンアワー!I126&gt;0,LN(マンアワー!I126),0)</f>
        <v>8.9225413994482015</v>
      </c>
      <c r="J126" s="4">
        <f>IF(マンアワー!J126&gt;0,LN(マンアワー!J126),0)</f>
        <v>8.6703425318417828</v>
      </c>
      <c r="L126" s="6">
        <f t="shared" ref="L126:Q126" si="122">E126-E$1092</f>
        <v>-0.55034480619513637</v>
      </c>
      <c r="M126" s="6">
        <f t="shared" si="122"/>
        <v>-0.38737328503480306</v>
      </c>
      <c r="N126" s="6">
        <f t="shared" si="122"/>
        <v>-0.38102961022603488</v>
      </c>
      <c r="O126" s="6">
        <f t="shared" si="122"/>
        <v>-0.42980044959343644</v>
      </c>
      <c r="P126" s="6">
        <f t="shared" si="122"/>
        <v>-0.35360185376271325</v>
      </c>
      <c r="Q126" s="6">
        <f t="shared" si="122"/>
        <v>-0.46925647386739122</v>
      </c>
    </row>
    <row r="127" spans="1:17" x14ac:dyDescent="0.15">
      <c r="A127" s="1">
        <v>6</v>
      </c>
      <c r="B127" s="1" t="s">
        <v>78</v>
      </c>
      <c r="C127" s="1">
        <v>9</v>
      </c>
      <c r="D127" s="1" t="s">
        <v>21</v>
      </c>
      <c r="E127" s="4">
        <f>IF(マンアワー!E127&gt;0,LN(マンアワー!E127),0)</f>
        <v>9.6351824533069443</v>
      </c>
      <c r="F127" s="4">
        <f>IF(マンアワー!F127&gt;0,LN(マンアワー!F127),0)</f>
        <v>9.3318023741362754</v>
      </c>
      <c r="G127" s="4">
        <f>IF(マンアワー!G127&gt;0,LN(マンアワー!G127),0)</f>
        <v>9.0860528923651991</v>
      </c>
      <c r="H127" s="4">
        <f>IF(マンアワー!H127&gt;0,LN(マンアワー!H127),0)</f>
        <v>8.7782131548172284</v>
      </c>
      <c r="I127" s="4">
        <f>IF(マンアワー!I127&gt;0,LN(マンアワー!I127),0)</f>
        <v>9.0504152839939689</v>
      </c>
      <c r="J127" s="4">
        <f>IF(マンアワー!J127&gt;0,LN(マンアワー!J127),0)</f>
        <v>8.7815512031820333</v>
      </c>
      <c r="L127" s="6">
        <f t="shared" ref="L127:Q127" si="123">E127-E$1093</f>
        <v>-0.30014120453346571</v>
      </c>
      <c r="M127" s="6">
        <f t="shared" si="123"/>
        <v>-0.361222295842067</v>
      </c>
      <c r="N127" s="6">
        <f t="shared" si="123"/>
        <v>-0.45793069658666141</v>
      </c>
      <c r="O127" s="6">
        <f t="shared" si="123"/>
        <v>-0.54898605475662876</v>
      </c>
      <c r="P127" s="6">
        <f t="shared" si="123"/>
        <v>-0.3547969411880576</v>
      </c>
      <c r="Q127" s="6">
        <f t="shared" si="123"/>
        <v>-0.45282929447631304</v>
      </c>
    </row>
    <row r="128" spans="1:17" x14ac:dyDescent="0.15">
      <c r="A128" s="1">
        <v>6</v>
      </c>
      <c r="B128" s="1" t="s">
        <v>78</v>
      </c>
      <c r="C128" s="1">
        <v>10</v>
      </c>
      <c r="D128" s="1" t="s">
        <v>22</v>
      </c>
      <c r="E128" s="4">
        <f>IF(マンアワー!E128&gt;0,LN(マンアワー!E128),0)</f>
        <v>9.2011989770482021</v>
      </c>
      <c r="F128" s="4">
        <f>IF(マンアワー!F128&gt;0,LN(マンアワー!F128),0)</f>
        <v>9.3435361794586758</v>
      </c>
      <c r="G128" s="4">
        <f>IF(マンアワー!G128&gt;0,LN(マンアワー!G128),0)</f>
        <v>9.7133998894563653</v>
      </c>
      <c r="H128" s="4">
        <f>IF(マンアワー!H128&gt;0,LN(マンアワー!H128),0)</f>
        <v>9.6817811468672623</v>
      </c>
      <c r="I128" s="4">
        <f>IF(マンアワー!I128&gt;0,LN(マンアワー!I128),0)</f>
        <v>9.4976598201824345</v>
      </c>
      <c r="J128" s="4">
        <f>IF(マンアワー!J128&gt;0,LN(マンアワー!J128),0)</f>
        <v>9.3431687447356175</v>
      </c>
      <c r="L128" s="6">
        <f t="shared" ref="L128:Q128" si="124">E128-E$1094</f>
        <v>-0.9125257800084281</v>
      </c>
      <c r="M128" s="6">
        <f t="shared" si="124"/>
        <v>-0.71664312268708308</v>
      </c>
      <c r="N128" s="6">
        <f t="shared" si="124"/>
        <v>-0.58386539480262378</v>
      </c>
      <c r="O128" s="6">
        <f t="shared" si="124"/>
        <v>-0.43108802124466727</v>
      </c>
      <c r="P128" s="6">
        <f t="shared" si="124"/>
        <v>-0.45046460588436688</v>
      </c>
      <c r="Q128" s="6">
        <f t="shared" si="124"/>
        <v>-0.48026347759196497</v>
      </c>
    </row>
    <row r="129" spans="1:17" x14ac:dyDescent="0.15">
      <c r="A129" s="1">
        <v>6</v>
      </c>
      <c r="B129" s="1" t="s">
        <v>78</v>
      </c>
      <c r="C129" s="1">
        <v>11</v>
      </c>
      <c r="D129" s="1" t="s">
        <v>23</v>
      </c>
      <c r="E129" s="4">
        <f>IF(マンアワー!E129&gt;0,LN(マンアワー!E129),0)</f>
        <v>10.017361714473918</v>
      </c>
      <c r="F129" s="4">
        <f>IF(マンアワー!F129&gt;0,LN(マンアワー!F129),0)</f>
        <v>10.098640937017494</v>
      </c>
      <c r="G129" s="4">
        <f>IF(マンアワー!G129&gt;0,LN(マンアワー!G129),0)</f>
        <v>10.362764903876405</v>
      </c>
      <c r="H129" s="4">
        <f>IF(マンアワー!H129&gt;0,LN(マンアワー!H129),0)</f>
        <v>10.392848056261375</v>
      </c>
      <c r="I129" s="4">
        <f>IF(マンアワー!I129&gt;0,LN(マンアワー!I129),0)</f>
        <v>10.403694735766448</v>
      </c>
      <c r="J129" s="4">
        <f>IF(マンアワー!J129&gt;0,LN(マンアワー!J129),0)</f>
        <v>10.167478794821019</v>
      </c>
      <c r="L129" s="6">
        <f t="shared" ref="L129:Q129" si="125">E129-E$1095</f>
        <v>-0.17696918919231486</v>
      </c>
      <c r="M129" s="6">
        <f t="shared" si="125"/>
        <v>-0.15571022165468129</v>
      </c>
      <c r="N129" s="6">
        <f t="shared" si="125"/>
        <v>-0.11418730889346129</v>
      </c>
      <c r="O129" s="6">
        <f t="shared" si="125"/>
        <v>-1.3720700154360443E-2</v>
      </c>
      <c r="P129" s="6">
        <f t="shared" si="125"/>
        <v>-1.5529086790133206E-2</v>
      </c>
      <c r="Q129" s="6">
        <f t="shared" si="125"/>
        <v>-2.7171357764391502E-2</v>
      </c>
    </row>
    <row r="130" spans="1:17" x14ac:dyDescent="0.15">
      <c r="A130" s="1">
        <v>6</v>
      </c>
      <c r="B130" s="1" t="s">
        <v>78</v>
      </c>
      <c r="C130" s="1">
        <v>12</v>
      </c>
      <c r="D130" s="1" t="s">
        <v>24</v>
      </c>
      <c r="E130" s="4">
        <f>IF(マンアワー!E130&gt;0,LN(マンアワー!E130),0)</f>
        <v>10.497712082196033</v>
      </c>
      <c r="F130" s="4">
        <f>IF(マンアワー!F130&gt;0,LN(マンアワー!F130),0)</f>
        <v>11.026597210490023</v>
      </c>
      <c r="G130" s="4">
        <f>IF(マンアワー!G130&gt;0,LN(マンアワー!G130),0)</f>
        <v>11.635015438108459</v>
      </c>
      <c r="H130" s="4">
        <f>IF(マンアワー!H130&gt;0,LN(マンアワー!H130),0)</f>
        <v>11.466781012756268</v>
      </c>
      <c r="I130" s="4">
        <f>IF(マンアワー!I130&gt;0,LN(マンアワー!I130),0)</f>
        <v>11.275381747964101</v>
      </c>
      <c r="J130" s="4">
        <f>IF(マンアワー!J130&gt;0,LN(マンアワー!J130),0)</f>
        <v>11.092494115017004</v>
      </c>
      <c r="L130" s="6">
        <f t="shared" ref="L130:Q130" si="126">E130-E$1096</f>
        <v>0.30908702342347816</v>
      </c>
      <c r="M130" s="6">
        <f t="shared" si="126"/>
        <v>0.61106845549071132</v>
      </c>
      <c r="N130" s="6">
        <f t="shared" si="126"/>
        <v>0.6541365917093902</v>
      </c>
      <c r="O130" s="6">
        <f t="shared" si="126"/>
        <v>0.58393425931061671</v>
      </c>
      <c r="P130" s="6">
        <f t="shared" si="126"/>
        <v>0.5312092755679565</v>
      </c>
      <c r="Q130" s="6">
        <f t="shared" si="126"/>
        <v>0.47426788205047643</v>
      </c>
    </row>
    <row r="131" spans="1:17" x14ac:dyDescent="0.15">
      <c r="A131" s="1">
        <v>6</v>
      </c>
      <c r="B131" s="1" t="s">
        <v>78</v>
      </c>
      <c r="C131" s="1">
        <v>13</v>
      </c>
      <c r="D131" s="1" t="s">
        <v>25</v>
      </c>
      <c r="E131" s="4">
        <f>IF(マンアワー!E131&gt;0,LN(マンアワー!E131),0)</f>
        <v>8.0129092816763858</v>
      </c>
      <c r="F131" s="4">
        <f>IF(マンアワー!F131&gt;0,LN(マンアワー!F131),0)</f>
        <v>9.1210096621280776</v>
      </c>
      <c r="G131" s="4">
        <f>IF(マンアワー!G131&gt;0,LN(マンアワー!G131),0)</f>
        <v>9.5035590793991567</v>
      </c>
      <c r="H131" s="4">
        <f>IF(マンアワー!H131&gt;0,LN(マンアワー!H131),0)</f>
        <v>9.5296531212869731</v>
      </c>
      <c r="I131" s="4">
        <f>IF(マンアワー!I131&gt;0,LN(マンアワー!I131),0)</f>
        <v>9.6658295678107695</v>
      </c>
      <c r="J131" s="4">
        <f>IF(マンアワー!J131&gt;0,LN(マンアワー!J131),0)</f>
        <v>9.5509345605768843</v>
      </c>
      <c r="L131" s="6">
        <f t="shared" ref="L131:Q131" si="127">E131-E$1097</f>
        <v>-1.6205745438836221</v>
      </c>
      <c r="M131" s="6">
        <f t="shared" si="127"/>
        <v>-0.64502317396751963</v>
      </c>
      <c r="N131" s="6">
        <f t="shared" si="127"/>
        <v>-0.31181835955649717</v>
      </c>
      <c r="O131" s="6">
        <f t="shared" si="127"/>
        <v>-0.20277375436481648</v>
      </c>
      <c r="P131" s="6">
        <f t="shared" si="127"/>
        <v>-0.33798590840352638</v>
      </c>
      <c r="Q131" s="6">
        <f t="shared" si="127"/>
        <v>-0.29999325524983611</v>
      </c>
    </row>
    <row r="132" spans="1:17" x14ac:dyDescent="0.15">
      <c r="A132" s="1">
        <v>6</v>
      </c>
      <c r="B132" s="1" t="s">
        <v>78</v>
      </c>
      <c r="C132" s="1">
        <v>14</v>
      </c>
      <c r="D132" s="1" t="s">
        <v>26</v>
      </c>
      <c r="E132" s="4">
        <f>IF(マンアワー!E132&gt;0,LN(マンアワー!E132),0)</f>
        <v>7.9670718802658174</v>
      </c>
      <c r="F132" s="4">
        <f>IF(マンアワー!F132&gt;0,LN(マンアワー!F132),0)</f>
        <v>8.7518662342061813</v>
      </c>
      <c r="G132" s="4">
        <f>IF(マンアワー!G132&gt;0,LN(マンアワー!G132),0)</f>
        <v>9.1018652979119814</v>
      </c>
      <c r="H132" s="4">
        <f>IF(マンアワー!H132&gt;0,LN(マンアワー!H132),0)</f>
        <v>8.6885228401448398</v>
      </c>
      <c r="I132" s="4">
        <f>IF(マンアワー!I132&gt;0,LN(マンアワー!I132),0)</f>
        <v>8.584640895100117</v>
      </c>
      <c r="J132" s="4">
        <f>IF(マンアワー!J132&gt;0,LN(マンアワー!J132),0)</f>
        <v>8.4235220293344728</v>
      </c>
      <c r="L132" s="6">
        <f t="shared" ref="L132:Q132" si="128">E132-E$1098</f>
        <v>1.2376167611549249E-2</v>
      </c>
      <c r="M132" s="6">
        <f t="shared" si="128"/>
        <v>0.40131052815348944</v>
      </c>
      <c r="N132" s="6">
        <f t="shared" si="128"/>
        <v>0.55600992932984106</v>
      </c>
      <c r="O132" s="6">
        <f t="shared" si="128"/>
        <v>0.51587928271364625</v>
      </c>
      <c r="P132" s="6">
        <f t="shared" si="128"/>
        <v>0.52147229705942522</v>
      </c>
      <c r="Q132" s="6">
        <f t="shared" si="128"/>
        <v>0.48437581279941977</v>
      </c>
    </row>
    <row r="133" spans="1:17" x14ac:dyDescent="0.15">
      <c r="A133" s="1">
        <v>6</v>
      </c>
      <c r="B133" s="1" t="s">
        <v>78</v>
      </c>
      <c r="C133" s="1">
        <v>15</v>
      </c>
      <c r="D133" s="1" t="s">
        <v>27</v>
      </c>
      <c r="E133" s="4">
        <f>IF(マンアワー!E133&gt;0,LN(マンアワー!E133),0)</f>
        <v>10.807235207223732</v>
      </c>
      <c r="F133" s="4">
        <f>IF(マンアワー!F133&gt;0,LN(マンアワー!F133),0)</f>
        <v>10.951527480614564</v>
      </c>
      <c r="G133" s="4">
        <f>IF(マンアワー!G133&gt;0,LN(マンアワー!G133),0)</f>
        <v>10.966454681332905</v>
      </c>
      <c r="H133" s="4">
        <f>IF(マンアワー!H133&gt;0,LN(マンアワー!H133),0)</f>
        <v>10.717699705206908</v>
      </c>
      <c r="I133" s="4">
        <f>IF(マンアワー!I133&gt;0,LN(マンアワー!I133),0)</f>
        <v>10.385921639135457</v>
      </c>
      <c r="J133" s="4">
        <f>IF(マンアワー!J133&gt;0,LN(マンアワー!J133),0)</f>
        <v>10.289194932317269</v>
      </c>
      <c r="L133" s="6">
        <f t="shared" ref="L133:Q133" si="129">E133-E$1099</f>
        <v>-0.56501081719244439</v>
      </c>
      <c r="M133" s="6">
        <f t="shared" si="129"/>
        <v>-0.34990258469624536</v>
      </c>
      <c r="N133" s="6">
        <f t="shared" si="129"/>
        <v>-0.35019442808349055</v>
      </c>
      <c r="O133" s="6">
        <f t="shared" si="129"/>
        <v>-0.35031167634121729</v>
      </c>
      <c r="P133" s="6">
        <f t="shared" si="129"/>
        <v>-0.44958324052993781</v>
      </c>
      <c r="Q133" s="6">
        <f t="shared" si="129"/>
        <v>-0.45611829352738376</v>
      </c>
    </row>
    <row r="134" spans="1:17" x14ac:dyDescent="0.15">
      <c r="A134" s="1">
        <v>6</v>
      </c>
      <c r="B134" s="1" t="s">
        <v>77</v>
      </c>
      <c r="C134" s="1">
        <v>16</v>
      </c>
      <c r="D134" s="1" t="s">
        <v>10</v>
      </c>
      <c r="E134" s="4">
        <f>IF(マンアワー!E134&gt;0,LN(マンアワー!E134),0)</f>
        <v>11.608211568111955</v>
      </c>
      <c r="F134" s="4">
        <f>IF(マンアワー!F134&gt;0,LN(マンアワー!F134),0)</f>
        <v>11.960779079501643</v>
      </c>
      <c r="G134" s="4">
        <f>IF(マンアワー!G134&gt;0,LN(マンアワー!G134),0)</f>
        <v>11.828508220135561</v>
      </c>
      <c r="H134" s="4">
        <f>IF(マンアワー!H134&gt;0,LN(マンアワー!H134),0)</f>
        <v>11.983967294187558</v>
      </c>
      <c r="I134" s="4">
        <f>IF(マンアワー!I134&gt;0,LN(マンアワー!I134),0)</f>
        <v>11.810894070601522</v>
      </c>
      <c r="J134" s="4">
        <f>IF(マンアワー!J134&gt;0,LN(マンアワー!J134),0)</f>
        <v>11.642381790903565</v>
      </c>
      <c r="L134" s="6">
        <f t="shared" ref="L134:Q134" si="130">E134-E$1100</f>
        <v>-0.37408207077000988</v>
      </c>
      <c r="M134" s="6">
        <f t="shared" si="130"/>
        <v>-0.32515070338760665</v>
      </c>
      <c r="N134" s="6">
        <f t="shared" si="130"/>
        <v>-0.43699724135980311</v>
      </c>
      <c r="O134" s="6">
        <f t="shared" si="130"/>
        <v>-0.26775478247716755</v>
      </c>
      <c r="P134" s="6">
        <f t="shared" si="130"/>
        <v>-0.22879941146014282</v>
      </c>
      <c r="Q134" s="6">
        <f t="shared" si="130"/>
        <v>-0.34140621390657699</v>
      </c>
    </row>
    <row r="135" spans="1:17" x14ac:dyDescent="0.15">
      <c r="A135" s="1">
        <v>6</v>
      </c>
      <c r="B135" s="1" t="s">
        <v>77</v>
      </c>
      <c r="C135" s="1">
        <v>17</v>
      </c>
      <c r="D135" s="1" t="s">
        <v>11</v>
      </c>
      <c r="E135" s="4">
        <f>IF(マンアワー!E135&gt;0,LN(マンアワー!E135),0)</f>
        <v>8.7252178084542855</v>
      </c>
      <c r="F135" s="4">
        <f>IF(マンアワー!F135&gt;0,LN(マンアワー!F135),0)</f>
        <v>8.8472548168767062</v>
      </c>
      <c r="G135" s="4">
        <f>IF(マンアワー!G135&gt;0,LN(マンアワー!G135),0)</f>
        <v>8.8974363346677539</v>
      </c>
      <c r="H135" s="4">
        <f>IF(マンアワー!H135&gt;0,LN(マンアワー!H135),0)</f>
        <v>8.9651845028624884</v>
      </c>
      <c r="I135" s="4">
        <f>IF(マンアワー!I135&gt;0,LN(マンアワー!I135),0)</f>
        <v>9.0032566539420298</v>
      </c>
      <c r="J135" s="4">
        <f>IF(マンアワー!J135&gt;0,LN(マンアワー!J135),0)</f>
        <v>8.9743348694100789</v>
      </c>
      <c r="L135" s="6">
        <f t="shared" ref="L135:Q135" si="131">E135-E$1101</f>
        <v>-0.44730734463957766</v>
      </c>
      <c r="M135" s="6">
        <f t="shared" si="131"/>
        <v>-0.4886702730007908</v>
      </c>
      <c r="N135" s="6">
        <f t="shared" si="131"/>
        <v>-0.54985642727730166</v>
      </c>
      <c r="O135" s="6">
        <f t="shared" si="131"/>
        <v>-0.53130954664142749</v>
      </c>
      <c r="P135" s="6">
        <f t="shared" si="131"/>
        <v>-0.43375961966018828</v>
      </c>
      <c r="Q135" s="6">
        <f t="shared" si="131"/>
        <v>-0.44862712982540565</v>
      </c>
    </row>
    <row r="136" spans="1:17" x14ac:dyDescent="0.15">
      <c r="A136" s="1">
        <v>6</v>
      </c>
      <c r="B136" s="1" t="s">
        <v>77</v>
      </c>
      <c r="C136" s="1">
        <v>18</v>
      </c>
      <c r="D136" s="1" t="s">
        <v>12</v>
      </c>
      <c r="E136" s="4">
        <f>IF(マンアワー!E136&gt;0,LN(マンアワー!E136),0)</f>
        <v>12.242916050274552</v>
      </c>
      <c r="F136" s="4">
        <f>IF(マンアワー!F136&gt;0,LN(マンアワー!F136),0)</f>
        <v>12.393359418795841</v>
      </c>
      <c r="G136" s="4">
        <f>IF(マンアワー!G136&gt;0,LN(マンアワー!G136),0)</f>
        <v>12.299909709864238</v>
      </c>
      <c r="H136" s="4">
        <f>IF(マンアワー!H136&gt;0,LN(マンアワー!H136),0)</f>
        <v>12.02840037001457</v>
      </c>
      <c r="I136" s="4">
        <f>IF(マンアワー!I136&gt;0,LN(マンアワー!I136),0)</f>
        <v>11.836581339012698</v>
      </c>
      <c r="J136" s="4">
        <f>IF(マンアワー!J136&gt;0,LN(マンアワー!J136),0)</f>
        <v>11.787459653029734</v>
      </c>
      <c r="L136" s="6">
        <f t="shared" ref="L136:Q136" si="132">E136-E$1102</f>
        <v>-0.34565390559792419</v>
      </c>
      <c r="M136" s="6">
        <f t="shared" si="132"/>
        <v>-0.3200473307335816</v>
      </c>
      <c r="N136" s="6">
        <f t="shared" si="132"/>
        <v>-0.34519319183723418</v>
      </c>
      <c r="O136" s="6">
        <f t="shared" si="132"/>
        <v>-0.4797565504808432</v>
      </c>
      <c r="P136" s="6">
        <f t="shared" si="132"/>
        <v>-0.50997453586266417</v>
      </c>
      <c r="Q136" s="6">
        <f t="shared" si="132"/>
        <v>-0.52732154809432075</v>
      </c>
    </row>
    <row r="137" spans="1:17" x14ac:dyDescent="0.15">
      <c r="A137" s="1">
        <v>6</v>
      </c>
      <c r="B137" s="1" t="s">
        <v>277</v>
      </c>
      <c r="C137" s="1">
        <v>19</v>
      </c>
      <c r="D137" s="1" t="s">
        <v>13</v>
      </c>
      <c r="E137" s="4">
        <f>IF(マンアワー!E137&gt;0,LN(マンアワー!E137),0)</f>
        <v>10.165060781993594</v>
      </c>
      <c r="F137" s="4">
        <f>IF(マンアワー!F137&gt;0,LN(マンアワー!F137),0)</f>
        <v>10.310036259459405</v>
      </c>
      <c r="G137" s="4">
        <f>IF(マンアワー!G137&gt;0,LN(マンアワー!G137),0)</f>
        <v>10.438680541845482</v>
      </c>
      <c r="H137" s="4">
        <f>IF(マンアワー!H137&gt;0,LN(マンアワー!H137),0)</f>
        <v>10.251504654210581</v>
      </c>
      <c r="I137" s="4">
        <f>IF(マンアワー!I137&gt;0,LN(マンアワー!I137),0)</f>
        <v>10.228216405665153</v>
      </c>
      <c r="J137" s="4">
        <f>IF(マンアワー!J137&gt;0,LN(マンアワー!J137),0)</f>
        <v>10.220348986024263</v>
      </c>
      <c r="L137" s="6">
        <f t="shared" ref="L137:Q137" si="133">E137-E$1103</f>
        <v>-0.28774426178564561</v>
      </c>
      <c r="M137" s="6">
        <f t="shared" si="133"/>
        <v>-0.42785321410546473</v>
      </c>
      <c r="N137" s="6">
        <f t="shared" si="133"/>
        <v>-0.40541348963787271</v>
      </c>
      <c r="O137" s="6">
        <f t="shared" si="133"/>
        <v>-0.46355254298033621</v>
      </c>
      <c r="P137" s="6">
        <f t="shared" si="133"/>
        <v>-0.45632731301693674</v>
      </c>
      <c r="Q137" s="6">
        <f t="shared" si="133"/>
        <v>-0.45856760290156906</v>
      </c>
    </row>
    <row r="138" spans="1:17" x14ac:dyDescent="0.15">
      <c r="A138" s="1">
        <v>6</v>
      </c>
      <c r="B138" s="1" t="s">
        <v>77</v>
      </c>
      <c r="C138" s="1">
        <v>20</v>
      </c>
      <c r="D138" s="1" t="s">
        <v>14</v>
      </c>
      <c r="E138" s="4">
        <f>IF(マンアワー!E138&gt;0,LN(マンアワー!E138),0)</f>
        <v>7.7330774678302445</v>
      </c>
      <c r="F138" s="4">
        <f>IF(マンアワー!F138&gt;0,LN(マンアワー!F138),0)</f>
        <v>8.3924808015584098</v>
      </c>
      <c r="G138" s="4">
        <f>IF(マンアワー!G138&gt;0,LN(マンアワー!G138),0)</f>
        <v>8.4128669720252365</v>
      </c>
      <c r="H138" s="4">
        <f>IF(マンアワー!H138&gt;0,LN(マンアワー!H138),0)</f>
        <v>8.7116651514839241</v>
      </c>
      <c r="I138" s="4">
        <f>IF(マンアワー!I138&gt;0,LN(マンアワー!I138),0)</f>
        <v>8.7392110323713368</v>
      </c>
      <c r="J138" s="4">
        <f>IF(マンアワー!J138&gt;0,LN(マンアワー!J138),0)</f>
        <v>8.7546504780824534</v>
      </c>
      <c r="L138" s="6">
        <f t="shared" ref="L138:Q138" si="134">E138-E$1104</f>
        <v>-0.93798601094164535</v>
      </c>
      <c r="M138" s="6">
        <f t="shared" si="134"/>
        <v>-0.88388358963847402</v>
      </c>
      <c r="N138" s="6">
        <f t="shared" si="134"/>
        <v>-1.2542327881200563</v>
      </c>
      <c r="O138" s="6">
        <f t="shared" si="134"/>
        <v>-0.99116450313391802</v>
      </c>
      <c r="P138" s="6">
        <f t="shared" si="134"/>
        <v>-0.9358229692124258</v>
      </c>
      <c r="Q138" s="6">
        <f t="shared" si="134"/>
        <v>-0.91211027798247457</v>
      </c>
    </row>
    <row r="139" spans="1:17" x14ac:dyDescent="0.15">
      <c r="A139" s="1">
        <v>6</v>
      </c>
      <c r="B139" s="1" t="s">
        <v>77</v>
      </c>
      <c r="C139" s="1">
        <v>21</v>
      </c>
      <c r="D139" s="1" t="s">
        <v>15</v>
      </c>
      <c r="E139" s="4">
        <f>IF(マンアワー!E139&gt;0,LN(マンアワー!E139),0)</f>
        <v>10.914773733683992</v>
      </c>
      <c r="F139" s="4">
        <f>IF(マンアワー!F139&gt;0,LN(マンアワー!F139),0)</f>
        <v>10.96787735201506</v>
      </c>
      <c r="G139" s="4">
        <f>IF(マンアワー!G139&gt;0,LN(マンアワー!G139),0)</f>
        <v>11.027800524872442</v>
      </c>
      <c r="H139" s="4">
        <f>IF(マンアワー!H139&gt;0,LN(マンアワー!H139),0)</f>
        <v>10.967104737535616</v>
      </c>
      <c r="I139" s="4">
        <f>IF(マンアワー!I139&gt;0,LN(マンアワー!I139),0)</f>
        <v>10.73334128460049</v>
      </c>
      <c r="J139" s="4">
        <f>IF(マンアワー!J139&gt;0,LN(マンアワー!J139),0)</f>
        <v>10.736285669004253</v>
      </c>
      <c r="L139" s="6">
        <f t="shared" ref="L139:Q139" si="135">E139-E$1105</f>
        <v>-0.64513914755761981</v>
      </c>
      <c r="M139" s="6">
        <f t="shared" si="135"/>
        <v>-0.64658518459560632</v>
      </c>
      <c r="N139" s="6">
        <f t="shared" si="135"/>
        <v>-0.62829121730864657</v>
      </c>
      <c r="O139" s="6">
        <f t="shared" si="135"/>
        <v>-0.653239717332184</v>
      </c>
      <c r="P139" s="6">
        <f t="shared" si="135"/>
        <v>-0.78468125064418182</v>
      </c>
      <c r="Q139" s="6">
        <f t="shared" si="135"/>
        <v>-0.77210190423787139</v>
      </c>
    </row>
    <row r="140" spans="1:17" x14ac:dyDescent="0.15">
      <c r="A140" s="1">
        <v>6</v>
      </c>
      <c r="B140" s="1" t="s">
        <v>75</v>
      </c>
      <c r="C140" s="1">
        <v>22</v>
      </c>
      <c r="D140" s="1" t="s">
        <v>7</v>
      </c>
      <c r="E140" s="4">
        <f>IF(マンアワー!E140&gt;0,LN(マンアワー!E140),0)</f>
        <v>12.105179682798365</v>
      </c>
      <c r="F140" s="4">
        <f>IF(マンアワー!F140&gt;0,LN(マンアワー!F140),0)</f>
        <v>12.395759247449421</v>
      </c>
      <c r="G140" s="4">
        <f>IF(マンアワー!G140&gt;0,LN(マンアワー!G140),0)</f>
        <v>12.536113800817315</v>
      </c>
      <c r="H140" s="4">
        <f>IF(マンアワー!H140&gt;0,LN(マンアワー!H140),0)</f>
        <v>12.619344967396266</v>
      </c>
      <c r="I140" s="4">
        <f>IF(マンアワー!I140&gt;0,LN(マンアワー!I140),0)</f>
        <v>12.700327941016251</v>
      </c>
      <c r="J140" s="4">
        <f>IF(マンアワー!J140&gt;0,LN(マンアワー!J140),0)</f>
        <v>12.637546504716193</v>
      </c>
      <c r="L140" s="6">
        <f t="shared" ref="L140:Q140" si="136">E140-E$1106</f>
        <v>-0.45785903880324597</v>
      </c>
      <c r="M140" s="6">
        <f t="shared" si="136"/>
        <v>-0.42166433023527006</v>
      </c>
      <c r="N140" s="6">
        <f t="shared" si="136"/>
        <v>-0.53126467394951327</v>
      </c>
      <c r="O140" s="6">
        <f t="shared" si="136"/>
        <v>-0.56609159273518905</v>
      </c>
      <c r="P140" s="6">
        <f t="shared" si="136"/>
        <v>-0.63189291024424676</v>
      </c>
      <c r="Q140" s="6">
        <f t="shared" si="136"/>
        <v>-0.68024308887602558</v>
      </c>
    </row>
    <row r="141" spans="1:17" x14ac:dyDescent="0.15">
      <c r="A141" s="1">
        <v>6</v>
      </c>
      <c r="B141" s="1" t="s">
        <v>75</v>
      </c>
      <c r="C141" s="1">
        <v>23</v>
      </c>
      <c r="D141" s="1" t="s">
        <v>28</v>
      </c>
      <c r="E141" s="4">
        <f>IF(マンアワー!E141&gt;0,LN(マンアワー!E141),0)</f>
        <v>11.305597252414342</v>
      </c>
      <c r="F141" s="4">
        <f>IF(マンアワー!F141&gt;0,LN(マンアワー!F141),0)</f>
        <v>11.403185701107109</v>
      </c>
      <c r="G141" s="4">
        <f>IF(マンアワー!G141&gt;0,LN(マンアワー!G141),0)</f>
        <v>11.373508132649929</v>
      </c>
      <c r="H141" s="4">
        <f>IF(マンアワー!H141&gt;0,LN(マンアワー!H141),0)</f>
        <v>11.275442547269764</v>
      </c>
      <c r="I141" s="4">
        <f>IF(マンアワー!I141&gt;0,LN(マンアワー!I141),0)</f>
        <v>11.095449126776105</v>
      </c>
      <c r="J141" s="4">
        <f>IF(マンアワー!J141&gt;0,LN(マンアワー!J141),0)</f>
        <v>11.037224962557284</v>
      </c>
      <c r="L141" s="6">
        <f t="shared" ref="L141:Q141" si="137">E141-E$1107</f>
        <v>-0.30512511606758608</v>
      </c>
      <c r="M141" s="6">
        <f t="shared" si="137"/>
        <v>-0.35360922072078971</v>
      </c>
      <c r="N141" s="6">
        <f t="shared" si="137"/>
        <v>-0.36512618170869615</v>
      </c>
      <c r="O141" s="6">
        <f t="shared" si="137"/>
        <v>-0.38617831396416591</v>
      </c>
      <c r="P141" s="6">
        <f t="shared" si="137"/>
        <v>-0.45542011071989918</v>
      </c>
      <c r="Q141" s="6">
        <f t="shared" si="137"/>
        <v>-0.49152044506235626</v>
      </c>
    </row>
    <row r="142" spans="1:17" x14ac:dyDescent="0.15">
      <c r="A142" s="1">
        <v>7</v>
      </c>
      <c r="B142" s="1" t="s">
        <v>82</v>
      </c>
      <c r="C142" s="1">
        <v>1</v>
      </c>
      <c r="D142" s="1" t="s">
        <v>8</v>
      </c>
      <c r="E142" s="4">
        <f>IF(マンアワー!E142&gt;0,LN(マンアワー!E142),0)</f>
        <v>13.434588587576448</v>
      </c>
      <c r="F142" s="4">
        <f>IF(マンアワー!F142&gt;0,LN(マンアワー!F142),0)</f>
        <v>13.108782878403044</v>
      </c>
      <c r="G142" s="4">
        <f>IF(マンアワー!G142&gt;0,LN(マンアワー!G142),0)</f>
        <v>12.632549705320399</v>
      </c>
      <c r="H142" s="4">
        <f>IF(マンアワー!H142&gt;0,LN(マンアワー!H142),0)</f>
        <v>12.136466091920393</v>
      </c>
      <c r="I142" s="4">
        <f>IF(マンアワー!I142&gt;0,LN(マンアワー!I142),0)</f>
        <v>11.929856435590015</v>
      </c>
      <c r="J142" s="4">
        <f>IF(マンアワー!J142&gt;0,LN(マンアワー!J142),0)</f>
        <v>11.893986806635825</v>
      </c>
      <c r="L142" s="6">
        <f t="shared" ref="L142:Q142" si="138">E142-E$1085</f>
        <v>0.60654945202437638</v>
      </c>
      <c r="M142" s="6">
        <f t="shared" si="138"/>
        <v>0.69917393629190272</v>
      </c>
      <c r="N142" s="6">
        <f t="shared" si="138"/>
        <v>0.62633302665250845</v>
      </c>
      <c r="O142" s="6">
        <f t="shared" si="138"/>
        <v>0.55543929843278761</v>
      </c>
      <c r="P142" s="6">
        <f t="shared" si="138"/>
        <v>0.50012259033326423</v>
      </c>
      <c r="Q142" s="6">
        <f t="shared" si="138"/>
        <v>0.48826903248954778</v>
      </c>
    </row>
    <row r="143" spans="1:17" x14ac:dyDescent="0.15">
      <c r="A143" s="1">
        <v>7</v>
      </c>
      <c r="B143" s="1" t="s">
        <v>82</v>
      </c>
      <c r="C143" s="1">
        <v>2</v>
      </c>
      <c r="D143" s="1" t="s">
        <v>9</v>
      </c>
      <c r="E143" s="4">
        <f>IF(マンアワー!E143&gt;0,LN(マンアワー!E143),0)</f>
        <v>10.115881648719693</v>
      </c>
      <c r="F143" s="4">
        <f>IF(マンアワー!F143&gt;0,LN(マンアワー!F143),0)</f>
        <v>8.7893680703009842</v>
      </c>
      <c r="G143" s="4">
        <f>IF(マンアワー!G143&gt;0,LN(マンアワー!G143),0)</f>
        <v>8.7773089780294988</v>
      </c>
      <c r="H143" s="4">
        <f>IF(マンアワー!H143&gt;0,LN(マンアワー!H143),0)</f>
        <v>8.1316327258815537</v>
      </c>
      <c r="I143" s="4">
        <f>IF(マンアワー!I143&gt;0,LN(マンアワー!I143),0)</f>
        <v>7.5916739220208544</v>
      </c>
      <c r="J143" s="4">
        <f>IF(マンアワー!J143&gt;0,LN(マンアワー!J143),0)</f>
        <v>7.4284317022663542</v>
      </c>
      <c r="L143" s="6">
        <f t="shared" ref="L143:Q143" si="139">E143-E$1086</f>
        <v>1.2677513854645799</v>
      </c>
      <c r="M143" s="6">
        <f t="shared" si="139"/>
        <v>0.46866439154232609</v>
      </c>
      <c r="N143" s="6">
        <f t="shared" si="139"/>
        <v>0.70156917901380922</v>
      </c>
      <c r="O143" s="6">
        <f t="shared" si="139"/>
        <v>0.41269079714665491</v>
      </c>
      <c r="P143" s="6">
        <f t="shared" si="139"/>
        <v>0.39861948855297413</v>
      </c>
      <c r="Q143" s="6">
        <f t="shared" si="139"/>
        <v>0.3818153441097607</v>
      </c>
    </row>
    <row r="144" spans="1:17" x14ac:dyDescent="0.15">
      <c r="A144" s="1">
        <v>7</v>
      </c>
      <c r="B144" s="1" t="s">
        <v>84</v>
      </c>
      <c r="C144" s="1">
        <v>3</v>
      </c>
      <c r="D144" s="1" t="s">
        <v>16</v>
      </c>
      <c r="E144" s="4">
        <f>IF(マンアワー!E144&gt;0,LN(マンアワー!E144),0)</f>
        <v>10.71629771976758</v>
      </c>
      <c r="F144" s="4">
        <f>IF(マンアワー!F144&gt;0,LN(マンアワー!F144),0)</f>
        <v>10.701506652553467</v>
      </c>
      <c r="G144" s="4">
        <f>IF(マンアワー!G144&gt;0,LN(マンアワー!G144),0)</f>
        <v>10.823915439661633</v>
      </c>
      <c r="H144" s="4">
        <f>IF(マンアワー!H144&gt;0,LN(マンアワー!H144),0)</f>
        <v>10.720552814060889</v>
      </c>
      <c r="I144" s="4">
        <f>IF(マンアワー!I144&gt;0,LN(マンアワー!I144),0)</f>
        <v>10.656589173536091</v>
      </c>
      <c r="J144" s="4">
        <f>IF(マンアワー!J144&gt;0,LN(マンアワー!J144),0)</f>
        <v>10.580709222884501</v>
      </c>
      <c r="L144" s="6">
        <f t="shared" ref="L144:Q144" si="140">E144-E$1087</f>
        <v>7.4391696054529888E-3</v>
      </c>
      <c r="M144" s="6">
        <f t="shared" si="140"/>
        <v>-1.6606206177968375E-2</v>
      </c>
      <c r="N144" s="6">
        <f t="shared" si="140"/>
        <v>-3.5067942931732432E-5</v>
      </c>
      <c r="O144" s="6">
        <f t="shared" si="140"/>
        <v>-6.3314813363106737E-3</v>
      </c>
      <c r="P144" s="6">
        <f t="shared" si="140"/>
        <v>-5.0947193037375271E-2</v>
      </c>
      <c r="Q144" s="6">
        <f t="shared" si="140"/>
        <v>-7.3288742791229211E-2</v>
      </c>
    </row>
    <row r="145" spans="1:17" x14ac:dyDescent="0.15">
      <c r="A145" s="1">
        <v>7</v>
      </c>
      <c r="B145" s="1" t="s">
        <v>84</v>
      </c>
      <c r="C145" s="1">
        <v>4</v>
      </c>
      <c r="D145" s="1" t="s">
        <v>17</v>
      </c>
      <c r="E145" s="4">
        <f>IF(マンアワー!E145&gt;0,LN(マンアワー!E145),0)</f>
        <v>11.055618651485867</v>
      </c>
      <c r="F145" s="4">
        <f>IF(マンアワー!F145&gt;0,LN(マンアワー!F145),0)</f>
        <v>11.179001160971474</v>
      </c>
      <c r="G145" s="4">
        <f>IF(マンアワー!G145&gt;0,LN(マンアワー!G145),0)</f>
        <v>11.34932416588993</v>
      </c>
      <c r="H145" s="4">
        <f>IF(マンアワー!H145&gt;0,LN(マンアワー!H145),0)</f>
        <v>10.738007008240698</v>
      </c>
      <c r="I145" s="4">
        <f>IF(マンアワー!I145&gt;0,LN(マンアワー!I145),0)</f>
        <v>10.115345027190312</v>
      </c>
      <c r="J145" s="4">
        <f>IF(マンアワー!J145&gt;0,LN(マンアワー!J145),0)</f>
        <v>9.9988692167523219</v>
      </c>
      <c r="L145" s="6">
        <f t="shared" ref="L145:Q145" si="141">E145-E$1088</f>
        <v>0.14797349387700898</v>
      </c>
      <c r="M145" s="6">
        <f t="shared" si="141"/>
        <v>0.32314122830140768</v>
      </c>
      <c r="N145" s="6">
        <f t="shared" si="141"/>
        <v>0.47457710766668271</v>
      </c>
      <c r="O145" s="6">
        <f t="shared" si="141"/>
        <v>0.51732376725363594</v>
      </c>
      <c r="P145" s="6">
        <f t="shared" si="141"/>
        <v>0.50847394158488513</v>
      </c>
      <c r="Q145" s="6">
        <f t="shared" si="141"/>
        <v>0.50718990090879501</v>
      </c>
    </row>
    <row r="146" spans="1:17" x14ac:dyDescent="0.15">
      <c r="A146" s="1">
        <v>7</v>
      </c>
      <c r="B146" s="1" t="s">
        <v>84</v>
      </c>
      <c r="C146" s="1">
        <v>5</v>
      </c>
      <c r="D146" s="1" t="s">
        <v>18</v>
      </c>
      <c r="E146" s="4">
        <f>IF(マンアワー!E146&gt;0,LN(マンアワー!E146),0)</f>
        <v>9.1228324335654154</v>
      </c>
      <c r="F146" s="4">
        <f>IF(マンアワー!F146&gt;0,LN(マンアワー!F146),0)</f>
        <v>9.1249892386355302</v>
      </c>
      <c r="G146" s="4">
        <f>IF(マンアワー!G146&gt;0,LN(マンアワー!G146),0)</f>
        <v>9.2107169384610366</v>
      </c>
      <c r="H146" s="4">
        <f>IF(マンアワー!H146&gt;0,LN(マンアワー!H146),0)</f>
        <v>9.2153971645787447</v>
      </c>
      <c r="I146" s="4">
        <f>IF(マンアワー!I146&gt;0,LN(マンアワー!I146),0)</f>
        <v>9.0014277960860412</v>
      </c>
      <c r="J146" s="4">
        <f>IF(マンアワー!J146&gt;0,LN(マンアワー!J146),0)</f>
        <v>8.909218443863379</v>
      </c>
      <c r="L146" s="6">
        <f t="shared" ref="L146:Q146" si="142">E146-E$1089</f>
        <v>-0.2190167006911441</v>
      </c>
      <c r="M146" s="6">
        <f t="shared" si="142"/>
        <v>-6.1551684146147423E-2</v>
      </c>
      <c r="N146" s="6">
        <f t="shared" si="142"/>
        <v>-3.6328364635284771E-2</v>
      </c>
      <c r="O146" s="6">
        <f t="shared" si="142"/>
        <v>0.15343224389218868</v>
      </c>
      <c r="P146" s="6">
        <f t="shared" si="142"/>
        <v>0.13915236777460827</v>
      </c>
      <c r="Q146" s="6">
        <f t="shared" si="142"/>
        <v>9.598250870697278E-2</v>
      </c>
    </row>
    <row r="147" spans="1:17" x14ac:dyDescent="0.15">
      <c r="A147" s="1">
        <v>7</v>
      </c>
      <c r="B147" s="1" t="s">
        <v>84</v>
      </c>
      <c r="C147" s="1">
        <v>6</v>
      </c>
      <c r="D147" s="1" t="s">
        <v>2</v>
      </c>
      <c r="E147" s="4">
        <f>IF(マンアワー!E147&gt;0,LN(マンアワー!E147),0)</f>
        <v>9.9939270217802587</v>
      </c>
      <c r="F147" s="4">
        <f>IF(マンアワー!F147&gt;0,LN(マンアワー!F147),0)</f>
        <v>9.7579588751661959</v>
      </c>
      <c r="G147" s="4">
        <f>IF(マンアワー!G147&gt;0,LN(マンアワー!G147),0)</f>
        <v>9.7089456073025548</v>
      </c>
      <c r="H147" s="4">
        <f>IF(マンアワー!H147&gt;0,LN(マンアワー!H147),0)</f>
        <v>9.628617181527483</v>
      </c>
      <c r="I147" s="4">
        <f>IF(マンアワー!I147&gt;0,LN(マンアワー!I147),0)</f>
        <v>9.5549029636415046</v>
      </c>
      <c r="J147" s="4">
        <f>IF(マンアワー!J147&gt;0,LN(マンアワー!J147),0)</f>
        <v>9.5098194609629854</v>
      </c>
      <c r="L147" s="6">
        <f t="shared" ref="L147:Q147" si="143">E147-E$1090</f>
        <v>0.6300859267070873</v>
      </c>
      <c r="M147" s="6">
        <f t="shared" si="143"/>
        <v>0.60757331752926902</v>
      </c>
      <c r="N147" s="6">
        <f t="shared" si="143"/>
        <v>0.51261623877261542</v>
      </c>
      <c r="O147" s="6">
        <f t="shared" si="143"/>
        <v>0.48040980567775904</v>
      </c>
      <c r="P147" s="6">
        <f t="shared" si="143"/>
        <v>0.47196735052317251</v>
      </c>
      <c r="Q147" s="6">
        <f t="shared" si="143"/>
        <v>0.50590504788114643</v>
      </c>
    </row>
    <row r="148" spans="1:17" x14ac:dyDescent="0.15">
      <c r="A148" s="1">
        <v>7</v>
      </c>
      <c r="B148" s="1" t="s">
        <v>84</v>
      </c>
      <c r="C148" s="1">
        <v>7</v>
      </c>
      <c r="D148" s="1" t="s">
        <v>19</v>
      </c>
      <c r="E148" s="4">
        <f>IF(マンアワー!E148&gt;0,LN(マンアワー!E148),0)</f>
        <v>6.4345144072099814</v>
      </c>
      <c r="F148" s="4">
        <f>IF(マンアワー!F148&gt;0,LN(マンアワー!F148),0)</f>
        <v>5.9687363402217661</v>
      </c>
      <c r="G148" s="4">
        <f>IF(マンアワー!G148&gt;0,LN(マンアワー!G148),0)</f>
        <v>6.7518232134283087</v>
      </c>
      <c r="H148" s="4">
        <f>IF(マンアワー!H148&gt;0,LN(マンアワー!H148),0)</f>
        <v>6.356878725607098</v>
      </c>
      <c r="I148" s="4">
        <f>IF(マンアワー!I148&gt;0,LN(マンアワー!I148),0)</f>
        <v>5.8481233574881069</v>
      </c>
      <c r="J148" s="4">
        <f>IF(マンアワー!J148&gt;0,LN(マンアワー!J148),0)</f>
        <v>5.6727543550963579</v>
      </c>
      <c r="L148" s="6">
        <f t="shared" ref="L148:Q148" si="144">E148-E$1091</f>
        <v>-6.8165896185439223E-2</v>
      </c>
      <c r="M148" s="6">
        <f t="shared" si="144"/>
        <v>-0.57793328020985157</v>
      </c>
      <c r="N148" s="6">
        <f t="shared" si="144"/>
        <v>0.32449191030028768</v>
      </c>
      <c r="O148" s="6">
        <f t="shared" si="144"/>
        <v>3.3634991320828256E-2</v>
      </c>
      <c r="P148" s="6">
        <f t="shared" si="144"/>
        <v>-0.46187547460364353</v>
      </c>
      <c r="Q148" s="6">
        <f t="shared" si="144"/>
        <v>-0.47578190083543603</v>
      </c>
    </row>
    <row r="149" spans="1:17" x14ac:dyDescent="0.15">
      <c r="A149" s="1">
        <v>7</v>
      </c>
      <c r="B149" s="1" t="s">
        <v>84</v>
      </c>
      <c r="C149" s="1">
        <v>8</v>
      </c>
      <c r="D149" s="1" t="s">
        <v>20</v>
      </c>
      <c r="E149" s="4">
        <f>IF(マンアワー!E149&gt;0,LN(マンアワー!E149),0)</f>
        <v>10.2674127628605</v>
      </c>
      <c r="F149" s="4">
        <f>IF(マンアワー!F149&gt;0,LN(マンアワー!F149),0)</f>
        <v>10.277501047939028</v>
      </c>
      <c r="G149" s="4">
        <f>IF(マンアワー!G149&gt;0,LN(マンアワー!G149),0)</f>
        <v>10.226189404388514</v>
      </c>
      <c r="H149" s="4">
        <f>IF(マンアワー!H149&gt;0,LN(マンアワー!H149),0)</f>
        <v>10.063391195572304</v>
      </c>
      <c r="I149" s="4">
        <f>IF(マンアワー!I149&gt;0,LN(マンアワー!I149),0)</f>
        <v>9.8176398921977643</v>
      </c>
      <c r="J149" s="4">
        <f>IF(マンアワー!J149&gt;0,LN(マンアワー!J149),0)</f>
        <v>9.6787064436094283</v>
      </c>
      <c r="L149" s="6">
        <f t="shared" ref="L149:Q149" si="145">E149-E$1092</f>
        <v>0.27819822899085267</v>
      </c>
      <c r="M149" s="6">
        <f t="shared" si="145"/>
        <v>0.29791171797390703</v>
      </c>
      <c r="N149" s="6">
        <f t="shared" si="145"/>
        <v>0.33965942358399559</v>
      </c>
      <c r="O149" s="6">
        <f t="shared" si="145"/>
        <v>0.43833969222718139</v>
      </c>
      <c r="P149" s="6">
        <f t="shared" si="145"/>
        <v>0.54149663898684963</v>
      </c>
      <c r="Q149" s="6">
        <f t="shared" si="145"/>
        <v>0.53910743790025428</v>
      </c>
    </row>
    <row r="150" spans="1:17" x14ac:dyDescent="0.15">
      <c r="A150" s="1">
        <v>7</v>
      </c>
      <c r="B150" s="1" t="s">
        <v>84</v>
      </c>
      <c r="C150" s="1">
        <v>9</v>
      </c>
      <c r="D150" s="1" t="s">
        <v>21</v>
      </c>
      <c r="E150" s="4">
        <f>IF(マンアワー!E150&gt;0,LN(マンアワー!E150),0)</f>
        <v>10.087182020390433</v>
      </c>
      <c r="F150" s="4">
        <f>IF(マンアワー!F150&gt;0,LN(マンアワー!F150),0)</f>
        <v>9.8992929665676712</v>
      </c>
      <c r="G150" s="4">
        <f>IF(マンアワー!G150&gt;0,LN(マンアワー!G150),0)</f>
        <v>9.7734966954324189</v>
      </c>
      <c r="H150" s="4">
        <f>IF(マンアワー!H150&gt;0,LN(マンアワー!H150),0)</f>
        <v>9.6682630962546856</v>
      </c>
      <c r="I150" s="4">
        <f>IF(マンアワー!I150&gt;0,LN(マンアワー!I150),0)</f>
        <v>9.7969110748792794</v>
      </c>
      <c r="J150" s="4">
        <f>IF(マンアワー!J150&gt;0,LN(マンアワー!J150),0)</f>
        <v>9.5956081323601143</v>
      </c>
      <c r="L150" s="6">
        <f t="shared" ref="L150:Q150" si="146">E150-E$1093</f>
        <v>0.15185836255002272</v>
      </c>
      <c r="M150" s="6">
        <f t="shared" si="146"/>
        <v>0.20626829658932877</v>
      </c>
      <c r="N150" s="6">
        <f t="shared" si="146"/>
        <v>0.22951310648055845</v>
      </c>
      <c r="O150" s="6">
        <f t="shared" si="146"/>
        <v>0.34106388668082843</v>
      </c>
      <c r="P150" s="6">
        <f t="shared" si="146"/>
        <v>0.39169884969725288</v>
      </c>
      <c r="Q150" s="6">
        <f t="shared" si="146"/>
        <v>0.361227634701768</v>
      </c>
    </row>
    <row r="151" spans="1:17" x14ac:dyDescent="0.15">
      <c r="A151" s="1">
        <v>7</v>
      </c>
      <c r="B151" s="1" t="s">
        <v>84</v>
      </c>
      <c r="C151" s="1">
        <v>10</v>
      </c>
      <c r="D151" s="1" t="s">
        <v>22</v>
      </c>
      <c r="E151" s="4">
        <f>IF(マンアワー!E151&gt;0,LN(マンアワー!E151),0)</f>
        <v>9.9780306303883428</v>
      </c>
      <c r="F151" s="4">
        <f>IF(マンアワー!F151&gt;0,LN(マンアワー!F151),0)</f>
        <v>9.9736228277159586</v>
      </c>
      <c r="G151" s="4">
        <f>IF(マンアワー!G151&gt;0,LN(マンアワー!G151),0)</f>
        <v>10.331208199885925</v>
      </c>
      <c r="H151" s="4">
        <f>IF(マンアワー!H151&gt;0,LN(マンアワー!H151),0)</f>
        <v>10.259189082258807</v>
      </c>
      <c r="I151" s="4">
        <f>IF(マンアワー!I151&gt;0,LN(マンアワー!I151),0)</f>
        <v>10.2033707589408</v>
      </c>
      <c r="J151" s="4">
        <f>IF(マンアワー!J151&gt;0,LN(マンアワー!J151),0)</f>
        <v>9.9660329325412178</v>
      </c>
      <c r="L151" s="6">
        <f t="shared" ref="L151:Q151" si="147">E151-E$1094</f>
        <v>-0.1356941266682874</v>
      </c>
      <c r="M151" s="6">
        <f t="shared" si="147"/>
        <v>-8.655647442980019E-2</v>
      </c>
      <c r="N151" s="6">
        <f t="shared" si="147"/>
        <v>3.3942915626935743E-2</v>
      </c>
      <c r="O151" s="6">
        <f t="shared" si="147"/>
        <v>0.14631991414687739</v>
      </c>
      <c r="P151" s="6">
        <f t="shared" si="147"/>
        <v>0.25524633287399823</v>
      </c>
      <c r="Q151" s="6">
        <f t="shared" si="147"/>
        <v>0.1426007102136353</v>
      </c>
    </row>
    <row r="152" spans="1:17" x14ac:dyDescent="0.15">
      <c r="A152" s="1">
        <v>7</v>
      </c>
      <c r="B152" s="1" t="s">
        <v>84</v>
      </c>
      <c r="C152" s="1">
        <v>11</v>
      </c>
      <c r="D152" s="1" t="s">
        <v>23</v>
      </c>
      <c r="E152" s="4">
        <f>IF(マンアワー!E152&gt;0,LN(マンアワー!E152),0)</f>
        <v>9.5997015136781378</v>
      </c>
      <c r="F152" s="4">
        <f>IF(マンアワー!F152&gt;0,LN(マンアワー!F152),0)</f>
        <v>9.8915454409146975</v>
      </c>
      <c r="G152" s="4">
        <f>IF(マンアワー!G152&gt;0,LN(マンアワー!G152),0)</f>
        <v>10.48965167795618</v>
      </c>
      <c r="H152" s="4">
        <f>IF(マンアワー!H152&gt;0,LN(マンアワー!H152),0)</f>
        <v>10.51739205100775</v>
      </c>
      <c r="I152" s="4">
        <f>IF(マンアワー!I152&gt;0,LN(マンアワー!I152),0)</f>
        <v>10.766240362926695</v>
      </c>
      <c r="J152" s="4">
        <f>IF(マンアワー!J152&gt;0,LN(マンアワー!J152),0)</f>
        <v>10.55844193855852</v>
      </c>
      <c r="L152" s="6">
        <f t="shared" ref="L152:Q152" si="148">E152-E$1095</f>
        <v>-0.59462938998809456</v>
      </c>
      <c r="M152" s="6">
        <f t="shared" si="148"/>
        <v>-0.36280571775747816</v>
      </c>
      <c r="N152" s="6">
        <f t="shared" si="148"/>
        <v>1.269946518631393E-2</v>
      </c>
      <c r="O152" s="6">
        <f t="shared" si="148"/>
        <v>0.11082329459201468</v>
      </c>
      <c r="P152" s="6">
        <f t="shared" si="148"/>
        <v>0.34701654037011309</v>
      </c>
      <c r="Q152" s="6">
        <f t="shared" si="148"/>
        <v>0.36379178597310968</v>
      </c>
    </row>
    <row r="153" spans="1:17" x14ac:dyDescent="0.15">
      <c r="A153" s="1">
        <v>7</v>
      </c>
      <c r="B153" s="1" t="s">
        <v>278</v>
      </c>
      <c r="C153" s="1">
        <v>12</v>
      </c>
      <c r="D153" s="1" t="s">
        <v>24</v>
      </c>
      <c r="E153" s="4">
        <f>IF(マンアワー!E153&gt;0,LN(マンアワー!E153),0)</f>
        <v>11.133897770351068</v>
      </c>
      <c r="F153" s="4">
        <f>IF(マンアワー!F153&gt;0,LN(マンアワー!F153),0)</f>
        <v>11.523775139484828</v>
      </c>
      <c r="G153" s="4">
        <f>IF(マンアワー!G153&gt;0,LN(マンアワー!G153),0)</f>
        <v>12.074406702168309</v>
      </c>
      <c r="H153" s="4">
        <f>IF(マンアワー!H153&gt;0,LN(マンアワー!H153),0)</f>
        <v>11.860893316108244</v>
      </c>
      <c r="I153" s="4">
        <f>IF(マンアワー!I153&gt;0,LN(マンアワー!I153),0)</f>
        <v>11.623729252609202</v>
      </c>
      <c r="J153" s="4">
        <f>IF(マンアワー!J153&gt;0,LN(マンアワー!J153),0)</f>
        <v>11.404983722645911</v>
      </c>
      <c r="L153" s="6">
        <f t="shared" ref="L153:Q153" si="149">E153-E$1096</f>
        <v>0.94527271157851267</v>
      </c>
      <c r="M153" s="6">
        <f t="shared" si="149"/>
        <v>1.1082463844855166</v>
      </c>
      <c r="N153" s="6">
        <f t="shared" si="149"/>
        <v>1.0935278557692403</v>
      </c>
      <c r="O153" s="6">
        <f t="shared" si="149"/>
        <v>0.97804656266259293</v>
      </c>
      <c r="P153" s="6">
        <f t="shared" si="149"/>
        <v>0.87955678021305772</v>
      </c>
      <c r="Q153" s="6">
        <f t="shared" si="149"/>
        <v>0.78675748967938297</v>
      </c>
    </row>
    <row r="154" spans="1:17" x14ac:dyDescent="0.15">
      <c r="A154" s="1">
        <v>7</v>
      </c>
      <c r="B154" s="1" t="s">
        <v>84</v>
      </c>
      <c r="C154" s="1">
        <v>13</v>
      </c>
      <c r="D154" s="1" t="s">
        <v>25</v>
      </c>
      <c r="E154" s="4">
        <f>IF(マンアワー!E154&gt;0,LN(マンアワー!E154),0)</f>
        <v>8.4153299146766969</v>
      </c>
      <c r="F154" s="4">
        <f>IF(マンアワー!F154&gt;0,LN(マンアワー!F154),0)</f>
        <v>9.5948376225776979</v>
      </c>
      <c r="G154" s="4">
        <f>IF(マンアワー!G154&gt;0,LN(マンアワー!G154),0)</f>
        <v>10.121560170813234</v>
      </c>
      <c r="H154" s="4">
        <f>IF(マンアワー!H154&gt;0,LN(マンアワー!H154),0)</f>
        <v>10.233989047586094</v>
      </c>
      <c r="I154" s="4">
        <f>IF(マンアワー!I154&gt;0,LN(マンアワー!I154),0)</f>
        <v>10.265435316740637</v>
      </c>
      <c r="J154" s="4">
        <f>IF(マンアワー!J154&gt;0,LN(マンアワー!J154),0)</f>
        <v>10.075220394816867</v>
      </c>
      <c r="L154" s="6">
        <f t="shared" ref="L154:Q154" si="150">E154-E$1097</f>
        <v>-1.218153910883311</v>
      </c>
      <c r="M154" s="6">
        <f t="shared" si="150"/>
        <v>-0.17119521351789935</v>
      </c>
      <c r="N154" s="6">
        <f t="shared" si="150"/>
        <v>0.30618273185758049</v>
      </c>
      <c r="O154" s="6">
        <f t="shared" si="150"/>
        <v>0.50156217193430486</v>
      </c>
      <c r="P154" s="6">
        <f t="shared" si="150"/>
        <v>0.26161984052634146</v>
      </c>
      <c r="Q154" s="6">
        <f t="shared" si="150"/>
        <v>0.22429257899014665</v>
      </c>
    </row>
    <row r="155" spans="1:17" x14ac:dyDescent="0.15">
      <c r="A155" s="1">
        <v>7</v>
      </c>
      <c r="B155" s="1" t="s">
        <v>84</v>
      </c>
      <c r="C155" s="1">
        <v>14</v>
      </c>
      <c r="D155" s="1" t="s">
        <v>26</v>
      </c>
      <c r="E155" s="4">
        <f>IF(マンアワー!E155&gt;0,LN(マンアワー!E155),0)</f>
        <v>9.7315932966507486</v>
      </c>
      <c r="F155" s="4">
        <f>IF(マンアワー!F155&gt;0,LN(マンアワー!F155),0)</f>
        <v>10.354230524135328</v>
      </c>
      <c r="G155" s="4">
        <f>IF(マンアワー!G155&gt;0,LN(マンアワー!G155),0)</f>
        <v>10.158452591506977</v>
      </c>
      <c r="H155" s="4">
        <f>IF(マンアワー!H155&gt;0,LN(マンアワー!H155),0)</f>
        <v>9.6500189009043975</v>
      </c>
      <c r="I155" s="4">
        <f>IF(マンアワー!I155&gt;0,LN(マンアワー!I155),0)</f>
        <v>9.4789724839793195</v>
      </c>
      <c r="J155" s="4">
        <f>IF(マンアワー!J155&gt;0,LN(マンアワー!J155),0)</f>
        <v>9.421060028694173</v>
      </c>
      <c r="L155" s="6">
        <f t="shared" ref="L155:Q155" si="151">E155-E$1098</f>
        <v>1.7768975839964805</v>
      </c>
      <c r="M155" s="6">
        <f t="shared" si="151"/>
        <v>2.0036748180826365</v>
      </c>
      <c r="N155" s="6">
        <f t="shared" si="151"/>
        <v>1.6125972229248369</v>
      </c>
      <c r="O155" s="6">
        <f t="shared" si="151"/>
        <v>1.477375343473204</v>
      </c>
      <c r="P155" s="6">
        <f t="shared" si="151"/>
        <v>1.4158038859386277</v>
      </c>
      <c r="Q155" s="6">
        <f t="shared" si="151"/>
        <v>1.48191381215912</v>
      </c>
    </row>
    <row r="156" spans="1:17" x14ac:dyDescent="0.15">
      <c r="A156" s="1">
        <v>7</v>
      </c>
      <c r="B156" s="1" t="s">
        <v>84</v>
      </c>
      <c r="C156" s="1">
        <v>15</v>
      </c>
      <c r="D156" s="1" t="s">
        <v>27</v>
      </c>
      <c r="E156" s="4">
        <f>IF(マンアワー!E156&gt;0,LN(マンアワー!E156),0)</f>
        <v>11.392669153576877</v>
      </c>
      <c r="F156" s="4">
        <f>IF(マンアワー!F156&gt;0,LN(マンアワー!F156),0)</f>
        <v>11.391978899467697</v>
      </c>
      <c r="G156" s="4">
        <f>IF(マンアワー!G156&gt;0,LN(マンアワー!G156),0)</f>
        <v>11.48847996237614</v>
      </c>
      <c r="H156" s="4">
        <f>IF(マンアワー!H156&gt;0,LN(マンアワー!H156),0)</f>
        <v>11.289487722203296</v>
      </c>
      <c r="I156" s="4">
        <f>IF(マンアワー!I156&gt;0,LN(マンアワー!I156),0)</f>
        <v>11.12779752446249</v>
      </c>
      <c r="J156" s="4">
        <f>IF(マンアワー!J156&gt;0,LN(マンアワー!J156),0)</f>
        <v>11.010552501197227</v>
      </c>
      <c r="L156" s="6">
        <f t="shared" ref="L156:Q156" si="152">E156-E$1099</f>
        <v>2.0423129160700881E-2</v>
      </c>
      <c r="M156" s="6">
        <f t="shared" si="152"/>
        <v>9.0548834156887636E-2</v>
      </c>
      <c r="N156" s="6">
        <f t="shared" si="152"/>
        <v>0.17183085295974365</v>
      </c>
      <c r="O156" s="6">
        <f t="shared" si="152"/>
        <v>0.22147634065517074</v>
      </c>
      <c r="P156" s="6">
        <f t="shared" si="152"/>
        <v>0.29229264479709549</v>
      </c>
      <c r="Q156" s="6">
        <f t="shared" si="152"/>
        <v>0.26523927535257386</v>
      </c>
    </row>
    <row r="157" spans="1:17" x14ac:dyDescent="0.15">
      <c r="A157" s="1">
        <v>7</v>
      </c>
      <c r="B157" s="1" t="s">
        <v>82</v>
      </c>
      <c r="C157" s="1">
        <v>16</v>
      </c>
      <c r="D157" s="1" t="s">
        <v>10</v>
      </c>
      <c r="E157" s="4">
        <f>IF(マンアワー!E157&gt;0,LN(マンアワー!E157),0)</f>
        <v>12.068141235029076</v>
      </c>
      <c r="F157" s="4">
        <f>IF(マンアワー!F157&gt;0,LN(マンアワー!F157),0)</f>
        <v>12.456199614241051</v>
      </c>
      <c r="G157" s="4">
        <f>IF(マンアワー!G157&gt;0,LN(マンアワー!G157),0)</f>
        <v>12.366740318127269</v>
      </c>
      <c r="H157" s="4">
        <f>IF(マンアワー!H157&gt;0,LN(マンアワー!H157),0)</f>
        <v>12.323279267524748</v>
      </c>
      <c r="I157" s="4">
        <f>IF(マンアワー!I157&gt;0,LN(マンアワー!I157),0)</f>
        <v>12.141275003594615</v>
      </c>
      <c r="J157" s="4">
        <f>IF(マンアワー!J157&gt;0,LN(マンアワー!J157),0)</f>
        <v>12.063222613639876</v>
      </c>
      <c r="L157" s="6">
        <f t="shared" ref="L157:Q157" si="153">E157-E$1100</f>
        <v>8.584759614711146E-2</v>
      </c>
      <c r="M157" s="6">
        <f t="shared" si="153"/>
        <v>0.17026983135180096</v>
      </c>
      <c r="N157" s="6">
        <f t="shared" si="153"/>
        <v>0.10123485663190479</v>
      </c>
      <c r="O157" s="6">
        <f t="shared" si="153"/>
        <v>7.1557190860023212E-2</v>
      </c>
      <c r="P157" s="6">
        <f t="shared" si="153"/>
        <v>0.10158152153294964</v>
      </c>
      <c r="Q157" s="6">
        <f t="shared" si="153"/>
        <v>7.9434608829734188E-2</v>
      </c>
    </row>
    <row r="158" spans="1:17" x14ac:dyDescent="0.15">
      <c r="A158" s="1">
        <v>7</v>
      </c>
      <c r="B158" s="1" t="s">
        <v>82</v>
      </c>
      <c r="C158" s="1">
        <v>17</v>
      </c>
      <c r="D158" s="1" t="s">
        <v>11</v>
      </c>
      <c r="E158" s="4">
        <f>IF(マンアワー!E158&gt;0,LN(マンアワー!E158),0)</f>
        <v>9.3673502034780363</v>
      </c>
      <c r="F158" s="4">
        <f>IF(マンアワー!F158&gt;0,LN(マンアワー!F158),0)</f>
        <v>9.6377314873449276</v>
      </c>
      <c r="G158" s="4">
        <f>IF(マンアワー!G158&gt;0,LN(マンアワー!G158),0)</f>
        <v>9.8143720945330006</v>
      </c>
      <c r="H158" s="4">
        <f>IF(マンアワー!H158&gt;0,LN(マンアワー!H158),0)</f>
        <v>9.9861932139184777</v>
      </c>
      <c r="I158" s="4">
        <f>IF(マンアワー!I158&gt;0,LN(マンアワー!I158),0)</f>
        <v>9.856506136288159</v>
      </c>
      <c r="J158" s="4">
        <f>IF(マンアワー!J158&gt;0,LN(マンアワー!J158),0)</f>
        <v>9.8326427206455591</v>
      </c>
      <c r="L158" s="6">
        <f t="shared" ref="L158:Q158" si="154">E158-E$1101</f>
        <v>0.19482505038417308</v>
      </c>
      <c r="M158" s="6">
        <f t="shared" si="154"/>
        <v>0.30180639746743054</v>
      </c>
      <c r="N158" s="6">
        <f t="shared" si="154"/>
        <v>0.36707933258794512</v>
      </c>
      <c r="O158" s="6">
        <f t="shared" si="154"/>
        <v>0.48969916441456185</v>
      </c>
      <c r="P158" s="6">
        <f t="shared" si="154"/>
        <v>0.41948986268594091</v>
      </c>
      <c r="Q158" s="6">
        <f t="shared" si="154"/>
        <v>0.40968072141007461</v>
      </c>
    </row>
    <row r="159" spans="1:17" x14ac:dyDescent="0.15">
      <c r="A159" s="1">
        <v>7</v>
      </c>
      <c r="B159" s="1" t="s">
        <v>82</v>
      </c>
      <c r="C159" s="1">
        <v>18</v>
      </c>
      <c r="D159" s="1" t="s">
        <v>12</v>
      </c>
      <c r="E159" s="4">
        <f>IF(マンアワー!E159&gt;0,LN(マンアワー!E159),0)</f>
        <v>12.521553094856284</v>
      </c>
      <c r="F159" s="4">
        <f>IF(マンアワー!F159&gt;0,LN(マンアワー!F159),0)</f>
        <v>12.710454964939681</v>
      </c>
      <c r="G159" s="4">
        <f>IF(マンアワー!G159&gt;0,LN(マンアワー!G159),0)</f>
        <v>12.632412525006167</v>
      </c>
      <c r="H159" s="4">
        <f>IF(マンアワー!H159&gt;0,LN(マンアワー!H159),0)</f>
        <v>12.487103045255317</v>
      </c>
      <c r="I159" s="4">
        <f>IF(マンアワー!I159&gt;0,LN(マンアワー!I159),0)</f>
        <v>12.417587715577286</v>
      </c>
      <c r="J159" s="4">
        <f>IF(マンアワー!J159&gt;0,LN(マンアワー!J159),0)</f>
        <v>12.40828928815365</v>
      </c>
      <c r="L159" s="6">
        <f t="shared" ref="L159:Q159" si="155">E159-E$1102</f>
        <v>-6.7016861016192308E-2</v>
      </c>
      <c r="M159" s="6">
        <f t="shared" si="155"/>
        <v>-2.9517845897419903E-3</v>
      </c>
      <c r="N159" s="6">
        <f t="shared" si="155"/>
        <v>-1.2690376695305261E-2</v>
      </c>
      <c r="O159" s="6">
        <f t="shared" si="155"/>
        <v>-2.1053875240095721E-2</v>
      </c>
      <c r="P159" s="6">
        <f t="shared" si="155"/>
        <v>7.1031840701923699E-2</v>
      </c>
      <c r="Q159" s="6">
        <f t="shared" si="155"/>
        <v>9.3508087029595899E-2</v>
      </c>
    </row>
    <row r="160" spans="1:17" x14ac:dyDescent="0.15">
      <c r="A160" s="1">
        <v>7</v>
      </c>
      <c r="B160" s="1" t="s">
        <v>82</v>
      </c>
      <c r="C160" s="1">
        <v>19</v>
      </c>
      <c r="D160" s="1" t="s">
        <v>13</v>
      </c>
      <c r="E160" s="4">
        <f>IF(マンアワー!E160&gt;0,LN(マンアワー!E160),0)</f>
        <v>10.452099801573878</v>
      </c>
      <c r="F160" s="4">
        <f>IF(マンアワー!F160&gt;0,LN(マンアワー!F160),0)</f>
        <v>10.697826672500533</v>
      </c>
      <c r="G160" s="4">
        <f>IF(マンアワー!G160&gt;0,LN(マンアワー!G160),0)</f>
        <v>10.842617213040734</v>
      </c>
      <c r="H160" s="4">
        <f>IF(マンアワー!H160&gt;0,LN(マンアワー!H160),0)</f>
        <v>10.703914676319812</v>
      </c>
      <c r="I160" s="4">
        <f>IF(マンアワー!I160&gt;0,LN(マンアワー!I160),0)</f>
        <v>10.559056813752122</v>
      </c>
      <c r="J160" s="4">
        <f>IF(マンアワー!J160&gt;0,LN(マンアワー!J160),0)</f>
        <v>10.513094404056746</v>
      </c>
      <c r="L160" s="6">
        <f t="shared" ref="L160:Q160" si="156">E160-E$1103</f>
        <v>-7.052422053615004E-4</v>
      </c>
      <c r="M160" s="6">
        <f t="shared" si="156"/>
        <v>-4.006280106433735E-2</v>
      </c>
      <c r="N160" s="6">
        <f t="shared" si="156"/>
        <v>-1.4768184426205977E-3</v>
      </c>
      <c r="O160" s="6">
        <f t="shared" si="156"/>
        <v>-1.1142520871105788E-2</v>
      </c>
      <c r="P160" s="6">
        <f t="shared" si="156"/>
        <v>-0.12548690492996784</v>
      </c>
      <c r="Q160" s="6">
        <f t="shared" si="156"/>
        <v>-0.16582218486908573</v>
      </c>
    </row>
    <row r="161" spans="1:17" x14ac:dyDescent="0.15">
      <c r="A161" s="1">
        <v>7</v>
      </c>
      <c r="B161" s="1" t="s">
        <v>82</v>
      </c>
      <c r="C161" s="1">
        <v>20</v>
      </c>
      <c r="D161" s="1" t="s">
        <v>14</v>
      </c>
      <c r="E161" s="4">
        <f>IF(マンアワー!E161&gt;0,LN(マンアワー!E161),0)</f>
        <v>8.1102120693121833</v>
      </c>
      <c r="F161" s="4">
        <f>IF(マンアワー!F161&gt;0,LN(マンアワー!F161),0)</f>
        <v>9.0032007650884278</v>
      </c>
      <c r="G161" s="4">
        <f>IF(マンアワー!G161&gt;0,LN(マンアワー!G161),0)</f>
        <v>9.5792837924693597</v>
      </c>
      <c r="H161" s="4">
        <f>IF(マンアワー!H161&gt;0,LN(マンアワー!H161),0)</f>
        <v>9.5686868573998733</v>
      </c>
      <c r="I161" s="4">
        <f>IF(マンアワー!I161&gt;0,LN(マンアワー!I161),0)</f>
        <v>9.4517392434388476</v>
      </c>
      <c r="J161" s="4">
        <f>IF(マンアワー!J161&gt;0,LN(マンアワー!J161),0)</f>
        <v>9.4590773536266806</v>
      </c>
      <c r="L161" s="6">
        <f t="shared" ref="L161:Q161" si="157">E161-E$1104</f>
        <v>-0.56085140945970657</v>
      </c>
      <c r="M161" s="6">
        <f t="shared" si="157"/>
        <v>-0.27316362610845601</v>
      </c>
      <c r="N161" s="6">
        <f t="shared" si="157"/>
        <v>-8.7815967675933138E-2</v>
      </c>
      <c r="O161" s="6">
        <f t="shared" si="157"/>
        <v>-0.13414279721796873</v>
      </c>
      <c r="P161" s="6">
        <f t="shared" si="157"/>
        <v>-0.22329475814491495</v>
      </c>
      <c r="Q161" s="6">
        <f t="shared" si="157"/>
        <v>-0.20768340243824746</v>
      </c>
    </row>
    <row r="162" spans="1:17" x14ac:dyDescent="0.15">
      <c r="A162" s="1">
        <v>7</v>
      </c>
      <c r="B162" s="1" t="s">
        <v>82</v>
      </c>
      <c r="C162" s="1">
        <v>21</v>
      </c>
      <c r="D162" s="1" t="s">
        <v>15</v>
      </c>
      <c r="E162" s="4">
        <f>IF(マンアワー!E162&gt;0,LN(マンアワー!E162),0)</f>
        <v>11.526092418735324</v>
      </c>
      <c r="F162" s="4">
        <f>IF(マンアワー!F162&gt;0,LN(マンアワー!F162),0)</f>
        <v>11.571702776036693</v>
      </c>
      <c r="G162" s="4">
        <f>IF(マンアワー!G162&gt;0,LN(マンアワー!G162),0)</f>
        <v>11.646416220351764</v>
      </c>
      <c r="H162" s="4">
        <f>IF(マンアワー!H162&gt;0,LN(マンアワー!H162),0)</f>
        <v>11.651966960831775</v>
      </c>
      <c r="I162" s="4">
        <f>IF(マンアワー!I162&gt;0,LN(マンアワー!I162),0)</f>
        <v>11.616806124984659</v>
      </c>
      <c r="J162" s="4">
        <f>IF(マンアワー!J162&gt;0,LN(マンアワー!J162),0)</f>
        <v>11.602567131629705</v>
      </c>
      <c r="L162" s="6">
        <f t="shared" ref="L162:Q162" si="158">E162-E$1105</f>
        <v>-3.3820462506287896E-2</v>
      </c>
      <c r="M162" s="6">
        <f t="shared" si="158"/>
        <v>-4.2759760573973793E-2</v>
      </c>
      <c r="N162" s="6">
        <f t="shared" si="158"/>
        <v>-9.6755218293242962E-3</v>
      </c>
      <c r="O162" s="6">
        <f t="shared" si="158"/>
        <v>3.16225059639752E-2</v>
      </c>
      <c r="P162" s="6">
        <f t="shared" si="158"/>
        <v>9.8783589739987576E-2</v>
      </c>
      <c r="Q162" s="6">
        <f t="shared" si="158"/>
        <v>9.4179558387580187E-2</v>
      </c>
    </row>
    <row r="163" spans="1:17" x14ac:dyDescent="0.15">
      <c r="A163" s="1">
        <v>7</v>
      </c>
      <c r="B163" s="1" t="s">
        <v>81</v>
      </c>
      <c r="C163" s="1">
        <v>22</v>
      </c>
      <c r="D163" s="1" t="s">
        <v>7</v>
      </c>
      <c r="E163" s="4">
        <f>IF(マンアワー!E163&gt;0,LN(マンアワー!E163),0)</f>
        <v>12.546434808492215</v>
      </c>
      <c r="F163" s="4">
        <f>IF(マンアワー!F163&gt;0,LN(マンアワー!F163),0)</f>
        <v>12.826650966035533</v>
      </c>
      <c r="G163" s="4">
        <f>IF(マンアワー!G163&gt;0,LN(マンアワー!G163),0)</f>
        <v>13.03191272275526</v>
      </c>
      <c r="H163" s="4">
        <f>IF(マンアワー!H163&gt;0,LN(マンアワー!H163),0)</f>
        <v>13.169812076763407</v>
      </c>
      <c r="I163" s="4">
        <f>IF(マンアワー!I163&gt;0,LN(マンアワー!I163),0)</f>
        <v>13.281138438630387</v>
      </c>
      <c r="J163" s="4">
        <f>IF(マンアワー!J163&gt;0,LN(マンアワー!J163),0)</f>
        <v>13.21350635468778</v>
      </c>
      <c r="L163" s="6">
        <f t="shared" ref="L163:Q163" si="159">E163-E$1106</f>
        <v>-1.6603913109396018E-2</v>
      </c>
      <c r="M163" s="6">
        <f t="shared" si="159"/>
        <v>9.2273883508422472E-3</v>
      </c>
      <c r="N163" s="6">
        <f t="shared" si="159"/>
        <v>-3.5465752011567986E-2</v>
      </c>
      <c r="O163" s="6">
        <f t="shared" si="159"/>
        <v>-1.5624483368048558E-2</v>
      </c>
      <c r="P163" s="6">
        <f t="shared" si="159"/>
        <v>-5.1082412630110596E-2</v>
      </c>
      <c r="Q163" s="6">
        <f t="shared" si="159"/>
        <v>-0.10428323890443814</v>
      </c>
    </row>
    <row r="164" spans="1:17" x14ac:dyDescent="0.15">
      <c r="A164" s="1">
        <v>7</v>
      </c>
      <c r="B164" s="1" t="s">
        <v>81</v>
      </c>
      <c r="C164" s="1">
        <v>23</v>
      </c>
      <c r="D164" s="1" t="s">
        <v>28</v>
      </c>
      <c r="E164" s="4">
        <f>IF(マンアワー!E164&gt;0,LN(マンアワー!E164),0)</f>
        <v>11.717455956800283</v>
      </c>
      <c r="F164" s="4">
        <f>IF(マンアワー!F164&gt;0,LN(マンアワー!F164),0)</f>
        <v>11.808022485559169</v>
      </c>
      <c r="G164" s="4">
        <f>IF(マンアワー!G164&gt;0,LN(マンアワー!G164),0)</f>
        <v>11.74829020861131</v>
      </c>
      <c r="H164" s="4">
        <f>IF(マンアワー!H164&gt;0,LN(マンアワー!H164),0)</f>
        <v>11.691592208340891</v>
      </c>
      <c r="I164" s="4">
        <f>IF(マンアワー!I164&gt;0,LN(マンアワー!I164),0)</f>
        <v>11.519969965982215</v>
      </c>
      <c r="J164" s="4">
        <f>IF(マンアワー!J164&gt;0,LN(マンアワー!J164),0)</f>
        <v>11.446670842374129</v>
      </c>
      <c r="L164" s="6">
        <f t="shared" ref="L164:Q164" si="160">E164-E$1107</f>
        <v>0.10673358831835422</v>
      </c>
      <c r="M164" s="6">
        <f t="shared" si="160"/>
        <v>5.1227563731270465E-2</v>
      </c>
      <c r="N164" s="6">
        <f t="shared" si="160"/>
        <v>9.6558942526847602E-3</v>
      </c>
      <c r="O164" s="6">
        <f t="shared" si="160"/>
        <v>2.9971347106961588E-2</v>
      </c>
      <c r="P164" s="6">
        <f t="shared" si="160"/>
        <v>-3.0899271513789017E-2</v>
      </c>
      <c r="Q164" s="6">
        <f t="shared" si="160"/>
        <v>-8.2074565245511266E-2</v>
      </c>
    </row>
    <row r="165" spans="1:17" x14ac:dyDescent="0.15">
      <c r="A165" s="1">
        <v>8</v>
      </c>
      <c r="B165" s="1" t="s">
        <v>88</v>
      </c>
      <c r="C165" s="1">
        <v>1</v>
      </c>
      <c r="D165" s="1" t="s">
        <v>8</v>
      </c>
      <c r="E165" s="4">
        <f>IF(マンアワー!E165&gt;0,LN(マンアワー!E165),0)</f>
        <v>13.57286808679393</v>
      </c>
      <c r="F165" s="4">
        <f>IF(マンアワー!F165&gt;0,LN(マンアワー!F165),0)</f>
        <v>13.256439221522076</v>
      </c>
      <c r="G165" s="4">
        <f>IF(マンアワー!G165&gt;0,LN(マンアワー!G165),0)</f>
        <v>12.760686703852148</v>
      </c>
      <c r="H165" s="4">
        <f>IF(マンアワー!H165&gt;0,LN(マンアワー!H165),0)</f>
        <v>12.297117989599519</v>
      </c>
      <c r="I165" s="4">
        <f>IF(マンアワー!I165&gt;0,LN(マンアワー!I165),0)</f>
        <v>12.07541019602121</v>
      </c>
      <c r="J165" s="4">
        <f>IF(マンアワー!J165&gt;0,LN(マンアワー!J165),0)</f>
        <v>12.045689544453461</v>
      </c>
      <c r="L165" s="6">
        <f t="shared" ref="L165:Q165" si="161">E165-E$1085</f>
        <v>0.74482895124185866</v>
      </c>
      <c r="M165" s="6">
        <f t="shared" si="161"/>
        <v>0.84683027941093414</v>
      </c>
      <c r="N165" s="6">
        <f t="shared" si="161"/>
        <v>0.75447002518425776</v>
      </c>
      <c r="O165" s="6">
        <f t="shared" si="161"/>
        <v>0.71609119611191296</v>
      </c>
      <c r="P165" s="6">
        <f t="shared" si="161"/>
        <v>0.64567635076445917</v>
      </c>
      <c r="Q165" s="6">
        <f t="shared" si="161"/>
        <v>0.63997177030718433</v>
      </c>
    </row>
    <row r="166" spans="1:17" x14ac:dyDescent="0.15">
      <c r="A166" s="1">
        <v>8</v>
      </c>
      <c r="B166" s="1" t="s">
        <v>88</v>
      </c>
      <c r="C166" s="1">
        <v>2</v>
      </c>
      <c r="D166" s="1" t="s">
        <v>9</v>
      </c>
      <c r="E166" s="4">
        <f>IF(マンアワー!E166&gt;0,LN(マンアワー!E166),0)</f>
        <v>9.7504956601716568</v>
      </c>
      <c r="F166" s="4">
        <f>IF(マンアワー!F166&gt;0,LN(マンアワー!F166),0)</f>
        <v>8.7047722012472679</v>
      </c>
      <c r="G166" s="4">
        <f>IF(マンアワー!G166&gt;0,LN(マンアワー!G166),0)</f>
        <v>8.6575830624147603</v>
      </c>
      <c r="H166" s="4">
        <f>IF(マンアワー!H166&gt;0,LN(マンアワー!H166),0)</f>
        <v>7.9755712642573755</v>
      </c>
      <c r="I166" s="4">
        <f>IF(マンアワー!I166&gt;0,LN(マンアワー!I166),0)</f>
        <v>7.5933414228241114</v>
      </c>
      <c r="J166" s="4">
        <f>IF(マンアワー!J166&gt;0,LN(マンアワー!J166),0)</f>
        <v>7.4609490180824514</v>
      </c>
      <c r="L166" s="6">
        <f t="shared" ref="L166:Q166" si="162">E166-E$1086</f>
        <v>0.90236539691654372</v>
      </c>
      <c r="M166" s="6">
        <f t="shared" si="162"/>
        <v>0.38406852248860979</v>
      </c>
      <c r="N166" s="6">
        <f t="shared" si="162"/>
        <v>0.58184326339907066</v>
      </c>
      <c r="O166" s="6">
        <f t="shared" si="162"/>
        <v>0.25662933552247669</v>
      </c>
      <c r="P166" s="6">
        <f t="shared" si="162"/>
        <v>0.40028698935623108</v>
      </c>
      <c r="Q166" s="6">
        <f t="shared" si="162"/>
        <v>0.41433265992585788</v>
      </c>
    </row>
    <row r="167" spans="1:17" x14ac:dyDescent="0.15">
      <c r="A167" s="1">
        <v>8</v>
      </c>
      <c r="B167" s="1" t="s">
        <v>90</v>
      </c>
      <c r="C167" s="1">
        <v>3</v>
      </c>
      <c r="D167" s="1" t="s">
        <v>16</v>
      </c>
      <c r="E167" s="4">
        <f>IF(マンアワー!E167&gt;0,LN(マンアワー!E167),0)</f>
        <v>10.860659864225152</v>
      </c>
      <c r="F167" s="4">
        <f>IF(マンアワー!F167&gt;0,LN(マンアワー!F167),0)</f>
        <v>11.109340446717898</v>
      </c>
      <c r="G167" s="4">
        <f>IF(マンアワー!G167&gt;0,LN(マンアワー!G167),0)</f>
        <v>11.30516232462096</v>
      </c>
      <c r="H167" s="4">
        <f>IF(マンアワー!H167&gt;0,LN(マンアワー!H167),0)</f>
        <v>11.344792159326586</v>
      </c>
      <c r="I167" s="4">
        <f>IF(マンアワー!I167&gt;0,LN(マンアワー!I167),0)</f>
        <v>11.410360520776035</v>
      </c>
      <c r="J167" s="4">
        <f>IF(マンアワー!J167&gt;0,LN(マンアワー!J167),0)</f>
        <v>11.346524470316231</v>
      </c>
      <c r="L167" s="6">
        <f t="shared" ref="L167:Q167" si="163">E167-E$1087</f>
        <v>0.15180131406302522</v>
      </c>
      <c r="M167" s="6">
        <f t="shared" si="163"/>
        <v>0.39122758798646196</v>
      </c>
      <c r="N167" s="6">
        <f t="shared" si="163"/>
        <v>0.48121181701639593</v>
      </c>
      <c r="O167" s="6">
        <f t="shared" si="163"/>
        <v>0.61790786392938557</v>
      </c>
      <c r="P167" s="6">
        <f t="shared" si="163"/>
        <v>0.70282415420256861</v>
      </c>
      <c r="Q167" s="6">
        <f t="shared" si="163"/>
        <v>0.69252650464050092</v>
      </c>
    </row>
    <row r="168" spans="1:17" x14ac:dyDescent="0.15">
      <c r="A168" s="1">
        <v>8</v>
      </c>
      <c r="B168" s="1" t="s">
        <v>90</v>
      </c>
      <c r="C168" s="1">
        <v>4</v>
      </c>
      <c r="D168" s="1" t="s">
        <v>17</v>
      </c>
      <c r="E168" s="4">
        <f>IF(マンアワー!E168&gt;0,LN(マンアワー!E168),0)</f>
        <v>10.633731980899785</v>
      </c>
      <c r="F168" s="4">
        <f>IF(マンアワー!F168&gt;0,LN(マンアワー!F168),0)</f>
        <v>10.721309435082825</v>
      </c>
      <c r="G168" s="4">
        <f>IF(マンアワー!G168&gt;0,LN(マンアワー!G168),0)</f>
        <v>10.666802310298021</v>
      </c>
      <c r="H168" s="4">
        <f>IF(マンアワー!H168&gt;0,LN(マンアワー!H168),0)</f>
        <v>10.099331066275948</v>
      </c>
      <c r="I168" s="4">
        <f>IF(マンアワー!I168&gt;0,LN(マンアワー!I168),0)</f>
        <v>9.4535906227083171</v>
      </c>
      <c r="J168" s="4">
        <f>IF(マンアワー!J168&gt;0,LN(マンアワー!J168),0)</f>
        <v>9.3013445599842051</v>
      </c>
      <c r="L168" s="6">
        <f t="shared" ref="L168:Q168" si="164">E168-E$1088</f>
        <v>-0.27391317670907256</v>
      </c>
      <c r="M168" s="6">
        <f t="shared" si="164"/>
        <v>-0.13455049758724158</v>
      </c>
      <c r="N168" s="6">
        <f t="shared" si="164"/>
        <v>-0.20794474792522699</v>
      </c>
      <c r="O168" s="6">
        <f t="shared" si="164"/>
        <v>-0.12135217471111481</v>
      </c>
      <c r="P168" s="6">
        <f t="shared" si="164"/>
        <v>-0.15328046289710962</v>
      </c>
      <c r="Q168" s="6">
        <f t="shared" si="164"/>
        <v>-0.1903347558593218</v>
      </c>
    </row>
    <row r="169" spans="1:17" x14ac:dyDescent="0.15">
      <c r="A169" s="1">
        <v>8</v>
      </c>
      <c r="B169" s="1" t="s">
        <v>90</v>
      </c>
      <c r="C169" s="1">
        <v>5</v>
      </c>
      <c r="D169" s="1" t="s">
        <v>18</v>
      </c>
      <c r="E169" s="4">
        <f>IF(マンアワー!E169&gt;0,LN(マンアワー!E169),0)</f>
        <v>9.0734770032134744</v>
      </c>
      <c r="F169" s="4">
        <f>IF(マンアワー!F169&gt;0,LN(マンアワー!F169),0)</f>
        <v>9.5184958006354474</v>
      </c>
      <c r="G169" s="4">
        <f>IF(マンアワー!G169&gt;0,LN(マンアワー!G169),0)</f>
        <v>9.8430496375224941</v>
      </c>
      <c r="H169" s="4">
        <f>IF(マンアワー!H169&gt;0,LN(マンアワー!H169),0)</f>
        <v>9.849803069079563</v>
      </c>
      <c r="I169" s="4">
        <f>IF(マンアワー!I169&gt;0,LN(マンアワー!I169),0)</f>
        <v>9.5738423753694821</v>
      </c>
      <c r="J169" s="4">
        <f>IF(マンアワー!J169&gt;0,LN(マンアワー!J169),0)</f>
        <v>9.5087827730526246</v>
      </c>
      <c r="L169" s="6">
        <f t="shared" ref="L169:Q169" si="165">E169-E$1089</f>
        <v>-0.2683721310430851</v>
      </c>
      <c r="M169" s="6">
        <f t="shared" si="165"/>
        <v>0.33195487785376976</v>
      </c>
      <c r="N169" s="6">
        <f t="shared" si="165"/>
        <v>0.59600433442617273</v>
      </c>
      <c r="O169" s="6">
        <f t="shared" si="165"/>
        <v>0.78783814839300703</v>
      </c>
      <c r="P169" s="6">
        <f t="shared" si="165"/>
        <v>0.71156694705804924</v>
      </c>
      <c r="Q169" s="6">
        <f t="shared" si="165"/>
        <v>0.69554683789621841</v>
      </c>
    </row>
    <row r="170" spans="1:17" x14ac:dyDescent="0.15">
      <c r="A170" s="1">
        <v>8</v>
      </c>
      <c r="B170" s="1" t="s">
        <v>90</v>
      </c>
      <c r="C170" s="1">
        <v>6</v>
      </c>
      <c r="D170" s="1" t="s">
        <v>2</v>
      </c>
      <c r="E170" s="4">
        <f>IF(マンアワー!E170&gt;0,LN(マンアワー!E170),0)</f>
        <v>9.1702820356964203</v>
      </c>
      <c r="F170" s="4">
        <f>IF(マンアワー!F170&gt;0,LN(マンアワー!F170),0)</f>
        <v>9.7524889596376365</v>
      </c>
      <c r="G170" s="4">
        <f>IF(マンアワー!G170&gt;0,LN(マンアワー!G170),0)</f>
        <v>10.0644149580499</v>
      </c>
      <c r="H170" s="4">
        <f>IF(マンアワー!H170&gt;0,LN(マンアワー!H170),0)</f>
        <v>10.185487356366956</v>
      </c>
      <c r="I170" s="4">
        <f>IF(マンアワー!I170&gt;0,LN(マンアワー!I170),0)</f>
        <v>10.178143551168459</v>
      </c>
      <c r="J170" s="4">
        <f>IF(マンアワー!J170&gt;0,LN(マンアワー!J170),0)</f>
        <v>10.12514979353865</v>
      </c>
      <c r="L170" s="6">
        <f t="shared" ref="L170:Q170" si="166">E170-E$1090</f>
        <v>-0.19355905937675111</v>
      </c>
      <c r="M170" s="6">
        <f t="shared" si="166"/>
        <v>0.60210340200070966</v>
      </c>
      <c r="N170" s="6">
        <f t="shared" si="166"/>
        <v>0.86808558951996062</v>
      </c>
      <c r="O170" s="6">
        <f t="shared" si="166"/>
        <v>1.0372799805172317</v>
      </c>
      <c r="P170" s="6">
        <f t="shared" si="166"/>
        <v>1.0952079380501267</v>
      </c>
      <c r="Q170" s="6">
        <f t="shared" si="166"/>
        <v>1.1212353804568114</v>
      </c>
    </row>
    <row r="171" spans="1:17" x14ac:dyDescent="0.15">
      <c r="A171" s="1">
        <v>8</v>
      </c>
      <c r="B171" s="1" t="s">
        <v>90</v>
      </c>
      <c r="C171" s="1">
        <v>7</v>
      </c>
      <c r="D171" s="1" t="s">
        <v>19</v>
      </c>
      <c r="E171" s="4">
        <f>IF(マンアワー!E171&gt;0,LN(マンアワー!E171),0)</f>
        <v>7.4992518848755543</v>
      </c>
      <c r="F171" s="4">
        <f>IF(マンアワー!F171&gt;0,LN(マンアワー!F171),0)</f>
        <v>8.1503689705296836</v>
      </c>
      <c r="G171" s="4">
        <f>IF(マンアワー!G171&gt;0,LN(マンアワー!G171),0)</f>
        <v>7.7371421266326612</v>
      </c>
      <c r="H171" s="4">
        <f>IF(マンアワー!H171&gt;0,LN(マンアワー!H171),0)</f>
        <v>7.7372693422210528</v>
      </c>
      <c r="I171" s="4">
        <f>IF(マンアワー!I171&gt;0,LN(マンアワー!I171),0)</f>
        <v>7.6993701248756734</v>
      </c>
      <c r="J171" s="4">
        <f>IF(マンアワー!J171&gt;0,LN(マンアワー!J171),0)</f>
        <v>7.4827658644966029</v>
      </c>
      <c r="L171" s="6">
        <f t="shared" ref="L171:Q171" si="167">E171-E$1091</f>
        <v>0.99657158148013369</v>
      </c>
      <c r="M171" s="6">
        <f t="shared" si="167"/>
        <v>1.6036993500980659</v>
      </c>
      <c r="N171" s="6">
        <f t="shared" si="167"/>
        <v>1.3098108235046402</v>
      </c>
      <c r="O171" s="6">
        <f t="shared" si="167"/>
        <v>1.414025607934783</v>
      </c>
      <c r="P171" s="6">
        <f t="shared" si="167"/>
        <v>1.389371292783923</v>
      </c>
      <c r="Q171" s="6">
        <f t="shared" si="167"/>
        <v>1.3342296085648089</v>
      </c>
    </row>
    <row r="172" spans="1:17" x14ac:dyDescent="0.15">
      <c r="A172" s="1">
        <v>8</v>
      </c>
      <c r="B172" s="1" t="s">
        <v>90</v>
      </c>
      <c r="C172" s="1">
        <v>8</v>
      </c>
      <c r="D172" s="1" t="s">
        <v>20</v>
      </c>
      <c r="E172" s="4">
        <f>IF(マンアワー!E172&gt;0,LN(マンアワー!E172),0)</f>
        <v>10.476172358437047</v>
      </c>
      <c r="F172" s="4">
        <f>IF(マンアワー!F172&gt;0,LN(マンアワー!F172),0)</f>
        <v>10.674194761392963</v>
      </c>
      <c r="G172" s="4">
        <f>IF(マンアワー!G172&gt;0,LN(マンアワー!G172),0)</f>
        <v>10.784156088594298</v>
      </c>
      <c r="H172" s="4">
        <f>IF(マンアワー!H172&gt;0,LN(マンアワー!H172),0)</f>
        <v>10.561447657288454</v>
      </c>
      <c r="I172" s="4">
        <f>IF(マンアワー!I172&gt;0,LN(マンアワー!I172),0)</f>
        <v>10.184280598561676</v>
      </c>
      <c r="J172" s="4">
        <f>IF(マンアワー!J172&gt;0,LN(マンアワー!J172),0)</f>
        <v>10.062442130991231</v>
      </c>
      <c r="L172" s="6">
        <f t="shared" ref="L172:Q172" si="168">E172-E$1092</f>
        <v>0.48695782456739956</v>
      </c>
      <c r="M172" s="6">
        <f t="shared" si="168"/>
        <v>0.69460543142784203</v>
      </c>
      <c r="N172" s="6">
        <f t="shared" si="168"/>
        <v>0.89762610778977958</v>
      </c>
      <c r="O172" s="6">
        <f t="shared" si="168"/>
        <v>0.9363961539433312</v>
      </c>
      <c r="P172" s="6">
        <f t="shared" si="168"/>
        <v>0.90813734535076129</v>
      </c>
      <c r="Q172" s="6">
        <f t="shared" si="168"/>
        <v>0.92284312528205703</v>
      </c>
    </row>
    <row r="173" spans="1:17" x14ac:dyDescent="0.15">
      <c r="A173" s="1">
        <v>8</v>
      </c>
      <c r="B173" s="1" t="s">
        <v>90</v>
      </c>
      <c r="C173" s="1">
        <v>9</v>
      </c>
      <c r="D173" s="1" t="s">
        <v>21</v>
      </c>
      <c r="E173" s="4">
        <f>IF(マンアワー!E173&gt;0,LN(マンアワー!E173),0)</f>
        <v>10.87260935434016</v>
      </c>
      <c r="F173" s="4">
        <f>IF(マンアワー!F173&gt;0,LN(マンアワー!F173),0)</f>
        <v>11.127807329513839</v>
      </c>
      <c r="G173" s="4">
        <f>IF(マンアワー!G173&gt;0,LN(マンアワー!G173),0)</f>
        <v>11.12177840740749</v>
      </c>
      <c r="H173" s="4">
        <f>IF(マンアワー!H173&gt;0,LN(マンアワー!H173),0)</f>
        <v>10.898168882618556</v>
      </c>
      <c r="I173" s="4">
        <f>IF(マンアワー!I173&gt;0,LN(マンアワー!I173),0)</f>
        <v>10.859171551513853</v>
      </c>
      <c r="J173" s="4">
        <f>IF(マンアワー!J173&gt;0,LN(マンアワー!J173),0)</f>
        <v>10.713910346292037</v>
      </c>
      <c r="L173" s="6">
        <f t="shared" ref="L173:Q173" si="169">E173-E$1093</f>
        <v>0.93728569649974958</v>
      </c>
      <c r="M173" s="6">
        <f t="shared" si="169"/>
        <v>1.4347826595354967</v>
      </c>
      <c r="N173" s="6">
        <f t="shared" si="169"/>
        <v>1.5777948184556294</v>
      </c>
      <c r="O173" s="6">
        <f t="shared" si="169"/>
        <v>1.5709696730446989</v>
      </c>
      <c r="P173" s="6">
        <f t="shared" si="169"/>
        <v>1.4539593263318267</v>
      </c>
      <c r="Q173" s="6">
        <f t="shared" si="169"/>
        <v>1.4795298486336907</v>
      </c>
    </row>
    <row r="174" spans="1:17" x14ac:dyDescent="0.15">
      <c r="A174" s="1">
        <v>8</v>
      </c>
      <c r="B174" s="1" t="s">
        <v>90</v>
      </c>
      <c r="C174" s="1">
        <v>10</v>
      </c>
      <c r="D174" s="1" t="s">
        <v>22</v>
      </c>
      <c r="E174" s="4">
        <f>IF(マンアワー!E174&gt;0,LN(マンアワー!E174),0)</f>
        <v>10.419443196175781</v>
      </c>
      <c r="F174" s="4">
        <f>IF(マンアワー!F174&gt;0,LN(マンアワー!F174),0)</f>
        <v>10.61735876842291</v>
      </c>
      <c r="G174" s="4">
        <f>IF(マンアワー!G174&gt;0,LN(マンアワー!G174),0)</f>
        <v>10.96854967112621</v>
      </c>
      <c r="H174" s="4">
        <f>IF(マンアワー!H174&gt;0,LN(マンアワー!H174),0)</f>
        <v>10.990055548979278</v>
      </c>
      <c r="I174" s="4">
        <f>IF(マンアワー!I174&gt;0,LN(マンアワー!I174),0)</f>
        <v>10.867807608243437</v>
      </c>
      <c r="J174" s="4">
        <f>IF(マンアワー!J174&gt;0,LN(マンアワー!J174),0)</f>
        <v>10.723656898770813</v>
      </c>
      <c r="L174" s="6">
        <f t="shared" ref="L174:Q174" si="170">E174-E$1094</f>
        <v>0.30571843911915053</v>
      </c>
      <c r="M174" s="6">
        <f t="shared" si="170"/>
        <v>0.55717946627715165</v>
      </c>
      <c r="N174" s="6">
        <f t="shared" si="170"/>
        <v>0.67128438686722092</v>
      </c>
      <c r="O174" s="6">
        <f t="shared" si="170"/>
        <v>0.87718638086734835</v>
      </c>
      <c r="P174" s="6">
        <f t="shared" si="170"/>
        <v>0.91968318217663558</v>
      </c>
      <c r="Q174" s="6">
        <f t="shared" si="170"/>
        <v>0.90022467644323001</v>
      </c>
    </row>
    <row r="175" spans="1:17" x14ac:dyDescent="0.15">
      <c r="A175" s="1">
        <v>8</v>
      </c>
      <c r="B175" s="1" t="s">
        <v>90</v>
      </c>
      <c r="C175" s="1">
        <v>11</v>
      </c>
      <c r="D175" s="1" t="s">
        <v>23</v>
      </c>
      <c r="E175" s="4">
        <f>IF(マンアワー!E175&gt;0,LN(マンアワー!E175),0)</f>
        <v>10.769504125109616</v>
      </c>
      <c r="F175" s="4">
        <f>IF(マンアワー!F175&gt;0,LN(マンアワー!F175),0)</f>
        <v>11.181040891803185</v>
      </c>
      <c r="G175" s="4">
        <f>IF(マンアワー!G175&gt;0,LN(マンアワー!G175),0)</f>
        <v>11.747808129185227</v>
      </c>
      <c r="H175" s="4">
        <f>IF(マンアワー!H175&gt;0,LN(マンアワー!H175),0)</f>
        <v>11.624795941960821</v>
      </c>
      <c r="I175" s="4">
        <f>IF(マンアワー!I175&gt;0,LN(マンアワー!I175),0)</f>
        <v>11.666498728765166</v>
      </c>
      <c r="J175" s="4">
        <f>IF(マンアワー!J175&gt;0,LN(マンアワー!J175),0)</f>
        <v>11.343314344859273</v>
      </c>
      <c r="L175" s="6">
        <f t="shared" ref="L175:Q175" si="171">E175-E$1095</f>
        <v>0.57517322144338401</v>
      </c>
      <c r="M175" s="6">
        <f t="shared" si="171"/>
        <v>0.92668973313100977</v>
      </c>
      <c r="N175" s="6">
        <f t="shared" si="171"/>
        <v>1.2708559164153606</v>
      </c>
      <c r="O175" s="6">
        <f t="shared" si="171"/>
        <v>1.2182271855450857</v>
      </c>
      <c r="P175" s="6">
        <f t="shared" si="171"/>
        <v>1.2472749062085846</v>
      </c>
      <c r="Q175" s="6">
        <f t="shared" si="171"/>
        <v>1.1486641922738627</v>
      </c>
    </row>
    <row r="176" spans="1:17" x14ac:dyDescent="0.15">
      <c r="A176" s="1">
        <v>8</v>
      </c>
      <c r="B176" s="1" t="s">
        <v>90</v>
      </c>
      <c r="C176" s="1">
        <v>12</v>
      </c>
      <c r="D176" s="1" t="s">
        <v>24</v>
      </c>
      <c r="E176" s="4">
        <f>IF(マンアワー!E176&gt;0,LN(マンアワー!E176),0)</f>
        <v>11.853762456966789</v>
      </c>
      <c r="F176" s="4">
        <f>IF(マンアワー!F176&gt;0,LN(マンアワー!F176),0)</f>
        <v>11.731562775549163</v>
      </c>
      <c r="G176" s="4">
        <f>IF(マンアワー!G176&gt;0,LN(マンアワー!G176),0)</f>
        <v>11.986223588208885</v>
      </c>
      <c r="H176" s="4">
        <f>IF(マンアワー!H176&gt;0,LN(マンアワー!H176),0)</f>
        <v>11.734595461592106</v>
      </c>
      <c r="I176" s="4">
        <f>IF(マンアワー!I176&gt;0,LN(マンアワー!I176),0)</f>
        <v>11.575742560659926</v>
      </c>
      <c r="J176" s="4">
        <f>IF(マンアワー!J176&gt;0,LN(マンアワー!J176),0)</f>
        <v>11.488928411394035</v>
      </c>
      <c r="L176" s="6">
        <f t="shared" ref="L176:Q176" si="172">E176-E$1096</f>
        <v>1.6651373981942346</v>
      </c>
      <c r="M176" s="6">
        <f t="shared" si="172"/>
        <v>1.3160340205498517</v>
      </c>
      <c r="N176" s="6">
        <f t="shared" si="172"/>
        <v>1.0053447418098163</v>
      </c>
      <c r="O176" s="6">
        <f t="shared" si="172"/>
        <v>0.85174870814645409</v>
      </c>
      <c r="P176" s="6">
        <f t="shared" si="172"/>
        <v>0.83157008826378132</v>
      </c>
      <c r="Q176" s="6">
        <f t="shared" si="172"/>
        <v>0.87070217842750708</v>
      </c>
    </row>
    <row r="177" spans="1:17" x14ac:dyDescent="0.15">
      <c r="A177" s="1">
        <v>8</v>
      </c>
      <c r="B177" s="1" t="s">
        <v>90</v>
      </c>
      <c r="C177" s="1">
        <v>13</v>
      </c>
      <c r="D177" s="1" t="s">
        <v>25</v>
      </c>
      <c r="E177" s="4">
        <f>IF(マンアワー!E177&gt;0,LN(マンアワー!E177),0)</f>
        <v>9.8251285463754776</v>
      </c>
      <c r="F177" s="4">
        <f>IF(マンアワー!F177&gt;0,LN(マンアワー!F177),0)</f>
        <v>10.78304487747854</v>
      </c>
      <c r="G177" s="4">
        <f>IF(マンアワー!G177&gt;0,LN(マンアワー!G177),0)</f>
        <v>10.572098193400173</v>
      </c>
      <c r="H177" s="4">
        <f>IF(マンアワー!H177&gt;0,LN(マンアワー!H177),0)</f>
        <v>10.176198290027511</v>
      </c>
      <c r="I177" s="4">
        <f>IF(マンアワー!I177&gt;0,LN(マンアワー!I177),0)</f>
        <v>10.422110121525042</v>
      </c>
      <c r="J177" s="4">
        <f>IF(マンアワー!J177&gt;0,LN(マンアワー!J177),0)</f>
        <v>10.266177513660788</v>
      </c>
      <c r="L177" s="6">
        <f t="shared" ref="L177:Q177" si="173">E177-E$1097</f>
        <v>0.19164472081546968</v>
      </c>
      <c r="M177" s="6">
        <f t="shared" si="173"/>
        <v>1.0170120413829427</v>
      </c>
      <c r="N177" s="6">
        <f t="shared" si="173"/>
        <v>0.75672075444451892</v>
      </c>
      <c r="O177" s="6">
        <f t="shared" si="173"/>
        <v>0.44377141437572121</v>
      </c>
      <c r="P177" s="6">
        <f t="shared" si="173"/>
        <v>0.41829464531074656</v>
      </c>
      <c r="Q177" s="6">
        <f t="shared" si="173"/>
        <v>0.41524969783406718</v>
      </c>
    </row>
    <row r="178" spans="1:17" x14ac:dyDescent="0.15">
      <c r="A178" s="1">
        <v>8</v>
      </c>
      <c r="B178" s="1" t="s">
        <v>90</v>
      </c>
      <c r="C178" s="1">
        <v>14</v>
      </c>
      <c r="D178" s="1" t="s">
        <v>26</v>
      </c>
      <c r="E178" s="4">
        <f>IF(マンアワー!E178&gt;0,LN(マンアワー!E178),0)</f>
        <v>9.7457986326290662</v>
      </c>
      <c r="F178" s="4">
        <f>IF(マンアワー!F178&gt;0,LN(マンアワー!F178),0)</f>
        <v>9.8928288858023237</v>
      </c>
      <c r="G178" s="4">
        <f>IF(マンアワー!G178&gt;0,LN(マンアワー!G178),0)</f>
        <v>10.157324647480632</v>
      </c>
      <c r="H178" s="4">
        <f>IF(マンアワー!H178&gt;0,LN(マンアワー!H178),0)</f>
        <v>9.4993510608388547</v>
      </c>
      <c r="I178" s="4">
        <f>IF(マンアワー!I178&gt;0,LN(マンアワー!I178),0)</f>
        <v>9.5660528511438017</v>
      </c>
      <c r="J178" s="4">
        <f>IF(マンアワー!J178&gt;0,LN(マンアワー!J178),0)</f>
        <v>9.3565217018953071</v>
      </c>
      <c r="L178" s="6">
        <f t="shared" ref="L178:Q178" si="174">E178-E$1098</f>
        <v>1.7911029199747981</v>
      </c>
      <c r="M178" s="6">
        <f t="shared" si="174"/>
        <v>1.5422731797496319</v>
      </c>
      <c r="N178" s="6">
        <f t="shared" si="174"/>
        <v>1.6114692788984915</v>
      </c>
      <c r="O178" s="6">
        <f t="shared" si="174"/>
        <v>1.3267075034076612</v>
      </c>
      <c r="P178" s="6">
        <f t="shared" si="174"/>
        <v>1.5028842531031099</v>
      </c>
      <c r="Q178" s="6">
        <f t="shared" si="174"/>
        <v>1.417375485360254</v>
      </c>
    </row>
    <row r="179" spans="1:17" x14ac:dyDescent="0.15">
      <c r="A179" s="1">
        <v>8</v>
      </c>
      <c r="B179" s="1" t="s">
        <v>90</v>
      </c>
      <c r="C179" s="1">
        <v>15</v>
      </c>
      <c r="D179" s="1" t="s">
        <v>27</v>
      </c>
      <c r="E179" s="4">
        <f>IF(マンアワー!E179&gt;0,LN(マンアワー!E179),0)</f>
        <v>11.488184756307422</v>
      </c>
      <c r="F179" s="4">
        <f>IF(マンアワー!F179&gt;0,LN(マンアワー!F179),0)</f>
        <v>11.543050506907241</v>
      </c>
      <c r="G179" s="4">
        <f>IF(マンアワー!G179&gt;0,LN(マンアワー!G179),0)</f>
        <v>11.733103368496266</v>
      </c>
      <c r="H179" s="4">
        <f>IF(マンアワー!H179&gt;0,LN(マンアワー!H179),0)</f>
        <v>11.647473432170651</v>
      </c>
      <c r="I179" s="4">
        <f>IF(マンアワー!I179&gt;0,LN(マンアワー!I179),0)</f>
        <v>11.47128056105775</v>
      </c>
      <c r="J179" s="4">
        <f>IF(マンアワー!J179&gt;0,LN(マンアワー!J179),0)</f>
        <v>11.38911443564559</v>
      </c>
      <c r="L179" s="6">
        <f t="shared" ref="L179:Q179" si="175">E179-E$1099</f>
        <v>0.11593873189124615</v>
      </c>
      <c r="M179" s="6">
        <f t="shared" si="175"/>
        <v>0.24162044159643159</v>
      </c>
      <c r="N179" s="6">
        <f t="shared" si="175"/>
        <v>0.41645425907987033</v>
      </c>
      <c r="O179" s="6">
        <f t="shared" si="175"/>
        <v>0.57946205062252609</v>
      </c>
      <c r="P179" s="6">
        <f t="shared" si="175"/>
        <v>0.63577568139235474</v>
      </c>
      <c r="Q179" s="6">
        <f t="shared" si="175"/>
        <v>0.64380120980093736</v>
      </c>
    </row>
    <row r="180" spans="1:17" x14ac:dyDescent="0.15">
      <c r="A180" s="1">
        <v>8</v>
      </c>
      <c r="B180" s="1" t="s">
        <v>88</v>
      </c>
      <c r="C180" s="1">
        <v>16</v>
      </c>
      <c r="D180" s="1" t="s">
        <v>10</v>
      </c>
      <c r="E180" s="4">
        <f>IF(マンアワー!E180&gt;0,LN(マンアワー!E180),0)</f>
        <v>11.951691172063336</v>
      </c>
      <c r="F180" s="4">
        <f>IF(マンアワー!F180&gt;0,LN(マンアワー!F180),0)</f>
        <v>12.391922008825675</v>
      </c>
      <c r="G180" s="4">
        <f>IF(マンアワー!G180&gt;0,LN(マンアワー!G180),0)</f>
        <v>12.516752351584676</v>
      </c>
      <c r="H180" s="4">
        <f>IF(マンアワー!H180&gt;0,LN(マンアワー!H180),0)</f>
        <v>12.444719983564839</v>
      </c>
      <c r="I180" s="4">
        <f>IF(マンアワー!I180&gt;0,LN(マンアワー!I180),0)</f>
        <v>12.36721339693471</v>
      </c>
      <c r="J180" s="4">
        <f>IF(マンアワー!J180&gt;0,LN(マンアワー!J180),0)</f>
        <v>12.339459590103298</v>
      </c>
      <c r="L180" s="6">
        <f t="shared" ref="L180:Q180" si="176">E180-E$1100</f>
        <v>-3.0602466818628216E-2</v>
      </c>
      <c r="M180" s="6">
        <f t="shared" si="176"/>
        <v>0.10599222593642565</v>
      </c>
      <c r="N180" s="6">
        <f t="shared" si="176"/>
        <v>0.25124689008931256</v>
      </c>
      <c r="O180" s="6">
        <f t="shared" si="176"/>
        <v>0.1929979069001142</v>
      </c>
      <c r="P180" s="6">
        <f t="shared" si="176"/>
        <v>0.32751991487304544</v>
      </c>
      <c r="Q180" s="6">
        <f t="shared" si="176"/>
        <v>0.35567158529315535</v>
      </c>
    </row>
    <row r="181" spans="1:17" x14ac:dyDescent="0.15">
      <c r="A181" s="1">
        <v>8</v>
      </c>
      <c r="B181" s="1" t="s">
        <v>88</v>
      </c>
      <c r="C181" s="1">
        <v>17</v>
      </c>
      <c r="D181" s="1" t="s">
        <v>11</v>
      </c>
      <c r="E181" s="4">
        <f>IF(マンアワー!E181&gt;0,LN(マンアワー!E181),0)</f>
        <v>8.9850536981475209</v>
      </c>
      <c r="F181" s="4">
        <f>IF(マンアワー!F181&gt;0,LN(マンアワー!F181),0)</f>
        <v>9.5357912222155861</v>
      </c>
      <c r="G181" s="4">
        <f>IF(マンアワー!G181&gt;0,LN(マンアワー!G181),0)</f>
        <v>9.7785500413654685</v>
      </c>
      <c r="H181" s="4">
        <f>IF(マンアワー!H181&gt;0,LN(マンアワー!H181),0)</f>
        <v>9.8251747893716104</v>
      </c>
      <c r="I181" s="4">
        <f>IF(マンアワー!I181&gt;0,LN(マンアワー!I181),0)</f>
        <v>9.746292836320352</v>
      </c>
      <c r="J181" s="4">
        <f>IF(マンアワー!J181&gt;0,LN(マンアワー!J181),0)</f>
        <v>9.7229951531784664</v>
      </c>
      <c r="L181" s="6">
        <f t="shared" ref="L181:Q181" si="177">E181-E$1101</f>
        <v>-0.18747145494634232</v>
      </c>
      <c r="M181" s="6">
        <f t="shared" si="177"/>
        <v>0.19986613233808903</v>
      </c>
      <c r="N181" s="6">
        <f t="shared" si="177"/>
        <v>0.33125727942041294</v>
      </c>
      <c r="O181" s="6">
        <f t="shared" si="177"/>
        <v>0.32868073986769453</v>
      </c>
      <c r="P181" s="6">
        <f t="shared" si="177"/>
        <v>0.30927656271813397</v>
      </c>
      <c r="Q181" s="6">
        <f t="shared" si="177"/>
        <v>0.30003315394298191</v>
      </c>
    </row>
    <row r="182" spans="1:17" x14ac:dyDescent="0.15">
      <c r="A182" s="1">
        <v>8</v>
      </c>
      <c r="B182" s="1" t="s">
        <v>88</v>
      </c>
      <c r="C182" s="1">
        <v>18</v>
      </c>
      <c r="D182" s="1" t="s">
        <v>12</v>
      </c>
      <c r="E182" s="4">
        <f>IF(マンアワー!E182&gt;0,LN(マンアワー!E182),0)</f>
        <v>12.62551212472013</v>
      </c>
      <c r="F182" s="4">
        <f>IF(マンアワー!F182&gt;0,LN(マンアワー!F182),0)</f>
        <v>12.779315414462911</v>
      </c>
      <c r="G182" s="4">
        <f>IF(マンアワー!G182&gt;0,LN(マンアワー!G182),0)</f>
        <v>12.824361205854641</v>
      </c>
      <c r="H182" s="4">
        <f>IF(マンアワー!H182&gt;0,LN(マンアワー!H182),0)</f>
        <v>12.648025199630295</v>
      </c>
      <c r="I182" s="4">
        <f>IF(マンアワー!I182&gt;0,LN(マンアワー!I182),0)</f>
        <v>12.657911468620005</v>
      </c>
      <c r="J182" s="4">
        <f>IF(マンアワー!J182&gt;0,LN(マンアワー!J182),0)</f>
        <v>12.796593021962229</v>
      </c>
      <c r="L182" s="6">
        <f t="shared" ref="L182:Q182" si="178">E182-E$1102</f>
        <v>3.6942168847653889E-2</v>
      </c>
      <c r="M182" s="6">
        <f t="shared" si="178"/>
        <v>6.5908664933488126E-2</v>
      </c>
      <c r="N182" s="6">
        <f t="shared" si="178"/>
        <v>0.17925830415316923</v>
      </c>
      <c r="O182" s="6">
        <f t="shared" si="178"/>
        <v>0.1398682791348822</v>
      </c>
      <c r="P182" s="6">
        <f t="shared" si="178"/>
        <v>0.3113555937446435</v>
      </c>
      <c r="Q182" s="6">
        <f t="shared" si="178"/>
        <v>0.48181182083817475</v>
      </c>
    </row>
    <row r="183" spans="1:17" x14ac:dyDescent="0.15">
      <c r="A183" s="1">
        <v>8</v>
      </c>
      <c r="B183" s="1" t="s">
        <v>88</v>
      </c>
      <c r="C183" s="1">
        <v>19</v>
      </c>
      <c r="D183" s="1" t="s">
        <v>13</v>
      </c>
      <c r="E183" s="4">
        <f>IF(マンアワー!E183&gt;0,LN(マンアワー!E183),0)</f>
        <v>10.33337617382189</v>
      </c>
      <c r="F183" s="4">
        <f>IF(マンアワー!F183&gt;0,LN(マンアワー!F183),0)</f>
        <v>10.791907406981034</v>
      </c>
      <c r="G183" s="4">
        <f>IF(マンアワー!G183&gt;0,LN(マンアワー!G183),0)</f>
        <v>11.03894714908502</v>
      </c>
      <c r="H183" s="4">
        <f>IF(マンアワー!H183&gt;0,LN(マンアワー!H183),0)</f>
        <v>10.994675252732517</v>
      </c>
      <c r="I183" s="4">
        <f>IF(マンアワー!I183&gt;0,LN(マンアワー!I183),0)</f>
        <v>10.90838804351384</v>
      </c>
      <c r="J183" s="4">
        <f>IF(マンアワー!J183&gt;0,LN(マンアワー!J183),0)</f>
        <v>10.912107663583447</v>
      </c>
      <c r="L183" s="6">
        <f t="shared" ref="L183:Q183" si="179">E183-E$1103</f>
        <v>-0.1194288699573498</v>
      </c>
      <c r="M183" s="6">
        <f t="shared" si="179"/>
        <v>5.4017933416163899E-2</v>
      </c>
      <c r="N183" s="6">
        <f t="shared" si="179"/>
        <v>0.19485311760166546</v>
      </c>
      <c r="O183" s="6">
        <f t="shared" si="179"/>
        <v>0.27961805554159902</v>
      </c>
      <c r="P183" s="6">
        <f t="shared" si="179"/>
        <v>0.22384432483175054</v>
      </c>
      <c r="Q183" s="6">
        <f t="shared" si="179"/>
        <v>0.23319107465761491</v>
      </c>
    </row>
    <row r="184" spans="1:17" x14ac:dyDescent="0.15">
      <c r="A184" s="1">
        <v>8</v>
      </c>
      <c r="B184" s="1" t="s">
        <v>88</v>
      </c>
      <c r="C184" s="1">
        <v>20</v>
      </c>
      <c r="D184" s="1" t="s">
        <v>14</v>
      </c>
      <c r="E184" s="4">
        <f>IF(マンアワー!E184&gt;0,LN(マンアワー!E184),0)</f>
        <v>8.8825173931359309</v>
      </c>
      <c r="F184" s="4">
        <f>IF(マンアワー!F184&gt;0,LN(マンアワー!F184),0)</f>
        <v>9.5093765884076404</v>
      </c>
      <c r="G184" s="4">
        <f>IF(マンアワー!G184&gt;0,LN(マンアワー!G184),0)</f>
        <v>10.116963712686157</v>
      </c>
      <c r="H184" s="4">
        <f>IF(マンアワー!H184&gt;0,LN(マンアワー!H184),0)</f>
        <v>10.029055342898122</v>
      </c>
      <c r="I184" s="4">
        <f>IF(マンアワー!I184&gt;0,LN(マンアワー!I184),0)</f>
        <v>9.9808182100810576</v>
      </c>
      <c r="J184" s="4">
        <f>IF(マンアワー!J184&gt;0,LN(マンアワー!J184),0)</f>
        <v>9.9630081888933724</v>
      </c>
      <c r="L184" s="6">
        <f t="shared" ref="L184:Q184" si="180">E184-E$1104</f>
        <v>0.21145391436404104</v>
      </c>
      <c r="M184" s="6">
        <f t="shared" si="180"/>
        <v>0.23301219721075661</v>
      </c>
      <c r="N184" s="6">
        <f t="shared" si="180"/>
        <v>0.44986395254086453</v>
      </c>
      <c r="O184" s="6">
        <f t="shared" si="180"/>
        <v>0.32622568828027987</v>
      </c>
      <c r="P184" s="6">
        <f t="shared" si="180"/>
        <v>0.30578420849729504</v>
      </c>
      <c r="Q184" s="6">
        <f t="shared" si="180"/>
        <v>0.29624743282844435</v>
      </c>
    </row>
    <row r="185" spans="1:17" x14ac:dyDescent="0.15">
      <c r="A185" s="1">
        <v>8</v>
      </c>
      <c r="B185" s="1" t="s">
        <v>88</v>
      </c>
      <c r="C185" s="1">
        <v>21</v>
      </c>
      <c r="D185" s="1" t="s">
        <v>15</v>
      </c>
      <c r="E185" s="4">
        <f>IF(マンアワー!E185&gt;0,LN(マンアワー!E185),0)</f>
        <v>11.414725797896425</v>
      </c>
      <c r="F185" s="4">
        <f>IF(マンアワー!F185&gt;0,LN(マンアワー!F185),0)</f>
        <v>11.690276604054439</v>
      </c>
      <c r="G185" s="4">
        <f>IF(マンアワー!G185&gt;0,LN(マンアワー!G185),0)</f>
        <v>11.952158314289626</v>
      </c>
      <c r="H185" s="4">
        <f>IF(マンアワー!H185&gt;0,LN(マンアワー!H185),0)</f>
        <v>11.960427026815783</v>
      </c>
      <c r="I185" s="4">
        <f>IF(マンアワー!I185&gt;0,LN(マンアワー!I185),0)</f>
        <v>12.01650250636475</v>
      </c>
      <c r="J185" s="4">
        <f>IF(マンアワー!J185&gt;0,LN(マンアワー!J185),0)</f>
        <v>11.875877837614937</v>
      </c>
      <c r="L185" s="6">
        <f t="shared" ref="L185:Q185" si="181">E185-E$1105</f>
        <v>-0.14518708334518671</v>
      </c>
      <c r="M185" s="6">
        <f t="shared" si="181"/>
        <v>7.5814067443772615E-2</v>
      </c>
      <c r="N185" s="6">
        <f t="shared" si="181"/>
        <v>0.29606657210853804</v>
      </c>
      <c r="O185" s="6">
        <f t="shared" si="181"/>
        <v>0.34008257194798297</v>
      </c>
      <c r="P185" s="6">
        <f t="shared" si="181"/>
        <v>0.49847997112007825</v>
      </c>
      <c r="Q185" s="6">
        <f t="shared" si="181"/>
        <v>0.36749026437281174</v>
      </c>
    </row>
    <row r="186" spans="1:17" x14ac:dyDescent="0.15">
      <c r="A186" s="1">
        <v>8</v>
      </c>
      <c r="B186" s="1" t="s">
        <v>87</v>
      </c>
      <c r="C186" s="1">
        <v>22</v>
      </c>
      <c r="D186" s="1" t="s">
        <v>7</v>
      </c>
      <c r="E186" s="4">
        <f>IF(マンアワー!E186&gt;0,LN(マンアワー!E186),0)</f>
        <v>12.508890246566363</v>
      </c>
      <c r="F186" s="4">
        <f>IF(マンアワー!F186&gt;0,LN(マンアワー!F186),0)</f>
        <v>12.923436437193601</v>
      </c>
      <c r="G186" s="4">
        <f>IF(マンアワー!G186&gt;0,LN(マンアワー!G186),0)</f>
        <v>13.314463689277394</v>
      </c>
      <c r="H186" s="4">
        <f>IF(マンアワー!H186&gt;0,LN(マンアワー!H186),0)</f>
        <v>13.508064270714646</v>
      </c>
      <c r="I186" s="4">
        <f>IF(マンアワー!I186&gt;0,LN(マンアワー!I186),0)</f>
        <v>13.557109247517252</v>
      </c>
      <c r="J186" s="4">
        <f>IF(マンアワー!J186&gt;0,LN(マンアワー!J186),0)</f>
        <v>13.660378411944006</v>
      </c>
      <c r="L186" s="6">
        <f t="shared" ref="L186:Q186" si="182">E186-E$1106</f>
        <v>-5.4148475035248111E-2</v>
      </c>
      <c r="M186" s="6">
        <f t="shared" si="182"/>
        <v>0.10601285950891004</v>
      </c>
      <c r="N186" s="6">
        <f t="shared" si="182"/>
        <v>0.24708521451056598</v>
      </c>
      <c r="O186" s="6">
        <f t="shared" si="182"/>
        <v>0.32262771058319117</v>
      </c>
      <c r="P186" s="6">
        <f t="shared" si="182"/>
        <v>0.22488839625675361</v>
      </c>
      <c r="Q186" s="6">
        <f t="shared" si="182"/>
        <v>0.34258881835178734</v>
      </c>
    </row>
    <row r="187" spans="1:17" x14ac:dyDescent="0.15">
      <c r="A187" s="1">
        <v>8</v>
      </c>
      <c r="B187" s="1" t="s">
        <v>87</v>
      </c>
      <c r="C187" s="1">
        <v>23</v>
      </c>
      <c r="D187" s="1" t="s">
        <v>28</v>
      </c>
      <c r="E187" s="4">
        <f>IF(マンアワー!E187&gt;0,LN(マンアワー!E187),0)</f>
        <v>11.719169957928413</v>
      </c>
      <c r="F187" s="4">
        <f>IF(マンアワー!F187&gt;0,LN(マンアワー!F187),0)</f>
        <v>12.043807872456634</v>
      </c>
      <c r="G187" s="4">
        <f>IF(マンアワー!G187&gt;0,LN(マンアワー!G187),0)</f>
        <v>12.083416123779283</v>
      </c>
      <c r="H187" s="4">
        <f>IF(マンアワー!H187&gt;0,LN(マンアワー!H187),0)</f>
        <v>12.069887692479314</v>
      </c>
      <c r="I187" s="4">
        <f>IF(マンアワー!I187&gt;0,LN(マンアワー!I187),0)</f>
        <v>11.927176101818063</v>
      </c>
      <c r="J187" s="4">
        <f>IF(マンアワー!J187&gt;0,LN(マンアワー!J187),0)</f>
        <v>12.027595727163517</v>
      </c>
      <c r="L187" s="6">
        <f t="shared" ref="L187:Q187" si="183">E187-E$1107</f>
        <v>0.10844758944648447</v>
      </c>
      <c r="M187" s="6">
        <f t="shared" si="183"/>
        <v>0.28701295062873555</v>
      </c>
      <c r="N187" s="6">
        <f t="shared" si="183"/>
        <v>0.34478180942065784</v>
      </c>
      <c r="O187" s="6">
        <f t="shared" si="183"/>
        <v>0.40826683124538476</v>
      </c>
      <c r="P187" s="6">
        <f t="shared" si="183"/>
        <v>0.37630686432205884</v>
      </c>
      <c r="Q187" s="6">
        <f t="shared" si="183"/>
        <v>0.49885031954387671</v>
      </c>
    </row>
    <row r="188" spans="1:17" x14ac:dyDescent="0.15">
      <c r="A188" s="1">
        <v>9</v>
      </c>
      <c r="B188" s="1" t="s">
        <v>279</v>
      </c>
      <c r="C188" s="1">
        <v>1</v>
      </c>
      <c r="D188" s="1" t="s">
        <v>8</v>
      </c>
      <c r="E188" s="4">
        <f>IF(マンアワー!E188&gt;0,LN(マンアワー!E188),0)</f>
        <v>13.013522604837409</v>
      </c>
      <c r="F188" s="4">
        <f>IF(マンアワー!F188&gt;0,LN(マンアワー!F188),0)</f>
        <v>12.667432465537582</v>
      </c>
      <c r="G188" s="4">
        <f>IF(マンアワー!G188&gt;0,LN(マンアワー!G188),0)</f>
        <v>12.220746570872526</v>
      </c>
      <c r="H188" s="4">
        <f>IF(マンアワー!H188&gt;0,LN(マンアワー!H188),0)</f>
        <v>11.81250621204299</v>
      </c>
      <c r="I188" s="4">
        <f>IF(マンアワー!I188&gt;0,LN(マンアワー!I188),0)</f>
        <v>11.638071527106357</v>
      </c>
      <c r="J188" s="4">
        <f>IF(マンアワー!J188&gt;0,LN(マンアワー!J188),0)</f>
        <v>11.618304451503686</v>
      </c>
      <c r="L188" s="6">
        <f t="shared" ref="L188:Q188" si="184">E188-E$1085</f>
        <v>0.18548346928533732</v>
      </c>
      <c r="M188" s="6">
        <f t="shared" si="184"/>
        <v>0.2578235234264401</v>
      </c>
      <c r="N188" s="6">
        <f t="shared" si="184"/>
        <v>0.21452989220463614</v>
      </c>
      <c r="O188" s="6">
        <f t="shared" si="184"/>
        <v>0.23147941855538434</v>
      </c>
      <c r="P188" s="6">
        <f t="shared" si="184"/>
        <v>0.20833768184960633</v>
      </c>
      <c r="Q188" s="6">
        <f t="shared" si="184"/>
        <v>0.21258667735740922</v>
      </c>
    </row>
    <row r="189" spans="1:17" x14ac:dyDescent="0.15">
      <c r="A189" s="1">
        <v>9</v>
      </c>
      <c r="B189" s="1" t="s">
        <v>279</v>
      </c>
      <c r="C189" s="1">
        <v>2</v>
      </c>
      <c r="D189" s="1" t="s">
        <v>9</v>
      </c>
      <c r="E189" s="4">
        <f>IF(マンアワー!E189&gt;0,LN(マンアワー!E189),0)</f>
        <v>9.6477828774362706</v>
      </c>
      <c r="F189" s="4">
        <f>IF(マンアワー!F189&gt;0,LN(マンアワー!F189),0)</f>
        <v>9.3186871350535352</v>
      </c>
      <c r="G189" s="4">
        <f>IF(マンアワー!G189&gt;0,LN(マンアワー!G189),0)</f>
        <v>8.9464313157567226</v>
      </c>
      <c r="H189" s="4">
        <f>IF(マンアワー!H189&gt;0,LN(マンアワー!H189),0)</f>
        <v>8.4624249219870631</v>
      </c>
      <c r="I189" s="4">
        <f>IF(マンアワー!I189&gt;0,LN(マンアワー!I189),0)</f>
        <v>7.9391949468583354</v>
      </c>
      <c r="J189" s="4">
        <f>IF(マンアワー!J189&gt;0,LN(マンアワー!J189),0)</f>
        <v>7.7624877175208544</v>
      </c>
      <c r="L189" s="6">
        <f t="shared" ref="L189:Q189" si="185">E189-E$1086</f>
        <v>0.79965261418115752</v>
      </c>
      <c r="M189" s="6">
        <f t="shared" si="185"/>
        <v>0.99798345629487706</v>
      </c>
      <c r="N189" s="6">
        <f t="shared" si="185"/>
        <v>0.87069151674103296</v>
      </c>
      <c r="O189" s="6">
        <f t="shared" si="185"/>
        <v>0.74348299325216427</v>
      </c>
      <c r="P189" s="6">
        <f t="shared" si="185"/>
        <v>0.74614051339045506</v>
      </c>
      <c r="Q189" s="6">
        <f t="shared" si="185"/>
        <v>0.71587135936426094</v>
      </c>
    </row>
    <row r="190" spans="1:17" x14ac:dyDescent="0.15">
      <c r="A190" s="1">
        <v>9</v>
      </c>
      <c r="B190" s="1" t="s">
        <v>280</v>
      </c>
      <c r="C190" s="1">
        <v>3</v>
      </c>
      <c r="D190" s="1" t="s">
        <v>16</v>
      </c>
      <c r="E190" s="4">
        <f>IF(マンアワー!E190&gt;0,LN(マンアワー!E190),0)</f>
        <v>10.57977799993356</v>
      </c>
      <c r="F190" s="4">
        <f>IF(マンアワー!F190&gt;0,LN(マンアワー!F190),0)</f>
        <v>10.661209264957995</v>
      </c>
      <c r="G190" s="4">
        <f>IF(マンアワー!G190&gt;0,LN(マンアワー!G190),0)</f>
        <v>10.781871399853657</v>
      </c>
      <c r="H190" s="4">
        <f>IF(マンアワー!H190&gt;0,LN(マンアワー!H190),0)</f>
        <v>10.797432960510834</v>
      </c>
      <c r="I190" s="4">
        <f>IF(マンアワー!I190&gt;0,LN(マンアワー!I190),0)</f>
        <v>10.831777172108575</v>
      </c>
      <c r="J190" s="4">
        <f>IF(マンアワー!J190&gt;0,LN(マンアワー!J190),0)</f>
        <v>10.795825750960953</v>
      </c>
      <c r="L190" s="6">
        <f t="shared" ref="L190:Q190" si="186">E190-E$1087</f>
        <v>-0.12908055022856679</v>
      </c>
      <c r="M190" s="6">
        <f t="shared" si="186"/>
        <v>-5.690359377344123E-2</v>
      </c>
      <c r="N190" s="6">
        <f t="shared" si="186"/>
        <v>-4.2079107750907951E-2</v>
      </c>
      <c r="O190" s="6">
        <f t="shared" si="186"/>
        <v>7.0548665113634002E-2</v>
      </c>
      <c r="P190" s="6">
        <f t="shared" si="186"/>
        <v>0.12424080553510919</v>
      </c>
      <c r="Q190" s="6">
        <f t="shared" si="186"/>
        <v>0.14182778528522277</v>
      </c>
    </row>
    <row r="191" spans="1:17" x14ac:dyDescent="0.15">
      <c r="A191" s="1">
        <v>9</v>
      </c>
      <c r="B191" s="1" t="s">
        <v>94</v>
      </c>
      <c r="C191" s="1">
        <v>4</v>
      </c>
      <c r="D191" s="1" t="s">
        <v>17</v>
      </c>
      <c r="E191" s="4">
        <f>IF(マンアワー!E191&gt;0,LN(マンアワー!E191),0)</f>
        <v>11.474976370360576</v>
      </c>
      <c r="F191" s="4">
        <f>IF(マンアワー!F191&gt;0,LN(マンアワー!F191),0)</f>
        <v>11.288126041682732</v>
      </c>
      <c r="G191" s="4">
        <f>IF(マンアワー!G191&gt;0,LN(マンアワー!G191),0)</f>
        <v>11.052446712675611</v>
      </c>
      <c r="H191" s="4">
        <f>IF(マンアワー!H191&gt;0,LN(マンアワー!H191),0)</f>
        <v>10.375766766757065</v>
      </c>
      <c r="I191" s="4">
        <f>IF(マンアワー!I191&gt;0,LN(マンアワー!I191),0)</f>
        <v>9.604608479287382</v>
      </c>
      <c r="J191" s="4">
        <f>IF(マンアワー!J191&gt;0,LN(マンアワー!J191),0)</f>
        <v>9.4801677105204263</v>
      </c>
      <c r="L191" s="6">
        <f t="shared" ref="L191:Q191" si="187">E191-E$1088</f>
        <v>0.56733121275171783</v>
      </c>
      <c r="M191" s="6">
        <f t="shared" si="187"/>
        <v>0.43226610901266582</v>
      </c>
      <c r="N191" s="6">
        <f t="shared" si="187"/>
        <v>0.17769965445236302</v>
      </c>
      <c r="O191" s="6">
        <f t="shared" si="187"/>
        <v>0.15508352577000295</v>
      </c>
      <c r="P191" s="6">
        <f t="shared" si="187"/>
        <v>-2.2626063180446465E-3</v>
      </c>
      <c r="Q191" s="6">
        <f t="shared" si="187"/>
        <v>-1.1511605323100582E-2</v>
      </c>
    </row>
    <row r="192" spans="1:17" x14ac:dyDescent="0.15">
      <c r="A192" s="1">
        <v>9</v>
      </c>
      <c r="B192" s="1" t="s">
        <v>94</v>
      </c>
      <c r="C192" s="1">
        <v>5</v>
      </c>
      <c r="D192" s="1" t="s">
        <v>18</v>
      </c>
      <c r="E192" s="4">
        <f>IF(マンアワー!E192&gt;0,LN(マンアワー!E192),0)</f>
        <v>9.3121185339474604</v>
      </c>
      <c r="F192" s="4">
        <f>IF(マンアワー!F192&gt;0,LN(マンアワー!F192),0)</f>
        <v>9.200127568662797</v>
      </c>
      <c r="G192" s="4">
        <f>IF(マンアワー!G192&gt;0,LN(マンアワー!G192),0)</f>
        <v>9.6053613664772755</v>
      </c>
      <c r="H192" s="4">
        <f>IF(マンアワー!H192&gt;0,LN(マンアワー!H192),0)</f>
        <v>9.5398642153487465</v>
      </c>
      <c r="I192" s="4">
        <f>IF(マンアワー!I192&gt;0,LN(マンアワー!I192),0)</f>
        <v>9.3506318720184201</v>
      </c>
      <c r="J192" s="4">
        <f>IF(マンアワー!J192&gt;0,LN(マンアワー!J192),0)</f>
        <v>9.3689653938385931</v>
      </c>
      <c r="L192" s="6">
        <f t="shared" ref="L192:Q192" si="188">E192-E$1089</f>
        <v>-2.9730600309099131E-2</v>
      </c>
      <c r="M192" s="6">
        <f t="shared" si="188"/>
        <v>1.3586645881119352E-2</v>
      </c>
      <c r="N192" s="6">
        <f t="shared" si="188"/>
        <v>0.35831606338095412</v>
      </c>
      <c r="O192" s="6">
        <f t="shared" si="188"/>
        <v>0.4778992946621905</v>
      </c>
      <c r="P192" s="6">
        <f t="shared" si="188"/>
        <v>0.48835644370698716</v>
      </c>
      <c r="Q192" s="6">
        <f t="shared" si="188"/>
        <v>0.55572945868218682</v>
      </c>
    </row>
    <row r="193" spans="1:17" x14ac:dyDescent="0.15">
      <c r="A193" s="1">
        <v>9</v>
      </c>
      <c r="B193" s="1" t="s">
        <v>94</v>
      </c>
      <c r="C193" s="1">
        <v>6</v>
      </c>
      <c r="D193" s="1" t="s">
        <v>2</v>
      </c>
      <c r="E193" s="4">
        <f>IF(マンアワー!E193&gt;0,LN(マンアワー!E193),0)</f>
        <v>8.540949240018719</v>
      </c>
      <c r="F193" s="4">
        <f>IF(マンアワー!F193&gt;0,LN(マンアワー!F193),0)</f>
        <v>9.0585306746049685</v>
      </c>
      <c r="G193" s="4">
        <f>IF(マンアワー!G193&gt;0,LN(マンアワー!G193),0)</f>
        <v>9.2316298541528425</v>
      </c>
      <c r="H193" s="4">
        <f>IF(マンアワー!H193&gt;0,LN(マンアワー!H193),0)</f>
        <v>9.2975326581730222</v>
      </c>
      <c r="I193" s="4">
        <f>IF(マンアワー!I193&gt;0,LN(マンアワー!I193),0)</f>
        <v>9.3137239813371231</v>
      </c>
      <c r="J193" s="4">
        <f>IF(マンアワー!J193&gt;0,LN(マンアワー!J193),0)</f>
        <v>9.1980186294865049</v>
      </c>
      <c r="L193" s="6">
        <f t="shared" ref="L193:Q193" si="189">E193-E$1090</f>
        <v>-0.82289185505445239</v>
      </c>
      <c r="M193" s="6">
        <f t="shared" si="189"/>
        <v>-9.1854883031958323E-2</v>
      </c>
      <c r="N193" s="6">
        <f t="shared" si="189"/>
        <v>3.5300485622903111E-2</v>
      </c>
      <c r="O193" s="6">
        <f t="shared" si="189"/>
        <v>0.14932528232329823</v>
      </c>
      <c r="P193" s="6">
        <f t="shared" si="189"/>
        <v>0.23078836821879101</v>
      </c>
      <c r="Q193" s="6">
        <f t="shared" si="189"/>
        <v>0.19410421640466602</v>
      </c>
    </row>
    <row r="194" spans="1:17" x14ac:dyDescent="0.15">
      <c r="A194" s="1">
        <v>9</v>
      </c>
      <c r="B194" s="1" t="s">
        <v>94</v>
      </c>
      <c r="C194" s="1">
        <v>7</v>
      </c>
      <c r="D194" s="1" t="s">
        <v>19</v>
      </c>
      <c r="E194" s="4">
        <f>IF(マンアワー!E194&gt;0,LN(マンアワー!E194),0)</f>
        <v>5.9674371492744198</v>
      </c>
      <c r="F194" s="4">
        <f>IF(マンアワー!F194&gt;0,LN(マンアワー!F194),0)</f>
        <v>6.2044713674952909</v>
      </c>
      <c r="G194" s="4">
        <f>IF(マンアワー!G194&gt;0,LN(マンアワー!G194),0)</f>
        <v>5.7719780677948673</v>
      </c>
      <c r="H194" s="4">
        <f>IF(マンアワー!H194&gt;0,LN(マンアワー!H194),0)</f>
        <v>6.4634832202405761</v>
      </c>
      <c r="I194" s="4">
        <f>IF(マンアワー!I194&gt;0,LN(マンアワー!I194),0)</f>
        <v>6.6560679448798385</v>
      </c>
      <c r="J194" s="4">
        <f>IF(マンアワー!J194&gt;0,LN(マンアワー!J194),0)</f>
        <v>6.3015925565739073</v>
      </c>
      <c r="L194" s="6">
        <f t="shared" ref="L194:Q194" si="190">E194-E$1091</f>
        <v>-0.53524315412100076</v>
      </c>
      <c r="M194" s="6">
        <f t="shared" si="190"/>
        <v>-0.34219825293632677</v>
      </c>
      <c r="N194" s="6">
        <f t="shared" si="190"/>
        <v>-0.65535323533315371</v>
      </c>
      <c r="O194" s="6">
        <f t="shared" si="190"/>
        <v>0.14023948595430635</v>
      </c>
      <c r="P194" s="6">
        <f t="shared" si="190"/>
        <v>0.34606911278808816</v>
      </c>
      <c r="Q194" s="6">
        <f t="shared" si="190"/>
        <v>0.15305630064211329</v>
      </c>
    </row>
    <row r="195" spans="1:17" x14ac:dyDescent="0.15">
      <c r="A195" s="1">
        <v>9</v>
      </c>
      <c r="B195" s="1" t="s">
        <v>94</v>
      </c>
      <c r="C195" s="1">
        <v>8</v>
      </c>
      <c r="D195" s="1" t="s">
        <v>20</v>
      </c>
      <c r="E195" s="4">
        <f>IF(マンアワー!E195&gt;0,LN(マンアワー!E195),0)</f>
        <v>10.092365821301255</v>
      </c>
      <c r="F195" s="4">
        <f>IF(マンアワー!F195&gt;0,LN(マンアワー!F195),0)</f>
        <v>10.054952027569364</v>
      </c>
      <c r="G195" s="4">
        <f>IF(マンアワー!G195&gt;0,LN(マンアワー!G195),0)</f>
        <v>10.071659843683427</v>
      </c>
      <c r="H195" s="4">
        <f>IF(マンアワー!H195&gt;0,LN(マンアワー!H195),0)</f>
        <v>9.927811446878037</v>
      </c>
      <c r="I195" s="4">
        <f>IF(マンアワー!I195&gt;0,LN(マンアワー!I195),0)</f>
        <v>9.5924775740095374</v>
      </c>
      <c r="J195" s="4">
        <f>IF(マンアワー!J195&gt;0,LN(マンアワー!J195),0)</f>
        <v>9.4630947050420335</v>
      </c>
      <c r="L195" s="6">
        <f t="shared" ref="L195:Q195" si="191">E195-E$1092</f>
        <v>0.10315128743160784</v>
      </c>
      <c r="M195" s="6">
        <f t="shared" si="191"/>
        <v>7.5362697604242967E-2</v>
      </c>
      <c r="N195" s="6">
        <f t="shared" si="191"/>
        <v>0.18512986287890953</v>
      </c>
      <c r="O195" s="6">
        <f t="shared" si="191"/>
        <v>0.30275994353291402</v>
      </c>
      <c r="P195" s="6">
        <f t="shared" si="191"/>
        <v>0.31633432079862267</v>
      </c>
      <c r="Q195" s="6">
        <f t="shared" si="191"/>
        <v>0.32349569933285949</v>
      </c>
    </row>
    <row r="196" spans="1:17" x14ac:dyDescent="0.15">
      <c r="A196" s="1">
        <v>9</v>
      </c>
      <c r="B196" s="1" t="s">
        <v>94</v>
      </c>
      <c r="C196" s="1">
        <v>9</v>
      </c>
      <c r="D196" s="1" t="s">
        <v>21</v>
      </c>
      <c r="E196" s="4">
        <f>IF(マンアワー!E196&gt;0,LN(マンアワー!E196),0)</f>
        <v>10.351795603723883</v>
      </c>
      <c r="F196" s="4">
        <f>IF(マンアワー!F196&gt;0,LN(マンアワー!F196),0)</f>
        <v>10.448966381797915</v>
      </c>
      <c r="G196" s="4">
        <f>IF(マンアワー!G196&gt;0,LN(マンアワー!G196),0)</f>
        <v>10.399398049416234</v>
      </c>
      <c r="H196" s="4">
        <f>IF(マンアワー!H196&gt;0,LN(マンアワー!H196),0)</f>
        <v>10.262411976739829</v>
      </c>
      <c r="I196" s="4">
        <f>IF(マンアワー!I196&gt;0,LN(マンアワー!I196),0)</f>
        <v>10.236719677843515</v>
      </c>
      <c r="J196" s="4">
        <f>IF(マンアワー!J196&gt;0,LN(マンアワー!J196),0)</f>
        <v>10.023993089747099</v>
      </c>
      <c r="L196" s="6">
        <f t="shared" ref="L196:Q196" si="192">E196-E$1093</f>
        <v>0.41647194588347247</v>
      </c>
      <c r="M196" s="6">
        <f t="shared" si="192"/>
        <v>0.75594171181957215</v>
      </c>
      <c r="N196" s="6">
        <f t="shared" si="192"/>
        <v>0.85541446046437386</v>
      </c>
      <c r="O196" s="6">
        <f t="shared" si="192"/>
        <v>0.93521276716597157</v>
      </c>
      <c r="P196" s="6">
        <f t="shared" si="192"/>
        <v>0.83150745266148895</v>
      </c>
      <c r="Q196" s="6">
        <f t="shared" si="192"/>
        <v>0.78961259208875312</v>
      </c>
    </row>
    <row r="197" spans="1:17" x14ac:dyDescent="0.15">
      <c r="A197" s="1">
        <v>9</v>
      </c>
      <c r="B197" s="1" t="s">
        <v>94</v>
      </c>
      <c r="C197" s="1">
        <v>10</v>
      </c>
      <c r="D197" s="1" t="s">
        <v>22</v>
      </c>
      <c r="E197" s="4">
        <f>IF(マンアワー!E197&gt;0,LN(マンアワー!E197),0)</f>
        <v>10.273886838692903</v>
      </c>
      <c r="F197" s="4">
        <f>IF(マンアワー!F197&gt;0,LN(マンアワー!F197),0)</f>
        <v>10.487797921370262</v>
      </c>
      <c r="G197" s="4">
        <f>IF(マンアワー!G197&gt;0,LN(マンアワー!G197),0)</f>
        <v>10.823117532785393</v>
      </c>
      <c r="H197" s="4">
        <f>IF(マンアワー!H197&gt;0,LN(マンアワー!H197),0)</f>
        <v>10.702339870702668</v>
      </c>
      <c r="I197" s="4">
        <f>IF(マンアワー!I197&gt;0,LN(マンアワー!I197),0)</f>
        <v>10.527140517056313</v>
      </c>
      <c r="J197" s="4">
        <f>IF(マンアワー!J197&gt;0,LN(マンアワー!J197),0)</f>
        <v>10.346242625151495</v>
      </c>
      <c r="L197" s="6">
        <f t="shared" ref="L197:Q197" si="193">E197-E$1094</f>
        <v>0.16016208163627255</v>
      </c>
      <c r="M197" s="6">
        <f t="shared" si="193"/>
        <v>0.4276186192245035</v>
      </c>
      <c r="N197" s="6">
        <f t="shared" si="193"/>
        <v>0.52585224852640344</v>
      </c>
      <c r="O197" s="6">
        <f t="shared" si="193"/>
        <v>0.58947070259073797</v>
      </c>
      <c r="P197" s="6">
        <f t="shared" si="193"/>
        <v>0.57901609098951212</v>
      </c>
      <c r="Q197" s="6">
        <f t="shared" si="193"/>
        <v>0.52281040282391267</v>
      </c>
    </row>
    <row r="198" spans="1:17" x14ac:dyDescent="0.15">
      <c r="A198" s="1">
        <v>9</v>
      </c>
      <c r="B198" s="1" t="s">
        <v>94</v>
      </c>
      <c r="C198" s="1">
        <v>11</v>
      </c>
      <c r="D198" s="1" t="s">
        <v>23</v>
      </c>
      <c r="E198" s="4">
        <f>IF(マンアワー!E198&gt;0,LN(マンアワー!E198),0)</f>
        <v>10.522823110433142</v>
      </c>
      <c r="F198" s="4">
        <f>IF(マンアワー!F198&gt;0,LN(マンアワー!F198),0)</f>
        <v>10.877122346765047</v>
      </c>
      <c r="G198" s="4">
        <f>IF(マンアワー!G198&gt;0,LN(マンアワー!G198),0)</f>
        <v>11.094912295647752</v>
      </c>
      <c r="H198" s="4">
        <f>IF(マンアワー!H198&gt;0,LN(マンアワー!H198),0)</f>
        <v>10.994775606695416</v>
      </c>
      <c r="I198" s="4">
        <f>IF(マンアワー!I198&gt;0,LN(マンアワー!I198),0)</f>
        <v>10.959060668088101</v>
      </c>
      <c r="J198" s="4">
        <f>IF(マンアワー!J198&gt;0,LN(マンアワー!J198),0)</f>
        <v>10.736716163538125</v>
      </c>
      <c r="L198" s="6">
        <f t="shared" ref="L198:Q198" si="194">E198-E$1095</f>
        <v>0.32849220676691004</v>
      </c>
      <c r="M198" s="6">
        <f t="shared" si="194"/>
        <v>0.62277118809287124</v>
      </c>
      <c r="N198" s="6">
        <f t="shared" si="194"/>
        <v>0.61796008287788595</v>
      </c>
      <c r="O198" s="6">
        <f t="shared" si="194"/>
        <v>0.58820685027968089</v>
      </c>
      <c r="P198" s="6">
        <f t="shared" si="194"/>
        <v>0.53983684553151967</v>
      </c>
      <c r="Q198" s="6">
        <f t="shared" si="194"/>
        <v>0.54206601095271445</v>
      </c>
    </row>
    <row r="199" spans="1:17" x14ac:dyDescent="0.15">
      <c r="A199" s="1">
        <v>9</v>
      </c>
      <c r="B199" s="1" t="s">
        <v>94</v>
      </c>
      <c r="C199" s="1">
        <v>12</v>
      </c>
      <c r="D199" s="1" t="s">
        <v>24</v>
      </c>
      <c r="E199" s="4">
        <f>IF(マンアワー!E199&gt;0,LN(マンアワー!E199),0)</f>
        <v>11.186707993946001</v>
      </c>
      <c r="F199" s="4">
        <f>IF(マンアワー!F199&gt;0,LN(マンアワー!F199),0)</f>
        <v>11.315572386971303</v>
      </c>
      <c r="G199" s="4">
        <f>IF(マンアワー!G199&gt;0,LN(マンアワー!G199),0)</f>
        <v>11.729670334233925</v>
      </c>
      <c r="H199" s="4">
        <f>IF(マンアワー!H199&gt;0,LN(マンアワー!H199),0)</f>
        <v>11.452119493285165</v>
      </c>
      <c r="I199" s="4">
        <f>IF(マンアワー!I199&gt;0,LN(マンアワー!I199),0)</f>
        <v>11.21123976706472</v>
      </c>
      <c r="J199" s="4">
        <f>IF(マンアワー!J199&gt;0,LN(マンアワー!J199),0)</f>
        <v>11.115901946310647</v>
      </c>
      <c r="L199" s="6">
        <f t="shared" ref="L199:Q199" si="195">E199-E$1096</f>
        <v>0.99808293517344637</v>
      </c>
      <c r="M199" s="6">
        <f t="shared" si="195"/>
        <v>0.90004363197199133</v>
      </c>
      <c r="N199" s="6">
        <f t="shared" si="195"/>
        <v>0.74879148783485583</v>
      </c>
      <c r="O199" s="6">
        <f t="shared" si="195"/>
        <v>0.56927273983951387</v>
      </c>
      <c r="P199" s="6">
        <f t="shared" si="195"/>
        <v>0.46706729466857588</v>
      </c>
      <c r="Q199" s="6">
        <f t="shared" si="195"/>
        <v>0.49767571334411898</v>
      </c>
    </row>
    <row r="200" spans="1:17" x14ac:dyDescent="0.15">
      <c r="A200" s="1">
        <v>9</v>
      </c>
      <c r="B200" s="1" t="s">
        <v>94</v>
      </c>
      <c r="C200" s="1">
        <v>13</v>
      </c>
      <c r="D200" s="1" t="s">
        <v>25</v>
      </c>
      <c r="E200" s="4">
        <f>IF(マンアワー!E200&gt;0,LN(マンアワー!E200),0)</f>
        <v>10.374145758875416</v>
      </c>
      <c r="F200" s="4">
        <f>IF(マンアワー!F200&gt;0,LN(マンアワー!F200),0)</f>
        <v>11.107642511670319</v>
      </c>
      <c r="G200" s="4">
        <f>IF(マンアワー!G200&gt;0,LN(マンアワー!G200),0)</f>
        <v>11.365587806804065</v>
      </c>
      <c r="H200" s="4">
        <f>IF(マンアワー!H200&gt;0,LN(マンアワー!H200),0)</f>
        <v>11.174400452171719</v>
      </c>
      <c r="I200" s="4">
        <f>IF(マンアワー!I200&gt;0,LN(マンアワー!I200),0)</f>
        <v>11.376088739191138</v>
      </c>
      <c r="J200" s="4">
        <f>IF(マンアワー!J200&gt;0,LN(マンアワー!J200),0)</f>
        <v>11.241180068793673</v>
      </c>
      <c r="L200" s="6">
        <f t="shared" ref="L200:Q200" si="196">E200-E$1097</f>
        <v>0.74066193331540831</v>
      </c>
      <c r="M200" s="6">
        <f t="shared" si="196"/>
        <v>1.3416096755747215</v>
      </c>
      <c r="N200" s="6">
        <f t="shared" si="196"/>
        <v>1.5502103678484112</v>
      </c>
      <c r="O200" s="6">
        <f t="shared" si="196"/>
        <v>1.4419735765199295</v>
      </c>
      <c r="P200" s="6">
        <f t="shared" si="196"/>
        <v>1.3722732629768419</v>
      </c>
      <c r="Q200" s="6">
        <f t="shared" si="196"/>
        <v>1.3902522529669525</v>
      </c>
    </row>
    <row r="201" spans="1:17" x14ac:dyDescent="0.15">
      <c r="A201" s="1">
        <v>9</v>
      </c>
      <c r="B201" s="1" t="s">
        <v>94</v>
      </c>
      <c r="C201" s="1">
        <v>14</v>
      </c>
      <c r="D201" s="1" t="s">
        <v>26</v>
      </c>
      <c r="E201" s="4">
        <f>IF(マンアワー!E201&gt;0,LN(マンアワー!E201),0)</f>
        <v>9.7143316002943525</v>
      </c>
      <c r="F201" s="4">
        <f>IF(マンアワー!F201&gt;0,LN(マンアワー!F201),0)</f>
        <v>10.156898166788366</v>
      </c>
      <c r="G201" s="4">
        <f>IF(マンアワー!G201&gt;0,LN(マンアワー!G201),0)</f>
        <v>10.197095054941915</v>
      </c>
      <c r="H201" s="4">
        <f>IF(マンアワー!H201&gt;0,LN(マンアワー!H201),0)</f>
        <v>9.9488461047769441</v>
      </c>
      <c r="I201" s="4">
        <f>IF(マンアワー!I201&gt;0,LN(マンアワー!I201),0)</f>
        <v>9.9710501162259604</v>
      </c>
      <c r="J201" s="4">
        <f>IF(マンアワー!J201&gt;0,LN(マンアワー!J201),0)</f>
        <v>9.8118476492659159</v>
      </c>
      <c r="L201" s="6">
        <f t="shared" ref="L201:Q201" si="197">E201-E$1098</f>
        <v>1.7596358876400844</v>
      </c>
      <c r="M201" s="6">
        <f t="shared" si="197"/>
        <v>1.8063424607356744</v>
      </c>
      <c r="N201" s="6">
        <f t="shared" si="197"/>
        <v>1.6512396863597747</v>
      </c>
      <c r="O201" s="6">
        <f t="shared" si="197"/>
        <v>1.7762025473457506</v>
      </c>
      <c r="P201" s="6">
        <f t="shared" si="197"/>
        <v>1.9078815181852686</v>
      </c>
      <c r="Q201" s="6">
        <f t="shared" si="197"/>
        <v>1.8727014327308629</v>
      </c>
    </row>
    <row r="202" spans="1:17" x14ac:dyDescent="0.15">
      <c r="A202" s="1">
        <v>9</v>
      </c>
      <c r="B202" s="1" t="s">
        <v>94</v>
      </c>
      <c r="C202" s="1">
        <v>15</v>
      </c>
      <c r="D202" s="1" t="s">
        <v>27</v>
      </c>
      <c r="E202" s="4">
        <f>IF(マンアワー!E202&gt;0,LN(マンアワー!E202),0)</f>
        <v>11.716671746610123</v>
      </c>
      <c r="F202" s="4">
        <f>IF(マンアワー!F202&gt;0,LN(マンアワー!F202),0)</f>
        <v>11.722816470738005</v>
      </c>
      <c r="G202" s="4">
        <f>IF(マンアワー!G202&gt;0,LN(マンアワー!G202),0)</f>
        <v>11.780877982217836</v>
      </c>
      <c r="H202" s="4">
        <f>IF(マンアワー!H202&gt;0,LN(マンアワー!H202),0)</f>
        <v>11.6168175573835</v>
      </c>
      <c r="I202" s="4">
        <f>IF(マンアワー!I202&gt;0,LN(マンアワー!I202),0)</f>
        <v>11.387915460392477</v>
      </c>
      <c r="J202" s="4">
        <f>IF(マンアワー!J202&gt;0,LN(マンアワー!J202),0)</f>
        <v>11.279539882988963</v>
      </c>
      <c r="L202" s="6">
        <f t="shared" ref="L202:Q202" si="198">E202-E$1099</f>
        <v>0.34442572219394663</v>
      </c>
      <c r="M202" s="6">
        <f t="shared" si="198"/>
        <v>0.42138640542719585</v>
      </c>
      <c r="N202" s="6">
        <f t="shared" si="198"/>
        <v>0.46422887280144032</v>
      </c>
      <c r="O202" s="6">
        <f t="shared" si="198"/>
        <v>0.5488061758353755</v>
      </c>
      <c r="P202" s="6">
        <f t="shared" si="198"/>
        <v>0.55241058072708249</v>
      </c>
      <c r="Q202" s="6">
        <f t="shared" si="198"/>
        <v>0.53422665714431083</v>
      </c>
    </row>
    <row r="203" spans="1:17" x14ac:dyDescent="0.15">
      <c r="A203" s="1">
        <v>9</v>
      </c>
      <c r="B203" s="1" t="s">
        <v>279</v>
      </c>
      <c r="C203" s="1">
        <v>16</v>
      </c>
      <c r="D203" s="1" t="s">
        <v>10</v>
      </c>
      <c r="E203" s="4">
        <f>IF(マンアワー!E203&gt;0,LN(マンアワー!E203),0)</f>
        <v>11.564686655843264</v>
      </c>
      <c r="F203" s="4">
        <f>IF(マンアワー!F203&gt;0,LN(マンアワー!F203),0)</f>
        <v>12.053524319131983</v>
      </c>
      <c r="G203" s="4">
        <f>IF(マンアワー!G203&gt;0,LN(マンアワー!G203),0)</f>
        <v>12.194673191582904</v>
      </c>
      <c r="H203" s="4">
        <f>IF(マンアワー!H203&gt;0,LN(マンアワー!H203),0)</f>
        <v>12.183667712783365</v>
      </c>
      <c r="I203" s="4">
        <f>IF(マンアワー!I203&gt;0,LN(マンアワー!I203),0)</f>
        <v>11.933579355419219</v>
      </c>
      <c r="J203" s="4">
        <f>IF(マンアワー!J203&gt;0,LN(マンアワー!J203),0)</f>
        <v>11.9020284065049</v>
      </c>
      <c r="L203" s="6">
        <f t="shared" ref="L203:Q203" si="199">E203-E$1100</f>
        <v>-0.41760698303870036</v>
      </c>
      <c r="M203" s="6">
        <f t="shared" si="199"/>
        <v>-0.23240546375726723</v>
      </c>
      <c r="N203" s="6">
        <f t="shared" si="199"/>
        <v>-7.0832269912459722E-2</v>
      </c>
      <c r="O203" s="6">
        <f t="shared" si="199"/>
        <v>-6.8054363881360658E-2</v>
      </c>
      <c r="P203" s="6">
        <f t="shared" si="199"/>
        <v>-0.10611412664244568</v>
      </c>
      <c r="Q203" s="6">
        <f t="shared" si="199"/>
        <v>-8.175959830524171E-2</v>
      </c>
    </row>
    <row r="204" spans="1:17" x14ac:dyDescent="0.15">
      <c r="A204" s="1">
        <v>9</v>
      </c>
      <c r="B204" s="1" t="s">
        <v>279</v>
      </c>
      <c r="C204" s="1">
        <v>17</v>
      </c>
      <c r="D204" s="1" t="s">
        <v>11</v>
      </c>
      <c r="E204" s="4">
        <f>IF(マンアワー!E204&gt;0,LN(マンアワー!E204),0)</f>
        <v>8.7373184947671163</v>
      </c>
      <c r="F204" s="4">
        <f>IF(マンアワー!F204&gt;0,LN(マンアワー!F204),0)</f>
        <v>9.0876568522506354</v>
      </c>
      <c r="G204" s="4">
        <f>IF(マンアワー!G204&gt;0,LN(マンアワー!G204),0)</f>
        <v>9.2261914989328186</v>
      </c>
      <c r="H204" s="4">
        <f>IF(マンアワー!H204&gt;0,LN(マンアワー!H204),0)</f>
        <v>9.3350945510056214</v>
      </c>
      <c r="I204" s="4">
        <f>IF(マンアワー!I204&gt;0,LN(マンアワー!I204),0)</f>
        <v>9.3382654727587617</v>
      </c>
      <c r="J204" s="4">
        <f>IF(マンアワー!J204&gt;0,LN(マンアワー!J204),0)</f>
        <v>9.3144602113157298</v>
      </c>
      <c r="L204" s="6">
        <f t="shared" ref="L204:Q204" si="200">E204-E$1101</f>
        <v>-0.43520665832674688</v>
      </c>
      <c r="M204" s="6">
        <f t="shared" si="200"/>
        <v>-0.24826823762686168</v>
      </c>
      <c r="N204" s="6">
        <f t="shared" si="200"/>
        <v>-0.22110126301223687</v>
      </c>
      <c r="O204" s="6">
        <f t="shared" si="200"/>
        <v>-0.16139949849829449</v>
      </c>
      <c r="P204" s="6">
        <f t="shared" si="200"/>
        <v>-9.8750800843456332E-2</v>
      </c>
      <c r="Q204" s="6">
        <f t="shared" si="200"/>
        <v>-0.10850178791975473</v>
      </c>
    </row>
    <row r="205" spans="1:17" x14ac:dyDescent="0.15">
      <c r="A205" s="1">
        <v>9</v>
      </c>
      <c r="B205" s="1" t="s">
        <v>279</v>
      </c>
      <c r="C205" s="1">
        <v>18</v>
      </c>
      <c r="D205" s="1" t="s">
        <v>12</v>
      </c>
      <c r="E205" s="4">
        <f>IF(マンアワー!E205&gt;0,LN(マンアワー!E205),0)</f>
        <v>12.424521876763869</v>
      </c>
      <c r="F205" s="4">
        <f>IF(マンアワー!F205&gt;0,LN(マンアワー!F205),0)</f>
        <v>12.646284084019969</v>
      </c>
      <c r="G205" s="4">
        <f>IF(マンアワー!G205&gt;0,LN(マンアワー!G205),0)</f>
        <v>12.60501638632185</v>
      </c>
      <c r="H205" s="4">
        <f>IF(マンアワー!H205&gt;0,LN(マンアワー!H205),0)</f>
        <v>12.477428519277234</v>
      </c>
      <c r="I205" s="4">
        <f>IF(マンアワー!I205&gt;0,LN(マンアワー!I205),0)</f>
        <v>12.295881155648111</v>
      </c>
      <c r="J205" s="4">
        <f>IF(マンアワー!J205&gt;0,LN(マンアワー!J205),0)</f>
        <v>12.333064230290985</v>
      </c>
      <c r="L205" s="6">
        <f t="shared" ref="L205:Q205" si="201">E205-E$1102</f>
        <v>-0.16404807910860697</v>
      </c>
      <c r="M205" s="6">
        <f t="shared" si="201"/>
        <v>-6.7122665509453228E-2</v>
      </c>
      <c r="N205" s="6">
        <f t="shared" si="201"/>
        <v>-4.0086515379622156E-2</v>
      </c>
      <c r="O205" s="6">
        <f t="shared" si="201"/>
        <v>-3.0728401218178547E-2</v>
      </c>
      <c r="P205" s="6">
        <f t="shared" si="201"/>
        <v>-5.0674719227250975E-2</v>
      </c>
      <c r="Q205" s="6">
        <f t="shared" si="201"/>
        <v>1.8283029166930476E-2</v>
      </c>
    </row>
    <row r="206" spans="1:17" x14ac:dyDescent="0.15">
      <c r="A206" s="1">
        <v>9</v>
      </c>
      <c r="B206" s="1" t="s">
        <v>279</v>
      </c>
      <c r="C206" s="1">
        <v>19</v>
      </c>
      <c r="D206" s="1" t="s">
        <v>13</v>
      </c>
      <c r="E206" s="4">
        <f>IF(マンアワー!E206&gt;0,LN(マンアワー!E206),0)</f>
        <v>10.284240349475812</v>
      </c>
      <c r="F206" s="4">
        <f>IF(マンアワー!F206&gt;0,LN(マンアワー!F206),0)</f>
        <v>10.624529410928723</v>
      </c>
      <c r="G206" s="4">
        <f>IF(マンアワー!G206&gt;0,LN(マンアワー!G206),0)</f>
        <v>10.708368917580867</v>
      </c>
      <c r="H206" s="4">
        <f>IF(マンアワー!H206&gt;0,LN(マンアワー!H206),0)</f>
        <v>10.605201860923192</v>
      </c>
      <c r="I206" s="4">
        <f>IF(マンアワー!I206&gt;0,LN(マンアワー!I206),0)</f>
        <v>10.594540986387118</v>
      </c>
      <c r="J206" s="4">
        <f>IF(マンアワー!J206&gt;0,LN(マンアワー!J206),0)</f>
        <v>10.601241930141217</v>
      </c>
      <c r="L206" s="6">
        <f t="shared" ref="L206:Q206" si="202">E206-E$1103</f>
        <v>-0.16856469430342713</v>
      </c>
      <c r="M206" s="6">
        <f t="shared" si="202"/>
        <v>-0.11336006263614706</v>
      </c>
      <c r="N206" s="6">
        <f t="shared" si="202"/>
        <v>-0.1357251139024882</v>
      </c>
      <c r="O206" s="6">
        <f t="shared" si="202"/>
        <v>-0.10985533626772614</v>
      </c>
      <c r="P206" s="6">
        <f t="shared" si="202"/>
        <v>-9.0002732294971466E-2</v>
      </c>
      <c r="Q206" s="6">
        <f t="shared" si="202"/>
        <v>-7.7674658784614437E-2</v>
      </c>
    </row>
    <row r="207" spans="1:17" x14ac:dyDescent="0.15">
      <c r="A207" s="1">
        <v>9</v>
      </c>
      <c r="B207" s="1" t="s">
        <v>279</v>
      </c>
      <c r="C207" s="1">
        <v>20</v>
      </c>
      <c r="D207" s="1" t="s">
        <v>14</v>
      </c>
      <c r="E207" s="4">
        <f>IF(マンアワー!E207&gt;0,LN(マンアワー!E207),0)</f>
        <v>8.4591946676277594</v>
      </c>
      <c r="F207" s="4">
        <f>IF(マンアワー!F207&gt;0,LN(マンアワー!F207),0)</f>
        <v>9.0961024157553094</v>
      </c>
      <c r="G207" s="4">
        <f>IF(マンアワー!G207&gt;0,LN(マンアワー!G207),0)</f>
        <v>9.7193366916842425</v>
      </c>
      <c r="H207" s="4">
        <f>IF(マンアワー!H207&gt;0,LN(マンアワー!H207),0)</f>
        <v>9.6730088839658617</v>
      </c>
      <c r="I207" s="4">
        <f>IF(マンアワー!I207&gt;0,LN(マンアワー!I207),0)</f>
        <v>9.6661694058086134</v>
      </c>
      <c r="J207" s="4">
        <f>IF(マンアワー!J207&gt;0,LN(マンアワー!J207),0)</f>
        <v>9.672852078087061</v>
      </c>
      <c r="L207" s="6">
        <f t="shared" ref="L207:Q207" si="203">E207-E$1104</f>
        <v>-0.21186881114413048</v>
      </c>
      <c r="M207" s="6">
        <f t="shared" si="203"/>
        <v>-0.18026197544157441</v>
      </c>
      <c r="N207" s="6">
        <f t="shared" si="203"/>
        <v>5.2236931538949705E-2</v>
      </c>
      <c r="O207" s="6">
        <f t="shared" si="203"/>
        <v>-2.9820770651980411E-2</v>
      </c>
      <c r="P207" s="6">
        <f t="shared" si="203"/>
        <v>-8.8645957751491977E-3</v>
      </c>
      <c r="Q207" s="6">
        <f t="shared" si="203"/>
        <v>6.0913220221330278E-3</v>
      </c>
    </row>
    <row r="208" spans="1:17" x14ac:dyDescent="0.15">
      <c r="A208" s="1">
        <v>9</v>
      </c>
      <c r="B208" s="1" t="s">
        <v>279</v>
      </c>
      <c r="C208" s="1">
        <v>21</v>
      </c>
      <c r="D208" s="1" t="s">
        <v>15</v>
      </c>
      <c r="E208" s="4">
        <f>IF(マンアワー!E208&gt;0,LN(マンアワー!E208),0)</f>
        <v>11.238159941314635</v>
      </c>
      <c r="F208" s="4">
        <f>IF(マンアワー!F208&gt;0,LN(マンアワー!F208),0)</f>
        <v>11.343684988782009</v>
      </c>
      <c r="G208" s="4">
        <f>IF(マンアワー!G208&gt;0,LN(マンアワー!G208),0)</f>
        <v>11.632187688853314</v>
      </c>
      <c r="H208" s="4">
        <f>IF(マンアワー!H208&gt;0,LN(マンアワー!H208),0)</f>
        <v>11.625067832531279</v>
      </c>
      <c r="I208" s="4">
        <f>IF(マンアワー!I208&gt;0,LN(マンアワー!I208),0)</f>
        <v>11.513830295407654</v>
      </c>
      <c r="J208" s="4">
        <f>IF(マンアワー!J208&gt;0,LN(マンアワー!J208),0)</f>
        <v>11.489029641452504</v>
      </c>
      <c r="L208" s="6">
        <f t="shared" ref="L208:Q208" si="204">E208-E$1105</f>
        <v>-0.32175293992697718</v>
      </c>
      <c r="M208" s="6">
        <f t="shared" si="204"/>
        <v>-0.27077754782865782</v>
      </c>
      <c r="N208" s="6">
        <f t="shared" si="204"/>
        <v>-2.3904053327774122E-2</v>
      </c>
      <c r="O208" s="6">
        <f t="shared" si="204"/>
        <v>4.7233776634794111E-3</v>
      </c>
      <c r="P208" s="6">
        <f t="shared" si="204"/>
        <v>-4.1922398370175529E-3</v>
      </c>
      <c r="Q208" s="6">
        <f t="shared" si="204"/>
        <v>-1.9357931789620864E-2</v>
      </c>
    </row>
    <row r="209" spans="1:17" x14ac:dyDescent="0.15">
      <c r="A209" s="1">
        <v>9</v>
      </c>
      <c r="B209" s="1" t="s">
        <v>92</v>
      </c>
      <c r="C209" s="1">
        <v>22</v>
      </c>
      <c r="D209" s="1" t="s">
        <v>7</v>
      </c>
      <c r="E209" s="4">
        <f>IF(マンアワー!E209&gt;0,LN(マンアワー!E209),0)</f>
        <v>12.41025936515225</v>
      </c>
      <c r="F209" s="4">
        <f>IF(マンアワー!F209&gt;0,LN(マンアワー!F209),0)</f>
        <v>12.760700879775584</v>
      </c>
      <c r="G209" s="4">
        <f>IF(マンアワー!G209&gt;0,LN(マンアワー!G209),0)</f>
        <v>13.040776918193599</v>
      </c>
      <c r="H209" s="4">
        <f>IF(マンアワー!H209&gt;0,LN(マンアワー!H209),0)</f>
        <v>13.206773899881123</v>
      </c>
      <c r="I209" s="4">
        <f>IF(マンアワー!I209&gt;0,LN(マンアワー!I209),0)</f>
        <v>13.389106428316632</v>
      </c>
      <c r="J209" s="4">
        <f>IF(マンアワー!J209&gt;0,LN(マンアワー!J209),0)</f>
        <v>13.533068674787085</v>
      </c>
      <c r="L209" s="6">
        <f t="shared" ref="L209:Q209" si="205">E209-E$1106</f>
        <v>-0.15277935644936136</v>
      </c>
      <c r="M209" s="6">
        <f t="shared" si="205"/>
        <v>-5.6722697909107112E-2</v>
      </c>
      <c r="N209" s="6">
        <f t="shared" si="205"/>
        <v>-2.6601556573229601E-2</v>
      </c>
      <c r="O209" s="6">
        <f t="shared" si="205"/>
        <v>2.133733974966745E-2</v>
      </c>
      <c r="P209" s="6">
        <f t="shared" si="205"/>
        <v>5.688557705613384E-2</v>
      </c>
      <c r="Q209" s="6">
        <f t="shared" si="205"/>
        <v>0.21527908119486661</v>
      </c>
    </row>
    <row r="210" spans="1:17" x14ac:dyDescent="0.15">
      <c r="A210" s="1">
        <v>9</v>
      </c>
      <c r="B210" s="1" t="s">
        <v>92</v>
      </c>
      <c r="C210" s="1">
        <v>23</v>
      </c>
      <c r="D210" s="1" t="s">
        <v>28</v>
      </c>
      <c r="E210" s="4">
        <f>IF(マンアワー!E210&gt;0,LN(マンアワー!E210),0)</f>
        <v>11.437048962586545</v>
      </c>
      <c r="F210" s="4">
        <f>IF(マンアワー!F210&gt;0,LN(マンアワー!F210),0)</f>
        <v>11.582331094973068</v>
      </c>
      <c r="G210" s="4">
        <f>IF(マンアワー!G210&gt;0,LN(マンアワー!G210),0)</f>
        <v>11.558425024379625</v>
      </c>
      <c r="H210" s="4">
        <f>IF(マンアワー!H210&gt;0,LN(マンアワー!H210),0)</f>
        <v>11.487343844297184</v>
      </c>
      <c r="I210" s="4">
        <f>IF(マンアワー!I210&gt;0,LN(マンアワー!I210),0)</f>
        <v>11.403001332982468</v>
      </c>
      <c r="J210" s="4">
        <f>IF(マンアワー!J210&gt;0,LN(マンアワー!J210),0)</f>
        <v>11.542507506472401</v>
      </c>
      <c r="L210" s="6">
        <f t="shared" ref="L210:Q210" si="206">E210-E$1107</f>
        <v>-0.17367340589538394</v>
      </c>
      <c r="M210" s="6">
        <f t="shared" si="206"/>
        <v>-0.17446382685483108</v>
      </c>
      <c r="N210" s="6">
        <f t="shared" si="206"/>
        <v>-0.18020928997900043</v>
      </c>
      <c r="O210" s="6">
        <f t="shared" si="206"/>
        <v>-0.17427701693674535</v>
      </c>
      <c r="P210" s="6">
        <f t="shared" si="206"/>
        <v>-0.14786790451353582</v>
      </c>
      <c r="Q210" s="6">
        <f t="shared" si="206"/>
        <v>1.3762098852760474E-2</v>
      </c>
    </row>
    <row r="211" spans="1:17" x14ac:dyDescent="0.15">
      <c r="A211" s="1">
        <v>10</v>
      </c>
      <c r="B211" s="1" t="s">
        <v>96</v>
      </c>
      <c r="C211" s="1">
        <v>1</v>
      </c>
      <c r="D211" s="1" t="s">
        <v>8</v>
      </c>
      <c r="E211" s="4">
        <f>IF(マンアワー!E211&gt;0,LN(マンアワー!E211),0)</f>
        <v>13.049616905468422</v>
      </c>
      <c r="F211" s="4">
        <f>IF(マンアワー!F211&gt;0,LN(マンアワー!F211),0)</f>
        <v>12.668306475979714</v>
      </c>
      <c r="G211" s="4">
        <f>IF(マンアワー!G211&gt;0,LN(マンアワー!G211),0)</f>
        <v>12.196342247349527</v>
      </c>
      <c r="H211" s="4">
        <f>IF(マンアワー!H211&gt;0,LN(マンアワー!H211),0)</f>
        <v>11.79380390132226</v>
      </c>
      <c r="I211" s="4">
        <f>IF(マンアワー!I211&gt;0,LN(マンアワー!I211),0)</f>
        <v>11.596732395870657</v>
      </c>
      <c r="J211" s="4">
        <f>IF(マンアワー!J211&gt;0,LN(マンアワー!J211),0)</f>
        <v>11.5691441905731</v>
      </c>
      <c r="L211" s="6">
        <f t="shared" ref="L211:Q211" si="207">E211-E$1085</f>
        <v>0.22157776991635103</v>
      </c>
      <c r="M211" s="6">
        <f t="shared" si="207"/>
        <v>0.25869753386857219</v>
      </c>
      <c r="N211" s="6">
        <f t="shared" si="207"/>
        <v>0.19012556868163699</v>
      </c>
      <c r="O211" s="6">
        <f t="shared" si="207"/>
        <v>0.21277710783465409</v>
      </c>
      <c r="P211" s="6">
        <f t="shared" si="207"/>
        <v>0.166998550613906</v>
      </c>
      <c r="Q211" s="6">
        <f t="shared" si="207"/>
        <v>0.1634264164268231</v>
      </c>
    </row>
    <row r="212" spans="1:17" x14ac:dyDescent="0.15">
      <c r="A212" s="1">
        <v>10</v>
      </c>
      <c r="B212" s="1" t="s">
        <v>96</v>
      </c>
      <c r="C212" s="1">
        <v>2</v>
      </c>
      <c r="D212" s="1" t="s">
        <v>9</v>
      </c>
      <c r="E212" s="4">
        <f>IF(マンアワー!E212&gt;0,LN(マンアワー!E212),0)</f>
        <v>8.9220595264417124</v>
      </c>
      <c r="F212" s="4">
        <f>IF(マンアワー!F212&gt;0,LN(マンアワー!F212),0)</f>
        <v>8.1190716360965549</v>
      </c>
      <c r="G212" s="4">
        <f>IF(マンアワー!G212&gt;0,LN(マンアワー!G212),0)</f>
        <v>7.9092660173724481</v>
      </c>
      <c r="H212" s="4">
        <f>IF(マンアワー!H212&gt;0,LN(マンアワー!H212),0)</f>
        <v>7.6030288560942783</v>
      </c>
      <c r="I212" s="4">
        <f>IF(マンアワー!I212&gt;0,LN(マンアワー!I212),0)</f>
        <v>7.0131896497810491</v>
      </c>
      <c r="J212" s="4">
        <f>IF(マンアワー!J212&gt;0,LN(マンアワー!J212),0)</f>
        <v>6.851965223979076</v>
      </c>
      <c r="L212" s="6">
        <f t="shared" ref="L212:Q212" si="208">E212-E$1086</f>
        <v>7.3929263186599314E-2</v>
      </c>
      <c r="M212" s="6">
        <f t="shared" si="208"/>
        <v>-0.20163204266210322</v>
      </c>
      <c r="N212" s="6">
        <f t="shared" si="208"/>
        <v>-0.16647378164324156</v>
      </c>
      <c r="O212" s="6">
        <f t="shared" si="208"/>
        <v>-0.11591307264062056</v>
      </c>
      <c r="P212" s="6">
        <f t="shared" si="208"/>
        <v>-0.17986478368683123</v>
      </c>
      <c r="Q212" s="6">
        <f t="shared" si="208"/>
        <v>-0.19465113417751745</v>
      </c>
    </row>
    <row r="213" spans="1:17" x14ac:dyDescent="0.15">
      <c r="A213" s="1">
        <v>10</v>
      </c>
      <c r="B213" s="1" t="s">
        <v>97</v>
      </c>
      <c r="C213" s="1">
        <v>3</v>
      </c>
      <c r="D213" s="1" t="s">
        <v>16</v>
      </c>
      <c r="E213" s="4">
        <f>IF(マンアワー!E213&gt;0,LN(マンアワー!E213),0)</f>
        <v>10.58691414618939</v>
      </c>
      <c r="F213" s="4">
        <f>IF(マンアワー!F213&gt;0,LN(マンアワー!F213),0)</f>
        <v>10.712426035576133</v>
      </c>
      <c r="G213" s="4">
        <f>IF(マンアワー!G213&gt;0,LN(マンアワー!G213),0)</f>
        <v>10.827913813808395</v>
      </c>
      <c r="H213" s="4">
        <f>IF(マンアワー!H213&gt;0,LN(マンアワー!H213),0)</f>
        <v>10.90770709296126</v>
      </c>
      <c r="I213" s="4">
        <f>IF(マンアワー!I213&gt;0,LN(マンアワー!I213),0)</f>
        <v>10.916092687387453</v>
      </c>
      <c r="J213" s="4">
        <f>IF(マンアワー!J213&gt;0,LN(マンアワー!J213),0)</f>
        <v>10.830389805279667</v>
      </c>
      <c r="L213" s="6">
        <f t="shared" ref="L213:Q213" si="209">E213-E$1087</f>
        <v>-0.12194440397273709</v>
      </c>
      <c r="M213" s="6">
        <f t="shared" si="209"/>
        <v>-5.6868231553028892E-3</v>
      </c>
      <c r="N213" s="6">
        <f t="shared" si="209"/>
        <v>3.9633062038308964E-3</v>
      </c>
      <c r="O213" s="6">
        <f t="shared" si="209"/>
        <v>0.18082279756406017</v>
      </c>
      <c r="P213" s="6">
        <f t="shared" si="209"/>
        <v>0.20855632081398667</v>
      </c>
      <c r="Q213" s="6">
        <f t="shared" si="209"/>
        <v>0.17639183960393723</v>
      </c>
    </row>
    <row r="214" spans="1:17" x14ac:dyDescent="0.15">
      <c r="A214" s="1">
        <v>10</v>
      </c>
      <c r="B214" s="1" t="s">
        <v>97</v>
      </c>
      <c r="C214" s="1">
        <v>4</v>
      </c>
      <c r="D214" s="1" t="s">
        <v>17</v>
      </c>
      <c r="E214" s="4">
        <f>IF(マンアワー!E214&gt;0,LN(マンアワー!E214),0)</f>
        <v>11.744022068487659</v>
      </c>
      <c r="F214" s="4">
        <f>IF(マンアワー!F214&gt;0,LN(マンアワー!F214),0)</f>
        <v>11.313772427509228</v>
      </c>
      <c r="G214" s="4">
        <f>IF(マンアワー!G214&gt;0,LN(マンアワー!G214),0)</f>
        <v>11.060292356748468</v>
      </c>
      <c r="H214" s="4">
        <f>IF(マンアワー!H214&gt;0,LN(マンアワー!H214),0)</f>
        <v>10.397140556914149</v>
      </c>
      <c r="I214" s="4">
        <f>IF(マンアワー!I214&gt;0,LN(マンアワー!I214),0)</f>
        <v>9.7385426583378703</v>
      </c>
      <c r="J214" s="4">
        <f>IF(マンアワー!J214&gt;0,LN(マンアワー!J214),0)</f>
        <v>9.6155422879689922</v>
      </c>
      <c r="L214" s="6">
        <f t="shared" ref="L214:Q214" si="210">E214-E$1088</f>
        <v>0.83637691087880128</v>
      </c>
      <c r="M214" s="6">
        <f t="shared" si="210"/>
        <v>0.45791249483916197</v>
      </c>
      <c r="N214" s="6">
        <f t="shared" si="210"/>
        <v>0.18554529852521995</v>
      </c>
      <c r="O214" s="6">
        <f t="shared" si="210"/>
        <v>0.17645731592708636</v>
      </c>
      <c r="P214" s="6">
        <f t="shared" si="210"/>
        <v>0.13167157273244356</v>
      </c>
      <c r="Q214" s="6">
        <f t="shared" si="210"/>
        <v>0.12386297212546538</v>
      </c>
    </row>
    <row r="215" spans="1:17" x14ac:dyDescent="0.15">
      <c r="A215" s="1">
        <v>10</v>
      </c>
      <c r="B215" s="1" t="s">
        <v>97</v>
      </c>
      <c r="C215" s="1">
        <v>5</v>
      </c>
      <c r="D215" s="1" t="s">
        <v>18</v>
      </c>
      <c r="E215" s="4">
        <f>IF(マンアワー!E215&gt;0,LN(マンアワー!E215),0)</f>
        <v>9.1770067879697379</v>
      </c>
      <c r="F215" s="4">
        <f>IF(マンアワー!F215&gt;0,LN(マンアワー!F215),0)</f>
        <v>9.0001094217374895</v>
      </c>
      <c r="G215" s="4">
        <f>IF(マンアワー!G215&gt;0,LN(マンアワー!G215),0)</f>
        <v>9.1447588235897399</v>
      </c>
      <c r="H215" s="4">
        <f>IF(マンアワー!H215&gt;0,LN(マンアワー!H215),0)</f>
        <v>9.0053838769069152</v>
      </c>
      <c r="I215" s="4">
        <f>IF(マンアワー!I215&gt;0,LN(マンアワー!I215),0)</f>
        <v>8.7149300949734769</v>
      </c>
      <c r="J215" s="4">
        <f>IF(マンアワー!J215&gt;0,LN(マンアワー!J215),0)</f>
        <v>8.6276273640082923</v>
      </c>
      <c r="L215" s="6">
        <f t="shared" ref="L215:Q215" si="211">E215-E$1089</f>
        <v>-0.16484234628682159</v>
      </c>
      <c r="M215" s="6">
        <f t="shared" si="211"/>
        <v>-0.18643150104418815</v>
      </c>
      <c r="N215" s="6">
        <f t="shared" si="211"/>
        <v>-0.10228647950658143</v>
      </c>
      <c r="O215" s="6">
        <f t="shared" si="211"/>
        <v>-5.6581043779640794E-2</v>
      </c>
      <c r="P215" s="6">
        <f t="shared" si="211"/>
        <v>-0.14734533333795596</v>
      </c>
      <c r="Q215" s="6">
        <f t="shared" si="211"/>
        <v>-0.18560857114811391</v>
      </c>
    </row>
    <row r="216" spans="1:17" x14ac:dyDescent="0.15">
      <c r="A216" s="1">
        <v>10</v>
      </c>
      <c r="B216" s="1" t="s">
        <v>97</v>
      </c>
      <c r="C216" s="1">
        <v>6</v>
      </c>
      <c r="D216" s="1" t="s">
        <v>2</v>
      </c>
      <c r="E216" s="4">
        <f>IF(マンアワー!E216&gt;0,LN(マンアワー!E216),0)</f>
        <v>9.3054558961567082</v>
      </c>
      <c r="F216" s="4">
        <f>IF(マンアワー!F216&gt;0,LN(マンアワー!F216),0)</f>
        <v>9.274414920969912</v>
      </c>
      <c r="G216" s="4">
        <f>IF(マンアワー!G216&gt;0,LN(マンアワー!G216),0)</f>
        <v>9.5190424658848727</v>
      </c>
      <c r="H216" s="4">
        <f>IF(マンアワー!H216&gt;0,LN(マンアワー!H216),0)</f>
        <v>9.6386381739088502</v>
      </c>
      <c r="I216" s="4">
        <f>IF(マンアワー!I216&gt;0,LN(マンアワー!I216),0)</f>
        <v>9.5262586957559527</v>
      </c>
      <c r="J216" s="4">
        <f>IF(マンアワー!J216&gt;0,LN(マンアワー!J216),0)</f>
        <v>9.4483547273761559</v>
      </c>
      <c r="L216" s="6">
        <f t="shared" ref="L216:Q216" si="212">E216-E$1090</f>
        <v>-5.838519891646321E-2</v>
      </c>
      <c r="M216" s="6">
        <f t="shared" si="212"/>
        <v>0.1240293633329852</v>
      </c>
      <c r="N216" s="6">
        <f t="shared" si="212"/>
        <v>0.32271309735493325</v>
      </c>
      <c r="O216" s="6">
        <f t="shared" si="212"/>
        <v>0.49043079805912626</v>
      </c>
      <c r="P216" s="6">
        <f t="shared" si="212"/>
        <v>0.44332308263762066</v>
      </c>
      <c r="Q216" s="6">
        <f t="shared" si="212"/>
        <v>0.44444031429431696</v>
      </c>
    </row>
    <row r="217" spans="1:17" x14ac:dyDescent="0.15">
      <c r="A217" s="1">
        <v>10</v>
      </c>
      <c r="B217" s="1" t="s">
        <v>97</v>
      </c>
      <c r="C217" s="1">
        <v>7</v>
      </c>
      <c r="D217" s="1" t="s">
        <v>19</v>
      </c>
      <c r="E217" s="4">
        <f>IF(マンアワー!E217&gt;0,LN(マンアワー!E217),0)</f>
        <v>6.076175902898183</v>
      </c>
      <c r="F217" s="4">
        <f>IF(マンアワー!F217&gt;0,LN(マンアワー!F217),0)</f>
        <v>5.595910929356263</v>
      </c>
      <c r="G217" s="4">
        <f>IF(マンアワー!G217&gt;0,LN(マンアワー!G217),0)</f>
        <v>5.954341438228802</v>
      </c>
      <c r="H217" s="4">
        <f>IF(マンアワー!H217&gt;0,LN(マンアワー!H217),0)</f>
        <v>6.0730772761555345</v>
      </c>
      <c r="I217" s="4">
        <f>IF(マンアワー!I217&gt;0,LN(マンアワー!I217),0)</f>
        <v>5.77185090106462</v>
      </c>
      <c r="J217" s="4">
        <f>IF(マンアワー!J217&gt;0,LN(マンアワー!J217),0)</f>
        <v>5.647606513431696</v>
      </c>
      <c r="L217" s="6">
        <f t="shared" ref="L217:Q217" si="213">E217-E$1091</f>
        <v>-0.42650440049723759</v>
      </c>
      <c r="M217" s="6">
        <f t="shared" si="213"/>
        <v>-0.95075869107535471</v>
      </c>
      <c r="N217" s="6">
        <f t="shared" si="213"/>
        <v>-0.47298986489921901</v>
      </c>
      <c r="O217" s="6">
        <f t="shared" si="213"/>
        <v>-0.25016645813073524</v>
      </c>
      <c r="P217" s="6">
        <f t="shared" si="213"/>
        <v>-0.53814793102713043</v>
      </c>
      <c r="Q217" s="6">
        <f t="shared" si="213"/>
        <v>-0.50092974250009803</v>
      </c>
    </row>
    <row r="218" spans="1:17" x14ac:dyDescent="0.15">
      <c r="A218" s="1">
        <v>10</v>
      </c>
      <c r="B218" s="1" t="s">
        <v>97</v>
      </c>
      <c r="C218" s="1">
        <v>8</v>
      </c>
      <c r="D218" s="1" t="s">
        <v>20</v>
      </c>
      <c r="E218" s="4">
        <f>IF(マンアワー!E218&gt;0,LN(マンアワー!E218),0)</f>
        <v>9.8013858784189747</v>
      </c>
      <c r="F218" s="4">
        <f>IF(マンアワー!F218&gt;0,LN(マンアワー!F218),0)</f>
        <v>9.9012064359786116</v>
      </c>
      <c r="G218" s="4">
        <f>IF(マンアワー!G218&gt;0,LN(マンアワー!G218),0)</f>
        <v>9.8109379770595151</v>
      </c>
      <c r="H218" s="4">
        <f>IF(マンアワー!H218&gt;0,LN(マンアワー!H218),0)</f>
        <v>9.4724218398078683</v>
      </c>
      <c r="I218" s="4">
        <f>IF(マンアワー!I218&gt;0,LN(マンアワー!I218),0)</f>
        <v>9.0697174062698913</v>
      </c>
      <c r="J218" s="4">
        <f>IF(マンアワー!J218&gt;0,LN(マンアワー!J218),0)</f>
        <v>8.9450867634197628</v>
      </c>
      <c r="L218" s="6">
        <f t="shared" ref="L218:Q218" si="214">E218-E$1092</f>
        <v>-0.18782865545067295</v>
      </c>
      <c r="M218" s="6">
        <f t="shared" si="214"/>
        <v>-7.8382893986509217E-2</v>
      </c>
      <c r="N218" s="6">
        <f t="shared" si="214"/>
        <v>-7.5592003745002856E-2</v>
      </c>
      <c r="O218" s="6">
        <f t="shared" si="214"/>
        <v>-0.1526296635372546</v>
      </c>
      <c r="P218" s="6">
        <f t="shared" si="214"/>
        <v>-0.20642584694102339</v>
      </c>
      <c r="Q218" s="6">
        <f t="shared" si="214"/>
        <v>-0.19451224228941122</v>
      </c>
    </row>
    <row r="219" spans="1:17" x14ac:dyDescent="0.15">
      <c r="A219" s="1">
        <v>10</v>
      </c>
      <c r="B219" s="1" t="s">
        <v>97</v>
      </c>
      <c r="C219" s="1">
        <v>9</v>
      </c>
      <c r="D219" s="1" t="s">
        <v>21</v>
      </c>
      <c r="E219" s="4">
        <f>IF(マンアワー!E219&gt;0,LN(マンアワー!E219),0)</f>
        <v>10.153759981197149</v>
      </c>
      <c r="F219" s="4">
        <f>IF(マンアワー!F219&gt;0,LN(マンアワー!F219),0)</f>
        <v>10.064755651210699</v>
      </c>
      <c r="G219" s="4">
        <f>IF(マンアワー!G219&gt;0,LN(マンアワー!G219),0)</f>
        <v>9.9419894720937219</v>
      </c>
      <c r="H219" s="4">
        <f>IF(マンアワー!H219&gt;0,LN(マンアワー!H219),0)</f>
        <v>9.6647265047439053</v>
      </c>
      <c r="I219" s="4">
        <f>IF(マンアワー!I219&gt;0,LN(マンアワー!I219),0)</f>
        <v>9.770153005003456</v>
      </c>
      <c r="J219" s="4">
        <f>IF(マンアワー!J219&gt;0,LN(マンアワー!J219),0)</f>
        <v>9.5705978775822267</v>
      </c>
      <c r="L219" s="6">
        <f t="shared" ref="L219:Q219" si="215">E219-E$1093</f>
        <v>0.21843632335673924</v>
      </c>
      <c r="M219" s="6">
        <f t="shared" si="215"/>
        <v>0.37173098123235704</v>
      </c>
      <c r="N219" s="6">
        <f t="shared" si="215"/>
        <v>0.39800588314186136</v>
      </c>
      <c r="O219" s="6">
        <f t="shared" si="215"/>
        <v>0.33752729517004809</v>
      </c>
      <c r="P219" s="6">
        <f t="shared" si="215"/>
        <v>0.36494077982142947</v>
      </c>
      <c r="Q219" s="6">
        <f t="shared" si="215"/>
        <v>0.33621737992388034</v>
      </c>
    </row>
    <row r="220" spans="1:17" x14ac:dyDescent="0.15">
      <c r="A220" s="1">
        <v>10</v>
      </c>
      <c r="B220" s="1" t="s">
        <v>97</v>
      </c>
      <c r="C220" s="1">
        <v>10</v>
      </c>
      <c r="D220" s="1" t="s">
        <v>22</v>
      </c>
      <c r="E220" s="4">
        <f>IF(マンアワー!E220&gt;0,LN(マンアワー!E220),0)</f>
        <v>10.606602411990014</v>
      </c>
      <c r="F220" s="4">
        <f>IF(マンアワー!F220&gt;0,LN(マンアワー!F220),0)</f>
        <v>10.719279213915613</v>
      </c>
      <c r="G220" s="4">
        <f>IF(マンアワー!G220&gt;0,LN(マンアワー!G220),0)</f>
        <v>11.023046255822782</v>
      </c>
      <c r="H220" s="4">
        <f>IF(マンアワー!H220&gt;0,LN(マンアワー!H220),0)</f>
        <v>10.783176783465906</v>
      </c>
      <c r="I220" s="4">
        <f>IF(マンアワー!I220&gt;0,LN(マンアワー!I220),0)</f>
        <v>10.712757111484411</v>
      </c>
      <c r="J220" s="4">
        <f>IF(マンアワー!J220&gt;0,LN(マンアワー!J220),0)</f>
        <v>10.509778211470268</v>
      </c>
      <c r="L220" s="6">
        <f t="shared" ref="L220:Q220" si="216">E220-E$1094</f>
        <v>0.49287765493338398</v>
      </c>
      <c r="M220" s="6">
        <f t="shared" si="216"/>
        <v>0.65909991176985372</v>
      </c>
      <c r="N220" s="6">
        <f t="shared" si="216"/>
        <v>0.72578097156379329</v>
      </c>
      <c r="O220" s="6">
        <f t="shared" si="216"/>
        <v>0.67030761535397687</v>
      </c>
      <c r="P220" s="6">
        <f t="shared" si="216"/>
        <v>0.76463268541760954</v>
      </c>
      <c r="Q220" s="6">
        <f t="shared" si="216"/>
        <v>0.6863459891426853</v>
      </c>
    </row>
    <row r="221" spans="1:17" x14ac:dyDescent="0.15">
      <c r="A221" s="1">
        <v>10</v>
      </c>
      <c r="B221" s="1" t="s">
        <v>97</v>
      </c>
      <c r="C221" s="1">
        <v>11</v>
      </c>
      <c r="D221" s="1" t="s">
        <v>23</v>
      </c>
      <c r="E221" s="4">
        <f>IF(マンアワー!E221&gt;0,LN(マンアワー!E221),0)</f>
        <v>10.551764526708753</v>
      </c>
      <c r="F221" s="4">
        <f>IF(マンアワー!F221&gt;0,LN(マンアワー!F221),0)</f>
        <v>10.843679314662834</v>
      </c>
      <c r="G221" s="4">
        <f>IF(マンアワー!G221&gt;0,LN(マンアワー!G221),0)</f>
        <v>11.21181673953625</v>
      </c>
      <c r="H221" s="4">
        <f>IF(マンアワー!H221&gt;0,LN(マンアワー!H221),0)</f>
        <v>11.146892273969934</v>
      </c>
      <c r="I221" s="4">
        <f>IF(マンアワー!I221&gt;0,LN(マンアワー!I221),0)</f>
        <v>11.238434151598739</v>
      </c>
      <c r="J221" s="4">
        <f>IF(マンアワー!J221&gt;0,LN(マンアワー!J221),0)</f>
        <v>10.903036058825256</v>
      </c>
      <c r="L221" s="6">
        <f t="shared" ref="L221:Q221" si="217">E221-E$1095</f>
        <v>0.35743362304252102</v>
      </c>
      <c r="M221" s="6">
        <f t="shared" si="217"/>
        <v>0.58932815599065869</v>
      </c>
      <c r="N221" s="6">
        <f t="shared" si="217"/>
        <v>0.73486452676638336</v>
      </c>
      <c r="O221" s="6">
        <f t="shared" si="217"/>
        <v>0.74032351755419867</v>
      </c>
      <c r="P221" s="6">
        <f t="shared" si="217"/>
        <v>0.81921032904215707</v>
      </c>
      <c r="Q221" s="6">
        <f t="shared" si="217"/>
        <v>0.70838590623984565</v>
      </c>
    </row>
    <row r="222" spans="1:17" x14ac:dyDescent="0.15">
      <c r="A222" s="1">
        <v>10</v>
      </c>
      <c r="B222" s="1" t="s">
        <v>97</v>
      </c>
      <c r="C222" s="1">
        <v>12</v>
      </c>
      <c r="D222" s="1" t="s">
        <v>24</v>
      </c>
      <c r="E222" s="4">
        <f>IF(マンアワー!E222&gt;0,LN(マンアワー!E222),0)</f>
        <v>11.622989884475123</v>
      </c>
      <c r="F222" s="4">
        <f>IF(マンアワー!F222&gt;0,LN(マンアワー!F222),0)</f>
        <v>11.656844631207742</v>
      </c>
      <c r="G222" s="4">
        <f>IF(マンアワー!G222&gt;0,LN(マンアワー!G222),0)</f>
        <v>12.016906245664146</v>
      </c>
      <c r="H222" s="4">
        <f>IF(マンアワー!H222&gt;0,LN(マンアワー!H222),0)</f>
        <v>11.734059359662391</v>
      </c>
      <c r="I222" s="4">
        <f>IF(マンアワー!I222&gt;0,LN(マンアワー!I222),0)</f>
        <v>11.343734069597097</v>
      </c>
      <c r="J222" s="4">
        <f>IF(マンアワー!J222&gt;0,LN(マンアワー!J222),0)</f>
        <v>11.236436210634057</v>
      </c>
      <c r="L222" s="6">
        <f t="shared" ref="L222:Q222" si="218">E222-E$1096</f>
        <v>1.4343648257025681</v>
      </c>
      <c r="M222" s="6">
        <f t="shared" si="218"/>
        <v>1.2413158762084304</v>
      </c>
      <c r="N222" s="6">
        <f t="shared" si="218"/>
        <v>1.0360273992650768</v>
      </c>
      <c r="O222" s="6">
        <f t="shared" si="218"/>
        <v>0.85121260621673933</v>
      </c>
      <c r="P222" s="6">
        <f t="shared" si="218"/>
        <v>0.59956159720095314</v>
      </c>
      <c r="Q222" s="6">
        <f t="shared" si="218"/>
        <v>0.61820997766752939</v>
      </c>
    </row>
    <row r="223" spans="1:17" x14ac:dyDescent="0.15">
      <c r="A223" s="1">
        <v>10</v>
      </c>
      <c r="B223" s="1" t="s">
        <v>97</v>
      </c>
      <c r="C223" s="1">
        <v>13</v>
      </c>
      <c r="D223" s="1" t="s">
        <v>25</v>
      </c>
      <c r="E223" s="4">
        <f>IF(マンアワー!E223&gt;0,LN(マンアワー!E223),0)</f>
        <v>11.04447798265929</v>
      </c>
      <c r="F223" s="4">
        <f>IF(マンアワー!F223&gt;0,LN(マンアワー!F223),0)</f>
        <v>11.246814422619137</v>
      </c>
      <c r="G223" s="4">
        <f>IF(マンアワー!G223&gt;0,LN(マンアワー!G223),0)</f>
        <v>11.577749127322063</v>
      </c>
      <c r="H223" s="4">
        <f>IF(マンアワー!H223&gt;0,LN(マンアワー!H223),0)</f>
        <v>11.559832848513855</v>
      </c>
      <c r="I223" s="4">
        <f>IF(マンアワー!I223&gt;0,LN(マンアワー!I223),0)</f>
        <v>11.601828382257381</v>
      </c>
      <c r="J223" s="4">
        <f>IF(マンアワー!J223&gt;0,LN(マンアワー!J223),0)</f>
        <v>11.320288805930566</v>
      </c>
      <c r="L223" s="6">
        <f t="shared" ref="L223:Q223" si="219">E223-E$1097</f>
        <v>1.4109941570992817</v>
      </c>
      <c r="M223" s="6">
        <f t="shared" si="219"/>
        <v>1.4807815865235394</v>
      </c>
      <c r="N223" s="6">
        <f t="shared" si="219"/>
        <v>1.7623716883664091</v>
      </c>
      <c r="O223" s="6">
        <f t="shared" si="219"/>
        <v>1.8274059728620653</v>
      </c>
      <c r="P223" s="6">
        <f t="shared" si="219"/>
        <v>1.5980129060430848</v>
      </c>
      <c r="Q223" s="6">
        <f t="shared" si="219"/>
        <v>1.469360990103846</v>
      </c>
    </row>
    <row r="224" spans="1:17" x14ac:dyDescent="0.15">
      <c r="A224" s="1">
        <v>10</v>
      </c>
      <c r="B224" s="1" t="s">
        <v>97</v>
      </c>
      <c r="C224" s="1">
        <v>14</v>
      </c>
      <c r="D224" s="1" t="s">
        <v>26</v>
      </c>
      <c r="E224" s="4">
        <f>IF(マンアワー!E224&gt;0,LN(マンアワー!E224),0)</f>
        <v>8.5691178090402236</v>
      </c>
      <c r="F224" s="4">
        <f>IF(マンアワー!F224&gt;0,LN(マンアワー!F224),0)</f>
        <v>9.2090802319843199</v>
      </c>
      <c r="G224" s="4">
        <f>IF(マンアワー!G224&gt;0,LN(マンアワー!G224),0)</f>
        <v>9.0508053073516965</v>
      </c>
      <c r="H224" s="4">
        <f>IF(マンアワー!H224&gt;0,LN(マンアワー!H224),0)</f>
        <v>8.538560815712664</v>
      </c>
      <c r="I224" s="4">
        <f>IF(マンアワー!I224&gt;0,LN(マンアワー!I224),0)</f>
        <v>8.5675117687047013</v>
      </c>
      <c r="J224" s="4">
        <f>IF(マンアワー!J224&gt;0,LN(マンアワー!J224),0)</f>
        <v>8.3291632863368594</v>
      </c>
      <c r="L224" s="6">
        <f t="shared" ref="L224:Q224" si="220">E224-E$1098</f>
        <v>0.61442209638595546</v>
      </c>
      <c r="M224" s="6">
        <f t="shared" si="220"/>
        <v>0.85852452593162809</v>
      </c>
      <c r="N224" s="6">
        <f t="shared" si="220"/>
        <v>0.50494993876955618</v>
      </c>
      <c r="O224" s="6">
        <f t="shared" si="220"/>
        <v>0.36591725828147048</v>
      </c>
      <c r="P224" s="6">
        <f t="shared" si="220"/>
        <v>0.50434317066400958</v>
      </c>
      <c r="Q224" s="6">
        <f t="shared" si="220"/>
        <v>0.39001706980180639</v>
      </c>
    </row>
    <row r="225" spans="1:17" x14ac:dyDescent="0.15">
      <c r="A225" s="1">
        <v>10</v>
      </c>
      <c r="B225" s="1" t="s">
        <v>97</v>
      </c>
      <c r="C225" s="1">
        <v>15</v>
      </c>
      <c r="D225" s="1" t="s">
        <v>27</v>
      </c>
      <c r="E225" s="4">
        <f>IF(マンアワー!E225&gt;0,LN(マンアワー!E225),0)</f>
        <v>11.479419924659986</v>
      </c>
      <c r="F225" s="4">
        <f>IF(マンアワー!F225&gt;0,LN(マンアワー!F225),0)</f>
        <v>11.510313969010395</v>
      </c>
      <c r="G225" s="4">
        <f>IF(マンアワー!G225&gt;0,LN(マンアワー!G225),0)</f>
        <v>11.591099442385167</v>
      </c>
      <c r="H225" s="4">
        <f>IF(マンアワー!H225&gt;0,LN(マンアワー!H225),0)</f>
        <v>11.452465889226675</v>
      </c>
      <c r="I225" s="4">
        <f>IF(マンアワー!I225&gt;0,LN(マンアワー!I225),0)</f>
        <v>11.317112761874903</v>
      </c>
      <c r="J225" s="4">
        <f>IF(マンアワー!J225&gt;0,LN(マンアワー!J225),0)</f>
        <v>11.170004291808018</v>
      </c>
      <c r="L225" s="6">
        <f t="shared" ref="L225:Q225" si="221">E225-E$1099</f>
        <v>0.10717390024380968</v>
      </c>
      <c r="M225" s="6">
        <f t="shared" si="221"/>
        <v>0.20888390369958643</v>
      </c>
      <c r="N225" s="6">
        <f t="shared" si="221"/>
        <v>0.27445033296877064</v>
      </c>
      <c r="O225" s="6">
        <f t="shared" si="221"/>
        <v>0.38445450767854972</v>
      </c>
      <c r="P225" s="6">
        <f t="shared" si="221"/>
        <v>0.48160788220950757</v>
      </c>
      <c r="Q225" s="6">
        <f t="shared" si="221"/>
        <v>0.42469106596336559</v>
      </c>
    </row>
    <row r="226" spans="1:17" x14ac:dyDescent="0.15">
      <c r="A226" s="1">
        <v>10</v>
      </c>
      <c r="B226" s="1" t="s">
        <v>96</v>
      </c>
      <c r="C226" s="1">
        <v>16</v>
      </c>
      <c r="D226" s="1" t="s">
        <v>10</v>
      </c>
      <c r="E226" s="4">
        <f>IF(マンアワー!E226&gt;0,LN(マンアワー!E226),0)</f>
        <v>11.805326235778987</v>
      </c>
      <c r="F226" s="4">
        <f>IF(マンアワー!F226&gt;0,LN(マンアワー!F226),0)</f>
        <v>12.197546045070951</v>
      </c>
      <c r="G226" s="4">
        <f>IF(マンアワー!G226&gt;0,LN(マンアワー!G226),0)</f>
        <v>12.248259919270092</v>
      </c>
      <c r="H226" s="4">
        <f>IF(マンアワー!H226&gt;0,LN(マンアワー!H226),0)</f>
        <v>12.165624834256942</v>
      </c>
      <c r="I226" s="4">
        <f>IF(マンアワー!I226&gt;0,LN(マンアワー!I226),0)</f>
        <v>11.974867062304901</v>
      </c>
      <c r="J226" s="4">
        <f>IF(マンアワー!J226&gt;0,LN(マンアワー!J226),0)</f>
        <v>11.88021513248288</v>
      </c>
      <c r="L226" s="6">
        <f t="shared" ref="L226:Q226" si="222">E226-E$1100</f>
        <v>-0.17696740310297798</v>
      </c>
      <c r="M226" s="6">
        <f t="shared" si="222"/>
        <v>-8.8383737818299224E-2</v>
      </c>
      <c r="N226" s="6">
        <f t="shared" si="222"/>
        <v>-1.7245542225271748E-2</v>
      </c>
      <c r="O226" s="6">
        <f t="shared" si="222"/>
        <v>-8.609724240778327E-2</v>
      </c>
      <c r="P226" s="6">
        <f t="shared" si="222"/>
        <v>-6.4826419756764508E-2</v>
      </c>
      <c r="Q226" s="6">
        <f t="shared" si="222"/>
        <v>-0.10357287232726264</v>
      </c>
    </row>
    <row r="227" spans="1:17" x14ac:dyDescent="0.15">
      <c r="A227" s="1">
        <v>10</v>
      </c>
      <c r="B227" s="1" t="s">
        <v>96</v>
      </c>
      <c r="C227" s="1">
        <v>17</v>
      </c>
      <c r="D227" s="1" t="s">
        <v>11</v>
      </c>
      <c r="E227" s="4">
        <f>IF(マンアワー!E227&gt;0,LN(マンアワー!E227),0)</f>
        <v>9.0512938299518897</v>
      </c>
      <c r="F227" s="4">
        <f>IF(マンアワー!F227&gt;0,LN(マンアワー!F227),0)</f>
        <v>9.3295793459026246</v>
      </c>
      <c r="G227" s="4">
        <f>IF(マンアワー!G227&gt;0,LN(マンアワー!G227),0)</f>
        <v>9.452622433225498</v>
      </c>
      <c r="H227" s="4">
        <f>IF(マンアワー!H227&gt;0,LN(マンアワー!H227),0)</f>
        <v>9.5454408344781232</v>
      </c>
      <c r="I227" s="4">
        <f>IF(マンアワー!I227&gt;0,LN(マンアワー!I227),0)</f>
        <v>9.4740080558399615</v>
      </c>
      <c r="J227" s="4">
        <f>IF(マンアワー!J227&gt;0,LN(マンアワー!J227),0)</f>
        <v>9.4604334735509159</v>
      </c>
      <c r="L227" s="6">
        <f t="shared" ref="L227:Q227" si="223">E227-E$1101</f>
        <v>-0.12123132314197349</v>
      </c>
      <c r="M227" s="6">
        <f t="shared" si="223"/>
        <v>-6.3457439748724198E-3</v>
      </c>
      <c r="N227" s="6">
        <f t="shared" si="223"/>
        <v>5.3296712804424828E-3</v>
      </c>
      <c r="O227" s="6">
        <f t="shared" si="223"/>
        <v>4.8946784974207347E-2</v>
      </c>
      <c r="P227" s="6">
        <f t="shared" si="223"/>
        <v>3.6991782237743465E-2</v>
      </c>
      <c r="Q227" s="6">
        <f t="shared" si="223"/>
        <v>3.7471474315431408E-2</v>
      </c>
    </row>
    <row r="228" spans="1:17" x14ac:dyDescent="0.15">
      <c r="A228" s="1">
        <v>10</v>
      </c>
      <c r="B228" s="1" t="s">
        <v>96</v>
      </c>
      <c r="C228" s="1">
        <v>18</v>
      </c>
      <c r="D228" s="1" t="s">
        <v>12</v>
      </c>
      <c r="E228" s="4">
        <f>IF(マンアワー!E228&gt;0,LN(マンアワー!E228),0)</f>
        <v>12.516626184014571</v>
      </c>
      <c r="F228" s="4">
        <f>IF(マンアワー!F228&gt;0,LN(マンアワー!F228),0)</f>
        <v>12.527545897613972</v>
      </c>
      <c r="G228" s="4">
        <f>IF(マンアワー!G228&gt;0,LN(マンアワー!G228),0)</f>
        <v>12.569231726198316</v>
      </c>
      <c r="H228" s="4">
        <f>IF(マンアワー!H228&gt;0,LN(マンアワー!H228),0)</f>
        <v>12.576484039934284</v>
      </c>
      <c r="I228" s="4">
        <f>IF(マンアワー!I228&gt;0,LN(マンアワー!I228),0)</f>
        <v>12.139518147878201</v>
      </c>
      <c r="J228" s="4">
        <f>IF(マンアワー!J228&gt;0,LN(マンアワー!J228),0)</f>
        <v>12.08867448915397</v>
      </c>
      <c r="L228" s="6">
        <f t="shared" ref="L228:Q228" si="224">E228-E$1102</f>
        <v>-7.1943771857904792E-2</v>
      </c>
      <c r="M228" s="6">
        <f t="shared" si="224"/>
        <v>-0.1858608519154501</v>
      </c>
      <c r="N228" s="6">
        <f t="shared" si="224"/>
        <v>-7.5871175503156252E-2</v>
      </c>
      <c r="O228" s="6">
        <f t="shared" si="224"/>
        <v>6.8327119438871264E-2</v>
      </c>
      <c r="P228" s="6">
        <f t="shared" si="224"/>
        <v>-0.20703772699716083</v>
      </c>
      <c r="Q228" s="6">
        <f t="shared" si="224"/>
        <v>-0.22610671197008436</v>
      </c>
    </row>
    <row r="229" spans="1:17" x14ac:dyDescent="0.15">
      <c r="A229" s="1">
        <v>10</v>
      </c>
      <c r="B229" s="1" t="s">
        <v>96</v>
      </c>
      <c r="C229" s="1">
        <v>19</v>
      </c>
      <c r="D229" s="1" t="s">
        <v>13</v>
      </c>
      <c r="E229" s="4">
        <f>IF(マンアワー!E229&gt;0,LN(マンアワー!E229),0)</f>
        <v>10.402699463865547</v>
      </c>
      <c r="F229" s="4">
        <f>IF(マンアワー!F229&gt;0,LN(マンアワー!F229),0)</f>
        <v>10.639021015011981</v>
      </c>
      <c r="G229" s="4">
        <f>IF(マンアワー!G229&gt;0,LN(マンアワー!G229),0)</f>
        <v>10.866809598645743</v>
      </c>
      <c r="H229" s="4">
        <f>IF(マンアワー!H229&gt;0,LN(マンアワー!H229),0)</f>
        <v>10.713372217561995</v>
      </c>
      <c r="I229" s="4">
        <f>IF(マンアワー!I229&gt;0,LN(マンアワー!I229),0)</f>
        <v>10.818357110993579</v>
      </c>
      <c r="J229" s="4">
        <f>IF(マンアワー!J229&gt;0,LN(マンアワー!J229),0)</f>
        <v>10.801958891932578</v>
      </c>
      <c r="L229" s="6">
        <f t="shared" ref="L229:Q229" si="225">E229-E$1103</f>
        <v>-5.0105579913692466E-2</v>
      </c>
      <c r="M229" s="6">
        <f t="shared" si="225"/>
        <v>-9.8868458552889393E-2</v>
      </c>
      <c r="N229" s="6">
        <f t="shared" si="225"/>
        <v>2.2715567162387984E-2</v>
      </c>
      <c r="O229" s="6">
        <f t="shared" si="225"/>
        <v>-1.6849796289228891E-3</v>
      </c>
      <c r="P229" s="6">
        <f t="shared" si="225"/>
        <v>0.13381339231148992</v>
      </c>
      <c r="Q229" s="6">
        <f t="shared" si="225"/>
        <v>0.12304230300674668</v>
      </c>
    </row>
    <row r="230" spans="1:17" x14ac:dyDescent="0.15">
      <c r="A230" s="1">
        <v>10</v>
      </c>
      <c r="B230" s="1" t="s">
        <v>96</v>
      </c>
      <c r="C230" s="1">
        <v>20</v>
      </c>
      <c r="D230" s="1" t="s">
        <v>14</v>
      </c>
      <c r="E230" s="4">
        <f>IF(マンアワー!E230&gt;0,LN(マンアワー!E230),0)</f>
        <v>8.4779368494374996</v>
      </c>
      <c r="F230" s="4">
        <f>IF(マンアワー!F230&gt;0,LN(マンアワー!F230),0)</f>
        <v>9.0692490900343152</v>
      </c>
      <c r="G230" s="4">
        <f>IF(マンアワー!G230&gt;0,LN(マンアワー!G230),0)</f>
        <v>9.6148543355930691</v>
      </c>
      <c r="H230" s="4">
        <f>IF(マンアワー!H230&gt;0,LN(マンアワー!H230),0)</f>
        <v>9.7177274266923757</v>
      </c>
      <c r="I230" s="4">
        <f>IF(マンアワー!I230&gt;0,LN(マンアワー!I230),0)</f>
        <v>9.6536326528066283</v>
      </c>
      <c r="J230" s="4">
        <f>IF(マンアワー!J230&gt;0,LN(マンアワー!J230),0)</f>
        <v>9.6541064122225997</v>
      </c>
      <c r="L230" s="6">
        <f t="shared" ref="L230:Q230" si="226">E230-E$1104</f>
        <v>-0.19312662933439029</v>
      </c>
      <c r="M230" s="6">
        <f t="shared" si="226"/>
        <v>-0.2071153011625686</v>
      </c>
      <c r="N230" s="6">
        <f t="shared" si="226"/>
        <v>-5.2245424552223696E-2</v>
      </c>
      <c r="O230" s="6">
        <f t="shared" si="226"/>
        <v>1.4897772074533577E-2</v>
      </c>
      <c r="P230" s="6">
        <f t="shared" si="226"/>
        <v>-2.1401348777134288E-2</v>
      </c>
      <c r="Q230" s="6">
        <f t="shared" si="226"/>
        <v>-1.2654343842328331E-2</v>
      </c>
    </row>
    <row r="231" spans="1:17" x14ac:dyDescent="0.15">
      <c r="A231" s="1">
        <v>10</v>
      </c>
      <c r="B231" s="1" t="s">
        <v>96</v>
      </c>
      <c r="C231" s="1">
        <v>21</v>
      </c>
      <c r="D231" s="1" t="s">
        <v>15</v>
      </c>
      <c r="E231" s="4">
        <f>IF(マンアワー!E231&gt;0,LN(マンアワー!E231),0)</f>
        <v>11.342902556226857</v>
      </c>
      <c r="F231" s="4">
        <f>IF(マンアワー!F231&gt;0,LN(マンアワー!F231),0)</f>
        <v>11.45915709123787</v>
      </c>
      <c r="G231" s="4">
        <f>IF(マンアワー!G231&gt;0,LN(マンアワー!G231),0)</f>
        <v>11.642427362034192</v>
      </c>
      <c r="H231" s="4">
        <f>IF(マンアワー!H231&gt;0,LN(マンアワー!H231),0)</f>
        <v>11.63363223783954</v>
      </c>
      <c r="I231" s="4">
        <f>IF(マンアワー!I231&gt;0,LN(マンアワー!I231),0)</f>
        <v>11.663403338589086</v>
      </c>
      <c r="J231" s="4">
        <f>IF(マンアワー!J231&gt;0,LN(マンアワー!J231),0)</f>
        <v>11.614016670876111</v>
      </c>
      <c r="L231" s="6">
        <f t="shared" ref="L231:Q231" si="227">E231-E$1105</f>
        <v>-0.21701032501475481</v>
      </c>
      <c r="M231" s="6">
        <f t="shared" si="227"/>
        <v>-0.15530544537279667</v>
      </c>
      <c r="N231" s="6">
        <f t="shared" si="227"/>
        <v>-1.3664380146895638E-2</v>
      </c>
      <c r="O231" s="6">
        <f t="shared" si="227"/>
        <v>1.3287782971740825E-2</v>
      </c>
      <c r="P231" s="6">
        <f t="shared" si="227"/>
        <v>0.14538080334441439</v>
      </c>
      <c r="Q231" s="6">
        <f t="shared" si="227"/>
        <v>0.10562909763398665</v>
      </c>
    </row>
    <row r="232" spans="1:17" x14ac:dyDescent="0.15">
      <c r="A232" s="1">
        <v>10</v>
      </c>
      <c r="B232" s="1" t="s">
        <v>95</v>
      </c>
      <c r="C232" s="1">
        <v>22</v>
      </c>
      <c r="D232" s="1" t="s">
        <v>7</v>
      </c>
      <c r="E232" s="4">
        <f>IF(マンアワー!E232&gt;0,LN(マンアワー!E232),0)</f>
        <v>12.460666291281914</v>
      </c>
      <c r="F232" s="4">
        <f>IF(マンアワー!F232&gt;0,LN(マンアワー!F232),0)</f>
        <v>12.770738891040686</v>
      </c>
      <c r="G232" s="4">
        <f>IF(マンアワー!G232&gt;0,LN(マンアワー!G232),0)</f>
        <v>13.086859940310326</v>
      </c>
      <c r="H232" s="4">
        <f>IF(マンアワー!H232&gt;0,LN(マンアワー!H232),0)</f>
        <v>13.153410189567015</v>
      </c>
      <c r="I232" s="4">
        <f>IF(マンアワー!I232&gt;0,LN(マンアワー!I232),0)</f>
        <v>13.345652263326134</v>
      </c>
      <c r="J232" s="4">
        <f>IF(マンアワー!J232&gt;0,LN(マンアワー!J232),0)</f>
        <v>13.295474935406579</v>
      </c>
      <c r="L232" s="6">
        <f t="shared" ref="L232:Q232" si="228">E232-E$1106</f>
        <v>-0.10237243031969712</v>
      </c>
      <c r="M232" s="6">
        <f t="shared" si="228"/>
        <v>-4.6684686644004714E-2</v>
      </c>
      <c r="N232" s="6">
        <f t="shared" si="228"/>
        <v>1.9481465543497833E-2</v>
      </c>
      <c r="O232" s="6">
        <f t="shared" si="228"/>
        <v>-3.2026370564439688E-2</v>
      </c>
      <c r="P232" s="6">
        <f t="shared" si="228"/>
        <v>1.3431412065635584E-2</v>
      </c>
      <c r="Q232" s="6">
        <f t="shared" si="228"/>
        <v>-2.2314658185639047E-2</v>
      </c>
    </row>
    <row r="233" spans="1:17" x14ac:dyDescent="0.15">
      <c r="A233" s="1">
        <v>10</v>
      </c>
      <c r="B233" s="1" t="s">
        <v>95</v>
      </c>
      <c r="C233" s="1">
        <v>23</v>
      </c>
      <c r="D233" s="1" t="s">
        <v>28</v>
      </c>
      <c r="E233" s="4">
        <f>IF(マンアワー!E233&gt;0,LN(マンアワー!E233),0)</f>
        <v>11.398809493170454</v>
      </c>
      <c r="F233" s="4">
        <f>IF(マンアワー!F233&gt;0,LN(マンアワー!F233),0)</f>
        <v>11.572287673236071</v>
      </c>
      <c r="G233" s="4">
        <f>IF(マンアワー!G233&gt;0,LN(マンアワー!G233),0)</f>
        <v>11.622050633733631</v>
      </c>
      <c r="H233" s="4">
        <f>IF(マンアワー!H233&gt;0,LN(マンアワー!H233),0)</f>
        <v>11.482195110820779</v>
      </c>
      <c r="I233" s="4">
        <f>IF(マンアワー!I233&gt;0,LN(マンアワー!I233),0)</f>
        <v>11.480592871838146</v>
      </c>
      <c r="J233" s="4">
        <f>IF(マンアワー!J233&gt;0,LN(マンアワー!J233),0)</f>
        <v>11.421300831295509</v>
      </c>
      <c r="L233" s="6">
        <f t="shared" ref="L233:Q233" si="229">E233-E$1107</f>
        <v>-0.21191287531147474</v>
      </c>
      <c r="M233" s="6">
        <f t="shared" si="229"/>
        <v>-0.18450724859182799</v>
      </c>
      <c r="N233" s="6">
        <f t="shared" si="229"/>
        <v>-0.11658368062499491</v>
      </c>
      <c r="O233" s="6">
        <f t="shared" si="229"/>
        <v>-0.17942575041315045</v>
      </c>
      <c r="P233" s="6">
        <f t="shared" si="229"/>
        <v>-7.0276365657857554E-2</v>
      </c>
      <c r="Q233" s="6">
        <f t="shared" si="229"/>
        <v>-0.10744457632413074</v>
      </c>
    </row>
    <row r="234" spans="1:17" x14ac:dyDescent="0.15">
      <c r="A234" s="1">
        <v>11</v>
      </c>
      <c r="B234" s="1" t="s">
        <v>281</v>
      </c>
      <c r="C234" s="1">
        <v>1</v>
      </c>
      <c r="D234" s="1" t="s">
        <v>8</v>
      </c>
      <c r="E234" s="4">
        <f>IF(マンアワー!E234&gt;0,LN(マンアワー!E234),0)</f>
        <v>13.181291001515287</v>
      </c>
      <c r="F234" s="4">
        <f>IF(マンアワー!F234&gt;0,LN(マンアワー!F234),0)</f>
        <v>12.76826028467821</v>
      </c>
      <c r="G234" s="4">
        <f>IF(マンアワー!G234&gt;0,LN(マンアワー!G234),0)</f>
        <v>12.33358338901998</v>
      </c>
      <c r="H234" s="4">
        <f>IF(マンアワー!H234&gt;0,LN(マンアワー!H234),0)</f>
        <v>11.930738344842313</v>
      </c>
      <c r="I234" s="4">
        <f>IF(マンアワー!I234&gt;0,LN(マンアワー!I234),0)</f>
        <v>11.75590769465191</v>
      </c>
      <c r="J234" s="4">
        <f>IF(マンアワー!J234&gt;0,LN(マンアワー!J234),0)</f>
        <v>11.724568558629683</v>
      </c>
      <c r="L234" s="6">
        <f t="shared" ref="L234:Q234" si="230">E234-E$1085</f>
        <v>0.35325186596321601</v>
      </c>
      <c r="M234" s="6">
        <f t="shared" si="230"/>
        <v>0.3586513425670681</v>
      </c>
      <c r="N234" s="6">
        <f t="shared" si="230"/>
        <v>0.32736671035208964</v>
      </c>
      <c r="O234" s="6">
        <f t="shared" si="230"/>
        <v>0.34971155135470688</v>
      </c>
      <c r="P234" s="6">
        <f t="shared" si="230"/>
        <v>0.32617384939515937</v>
      </c>
      <c r="Q234" s="6">
        <f t="shared" si="230"/>
        <v>0.31885078448340565</v>
      </c>
    </row>
    <row r="235" spans="1:17" x14ac:dyDescent="0.15">
      <c r="A235" s="1">
        <v>11</v>
      </c>
      <c r="B235" s="1" t="s">
        <v>281</v>
      </c>
      <c r="C235" s="1">
        <v>2</v>
      </c>
      <c r="D235" s="1" t="s">
        <v>9</v>
      </c>
      <c r="E235" s="4">
        <f>IF(マンアワー!E235&gt;0,LN(マンアワー!E235),0)</f>
        <v>8.7410615965782661</v>
      </c>
      <c r="F235" s="4">
        <f>IF(マンアワー!F235&gt;0,LN(マンアワー!F235),0)</f>
        <v>8.2945497102368346</v>
      </c>
      <c r="G235" s="4">
        <f>IF(マンアワー!G235&gt;0,LN(マンアワー!G235),0)</f>
        <v>7.9372313656157818</v>
      </c>
      <c r="H235" s="4">
        <f>IF(マンアワー!H235&gt;0,LN(マンアワー!H235),0)</f>
        <v>7.8306466878034096</v>
      </c>
      <c r="I235" s="4">
        <f>IF(マンアワー!I235&gt;0,LN(マンアワー!I235),0)</f>
        <v>7.4742246090440245</v>
      </c>
      <c r="J235" s="4">
        <f>IF(マンアワー!J235&gt;0,LN(マンアワー!J235),0)</f>
        <v>7.331725028170176</v>
      </c>
      <c r="L235" s="6">
        <f t="shared" ref="L235:Q235" si="231">E235-E$1086</f>
        <v>-0.107068666676847</v>
      </c>
      <c r="M235" s="6">
        <f t="shared" si="231"/>
        <v>-2.6153968521823501E-2</v>
      </c>
      <c r="N235" s="6">
        <f t="shared" si="231"/>
        <v>-0.13850843339990782</v>
      </c>
      <c r="O235" s="6">
        <f t="shared" si="231"/>
        <v>0.11170475906851074</v>
      </c>
      <c r="P235" s="6">
        <f t="shared" si="231"/>
        <v>0.28117017557614421</v>
      </c>
      <c r="Q235" s="6">
        <f t="shared" si="231"/>
        <v>0.28510867001358253</v>
      </c>
    </row>
    <row r="236" spans="1:17" x14ac:dyDescent="0.15">
      <c r="A236" s="1">
        <v>11</v>
      </c>
      <c r="B236" s="1" t="s">
        <v>101</v>
      </c>
      <c r="C236" s="1">
        <v>3</v>
      </c>
      <c r="D236" s="1" t="s">
        <v>16</v>
      </c>
      <c r="E236" s="4">
        <f>IF(マンアワー!E236&gt;0,LN(マンアワー!E236),0)</f>
        <v>11.288036413007333</v>
      </c>
      <c r="F236" s="4">
        <f>IF(マンアワー!F236&gt;0,LN(マンアワー!F236),0)</f>
        <v>11.442066404501954</v>
      </c>
      <c r="G236" s="4">
        <f>IF(マンアワー!G236&gt;0,LN(マンアワー!G236),0)</f>
        <v>11.667390646693146</v>
      </c>
      <c r="H236" s="4">
        <f>IF(マンアワー!H236&gt;0,LN(マンアワー!H236),0)</f>
        <v>11.731497786814689</v>
      </c>
      <c r="I236" s="4">
        <f>IF(マンアワー!I236&gt;0,LN(マンアワー!I236),0)</f>
        <v>11.825074560827675</v>
      </c>
      <c r="J236" s="4">
        <f>IF(マンアワー!J236&gt;0,LN(マンアワー!J236),0)</f>
        <v>11.768923440970877</v>
      </c>
      <c r="L236" s="6">
        <f t="shared" ref="L236:Q236" si="232">E236-E$1087</f>
        <v>0.57917786284520645</v>
      </c>
      <c r="M236" s="6">
        <f t="shared" si="232"/>
        <v>0.7239535457705184</v>
      </c>
      <c r="N236" s="6">
        <f t="shared" si="232"/>
        <v>0.84344013908858173</v>
      </c>
      <c r="O236" s="6">
        <f t="shared" si="232"/>
        <v>1.0046134914174889</v>
      </c>
      <c r="P236" s="6">
        <f t="shared" si="232"/>
        <v>1.1175381942542089</v>
      </c>
      <c r="Q236" s="6">
        <f t="shared" si="232"/>
        <v>1.1149254752951467</v>
      </c>
    </row>
    <row r="237" spans="1:17" x14ac:dyDescent="0.15">
      <c r="A237" s="1">
        <v>11</v>
      </c>
      <c r="B237" s="1" t="s">
        <v>101</v>
      </c>
      <c r="C237" s="1">
        <v>4</v>
      </c>
      <c r="D237" s="1" t="s">
        <v>17</v>
      </c>
      <c r="E237" s="4">
        <f>IF(マンアワー!E237&gt;0,LN(マンアワー!E237),0)</f>
        <v>11.767352754204314</v>
      </c>
      <c r="F237" s="4">
        <f>IF(マンアワー!F237&gt;0,LN(マンアワー!F237),0)</f>
        <v>11.495526317947329</v>
      </c>
      <c r="G237" s="4">
        <f>IF(マンアワー!G237&gt;0,LN(マンアワー!G237),0)</f>
        <v>11.335154183092587</v>
      </c>
      <c r="H237" s="4">
        <f>IF(マンアワー!H237&gt;0,LN(マンアワー!H237),0)</f>
        <v>10.722375858708332</v>
      </c>
      <c r="I237" s="4">
        <f>IF(マンアワー!I237&gt;0,LN(マンアワー!I237),0)</f>
        <v>10.21656594986114</v>
      </c>
      <c r="J237" s="4">
        <f>IF(マンアワー!J237&gt;0,LN(マンアワー!J237),0)</f>
        <v>10.118512015839878</v>
      </c>
      <c r="L237" s="6">
        <f t="shared" ref="L237:Q237" si="233">E237-E$1088</f>
        <v>0.85970759659545593</v>
      </c>
      <c r="M237" s="6">
        <f t="shared" si="233"/>
        <v>0.63966638527726261</v>
      </c>
      <c r="N237" s="6">
        <f t="shared" si="233"/>
        <v>0.46040712486933977</v>
      </c>
      <c r="O237" s="6">
        <f t="shared" si="233"/>
        <v>0.50169261772126994</v>
      </c>
      <c r="P237" s="6">
        <f t="shared" si="233"/>
        <v>0.6096948642557134</v>
      </c>
      <c r="Q237" s="6">
        <f t="shared" si="233"/>
        <v>0.62683269999635094</v>
      </c>
    </row>
    <row r="238" spans="1:17" x14ac:dyDescent="0.15">
      <c r="A238" s="1">
        <v>11</v>
      </c>
      <c r="B238" s="1" t="s">
        <v>101</v>
      </c>
      <c r="C238" s="1">
        <v>5</v>
      </c>
      <c r="D238" s="1" t="s">
        <v>18</v>
      </c>
      <c r="E238" s="4">
        <f>IF(マンアワー!E238&gt;0,LN(マンアワー!E238),0)</f>
        <v>10.593133703988471</v>
      </c>
      <c r="F238" s="4">
        <f>IF(マンアワー!F238&gt;0,LN(マンアワー!F238),0)</f>
        <v>10.646087345738719</v>
      </c>
      <c r="G238" s="4">
        <f>IF(マンアワー!G238&gt;0,LN(マンアワー!G238),0)</f>
        <v>10.79182253682211</v>
      </c>
      <c r="H238" s="4">
        <f>IF(マンアワー!H238&gt;0,LN(マンアワー!H238),0)</f>
        <v>10.699281262844654</v>
      </c>
      <c r="I238" s="4">
        <f>IF(マンアワー!I238&gt;0,LN(マンアワー!I238),0)</f>
        <v>10.478903249395985</v>
      </c>
      <c r="J238" s="4">
        <f>IF(マンアワー!J238&gt;0,LN(マンアワー!J238),0)</f>
        <v>10.369402728426588</v>
      </c>
      <c r="L238" s="6">
        <f t="shared" ref="L238:Q238" si="234">E238-E$1089</f>
        <v>1.2512845697319115</v>
      </c>
      <c r="M238" s="6">
        <f t="shared" si="234"/>
        <v>1.4595464229570414</v>
      </c>
      <c r="N238" s="6">
        <f t="shared" si="234"/>
        <v>1.5447772337257888</v>
      </c>
      <c r="O238" s="6">
        <f t="shared" si="234"/>
        <v>1.6373163421580976</v>
      </c>
      <c r="P238" s="6">
        <f t="shared" si="234"/>
        <v>1.6166278210845526</v>
      </c>
      <c r="Q238" s="6">
        <f t="shared" si="234"/>
        <v>1.5561667932701813</v>
      </c>
    </row>
    <row r="239" spans="1:17" x14ac:dyDescent="0.15">
      <c r="A239" s="1">
        <v>11</v>
      </c>
      <c r="B239" s="1" t="s">
        <v>101</v>
      </c>
      <c r="C239" s="1">
        <v>6</v>
      </c>
      <c r="D239" s="1" t="s">
        <v>2</v>
      </c>
      <c r="E239" s="4">
        <f>IF(マンアワー!E239&gt;0,LN(マンアワー!E239),0)</f>
        <v>10.610829473396208</v>
      </c>
      <c r="F239" s="4">
        <f>IF(マンアワー!F239&gt;0,LN(マンアワー!F239),0)</f>
        <v>10.636879022706308</v>
      </c>
      <c r="G239" s="4">
        <f>IF(マンアワー!G239&gt;0,LN(マンアワー!G239),0)</f>
        <v>10.78882304642902</v>
      </c>
      <c r="H239" s="4">
        <f>IF(マンアワー!H239&gt;0,LN(マンアワー!H239),0)</f>
        <v>10.805788805208561</v>
      </c>
      <c r="I239" s="4">
        <f>IF(マンアワー!I239&gt;0,LN(マンアワー!I239),0)</f>
        <v>10.709234772532598</v>
      </c>
      <c r="J239" s="4">
        <f>IF(マンアワー!J239&gt;0,LN(マンアワー!J239),0)</f>
        <v>10.620098570013901</v>
      </c>
      <c r="L239" s="6">
        <f t="shared" ref="L239:Q239" si="235">E239-E$1090</f>
        <v>1.2469883783230369</v>
      </c>
      <c r="M239" s="6">
        <f t="shared" si="235"/>
        <v>1.4864934650693815</v>
      </c>
      <c r="N239" s="6">
        <f t="shared" si="235"/>
        <v>1.5924936778990801</v>
      </c>
      <c r="O239" s="6">
        <f t="shared" si="235"/>
        <v>1.6575814293588369</v>
      </c>
      <c r="P239" s="6">
        <f t="shared" si="235"/>
        <v>1.6262991594142662</v>
      </c>
      <c r="Q239" s="6">
        <f t="shared" si="235"/>
        <v>1.6161841569320625</v>
      </c>
    </row>
    <row r="240" spans="1:17" x14ac:dyDescent="0.15">
      <c r="A240" s="1">
        <v>11</v>
      </c>
      <c r="B240" s="1" t="s">
        <v>101</v>
      </c>
      <c r="C240" s="1">
        <v>7</v>
      </c>
      <c r="D240" s="1" t="s">
        <v>19</v>
      </c>
      <c r="E240" s="4">
        <f>IF(マンアワー!E240&gt;0,LN(マンアワー!E240),0)</f>
        <v>6.7303831065992012</v>
      </c>
      <c r="F240" s="4">
        <f>IF(マンアワー!F240&gt;0,LN(マンアワー!F240),0)</f>
        <v>6.7038276924431539</v>
      </c>
      <c r="G240" s="4">
        <f>IF(マンアワー!G240&gt;0,LN(マンアワー!G240),0)</f>
        <v>7.1545313193761997</v>
      </c>
      <c r="H240" s="4">
        <f>IF(マンアワー!H240&gt;0,LN(マンアワー!H240),0)</f>
        <v>6.6999737192903952</v>
      </c>
      <c r="I240" s="4">
        <f>IF(マンアワー!I240&gt;0,LN(マンアワー!I240),0)</f>
        <v>7.0776256578521011</v>
      </c>
      <c r="J240" s="4">
        <f>IF(マンアワー!J240&gt;0,LN(マンアワー!J240),0)</f>
        <v>6.9288124858115454</v>
      </c>
      <c r="L240" s="6">
        <f t="shared" ref="L240:Q240" si="236">E240-E$1091</f>
        <v>0.22770280320378067</v>
      </c>
      <c r="M240" s="6">
        <f t="shared" si="236"/>
        <v>0.1571580720115362</v>
      </c>
      <c r="N240" s="6">
        <f t="shared" si="236"/>
        <v>0.72720001624817865</v>
      </c>
      <c r="O240" s="6">
        <f t="shared" si="236"/>
        <v>0.37672998500412547</v>
      </c>
      <c r="P240" s="6">
        <f t="shared" si="236"/>
        <v>0.76762682576035068</v>
      </c>
      <c r="Q240" s="6">
        <f t="shared" si="236"/>
        <v>0.78027622987975143</v>
      </c>
    </row>
    <row r="241" spans="1:17" x14ac:dyDescent="0.15">
      <c r="A241" s="1">
        <v>11</v>
      </c>
      <c r="B241" s="1" t="s">
        <v>101</v>
      </c>
      <c r="C241" s="1">
        <v>8</v>
      </c>
      <c r="D241" s="1" t="s">
        <v>20</v>
      </c>
      <c r="E241" s="4">
        <f>IF(マンアワー!E241&gt;0,LN(マンアワー!E241),0)</f>
        <v>10.634837633865912</v>
      </c>
      <c r="F241" s="4">
        <f>IF(マンアワー!F241&gt;0,LN(マンアワー!F241),0)</f>
        <v>10.583392364020609</v>
      </c>
      <c r="G241" s="4">
        <f>IF(マンアワー!G241&gt;0,LN(マンアワー!G241),0)</f>
        <v>10.541890326431831</v>
      </c>
      <c r="H241" s="4">
        <f>IF(マンアワー!H241&gt;0,LN(マンアワー!H241),0)</f>
        <v>10.287444218341024</v>
      </c>
      <c r="I241" s="4">
        <f>IF(マンアワー!I241&gt;0,LN(マンアワー!I241),0)</f>
        <v>10.024200673368185</v>
      </c>
      <c r="J241" s="4">
        <f>IF(マンアワー!J241&gt;0,LN(マンアワー!J241),0)</f>
        <v>9.8660691542640055</v>
      </c>
      <c r="L241" s="6">
        <f t="shared" ref="L241:Q241" si="237">E241-E$1092</f>
        <v>0.64562309999626422</v>
      </c>
      <c r="M241" s="6">
        <f t="shared" si="237"/>
        <v>0.6038030340554883</v>
      </c>
      <c r="N241" s="6">
        <f t="shared" si="237"/>
        <v>0.65536034562731338</v>
      </c>
      <c r="O241" s="6">
        <f t="shared" si="237"/>
        <v>0.66239271499590124</v>
      </c>
      <c r="P241" s="6">
        <f t="shared" si="237"/>
        <v>0.74805742015727006</v>
      </c>
      <c r="Q241" s="6">
        <f t="shared" si="237"/>
        <v>0.7264701485548315</v>
      </c>
    </row>
    <row r="242" spans="1:17" x14ac:dyDescent="0.15">
      <c r="A242" s="1">
        <v>11</v>
      </c>
      <c r="B242" s="1" t="s">
        <v>101</v>
      </c>
      <c r="C242" s="1">
        <v>9</v>
      </c>
      <c r="D242" s="1" t="s">
        <v>21</v>
      </c>
      <c r="E242" s="4">
        <f>IF(マンアワー!E242&gt;0,LN(マンアワー!E242),0)</f>
        <v>11.606587540511498</v>
      </c>
      <c r="F242" s="4">
        <f>IF(マンアワー!F242&gt;0,LN(マンアワー!F242),0)</f>
        <v>11.276939597586079</v>
      </c>
      <c r="G242" s="4">
        <f>IF(マンアワー!G242&gt;0,LN(マンアワー!G242),0)</f>
        <v>11.051515499667149</v>
      </c>
      <c r="H242" s="4">
        <f>IF(マンアワー!H242&gt;0,LN(マンアワー!H242),0)</f>
        <v>10.713929194695968</v>
      </c>
      <c r="I242" s="4">
        <f>IF(マンアワー!I242&gt;0,LN(マンアワー!I242),0)</f>
        <v>10.69667709531098</v>
      </c>
      <c r="J242" s="4">
        <f>IF(マンアワー!J242&gt;0,LN(マンアワー!J242),0)</f>
        <v>10.511733868992053</v>
      </c>
      <c r="L242" s="6">
        <f t="shared" ref="L242:Q242" si="238">E242-E$1093</f>
        <v>1.6712638826710879</v>
      </c>
      <c r="M242" s="6">
        <f t="shared" si="238"/>
        <v>1.5839149276077364</v>
      </c>
      <c r="N242" s="6">
        <f t="shared" si="238"/>
        <v>1.5075319107152882</v>
      </c>
      <c r="O242" s="6">
        <f t="shared" si="238"/>
        <v>1.3867299851221109</v>
      </c>
      <c r="P242" s="6">
        <f t="shared" si="238"/>
        <v>1.2914648701289533</v>
      </c>
      <c r="Q242" s="6">
        <f t="shared" si="238"/>
        <v>1.2773533713337066</v>
      </c>
    </row>
    <row r="243" spans="1:17" x14ac:dyDescent="0.15">
      <c r="A243" s="1">
        <v>11</v>
      </c>
      <c r="B243" s="1" t="s">
        <v>101</v>
      </c>
      <c r="C243" s="1">
        <v>10</v>
      </c>
      <c r="D243" s="1" t="s">
        <v>22</v>
      </c>
      <c r="E243" s="4">
        <f>IF(マンアワー!E243&gt;0,LN(マンアワー!E243),0)</f>
        <v>11.609748684017854</v>
      </c>
      <c r="F243" s="4">
        <f>IF(マンアワー!F243&gt;0,LN(マンアワー!F243),0)</f>
        <v>11.646276992110808</v>
      </c>
      <c r="G243" s="4">
        <f>IF(マンアワー!G243&gt;0,LN(マンアワー!G243),0)</f>
        <v>11.844581813618611</v>
      </c>
      <c r="H243" s="4">
        <f>IF(マンアワー!H243&gt;0,LN(マンアワー!H243),0)</f>
        <v>11.628286470226991</v>
      </c>
      <c r="I243" s="4">
        <f>IF(マンアワー!I243&gt;0,LN(マンアワー!I243),0)</f>
        <v>11.453965988751785</v>
      </c>
      <c r="J243" s="4">
        <f>IF(マンアワー!J243&gt;0,LN(マンアワー!J243),0)</f>
        <v>11.325863857194697</v>
      </c>
      <c r="L243" s="6">
        <f t="shared" ref="L243:Q243" si="239">E243-E$1094</f>
        <v>1.4960239269612234</v>
      </c>
      <c r="M243" s="6">
        <f t="shared" si="239"/>
        <v>1.5860976899650492</v>
      </c>
      <c r="N243" s="6">
        <f t="shared" si="239"/>
        <v>1.5473165293596214</v>
      </c>
      <c r="O243" s="6">
        <f t="shared" si="239"/>
        <v>1.5154173021150612</v>
      </c>
      <c r="P243" s="6">
        <f t="shared" si="239"/>
        <v>1.5058415626849833</v>
      </c>
      <c r="Q243" s="6">
        <f t="shared" si="239"/>
        <v>1.502431634867115</v>
      </c>
    </row>
    <row r="244" spans="1:17" x14ac:dyDescent="0.15">
      <c r="A244" s="1">
        <v>11</v>
      </c>
      <c r="B244" s="1" t="s">
        <v>101</v>
      </c>
      <c r="C244" s="1">
        <v>11</v>
      </c>
      <c r="D244" s="1" t="s">
        <v>23</v>
      </c>
      <c r="E244" s="4">
        <f>IF(マンアワー!E244&gt;0,LN(マンアワー!E244),0)</f>
        <v>11.735897822756623</v>
      </c>
      <c r="F244" s="4">
        <f>IF(マンアワー!F244&gt;0,LN(マンアワー!F244),0)</f>
        <v>11.905808933736077</v>
      </c>
      <c r="G244" s="4">
        <f>IF(マンアワー!G244&gt;0,LN(マンアワー!G244),0)</f>
        <v>12.140328965217638</v>
      </c>
      <c r="H244" s="4">
        <f>IF(マンアワー!H244&gt;0,LN(マンアワー!H244),0)</f>
        <v>11.885733221291899</v>
      </c>
      <c r="I244" s="4">
        <f>IF(マンアワー!I244&gt;0,LN(マンアワー!I244),0)</f>
        <v>11.738489557764597</v>
      </c>
      <c r="J244" s="4">
        <f>IF(マンアワー!J244&gt;0,LN(マンアワー!J244),0)</f>
        <v>11.523965675385883</v>
      </c>
      <c r="L244" s="6">
        <f t="shared" ref="L244:Q244" si="240">E244-E$1095</f>
        <v>1.5415669190903909</v>
      </c>
      <c r="M244" s="6">
        <f t="shared" si="240"/>
        <v>1.6514577750639017</v>
      </c>
      <c r="N244" s="6">
        <f t="shared" si="240"/>
        <v>1.6633767524477712</v>
      </c>
      <c r="O244" s="6">
        <f t="shared" si="240"/>
        <v>1.4791644648761633</v>
      </c>
      <c r="P244" s="6">
        <f t="shared" si="240"/>
        <v>1.319265735208015</v>
      </c>
      <c r="Q244" s="6">
        <f t="shared" si="240"/>
        <v>1.3293155228004725</v>
      </c>
    </row>
    <row r="245" spans="1:17" x14ac:dyDescent="0.15">
      <c r="A245" s="1">
        <v>11</v>
      </c>
      <c r="B245" s="1" t="s">
        <v>101</v>
      </c>
      <c r="C245" s="1">
        <v>12</v>
      </c>
      <c r="D245" s="1" t="s">
        <v>24</v>
      </c>
      <c r="E245" s="4">
        <f>IF(マンアワー!E245&gt;0,LN(マンアワー!E245),0)</f>
        <v>11.907884454792084</v>
      </c>
      <c r="F245" s="4">
        <f>IF(マンアワー!F245&gt;0,LN(マンアワー!F245),0)</f>
        <v>12.003114300079167</v>
      </c>
      <c r="G245" s="4">
        <f>IF(マンアワー!G245&gt;0,LN(マンアワー!G245),0)</f>
        <v>12.34626404612866</v>
      </c>
      <c r="H245" s="4">
        <f>IF(マンアワー!H245&gt;0,LN(マンアワー!H245),0)</f>
        <v>12.072247578944753</v>
      </c>
      <c r="I245" s="4">
        <f>IF(マンアワー!I245&gt;0,LN(マンアワー!I245),0)</f>
        <v>11.907480766020196</v>
      </c>
      <c r="J245" s="4">
        <f>IF(マンアワー!J245&gt;0,LN(マンアワー!J245),0)</f>
        <v>11.726456669858633</v>
      </c>
      <c r="L245" s="6">
        <f t="shared" ref="L245:Q245" si="241">E245-E$1096</f>
        <v>1.7192593960195293</v>
      </c>
      <c r="M245" s="6">
        <f t="shared" si="241"/>
        <v>1.5875855450798557</v>
      </c>
      <c r="N245" s="6">
        <f t="shared" si="241"/>
        <v>1.3653851997295909</v>
      </c>
      <c r="O245" s="6">
        <f t="shared" si="241"/>
        <v>1.1894008254991011</v>
      </c>
      <c r="P245" s="6">
        <f t="shared" si="241"/>
        <v>1.163308293624052</v>
      </c>
      <c r="Q245" s="6">
        <f t="shared" si="241"/>
        <v>1.1082304368921054</v>
      </c>
    </row>
    <row r="246" spans="1:17" x14ac:dyDescent="0.15">
      <c r="A246" s="1">
        <v>11</v>
      </c>
      <c r="B246" s="1" t="s">
        <v>101</v>
      </c>
      <c r="C246" s="1">
        <v>13</v>
      </c>
      <c r="D246" s="1" t="s">
        <v>25</v>
      </c>
      <c r="E246" s="4">
        <f>IF(マンアワー!E246&gt;0,LN(マンアワー!E246),0)</f>
        <v>11.692042853711518</v>
      </c>
      <c r="F246" s="4">
        <f>IF(マンアワー!F246&gt;0,LN(マンアワー!F246),0)</f>
        <v>11.831696376641458</v>
      </c>
      <c r="G246" s="4">
        <f>IF(マンアワー!G246&gt;0,LN(マンアワー!G246),0)</f>
        <v>12.017835800770952</v>
      </c>
      <c r="H246" s="4">
        <f>IF(マンアワー!H246&gt;0,LN(マンアワー!H246),0)</f>
        <v>11.681994154709804</v>
      </c>
      <c r="I246" s="4">
        <f>IF(マンアワー!I246&gt;0,LN(マンアワー!I246),0)</f>
        <v>11.764115365995048</v>
      </c>
      <c r="J246" s="4">
        <f>IF(マンアワー!J246&gt;0,LN(マンアワー!J246),0)</f>
        <v>11.570501892919316</v>
      </c>
      <c r="L246" s="6">
        <f t="shared" ref="L246:Q246" si="242">E246-E$1097</f>
        <v>2.0585590281515103</v>
      </c>
      <c r="M246" s="6">
        <f t="shared" si="242"/>
        <v>2.0656635405458612</v>
      </c>
      <c r="N246" s="6">
        <f t="shared" si="242"/>
        <v>2.2024583618152977</v>
      </c>
      <c r="O246" s="6">
        <f t="shared" si="242"/>
        <v>1.9495672790580141</v>
      </c>
      <c r="P246" s="6">
        <f t="shared" si="242"/>
        <v>1.760299889780752</v>
      </c>
      <c r="Q246" s="6">
        <f t="shared" si="242"/>
        <v>1.7195740770925951</v>
      </c>
    </row>
    <row r="247" spans="1:17" x14ac:dyDescent="0.15">
      <c r="A247" s="1">
        <v>11</v>
      </c>
      <c r="B247" s="1" t="s">
        <v>101</v>
      </c>
      <c r="C247" s="1">
        <v>14</v>
      </c>
      <c r="D247" s="1" t="s">
        <v>26</v>
      </c>
      <c r="E247" s="4">
        <f>IF(マンアワー!E247&gt;0,LN(マンアワー!E247),0)</f>
        <v>10.954581934319384</v>
      </c>
      <c r="F247" s="4">
        <f>IF(マンアワー!F247&gt;0,LN(マンアワー!F247),0)</f>
        <v>11.083915392154115</v>
      </c>
      <c r="G247" s="4">
        <f>IF(マンアワー!G247&gt;0,LN(マンアワー!G247),0)</f>
        <v>10.90203720528282</v>
      </c>
      <c r="H247" s="4">
        <f>IF(マンアワー!H247&gt;0,LN(マンアワー!H247),0)</f>
        <v>10.308627844746116</v>
      </c>
      <c r="I247" s="4">
        <f>IF(マンアワー!I247&gt;0,LN(マンアワー!I247),0)</f>
        <v>10.039046222020291</v>
      </c>
      <c r="J247" s="4">
        <f>IF(マンアワー!J247&gt;0,LN(マンアワー!J247),0)</f>
        <v>9.9647272951701282</v>
      </c>
      <c r="L247" s="6">
        <f t="shared" ref="L247:Q247" si="243">E247-E$1098</f>
        <v>2.9998862216651156</v>
      </c>
      <c r="M247" s="6">
        <f t="shared" si="243"/>
        <v>2.7333596861014229</v>
      </c>
      <c r="N247" s="6">
        <f t="shared" si="243"/>
        <v>2.3561818367006797</v>
      </c>
      <c r="O247" s="6">
        <f t="shared" si="243"/>
        <v>2.1359842873149226</v>
      </c>
      <c r="P247" s="6">
        <f t="shared" si="243"/>
        <v>1.9758776239795992</v>
      </c>
      <c r="Q247" s="6">
        <f t="shared" si="243"/>
        <v>2.0255810786350752</v>
      </c>
    </row>
    <row r="248" spans="1:17" x14ac:dyDescent="0.15">
      <c r="A248" s="1">
        <v>11</v>
      </c>
      <c r="B248" s="1" t="s">
        <v>101</v>
      </c>
      <c r="C248" s="1">
        <v>15</v>
      </c>
      <c r="D248" s="1" t="s">
        <v>27</v>
      </c>
      <c r="E248" s="4">
        <f>IF(マンアワー!E248&gt;0,LN(マンアワー!E248),0)</f>
        <v>12.423990637797178</v>
      </c>
      <c r="F248" s="4">
        <f>IF(マンアワー!F248&gt;0,LN(マンアワー!F248),0)</f>
        <v>12.591912834723578</v>
      </c>
      <c r="G248" s="4">
        <f>IF(マンアワー!G248&gt;0,LN(マンアワー!G248),0)</f>
        <v>12.73530453995515</v>
      </c>
      <c r="H248" s="4">
        <f>IF(マンアワー!H248&gt;0,LN(マンアワー!H248),0)</f>
        <v>12.583288134757193</v>
      </c>
      <c r="I248" s="4">
        <f>IF(マンアワー!I248&gt;0,LN(マンアワー!I248),0)</f>
        <v>12.414739869408299</v>
      </c>
      <c r="J248" s="4">
        <f>IF(マンアワー!J248&gt;0,LN(マンアワー!J248),0)</f>
        <v>12.301438048958801</v>
      </c>
      <c r="L248" s="6">
        <f t="shared" ref="L248:Q248" si="244">E248-E$1099</f>
        <v>1.0517446133810022</v>
      </c>
      <c r="M248" s="6">
        <f t="shared" si="244"/>
        <v>1.290482769412769</v>
      </c>
      <c r="N248" s="6">
        <f t="shared" si="244"/>
        <v>1.4186554305387542</v>
      </c>
      <c r="O248" s="6">
        <f t="shared" si="244"/>
        <v>1.5152767532090685</v>
      </c>
      <c r="P248" s="6">
        <f t="shared" si="244"/>
        <v>1.5792349897429041</v>
      </c>
      <c r="Q248" s="6">
        <f t="shared" si="244"/>
        <v>1.556124823114148</v>
      </c>
    </row>
    <row r="249" spans="1:17" x14ac:dyDescent="0.15">
      <c r="A249" s="1">
        <v>11</v>
      </c>
      <c r="B249" s="1" t="s">
        <v>281</v>
      </c>
      <c r="C249" s="1">
        <v>16</v>
      </c>
      <c r="D249" s="1" t="s">
        <v>10</v>
      </c>
      <c r="E249" s="4">
        <f>IF(マンアワー!E249&gt;0,LN(マンアワー!E249),0)</f>
        <v>12.513575189821198</v>
      </c>
      <c r="F249" s="4">
        <f>IF(マンアワー!F249&gt;0,LN(マンアワー!F249),0)</f>
        <v>12.986852644473885</v>
      </c>
      <c r="G249" s="4">
        <f>IF(マンアワー!G249&gt;0,LN(マンアワー!G249),0)</f>
        <v>13.246736463692441</v>
      </c>
      <c r="H249" s="4">
        <f>IF(マンアワー!H249&gt;0,LN(マンアワー!H249),0)</f>
        <v>13.177678658144217</v>
      </c>
      <c r="I249" s="4">
        <f>IF(マンアワー!I249&gt;0,LN(マンアワー!I249),0)</f>
        <v>13.140598164861572</v>
      </c>
      <c r="J249" s="4">
        <f>IF(マンアワー!J249&gt;0,LN(マンアワー!J249),0)</f>
        <v>13.112773351284806</v>
      </c>
      <c r="L249" s="6">
        <f t="shared" ref="L249:Q249" si="245">E249-E$1100</f>
        <v>0.53128155093923368</v>
      </c>
      <c r="M249" s="6">
        <f t="shared" si="245"/>
        <v>0.70092286158463502</v>
      </c>
      <c r="N249" s="6">
        <f t="shared" si="245"/>
        <v>0.98123100219707737</v>
      </c>
      <c r="O249" s="6">
        <f t="shared" si="245"/>
        <v>0.92595658147949145</v>
      </c>
      <c r="P249" s="6">
        <f t="shared" si="245"/>
        <v>1.1009046827999072</v>
      </c>
      <c r="Q249" s="6">
        <f t="shared" si="245"/>
        <v>1.1289853464746642</v>
      </c>
    </row>
    <row r="250" spans="1:17" x14ac:dyDescent="0.15">
      <c r="A250" s="1">
        <v>11</v>
      </c>
      <c r="B250" s="1" t="s">
        <v>281</v>
      </c>
      <c r="C250" s="1">
        <v>17</v>
      </c>
      <c r="D250" s="1" t="s">
        <v>11</v>
      </c>
      <c r="E250" s="4">
        <f>IF(マンアワー!E250&gt;0,LN(マンアワー!E250),0)</f>
        <v>9.5819284950777828</v>
      </c>
      <c r="F250" s="4">
        <f>IF(マンアワー!F250&gt;0,LN(マンアワー!F250),0)</f>
        <v>10.070891011114314</v>
      </c>
      <c r="G250" s="4">
        <f>IF(マンアワー!G250&gt;0,LN(マンアワー!G250),0)</f>
        <v>10.317590808149532</v>
      </c>
      <c r="H250" s="4">
        <f>IF(マンアワー!H250&gt;0,LN(マンアワー!H250),0)</f>
        <v>10.415087103118786</v>
      </c>
      <c r="I250" s="4">
        <f>IF(マンアワー!I250&gt;0,LN(マンアワー!I250),0)</f>
        <v>10.445308342739244</v>
      </c>
      <c r="J250" s="4">
        <f>IF(マンアワー!J250&gt;0,LN(マンアワー!J250),0)</f>
        <v>10.456241358320803</v>
      </c>
      <c r="L250" s="6">
        <f t="shared" ref="L250:Q250" si="246">E250-E$1101</f>
        <v>0.40940334198391959</v>
      </c>
      <c r="M250" s="6">
        <f t="shared" si="246"/>
        <v>0.73496592123681737</v>
      </c>
      <c r="N250" s="6">
        <f t="shared" si="246"/>
        <v>0.87029804620447671</v>
      </c>
      <c r="O250" s="6">
        <f t="shared" si="246"/>
        <v>0.91859305361487031</v>
      </c>
      <c r="P250" s="6">
        <f t="shared" si="246"/>
        <v>1.0082920691370258</v>
      </c>
      <c r="Q250" s="6">
        <f t="shared" si="246"/>
        <v>1.0332793590853182</v>
      </c>
    </row>
    <row r="251" spans="1:17" x14ac:dyDescent="0.15">
      <c r="A251" s="1">
        <v>11</v>
      </c>
      <c r="B251" s="1" t="s">
        <v>281</v>
      </c>
      <c r="C251" s="1">
        <v>18</v>
      </c>
      <c r="D251" s="1" t="s">
        <v>12</v>
      </c>
      <c r="E251" s="4">
        <f>IF(マンアワー!E251&gt;0,LN(マンアワー!E251),0)</f>
        <v>13.12314723182379</v>
      </c>
      <c r="F251" s="4">
        <f>IF(マンアワー!F251&gt;0,LN(マンアワー!F251),0)</f>
        <v>13.402750824746734</v>
      </c>
      <c r="G251" s="4">
        <f>IF(マンアワー!G251&gt;0,LN(マンアワー!G251),0)</f>
        <v>13.407935052719251</v>
      </c>
      <c r="H251" s="4">
        <f>IF(マンアワー!H251&gt;0,LN(マンアワー!H251),0)</f>
        <v>13.419434507391479</v>
      </c>
      <c r="I251" s="4">
        <f>IF(マンアワー!I251&gt;0,LN(マンアワー!I251),0)</f>
        <v>13.192990269629581</v>
      </c>
      <c r="J251" s="4">
        <f>IF(マンアワー!J251&gt;0,LN(マンアワー!J251),0)</f>
        <v>13.151057498829564</v>
      </c>
      <c r="L251" s="6">
        <f t="shared" ref="L251:Q251" si="247">E251-E$1102</f>
        <v>0.53457727595131388</v>
      </c>
      <c r="M251" s="6">
        <f t="shared" si="247"/>
        <v>0.68934407521731167</v>
      </c>
      <c r="N251" s="6">
        <f t="shared" si="247"/>
        <v>0.76283215101777913</v>
      </c>
      <c r="O251" s="6">
        <f t="shared" si="247"/>
        <v>0.91127758689606608</v>
      </c>
      <c r="P251" s="6">
        <f t="shared" si="247"/>
        <v>0.846434394754219</v>
      </c>
      <c r="Q251" s="6">
        <f t="shared" si="247"/>
        <v>0.83627629770550982</v>
      </c>
    </row>
    <row r="252" spans="1:17" x14ac:dyDescent="0.15">
      <c r="A252" s="1">
        <v>11</v>
      </c>
      <c r="B252" s="1" t="s">
        <v>281</v>
      </c>
      <c r="C252" s="1">
        <v>19</v>
      </c>
      <c r="D252" s="1" t="s">
        <v>13</v>
      </c>
      <c r="E252" s="4">
        <f>IF(マンアワー!E252&gt;0,LN(マンアワー!E252),0)</f>
        <v>10.904414149076835</v>
      </c>
      <c r="F252" s="4">
        <f>IF(マンアワー!F252&gt;0,LN(マンアワー!F252),0)</f>
        <v>12.024964538988078</v>
      </c>
      <c r="G252" s="4">
        <f>IF(マンアワー!G252&gt;0,LN(マンアワー!G252),0)</f>
        <v>11.688643262330809</v>
      </c>
      <c r="H252" s="4">
        <f>IF(マンアワー!H252&gt;0,LN(マンアワー!H252),0)</f>
        <v>11.718503427041128</v>
      </c>
      <c r="I252" s="4">
        <f>IF(マンアワー!I252&gt;0,LN(マンアワー!I252),0)</f>
        <v>11.786695112574474</v>
      </c>
      <c r="J252" s="4">
        <f>IF(マンアワー!J252&gt;0,LN(マンアワー!J252),0)</f>
        <v>11.746595589229216</v>
      </c>
      <c r="L252" s="6">
        <f t="shared" ref="L252:Q252" si="248">E252-E$1103</f>
        <v>0.4516091052975959</v>
      </c>
      <c r="M252" s="6">
        <f t="shared" si="248"/>
        <v>1.2870750654232079</v>
      </c>
      <c r="N252" s="6">
        <f t="shared" si="248"/>
        <v>0.84454923084745381</v>
      </c>
      <c r="O252" s="6">
        <f t="shared" si="248"/>
        <v>1.0034462298502103</v>
      </c>
      <c r="P252" s="6">
        <f t="shared" si="248"/>
        <v>1.1021513938923846</v>
      </c>
      <c r="Q252" s="6">
        <f t="shared" si="248"/>
        <v>1.067679000303384</v>
      </c>
    </row>
    <row r="253" spans="1:17" x14ac:dyDescent="0.15">
      <c r="A253" s="1">
        <v>11</v>
      </c>
      <c r="B253" s="1" t="s">
        <v>281</v>
      </c>
      <c r="C253" s="1">
        <v>20</v>
      </c>
      <c r="D253" s="1" t="s">
        <v>14</v>
      </c>
      <c r="E253" s="4">
        <f>IF(マンアワー!E253&gt;0,LN(マンアワー!E253),0)</f>
        <v>9.7899191775928394</v>
      </c>
      <c r="F253" s="4">
        <f>IF(マンアワー!F253&gt;0,LN(マンアワー!F253),0)</f>
        <v>10.688970338698157</v>
      </c>
      <c r="G253" s="4">
        <f>IF(マンアワー!G253&gt;0,LN(マンアワー!G253),0)</f>
        <v>11.250833222841525</v>
      </c>
      <c r="H253" s="4">
        <f>IF(マンアワー!H253&gt;0,LN(マンアワー!H253),0)</f>
        <v>11.33404396045314</v>
      </c>
      <c r="I253" s="4">
        <f>IF(マンアワー!I253&gt;0,LN(マンアワー!I253),0)</f>
        <v>11.337205986807847</v>
      </c>
      <c r="J253" s="4">
        <f>IF(マンアワー!J253&gt;0,LN(マンアワー!J253),0)</f>
        <v>11.325979024059228</v>
      </c>
      <c r="L253" s="6">
        <f t="shared" ref="L253:Q253" si="249">E253-E$1104</f>
        <v>1.1188556988209495</v>
      </c>
      <c r="M253" s="6">
        <f t="shared" si="249"/>
        <v>1.4126059475012731</v>
      </c>
      <c r="N253" s="6">
        <f t="shared" si="249"/>
        <v>1.5837334626962321</v>
      </c>
      <c r="O253" s="6">
        <f t="shared" si="249"/>
        <v>1.6312143058352984</v>
      </c>
      <c r="P253" s="6">
        <f t="shared" si="249"/>
        <v>1.6621719852240844</v>
      </c>
      <c r="Q253" s="6">
        <f t="shared" si="249"/>
        <v>1.6592182679942997</v>
      </c>
    </row>
    <row r="254" spans="1:17" x14ac:dyDescent="0.15">
      <c r="A254" s="1">
        <v>11</v>
      </c>
      <c r="B254" s="1" t="s">
        <v>281</v>
      </c>
      <c r="C254" s="1">
        <v>21</v>
      </c>
      <c r="D254" s="1" t="s">
        <v>15</v>
      </c>
      <c r="E254" s="4">
        <f>IF(マンアワー!E254&gt;0,LN(マンアワー!E254),0)</f>
        <v>11.841555691004803</v>
      </c>
      <c r="F254" s="4">
        <f>IF(マンアワー!F254&gt;0,LN(マンアワー!F254),0)</f>
        <v>12.277258558075223</v>
      </c>
      <c r="G254" s="4">
        <f>IF(マンアワー!G254&gt;0,LN(マンアワー!G254),0)</f>
        <v>12.59131539171152</v>
      </c>
      <c r="H254" s="4">
        <f>IF(マンアワー!H254&gt;0,LN(マンアワー!H254),0)</f>
        <v>12.911373151447656</v>
      </c>
      <c r="I254" s="4">
        <f>IF(マンアワー!I254&gt;0,LN(マンアワー!I254),0)</f>
        <v>13.107090741577535</v>
      </c>
      <c r="J254" s="4">
        <f>IF(マンアワー!J254&gt;0,LN(マンアワー!J254),0)</f>
        <v>13.159313805216279</v>
      </c>
      <c r="L254" s="6">
        <f t="shared" ref="L254:Q254" si="250">E254-E$1105</f>
        <v>0.28164280976319134</v>
      </c>
      <c r="M254" s="6">
        <f t="shared" si="250"/>
        <v>0.66279602146455652</v>
      </c>
      <c r="N254" s="6">
        <f t="shared" si="250"/>
        <v>0.9352236495304318</v>
      </c>
      <c r="O254" s="6">
        <f t="shared" si="250"/>
        <v>1.2910286965798559</v>
      </c>
      <c r="P254" s="6">
        <f t="shared" si="250"/>
        <v>1.5890682063328629</v>
      </c>
      <c r="Q254" s="6">
        <f t="shared" si="250"/>
        <v>1.6509262319741538</v>
      </c>
    </row>
    <row r="255" spans="1:17" x14ac:dyDescent="0.15">
      <c r="A255" s="1">
        <v>11</v>
      </c>
      <c r="B255" s="1" t="s">
        <v>98</v>
      </c>
      <c r="C255" s="1">
        <v>22</v>
      </c>
      <c r="D255" s="1" t="s">
        <v>7</v>
      </c>
      <c r="E255" s="4">
        <f>IF(マンアワー!E255&gt;0,LN(マンアワー!E255),0)</f>
        <v>12.961981874122429</v>
      </c>
      <c r="F255" s="4">
        <f>IF(マンアワー!F255&gt;0,LN(マンアワー!F255),0)</f>
        <v>13.490807249710073</v>
      </c>
      <c r="G255" s="4">
        <f>IF(マンアワー!G255&gt;0,LN(マンアワー!G255),0)</f>
        <v>13.969238286591256</v>
      </c>
      <c r="H255" s="4">
        <f>IF(マンアワー!H255&gt;0,LN(マンアワー!H255),0)</f>
        <v>14.158922780085886</v>
      </c>
      <c r="I255" s="4">
        <f>IF(マンアワー!I255&gt;0,LN(マンアワー!I255),0)</f>
        <v>14.271897175416932</v>
      </c>
      <c r="J255" s="4">
        <f>IF(マンアワー!J255&gt;0,LN(マンアワー!J255),0)</f>
        <v>14.269892335827485</v>
      </c>
      <c r="L255" s="6">
        <f t="shared" ref="L255:Q255" si="251">E255-E$1106</f>
        <v>0.39894315252081824</v>
      </c>
      <c r="M255" s="6">
        <f t="shared" si="251"/>
        <v>0.6733836720253823</v>
      </c>
      <c r="N255" s="6">
        <f t="shared" si="251"/>
        <v>0.90185981182442809</v>
      </c>
      <c r="O255" s="6">
        <f t="shared" si="251"/>
        <v>0.97348621995443096</v>
      </c>
      <c r="P255" s="6">
        <f t="shared" si="251"/>
        <v>0.93967632415643365</v>
      </c>
      <c r="Q255" s="6">
        <f t="shared" si="251"/>
        <v>0.95210274223526703</v>
      </c>
    </row>
    <row r="256" spans="1:17" x14ac:dyDescent="0.15">
      <c r="A256" s="1">
        <v>11</v>
      </c>
      <c r="B256" s="1" t="s">
        <v>98</v>
      </c>
      <c r="C256" s="1">
        <v>23</v>
      </c>
      <c r="D256" s="1" t="s">
        <v>28</v>
      </c>
      <c r="E256" s="4">
        <f>IF(マンアワー!E256&gt;0,LN(マンアワー!E256),0)</f>
        <v>12.032480699048234</v>
      </c>
      <c r="F256" s="4">
        <f>IF(マンアワー!F256&gt;0,LN(マンアワー!F256),0)</f>
        <v>12.446634469907059</v>
      </c>
      <c r="G256" s="4">
        <f>IF(マンアワー!G256&gt;0,LN(マンアワー!G256),0)</f>
        <v>12.54565285131091</v>
      </c>
      <c r="H256" s="4">
        <f>IF(マンアワー!H256&gt;0,LN(マンアワー!H256),0)</f>
        <v>12.469561291540021</v>
      </c>
      <c r="I256" s="4">
        <f>IF(マンアワー!I256&gt;0,LN(マンアワー!I256),0)</f>
        <v>12.261880311216618</v>
      </c>
      <c r="J256" s="4">
        <f>IF(マンアワー!J256&gt;0,LN(マンアワー!J256),0)</f>
        <v>12.234326274159404</v>
      </c>
      <c r="L256" s="6">
        <f t="shared" ref="L256:Q256" si="252">E256-E$1107</f>
        <v>0.42175833056630552</v>
      </c>
      <c r="M256" s="6">
        <f t="shared" si="252"/>
        <v>0.68983954807915993</v>
      </c>
      <c r="N256" s="6">
        <f t="shared" si="252"/>
        <v>0.80701853695228465</v>
      </c>
      <c r="O256" s="6">
        <f t="shared" si="252"/>
        <v>0.80794043030609153</v>
      </c>
      <c r="P256" s="6">
        <f t="shared" si="252"/>
        <v>0.71101107372061456</v>
      </c>
      <c r="Q256" s="6">
        <f t="shared" si="252"/>
        <v>0.70558086653976382</v>
      </c>
    </row>
    <row r="257" spans="1:17" x14ac:dyDescent="0.15">
      <c r="A257" s="1">
        <v>12</v>
      </c>
      <c r="B257" s="1" t="s">
        <v>104</v>
      </c>
      <c r="C257" s="1">
        <v>1</v>
      </c>
      <c r="D257" s="1" t="s">
        <v>8</v>
      </c>
      <c r="E257" s="4">
        <f>IF(マンアワー!E257&gt;0,LN(マンアワー!E257),0)</f>
        <v>13.467187564004099</v>
      </c>
      <c r="F257" s="4">
        <f>IF(マンアワー!F257&gt;0,LN(マンアワー!F257),0)</f>
        <v>13.129936733623076</v>
      </c>
      <c r="G257" s="4">
        <f>IF(マンアワー!G257&gt;0,LN(マンアワー!G257),0)</f>
        <v>12.672054643492675</v>
      </c>
      <c r="H257" s="4">
        <f>IF(マンアワー!H257&gt;0,LN(マンアワー!H257),0)</f>
        <v>12.290958741818269</v>
      </c>
      <c r="I257" s="4">
        <f>IF(マンアワー!I257&gt;0,LN(マンアワー!I257),0)</f>
        <v>12.095284148039907</v>
      </c>
      <c r="J257" s="4">
        <f>IF(マンアワー!J257&gt;0,LN(マンアワー!J257),0)</f>
        <v>12.065996559074785</v>
      </c>
      <c r="L257" s="6">
        <f t="shared" ref="L257:Q257" si="253">E257-E$1085</f>
        <v>0.63914842845202813</v>
      </c>
      <c r="M257" s="6">
        <f t="shared" si="253"/>
        <v>0.72032779151193438</v>
      </c>
      <c r="N257" s="6">
        <f t="shared" si="253"/>
        <v>0.66583796482478519</v>
      </c>
      <c r="O257" s="6">
        <f t="shared" si="253"/>
        <v>0.70993194833066298</v>
      </c>
      <c r="P257" s="6">
        <f t="shared" si="253"/>
        <v>0.66555030278315641</v>
      </c>
      <c r="Q257" s="6">
        <f t="shared" si="253"/>
        <v>0.66027878492850789</v>
      </c>
    </row>
    <row r="258" spans="1:17" x14ac:dyDescent="0.15">
      <c r="A258" s="1">
        <v>12</v>
      </c>
      <c r="B258" s="1" t="s">
        <v>104</v>
      </c>
      <c r="C258" s="1">
        <v>2</v>
      </c>
      <c r="D258" s="1" t="s">
        <v>9</v>
      </c>
      <c r="E258" s="4">
        <f>IF(マンアワー!E258&gt;0,LN(マンアワー!E258),0)</f>
        <v>8.3145430792722692</v>
      </c>
      <c r="F258" s="4">
        <f>IF(マンアワー!F258&gt;0,LN(マンアワー!F258),0)</f>
        <v>8.434498237181991</v>
      </c>
      <c r="G258" s="4">
        <f>IF(マンアワー!G258&gt;0,LN(マンアワー!G258),0)</f>
        <v>8.5918769988211512</v>
      </c>
      <c r="H258" s="4">
        <f>IF(マンアワー!H258&gt;0,LN(マンアワー!H258),0)</f>
        <v>8.1430213728455616</v>
      </c>
      <c r="I258" s="4">
        <f>IF(マンアワー!I258&gt;0,LN(マンアワー!I258),0)</f>
        <v>7.8938532040120535</v>
      </c>
      <c r="J258" s="4">
        <f>IF(マンアワー!J258&gt;0,LN(マンアワー!J258),0)</f>
        <v>7.8127418184394131</v>
      </c>
      <c r="L258" s="6">
        <f t="shared" ref="L258:Q258" si="254">E258-E$1086</f>
        <v>-0.53358718398284388</v>
      </c>
      <c r="M258" s="6">
        <f t="shared" si="254"/>
        <v>0.11379455842333286</v>
      </c>
      <c r="N258" s="6">
        <f t="shared" si="254"/>
        <v>0.51613719980546158</v>
      </c>
      <c r="O258" s="6">
        <f t="shared" si="254"/>
        <v>0.42407944411066278</v>
      </c>
      <c r="P258" s="6">
        <f t="shared" si="254"/>
        <v>0.70079877054417317</v>
      </c>
      <c r="Q258" s="6">
        <f t="shared" si="254"/>
        <v>0.76612546028281958</v>
      </c>
    </row>
    <row r="259" spans="1:17" x14ac:dyDescent="0.15">
      <c r="A259" s="1">
        <v>12</v>
      </c>
      <c r="B259" s="1" t="s">
        <v>105</v>
      </c>
      <c r="C259" s="1">
        <v>3</v>
      </c>
      <c r="D259" s="1" t="s">
        <v>16</v>
      </c>
      <c r="E259" s="4">
        <f>IF(マンアワー!E259&gt;0,LN(マンアワー!E259),0)</f>
        <v>11.392587122908006</v>
      </c>
      <c r="F259" s="4">
        <f>IF(マンアワー!F259&gt;0,LN(マンアワー!F259),0)</f>
        <v>11.481793999349668</v>
      </c>
      <c r="G259" s="4">
        <f>IF(マンアワー!G259&gt;0,LN(マンアワー!G259),0)</f>
        <v>11.689763802848296</v>
      </c>
      <c r="H259" s="4">
        <f>IF(マンアワー!H259&gt;0,LN(マンアワー!H259),0)</f>
        <v>11.652190285597785</v>
      </c>
      <c r="I259" s="4">
        <f>IF(マンアワー!I259&gt;0,LN(マンアワー!I259),0)</f>
        <v>11.63002090747452</v>
      </c>
      <c r="J259" s="4">
        <f>IF(マンアワー!J259&gt;0,LN(マンアワー!J259),0)</f>
        <v>11.596486912305007</v>
      </c>
      <c r="L259" s="6">
        <f t="shared" ref="L259:Q259" si="255">E259-E$1087</f>
        <v>0.6837285727458795</v>
      </c>
      <c r="M259" s="6">
        <f t="shared" si="255"/>
        <v>0.76368114061823178</v>
      </c>
      <c r="N259" s="6">
        <f t="shared" si="255"/>
        <v>0.86581329524373096</v>
      </c>
      <c r="O259" s="6">
        <f t="shared" si="255"/>
        <v>0.92530599020058446</v>
      </c>
      <c r="P259" s="6">
        <f t="shared" si="255"/>
        <v>0.92248454090105447</v>
      </c>
      <c r="Q259" s="6">
        <f t="shared" si="255"/>
        <v>0.94248894662927718</v>
      </c>
    </row>
    <row r="260" spans="1:17" x14ac:dyDescent="0.15">
      <c r="A260" s="1">
        <v>12</v>
      </c>
      <c r="B260" s="1" t="s">
        <v>105</v>
      </c>
      <c r="C260" s="1">
        <v>4</v>
      </c>
      <c r="D260" s="1" t="s">
        <v>17</v>
      </c>
      <c r="E260" s="4">
        <f>IF(マンアワー!E260&gt;0,LN(マンアワー!E260),0)</f>
        <v>10.565693622809544</v>
      </c>
      <c r="F260" s="4">
        <f>IF(マンアワー!F260&gt;0,LN(マンアワー!F260),0)</f>
        <v>10.599065545360201</v>
      </c>
      <c r="G260" s="4">
        <f>IF(マンアワー!G260&gt;0,LN(マンアワー!G260),0)</f>
        <v>10.619686603992321</v>
      </c>
      <c r="H260" s="4">
        <f>IF(マンアワー!H260&gt;0,LN(マンアワー!H260),0)</f>
        <v>10.065867968533533</v>
      </c>
      <c r="I260" s="4">
        <f>IF(マンアワー!I260&gt;0,LN(マンアワー!I260),0)</f>
        <v>9.350295818337953</v>
      </c>
      <c r="J260" s="4">
        <f>IF(マンアワー!J260&gt;0,LN(マンアワー!J260),0)</f>
        <v>9.201412370055138</v>
      </c>
      <c r="L260" s="6">
        <f t="shared" ref="L260:Q260" si="256">E260-E$1088</f>
        <v>-0.34195153479931406</v>
      </c>
      <c r="M260" s="6">
        <f t="shared" si="256"/>
        <v>-0.25679438730986526</v>
      </c>
      <c r="N260" s="6">
        <f t="shared" si="256"/>
        <v>-0.25506045423092694</v>
      </c>
      <c r="O260" s="6">
        <f t="shared" si="256"/>
        <v>-0.15481527245352922</v>
      </c>
      <c r="P260" s="6">
        <f t="shared" si="256"/>
        <v>-0.25657526726747371</v>
      </c>
      <c r="Q260" s="6">
        <f t="shared" si="256"/>
        <v>-0.29026694578838885</v>
      </c>
    </row>
    <row r="261" spans="1:17" x14ac:dyDescent="0.15">
      <c r="A261" s="1">
        <v>12</v>
      </c>
      <c r="B261" s="1" t="s">
        <v>105</v>
      </c>
      <c r="C261" s="1">
        <v>5</v>
      </c>
      <c r="D261" s="1" t="s">
        <v>18</v>
      </c>
      <c r="E261" s="4">
        <f>IF(マンアワー!E261&gt;0,LN(マンアワー!E261),0)</f>
        <v>9.4429177574323191</v>
      </c>
      <c r="F261" s="4">
        <f>IF(マンアワー!F261&gt;0,LN(マンアワー!F261),0)</f>
        <v>9.4337785272036694</v>
      </c>
      <c r="G261" s="4">
        <f>IF(マンアワー!G261&gt;0,LN(マンアワー!G261),0)</f>
        <v>9.6834926402117993</v>
      </c>
      <c r="H261" s="4">
        <f>IF(マンアワー!H261&gt;0,LN(マンアワー!H261),0)</f>
        <v>9.6024958948838091</v>
      </c>
      <c r="I261" s="4">
        <f>IF(マンアワー!I261&gt;0,LN(マンアワー!I261),0)</f>
        <v>9.3541128540574956</v>
      </c>
      <c r="J261" s="4">
        <f>IF(マンアワー!J261&gt;0,LN(マンアワー!J261),0)</f>
        <v>9.3150938007366495</v>
      </c>
      <c r="L261" s="6">
        <f t="shared" ref="L261:Q261" si="257">E261-E$1089</f>
        <v>0.1010686231757596</v>
      </c>
      <c r="M261" s="6">
        <f t="shared" si="257"/>
        <v>0.24723760442199172</v>
      </c>
      <c r="N261" s="6">
        <f t="shared" si="257"/>
        <v>0.43644733711547801</v>
      </c>
      <c r="O261" s="6">
        <f t="shared" si="257"/>
        <v>0.54053097419725304</v>
      </c>
      <c r="P261" s="6">
        <f t="shared" si="257"/>
        <v>0.49183742574606271</v>
      </c>
      <c r="Q261" s="6">
        <f t="shared" si="257"/>
        <v>0.50185786558024326</v>
      </c>
    </row>
    <row r="262" spans="1:17" x14ac:dyDescent="0.15">
      <c r="A262" s="1">
        <v>12</v>
      </c>
      <c r="B262" s="1" t="s">
        <v>105</v>
      </c>
      <c r="C262" s="1">
        <v>6</v>
      </c>
      <c r="D262" s="1" t="s">
        <v>2</v>
      </c>
      <c r="E262" s="4">
        <f>IF(マンアワー!E262&gt;0,LN(マンアワー!E262),0)</f>
        <v>10.57353824078166</v>
      </c>
      <c r="F262" s="4">
        <f>IF(マンアワー!F262&gt;0,LN(マンアワー!F262),0)</f>
        <v>10.591706550848972</v>
      </c>
      <c r="G262" s="4">
        <f>IF(マンアワー!G262&gt;0,LN(マンアワー!G262),0)</f>
        <v>10.633132250997756</v>
      </c>
      <c r="H262" s="4">
        <f>IF(マンアワー!H262&gt;0,LN(マンアワー!H262),0)</f>
        <v>10.673395140336433</v>
      </c>
      <c r="I262" s="4">
        <f>IF(マンアワー!I262&gt;0,LN(マンアワー!I262),0)</f>
        <v>10.445670671723633</v>
      </c>
      <c r="J262" s="4">
        <f>IF(マンアワー!J262&gt;0,LN(マンアワー!J262),0)</f>
        <v>10.384636382781871</v>
      </c>
      <c r="L262" s="6">
        <f t="shared" ref="L262:Q262" si="258">E262-E$1090</f>
        <v>1.2096971457084891</v>
      </c>
      <c r="M262" s="6">
        <f t="shared" si="258"/>
        <v>1.4413209932120452</v>
      </c>
      <c r="N262" s="6">
        <f t="shared" si="258"/>
        <v>1.4368028824678163</v>
      </c>
      <c r="O262" s="6">
        <f t="shared" si="258"/>
        <v>1.5251877644867093</v>
      </c>
      <c r="P262" s="6">
        <f t="shared" si="258"/>
        <v>1.3627350586053009</v>
      </c>
      <c r="Q262" s="6">
        <f t="shared" si="258"/>
        <v>1.3807219697000317</v>
      </c>
    </row>
    <row r="263" spans="1:17" x14ac:dyDescent="0.15">
      <c r="A263" s="1">
        <v>12</v>
      </c>
      <c r="B263" s="1" t="s">
        <v>105</v>
      </c>
      <c r="C263" s="1">
        <v>7</v>
      </c>
      <c r="D263" s="1" t="s">
        <v>19</v>
      </c>
      <c r="E263" s="4">
        <f>IF(マンアワー!E263&gt;0,LN(マンアワー!E263),0)</f>
        <v>8.8184999066795715</v>
      </c>
      <c r="F263" s="4">
        <f>IF(マンアワー!F263&gt;0,LN(マンアワー!F263),0)</f>
        <v>9.296139516394172</v>
      </c>
      <c r="G263" s="4">
        <f>IF(マンアワー!G263&gt;0,LN(マンアワー!G263),0)</f>
        <v>8.9423977824463616</v>
      </c>
      <c r="H263" s="4">
        <f>IF(マンアワー!H263&gt;0,LN(マンアワー!H263),0)</f>
        <v>9.0070552367296326</v>
      </c>
      <c r="I263" s="4">
        <f>IF(マンアワー!I263&gt;0,LN(マンアワー!I263),0)</f>
        <v>8.7818247895773194</v>
      </c>
      <c r="J263" s="4">
        <f>IF(マンアワー!J263&gt;0,LN(マンアワー!J263),0)</f>
        <v>8.6863556944104392</v>
      </c>
      <c r="L263" s="6">
        <f t="shared" ref="L263:Q263" si="259">E263-E$1091</f>
        <v>2.3158196032841509</v>
      </c>
      <c r="M263" s="6">
        <f t="shared" si="259"/>
        <v>2.7494698959625543</v>
      </c>
      <c r="N263" s="6">
        <f t="shared" si="259"/>
        <v>2.5150664793183406</v>
      </c>
      <c r="O263" s="6">
        <f t="shared" si="259"/>
        <v>2.6838115024433629</v>
      </c>
      <c r="P263" s="6">
        <f t="shared" si="259"/>
        <v>2.471825957485569</v>
      </c>
      <c r="Q263" s="6">
        <f t="shared" si="259"/>
        <v>2.5378194384786452</v>
      </c>
    </row>
    <row r="264" spans="1:17" x14ac:dyDescent="0.15">
      <c r="A264" s="1">
        <v>12</v>
      </c>
      <c r="B264" s="1" t="s">
        <v>105</v>
      </c>
      <c r="C264" s="1">
        <v>8</v>
      </c>
      <c r="D264" s="1" t="s">
        <v>20</v>
      </c>
      <c r="E264" s="4">
        <f>IF(マンアワー!E264&gt;0,LN(マンアワー!E264),0)</f>
        <v>10.362998284716269</v>
      </c>
      <c r="F264" s="4">
        <f>IF(マンアワー!F264&gt;0,LN(マンアワー!F264),0)</f>
        <v>10.334655376325616</v>
      </c>
      <c r="G264" s="4">
        <f>IF(マンアワー!G264&gt;0,LN(マンアワー!G264),0)</f>
        <v>10.447228763088981</v>
      </c>
      <c r="H264" s="4">
        <f>IF(マンアワー!H264&gt;0,LN(マンアワー!H264),0)</f>
        <v>10.238449967764163</v>
      </c>
      <c r="I264" s="4">
        <f>IF(マンアワー!I264&gt;0,LN(マンアワー!I264),0)</f>
        <v>9.9772921570415409</v>
      </c>
      <c r="J264" s="4">
        <f>IF(マンアワー!J264&gt;0,LN(マンアワー!J264),0)</f>
        <v>9.8238079625688037</v>
      </c>
      <c r="L264" s="6">
        <f t="shared" ref="L264:Q264" si="260">E264-E$1092</f>
        <v>0.37378375084662174</v>
      </c>
      <c r="M264" s="6">
        <f t="shared" si="260"/>
        <v>0.35506604636049488</v>
      </c>
      <c r="N264" s="6">
        <f t="shared" si="260"/>
        <v>0.56069878228446335</v>
      </c>
      <c r="O264" s="6">
        <f t="shared" si="260"/>
        <v>0.61339846441904022</v>
      </c>
      <c r="P264" s="6">
        <f t="shared" si="260"/>
        <v>0.70114890383062622</v>
      </c>
      <c r="Q264" s="6">
        <f t="shared" si="260"/>
        <v>0.68420895685962968</v>
      </c>
    </row>
    <row r="265" spans="1:17" x14ac:dyDescent="0.15">
      <c r="A265" s="1">
        <v>12</v>
      </c>
      <c r="B265" s="1" t="s">
        <v>105</v>
      </c>
      <c r="C265" s="1">
        <v>9</v>
      </c>
      <c r="D265" s="1" t="s">
        <v>21</v>
      </c>
      <c r="E265" s="4">
        <f>IF(マンアワー!E265&gt;0,LN(マンアワー!E265),0)</f>
        <v>11.703028802334767</v>
      </c>
      <c r="F265" s="4">
        <f>IF(マンアワー!F265&gt;0,LN(マンアワー!F265),0)</f>
        <v>11.609849323268911</v>
      </c>
      <c r="G265" s="4">
        <f>IF(マンアワー!G265&gt;0,LN(マンアワー!G265),0)</f>
        <v>11.447223517579559</v>
      </c>
      <c r="H265" s="4">
        <f>IF(マンアワー!H265&gt;0,LN(マンアワー!H265),0)</f>
        <v>11.165779197756686</v>
      </c>
      <c r="I265" s="4">
        <f>IF(マンアワー!I265&gt;0,LN(マンアワー!I265),0)</f>
        <v>11.086841195134095</v>
      </c>
      <c r="J265" s="4">
        <f>IF(マンアワー!J265&gt;0,LN(マンアワー!J265),0)</f>
        <v>10.949916105225753</v>
      </c>
      <c r="L265" s="6">
        <f t="shared" ref="L265:Q265" si="261">E265-E$1093</f>
        <v>1.7677051444943572</v>
      </c>
      <c r="M265" s="6">
        <f t="shared" si="261"/>
        <v>1.9168246532905684</v>
      </c>
      <c r="N265" s="6">
        <f t="shared" si="261"/>
        <v>1.9032399286276984</v>
      </c>
      <c r="O265" s="6">
        <f t="shared" si="261"/>
        <v>1.8385799881828291</v>
      </c>
      <c r="P265" s="6">
        <f t="shared" si="261"/>
        <v>1.6816289699520688</v>
      </c>
      <c r="Q265" s="6">
        <f t="shared" si="261"/>
        <v>1.7155356075674071</v>
      </c>
    </row>
    <row r="266" spans="1:17" x14ac:dyDescent="0.15">
      <c r="A266" s="1">
        <v>12</v>
      </c>
      <c r="B266" s="1" t="s">
        <v>105</v>
      </c>
      <c r="C266" s="1">
        <v>10</v>
      </c>
      <c r="D266" s="1" t="s">
        <v>22</v>
      </c>
      <c r="E266" s="4">
        <f>IF(マンアワー!E266&gt;0,LN(マンアワー!E266),0)</f>
        <v>11.327443769897666</v>
      </c>
      <c r="F266" s="4">
        <f>IF(マンアワー!F266&gt;0,LN(マンアワー!F266),0)</f>
        <v>11.228720387240326</v>
      </c>
      <c r="G266" s="4">
        <f>IF(マンアワー!G266&gt;0,LN(マンアワー!G266),0)</f>
        <v>11.452435603058371</v>
      </c>
      <c r="H266" s="4">
        <f>IF(マンアワー!H266&gt;0,LN(マンアワー!H266),0)</f>
        <v>11.177635491623924</v>
      </c>
      <c r="I266" s="4">
        <f>IF(マンアワー!I266&gt;0,LN(マンアワー!I266),0)</f>
        <v>11.007260990806204</v>
      </c>
      <c r="J266" s="4">
        <f>IF(マンアワー!J266&gt;0,LN(マンアワー!J266),0)</f>
        <v>10.838057464138751</v>
      </c>
      <c r="L266" s="6">
        <f t="shared" ref="L266:Q266" si="262">E266-E$1094</f>
        <v>1.213719012841036</v>
      </c>
      <c r="M266" s="6">
        <f t="shared" si="262"/>
        <v>1.1685410850945672</v>
      </c>
      <c r="N266" s="6">
        <f t="shared" si="262"/>
        <v>1.1551703187993816</v>
      </c>
      <c r="O266" s="6">
        <f t="shared" si="262"/>
        <v>1.0647663235119946</v>
      </c>
      <c r="P266" s="6">
        <f t="shared" si="262"/>
        <v>1.0591365647394024</v>
      </c>
      <c r="Q266" s="6">
        <f t="shared" si="262"/>
        <v>1.014625241811169</v>
      </c>
    </row>
    <row r="267" spans="1:17" x14ac:dyDescent="0.15">
      <c r="A267" s="1">
        <v>12</v>
      </c>
      <c r="B267" s="1" t="s">
        <v>105</v>
      </c>
      <c r="C267" s="1">
        <v>11</v>
      </c>
      <c r="D267" s="1" t="s">
        <v>23</v>
      </c>
      <c r="E267" s="4">
        <f>IF(マンアワー!E267&gt;0,LN(マンアワー!E267),0)</f>
        <v>10.776889130715682</v>
      </c>
      <c r="F267" s="4">
        <f>IF(マンアワー!F267&gt;0,LN(マンアワー!F267),0)</f>
        <v>10.907804405790333</v>
      </c>
      <c r="G267" s="4">
        <f>IF(マンアワー!G267&gt;0,LN(マンアワー!G267),0)</f>
        <v>11.239520611502693</v>
      </c>
      <c r="H267" s="4">
        <f>IF(マンアワー!H267&gt;0,LN(マンアワー!H267),0)</f>
        <v>11.058618085791499</v>
      </c>
      <c r="I267" s="4">
        <f>IF(マンアワー!I267&gt;0,LN(マンアワー!I267),0)</f>
        <v>10.934018927305308</v>
      </c>
      <c r="J267" s="4">
        <f>IF(マンアワー!J267&gt;0,LN(マンアワー!J267),0)</f>
        <v>10.72422666520951</v>
      </c>
      <c r="L267" s="6">
        <f t="shared" ref="L267:Q267" si="263">E267-E$1095</f>
        <v>0.58255822704945004</v>
      </c>
      <c r="M267" s="6">
        <f t="shared" si="263"/>
        <v>0.65345324711815778</v>
      </c>
      <c r="N267" s="6">
        <f t="shared" si="263"/>
        <v>0.76256839873282622</v>
      </c>
      <c r="O267" s="6">
        <f t="shared" si="263"/>
        <v>0.65204932937576388</v>
      </c>
      <c r="P267" s="6">
        <f t="shared" si="263"/>
        <v>0.51479510474872647</v>
      </c>
      <c r="Q267" s="6">
        <f t="shared" si="263"/>
        <v>0.5295765126241001</v>
      </c>
    </row>
    <row r="268" spans="1:17" x14ac:dyDescent="0.15">
      <c r="A268" s="1">
        <v>12</v>
      </c>
      <c r="B268" s="1" t="s">
        <v>105</v>
      </c>
      <c r="C268" s="1">
        <v>12</v>
      </c>
      <c r="D268" s="1" t="s">
        <v>24</v>
      </c>
      <c r="E268" s="4">
        <f>IF(マンアワー!E268&gt;0,LN(マンアワー!E268),0)</f>
        <v>11.087286495499834</v>
      </c>
      <c r="F268" s="4">
        <f>IF(マンアワー!F268&gt;0,LN(マンアワー!F268),0)</f>
        <v>11.148961336072597</v>
      </c>
      <c r="G268" s="4">
        <f>IF(マンアワー!G268&gt;0,LN(マンアワー!G268),0)</f>
        <v>11.65621561646187</v>
      </c>
      <c r="H268" s="4">
        <f>IF(マンアワー!H268&gt;0,LN(マンアワー!H268),0)</f>
        <v>11.426236861144634</v>
      </c>
      <c r="I268" s="4">
        <f>IF(マンアワー!I268&gt;0,LN(マンアワー!I268),0)</f>
        <v>11.072511359278645</v>
      </c>
      <c r="J268" s="4">
        <f>IF(マンアワー!J268&gt;0,LN(マンアワー!J268),0)</f>
        <v>11.03056471657932</v>
      </c>
      <c r="L268" s="6">
        <f t="shared" ref="L268:Q268" si="264">E268-E$1096</f>
        <v>0.89866143672727894</v>
      </c>
      <c r="M268" s="6">
        <f t="shared" si="264"/>
        <v>0.73343258107328602</v>
      </c>
      <c r="N268" s="6">
        <f t="shared" si="264"/>
        <v>0.6753367700628008</v>
      </c>
      <c r="O268" s="6">
        <f t="shared" si="264"/>
        <v>0.54339010769898266</v>
      </c>
      <c r="P268" s="6">
        <f t="shared" si="264"/>
        <v>0.32833888688250035</v>
      </c>
      <c r="Q268" s="6">
        <f t="shared" si="264"/>
        <v>0.41233848361279257</v>
      </c>
    </row>
    <row r="269" spans="1:17" x14ac:dyDescent="0.15">
      <c r="A269" s="1">
        <v>12</v>
      </c>
      <c r="B269" s="1" t="s">
        <v>105</v>
      </c>
      <c r="C269" s="1">
        <v>13</v>
      </c>
      <c r="D269" s="1" t="s">
        <v>25</v>
      </c>
      <c r="E269" s="4">
        <f>IF(マンアワー!E269&gt;0,LN(マンアワー!E269),0)</f>
        <v>10.065240755344536</v>
      </c>
      <c r="F269" s="4">
        <f>IF(マンアワー!F269&gt;0,LN(マンアワー!F269),0)</f>
        <v>10.085895723681105</v>
      </c>
      <c r="G269" s="4">
        <f>IF(マンアワー!G269&gt;0,LN(マンアワー!G269),0)</f>
        <v>9.8645586366593658</v>
      </c>
      <c r="H269" s="4">
        <f>IF(マンアワー!H269&gt;0,LN(マンアワー!H269),0)</f>
        <v>9.7363004072684802</v>
      </c>
      <c r="I269" s="4">
        <f>IF(マンアワー!I269&gt;0,LN(マンアワー!I269),0)</f>
        <v>9.7754813945445225</v>
      </c>
      <c r="J269" s="4">
        <f>IF(マンアワー!J269&gt;0,LN(マンアワー!J269),0)</f>
        <v>9.6687865020703594</v>
      </c>
      <c r="L269" s="6">
        <f t="shared" ref="L269:Q269" si="265">E269-E$1097</f>
        <v>0.43175692978452851</v>
      </c>
      <c r="M269" s="6">
        <f t="shared" si="265"/>
        <v>0.31986288758550785</v>
      </c>
      <c r="N269" s="6">
        <f t="shared" si="265"/>
        <v>4.9181197703711987E-2</v>
      </c>
      <c r="O269" s="6">
        <f t="shared" si="265"/>
        <v>3.8735316166906841E-3</v>
      </c>
      <c r="P269" s="6">
        <f t="shared" si="265"/>
        <v>-0.22833408166977343</v>
      </c>
      <c r="Q269" s="6">
        <f t="shared" si="265"/>
        <v>-0.182141313756361</v>
      </c>
    </row>
    <row r="270" spans="1:17" x14ac:dyDescent="0.15">
      <c r="A270" s="1">
        <v>12</v>
      </c>
      <c r="B270" s="1" t="s">
        <v>105</v>
      </c>
      <c r="C270" s="1">
        <v>14</v>
      </c>
      <c r="D270" s="1" t="s">
        <v>26</v>
      </c>
      <c r="E270" s="4">
        <f>IF(マンアワー!E270&gt;0,LN(マンアワー!E270),0)</f>
        <v>9.9817368388971843</v>
      </c>
      <c r="F270" s="4">
        <f>IF(マンアワー!F270&gt;0,LN(マンアワー!F270),0)</f>
        <v>9.97877069055634</v>
      </c>
      <c r="G270" s="4">
        <f>IF(マンアワー!G270&gt;0,LN(マンアワー!G270),0)</f>
        <v>9.9076124654781363</v>
      </c>
      <c r="H270" s="4">
        <f>IF(マンアワー!H270&gt;0,LN(マンアワー!H270),0)</f>
        <v>9.2620614495239266</v>
      </c>
      <c r="I270" s="4">
        <f>IF(マンアワー!I270&gt;0,LN(マンアワー!I270),0)</f>
        <v>9.4631485683603529</v>
      </c>
      <c r="J270" s="4">
        <f>IF(マンアワー!J270&gt;0,LN(マンアワー!J270),0)</f>
        <v>9.2575943792978084</v>
      </c>
      <c r="L270" s="6">
        <f t="shared" ref="L270:Q270" si="266">E270-E$1098</f>
        <v>2.0270411262429162</v>
      </c>
      <c r="M270" s="6">
        <f t="shared" si="266"/>
        <v>1.6282149845036482</v>
      </c>
      <c r="N270" s="6">
        <f t="shared" si="266"/>
        <v>1.361757096895996</v>
      </c>
      <c r="O270" s="6">
        <f t="shared" si="266"/>
        <v>1.0894178920927331</v>
      </c>
      <c r="P270" s="6">
        <f t="shared" si="266"/>
        <v>1.3999799703196611</v>
      </c>
      <c r="Q270" s="6">
        <f t="shared" si="266"/>
        <v>1.3184481627627553</v>
      </c>
    </row>
    <row r="271" spans="1:17" x14ac:dyDescent="0.15">
      <c r="A271" s="1">
        <v>12</v>
      </c>
      <c r="B271" s="1" t="s">
        <v>105</v>
      </c>
      <c r="C271" s="1">
        <v>15</v>
      </c>
      <c r="D271" s="1" t="s">
        <v>27</v>
      </c>
      <c r="E271" s="4">
        <f>IF(マンアワー!E271&gt;0,LN(マンアワー!E271),0)</f>
        <v>11.717133347621328</v>
      </c>
      <c r="F271" s="4">
        <f>IF(マンアワー!F271&gt;0,LN(マンアワー!F271),0)</f>
        <v>11.745944620168258</v>
      </c>
      <c r="G271" s="4">
        <f>IF(マンアワー!G271&gt;0,LN(マンアワー!G271),0)</f>
        <v>11.976215426596482</v>
      </c>
      <c r="H271" s="4">
        <f>IF(マンアワー!H271&gt;0,LN(マンアワー!H271),0)</f>
        <v>11.715676238604399</v>
      </c>
      <c r="I271" s="4">
        <f>IF(マンアワー!I271&gt;0,LN(マンアワー!I271),0)</f>
        <v>11.433962770922486</v>
      </c>
      <c r="J271" s="4">
        <f>IF(マンアワー!J271&gt;0,LN(マンアワー!J271),0)</f>
        <v>11.344356618628249</v>
      </c>
      <c r="L271" s="6">
        <f t="shared" ref="L271:Q271" si="267">E271-E$1099</f>
        <v>0.34488732320515147</v>
      </c>
      <c r="M271" s="6">
        <f t="shared" si="267"/>
        <v>0.44451455485744873</v>
      </c>
      <c r="N271" s="6">
        <f t="shared" si="267"/>
        <v>0.65956631718008651</v>
      </c>
      <c r="O271" s="6">
        <f t="shared" si="267"/>
        <v>0.64766485705627375</v>
      </c>
      <c r="P271" s="6">
        <f t="shared" si="267"/>
        <v>0.59845789125709103</v>
      </c>
      <c r="Q271" s="6">
        <f t="shared" si="267"/>
        <v>0.59904339278359586</v>
      </c>
    </row>
    <row r="272" spans="1:17" x14ac:dyDescent="0.15">
      <c r="A272" s="1">
        <v>12</v>
      </c>
      <c r="B272" s="1" t="s">
        <v>104</v>
      </c>
      <c r="C272" s="1">
        <v>16</v>
      </c>
      <c r="D272" s="1" t="s">
        <v>10</v>
      </c>
      <c r="E272" s="4">
        <f>IF(マンアワー!E272&gt;0,LN(マンアワー!E272),0)</f>
        <v>12.58856661942435</v>
      </c>
      <c r="F272" s="4">
        <f>IF(マンアワー!F272&gt;0,LN(マンアワー!F272),0)</f>
        <v>12.903267688490313</v>
      </c>
      <c r="G272" s="4">
        <f>IF(マンアワー!G272&gt;0,LN(マンアワー!G272),0)</f>
        <v>13.113654126247038</v>
      </c>
      <c r="H272" s="4">
        <f>IF(マンアワー!H272&gt;0,LN(マンアワー!H272),0)</f>
        <v>13.052910898061755</v>
      </c>
      <c r="I272" s="4">
        <f>IF(マンアワー!I272&gt;0,LN(マンアワー!I272),0)</f>
        <v>12.871353229334517</v>
      </c>
      <c r="J272" s="4">
        <f>IF(マンアワー!J272&gt;0,LN(マンアワー!J272),0)</f>
        <v>12.823444450144555</v>
      </c>
      <c r="L272" s="6">
        <f t="shared" ref="L272:Q272" si="268">E272-E$1100</f>
        <v>0.60627298054238565</v>
      </c>
      <c r="M272" s="6">
        <f t="shared" si="268"/>
        <v>0.6173379056010635</v>
      </c>
      <c r="N272" s="6">
        <f t="shared" si="268"/>
        <v>0.84814866475167427</v>
      </c>
      <c r="O272" s="6">
        <f t="shared" si="268"/>
        <v>0.80118882139703018</v>
      </c>
      <c r="P272" s="6">
        <f t="shared" si="268"/>
        <v>0.83165974727285175</v>
      </c>
      <c r="Q272" s="6">
        <f t="shared" si="268"/>
        <v>0.83965644533441264</v>
      </c>
    </row>
    <row r="273" spans="1:17" x14ac:dyDescent="0.15">
      <c r="A273" s="1">
        <v>12</v>
      </c>
      <c r="B273" s="1" t="s">
        <v>104</v>
      </c>
      <c r="C273" s="1">
        <v>17</v>
      </c>
      <c r="D273" s="1" t="s">
        <v>11</v>
      </c>
      <c r="E273" s="4">
        <f>IF(マンアワー!E273&gt;0,LN(マンアワー!E273),0)</f>
        <v>9.678224303205754</v>
      </c>
      <c r="F273" s="4">
        <f>IF(マンアワー!F273&gt;0,LN(マンアワー!F273),0)</f>
        <v>10.271839981852384</v>
      </c>
      <c r="G273" s="4">
        <f>IF(マンアワー!G273&gt;0,LN(マンアワー!G273),0)</f>
        <v>10.440961172746718</v>
      </c>
      <c r="H273" s="4">
        <f>IF(マンアワー!H273&gt;0,LN(マンアワー!H273),0)</f>
        <v>10.520666410672911</v>
      </c>
      <c r="I273" s="4">
        <f>IF(マンアワー!I273&gt;0,LN(マンアワー!I273),0)</f>
        <v>10.418252103380038</v>
      </c>
      <c r="J273" s="4">
        <f>IF(マンアワー!J273&gt;0,LN(マンアワー!J273),0)</f>
        <v>10.41400846120311</v>
      </c>
      <c r="L273" s="6">
        <f t="shared" ref="L273:Q273" si="269">E273-E$1101</f>
        <v>0.50569915011189082</v>
      </c>
      <c r="M273" s="6">
        <f t="shared" si="269"/>
        <v>0.9359148919748872</v>
      </c>
      <c r="N273" s="6">
        <f t="shared" si="269"/>
        <v>0.99366841080166246</v>
      </c>
      <c r="O273" s="6">
        <f t="shared" si="269"/>
        <v>1.0241723611689952</v>
      </c>
      <c r="P273" s="6">
        <f t="shared" si="269"/>
        <v>0.98123582977781965</v>
      </c>
      <c r="Q273" s="6">
        <f t="shared" si="269"/>
        <v>0.9910464619676258</v>
      </c>
    </row>
    <row r="274" spans="1:17" x14ac:dyDescent="0.15">
      <c r="A274" s="1">
        <v>12</v>
      </c>
      <c r="B274" s="1" t="s">
        <v>104</v>
      </c>
      <c r="C274" s="1">
        <v>18</v>
      </c>
      <c r="D274" s="1" t="s">
        <v>12</v>
      </c>
      <c r="E274" s="4">
        <f>IF(マンアワー!E274&gt;0,LN(マンアワー!E274),0)</f>
        <v>12.965350095710445</v>
      </c>
      <c r="F274" s="4">
        <f>IF(マンアワー!F274&gt;0,LN(マンアワー!F274),0)</f>
        <v>13.294726625282216</v>
      </c>
      <c r="G274" s="4">
        <f>IF(マンアワー!G274&gt;0,LN(マンアワー!G274),0)</f>
        <v>13.391285378295498</v>
      </c>
      <c r="H274" s="4">
        <f>IF(マンアワー!H274&gt;0,LN(マンアワー!H274),0)</f>
        <v>13.301231465637922</v>
      </c>
      <c r="I274" s="4">
        <f>IF(マンアワー!I274&gt;0,LN(マンアワー!I274),0)</f>
        <v>13.259923506938598</v>
      </c>
      <c r="J274" s="4">
        <f>IF(マンアワー!J274&gt;0,LN(マンアワー!J274),0)</f>
        <v>13.225716630684961</v>
      </c>
      <c r="L274" s="6">
        <f t="shared" ref="L274:Q274" si="270">E274-E$1102</f>
        <v>0.37678013983796887</v>
      </c>
      <c r="M274" s="6">
        <f t="shared" si="270"/>
        <v>0.58131987575279354</v>
      </c>
      <c r="N274" s="6">
        <f t="shared" si="270"/>
        <v>0.7461824765940257</v>
      </c>
      <c r="O274" s="6">
        <f t="shared" si="270"/>
        <v>0.79307454514250963</v>
      </c>
      <c r="P274" s="6">
        <f t="shared" si="270"/>
        <v>0.91336763206323646</v>
      </c>
      <c r="Q274" s="6">
        <f t="shared" si="270"/>
        <v>0.91093542956090623</v>
      </c>
    </row>
    <row r="275" spans="1:17" x14ac:dyDescent="0.15">
      <c r="A275" s="1">
        <v>12</v>
      </c>
      <c r="B275" s="1" t="s">
        <v>104</v>
      </c>
      <c r="C275" s="1">
        <v>19</v>
      </c>
      <c r="D275" s="1" t="s">
        <v>13</v>
      </c>
      <c r="E275" s="4">
        <f>IF(マンアワー!E275&gt;0,LN(マンアワー!E275),0)</f>
        <v>10.771020431539229</v>
      </c>
      <c r="F275" s="4">
        <f>IF(マンアワー!F275&gt;0,LN(マンアワー!F275),0)</f>
        <v>11.356127923057384</v>
      </c>
      <c r="G275" s="4">
        <f>IF(マンアワー!G275&gt;0,LN(マンアワー!G275),0)</f>
        <v>11.679132181542684</v>
      </c>
      <c r="H275" s="4">
        <f>IF(マンアワー!H275&gt;0,LN(マンアワー!H275),0)</f>
        <v>11.567906425314197</v>
      </c>
      <c r="I275" s="4">
        <f>IF(マンアワー!I275&gt;0,LN(マンアワー!I275),0)</f>
        <v>11.497227203653035</v>
      </c>
      <c r="J275" s="4">
        <f>IF(マンアワー!J275&gt;0,LN(マンアワー!J275),0)</f>
        <v>11.468888508622133</v>
      </c>
      <c r="L275" s="6">
        <f t="shared" ref="L275:Q275" si="271">E275-E$1103</f>
        <v>0.31821538775998981</v>
      </c>
      <c r="M275" s="6">
        <f t="shared" si="271"/>
        <v>0.61823844949251416</v>
      </c>
      <c r="N275" s="6">
        <f t="shared" si="271"/>
        <v>0.83503815005932935</v>
      </c>
      <c r="O275" s="6">
        <f t="shared" si="271"/>
        <v>0.85284922812327935</v>
      </c>
      <c r="P275" s="6">
        <f t="shared" si="271"/>
        <v>0.812683484970945</v>
      </c>
      <c r="Q275" s="6">
        <f t="shared" si="271"/>
        <v>0.78997191969630087</v>
      </c>
    </row>
    <row r="276" spans="1:17" x14ac:dyDescent="0.15">
      <c r="A276" s="1">
        <v>12</v>
      </c>
      <c r="B276" s="1" t="s">
        <v>104</v>
      </c>
      <c r="C276" s="1">
        <v>20</v>
      </c>
      <c r="D276" s="1" t="s">
        <v>14</v>
      </c>
      <c r="E276" s="4">
        <f>IF(マンアワー!E276&gt;0,LN(マンアワー!E276),0)</f>
        <v>9.954828105909618</v>
      </c>
      <c r="F276" s="4">
        <f>IF(マンアワー!F276&gt;0,LN(マンアワー!F276),0)</f>
        <v>10.732213275907645</v>
      </c>
      <c r="G276" s="4">
        <f>IF(マンアワー!G276&gt;0,LN(マンアワー!G276),0)</f>
        <v>11.261357609272522</v>
      </c>
      <c r="H276" s="4">
        <f>IF(マンアワー!H276&gt;0,LN(マンアワー!H276),0)</f>
        <v>11.267075016352109</v>
      </c>
      <c r="I276" s="4">
        <f>IF(マンアワー!I276&gt;0,LN(マンアワー!I276),0)</f>
        <v>11.202791707651413</v>
      </c>
      <c r="J276" s="4">
        <f>IF(マンアワー!J276&gt;0,LN(マンアワー!J276),0)</f>
        <v>11.176666751833238</v>
      </c>
      <c r="L276" s="6">
        <f t="shared" ref="L276:Q276" si="272">E276-E$1104</f>
        <v>1.2837646271377281</v>
      </c>
      <c r="M276" s="6">
        <f t="shared" si="272"/>
        <v>1.4558488847107611</v>
      </c>
      <c r="N276" s="6">
        <f t="shared" si="272"/>
        <v>1.5942578491272297</v>
      </c>
      <c r="O276" s="6">
        <f t="shared" si="272"/>
        <v>1.5642453617342671</v>
      </c>
      <c r="P276" s="6">
        <f t="shared" si="272"/>
        <v>1.5277577060676499</v>
      </c>
      <c r="Q276" s="6">
        <f t="shared" si="272"/>
        <v>1.5099059957683103</v>
      </c>
    </row>
    <row r="277" spans="1:17" x14ac:dyDescent="0.15">
      <c r="A277" s="1">
        <v>12</v>
      </c>
      <c r="B277" s="1" t="s">
        <v>104</v>
      </c>
      <c r="C277" s="1">
        <v>21</v>
      </c>
      <c r="D277" s="1" t="s">
        <v>15</v>
      </c>
      <c r="E277" s="4">
        <f>IF(マンアワー!E277&gt;0,LN(マンアワー!E277),0)</f>
        <v>12.033184354728686</v>
      </c>
      <c r="F277" s="4">
        <f>IF(マンアワー!F277&gt;0,LN(マンアワー!F277),0)</f>
        <v>12.379393479589174</v>
      </c>
      <c r="G277" s="4">
        <f>IF(マンアワー!G277&gt;0,LN(マンアワー!G277),0)</f>
        <v>12.67015805227536</v>
      </c>
      <c r="H277" s="4">
        <f>IF(マンアワー!H277&gt;0,LN(マンアワー!H277),0)</f>
        <v>12.756414309378384</v>
      </c>
      <c r="I277" s="4">
        <f>IF(マンアワー!I277&gt;0,LN(マンアワー!I277),0)</f>
        <v>12.719976484461043</v>
      </c>
      <c r="J277" s="4">
        <f>IF(マンアワー!J277&gt;0,LN(マンアワー!J277),0)</f>
        <v>12.652194792818737</v>
      </c>
      <c r="L277" s="6">
        <f t="shared" ref="L277:Q277" si="273">E277-E$1105</f>
        <v>0.47327147348707399</v>
      </c>
      <c r="M277" s="6">
        <f t="shared" si="273"/>
        <v>0.76493094297850739</v>
      </c>
      <c r="N277" s="6">
        <f t="shared" si="273"/>
        <v>1.0140663100942717</v>
      </c>
      <c r="O277" s="6">
        <f t="shared" si="273"/>
        <v>1.1360698545105841</v>
      </c>
      <c r="P277" s="6">
        <f t="shared" si="273"/>
        <v>1.2019539492163709</v>
      </c>
      <c r="Q277" s="6">
        <f t="shared" si="273"/>
        <v>1.1438072195766118</v>
      </c>
    </row>
    <row r="278" spans="1:17" x14ac:dyDescent="0.15">
      <c r="A278" s="1">
        <v>12</v>
      </c>
      <c r="B278" s="1" t="s">
        <v>103</v>
      </c>
      <c r="C278" s="1">
        <v>22</v>
      </c>
      <c r="D278" s="1" t="s">
        <v>7</v>
      </c>
      <c r="E278" s="4">
        <f>IF(マンアワー!E278&gt;0,LN(マンアワー!E278),0)</f>
        <v>12.978782476234514</v>
      </c>
      <c r="F278" s="4">
        <f>IF(マンアワー!F278&gt;0,LN(マンアワー!F278),0)</f>
        <v>13.483632838104674</v>
      </c>
      <c r="G278" s="4">
        <f>IF(マンアワー!G278&gt;0,LN(マンアワー!G278),0)</f>
        <v>13.963515855976381</v>
      </c>
      <c r="H278" s="4">
        <f>IF(マンアワー!H278&gt;0,LN(マンアワー!H278),0)</f>
        <v>14.173241517218454</v>
      </c>
      <c r="I278" s="4">
        <f>IF(マンアワー!I278&gt;0,LN(マンアワー!I278),0)</f>
        <v>14.333677025776428</v>
      </c>
      <c r="J278" s="4">
        <f>IF(マンアワー!J278&gt;0,LN(マンアワー!J278),0)</f>
        <v>14.300244631662181</v>
      </c>
      <c r="L278" s="6">
        <f t="shared" ref="L278:Q278" si="274">E278-E$1106</f>
        <v>0.41574375463290281</v>
      </c>
      <c r="M278" s="6">
        <f t="shared" si="274"/>
        <v>0.66620926041998274</v>
      </c>
      <c r="N278" s="6">
        <f t="shared" si="274"/>
        <v>0.89613738120955233</v>
      </c>
      <c r="O278" s="6">
        <f t="shared" si="274"/>
        <v>0.98780495708699867</v>
      </c>
      <c r="P278" s="6">
        <f t="shared" si="274"/>
        <v>1.0014561745159298</v>
      </c>
      <c r="Q278" s="6">
        <f t="shared" si="274"/>
        <v>0.98245503806996304</v>
      </c>
    </row>
    <row r="279" spans="1:17" x14ac:dyDescent="0.15">
      <c r="A279" s="1">
        <v>12</v>
      </c>
      <c r="B279" s="1" t="s">
        <v>103</v>
      </c>
      <c r="C279" s="1">
        <v>23</v>
      </c>
      <c r="D279" s="1" t="s">
        <v>28</v>
      </c>
      <c r="E279" s="4">
        <f>IF(マンアワー!E279&gt;0,LN(マンアワー!E279),0)</f>
        <v>12.039408405483178</v>
      </c>
      <c r="F279" s="4">
        <f>IF(マンアワー!F279&gt;0,LN(マンアワー!F279),0)</f>
        <v>12.47176976609861</v>
      </c>
      <c r="G279" s="4">
        <f>IF(マンアワー!G279&gt;0,LN(マンアワー!G279),0)</f>
        <v>12.532994631200429</v>
      </c>
      <c r="H279" s="4">
        <f>IF(マンアワー!H279&gt;0,LN(マンアワー!H279),0)</f>
        <v>12.450650164247829</v>
      </c>
      <c r="I279" s="4">
        <f>IF(マンアワー!I279&gt;0,LN(マンアワー!I279),0)</f>
        <v>12.35017091712742</v>
      </c>
      <c r="J279" s="4">
        <f>IF(マンアワー!J279&gt;0,LN(マンアワー!J279),0)</f>
        <v>12.306503142317556</v>
      </c>
      <c r="L279" s="6">
        <f t="shared" ref="L279:Q279" si="275">E279-E$1107</f>
        <v>0.42868603700124908</v>
      </c>
      <c r="M279" s="6">
        <f t="shared" si="275"/>
        <v>0.71497484427071178</v>
      </c>
      <c r="N279" s="6">
        <f t="shared" si="275"/>
        <v>0.79436031684180364</v>
      </c>
      <c r="O279" s="6">
        <f t="shared" si="275"/>
        <v>0.78902930301389951</v>
      </c>
      <c r="P279" s="6">
        <f t="shared" si="275"/>
        <v>0.79930167963141585</v>
      </c>
      <c r="Q279" s="6">
        <f t="shared" si="275"/>
        <v>0.77775773469791609</v>
      </c>
    </row>
    <row r="280" spans="1:17" x14ac:dyDescent="0.15">
      <c r="A280" s="1">
        <v>13</v>
      </c>
      <c r="B280" s="1" t="s">
        <v>360</v>
      </c>
      <c r="C280" s="1">
        <v>1</v>
      </c>
      <c r="D280" s="1" t="s">
        <v>8</v>
      </c>
      <c r="E280" s="4">
        <f>IF(マンアワー!E280&gt;0,LN(マンアワー!E280),0)</f>
        <v>11.666025359376938</v>
      </c>
      <c r="F280" s="4">
        <f>IF(マンアワー!F280&gt;0,LN(マンアワー!F280),0)</f>
        <v>11.43765932336852</v>
      </c>
      <c r="G280" s="4">
        <f>IF(マンアワー!G280&gt;0,LN(マンアワー!G280),0)</f>
        <v>11.313270959402233</v>
      </c>
      <c r="H280" s="4">
        <f>IF(マンアワー!H280&gt;0,LN(マンアワー!H280),0)</f>
        <v>11.009668841062984</v>
      </c>
      <c r="I280" s="4">
        <f>IF(マンアワー!I280&gt;0,LN(マンアワー!I280),0)</f>
        <v>10.938241940182552</v>
      </c>
      <c r="J280" s="4">
        <f>IF(マンアワー!J280&gt;0,LN(マンアワー!J280),0)</f>
        <v>10.946817937182201</v>
      </c>
      <c r="L280" s="6">
        <f t="shared" ref="L280:Q280" si="276">E280-E$1085</f>
        <v>-1.162013776175133</v>
      </c>
      <c r="M280" s="6">
        <f t="shared" si="276"/>
        <v>-0.97194961874262198</v>
      </c>
      <c r="N280" s="6">
        <f t="shared" si="276"/>
        <v>-0.69294571926565673</v>
      </c>
      <c r="O280" s="6">
        <f t="shared" si="276"/>
        <v>-0.57135795242462173</v>
      </c>
      <c r="P280" s="6">
        <f t="shared" si="276"/>
        <v>-0.4914919050741986</v>
      </c>
      <c r="Q280" s="6">
        <f t="shared" si="276"/>
        <v>-0.45889983696407555</v>
      </c>
    </row>
    <row r="281" spans="1:17" x14ac:dyDescent="0.15">
      <c r="A281" s="1">
        <v>13</v>
      </c>
      <c r="B281" s="1" t="s">
        <v>361</v>
      </c>
      <c r="C281" s="1">
        <v>2</v>
      </c>
      <c r="D281" s="1" t="s">
        <v>9</v>
      </c>
      <c r="E281" s="4">
        <f>IF(マンアワー!E281&gt;0,LN(マンアワー!E281),0)</f>
        <v>9.9562804501788307</v>
      </c>
      <c r="F281" s="4">
        <f>IF(マンアワー!F281&gt;0,LN(マンアワー!F281),0)</f>
        <v>9.6518144566816115</v>
      </c>
      <c r="G281" s="4">
        <f>IF(マンアワー!G281&gt;0,LN(マンアワー!G281),0)</f>
        <v>9.5969428680633175</v>
      </c>
      <c r="H281" s="4">
        <f>IF(マンアワー!H281&gt;0,LN(マンアワー!H281),0)</f>
        <v>9.0096679174397547</v>
      </c>
      <c r="I281" s="4">
        <f>IF(マンアワー!I281&gt;0,LN(マンアワー!I281),0)</f>
        <v>8.8133463034461919</v>
      </c>
      <c r="J281" s="4">
        <f>IF(マンアワー!J281&gt;0,LN(マンアワー!J281),0)</f>
        <v>8.7317794617673652</v>
      </c>
      <c r="L281" s="6">
        <f t="shared" ref="L281:Q281" si="277">E281-E$1086</f>
        <v>1.1081501869237176</v>
      </c>
      <c r="M281" s="6">
        <f t="shared" si="277"/>
        <v>1.3311107779229534</v>
      </c>
      <c r="N281" s="6">
        <f t="shared" si="277"/>
        <v>1.5212030690476279</v>
      </c>
      <c r="O281" s="6">
        <f t="shared" si="277"/>
        <v>1.2907259887048559</v>
      </c>
      <c r="P281" s="6">
        <f t="shared" si="277"/>
        <v>1.6202918699783115</v>
      </c>
      <c r="Q281" s="6">
        <f t="shared" si="277"/>
        <v>1.6851631036107717</v>
      </c>
    </row>
    <row r="282" spans="1:17" x14ac:dyDescent="0.15">
      <c r="A282" s="1">
        <v>13</v>
      </c>
      <c r="B282" s="1" t="s">
        <v>362</v>
      </c>
      <c r="C282" s="1">
        <v>3</v>
      </c>
      <c r="D282" s="1" t="s">
        <v>16</v>
      </c>
      <c r="E282" s="4">
        <f>IF(マンアワー!E282&gt;0,LN(マンアワー!E282),0)</f>
        <v>12.556337002085348</v>
      </c>
      <c r="F282" s="4">
        <f>IF(マンアワー!F282&gt;0,LN(マンアワー!F282),0)</f>
        <v>12.327877224192905</v>
      </c>
      <c r="G282" s="4">
        <f>IF(マンアワー!G282&gt;0,LN(マンアワー!G282),0)</f>
        <v>12.379896905341308</v>
      </c>
      <c r="H282" s="4">
        <f>IF(マンアワー!H282&gt;0,LN(マンアワー!H282),0)</f>
        <v>12.076257066686484</v>
      </c>
      <c r="I282" s="4">
        <f>IF(マンアワー!I282&gt;0,LN(マンアワー!I282),0)</f>
        <v>11.966242222465517</v>
      </c>
      <c r="J282" s="4">
        <f>IF(マンアワー!J282&gt;0,LN(マンアワー!J282),0)</f>
        <v>11.922889942504744</v>
      </c>
      <c r="L282" s="6">
        <f t="shared" ref="L282:Q282" si="278">E282-E$1087</f>
        <v>1.8474784519232212</v>
      </c>
      <c r="M282" s="6">
        <f t="shared" si="278"/>
        <v>1.6097643654614693</v>
      </c>
      <c r="N282" s="6">
        <f t="shared" si="278"/>
        <v>1.5559463977367436</v>
      </c>
      <c r="O282" s="6">
        <f t="shared" si="278"/>
        <v>1.3493727712892838</v>
      </c>
      <c r="P282" s="6">
        <f t="shared" si="278"/>
        <v>1.2587058558920514</v>
      </c>
      <c r="Q282" s="6">
        <f t="shared" si="278"/>
        <v>1.2688919768290141</v>
      </c>
    </row>
    <row r="283" spans="1:17" x14ac:dyDescent="0.15">
      <c r="A283" s="1">
        <v>13</v>
      </c>
      <c r="B283" s="1" t="s">
        <v>363</v>
      </c>
      <c r="C283" s="1">
        <v>4</v>
      </c>
      <c r="D283" s="1" t="s">
        <v>17</v>
      </c>
      <c r="E283" s="4">
        <f>IF(マンアワー!E283&gt;0,LN(マンアワー!E283),0)</f>
        <v>12.628224119872549</v>
      </c>
      <c r="F283" s="4">
        <f>IF(マンアワー!F283&gt;0,LN(マンアワー!F283),0)</f>
        <v>12.387126298694998</v>
      </c>
      <c r="G283" s="4">
        <f>IF(マンアワー!G283&gt;0,LN(マンアワー!G283),0)</f>
        <v>12.228127943174256</v>
      </c>
      <c r="H283" s="4">
        <f>IF(マンアワー!H283&gt;0,LN(マンアワー!H283),0)</f>
        <v>11.550605049933274</v>
      </c>
      <c r="I283" s="4">
        <f>IF(マンアワー!I283&gt;0,LN(マンアワー!I283),0)</f>
        <v>11.009145517936394</v>
      </c>
      <c r="J283" s="4">
        <f>IF(マンアワー!J283&gt;0,LN(マンアワー!J283),0)</f>
        <v>10.891498154891117</v>
      </c>
      <c r="L283" s="6">
        <f t="shared" ref="L283:Q283" si="279">E283-E$1088</f>
        <v>1.7205789622636907</v>
      </c>
      <c r="M283" s="6">
        <f t="shared" si="279"/>
        <v>1.5312663660249317</v>
      </c>
      <c r="N283" s="6">
        <f t="shared" si="279"/>
        <v>1.3533808849510081</v>
      </c>
      <c r="O283" s="6">
        <f t="shared" si="279"/>
        <v>1.3299218089462119</v>
      </c>
      <c r="P283" s="6">
        <f t="shared" si="279"/>
        <v>1.4022744323309677</v>
      </c>
      <c r="Q283" s="6">
        <f t="shared" si="279"/>
        <v>1.3998188390475903</v>
      </c>
    </row>
    <row r="284" spans="1:17" x14ac:dyDescent="0.15">
      <c r="A284" s="1">
        <v>13</v>
      </c>
      <c r="B284" s="1" t="s">
        <v>364</v>
      </c>
      <c r="C284" s="1">
        <v>5</v>
      </c>
      <c r="D284" s="1" t="s">
        <v>18</v>
      </c>
      <c r="E284" s="4">
        <f>IF(マンアワー!E284&gt;0,LN(マンアワー!E284),0)</f>
        <v>11.794097446796092</v>
      </c>
      <c r="F284" s="4">
        <f>IF(マンアワー!F284&gt;0,LN(マンアワー!F284),0)</f>
        <v>11.426073871832639</v>
      </c>
      <c r="G284" s="4">
        <f>IF(マンアワー!G284&gt;0,LN(マンアワー!G284),0)</f>
        <v>11.349291916248509</v>
      </c>
      <c r="H284" s="4">
        <f>IF(マンアワー!H284&gt;0,LN(マンアワー!H284),0)</f>
        <v>10.945519430460839</v>
      </c>
      <c r="I284" s="4">
        <f>IF(マンアワー!I284&gt;0,LN(マンアワー!I284),0)</f>
        <v>10.625064549651364</v>
      </c>
      <c r="J284" s="4">
        <f>IF(マンアワー!J284&gt;0,LN(マンアワー!J284),0)</f>
        <v>10.588219290850255</v>
      </c>
      <c r="L284" s="6">
        <f t="shared" ref="L284:Q284" si="280">E284-E$1089</f>
        <v>2.4522483125395329</v>
      </c>
      <c r="M284" s="6">
        <f t="shared" si="280"/>
        <v>2.239532949050961</v>
      </c>
      <c r="N284" s="6">
        <f t="shared" si="280"/>
        <v>2.1022466131521877</v>
      </c>
      <c r="O284" s="6">
        <f t="shared" si="280"/>
        <v>1.8835545097742834</v>
      </c>
      <c r="P284" s="6">
        <f t="shared" si="280"/>
        <v>1.7627891213399316</v>
      </c>
      <c r="Q284" s="6">
        <f t="shared" si="280"/>
        <v>1.7749833556938484</v>
      </c>
    </row>
    <row r="285" spans="1:17" x14ac:dyDescent="0.15">
      <c r="A285" s="1">
        <v>13</v>
      </c>
      <c r="B285" s="1" t="s">
        <v>365</v>
      </c>
      <c r="C285" s="1">
        <v>6</v>
      </c>
      <c r="D285" s="1" t="s">
        <v>2</v>
      </c>
      <c r="E285" s="4">
        <f>IF(マンアワー!E285&gt;0,LN(マンアワー!E285),0)</f>
        <v>12.334019174040922</v>
      </c>
      <c r="F285" s="4">
        <f>IF(マンアワー!F285&gt;0,LN(マンアワー!F285),0)</f>
        <v>12.078619134860363</v>
      </c>
      <c r="G285" s="4">
        <f>IF(マンアワー!G285&gt;0,LN(マンアワー!G285),0)</f>
        <v>12.136117906304699</v>
      </c>
      <c r="H285" s="4">
        <f>IF(マンアワー!H285&gt;0,LN(マンアワー!H285),0)</f>
        <v>11.892832874442696</v>
      </c>
      <c r="I285" s="4">
        <f>IF(マンアワー!I285&gt;0,LN(マンアワー!I285),0)</f>
        <v>11.71164681642928</v>
      </c>
      <c r="J285" s="4">
        <f>IF(マンアワー!J285&gt;0,LN(マンアワー!J285),0)</f>
        <v>11.687423423234183</v>
      </c>
      <c r="L285" s="6">
        <f t="shared" ref="L285:Q285" si="281">E285-E$1090</f>
        <v>2.9701780789677503</v>
      </c>
      <c r="M285" s="6">
        <f t="shared" si="281"/>
        <v>2.9282335772234358</v>
      </c>
      <c r="N285" s="6">
        <f t="shared" si="281"/>
        <v>2.9397885377747599</v>
      </c>
      <c r="O285" s="6">
        <f t="shared" si="281"/>
        <v>2.7446254985929723</v>
      </c>
      <c r="P285" s="6">
        <f t="shared" si="281"/>
        <v>2.6287112033109477</v>
      </c>
      <c r="Q285" s="6">
        <f t="shared" si="281"/>
        <v>2.6835090101523438</v>
      </c>
    </row>
    <row r="286" spans="1:17" x14ac:dyDescent="0.15">
      <c r="A286" s="1">
        <v>13</v>
      </c>
      <c r="B286" s="1" t="s">
        <v>366</v>
      </c>
      <c r="C286" s="1">
        <v>7</v>
      </c>
      <c r="D286" s="1" t="s">
        <v>19</v>
      </c>
      <c r="E286" s="4">
        <f>IF(マンアワー!E286&gt;0,LN(マンアワー!E286),0)</f>
        <v>9.6603086729355301</v>
      </c>
      <c r="F286" s="4">
        <f>IF(マンアワー!F286&gt;0,LN(マンアワー!F286),0)</f>
        <v>9.7064797353794141</v>
      </c>
      <c r="G286" s="4">
        <f>IF(マンアワー!G286&gt;0,LN(マンアワー!G286),0)</f>
        <v>9.6686768833734007</v>
      </c>
      <c r="H286" s="4">
        <f>IF(マンアワー!H286&gt;0,LN(マンアワー!H286),0)</f>
        <v>9.1559873403909968</v>
      </c>
      <c r="I286" s="4">
        <f>IF(マンアワー!I286&gt;0,LN(マンアワー!I286),0)</f>
        <v>8.9796597217520429</v>
      </c>
      <c r="J286" s="4">
        <f>IF(マンアワー!J286&gt;0,LN(マンアワー!J286),0)</f>
        <v>8.8891730176788659</v>
      </c>
      <c r="L286" s="6">
        <f t="shared" ref="L286:Q286" si="282">E286-E$1091</f>
        <v>3.1576283695401095</v>
      </c>
      <c r="M286" s="6">
        <f t="shared" si="282"/>
        <v>3.1598101149477964</v>
      </c>
      <c r="N286" s="6">
        <f t="shared" si="282"/>
        <v>3.2413455802453797</v>
      </c>
      <c r="O286" s="6">
        <f t="shared" si="282"/>
        <v>2.8327436061047271</v>
      </c>
      <c r="P286" s="6">
        <f t="shared" si="282"/>
        <v>2.6696608896602925</v>
      </c>
      <c r="Q286" s="6">
        <f t="shared" si="282"/>
        <v>2.7406367617470719</v>
      </c>
    </row>
    <row r="287" spans="1:17" x14ac:dyDescent="0.15">
      <c r="A287" s="1">
        <v>13</v>
      </c>
      <c r="B287" s="1" t="s">
        <v>365</v>
      </c>
      <c r="C287" s="1">
        <v>8</v>
      </c>
      <c r="D287" s="1" t="s">
        <v>20</v>
      </c>
      <c r="E287" s="4">
        <f>IF(マンアワー!E287&gt;0,LN(マンアワー!E287),0)</f>
        <v>11.517808970795357</v>
      </c>
      <c r="F287" s="4">
        <f>IF(マンアワー!F287&gt;0,LN(マンアワー!F287),0)</f>
        <v>11.150051258646696</v>
      </c>
      <c r="G287" s="4">
        <f>IF(マンアワー!G287&gt;0,LN(マンアワー!G287),0)</f>
        <v>11.080916033276324</v>
      </c>
      <c r="H287" s="4">
        <f>IF(マンアワー!H287&gt;0,LN(マンアワー!H287),0)</f>
        <v>10.58618640998564</v>
      </c>
      <c r="I287" s="4">
        <f>IF(マンアワー!I287&gt;0,LN(マンアワー!I287),0)</f>
        <v>10.414153877696574</v>
      </c>
      <c r="J287" s="4">
        <f>IF(マンアワー!J287&gt;0,LN(マンアワー!J287),0)</f>
        <v>10.251335684489954</v>
      </c>
      <c r="L287" s="6">
        <f t="shared" ref="L287:Q287" si="283">E287-E$1092</f>
        <v>1.5285944369257098</v>
      </c>
      <c r="M287" s="6">
        <f t="shared" si="283"/>
        <v>1.1704619286815756</v>
      </c>
      <c r="N287" s="6">
        <f t="shared" si="283"/>
        <v>1.1943860524718062</v>
      </c>
      <c r="O287" s="6">
        <f t="shared" si="283"/>
        <v>0.96113490664051682</v>
      </c>
      <c r="P287" s="6">
        <f t="shared" si="283"/>
        <v>1.1380106244856592</v>
      </c>
      <c r="Q287" s="6">
        <f t="shared" si="283"/>
        <v>1.1117366787807796</v>
      </c>
    </row>
    <row r="288" spans="1:17" x14ac:dyDescent="0.15">
      <c r="A288" s="1">
        <v>13</v>
      </c>
      <c r="B288" s="1" t="s">
        <v>367</v>
      </c>
      <c r="C288" s="1">
        <v>9</v>
      </c>
      <c r="D288" s="1" t="s">
        <v>21</v>
      </c>
      <c r="E288" s="4">
        <f>IF(マンアワー!E288&gt;0,LN(マンアワー!E288),0)</f>
        <v>12.377227557297111</v>
      </c>
      <c r="F288" s="4">
        <f>IF(マンアワー!F288&gt;0,LN(マンアワー!F288),0)</f>
        <v>11.898031297509752</v>
      </c>
      <c r="G288" s="4">
        <f>IF(マンアワー!G288&gt;0,LN(マンアワー!G288),0)</f>
        <v>11.632380805337835</v>
      </c>
      <c r="H288" s="4">
        <f>IF(マンアワー!H288&gt;0,LN(マンアワー!H288),0)</f>
        <v>11.110508976485473</v>
      </c>
      <c r="I288" s="4">
        <f>IF(マンアワー!I288&gt;0,LN(マンアワー!I288),0)</f>
        <v>10.941700794110929</v>
      </c>
      <c r="J288" s="4">
        <f>IF(マンアワー!J288&gt;0,LN(マンアワー!J288),0)</f>
        <v>10.772850396788874</v>
      </c>
      <c r="L288" s="6">
        <f t="shared" ref="L288:Q288" si="284">E288-E$1093</f>
        <v>2.4419038994567011</v>
      </c>
      <c r="M288" s="6">
        <f t="shared" si="284"/>
        <v>2.2050066275314091</v>
      </c>
      <c r="N288" s="6">
        <f t="shared" si="284"/>
        <v>2.0883972163859745</v>
      </c>
      <c r="O288" s="6">
        <f t="shared" si="284"/>
        <v>1.783309766911616</v>
      </c>
      <c r="P288" s="6">
        <f t="shared" si="284"/>
        <v>1.5364885689289025</v>
      </c>
      <c r="Q288" s="6">
        <f t="shared" si="284"/>
        <v>1.5384698991305275</v>
      </c>
    </row>
    <row r="289" spans="1:17" x14ac:dyDescent="0.15">
      <c r="A289" s="1">
        <v>13</v>
      </c>
      <c r="B289" s="1" t="s">
        <v>365</v>
      </c>
      <c r="C289" s="1">
        <v>10</v>
      </c>
      <c r="D289" s="1" t="s">
        <v>22</v>
      </c>
      <c r="E289" s="4">
        <f>IF(マンアワー!E289&gt;0,LN(マンアワー!E289),0)</f>
        <v>12.907744807667836</v>
      </c>
      <c r="F289" s="4">
        <f>IF(マンアワー!F289&gt;0,LN(マンアワー!F289),0)</f>
        <v>12.486442832933388</v>
      </c>
      <c r="G289" s="4">
        <f>IF(マンアワー!G289&gt;0,LN(マンアワー!G289),0)</f>
        <v>12.337971312476363</v>
      </c>
      <c r="H289" s="4">
        <f>IF(マンアワー!H289&gt;0,LN(マンアワー!H289),0)</f>
        <v>11.925051523290504</v>
      </c>
      <c r="I289" s="4">
        <f>IF(マンアワー!I289&gt;0,LN(マンアワー!I289),0)</f>
        <v>11.624774529484995</v>
      </c>
      <c r="J289" s="4">
        <f>IF(マンアワー!J289&gt;0,LN(マンアワー!J289),0)</f>
        <v>11.497167243809358</v>
      </c>
      <c r="L289" s="6">
        <f t="shared" ref="L289:Q289" si="285">E289-E$1094</f>
        <v>2.7940200506112056</v>
      </c>
      <c r="M289" s="6">
        <f t="shared" si="285"/>
        <v>2.4262635307876295</v>
      </c>
      <c r="N289" s="6">
        <f t="shared" si="285"/>
        <v>2.0407060282173735</v>
      </c>
      <c r="O289" s="6">
        <f t="shared" si="285"/>
        <v>1.8121823551785745</v>
      </c>
      <c r="P289" s="6">
        <f t="shared" si="285"/>
        <v>1.6766501034181935</v>
      </c>
      <c r="Q289" s="6">
        <f t="shared" si="285"/>
        <v>1.6737350214817752</v>
      </c>
    </row>
    <row r="290" spans="1:17" x14ac:dyDescent="0.15">
      <c r="A290" s="1">
        <v>13</v>
      </c>
      <c r="B290" s="1" t="s">
        <v>365</v>
      </c>
      <c r="C290" s="1">
        <v>11</v>
      </c>
      <c r="D290" s="1" t="s">
        <v>23</v>
      </c>
      <c r="E290" s="4">
        <f>IF(マンアワー!E290&gt;0,LN(マンアワー!E290),0)</f>
        <v>13.061507849571823</v>
      </c>
      <c r="F290" s="4">
        <f>IF(マンアワー!F290&gt;0,LN(マンアワー!F290),0)</f>
        <v>12.772392777514824</v>
      </c>
      <c r="G290" s="4">
        <f>IF(マンアワー!G290&gt;0,LN(マンアワー!G290),0)</f>
        <v>12.764171578445845</v>
      </c>
      <c r="H290" s="4">
        <f>IF(マンアワー!H290&gt;0,LN(マンアワー!H290),0)</f>
        <v>12.384042094557099</v>
      </c>
      <c r="I290" s="4">
        <f>IF(マンアワー!I290&gt;0,LN(マンアワー!I290),0)</f>
        <v>12.32953354129207</v>
      </c>
      <c r="J290" s="4">
        <f>IF(マンアワー!J290&gt;0,LN(マンアワー!J290),0)</f>
        <v>12.157124144811986</v>
      </c>
      <c r="L290" s="6">
        <f t="shared" ref="L290:Q290" si="286">E290-E$1095</f>
        <v>2.8671769459055909</v>
      </c>
      <c r="M290" s="6">
        <f t="shared" si="286"/>
        <v>2.5180416188426484</v>
      </c>
      <c r="N290" s="6">
        <f t="shared" si="286"/>
        <v>2.2872193656759787</v>
      </c>
      <c r="O290" s="6">
        <f t="shared" si="286"/>
        <v>1.9774733381413636</v>
      </c>
      <c r="P290" s="6">
        <f t="shared" si="286"/>
        <v>1.9103097187354887</v>
      </c>
      <c r="Q290" s="6">
        <f t="shared" si="286"/>
        <v>1.9624739922265757</v>
      </c>
    </row>
    <row r="291" spans="1:17" x14ac:dyDescent="0.15">
      <c r="A291" s="1">
        <v>13</v>
      </c>
      <c r="B291" s="1" t="s">
        <v>365</v>
      </c>
      <c r="C291" s="1">
        <v>12</v>
      </c>
      <c r="D291" s="1" t="s">
        <v>24</v>
      </c>
      <c r="E291" s="4">
        <f>IF(マンアワー!E291&gt;0,LN(マンアワー!E291),0)</f>
        <v>13.339722593292791</v>
      </c>
      <c r="F291" s="4">
        <f>IF(マンアワー!F291&gt;0,LN(マンアワー!F291),0)</f>
        <v>13.101892574250634</v>
      </c>
      <c r="G291" s="4">
        <f>IF(マンアワー!G291&gt;0,LN(マンアワー!G291),0)</f>
        <v>13.213931082193834</v>
      </c>
      <c r="H291" s="4">
        <f>IF(マンアワー!H291&gt;0,LN(マンアワー!H291),0)</f>
        <v>12.911260356124533</v>
      </c>
      <c r="I291" s="4">
        <f>IF(マンアワー!I291&gt;0,LN(マンアワー!I291),0)</f>
        <v>12.702011489026747</v>
      </c>
      <c r="J291" s="4">
        <f>IF(マンアワー!J291&gt;0,LN(マンアワー!J291),0)</f>
        <v>12.586547390825746</v>
      </c>
      <c r="L291" s="6">
        <f t="shared" ref="L291:Q291" si="287">E291-E$1096</f>
        <v>3.1510975345202361</v>
      </c>
      <c r="M291" s="6">
        <f t="shared" si="287"/>
        <v>2.6863638192513228</v>
      </c>
      <c r="N291" s="6">
        <f t="shared" si="287"/>
        <v>2.2330522357947657</v>
      </c>
      <c r="O291" s="6">
        <f t="shared" si="287"/>
        <v>2.0284136026788815</v>
      </c>
      <c r="P291" s="6">
        <f t="shared" si="287"/>
        <v>1.9578390166306026</v>
      </c>
      <c r="Q291" s="6">
        <f t="shared" si="287"/>
        <v>1.9683211578592186</v>
      </c>
    </row>
    <row r="292" spans="1:17" x14ac:dyDescent="0.15">
      <c r="A292" s="1">
        <v>13</v>
      </c>
      <c r="B292" s="1" t="s">
        <v>366</v>
      </c>
      <c r="C292" s="1">
        <v>13</v>
      </c>
      <c r="D292" s="1" t="s">
        <v>25</v>
      </c>
      <c r="E292" s="4">
        <f>IF(マンアワー!E292&gt;0,LN(マンアワー!E292),0)</f>
        <v>12.346666142318542</v>
      </c>
      <c r="F292" s="4">
        <f>IF(マンアワー!F292&gt;0,LN(マンアワー!F292),0)</f>
        <v>12.197012367454908</v>
      </c>
      <c r="G292" s="4">
        <f>IF(マンアワー!G292&gt;0,LN(マンアワー!G292),0)</f>
        <v>12.030272799259759</v>
      </c>
      <c r="H292" s="4">
        <f>IF(マンアワー!H292&gt;0,LN(マンアワー!H292),0)</f>
        <v>11.596388015996466</v>
      </c>
      <c r="I292" s="4">
        <f>IF(マンアワー!I292&gt;0,LN(マンアワー!I292),0)</f>
        <v>11.476485564392689</v>
      </c>
      <c r="J292" s="4">
        <f>IF(マンアワー!J292&gt;0,LN(マンアワー!J292),0)</f>
        <v>11.282114904297798</v>
      </c>
      <c r="L292" s="6">
        <f t="shared" ref="L292:Q292" si="288">E292-E$1097</f>
        <v>2.7131823167585338</v>
      </c>
      <c r="M292" s="6">
        <f t="shared" si="288"/>
        <v>2.430979531359311</v>
      </c>
      <c r="N292" s="6">
        <f t="shared" si="288"/>
        <v>2.2148953603041051</v>
      </c>
      <c r="O292" s="6">
        <f t="shared" si="288"/>
        <v>1.8639611403446761</v>
      </c>
      <c r="P292" s="6">
        <f t="shared" si="288"/>
        <v>1.4726700881783934</v>
      </c>
      <c r="Q292" s="6">
        <f t="shared" si="288"/>
        <v>1.4311870884710771</v>
      </c>
    </row>
    <row r="293" spans="1:17" x14ac:dyDescent="0.15">
      <c r="A293" s="1">
        <v>13</v>
      </c>
      <c r="B293" s="1" t="s">
        <v>366</v>
      </c>
      <c r="C293" s="1">
        <v>14</v>
      </c>
      <c r="D293" s="1" t="s">
        <v>26</v>
      </c>
      <c r="E293" s="4">
        <f>IF(マンアワー!E293&gt;0,LN(マンアワー!E293),0)</f>
        <v>12.257098331649937</v>
      </c>
      <c r="F293" s="4">
        <f>IF(マンアワー!F293&gt;0,LN(マンアワー!F293),0)</f>
        <v>11.998952120716337</v>
      </c>
      <c r="G293" s="4">
        <f>IF(マンアワー!G293&gt;0,LN(マンアワー!G293),0)</f>
        <v>11.743089053614971</v>
      </c>
      <c r="H293" s="4">
        <f>IF(マンアワー!H293&gt;0,LN(マンアワー!H293),0)</f>
        <v>11.16251642756737</v>
      </c>
      <c r="I293" s="4">
        <f>IF(マンアワー!I293&gt;0,LN(マンアワー!I293),0)</f>
        <v>10.842236916029917</v>
      </c>
      <c r="J293" s="4">
        <f>IF(マンアワー!J293&gt;0,LN(マンアワー!J293),0)</f>
        <v>10.851235048757641</v>
      </c>
      <c r="L293" s="6">
        <f t="shared" ref="L293:Q293" si="289">E293-E$1098</f>
        <v>4.3024026189956688</v>
      </c>
      <c r="M293" s="6">
        <f t="shared" si="289"/>
        <v>3.6483964146636456</v>
      </c>
      <c r="N293" s="6">
        <f t="shared" si="289"/>
        <v>3.1972336850328311</v>
      </c>
      <c r="O293" s="6">
        <f t="shared" si="289"/>
        <v>2.9898728701361765</v>
      </c>
      <c r="P293" s="6">
        <f t="shared" si="289"/>
        <v>2.7790683179892248</v>
      </c>
      <c r="Q293" s="6">
        <f t="shared" si="289"/>
        <v>2.9120888322225875</v>
      </c>
    </row>
    <row r="294" spans="1:17" x14ac:dyDescent="0.15">
      <c r="A294" s="1">
        <v>13</v>
      </c>
      <c r="B294" s="1" t="s">
        <v>365</v>
      </c>
      <c r="C294" s="1">
        <v>15</v>
      </c>
      <c r="D294" s="1" t="s">
        <v>27</v>
      </c>
      <c r="E294" s="4">
        <f>IF(マンアワー!E294&gt;0,LN(マンアワー!E294),0)</f>
        <v>14.097109210566479</v>
      </c>
      <c r="F294" s="4">
        <f>IF(マンアワー!F294&gt;0,LN(マンアワー!F294),0)</f>
        <v>13.951619270965548</v>
      </c>
      <c r="G294" s="4">
        <f>IF(マンアワー!G294&gt;0,LN(マンアワー!G294),0)</f>
        <v>13.947094271631508</v>
      </c>
      <c r="H294" s="4">
        <f>IF(マンアワー!H294&gt;0,LN(マンアワー!H294),0)</f>
        <v>13.631688676226076</v>
      </c>
      <c r="I294" s="4">
        <f>IF(マンアワー!I294&gt;0,LN(マンアワー!I294),0)</f>
        <v>13.336086667877478</v>
      </c>
      <c r="J294" s="4">
        <f>IF(マンアワー!J294&gt;0,LN(マンアワー!J294),0)</f>
        <v>13.286849999109837</v>
      </c>
      <c r="L294" s="6">
        <f t="shared" ref="L294:Q294" si="290">E294-E$1099</f>
        <v>2.7248631861503032</v>
      </c>
      <c r="M294" s="6">
        <f t="shared" si="290"/>
        <v>2.6501892056547387</v>
      </c>
      <c r="N294" s="6">
        <f t="shared" si="290"/>
        <v>2.6304451622151124</v>
      </c>
      <c r="O294" s="6">
        <f t="shared" si="290"/>
        <v>2.5636772946779516</v>
      </c>
      <c r="P294" s="6">
        <f t="shared" si="290"/>
        <v>2.5005817882120827</v>
      </c>
      <c r="Q294" s="6">
        <f t="shared" si="290"/>
        <v>2.5415367732651841</v>
      </c>
    </row>
    <row r="295" spans="1:17" x14ac:dyDescent="0.15">
      <c r="A295" s="1">
        <v>13</v>
      </c>
      <c r="B295" s="1" t="s">
        <v>361</v>
      </c>
      <c r="C295" s="1">
        <v>16</v>
      </c>
      <c r="D295" s="1" t="s">
        <v>10</v>
      </c>
      <c r="E295" s="4">
        <f>IF(マンアワー!E295&gt;0,LN(マンアワー!E295),0)</f>
        <v>14.212355286262376</v>
      </c>
      <c r="F295" s="4">
        <f>IF(マンアワー!F295&gt;0,LN(マンアワー!F295),0)</f>
        <v>14.186530160088539</v>
      </c>
      <c r="G295" s="4">
        <f>IF(マンアワー!G295&gt;0,LN(マンアワー!G295),0)</f>
        <v>14.268782944738563</v>
      </c>
      <c r="H295" s="4">
        <f>IF(マンアワー!H295&gt;0,LN(マンアワー!H295),0)</f>
        <v>14.057467476644549</v>
      </c>
      <c r="I295" s="4">
        <f>IF(マンアワー!I295&gt;0,LN(マンアワー!I295),0)</f>
        <v>13.918158786383616</v>
      </c>
      <c r="J295" s="4">
        <f>IF(マンアワー!J295&gt;0,LN(マンアワー!J295),0)</f>
        <v>13.844038086009251</v>
      </c>
      <c r="L295" s="6">
        <f t="shared" ref="L295:Q295" si="291">E295-E$1100</f>
        <v>2.2300616473804116</v>
      </c>
      <c r="M295" s="6">
        <f t="shared" si="291"/>
        <v>1.9006003771992894</v>
      </c>
      <c r="N295" s="6">
        <f t="shared" si="291"/>
        <v>2.003277483243199</v>
      </c>
      <c r="O295" s="6">
        <f t="shared" si="291"/>
        <v>1.8057453999798234</v>
      </c>
      <c r="P295" s="6">
        <f t="shared" si="291"/>
        <v>1.878465304321951</v>
      </c>
      <c r="Q295" s="6">
        <f t="shared" si="291"/>
        <v>1.8602500811991085</v>
      </c>
    </row>
    <row r="296" spans="1:17" x14ac:dyDescent="0.15">
      <c r="A296" s="1">
        <v>13</v>
      </c>
      <c r="B296" s="1" t="s">
        <v>368</v>
      </c>
      <c r="C296" s="1">
        <v>17</v>
      </c>
      <c r="D296" s="1" t="s">
        <v>11</v>
      </c>
      <c r="E296" s="4">
        <f>IF(マンアワー!E296&gt;0,LN(マンアワー!E296),0)</f>
        <v>11.234075446696727</v>
      </c>
      <c r="F296" s="4">
        <f>IF(マンアワー!F296&gt;0,LN(マンアワー!F296),0)</f>
        <v>11.331865396935831</v>
      </c>
      <c r="G296" s="4">
        <f>IF(マンアワー!G296&gt;0,LN(マンアワー!G296),0)</f>
        <v>11.332242061929989</v>
      </c>
      <c r="H296" s="4">
        <f>IF(マンアワー!H296&gt;0,LN(マンアワー!H296),0)</f>
        <v>11.280898458189398</v>
      </c>
      <c r="I296" s="4">
        <f>IF(マンアワー!I296&gt;0,LN(マンアワー!I296),0)</f>
        <v>11.123929418454383</v>
      </c>
      <c r="J296" s="4">
        <f>IF(マンアワー!J296&gt;0,LN(マンアワー!J296),0)</f>
        <v>11.106980799012257</v>
      </c>
      <c r="L296" s="6">
        <f t="shared" ref="L296:Q296" si="292">E296-E$1101</f>
        <v>2.0615502936028633</v>
      </c>
      <c r="M296" s="6">
        <f t="shared" si="292"/>
        <v>1.9959403070583335</v>
      </c>
      <c r="N296" s="6">
        <f t="shared" si="292"/>
        <v>1.8849492999849335</v>
      </c>
      <c r="O296" s="6">
        <f t="shared" si="292"/>
        <v>1.7844044086854822</v>
      </c>
      <c r="P296" s="6">
        <f t="shared" si="292"/>
        <v>1.6869131448521646</v>
      </c>
      <c r="Q296" s="6">
        <f t="shared" si="292"/>
        <v>1.6840187997767728</v>
      </c>
    </row>
    <row r="297" spans="1:17" x14ac:dyDescent="0.15">
      <c r="A297" s="1">
        <v>13</v>
      </c>
      <c r="B297" s="1" t="s">
        <v>360</v>
      </c>
      <c r="C297" s="1">
        <v>18</v>
      </c>
      <c r="D297" s="1" t="s">
        <v>12</v>
      </c>
      <c r="E297" s="4">
        <f>IF(マンアワー!E297&gt;0,LN(マンアワー!E297),0)</f>
        <v>14.996882356148058</v>
      </c>
      <c r="F297" s="4">
        <f>IF(マンアワー!F297&gt;0,LN(マンアワー!F297),0)</f>
        <v>15.008305762137267</v>
      </c>
      <c r="G297" s="4">
        <f>IF(マンアワー!G297&gt;0,LN(マンアワー!G297),0)</f>
        <v>15.044866381738117</v>
      </c>
      <c r="H297" s="4">
        <f>IF(マンアワー!H297&gt;0,LN(マンアワー!H297),0)</f>
        <v>14.868398015409452</v>
      </c>
      <c r="I297" s="4">
        <f>IF(マンアワー!I297&gt;0,LN(マンアワー!I297),0)</f>
        <v>14.606137151023104</v>
      </c>
      <c r="J297" s="4">
        <f>IF(マンアワー!J297&gt;0,LN(マンアワー!J297),0)</f>
        <v>14.598246798511862</v>
      </c>
      <c r="L297" s="6">
        <f t="shared" ref="L297:Q297" si="293">E297-E$1102</f>
        <v>2.408312400275582</v>
      </c>
      <c r="M297" s="6">
        <f t="shared" si="293"/>
        <v>2.2948990126078446</v>
      </c>
      <c r="N297" s="6">
        <f t="shared" si="293"/>
        <v>2.3997634800366452</v>
      </c>
      <c r="O297" s="6">
        <f t="shared" si="293"/>
        <v>2.3602410949140396</v>
      </c>
      <c r="P297" s="6">
        <f t="shared" si="293"/>
        <v>2.2595812761477418</v>
      </c>
      <c r="Q297" s="6">
        <f t="shared" si="293"/>
        <v>2.2834655973878082</v>
      </c>
    </row>
    <row r="298" spans="1:17" x14ac:dyDescent="0.15">
      <c r="A298" s="1">
        <v>13</v>
      </c>
      <c r="B298" s="1" t="s">
        <v>369</v>
      </c>
      <c r="C298" s="1">
        <v>19</v>
      </c>
      <c r="D298" s="1" t="s">
        <v>13</v>
      </c>
      <c r="E298" s="4">
        <f>IF(マンアワー!E298&gt;0,LN(マンアワー!E298),0)</f>
        <v>13.424898203493036</v>
      </c>
      <c r="F298" s="4">
        <f>IF(マンアワー!F298&gt;0,LN(マンアワー!F298),0)</f>
        <v>13.565018394260731</v>
      </c>
      <c r="G298" s="4">
        <f>IF(マンアワー!G298&gt;0,LN(マンアワー!G298),0)</f>
        <v>13.822649740282023</v>
      </c>
      <c r="H298" s="4">
        <f>IF(マンアワー!H298&gt;0,LN(マンアワー!H298),0)</f>
        <v>13.646458694070464</v>
      </c>
      <c r="I298" s="4">
        <f>IF(マンアワー!I298&gt;0,LN(マンアワー!I298),0)</f>
        <v>13.661044691085745</v>
      </c>
      <c r="J298" s="4">
        <f>IF(マンアワー!J298&gt;0,LN(マンアワー!J298),0)</f>
        <v>13.657708329691996</v>
      </c>
      <c r="L298" s="6">
        <f t="shared" ref="L298:Q298" si="294">E298-E$1103</f>
        <v>2.972093159713797</v>
      </c>
      <c r="M298" s="6">
        <f t="shared" si="294"/>
        <v>2.827128920695861</v>
      </c>
      <c r="N298" s="6">
        <f t="shared" si="294"/>
        <v>2.9785557087986678</v>
      </c>
      <c r="O298" s="6">
        <f t="shared" si="294"/>
        <v>2.9314014968795465</v>
      </c>
      <c r="P298" s="6">
        <f t="shared" si="294"/>
        <v>2.976500972403656</v>
      </c>
      <c r="Q298" s="6">
        <f t="shared" si="294"/>
        <v>2.9787917407661642</v>
      </c>
    </row>
    <row r="299" spans="1:17" x14ac:dyDescent="0.15">
      <c r="A299" s="1">
        <v>13</v>
      </c>
      <c r="B299" s="1" t="s">
        <v>361</v>
      </c>
      <c r="C299" s="1">
        <v>20</v>
      </c>
      <c r="D299" s="1" t="s">
        <v>14</v>
      </c>
      <c r="E299" s="4">
        <f>IF(マンアワー!E299&gt;0,LN(マンアワー!E299),0)</f>
        <v>12.355857057294244</v>
      </c>
      <c r="F299" s="4">
        <f>IF(マンアワー!F299&gt;0,LN(マンアワー!F299),0)</f>
        <v>12.74348049904612</v>
      </c>
      <c r="G299" s="4">
        <f>IF(マンアワー!G299&gt;0,LN(マンアワー!G299),0)</f>
        <v>13.173339476693137</v>
      </c>
      <c r="H299" s="4">
        <f>IF(マンアワー!H299&gt;0,LN(マンアワー!H299),0)</f>
        <v>13.091386877405423</v>
      </c>
      <c r="I299" s="4">
        <f>IF(マンアワー!I299&gt;0,LN(マンアワー!I299),0)</f>
        <v>13.026257373569807</v>
      </c>
      <c r="J299" s="4">
        <f>IF(マンアワー!J299&gt;0,LN(マンアワー!J299),0)</f>
        <v>12.996738407364683</v>
      </c>
      <c r="L299" s="6">
        <f t="shared" ref="L299:Q299" si="295">E299-E$1104</f>
        <v>3.6847935785223545</v>
      </c>
      <c r="M299" s="6">
        <f t="shared" si="295"/>
        <v>3.4671161078492361</v>
      </c>
      <c r="N299" s="6">
        <f t="shared" si="295"/>
        <v>3.5062397165478441</v>
      </c>
      <c r="O299" s="6">
        <f t="shared" si="295"/>
        <v>3.3885572227875809</v>
      </c>
      <c r="P299" s="6">
        <f t="shared" si="295"/>
        <v>3.3512233719860447</v>
      </c>
      <c r="Q299" s="6">
        <f t="shared" si="295"/>
        <v>3.329977651299755</v>
      </c>
    </row>
    <row r="300" spans="1:17" x14ac:dyDescent="0.15">
      <c r="A300" s="1">
        <v>13</v>
      </c>
      <c r="B300" s="1" t="s">
        <v>360</v>
      </c>
      <c r="C300" s="1">
        <v>21</v>
      </c>
      <c r="D300" s="1" t="s">
        <v>15</v>
      </c>
      <c r="E300" s="4">
        <f>IF(マンアワー!E300&gt;0,LN(マンアワー!E300),0)</f>
        <v>13.875743445365528</v>
      </c>
      <c r="F300" s="4">
        <f>IF(マンアワー!F300&gt;0,LN(マンアワー!F300),0)</f>
        <v>13.919330700688541</v>
      </c>
      <c r="G300" s="4">
        <f>IF(マンアワー!G300&gt;0,LN(マンアワー!G300),0)</f>
        <v>14.070672979054807</v>
      </c>
      <c r="H300" s="4">
        <f>IF(マンアワー!H300&gt;0,LN(マンアワー!H300),0)</f>
        <v>13.90414774280085</v>
      </c>
      <c r="I300" s="4">
        <f>IF(マンアワー!I300&gt;0,LN(マンアワー!I300),0)</f>
        <v>13.911206983345382</v>
      </c>
      <c r="J300" s="4">
        <f>IF(マンアワー!J300&gt;0,LN(マンアワー!J300),0)</f>
        <v>13.904697415365558</v>
      </c>
      <c r="L300" s="6">
        <f t="shared" ref="L300:Q300" si="296">E300-E$1105</f>
        <v>2.3158305641239156</v>
      </c>
      <c r="M300" s="6">
        <f t="shared" si="296"/>
        <v>2.3048681640778739</v>
      </c>
      <c r="N300" s="6">
        <f t="shared" si="296"/>
        <v>2.414581236873719</v>
      </c>
      <c r="O300" s="6">
        <f t="shared" si="296"/>
        <v>2.2838032879330505</v>
      </c>
      <c r="P300" s="6">
        <f t="shared" si="296"/>
        <v>2.3931844481007101</v>
      </c>
      <c r="Q300" s="6">
        <f t="shared" si="296"/>
        <v>2.3963098421234328</v>
      </c>
    </row>
    <row r="301" spans="1:17" x14ac:dyDescent="0.15">
      <c r="A301" s="1">
        <v>13</v>
      </c>
      <c r="B301" s="1" t="s">
        <v>258</v>
      </c>
      <c r="C301" s="1">
        <v>22</v>
      </c>
      <c r="D301" s="1" t="s">
        <v>7</v>
      </c>
      <c r="E301" s="4">
        <f>IF(マンアワー!E301&gt;0,LN(マンアワー!E301),0)</f>
        <v>14.970495486144721</v>
      </c>
      <c r="F301" s="4">
        <f>IF(マンアワー!F301&gt;0,LN(マンアワー!F301),0)</f>
        <v>15.192194818435524</v>
      </c>
      <c r="G301" s="4">
        <f>IF(マンアワー!G301&gt;0,LN(マンアワー!G301),0)</f>
        <v>15.525191852062557</v>
      </c>
      <c r="H301" s="4">
        <f>IF(マンアワー!H301&gt;0,LN(マンアワー!H301),0)</f>
        <v>15.688072385701727</v>
      </c>
      <c r="I301" s="4">
        <f>IF(マンアワー!I301&gt;0,LN(マンアワー!I301),0)</f>
        <v>15.723267390658483</v>
      </c>
      <c r="J301" s="4">
        <f>IF(マンアワー!J301&gt;0,LN(マンアワー!J301),0)</f>
        <v>15.691522246646791</v>
      </c>
      <c r="L301" s="6">
        <f t="shared" ref="L301:Q301" si="297">E301-E$1106</f>
        <v>2.4074567645431095</v>
      </c>
      <c r="M301" s="6">
        <f t="shared" si="297"/>
        <v>2.3747712407508335</v>
      </c>
      <c r="N301" s="6">
        <f t="shared" si="297"/>
        <v>2.4578133772957287</v>
      </c>
      <c r="O301" s="6">
        <f t="shared" si="297"/>
        <v>2.5026358255702714</v>
      </c>
      <c r="P301" s="6">
        <f t="shared" si="297"/>
        <v>2.3910465393979852</v>
      </c>
      <c r="Q301" s="6">
        <f t="shared" si="297"/>
        <v>2.3737326530545726</v>
      </c>
    </row>
    <row r="302" spans="1:17" x14ac:dyDescent="0.15">
      <c r="A302" s="1">
        <v>13</v>
      </c>
      <c r="B302" s="1" t="s">
        <v>258</v>
      </c>
      <c r="C302" s="1">
        <v>23</v>
      </c>
      <c r="D302" s="1" t="s">
        <v>28</v>
      </c>
      <c r="E302" s="4">
        <f>IF(マンアワー!E302&gt;0,LN(マンアワー!E302),0)</f>
        <v>13.518136723404149</v>
      </c>
      <c r="F302" s="4">
        <f>IF(マンアワー!F302&gt;0,LN(マンアワー!F302),0)</f>
        <v>13.648801013314982</v>
      </c>
      <c r="G302" s="4">
        <f>IF(マンアワー!G302&gt;0,LN(マンアワー!G302),0)</f>
        <v>13.568819068070159</v>
      </c>
      <c r="H302" s="4">
        <f>IF(マンアワー!H302&gt;0,LN(マンアワー!H302),0)</f>
        <v>13.487088771219577</v>
      </c>
      <c r="I302" s="4">
        <f>IF(マンアワー!I302&gt;0,LN(マンアワー!I302),0)</f>
        <v>13.233573797438869</v>
      </c>
      <c r="J302" s="4">
        <f>IF(マンアワー!J302&gt;0,LN(マンアワー!J302),0)</f>
        <v>13.180232091586726</v>
      </c>
      <c r="L302" s="6">
        <f t="shared" ref="L302:Q302" si="298">E302-E$1107</f>
        <v>1.9074143549222207</v>
      </c>
      <c r="M302" s="6">
        <f t="shared" si="298"/>
        <v>1.8920060914870831</v>
      </c>
      <c r="N302" s="6">
        <f t="shared" si="298"/>
        <v>1.8301847537115332</v>
      </c>
      <c r="O302" s="6">
        <f t="shared" si="298"/>
        <v>1.8254679099856475</v>
      </c>
      <c r="P302" s="6">
        <f t="shared" si="298"/>
        <v>1.6827045599428647</v>
      </c>
      <c r="Q302" s="6">
        <f t="shared" si="298"/>
        <v>1.6514866839670859</v>
      </c>
    </row>
    <row r="303" spans="1:17" x14ac:dyDescent="0.15">
      <c r="A303" s="1">
        <v>14</v>
      </c>
      <c r="B303" s="1" t="s">
        <v>282</v>
      </c>
      <c r="C303" s="1">
        <v>1</v>
      </c>
      <c r="D303" s="1" t="s">
        <v>8</v>
      </c>
      <c r="E303" s="4">
        <f>IF(マンアワー!E303&gt;0,LN(マンアワー!E303),0)</f>
        <v>12.196451513441485</v>
      </c>
      <c r="F303" s="4">
        <f>IF(マンアワー!F303&gt;0,LN(マンアワー!F303),0)</f>
        <v>11.902386140853514</v>
      </c>
      <c r="G303" s="4">
        <f>IF(マンアワー!G303&gt;0,LN(マンアワー!G303),0)</f>
        <v>11.634951676610294</v>
      </c>
      <c r="H303" s="4">
        <f>IF(マンアワー!H303&gt;0,LN(マンアワー!H303),0)</f>
        <v>11.359459972074928</v>
      </c>
      <c r="I303" s="4">
        <f>IF(マンアワー!I303&gt;0,LN(マンアワー!I303),0)</f>
        <v>11.253207279259826</v>
      </c>
      <c r="J303" s="4">
        <f>IF(マンアワー!J303&gt;0,LN(マンアワー!J303),0)</f>
        <v>11.242385480010839</v>
      </c>
      <c r="L303" s="6">
        <f t="shared" ref="L303:Q303" si="299">E303-E$1085</f>
        <v>-0.63158762211058672</v>
      </c>
      <c r="M303" s="6">
        <f t="shared" si="299"/>
        <v>-0.50722280125762786</v>
      </c>
      <c r="N303" s="6">
        <f t="shared" si="299"/>
        <v>-0.37126500205759605</v>
      </c>
      <c r="O303" s="6">
        <f t="shared" si="299"/>
        <v>-0.22156682141267758</v>
      </c>
      <c r="P303" s="6">
        <f t="shared" si="299"/>
        <v>-0.17652656599692484</v>
      </c>
      <c r="Q303" s="6">
        <f t="shared" si="299"/>
        <v>-0.16333229413543826</v>
      </c>
    </row>
    <row r="304" spans="1:17" x14ac:dyDescent="0.15">
      <c r="A304" s="1">
        <v>14</v>
      </c>
      <c r="B304" s="1" t="s">
        <v>282</v>
      </c>
      <c r="C304" s="1">
        <v>2</v>
      </c>
      <c r="D304" s="1" t="s">
        <v>9</v>
      </c>
      <c r="E304" s="4">
        <f>IF(マンアワー!E304&gt;0,LN(マンアワー!E304),0)</f>
        <v>8.5845934186106447</v>
      </c>
      <c r="F304" s="4">
        <f>IF(マンアワー!F304&gt;0,LN(マンアワー!F304),0)</f>
        <v>8.220331684707114</v>
      </c>
      <c r="G304" s="4">
        <f>IF(マンアワー!G304&gt;0,LN(マンアワー!G304),0)</f>
        <v>8.0397100348987198</v>
      </c>
      <c r="H304" s="4">
        <f>IF(マンアワー!H304&gt;0,LN(マンアワー!H304),0)</f>
        <v>7.4233942691211494</v>
      </c>
      <c r="I304" s="4">
        <f>IF(マンアワー!I304&gt;0,LN(マンアワー!I304),0)</f>
        <v>7.1176569094616609</v>
      </c>
      <c r="J304" s="4">
        <f>IF(マンアワー!J304&gt;0,LN(マンアワー!J304),0)</f>
        <v>6.9152775033934022</v>
      </c>
      <c r="L304" s="6">
        <f t="shared" ref="L304:Q304" si="300">E304-E$1086</f>
        <v>-0.26353684464446836</v>
      </c>
      <c r="M304" s="6">
        <f t="shared" si="300"/>
        <v>-0.10037199405154418</v>
      </c>
      <c r="N304" s="6">
        <f t="shared" si="300"/>
        <v>-3.6029764116969787E-2</v>
      </c>
      <c r="O304" s="6">
        <f t="shared" si="300"/>
        <v>-0.2955476596137494</v>
      </c>
      <c r="P304" s="6">
        <f t="shared" si="300"/>
        <v>-7.5397524006219463E-2</v>
      </c>
      <c r="Q304" s="6">
        <f t="shared" si="300"/>
        <v>-0.13133885476319129</v>
      </c>
    </row>
    <row r="305" spans="1:17" x14ac:dyDescent="0.15">
      <c r="A305" s="1">
        <v>14</v>
      </c>
      <c r="B305" s="1" t="s">
        <v>109</v>
      </c>
      <c r="C305" s="1">
        <v>3</v>
      </c>
      <c r="D305" s="1" t="s">
        <v>16</v>
      </c>
      <c r="E305" s="4">
        <f>IF(マンアワー!E305&gt;0,LN(マンアワー!E305),0)</f>
        <v>11.72476328696955</v>
      </c>
      <c r="F305" s="4">
        <f>IF(マンアワー!F305&gt;0,LN(マンアワー!F305),0)</f>
        <v>11.626541878965106</v>
      </c>
      <c r="G305" s="4">
        <f>IF(マンアワー!G305&gt;0,LN(マンアワー!G305),0)</f>
        <v>11.754143702056433</v>
      </c>
      <c r="H305" s="4">
        <f>IF(マンアワー!H305&gt;0,LN(マンアワー!H305),0)</f>
        <v>11.638553812640463</v>
      </c>
      <c r="I305" s="4">
        <f>IF(マンアワー!I305&gt;0,LN(マンアワー!I305),0)</f>
        <v>11.545253049029361</v>
      </c>
      <c r="J305" s="4">
        <f>IF(マンアワー!J305&gt;0,LN(マンアワー!J305),0)</f>
        <v>11.510123529045188</v>
      </c>
      <c r="L305" s="6">
        <f t="shared" ref="L305:Q305" si="301">E305-E$1087</f>
        <v>1.015904736807423</v>
      </c>
      <c r="M305" s="6">
        <f t="shared" si="301"/>
        <v>0.90842902023367067</v>
      </c>
      <c r="N305" s="6">
        <f t="shared" si="301"/>
        <v>0.93019319445186888</v>
      </c>
      <c r="O305" s="6">
        <f t="shared" si="301"/>
        <v>0.91166951724326317</v>
      </c>
      <c r="P305" s="6">
        <f t="shared" si="301"/>
        <v>0.83771668245589481</v>
      </c>
      <c r="Q305" s="6">
        <f t="shared" si="301"/>
        <v>0.85612556336945822</v>
      </c>
    </row>
    <row r="306" spans="1:17" x14ac:dyDescent="0.15">
      <c r="A306" s="1">
        <v>14</v>
      </c>
      <c r="B306" s="1" t="s">
        <v>109</v>
      </c>
      <c r="C306" s="1">
        <v>4</v>
      </c>
      <c r="D306" s="1" t="s">
        <v>17</v>
      </c>
      <c r="E306" s="4">
        <f>IF(マンアワー!E306&gt;0,LN(マンアワー!E306),0)</f>
        <v>11.017936587857838</v>
      </c>
      <c r="F306" s="4">
        <f>IF(マンアワー!F306&gt;0,LN(マンアワー!F306),0)</f>
        <v>10.794998768710968</v>
      </c>
      <c r="G306" s="4">
        <f>IF(マンアワー!G306&gt;0,LN(マンアワー!G306),0)</f>
        <v>10.551024261608379</v>
      </c>
      <c r="H306" s="4">
        <f>IF(マンアワー!H306&gt;0,LN(マンアワー!H306),0)</f>
        <v>10.00731368388867</v>
      </c>
      <c r="I306" s="4">
        <f>IF(マンアワー!I306&gt;0,LN(マンアワー!I306),0)</f>
        <v>9.5142130008093062</v>
      </c>
      <c r="J306" s="4">
        <f>IF(マンアワー!J306&gt;0,LN(マンアワー!J306),0)</f>
        <v>9.3420091355778396</v>
      </c>
      <c r="L306" s="6">
        <f t="shared" ref="L306:Q306" si="302">E306-E$1088</f>
        <v>0.11029143024897969</v>
      </c>
      <c r="M306" s="6">
        <f t="shared" si="302"/>
        <v>-6.0861163959097908E-2</v>
      </c>
      <c r="N306" s="6">
        <f t="shared" si="302"/>
        <v>-0.32372279661486836</v>
      </c>
      <c r="O306" s="6">
        <f t="shared" si="302"/>
        <v>-0.21336955709839245</v>
      </c>
      <c r="P306" s="6">
        <f t="shared" si="302"/>
        <v>-9.2658084796120477E-2</v>
      </c>
      <c r="Q306" s="6">
        <f t="shared" si="302"/>
        <v>-0.14967018026568724</v>
      </c>
    </row>
    <row r="307" spans="1:17" x14ac:dyDescent="0.15">
      <c r="A307" s="1">
        <v>14</v>
      </c>
      <c r="B307" s="1" t="s">
        <v>109</v>
      </c>
      <c r="C307" s="1">
        <v>5</v>
      </c>
      <c r="D307" s="1" t="s">
        <v>18</v>
      </c>
      <c r="E307" s="4">
        <f>IF(マンアワー!E307&gt;0,LN(マンアワー!E307),0)</f>
        <v>10.236882418338801</v>
      </c>
      <c r="F307" s="4">
        <f>IF(マンアワー!F307&gt;0,LN(マンアワー!F307),0)</f>
        <v>10.042454385228348</v>
      </c>
      <c r="G307" s="4">
        <f>IF(マンアワー!G307&gt;0,LN(マンアワー!G307),0)</f>
        <v>10.176175376100442</v>
      </c>
      <c r="H307" s="4">
        <f>IF(マンアワー!H307&gt;0,LN(マンアワー!H307),0)</f>
        <v>9.9119211428994785</v>
      </c>
      <c r="I307" s="4">
        <f>IF(マンアワー!I307&gt;0,LN(マンアワー!I307),0)</f>
        <v>9.6278162720538827</v>
      </c>
      <c r="J307" s="4">
        <f>IF(マンアワー!J307&gt;0,LN(マンアワー!J307),0)</f>
        <v>9.5685121961432689</v>
      </c>
      <c r="L307" s="6">
        <f t="shared" ref="L307:Q307" si="303">E307-E$1089</f>
        <v>0.89503328408224192</v>
      </c>
      <c r="M307" s="6">
        <f t="shared" si="303"/>
        <v>0.85591346244667044</v>
      </c>
      <c r="N307" s="6">
        <f t="shared" si="303"/>
        <v>0.92913007300412076</v>
      </c>
      <c r="O307" s="6">
        <f t="shared" si="303"/>
        <v>0.84995622221292244</v>
      </c>
      <c r="P307" s="6">
        <f t="shared" si="303"/>
        <v>0.76554084374244979</v>
      </c>
      <c r="Q307" s="6">
        <f t="shared" si="303"/>
        <v>0.75527626098686262</v>
      </c>
    </row>
    <row r="308" spans="1:17" x14ac:dyDescent="0.15">
      <c r="A308" s="1">
        <v>14</v>
      </c>
      <c r="B308" s="1" t="s">
        <v>109</v>
      </c>
      <c r="C308" s="1">
        <v>6</v>
      </c>
      <c r="D308" s="1" t="s">
        <v>2</v>
      </c>
      <c r="E308" s="4">
        <f>IF(マンアワー!E308&gt;0,LN(マンアワー!E308),0)</f>
        <v>11.465014619251743</v>
      </c>
      <c r="F308" s="4">
        <f>IF(マンアワー!F308&gt;0,LN(マンアワー!F308),0)</f>
        <v>11.248461271111225</v>
      </c>
      <c r="G308" s="4">
        <f>IF(マンアワー!G308&gt;0,LN(マンアワー!G308),0)</f>
        <v>11.187451193106675</v>
      </c>
      <c r="H308" s="4">
        <f>IF(マンアワー!H308&gt;0,LN(マンアワー!H308),0)</f>
        <v>11.08987929633402</v>
      </c>
      <c r="I308" s="4">
        <f>IF(マンアワー!I308&gt;0,LN(マンアワー!I308),0)</f>
        <v>10.795109420927083</v>
      </c>
      <c r="J308" s="4">
        <f>IF(マンアワー!J308&gt;0,LN(マンアワー!J308),0)</f>
        <v>10.728183378593178</v>
      </c>
      <c r="L308" s="6">
        <f t="shared" ref="L308:Q308" si="304">E308-E$1090</f>
        <v>2.1011735241785718</v>
      </c>
      <c r="M308" s="6">
        <f t="shared" si="304"/>
        <v>2.098075713474298</v>
      </c>
      <c r="N308" s="6">
        <f t="shared" si="304"/>
        <v>1.9911218245767355</v>
      </c>
      <c r="O308" s="6">
        <f t="shared" si="304"/>
        <v>1.9416719204842963</v>
      </c>
      <c r="P308" s="6">
        <f t="shared" si="304"/>
        <v>1.7121738078087514</v>
      </c>
      <c r="Q308" s="6">
        <f t="shared" si="304"/>
        <v>1.7242689655113388</v>
      </c>
    </row>
    <row r="309" spans="1:17" x14ac:dyDescent="0.15">
      <c r="A309" s="1">
        <v>14</v>
      </c>
      <c r="B309" s="1" t="s">
        <v>109</v>
      </c>
      <c r="C309" s="1">
        <v>7</v>
      </c>
      <c r="D309" s="1" t="s">
        <v>19</v>
      </c>
      <c r="E309" s="4">
        <f>IF(マンアワー!E309&gt;0,LN(マンアワー!E309),0)</f>
        <v>9.5928922884941894</v>
      </c>
      <c r="F309" s="4">
        <f>IF(マンアワー!F309&gt;0,LN(マンアワー!F309),0)</f>
        <v>9.6160131379153366</v>
      </c>
      <c r="G309" s="4">
        <f>IF(マンアワー!G309&gt;0,LN(マンアワー!G309),0)</f>
        <v>9.0844756375891489</v>
      </c>
      <c r="H309" s="4">
        <f>IF(マンアワー!H309&gt;0,LN(マンアワー!H309),0)</f>
        <v>9.0095563539694119</v>
      </c>
      <c r="I309" s="4">
        <f>IF(マンアワー!I309&gt;0,LN(マンアワー!I309),0)</f>
        <v>9.0048118354951576</v>
      </c>
      <c r="J309" s="4">
        <f>IF(マンアワー!J309&gt;0,LN(マンアワー!J309),0)</f>
        <v>9.0193837193679762</v>
      </c>
      <c r="L309" s="6">
        <f t="shared" ref="L309:Q309" si="305">E309-E$1091</f>
        <v>3.0902119850987688</v>
      </c>
      <c r="M309" s="6">
        <f t="shared" si="305"/>
        <v>3.0693435174837189</v>
      </c>
      <c r="N309" s="6">
        <f t="shared" si="305"/>
        <v>2.6571443344611279</v>
      </c>
      <c r="O309" s="6">
        <f t="shared" si="305"/>
        <v>2.6863126196831422</v>
      </c>
      <c r="P309" s="6">
        <f t="shared" si="305"/>
        <v>2.6948130034034072</v>
      </c>
      <c r="Q309" s="6">
        <f t="shared" si="305"/>
        <v>2.8708474634361822</v>
      </c>
    </row>
    <row r="310" spans="1:17" x14ac:dyDescent="0.15">
      <c r="A310" s="1">
        <v>14</v>
      </c>
      <c r="B310" s="1" t="s">
        <v>109</v>
      </c>
      <c r="C310" s="1">
        <v>8</v>
      </c>
      <c r="D310" s="1" t="s">
        <v>20</v>
      </c>
      <c r="E310" s="4">
        <f>IF(マンアワー!E310&gt;0,LN(マンアワー!E310),0)</f>
        <v>11.04672782495256</v>
      </c>
      <c r="F310" s="4">
        <f>IF(マンアワー!F310&gt;0,LN(マンアワー!F310),0)</f>
        <v>10.737424897854655</v>
      </c>
      <c r="G310" s="4">
        <f>IF(マンアワー!G310&gt;0,LN(マンアワー!G310),0)</f>
        <v>10.774920582240343</v>
      </c>
      <c r="H310" s="4">
        <f>IF(マンアワー!H310&gt;0,LN(マンアワー!H310),0)</f>
        <v>10.289374813754437</v>
      </c>
      <c r="I310" s="4">
        <f>IF(マンアワー!I310&gt;0,LN(マンアワー!I310),0)</f>
        <v>10.158247727148339</v>
      </c>
      <c r="J310" s="4">
        <f>IF(マンアワー!J310&gt;0,LN(マンアワー!J310),0)</f>
        <v>10.042254212228617</v>
      </c>
      <c r="L310" s="6">
        <f t="shared" ref="L310:Q310" si="306">E310-E$1092</f>
        <v>1.0575132910829126</v>
      </c>
      <c r="M310" s="6">
        <f t="shared" si="306"/>
        <v>0.75783556788953454</v>
      </c>
      <c r="N310" s="6">
        <f t="shared" si="306"/>
        <v>0.88839060143582493</v>
      </c>
      <c r="O310" s="6">
        <f t="shared" si="306"/>
        <v>0.66432331040931381</v>
      </c>
      <c r="P310" s="6">
        <f t="shared" si="306"/>
        <v>0.88210447393742442</v>
      </c>
      <c r="Q310" s="6">
        <f t="shared" si="306"/>
        <v>0.90265520651944264</v>
      </c>
    </row>
    <row r="311" spans="1:17" x14ac:dyDescent="0.15">
      <c r="A311" s="1">
        <v>14</v>
      </c>
      <c r="B311" s="1" t="s">
        <v>109</v>
      </c>
      <c r="C311" s="1">
        <v>9</v>
      </c>
      <c r="D311" s="1" t="s">
        <v>21</v>
      </c>
      <c r="E311" s="4">
        <f>IF(マンアワー!E311&gt;0,LN(マンアワー!E311),0)</f>
        <v>12.172421362207075</v>
      </c>
      <c r="F311" s="4">
        <f>IF(マンアワー!F311&gt;0,LN(マンアワー!F311),0)</f>
        <v>11.657769431034401</v>
      </c>
      <c r="G311" s="4">
        <f>IF(マンアワー!G311&gt;0,LN(マンアワー!G311),0)</f>
        <v>11.426343319672293</v>
      </c>
      <c r="H311" s="4">
        <f>IF(マンアワー!H311&gt;0,LN(マンアワー!H311),0)</f>
        <v>11.001985671079305</v>
      </c>
      <c r="I311" s="4">
        <f>IF(マンアワー!I311&gt;0,LN(マンアワー!I311),0)</f>
        <v>10.814385040319101</v>
      </c>
      <c r="J311" s="4">
        <f>IF(マンアワー!J311&gt;0,LN(マンアワー!J311),0)</f>
        <v>10.632347261537678</v>
      </c>
      <c r="L311" s="6">
        <f t="shared" ref="L311:Q311" si="307">E311-E$1093</f>
        <v>2.2370977043666649</v>
      </c>
      <c r="M311" s="6">
        <f t="shared" si="307"/>
        <v>1.9647447610560587</v>
      </c>
      <c r="N311" s="6">
        <f t="shared" si="307"/>
        <v>1.8823597307204327</v>
      </c>
      <c r="O311" s="6">
        <f t="shared" si="307"/>
        <v>1.6747864615054482</v>
      </c>
      <c r="P311" s="6">
        <f t="shared" si="307"/>
        <v>1.4091728151370742</v>
      </c>
      <c r="Q311" s="6">
        <f t="shared" si="307"/>
        <v>1.3979667638793316</v>
      </c>
    </row>
    <row r="312" spans="1:17" x14ac:dyDescent="0.15">
      <c r="A312" s="1">
        <v>14</v>
      </c>
      <c r="B312" s="1" t="s">
        <v>109</v>
      </c>
      <c r="C312" s="1">
        <v>10</v>
      </c>
      <c r="D312" s="1" t="s">
        <v>22</v>
      </c>
      <c r="E312" s="4">
        <f>IF(マンアワー!E312&gt;0,LN(マンアワー!E312),0)</f>
        <v>11.969429693479364</v>
      </c>
      <c r="F312" s="4">
        <f>IF(マンアワー!F312&gt;0,LN(マンアワー!F312),0)</f>
        <v>11.761123056836492</v>
      </c>
      <c r="G312" s="4">
        <f>IF(マンアワー!G312&gt;0,LN(マンアワー!G312),0)</f>
        <v>11.891659518521079</v>
      </c>
      <c r="H312" s="4">
        <f>IF(マンアワー!H312&gt;0,LN(マンアワー!H312),0)</f>
        <v>11.512478430546022</v>
      </c>
      <c r="I312" s="4">
        <f>IF(マンアワー!I312&gt;0,LN(マンアワー!I312),0)</f>
        <v>11.272502488047873</v>
      </c>
      <c r="J312" s="4">
        <f>IF(マンアワー!J312&gt;0,LN(マンアワー!J312),0)</f>
        <v>11.143200048562267</v>
      </c>
      <c r="L312" s="6">
        <f t="shared" ref="L312:Q312" si="308">E312-E$1094</f>
        <v>1.8557049364227343</v>
      </c>
      <c r="M312" s="6">
        <f t="shared" si="308"/>
        <v>1.7009437546907336</v>
      </c>
      <c r="N312" s="6">
        <f t="shared" si="308"/>
        <v>1.59439423426209</v>
      </c>
      <c r="O312" s="6">
        <f t="shared" si="308"/>
        <v>1.3996092624340921</v>
      </c>
      <c r="P312" s="6">
        <f t="shared" si="308"/>
        <v>1.3243780619810721</v>
      </c>
      <c r="Q312" s="6">
        <f t="shared" si="308"/>
        <v>1.3197678262346848</v>
      </c>
    </row>
    <row r="313" spans="1:17" x14ac:dyDescent="0.15">
      <c r="A313" s="1">
        <v>14</v>
      </c>
      <c r="B313" s="1" t="s">
        <v>109</v>
      </c>
      <c r="C313" s="1">
        <v>11</v>
      </c>
      <c r="D313" s="1" t="s">
        <v>23</v>
      </c>
      <c r="E313" s="4">
        <f>IF(マンアワー!E313&gt;0,LN(マンアワー!E313),0)</f>
        <v>12.343801286005814</v>
      </c>
      <c r="F313" s="4">
        <f>IF(マンアワー!F313&gt;0,LN(マンアワー!F313),0)</f>
        <v>12.378709158243636</v>
      </c>
      <c r="G313" s="4">
        <f>IF(マンアワー!G313&gt;0,LN(マンアワー!G313),0)</f>
        <v>12.477868828709688</v>
      </c>
      <c r="H313" s="4">
        <f>IF(マンアワー!H313&gt;0,LN(マンアワー!H313),0)</f>
        <v>12.139726333086237</v>
      </c>
      <c r="I313" s="4">
        <f>IF(マンアワー!I313&gt;0,LN(マンアワー!I313),0)</f>
        <v>12.104225280567428</v>
      </c>
      <c r="J313" s="4">
        <f>IF(マンアワー!J313&gt;0,LN(マンアワー!J313),0)</f>
        <v>11.910710927581595</v>
      </c>
      <c r="L313" s="6">
        <f t="shared" ref="L313:Q313" si="309">E313-E$1095</f>
        <v>2.1494703823395813</v>
      </c>
      <c r="M313" s="6">
        <f t="shared" si="309"/>
        <v>2.1243579995714601</v>
      </c>
      <c r="N313" s="6">
        <f t="shared" si="309"/>
        <v>2.000916615939822</v>
      </c>
      <c r="O313" s="6">
        <f t="shared" si="309"/>
        <v>1.7331575766705019</v>
      </c>
      <c r="P313" s="6">
        <f t="shared" si="309"/>
        <v>1.6850014580108468</v>
      </c>
      <c r="Q313" s="6">
        <f t="shared" si="309"/>
        <v>1.7160607749961851</v>
      </c>
    </row>
    <row r="314" spans="1:17" x14ac:dyDescent="0.15">
      <c r="A314" s="1">
        <v>14</v>
      </c>
      <c r="B314" s="1" t="s">
        <v>109</v>
      </c>
      <c r="C314" s="1">
        <v>12</v>
      </c>
      <c r="D314" s="1" t="s">
        <v>24</v>
      </c>
      <c r="E314" s="4">
        <f>IF(マンアワー!E314&gt;0,LN(マンアワー!E314),0)</f>
        <v>13.044500998993705</v>
      </c>
      <c r="F314" s="4">
        <f>IF(マンアワー!F314&gt;0,LN(マンアワー!F314),0)</f>
        <v>12.877023656501661</v>
      </c>
      <c r="G314" s="4">
        <f>IF(マンアワー!G314&gt;0,LN(マンアワー!G314),0)</f>
        <v>13.088370304067771</v>
      </c>
      <c r="H314" s="4">
        <f>IF(マンアワー!H314&gt;0,LN(マンアワー!H314),0)</f>
        <v>12.707567476890175</v>
      </c>
      <c r="I314" s="4">
        <f>IF(マンアワー!I314&gt;0,LN(マンアワー!I314),0)</f>
        <v>12.383599555948155</v>
      </c>
      <c r="J314" s="4">
        <f>IF(マンアワー!J314&gt;0,LN(マンアワー!J314),0)</f>
        <v>12.336672520159961</v>
      </c>
      <c r="L314" s="6">
        <f t="shared" ref="L314:Q314" si="310">E314-E$1096</f>
        <v>2.85587594022115</v>
      </c>
      <c r="M314" s="6">
        <f t="shared" si="310"/>
        <v>2.4614949015023502</v>
      </c>
      <c r="N314" s="6">
        <f t="shared" si="310"/>
        <v>2.1074914576687025</v>
      </c>
      <c r="O314" s="6">
        <f t="shared" si="310"/>
        <v>1.8247207234445231</v>
      </c>
      <c r="P314" s="6">
        <f t="shared" si="310"/>
        <v>1.6394270835520111</v>
      </c>
      <c r="Q314" s="6">
        <f t="shared" si="310"/>
        <v>1.7184462871934336</v>
      </c>
    </row>
    <row r="315" spans="1:17" x14ac:dyDescent="0.15">
      <c r="A315" s="1">
        <v>14</v>
      </c>
      <c r="B315" s="1" t="s">
        <v>109</v>
      </c>
      <c r="C315" s="1">
        <v>13</v>
      </c>
      <c r="D315" s="1" t="s">
        <v>25</v>
      </c>
      <c r="E315" s="4">
        <f>IF(マンアワー!E315&gt;0,LN(マンアワー!E315),0)</f>
        <v>12.824513199652063</v>
      </c>
      <c r="F315" s="4">
        <f>IF(マンアワー!F315&gt;0,LN(マンアワー!F315),0)</f>
        <v>12.708064051622589</v>
      </c>
      <c r="G315" s="4">
        <f>IF(マンアワー!G315&gt;0,LN(マンアワー!G315),0)</f>
        <v>12.641594625732058</v>
      </c>
      <c r="H315" s="4">
        <f>IF(マンアワー!H315&gt;0,LN(マンアワー!H315),0)</f>
        <v>12.171620244263593</v>
      </c>
      <c r="I315" s="4">
        <f>IF(マンアワー!I315&gt;0,LN(マンアワー!I315),0)</f>
        <v>12.203052346296586</v>
      </c>
      <c r="J315" s="4">
        <f>IF(マンアワー!J315&gt;0,LN(マンアワー!J315),0)</f>
        <v>12.009193772714651</v>
      </c>
      <c r="L315" s="6">
        <f t="shared" ref="L315:Q315" si="311">E315-E$1097</f>
        <v>3.1910293740920554</v>
      </c>
      <c r="M315" s="6">
        <f t="shared" si="311"/>
        <v>2.9420312155269919</v>
      </c>
      <c r="N315" s="6">
        <f t="shared" si="311"/>
        <v>2.8262171867764039</v>
      </c>
      <c r="O315" s="6">
        <f t="shared" si="311"/>
        <v>2.4391933686118037</v>
      </c>
      <c r="P315" s="6">
        <f t="shared" si="311"/>
        <v>2.1992368700822897</v>
      </c>
      <c r="Q315" s="6">
        <f t="shared" si="311"/>
        <v>2.1582659568879308</v>
      </c>
    </row>
    <row r="316" spans="1:17" x14ac:dyDescent="0.15">
      <c r="A316" s="1">
        <v>14</v>
      </c>
      <c r="B316" s="1" t="s">
        <v>109</v>
      </c>
      <c r="C316" s="1">
        <v>14</v>
      </c>
      <c r="D316" s="1" t="s">
        <v>26</v>
      </c>
      <c r="E316" s="4">
        <f>IF(マンアワー!E316&gt;0,LN(マンアワー!E316),0)</f>
        <v>10.571923066326249</v>
      </c>
      <c r="F316" s="4">
        <f>IF(マンアワー!F316&gt;0,LN(マンアワー!F316),0)</f>
        <v>10.477304414453991</v>
      </c>
      <c r="G316" s="4">
        <f>IF(マンアワー!G316&gt;0,LN(マンアワー!G316),0)</f>
        <v>10.579779976737917</v>
      </c>
      <c r="H316" s="4">
        <f>IF(マンアワー!H316&gt;0,LN(マンアワー!H316),0)</f>
        <v>9.9646894810665252</v>
      </c>
      <c r="I316" s="4">
        <f>IF(マンアワー!I316&gt;0,LN(マンアワー!I316),0)</f>
        <v>10.050915245340214</v>
      </c>
      <c r="J316" s="4">
        <f>IF(マンアワー!J316&gt;0,LN(マンアワー!J316),0)</f>
        <v>9.9514029943523052</v>
      </c>
      <c r="L316" s="6">
        <f t="shared" ref="L316:Q316" si="312">E316-E$1098</f>
        <v>2.6172273536719812</v>
      </c>
      <c r="M316" s="6">
        <f t="shared" si="312"/>
        <v>2.1267487084012995</v>
      </c>
      <c r="N316" s="6">
        <f t="shared" si="312"/>
        <v>2.0339246081557771</v>
      </c>
      <c r="O316" s="6">
        <f t="shared" si="312"/>
        <v>1.7920459236353317</v>
      </c>
      <c r="P316" s="6">
        <f t="shared" si="312"/>
        <v>1.987746647299522</v>
      </c>
      <c r="Q316" s="6">
        <f t="shared" si="312"/>
        <v>2.0122567778172522</v>
      </c>
    </row>
    <row r="317" spans="1:17" x14ac:dyDescent="0.15">
      <c r="A317" s="1">
        <v>14</v>
      </c>
      <c r="B317" s="1" t="s">
        <v>109</v>
      </c>
      <c r="C317" s="1">
        <v>15</v>
      </c>
      <c r="D317" s="1" t="s">
        <v>27</v>
      </c>
      <c r="E317" s="4">
        <f>IF(マンアワー!E317&gt;0,LN(マンアワー!E317),0)</f>
        <v>12.243307719254735</v>
      </c>
      <c r="F317" s="4">
        <f>IF(マンアワー!F317&gt;0,LN(マンアワー!F317),0)</f>
        <v>12.16134019382638</v>
      </c>
      <c r="G317" s="4">
        <f>IF(マンアワー!G317&gt;0,LN(マンアワー!G317),0)</f>
        <v>12.306676126934864</v>
      </c>
      <c r="H317" s="4">
        <f>IF(マンアワー!H317&gt;0,LN(マンアワー!H317),0)</f>
        <v>12.051423190370249</v>
      </c>
      <c r="I317" s="4">
        <f>IF(マンアワー!I317&gt;0,LN(マンアワー!I317),0)</f>
        <v>11.803049581445192</v>
      </c>
      <c r="J317" s="4">
        <f>IF(マンアワー!J317&gt;0,LN(マンアワー!J317),0)</f>
        <v>11.77959581314931</v>
      </c>
      <c r="L317" s="6">
        <f t="shared" ref="L317:Q317" si="313">E317-E$1099</f>
        <v>0.87106169483855922</v>
      </c>
      <c r="M317" s="6">
        <f t="shared" si="313"/>
        <v>0.8599101285155708</v>
      </c>
      <c r="N317" s="6">
        <f t="shared" si="313"/>
        <v>0.990027017518468</v>
      </c>
      <c r="O317" s="6">
        <f t="shared" si="313"/>
        <v>0.9834118088221242</v>
      </c>
      <c r="P317" s="6">
        <f t="shared" si="313"/>
        <v>0.96754470177979712</v>
      </c>
      <c r="Q317" s="6">
        <f t="shared" si="313"/>
        <v>1.0342825873046575</v>
      </c>
    </row>
    <row r="318" spans="1:17" x14ac:dyDescent="0.15">
      <c r="A318" s="1">
        <v>14</v>
      </c>
      <c r="B318" s="1" t="s">
        <v>282</v>
      </c>
      <c r="C318" s="1">
        <v>16</v>
      </c>
      <c r="D318" s="1" t="s">
        <v>10</v>
      </c>
      <c r="E318" s="4">
        <f>IF(マンアワー!E318&gt;0,LN(マンアワー!E318),0)</f>
        <v>13.240258943405051</v>
      </c>
      <c r="F318" s="4">
        <f>IF(マンアワー!F318&gt;0,LN(マンアワー!F318),0)</f>
        <v>13.41752396641732</v>
      </c>
      <c r="G318" s="4">
        <f>IF(マンアワー!G318&gt;0,LN(マンアワー!G318),0)</f>
        <v>13.598389593862851</v>
      </c>
      <c r="H318" s="4">
        <f>IF(マンアワー!H318&gt;0,LN(マンアワー!H318),0)</f>
        <v>13.497803645045677</v>
      </c>
      <c r="I318" s="4">
        <f>IF(マンアワー!I318&gt;0,LN(マンアワー!I318),0)</f>
        <v>13.516922583287855</v>
      </c>
      <c r="J318" s="4">
        <f>IF(マンアワー!J318&gt;0,LN(マンアワー!J318),0)</f>
        <v>13.425343159494833</v>
      </c>
      <c r="L318" s="6">
        <f t="shared" ref="L318:Q318" si="314">E318-E$1100</f>
        <v>1.2579653045230863</v>
      </c>
      <c r="M318" s="6">
        <f t="shared" si="314"/>
        <v>1.1315941835280707</v>
      </c>
      <c r="N318" s="6">
        <f t="shared" si="314"/>
        <v>1.3328841323674876</v>
      </c>
      <c r="O318" s="6">
        <f t="shared" si="314"/>
        <v>1.2460815683809514</v>
      </c>
      <c r="P318" s="6">
        <f t="shared" si="314"/>
        <v>1.4772291012261896</v>
      </c>
      <c r="Q318" s="6">
        <f t="shared" si="314"/>
        <v>1.441555154684691</v>
      </c>
    </row>
    <row r="319" spans="1:17" x14ac:dyDescent="0.15">
      <c r="A319" s="1">
        <v>14</v>
      </c>
      <c r="B319" s="1" t="s">
        <v>282</v>
      </c>
      <c r="C319" s="1">
        <v>17</v>
      </c>
      <c r="D319" s="1" t="s">
        <v>11</v>
      </c>
      <c r="E319" s="4">
        <f>IF(マンアワー!E319&gt;0,LN(マンアワー!E319),0)</f>
        <v>10.430770394202009</v>
      </c>
      <c r="F319" s="4">
        <f>IF(マンアワー!F319&gt;0,LN(マンアワー!F319),0)</f>
        <v>10.616647011702732</v>
      </c>
      <c r="G319" s="4">
        <f>IF(マンアワー!G319&gt;0,LN(マンアワー!G319),0)</f>
        <v>10.699392672215991</v>
      </c>
      <c r="H319" s="4">
        <f>IF(マンアワー!H319&gt;0,LN(マンアワー!H319),0)</f>
        <v>10.669018662562744</v>
      </c>
      <c r="I319" s="4">
        <f>IF(マンアワー!I319&gt;0,LN(マンアワー!I319),0)</f>
        <v>10.4884986939543</v>
      </c>
      <c r="J319" s="4">
        <f>IF(マンアワー!J319&gt;0,LN(マンアワー!J319),0)</f>
        <v>10.474595803807023</v>
      </c>
      <c r="L319" s="6">
        <f t="shared" ref="L319:Q319" si="315">E319-E$1101</f>
        <v>1.2582452411081455</v>
      </c>
      <c r="M319" s="6">
        <f t="shared" si="315"/>
        <v>1.2807219218252346</v>
      </c>
      <c r="N319" s="6">
        <f t="shared" si="315"/>
        <v>1.2520999102709354</v>
      </c>
      <c r="O319" s="6">
        <f t="shared" si="315"/>
        <v>1.1725246130588278</v>
      </c>
      <c r="P319" s="6">
        <f t="shared" si="315"/>
        <v>1.0514824203520821</v>
      </c>
      <c r="Q319" s="6">
        <f t="shared" si="315"/>
        <v>1.051633804571539</v>
      </c>
    </row>
    <row r="320" spans="1:17" x14ac:dyDescent="0.15">
      <c r="A320" s="1">
        <v>14</v>
      </c>
      <c r="B320" s="1" t="s">
        <v>282</v>
      </c>
      <c r="C320" s="1">
        <v>18</v>
      </c>
      <c r="D320" s="1" t="s">
        <v>12</v>
      </c>
      <c r="E320" s="4">
        <f>IF(マンアワー!E320&gt;0,LN(マンアワー!E320),0)</f>
        <v>13.57178962416949</v>
      </c>
      <c r="F320" s="4">
        <f>IF(マンアワー!F320&gt;0,LN(マンアワー!F320),0)</f>
        <v>13.801740102124539</v>
      </c>
      <c r="G320" s="4">
        <f>IF(マンアワー!G320&gt;0,LN(マンアワー!G320),0)</f>
        <v>13.75657930721743</v>
      </c>
      <c r="H320" s="4">
        <f>IF(マンアワー!H320&gt;0,LN(マンアワー!H320),0)</f>
        <v>13.763827864943671</v>
      </c>
      <c r="I320" s="4">
        <f>IF(マンアワー!I320&gt;0,LN(マンアワー!I320),0)</f>
        <v>13.822450138289279</v>
      </c>
      <c r="J320" s="4">
        <f>IF(マンアワー!J320&gt;0,LN(マンアワー!J320),0)</f>
        <v>13.81960509216824</v>
      </c>
      <c r="L320" s="6">
        <f t="shared" ref="L320:Q320" si="316">E320-E$1102</f>
        <v>0.98321966829701424</v>
      </c>
      <c r="M320" s="6">
        <f t="shared" si="316"/>
        <v>1.0883333525951162</v>
      </c>
      <c r="N320" s="6">
        <f t="shared" si="316"/>
        <v>1.1114764055159583</v>
      </c>
      <c r="O320" s="6">
        <f t="shared" si="316"/>
        <v>1.2556709444482586</v>
      </c>
      <c r="P320" s="6">
        <f t="shared" si="316"/>
        <v>1.4758942634139167</v>
      </c>
      <c r="Q320" s="6">
        <f t="shared" si="316"/>
        <v>1.504823891044186</v>
      </c>
    </row>
    <row r="321" spans="1:17" x14ac:dyDescent="0.15">
      <c r="A321" s="1">
        <v>14</v>
      </c>
      <c r="B321" s="1" t="s">
        <v>282</v>
      </c>
      <c r="C321" s="1">
        <v>19</v>
      </c>
      <c r="D321" s="1" t="s">
        <v>13</v>
      </c>
      <c r="E321" s="4">
        <f>IF(マンアワー!E321&gt;0,LN(マンアワー!E321),0)</f>
        <v>11.532852450539719</v>
      </c>
      <c r="F321" s="4">
        <f>IF(マンアワー!F321&gt;0,LN(マンアワー!F321),0)</f>
        <v>11.923810782645113</v>
      </c>
      <c r="G321" s="4">
        <f>IF(マンアワー!G321&gt;0,LN(マンアワー!G321),0)</f>
        <v>12.194586271812106</v>
      </c>
      <c r="H321" s="4">
        <f>IF(マンアワー!H321&gt;0,LN(マンアワー!H321),0)</f>
        <v>11.96339247154163</v>
      </c>
      <c r="I321" s="4">
        <f>IF(マンアワー!I321&gt;0,LN(マンアワー!I321),0)</f>
        <v>12.019028599380743</v>
      </c>
      <c r="J321" s="4">
        <f>IF(マンアワー!J321&gt;0,LN(マンアワー!J321),0)</f>
        <v>11.979798507755644</v>
      </c>
      <c r="L321" s="6">
        <f t="shared" ref="L321:Q321" si="317">E321-E$1103</f>
        <v>1.0800474067604799</v>
      </c>
      <c r="M321" s="6">
        <f t="shared" si="317"/>
        <v>1.1859213090802427</v>
      </c>
      <c r="N321" s="6">
        <f t="shared" si="317"/>
        <v>1.3504922403287516</v>
      </c>
      <c r="O321" s="6">
        <f t="shared" si="317"/>
        <v>1.2483352743507119</v>
      </c>
      <c r="P321" s="6">
        <f t="shared" si="317"/>
        <v>1.3344848806986533</v>
      </c>
      <c r="Q321" s="6">
        <f t="shared" si="317"/>
        <v>1.3008819188298126</v>
      </c>
    </row>
    <row r="322" spans="1:17" x14ac:dyDescent="0.15">
      <c r="A322" s="1">
        <v>14</v>
      </c>
      <c r="B322" s="1" t="s">
        <v>282</v>
      </c>
      <c r="C322" s="1">
        <v>20</v>
      </c>
      <c r="D322" s="1" t="s">
        <v>14</v>
      </c>
      <c r="E322" s="4">
        <f>IF(マンアワー!E322&gt;0,LN(マンアワー!E322),0)</f>
        <v>10.600531883090515</v>
      </c>
      <c r="F322" s="4">
        <f>IF(マンアワー!F322&gt;0,LN(マンアワー!F322),0)</f>
        <v>11.208883427981394</v>
      </c>
      <c r="G322" s="4">
        <f>IF(マンアワー!G322&gt;0,LN(マンアワー!G322),0)</f>
        <v>11.786129576355838</v>
      </c>
      <c r="H322" s="4">
        <f>IF(マンアワー!H322&gt;0,LN(マンアワー!H322),0)</f>
        <v>11.906251415884141</v>
      </c>
      <c r="I322" s="4">
        <f>IF(マンアワー!I322&gt;0,LN(マンアワー!I322),0)</f>
        <v>11.923137720796136</v>
      </c>
      <c r="J322" s="4">
        <f>IF(マンアワー!J322&gt;0,LN(マンアワー!J322),0)</f>
        <v>11.904893255560332</v>
      </c>
      <c r="L322" s="6">
        <f t="shared" ref="L322:Q322" si="318">E322-E$1104</f>
        <v>1.9294684043186248</v>
      </c>
      <c r="M322" s="6">
        <f t="shared" si="318"/>
        <v>1.9325190367845106</v>
      </c>
      <c r="N322" s="6">
        <f t="shared" si="318"/>
        <v>2.1190298162105456</v>
      </c>
      <c r="O322" s="6">
        <f t="shared" si="318"/>
        <v>2.2034217612662985</v>
      </c>
      <c r="P322" s="6">
        <f t="shared" si="318"/>
        <v>2.2481037192123736</v>
      </c>
      <c r="Q322" s="6">
        <f t="shared" si="318"/>
        <v>2.2381324994954035</v>
      </c>
    </row>
    <row r="323" spans="1:17" x14ac:dyDescent="0.15">
      <c r="A323" s="1">
        <v>14</v>
      </c>
      <c r="B323" s="1" t="s">
        <v>282</v>
      </c>
      <c r="C323" s="1">
        <v>21</v>
      </c>
      <c r="D323" s="1" t="s">
        <v>15</v>
      </c>
      <c r="E323" s="4">
        <f>IF(マンアワー!E323&gt;0,LN(マンアワー!E323),0)</f>
        <v>12.936521221074603</v>
      </c>
      <c r="F323" s="4">
        <f>IF(マンアワー!F323&gt;0,LN(マンアワー!F323),0)</f>
        <v>12.971010589091652</v>
      </c>
      <c r="G323" s="4">
        <f>IF(マンアワー!G323&gt;0,LN(マンアワー!G323),0)</f>
        <v>13.099193785092012</v>
      </c>
      <c r="H323" s="4">
        <f>IF(マンアワー!H323&gt;0,LN(マンアワー!H323),0)</f>
        <v>13.046445142269427</v>
      </c>
      <c r="I323" s="4">
        <f>IF(マンアワー!I323&gt;0,LN(マンアワー!I323),0)</f>
        <v>13.013112167759271</v>
      </c>
      <c r="J323" s="4">
        <f>IF(マンアワー!J323&gt;0,LN(マンアワー!J323),0)</f>
        <v>12.97799344864085</v>
      </c>
      <c r="L323" s="6">
        <f t="shared" ref="L323:Q323" si="319">E323-E$1105</f>
        <v>1.3766083398329911</v>
      </c>
      <c r="M323" s="6">
        <f t="shared" si="319"/>
        <v>1.356548052480985</v>
      </c>
      <c r="N323" s="6">
        <f t="shared" si="319"/>
        <v>1.4431020429109243</v>
      </c>
      <c r="O323" s="6">
        <f t="shared" si="319"/>
        <v>1.4261006874016271</v>
      </c>
      <c r="P323" s="6">
        <f t="shared" si="319"/>
        <v>1.495089632514599</v>
      </c>
      <c r="Q323" s="6">
        <f t="shared" si="319"/>
        <v>1.4696058753987256</v>
      </c>
    </row>
    <row r="324" spans="1:17" x14ac:dyDescent="0.15">
      <c r="A324" s="1">
        <v>14</v>
      </c>
      <c r="B324" s="1" t="s">
        <v>107</v>
      </c>
      <c r="C324" s="1">
        <v>22</v>
      </c>
      <c r="D324" s="1" t="s">
        <v>7</v>
      </c>
      <c r="E324" s="4">
        <f>IF(マンアワー!E324&gt;0,LN(マンアワー!E324),0)</f>
        <v>13.697117466225368</v>
      </c>
      <c r="F324" s="4">
        <f>IF(マンアワー!F324&gt;0,LN(マンアワー!F324),0)</f>
        <v>13.994041848978929</v>
      </c>
      <c r="G324" s="4">
        <f>IF(マンアワー!G324&gt;0,LN(マンアワー!G324),0)</f>
        <v>14.515482227346533</v>
      </c>
      <c r="H324" s="4">
        <f>IF(マンアワー!H324&gt;0,LN(マンアワー!H324),0)</f>
        <v>14.647578004862082</v>
      </c>
      <c r="I324" s="4">
        <f>IF(マンアワー!I324&gt;0,LN(マンアワー!I324),0)</f>
        <v>14.863589535405382</v>
      </c>
      <c r="J324" s="4">
        <f>IF(マンアワー!J324&gt;0,LN(マンアワー!J324),0)</f>
        <v>14.796107859569137</v>
      </c>
      <c r="L324" s="6">
        <f t="shared" ref="L324:Q324" si="320">E324-E$1106</f>
        <v>1.134078744623757</v>
      </c>
      <c r="M324" s="6">
        <f t="shared" si="320"/>
        <v>1.1766182712942381</v>
      </c>
      <c r="N324" s="6">
        <f t="shared" si="320"/>
        <v>1.4481037525797049</v>
      </c>
      <c r="O324" s="6">
        <f t="shared" si="320"/>
        <v>1.4621414447306265</v>
      </c>
      <c r="P324" s="6">
        <f t="shared" si="320"/>
        <v>1.5313686841448835</v>
      </c>
      <c r="Q324" s="6">
        <f t="shared" si="320"/>
        <v>1.4783182659769185</v>
      </c>
    </row>
    <row r="325" spans="1:17" x14ac:dyDescent="0.15">
      <c r="A325" s="1">
        <v>14</v>
      </c>
      <c r="B325" s="1" t="s">
        <v>107</v>
      </c>
      <c r="C325" s="1">
        <v>23</v>
      </c>
      <c r="D325" s="1" t="s">
        <v>28</v>
      </c>
      <c r="E325" s="4">
        <f>IF(マンアワー!E325&gt;0,LN(マンアワー!E325),0)</f>
        <v>12.439705357183659</v>
      </c>
      <c r="F325" s="4">
        <f>IF(マンアワー!F325&gt;0,LN(マンアワー!F325),0)</f>
        <v>12.734422953728417</v>
      </c>
      <c r="G325" s="4">
        <f>IF(マンアワー!G325&gt;0,LN(マンアワー!G325),0)</f>
        <v>12.831507797119775</v>
      </c>
      <c r="H325" s="4">
        <f>IF(マンアワー!H325&gt;0,LN(マンアワー!H325),0)</f>
        <v>12.670999975528703</v>
      </c>
      <c r="I325" s="4">
        <f>IF(マンアワー!I325&gt;0,LN(マンアワー!I325),0)</f>
        <v>12.619533338752625</v>
      </c>
      <c r="J325" s="4">
        <f>IF(マンアワー!J325&gt;0,LN(マンアワー!J325),0)</f>
        <v>12.557470293917349</v>
      </c>
      <c r="L325" s="6">
        <f t="shared" ref="L325:Q325" si="321">E325-E$1107</f>
        <v>0.82898298870173015</v>
      </c>
      <c r="M325" s="6">
        <f t="shared" si="321"/>
        <v>0.97762803190051883</v>
      </c>
      <c r="N325" s="6">
        <f t="shared" si="321"/>
        <v>1.0928734827611493</v>
      </c>
      <c r="O325" s="6">
        <f t="shared" si="321"/>
        <v>1.0093791142947737</v>
      </c>
      <c r="P325" s="6">
        <f t="shared" si="321"/>
        <v>1.0686641012566209</v>
      </c>
      <c r="Q325" s="6">
        <f t="shared" si="321"/>
        <v>1.0287248862977094</v>
      </c>
    </row>
    <row r="326" spans="1:17" x14ac:dyDescent="0.15">
      <c r="A326" s="1">
        <v>15</v>
      </c>
      <c r="B326" s="1" t="s">
        <v>111</v>
      </c>
      <c r="C326" s="1">
        <v>1</v>
      </c>
      <c r="D326" s="1" t="s">
        <v>8</v>
      </c>
      <c r="E326" s="4">
        <f>IF(マンアワー!E326&gt;0,LN(マンアワー!E326),0)</f>
        <v>13.59146616363828</v>
      </c>
      <c r="F326" s="4">
        <f>IF(マンアワー!F326&gt;0,LN(マンアワー!F326),0)</f>
        <v>13.099730863110761</v>
      </c>
      <c r="G326" s="4">
        <f>IF(マンアワー!G326&gt;0,LN(マンアワー!G326),0)</f>
        <v>12.528443971692298</v>
      </c>
      <c r="H326" s="4">
        <f>IF(マンアワー!H326&gt;0,LN(マンアワー!H326),0)</f>
        <v>12.042277504003911</v>
      </c>
      <c r="I326" s="4">
        <f>IF(マンアワー!I326&gt;0,LN(マンアワー!I326),0)</f>
        <v>11.922967902667402</v>
      </c>
      <c r="J326" s="4">
        <f>IF(マンアワー!J326&gt;0,LN(マンアワー!J326),0)</f>
        <v>11.886112459501311</v>
      </c>
      <c r="L326" s="6">
        <f t="shared" ref="L326:Q326" si="322">E326-E$1085</f>
        <v>0.76342702808620899</v>
      </c>
      <c r="M326" s="6">
        <f t="shared" si="322"/>
        <v>0.69012192099961922</v>
      </c>
      <c r="N326" s="6">
        <f t="shared" si="322"/>
        <v>0.5222272930244074</v>
      </c>
      <c r="O326" s="6">
        <f t="shared" si="322"/>
        <v>0.46125071051630506</v>
      </c>
      <c r="P326" s="6">
        <f t="shared" si="322"/>
        <v>0.49323405741065152</v>
      </c>
      <c r="Q326" s="6">
        <f t="shared" si="322"/>
        <v>0.4803946853550336</v>
      </c>
    </row>
    <row r="327" spans="1:17" x14ac:dyDescent="0.15">
      <c r="A327" s="1">
        <v>15</v>
      </c>
      <c r="B327" s="1" t="s">
        <v>111</v>
      </c>
      <c r="C327" s="1">
        <v>2</v>
      </c>
      <c r="D327" s="1" t="s">
        <v>9</v>
      </c>
      <c r="E327" s="4">
        <f>IF(マンアワー!E327&gt;0,LN(マンアワー!E327),0)</f>
        <v>9.5386760368188224</v>
      </c>
      <c r="F327" s="4">
        <f>IF(マンアワー!F327&gt;0,LN(マンアワー!F327),0)</f>
        <v>9.4213726143921814</v>
      </c>
      <c r="G327" s="4">
        <f>IF(マンアワー!G327&gt;0,LN(マンアワー!G327),0)</f>
        <v>9.3038489907954194</v>
      </c>
      <c r="H327" s="4">
        <f>IF(マンアワー!H327&gt;0,LN(マンアワー!H327),0)</f>
        <v>8.9833261977417944</v>
      </c>
      <c r="I327" s="4">
        <f>IF(マンアワー!I327&gt;0,LN(マンアワー!I327),0)</f>
        <v>8.841667466982333</v>
      </c>
      <c r="J327" s="4">
        <f>IF(マンアワー!J327&gt;0,LN(マンアワー!J327),0)</f>
        <v>8.7071392168830872</v>
      </c>
      <c r="L327" s="6">
        <f t="shared" ref="L327:Q327" si="323">E327-E$1086</f>
        <v>0.69054577356370928</v>
      </c>
      <c r="M327" s="6">
        <f t="shared" si="323"/>
        <v>1.1006689356335233</v>
      </c>
      <c r="N327" s="6">
        <f t="shared" si="323"/>
        <v>1.2281091917797298</v>
      </c>
      <c r="O327" s="6">
        <f t="shared" si="323"/>
        <v>1.2643842690068956</v>
      </c>
      <c r="P327" s="6">
        <f t="shared" si="323"/>
        <v>1.6486130335144527</v>
      </c>
      <c r="Q327" s="6">
        <f t="shared" si="323"/>
        <v>1.6605228587264937</v>
      </c>
    </row>
    <row r="328" spans="1:17" x14ac:dyDescent="0.15">
      <c r="A328" s="1">
        <v>15</v>
      </c>
      <c r="B328" s="1" t="s">
        <v>112</v>
      </c>
      <c r="C328" s="1">
        <v>3</v>
      </c>
      <c r="D328" s="1" t="s">
        <v>16</v>
      </c>
      <c r="E328" s="4">
        <f>IF(マンアワー!E328&gt;0,LN(マンアワー!E328),0)</f>
        <v>10.857571840592943</v>
      </c>
      <c r="F328" s="4">
        <f>IF(マンアワー!F328&gt;0,LN(マンアワー!F328),0)</f>
        <v>11.213245723490758</v>
      </c>
      <c r="G328" s="4">
        <f>IF(マンアワー!G328&gt;0,LN(マンアワー!G328),0)</f>
        <v>11.38618679836101</v>
      </c>
      <c r="H328" s="4">
        <f>IF(マンアワー!H328&gt;0,LN(マンアワー!H328),0)</f>
        <v>11.312900762968267</v>
      </c>
      <c r="I328" s="4">
        <f>IF(マンアワー!I328&gt;0,LN(マンアワー!I328),0)</f>
        <v>11.213335659831101</v>
      </c>
      <c r="J328" s="4">
        <f>IF(マンアワー!J328&gt;0,LN(マンアワー!J328),0)</f>
        <v>11.178972872082253</v>
      </c>
      <c r="L328" s="6">
        <f t="shared" ref="L328:Q328" si="324">E328-E$1087</f>
        <v>0.14871329043081616</v>
      </c>
      <c r="M328" s="6">
        <f t="shared" si="324"/>
        <v>0.49513286475932183</v>
      </c>
      <c r="N328" s="6">
        <f t="shared" si="324"/>
        <v>0.5622362907564451</v>
      </c>
      <c r="O328" s="6">
        <f t="shared" si="324"/>
        <v>0.58601646757106707</v>
      </c>
      <c r="P328" s="6">
        <f t="shared" si="324"/>
        <v>0.50579929325763473</v>
      </c>
      <c r="Q328" s="6">
        <f t="shared" si="324"/>
        <v>0.52497490640652344</v>
      </c>
    </row>
    <row r="329" spans="1:17" x14ac:dyDescent="0.15">
      <c r="A329" s="1">
        <v>15</v>
      </c>
      <c r="B329" s="1" t="s">
        <v>112</v>
      </c>
      <c r="C329" s="1">
        <v>4</v>
      </c>
      <c r="D329" s="1" t="s">
        <v>17</v>
      </c>
      <c r="E329" s="4">
        <f>IF(マンアワー!E329&gt;0,LN(マンアワー!E329),0)</f>
        <v>11.760602520848547</v>
      </c>
      <c r="F329" s="4">
        <f>IF(マンアワー!F329&gt;0,LN(マンアワー!F329),0)</f>
        <v>11.723776813208584</v>
      </c>
      <c r="G329" s="4">
        <f>IF(マンアワー!G329&gt;0,LN(マンアワー!G329),0)</f>
        <v>11.682227500088191</v>
      </c>
      <c r="H329" s="4">
        <f>IF(マンアワー!H329&gt;0,LN(マンアワー!H329),0)</f>
        <v>11.058836437362263</v>
      </c>
      <c r="I329" s="4">
        <f>IF(マンアワー!I329&gt;0,LN(マンアワー!I329),0)</f>
        <v>10.329094591564088</v>
      </c>
      <c r="J329" s="4">
        <f>IF(マンアワー!J329&gt;0,LN(マンアワー!J329),0)</f>
        <v>10.201022906152186</v>
      </c>
      <c r="L329" s="6">
        <f t="shared" ref="L329:Q329" si="325">E329-E$1088</f>
        <v>0.85295736323968896</v>
      </c>
      <c r="M329" s="6">
        <f t="shared" si="325"/>
        <v>0.86791688053851779</v>
      </c>
      <c r="N329" s="6">
        <f t="shared" si="325"/>
        <v>0.80748044186494283</v>
      </c>
      <c r="O329" s="6">
        <f t="shared" si="325"/>
        <v>0.83815319637520069</v>
      </c>
      <c r="P329" s="6">
        <f t="shared" si="325"/>
        <v>0.72222350595866125</v>
      </c>
      <c r="Q329" s="6">
        <f t="shared" si="325"/>
        <v>0.70934359030865934</v>
      </c>
    </row>
    <row r="330" spans="1:17" x14ac:dyDescent="0.15">
      <c r="A330" s="1">
        <v>15</v>
      </c>
      <c r="B330" s="1" t="s">
        <v>112</v>
      </c>
      <c r="C330" s="1">
        <v>5</v>
      </c>
      <c r="D330" s="1" t="s">
        <v>18</v>
      </c>
      <c r="E330" s="4">
        <f>IF(マンアワー!E330&gt;0,LN(マンアワー!E330),0)</f>
        <v>9.4394224149911228</v>
      </c>
      <c r="F330" s="4">
        <f>IF(マンアワー!F330&gt;0,LN(マンアワー!F330),0)</f>
        <v>9.2744358444257919</v>
      </c>
      <c r="G330" s="4">
        <f>IF(マンアワー!G330&gt;0,LN(マンアワー!G330),0)</f>
        <v>9.4914160237310536</v>
      </c>
      <c r="H330" s="4">
        <f>IF(マンアワー!H330&gt;0,LN(マンアワー!H330),0)</f>
        <v>9.4233865121928488</v>
      </c>
      <c r="I330" s="4">
        <f>IF(マンアワー!I330&gt;0,LN(マンアワー!I330),0)</f>
        <v>9.2889668281780171</v>
      </c>
      <c r="J330" s="4">
        <f>IF(マンアワー!J330&gt;0,LN(マンアワー!J330),0)</f>
        <v>9.2069574298535972</v>
      </c>
      <c r="L330" s="6">
        <f t="shared" ref="L330:Q330" si="326">E330-E$1089</f>
        <v>9.7573280734563284E-2</v>
      </c>
      <c r="M330" s="6">
        <f t="shared" si="326"/>
        <v>8.7894921644114277E-2</v>
      </c>
      <c r="N330" s="6">
        <f t="shared" si="326"/>
        <v>0.24437072063473231</v>
      </c>
      <c r="O330" s="6">
        <f t="shared" si="326"/>
        <v>0.36142159150629283</v>
      </c>
      <c r="P330" s="6">
        <f t="shared" si="326"/>
        <v>0.42669139986658422</v>
      </c>
      <c r="Q330" s="6">
        <f t="shared" si="326"/>
        <v>0.39372149469719098</v>
      </c>
    </row>
    <row r="331" spans="1:17" x14ac:dyDescent="0.15">
      <c r="A331" s="1">
        <v>15</v>
      </c>
      <c r="B331" s="1" t="s">
        <v>112</v>
      </c>
      <c r="C331" s="1">
        <v>6</v>
      </c>
      <c r="D331" s="1" t="s">
        <v>2</v>
      </c>
      <c r="E331" s="4">
        <f>IF(マンアワー!E331&gt;0,LN(マンアワー!E331),0)</f>
        <v>10.352419223702755</v>
      </c>
      <c r="F331" s="4">
        <f>IF(マンアワー!F331&gt;0,LN(マンアワー!F331),0)</f>
        <v>9.8745498247048573</v>
      </c>
      <c r="G331" s="4">
        <f>IF(マンアワー!G331&gt;0,LN(マンアワー!G331),0)</f>
        <v>9.6579327975257865</v>
      </c>
      <c r="H331" s="4">
        <f>IF(マンアワー!H331&gt;0,LN(マンアワー!H331),0)</f>
        <v>9.6164476672997843</v>
      </c>
      <c r="I331" s="4">
        <f>IF(マンアワー!I331&gt;0,LN(マンアワー!I331),0)</f>
        <v>9.4508078059474361</v>
      </c>
      <c r="J331" s="4">
        <f>IF(マンアワー!J331&gt;0,LN(マンアワー!J331),0)</f>
        <v>9.3858110872532379</v>
      </c>
      <c r="L331" s="6">
        <f t="shared" ref="L331:Q331" si="327">E331-E$1090</f>
        <v>0.98857812862958383</v>
      </c>
      <c r="M331" s="6">
        <f t="shared" si="327"/>
        <v>0.72416426706793047</v>
      </c>
      <c r="N331" s="6">
        <f t="shared" si="327"/>
        <v>0.46160342899584705</v>
      </c>
      <c r="O331" s="6">
        <f t="shared" si="327"/>
        <v>0.4682402914500603</v>
      </c>
      <c r="P331" s="6">
        <f t="shared" si="327"/>
        <v>0.36787219282910399</v>
      </c>
      <c r="Q331" s="6">
        <f t="shared" si="327"/>
        <v>0.38189667417139894</v>
      </c>
    </row>
    <row r="332" spans="1:17" x14ac:dyDescent="0.15">
      <c r="A332" s="1">
        <v>15</v>
      </c>
      <c r="B332" s="1" t="s">
        <v>112</v>
      </c>
      <c r="C332" s="1">
        <v>7</v>
      </c>
      <c r="D332" s="1" t="s">
        <v>19</v>
      </c>
      <c r="E332" s="4">
        <f>IF(マンアワー!E332&gt;0,LN(マンアワー!E332),0)</f>
        <v>7.8870319903904313</v>
      </c>
      <c r="F332" s="4">
        <f>IF(マンアワー!F332&gt;0,LN(マンアワー!F332),0)</f>
        <v>8.0786767148182435</v>
      </c>
      <c r="G332" s="4">
        <f>IF(マンアワー!G332&gt;0,LN(マンアワー!G332),0)</f>
        <v>7.7657104459370343</v>
      </c>
      <c r="H332" s="4">
        <f>IF(マンアワー!H332&gt;0,LN(マンアワー!H332),0)</f>
        <v>7.0009263348827666</v>
      </c>
      <c r="I332" s="4">
        <f>IF(マンアワー!I332&gt;0,LN(マンアワー!I332),0)</f>
        <v>6.5214798136557253</v>
      </c>
      <c r="J332" s="4">
        <f>IF(マンアワー!J332&gt;0,LN(マンアワー!J332),0)</f>
        <v>6.3932845940076577</v>
      </c>
      <c r="L332" s="6">
        <f t="shared" ref="L332:Q332" si="328">E332-E$1091</f>
        <v>1.3843516869950108</v>
      </c>
      <c r="M332" s="6">
        <f t="shared" si="328"/>
        <v>1.5320070943866257</v>
      </c>
      <c r="N332" s="6">
        <f t="shared" si="328"/>
        <v>1.3383791428090133</v>
      </c>
      <c r="O332" s="6">
        <f t="shared" si="328"/>
        <v>0.67768260059649688</v>
      </c>
      <c r="P332" s="6">
        <f t="shared" si="328"/>
        <v>0.21148098156397488</v>
      </c>
      <c r="Q332" s="6">
        <f t="shared" si="328"/>
        <v>0.24474833807586371</v>
      </c>
    </row>
    <row r="333" spans="1:17" x14ac:dyDescent="0.15">
      <c r="A333" s="1">
        <v>15</v>
      </c>
      <c r="B333" s="1" t="s">
        <v>112</v>
      </c>
      <c r="C333" s="1">
        <v>8</v>
      </c>
      <c r="D333" s="1" t="s">
        <v>20</v>
      </c>
      <c r="E333" s="4">
        <f>IF(マンアワー!E333&gt;0,LN(マンアワー!E333),0)</f>
        <v>10.231973729414479</v>
      </c>
      <c r="F333" s="4">
        <f>IF(マンアワー!F333&gt;0,LN(マンアワー!F333),0)</f>
        <v>10.20954063430834</v>
      </c>
      <c r="G333" s="4">
        <f>IF(マンアワー!G333&gt;0,LN(マンアワー!G333),0)</f>
        <v>10.158376427297899</v>
      </c>
      <c r="H333" s="4">
        <f>IF(マンアワー!H333&gt;0,LN(マンアワー!H333),0)</f>
        <v>9.6903114468664295</v>
      </c>
      <c r="I333" s="4">
        <f>IF(マンアワー!I333&gt;0,LN(マンアワー!I333),0)</f>
        <v>9.4145309569285125</v>
      </c>
      <c r="J333" s="4">
        <f>IF(マンアワー!J333&gt;0,LN(マンアワー!J333),0)</f>
        <v>9.2482045164594116</v>
      </c>
      <c r="L333" s="6">
        <f t="shared" ref="L333:Q333" si="329">E333-E$1092</f>
        <v>0.24275919554483139</v>
      </c>
      <c r="M333" s="6">
        <f t="shared" si="329"/>
        <v>0.22995130434321887</v>
      </c>
      <c r="N333" s="6">
        <f t="shared" si="329"/>
        <v>0.27184644649338097</v>
      </c>
      <c r="O333" s="6">
        <f t="shared" si="329"/>
        <v>6.5259943521306596E-2</v>
      </c>
      <c r="P333" s="6">
        <f t="shared" si="329"/>
        <v>0.13838770371759779</v>
      </c>
      <c r="Q333" s="6">
        <f t="shared" si="329"/>
        <v>0.1086055107502375</v>
      </c>
    </row>
    <row r="334" spans="1:17" x14ac:dyDescent="0.15">
      <c r="A334" s="1">
        <v>15</v>
      </c>
      <c r="B334" s="1" t="s">
        <v>112</v>
      </c>
      <c r="C334" s="1">
        <v>9</v>
      </c>
      <c r="D334" s="1" t="s">
        <v>21</v>
      </c>
      <c r="E334" s="4">
        <f>IF(マンアワー!E334&gt;0,LN(マンアワー!E334),0)</f>
        <v>10.65624638282894</v>
      </c>
      <c r="F334" s="4">
        <f>IF(マンアワー!F334&gt;0,LN(マンアワー!F334),0)</f>
        <v>10.393326182142015</v>
      </c>
      <c r="G334" s="4">
        <f>IF(マンアワー!G334&gt;0,LN(マンアワー!G334),0)</f>
        <v>10.118611450125059</v>
      </c>
      <c r="H334" s="4">
        <f>IF(マンアワー!H334&gt;0,LN(マンアワー!H334),0)</f>
        <v>9.9266409046904069</v>
      </c>
      <c r="I334" s="4">
        <f>IF(マンアワー!I334&gt;0,LN(マンアワー!I334),0)</f>
        <v>9.8949532715829651</v>
      </c>
      <c r="J334" s="4">
        <f>IF(マンアワー!J334&gt;0,LN(マンアワー!J334),0)</f>
        <v>9.7694945503334729</v>
      </c>
      <c r="L334" s="6">
        <f t="shared" ref="L334:Q334" si="330">E334-E$1093</f>
        <v>0.7209227249885295</v>
      </c>
      <c r="M334" s="6">
        <f t="shared" si="330"/>
        <v>0.70030151216367287</v>
      </c>
      <c r="N334" s="6">
        <f t="shared" si="330"/>
        <v>0.57462786117319808</v>
      </c>
      <c r="O334" s="6">
        <f t="shared" si="330"/>
        <v>0.59944169511654977</v>
      </c>
      <c r="P334" s="6">
        <f t="shared" si="330"/>
        <v>0.48974104640093863</v>
      </c>
      <c r="Q334" s="6">
        <f t="shared" si="330"/>
        <v>0.53511405267512657</v>
      </c>
    </row>
    <row r="335" spans="1:17" x14ac:dyDescent="0.15">
      <c r="A335" s="1">
        <v>15</v>
      </c>
      <c r="B335" s="1" t="s">
        <v>112</v>
      </c>
      <c r="C335" s="1">
        <v>10</v>
      </c>
      <c r="D335" s="1" t="s">
        <v>22</v>
      </c>
      <c r="E335" s="4">
        <f>IF(マンアワー!E335&gt;0,LN(マンアワー!E335),0)</f>
        <v>11.288956483935403</v>
      </c>
      <c r="F335" s="4">
        <f>IF(マンアワー!F335&gt;0,LN(マンアワー!F335),0)</f>
        <v>11.253272805246256</v>
      </c>
      <c r="G335" s="4">
        <f>IF(マンアワー!G335&gt;0,LN(マンアワー!G335),0)</f>
        <v>11.391531074238001</v>
      </c>
      <c r="H335" s="4">
        <f>IF(マンアワー!H335&gt;0,LN(マンアワー!H335),0)</f>
        <v>11.235144828191791</v>
      </c>
      <c r="I335" s="4">
        <f>IF(マンアワー!I335&gt;0,LN(マンアワー!I335),0)</f>
        <v>10.930743238279506</v>
      </c>
      <c r="J335" s="4">
        <f>IF(マンアワー!J335&gt;0,LN(マンアワー!J335),0)</f>
        <v>10.840369419761021</v>
      </c>
      <c r="L335" s="6">
        <f t="shared" ref="L335:Q335" si="331">E335-E$1094</f>
        <v>1.1752317268787724</v>
      </c>
      <c r="M335" s="6">
        <f t="shared" si="331"/>
        <v>1.1930935031004974</v>
      </c>
      <c r="N335" s="6">
        <f t="shared" si="331"/>
        <v>1.094265789979012</v>
      </c>
      <c r="O335" s="6">
        <f t="shared" si="331"/>
        <v>1.1222756600798611</v>
      </c>
      <c r="P335" s="6">
        <f t="shared" si="331"/>
        <v>0.98261881221270464</v>
      </c>
      <c r="Q335" s="6">
        <f t="shared" si="331"/>
        <v>1.0169371974334389</v>
      </c>
    </row>
    <row r="336" spans="1:17" x14ac:dyDescent="0.15">
      <c r="A336" s="1">
        <v>15</v>
      </c>
      <c r="B336" s="1" t="s">
        <v>112</v>
      </c>
      <c r="C336" s="1">
        <v>11</v>
      </c>
      <c r="D336" s="1" t="s">
        <v>23</v>
      </c>
      <c r="E336" s="4">
        <f>IF(マンアワー!E336&gt;0,LN(マンアワー!E336),0)</f>
        <v>11.154336393643634</v>
      </c>
      <c r="F336" s="4">
        <f>IF(マンアワー!F336&gt;0,LN(マンアワー!F336),0)</f>
        <v>11.223934699321008</v>
      </c>
      <c r="G336" s="4">
        <f>IF(マンアワー!G336&gt;0,LN(マンアワー!G336),0)</f>
        <v>11.380254806489228</v>
      </c>
      <c r="H336" s="4">
        <f>IF(マンアワー!H336&gt;0,LN(マンアワー!H336),0)</f>
        <v>11.152186899886388</v>
      </c>
      <c r="I336" s="4">
        <f>IF(マンアワー!I336&gt;0,LN(マンアワー!I336),0)</f>
        <v>11.161743848863621</v>
      </c>
      <c r="J336" s="4">
        <f>IF(マンアワー!J336&gt;0,LN(マンアワー!J336),0)</f>
        <v>10.950019030095437</v>
      </c>
      <c r="L336" s="6">
        <f t="shared" ref="L336:Q336" si="332">E336-E$1095</f>
        <v>0.96000548997740154</v>
      </c>
      <c r="M336" s="6">
        <f t="shared" si="332"/>
        <v>0.96958354064883245</v>
      </c>
      <c r="N336" s="6">
        <f t="shared" si="332"/>
        <v>0.90330259371936172</v>
      </c>
      <c r="O336" s="6">
        <f t="shared" si="332"/>
        <v>0.74561814347065258</v>
      </c>
      <c r="P336" s="6">
        <f t="shared" si="332"/>
        <v>0.74252002630703906</v>
      </c>
      <c r="Q336" s="6">
        <f t="shared" si="332"/>
        <v>0.75536887751002624</v>
      </c>
    </row>
    <row r="337" spans="1:17" x14ac:dyDescent="0.15">
      <c r="A337" s="1">
        <v>15</v>
      </c>
      <c r="B337" s="1" t="s">
        <v>112</v>
      </c>
      <c r="C337" s="1">
        <v>12</v>
      </c>
      <c r="D337" s="1" t="s">
        <v>24</v>
      </c>
      <c r="E337" s="4">
        <f>IF(マンアワー!E337&gt;0,LN(マンアワー!E337),0)</f>
        <v>10.029795521322811</v>
      </c>
      <c r="F337" s="4">
        <f>IF(マンアワー!F337&gt;0,LN(マンアワー!F337),0)</f>
        <v>10.948545398607241</v>
      </c>
      <c r="G337" s="4">
        <f>IF(マンアワー!G337&gt;0,LN(マンアワー!G337),0)</f>
        <v>11.67098438723526</v>
      </c>
      <c r="H337" s="4">
        <f>IF(マンアワー!H337&gt;0,LN(マンアワー!H337),0)</f>
        <v>11.475614588092517</v>
      </c>
      <c r="I337" s="4">
        <f>IF(マンアワー!I337&gt;0,LN(マンアワー!I337),0)</f>
        <v>11.263976834811684</v>
      </c>
      <c r="J337" s="4">
        <f>IF(マンアワー!J337&gt;0,LN(マンアワー!J337),0)</f>
        <v>11.137883113236803</v>
      </c>
      <c r="L337" s="6">
        <f t="shared" ref="L337:Q337" si="333">E337-E$1096</f>
        <v>-0.15882953744974415</v>
      </c>
      <c r="M337" s="6">
        <f t="shared" si="333"/>
        <v>0.53301664360792955</v>
      </c>
      <c r="N337" s="6">
        <f t="shared" si="333"/>
        <v>0.69010554083619091</v>
      </c>
      <c r="O337" s="6">
        <f t="shared" si="333"/>
        <v>0.59276783464686567</v>
      </c>
      <c r="P337" s="6">
        <f t="shared" si="333"/>
        <v>0.51980436241553996</v>
      </c>
      <c r="Q337" s="6">
        <f t="shared" si="333"/>
        <v>0.51965688027027568</v>
      </c>
    </row>
    <row r="338" spans="1:17" x14ac:dyDescent="0.15">
      <c r="A338" s="1">
        <v>15</v>
      </c>
      <c r="B338" s="1" t="s">
        <v>112</v>
      </c>
      <c r="C338" s="1">
        <v>13</v>
      </c>
      <c r="D338" s="1" t="s">
        <v>25</v>
      </c>
      <c r="E338" s="4">
        <f>IF(マンアワー!E338&gt;0,LN(マンアワー!E338),0)</f>
        <v>9.5506451563921448</v>
      </c>
      <c r="F338" s="4">
        <f>IF(マンアワー!F338&gt;0,LN(マンアワー!F338),0)</f>
        <v>9.7350933727405451</v>
      </c>
      <c r="G338" s="4">
        <f>IF(マンアワー!G338&gt;0,LN(マンアワー!G338),0)</f>
        <v>9.6455186334270131</v>
      </c>
      <c r="H338" s="4">
        <f>IF(マンアワー!H338&gt;0,LN(マンアワー!H338),0)</f>
        <v>9.6750815710532958</v>
      </c>
      <c r="I338" s="4">
        <f>IF(マンアワー!I338&gt;0,LN(マンアワー!I338),0)</f>
        <v>10.074610295795967</v>
      </c>
      <c r="J338" s="4">
        <f>IF(マンアワー!J338&gt;0,LN(マンアワー!J338),0)</f>
        <v>9.8881153137572948</v>
      </c>
      <c r="L338" s="6">
        <f t="shared" ref="L338:Q338" si="334">E338-E$1097</f>
        <v>-8.2838669167863088E-2</v>
      </c>
      <c r="M338" s="6">
        <f t="shared" si="334"/>
        <v>-3.0939463355052155E-2</v>
      </c>
      <c r="N338" s="6">
        <f t="shared" si="334"/>
        <v>-0.16985880552864074</v>
      </c>
      <c r="O338" s="6">
        <f t="shared" si="334"/>
        <v>-5.734530459849374E-2</v>
      </c>
      <c r="P338" s="6">
        <f t="shared" si="334"/>
        <v>7.079481958167122E-2</v>
      </c>
      <c r="Q338" s="6">
        <f t="shared" si="334"/>
        <v>3.7187497930574409E-2</v>
      </c>
    </row>
    <row r="339" spans="1:17" x14ac:dyDescent="0.15">
      <c r="A339" s="1">
        <v>15</v>
      </c>
      <c r="B339" s="1" t="s">
        <v>112</v>
      </c>
      <c r="C339" s="1">
        <v>14</v>
      </c>
      <c r="D339" s="1" t="s">
        <v>26</v>
      </c>
      <c r="E339" s="4">
        <f>IF(マンアワー!E339&gt;0,LN(マンアワー!E339),0)</f>
        <v>9.0019023678556849</v>
      </c>
      <c r="F339" s="4">
        <f>IF(マンアワー!F339&gt;0,LN(マンアワー!F339),0)</f>
        <v>9.5230647041386653</v>
      </c>
      <c r="G339" s="4">
        <f>IF(マンアワー!G339&gt;0,LN(マンアワー!G339),0)</f>
        <v>9.5097524224419949</v>
      </c>
      <c r="H339" s="4">
        <f>IF(マンアワー!H339&gt;0,LN(マンアワー!H339),0)</f>
        <v>9.0280259632939082</v>
      </c>
      <c r="I339" s="4">
        <f>IF(マンアワー!I339&gt;0,LN(マンアワー!I339),0)</f>
        <v>8.7138835859512973</v>
      </c>
      <c r="J339" s="4">
        <f>IF(マンアワー!J339&gt;0,LN(マンアワー!J339),0)</f>
        <v>8.5893070816889949</v>
      </c>
      <c r="L339" s="6">
        <f t="shared" ref="L339:Q339" si="335">E339-E$1098</f>
        <v>1.0472066552014168</v>
      </c>
      <c r="M339" s="6">
        <f t="shared" si="335"/>
        <v>1.1725089980859735</v>
      </c>
      <c r="N339" s="6">
        <f t="shared" si="335"/>
        <v>0.96389705385985458</v>
      </c>
      <c r="O339" s="6">
        <f t="shared" si="335"/>
        <v>0.85538240586271463</v>
      </c>
      <c r="P339" s="6">
        <f t="shared" si="335"/>
        <v>0.65071498791060556</v>
      </c>
      <c r="Q339" s="6">
        <f t="shared" si="335"/>
        <v>0.65016086515394189</v>
      </c>
    </row>
    <row r="340" spans="1:17" x14ac:dyDescent="0.15">
      <c r="A340" s="1">
        <v>15</v>
      </c>
      <c r="B340" s="1" t="s">
        <v>112</v>
      </c>
      <c r="C340" s="1">
        <v>15</v>
      </c>
      <c r="D340" s="1" t="s">
        <v>27</v>
      </c>
      <c r="E340" s="4">
        <f>IF(マンアワー!E340&gt;0,LN(マンアワー!E340),0)</f>
        <v>11.383457314554855</v>
      </c>
      <c r="F340" s="4">
        <f>IF(マンアワー!F340&gt;0,LN(マンアワー!F340),0)</f>
        <v>11.432178133086662</v>
      </c>
      <c r="G340" s="4">
        <f>IF(マンアワー!G340&gt;0,LN(マンアワー!G340),0)</f>
        <v>11.452419842746281</v>
      </c>
      <c r="H340" s="4">
        <f>IF(マンアワー!H340&gt;0,LN(マンアワー!H340),0)</f>
        <v>11.212044665027044</v>
      </c>
      <c r="I340" s="4">
        <f>IF(マンアワー!I340&gt;0,LN(マンアワー!I340),0)</f>
        <v>11.001455767928222</v>
      </c>
      <c r="J340" s="4">
        <f>IF(マンアワー!J340&gt;0,LN(マンアワー!J340),0)</f>
        <v>10.913586212745569</v>
      </c>
      <c r="L340" s="6">
        <f t="shared" ref="L340:Q340" si="336">E340-E$1099</f>
        <v>1.121129013867872E-2</v>
      </c>
      <c r="M340" s="6">
        <f t="shared" si="336"/>
        <v>0.13074806777585302</v>
      </c>
      <c r="N340" s="6">
        <f t="shared" si="336"/>
        <v>0.13577073332988476</v>
      </c>
      <c r="O340" s="6">
        <f t="shared" si="336"/>
        <v>0.14403328347891886</v>
      </c>
      <c r="P340" s="6">
        <f t="shared" si="336"/>
        <v>0.16595088826282733</v>
      </c>
      <c r="Q340" s="6">
        <f t="shared" si="336"/>
        <v>0.16827298690091652</v>
      </c>
    </row>
    <row r="341" spans="1:17" x14ac:dyDescent="0.15">
      <c r="A341" s="1">
        <v>15</v>
      </c>
      <c r="B341" s="1" t="s">
        <v>283</v>
      </c>
      <c r="C341" s="1">
        <v>16</v>
      </c>
      <c r="D341" s="1" t="s">
        <v>10</v>
      </c>
      <c r="E341" s="4">
        <f>IF(マンアワー!E341&gt;0,LN(マンアワー!E341),0)</f>
        <v>12.449424025682976</v>
      </c>
      <c r="F341" s="4">
        <f>IF(マンアワー!F341&gt;0,LN(マンアワー!F341),0)</f>
        <v>12.767665051706192</v>
      </c>
      <c r="G341" s="4">
        <f>IF(マンアワー!G341&gt;0,LN(マンアワー!G341),0)</f>
        <v>12.710556246765016</v>
      </c>
      <c r="H341" s="4">
        <f>IF(マンアワー!H341&gt;0,LN(マンアワー!H341),0)</f>
        <v>12.705616862515452</v>
      </c>
      <c r="I341" s="4">
        <f>IF(マンアワー!I341&gt;0,LN(マンアワー!I341),0)</f>
        <v>12.548849513077757</v>
      </c>
      <c r="J341" s="4">
        <f>IF(マンアワー!J341&gt;0,LN(マンアワー!J341),0)</f>
        <v>12.533313216953834</v>
      </c>
      <c r="L341" s="6">
        <f t="shared" ref="L341:Q341" si="337">E341-E$1100</f>
        <v>0.46713038680101171</v>
      </c>
      <c r="M341" s="6">
        <f t="shared" si="337"/>
        <v>0.48173526881694251</v>
      </c>
      <c r="N341" s="6">
        <f t="shared" si="337"/>
        <v>0.44505078526965214</v>
      </c>
      <c r="O341" s="6">
        <f t="shared" si="337"/>
        <v>0.45389478585072673</v>
      </c>
      <c r="P341" s="6">
        <f t="shared" si="337"/>
        <v>0.50915603101609186</v>
      </c>
      <c r="Q341" s="6">
        <f t="shared" si="337"/>
        <v>0.54952521214369199</v>
      </c>
    </row>
    <row r="342" spans="1:17" x14ac:dyDescent="0.15">
      <c r="A342" s="1">
        <v>15</v>
      </c>
      <c r="B342" s="1" t="s">
        <v>111</v>
      </c>
      <c r="C342" s="1">
        <v>17</v>
      </c>
      <c r="D342" s="1" t="s">
        <v>11</v>
      </c>
      <c r="E342" s="4">
        <f>IF(マンアワー!E342&gt;0,LN(マンアワー!E342),0)</f>
        <v>9.6674364929984407</v>
      </c>
      <c r="F342" s="4">
        <f>IF(マンアワー!F342&gt;0,LN(マンアワー!F342),0)</f>
        <v>9.7148185929027164</v>
      </c>
      <c r="G342" s="4">
        <f>IF(マンアワー!G342&gt;0,LN(マンアワー!G342),0)</f>
        <v>9.9037479989181332</v>
      </c>
      <c r="H342" s="4">
        <f>IF(マンアワー!H342&gt;0,LN(マンアワー!H342),0)</f>
        <v>9.9618458884184289</v>
      </c>
      <c r="I342" s="4">
        <f>IF(マンアワー!I342&gt;0,LN(マンアワー!I342),0)</f>
        <v>9.9088709910196613</v>
      </c>
      <c r="J342" s="4">
        <f>IF(マンアワー!J342&gt;0,LN(マンアワー!J342),0)</f>
        <v>9.8891299983804029</v>
      </c>
      <c r="L342" s="6">
        <f t="shared" ref="L342:Q342" si="338">E342-E$1101</f>
        <v>0.49491133990457747</v>
      </c>
      <c r="M342" s="6">
        <f t="shared" si="338"/>
        <v>0.3788935030252194</v>
      </c>
      <c r="N342" s="6">
        <f t="shared" si="338"/>
        <v>0.45645523697307766</v>
      </c>
      <c r="O342" s="6">
        <f t="shared" si="338"/>
        <v>0.46535183891451304</v>
      </c>
      <c r="P342" s="6">
        <f t="shared" si="338"/>
        <v>0.47185471741744323</v>
      </c>
      <c r="Q342" s="6">
        <f t="shared" si="338"/>
        <v>0.46616799914491835</v>
      </c>
    </row>
    <row r="343" spans="1:17" x14ac:dyDescent="0.15">
      <c r="A343" s="1">
        <v>15</v>
      </c>
      <c r="B343" s="1" t="s">
        <v>111</v>
      </c>
      <c r="C343" s="1">
        <v>18</v>
      </c>
      <c r="D343" s="1" t="s">
        <v>12</v>
      </c>
      <c r="E343" s="4">
        <f>IF(マンアワー!E343&gt;0,LN(マンアワー!E343),0)</f>
        <v>12.937868872610085</v>
      </c>
      <c r="F343" s="4">
        <f>IF(マンアワー!F343&gt;0,LN(マンアワー!F343),0)</f>
        <v>13.11081779009109</v>
      </c>
      <c r="G343" s="4">
        <f>IF(マンアワー!G343&gt;0,LN(マンアワー!G343),0)</f>
        <v>13.028919092665356</v>
      </c>
      <c r="H343" s="4">
        <f>IF(マンアワー!H343&gt;0,LN(マンアワー!H343),0)</f>
        <v>12.834968140131911</v>
      </c>
      <c r="I343" s="4">
        <f>IF(マンアワー!I343&gt;0,LN(マンアワー!I343),0)</f>
        <v>12.604808183012336</v>
      </c>
      <c r="J343" s="4">
        <f>IF(マンアワー!J343&gt;0,LN(マンアワー!J343),0)</f>
        <v>12.577992322141126</v>
      </c>
      <c r="L343" s="6">
        <f t="shared" ref="L343:Q343" si="339">E343-E$1102</f>
        <v>0.34929891673760949</v>
      </c>
      <c r="M343" s="6">
        <f t="shared" si="339"/>
        <v>0.39741104056166776</v>
      </c>
      <c r="N343" s="6">
        <f t="shared" si="339"/>
        <v>0.3838161909638842</v>
      </c>
      <c r="O343" s="6">
        <f t="shared" si="339"/>
        <v>0.32681121963649851</v>
      </c>
      <c r="P343" s="6">
        <f t="shared" si="339"/>
        <v>0.25825230813697431</v>
      </c>
      <c r="Q343" s="6">
        <f t="shared" si="339"/>
        <v>0.263211121017072</v>
      </c>
    </row>
    <row r="344" spans="1:17" x14ac:dyDescent="0.15">
      <c r="A344" s="1">
        <v>15</v>
      </c>
      <c r="B344" s="1" t="s">
        <v>111</v>
      </c>
      <c r="C344" s="1">
        <v>19</v>
      </c>
      <c r="D344" s="1" t="s">
        <v>13</v>
      </c>
      <c r="E344" s="4">
        <f>IF(マンアワー!E344&gt;0,LN(マンアワー!E344),0)</f>
        <v>10.788095547557699</v>
      </c>
      <c r="F344" s="4">
        <f>IF(マンアワー!F344&gt;0,LN(マンアワー!F344),0)</f>
        <v>10.987388795673867</v>
      </c>
      <c r="G344" s="4">
        <f>IF(マンアワー!G344&gt;0,LN(マンアワー!G344),0)</f>
        <v>11.029202532247341</v>
      </c>
      <c r="H344" s="4">
        <f>IF(マンアワー!H344&gt;0,LN(マンアワー!H344),0)</f>
        <v>10.918002391200336</v>
      </c>
      <c r="I344" s="4">
        <f>IF(マンアワー!I344&gt;0,LN(マンアワー!I344),0)</f>
        <v>10.767085529597189</v>
      </c>
      <c r="J344" s="4">
        <f>IF(マンアワー!J344&gt;0,LN(マンアワー!J344),0)</f>
        <v>10.744311981171244</v>
      </c>
      <c r="L344" s="6">
        <f t="shared" ref="L344:Q344" si="340">E344-E$1103</f>
        <v>0.33529050377845948</v>
      </c>
      <c r="M344" s="6">
        <f t="shared" si="340"/>
        <v>0.24949932210899739</v>
      </c>
      <c r="N344" s="6">
        <f t="shared" si="340"/>
        <v>0.18510850076398633</v>
      </c>
      <c r="O344" s="6">
        <f t="shared" si="340"/>
        <v>0.20294519400941802</v>
      </c>
      <c r="P344" s="6">
        <f t="shared" si="340"/>
        <v>8.2541810915099489E-2</v>
      </c>
      <c r="Q344" s="6">
        <f t="shared" si="340"/>
        <v>6.5395392245411799E-2</v>
      </c>
    </row>
    <row r="345" spans="1:17" x14ac:dyDescent="0.15">
      <c r="A345" s="1">
        <v>15</v>
      </c>
      <c r="B345" s="1" t="s">
        <v>111</v>
      </c>
      <c r="C345" s="1">
        <v>20</v>
      </c>
      <c r="D345" s="1" t="s">
        <v>14</v>
      </c>
      <c r="E345" s="4">
        <f>IF(マンアワー!E345&gt;0,LN(マンアワー!E345),0)</f>
        <v>8.632466388901797</v>
      </c>
      <c r="F345" s="4">
        <f>IF(マンアワー!F345&gt;0,LN(マンアワー!F345),0)</f>
        <v>9.1477380153484962</v>
      </c>
      <c r="G345" s="4">
        <f>IF(マンアワー!G345&gt;0,LN(マンアワー!G345),0)</f>
        <v>9.5502053965235145</v>
      </c>
      <c r="H345" s="4">
        <f>IF(マンアワー!H345&gt;0,LN(マンアワー!H345),0)</f>
        <v>9.612941164327065</v>
      </c>
      <c r="I345" s="4">
        <f>IF(マンアワー!I345&gt;0,LN(マンアワー!I345),0)</f>
        <v>9.5561876596278807</v>
      </c>
      <c r="J345" s="4">
        <f>IF(マンアワー!J345&gt;0,LN(マンアワー!J345),0)</f>
        <v>9.5581204444961827</v>
      </c>
      <c r="L345" s="6">
        <f t="shared" ref="L345:Q345" si="341">E345-E$1104</f>
        <v>-3.8597089870092915E-2</v>
      </c>
      <c r="M345" s="6">
        <f t="shared" si="341"/>
        <v>-0.12862637584838765</v>
      </c>
      <c r="N345" s="6">
        <f t="shared" si="341"/>
        <v>-0.1168943636217783</v>
      </c>
      <c r="O345" s="6">
        <f t="shared" si="341"/>
        <v>-8.9888490290777057E-2</v>
      </c>
      <c r="P345" s="6">
        <f t="shared" si="341"/>
        <v>-0.11884634195588184</v>
      </c>
      <c r="Q345" s="6">
        <f t="shared" si="341"/>
        <v>-0.10864031156874532</v>
      </c>
    </row>
    <row r="346" spans="1:17" x14ac:dyDescent="0.15">
      <c r="A346" s="1">
        <v>15</v>
      </c>
      <c r="B346" s="1" t="s">
        <v>111</v>
      </c>
      <c r="C346" s="1">
        <v>21</v>
      </c>
      <c r="D346" s="1" t="s">
        <v>15</v>
      </c>
      <c r="E346" s="4">
        <f>IF(マンアワー!E346&gt;0,LN(マンアワー!E346),0)</f>
        <v>11.857640416701122</v>
      </c>
      <c r="F346" s="4">
        <f>IF(マンアワー!F346&gt;0,LN(マンアワー!F346),0)</f>
        <v>11.868303139384389</v>
      </c>
      <c r="G346" s="4">
        <f>IF(マンアワー!G346&gt;0,LN(マンアワー!G346),0)</f>
        <v>11.893983791726971</v>
      </c>
      <c r="H346" s="4">
        <f>IF(マンアワー!H346&gt;0,LN(マンアワー!H346),0)</f>
        <v>11.878734327656501</v>
      </c>
      <c r="I346" s="4">
        <f>IF(マンアワー!I346&gt;0,LN(マンアワー!I346),0)</f>
        <v>11.849110104175571</v>
      </c>
      <c r="J346" s="4">
        <f>IF(マンアワー!J346&gt;0,LN(マンアワー!J346),0)</f>
        <v>11.86484927137313</v>
      </c>
      <c r="L346" s="6">
        <f t="shared" ref="L346:Q346" si="342">E346-E$1105</f>
        <v>0.2977275354595097</v>
      </c>
      <c r="M346" s="6">
        <f t="shared" si="342"/>
        <v>0.25384060277372278</v>
      </c>
      <c r="N346" s="6">
        <f t="shared" si="342"/>
        <v>0.2378920495458825</v>
      </c>
      <c r="O346" s="6">
        <f t="shared" si="342"/>
        <v>0.25838987278870107</v>
      </c>
      <c r="P346" s="6">
        <f t="shared" si="342"/>
        <v>0.33108756893089897</v>
      </c>
      <c r="Q346" s="6">
        <f t="shared" si="342"/>
        <v>0.35646169813100492</v>
      </c>
    </row>
    <row r="347" spans="1:17" x14ac:dyDescent="0.15">
      <c r="A347" s="1">
        <v>15</v>
      </c>
      <c r="B347" s="1" t="s">
        <v>110</v>
      </c>
      <c r="C347" s="1">
        <v>22</v>
      </c>
      <c r="D347" s="1" t="s">
        <v>7</v>
      </c>
      <c r="E347" s="4">
        <f>IF(マンアワー!E347&gt;0,LN(マンアワー!E347),0)</f>
        <v>12.824401407461499</v>
      </c>
      <c r="F347" s="4">
        <f>IF(マンアワー!F347&gt;0,LN(マンアワー!F347),0)</f>
        <v>13.021050169319174</v>
      </c>
      <c r="G347" s="4">
        <f>IF(マンアワー!G347&gt;0,LN(マンアワー!G347),0)</f>
        <v>13.234132840070872</v>
      </c>
      <c r="H347" s="4">
        <f>IF(マンアワー!H347&gt;0,LN(マンアワー!H347),0)</f>
        <v>13.310208094118375</v>
      </c>
      <c r="I347" s="4">
        <f>IF(マンアワー!I347&gt;0,LN(マンアワー!I347),0)</f>
        <v>13.537810367519425</v>
      </c>
      <c r="J347" s="4">
        <f>IF(マンアワー!J347&gt;0,LN(マンアワー!J347),0)</f>
        <v>13.504327661261501</v>
      </c>
      <c r="L347" s="6">
        <f t="shared" ref="L347:Q347" si="343">E347-E$1106</f>
        <v>0.26136268585988809</v>
      </c>
      <c r="M347" s="6">
        <f t="shared" si="343"/>
        <v>0.20362659163448349</v>
      </c>
      <c r="N347" s="6">
        <f t="shared" si="343"/>
        <v>0.16675436530404397</v>
      </c>
      <c r="O347" s="6">
        <f t="shared" si="343"/>
        <v>0.12477153398691954</v>
      </c>
      <c r="P347" s="6">
        <f t="shared" si="343"/>
        <v>0.20558951625892696</v>
      </c>
      <c r="Q347" s="6">
        <f t="shared" si="343"/>
        <v>0.18653806766928227</v>
      </c>
    </row>
    <row r="348" spans="1:17" x14ac:dyDescent="0.15">
      <c r="A348" s="1">
        <v>15</v>
      </c>
      <c r="B348" s="1" t="s">
        <v>110</v>
      </c>
      <c r="C348" s="1">
        <v>23</v>
      </c>
      <c r="D348" s="1" t="s">
        <v>28</v>
      </c>
      <c r="E348" s="4">
        <f>IF(マンアワー!E348&gt;0,LN(マンアワー!E348),0)</f>
        <v>11.937382867918426</v>
      </c>
      <c r="F348" s="4">
        <f>IF(マンアワー!F348&gt;0,LN(マンアワー!F348),0)</f>
        <v>12.026886657802109</v>
      </c>
      <c r="G348" s="4">
        <f>IF(マンアワー!G348&gt;0,LN(マンアワー!G348),0)</f>
        <v>11.976477821274495</v>
      </c>
      <c r="H348" s="4">
        <f>IF(マンアワー!H348&gt;0,LN(マンアワー!H348),0)</f>
        <v>11.837267544825469</v>
      </c>
      <c r="I348" s="4">
        <f>IF(マンアワー!I348&gt;0,LN(マンアワー!I348),0)</f>
        <v>11.861921601401136</v>
      </c>
      <c r="J348" s="4">
        <f>IF(マンアワー!J348&gt;0,LN(マンアワー!J348),0)</f>
        <v>11.819968059130398</v>
      </c>
      <c r="L348" s="6">
        <f t="shared" ref="L348:Q348" si="344">E348-E$1107</f>
        <v>0.32666049943649789</v>
      </c>
      <c r="M348" s="6">
        <f t="shared" si="344"/>
        <v>0.27009173597421032</v>
      </c>
      <c r="N348" s="6">
        <f t="shared" si="344"/>
        <v>0.23784350691586909</v>
      </c>
      <c r="O348" s="6">
        <f t="shared" si="344"/>
        <v>0.17564668359153934</v>
      </c>
      <c r="P348" s="6">
        <f t="shared" si="344"/>
        <v>0.31105236390513191</v>
      </c>
      <c r="Q348" s="6">
        <f t="shared" si="344"/>
        <v>0.29122265151075766</v>
      </c>
    </row>
    <row r="349" spans="1:17" x14ac:dyDescent="0.15">
      <c r="A349" s="1">
        <v>16</v>
      </c>
      <c r="B349" s="1" t="s">
        <v>114</v>
      </c>
      <c r="C349" s="1">
        <v>1</v>
      </c>
      <c r="D349" s="1" t="s">
        <v>8</v>
      </c>
      <c r="E349" s="4">
        <f>IF(マンアワー!E349&gt;0,LN(マンアワー!E349),0)</f>
        <v>12.495735892947101</v>
      </c>
      <c r="F349" s="4">
        <f>IF(マンアワー!F349&gt;0,LN(マンアワー!F349),0)</f>
        <v>11.906688723222176</v>
      </c>
      <c r="G349" s="4">
        <f>IF(マンアワー!G349&gt;0,LN(マンアワー!G349),0)</f>
        <v>11.299547182921142</v>
      </c>
      <c r="H349" s="4">
        <f>IF(マンアワー!H349&gt;0,LN(マンアワー!H349),0)</f>
        <v>10.737637766706905</v>
      </c>
      <c r="I349" s="4">
        <f>IF(マンアワー!I349&gt;0,LN(マンアワー!I349),0)</f>
        <v>10.586927183138975</v>
      </c>
      <c r="J349" s="4">
        <f>IF(マンアワー!J349&gt;0,LN(マンアワー!J349),0)</f>
        <v>10.56107077206379</v>
      </c>
      <c r="L349" s="6">
        <f t="shared" ref="L349:Q349" si="345">E349-E$1085</f>
        <v>-0.33230324260497035</v>
      </c>
      <c r="M349" s="6">
        <f t="shared" si="345"/>
        <v>-0.50292021888896521</v>
      </c>
      <c r="N349" s="6">
        <f t="shared" si="345"/>
        <v>-0.70666949574674831</v>
      </c>
      <c r="O349" s="6">
        <f t="shared" si="345"/>
        <v>-0.84338902678070049</v>
      </c>
      <c r="P349" s="6">
        <f t="shared" si="345"/>
        <v>-0.84280666211777522</v>
      </c>
      <c r="Q349" s="6">
        <f t="shared" si="345"/>
        <v>-0.84464700208248722</v>
      </c>
    </row>
    <row r="350" spans="1:17" x14ac:dyDescent="0.15">
      <c r="A350" s="1">
        <v>16</v>
      </c>
      <c r="B350" s="1" t="s">
        <v>114</v>
      </c>
      <c r="C350" s="1">
        <v>2</v>
      </c>
      <c r="D350" s="1" t="s">
        <v>9</v>
      </c>
      <c r="E350" s="4">
        <f>IF(マンアワー!E350&gt;0,LN(マンアワー!E350),0)</f>
        <v>7.6483840434299717</v>
      </c>
      <c r="F350" s="4">
        <f>IF(マンアワー!F350&gt;0,LN(マンアワー!F350),0)</f>
        <v>7.743835529949707</v>
      </c>
      <c r="G350" s="4">
        <f>IF(マンアワー!G350&gt;0,LN(マンアワー!G350),0)</f>
        <v>7.7212563037801845</v>
      </c>
      <c r="H350" s="4">
        <f>IF(マンアワー!H350&gt;0,LN(マンアワー!H350),0)</f>
        <v>7.6266636342282759</v>
      </c>
      <c r="I350" s="4">
        <f>IF(マンアワー!I350&gt;0,LN(マンアワー!I350),0)</f>
        <v>7.2195260827788781</v>
      </c>
      <c r="J350" s="4">
        <f>IF(マンアワー!J350&gt;0,LN(マンアワー!J350),0)</f>
        <v>7.0282774756091859</v>
      </c>
      <c r="L350" s="6">
        <f t="shared" ref="L350:Q350" si="346">E350-E$1086</f>
        <v>-1.1997462198251414</v>
      </c>
      <c r="M350" s="6">
        <f t="shared" si="346"/>
        <v>-0.5768681488089511</v>
      </c>
      <c r="N350" s="6">
        <f t="shared" si="346"/>
        <v>-0.35448349523550515</v>
      </c>
      <c r="O350" s="6">
        <f t="shared" si="346"/>
        <v>-9.2278294506622949E-2</v>
      </c>
      <c r="P350" s="6">
        <f t="shared" si="346"/>
        <v>2.6471649310997769E-2</v>
      </c>
      <c r="Q350" s="6">
        <f t="shared" si="346"/>
        <v>-1.8338882547407565E-2</v>
      </c>
    </row>
    <row r="351" spans="1:17" x14ac:dyDescent="0.15">
      <c r="A351" s="1">
        <v>16</v>
      </c>
      <c r="B351" s="1" t="s">
        <v>115</v>
      </c>
      <c r="C351" s="1">
        <v>3</v>
      </c>
      <c r="D351" s="1" t="s">
        <v>16</v>
      </c>
      <c r="E351" s="4">
        <f>IF(マンアワー!E351&gt;0,LN(マンアワー!E351),0)</f>
        <v>9.9908658810980189</v>
      </c>
      <c r="F351" s="4">
        <f>IF(マンアワー!F351&gt;0,LN(マンアワー!F351),0)</f>
        <v>10.095521014568202</v>
      </c>
      <c r="G351" s="4">
        <f>IF(マンアワー!G351&gt;0,LN(マンアワー!G351),0)</f>
        <v>10.129820027933082</v>
      </c>
      <c r="H351" s="4">
        <f>IF(マンアワー!H351&gt;0,LN(マンアワー!H351),0)</f>
        <v>10.028727559392054</v>
      </c>
      <c r="I351" s="4">
        <f>IF(マンアワー!I351&gt;0,LN(マンアワー!I351),0)</f>
        <v>9.9628561695137918</v>
      </c>
      <c r="J351" s="4">
        <f>IF(マンアワー!J351&gt;0,LN(マンアワー!J351),0)</f>
        <v>9.9302543127410505</v>
      </c>
      <c r="L351" s="6">
        <f t="shared" ref="L351:Q351" si="347">E351-E$1087</f>
        <v>-0.71799266906410786</v>
      </c>
      <c r="M351" s="6">
        <f t="shared" si="347"/>
        <v>-0.62259184416323343</v>
      </c>
      <c r="N351" s="6">
        <f t="shared" si="347"/>
        <v>-0.69413047967148245</v>
      </c>
      <c r="O351" s="6">
        <f t="shared" si="347"/>
        <v>-0.69815673600514572</v>
      </c>
      <c r="P351" s="6">
        <f t="shared" si="347"/>
        <v>-0.74468019705967414</v>
      </c>
      <c r="Q351" s="6">
        <f t="shared" si="347"/>
        <v>-0.72374365293467946</v>
      </c>
    </row>
    <row r="352" spans="1:17" x14ac:dyDescent="0.15">
      <c r="A352" s="1">
        <v>16</v>
      </c>
      <c r="B352" s="1" t="s">
        <v>115</v>
      </c>
      <c r="C352" s="1">
        <v>4</v>
      </c>
      <c r="D352" s="1" t="s">
        <v>17</v>
      </c>
      <c r="E352" s="4">
        <f>IF(マンアワー!E352&gt;0,LN(マンアワー!E352),0)</f>
        <v>10.988751818767717</v>
      </c>
      <c r="F352" s="4">
        <f>IF(マンアワー!F352&gt;0,LN(マンアワー!F352),0)</f>
        <v>10.801358579997776</v>
      </c>
      <c r="G352" s="4">
        <f>IF(マンアワー!G352&gt;0,LN(マンアワー!G352),0)</f>
        <v>10.637691671436256</v>
      </c>
      <c r="H352" s="4">
        <f>IF(マンアワー!H352&gt;0,LN(マンアワー!H352),0)</f>
        <v>9.9833015714379609</v>
      </c>
      <c r="I352" s="4">
        <f>IF(マンアワー!I352&gt;0,LN(マンアワー!I352),0)</f>
        <v>9.3687971216280523</v>
      </c>
      <c r="J352" s="4">
        <f>IF(マンアワー!J352&gt;0,LN(マンアワー!J352),0)</f>
        <v>9.333642822832088</v>
      </c>
      <c r="L352" s="6">
        <f t="shared" ref="L352:Q352" si="348">E352-E$1088</f>
        <v>8.1106661158859339E-2</v>
      </c>
      <c r="M352" s="6">
        <f t="shared" si="348"/>
        <v>-5.4501352672289727E-2</v>
      </c>
      <c r="N352" s="6">
        <f t="shared" si="348"/>
        <v>-0.23705538678699156</v>
      </c>
      <c r="O352" s="6">
        <f t="shared" si="348"/>
        <v>-0.23738166954910156</v>
      </c>
      <c r="P352" s="6">
        <f t="shared" si="348"/>
        <v>-0.23807396397737435</v>
      </c>
      <c r="Q352" s="6">
        <f t="shared" si="348"/>
        <v>-0.15803649301143885</v>
      </c>
    </row>
    <row r="353" spans="1:17" x14ac:dyDescent="0.15">
      <c r="A353" s="1">
        <v>16</v>
      </c>
      <c r="B353" s="1" t="s">
        <v>115</v>
      </c>
      <c r="C353" s="1">
        <v>5</v>
      </c>
      <c r="D353" s="1" t="s">
        <v>18</v>
      </c>
      <c r="E353" s="4">
        <f>IF(マンアワー!E353&gt;0,LN(マンアワー!E353),0)</f>
        <v>9.5709615238433532</v>
      </c>
      <c r="F353" s="4">
        <f>IF(マンアワー!F353&gt;0,LN(マンアワー!F353),0)</f>
        <v>9.3913170140466775</v>
      </c>
      <c r="G353" s="4">
        <f>IF(マンアワー!G353&gt;0,LN(マンアワー!G353),0)</f>
        <v>9.3759125727247845</v>
      </c>
      <c r="H353" s="4">
        <f>IF(マンアワー!H353&gt;0,LN(マンアワー!H353),0)</f>
        <v>9.1644523007244292</v>
      </c>
      <c r="I353" s="4">
        <f>IF(マンアワー!I353&gt;0,LN(マンアワー!I353),0)</f>
        <v>8.8205177433439381</v>
      </c>
      <c r="J353" s="4">
        <f>IF(マンアワー!J353&gt;0,LN(マンアワー!J353),0)</f>
        <v>8.7593898869469058</v>
      </c>
      <c r="L353" s="6">
        <f t="shared" ref="L353:Q353" si="349">E353-E$1089</f>
        <v>0.2291123895867937</v>
      </c>
      <c r="M353" s="6">
        <f t="shared" si="349"/>
        <v>0.20477609126499985</v>
      </c>
      <c r="N353" s="6">
        <f t="shared" si="349"/>
        <v>0.12886726962846318</v>
      </c>
      <c r="O353" s="6">
        <f t="shared" si="349"/>
        <v>0.10248738003787317</v>
      </c>
      <c r="P353" s="6">
        <f t="shared" si="349"/>
        <v>-4.1757684967494768E-2</v>
      </c>
      <c r="Q353" s="6">
        <f t="shared" si="349"/>
        <v>-5.3846048209500452E-2</v>
      </c>
    </row>
    <row r="354" spans="1:17" x14ac:dyDescent="0.15">
      <c r="A354" s="1">
        <v>16</v>
      </c>
      <c r="B354" s="1" t="s">
        <v>115</v>
      </c>
      <c r="C354" s="1">
        <v>6</v>
      </c>
      <c r="D354" s="1" t="s">
        <v>2</v>
      </c>
      <c r="E354" s="4">
        <f>IF(マンアワー!E354&gt;0,LN(マンアワー!E354),0)</f>
        <v>10.332708709246775</v>
      </c>
      <c r="F354" s="4">
        <f>IF(マンアワー!F354&gt;0,LN(マンアワー!F354),0)</f>
        <v>9.9279033500030298</v>
      </c>
      <c r="G354" s="4">
        <f>IF(マンアワー!G354&gt;0,LN(マンアワー!G354),0)</f>
        <v>9.9379588150071658</v>
      </c>
      <c r="H354" s="4">
        <f>IF(マンアワー!H354&gt;0,LN(マンアワー!H354),0)</f>
        <v>9.9557839051056458</v>
      </c>
      <c r="I354" s="4">
        <f>IF(マンアワー!I354&gt;0,LN(マンアワー!I354),0)</f>
        <v>9.8964234445814512</v>
      </c>
      <c r="J354" s="4">
        <f>IF(マンアワー!J354&gt;0,LN(マンアワー!J354),0)</f>
        <v>9.8402755777150848</v>
      </c>
      <c r="L354" s="6">
        <f t="shared" ref="L354:Q354" si="350">E354-E$1090</f>
        <v>0.9688676141736039</v>
      </c>
      <c r="M354" s="6">
        <f t="shared" si="350"/>
        <v>0.77751779236610297</v>
      </c>
      <c r="N354" s="6">
        <f t="shared" si="350"/>
        <v>0.7416294464772264</v>
      </c>
      <c r="O354" s="6">
        <f t="shared" si="350"/>
        <v>0.80757652925592183</v>
      </c>
      <c r="P354" s="6">
        <f t="shared" si="350"/>
        <v>0.81348783146311909</v>
      </c>
      <c r="Q354" s="6">
        <f t="shared" si="350"/>
        <v>0.83636116463324583</v>
      </c>
    </row>
    <row r="355" spans="1:17" x14ac:dyDescent="0.15">
      <c r="A355" s="1">
        <v>16</v>
      </c>
      <c r="B355" s="1" t="s">
        <v>115</v>
      </c>
      <c r="C355" s="1">
        <v>7</v>
      </c>
      <c r="D355" s="1" t="s">
        <v>19</v>
      </c>
      <c r="E355" s="4">
        <f>IF(マンアワー!E355&gt;0,LN(マンアワー!E355),0)</f>
        <v>6.1956958012553995</v>
      </c>
      <c r="F355" s="4">
        <f>IF(マンアワー!F355&gt;0,LN(マンアワー!F355),0)</f>
        <v>6.3336453454978257</v>
      </c>
      <c r="G355" s="4">
        <f>IF(マンアワー!G355&gt;0,LN(マンアワー!G355),0)</f>
        <v>5.9180173588998315</v>
      </c>
      <c r="H355" s="4">
        <f>IF(マンアワー!H355&gt;0,LN(マンアワー!H355),0)</f>
        <v>6.0672514433633129</v>
      </c>
      <c r="I355" s="4">
        <f>IF(マンアワー!I355&gt;0,LN(マンアワー!I355),0)</f>
        <v>6.1381879995229687</v>
      </c>
      <c r="J355" s="4">
        <f>IF(マンアワー!J355&gt;0,LN(マンアワー!J355),0)</f>
        <v>5.4375188675099428</v>
      </c>
      <c r="L355" s="6">
        <f t="shared" ref="L355:Q355" si="351">E355-E$1091</f>
        <v>-0.30698450214002104</v>
      </c>
      <c r="M355" s="6">
        <f t="shared" si="351"/>
        <v>-0.21302427493379206</v>
      </c>
      <c r="N355" s="6">
        <f t="shared" si="351"/>
        <v>-0.50931394422818954</v>
      </c>
      <c r="O355" s="6">
        <f t="shared" si="351"/>
        <v>-0.25599229092295683</v>
      </c>
      <c r="P355" s="6">
        <f t="shared" si="351"/>
        <v>-0.17181083256878171</v>
      </c>
      <c r="Q355" s="6">
        <f t="shared" si="351"/>
        <v>-0.71101738842185114</v>
      </c>
    </row>
    <row r="356" spans="1:17" x14ac:dyDescent="0.15">
      <c r="A356" s="1">
        <v>16</v>
      </c>
      <c r="B356" s="1" t="s">
        <v>115</v>
      </c>
      <c r="C356" s="1">
        <v>8</v>
      </c>
      <c r="D356" s="1" t="s">
        <v>20</v>
      </c>
      <c r="E356" s="4">
        <f>IF(マンアワー!E356&gt;0,LN(マンアワー!E356),0)</f>
        <v>9.4213882234068933</v>
      </c>
      <c r="F356" s="4">
        <f>IF(マンアワー!F356&gt;0,LN(マンアワー!F356),0)</f>
        <v>9.3456835854585094</v>
      </c>
      <c r="G356" s="4">
        <f>IF(マンアワー!G356&gt;0,LN(マンアワー!G356),0)</f>
        <v>9.3549085258404148</v>
      </c>
      <c r="H356" s="4">
        <f>IF(マンアワー!H356&gt;0,LN(マンアワー!H356),0)</f>
        <v>9.15823916280549</v>
      </c>
      <c r="I356" s="4">
        <f>IF(マンアワー!I356&gt;0,LN(マンアワー!I356),0)</f>
        <v>8.7749919398867675</v>
      </c>
      <c r="J356" s="4">
        <f>IF(マンアワー!J356&gt;0,LN(マンアワー!J356),0)</f>
        <v>8.7252309154054188</v>
      </c>
      <c r="L356" s="6">
        <f t="shared" ref="L356:Q356" si="352">E356-E$1092</f>
        <v>-0.56782631046275434</v>
      </c>
      <c r="M356" s="6">
        <f t="shared" si="352"/>
        <v>-0.63390574450661141</v>
      </c>
      <c r="N356" s="6">
        <f t="shared" si="352"/>
        <v>-0.53162145496410318</v>
      </c>
      <c r="O356" s="6">
        <f t="shared" si="352"/>
        <v>-0.46681234053963294</v>
      </c>
      <c r="P356" s="6">
        <f t="shared" si="352"/>
        <v>-0.5011513133241472</v>
      </c>
      <c r="Q356" s="6">
        <f t="shared" si="352"/>
        <v>-0.41436809030375521</v>
      </c>
    </row>
    <row r="357" spans="1:17" x14ac:dyDescent="0.15">
      <c r="A357" s="1">
        <v>16</v>
      </c>
      <c r="B357" s="1" t="s">
        <v>115</v>
      </c>
      <c r="C357" s="1">
        <v>9</v>
      </c>
      <c r="D357" s="1" t="s">
        <v>21</v>
      </c>
      <c r="E357" s="4">
        <f>IF(マンアワー!E357&gt;0,LN(マンアワー!E357),0)</f>
        <v>10.556080605431138</v>
      </c>
      <c r="F357" s="4">
        <f>IF(マンアワー!F357&gt;0,LN(マンアワー!F357),0)</f>
        <v>10.347687739777575</v>
      </c>
      <c r="G357" s="4">
        <f>IF(マンアワー!G357&gt;0,LN(マンアワー!G357),0)</f>
        <v>10.187330103319518</v>
      </c>
      <c r="H357" s="4">
        <f>IF(マンアワー!H357&gt;0,LN(マンアワー!H357),0)</f>
        <v>9.842029275717028</v>
      </c>
      <c r="I357" s="4">
        <f>IF(マンアワー!I357&gt;0,LN(マンアワー!I357),0)</f>
        <v>9.746424443850108</v>
      </c>
      <c r="J357" s="4">
        <f>IF(マンアワー!J357&gt;0,LN(マンアワー!J357),0)</f>
        <v>9.6121278458125818</v>
      </c>
      <c r="L357" s="6">
        <f t="shared" ref="L357:Q357" si="353">E357-E$1093</f>
        <v>0.62075694759072775</v>
      </c>
      <c r="M357" s="6">
        <f t="shared" si="353"/>
        <v>0.65466306979923239</v>
      </c>
      <c r="N357" s="6">
        <f t="shared" si="353"/>
        <v>0.64334651436765711</v>
      </c>
      <c r="O357" s="6">
        <f t="shared" si="353"/>
        <v>0.51483006614317084</v>
      </c>
      <c r="P357" s="6">
        <f t="shared" si="353"/>
        <v>0.34121221866808149</v>
      </c>
      <c r="Q357" s="6">
        <f t="shared" si="353"/>
        <v>0.3777473481542355</v>
      </c>
    </row>
    <row r="358" spans="1:17" x14ac:dyDescent="0.15">
      <c r="A358" s="1">
        <v>16</v>
      </c>
      <c r="B358" s="1" t="s">
        <v>115</v>
      </c>
      <c r="C358" s="1">
        <v>10</v>
      </c>
      <c r="D358" s="1" t="s">
        <v>22</v>
      </c>
      <c r="E358" s="4">
        <f>IF(マンアワー!E358&gt;0,LN(マンアワー!E358),0)</f>
        <v>10.317567315105897</v>
      </c>
      <c r="F358" s="4">
        <f>IF(マンアワー!F358&gt;0,LN(マンアワー!F358),0)</f>
        <v>10.789519171032474</v>
      </c>
      <c r="G358" s="4">
        <f>IF(マンアワー!G358&gt;0,LN(マンアワー!G358),0)</f>
        <v>11.103684000067775</v>
      </c>
      <c r="H358" s="4">
        <f>IF(マンアワー!H358&gt;0,LN(マンアワー!H358),0)</f>
        <v>11.031314354401228</v>
      </c>
      <c r="I358" s="4">
        <f>IF(マンアワー!I358&gt;0,LN(マンアワー!I358),0)</f>
        <v>10.816670884969541</v>
      </c>
      <c r="J358" s="4">
        <f>IF(マンアワー!J358&gt;0,LN(マンアワー!J358),0)</f>
        <v>10.687508623931908</v>
      </c>
      <c r="L358" s="6">
        <f t="shared" ref="L358:Q358" si="354">E358-E$1094</f>
        <v>0.2038425580492671</v>
      </c>
      <c r="M358" s="6">
        <f t="shared" si="354"/>
        <v>0.72933986888671498</v>
      </c>
      <c r="N358" s="6">
        <f t="shared" si="354"/>
        <v>0.80641871580878544</v>
      </c>
      <c r="O358" s="6">
        <f t="shared" si="354"/>
        <v>0.91844518628929883</v>
      </c>
      <c r="P358" s="6">
        <f t="shared" si="354"/>
        <v>0.86854645890274007</v>
      </c>
      <c r="Q358" s="6">
        <f t="shared" si="354"/>
        <v>0.86407640160432564</v>
      </c>
    </row>
    <row r="359" spans="1:17" x14ac:dyDescent="0.15">
      <c r="A359" s="1">
        <v>16</v>
      </c>
      <c r="B359" s="1" t="s">
        <v>115</v>
      </c>
      <c r="C359" s="1">
        <v>11</v>
      </c>
      <c r="D359" s="1" t="s">
        <v>23</v>
      </c>
      <c r="E359" s="4">
        <f>IF(マンアワー!E359&gt;0,LN(マンアワー!E359),0)</f>
        <v>10.669583912802187</v>
      </c>
      <c r="F359" s="4">
        <f>IF(マンアワー!F359&gt;0,LN(マンアワー!F359),0)</f>
        <v>10.671854101019974</v>
      </c>
      <c r="G359" s="4">
        <f>IF(マンアワー!G359&gt;0,LN(マンアワー!G359),0)</f>
        <v>10.803224128253344</v>
      </c>
      <c r="H359" s="4">
        <f>IF(マンアワー!H359&gt;0,LN(マンアワー!H359),0)</f>
        <v>10.567115448381143</v>
      </c>
      <c r="I359" s="4">
        <f>IF(マンアワー!I359&gt;0,LN(マンアワー!I359),0)</f>
        <v>10.682285516552145</v>
      </c>
      <c r="J359" s="4">
        <f>IF(マンアワー!J359&gt;0,LN(マンアワー!J359),0)</f>
        <v>10.370358845974973</v>
      </c>
      <c r="L359" s="6">
        <f t="shared" ref="L359:Q359" si="355">E359-E$1095</f>
        <v>0.47525300913595458</v>
      </c>
      <c r="M359" s="6">
        <f t="shared" si="355"/>
        <v>0.41750294234779872</v>
      </c>
      <c r="N359" s="6">
        <f t="shared" si="355"/>
        <v>0.32627191548347767</v>
      </c>
      <c r="O359" s="6">
        <f t="shared" si="355"/>
        <v>0.16054669196540772</v>
      </c>
      <c r="P359" s="6">
        <f t="shared" si="355"/>
        <v>0.26306169399556367</v>
      </c>
      <c r="Q359" s="6">
        <f t="shared" si="355"/>
        <v>0.17570869338956285</v>
      </c>
    </row>
    <row r="360" spans="1:17" x14ac:dyDescent="0.15">
      <c r="A360" s="1">
        <v>16</v>
      </c>
      <c r="B360" s="1" t="s">
        <v>284</v>
      </c>
      <c r="C360" s="1">
        <v>12</v>
      </c>
      <c r="D360" s="1" t="s">
        <v>24</v>
      </c>
      <c r="E360" s="4">
        <f>IF(マンアワー!E360&gt;0,LN(マンアワー!E360),0)</f>
        <v>9.5932471824479162</v>
      </c>
      <c r="F360" s="4">
        <f>IF(マンアワー!F360&gt;0,LN(マンアワー!F360),0)</f>
        <v>10.006762829614274</v>
      </c>
      <c r="G360" s="4">
        <f>IF(マンアワー!G360&gt;0,LN(マンアワー!G360),0)</f>
        <v>10.810019967361518</v>
      </c>
      <c r="H360" s="4">
        <f>IF(マンアワー!H360&gt;0,LN(マンアワー!H360),0)</f>
        <v>10.666917406744622</v>
      </c>
      <c r="I360" s="4">
        <f>IF(マンアワー!I360&gt;0,LN(マンアワー!I360),0)</f>
        <v>10.431353765382433</v>
      </c>
      <c r="J360" s="4">
        <f>IF(マンアワー!J360&gt;0,LN(マンアワー!J360),0)</f>
        <v>10.274914440444991</v>
      </c>
      <c r="L360" s="6">
        <f t="shared" ref="L360:Q360" si="356">E360-E$1096</f>
        <v>-0.59537787632463868</v>
      </c>
      <c r="M360" s="6">
        <f t="shared" si="356"/>
        <v>-0.40876592538503687</v>
      </c>
      <c r="N360" s="6">
        <f t="shared" si="356"/>
        <v>-0.17085887903755115</v>
      </c>
      <c r="O360" s="6">
        <f t="shared" si="356"/>
        <v>-0.2159293467010297</v>
      </c>
      <c r="P360" s="6">
        <f t="shared" si="356"/>
        <v>-0.31281870701371162</v>
      </c>
      <c r="Q360" s="6">
        <f t="shared" si="356"/>
        <v>-0.34331179252153632</v>
      </c>
    </row>
    <row r="361" spans="1:17" x14ac:dyDescent="0.15">
      <c r="A361" s="1">
        <v>16</v>
      </c>
      <c r="B361" s="1" t="s">
        <v>115</v>
      </c>
      <c r="C361" s="1">
        <v>13</v>
      </c>
      <c r="D361" s="1" t="s">
        <v>25</v>
      </c>
      <c r="E361" s="4">
        <f>IF(マンアワー!E361&gt;0,LN(マンアワー!E361),0)</f>
        <v>9.5821888323848814</v>
      </c>
      <c r="F361" s="4">
        <f>IF(マンアワー!F361&gt;0,LN(マンアワー!F361),0)</f>
        <v>9.5010145898894187</v>
      </c>
      <c r="G361" s="4">
        <f>IF(マンアワー!G361&gt;0,LN(マンアワー!G361),0)</f>
        <v>9.3957472074261332</v>
      </c>
      <c r="H361" s="4">
        <f>IF(マンアワー!H361&gt;0,LN(マンアワー!H361),0)</f>
        <v>9.3974736199026694</v>
      </c>
      <c r="I361" s="4">
        <f>IF(マンアワー!I361&gt;0,LN(マンアワー!I361),0)</f>
        <v>9.6591491742608948</v>
      </c>
      <c r="J361" s="4">
        <f>IF(マンアワー!J361&gt;0,LN(マンアワー!J361),0)</f>
        <v>9.5247218989318885</v>
      </c>
      <c r="L361" s="6">
        <f t="shared" ref="L361:Q361" si="357">E361-E$1097</f>
        <v>-5.1294993175126535E-2</v>
      </c>
      <c r="M361" s="6">
        <f t="shared" si="357"/>
        <v>-0.26501824620617853</v>
      </c>
      <c r="N361" s="6">
        <f t="shared" si="357"/>
        <v>-0.41963023152952061</v>
      </c>
      <c r="O361" s="6">
        <f t="shared" si="357"/>
        <v>-0.33495325574912016</v>
      </c>
      <c r="P361" s="6">
        <f t="shared" si="357"/>
        <v>-0.34466630195340109</v>
      </c>
      <c r="Q361" s="6">
        <f t="shared" si="357"/>
        <v>-0.32620591689483192</v>
      </c>
    </row>
    <row r="362" spans="1:17" x14ac:dyDescent="0.15">
      <c r="A362" s="1">
        <v>16</v>
      </c>
      <c r="B362" s="1" t="s">
        <v>115</v>
      </c>
      <c r="C362" s="1">
        <v>14</v>
      </c>
      <c r="D362" s="1" t="s">
        <v>26</v>
      </c>
      <c r="E362" s="4">
        <f>IF(マンアワー!E362&gt;0,LN(マンアワー!E362),0)</f>
        <v>7.0539401282041023</v>
      </c>
      <c r="F362" s="4">
        <f>IF(マンアワー!F362&gt;0,LN(マンアワー!F362),0)</f>
        <v>6.8204956112118582</v>
      </c>
      <c r="G362" s="4">
        <f>IF(マンアワー!G362&gt;0,LN(マンアワー!G362),0)</f>
        <v>7.5093696061377679</v>
      </c>
      <c r="H362" s="4">
        <f>IF(マンアワー!H362&gt;0,LN(マンアワー!H362),0)</f>
        <v>7.1135959790825405</v>
      </c>
      <c r="I362" s="4">
        <f>IF(マンアワー!I362&gt;0,LN(マンアワー!I362),0)</f>
        <v>6.9460716104550819</v>
      </c>
      <c r="J362" s="4">
        <f>IF(マンアワー!J362&gt;0,LN(マンアワー!J362),0)</f>
        <v>6.7716500379337567</v>
      </c>
      <c r="L362" s="6">
        <f t="shared" ref="L362:Q362" si="358">E362-E$1098</f>
        <v>-0.90075558445016579</v>
      </c>
      <c r="M362" s="6">
        <f t="shared" si="358"/>
        <v>-1.5300600948408336</v>
      </c>
      <c r="N362" s="6">
        <f t="shared" si="358"/>
        <v>-1.0364857624443724</v>
      </c>
      <c r="O362" s="6">
        <f t="shared" si="358"/>
        <v>-1.059047578348653</v>
      </c>
      <c r="P362" s="6">
        <f t="shared" si="358"/>
        <v>-1.1170969875856098</v>
      </c>
      <c r="Q362" s="6">
        <f t="shared" si="358"/>
        <v>-1.1674961786012963</v>
      </c>
    </row>
    <row r="363" spans="1:17" x14ac:dyDescent="0.15">
      <c r="A363" s="1">
        <v>16</v>
      </c>
      <c r="B363" s="1" t="s">
        <v>115</v>
      </c>
      <c r="C363" s="1">
        <v>15</v>
      </c>
      <c r="D363" s="1" t="s">
        <v>27</v>
      </c>
      <c r="E363" s="4">
        <f>IF(マンアワー!E363&gt;0,LN(マンアワー!E363),0)</f>
        <v>11.258968497237683</v>
      </c>
      <c r="F363" s="4">
        <f>IF(マンアワー!F363&gt;0,LN(マンアワー!F363),0)</f>
        <v>11.011415413952122</v>
      </c>
      <c r="G363" s="4">
        <f>IF(マンアワー!G363&gt;0,LN(マンアワー!G363),0)</f>
        <v>11.035671344658624</v>
      </c>
      <c r="H363" s="4">
        <f>IF(マンアワー!H363&gt;0,LN(マンアワー!H363),0)</f>
        <v>10.932693870571981</v>
      </c>
      <c r="I363" s="4">
        <f>IF(マンアワー!I363&gt;0,LN(マンアワー!I363),0)</f>
        <v>10.836824191046773</v>
      </c>
      <c r="J363" s="4">
        <f>IF(マンアワー!J363&gt;0,LN(マンアワー!J363),0)</f>
        <v>10.742596785758154</v>
      </c>
      <c r="L363" s="6">
        <f t="shared" ref="L363:Q363" si="359">E363-E$1099</f>
        <v>-0.11327752717849293</v>
      </c>
      <c r="M363" s="6">
        <f t="shared" si="359"/>
        <v>-0.2900146513586872</v>
      </c>
      <c r="N363" s="6">
        <f t="shared" si="359"/>
        <v>-0.28097776475777181</v>
      </c>
      <c r="O363" s="6">
        <f t="shared" si="359"/>
        <v>-0.13531751097614375</v>
      </c>
      <c r="P363" s="6">
        <f t="shared" si="359"/>
        <v>1.3193113813780855E-3</v>
      </c>
      <c r="Q363" s="6">
        <f t="shared" si="359"/>
        <v>-2.7164400864982952E-3</v>
      </c>
    </row>
    <row r="364" spans="1:17" x14ac:dyDescent="0.15">
      <c r="A364" s="1">
        <v>16</v>
      </c>
      <c r="B364" s="1" t="s">
        <v>114</v>
      </c>
      <c r="C364" s="1">
        <v>16</v>
      </c>
      <c r="D364" s="1" t="s">
        <v>10</v>
      </c>
      <c r="E364" s="4">
        <f>IF(マンアワー!E364&gt;0,LN(マンアワー!E364),0)</f>
        <v>11.593396862068298</v>
      </c>
      <c r="F364" s="4">
        <f>IF(マンアワー!F364&gt;0,LN(マンアワー!F364),0)</f>
        <v>11.883983644761603</v>
      </c>
      <c r="G364" s="4">
        <f>IF(マンアワー!G364&gt;0,LN(マンアワー!G364),0)</f>
        <v>11.857723059238795</v>
      </c>
      <c r="H364" s="4">
        <f>IF(マンアワー!H364&gt;0,LN(マンアワー!H364),0)</f>
        <v>11.856818073443399</v>
      </c>
      <c r="I364" s="4">
        <f>IF(マンアワー!I364&gt;0,LN(マンアワー!I364),0)</f>
        <v>11.578874701592722</v>
      </c>
      <c r="J364" s="4">
        <f>IF(マンアワー!J364&gt;0,LN(マンアワー!J364),0)</f>
        <v>11.479887869063036</v>
      </c>
      <c r="L364" s="6">
        <f t="shared" ref="L364:Q364" si="360">E364-E$1100</f>
        <v>-0.38889677681366663</v>
      </c>
      <c r="M364" s="6">
        <f t="shared" si="360"/>
        <v>-0.40194613812764679</v>
      </c>
      <c r="N364" s="6">
        <f t="shared" si="360"/>
        <v>-0.40778240225656859</v>
      </c>
      <c r="O364" s="6">
        <f t="shared" si="360"/>
        <v>-0.39490400322132579</v>
      </c>
      <c r="P364" s="6">
        <f t="shared" si="360"/>
        <v>-0.46081878046894253</v>
      </c>
      <c r="Q364" s="6">
        <f t="shared" si="360"/>
        <v>-0.50390013574710579</v>
      </c>
    </row>
    <row r="365" spans="1:17" x14ac:dyDescent="0.15">
      <c r="A365" s="1">
        <v>16</v>
      </c>
      <c r="B365" s="1" t="s">
        <v>114</v>
      </c>
      <c r="C365" s="1">
        <v>17</v>
      </c>
      <c r="D365" s="1" t="s">
        <v>11</v>
      </c>
      <c r="E365" s="4">
        <f>IF(マンアワー!E365&gt;0,LN(マンアワー!E365),0)</f>
        <v>9.2976373829149708</v>
      </c>
      <c r="F365" s="4">
        <f>IF(マンアワー!F365&gt;0,LN(マンアワー!F365),0)</f>
        <v>9.3153128524001971</v>
      </c>
      <c r="G365" s="4">
        <f>IF(マンアワー!G365&gt;0,LN(マンアワー!G365),0)</f>
        <v>9.2845993154165498</v>
      </c>
      <c r="H365" s="4">
        <f>IF(マンアワー!H365&gt;0,LN(マンアワー!H365),0)</f>
        <v>9.2345724876776671</v>
      </c>
      <c r="I365" s="4">
        <f>IF(マンアワー!I365&gt;0,LN(マンアワー!I365),0)</f>
        <v>9.2143497638246181</v>
      </c>
      <c r="J365" s="4">
        <f>IF(マンアワー!J365&gt;0,LN(マンアワー!J365),0)</f>
        <v>9.1989559829579495</v>
      </c>
      <c r="L365" s="6">
        <f t="shared" ref="L365:Q365" si="361">E365-E$1101</f>
        <v>0.12511222982110759</v>
      </c>
      <c r="M365" s="6">
        <f t="shared" si="361"/>
        <v>-2.06122374772999E-2</v>
      </c>
      <c r="N365" s="6">
        <f t="shared" si="361"/>
        <v>-0.1626934465285057</v>
      </c>
      <c r="O365" s="6">
        <f t="shared" si="361"/>
        <v>-0.26192156182624871</v>
      </c>
      <c r="P365" s="6">
        <f t="shared" si="361"/>
        <v>-0.22266650977759994</v>
      </c>
      <c r="Q365" s="6">
        <f t="shared" si="361"/>
        <v>-0.22400601627753502</v>
      </c>
    </row>
    <row r="366" spans="1:17" x14ac:dyDescent="0.15">
      <c r="A366" s="1">
        <v>16</v>
      </c>
      <c r="B366" s="1" t="s">
        <v>114</v>
      </c>
      <c r="C366" s="1">
        <v>18</v>
      </c>
      <c r="D366" s="1" t="s">
        <v>12</v>
      </c>
      <c r="E366" s="4">
        <f>IF(マンアワー!E366&gt;0,LN(マンアワー!E366),0)</f>
        <v>12.138248318915434</v>
      </c>
      <c r="F366" s="4">
        <f>IF(マンアワー!F366&gt;0,LN(マンアワー!F366),0)</f>
        <v>12.266984045063163</v>
      </c>
      <c r="G366" s="4">
        <f>IF(マンアワー!G366&gt;0,LN(マンアワー!G366),0)</f>
        <v>12.130982659376491</v>
      </c>
      <c r="H366" s="4">
        <f>IF(マンアワー!H366&gt;0,LN(マンアワー!H366),0)</f>
        <v>11.898090040204037</v>
      </c>
      <c r="I366" s="4">
        <f>IF(マンアワー!I366&gt;0,LN(マンアワー!I366),0)</f>
        <v>11.927742851421264</v>
      </c>
      <c r="J366" s="4">
        <f>IF(マンアワー!J366&gt;0,LN(マンアワー!J366),0)</f>
        <v>11.922714090414715</v>
      </c>
      <c r="L366" s="6">
        <f t="shared" ref="L366:Q366" si="362">E366-E$1102</f>
        <v>-0.45032163695704241</v>
      </c>
      <c r="M366" s="6">
        <f t="shared" si="362"/>
        <v>-0.44642270446625965</v>
      </c>
      <c r="N366" s="6">
        <f t="shared" si="362"/>
        <v>-0.51412024232498155</v>
      </c>
      <c r="O366" s="6">
        <f t="shared" si="362"/>
        <v>-0.61006688029137557</v>
      </c>
      <c r="P366" s="6">
        <f t="shared" si="362"/>
        <v>-0.41881302345409743</v>
      </c>
      <c r="Q366" s="6">
        <f t="shared" si="362"/>
        <v>-0.39206711070933942</v>
      </c>
    </row>
    <row r="367" spans="1:17" x14ac:dyDescent="0.15">
      <c r="A367" s="1">
        <v>16</v>
      </c>
      <c r="B367" s="1" t="s">
        <v>114</v>
      </c>
      <c r="C367" s="1">
        <v>19</v>
      </c>
      <c r="D367" s="1" t="s">
        <v>13</v>
      </c>
      <c r="E367" s="4">
        <f>IF(マンアワー!E367&gt;0,LN(マンアワー!E367),0)</f>
        <v>10.030253592395255</v>
      </c>
      <c r="F367" s="4">
        <f>IF(マンアワー!F367&gt;0,LN(マンアワー!F367),0)</f>
        <v>10.356372182100774</v>
      </c>
      <c r="G367" s="4">
        <f>IF(マンアワー!G367&gt;0,LN(マンアワー!G367),0)</f>
        <v>10.310538123329419</v>
      </c>
      <c r="H367" s="4">
        <f>IF(マンアワー!H367&gt;0,LN(マンアワー!H367),0)</f>
        <v>10.271301376363667</v>
      </c>
      <c r="I367" s="4">
        <f>IF(マンアワー!I367&gt;0,LN(マンアワー!I367),0)</f>
        <v>10.304275518589089</v>
      </c>
      <c r="J367" s="4">
        <f>IF(マンアワー!J367&gt;0,LN(マンアワー!J367),0)</f>
        <v>10.346886983995287</v>
      </c>
      <c r="L367" s="6">
        <f t="shared" ref="L367:Q367" si="363">E367-E$1103</f>
        <v>-0.42255145138398476</v>
      </c>
      <c r="M367" s="6">
        <f t="shared" si="363"/>
        <v>-0.38151729146409608</v>
      </c>
      <c r="N367" s="6">
        <f t="shared" si="363"/>
        <v>-0.53355590815393583</v>
      </c>
      <c r="O367" s="6">
        <f t="shared" si="363"/>
        <v>-0.44375582082725096</v>
      </c>
      <c r="P367" s="6">
        <f t="shared" si="363"/>
        <v>-0.38026820009300089</v>
      </c>
      <c r="Q367" s="6">
        <f t="shared" si="363"/>
        <v>-0.33202960493054512</v>
      </c>
    </row>
    <row r="368" spans="1:17" x14ac:dyDescent="0.15">
      <c r="A368" s="1">
        <v>16</v>
      </c>
      <c r="B368" s="1" t="s">
        <v>114</v>
      </c>
      <c r="C368" s="1">
        <v>20</v>
      </c>
      <c r="D368" s="1" t="s">
        <v>14</v>
      </c>
      <c r="E368" s="4">
        <f>IF(マンアワー!E368&gt;0,LN(マンアワー!E368),0)</f>
        <v>7.8339586926840248</v>
      </c>
      <c r="F368" s="4">
        <f>IF(マンアワー!F368&gt;0,LN(マンアワー!F368),0)</f>
        <v>8.5278906934391649</v>
      </c>
      <c r="G368" s="4">
        <f>IF(マンアワー!G368&gt;0,LN(マンアワー!G368),0)</f>
        <v>8.7595194061974251</v>
      </c>
      <c r="H368" s="4">
        <f>IF(マンアワー!H368&gt;0,LN(マンアワー!H368),0)</f>
        <v>8.8664161205594727</v>
      </c>
      <c r="I368" s="4">
        <f>IF(マンアワー!I368&gt;0,LN(マンアワー!I368),0)</f>
        <v>8.8114345494959228</v>
      </c>
      <c r="J368" s="4">
        <f>IF(マンアワー!J368&gt;0,LN(マンアワー!J368),0)</f>
        <v>8.78880115809676</v>
      </c>
      <c r="L368" s="6">
        <f t="shared" ref="L368:Q368" si="364">E368-E$1104</f>
        <v>-0.83710478608786509</v>
      </c>
      <c r="M368" s="6">
        <f t="shared" si="364"/>
        <v>-0.74847369775771888</v>
      </c>
      <c r="N368" s="6">
        <f t="shared" si="364"/>
        <v>-0.90758035394786774</v>
      </c>
      <c r="O368" s="6">
        <f t="shared" si="364"/>
        <v>-0.83641353405836938</v>
      </c>
      <c r="P368" s="6">
        <f t="shared" si="364"/>
        <v>-0.86359945208783984</v>
      </c>
      <c r="Q368" s="6">
        <f t="shared" si="364"/>
        <v>-0.87795959796816803</v>
      </c>
    </row>
    <row r="369" spans="1:17" x14ac:dyDescent="0.15">
      <c r="A369" s="1">
        <v>16</v>
      </c>
      <c r="B369" s="1" t="s">
        <v>114</v>
      </c>
      <c r="C369" s="1">
        <v>21</v>
      </c>
      <c r="D369" s="1" t="s">
        <v>15</v>
      </c>
      <c r="E369" s="4">
        <f>IF(マンアワー!E369&gt;0,LN(マンアワー!E369),0)</f>
        <v>11.004239679005348</v>
      </c>
      <c r="F369" s="4">
        <f>IF(マンアワー!F369&gt;0,LN(マンアワー!F369),0)</f>
        <v>11.086588564843884</v>
      </c>
      <c r="G369" s="4">
        <f>IF(マンアワー!G369&gt;0,LN(マンアワー!G369),0)</f>
        <v>10.964818819544709</v>
      </c>
      <c r="H369" s="4">
        <f>IF(マンアワー!H369&gt;0,LN(マンアワー!H369),0)</f>
        <v>11.054397412078941</v>
      </c>
      <c r="I369" s="4">
        <f>IF(マンアワー!I369&gt;0,LN(マンアワー!I369),0)</f>
        <v>11.050733444764719</v>
      </c>
      <c r="J369" s="4">
        <f>IF(マンアワー!J369&gt;0,LN(マンアワー!J369),0)</f>
        <v>10.986273615638911</v>
      </c>
      <c r="L369" s="6">
        <f t="shared" ref="L369:Q369" si="365">E369-E$1105</f>
        <v>-0.55567320223626382</v>
      </c>
      <c r="M369" s="6">
        <f t="shared" si="365"/>
        <v>-0.52787397176678219</v>
      </c>
      <c r="N369" s="6">
        <f t="shared" si="365"/>
        <v>-0.69127292263637941</v>
      </c>
      <c r="O369" s="6">
        <f t="shared" si="365"/>
        <v>-0.56594704278885821</v>
      </c>
      <c r="P369" s="6">
        <f t="shared" si="365"/>
        <v>-0.46728909047995337</v>
      </c>
      <c r="Q369" s="6">
        <f t="shared" si="365"/>
        <v>-0.52211395760321366</v>
      </c>
    </row>
    <row r="370" spans="1:17" x14ac:dyDescent="0.15">
      <c r="A370" s="1">
        <v>16</v>
      </c>
      <c r="B370" s="1" t="s">
        <v>113</v>
      </c>
      <c r="C370" s="1">
        <v>22</v>
      </c>
      <c r="D370" s="1" t="s">
        <v>7</v>
      </c>
      <c r="E370" s="4">
        <f>IF(マンアワー!E370&gt;0,LN(マンアワー!E370),0)</f>
        <v>12.038774467252587</v>
      </c>
      <c r="F370" s="4">
        <f>IF(マンアワー!F370&gt;0,LN(マンアワー!F370),0)</f>
        <v>12.263470068534129</v>
      </c>
      <c r="G370" s="4">
        <f>IF(マンアワー!G370&gt;0,LN(マンアワー!G370),0)</f>
        <v>12.495073802426852</v>
      </c>
      <c r="H370" s="4">
        <f>IF(マンアワー!H370&gt;0,LN(マンアワー!H370),0)</f>
        <v>12.563151115144063</v>
      </c>
      <c r="I370" s="4">
        <f>IF(マンアワー!I370&gt;0,LN(マンアワー!I370),0)</f>
        <v>12.638335096699372</v>
      </c>
      <c r="J370" s="4">
        <f>IF(マンアワー!J370&gt;0,LN(マンアワー!J370),0)</f>
        <v>12.683140175337872</v>
      </c>
      <c r="L370" s="6">
        <f t="shared" ref="L370:Q370" si="366">E370-E$1106</f>
        <v>-0.52426425434902413</v>
      </c>
      <c r="M370" s="6">
        <f t="shared" si="366"/>
        <v>-0.55395350915056163</v>
      </c>
      <c r="N370" s="6">
        <f t="shared" si="366"/>
        <v>-0.57230467233997651</v>
      </c>
      <c r="O370" s="6">
        <f t="shared" si="366"/>
        <v>-0.62228544498739247</v>
      </c>
      <c r="P370" s="6">
        <f t="shared" si="366"/>
        <v>-0.69388575456112633</v>
      </c>
      <c r="Q370" s="6">
        <f t="shared" si="366"/>
        <v>-0.63464941825434629</v>
      </c>
    </row>
    <row r="371" spans="1:17" x14ac:dyDescent="0.15">
      <c r="A371" s="1">
        <v>16</v>
      </c>
      <c r="B371" s="1" t="s">
        <v>113</v>
      </c>
      <c r="C371" s="1">
        <v>23</v>
      </c>
      <c r="D371" s="1" t="s">
        <v>28</v>
      </c>
      <c r="E371" s="4">
        <f>IF(マンアワー!E371&gt;0,LN(マンアワー!E371),0)</f>
        <v>11.095756993265327</v>
      </c>
      <c r="F371" s="4">
        <f>IF(マンアワー!F371&gt;0,LN(マンアワー!F371),0)</f>
        <v>11.187768070936045</v>
      </c>
      <c r="G371" s="4">
        <f>IF(マンアワー!G371&gt;0,LN(マンアワー!G371),0)</f>
        <v>11.156184586511975</v>
      </c>
      <c r="H371" s="4">
        <f>IF(マンアワー!H371&gt;0,LN(マンアワー!H371),0)</f>
        <v>11.026065248184992</v>
      </c>
      <c r="I371" s="4">
        <f>IF(マンアワー!I371&gt;0,LN(マンアワー!I371),0)</f>
        <v>10.847602989993286</v>
      </c>
      <c r="J371" s="4">
        <f>IF(マンアワー!J371&gt;0,LN(マンアワー!J371),0)</f>
        <v>10.889989414974995</v>
      </c>
      <c r="L371" s="6">
        <f t="shared" ref="L371:Q371" si="367">E371-E$1107</f>
        <v>-0.51496537521660102</v>
      </c>
      <c r="M371" s="6">
        <f t="shared" si="367"/>
        <v>-0.5690268508918539</v>
      </c>
      <c r="N371" s="6">
        <f t="shared" si="367"/>
        <v>-0.58244972784665094</v>
      </c>
      <c r="O371" s="6">
        <f t="shared" si="367"/>
        <v>-0.63555561304893793</v>
      </c>
      <c r="P371" s="6">
        <f t="shared" si="367"/>
        <v>-0.70326624750271804</v>
      </c>
      <c r="Q371" s="6">
        <f t="shared" si="367"/>
        <v>-0.63875599264464533</v>
      </c>
    </row>
    <row r="372" spans="1:17" x14ac:dyDescent="0.15">
      <c r="A372" s="1">
        <v>17</v>
      </c>
      <c r="B372" s="1" t="s">
        <v>285</v>
      </c>
      <c r="C372" s="1">
        <v>1</v>
      </c>
      <c r="D372" s="1" t="s">
        <v>8</v>
      </c>
      <c r="E372" s="4">
        <f>IF(マンアワー!E372&gt;0,LN(マンアワー!E372),0)</f>
        <v>12.342096439301001</v>
      </c>
      <c r="F372" s="4">
        <f>IF(マンアワー!F372&gt;0,LN(マンアワー!F372),0)</f>
        <v>11.804392022218831</v>
      </c>
      <c r="G372" s="4">
        <f>IF(マンアワー!G372&gt;0,LN(マンアワー!G372),0)</f>
        <v>11.262507821615333</v>
      </c>
      <c r="H372" s="4">
        <f>IF(マンアワー!H372&gt;0,LN(マンアワー!H372),0)</f>
        <v>10.70484273150641</v>
      </c>
      <c r="I372" s="4">
        <f>IF(マンアワー!I372&gt;0,LN(マンアワー!I372),0)</f>
        <v>10.561681845757114</v>
      </c>
      <c r="J372" s="4">
        <f>IF(マンアワー!J372&gt;0,LN(マンアワー!J372),0)</f>
        <v>10.536571306054507</v>
      </c>
      <c r="L372" s="6">
        <f t="shared" ref="L372:Q372" si="368">E372-E$1085</f>
        <v>-0.48594269625107067</v>
      </c>
      <c r="M372" s="6">
        <f t="shared" si="368"/>
        <v>-0.6052169198923103</v>
      </c>
      <c r="N372" s="6">
        <f t="shared" si="368"/>
        <v>-0.74370885705255674</v>
      </c>
      <c r="O372" s="6">
        <f t="shared" si="368"/>
        <v>-0.87618406198119558</v>
      </c>
      <c r="P372" s="6">
        <f t="shared" si="368"/>
        <v>-0.8680519994996363</v>
      </c>
      <c r="Q372" s="6">
        <f t="shared" si="368"/>
        <v>-0.86914646809177043</v>
      </c>
    </row>
    <row r="373" spans="1:17" x14ac:dyDescent="0.15">
      <c r="A373" s="1">
        <v>17</v>
      </c>
      <c r="B373" s="1" t="s">
        <v>285</v>
      </c>
      <c r="C373" s="1">
        <v>2</v>
      </c>
      <c r="D373" s="1" t="s">
        <v>9</v>
      </c>
      <c r="E373" s="4">
        <f>IF(マンアワー!E373&gt;0,LN(マンアワー!E373),0)</f>
        <v>7.7334210861158832</v>
      </c>
      <c r="F373" s="4">
        <f>IF(マンアワー!F373&gt;0,LN(マンアワー!F373),0)</f>
        <v>6.9489056550798196</v>
      </c>
      <c r="G373" s="4">
        <f>IF(マンアワー!G373&gt;0,LN(マンアワー!G373),0)</f>
        <v>7.1352537606715671</v>
      </c>
      <c r="H373" s="4">
        <f>IF(マンアワー!H373&gt;0,LN(マンアワー!H373),0)</f>
        <v>7.010747801604321</v>
      </c>
      <c r="I373" s="4">
        <f>IF(マンアワー!I373&gt;0,LN(マンアワー!I373),0)</f>
        <v>6.5869750376589753</v>
      </c>
      <c r="J373" s="4">
        <f>IF(マンアワー!J373&gt;0,LN(マンアワー!J373),0)</f>
        <v>6.4764395804695463</v>
      </c>
      <c r="L373" s="6">
        <f t="shared" ref="L373:Q373" si="369">E373-E$1086</f>
        <v>-1.1147091771392299</v>
      </c>
      <c r="M373" s="6">
        <f t="shared" si="369"/>
        <v>-1.3717980236788385</v>
      </c>
      <c r="N373" s="6">
        <f t="shared" si="369"/>
        <v>-0.94048603834412248</v>
      </c>
      <c r="O373" s="6">
        <f t="shared" si="369"/>
        <v>-0.70819412713057783</v>
      </c>
      <c r="P373" s="6">
        <f t="shared" si="369"/>
        <v>-0.60607939580890502</v>
      </c>
      <c r="Q373" s="6">
        <f t="shared" si="369"/>
        <v>-0.57017677768704722</v>
      </c>
    </row>
    <row r="374" spans="1:17" x14ac:dyDescent="0.15">
      <c r="A374" s="1">
        <v>17</v>
      </c>
      <c r="B374" s="1" t="s">
        <v>118</v>
      </c>
      <c r="C374" s="1">
        <v>3</v>
      </c>
      <c r="D374" s="1" t="s">
        <v>16</v>
      </c>
      <c r="E374" s="4">
        <f>IF(マンアワー!E374&gt;0,LN(マンアワー!E374),0)</f>
        <v>9.9821571024785012</v>
      </c>
      <c r="F374" s="4">
        <f>IF(マンアワー!F374&gt;0,LN(マンアワー!F374),0)</f>
        <v>10.038506692660965</v>
      </c>
      <c r="G374" s="4">
        <f>IF(マンアワー!G374&gt;0,LN(マンアワー!G374),0)</f>
        <v>10.233510995770359</v>
      </c>
      <c r="H374" s="4">
        <f>IF(マンアワー!H374&gt;0,LN(マンアワー!H374),0)</f>
        <v>10.155815397885929</v>
      </c>
      <c r="I374" s="4">
        <f>IF(マンアワー!I374&gt;0,LN(マンアワー!I374),0)</f>
        <v>10.116438511522428</v>
      </c>
      <c r="J374" s="4">
        <f>IF(マンアワー!J374&gt;0,LN(マンアワー!J374),0)</f>
        <v>10.024537247998047</v>
      </c>
      <c r="L374" s="6">
        <f t="shared" ref="L374:Q374" si="370">E374-E$1087</f>
        <v>-0.72670144768362555</v>
      </c>
      <c r="M374" s="6">
        <f t="shared" si="370"/>
        <v>-0.67960616607047086</v>
      </c>
      <c r="N374" s="6">
        <f t="shared" si="370"/>
        <v>-0.59043951183420518</v>
      </c>
      <c r="O374" s="6">
        <f t="shared" si="370"/>
        <v>-0.57106889751127099</v>
      </c>
      <c r="P374" s="6">
        <f t="shared" si="370"/>
        <v>-0.59109785505103751</v>
      </c>
      <c r="Q374" s="6">
        <f t="shared" si="370"/>
        <v>-0.62946071767768252</v>
      </c>
    </row>
    <row r="375" spans="1:17" x14ac:dyDescent="0.15">
      <c r="A375" s="1">
        <v>17</v>
      </c>
      <c r="B375" s="1" t="s">
        <v>118</v>
      </c>
      <c r="C375" s="1">
        <v>4</v>
      </c>
      <c r="D375" s="1" t="s">
        <v>17</v>
      </c>
      <c r="E375" s="4">
        <f>IF(マンアワー!E375&gt;0,LN(マンアワー!E375),0)</f>
        <v>11.78190213611232</v>
      </c>
      <c r="F375" s="4">
        <f>IF(マンアワー!F375&gt;0,LN(マンアワー!F375),0)</f>
        <v>11.535327534844967</v>
      </c>
      <c r="G375" s="4">
        <f>IF(マンアワー!G375&gt;0,LN(マンアワー!G375),0)</f>
        <v>11.365869124522135</v>
      </c>
      <c r="H375" s="4">
        <f>IF(マンアワー!H375&gt;0,LN(マンアワー!H375),0)</f>
        <v>10.776283988994043</v>
      </c>
      <c r="I375" s="4">
        <f>IF(マンアワー!I375&gt;0,LN(マンアワー!I375),0)</f>
        <v>10.296234230809166</v>
      </c>
      <c r="J375" s="4">
        <f>IF(マンアワー!J375&gt;0,LN(マンアワー!J375),0)</f>
        <v>10.143524486491424</v>
      </c>
      <c r="L375" s="6">
        <f t="shared" ref="L375:Q375" si="371">E375-E$1088</f>
        <v>0.87425697850346218</v>
      </c>
      <c r="M375" s="6">
        <f t="shared" si="371"/>
        <v>0.67946760217490088</v>
      </c>
      <c r="N375" s="6">
        <f t="shared" si="371"/>
        <v>0.49112206629888711</v>
      </c>
      <c r="O375" s="6">
        <f t="shared" si="371"/>
        <v>0.55560074800698089</v>
      </c>
      <c r="P375" s="6">
        <f t="shared" si="371"/>
        <v>0.68936314520373898</v>
      </c>
      <c r="Q375" s="6">
        <f t="shared" si="371"/>
        <v>0.65184517064789738</v>
      </c>
    </row>
    <row r="376" spans="1:17" x14ac:dyDescent="0.15">
      <c r="A376" s="1">
        <v>17</v>
      </c>
      <c r="B376" s="1" t="s">
        <v>118</v>
      </c>
      <c r="C376" s="1">
        <v>5</v>
      </c>
      <c r="D376" s="1" t="s">
        <v>18</v>
      </c>
      <c r="E376" s="4">
        <f>IF(マンアワー!E376&gt;0,LN(マンアワー!E376),0)</f>
        <v>8.6591011916239236</v>
      </c>
      <c r="F376" s="4">
        <f>IF(マンアワー!F376&gt;0,LN(マンアワー!F376),0)</f>
        <v>8.3275567690385248</v>
      </c>
      <c r="G376" s="4">
        <f>IF(マンアワー!G376&gt;0,LN(マンアワー!G376),0)</f>
        <v>8.4494790669434057</v>
      </c>
      <c r="H376" s="4">
        <f>IF(マンアワー!H376&gt;0,LN(マンアワー!H376),0)</f>
        <v>8.2830055650116545</v>
      </c>
      <c r="I376" s="4">
        <f>IF(マンアワー!I376&gt;0,LN(マンアワー!I376),0)</f>
        <v>8.419735933945951</v>
      </c>
      <c r="J376" s="4">
        <f>IF(マンアワー!J376&gt;0,LN(マンアワー!J376),0)</f>
        <v>8.3367838182397449</v>
      </c>
      <c r="L376" s="6">
        <f t="shared" ref="L376:Q376" si="372">E376-E$1089</f>
        <v>-0.68274794263263594</v>
      </c>
      <c r="M376" s="6">
        <f t="shared" si="372"/>
        <v>-0.85898415374315285</v>
      </c>
      <c r="N376" s="6">
        <f t="shared" si="372"/>
        <v>-0.79756623615291566</v>
      </c>
      <c r="O376" s="6">
        <f t="shared" si="372"/>
        <v>-0.77895935567490149</v>
      </c>
      <c r="P376" s="6">
        <f t="shared" si="372"/>
        <v>-0.4425394943654819</v>
      </c>
      <c r="Q376" s="6">
        <f t="shared" si="372"/>
        <v>-0.47645211691666134</v>
      </c>
    </row>
    <row r="377" spans="1:17" x14ac:dyDescent="0.15">
      <c r="A377" s="1">
        <v>17</v>
      </c>
      <c r="B377" s="1" t="s">
        <v>118</v>
      </c>
      <c r="C377" s="1">
        <v>6</v>
      </c>
      <c r="D377" s="1" t="s">
        <v>2</v>
      </c>
      <c r="E377" s="4">
        <f>IF(マンアワー!E377&gt;0,LN(マンアワー!E377),0)</f>
        <v>7.2173541866775324</v>
      </c>
      <c r="F377" s="4">
        <f>IF(マンアワー!F377&gt;0,LN(マンアワー!F377),0)</f>
        <v>7.8224127678154698</v>
      </c>
      <c r="G377" s="4">
        <f>IF(マンアワー!G377&gt;0,LN(マンアワー!G377),0)</f>
        <v>8.0311419810582656</v>
      </c>
      <c r="H377" s="4">
        <f>IF(マンアワー!H377&gt;0,LN(マンアワー!H377),0)</f>
        <v>8.3354781857101479</v>
      </c>
      <c r="I377" s="4">
        <f>IF(マンアワー!I377&gt;0,LN(マンアワー!I377),0)</f>
        <v>8.3932861126349945</v>
      </c>
      <c r="J377" s="4">
        <f>IF(マンアワー!J377&gt;0,LN(マンアワー!J377),0)</f>
        <v>8.2687784343721216</v>
      </c>
      <c r="L377" s="6">
        <f t="shared" ref="L377:Q377" si="373">E377-E$1090</f>
        <v>-2.146486908395639</v>
      </c>
      <c r="M377" s="6">
        <f t="shared" si="373"/>
        <v>-1.3279727898214571</v>
      </c>
      <c r="N377" s="6">
        <f t="shared" si="373"/>
        <v>-1.1651873874716738</v>
      </c>
      <c r="O377" s="6">
        <f t="shared" si="373"/>
        <v>-0.81272919013957612</v>
      </c>
      <c r="P377" s="6">
        <f t="shared" si="373"/>
        <v>-0.68964950048333762</v>
      </c>
      <c r="Q377" s="6">
        <f t="shared" si="373"/>
        <v>-0.73513597870971736</v>
      </c>
    </row>
    <row r="378" spans="1:17" x14ac:dyDescent="0.15">
      <c r="A378" s="1">
        <v>17</v>
      </c>
      <c r="B378" s="1" t="s">
        <v>118</v>
      </c>
      <c r="C378" s="1">
        <v>7</v>
      </c>
      <c r="D378" s="1" t="s">
        <v>19</v>
      </c>
      <c r="E378" s="4">
        <f>IF(マンアワー!E378&gt;0,LN(マンアワー!E378),0)</f>
        <v>5.7252125781668362</v>
      </c>
      <c r="F378" s="4">
        <f>IF(マンアワー!F378&gt;0,LN(マンアワー!F378),0)</f>
        <v>5.4563496998050383</v>
      </c>
      <c r="G378" s="4">
        <f>IF(マンアワー!G378&gt;0,LN(マンアワー!G378),0)</f>
        <v>5.1049615307942586</v>
      </c>
      <c r="H378" s="4">
        <f>IF(マンアワー!H378&gt;0,LN(マンアワー!H378),0)</f>
        <v>5.0714535152098481</v>
      </c>
      <c r="I378" s="4">
        <f>IF(マンアワー!I378&gt;0,LN(マンアワー!I378),0)</f>
        <v>4.9218813045318974</v>
      </c>
      <c r="J378" s="4">
        <f>IF(マンアワー!J378&gt;0,LN(マンアワー!J378),0)</f>
        <v>4.6194096554881998</v>
      </c>
      <c r="L378" s="6">
        <f t="shared" ref="L378:Q378" si="374">E378-E$1091</f>
        <v>-0.77746772522858443</v>
      </c>
      <c r="M378" s="6">
        <f t="shared" si="374"/>
        <v>-1.0903199206265795</v>
      </c>
      <c r="N378" s="6">
        <f t="shared" si="374"/>
        <v>-1.3223697723337624</v>
      </c>
      <c r="O378" s="6">
        <f t="shared" si="374"/>
        <v>-1.2517902190764216</v>
      </c>
      <c r="P378" s="6">
        <f t="shared" si="374"/>
        <v>-1.388117527559853</v>
      </c>
      <c r="Q378" s="6">
        <f t="shared" si="374"/>
        <v>-1.5291266004435942</v>
      </c>
    </row>
    <row r="379" spans="1:17" x14ac:dyDescent="0.15">
      <c r="A379" s="1">
        <v>17</v>
      </c>
      <c r="B379" s="1" t="s">
        <v>118</v>
      </c>
      <c r="C379" s="1">
        <v>8</v>
      </c>
      <c r="D379" s="1" t="s">
        <v>20</v>
      </c>
      <c r="E379" s="4">
        <f>IF(マンアワー!E379&gt;0,LN(マンアワー!E379),0)</f>
        <v>9.7365708202691827</v>
      </c>
      <c r="F379" s="4">
        <f>IF(マンアワー!F379&gt;0,LN(マンアワー!F379),0)</f>
        <v>9.7268175010695792</v>
      </c>
      <c r="G379" s="4">
        <f>IF(マンアワー!G379&gt;0,LN(マンアワー!G379),0)</f>
        <v>9.5707850657649605</v>
      </c>
      <c r="H379" s="4">
        <f>IF(マンアワー!H379&gt;0,LN(マンアワー!H379),0)</f>
        <v>9.3323452984786979</v>
      </c>
      <c r="I379" s="4">
        <f>IF(マンアワー!I379&gt;0,LN(マンアワー!I379),0)</f>
        <v>8.9276649422289118</v>
      </c>
      <c r="J379" s="4">
        <f>IF(マンアワー!J379&gt;0,LN(マンアワー!J379),0)</f>
        <v>8.7687375600217319</v>
      </c>
      <c r="L379" s="6">
        <f t="shared" ref="L379:Q379" si="375">E379-E$1092</f>
        <v>-0.25264371360046489</v>
      </c>
      <c r="M379" s="6">
        <f t="shared" si="375"/>
        <v>-0.25277182889554162</v>
      </c>
      <c r="N379" s="6">
        <f t="shared" si="375"/>
        <v>-0.31574491503955748</v>
      </c>
      <c r="O379" s="6">
        <f t="shared" si="375"/>
        <v>-0.29270620486642507</v>
      </c>
      <c r="P379" s="6">
        <f t="shared" si="375"/>
        <v>-0.34847831098200288</v>
      </c>
      <c r="Q379" s="6">
        <f t="shared" si="375"/>
        <v>-0.37086144568744217</v>
      </c>
    </row>
    <row r="380" spans="1:17" x14ac:dyDescent="0.15">
      <c r="A380" s="1">
        <v>17</v>
      </c>
      <c r="B380" s="1" t="s">
        <v>118</v>
      </c>
      <c r="C380" s="1">
        <v>9</v>
      </c>
      <c r="D380" s="1" t="s">
        <v>21</v>
      </c>
      <c r="E380" s="4">
        <f>IF(マンアワー!E380&gt;0,LN(マンアワー!E380),0)</f>
        <v>8.9484475641834962</v>
      </c>
      <c r="F380" s="4">
        <f>IF(マンアワー!F380&gt;0,LN(マンアワー!F380),0)</f>
        <v>8.6162825757453732</v>
      </c>
      <c r="G380" s="4">
        <f>IF(マンアワー!G380&gt;0,LN(マンアワー!G380),0)</f>
        <v>8.8977969787514155</v>
      </c>
      <c r="H380" s="4">
        <f>IF(マンアワー!H380&gt;0,LN(マンアワー!H380),0)</f>
        <v>8.6630018591254139</v>
      </c>
      <c r="I380" s="4">
        <f>IF(マンアワー!I380&gt;0,LN(マンアワー!I380),0)</f>
        <v>8.6210661711276853</v>
      </c>
      <c r="J380" s="4">
        <f>IF(マンアワー!J380&gt;0,LN(マンアワー!J380),0)</f>
        <v>8.4700854732820652</v>
      </c>
      <c r="L380" s="6">
        <f t="shared" ref="L380:Q380" si="376">E380-E$1093</f>
        <v>-0.98687609365691387</v>
      </c>
      <c r="M380" s="6">
        <f t="shared" si="376"/>
        <v>-1.0767420942329693</v>
      </c>
      <c r="N380" s="6">
        <f t="shared" si="376"/>
        <v>-0.64618661020044499</v>
      </c>
      <c r="O380" s="6">
        <f t="shared" si="376"/>
        <v>-0.6641973504484433</v>
      </c>
      <c r="P380" s="6">
        <f t="shared" si="376"/>
        <v>-0.78414605405434123</v>
      </c>
      <c r="Q380" s="6">
        <f t="shared" si="376"/>
        <v>-0.76429502437628116</v>
      </c>
    </row>
    <row r="381" spans="1:17" x14ac:dyDescent="0.15">
      <c r="A381" s="1">
        <v>17</v>
      </c>
      <c r="B381" s="1" t="s">
        <v>118</v>
      </c>
      <c r="C381" s="1">
        <v>10</v>
      </c>
      <c r="D381" s="1" t="s">
        <v>22</v>
      </c>
      <c r="E381" s="4">
        <f>IF(マンアワー!E381&gt;0,LN(マンアワー!E381),0)</f>
        <v>9.6835006968372639</v>
      </c>
      <c r="F381" s="4">
        <f>IF(マンアワー!F381&gt;0,LN(マンアワー!F381),0)</f>
        <v>9.7459664859766146</v>
      </c>
      <c r="G381" s="4">
        <f>IF(マンアワー!G381&gt;0,LN(マンアワー!G381),0)</f>
        <v>10.135897301921773</v>
      </c>
      <c r="H381" s="4">
        <f>IF(マンアワー!H381&gt;0,LN(マンアワー!H381),0)</f>
        <v>9.9566827766220918</v>
      </c>
      <c r="I381" s="4">
        <f>IF(マンアワー!I381&gt;0,LN(マンアワー!I381),0)</f>
        <v>9.7430511621607341</v>
      </c>
      <c r="J381" s="4">
        <f>IF(マンアワー!J381&gt;0,LN(マンアワー!J381),0)</f>
        <v>9.5989724379513994</v>
      </c>
      <c r="L381" s="6">
        <f t="shared" ref="L381:Q381" si="377">E381-E$1094</f>
        <v>-0.43022406021936632</v>
      </c>
      <c r="M381" s="6">
        <f t="shared" si="377"/>
        <v>-0.3142128161691442</v>
      </c>
      <c r="N381" s="6">
        <f t="shared" si="377"/>
        <v>-0.16136798233721628</v>
      </c>
      <c r="O381" s="6">
        <f t="shared" si="377"/>
        <v>-0.15618639148983782</v>
      </c>
      <c r="P381" s="6">
        <f t="shared" si="377"/>
        <v>-0.20507326390606728</v>
      </c>
      <c r="Q381" s="6">
        <f t="shared" si="377"/>
        <v>-0.22445978437618308</v>
      </c>
    </row>
    <row r="382" spans="1:17" x14ac:dyDescent="0.15">
      <c r="A382" s="1">
        <v>17</v>
      </c>
      <c r="B382" s="1" t="s">
        <v>118</v>
      </c>
      <c r="C382" s="1">
        <v>11</v>
      </c>
      <c r="D382" s="1" t="s">
        <v>23</v>
      </c>
      <c r="E382" s="4">
        <f>IF(マンアワー!E382&gt;0,LN(マンアワー!E382),0)</f>
        <v>10.927391221513799</v>
      </c>
      <c r="F382" s="4">
        <f>IF(マンアワー!F382&gt;0,LN(マンアワー!F382),0)</f>
        <v>10.913256462440305</v>
      </c>
      <c r="G382" s="4">
        <f>IF(マンアワー!G382&gt;0,LN(マンアワー!G382),0)</f>
        <v>11.015957649388653</v>
      </c>
      <c r="H382" s="4">
        <f>IF(マンアワー!H382&gt;0,LN(マンアワー!H382),0)</f>
        <v>10.839821336988269</v>
      </c>
      <c r="I382" s="4">
        <f>IF(マンアワー!I382&gt;0,LN(マンアワー!I382),0)</f>
        <v>10.937869711824291</v>
      </c>
      <c r="J382" s="4">
        <f>IF(マンアワー!J382&gt;0,LN(マンアワー!J382),0)</f>
        <v>10.691653072126616</v>
      </c>
      <c r="L382" s="6">
        <f t="shared" ref="L382:Q382" si="378">E382-E$1095</f>
        <v>0.73306031784756698</v>
      </c>
      <c r="M382" s="6">
        <f t="shared" si="378"/>
        <v>0.65890530376812961</v>
      </c>
      <c r="N382" s="6">
        <f t="shared" si="378"/>
        <v>0.53900543661878686</v>
      </c>
      <c r="O382" s="6">
        <f t="shared" si="378"/>
        <v>0.43325258057253357</v>
      </c>
      <c r="P382" s="6">
        <f t="shared" si="378"/>
        <v>0.51864588926770949</v>
      </c>
      <c r="Q382" s="6">
        <f t="shared" si="378"/>
        <v>0.49700291954120601</v>
      </c>
    </row>
    <row r="383" spans="1:17" x14ac:dyDescent="0.15">
      <c r="A383" s="1">
        <v>17</v>
      </c>
      <c r="B383" s="1" t="s">
        <v>118</v>
      </c>
      <c r="C383" s="1">
        <v>12</v>
      </c>
      <c r="D383" s="1" t="s">
        <v>24</v>
      </c>
      <c r="E383" s="4">
        <f>IF(マンアワー!E383&gt;0,LN(マンアワー!E383),0)</f>
        <v>9.1588253606772518</v>
      </c>
      <c r="F383" s="4">
        <f>IF(マンアワー!F383&gt;0,LN(マンアワー!F383),0)</f>
        <v>9.8306775516256035</v>
      </c>
      <c r="G383" s="4">
        <f>IF(マンアワー!G383&gt;0,LN(マンアワー!G383),0)</f>
        <v>10.762735692236671</v>
      </c>
      <c r="H383" s="4">
        <f>IF(マンアワー!H383&gt;0,LN(マンアワー!H383),0)</f>
        <v>10.721649502644746</v>
      </c>
      <c r="I383" s="4">
        <f>IF(マンアワー!I383&gt;0,LN(マンアワー!I383),0)</f>
        <v>10.692040690811812</v>
      </c>
      <c r="J383" s="4">
        <f>IF(マンアワー!J383&gt;0,LN(マンアワー!J383),0)</f>
        <v>10.595302483026499</v>
      </c>
      <c r="L383" s="6">
        <f t="shared" ref="L383:Q383" si="379">E383-E$1096</f>
        <v>-1.029799698095303</v>
      </c>
      <c r="M383" s="6">
        <f t="shared" si="379"/>
        <v>-0.58485120337370766</v>
      </c>
      <c r="N383" s="6">
        <f t="shared" si="379"/>
        <v>-0.21814315416239793</v>
      </c>
      <c r="O383" s="6">
        <f t="shared" si="379"/>
        <v>-0.16119725080090497</v>
      </c>
      <c r="P383" s="6">
        <f t="shared" si="379"/>
        <v>-5.2131781584332515E-2</v>
      </c>
      <c r="Q383" s="6">
        <f t="shared" si="379"/>
        <v>-2.292374994002877E-2</v>
      </c>
    </row>
    <row r="384" spans="1:17" x14ac:dyDescent="0.15">
      <c r="A384" s="1">
        <v>17</v>
      </c>
      <c r="B384" s="1" t="s">
        <v>118</v>
      </c>
      <c r="C384" s="1">
        <v>13</v>
      </c>
      <c r="D384" s="1" t="s">
        <v>25</v>
      </c>
      <c r="E384" s="4">
        <f>IF(マンアワー!E384&gt;0,LN(マンアワー!E384),0)</f>
        <v>9.3288598905430629</v>
      </c>
      <c r="F384" s="4">
        <f>IF(マンアワー!F384&gt;0,LN(マンアワー!F384),0)</f>
        <v>8.6148768662897854</v>
      </c>
      <c r="G384" s="4">
        <f>IF(マンアワー!G384&gt;0,LN(マンアワー!G384),0)</f>
        <v>8.8280721483286513</v>
      </c>
      <c r="H384" s="4">
        <f>IF(マンアワー!H384&gt;0,LN(マンアワー!H384),0)</f>
        <v>8.5745674215684762</v>
      </c>
      <c r="I384" s="4">
        <f>IF(マンアワー!I384&gt;0,LN(マンアワー!I384),0)</f>
        <v>9.0442517436650185</v>
      </c>
      <c r="J384" s="4">
        <f>IF(マンアワー!J384&gt;0,LN(マンアワー!J384),0)</f>
        <v>8.7640416058393438</v>
      </c>
      <c r="L384" s="6">
        <f t="shared" ref="L384:Q384" si="380">E384-E$1097</f>
        <v>-0.30462393501694507</v>
      </c>
      <c r="M384" s="6">
        <f t="shared" si="380"/>
        <v>-1.1511559698058118</v>
      </c>
      <c r="N384" s="6">
        <f t="shared" si="380"/>
        <v>-0.98730529062700256</v>
      </c>
      <c r="O384" s="6">
        <f t="shared" si="380"/>
        <v>-1.1578594540833134</v>
      </c>
      <c r="P384" s="6">
        <f t="shared" si="380"/>
        <v>-0.9595637325492774</v>
      </c>
      <c r="Q384" s="6">
        <f t="shared" si="380"/>
        <v>-1.0868862099873766</v>
      </c>
    </row>
    <row r="385" spans="1:17" x14ac:dyDescent="0.15">
      <c r="A385" s="1">
        <v>17</v>
      </c>
      <c r="B385" s="1" t="s">
        <v>118</v>
      </c>
      <c r="C385" s="1">
        <v>14</v>
      </c>
      <c r="D385" s="1" t="s">
        <v>26</v>
      </c>
      <c r="E385" s="4">
        <f>IF(マンアワー!E385&gt;0,LN(マンアワー!E385),0)</f>
        <v>5.7779365574384167</v>
      </c>
      <c r="F385" s="4">
        <f>IF(マンアワー!F385&gt;0,LN(マンアワー!F385),0)</f>
        <v>6.2396548933429248</v>
      </c>
      <c r="G385" s="4">
        <f>IF(マンアワー!G385&gt;0,LN(マンアワー!G385),0)</f>
        <v>7.2200217460216498</v>
      </c>
      <c r="H385" s="4">
        <f>IF(マンアワー!H385&gt;0,LN(マンアワー!H385),0)</f>
        <v>6.9129476749055332</v>
      </c>
      <c r="I385" s="4">
        <f>IF(マンアワー!I385&gt;0,LN(マンアワー!I385),0)</f>
        <v>7.1930966215986629</v>
      </c>
      <c r="J385" s="4">
        <f>IF(マンアワー!J385&gt;0,LN(マンアワー!J385),0)</f>
        <v>7.0704851828825941</v>
      </c>
      <c r="L385" s="6">
        <f t="shared" ref="L385:Q385" si="381">E385-E$1098</f>
        <v>-2.1767591552158514</v>
      </c>
      <c r="M385" s="6">
        <f t="shared" si="381"/>
        <v>-2.110900812709767</v>
      </c>
      <c r="N385" s="6">
        <f t="shared" si="381"/>
        <v>-1.3258336225604905</v>
      </c>
      <c r="O385" s="6">
        <f t="shared" si="381"/>
        <v>-1.2596958825256603</v>
      </c>
      <c r="P385" s="6">
        <f t="shared" si="381"/>
        <v>-0.87007197644202883</v>
      </c>
      <c r="Q385" s="6">
        <f t="shared" si="381"/>
        <v>-0.86866103365245895</v>
      </c>
    </row>
    <row r="386" spans="1:17" x14ac:dyDescent="0.15">
      <c r="A386" s="1">
        <v>17</v>
      </c>
      <c r="B386" s="1" t="s">
        <v>286</v>
      </c>
      <c r="C386" s="1">
        <v>15</v>
      </c>
      <c r="D386" s="1" t="s">
        <v>27</v>
      </c>
      <c r="E386" s="4">
        <f>IF(マンアワー!E386&gt;0,LN(マンアワー!E386),0)</f>
        <v>10.83457834364506</v>
      </c>
      <c r="F386" s="4">
        <f>IF(マンアワー!F386&gt;0,LN(マンアワー!F386),0)</f>
        <v>10.909612898336283</v>
      </c>
      <c r="G386" s="4">
        <f>IF(マンアワー!G386&gt;0,LN(マンアワー!G386),0)</f>
        <v>10.996058592367431</v>
      </c>
      <c r="H386" s="4">
        <f>IF(マンアワー!H386&gt;0,LN(マンアワー!H386),0)</f>
        <v>10.743515478622854</v>
      </c>
      <c r="I386" s="4">
        <f>IF(マンアワー!I386&gt;0,LN(マンアワー!I386),0)</f>
        <v>10.51008871298124</v>
      </c>
      <c r="J386" s="4">
        <f>IF(マンアワー!J386&gt;0,LN(マンアワー!J386),0)</f>
        <v>10.426171075826705</v>
      </c>
      <c r="L386" s="6">
        <f t="shared" ref="L386:Q386" si="382">E386-E$1099</f>
        <v>-0.53766768077111671</v>
      </c>
      <c r="M386" s="6">
        <f t="shared" si="382"/>
        <v>-0.39181716697452629</v>
      </c>
      <c r="N386" s="6">
        <f t="shared" si="382"/>
        <v>-0.32059051704896468</v>
      </c>
      <c r="O386" s="6">
        <f t="shared" si="382"/>
        <v>-0.3244959029252712</v>
      </c>
      <c r="P386" s="6">
        <f t="shared" si="382"/>
        <v>-0.32541616668415507</v>
      </c>
      <c r="Q386" s="6">
        <f t="shared" si="382"/>
        <v>-0.31914215001794766</v>
      </c>
    </row>
    <row r="387" spans="1:17" x14ac:dyDescent="0.15">
      <c r="A387" s="1">
        <v>17</v>
      </c>
      <c r="B387" s="1" t="s">
        <v>285</v>
      </c>
      <c r="C387" s="1">
        <v>16</v>
      </c>
      <c r="D387" s="1" t="s">
        <v>10</v>
      </c>
      <c r="E387" s="4">
        <f>IF(マンアワー!E387&gt;0,LN(マンアワー!E387),0)</f>
        <v>11.474292887374029</v>
      </c>
      <c r="F387" s="4">
        <f>IF(マンアワー!F387&gt;0,LN(マンアワー!F387),0)</f>
        <v>11.793418516770275</v>
      </c>
      <c r="G387" s="4">
        <f>IF(マンアワー!G387&gt;0,LN(マンアワー!G387),0)</f>
        <v>11.798050135926651</v>
      </c>
      <c r="H387" s="4">
        <f>IF(マンアワー!H387&gt;0,LN(マンアワー!H387),0)</f>
        <v>11.845418589173335</v>
      </c>
      <c r="I387" s="4">
        <f>IF(マンアワー!I387&gt;0,LN(マンアワー!I387),0)</f>
        <v>11.660779161965731</v>
      </c>
      <c r="J387" s="4">
        <f>IF(マンアワー!J387&gt;0,LN(マンアワー!J387),0)</f>
        <v>11.526169058798468</v>
      </c>
      <c r="L387" s="6">
        <f t="shared" ref="L387:Q387" si="383">E387-E$1100</f>
        <v>-0.50800075150793589</v>
      </c>
      <c r="M387" s="6">
        <f t="shared" si="383"/>
        <v>-0.49251126611897433</v>
      </c>
      <c r="N387" s="6">
        <f t="shared" si="383"/>
        <v>-0.46745532556871261</v>
      </c>
      <c r="O387" s="6">
        <f t="shared" si="383"/>
        <v>-0.40630348749139067</v>
      </c>
      <c r="P387" s="6">
        <f t="shared" si="383"/>
        <v>-0.37891432009593373</v>
      </c>
      <c r="Q387" s="6">
        <f t="shared" si="383"/>
        <v>-0.45761894601167441</v>
      </c>
    </row>
    <row r="388" spans="1:17" x14ac:dyDescent="0.15">
      <c r="A388" s="1">
        <v>17</v>
      </c>
      <c r="B388" s="1" t="s">
        <v>285</v>
      </c>
      <c r="C388" s="1">
        <v>17</v>
      </c>
      <c r="D388" s="1" t="s">
        <v>11</v>
      </c>
      <c r="E388" s="4">
        <f>IF(マンアワー!E388&gt;0,LN(マンアワー!E388),0)</f>
        <v>8.621703755216986</v>
      </c>
      <c r="F388" s="4">
        <f>IF(マンアワー!F388&gt;0,LN(マンアワー!F388),0)</f>
        <v>8.7237228551289832</v>
      </c>
      <c r="G388" s="4">
        <f>IF(マンアワー!G388&gt;0,LN(マンアワー!G388),0)</f>
        <v>8.6937106476906365</v>
      </c>
      <c r="H388" s="4">
        <f>IF(マンアワー!H388&gt;0,LN(マンアワー!H388),0)</f>
        <v>8.9543821529123058</v>
      </c>
      <c r="I388" s="4">
        <f>IF(マンアワー!I388&gt;0,LN(マンアワー!I388),0)</f>
        <v>8.9329476098253195</v>
      </c>
      <c r="J388" s="4">
        <f>IF(マンアワー!J388&gt;0,LN(マンアワー!J388),0)</f>
        <v>8.9346658226398734</v>
      </c>
      <c r="L388" s="6">
        <f t="shared" ref="L388:Q388" si="384">E388-E$1101</f>
        <v>-0.55082139787687723</v>
      </c>
      <c r="M388" s="6">
        <f t="shared" si="384"/>
        <v>-0.61220223474851387</v>
      </c>
      <c r="N388" s="6">
        <f t="shared" si="384"/>
        <v>-0.75358211425441901</v>
      </c>
      <c r="O388" s="6">
        <f t="shared" si="384"/>
        <v>-0.54211189659161008</v>
      </c>
      <c r="P388" s="6">
        <f t="shared" si="384"/>
        <v>-0.50406866377689852</v>
      </c>
      <c r="Q388" s="6">
        <f t="shared" si="384"/>
        <v>-0.48829617659561109</v>
      </c>
    </row>
    <row r="389" spans="1:17" x14ac:dyDescent="0.15">
      <c r="A389" s="1">
        <v>17</v>
      </c>
      <c r="B389" s="1" t="s">
        <v>285</v>
      </c>
      <c r="C389" s="1">
        <v>18</v>
      </c>
      <c r="D389" s="1" t="s">
        <v>12</v>
      </c>
      <c r="E389" s="4">
        <f>IF(マンアワー!E389&gt;0,LN(マンアワー!E389),0)</f>
        <v>12.200393742380633</v>
      </c>
      <c r="F389" s="4">
        <f>IF(マンアワー!F389&gt;0,LN(マンアワー!F389),0)</f>
        <v>12.32206117374162</v>
      </c>
      <c r="G389" s="4">
        <f>IF(マンアワー!G389&gt;0,LN(マンアワー!G389),0)</f>
        <v>12.293408333042921</v>
      </c>
      <c r="H389" s="4">
        <f>IF(マンアワー!H389&gt;0,LN(マンアワー!H389),0)</f>
        <v>12.139259822388482</v>
      </c>
      <c r="I389" s="4">
        <f>IF(マンアワー!I389&gt;0,LN(マンアワー!I389),0)</f>
        <v>12.067125562057303</v>
      </c>
      <c r="J389" s="4">
        <f>IF(マンアワー!J389&gt;0,LN(マンアワー!J389),0)</f>
        <v>12.012994317309946</v>
      </c>
      <c r="L389" s="6">
        <f t="shared" ref="L389:Q389" si="385">E389-E$1102</f>
        <v>-0.3881762134918425</v>
      </c>
      <c r="M389" s="6">
        <f t="shared" si="385"/>
        <v>-0.3913455757878026</v>
      </c>
      <c r="N389" s="6">
        <f t="shared" si="385"/>
        <v>-0.35169456865855153</v>
      </c>
      <c r="O389" s="6">
        <f t="shared" si="385"/>
        <v>-0.36889709810693105</v>
      </c>
      <c r="P389" s="6">
        <f t="shared" si="385"/>
        <v>-0.27943031281805908</v>
      </c>
      <c r="Q389" s="6">
        <f t="shared" si="385"/>
        <v>-0.30178688381410801</v>
      </c>
    </row>
    <row r="390" spans="1:17" x14ac:dyDescent="0.15">
      <c r="A390" s="1">
        <v>17</v>
      </c>
      <c r="B390" s="1" t="s">
        <v>285</v>
      </c>
      <c r="C390" s="1">
        <v>19</v>
      </c>
      <c r="D390" s="1" t="s">
        <v>13</v>
      </c>
      <c r="E390" s="4">
        <f>IF(マンアワー!E390&gt;0,LN(マンアワー!E390),0)</f>
        <v>10.172031909579623</v>
      </c>
      <c r="F390" s="4">
        <f>IF(マンアワー!F390&gt;0,LN(マンアワー!F390),0)</f>
        <v>10.387293903436959</v>
      </c>
      <c r="G390" s="4">
        <f>IF(マンアワー!G390&gt;0,LN(マンアワー!G390),0)</f>
        <v>10.473674749998741</v>
      </c>
      <c r="H390" s="4">
        <f>IF(マンアワー!H390&gt;0,LN(マンアワー!H390),0)</f>
        <v>10.379726459583244</v>
      </c>
      <c r="I390" s="4">
        <f>IF(マンアワー!I390&gt;0,LN(マンアワー!I390),0)</f>
        <v>10.310038217940736</v>
      </c>
      <c r="J390" s="4">
        <f>IF(マンアワー!J390&gt;0,LN(マンアワー!J390),0)</f>
        <v>10.263993740853651</v>
      </c>
      <c r="L390" s="6">
        <f t="shared" ref="L390:Q390" si="386">E390-E$1103</f>
        <v>-0.28077313419961669</v>
      </c>
      <c r="M390" s="6">
        <f t="shared" si="386"/>
        <v>-0.35059557012791132</v>
      </c>
      <c r="N390" s="6">
        <f t="shared" si="386"/>
        <v>-0.37041928148461345</v>
      </c>
      <c r="O390" s="6">
        <f t="shared" si="386"/>
        <v>-0.33533073760767351</v>
      </c>
      <c r="P390" s="6">
        <f t="shared" si="386"/>
        <v>-0.37450550074135336</v>
      </c>
      <c r="Q390" s="6">
        <f t="shared" si="386"/>
        <v>-0.41492284807218027</v>
      </c>
    </row>
    <row r="391" spans="1:17" x14ac:dyDescent="0.15">
      <c r="A391" s="1">
        <v>17</v>
      </c>
      <c r="B391" s="1" t="s">
        <v>285</v>
      </c>
      <c r="C391" s="1">
        <v>20</v>
      </c>
      <c r="D391" s="1" t="s">
        <v>14</v>
      </c>
      <c r="E391" s="4">
        <f>IF(マンアワー!E391&gt;0,LN(マンアワー!E391),0)</f>
        <v>8.0387531053300378</v>
      </c>
      <c r="F391" s="4">
        <f>IF(マンアワー!F391&gt;0,LN(マンアワー!F391),0)</f>
        <v>8.7448142046690052</v>
      </c>
      <c r="G391" s="4">
        <f>IF(マンアワー!G391&gt;0,LN(マンアワー!G391),0)</f>
        <v>9.1150639881050992</v>
      </c>
      <c r="H391" s="4">
        <f>IF(マンアワー!H391&gt;0,LN(マンアワー!H391),0)</f>
        <v>9.146870829094139</v>
      </c>
      <c r="I391" s="4">
        <f>IF(マンアワー!I391&gt;0,LN(マンアワー!I391),0)</f>
        <v>9.0996954759270601</v>
      </c>
      <c r="J391" s="4">
        <f>IF(マンアワー!J391&gt;0,LN(マンアワー!J391),0)</f>
        <v>9.1060461686433527</v>
      </c>
      <c r="L391" s="6">
        <f t="shared" ref="L391:Q391" si="387">E391-E$1104</f>
        <v>-0.63231037344185204</v>
      </c>
      <c r="M391" s="6">
        <f t="shared" si="387"/>
        <v>-0.53155018652787867</v>
      </c>
      <c r="N391" s="6">
        <f t="shared" si="387"/>
        <v>-0.55203577204019361</v>
      </c>
      <c r="O391" s="6">
        <f t="shared" si="387"/>
        <v>-0.55595882552370313</v>
      </c>
      <c r="P391" s="6">
        <f t="shared" si="387"/>
        <v>-0.57533852565670252</v>
      </c>
      <c r="Q391" s="6">
        <f t="shared" si="387"/>
        <v>-0.56071458742157532</v>
      </c>
    </row>
    <row r="392" spans="1:17" x14ac:dyDescent="0.15">
      <c r="A392" s="1">
        <v>17</v>
      </c>
      <c r="B392" s="1" t="s">
        <v>285</v>
      </c>
      <c r="C392" s="1">
        <v>21</v>
      </c>
      <c r="D392" s="1" t="s">
        <v>15</v>
      </c>
      <c r="E392" s="4">
        <f>IF(マンアワー!E392&gt;0,LN(マンアワー!E392),0)</f>
        <v>11.070060094841185</v>
      </c>
      <c r="F392" s="4">
        <f>IF(マンアワー!F392&gt;0,LN(マンアワー!F392),0)</f>
        <v>11.210966250465352</v>
      </c>
      <c r="G392" s="4">
        <f>IF(マンアワー!G392&gt;0,LN(マンアワー!G392),0)</f>
        <v>11.213137216108715</v>
      </c>
      <c r="H392" s="4">
        <f>IF(マンアワー!H392&gt;0,LN(マンアワー!H392),0)</f>
        <v>11.163479009991267</v>
      </c>
      <c r="I392" s="4">
        <f>IF(マンアワー!I392&gt;0,LN(マンアワー!I392),0)</f>
        <v>11.023581997419045</v>
      </c>
      <c r="J392" s="4">
        <f>IF(マンアワー!J392&gt;0,LN(マンアワー!J392),0)</f>
        <v>10.974990276417973</v>
      </c>
      <c r="L392" s="6">
        <f t="shared" ref="L392:Q392" si="388">E392-E$1105</f>
        <v>-0.48985278640042651</v>
      </c>
      <c r="M392" s="6">
        <f t="shared" si="388"/>
        <v>-0.40349628614531419</v>
      </c>
      <c r="N392" s="6">
        <f t="shared" si="388"/>
        <v>-0.44295452607237351</v>
      </c>
      <c r="O392" s="6">
        <f t="shared" si="388"/>
        <v>-0.45686544487653258</v>
      </c>
      <c r="P392" s="6">
        <f t="shared" si="388"/>
        <v>-0.49444053782562669</v>
      </c>
      <c r="Q392" s="6">
        <f t="shared" si="388"/>
        <v>-0.53339729682415182</v>
      </c>
    </row>
    <row r="393" spans="1:17" x14ac:dyDescent="0.15">
      <c r="A393" s="1">
        <v>17</v>
      </c>
      <c r="B393" s="1" t="s">
        <v>116</v>
      </c>
      <c r="C393" s="1">
        <v>22</v>
      </c>
      <c r="D393" s="1" t="s">
        <v>7</v>
      </c>
      <c r="E393" s="4">
        <f>IF(マンアワー!E393&gt;0,LN(マンアワー!E393),0)</f>
        <v>12.235011208361929</v>
      </c>
      <c r="F393" s="4">
        <f>IF(マンアワー!F393&gt;0,LN(マンアワー!F393),0)</f>
        <v>12.512805403489734</v>
      </c>
      <c r="G393" s="4">
        <f>IF(マンアワー!G393&gt;0,LN(マンアワー!G393),0)</f>
        <v>12.752326866379468</v>
      </c>
      <c r="H393" s="4">
        <f>IF(マンアワー!H393&gt;0,LN(マンアワー!H393),0)</f>
        <v>12.778537191903961</v>
      </c>
      <c r="I393" s="4">
        <f>IF(マンアワー!I393&gt;0,LN(マンアワー!I393),0)</f>
        <v>12.984077449748648</v>
      </c>
      <c r="J393" s="4">
        <f>IF(マンアワー!J393&gt;0,LN(マンアワー!J393),0)</f>
        <v>12.942591723226553</v>
      </c>
      <c r="L393" s="6">
        <f t="shared" ref="L393:Q393" si="389">E393-E$1106</f>
        <v>-0.32802751323968238</v>
      </c>
      <c r="M393" s="6">
        <f t="shared" si="389"/>
        <v>-0.30461817419495674</v>
      </c>
      <c r="N393" s="6">
        <f t="shared" si="389"/>
        <v>-0.31505160838736046</v>
      </c>
      <c r="O393" s="6">
        <f t="shared" si="389"/>
        <v>-0.40689936822749395</v>
      </c>
      <c r="P393" s="6">
        <f t="shared" si="389"/>
        <v>-0.34814340151184986</v>
      </c>
      <c r="Q393" s="6">
        <f t="shared" si="389"/>
        <v>-0.37519787036566576</v>
      </c>
    </row>
    <row r="394" spans="1:17" x14ac:dyDescent="0.15">
      <c r="A394" s="1">
        <v>17</v>
      </c>
      <c r="B394" s="1" t="s">
        <v>116</v>
      </c>
      <c r="C394" s="1">
        <v>23</v>
      </c>
      <c r="D394" s="1" t="s">
        <v>28</v>
      </c>
      <c r="E394" s="4">
        <f>IF(マンアワー!E394&gt;0,LN(マンアワー!E394),0)</f>
        <v>11.180203658170845</v>
      </c>
      <c r="F394" s="4">
        <f>IF(マンアワー!F394&gt;0,LN(マンアワー!F394),0)</f>
        <v>11.337215813032422</v>
      </c>
      <c r="G394" s="4">
        <f>IF(マンアワー!G394&gt;0,LN(マンアワー!G394),0)</f>
        <v>11.271986318113401</v>
      </c>
      <c r="H394" s="4">
        <f>IF(マンアワー!H394&gt;0,LN(マンアワー!H394),0)</f>
        <v>11.193555304458409</v>
      </c>
      <c r="I394" s="4">
        <f>IF(マンアワー!I394&gt;0,LN(マンアワー!I394),0)</f>
        <v>11.115917704947094</v>
      </c>
      <c r="J394" s="4">
        <f>IF(マンアワー!J394&gt;0,LN(マンアワー!J394),0)</f>
        <v>11.054969912923589</v>
      </c>
      <c r="L394" s="6">
        <f t="shared" ref="L394:Q394" si="390">E394-E$1107</f>
        <v>-0.43051871031108391</v>
      </c>
      <c r="M394" s="6">
        <f t="shared" si="390"/>
        <v>-0.41957910879547633</v>
      </c>
      <c r="N394" s="6">
        <f t="shared" si="390"/>
        <v>-0.46664799624522502</v>
      </c>
      <c r="O394" s="6">
        <f t="shared" si="390"/>
        <v>-0.46806555677552097</v>
      </c>
      <c r="P394" s="6">
        <f t="shared" si="390"/>
        <v>-0.43495153254890973</v>
      </c>
      <c r="Q394" s="6">
        <f t="shared" si="390"/>
        <v>-0.47377549469605107</v>
      </c>
    </row>
    <row r="395" spans="1:17" x14ac:dyDescent="0.15">
      <c r="A395" s="1">
        <v>18</v>
      </c>
      <c r="B395" s="1" t="s">
        <v>287</v>
      </c>
      <c r="C395" s="1">
        <v>1</v>
      </c>
      <c r="D395" s="1" t="s">
        <v>8</v>
      </c>
      <c r="E395" s="4">
        <f>IF(マンアワー!E395&gt;0,LN(マンアワー!E395),0)</f>
        <v>12.165367005072396</v>
      </c>
      <c r="F395" s="4">
        <f>IF(マンアワー!F395&gt;0,LN(マンアワー!F395),0)</f>
        <v>11.653617705466097</v>
      </c>
      <c r="G395" s="4">
        <f>IF(マンアワー!G395&gt;0,LN(マンアワー!G395),0)</f>
        <v>11.077740681440208</v>
      </c>
      <c r="H395" s="4">
        <f>IF(マンアワー!H395&gt;0,LN(マンアワー!H395),0)</f>
        <v>10.568415537778401</v>
      </c>
      <c r="I395" s="4">
        <f>IF(マンアワー!I395&gt;0,LN(マンアワー!I395),0)</f>
        <v>10.419493394085658</v>
      </c>
      <c r="J395" s="4">
        <f>IF(マンアワー!J395&gt;0,LN(マンアワー!J395),0)</f>
        <v>10.381297343141973</v>
      </c>
      <c r="L395" s="6">
        <f t="shared" ref="L395:Q395" si="391">E395-E$1085</f>
        <v>-0.66267213047967566</v>
      </c>
      <c r="M395" s="6">
        <f t="shared" si="391"/>
        <v>-0.75599123664504475</v>
      </c>
      <c r="N395" s="6">
        <f t="shared" si="391"/>
        <v>-0.92847599722768237</v>
      </c>
      <c r="O395" s="6">
        <f t="shared" si="391"/>
        <v>-1.0126112557092046</v>
      </c>
      <c r="P395" s="6">
        <f t="shared" si="391"/>
        <v>-1.010240451171093</v>
      </c>
      <c r="Q395" s="6">
        <f t="shared" si="391"/>
        <v>-1.0244204310043035</v>
      </c>
    </row>
    <row r="396" spans="1:17" x14ac:dyDescent="0.15">
      <c r="A396" s="1">
        <v>18</v>
      </c>
      <c r="B396" s="1" t="s">
        <v>287</v>
      </c>
      <c r="C396" s="1">
        <v>2</v>
      </c>
      <c r="D396" s="1" t="s">
        <v>9</v>
      </c>
      <c r="E396" s="4">
        <f>IF(マンアワー!E396&gt;0,LN(マンアワー!E396),0)</f>
        <v>8.0518748172344186</v>
      </c>
      <c r="F396" s="4">
        <f>IF(マンアワー!F396&gt;0,LN(マンアワー!F396),0)</f>
        <v>7.823687343282681</v>
      </c>
      <c r="G396" s="4">
        <f>IF(マンアワー!G396&gt;0,LN(マンアワー!G396),0)</f>
        <v>6.7443874519845552</v>
      </c>
      <c r="H396" s="4">
        <f>IF(マンアワー!H396&gt;0,LN(マンアワー!H396),0)</f>
        <v>6.4908723423184114</v>
      </c>
      <c r="I396" s="4">
        <f>IF(マンアワー!I396&gt;0,LN(マンアワー!I396),0)</f>
        <v>6.3812271582602431</v>
      </c>
      <c r="J396" s="4">
        <f>IF(マンアワー!J396&gt;0,LN(マンアワー!J396),0)</f>
        <v>6.1309832444256864</v>
      </c>
      <c r="L396" s="6">
        <f t="shared" ref="L396:Q396" si="392">E396-E$1086</f>
        <v>-0.79625544602069454</v>
      </c>
      <c r="M396" s="6">
        <f t="shared" si="392"/>
        <v>-0.49701633547597712</v>
      </c>
      <c r="N396" s="6">
        <f t="shared" si="392"/>
        <v>-1.3313523470311344</v>
      </c>
      <c r="O396" s="6">
        <f t="shared" si="392"/>
        <v>-1.2280695864164874</v>
      </c>
      <c r="P396" s="6">
        <f t="shared" si="392"/>
        <v>-0.8118272752076372</v>
      </c>
      <c r="Q396" s="6">
        <f t="shared" si="392"/>
        <v>-0.91563311373090706</v>
      </c>
    </row>
    <row r="397" spans="1:17" x14ac:dyDescent="0.15">
      <c r="A397" s="1">
        <v>18</v>
      </c>
      <c r="B397" s="1" t="s">
        <v>288</v>
      </c>
      <c r="C397" s="1">
        <v>3</v>
      </c>
      <c r="D397" s="1" t="s">
        <v>16</v>
      </c>
      <c r="E397" s="4">
        <f>IF(マンアワー!E397&gt;0,LN(マンアワー!E397),0)</f>
        <v>9.4786392286110779</v>
      </c>
      <c r="F397" s="4">
        <f>IF(マンアワー!F397&gt;0,LN(マンアワー!F397),0)</f>
        <v>9.553147748903589</v>
      </c>
      <c r="G397" s="4">
        <f>IF(マンアワー!G397&gt;0,LN(マンアワー!G397),0)</f>
        <v>9.6832228609641433</v>
      </c>
      <c r="H397" s="4">
        <f>IF(マンアワー!H397&gt;0,LN(マンアワー!H397),0)</f>
        <v>9.4547808320393898</v>
      </c>
      <c r="I397" s="4">
        <f>IF(マンアワー!I397&gt;0,LN(マンアワー!I397),0)</f>
        <v>9.4795401176408891</v>
      </c>
      <c r="J397" s="4">
        <f>IF(マンアワー!J397&gt;0,LN(マンアワー!J397),0)</f>
        <v>9.4344768084267443</v>
      </c>
      <c r="L397" s="6">
        <f t="shared" ref="L397:Q397" si="393">E397-E$1087</f>
        <v>-1.2302193215510488</v>
      </c>
      <c r="M397" s="6">
        <f t="shared" si="393"/>
        <v>-1.1649651098278468</v>
      </c>
      <c r="N397" s="6">
        <f t="shared" si="393"/>
        <v>-1.1407276466404213</v>
      </c>
      <c r="O397" s="6">
        <f t="shared" si="393"/>
        <v>-1.2721034633578103</v>
      </c>
      <c r="P397" s="6">
        <f t="shared" si="393"/>
        <v>-1.2279962489325769</v>
      </c>
      <c r="Q397" s="6">
        <f t="shared" si="393"/>
        <v>-1.2195211572489857</v>
      </c>
    </row>
    <row r="398" spans="1:17" x14ac:dyDescent="0.15">
      <c r="A398" s="1">
        <v>18</v>
      </c>
      <c r="B398" s="1" t="s">
        <v>288</v>
      </c>
      <c r="C398" s="1">
        <v>4</v>
      </c>
      <c r="D398" s="1" t="s">
        <v>17</v>
      </c>
      <c r="E398" s="4">
        <f>IF(マンアワー!E398&gt;0,LN(マンアワー!E398),0)</f>
        <v>11.694382397511982</v>
      </c>
      <c r="F398" s="4">
        <f>IF(マンアワー!F398&gt;0,LN(マンアワー!F398),0)</f>
        <v>11.568390367050492</v>
      </c>
      <c r="G398" s="4">
        <f>IF(マンアワー!G398&gt;0,LN(マンアワー!G398),0)</f>
        <v>11.312061257915255</v>
      </c>
      <c r="H398" s="4">
        <f>IF(マンアワー!H398&gt;0,LN(マンアワー!H398),0)</f>
        <v>10.902186440938765</v>
      </c>
      <c r="I398" s="4">
        <f>IF(マンアワー!I398&gt;0,LN(マンアワー!I398),0)</f>
        <v>10.548879619376926</v>
      </c>
      <c r="J398" s="4">
        <f>IF(マンアワー!J398&gt;0,LN(マンアワー!J398),0)</f>
        <v>10.442605802517551</v>
      </c>
      <c r="L398" s="6">
        <f t="shared" ref="L398:Q398" si="394">E398-E$1088</f>
        <v>0.78673723990312361</v>
      </c>
      <c r="M398" s="6">
        <f t="shared" si="394"/>
        <v>0.71253043438042596</v>
      </c>
      <c r="N398" s="6">
        <f t="shared" si="394"/>
        <v>0.43731419969200758</v>
      </c>
      <c r="O398" s="6">
        <f t="shared" si="394"/>
        <v>0.6815031999517025</v>
      </c>
      <c r="P398" s="6">
        <f t="shared" si="394"/>
        <v>0.9420085337714994</v>
      </c>
      <c r="Q398" s="6">
        <f t="shared" si="394"/>
        <v>0.95092648667402457</v>
      </c>
    </row>
    <row r="399" spans="1:17" x14ac:dyDescent="0.15">
      <c r="A399" s="1">
        <v>18</v>
      </c>
      <c r="B399" s="1" t="s">
        <v>288</v>
      </c>
      <c r="C399" s="1">
        <v>5</v>
      </c>
      <c r="D399" s="1" t="s">
        <v>18</v>
      </c>
      <c r="E399" s="4">
        <f>IF(マンアワー!E399&gt;0,LN(マンアワー!E399),0)</f>
        <v>8.9991463433397065</v>
      </c>
      <c r="F399" s="4">
        <f>IF(マンアワー!F399&gt;0,LN(マンアワー!F399),0)</f>
        <v>8.9366017550669667</v>
      </c>
      <c r="G399" s="4">
        <f>IF(マンアワー!G399&gt;0,LN(マンアワー!G399),0)</f>
        <v>8.8817761032723013</v>
      </c>
      <c r="H399" s="4">
        <f>IF(マンアワー!H399&gt;0,LN(マンアワー!H399),0)</f>
        <v>8.6978682844204833</v>
      </c>
      <c r="I399" s="4">
        <f>IF(マンアワー!I399&gt;0,LN(マンアワー!I399),0)</f>
        <v>8.5605699765398597</v>
      </c>
      <c r="J399" s="4">
        <f>IF(マンアワー!J399&gt;0,LN(マンアワー!J399),0)</f>
        <v>8.54852675435294</v>
      </c>
      <c r="L399" s="6">
        <f t="shared" ref="L399:Q399" si="395">E399-E$1089</f>
        <v>-0.34270279091685296</v>
      </c>
      <c r="M399" s="6">
        <f t="shared" si="395"/>
        <v>-0.24993916771471092</v>
      </c>
      <c r="N399" s="6">
        <f t="shared" si="395"/>
        <v>-0.36526919982402006</v>
      </c>
      <c r="O399" s="6">
        <f t="shared" si="395"/>
        <v>-0.36409663626607269</v>
      </c>
      <c r="P399" s="6">
        <f t="shared" si="395"/>
        <v>-0.30170545177157315</v>
      </c>
      <c r="Q399" s="6">
        <f t="shared" si="395"/>
        <v>-0.26470918080346628</v>
      </c>
    </row>
    <row r="400" spans="1:17" x14ac:dyDescent="0.15">
      <c r="A400" s="1">
        <v>18</v>
      </c>
      <c r="B400" s="1" t="s">
        <v>288</v>
      </c>
      <c r="C400" s="1">
        <v>6</v>
      </c>
      <c r="D400" s="1" t="s">
        <v>2</v>
      </c>
      <c r="E400" s="4">
        <f>IF(マンアワー!E400&gt;0,LN(マンアワー!E400),0)</f>
        <v>9.3691015721248441</v>
      </c>
      <c r="F400" s="4">
        <f>IF(マンアワー!F400&gt;0,LN(マンアワー!F400),0)</f>
        <v>9.0268714334852707</v>
      </c>
      <c r="G400" s="4">
        <f>IF(マンアワー!G400&gt;0,LN(マンアワー!G400),0)</f>
        <v>9.0579884572010716</v>
      </c>
      <c r="H400" s="4">
        <f>IF(マンアワー!H400&gt;0,LN(マンアワー!H400),0)</f>
        <v>9.0623332980074895</v>
      </c>
      <c r="I400" s="4">
        <f>IF(マンアワー!I400&gt;0,LN(マンアワー!I400),0)</f>
        <v>9.0597987665532962</v>
      </c>
      <c r="J400" s="4">
        <f>IF(マンアワー!J400&gt;0,LN(マンアワー!J400),0)</f>
        <v>8.9665968542205903</v>
      </c>
      <c r="L400" s="6">
        <f t="shared" ref="L400:Q400" si="396">E400-E$1090</f>
        <v>5.2604770516726518E-3</v>
      </c>
      <c r="M400" s="6">
        <f t="shared" si="396"/>
        <v>-0.12351412415165619</v>
      </c>
      <c r="N400" s="6">
        <f t="shared" si="396"/>
        <v>-0.13834091132886783</v>
      </c>
      <c r="O400" s="6">
        <f t="shared" si="396"/>
        <v>-8.5874077842234442E-2</v>
      </c>
      <c r="P400" s="6">
        <f t="shared" si="396"/>
        <v>-2.3136846565035896E-2</v>
      </c>
      <c r="Q400" s="6">
        <f t="shared" si="396"/>
        <v>-3.7317558861248656E-2</v>
      </c>
    </row>
    <row r="401" spans="1:17" x14ac:dyDescent="0.15">
      <c r="A401" s="1">
        <v>18</v>
      </c>
      <c r="B401" s="1" t="s">
        <v>288</v>
      </c>
      <c r="C401" s="1">
        <v>7</v>
      </c>
      <c r="D401" s="1" t="s">
        <v>19</v>
      </c>
      <c r="E401" s="4">
        <f>IF(マンアワー!E401&gt;0,LN(マンアワー!E401),0)</f>
        <v>4.8748378919613859</v>
      </c>
      <c r="F401" s="4">
        <f>IF(マンアワー!F401&gt;0,LN(マンアワー!F401),0)</f>
        <v>5.1164221531563125</v>
      </c>
      <c r="G401" s="4">
        <f>IF(マンアワー!G401&gt;0,LN(マンアワー!G401),0)</f>
        <v>4.5072454135381079</v>
      </c>
      <c r="H401" s="4">
        <f>IF(マンアワー!H401&gt;0,LN(マンアワー!H401),0)</f>
        <v>4.6189508450113035</v>
      </c>
      <c r="I401" s="4">
        <f>IF(マンアワー!I401&gt;0,LN(マンアワー!I401),0)</f>
        <v>4.3008520089869746</v>
      </c>
      <c r="J401" s="4">
        <f>IF(マンアワー!J401&gt;0,LN(マンアワー!J401),0)</f>
        <v>4.246477310347057</v>
      </c>
      <c r="L401" s="6">
        <f t="shared" ref="L401:Q401" si="397">E401-E$1091</f>
        <v>-1.6278424114340346</v>
      </c>
      <c r="M401" s="6">
        <f t="shared" si="397"/>
        <v>-1.4302474672753052</v>
      </c>
      <c r="N401" s="6">
        <f t="shared" si="397"/>
        <v>-1.9200858895899131</v>
      </c>
      <c r="O401" s="6">
        <f t="shared" si="397"/>
        <v>-1.7042928892749662</v>
      </c>
      <c r="P401" s="6">
        <f t="shared" si="397"/>
        <v>-2.0091468231047758</v>
      </c>
      <c r="Q401" s="6">
        <f t="shared" si="397"/>
        <v>-1.902058945584737</v>
      </c>
    </row>
    <row r="402" spans="1:17" x14ac:dyDescent="0.15">
      <c r="A402" s="1">
        <v>18</v>
      </c>
      <c r="B402" s="1" t="s">
        <v>288</v>
      </c>
      <c r="C402" s="1">
        <v>8</v>
      </c>
      <c r="D402" s="1" t="s">
        <v>20</v>
      </c>
      <c r="E402" s="4">
        <f>IF(マンアワー!E402&gt;0,LN(マンアワー!E402),0)</f>
        <v>9.1823317558180992</v>
      </c>
      <c r="F402" s="4">
        <f>IF(マンアワー!F402&gt;0,LN(マンアワー!F402),0)</f>
        <v>9.1237674356775873</v>
      </c>
      <c r="G402" s="4">
        <f>IF(マンアワー!G402&gt;0,LN(マンアワー!G402),0)</f>
        <v>9.1262839557531859</v>
      </c>
      <c r="H402" s="4">
        <f>IF(マンアワー!H402&gt;0,LN(マンアワー!H402),0)</f>
        <v>8.9559398410204238</v>
      </c>
      <c r="I402" s="4">
        <f>IF(マンアワー!I402&gt;0,LN(マンアワー!I402),0)</f>
        <v>8.6704878862168435</v>
      </c>
      <c r="J402" s="4">
        <f>IF(マンアワー!J402&gt;0,LN(マンアワー!J402),0)</f>
        <v>8.5904741134062803</v>
      </c>
      <c r="L402" s="6">
        <f t="shared" ref="L402:Q402" si="398">E402-E$1092</f>
        <v>-0.8068827780515484</v>
      </c>
      <c r="M402" s="6">
        <f t="shared" si="398"/>
        <v>-0.85582189428753352</v>
      </c>
      <c r="N402" s="6">
        <f t="shared" si="398"/>
        <v>-0.7602460250513321</v>
      </c>
      <c r="O402" s="6">
        <f t="shared" si="398"/>
        <v>-0.6691116623246991</v>
      </c>
      <c r="P402" s="6">
        <f t="shared" si="398"/>
        <v>-0.60565536699407119</v>
      </c>
      <c r="Q402" s="6">
        <f t="shared" si="398"/>
        <v>-0.54912489230289374</v>
      </c>
    </row>
    <row r="403" spans="1:17" x14ac:dyDescent="0.15">
      <c r="A403" s="1">
        <v>18</v>
      </c>
      <c r="B403" s="1" t="s">
        <v>288</v>
      </c>
      <c r="C403" s="1">
        <v>9</v>
      </c>
      <c r="D403" s="1" t="s">
        <v>21</v>
      </c>
      <c r="E403" s="4">
        <f>IF(マンアワー!E403&gt;0,LN(マンアワー!E403),0)</f>
        <v>8.0071443626592593</v>
      </c>
      <c r="F403" s="4">
        <f>IF(マンアワー!F403&gt;0,LN(マンアワー!F403),0)</f>
        <v>7.9125015923022364</v>
      </c>
      <c r="G403" s="4">
        <f>IF(マンアワー!G403&gt;0,LN(マンアワー!G403),0)</f>
        <v>8.2710260805966733</v>
      </c>
      <c r="H403" s="4">
        <f>IF(マンアワー!H403&gt;0,LN(マンアワー!H403),0)</f>
        <v>8.4572323473396711</v>
      </c>
      <c r="I403" s="4">
        <f>IF(マンアワー!I403&gt;0,LN(マンアワー!I403),0)</f>
        <v>8.438278188349166</v>
      </c>
      <c r="J403" s="4">
        <f>IF(マンアワー!J403&gt;0,LN(マンアワー!J403),0)</f>
        <v>8.3288601369747113</v>
      </c>
      <c r="L403" s="6">
        <f t="shared" ref="L403:Q403" si="399">E403-E$1093</f>
        <v>-1.9281792951811507</v>
      </c>
      <c r="M403" s="6">
        <f t="shared" si="399"/>
        <v>-1.7805230776761061</v>
      </c>
      <c r="N403" s="6">
        <f t="shared" si="399"/>
        <v>-1.2729575083551872</v>
      </c>
      <c r="O403" s="6">
        <f t="shared" si="399"/>
        <v>-0.86996686223418607</v>
      </c>
      <c r="P403" s="6">
        <f t="shared" si="399"/>
        <v>-0.9669340368328605</v>
      </c>
      <c r="Q403" s="6">
        <f t="shared" si="399"/>
        <v>-0.90552036068363506</v>
      </c>
    </row>
    <row r="404" spans="1:17" x14ac:dyDescent="0.15">
      <c r="A404" s="1">
        <v>18</v>
      </c>
      <c r="B404" s="1" t="s">
        <v>288</v>
      </c>
      <c r="C404" s="1">
        <v>10</v>
      </c>
      <c r="D404" s="1" t="s">
        <v>22</v>
      </c>
      <c r="E404" s="4">
        <f>IF(マンアワー!E404&gt;0,LN(マンアワー!E404),0)</f>
        <v>9.0312449812753712</v>
      </c>
      <c r="F404" s="4">
        <f>IF(マンアワー!F404&gt;0,LN(マンアワー!F404),0)</f>
        <v>9.0503674179703264</v>
      </c>
      <c r="G404" s="4">
        <f>IF(マンアワー!G404&gt;0,LN(マンアワー!G404),0)</f>
        <v>9.4387771817682165</v>
      </c>
      <c r="H404" s="4">
        <f>IF(マンアワー!H404&gt;0,LN(マンアワー!H404),0)</f>
        <v>9.3206824780078161</v>
      </c>
      <c r="I404" s="4">
        <f>IF(マンアワー!I404&gt;0,LN(マンアワー!I404),0)</f>
        <v>9.1736533956756237</v>
      </c>
      <c r="J404" s="4">
        <f>IF(マンアワー!J404&gt;0,LN(マンアワー!J404),0)</f>
        <v>9.0669291583898595</v>
      </c>
      <c r="L404" s="6">
        <f t="shared" ref="L404:Q404" si="400">E404-E$1094</f>
        <v>-1.082479775781259</v>
      </c>
      <c r="M404" s="6">
        <f t="shared" si="400"/>
        <v>-1.0098118841754324</v>
      </c>
      <c r="N404" s="6">
        <f t="shared" si="400"/>
        <v>-0.85848810249077268</v>
      </c>
      <c r="O404" s="6">
        <f t="shared" si="400"/>
        <v>-0.79218669010411347</v>
      </c>
      <c r="P404" s="6">
        <f t="shared" si="400"/>
        <v>-0.77447103039117771</v>
      </c>
      <c r="Q404" s="6">
        <f t="shared" si="400"/>
        <v>-0.75650306393772304</v>
      </c>
    </row>
    <row r="405" spans="1:17" x14ac:dyDescent="0.15">
      <c r="A405" s="1">
        <v>18</v>
      </c>
      <c r="B405" s="1" t="s">
        <v>288</v>
      </c>
      <c r="C405" s="1">
        <v>11</v>
      </c>
      <c r="D405" s="1" t="s">
        <v>23</v>
      </c>
      <c r="E405" s="4">
        <f>IF(マンアワー!E405&gt;0,LN(マンアワー!E405),0)</f>
        <v>9.5125044927304021</v>
      </c>
      <c r="F405" s="4">
        <f>IF(マンアワー!F405&gt;0,LN(マンアワー!F405),0)</f>
        <v>9.2470347271551709</v>
      </c>
      <c r="G405" s="4">
        <f>IF(マンアワー!G405&gt;0,LN(マンアワー!G405),0)</f>
        <v>9.4869114779503949</v>
      </c>
      <c r="H405" s="4">
        <f>IF(マンアワー!H405&gt;0,LN(マンアワー!H405),0)</f>
        <v>9.5267376757241049</v>
      </c>
      <c r="I405" s="4">
        <f>IF(マンアワー!I405&gt;0,LN(マンアワー!I405),0)</f>
        <v>9.4197099818711614</v>
      </c>
      <c r="J405" s="4">
        <f>IF(マンアワー!J405&gt;0,LN(マンアワー!J405),0)</f>
        <v>9.1913236080554057</v>
      </c>
      <c r="L405" s="6">
        <f t="shared" ref="L405:Q405" si="401">E405-E$1095</f>
        <v>-0.6818264109358303</v>
      </c>
      <c r="M405" s="6">
        <f t="shared" si="401"/>
        <v>-1.0073164315170047</v>
      </c>
      <c r="N405" s="6">
        <f t="shared" si="401"/>
        <v>-0.99004073481947152</v>
      </c>
      <c r="O405" s="6">
        <f t="shared" si="401"/>
        <v>-0.87983108069163052</v>
      </c>
      <c r="P405" s="6">
        <f t="shared" si="401"/>
        <v>-0.99951384068542026</v>
      </c>
      <c r="Q405" s="6">
        <f t="shared" si="401"/>
        <v>-1.0033265445300046</v>
      </c>
    </row>
    <row r="406" spans="1:17" x14ac:dyDescent="0.15">
      <c r="A406" s="1">
        <v>18</v>
      </c>
      <c r="B406" s="1" t="s">
        <v>288</v>
      </c>
      <c r="C406" s="1">
        <v>12</v>
      </c>
      <c r="D406" s="1" t="s">
        <v>24</v>
      </c>
      <c r="E406" s="4">
        <f>IF(マンアワー!E406&gt;0,LN(マンアワー!E406),0)</f>
        <v>9.9902112790269015</v>
      </c>
      <c r="F406" s="4">
        <f>IF(マンアワー!F406&gt;0,LN(マンアワー!F406),0)</f>
        <v>10.273375405601428</v>
      </c>
      <c r="G406" s="4">
        <f>IF(マンアワー!G406&gt;0,LN(マンアワー!G406),0)</f>
        <v>10.706261022003659</v>
      </c>
      <c r="H406" s="4">
        <f>IF(マンアワー!H406&gt;0,LN(マンアワー!H406),0)</f>
        <v>10.490996189587529</v>
      </c>
      <c r="I406" s="4">
        <f>IF(マンアワー!I406&gt;0,LN(マンアワー!I406),0)</f>
        <v>10.451432625389632</v>
      </c>
      <c r="J406" s="4">
        <f>IF(マンアワー!J406&gt;0,LN(マンアワー!J406),0)</f>
        <v>10.367151191200815</v>
      </c>
      <c r="L406" s="6">
        <f t="shared" ref="L406:Q406" si="402">E406-E$1096</f>
        <v>-0.19841377974565333</v>
      </c>
      <c r="M406" s="6">
        <f t="shared" si="402"/>
        <v>-0.14215334939788349</v>
      </c>
      <c r="N406" s="6">
        <f t="shared" si="402"/>
        <v>-0.27461782439540983</v>
      </c>
      <c r="O406" s="6">
        <f t="shared" si="402"/>
        <v>-0.39185056385812267</v>
      </c>
      <c r="P406" s="6">
        <f t="shared" si="402"/>
        <v>-0.29273984700651212</v>
      </c>
      <c r="Q406" s="6">
        <f t="shared" si="402"/>
        <v>-0.25107504176571283</v>
      </c>
    </row>
    <row r="407" spans="1:17" x14ac:dyDescent="0.15">
      <c r="A407" s="1">
        <v>18</v>
      </c>
      <c r="B407" s="1" t="s">
        <v>288</v>
      </c>
      <c r="C407" s="1">
        <v>13</v>
      </c>
      <c r="D407" s="1" t="s">
        <v>25</v>
      </c>
      <c r="E407" s="4">
        <f>IF(マンアワー!E407&gt;0,LN(マンアワー!E407),0)</f>
        <v>7.1636620307191414</v>
      </c>
      <c r="F407" s="4">
        <f>IF(マンアワー!F407&gt;0,LN(マンアワー!F407),0)</f>
        <v>6.8618500136837444</v>
      </c>
      <c r="G407" s="4">
        <f>IF(マンアワー!G407&gt;0,LN(マンアワー!G407),0)</f>
        <v>8.1058083235584792</v>
      </c>
      <c r="H407" s="4">
        <f>IF(マンアワー!H407&gt;0,LN(マンアワー!H407),0)</f>
        <v>8.3810012858448868</v>
      </c>
      <c r="I407" s="4">
        <f>IF(マンアワー!I407&gt;0,LN(マンアワー!I407),0)</f>
        <v>8.8497739852447683</v>
      </c>
      <c r="J407" s="4">
        <f>IF(マンアワー!J407&gt;0,LN(マンアワー!J407),0)</f>
        <v>8.8577020210446147</v>
      </c>
      <c r="L407" s="6">
        <f t="shared" ref="L407:Q407" si="403">E407-E$1097</f>
        <v>-2.4698217948408665</v>
      </c>
      <c r="M407" s="6">
        <f t="shared" si="403"/>
        <v>-2.9041828224118529</v>
      </c>
      <c r="N407" s="6">
        <f t="shared" si="403"/>
        <v>-1.7095691153971746</v>
      </c>
      <c r="O407" s="6">
        <f t="shared" si="403"/>
        <v>-1.3514255898069027</v>
      </c>
      <c r="P407" s="6">
        <f t="shared" si="403"/>
        <v>-1.1540414909695276</v>
      </c>
      <c r="Q407" s="6">
        <f t="shared" si="403"/>
        <v>-0.99322579478210571</v>
      </c>
    </row>
    <row r="408" spans="1:17" x14ac:dyDescent="0.15">
      <c r="A408" s="1">
        <v>18</v>
      </c>
      <c r="B408" s="1" t="s">
        <v>288</v>
      </c>
      <c r="C408" s="1">
        <v>14</v>
      </c>
      <c r="D408" s="1" t="s">
        <v>26</v>
      </c>
      <c r="E408" s="4">
        <f>IF(マンアワー!E408&gt;0,LN(マンアワー!E408),0)</f>
        <v>9.6605442083466411</v>
      </c>
      <c r="F408" s="4">
        <f>IF(マンアワー!F408&gt;0,LN(マンアワー!F408),0)</f>
        <v>9.9148632309539639</v>
      </c>
      <c r="G408" s="4">
        <f>IF(マンアワー!G408&gt;0,LN(マンアワー!G408),0)</f>
        <v>10.177844922267735</v>
      </c>
      <c r="H408" s="4">
        <f>IF(マンアワー!H408&gt;0,LN(マンアワー!H408),0)</f>
        <v>9.6290504264405179</v>
      </c>
      <c r="I408" s="4">
        <f>IF(マンアワー!I408&gt;0,LN(マンアワー!I408),0)</f>
        <v>9.1588914388387668</v>
      </c>
      <c r="J408" s="4">
        <f>IF(マンアワー!J408&gt;0,LN(マンアワー!J408),0)</f>
        <v>9.1478821031803808</v>
      </c>
      <c r="L408" s="6">
        <f t="shared" ref="L408:Q408" si="404">E408-E$1098</f>
        <v>1.705848495692373</v>
      </c>
      <c r="M408" s="6">
        <f t="shared" si="404"/>
        <v>1.5643075249012721</v>
      </c>
      <c r="N408" s="6">
        <f t="shared" si="404"/>
        <v>1.6319895536855942</v>
      </c>
      <c r="O408" s="6">
        <f t="shared" si="404"/>
        <v>1.4564068690093244</v>
      </c>
      <c r="P408" s="6">
        <f t="shared" si="404"/>
        <v>1.095722840798075</v>
      </c>
      <c r="Q408" s="6">
        <f t="shared" si="404"/>
        <v>1.2087358866453277</v>
      </c>
    </row>
    <row r="409" spans="1:17" x14ac:dyDescent="0.15">
      <c r="A409" s="1">
        <v>18</v>
      </c>
      <c r="B409" s="1" t="s">
        <v>288</v>
      </c>
      <c r="C409" s="1">
        <v>15</v>
      </c>
      <c r="D409" s="1" t="s">
        <v>27</v>
      </c>
      <c r="E409" s="4">
        <f>IF(マンアワー!E409&gt;0,LN(マンアワー!E409),0)</f>
        <v>10.493316030898374</v>
      </c>
      <c r="F409" s="4">
        <f>IF(マンアワー!F409&gt;0,LN(マンアワー!F409),0)</f>
        <v>10.577345856311506</v>
      </c>
      <c r="G409" s="4">
        <f>IF(マンアワー!G409&gt;0,LN(マンアワー!G409),0)</f>
        <v>10.631404115734931</v>
      </c>
      <c r="H409" s="4">
        <f>IF(マンアワー!H409&gt;0,LN(マンアワー!H409),0)</f>
        <v>10.405850543525908</v>
      </c>
      <c r="I409" s="4">
        <f>IF(マンアワー!I409&gt;0,LN(マンアワー!I409),0)</f>
        <v>10.256644122504158</v>
      </c>
      <c r="J409" s="4">
        <f>IF(マンアワー!J409&gt;0,LN(マンアワー!J409),0)</f>
        <v>10.15694592042064</v>
      </c>
      <c r="L409" s="6">
        <f t="shared" ref="L409:Q409" si="405">E409-E$1099</f>
        <v>-0.87892999351780254</v>
      </c>
      <c r="M409" s="6">
        <f t="shared" si="405"/>
        <v>-0.7240842089993027</v>
      </c>
      <c r="N409" s="6">
        <f t="shared" si="405"/>
        <v>-0.68524499368146508</v>
      </c>
      <c r="O409" s="6">
        <f t="shared" si="405"/>
        <v>-0.66216083802221704</v>
      </c>
      <c r="P409" s="6">
        <f t="shared" si="405"/>
        <v>-0.57886075716123742</v>
      </c>
      <c r="Q409" s="6">
        <f t="shared" si="405"/>
        <v>-0.58836730542401305</v>
      </c>
    </row>
    <row r="410" spans="1:17" x14ac:dyDescent="0.15">
      <c r="A410" s="1">
        <v>18</v>
      </c>
      <c r="B410" s="1" t="s">
        <v>287</v>
      </c>
      <c r="C410" s="1">
        <v>16</v>
      </c>
      <c r="D410" s="1" t="s">
        <v>10</v>
      </c>
      <c r="E410" s="4">
        <f>IF(マンアワー!E410&gt;0,LN(マンアワー!E410),0)</f>
        <v>11.205528368793759</v>
      </c>
      <c r="F410" s="4">
        <f>IF(マンアワー!F410&gt;0,LN(マンアワー!F410),0)</f>
        <v>11.555573806561705</v>
      </c>
      <c r="G410" s="4">
        <f>IF(マンアワー!G410&gt;0,LN(マンアワー!G410),0)</f>
        <v>11.61834872380483</v>
      </c>
      <c r="H410" s="4">
        <f>IF(マンアワー!H410&gt;0,LN(マンアワー!H410),0)</f>
        <v>11.574278962265154</v>
      </c>
      <c r="I410" s="4">
        <f>IF(マンアワー!I410&gt;0,LN(マンアワー!I410),0)</f>
        <v>11.343888003081434</v>
      </c>
      <c r="J410" s="4">
        <f>IF(マンアワー!J410&gt;0,LN(マンアワー!J410),0)</f>
        <v>11.321639362639248</v>
      </c>
      <c r="L410" s="6">
        <f t="shared" ref="L410:Q410" si="406">E410-E$1100</f>
        <v>-0.77676527008820528</v>
      </c>
      <c r="M410" s="6">
        <f t="shared" si="406"/>
        <v>-0.73035597632754445</v>
      </c>
      <c r="N410" s="6">
        <f t="shared" si="406"/>
        <v>-0.64715673769053339</v>
      </c>
      <c r="O410" s="6">
        <f t="shared" si="406"/>
        <v>-0.67744311439957094</v>
      </c>
      <c r="P410" s="6">
        <f t="shared" si="406"/>
        <v>-0.69580547898023148</v>
      </c>
      <c r="Q410" s="6">
        <f t="shared" si="406"/>
        <v>-0.66214864217089442</v>
      </c>
    </row>
    <row r="411" spans="1:17" x14ac:dyDescent="0.15">
      <c r="A411" s="1">
        <v>18</v>
      </c>
      <c r="B411" s="1" t="s">
        <v>287</v>
      </c>
      <c r="C411" s="1">
        <v>17</v>
      </c>
      <c r="D411" s="1" t="s">
        <v>11</v>
      </c>
      <c r="E411" s="4">
        <f>IF(マンアワー!E411&gt;0,LN(マンアワー!E411),0)</f>
        <v>8.5736963992311903</v>
      </c>
      <c r="F411" s="4">
        <f>IF(マンアワー!F411&gt;0,LN(マンアワー!F411),0)</f>
        <v>8.9935886581634819</v>
      </c>
      <c r="G411" s="4">
        <f>IF(マンアワー!G411&gt;0,LN(マンアワー!G411),0)</f>
        <v>9.0841778690278137</v>
      </c>
      <c r="H411" s="4">
        <f>IF(マンアワー!H411&gt;0,LN(マンアワー!H411),0)</f>
        <v>9.1592494465020806</v>
      </c>
      <c r="I411" s="4">
        <f>IF(マンアワー!I411&gt;0,LN(マンアワー!I411),0)</f>
        <v>9.165489736377376</v>
      </c>
      <c r="J411" s="4">
        <f>IF(マンアワー!J411&gt;0,LN(マンアワー!J411),0)</f>
        <v>9.1662113181012046</v>
      </c>
      <c r="L411" s="6">
        <f t="shared" ref="L411:Q411" si="407">E411-E$1101</f>
        <v>-0.59882875386267287</v>
      </c>
      <c r="M411" s="6">
        <f t="shared" si="407"/>
        <v>-0.34233643171401518</v>
      </c>
      <c r="N411" s="6">
        <f t="shared" si="407"/>
        <v>-0.36311489291724186</v>
      </c>
      <c r="O411" s="6">
        <f t="shared" si="407"/>
        <v>-0.33724460300183523</v>
      </c>
      <c r="P411" s="6">
        <f t="shared" si="407"/>
        <v>-0.2715265372248421</v>
      </c>
      <c r="Q411" s="6">
        <f t="shared" si="407"/>
        <v>-0.2567506811342799</v>
      </c>
    </row>
    <row r="412" spans="1:17" x14ac:dyDescent="0.15">
      <c r="A412" s="1">
        <v>18</v>
      </c>
      <c r="B412" s="1" t="s">
        <v>287</v>
      </c>
      <c r="C412" s="1">
        <v>18</v>
      </c>
      <c r="D412" s="1" t="s">
        <v>12</v>
      </c>
      <c r="E412" s="4">
        <f>IF(マンアワー!E412&gt;0,LN(マンアワー!E412),0)</f>
        <v>11.807238985787443</v>
      </c>
      <c r="F412" s="4">
        <f>IF(マンアワー!F412&gt;0,LN(マンアワー!F412),0)</f>
        <v>11.979175792601669</v>
      </c>
      <c r="G412" s="4">
        <f>IF(マンアワー!G412&gt;0,LN(マンアワー!G412),0)</f>
        <v>11.974259337099982</v>
      </c>
      <c r="H412" s="4">
        <f>IF(マンアワー!H412&gt;0,LN(マンアワー!H412),0)</f>
        <v>11.704817345580407</v>
      </c>
      <c r="I412" s="4">
        <f>IF(マンアワー!I412&gt;0,LN(マンアワー!I412),0)</f>
        <v>11.507270155077515</v>
      </c>
      <c r="J412" s="4">
        <f>IF(マンアワー!J412&gt;0,LN(マンアワー!J412),0)</f>
        <v>11.516142343250944</v>
      </c>
      <c r="L412" s="6">
        <f t="shared" ref="L412:Q412" si="408">E412-E$1102</f>
        <v>-0.78133097008503327</v>
      </c>
      <c r="M412" s="6">
        <f t="shared" si="408"/>
        <v>-0.7342309569277532</v>
      </c>
      <c r="N412" s="6">
        <f t="shared" si="408"/>
        <v>-0.67084356460149053</v>
      </c>
      <c r="O412" s="6">
        <f t="shared" si="408"/>
        <v>-0.80333957491500563</v>
      </c>
      <c r="P412" s="6">
        <f t="shared" si="408"/>
        <v>-0.8392857197978465</v>
      </c>
      <c r="Q412" s="6">
        <f t="shared" si="408"/>
        <v>-0.79863885787310984</v>
      </c>
    </row>
    <row r="413" spans="1:17" x14ac:dyDescent="0.15">
      <c r="A413" s="1">
        <v>18</v>
      </c>
      <c r="B413" s="1" t="s">
        <v>287</v>
      </c>
      <c r="C413" s="1">
        <v>19</v>
      </c>
      <c r="D413" s="1" t="s">
        <v>13</v>
      </c>
      <c r="E413" s="4">
        <f>IF(マンアワー!E413&gt;0,LN(マンアワー!E413),0)</f>
        <v>9.6991557599275371</v>
      </c>
      <c r="F413" s="4">
        <f>IF(マンアワー!F413&gt;0,LN(マンアワー!F413),0)</f>
        <v>10.000700211594042</v>
      </c>
      <c r="G413" s="4">
        <f>IF(マンアワー!G413&gt;0,LN(マンアワー!G413),0)</f>
        <v>10.067167172140076</v>
      </c>
      <c r="H413" s="4">
        <f>IF(マンアワー!H413&gt;0,LN(マンアワー!H413),0)</f>
        <v>10.002693344926671</v>
      </c>
      <c r="I413" s="4">
        <f>IF(マンアワー!I413&gt;0,LN(マンアワー!I413),0)</f>
        <v>9.9784732381946917</v>
      </c>
      <c r="J413" s="4">
        <f>IF(マンアワー!J413&gt;0,LN(マンアワー!J413),0)</f>
        <v>9.9684352160272187</v>
      </c>
      <c r="L413" s="6">
        <f t="shared" ref="L413:Q413" si="409">E413-E$1103</f>
        <v>-0.75364928385170238</v>
      </c>
      <c r="M413" s="6">
        <f t="shared" si="409"/>
        <v>-0.73718926197082801</v>
      </c>
      <c r="N413" s="6">
        <f t="shared" si="409"/>
        <v>-0.77692685934327876</v>
      </c>
      <c r="O413" s="6">
        <f t="shared" si="409"/>
        <v>-0.71236385226424659</v>
      </c>
      <c r="P413" s="6">
        <f t="shared" si="409"/>
        <v>-0.70607048048739784</v>
      </c>
      <c r="Q413" s="6">
        <f t="shared" si="409"/>
        <v>-0.71048137289861302</v>
      </c>
    </row>
    <row r="414" spans="1:17" x14ac:dyDescent="0.15">
      <c r="A414" s="1">
        <v>18</v>
      </c>
      <c r="B414" s="1" t="s">
        <v>287</v>
      </c>
      <c r="C414" s="1">
        <v>20</v>
      </c>
      <c r="D414" s="1" t="s">
        <v>14</v>
      </c>
      <c r="E414" s="4">
        <f>IF(マンアワー!E414&gt;0,LN(マンアワー!E414),0)</f>
        <v>7.4729453471466938</v>
      </c>
      <c r="F414" s="4">
        <f>IF(マンアワー!F414&gt;0,LN(マンアワー!F414),0)</f>
        <v>7.9502468456631563</v>
      </c>
      <c r="G414" s="4">
        <f>IF(マンアワー!G414&gt;0,LN(マンアワー!G414),0)</f>
        <v>8.3096468026974204</v>
      </c>
      <c r="H414" s="4">
        <f>IF(マンアワー!H414&gt;0,LN(マンアワー!H414),0)</f>
        <v>8.3993541505685236</v>
      </c>
      <c r="I414" s="4">
        <f>IF(マンアワー!I414&gt;0,LN(マンアワー!I414),0)</f>
        <v>8.3584636003907136</v>
      </c>
      <c r="J414" s="4">
        <f>IF(マンアワー!J414&gt;0,LN(マンアワー!J414),0)</f>
        <v>8.3378381168164992</v>
      </c>
      <c r="L414" s="6">
        <f t="shared" ref="L414:Q414" si="410">E414-E$1104</f>
        <v>-1.1981181316251961</v>
      </c>
      <c r="M414" s="6">
        <f t="shared" si="410"/>
        <v>-1.3261175455337275</v>
      </c>
      <c r="N414" s="6">
        <f t="shared" si="410"/>
        <v>-1.3574529574478724</v>
      </c>
      <c r="O414" s="6">
        <f t="shared" si="410"/>
        <v>-1.3034755040493184</v>
      </c>
      <c r="P414" s="6">
        <f t="shared" si="410"/>
        <v>-1.316570401193049</v>
      </c>
      <c r="Q414" s="6">
        <f t="shared" si="410"/>
        <v>-1.3289226392484288</v>
      </c>
    </row>
    <row r="415" spans="1:17" x14ac:dyDescent="0.15">
      <c r="A415" s="1">
        <v>18</v>
      </c>
      <c r="B415" s="1" t="s">
        <v>287</v>
      </c>
      <c r="C415" s="1">
        <v>21</v>
      </c>
      <c r="D415" s="1" t="s">
        <v>15</v>
      </c>
      <c r="E415" s="4">
        <f>IF(マンアワー!E415&gt;0,LN(マンアワー!E415),0)</f>
        <v>10.71796643528338</v>
      </c>
      <c r="F415" s="4">
        <f>IF(マンアワー!F415&gt;0,LN(マンアワー!F415),0)</f>
        <v>10.71608908863694</v>
      </c>
      <c r="G415" s="4">
        <f>IF(マンアワー!G415&gt;0,LN(マンアワー!G415),0)</f>
        <v>10.685897098305254</v>
      </c>
      <c r="H415" s="4">
        <f>IF(マンアワー!H415&gt;0,LN(マンアワー!H415),0)</f>
        <v>10.726306551188088</v>
      </c>
      <c r="I415" s="4">
        <f>IF(マンアワー!I415&gt;0,LN(マンアワー!I415),0)</f>
        <v>10.400467138759408</v>
      </c>
      <c r="J415" s="4">
        <f>IF(マンアワー!J415&gt;0,LN(マンアワー!J415),0)</f>
        <v>10.3966946971873</v>
      </c>
      <c r="L415" s="6">
        <f t="shared" ref="L415:Q415" si="411">E415-E$1105</f>
        <v>-0.8419464459582322</v>
      </c>
      <c r="M415" s="6">
        <f t="shared" si="411"/>
        <v>-0.89837344797372687</v>
      </c>
      <c r="N415" s="6">
        <f t="shared" si="411"/>
        <v>-0.97019464387583376</v>
      </c>
      <c r="O415" s="6">
        <f t="shared" si="411"/>
        <v>-0.89403790367971148</v>
      </c>
      <c r="P415" s="6">
        <f t="shared" si="411"/>
        <v>-1.1175553964852636</v>
      </c>
      <c r="Q415" s="6">
        <f t="shared" si="411"/>
        <v>-1.1116928760548248</v>
      </c>
    </row>
    <row r="416" spans="1:17" x14ac:dyDescent="0.15">
      <c r="A416" s="1">
        <v>18</v>
      </c>
      <c r="B416" s="1" t="s">
        <v>119</v>
      </c>
      <c r="C416" s="1">
        <v>22</v>
      </c>
      <c r="D416" s="1" t="s">
        <v>7</v>
      </c>
      <c r="E416" s="4">
        <f>IF(マンアワー!E416&gt;0,LN(マンアワー!E416),0)</f>
        <v>11.734239139856813</v>
      </c>
      <c r="F416" s="4">
        <f>IF(マンアワー!F416&gt;0,LN(マンアワー!F416),0)</f>
        <v>12.011107989017074</v>
      </c>
      <c r="G416" s="4">
        <f>IF(マンアワー!G416&gt;0,LN(マンアワー!G416),0)</f>
        <v>12.228339428618524</v>
      </c>
      <c r="H416" s="4">
        <f>IF(マンアワー!H416&gt;0,LN(マンアワー!H416),0)</f>
        <v>12.306203906000237</v>
      </c>
      <c r="I416" s="4">
        <f>IF(マンアワー!I416&gt;0,LN(マンアワー!I416),0)</f>
        <v>12.540883697500083</v>
      </c>
      <c r="J416" s="4">
        <f>IF(マンアワー!J416&gt;0,LN(マンアワー!J416),0)</f>
        <v>12.508203334847217</v>
      </c>
      <c r="L416" s="6">
        <f t="shared" ref="L416:Q416" si="412">E416-E$1106</f>
        <v>-0.82879958174479818</v>
      </c>
      <c r="M416" s="6">
        <f t="shared" si="412"/>
        <v>-0.80631558866761743</v>
      </c>
      <c r="N416" s="6">
        <f t="shared" si="412"/>
        <v>-0.83903904614830438</v>
      </c>
      <c r="O416" s="6">
        <f t="shared" si="412"/>
        <v>-0.87923265413121854</v>
      </c>
      <c r="P416" s="6">
        <f t="shared" si="412"/>
        <v>-0.79133715376041458</v>
      </c>
      <c r="Q416" s="6">
        <f t="shared" si="412"/>
        <v>-0.80958625874500179</v>
      </c>
    </row>
    <row r="417" spans="1:17" x14ac:dyDescent="0.15">
      <c r="A417" s="1">
        <v>18</v>
      </c>
      <c r="B417" s="1" t="s">
        <v>119</v>
      </c>
      <c r="C417" s="1">
        <v>23</v>
      </c>
      <c r="D417" s="1" t="s">
        <v>28</v>
      </c>
      <c r="E417" s="4">
        <f>IF(マンアワー!E417&gt;0,LN(マンアワー!E417),0)</f>
        <v>10.795609096998215</v>
      </c>
      <c r="F417" s="4">
        <f>IF(マンアワー!F417&gt;0,LN(マンアワー!F417),0)</f>
        <v>10.93812602295317</v>
      </c>
      <c r="G417" s="4">
        <f>IF(マンアワー!G417&gt;0,LN(マンアワー!G417),0)</f>
        <v>10.888570821913527</v>
      </c>
      <c r="H417" s="4">
        <f>IF(マンアワー!H417&gt;0,LN(マンアワー!H417),0)</f>
        <v>10.841234864556402</v>
      </c>
      <c r="I417" s="4">
        <f>IF(マンアワー!I417&gt;0,LN(マンアワー!I417),0)</f>
        <v>10.889636804603761</v>
      </c>
      <c r="J417" s="4">
        <f>IF(マンアワー!J417&gt;0,LN(マンアワー!J417),0)</f>
        <v>10.852255340888098</v>
      </c>
      <c r="L417" s="6">
        <f t="shared" ref="L417:Q417" si="413">E417-E$1107</f>
        <v>-0.81511327148371393</v>
      </c>
      <c r="M417" s="6">
        <f t="shared" si="413"/>
        <v>-0.81866889887472816</v>
      </c>
      <c r="N417" s="6">
        <f t="shared" si="413"/>
        <v>-0.85006349244509849</v>
      </c>
      <c r="O417" s="6">
        <f t="shared" si="413"/>
        <v>-0.82038599667752798</v>
      </c>
      <c r="P417" s="6">
        <f t="shared" si="413"/>
        <v>-0.66123243289224298</v>
      </c>
      <c r="Q417" s="6">
        <f t="shared" si="413"/>
        <v>-0.67649006673154233</v>
      </c>
    </row>
    <row r="418" spans="1:17" x14ac:dyDescent="0.15">
      <c r="A418" s="1">
        <v>19</v>
      </c>
      <c r="B418" s="1" t="s">
        <v>124</v>
      </c>
      <c r="C418" s="1">
        <v>1</v>
      </c>
      <c r="D418" s="1" t="s">
        <v>8</v>
      </c>
      <c r="E418" s="4">
        <f>IF(マンアワー!E418&gt;0,LN(マンアワー!E418),0)</f>
        <v>12.303591004013752</v>
      </c>
      <c r="F418" s="4">
        <f>IF(マンアワー!F418&gt;0,LN(マンアワー!F418),0)</f>
        <v>11.967176822539491</v>
      </c>
      <c r="G418" s="4">
        <f>IF(マンアワー!G418&gt;0,LN(マンアワー!G418),0)</f>
        <v>11.544138289431169</v>
      </c>
      <c r="H418" s="4">
        <f>IF(マンアワー!H418&gt;0,LN(マンアワー!H418),0)</f>
        <v>11.193499731000625</v>
      </c>
      <c r="I418" s="4">
        <f>IF(マンアワー!I418&gt;0,LN(マンアワー!I418),0)</f>
        <v>11.03783876297765</v>
      </c>
      <c r="J418" s="4">
        <f>IF(マンアワー!J418&gt;0,LN(マンアワー!J418),0)</f>
        <v>11.011831374657287</v>
      </c>
      <c r="L418" s="6">
        <f t="shared" ref="L418:Q418" si="414">E418-E$1085</f>
        <v>-0.52444813153831937</v>
      </c>
      <c r="M418" s="6">
        <f t="shared" si="414"/>
        <v>-0.44243211957165052</v>
      </c>
      <c r="N418" s="6">
        <f t="shared" si="414"/>
        <v>-0.46207838923672107</v>
      </c>
      <c r="O418" s="6">
        <f t="shared" si="414"/>
        <v>-0.38752706248698132</v>
      </c>
      <c r="P418" s="6">
        <f t="shared" si="414"/>
        <v>-0.39189508227910075</v>
      </c>
      <c r="Q418" s="6">
        <f t="shared" si="414"/>
        <v>-0.39388639948898962</v>
      </c>
    </row>
    <row r="419" spans="1:17" x14ac:dyDescent="0.15">
      <c r="A419" s="1">
        <v>19</v>
      </c>
      <c r="B419" s="1" t="s">
        <v>124</v>
      </c>
      <c r="C419" s="1">
        <v>2</v>
      </c>
      <c r="D419" s="1" t="s">
        <v>9</v>
      </c>
      <c r="E419" s="4">
        <f>IF(マンアワー!E419&gt;0,LN(マンアワー!E419),0)</f>
        <v>8.0319140746718798</v>
      </c>
      <c r="F419" s="4">
        <f>IF(マンアワー!F419&gt;0,LN(マンアワー!F419),0)</f>
        <v>7.9454081420457143</v>
      </c>
      <c r="G419" s="4">
        <f>IF(マンアワー!G419&gt;0,LN(マンアワー!G419),0)</f>
        <v>7.8081436651436862</v>
      </c>
      <c r="H419" s="4">
        <f>IF(マンアワー!H419&gt;0,LN(マンアワー!H419),0)</f>
        <v>7.4180130902166326</v>
      </c>
      <c r="I419" s="4">
        <f>IF(マンアワー!I419&gt;0,LN(マンアワー!I419),0)</f>
        <v>7.0226683937355929</v>
      </c>
      <c r="J419" s="4">
        <f>IF(マンアワー!J419&gt;0,LN(マンアワー!J419),0)</f>
        <v>6.9232213276298626</v>
      </c>
      <c r="L419" s="6">
        <f t="shared" ref="L419:Q419" si="415">E419-E$1086</f>
        <v>-0.8162161885832333</v>
      </c>
      <c r="M419" s="6">
        <f t="shared" si="415"/>
        <v>-0.3752955367129438</v>
      </c>
      <c r="N419" s="6">
        <f t="shared" si="415"/>
        <v>-0.26759613387200343</v>
      </c>
      <c r="O419" s="6">
        <f t="shared" si="415"/>
        <v>-0.30092883851826624</v>
      </c>
      <c r="P419" s="6">
        <f t="shared" si="415"/>
        <v>-0.17038603973228739</v>
      </c>
      <c r="Q419" s="6">
        <f t="shared" si="415"/>
        <v>-0.12339503052673084</v>
      </c>
    </row>
    <row r="420" spans="1:17" x14ac:dyDescent="0.15">
      <c r="A420" s="1">
        <v>19</v>
      </c>
      <c r="B420" s="1" t="s">
        <v>125</v>
      </c>
      <c r="C420" s="1">
        <v>3</v>
      </c>
      <c r="D420" s="1" t="s">
        <v>16</v>
      </c>
      <c r="E420" s="4">
        <f>IF(マンアワー!E420&gt;0,LN(マンアワー!E420),0)</f>
        <v>9.6735603464825211</v>
      </c>
      <c r="F420" s="4">
        <f>IF(マンアワー!F420&gt;0,LN(マンアワー!F420),0)</f>
        <v>9.6428320293220295</v>
      </c>
      <c r="G420" s="4">
        <f>IF(マンアワー!G420&gt;0,LN(マンアワー!G420),0)</f>
        <v>9.8890425483379065</v>
      </c>
      <c r="H420" s="4">
        <f>IF(マンアワー!H420&gt;0,LN(マンアワー!H420),0)</f>
        <v>10.012818582535104</v>
      </c>
      <c r="I420" s="4">
        <f>IF(マンアワー!I420&gt;0,LN(マンアワー!I420),0)</f>
        <v>10.100478128529746</v>
      </c>
      <c r="J420" s="4">
        <f>IF(マンアワー!J420&gt;0,LN(マンアワー!J420),0)</f>
        <v>10.042902911539088</v>
      </c>
      <c r="L420" s="6">
        <f t="shared" ref="L420:Q420" si="416">E420-E$1087</f>
        <v>-1.0352982036796057</v>
      </c>
      <c r="M420" s="6">
        <f t="shared" si="416"/>
        <v>-1.0752808294094063</v>
      </c>
      <c r="N420" s="6">
        <f t="shared" si="416"/>
        <v>-0.93490795926665804</v>
      </c>
      <c r="O420" s="6">
        <f t="shared" si="416"/>
        <v>-0.71406571286209619</v>
      </c>
      <c r="P420" s="6">
        <f t="shared" si="416"/>
        <v>-0.60705823804372017</v>
      </c>
      <c r="Q420" s="6">
        <f t="shared" si="416"/>
        <v>-0.61109505413664245</v>
      </c>
    </row>
    <row r="421" spans="1:17" x14ac:dyDescent="0.15">
      <c r="A421" s="1">
        <v>19</v>
      </c>
      <c r="B421" s="1" t="s">
        <v>125</v>
      </c>
      <c r="C421" s="1">
        <v>4</v>
      </c>
      <c r="D421" s="1" t="s">
        <v>17</v>
      </c>
      <c r="E421" s="4">
        <f>IF(マンアワー!E421&gt;0,LN(マンアワー!E421),0)</f>
        <v>10.980247788233994</v>
      </c>
      <c r="F421" s="4">
        <f>IF(マンアワー!F421&gt;0,LN(マンアワー!F421),0)</f>
        <v>10.452437562528653</v>
      </c>
      <c r="G421" s="4">
        <f>IF(マンアワー!G421&gt;0,LN(マンアワー!G421),0)</f>
        <v>9.9621732812805988</v>
      </c>
      <c r="H421" s="4">
        <f>IF(マンアワー!H421&gt;0,LN(マンアワー!H421),0)</f>
        <v>9.4046116274404241</v>
      </c>
      <c r="I421" s="4">
        <f>IF(マンアワー!I421&gt;0,LN(マンアワー!I421),0)</f>
        <v>8.8406696051719269</v>
      </c>
      <c r="J421" s="4">
        <f>IF(マンアワー!J421&gt;0,LN(マンアワー!J421),0)</f>
        <v>8.7361347160864149</v>
      </c>
      <c r="L421" s="6">
        <f t="shared" ref="L421:Q421" si="417">E421-E$1088</f>
        <v>7.2602630625135944E-2</v>
      </c>
      <c r="M421" s="6">
        <f t="shared" si="417"/>
        <v>-0.40342237014141347</v>
      </c>
      <c r="N421" s="6">
        <f t="shared" si="417"/>
        <v>-0.91257377694264896</v>
      </c>
      <c r="O421" s="6">
        <f t="shared" si="417"/>
        <v>-0.81607161354663837</v>
      </c>
      <c r="P421" s="6">
        <f t="shared" si="417"/>
        <v>-0.76620148043349978</v>
      </c>
      <c r="Q421" s="6">
        <f t="shared" si="417"/>
        <v>-0.75554459975711197</v>
      </c>
    </row>
    <row r="422" spans="1:17" x14ac:dyDescent="0.15">
      <c r="A422" s="1">
        <v>19</v>
      </c>
      <c r="B422" s="1" t="s">
        <v>125</v>
      </c>
      <c r="C422" s="1">
        <v>5</v>
      </c>
      <c r="D422" s="1" t="s">
        <v>18</v>
      </c>
      <c r="E422" s="4">
        <f>IF(マンアワー!E422&gt;0,LN(マンアワー!E422),0)</f>
        <v>8.5748187548914085</v>
      </c>
      <c r="F422" s="4">
        <f>IF(マンアワー!F422&gt;0,LN(マンアワー!F422),0)</f>
        <v>8.3156733715572635</v>
      </c>
      <c r="G422" s="4">
        <f>IF(マンアワー!G422&gt;0,LN(マンアワー!G422),0)</f>
        <v>8.4373498500078359</v>
      </c>
      <c r="H422" s="4">
        <f>IF(マンアワー!H422&gt;0,LN(マンアワー!H422),0)</f>
        <v>8.3173882607156973</v>
      </c>
      <c r="I422" s="4">
        <f>IF(マンアワー!I422&gt;0,LN(マンアワー!I422),0)</f>
        <v>7.9829665100765013</v>
      </c>
      <c r="J422" s="4">
        <f>IF(マンアワー!J422&gt;0,LN(マンアワー!J422),0)</f>
        <v>7.9008237811315611</v>
      </c>
      <c r="L422" s="6">
        <f t="shared" ref="L422:Q422" si="418">E422-E$1089</f>
        <v>-0.76703037936515095</v>
      </c>
      <c r="M422" s="6">
        <f t="shared" si="418"/>
        <v>-0.87086755122441417</v>
      </c>
      <c r="N422" s="6">
        <f t="shared" si="418"/>
        <v>-0.80969545308848545</v>
      </c>
      <c r="O422" s="6">
        <f t="shared" si="418"/>
        <v>-0.74457665997085876</v>
      </c>
      <c r="P422" s="6">
        <f t="shared" si="418"/>
        <v>-0.87930891823493162</v>
      </c>
      <c r="Q422" s="6">
        <f t="shared" si="418"/>
        <v>-0.9124121540248451</v>
      </c>
    </row>
    <row r="423" spans="1:17" x14ac:dyDescent="0.15">
      <c r="A423" s="1">
        <v>19</v>
      </c>
      <c r="B423" s="1" t="s">
        <v>125</v>
      </c>
      <c r="C423" s="1">
        <v>6</v>
      </c>
      <c r="D423" s="1" t="s">
        <v>2</v>
      </c>
      <c r="E423" s="4">
        <f>IF(マンアワー!E423&gt;0,LN(マンアワー!E423),0)</f>
        <v>6.0479880615067323</v>
      </c>
      <c r="F423" s="4">
        <f>IF(マンアワー!F423&gt;0,LN(マンアワー!F423),0)</f>
        <v>6.4563795861750322</v>
      </c>
      <c r="G423" s="4">
        <f>IF(マンアワー!G423&gt;0,LN(マンアワー!G423),0)</f>
        <v>7.4429926374213071</v>
      </c>
      <c r="H423" s="4">
        <f>IF(マンアワー!H423&gt;0,LN(マンアワー!H423),0)</f>
        <v>7.832778010197976</v>
      </c>
      <c r="I423" s="4">
        <f>IF(マンアワー!I423&gt;0,LN(マンアワー!I423),0)</f>
        <v>8.0946349406682998</v>
      </c>
      <c r="J423" s="4">
        <f>IF(マンアワー!J423&gt;0,LN(マンアワー!J423),0)</f>
        <v>8.0052366754510977</v>
      </c>
      <c r="L423" s="6">
        <f t="shared" ref="L423:Q423" si="419">E423-E$1090</f>
        <v>-3.3158530335664391</v>
      </c>
      <c r="M423" s="6">
        <f t="shared" si="419"/>
        <v>-2.6940059714618947</v>
      </c>
      <c r="N423" s="6">
        <f t="shared" si="419"/>
        <v>-1.7533367311086323</v>
      </c>
      <c r="O423" s="6">
        <f t="shared" si="419"/>
        <v>-1.315429365651748</v>
      </c>
      <c r="P423" s="6">
        <f t="shared" si="419"/>
        <v>-0.98830067245003228</v>
      </c>
      <c r="Q423" s="6">
        <f t="shared" si="419"/>
        <v>-0.99867773763074119</v>
      </c>
    </row>
    <row r="424" spans="1:17" x14ac:dyDescent="0.15">
      <c r="A424" s="1">
        <v>19</v>
      </c>
      <c r="B424" s="1" t="s">
        <v>125</v>
      </c>
      <c r="C424" s="1">
        <v>7</v>
      </c>
      <c r="D424" s="1" t="s">
        <v>19</v>
      </c>
      <c r="E424" s="4">
        <f>IF(マンアワー!E424&gt;0,LN(マンアワー!E424),0)</f>
        <v>4.2479616732267358</v>
      </c>
      <c r="F424" s="4">
        <f>IF(マンアワー!F424&gt;0,LN(マンアワー!F424),0)</f>
        <v>2.8598174594673642</v>
      </c>
      <c r="G424" s="4">
        <f>IF(マンアワー!G424&gt;0,LN(マンアワー!G424),0)</f>
        <v>3.78804986453137</v>
      </c>
      <c r="H424" s="4">
        <f>IF(マンアワー!H424&gt;0,LN(マンアワー!H424),0)</f>
        <v>3.3788460826322204</v>
      </c>
      <c r="I424" s="4">
        <f>IF(マンアワー!I424&gt;0,LN(マンアワー!I424),0)</f>
        <v>4.4287897387697646</v>
      </c>
      <c r="J424" s="4">
        <f>IF(マンアワー!J424&gt;0,LN(マンアワー!J424),0)</f>
        <v>4.1955876766425551</v>
      </c>
      <c r="L424" s="6">
        <f t="shared" ref="L424:Q424" si="420">E424-E$1091</f>
        <v>-2.2547186301686848</v>
      </c>
      <c r="M424" s="6">
        <f t="shared" si="420"/>
        <v>-3.6868521609642535</v>
      </c>
      <c r="N424" s="6">
        <f t="shared" si="420"/>
        <v>-2.639281438596651</v>
      </c>
      <c r="O424" s="6">
        <f t="shared" si="420"/>
        <v>-2.9443976516540493</v>
      </c>
      <c r="P424" s="6">
        <f t="shared" si="420"/>
        <v>-1.8812090933219858</v>
      </c>
      <c r="Q424" s="6">
        <f t="shared" si="420"/>
        <v>-1.9529485792892389</v>
      </c>
    </row>
    <row r="425" spans="1:17" x14ac:dyDescent="0.15">
      <c r="A425" s="1">
        <v>19</v>
      </c>
      <c r="B425" s="1" t="s">
        <v>125</v>
      </c>
      <c r="C425" s="1">
        <v>8</v>
      </c>
      <c r="D425" s="1" t="s">
        <v>20</v>
      </c>
      <c r="E425" s="4">
        <f>IF(マンアワー!E425&gt;0,LN(マンアワー!E425),0)</f>
        <v>9.1206981602156372</v>
      </c>
      <c r="F425" s="4">
        <f>IF(マンアワー!F425&gt;0,LN(マンアワー!F425),0)</f>
        <v>8.9572233108506438</v>
      </c>
      <c r="G425" s="4">
        <f>IF(マンアワー!G425&gt;0,LN(マンアワー!G425),0)</f>
        <v>8.9386242251091126</v>
      </c>
      <c r="H425" s="4">
        <f>IF(マンアワー!H425&gt;0,LN(マンアワー!H425),0)</f>
        <v>8.8389581883049129</v>
      </c>
      <c r="I425" s="4">
        <f>IF(マンアワー!I425&gt;0,LN(マンアワー!I425),0)</f>
        <v>8.2708033201508542</v>
      </c>
      <c r="J425" s="4">
        <f>IF(マンアワー!J425&gt;0,LN(マンアワー!J425),0)</f>
        <v>8.1030757204800743</v>
      </c>
      <c r="L425" s="6">
        <f t="shared" ref="L425:Q425" si="421">E425-E$1092</f>
        <v>-0.86851637365401047</v>
      </c>
      <c r="M425" s="6">
        <f t="shared" si="421"/>
        <v>-1.022366019114477</v>
      </c>
      <c r="N425" s="6">
        <f t="shared" si="421"/>
        <v>-0.94790575569540536</v>
      </c>
      <c r="O425" s="6">
        <f t="shared" si="421"/>
        <v>-0.78609331504021007</v>
      </c>
      <c r="P425" s="6">
        <f t="shared" si="421"/>
        <v>-1.0053399330600605</v>
      </c>
      <c r="Q425" s="6">
        <f t="shared" si="421"/>
        <v>-1.0365232852290998</v>
      </c>
    </row>
    <row r="426" spans="1:17" x14ac:dyDescent="0.15">
      <c r="A426" s="1">
        <v>19</v>
      </c>
      <c r="B426" s="1" t="s">
        <v>125</v>
      </c>
      <c r="C426" s="1">
        <v>9</v>
      </c>
      <c r="D426" s="1" t="s">
        <v>21</v>
      </c>
      <c r="E426" s="4">
        <f>IF(マンアワー!E426&gt;0,LN(マンアワー!E426),0)</f>
        <v>8.1384201547935504</v>
      </c>
      <c r="F426" s="4">
        <f>IF(マンアワー!F426&gt;0,LN(マンアワー!F426),0)</f>
        <v>8.4748423201523053</v>
      </c>
      <c r="G426" s="4">
        <f>IF(マンアワー!G426&gt;0,LN(マンアワー!G426),0)</f>
        <v>8.8629488037385293</v>
      </c>
      <c r="H426" s="4">
        <f>IF(マンアワー!H426&gt;0,LN(マンアワー!H426),0)</f>
        <v>8.6001481223029561</v>
      </c>
      <c r="I426" s="4">
        <f>IF(マンアワー!I426&gt;0,LN(マンアワー!I426),0)</f>
        <v>8.6775193379678193</v>
      </c>
      <c r="J426" s="4">
        <f>IF(マンアワー!J426&gt;0,LN(マンアワー!J426),0)</f>
        <v>8.4249258200352894</v>
      </c>
      <c r="L426" s="6">
        <f t="shared" ref="L426:Q426" si="422">E426-E$1093</f>
        <v>-1.7969035030468596</v>
      </c>
      <c r="M426" s="6">
        <f t="shared" si="422"/>
        <v>-1.2181823498260371</v>
      </c>
      <c r="N426" s="6">
        <f t="shared" si="422"/>
        <v>-0.68103478521333116</v>
      </c>
      <c r="O426" s="6">
        <f t="shared" si="422"/>
        <v>-0.72705108727090106</v>
      </c>
      <c r="P426" s="6">
        <f t="shared" si="422"/>
        <v>-0.72769288721420722</v>
      </c>
      <c r="Q426" s="6">
        <f t="shared" si="422"/>
        <v>-0.8094546776230569</v>
      </c>
    </row>
    <row r="427" spans="1:17" x14ac:dyDescent="0.15">
      <c r="A427" s="1">
        <v>19</v>
      </c>
      <c r="B427" s="1" t="s">
        <v>125</v>
      </c>
      <c r="C427" s="1">
        <v>10</v>
      </c>
      <c r="D427" s="1" t="s">
        <v>22</v>
      </c>
      <c r="E427" s="4">
        <f>IF(マンアワー!E427&gt;0,LN(マンアワー!E427),0)</f>
        <v>9.1737671770379396</v>
      </c>
      <c r="F427" s="4">
        <f>IF(マンアワー!F427&gt;0,LN(マンアワー!F427),0)</f>
        <v>8.9935885844563668</v>
      </c>
      <c r="G427" s="4">
        <f>IF(マンアワー!G427&gt;0,LN(マンアワー!G427),0)</f>
        <v>9.4624099044168766</v>
      </c>
      <c r="H427" s="4">
        <f>IF(マンアワー!H427&gt;0,LN(マンアワー!H427),0)</f>
        <v>9.3844680928894082</v>
      </c>
      <c r="I427" s="4">
        <f>IF(マンアワー!I427&gt;0,LN(マンアワー!I427),0)</f>
        <v>9.1715338524158607</v>
      </c>
      <c r="J427" s="4">
        <f>IF(マンアワー!J427&gt;0,LN(マンアワー!J427),0)</f>
        <v>9.0415508365159152</v>
      </c>
      <c r="L427" s="6">
        <f t="shared" ref="L427:Q427" si="423">E427-E$1094</f>
        <v>-0.93995758001869056</v>
      </c>
      <c r="M427" s="6">
        <f t="shared" si="423"/>
        <v>-1.0665907176893921</v>
      </c>
      <c r="N427" s="6">
        <f t="shared" si="423"/>
        <v>-0.83485537984211255</v>
      </c>
      <c r="O427" s="6">
        <f t="shared" si="423"/>
        <v>-0.7284010752225214</v>
      </c>
      <c r="P427" s="6">
        <f t="shared" si="423"/>
        <v>-0.77659057365094064</v>
      </c>
      <c r="Q427" s="6">
        <f t="shared" si="423"/>
        <v>-0.78188138581166733</v>
      </c>
    </row>
    <row r="428" spans="1:17" x14ac:dyDescent="0.15">
      <c r="A428" s="1">
        <v>19</v>
      </c>
      <c r="B428" s="1" t="s">
        <v>125</v>
      </c>
      <c r="C428" s="1">
        <v>11</v>
      </c>
      <c r="D428" s="1" t="s">
        <v>23</v>
      </c>
      <c r="E428" s="4">
        <f>IF(マンアワー!E428&gt;0,LN(マンアワー!E428),0)</f>
        <v>9.3868844467455936</v>
      </c>
      <c r="F428" s="4">
        <f>IF(マンアワー!F428&gt;0,LN(マンアワー!F428),0)</f>
        <v>9.7093914175595923</v>
      </c>
      <c r="G428" s="4">
        <f>IF(マンアワー!G428&gt;0,LN(マンアワー!G428),0)</f>
        <v>10.218420184344431</v>
      </c>
      <c r="H428" s="4">
        <f>IF(マンアワー!H428&gt;0,LN(マンアワー!H428),0)</f>
        <v>10.50626589855367</v>
      </c>
      <c r="I428" s="4">
        <f>IF(マンアワー!I428&gt;0,LN(マンアワー!I428),0)</f>
        <v>10.481318786394285</v>
      </c>
      <c r="J428" s="4">
        <f>IF(マンアワー!J428&gt;0,LN(マンアワー!J428),0)</f>
        <v>10.257362288198474</v>
      </c>
      <c r="L428" s="6">
        <f t="shared" ref="L428:Q428" si="424">E428-E$1095</f>
        <v>-0.80744645692063877</v>
      </c>
      <c r="M428" s="6">
        <f t="shared" si="424"/>
        <v>-0.54495974111258327</v>
      </c>
      <c r="N428" s="6">
        <f t="shared" si="424"/>
        <v>-0.2585320284254351</v>
      </c>
      <c r="O428" s="6">
        <f t="shared" si="424"/>
        <v>9.9697142137934236E-2</v>
      </c>
      <c r="P428" s="6">
        <f t="shared" si="424"/>
        <v>6.2094963837703077E-2</v>
      </c>
      <c r="Q428" s="6">
        <f t="shared" si="424"/>
        <v>6.2712135613063325E-2</v>
      </c>
    </row>
    <row r="429" spans="1:17" x14ac:dyDescent="0.15">
      <c r="A429" s="1">
        <v>19</v>
      </c>
      <c r="B429" s="1" t="s">
        <v>125</v>
      </c>
      <c r="C429" s="1">
        <v>12</v>
      </c>
      <c r="D429" s="1" t="s">
        <v>24</v>
      </c>
      <c r="E429" s="4">
        <f>IF(マンアワー!E429&gt;0,LN(マンアワー!E429),0)</f>
        <v>10.070927666039919</v>
      </c>
      <c r="F429" s="4">
        <f>IF(マンアワー!F429&gt;0,LN(マンアワー!F429),0)</f>
        <v>10.381462802182002</v>
      </c>
      <c r="G429" s="4">
        <f>IF(マンアワー!G429&gt;0,LN(マンアワー!G429),0)</f>
        <v>11.065226341047595</v>
      </c>
      <c r="H429" s="4">
        <f>IF(マンアワー!H429&gt;0,LN(マンアワー!H429),0)</f>
        <v>10.807946318427907</v>
      </c>
      <c r="I429" s="4">
        <f>IF(マンアワー!I429&gt;0,LN(マンアワー!I429),0)</f>
        <v>10.730938030287819</v>
      </c>
      <c r="J429" s="4">
        <f>IF(マンアワー!J429&gt;0,LN(マンアワー!J429),0)</f>
        <v>10.601620630145312</v>
      </c>
      <c r="L429" s="6">
        <f t="shared" ref="L429:Q429" si="425">E429-E$1096</f>
        <v>-0.11769739273263546</v>
      </c>
      <c r="M429" s="6">
        <f t="shared" si="425"/>
        <v>-3.4065952817309508E-2</v>
      </c>
      <c r="N429" s="6">
        <f t="shared" si="425"/>
        <v>8.4347494648525867E-2</v>
      </c>
      <c r="O429" s="6">
        <f t="shared" si="425"/>
        <v>-7.4900435017744016E-2</v>
      </c>
      <c r="P429" s="6">
        <f t="shared" si="425"/>
        <v>-1.3234442108325695E-2</v>
      </c>
      <c r="Q429" s="6">
        <f t="shared" si="425"/>
        <v>-1.6605602821215371E-2</v>
      </c>
    </row>
    <row r="430" spans="1:17" x14ac:dyDescent="0.15">
      <c r="A430" s="1">
        <v>19</v>
      </c>
      <c r="B430" s="1" t="s">
        <v>125</v>
      </c>
      <c r="C430" s="1">
        <v>13</v>
      </c>
      <c r="D430" s="1" t="s">
        <v>25</v>
      </c>
      <c r="E430" s="4">
        <f>IF(マンアワー!E430&gt;0,LN(マンアワー!E430),0)</f>
        <v>8.4649603009639875</v>
      </c>
      <c r="F430" s="4">
        <f>IF(マンアワー!F430&gt;0,LN(マンアワー!F430),0)</f>
        <v>9.0388760385221367</v>
      </c>
      <c r="G430" s="4">
        <f>IF(マンアワー!G430&gt;0,LN(マンアワー!G430),0)</f>
        <v>9.1417952379197356</v>
      </c>
      <c r="H430" s="4">
        <f>IF(マンアワー!H430&gt;0,LN(マンアワー!H430),0)</f>
        <v>9.1781517940203337</v>
      </c>
      <c r="I430" s="4">
        <f>IF(マンアワー!I430&gt;0,LN(マンアワー!I430),0)</f>
        <v>9.2463988815321638</v>
      </c>
      <c r="J430" s="4">
        <f>IF(マンアワー!J430&gt;0,LN(マンアワー!J430),0)</f>
        <v>9.0586281448081571</v>
      </c>
      <c r="L430" s="6">
        <f t="shared" ref="L430:Q430" si="426">E430-E$1097</f>
        <v>-1.1685235245960204</v>
      </c>
      <c r="M430" s="6">
        <f t="shared" si="426"/>
        <v>-0.72715679757346052</v>
      </c>
      <c r="N430" s="6">
        <f t="shared" si="426"/>
        <v>-0.67358220103591826</v>
      </c>
      <c r="O430" s="6">
        <f t="shared" si="426"/>
        <v>-0.55427508163145589</v>
      </c>
      <c r="P430" s="6">
        <f t="shared" si="426"/>
        <v>-0.75741659468213207</v>
      </c>
      <c r="Q430" s="6">
        <f t="shared" si="426"/>
        <v>-0.79229967101856325</v>
      </c>
    </row>
    <row r="431" spans="1:17" x14ac:dyDescent="0.15">
      <c r="A431" s="1">
        <v>19</v>
      </c>
      <c r="B431" s="1" t="s">
        <v>125</v>
      </c>
      <c r="C431" s="1">
        <v>14</v>
      </c>
      <c r="D431" s="1" t="s">
        <v>26</v>
      </c>
      <c r="E431" s="4">
        <f>IF(マンアワー!E431&gt;0,LN(マンアワー!E431),0)</f>
        <v>9.1052718286396619</v>
      </c>
      <c r="F431" s="4">
        <f>IF(マンアワー!F431&gt;0,LN(マンアワー!F431),0)</f>
        <v>9.6733896056153821</v>
      </c>
      <c r="G431" s="4">
        <f>IF(マンアワー!G431&gt;0,LN(マンアワー!G431),0)</f>
        <v>9.4831626688842707</v>
      </c>
      <c r="H431" s="4">
        <f>IF(マンアワー!H431&gt;0,LN(マンアワー!H431),0)</f>
        <v>9.1734383918958393</v>
      </c>
      <c r="I431" s="4">
        <f>IF(マンアワー!I431&gt;0,LN(マンアワー!I431),0)</f>
        <v>8.9446163785440422</v>
      </c>
      <c r="J431" s="4">
        <f>IF(マンアワー!J431&gt;0,LN(マンアワー!J431),0)</f>
        <v>8.7662483632179473</v>
      </c>
      <c r="L431" s="6">
        <f t="shared" ref="L431:Q431" si="427">E431-E$1098</f>
        <v>1.1505761159853938</v>
      </c>
      <c r="M431" s="6">
        <f t="shared" si="427"/>
        <v>1.3228338995626903</v>
      </c>
      <c r="N431" s="6">
        <f t="shared" si="427"/>
        <v>0.93730730030213039</v>
      </c>
      <c r="O431" s="6">
        <f t="shared" si="427"/>
        <v>1.0007948344646458</v>
      </c>
      <c r="P431" s="6">
        <f t="shared" si="427"/>
        <v>0.88144778050335049</v>
      </c>
      <c r="Q431" s="6">
        <f t="shared" si="427"/>
        <v>0.82710214668289428</v>
      </c>
    </row>
    <row r="432" spans="1:17" x14ac:dyDescent="0.15">
      <c r="A432" s="1">
        <v>19</v>
      </c>
      <c r="B432" s="1" t="s">
        <v>125</v>
      </c>
      <c r="C432" s="1">
        <v>15</v>
      </c>
      <c r="D432" s="1" t="s">
        <v>27</v>
      </c>
      <c r="E432" s="4">
        <f>IF(マンアワー!E432&gt;0,LN(マンアワー!E432),0)</f>
        <v>10.773656020030099</v>
      </c>
      <c r="F432" s="4">
        <f>IF(マンアワー!F432&gt;0,LN(マンアワー!F432),0)</f>
        <v>10.816773774787983</v>
      </c>
      <c r="G432" s="4">
        <f>IF(マンアワー!G432&gt;0,LN(マンアワー!G432),0)</f>
        <v>10.952828148343423</v>
      </c>
      <c r="H432" s="4">
        <f>IF(マンアワー!H432&gt;0,LN(マンアワー!H432),0)</f>
        <v>10.724603307391886</v>
      </c>
      <c r="I432" s="4">
        <f>IF(マンアワー!I432&gt;0,LN(マンアワー!I432),0)</f>
        <v>10.417216998719534</v>
      </c>
      <c r="J432" s="4">
        <f>IF(マンアワー!J432&gt;0,LN(マンアワー!J432),0)</f>
        <v>10.263071623280176</v>
      </c>
      <c r="L432" s="6">
        <f t="shared" ref="L432:Q432" si="428">E432-E$1099</f>
        <v>-0.59859000438607701</v>
      </c>
      <c r="M432" s="6">
        <f t="shared" si="428"/>
        <v>-0.48465629052282644</v>
      </c>
      <c r="N432" s="6">
        <f t="shared" si="428"/>
        <v>-0.36382096107297279</v>
      </c>
      <c r="O432" s="6">
        <f t="shared" si="428"/>
        <v>-0.34340807415623864</v>
      </c>
      <c r="P432" s="6">
        <f t="shared" si="428"/>
        <v>-0.41828788094586145</v>
      </c>
      <c r="Q432" s="6">
        <f t="shared" si="428"/>
        <v>-0.48224160256447668</v>
      </c>
    </row>
    <row r="433" spans="1:17" x14ac:dyDescent="0.15">
      <c r="A433" s="1">
        <v>19</v>
      </c>
      <c r="B433" s="1" t="s">
        <v>124</v>
      </c>
      <c r="C433" s="1">
        <v>16</v>
      </c>
      <c r="D433" s="1" t="s">
        <v>10</v>
      </c>
      <c r="E433" s="4">
        <f>IF(マンアワー!E433&gt;0,LN(マンアワー!E433),0)</f>
        <v>11.079570530446892</v>
      </c>
      <c r="F433" s="4">
        <f>IF(マンアワー!F433&gt;0,LN(マンアワー!F433),0)</f>
        <v>11.378739779695366</v>
      </c>
      <c r="G433" s="4">
        <f>IF(マンアワー!G433&gt;0,LN(マンアワー!G433),0)</f>
        <v>11.545279203144416</v>
      </c>
      <c r="H433" s="4">
        <f>IF(マンアワー!H433&gt;0,LN(マンアワー!H433),0)</f>
        <v>11.56574159706852</v>
      </c>
      <c r="I433" s="4">
        <f>IF(マンアワー!I433&gt;0,LN(マンアワー!I433),0)</f>
        <v>11.164717204713128</v>
      </c>
      <c r="J433" s="4">
        <f>IF(マンアワー!J433&gt;0,LN(マンアワー!J433),0)</f>
        <v>11.149580601128825</v>
      </c>
      <c r="L433" s="6">
        <f t="shared" ref="L433:Q433" si="429">E433-E$1100</f>
        <v>-0.90272310843507242</v>
      </c>
      <c r="M433" s="6">
        <f t="shared" si="429"/>
        <v>-0.90719000319388421</v>
      </c>
      <c r="N433" s="6">
        <f t="shared" si="429"/>
        <v>-0.720226258350948</v>
      </c>
      <c r="O433" s="6">
        <f t="shared" si="429"/>
        <v>-0.68598047959620523</v>
      </c>
      <c r="P433" s="6">
        <f t="shared" si="429"/>
        <v>-0.87497627734853722</v>
      </c>
      <c r="Q433" s="6">
        <f t="shared" si="429"/>
        <v>-0.83420740368131696</v>
      </c>
    </row>
    <row r="434" spans="1:17" x14ac:dyDescent="0.15">
      <c r="A434" s="1">
        <v>19</v>
      </c>
      <c r="B434" s="1" t="s">
        <v>124</v>
      </c>
      <c r="C434" s="1">
        <v>17</v>
      </c>
      <c r="D434" s="1" t="s">
        <v>11</v>
      </c>
      <c r="E434" s="4">
        <f>IF(マンアワー!E434&gt;0,LN(マンアワー!E434),0)</f>
        <v>8.4046833215494487</v>
      </c>
      <c r="F434" s="4">
        <f>IF(マンアワー!F434&gt;0,LN(マンアワー!F434),0)</f>
        <v>8.5000245557750311</v>
      </c>
      <c r="G434" s="4">
        <f>IF(マンアワー!G434&gt;0,LN(マンアワー!G434),0)</f>
        <v>8.6992673234337214</v>
      </c>
      <c r="H434" s="4">
        <f>IF(マンアワー!H434&gt;0,LN(マンアワー!H434),0)</f>
        <v>8.6993628789562987</v>
      </c>
      <c r="I434" s="4">
        <f>IF(マンアワー!I434&gt;0,LN(マンアワー!I434),0)</f>
        <v>8.6382577922228876</v>
      </c>
      <c r="J434" s="4">
        <f>IF(マンアワー!J434&gt;0,LN(マンアワー!J434),0)</f>
        <v>8.6297545775471551</v>
      </c>
      <c r="L434" s="6">
        <f t="shared" ref="L434:Q434" si="430">E434-E$1101</f>
        <v>-0.76784183154441443</v>
      </c>
      <c r="M434" s="6">
        <f t="shared" si="430"/>
        <v>-0.8359005341024659</v>
      </c>
      <c r="N434" s="6">
        <f t="shared" si="430"/>
        <v>-0.74802543851133407</v>
      </c>
      <c r="O434" s="6">
        <f t="shared" si="430"/>
        <v>-0.79713117054761717</v>
      </c>
      <c r="P434" s="6">
        <f t="shared" si="430"/>
        <v>-0.79875848137933048</v>
      </c>
      <c r="Q434" s="6">
        <f t="shared" si="430"/>
        <v>-0.79320742168832936</v>
      </c>
    </row>
    <row r="435" spans="1:17" x14ac:dyDescent="0.15">
      <c r="A435" s="1">
        <v>19</v>
      </c>
      <c r="B435" s="1" t="s">
        <v>124</v>
      </c>
      <c r="C435" s="1">
        <v>18</v>
      </c>
      <c r="D435" s="1" t="s">
        <v>12</v>
      </c>
      <c r="E435" s="4">
        <f>IF(マンアワー!E435&gt;0,LN(マンアワー!E435),0)</f>
        <v>11.760138061640813</v>
      </c>
      <c r="F435" s="4">
        <f>IF(マンアワー!F435&gt;0,LN(マンアワー!F435),0)</f>
        <v>11.849217172895413</v>
      </c>
      <c r="G435" s="4">
        <f>IF(マンアワー!G435&gt;0,LN(マンアワー!G435),0)</f>
        <v>11.812627805039547</v>
      </c>
      <c r="H435" s="4">
        <f>IF(マンアワー!H435&gt;0,LN(マンアワー!H435),0)</f>
        <v>11.657548934356088</v>
      </c>
      <c r="I435" s="4">
        <f>IF(マンアワー!I435&gt;0,LN(マンアワー!I435),0)</f>
        <v>11.425289332616012</v>
      </c>
      <c r="J435" s="4">
        <f>IF(マンアワー!J435&gt;0,LN(マンアワー!J435),0)</f>
        <v>11.398638615262442</v>
      </c>
      <c r="L435" s="6">
        <f t="shared" ref="L435:Q435" si="431">E435-E$1102</f>
        <v>-0.82843189423166308</v>
      </c>
      <c r="M435" s="6">
        <f t="shared" si="431"/>
        <v>-0.86418957663400953</v>
      </c>
      <c r="N435" s="6">
        <f t="shared" si="431"/>
        <v>-0.83247509666192521</v>
      </c>
      <c r="O435" s="6">
        <f t="shared" si="431"/>
        <v>-0.85060798613932498</v>
      </c>
      <c r="P435" s="6">
        <f t="shared" si="431"/>
        <v>-0.92126654225934956</v>
      </c>
      <c r="Q435" s="6">
        <f t="shared" si="431"/>
        <v>-0.91614258586161235</v>
      </c>
    </row>
    <row r="436" spans="1:17" x14ac:dyDescent="0.15">
      <c r="A436" s="1">
        <v>19</v>
      </c>
      <c r="B436" s="1" t="s">
        <v>124</v>
      </c>
      <c r="C436" s="1">
        <v>19</v>
      </c>
      <c r="D436" s="1" t="s">
        <v>13</v>
      </c>
      <c r="E436" s="4">
        <f>IF(マンアワー!E436&gt;0,LN(マンアワー!E436),0)</f>
        <v>9.6364839111475344</v>
      </c>
      <c r="F436" s="4">
        <f>IF(マンアワー!F436&gt;0,LN(マンアワー!F436),0)</f>
        <v>9.9145767733194798</v>
      </c>
      <c r="G436" s="4">
        <f>IF(マンアワー!G436&gt;0,LN(マンアワー!G436),0)</f>
        <v>10.085607512972748</v>
      </c>
      <c r="H436" s="4">
        <f>IF(マンアワー!H436&gt;0,LN(マンアワー!H436),0)</f>
        <v>9.9144167443057398</v>
      </c>
      <c r="I436" s="4">
        <f>IF(マンアワー!I436&gt;0,LN(マンアワー!I436),0)</f>
        <v>9.8017128593636489</v>
      </c>
      <c r="J436" s="4">
        <f>IF(マンアワー!J436&gt;0,LN(マンアワー!J436),0)</f>
        <v>9.8034228147558249</v>
      </c>
      <c r="L436" s="6">
        <f t="shared" ref="L436:Q436" si="432">E436-E$1103</f>
        <v>-0.81632113263170503</v>
      </c>
      <c r="M436" s="6">
        <f t="shared" si="432"/>
        <v>-0.82331270024539016</v>
      </c>
      <c r="N436" s="6">
        <f t="shared" si="432"/>
        <v>-0.75848651851060644</v>
      </c>
      <c r="O436" s="6">
        <f t="shared" si="432"/>
        <v>-0.80064045288517782</v>
      </c>
      <c r="P436" s="6">
        <f t="shared" si="432"/>
        <v>-0.88283085931844063</v>
      </c>
      <c r="Q436" s="6">
        <f t="shared" si="432"/>
        <v>-0.87549377417000684</v>
      </c>
    </row>
    <row r="437" spans="1:17" x14ac:dyDescent="0.15">
      <c r="A437" s="1">
        <v>19</v>
      </c>
      <c r="B437" s="1" t="s">
        <v>124</v>
      </c>
      <c r="C437" s="1">
        <v>20</v>
      </c>
      <c r="D437" s="1" t="s">
        <v>14</v>
      </c>
      <c r="E437" s="4">
        <f>IF(マンアワー!E437&gt;0,LN(マンアワー!E437),0)</f>
        <v>7.7386485128797</v>
      </c>
      <c r="F437" s="4">
        <f>IF(マンアワー!F437&gt;0,LN(マンアワー!F437),0)</f>
        <v>8.4121418459575672</v>
      </c>
      <c r="G437" s="4">
        <f>IF(マンアワー!G437&gt;0,LN(マンアワー!G437),0)</f>
        <v>9.0055391428278782</v>
      </c>
      <c r="H437" s="4">
        <f>IF(マンアワー!H437&gt;0,LN(マンアワー!H437),0)</f>
        <v>8.9350379466764149</v>
      </c>
      <c r="I437" s="4">
        <f>IF(マンアワー!I437&gt;0,LN(マンアワー!I437),0)</f>
        <v>8.8308630893483855</v>
      </c>
      <c r="J437" s="4">
        <f>IF(マンアワー!J437&gt;0,LN(マンアワー!J437),0)</f>
        <v>8.8265058544270065</v>
      </c>
      <c r="L437" s="6">
        <f t="shared" ref="L437:Q437" si="433">E437-E$1104</f>
        <v>-0.93241496589218986</v>
      </c>
      <c r="M437" s="6">
        <f t="shared" si="433"/>
        <v>-0.86422254523931663</v>
      </c>
      <c r="N437" s="6">
        <f t="shared" si="433"/>
        <v>-0.66156061731741467</v>
      </c>
      <c r="O437" s="6">
        <f t="shared" si="433"/>
        <v>-0.76779170794142715</v>
      </c>
      <c r="P437" s="6">
        <f t="shared" si="433"/>
        <v>-0.8441709122353771</v>
      </c>
      <c r="Q437" s="6">
        <f t="shared" si="433"/>
        <v>-0.84025490163792149</v>
      </c>
    </row>
    <row r="438" spans="1:17" x14ac:dyDescent="0.15">
      <c r="A438" s="1">
        <v>19</v>
      </c>
      <c r="B438" s="1" t="s">
        <v>124</v>
      </c>
      <c r="C438" s="1">
        <v>21</v>
      </c>
      <c r="D438" s="1" t="s">
        <v>15</v>
      </c>
      <c r="E438" s="4">
        <f>IF(マンアワー!E438&gt;0,LN(マンアワー!E438),0)</f>
        <v>10.420391585220043</v>
      </c>
      <c r="F438" s="4">
        <f>IF(マンアワー!F438&gt;0,LN(マンアワー!F438),0)</f>
        <v>10.429525779038233</v>
      </c>
      <c r="G438" s="4">
        <f>IF(マンアワー!G438&gt;0,LN(マンアワー!G438),0)</f>
        <v>10.55364808504981</v>
      </c>
      <c r="H438" s="4">
        <f>IF(マンアワー!H438&gt;0,LN(マンアワー!H438),0)</f>
        <v>10.637023036462576</v>
      </c>
      <c r="I438" s="4">
        <f>IF(マンアワー!I438&gt;0,LN(マンアワー!I438),0)</f>
        <v>10.460389021982021</v>
      </c>
      <c r="J438" s="4">
        <f>IF(マンアワー!J438&gt;0,LN(マンアワー!J438),0)</f>
        <v>10.494937732540224</v>
      </c>
      <c r="L438" s="6">
        <f t="shared" ref="L438:Q438" si="434">E438-E$1105</f>
        <v>-1.1395212960215684</v>
      </c>
      <c r="M438" s="6">
        <f t="shared" si="434"/>
        <v>-1.1849367575724337</v>
      </c>
      <c r="N438" s="6">
        <f t="shared" si="434"/>
        <v>-1.1024436571312783</v>
      </c>
      <c r="O438" s="6">
        <f t="shared" si="434"/>
        <v>-0.98332141840522347</v>
      </c>
      <c r="P438" s="6">
        <f t="shared" si="434"/>
        <v>-1.0576335132626511</v>
      </c>
      <c r="Q438" s="6">
        <f t="shared" si="434"/>
        <v>-1.0134498407019006</v>
      </c>
    </row>
    <row r="439" spans="1:17" x14ac:dyDescent="0.15">
      <c r="A439" s="1">
        <v>19</v>
      </c>
      <c r="B439" s="1" t="s">
        <v>123</v>
      </c>
      <c r="C439" s="1">
        <v>22</v>
      </c>
      <c r="D439" s="1" t="s">
        <v>7</v>
      </c>
      <c r="E439" s="4">
        <f>IF(マンアワー!E439&gt;0,LN(マンアワー!E439),0)</f>
        <v>11.675594802704136</v>
      </c>
      <c r="F439" s="4">
        <f>IF(マンアワー!F439&gt;0,LN(マンアワー!F439),0)</f>
        <v>11.993509291249405</v>
      </c>
      <c r="G439" s="4">
        <f>IF(マンアワー!G439&gt;0,LN(マンアワー!G439),0)</f>
        <v>12.310482315260881</v>
      </c>
      <c r="H439" s="4">
        <f>IF(マンアワー!H439&gt;0,LN(マンアワー!H439),0)</f>
        <v>12.442827750205135</v>
      </c>
      <c r="I439" s="4">
        <f>IF(マンアワー!I439&gt;0,LN(マンアワー!I439),0)</f>
        <v>12.565981072728341</v>
      </c>
      <c r="J439" s="4">
        <f>IF(マンアワー!J439&gt;0,LN(マンアワー!J439),0)</f>
        <v>12.566374911027525</v>
      </c>
      <c r="L439" s="6">
        <f t="shared" ref="L439:Q439" si="435">E439-E$1106</f>
        <v>-0.88744391889747476</v>
      </c>
      <c r="M439" s="6">
        <f t="shared" si="435"/>
        <v>-0.82391428643528641</v>
      </c>
      <c r="N439" s="6">
        <f t="shared" si="435"/>
        <v>-0.75689615950594735</v>
      </c>
      <c r="O439" s="6">
        <f t="shared" si="435"/>
        <v>-0.74260880992632039</v>
      </c>
      <c r="P439" s="6">
        <f t="shared" si="435"/>
        <v>-0.76623977853215663</v>
      </c>
      <c r="Q439" s="6">
        <f t="shared" si="435"/>
        <v>-0.75141468256469324</v>
      </c>
    </row>
    <row r="440" spans="1:17" x14ac:dyDescent="0.15">
      <c r="A440" s="1">
        <v>19</v>
      </c>
      <c r="B440" s="1" t="s">
        <v>123</v>
      </c>
      <c r="C440" s="1">
        <v>23</v>
      </c>
      <c r="D440" s="1" t="s">
        <v>28</v>
      </c>
      <c r="E440" s="4">
        <f>IF(マンアワー!E440&gt;0,LN(マンアワー!E440),0)</f>
        <v>10.805891431604463</v>
      </c>
      <c r="F440" s="4">
        <f>IF(マンアワー!F440&gt;0,LN(マンアワー!F440),0)</f>
        <v>10.92827024337981</v>
      </c>
      <c r="G440" s="4">
        <f>IF(マンアワー!G440&gt;0,LN(マンアワー!G440),0)</f>
        <v>10.982135361724625</v>
      </c>
      <c r="H440" s="4">
        <f>IF(マンアワー!H440&gt;0,LN(マンアワー!H440),0)</f>
        <v>10.931445568079823</v>
      </c>
      <c r="I440" s="4">
        <f>IF(マンアワー!I440&gt;0,LN(マンアワー!I440),0)</f>
        <v>10.8680427829068</v>
      </c>
      <c r="J440" s="4">
        <f>IF(マンアワー!J440&gt;0,LN(マンアワー!J440),0)</f>
        <v>10.874514718341203</v>
      </c>
      <c r="L440" s="6">
        <f t="shared" ref="L440:Q440" si="436">E440-E$1107</f>
        <v>-0.80483093687746532</v>
      </c>
      <c r="M440" s="6">
        <f t="shared" si="436"/>
        <v>-0.82852467844808864</v>
      </c>
      <c r="N440" s="6">
        <f t="shared" si="436"/>
        <v>-0.75649895263400069</v>
      </c>
      <c r="O440" s="6">
        <f t="shared" si="436"/>
        <v>-0.73017529315410634</v>
      </c>
      <c r="P440" s="6">
        <f t="shared" si="436"/>
        <v>-0.68282645458920399</v>
      </c>
      <c r="Q440" s="6">
        <f t="shared" si="436"/>
        <v>-0.65423068927843708</v>
      </c>
    </row>
    <row r="441" spans="1:17" x14ac:dyDescent="0.15">
      <c r="A441" s="1">
        <v>20</v>
      </c>
      <c r="B441" s="1" t="s">
        <v>127</v>
      </c>
      <c r="C441" s="1">
        <v>1</v>
      </c>
      <c r="D441" s="1" t="s">
        <v>8</v>
      </c>
      <c r="E441" s="4">
        <f>IF(マンアワー!E441&gt;0,LN(マンアワー!E441),0)</f>
        <v>13.429707424869967</v>
      </c>
      <c r="F441" s="4">
        <f>IF(マンアワー!F441&gt;0,LN(マンアワー!F441),0)</f>
        <v>13.060450143318016</v>
      </c>
      <c r="G441" s="4">
        <f>IF(マンアワー!G441&gt;0,LN(マンアワー!G441),0)</f>
        <v>12.721836931416659</v>
      </c>
      <c r="H441" s="4">
        <f>IF(マンアワー!H441&gt;0,LN(マンアワー!H441),0)</f>
        <v>12.407079284017033</v>
      </c>
      <c r="I441" s="4">
        <f>IF(マンアワー!I441&gt;0,LN(マンアワー!I441),0)</f>
        <v>12.279143571606555</v>
      </c>
      <c r="J441" s="4">
        <f>IF(マンアワー!J441&gt;0,LN(マンアワー!J441),0)</f>
        <v>12.252521621474298</v>
      </c>
      <c r="L441" s="6">
        <f t="shared" ref="L441:Q441" si="437">E441-E$1085</f>
        <v>0.60166828931789595</v>
      </c>
      <c r="M441" s="6">
        <f t="shared" si="437"/>
        <v>0.65084120120687494</v>
      </c>
      <c r="N441" s="6">
        <f t="shared" si="437"/>
        <v>0.71562025274876895</v>
      </c>
      <c r="O441" s="6">
        <f t="shared" si="437"/>
        <v>0.82605249052942753</v>
      </c>
      <c r="P441" s="6">
        <f t="shared" si="437"/>
        <v>0.84940972634980483</v>
      </c>
      <c r="Q441" s="6">
        <f t="shared" si="437"/>
        <v>0.84680384732802061</v>
      </c>
    </row>
    <row r="442" spans="1:17" x14ac:dyDescent="0.15">
      <c r="A442" s="1">
        <v>20</v>
      </c>
      <c r="B442" s="1" t="s">
        <v>127</v>
      </c>
      <c r="C442" s="1">
        <v>2</v>
      </c>
      <c r="D442" s="1" t="s">
        <v>9</v>
      </c>
      <c r="E442" s="4">
        <f>IF(マンアワー!E442&gt;0,LN(マンアワー!E442),0)</f>
        <v>8.4211186619082632</v>
      </c>
      <c r="F442" s="4">
        <f>IF(マンアワー!F442&gt;0,LN(マンアワー!F442),0)</f>
        <v>8.3178805669995306</v>
      </c>
      <c r="G442" s="4">
        <f>IF(マンアワー!G442&gt;0,LN(マンアワー!G442),0)</f>
        <v>8.5414031751014363</v>
      </c>
      <c r="H442" s="4">
        <f>IF(マンアワー!H442&gt;0,LN(マンアワー!H442),0)</f>
        <v>8.2416519762871889</v>
      </c>
      <c r="I442" s="4">
        <f>IF(マンアワー!I442&gt;0,LN(マンアワー!I442),0)</f>
        <v>7.6059243703005377</v>
      </c>
      <c r="J442" s="4">
        <f>IF(マンアワー!J442&gt;0,LN(マンアワー!J442),0)</f>
        <v>7.4462665699023889</v>
      </c>
      <c r="L442" s="6">
        <f t="shared" ref="L442:Q442" si="438">E442-E$1086</f>
        <v>-0.4270116013468499</v>
      </c>
      <c r="M442" s="6">
        <f t="shared" si="438"/>
        <v>-2.8231117591275279E-3</v>
      </c>
      <c r="N442" s="6">
        <f t="shared" si="438"/>
        <v>0.46566337608574671</v>
      </c>
      <c r="O442" s="6">
        <f t="shared" si="438"/>
        <v>0.52271004755229011</v>
      </c>
      <c r="P442" s="6">
        <f t="shared" si="438"/>
        <v>0.41286993683265738</v>
      </c>
      <c r="Q442" s="6">
        <f t="shared" si="438"/>
        <v>0.3996502117457954</v>
      </c>
    </row>
    <row r="443" spans="1:17" x14ac:dyDescent="0.15">
      <c r="A443" s="1">
        <v>20</v>
      </c>
      <c r="B443" s="1" t="s">
        <v>129</v>
      </c>
      <c r="C443" s="1">
        <v>3</v>
      </c>
      <c r="D443" s="1" t="s">
        <v>16</v>
      </c>
      <c r="E443" s="4">
        <f>IF(マンアワー!E443&gt;0,LN(マンアワー!E443),0)</f>
        <v>10.965332253216051</v>
      </c>
      <c r="F443" s="4">
        <f>IF(マンアワー!F443&gt;0,LN(マンアワー!F443),0)</f>
        <v>10.977921126237996</v>
      </c>
      <c r="G443" s="4">
        <f>IF(マンアワー!G443&gt;0,LN(マンアワー!G443),0)</f>
        <v>11.029789691760371</v>
      </c>
      <c r="H443" s="4">
        <f>IF(マンアワー!H443&gt;0,LN(マンアワー!H443),0)</f>
        <v>10.955296042569474</v>
      </c>
      <c r="I443" s="4">
        <f>IF(マンアワー!I443&gt;0,LN(マンアワー!I443),0)</f>
        <v>10.922666894208893</v>
      </c>
      <c r="J443" s="4">
        <f>IF(マンアワー!J443&gt;0,LN(マンアワー!J443),0)</f>
        <v>10.854419819231694</v>
      </c>
      <c r="L443" s="6">
        <f t="shared" ref="L443:Q443" si="439">E443-E$1087</f>
        <v>0.25647370305392414</v>
      </c>
      <c r="M443" s="6">
        <f t="shared" si="439"/>
        <v>0.2598082675065605</v>
      </c>
      <c r="N443" s="6">
        <f t="shared" si="439"/>
        <v>0.20583918415580627</v>
      </c>
      <c r="O443" s="6">
        <f t="shared" si="439"/>
        <v>0.22841174717227375</v>
      </c>
      <c r="P443" s="6">
        <f t="shared" si="439"/>
        <v>0.21513052763542717</v>
      </c>
      <c r="Q443" s="6">
        <f t="shared" si="439"/>
        <v>0.20042185355596409</v>
      </c>
    </row>
    <row r="444" spans="1:17" x14ac:dyDescent="0.15">
      <c r="A444" s="1">
        <v>20</v>
      </c>
      <c r="B444" s="1" t="s">
        <v>129</v>
      </c>
      <c r="C444" s="1">
        <v>4</v>
      </c>
      <c r="D444" s="1" t="s">
        <v>17</v>
      </c>
      <c r="E444" s="4">
        <f>IF(マンアワー!E444&gt;0,LN(マンアワー!E444),0)</f>
        <v>10.874231371462281</v>
      </c>
      <c r="F444" s="4">
        <f>IF(マンアワー!F444&gt;0,LN(マンアワー!F444),0)</f>
        <v>10.558536451246628</v>
      </c>
      <c r="G444" s="4">
        <f>IF(マンアワー!G444&gt;0,LN(マンアワー!G444),0)</f>
        <v>10.285212408020364</v>
      </c>
      <c r="H444" s="4">
        <f>IF(マンアワー!H444&gt;0,LN(マンアワー!H444),0)</f>
        <v>9.4630717921546506</v>
      </c>
      <c r="I444" s="4">
        <f>IF(マンアワー!I444&gt;0,LN(マンアワー!I444),0)</f>
        <v>8.7735171847387292</v>
      </c>
      <c r="J444" s="4">
        <f>IF(マンアワー!J444&gt;0,LN(マンアワー!J444),0)</f>
        <v>8.6996675164667554</v>
      </c>
      <c r="L444" s="6">
        <f t="shared" ref="L444:Q444" si="440">E444-E$1088</f>
        <v>-3.3413786146576641E-2</v>
      </c>
      <c r="M444" s="6">
        <f t="shared" si="440"/>
        <v>-0.29732348142343845</v>
      </c>
      <c r="N444" s="6">
        <f t="shared" si="440"/>
        <v>-0.58953465020288398</v>
      </c>
      <c r="O444" s="6">
        <f t="shared" si="440"/>
        <v>-0.75761144883241194</v>
      </c>
      <c r="P444" s="6">
        <f t="shared" si="440"/>
        <v>-0.83335390086669747</v>
      </c>
      <c r="Q444" s="6">
        <f t="shared" si="440"/>
        <v>-0.79201179937677146</v>
      </c>
    </row>
    <row r="445" spans="1:17" x14ac:dyDescent="0.15">
      <c r="A445" s="1">
        <v>20</v>
      </c>
      <c r="B445" s="1" t="s">
        <v>129</v>
      </c>
      <c r="C445" s="1">
        <v>5</v>
      </c>
      <c r="D445" s="1" t="s">
        <v>18</v>
      </c>
      <c r="E445" s="4">
        <f>IF(マンアワー!E445&gt;0,LN(マンアワー!E445),0)</f>
        <v>9.4787427208566157</v>
      </c>
      <c r="F445" s="4">
        <f>IF(マンアワー!F445&gt;0,LN(マンアワー!F445),0)</f>
        <v>9.34932040088521</v>
      </c>
      <c r="G445" s="4">
        <f>IF(マンアワー!G445&gt;0,LN(マンアワー!G445),0)</f>
        <v>9.311744010433749</v>
      </c>
      <c r="H445" s="4">
        <f>IF(マンアワー!H445&gt;0,LN(マンアワー!H445),0)</f>
        <v>9.1396964280141511</v>
      </c>
      <c r="I445" s="4">
        <f>IF(マンアワー!I445&gt;0,LN(マンアワー!I445),0)</f>
        <v>8.9110814513327128</v>
      </c>
      <c r="J445" s="4">
        <f>IF(マンアワー!J445&gt;0,LN(マンアワー!J445),0)</f>
        <v>8.9081483894098188</v>
      </c>
      <c r="L445" s="6">
        <f t="shared" ref="L445:Q445" si="441">E445-E$1089</f>
        <v>0.13689358660005624</v>
      </c>
      <c r="M445" s="6">
        <f t="shared" si="441"/>
        <v>0.16277947810353233</v>
      </c>
      <c r="N445" s="6">
        <f t="shared" si="441"/>
        <v>6.4698707337427663E-2</v>
      </c>
      <c r="O445" s="6">
        <f t="shared" si="441"/>
        <v>7.773150732759504E-2</v>
      </c>
      <c r="P445" s="6">
        <f t="shared" si="441"/>
        <v>4.8806023021279898E-2</v>
      </c>
      <c r="Q445" s="6">
        <f t="shared" si="441"/>
        <v>9.4912454253412548E-2</v>
      </c>
    </row>
    <row r="446" spans="1:17" x14ac:dyDescent="0.15">
      <c r="A446" s="1">
        <v>20</v>
      </c>
      <c r="B446" s="1" t="s">
        <v>289</v>
      </c>
      <c r="C446" s="1">
        <v>6</v>
      </c>
      <c r="D446" s="1" t="s">
        <v>2</v>
      </c>
      <c r="E446" s="4">
        <f>IF(マンアワー!E446&gt;0,LN(マンアワー!E446),0)</f>
        <v>8.1463442727460045</v>
      </c>
      <c r="F446" s="4">
        <f>IF(マンアワー!F446&gt;0,LN(マンアワー!F446),0)</f>
        <v>8.3487655688346454</v>
      </c>
      <c r="G446" s="4">
        <f>IF(マンアワー!G446&gt;0,LN(マンアワー!G446),0)</f>
        <v>8.5151830027356592</v>
      </c>
      <c r="H446" s="4">
        <f>IF(マンアワー!H446&gt;0,LN(マンアワー!H446),0)</f>
        <v>8.4988053038894318</v>
      </c>
      <c r="I446" s="4">
        <f>IF(マンアワー!I446&gt;0,LN(マンアワー!I446),0)</f>
        <v>8.2457008677898465</v>
      </c>
      <c r="J446" s="4">
        <f>IF(マンアワー!J446&gt;0,LN(マンアワー!J446),0)</f>
        <v>8.1475432182393615</v>
      </c>
      <c r="L446" s="6">
        <f t="shared" ref="L446:Q446" si="442">E446-E$1090</f>
        <v>-1.2174968223271669</v>
      </c>
      <c r="M446" s="6">
        <f t="shared" si="442"/>
        <v>-0.80161998880228147</v>
      </c>
      <c r="N446" s="6">
        <f t="shared" si="442"/>
        <v>-0.68114636579428023</v>
      </c>
      <c r="O446" s="6">
        <f t="shared" si="442"/>
        <v>-0.6494020719602922</v>
      </c>
      <c r="P446" s="6">
        <f t="shared" si="442"/>
        <v>-0.83723474532848563</v>
      </c>
      <c r="Q446" s="6">
        <f t="shared" si="442"/>
        <v>-0.85637119484247748</v>
      </c>
    </row>
    <row r="447" spans="1:17" x14ac:dyDescent="0.15">
      <c r="A447" s="1">
        <v>20</v>
      </c>
      <c r="B447" s="1" t="s">
        <v>129</v>
      </c>
      <c r="C447" s="1">
        <v>7</v>
      </c>
      <c r="D447" s="1" t="s">
        <v>19</v>
      </c>
      <c r="E447" s="4">
        <f>IF(マンアワー!E447&gt;0,LN(マンアワー!E447),0)</f>
        <v>5.5332531957210467</v>
      </c>
      <c r="F447" s="4">
        <f>IF(マンアワー!F447&gt;0,LN(マンアワー!F447),0)</f>
        <v>5.0467378073568598</v>
      </c>
      <c r="G447" s="4">
        <f>IF(マンアワー!G447&gt;0,LN(マンアワー!G447),0)</f>
        <v>5.9505815191564979</v>
      </c>
      <c r="H447" s="4">
        <f>IF(マンアワー!H447&gt;0,LN(マンアワー!H447),0)</f>
        <v>6.0048651947262792</v>
      </c>
      <c r="I447" s="4">
        <f>IF(マンアワー!I447&gt;0,LN(マンアワー!I447),0)</f>
        <v>5.8431152735055871</v>
      </c>
      <c r="J447" s="4">
        <f>IF(マンアワー!J447&gt;0,LN(マンアワー!J447),0)</f>
        <v>5.794014680348166</v>
      </c>
      <c r="L447" s="6">
        <f t="shared" ref="L447:Q447" si="443">E447-E$1091</f>
        <v>-0.9694271076743739</v>
      </c>
      <c r="M447" s="6">
        <f t="shared" si="443"/>
        <v>-1.4999318130747579</v>
      </c>
      <c r="N447" s="6">
        <f t="shared" si="443"/>
        <v>-0.47674978397152312</v>
      </c>
      <c r="O447" s="6">
        <f t="shared" si="443"/>
        <v>-0.31837853955999051</v>
      </c>
      <c r="P447" s="6">
        <f t="shared" si="443"/>
        <v>-0.46688355858616326</v>
      </c>
      <c r="Q447" s="6">
        <f t="shared" si="443"/>
        <v>-0.35452157558362796</v>
      </c>
    </row>
    <row r="448" spans="1:17" x14ac:dyDescent="0.15">
      <c r="A448" s="1">
        <v>20</v>
      </c>
      <c r="B448" s="1" t="s">
        <v>129</v>
      </c>
      <c r="C448" s="1">
        <v>8</v>
      </c>
      <c r="D448" s="1" t="s">
        <v>20</v>
      </c>
      <c r="E448" s="4">
        <f>IF(マンアワー!E448&gt;0,LN(マンアワー!E448),0)</f>
        <v>10.017266187509929</v>
      </c>
      <c r="F448" s="4">
        <f>IF(マンアワー!F448&gt;0,LN(マンアワー!F448),0)</f>
        <v>9.9009295416049348</v>
      </c>
      <c r="G448" s="4">
        <f>IF(マンアワー!G448&gt;0,LN(マンアワー!G448),0)</f>
        <v>9.8664681802916121</v>
      </c>
      <c r="H448" s="4">
        <f>IF(マンアワー!H448&gt;0,LN(マンアワー!H448),0)</f>
        <v>9.5660430951467603</v>
      </c>
      <c r="I448" s="4">
        <f>IF(マンアワー!I448&gt;0,LN(マンアワー!I448),0)</f>
        <v>9.4295652337999254</v>
      </c>
      <c r="J448" s="4">
        <f>IF(マンアワー!J448&gt;0,LN(マンアワー!J448),0)</f>
        <v>9.2584301195075547</v>
      </c>
      <c r="L448" s="6">
        <f t="shared" ref="L448:Q448" si="444">E448-E$1092</f>
        <v>2.805165364028106E-2</v>
      </c>
      <c r="M448" s="6">
        <f t="shared" si="444"/>
        <v>-7.8659788360186056E-2</v>
      </c>
      <c r="N448" s="6">
        <f t="shared" si="444"/>
        <v>-2.0061800512905847E-2</v>
      </c>
      <c r="O448" s="6">
        <f t="shared" si="444"/>
        <v>-5.9008408198362616E-2</v>
      </c>
      <c r="P448" s="6">
        <f t="shared" si="444"/>
        <v>0.15342198058901069</v>
      </c>
      <c r="Q448" s="6">
        <f t="shared" si="444"/>
        <v>0.11883111379838063</v>
      </c>
    </row>
    <row r="449" spans="1:17" x14ac:dyDescent="0.15">
      <c r="A449" s="1">
        <v>20</v>
      </c>
      <c r="B449" s="1" t="s">
        <v>129</v>
      </c>
      <c r="C449" s="1">
        <v>9</v>
      </c>
      <c r="D449" s="1" t="s">
        <v>21</v>
      </c>
      <c r="E449" s="4">
        <f>IF(マンアワー!E449&gt;0,LN(マンアワー!E449),0)</f>
        <v>9.8291767853960259</v>
      </c>
      <c r="F449" s="4">
        <f>IF(マンアワー!F449&gt;0,LN(マンアワー!F449),0)</f>
        <v>9.5308345091704663</v>
      </c>
      <c r="G449" s="4">
        <f>IF(マンアワー!G449&gt;0,LN(マンアワー!G449),0)</f>
        <v>9.5653771526936371</v>
      </c>
      <c r="H449" s="4">
        <f>IF(マンアワー!H449&gt;0,LN(マンアワー!H449),0)</f>
        <v>9.4703031364706884</v>
      </c>
      <c r="I449" s="4">
        <f>IF(マンアワー!I449&gt;0,LN(マンアワー!I449),0)</f>
        <v>9.6174907674222911</v>
      </c>
      <c r="J449" s="4">
        <f>IF(マンアワー!J449&gt;0,LN(マンアワー!J449),0)</f>
        <v>9.3842964796641777</v>
      </c>
      <c r="L449" s="6">
        <f t="shared" ref="L449:Q449" si="445">E449-E$1093</f>
        <v>-0.10614687244438414</v>
      </c>
      <c r="M449" s="6">
        <f t="shared" si="445"/>
        <v>-0.16219016080787618</v>
      </c>
      <c r="N449" s="6">
        <f t="shared" si="445"/>
        <v>2.1393563741776589E-2</v>
      </c>
      <c r="O449" s="6">
        <f t="shared" si="445"/>
        <v>0.14310392689683127</v>
      </c>
      <c r="P449" s="6">
        <f t="shared" si="445"/>
        <v>0.21227854224026466</v>
      </c>
      <c r="Q449" s="6">
        <f t="shared" si="445"/>
        <v>0.14991598200583134</v>
      </c>
    </row>
    <row r="450" spans="1:17" x14ac:dyDescent="0.15">
      <c r="A450" s="1">
        <v>20</v>
      </c>
      <c r="B450" s="1" t="s">
        <v>129</v>
      </c>
      <c r="C450" s="1">
        <v>10</v>
      </c>
      <c r="D450" s="1" t="s">
        <v>22</v>
      </c>
      <c r="E450" s="4">
        <f>IF(マンアワー!E450&gt;0,LN(マンアワー!E450),0)</f>
        <v>10.34913425048839</v>
      </c>
      <c r="F450" s="4">
        <f>IF(マンアワー!F450&gt;0,LN(マンアワー!F450),0)</f>
        <v>10.465933334734016</v>
      </c>
      <c r="G450" s="4">
        <f>IF(マンアワー!G450&gt;0,LN(マンアワー!G450),0)</f>
        <v>10.635092040421535</v>
      </c>
      <c r="H450" s="4">
        <f>IF(マンアワー!H450&gt;0,LN(マンアワー!H450),0)</f>
        <v>10.567957682004034</v>
      </c>
      <c r="I450" s="4">
        <f>IF(マンアワー!I450&gt;0,LN(マンアワー!I450),0)</f>
        <v>10.437458774353752</v>
      </c>
      <c r="J450" s="4">
        <f>IF(マンアワー!J450&gt;0,LN(マンアワー!J450),0)</f>
        <v>10.250101623512727</v>
      </c>
      <c r="L450" s="6">
        <f t="shared" ref="L450:Q450" si="446">E450-E$1094</f>
        <v>0.2354094934317601</v>
      </c>
      <c r="M450" s="6">
        <f t="shared" si="446"/>
        <v>0.40575403258825737</v>
      </c>
      <c r="N450" s="6">
        <f t="shared" si="446"/>
        <v>0.33782675616254565</v>
      </c>
      <c r="O450" s="6">
        <f t="shared" si="446"/>
        <v>0.45508851389210392</v>
      </c>
      <c r="P450" s="6">
        <f t="shared" si="446"/>
        <v>0.48933434828695077</v>
      </c>
      <c r="Q450" s="6">
        <f t="shared" si="446"/>
        <v>0.42666940118514418</v>
      </c>
    </row>
    <row r="451" spans="1:17" x14ac:dyDescent="0.15">
      <c r="A451" s="1">
        <v>20</v>
      </c>
      <c r="B451" s="1" t="s">
        <v>129</v>
      </c>
      <c r="C451" s="1">
        <v>11</v>
      </c>
      <c r="D451" s="1" t="s">
        <v>23</v>
      </c>
      <c r="E451" s="4">
        <f>IF(マンアワー!E451&gt;0,LN(マンアワー!E451),0)</f>
        <v>10.984746606122043</v>
      </c>
      <c r="F451" s="4">
        <f>IF(マンアワー!F451&gt;0,LN(マンアワー!F451),0)</f>
        <v>11.215004026864586</v>
      </c>
      <c r="G451" s="4">
        <f>IF(マンアワー!G451&gt;0,LN(マンアワー!G451),0)</f>
        <v>11.4279340166959</v>
      </c>
      <c r="H451" s="4">
        <f>IF(マンアワー!H451&gt;0,LN(マンアワー!H451),0)</f>
        <v>11.407264000587137</v>
      </c>
      <c r="I451" s="4">
        <f>IF(マンアワー!I451&gt;0,LN(マンアワー!I451),0)</f>
        <v>11.414968415173441</v>
      </c>
      <c r="J451" s="4">
        <f>IF(マンアワー!J451&gt;0,LN(マンアワー!J451),0)</f>
        <v>11.14059736585045</v>
      </c>
      <c r="L451" s="6">
        <f t="shared" ref="L451:Q451" si="447">E451-E$1095</f>
        <v>0.79041570245581028</v>
      </c>
      <c r="M451" s="6">
        <f t="shared" si="447"/>
        <v>0.96065286819241003</v>
      </c>
      <c r="N451" s="6">
        <f t="shared" si="447"/>
        <v>0.95098180392603382</v>
      </c>
      <c r="O451" s="6">
        <f t="shared" si="447"/>
        <v>1.0006952441714017</v>
      </c>
      <c r="P451" s="6">
        <f t="shared" si="447"/>
        <v>0.99574459261685888</v>
      </c>
      <c r="Q451" s="6">
        <f t="shared" si="447"/>
        <v>0.94594721326503972</v>
      </c>
    </row>
    <row r="452" spans="1:17" x14ac:dyDescent="0.15">
      <c r="A452" s="1">
        <v>20</v>
      </c>
      <c r="B452" s="1" t="s">
        <v>129</v>
      </c>
      <c r="C452" s="1">
        <v>12</v>
      </c>
      <c r="D452" s="1" t="s">
        <v>24</v>
      </c>
      <c r="E452" s="4">
        <f>IF(マンアワー!E452&gt;0,LN(マンアワー!E452),0)</f>
        <v>11.888073775306159</v>
      </c>
      <c r="F452" s="4">
        <f>IF(マンアワー!F452&gt;0,LN(マンアワー!F452),0)</f>
        <v>11.982459317584542</v>
      </c>
      <c r="G452" s="4">
        <f>IF(マンアワー!G452&gt;0,LN(マンアワー!G452),0)</f>
        <v>12.297429616706211</v>
      </c>
      <c r="H452" s="4">
        <f>IF(マンアワー!H452&gt;0,LN(マンアワー!H452),0)</f>
        <v>12.169728294726237</v>
      </c>
      <c r="I452" s="4">
        <f>IF(マンアワー!I452&gt;0,LN(マンアワー!I452),0)</f>
        <v>11.952913158436662</v>
      </c>
      <c r="J452" s="4">
        <f>IF(マンアワー!J452&gt;0,LN(マンアワー!J452),0)</f>
        <v>11.793882984756708</v>
      </c>
      <c r="L452" s="6">
        <f t="shared" ref="L452:Q452" si="448">E452-E$1096</f>
        <v>1.6994487165336043</v>
      </c>
      <c r="M452" s="6">
        <f t="shared" si="448"/>
        <v>1.566930562585231</v>
      </c>
      <c r="N452" s="6">
        <f t="shared" si="448"/>
        <v>1.316550770307142</v>
      </c>
      <c r="O452" s="6">
        <f t="shared" si="448"/>
        <v>1.2868815412805859</v>
      </c>
      <c r="P452" s="6">
        <f t="shared" si="448"/>
        <v>1.2087406860405174</v>
      </c>
      <c r="Q452" s="6">
        <f t="shared" si="448"/>
        <v>1.1756567517901804</v>
      </c>
    </row>
    <row r="453" spans="1:17" x14ac:dyDescent="0.15">
      <c r="A453" s="1">
        <v>20</v>
      </c>
      <c r="B453" s="1" t="s">
        <v>289</v>
      </c>
      <c r="C453" s="1">
        <v>13</v>
      </c>
      <c r="D453" s="1" t="s">
        <v>25</v>
      </c>
      <c r="E453" s="4">
        <f>IF(マンアワー!E453&gt;0,LN(マンアワー!E453),0)</f>
        <v>9.9609779966776379</v>
      </c>
      <c r="F453" s="4">
        <f>IF(マンアワー!F453&gt;0,LN(マンアワー!F453),0)</f>
        <v>10.141292225719395</v>
      </c>
      <c r="G453" s="4">
        <f>IF(マンアワー!G453&gt;0,LN(マンアワー!G453),0)</f>
        <v>10.39819705749259</v>
      </c>
      <c r="H453" s="4">
        <f>IF(マンアワー!H453&gt;0,LN(マンアワー!H453),0)</f>
        <v>10.288671281355422</v>
      </c>
      <c r="I453" s="4">
        <f>IF(マンアワー!I453&gt;0,LN(マンアワー!I453),0)</f>
        <v>10.346709223360454</v>
      </c>
      <c r="J453" s="4">
        <f>IF(マンアワー!J453&gt;0,LN(マンアワー!J453),0)</f>
        <v>10.190765451618285</v>
      </c>
      <c r="L453" s="6">
        <f t="shared" ref="L453:Q453" si="449">E453-E$1097</f>
        <v>0.32749417111763002</v>
      </c>
      <c r="M453" s="6">
        <f t="shared" si="449"/>
        <v>0.3752593896237979</v>
      </c>
      <c r="N453" s="6">
        <f t="shared" si="449"/>
        <v>0.58281961853693609</v>
      </c>
      <c r="O453" s="6">
        <f t="shared" si="449"/>
        <v>0.55624440570363198</v>
      </c>
      <c r="P453" s="6">
        <f t="shared" si="449"/>
        <v>0.34289374714615839</v>
      </c>
      <c r="Q453" s="6">
        <f t="shared" si="449"/>
        <v>0.33983763579156445</v>
      </c>
    </row>
    <row r="454" spans="1:17" x14ac:dyDescent="0.15">
      <c r="A454" s="1">
        <v>20</v>
      </c>
      <c r="B454" s="1" t="s">
        <v>289</v>
      </c>
      <c r="C454" s="1">
        <v>14</v>
      </c>
      <c r="D454" s="1" t="s">
        <v>26</v>
      </c>
      <c r="E454" s="4">
        <f>IF(マンアワー!E454&gt;0,LN(マンアワー!E454),0)</f>
        <v>11.108657508216856</v>
      </c>
      <c r="F454" s="4">
        <f>IF(マンアワー!F454&gt;0,LN(マンアワー!F454),0)</f>
        <v>11.381875460112305</v>
      </c>
      <c r="G454" s="4">
        <f>IF(マンアワー!G454&gt;0,LN(マンアワー!G454),0)</f>
        <v>11.164088639658102</v>
      </c>
      <c r="H454" s="4">
        <f>IF(マンアワー!H454&gt;0,LN(マンアワー!H454),0)</f>
        <v>10.513710564263659</v>
      </c>
      <c r="I454" s="4">
        <f>IF(マンアワー!I454&gt;0,LN(マンアワー!I454),0)</f>
        <v>10.123165976700395</v>
      </c>
      <c r="J454" s="4">
        <f>IF(マンアワー!J454&gt;0,LN(マンアワー!J454),0)</f>
        <v>9.9680439823712064</v>
      </c>
      <c r="L454" s="6">
        <f t="shared" ref="L454:Q454" si="450">E454-E$1098</f>
        <v>3.153961795562588</v>
      </c>
      <c r="M454" s="6">
        <f t="shared" si="450"/>
        <v>3.0313197540596128</v>
      </c>
      <c r="N454" s="6">
        <f t="shared" si="450"/>
        <v>2.6182332710759617</v>
      </c>
      <c r="O454" s="6">
        <f t="shared" si="450"/>
        <v>2.3410670068324659</v>
      </c>
      <c r="P454" s="6">
        <f t="shared" si="450"/>
        <v>2.0599973786597037</v>
      </c>
      <c r="Q454" s="6">
        <f t="shared" si="450"/>
        <v>2.0288977658361533</v>
      </c>
    </row>
    <row r="455" spans="1:17" x14ac:dyDescent="0.15">
      <c r="A455" s="1">
        <v>20</v>
      </c>
      <c r="B455" s="1" t="s">
        <v>129</v>
      </c>
      <c r="C455" s="1">
        <v>15</v>
      </c>
      <c r="D455" s="1" t="s">
        <v>27</v>
      </c>
      <c r="E455" s="4">
        <f>IF(マンアワー!E455&gt;0,LN(マンアワー!E455),0)</f>
        <v>11.773364755921037</v>
      </c>
      <c r="F455" s="4">
        <f>IF(マンアワー!F455&gt;0,LN(マンアワー!F455),0)</f>
        <v>11.68882091149181</v>
      </c>
      <c r="G455" s="4">
        <f>IF(マンアワー!G455&gt;0,LN(マンアワー!G455),0)</f>
        <v>11.585348543382471</v>
      </c>
      <c r="H455" s="4">
        <f>IF(マンアワー!H455&gt;0,LN(マンアワー!H455),0)</f>
        <v>11.332277080698965</v>
      </c>
      <c r="I455" s="4">
        <f>IF(マンアワー!I455&gt;0,LN(マンアワー!I455),0)</f>
        <v>11.088696031845906</v>
      </c>
      <c r="J455" s="4">
        <f>IF(マンアワー!J455&gt;0,LN(マンアワー!J455),0)</f>
        <v>10.939595457344128</v>
      </c>
      <c r="L455" s="6">
        <f t="shared" ref="L455:Q455" si="451">E455-E$1099</f>
        <v>0.40111873150486055</v>
      </c>
      <c r="M455" s="6">
        <f t="shared" si="451"/>
        <v>0.38739084618100073</v>
      </c>
      <c r="N455" s="6">
        <f t="shared" si="451"/>
        <v>0.26869943396607532</v>
      </c>
      <c r="O455" s="6">
        <f t="shared" si="451"/>
        <v>0.26426569915084031</v>
      </c>
      <c r="P455" s="6">
        <f t="shared" si="451"/>
        <v>0.25319115218051103</v>
      </c>
      <c r="Q455" s="6">
        <f t="shared" si="451"/>
        <v>0.19428223149947499</v>
      </c>
    </row>
    <row r="456" spans="1:17" x14ac:dyDescent="0.15">
      <c r="A456" s="1">
        <v>20</v>
      </c>
      <c r="B456" s="1" t="s">
        <v>127</v>
      </c>
      <c r="C456" s="1">
        <v>16</v>
      </c>
      <c r="D456" s="1" t="s">
        <v>10</v>
      </c>
      <c r="E456" s="4">
        <f>IF(マンアワー!E456&gt;0,LN(マンアワー!E456),0)</f>
        <v>12.040025540183262</v>
      </c>
      <c r="F456" s="4">
        <f>IF(マンアワー!F456&gt;0,LN(マンアワー!F456),0)</f>
        <v>12.431464200662731</v>
      </c>
      <c r="G456" s="4">
        <f>IF(マンアワー!G456&gt;0,LN(マンアワー!G456),0)</f>
        <v>12.462723580816188</v>
      </c>
      <c r="H456" s="4">
        <f>IF(マンアワー!H456&gt;0,LN(マンアワー!H456),0)</f>
        <v>12.471977764552959</v>
      </c>
      <c r="I456" s="4">
        <f>IF(マンアワー!I456&gt;0,LN(マンアワー!I456),0)</f>
        <v>11.852598185381851</v>
      </c>
      <c r="J456" s="4">
        <f>IF(マンアワー!J456&gt;0,LN(マンアワー!J456),0)</f>
        <v>11.991868134602042</v>
      </c>
      <c r="L456" s="6">
        <f t="shared" ref="L456:Q456" si="452">E456-E$1100</f>
        <v>5.7731901301297128E-2</v>
      </c>
      <c r="M456" s="6">
        <f t="shared" si="452"/>
        <v>0.1455344177734812</v>
      </c>
      <c r="N456" s="6">
        <f t="shared" si="452"/>
        <v>0.19721811932082467</v>
      </c>
      <c r="O456" s="6">
        <f t="shared" si="452"/>
        <v>0.22025568788823335</v>
      </c>
      <c r="P456" s="6">
        <f t="shared" si="452"/>
        <v>-0.18709529667981428</v>
      </c>
      <c r="Q456" s="6">
        <f t="shared" si="452"/>
        <v>8.0801297918995374E-3</v>
      </c>
    </row>
    <row r="457" spans="1:17" x14ac:dyDescent="0.15">
      <c r="A457" s="1">
        <v>20</v>
      </c>
      <c r="B457" s="1" t="s">
        <v>127</v>
      </c>
      <c r="C457" s="1">
        <v>17</v>
      </c>
      <c r="D457" s="1" t="s">
        <v>11</v>
      </c>
      <c r="E457" s="4">
        <f>IF(マンアワー!E457&gt;0,LN(マンアワー!E457),0)</f>
        <v>9.4930658707014004</v>
      </c>
      <c r="F457" s="4">
        <f>IF(マンアワー!F457&gt;0,LN(マンアワー!F457),0)</f>
        <v>9.5214574054155392</v>
      </c>
      <c r="G457" s="4">
        <f>IF(マンアワー!G457&gt;0,LN(マンアワー!G457),0)</f>
        <v>9.7284405002041456</v>
      </c>
      <c r="H457" s="4">
        <f>IF(マンアワー!H457&gt;0,LN(マンアワー!H457),0)</f>
        <v>9.6298751873605006</v>
      </c>
      <c r="I457" s="4">
        <f>IF(マンアワー!I457&gt;0,LN(マンアワー!I457),0)</f>
        <v>9.5663858986201795</v>
      </c>
      <c r="J457" s="4">
        <f>IF(マンアワー!J457&gt;0,LN(マンアワー!J457),0)</f>
        <v>9.5474095483934498</v>
      </c>
      <c r="L457" s="6">
        <f t="shared" ref="L457:Q457" si="453">E457-E$1101</f>
        <v>0.32054071760753722</v>
      </c>
      <c r="M457" s="6">
        <f t="shared" si="453"/>
        <v>0.18553231553804217</v>
      </c>
      <c r="N457" s="6">
        <f t="shared" si="453"/>
        <v>0.28114773825909012</v>
      </c>
      <c r="O457" s="6">
        <f t="shared" si="453"/>
        <v>0.13338113785658479</v>
      </c>
      <c r="P457" s="6">
        <f t="shared" si="453"/>
        <v>0.12936962501796145</v>
      </c>
      <c r="Q457" s="6">
        <f t="shared" si="453"/>
        <v>0.1244475491579653</v>
      </c>
    </row>
    <row r="458" spans="1:17" x14ac:dyDescent="0.15">
      <c r="A458" s="1">
        <v>20</v>
      </c>
      <c r="B458" s="1" t="s">
        <v>127</v>
      </c>
      <c r="C458" s="1">
        <v>18</v>
      </c>
      <c r="D458" s="1" t="s">
        <v>12</v>
      </c>
      <c r="E458" s="4">
        <f>IF(マンアワー!E458&gt;0,LN(マンアワー!E458),0)</f>
        <v>12.689937851237262</v>
      </c>
      <c r="F458" s="4">
        <f>IF(マンアワー!F458&gt;0,LN(マンアワー!F458),0)</f>
        <v>12.762820255763778</v>
      </c>
      <c r="G458" s="4">
        <f>IF(マンアワー!G458&gt;0,LN(マンアワー!G458),0)</f>
        <v>12.778012180258377</v>
      </c>
      <c r="H458" s="4">
        <f>IF(マンアワー!H458&gt;0,LN(マンアワー!H458),0)</f>
        <v>12.474875950806913</v>
      </c>
      <c r="I458" s="4">
        <f>IF(マンアワー!I458&gt;0,LN(マンアワー!I458),0)</f>
        <v>12.308802487279547</v>
      </c>
      <c r="J458" s="4">
        <f>IF(マンアワー!J458&gt;0,LN(マンアワー!J458),0)</f>
        <v>12.264760072350397</v>
      </c>
      <c r="L458" s="6">
        <f t="shared" ref="L458:Q458" si="454">E458-E$1102</f>
        <v>0.10136789536478652</v>
      </c>
      <c r="M458" s="6">
        <f t="shared" si="454"/>
        <v>4.9413506234355253E-2</v>
      </c>
      <c r="N458" s="6">
        <f t="shared" si="454"/>
        <v>0.13290927855690526</v>
      </c>
      <c r="O458" s="6">
        <f t="shared" si="454"/>
        <v>-3.3280969688499695E-2</v>
      </c>
      <c r="P458" s="6">
        <f t="shared" si="454"/>
        <v>-3.7753387595815369E-2</v>
      </c>
      <c r="Q458" s="6">
        <f t="shared" si="454"/>
        <v>-5.0021128773657608E-2</v>
      </c>
    </row>
    <row r="459" spans="1:17" x14ac:dyDescent="0.15">
      <c r="A459" s="1">
        <v>20</v>
      </c>
      <c r="B459" s="1" t="s">
        <v>127</v>
      </c>
      <c r="C459" s="1">
        <v>19</v>
      </c>
      <c r="D459" s="1" t="s">
        <v>13</v>
      </c>
      <c r="E459" s="4">
        <f>IF(マンアワー!E459&gt;0,LN(マンアワー!E459),0)</f>
        <v>10.447728730559856</v>
      </c>
      <c r="F459" s="4">
        <f>IF(マンアワー!F459&gt;0,LN(マンアワー!F459),0)</f>
        <v>10.680247733542355</v>
      </c>
      <c r="G459" s="4">
        <f>IF(マンアワー!G459&gt;0,LN(マンアワー!G459),0)</f>
        <v>10.865321760789509</v>
      </c>
      <c r="H459" s="4">
        <f>IF(マンアワー!H459&gt;0,LN(マンアワー!H459),0)</f>
        <v>10.785203317629737</v>
      </c>
      <c r="I459" s="4">
        <f>IF(マンアワー!I459&gt;0,LN(マンアワー!I459),0)</f>
        <v>10.757222248982874</v>
      </c>
      <c r="J459" s="4">
        <f>IF(マンアワー!J459&gt;0,LN(マンアワー!J459),0)</f>
        <v>10.764242891353833</v>
      </c>
      <c r="L459" s="6">
        <f t="shared" ref="L459:Q459" si="455">E459-E$1103</f>
        <v>-5.0763132193836213E-3</v>
      </c>
      <c r="M459" s="6">
        <f t="shared" si="455"/>
        <v>-5.7641740022514654E-2</v>
      </c>
      <c r="N459" s="6">
        <f t="shared" si="455"/>
        <v>2.1227729306154686E-2</v>
      </c>
      <c r="O459" s="6">
        <f t="shared" si="455"/>
        <v>7.0146120438819182E-2</v>
      </c>
      <c r="P459" s="6">
        <f t="shared" si="455"/>
        <v>7.2678530300784416E-2</v>
      </c>
      <c r="Q459" s="6">
        <f t="shared" si="455"/>
        <v>8.53263024280011E-2</v>
      </c>
    </row>
    <row r="460" spans="1:17" x14ac:dyDescent="0.15">
      <c r="A460" s="1">
        <v>20</v>
      </c>
      <c r="B460" s="1" t="s">
        <v>127</v>
      </c>
      <c r="C460" s="1">
        <v>20</v>
      </c>
      <c r="D460" s="1" t="s">
        <v>14</v>
      </c>
      <c r="E460" s="4">
        <f>IF(マンアワー!E460&gt;0,LN(マンアワー!E460),0)</f>
        <v>8.4832278670719159</v>
      </c>
      <c r="F460" s="4">
        <f>IF(マンアワー!F460&gt;0,LN(マンアワー!F460),0)</f>
        <v>9.1335008728186668</v>
      </c>
      <c r="G460" s="4">
        <f>IF(マンアワー!G460&gt;0,LN(マンアワー!G460),0)</f>
        <v>9.6530362134230288</v>
      </c>
      <c r="H460" s="4">
        <f>IF(マンアワー!H460&gt;0,LN(マンアワー!H460),0)</f>
        <v>9.6535334971008204</v>
      </c>
      <c r="I460" s="4">
        <f>IF(マンアワー!I460&gt;0,LN(マンアワー!I460),0)</f>
        <v>9.6408617908215462</v>
      </c>
      <c r="J460" s="4">
        <f>IF(マンアワー!J460&gt;0,LN(マンアワー!J460),0)</f>
        <v>9.6480020744236388</v>
      </c>
      <c r="L460" s="6">
        <f t="shared" ref="L460:Q460" si="456">E460-E$1104</f>
        <v>-0.18783561169997398</v>
      </c>
      <c r="M460" s="6">
        <f t="shared" si="456"/>
        <v>-0.14286351837821698</v>
      </c>
      <c r="N460" s="6">
        <f t="shared" si="456"/>
        <v>-1.4063546722264064E-2</v>
      </c>
      <c r="O460" s="6">
        <f t="shared" si="456"/>
        <v>-4.9296157517021655E-2</v>
      </c>
      <c r="P460" s="6">
        <f t="shared" si="456"/>
        <v>-3.4172210762216437E-2</v>
      </c>
      <c r="Q460" s="6">
        <f t="shared" si="456"/>
        <v>-1.8758681641289243E-2</v>
      </c>
    </row>
    <row r="461" spans="1:17" x14ac:dyDescent="0.15">
      <c r="A461" s="1">
        <v>20</v>
      </c>
      <c r="B461" s="1" t="s">
        <v>127</v>
      </c>
      <c r="C461" s="1">
        <v>21</v>
      </c>
      <c r="D461" s="1" t="s">
        <v>15</v>
      </c>
      <c r="E461" s="4">
        <f>IF(マンアワー!E461&gt;0,LN(マンアワー!E461),0)</f>
        <v>11.583287207585089</v>
      </c>
      <c r="F461" s="4">
        <f>IF(マンアワー!F461&gt;0,LN(マンアワー!F461),0)</f>
        <v>11.583961900601697</v>
      </c>
      <c r="G461" s="4">
        <f>IF(マンアワー!G461&gt;0,LN(マンアワー!G461),0)</f>
        <v>11.57813744288927</v>
      </c>
      <c r="H461" s="4">
        <f>IF(マンアワー!H461&gt;0,LN(マンアワー!H461),0)</f>
        <v>11.545289241122951</v>
      </c>
      <c r="I461" s="4">
        <f>IF(マンアワー!I461&gt;0,LN(マンアワー!I461),0)</f>
        <v>11.343108748421061</v>
      </c>
      <c r="J461" s="4">
        <f>IF(マンアワー!J461&gt;0,LN(マンアワー!J461),0)</f>
        <v>11.362686075003833</v>
      </c>
      <c r="L461" s="6">
        <f t="shared" ref="L461:Q461" si="457">E461-E$1105</f>
        <v>2.3374326343477136E-2</v>
      </c>
      <c r="M461" s="6">
        <f t="shared" si="457"/>
        <v>-3.0500636008969906E-2</v>
      </c>
      <c r="N461" s="6">
        <f t="shared" si="457"/>
        <v>-7.7954299291818074E-2</v>
      </c>
      <c r="O461" s="6">
        <f t="shared" si="457"/>
        <v>-7.5055213744848359E-2</v>
      </c>
      <c r="P461" s="6">
        <f t="shared" si="457"/>
        <v>-0.17491378682361081</v>
      </c>
      <c r="Q461" s="6">
        <f t="shared" si="457"/>
        <v>-0.14570149823829226</v>
      </c>
    </row>
    <row r="462" spans="1:17" x14ac:dyDescent="0.15">
      <c r="A462" s="1">
        <v>20</v>
      </c>
      <c r="B462" s="1" t="s">
        <v>126</v>
      </c>
      <c r="C462" s="1">
        <v>22</v>
      </c>
      <c r="D462" s="1" t="s">
        <v>7</v>
      </c>
      <c r="E462" s="4">
        <f>IF(マンアワー!E462&gt;0,LN(マンアワー!E462),0)</f>
        <v>12.728627422724484</v>
      </c>
      <c r="F462" s="4">
        <f>IF(マンアワー!F462&gt;0,LN(マンアワー!F462),0)</f>
        <v>12.918339005071173</v>
      </c>
      <c r="G462" s="4">
        <f>IF(マンアワー!G462&gt;0,LN(マンアワー!G462),0)</f>
        <v>13.150445713714426</v>
      </c>
      <c r="H462" s="4">
        <f>IF(マンアワー!H462&gt;0,LN(マンアワー!H462),0)</f>
        <v>13.320758785202448</v>
      </c>
      <c r="I462" s="4">
        <f>IF(マンアワー!I462&gt;0,LN(マンアワー!I462),0)</f>
        <v>13.354030128622984</v>
      </c>
      <c r="J462" s="4">
        <f>IF(マンアワー!J462&gt;0,LN(マンアワー!J462),0)</f>
        <v>13.245738779665933</v>
      </c>
      <c r="L462" s="6">
        <f t="shared" ref="L462:Q462" si="458">E462-E$1106</f>
        <v>0.16558870112287316</v>
      </c>
      <c r="M462" s="6">
        <f t="shared" si="458"/>
        <v>0.10091542738648229</v>
      </c>
      <c r="N462" s="6">
        <f t="shared" si="458"/>
        <v>8.3067238947597488E-2</v>
      </c>
      <c r="O462" s="6">
        <f t="shared" si="458"/>
        <v>0.13532222507099334</v>
      </c>
      <c r="P462" s="6">
        <f t="shared" si="458"/>
        <v>2.1809277362486057E-2</v>
      </c>
      <c r="Q462" s="6">
        <f t="shared" si="458"/>
        <v>-7.2050813926285429E-2</v>
      </c>
    </row>
    <row r="463" spans="1:17" x14ac:dyDescent="0.15">
      <c r="A463" s="1">
        <v>20</v>
      </c>
      <c r="B463" s="1" t="s">
        <v>126</v>
      </c>
      <c r="C463" s="1">
        <v>23</v>
      </c>
      <c r="D463" s="1" t="s">
        <v>28</v>
      </c>
      <c r="E463" s="4">
        <f>IF(マンアワー!E463&gt;0,LN(マンアワー!E463),0)</f>
        <v>11.756744539959998</v>
      </c>
      <c r="F463" s="4">
        <f>IF(マンアワー!F463&gt;0,LN(マンアワー!F463),0)</f>
        <v>11.783737349317871</v>
      </c>
      <c r="G463" s="4">
        <f>IF(マンアワー!G463&gt;0,LN(マンアワー!G463),0)</f>
        <v>11.810934324614742</v>
      </c>
      <c r="H463" s="4">
        <f>IF(マンアワー!H463&gt;0,LN(マンアワー!H463),0)</f>
        <v>11.773166823879887</v>
      </c>
      <c r="I463" s="4">
        <f>IF(マンアワー!I463&gt;0,LN(マンアワー!I463),0)</f>
        <v>11.583118928408332</v>
      </c>
      <c r="J463" s="4">
        <f>IF(マンアワー!J463&gt;0,LN(マンアワー!J463),0)</f>
        <v>11.475131722887356</v>
      </c>
      <c r="L463" s="6">
        <f t="shared" ref="L463:Q463" si="459">E463-E$1107</f>
        <v>0.1460221714780694</v>
      </c>
      <c r="M463" s="6">
        <f t="shared" si="459"/>
        <v>2.6942427489972332E-2</v>
      </c>
      <c r="N463" s="6">
        <f t="shared" si="459"/>
        <v>7.2300010256116209E-2</v>
      </c>
      <c r="O463" s="6">
        <f t="shared" si="459"/>
        <v>0.11154596264595718</v>
      </c>
      <c r="P463" s="6">
        <f t="shared" si="459"/>
        <v>3.2249690912328433E-2</v>
      </c>
      <c r="Q463" s="6">
        <f t="shared" si="459"/>
        <v>-5.3613684732283673E-2</v>
      </c>
    </row>
    <row r="464" spans="1:17" x14ac:dyDescent="0.15">
      <c r="A464" s="1">
        <v>21</v>
      </c>
      <c r="B464" s="1" t="s">
        <v>290</v>
      </c>
      <c r="C464" s="1">
        <v>1</v>
      </c>
      <c r="D464" s="1" t="s">
        <v>8</v>
      </c>
      <c r="E464" s="4">
        <f>IF(マンアワー!E464&gt;0,LN(マンアワー!E464),0)</f>
        <v>12.787734358795369</v>
      </c>
      <c r="F464" s="4">
        <f>IF(マンアワー!F464&gt;0,LN(マンアワー!F464),0)</f>
        <v>12.145889711432245</v>
      </c>
      <c r="G464" s="4">
        <f>IF(マンアワー!G464&gt;0,LN(マンアワー!G464),0)</f>
        <v>11.624825288698963</v>
      </c>
      <c r="H464" s="4">
        <f>IF(マンアワー!H464&gt;0,LN(マンアワー!H464),0)</f>
        <v>11.212834004326796</v>
      </c>
      <c r="I464" s="4">
        <f>IF(マンアワー!I464&gt;0,LN(マンアワー!I464),0)</f>
        <v>11.10289443314084</v>
      </c>
      <c r="J464" s="4">
        <f>IF(マンアワー!J464&gt;0,LN(マンアワー!J464),0)</f>
        <v>11.077511735492257</v>
      </c>
      <c r="L464" s="6">
        <f t="shared" ref="L464:Q464" si="460">E464-E$1085</f>
        <v>-4.030477675670241E-2</v>
      </c>
      <c r="M464" s="6">
        <f t="shared" si="460"/>
        <v>-0.26371923067889647</v>
      </c>
      <c r="N464" s="6">
        <f t="shared" si="460"/>
        <v>-0.38139138996892719</v>
      </c>
      <c r="O464" s="6">
        <f t="shared" si="460"/>
        <v>-0.36819278916081011</v>
      </c>
      <c r="P464" s="6">
        <f t="shared" si="460"/>
        <v>-0.32683941211591083</v>
      </c>
      <c r="Q464" s="6">
        <f t="shared" si="460"/>
        <v>-0.3282060386540202</v>
      </c>
    </row>
    <row r="465" spans="1:17" x14ac:dyDescent="0.15">
      <c r="A465" s="1">
        <v>21</v>
      </c>
      <c r="B465" s="1" t="s">
        <v>132</v>
      </c>
      <c r="C465" s="1">
        <v>2</v>
      </c>
      <c r="D465" s="1" t="s">
        <v>9</v>
      </c>
      <c r="E465" s="4">
        <f>IF(マンアワー!E465&gt;0,LN(マンアワー!E465),0)</f>
        <v>9.5493428046230182</v>
      </c>
      <c r="F465" s="4">
        <f>IF(マンアワー!F465&gt;0,LN(マンアワー!F465),0)</f>
        <v>9.2942449406307048</v>
      </c>
      <c r="G465" s="4">
        <f>IF(マンアワー!G465&gt;0,LN(マンアワー!G465),0)</f>
        <v>9.1045700367619364</v>
      </c>
      <c r="H465" s="4">
        <f>IF(マンアワー!H465&gt;0,LN(マンアワー!H465),0)</f>
        <v>8.3854891969861747</v>
      </c>
      <c r="I465" s="4">
        <f>IF(マンアワー!I465&gt;0,LN(マンアワー!I465),0)</f>
        <v>7.7537087557249826</v>
      </c>
      <c r="J465" s="4">
        <f>IF(マンアワー!J465&gt;0,LN(マンアワー!J465),0)</f>
        <v>7.5957682408914033</v>
      </c>
      <c r="L465" s="6">
        <f t="shared" ref="L465:Q465" si="461">E465-E$1086</f>
        <v>0.70121254136790512</v>
      </c>
      <c r="M465" s="6">
        <f t="shared" si="461"/>
        <v>0.9735412618720467</v>
      </c>
      <c r="N465" s="6">
        <f t="shared" si="461"/>
        <v>1.0288302377462468</v>
      </c>
      <c r="O465" s="6">
        <f t="shared" si="461"/>
        <v>0.66654726825127586</v>
      </c>
      <c r="P465" s="6">
        <f t="shared" si="461"/>
        <v>0.56065432225710232</v>
      </c>
      <c r="Q465" s="6">
        <f t="shared" si="461"/>
        <v>0.54915188273480986</v>
      </c>
    </row>
    <row r="466" spans="1:17" x14ac:dyDescent="0.15">
      <c r="A466" s="1">
        <v>21</v>
      </c>
      <c r="B466" s="1" t="s">
        <v>133</v>
      </c>
      <c r="C466" s="1">
        <v>3</v>
      </c>
      <c r="D466" s="1" t="s">
        <v>16</v>
      </c>
      <c r="E466" s="4">
        <f>IF(マンアワー!E466&gt;0,LN(マンアワー!E466),0)</f>
        <v>10.507588131263168</v>
      </c>
      <c r="F466" s="4">
        <f>IF(マンアワー!F466&gt;0,LN(マンアワー!F466),0)</f>
        <v>10.581877208681147</v>
      </c>
      <c r="G466" s="4">
        <f>IF(マンアワー!G466&gt;0,LN(マンアワー!G466),0)</f>
        <v>10.617026783240906</v>
      </c>
      <c r="H466" s="4">
        <f>IF(マンアワー!H466&gt;0,LN(マンアワー!H466),0)</f>
        <v>10.548584370444166</v>
      </c>
      <c r="I466" s="4">
        <f>IF(マンアワー!I466&gt;0,LN(マンアワー!I466),0)</f>
        <v>10.504832878037467</v>
      </c>
      <c r="J466" s="4">
        <f>IF(マンアワー!J466&gt;0,LN(マンアワー!J466),0)</f>
        <v>10.448453695038998</v>
      </c>
      <c r="L466" s="6">
        <f t="shared" ref="L466:Q466" si="462">E466-E$1087</f>
        <v>-0.20127041889895914</v>
      </c>
      <c r="M466" s="6">
        <f t="shared" si="462"/>
        <v>-0.13623565005028837</v>
      </c>
      <c r="N466" s="6">
        <f t="shared" si="462"/>
        <v>-0.20692372436365858</v>
      </c>
      <c r="O466" s="6">
        <f t="shared" si="462"/>
        <v>-0.17829992495303415</v>
      </c>
      <c r="P466" s="6">
        <f t="shared" si="462"/>
        <v>-0.20270348853599884</v>
      </c>
      <c r="Q466" s="6">
        <f t="shared" si="462"/>
        <v>-0.20554427063673231</v>
      </c>
    </row>
    <row r="467" spans="1:17" x14ac:dyDescent="0.15">
      <c r="A467" s="1">
        <v>21</v>
      </c>
      <c r="B467" s="1" t="s">
        <v>133</v>
      </c>
      <c r="C467" s="1">
        <v>4</v>
      </c>
      <c r="D467" s="1" t="s">
        <v>17</v>
      </c>
      <c r="E467" s="4">
        <f>IF(マンアワー!E467&gt;0,LN(マンアワー!E467),0)</f>
        <v>12.327847379572427</v>
      </c>
      <c r="F467" s="4">
        <f>IF(マンアワー!F467&gt;0,LN(マンアワー!F467),0)</f>
        <v>12.164925381011422</v>
      </c>
      <c r="G467" s="4">
        <f>IF(マンアワー!G467&gt;0,LN(マンアワー!G467),0)</f>
        <v>12.035229270363203</v>
      </c>
      <c r="H467" s="4">
        <f>IF(マンアワー!H467&gt;0,LN(マンアワー!H467),0)</f>
        <v>11.265221566661094</v>
      </c>
      <c r="I467" s="4">
        <f>IF(マンアワー!I467&gt;0,LN(マンアワー!I467),0)</f>
        <v>10.606108430947447</v>
      </c>
      <c r="J467" s="4">
        <f>IF(マンアワー!J467&gt;0,LN(マンアワー!J467),0)</f>
        <v>10.45265008617606</v>
      </c>
      <c r="L467" s="6">
        <f t="shared" ref="L467:Q467" si="463">E467-E$1088</f>
        <v>1.420202221963569</v>
      </c>
      <c r="M467" s="6">
        <f t="shared" si="463"/>
        <v>1.3090654483413555</v>
      </c>
      <c r="N467" s="6">
        <f t="shared" si="463"/>
        <v>1.1604822121399554</v>
      </c>
      <c r="O467" s="6">
        <f t="shared" si="463"/>
        <v>1.044538325674031</v>
      </c>
      <c r="P467" s="6">
        <f t="shared" si="463"/>
        <v>0.99923734534202069</v>
      </c>
      <c r="Q467" s="6">
        <f t="shared" si="463"/>
        <v>0.96097077033253342</v>
      </c>
    </row>
    <row r="468" spans="1:17" x14ac:dyDescent="0.15">
      <c r="A468" s="1">
        <v>21</v>
      </c>
      <c r="B468" s="1" t="s">
        <v>133</v>
      </c>
      <c r="C468" s="1">
        <v>5</v>
      </c>
      <c r="D468" s="1" t="s">
        <v>18</v>
      </c>
      <c r="E468" s="4">
        <f>IF(マンアワー!E468&gt;0,LN(マンアワー!E468),0)</f>
        <v>10.139019649894388</v>
      </c>
      <c r="F468" s="4">
        <f>IF(マンアワー!F468&gt;0,LN(マンアワー!F468),0)</f>
        <v>10.09239518505051</v>
      </c>
      <c r="G468" s="4">
        <f>IF(マンアワー!G468&gt;0,LN(マンアワー!G468),0)</f>
        <v>10.115193863721977</v>
      </c>
      <c r="H468" s="4">
        <f>IF(マンアワー!H468&gt;0,LN(マンアワー!H468),0)</f>
        <v>9.9749949253580112</v>
      </c>
      <c r="I468" s="4">
        <f>IF(マンアワー!I468&gt;0,LN(マンアワー!I468),0)</f>
        <v>9.6901912409403312</v>
      </c>
      <c r="J468" s="4">
        <f>IF(マンアワー!J468&gt;0,LN(マンアワー!J468),0)</f>
        <v>9.6367358491128385</v>
      </c>
      <c r="L468" s="6">
        <f t="shared" ref="L468:Q468" si="464">E468-E$1089</f>
        <v>0.79717051563782881</v>
      </c>
      <c r="M468" s="6">
        <f t="shared" si="464"/>
        <v>0.90585426226883214</v>
      </c>
      <c r="N468" s="6">
        <f t="shared" si="464"/>
        <v>0.86814856062565582</v>
      </c>
      <c r="O468" s="6">
        <f t="shared" si="464"/>
        <v>0.91303000467145523</v>
      </c>
      <c r="P468" s="6">
        <f t="shared" si="464"/>
        <v>0.82791581262889835</v>
      </c>
      <c r="Q468" s="6">
        <f t="shared" si="464"/>
        <v>0.82349991395643229</v>
      </c>
    </row>
    <row r="469" spans="1:17" x14ac:dyDescent="0.15">
      <c r="A469" s="1">
        <v>21</v>
      </c>
      <c r="B469" s="1" t="s">
        <v>133</v>
      </c>
      <c r="C469" s="1">
        <v>6</v>
      </c>
      <c r="D469" s="1" t="s">
        <v>2</v>
      </c>
      <c r="E469" s="4">
        <f>IF(マンアワー!E469&gt;0,LN(マンアワー!E469),0)</f>
        <v>9.4409768167730999</v>
      </c>
      <c r="F469" s="4">
        <f>IF(マンアワー!F469&gt;0,LN(マンアワー!F469),0)</f>
        <v>9.150169116077512</v>
      </c>
      <c r="G469" s="4">
        <f>IF(マンアワー!G469&gt;0,LN(マンアワー!G469),0)</f>
        <v>9.203341047709273</v>
      </c>
      <c r="H469" s="4">
        <f>IF(マンアワー!H469&gt;0,LN(マンアワー!H469),0)</f>
        <v>9.306020061779698</v>
      </c>
      <c r="I469" s="4">
        <f>IF(マンアワー!I469&gt;0,LN(マンアワー!I469),0)</f>
        <v>9.2798440605464929</v>
      </c>
      <c r="J469" s="4">
        <f>IF(マンアワー!J469&gt;0,LN(マンアワー!J469),0)</f>
        <v>9.2352168814024491</v>
      </c>
      <c r="L469" s="6">
        <f t="shared" ref="L469:Q469" si="465">E469-E$1090</f>
        <v>7.7135721699928439E-2</v>
      </c>
      <c r="M469" s="6">
        <f t="shared" si="465"/>
        <v>-2.1644155941480392E-4</v>
      </c>
      <c r="N469" s="6">
        <f t="shared" si="465"/>
        <v>7.0116791793335409E-3</v>
      </c>
      <c r="O469" s="6">
        <f t="shared" si="465"/>
        <v>0.15781268592997399</v>
      </c>
      <c r="P469" s="6">
        <f t="shared" si="465"/>
        <v>0.19690844742816083</v>
      </c>
      <c r="Q469" s="6">
        <f t="shared" si="465"/>
        <v>0.23130246832061019</v>
      </c>
    </row>
    <row r="470" spans="1:17" x14ac:dyDescent="0.15">
      <c r="A470" s="1">
        <v>21</v>
      </c>
      <c r="B470" s="1" t="s">
        <v>133</v>
      </c>
      <c r="C470" s="1">
        <v>7</v>
      </c>
      <c r="D470" s="1" t="s">
        <v>19</v>
      </c>
      <c r="E470" s="4">
        <f>IF(マンアワー!E470&gt;0,LN(マンアワー!E470),0)</f>
        <v>5.2018695909105208</v>
      </c>
      <c r="F470" s="4">
        <f>IF(マンアワー!F470&gt;0,LN(マンアワー!F470),0)</f>
        <v>5.538791903584702</v>
      </c>
      <c r="G470" s="4">
        <f>IF(マンアワー!G470&gt;0,LN(マンアワー!G470),0)</f>
        <v>5.4475480158811198</v>
      </c>
      <c r="H470" s="4">
        <f>IF(マンアワー!H470&gt;0,LN(マンアワー!H470),0)</f>
        <v>6.27446668246162</v>
      </c>
      <c r="I470" s="4">
        <f>IF(マンアワー!I470&gt;0,LN(マンアワー!I470),0)</f>
        <v>5.8104619093798116</v>
      </c>
      <c r="J470" s="4">
        <f>IF(マンアワー!J470&gt;0,LN(マンアワー!J470),0)</f>
        <v>5.9004308153064908</v>
      </c>
      <c r="L470" s="6">
        <f t="shared" ref="L470:Q470" si="466">E470-E$1091</f>
        <v>-1.3008107124848998</v>
      </c>
      <c r="M470" s="6">
        <f t="shared" si="466"/>
        <v>-1.0078777168469157</v>
      </c>
      <c r="N470" s="6">
        <f t="shared" si="466"/>
        <v>-0.97978328724690122</v>
      </c>
      <c r="O470" s="6">
        <f t="shared" si="466"/>
        <v>-4.8777051824649753E-2</v>
      </c>
      <c r="P470" s="6">
        <f t="shared" si="466"/>
        <v>-0.49953692271193884</v>
      </c>
      <c r="Q470" s="6">
        <f t="shared" si="466"/>
        <v>-0.24810544062530315</v>
      </c>
    </row>
    <row r="471" spans="1:17" x14ac:dyDescent="0.15">
      <c r="A471" s="1">
        <v>21</v>
      </c>
      <c r="B471" s="1" t="s">
        <v>133</v>
      </c>
      <c r="C471" s="1">
        <v>8</v>
      </c>
      <c r="D471" s="1" t="s">
        <v>20</v>
      </c>
      <c r="E471" s="4">
        <f>IF(マンアワー!E471&gt;0,LN(マンアワー!E471),0)</f>
        <v>11.882281252988324</v>
      </c>
      <c r="F471" s="4">
        <f>IF(マンアワー!F471&gt;0,LN(マンアワー!F471),0)</f>
        <v>11.711793304246314</v>
      </c>
      <c r="G471" s="4">
        <f>IF(マンアワー!G471&gt;0,LN(マンアワー!G471),0)</f>
        <v>11.564094160660055</v>
      </c>
      <c r="H471" s="4">
        <f>IF(マンアワー!H471&gt;0,LN(マンアワー!H471),0)</f>
        <v>11.199477850478987</v>
      </c>
      <c r="I471" s="4">
        <f>IF(マンアワー!I471&gt;0,LN(マンアワー!I471),0)</f>
        <v>10.783148926830622</v>
      </c>
      <c r="J471" s="4">
        <f>IF(マンアワー!J471&gt;0,LN(マンアワー!J471),0)</f>
        <v>10.636874381540872</v>
      </c>
      <c r="L471" s="6">
        <f t="shared" ref="L471:Q471" si="467">E471-E$1092</f>
        <v>1.8930667191186767</v>
      </c>
      <c r="M471" s="6">
        <f t="shared" si="467"/>
        <v>1.7322039742811928</v>
      </c>
      <c r="N471" s="6">
        <f t="shared" si="467"/>
        <v>1.677564179855537</v>
      </c>
      <c r="O471" s="6">
        <f t="shared" si="467"/>
        <v>1.5744263471338638</v>
      </c>
      <c r="P471" s="6">
        <f t="shared" si="467"/>
        <v>1.5070056736197071</v>
      </c>
      <c r="Q471" s="6">
        <f t="shared" si="467"/>
        <v>1.4972753758316983</v>
      </c>
    </row>
    <row r="472" spans="1:17" x14ac:dyDescent="0.15">
      <c r="A472" s="1">
        <v>21</v>
      </c>
      <c r="B472" s="1" t="s">
        <v>133</v>
      </c>
      <c r="C472" s="1">
        <v>9</v>
      </c>
      <c r="D472" s="1" t="s">
        <v>21</v>
      </c>
      <c r="E472" s="4">
        <f>IF(マンアワー!E472&gt;0,LN(マンアワー!E472),0)</f>
        <v>9.5188933526255859</v>
      </c>
      <c r="F472" s="4">
        <f>IF(マンアワー!F472&gt;0,LN(マンアワー!F472),0)</f>
        <v>9.384858633634833</v>
      </c>
      <c r="G472" s="4">
        <f>IF(マンアワー!G472&gt;0,LN(マンアワー!G472),0)</f>
        <v>9.4130476986832736</v>
      </c>
      <c r="H472" s="4">
        <f>IF(マンアワー!H472&gt;0,LN(マンアワー!H472),0)</f>
        <v>9.5812494522680947</v>
      </c>
      <c r="I472" s="4">
        <f>IF(マンアワー!I472&gt;0,LN(マンアワー!I472),0)</f>
        <v>9.8836769996724758</v>
      </c>
      <c r="J472" s="4">
        <f>IF(マンアワー!J472&gt;0,LN(マンアワー!J472),0)</f>
        <v>9.6615472492619006</v>
      </c>
      <c r="L472" s="6">
        <f t="shared" ref="L472:Q472" si="468">E472-E$1093</f>
        <v>-0.41643030521482416</v>
      </c>
      <c r="M472" s="6">
        <f t="shared" si="468"/>
        <v>-0.30816603634350948</v>
      </c>
      <c r="N472" s="6">
        <f t="shared" si="468"/>
        <v>-0.13093589026858687</v>
      </c>
      <c r="O472" s="6">
        <f t="shared" si="468"/>
        <v>0.25405024269423748</v>
      </c>
      <c r="P472" s="6">
        <f t="shared" si="468"/>
        <v>0.47846477449044933</v>
      </c>
      <c r="Q472" s="6">
        <f t="shared" si="468"/>
        <v>0.42716675160355422</v>
      </c>
    </row>
    <row r="473" spans="1:17" x14ac:dyDescent="0.15">
      <c r="A473" s="1">
        <v>21</v>
      </c>
      <c r="B473" s="1" t="s">
        <v>291</v>
      </c>
      <c r="C473" s="1">
        <v>10</v>
      </c>
      <c r="D473" s="1" t="s">
        <v>22</v>
      </c>
      <c r="E473" s="4">
        <f>IF(マンアワー!E473&gt;0,LN(マンアワー!E473),0)</f>
        <v>10.732370971767473</v>
      </c>
      <c r="F473" s="4">
        <f>IF(マンアワー!F473&gt;0,LN(マンアワー!F473),0)</f>
        <v>10.703099943533553</v>
      </c>
      <c r="G473" s="4">
        <f>IF(マンアワー!G473&gt;0,LN(マンアワー!G473),0)</f>
        <v>10.997768083283626</v>
      </c>
      <c r="H473" s="4">
        <f>IF(マンアワー!H473&gt;0,LN(マンアワー!H473),0)</f>
        <v>10.843385727696997</v>
      </c>
      <c r="I473" s="4">
        <f>IF(マンアワー!I473&gt;0,LN(マンアワー!I473),0)</f>
        <v>10.800832807077073</v>
      </c>
      <c r="J473" s="4">
        <f>IF(マンアワー!J473&gt;0,LN(マンアワー!J473),0)</f>
        <v>10.686793668609756</v>
      </c>
      <c r="L473" s="6">
        <f t="shared" ref="L473:Q473" si="469">E473-E$1094</f>
        <v>0.61864621471084291</v>
      </c>
      <c r="M473" s="6">
        <f t="shared" si="469"/>
        <v>0.64292064138779459</v>
      </c>
      <c r="N473" s="6">
        <f t="shared" si="469"/>
        <v>0.70050279902463686</v>
      </c>
      <c r="O473" s="6">
        <f t="shared" si="469"/>
        <v>0.73051655958506778</v>
      </c>
      <c r="P473" s="6">
        <f t="shared" si="469"/>
        <v>0.85270838101027202</v>
      </c>
      <c r="Q473" s="6">
        <f t="shared" si="469"/>
        <v>0.86336144628217326</v>
      </c>
    </row>
    <row r="474" spans="1:17" x14ac:dyDescent="0.15">
      <c r="A474" s="1">
        <v>21</v>
      </c>
      <c r="B474" s="1" t="s">
        <v>133</v>
      </c>
      <c r="C474" s="1">
        <v>11</v>
      </c>
      <c r="D474" s="1" t="s">
        <v>23</v>
      </c>
      <c r="E474" s="4">
        <f>IF(マンアワー!E474&gt;0,LN(マンアワー!E474),0)</f>
        <v>10.723469158123622</v>
      </c>
      <c r="F474" s="4">
        <f>IF(マンアワー!F474&gt;0,LN(マンアワー!F474),0)</f>
        <v>10.769539346405127</v>
      </c>
      <c r="G474" s="4">
        <f>IF(マンアワー!G474&gt;0,LN(マンアワー!G474),0)</f>
        <v>11.209949116416441</v>
      </c>
      <c r="H474" s="4">
        <f>IF(マンアワー!H474&gt;0,LN(マンアワー!H474),0)</f>
        <v>11.128871153842921</v>
      </c>
      <c r="I474" s="4">
        <f>IF(マンアワー!I474&gt;0,LN(マンアワー!I474),0)</f>
        <v>11.200840388881906</v>
      </c>
      <c r="J474" s="4">
        <f>IF(マンアワー!J474&gt;0,LN(マンアワー!J474),0)</f>
        <v>10.943941065908461</v>
      </c>
      <c r="L474" s="6">
        <f t="shared" ref="L474:Q474" si="470">E474-E$1095</f>
        <v>0.52913825445738993</v>
      </c>
      <c r="M474" s="6">
        <f t="shared" si="470"/>
        <v>0.51518818773295116</v>
      </c>
      <c r="N474" s="6">
        <f t="shared" si="470"/>
        <v>0.73299690364657444</v>
      </c>
      <c r="O474" s="6">
        <f t="shared" si="470"/>
        <v>0.72230239742718538</v>
      </c>
      <c r="P474" s="6">
        <f t="shared" si="470"/>
        <v>0.78161656632532406</v>
      </c>
      <c r="Q474" s="6">
        <f t="shared" si="470"/>
        <v>0.7492909133230512</v>
      </c>
    </row>
    <row r="475" spans="1:17" x14ac:dyDescent="0.15">
      <c r="A475" s="1">
        <v>21</v>
      </c>
      <c r="B475" s="1" t="s">
        <v>133</v>
      </c>
      <c r="C475" s="1">
        <v>12</v>
      </c>
      <c r="D475" s="1" t="s">
        <v>24</v>
      </c>
      <c r="E475" s="4">
        <f>IF(マンアワー!E475&gt;0,LN(マンアワー!E475),0)</f>
        <v>10.347666718078482</v>
      </c>
      <c r="F475" s="4">
        <f>IF(マンアワー!F475&gt;0,LN(マンアワー!F475),0)</f>
        <v>10.565257368363437</v>
      </c>
      <c r="G475" s="4">
        <f>IF(マンアワー!G475&gt;0,LN(マンアワー!G475),0)</f>
        <v>11.072933159287992</v>
      </c>
      <c r="H475" s="4">
        <f>IF(マンアワー!H475&gt;0,LN(マンアワー!H475),0)</f>
        <v>11.031804479487326</v>
      </c>
      <c r="I475" s="4">
        <f>IF(マンアワー!I475&gt;0,LN(マンアワー!I475),0)</f>
        <v>10.997062688124608</v>
      </c>
      <c r="J475" s="4">
        <f>IF(マンアワー!J475&gt;0,LN(マンアワー!J475),0)</f>
        <v>10.856123516418197</v>
      </c>
      <c r="L475" s="6">
        <f t="shared" ref="L475:Q475" si="471">E475-E$1096</f>
        <v>0.1590416593059274</v>
      </c>
      <c r="M475" s="6">
        <f t="shared" si="471"/>
        <v>0.14972861336412535</v>
      </c>
      <c r="N475" s="6">
        <f t="shared" si="471"/>
        <v>9.2054312888922851E-2</v>
      </c>
      <c r="O475" s="6">
        <f t="shared" si="471"/>
        <v>0.14895772604167412</v>
      </c>
      <c r="P475" s="6">
        <f t="shared" si="471"/>
        <v>0.25289021572846337</v>
      </c>
      <c r="Q475" s="6">
        <f t="shared" si="471"/>
        <v>0.23789728345166949</v>
      </c>
    </row>
    <row r="476" spans="1:17" x14ac:dyDescent="0.15">
      <c r="A476" s="1">
        <v>21</v>
      </c>
      <c r="B476" s="1" t="s">
        <v>133</v>
      </c>
      <c r="C476" s="1">
        <v>13</v>
      </c>
      <c r="D476" s="1" t="s">
        <v>25</v>
      </c>
      <c r="E476" s="4">
        <f>IF(マンアワー!E476&gt;0,LN(マンアワー!E476),0)</f>
        <v>10.423748602077929</v>
      </c>
      <c r="F476" s="4">
        <f>IF(マンアワー!F476&gt;0,LN(マンアワー!F476),0)</f>
        <v>10.781640297903785</v>
      </c>
      <c r="G476" s="4">
        <f>IF(マンアワー!G476&gt;0,LN(マンアワー!G476),0)</f>
        <v>10.897139374770548</v>
      </c>
      <c r="H476" s="4">
        <f>IF(マンアワー!H476&gt;0,LN(マンアワー!H476),0)</f>
        <v>10.911915615395813</v>
      </c>
      <c r="I476" s="4">
        <f>IF(マンアワー!I476&gt;0,LN(マンアワー!I476),0)</f>
        <v>11.042510781572197</v>
      </c>
      <c r="J476" s="4">
        <f>IF(マンアワー!J476&gt;0,LN(マンアワー!J476),0)</f>
        <v>10.872903309256614</v>
      </c>
      <c r="L476" s="6">
        <f t="shared" ref="L476:Q476" si="472">E476-E$1097</f>
        <v>0.79026477651792071</v>
      </c>
      <c r="M476" s="6">
        <f t="shared" si="472"/>
        <v>1.0156074618081874</v>
      </c>
      <c r="N476" s="6">
        <f t="shared" si="472"/>
        <v>1.0817619358148942</v>
      </c>
      <c r="O476" s="6">
        <f t="shared" si="472"/>
        <v>1.1794887397440235</v>
      </c>
      <c r="P476" s="6">
        <f t="shared" si="472"/>
        <v>1.0386953053579013</v>
      </c>
      <c r="Q476" s="6">
        <f t="shared" si="472"/>
        <v>1.0219754934298937</v>
      </c>
    </row>
    <row r="477" spans="1:17" x14ac:dyDescent="0.15">
      <c r="A477" s="1">
        <v>21</v>
      </c>
      <c r="B477" s="1" t="s">
        <v>133</v>
      </c>
      <c r="C477" s="1">
        <v>14</v>
      </c>
      <c r="D477" s="1" t="s">
        <v>26</v>
      </c>
      <c r="E477" s="4">
        <f>IF(マンアワー!E477&gt;0,LN(マンアワー!E477),0)</f>
        <v>8.6286048115401002</v>
      </c>
      <c r="F477" s="4">
        <f>IF(マンアワー!F477&gt;0,LN(マンアワー!F477),0)</f>
        <v>8.8503203001836557</v>
      </c>
      <c r="G477" s="4">
        <f>IF(マンアワー!G477&gt;0,LN(マンアワー!G477),0)</f>
        <v>8.7480616405302047</v>
      </c>
      <c r="H477" s="4">
        <f>IF(マンアワー!H477&gt;0,LN(マンアワー!H477),0)</f>
        <v>7.8122995729305451</v>
      </c>
      <c r="I477" s="4">
        <f>IF(マンアワー!I477&gt;0,LN(マンアワー!I477),0)</f>
        <v>8.4579847450744765</v>
      </c>
      <c r="J477" s="4">
        <f>IF(マンアワー!J477&gt;0,LN(マンアワー!J477),0)</f>
        <v>8.306712196827192</v>
      </c>
      <c r="L477" s="6">
        <f t="shared" ref="L477:Q477" si="473">E477-E$1098</f>
        <v>0.67390909888583206</v>
      </c>
      <c r="M477" s="6">
        <f t="shared" si="473"/>
        <v>0.49976459413096386</v>
      </c>
      <c r="N477" s="6">
        <f t="shared" si="473"/>
        <v>0.2022062719480644</v>
      </c>
      <c r="O477" s="6">
        <f t="shared" si="473"/>
        <v>-0.36034398450064842</v>
      </c>
      <c r="P477" s="6">
        <f t="shared" si="473"/>
        <v>0.39481614703378476</v>
      </c>
      <c r="Q477" s="6">
        <f t="shared" si="473"/>
        <v>0.36756598029213894</v>
      </c>
    </row>
    <row r="478" spans="1:17" x14ac:dyDescent="0.15">
      <c r="A478" s="1">
        <v>21</v>
      </c>
      <c r="B478" s="1" t="s">
        <v>133</v>
      </c>
      <c r="C478" s="1">
        <v>15</v>
      </c>
      <c r="D478" s="1" t="s">
        <v>27</v>
      </c>
      <c r="E478" s="4">
        <f>IF(マンアワー!E478&gt;0,LN(マンアワー!E478),0)</f>
        <v>11.619890548303818</v>
      </c>
      <c r="F478" s="4">
        <f>IF(マンアワー!F478&gt;0,LN(マンアワー!F478),0)</f>
        <v>11.720508671860745</v>
      </c>
      <c r="G478" s="4">
        <f>IF(マンアワー!G478&gt;0,LN(マンアワー!G478),0)</f>
        <v>11.749771073749002</v>
      </c>
      <c r="H478" s="4">
        <f>IF(マンアワー!H478&gt;0,LN(マンアワー!H478),0)</f>
        <v>11.601999611716668</v>
      </c>
      <c r="I478" s="4">
        <f>IF(マンアワー!I478&gt;0,LN(マンアワー!I478),0)</f>
        <v>11.456927509317273</v>
      </c>
      <c r="J478" s="4">
        <f>IF(マンアワー!J478&gt;0,LN(マンアワー!J478),0)</f>
        <v>11.354180781251991</v>
      </c>
      <c r="L478" s="6">
        <f t="shared" ref="L478:Q478" si="474">E478-E$1099</f>
        <v>0.24764452388764191</v>
      </c>
      <c r="M478" s="6">
        <f t="shared" si="474"/>
        <v>0.41907860654993634</v>
      </c>
      <c r="N478" s="6">
        <f t="shared" si="474"/>
        <v>0.43312196433260652</v>
      </c>
      <c r="O478" s="6">
        <f t="shared" si="474"/>
        <v>0.5339882301685428</v>
      </c>
      <c r="P478" s="6">
        <f t="shared" si="474"/>
        <v>0.62142262965187811</v>
      </c>
      <c r="Q478" s="6">
        <f t="shared" si="474"/>
        <v>0.60886755540733795</v>
      </c>
    </row>
    <row r="479" spans="1:17" x14ac:dyDescent="0.15">
      <c r="A479" s="1">
        <v>21</v>
      </c>
      <c r="B479" s="1" t="s">
        <v>132</v>
      </c>
      <c r="C479" s="1">
        <v>16</v>
      </c>
      <c r="D479" s="1" t="s">
        <v>10</v>
      </c>
      <c r="E479" s="4">
        <f>IF(マンアワー!E479&gt;0,LN(マンアワー!E479),0)</f>
        <v>11.907738211240387</v>
      </c>
      <c r="F479" s="4">
        <f>IF(マンアワー!F479&gt;0,LN(マンアワー!F479),0)</f>
        <v>12.248090268674378</v>
      </c>
      <c r="G479" s="4">
        <f>IF(マンアワー!G479&gt;0,LN(マンアワー!G479),0)</f>
        <v>12.228593528544202</v>
      </c>
      <c r="H479" s="4">
        <f>IF(マンアワー!H479&gt;0,LN(マンアワー!H479),0)</f>
        <v>12.33465171551868</v>
      </c>
      <c r="I479" s="4">
        <f>IF(マンアワー!I479&gt;0,LN(マンアワー!I479),0)</f>
        <v>12.104145224651129</v>
      </c>
      <c r="J479" s="4">
        <f>IF(マンアワー!J479&gt;0,LN(マンアワー!J479),0)</f>
        <v>12.066959995770874</v>
      </c>
      <c r="L479" s="6">
        <f t="shared" ref="L479:Q479" si="475">E479-E$1100</f>
        <v>-7.455542764157741E-2</v>
      </c>
      <c r="M479" s="6">
        <f t="shared" si="475"/>
        <v>-3.7839514214871528E-2</v>
      </c>
      <c r="N479" s="6">
        <f t="shared" si="475"/>
        <v>-3.6911932951161575E-2</v>
      </c>
      <c r="O479" s="6">
        <f t="shared" si="475"/>
        <v>8.2929638853954657E-2</v>
      </c>
      <c r="P479" s="6">
        <f t="shared" si="475"/>
        <v>6.4451742589463734E-2</v>
      </c>
      <c r="Q479" s="6">
        <f t="shared" si="475"/>
        <v>8.3171990960732245E-2</v>
      </c>
    </row>
    <row r="480" spans="1:17" x14ac:dyDescent="0.15">
      <c r="A480" s="1">
        <v>21</v>
      </c>
      <c r="B480" s="1" t="s">
        <v>132</v>
      </c>
      <c r="C480" s="1">
        <v>17</v>
      </c>
      <c r="D480" s="1" t="s">
        <v>11</v>
      </c>
      <c r="E480" s="4">
        <f>IF(マンアワー!E480&gt;0,LN(マンアワー!E480),0)</f>
        <v>9.2201593753791613</v>
      </c>
      <c r="F480" s="4">
        <f>IF(マンアワー!F480&gt;0,LN(マンアワー!F480),0)</f>
        <v>9.2396820463351421</v>
      </c>
      <c r="G480" s="4">
        <f>IF(マンアワー!G480&gt;0,LN(マンアワー!G480),0)</f>
        <v>9.3246800716797082</v>
      </c>
      <c r="H480" s="4">
        <f>IF(マンアワー!H480&gt;0,LN(マンアワー!H480),0)</f>
        <v>9.2964377265235623</v>
      </c>
      <c r="I480" s="4">
        <f>IF(マンアワー!I480&gt;0,LN(マンアワー!I480),0)</f>
        <v>9.2971640680845375</v>
      </c>
      <c r="J480" s="4">
        <f>IF(マンアワー!J480&gt;0,LN(マンアワー!J480),0)</f>
        <v>9.2959608265225278</v>
      </c>
      <c r="L480" s="6">
        <f t="shared" ref="L480:Q480" si="476">E480-E$1101</f>
        <v>4.7634222285298122E-2</v>
      </c>
      <c r="M480" s="6">
        <f t="shared" si="476"/>
        <v>-9.6243043542354911E-2</v>
      </c>
      <c r="N480" s="6">
        <f t="shared" si="476"/>
        <v>-0.12261269026534727</v>
      </c>
      <c r="O480" s="6">
        <f t="shared" si="476"/>
        <v>-0.20005632298035358</v>
      </c>
      <c r="P480" s="6">
        <f t="shared" si="476"/>
        <v>-0.13985220551768052</v>
      </c>
      <c r="Q480" s="6">
        <f t="shared" si="476"/>
        <v>-0.12700117271295674</v>
      </c>
    </row>
    <row r="481" spans="1:17" x14ac:dyDescent="0.15">
      <c r="A481" s="1">
        <v>21</v>
      </c>
      <c r="B481" s="1" t="s">
        <v>290</v>
      </c>
      <c r="C481" s="1">
        <v>18</v>
      </c>
      <c r="D481" s="1" t="s">
        <v>12</v>
      </c>
      <c r="E481" s="4">
        <f>IF(マンアワー!E481&gt;0,LN(マンアワー!E481),0)</f>
        <v>12.600157397759139</v>
      </c>
      <c r="F481" s="4">
        <f>IF(マンアワー!F481&gt;0,LN(マンアワー!F481),0)</f>
        <v>12.776497079586619</v>
      </c>
      <c r="G481" s="4">
        <f>IF(マンアワー!G481&gt;0,LN(マンアワー!G481),0)</f>
        <v>12.733311863491476</v>
      </c>
      <c r="H481" s="4">
        <f>IF(マンアワー!H481&gt;0,LN(マンアワー!H481),0)</f>
        <v>12.591212038299085</v>
      </c>
      <c r="I481" s="4">
        <f>IF(マンアワー!I481&gt;0,LN(マンアワー!I481),0)</f>
        <v>12.227677324977552</v>
      </c>
      <c r="J481" s="4">
        <f>IF(マンアワー!J481&gt;0,LN(マンアワー!J481),0)</f>
        <v>12.119919517636779</v>
      </c>
      <c r="L481" s="6">
        <f t="shared" ref="L481:Q481" si="477">E481-E$1102</f>
        <v>1.158744188666283E-2</v>
      </c>
      <c r="M481" s="6">
        <f t="shared" si="477"/>
        <v>6.3090330057196553E-2</v>
      </c>
      <c r="N481" s="6">
        <f t="shared" si="477"/>
        <v>8.8208961790003926E-2</v>
      </c>
      <c r="O481" s="6">
        <f t="shared" si="477"/>
        <v>8.3055117803672474E-2</v>
      </c>
      <c r="P481" s="6">
        <f t="shared" si="477"/>
        <v>-0.11887854989780955</v>
      </c>
      <c r="Q481" s="6">
        <f t="shared" si="477"/>
        <v>-0.19486168348727517</v>
      </c>
    </row>
    <row r="482" spans="1:17" x14ac:dyDescent="0.15">
      <c r="A482" s="1">
        <v>21</v>
      </c>
      <c r="B482" s="1" t="s">
        <v>132</v>
      </c>
      <c r="C482" s="1">
        <v>19</v>
      </c>
      <c r="D482" s="1" t="s">
        <v>13</v>
      </c>
      <c r="E482" s="4">
        <f>IF(マンアワー!E482&gt;0,LN(マンアワー!E482),0)</f>
        <v>10.437323711828128</v>
      </c>
      <c r="F482" s="4">
        <f>IF(マンアワー!F482&gt;0,LN(マンアワー!F482),0)</f>
        <v>10.692148700599217</v>
      </c>
      <c r="G482" s="4">
        <f>IF(マンアワー!G482&gt;0,LN(マンアワー!G482),0)</f>
        <v>10.831679778772035</v>
      </c>
      <c r="H482" s="4">
        <f>IF(マンアワー!H482&gt;0,LN(マンアワー!H482),0)</f>
        <v>10.78754476867589</v>
      </c>
      <c r="I482" s="4">
        <f>IF(マンアワー!I482&gt;0,LN(マンアワー!I482),0)</f>
        <v>10.738379085067232</v>
      </c>
      <c r="J482" s="4">
        <f>IF(マンアワー!J482&gt;0,LN(マンアワー!J482),0)</f>
        <v>10.768154561358424</v>
      </c>
      <c r="L482" s="6">
        <f t="shared" ref="L482:Q482" si="478">E482-E$1103</f>
        <v>-1.5481331951111343E-2</v>
      </c>
      <c r="M482" s="6">
        <f t="shared" si="478"/>
        <v>-4.574077296565271E-2</v>
      </c>
      <c r="N482" s="6">
        <f t="shared" si="478"/>
        <v>-1.2414252711320017E-2</v>
      </c>
      <c r="O482" s="6">
        <f t="shared" si="478"/>
        <v>7.248757148497198E-2</v>
      </c>
      <c r="P482" s="6">
        <f t="shared" si="478"/>
        <v>5.3835366385142081E-2</v>
      </c>
      <c r="Q482" s="6">
        <f t="shared" si="478"/>
        <v>8.9237972432592017E-2</v>
      </c>
    </row>
    <row r="483" spans="1:17" x14ac:dyDescent="0.15">
      <c r="A483" s="1">
        <v>21</v>
      </c>
      <c r="B483" s="1" t="s">
        <v>132</v>
      </c>
      <c r="C483" s="1">
        <v>20</v>
      </c>
      <c r="D483" s="1" t="s">
        <v>14</v>
      </c>
      <c r="E483" s="4">
        <f>IF(マンアワー!E483&gt;0,LN(マンアワー!E483),0)</f>
        <v>8.539653089296058</v>
      </c>
      <c r="F483" s="4">
        <f>IF(マンアワー!F483&gt;0,LN(マンアワー!F483),0)</f>
        <v>9.0438528660531219</v>
      </c>
      <c r="G483" s="4">
        <f>IF(マンアワー!G483&gt;0,LN(マンアワー!G483),0)</f>
        <v>9.2608729641545295</v>
      </c>
      <c r="H483" s="4">
        <f>IF(マンアワー!H483&gt;0,LN(マンアワー!H483),0)</f>
        <v>9.3757348812631225</v>
      </c>
      <c r="I483" s="4">
        <f>IF(マンアワー!I483&gt;0,LN(マンアワー!I483),0)</f>
        <v>9.3932386457498929</v>
      </c>
      <c r="J483" s="4">
        <f>IF(マンアワー!J483&gt;0,LN(マンアワー!J483),0)</f>
        <v>9.3912121495666536</v>
      </c>
      <c r="L483" s="6">
        <f t="shared" ref="L483:Q483" si="479">E483-E$1104</f>
        <v>-0.13141038947583183</v>
      </c>
      <c r="M483" s="6">
        <f t="shared" si="479"/>
        <v>-0.23251152514376194</v>
      </c>
      <c r="N483" s="6">
        <f t="shared" si="479"/>
        <v>-0.40622679599076328</v>
      </c>
      <c r="O483" s="6">
        <f t="shared" si="479"/>
        <v>-0.32709477335471959</v>
      </c>
      <c r="P483" s="6">
        <f t="shared" si="479"/>
        <v>-0.28179535583386972</v>
      </c>
      <c r="Q483" s="6">
        <f t="shared" si="479"/>
        <v>-0.2755486064982744</v>
      </c>
    </row>
    <row r="484" spans="1:17" x14ac:dyDescent="0.15">
      <c r="A484" s="1">
        <v>21</v>
      </c>
      <c r="B484" s="1" t="s">
        <v>132</v>
      </c>
      <c r="C484" s="1">
        <v>21</v>
      </c>
      <c r="D484" s="1" t="s">
        <v>15</v>
      </c>
      <c r="E484" s="4">
        <f>IF(マンアワー!E484&gt;0,LN(マンアワー!E484),0)</f>
        <v>11.372895970011664</v>
      </c>
      <c r="F484" s="4">
        <f>IF(マンアワー!F484&gt;0,LN(マンアワー!F484),0)</f>
        <v>11.364756328058593</v>
      </c>
      <c r="G484" s="4">
        <f>IF(マンアワー!G484&gt;0,LN(マンアワー!G484),0)</f>
        <v>11.519778469520073</v>
      </c>
      <c r="H484" s="4">
        <f>IF(マンアワー!H484&gt;0,LN(マンアワー!H484),0)</f>
        <v>11.508345498731646</v>
      </c>
      <c r="I484" s="4">
        <f>IF(マンアワー!I484&gt;0,LN(マンアワー!I484),0)</f>
        <v>11.307944428131147</v>
      </c>
      <c r="J484" s="4">
        <f>IF(マンアワー!J484&gt;0,LN(マンアワー!J484),0)</f>
        <v>11.341294623120454</v>
      </c>
      <c r="L484" s="6">
        <f t="shared" ref="L484:Q484" si="480">E484-E$1105</f>
        <v>-0.18701691122994824</v>
      </c>
      <c r="M484" s="6">
        <f t="shared" si="480"/>
        <v>-0.24970620855207315</v>
      </c>
      <c r="N484" s="6">
        <f t="shared" si="480"/>
        <v>-0.13631327266101501</v>
      </c>
      <c r="O484" s="6">
        <f t="shared" si="480"/>
        <v>-0.11199895613615318</v>
      </c>
      <c r="P484" s="6">
        <f t="shared" si="480"/>
        <v>-0.21007810711352448</v>
      </c>
      <c r="Q484" s="6">
        <f t="shared" si="480"/>
        <v>-0.16709295012167047</v>
      </c>
    </row>
    <row r="485" spans="1:17" x14ac:dyDescent="0.15">
      <c r="A485" s="1">
        <v>21</v>
      </c>
      <c r="B485" s="1" t="s">
        <v>131</v>
      </c>
      <c r="C485" s="1">
        <v>22</v>
      </c>
      <c r="D485" s="1" t="s">
        <v>7</v>
      </c>
      <c r="E485" s="4">
        <f>IF(マンアワー!E485&gt;0,LN(マンアワー!E485),0)</f>
        <v>12.494863769030589</v>
      </c>
      <c r="F485" s="4">
        <f>IF(マンアワー!F485&gt;0,LN(マンアワー!F485),0)</f>
        <v>12.757359238781023</v>
      </c>
      <c r="G485" s="4">
        <f>IF(マンアワー!G485&gt;0,LN(マンアワー!G485),0)</f>
        <v>13.024971466949239</v>
      </c>
      <c r="H485" s="4">
        <f>IF(マンアワー!H485&gt;0,LN(マンアワー!H485),0)</f>
        <v>13.160247781757539</v>
      </c>
      <c r="I485" s="4">
        <f>IF(マンアワー!I485&gt;0,LN(マンアワー!I485),0)</f>
        <v>13.241676349809913</v>
      </c>
      <c r="J485" s="4">
        <f>IF(マンアワー!J485&gt;0,LN(マンアワー!J485),0)</f>
        <v>13.306627770382603</v>
      </c>
      <c r="L485" s="6">
        <f t="shared" ref="L485:Q485" si="481">E485-E$1106</f>
        <v>-6.8174952571022018E-2</v>
      </c>
      <c r="M485" s="6">
        <f t="shared" si="481"/>
        <v>-6.0064338903668357E-2</v>
      </c>
      <c r="N485" s="6">
        <f t="shared" si="481"/>
        <v>-4.2407007817589104E-2</v>
      </c>
      <c r="O485" s="6">
        <f t="shared" si="481"/>
        <v>-2.5188778373916421E-2</v>
      </c>
      <c r="P485" s="6">
        <f t="shared" si="481"/>
        <v>-9.0544501450585457E-2</v>
      </c>
      <c r="Q485" s="6">
        <f t="shared" si="481"/>
        <v>-1.1161823209615562E-2</v>
      </c>
    </row>
    <row r="486" spans="1:17" x14ac:dyDescent="0.15">
      <c r="A486" s="1">
        <v>21</v>
      </c>
      <c r="B486" s="1" t="s">
        <v>131</v>
      </c>
      <c r="C486" s="1">
        <v>23</v>
      </c>
      <c r="D486" s="1" t="s">
        <v>28</v>
      </c>
      <c r="E486" s="4">
        <f>IF(マンアワー!E486&gt;0,LN(マンアワー!E486),0)</f>
        <v>11.433933307036478</v>
      </c>
      <c r="F486" s="4">
        <f>IF(マンアワー!F486&gt;0,LN(マンアワー!F486),0)</f>
        <v>11.611718804063617</v>
      </c>
      <c r="G486" s="4">
        <f>IF(マンアワー!G486&gt;0,LN(マンアワー!G486),0)</f>
        <v>11.618155066426823</v>
      </c>
      <c r="H486" s="4">
        <f>IF(マンアワー!H486&gt;0,LN(マンアワー!H486),0)</f>
        <v>11.577619656089389</v>
      </c>
      <c r="I486" s="4">
        <f>IF(マンアワー!I486&gt;0,LN(マンアワー!I486),0)</f>
        <v>11.428514986050846</v>
      </c>
      <c r="J486" s="4">
        <f>IF(マンアワー!J486&gt;0,LN(マンアワー!J486),0)</f>
        <v>11.499638641428719</v>
      </c>
      <c r="L486" s="6">
        <f t="shared" ref="L486:Q486" si="482">E486-E$1107</f>
        <v>-0.17678906144545081</v>
      </c>
      <c r="M486" s="6">
        <f t="shared" si="482"/>
        <v>-0.14507611776428142</v>
      </c>
      <c r="N486" s="6">
        <f t="shared" si="482"/>
        <v>-0.12047924793180265</v>
      </c>
      <c r="O486" s="6">
        <f t="shared" si="482"/>
        <v>-8.4001205144540236E-2</v>
      </c>
      <c r="P486" s="6">
        <f t="shared" si="482"/>
        <v>-0.12235425144515766</v>
      </c>
      <c r="Q486" s="6">
        <f t="shared" si="482"/>
        <v>-2.9106766190921007E-2</v>
      </c>
    </row>
    <row r="487" spans="1:17" x14ac:dyDescent="0.15">
      <c r="A487" s="1">
        <v>22</v>
      </c>
      <c r="B487" s="1" t="s">
        <v>137</v>
      </c>
      <c r="C487" s="1">
        <v>1</v>
      </c>
      <c r="D487" s="1" t="s">
        <v>8</v>
      </c>
      <c r="E487" s="4">
        <f>IF(マンアワー!E487&gt;0,LN(マンアワー!E487),0)</f>
        <v>13.205652136633883</v>
      </c>
      <c r="F487" s="4">
        <f>IF(マンアワー!F487&gt;0,LN(マンアワー!F487),0)</f>
        <v>12.890712927855107</v>
      </c>
      <c r="G487" s="4">
        <f>IF(マンアワー!G487&gt;0,LN(マンアワー!G487),0)</f>
        <v>12.527819007319422</v>
      </c>
      <c r="H487" s="4">
        <f>IF(マンアワー!H487&gt;0,LN(マンアワー!H487),0)</f>
        <v>12.218402377402043</v>
      </c>
      <c r="I487" s="4">
        <f>IF(マンアワー!I487&gt;0,LN(マンアワー!I487),0)</f>
        <v>11.98943583498551</v>
      </c>
      <c r="J487" s="4">
        <f>IF(マンアワー!J487&gt;0,LN(マンアワー!J487),0)</f>
        <v>11.970890497262953</v>
      </c>
      <c r="L487" s="6">
        <f t="shared" ref="L487:Q487" si="483">E487-E$1085</f>
        <v>0.37761300108181217</v>
      </c>
      <c r="M487" s="6">
        <f t="shared" si="483"/>
        <v>0.48110398574396562</v>
      </c>
      <c r="N487" s="6">
        <f t="shared" si="483"/>
        <v>0.52160232865153233</v>
      </c>
      <c r="O487" s="6">
        <f t="shared" si="483"/>
        <v>0.63737558391443727</v>
      </c>
      <c r="P487" s="6">
        <f t="shared" si="483"/>
        <v>0.55970198972875984</v>
      </c>
      <c r="Q487" s="6">
        <f t="shared" si="483"/>
        <v>0.56517272311667632</v>
      </c>
    </row>
    <row r="488" spans="1:17" x14ac:dyDescent="0.15">
      <c r="A488" s="1">
        <v>22</v>
      </c>
      <c r="B488" s="1" t="s">
        <v>137</v>
      </c>
      <c r="C488" s="1">
        <v>2</v>
      </c>
      <c r="D488" s="1" t="s">
        <v>9</v>
      </c>
      <c r="E488" s="4">
        <f>IF(マンアワー!E488&gt;0,LN(マンアワー!E488),0)</f>
        <v>8.8711147248264641</v>
      </c>
      <c r="F488" s="4">
        <f>IF(マンアワー!F488&gt;0,LN(マンアワー!F488),0)</f>
        <v>8.5870484898871684</v>
      </c>
      <c r="G488" s="4">
        <f>IF(マンアワー!G488&gt;0,LN(マンアワー!G488),0)</f>
        <v>8.2680349449549269</v>
      </c>
      <c r="H488" s="4">
        <f>IF(マンアワー!H488&gt;0,LN(マンアワー!H488),0)</f>
        <v>8.1138544798602688</v>
      </c>
      <c r="I488" s="4">
        <f>IF(マンアワー!I488&gt;0,LN(マンアワー!I488),0)</f>
        <v>7.7733833644972634</v>
      </c>
      <c r="J488" s="4">
        <f>IF(マンアワー!J488&gt;0,LN(マンアワー!J488),0)</f>
        <v>7.6278663655679333</v>
      </c>
      <c r="L488" s="6">
        <f t="shared" ref="L488:Q488" si="484">E488-E$1086</f>
        <v>2.2984461571351034E-2</v>
      </c>
      <c r="M488" s="6">
        <f t="shared" si="484"/>
        <v>0.26634481112851027</v>
      </c>
      <c r="N488" s="6">
        <f t="shared" si="484"/>
        <v>0.19229514593923724</v>
      </c>
      <c r="O488" s="6">
        <f t="shared" si="484"/>
        <v>0.39491255112536994</v>
      </c>
      <c r="P488" s="6">
        <f t="shared" si="484"/>
        <v>0.5803289310293831</v>
      </c>
      <c r="Q488" s="6">
        <f t="shared" si="484"/>
        <v>0.58125000741133981</v>
      </c>
    </row>
    <row r="489" spans="1:17" x14ac:dyDescent="0.15">
      <c r="A489" s="1">
        <v>22</v>
      </c>
      <c r="B489" s="1" t="s">
        <v>138</v>
      </c>
      <c r="C489" s="1">
        <v>3</v>
      </c>
      <c r="D489" s="1" t="s">
        <v>16</v>
      </c>
      <c r="E489" s="4">
        <f>IF(マンアワー!E489&gt;0,LN(マンアワー!E489),0)</f>
        <v>11.610807612954535</v>
      </c>
      <c r="F489" s="4">
        <f>IF(マンアワー!F489&gt;0,LN(マンアワー!F489),0)</f>
        <v>11.683909991399991</v>
      </c>
      <c r="G489" s="4">
        <f>IF(マンアワー!G489&gt;0,LN(マンアワー!G489),0)</f>
        <v>11.740847387262475</v>
      </c>
      <c r="H489" s="4">
        <f>IF(マンアワー!H489&gt;0,LN(マンアワー!H489),0)</f>
        <v>11.750539481415951</v>
      </c>
      <c r="I489" s="4">
        <f>IF(マンアワー!I489&gt;0,LN(マンアワー!I489),0)</f>
        <v>11.642007336911471</v>
      </c>
      <c r="J489" s="4">
        <f>IF(マンアワー!J489&gt;0,LN(マンアワー!J489),0)</f>
        <v>11.580038242885522</v>
      </c>
      <c r="L489" s="6">
        <f t="shared" ref="L489:Q489" si="485">E489-E$1087</f>
        <v>0.90194906279240783</v>
      </c>
      <c r="M489" s="6">
        <f t="shared" si="485"/>
        <v>0.96579713266855549</v>
      </c>
      <c r="N489" s="6">
        <f t="shared" si="485"/>
        <v>0.91689687965791045</v>
      </c>
      <c r="O489" s="6">
        <f t="shared" si="485"/>
        <v>1.0236551860187504</v>
      </c>
      <c r="P489" s="6">
        <f t="shared" si="485"/>
        <v>0.93447097033800475</v>
      </c>
      <c r="Q489" s="6">
        <f t="shared" si="485"/>
        <v>0.92604027720979154</v>
      </c>
    </row>
    <row r="490" spans="1:17" x14ac:dyDescent="0.15">
      <c r="A490" s="1">
        <v>22</v>
      </c>
      <c r="B490" s="1" t="s">
        <v>138</v>
      </c>
      <c r="C490" s="1">
        <v>4</v>
      </c>
      <c r="D490" s="1" t="s">
        <v>17</v>
      </c>
      <c r="E490" s="4">
        <f>IF(マンアワー!E490&gt;0,LN(マンアワー!E490),0)</f>
        <v>11.718606502455797</v>
      </c>
      <c r="F490" s="4">
        <f>IF(マンアワー!F490&gt;0,LN(マンアワー!F490),0)</f>
        <v>11.36424972611421</v>
      </c>
      <c r="G490" s="4">
        <f>IF(マンアワー!G490&gt;0,LN(マンアワー!G490),0)</f>
        <v>11.007279137092517</v>
      </c>
      <c r="H490" s="4">
        <f>IF(マンアワー!H490&gt;0,LN(マンアワー!H490),0)</f>
        <v>10.405635543974419</v>
      </c>
      <c r="I490" s="4">
        <f>IF(マンアワー!I490&gt;0,LN(マンアワー!I490),0)</f>
        <v>9.6078027579894165</v>
      </c>
      <c r="J490" s="4">
        <f>IF(マンアワー!J490&gt;0,LN(マンアワー!J490),0)</f>
        <v>9.4632206179164413</v>
      </c>
      <c r="L490" s="6">
        <f t="shared" ref="L490:Q490" si="486">E490-E$1088</f>
        <v>0.81096134484693927</v>
      </c>
      <c r="M490" s="6">
        <f t="shared" si="486"/>
        <v>0.50838979344414348</v>
      </c>
      <c r="N490" s="6">
        <f t="shared" si="486"/>
        <v>0.13253207886926965</v>
      </c>
      <c r="O490" s="6">
        <f t="shared" si="486"/>
        <v>0.18495230298735699</v>
      </c>
      <c r="P490" s="6">
        <f t="shared" si="486"/>
        <v>9.3167238398983443E-4</v>
      </c>
      <c r="Q490" s="6">
        <f t="shared" si="486"/>
        <v>-2.8458697927085552E-2</v>
      </c>
    </row>
    <row r="491" spans="1:17" x14ac:dyDescent="0.15">
      <c r="A491" s="1">
        <v>22</v>
      </c>
      <c r="B491" s="1" t="s">
        <v>138</v>
      </c>
      <c r="C491" s="1">
        <v>5</v>
      </c>
      <c r="D491" s="1" t="s">
        <v>18</v>
      </c>
      <c r="E491" s="4">
        <f>IF(マンアワー!E491&gt;0,LN(マンアワー!E491),0)</f>
        <v>11.446810734874687</v>
      </c>
      <c r="F491" s="4">
        <f>IF(マンアワー!F491&gt;0,LN(マンアワー!F491),0)</f>
        <v>11.271161629100042</v>
      </c>
      <c r="G491" s="4">
        <f>IF(マンアワー!G491&gt;0,LN(マンアワー!G491),0)</f>
        <v>11.256802063188202</v>
      </c>
      <c r="H491" s="4">
        <f>IF(マンアワー!H491&gt;0,LN(マンアワー!H491),0)</f>
        <v>11.089262924620886</v>
      </c>
      <c r="I491" s="4">
        <f>IF(マンアワー!I491&gt;0,LN(マンアワー!I491),0)</f>
        <v>10.717899167198874</v>
      </c>
      <c r="J491" s="4">
        <f>IF(マンアワー!J491&gt;0,LN(マンアワー!J491),0)</f>
        <v>10.624122128029144</v>
      </c>
      <c r="L491" s="6">
        <f t="shared" ref="L491:Q491" si="487">E491-E$1089</f>
        <v>2.1049616006181271</v>
      </c>
      <c r="M491" s="6">
        <f t="shared" si="487"/>
        <v>2.0846207063183648</v>
      </c>
      <c r="N491" s="6">
        <f t="shared" si="487"/>
        <v>2.0097567600918804</v>
      </c>
      <c r="O491" s="6">
        <f t="shared" si="487"/>
        <v>2.0272980039343302</v>
      </c>
      <c r="P491" s="6">
        <f t="shared" si="487"/>
        <v>1.8556237388874415</v>
      </c>
      <c r="Q491" s="6">
        <f t="shared" si="487"/>
        <v>1.8108861928727382</v>
      </c>
    </row>
    <row r="492" spans="1:17" x14ac:dyDescent="0.15">
      <c r="A492" s="1">
        <v>22</v>
      </c>
      <c r="B492" s="1" t="s">
        <v>138</v>
      </c>
      <c r="C492" s="1">
        <v>6</v>
      </c>
      <c r="D492" s="1" t="s">
        <v>2</v>
      </c>
      <c r="E492" s="4">
        <f>IF(マンアワー!E492&gt;0,LN(マンアワー!E492),0)</f>
        <v>10.581829193009568</v>
      </c>
      <c r="F492" s="4">
        <f>IF(マンアワー!F492&gt;0,LN(マンアワー!F492),0)</f>
        <v>10.634760432982553</v>
      </c>
      <c r="G492" s="4">
        <f>IF(マンアワー!G492&gt;0,LN(マンアワー!G492),0)</f>
        <v>10.762100393049858</v>
      </c>
      <c r="H492" s="4">
        <f>IF(マンアワー!H492&gt;0,LN(マンアワー!H492),0)</f>
        <v>10.717180110860847</v>
      </c>
      <c r="I492" s="4">
        <f>IF(マンアワー!I492&gt;0,LN(マンアワー!I492),0)</f>
        <v>10.650857388346202</v>
      </c>
      <c r="J492" s="4">
        <f>IF(マンアワー!J492&gt;0,LN(マンアワー!J492),0)</f>
        <v>10.566020374350382</v>
      </c>
      <c r="L492" s="6">
        <f t="shared" ref="L492:Q492" si="488">E492-E$1090</f>
        <v>1.2179880979363968</v>
      </c>
      <c r="M492" s="6">
        <f t="shared" si="488"/>
        <v>1.4843748753456261</v>
      </c>
      <c r="N492" s="6">
        <f t="shared" si="488"/>
        <v>1.5657710245199183</v>
      </c>
      <c r="O492" s="6">
        <f t="shared" si="488"/>
        <v>1.5689727350111227</v>
      </c>
      <c r="P492" s="6">
        <f t="shared" si="488"/>
        <v>1.5679217752278696</v>
      </c>
      <c r="Q492" s="6">
        <f t="shared" si="488"/>
        <v>1.5621059612685428</v>
      </c>
    </row>
    <row r="493" spans="1:17" x14ac:dyDescent="0.15">
      <c r="A493" s="1">
        <v>22</v>
      </c>
      <c r="B493" s="1" t="s">
        <v>138</v>
      </c>
      <c r="C493" s="1">
        <v>7</v>
      </c>
      <c r="D493" s="1" t="s">
        <v>19</v>
      </c>
      <c r="E493" s="4">
        <f>IF(マンアワー!E493&gt;0,LN(マンアワー!E493),0)</f>
        <v>7.0881224969145995</v>
      </c>
      <c r="F493" s="4">
        <f>IF(マンアワー!F493&gt;0,LN(マンアワー!F493),0)</f>
        <v>7.1123871802469392</v>
      </c>
      <c r="G493" s="4">
        <f>IF(マンアワー!G493&gt;0,LN(マンアワー!G493),0)</f>
        <v>6.4643211884831526</v>
      </c>
      <c r="H493" s="4">
        <f>IF(マンアワー!H493&gt;0,LN(マンアワー!H493),0)</f>
        <v>6.759424216087262</v>
      </c>
      <c r="I493" s="4">
        <f>IF(マンアワー!I493&gt;0,LN(マンアワー!I493),0)</f>
        <v>6.760154503557458</v>
      </c>
      <c r="J493" s="4">
        <f>IF(マンアワー!J493&gt;0,LN(マンアワー!J493),0)</f>
        <v>6.4309263894705841</v>
      </c>
      <c r="L493" s="6">
        <f t="shared" ref="L493:Q493" si="489">E493-E$1091</f>
        <v>0.58544219351917892</v>
      </c>
      <c r="M493" s="6">
        <f t="shared" si="489"/>
        <v>0.56571755981532146</v>
      </c>
      <c r="N493" s="6">
        <f t="shared" si="489"/>
        <v>3.6989885355131591E-2</v>
      </c>
      <c r="O493" s="6">
        <f t="shared" si="489"/>
        <v>0.43618048180099223</v>
      </c>
      <c r="P493" s="6">
        <f t="shared" si="489"/>
        <v>0.45015567146570756</v>
      </c>
      <c r="Q493" s="6">
        <f t="shared" si="489"/>
        <v>0.28239013353879017</v>
      </c>
    </row>
    <row r="494" spans="1:17" x14ac:dyDescent="0.15">
      <c r="A494" s="1">
        <v>22</v>
      </c>
      <c r="B494" s="1" t="s">
        <v>138</v>
      </c>
      <c r="C494" s="1">
        <v>8</v>
      </c>
      <c r="D494" s="1" t="s">
        <v>20</v>
      </c>
      <c r="E494" s="4">
        <f>IF(マンアワー!E494&gt;0,LN(マンアワー!E494),0)</f>
        <v>10.055654397767414</v>
      </c>
      <c r="F494" s="4">
        <f>IF(マンアワー!F494&gt;0,LN(マンアワー!F494),0)</f>
        <v>10.04831206300922</v>
      </c>
      <c r="G494" s="4">
        <f>IF(マンアワー!G494&gt;0,LN(マンアワー!G494),0)</f>
        <v>10.053400708098735</v>
      </c>
      <c r="H494" s="4">
        <f>IF(マンアワー!H494&gt;0,LN(マンアワー!H494),0)</f>
        <v>9.9259781683950408</v>
      </c>
      <c r="I494" s="4">
        <f>IF(マンアワー!I494&gt;0,LN(マンアワー!I494),0)</f>
        <v>9.7409383858869916</v>
      </c>
      <c r="J494" s="4">
        <f>IF(マンアワー!J494&gt;0,LN(マンアワー!J494),0)</f>
        <v>9.4464233071887822</v>
      </c>
      <c r="L494" s="6">
        <f t="shared" ref="L494:Q494" si="490">E494-E$1092</f>
        <v>6.6439863897766571E-2</v>
      </c>
      <c r="M494" s="6">
        <f t="shared" si="490"/>
        <v>6.8722733044099371E-2</v>
      </c>
      <c r="N494" s="6">
        <f t="shared" si="490"/>
        <v>0.16687072729421715</v>
      </c>
      <c r="O494" s="6">
        <f t="shared" si="490"/>
        <v>0.30092666504991783</v>
      </c>
      <c r="P494" s="6">
        <f t="shared" si="490"/>
        <v>0.46479513267607686</v>
      </c>
      <c r="Q494" s="6">
        <f t="shared" si="490"/>
        <v>0.30682430147960815</v>
      </c>
    </row>
    <row r="495" spans="1:17" x14ac:dyDescent="0.15">
      <c r="A495" s="1">
        <v>22</v>
      </c>
      <c r="B495" s="1" t="s">
        <v>138</v>
      </c>
      <c r="C495" s="1">
        <v>9</v>
      </c>
      <c r="D495" s="1" t="s">
        <v>21</v>
      </c>
      <c r="E495" s="4">
        <f>IF(マンアワー!E495&gt;0,LN(マンアワー!E495),0)</f>
        <v>10.828637148268026</v>
      </c>
      <c r="F495" s="4">
        <f>IF(マンアワー!F495&gt;0,LN(マンアワー!F495),0)</f>
        <v>10.782477065007098</v>
      </c>
      <c r="G495" s="4">
        <f>IF(マンアワー!G495&gt;0,LN(マンアワー!G495),0)</f>
        <v>10.74064153296557</v>
      </c>
      <c r="H495" s="4">
        <f>IF(マンアワー!H495&gt;0,LN(マンアワー!H495),0)</f>
        <v>10.533965438375168</v>
      </c>
      <c r="I495" s="4">
        <f>IF(マンアワー!I495&gt;0,LN(マンアワー!I495),0)</f>
        <v>10.570162764875496</v>
      </c>
      <c r="J495" s="4">
        <f>IF(マンアワー!J495&gt;0,LN(マンアワー!J495),0)</f>
        <v>10.333394816277254</v>
      </c>
      <c r="L495" s="6">
        <f t="shared" ref="L495:Q495" si="491">E495-E$1093</f>
        <v>0.89331349042761587</v>
      </c>
      <c r="M495" s="6">
        <f t="shared" si="491"/>
        <v>1.089452395028756</v>
      </c>
      <c r="N495" s="6">
        <f t="shared" si="491"/>
        <v>1.19665794401371</v>
      </c>
      <c r="O495" s="6">
        <f t="shared" si="491"/>
        <v>1.2067662288013103</v>
      </c>
      <c r="P495" s="6">
        <f t="shared" si="491"/>
        <v>1.1649505396934696</v>
      </c>
      <c r="Q495" s="6">
        <f t="shared" si="491"/>
        <v>1.0990143186189076</v>
      </c>
    </row>
    <row r="496" spans="1:17" x14ac:dyDescent="0.15">
      <c r="A496" s="1">
        <v>22</v>
      </c>
      <c r="B496" s="1" t="s">
        <v>138</v>
      </c>
      <c r="C496" s="1">
        <v>10</v>
      </c>
      <c r="D496" s="1" t="s">
        <v>22</v>
      </c>
      <c r="E496" s="4">
        <f>IF(マンアワー!E496&gt;0,LN(マンアワー!E496),0)</f>
        <v>11.206611364912847</v>
      </c>
      <c r="F496" s="4">
        <f>IF(マンアワー!F496&gt;0,LN(マンアワー!F496),0)</f>
        <v>11.199325314607055</v>
      </c>
      <c r="G496" s="4">
        <f>IF(マンアワー!G496&gt;0,LN(マンアワー!G496),0)</f>
        <v>11.468340366902806</v>
      </c>
      <c r="H496" s="4">
        <f>IF(マンアワー!H496&gt;0,LN(マンアワー!H496),0)</f>
        <v>11.366865526803741</v>
      </c>
      <c r="I496" s="4">
        <f>IF(マンアワー!I496&gt;0,LN(マンアワー!I496),0)</f>
        <v>11.181948269838431</v>
      </c>
      <c r="J496" s="4">
        <f>IF(マンアワー!J496&gt;0,LN(マンアワー!J496),0)</f>
        <v>11.00732847766144</v>
      </c>
      <c r="L496" s="6">
        <f t="shared" ref="L496:Q496" si="492">E496-E$1094</f>
        <v>1.0928866078562169</v>
      </c>
      <c r="M496" s="6">
        <f t="shared" si="492"/>
        <v>1.1391460124612962</v>
      </c>
      <c r="N496" s="6">
        <f t="shared" si="492"/>
        <v>1.1710750826438172</v>
      </c>
      <c r="O496" s="6">
        <f t="shared" si="492"/>
        <v>1.2539963586918113</v>
      </c>
      <c r="P496" s="6">
        <f t="shared" si="492"/>
        <v>1.2338238437716296</v>
      </c>
      <c r="Q496" s="6">
        <f t="shared" si="492"/>
        <v>1.1838962553338579</v>
      </c>
    </row>
    <row r="497" spans="1:17" x14ac:dyDescent="0.15">
      <c r="A497" s="1">
        <v>22</v>
      </c>
      <c r="B497" s="1" t="s">
        <v>138</v>
      </c>
      <c r="C497" s="1">
        <v>11</v>
      </c>
      <c r="D497" s="1" t="s">
        <v>23</v>
      </c>
      <c r="E497" s="4">
        <f>IF(マンアワー!E497&gt;0,LN(マンアワー!E497),0)</f>
        <v>11.675079463170871</v>
      </c>
      <c r="F497" s="4">
        <f>IF(マンアワー!F497&gt;0,LN(マンアワー!F497),0)</f>
        <v>11.725674033231819</v>
      </c>
      <c r="G497" s="4">
        <f>IF(マンアワー!G497&gt;0,LN(マンアワー!G497),0)</f>
        <v>11.987695222828291</v>
      </c>
      <c r="H497" s="4">
        <f>IF(マンアワー!H497&gt;0,LN(マンアワー!H497),0)</f>
        <v>11.826741539506065</v>
      </c>
      <c r="I497" s="4">
        <f>IF(マンアワー!I497&gt;0,LN(マンアワー!I497),0)</f>
        <v>11.82721877592453</v>
      </c>
      <c r="J497" s="4">
        <f>IF(マンアワー!J497&gt;0,LN(マンアワー!J497),0)</f>
        <v>11.600856530212811</v>
      </c>
      <c r="L497" s="6">
        <f t="shared" ref="L497:Q497" si="493">E497-E$1095</f>
        <v>1.4807485595046384</v>
      </c>
      <c r="M497" s="6">
        <f t="shared" si="493"/>
        <v>1.4713228745596432</v>
      </c>
      <c r="N497" s="6">
        <f t="shared" si="493"/>
        <v>1.5107430100584249</v>
      </c>
      <c r="O497" s="6">
        <f t="shared" si="493"/>
        <v>1.4201727830903295</v>
      </c>
      <c r="P497" s="6">
        <f t="shared" si="493"/>
        <v>1.4079949533679486</v>
      </c>
      <c r="Q497" s="6">
        <f t="shared" si="493"/>
        <v>1.4062063776274005</v>
      </c>
    </row>
    <row r="498" spans="1:17" x14ac:dyDescent="0.15">
      <c r="A498" s="1">
        <v>22</v>
      </c>
      <c r="B498" s="1" t="s">
        <v>138</v>
      </c>
      <c r="C498" s="1">
        <v>12</v>
      </c>
      <c r="D498" s="1" t="s">
        <v>24</v>
      </c>
      <c r="E498" s="4">
        <f>IF(マンアワー!E498&gt;0,LN(マンアワー!E498),0)</f>
        <v>11.213230079148394</v>
      </c>
      <c r="F498" s="4">
        <f>IF(マンアワー!F498&gt;0,LN(マンアワー!F498),0)</f>
        <v>11.678877636146559</v>
      </c>
      <c r="G498" s="4">
        <f>IF(マンアワー!G498&gt;0,LN(マンアワー!G498),0)</f>
        <v>12.173284623364136</v>
      </c>
      <c r="H498" s="4">
        <f>IF(マンアワー!H498&gt;0,LN(マンアワー!H498),0)</f>
        <v>12.018919516052957</v>
      </c>
      <c r="I498" s="4">
        <f>IF(マンアワー!I498&gt;0,LN(マンアワー!I498),0)</f>
        <v>11.906297689797929</v>
      </c>
      <c r="J498" s="4">
        <f>IF(マンアワー!J498&gt;0,LN(マンアワー!J498),0)</f>
        <v>11.732597228964444</v>
      </c>
      <c r="L498" s="6">
        <f t="shared" ref="L498:Q498" si="494">E498-E$1096</f>
        <v>1.024605020375839</v>
      </c>
      <c r="M498" s="6">
        <f t="shared" si="494"/>
        <v>1.2633488811472482</v>
      </c>
      <c r="N498" s="6">
        <f t="shared" si="494"/>
        <v>1.1924057769650673</v>
      </c>
      <c r="O498" s="6">
        <f t="shared" si="494"/>
        <v>1.1360727626073057</v>
      </c>
      <c r="P498" s="6">
        <f t="shared" si="494"/>
        <v>1.1621252174017851</v>
      </c>
      <c r="Q498" s="6">
        <f t="shared" si="494"/>
        <v>1.1143709959979162</v>
      </c>
    </row>
    <row r="499" spans="1:17" x14ac:dyDescent="0.15">
      <c r="A499" s="1">
        <v>22</v>
      </c>
      <c r="B499" s="1" t="s">
        <v>138</v>
      </c>
      <c r="C499" s="1">
        <v>13</v>
      </c>
      <c r="D499" s="1" t="s">
        <v>25</v>
      </c>
      <c r="E499" s="4">
        <f>IF(マンアワー!E499&gt;0,LN(マンアワー!E499),0)</f>
        <v>11.925894332006507</v>
      </c>
      <c r="F499" s="4">
        <f>IF(マンアワー!F499&gt;0,LN(マンアワー!F499),0)</f>
        <v>12.220521409419277</v>
      </c>
      <c r="G499" s="4">
        <f>IF(マンアワー!G499&gt;0,LN(マンアワー!G499),0)</f>
        <v>12.323781702088178</v>
      </c>
      <c r="H499" s="4">
        <f>IF(マンアワー!H499&gt;0,LN(マンアワー!H499),0)</f>
        <v>12.305096283764756</v>
      </c>
      <c r="I499" s="4">
        <f>IF(マンアワー!I499&gt;0,LN(マンアワー!I499),0)</f>
        <v>12.41229874650902</v>
      </c>
      <c r="J499" s="4">
        <f>IF(マンアワー!J499&gt;0,LN(マンアワー!J499),0)</f>
        <v>12.241091750000711</v>
      </c>
      <c r="L499" s="6">
        <f t="shared" ref="L499:Q499" si="495">E499-E$1097</f>
        <v>2.2924105064464992</v>
      </c>
      <c r="M499" s="6">
        <f t="shared" si="495"/>
        <v>2.4544885733236796</v>
      </c>
      <c r="N499" s="6">
        <f t="shared" si="495"/>
        <v>2.5084042631325243</v>
      </c>
      <c r="O499" s="6">
        <f t="shared" si="495"/>
        <v>2.5726694081129668</v>
      </c>
      <c r="P499" s="6">
        <f t="shared" si="495"/>
        <v>2.4084832702947239</v>
      </c>
      <c r="Q499" s="6">
        <f t="shared" si="495"/>
        <v>2.3901639341739909</v>
      </c>
    </row>
    <row r="500" spans="1:17" x14ac:dyDescent="0.15">
      <c r="A500" s="1">
        <v>22</v>
      </c>
      <c r="B500" s="1" t="s">
        <v>138</v>
      </c>
      <c r="C500" s="1">
        <v>14</v>
      </c>
      <c r="D500" s="1" t="s">
        <v>26</v>
      </c>
      <c r="E500" s="4">
        <f>IF(マンアワー!E500&gt;0,LN(マンアワー!E500),0)</f>
        <v>9.6548220828116538</v>
      </c>
      <c r="F500" s="4">
        <f>IF(マンアワー!F500&gt;0,LN(マンアワー!F500),0)</f>
        <v>10.022599490757221</v>
      </c>
      <c r="G500" s="4">
        <f>IF(マンアワー!G500&gt;0,LN(マンアワー!G500),0)</f>
        <v>9.9230872434976813</v>
      </c>
      <c r="H500" s="4">
        <f>IF(マンアワー!H500&gt;0,LN(マンアワー!H500),0)</f>
        <v>9.6204223148591517</v>
      </c>
      <c r="I500" s="4">
        <f>IF(マンアワー!I500&gt;0,LN(マンアワー!I500),0)</f>
        <v>9.3161014396492696</v>
      </c>
      <c r="J500" s="4">
        <f>IF(マンアワー!J500&gt;0,LN(マンアワー!J500),0)</f>
        <v>9.2441158346304526</v>
      </c>
      <c r="L500" s="6">
        <f t="shared" ref="L500:Q500" si="496">E500-E$1098</f>
        <v>1.7001263701573857</v>
      </c>
      <c r="M500" s="6">
        <f t="shared" si="496"/>
        <v>1.6720437847045293</v>
      </c>
      <c r="N500" s="6">
        <f t="shared" si="496"/>
        <v>1.377231874915541</v>
      </c>
      <c r="O500" s="6">
        <f t="shared" si="496"/>
        <v>1.4477787574279581</v>
      </c>
      <c r="P500" s="6">
        <f t="shared" si="496"/>
        <v>1.2529328416085779</v>
      </c>
      <c r="Q500" s="6">
        <f t="shared" si="496"/>
        <v>1.3049696180953996</v>
      </c>
    </row>
    <row r="501" spans="1:17" x14ac:dyDescent="0.15">
      <c r="A501" s="1">
        <v>22</v>
      </c>
      <c r="B501" s="1" t="s">
        <v>138</v>
      </c>
      <c r="C501" s="1">
        <v>15</v>
      </c>
      <c r="D501" s="1" t="s">
        <v>27</v>
      </c>
      <c r="E501" s="4">
        <f>IF(マンアワー!E501&gt;0,LN(マンアワー!E501),0)</f>
        <v>12.546473224407716</v>
      </c>
      <c r="F501" s="4">
        <f>IF(マンアワー!F501&gt;0,LN(マンアワー!F501),0)</f>
        <v>12.582729636038669</v>
      </c>
      <c r="G501" s="4">
        <f>IF(マンアワー!G501&gt;0,LN(マンアワー!G501),0)</f>
        <v>12.576543697129893</v>
      </c>
      <c r="H501" s="4">
        <f>IF(マンアワー!H501&gt;0,LN(マンアワー!H501),0)</f>
        <v>12.303654715190918</v>
      </c>
      <c r="I501" s="4">
        <f>IF(マンアワー!I501&gt;0,LN(マンアワー!I501),0)</f>
        <v>12.060157025257723</v>
      </c>
      <c r="J501" s="4">
        <f>IF(マンアワー!J501&gt;0,LN(マンアワー!J501),0)</f>
        <v>11.933797041499107</v>
      </c>
      <c r="L501" s="6">
        <f t="shared" ref="L501:Q501" si="497">E501-E$1099</f>
        <v>1.1742271999915399</v>
      </c>
      <c r="M501" s="6">
        <f t="shared" si="497"/>
        <v>1.2812995707278603</v>
      </c>
      <c r="N501" s="6">
        <f t="shared" si="497"/>
        <v>1.2598945877134966</v>
      </c>
      <c r="O501" s="6">
        <f t="shared" si="497"/>
        <v>1.235643333642793</v>
      </c>
      <c r="P501" s="6">
        <f t="shared" si="497"/>
        <v>1.2246521455923283</v>
      </c>
      <c r="Q501" s="6">
        <f t="shared" si="497"/>
        <v>1.1884838156544539</v>
      </c>
    </row>
    <row r="502" spans="1:17" x14ac:dyDescent="0.15">
      <c r="A502" s="1">
        <v>22</v>
      </c>
      <c r="B502" s="1" t="s">
        <v>137</v>
      </c>
      <c r="C502" s="1">
        <v>16</v>
      </c>
      <c r="D502" s="1" t="s">
        <v>10</v>
      </c>
      <c r="E502" s="4">
        <f>IF(マンアワー!E502&gt;0,LN(マンアワー!E502),0)</f>
        <v>12.61076242044563</v>
      </c>
      <c r="F502" s="4">
        <f>IF(マンアワー!F502&gt;0,LN(マンアワー!F502),0)</f>
        <v>12.835022548418856</v>
      </c>
      <c r="G502" s="4">
        <f>IF(マンアワー!G502&gt;0,LN(マンアワー!G502),0)</f>
        <v>12.95736508886456</v>
      </c>
      <c r="H502" s="4">
        <f>IF(マンアワー!H502&gt;0,LN(マンアワー!H502),0)</f>
        <v>12.885400802360994</v>
      </c>
      <c r="I502" s="4">
        <f>IF(マンアワー!I502&gt;0,LN(マンアワー!I502),0)</f>
        <v>12.668490365500309</v>
      </c>
      <c r="J502" s="4">
        <f>IF(マンアワー!J502&gt;0,LN(マンアワー!J502),0)</f>
        <v>12.66116314946759</v>
      </c>
      <c r="L502" s="6">
        <f t="shared" ref="L502:Q502" si="498">E502-E$1100</f>
        <v>0.62846878156366515</v>
      </c>
      <c r="M502" s="6">
        <f t="shared" si="498"/>
        <v>0.54909276552960584</v>
      </c>
      <c r="N502" s="6">
        <f t="shared" si="498"/>
        <v>0.69185962736919571</v>
      </c>
      <c r="O502" s="6">
        <f t="shared" si="498"/>
        <v>0.63367872569626904</v>
      </c>
      <c r="P502" s="6">
        <f t="shared" si="498"/>
        <v>0.62879688343864437</v>
      </c>
      <c r="Q502" s="6">
        <f t="shared" si="498"/>
        <v>0.6773751446574483</v>
      </c>
    </row>
    <row r="503" spans="1:17" x14ac:dyDescent="0.15">
      <c r="A503" s="1">
        <v>22</v>
      </c>
      <c r="B503" s="1" t="s">
        <v>137</v>
      </c>
      <c r="C503" s="1">
        <v>17</v>
      </c>
      <c r="D503" s="1" t="s">
        <v>11</v>
      </c>
      <c r="E503" s="4">
        <f>IF(マンアワー!E503&gt;0,LN(マンアワー!E503),0)</f>
        <v>9.7532831028271829</v>
      </c>
      <c r="F503" s="4">
        <f>IF(マンアワー!F503&gt;0,LN(マンアワー!F503),0)</f>
        <v>9.8998001098964306</v>
      </c>
      <c r="G503" s="4">
        <f>IF(マンアワー!G503&gt;0,LN(マンアワー!G503),0)</f>
        <v>10.042821074654064</v>
      </c>
      <c r="H503" s="4">
        <f>IF(マンアワー!H503&gt;0,LN(マンアワー!H503),0)</f>
        <v>10.143189309670854</v>
      </c>
      <c r="I503" s="4">
        <f>IF(マンアワー!I503&gt;0,LN(マンアワー!I503),0)</f>
        <v>10.042805376717308</v>
      </c>
      <c r="J503" s="4">
        <f>IF(マンアワー!J503&gt;0,LN(マンアワー!J503),0)</f>
        <v>10.018641728302491</v>
      </c>
      <c r="L503" s="6">
        <f t="shared" ref="L503:Q503" si="499">E503-E$1101</f>
        <v>0.58075794973331973</v>
      </c>
      <c r="M503" s="6">
        <f t="shared" si="499"/>
        <v>0.56387502001893353</v>
      </c>
      <c r="N503" s="6">
        <f t="shared" si="499"/>
        <v>0.59552831270900874</v>
      </c>
      <c r="O503" s="6">
        <f t="shared" si="499"/>
        <v>0.64669526016693801</v>
      </c>
      <c r="P503" s="6">
        <f t="shared" si="499"/>
        <v>0.60578910311508949</v>
      </c>
      <c r="Q503" s="6">
        <f t="shared" si="499"/>
        <v>0.59567972906700639</v>
      </c>
    </row>
    <row r="504" spans="1:17" x14ac:dyDescent="0.15">
      <c r="A504" s="1">
        <v>22</v>
      </c>
      <c r="B504" s="1" t="s">
        <v>137</v>
      </c>
      <c r="C504" s="1">
        <v>18</v>
      </c>
      <c r="D504" s="1" t="s">
        <v>12</v>
      </c>
      <c r="E504" s="4">
        <f>IF(マンアワー!E504&gt;0,LN(マンアワー!E504),0)</f>
        <v>13.241406795886419</v>
      </c>
      <c r="F504" s="4">
        <f>IF(マンアワー!F504&gt;0,LN(マンアワー!F504),0)</f>
        <v>13.349722258653374</v>
      </c>
      <c r="G504" s="4">
        <f>IF(マンアワー!G504&gt;0,LN(マンアワー!G504),0)</f>
        <v>13.358428832373972</v>
      </c>
      <c r="H504" s="4">
        <f>IF(マンアワー!H504&gt;0,LN(マンアワー!H504),0)</f>
        <v>13.151209820007903</v>
      </c>
      <c r="I504" s="4">
        <f>IF(マンアワー!I504&gt;0,LN(マンアワー!I504),0)</f>
        <v>13.151842801118496</v>
      </c>
      <c r="J504" s="4">
        <f>IF(マンアワー!J504&gt;0,LN(マンアワー!J504),0)</f>
        <v>13.108748247846775</v>
      </c>
      <c r="L504" s="6">
        <f t="shared" ref="L504:Q504" si="500">E504-E$1102</f>
        <v>0.65283684001394349</v>
      </c>
      <c r="M504" s="6">
        <f t="shared" si="500"/>
        <v>0.63631550912395163</v>
      </c>
      <c r="N504" s="6">
        <f t="shared" si="500"/>
        <v>0.71332593067250016</v>
      </c>
      <c r="O504" s="6">
        <f t="shared" si="500"/>
        <v>0.64305289951249023</v>
      </c>
      <c r="P504" s="6">
        <f t="shared" si="500"/>
        <v>0.80528692624313436</v>
      </c>
      <c r="Q504" s="6">
        <f t="shared" si="500"/>
        <v>0.79396704672272023</v>
      </c>
    </row>
    <row r="505" spans="1:17" x14ac:dyDescent="0.15">
      <c r="A505" s="1">
        <v>22</v>
      </c>
      <c r="B505" s="1" t="s">
        <v>137</v>
      </c>
      <c r="C505" s="1">
        <v>19</v>
      </c>
      <c r="D505" s="1" t="s">
        <v>13</v>
      </c>
      <c r="E505" s="4">
        <f>IF(マンアワー!E505&gt;0,LN(マンアワー!E505),0)</f>
        <v>11.128242758531917</v>
      </c>
      <c r="F505" s="4">
        <f>IF(マンアワー!F505&gt;0,LN(マンアワー!F505),0)</f>
        <v>11.395420021722243</v>
      </c>
      <c r="G505" s="4">
        <f>IF(マンアワー!G505&gt;0,LN(マンアワー!G505),0)</f>
        <v>11.516396139166725</v>
      </c>
      <c r="H505" s="4">
        <f>IF(マンアワー!H505&gt;0,LN(マンアワー!H505),0)</f>
        <v>11.414542596765719</v>
      </c>
      <c r="I505" s="4">
        <f>IF(マンアワー!I505&gt;0,LN(マンアワー!I505),0)</f>
        <v>11.475695551091233</v>
      </c>
      <c r="J505" s="4">
        <f>IF(マンアワー!J505&gt;0,LN(マンアワー!J505),0)</f>
        <v>11.486741079954621</v>
      </c>
      <c r="L505" s="6">
        <f t="shared" ref="L505:Q505" si="501">E505-E$1103</f>
        <v>0.67543771475267711</v>
      </c>
      <c r="M505" s="6">
        <f t="shared" si="501"/>
        <v>0.65753054815737322</v>
      </c>
      <c r="N505" s="6">
        <f t="shared" si="501"/>
        <v>0.67230210768336995</v>
      </c>
      <c r="O505" s="6">
        <f t="shared" si="501"/>
        <v>0.69948539957480094</v>
      </c>
      <c r="P505" s="6">
        <f t="shared" si="501"/>
        <v>0.79115183240914355</v>
      </c>
      <c r="Q505" s="6">
        <f t="shared" si="501"/>
        <v>0.80782449102878928</v>
      </c>
    </row>
    <row r="506" spans="1:17" x14ac:dyDescent="0.15">
      <c r="A506" s="1">
        <v>22</v>
      </c>
      <c r="B506" s="1" t="s">
        <v>292</v>
      </c>
      <c r="C506" s="1">
        <v>20</v>
      </c>
      <c r="D506" s="1" t="s">
        <v>14</v>
      </c>
      <c r="E506" s="4">
        <f>IF(マンアワー!E506&gt;0,LN(マンアワー!E506),0)</f>
        <v>9.6198084781868509</v>
      </c>
      <c r="F506" s="4">
        <f>IF(マンアワー!F506&gt;0,LN(マンアワー!F506),0)</f>
        <v>10.013761665975913</v>
      </c>
      <c r="G506" s="4">
        <f>IF(マンアワー!G506&gt;0,LN(マンアワー!G506),0)</f>
        <v>10.499035150366623</v>
      </c>
      <c r="H506" s="4">
        <f>IF(マンアワー!H506&gt;0,LN(マンアワー!H506),0)</f>
        <v>10.439251166882439</v>
      </c>
      <c r="I506" s="4">
        <f>IF(マンアワー!I506&gt;0,LN(マンアワー!I506),0)</f>
        <v>10.476251252122493</v>
      </c>
      <c r="J506" s="4">
        <f>IF(マンアワー!J506&gt;0,LN(マンアワー!J506),0)</f>
        <v>10.473754916952574</v>
      </c>
      <c r="L506" s="6">
        <f t="shared" ref="L506:Q506" si="502">E506-E$1104</f>
        <v>0.94874499941496104</v>
      </c>
      <c r="M506" s="6">
        <f t="shared" si="502"/>
        <v>0.73739727477902939</v>
      </c>
      <c r="N506" s="6">
        <f t="shared" si="502"/>
        <v>0.83193539022133045</v>
      </c>
      <c r="O506" s="6">
        <f t="shared" si="502"/>
        <v>0.73642151226459696</v>
      </c>
      <c r="P506" s="6">
        <f t="shared" si="502"/>
        <v>0.8012172505387305</v>
      </c>
      <c r="Q506" s="6">
        <f t="shared" si="502"/>
        <v>0.80699416088764586</v>
      </c>
    </row>
    <row r="507" spans="1:17" x14ac:dyDescent="0.15">
      <c r="A507" s="1">
        <v>22</v>
      </c>
      <c r="B507" s="1" t="s">
        <v>137</v>
      </c>
      <c r="C507" s="1">
        <v>21</v>
      </c>
      <c r="D507" s="1" t="s">
        <v>15</v>
      </c>
      <c r="E507" s="4">
        <f>IF(マンアワー!E507&gt;0,LN(マンアワー!E507),0)</f>
        <v>12.216846202419488</v>
      </c>
      <c r="F507" s="4">
        <f>IF(マンアワー!F507&gt;0,LN(マンアワー!F507),0)</f>
        <v>12.256989309694609</v>
      </c>
      <c r="G507" s="4">
        <f>IF(マンアワー!G507&gt;0,LN(マンアワー!G507),0)</f>
        <v>12.36803667376207</v>
      </c>
      <c r="H507" s="4">
        <f>IF(マンアワー!H507&gt;0,LN(マンアワー!H507),0)</f>
        <v>12.392259311125473</v>
      </c>
      <c r="I507" s="4">
        <f>IF(マンアワー!I507&gt;0,LN(マンアワー!I507),0)</f>
        <v>12.232505568596443</v>
      </c>
      <c r="J507" s="4">
        <f>IF(マンアワー!J507&gt;0,LN(マンアワー!J507),0)</f>
        <v>12.258914927352459</v>
      </c>
      <c r="L507" s="6">
        <f t="shared" ref="L507:Q507" si="503">E507-E$1105</f>
        <v>0.65693332117787584</v>
      </c>
      <c r="M507" s="6">
        <f t="shared" si="503"/>
        <v>0.6425267730839419</v>
      </c>
      <c r="N507" s="6">
        <f t="shared" si="503"/>
        <v>0.71194493158098204</v>
      </c>
      <c r="O507" s="6">
        <f t="shared" si="503"/>
        <v>0.77191485625767342</v>
      </c>
      <c r="P507" s="6">
        <f t="shared" si="503"/>
        <v>0.71448303335177066</v>
      </c>
      <c r="Q507" s="6">
        <f t="shared" si="503"/>
        <v>0.75052735411033389</v>
      </c>
    </row>
    <row r="508" spans="1:17" x14ac:dyDescent="0.15">
      <c r="A508" s="1">
        <v>22</v>
      </c>
      <c r="B508" s="1" t="s">
        <v>136</v>
      </c>
      <c r="C508" s="1">
        <v>22</v>
      </c>
      <c r="D508" s="1" t="s">
        <v>7</v>
      </c>
      <c r="E508" s="4">
        <f>IF(マンアワー!E508&gt;0,LN(マンアワー!E508),0)</f>
        <v>13.305052273007329</v>
      </c>
      <c r="F508" s="4">
        <f>IF(マンアワー!F508&gt;0,LN(マンアワー!F508),0)</f>
        <v>13.512630566450014</v>
      </c>
      <c r="G508" s="4">
        <f>IF(マンアワー!G508&gt;0,LN(マンアワー!G508),0)</f>
        <v>13.716341798798304</v>
      </c>
      <c r="H508" s="4">
        <f>IF(マンアワー!H508&gt;0,LN(マンアワー!H508),0)</f>
        <v>13.859212475114605</v>
      </c>
      <c r="I508" s="4">
        <f>IF(マンアワー!I508&gt;0,LN(マンアワー!I508),0)</f>
        <v>13.971831570875192</v>
      </c>
      <c r="J508" s="4">
        <f>IF(マンアワー!J508&gt;0,LN(マンアワー!J508),0)</f>
        <v>13.90044668930342</v>
      </c>
      <c r="L508" s="6">
        <f t="shared" ref="L508:Q508" si="504">E508-E$1106</f>
        <v>0.74201355140571756</v>
      </c>
      <c r="M508" s="6">
        <f t="shared" si="504"/>
        <v>0.69520698876532272</v>
      </c>
      <c r="N508" s="6">
        <f t="shared" si="504"/>
        <v>0.64896332403147561</v>
      </c>
      <c r="O508" s="6">
        <f t="shared" si="504"/>
        <v>0.6737759149831497</v>
      </c>
      <c r="P508" s="6">
        <f t="shared" si="504"/>
        <v>0.63961071961469429</v>
      </c>
      <c r="Q508" s="6">
        <f t="shared" si="504"/>
        <v>0.58265709571120183</v>
      </c>
    </row>
    <row r="509" spans="1:17" x14ac:dyDescent="0.15">
      <c r="A509" s="1">
        <v>22</v>
      </c>
      <c r="B509" s="1" t="s">
        <v>136</v>
      </c>
      <c r="C509" s="1">
        <v>23</v>
      </c>
      <c r="D509" s="1" t="s">
        <v>28</v>
      </c>
      <c r="E509" s="4">
        <f>IF(マンアワー!E509&gt;0,LN(マンアワー!E509),0)</f>
        <v>12.078589785838908</v>
      </c>
      <c r="F509" s="4">
        <f>IF(マンアワー!F509&gt;0,LN(マンアワー!F509),0)</f>
        <v>12.187055468669426</v>
      </c>
      <c r="G509" s="4">
        <f>IF(マンアワー!G509&gt;0,LN(マンアワー!G509),0)</f>
        <v>12.125651559785121</v>
      </c>
      <c r="H509" s="4">
        <f>IF(マンアワー!H509&gt;0,LN(マンアワー!H509),0)</f>
        <v>12.107974661003515</v>
      </c>
      <c r="I509" s="4">
        <f>IF(マンアワー!I509&gt;0,LN(マンアワー!I509),0)</f>
        <v>12.016079866310882</v>
      </c>
      <c r="J509" s="4">
        <f>IF(マンアワー!J509&gt;0,LN(マンアワー!J509),0)</f>
        <v>11.962503819620403</v>
      </c>
      <c r="L509" s="6">
        <f t="shared" ref="L509:Q509" si="505">E509-E$1107</f>
        <v>0.46786741735697923</v>
      </c>
      <c r="M509" s="6">
        <f t="shared" si="505"/>
        <v>0.43026054684152726</v>
      </c>
      <c r="N509" s="6">
        <f t="shared" si="505"/>
        <v>0.38701724542649529</v>
      </c>
      <c r="O509" s="6">
        <f t="shared" si="505"/>
        <v>0.44635379976958589</v>
      </c>
      <c r="P509" s="6">
        <f t="shared" si="505"/>
        <v>0.46521062881487829</v>
      </c>
      <c r="Q509" s="6">
        <f t="shared" si="505"/>
        <v>0.43375841200076337</v>
      </c>
    </row>
    <row r="510" spans="1:17" x14ac:dyDescent="0.15">
      <c r="A510" s="1">
        <v>23</v>
      </c>
      <c r="B510" s="1" t="s">
        <v>141</v>
      </c>
      <c r="C510" s="1">
        <v>1</v>
      </c>
      <c r="D510" s="1" t="s">
        <v>8</v>
      </c>
      <c r="E510" s="4">
        <f>IF(マンアワー!E510&gt;0,LN(マンアワー!E510),0)</f>
        <v>13.197797909412472</v>
      </c>
      <c r="F510" s="4">
        <f>IF(マンアワー!F510&gt;0,LN(マンアワー!F510),0)</f>
        <v>12.794544643822546</v>
      </c>
      <c r="G510" s="4">
        <f>IF(マンアワー!G510&gt;0,LN(マンアワー!G510),0)</f>
        <v>12.467295962609306</v>
      </c>
      <c r="H510" s="4">
        <f>IF(マンアワー!H510&gt;0,LN(マンアワー!H510),0)</f>
        <v>12.22427256954871</v>
      </c>
      <c r="I510" s="4">
        <f>IF(マンアワー!I510&gt;0,LN(マンアワー!I510),0)</f>
        <v>12.061185174862953</v>
      </c>
      <c r="J510" s="4">
        <f>IF(マンアワー!J510&gt;0,LN(マンアワー!J510),0)</f>
        <v>12.03345912242639</v>
      </c>
      <c r="L510" s="6">
        <f t="shared" ref="L510:Q510" si="506">E510-E$1085</f>
        <v>0.36975877386040068</v>
      </c>
      <c r="M510" s="6">
        <f t="shared" si="506"/>
        <v>0.38493570171140412</v>
      </c>
      <c r="N510" s="6">
        <f t="shared" si="506"/>
        <v>0.46107928394141595</v>
      </c>
      <c r="O510" s="6">
        <f t="shared" si="506"/>
        <v>0.64324577606110367</v>
      </c>
      <c r="P510" s="6">
        <f t="shared" si="506"/>
        <v>0.63145132960620209</v>
      </c>
      <c r="Q510" s="6">
        <f t="shared" si="506"/>
        <v>0.62774134828011263</v>
      </c>
    </row>
    <row r="511" spans="1:17" x14ac:dyDescent="0.15">
      <c r="A511" s="1">
        <v>23</v>
      </c>
      <c r="B511" s="1" t="s">
        <v>141</v>
      </c>
      <c r="C511" s="1">
        <v>2</v>
      </c>
      <c r="D511" s="1" t="s">
        <v>9</v>
      </c>
      <c r="E511" s="4">
        <f>IF(マンアワー!E511&gt;0,LN(マンアワー!E511),0)</f>
        <v>8.893510148334995</v>
      </c>
      <c r="F511" s="4">
        <f>IF(マンアワー!F511&gt;0,LN(マンアワー!F511),0)</f>
        <v>8.717505219304778</v>
      </c>
      <c r="G511" s="4">
        <f>IF(マンアワー!G511&gt;0,LN(マンアワー!G511),0)</f>
        <v>8.4785233910852078</v>
      </c>
      <c r="H511" s="4">
        <f>IF(マンアワー!H511&gt;0,LN(マンアワー!H511),0)</f>
        <v>8.213638940059516</v>
      </c>
      <c r="I511" s="4">
        <f>IF(マンアワー!I511&gt;0,LN(マンアワー!I511),0)</f>
        <v>7.9039183436049791</v>
      </c>
      <c r="J511" s="4">
        <f>IF(マンアワー!J511&gt;0,LN(マンアワー!J511),0)</f>
        <v>7.7396143798898471</v>
      </c>
      <c r="L511" s="6">
        <f t="shared" ref="L511:Q511" si="507">E511-E$1086</f>
        <v>4.5379885079881888E-2</v>
      </c>
      <c r="M511" s="6">
        <f t="shared" si="507"/>
        <v>0.39680154054611982</v>
      </c>
      <c r="N511" s="6">
        <f t="shared" si="507"/>
        <v>0.40278359206951819</v>
      </c>
      <c r="O511" s="6">
        <f t="shared" si="507"/>
        <v>0.49469701132461719</v>
      </c>
      <c r="P511" s="6">
        <f t="shared" si="507"/>
        <v>0.71086391013709882</v>
      </c>
      <c r="Q511" s="6">
        <f t="shared" si="507"/>
        <v>0.69299802173325364</v>
      </c>
    </row>
    <row r="512" spans="1:17" x14ac:dyDescent="0.15">
      <c r="A512" s="1">
        <v>23</v>
      </c>
      <c r="B512" s="1" t="s">
        <v>142</v>
      </c>
      <c r="C512" s="1">
        <v>3</v>
      </c>
      <c r="D512" s="1" t="s">
        <v>16</v>
      </c>
      <c r="E512" s="4">
        <f>IF(マンアワー!E512&gt;0,LN(マンアワー!E512),0)</f>
        <v>12.001803646891325</v>
      </c>
      <c r="F512" s="4">
        <f>IF(マンアワー!F512&gt;0,LN(マンアワー!F512),0)</f>
        <v>11.968812006836265</v>
      </c>
      <c r="G512" s="4">
        <f>IF(マンアワー!G512&gt;0,LN(マンアワー!G512),0)</f>
        <v>12.082203469225259</v>
      </c>
      <c r="H512" s="4">
        <f>IF(マンアワー!H512&gt;0,LN(マンアワー!H512),0)</f>
        <v>11.955290335359221</v>
      </c>
      <c r="I512" s="4">
        <f>IF(マンアワー!I512&gt;0,LN(マンアワー!I512),0)</f>
        <v>11.889417952569064</v>
      </c>
      <c r="J512" s="4">
        <f>IF(マンアワー!J512&gt;0,LN(マンアワー!J512),0)</f>
        <v>11.807296345413375</v>
      </c>
      <c r="L512" s="6">
        <f t="shared" ref="L512:Q512" si="508">E512-E$1087</f>
        <v>1.2929450967291984</v>
      </c>
      <c r="M512" s="6">
        <f t="shared" si="508"/>
        <v>1.2506991481048289</v>
      </c>
      <c r="N512" s="6">
        <f t="shared" si="508"/>
        <v>1.2582529616206948</v>
      </c>
      <c r="O512" s="6">
        <f t="shared" si="508"/>
        <v>1.2284060399620209</v>
      </c>
      <c r="P512" s="6">
        <f t="shared" si="508"/>
        <v>1.1818815859955976</v>
      </c>
      <c r="Q512" s="6">
        <f t="shared" si="508"/>
        <v>1.1532983797376453</v>
      </c>
    </row>
    <row r="513" spans="1:17" x14ac:dyDescent="0.15">
      <c r="A513" s="1">
        <v>23</v>
      </c>
      <c r="B513" s="1" t="s">
        <v>142</v>
      </c>
      <c r="C513" s="1">
        <v>4</v>
      </c>
      <c r="D513" s="1" t="s">
        <v>17</v>
      </c>
      <c r="E513" s="4">
        <f>IF(マンアワー!E513&gt;0,LN(マンアワー!E513),0)</f>
        <v>13.193238888420616</v>
      </c>
      <c r="F513" s="4">
        <f>IF(マンアワー!F513&gt;0,LN(マンアワー!F513),0)</f>
        <v>12.729496662920797</v>
      </c>
      <c r="G513" s="4">
        <f>IF(マンアワー!G513&gt;0,LN(マンアワー!G513),0)</f>
        <v>12.532903639193215</v>
      </c>
      <c r="H513" s="4">
        <f>IF(マンアワー!H513&gt;0,LN(マンアワー!H513),0)</f>
        <v>11.834338477062492</v>
      </c>
      <c r="I513" s="4">
        <f>IF(マンアワー!I513&gt;0,LN(マンアワー!I513),0)</f>
        <v>11.158212621519461</v>
      </c>
      <c r="J513" s="4">
        <f>IF(マンアワー!J513&gt;0,LN(マンアワー!J513),0)</f>
        <v>11.038924271559585</v>
      </c>
      <c r="L513" s="6">
        <f t="shared" ref="L513:Q513" si="509">E513-E$1088</f>
        <v>2.2855937308117582</v>
      </c>
      <c r="M513" s="6">
        <f t="shared" si="509"/>
        <v>1.8736367302507304</v>
      </c>
      <c r="N513" s="6">
        <f t="shared" si="509"/>
        <v>1.6581565809699672</v>
      </c>
      <c r="O513" s="6">
        <f t="shared" si="509"/>
        <v>1.613655236075429</v>
      </c>
      <c r="P513" s="6">
        <f t="shared" si="509"/>
        <v>1.5513415359140339</v>
      </c>
      <c r="Q513" s="6">
        <f t="shared" si="509"/>
        <v>1.5472449557160584</v>
      </c>
    </row>
    <row r="514" spans="1:17" x14ac:dyDescent="0.15">
      <c r="A514" s="1">
        <v>23</v>
      </c>
      <c r="B514" s="1" t="s">
        <v>142</v>
      </c>
      <c r="C514" s="1">
        <v>5</v>
      </c>
      <c r="D514" s="1" t="s">
        <v>18</v>
      </c>
      <c r="E514" s="4">
        <f>IF(マンアワー!E514&gt;0,LN(マンアワー!E514),0)</f>
        <v>10.874045724691955</v>
      </c>
      <c r="F514" s="4">
        <f>IF(マンアワー!F514&gt;0,LN(マンアワー!F514),0)</f>
        <v>10.770109732253118</v>
      </c>
      <c r="G514" s="4">
        <f>IF(マンアワー!G514&gt;0,LN(マンアワー!G514),0)</f>
        <v>10.888437688832219</v>
      </c>
      <c r="H514" s="4">
        <f>IF(マンアワー!H514&gt;0,LN(マンアワー!H514),0)</f>
        <v>10.650669858290509</v>
      </c>
      <c r="I514" s="4">
        <f>IF(マンアワー!I514&gt;0,LN(マンアワー!I514),0)</f>
        <v>10.446259809486721</v>
      </c>
      <c r="J514" s="4">
        <f>IF(マンアワー!J514&gt;0,LN(マンアワー!J514),0)</f>
        <v>10.359486058013859</v>
      </c>
      <c r="L514" s="6">
        <f t="shared" ref="L514:Q514" si="510">E514-E$1089</f>
        <v>1.5321965904353956</v>
      </c>
      <c r="M514" s="6">
        <f t="shared" si="510"/>
        <v>1.5835688094714406</v>
      </c>
      <c r="N514" s="6">
        <f t="shared" si="510"/>
        <v>1.6413923857358981</v>
      </c>
      <c r="O514" s="6">
        <f t="shared" si="510"/>
        <v>1.5887049376039535</v>
      </c>
      <c r="P514" s="6">
        <f t="shared" si="510"/>
        <v>1.5839843811752878</v>
      </c>
      <c r="Q514" s="6">
        <f t="shared" si="510"/>
        <v>1.5462501228574528</v>
      </c>
    </row>
    <row r="515" spans="1:17" x14ac:dyDescent="0.15">
      <c r="A515" s="1">
        <v>23</v>
      </c>
      <c r="B515" s="1" t="s">
        <v>142</v>
      </c>
      <c r="C515" s="1">
        <v>6</v>
      </c>
      <c r="D515" s="1" t="s">
        <v>2</v>
      </c>
      <c r="E515" s="4">
        <f>IF(マンアワー!E515&gt;0,LN(マンアワー!E515),0)</f>
        <v>11.109404530819596</v>
      </c>
      <c r="F515" s="4">
        <f>IF(マンアワー!F515&gt;0,LN(マンアワー!F515),0)</f>
        <v>10.901732234538644</v>
      </c>
      <c r="G515" s="4">
        <f>IF(マンアワー!G515&gt;0,LN(マンアワー!G515),0)</f>
        <v>10.901416070905849</v>
      </c>
      <c r="H515" s="4">
        <f>IF(マンアワー!H515&gt;0,LN(マンアワー!H515),0)</f>
        <v>10.644002382473094</v>
      </c>
      <c r="I515" s="4">
        <f>IF(マンアワー!I515&gt;0,LN(マンアワー!I515),0)</f>
        <v>10.507653076853593</v>
      </c>
      <c r="J515" s="4">
        <f>IF(マンアワー!J515&gt;0,LN(マンアワー!J515),0)</f>
        <v>10.358094919837967</v>
      </c>
      <c r="L515" s="6">
        <f t="shared" ref="L515:Q515" si="511">E515-E$1090</f>
        <v>1.7455634357464245</v>
      </c>
      <c r="M515" s="6">
        <f t="shared" si="511"/>
        <v>1.7513466769017167</v>
      </c>
      <c r="N515" s="6">
        <f t="shared" si="511"/>
        <v>1.70508670237591</v>
      </c>
      <c r="O515" s="6">
        <f t="shared" si="511"/>
        <v>1.4957950066233696</v>
      </c>
      <c r="P515" s="6">
        <f t="shared" si="511"/>
        <v>1.4247174637352611</v>
      </c>
      <c r="Q515" s="6">
        <f t="shared" si="511"/>
        <v>1.3541805067561281</v>
      </c>
    </row>
    <row r="516" spans="1:17" x14ac:dyDescent="0.15">
      <c r="A516" s="1">
        <v>23</v>
      </c>
      <c r="B516" s="1" t="s">
        <v>142</v>
      </c>
      <c r="C516" s="1">
        <v>7</v>
      </c>
      <c r="D516" s="1" t="s">
        <v>19</v>
      </c>
      <c r="E516" s="4">
        <f>IF(マンアワー!E516&gt;0,LN(マンアワー!E516),0)</f>
        <v>7.7731450160323527</v>
      </c>
      <c r="F516" s="4">
        <f>IF(マンアワー!F516&gt;0,LN(マンアワー!F516),0)</f>
        <v>8.2128718954422268</v>
      </c>
      <c r="G516" s="4">
        <f>IF(マンアワー!G516&gt;0,LN(マンアワー!G516),0)</f>
        <v>8.1979364680178168</v>
      </c>
      <c r="H516" s="4">
        <f>IF(マンアワー!H516&gt;0,LN(マンアワー!H516),0)</f>
        <v>8.0880550939317946</v>
      </c>
      <c r="I516" s="4">
        <f>IF(マンアワー!I516&gt;0,LN(マンアワー!I516),0)</f>
        <v>8.0676674243839237</v>
      </c>
      <c r="J516" s="4">
        <f>IF(マンアワー!J516&gt;0,LN(マンアワー!J516),0)</f>
        <v>7.8799650433312323</v>
      </c>
      <c r="L516" s="6">
        <f t="shared" ref="L516:Q516" si="512">E516-E$1091</f>
        <v>1.2704647126369322</v>
      </c>
      <c r="M516" s="6">
        <f t="shared" si="512"/>
        <v>1.6662022750106091</v>
      </c>
      <c r="N516" s="6">
        <f t="shared" si="512"/>
        <v>1.7706051648897958</v>
      </c>
      <c r="O516" s="6">
        <f t="shared" si="512"/>
        <v>1.7648113596455248</v>
      </c>
      <c r="P516" s="6">
        <f t="shared" si="512"/>
        <v>1.7576685922921733</v>
      </c>
      <c r="Q516" s="6">
        <f t="shared" si="512"/>
        <v>1.7314287873994383</v>
      </c>
    </row>
    <row r="517" spans="1:17" x14ac:dyDescent="0.15">
      <c r="A517" s="1">
        <v>23</v>
      </c>
      <c r="B517" s="1" t="s">
        <v>142</v>
      </c>
      <c r="C517" s="1">
        <v>8</v>
      </c>
      <c r="D517" s="1" t="s">
        <v>20</v>
      </c>
      <c r="E517" s="4">
        <f>IF(マンアワー!E517&gt;0,LN(マンアワー!E517),0)</f>
        <v>12.198482785483254</v>
      </c>
      <c r="F517" s="4">
        <f>IF(マンアワー!F517&gt;0,LN(マンアワー!F517),0)</f>
        <v>11.941079377380886</v>
      </c>
      <c r="G517" s="4">
        <f>IF(マンアワー!G517&gt;0,LN(マンアワー!G517),0)</f>
        <v>11.820818444705546</v>
      </c>
      <c r="H517" s="4">
        <f>IF(マンアワー!H517&gt;0,LN(マンアワー!H517),0)</f>
        <v>11.489019756727677</v>
      </c>
      <c r="I517" s="4">
        <f>IF(マンアワー!I517&gt;0,LN(マンアワー!I517),0)</f>
        <v>11.123741924018717</v>
      </c>
      <c r="J517" s="4">
        <f>IF(マンアワー!J517&gt;0,LN(マンアワー!J517),0)</f>
        <v>10.981542289098831</v>
      </c>
      <c r="L517" s="6">
        <f t="shared" ref="L517:Q517" si="513">E517-E$1092</f>
        <v>2.2092682516136062</v>
      </c>
      <c r="M517" s="6">
        <f t="shared" si="513"/>
        <v>1.961490047415765</v>
      </c>
      <c r="N517" s="6">
        <f t="shared" si="513"/>
        <v>1.9342884639010283</v>
      </c>
      <c r="O517" s="6">
        <f t="shared" si="513"/>
        <v>1.8639682533825539</v>
      </c>
      <c r="P517" s="6">
        <f t="shared" si="513"/>
        <v>1.8475986708078018</v>
      </c>
      <c r="Q517" s="6">
        <f t="shared" si="513"/>
        <v>1.8419432833896572</v>
      </c>
    </row>
    <row r="518" spans="1:17" x14ac:dyDescent="0.15">
      <c r="A518" s="1">
        <v>23</v>
      </c>
      <c r="B518" s="1" t="s">
        <v>293</v>
      </c>
      <c r="C518" s="1">
        <v>9</v>
      </c>
      <c r="D518" s="1" t="s">
        <v>21</v>
      </c>
      <c r="E518" s="4">
        <f>IF(マンアワー!E518&gt;0,LN(マンアワー!E518),0)</f>
        <v>12.126285830103793</v>
      </c>
      <c r="F518" s="4">
        <f>IF(マンアワー!F518&gt;0,LN(マンアワー!F518),0)</f>
        <v>11.92449693386247</v>
      </c>
      <c r="G518" s="4">
        <f>IF(マンアワー!G518&gt;0,LN(マンアワー!G518),0)</f>
        <v>11.781215174072461</v>
      </c>
      <c r="H518" s="4">
        <f>IF(マンアワー!H518&gt;0,LN(マンアワー!H518),0)</f>
        <v>11.507707969318774</v>
      </c>
      <c r="I518" s="4">
        <f>IF(マンアワー!I518&gt;0,LN(マンアワー!I518),0)</f>
        <v>11.545683534825621</v>
      </c>
      <c r="J518" s="4">
        <f>IF(マンアワー!J518&gt;0,LN(マンアワー!J518),0)</f>
        <v>11.369207866065706</v>
      </c>
      <c r="L518" s="6">
        <f t="shared" ref="L518:Q518" si="514">E518-E$1093</f>
        <v>2.190962172263383</v>
      </c>
      <c r="M518" s="6">
        <f t="shared" si="514"/>
        <v>2.2314722638841271</v>
      </c>
      <c r="N518" s="6">
        <f t="shared" si="514"/>
        <v>2.2372315851206004</v>
      </c>
      <c r="O518" s="6">
        <f t="shared" si="514"/>
        <v>2.1805087597449173</v>
      </c>
      <c r="P518" s="6">
        <f t="shared" si="514"/>
        <v>2.1404713096435941</v>
      </c>
      <c r="Q518" s="6">
        <f t="shared" si="514"/>
        <v>2.1348273684073593</v>
      </c>
    </row>
    <row r="519" spans="1:17" x14ac:dyDescent="0.15">
      <c r="A519" s="1">
        <v>23</v>
      </c>
      <c r="B519" s="1" t="s">
        <v>142</v>
      </c>
      <c r="C519" s="1">
        <v>10</v>
      </c>
      <c r="D519" s="1" t="s">
        <v>22</v>
      </c>
      <c r="E519" s="4">
        <f>IF(マンアワー!E519&gt;0,LN(マンアワー!E519),0)</f>
        <v>12.104881331310045</v>
      </c>
      <c r="F519" s="4">
        <f>IF(マンアワー!F519&gt;0,LN(マンアワー!F519),0)</f>
        <v>12.075913603303293</v>
      </c>
      <c r="G519" s="4">
        <f>IF(マンアワー!G519&gt;0,LN(マンアワー!G519),0)</f>
        <v>12.274391099843911</v>
      </c>
      <c r="H519" s="4">
        <f>IF(マンアワー!H519&gt;0,LN(マンアワー!H519),0)</f>
        <v>12.060862573652264</v>
      </c>
      <c r="I519" s="4">
        <f>IF(マンアワー!I519&gt;0,LN(マンアワー!I519),0)</f>
        <v>11.981999158240992</v>
      </c>
      <c r="J519" s="4">
        <f>IF(マンアワー!J519&gt;0,LN(マンアワー!J519),0)</f>
        <v>11.76417552702514</v>
      </c>
      <c r="L519" s="6">
        <f t="shared" ref="L519:Q519" si="515">E519-E$1094</f>
        <v>1.9911565742534147</v>
      </c>
      <c r="M519" s="6">
        <f t="shared" si="515"/>
        <v>2.0157343011575346</v>
      </c>
      <c r="N519" s="6">
        <f t="shared" si="515"/>
        <v>1.9771258155849214</v>
      </c>
      <c r="O519" s="6">
        <f t="shared" si="515"/>
        <v>1.9479934055403341</v>
      </c>
      <c r="P519" s="6">
        <f t="shared" si="515"/>
        <v>2.0338747321741906</v>
      </c>
      <c r="Q519" s="6">
        <f t="shared" si="515"/>
        <v>1.9407433046975573</v>
      </c>
    </row>
    <row r="520" spans="1:17" x14ac:dyDescent="0.15">
      <c r="A520" s="1">
        <v>23</v>
      </c>
      <c r="B520" s="1" t="s">
        <v>142</v>
      </c>
      <c r="C520" s="1">
        <v>11</v>
      </c>
      <c r="D520" s="1" t="s">
        <v>23</v>
      </c>
      <c r="E520" s="4">
        <f>IF(マンアワー!E520&gt;0,LN(マンアワー!E520),0)</f>
        <v>12.585327946445824</v>
      </c>
      <c r="F520" s="4">
        <f>IF(マンアワー!F520&gt;0,LN(マンアワー!F520),0)</f>
        <v>12.568823740183396</v>
      </c>
      <c r="G520" s="4">
        <f>IF(マンアワー!G520&gt;0,LN(マンアワー!G520),0)</f>
        <v>12.847573333466203</v>
      </c>
      <c r="H520" s="4">
        <f>IF(マンアワー!H520&gt;0,LN(マンアワー!H520),0)</f>
        <v>12.585504989051019</v>
      </c>
      <c r="I520" s="4">
        <f>IF(マンアワー!I520&gt;0,LN(マンアワー!I520),0)</f>
        <v>12.548613199727333</v>
      </c>
      <c r="J520" s="4">
        <f>IF(マンアワー!J520&gt;0,LN(マンアワー!J520),0)</f>
        <v>12.28494590706285</v>
      </c>
      <c r="L520" s="6">
        <f t="shared" ref="L520:Q520" si="516">E520-E$1095</f>
        <v>2.3909970427795919</v>
      </c>
      <c r="M520" s="6">
        <f t="shared" si="516"/>
        <v>2.3144725815112199</v>
      </c>
      <c r="N520" s="6">
        <f t="shared" si="516"/>
        <v>2.3706211206963363</v>
      </c>
      <c r="O520" s="6">
        <f t="shared" si="516"/>
        <v>2.1789362326352837</v>
      </c>
      <c r="P520" s="6">
        <f t="shared" si="516"/>
        <v>2.1293893771707513</v>
      </c>
      <c r="Q520" s="6">
        <f t="shared" si="516"/>
        <v>2.0902957544774399</v>
      </c>
    </row>
    <row r="521" spans="1:17" x14ac:dyDescent="0.15">
      <c r="A521" s="1">
        <v>23</v>
      </c>
      <c r="B521" s="1" t="s">
        <v>142</v>
      </c>
      <c r="C521" s="1">
        <v>12</v>
      </c>
      <c r="D521" s="1" t="s">
        <v>24</v>
      </c>
      <c r="E521" s="4">
        <f>IF(マンアワー!E521&gt;0,LN(マンアワー!E521),0)</f>
        <v>11.733754399614417</v>
      </c>
      <c r="F521" s="4">
        <f>IF(マンアワー!F521&gt;0,LN(マンアワー!F521),0)</f>
        <v>11.977995956817702</v>
      </c>
      <c r="G521" s="4">
        <f>IF(マンアワー!G521&gt;0,LN(マンアワー!G521),0)</f>
        <v>12.361709040550448</v>
      </c>
      <c r="H521" s="4">
        <f>IF(マンアワー!H521&gt;0,LN(マンアワー!H521),0)</f>
        <v>12.081989779815572</v>
      </c>
      <c r="I521" s="4">
        <f>IF(マンアワー!I521&gt;0,LN(マンアワー!I521),0)</f>
        <v>11.988077754868721</v>
      </c>
      <c r="J521" s="4">
        <f>IF(マンアワー!J521&gt;0,LN(マンアワー!J521),0)</f>
        <v>11.845711904328549</v>
      </c>
      <c r="L521" s="6">
        <f t="shared" ref="L521:Q521" si="517">E521-E$1096</f>
        <v>1.5451293408418625</v>
      </c>
      <c r="M521" s="6">
        <f t="shared" si="517"/>
        <v>1.5624672018183912</v>
      </c>
      <c r="N521" s="6">
        <f t="shared" si="517"/>
        <v>1.380830194151379</v>
      </c>
      <c r="O521" s="6">
        <f t="shared" si="517"/>
        <v>1.1991430263699208</v>
      </c>
      <c r="P521" s="6">
        <f t="shared" si="517"/>
        <v>1.2439052824725767</v>
      </c>
      <c r="Q521" s="6">
        <f t="shared" si="517"/>
        <v>1.2274856713620217</v>
      </c>
    </row>
    <row r="522" spans="1:17" x14ac:dyDescent="0.15">
      <c r="A522" s="1">
        <v>23</v>
      </c>
      <c r="B522" s="1" t="s">
        <v>142</v>
      </c>
      <c r="C522" s="1">
        <v>13</v>
      </c>
      <c r="D522" s="1" t="s">
        <v>25</v>
      </c>
      <c r="E522" s="4">
        <f>IF(マンアワー!E522&gt;0,LN(マンアワー!E522),0)</f>
        <v>12.891120270403691</v>
      </c>
      <c r="F522" s="4">
        <f>IF(マンアワー!F522&gt;0,LN(マンアワー!F522),0)</f>
        <v>12.981161131414339</v>
      </c>
      <c r="G522" s="4">
        <f>IF(マンアワー!G522&gt;0,LN(マンアワー!G522),0)</f>
        <v>13.298460477589696</v>
      </c>
      <c r="H522" s="4">
        <f>IF(マンアワー!H522&gt;0,LN(マンアワー!H522),0)</f>
        <v>13.214892960974753</v>
      </c>
      <c r="I522" s="4">
        <f>IF(マンアワー!I522&gt;0,LN(マンアワー!I522),0)</f>
        <v>13.467607029810814</v>
      </c>
      <c r="J522" s="4">
        <f>IF(マンアワー!J522&gt;0,LN(マンアワー!J522),0)</f>
        <v>13.307924440544433</v>
      </c>
      <c r="L522" s="6">
        <f t="shared" ref="L522:Q522" si="518">E522-E$1097</f>
        <v>3.2576364448436834</v>
      </c>
      <c r="M522" s="6">
        <f t="shared" si="518"/>
        <v>3.2151282953187419</v>
      </c>
      <c r="N522" s="6">
        <f t="shared" si="518"/>
        <v>3.4830830386340423</v>
      </c>
      <c r="O522" s="6">
        <f t="shared" si="518"/>
        <v>3.4824660853229634</v>
      </c>
      <c r="P522" s="6">
        <f t="shared" si="518"/>
        <v>3.4637915535965185</v>
      </c>
      <c r="Q522" s="6">
        <f t="shared" si="518"/>
        <v>3.4569966247177124</v>
      </c>
    </row>
    <row r="523" spans="1:17" x14ac:dyDescent="0.15">
      <c r="A523" s="1">
        <v>23</v>
      </c>
      <c r="B523" s="1" t="s">
        <v>142</v>
      </c>
      <c r="C523" s="1">
        <v>14</v>
      </c>
      <c r="D523" s="1" t="s">
        <v>26</v>
      </c>
      <c r="E523" s="4">
        <f>IF(マンアワー!E523&gt;0,LN(マンアワー!E523),0)</f>
        <v>10.147397156043326</v>
      </c>
      <c r="F523" s="4">
        <f>IF(マンアワー!F523&gt;0,LN(マンアワー!F523),0)</f>
        <v>10.453281785134724</v>
      </c>
      <c r="G523" s="4">
        <f>IF(マンアワー!G523&gt;0,LN(マンアワー!G523),0)</f>
        <v>10.559592056307842</v>
      </c>
      <c r="H523" s="4">
        <f>IF(マンアワー!H523&gt;0,LN(マンアワー!H523),0)</f>
        <v>9.9490226653200384</v>
      </c>
      <c r="I523" s="4">
        <f>IF(マンアワー!I523&gt;0,LN(マンアワー!I523),0)</f>
        <v>9.9016646985276857</v>
      </c>
      <c r="J523" s="4">
        <f>IF(マンアワー!J523&gt;0,LN(マンアワー!J523),0)</f>
        <v>9.6882299580530944</v>
      </c>
      <c r="L523" s="6">
        <f t="shared" ref="L523:Q523" si="519">E523-E$1098</f>
        <v>2.1927014433890575</v>
      </c>
      <c r="M523" s="6">
        <f t="shared" si="519"/>
        <v>2.1027260790820321</v>
      </c>
      <c r="N523" s="6">
        <f t="shared" si="519"/>
        <v>2.0137366877257019</v>
      </c>
      <c r="O523" s="6">
        <f t="shared" si="519"/>
        <v>1.7763791078888449</v>
      </c>
      <c r="P523" s="6">
        <f t="shared" si="519"/>
        <v>1.838496100486994</v>
      </c>
      <c r="Q523" s="6">
        <f t="shared" si="519"/>
        <v>1.7490837415180414</v>
      </c>
    </row>
    <row r="524" spans="1:17" x14ac:dyDescent="0.15">
      <c r="A524" s="1">
        <v>23</v>
      </c>
      <c r="B524" s="1" t="s">
        <v>142</v>
      </c>
      <c r="C524" s="1">
        <v>15</v>
      </c>
      <c r="D524" s="1" t="s">
        <v>27</v>
      </c>
      <c r="E524" s="4">
        <f>IF(マンアワー!E524&gt;0,LN(マンアワー!E524),0)</f>
        <v>12.88977994237862</v>
      </c>
      <c r="F524" s="4">
        <f>IF(マンアワー!F524&gt;0,LN(マンアワー!F524),0)</f>
        <v>12.866046503569414</v>
      </c>
      <c r="G524" s="4">
        <f>IF(マンアワー!G524&gt;0,LN(マンアワー!G524),0)</f>
        <v>12.974075956739595</v>
      </c>
      <c r="H524" s="4">
        <f>IF(マンアワー!H524&gt;0,LN(マンアワー!H524),0)</f>
        <v>12.783037295074349</v>
      </c>
      <c r="I524" s="4">
        <f>IF(マンアワー!I524&gt;0,LN(マンアワー!I524),0)</f>
        <v>12.617439956064947</v>
      </c>
      <c r="J524" s="4">
        <f>IF(マンアワー!J524&gt;0,LN(マンアワー!J524),0)</f>
        <v>12.502632074932178</v>
      </c>
      <c r="L524" s="6">
        <f t="shared" ref="L524:Q524" si="520">E524-E$1099</f>
        <v>1.5175339179624441</v>
      </c>
      <c r="M524" s="6">
        <f t="shared" si="520"/>
        <v>1.5646164382586054</v>
      </c>
      <c r="N524" s="6">
        <f t="shared" si="520"/>
        <v>1.6574268473231992</v>
      </c>
      <c r="O524" s="6">
        <f t="shared" si="520"/>
        <v>1.7150259135262242</v>
      </c>
      <c r="P524" s="6">
        <f t="shared" si="520"/>
        <v>1.7819350763995523</v>
      </c>
      <c r="Q524" s="6">
        <f t="shared" si="520"/>
        <v>1.7573188490875253</v>
      </c>
    </row>
    <row r="525" spans="1:17" x14ac:dyDescent="0.15">
      <c r="A525" s="1">
        <v>23</v>
      </c>
      <c r="B525" s="1" t="s">
        <v>141</v>
      </c>
      <c r="C525" s="1">
        <v>16</v>
      </c>
      <c r="D525" s="1" t="s">
        <v>10</v>
      </c>
      <c r="E525" s="4">
        <f>IF(マンアワー!E525&gt;0,LN(マンアワー!E525),0)</f>
        <v>13.250865265168285</v>
      </c>
      <c r="F525" s="4">
        <f>IF(マンアワー!F525&gt;0,LN(マンアワー!F525),0)</f>
        <v>13.37087545407277</v>
      </c>
      <c r="G525" s="4">
        <f>IF(マンアワー!G525&gt;0,LN(マンアワー!G525),0)</f>
        <v>13.448289734450855</v>
      </c>
      <c r="H525" s="4">
        <f>IF(マンアワー!H525&gt;0,LN(マンアワー!H525),0)</f>
        <v>13.50933067812981</v>
      </c>
      <c r="I525" s="4">
        <f>IF(マンアワー!I525&gt;0,LN(マンアワー!I525),0)</f>
        <v>13.305411146608328</v>
      </c>
      <c r="J525" s="4">
        <f>IF(マンアワー!J525&gt;0,LN(マンアワー!J525),0)</f>
        <v>13.256018867707693</v>
      </c>
      <c r="L525" s="6">
        <f t="shared" ref="L525:Q525" si="521">E525-E$1100</f>
        <v>1.2685716262863203</v>
      </c>
      <c r="M525" s="6">
        <f t="shared" si="521"/>
        <v>1.0849456711835206</v>
      </c>
      <c r="N525" s="6">
        <f t="shared" si="521"/>
        <v>1.1827842729554909</v>
      </c>
      <c r="O525" s="6">
        <f t="shared" si="521"/>
        <v>1.2576086014650851</v>
      </c>
      <c r="P525" s="6">
        <f t="shared" si="521"/>
        <v>1.2657176645466635</v>
      </c>
      <c r="Q525" s="6">
        <f t="shared" si="521"/>
        <v>1.2722308628975512</v>
      </c>
    </row>
    <row r="526" spans="1:17" x14ac:dyDescent="0.15">
      <c r="A526" s="1">
        <v>23</v>
      </c>
      <c r="B526" s="1" t="s">
        <v>141</v>
      </c>
      <c r="C526" s="1">
        <v>17</v>
      </c>
      <c r="D526" s="1" t="s">
        <v>11</v>
      </c>
      <c r="E526" s="4">
        <f>IF(マンアワー!E526&gt;0,LN(マンアワー!E526),0)</f>
        <v>10.487082612111884</v>
      </c>
      <c r="F526" s="4">
        <f>IF(マンアワー!F526&gt;0,LN(マンアワー!F526),0)</f>
        <v>10.644249980791157</v>
      </c>
      <c r="G526" s="4">
        <f>IF(マンアワー!G526&gt;0,LN(マンアワー!G526),0)</f>
        <v>10.771660081894856</v>
      </c>
      <c r="H526" s="4">
        <f>IF(マンアワー!H526&gt;0,LN(マンアワー!H526),0)</f>
        <v>10.74819832688164</v>
      </c>
      <c r="I526" s="4">
        <f>IF(マンアワー!I526&gt;0,LN(マンアワー!I526),0)</f>
        <v>10.696429781702591</v>
      </c>
      <c r="J526" s="4">
        <f>IF(マンアワー!J526&gt;0,LN(マンアワー!J526),0)</f>
        <v>10.688799347602112</v>
      </c>
      <c r="L526" s="6">
        <f t="shared" ref="L526:Q526" si="522">E526-E$1101</f>
        <v>1.3145574590180207</v>
      </c>
      <c r="M526" s="6">
        <f t="shared" si="522"/>
        <v>1.30832489091366</v>
      </c>
      <c r="N526" s="6">
        <f t="shared" si="522"/>
        <v>1.3243673199498005</v>
      </c>
      <c r="O526" s="6">
        <f t="shared" si="522"/>
        <v>1.2517042773777245</v>
      </c>
      <c r="P526" s="6">
        <f t="shared" si="522"/>
        <v>1.2594135081003728</v>
      </c>
      <c r="Q526" s="6">
        <f t="shared" si="522"/>
        <v>1.2658373483666274</v>
      </c>
    </row>
    <row r="527" spans="1:17" x14ac:dyDescent="0.15">
      <c r="A527" s="1">
        <v>23</v>
      </c>
      <c r="B527" s="1" t="s">
        <v>141</v>
      </c>
      <c r="C527" s="1">
        <v>18</v>
      </c>
      <c r="D527" s="1" t="s">
        <v>12</v>
      </c>
      <c r="E527" s="4">
        <f>IF(マンアワー!E527&gt;0,LN(マンアワー!E527),0)</f>
        <v>13.946979102052394</v>
      </c>
      <c r="F527" s="4">
        <f>IF(マンアワー!F527&gt;0,LN(マンアワー!F527),0)</f>
        <v>14.068072984657228</v>
      </c>
      <c r="G527" s="4">
        <f>IF(マンアワー!G527&gt;0,LN(マンアワー!G527),0)</f>
        <v>14.012842646477651</v>
      </c>
      <c r="H527" s="4">
        <f>IF(マンアワー!H527&gt;0,LN(マンアワー!H527),0)</f>
        <v>13.939478428414084</v>
      </c>
      <c r="I527" s="4">
        <f>IF(マンアワー!I527&gt;0,LN(マンアワー!I527),0)</f>
        <v>13.751364622582033</v>
      </c>
      <c r="J527" s="4">
        <f>IF(マンアワー!J527&gt;0,LN(マンアワー!J527),0)</f>
        <v>13.713139561518867</v>
      </c>
      <c r="L527" s="6">
        <f t="shared" ref="L527:Q527" si="523">E527-E$1102</f>
        <v>1.3584091461799179</v>
      </c>
      <c r="M527" s="6">
        <f t="shared" si="523"/>
        <v>1.3546662351278052</v>
      </c>
      <c r="N527" s="6">
        <f t="shared" si="523"/>
        <v>1.3677397447761788</v>
      </c>
      <c r="O527" s="6">
        <f t="shared" si="523"/>
        <v>1.4313215079186712</v>
      </c>
      <c r="P527" s="6">
        <f t="shared" si="523"/>
        <v>1.4048087477066709</v>
      </c>
      <c r="Q527" s="6">
        <f t="shared" si="523"/>
        <v>1.3983583603948126</v>
      </c>
    </row>
    <row r="528" spans="1:17" x14ac:dyDescent="0.15">
      <c r="A528" s="1">
        <v>23</v>
      </c>
      <c r="B528" s="1" t="s">
        <v>294</v>
      </c>
      <c r="C528" s="1">
        <v>19</v>
      </c>
      <c r="D528" s="1" t="s">
        <v>13</v>
      </c>
      <c r="E528" s="4">
        <f>IF(マンアワー!E528&gt;0,LN(マンアワー!E528),0)</f>
        <v>11.914420627538046</v>
      </c>
      <c r="F528" s="4">
        <f>IF(マンアワー!F528&gt;0,LN(マンアワー!F528),0)</f>
        <v>12.05593127833235</v>
      </c>
      <c r="G528" s="4">
        <f>IF(マンアワー!G528&gt;0,LN(マンアワー!G528),0)</f>
        <v>12.214739336567193</v>
      </c>
      <c r="H528" s="4">
        <f>IF(マンアワー!H528&gt;0,LN(マンアワー!H528),0)</f>
        <v>12.117122661043789</v>
      </c>
      <c r="I528" s="4">
        <f>IF(マンアワー!I528&gt;0,LN(マンアワー!I528),0)</f>
        <v>12.104327014774462</v>
      </c>
      <c r="J528" s="4">
        <f>IF(マンアワー!J528&gt;0,LN(マンアワー!J528),0)</f>
        <v>12.065066197089271</v>
      </c>
      <c r="L528" s="6">
        <f t="shared" ref="L528:Q528" si="524">E528-E$1103</f>
        <v>1.4616155837588067</v>
      </c>
      <c r="M528" s="6">
        <f t="shared" si="524"/>
        <v>1.3180418047674802</v>
      </c>
      <c r="N528" s="6">
        <f t="shared" si="524"/>
        <v>1.3706453050838387</v>
      </c>
      <c r="O528" s="6">
        <f t="shared" si="524"/>
        <v>1.4020654638528711</v>
      </c>
      <c r="P528" s="6">
        <f t="shared" si="524"/>
        <v>1.4197832960923726</v>
      </c>
      <c r="Q528" s="6">
        <f t="shared" si="524"/>
        <v>1.3861496081634392</v>
      </c>
    </row>
    <row r="529" spans="1:17" x14ac:dyDescent="0.15">
      <c r="A529" s="1">
        <v>23</v>
      </c>
      <c r="B529" s="1" t="s">
        <v>141</v>
      </c>
      <c r="C529" s="1">
        <v>20</v>
      </c>
      <c r="D529" s="1" t="s">
        <v>14</v>
      </c>
      <c r="E529" s="4">
        <f>IF(マンアワー!E529&gt;0,LN(マンアワー!E529),0)</f>
        <v>10.481279047578688</v>
      </c>
      <c r="F529" s="4">
        <f>IF(マンアワー!F529&gt;0,LN(マンアワー!F529),0)</f>
        <v>10.944151607638021</v>
      </c>
      <c r="G529" s="4">
        <f>IF(マンアワー!G529&gt;0,LN(マンアワー!G529),0)</f>
        <v>11.261549100671953</v>
      </c>
      <c r="H529" s="4">
        <f>IF(マンアワー!H529&gt;0,LN(マンアワー!H529),0)</f>
        <v>11.36009487553684</v>
      </c>
      <c r="I529" s="4">
        <f>IF(マンアワー!I529&gt;0,LN(マンアワー!I529),0)</f>
        <v>11.404261094755999</v>
      </c>
      <c r="J529" s="4">
        <f>IF(マンアワー!J529&gt;0,LN(マンアワー!J529),0)</f>
        <v>11.396086812466477</v>
      </c>
      <c r="L529" s="6">
        <f t="shared" ref="L529:Q529" si="525">E529-E$1104</f>
        <v>1.8102155688067985</v>
      </c>
      <c r="M529" s="6">
        <f t="shared" si="525"/>
        <v>1.6677872164411376</v>
      </c>
      <c r="N529" s="6">
        <f t="shared" si="525"/>
        <v>1.5944493405266602</v>
      </c>
      <c r="O529" s="6">
        <f t="shared" si="525"/>
        <v>1.6572652209189975</v>
      </c>
      <c r="P529" s="6">
        <f t="shared" si="525"/>
        <v>1.729227093172236</v>
      </c>
      <c r="Q529" s="6">
        <f t="shared" si="525"/>
        <v>1.7293260564015487</v>
      </c>
    </row>
    <row r="530" spans="1:17" x14ac:dyDescent="0.15">
      <c r="A530" s="1">
        <v>23</v>
      </c>
      <c r="B530" s="1" t="s">
        <v>141</v>
      </c>
      <c r="C530" s="1">
        <v>21</v>
      </c>
      <c r="D530" s="1" t="s">
        <v>15</v>
      </c>
      <c r="E530" s="4">
        <f>IF(マンアワー!E530&gt;0,LN(マンアワー!E530),0)</f>
        <v>12.82260712696718</v>
      </c>
      <c r="F530" s="4">
        <f>IF(マンアワー!F530&gt;0,LN(マンアワー!F530),0)</f>
        <v>12.959915714716191</v>
      </c>
      <c r="G530" s="4">
        <f>IF(マンアワー!G530&gt;0,LN(マンアワー!G530),0)</f>
        <v>13.074464699053189</v>
      </c>
      <c r="H530" s="4">
        <f>IF(マンアワー!H530&gt;0,LN(マンアワー!H530),0)</f>
        <v>13.179845772788465</v>
      </c>
      <c r="I530" s="4">
        <f>IF(マンアワー!I530&gt;0,LN(マンアワー!I530),0)</f>
        <v>13.047568501720034</v>
      </c>
      <c r="J530" s="4">
        <f>IF(マンアワー!J530&gt;0,LN(マンアワー!J530),0)</f>
        <v>13.043871512522754</v>
      </c>
      <c r="L530" s="6">
        <f t="shared" ref="L530:Q530" si="526">E530-E$1105</f>
        <v>1.2626942457255677</v>
      </c>
      <c r="M530" s="6">
        <f t="shared" si="526"/>
        <v>1.3454531781055241</v>
      </c>
      <c r="N530" s="6">
        <f t="shared" si="526"/>
        <v>1.4183729568721013</v>
      </c>
      <c r="O530" s="6">
        <f t="shared" si="526"/>
        <v>1.5595013179206649</v>
      </c>
      <c r="P530" s="6">
        <f t="shared" si="526"/>
        <v>1.5295459664753626</v>
      </c>
      <c r="Q530" s="6">
        <f t="shared" si="526"/>
        <v>1.5354839392806294</v>
      </c>
    </row>
    <row r="531" spans="1:17" x14ac:dyDescent="0.15">
      <c r="A531" s="1">
        <v>23</v>
      </c>
      <c r="B531" s="1" t="s">
        <v>140</v>
      </c>
      <c r="C531" s="1">
        <v>22</v>
      </c>
      <c r="D531" s="1" t="s">
        <v>7</v>
      </c>
      <c r="E531" s="4">
        <f>IF(マンアワー!E531&gt;0,LN(マンアワー!E531),0)</f>
        <v>13.714044266599442</v>
      </c>
      <c r="F531" s="4">
        <f>IF(マンアワー!F531&gt;0,LN(マンアワー!F531),0)</f>
        <v>14.03297351426257</v>
      </c>
      <c r="G531" s="4">
        <f>IF(マンアワー!G531&gt;0,LN(マンアワー!G531),0)</f>
        <v>14.336788814142663</v>
      </c>
      <c r="H531" s="4">
        <f>IF(マンアワー!H531&gt;0,LN(マンアワー!H531),0)</f>
        <v>14.450048003137987</v>
      </c>
      <c r="I531" s="4">
        <f>IF(マンアワー!I531&gt;0,LN(マンアワー!I531),0)</f>
        <v>14.683286169234899</v>
      </c>
      <c r="J531" s="4">
        <f>IF(マンアワー!J531&gt;0,LN(マンアワー!J531),0)</f>
        <v>14.682572512903898</v>
      </c>
      <c r="L531" s="6">
        <f t="shared" ref="L531:Q531" si="527">E531-E$1106</f>
        <v>1.1510055449978314</v>
      </c>
      <c r="M531" s="6">
        <f t="shared" si="527"/>
        <v>1.2155499365778795</v>
      </c>
      <c r="N531" s="6">
        <f t="shared" si="527"/>
        <v>1.2694103393758347</v>
      </c>
      <c r="O531" s="6">
        <f t="shared" si="527"/>
        <v>1.2646114430065314</v>
      </c>
      <c r="P531" s="6">
        <f t="shared" si="527"/>
        <v>1.3510653179744008</v>
      </c>
      <c r="Q531" s="6">
        <f t="shared" si="527"/>
        <v>1.3647829193116792</v>
      </c>
    </row>
    <row r="532" spans="1:17" x14ac:dyDescent="0.15">
      <c r="A532" s="1">
        <v>23</v>
      </c>
      <c r="B532" s="1" t="s">
        <v>140</v>
      </c>
      <c r="C532" s="1">
        <v>23</v>
      </c>
      <c r="D532" s="1" t="s">
        <v>28</v>
      </c>
      <c r="E532" s="4">
        <f>IF(マンアワー!E532&gt;0,LN(マンアワー!E532),0)</f>
        <v>12.362096435642574</v>
      </c>
      <c r="F532" s="4">
        <f>IF(マンアワー!F532&gt;0,LN(マンアワー!F532),0)</f>
        <v>12.694159300634935</v>
      </c>
      <c r="G532" s="4">
        <f>IF(マンアワー!G532&gt;0,LN(マンアワー!G532),0)</f>
        <v>12.70242352626245</v>
      </c>
      <c r="H532" s="4">
        <f>IF(マンアワー!H532&gt;0,LN(マンアワー!H532),0)</f>
        <v>12.598417567975799</v>
      </c>
      <c r="I532" s="4">
        <f>IF(マンアワー!I532&gt;0,LN(マンアワー!I532),0)</f>
        <v>12.541289232089284</v>
      </c>
      <c r="J532" s="4">
        <f>IF(マンアワー!J532&gt;0,LN(マンアワー!J532),0)</f>
        <v>12.530619645618613</v>
      </c>
      <c r="L532" s="6">
        <f t="shared" ref="L532:Q532" si="528">E532-E$1107</f>
        <v>0.75137406716064525</v>
      </c>
      <c r="M532" s="6">
        <f t="shared" si="528"/>
        <v>0.93736437880703605</v>
      </c>
      <c r="N532" s="6">
        <f t="shared" si="528"/>
        <v>0.96378921190382449</v>
      </c>
      <c r="O532" s="6">
        <f t="shared" si="528"/>
        <v>0.93679670674186966</v>
      </c>
      <c r="P532" s="6">
        <f t="shared" si="528"/>
        <v>0.9904199945932799</v>
      </c>
      <c r="Q532" s="6">
        <f t="shared" si="528"/>
        <v>1.0018742379989725</v>
      </c>
    </row>
    <row r="533" spans="1:17" x14ac:dyDescent="0.15">
      <c r="A533" s="1">
        <v>24</v>
      </c>
      <c r="B533" s="1" t="s">
        <v>295</v>
      </c>
      <c r="C533" s="1">
        <v>1</v>
      </c>
      <c r="D533" s="1" t="s">
        <v>8</v>
      </c>
      <c r="E533" s="4">
        <f>IF(マンアワー!E533&gt;0,LN(マンアワー!E533),0)</f>
        <v>12.890921206968462</v>
      </c>
      <c r="F533" s="4">
        <f>IF(マンアワー!F533&gt;0,LN(マンアワー!F533),0)</f>
        <v>12.309907944616716</v>
      </c>
      <c r="G533" s="4">
        <f>IF(マンアワー!G533&gt;0,LN(マンアワー!G533),0)</f>
        <v>11.807499914030505</v>
      </c>
      <c r="H533" s="4">
        <f>IF(マンアワー!H533&gt;0,LN(マンアワー!H533),0)</f>
        <v>11.38398455838194</v>
      </c>
      <c r="I533" s="4">
        <f>IF(マンアワー!I533&gt;0,LN(マンアワー!I533),0)</f>
        <v>11.194454133112766</v>
      </c>
      <c r="J533" s="4">
        <f>IF(マンアワー!J533&gt;0,LN(マンアワー!J533),0)</f>
        <v>11.149242047190164</v>
      </c>
      <c r="L533" s="6">
        <f t="shared" ref="L533:Q533" si="529">E533-E$1085</f>
        <v>6.2882071416391128E-2</v>
      </c>
      <c r="M533" s="6">
        <f t="shared" si="529"/>
        <v>-9.9700997494425181E-2</v>
      </c>
      <c r="N533" s="6">
        <f t="shared" si="529"/>
        <v>-0.19871676463738552</v>
      </c>
      <c r="O533" s="6">
        <f t="shared" si="529"/>
        <v>-0.19704223510566621</v>
      </c>
      <c r="P533" s="6">
        <f t="shared" si="529"/>
        <v>-0.23527971214398491</v>
      </c>
      <c r="Q533" s="6">
        <f t="shared" si="529"/>
        <v>-0.25647572695611309</v>
      </c>
    </row>
    <row r="534" spans="1:17" x14ac:dyDescent="0.15">
      <c r="A534" s="1">
        <v>24</v>
      </c>
      <c r="B534" s="1" t="s">
        <v>295</v>
      </c>
      <c r="C534" s="1">
        <v>2</v>
      </c>
      <c r="D534" s="1" t="s">
        <v>9</v>
      </c>
      <c r="E534" s="4">
        <f>IF(マンアワー!E534&gt;0,LN(マンアワー!E534),0)</f>
        <v>8.8063438886686818</v>
      </c>
      <c r="F534" s="4">
        <f>IF(マンアワー!F534&gt;0,LN(マンアワー!F534),0)</f>
        <v>8.3185791349636702</v>
      </c>
      <c r="G534" s="4">
        <f>IF(マンアワー!G534&gt;0,LN(マンアワー!G534),0)</f>
        <v>8.2706155915484185</v>
      </c>
      <c r="H534" s="4">
        <f>IF(マンアワー!H534&gt;0,LN(マンアワー!H534),0)</f>
        <v>8.1093600902724301</v>
      </c>
      <c r="I534" s="4">
        <f>IF(マンアワー!I534&gt;0,LN(マンアワー!I534),0)</f>
        <v>7.4802126508886468</v>
      </c>
      <c r="J534" s="4">
        <f>IF(マンアワー!J534&gt;0,LN(マンアワー!J534),0)</f>
        <v>7.3409862177782133</v>
      </c>
      <c r="L534" s="6">
        <f t="shared" ref="L534:Q534" si="530">E534-E$1086</f>
        <v>-4.1786374586431307E-2</v>
      </c>
      <c r="M534" s="6">
        <f t="shared" si="530"/>
        <v>-2.1245437949879431E-3</v>
      </c>
      <c r="N534" s="6">
        <f t="shared" si="530"/>
        <v>0.19487579253272891</v>
      </c>
      <c r="O534" s="6">
        <f t="shared" si="530"/>
        <v>0.39041816153753128</v>
      </c>
      <c r="P534" s="6">
        <f t="shared" si="530"/>
        <v>0.28715821742076653</v>
      </c>
      <c r="Q534" s="6">
        <f t="shared" si="530"/>
        <v>0.29436985962161977</v>
      </c>
    </row>
    <row r="535" spans="1:17" x14ac:dyDescent="0.15">
      <c r="A535" s="1">
        <v>24</v>
      </c>
      <c r="B535" s="1" t="s">
        <v>296</v>
      </c>
      <c r="C535" s="1">
        <v>3</v>
      </c>
      <c r="D535" s="1" t="s">
        <v>16</v>
      </c>
      <c r="E535" s="4">
        <f>IF(マンアワー!E535&gt;0,LN(マンアワー!E535),0)</f>
        <v>10.597809083551653</v>
      </c>
      <c r="F535" s="4">
        <f>IF(マンアワー!F535&gt;0,LN(マンアワー!F535),0)</f>
        <v>10.667601286342908</v>
      </c>
      <c r="G535" s="4">
        <f>IF(マンアワー!G535&gt;0,LN(マンアワー!G535),0)</f>
        <v>10.847738727454169</v>
      </c>
      <c r="H535" s="4">
        <f>IF(マンアワー!H535&gt;0,LN(マンアワー!H535),0)</f>
        <v>10.696178231437383</v>
      </c>
      <c r="I535" s="4">
        <f>IF(マンアワー!I535&gt;0,LN(マンアワー!I535),0)</f>
        <v>10.642483020784537</v>
      </c>
      <c r="J535" s="4">
        <f>IF(マンアワー!J535&gt;0,LN(マンアワー!J535),0)</f>
        <v>10.610619935705394</v>
      </c>
      <c r="L535" s="6">
        <f t="shared" ref="L535:Q535" si="531">E535-E$1087</f>
        <v>-0.11104946661047421</v>
      </c>
      <c r="M535" s="6">
        <f t="shared" si="531"/>
        <v>-5.0511572388527881E-2</v>
      </c>
      <c r="N535" s="6">
        <f t="shared" si="531"/>
        <v>2.3788219849604886E-2</v>
      </c>
      <c r="O535" s="6">
        <f t="shared" si="531"/>
        <v>-3.0706063959817342E-2</v>
      </c>
      <c r="P535" s="6">
        <f t="shared" si="531"/>
        <v>-6.5053345788928851E-2</v>
      </c>
      <c r="Q535" s="6">
        <f t="shared" si="531"/>
        <v>-4.3378029970336129E-2</v>
      </c>
    </row>
    <row r="536" spans="1:17" x14ac:dyDescent="0.15">
      <c r="A536" s="1">
        <v>24</v>
      </c>
      <c r="B536" s="1" t="s">
        <v>296</v>
      </c>
      <c r="C536" s="1">
        <v>4</v>
      </c>
      <c r="D536" s="1" t="s">
        <v>17</v>
      </c>
      <c r="E536" s="4">
        <f>IF(マンアワー!E536&gt;0,LN(マンアワー!E536),0)</f>
        <v>11.278718108878943</v>
      </c>
      <c r="F536" s="4">
        <f>IF(マンアワー!F536&gt;0,LN(マンアワー!F536),0)</f>
        <v>10.966796409350934</v>
      </c>
      <c r="G536" s="4">
        <f>IF(マンアワー!G536&gt;0,LN(マンアワー!G536),0)</f>
        <v>10.681429206417279</v>
      </c>
      <c r="H536" s="4">
        <f>IF(マンアワー!H536&gt;0,LN(マンアワー!H536),0)</f>
        <v>9.816554991841004</v>
      </c>
      <c r="I536" s="4">
        <f>IF(マンアワー!I536&gt;0,LN(マンアワー!I536),0)</f>
        <v>9.1059318051969669</v>
      </c>
      <c r="J536" s="4">
        <f>IF(マンアワー!J536&gt;0,LN(マンアワー!J536),0)</f>
        <v>8.9696783007822756</v>
      </c>
      <c r="L536" s="6">
        <f t="shared" ref="L536:Q536" si="532">E536-E$1088</f>
        <v>0.37107295127008477</v>
      </c>
      <c r="M536" s="6">
        <f t="shared" si="532"/>
        <v>0.11093647668086781</v>
      </c>
      <c r="N536" s="6">
        <f t="shared" si="532"/>
        <v>-0.19331785180596839</v>
      </c>
      <c r="O536" s="6">
        <f t="shared" si="532"/>
        <v>-0.40412824914605849</v>
      </c>
      <c r="P536" s="6">
        <f t="shared" si="532"/>
        <v>-0.50093928040845981</v>
      </c>
      <c r="Q536" s="6">
        <f t="shared" si="532"/>
        <v>-0.52200101506125129</v>
      </c>
    </row>
    <row r="537" spans="1:17" x14ac:dyDescent="0.15">
      <c r="A537" s="1">
        <v>24</v>
      </c>
      <c r="B537" s="1" t="s">
        <v>296</v>
      </c>
      <c r="C537" s="1">
        <v>5</v>
      </c>
      <c r="D537" s="1" t="s">
        <v>18</v>
      </c>
      <c r="E537" s="4">
        <f>IF(マンアワー!E537&gt;0,LN(マンアワー!E537),0)</f>
        <v>9.1131400857557097</v>
      </c>
      <c r="F537" s="4">
        <f>IF(マンアワー!F537&gt;0,LN(マンアワー!F537),0)</f>
        <v>8.9159445559352157</v>
      </c>
      <c r="G537" s="4">
        <f>IF(マンアワー!G537&gt;0,LN(マンアワー!G537),0)</f>
        <v>8.9975761644121963</v>
      </c>
      <c r="H537" s="4">
        <f>IF(マンアワー!H537&gt;0,LN(マンアワー!H537),0)</f>
        <v>8.9117434524706773</v>
      </c>
      <c r="I537" s="4">
        <f>IF(マンアワー!I537&gt;0,LN(マンアワー!I537),0)</f>
        <v>8.5657188129241231</v>
      </c>
      <c r="J537" s="4">
        <f>IF(マンアワー!J537&gt;0,LN(マンアワー!J537),0)</f>
        <v>8.5272236624839621</v>
      </c>
      <c r="L537" s="6">
        <f t="shared" ref="L537:Q537" si="533">E537-E$1089</f>
        <v>-0.22870904850084983</v>
      </c>
      <c r="M537" s="6">
        <f t="shared" si="533"/>
        <v>-0.27059636684646193</v>
      </c>
      <c r="N537" s="6">
        <f t="shared" si="533"/>
        <v>-0.24946913868412501</v>
      </c>
      <c r="O537" s="6">
        <f t="shared" si="533"/>
        <v>-0.15022146821587867</v>
      </c>
      <c r="P537" s="6">
        <f t="shared" si="533"/>
        <v>-0.29655661538730982</v>
      </c>
      <c r="Q537" s="6">
        <f t="shared" si="533"/>
        <v>-0.28601227267244411</v>
      </c>
    </row>
    <row r="538" spans="1:17" x14ac:dyDescent="0.15">
      <c r="A538" s="1">
        <v>24</v>
      </c>
      <c r="B538" s="1" t="s">
        <v>296</v>
      </c>
      <c r="C538" s="1">
        <v>6</v>
      </c>
      <c r="D538" s="1" t="s">
        <v>2</v>
      </c>
      <c r="E538" s="4">
        <f>IF(マンアワー!E538&gt;0,LN(マンアワー!E538),0)</f>
        <v>10.347902285913971</v>
      </c>
      <c r="F538" s="4">
        <f>IF(マンアワー!F538&gt;0,LN(マンアワー!F538),0)</f>
        <v>10.251622976588395</v>
      </c>
      <c r="G538" s="4">
        <f>IF(マンアワー!G538&gt;0,LN(マンアワー!G538),0)</f>
        <v>10.289125083161096</v>
      </c>
      <c r="H538" s="4">
        <f>IF(マンアワー!H538&gt;0,LN(マンアワー!H538),0)</f>
        <v>10.071194472875083</v>
      </c>
      <c r="I538" s="4">
        <f>IF(マンアワー!I538&gt;0,LN(マンアワー!I538),0)</f>
        <v>9.9144826335854948</v>
      </c>
      <c r="J538" s="4">
        <f>IF(マンアワー!J538&gt;0,LN(マンアワー!J538),0)</f>
        <v>9.9044456922776298</v>
      </c>
      <c r="L538" s="6">
        <f t="shared" ref="L538:Q538" si="534">E538-E$1090</f>
        <v>0.98406119084079968</v>
      </c>
      <c r="M538" s="6">
        <f t="shared" si="534"/>
        <v>1.1012374189514684</v>
      </c>
      <c r="N538" s="6">
        <f t="shared" si="534"/>
        <v>1.0927957146311567</v>
      </c>
      <c r="O538" s="6">
        <f t="shared" si="534"/>
        <v>0.9229870970253593</v>
      </c>
      <c r="P538" s="6">
        <f t="shared" si="534"/>
        <v>0.83154702046716267</v>
      </c>
      <c r="Q538" s="6">
        <f t="shared" si="534"/>
        <v>0.9005312791957909</v>
      </c>
    </row>
    <row r="539" spans="1:17" x14ac:dyDescent="0.15">
      <c r="A539" s="1">
        <v>24</v>
      </c>
      <c r="B539" s="1" t="s">
        <v>296</v>
      </c>
      <c r="C539" s="1">
        <v>7</v>
      </c>
      <c r="D539" s="1" t="s">
        <v>19</v>
      </c>
      <c r="E539" s="4">
        <f>IF(マンアワー!E539&gt;0,LN(マンアワー!E539),0)</f>
        <v>8.2766192302466095</v>
      </c>
      <c r="F539" s="4">
        <f>IF(マンアワー!F539&gt;0,LN(マンアワー!F539),0)</f>
        <v>8.47111793809764</v>
      </c>
      <c r="G539" s="4">
        <f>IF(マンアワー!G539&gt;0,LN(マンアワー!G539),0)</f>
        <v>8.2750045670314307</v>
      </c>
      <c r="H539" s="4">
        <f>IF(マンアワー!H539&gt;0,LN(マンアワー!H539),0)</f>
        <v>8.1937084694082998</v>
      </c>
      <c r="I539" s="4">
        <f>IF(マンアワー!I539&gt;0,LN(マンアワー!I539),0)</f>
        <v>8.0165024694078557</v>
      </c>
      <c r="J539" s="4">
        <f>IF(マンアワー!J539&gt;0,LN(マンアワー!J539),0)</f>
        <v>7.8690334515209566</v>
      </c>
      <c r="L539" s="6">
        <f t="shared" ref="L539:Q539" si="535">E539-E$1091</f>
        <v>1.7739389268511889</v>
      </c>
      <c r="M539" s="6">
        <f t="shared" si="535"/>
        <v>1.9244483176660223</v>
      </c>
      <c r="N539" s="6">
        <f t="shared" si="535"/>
        <v>1.8476732639034097</v>
      </c>
      <c r="O539" s="6">
        <f t="shared" si="535"/>
        <v>1.87046473512203</v>
      </c>
      <c r="P539" s="6">
        <f t="shared" si="535"/>
        <v>1.7065036373161053</v>
      </c>
      <c r="Q539" s="6">
        <f t="shared" si="535"/>
        <v>1.7204971955891626</v>
      </c>
    </row>
    <row r="540" spans="1:17" x14ac:dyDescent="0.15">
      <c r="A540" s="1">
        <v>24</v>
      </c>
      <c r="B540" s="1" t="s">
        <v>296</v>
      </c>
      <c r="C540" s="1">
        <v>8</v>
      </c>
      <c r="D540" s="1" t="s">
        <v>20</v>
      </c>
      <c r="E540" s="4">
        <f>IF(マンアワー!E540&gt;0,LN(マンアワー!E540),0)</f>
        <v>10.686887994781733</v>
      </c>
      <c r="F540" s="4">
        <f>IF(マンアワー!F540&gt;0,LN(マンアワー!F540),0)</f>
        <v>10.586760689032179</v>
      </c>
      <c r="G540" s="4">
        <f>IF(マンアワー!G540&gt;0,LN(マンアワー!G540),0)</f>
        <v>10.539626485395058</v>
      </c>
      <c r="H540" s="4">
        <f>IF(マンアワー!H540&gt;0,LN(マンアワー!H540),0)</f>
        <v>10.269662824408</v>
      </c>
      <c r="I540" s="4">
        <f>IF(マンアワー!I540&gt;0,LN(マンアワー!I540),0)</f>
        <v>10.023147728517287</v>
      </c>
      <c r="J540" s="4">
        <f>IF(マンアワー!J540&gt;0,LN(マンアワー!J540),0)</f>
        <v>9.8218624755448136</v>
      </c>
      <c r="L540" s="6">
        <f t="shared" ref="L540:Q540" si="536">E540-E$1092</f>
        <v>0.69767346091208537</v>
      </c>
      <c r="M540" s="6">
        <f t="shared" si="536"/>
        <v>0.60717135906705799</v>
      </c>
      <c r="N540" s="6">
        <f t="shared" si="536"/>
        <v>0.65309650459053969</v>
      </c>
      <c r="O540" s="6">
        <f t="shared" si="536"/>
        <v>0.644611321062877</v>
      </c>
      <c r="P540" s="6">
        <f t="shared" si="536"/>
        <v>0.74700447530637248</v>
      </c>
      <c r="Q540" s="6">
        <f t="shared" si="536"/>
        <v>0.68226346983563957</v>
      </c>
    </row>
    <row r="541" spans="1:17" x14ac:dyDescent="0.15">
      <c r="A541" s="1">
        <v>24</v>
      </c>
      <c r="B541" s="1" t="s">
        <v>296</v>
      </c>
      <c r="C541" s="1">
        <v>9</v>
      </c>
      <c r="D541" s="1" t="s">
        <v>21</v>
      </c>
      <c r="E541" s="4">
        <f>IF(マンアワー!E541&gt;0,LN(マンアワー!E541),0)</f>
        <v>10.571995574326269</v>
      </c>
      <c r="F541" s="4">
        <f>IF(マンアワー!F541&gt;0,LN(マンアワー!F541),0)</f>
        <v>10.244972700653033</v>
      </c>
      <c r="G541" s="4">
        <f>IF(マンアワー!G541&gt;0,LN(マンアワー!G541),0)</f>
        <v>10.158677309802153</v>
      </c>
      <c r="H541" s="4">
        <f>IF(マンアワー!H541&gt;0,LN(マンアワー!H541),0)</f>
        <v>9.9236256700805914</v>
      </c>
      <c r="I541" s="4">
        <f>IF(マンアワー!I541&gt;0,LN(マンアワー!I541),0)</f>
        <v>9.8293315255948563</v>
      </c>
      <c r="J541" s="4">
        <f>IF(マンアワー!J541&gt;0,LN(マンアワー!J541),0)</f>
        <v>9.612868560854583</v>
      </c>
      <c r="L541" s="6">
        <f t="shared" ref="L541:Q541" si="537">E541-E$1093</f>
        <v>0.63667191648585941</v>
      </c>
      <c r="M541" s="6">
        <f t="shared" si="537"/>
        <v>0.55194803067469067</v>
      </c>
      <c r="N541" s="6">
        <f t="shared" si="537"/>
        <v>0.61469372085029228</v>
      </c>
      <c r="O541" s="6">
        <f t="shared" si="537"/>
        <v>0.5964264605067342</v>
      </c>
      <c r="P541" s="6">
        <f t="shared" si="537"/>
        <v>0.42411930041282986</v>
      </c>
      <c r="Q541" s="6">
        <f t="shared" si="537"/>
        <v>0.37848806319623662</v>
      </c>
    </row>
    <row r="542" spans="1:17" x14ac:dyDescent="0.15">
      <c r="A542" s="1">
        <v>24</v>
      </c>
      <c r="B542" s="1" t="s">
        <v>296</v>
      </c>
      <c r="C542" s="1">
        <v>10</v>
      </c>
      <c r="D542" s="1" t="s">
        <v>22</v>
      </c>
      <c r="E542" s="4">
        <f>IF(マンアワー!E542&gt;0,LN(マンアワー!E542),0)</f>
        <v>10.16555225260435</v>
      </c>
      <c r="F542" s="4">
        <f>IF(マンアワー!F542&gt;0,LN(マンアワー!F542),0)</f>
        <v>10.289787921878665</v>
      </c>
      <c r="G542" s="4">
        <f>IF(マンアワー!G542&gt;0,LN(マンアワー!G542),0)</f>
        <v>10.631857145636506</v>
      </c>
      <c r="H542" s="4">
        <f>IF(マンアワー!H542&gt;0,LN(マンアワー!H542),0)</f>
        <v>10.454261536972542</v>
      </c>
      <c r="I542" s="4">
        <f>IF(マンアワー!I542&gt;0,LN(マンアワー!I542),0)</f>
        <v>10.329015450525755</v>
      </c>
      <c r="J542" s="4">
        <f>IF(マンアワー!J542&gt;0,LN(マンアワー!J542),0)</f>
        <v>10.23550160545912</v>
      </c>
      <c r="L542" s="6">
        <f t="shared" ref="L542:Q542" si="538">E542-E$1094</f>
        <v>5.1827495547719593E-2</v>
      </c>
      <c r="M542" s="6">
        <f t="shared" si="538"/>
        <v>0.22960861973290569</v>
      </c>
      <c r="N542" s="6">
        <f t="shared" si="538"/>
        <v>0.33459186137751651</v>
      </c>
      <c r="O542" s="6">
        <f t="shared" si="538"/>
        <v>0.34139236886061219</v>
      </c>
      <c r="P542" s="6">
        <f t="shared" si="538"/>
        <v>0.38089102445895406</v>
      </c>
      <c r="Q542" s="6">
        <f t="shared" si="538"/>
        <v>0.41206938313153785</v>
      </c>
    </row>
    <row r="543" spans="1:17" x14ac:dyDescent="0.15">
      <c r="A543" s="1">
        <v>24</v>
      </c>
      <c r="B543" s="1" t="s">
        <v>296</v>
      </c>
      <c r="C543" s="1">
        <v>11</v>
      </c>
      <c r="D543" s="1" t="s">
        <v>23</v>
      </c>
      <c r="E543" s="4">
        <f>IF(マンアワー!E543&gt;0,LN(マンアワー!E543),0)</f>
        <v>10.574045719712903</v>
      </c>
      <c r="F543" s="4">
        <f>IF(マンアワー!F543&gt;0,LN(マンアワー!F543),0)</f>
        <v>10.783766539752222</v>
      </c>
      <c r="G543" s="4">
        <f>IF(マンアワー!G543&gt;0,LN(マンアワー!G543),0)</f>
        <v>11.101026275439269</v>
      </c>
      <c r="H543" s="4">
        <f>IF(マンアワー!H543&gt;0,LN(マンアワー!H543),0)</f>
        <v>10.95807390057986</v>
      </c>
      <c r="I543" s="4">
        <f>IF(マンアワー!I543&gt;0,LN(マンアワー!I543),0)</f>
        <v>11.097084529934468</v>
      </c>
      <c r="J543" s="4">
        <f>IF(マンアワー!J543&gt;0,LN(マンアワー!J543),0)</f>
        <v>10.847717595326516</v>
      </c>
      <c r="L543" s="6">
        <f t="shared" ref="L543:Q543" si="539">E543-E$1095</f>
        <v>0.37971481604667012</v>
      </c>
      <c r="M543" s="6">
        <f t="shared" si="539"/>
        <v>0.52941538108004593</v>
      </c>
      <c r="N543" s="6">
        <f t="shared" si="539"/>
        <v>0.62407406266940235</v>
      </c>
      <c r="O543" s="6">
        <f t="shared" si="539"/>
        <v>0.55150514416412477</v>
      </c>
      <c r="P543" s="6">
        <f t="shared" si="539"/>
        <v>0.67786070737788684</v>
      </c>
      <c r="Q543" s="6">
        <f t="shared" si="539"/>
        <v>0.65306744274110606</v>
      </c>
    </row>
    <row r="544" spans="1:17" x14ac:dyDescent="0.15">
      <c r="A544" s="1">
        <v>24</v>
      </c>
      <c r="B544" s="1" t="s">
        <v>296</v>
      </c>
      <c r="C544" s="1">
        <v>12</v>
      </c>
      <c r="D544" s="1" t="s">
        <v>24</v>
      </c>
      <c r="E544" s="4">
        <f>IF(マンアワー!E544&gt;0,LN(マンアワー!E544),0)</f>
        <v>10.918288457987234</v>
      </c>
      <c r="F544" s="4">
        <f>IF(マンアワー!F544&gt;0,LN(マンアワー!F544),0)</f>
        <v>11.069892406101316</v>
      </c>
      <c r="G544" s="4">
        <f>IF(マンアワー!G544&gt;0,LN(マンアワー!G544),0)</f>
        <v>11.575650927625684</v>
      </c>
      <c r="H544" s="4">
        <f>IF(マンアワー!H544&gt;0,LN(マンアワー!H544),0)</f>
        <v>11.49563353404513</v>
      </c>
      <c r="I544" s="4">
        <f>IF(マンアワー!I544&gt;0,LN(マンアワー!I544),0)</f>
        <v>11.551187901097848</v>
      </c>
      <c r="J544" s="4">
        <f>IF(マンアワー!J544&gt;0,LN(マンアワー!J544),0)</f>
        <v>11.375952316524083</v>
      </c>
      <c r="L544" s="6">
        <f t="shared" ref="L544:Q544" si="540">E544-E$1096</f>
        <v>0.72966339921467949</v>
      </c>
      <c r="M544" s="6">
        <f t="shared" si="540"/>
        <v>0.65436365110200434</v>
      </c>
      <c r="N544" s="6">
        <f t="shared" si="540"/>
        <v>0.59477208122661551</v>
      </c>
      <c r="O544" s="6">
        <f t="shared" si="540"/>
        <v>0.61278678059947822</v>
      </c>
      <c r="P544" s="6">
        <f t="shared" si="540"/>
        <v>0.80701542870170329</v>
      </c>
      <c r="Q544" s="6">
        <f t="shared" si="540"/>
        <v>0.75772608355755544</v>
      </c>
    </row>
    <row r="545" spans="1:17" x14ac:dyDescent="0.15">
      <c r="A545" s="1">
        <v>24</v>
      </c>
      <c r="B545" s="1" t="s">
        <v>296</v>
      </c>
      <c r="C545" s="1">
        <v>13</v>
      </c>
      <c r="D545" s="1" t="s">
        <v>25</v>
      </c>
      <c r="E545" s="4">
        <f>IF(マンアワー!E545&gt;0,LN(マンアワー!E545),0)</f>
        <v>10.81988570088008</v>
      </c>
      <c r="F545" s="4">
        <f>IF(マンアワー!F545&gt;0,LN(マンアワー!F545),0)</f>
        <v>10.897603921359865</v>
      </c>
      <c r="G545" s="4">
        <f>IF(マンアワー!G545&gt;0,LN(マンアワー!G545),0)</f>
        <v>11.192820941293878</v>
      </c>
      <c r="H545" s="4">
        <f>IF(マンアワー!H545&gt;0,LN(マンアワー!H545),0)</f>
        <v>11.050200386325718</v>
      </c>
      <c r="I545" s="4">
        <f>IF(マンアワー!I545&gt;0,LN(マンアワー!I545),0)</f>
        <v>11.432806341542532</v>
      </c>
      <c r="J545" s="4">
        <f>IF(マンアワー!J545&gt;0,LN(マンアワー!J545),0)</f>
        <v>11.257785801535933</v>
      </c>
      <c r="L545" s="6">
        <f t="shared" ref="L545:Q545" si="541">E545-E$1097</f>
        <v>1.1864018753200725</v>
      </c>
      <c r="M545" s="6">
        <f t="shared" si="541"/>
        <v>1.1315710852642678</v>
      </c>
      <c r="N545" s="6">
        <f t="shared" si="541"/>
        <v>1.3774435023382239</v>
      </c>
      <c r="O545" s="6">
        <f t="shared" si="541"/>
        <v>1.3177735106739288</v>
      </c>
      <c r="P545" s="6">
        <f t="shared" si="541"/>
        <v>1.4289908653282364</v>
      </c>
      <c r="Q545" s="6">
        <f t="shared" si="541"/>
        <v>1.4068579857092125</v>
      </c>
    </row>
    <row r="546" spans="1:17" x14ac:dyDescent="0.15">
      <c r="A546" s="1">
        <v>24</v>
      </c>
      <c r="B546" s="1" t="s">
        <v>296</v>
      </c>
      <c r="C546" s="1">
        <v>14</v>
      </c>
      <c r="D546" s="1" t="s">
        <v>26</v>
      </c>
      <c r="E546" s="4">
        <f>IF(マンアワー!E546&gt;0,LN(マンアワー!E546),0)</f>
        <v>7.6233358147258867</v>
      </c>
      <c r="F546" s="4">
        <f>IF(マンアワー!F546&gt;0,LN(マンアワー!F546),0)</f>
        <v>7.7649866955730813</v>
      </c>
      <c r="G546" s="4">
        <f>IF(マンアワー!G546&gt;0,LN(マンアワー!G546),0)</f>
        <v>8.0564303594405544</v>
      </c>
      <c r="H546" s="4">
        <f>IF(マンアワー!H546&gt;0,LN(マンアワー!H546),0)</f>
        <v>7.6545830477553016</v>
      </c>
      <c r="I546" s="4">
        <f>IF(マンアワー!I546&gt;0,LN(マンアワー!I546),0)</f>
        <v>7.3618990265170661</v>
      </c>
      <c r="J546" s="4">
        <f>IF(マンアワー!J546&gt;0,LN(マンアワー!J546),0)</f>
        <v>7.2118557757557964</v>
      </c>
      <c r="L546" s="6">
        <f t="shared" ref="L546:Q546" si="542">E546-E$1098</f>
        <v>-0.33135989792838139</v>
      </c>
      <c r="M546" s="6">
        <f t="shared" si="542"/>
        <v>-0.58556901047961052</v>
      </c>
      <c r="N546" s="6">
        <f t="shared" si="542"/>
        <v>-0.48942500914158593</v>
      </c>
      <c r="O546" s="6">
        <f t="shared" si="542"/>
        <v>-0.5180605096758919</v>
      </c>
      <c r="P546" s="6">
        <f t="shared" si="542"/>
        <v>-0.70126957152362568</v>
      </c>
      <c r="Q546" s="6">
        <f t="shared" si="542"/>
        <v>-0.72729044077925664</v>
      </c>
    </row>
    <row r="547" spans="1:17" x14ac:dyDescent="0.15">
      <c r="A547" s="1">
        <v>24</v>
      </c>
      <c r="B547" s="1" t="s">
        <v>296</v>
      </c>
      <c r="C547" s="1">
        <v>15</v>
      </c>
      <c r="D547" s="1" t="s">
        <v>27</v>
      </c>
      <c r="E547" s="4">
        <f>IF(マンアワー!E547&gt;0,LN(マンアワー!E547),0)</f>
        <v>11.181781279547728</v>
      </c>
      <c r="F547" s="4">
        <f>IF(マンアワー!F547&gt;0,LN(マンアワー!F547),0)</f>
        <v>11.233198694254957</v>
      </c>
      <c r="G547" s="4">
        <f>IF(マンアワー!G547&gt;0,LN(マンアワー!G547),0)</f>
        <v>11.371858618527632</v>
      </c>
      <c r="H547" s="4">
        <f>IF(マンアワー!H547&gt;0,LN(マンアワー!H547),0)</f>
        <v>11.274267470307011</v>
      </c>
      <c r="I547" s="4">
        <f>IF(マンアワー!I547&gt;0,LN(マンアワー!I547),0)</f>
        <v>11.165825282123375</v>
      </c>
      <c r="J547" s="4">
        <f>IF(マンアワー!J547&gt;0,LN(マンアワー!J547),0)</f>
        <v>11.091731473582724</v>
      </c>
      <c r="L547" s="6">
        <f t="shared" ref="L547:Q547" si="543">E547-E$1099</f>
        <v>-0.19046474486844822</v>
      </c>
      <c r="M547" s="6">
        <f t="shared" si="543"/>
        <v>-6.8231371055851753E-2</v>
      </c>
      <c r="N547" s="6">
        <f t="shared" si="543"/>
        <v>5.5209509111236343E-2</v>
      </c>
      <c r="O547" s="6">
        <f t="shared" si="543"/>
        <v>0.20625608875888624</v>
      </c>
      <c r="P547" s="6">
        <f t="shared" si="543"/>
        <v>0.33032040245798022</v>
      </c>
      <c r="Q547" s="6">
        <f t="shared" si="543"/>
        <v>0.34641824773807173</v>
      </c>
    </row>
    <row r="548" spans="1:17" x14ac:dyDescent="0.15">
      <c r="A548" s="1">
        <v>24</v>
      </c>
      <c r="B548" s="1" t="s">
        <v>295</v>
      </c>
      <c r="C548" s="1">
        <v>16</v>
      </c>
      <c r="D548" s="1" t="s">
        <v>10</v>
      </c>
      <c r="E548" s="4">
        <f>IF(マンアワー!E548&gt;0,LN(マンアワー!E548),0)</f>
        <v>11.587601061070778</v>
      </c>
      <c r="F548" s="4">
        <f>IF(マンアワー!F548&gt;0,LN(マンアワー!F548),0)</f>
        <v>12.070348947257934</v>
      </c>
      <c r="G548" s="4">
        <f>IF(マンアワー!G548&gt;0,LN(マンアワー!G548),0)</f>
        <v>12.128134536104561</v>
      </c>
      <c r="H548" s="4">
        <f>IF(マンアワー!H548&gt;0,LN(マンアワー!H548),0)</f>
        <v>12.081799074032721</v>
      </c>
      <c r="I548" s="4">
        <f>IF(マンアワー!I548&gt;0,LN(マンアワー!I548),0)</f>
        <v>11.735806980506354</v>
      </c>
      <c r="J548" s="4">
        <f>IF(マンアワー!J548&gt;0,LN(マンアワー!J548),0)</f>
        <v>11.70794160165444</v>
      </c>
      <c r="L548" s="6">
        <f t="shared" ref="L548:Q548" si="544">E548-E$1100</f>
        <v>-0.3946925778111865</v>
      </c>
      <c r="M548" s="6">
        <f t="shared" si="544"/>
        <v>-0.21558083563131625</v>
      </c>
      <c r="N548" s="6">
        <f t="shared" si="544"/>
        <v>-0.13737092539080287</v>
      </c>
      <c r="O548" s="6">
        <f t="shared" si="544"/>
        <v>-0.16992300263200377</v>
      </c>
      <c r="P548" s="6">
        <f t="shared" si="544"/>
        <v>-0.30388650155531138</v>
      </c>
      <c r="Q548" s="6">
        <f t="shared" si="544"/>
        <v>-0.27584640315570219</v>
      </c>
    </row>
    <row r="549" spans="1:17" x14ac:dyDescent="0.15">
      <c r="A549" s="1">
        <v>24</v>
      </c>
      <c r="B549" s="1" t="s">
        <v>295</v>
      </c>
      <c r="C549" s="1">
        <v>17</v>
      </c>
      <c r="D549" s="1" t="s">
        <v>11</v>
      </c>
      <c r="E549" s="4">
        <f>IF(マンアワー!E549&gt;0,LN(マンアワー!E549),0)</f>
        <v>9.138196675501419</v>
      </c>
      <c r="F549" s="4">
        <f>IF(マンアワー!F549&gt;0,LN(マンアワー!F549),0)</f>
        <v>9.309593704372725</v>
      </c>
      <c r="G549" s="4">
        <f>IF(マンアワー!G549&gt;0,LN(マンアワー!G549),0)</f>
        <v>9.4296577026127206</v>
      </c>
      <c r="H549" s="4">
        <f>IF(マンアワー!H549&gt;0,LN(マンアワー!H549),0)</f>
        <v>9.4962849132865053</v>
      </c>
      <c r="I549" s="4">
        <f>IF(マンアワー!I549&gt;0,LN(マンアワー!I549),0)</f>
        <v>9.4116128899204732</v>
      </c>
      <c r="J549" s="4">
        <f>IF(マンアワー!J549&gt;0,LN(マンアワー!J549),0)</f>
        <v>9.3969199978627476</v>
      </c>
      <c r="L549" s="6">
        <f t="shared" ref="L549:Q549" si="545">E549-E$1101</f>
        <v>-3.4328477592444173E-2</v>
      </c>
      <c r="M549" s="6">
        <f t="shared" si="545"/>
        <v>-2.6331385504771987E-2</v>
      </c>
      <c r="N549" s="6">
        <f t="shared" si="545"/>
        <v>-1.763505933233489E-2</v>
      </c>
      <c r="O549" s="6">
        <f t="shared" si="545"/>
        <v>-2.0913621741058819E-4</v>
      </c>
      <c r="P549" s="6">
        <f t="shared" si="545"/>
        <v>-2.5403383681744884E-2</v>
      </c>
      <c r="Q549" s="6">
        <f t="shared" si="545"/>
        <v>-2.6042001372736934E-2</v>
      </c>
    </row>
    <row r="550" spans="1:17" x14ac:dyDescent="0.15">
      <c r="A550" s="1">
        <v>24</v>
      </c>
      <c r="B550" s="1" t="s">
        <v>295</v>
      </c>
      <c r="C550" s="1">
        <v>18</v>
      </c>
      <c r="D550" s="1" t="s">
        <v>12</v>
      </c>
      <c r="E550" s="4">
        <f>IF(マンアワー!E550&gt;0,LN(マンアワー!E550),0)</f>
        <v>12.392659405827724</v>
      </c>
      <c r="F550" s="4">
        <f>IF(マンアワー!F550&gt;0,LN(マンアワー!F550),0)</f>
        <v>12.512445035478674</v>
      </c>
      <c r="G550" s="4">
        <f>IF(マンアワー!G550&gt;0,LN(マンアワー!G550),0)</f>
        <v>12.390322320520314</v>
      </c>
      <c r="H550" s="4">
        <f>IF(マンアワー!H550&gt;0,LN(マンアワー!H550),0)</f>
        <v>12.33154960856014</v>
      </c>
      <c r="I550" s="4">
        <f>IF(マンアワー!I550&gt;0,LN(マンアワー!I550),0)</f>
        <v>12.23571032179421</v>
      </c>
      <c r="J550" s="4">
        <f>IF(マンアワー!J550&gt;0,LN(マンアワー!J550),0)</f>
        <v>12.183978929853462</v>
      </c>
      <c r="L550" s="6">
        <f t="shared" ref="L550:Q550" si="546">E550-E$1102</f>
        <v>-0.19591055004475244</v>
      </c>
      <c r="M550" s="6">
        <f t="shared" si="546"/>
        <v>-0.2009617140507487</v>
      </c>
      <c r="N550" s="6">
        <f t="shared" si="546"/>
        <v>-0.25478058118115854</v>
      </c>
      <c r="O550" s="6">
        <f t="shared" si="546"/>
        <v>-0.1766073119352729</v>
      </c>
      <c r="P550" s="6">
        <f t="shared" si="546"/>
        <v>-0.11084555308115185</v>
      </c>
      <c r="Q550" s="6">
        <f t="shared" si="546"/>
        <v>-0.13080227127059274</v>
      </c>
    </row>
    <row r="551" spans="1:17" x14ac:dyDescent="0.15">
      <c r="A551" s="1">
        <v>24</v>
      </c>
      <c r="B551" s="1" t="s">
        <v>295</v>
      </c>
      <c r="C551" s="1">
        <v>19</v>
      </c>
      <c r="D551" s="1" t="s">
        <v>13</v>
      </c>
      <c r="E551" s="4">
        <f>IF(マンアワー!E551&gt;0,LN(マンアワー!E551),0)</f>
        <v>10.234074175181549</v>
      </c>
      <c r="F551" s="4">
        <f>IF(マンアワー!F551&gt;0,LN(マンアワー!F551),0)</f>
        <v>10.46984145892829</v>
      </c>
      <c r="G551" s="4">
        <f>IF(マンアワー!G551&gt;0,LN(マンアワー!G551),0)</f>
        <v>10.597246410376059</v>
      </c>
      <c r="H551" s="4">
        <f>IF(マンアワー!H551&gt;0,LN(マンアワー!H551),0)</f>
        <v>10.537050471453224</v>
      </c>
      <c r="I551" s="4">
        <f>IF(マンアワー!I551&gt;0,LN(マンアワー!I551),0)</f>
        <v>10.555071387000872</v>
      </c>
      <c r="J551" s="4">
        <f>IF(マンアワー!J551&gt;0,LN(マンアワー!J551),0)</f>
        <v>10.548399877589084</v>
      </c>
      <c r="L551" s="6">
        <f t="shared" ref="L551:Q551" si="547">E551-E$1103</f>
        <v>-0.21873086859769053</v>
      </c>
      <c r="M551" s="6">
        <f t="shared" si="547"/>
        <v>-0.26804801463658023</v>
      </c>
      <c r="N551" s="6">
        <f t="shared" si="547"/>
        <v>-0.24684762110729608</v>
      </c>
      <c r="O551" s="6">
        <f t="shared" si="547"/>
        <v>-0.17800672573769383</v>
      </c>
      <c r="P551" s="6">
        <f t="shared" si="547"/>
        <v>-0.12947233168121741</v>
      </c>
      <c r="Q551" s="6">
        <f t="shared" si="547"/>
        <v>-0.1305167113367478</v>
      </c>
    </row>
    <row r="552" spans="1:17" x14ac:dyDescent="0.15">
      <c r="A552" s="1">
        <v>24</v>
      </c>
      <c r="B552" s="1" t="s">
        <v>295</v>
      </c>
      <c r="C552" s="1">
        <v>20</v>
      </c>
      <c r="D552" s="1" t="s">
        <v>14</v>
      </c>
      <c r="E552" s="4">
        <f>IF(マンアワー!E552&gt;0,LN(マンアワー!E552),0)</f>
        <v>8.4290140504777682</v>
      </c>
      <c r="F552" s="4">
        <f>IF(マンアワー!F552&gt;0,LN(マンアワー!F552),0)</f>
        <v>8.8946044124709331</v>
      </c>
      <c r="G552" s="4">
        <f>IF(マンアワー!G552&gt;0,LN(マンアワー!G552),0)</f>
        <v>9.2646412210864675</v>
      </c>
      <c r="H552" s="4">
        <f>IF(マンアワー!H552&gt;0,LN(マンアワー!H552),0)</f>
        <v>9.4323249021096078</v>
      </c>
      <c r="I552" s="4">
        <f>IF(マンアワー!I552&gt;0,LN(マンアワー!I552),0)</f>
        <v>9.3701291763945562</v>
      </c>
      <c r="J552" s="4">
        <f>IF(マンアワー!J552&gt;0,LN(マンアワー!J552),0)</f>
        <v>9.3655334856360568</v>
      </c>
      <c r="L552" s="6">
        <f t="shared" ref="L552:Q552" si="548">E552-E$1104</f>
        <v>-0.24204942829412168</v>
      </c>
      <c r="M552" s="6">
        <f t="shared" si="548"/>
        <v>-0.38175997872595069</v>
      </c>
      <c r="N552" s="6">
        <f t="shared" si="548"/>
        <v>-0.40245853905882534</v>
      </c>
      <c r="O552" s="6">
        <f t="shared" si="548"/>
        <v>-0.27050475250823425</v>
      </c>
      <c r="P552" s="6">
        <f t="shared" si="548"/>
        <v>-0.30490482518920636</v>
      </c>
      <c r="Q552" s="6">
        <f t="shared" si="548"/>
        <v>-0.30122727042887121</v>
      </c>
    </row>
    <row r="553" spans="1:17" x14ac:dyDescent="0.15">
      <c r="A553" s="1">
        <v>24</v>
      </c>
      <c r="B553" s="1" t="s">
        <v>295</v>
      </c>
      <c r="C553" s="1">
        <v>21</v>
      </c>
      <c r="D553" s="1" t="s">
        <v>15</v>
      </c>
      <c r="E553" s="4">
        <f>IF(マンアワー!E553&gt;0,LN(マンアワー!E553),0)</f>
        <v>11.468746157683301</v>
      </c>
      <c r="F553" s="4">
        <f>IF(マンアワー!F553&gt;0,LN(マンアワー!F553),0)</f>
        <v>11.44054565172833</v>
      </c>
      <c r="G553" s="4">
        <f>IF(マンアワー!G553&gt;0,LN(マンアワー!G553),0)</f>
        <v>11.649700020659733</v>
      </c>
      <c r="H553" s="4">
        <f>IF(マンアワー!H553&gt;0,LN(マンアワー!H553),0)</f>
        <v>11.582529535470773</v>
      </c>
      <c r="I553" s="4">
        <f>IF(マンアワー!I553&gt;0,LN(マンアワー!I553),0)</f>
        <v>11.478586883752783</v>
      </c>
      <c r="J553" s="4">
        <f>IF(マンアワー!J553&gt;0,LN(マンアワー!J553),0)</f>
        <v>11.431940770834137</v>
      </c>
      <c r="L553" s="6">
        <f t="shared" ref="L553:Q553" si="549">E553-E$1105</f>
        <v>-9.1166723558311347E-2</v>
      </c>
      <c r="M553" s="6">
        <f t="shared" si="549"/>
        <v>-0.17391688488233648</v>
      </c>
      <c r="N553" s="6">
        <f t="shared" si="549"/>
        <v>-6.3917215213553646E-3</v>
      </c>
      <c r="O553" s="6">
        <f t="shared" si="549"/>
        <v>-3.7814919397026969E-2</v>
      </c>
      <c r="P553" s="6">
        <f t="shared" si="549"/>
        <v>-3.943565149188899E-2</v>
      </c>
      <c r="Q553" s="6">
        <f t="shared" si="549"/>
        <v>-7.6446802407987846E-2</v>
      </c>
    </row>
    <row r="554" spans="1:17" x14ac:dyDescent="0.15">
      <c r="A554" s="1">
        <v>24</v>
      </c>
      <c r="B554" s="1" t="s">
        <v>144</v>
      </c>
      <c r="C554" s="1">
        <v>22</v>
      </c>
      <c r="D554" s="1" t="s">
        <v>7</v>
      </c>
      <c r="E554" s="4">
        <f>IF(マンアワー!E554&gt;0,LN(マンアワー!E554),0)</f>
        <v>12.336412848897684</v>
      </c>
      <c r="F554" s="4">
        <f>IF(マンアワー!F554&gt;0,LN(マンアワー!F554),0)</f>
        <v>12.649197289973744</v>
      </c>
      <c r="G554" s="4">
        <f>IF(マンアワー!G554&gt;0,LN(マンアワー!G554),0)</f>
        <v>12.839685209448602</v>
      </c>
      <c r="H554" s="4">
        <f>IF(マンアワー!H554&gt;0,LN(マンアワー!H554),0)</f>
        <v>12.98720498210683</v>
      </c>
      <c r="I554" s="4">
        <f>IF(マンアワー!I554&gt;0,LN(マンアワー!I554),0)</f>
        <v>13.206711782368506</v>
      </c>
      <c r="J554" s="4">
        <f>IF(マンアワー!J554&gt;0,LN(マンアワー!J554),0)</f>
        <v>13.197858953186177</v>
      </c>
      <c r="L554" s="6">
        <f t="shared" ref="L554:Q554" si="550">E554-E$1106</f>
        <v>-0.2266258727039272</v>
      </c>
      <c r="M554" s="6">
        <f t="shared" si="550"/>
        <v>-0.16822628771094728</v>
      </c>
      <c r="N554" s="6">
        <f t="shared" si="550"/>
        <v>-0.22769326531822642</v>
      </c>
      <c r="O554" s="6">
        <f t="shared" si="550"/>
        <v>-0.19823157802462532</v>
      </c>
      <c r="P554" s="6">
        <f t="shared" si="550"/>
        <v>-0.12550906889199176</v>
      </c>
      <c r="Q554" s="6">
        <f t="shared" si="550"/>
        <v>-0.11993064040604118</v>
      </c>
    </row>
    <row r="555" spans="1:17" x14ac:dyDescent="0.15">
      <c r="A555" s="1">
        <v>24</v>
      </c>
      <c r="B555" s="1" t="s">
        <v>144</v>
      </c>
      <c r="C555" s="1">
        <v>23</v>
      </c>
      <c r="D555" s="1" t="s">
        <v>28</v>
      </c>
      <c r="E555" s="4">
        <f>IF(マンアワー!E555&gt;0,LN(マンアワー!E555),0)</f>
        <v>11.373178313423066</v>
      </c>
      <c r="F555" s="4">
        <f>IF(マンアワー!F555&gt;0,LN(マンアワー!F555),0)</f>
        <v>11.649317442892425</v>
      </c>
      <c r="G555" s="4">
        <f>IF(マンアワー!G555&gt;0,LN(マンアワー!G555),0)</f>
        <v>11.586941058299171</v>
      </c>
      <c r="H555" s="4">
        <f>IF(マンアワー!H555&gt;0,LN(マンアワー!H555),0)</f>
        <v>11.543346595769313</v>
      </c>
      <c r="I555" s="4">
        <f>IF(マンアワー!I555&gt;0,LN(マンアワー!I555),0)</f>
        <v>11.43758290785561</v>
      </c>
      <c r="J555" s="4">
        <f>IF(マンアワー!J555&gt;0,LN(マンアワー!J555),0)</f>
        <v>11.41635333119296</v>
      </c>
      <c r="L555" s="6">
        <f t="shared" ref="L555:Q555" si="551">E555-E$1107</f>
        <v>-0.23754405505886211</v>
      </c>
      <c r="M555" s="6">
        <f t="shared" si="551"/>
        <v>-0.10747747893547377</v>
      </c>
      <c r="N555" s="6">
        <f t="shared" si="551"/>
        <v>-0.15169325605945438</v>
      </c>
      <c r="O555" s="6">
        <f t="shared" si="551"/>
        <v>-0.11827426546461695</v>
      </c>
      <c r="P555" s="6">
        <f t="shared" si="551"/>
        <v>-0.11328632964039365</v>
      </c>
      <c r="Q555" s="6">
        <f t="shared" si="551"/>
        <v>-0.11239207642667992</v>
      </c>
    </row>
    <row r="556" spans="1:17" x14ac:dyDescent="0.15">
      <c r="A556" s="1">
        <v>25</v>
      </c>
      <c r="B556" s="1" t="s">
        <v>297</v>
      </c>
      <c r="C556" s="1">
        <v>1</v>
      </c>
      <c r="D556" s="1" t="s">
        <v>8</v>
      </c>
      <c r="E556" s="4">
        <f>IF(マンアワー!E556&gt;0,LN(マンアワー!E556),0)</f>
        <v>12.456555136184278</v>
      </c>
      <c r="F556" s="4">
        <f>IF(マンアワー!F556&gt;0,LN(マンアワー!F556),0)</f>
        <v>11.804793612521806</v>
      </c>
      <c r="G556" s="4">
        <f>IF(マンアワー!G556&gt;0,LN(マンアワー!G556),0)</f>
        <v>11.162018317091102</v>
      </c>
      <c r="H556" s="4">
        <f>IF(マンアワー!H556&gt;0,LN(マンアワー!H556),0)</f>
        <v>10.667224868458597</v>
      </c>
      <c r="I556" s="4">
        <f>IF(マンアワー!I556&gt;0,LN(マンアワー!I556),0)</f>
        <v>10.606016603021152</v>
      </c>
      <c r="J556" s="4">
        <f>IF(マンアワー!J556&gt;0,LN(マンアワー!J556),0)</f>
        <v>10.565567887885793</v>
      </c>
      <c r="L556" s="6">
        <f t="shared" ref="L556:Q556" si="552">E556-E$1085</f>
        <v>-0.37148399936779342</v>
      </c>
      <c r="M556" s="6">
        <f t="shared" si="552"/>
        <v>-0.6048153295893357</v>
      </c>
      <c r="N556" s="6">
        <f t="shared" si="552"/>
        <v>-0.84419836157678851</v>
      </c>
      <c r="O556" s="6">
        <f t="shared" si="552"/>
        <v>-0.91380192502900925</v>
      </c>
      <c r="P556" s="6">
        <f t="shared" si="552"/>
        <v>-0.82371724223559895</v>
      </c>
      <c r="Q556" s="6">
        <f t="shared" si="552"/>
        <v>-0.84014988626048392</v>
      </c>
    </row>
    <row r="557" spans="1:17" x14ac:dyDescent="0.15">
      <c r="A557" s="1">
        <v>25</v>
      </c>
      <c r="B557" s="1" t="s">
        <v>297</v>
      </c>
      <c r="C557" s="1">
        <v>2</v>
      </c>
      <c r="D557" s="1" t="s">
        <v>9</v>
      </c>
      <c r="E557" s="4">
        <f>IF(マンアワー!E557&gt;0,LN(マンアワー!E557),0)</f>
        <v>7.6060816637392819</v>
      </c>
      <c r="F557" s="4">
        <f>IF(マンアワー!F557&gt;0,LN(マンアワー!F557),0)</f>
        <v>7.2881213776467835</v>
      </c>
      <c r="G557" s="4">
        <f>IF(マンアワー!G557&gt;0,LN(マンアワー!G557),0)</f>
        <v>7.1136312966584008</v>
      </c>
      <c r="H557" s="4">
        <f>IF(マンアワー!H557&gt;0,LN(マンアワー!H557),0)</f>
        <v>6.7705680631375431</v>
      </c>
      <c r="I557" s="4">
        <f>IF(マンアワー!I557&gt;0,LN(マンアワー!I557),0)</f>
        <v>6.5316916411095782</v>
      </c>
      <c r="J557" s="4">
        <f>IF(マンアワー!J557&gt;0,LN(マンアワー!J557),0)</f>
        <v>6.4105681066448481</v>
      </c>
      <c r="L557" s="6">
        <f t="shared" ref="L557:Q557" si="553">E557-E$1086</f>
        <v>-1.2420485995158312</v>
      </c>
      <c r="M557" s="6">
        <f t="shared" si="553"/>
        <v>-1.0325823011118747</v>
      </c>
      <c r="N557" s="6">
        <f t="shared" si="553"/>
        <v>-0.96210850235728884</v>
      </c>
      <c r="O557" s="6">
        <f t="shared" si="553"/>
        <v>-0.9483738655973557</v>
      </c>
      <c r="P557" s="6">
        <f t="shared" si="553"/>
        <v>-0.66136279235830209</v>
      </c>
      <c r="Q557" s="6">
        <f t="shared" si="553"/>
        <v>-0.63604825151174538</v>
      </c>
    </row>
    <row r="558" spans="1:17" x14ac:dyDescent="0.15">
      <c r="A558" s="1">
        <v>25</v>
      </c>
      <c r="B558" s="1" t="s">
        <v>298</v>
      </c>
      <c r="C558" s="1">
        <v>3</v>
      </c>
      <c r="D558" s="1" t="s">
        <v>16</v>
      </c>
      <c r="E558" s="4">
        <f>IF(マンアワー!E558&gt;0,LN(マンアワー!E558),0)</f>
        <v>9.2765596033191162</v>
      </c>
      <c r="F558" s="4">
        <f>IF(マンアワー!F558&gt;0,LN(マンアワー!F558),0)</f>
        <v>9.6497109982000548</v>
      </c>
      <c r="G558" s="4">
        <f>IF(マンアワー!G558&gt;0,LN(マンアワー!G558),0)</f>
        <v>9.8222486889019596</v>
      </c>
      <c r="H558" s="4">
        <f>IF(マンアワー!H558&gt;0,LN(マンアワー!H558),0)</f>
        <v>9.9066600350831102</v>
      </c>
      <c r="I558" s="4">
        <f>IF(マンアワー!I558&gt;0,LN(マンアワー!I558),0)</f>
        <v>10.100226824681242</v>
      </c>
      <c r="J558" s="4">
        <f>IF(マンアワー!J558&gt;0,LN(マンアワー!J558),0)</f>
        <v>9.9577950681387222</v>
      </c>
      <c r="L558" s="6">
        <f t="shared" ref="L558:Q558" si="554">E558-E$1087</f>
        <v>-1.4322989468430105</v>
      </c>
      <c r="M558" s="6">
        <f t="shared" si="554"/>
        <v>-1.068401860531381</v>
      </c>
      <c r="N558" s="6">
        <f t="shared" si="554"/>
        <v>-1.001701818702605</v>
      </c>
      <c r="O558" s="6">
        <f t="shared" si="554"/>
        <v>-0.8202242603140899</v>
      </c>
      <c r="P558" s="6">
        <f t="shared" si="554"/>
        <v>-0.6073095418922243</v>
      </c>
      <c r="Q558" s="6">
        <f t="shared" si="554"/>
        <v>-0.69620289753700781</v>
      </c>
    </row>
    <row r="559" spans="1:17" x14ac:dyDescent="0.15">
      <c r="A559" s="1">
        <v>25</v>
      </c>
      <c r="B559" s="1" t="s">
        <v>298</v>
      </c>
      <c r="C559" s="1">
        <v>4</v>
      </c>
      <c r="D559" s="1" t="s">
        <v>17</v>
      </c>
      <c r="E559" s="4">
        <f>IF(マンアワー!E559&gt;0,LN(マンアワー!E559),0)</f>
        <v>11.250995710501163</v>
      </c>
      <c r="F559" s="4">
        <f>IF(マンアワー!F559&gt;0,LN(マンアワー!F559),0)</f>
        <v>11.004406693410591</v>
      </c>
      <c r="G559" s="4">
        <f>IF(マンアワー!G559&gt;0,LN(マンアワー!G559),0)</f>
        <v>10.871660324002061</v>
      </c>
      <c r="H559" s="4">
        <f>IF(マンアワー!H559&gt;0,LN(マンアワー!H559),0)</f>
        <v>10.220199815284859</v>
      </c>
      <c r="I559" s="4">
        <f>IF(マンアワー!I559&gt;0,LN(マンアワー!I559),0)</f>
        <v>9.8751814228137231</v>
      </c>
      <c r="J559" s="4">
        <f>IF(マンアワー!J559&gt;0,LN(マンアワー!J559),0)</f>
        <v>9.7833681993889172</v>
      </c>
      <c r="L559" s="6">
        <f t="shared" ref="L559:Q559" si="555">E559-E$1088</f>
        <v>0.34335055289230532</v>
      </c>
      <c r="M559" s="6">
        <f t="shared" si="555"/>
        <v>0.14854676074052442</v>
      </c>
      <c r="N559" s="6">
        <f t="shared" si="555"/>
        <v>-3.08673422118666E-3</v>
      </c>
      <c r="O559" s="6">
        <f t="shared" si="555"/>
        <v>-4.834257022032773E-4</v>
      </c>
      <c r="P559" s="6">
        <f t="shared" si="555"/>
        <v>0.26831033720829645</v>
      </c>
      <c r="Q559" s="6">
        <f t="shared" si="555"/>
        <v>0.29168888354539035</v>
      </c>
    </row>
    <row r="560" spans="1:17" x14ac:dyDescent="0.15">
      <c r="A560" s="1">
        <v>25</v>
      </c>
      <c r="B560" s="1" t="s">
        <v>298</v>
      </c>
      <c r="C560" s="1">
        <v>5</v>
      </c>
      <c r="D560" s="1" t="s">
        <v>18</v>
      </c>
      <c r="E560" s="4">
        <f>IF(マンアワー!E560&gt;0,LN(マンアワー!E560),0)</f>
        <v>8.4183854100760716</v>
      </c>
      <c r="F560" s="4">
        <f>IF(マンアワー!F560&gt;0,LN(マンアワー!F560),0)</f>
        <v>8.7700156737908479</v>
      </c>
      <c r="G560" s="4">
        <f>IF(マンアワー!G560&gt;0,LN(マンアワー!G560),0)</f>
        <v>9.1876638298679492</v>
      </c>
      <c r="H560" s="4">
        <f>IF(マンアワー!H560&gt;0,LN(マンアワー!H560),0)</f>
        <v>9.2217051652906985</v>
      </c>
      <c r="I560" s="4">
        <f>IF(マンアワー!I560&gt;0,LN(マンアワー!I560),0)</f>
        <v>8.923240872478269</v>
      </c>
      <c r="J560" s="4">
        <f>IF(マンアワー!J560&gt;0,LN(マンアワー!J560),0)</f>
        <v>8.84411063194195</v>
      </c>
      <c r="L560" s="6">
        <f t="shared" ref="L560:Q560" si="556">E560-E$1089</f>
        <v>-0.92346372418048794</v>
      </c>
      <c r="M560" s="6">
        <f t="shared" si="556"/>
        <v>-0.41652524899082977</v>
      </c>
      <c r="N560" s="6">
        <f t="shared" si="556"/>
        <v>-5.9381473228372172E-2</v>
      </c>
      <c r="O560" s="6">
        <f t="shared" si="556"/>
        <v>0.15974024460414249</v>
      </c>
      <c r="P560" s="6">
        <f t="shared" si="556"/>
        <v>6.0965444166836136E-2</v>
      </c>
      <c r="Q560" s="6">
        <f t="shared" si="556"/>
        <v>3.0874696785543776E-2</v>
      </c>
    </row>
    <row r="561" spans="1:17" x14ac:dyDescent="0.15">
      <c r="A561" s="1">
        <v>25</v>
      </c>
      <c r="B561" s="1" t="s">
        <v>298</v>
      </c>
      <c r="C561" s="1">
        <v>6</v>
      </c>
      <c r="D561" s="1" t="s">
        <v>2</v>
      </c>
      <c r="E561" s="4">
        <f>IF(マンアワー!E561&gt;0,LN(マンアワー!E561),0)</f>
        <v>9.9154046897184376</v>
      </c>
      <c r="F561" s="4">
        <f>IF(マンアワー!F561&gt;0,LN(マンアワー!F561),0)</f>
        <v>9.704228804288098</v>
      </c>
      <c r="G561" s="4">
        <f>IF(マンアワー!G561&gt;0,LN(マンアワー!G561),0)</f>
        <v>9.9001331534863901</v>
      </c>
      <c r="H561" s="4">
        <f>IF(マンアワー!H561&gt;0,LN(マンアワー!H561),0)</f>
        <v>9.7020458481701244</v>
      </c>
      <c r="I561" s="4">
        <f>IF(マンアワー!I561&gt;0,LN(マンアワー!I561),0)</f>
        <v>9.7336293932364928</v>
      </c>
      <c r="J561" s="4">
        <f>IF(マンアワー!J561&gt;0,LN(マンアワー!J561),0)</f>
        <v>9.5866802394744823</v>
      </c>
      <c r="L561" s="6">
        <f t="shared" ref="L561:Q561" si="557">E561-E$1090</f>
        <v>0.55156359464526616</v>
      </c>
      <c r="M561" s="6">
        <f t="shared" si="557"/>
        <v>0.55384324665117113</v>
      </c>
      <c r="N561" s="6">
        <f t="shared" si="557"/>
        <v>0.70380378495645068</v>
      </c>
      <c r="O561" s="6">
        <f t="shared" si="557"/>
        <v>0.5538384723204004</v>
      </c>
      <c r="P561" s="6">
        <f t="shared" si="557"/>
        <v>0.6506937801181607</v>
      </c>
      <c r="Q561" s="6">
        <f t="shared" si="557"/>
        <v>0.5827658263926434</v>
      </c>
    </row>
    <row r="562" spans="1:17" x14ac:dyDescent="0.15">
      <c r="A562" s="1">
        <v>25</v>
      </c>
      <c r="B562" s="1" t="s">
        <v>298</v>
      </c>
      <c r="C562" s="1">
        <v>7</v>
      </c>
      <c r="D562" s="1" t="s">
        <v>19</v>
      </c>
      <c r="E562" s="4">
        <f>IF(マンアワー!E562&gt;0,LN(マンアワー!E562),0)</f>
        <v>5.1164892510457198</v>
      </c>
      <c r="F562" s="4">
        <f>IF(マンアワー!F562&gt;0,LN(マンアワー!F562),0)</f>
        <v>5.2697760490509378</v>
      </c>
      <c r="G562" s="4">
        <f>IF(マンアワー!G562&gt;0,LN(マンアワー!G562),0)</f>
        <v>5.7833368130669065</v>
      </c>
      <c r="H562" s="4">
        <f>IF(マンアワー!H562&gt;0,LN(マンアワー!H562),0)</f>
        <v>5.9663046176087775</v>
      </c>
      <c r="I562" s="4">
        <f>IF(マンアワー!I562&gt;0,LN(マンアワー!I562),0)</f>
        <v>6.050724639823259</v>
      </c>
      <c r="J562" s="4">
        <f>IF(マンアワー!J562&gt;0,LN(マンアワー!J562),0)</f>
        <v>5.7005115283784864</v>
      </c>
      <c r="L562" s="6">
        <f t="shared" ref="L562:Q562" si="558">E562-E$1091</f>
        <v>-1.3861910523497007</v>
      </c>
      <c r="M562" s="6">
        <f t="shared" si="558"/>
        <v>-1.2768935713806799</v>
      </c>
      <c r="N562" s="6">
        <f t="shared" si="558"/>
        <v>-0.64399449006111453</v>
      </c>
      <c r="O562" s="6">
        <f t="shared" si="558"/>
        <v>-0.35693911667749223</v>
      </c>
      <c r="P562" s="6">
        <f t="shared" si="558"/>
        <v>-0.25927419226849135</v>
      </c>
      <c r="Q562" s="6">
        <f t="shared" si="558"/>
        <v>-0.44802472755330758</v>
      </c>
    </row>
    <row r="563" spans="1:17" x14ac:dyDescent="0.15">
      <c r="A563" s="1">
        <v>25</v>
      </c>
      <c r="B563" s="1" t="s">
        <v>298</v>
      </c>
      <c r="C563" s="1">
        <v>8</v>
      </c>
      <c r="D563" s="1" t="s">
        <v>20</v>
      </c>
      <c r="E563" s="4">
        <f>IF(マンアワー!E563&gt;0,LN(マンアワー!E563),0)</f>
        <v>10.237957739671852</v>
      </c>
      <c r="F563" s="4">
        <f>IF(マンアワー!F563&gt;0,LN(マンアワー!F563),0)</f>
        <v>10.374166476386733</v>
      </c>
      <c r="G563" s="4">
        <f>IF(マンアワー!G563&gt;0,LN(マンアワー!G563),0)</f>
        <v>10.515450334386085</v>
      </c>
      <c r="H563" s="4">
        <f>IF(マンアワー!H563&gt;0,LN(マンアワー!H563),0)</f>
        <v>10.304818182845947</v>
      </c>
      <c r="I563" s="4">
        <f>IF(マンアワー!I563&gt;0,LN(マンアワー!I563),0)</f>
        <v>10.27448428054393</v>
      </c>
      <c r="J563" s="4">
        <f>IF(マンアワー!J563&gt;0,LN(マンアワー!J563),0)</f>
        <v>10.037521304102306</v>
      </c>
      <c r="L563" s="6">
        <f t="shared" ref="L563:Q563" si="559">E563-E$1092</f>
        <v>0.24874320580220477</v>
      </c>
      <c r="M563" s="6">
        <f t="shared" si="559"/>
        <v>0.39457714642161257</v>
      </c>
      <c r="N563" s="6">
        <f t="shared" si="559"/>
        <v>0.62892035358156662</v>
      </c>
      <c r="O563" s="6">
        <f t="shared" si="559"/>
        <v>0.67976667950082437</v>
      </c>
      <c r="P563" s="6">
        <f t="shared" si="559"/>
        <v>0.99834102733301577</v>
      </c>
      <c r="Q563" s="6">
        <f t="shared" si="559"/>
        <v>0.89792229839313187</v>
      </c>
    </row>
    <row r="564" spans="1:17" x14ac:dyDescent="0.15">
      <c r="A564" s="1">
        <v>25</v>
      </c>
      <c r="B564" s="1" t="s">
        <v>298</v>
      </c>
      <c r="C564" s="1">
        <v>9</v>
      </c>
      <c r="D564" s="1" t="s">
        <v>21</v>
      </c>
      <c r="E564" s="4">
        <f>IF(マンアワー!E564&gt;0,LN(マンアワー!E564),0)</f>
        <v>9.2382574929864116</v>
      </c>
      <c r="F564" s="4">
        <f>IF(マンアワー!F564&gt;0,LN(マンアワー!F564),0)</f>
        <v>9.1310965428055155</v>
      </c>
      <c r="G564" s="4">
        <f>IF(マンアワー!G564&gt;0,LN(マンアワー!G564),0)</f>
        <v>9.2395541941322907</v>
      </c>
      <c r="H564" s="4">
        <f>IF(マンアワー!H564&gt;0,LN(マンアワー!H564),0)</f>
        <v>9.2117260224512787</v>
      </c>
      <c r="I564" s="4">
        <f>IF(マンアワー!I564&gt;0,LN(マンアワー!I564),0)</f>
        <v>9.3991656347711015</v>
      </c>
      <c r="J564" s="4">
        <f>IF(マンアワー!J564&gt;0,LN(マンアワー!J564),0)</f>
        <v>9.1861896119492066</v>
      </c>
      <c r="L564" s="6">
        <f t="shared" ref="L564:Q564" si="560">E564-E$1093</f>
        <v>-0.69706616485399842</v>
      </c>
      <c r="M564" s="6">
        <f t="shared" si="560"/>
        <v>-0.56192812717282692</v>
      </c>
      <c r="N564" s="6">
        <f t="shared" si="560"/>
        <v>-0.30442939481956977</v>
      </c>
      <c r="O564" s="6">
        <f t="shared" si="560"/>
        <v>-0.11547318712257848</v>
      </c>
      <c r="P564" s="6">
        <f t="shared" si="560"/>
        <v>-6.0465904109250346E-3</v>
      </c>
      <c r="Q564" s="6">
        <f t="shared" si="560"/>
        <v>-4.8190885709139764E-2</v>
      </c>
    </row>
    <row r="565" spans="1:17" x14ac:dyDescent="0.15">
      <c r="A565" s="1">
        <v>25</v>
      </c>
      <c r="B565" s="1" t="s">
        <v>298</v>
      </c>
      <c r="C565" s="1">
        <v>10</v>
      </c>
      <c r="D565" s="1" t="s">
        <v>22</v>
      </c>
      <c r="E565" s="4">
        <f>IF(マンアワー!E565&gt;0,LN(マンアワー!E565),0)</f>
        <v>9.6999846068832856</v>
      </c>
      <c r="F565" s="4">
        <f>IF(マンアワー!F565&gt;0,LN(マンアワー!F565),0)</f>
        <v>9.8518552987814356</v>
      </c>
      <c r="G565" s="4">
        <f>IF(マンアワー!G565&gt;0,LN(マンアワー!G565),0)</f>
        <v>10.276389761915292</v>
      </c>
      <c r="H565" s="4">
        <f>IF(マンアワー!H565&gt;0,LN(マンアワー!H565),0)</f>
        <v>10.18130233051339</v>
      </c>
      <c r="I565" s="4">
        <f>IF(マンアワー!I565&gt;0,LN(マンアワー!I565),0)</f>
        <v>10.18395666094357</v>
      </c>
      <c r="J565" s="4">
        <f>IF(マンアワー!J565&gt;0,LN(マンアワー!J565),0)</f>
        <v>10.023558028606642</v>
      </c>
      <c r="L565" s="6">
        <f t="shared" ref="L565:Q565" si="561">E565-E$1094</f>
        <v>-0.41374015017334465</v>
      </c>
      <c r="M565" s="6">
        <f t="shared" si="561"/>
        <v>-0.20832400336432322</v>
      </c>
      <c r="N565" s="6">
        <f t="shared" si="561"/>
        <v>-2.0875522343697384E-2</v>
      </c>
      <c r="O565" s="6">
        <f t="shared" si="561"/>
        <v>6.8433162401460024E-2</v>
      </c>
      <c r="P565" s="6">
        <f t="shared" si="561"/>
        <v>0.23583223487676896</v>
      </c>
      <c r="Q565" s="6">
        <f t="shared" si="561"/>
        <v>0.2001258062790594</v>
      </c>
    </row>
    <row r="566" spans="1:17" x14ac:dyDescent="0.15">
      <c r="A566" s="1">
        <v>25</v>
      </c>
      <c r="B566" s="1" t="s">
        <v>298</v>
      </c>
      <c r="C566" s="1">
        <v>11</v>
      </c>
      <c r="D566" s="1" t="s">
        <v>23</v>
      </c>
      <c r="E566" s="4">
        <f>IF(マンアワー!E566&gt;0,LN(マンアワー!E566),0)</f>
        <v>10.488517679314965</v>
      </c>
      <c r="F566" s="4">
        <f>IF(マンアワー!F566&gt;0,LN(マンアワー!F566),0)</f>
        <v>10.702564091557115</v>
      </c>
      <c r="G566" s="4">
        <f>IF(マンアワー!G566&gt;0,LN(マンアワー!G566),0)</f>
        <v>10.894991628995278</v>
      </c>
      <c r="H566" s="4">
        <f>IF(マンアワー!H566&gt;0,LN(マンアワー!H566),0)</f>
        <v>10.98485400968706</v>
      </c>
      <c r="I566" s="4">
        <f>IF(マンアワー!I566&gt;0,LN(マンアワー!I566),0)</f>
        <v>11.08276586373916</v>
      </c>
      <c r="J566" s="4">
        <f>IF(マンアワー!J566&gt;0,LN(マンアワー!J566),0)</f>
        <v>10.827779197773452</v>
      </c>
      <c r="L566" s="6">
        <f t="shared" ref="L566:Q566" si="562">E566-E$1095</f>
        <v>0.29418677564873263</v>
      </c>
      <c r="M566" s="6">
        <f t="shared" si="562"/>
        <v>0.44821293288493891</v>
      </c>
      <c r="N566" s="6">
        <f t="shared" si="562"/>
        <v>0.41803941622541174</v>
      </c>
      <c r="O566" s="6">
        <f t="shared" si="562"/>
        <v>0.57828525327132496</v>
      </c>
      <c r="P566" s="6">
        <f t="shared" si="562"/>
        <v>0.66354204118257876</v>
      </c>
      <c r="Q566" s="6">
        <f t="shared" si="562"/>
        <v>0.63312904518804203</v>
      </c>
    </row>
    <row r="567" spans="1:17" x14ac:dyDescent="0.15">
      <c r="A567" s="1">
        <v>25</v>
      </c>
      <c r="B567" s="1" t="s">
        <v>298</v>
      </c>
      <c r="C567" s="1">
        <v>12</v>
      </c>
      <c r="D567" s="1" t="s">
        <v>24</v>
      </c>
      <c r="E567" s="4">
        <f>IF(マンアワー!E567&gt;0,LN(マンアワー!E567),0)</f>
        <v>10.530705111181137</v>
      </c>
      <c r="F567" s="4">
        <f>IF(マンアワー!F567&gt;0,LN(マンアワー!F567),0)</f>
        <v>10.823963928256923</v>
      </c>
      <c r="G567" s="4">
        <f>IF(マンアワー!G567&gt;0,LN(マンアワー!G567),0)</f>
        <v>11.320595423369859</v>
      </c>
      <c r="H567" s="4">
        <f>IF(マンアワー!H567&gt;0,LN(マンアワー!H567),0)</f>
        <v>11.330751788430383</v>
      </c>
      <c r="I567" s="4">
        <f>IF(マンアワー!I567&gt;0,LN(マンアワー!I567),0)</f>
        <v>11.356075492098197</v>
      </c>
      <c r="J567" s="4">
        <f>IF(マンアワー!J567&gt;0,LN(マンアワー!J567),0)</f>
        <v>11.260227045180118</v>
      </c>
      <c r="L567" s="6">
        <f t="shared" ref="L567:Q567" si="563">E567-E$1096</f>
        <v>0.34208005240858164</v>
      </c>
      <c r="M567" s="6">
        <f t="shared" si="563"/>
        <v>0.40843517325761169</v>
      </c>
      <c r="N567" s="6">
        <f t="shared" si="563"/>
        <v>0.33971657697079038</v>
      </c>
      <c r="O567" s="6">
        <f t="shared" si="563"/>
        <v>0.447905034984732</v>
      </c>
      <c r="P567" s="6">
        <f t="shared" si="563"/>
        <v>0.61190301970205319</v>
      </c>
      <c r="Q567" s="6">
        <f t="shared" si="563"/>
        <v>0.64200081221359007</v>
      </c>
    </row>
    <row r="568" spans="1:17" x14ac:dyDescent="0.15">
      <c r="A568" s="1">
        <v>25</v>
      </c>
      <c r="B568" s="1" t="s">
        <v>298</v>
      </c>
      <c r="C568" s="1">
        <v>13</v>
      </c>
      <c r="D568" s="1" t="s">
        <v>25</v>
      </c>
      <c r="E568" s="4">
        <f>IF(マンアワー!E568&gt;0,LN(マンアワー!E568),0)</f>
        <v>8.8569831378655959</v>
      </c>
      <c r="F568" s="4">
        <f>IF(マンアワー!F568&gt;0,LN(マンアワー!F568),0)</f>
        <v>9.4187283345784287</v>
      </c>
      <c r="G568" s="4">
        <f>IF(マンアワー!G568&gt;0,LN(マンアワー!G568),0)</f>
        <v>9.9297363449002738</v>
      </c>
      <c r="H568" s="4">
        <f>IF(マンアワー!H568&gt;0,LN(マンアワー!H568),0)</f>
        <v>9.9682079285359269</v>
      </c>
      <c r="I568" s="4">
        <f>IF(マンアワー!I568&gt;0,LN(マンアワー!I568),0)</f>
        <v>10.453694474443612</v>
      </c>
      <c r="J568" s="4">
        <f>IF(マンアワー!J568&gt;0,LN(マンアワー!J568),0)</f>
        <v>10.26130011924964</v>
      </c>
      <c r="L568" s="6">
        <f t="shared" ref="L568:Q568" si="564">E568-E$1097</f>
        <v>-0.77650068769441205</v>
      </c>
      <c r="M568" s="6">
        <f t="shared" si="564"/>
        <v>-0.34730450151716852</v>
      </c>
      <c r="N568" s="6">
        <f t="shared" si="564"/>
        <v>0.11435890594461995</v>
      </c>
      <c r="O568" s="6">
        <f t="shared" si="564"/>
        <v>0.23578105288413731</v>
      </c>
      <c r="P568" s="6">
        <f t="shared" si="564"/>
        <v>0.4498789982293161</v>
      </c>
      <c r="Q568" s="6">
        <f t="shared" si="564"/>
        <v>0.41037230342291942</v>
      </c>
    </row>
    <row r="569" spans="1:17" x14ac:dyDescent="0.15">
      <c r="A569" s="1">
        <v>25</v>
      </c>
      <c r="B569" s="1" t="s">
        <v>298</v>
      </c>
      <c r="C569" s="1">
        <v>14</v>
      </c>
      <c r="D569" s="1" t="s">
        <v>26</v>
      </c>
      <c r="E569" s="4">
        <f>IF(マンアワー!E569&gt;0,LN(マンアワー!E569),0)</f>
        <v>8.1810424309134664</v>
      </c>
      <c r="F569" s="4">
        <f>IF(マンアワー!F569&gt;0,LN(マンアワー!F569),0)</f>
        <v>8.4430928142201438</v>
      </c>
      <c r="G569" s="4">
        <f>IF(マンアワー!G569&gt;0,LN(マンアワー!G569),0)</f>
        <v>8.9465857001016271</v>
      </c>
      <c r="H569" s="4">
        <f>IF(マンアワー!H569&gt;0,LN(マンアワー!H569),0)</f>
        <v>8.5929201043924426</v>
      </c>
      <c r="I569" s="4">
        <f>IF(マンアワー!I569&gt;0,LN(マンアワー!I569),0)</f>
        <v>8.6126933158182535</v>
      </c>
      <c r="J569" s="4">
        <f>IF(マンアワー!J569&gt;0,LN(マンアワー!J569),0)</f>
        <v>8.503940896500449</v>
      </c>
      <c r="L569" s="6">
        <f t="shared" ref="L569:Q569" si="565">E569-E$1098</f>
        <v>0.22634671825919828</v>
      </c>
      <c r="M569" s="6">
        <f t="shared" si="565"/>
        <v>9.2537108167451976E-2</v>
      </c>
      <c r="N569" s="6">
        <f t="shared" si="565"/>
        <v>0.40073033151948678</v>
      </c>
      <c r="O569" s="6">
        <f t="shared" si="565"/>
        <v>0.42027654696124905</v>
      </c>
      <c r="P569" s="6">
        <f t="shared" si="565"/>
        <v>0.54952471777756173</v>
      </c>
      <c r="Q569" s="6">
        <f t="shared" si="565"/>
        <v>0.56479467996539601</v>
      </c>
    </row>
    <row r="570" spans="1:17" x14ac:dyDescent="0.15">
      <c r="A570" s="1">
        <v>25</v>
      </c>
      <c r="B570" s="1" t="s">
        <v>298</v>
      </c>
      <c r="C570" s="1">
        <v>15</v>
      </c>
      <c r="D570" s="1" t="s">
        <v>27</v>
      </c>
      <c r="E570" s="4">
        <f>IF(マンアワー!E570&gt;0,LN(マンアワー!E570),0)</f>
        <v>10.708824971552593</v>
      </c>
      <c r="F570" s="4">
        <f>IF(マンアワー!F570&gt;0,LN(マンアワー!F570),0)</f>
        <v>11.025799466748635</v>
      </c>
      <c r="G570" s="4">
        <f>IF(マンアワー!G570&gt;0,LN(マンアワー!G570),0)</f>
        <v>11.18407995639196</v>
      </c>
      <c r="H570" s="4">
        <f>IF(マンアワー!H570&gt;0,LN(マンアワー!H570),0)</f>
        <v>11.139672152350563</v>
      </c>
      <c r="I570" s="4">
        <f>IF(マンアワー!I570&gt;0,LN(マンアワー!I570),0)</f>
        <v>11.151707309672334</v>
      </c>
      <c r="J570" s="4">
        <f>IF(マンアワー!J570&gt;0,LN(マンアワー!J570),0)</f>
        <v>11.005957427927717</v>
      </c>
      <c r="L570" s="6">
        <f t="shared" ref="L570:Q570" si="566">E570-E$1099</f>
        <v>-0.66342105286358333</v>
      </c>
      <c r="M570" s="6">
        <f t="shared" si="566"/>
        <v>-0.27563059856217365</v>
      </c>
      <c r="N570" s="6">
        <f t="shared" si="566"/>
        <v>-0.13256915302443595</v>
      </c>
      <c r="O570" s="6">
        <f t="shared" si="566"/>
        <v>7.1660770802438378E-2</v>
      </c>
      <c r="P570" s="6">
        <f t="shared" si="566"/>
        <v>0.31620243000693904</v>
      </c>
      <c r="Q570" s="6">
        <f t="shared" si="566"/>
        <v>0.26064420208306416</v>
      </c>
    </row>
    <row r="571" spans="1:17" x14ac:dyDescent="0.15">
      <c r="A571" s="1">
        <v>25</v>
      </c>
      <c r="B571" s="1" t="s">
        <v>297</v>
      </c>
      <c r="C571" s="1">
        <v>16</v>
      </c>
      <c r="D571" s="1" t="s">
        <v>10</v>
      </c>
      <c r="E571" s="4">
        <f>IF(マンアワー!E571&gt;0,LN(マンアワー!E571),0)</f>
        <v>11.130367855534613</v>
      </c>
      <c r="F571" s="4">
        <f>IF(マンアワー!F571&gt;0,LN(マンアワー!F571),0)</f>
        <v>11.498090634639068</v>
      </c>
      <c r="G571" s="4">
        <f>IF(マンアワー!G571&gt;0,LN(マンアワー!G571),0)</f>
        <v>11.537318837174569</v>
      </c>
      <c r="H571" s="4">
        <f>IF(マンアワー!H571&gt;0,LN(マンアワー!H571),0)</f>
        <v>11.662116042411816</v>
      </c>
      <c r="I571" s="4">
        <f>IF(マンアワー!I571&gt;0,LN(マンアワー!I571),0)</f>
        <v>11.467995279826683</v>
      </c>
      <c r="J571" s="4">
        <f>IF(マンアワー!J571&gt;0,LN(マンアワー!J571),0)</f>
        <v>11.437572892083359</v>
      </c>
      <c r="L571" s="6">
        <f t="shared" ref="L571:Q571" si="567">E571-E$1100</f>
        <v>-0.85192578334735103</v>
      </c>
      <c r="M571" s="6">
        <f t="shared" si="567"/>
        <v>-0.78783914825018186</v>
      </c>
      <c r="N571" s="6">
        <f t="shared" si="567"/>
        <v>-0.72818662432079506</v>
      </c>
      <c r="O571" s="6">
        <f t="shared" si="567"/>
        <v>-0.58960603425290969</v>
      </c>
      <c r="P571" s="6">
        <f t="shared" si="567"/>
        <v>-0.57169820223498213</v>
      </c>
      <c r="Q571" s="6">
        <f t="shared" si="567"/>
        <v>-0.54621511272678269</v>
      </c>
    </row>
    <row r="572" spans="1:17" x14ac:dyDescent="0.15">
      <c r="A572" s="1">
        <v>25</v>
      </c>
      <c r="B572" s="1" t="s">
        <v>297</v>
      </c>
      <c r="C572" s="1">
        <v>17</v>
      </c>
      <c r="D572" s="1" t="s">
        <v>11</v>
      </c>
      <c r="E572" s="4">
        <f>IF(マンアワー!E572&gt;0,LN(マンアワー!E572),0)</f>
        <v>8.2906913850072002</v>
      </c>
      <c r="F572" s="4">
        <f>IF(マンアワー!F572&gt;0,LN(マンアワー!F572),0)</f>
        <v>8.624224372059178</v>
      </c>
      <c r="G572" s="4">
        <f>IF(マンアワー!G572&gt;0,LN(マンアワー!G572),0)</f>
        <v>8.8041872193445698</v>
      </c>
      <c r="H572" s="4">
        <f>IF(マンアワー!H572&gt;0,LN(マンアワー!H572),0)</f>
        <v>8.9805004976488192</v>
      </c>
      <c r="I572" s="4">
        <f>IF(マンアワー!I572&gt;0,LN(マンアワー!I572),0)</f>
        <v>8.8040066305916476</v>
      </c>
      <c r="J572" s="4">
        <f>IF(マンアワー!J572&gt;0,LN(マンアワー!J572),0)</f>
        <v>8.7748552448871919</v>
      </c>
      <c r="L572" s="6">
        <f t="shared" ref="L572:Q572" si="568">E572-E$1101</f>
        <v>-0.88183376808666303</v>
      </c>
      <c r="M572" s="6">
        <f t="shared" si="568"/>
        <v>-0.71170071781831901</v>
      </c>
      <c r="N572" s="6">
        <f t="shared" si="568"/>
        <v>-0.64310554260048569</v>
      </c>
      <c r="O572" s="6">
        <f t="shared" si="568"/>
        <v>-0.51599355185509665</v>
      </c>
      <c r="P572" s="6">
        <f t="shared" si="568"/>
        <v>-0.6330096430105705</v>
      </c>
      <c r="Q572" s="6">
        <f t="shared" si="568"/>
        <v>-0.64810675434829257</v>
      </c>
    </row>
    <row r="573" spans="1:17" x14ac:dyDescent="0.15">
      <c r="A573" s="1">
        <v>25</v>
      </c>
      <c r="B573" s="1" t="s">
        <v>297</v>
      </c>
      <c r="C573" s="1">
        <v>18</v>
      </c>
      <c r="D573" s="1" t="s">
        <v>12</v>
      </c>
      <c r="E573" s="4">
        <f>IF(マンアワー!E573&gt;0,LN(マンアワー!E573),0)</f>
        <v>11.74768152870498</v>
      </c>
      <c r="F573" s="4">
        <f>IF(マンアワー!F573&gt;0,LN(マンアワー!F573),0)</f>
        <v>11.886997460153877</v>
      </c>
      <c r="G573" s="4">
        <f>IF(マンアワー!G573&gt;0,LN(マンアワー!G573),0)</f>
        <v>11.818664702654075</v>
      </c>
      <c r="H573" s="4">
        <f>IF(マンアワー!H573&gt;0,LN(マンアワー!H573),0)</f>
        <v>11.839213062572068</v>
      </c>
      <c r="I573" s="4">
        <f>IF(マンアワー!I573&gt;0,LN(マンアワー!I573),0)</f>
        <v>11.848293502195821</v>
      </c>
      <c r="J573" s="4">
        <f>IF(マンアワー!J573&gt;0,LN(マンアワー!J573),0)</f>
        <v>11.856364213395262</v>
      </c>
      <c r="L573" s="6">
        <f t="shared" ref="L573:Q573" si="569">E573-E$1102</f>
        <v>-0.84088842716749568</v>
      </c>
      <c r="M573" s="6">
        <f t="shared" si="569"/>
        <v>-0.8264092893755457</v>
      </c>
      <c r="N573" s="6">
        <f t="shared" si="569"/>
        <v>-0.82643819904739679</v>
      </c>
      <c r="O573" s="6">
        <f t="shared" si="569"/>
        <v>-0.66894385792334532</v>
      </c>
      <c r="P573" s="6">
        <f t="shared" si="569"/>
        <v>-0.49826237267954099</v>
      </c>
      <c r="Q573" s="6">
        <f t="shared" si="569"/>
        <v>-0.45841698772879269</v>
      </c>
    </row>
    <row r="574" spans="1:17" x14ac:dyDescent="0.15">
      <c r="A574" s="1">
        <v>25</v>
      </c>
      <c r="B574" s="1" t="s">
        <v>297</v>
      </c>
      <c r="C574" s="1">
        <v>19</v>
      </c>
      <c r="D574" s="1" t="s">
        <v>13</v>
      </c>
      <c r="E574" s="4">
        <f>IF(マンアワー!E574&gt;0,LN(マンアワー!E574),0)</f>
        <v>9.6352134246473362</v>
      </c>
      <c r="F574" s="4">
        <f>IF(マンアワー!F574&gt;0,LN(マンアワー!F574),0)</f>
        <v>9.960878006703183</v>
      </c>
      <c r="G574" s="4">
        <f>IF(マンアワー!G574&gt;0,LN(マンアワー!G574),0)</f>
        <v>10.195488557602591</v>
      </c>
      <c r="H574" s="4">
        <f>IF(マンアワー!H574&gt;0,LN(マンアワー!H574),0)</f>
        <v>10.076685824532234</v>
      </c>
      <c r="I574" s="4">
        <f>IF(マンアワー!I574&gt;0,LN(マンアワー!I574),0)</f>
        <v>10.257925308136009</v>
      </c>
      <c r="J574" s="4">
        <f>IF(マンアワー!J574&gt;0,LN(マンアワー!J574),0)</f>
        <v>10.242732594208819</v>
      </c>
      <c r="L574" s="6">
        <f t="shared" ref="L574:Q574" si="570">E574-E$1103</f>
        <v>-0.81759161913190326</v>
      </c>
      <c r="M574" s="6">
        <f t="shared" si="570"/>
        <v>-0.77701146686168698</v>
      </c>
      <c r="N574" s="6">
        <f t="shared" si="570"/>
        <v>-0.64860547388076384</v>
      </c>
      <c r="O574" s="6">
        <f t="shared" si="570"/>
        <v>-0.63837137265868371</v>
      </c>
      <c r="P574" s="6">
        <f t="shared" si="570"/>
        <v>-0.42661841054608018</v>
      </c>
      <c r="Q574" s="6">
        <f t="shared" si="570"/>
        <v>-0.43618399471701252</v>
      </c>
    </row>
    <row r="575" spans="1:17" x14ac:dyDescent="0.15">
      <c r="A575" s="1">
        <v>25</v>
      </c>
      <c r="B575" s="1" t="s">
        <v>297</v>
      </c>
      <c r="C575" s="1">
        <v>20</v>
      </c>
      <c r="D575" s="1" t="s">
        <v>14</v>
      </c>
      <c r="E575" s="4">
        <f>IF(マンアワー!E575&gt;0,LN(マンアワー!E575),0)</f>
        <v>7.6082866950164565</v>
      </c>
      <c r="F575" s="4">
        <f>IF(マンアワー!F575&gt;0,LN(マンアワー!F575),0)</f>
        <v>8.3500781360530656</v>
      </c>
      <c r="G575" s="4">
        <f>IF(マンアワー!G575&gt;0,LN(マンアワー!G575),0)</f>
        <v>9.0437870077449318</v>
      </c>
      <c r="H575" s="4">
        <f>IF(マンアワー!H575&gt;0,LN(マンアワー!H575),0)</f>
        <v>9.2492595743628083</v>
      </c>
      <c r="I575" s="4">
        <f>IF(マンアワー!I575&gt;0,LN(マンアワー!I575),0)</f>
        <v>9.1835126018823239</v>
      </c>
      <c r="J575" s="4">
        <f>IF(マンアワー!J575&gt;0,LN(マンアワー!J575),0)</f>
        <v>9.1816031695180893</v>
      </c>
      <c r="L575" s="6">
        <f t="shared" ref="L575:Q575" si="571">E575-E$1104</f>
        <v>-1.0627767837554334</v>
      </c>
      <c r="M575" s="6">
        <f t="shared" si="571"/>
        <v>-0.92628625514381824</v>
      </c>
      <c r="N575" s="6">
        <f t="shared" si="571"/>
        <v>-0.62331275240036099</v>
      </c>
      <c r="O575" s="6">
        <f t="shared" si="571"/>
        <v>-0.45357008025503376</v>
      </c>
      <c r="P575" s="6">
        <f t="shared" si="571"/>
        <v>-0.49152139970143871</v>
      </c>
      <c r="Q575" s="6">
        <f t="shared" si="571"/>
        <v>-0.48515758654683871</v>
      </c>
    </row>
    <row r="576" spans="1:17" x14ac:dyDescent="0.15">
      <c r="A576" s="1">
        <v>25</v>
      </c>
      <c r="B576" s="1" t="s">
        <v>297</v>
      </c>
      <c r="C576" s="1">
        <v>21</v>
      </c>
      <c r="D576" s="1" t="s">
        <v>15</v>
      </c>
      <c r="E576" s="4">
        <f>IF(マンアワー!E576&gt;0,LN(マンアワー!E576),0)</f>
        <v>10.745329874145375</v>
      </c>
      <c r="F576" s="4">
        <f>IF(マンアワー!F576&gt;0,LN(マンアワー!F576),0)</f>
        <v>10.865632063453608</v>
      </c>
      <c r="G576" s="4">
        <f>IF(マンアワー!G576&gt;0,LN(マンアワー!G576),0)</f>
        <v>11.027902925432359</v>
      </c>
      <c r="H576" s="4">
        <f>IF(マンアワー!H576&gt;0,LN(マンアワー!H576),0)</f>
        <v>11.149053520857754</v>
      </c>
      <c r="I576" s="4">
        <f>IF(マンアワー!I576&gt;0,LN(マンアワー!I576),0)</f>
        <v>11.074210643808826</v>
      </c>
      <c r="J576" s="4">
        <f>IF(マンアワー!J576&gt;0,LN(マンアワー!J576),0)</f>
        <v>11.028584063608058</v>
      </c>
      <c r="L576" s="6">
        <f t="shared" ref="L576:Q576" si="572">E576-E$1105</f>
        <v>-0.81458300709623721</v>
      </c>
      <c r="M576" s="6">
        <f t="shared" si="572"/>
        <v>-0.74883047315705831</v>
      </c>
      <c r="N576" s="6">
        <f t="shared" si="572"/>
        <v>-0.62818881674872884</v>
      </c>
      <c r="O576" s="6">
        <f t="shared" si="572"/>
        <v>-0.47129093401004596</v>
      </c>
      <c r="P576" s="6">
        <f t="shared" si="572"/>
        <v>-0.44381189143584621</v>
      </c>
      <c r="Q576" s="6">
        <f t="shared" si="572"/>
        <v>-0.47980350963406693</v>
      </c>
    </row>
    <row r="577" spans="1:17" x14ac:dyDescent="0.15">
      <c r="A577" s="1">
        <v>25</v>
      </c>
      <c r="B577" s="1" t="s">
        <v>147</v>
      </c>
      <c r="C577" s="1">
        <v>22</v>
      </c>
      <c r="D577" s="1" t="s">
        <v>7</v>
      </c>
      <c r="E577" s="4">
        <f>IF(マンアワー!E577&gt;0,LN(マンアワー!E577),0)</f>
        <v>11.690851602222025</v>
      </c>
      <c r="F577" s="4">
        <f>IF(マンアワー!F577&gt;0,LN(マンアワー!F577),0)</f>
        <v>12.108214705373419</v>
      </c>
      <c r="G577" s="4">
        <f>IF(マンアワー!G577&gt;0,LN(マンアワー!G577),0)</f>
        <v>12.460261311106981</v>
      </c>
      <c r="H577" s="4">
        <f>IF(マンアワー!H577&gt;0,LN(マンアワー!H577),0)</f>
        <v>12.645285934940082</v>
      </c>
      <c r="I577" s="4">
        <f>IF(マンアワー!I577&gt;0,LN(マンアワー!I577),0)</f>
        <v>12.906209124214957</v>
      </c>
      <c r="J577" s="4">
        <f>IF(マンアワー!J577&gt;0,LN(マンアワー!J577),0)</f>
        <v>12.890630051311296</v>
      </c>
      <c r="L577" s="6">
        <f t="shared" ref="L577:Q577" si="573">E577-E$1106</f>
        <v>-0.8721871193795856</v>
      </c>
      <c r="M577" s="6">
        <f t="shared" si="573"/>
        <v>-0.70920887231127239</v>
      </c>
      <c r="N577" s="6">
        <f t="shared" si="573"/>
        <v>-0.60711716365984714</v>
      </c>
      <c r="O577" s="6">
        <f t="shared" si="573"/>
        <v>-0.54015062519137302</v>
      </c>
      <c r="P577" s="6">
        <f t="shared" si="573"/>
        <v>-0.42601172704554102</v>
      </c>
      <c r="Q577" s="6">
        <f t="shared" si="573"/>
        <v>-0.42715954228092201</v>
      </c>
    </row>
    <row r="578" spans="1:17" x14ac:dyDescent="0.15">
      <c r="A578" s="1">
        <v>25</v>
      </c>
      <c r="B578" s="1" t="s">
        <v>147</v>
      </c>
      <c r="C578" s="1">
        <v>23</v>
      </c>
      <c r="D578" s="1" t="s">
        <v>28</v>
      </c>
      <c r="E578" s="4">
        <f>IF(マンアワー!E578&gt;0,LN(マンアワー!E578),0)</f>
        <v>10.845824905100301</v>
      </c>
      <c r="F578" s="4">
        <f>IF(マンアワー!F578&gt;0,LN(マンアワー!F578),0)</f>
        <v>11.158226323209421</v>
      </c>
      <c r="G578" s="4">
        <f>IF(マンアワー!G578&gt;0,LN(マンアワー!G578),0)</f>
        <v>11.228034917146132</v>
      </c>
      <c r="H578" s="4">
        <f>IF(マンアワー!H578&gt;0,LN(マンアワー!H578),0)</f>
        <v>11.128908694904622</v>
      </c>
      <c r="I578" s="4">
        <f>IF(マンアワー!I578&gt;0,LN(マンアワー!I578),0)</f>
        <v>11.112755484224287</v>
      </c>
      <c r="J578" s="4">
        <f>IF(マンアワー!J578&gt;0,LN(マンアワー!J578),0)</f>
        <v>11.091629654364777</v>
      </c>
      <c r="L578" s="6">
        <f t="shared" ref="L578:Q578" si="574">E578-E$1107</f>
        <v>-0.76489746338162767</v>
      </c>
      <c r="M578" s="6">
        <f t="shared" si="574"/>
        <v>-0.59856859861847767</v>
      </c>
      <c r="N578" s="6">
        <f t="shared" si="574"/>
        <v>-0.51059939721249314</v>
      </c>
      <c r="O578" s="6">
        <f t="shared" si="574"/>
        <v>-0.53271216632930773</v>
      </c>
      <c r="P578" s="6">
        <f t="shared" si="574"/>
        <v>-0.43811375327171653</v>
      </c>
      <c r="Q578" s="6">
        <f t="shared" si="574"/>
        <v>-0.43711575325486329</v>
      </c>
    </row>
    <row r="579" spans="1:17" x14ac:dyDescent="0.15">
      <c r="A579" s="1">
        <v>26</v>
      </c>
      <c r="B579" s="1" t="s">
        <v>348</v>
      </c>
      <c r="C579" s="1">
        <v>1</v>
      </c>
      <c r="D579" s="1" t="s">
        <v>8</v>
      </c>
      <c r="E579" s="4">
        <f>IF(マンアワー!E579&gt;0,LN(マンアワー!E579),0)</f>
        <v>12.250179281936768</v>
      </c>
      <c r="F579" s="4">
        <f>IF(マンアワー!F579&gt;0,LN(マンアワー!F579),0)</f>
        <v>11.848965326525779</v>
      </c>
      <c r="G579" s="4">
        <f>IF(マンアワー!G579&gt;0,LN(マンアワー!G579),0)</f>
        <v>11.427810284703309</v>
      </c>
      <c r="H579" s="4">
        <f>IF(マンアワー!H579&gt;0,LN(マンアワー!H579),0)</f>
        <v>11.070647382750792</v>
      </c>
      <c r="I579" s="4">
        <f>IF(マンアワー!I579&gt;0,LN(マンアワー!I579),0)</f>
        <v>10.947533005849836</v>
      </c>
      <c r="J579" s="4">
        <f>IF(マンアワー!J579&gt;0,LN(マンアワー!J579),0)</f>
        <v>10.91092588047932</v>
      </c>
      <c r="L579" s="6">
        <f t="shared" ref="L579:Q579" si="575">E579-E$1085</f>
        <v>-0.57785985361530301</v>
      </c>
      <c r="M579" s="6">
        <f t="shared" si="575"/>
        <v>-0.56064361558536291</v>
      </c>
      <c r="N579" s="6">
        <f t="shared" si="575"/>
        <v>-0.57840639396458116</v>
      </c>
      <c r="O579" s="6">
        <f t="shared" si="575"/>
        <v>-0.51037941073681381</v>
      </c>
      <c r="P579" s="6">
        <f t="shared" si="575"/>
        <v>-0.48220083940691438</v>
      </c>
      <c r="Q579" s="6">
        <f t="shared" si="575"/>
        <v>-0.49479189366695664</v>
      </c>
    </row>
    <row r="580" spans="1:17" x14ac:dyDescent="0.15">
      <c r="A580" s="1">
        <v>26</v>
      </c>
      <c r="B580" s="1" t="s">
        <v>348</v>
      </c>
      <c r="C580" s="1">
        <v>2</v>
      </c>
      <c r="D580" s="1" t="s">
        <v>9</v>
      </c>
      <c r="E580" s="4">
        <f>IF(マンアワー!E580&gt;0,LN(マンアワー!E580),0)</f>
        <v>8.0399462463691442</v>
      </c>
      <c r="F580" s="4">
        <f>IF(マンアワー!F580&gt;0,LN(マンアワー!F580),0)</f>
        <v>7.6141958811367987</v>
      </c>
      <c r="G580" s="4">
        <f>IF(マンアワー!G580&gt;0,LN(マンアワー!G580),0)</f>
        <v>7.4033604527319072</v>
      </c>
      <c r="H580" s="4">
        <f>IF(マンアワー!H580&gt;0,LN(マンアワー!H580),0)</f>
        <v>7.1493339648904675</v>
      </c>
      <c r="I580" s="4">
        <f>IF(マンアワー!I580&gt;0,LN(マンアワー!I580),0)</f>
        <v>6.7674717764283008</v>
      </c>
      <c r="J580" s="4">
        <f>IF(マンアワー!J580&gt;0,LN(マンアワー!J580),0)</f>
        <v>6.5811338418791507</v>
      </c>
      <c r="L580" s="6">
        <f t="shared" ref="L580:Q580" si="576">E580-E$1086</f>
        <v>-0.80818401688596886</v>
      </c>
      <c r="M580" s="6">
        <f t="shared" si="576"/>
        <v>-0.70650779762185945</v>
      </c>
      <c r="N580" s="6">
        <f t="shared" si="576"/>
        <v>-0.67237934628378238</v>
      </c>
      <c r="O580" s="6">
        <f t="shared" si="576"/>
        <v>-0.56960796384443135</v>
      </c>
      <c r="P580" s="6">
        <f t="shared" si="576"/>
        <v>-0.42558265703957954</v>
      </c>
      <c r="Q580" s="6">
        <f t="shared" si="576"/>
        <v>-0.46548251627744275</v>
      </c>
    </row>
    <row r="581" spans="1:17" x14ac:dyDescent="0.15">
      <c r="A581" s="1">
        <v>26</v>
      </c>
      <c r="B581" s="1" t="s">
        <v>349</v>
      </c>
      <c r="C581" s="1">
        <v>3</v>
      </c>
      <c r="D581" s="1" t="s">
        <v>16</v>
      </c>
      <c r="E581" s="4">
        <f>IF(マンアワー!E581&gt;0,LN(マンアワー!E581),0)</f>
        <v>10.900252616287668</v>
      </c>
      <c r="F581" s="4">
        <f>IF(マンアワー!F581&gt;0,LN(マンアワー!F581),0)</f>
        <v>10.941859880811402</v>
      </c>
      <c r="G581" s="4">
        <f>IF(マンアワー!G581&gt;0,LN(マンアワー!G581),0)</f>
        <v>11.044239716148752</v>
      </c>
      <c r="H581" s="4">
        <f>IF(マンアワー!H581&gt;0,LN(マンアワー!H581),0)</f>
        <v>10.910228313527151</v>
      </c>
      <c r="I581" s="4">
        <f>IF(マンアワー!I581&gt;0,LN(マンアワー!I581),0)</f>
        <v>10.858699062510629</v>
      </c>
      <c r="J581" s="4">
        <f>IF(マンアワー!J581&gt;0,LN(マンアワー!J581),0)</f>
        <v>10.787641864776386</v>
      </c>
      <c r="L581" s="6">
        <f t="shared" ref="L581:Q581" si="577">E581-E$1087</f>
        <v>0.19139406612554133</v>
      </c>
      <c r="M581" s="6">
        <f t="shared" si="577"/>
        <v>0.22374702207996577</v>
      </c>
      <c r="N581" s="6">
        <f t="shared" si="577"/>
        <v>0.22028920854418743</v>
      </c>
      <c r="O581" s="6">
        <f t="shared" si="577"/>
        <v>0.18334401812995083</v>
      </c>
      <c r="P581" s="6">
        <f t="shared" si="577"/>
        <v>0.15116269593716325</v>
      </c>
      <c r="Q581" s="6">
        <f t="shared" si="577"/>
        <v>0.13364389910065633</v>
      </c>
    </row>
    <row r="582" spans="1:17" x14ac:dyDescent="0.15">
      <c r="A582" s="1">
        <v>26</v>
      </c>
      <c r="B582" s="1" t="s">
        <v>350</v>
      </c>
      <c r="C582" s="1">
        <v>4</v>
      </c>
      <c r="D582" s="1" t="s">
        <v>17</v>
      </c>
      <c r="E582" s="4">
        <f>IF(マンアワー!E582&gt;0,LN(マンアワー!E582),0)</f>
        <v>12.605217655610311</v>
      </c>
      <c r="F582" s="4">
        <f>IF(マンアワー!F582&gt;0,LN(マンアワー!F582),0)</f>
        <v>12.409268769767573</v>
      </c>
      <c r="G582" s="4">
        <f>IF(マンアワー!G582&gt;0,LN(マンアワー!G582),0)</f>
        <v>12.142366130866746</v>
      </c>
      <c r="H582" s="4">
        <f>IF(マンアワー!H582&gt;0,LN(マンアワー!H582),0)</f>
        <v>11.437523058434525</v>
      </c>
      <c r="I582" s="4">
        <f>IF(マンアワー!I582&gt;0,LN(マンアワー!I582),0)</f>
        <v>10.969839531023926</v>
      </c>
      <c r="J582" s="4">
        <f>IF(マンアワー!J582&gt;0,LN(マンアワー!J582),0)</f>
        <v>10.865529009207137</v>
      </c>
      <c r="L582" s="6">
        <f t="shared" ref="L582:Q582" si="578">E582-E$1088</f>
        <v>1.6975724980014526</v>
      </c>
      <c r="M582" s="6">
        <f t="shared" si="578"/>
        <v>1.553408837097507</v>
      </c>
      <c r="N582" s="6">
        <f t="shared" si="578"/>
        <v>1.2676190726434982</v>
      </c>
      <c r="O582" s="6">
        <f t="shared" si="578"/>
        <v>1.2168398174474628</v>
      </c>
      <c r="P582" s="6">
        <f t="shared" si="578"/>
        <v>1.3629684454184989</v>
      </c>
      <c r="Q582" s="6">
        <f t="shared" si="578"/>
        <v>1.37384969336361</v>
      </c>
    </row>
    <row r="583" spans="1:17" x14ac:dyDescent="0.15">
      <c r="A583" s="1">
        <v>26</v>
      </c>
      <c r="B583" s="1" t="s">
        <v>351</v>
      </c>
      <c r="C583" s="1">
        <v>5</v>
      </c>
      <c r="D583" s="1" t="s">
        <v>18</v>
      </c>
      <c r="E583" s="4">
        <f>IF(マンアワー!E583&gt;0,LN(マンアワー!E583),0)</f>
        <v>10.144763984267707</v>
      </c>
      <c r="F583" s="4">
        <f>IF(マンアワー!F583&gt;0,LN(マンアワー!F583),0)</f>
        <v>9.7012316199647604</v>
      </c>
      <c r="G583" s="4">
        <f>IF(マンアワー!G583&gt;0,LN(マンアワー!G583),0)</f>
        <v>9.7016624066056281</v>
      </c>
      <c r="H583" s="4">
        <f>IF(マンアワー!H583&gt;0,LN(マンアワー!H583),0)</f>
        <v>9.4684807649999954</v>
      </c>
      <c r="I583" s="4">
        <f>IF(マンアワー!I583&gt;0,LN(マンアワー!I583),0)</f>
        <v>9.2796434803157979</v>
      </c>
      <c r="J583" s="4">
        <f>IF(マンアワー!J583&gt;0,LN(マンアワー!J583),0)</f>
        <v>9.2796947299460282</v>
      </c>
      <c r="L583" s="6">
        <f t="shared" ref="L583:Q583" si="579">E583-E$1089</f>
        <v>0.80291485001114715</v>
      </c>
      <c r="M583" s="6">
        <f t="shared" si="579"/>
        <v>0.51469069718308269</v>
      </c>
      <c r="N583" s="6">
        <f t="shared" si="579"/>
        <v>0.45461710350930673</v>
      </c>
      <c r="O583" s="6">
        <f t="shared" si="579"/>
        <v>0.40651584431343935</v>
      </c>
      <c r="P583" s="6">
        <f t="shared" si="579"/>
        <v>0.417368052004365</v>
      </c>
      <c r="Q583" s="6">
        <f t="shared" si="579"/>
        <v>0.46645879478962193</v>
      </c>
    </row>
    <row r="584" spans="1:17" x14ac:dyDescent="0.15">
      <c r="A584" s="1">
        <v>26</v>
      </c>
      <c r="B584" s="1" t="s">
        <v>349</v>
      </c>
      <c r="C584" s="1">
        <v>6</v>
      </c>
      <c r="D584" s="1" t="s">
        <v>2</v>
      </c>
      <c r="E584" s="4">
        <f>IF(マンアワー!E584&gt;0,LN(マンアワー!E584),0)</f>
        <v>10.196468443067948</v>
      </c>
      <c r="F584" s="4">
        <f>IF(マンアワー!F584&gt;0,LN(マンアワー!F584),0)</f>
        <v>9.8748430252359913</v>
      </c>
      <c r="G584" s="4">
        <f>IF(マンアワー!G584&gt;0,LN(マンアワー!G584),0)</f>
        <v>9.8145602422622495</v>
      </c>
      <c r="H584" s="4">
        <f>IF(マンアワー!H584&gt;0,LN(マンアワー!H584),0)</f>
        <v>9.6810474700816851</v>
      </c>
      <c r="I584" s="4">
        <f>IF(マンアワー!I584&gt;0,LN(マンアワー!I584),0)</f>
        <v>9.4093120225651141</v>
      </c>
      <c r="J584" s="4">
        <f>IF(マンアワー!J584&gt;0,LN(マンアワー!J584),0)</f>
        <v>9.3514423271700142</v>
      </c>
      <c r="L584" s="6">
        <f t="shared" ref="L584:Q584" si="580">E584-E$1090</f>
        <v>0.83262734799477656</v>
      </c>
      <c r="M584" s="6">
        <f t="shared" si="580"/>
        <v>0.72445746759906449</v>
      </c>
      <c r="N584" s="6">
        <f t="shared" si="580"/>
        <v>0.61823087373231012</v>
      </c>
      <c r="O584" s="6">
        <f t="shared" si="580"/>
        <v>0.5328400942319611</v>
      </c>
      <c r="P584" s="6">
        <f t="shared" si="580"/>
        <v>0.32637640944678203</v>
      </c>
      <c r="Q584" s="6">
        <f t="shared" si="580"/>
        <v>0.34752791408817529</v>
      </c>
    </row>
    <row r="585" spans="1:17" x14ac:dyDescent="0.15">
      <c r="A585" s="1">
        <v>26</v>
      </c>
      <c r="B585" s="1" t="s">
        <v>350</v>
      </c>
      <c r="C585" s="1">
        <v>7</v>
      </c>
      <c r="D585" s="1" t="s">
        <v>19</v>
      </c>
      <c r="E585" s="4">
        <f>IF(マンアワー!E585&gt;0,LN(マンアワー!E585),0)</f>
        <v>5.9501554214146664</v>
      </c>
      <c r="F585" s="4">
        <f>IF(マンアワー!F585&gt;0,LN(マンアワー!F585),0)</f>
        <v>5.6812765790325175</v>
      </c>
      <c r="G585" s="4">
        <f>IF(マンアワー!G585&gt;0,LN(マンアワー!G585),0)</f>
        <v>5.2749119818311607</v>
      </c>
      <c r="H585" s="4">
        <f>IF(マンアワー!H585&gt;0,LN(マンアワー!H585),0)</f>
        <v>5.8714819776800642</v>
      </c>
      <c r="I585" s="4">
        <f>IF(マンアワー!I585&gt;0,LN(マンアワー!I585),0)</f>
        <v>5.4137677653077407</v>
      </c>
      <c r="J585" s="4">
        <f>IF(マンアワー!J585&gt;0,LN(マンアワー!J585),0)</f>
        <v>5.0750556768029051</v>
      </c>
      <c r="L585" s="6">
        <f t="shared" ref="L585:Q585" si="581">E585-E$1091</f>
        <v>-0.55252488198075422</v>
      </c>
      <c r="M585" s="6">
        <f t="shared" si="581"/>
        <v>-0.86539304139910023</v>
      </c>
      <c r="N585" s="6">
        <f t="shared" si="581"/>
        <v>-1.1524193212968603</v>
      </c>
      <c r="O585" s="6">
        <f t="shared" si="581"/>
        <v>-0.45176175660620554</v>
      </c>
      <c r="P585" s="6">
        <f t="shared" si="581"/>
        <v>-0.89623106678400966</v>
      </c>
      <c r="Q585" s="6">
        <f t="shared" si="581"/>
        <v>-1.0734805791288888</v>
      </c>
    </row>
    <row r="586" spans="1:17" x14ac:dyDescent="0.15">
      <c r="A586" s="1">
        <v>26</v>
      </c>
      <c r="B586" s="1" t="s">
        <v>349</v>
      </c>
      <c r="C586" s="1">
        <v>8</v>
      </c>
      <c r="D586" s="1" t="s">
        <v>20</v>
      </c>
      <c r="E586" s="4">
        <f>IF(マンアワー!E586&gt;0,LN(マンアワー!E586),0)</f>
        <v>10.163402710418898</v>
      </c>
      <c r="F586" s="4">
        <f>IF(マンアワー!F586&gt;0,LN(マンアワー!F586),0)</f>
        <v>9.9610890018618807</v>
      </c>
      <c r="G586" s="4">
        <f>IF(マンアワー!G586&gt;0,LN(マンアワー!G586),0)</f>
        <v>9.9135941353574122</v>
      </c>
      <c r="H586" s="4">
        <f>IF(マンアワー!H586&gt;0,LN(マンアワー!H586),0)</f>
        <v>9.6944612938766994</v>
      </c>
      <c r="I586" s="4">
        <f>IF(マンアワー!I586&gt;0,LN(マンアワー!I586),0)</f>
        <v>9.4901605257856101</v>
      </c>
      <c r="J586" s="4">
        <f>IF(マンアワー!J586&gt;0,LN(マンアワー!J586),0)</f>
        <v>9.39615117714518</v>
      </c>
      <c r="L586" s="6">
        <f t="shared" ref="L586:Q586" si="582">E586-E$1092</f>
        <v>0.17418817654925078</v>
      </c>
      <c r="M586" s="6">
        <f t="shared" si="582"/>
        <v>-1.8500328103240093E-2</v>
      </c>
      <c r="N586" s="6">
        <f t="shared" si="582"/>
        <v>2.7064154552894237E-2</v>
      </c>
      <c r="O586" s="6">
        <f t="shared" si="582"/>
        <v>6.9409790531576476E-2</v>
      </c>
      <c r="P586" s="6">
        <f t="shared" si="582"/>
        <v>0.21401727257469538</v>
      </c>
      <c r="Q586" s="6">
        <f t="shared" si="582"/>
        <v>0.25655217143600595</v>
      </c>
    </row>
    <row r="587" spans="1:17" x14ac:dyDescent="0.15">
      <c r="A587" s="1">
        <v>26</v>
      </c>
      <c r="B587" s="1" t="s">
        <v>350</v>
      </c>
      <c r="C587" s="1">
        <v>9</v>
      </c>
      <c r="D587" s="1" t="s">
        <v>21</v>
      </c>
      <c r="E587" s="4">
        <f>IF(マンアワー!E587&gt;0,LN(マンアワー!E587),0)</f>
        <v>9.8532923612412535</v>
      </c>
      <c r="F587" s="4">
        <f>IF(マンアワー!F587&gt;0,LN(マンアワー!F587),0)</f>
        <v>9.6457612780712747</v>
      </c>
      <c r="G587" s="4">
        <f>IF(マンアワー!G587&gt;0,LN(マンアワー!G587),0)</f>
        <v>9.4550821163690095</v>
      </c>
      <c r="H587" s="4">
        <f>IF(マンアワー!H587&gt;0,LN(マンアワー!H587),0)</f>
        <v>9.1562705704448728</v>
      </c>
      <c r="I587" s="4">
        <f>IF(マンアワー!I587&gt;0,LN(マンアワー!I587),0)</f>
        <v>9.3273025307673656</v>
      </c>
      <c r="J587" s="4">
        <f>IF(マンアワー!J587&gt;0,LN(マンアワー!J587),0)</f>
        <v>9.1385066761966112</v>
      </c>
      <c r="L587" s="6">
        <f t="shared" ref="L587:Q587" si="583">E587-E$1093</f>
        <v>-8.2031296599156533E-2</v>
      </c>
      <c r="M587" s="6">
        <f t="shared" si="583"/>
        <v>-4.7263391907067742E-2</v>
      </c>
      <c r="N587" s="6">
        <f t="shared" si="583"/>
        <v>-8.8901472582850971E-2</v>
      </c>
      <c r="O587" s="6">
        <f t="shared" si="583"/>
        <v>-0.17092863912898437</v>
      </c>
      <c r="P587" s="6">
        <f t="shared" si="583"/>
        <v>-7.7909694414660891E-2</v>
      </c>
      <c r="Q587" s="6">
        <f t="shared" si="583"/>
        <v>-9.5873821461735176E-2</v>
      </c>
    </row>
    <row r="588" spans="1:17" x14ac:dyDescent="0.15">
      <c r="A588" s="1">
        <v>26</v>
      </c>
      <c r="B588" s="1" t="s">
        <v>350</v>
      </c>
      <c r="C588" s="1">
        <v>10</v>
      </c>
      <c r="D588" s="1" t="s">
        <v>22</v>
      </c>
      <c r="E588" s="4">
        <f>IF(マンアワー!E588&gt;0,LN(マンアワー!E588),0)</f>
        <v>10.551403232660354</v>
      </c>
      <c r="F588" s="4">
        <f>IF(マンアワー!F588&gt;0,LN(マンアワー!F588),0)</f>
        <v>10.311890632491769</v>
      </c>
      <c r="G588" s="4">
        <f>IF(マンアワー!G588&gt;0,LN(マンアワー!G588),0)</f>
        <v>10.537077294915202</v>
      </c>
      <c r="H588" s="4">
        <f>IF(マンアワー!H588&gt;0,LN(マンアワー!H588),0)</f>
        <v>10.2443747612138</v>
      </c>
      <c r="I588" s="4">
        <f>IF(マンアワー!I588&gt;0,LN(マンアワー!I588),0)</f>
        <v>10.149299955738272</v>
      </c>
      <c r="J588" s="4">
        <f>IF(マンアワー!J588&gt;0,LN(マンアワー!J588),0)</f>
        <v>10.059347471868429</v>
      </c>
      <c r="L588" s="6">
        <f t="shared" ref="L588:Q588" si="584">E588-E$1094</f>
        <v>0.43767847560372353</v>
      </c>
      <c r="M588" s="6">
        <f t="shared" si="584"/>
        <v>0.25171133034601034</v>
      </c>
      <c r="N588" s="6">
        <f t="shared" si="584"/>
        <v>0.23981201065621249</v>
      </c>
      <c r="O588" s="6">
        <f t="shared" si="584"/>
        <v>0.13150559310187049</v>
      </c>
      <c r="P588" s="6">
        <f t="shared" si="584"/>
        <v>0.20117552967147034</v>
      </c>
      <c r="Q588" s="6">
        <f t="shared" si="584"/>
        <v>0.23591524954084697</v>
      </c>
    </row>
    <row r="589" spans="1:17" x14ac:dyDescent="0.15">
      <c r="A589" s="1">
        <v>26</v>
      </c>
      <c r="B589" s="1" t="s">
        <v>349</v>
      </c>
      <c r="C589" s="1">
        <v>11</v>
      </c>
      <c r="D589" s="1" t="s">
        <v>23</v>
      </c>
      <c r="E589" s="4">
        <f>IF(マンアワー!E589&gt;0,LN(マンアワー!E589),0)</f>
        <v>10.74833865274922</v>
      </c>
      <c r="F589" s="4">
        <f>IF(マンアワー!F589&gt;0,LN(マンアワー!F589),0)</f>
        <v>10.752589736908773</v>
      </c>
      <c r="G589" s="4">
        <f>IF(マンアワー!G589&gt;0,LN(マンアワー!G589),0)</f>
        <v>10.934230061001447</v>
      </c>
      <c r="H589" s="4">
        <f>IF(マンアワー!H589&gt;0,LN(マンアワー!H589),0)</f>
        <v>10.798381991022618</v>
      </c>
      <c r="I589" s="4">
        <f>IF(マンアワー!I589&gt;0,LN(マンアワー!I589),0)</f>
        <v>10.826922793036493</v>
      </c>
      <c r="J589" s="4">
        <f>IF(マンアワー!J589&gt;0,LN(マンアワー!J589),0)</f>
        <v>10.629409013925923</v>
      </c>
      <c r="L589" s="6">
        <f t="shared" ref="L589:Q589" si="585">E589-E$1095</f>
        <v>0.554007749082988</v>
      </c>
      <c r="M589" s="6">
        <f t="shared" si="585"/>
        <v>0.49823857823659701</v>
      </c>
      <c r="N589" s="6">
        <f t="shared" si="585"/>
        <v>0.45727784823158046</v>
      </c>
      <c r="O589" s="6">
        <f t="shared" si="585"/>
        <v>0.39181323460688233</v>
      </c>
      <c r="P589" s="6">
        <f t="shared" si="585"/>
        <v>0.40769897047991144</v>
      </c>
      <c r="Q589" s="6">
        <f t="shared" si="585"/>
        <v>0.43475886134051223</v>
      </c>
    </row>
    <row r="590" spans="1:17" x14ac:dyDescent="0.15">
      <c r="A590" s="1">
        <v>26</v>
      </c>
      <c r="B590" s="1" t="s">
        <v>350</v>
      </c>
      <c r="C590" s="1">
        <v>12</v>
      </c>
      <c r="D590" s="1" t="s">
        <v>24</v>
      </c>
      <c r="E590" s="4">
        <f>IF(マンアワー!E590&gt;0,LN(マンアワー!E590),0)</f>
        <v>11.220558493330415</v>
      </c>
      <c r="F590" s="4">
        <f>IF(マンアワー!F590&gt;0,LN(マンアワー!F590),0)</f>
        <v>11.076653568421326</v>
      </c>
      <c r="G590" s="4">
        <f>IF(マンアワー!G590&gt;0,LN(マンアワー!G590),0)</f>
        <v>11.490096815989375</v>
      </c>
      <c r="H590" s="4">
        <f>IF(マンアワー!H590&gt;0,LN(マンアワー!H590),0)</f>
        <v>11.290067626471297</v>
      </c>
      <c r="I590" s="4">
        <f>IF(マンアワー!I590&gt;0,LN(マンアワー!I590),0)</f>
        <v>11.235734858228811</v>
      </c>
      <c r="J590" s="4">
        <f>IF(マンアワー!J590&gt;0,LN(マンアワー!J590),0)</f>
        <v>11.176937617614438</v>
      </c>
      <c r="L590" s="6">
        <f t="shared" ref="L590:Q590" si="586">E590-E$1096</f>
        <v>1.0319334345578604</v>
      </c>
      <c r="M590" s="6">
        <f t="shared" si="586"/>
        <v>0.66112481342201512</v>
      </c>
      <c r="N590" s="6">
        <f t="shared" si="586"/>
        <v>0.5092179695903063</v>
      </c>
      <c r="O590" s="6">
        <f t="shared" si="586"/>
        <v>0.40722087302564525</v>
      </c>
      <c r="P590" s="6">
        <f t="shared" si="586"/>
        <v>0.4915623858326672</v>
      </c>
      <c r="Q590" s="6">
        <f t="shared" si="586"/>
        <v>0.55871138464791059</v>
      </c>
    </row>
    <row r="591" spans="1:17" x14ac:dyDescent="0.15">
      <c r="A591" s="1">
        <v>26</v>
      </c>
      <c r="B591" s="1" t="s">
        <v>350</v>
      </c>
      <c r="C591" s="1">
        <v>13</v>
      </c>
      <c r="D591" s="1" t="s">
        <v>25</v>
      </c>
      <c r="E591" s="4">
        <f>IF(マンアワー!E591&gt;0,LN(マンアワー!E591),0)</f>
        <v>10.494294958344247</v>
      </c>
      <c r="F591" s="4">
        <f>IF(マンアワー!F591&gt;0,LN(マンアワー!F591),0)</f>
        <v>10.427822865055775</v>
      </c>
      <c r="G591" s="4">
        <f>IF(マンアワー!G591&gt;0,LN(マンアワー!G591),0)</f>
        <v>10.310500929903323</v>
      </c>
      <c r="H591" s="4">
        <f>IF(マンアワー!H591&gt;0,LN(マンアワー!H591),0)</f>
        <v>10.146644582778837</v>
      </c>
      <c r="I591" s="4">
        <f>IF(マンアワー!I591&gt;0,LN(マンアワー!I591),0)</f>
        <v>10.161319229214193</v>
      </c>
      <c r="J591" s="4">
        <f>IF(マンアワー!J591&gt;0,LN(マンアワー!J591),0)</f>
        <v>9.9306948371289288</v>
      </c>
      <c r="L591" s="6">
        <f t="shared" ref="L591:Q591" si="587">E591-E$1097</f>
        <v>0.86081113278423871</v>
      </c>
      <c r="M591" s="6">
        <f t="shared" si="587"/>
        <v>0.66179002896017813</v>
      </c>
      <c r="N591" s="6">
        <f t="shared" si="587"/>
        <v>0.49512349094766961</v>
      </c>
      <c r="O591" s="6">
        <f t="shared" si="587"/>
        <v>0.41421770712704742</v>
      </c>
      <c r="P591" s="6">
        <f t="shared" si="587"/>
        <v>0.15750375299989727</v>
      </c>
      <c r="Q591" s="6">
        <f t="shared" si="587"/>
        <v>7.9767021302208363E-2</v>
      </c>
    </row>
    <row r="592" spans="1:17" x14ac:dyDescent="0.15">
      <c r="A592" s="1">
        <v>26</v>
      </c>
      <c r="B592" s="1" t="s">
        <v>350</v>
      </c>
      <c r="C592" s="1">
        <v>14</v>
      </c>
      <c r="D592" s="1" t="s">
        <v>26</v>
      </c>
      <c r="E592" s="4">
        <f>IF(マンアワー!E592&gt;0,LN(マンアワー!E592),0)</f>
        <v>9.7700549591722599</v>
      </c>
      <c r="F592" s="4">
        <f>IF(マンアワー!F592&gt;0,LN(マンアワー!F592),0)</f>
        <v>9.9235073336153423</v>
      </c>
      <c r="G592" s="4">
        <f>IF(マンアワー!G592&gt;0,LN(マンアワー!G592),0)</f>
        <v>9.7569338721487835</v>
      </c>
      <c r="H592" s="4">
        <f>IF(マンアワー!H592&gt;0,LN(マンアワー!H592),0)</f>
        <v>9.5621067407688134</v>
      </c>
      <c r="I592" s="4">
        <f>IF(マンアワー!I592&gt;0,LN(マンアワー!I592),0)</f>
        <v>9.5090690555969939</v>
      </c>
      <c r="J592" s="4">
        <f>IF(マンアワー!J592&gt;0,LN(マンアワー!J592),0)</f>
        <v>9.4831507354335276</v>
      </c>
      <c r="L592" s="6">
        <f t="shared" ref="L592:Q592" si="588">E592-E$1098</f>
        <v>1.8153592465179917</v>
      </c>
      <c r="M592" s="6">
        <f t="shared" si="588"/>
        <v>1.5729516275626505</v>
      </c>
      <c r="N592" s="6">
        <f t="shared" si="588"/>
        <v>1.2110785035666431</v>
      </c>
      <c r="O592" s="6">
        <f t="shared" si="588"/>
        <v>1.3894631833376199</v>
      </c>
      <c r="P592" s="6">
        <f t="shared" si="588"/>
        <v>1.4459004575563021</v>
      </c>
      <c r="Q592" s="6">
        <f t="shared" si="588"/>
        <v>1.5440045188984746</v>
      </c>
    </row>
    <row r="593" spans="1:17" x14ac:dyDescent="0.15">
      <c r="A593" s="1">
        <v>26</v>
      </c>
      <c r="B593" s="1" t="s">
        <v>350</v>
      </c>
      <c r="C593" s="1">
        <v>15</v>
      </c>
      <c r="D593" s="1" t="s">
        <v>27</v>
      </c>
      <c r="E593" s="4">
        <f>IF(マンアワー!E593&gt;0,LN(マンアワー!E593),0)</f>
        <v>11.692744546486997</v>
      </c>
      <c r="F593" s="4">
        <f>IF(マンアワー!F593&gt;0,LN(マンアワー!F593),0)</f>
        <v>11.637683719728162</v>
      </c>
      <c r="G593" s="4">
        <f>IF(マンアワー!G593&gt;0,LN(マンアワー!G593),0)</f>
        <v>11.756288219477208</v>
      </c>
      <c r="H593" s="4">
        <f>IF(マンアワー!H593&gt;0,LN(マンアワー!H593),0)</f>
        <v>11.462585201007006</v>
      </c>
      <c r="I593" s="4">
        <f>IF(マンアワー!I593&gt;0,LN(マンアワー!I593),0)</f>
        <v>11.316797660982735</v>
      </c>
      <c r="J593" s="4">
        <f>IF(マンアワー!J593&gt;0,LN(マンアワー!J593),0)</f>
        <v>11.259744143799297</v>
      </c>
      <c r="L593" s="6">
        <f t="shared" ref="L593:Q593" si="589">E593-E$1099</f>
        <v>0.32049852207082097</v>
      </c>
      <c r="M593" s="6">
        <f t="shared" si="589"/>
        <v>0.33625365441735333</v>
      </c>
      <c r="N593" s="6">
        <f t="shared" si="589"/>
        <v>0.43963911006081169</v>
      </c>
      <c r="O593" s="6">
        <f t="shared" si="589"/>
        <v>0.39457381945888059</v>
      </c>
      <c r="P593" s="6">
        <f t="shared" si="589"/>
        <v>0.48129278131733955</v>
      </c>
      <c r="Q593" s="6">
        <f t="shared" si="589"/>
        <v>0.51443091795464468</v>
      </c>
    </row>
    <row r="594" spans="1:17" x14ac:dyDescent="0.15">
      <c r="A594" s="1">
        <v>26</v>
      </c>
      <c r="B594" s="1" t="s">
        <v>352</v>
      </c>
      <c r="C594" s="1">
        <v>16</v>
      </c>
      <c r="D594" s="1" t="s">
        <v>10</v>
      </c>
      <c r="E594" s="4">
        <f>IF(マンアワー!E594&gt;0,LN(マンアワー!E594),0)</f>
        <v>12.187362982659343</v>
      </c>
      <c r="F594" s="4">
        <f>IF(マンアワー!F594&gt;0,LN(マンアワー!F594),0)</f>
        <v>12.269632232496932</v>
      </c>
      <c r="G594" s="4">
        <f>IF(マンアワー!G594&gt;0,LN(マンアワー!G594),0)</f>
        <v>12.259739256469109</v>
      </c>
      <c r="H594" s="4">
        <f>IF(マンアワー!H594&gt;0,LN(マンアワー!H594),0)</f>
        <v>12.315068043826237</v>
      </c>
      <c r="I594" s="4">
        <f>IF(マンアワー!I594&gt;0,LN(マンアワー!I594),0)</f>
        <v>12.118025476329116</v>
      </c>
      <c r="J594" s="4">
        <f>IF(マンアワー!J594&gt;0,LN(マンアワー!J594),0)</f>
        <v>12.100154235997769</v>
      </c>
      <c r="L594" s="6">
        <f t="shared" ref="L594:Q594" si="590">E594-E$1100</f>
        <v>0.20506934377737807</v>
      </c>
      <c r="M594" s="6">
        <f t="shared" si="590"/>
        <v>-1.6297550392318172E-2</v>
      </c>
      <c r="N594" s="6">
        <f t="shared" si="590"/>
        <v>-5.7662050262550224E-3</v>
      </c>
      <c r="O594" s="6">
        <f t="shared" si="590"/>
        <v>6.3345967161511751E-2</v>
      </c>
      <c r="P594" s="6">
        <f t="shared" si="590"/>
        <v>7.8331994267450966E-2</v>
      </c>
      <c r="Q594" s="6">
        <f t="shared" si="590"/>
        <v>0.11636623118762657</v>
      </c>
    </row>
    <row r="595" spans="1:17" x14ac:dyDescent="0.15">
      <c r="A595" s="1">
        <v>26</v>
      </c>
      <c r="B595" s="1" t="s">
        <v>352</v>
      </c>
      <c r="C595" s="1">
        <v>17</v>
      </c>
      <c r="D595" s="1" t="s">
        <v>11</v>
      </c>
      <c r="E595" s="4">
        <f>IF(マンアワー!E595&gt;0,LN(マンアワー!E595),0)</f>
        <v>9.2446479603428813</v>
      </c>
      <c r="F595" s="4">
        <f>IF(マンアワー!F595&gt;0,LN(マンアワー!F595),0)</f>
        <v>9.3624925840489013</v>
      </c>
      <c r="G595" s="4">
        <f>IF(マンアワー!G595&gt;0,LN(マンアワー!G595),0)</f>
        <v>9.4486627529895753</v>
      </c>
      <c r="H595" s="4">
        <f>IF(マンアワー!H595&gt;0,LN(マンアワー!H595),0)</f>
        <v>9.4663847604449511</v>
      </c>
      <c r="I595" s="4">
        <f>IF(マンアワー!I595&gt;0,LN(マンアワー!I595),0)</f>
        <v>9.449009567933139</v>
      </c>
      <c r="J595" s="4">
        <f>IF(マンアワー!J595&gt;0,LN(マンアワー!J595),0)</f>
        <v>9.4364148587032552</v>
      </c>
      <c r="L595" s="6">
        <f t="shared" ref="L595:Q595" si="591">E595-E$1101</f>
        <v>7.2122807249018095E-2</v>
      </c>
      <c r="M595" s="6">
        <f t="shared" si="591"/>
        <v>2.6567494171404249E-2</v>
      </c>
      <c r="N595" s="6">
        <f t="shared" si="591"/>
        <v>1.3699910445197361E-3</v>
      </c>
      <c r="O595" s="6">
        <f t="shared" si="591"/>
        <v>-3.0109289058964706E-2</v>
      </c>
      <c r="P595" s="6">
        <f t="shared" si="591"/>
        <v>1.1993294330920889E-2</v>
      </c>
      <c r="Q595" s="6">
        <f t="shared" si="591"/>
        <v>1.345285946777075E-2</v>
      </c>
    </row>
    <row r="596" spans="1:17" x14ac:dyDescent="0.15">
      <c r="A596" s="1">
        <v>26</v>
      </c>
      <c r="B596" s="1" t="s">
        <v>352</v>
      </c>
      <c r="C596" s="1">
        <v>18</v>
      </c>
      <c r="D596" s="1" t="s">
        <v>12</v>
      </c>
      <c r="E596" s="4">
        <f>IF(マンアワー!E596&gt;0,LN(マンアワー!E596),0)</f>
        <v>13.0573857877379</v>
      </c>
      <c r="F596" s="4">
        <f>IF(マンアワー!F596&gt;0,LN(マンアワー!F596),0)</f>
        <v>13.162811785453417</v>
      </c>
      <c r="G596" s="4">
        <f>IF(マンアワー!G596&gt;0,LN(マンアワー!G596),0)</f>
        <v>13.035464794846954</v>
      </c>
      <c r="H596" s="4">
        <f>IF(マンアワー!H596&gt;0,LN(マンアワー!H596),0)</f>
        <v>12.851407166129858</v>
      </c>
      <c r="I596" s="4">
        <f>IF(マンアワー!I596&gt;0,LN(マンアワー!I596),0)</f>
        <v>12.775469717271994</v>
      </c>
      <c r="J596" s="4">
        <f>IF(マンアワー!J596&gt;0,LN(マンアワー!J596),0)</f>
        <v>12.68772605907651</v>
      </c>
      <c r="L596" s="6">
        <f t="shared" ref="L596:Q596" si="592">E596-E$1102</f>
        <v>0.46881583186542386</v>
      </c>
      <c r="M596" s="6">
        <f t="shared" si="592"/>
        <v>0.44940503592399494</v>
      </c>
      <c r="N596" s="6">
        <f t="shared" si="592"/>
        <v>0.39036189314548153</v>
      </c>
      <c r="O596" s="6">
        <f t="shared" si="592"/>
        <v>0.34325024563444551</v>
      </c>
      <c r="P596" s="6">
        <f t="shared" si="592"/>
        <v>0.42891384239663211</v>
      </c>
      <c r="Q596" s="6">
        <f t="shared" si="592"/>
        <v>0.37294485795245613</v>
      </c>
    </row>
    <row r="597" spans="1:17" x14ac:dyDescent="0.15">
      <c r="A597" s="1">
        <v>26</v>
      </c>
      <c r="B597" s="1" t="s">
        <v>348</v>
      </c>
      <c r="C597" s="1">
        <v>19</v>
      </c>
      <c r="D597" s="1" t="s">
        <v>13</v>
      </c>
      <c r="E597" s="4">
        <f>IF(マンアワー!E597&gt;0,LN(マンアワー!E597),0)</f>
        <v>11.072260205885613</v>
      </c>
      <c r="F597" s="4">
        <f>IF(マンアワー!F597&gt;0,LN(マンアワー!F597),0)</f>
        <v>11.18248875063116</v>
      </c>
      <c r="G597" s="4">
        <f>IF(マンアワー!G597&gt;0,LN(マンアワー!G597),0)</f>
        <v>11.234322634805878</v>
      </c>
      <c r="H597" s="4">
        <f>IF(マンアワー!H597&gt;0,LN(マンアワー!H597),0)</f>
        <v>11.099056663879727</v>
      </c>
      <c r="I597" s="4">
        <f>IF(マンアワー!I597&gt;0,LN(マンアワー!I597),0)</f>
        <v>10.9897218457648</v>
      </c>
      <c r="J597" s="4">
        <f>IF(マンアワー!J597&gt;0,LN(マンアワー!J597),0)</f>
        <v>10.971996387553945</v>
      </c>
      <c r="L597" s="6">
        <f t="shared" ref="L597:Q597" si="593">E597-E$1103</f>
        <v>0.61945516210637308</v>
      </c>
      <c r="M597" s="6">
        <f t="shared" si="593"/>
        <v>0.4445992770662901</v>
      </c>
      <c r="N597" s="6">
        <f t="shared" si="593"/>
        <v>0.39022860332252307</v>
      </c>
      <c r="O597" s="6">
        <f t="shared" si="593"/>
        <v>0.38399946668880958</v>
      </c>
      <c r="P597" s="6">
        <f t="shared" si="593"/>
        <v>0.3051781270827103</v>
      </c>
      <c r="Q597" s="6">
        <f t="shared" si="593"/>
        <v>0.29307979862811351</v>
      </c>
    </row>
    <row r="598" spans="1:17" x14ac:dyDescent="0.15">
      <c r="A598" s="1">
        <v>26</v>
      </c>
      <c r="B598" s="1" t="s">
        <v>348</v>
      </c>
      <c r="C598" s="1">
        <v>20</v>
      </c>
      <c r="D598" s="1" t="s">
        <v>14</v>
      </c>
      <c r="E598" s="4">
        <f>IF(マンアワー!E598&gt;0,LN(マンアワー!E598),0)</f>
        <v>9.5145420403314365</v>
      </c>
      <c r="F598" s="4">
        <f>IF(マンアワー!F598&gt;0,LN(マンアワー!F598),0)</f>
        <v>10.106051038909667</v>
      </c>
      <c r="G598" s="4">
        <f>IF(マンアワー!G598&gt;0,LN(マンアワー!G598),0)</f>
        <v>10.541229851220269</v>
      </c>
      <c r="H598" s="4">
        <f>IF(マンアワー!H598&gt;0,LN(マンアワー!H598),0)</f>
        <v>10.590759683262487</v>
      </c>
      <c r="I598" s="4">
        <f>IF(マンアワー!I598&gt;0,LN(マンアワー!I598),0)</f>
        <v>10.487750167980026</v>
      </c>
      <c r="J598" s="4">
        <f>IF(マンアワー!J598&gt;0,LN(マンアワー!J598),0)</f>
        <v>10.453308902790747</v>
      </c>
      <c r="L598" s="6">
        <f t="shared" ref="L598:Q598" si="594">E598-E$1104</f>
        <v>0.84347856155954659</v>
      </c>
      <c r="M598" s="6">
        <f t="shared" si="594"/>
        <v>0.82968664771278355</v>
      </c>
      <c r="N598" s="6">
        <f t="shared" si="594"/>
        <v>0.87413009107497608</v>
      </c>
      <c r="O598" s="6">
        <f t="shared" si="594"/>
        <v>0.88793002864464476</v>
      </c>
      <c r="P598" s="6">
        <f t="shared" si="594"/>
        <v>0.81271616639626387</v>
      </c>
      <c r="Q598" s="6">
        <f t="shared" si="594"/>
        <v>0.78654814672581885</v>
      </c>
    </row>
    <row r="599" spans="1:17" x14ac:dyDescent="0.15">
      <c r="A599" s="1">
        <v>26</v>
      </c>
      <c r="B599" s="1" t="s">
        <v>353</v>
      </c>
      <c r="C599" s="1">
        <v>21</v>
      </c>
      <c r="D599" s="1" t="s">
        <v>15</v>
      </c>
      <c r="E599" s="4">
        <f>IF(マンアワー!E599&gt;0,LN(マンアワー!E599),0)</f>
        <v>11.849023203968535</v>
      </c>
      <c r="F599" s="4">
        <f>IF(マンアワー!F599&gt;0,LN(マンアワー!F599),0)</f>
        <v>11.937816267573282</v>
      </c>
      <c r="G599" s="4">
        <f>IF(マンアワー!G599&gt;0,LN(マンアワー!G599),0)</f>
        <v>11.922219049001612</v>
      </c>
      <c r="H599" s="4">
        <f>IF(マンアワー!H599&gt;0,LN(マンアワー!H599),0)</f>
        <v>11.871587615450315</v>
      </c>
      <c r="I599" s="4">
        <f>IF(マンアワー!I599&gt;0,LN(マンアワー!I599),0)</f>
        <v>11.919810745338943</v>
      </c>
      <c r="J599" s="4">
        <f>IF(マンアワー!J599&gt;0,LN(マンアワー!J599),0)</f>
        <v>11.916227440724143</v>
      </c>
      <c r="L599" s="6">
        <f t="shared" ref="L599:Q599" si="595">E599-E$1105</f>
        <v>0.28911032272692339</v>
      </c>
      <c r="M599" s="6">
        <f t="shared" si="595"/>
        <v>0.32335373096261577</v>
      </c>
      <c r="N599" s="6">
        <f t="shared" si="595"/>
        <v>0.26612730682052366</v>
      </c>
      <c r="O599" s="6">
        <f t="shared" si="595"/>
        <v>0.25124316058251495</v>
      </c>
      <c r="P599" s="6">
        <f t="shared" si="595"/>
        <v>0.40178821009427068</v>
      </c>
      <c r="Q599" s="6">
        <f t="shared" si="595"/>
        <v>0.40783986748201784</v>
      </c>
    </row>
    <row r="600" spans="1:17" x14ac:dyDescent="0.15">
      <c r="A600" s="1">
        <v>26</v>
      </c>
      <c r="B600" s="1" t="s">
        <v>244</v>
      </c>
      <c r="C600" s="1">
        <v>22</v>
      </c>
      <c r="D600" s="1" t="s">
        <v>7</v>
      </c>
      <c r="E600" s="4">
        <f>IF(マンアワー!E600&gt;0,LN(マンアワー!E600),0)</f>
        <v>13.028431360702996</v>
      </c>
      <c r="F600" s="4">
        <f>IF(マンアワー!F600&gt;0,LN(マンアワー!F600),0)</f>
        <v>13.234772779893472</v>
      </c>
      <c r="G600" s="4">
        <f>IF(マンアワー!G600&gt;0,LN(マンアワー!G600),0)</f>
        <v>13.358377305529178</v>
      </c>
      <c r="H600" s="4">
        <f>IF(マンアワー!H600&gt;0,LN(マンアワー!H600),0)</f>
        <v>13.538892969396205</v>
      </c>
      <c r="I600" s="4">
        <f>IF(マンアワー!I600&gt;0,LN(マンアワー!I600),0)</f>
        <v>13.591871332565276</v>
      </c>
      <c r="J600" s="4">
        <f>IF(マンアワー!J600&gt;0,LN(マンアワー!J600),0)</f>
        <v>13.580993780820622</v>
      </c>
      <c r="L600" s="6">
        <f t="shared" ref="L600:Q600" si="596">E600-E$1106</f>
        <v>0.46539263910138473</v>
      </c>
      <c r="M600" s="6">
        <f t="shared" si="596"/>
        <v>0.41734920220878102</v>
      </c>
      <c r="N600" s="6">
        <f t="shared" si="596"/>
        <v>0.29099883076234967</v>
      </c>
      <c r="O600" s="6">
        <f t="shared" si="596"/>
        <v>0.35345640926474964</v>
      </c>
      <c r="P600" s="6">
        <f t="shared" si="596"/>
        <v>0.25965048130477797</v>
      </c>
      <c r="Q600" s="6">
        <f t="shared" si="596"/>
        <v>0.26320418722840344</v>
      </c>
    </row>
    <row r="601" spans="1:17" x14ac:dyDescent="0.15">
      <c r="A601" s="1">
        <v>26</v>
      </c>
      <c r="B601" s="1" t="s">
        <v>244</v>
      </c>
      <c r="C601" s="1">
        <v>23</v>
      </c>
      <c r="D601" s="1" t="s">
        <v>28</v>
      </c>
      <c r="E601" s="4">
        <f>IF(マンアワー!E601&gt;0,LN(マンアワー!E601),0)</f>
        <v>11.820190587136207</v>
      </c>
      <c r="F601" s="4">
        <f>IF(マンアワー!F601&gt;0,LN(マンアワー!F601),0)</f>
        <v>11.971310569106345</v>
      </c>
      <c r="G601" s="4">
        <f>IF(マンアワー!G601&gt;0,LN(マンアワー!G601),0)</f>
        <v>11.789044491046596</v>
      </c>
      <c r="H601" s="4">
        <f>IF(マンアワー!H601&gt;0,LN(マンアワー!H601),0)</f>
        <v>11.808390290476524</v>
      </c>
      <c r="I601" s="4">
        <f>IF(マンアワー!I601&gt;0,LN(マンアワー!I601),0)</f>
        <v>11.640324251791675</v>
      </c>
      <c r="J601" s="4">
        <f>IF(マンアワー!J601&gt;0,LN(マンアワー!J601),0)</f>
        <v>11.621775203193518</v>
      </c>
      <c r="L601" s="6">
        <f t="shared" ref="L601:Q601" si="597">E601-E$1107</f>
        <v>0.209468218654278</v>
      </c>
      <c r="M601" s="6">
        <f t="shared" si="597"/>
        <v>0.21451564727844641</v>
      </c>
      <c r="N601" s="6">
        <f t="shared" si="597"/>
        <v>5.0410176687970321E-2</v>
      </c>
      <c r="O601" s="6">
        <f t="shared" si="597"/>
        <v>0.14676942924259428</v>
      </c>
      <c r="P601" s="6">
        <f t="shared" si="597"/>
        <v>8.9455014295671376E-2</v>
      </c>
      <c r="Q601" s="6">
        <f t="shared" si="597"/>
        <v>9.302979557387836E-2</v>
      </c>
    </row>
    <row r="602" spans="1:17" x14ac:dyDescent="0.15">
      <c r="A602" s="1">
        <v>27</v>
      </c>
      <c r="B602" s="1" t="s">
        <v>354</v>
      </c>
      <c r="C602" s="1">
        <v>1</v>
      </c>
      <c r="D602" s="1" t="s">
        <v>8</v>
      </c>
      <c r="E602" s="4">
        <f>IF(マンアワー!E602&gt;0,LN(マンアワー!E602),0)</f>
        <v>11.926008505358036</v>
      </c>
      <c r="F602" s="4">
        <f>IF(マンアワー!F602&gt;0,LN(マンアワー!F602),0)</f>
        <v>11.390885348451873</v>
      </c>
      <c r="G602" s="4">
        <f>IF(マンアワー!G602&gt;0,LN(マンアワー!G602),0)</f>
        <v>11.047406825403661</v>
      </c>
      <c r="H602" s="4">
        <f>IF(マンアワー!H602&gt;0,LN(マンアワー!H602),0)</f>
        <v>10.712383639039777</v>
      </c>
      <c r="I602" s="4">
        <f>IF(マンアワー!I602&gt;0,LN(マンアワー!I602),0)</f>
        <v>10.706467204147044</v>
      </c>
      <c r="J602" s="4">
        <f>IF(マンアワー!J602&gt;0,LN(マンアワー!J602),0)</f>
        <v>10.691869405768369</v>
      </c>
      <c r="L602" s="6">
        <f t="shared" ref="L602:Q602" si="598">E602-E$1085</f>
        <v>-0.90203063019403551</v>
      </c>
      <c r="M602" s="6">
        <f t="shared" si="598"/>
        <v>-1.0187235936592689</v>
      </c>
      <c r="N602" s="6">
        <f t="shared" si="598"/>
        <v>-0.95880985326422952</v>
      </c>
      <c r="O602" s="6">
        <f t="shared" si="598"/>
        <v>-0.86864315444782925</v>
      </c>
      <c r="P602" s="6">
        <f t="shared" si="598"/>
        <v>-0.7232666411097064</v>
      </c>
      <c r="Q602" s="6">
        <f t="shared" si="598"/>
        <v>-0.71384836837790822</v>
      </c>
    </row>
    <row r="603" spans="1:17" x14ac:dyDescent="0.15">
      <c r="A603" s="1">
        <v>27</v>
      </c>
      <c r="B603" s="1" t="s">
        <v>355</v>
      </c>
      <c r="C603" s="1">
        <v>2</v>
      </c>
      <c r="D603" s="1" t="s">
        <v>9</v>
      </c>
      <c r="E603" s="4">
        <f>IF(マンアワー!E603&gt;0,LN(マンアワー!E603),0)</f>
        <v>7.7759807005346788</v>
      </c>
      <c r="F603" s="4">
        <f>IF(マンアワー!F603&gt;0,LN(マンアワー!F603),0)</f>
        <v>7.3208480711493404</v>
      </c>
      <c r="G603" s="4">
        <f>IF(マンアワー!G603&gt;0,LN(マンアワー!G603),0)</f>
        <v>7.5583871729130454</v>
      </c>
      <c r="H603" s="4">
        <f>IF(マンアワー!H603&gt;0,LN(マンアワー!H603),0)</f>
        <v>6.9721755268180807</v>
      </c>
      <c r="I603" s="4">
        <f>IF(マンアワー!I603&gt;0,LN(マンアワー!I603),0)</f>
        <v>6.2317315468893888</v>
      </c>
      <c r="J603" s="4">
        <f>IF(マンアワー!J603&gt;0,LN(マンアワー!J603),0)</f>
        <v>6.0657276203531181</v>
      </c>
      <c r="L603" s="6">
        <f t="shared" ref="L603:Q603" si="599">E603-E$1086</f>
        <v>-1.0721495627204343</v>
      </c>
      <c r="M603" s="6">
        <f t="shared" si="599"/>
        <v>-0.99985560760931769</v>
      </c>
      <c r="N603" s="6">
        <f t="shared" si="599"/>
        <v>-0.51735262610264421</v>
      </c>
      <c r="O603" s="6">
        <f t="shared" si="599"/>
        <v>-0.74676640191681809</v>
      </c>
      <c r="P603" s="6">
        <f t="shared" si="599"/>
        <v>-0.96132288657849152</v>
      </c>
      <c r="Q603" s="6">
        <f t="shared" si="599"/>
        <v>-0.98088873780347541</v>
      </c>
    </row>
    <row r="604" spans="1:17" x14ac:dyDescent="0.15">
      <c r="A604" s="1">
        <v>27</v>
      </c>
      <c r="B604" s="1" t="s">
        <v>356</v>
      </c>
      <c r="C604" s="1">
        <v>3</v>
      </c>
      <c r="D604" s="1" t="s">
        <v>16</v>
      </c>
      <c r="E604" s="4">
        <f>IF(マンアワー!E604&gt;0,LN(マンアワー!E604),0)</f>
        <v>12.044208100474648</v>
      </c>
      <c r="F604" s="4">
        <f>IF(マンアワー!F604&gt;0,LN(マンアワー!F604),0)</f>
        <v>11.840210825545258</v>
      </c>
      <c r="G604" s="4">
        <f>IF(マンアワー!G604&gt;0,LN(マンアワー!G604),0)</f>
        <v>11.948903313731295</v>
      </c>
      <c r="H604" s="4">
        <f>IF(マンアワー!H604&gt;0,LN(マンアワー!H604),0)</f>
        <v>11.756950099190362</v>
      </c>
      <c r="I604" s="4">
        <f>IF(マンアワー!I604&gt;0,LN(マンアワー!I604),0)</f>
        <v>11.713025730183444</v>
      </c>
      <c r="J604" s="4">
        <f>IF(マンアワー!J604&gt;0,LN(マンアワー!J604),0)</f>
        <v>11.638132440133722</v>
      </c>
      <c r="L604" s="6">
        <f t="shared" ref="L604:Q604" si="600">E604-E$1087</f>
        <v>1.3353495503125217</v>
      </c>
      <c r="M604" s="6">
        <f t="shared" si="600"/>
        <v>1.122097966813822</v>
      </c>
      <c r="N604" s="6">
        <f t="shared" si="600"/>
        <v>1.1249528061267302</v>
      </c>
      <c r="O604" s="6">
        <f t="shared" si="600"/>
        <v>1.0300658037931623</v>
      </c>
      <c r="P604" s="6">
        <f t="shared" si="600"/>
        <v>1.0054893636099784</v>
      </c>
      <c r="Q604" s="6">
        <f t="shared" si="600"/>
        <v>0.98413447445799207</v>
      </c>
    </row>
    <row r="605" spans="1:17" x14ac:dyDescent="0.15">
      <c r="A605" s="1">
        <v>27</v>
      </c>
      <c r="B605" s="1" t="s">
        <v>357</v>
      </c>
      <c r="C605" s="1">
        <v>4</v>
      </c>
      <c r="D605" s="1" t="s">
        <v>17</v>
      </c>
      <c r="E605" s="4">
        <f>IF(マンアワー!E605&gt;0,LN(マンアワー!E605),0)</f>
        <v>13.128504937520367</v>
      </c>
      <c r="F605" s="4">
        <f>IF(マンアワー!F605&gt;0,LN(マンアワー!F605),0)</f>
        <v>12.732170290234897</v>
      </c>
      <c r="G605" s="4">
        <f>IF(マンアワー!G605&gt;0,LN(マンアワー!G605),0)</f>
        <v>12.594203930379862</v>
      </c>
      <c r="H605" s="4">
        <f>IF(マンアワー!H605&gt;0,LN(マンアワー!H605),0)</f>
        <v>11.85503719591247</v>
      </c>
      <c r="I605" s="4">
        <f>IF(マンアワー!I605&gt;0,LN(マンアワー!I605),0)</f>
        <v>11.208081044132397</v>
      </c>
      <c r="J605" s="4">
        <f>IF(マンアワー!J605&gt;0,LN(マンアワー!J605),0)</f>
        <v>11.103798394416531</v>
      </c>
      <c r="L605" s="6">
        <f t="shared" ref="L605:Q605" si="601">E605-E$1088</f>
        <v>2.2208597799115086</v>
      </c>
      <c r="M605" s="6">
        <f t="shared" si="601"/>
        <v>1.8763103575648312</v>
      </c>
      <c r="N605" s="6">
        <f t="shared" si="601"/>
        <v>1.7194568721566146</v>
      </c>
      <c r="O605" s="6">
        <f t="shared" si="601"/>
        <v>1.6343539549254071</v>
      </c>
      <c r="P605" s="6">
        <f t="shared" si="601"/>
        <v>1.6012099585269706</v>
      </c>
      <c r="Q605" s="6">
        <f t="shared" si="601"/>
        <v>1.612119078573004</v>
      </c>
    </row>
    <row r="606" spans="1:17" x14ac:dyDescent="0.15">
      <c r="A606" s="1">
        <v>27</v>
      </c>
      <c r="B606" s="1" t="s">
        <v>356</v>
      </c>
      <c r="C606" s="1">
        <v>5</v>
      </c>
      <c r="D606" s="1" t="s">
        <v>18</v>
      </c>
      <c r="E606" s="4">
        <f>IF(マンアワー!E606&gt;0,LN(マンアワー!E606),0)</f>
        <v>11.676857965375042</v>
      </c>
      <c r="F606" s="4">
        <f>IF(マンアワー!F606&gt;0,LN(マンアワー!F606),0)</f>
        <v>11.291822153011847</v>
      </c>
      <c r="G606" s="4">
        <f>IF(マンアワー!G606&gt;0,LN(マンアワー!G606),0)</f>
        <v>11.311654237198931</v>
      </c>
      <c r="H606" s="4">
        <f>IF(マンアワー!H606&gt;0,LN(マンアワー!H606),0)</f>
        <v>11.018698709993728</v>
      </c>
      <c r="I606" s="4">
        <f>IF(マンアワー!I606&gt;0,LN(マンアワー!I606),0)</f>
        <v>10.634289577924175</v>
      </c>
      <c r="J606" s="4">
        <f>IF(マンアワー!J606&gt;0,LN(マンアワー!J606),0)</f>
        <v>10.574925684067798</v>
      </c>
      <c r="L606" s="6">
        <f t="shared" ref="L606:Q606" si="602">E606-E$1089</f>
        <v>2.3350088311184827</v>
      </c>
      <c r="M606" s="6">
        <f t="shared" si="602"/>
        <v>2.1052812302301689</v>
      </c>
      <c r="N606" s="6">
        <f t="shared" si="602"/>
        <v>2.0646089341026101</v>
      </c>
      <c r="O606" s="6">
        <f t="shared" si="602"/>
        <v>1.9567337893071723</v>
      </c>
      <c r="P606" s="6">
        <f t="shared" si="602"/>
        <v>1.7720141496127422</v>
      </c>
      <c r="Q606" s="6">
        <f t="shared" si="602"/>
        <v>1.7616897489113921</v>
      </c>
    </row>
    <row r="607" spans="1:17" x14ac:dyDescent="0.15">
      <c r="A607" s="1">
        <v>27</v>
      </c>
      <c r="B607" s="1" t="s">
        <v>356</v>
      </c>
      <c r="C607" s="1">
        <v>6</v>
      </c>
      <c r="D607" s="1" t="s">
        <v>2</v>
      </c>
      <c r="E607" s="4">
        <f>IF(マンアワー!E607&gt;0,LN(マンアワー!E607),0)</f>
        <v>12.177715898106335</v>
      </c>
      <c r="F607" s="4">
        <f>IF(マンアワー!F607&gt;0,LN(マンアワー!F607),0)</f>
        <v>11.908398875845103</v>
      </c>
      <c r="G607" s="4">
        <f>IF(マンアワー!G607&gt;0,LN(マンアワー!G607),0)</f>
        <v>11.866137179613945</v>
      </c>
      <c r="H607" s="4">
        <f>IF(マンアワー!H607&gt;0,LN(マンアワー!H607),0)</f>
        <v>11.71905769468925</v>
      </c>
      <c r="I607" s="4">
        <f>IF(マンアワー!I607&gt;0,LN(マンアワー!I607),0)</f>
        <v>11.40685042049423</v>
      </c>
      <c r="J607" s="4">
        <f>IF(マンアワー!J607&gt;0,LN(マンアワー!J607),0)</f>
        <v>11.303590587627395</v>
      </c>
      <c r="L607" s="6">
        <f t="shared" ref="L607:Q607" si="603">E607-E$1090</f>
        <v>2.8138748030331637</v>
      </c>
      <c r="M607" s="6">
        <f t="shared" si="603"/>
        <v>2.7580133182081763</v>
      </c>
      <c r="N607" s="6">
        <f t="shared" si="603"/>
        <v>2.6698078110840058</v>
      </c>
      <c r="O607" s="6">
        <f t="shared" si="603"/>
        <v>2.5708503188395255</v>
      </c>
      <c r="P607" s="6">
        <f t="shared" si="603"/>
        <v>2.323914807375898</v>
      </c>
      <c r="Q607" s="6">
        <f t="shared" si="603"/>
        <v>2.2996761745455565</v>
      </c>
    </row>
    <row r="608" spans="1:17" x14ac:dyDescent="0.15">
      <c r="A608" s="1">
        <v>27</v>
      </c>
      <c r="B608" s="1" t="s">
        <v>356</v>
      </c>
      <c r="C608" s="1">
        <v>7</v>
      </c>
      <c r="D608" s="1" t="s">
        <v>19</v>
      </c>
      <c r="E608" s="4">
        <f>IF(マンアワー!E608&gt;0,LN(マンアワー!E608),0)</f>
        <v>9.0280061893345582</v>
      </c>
      <c r="F608" s="4">
        <f>IF(マンアワー!F608&gt;0,LN(マンアワー!F608),0)</f>
        <v>8.7630903638883222</v>
      </c>
      <c r="G608" s="4">
        <f>IF(マンアワー!G608&gt;0,LN(マンアワー!G608),0)</f>
        <v>8.4698992276094742</v>
      </c>
      <c r="H608" s="4">
        <f>IF(マンアワー!H608&gt;0,LN(マンアワー!H608),0)</f>
        <v>8.3482288818720924</v>
      </c>
      <c r="I608" s="4">
        <f>IF(マンアワー!I608&gt;0,LN(マンアワー!I608),0)</f>
        <v>8.161423346105126</v>
      </c>
      <c r="J608" s="4">
        <f>IF(マンアワー!J608&gt;0,LN(マンアワー!J608),0)</f>
        <v>7.9829130683129916</v>
      </c>
      <c r="L608" s="6">
        <f t="shared" ref="L608:Q608" si="604">E608-E$1091</f>
        <v>2.5253258859391376</v>
      </c>
      <c r="M608" s="6">
        <f t="shared" si="604"/>
        <v>2.2164207434567045</v>
      </c>
      <c r="N608" s="6">
        <f t="shared" si="604"/>
        <v>2.0425679244814532</v>
      </c>
      <c r="O608" s="6">
        <f t="shared" si="604"/>
        <v>2.0249851475858227</v>
      </c>
      <c r="P608" s="6">
        <f t="shared" si="604"/>
        <v>1.8514245140133756</v>
      </c>
      <c r="Q608" s="6">
        <f t="shared" si="604"/>
        <v>1.8343768123811977</v>
      </c>
    </row>
    <row r="609" spans="1:17" x14ac:dyDescent="0.15">
      <c r="A609" s="1">
        <v>27</v>
      </c>
      <c r="B609" s="1" t="s">
        <v>357</v>
      </c>
      <c r="C609" s="1">
        <v>8</v>
      </c>
      <c r="D609" s="1" t="s">
        <v>20</v>
      </c>
      <c r="E609" s="4">
        <f>IF(マンアワー!E609&gt;0,LN(マンアワー!E609),0)</f>
        <v>11.365178008806454</v>
      </c>
      <c r="F609" s="4">
        <f>IF(マンアワー!F609&gt;0,LN(マンアワー!F609),0)</f>
        <v>10.892856763369153</v>
      </c>
      <c r="G609" s="4">
        <f>IF(マンアワー!G609&gt;0,LN(マンアワー!G609),0)</f>
        <v>10.755707727049415</v>
      </c>
      <c r="H609" s="4">
        <f>IF(マンアワー!H609&gt;0,LN(マンアワー!H609),0)</f>
        <v>10.414039194632014</v>
      </c>
      <c r="I609" s="4">
        <f>IF(マンアワー!I609&gt;0,LN(マンアワー!I609),0)</f>
        <v>10.027383917991575</v>
      </c>
      <c r="J609" s="4">
        <f>IF(マンアワー!J609&gt;0,LN(マンアワー!J609),0)</f>
        <v>9.9019841214636077</v>
      </c>
      <c r="L609" s="6">
        <f t="shared" ref="L609:Q609" si="605">E609-E$1092</f>
        <v>1.3759634749368068</v>
      </c>
      <c r="M609" s="6">
        <f t="shared" si="605"/>
        <v>0.91326743340403205</v>
      </c>
      <c r="N609" s="6">
        <f t="shared" si="605"/>
        <v>0.86917774624489752</v>
      </c>
      <c r="O609" s="6">
        <f t="shared" si="605"/>
        <v>0.78898769128689139</v>
      </c>
      <c r="P609" s="6">
        <f t="shared" si="605"/>
        <v>0.75124066478065998</v>
      </c>
      <c r="Q609" s="6">
        <f t="shared" si="605"/>
        <v>0.76238511575443368</v>
      </c>
    </row>
    <row r="610" spans="1:17" x14ac:dyDescent="0.15">
      <c r="A610" s="1">
        <v>27</v>
      </c>
      <c r="B610" s="1" t="s">
        <v>356</v>
      </c>
      <c r="C610" s="1">
        <v>9</v>
      </c>
      <c r="D610" s="1" t="s">
        <v>21</v>
      </c>
      <c r="E610" s="4">
        <f>IF(マンアワー!E610&gt;0,LN(マンアワー!E610),0)</f>
        <v>12.662407804908304</v>
      </c>
      <c r="F610" s="4">
        <f>IF(マンアワー!F610&gt;0,LN(マンアワー!F610),0)</f>
        <v>12.185989005088844</v>
      </c>
      <c r="G610" s="4">
        <f>IF(マンアワー!G610&gt;0,LN(マンアワー!G610),0)</f>
        <v>11.917264956685013</v>
      </c>
      <c r="H610" s="4">
        <f>IF(マンアワー!H610&gt;0,LN(マンアワー!H610),0)</f>
        <v>11.547852241751286</v>
      </c>
      <c r="I610" s="4">
        <f>IF(マンアワー!I610&gt;0,LN(マンアワー!I610),0)</f>
        <v>11.363960983424734</v>
      </c>
      <c r="J610" s="4">
        <f>IF(マンアワー!J610&gt;0,LN(マンアワー!J610),0)</f>
        <v>11.215989133636091</v>
      </c>
      <c r="L610" s="6">
        <f t="shared" ref="L610:Q610" si="606">E610-E$1093</f>
        <v>2.7270841470678935</v>
      </c>
      <c r="M610" s="6">
        <f t="shared" si="606"/>
        <v>2.4929643351105018</v>
      </c>
      <c r="N610" s="6">
        <f t="shared" si="606"/>
        <v>2.3732813677331528</v>
      </c>
      <c r="O610" s="6">
        <f t="shared" si="606"/>
        <v>2.2206530321774292</v>
      </c>
      <c r="P610" s="6">
        <f t="shared" si="606"/>
        <v>1.9587487582427077</v>
      </c>
      <c r="Q610" s="6">
        <f t="shared" si="606"/>
        <v>1.9816086359777447</v>
      </c>
    </row>
    <row r="611" spans="1:17" x14ac:dyDescent="0.15">
      <c r="A611" s="1">
        <v>27</v>
      </c>
      <c r="B611" s="1" t="s">
        <v>357</v>
      </c>
      <c r="C611" s="1">
        <v>10</v>
      </c>
      <c r="D611" s="1" t="s">
        <v>22</v>
      </c>
      <c r="E611" s="4">
        <f>IF(マンアワー!E611&gt;0,LN(マンアワー!E611),0)</f>
        <v>12.925792195381906</v>
      </c>
      <c r="F611" s="4">
        <f>IF(マンアワー!F611&gt;0,LN(マンアワー!F611),0)</f>
        <v>12.651374631912512</v>
      </c>
      <c r="G611" s="4">
        <f>IF(マンアワー!G611&gt;0,LN(マンアワー!G611),0)</f>
        <v>12.659324729542366</v>
      </c>
      <c r="H611" s="4">
        <f>IF(マンアワー!H611&gt;0,LN(マンアワー!H611),0)</f>
        <v>12.381938326623926</v>
      </c>
      <c r="I611" s="4">
        <f>IF(マンアワー!I611&gt;0,LN(マンアワー!I611),0)</f>
        <v>12.065425258042975</v>
      </c>
      <c r="J611" s="4">
        <f>IF(マンアワー!J611&gt;0,LN(マンアワー!J611),0)</f>
        <v>11.911512402191898</v>
      </c>
      <c r="L611" s="6">
        <f t="shared" ref="L611:Q611" si="607">E611-E$1094</f>
        <v>2.8120674383252755</v>
      </c>
      <c r="M611" s="6">
        <f t="shared" si="607"/>
        <v>2.5911953297667534</v>
      </c>
      <c r="N611" s="6">
        <f t="shared" si="607"/>
        <v>2.3620594452833767</v>
      </c>
      <c r="O611" s="6">
        <f t="shared" si="607"/>
        <v>2.2690691585119964</v>
      </c>
      <c r="P611" s="6">
        <f t="shared" si="607"/>
        <v>2.1173008319761735</v>
      </c>
      <c r="Q611" s="6">
        <f t="shared" si="607"/>
        <v>2.0880801798643152</v>
      </c>
    </row>
    <row r="612" spans="1:17" x14ac:dyDescent="0.15">
      <c r="A612" s="1">
        <v>27</v>
      </c>
      <c r="B612" s="1" t="s">
        <v>356</v>
      </c>
      <c r="C612" s="1">
        <v>11</v>
      </c>
      <c r="D612" s="1" t="s">
        <v>23</v>
      </c>
      <c r="E612" s="4">
        <f>IF(マンアワー!E612&gt;0,LN(マンアワー!E612),0)</f>
        <v>12.979874463209347</v>
      </c>
      <c r="F612" s="4">
        <f>IF(マンアワー!F612&gt;0,LN(マンアワー!F612),0)</f>
        <v>12.790763036375976</v>
      </c>
      <c r="G612" s="4">
        <f>IF(マンアワー!G612&gt;0,LN(マンアワー!G612),0)</f>
        <v>12.827014331755281</v>
      </c>
      <c r="H612" s="4">
        <f>IF(マンアワー!H612&gt;0,LN(マンアワー!H612),0)</f>
        <v>12.475599407654498</v>
      </c>
      <c r="I612" s="4">
        <f>IF(マンアワー!I612&gt;0,LN(マンアワー!I612),0)</f>
        <v>12.383472251351025</v>
      </c>
      <c r="J612" s="4">
        <f>IF(マンアワー!J612&gt;0,LN(マンアワー!J612),0)</f>
        <v>12.154002549189153</v>
      </c>
      <c r="L612" s="6">
        <f t="shared" ref="L612:Q612" si="608">E612-E$1095</f>
        <v>2.7855435595431146</v>
      </c>
      <c r="M612" s="6">
        <f t="shared" si="608"/>
        <v>2.5364118777038005</v>
      </c>
      <c r="N612" s="6">
        <f t="shared" si="608"/>
        <v>2.3500621189854147</v>
      </c>
      <c r="O612" s="6">
        <f t="shared" si="608"/>
        <v>2.0690306512387622</v>
      </c>
      <c r="P612" s="6">
        <f t="shared" si="608"/>
        <v>1.9642484287944431</v>
      </c>
      <c r="Q612" s="6">
        <f t="shared" si="608"/>
        <v>1.9593523966037427</v>
      </c>
    </row>
    <row r="613" spans="1:17" x14ac:dyDescent="0.15">
      <c r="A613" s="1">
        <v>27</v>
      </c>
      <c r="B613" s="1" t="s">
        <v>358</v>
      </c>
      <c r="C613" s="1">
        <v>12</v>
      </c>
      <c r="D613" s="1" t="s">
        <v>24</v>
      </c>
      <c r="E613" s="4">
        <f>IF(マンアワー!E613&gt;0,LN(マンアワー!E613),0)</f>
        <v>12.536856027871837</v>
      </c>
      <c r="F613" s="4">
        <f>IF(マンアワー!F613&gt;0,LN(マンアワー!F613),0)</f>
        <v>12.458131287775378</v>
      </c>
      <c r="G613" s="4">
        <f>IF(マンアワー!G613&gt;0,LN(マンアワー!G613),0)</f>
        <v>12.634046364859422</v>
      </c>
      <c r="H613" s="4">
        <f>IF(マンアワー!H613&gt;0,LN(マンアワー!H613),0)</f>
        <v>12.286386479320477</v>
      </c>
      <c r="I613" s="4">
        <f>IF(マンアワー!I613&gt;0,LN(マンアワー!I613),0)</f>
        <v>12.022341904123756</v>
      </c>
      <c r="J613" s="4">
        <f>IF(マンアワー!J613&gt;0,LN(マンアワー!J613),0)</f>
        <v>11.944255458594496</v>
      </c>
      <c r="L613" s="6">
        <f t="shared" ref="L613:Q613" si="609">E613-E$1096</f>
        <v>2.3482309690992818</v>
      </c>
      <c r="M613" s="6">
        <f t="shared" si="609"/>
        <v>2.0426025327760673</v>
      </c>
      <c r="N613" s="6">
        <f t="shared" si="609"/>
        <v>1.6531675184603536</v>
      </c>
      <c r="O613" s="6">
        <f t="shared" si="609"/>
        <v>1.4035397258748255</v>
      </c>
      <c r="P613" s="6">
        <f t="shared" si="609"/>
        <v>1.278169431727612</v>
      </c>
      <c r="Q613" s="6">
        <f t="shared" si="609"/>
        <v>1.326029225627968</v>
      </c>
    </row>
    <row r="614" spans="1:17" x14ac:dyDescent="0.15">
      <c r="A614" s="1">
        <v>27</v>
      </c>
      <c r="B614" s="1" t="s">
        <v>357</v>
      </c>
      <c r="C614" s="1">
        <v>13</v>
      </c>
      <c r="D614" s="1" t="s">
        <v>25</v>
      </c>
      <c r="E614" s="4">
        <f>IF(マンアワー!E614&gt;0,LN(マンアワー!E614),0)</f>
        <v>11.984845276579135</v>
      </c>
      <c r="F614" s="4">
        <f>IF(マンアワー!F614&gt;0,LN(マンアワー!F614),0)</f>
        <v>11.582464269188341</v>
      </c>
      <c r="G614" s="4">
        <f>IF(マンアワー!G614&gt;0,LN(マンアワー!G614),0)</f>
        <v>11.493562625650243</v>
      </c>
      <c r="H614" s="4">
        <f>IF(マンアワー!H614&gt;0,LN(マンアワー!H614),0)</f>
        <v>11.053623388001187</v>
      </c>
      <c r="I614" s="4">
        <f>IF(マンアワー!I614&gt;0,LN(マンアワー!I614),0)</f>
        <v>11.063872815246535</v>
      </c>
      <c r="J614" s="4">
        <f>IF(マンアワー!J614&gt;0,LN(マンアワー!J614),0)</f>
        <v>10.953034961373284</v>
      </c>
      <c r="L614" s="6">
        <f t="shared" ref="L614:Q614" si="610">E614-E$1097</f>
        <v>2.3513614510191267</v>
      </c>
      <c r="M614" s="6">
        <f t="shared" si="610"/>
        <v>1.8164314330927436</v>
      </c>
      <c r="N614" s="6">
        <f t="shared" si="610"/>
        <v>1.6781851866945896</v>
      </c>
      <c r="O614" s="6">
        <f t="shared" si="610"/>
        <v>1.3211965123493972</v>
      </c>
      <c r="P614" s="6">
        <f t="shared" si="610"/>
        <v>1.0600573390322392</v>
      </c>
      <c r="Q614" s="6">
        <f t="shared" si="610"/>
        <v>1.1021071455465634</v>
      </c>
    </row>
    <row r="615" spans="1:17" x14ac:dyDescent="0.15">
      <c r="A615" s="1">
        <v>27</v>
      </c>
      <c r="B615" s="1" t="s">
        <v>356</v>
      </c>
      <c r="C615" s="1">
        <v>14</v>
      </c>
      <c r="D615" s="1" t="s">
        <v>26</v>
      </c>
      <c r="E615" s="4">
        <f>IF(マンアワー!E615&gt;0,LN(マンアワー!E615),0)</f>
        <v>10.537239148463303</v>
      </c>
      <c r="F615" s="4">
        <f>IF(マンアワー!F615&gt;0,LN(マンアワー!F615),0)</f>
        <v>10.441321434864008</v>
      </c>
      <c r="G615" s="4">
        <f>IF(マンアワー!G615&gt;0,LN(マンアワー!G615),0)</f>
        <v>10.370308556043927</v>
      </c>
      <c r="H615" s="4">
        <f>IF(マンアワー!H615&gt;0,LN(マンアワー!H615),0)</f>
        <v>9.9174172013286093</v>
      </c>
      <c r="I615" s="4">
        <f>IF(マンアワー!I615&gt;0,LN(マンアワー!I615),0)</f>
        <v>9.9320685099448589</v>
      </c>
      <c r="J615" s="4">
        <f>IF(マンアワー!J615&gt;0,LN(マンアワー!J615),0)</f>
        <v>9.7728822058700242</v>
      </c>
      <c r="L615" s="6">
        <f t="shared" ref="L615:Q615" si="611">E615-E$1098</f>
        <v>2.5825434358090353</v>
      </c>
      <c r="M615" s="6">
        <f t="shared" si="611"/>
        <v>2.0907657288113164</v>
      </c>
      <c r="N615" s="6">
        <f t="shared" si="611"/>
        <v>1.8244531874617866</v>
      </c>
      <c r="O615" s="6">
        <f t="shared" si="611"/>
        <v>1.7447736438974157</v>
      </c>
      <c r="P615" s="6">
        <f t="shared" si="611"/>
        <v>1.8688999119041672</v>
      </c>
      <c r="Q615" s="6">
        <f t="shared" si="611"/>
        <v>1.8337359893349712</v>
      </c>
    </row>
    <row r="616" spans="1:17" x14ac:dyDescent="0.15">
      <c r="A616" s="1">
        <v>27</v>
      </c>
      <c r="B616" s="1" t="s">
        <v>356</v>
      </c>
      <c r="C616" s="1">
        <v>15</v>
      </c>
      <c r="D616" s="1" t="s">
        <v>27</v>
      </c>
      <c r="E616" s="4">
        <f>IF(マンアワー!E616&gt;0,LN(マンアワー!E616),0)</f>
        <v>13.372210660043004</v>
      </c>
      <c r="F616" s="4">
        <f>IF(マンアワー!F616&gt;0,LN(マンアワー!F616),0)</f>
        <v>13.206198935157555</v>
      </c>
      <c r="G616" s="4">
        <f>IF(マンアワー!G616&gt;0,LN(マンアワー!G616),0)</f>
        <v>13.267218853513954</v>
      </c>
      <c r="H616" s="4">
        <f>IF(マンアワー!H616&gt;0,LN(マンアワー!H616),0)</f>
        <v>12.960057276162626</v>
      </c>
      <c r="I616" s="4">
        <f>IF(マンアワー!I616&gt;0,LN(マンアワー!I616),0)</f>
        <v>12.637705365963459</v>
      </c>
      <c r="J616" s="4">
        <f>IF(マンアワー!J616&gt;0,LN(マンアワー!J616),0)</f>
        <v>12.557920343670819</v>
      </c>
      <c r="L616" s="6">
        <f t="shared" ref="L616:Q616" si="612">E616-E$1099</f>
        <v>1.9999646356268279</v>
      </c>
      <c r="M616" s="6">
        <f t="shared" si="612"/>
        <v>1.9047688698467464</v>
      </c>
      <c r="N616" s="6">
        <f t="shared" si="612"/>
        <v>1.9505697440975585</v>
      </c>
      <c r="O616" s="6">
        <f t="shared" si="612"/>
        <v>1.8920458946145011</v>
      </c>
      <c r="P616" s="6">
        <f t="shared" si="612"/>
        <v>1.8022004862980641</v>
      </c>
      <c r="Q616" s="6">
        <f t="shared" si="612"/>
        <v>1.8126071178261665</v>
      </c>
    </row>
    <row r="617" spans="1:17" x14ac:dyDescent="0.15">
      <c r="A617" s="1">
        <v>27</v>
      </c>
      <c r="B617" s="1" t="s">
        <v>359</v>
      </c>
      <c r="C617" s="1">
        <v>16</v>
      </c>
      <c r="D617" s="1" t="s">
        <v>10</v>
      </c>
      <c r="E617" s="4">
        <f>IF(マンアワー!E617&gt;0,LN(マンアワー!E617),0)</f>
        <v>13.746213543511079</v>
      </c>
      <c r="F617" s="4">
        <f>IF(マンアワー!F617&gt;0,LN(マンアワー!F617),0)</f>
        <v>13.701345437733075</v>
      </c>
      <c r="G617" s="4">
        <f>IF(マンアワー!G617&gt;0,LN(マンアワー!G617),0)</f>
        <v>13.71529772890829</v>
      </c>
      <c r="H617" s="4">
        <f>IF(マンアワー!H617&gt;0,LN(マンアワー!H617),0)</f>
        <v>13.657449949535039</v>
      </c>
      <c r="I617" s="4">
        <f>IF(マンアワー!I617&gt;0,LN(マンアワー!I617),0)</f>
        <v>13.459272940210914</v>
      </c>
      <c r="J617" s="4">
        <f>IF(マンアワー!J617&gt;0,LN(マンアワー!J617),0)</f>
        <v>13.3823383102765</v>
      </c>
      <c r="L617" s="6">
        <f t="shared" ref="L617:Q617" si="613">E617-E$1100</f>
        <v>1.7639199046291143</v>
      </c>
      <c r="M617" s="6">
        <f t="shared" si="613"/>
        <v>1.4154156548438248</v>
      </c>
      <c r="N617" s="6">
        <f t="shared" si="613"/>
        <v>1.449792267412926</v>
      </c>
      <c r="O617" s="6">
        <f t="shared" si="613"/>
        <v>1.4057278728703135</v>
      </c>
      <c r="P617" s="6">
        <f t="shared" si="613"/>
        <v>1.4195794581492489</v>
      </c>
      <c r="Q617" s="6">
        <f t="shared" si="613"/>
        <v>1.3985503054663582</v>
      </c>
    </row>
    <row r="618" spans="1:17" x14ac:dyDescent="0.15">
      <c r="A618" s="1">
        <v>27</v>
      </c>
      <c r="B618" s="1" t="s">
        <v>359</v>
      </c>
      <c r="C618" s="1">
        <v>17</v>
      </c>
      <c r="D618" s="1" t="s">
        <v>11</v>
      </c>
      <c r="E618" s="4">
        <f>IF(マンアワー!E618&gt;0,LN(マンアワー!E618),0)</f>
        <v>10.73377665573406</v>
      </c>
      <c r="F618" s="4">
        <f>IF(マンアワー!F618&gt;0,LN(マンアワー!F618),0)</f>
        <v>10.928258991638531</v>
      </c>
      <c r="G618" s="4">
        <f>IF(マンアワー!G618&gt;0,LN(マンアワー!G618),0)</f>
        <v>10.910082235494732</v>
      </c>
      <c r="H618" s="4">
        <f>IF(マンアワー!H618&gt;0,LN(マンアワー!H618),0)</f>
        <v>10.880701102567873</v>
      </c>
      <c r="I618" s="4">
        <f>IF(マンアワー!I618&gt;0,LN(マンアワー!I618),0)</f>
        <v>10.645395423069061</v>
      </c>
      <c r="J618" s="4">
        <f>IF(マンアワー!J618&gt;0,LN(マンアワー!J618),0)</f>
        <v>10.625166147367274</v>
      </c>
      <c r="L618" s="6">
        <f t="shared" ref="L618:Q618" si="614">E618-E$1101</f>
        <v>1.5612515026401965</v>
      </c>
      <c r="M618" s="6">
        <f t="shared" si="614"/>
        <v>1.5923339017610338</v>
      </c>
      <c r="N618" s="6">
        <f t="shared" si="614"/>
        <v>1.4627894735496767</v>
      </c>
      <c r="O618" s="6">
        <f t="shared" si="614"/>
        <v>1.3842070530639567</v>
      </c>
      <c r="P618" s="6">
        <f t="shared" si="614"/>
        <v>1.2083791494668432</v>
      </c>
      <c r="Q618" s="6">
        <f t="shared" si="614"/>
        <v>1.2022041481317896</v>
      </c>
    </row>
    <row r="619" spans="1:17" x14ac:dyDescent="0.15">
      <c r="A619" s="1">
        <v>27</v>
      </c>
      <c r="B619" s="1" t="s">
        <v>355</v>
      </c>
      <c r="C619" s="1">
        <v>18</v>
      </c>
      <c r="D619" s="1" t="s">
        <v>12</v>
      </c>
      <c r="E619" s="4">
        <f>IF(マンアワー!E619&gt;0,LN(マンアワー!E619),0)</f>
        <v>14.454052138510594</v>
      </c>
      <c r="F619" s="4">
        <f>IF(マンアワー!F619&gt;0,LN(マンアワー!F619),0)</f>
        <v>14.508380095401581</v>
      </c>
      <c r="G619" s="4">
        <f>IF(マンアワー!G619&gt;0,LN(マンアワー!G619),0)</f>
        <v>14.456241761749743</v>
      </c>
      <c r="H619" s="4">
        <f>IF(マンアワー!H619&gt;0,LN(マンアワー!H619),0)</f>
        <v>14.303080252010137</v>
      </c>
      <c r="I619" s="4">
        <f>IF(マンアワー!I619&gt;0,LN(マンアワー!I619),0)</f>
        <v>14.05212643553404</v>
      </c>
      <c r="J619" s="4">
        <f>IF(マンアワー!J619&gt;0,LN(マンアワー!J619),0)</f>
        <v>14.010915001027653</v>
      </c>
      <c r="L619" s="6">
        <f t="shared" ref="L619:Q619" si="615">E619-E$1102</f>
        <v>1.865482182638118</v>
      </c>
      <c r="M619" s="6">
        <f t="shared" si="615"/>
        <v>1.7949733458721582</v>
      </c>
      <c r="N619" s="6">
        <f t="shared" si="615"/>
        <v>1.8111388600482705</v>
      </c>
      <c r="O619" s="6">
        <f t="shared" si="615"/>
        <v>1.7949233315147239</v>
      </c>
      <c r="P619" s="6">
        <f t="shared" si="615"/>
        <v>1.7055705606586784</v>
      </c>
      <c r="Q619" s="6">
        <f t="shared" si="615"/>
        <v>1.696133799903599</v>
      </c>
    </row>
    <row r="620" spans="1:17" x14ac:dyDescent="0.15">
      <c r="A620" s="1">
        <v>27</v>
      </c>
      <c r="B620" s="1" t="s">
        <v>355</v>
      </c>
      <c r="C620" s="1">
        <v>19</v>
      </c>
      <c r="D620" s="1" t="s">
        <v>13</v>
      </c>
      <c r="E620" s="4">
        <f>IF(マンアワー!E620&gt;0,LN(マンアワー!E620),0)</f>
        <v>12.599465352162218</v>
      </c>
      <c r="F620" s="4">
        <f>IF(マンアワー!F620&gt;0,LN(マンアワー!F620),0)</f>
        <v>12.751474847919345</v>
      </c>
      <c r="G620" s="4">
        <f>IF(マンアワー!G620&gt;0,LN(マンアワー!G620),0)</f>
        <v>12.823039673170078</v>
      </c>
      <c r="H620" s="4">
        <f>IF(マンアワー!H620&gt;0,LN(マンアワー!H620),0)</f>
        <v>12.592640173978001</v>
      </c>
      <c r="I620" s="4">
        <f>IF(マンアワー!I620&gt;0,LN(マンアワー!I620),0)</f>
        <v>12.584402202213974</v>
      </c>
      <c r="J620" s="4">
        <f>IF(マンアワー!J620&gt;0,LN(マンアワー!J620),0)</f>
        <v>12.562759629608985</v>
      </c>
      <c r="L620" s="6">
        <f t="shared" ref="L620:Q620" si="616">E620-E$1103</f>
        <v>2.1466603083829785</v>
      </c>
      <c r="M620" s="6">
        <f t="shared" si="616"/>
        <v>2.0135853743544754</v>
      </c>
      <c r="N620" s="6">
        <f t="shared" si="616"/>
        <v>1.9789456416867228</v>
      </c>
      <c r="O620" s="6">
        <f t="shared" si="616"/>
        <v>1.8775829767870835</v>
      </c>
      <c r="P620" s="6">
        <f t="shared" si="616"/>
        <v>1.8998584835318848</v>
      </c>
      <c r="Q620" s="6">
        <f t="shared" si="616"/>
        <v>1.8838430406831534</v>
      </c>
    </row>
    <row r="621" spans="1:17" x14ac:dyDescent="0.15">
      <c r="A621" s="1">
        <v>27</v>
      </c>
      <c r="B621" s="1" t="s">
        <v>355</v>
      </c>
      <c r="C621" s="1">
        <v>20</v>
      </c>
      <c r="D621" s="1" t="s">
        <v>14</v>
      </c>
      <c r="E621" s="4">
        <f>IF(マンアワー!E621&gt;0,LN(マンアワー!E621),0)</f>
        <v>11.490502766155025</v>
      </c>
      <c r="F621" s="4">
        <f>IF(マンアワー!F621&gt;0,LN(マンアワー!F621),0)</f>
        <v>11.898406730275225</v>
      </c>
      <c r="G621" s="4">
        <f>IF(マンアワー!G621&gt;0,LN(マンアワー!G621),0)</f>
        <v>12.300134277473594</v>
      </c>
      <c r="H621" s="4">
        <f>IF(マンアワー!H621&gt;0,LN(マンアワー!H621),0)</f>
        <v>12.211813556792626</v>
      </c>
      <c r="I621" s="4">
        <f>IF(マンアワー!I621&gt;0,LN(マンアワー!I621),0)</f>
        <v>12.098755774516919</v>
      </c>
      <c r="J621" s="4">
        <f>IF(マンアワー!J621&gt;0,LN(マンアワー!J621),0)</f>
        <v>12.070852751015218</v>
      </c>
      <c r="L621" s="6">
        <f t="shared" ref="L621:Q621" si="617">E621-E$1104</f>
        <v>2.8194392873831351</v>
      </c>
      <c r="M621" s="6">
        <f t="shared" si="617"/>
        <v>2.6220423390783409</v>
      </c>
      <c r="N621" s="6">
        <f t="shared" si="617"/>
        <v>2.6330345173283014</v>
      </c>
      <c r="O621" s="6">
        <f t="shared" si="617"/>
        <v>2.5089839021747835</v>
      </c>
      <c r="P621" s="6">
        <f t="shared" si="617"/>
        <v>2.4237217729331562</v>
      </c>
      <c r="Q621" s="6">
        <f t="shared" si="617"/>
        <v>2.4040919949502904</v>
      </c>
    </row>
    <row r="622" spans="1:17" x14ac:dyDescent="0.15">
      <c r="A622" s="1">
        <v>27</v>
      </c>
      <c r="B622" s="1" t="s">
        <v>355</v>
      </c>
      <c r="C622" s="1">
        <v>21</v>
      </c>
      <c r="D622" s="1" t="s">
        <v>15</v>
      </c>
      <c r="E622" s="4">
        <f>IF(マンアワー!E622&gt;0,LN(マンアワー!E622),0)</f>
        <v>13.350619251749553</v>
      </c>
      <c r="F622" s="4">
        <f>IF(マンアワー!F622&gt;0,LN(マンアワー!F622),0)</f>
        <v>13.350200289791175</v>
      </c>
      <c r="G622" s="4">
        <f>IF(マンアワー!G622&gt;0,LN(マンアワー!G622),0)</f>
        <v>13.460245847323856</v>
      </c>
      <c r="H622" s="4">
        <f>IF(マンアワー!H622&gt;0,LN(マンアワー!H622),0)</f>
        <v>13.408108201285909</v>
      </c>
      <c r="I622" s="4">
        <f>IF(マンアワー!I622&gt;0,LN(マンアワー!I622),0)</f>
        <v>13.2262280401407</v>
      </c>
      <c r="J622" s="4">
        <f>IF(マンアワー!J622&gt;0,LN(マンアワー!J622),0)</f>
        <v>13.22535878863903</v>
      </c>
      <c r="L622" s="6">
        <f t="shared" ref="L622:Q622" si="618">E622-E$1105</f>
        <v>1.7907063705079409</v>
      </c>
      <c r="M622" s="6">
        <f t="shared" si="618"/>
        <v>1.7357377531805085</v>
      </c>
      <c r="N622" s="6">
        <f t="shared" si="618"/>
        <v>1.8041541051427679</v>
      </c>
      <c r="O622" s="6">
        <f t="shared" si="618"/>
        <v>1.7877637464181095</v>
      </c>
      <c r="P622" s="6">
        <f t="shared" si="618"/>
        <v>1.7082055048960285</v>
      </c>
      <c r="Q622" s="6">
        <f t="shared" si="618"/>
        <v>1.7169712153969048</v>
      </c>
    </row>
    <row r="623" spans="1:17" x14ac:dyDescent="0.15">
      <c r="A623" s="1">
        <v>27</v>
      </c>
      <c r="B623" s="1" t="s">
        <v>253</v>
      </c>
      <c r="C623" s="1">
        <v>22</v>
      </c>
      <c r="D623" s="1" t="s">
        <v>7</v>
      </c>
      <c r="E623" s="4">
        <f>IF(マンアワー!E623&gt;0,LN(マンアワー!E623),0)</f>
        <v>14.225226977893662</v>
      </c>
      <c r="F623" s="4">
        <f>IF(マンアワー!F623&gt;0,LN(マンアワー!F623),0)</f>
        <v>14.418001069375086</v>
      </c>
      <c r="G623" s="4">
        <f>IF(マンアワー!G623&gt;0,LN(マンアワー!G623),0)</f>
        <v>14.769547971825872</v>
      </c>
      <c r="H623" s="4">
        <f>IF(マンアワー!H623&gt;0,LN(マンアワー!H623),0)</f>
        <v>14.829218437493653</v>
      </c>
      <c r="I623" s="4">
        <f>IF(マンアワー!I623&gt;0,LN(マンアワー!I623),0)</f>
        <v>14.909074879093527</v>
      </c>
      <c r="J623" s="4">
        <f>IF(マンアワー!J623&gt;0,LN(マンアワー!J623),0)</f>
        <v>14.869361575509206</v>
      </c>
      <c r="L623" s="6">
        <f t="shared" ref="L623:Q623" si="619">E623-E$1106</f>
        <v>1.6621882562920511</v>
      </c>
      <c r="M623" s="6">
        <f t="shared" si="619"/>
        <v>1.6005774916903945</v>
      </c>
      <c r="N623" s="6">
        <f t="shared" si="619"/>
        <v>1.7021694970590442</v>
      </c>
      <c r="O623" s="6">
        <f t="shared" si="619"/>
        <v>1.6437818773621977</v>
      </c>
      <c r="P623" s="6">
        <f t="shared" si="619"/>
        <v>1.5768540278330292</v>
      </c>
      <c r="Q623" s="6">
        <f t="shared" si="619"/>
        <v>1.5515719819169878</v>
      </c>
    </row>
    <row r="624" spans="1:17" x14ac:dyDescent="0.15">
      <c r="A624" s="1">
        <v>27</v>
      </c>
      <c r="B624" s="1" t="s">
        <v>253</v>
      </c>
      <c r="C624" s="1">
        <v>23</v>
      </c>
      <c r="D624" s="1" t="s">
        <v>28</v>
      </c>
      <c r="E624" s="4">
        <f>IF(マンアワー!E624&gt;0,LN(マンアワー!E624),0)</f>
        <v>12.71428223651735</v>
      </c>
      <c r="F624" s="4">
        <f>IF(マンアワー!F624&gt;0,LN(マンアワー!F624),0)</f>
        <v>12.955219574412217</v>
      </c>
      <c r="G624" s="4">
        <f>IF(マンアワー!G624&gt;0,LN(マンアワー!G624),0)</f>
        <v>12.947525605624577</v>
      </c>
      <c r="H624" s="4">
        <f>IF(マンアワー!H624&gt;0,LN(マンアワー!H624),0)</f>
        <v>12.814217763611405</v>
      </c>
      <c r="I624" s="4">
        <f>IF(マンアワー!I624&gt;0,LN(マンアワー!I624),0)</f>
        <v>12.62043404867717</v>
      </c>
      <c r="J624" s="4">
        <f>IF(マンアワー!J624&gt;0,LN(マンアワー!J624),0)</f>
        <v>12.56502179676793</v>
      </c>
      <c r="L624" s="6">
        <f t="shared" ref="L624:Q624" si="620">E624-E$1107</f>
        <v>1.1035598680354219</v>
      </c>
      <c r="M624" s="6">
        <f t="shared" si="620"/>
        <v>1.1984246525843183</v>
      </c>
      <c r="N624" s="6">
        <f t="shared" si="620"/>
        <v>1.2088912912659513</v>
      </c>
      <c r="O624" s="6">
        <f t="shared" si="620"/>
        <v>1.1525969023774749</v>
      </c>
      <c r="P624" s="6">
        <f t="shared" si="620"/>
        <v>1.0695648111811664</v>
      </c>
      <c r="Q624" s="6">
        <f t="shared" si="620"/>
        <v>1.0362763891482896</v>
      </c>
    </row>
    <row r="625" spans="1:17" x14ac:dyDescent="0.15">
      <c r="A625" s="1">
        <v>28</v>
      </c>
      <c r="B625" s="1" t="s">
        <v>151</v>
      </c>
      <c r="C625" s="1">
        <v>1</v>
      </c>
      <c r="D625" s="1" t="s">
        <v>8</v>
      </c>
      <c r="E625" s="4">
        <f>IF(マンアワー!E625&gt;0,LN(マンアワー!E625),0)</f>
        <v>13.07208064858224</v>
      </c>
      <c r="F625" s="4">
        <f>IF(マンアワー!F625&gt;0,LN(マンアワー!F625),0)</f>
        <v>12.501347814835439</v>
      </c>
      <c r="G625" s="4">
        <f>IF(マンアワー!G625&gt;0,LN(マンアワー!G625),0)</f>
        <v>12.056427748438171</v>
      </c>
      <c r="H625" s="4">
        <f>IF(マンアワー!H625&gt;0,LN(マンアワー!H625),0)</f>
        <v>11.692876755407994</v>
      </c>
      <c r="I625" s="4">
        <f>IF(マンアワー!I625&gt;0,LN(マンアワー!I625),0)</f>
        <v>11.569177871292158</v>
      </c>
      <c r="J625" s="4">
        <f>IF(マンアワー!J625&gt;0,LN(マンアワー!J625),0)</f>
        <v>11.543963228879726</v>
      </c>
      <c r="L625" s="6">
        <f t="shared" ref="L625:Q625" si="621">E625-E$1085</f>
        <v>0.24404151303016874</v>
      </c>
      <c r="M625" s="6">
        <f t="shared" si="621"/>
        <v>9.1738872724297593E-2</v>
      </c>
      <c r="N625" s="6">
        <f t="shared" si="621"/>
        <v>5.0211069770281114E-2</v>
      </c>
      <c r="O625" s="6">
        <f t="shared" si="621"/>
        <v>0.1118499619203881</v>
      </c>
      <c r="P625" s="6">
        <f t="shared" si="621"/>
        <v>0.13944402603540773</v>
      </c>
      <c r="Q625" s="6">
        <f t="shared" si="621"/>
        <v>0.13824545473344863</v>
      </c>
    </row>
    <row r="626" spans="1:17" x14ac:dyDescent="0.15">
      <c r="A626" s="1">
        <v>28</v>
      </c>
      <c r="B626" s="1" t="s">
        <v>151</v>
      </c>
      <c r="C626" s="1">
        <v>2</v>
      </c>
      <c r="D626" s="1" t="s">
        <v>9</v>
      </c>
      <c r="E626" s="4">
        <f>IF(マンアワー!E626&gt;0,LN(マンアワー!E626),0)</f>
        <v>9.1661737020702265</v>
      </c>
      <c r="F626" s="4">
        <f>IF(マンアワー!F626&gt;0,LN(マンアワー!F626),0)</f>
        <v>8.4035516565008557</v>
      </c>
      <c r="G626" s="4">
        <f>IF(マンアワー!G626&gt;0,LN(マンアワー!G626),0)</f>
        <v>8.0748013547099884</v>
      </c>
      <c r="H626" s="4">
        <f>IF(マンアワー!H626&gt;0,LN(マンアワー!H626),0)</f>
        <v>7.9600027090174512</v>
      </c>
      <c r="I626" s="4">
        <f>IF(マンアワー!I626&gt;0,LN(マンアワー!I626),0)</f>
        <v>7.2695837472620362</v>
      </c>
      <c r="J626" s="4">
        <f>IF(マンアワー!J626&gt;0,LN(マンアワー!J626),0)</f>
        <v>7.1087837217752519</v>
      </c>
      <c r="L626" s="6">
        <f t="shared" ref="L626:Q626" si="622">E626-E$1086</f>
        <v>0.31804343881511343</v>
      </c>
      <c r="M626" s="6">
        <f t="shared" si="622"/>
        <v>8.2847977742197543E-2</v>
      </c>
      <c r="N626" s="6">
        <f t="shared" si="622"/>
        <v>-9.3844430570122483E-4</v>
      </c>
      <c r="O626" s="6">
        <f t="shared" si="622"/>
        <v>0.2410607802825524</v>
      </c>
      <c r="P626" s="6">
        <f t="shared" si="622"/>
        <v>7.652931379415584E-2</v>
      </c>
      <c r="Q626" s="6">
        <f t="shared" si="622"/>
        <v>6.2167363618658378E-2</v>
      </c>
    </row>
    <row r="627" spans="1:17" x14ac:dyDescent="0.15">
      <c r="A627" s="1">
        <v>28</v>
      </c>
      <c r="B627" s="1" t="s">
        <v>152</v>
      </c>
      <c r="C627" s="1">
        <v>3</v>
      </c>
      <c r="D627" s="1" t="s">
        <v>16</v>
      </c>
      <c r="E627" s="4">
        <f>IF(マンアワー!E627&gt;0,LN(マンアワー!E627),0)</f>
        <v>11.87928000868814</v>
      </c>
      <c r="F627" s="4">
        <f>IF(マンアワー!F627&gt;0,LN(マンアワー!F627),0)</f>
        <v>11.796423298901905</v>
      </c>
      <c r="G627" s="4">
        <f>IF(マンアワー!G627&gt;0,LN(マンアワー!G627),0)</f>
        <v>11.907780155297038</v>
      </c>
      <c r="H627" s="4">
        <f>IF(マンアワー!H627&gt;0,LN(マンアワー!H627),0)</f>
        <v>11.764563030581288</v>
      </c>
      <c r="I627" s="4">
        <f>IF(マンアワー!I627&gt;0,LN(マンアワー!I627),0)</f>
        <v>11.730995184523424</v>
      </c>
      <c r="J627" s="4">
        <f>IF(マンアワー!J627&gt;0,LN(マンアワー!J627),0)</f>
        <v>11.684570463423015</v>
      </c>
      <c r="L627" s="6">
        <f t="shared" ref="L627:Q627" si="623">E627-E$1087</f>
        <v>1.1704214585260129</v>
      </c>
      <c r="M627" s="6">
        <f t="shared" si="623"/>
        <v>1.0783104401704691</v>
      </c>
      <c r="N627" s="6">
        <f t="shared" si="623"/>
        <v>1.0838296476924736</v>
      </c>
      <c r="O627" s="6">
        <f t="shared" si="623"/>
        <v>1.0376787351840875</v>
      </c>
      <c r="P627" s="6">
        <f t="shared" si="623"/>
        <v>1.0234588179499582</v>
      </c>
      <c r="Q627" s="6">
        <f t="shared" si="623"/>
        <v>1.0305724977472845</v>
      </c>
    </row>
    <row r="628" spans="1:17" x14ac:dyDescent="0.15">
      <c r="A628" s="1">
        <v>28</v>
      </c>
      <c r="B628" s="1" t="s">
        <v>152</v>
      </c>
      <c r="C628" s="1">
        <v>4</v>
      </c>
      <c r="D628" s="1" t="s">
        <v>17</v>
      </c>
      <c r="E628" s="4">
        <f>IF(マンアワー!E628&gt;0,LN(マンアワー!E628),0)</f>
        <v>11.952986086734088</v>
      </c>
      <c r="F628" s="4">
        <f>IF(マンアワー!F628&gt;0,LN(マンアワー!F628),0)</f>
        <v>11.622702896390731</v>
      </c>
      <c r="G628" s="4">
        <f>IF(マンアワー!G628&gt;0,LN(マンアワー!G628),0)</f>
        <v>11.484625211972039</v>
      </c>
      <c r="H628" s="4">
        <f>IF(マンアワー!H628&gt;0,LN(マンアワー!H628),0)</f>
        <v>10.799028786890675</v>
      </c>
      <c r="I628" s="4">
        <f>IF(マンアワー!I628&gt;0,LN(マンアワー!I628),0)</f>
        <v>10.327425392301468</v>
      </c>
      <c r="J628" s="4">
        <f>IF(マンアワー!J628&gt;0,LN(マンアワー!J628),0)</f>
        <v>10.177444730425462</v>
      </c>
      <c r="L628" s="6">
        <f t="shared" ref="L628:Q628" si="624">E628-E$1088</f>
        <v>1.0453409291252296</v>
      </c>
      <c r="M628" s="6">
        <f t="shared" si="624"/>
        <v>0.76684296372066463</v>
      </c>
      <c r="N628" s="6">
        <f t="shared" si="624"/>
        <v>0.60987815374879162</v>
      </c>
      <c r="O628" s="6">
        <f t="shared" si="624"/>
        <v>0.57834554590361265</v>
      </c>
      <c r="P628" s="6">
        <f t="shared" si="624"/>
        <v>0.72055430669604092</v>
      </c>
      <c r="Q628" s="6">
        <f t="shared" si="624"/>
        <v>0.68576541458193496</v>
      </c>
    </row>
    <row r="629" spans="1:17" x14ac:dyDescent="0.15">
      <c r="A629" s="1">
        <v>28</v>
      </c>
      <c r="B629" s="1" t="s">
        <v>152</v>
      </c>
      <c r="C629" s="1">
        <v>5</v>
      </c>
      <c r="D629" s="1" t="s">
        <v>18</v>
      </c>
      <c r="E629" s="4">
        <f>IF(マンアワー!E629&gt;0,LN(マンアワー!E629),0)</f>
        <v>10.295102215950081</v>
      </c>
      <c r="F629" s="4">
        <f>IF(マンアワー!F629&gt;0,LN(マンアワー!F629),0)</f>
        <v>10.138090475414279</v>
      </c>
      <c r="G629" s="4">
        <f>IF(マンアワー!G629&gt;0,LN(マンアワー!G629),0)</f>
        <v>10.349470484675123</v>
      </c>
      <c r="H629" s="4">
        <f>IF(マンアワー!H629&gt;0,LN(マンアワー!H629),0)</f>
        <v>10.051101040096661</v>
      </c>
      <c r="I629" s="4">
        <f>IF(マンアワー!I629&gt;0,LN(マンアワー!I629),0)</f>
        <v>9.8445137586030658</v>
      </c>
      <c r="J629" s="4">
        <f>IF(マンアワー!J629&gt;0,LN(マンアワー!J629),0)</f>
        <v>9.7321864991888525</v>
      </c>
      <c r="L629" s="6">
        <f t="shared" ref="L629:Q629" si="625">E629-E$1089</f>
        <v>0.95325308169352141</v>
      </c>
      <c r="M629" s="6">
        <f t="shared" si="625"/>
        <v>0.95154955263260099</v>
      </c>
      <c r="N629" s="6">
        <f t="shared" si="625"/>
        <v>1.102425181578802</v>
      </c>
      <c r="O629" s="6">
        <f t="shared" si="625"/>
        <v>0.98913611941010515</v>
      </c>
      <c r="P629" s="6">
        <f t="shared" si="625"/>
        <v>0.98223833029163288</v>
      </c>
      <c r="Q629" s="6">
        <f t="shared" si="625"/>
        <v>0.91895056403244624</v>
      </c>
    </row>
    <row r="630" spans="1:17" x14ac:dyDescent="0.15">
      <c r="A630" s="1">
        <v>28</v>
      </c>
      <c r="B630" s="1" t="s">
        <v>152</v>
      </c>
      <c r="C630" s="1">
        <v>6</v>
      </c>
      <c r="D630" s="1" t="s">
        <v>2</v>
      </c>
      <c r="E630" s="4">
        <f>IF(マンアワー!E630&gt;0,LN(マンアワー!E630),0)</f>
        <v>11.058818807577472</v>
      </c>
      <c r="F630" s="4">
        <f>IF(マンアワー!F630&gt;0,LN(マンアワー!F630),0)</f>
        <v>10.793497799501976</v>
      </c>
      <c r="G630" s="4">
        <f>IF(マンアワー!G630&gt;0,LN(マンアワー!G630),0)</f>
        <v>10.832936941214612</v>
      </c>
      <c r="H630" s="4">
        <f>IF(マンアワー!H630&gt;0,LN(マンアワー!H630),0)</f>
        <v>10.782290886548427</v>
      </c>
      <c r="I630" s="4">
        <f>IF(マンアワー!I630&gt;0,LN(マンアワー!I630),0)</f>
        <v>10.645888893885886</v>
      </c>
      <c r="J630" s="4">
        <f>IF(マンアワー!J630&gt;0,LN(マンアワー!J630),0)</f>
        <v>10.54974590280883</v>
      </c>
      <c r="L630" s="6">
        <f t="shared" ref="L630:Q630" si="626">E630-E$1090</f>
        <v>1.6949777125043006</v>
      </c>
      <c r="M630" s="6">
        <f t="shared" si="626"/>
        <v>1.6431122418650492</v>
      </c>
      <c r="N630" s="6">
        <f t="shared" si="626"/>
        <v>1.6366075726846727</v>
      </c>
      <c r="O630" s="6">
        <f t="shared" si="626"/>
        <v>1.6340835106987033</v>
      </c>
      <c r="P630" s="6">
        <f t="shared" si="626"/>
        <v>1.5629532807675535</v>
      </c>
      <c r="Q630" s="6">
        <f t="shared" si="626"/>
        <v>1.5458314897269911</v>
      </c>
    </row>
    <row r="631" spans="1:17" x14ac:dyDescent="0.15">
      <c r="A631" s="1">
        <v>28</v>
      </c>
      <c r="B631" s="1" t="s">
        <v>152</v>
      </c>
      <c r="C631" s="1">
        <v>7</v>
      </c>
      <c r="D631" s="1" t="s">
        <v>19</v>
      </c>
      <c r="E631" s="4">
        <f>IF(マンアワー!E631&gt;0,LN(マンアワー!E631),0)</f>
        <v>8.4710349756958223</v>
      </c>
      <c r="F631" s="4">
        <f>IF(マンアワー!F631&gt;0,LN(マンアワー!F631),0)</f>
        <v>8.6911282192623904</v>
      </c>
      <c r="G631" s="4">
        <f>IF(マンアワー!G631&gt;0,LN(マンアワー!G631),0)</f>
        <v>8.3341771433348164</v>
      </c>
      <c r="H631" s="4">
        <f>IF(マンアワー!H631&gt;0,LN(マンアワー!H631),0)</f>
        <v>8.0003841049196875</v>
      </c>
      <c r="I631" s="4">
        <f>IF(マンアワー!I631&gt;0,LN(マンアワー!I631),0)</f>
        <v>7.8602000511402803</v>
      </c>
      <c r="J631" s="4">
        <f>IF(マンアワー!J631&gt;0,LN(マンアワー!J631),0)</f>
        <v>7.6156862203341724</v>
      </c>
      <c r="L631" s="6">
        <f t="shared" ref="L631:Q631" si="627">E631-E$1091</f>
        <v>1.9683546723004017</v>
      </c>
      <c r="M631" s="6">
        <f t="shared" si="627"/>
        <v>2.1444585988307727</v>
      </c>
      <c r="N631" s="6">
        <f t="shared" si="627"/>
        <v>1.9068458402067954</v>
      </c>
      <c r="O631" s="6">
        <f t="shared" si="627"/>
        <v>1.6771403706334178</v>
      </c>
      <c r="P631" s="6">
        <f t="shared" si="627"/>
        <v>1.5502012190485299</v>
      </c>
      <c r="Q631" s="6">
        <f t="shared" si="627"/>
        <v>1.4671499644023784</v>
      </c>
    </row>
    <row r="632" spans="1:17" x14ac:dyDescent="0.15">
      <c r="A632" s="1">
        <v>28</v>
      </c>
      <c r="B632" s="1" t="s">
        <v>152</v>
      </c>
      <c r="C632" s="1">
        <v>8</v>
      </c>
      <c r="D632" s="1" t="s">
        <v>20</v>
      </c>
      <c r="E632" s="4">
        <f>IF(マンアワー!E632&gt;0,LN(マンアワー!E632),0)</f>
        <v>11.064443043649781</v>
      </c>
      <c r="F632" s="4">
        <f>IF(マンアワー!F632&gt;0,LN(マンアワー!F632),0)</f>
        <v>10.764934167978144</v>
      </c>
      <c r="G632" s="4">
        <f>IF(マンアワー!G632&gt;0,LN(マンアワー!G632),0)</f>
        <v>10.63140161675814</v>
      </c>
      <c r="H632" s="4">
        <f>IF(マンアワー!H632&gt;0,LN(マンアワー!H632),0)</f>
        <v>10.300454681577644</v>
      </c>
      <c r="I632" s="4">
        <f>IF(マンアワー!I632&gt;0,LN(マンアワー!I632),0)</f>
        <v>10.125914180980322</v>
      </c>
      <c r="J632" s="4">
        <f>IF(マンアワー!J632&gt;0,LN(マンアワー!J632),0)</f>
        <v>9.9748089298929692</v>
      </c>
      <c r="L632" s="6">
        <f t="shared" ref="L632:Q632" si="628">E632-E$1092</f>
        <v>1.0752285097801337</v>
      </c>
      <c r="M632" s="6">
        <f t="shared" si="628"/>
        <v>0.78534483801302279</v>
      </c>
      <c r="N632" s="6">
        <f t="shared" si="628"/>
        <v>0.74487163595362205</v>
      </c>
      <c r="O632" s="6">
        <f t="shared" si="628"/>
        <v>0.67540317823252138</v>
      </c>
      <c r="P632" s="6">
        <f t="shared" si="628"/>
        <v>0.84977092776940744</v>
      </c>
      <c r="Q632" s="6">
        <f t="shared" si="628"/>
        <v>0.83520992418379514</v>
      </c>
    </row>
    <row r="633" spans="1:17" x14ac:dyDescent="0.15">
      <c r="A633" s="1">
        <v>28</v>
      </c>
      <c r="B633" s="1" t="s">
        <v>152</v>
      </c>
      <c r="C633" s="1">
        <v>9</v>
      </c>
      <c r="D633" s="1" t="s">
        <v>21</v>
      </c>
      <c r="E633" s="4">
        <f>IF(マンアワー!E633&gt;0,LN(マンアワー!E633),0)</f>
        <v>12.466332702166428</v>
      </c>
      <c r="F633" s="4">
        <f>IF(マンアワー!F633&gt;0,LN(マンアワー!F633),0)</f>
        <v>12.085375484779719</v>
      </c>
      <c r="G633" s="4">
        <f>IF(マンアワー!G633&gt;0,LN(マンアワー!G633),0)</f>
        <v>11.717217701682955</v>
      </c>
      <c r="H633" s="4">
        <f>IF(マンアワー!H633&gt;0,LN(マンアワー!H633),0)</f>
        <v>11.316773941810782</v>
      </c>
      <c r="I633" s="4">
        <f>IF(マンアワー!I633&gt;0,LN(マンアワー!I633),0)</f>
        <v>11.253780573357897</v>
      </c>
      <c r="J633" s="4">
        <f>IF(マンアワー!J633&gt;0,LN(マンアワー!J633),0)</f>
        <v>11.078742891928552</v>
      </c>
      <c r="L633" s="6">
        <f t="shared" ref="L633:Q633" si="629">E633-E$1093</f>
        <v>2.5310090443260176</v>
      </c>
      <c r="M633" s="6">
        <f t="shared" si="629"/>
        <v>2.392350814801377</v>
      </c>
      <c r="N633" s="6">
        <f t="shared" si="629"/>
        <v>2.1732341127310946</v>
      </c>
      <c r="O633" s="6">
        <f t="shared" si="629"/>
        <v>1.9895747322369246</v>
      </c>
      <c r="P633" s="6">
        <f t="shared" si="629"/>
        <v>1.8485683481758706</v>
      </c>
      <c r="Q633" s="6">
        <f t="shared" si="629"/>
        <v>1.8443623942702061</v>
      </c>
    </row>
    <row r="634" spans="1:17" x14ac:dyDescent="0.15">
      <c r="A634" s="1">
        <v>28</v>
      </c>
      <c r="B634" s="1" t="s">
        <v>152</v>
      </c>
      <c r="C634" s="1">
        <v>10</v>
      </c>
      <c r="D634" s="1" t="s">
        <v>22</v>
      </c>
      <c r="E634" s="4">
        <f>IF(マンアワー!E634&gt;0,LN(マンアワー!E634),0)</f>
        <v>11.877218349253404</v>
      </c>
      <c r="F634" s="4">
        <f>IF(マンアワー!F634&gt;0,LN(マンアワー!F634),0)</f>
        <v>11.621557647331018</v>
      </c>
      <c r="G634" s="4">
        <f>IF(マンアワー!G634&gt;0,LN(マンアワー!G634),0)</f>
        <v>11.760801028174162</v>
      </c>
      <c r="H634" s="4">
        <f>IF(マンアワー!H634&gt;0,LN(マンアワー!H634),0)</f>
        <v>11.520874715422265</v>
      </c>
      <c r="I634" s="4">
        <f>IF(マンアワー!I634&gt;0,LN(マンアワー!I634),0)</f>
        <v>11.358200651593869</v>
      </c>
      <c r="J634" s="4">
        <f>IF(マンアワー!J634&gt;0,LN(マンアワー!J634),0)</f>
        <v>11.172875251686012</v>
      </c>
      <c r="L634" s="6">
        <f t="shared" ref="L634:Q634" si="630">E634-E$1094</f>
        <v>1.7634935921967738</v>
      </c>
      <c r="M634" s="6">
        <f t="shared" si="630"/>
        <v>1.5613783451852594</v>
      </c>
      <c r="N634" s="6">
        <f t="shared" si="630"/>
        <v>1.4635357439151733</v>
      </c>
      <c r="O634" s="6">
        <f t="shared" si="630"/>
        <v>1.408005547310335</v>
      </c>
      <c r="P634" s="6">
        <f t="shared" si="630"/>
        <v>1.4100762255270674</v>
      </c>
      <c r="Q634" s="6">
        <f t="shared" si="630"/>
        <v>1.3494430293584294</v>
      </c>
    </row>
    <row r="635" spans="1:17" x14ac:dyDescent="0.15">
      <c r="A635" s="1">
        <v>28</v>
      </c>
      <c r="B635" s="1" t="s">
        <v>152</v>
      </c>
      <c r="C635" s="1">
        <v>11</v>
      </c>
      <c r="D635" s="1" t="s">
        <v>23</v>
      </c>
      <c r="E635" s="4">
        <f>IF(マンアワー!E635&gt;0,LN(マンアワー!E635),0)</f>
        <v>11.926834598618287</v>
      </c>
      <c r="F635" s="4">
        <f>IF(マンアワー!F635&gt;0,LN(マンアワー!F635),0)</f>
        <v>12.025182324785622</v>
      </c>
      <c r="G635" s="4">
        <f>IF(マンアワー!G635&gt;0,LN(マンアワー!G635),0)</f>
        <v>12.012415994344618</v>
      </c>
      <c r="H635" s="4">
        <f>IF(マンアワー!H635&gt;0,LN(マンアワー!H635),0)</f>
        <v>11.775795779767076</v>
      </c>
      <c r="I635" s="4">
        <f>IF(マンアワー!I635&gt;0,LN(マンアワー!I635),0)</f>
        <v>11.825231404400109</v>
      </c>
      <c r="J635" s="4">
        <f>IF(マンアワー!J635&gt;0,LN(マンアワー!J635),0)</f>
        <v>11.632470270005214</v>
      </c>
      <c r="L635" s="6">
        <f t="shared" ref="L635:Q635" si="631">E635-E$1095</f>
        <v>1.7325036949520545</v>
      </c>
      <c r="M635" s="6">
        <f t="shared" si="631"/>
        <v>1.7708311661134459</v>
      </c>
      <c r="N635" s="6">
        <f t="shared" si="631"/>
        <v>1.5354637815747516</v>
      </c>
      <c r="O635" s="6">
        <f t="shared" si="631"/>
        <v>1.3692270233513408</v>
      </c>
      <c r="P635" s="6">
        <f t="shared" si="631"/>
        <v>1.4060075818435269</v>
      </c>
      <c r="Q635" s="6">
        <f t="shared" si="631"/>
        <v>1.437820117419804</v>
      </c>
    </row>
    <row r="636" spans="1:17" x14ac:dyDescent="0.15">
      <c r="A636" s="1">
        <v>28</v>
      </c>
      <c r="B636" s="1" t="s">
        <v>152</v>
      </c>
      <c r="C636" s="1">
        <v>12</v>
      </c>
      <c r="D636" s="1" t="s">
        <v>24</v>
      </c>
      <c r="E636" s="4">
        <f>IF(マンアワー!E636&gt;0,LN(マンアワー!E636),0)</f>
        <v>11.871221513211383</v>
      </c>
      <c r="F636" s="4">
        <f>IF(マンアワー!F636&gt;0,LN(マンアワー!F636),0)</f>
        <v>11.727458951280044</v>
      </c>
      <c r="G636" s="4">
        <f>IF(マンアワー!G636&gt;0,LN(マンアワー!G636),0)</f>
        <v>12.115995059335539</v>
      </c>
      <c r="H636" s="4">
        <f>IF(マンアワー!H636&gt;0,LN(マンアワー!H636),0)</f>
        <v>11.977017888844225</v>
      </c>
      <c r="I636" s="4">
        <f>IF(マンアワー!I636&gt;0,LN(マンアワー!I636),0)</f>
        <v>11.977292102440819</v>
      </c>
      <c r="J636" s="4">
        <f>IF(マンアワー!J636&gt;0,LN(マンアワー!J636),0)</f>
        <v>11.869010442199812</v>
      </c>
      <c r="L636" s="6">
        <f t="shared" ref="L636:Q636" si="632">E636-E$1096</f>
        <v>1.6825964544388281</v>
      </c>
      <c r="M636" s="6">
        <f t="shared" si="632"/>
        <v>1.3119301962807324</v>
      </c>
      <c r="N636" s="6">
        <f t="shared" si="632"/>
        <v>1.1351162129364702</v>
      </c>
      <c r="O636" s="6">
        <f t="shared" si="632"/>
        <v>1.0941711353985735</v>
      </c>
      <c r="P636" s="6">
        <f t="shared" si="632"/>
        <v>1.2331196300446745</v>
      </c>
      <c r="Q636" s="6">
        <f t="shared" si="632"/>
        <v>1.2507842092332844</v>
      </c>
    </row>
    <row r="637" spans="1:17" x14ac:dyDescent="0.15">
      <c r="A637" s="1">
        <v>28</v>
      </c>
      <c r="B637" s="1" t="s">
        <v>152</v>
      </c>
      <c r="C637" s="1">
        <v>13</v>
      </c>
      <c r="D637" s="1" t="s">
        <v>25</v>
      </c>
      <c r="E637" s="4">
        <f>IF(マンアワー!E637&gt;0,LN(マンアワー!E637),0)</f>
        <v>12.034051676021685</v>
      </c>
      <c r="F637" s="4">
        <f>IF(マンアワー!F637&gt;0,LN(マンアワー!F637),0)</f>
        <v>11.46293410282725</v>
      </c>
      <c r="G637" s="4">
        <f>IF(マンアワー!G637&gt;0,LN(マンアワー!G637),0)</f>
        <v>11.223044420938741</v>
      </c>
      <c r="H637" s="4">
        <f>IF(マンアワー!H637&gt;0,LN(マンアワー!H637),0)</f>
        <v>11.13635970519814</v>
      </c>
      <c r="I637" s="4">
        <f>IF(マンアワー!I637&gt;0,LN(マンアワー!I637),0)</f>
        <v>11.404252913666911</v>
      </c>
      <c r="J637" s="4">
        <f>IF(マンアワー!J637&gt;0,LN(マンアワー!J637),0)</f>
        <v>11.104990261866007</v>
      </c>
      <c r="L637" s="6">
        <f t="shared" ref="L637:Q637" si="633">E637-E$1097</f>
        <v>2.4005678504616768</v>
      </c>
      <c r="M637" s="6">
        <f t="shared" si="633"/>
        <v>1.6969012667316523</v>
      </c>
      <c r="N637" s="6">
        <f t="shared" si="633"/>
        <v>1.4076669819830876</v>
      </c>
      <c r="O637" s="6">
        <f t="shared" si="633"/>
        <v>1.4039328295463509</v>
      </c>
      <c r="P637" s="6">
        <f t="shared" si="633"/>
        <v>1.4004374374526147</v>
      </c>
      <c r="Q637" s="6">
        <f t="shared" si="633"/>
        <v>1.2540624460392866</v>
      </c>
    </row>
    <row r="638" spans="1:17" x14ac:dyDescent="0.15">
      <c r="A638" s="1">
        <v>28</v>
      </c>
      <c r="B638" s="1" t="s">
        <v>152</v>
      </c>
      <c r="C638" s="1">
        <v>14</v>
      </c>
      <c r="D638" s="1" t="s">
        <v>26</v>
      </c>
      <c r="E638" s="4">
        <f>IF(マンアワー!E638&gt;0,LN(マンアワー!E638),0)</f>
        <v>9.3055451497852602</v>
      </c>
      <c r="F638" s="4">
        <f>IF(マンアワー!F638&gt;0,LN(マンアワー!F638),0)</f>
        <v>9.3713751516115149</v>
      </c>
      <c r="G638" s="4">
        <f>IF(マンアワー!G638&gt;0,LN(マンアワー!G638),0)</f>
        <v>9.3673939995866089</v>
      </c>
      <c r="H638" s="4">
        <f>IF(マンアワー!H638&gt;0,LN(マンアワー!H638),0)</f>
        <v>8.886650487444884</v>
      </c>
      <c r="I638" s="4">
        <f>IF(マンアワー!I638&gt;0,LN(マンアワー!I638),0)</f>
        <v>8.9067891712655491</v>
      </c>
      <c r="J638" s="4">
        <f>IF(マンアワー!J638&gt;0,LN(マンアワー!J638),0)</f>
        <v>8.7418616055049583</v>
      </c>
      <c r="L638" s="6">
        <f t="shared" ref="L638:Q638" si="634">E638-E$1098</f>
        <v>1.350849437130992</v>
      </c>
      <c r="M638" s="6">
        <f t="shared" si="634"/>
        <v>1.0208194455588231</v>
      </c>
      <c r="N638" s="6">
        <f t="shared" si="634"/>
        <v>0.82153863100446856</v>
      </c>
      <c r="O638" s="6">
        <f t="shared" si="634"/>
        <v>0.71400693001369042</v>
      </c>
      <c r="P638" s="6">
        <f t="shared" si="634"/>
        <v>0.8436205732248574</v>
      </c>
      <c r="Q638" s="6">
        <f t="shared" si="634"/>
        <v>0.80271538896990524</v>
      </c>
    </row>
    <row r="639" spans="1:17" x14ac:dyDescent="0.15">
      <c r="A639" s="1">
        <v>28</v>
      </c>
      <c r="B639" s="1" t="s">
        <v>152</v>
      </c>
      <c r="C639" s="1">
        <v>15</v>
      </c>
      <c r="D639" s="1" t="s">
        <v>27</v>
      </c>
      <c r="E639" s="4">
        <f>IF(マンアワー!E639&gt;0,LN(マンアワー!E639),0)</f>
        <v>12.573579511055172</v>
      </c>
      <c r="F639" s="4">
        <f>IF(マンアワー!F639&gt;0,LN(マンアワー!F639),0)</f>
        <v>12.349511886577169</v>
      </c>
      <c r="G639" s="4">
        <f>IF(マンアワー!G639&gt;0,LN(マンアワー!G639),0)</f>
        <v>12.397028251866001</v>
      </c>
      <c r="H639" s="4">
        <f>IF(マンアワー!H639&gt;0,LN(マンアワー!H639),0)</f>
        <v>12.048198174886164</v>
      </c>
      <c r="I639" s="4">
        <f>IF(マンアワー!I639&gt;0,LN(マンアワー!I639),0)</f>
        <v>11.818180380400836</v>
      </c>
      <c r="J639" s="4">
        <f>IF(マンアワー!J639&gt;0,LN(マンアワー!J639),0)</f>
        <v>11.698185724928205</v>
      </c>
      <c r="L639" s="6">
        <f t="shared" ref="L639:Q639" si="635">E639-E$1099</f>
        <v>1.2013334866389958</v>
      </c>
      <c r="M639" s="6">
        <f t="shared" si="635"/>
        <v>1.0480818212663596</v>
      </c>
      <c r="N639" s="6">
        <f t="shared" si="635"/>
        <v>1.0803791424496048</v>
      </c>
      <c r="O639" s="6">
        <f t="shared" si="635"/>
        <v>0.9801867933380386</v>
      </c>
      <c r="P639" s="6">
        <f t="shared" si="635"/>
        <v>0.98267550073544108</v>
      </c>
      <c r="Q639" s="6">
        <f t="shared" si="635"/>
        <v>0.95287249908355243</v>
      </c>
    </row>
    <row r="640" spans="1:17" x14ac:dyDescent="0.15">
      <c r="A640" s="1">
        <v>28</v>
      </c>
      <c r="B640" s="1" t="s">
        <v>151</v>
      </c>
      <c r="C640" s="1">
        <v>16</v>
      </c>
      <c r="D640" s="1" t="s">
        <v>10</v>
      </c>
      <c r="E640" s="4">
        <f>IF(マンアワー!E640&gt;0,LN(マンアワー!E640),0)</f>
        <v>13.008681463306692</v>
      </c>
      <c r="F640" s="4">
        <f>IF(マンアワー!F640&gt;0,LN(マンアワー!F640),0)</f>
        <v>13.052239350449595</v>
      </c>
      <c r="G640" s="4">
        <f>IF(マンアワー!G640&gt;0,LN(マンアワー!G640),0)</f>
        <v>13.152895277938509</v>
      </c>
      <c r="H640" s="4">
        <f>IF(マンアワー!H640&gt;0,LN(マンアワー!H640),0)</f>
        <v>13.037625344697338</v>
      </c>
      <c r="I640" s="4">
        <f>IF(マンアワー!I640&gt;0,LN(マンアワー!I640),0)</f>
        <v>12.83685854911039</v>
      </c>
      <c r="J640" s="4">
        <f>IF(マンアワー!J640&gt;0,LN(マンアワー!J640),0)</f>
        <v>12.816018506845561</v>
      </c>
      <c r="L640" s="6">
        <f t="shared" ref="L640:Q640" si="636">E640-E$1100</f>
        <v>1.0263878244247273</v>
      </c>
      <c r="M640" s="6">
        <f t="shared" si="636"/>
        <v>0.76630956756034507</v>
      </c>
      <c r="N640" s="6">
        <f t="shared" si="636"/>
        <v>0.88738981644314485</v>
      </c>
      <c r="O640" s="6">
        <f t="shared" si="636"/>
        <v>0.78590326803261235</v>
      </c>
      <c r="P640" s="6">
        <f t="shared" si="636"/>
        <v>0.79716506704872536</v>
      </c>
      <c r="Q640" s="6">
        <f t="shared" si="636"/>
        <v>0.8322305020354186</v>
      </c>
    </row>
    <row r="641" spans="1:17" x14ac:dyDescent="0.15">
      <c r="A641" s="1">
        <v>28</v>
      </c>
      <c r="B641" s="1" t="s">
        <v>151</v>
      </c>
      <c r="C641" s="1">
        <v>17</v>
      </c>
      <c r="D641" s="1" t="s">
        <v>11</v>
      </c>
      <c r="E641" s="4">
        <f>IF(マンアワー!E641&gt;0,LN(マンアワー!E641),0)</f>
        <v>10.047330449557618</v>
      </c>
      <c r="F641" s="4">
        <f>IF(マンアワー!F641&gt;0,LN(マンアワー!F641),0)</f>
        <v>10.189875782610596</v>
      </c>
      <c r="G641" s="4">
        <f>IF(マンアワー!G641&gt;0,LN(マンアワー!G641),0)</f>
        <v>10.291722738217533</v>
      </c>
      <c r="H641" s="4">
        <f>IF(マンアワー!H641&gt;0,LN(マンアワー!H641),0)</f>
        <v>10.301914061102199</v>
      </c>
      <c r="I641" s="4">
        <f>IF(マンアワー!I641&gt;0,LN(マンアワー!I641),0)</f>
        <v>10.159809003767419</v>
      </c>
      <c r="J641" s="4">
        <f>IF(マンアワー!J641&gt;0,LN(マンアワー!J641),0)</f>
        <v>10.140077462443367</v>
      </c>
      <c r="L641" s="6">
        <f t="shared" ref="L641:Q641" si="637">E641-E$1101</f>
        <v>0.87480529646375516</v>
      </c>
      <c r="M641" s="6">
        <f t="shared" si="637"/>
        <v>0.85395069273309865</v>
      </c>
      <c r="N641" s="6">
        <f t="shared" si="637"/>
        <v>0.84442997627247784</v>
      </c>
      <c r="O641" s="6">
        <f t="shared" si="637"/>
        <v>0.80542001159828303</v>
      </c>
      <c r="P641" s="6">
        <f t="shared" si="637"/>
        <v>0.72279273016520129</v>
      </c>
      <c r="Q641" s="6">
        <f t="shared" si="637"/>
        <v>0.71711546320788244</v>
      </c>
    </row>
    <row r="642" spans="1:17" x14ac:dyDescent="0.15">
      <c r="A642" s="1">
        <v>28</v>
      </c>
      <c r="B642" s="1" t="s">
        <v>151</v>
      </c>
      <c r="C642" s="1">
        <v>18</v>
      </c>
      <c r="D642" s="1" t="s">
        <v>12</v>
      </c>
      <c r="E642" s="4">
        <f>IF(マンアワー!E642&gt;0,LN(マンアワー!E642),0)</f>
        <v>13.545201104233781</v>
      </c>
      <c r="F642" s="4">
        <f>IF(マンアワー!F642&gt;0,LN(マンアワー!F642),0)</f>
        <v>13.585510789653334</v>
      </c>
      <c r="G642" s="4">
        <f>IF(マンアワー!G642&gt;0,LN(マンアワー!G642),0)</f>
        <v>13.504629490526408</v>
      </c>
      <c r="H642" s="4">
        <f>IF(マンアワー!H642&gt;0,LN(マンアワー!H642),0)</f>
        <v>13.382709215607267</v>
      </c>
      <c r="I642" s="4">
        <f>IF(マンアワー!I642&gt;0,LN(マンアワー!I642),0)</f>
        <v>13.107200775954519</v>
      </c>
      <c r="J642" s="4">
        <f>IF(マンアワー!J642&gt;0,LN(マンアワー!J642),0)</f>
        <v>13.166605953825849</v>
      </c>
      <c r="L642" s="6">
        <f t="shared" ref="L642:Q642" si="638">E642-E$1102</f>
        <v>0.95663114836130525</v>
      </c>
      <c r="M642" s="6">
        <f t="shared" si="638"/>
        <v>0.87210404012391152</v>
      </c>
      <c r="N642" s="6">
        <f t="shared" si="638"/>
        <v>0.85952658882493616</v>
      </c>
      <c r="O642" s="6">
        <f t="shared" si="638"/>
        <v>0.87455229511185451</v>
      </c>
      <c r="P642" s="6">
        <f t="shared" si="638"/>
        <v>0.76064490107915717</v>
      </c>
      <c r="Q642" s="6">
        <f t="shared" si="638"/>
        <v>0.85182475270179481</v>
      </c>
    </row>
    <row r="643" spans="1:17" x14ac:dyDescent="0.15">
      <c r="A643" s="1">
        <v>28</v>
      </c>
      <c r="B643" s="1" t="s">
        <v>151</v>
      </c>
      <c r="C643" s="1">
        <v>19</v>
      </c>
      <c r="D643" s="1" t="s">
        <v>13</v>
      </c>
      <c r="E643" s="4">
        <f>IF(マンアワー!E643&gt;0,LN(マンアワー!E643),0)</f>
        <v>11.611203006927315</v>
      </c>
      <c r="F643" s="4">
        <f>IF(マンアワー!F643&gt;0,LN(マンアワー!F643),0)</f>
        <v>11.745972720216797</v>
      </c>
      <c r="G643" s="4">
        <f>IF(マンアワー!G643&gt;0,LN(マンアワー!G643),0)</f>
        <v>11.802504108455032</v>
      </c>
      <c r="H643" s="4">
        <f>IF(マンアワー!H643&gt;0,LN(マンアワー!H643),0)</f>
        <v>11.694099534961168</v>
      </c>
      <c r="I643" s="4">
        <f>IF(マンアワー!I643&gt;0,LN(マンアワー!I643),0)</f>
        <v>11.577325718722003</v>
      </c>
      <c r="J643" s="4">
        <f>IF(マンアワー!J643&gt;0,LN(マンアワー!J643),0)</f>
        <v>11.535536358560709</v>
      </c>
      <c r="L643" s="6">
        <f t="shared" ref="L643:Q643" si="639">E643-E$1103</f>
        <v>1.1583979631480759</v>
      </c>
      <c r="M643" s="6">
        <f t="shared" si="639"/>
        <v>1.0080832466519265</v>
      </c>
      <c r="N643" s="6">
        <f t="shared" si="639"/>
        <v>0.95841007697167768</v>
      </c>
      <c r="O643" s="6">
        <f t="shared" si="639"/>
        <v>0.97904233777025063</v>
      </c>
      <c r="P643" s="6">
        <f t="shared" si="639"/>
        <v>0.89278200003991337</v>
      </c>
      <c r="Q643" s="6">
        <f t="shared" si="639"/>
        <v>0.85661976963487696</v>
      </c>
    </row>
    <row r="644" spans="1:17" x14ac:dyDescent="0.15">
      <c r="A644" s="1">
        <v>28</v>
      </c>
      <c r="B644" s="1" t="s">
        <v>151</v>
      </c>
      <c r="C644" s="1">
        <v>20</v>
      </c>
      <c r="D644" s="1" t="s">
        <v>14</v>
      </c>
      <c r="E644" s="4">
        <f>IF(マンアワー!E644&gt;0,LN(マンアワー!E644),0)</f>
        <v>10.290261471343985</v>
      </c>
      <c r="F644" s="4">
        <f>IF(マンアワー!F644&gt;0,LN(マンアワー!F644),0)</f>
        <v>10.742881427714538</v>
      </c>
      <c r="G644" s="4">
        <f>IF(マンアワー!G644&gt;0,LN(マンアワー!G644),0)</f>
        <v>11.178544816725172</v>
      </c>
      <c r="H644" s="4">
        <f>IF(マンアワー!H644&gt;0,LN(マンアワー!H644),0)</f>
        <v>11.272461397719768</v>
      </c>
      <c r="I644" s="4">
        <f>IF(マンアワー!I644&gt;0,LN(マンアワー!I644),0)</f>
        <v>11.114851340347574</v>
      </c>
      <c r="J644" s="4">
        <f>IF(マンアワー!J644&gt;0,LN(マンアワー!J644),0)</f>
        <v>11.09188674736442</v>
      </c>
      <c r="L644" s="6">
        <f t="shared" ref="L644:Q644" si="640">E644-E$1104</f>
        <v>1.6191979925720954</v>
      </c>
      <c r="M644" s="6">
        <f t="shared" si="640"/>
        <v>1.4665170365176543</v>
      </c>
      <c r="N644" s="6">
        <f t="shared" si="640"/>
        <v>1.5114450565798787</v>
      </c>
      <c r="O644" s="6">
        <f t="shared" si="640"/>
        <v>1.569631743101926</v>
      </c>
      <c r="P644" s="6">
        <f t="shared" si="640"/>
        <v>1.4398173387638113</v>
      </c>
      <c r="Q644" s="6">
        <f t="shared" si="640"/>
        <v>1.4251259912994918</v>
      </c>
    </row>
    <row r="645" spans="1:17" x14ac:dyDescent="0.15">
      <c r="A645" s="1">
        <v>28</v>
      </c>
      <c r="B645" s="1" t="s">
        <v>151</v>
      </c>
      <c r="C645" s="1">
        <v>21</v>
      </c>
      <c r="D645" s="1" t="s">
        <v>15</v>
      </c>
      <c r="E645" s="4">
        <f>IF(マンアワー!E645&gt;0,LN(マンアワー!E645),0)</f>
        <v>12.872566689215949</v>
      </c>
      <c r="F645" s="4">
        <f>IF(マンアワー!F645&gt;0,LN(マンアワー!F645),0)</f>
        <v>12.818548518643066</v>
      </c>
      <c r="G645" s="4">
        <f>IF(マンアワー!G645&gt;0,LN(マンアワー!G645),0)</f>
        <v>12.717666313628589</v>
      </c>
      <c r="H645" s="4">
        <f>IF(マンアワー!H645&gt;0,LN(マンアワー!H645),0)</f>
        <v>12.668784525102534</v>
      </c>
      <c r="I645" s="4">
        <f>IF(マンアワー!I645&gt;0,LN(マンアワー!I645),0)</f>
        <v>12.426728217242713</v>
      </c>
      <c r="J645" s="4">
        <f>IF(マンアワー!J645&gt;0,LN(マンアワー!J645),0)</f>
        <v>12.562839690908591</v>
      </c>
      <c r="L645" s="6">
        <f t="shared" ref="L645:Q645" si="641">E645-E$1105</f>
        <v>1.3126538079743373</v>
      </c>
      <c r="M645" s="6">
        <f t="shared" si="641"/>
        <v>1.2040859820323995</v>
      </c>
      <c r="N645" s="6">
        <f t="shared" si="641"/>
        <v>1.0615745714475011</v>
      </c>
      <c r="O645" s="6">
        <f t="shared" si="641"/>
        <v>1.0484400702347347</v>
      </c>
      <c r="P645" s="6">
        <f t="shared" si="641"/>
        <v>0.90870568199804147</v>
      </c>
      <c r="Q645" s="6">
        <f t="shared" si="641"/>
        <v>1.0544521176664663</v>
      </c>
    </row>
    <row r="646" spans="1:17" x14ac:dyDescent="0.15">
      <c r="A646" s="1">
        <v>28</v>
      </c>
      <c r="B646" s="1" t="s">
        <v>150</v>
      </c>
      <c r="C646" s="1">
        <v>22</v>
      </c>
      <c r="D646" s="1" t="s">
        <v>7</v>
      </c>
      <c r="E646" s="4">
        <f>IF(マンアワー!E646&gt;0,LN(マンアワー!E646),0)</f>
        <v>13.577758419795943</v>
      </c>
      <c r="F646" s="4">
        <f>IF(マンアワー!F646&gt;0,LN(マンアワー!F646),0)</f>
        <v>13.746258420957256</v>
      </c>
      <c r="G646" s="4">
        <f>IF(マンアワー!G646&gt;0,LN(マンアワー!G646),0)</f>
        <v>13.971019460427405</v>
      </c>
      <c r="H646" s="4">
        <f>IF(マンアワー!H646&gt;0,LN(マンアワー!H646),0)</f>
        <v>14.146389703554947</v>
      </c>
      <c r="I646" s="4">
        <f>IF(マンアワー!I646&gt;0,LN(マンアワー!I646),0)</f>
        <v>14.260190110214372</v>
      </c>
      <c r="J646" s="4">
        <f>IF(マンアワー!J646&gt;0,LN(マンアワー!J646),0)</f>
        <v>14.282785583725595</v>
      </c>
      <c r="L646" s="6">
        <f t="shared" ref="L646:Q646" si="642">E646-E$1106</f>
        <v>1.0147196981943321</v>
      </c>
      <c r="M646" s="6">
        <f t="shared" si="642"/>
        <v>0.92883484327256483</v>
      </c>
      <c r="N646" s="6">
        <f t="shared" si="642"/>
        <v>0.90364098566057649</v>
      </c>
      <c r="O646" s="6">
        <f t="shared" si="642"/>
        <v>0.9609531434234917</v>
      </c>
      <c r="P646" s="6">
        <f t="shared" si="642"/>
        <v>0.92796925895387439</v>
      </c>
      <c r="Q646" s="6">
        <f t="shared" si="642"/>
        <v>0.96499599013337622</v>
      </c>
    </row>
    <row r="647" spans="1:17" x14ac:dyDescent="0.15">
      <c r="A647" s="1">
        <v>28</v>
      </c>
      <c r="B647" s="1" t="s">
        <v>150</v>
      </c>
      <c r="C647" s="1">
        <v>23</v>
      </c>
      <c r="D647" s="1" t="s">
        <v>28</v>
      </c>
      <c r="E647" s="4">
        <f>IF(マンアワー!E647&gt;0,LN(マンアワー!E647),0)</f>
        <v>12.4566718104243</v>
      </c>
      <c r="F647" s="4">
        <f>IF(マンアワー!F647&gt;0,LN(マンアワー!F647),0)</f>
        <v>12.562637652144804</v>
      </c>
      <c r="G647" s="4">
        <f>IF(マンアワー!G647&gt;0,LN(マンアワー!G647),0)</f>
        <v>12.475094659991054</v>
      </c>
      <c r="H647" s="4">
        <f>IF(マンアワー!H647&gt;0,LN(マンアワー!H647),0)</f>
        <v>12.457152724748592</v>
      </c>
      <c r="I647" s="4">
        <f>IF(マンアワー!I647&gt;0,LN(マンアワー!I647),0)</f>
        <v>12.240589862218853</v>
      </c>
      <c r="J647" s="4">
        <f>IF(マンアワー!J647&gt;0,LN(マンアワー!J647),0)</f>
        <v>12.244601795355743</v>
      </c>
      <c r="L647" s="6">
        <f t="shared" ref="L647:Q647" si="643">E647-E$1107</f>
        <v>0.84594944194237165</v>
      </c>
      <c r="M647" s="6">
        <f t="shared" si="643"/>
        <v>0.80584273031690579</v>
      </c>
      <c r="N647" s="6">
        <f t="shared" si="643"/>
        <v>0.73646034563242857</v>
      </c>
      <c r="O647" s="6">
        <f t="shared" si="643"/>
        <v>0.79553186351466287</v>
      </c>
      <c r="P647" s="6">
        <f t="shared" si="643"/>
        <v>0.6897206247228489</v>
      </c>
      <c r="Q647" s="6">
        <f t="shared" si="643"/>
        <v>0.71585638773610327</v>
      </c>
    </row>
    <row r="648" spans="1:17" x14ac:dyDescent="0.15">
      <c r="A648" s="1">
        <v>29</v>
      </c>
      <c r="B648" s="1" t="s">
        <v>299</v>
      </c>
      <c r="C648" s="1">
        <v>1</v>
      </c>
      <c r="D648" s="1" t="s">
        <v>8</v>
      </c>
      <c r="E648" s="4">
        <f>IF(マンアワー!E648&gt;0,LN(マンアワー!E648),0)</f>
        <v>11.984731872962637</v>
      </c>
      <c r="F648" s="4">
        <f>IF(マンアワー!F648&gt;0,LN(マンアワー!F648),0)</f>
        <v>11.424614391869204</v>
      </c>
      <c r="G648" s="4">
        <f>IF(マンアワー!G648&gt;0,LN(マンアワー!G648),0)</f>
        <v>10.91920005872481</v>
      </c>
      <c r="H648" s="4">
        <f>IF(マンアワー!H648&gt;0,LN(マンアワー!H648),0)</f>
        <v>10.590067138516247</v>
      </c>
      <c r="I648" s="4">
        <f>IF(マンアワー!I648&gt;0,LN(マンアワー!I648),0)</f>
        <v>10.411876383772848</v>
      </c>
      <c r="J648" s="4">
        <f>IF(マンアワー!J648&gt;0,LN(マンアワー!J648),0)</f>
        <v>10.385908825614875</v>
      </c>
      <c r="L648" s="6">
        <f t="shared" ref="L648:Q648" si="644">E648-E$1085</f>
        <v>-0.843307262589434</v>
      </c>
      <c r="M648" s="6">
        <f t="shared" si="644"/>
        <v>-0.98499455024193772</v>
      </c>
      <c r="N648" s="6">
        <f t="shared" si="644"/>
        <v>-1.0870166199430802</v>
      </c>
      <c r="O648" s="6">
        <f t="shared" si="644"/>
        <v>-0.99095965497135907</v>
      </c>
      <c r="P648" s="6">
        <f t="shared" si="644"/>
        <v>-1.0178574614839029</v>
      </c>
      <c r="Q648" s="6">
        <f t="shared" si="644"/>
        <v>-1.0198089485314021</v>
      </c>
    </row>
    <row r="649" spans="1:17" x14ac:dyDescent="0.15">
      <c r="A649" s="1">
        <v>29</v>
      </c>
      <c r="B649" s="1" t="s">
        <v>299</v>
      </c>
      <c r="C649" s="1">
        <v>2</v>
      </c>
      <c r="D649" s="1" t="s">
        <v>9</v>
      </c>
      <c r="E649" s="4">
        <f>IF(マンアワー!E649&gt;0,LN(マンアワー!E649),0)</f>
        <v>7.3225063732401541</v>
      </c>
      <c r="F649" s="4">
        <f>IF(マンアワー!F649&gt;0,LN(マンアワー!F649),0)</f>
        <v>5.5950465697130829</v>
      </c>
      <c r="G649" s="4">
        <f>IF(マンアワー!G649&gt;0,LN(マンアワー!G649),0)</f>
        <v>5.9816825877227</v>
      </c>
      <c r="H649" s="4">
        <f>IF(マンアワー!H649&gt;0,LN(マンアワー!H649),0)</f>
        <v>5.6923646461006401</v>
      </c>
      <c r="I649" s="4">
        <f>IF(マンアワー!I649&gt;0,LN(マンアワー!I649),0)</f>
        <v>4.5424676349850053</v>
      </c>
      <c r="J649" s="4">
        <f>IF(マンアワー!J649&gt;0,LN(マンアワー!J649),0)</f>
        <v>4.4315970953286463</v>
      </c>
      <c r="L649" s="6">
        <f t="shared" ref="L649:Q649" si="645">E649-E$1086</f>
        <v>-1.525623890014959</v>
      </c>
      <c r="M649" s="6">
        <f t="shared" si="645"/>
        <v>-2.7256571090455752</v>
      </c>
      <c r="N649" s="6">
        <f t="shared" si="645"/>
        <v>-2.0940572112929896</v>
      </c>
      <c r="O649" s="6">
        <f t="shared" si="645"/>
        <v>-2.0265772826342587</v>
      </c>
      <c r="P649" s="6">
        <f t="shared" si="645"/>
        <v>-2.650586798482875</v>
      </c>
      <c r="Q649" s="6">
        <f t="shared" si="645"/>
        <v>-2.6150192628279472</v>
      </c>
    </row>
    <row r="650" spans="1:17" x14ac:dyDescent="0.15">
      <c r="A650" s="1">
        <v>29</v>
      </c>
      <c r="B650" s="1" t="s">
        <v>300</v>
      </c>
      <c r="C650" s="1">
        <v>3</v>
      </c>
      <c r="D650" s="1" t="s">
        <v>16</v>
      </c>
      <c r="E650" s="4">
        <f>IF(マンアワー!E650&gt;0,LN(マンアワー!E650),0)</f>
        <v>9.3994628537202285</v>
      </c>
      <c r="F650" s="4">
        <f>IF(マンアワー!F650&gt;0,LN(マンアワー!F650),0)</f>
        <v>9.4320752068113869</v>
      </c>
      <c r="G650" s="4">
        <f>IF(マンアワー!G650&gt;0,LN(マンアワー!G650),0)</f>
        <v>9.7811829527862688</v>
      </c>
      <c r="H650" s="4">
        <f>IF(マンアワー!H650&gt;0,LN(マンアワー!H650),0)</f>
        <v>9.7631003225921997</v>
      </c>
      <c r="I650" s="4">
        <f>IF(マンアワー!I650&gt;0,LN(マンアワー!I650),0)</f>
        <v>9.7571605963911221</v>
      </c>
      <c r="J650" s="4">
        <f>IF(マンアワー!J650&gt;0,LN(マンアワー!J650),0)</f>
        <v>9.7258505381271174</v>
      </c>
      <c r="L650" s="6">
        <f t="shared" ref="L650:Q650" si="646">E650-E$1087</f>
        <v>-1.3093956964418982</v>
      </c>
      <c r="M650" s="6">
        <f t="shared" si="646"/>
        <v>-1.2860376519200489</v>
      </c>
      <c r="N650" s="6">
        <f t="shared" si="646"/>
        <v>-1.0427675548182957</v>
      </c>
      <c r="O650" s="6">
        <f t="shared" si="646"/>
        <v>-0.96378397280500039</v>
      </c>
      <c r="P650" s="6">
        <f t="shared" si="646"/>
        <v>-0.95037577018234387</v>
      </c>
      <c r="Q650" s="6">
        <f t="shared" si="646"/>
        <v>-0.92814742754861257</v>
      </c>
    </row>
    <row r="651" spans="1:17" x14ac:dyDescent="0.15">
      <c r="A651" s="1">
        <v>29</v>
      </c>
      <c r="B651" s="1" t="s">
        <v>300</v>
      </c>
      <c r="C651" s="1">
        <v>4</v>
      </c>
      <c r="D651" s="1" t="s">
        <v>17</v>
      </c>
      <c r="E651" s="4">
        <f>IF(マンアワー!E651&gt;0,LN(マンアワー!E651),0)</f>
        <v>11.014835455691118</v>
      </c>
      <c r="F651" s="4">
        <f>IF(マンアワー!F651&gt;0,LN(マンアワー!F651),0)</f>
        <v>10.758991100432118</v>
      </c>
      <c r="G651" s="4">
        <f>IF(マンアワー!G651&gt;0,LN(マンアワー!G651),0)</f>
        <v>10.636095260620456</v>
      </c>
      <c r="H651" s="4">
        <f>IF(マンアワー!H651&gt;0,LN(マンアワー!H651),0)</f>
        <v>10.246893123095566</v>
      </c>
      <c r="I651" s="4">
        <f>IF(マンアワー!I651&gt;0,LN(マンアワー!I651),0)</f>
        <v>9.6076926515051362</v>
      </c>
      <c r="J651" s="4">
        <f>IF(マンアワー!J651&gt;0,LN(マンアワー!J651),0)</f>
        <v>9.5128029897740998</v>
      </c>
      <c r="L651" s="6">
        <f t="shared" ref="L651:Q651" si="647">E651-E$1088</f>
        <v>0.10719029808226033</v>
      </c>
      <c r="M651" s="6">
        <f t="shared" si="647"/>
        <v>-9.686883223794851E-2</v>
      </c>
      <c r="N651" s="6">
        <f t="shared" si="647"/>
        <v>-0.23865179760279176</v>
      </c>
      <c r="O651" s="6">
        <f t="shared" si="647"/>
        <v>2.620988210850328E-2</v>
      </c>
      <c r="P651" s="6">
        <f t="shared" si="647"/>
        <v>8.2156589970949767E-4</v>
      </c>
      <c r="Q651" s="6">
        <f t="shared" si="647"/>
        <v>2.1123673930572906E-2</v>
      </c>
    </row>
    <row r="652" spans="1:17" x14ac:dyDescent="0.15">
      <c r="A652" s="1">
        <v>29</v>
      </c>
      <c r="B652" s="1" t="s">
        <v>300</v>
      </c>
      <c r="C652" s="1">
        <v>5</v>
      </c>
      <c r="D652" s="1" t="s">
        <v>18</v>
      </c>
      <c r="E652" s="4">
        <f>IF(マンアワー!E652&gt;0,LN(マンアワー!E652),0)</f>
        <v>8.3000574582229181</v>
      </c>
      <c r="F652" s="4">
        <f>IF(マンアワー!F652&gt;0,LN(マンアワー!F652),0)</f>
        <v>8.5036251066827298</v>
      </c>
      <c r="G652" s="4">
        <f>IF(マンアワー!G652&gt;0,LN(マンアワー!G652),0)</f>
        <v>8.6369603243581157</v>
      </c>
      <c r="H652" s="4">
        <f>IF(マンアワー!H652&gt;0,LN(マンアワー!H652),0)</f>
        <v>8.5841700518978694</v>
      </c>
      <c r="I652" s="4">
        <f>IF(マンアワー!I652&gt;0,LN(マンアワー!I652),0)</f>
        <v>8.5599223647726586</v>
      </c>
      <c r="J652" s="4">
        <f>IF(マンアワー!J652&gt;0,LN(マンアワー!J652),0)</f>
        <v>8.5131062864445433</v>
      </c>
      <c r="L652" s="6">
        <f t="shared" ref="L652:Q652" si="648">E652-E$1089</f>
        <v>-1.0417916760336414</v>
      </c>
      <c r="M652" s="6">
        <f t="shared" si="648"/>
        <v>-0.68291581609894791</v>
      </c>
      <c r="N652" s="6">
        <f t="shared" si="648"/>
        <v>-0.61008497873820566</v>
      </c>
      <c r="O652" s="6">
        <f t="shared" si="648"/>
        <v>-0.4777948687886866</v>
      </c>
      <c r="P652" s="6">
        <f t="shared" si="648"/>
        <v>-0.30235306353877434</v>
      </c>
      <c r="Q652" s="6">
        <f t="shared" si="648"/>
        <v>-0.30012964871186298</v>
      </c>
    </row>
    <row r="653" spans="1:17" x14ac:dyDescent="0.15">
      <c r="A653" s="1">
        <v>29</v>
      </c>
      <c r="B653" s="1" t="s">
        <v>300</v>
      </c>
      <c r="C653" s="1">
        <v>6</v>
      </c>
      <c r="D653" s="1" t="s">
        <v>2</v>
      </c>
      <c r="E653" s="4">
        <f>IF(マンアワー!E653&gt;0,LN(マンアワー!E653),0)</f>
        <v>8.5400255325188184</v>
      </c>
      <c r="F653" s="4">
        <f>IF(マンアワー!F653&gt;0,LN(マンアワー!F653),0)</f>
        <v>8.746177917160276</v>
      </c>
      <c r="G653" s="4">
        <f>IF(マンアワー!G653&gt;0,LN(マンアワー!G653),0)</f>
        <v>8.6429459249561216</v>
      </c>
      <c r="H653" s="4">
        <f>IF(マンアワー!H653&gt;0,LN(マンアワー!H653),0)</f>
        <v>8.7669852198013842</v>
      </c>
      <c r="I653" s="4">
        <f>IF(マンアワー!I653&gt;0,LN(マンアワー!I653),0)</f>
        <v>8.6264494861938701</v>
      </c>
      <c r="J653" s="4">
        <f>IF(マンアワー!J653&gt;0,LN(マンアワー!J653),0)</f>
        <v>8.5541744237265647</v>
      </c>
      <c r="L653" s="6">
        <f t="shared" ref="L653:Q653" si="649">E653-E$1090</f>
        <v>-0.82381556255435306</v>
      </c>
      <c r="M653" s="6">
        <f t="shared" si="649"/>
        <v>-0.40420764047665081</v>
      </c>
      <c r="N653" s="6">
        <f t="shared" si="649"/>
        <v>-0.55338344357381786</v>
      </c>
      <c r="O653" s="6">
        <f t="shared" si="649"/>
        <v>-0.38122215604833976</v>
      </c>
      <c r="P653" s="6">
        <f t="shared" si="649"/>
        <v>-0.456486126924462</v>
      </c>
      <c r="Q653" s="6">
        <f t="shared" si="649"/>
        <v>-0.44973998935527426</v>
      </c>
    </row>
    <row r="654" spans="1:17" x14ac:dyDescent="0.15">
      <c r="A654" s="1">
        <v>29</v>
      </c>
      <c r="B654" s="1" t="s">
        <v>300</v>
      </c>
      <c r="C654" s="1">
        <v>7</v>
      </c>
      <c r="D654" s="1" t="s">
        <v>19</v>
      </c>
      <c r="E654" s="4">
        <f>IF(マンアワー!E654&gt;0,LN(マンアワー!E654),0)</f>
        <v>5.1092279138683292</v>
      </c>
      <c r="F654" s="4">
        <f>IF(マンアワー!F654&gt;0,LN(マンアワー!F654),0)</f>
        <v>4.7135439879313736</v>
      </c>
      <c r="G654" s="4">
        <f>IF(マンアワー!G654&gt;0,LN(マンアワー!G654),0)</f>
        <v>4.9926464781983233</v>
      </c>
      <c r="H654" s="4">
        <f>IF(マンアワー!H654&gt;0,LN(マンアワー!H654),0)</f>
        <v>5.3254854290147584</v>
      </c>
      <c r="I654" s="4">
        <f>IF(マンアワー!I654&gt;0,LN(マンアワー!I654),0)</f>
        <v>5.6035018121372202</v>
      </c>
      <c r="J654" s="4">
        <f>IF(マンアワー!J654&gt;0,LN(マンアワー!J654),0)</f>
        <v>5.3396869712191553</v>
      </c>
      <c r="L654" s="6">
        <f t="shared" ref="L654:Q654" si="650">E654-E$1091</f>
        <v>-1.3934523895270914</v>
      </c>
      <c r="M654" s="6">
        <f t="shared" si="650"/>
        <v>-1.8331256325002441</v>
      </c>
      <c r="N654" s="6">
        <f t="shared" si="650"/>
        <v>-1.4346848249296977</v>
      </c>
      <c r="O654" s="6">
        <f t="shared" si="650"/>
        <v>-0.99775830527151133</v>
      </c>
      <c r="P654" s="6">
        <f t="shared" si="650"/>
        <v>-0.70649701995453018</v>
      </c>
      <c r="Q654" s="6">
        <f t="shared" si="650"/>
        <v>-0.80884928471263873</v>
      </c>
    </row>
    <row r="655" spans="1:17" x14ac:dyDescent="0.15">
      <c r="A655" s="1">
        <v>29</v>
      </c>
      <c r="B655" s="1" t="s">
        <v>300</v>
      </c>
      <c r="C655" s="1">
        <v>8</v>
      </c>
      <c r="D655" s="1" t="s">
        <v>20</v>
      </c>
      <c r="E655" s="4">
        <f>IF(マンアワー!E655&gt;0,LN(マンアワー!E655),0)</f>
        <v>8.9647040277319885</v>
      </c>
      <c r="F655" s="4">
        <f>IF(マンアワー!F655&gt;0,LN(マンアワー!F655),0)</f>
        <v>8.7378051276427051</v>
      </c>
      <c r="G655" s="4">
        <f>IF(マンアワー!G655&gt;0,LN(マンアワー!G655),0)</f>
        <v>8.624678049762478</v>
      </c>
      <c r="H655" s="4">
        <f>IF(マンアワー!H655&gt;0,LN(マンアワー!H655),0)</f>
        <v>8.6194227569259603</v>
      </c>
      <c r="I655" s="4">
        <f>IF(マンアワー!I655&gt;0,LN(マンアワー!I655),0)</f>
        <v>8.0497452973120289</v>
      </c>
      <c r="J655" s="4">
        <f>IF(マンアワー!J655&gt;0,LN(マンアワー!J655),0)</f>
        <v>7.9066935508919016</v>
      </c>
      <c r="L655" s="6">
        <f t="shared" ref="L655:Q655" si="651">E655-E$1092</f>
        <v>-1.0245105061376591</v>
      </c>
      <c r="M655" s="6">
        <f t="shared" si="651"/>
        <v>-1.2417842023224157</v>
      </c>
      <c r="N655" s="6">
        <f t="shared" si="651"/>
        <v>-1.26185193104204</v>
      </c>
      <c r="O655" s="6">
        <f t="shared" si="651"/>
        <v>-1.0056287464191627</v>
      </c>
      <c r="P655" s="6">
        <f t="shared" si="651"/>
        <v>-1.2263979558988858</v>
      </c>
      <c r="Q655" s="6">
        <f t="shared" si="651"/>
        <v>-1.2329054548172724</v>
      </c>
    </row>
    <row r="656" spans="1:17" x14ac:dyDescent="0.15">
      <c r="A656" s="1">
        <v>29</v>
      </c>
      <c r="B656" s="1" t="s">
        <v>301</v>
      </c>
      <c r="C656" s="1">
        <v>9</v>
      </c>
      <c r="D656" s="1" t="s">
        <v>21</v>
      </c>
      <c r="E656" s="4">
        <f>IF(マンアワー!E656&gt;0,LN(マンアワー!E656),0)</f>
        <v>8.5506730420812449</v>
      </c>
      <c r="F656" s="4">
        <f>IF(マンアワー!F656&gt;0,LN(マンアワー!F656),0)</f>
        <v>8.2551457317625303</v>
      </c>
      <c r="G656" s="4">
        <f>IF(マンアワー!G656&gt;0,LN(マンアワー!G656),0)</f>
        <v>8.3275868251897336</v>
      </c>
      <c r="H656" s="4">
        <f>IF(マンアワー!H656&gt;0,LN(マンアワー!H656),0)</f>
        <v>7.9433414489052945</v>
      </c>
      <c r="I656" s="4">
        <f>IF(マンアワー!I656&gt;0,LN(マンアワー!I656),0)</f>
        <v>7.904097608430428</v>
      </c>
      <c r="J656" s="4">
        <f>IF(マンアワー!J656&gt;0,LN(マンアワー!J656),0)</f>
        <v>7.6856534283064706</v>
      </c>
      <c r="L656" s="6">
        <f t="shared" ref="L656:Q656" si="652">E656-E$1093</f>
        <v>-1.3846506157591651</v>
      </c>
      <c r="M656" s="6">
        <f t="shared" si="652"/>
        <v>-1.4378789382158121</v>
      </c>
      <c r="N656" s="6">
        <f t="shared" si="652"/>
        <v>-1.2163967637621269</v>
      </c>
      <c r="O656" s="6">
        <f t="shared" si="652"/>
        <v>-1.3838577606685627</v>
      </c>
      <c r="P656" s="6">
        <f t="shared" si="652"/>
        <v>-1.5011146167515985</v>
      </c>
      <c r="Q656" s="6">
        <f t="shared" si="652"/>
        <v>-1.5487270693518758</v>
      </c>
    </row>
    <row r="657" spans="1:17" x14ac:dyDescent="0.15">
      <c r="A657" s="1">
        <v>29</v>
      </c>
      <c r="B657" s="1" t="s">
        <v>300</v>
      </c>
      <c r="C657" s="1">
        <v>10</v>
      </c>
      <c r="D657" s="1" t="s">
        <v>22</v>
      </c>
      <c r="E657" s="4">
        <f>IF(マンアワー!E657&gt;0,LN(マンアワー!E657),0)</f>
        <v>9.34898349899035</v>
      </c>
      <c r="F657" s="4">
        <f>IF(マンアワー!F657&gt;0,LN(マンアワー!F657),0)</f>
        <v>9.3833927499365277</v>
      </c>
      <c r="G657" s="4">
        <f>IF(マンアワー!G657&gt;0,LN(マンアワー!G657),0)</f>
        <v>9.67928192815328</v>
      </c>
      <c r="H657" s="4">
        <f>IF(マンアワー!H657&gt;0,LN(マンアワー!H657),0)</f>
        <v>9.533423687245703</v>
      </c>
      <c r="I657" s="4">
        <f>IF(マンアワー!I657&gt;0,LN(マンアワー!I657),0)</f>
        <v>9.2243052576092968</v>
      </c>
      <c r="J657" s="4">
        <f>IF(マンアワー!J657&gt;0,LN(マンアワー!J657),0)</f>
        <v>9.1119074205023978</v>
      </c>
      <c r="L657" s="6">
        <f t="shared" ref="L657:Q657" si="653">E657-E$1094</f>
        <v>-0.76474125806628024</v>
      </c>
      <c r="M657" s="6">
        <f t="shared" si="653"/>
        <v>-0.67678655220923112</v>
      </c>
      <c r="N657" s="6">
        <f t="shared" si="653"/>
        <v>-0.61798335610570909</v>
      </c>
      <c r="O657" s="6">
        <f t="shared" si="653"/>
        <v>-0.5794454808662266</v>
      </c>
      <c r="P657" s="6">
        <f t="shared" si="653"/>
        <v>-0.7238191684575046</v>
      </c>
      <c r="Q657" s="6">
        <f t="shared" si="653"/>
        <v>-0.71152480182518474</v>
      </c>
    </row>
    <row r="658" spans="1:17" x14ac:dyDescent="0.15">
      <c r="A658" s="1">
        <v>29</v>
      </c>
      <c r="B658" s="1" t="s">
        <v>301</v>
      </c>
      <c r="C658" s="1">
        <v>11</v>
      </c>
      <c r="D658" s="1" t="s">
        <v>23</v>
      </c>
      <c r="E658" s="4">
        <f>IF(マンアワー!E658&gt;0,LN(マンアワー!E658),0)</f>
        <v>9.392700816923778</v>
      </c>
      <c r="F658" s="4">
        <f>IF(マンアワー!F658&gt;0,LN(マンアワー!F658),0)</f>
        <v>9.8230802219360047</v>
      </c>
      <c r="G658" s="4">
        <f>IF(マンアワー!G658&gt;0,LN(マンアワー!G658),0)</f>
        <v>10.247141946993192</v>
      </c>
      <c r="H658" s="4">
        <f>IF(マンアワー!H658&gt;0,LN(マンアワー!H658),0)</f>
        <v>9.8770987129406347</v>
      </c>
      <c r="I658" s="4">
        <f>IF(マンアワー!I658&gt;0,LN(マンアワー!I658),0)</f>
        <v>9.888889083945271</v>
      </c>
      <c r="J658" s="4">
        <f>IF(マンアワー!J658&gt;0,LN(マンアワー!J658),0)</f>
        <v>9.6985303535210612</v>
      </c>
      <c r="L658" s="6">
        <f t="shared" ref="L658:Q658" si="654">E658-E$1095</f>
        <v>-0.8016300867424544</v>
      </c>
      <c r="M658" s="6">
        <f t="shared" si="654"/>
        <v>-0.4312709367361709</v>
      </c>
      <c r="N658" s="6">
        <f t="shared" si="654"/>
        <v>-0.22981026577667407</v>
      </c>
      <c r="O658" s="6">
        <f t="shared" si="654"/>
        <v>-0.52947004347510074</v>
      </c>
      <c r="P658" s="6">
        <f t="shared" si="654"/>
        <v>-0.53033473861131064</v>
      </c>
      <c r="Q658" s="6">
        <f t="shared" si="654"/>
        <v>-0.49611979906434911</v>
      </c>
    </row>
    <row r="659" spans="1:17" x14ac:dyDescent="0.15">
      <c r="A659" s="1">
        <v>29</v>
      </c>
      <c r="B659" s="1" t="s">
        <v>300</v>
      </c>
      <c r="C659" s="1">
        <v>12</v>
      </c>
      <c r="D659" s="1" t="s">
        <v>24</v>
      </c>
      <c r="E659" s="4">
        <f>IF(マンアワー!E659&gt;0,LN(マンアワー!E659),0)</f>
        <v>9.7867270236657475</v>
      </c>
      <c r="F659" s="4">
        <f>IF(マンアワー!F659&gt;0,LN(マンアワー!F659),0)</f>
        <v>9.8570843733390276</v>
      </c>
      <c r="G659" s="4">
        <f>IF(マンアワー!G659&gt;0,LN(マンアワー!G659),0)</f>
        <v>10.153741872770421</v>
      </c>
      <c r="H659" s="4">
        <f>IF(マンアワー!H659&gt;0,LN(マンアワー!H659),0)</f>
        <v>10.35226433262325</v>
      </c>
      <c r="I659" s="4">
        <f>IF(マンアワー!I659&gt;0,LN(マンアワー!I659),0)</f>
        <v>9.866023230932619</v>
      </c>
      <c r="J659" s="4">
        <f>IF(マンアワー!J659&gt;0,LN(マンアワー!J659),0)</f>
        <v>9.7586779321058845</v>
      </c>
      <c r="L659" s="6">
        <f t="shared" ref="L659:Q659" si="655">E659-E$1096</f>
        <v>-0.40189803510680733</v>
      </c>
      <c r="M659" s="6">
        <f t="shared" si="655"/>
        <v>-0.55844438166028354</v>
      </c>
      <c r="N659" s="6">
        <f t="shared" si="655"/>
        <v>-0.82713697362864735</v>
      </c>
      <c r="O659" s="6">
        <f t="shared" si="655"/>
        <v>-0.5305824208224017</v>
      </c>
      <c r="P659" s="6">
        <f t="shared" si="655"/>
        <v>-0.87814924146352524</v>
      </c>
      <c r="Q659" s="6">
        <f t="shared" si="655"/>
        <v>-0.85954830086064327</v>
      </c>
    </row>
    <row r="660" spans="1:17" x14ac:dyDescent="0.15">
      <c r="A660" s="1">
        <v>29</v>
      </c>
      <c r="B660" s="1" t="s">
        <v>300</v>
      </c>
      <c r="C660" s="1">
        <v>13</v>
      </c>
      <c r="D660" s="1" t="s">
        <v>25</v>
      </c>
      <c r="E660" s="4">
        <f>IF(マンアワー!E660&gt;0,LN(マンアワー!E660),0)</f>
        <v>6.8657516121549715</v>
      </c>
      <c r="F660" s="4">
        <f>IF(マンアワー!F660&gt;0,LN(マンアワー!F660),0)</f>
        <v>8.10454494464806</v>
      </c>
      <c r="G660" s="4">
        <f>IF(マンアワー!G660&gt;0,LN(マンアワー!G660),0)</f>
        <v>8.6390449490063439</v>
      </c>
      <c r="H660" s="4">
        <f>IF(マンアワー!H660&gt;0,LN(マンアワー!H660),0)</f>
        <v>8.5972552289593018</v>
      </c>
      <c r="I660" s="4">
        <f>IF(マンアワー!I660&gt;0,LN(マンアワー!I660),0)</f>
        <v>9.0125162572608755</v>
      </c>
      <c r="J660" s="4">
        <f>IF(マンアワー!J660&gt;0,LN(マンアワー!J660),0)</f>
        <v>8.9090211442037983</v>
      </c>
      <c r="L660" s="6">
        <f t="shared" ref="L660:Q660" si="656">E660-E$1097</f>
        <v>-2.7677322134050364</v>
      </c>
      <c r="M660" s="6">
        <f t="shared" si="656"/>
        <v>-1.6614878914475373</v>
      </c>
      <c r="N660" s="6">
        <f t="shared" si="656"/>
        <v>-1.1763324899493099</v>
      </c>
      <c r="O660" s="6">
        <f t="shared" si="656"/>
        <v>-1.1351716466924877</v>
      </c>
      <c r="P660" s="6">
        <f t="shared" si="656"/>
        <v>-0.99129921895342044</v>
      </c>
      <c r="Q660" s="6">
        <f t="shared" si="656"/>
        <v>-0.94190667162292208</v>
      </c>
    </row>
    <row r="661" spans="1:17" x14ac:dyDescent="0.15">
      <c r="A661" s="1">
        <v>29</v>
      </c>
      <c r="B661" s="1" t="s">
        <v>300</v>
      </c>
      <c r="C661" s="1">
        <v>14</v>
      </c>
      <c r="D661" s="1" t="s">
        <v>26</v>
      </c>
      <c r="E661" s="4">
        <f>IF(マンアワー!E661&gt;0,LN(マンアワー!E661),0)</f>
        <v>6.5663994489673421</v>
      </c>
      <c r="F661" s="4">
        <f>IF(マンアワー!F661&gt;0,LN(マンアワー!F661),0)</f>
        <v>6.7933781858907381</v>
      </c>
      <c r="G661" s="4">
        <f>IF(マンアワー!G661&gt;0,LN(マンアワー!G661),0)</f>
        <v>6.7314333914183537</v>
      </c>
      <c r="H661" s="4">
        <f>IF(マンアワー!H661&gt;0,LN(マンアワー!H661),0)</f>
        <v>6.3277778316029947</v>
      </c>
      <c r="I661" s="4">
        <f>IF(マンアワー!I661&gt;0,LN(マンアワー!I661),0)</f>
        <v>6.075355585183102</v>
      </c>
      <c r="J661" s="4">
        <f>IF(マンアワー!J661&gt;0,LN(マンアワー!J661),0)</f>
        <v>5.8937794827281271</v>
      </c>
      <c r="L661" s="6">
        <f t="shared" ref="L661:Q661" si="657">E661-E$1098</f>
        <v>-1.388296263686926</v>
      </c>
      <c r="M661" s="6">
        <f t="shared" si="657"/>
        <v>-1.5571775201619538</v>
      </c>
      <c r="N661" s="6">
        <f t="shared" si="657"/>
        <v>-1.8144219771637866</v>
      </c>
      <c r="O661" s="6">
        <f t="shared" si="657"/>
        <v>-1.8448657258281989</v>
      </c>
      <c r="P661" s="6">
        <f t="shared" si="657"/>
        <v>-1.9878130128575897</v>
      </c>
      <c r="Q661" s="6">
        <f t="shared" si="657"/>
        <v>-2.0453667338069259</v>
      </c>
    </row>
    <row r="662" spans="1:17" x14ac:dyDescent="0.15">
      <c r="A662" s="1">
        <v>29</v>
      </c>
      <c r="B662" s="1" t="s">
        <v>300</v>
      </c>
      <c r="C662" s="1">
        <v>15</v>
      </c>
      <c r="D662" s="1" t="s">
        <v>27</v>
      </c>
      <c r="E662" s="4">
        <f>IF(マンアワー!E662&gt;0,LN(マンアワー!E662),0)</f>
        <v>11.383081964309687</v>
      </c>
      <c r="F662" s="4">
        <f>IF(マンアワー!F662&gt;0,LN(マンアワー!F662),0)</f>
        <v>11.246118665140569</v>
      </c>
      <c r="G662" s="4">
        <f>IF(マンアワー!G662&gt;0,LN(マンアワー!G662),0)</f>
        <v>11.236011155112392</v>
      </c>
      <c r="H662" s="4">
        <f>IF(マンアワー!H662&gt;0,LN(マンアワー!H662),0)</f>
        <v>11.0027665869013</v>
      </c>
      <c r="I662" s="4">
        <f>IF(マンアワー!I662&gt;0,LN(マンアワー!I662),0)</f>
        <v>10.720118023510443</v>
      </c>
      <c r="J662" s="4">
        <f>IF(マンアワー!J662&gt;0,LN(マンアワー!J662),0)</f>
        <v>10.662324980903026</v>
      </c>
      <c r="L662" s="6">
        <f t="shared" ref="L662:Q662" si="658">E662-E$1099</f>
        <v>1.0835939893510727E-2</v>
      </c>
      <c r="M662" s="6">
        <f t="shared" si="658"/>
        <v>-5.5311400170239722E-2</v>
      </c>
      <c r="N662" s="6">
        <f t="shared" si="658"/>
        <v>-8.0637954304004111E-2</v>
      </c>
      <c r="O662" s="6">
        <f t="shared" si="658"/>
        <v>-6.5244794646824644E-2</v>
      </c>
      <c r="P662" s="6">
        <f t="shared" si="658"/>
        <v>-0.11538685615495226</v>
      </c>
      <c r="Q662" s="6">
        <f t="shared" si="658"/>
        <v>-8.2988244941626377E-2</v>
      </c>
    </row>
    <row r="663" spans="1:17" x14ac:dyDescent="0.15">
      <c r="A663" s="1">
        <v>29</v>
      </c>
      <c r="B663" s="1" t="s">
        <v>299</v>
      </c>
      <c r="C663" s="1">
        <v>16</v>
      </c>
      <c r="D663" s="1" t="s">
        <v>10</v>
      </c>
      <c r="E663" s="4">
        <f>IF(マンアワー!E663&gt;0,LN(マンアワー!E663),0)</f>
        <v>11.056959434764183</v>
      </c>
      <c r="F663" s="4">
        <f>IF(マンアワー!F663&gt;0,LN(マンアワー!F663),0)</f>
        <v>11.402510695144016</v>
      </c>
      <c r="G663" s="4">
        <f>IF(マンアワー!G663&gt;0,LN(マンアワー!G663),0)</f>
        <v>11.468858973515871</v>
      </c>
      <c r="H663" s="4">
        <f>IF(マンアワー!H663&gt;0,LN(マンアワー!H663),0)</f>
        <v>11.43506134332296</v>
      </c>
      <c r="I663" s="4">
        <f>IF(マンアワー!I663&gt;0,LN(マンアワー!I663),0)</f>
        <v>11.33357414013132</v>
      </c>
      <c r="J663" s="4">
        <f>IF(マンアワー!J663&gt;0,LN(マンアワー!J663),0)</f>
        <v>11.206642941887788</v>
      </c>
      <c r="L663" s="6">
        <f t="shared" ref="L663:Q663" si="659">E663-E$1100</f>
        <v>-0.92533420411778167</v>
      </c>
      <c r="M663" s="6">
        <f t="shared" si="659"/>
        <v>-0.88341908774523326</v>
      </c>
      <c r="N663" s="6">
        <f t="shared" si="659"/>
        <v>-0.79664648797949233</v>
      </c>
      <c r="O663" s="6">
        <f t="shared" si="659"/>
        <v>-0.81666073334176481</v>
      </c>
      <c r="P663" s="6">
        <f t="shared" si="659"/>
        <v>-0.70611934193034465</v>
      </c>
      <c r="Q663" s="6">
        <f t="shared" si="659"/>
        <v>-0.77714506292235441</v>
      </c>
    </row>
    <row r="664" spans="1:17" x14ac:dyDescent="0.15">
      <c r="A664" s="1">
        <v>29</v>
      </c>
      <c r="B664" s="1" t="s">
        <v>299</v>
      </c>
      <c r="C664" s="1">
        <v>17</v>
      </c>
      <c r="D664" s="1" t="s">
        <v>11</v>
      </c>
      <c r="E664" s="4">
        <f>IF(マンアワー!E664&gt;0,LN(マンアワー!E664),0)</f>
        <v>8.4126114660961751</v>
      </c>
      <c r="F664" s="4">
        <f>IF(マンアワー!F664&gt;0,LN(マンアワー!F664),0)</f>
        <v>8.9346070571644916</v>
      </c>
      <c r="G664" s="4">
        <f>IF(マンアワー!G664&gt;0,LN(マンアワー!G664),0)</f>
        <v>8.7873630776233576</v>
      </c>
      <c r="H664" s="4">
        <f>IF(マンアワー!H664&gt;0,LN(マンアワー!H664),0)</f>
        <v>8.9008101006025111</v>
      </c>
      <c r="I664" s="4">
        <f>IF(マンアワー!I664&gt;0,LN(マンアワー!I664),0)</f>
        <v>8.8011966376493511</v>
      </c>
      <c r="J664" s="4">
        <f>IF(マンアワー!J664&gt;0,LN(マンアワー!J664),0)</f>
        <v>8.804240623710113</v>
      </c>
      <c r="L664" s="6">
        <f t="shared" ref="L664:Q664" si="660">E664-E$1101</f>
        <v>-0.75991368699768813</v>
      </c>
      <c r="M664" s="6">
        <f t="shared" si="660"/>
        <v>-0.40131803271300548</v>
      </c>
      <c r="N664" s="6">
        <f t="shared" si="660"/>
        <v>-0.65992968432169796</v>
      </c>
      <c r="O664" s="6">
        <f t="shared" si="660"/>
        <v>-0.59568394890140475</v>
      </c>
      <c r="P664" s="6">
        <f t="shared" si="660"/>
        <v>-0.63581963595286695</v>
      </c>
      <c r="Q664" s="6">
        <f t="shared" si="660"/>
        <v>-0.61872137552537154</v>
      </c>
    </row>
    <row r="665" spans="1:17" x14ac:dyDescent="0.15">
      <c r="A665" s="1">
        <v>29</v>
      </c>
      <c r="B665" s="1" t="s">
        <v>299</v>
      </c>
      <c r="C665" s="1">
        <v>18</v>
      </c>
      <c r="D665" s="1" t="s">
        <v>12</v>
      </c>
      <c r="E665" s="4">
        <f>IF(マンアワー!E665&gt;0,LN(マンアワー!E665),0)</f>
        <v>11.75319348097787</v>
      </c>
      <c r="F665" s="4">
        <f>IF(マンアワー!F665&gt;0,LN(マンアワー!F665),0)</f>
        <v>11.911119276888993</v>
      </c>
      <c r="G665" s="4">
        <f>IF(マンアワー!G665&gt;0,LN(マンアワー!G665),0)</f>
        <v>11.765637545308971</v>
      </c>
      <c r="H665" s="4">
        <f>IF(マンアワー!H665&gt;0,LN(マンアワー!H665),0)</f>
        <v>11.751974926393444</v>
      </c>
      <c r="I665" s="4">
        <f>IF(マンアワー!I665&gt;0,LN(マンアワー!I665),0)</f>
        <v>11.542815247748017</v>
      </c>
      <c r="J665" s="4">
        <f>IF(マンアワー!J665&gt;0,LN(マンアワー!J665),0)</f>
        <v>11.478764261670049</v>
      </c>
      <c r="L665" s="6">
        <f t="shared" ref="L665:Q665" si="661">E665-E$1102</f>
        <v>-0.83537647489460554</v>
      </c>
      <c r="M665" s="6">
        <f t="shared" si="661"/>
        <v>-0.80228747264042966</v>
      </c>
      <c r="N665" s="6">
        <f t="shared" si="661"/>
        <v>-0.87946535639250101</v>
      </c>
      <c r="O665" s="6">
        <f t="shared" si="661"/>
        <v>-0.75618199410196851</v>
      </c>
      <c r="P665" s="6">
        <f t="shared" si="661"/>
        <v>-0.80374062712734506</v>
      </c>
      <c r="Q665" s="6">
        <f t="shared" si="661"/>
        <v>-0.83601693945400513</v>
      </c>
    </row>
    <row r="666" spans="1:17" x14ac:dyDescent="0.15">
      <c r="A666" s="1">
        <v>29</v>
      </c>
      <c r="B666" s="1" t="s">
        <v>299</v>
      </c>
      <c r="C666" s="1">
        <v>19</v>
      </c>
      <c r="D666" s="1" t="s">
        <v>13</v>
      </c>
      <c r="E666" s="4">
        <f>IF(マンアワー!E666&gt;0,LN(マンアワー!E666),0)</f>
        <v>9.4776970467136081</v>
      </c>
      <c r="F666" s="4">
        <f>IF(マンアワー!F666&gt;0,LN(マンアワー!F666),0)</f>
        <v>10.066393961561928</v>
      </c>
      <c r="G666" s="4">
        <f>IF(マンアワー!G666&gt;0,LN(マンアワー!G666),0)</f>
        <v>10.107261746094679</v>
      </c>
      <c r="H666" s="4">
        <f>IF(マンアワー!H666&gt;0,LN(マンアワー!H666),0)</f>
        <v>10.037783665092466</v>
      </c>
      <c r="I666" s="4">
        <f>IF(マンアワー!I666&gt;0,LN(マンアワー!I666),0)</f>
        <v>10.193146676972145</v>
      </c>
      <c r="J666" s="4">
        <f>IF(マンアワー!J666&gt;0,LN(マンアワー!J666),0)</f>
        <v>10.162773641349171</v>
      </c>
      <c r="L666" s="6">
        <f t="shared" ref="L666:Q666" si="662">E666-E$1103</f>
        <v>-0.97510799706563134</v>
      </c>
      <c r="M666" s="6">
        <f t="shared" si="662"/>
        <v>-0.67149551200294155</v>
      </c>
      <c r="N666" s="6">
        <f t="shared" si="662"/>
        <v>-0.73683228538867596</v>
      </c>
      <c r="O666" s="6">
        <f t="shared" si="662"/>
        <v>-0.67727353209845198</v>
      </c>
      <c r="P666" s="6">
        <f t="shared" si="662"/>
        <v>-0.49139704170994492</v>
      </c>
      <c r="Q666" s="6">
        <f t="shared" si="662"/>
        <v>-0.51614294757666102</v>
      </c>
    </row>
    <row r="667" spans="1:17" x14ac:dyDescent="0.15">
      <c r="A667" s="1">
        <v>29</v>
      </c>
      <c r="B667" s="1" t="s">
        <v>302</v>
      </c>
      <c r="C667" s="1">
        <v>20</v>
      </c>
      <c r="D667" s="1" t="s">
        <v>14</v>
      </c>
      <c r="E667" s="4">
        <f>IF(マンアワー!E667&gt;0,LN(マンアワー!E667),0)</f>
        <v>7.9022779366615019</v>
      </c>
      <c r="F667" s="4">
        <f>IF(マンアワー!F667&gt;0,LN(マンアワー!F667),0)</f>
        <v>8.8353444817638067</v>
      </c>
      <c r="G667" s="4">
        <f>IF(マンアワー!G667&gt;0,LN(マンアワー!G667),0)</f>
        <v>9.467937010094392</v>
      </c>
      <c r="H667" s="4">
        <f>IF(マンアワー!H667&gt;0,LN(マンアワー!H667),0)</f>
        <v>9.5143673247760514</v>
      </c>
      <c r="I667" s="4">
        <f>IF(マンアワー!I667&gt;0,LN(マンアワー!I667),0)</f>
        <v>9.3468003612780191</v>
      </c>
      <c r="J667" s="4">
        <f>IF(マンアワー!J667&gt;0,LN(マンアワー!J667),0)</f>
        <v>9.3104962651965035</v>
      </c>
      <c r="L667" s="6">
        <f t="shared" ref="L667:Q667" si="663">E667-E$1104</f>
        <v>-0.76878554211038796</v>
      </c>
      <c r="M667" s="6">
        <f t="shared" si="663"/>
        <v>-0.44101990943307712</v>
      </c>
      <c r="N667" s="6">
        <f t="shared" si="663"/>
        <v>-0.19916275005090078</v>
      </c>
      <c r="O667" s="6">
        <f t="shared" si="663"/>
        <v>-0.18846232984179068</v>
      </c>
      <c r="P667" s="6">
        <f t="shared" si="663"/>
        <v>-0.32823364030574353</v>
      </c>
      <c r="Q667" s="6">
        <f t="shared" si="663"/>
        <v>-0.35626449086842449</v>
      </c>
    </row>
    <row r="668" spans="1:17" x14ac:dyDescent="0.15">
      <c r="A668" s="1">
        <v>29</v>
      </c>
      <c r="B668" s="1" t="s">
        <v>299</v>
      </c>
      <c r="C668" s="1">
        <v>21</v>
      </c>
      <c r="D668" s="1" t="s">
        <v>15</v>
      </c>
      <c r="E668" s="4">
        <f>IF(マンアワー!E668&gt;0,LN(マンアワー!E668),0)</f>
        <v>10.438972618821429</v>
      </c>
      <c r="F668" s="4">
        <f>IF(マンアワー!F668&gt;0,LN(マンアワー!F668),0)</f>
        <v>10.543583972852469</v>
      </c>
      <c r="G668" s="4">
        <f>IF(マンアワー!G668&gt;0,LN(マンアワー!G668),0)</f>
        <v>10.795414191540068</v>
      </c>
      <c r="H668" s="4">
        <f>IF(マンアワー!H668&gt;0,LN(マンアワー!H668),0)</f>
        <v>10.923160625868032</v>
      </c>
      <c r="I668" s="4">
        <f>IF(マンアワー!I668&gt;0,LN(マンアワー!I668),0)</f>
        <v>10.70219923878096</v>
      </c>
      <c r="J668" s="4">
        <f>IF(マンアワー!J668&gt;0,LN(マンアワー!J668),0)</f>
        <v>10.856494182060322</v>
      </c>
      <c r="L668" s="6">
        <f t="shared" ref="L668:Q668" si="664">E668-E$1105</f>
        <v>-1.1209402624201825</v>
      </c>
      <c r="M668" s="6">
        <f t="shared" si="664"/>
        <v>-1.0708785637581979</v>
      </c>
      <c r="N668" s="6">
        <f t="shared" si="664"/>
        <v>-0.86067755064101981</v>
      </c>
      <c r="O668" s="6">
        <f t="shared" si="664"/>
        <v>-0.69718382899976739</v>
      </c>
      <c r="P668" s="6">
        <f t="shared" si="664"/>
        <v>-0.81582329646371221</v>
      </c>
      <c r="Q668" s="6">
        <f t="shared" si="664"/>
        <v>-0.65189339118180278</v>
      </c>
    </row>
    <row r="669" spans="1:17" x14ac:dyDescent="0.15">
      <c r="A669" s="1">
        <v>29</v>
      </c>
      <c r="B669" s="1" t="s">
        <v>153</v>
      </c>
      <c r="C669" s="1">
        <v>22</v>
      </c>
      <c r="D669" s="1" t="s">
        <v>7</v>
      </c>
      <c r="E669" s="4">
        <f>IF(マンアワー!E669&gt;0,LN(マンアワー!E669),0)</f>
        <v>11.6433404437477</v>
      </c>
      <c r="F669" s="4">
        <f>IF(マンアワー!F669&gt;0,LN(マンアワー!F669),0)</f>
        <v>12.001080826087405</v>
      </c>
      <c r="G669" s="4">
        <f>IF(マンアワー!G669&gt;0,LN(マンアワー!G669),0)</f>
        <v>12.394550154884721</v>
      </c>
      <c r="H669" s="4">
        <f>IF(マンアワー!H669&gt;0,LN(マンアワー!H669),0)</f>
        <v>12.579893718985351</v>
      </c>
      <c r="I669" s="4">
        <f>IF(マンアワー!I669&gt;0,LN(マンアワー!I669),0)</f>
        <v>12.815453262336289</v>
      </c>
      <c r="J669" s="4">
        <f>IF(マンアワー!J669&gt;0,LN(マンアワー!J669),0)</f>
        <v>12.792231307458051</v>
      </c>
      <c r="L669" s="6">
        <f t="shared" ref="L669:Q669" si="665">E669-E$1106</f>
        <v>-0.91969827785391089</v>
      </c>
      <c r="M669" s="6">
        <f t="shared" si="665"/>
        <v>-0.81634275159728631</v>
      </c>
      <c r="N669" s="6">
        <f t="shared" si="665"/>
        <v>-0.67282831988210745</v>
      </c>
      <c r="O669" s="6">
        <f t="shared" si="665"/>
        <v>-0.60554284114610368</v>
      </c>
      <c r="P669" s="6">
        <f t="shared" si="665"/>
        <v>-0.51676758892420871</v>
      </c>
      <c r="Q669" s="6">
        <f t="shared" si="665"/>
        <v>-0.52555828613416722</v>
      </c>
    </row>
    <row r="670" spans="1:17" x14ac:dyDescent="0.15">
      <c r="A670" s="1">
        <v>29</v>
      </c>
      <c r="B670" s="1" t="s">
        <v>153</v>
      </c>
      <c r="C670" s="1">
        <v>23</v>
      </c>
      <c r="D670" s="1" t="s">
        <v>28</v>
      </c>
      <c r="E670" s="4">
        <f>IF(マンアワー!E670&gt;0,LN(マンアワー!E670),0)</f>
        <v>10.769479620636636</v>
      </c>
      <c r="F670" s="4">
        <f>IF(マンアワー!F670&gt;0,LN(マンアワー!F670),0)</f>
        <v>11.167892722277609</v>
      </c>
      <c r="G670" s="4">
        <f>IF(マンアワー!G670&gt;0,LN(マンアワー!G670),0)</f>
        <v>11.265648374118445</v>
      </c>
      <c r="H670" s="4">
        <f>IF(マンアワー!H670&gt;0,LN(マンアワー!H670),0)</f>
        <v>11.166301340560276</v>
      </c>
      <c r="I670" s="4">
        <f>IF(マンアワー!I670&gt;0,LN(マンアワー!I670),0)</f>
        <v>11.091676841448994</v>
      </c>
      <c r="J670" s="4">
        <f>IF(マンアワー!J670&gt;0,LN(マンアワー!J670),0)</f>
        <v>11.04853532541264</v>
      </c>
      <c r="L670" s="6">
        <f t="shared" ref="L670:Q670" si="666">E670-E$1107</f>
        <v>-0.84124274784529263</v>
      </c>
      <c r="M670" s="6">
        <f t="shared" si="666"/>
        <v>-0.58890219955029011</v>
      </c>
      <c r="N670" s="6">
        <f t="shared" si="666"/>
        <v>-0.47298594024018037</v>
      </c>
      <c r="O670" s="6">
        <f t="shared" si="666"/>
        <v>-0.49531952067365381</v>
      </c>
      <c r="P670" s="6">
        <f t="shared" si="666"/>
        <v>-0.45919239604701012</v>
      </c>
      <c r="Q670" s="6">
        <f t="shared" si="666"/>
        <v>-0.4802100822069999</v>
      </c>
    </row>
    <row r="671" spans="1:17" x14ac:dyDescent="0.15">
      <c r="A671" s="1">
        <v>30</v>
      </c>
      <c r="B671" s="1" t="s">
        <v>303</v>
      </c>
      <c r="C671" s="1">
        <v>1</v>
      </c>
      <c r="D671" s="1" t="s">
        <v>8</v>
      </c>
      <c r="E671" s="4">
        <f>IF(マンアワー!E671&gt;0,LN(マンアワー!E671),0)</f>
        <v>12.286761902119103</v>
      </c>
      <c r="F671" s="4">
        <f>IF(マンアワー!F671&gt;0,LN(マンアワー!F671),0)</f>
        <v>12.062086014891337</v>
      </c>
      <c r="G671" s="4">
        <f>IF(マンアワー!G671&gt;0,LN(マンアワー!G671),0)</f>
        <v>11.772730944155834</v>
      </c>
      <c r="H671" s="4">
        <f>IF(マンアワー!H671&gt;0,LN(マンアワー!H671),0)</f>
        <v>11.465216143477068</v>
      </c>
      <c r="I671" s="4">
        <f>IF(マンアワー!I671&gt;0,LN(マンアワー!I671),0)</f>
        <v>11.343250422876453</v>
      </c>
      <c r="J671" s="4">
        <f>IF(マンアワー!J671&gt;0,LN(マンアワー!J671),0)</f>
        <v>11.332741685757698</v>
      </c>
      <c r="L671" s="6">
        <f t="shared" ref="L671:Q671" si="667">E671-E$1085</f>
        <v>-0.54127723343296807</v>
      </c>
      <c r="M671" s="6">
        <f t="shared" si="667"/>
        <v>-0.3475229272198046</v>
      </c>
      <c r="N671" s="6">
        <f t="shared" si="667"/>
        <v>-0.23348573451205645</v>
      </c>
      <c r="O671" s="6">
        <f t="shared" si="667"/>
        <v>-0.11581065001053759</v>
      </c>
      <c r="P671" s="6">
        <f t="shared" si="667"/>
        <v>-8.648342238029727E-2</v>
      </c>
      <c r="Q671" s="6">
        <f t="shared" si="667"/>
        <v>-7.297608838857883E-2</v>
      </c>
    </row>
    <row r="672" spans="1:17" x14ac:dyDescent="0.15">
      <c r="A672" s="1">
        <v>30</v>
      </c>
      <c r="B672" s="1" t="s">
        <v>303</v>
      </c>
      <c r="C672" s="1">
        <v>2</v>
      </c>
      <c r="D672" s="1" t="s">
        <v>9</v>
      </c>
      <c r="E672" s="4">
        <f>IF(マンアワー!E672&gt;0,LN(マンアワー!E672),0)</f>
        <v>7.9075570583233983</v>
      </c>
      <c r="F672" s="4">
        <f>IF(マンアワー!F672&gt;0,LN(マンアワー!F672),0)</f>
        <v>7.0153311310615249</v>
      </c>
      <c r="G672" s="4">
        <f>IF(マンアワー!G672&gt;0,LN(マンアワー!G672),0)</f>
        <v>6.0630282271766518</v>
      </c>
      <c r="H672" s="4">
        <f>IF(マンアワー!H672&gt;0,LN(マンアワー!H672),0)</f>
        <v>5.6923646461006401</v>
      </c>
      <c r="I672" s="4">
        <f>IF(マンアワー!I672&gt;0,LN(マンアワー!I672),0)</f>
        <v>5.1000693235487269</v>
      </c>
      <c r="J672" s="4">
        <f>IF(マンアワー!J672&gt;0,LN(マンアワー!J672),0)</f>
        <v>5.016110434885797</v>
      </c>
      <c r="L672" s="6">
        <f t="shared" ref="L672:Q672" si="668">E672-E$1086</f>
        <v>-0.94057320493171481</v>
      </c>
      <c r="M672" s="6">
        <f t="shared" si="668"/>
        <v>-1.3053725476971332</v>
      </c>
      <c r="N672" s="6">
        <f t="shared" si="668"/>
        <v>-2.0127115718390378</v>
      </c>
      <c r="O672" s="6">
        <f t="shared" si="668"/>
        <v>-2.0265772826342587</v>
      </c>
      <c r="P672" s="6">
        <f t="shared" si="668"/>
        <v>-2.0929851099191534</v>
      </c>
      <c r="Q672" s="6">
        <f t="shared" si="668"/>
        <v>-2.0305059232707965</v>
      </c>
    </row>
    <row r="673" spans="1:17" x14ac:dyDescent="0.15">
      <c r="A673" s="1">
        <v>30</v>
      </c>
      <c r="B673" s="1" t="s">
        <v>304</v>
      </c>
      <c r="C673" s="1">
        <v>3</v>
      </c>
      <c r="D673" s="1" t="s">
        <v>16</v>
      </c>
      <c r="E673" s="4">
        <f>IF(マンアワー!E673&gt;0,LN(マンアワー!E673),0)</f>
        <v>10.031293428788082</v>
      </c>
      <c r="F673" s="4">
        <f>IF(マンアワー!F673&gt;0,LN(マンアワー!F673),0)</f>
        <v>9.8474711230478924</v>
      </c>
      <c r="G673" s="4">
        <f>IF(マンアワー!G673&gt;0,LN(マンアワー!G673),0)</f>
        <v>10.109845583907667</v>
      </c>
      <c r="H673" s="4">
        <f>IF(マンアワー!H673&gt;0,LN(マンアワー!H673),0)</f>
        <v>10.074438464460647</v>
      </c>
      <c r="I673" s="4">
        <f>IF(マンアワー!I673&gt;0,LN(マンアワー!I673),0)</f>
        <v>9.9619798712961831</v>
      </c>
      <c r="J673" s="4">
        <f>IF(マンアワー!J673&gt;0,LN(マンアワー!J673),0)</f>
        <v>9.8906296414134705</v>
      </c>
      <c r="L673" s="6">
        <f t="shared" ref="L673:Q673" si="669">E673-E$1087</f>
        <v>-0.67756512137404457</v>
      </c>
      <c r="M673" s="6">
        <f t="shared" si="669"/>
        <v>-0.87064173568354342</v>
      </c>
      <c r="N673" s="6">
        <f t="shared" si="669"/>
        <v>-0.71410492369689749</v>
      </c>
      <c r="O673" s="6">
        <f t="shared" si="669"/>
        <v>-0.65244583093655351</v>
      </c>
      <c r="P673" s="6">
        <f t="shared" si="669"/>
        <v>-0.74555649527728285</v>
      </c>
      <c r="Q673" s="6">
        <f t="shared" si="669"/>
        <v>-0.76336832426225953</v>
      </c>
    </row>
    <row r="674" spans="1:17" x14ac:dyDescent="0.15">
      <c r="A674" s="1">
        <v>30</v>
      </c>
      <c r="B674" s="1" t="s">
        <v>304</v>
      </c>
      <c r="C674" s="1">
        <v>4</v>
      </c>
      <c r="D674" s="1" t="s">
        <v>17</v>
      </c>
      <c r="E674" s="4">
        <f>IF(マンアワー!E674&gt;0,LN(マンアワー!E674),0)</f>
        <v>11.088225827371323</v>
      </c>
      <c r="F674" s="4">
        <f>IF(マンアワー!F674&gt;0,LN(マンアワー!F674),0)</f>
        <v>10.848342810892639</v>
      </c>
      <c r="G674" s="4">
        <f>IF(マンアワー!G674&gt;0,LN(マンアワー!G674),0)</f>
        <v>10.771732739064523</v>
      </c>
      <c r="H674" s="4">
        <f>IF(マンアワー!H674&gt;0,LN(マンアワー!H674),0)</f>
        <v>10.075729538380276</v>
      </c>
      <c r="I674" s="4">
        <f>IF(マンアワー!I674&gt;0,LN(マンアワー!I674),0)</f>
        <v>9.2809434261795793</v>
      </c>
      <c r="J674" s="4">
        <f>IF(マンアワー!J674&gt;0,LN(マンアワー!J674),0)</f>
        <v>9.2263444102614116</v>
      </c>
      <c r="L674" s="6">
        <f t="shared" ref="L674:Q674" si="670">E674-E$1088</f>
        <v>0.18058066976246501</v>
      </c>
      <c r="M674" s="6">
        <f t="shared" si="670"/>
        <v>-7.5171217774272492E-3</v>
      </c>
      <c r="N674" s="6">
        <f t="shared" si="670"/>
        <v>-0.10301431915872428</v>
      </c>
      <c r="O674" s="6">
        <f t="shared" si="670"/>
        <v>-0.14495370260678619</v>
      </c>
      <c r="P674" s="6">
        <f t="shared" si="670"/>
        <v>-0.32592765942584734</v>
      </c>
      <c r="Q674" s="6">
        <f t="shared" si="670"/>
        <v>-0.26533490558211525</v>
      </c>
    </row>
    <row r="675" spans="1:17" x14ac:dyDescent="0.15">
      <c r="A675" s="1">
        <v>30</v>
      </c>
      <c r="B675" s="1" t="s">
        <v>304</v>
      </c>
      <c r="C675" s="1">
        <v>5</v>
      </c>
      <c r="D675" s="1" t="s">
        <v>18</v>
      </c>
      <c r="E675" s="4">
        <f>IF(マンアワー!E675&gt;0,LN(マンアワー!E675),0)</f>
        <v>8.8816377362207284</v>
      </c>
      <c r="F675" s="4">
        <f>IF(マンアワー!F675&gt;0,LN(マンアワー!F675),0)</f>
        <v>8.4668213387929843</v>
      </c>
      <c r="G675" s="4">
        <f>IF(マンアワー!G675&gt;0,LN(マンアワー!G675),0)</f>
        <v>8.3234269056113064</v>
      </c>
      <c r="H675" s="4">
        <f>IF(マンアワー!H675&gt;0,LN(マンアワー!H675),0)</f>
        <v>7.8984617425747281</v>
      </c>
      <c r="I675" s="4">
        <f>IF(マンアワー!I675&gt;0,LN(マンアワー!I675),0)</f>
        <v>7.4619607995959694</v>
      </c>
      <c r="J675" s="4">
        <f>IF(マンアワー!J675&gt;0,LN(マンアワー!J675),0)</f>
        <v>7.4504817724040304</v>
      </c>
      <c r="L675" s="6">
        <f t="shared" ref="L675:Q675" si="671">E675-E$1089</f>
        <v>-0.46021139803583111</v>
      </c>
      <c r="M675" s="6">
        <f t="shared" si="671"/>
        <v>-0.7197195839886934</v>
      </c>
      <c r="N675" s="6">
        <f t="shared" si="671"/>
        <v>-0.92361839748501495</v>
      </c>
      <c r="O675" s="6">
        <f t="shared" si="671"/>
        <v>-1.1635031781118279</v>
      </c>
      <c r="P675" s="6">
        <f t="shared" si="671"/>
        <v>-1.4003146287154635</v>
      </c>
      <c r="Q675" s="6">
        <f t="shared" si="671"/>
        <v>-1.3627541627523758</v>
      </c>
    </row>
    <row r="676" spans="1:17" x14ac:dyDescent="0.15">
      <c r="A676" s="1">
        <v>30</v>
      </c>
      <c r="B676" s="1" t="s">
        <v>304</v>
      </c>
      <c r="C676" s="1">
        <v>6</v>
      </c>
      <c r="D676" s="1" t="s">
        <v>2</v>
      </c>
      <c r="E676" s="4">
        <f>IF(マンアワー!E676&gt;0,LN(マンアワー!E676),0)</f>
        <v>9.4654182717848698</v>
      </c>
      <c r="F676" s="4">
        <f>IF(マンアワー!F676&gt;0,LN(マンアワー!F676),0)</f>
        <v>9.2498995455162571</v>
      </c>
      <c r="G676" s="4">
        <f>IF(マンアワー!G676&gt;0,LN(マンアワー!G676),0)</f>
        <v>9.2233049491696093</v>
      </c>
      <c r="H676" s="4">
        <f>IF(マンアワー!H676&gt;0,LN(マンアワー!H676),0)</f>
        <v>9.2500085771936114</v>
      </c>
      <c r="I676" s="4">
        <f>IF(マンアワー!I676&gt;0,LN(マンアワー!I676),0)</f>
        <v>8.9926417823331892</v>
      </c>
      <c r="J676" s="4">
        <f>IF(マンアワー!J676&gt;0,LN(マンアワー!J676),0)</f>
        <v>8.914472111874769</v>
      </c>
      <c r="L676" s="6">
        <f t="shared" ref="L676:Q676" si="672">E676-E$1090</f>
        <v>0.10157717671169841</v>
      </c>
      <c r="M676" s="6">
        <f t="shared" si="672"/>
        <v>9.9513987879330301E-2</v>
      </c>
      <c r="N676" s="6">
        <f t="shared" si="672"/>
        <v>2.6975580639669872E-2</v>
      </c>
      <c r="O676" s="6">
        <f t="shared" si="672"/>
        <v>0.10180120134388737</v>
      </c>
      <c r="P676" s="6">
        <f t="shared" si="672"/>
        <v>-9.0293830785142859E-2</v>
      </c>
      <c r="Q676" s="6">
        <f t="shared" si="672"/>
        <v>-8.9442301207069974E-2</v>
      </c>
    </row>
    <row r="677" spans="1:17" x14ac:dyDescent="0.15">
      <c r="A677" s="1">
        <v>30</v>
      </c>
      <c r="B677" s="1" t="s">
        <v>305</v>
      </c>
      <c r="C677" s="1">
        <v>7</v>
      </c>
      <c r="D677" s="1" t="s">
        <v>19</v>
      </c>
      <c r="E677" s="4">
        <f>IF(マンアワー!E677&gt;0,LN(マンアワー!E677),0)</f>
        <v>8.8192037215275985</v>
      </c>
      <c r="F677" s="4">
        <f>IF(マンアワー!F677&gt;0,LN(マンアワー!F677),0)</f>
        <v>8.8202206403562862</v>
      </c>
      <c r="G677" s="4">
        <f>IF(マンアワー!G677&gt;0,LN(マンアワー!G677),0)</f>
        <v>7.9537734397160929</v>
      </c>
      <c r="H677" s="4">
        <f>IF(マンアワー!H677&gt;0,LN(マンアワー!H677),0)</f>
        <v>7.7995172481595283</v>
      </c>
      <c r="I677" s="4">
        <f>IF(マンアワー!I677&gt;0,LN(マンアワー!I677),0)</f>
        <v>7.5957772827757131</v>
      </c>
      <c r="J677" s="4">
        <f>IF(マンアワー!J677&gt;0,LN(マンアワー!J677),0)</f>
        <v>7.4195666443004624</v>
      </c>
      <c r="L677" s="6">
        <f t="shared" ref="L677:Q677" si="673">E677-E$1091</f>
        <v>2.3165234181321779</v>
      </c>
      <c r="M677" s="6">
        <f t="shared" si="673"/>
        <v>2.2735510199246685</v>
      </c>
      <c r="N677" s="6">
        <f t="shared" si="673"/>
        <v>1.5264421365880718</v>
      </c>
      <c r="O677" s="6">
        <f t="shared" si="673"/>
        <v>1.4762735138732586</v>
      </c>
      <c r="P677" s="6">
        <f t="shared" si="673"/>
        <v>1.2857784506839627</v>
      </c>
      <c r="Q677" s="6">
        <f t="shared" si="673"/>
        <v>1.2710303883686684</v>
      </c>
    </row>
    <row r="678" spans="1:17" x14ac:dyDescent="0.15">
      <c r="A678" s="1">
        <v>30</v>
      </c>
      <c r="B678" s="1" t="s">
        <v>304</v>
      </c>
      <c r="C678" s="1">
        <v>8</v>
      </c>
      <c r="D678" s="1" t="s">
        <v>20</v>
      </c>
      <c r="E678" s="4">
        <f>IF(マンアワー!E678&gt;0,LN(マンアワー!E678),0)</f>
        <v>8.7894998839371539</v>
      </c>
      <c r="F678" s="4">
        <f>IF(マンアワー!F678&gt;0,LN(マンアワー!F678),0)</f>
        <v>8.7843144999434326</v>
      </c>
      <c r="G678" s="4">
        <f>IF(マンアワー!G678&gt;0,LN(マンアワー!G678),0)</f>
        <v>8.7210911721711266</v>
      </c>
      <c r="H678" s="4">
        <f>IF(マンアワー!H678&gt;0,LN(マンアワー!H678),0)</f>
        <v>8.5304352052241317</v>
      </c>
      <c r="I678" s="4">
        <f>IF(マンアワー!I678&gt;0,LN(マンアワー!I678),0)</f>
        <v>8.0407934876451232</v>
      </c>
      <c r="J678" s="4">
        <f>IF(マンアワー!J678&gt;0,LN(マンアワー!J678),0)</f>
        <v>7.9388332126987375</v>
      </c>
      <c r="L678" s="6">
        <f t="shared" ref="L678:Q678" si="674">E678-E$1092</f>
        <v>-1.1997146499324938</v>
      </c>
      <c r="M678" s="6">
        <f t="shared" si="674"/>
        <v>-1.1952748300216882</v>
      </c>
      <c r="N678" s="6">
        <f t="shared" si="674"/>
        <v>-1.1654388086333913</v>
      </c>
      <c r="O678" s="6">
        <f t="shared" si="674"/>
        <v>-1.0946162981209913</v>
      </c>
      <c r="P678" s="6">
        <f t="shared" si="674"/>
        <v>-1.2353497655657915</v>
      </c>
      <c r="Q678" s="6">
        <f t="shared" si="674"/>
        <v>-1.2007657930104365</v>
      </c>
    </row>
    <row r="679" spans="1:17" x14ac:dyDescent="0.15">
      <c r="A679" s="1">
        <v>30</v>
      </c>
      <c r="B679" s="1" t="s">
        <v>304</v>
      </c>
      <c r="C679" s="1">
        <v>9</v>
      </c>
      <c r="D679" s="1" t="s">
        <v>21</v>
      </c>
      <c r="E679" s="4">
        <f>IF(マンアワー!E679&gt;0,LN(マンアワー!E679),0)</f>
        <v>10.942841682213611</v>
      </c>
      <c r="F679" s="4">
        <f>IF(マンアワー!F679&gt;0,LN(マンアワー!F679),0)</f>
        <v>10.52875269751866</v>
      </c>
      <c r="G679" s="4">
        <f>IF(マンアワー!G679&gt;0,LN(マンアワー!G679),0)</f>
        <v>10.126684238714423</v>
      </c>
      <c r="H679" s="4">
        <f>IF(マンアワー!H679&gt;0,LN(マンアワー!H679),0)</f>
        <v>9.6556007144454359</v>
      </c>
      <c r="I679" s="4">
        <f>IF(マンアワー!I679&gt;0,LN(マンアワー!I679),0)</f>
        <v>9.500439080635676</v>
      </c>
      <c r="J679" s="4">
        <f>IF(マンアワー!J679&gt;0,LN(マンアワー!J679),0)</f>
        <v>9.3788903200395968</v>
      </c>
      <c r="L679" s="6">
        <f t="shared" ref="L679:Q679" si="675">E679-E$1093</f>
        <v>1.0075180243732014</v>
      </c>
      <c r="M679" s="6">
        <f t="shared" si="675"/>
        <v>0.83572802754031805</v>
      </c>
      <c r="N679" s="6">
        <f t="shared" si="675"/>
        <v>0.58270064976256286</v>
      </c>
      <c r="O679" s="6">
        <f t="shared" si="675"/>
        <v>0.32840150487157871</v>
      </c>
      <c r="P679" s="6">
        <f t="shared" si="675"/>
        <v>9.5226855453649506E-2</v>
      </c>
      <c r="Q679" s="6">
        <f t="shared" si="675"/>
        <v>0.14450982238125043</v>
      </c>
    </row>
    <row r="680" spans="1:17" x14ac:dyDescent="0.15">
      <c r="A680" s="1">
        <v>30</v>
      </c>
      <c r="B680" s="1" t="s">
        <v>304</v>
      </c>
      <c r="C680" s="1">
        <v>10</v>
      </c>
      <c r="D680" s="1" t="s">
        <v>22</v>
      </c>
      <c r="E680" s="4">
        <f>IF(マンアワー!E680&gt;0,LN(マンアワー!E680),0)</f>
        <v>9.6901139738249871</v>
      </c>
      <c r="F680" s="4">
        <f>IF(マンアワー!F680&gt;0,LN(マンアワー!F680),0)</f>
        <v>9.3133591996601393</v>
      </c>
      <c r="G680" s="4">
        <f>IF(マンアワー!G680&gt;0,LN(マンアワー!G680),0)</f>
        <v>9.6174921117157322</v>
      </c>
      <c r="H680" s="4">
        <f>IF(マンアワー!H680&gt;0,LN(マンアワー!H680),0)</f>
        <v>9.3342987163135298</v>
      </c>
      <c r="I680" s="4">
        <f>IF(マンアワー!I680&gt;0,LN(マンアワー!I680),0)</f>
        <v>9.0290857738044572</v>
      </c>
      <c r="J680" s="4">
        <f>IF(マンアワー!J680&gt;0,LN(マンアワー!J680),0)</f>
        <v>8.9532750473499316</v>
      </c>
      <c r="L680" s="6">
        <f t="shared" ref="L680:Q680" si="676">E680-E$1094</f>
        <v>-0.42361078323164314</v>
      </c>
      <c r="M680" s="6">
        <f t="shared" si="676"/>
        <v>-0.74682010248561959</v>
      </c>
      <c r="N680" s="6">
        <f t="shared" si="676"/>
        <v>-0.67977317254325698</v>
      </c>
      <c r="O680" s="6">
        <f t="shared" si="676"/>
        <v>-0.77857045179839979</v>
      </c>
      <c r="P680" s="6">
        <f t="shared" si="676"/>
        <v>-0.91903865226234416</v>
      </c>
      <c r="Q680" s="6">
        <f t="shared" si="676"/>
        <v>-0.87015717497765088</v>
      </c>
    </row>
    <row r="681" spans="1:17" x14ac:dyDescent="0.15">
      <c r="A681" s="1">
        <v>30</v>
      </c>
      <c r="B681" s="1" t="s">
        <v>304</v>
      </c>
      <c r="C681" s="1">
        <v>11</v>
      </c>
      <c r="D681" s="1" t="s">
        <v>23</v>
      </c>
      <c r="E681" s="4">
        <f>IF(マンアワー!E681&gt;0,LN(マンアワー!E681),0)</f>
        <v>9.4961933090066886</v>
      </c>
      <c r="F681" s="4">
        <f>IF(マンアワー!F681&gt;0,LN(マンアワー!F681),0)</f>
        <v>9.5546176078228608</v>
      </c>
      <c r="G681" s="4">
        <f>IF(マンアワー!G681&gt;0,LN(マンアワー!G681),0)</f>
        <v>9.699538116555761</v>
      </c>
      <c r="H681" s="4">
        <f>IF(マンアワー!H681&gt;0,LN(マンアワー!H681),0)</f>
        <v>9.5860192796607677</v>
      </c>
      <c r="I681" s="4">
        <f>IF(マンアワー!I681&gt;0,LN(マンアワー!I681),0)</f>
        <v>9.5269839794205815</v>
      </c>
      <c r="J681" s="4">
        <f>IF(マンアワー!J681&gt;0,LN(マンアワー!J681),0)</f>
        <v>9.3118895114132059</v>
      </c>
      <c r="L681" s="6">
        <f t="shared" ref="L681:Q681" si="677">E681-E$1095</f>
        <v>-0.69813759465954384</v>
      </c>
      <c r="M681" s="6">
        <f t="shared" si="677"/>
        <v>-0.69973355084931477</v>
      </c>
      <c r="N681" s="6">
        <f t="shared" si="677"/>
        <v>-0.7774140962141054</v>
      </c>
      <c r="O681" s="6">
        <f t="shared" si="677"/>
        <v>-0.8205494767549677</v>
      </c>
      <c r="P681" s="6">
        <f t="shared" si="677"/>
        <v>-0.89223984313600013</v>
      </c>
      <c r="Q681" s="6">
        <f t="shared" si="677"/>
        <v>-0.88276064117220443</v>
      </c>
    </row>
    <row r="682" spans="1:17" x14ac:dyDescent="0.15">
      <c r="A682" s="1">
        <v>30</v>
      </c>
      <c r="B682" s="1" t="s">
        <v>304</v>
      </c>
      <c r="C682" s="1">
        <v>12</v>
      </c>
      <c r="D682" s="1" t="s">
        <v>24</v>
      </c>
      <c r="E682" s="4">
        <f>IF(マンアワー!E682&gt;0,LN(マンアワー!E682),0)</f>
        <v>7.9403291085701433</v>
      </c>
      <c r="F682" s="4">
        <f>IF(マンアワー!F682&gt;0,LN(マンアワー!F682),0)</f>
        <v>7.6739464870886627</v>
      </c>
      <c r="G682" s="4">
        <f>IF(マンアワー!G682&gt;0,LN(マンアワー!G682),0)</f>
        <v>8.694968608183034</v>
      </c>
      <c r="H682" s="4">
        <f>IF(マンアワー!H682&gt;0,LN(マンアワー!H682),0)</f>
        <v>8.9761268782625692</v>
      </c>
      <c r="I682" s="4">
        <f>IF(マンアワー!I682&gt;0,LN(マンアワー!I682),0)</f>
        <v>8.8602545830990422</v>
      </c>
      <c r="J682" s="4">
        <f>IF(マンアワー!J682&gt;0,LN(マンアワー!J682),0)</f>
        <v>8.6658887605827974</v>
      </c>
      <c r="L682" s="6">
        <f t="shared" ref="L682:Q682" si="678">E682-E$1096</f>
        <v>-2.2482959502024116</v>
      </c>
      <c r="M682" s="6">
        <f t="shared" si="678"/>
        <v>-2.7415822679106485</v>
      </c>
      <c r="N682" s="6">
        <f t="shared" si="678"/>
        <v>-2.2859102382160348</v>
      </c>
      <c r="O682" s="6">
        <f t="shared" si="678"/>
        <v>-1.9067198751830823</v>
      </c>
      <c r="P682" s="6">
        <f t="shared" si="678"/>
        <v>-1.883917889297102</v>
      </c>
      <c r="Q682" s="6">
        <f t="shared" si="678"/>
        <v>-1.9523374723837303</v>
      </c>
    </row>
    <row r="683" spans="1:17" x14ac:dyDescent="0.15">
      <c r="A683" s="1">
        <v>30</v>
      </c>
      <c r="B683" s="1" t="s">
        <v>304</v>
      </c>
      <c r="C683" s="1">
        <v>13</v>
      </c>
      <c r="D683" s="1" t="s">
        <v>25</v>
      </c>
      <c r="E683" s="4">
        <f>IF(マンアワー!E683&gt;0,LN(マンアワー!E683),0)</f>
        <v>7.7372575990511363</v>
      </c>
      <c r="F683" s="4">
        <f>IF(マンアワー!F683&gt;0,LN(マンアワー!F683),0)</f>
        <v>8.2056407881061517</v>
      </c>
      <c r="G683" s="4">
        <f>IF(マンアワー!G683&gt;0,LN(マンアワー!G683),0)</f>
        <v>7.7562195107290757</v>
      </c>
      <c r="H683" s="4">
        <f>IF(マンアワー!H683&gt;0,LN(マンアワー!H683),0)</f>
        <v>7.6019771597109154</v>
      </c>
      <c r="I683" s="4">
        <f>IF(マンアワー!I683&gt;0,LN(マンアワー!I683),0)</f>
        <v>7.7399443497260378</v>
      </c>
      <c r="J683" s="4">
        <f>IF(マンアワー!J683&gt;0,LN(マンアワー!J683),0)</f>
        <v>7.6056976802095031</v>
      </c>
      <c r="L683" s="6">
        <f t="shared" ref="L683:Q683" si="679">E683-E$1097</f>
        <v>-1.8962262265088716</v>
      </c>
      <c r="M683" s="6">
        <f t="shared" si="679"/>
        <v>-1.5603920479894455</v>
      </c>
      <c r="N683" s="6">
        <f t="shared" si="679"/>
        <v>-2.0591579282265782</v>
      </c>
      <c r="O683" s="6">
        <f t="shared" si="679"/>
        <v>-2.1304497159408742</v>
      </c>
      <c r="P683" s="6">
        <f t="shared" si="679"/>
        <v>-2.2638711264882581</v>
      </c>
      <c r="Q683" s="6">
        <f t="shared" si="679"/>
        <v>-2.2452301356172173</v>
      </c>
    </row>
    <row r="684" spans="1:17" x14ac:dyDescent="0.15">
      <c r="A684" s="1">
        <v>30</v>
      </c>
      <c r="B684" s="1" t="s">
        <v>304</v>
      </c>
      <c r="C684" s="1">
        <v>14</v>
      </c>
      <c r="D684" s="1" t="s">
        <v>26</v>
      </c>
      <c r="E684" s="4">
        <f>IF(マンアワー!E684&gt;0,LN(マンアワー!E684),0)</f>
        <v>7.0569113694068575</v>
      </c>
      <c r="F684" s="4">
        <f>IF(マンアワー!F684&gt;0,LN(マンアワー!F684),0)</f>
        <v>7.2431087891228971</v>
      </c>
      <c r="G684" s="4">
        <f>IF(マンアワー!G684&gt;0,LN(マンアワー!G684),0)</f>
        <v>7.9979980183565278</v>
      </c>
      <c r="H684" s="4">
        <f>IF(マンアワー!H684&gt;0,LN(マンアワー!H684),0)</f>
        <v>7.8233758988439668</v>
      </c>
      <c r="I684" s="4">
        <f>IF(マンアワー!I684&gt;0,LN(マンアワー!I684),0)</f>
        <v>7.4182819548555559</v>
      </c>
      <c r="J684" s="4">
        <f>IF(マンアワー!J684&gt;0,LN(マンアワー!J684),0)</f>
        <v>7.3748678994258441</v>
      </c>
      <c r="L684" s="6">
        <f t="shared" ref="L684:Q684" si="680">E684-E$1098</f>
        <v>-0.89778434324741063</v>
      </c>
      <c r="M684" s="6">
        <f t="shared" si="680"/>
        <v>-1.1074469169297947</v>
      </c>
      <c r="N684" s="6">
        <f t="shared" si="680"/>
        <v>-0.54785735022561255</v>
      </c>
      <c r="O684" s="6">
        <f t="shared" si="680"/>
        <v>-0.34926765858722675</v>
      </c>
      <c r="P684" s="6">
        <f t="shared" si="680"/>
        <v>-0.64488664318513589</v>
      </c>
      <c r="Q684" s="6">
        <f t="shared" si="680"/>
        <v>-0.56427831710920895</v>
      </c>
    </row>
    <row r="685" spans="1:17" x14ac:dyDescent="0.15">
      <c r="A685" s="1">
        <v>30</v>
      </c>
      <c r="B685" s="1" t="s">
        <v>304</v>
      </c>
      <c r="C685" s="1">
        <v>15</v>
      </c>
      <c r="D685" s="1" t="s">
        <v>27</v>
      </c>
      <c r="E685" s="4">
        <f>IF(マンアワー!E685&gt;0,LN(マンアワー!E685),0)</f>
        <v>11.195130252964246</v>
      </c>
      <c r="F685" s="4">
        <f>IF(マンアワー!F685&gt;0,LN(マンアワー!F685),0)</f>
        <v>10.835583371590621</v>
      </c>
      <c r="G685" s="4">
        <f>IF(マンアワー!G685&gt;0,LN(マンアワー!G685),0)</f>
        <v>10.862834388257866</v>
      </c>
      <c r="H685" s="4">
        <f>IF(マンアワー!H685&gt;0,LN(マンアワー!H685),0)</f>
        <v>10.484904410915156</v>
      </c>
      <c r="I685" s="4">
        <f>IF(マンアワー!I685&gt;0,LN(マンアワー!I685),0)</f>
        <v>10.069199039376056</v>
      </c>
      <c r="J685" s="4">
        <f>IF(マンアワー!J685&gt;0,LN(マンアワー!J685),0)</f>
        <v>9.9692545518748599</v>
      </c>
      <c r="L685" s="6">
        <f t="shared" ref="L685:Q685" si="681">E685-E$1099</f>
        <v>-0.17711577145193047</v>
      </c>
      <c r="M685" s="6">
        <f t="shared" si="681"/>
        <v>-0.46584669372018794</v>
      </c>
      <c r="N685" s="6">
        <f t="shared" si="681"/>
        <v>-0.45381472115852972</v>
      </c>
      <c r="O685" s="6">
        <f t="shared" si="681"/>
        <v>-0.58310697063296857</v>
      </c>
      <c r="P685" s="6">
        <f t="shared" si="681"/>
        <v>-0.76630584028933946</v>
      </c>
      <c r="Q685" s="6">
        <f t="shared" si="681"/>
        <v>-0.77605867396979278</v>
      </c>
    </row>
    <row r="686" spans="1:17" x14ac:dyDescent="0.15">
      <c r="A686" s="1">
        <v>30</v>
      </c>
      <c r="B686" s="1" t="s">
        <v>303</v>
      </c>
      <c r="C686" s="1">
        <v>16</v>
      </c>
      <c r="D686" s="1" t="s">
        <v>10</v>
      </c>
      <c r="E686" s="4">
        <f>IF(マンアワー!E686&gt;0,LN(マンアワー!E686),0)</f>
        <v>11.452372393544319</v>
      </c>
      <c r="F686" s="4">
        <f>IF(マンアワー!F686&gt;0,LN(マンアワー!F686),0)</f>
        <v>11.621016916258137</v>
      </c>
      <c r="G686" s="4">
        <f>IF(マンアワー!G686&gt;0,LN(マンアワー!G686),0)</f>
        <v>11.551992710303013</v>
      </c>
      <c r="H686" s="4">
        <f>IF(マンアワー!H686&gt;0,LN(マンアワー!H686),0)</f>
        <v>11.496257834591004</v>
      </c>
      <c r="I686" s="4">
        <f>IF(マンアワー!I686&gt;0,LN(マンアワー!I686),0)</f>
        <v>11.219244261717698</v>
      </c>
      <c r="J686" s="4">
        <f>IF(マンアワー!J686&gt;0,LN(マンアワー!J686),0)</f>
        <v>11.155242107465888</v>
      </c>
      <c r="L686" s="6">
        <f t="shared" ref="L686:Q686" si="682">E686-E$1100</f>
        <v>-0.52992124533764517</v>
      </c>
      <c r="M686" s="6">
        <f t="shared" si="682"/>
        <v>-0.66491286663111282</v>
      </c>
      <c r="N686" s="6">
        <f t="shared" si="682"/>
        <v>-0.71351275119235069</v>
      </c>
      <c r="O686" s="6">
        <f t="shared" si="682"/>
        <v>-0.75546424207372098</v>
      </c>
      <c r="P686" s="6">
        <f t="shared" si="682"/>
        <v>-0.82044922034396706</v>
      </c>
      <c r="Q686" s="6">
        <f t="shared" si="682"/>
        <v>-0.8285458973442541</v>
      </c>
    </row>
    <row r="687" spans="1:17" x14ac:dyDescent="0.15">
      <c r="A687" s="1">
        <v>30</v>
      </c>
      <c r="B687" s="1" t="s">
        <v>303</v>
      </c>
      <c r="C687" s="1">
        <v>17</v>
      </c>
      <c r="D687" s="1" t="s">
        <v>11</v>
      </c>
      <c r="E687" s="4">
        <f>IF(マンアワー!E687&gt;0,LN(マンアワー!E687),0)</f>
        <v>8.7850692285416887</v>
      </c>
      <c r="F687" s="4">
        <f>IF(マンアワー!F687&gt;0,LN(マンアワー!F687),0)</f>
        <v>8.8782244092043268</v>
      </c>
      <c r="G687" s="4">
        <f>IF(マンアワー!G687&gt;0,LN(マンアワー!G687),0)</f>
        <v>8.9375258412633141</v>
      </c>
      <c r="H687" s="4">
        <f>IF(マンアワー!H687&gt;0,LN(マンアワー!H687),0)</f>
        <v>8.9899294755340264</v>
      </c>
      <c r="I687" s="4">
        <f>IF(マンアワー!I687&gt;0,LN(マンアワー!I687),0)</f>
        <v>8.9140264019191537</v>
      </c>
      <c r="J687" s="4">
        <f>IF(マンアワー!J687&gt;0,LN(マンアワー!J687),0)</f>
        <v>8.9175116834289927</v>
      </c>
      <c r="L687" s="6">
        <f t="shared" ref="L687:Q687" si="683">E687-E$1101</f>
        <v>-0.38745592455217448</v>
      </c>
      <c r="M687" s="6">
        <f t="shared" si="683"/>
        <v>-0.45770068067317027</v>
      </c>
      <c r="N687" s="6">
        <f t="shared" si="683"/>
        <v>-0.50976692068174145</v>
      </c>
      <c r="O687" s="6">
        <f t="shared" si="683"/>
        <v>-0.50656457396988941</v>
      </c>
      <c r="P687" s="6">
        <f t="shared" si="683"/>
        <v>-0.52298987168306432</v>
      </c>
      <c r="Q687" s="6">
        <f t="shared" si="683"/>
        <v>-0.5054503158064918</v>
      </c>
    </row>
    <row r="688" spans="1:17" x14ac:dyDescent="0.15">
      <c r="A688" s="1">
        <v>30</v>
      </c>
      <c r="B688" s="1" t="s">
        <v>303</v>
      </c>
      <c r="C688" s="1">
        <v>18</v>
      </c>
      <c r="D688" s="1" t="s">
        <v>12</v>
      </c>
      <c r="E688" s="4">
        <f>IF(マンアワー!E688&gt;0,LN(マンアワー!E688),0)</f>
        <v>12.057483582077282</v>
      </c>
      <c r="F688" s="4">
        <f>IF(マンアワー!F688&gt;0,LN(マンアワー!F688),0)</f>
        <v>12.153793589435887</v>
      </c>
      <c r="G688" s="4">
        <f>IF(マンアワー!G688&gt;0,LN(マンアワー!G688),0)</f>
        <v>11.982586919743204</v>
      </c>
      <c r="H688" s="4">
        <f>IF(マンアワー!H688&gt;0,LN(マンアワー!H688),0)</f>
        <v>11.857562834712354</v>
      </c>
      <c r="I688" s="4">
        <f>IF(マンアワー!I688&gt;0,LN(マンアワー!I688),0)</f>
        <v>11.593434690911771</v>
      </c>
      <c r="J688" s="4">
        <f>IF(マンアワー!J688&gt;0,LN(マンアワー!J688),0)</f>
        <v>11.55451850694493</v>
      </c>
      <c r="L688" s="6">
        <f t="shared" ref="L688:Q688" si="684">E688-E$1102</f>
        <v>-0.53108637379519408</v>
      </c>
      <c r="M688" s="6">
        <f t="shared" si="684"/>
        <v>-0.55961316009353546</v>
      </c>
      <c r="N688" s="6">
        <f t="shared" si="684"/>
        <v>-0.66251598195826844</v>
      </c>
      <c r="O688" s="6">
        <f t="shared" si="684"/>
        <v>-0.65059408578305877</v>
      </c>
      <c r="P688" s="6">
        <f t="shared" si="684"/>
        <v>-0.75312118396359118</v>
      </c>
      <c r="Q688" s="6">
        <f t="shared" si="684"/>
        <v>-0.76026269417912395</v>
      </c>
    </row>
    <row r="689" spans="1:17" x14ac:dyDescent="0.15">
      <c r="A689" s="1">
        <v>30</v>
      </c>
      <c r="B689" s="1" t="s">
        <v>303</v>
      </c>
      <c r="C689" s="1">
        <v>19</v>
      </c>
      <c r="D689" s="1" t="s">
        <v>13</v>
      </c>
      <c r="E689" s="4">
        <f>IF(マンアワー!E689&gt;0,LN(マンアワー!E689),0)</f>
        <v>10.062844939990576</v>
      </c>
      <c r="F689" s="4">
        <f>IF(マンアワー!F689&gt;0,LN(マンアワー!F689),0)</f>
        <v>10.269139403696592</v>
      </c>
      <c r="G689" s="4">
        <f>IF(マンアワー!G689&gt;0,LN(マンアワー!G689),0)</f>
        <v>10.34169160925558</v>
      </c>
      <c r="H689" s="4">
        <f>IF(マンアワー!H689&gt;0,LN(マンアワー!H689),0)</f>
        <v>9.9633427124989584</v>
      </c>
      <c r="I689" s="4">
        <f>IF(マンアワー!I689&gt;0,LN(マンアワー!I689),0)</f>
        <v>9.9956853970553574</v>
      </c>
      <c r="J689" s="4">
        <f>IF(マンアワー!J689&gt;0,LN(マンアワー!J689),0)</f>
        <v>10.038769455599398</v>
      </c>
      <c r="L689" s="6">
        <f t="shared" ref="L689:Q689" si="685">E689-E$1103</f>
        <v>-0.3899601037886633</v>
      </c>
      <c r="M689" s="6">
        <f t="shared" si="685"/>
        <v>-0.46875006986827827</v>
      </c>
      <c r="N689" s="6">
        <f t="shared" si="685"/>
        <v>-0.50240242222777454</v>
      </c>
      <c r="O689" s="6">
        <f t="shared" si="685"/>
        <v>-0.75171448469195923</v>
      </c>
      <c r="P689" s="6">
        <f t="shared" si="685"/>
        <v>-0.68885832162673211</v>
      </c>
      <c r="Q689" s="6">
        <f t="shared" si="685"/>
        <v>-0.64014713332643325</v>
      </c>
    </row>
    <row r="690" spans="1:17" x14ac:dyDescent="0.15">
      <c r="A690" s="1">
        <v>30</v>
      </c>
      <c r="B690" s="1" t="s">
        <v>303</v>
      </c>
      <c r="C690" s="1">
        <v>20</v>
      </c>
      <c r="D690" s="1" t="s">
        <v>14</v>
      </c>
      <c r="E690" s="4">
        <f>IF(マンアワー!E690&gt;0,LN(マンアワー!E690),0)</f>
        <v>8.2427851484948942</v>
      </c>
      <c r="F690" s="4">
        <f>IF(マンアワー!F690&gt;0,LN(マンアワー!F690),0)</f>
        <v>8.6864606905971797</v>
      </c>
      <c r="G690" s="4">
        <f>IF(マンアワー!G690&gt;0,LN(マンアワー!G690),0)</f>
        <v>9.1575553501265041</v>
      </c>
      <c r="H690" s="4">
        <f>IF(マンアワー!H690&gt;0,LN(マンアワー!H690),0)</f>
        <v>8.8752152648338392</v>
      </c>
      <c r="I690" s="4">
        <f>IF(マンアワー!I690&gt;0,LN(マンアワー!I690),0)</f>
        <v>8.8164828134200945</v>
      </c>
      <c r="J690" s="4">
        <f>IF(マンアワー!J690&gt;0,LN(マンアワー!J690),0)</f>
        <v>8.7892691450371672</v>
      </c>
      <c r="L690" s="6">
        <f t="shared" ref="L690:Q690" si="686">E690-E$1104</f>
        <v>-0.42827833027699569</v>
      </c>
      <c r="M690" s="6">
        <f t="shared" si="686"/>
        <v>-0.58990370059970409</v>
      </c>
      <c r="N690" s="6">
        <f t="shared" si="686"/>
        <v>-0.5095444100187887</v>
      </c>
      <c r="O690" s="6">
        <f t="shared" si="686"/>
        <v>-0.82761438978400292</v>
      </c>
      <c r="P690" s="6">
        <f t="shared" si="686"/>
        <v>-0.85855118816366804</v>
      </c>
      <c r="Q690" s="6">
        <f t="shared" si="686"/>
        <v>-0.87749161102776085</v>
      </c>
    </row>
    <row r="691" spans="1:17" x14ac:dyDescent="0.15">
      <c r="A691" s="1">
        <v>30</v>
      </c>
      <c r="B691" s="1" t="s">
        <v>303</v>
      </c>
      <c r="C691" s="1">
        <v>21</v>
      </c>
      <c r="D691" s="1" t="s">
        <v>15</v>
      </c>
      <c r="E691" s="4">
        <f>IF(マンアワー!E691&gt;0,LN(マンアワー!E691),0)</f>
        <v>11.27182992787424</v>
      </c>
      <c r="F691" s="4">
        <f>IF(マンアワー!F691&gt;0,LN(マンアワー!F691),0)</f>
        <v>11.084497199933358</v>
      </c>
      <c r="G691" s="4">
        <f>IF(マンアワー!G691&gt;0,LN(マンアワー!G691),0)</f>
        <v>11.058663037610344</v>
      </c>
      <c r="H691" s="4">
        <f>IF(マンアワー!H691&gt;0,LN(マンアワー!H691),0)</f>
        <v>10.937669348451937</v>
      </c>
      <c r="I691" s="4">
        <f>IF(マンアワー!I691&gt;0,LN(マンアワー!I691),0)</f>
        <v>10.613402231170939</v>
      </c>
      <c r="J691" s="4">
        <f>IF(マンアワー!J691&gt;0,LN(マンアワー!J691),0)</f>
        <v>10.587984154077221</v>
      </c>
      <c r="L691" s="6">
        <f t="shared" ref="L691:Q691" si="687">E691-E$1105</f>
        <v>-0.28808295336737189</v>
      </c>
      <c r="M691" s="6">
        <f t="shared" si="687"/>
        <v>-0.52996533667730894</v>
      </c>
      <c r="N691" s="6">
        <f t="shared" si="687"/>
        <v>-0.59742870457074382</v>
      </c>
      <c r="O691" s="6">
        <f t="shared" si="687"/>
        <v>-0.68267510641586249</v>
      </c>
      <c r="P691" s="6">
        <f t="shared" si="687"/>
        <v>-0.90462030407373284</v>
      </c>
      <c r="Q691" s="6">
        <f t="shared" si="687"/>
        <v>-0.92040341916490398</v>
      </c>
    </row>
    <row r="692" spans="1:17" x14ac:dyDescent="0.15">
      <c r="A692" s="1">
        <v>30</v>
      </c>
      <c r="B692" s="1" t="s">
        <v>159</v>
      </c>
      <c r="C692" s="1">
        <v>22</v>
      </c>
      <c r="D692" s="1" t="s">
        <v>7</v>
      </c>
      <c r="E692" s="4">
        <f>IF(マンアワー!E692&gt;0,LN(マンアワー!E692),0)</f>
        <v>12.160964920844433</v>
      </c>
      <c r="F692" s="4">
        <f>IF(マンアワー!F692&gt;0,LN(マンアワー!F692),0)</f>
        <v>12.251222773400908</v>
      </c>
      <c r="G692" s="4">
        <f>IF(マンアワー!G692&gt;0,LN(マンアワー!G692),0)</f>
        <v>12.423899201278321</v>
      </c>
      <c r="H692" s="4">
        <f>IF(マンアワー!H692&gt;0,LN(マンアワー!H692),0)</f>
        <v>12.475553307685768</v>
      </c>
      <c r="I692" s="4">
        <f>IF(マンアワー!I692&gt;0,LN(マンアワー!I692),0)</f>
        <v>12.622049232284045</v>
      </c>
      <c r="J692" s="4">
        <f>IF(マンアワー!J692&gt;0,LN(マンアワー!J692),0)</f>
        <v>12.580566316614977</v>
      </c>
      <c r="L692" s="6">
        <f t="shared" ref="L692:Q692" si="688">E692-E$1106</f>
        <v>-0.40207380075717758</v>
      </c>
      <c r="M692" s="6">
        <f t="shared" si="688"/>
        <v>-0.56620080428378294</v>
      </c>
      <c r="N692" s="6">
        <f t="shared" si="688"/>
        <v>-0.64347927348850753</v>
      </c>
      <c r="O692" s="6">
        <f t="shared" si="688"/>
        <v>-0.70988325244568706</v>
      </c>
      <c r="P692" s="6">
        <f t="shared" si="688"/>
        <v>-0.71017161897645309</v>
      </c>
      <c r="Q692" s="6">
        <f t="shared" si="688"/>
        <v>-0.73722327697724133</v>
      </c>
    </row>
    <row r="693" spans="1:17" x14ac:dyDescent="0.15">
      <c r="A693" s="1">
        <v>30</v>
      </c>
      <c r="B693" s="1" t="s">
        <v>159</v>
      </c>
      <c r="C693" s="1">
        <v>23</v>
      </c>
      <c r="D693" s="1" t="s">
        <v>28</v>
      </c>
      <c r="E693" s="4">
        <f>IF(マンアワー!E693&gt;0,LN(マンアワー!E693),0)</f>
        <v>11.107150932482313</v>
      </c>
      <c r="F693" s="4">
        <f>IF(マンアワー!F693&gt;0,LN(マンアワー!F693),0)</f>
        <v>11.209754867050114</v>
      </c>
      <c r="G693" s="4">
        <f>IF(マンアワー!G693&gt;0,LN(マンアワー!G693),0)</f>
        <v>11.182624071015706</v>
      </c>
      <c r="H693" s="4">
        <f>IF(マンアワー!H693&gt;0,LN(マンアワー!H693),0)</f>
        <v>11.1071788305818</v>
      </c>
      <c r="I693" s="4">
        <f>IF(マンアワー!I693&gt;0,LN(マンアワー!I693),0)</f>
        <v>10.976179711261315</v>
      </c>
      <c r="J693" s="4">
        <f>IF(マンアワー!J693&gt;0,LN(マンアワー!J693),0)</f>
        <v>10.927918478341654</v>
      </c>
      <c r="L693" s="6">
        <f t="shared" ref="L693:Q693" si="689">E693-E$1107</f>
        <v>-0.50357143599961596</v>
      </c>
      <c r="M693" s="6">
        <f t="shared" si="689"/>
        <v>-0.54704005477778495</v>
      </c>
      <c r="N693" s="6">
        <f t="shared" si="689"/>
        <v>-0.55601024334291971</v>
      </c>
      <c r="O693" s="6">
        <f t="shared" si="689"/>
        <v>-0.5544420306521296</v>
      </c>
      <c r="P693" s="6">
        <f t="shared" si="689"/>
        <v>-0.57468952623468894</v>
      </c>
      <c r="Q693" s="6">
        <f t="shared" si="689"/>
        <v>-0.60082692927798576</v>
      </c>
    </row>
    <row r="694" spans="1:17" x14ac:dyDescent="0.15">
      <c r="A694" s="1">
        <v>31</v>
      </c>
      <c r="B694" s="1" t="s">
        <v>306</v>
      </c>
      <c r="C694" s="1">
        <v>1</v>
      </c>
      <c r="D694" s="1" t="s">
        <v>8</v>
      </c>
      <c r="E694" s="4">
        <f>IF(マンアワー!E694&gt;0,LN(マンアワー!E694),0)</f>
        <v>12.169824885554103</v>
      </c>
      <c r="F694" s="4">
        <f>IF(マンアワー!F694&gt;0,LN(マンアワー!F694),0)</f>
        <v>11.867297422300785</v>
      </c>
      <c r="G694" s="4">
        <f>IF(マンアワー!G694&gt;0,LN(マンアワー!G694),0)</f>
        <v>11.56126048528909</v>
      </c>
      <c r="H694" s="4">
        <f>IF(マンアワー!H694&gt;0,LN(マンアワー!H694),0)</f>
        <v>11.094530502443943</v>
      </c>
      <c r="I694" s="4">
        <f>IF(マンアワー!I694&gt;0,LN(マンアワー!I694),0)</f>
        <v>10.918064199210153</v>
      </c>
      <c r="J694" s="4">
        <f>IF(マンアワー!J694&gt;0,LN(マンアワー!J694),0)</f>
        <v>10.896851665456735</v>
      </c>
      <c r="L694" s="6">
        <f t="shared" ref="L694:Q694" si="690">E694-E$1085</f>
        <v>-0.65821424999796818</v>
      </c>
      <c r="M694" s="6">
        <f t="shared" si="690"/>
        <v>-0.5423115198103563</v>
      </c>
      <c r="N694" s="6">
        <f t="shared" si="690"/>
        <v>-0.44495619337880044</v>
      </c>
      <c r="O694" s="6">
        <f t="shared" si="690"/>
        <v>-0.48649629104366277</v>
      </c>
      <c r="P694" s="6">
        <f t="shared" si="690"/>
        <v>-0.51166964604659704</v>
      </c>
      <c r="Q694" s="6">
        <f t="shared" si="690"/>
        <v>-0.50886610868954207</v>
      </c>
    </row>
    <row r="695" spans="1:17" x14ac:dyDescent="0.15">
      <c r="A695" s="1">
        <v>31</v>
      </c>
      <c r="B695" s="1" t="s">
        <v>306</v>
      </c>
      <c r="C695" s="1">
        <v>2</v>
      </c>
      <c r="D695" s="1" t="s">
        <v>9</v>
      </c>
      <c r="E695" s="4">
        <f>IF(マンアワー!E695&gt;0,LN(マンアワー!E695),0)</f>
        <v>7.093196307010281</v>
      </c>
      <c r="F695" s="4">
        <f>IF(マンアワー!F695&gt;0,LN(マンアワー!F695),0)</f>
        <v>6.877751894823529</v>
      </c>
      <c r="G695" s="4">
        <f>IF(マンアワー!G695&gt;0,LN(マンアワー!G695),0)</f>
        <v>6.6359479807384378</v>
      </c>
      <c r="H695" s="4">
        <f>IF(マンアワー!H695&gt;0,LN(マンアワー!H695),0)</f>
        <v>6.5482832495317504</v>
      </c>
      <c r="I695" s="4">
        <f>IF(マンアワー!I695&gt;0,LN(マンアワー!I695),0)</f>
        <v>5.4947235155526757</v>
      </c>
      <c r="J695" s="4">
        <f>IF(マンアワー!J695&gt;0,LN(マンアワー!J695),0)</f>
        <v>5.2996857253849239</v>
      </c>
      <c r="L695" s="6">
        <f t="shared" ref="L695:Q695" si="691">E695-E$1086</f>
        <v>-1.7549339562448321</v>
      </c>
      <c r="M695" s="6">
        <f t="shared" si="691"/>
        <v>-1.4429517839351291</v>
      </c>
      <c r="N695" s="6">
        <f t="shared" si="691"/>
        <v>-1.4397918182772518</v>
      </c>
      <c r="O695" s="6">
        <f t="shared" si="691"/>
        <v>-1.1706586792031484</v>
      </c>
      <c r="P695" s="6">
        <f t="shared" si="691"/>
        <v>-1.6983309179152046</v>
      </c>
      <c r="Q695" s="6">
        <f t="shared" si="691"/>
        <v>-1.7469306327716696</v>
      </c>
    </row>
    <row r="696" spans="1:17" x14ac:dyDescent="0.15">
      <c r="A696" s="1">
        <v>31</v>
      </c>
      <c r="B696" s="1" t="s">
        <v>307</v>
      </c>
      <c r="C696" s="1">
        <v>3</v>
      </c>
      <c r="D696" s="1" t="s">
        <v>16</v>
      </c>
      <c r="E696" s="4">
        <f>IF(マンアワー!E696&gt;0,LN(マンアワー!E696),0)</f>
        <v>9.9976321943712119</v>
      </c>
      <c r="F696" s="4">
        <f>IF(マンアワー!F696&gt;0,LN(マンアワー!F696),0)</f>
        <v>10.078498053961434</v>
      </c>
      <c r="G696" s="4">
        <f>IF(マンアワー!G696&gt;0,LN(マンアワー!G696),0)</f>
        <v>10.048937446564659</v>
      </c>
      <c r="H696" s="4">
        <f>IF(マンアワー!H696&gt;0,LN(マンアワー!H696),0)</f>
        <v>9.7783048522561096</v>
      </c>
      <c r="I696" s="4">
        <f>IF(マンアワー!I696&gt;0,LN(マンアワー!I696),0)</f>
        <v>9.6384563961614287</v>
      </c>
      <c r="J696" s="4">
        <f>IF(マンアワー!J696&gt;0,LN(マンアワー!J696),0)</f>
        <v>9.6191738666259496</v>
      </c>
      <c r="L696" s="6">
        <f t="shared" ref="L696:Q696" si="692">E696-E$1087</f>
        <v>-0.71122635579091487</v>
      </c>
      <c r="M696" s="6">
        <f t="shared" si="692"/>
        <v>-0.63961480477000165</v>
      </c>
      <c r="N696" s="6">
        <f t="shared" si="692"/>
        <v>-0.77501306103990508</v>
      </c>
      <c r="O696" s="6">
        <f t="shared" si="692"/>
        <v>-0.94857944314109055</v>
      </c>
      <c r="P696" s="6">
        <f t="shared" si="692"/>
        <v>-1.0690799704120373</v>
      </c>
      <c r="Q696" s="6">
        <f t="shared" si="692"/>
        <v>-1.0348240990497803</v>
      </c>
    </row>
    <row r="697" spans="1:17" x14ac:dyDescent="0.15">
      <c r="A697" s="1">
        <v>31</v>
      </c>
      <c r="B697" s="1" t="s">
        <v>307</v>
      </c>
      <c r="C697" s="1">
        <v>4</v>
      </c>
      <c r="D697" s="1" t="s">
        <v>17</v>
      </c>
      <c r="E697" s="4">
        <f>IF(マンアワー!E697&gt;0,LN(マンアワー!E697),0)</f>
        <v>9.983044831620834</v>
      </c>
      <c r="F697" s="4">
        <f>IF(マンアワー!F697&gt;0,LN(マンアワー!F697),0)</f>
        <v>10.27546494612675</v>
      </c>
      <c r="G697" s="4">
        <f>IF(マンアワー!G697&gt;0,LN(マンアワー!G697),0)</f>
        <v>10.334560282635501</v>
      </c>
      <c r="H697" s="4">
        <f>IF(マンアワー!H697&gt;0,LN(マンアワー!H697),0)</f>
        <v>9.6200500706969798</v>
      </c>
      <c r="I697" s="4">
        <f>IF(マンアワー!I697&gt;0,LN(マンアワー!I697),0)</f>
        <v>8.9639664572095352</v>
      </c>
      <c r="J697" s="4">
        <f>IF(マンアワー!J697&gt;0,LN(マンアワー!J697),0)</f>
        <v>8.8608839520541682</v>
      </c>
      <c r="L697" s="6">
        <f t="shared" ref="L697:Q697" si="693">E697-E$1088</f>
        <v>-0.924600325988024</v>
      </c>
      <c r="M697" s="6">
        <f t="shared" si="693"/>
        <v>-0.58039498654331645</v>
      </c>
      <c r="N697" s="6">
        <f t="shared" si="693"/>
        <v>-0.54018677558774719</v>
      </c>
      <c r="O697" s="6">
        <f t="shared" si="693"/>
        <v>-0.60063317029008267</v>
      </c>
      <c r="P697" s="6">
        <f t="shared" si="693"/>
        <v>-0.64290462839589146</v>
      </c>
      <c r="Q697" s="6">
        <f t="shared" si="693"/>
        <v>-0.63079536378935863</v>
      </c>
    </row>
    <row r="698" spans="1:17" x14ac:dyDescent="0.15">
      <c r="A698" s="1">
        <v>31</v>
      </c>
      <c r="B698" s="1" t="s">
        <v>307</v>
      </c>
      <c r="C698" s="1">
        <v>5</v>
      </c>
      <c r="D698" s="1" t="s">
        <v>18</v>
      </c>
      <c r="E698" s="4">
        <f>IF(マンアワー!E698&gt;0,LN(マンアワー!E698),0)</f>
        <v>9.03287496009108</v>
      </c>
      <c r="F698" s="4">
        <f>IF(マンアワー!F698&gt;0,LN(マンアワー!F698),0)</f>
        <v>8.8469673494826555</v>
      </c>
      <c r="G698" s="4">
        <f>IF(マンアワー!G698&gt;0,LN(マンアワー!G698),0)</f>
        <v>8.8448494539112303</v>
      </c>
      <c r="H698" s="4">
        <f>IF(マンアワー!H698&gt;0,LN(マンアワー!H698),0)</f>
        <v>8.5983439795276517</v>
      </c>
      <c r="I698" s="4">
        <f>IF(マンアワー!I698&gt;0,LN(マンアワー!I698),0)</f>
        <v>8.4720299017203278</v>
      </c>
      <c r="J698" s="4">
        <f>IF(マンアワー!J698&gt;0,LN(マンアワー!J698),0)</f>
        <v>8.3894282091707701</v>
      </c>
      <c r="L698" s="6">
        <f t="shared" ref="L698:Q698" si="694">E698-E$1089</f>
        <v>-0.30897417416547945</v>
      </c>
      <c r="M698" s="6">
        <f t="shared" si="694"/>
        <v>-0.33957357329902216</v>
      </c>
      <c r="N698" s="6">
        <f t="shared" si="694"/>
        <v>-0.40219584918509099</v>
      </c>
      <c r="O698" s="6">
        <f t="shared" si="694"/>
        <v>-0.46362094115890429</v>
      </c>
      <c r="P698" s="6">
        <f t="shared" si="694"/>
        <v>-0.39024552659110512</v>
      </c>
      <c r="Q698" s="6">
        <f t="shared" si="694"/>
        <v>-0.4238077259856361</v>
      </c>
    </row>
    <row r="699" spans="1:17" x14ac:dyDescent="0.15">
      <c r="A699" s="1">
        <v>31</v>
      </c>
      <c r="B699" s="1" t="s">
        <v>307</v>
      </c>
      <c r="C699" s="1">
        <v>6</v>
      </c>
      <c r="D699" s="1" t="s">
        <v>2</v>
      </c>
      <c r="E699" s="4">
        <f>IF(マンアワー!E699&gt;0,LN(マンアワー!E699),0)</f>
        <v>5.9897487427733083</v>
      </c>
      <c r="F699" s="4">
        <f>IF(マンアワー!F699&gt;0,LN(マンアワー!F699),0)</f>
        <v>6.1036680275584745</v>
      </c>
      <c r="G699" s="4">
        <f>IF(マンアワー!G699&gt;0,LN(マンアワー!G699),0)</f>
        <v>6.0733779362369189</v>
      </c>
      <c r="H699" s="4">
        <f>IF(マンアワー!H699&gt;0,LN(マンアワー!H699),0)</f>
        <v>6.4153389366409002</v>
      </c>
      <c r="I699" s="4">
        <f>IF(マンアワー!I699&gt;0,LN(マンアワー!I699),0)</f>
        <v>6.3078164710607325</v>
      </c>
      <c r="J699" s="4">
        <f>IF(マンアワー!J699&gt;0,LN(マンアワー!J699),0)</f>
        <v>5.8803254367997093</v>
      </c>
      <c r="L699" s="6">
        <f t="shared" ref="L699:Q699" si="695">E699-E$1090</f>
        <v>-3.3740923522998632</v>
      </c>
      <c r="M699" s="6">
        <f t="shared" si="695"/>
        <v>-3.0467175300784524</v>
      </c>
      <c r="N699" s="6">
        <f t="shared" si="695"/>
        <v>-3.1229514322930205</v>
      </c>
      <c r="O699" s="6">
        <f t="shared" si="695"/>
        <v>-2.7328684392088238</v>
      </c>
      <c r="P699" s="6">
        <f t="shared" si="695"/>
        <v>-2.7751191420575996</v>
      </c>
      <c r="Q699" s="6">
        <f t="shared" si="695"/>
        <v>-3.1235889762821296</v>
      </c>
    </row>
    <row r="700" spans="1:17" x14ac:dyDescent="0.15">
      <c r="A700" s="1">
        <v>31</v>
      </c>
      <c r="B700" s="1" t="s">
        <v>307</v>
      </c>
      <c r="C700" s="1">
        <v>7</v>
      </c>
      <c r="D700" s="1" t="s">
        <v>19</v>
      </c>
      <c r="E700" s="4">
        <f>IF(マンアワー!E700&gt;0,LN(マンアワー!E700),0)</f>
        <v>4.8600548572870856</v>
      </c>
      <c r="F700" s="4">
        <f>IF(マンアワー!F700&gt;0,LN(マンアワー!F700),0)</f>
        <v>4.9890319225006685</v>
      </c>
      <c r="G700" s="4">
        <f>IF(マンアワー!G700&gt;0,LN(マンアワー!G700),0)</f>
        <v>4.7643669624966405</v>
      </c>
      <c r="H700" s="4">
        <f>IF(マンアワー!H700&gt;0,LN(マンアワー!H700),0)</f>
        <v>4.4791714626514914</v>
      </c>
      <c r="I700" s="4">
        <f>IF(マンアワー!I700&gt;0,LN(マンアワー!I700),0)</f>
        <v>4.4789833159877803</v>
      </c>
      <c r="J700" s="4">
        <f>IF(マンアワー!J700&gt;0,LN(マンアワー!J700),0)</f>
        <v>4.2860238796283312</v>
      </c>
      <c r="L700" s="6">
        <f t="shared" ref="L700:Q700" si="696">E700-E$1091</f>
        <v>-1.6426254461083349</v>
      </c>
      <c r="M700" s="6">
        <f t="shared" si="696"/>
        <v>-1.5576376979309492</v>
      </c>
      <c r="N700" s="6">
        <f t="shared" si="696"/>
        <v>-1.6629643406313805</v>
      </c>
      <c r="O700" s="6">
        <f t="shared" si="696"/>
        <v>-1.8440722716347784</v>
      </c>
      <c r="P700" s="6">
        <f t="shared" si="696"/>
        <v>-1.8310155161039701</v>
      </c>
      <c r="Q700" s="6">
        <f t="shared" si="696"/>
        <v>-1.8625123763034628</v>
      </c>
    </row>
    <row r="701" spans="1:17" x14ac:dyDescent="0.15">
      <c r="A701" s="1">
        <v>31</v>
      </c>
      <c r="B701" s="1" t="s">
        <v>307</v>
      </c>
      <c r="C701" s="1">
        <v>8</v>
      </c>
      <c r="D701" s="1" t="s">
        <v>20</v>
      </c>
      <c r="E701" s="4">
        <f>IF(マンアワー!E701&gt;0,LN(マンアワー!E701),0)</f>
        <v>8.5595842063049403</v>
      </c>
      <c r="F701" s="4">
        <f>IF(マンアワー!F701&gt;0,LN(マンアワー!F701),0)</f>
        <v>8.5289790881515692</v>
      </c>
      <c r="G701" s="4">
        <f>IF(マンアワー!G701&gt;0,LN(マンアワー!G701),0)</f>
        <v>8.4325095892255657</v>
      </c>
      <c r="H701" s="4">
        <f>IF(マンアワー!H701&gt;0,LN(マンアワー!H701),0)</f>
        <v>8.2061822329297485</v>
      </c>
      <c r="I701" s="4">
        <f>IF(マンアワー!I701&gt;0,LN(マンアワー!I701),0)</f>
        <v>7.3972292507278503</v>
      </c>
      <c r="J701" s="4">
        <f>IF(マンアワー!J701&gt;0,LN(マンアワー!J701),0)</f>
        <v>7.2258166515527984</v>
      </c>
      <c r="L701" s="6">
        <f t="shared" ref="L701:Q701" si="697">E701-E$1092</f>
        <v>-1.4296303275647073</v>
      </c>
      <c r="M701" s="6">
        <f t="shared" si="697"/>
        <v>-1.4506102418135516</v>
      </c>
      <c r="N701" s="6">
        <f t="shared" si="697"/>
        <v>-1.4540203915789522</v>
      </c>
      <c r="O701" s="6">
        <f t="shared" si="697"/>
        <v>-1.4188692704153745</v>
      </c>
      <c r="P701" s="6">
        <f t="shared" si="697"/>
        <v>-1.8789140024830644</v>
      </c>
      <c r="Q701" s="6">
        <f t="shared" si="697"/>
        <v>-1.9137823541563757</v>
      </c>
    </row>
    <row r="702" spans="1:17" x14ac:dyDescent="0.15">
      <c r="A702" s="1">
        <v>31</v>
      </c>
      <c r="B702" s="1" t="s">
        <v>307</v>
      </c>
      <c r="C702" s="1">
        <v>9</v>
      </c>
      <c r="D702" s="1" t="s">
        <v>21</v>
      </c>
      <c r="E702" s="4">
        <f>IF(マンアワー!E702&gt;0,LN(マンアワー!E702),0)</f>
        <v>8.2263906869444199</v>
      </c>
      <c r="F702" s="4">
        <f>IF(マンアワー!F702&gt;0,LN(マンアワー!F702),0)</f>
        <v>7.5002431039619042</v>
      </c>
      <c r="G702" s="4">
        <f>IF(マンアワー!G702&gt;0,LN(マンアワー!G702),0)</f>
        <v>7.4259389375321687</v>
      </c>
      <c r="H702" s="4">
        <f>IF(マンアワー!H702&gt;0,LN(マンアワー!H702),0)</f>
        <v>7.5936069103713768</v>
      </c>
      <c r="I702" s="4">
        <f>IF(マンアワー!I702&gt;0,LN(マンアワー!I702),0)</f>
        <v>7.5247106457837667</v>
      </c>
      <c r="J702" s="4">
        <f>IF(マンアワー!J702&gt;0,LN(マンアワー!J702),0)</f>
        <v>7.4404818315330807</v>
      </c>
      <c r="L702" s="6">
        <f t="shared" ref="L702:Q702" si="698">E702-E$1093</f>
        <v>-1.7089329708959902</v>
      </c>
      <c r="M702" s="6">
        <f t="shared" si="698"/>
        <v>-2.1927815660164383</v>
      </c>
      <c r="N702" s="6">
        <f t="shared" si="698"/>
        <v>-2.1180446514196918</v>
      </c>
      <c r="O702" s="6">
        <f t="shared" si="698"/>
        <v>-1.7335922992024804</v>
      </c>
      <c r="P702" s="6">
        <f t="shared" si="698"/>
        <v>-1.8805015793982598</v>
      </c>
      <c r="Q702" s="6">
        <f t="shared" si="698"/>
        <v>-1.7938986661252656</v>
      </c>
    </row>
    <row r="703" spans="1:17" x14ac:dyDescent="0.15">
      <c r="A703" s="1">
        <v>31</v>
      </c>
      <c r="B703" s="1" t="s">
        <v>307</v>
      </c>
      <c r="C703" s="1">
        <v>10</v>
      </c>
      <c r="D703" s="1" t="s">
        <v>22</v>
      </c>
      <c r="E703" s="4">
        <f>IF(マンアワー!E703&gt;0,LN(マンアワー!E703),0)</f>
        <v>8.9930102855660223</v>
      </c>
      <c r="F703" s="4">
        <f>IF(マンアワー!F703&gt;0,LN(マンアワー!F703),0)</f>
        <v>8.6213790443951854</v>
      </c>
      <c r="G703" s="4">
        <f>IF(マンアワー!G703&gt;0,LN(マンアワー!G703),0)</f>
        <v>8.68466611885429</v>
      </c>
      <c r="H703" s="4">
        <f>IF(マンアワー!H703&gt;0,LN(マンアワー!H703),0)</f>
        <v>8.5249240633288803</v>
      </c>
      <c r="I703" s="4">
        <f>IF(マンアワー!I703&gt;0,LN(マンアワー!I703),0)</f>
        <v>8.5009347205177477</v>
      </c>
      <c r="J703" s="4">
        <f>IF(マンアワー!J703&gt;0,LN(マンアワー!J703),0)</f>
        <v>8.3362774260495076</v>
      </c>
      <c r="L703" s="6">
        <f t="shared" ref="L703:Q703" si="699">E703-E$1094</f>
        <v>-1.1207144714906079</v>
      </c>
      <c r="M703" s="6">
        <f t="shared" si="699"/>
        <v>-1.4388002577505734</v>
      </c>
      <c r="N703" s="6">
        <f t="shared" si="699"/>
        <v>-1.6125991654046992</v>
      </c>
      <c r="O703" s="6">
        <f t="shared" si="699"/>
        <v>-1.5879451047830493</v>
      </c>
      <c r="P703" s="6">
        <f t="shared" si="699"/>
        <v>-1.4471897055490537</v>
      </c>
      <c r="Q703" s="6">
        <f t="shared" si="699"/>
        <v>-1.4871547962780749</v>
      </c>
    </row>
    <row r="704" spans="1:17" x14ac:dyDescent="0.15">
      <c r="A704" s="1">
        <v>31</v>
      </c>
      <c r="B704" s="1" t="s">
        <v>307</v>
      </c>
      <c r="C704" s="1">
        <v>11</v>
      </c>
      <c r="D704" s="1" t="s">
        <v>23</v>
      </c>
      <c r="E704" s="4">
        <f>IF(マンアワー!E704&gt;0,LN(マンアワー!E704),0)</f>
        <v>8.1878000757207872</v>
      </c>
      <c r="F704" s="4">
        <f>IF(マンアワー!F704&gt;0,LN(マンアワー!F704),0)</f>
        <v>8.4813064128990732</v>
      </c>
      <c r="G704" s="4">
        <f>IF(マンアワー!G704&gt;0,LN(マンアワー!G704),0)</f>
        <v>8.6867721658948085</v>
      </c>
      <c r="H704" s="4">
        <f>IF(マンアワー!H704&gt;0,LN(マンアワー!H704),0)</f>
        <v>8.6247052746236221</v>
      </c>
      <c r="I704" s="4">
        <f>IF(マンアワー!I704&gt;0,LN(マンアワー!I704),0)</f>
        <v>8.7159654745093356</v>
      </c>
      <c r="J704" s="4">
        <f>IF(マンアワー!J704&gt;0,LN(マンアワー!J704),0)</f>
        <v>8.5602062437787048</v>
      </c>
      <c r="L704" s="6">
        <f t="shared" ref="L704:Q704" si="700">E704-E$1095</f>
        <v>-2.0065308279454452</v>
      </c>
      <c r="M704" s="6">
        <f t="shared" si="700"/>
        <v>-1.7730447457731024</v>
      </c>
      <c r="N704" s="6">
        <f t="shared" si="700"/>
        <v>-1.7901800468750579</v>
      </c>
      <c r="O704" s="6">
        <f t="shared" si="700"/>
        <v>-1.7818634817921133</v>
      </c>
      <c r="P704" s="6">
        <f t="shared" si="700"/>
        <v>-1.7032583480472461</v>
      </c>
      <c r="Q704" s="6">
        <f t="shared" si="700"/>
        <v>-1.6344439088067055</v>
      </c>
    </row>
    <row r="705" spans="1:17" x14ac:dyDescent="0.15">
      <c r="A705" s="1">
        <v>31</v>
      </c>
      <c r="B705" s="1" t="s">
        <v>307</v>
      </c>
      <c r="C705" s="1">
        <v>12</v>
      </c>
      <c r="D705" s="1" t="s">
        <v>24</v>
      </c>
      <c r="E705" s="4">
        <f>IF(マンアワー!E705&gt;0,LN(マンアワー!E705),0)</f>
        <v>9.9442453169159126</v>
      </c>
      <c r="F705" s="4">
        <f>IF(マンアワー!F705&gt;0,LN(マンアワー!F705),0)</f>
        <v>10.147600141229734</v>
      </c>
      <c r="G705" s="4">
        <f>IF(マンアワー!G705&gt;0,LN(マンアワー!G705),0)</f>
        <v>10.661848105407199</v>
      </c>
      <c r="H705" s="4">
        <f>IF(マンアワー!H705&gt;0,LN(マンアワー!H705),0)</f>
        <v>10.538313502329034</v>
      </c>
      <c r="I705" s="4">
        <f>IF(マンアワー!I705&gt;0,LN(マンアワー!I705),0)</f>
        <v>10.309597943315172</v>
      </c>
      <c r="J705" s="4">
        <f>IF(マンアワー!J705&gt;0,LN(マンアワー!J705),0)</f>
        <v>10.077726014393752</v>
      </c>
      <c r="L705" s="6">
        <f t="shared" ref="L705:Q705" si="701">E705-E$1096</f>
        <v>-0.24437974185664224</v>
      </c>
      <c r="M705" s="6">
        <f t="shared" si="701"/>
        <v>-0.26792861376957688</v>
      </c>
      <c r="N705" s="6">
        <f t="shared" si="701"/>
        <v>-0.31903074099187023</v>
      </c>
      <c r="O705" s="6">
        <f t="shared" si="701"/>
        <v>-0.34453325111661748</v>
      </c>
      <c r="P705" s="6">
        <f t="shared" si="701"/>
        <v>-0.43457452908097238</v>
      </c>
      <c r="Q705" s="6">
        <f t="shared" si="701"/>
        <v>-0.54050021857277564</v>
      </c>
    </row>
    <row r="706" spans="1:17" x14ac:dyDescent="0.15">
      <c r="A706" s="1">
        <v>31</v>
      </c>
      <c r="B706" s="1" t="s">
        <v>307</v>
      </c>
      <c r="C706" s="1">
        <v>13</v>
      </c>
      <c r="D706" s="1" t="s">
        <v>25</v>
      </c>
      <c r="E706" s="4">
        <f>IF(マンアワー!E706&gt;0,LN(マンアワー!E706),0)</f>
        <v>7.3044431036692465</v>
      </c>
      <c r="F706" s="4">
        <f>IF(マンアワー!F706&gt;0,LN(マンアワー!F706),0)</f>
        <v>7.0005956878236022</v>
      </c>
      <c r="G706" s="4">
        <f>IF(マンアワー!G706&gt;0,LN(マンアワー!G706),0)</f>
        <v>7.1425013682418728</v>
      </c>
      <c r="H706" s="4">
        <f>IF(マンアワー!H706&gt;0,LN(マンアワー!H706),0)</f>
        <v>7.4276529800922448</v>
      </c>
      <c r="I706" s="4">
        <f>IF(マンアワー!I706&gt;0,LN(マンアワー!I706),0)</f>
        <v>7.8931891121911981</v>
      </c>
      <c r="J706" s="4">
        <f>IF(マンアワー!J706&gt;0,LN(マンアワー!J706),0)</f>
        <v>7.7511084955187171</v>
      </c>
      <c r="L706" s="6">
        <f t="shared" ref="L706:Q706" si="702">E706-E$1097</f>
        <v>-2.3290407218907614</v>
      </c>
      <c r="M706" s="6">
        <f t="shared" si="702"/>
        <v>-2.765437148271995</v>
      </c>
      <c r="N706" s="6">
        <f t="shared" si="702"/>
        <v>-2.6728760707137811</v>
      </c>
      <c r="O706" s="6">
        <f t="shared" si="702"/>
        <v>-2.3047738955595447</v>
      </c>
      <c r="P706" s="6">
        <f t="shared" si="702"/>
        <v>-2.1106263640230978</v>
      </c>
      <c r="Q706" s="6">
        <f t="shared" si="702"/>
        <v>-2.0998193203080033</v>
      </c>
    </row>
    <row r="707" spans="1:17" x14ac:dyDescent="0.15">
      <c r="A707" s="1">
        <v>31</v>
      </c>
      <c r="B707" s="1" t="s">
        <v>307</v>
      </c>
      <c r="C707" s="1">
        <v>14</v>
      </c>
      <c r="D707" s="1" t="s">
        <v>26</v>
      </c>
      <c r="E707" s="4">
        <f>IF(マンアワー!E707&gt;0,LN(マンアワー!E707),0)</f>
        <v>5.7139355409480155</v>
      </c>
      <c r="F707" s="4">
        <f>IF(マンアワー!F707&gt;0,LN(マンアワー!F707),0)</f>
        <v>6.0522762035692086</v>
      </c>
      <c r="G707" s="4">
        <f>IF(マンアワー!G707&gt;0,LN(マンアワー!G707),0)</f>
        <v>6.902890240272062</v>
      </c>
      <c r="H707" s="4">
        <f>IF(マンアワー!H707&gt;0,LN(マンアワー!H707),0)</f>
        <v>5.8989108475205549</v>
      </c>
      <c r="I707" s="4">
        <f>IF(マンアワー!I707&gt;0,LN(マンアワー!I707),0)</f>
        <v>3.8444047560722838</v>
      </c>
      <c r="J707" s="4">
        <f>IF(マンアワー!J707&gt;0,LN(マンアワー!J707),0)</f>
        <v>3.8113633105486153</v>
      </c>
      <c r="L707" s="6">
        <f t="shared" ref="L707:Q707" si="703">E707-E$1098</f>
        <v>-2.2407601717062526</v>
      </c>
      <c r="M707" s="6">
        <f t="shared" si="703"/>
        <v>-2.2982795024834832</v>
      </c>
      <c r="N707" s="6">
        <f t="shared" si="703"/>
        <v>-1.6429651283100783</v>
      </c>
      <c r="O707" s="6">
        <f t="shared" si="703"/>
        <v>-2.2737327099106386</v>
      </c>
      <c r="P707" s="6">
        <f t="shared" si="703"/>
        <v>-4.2187638419684079</v>
      </c>
      <c r="Q707" s="6">
        <f t="shared" si="703"/>
        <v>-4.1277829059864377</v>
      </c>
    </row>
    <row r="708" spans="1:17" x14ac:dyDescent="0.15">
      <c r="A708" s="1">
        <v>31</v>
      </c>
      <c r="B708" s="1" t="s">
        <v>307</v>
      </c>
      <c r="C708" s="1">
        <v>15</v>
      </c>
      <c r="D708" s="1" t="s">
        <v>27</v>
      </c>
      <c r="E708" s="4">
        <f>IF(マンアワー!E708&gt;0,LN(マンアワー!E708),0)</f>
        <v>10.187545135637794</v>
      </c>
      <c r="F708" s="4">
        <f>IF(マンアワー!F708&gt;0,LN(マンアワー!F708),0)</f>
        <v>10.017812905017637</v>
      </c>
      <c r="G708" s="4">
        <f>IF(マンアワー!G708&gt;0,LN(マンアワー!G708),0)</f>
        <v>9.8096027502898711</v>
      </c>
      <c r="H708" s="4">
        <f>IF(マンアワー!H708&gt;0,LN(マンアワー!H708),0)</f>
        <v>9.51723359361851</v>
      </c>
      <c r="I708" s="4">
        <f>IF(マンアワー!I708&gt;0,LN(マンアワー!I708),0)</f>
        <v>9.2726390253961615</v>
      </c>
      <c r="J708" s="4">
        <f>IF(マンアワー!J708&gt;0,LN(マンアワー!J708),0)</f>
        <v>9.1750490240605576</v>
      </c>
      <c r="L708" s="6">
        <f t="shared" ref="L708:Q708" si="704">E708-E$1099</f>
        <v>-1.1847008887783819</v>
      </c>
      <c r="M708" s="6">
        <f t="shared" si="704"/>
        <v>-1.2836171602931721</v>
      </c>
      <c r="N708" s="6">
        <f t="shared" si="704"/>
        <v>-1.5070463591265248</v>
      </c>
      <c r="O708" s="6">
        <f t="shared" si="704"/>
        <v>-1.550777787929615</v>
      </c>
      <c r="P708" s="6">
        <f t="shared" si="704"/>
        <v>-1.5628658542692335</v>
      </c>
      <c r="Q708" s="6">
        <f t="shared" si="704"/>
        <v>-1.5702642017840951</v>
      </c>
    </row>
    <row r="709" spans="1:17" x14ac:dyDescent="0.15">
      <c r="A709" s="1">
        <v>31</v>
      </c>
      <c r="B709" s="1" t="s">
        <v>306</v>
      </c>
      <c r="C709" s="1">
        <v>16</v>
      </c>
      <c r="D709" s="1" t="s">
        <v>10</v>
      </c>
      <c r="E709" s="4">
        <f>IF(マンアワー!E709&gt;0,LN(マンアワー!E709),0)</f>
        <v>10.777471568494496</v>
      </c>
      <c r="F709" s="4">
        <f>IF(マンアワー!F709&gt;0,LN(マンアワー!F709),0)</f>
        <v>11.267363568726987</v>
      </c>
      <c r="G709" s="4">
        <f>IF(マンアワー!G709&gt;0,LN(マンアワー!G709),0)</f>
        <v>11.081932591824158</v>
      </c>
      <c r="H709" s="4">
        <f>IF(マンアワー!H709&gt;0,LN(マンアワー!H709),0)</f>
        <v>11.188283423720627</v>
      </c>
      <c r="I709" s="4">
        <f>IF(マンアワー!I709&gt;0,LN(マンアワー!I709),0)</f>
        <v>11.162878828590397</v>
      </c>
      <c r="J709" s="4">
        <f>IF(マンアワー!J709&gt;0,LN(マンアワー!J709),0)</f>
        <v>10.969840731224695</v>
      </c>
      <c r="L709" s="6">
        <f t="shared" ref="L709:Q709" si="705">E709-E$1100</f>
        <v>-1.2048220703874684</v>
      </c>
      <c r="M709" s="6">
        <f t="shared" si="705"/>
        <v>-1.0185662141622629</v>
      </c>
      <c r="N709" s="6">
        <f t="shared" si="705"/>
        <v>-1.183572869671206</v>
      </c>
      <c r="O709" s="6">
        <f t="shared" si="705"/>
        <v>-1.0634386529440985</v>
      </c>
      <c r="P709" s="6">
        <f t="shared" si="705"/>
        <v>-0.87681465347126775</v>
      </c>
      <c r="Q709" s="6">
        <f t="shared" si="705"/>
        <v>-1.0139472735854476</v>
      </c>
    </row>
    <row r="710" spans="1:17" x14ac:dyDescent="0.15">
      <c r="A710" s="1">
        <v>31</v>
      </c>
      <c r="B710" s="1" t="s">
        <v>306</v>
      </c>
      <c r="C710" s="1">
        <v>17</v>
      </c>
      <c r="D710" s="1" t="s">
        <v>11</v>
      </c>
      <c r="E710" s="4">
        <f>IF(マンアワー!E710&gt;0,LN(マンアワー!E710),0)</f>
        <v>8.0251505580189502</v>
      </c>
      <c r="F710" s="4">
        <f>IF(マンアワー!F710&gt;0,LN(マンアワー!F710),0)</f>
        <v>8.1874674022438931</v>
      </c>
      <c r="G710" s="4">
        <f>IF(マンアワー!G710&gt;0,LN(マンアワー!G710),0)</f>
        <v>8.271800636699842</v>
      </c>
      <c r="H710" s="4">
        <f>IF(マンアワー!H710&gt;0,LN(マンアワー!H710),0)</f>
        <v>8.4485062742143739</v>
      </c>
      <c r="I710" s="4">
        <f>IF(マンアワー!I710&gt;0,LN(マンアワー!I710),0)</f>
        <v>8.352750614533587</v>
      </c>
      <c r="J710" s="4">
        <f>IF(マンアワー!J710&gt;0,LN(マンアワー!J710),0)</f>
        <v>8.3168906762525392</v>
      </c>
      <c r="L710" s="6">
        <f t="shared" ref="L710:Q710" si="706">E710-E$1101</f>
        <v>-1.147374595074913</v>
      </c>
      <c r="M710" s="6">
        <f t="shared" si="706"/>
        <v>-1.1484576876336039</v>
      </c>
      <c r="N710" s="6">
        <f t="shared" si="706"/>
        <v>-1.1754921252452135</v>
      </c>
      <c r="O710" s="6">
        <f t="shared" si="706"/>
        <v>-1.0479877752895419</v>
      </c>
      <c r="P710" s="6">
        <f t="shared" si="706"/>
        <v>-1.084265659068631</v>
      </c>
      <c r="Q710" s="6">
        <f t="shared" si="706"/>
        <v>-1.1060713229829453</v>
      </c>
    </row>
    <row r="711" spans="1:17" x14ac:dyDescent="0.15">
      <c r="A711" s="1">
        <v>31</v>
      </c>
      <c r="B711" s="1" t="s">
        <v>306</v>
      </c>
      <c r="C711" s="1">
        <v>18</v>
      </c>
      <c r="D711" s="1" t="s">
        <v>12</v>
      </c>
      <c r="E711" s="4">
        <f>IF(マンアワー!E711&gt;0,LN(マンアワー!E711),0)</f>
        <v>11.453225345355589</v>
      </c>
      <c r="F711" s="4">
        <f>IF(マンアワー!F711&gt;0,LN(マンアワー!F711),0)</f>
        <v>11.69360920289451</v>
      </c>
      <c r="G711" s="4">
        <f>IF(マンアワー!G711&gt;0,LN(マンアワー!G711),0)</f>
        <v>11.481706720677947</v>
      </c>
      <c r="H711" s="4">
        <f>IF(マンアワー!H711&gt;0,LN(マンアワー!H711),0)</f>
        <v>11.390404816084992</v>
      </c>
      <c r="I711" s="4">
        <f>IF(マンアワー!I711&gt;0,LN(マンアワー!I711),0)</f>
        <v>10.965543212399925</v>
      </c>
      <c r="J711" s="4">
        <f>IF(マンアワー!J711&gt;0,LN(マンアワー!J711),0)</f>
        <v>10.879264028346727</v>
      </c>
      <c r="L711" s="6">
        <f t="shared" ref="L711:Q711" si="707">E711-E$1102</f>
        <v>-1.1353446105168867</v>
      </c>
      <c r="M711" s="6">
        <f t="shared" si="707"/>
        <v>-1.0197975466349121</v>
      </c>
      <c r="N711" s="6">
        <f t="shared" si="707"/>
        <v>-1.1633961810235256</v>
      </c>
      <c r="O711" s="6">
        <f t="shared" si="707"/>
        <v>-1.1177521044104211</v>
      </c>
      <c r="P711" s="6">
        <f t="shared" si="707"/>
        <v>-1.3810126624754364</v>
      </c>
      <c r="Q711" s="6">
        <f t="shared" si="707"/>
        <v>-1.4355171727773275</v>
      </c>
    </row>
    <row r="712" spans="1:17" x14ac:dyDescent="0.15">
      <c r="A712" s="1">
        <v>31</v>
      </c>
      <c r="B712" s="1" t="s">
        <v>306</v>
      </c>
      <c r="C712" s="1">
        <v>19</v>
      </c>
      <c r="D712" s="1" t="s">
        <v>13</v>
      </c>
      <c r="E712" s="4">
        <f>IF(マンアワー!E712&gt;0,LN(マンアワー!E712),0)</f>
        <v>9.3692860435484828</v>
      </c>
      <c r="F712" s="4">
        <f>IF(マンアワー!F712&gt;0,LN(マンアワー!F712),0)</f>
        <v>9.6911325672692481</v>
      </c>
      <c r="G712" s="4">
        <f>IF(マンアワー!G712&gt;0,LN(マンアワー!G712),0)</f>
        <v>9.8264927589277935</v>
      </c>
      <c r="H712" s="4">
        <f>IF(マンアワー!H712&gt;0,LN(マンアワー!H712),0)</f>
        <v>9.6694795493057875</v>
      </c>
      <c r="I712" s="4">
        <f>IF(マンアワー!I712&gt;0,LN(マンアワー!I712),0)</f>
        <v>9.536104934638205</v>
      </c>
      <c r="J712" s="4">
        <f>IF(マンアワー!J712&gt;0,LN(マンアワー!J712),0)</f>
        <v>9.5151409252653352</v>
      </c>
      <c r="L712" s="6">
        <f t="shared" ref="L712:Q712" si="708">E712-E$1103</f>
        <v>-1.0835190002307566</v>
      </c>
      <c r="M712" s="6">
        <f t="shared" si="708"/>
        <v>-1.0467569062956219</v>
      </c>
      <c r="N712" s="6">
        <f t="shared" si="708"/>
        <v>-1.0176012725555612</v>
      </c>
      <c r="O712" s="6">
        <f t="shared" si="708"/>
        <v>-1.0455776478851302</v>
      </c>
      <c r="P712" s="6">
        <f t="shared" si="708"/>
        <v>-1.1484387840438846</v>
      </c>
      <c r="Q712" s="6">
        <f t="shared" si="708"/>
        <v>-1.1637756636604966</v>
      </c>
    </row>
    <row r="713" spans="1:17" x14ac:dyDescent="0.15">
      <c r="A713" s="1">
        <v>31</v>
      </c>
      <c r="B713" s="1" t="s">
        <v>306</v>
      </c>
      <c r="C713" s="1">
        <v>20</v>
      </c>
      <c r="D713" s="1" t="s">
        <v>14</v>
      </c>
      <c r="E713" s="4">
        <f>IF(マンアワー!E713&gt;0,LN(マンアワー!E713),0)</f>
        <v>7.4729453471466938</v>
      </c>
      <c r="F713" s="4">
        <f>IF(マンアワー!F713&gt;0,LN(マンアワー!F713),0)</f>
        <v>7.7451970377916455</v>
      </c>
      <c r="G713" s="4">
        <f>IF(マンアワー!G713&gt;0,LN(マンアワー!G713),0)</f>
        <v>8.094413240906702</v>
      </c>
      <c r="H713" s="4">
        <f>IF(マンアワー!H713&gt;0,LN(マンアワー!H713),0)</f>
        <v>8.182716803077053</v>
      </c>
      <c r="I713" s="4">
        <f>IF(マンアワー!I713&gt;0,LN(マンアワー!I713),0)</f>
        <v>8.0479707344680875</v>
      </c>
      <c r="J713" s="4">
        <f>IF(マンアワー!J713&gt;0,LN(マンアワー!J713),0)</f>
        <v>8.0836894229676766</v>
      </c>
      <c r="L713" s="6">
        <f t="shared" ref="L713:Q713" si="709">E713-E$1104</f>
        <v>-1.1981181316251961</v>
      </c>
      <c r="M713" s="6">
        <f t="shared" si="709"/>
        <v>-1.5311673534052384</v>
      </c>
      <c r="N713" s="6">
        <f t="shared" si="709"/>
        <v>-1.5726865192385908</v>
      </c>
      <c r="O713" s="6">
        <f t="shared" si="709"/>
        <v>-1.5201128515407891</v>
      </c>
      <c r="P713" s="6">
        <f t="shared" si="709"/>
        <v>-1.6270632671156751</v>
      </c>
      <c r="Q713" s="6">
        <f t="shared" si="709"/>
        <v>-1.5830713330972515</v>
      </c>
    </row>
    <row r="714" spans="1:17" x14ac:dyDescent="0.15">
      <c r="A714" s="1">
        <v>31</v>
      </c>
      <c r="B714" s="1" t="s">
        <v>306</v>
      </c>
      <c r="C714" s="1">
        <v>21</v>
      </c>
      <c r="D714" s="1" t="s">
        <v>15</v>
      </c>
      <c r="E714" s="4">
        <f>IF(マンアワー!E714&gt;0,LN(マンアワー!E714),0)</f>
        <v>10.612972893104438</v>
      </c>
      <c r="F714" s="4">
        <f>IF(マンアワー!F714&gt;0,LN(マンアワー!F714),0)</f>
        <v>10.562371810060414</v>
      </c>
      <c r="G714" s="4">
        <f>IF(マンアワー!G714&gt;0,LN(マンアワー!G714),0)</f>
        <v>10.461348772816528</v>
      </c>
      <c r="H714" s="4">
        <f>IF(マンアワー!H714&gt;0,LN(マンアワー!H714),0)</f>
        <v>10.37523202838328</v>
      </c>
      <c r="I714" s="4">
        <f>IF(マンアワー!I714&gt;0,LN(マンアワー!I714),0)</f>
        <v>10.18817837931465</v>
      </c>
      <c r="J714" s="4">
        <f>IF(マンアワー!J714&gt;0,LN(マンアワー!J714),0)</f>
        <v>10.213670160732448</v>
      </c>
      <c r="L714" s="6">
        <f t="shared" ref="L714:Q714" si="710">E714-E$1105</f>
        <v>-0.94693998813717428</v>
      </c>
      <c r="M714" s="6">
        <f t="shared" si="710"/>
        <v>-1.0520907265502526</v>
      </c>
      <c r="N714" s="6">
        <f t="shared" si="710"/>
        <v>-1.1947429693645599</v>
      </c>
      <c r="O714" s="6">
        <f t="shared" si="710"/>
        <v>-1.2451124264845195</v>
      </c>
      <c r="P714" s="6">
        <f t="shared" si="710"/>
        <v>-1.3298441559300223</v>
      </c>
      <c r="Q714" s="6">
        <f t="shared" si="710"/>
        <v>-1.2947174125096765</v>
      </c>
    </row>
    <row r="715" spans="1:17" x14ac:dyDescent="0.15">
      <c r="A715" s="1">
        <v>31</v>
      </c>
      <c r="B715" s="1" t="s">
        <v>163</v>
      </c>
      <c r="C715" s="1">
        <v>22</v>
      </c>
      <c r="D715" s="1" t="s">
        <v>7</v>
      </c>
      <c r="E715" s="4">
        <f>IF(マンアワー!E715&gt;0,LN(マンアワー!E715),0)</f>
        <v>11.663509569505809</v>
      </c>
      <c r="F715" s="4">
        <f>IF(マンアワー!F715&gt;0,LN(マンアワー!F715),0)</f>
        <v>11.808697902992048</v>
      </c>
      <c r="G715" s="4">
        <f>IF(マンアワー!G715&gt;0,LN(マンアワー!G715),0)</f>
        <v>11.928521224191629</v>
      </c>
      <c r="H715" s="4">
        <f>IF(マンアワー!H715&gt;0,LN(マンアワー!H715),0)</f>
        <v>12.032078854331473</v>
      </c>
      <c r="I715" s="4">
        <f>IF(マンアワー!I715&gt;0,LN(マンアワー!I715),0)</f>
        <v>12.276302191972155</v>
      </c>
      <c r="J715" s="4">
        <f>IF(マンアワー!J715&gt;0,LN(マンアワー!J715),0)</f>
        <v>12.237767865855247</v>
      </c>
      <c r="L715" s="6">
        <f t="shared" ref="L715:Q715" si="711">E715-E$1106</f>
        <v>-0.89952915209580198</v>
      </c>
      <c r="M715" s="6">
        <f t="shared" si="711"/>
        <v>-1.0087256746926432</v>
      </c>
      <c r="N715" s="6">
        <f t="shared" si="711"/>
        <v>-1.1388572505751995</v>
      </c>
      <c r="O715" s="6">
        <f t="shared" si="711"/>
        <v>-1.1533577057999818</v>
      </c>
      <c r="P715" s="6">
        <f t="shared" si="711"/>
        <v>-1.0559186592883432</v>
      </c>
      <c r="Q715" s="6">
        <f t="shared" si="711"/>
        <v>-1.0800217277369715</v>
      </c>
    </row>
    <row r="716" spans="1:17" x14ac:dyDescent="0.15">
      <c r="A716" s="1">
        <v>31</v>
      </c>
      <c r="B716" s="1" t="s">
        <v>163</v>
      </c>
      <c r="C716" s="1">
        <v>23</v>
      </c>
      <c r="D716" s="1" t="s">
        <v>28</v>
      </c>
      <c r="E716" s="4">
        <f>IF(マンアワー!E716&gt;0,LN(マンアワー!E716),0)</f>
        <v>10.784006582997845</v>
      </c>
      <c r="F716" s="4">
        <f>IF(マンアワー!F716&gt;0,LN(マンアワー!F716),0)</f>
        <v>10.842620518671934</v>
      </c>
      <c r="G716" s="4">
        <f>IF(マンアワー!G716&gt;0,LN(マンアワー!G716),0)</f>
        <v>10.788237267941406</v>
      </c>
      <c r="H716" s="4">
        <f>IF(マンアワー!H716&gt;0,LN(マンアワー!H716),0)</f>
        <v>10.803322411027118</v>
      </c>
      <c r="I716" s="4">
        <f>IF(マンアワー!I716&gt;0,LN(マンアワー!I716),0)</f>
        <v>10.781757389223062</v>
      </c>
      <c r="J716" s="4">
        <f>IF(マンアワー!J716&gt;0,LN(マンアワー!J716),0)</f>
        <v>10.721111421755046</v>
      </c>
      <c r="L716" s="6">
        <f t="shared" ref="L716:Q716" si="712">E716-E$1107</f>
        <v>-0.8267157854840832</v>
      </c>
      <c r="M716" s="6">
        <f t="shared" si="712"/>
        <v>-0.91417440315596465</v>
      </c>
      <c r="N716" s="6">
        <f t="shared" si="712"/>
        <v>-0.95039704641721912</v>
      </c>
      <c r="O716" s="6">
        <f t="shared" si="712"/>
        <v>-0.85829845020681184</v>
      </c>
      <c r="P716" s="6">
        <f t="shared" si="712"/>
        <v>-0.76911184827294221</v>
      </c>
      <c r="Q716" s="6">
        <f t="shared" si="712"/>
        <v>-0.80763398586459445</v>
      </c>
    </row>
    <row r="717" spans="1:17" x14ac:dyDescent="0.15">
      <c r="A717" s="1">
        <v>32</v>
      </c>
      <c r="B717" s="1" t="s">
        <v>308</v>
      </c>
      <c r="C717" s="1">
        <v>1</v>
      </c>
      <c r="D717" s="1" t="s">
        <v>8</v>
      </c>
      <c r="E717" s="4">
        <f>IF(マンアワー!E717&gt;0,LN(マンアワー!E717),0)</f>
        <v>12.647784574081994</v>
      </c>
      <c r="F717" s="4">
        <f>IF(マンアワー!F717&gt;0,LN(マンアワー!F717),0)</f>
        <v>12.208978423897692</v>
      </c>
      <c r="G717" s="4">
        <f>IF(マンアワー!G717&gt;0,LN(マンアワー!G717),0)</f>
        <v>11.741691855467671</v>
      </c>
      <c r="H717" s="4">
        <f>IF(マンアワー!H717&gt;0,LN(マンアワー!H717),0)</f>
        <v>11.213222652554311</v>
      </c>
      <c r="I717" s="4">
        <f>IF(マンアワー!I717&gt;0,LN(マンアワー!I717),0)</f>
        <v>11.010390578780628</v>
      </c>
      <c r="J717" s="4">
        <f>IF(マンアワー!J717&gt;0,LN(マンアワー!J717),0)</f>
        <v>10.977878870466542</v>
      </c>
      <c r="L717" s="6">
        <f t="shared" ref="L717:Q717" si="713">E717-E$1085</f>
        <v>-0.18025456147007723</v>
      </c>
      <c r="M717" s="6">
        <f t="shared" si="713"/>
        <v>-0.20063051821344935</v>
      </c>
      <c r="N717" s="6">
        <f t="shared" si="713"/>
        <v>-0.26452482320021886</v>
      </c>
      <c r="O717" s="6">
        <f t="shared" si="713"/>
        <v>-0.36780414093329483</v>
      </c>
      <c r="P717" s="6">
        <f t="shared" si="713"/>
        <v>-0.41934326647612252</v>
      </c>
      <c r="Q717" s="6">
        <f t="shared" si="713"/>
        <v>-0.42783890367973498</v>
      </c>
    </row>
    <row r="718" spans="1:17" x14ac:dyDescent="0.15">
      <c r="A718" s="1">
        <v>32</v>
      </c>
      <c r="B718" s="1" t="s">
        <v>308</v>
      </c>
      <c r="C718" s="1">
        <v>2</v>
      </c>
      <c r="D718" s="1" t="s">
        <v>9</v>
      </c>
      <c r="E718" s="4">
        <f>IF(マンアワー!E718&gt;0,LN(マンアワー!E718),0)</f>
        <v>8.5658575075531758</v>
      </c>
      <c r="F718" s="4">
        <f>IF(マンアワー!F718&gt;0,LN(マンアワー!F718),0)</f>
        <v>7.9155551788960334</v>
      </c>
      <c r="G718" s="4">
        <f>IF(マンアワー!G718&gt;0,LN(マンアワー!G718),0)</f>
        <v>7.8495657524235556</v>
      </c>
      <c r="H718" s="4">
        <f>IF(マンアワー!H718&gt;0,LN(マンアワー!H718),0)</f>
        <v>7.7079408406838095</v>
      </c>
      <c r="I718" s="4">
        <f>IF(マンアワー!I718&gt;0,LN(マンアワー!I718),0)</f>
        <v>7.0436726665061249</v>
      </c>
      <c r="J718" s="4">
        <f>IF(マンアワー!J718&gt;0,LN(マンアワー!J718),0)</f>
        <v>6.8847550468020664</v>
      </c>
      <c r="L718" s="6">
        <f t="shared" ref="L718:Q718" si="714">E718-E$1086</f>
        <v>-0.28227275570193733</v>
      </c>
      <c r="M718" s="6">
        <f t="shared" si="714"/>
        <v>-0.40514849986262469</v>
      </c>
      <c r="N718" s="6">
        <f t="shared" si="714"/>
        <v>-0.22617404659213403</v>
      </c>
      <c r="O718" s="6">
        <f t="shared" si="714"/>
        <v>-1.1001088051089347E-2</v>
      </c>
      <c r="P718" s="6">
        <f t="shared" si="714"/>
        <v>-0.14938176696175542</v>
      </c>
      <c r="Q718" s="6">
        <f t="shared" si="714"/>
        <v>-0.16186131135452708</v>
      </c>
    </row>
    <row r="719" spans="1:17" x14ac:dyDescent="0.15">
      <c r="A719" s="1">
        <v>32</v>
      </c>
      <c r="B719" s="1" t="s">
        <v>309</v>
      </c>
      <c r="C719" s="1">
        <v>3</v>
      </c>
      <c r="D719" s="1" t="s">
        <v>16</v>
      </c>
      <c r="E719" s="4">
        <f>IF(マンアワー!E719&gt;0,LN(マンアワー!E719),0)</f>
        <v>10.140806284177801</v>
      </c>
      <c r="F719" s="4">
        <f>IF(マンアワー!F719&gt;0,LN(マンアワー!F719),0)</f>
        <v>9.9663753569704934</v>
      </c>
      <c r="G719" s="4">
        <f>IF(マンアワー!G719&gt;0,LN(マンアワー!G719),0)</f>
        <v>9.9454746776370317</v>
      </c>
      <c r="H719" s="4">
        <f>IF(マンアワー!H719&gt;0,LN(マンアワー!H719),0)</f>
        <v>9.791828175634258</v>
      </c>
      <c r="I719" s="4">
        <f>IF(マンアワー!I719&gt;0,LN(マンアワー!I719),0)</f>
        <v>9.6115527777117933</v>
      </c>
      <c r="J719" s="4">
        <f>IF(マンアワー!J719&gt;0,LN(マンアワー!J719),0)</f>
        <v>9.5979905105355723</v>
      </c>
      <c r="L719" s="6">
        <f t="shared" ref="L719:Q719" si="715">E719-E$1087</f>
        <v>-0.5680522659843259</v>
      </c>
      <c r="M719" s="6">
        <f t="shared" si="715"/>
        <v>-0.75173750176094245</v>
      </c>
      <c r="N719" s="6">
        <f t="shared" si="715"/>
        <v>-0.87847582996753282</v>
      </c>
      <c r="O719" s="6">
        <f t="shared" si="715"/>
        <v>-0.93505611976294212</v>
      </c>
      <c r="P719" s="6">
        <f t="shared" si="715"/>
        <v>-1.0959835888616727</v>
      </c>
      <c r="Q719" s="6">
        <f t="shared" si="715"/>
        <v>-1.0560074551401577</v>
      </c>
    </row>
    <row r="720" spans="1:17" x14ac:dyDescent="0.15">
      <c r="A720" s="1">
        <v>32</v>
      </c>
      <c r="B720" s="1" t="s">
        <v>309</v>
      </c>
      <c r="C720" s="1">
        <v>4</v>
      </c>
      <c r="D720" s="1" t="s">
        <v>17</v>
      </c>
      <c r="E720" s="4">
        <f>IF(マンアワー!E720&gt;0,LN(マンアワー!E720),0)</f>
        <v>9.95260380801869</v>
      </c>
      <c r="F720" s="4">
        <f>IF(マンアワー!F720&gt;0,LN(マンアワー!F720),0)</f>
        <v>10.340643519734819</v>
      </c>
      <c r="G720" s="4">
        <f>IF(マンアワー!G720&gt;0,LN(マンアワー!G720),0)</f>
        <v>10.605457834919045</v>
      </c>
      <c r="H720" s="4">
        <f>IF(マンアワー!H720&gt;0,LN(マンアワー!H720),0)</f>
        <v>9.7035652261617429</v>
      </c>
      <c r="I720" s="4">
        <f>IF(マンアワー!I720&gt;0,LN(マンアワー!I720),0)</f>
        <v>8.884818522811706</v>
      </c>
      <c r="J720" s="4">
        <f>IF(マンアワー!J720&gt;0,LN(マンアワー!J720),0)</f>
        <v>8.7592351816340752</v>
      </c>
      <c r="L720" s="6">
        <f t="shared" ref="L720:Q720" si="716">E720-E$1088</f>
        <v>-0.95504134959016795</v>
      </c>
      <c r="M720" s="6">
        <f t="shared" si="716"/>
        <v>-0.51521641293524745</v>
      </c>
      <c r="N720" s="6">
        <f t="shared" si="716"/>
        <v>-0.26928922330420235</v>
      </c>
      <c r="O720" s="6">
        <f t="shared" si="716"/>
        <v>-0.51711801482531961</v>
      </c>
      <c r="P720" s="6">
        <f t="shared" si="716"/>
        <v>-0.72205256279372065</v>
      </c>
      <c r="Q720" s="6">
        <f t="shared" si="716"/>
        <v>-0.73244413420945165</v>
      </c>
    </row>
    <row r="721" spans="1:17" x14ac:dyDescent="0.15">
      <c r="A721" s="1">
        <v>32</v>
      </c>
      <c r="B721" s="1" t="s">
        <v>309</v>
      </c>
      <c r="C721" s="1">
        <v>5</v>
      </c>
      <c r="D721" s="1" t="s">
        <v>18</v>
      </c>
      <c r="E721" s="4">
        <f>IF(マンアワー!E721&gt;0,LN(マンアワー!E721),0)</f>
        <v>7.9449143043879644</v>
      </c>
      <c r="F721" s="4">
        <f>IF(マンアワー!F721&gt;0,LN(マンアワー!F721),0)</f>
        <v>8.3408142832345806</v>
      </c>
      <c r="G721" s="4">
        <f>IF(マンアワー!G721&gt;0,LN(マンアワー!G721),0)</f>
        <v>8.7313301199215072</v>
      </c>
      <c r="H721" s="4">
        <f>IF(マンアワー!H721&gt;0,LN(マンアワー!H721),0)</f>
        <v>8.4029440371910109</v>
      </c>
      <c r="I721" s="4">
        <f>IF(マンアワー!I721&gt;0,LN(マンアワー!I721),0)</f>
        <v>7.9854123972470541</v>
      </c>
      <c r="J721" s="4">
        <f>IF(マンアワー!J721&gt;0,LN(マンアワー!J721),0)</f>
        <v>8.1103195893468669</v>
      </c>
      <c r="L721" s="6">
        <f t="shared" ref="L721:Q721" si="717">E721-E$1089</f>
        <v>-1.3969348298685951</v>
      </c>
      <c r="M721" s="6">
        <f t="shared" si="717"/>
        <v>-0.84572663954709704</v>
      </c>
      <c r="N721" s="6">
        <f t="shared" si="717"/>
        <v>-0.51571518317481413</v>
      </c>
      <c r="O721" s="6">
        <f t="shared" si="717"/>
        <v>-0.65902088349554511</v>
      </c>
      <c r="P721" s="6">
        <f t="shared" si="717"/>
        <v>-0.8768630310643788</v>
      </c>
      <c r="Q721" s="6">
        <f t="shared" si="717"/>
        <v>-0.70291634580953932</v>
      </c>
    </row>
    <row r="722" spans="1:17" x14ac:dyDescent="0.15">
      <c r="A722" s="1">
        <v>32</v>
      </c>
      <c r="B722" s="1" t="s">
        <v>309</v>
      </c>
      <c r="C722" s="1">
        <v>6</v>
      </c>
      <c r="D722" s="1" t="s">
        <v>2</v>
      </c>
      <c r="E722" s="4">
        <f>IF(マンアワー!E722&gt;0,LN(マンアワー!E722),0)</f>
        <v>7.635301544161786</v>
      </c>
      <c r="F722" s="4">
        <f>IF(マンアワー!F722&gt;0,LN(マンアワー!F722),0)</f>
        <v>7.4105162208884545</v>
      </c>
      <c r="G722" s="4">
        <f>IF(マンアワー!G722&gt;0,LN(マンアワー!G722),0)</f>
        <v>6.802963206270296</v>
      </c>
      <c r="H722" s="4">
        <f>IF(マンアワー!H722&gt;0,LN(マンアワー!H722),0)</f>
        <v>6.9792953383798197</v>
      </c>
      <c r="I722" s="4">
        <f>IF(マンアワー!I722&gt;0,LN(マンアワー!I722),0)</f>
        <v>7.4972563401050216</v>
      </c>
      <c r="J722" s="4">
        <f>IF(マンアワー!J722&gt;0,LN(マンアワー!J722),0)</f>
        <v>7.398046160988839</v>
      </c>
      <c r="L722" s="6">
        <f t="shared" ref="L722:Q722" si="718">E722-E$1090</f>
        <v>-1.7285395509113854</v>
      </c>
      <c r="M722" s="6">
        <f t="shared" si="718"/>
        <v>-1.7398693367484723</v>
      </c>
      <c r="N722" s="6">
        <f t="shared" si="718"/>
        <v>-2.3933661622596434</v>
      </c>
      <c r="O722" s="6">
        <f t="shared" si="718"/>
        <v>-2.1689120374699042</v>
      </c>
      <c r="P722" s="6">
        <f t="shared" si="718"/>
        <v>-1.5856792730133105</v>
      </c>
      <c r="Q722" s="6">
        <f t="shared" si="718"/>
        <v>-1.6058682520929999</v>
      </c>
    </row>
    <row r="723" spans="1:17" x14ac:dyDescent="0.15">
      <c r="A723" s="1">
        <v>32</v>
      </c>
      <c r="B723" s="1" t="s">
        <v>309</v>
      </c>
      <c r="C723" s="1">
        <v>7</v>
      </c>
      <c r="D723" s="1" t="s">
        <v>19</v>
      </c>
      <c r="E723" s="4">
        <f>IF(マンアワー!E723&gt;0,LN(マンアワー!E723),0)</f>
        <v>4.3949958137153624</v>
      </c>
      <c r="F723" s="4">
        <f>IF(マンアワー!F723&gt;0,LN(マンアワー!F723),0)</f>
        <v>4.6088934455229627</v>
      </c>
      <c r="G723" s="4">
        <f>IF(マンアワー!G723&gt;0,LN(マンアワー!G723),0)</f>
        <v>4.810696329448815</v>
      </c>
      <c r="H723" s="4">
        <f>IF(マンアワー!H723&gt;0,LN(マンアワー!H723),0)</f>
        <v>4.6663817286312579</v>
      </c>
      <c r="I723" s="4">
        <f>IF(マンアワー!I723&gt;0,LN(マンアワー!I723),0)</f>
        <v>4.5866232734607859</v>
      </c>
      <c r="J723" s="4">
        <f>IF(マンアワー!J723&gt;0,LN(マンアワー!J723),0)</f>
        <v>4.4029425307603915</v>
      </c>
      <c r="L723" s="6">
        <f t="shared" ref="L723:Q723" si="719">E723-E$1091</f>
        <v>-2.1076844896800582</v>
      </c>
      <c r="M723" s="6">
        <f t="shared" si="719"/>
        <v>-1.9377761749086551</v>
      </c>
      <c r="N723" s="6">
        <f t="shared" si="719"/>
        <v>-1.6166349736792061</v>
      </c>
      <c r="O723" s="6">
        <f t="shared" si="719"/>
        <v>-1.6568620056550118</v>
      </c>
      <c r="P723" s="6">
        <f t="shared" si="719"/>
        <v>-1.7233755586309645</v>
      </c>
      <c r="Q723" s="6">
        <f t="shared" si="719"/>
        <v>-1.7455937251714024</v>
      </c>
    </row>
    <row r="724" spans="1:17" x14ac:dyDescent="0.15">
      <c r="A724" s="1">
        <v>32</v>
      </c>
      <c r="B724" s="1" t="s">
        <v>309</v>
      </c>
      <c r="C724" s="1">
        <v>8</v>
      </c>
      <c r="D724" s="1" t="s">
        <v>20</v>
      </c>
      <c r="E724" s="4">
        <f>IF(マンアワー!E724&gt;0,LN(マンアワー!E724),0)</f>
        <v>9.170798052171298</v>
      </c>
      <c r="F724" s="4">
        <f>IF(マンアワー!F724&gt;0,LN(マンアワー!F724),0)</f>
        <v>9.5445433110664464</v>
      </c>
      <c r="G724" s="4">
        <f>IF(マンアワー!G724&gt;0,LN(マンアワー!G724),0)</f>
        <v>9.3134633796112016</v>
      </c>
      <c r="H724" s="4">
        <f>IF(マンアワー!H724&gt;0,LN(マンアワー!H724),0)</f>
        <v>9.0350277680803934</v>
      </c>
      <c r="I724" s="4">
        <f>IF(マンアワー!I724&gt;0,LN(マンアワー!I724),0)</f>
        <v>8.5182034492493202</v>
      </c>
      <c r="J724" s="4">
        <f>IF(マンアワー!J724&gt;0,LN(マンアワー!J724),0)</f>
        <v>8.4013624836239575</v>
      </c>
      <c r="L724" s="6">
        <f t="shared" ref="L724:Q724" si="720">E724-E$1092</f>
        <v>-0.81841648169834968</v>
      </c>
      <c r="M724" s="6">
        <f t="shared" si="720"/>
        <v>-0.43504601889867445</v>
      </c>
      <c r="N724" s="6">
        <f t="shared" si="720"/>
        <v>-0.57306660119331632</v>
      </c>
      <c r="O724" s="6">
        <f t="shared" si="720"/>
        <v>-0.59002373526472951</v>
      </c>
      <c r="P724" s="6">
        <f t="shared" si="720"/>
        <v>-0.75793980396159455</v>
      </c>
      <c r="Q724" s="6">
        <f t="shared" si="720"/>
        <v>-0.73823652208521651</v>
      </c>
    </row>
    <row r="725" spans="1:17" x14ac:dyDescent="0.15">
      <c r="A725" s="1">
        <v>32</v>
      </c>
      <c r="B725" s="1" t="s">
        <v>309</v>
      </c>
      <c r="C725" s="1">
        <v>9</v>
      </c>
      <c r="D725" s="1" t="s">
        <v>21</v>
      </c>
      <c r="E725" s="4">
        <f>IF(マンアワー!E725&gt;0,LN(マンアワー!E725),0)</f>
        <v>9.5500517214245484</v>
      </c>
      <c r="F725" s="4">
        <f>IF(マンアワー!F725&gt;0,LN(マンアワー!F725),0)</f>
        <v>9.3735696044736407</v>
      </c>
      <c r="G725" s="4">
        <f>IF(マンアワー!G725&gt;0,LN(マンアワー!G725),0)</f>
        <v>9.4617166560120385</v>
      </c>
      <c r="H725" s="4">
        <f>IF(マンアワー!H725&gt;0,LN(マンアワー!H725),0)</f>
        <v>9.346524792856501</v>
      </c>
      <c r="I725" s="4">
        <f>IF(マンアワー!I725&gt;0,LN(マンアワー!I725),0)</f>
        <v>9.3898727764215568</v>
      </c>
      <c r="J725" s="4">
        <f>IF(マンアワー!J725&gt;0,LN(マンアワー!J725),0)</f>
        <v>9.1380479765367415</v>
      </c>
      <c r="L725" s="6">
        <f t="shared" ref="L725:Q725" si="721">E725-E$1093</f>
        <v>-0.38527193641586166</v>
      </c>
      <c r="M725" s="6">
        <f t="shared" si="721"/>
        <v>-0.31945506550470171</v>
      </c>
      <c r="N725" s="6">
        <f t="shared" si="721"/>
        <v>-8.2266932939822013E-2</v>
      </c>
      <c r="O725" s="6">
        <f t="shared" si="721"/>
        <v>1.9325583282643777E-2</v>
      </c>
      <c r="P725" s="6">
        <f t="shared" si="721"/>
        <v>-1.5339448760469665E-2</v>
      </c>
      <c r="Q725" s="6">
        <f t="shared" si="721"/>
        <v>-9.6332521121604842E-2</v>
      </c>
    </row>
    <row r="726" spans="1:17" x14ac:dyDescent="0.15">
      <c r="A726" s="1">
        <v>32</v>
      </c>
      <c r="B726" s="1" t="s">
        <v>309</v>
      </c>
      <c r="C726" s="1">
        <v>10</v>
      </c>
      <c r="D726" s="1" t="s">
        <v>22</v>
      </c>
      <c r="E726" s="4">
        <f>IF(マンアワー!E726&gt;0,LN(マンアワー!E726),0)</f>
        <v>8.4661960378075776</v>
      </c>
      <c r="F726" s="4">
        <f>IF(マンアワー!F726&gt;0,LN(マンアワー!F726),0)</f>
        <v>8.62899221522561</v>
      </c>
      <c r="G726" s="4">
        <f>IF(マンアワー!G726&gt;0,LN(マンアワー!G726),0)</f>
        <v>8.9358678681223154</v>
      </c>
      <c r="H726" s="4">
        <f>IF(マンアワー!H726&gt;0,LN(マンアワー!H726),0)</f>
        <v>8.5275126898565485</v>
      </c>
      <c r="I726" s="4">
        <f>IF(マンアワー!I726&gt;0,LN(マンアワー!I726),0)</f>
        <v>8.3214247926396787</v>
      </c>
      <c r="J726" s="4">
        <f>IF(マンアワー!J726&gt;0,LN(マンアワー!J726),0)</f>
        <v>8.284106789411565</v>
      </c>
      <c r="L726" s="6">
        <f t="shared" ref="L726:Q726" si="722">E726-E$1094</f>
        <v>-1.6475287192490526</v>
      </c>
      <c r="M726" s="6">
        <f t="shared" si="722"/>
        <v>-1.4311870869201488</v>
      </c>
      <c r="N726" s="6">
        <f t="shared" si="722"/>
        <v>-1.3613974161366738</v>
      </c>
      <c r="O726" s="6">
        <f t="shared" si="722"/>
        <v>-1.5853564782553811</v>
      </c>
      <c r="P726" s="6">
        <f t="shared" si="722"/>
        <v>-1.6266996334271226</v>
      </c>
      <c r="Q726" s="6">
        <f t="shared" si="722"/>
        <v>-1.5393254329160175</v>
      </c>
    </row>
    <row r="727" spans="1:17" x14ac:dyDescent="0.15">
      <c r="A727" s="1">
        <v>32</v>
      </c>
      <c r="B727" s="1" t="s">
        <v>309</v>
      </c>
      <c r="C727" s="1">
        <v>11</v>
      </c>
      <c r="D727" s="1" t="s">
        <v>23</v>
      </c>
      <c r="E727" s="4">
        <f>IF(マンアワー!E727&gt;0,LN(マンアワー!E727),0)</f>
        <v>9.585855057093017</v>
      </c>
      <c r="F727" s="4">
        <f>IF(マンアワー!F727&gt;0,LN(マンアワー!F727),0)</f>
        <v>9.623783693512145</v>
      </c>
      <c r="G727" s="4">
        <f>IF(マンアワー!G727&gt;0,LN(マンアワー!G727),0)</f>
        <v>9.5897953032206527</v>
      </c>
      <c r="H727" s="4">
        <f>IF(マンアワー!H727&gt;0,LN(マンアワー!H727),0)</f>
        <v>9.4944982637199313</v>
      </c>
      <c r="I727" s="4">
        <f>IF(マンアワー!I727&gt;0,LN(マンアワー!I727),0)</f>
        <v>9.3405791791117441</v>
      </c>
      <c r="J727" s="4">
        <f>IF(マンアワー!J727&gt;0,LN(マンアワー!J727),0)</f>
        <v>9.097054760462548</v>
      </c>
      <c r="L727" s="6">
        <f t="shared" ref="L727:Q727" si="723">E727-E$1095</f>
        <v>-0.60847584657321541</v>
      </c>
      <c r="M727" s="6">
        <f t="shared" si="723"/>
        <v>-0.63056746516003059</v>
      </c>
      <c r="N727" s="6">
        <f t="shared" si="723"/>
        <v>-0.88715690954921378</v>
      </c>
      <c r="O727" s="6">
        <f t="shared" si="723"/>
        <v>-0.91207049269580409</v>
      </c>
      <c r="P727" s="6">
        <f t="shared" si="723"/>
        <v>-1.0786446434448376</v>
      </c>
      <c r="Q727" s="6">
        <f t="shared" si="723"/>
        <v>-1.0975953921228623</v>
      </c>
    </row>
    <row r="728" spans="1:17" x14ac:dyDescent="0.15">
      <c r="A728" s="1">
        <v>32</v>
      </c>
      <c r="B728" s="1" t="s">
        <v>309</v>
      </c>
      <c r="C728" s="1">
        <v>12</v>
      </c>
      <c r="D728" s="1" t="s">
        <v>24</v>
      </c>
      <c r="E728" s="4">
        <f>IF(マンアワー!E728&gt;0,LN(マンアワー!E728),0)</f>
        <v>9.1936804803150043</v>
      </c>
      <c r="F728" s="4">
        <f>IF(マンアワー!F728&gt;0,LN(マンアワー!F728),0)</f>
        <v>9.6134140984689935</v>
      </c>
      <c r="G728" s="4">
        <f>IF(マンアワー!G728&gt;0,LN(マンアワー!G728),0)</f>
        <v>10.14693346154049</v>
      </c>
      <c r="H728" s="4">
        <f>IF(マンアワー!H728&gt;0,LN(マンアワー!H728),0)</f>
        <v>10.065015572934209</v>
      </c>
      <c r="I728" s="4">
        <f>IF(マンアワー!I728&gt;0,LN(マンアワー!I728),0)</f>
        <v>9.9277705178122755</v>
      </c>
      <c r="J728" s="4">
        <f>IF(マンアワー!J728&gt;0,LN(マンアワー!J728),0)</f>
        <v>9.8752163232612489</v>
      </c>
      <c r="L728" s="6">
        <f t="shared" ref="L728:Q728" si="724">E728-E$1096</f>
        <v>-0.99494457845755058</v>
      </c>
      <c r="M728" s="6">
        <f t="shared" si="724"/>
        <v>-0.80211465653031766</v>
      </c>
      <c r="N728" s="6">
        <f t="shared" si="724"/>
        <v>-0.83394538485857872</v>
      </c>
      <c r="O728" s="6">
        <f t="shared" si="724"/>
        <v>-0.81783118051144221</v>
      </c>
      <c r="P728" s="6">
        <f t="shared" si="724"/>
        <v>-0.81640195458386877</v>
      </c>
      <c r="Q728" s="6">
        <f t="shared" si="724"/>
        <v>-0.74300990970527891</v>
      </c>
    </row>
    <row r="729" spans="1:17" x14ac:dyDescent="0.15">
      <c r="A729" s="1">
        <v>32</v>
      </c>
      <c r="B729" s="1" t="s">
        <v>309</v>
      </c>
      <c r="C729" s="1">
        <v>13</v>
      </c>
      <c r="D729" s="1" t="s">
        <v>25</v>
      </c>
      <c r="E729" s="4">
        <f>IF(マンアワー!E729&gt;0,LN(マンアワー!E729),0)</f>
        <v>8.3977516684449203</v>
      </c>
      <c r="F729" s="4">
        <f>IF(マンアワー!F729&gt;0,LN(マンアワー!F729),0)</f>
        <v>8.755906303302492</v>
      </c>
      <c r="G729" s="4">
        <f>IF(マンアワー!G729&gt;0,LN(マンアワー!G729),0)</f>
        <v>8.76809314150238</v>
      </c>
      <c r="H729" s="4">
        <f>IF(マンアワー!H729&gt;0,LN(マンアワー!H729),0)</f>
        <v>8.3981126612932258</v>
      </c>
      <c r="I729" s="4">
        <f>IF(マンアワー!I729&gt;0,LN(マンアワー!I729),0)</f>
        <v>8.628497483572918</v>
      </c>
      <c r="J729" s="4">
        <f>IF(マンアワー!J729&gt;0,LN(マンアワー!J729),0)</f>
        <v>8.5423510116114141</v>
      </c>
      <c r="L729" s="6">
        <f t="shared" ref="L729:Q729" si="725">E729-E$1097</f>
        <v>-1.2357321571150877</v>
      </c>
      <c r="M729" s="6">
        <f t="shared" si="725"/>
        <v>-1.0101265327931053</v>
      </c>
      <c r="N729" s="6">
        <f t="shared" si="725"/>
        <v>-1.0472842974532739</v>
      </c>
      <c r="O729" s="6">
        <f t="shared" si="725"/>
        <v>-1.3343142143585638</v>
      </c>
      <c r="P729" s="6">
        <f t="shared" si="725"/>
        <v>-1.3753179926413779</v>
      </c>
      <c r="Q729" s="6">
        <f t="shared" si="725"/>
        <v>-1.3085768042153063</v>
      </c>
    </row>
    <row r="730" spans="1:17" x14ac:dyDescent="0.15">
      <c r="A730" s="1">
        <v>32</v>
      </c>
      <c r="B730" s="1" t="s">
        <v>309</v>
      </c>
      <c r="C730" s="1">
        <v>14</v>
      </c>
      <c r="D730" s="1" t="s">
        <v>26</v>
      </c>
      <c r="E730" s="4">
        <f>IF(マンアワー!E730&gt;0,LN(マンアワー!E730),0)</f>
        <v>4.8000750757811597</v>
      </c>
      <c r="F730" s="4">
        <f>IF(マンアワー!F730&gt;0,LN(マンアワー!F730),0)</f>
        <v>7.3798430971575479</v>
      </c>
      <c r="G730" s="4">
        <f>IF(マンアワー!G730&gt;0,LN(マンアワー!G730),0)</f>
        <v>7.6367749745184046</v>
      </c>
      <c r="H730" s="4">
        <f>IF(マンアワー!H730&gt;0,LN(マンアワー!H730),0)</f>
        <v>7.1561850954935364</v>
      </c>
      <c r="I730" s="4">
        <f>IF(マンアワー!I730&gt;0,LN(マンアワー!I730),0)</f>
        <v>7.219160114433393</v>
      </c>
      <c r="J730" s="4">
        <f>IF(マンアワー!J730&gt;0,LN(マンアワー!J730),0)</f>
        <v>7.1397374449615398</v>
      </c>
      <c r="L730" s="6">
        <f t="shared" ref="L730:Q730" si="726">E730-E$1098</f>
        <v>-3.1546206368731085</v>
      </c>
      <c r="M730" s="6">
        <f t="shared" si="726"/>
        <v>-0.97071260889514388</v>
      </c>
      <c r="N730" s="6">
        <f t="shared" si="726"/>
        <v>-0.90908039406373575</v>
      </c>
      <c r="O730" s="6">
        <f t="shared" si="726"/>
        <v>-1.0164584619376571</v>
      </c>
      <c r="P730" s="6">
        <f t="shared" si="726"/>
        <v>-0.84400848360729874</v>
      </c>
      <c r="Q730" s="6">
        <f t="shared" si="726"/>
        <v>-0.7994087715735132</v>
      </c>
    </row>
    <row r="731" spans="1:17" x14ac:dyDescent="0.15">
      <c r="A731" s="1">
        <v>32</v>
      </c>
      <c r="B731" s="1" t="s">
        <v>309</v>
      </c>
      <c r="C731" s="1">
        <v>15</v>
      </c>
      <c r="D731" s="1" t="s">
        <v>27</v>
      </c>
      <c r="E731" s="4">
        <f>IF(マンアワー!E731&gt;0,LN(マンアワー!E731),0)</f>
        <v>10.415743641811051</v>
      </c>
      <c r="F731" s="4">
        <f>IF(マンアワー!F731&gt;0,LN(マンアワー!F731),0)</f>
        <v>10.382115592975458</v>
      </c>
      <c r="G731" s="4">
        <f>IF(マンアワー!G731&gt;0,LN(マンアワー!G731),0)</f>
        <v>10.343428726689275</v>
      </c>
      <c r="H731" s="4">
        <f>IF(マンアワー!H731&gt;0,LN(マンアワー!H731),0)</f>
        <v>9.9900398293336199</v>
      </c>
      <c r="I731" s="4">
        <f>IF(マンアワー!I731&gt;0,LN(マンアワー!I731),0)</f>
        <v>9.6048198171825874</v>
      </c>
      <c r="J731" s="4">
        <f>IF(マンアワー!J731&gt;0,LN(マンアワー!J731),0)</f>
        <v>9.5328889993050616</v>
      </c>
      <c r="L731" s="6">
        <f t="shared" ref="L731:Q731" si="727">E731-E$1099</f>
        <v>-0.95650238260512488</v>
      </c>
      <c r="M731" s="6">
        <f t="shared" si="727"/>
        <v>-0.91931447233535124</v>
      </c>
      <c r="N731" s="6">
        <f t="shared" si="727"/>
        <v>-0.97322038272712064</v>
      </c>
      <c r="O731" s="6">
        <f t="shared" si="727"/>
        <v>-1.077971552214505</v>
      </c>
      <c r="P731" s="6">
        <f t="shared" si="727"/>
        <v>-1.2306850624828076</v>
      </c>
      <c r="Q731" s="6">
        <f t="shared" si="727"/>
        <v>-1.212424226539591</v>
      </c>
    </row>
    <row r="732" spans="1:17" x14ac:dyDescent="0.15">
      <c r="A732" s="1">
        <v>32</v>
      </c>
      <c r="B732" s="1" t="s">
        <v>308</v>
      </c>
      <c r="C732" s="1">
        <v>16</v>
      </c>
      <c r="D732" s="1" t="s">
        <v>10</v>
      </c>
      <c r="E732" s="4">
        <f>IF(マンアワー!E732&gt;0,LN(マンアワー!E732),0)</f>
        <v>11.01634469698865</v>
      </c>
      <c r="F732" s="4">
        <f>IF(マンアワー!F732&gt;0,LN(マンアワー!F732),0)</f>
        <v>11.59657343743879</v>
      </c>
      <c r="G732" s="4">
        <f>IF(マンアワー!G732&gt;0,LN(マンアワー!G732),0)</f>
        <v>11.475407839807914</v>
      </c>
      <c r="H732" s="4">
        <f>IF(マンアワー!H732&gt;0,LN(マンアワー!H732),0)</f>
        <v>11.516865625231311</v>
      </c>
      <c r="I732" s="4">
        <f>IF(マンアワー!I732&gt;0,LN(マンアワー!I732),0)</f>
        <v>11.322531771976308</v>
      </c>
      <c r="J732" s="4">
        <f>IF(マンアワー!J732&gt;0,LN(マンアワー!J732),0)</f>
        <v>11.217564419759086</v>
      </c>
      <c r="L732" s="6">
        <f t="shared" ref="L732:Q732" si="728">E732-E$1100</f>
        <v>-0.96594894189331448</v>
      </c>
      <c r="M732" s="6">
        <f t="shared" si="728"/>
        <v>-0.68935634545045943</v>
      </c>
      <c r="N732" s="6">
        <f t="shared" si="728"/>
        <v>-0.79009762168744935</v>
      </c>
      <c r="O732" s="6">
        <f t="shared" si="728"/>
        <v>-0.73485645143341394</v>
      </c>
      <c r="P732" s="6">
        <f t="shared" si="728"/>
        <v>-0.71716171008535667</v>
      </c>
      <c r="Q732" s="6">
        <f t="shared" si="728"/>
        <v>-0.76622358505105659</v>
      </c>
    </row>
    <row r="733" spans="1:17" x14ac:dyDescent="0.15">
      <c r="A733" s="1">
        <v>32</v>
      </c>
      <c r="B733" s="1" t="s">
        <v>308</v>
      </c>
      <c r="C733" s="1">
        <v>17</v>
      </c>
      <c r="D733" s="1" t="s">
        <v>11</v>
      </c>
      <c r="E733" s="4">
        <f>IF(マンアワー!E733&gt;0,LN(マンアワー!E733),0)</f>
        <v>8.3436414718586711</v>
      </c>
      <c r="F733" s="4">
        <f>IF(マンアワー!F733&gt;0,LN(マンアワー!F733),0)</f>
        <v>8.4880164417908706</v>
      </c>
      <c r="G733" s="4">
        <f>IF(マンアワー!G733&gt;0,LN(マンアワー!G733),0)</f>
        <v>8.6402581340572961</v>
      </c>
      <c r="H733" s="4">
        <f>IF(マンアワー!H733&gt;0,LN(マンアワー!H733),0)</f>
        <v>8.749406842345584</v>
      </c>
      <c r="I733" s="4">
        <f>IF(マンアワー!I733&gt;0,LN(マンアワー!I733),0)</f>
        <v>8.7334848424461491</v>
      </c>
      <c r="J733" s="4">
        <f>IF(マンアワー!J733&gt;0,LN(マンアワー!J733),0)</f>
        <v>8.7183644830441001</v>
      </c>
      <c r="L733" s="6">
        <f t="shared" ref="L733:Q733" si="729">E733-E$1101</f>
        <v>-0.82888368123519207</v>
      </c>
      <c r="M733" s="6">
        <f t="shared" si="729"/>
        <v>-0.84790864808662647</v>
      </c>
      <c r="N733" s="6">
        <f t="shared" si="729"/>
        <v>-0.80703462788775937</v>
      </c>
      <c r="O733" s="6">
        <f t="shared" si="729"/>
        <v>-0.74708720715833188</v>
      </c>
      <c r="P733" s="6">
        <f t="shared" si="729"/>
        <v>-0.70353143115606898</v>
      </c>
      <c r="Q733" s="6">
        <f t="shared" si="729"/>
        <v>-0.70459751619138444</v>
      </c>
    </row>
    <row r="734" spans="1:17" x14ac:dyDescent="0.15">
      <c r="A734" s="1">
        <v>32</v>
      </c>
      <c r="B734" s="1" t="s">
        <v>308</v>
      </c>
      <c r="C734" s="1">
        <v>18</v>
      </c>
      <c r="D734" s="1" t="s">
        <v>12</v>
      </c>
      <c r="E734" s="4">
        <f>IF(マンアワー!E734&gt;0,LN(マンアワー!E734),0)</f>
        <v>11.801781283423054</v>
      </c>
      <c r="F734" s="4">
        <f>IF(マンアワー!F734&gt;0,LN(マンアワー!F734),0)</f>
        <v>11.932938319833751</v>
      </c>
      <c r="G734" s="4">
        <f>IF(マンアワー!G734&gt;0,LN(マンアワー!G734),0)</f>
        <v>11.806321212287498</v>
      </c>
      <c r="H734" s="4">
        <f>IF(マンアワー!H734&gt;0,LN(マンアワー!H734),0)</f>
        <v>11.611592551048112</v>
      </c>
      <c r="I734" s="4">
        <f>IF(マンアワー!I734&gt;0,LN(マンアワー!I734),0)</f>
        <v>11.466490944837849</v>
      </c>
      <c r="J734" s="4">
        <f>IF(マンアワー!J734&gt;0,LN(マンアワー!J734),0)</f>
        <v>11.557451816726786</v>
      </c>
      <c r="L734" s="6">
        <f t="shared" ref="L734:Q734" si="730">E734-E$1102</f>
        <v>-0.78678867244942197</v>
      </c>
      <c r="M734" s="6">
        <f t="shared" si="730"/>
        <v>-0.78046842969567187</v>
      </c>
      <c r="N734" s="6">
        <f t="shared" si="730"/>
        <v>-0.83878168941397391</v>
      </c>
      <c r="O734" s="6">
        <f t="shared" si="730"/>
        <v>-0.89656436944730089</v>
      </c>
      <c r="P734" s="6">
        <f t="shared" si="730"/>
        <v>-0.88006493003751274</v>
      </c>
      <c r="Q734" s="6">
        <f t="shared" si="730"/>
        <v>-0.75732938439726816</v>
      </c>
    </row>
    <row r="735" spans="1:17" x14ac:dyDescent="0.15">
      <c r="A735" s="1">
        <v>32</v>
      </c>
      <c r="B735" s="1" t="s">
        <v>308</v>
      </c>
      <c r="C735" s="1">
        <v>19</v>
      </c>
      <c r="D735" s="1" t="s">
        <v>13</v>
      </c>
      <c r="E735" s="4">
        <f>IF(マンアワー!E735&gt;0,LN(マンアワー!E735),0)</f>
        <v>9.3727221495926862</v>
      </c>
      <c r="F735" s="4">
        <f>IF(マンアワー!F735&gt;0,LN(マンアワー!F735),0)</f>
        <v>9.7518691756255507</v>
      </c>
      <c r="G735" s="4">
        <f>IF(マンアワー!G735&gt;0,LN(マンアワー!G735),0)</f>
        <v>9.8127250245343056</v>
      </c>
      <c r="H735" s="4">
        <f>IF(マンアワー!H735&gt;0,LN(マンアワー!H735),0)</f>
        <v>9.7120513248844276</v>
      </c>
      <c r="I735" s="4">
        <f>IF(マンアワー!I735&gt;0,LN(マンアワー!I735),0)</f>
        <v>9.6445960024352804</v>
      </c>
      <c r="J735" s="4">
        <f>IF(マンアワー!J735&gt;0,LN(マンアワー!J735),0)</f>
        <v>9.6578995190428394</v>
      </c>
      <c r="L735" s="6">
        <f t="shared" ref="L735:Q735" si="731">E735-E$1103</f>
        <v>-1.0800828941865532</v>
      </c>
      <c r="M735" s="6">
        <f t="shared" si="731"/>
        <v>-0.98602029793931933</v>
      </c>
      <c r="N735" s="6">
        <f t="shared" si="731"/>
        <v>-1.0313690069490491</v>
      </c>
      <c r="O735" s="6">
        <f t="shared" si="731"/>
        <v>-1.0030058723064901</v>
      </c>
      <c r="P735" s="6">
        <f t="shared" si="731"/>
        <v>-1.0399477162468092</v>
      </c>
      <c r="Q735" s="6">
        <f t="shared" si="731"/>
        <v>-1.0210170698829923</v>
      </c>
    </row>
    <row r="736" spans="1:17" x14ac:dyDescent="0.15">
      <c r="A736" s="1">
        <v>32</v>
      </c>
      <c r="B736" s="1" t="s">
        <v>308</v>
      </c>
      <c r="C736" s="1">
        <v>20</v>
      </c>
      <c r="D736" s="1" t="s">
        <v>14</v>
      </c>
      <c r="E736" s="4">
        <f>IF(マンアワー!E736&gt;0,LN(マンアワー!E736),0)</f>
        <v>6.8223577810055449</v>
      </c>
      <c r="F736" s="4">
        <f>IF(マンアワー!F736&gt;0,LN(マンアワー!F736),0)</f>
        <v>7.5475867884826</v>
      </c>
      <c r="G736" s="4">
        <f>IF(マンアワー!G736&gt;0,LN(マンアワー!G736),0)</f>
        <v>7.8316701168021732</v>
      </c>
      <c r="H736" s="4">
        <f>IF(マンアワー!H736&gt;0,LN(マンアワー!H736),0)</f>
        <v>8.1212000843683985</v>
      </c>
      <c r="I736" s="4">
        <f>IF(マンアワー!I736&gt;0,LN(マンアワー!I736),0)</f>
        <v>8.1379455925651616</v>
      </c>
      <c r="J736" s="4">
        <f>IF(マンアワー!J736&gt;0,LN(マンアワー!J736),0)</f>
        <v>8.1728676672542857</v>
      </c>
      <c r="L736" s="6">
        <f t="shared" ref="L736:Q736" si="732">E736-E$1104</f>
        <v>-1.848705697766345</v>
      </c>
      <c r="M736" s="6">
        <f t="shared" si="732"/>
        <v>-1.7287776027142838</v>
      </c>
      <c r="N736" s="6">
        <f t="shared" si="732"/>
        <v>-1.8354296433431196</v>
      </c>
      <c r="O736" s="6">
        <f t="shared" si="732"/>
        <v>-1.5816295702494436</v>
      </c>
      <c r="P736" s="6">
        <f t="shared" si="732"/>
        <v>-1.537088409018601</v>
      </c>
      <c r="Q736" s="6">
        <f t="shared" si="732"/>
        <v>-1.4938930888106423</v>
      </c>
    </row>
    <row r="737" spans="1:17" x14ac:dyDescent="0.15">
      <c r="A737" s="1">
        <v>32</v>
      </c>
      <c r="B737" s="1" t="s">
        <v>308</v>
      </c>
      <c r="C737" s="1">
        <v>21</v>
      </c>
      <c r="D737" s="1" t="s">
        <v>15</v>
      </c>
      <c r="E737" s="4">
        <f>IF(マンアワー!E737&gt;0,LN(マンアワー!E737),0)</f>
        <v>10.731099241908311</v>
      </c>
      <c r="F737" s="4">
        <f>IF(マンアワー!F737&gt;0,LN(マンアワー!F737),0)</f>
        <v>10.747753020895898</v>
      </c>
      <c r="G737" s="4">
        <f>IF(マンアワー!G737&gt;0,LN(マンアワー!G737),0)</f>
        <v>10.688825189947719</v>
      </c>
      <c r="H737" s="4">
        <f>IF(マンアワー!H737&gt;0,LN(マンアワー!H737),0)</f>
        <v>10.55789899866557</v>
      </c>
      <c r="I737" s="4">
        <f>IF(マンアワー!I737&gt;0,LN(マンアワー!I737),0)</f>
        <v>10.395500064119114</v>
      </c>
      <c r="J737" s="4">
        <f>IF(マンアワー!J737&gt;0,LN(マンアワー!J737),0)</f>
        <v>10.46929811463662</v>
      </c>
      <c r="L737" s="6">
        <f t="shared" ref="L737:Q737" si="733">E737-E$1105</f>
        <v>-0.82881363933330121</v>
      </c>
      <c r="M737" s="6">
        <f t="shared" si="733"/>
        <v>-0.86670951571476884</v>
      </c>
      <c r="N737" s="6">
        <f t="shared" si="733"/>
        <v>-0.96726655223336877</v>
      </c>
      <c r="O737" s="6">
        <f t="shared" si="733"/>
        <v>-1.0624454562022301</v>
      </c>
      <c r="P737" s="6">
        <f t="shared" si="733"/>
        <v>-1.1225224711255581</v>
      </c>
      <c r="Q737" s="6">
        <f t="shared" si="733"/>
        <v>-1.0390894586055044</v>
      </c>
    </row>
    <row r="738" spans="1:17" x14ac:dyDescent="0.15">
      <c r="A738" s="1">
        <v>32</v>
      </c>
      <c r="B738" s="1" t="s">
        <v>167</v>
      </c>
      <c r="C738" s="1">
        <v>22</v>
      </c>
      <c r="D738" s="1" t="s">
        <v>7</v>
      </c>
      <c r="E738" s="4">
        <f>IF(マンアワー!E738&gt;0,LN(マンアワー!E738),0)</f>
        <v>11.79666370143558</v>
      </c>
      <c r="F738" s="4">
        <f>IF(マンアワー!F738&gt;0,LN(マンアワー!F738),0)</f>
        <v>11.980960282707716</v>
      </c>
      <c r="G738" s="4">
        <f>IF(マンアワー!G738&gt;0,LN(マンアワー!G738),0)</f>
        <v>12.138963106673938</v>
      </c>
      <c r="H738" s="4">
        <f>IF(マンアワー!H738&gt;0,LN(マンアワー!H738),0)</f>
        <v>12.240727003969999</v>
      </c>
      <c r="I738" s="4">
        <f>IF(マンアワー!I738&gt;0,LN(マンアワー!I738),0)</f>
        <v>12.377334092610276</v>
      </c>
      <c r="J738" s="4">
        <f>IF(マンアワー!J738&gt;0,LN(マンアワー!J738),0)</f>
        <v>12.387584359607489</v>
      </c>
      <c r="L738" s="6">
        <f t="shared" ref="L738:Q738" si="734">E738-E$1106</f>
        <v>-0.76637502016603065</v>
      </c>
      <c r="M738" s="6">
        <f t="shared" si="734"/>
        <v>-0.83646329497697458</v>
      </c>
      <c r="N738" s="6">
        <f t="shared" si="734"/>
        <v>-0.9284153680928906</v>
      </c>
      <c r="O738" s="6">
        <f t="shared" si="734"/>
        <v>-0.94470955616145602</v>
      </c>
      <c r="P738" s="6">
        <f t="shared" si="734"/>
        <v>-0.95488675865022188</v>
      </c>
      <c r="Q738" s="6">
        <f t="shared" si="734"/>
        <v>-0.93020523398472932</v>
      </c>
    </row>
    <row r="739" spans="1:17" x14ac:dyDescent="0.15">
      <c r="A739" s="1">
        <v>32</v>
      </c>
      <c r="B739" s="1" t="s">
        <v>167</v>
      </c>
      <c r="C739" s="1">
        <v>23</v>
      </c>
      <c r="D739" s="1" t="s">
        <v>28</v>
      </c>
      <c r="E739" s="4">
        <f>IF(マンアワー!E739&gt;0,LN(マンアワー!E739),0)</f>
        <v>10.930844989526888</v>
      </c>
      <c r="F739" s="4">
        <f>IF(マンアワー!F739&gt;0,LN(マンアワー!F739),0)</f>
        <v>11.064285274170503</v>
      </c>
      <c r="G739" s="4">
        <f>IF(マンアワー!G739&gt;0,LN(マンアワー!G739),0)</f>
        <v>11.013869362037493</v>
      </c>
      <c r="H739" s="4">
        <f>IF(マンアワー!H739&gt;0,LN(マンアワー!H739),0)</f>
        <v>11.011223764151369</v>
      </c>
      <c r="I739" s="4">
        <f>IF(マンアワー!I739&gt;0,LN(マンアワー!I739),0)</f>
        <v>10.853600591874892</v>
      </c>
      <c r="J739" s="4">
        <f>IF(マンアワー!J739&gt;0,LN(マンアワー!J739),0)</f>
        <v>10.850582825813676</v>
      </c>
      <c r="L739" s="6">
        <f t="shared" ref="L739:Q739" si="735">E739-E$1107</f>
        <v>-0.67987737895504097</v>
      </c>
      <c r="M739" s="6">
        <f t="shared" si="735"/>
        <v>-0.69250964765739553</v>
      </c>
      <c r="N739" s="6">
        <f t="shared" si="735"/>
        <v>-0.72476495232113258</v>
      </c>
      <c r="O739" s="6">
        <f t="shared" si="735"/>
        <v>-0.65039709708256055</v>
      </c>
      <c r="P739" s="6">
        <f t="shared" si="735"/>
        <v>-0.69726864562111146</v>
      </c>
      <c r="Q739" s="6">
        <f t="shared" si="735"/>
        <v>-0.67816258180596378</v>
      </c>
    </row>
    <row r="740" spans="1:17" x14ac:dyDescent="0.15">
      <c r="A740" s="1">
        <v>33</v>
      </c>
      <c r="B740" s="1" t="s">
        <v>310</v>
      </c>
      <c r="C740" s="1">
        <v>1</v>
      </c>
      <c r="D740" s="1" t="s">
        <v>8</v>
      </c>
      <c r="E740" s="4">
        <f>IF(マンアワー!E740&gt;0,LN(マンアワー!E740),0)</f>
        <v>13.030782397927451</v>
      </c>
      <c r="F740" s="4">
        <f>IF(マンアワー!F740&gt;0,LN(マンアワー!F740),0)</f>
        <v>12.479298658137866</v>
      </c>
      <c r="G740" s="4">
        <f>IF(マンアワー!G740&gt;0,LN(マンアワー!G740),0)</f>
        <v>12.058602149741299</v>
      </c>
      <c r="H740" s="4">
        <f>IF(マンアワー!H740&gt;0,LN(マンアワー!H740),0)</f>
        <v>11.634411659923387</v>
      </c>
      <c r="I740" s="4">
        <f>IF(マンアワー!I740&gt;0,LN(マンアワー!I740),0)</f>
        <v>11.459213847849709</v>
      </c>
      <c r="J740" s="4">
        <f>IF(マンアワー!J740&gt;0,LN(マンアワー!J740),0)</f>
        <v>11.409813725285932</v>
      </c>
      <c r="L740" s="6">
        <f t="shared" ref="L740:Q740" si="736">E740-E$1085</f>
        <v>0.20274326237537998</v>
      </c>
      <c r="M740" s="6">
        <f t="shared" si="736"/>
        <v>6.9689716026724469E-2</v>
      </c>
      <c r="N740" s="6">
        <f t="shared" si="736"/>
        <v>5.2385471073408851E-2</v>
      </c>
      <c r="O740" s="6">
        <f t="shared" si="736"/>
        <v>5.338486643578122E-2</v>
      </c>
      <c r="P740" s="6">
        <f t="shared" si="736"/>
        <v>2.9480002592958243E-2</v>
      </c>
      <c r="Q740" s="6">
        <f t="shared" si="736"/>
        <v>4.0959511396554404E-3</v>
      </c>
    </row>
    <row r="741" spans="1:17" x14ac:dyDescent="0.15">
      <c r="A741" s="1">
        <v>33</v>
      </c>
      <c r="B741" s="1" t="s">
        <v>310</v>
      </c>
      <c r="C741" s="1">
        <v>2</v>
      </c>
      <c r="D741" s="1" t="s">
        <v>9</v>
      </c>
      <c r="E741" s="4">
        <f>IF(マンアワー!E741&gt;0,LN(マンアワー!E741),0)</f>
        <v>9.395781400004326</v>
      </c>
      <c r="F741" s="4">
        <f>IF(マンアワー!F741&gt;0,LN(マンアワー!F741),0)</f>
        <v>8.7424949509849519</v>
      </c>
      <c r="G741" s="4">
        <f>IF(マンアワー!G741&gt;0,LN(マンアワー!G741),0)</f>
        <v>8.5094430647651826</v>
      </c>
      <c r="H741" s="4">
        <f>IF(マンアワー!H741&gt;0,LN(マンアワー!H741),0)</f>
        <v>7.9377913252547376</v>
      </c>
      <c r="I741" s="4">
        <f>IF(マンアワー!I741&gt;0,LN(マンアワー!I741),0)</f>
        <v>7.2963974418379092</v>
      </c>
      <c r="J741" s="4">
        <f>IF(マンアワー!J741&gt;0,LN(マンアワー!J741),0)</f>
        <v>7.1828194682960653</v>
      </c>
      <c r="L741" s="6">
        <f t="shared" ref="L741:Q741" si="737">E741-E$1086</f>
        <v>0.54765113674921295</v>
      </c>
      <c r="M741" s="6">
        <f t="shared" si="737"/>
        <v>0.42179127222629376</v>
      </c>
      <c r="N741" s="6">
        <f t="shared" si="737"/>
        <v>0.43370326574949303</v>
      </c>
      <c r="O741" s="6">
        <f t="shared" si="737"/>
        <v>0.21884939651983881</v>
      </c>
      <c r="P741" s="6">
        <f t="shared" si="737"/>
        <v>0.10334300837002885</v>
      </c>
      <c r="Q741" s="6">
        <f t="shared" si="737"/>
        <v>0.13620311013947184</v>
      </c>
    </row>
    <row r="742" spans="1:17" x14ac:dyDescent="0.15">
      <c r="A742" s="1">
        <v>33</v>
      </c>
      <c r="B742" s="1" t="s">
        <v>311</v>
      </c>
      <c r="C742" s="1">
        <v>3</v>
      </c>
      <c r="D742" s="1" t="s">
        <v>16</v>
      </c>
      <c r="E742" s="4">
        <f>IF(マンアワー!E742&gt;0,LN(マンアワー!E742),0)</f>
        <v>10.801077858708451</v>
      </c>
      <c r="F742" s="4">
        <f>IF(マンアワー!F742&gt;0,LN(マンアワー!F742),0)</f>
        <v>10.728881657306554</v>
      </c>
      <c r="G742" s="4">
        <f>IF(マンアワー!G742&gt;0,LN(マンアワー!G742),0)</f>
        <v>10.708105039629221</v>
      </c>
      <c r="H742" s="4">
        <f>IF(マンアワー!H742&gt;0,LN(マンアワー!H742),0)</f>
        <v>10.615226617362504</v>
      </c>
      <c r="I742" s="4">
        <f>IF(マンアワー!I742&gt;0,LN(マンアワー!I742),0)</f>
        <v>10.596169201710886</v>
      </c>
      <c r="J742" s="4">
        <f>IF(マンアワー!J742&gt;0,LN(マンアワー!J742),0)</f>
        <v>10.599593030292208</v>
      </c>
      <c r="L742" s="6">
        <f t="shared" ref="L742:Q742" si="738">E742-E$1087</f>
        <v>9.2219308546324541E-2</v>
      </c>
      <c r="M742" s="6">
        <f t="shared" si="738"/>
        <v>1.07687985751177E-2</v>
      </c>
      <c r="N742" s="6">
        <f t="shared" si="738"/>
        <v>-0.11584546797534401</v>
      </c>
      <c r="O742" s="6">
        <f t="shared" si="738"/>
        <v>-0.11165767803469606</v>
      </c>
      <c r="P742" s="6">
        <f t="shared" si="738"/>
        <v>-0.11136716486258003</v>
      </c>
      <c r="Q742" s="6">
        <f t="shared" si="738"/>
        <v>-5.4404935383521646E-2</v>
      </c>
    </row>
    <row r="743" spans="1:17" x14ac:dyDescent="0.15">
      <c r="A743" s="1">
        <v>33</v>
      </c>
      <c r="B743" s="1" t="s">
        <v>311</v>
      </c>
      <c r="C743" s="1">
        <v>4</v>
      </c>
      <c r="D743" s="1" t="s">
        <v>17</v>
      </c>
      <c r="E743" s="4">
        <f>IF(マンアワー!E743&gt;0,LN(マンアワー!E743),0)</f>
        <v>11.859251667364827</v>
      </c>
      <c r="F743" s="4">
        <f>IF(マンアワー!F743&gt;0,LN(マンアワー!F743),0)</f>
        <v>11.708933675377773</v>
      </c>
      <c r="G743" s="4">
        <f>IF(マンアワー!G743&gt;0,LN(マンアワー!G743),0)</f>
        <v>11.610167429042857</v>
      </c>
      <c r="H743" s="4">
        <f>IF(マンアワー!H743&gt;0,LN(マンアワー!H743),0)</f>
        <v>10.938073760648852</v>
      </c>
      <c r="I743" s="4">
        <f>IF(マンアワー!I743&gt;0,LN(マンアワー!I743),0)</f>
        <v>10.27180565084554</v>
      </c>
      <c r="J743" s="4">
        <f>IF(マンアワー!J743&gt;0,LN(マンアワー!J743),0)</f>
        <v>10.135702694594467</v>
      </c>
      <c r="L743" s="6">
        <f t="shared" ref="L743:Q743" si="739">E743-E$1088</f>
        <v>0.95160650975596894</v>
      </c>
      <c r="M743" s="6">
        <f t="shared" si="739"/>
        <v>0.85307374270770708</v>
      </c>
      <c r="N743" s="6">
        <f t="shared" si="739"/>
        <v>0.7354203708196092</v>
      </c>
      <c r="O743" s="6">
        <f t="shared" si="739"/>
        <v>0.71739051966178913</v>
      </c>
      <c r="P743" s="6">
        <f t="shared" si="739"/>
        <v>0.66493456524011307</v>
      </c>
      <c r="Q743" s="6">
        <f t="shared" si="739"/>
        <v>0.64402337875094062</v>
      </c>
    </row>
    <row r="744" spans="1:17" x14ac:dyDescent="0.15">
      <c r="A744" s="1">
        <v>33</v>
      </c>
      <c r="B744" s="1" t="s">
        <v>311</v>
      </c>
      <c r="C744" s="1">
        <v>5</v>
      </c>
      <c r="D744" s="1" t="s">
        <v>18</v>
      </c>
      <c r="E744" s="4">
        <f>IF(マンアワー!E744&gt;0,LN(マンアワー!E744),0)</f>
        <v>9.401337467309828</v>
      </c>
      <c r="F744" s="4">
        <f>IF(マンアワー!F744&gt;0,LN(マンアワー!F744),0)</f>
        <v>9.1836141628541093</v>
      </c>
      <c r="G744" s="4">
        <f>IF(マンアワー!G744&gt;0,LN(マンアワー!G744),0)</f>
        <v>9.1672504161333954</v>
      </c>
      <c r="H744" s="4">
        <f>IF(マンアワー!H744&gt;0,LN(マンアワー!H744),0)</f>
        <v>9.0968615450848471</v>
      </c>
      <c r="I744" s="4">
        <f>IF(マンアワー!I744&gt;0,LN(マンアワー!I744),0)</f>
        <v>8.9986644793398973</v>
      </c>
      <c r="J744" s="4">
        <f>IF(マンアワー!J744&gt;0,LN(マンアワー!J744),0)</f>
        <v>8.9946638591041399</v>
      </c>
      <c r="L744" s="6">
        <f t="shared" ref="L744:Q744" si="740">E744-E$1089</f>
        <v>5.9488333053268505E-2</v>
      </c>
      <c r="M744" s="6">
        <f t="shared" si="740"/>
        <v>-2.926759927568412E-3</v>
      </c>
      <c r="N744" s="6">
        <f t="shared" si="740"/>
        <v>-7.9794886962925915E-2</v>
      </c>
      <c r="O744" s="6">
        <f t="shared" si="740"/>
        <v>3.489662439829111E-2</v>
      </c>
      <c r="P744" s="6">
        <f t="shared" si="740"/>
        <v>0.13638905102846444</v>
      </c>
      <c r="Q744" s="6">
        <f t="shared" si="740"/>
        <v>0.18142792394773366</v>
      </c>
    </row>
    <row r="745" spans="1:17" x14ac:dyDescent="0.15">
      <c r="A745" s="1">
        <v>33</v>
      </c>
      <c r="B745" s="1" t="s">
        <v>311</v>
      </c>
      <c r="C745" s="1">
        <v>6</v>
      </c>
      <c r="D745" s="1" t="s">
        <v>2</v>
      </c>
      <c r="E745" s="4">
        <f>IF(マンアワー!E745&gt;0,LN(マンアワー!E745),0)</f>
        <v>10.404022312709269</v>
      </c>
      <c r="F745" s="4">
        <f>IF(マンアワー!F745&gt;0,LN(マンアワー!F745),0)</f>
        <v>10.140449585337587</v>
      </c>
      <c r="G745" s="4">
        <f>IF(マンアワー!G745&gt;0,LN(マンアワー!G745),0)</f>
        <v>10.188437557360624</v>
      </c>
      <c r="H745" s="4">
        <f>IF(マンアワー!H745&gt;0,LN(マンアワー!H745),0)</f>
        <v>10.093283719095577</v>
      </c>
      <c r="I745" s="4">
        <f>IF(マンアワー!I745&gt;0,LN(マンアワー!I745),0)</f>
        <v>9.9878245839695481</v>
      </c>
      <c r="J745" s="4">
        <f>IF(マンアワー!J745&gt;0,LN(マンアワー!J745),0)</f>
        <v>9.92790011251323</v>
      </c>
      <c r="L745" s="6">
        <f t="shared" ref="L745:Q745" si="741">E745-E$1090</f>
        <v>1.0401812176360981</v>
      </c>
      <c r="M745" s="6">
        <f t="shared" si="741"/>
        <v>0.99006402770065982</v>
      </c>
      <c r="N745" s="6">
        <f t="shared" si="741"/>
        <v>0.99210818883068441</v>
      </c>
      <c r="O745" s="6">
        <f t="shared" si="741"/>
        <v>0.94507634324585332</v>
      </c>
      <c r="P745" s="6">
        <f t="shared" si="741"/>
        <v>0.904888970851216</v>
      </c>
      <c r="Q745" s="6">
        <f t="shared" si="741"/>
        <v>0.92398569943139108</v>
      </c>
    </row>
    <row r="746" spans="1:17" x14ac:dyDescent="0.15">
      <c r="A746" s="1">
        <v>33</v>
      </c>
      <c r="B746" s="1" t="s">
        <v>311</v>
      </c>
      <c r="C746" s="1">
        <v>7</v>
      </c>
      <c r="D746" s="1" t="s">
        <v>19</v>
      </c>
      <c r="E746" s="4">
        <f>IF(マンアワー!E746&gt;0,LN(マンアワー!E746),0)</f>
        <v>8.2531781540542042</v>
      </c>
      <c r="F746" s="4">
        <f>IF(マンアワー!F746&gt;0,LN(マンアワー!F746),0)</f>
        <v>8.5936891440789385</v>
      </c>
      <c r="G746" s="4">
        <f>IF(マンアワー!G746&gt;0,LN(マンアワー!G746),0)</f>
        <v>8.2028588838218823</v>
      </c>
      <c r="H746" s="4">
        <f>IF(マンアワー!H746&gt;0,LN(マンアワー!H746),0)</f>
        <v>8.0133361801337433</v>
      </c>
      <c r="I746" s="4">
        <f>IF(マンアワー!I746&gt;0,LN(マンアワー!I746),0)</f>
        <v>7.9534847934491211</v>
      </c>
      <c r="J746" s="4">
        <f>IF(マンアワー!J746&gt;0,LN(マンアワー!J746),0)</f>
        <v>7.781655020172618</v>
      </c>
      <c r="L746" s="6">
        <f t="shared" ref="L746:Q746" si="742">E746-E$1091</f>
        <v>1.7504978506587836</v>
      </c>
      <c r="M746" s="6">
        <f t="shared" si="742"/>
        <v>2.0470195236473208</v>
      </c>
      <c r="N746" s="6">
        <f t="shared" si="742"/>
        <v>1.7755275806938613</v>
      </c>
      <c r="O746" s="6">
        <f t="shared" si="742"/>
        <v>1.6900924458474735</v>
      </c>
      <c r="P746" s="6">
        <f t="shared" si="742"/>
        <v>1.6434859613573707</v>
      </c>
      <c r="Q746" s="6">
        <f t="shared" si="742"/>
        <v>1.633118764240824</v>
      </c>
    </row>
    <row r="747" spans="1:17" x14ac:dyDescent="0.15">
      <c r="A747" s="1">
        <v>33</v>
      </c>
      <c r="B747" s="1" t="s">
        <v>311</v>
      </c>
      <c r="C747" s="1">
        <v>8</v>
      </c>
      <c r="D747" s="1" t="s">
        <v>20</v>
      </c>
      <c r="E747" s="4">
        <f>IF(マンアワー!E747&gt;0,LN(マンアワー!E747),0)</f>
        <v>10.71499156724836</v>
      </c>
      <c r="F747" s="4">
        <f>IF(マンアワー!F747&gt;0,LN(マンアワー!F747),0)</f>
        <v>10.493800772759204</v>
      </c>
      <c r="G747" s="4">
        <f>IF(マンアワー!G747&gt;0,LN(マンアワー!G747),0)</f>
        <v>10.2532964046686</v>
      </c>
      <c r="H747" s="4">
        <f>IF(マンアワー!H747&gt;0,LN(マンアワー!H747),0)</f>
        <v>9.8825301223086157</v>
      </c>
      <c r="I747" s="4">
        <f>IF(マンアワー!I747&gt;0,LN(マンアワー!I747),0)</f>
        <v>9.5658956909504607</v>
      </c>
      <c r="J747" s="4">
        <f>IF(マンアワー!J747&gt;0,LN(マンアワー!J747),0)</f>
        <v>9.461313723287585</v>
      </c>
      <c r="L747" s="6">
        <f t="shared" ref="L747:Q747" si="743">E747-E$1092</f>
        <v>0.72577703337871213</v>
      </c>
      <c r="M747" s="6">
        <f t="shared" si="743"/>
        <v>0.5142114427940836</v>
      </c>
      <c r="N747" s="6">
        <f t="shared" si="743"/>
        <v>0.36676642386408176</v>
      </c>
      <c r="O747" s="6">
        <f t="shared" si="743"/>
        <v>0.25747861896349278</v>
      </c>
      <c r="P747" s="6">
        <f t="shared" si="743"/>
        <v>0.28975243773954595</v>
      </c>
      <c r="Q747" s="6">
        <f t="shared" si="743"/>
        <v>0.32171471757841097</v>
      </c>
    </row>
    <row r="748" spans="1:17" x14ac:dyDescent="0.15">
      <c r="A748" s="1">
        <v>33</v>
      </c>
      <c r="B748" s="1" t="s">
        <v>311</v>
      </c>
      <c r="C748" s="1">
        <v>9</v>
      </c>
      <c r="D748" s="1" t="s">
        <v>21</v>
      </c>
      <c r="E748" s="4">
        <f>IF(マンアワー!E748&gt;0,LN(マンアワー!E748),0)</f>
        <v>10.914978006994911</v>
      </c>
      <c r="F748" s="4">
        <f>IF(マンアワー!F748&gt;0,LN(マンアワー!F748),0)</f>
        <v>10.759360610815849</v>
      </c>
      <c r="G748" s="4">
        <f>IF(マンアワー!G748&gt;0,LN(マンアワー!G748),0)</f>
        <v>10.525854346266813</v>
      </c>
      <c r="H748" s="4">
        <f>IF(マンアワー!H748&gt;0,LN(マンアワー!H748),0)</f>
        <v>10.182384358598842</v>
      </c>
      <c r="I748" s="4">
        <f>IF(マンアワー!I748&gt;0,LN(マンアワー!I748),0)</f>
        <v>10.169445912179341</v>
      </c>
      <c r="J748" s="4">
        <f>IF(マンアワー!J748&gt;0,LN(マンアワー!J748),0)</f>
        <v>10.033076293384463</v>
      </c>
      <c r="L748" s="6">
        <f t="shared" ref="L748:Q748" si="744">E748-E$1093</f>
        <v>0.97965434915450089</v>
      </c>
      <c r="M748" s="6">
        <f t="shared" si="744"/>
        <v>1.0663359408375062</v>
      </c>
      <c r="N748" s="6">
        <f t="shared" si="744"/>
        <v>0.98187075731495277</v>
      </c>
      <c r="O748" s="6">
        <f t="shared" si="744"/>
        <v>0.85518514902498488</v>
      </c>
      <c r="P748" s="6">
        <f t="shared" si="744"/>
        <v>0.76423368699731498</v>
      </c>
      <c r="Q748" s="6">
        <f t="shared" si="744"/>
        <v>0.79869579572611649</v>
      </c>
    </row>
    <row r="749" spans="1:17" x14ac:dyDescent="0.15">
      <c r="A749" s="1">
        <v>33</v>
      </c>
      <c r="B749" s="1" t="s">
        <v>311</v>
      </c>
      <c r="C749" s="1">
        <v>10</v>
      </c>
      <c r="D749" s="1" t="s">
        <v>22</v>
      </c>
      <c r="E749" s="4">
        <f>IF(マンアワー!E749&gt;0,LN(マンアワー!E749),0)</f>
        <v>10.102533640232213</v>
      </c>
      <c r="F749" s="4">
        <f>IF(マンアワー!F749&gt;0,LN(マンアワー!F749),0)</f>
        <v>9.9975040219724054</v>
      </c>
      <c r="G749" s="4">
        <f>IF(マンアワー!G749&gt;0,LN(マンアワー!G749),0)</f>
        <v>10.401713875908383</v>
      </c>
      <c r="H749" s="4">
        <f>IF(マンアワー!H749&gt;0,LN(マンアワー!H749),0)</f>
        <v>10.157046141821432</v>
      </c>
      <c r="I749" s="4">
        <f>IF(マンアワー!I749&gt;0,LN(マンアワー!I749),0)</f>
        <v>9.8662939897931619</v>
      </c>
      <c r="J749" s="4">
        <f>IF(マンアワー!J749&gt;0,LN(マンアワー!J749),0)</f>
        <v>9.7919503719148384</v>
      </c>
      <c r="L749" s="6">
        <f t="shared" ref="L749:Q749" si="745">E749-E$1094</f>
        <v>-1.119111682441698E-2</v>
      </c>
      <c r="M749" s="6">
        <f t="shared" si="745"/>
        <v>-6.2675280173353443E-2</v>
      </c>
      <c r="N749" s="6">
        <f t="shared" si="745"/>
        <v>0.10444859164939402</v>
      </c>
      <c r="O749" s="6">
        <f t="shared" si="745"/>
        <v>4.4176973709502576E-2</v>
      </c>
      <c r="P749" s="6">
        <f t="shared" si="745"/>
        <v>-8.1830436273639506E-2</v>
      </c>
      <c r="Q749" s="6">
        <f t="shared" si="745"/>
        <v>-3.1481850412744095E-2</v>
      </c>
    </row>
    <row r="750" spans="1:17" x14ac:dyDescent="0.15">
      <c r="A750" s="1">
        <v>33</v>
      </c>
      <c r="B750" s="1" t="s">
        <v>311</v>
      </c>
      <c r="C750" s="1">
        <v>11</v>
      </c>
      <c r="D750" s="1" t="s">
        <v>23</v>
      </c>
      <c r="E750" s="4">
        <f>IF(マンアワー!E750&gt;0,LN(マンアワー!E750),0)</f>
        <v>10.206905910009862</v>
      </c>
      <c r="F750" s="4">
        <f>IF(マンアワー!F750&gt;0,LN(マンアワー!F750),0)</f>
        <v>10.2913766928641</v>
      </c>
      <c r="G750" s="4">
        <f>IF(マンアワー!G750&gt;0,LN(マンアワー!G750),0)</f>
        <v>10.608858617033672</v>
      </c>
      <c r="H750" s="4">
        <f>IF(マンアワー!H750&gt;0,LN(マンアワー!H750),0)</f>
        <v>10.468767602675696</v>
      </c>
      <c r="I750" s="4">
        <f>IF(マンアワー!I750&gt;0,LN(マンアワー!I750),0)</f>
        <v>10.662125037112213</v>
      </c>
      <c r="J750" s="4">
        <f>IF(マンアワー!J750&gt;0,LN(マンアワー!J750),0)</f>
        <v>10.465102131741029</v>
      </c>
      <c r="L750" s="6">
        <f t="shared" ref="L750:Q750" si="746">E750-E$1095</f>
        <v>1.2575006343629624E-2</v>
      </c>
      <c r="M750" s="6">
        <f t="shared" si="746"/>
        <v>3.7025534191924336E-2</v>
      </c>
      <c r="N750" s="6">
        <f t="shared" si="746"/>
        <v>0.1319064042638054</v>
      </c>
      <c r="O750" s="6">
        <f t="shared" si="746"/>
        <v>6.2198846259960305E-2</v>
      </c>
      <c r="P750" s="6">
        <f t="shared" si="746"/>
        <v>0.24290121455563174</v>
      </c>
      <c r="Q750" s="6">
        <f t="shared" si="746"/>
        <v>0.27045197915561836</v>
      </c>
    </row>
    <row r="751" spans="1:17" x14ac:dyDescent="0.15">
      <c r="A751" s="1">
        <v>33</v>
      </c>
      <c r="B751" s="1" t="s">
        <v>311</v>
      </c>
      <c r="C751" s="1">
        <v>12</v>
      </c>
      <c r="D751" s="1" t="s">
        <v>24</v>
      </c>
      <c r="E751" s="4">
        <f>IF(マンアワー!E751&gt;0,LN(マンアワー!E751),0)</f>
        <v>9.746230590750482</v>
      </c>
      <c r="F751" s="4">
        <f>IF(マンアワー!F751&gt;0,LN(マンアワー!F751),0)</f>
        <v>10.305628023558439</v>
      </c>
      <c r="G751" s="4">
        <f>IF(マンアワー!G751&gt;0,LN(マンアワー!G751),0)</f>
        <v>10.966669280795031</v>
      </c>
      <c r="H751" s="4">
        <f>IF(マンアワー!H751&gt;0,LN(マンアワー!H751),0)</f>
        <v>10.772699294950309</v>
      </c>
      <c r="I751" s="4">
        <f>IF(マンアワー!I751&gt;0,LN(マンアワー!I751),0)</f>
        <v>10.554985095228155</v>
      </c>
      <c r="J751" s="4">
        <f>IF(マンアワー!J751&gt;0,LN(マンアワー!J751),0)</f>
        <v>10.404525801238812</v>
      </c>
      <c r="L751" s="6">
        <f t="shared" ref="L751:Q751" si="747">E751-E$1096</f>
        <v>-0.44239446802207283</v>
      </c>
      <c r="M751" s="6">
        <f t="shared" si="747"/>
        <v>-0.10990073144087198</v>
      </c>
      <c r="N751" s="6">
        <f t="shared" si="747"/>
        <v>-1.4209565604037522E-2</v>
      </c>
      <c r="O751" s="6">
        <f t="shared" si="747"/>
        <v>-0.11014745849534258</v>
      </c>
      <c r="P751" s="6">
        <f t="shared" si="747"/>
        <v>-0.18918737716798972</v>
      </c>
      <c r="Q751" s="6">
        <f t="shared" si="747"/>
        <v>-0.21370043172771602</v>
      </c>
    </row>
    <row r="752" spans="1:17" x14ac:dyDescent="0.15">
      <c r="A752" s="1">
        <v>33</v>
      </c>
      <c r="B752" s="1" t="s">
        <v>311</v>
      </c>
      <c r="C752" s="1">
        <v>13</v>
      </c>
      <c r="D752" s="1" t="s">
        <v>25</v>
      </c>
      <c r="E752" s="4">
        <f>IF(マンアワー!E752&gt;0,LN(マンアワー!E752),0)</f>
        <v>11.175573952392794</v>
      </c>
      <c r="F752" s="4">
        <f>IF(マンアワー!F752&gt;0,LN(マンアワー!F752),0)</f>
        <v>11.044164896969491</v>
      </c>
      <c r="G752" s="4">
        <f>IF(マンアワー!G752&gt;0,LN(マンアワー!G752),0)</f>
        <v>10.943228837474232</v>
      </c>
      <c r="H752" s="4">
        <f>IF(マンアワー!H752&gt;0,LN(マンアワー!H752),0)</f>
        <v>10.814238515336159</v>
      </c>
      <c r="I752" s="4">
        <f>IF(マンアワー!I752&gt;0,LN(マンアワー!I752),0)</f>
        <v>11.02502095547179</v>
      </c>
      <c r="J752" s="4">
        <f>IF(マンアワー!J752&gt;0,LN(マンアワー!J752),0)</f>
        <v>10.913698250365478</v>
      </c>
      <c r="L752" s="6">
        <f t="shared" ref="L752:Q752" si="748">E752-E$1097</f>
        <v>1.542090126832786</v>
      </c>
      <c r="M752" s="6">
        <f t="shared" si="748"/>
        <v>1.2781320608738937</v>
      </c>
      <c r="N752" s="6">
        <f t="shared" si="748"/>
        <v>1.1278513985185779</v>
      </c>
      <c r="O752" s="6">
        <f t="shared" si="748"/>
        <v>1.0818116396843696</v>
      </c>
      <c r="P752" s="6">
        <f t="shared" si="748"/>
        <v>1.0212054792574943</v>
      </c>
      <c r="Q752" s="6">
        <f t="shared" si="748"/>
        <v>1.0627704345387574</v>
      </c>
    </row>
    <row r="753" spans="1:17" x14ac:dyDescent="0.15">
      <c r="A753" s="1">
        <v>33</v>
      </c>
      <c r="B753" s="1" t="s">
        <v>311</v>
      </c>
      <c r="C753" s="1">
        <v>14</v>
      </c>
      <c r="D753" s="1" t="s">
        <v>26</v>
      </c>
      <c r="E753" s="4">
        <f>IF(マンアワー!E753&gt;0,LN(マンアワー!E753),0)</f>
        <v>7.3037117533146896</v>
      </c>
      <c r="F753" s="4">
        <f>IF(マンアワー!F753&gt;0,LN(マンアワー!F753),0)</f>
        <v>7.9327193686165831</v>
      </c>
      <c r="G753" s="4">
        <f>IF(マンアワー!G753&gt;0,LN(マンアワー!G753),0)</f>
        <v>7.9845868741035542</v>
      </c>
      <c r="H753" s="4">
        <f>IF(マンアワー!H753&gt;0,LN(マンアワー!H753),0)</f>
        <v>7.851179400857843</v>
      </c>
      <c r="I753" s="4">
        <f>IF(マンアワー!I753&gt;0,LN(マンアワー!I753),0)</f>
        <v>7.9793938303970764</v>
      </c>
      <c r="J753" s="4">
        <f>IF(マンアワー!J753&gt;0,LN(マンアワー!J753),0)</f>
        <v>7.9146139956739203</v>
      </c>
      <c r="L753" s="6">
        <f t="shared" ref="L753:Q753" si="749">E753-E$1098</f>
        <v>-0.65098395933957853</v>
      </c>
      <c r="M753" s="6">
        <f t="shared" si="749"/>
        <v>-0.41783633743610871</v>
      </c>
      <c r="N753" s="6">
        <f t="shared" si="749"/>
        <v>-0.56126849447858618</v>
      </c>
      <c r="O753" s="6">
        <f t="shared" si="749"/>
        <v>-0.32146415657335048</v>
      </c>
      <c r="P753" s="6">
        <f t="shared" si="749"/>
        <v>-8.3774767643615355E-2</v>
      </c>
      <c r="Q753" s="6">
        <f t="shared" si="749"/>
        <v>-2.4532220861132714E-2</v>
      </c>
    </row>
    <row r="754" spans="1:17" x14ac:dyDescent="0.15">
      <c r="A754" s="1">
        <v>33</v>
      </c>
      <c r="B754" s="1" t="s">
        <v>311</v>
      </c>
      <c r="C754" s="1">
        <v>15</v>
      </c>
      <c r="D754" s="1" t="s">
        <v>27</v>
      </c>
      <c r="E754" s="4">
        <f>IF(マンアワー!E754&gt;0,LN(マンアワー!E754),0)</f>
        <v>11.506185026739091</v>
      </c>
      <c r="F754" s="4">
        <f>IF(マンアワー!F754&gt;0,LN(マンアワー!F754),0)</f>
        <v>11.333794171955688</v>
      </c>
      <c r="G754" s="4">
        <f>IF(マンアワー!G754&gt;0,LN(マンアワー!G754),0)</f>
        <v>11.36479383270227</v>
      </c>
      <c r="H754" s="4">
        <f>IF(マンアワー!H754&gt;0,LN(マンアワー!H754),0)</f>
        <v>11.147975483404213</v>
      </c>
      <c r="I754" s="4">
        <f>IF(マンアワー!I754&gt;0,LN(マンアワー!I754),0)</f>
        <v>11.075974576704446</v>
      </c>
      <c r="J754" s="4">
        <f>IF(マンアワー!J754&gt;0,LN(マンアワー!J754),0)</f>
        <v>11.002985625912657</v>
      </c>
      <c r="L754" s="6">
        <f t="shared" ref="L754:Q754" si="750">E754-E$1099</f>
        <v>0.133939002322915</v>
      </c>
      <c r="M754" s="6">
        <f t="shared" si="750"/>
        <v>3.2364106644878987E-2</v>
      </c>
      <c r="N754" s="6">
        <f t="shared" si="750"/>
        <v>4.8144723285874491E-2</v>
      </c>
      <c r="O754" s="6">
        <f t="shared" si="750"/>
        <v>7.9964101856088377E-2</v>
      </c>
      <c r="P754" s="6">
        <f t="shared" si="750"/>
        <v>0.24046969703905141</v>
      </c>
      <c r="Q754" s="6">
        <f t="shared" si="750"/>
        <v>0.25767240006800485</v>
      </c>
    </row>
    <row r="755" spans="1:17" x14ac:dyDescent="0.15">
      <c r="A755" s="1">
        <v>33</v>
      </c>
      <c r="B755" s="1" t="s">
        <v>310</v>
      </c>
      <c r="C755" s="1">
        <v>16</v>
      </c>
      <c r="D755" s="1" t="s">
        <v>10</v>
      </c>
      <c r="E755" s="4">
        <f>IF(マンアワー!E755&gt;0,LN(マンアワー!E755),0)</f>
        <v>12.088343729881419</v>
      </c>
      <c r="F755" s="4">
        <f>IF(マンアワー!F755&gt;0,LN(マンアワー!F755),0)</f>
        <v>12.314437548064232</v>
      </c>
      <c r="G755" s="4">
        <f>IF(マンアワー!G755&gt;0,LN(マンアワー!G755),0)</f>
        <v>12.238645032951526</v>
      </c>
      <c r="H755" s="4">
        <f>IF(マンアワー!H755&gt;0,LN(マンアワー!H755),0)</f>
        <v>12.189326396340627</v>
      </c>
      <c r="I755" s="4">
        <f>IF(マンアワー!I755&gt;0,LN(マンアワー!I755),0)</f>
        <v>12.029532833090661</v>
      </c>
      <c r="J755" s="4">
        <f>IF(マンアワー!J755&gt;0,LN(マンアワー!J755),0)</f>
        <v>11.955408541653179</v>
      </c>
      <c r="L755" s="6">
        <f t="shared" ref="L755:Q755" si="751">E755-E$1100</f>
        <v>0.10605009099945484</v>
      </c>
      <c r="M755" s="6">
        <f t="shared" si="751"/>
        <v>2.8507765174982325E-2</v>
      </c>
      <c r="N755" s="6">
        <f t="shared" si="751"/>
        <v>-2.6860428543837855E-2</v>
      </c>
      <c r="O755" s="6">
        <f t="shared" si="751"/>
        <v>-6.2395680324097924E-2</v>
      </c>
      <c r="P755" s="6">
        <f t="shared" si="751"/>
        <v>-1.0160648971003994E-2</v>
      </c>
      <c r="Q755" s="6">
        <f t="shared" si="751"/>
        <v>-2.8379463156962714E-2</v>
      </c>
    </row>
    <row r="756" spans="1:17" x14ac:dyDescent="0.15">
      <c r="A756" s="1">
        <v>33</v>
      </c>
      <c r="B756" s="1" t="s">
        <v>310</v>
      </c>
      <c r="C756" s="1">
        <v>17</v>
      </c>
      <c r="D756" s="1" t="s">
        <v>11</v>
      </c>
      <c r="E756" s="4">
        <f>IF(マンアワー!E756&gt;0,LN(マンアワー!E756),0)</f>
        <v>9.0793459809211008</v>
      </c>
      <c r="F756" s="4">
        <f>IF(マンアワー!F756&gt;0,LN(マンアワー!F756),0)</f>
        <v>9.3367864133870047</v>
      </c>
      <c r="G756" s="4">
        <f>IF(マンアワー!G756&gt;0,LN(マンアワー!G756),0)</f>
        <v>9.4395018560430408</v>
      </c>
      <c r="H756" s="4">
        <f>IF(マンアワー!H756&gt;0,LN(マンアワー!H756),0)</f>
        <v>9.4569165616757687</v>
      </c>
      <c r="I756" s="4">
        <f>IF(マンアワー!I756&gt;0,LN(マンアワー!I756),0)</f>
        <v>9.4480509141346491</v>
      </c>
      <c r="J756" s="4">
        <f>IF(マンアワー!J756&gt;0,LN(マンアワー!J756),0)</f>
        <v>9.4231502050837594</v>
      </c>
      <c r="L756" s="6">
        <f t="shared" ref="L756:Q756" si="752">E756-E$1101</f>
        <v>-9.3179172172762392E-2</v>
      </c>
      <c r="M756" s="6">
        <f t="shared" si="752"/>
        <v>8.613235095076277E-4</v>
      </c>
      <c r="N756" s="6">
        <f t="shared" si="752"/>
        <v>-7.7909059020146998E-3</v>
      </c>
      <c r="O756" s="6">
        <f t="shared" si="752"/>
        <v>-3.9577487828147184E-2</v>
      </c>
      <c r="P756" s="6">
        <f t="shared" si="752"/>
        <v>1.1034640532431084E-2</v>
      </c>
      <c r="Q756" s="6">
        <f t="shared" si="752"/>
        <v>1.8820584827494713E-4</v>
      </c>
    </row>
    <row r="757" spans="1:17" x14ac:dyDescent="0.15">
      <c r="A757" s="1">
        <v>33</v>
      </c>
      <c r="B757" s="1" t="s">
        <v>310</v>
      </c>
      <c r="C757" s="1">
        <v>18</v>
      </c>
      <c r="D757" s="1" t="s">
        <v>12</v>
      </c>
      <c r="E757" s="4">
        <f>IF(マンアワー!E757&gt;0,LN(マンアワー!E757),0)</f>
        <v>12.597446386760181</v>
      </c>
      <c r="F757" s="4">
        <f>IF(マンアワー!F757&gt;0,LN(マンアワー!F757),0)</f>
        <v>12.687736278277498</v>
      </c>
      <c r="G757" s="4">
        <f>IF(マンアワー!G757&gt;0,LN(マンアワー!G757),0)</f>
        <v>12.594433629656439</v>
      </c>
      <c r="H757" s="4">
        <f>IF(マンアワー!H757&gt;0,LN(マンアワー!H757),0)</f>
        <v>12.408508930846063</v>
      </c>
      <c r="I757" s="4">
        <f>IF(マンアワー!I757&gt;0,LN(マンアワー!I757),0)</f>
        <v>12.425014613901308</v>
      </c>
      <c r="J757" s="4">
        <f>IF(マンアワー!J757&gt;0,LN(マンアワー!J757),0)</f>
        <v>12.334170667938384</v>
      </c>
      <c r="L757" s="6">
        <f t="shared" ref="L757:Q757" si="753">E757-E$1102</f>
        <v>8.8764308877049558E-3</v>
      </c>
      <c r="M757" s="6">
        <f t="shared" si="753"/>
        <v>-2.5670471251924454E-2</v>
      </c>
      <c r="N757" s="6">
        <f t="shared" si="753"/>
        <v>-5.0669272045032798E-2</v>
      </c>
      <c r="O757" s="6">
        <f t="shared" si="753"/>
        <v>-9.9647989649350066E-2</v>
      </c>
      <c r="P757" s="6">
        <f t="shared" si="753"/>
        <v>7.845873902594569E-2</v>
      </c>
      <c r="Q757" s="6">
        <f t="shared" si="753"/>
        <v>1.9389466814329737E-2</v>
      </c>
    </row>
    <row r="758" spans="1:17" x14ac:dyDescent="0.15">
      <c r="A758" s="1">
        <v>33</v>
      </c>
      <c r="B758" s="1" t="s">
        <v>310</v>
      </c>
      <c r="C758" s="1">
        <v>19</v>
      </c>
      <c r="D758" s="1" t="s">
        <v>13</v>
      </c>
      <c r="E758" s="4">
        <f>IF(マンアワー!E758&gt;0,LN(マンアワー!E758),0)</f>
        <v>10.418756586140299</v>
      </c>
      <c r="F758" s="4">
        <f>IF(マンアワー!F758&gt;0,LN(マンアワー!F758),0)</f>
        <v>10.684790807232634</v>
      </c>
      <c r="G758" s="4">
        <f>IF(マンアワー!G758&gt;0,LN(マンアワー!G758),0)</f>
        <v>10.847787361642236</v>
      </c>
      <c r="H758" s="4">
        <f>IF(マンアワー!H758&gt;0,LN(マンアワー!H758),0)</f>
        <v>10.731673993230809</v>
      </c>
      <c r="I758" s="4">
        <f>IF(マンアワー!I758&gt;0,LN(マンアワー!I758),0)</f>
        <v>10.616072569394241</v>
      </c>
      <c r="J758" s="4">
        <f>IF(マンアワー!J758&gt;0,LN(マンアワー!J758),0)</f>
        <v>10.677372255575857</v>
      </c>
      <c r="L758" s="6">
        <f t="shared" ref="L758:Q758" si="754">E758-E$1103</f>
        <v>-3.4048457638940377E-2</v>
      </c>
      <c r="M758" s="6">
        <f t="shared" si="754"/>
        <v>-5.3098666332235922E-2</v>
      </c>
      <c r="N758" s="6">
        <f t="shared" si="754"/>
        <v>3.6933301588817358E-3</v>
      </c>
      <c r="O758" s="6">
        <f t="shared" si="754"/>
        <v>1.6616796039890858E-2</v>
      </c>
      <c r="P758" s="6">
        <f t="shared" si="754"/>
        <v>-6.8471149287848476E-2</v>
      </c>
      <c r="Q758" s="6">
        <f t="shared" si="754"/>
        <v>-1.5443333499742806E-3</v>
      </c>
    </row>
    <row r="759" spans="1:17" x14ac:dyDescent="0.15">
      <c r="A759" s="1">
        <v>33</v>
      </c>
      <c r="B759" s="1" t="s">
        <v>310</v>
      </c>
      <c r="C759" s="1">
        <v>20</v>
      </c>
      <c r="D759" s="1" t="s">
        <v>14</v>
      </c>
      <c r="E759" s="4">
        <f>IF(マンアワー!E759&gt;0,LN(マンアワー!E759),0)</f>
        <v>8.7319002858899832</v>
      </c>
      <c r="F759" s="4">
        <f>IF(マンアワー!F759&gt;0,LN(マンアワー!F759),0)</f>
        <v>9.1898145237396918</v>
      </c>
      <c r="G759" s="4">
        <f>IF(マンアワー!G759&gt;0,LN(マンアワー!G759),0)</f>
        <v>9.5039209244063745</v>
      </c>
      <c r="H759" s="4">
        <f>IF(マンアワー!H759&gt;0,LN(マンアワー!H759),0)</f>
        <v>9.612941164327065</v>
      </c>
      <c r="I759" s="4">
        <f>IF(マンアワー!I759&gt;0,LN(マンアワー!I759),0)</f>
        <v>9.6304087124644759</v>
      </c>
      <c r="J759" s="4">
        <f>IF(マンアワー!J759&gt;0,LN(マンアワー!J759),0)</f>
        <v>9.6217448124189993</v>
      </c>
      <c r="L759" s="6">
        <f t="shared" ref="L759:Q759" si="755">E759-E$1104</f>
        <v>6.0836807118093361E-2</v>
      </c>
      <c r="M759" s="6">
        <f t="shared" si="755"/>
        <v>-8.6549867457192065E-2</v>
      </c>
      <c r="N759" s="6">
        <f t="shared" si="755"/>
        <v>-0.16317883573891834</v>
      </c>
      <c r="O759" s="6">
        <f t="shared" si="755"/>
        <v>-8.9888490290777057E-2</v>
      </c>
      <c r="P759" s="6">
        <f t="shared" si="755"/>
        <v>-4.4625289119286649E-2</v>
      </c>
      <c r="Q759" s="6">
        <f t="shared" si="755"/>
        <v>-4.5015943645928758E-2</v>
      </c>
    </row>
    <row r="760" spans="1:17" x14ac:dyDescent="0.15">
      <c r="A760" s="1">
        <v>33</v>
      </c>
      <c r="B760" s="1" t="s">
        <v>310</v>
      </c>
      <c r="C760" s="1">
        <v>21</v>
      </c>
      <c r="D760" s="1" t="s">
        <v>15</v>
      </c>
      <c r="E760" s="4">
        <f>IF(マンアワー!E760&gt;0,LN(マンアワー!E760),0)</f>
        <v>11.685286477844384</v>
      </c>
      <c r="F760" s="4">
        <f>IF(マンアワー!F760&gt;0,LN(マンアワー!F760),0)</f>
        <v>11.775473961122803</v>
      </c>
      <c r="G760" s="4">
        <f>IF(マンアワー!G760&gt;0,LN(マンアワー!G760),0)</f>
        <v>11.757855628746379</v>
      </c>
      <c r="H760" s="4">
        <f>IF(マンアワー!H760&gt;0,LN(マンアワー!H760),0)</f>
        <v>11.683679737965422</v>
      </c>
      <c r="I760" s="4">
        <f>IF(マンアワー!I760&gt;0,LN(マンアワー!I760),0)</f>
        <v>11.641994472290021</v>
      </c>
      <c r="J760" s="4">
        <f>IF(マンアワー!J760&gt;0,LN(マンアワー!J760),0)</f>
        <v>11.694988975332619</v>
      </c>
      <c r="L760" s="6">
        <f t="shared" ref="L760:Q760" si="756">E760-E$1105</f>
        <v>0.12537359660277225</v>
      </c>
      <c r="M760" s="6">
        <f t="shared" si="756"/>
        <v>0.1610114245121359</v>
      </c>
      <c r="N760" s="6">
        <f t="shared" si="756"/>
        <v>0.10176388656529056</v>
      </c>
      <c r="O760" s="6">
        <f t="shared" si="756"/>
        <v>6.3335283097622153E-2</v>
      </c>
      <c r="P760" s="6">
        <f t="shared" si="756"/>
        <v>0.12397193704534892</v>
      </c>
      <c r="Q760" s="6">
        <f t="shared" si="756"/>
        <v>0.18660140209049381</v>
      </c>
    </row>
    <row r="761" spans="1:17" x14ac:dyDescent="0.15">
      <c r="A761" s="1">
        <v>33</v>
      </c>
      <c r="B761" s="1" t="s">
        <v>172</v>
      </c>
      <c r="C761" s="1">
        <v>22</v>
      </c>
      <c r="D761" s="1" t="s">
        <v>7</v>
      </c>
      <c r="E761" s="4">
        <f>IF(マンアワー!E761&gt;0,LN(マンアワー!E761),0)</f>
        <v>12.497781019865963</v>
      </c>
      <c r="F761" s="4">
        <f>IF(マンアワー!F761&gt;0,LN(マンアワー!F761),0)</f>
        <v>12.791119514239488</v>
      </c>
      <c r="G761" s="4">
        <f>IF(マンアワー!G761&gt;0,LN(マンアワー!G761),0)</f>
        <v>12.986755472997926</v>
      </c>
      <c r="H761" s="4">
        <f>IF(マンアワー!H761&gt;0,LN(マンアワー!H761),0)</f>
        <v>13.183668810326537</v>
      </c>
      <c r="I761" s="4">
        <f>IF(マンアワー!I761&gt;0,LN(マンアワー!I761),0)</f>
        <v>13.368776342644262</v>
      </c>
      <c r="J761" s="4">
        <f>IF(マンアワー!J761&gt;0,LN(マンアワー!J761),0)</f>
        <v>13.566560608971947</v>
      </c>
      <c r="L761" s="6">
        <f t="shared" ref="L761:Q761" si="757">E761-E$1106</f>
        <v>-6.5257701735648155E-2</v>
      </c>
      <c r="M761" s="6">
        <f t="shared" si="757"/>
        <v>-2.630406344520253E-2</v>
      </c>
      <c r="N761" s="6">
        <f t="shared" si="757"/>
        <v>-8.0623001768902469E-2</v>
      </c>
      <c r="O761" s="6">
        <f t="shared" si="757"/>
        <v>-1.7677498049177842E-3</v>
      </c>
      <c r="P761" s="6">
        <f t="shared" si="757"/>
        <v>3.6555491383763794E-2</v>
      </c>
      <c r="Q761" s="6">
        <f t="shared" si="757"/>
        <v>0.24877101537972912</v>
      </c>
    </row>
    <row r="762" spans="1:17" x14ac:dyDescent="0.15">
      <c r="A762" s="1">
        <v>33</v>
      </c>
      <c r="B762" s="1" t="s">
        <v>172</v>
      </c>
      <c r="C762" s="1">
        <v>23</v>
      </c>
      <c r="D762" s="1" t="s">
        <v>28</v>
      </c>
      <c r="E762" s="4">
        <f>IF(マンアワー!E762&gt;0,LN(マンアワー!E762),0)</f>
        <v>11.509496968783973</v>
      </c>
      <c r="F762" s="4">
        <f>IF(マンアワー!F762&gt;0,LN(マンアワー!F762),0)</f>
        <v>11.70243016149638</v>
      </c>
      <c r="G762" s="4">
        <f>IF(マンアワー!G762&gt;0,LN(マンアワー!G762),0)</f>
        <v>11.639897303432059</v>
      </c>
      <c r="H762" s="4">
        <f>IF(マンアワー!H762&gt;0,LN(マンアワー!H762),0)</f>
        <v>11.602577883244386</v>
      </c>
      <c r="I762" s="4">
        <f>IF(マンアワー!I762&gt;0,LN(マンアワー!I762),0)</f>
        <v>11.557936632765863</v>
      </c>
      <c r="J762" s="4">
        <f>IF(マンアワー!J762&gt;0,LN(マンアワー!J762),0)</f>
        <v>11.742527297662566</v>
      </c>
      <c r="L762" s="6">
        <f t="shared" ref="L762:Q762" si="758">E762-E$1107</f>
        <v>-0.10122539969795596</v>
      </c>
      <c r="M762" s="6">
        <f t="shared" si="758"/>
        <v>-5.4364760331518269E-2</v>
      </c>
      <c r="N762" s="6">
        <f t="shared" si="758"/>
        <v>-9.8737010926566171E-2</v>
      </c>
      <c r="O762" s="6">
        <f t="shared" si="758"/>
        <v>-5.9042977989543388E-2</v>
      </c>
      <c r="P762" s="6">
        <f t="shared" si="758"/>
        <v>7.0673952698587783E-3</v>
      </c>
      <c r="Q762" s="6">
        <f t="shared" si="758"/>
        <v>0.21378189004292558</v>
      </c>
    </row>
    <row r="763" spans="1:17" x14ac:dyDescent="0.15">
      <c r="A763" s="1">
        <v>34</v>
      </c>
      <c r="B763" s="1" t="s">
        <v>312</v>
      </c>
      <c r="C763" s="1">
        <v>1</v>
      </c>
      <c r="D763" s="1" t="s">
        <v>8</v>
      </c>
      <c r="E763" s="4">
        <f>IF(マンアワー!E763&gt;0,LN(マンアワー!E763),0)</f>
        <v>12.954956477623146</v>
      </c>
      <c r="F763" s="4">
        <f>IF(マンアワー!F763&gt;0,LN(マンアワー!F763),0)</f>
        <v>12.495247053388759</v>
      </c>
      <c r="G763" s="4">
        <f>IF(マンアワー!G763&gt;0,LN(マンアワー!G763),0)</f>
        <v>12.090543873752983</v>
      </c>
      <c r="H763" s="4">
        <f>IF(マンアワー!H763&gt;0,LN(マンアワー!H763),0)</f>
        <v>11.694870232584096</v>
      </c>
      <c r="I763" s="4">
        <f>IF(マンアワー!I763&gt;0,LN(マンアワー!I763),0)</f>
        <v>11.473015305868099</v>
      </c>
      <c r="J763" s="4">
        <f>IF(マンアワー!J763&gt;0,LN(マンアワー!J763),0)</f>
        <v>11.429371527203903</v>
      </c>
      <c r="L763" s="6">
        <f t="shared" ref="L763:Q763" si="759">E763-E$1085</f>
        <v>0.1269173420710743</v>
      </c>
      <c r="M763" s="6">
        <f t="shared" si="759"/>
        <v>8.5638111277617668E-2</v>
      </c>
      <c r="N763" s="6">
        <f t="shared" si="759"/>
        <v>8.432719508509301E-2</v>
      </c>
      <c r="O763" s="6">
        <f t="shared" si="759"/>
        <v>0.11384343909648997</v>
      </c>
      <c r="P763" s="6">
        <f t="shared" si="759"/>
        <v>4.3281460611348521E-2</v>
      </c>
      <c r="Q763" s="6">
        <f t="shared" si="759"/>
        <v>2.3653753057626403E-2</v>
      </c>
    </row>
    <row r="764" spans="1:17" x14ac:dyDescent="0.15">
      <c r="A764" s="1">
        <v>34</v>
      </c>
      <c r="B764" s="1" t="s">
        <v>312</v>
      </c>
      <c r="C764" s="1">
        <v>2</v>
      </c>
      <c r="D764" s="1" t="s">
        <v>9</v>
      </c>
      <c r="E764" s="4">
        <f>IF(マンアワー!E764&gt;0,LN(マンアワー!E764),0)</f>
        <v>8.673343422523315</v>
      </c>
      <c r="F764" s="4">
        <f>IF(マンアワー!F764&gt;0,LN(マンアワー!F764),0)</f>
        <v>8.1914121234079982</v>
      </c>
      <c r="G764" s="4">
        <f>IF(マンアワー!G764&gt;0,LN(マンアワー!G764),0)</f>
        <v>8.0244425627679306</v>
      </c>
      <c r="H764" s="4">
        <f>IF(マンアワー!H764&gt;0,LN(マンアワー!H764),0)</f>
        <v>7.5090630636759474</v>
      </c>
      <c r="I764" s="4">
        <f>IF(マンアワー!I764&gt;0,LN(マンアワー!I764),0)</f>
        <v>6.831582123720751</v>
      </c>
      <c r="J764" s="4">
        <f>IF(マンアワー!J764&gt;0,LN(マンアワー!J764),0)</f>
        <v>6.6280043452797663</v>
      </c>
      <c r="L764" s="6">
        <f t="shared" ref="L764:Q764" si="760">E764-E$1086</f>
        <v>-0.17478684073179807</v>
      </c>
      <c r="M764" s="6">
        <f t="shared" si="760"/>
        <v>-0.12929155535065995</v>
      </c>
      <c r="N764" s="6">
        <f t="shared" si="760"/>
        <v>-5.1297236247759059E-2</v>
      </c>
      <c r="O764" s="6">
        <f t="shared" si="760"/>
        <v>-0.20987886505895137</v>
      </c>
      <c r="P764" s="6">
        <f t="shared" si="760"/>
        <v>-0.36147230974712929</v>
      </c>
      <c r="Q764" s="6">
        <f t="shared" si="760"/>
        <v>-0.41861201287682714</v>
      </c>
    </row>
    <row r="765" spans="1:17" x14ac:dyDescent="0.15">
      <c r="A765" s="1">
        <v>34</v>
      </c>
      <c r="B765" s="1" t="s">
        <v>313</v>
      </c>
      <c r="C765" s="1">
        <v>3</v>
      </c>
      <c r="D765" s="1" t="s">
        <v>16</v>
      </c>
      <c r="E765" s="4">
        <f>IF(マンアワー!E765&gt;0,LN(マンアワー!E765),0)</f>
        <v>11.271383799874537</v>
      </c>
      <c r="F765" s="4">
        <f>IF(マンアワー!F765&gt;0,LN(マンアワー!F765),0)</f>
        <v>11.150242686335012</v>
      </c>
      <c r="G765" s="4">
        <f>IF(マンアワー!G765&gt;0,LN(マンアワー!G765),0)</f>
        <v>11.217319596221243</v>
      </c>
      <c r="H765" s="4">
        <f>IF(マンアワー!H765&gt;0,LN(マンアワー!H765),0)</f>
        <v>11.044960360527943</v>
      </c>
      <c r="I765" s="4">
        <f>IF(マンアワー!I765&gt;0,LN(マンアワー!I765),0)</f>
        <v>10.990634150279067</v>
      </c>
      <c r="J765" s="4">
        <f>IF(マンアワー!J765&gt;0,LN(マンアワー!J765),0)</f>
        <v>10.894166228398884</v>
      </c>
      <c r="L765" s="6">
        <f t="shared" ref="L765:Q765" si="761">E765-E$1087</f>
        <v>0.5625252497124098</v>
      </c>
      <c r="M765" s="6">
        <f t="shared" si="761"/>
        <v>0.43212982760357654</v>
      </c>
      <c r="N765" s="6">
        <f t="shared" si="761"/>
        <v>0.3933690886166783</v>
      </c>
      <c r="O765" s="6">
        <f t="shared" si="761"/>
        <v>0.31807606513074305</v>
      </c>
      <c r="P765" s="6">
        <f t="shared" si="761"/>
        <v>0.28309778370560146</v>
      </c>
      <c r="Q765" s="6">
        <f t="shared" si="761"/>
        <v>0.24016826272315406</v>
      </c>
    </row>
    <row r="766" spans="1:17" x14ac:dyDescent="0.15">
      <c r="A766" s="1">
        <v>34</v>
      </c>
      <c r="B766" s="1" t="s">
        <v>313</v>
      </c>
      <c r="C766" s="1">
        <v>4</v>
      </c>
      <c r="D766" s="1" t="s">
        <v>17</v>
      </c>
      <c r="E766" s="4">
        <f>IF(マンアワー!E766&gt;0,LN(マンアワー!E766),0)</f>
        <v>11.418201237550946</v>
      </c>
      <c r="F766" s="4">
        <f>IF(マンアワー!F766&gt;0,LN(マンアワー!F766),0)</f>
        <v>11.308696237534503</v>
      </c>
      <c r="G766" s="4">
        <f>IF(マンアワー!G766&gt;0,LN(マンアワー!G766),0)</f>
        <v>11.382798097726459</v>
      </c>
      <c r="H766" s="4">
        <f>IF(マンアワー!H766&gt;0,LN(マンアワー!H766),0)</f>
        <v>10.652461153409417</v>
      </c>
      <c r="I766" s="4">
        <f>IF(マンアワー!I766&gt;0,LN(マンアワー!I766),0)</f>
        <v>10.083442873711025</v>
      </c>
      <c r="J766" s="4">
        <f>IF(マンアワー!J766&gt;0,LN(マンアワー!J766),0)</f>
        <v>9.9613168971954469</v>
      </c>
      <c r="L766" s="6">
        <f t="shared" ref="L766:Q766" si="762">E766-E$1088</f>
        <v>0.51055607994208785</v>
      </c>
      <c r="M766" s="6">
        <f t="shared" si="762"/>
        <v>0.45283630486443727</v>
      </c>
      <c r="N766" s="6">
        <f t="shared" si="762"/>
        <v>0.5080510395032114</v>
      </c>
      <c r="O766" s="6">
        <f t="shared" si="762"/>
        <v>0.43177791242235486</v>
      </c>
      <c r="P766" s="6">
        <f t="shared" si="762"/>
        <v>0.47657178810559842</v>
      </c>
      <c r="Q766" s="6">
        <f t="shared" si="762"/>
        <v>0.46963758135192002</v>
      </c>
    </row>
    <row r="767" spans="1:17" x14ac:dyDescent="0.15">
      <c r="A767" s="1">
        <v>34</v>
      </c>
      <c r="B767" s="1" t="s">
        <v>313</v>
      </c>
      <c r="C767" s="1">
        <v>5</v>
      </c>
      <c r="D767" s="1" t="s">
        <v>18</v>
      </c>
      <c r="E767" s="4">
        <f>IF(マンアワー!E767&gt;0,LN(マンアワー!E767),0)</f>
        <v>9.6902165118806565</v>
      </c>
      <c r="F767" s="4">
        <f>IF(マンアワー!F767&gt;0,LN(マンアワー!F767),0)</f>
        <v>9.479553360382825</v>
      </c>
      <c r="G767" s="4">
        <f>IF(マンアワー!G767&gt;0,LN(マンアワー!G767),0)</f>
        <v>9.35879817008977</v>
      </c>
      <c r="H767" s="4">
        <f>IF(マンアワー!H767&gt;0,LN(マンアワー!H767),0)</f>
        <v>9.1303000664210998</v>
      </c>
      <c r="I767" s="4">
        <f>IF(マンアワー!I767&gt;0,LN(マンアワー!I767),0)</f>
        <v>8.9758013704963666</v>
      </c>
      <c r="J767" s="4">
        <f>IF(マンアワー!J767&gt;0,LN(マンアワー!J767),0)</f>
        <v>8.874900162073148</v>
      </c>
      <c r="L767" s="6">
        <f t="shared" ref="L767:Q767" si="763">E767-E$1089</f>
        <v>0.34836737762409697</v>
      </c>
      <c r="M767" s="6">
        <f t="shared" si="763"/>
        <v>0.29301243760114737</v>
      </c>
      <c r="N767" s="6">
        <f t="shared" si="763"/>
        <v>0.11175286699344866</v>
      </c>
      <c r="O767" s="6">
        <f t="shared" si="763"/>
        <v>6.8335145734543801E-2</v>
      </c>
      <c r="P767" s="6">
        <f t="shared" si="763"/>
        <v>0.11352594218493373</v>
      </c>
      <c r="Q767" s="6">
        <f t="shared" si="763"/>
        <v>6.1664226916741782E-2</v>
      </c>
    </row>
    <row r="768" spans="1:17" x14ac:dyDescent="0.15">
      <c r="A768" s="1">
        <v>34</v>
      </c>
      <c r="B768" s="1" t="s">
        <v>313</v>
      </c>
      <c r="C768" s="1">
        <v>6</v>
      </c>
      <c r="D768" s="1" t="s">
        <v>2</v>
      </c>
      <c r="E768" s="4">
        <f>IF(マンアワー!E768&gt;0,LN(マンアワー!E768),0)</f>
        <v>10.338851131816368</v>
      </c>
      <c r="F768" s="4">
        <f>IF(マンアワー!F768&gt;0,LN(マンアワー!F768),0)</f>
        <v>9.8186746727845566</v>
      </c>
      <c r="G768" s="4">
        <f>IF(マンアワー!G768&gt;0,LN(マンアワー!G768),0)</f>
        <v>9.8222072889927148</v>
      </c>
      <c r="H768" s="4">
        <f>IF(マンアワー!H768&gt;0,LN(マンアワー!H768),0)</f>
        <v>9.519935221652517</v>
      </c>
      <c r="I768" s="4">
        <f>IF(マンアワー!I768&gt;0,LN(マンアワー!I768),0)</f>
        <v>9.4859255535951572</v>
      </c>
      <c r="J768" s="4">
        <f>IF(マンアワー!J768&gt;0,LN(マンアワー!J768),0)</f>
        <v>9.3214131209990594</v>
      </c>
      <c r="L768" s="6">
        <f t="shared" ref="L768:Q768" si="764">E768-E$1090</f>
        <v>0.9750100367431962</v>
      </c>
      <c r="M768" s="6">
        <f t="shared" si="764"/>
        <v>0.66828911514762979</v>
      </c>
      <c r="N768" s="6">
        <f t="shared" si="764"/>
        <v>0.62587792046277535</v>
      </c>
      <c r="O768" s="6">
        <f t="shared" si="764"/>
        <v>0.37172784580279306</v>
      </c>
      <c r="P768" s="6">
        <f t="shared" si="764"/>
        <v>0.40298994047682513</v>
      </c>
      <c r="Q768" s="6">
        <f t="shared" si="764"/>
        <v>0.31749870791722046</v>
      </c>
    </row>
    <row r="769" spans="1:17" x14ac:dyDescent="0.15">
      <c r="A769" s="1">
        <v>34</v>
      </c>
      <c r="B769" s="1" t="s">
        <v>313</v>
      </c>
      <c r="C769" s="1">
        <v>7</v>
      </c>
      <c r="D769" s="1" t="s">
        <v>19</v>
      </c>
      <c r="E769" s="4">
        <f>IF(マンアワー!E769&gt;0,LN(マンアワー!E769),0)</f>
        <v>6.8239013232562931</v>
      </c>
      <c r="F769" s="4">
        <f>IF(マンアワー!F769&gt;0,LN(マンアワー!F769),0)</f>
        <v>6.8371294469668751</v>
      </c>
      <c r="G769" s="4">
        <f>IF(マンアワー!G769&gt;0,LN(マンアワー!G769),0)</f>
        <v>6.6047350509510485</v>
      </c>
      <c r="H769" s="4">
        <f>IF(マンアワー!H769&gt;0,LN(マンアワー!H769),0)</f>
        <v>6.5048850295991523</v>
      </c>
      <c r="I769" s="4">
        <f>IF(マンアワー!I769&gt;0,LN(マンアワー!I769),0)</f>
        <v>6.3368079063915372</v>
      </c>
      <c r="J769" s="4">
        <f>IF(マンアワー!J769&gt;0,LN(マンアワー!J769),0)</f>
        <v>6.0571991130185365</v>
      </c>
      <c r="L769" s="6">
        <f t="shared" ref="L769:Q769" si="765">E769-E$1091</f>
        <v>0.32122101986087248</v>
      </c>
      <c r="M769" s="6">
        <f t="shared" si="765"/>
        <v>0.29045982653525737</v>
      </c>
      <c r="N769" s="6">
        <f t="shared" si="765"/>
        <v>0.17740374782302748</v>
      </c>
      <c r="O769" s="6">
        <f t="shared" si="765"/>
        <v>0.18164129531288253</v>
      </c>
      <c r="P769" s="6">
        <f t="shared" si="765"/>
        <v>2.680907429978685E-2</v>
      </c>
      <c r="Q769" s="6">
        <f t="shared" si="765"/>
        <v>-9.1337142913257452E-2</v>
      </c>
    </row>
    <row r="770" spans="1:17" x14ac:dyDescent="0.15">
      <c r="A770" s="1">
        <v>34</v>
      </c>
      <c r="B770" s="1" t="s">
        <v>313</v>
      </c>
      <c r="C770" s="1">
        <v>8</v>
      </c>
      <c r="D770" s="1" t="s">
        <v>20</v>
      </c>
      <c r="E770" s="4">
        <f>IF(マンアワー!E770&gt;0,LN(マンアワー!E770),0)</f>
        <v>10.150529023517166</v>
      </c>
      <c r="F770" s="4">
        <f>IF(マンアワー!F770&gt;0,LN(マンアワー!F770),0)</f>
        <v>10.048816742043874</v>
      </c>
      <c r="G770" s="4">
        <f>IF(マンアワー!G770&gt;0,LN(マンアワー!G770),0)</f>
        <v>9.8896907097215738</v>
      </c>
      <c r="H770" s="4">
        <f>IF(マンアワー!H770&gt;0,LN(マンアワー!H770),0)</f>
        <v>9.5699487833380168</v>
      </c>
      <c r="I770" s="4">
        <f>IF(マンアワー!I770&gt;0,LN(マンアワー!I770),0)</f>
        <v>9.3369844661561281</v>
      </c>
      <c r="J770" s="4">
        <f>IF(マンアワー!J770&gt;0,LN(マンアワー!J770),0)</f>
        <v>9.1761489549277773</v>
      </c>
      <c r="L770" s="6">
        <f t="shared" ref="L770:Q770" si="766">E770-E$1092</f>
        <v>0.16131448964751804</v>
      </c>
      <c r="M770" s="6">
        <f t="shared" si="766"/>
        <v>6.9227412078753048E-2</v>
      </c>
      <c r="N770" s="6">
        <f t="shared" si="766"/>
        <v>3.1607289170558772E-3</v>
      </c>
      <c r="O770" s="6">
        <f t="shared" si="766"/>
        <v>-5.5102720007106143E-2</v>
      </c>
      <c r="P770" s="6">
        <f t="shared" si="766"/>
        <v>6.0841212945213385E-2</v>
      </c>
      <c r="Q770" s="6">
        <f t="shared" si="766"/>
        <v>3.6549949218603217E-2</v>
      </c>
    </row>
    <row r="771" spans="1:17" x14ac:dyDescent="0.15">
      <c r="A771" s="1">
        <v>34</v>
      </c>
      <c r="B771" s="1" t="s">
        <v>313</v>
      </c>
      <c r="C771" s="1">
        <v>9</v>
      </c>
      <c r="D771" s="1" t="s">
        <v>21</v>
      </c>
      <c r="E771" s="4">
        <f>IF(マンアワー!E771&gt;0,LN(マンアワー!E771),0)</f>
        <v>11.436858485922977</v>
      </c>
      <c r="F771" s="4">
        <f>IF(マンアワー!F771&gt;0,LN(マンアワー!F771),0)</f>
        <v>11.254080074173885</v>
      </c>
      <c r="G771" s="4">
        <f>IF(マンアワー!G771&gt;0,LN(マンアワー!G771),0)</f>
        <v>10.953770339101775</v>
      </c>
      <c r="H771" s="4">
        <f>IF(マンアワー!H771&gt;0,LN(マンアワー!H771),0)</f>
        <v>10.638274415418998</v>
      </c>
      <c r="I771" s="4">
        <f>IF(マンアワー!I771&gt;0,LN(マンアワー!I771),0)</f>
        <v>10.664277349019601</v>
      </c>
      <c r="J771" s="4">
        <f>IF(マンアワー!J771&gt;0,LN(マンアワー!J771),0)</f>
        <v>10.420252697747799</v>
      </c>
      <c r="L771" s="6">
        <f t="shared" ref="L771:Q771" si="767">E771-E$1093</f>
        <v>1.5015348280825673</v>
      </c>
      <c r="M771" s="6">
        <f t="shared" si="767"/>
        <v>1.5610554041955425</v>
      </c>
      <c r="N771" s="6">
        <f t="shared" si="767"/>
        <v>1.4097867501499142</v>
      </c>
      <c r="O771" s="6">
        <f t="shared" si="767"/>
        <v>1.3110752058451407</v>
      </c>
      <c r="P771" s="6">
        <f t="shared" si="767"/>
        <v>1.2590651238375745</v>
      </c>
      <c r="Q771" s="6">
        <f t="shared" si="767"/>
        <v>1.1858722000894524</v>
      </c>
    </row>
    <row r="772" spans="1:17" x14ac:dyDescent="0.15">
      <c r="A772" s="1">
        <v>34</v>
      </c>
      <c r="B772" s="1" t="s">
        <v>313</v>
      </c>
      <c r="C772" s="1">
        <v>10</v>
      </c>
      <c r="D772" s="1" t="s">
        <v>22</v>
      </c>
      <c r="E772" s="4">
        <f>IF(マンアワー!E772&gt;0,LN(マンアワー!E772),0)</f>
        <v>11.137239690138452</v>
      </c>
      <c r="F772" s="4">
        <f>IF(マンアワー!F772&gt;0,LN(マンアワー!F772),0)</f>
        <v>10.983042145835674</v>
      </c>
      <c r="G772" s="4">
        <f>IF(マンアワー!G772&gt;0,LN(マンアワー!G772),0)</f>
        <v>11.093548395605277</v>
      </c>
      <c r="H772" s="4">
        <f>IF(マンアワー!H772&gt;0,LN(マンアワー!H772),0)</f>
        <v>10.735448046308317</v>
      </c>
      <c r="I772" s="4">
        <f>IF(マンアワー!I772&gt;0,LN(マンアワー!I772),0)</f>
        <v>10.596146349455626</v>
      </c>
      <c r="J772" s="4">
        <f>IF(マンアワー!J772&gt;0,LN(マンアワー!J772),0)</f>
        <v>10.478590781235146</v>
      </c>
      <c r="L772" s="6">
        <f t="shared" ref="L772:Q772" si="768">E772-E$1094</f>
        <v>1.0235149330818221</v>
      </c>
      <c r="M772" s="6">
        <f t="shared" si="768"/>
        <v>0.92286284368991467</v>
      </c>
      <c r="N772" s="6">
        <f t="shared" si="768"/>
        <v>0.7962831113462876</v>
      </c>
      <c r="O772" s="6">
        <f t="shared" si="768"/>
        <v>0.62257887819638746</v>
      </c>
      <c r="P772" s="6">
        <f t="shared" si="768"/>
        <v>0.64802192338882492</v>
      </c>
      <c r="Q772" s="6">
        <f t="shared" si="768"/>
        <v>0.65515855890756391</v>
      </c>
    </row>
    <row r="773" spans="1:17" x14ac:dyDescent="0.15">
      <c r="A773" s="1">
        <v>34</v>
      </c>
      <c r="B773" s="1" t="s">
        <v>313</v>
      </c>
      <c r="C773" s="1">
        <v>11</v>
      </c>
      <c r="D773" s="1" t="s">
        <v>23</v>
      </c>
      <c r="E773" s="4">
        <f>IF(マンアワー!E773&gt;0,LN(マンアワー!E773),0)</f>
        <v>11.374651897203998</v>
      </c>
      <c r="F773" s="4">
        <f>IF(マンアワー!F773&gt;0,LN(マンアワー!F773),0)</f>
        <v>11.514440767608757</v>
      </c>
      <c r="G773" s="4">
        <f>IF(マンアワー!G773&gt;0,LN(マンアワー!G773),0)</f>
        <v>11.546561095782652</v>
      </c>
      <c r="H773" s="4">
        <f>IF(マンアワー!H773&gt;0,LN(マンアワー!H773),0)</f>
        <v>11.317668160412657</v>
      </c>
      <c r="I773" s="4">
        <f>IF(マンアワー!I773&gt;0,LN(マンアワー!I773),0)</f>
        <v>11.305148612424347</v>
      </c>
      <c r="J773" s="4">
        <f>IF(マンアワー!J773&gt;0,LN(マンアワー!J773),0)</f>
        <v>11.072544801102715</v>
      </c>
      <c r="L773" s="6">
        <f t="shared" ref="L773:Q773" si="769">E773-E$1095</f>
        <v>1.1803209935377659</v>
      </c>
      <c r="M773" s="6">
        <f t="shared" si="769"/>
        <v>1.2600896089365818</v>
      </c>
      <c r="N773" s="6">
        <f t="shared" si="769"/>
        <v>1.0696088830127852</v>
      </c>
      <c r="O773" s="6">
        <f t="shared" si="769"/>
        <v>0.91109940399692135</v>
      </c>
      <c r="P773" s="6">
        <f t="shared" si="769"/>
        <v>0.88592478986776513</v>
      </c>
      <c r="Q773" s="6">
        <f t="shared" si="769"/>
        <v>0.87789464851730514</v>
      </c>
    </row>
    <row r="774" spans="1:17" x14ac:dyDescent="0.15">
      <c r="A774" s="1">
        <v>34</v>
      </c>
      <c r="B774" s="1" t="s">
        <v>313</v>
      </c>
      <c r="C774" s="1">
        <v>12</v>
      </c>
      <c r="D774" s="1" t="s">
        <v>24</v>
      </c>
      <c r="E774" s="4">
        <f>IF(マンアワー!E774&gt;0,LN(マンアワー!E774),0)</f>
        <v>9.9388120464279446</v>
      </c>
      <c r="F774" s="4">
        <f>IF(マンアワー!F774&gt;0,LN(マンアワー!F774),0)</f>
        <v>10.306756269198754</v>
      </c>
      <c r="G774" s="4">
        <f>IF(マンアワー!G774&gt;0,LN(マンアワー!G774),0)</f>
        <v>10.831402783189681</v>
      </c>
      <c r="H774" s="4">
        <f>IF(マンアワー!H774&gt;0,LN(マンアワー!H774),0)</f>
        <v>10.684334174459508</v>
      </c>
      <c r="I774" s="4">
        <f>IF(マンアワー!I774&gt;0,LN(マンアワー!I774),0)</f>
        <v>10.750006297056759</v>
      </c>
      <c r="J774" s="4">
        <f>IF(マンアワー!J774&gt;0,LN(マンアワー!J774),0)</f>
        <v>10.653410727667987</v>
      </c>
      <c r="L774" s="6">
        <f t="shared" ref="L774:Q774" si="770">E774-E$1096</f>
        <v>-0.24981301234461029</v>
      </c>
      <c r="M774" s="6">
        <f t="shared" si="770"/>
        <v>-0.10877248580055721</v>
      </c>
      <c r="N774" s="6">
        <f t="shared" si="770"/>
        <v>-0.14947606320938789</v>
      </c>
      <c r="O774" s="6">
        <f t="shared" si="770"/>
        <v>-0.1985125789861435</v>
      </c>
      <c r="P774" s="6">
        <f t="shared" si="770"/>
        <v>5.8338246606144395E-3</v>
      </c>
      <c r="Q774" s="6">
        <f t="shared" si="770"/>
        <v>3.5184494701459457E-2</v>
      </c>
    </row>
    <row r="775" spans="1:17" x14ac:dyDescent="0.15">
      <c r="A775" s="1">
        <v>34</v>
      </c>
      <c r="B775" s="1" t="s">
        <v>313</v>
      </c>
      <c r="C775" s="1">
        <v>13</v>
      </c>
      <c r="D775" s="1" t="s">
        <v>25</v>
      </c>
      <c r="E775" s="4">
        <f>IF(マンアワー!E775&gt;0,LN(マンアワー!E775),0)</f>
        <v>12.272599166729689</v>
      </c>
      <c r="F775" s="4">
        <f>IF(マンアワー!F775&gt;0,LN(マンアワー!F775),0)</f>
        <v>12.001578919459023</v>
      </c>
      <c r="G775" s="4">
        <f>IF(マンアワー!G775&gt;0,LN(マンアワー!G775),0)</f>
        <v>11.9364292431937</v>
      </c>
      <c r="H775" s="4">
        <f>IF(マンアワー!H775&gt;0,LN(マンアワー!H775),0)</f>
        <v>11.587842334531095</v>
      </c>
      <c r="I775" s="4">
        <f>IF(マンアワー!I775&gt;0,LN(マンアワー!I775),0)</f>
        <v>11.775384705214741</v>
      </c>
      <c r="J775" s="4">
        <f>IF(マンアワー!J775&gt;0,LN(マンアワー!J775),0)</f>
        <v>11.622148733355647</v>
      </c>
      <c r="L775" s="6">
        <f t="shared" ref="L775:Q775" si="771">E775-E$1097</f>
        <v>2.6391153411696813</v>
      </c>
      <c r="M775" s="6">
        <f t="shared" si="771"/>
        <v>2.2355460833634258</v>
      </c>
      <c r="N775" s="6">
        <f t="shared" si="771"/>
        <v>2.1210518042380464</v>
      </c>
      <c r="O775" s="6">
        <f t="shared" si="771"/>
        <v>1.855415458879305</v>
      </c>
      <c r="P775" s="6">
        <f t="shared" si="771"/>
        <v>1.7715692290004448</v>
      </c>
      <c r="Q775" s="6">
        <f t="shared" si="771"/>
        <v>1.7712209175289271</v>
      </c>
    </row>
    <row r="776" spans="1:17" x14ac:dyDescent="0.15">
      <c r="A776" s="1">
        <v>34</v>
      </c>
      <c r="B776" s="1" t="s">
        <v>313</v>
      </c>
      <c r="C776" s="1">
        <v>14</v>
      </c>
      <c r="D776" s="1" t="s">
        <v>26</v>
      </c>
      <c r="E776" s="4">
        <f>IF(マンアワー!E776&gt;0,LN(マンアワー!E776),0)</f>
        <v>8.8200693590879933</v>
      </c>
      <c r="F776" s="4">
        <f>IF(マンアワー!F776&gt;0,LN(マンアワー!F776),0)</f>
        <v>8.7794565250071219</v>
      </c>
      <c r="G776" s="4">
        <f>IF(マンアワー!G776&gt;0,LN(マンアワー!G776),0)</f>
        <v>8.6884781461349689</v>
      </c>
      <c r="H776" s="4">
        <f>IF(マンアワー!H776&gt;0,LN(マンアワー!H776),0)</f>
        <v>8.0987735632216822</v>
      </c>
      <c r="I776" s="4">
        <f>IF(マンアワー!I776&gt;0,LN(マンアワー!I776),0)</f>
        <v>8.0856843927030173</v>
      </c>
      <c r="J776" s="4">
        <f>IF(マンアワー!J776&gt;0,LN(マンアワー!J776),0)</f>
        <v>7.9713228707655395</v>
      </c>
      <c r="L776" s="6">
        <f t="shared" ref="L776:Q776" si="772">E776-E$1098</f>
        <v>0.86537364643372516</v>
      </c>
      <c r="M776" s="6">
        <f t="shared" si="772"/>
        <v>0.42890081895443011</v>
      </c>
      <c r="N776" s="6">
        <f t="shared" si="772"/>
        <v>0.14262277755282859</v>
      </c>
      <c r="O776" s="6">
        <f t="shared" si="772"/>
        <v>-7.3869994209511347E-2</v>
      </c>
      <c r="P776" s="6">
        <f t="shared" si="772"/>
        <v>2.2515794662325561E-2</v>
      </c>
      <c r="Q776" s="6">
        <f t="shared" si="772"/>
        <v>3.2176654230486434E-2</v>
      </c>
    </row>
    <row r="777" spans="1:17" x14ac:dyDescent="0.15">
      <c r="A777" s="1">
        <v>34</v>
      </c>
      <c r="B777" s="1" t="s">
        <v>313</v>
      </c>
      <c r="C777" s="1">
        <v>15</v>
      </c>
      <c r="D777" s="1" t="s">
        <v>27</v>
      </c>
      <c r="E777" s="4">
        <f>IF(マンアワー!E777&gt;0,LN(マンアワー!E777),0)</f>
        <v>12.030886784614925</v>
      </c>
      <c r="F777" s="4">
        <f>IF(マンアワー!F777&gt;0,LN(マンアワー!F777),0)</f>
        <v>11.95035556242965</v>
      </c>
      <c r="G777" s="4">
        <f>IF(マンアワー!G777&gt;0,LN(マンアワー!G777),0)</f>
        <v>11.957460284658376</v>
      </c>
      <c r="H777" s="4">
        <f>IF(マンアワー!H777&gt;0,LN(マンアワー!H777),0)</f>
        <v>11.612117904514184</v>
      </c>
      <c r="I777" s="4">
        <f>IF(マンアワー!I777&gt;0,LN(マンアワー!I777),0)</f>
        <v>11.401387786868588</v>
      </c>
      <c r="J777" s="4">
        <f>IF(マンアワー!J777&gt;0,LN(マンアワー!J777),0)</f>
        <v>11.276252293398199</v>
      </c>
      <c r="L777" s="6">
        <f t="shared" ref="L777:Q777" si="773">E777-E$1099</f>
        <v>0.65864076019874851</v>
      </c>
      <c r="M777" s="6">
        <f t="shared" si="773"/>
        <v>0.64892549711884051</v>
      </c>
      <c r="N777" s="6">
        <f t="shared" si="773"/>
        <v>0.64081117524198028</v>
      </c>
      <c r="O777" s="6">
        <f t="shared" si="773"/>
        <v>0.5441065229660591</v>
      </c>
      <c r="P777" s="6">
        <f t="shared" si="773"/>
        <v>0.56588290720319279</v>
      </c>
      <c r="Q777" s="6">
        <f t="shared" si="773"/>
        <v>0.53093906755354681</v>
      </c>
    </row>
    <row r="778" spans="1:17" x14ac:dyDescent="0.15">
      <c r="A778" s="1">
        <v>34</v>
      </c>
      <c r="B778" s="1" t="s">
        <v>312</v>
      </c>
      <c r="C778" s="1">
        <v>16</v>
      </c>
      <c r="D778" s="1" t="s">
        <v>10</v>
      </c>
      <c r="E778" s="4">
        <f>IF(マンアワー!E778&gt;0,LN(マンアワー!E778),0)</f>
        <v>12.525485900919705</v>
      </c>
      <c r="F778" s="4">
        <f>IF(マンアワー!F778&gt;0,LN(マンアワー!F778),0)</f>
        <v>12.675823860811152</v>
      </c>
      <c r="G778" s="4">
        <f>IF(マンアワー!G778&gt;0,LN(マンアワー!G778),0)</f>
        <v>12.656967152353378</v>
      </c>
      <c r="H778" s="4">
        <f>IF(マンアワー!H778&gt;0,LN(マンアワー!H778),0)</f>
        <v>12.599228851333386</v>
      </c>
      <c r="I778" s="4">
        <f>IF(マンアワー!I778&gt;0,LN(マンアワー!I778),0)</f>
        <v>12.307750454982374</v>
      </c>
      <c r="J778" s="4">
        <f>IF(マンアワー!J778&gt;0,LN(マンアワー!J778),0)</f>
        <v>12.328216619886376</v>
      </c>
      <c r="L778" s="6">
        <f t="shared" ref="L778:Q778" si="774">E778-E$1100</f>
        <v>0.54319226203774029</v>
      </c>
      <c r="M778" s="6">
        <f t="shared" si="774"/>
        <v>0.38989407792190178</v>
      </c>
      <c r="N778" s="6">
        <f t="shared" si="774"/>
        <v>0.39146169085801397</v>
      </c>
      <c r="O778" s="6">
        <f t="shared" si="774"/>
        <v>0.34750677466866087</v>
      </c>
      <c r="P778" s="6">
        <f t="shared" si="774"/>
        <v>0.26805697292070896</v>
      </c>
      <c r="Q778" s="6">
        <f t="shared" si="774"/>
        <v>0.34442861507623412</v>
      </c>
    </row>
    <row r="779" spans="1:17" x14ac:dyDescent="0.15">
      <c r="A779" s="1">
        <v>34</v>
      </c>
      <c r="B779" s="1" t="s">
        <v>312</v>
      </c>
      <c r="C779" s="1">
        <v>17</v>
      </c>
      <c r="D779" s="1" t="s">
        <v>11</v>
      </c>
      <c r="E779" s="4">
        <f>IF(マンアワー!E779&gt;0,LN(マンアワー!E779),0)</f>
        <v>9.6830357166384289</v>
      </c>
      <c r="F779" s="4">
        <f>IF(マンアワー!F779&gt;0,LN(マンアワー!F779),0)</f>
        <v>9.8978643943204947</v>
      </c>
      <c r="G779" s="4">
        <f>IF(マンアワー!G779&gt;0,LN(マンアワー!G779),0)</f>
        <v>9.945663438934492</v>
      </c>
      <c r="H779" s="4">
        <f>IF(マンアワー!H779&gt;0,LN(マンアワー!H779),0)</f>
        <v>10.004266152095321</v>
      </c>
      <c r="I779" s="4">
        <f>IF(マンアワー!I779&gt;0,LN(マンアワー!I779),0)</f>
        <v>9.9607300809767061</v>
      </c>
      <c r="J779" s="4">
        <f>IF(マンアワー!J779&gt;0,LN(マンアワー!J779),0)</f>
        <v>9.9494639212615077</v>
      </c>
      <c r="L779" s="6">
        <f t="shared" ref="L779:Q779" si="775">E779-E$1101</f>
        <v>0.5105105635445657</v>
      </c>
      <c r="M779" s="6">
        <f t="shared" si="775"/>
        <v>0.56193930444299767</v>
      </c>
      <c r="N779" s="6">
        <f t="shared" si="775"/>
        <v>0.49837067698943649</v>
      </c>
      <c r="O779" s="6">
        <f t="shared" si="775"/>
        <v>0.50777210259140482</v>
      </c>
      <c r="P779" s="6">
        <f t="shared" si="775"/>
        <v>0.52371380737448803</v>
      </c>
      <c r="Q779" s="6">
        <f t="shared" si="775"/>
        <v>0.52650192202602319</v>
      </c>
    </row>
    <row r="780" spans="1:17" x14ac:dyDescent="0.15">
      <c r="A780" s="1">
        <v>34</v>
      </c>
      <c r="B780" s="1" t="s">
        <v>312</v>
      </c>
      <c r="C780" s="1">
        <v>18</v>
      </c>
      <c r="D780" s="1" t="s">
        <v>12</v>
      </c>
      <c r="E780" s="4">
        <f>IF(マンアワー!E780&gt;0,LN(マンアワー!E780),0)</f>
        <v>13.027814038554432</v>
      </c>
      <c r="F780" s="4">
        <f>IF(マンアワー!F780&gt;0,LN(マンアワー!F780),0)</f>
        <v>13.171560717427489</v>
      </c>
      <c r="G780" s="4">
        <f>IF(マンアワー!G780&gt;0,LN(マンアワー!G780),0)</f>
        <v>13.046278806878293</v>
      </c>
      <c r="H780" s="4">
        <f>IF(マンアワー!H780&gt;0,LN(マンアワー!H780),0)</f>
        <v>12.987718374779238</v>
      </c>
      <c r="I780" s="4">
        <f>IF(マンアワー!I780&gt;0,LN(マンアワー!I780),0)</f>
        <v>12.798705543755313</v>
      </c>
      <c r="J780" s="4">
        <f>IF(マンアワー!J780&gt;0,LN(マンアワー!J780),0)</f>
        <v>12.769357236812628</v>
      </c>
      <c r="L780" s="6">
        <f t="shared" ref="L780:Q780" si="776">E780-E$1102</f>
        <v>0.43924408268195592</v>
      </c>
      <c r="M780" s="6">
        <f t="shared" si="776"/>
        <v>0.45815396789806684</v>
      </c>
      <c r="N780" s="6">
        <f t="shared" si="776"/>
        <v>0.40117590517682089</v>
      </c>
      <c r="O780" s="6">
        <f t="shared" si="776"/>
        <v>0.47956145428382513</v>
      </c>
      <c r="P780" s="6">
        <f t="shared" si="776"/>
        <v>0.45214966887995089</v>
      </c>
      <c r="Q780" s="6">
        <f t="shared" si="776"/>
        <v>0.4545760356885733</v>
      </c>
    </row>
    <row r="781" spans="1:17" x14ac:dyDescent="0.15">
      <c r="A781" s="1">
        <v>34</v>
      </c>
      <c r="B781" s="1" t="s">
        <v>312</v>
      </c>
      <c r="C781" s="1">
        <v>19</v>
      </c>
      <c r="D781" s="1" t="s">
        <v>13</v>
      </c>
      <c r="E781" s="4">
        <f>IF(マンアワー!E781&gt;0,LN(マンアワー!E781),0)</f>
        <v>11.012081471482105</v>
      </c>
      <c r="F781" s="4">
        <f>IF(マンアワー!F781&gt;0,LN(マンアワー!F781),0)</f>
        <v>11.216858805361818</v>
      </c>
      <c r="G781" s="4">
        <f>IF(マンアワー!G781&gt;0,LN(マンアワー!G781),0)</f>
        <v>11.279103973291939</v>
      </c>
      <c r="H781" s="4">
        <f>IF(マンアワー!H781&gt;0,LN(マンアワー!H781),0)</f>
        <v>11.105360455089349</v>
      </c>
      <c r="I781" s="4">
        <f>IF(マンアワー!I781&gt;0,LN(マンアワー!I781),0)</f>
        <v>11.103977321710998</v>
      </c>
      <c r="J781" s="4">
        <f>IF(マンアワー!J781&gt;0,LN(マンアワー!J781),0)</f>
        <v>11.127275644638745</v>
      </c>
      <c r="L781" s="6">
        <f t="shared" ref="L781:Q781" si="777">E781-E$1103</f>
        <v>0.55927642770286567</v>
      </c>
      <c r="M781" s="6">
        <f t="shared" si="777"/>
        <v>0.47896933179694834</v>
      </c>
      <c r="N781" s="6">
        <f t="shared" si="777"/>
        <v>0.43500994180858399</v>
      </c>
      <c r="O781" s="6">
        <f t="shared" si="777"/>
        <v>0.3903032578984309</v>
      </c>
      <c r="P781" s="6">
        <f t="shared" si="777"/>
        <v>0.41943360302890831</v>
      </c>
      <c r="Q781" s="6">
        <f t="shared" si="777"/>
        <v>0.44835905571291335</v>
      </c>
    </row>
    <row r="782" spans="1:17" x14ac:dyDescent="0.15">
      <c r="A782" s="1">
        <v>34</v>
      </c>
      <c r="B782" s="1" t="s">
        <v>312</v>
      </c>
      <c r="C782" s="1">
        <v>20</v>
      </c>
      <c r="D782" s="1" t="s">
        <v>14</v>
      </c>
      <c r="E782" s="4">
        <f>IF(マンアワー!E782&gt;0,LN(マンアワー!E782),0)</f>
        <v>9.3689777843451765</v>
      </c>
      <c r="F782" s="4">
        <f>IF(マンアワー!F782&gt;0,LN(マンアワー!F782),0)</f>
        <v>10.014831375473532</v>
      </c>
      <c r="G782" s="4">
        <f>IF(マンアワー!G782&gt;0,LN(マンアワー!G782),0)</f>
        <v>10.356886314561185</v>
      </c>
      <c r="H782" s="4">
        <f>IF(マンアワー!H782&gt;0,LN(マンアワー!H782),0)</f>
        <v>10.399351152025162</v>
      </c>
      <c r="I782" s="4">
        <f>IF(マンアワー!I782&gt;0,LN(マンアワー!I782),0)</f>
        <v>10.371687834736727</v>
      </c>
      <c r="J782" s="4">
        <f>IF(マンアワー!J782&gt;0,LN(マンアワー!J782),0)</f>
        <v>10.367204398074293</v>
      </c>
      <c r="L782" s="6">
        <f t="shared" ref="L782:Q782" si="778">E782-E$1104</f>
        <v>0.6979143055732866</v>
      </c>
      <c r="M782" s="6">
        <f t="shared" si="778"/>
        <v>0.73846698427664847</v>
      </c>
      <c r="N782" s="6">
        <f t="shared" si="778"/>
        <v>0.68978655441589254</v>
      </c>
      <c r="O782" s="6">
        <f t="shared" si="778"/>
        <v>0.6965214974073195</v>
      </c>
      <c r="P782" s="6">
        <f t="shared" si="778"/>
        <v>0.69665383315296481</v>
      </c>
      <c r="Q782" s="6">
        <f t="shared" si="778"/>
        <v>0.70044364200936471</v>
      </c>
    </row>
    <row r="783" spans="1:17" x14ac:dyDescent="0.15">
      <c r="A783" s="1">
        <v>34</v>
      </c>
      <c r="B783" s="1" t="s">
        <v>312</v>
      </c>
      <c r="C783" s="1">
        <v>21</v>
      </c>
      <c r="D783" s="1" t="s">
        <v>15</v>
      </c>
      <c r="E783" s="4">
        <f>IF(マンアワー!E783&gt;0,LN(マンアワー!E783),0)</f>
        <v>12.208590336217529</v>
      </c>
      <c r="F783" s="4">
        <f>IF(マンアワー!F783&gt;0,LN(マンアワー!F783),0)</f>
        <v>12.179195666415252</v>
      </c>
      <c r="G783" s="4">
        <f>IF(マンアワー!G783&gt;0,LN(マンアワー!G783),0)</f>
        <v>12.25974753573637</v>
      </c>
      <c r="H783" s="4">
        <f>IF(マンアワー!H783&gt;0,LN(マンアワー!H783),0)</f>
        <v>12.134351210703224</v>
      </c>
      <c r="I783" s="4">
        <f>IF(マンアワー!I783&gt;0,LN(マンアワー!I783),0)</f>
        <v>12.057653569803195</v>
      </c>
      <c r="J783" s="4">
        <f>IF(マンアワー!J783&gt;0,LN(マンアワー!J783),0)</f>
        <v>12.044105032708758</v>
      </c>
      <c r="L783" s="6">
        <f t="shared" ref="L783:Q783" si="779">E783-E$1105</f>
        <v>0.64867745497591756</v>
      </c>
      <c r="M783" s="6">
        <f t="shared" si="779"/>
        <v>0.56473312980458523</v>
      </c>
      <c r="N783" s="6">
        <f t="shared" si="779"/>
        <v>0.60365579355528176</v>
      </c>
      <c r="O783" s="6">
        <f t="shared" si="779"/>
        <v>0.51400675583542466</v>
      </c>
      <c r="P783" s="6">
        <f t="shared" si="779"/>
        <v>0.53963103455852313</v>
      </c>
      <c r="Q783" s="6">
        <f t="shared" si="779"/>
        <v>0.53571745946663363</v>
      </c>
    </row>
    <row r="784" spans="1:17" x14ac:dyDescent="0.15">
      <c r="A784" s="1">
        <v>34</v>
      </c>
      <c r="B784" s="1" t="s">
        <v>176</v>
      </c>
      <c r="C784" s="1">
        <v>22</v>
      </c>
      <c r="D784" s="1" t="s">
        <v>7</v>
      </c>
      <c r="E784" s="4">
        <f>IF(マンアワー!E784&gt;0,LN(マンアワー!E784),0)</f>
        <v>13.019433734090258</v>
      </c>
      <c r="F784" s="4">
        <f>IF(マンアワー!F784&gt;0,LN(マンアワー!F784),0)</f>
        <v>13.216602927786127</v>
      </c>
      <c r="G784" s="4">
        <f>IF(マンアワー!G784&gt;0,LN(マンアワー!G784),0)</f>
        <v>13.49616595095538</v>
      </c>
      <c r="H784" s="4">
        <f>IF(マンアワー!H784&gt;0,LN(マンアワー!H784),0)</f>
        <v>13.600214361585079</v>
      </c>
      <c r="I784" s="4">
        <f>IF(マンアワー!I784&gt;0,LN(マンアワー!I784),0)</f>
        <v>13.784107604675841</v>
      </c>
      <c r="J784" s="4">
        <f>IF(マンアワー!J784&gt;0,LN(マンアワー!J784),0)</f>
        <v>13.713832782863504</v>
      </c>
      <c r="L784" s="6">
        <f t="shared" ref="L784:Q784" si="780">E784-E$1106</f>
        <v>0.45639501248864711</v>
      </c>
      <c r="M784" s="6">
        <f t="shared" si="780"/>
        <v>0.39917935010143601</v>
      </c>
      <c r="N784" s="6">
        <f t="shared" si="780"/>
        <v>0.42878747618855151</v>
      </c>
      <c r="O784" s="6">
        <f t="shared" si="780"/>
        <v>0.41477780145362431</v>
      </c>
      <c r="P784" s="6">
        <f t="shared" si="780"/>
        <v>0.45188675341534257</v>
      </c>
      <c r="Q784" s="6">
        <f t="shared" si="780"/>
        <v>0.39604318927128546</v>
      </c>
    </row>
    <row r="785" spans="1:17" x14ac:dyDescent="0.15">
      <c r="A785" s="1">
        <v>34</v>
      </c>
      <c r="B785" s="1" t="s">
        <v>176</v>
      </c>
      <c r="C785" s="1">
        <v>23</v>
      </c>
      <c r="D785" s="1" t="s">
        <v>28</v>
      </c>
      <c r="E785" s="4">
        <f>IF(マンアワー!E785&gt;0,LN(マンアワー!E785),0)</f>
        <v>12.094999903448478</v>
      </c>
      <c r="F785" s="4">
        <f>IF(マンアワー!F785&gt;0,LN(マンアワー!F785),0)</f>
        <v>12.200128282383687</v>
      </c>
      <c r="G785" s="4">
        <f>IF(マンアワー!G785&gt;0,LN(マンアワー!G785),0)</f>
        <v>12.185865909095833</v>
      </c>
      <c r="H785" s="4">
        <f>IF(マンアワー!H785&gt;0,LN(マンアワー!H785),0)</f>
        <v>12.084136352086107</v>
      </c>
      <c r="I785" s="4">
        <f>IF(マンアワー!I785&gt;0,LN(マンアワー!I785),0)</f>
        <v>11.985313345159346</v>
      </c>
      <c r="J785" s="4">
        <f>IF(マンアワー!J785&gt;0,LN(マンアワー!J785),0)</f>
        <v>11.903442050620322</v>
      </c>
      <c r="L785" s="6">
        <f t="shared" ref="L785:Q785" si="781">E785-E$1107</f>
        <v>0.48427753496654979</v>
      </c>
      <c r="M785" s="6">
        <f t="shared" si="781"/>
        <v>0.44333336055578876</v>
      </c>
      <c r="N785" s="6">
        <f t="shared" si="781"/>
        <v>0.44723159473720742</v>
      </c>
      <c r="O785" s="6">
        <f t="shared" si="781"/>
        <v>0.42251549085217732</v>
      </c>
      <c r="P785" s="6">
        <f t="shared" si="781"/>
        <v>0.43444410766334229</v>
      </c>
      <c r="Q785" s="6">
        <f t="shared" si="781"/>
        <v>0.37469664300068217</v>
      </c>
    </row>
    <row r="786" spans="1:17" x14ac:dyDescent="0.15">
      <c r="A786" s="1">
        <v>35</v>
      </c>
      <c r="B786" s="1" t="s">
        <v>314</v>
      </c>
      <c r="C786" s="1">
        <v>1</v>
      </c>
      <c r="D786" s="1" t="s">
        <v>8</v>
      </c>
      <c r="E786" s="4">
        <f>IF(マンアワー!E786&gt;0,LN(マンアワー!E786),0)</f>
        <v>12.746479341268165</v>
      </c>
      <c r="F786" s="4">
        <f>IF(マンアワー!F786&gt;0,LN(マンアワー!F786),0)</f>
        <v>12.334585429014565</v>
      </c>
      <c r="G786" s="4">
        <f>IF(マンアワー!G786&gt;0,LN(マンアワー!G786),0)</f>
        <v>11.945146214882348</v>
      </c>
      <c r="H786" s="4">
        <f>IF(マンアワー!H786&gt;0,LN(マンアワー!H786),0)</f>
        <v>11.479080529331748</v>
      </c>
      <c r="I786" s="4">
        <f>IF(マンアワー!I786&gt;0,LN(マンアワー!I786),0)</f>
        <v>11.262118791711321</v>
      </c>
      <c r="J786" s="4">
        <f>IF(マンアワー!J786&gt;0,LN(マンアワー!J786),0)</f>
        <v>11.221497669314697</v>
      </c>
      <c r="L786" s="6">
        <f t="shared" ref="L786:Q786" si="782">E786-E$1085</f>
        <v>-8.1559794283906584E-2</v>
      </c>
      <c r="M786" s="6">
        <f t="shared" si="782"/>
        <v>-7.5023513096576622E-2</v>
      </c>
      <c r="N786" s="6">
        <f t="shared" si="782"/>
        <v>-6.1070463785542373E-2</v>
      </c>
      <c r="O786" s="6">
        <f t="shared" si="782"/>
        <v>-0.10194626415585795</v>
      </c>
      <c r="P786" s="6">
        <f t="shared" si="782"/>
        <v>-0.16761505354542905</v>
      </c>
      <c r="Q786" s="6">
        <f t="shared" si="782"/>
        <v>-0.18422010483157969</v>
      </c>
    </row>
    <row r="787" spans="1:17" x14ac:dyDescent="0.15">
      <c r="A787" s="1">
        <v>35</v>
      </c>
      <c r="B787" s="1" t="s">
        <v>314</v>
      </c>
      <c r="C787" s="1">
        <v>2</v>
      </c>
      <c r="D787" s="1" t="s">
        <v>9</v>
      </c>
      <c r="E787" s="4">
        <f>IF(マンアワー!E787&gt;0,LN(マンアワー!E787),0)</f>
        <v>9.603549622459445</v>
      </c>
      <c r="F787" s="4">
        <f>IF(マンアワー!F787&gt;0,LN(マンアワー!F787),0)</f>
        <v>8.4523723648142148</v>
      </c>
      <c r="G787" s="4">
        <f>IF(マンアワー!G787&gt;0,LN(マンアワー!G787),0)</f>
        <v>8.0310143279311657</v>
      </c>
      <c r="H787" s="4">
        <f>IF(マンアワー!H787&gt;0,LN(マンアワー!H787),0)</f>
        <v>7.8330248102083768</v>
      </c>
      <c r="I787" s="4">
        <f>IF(マンアワー!I787&gt;0,LN(マンアワー!I787),0)</f>
        <v>7.4154751049718337</v>
      </c>
      <c r="J787" s="4">
        <f>IF(マンアワー!J787&gt;0,LN(マンアワー!J787),0)</f>
        <v>7.3067390877737655</v>
      </c>
      <c r="L787" s="6">
        <f t="shared" ref="L787:Q787" si="783">E787-E$1086</f>
        <v>0.7554193592043319</v>
      </c>
      <c r="M787" s="6">
        <f t="shared" si="783"/>
        <v>0.13166868605555671</v>
      </c>
      <c r="N787" s="6">
        <f t="shared" si="783"/>
        <v>-4.472547108452396E-2</v>
      </c>
      <c r="O787" s="6">
        <f t="shared" si="783"/>
        <v>0.114082881473478</v>
      </c>
      <c r="P787" s="6">
        <f t="shared" si="783"/>
        <v>0.22242067150395339</v>
      </c>
      <c r="Q787" s="6">
        <f t="shared" si="783"/>
        <v>0.26012272961717198</v>
      </c>
    </row>
    <row r="788" spans="1:17" x14ac:dyDescent="0.15">
      <c r="A788" s="1">
        <v>35</v>
      </c>
      <c r="B788" s="1" t="s">
        <v>315</v>
      </c>
      <c r="C788" s="1">
        <v>3</v>
      </c>
      <c r="D788" s="1" t="s">
        <v>16</v>
      </c>
      <c r="E788" s="4">
        <f>IF(マンアワー!E788&gt;0,LN(マンアワー!E788),0)</f>
        <v>10.782481409144225</v>
      </c>
      <c r="F788" s="4">
        <f>IF(マンアワー!F788&gt;0,LN(マンアワー!F788),0)</f>
        <v>10.716262841957532</v>
      </c>
      <c r="G788" s="4">
        <f>IF(マンアワー!G788&gt;0,LN(マンアワー!G788),0)</f>
        <v>10.745399541385661</v>
      </c>
      <c r="H788" s="4">
        <f>IF(マンアワー!H788&gt;0,LN(マンアワー!H788),0)</f>
        <v>10.602463407263965</v>
      </c>
      <c r="I788" s="4">
        <f>IF(マンアワー!I788&gt;0,LN(マンアワー!I788),0)</f>
        <v>10.476231534615231</v>
      </c>
      <c r="J788" s="4">
        <f>IF(マンアワー!J788&gt;0,LN(マンアワー!J788),0)</f>
        <v>10.410799487577338</v>
      </c>
      <c r="L788" s="6">
        <f t="shared" ref="L788:Q788" si="784">E788-E$1087</f>
        <v>7.3622858982098194E-2</v>
      </c>
      <c r="M788" s="6">
        <f t="shared" si="784"/>
        <v>-1.8500167739041729E-3</v>
      </c>
      <c r="N788" s="6">
        <f t="shared" si="784"/>
        <v>-7.8550966218903895E-2</v>
      </c>
      <c r="O788" s="6">
        <f t="shared" si="784"/>
        <v>-0.12442088813323515</v>
      </c>
      <c r="P788" s="6">
        <f t="shared" si="784"/>
        <v>-0.23130483195823537</v>
      </c>
      <c r="Q788" s="6">
        <f t="shared" si="784"/>
        <v>-0.24319847809839246</v>
      </c>
    </row>
    <row r="789" spans="1:17" x14ac:dyDescent="0.15">
      <c r="A789" s="1">
        <v>35</v>
      </c>
      <c r="B789" s="1" t="s">
        <v>315</v>
      </c>
      <c r="C789" s="1">
        <v>4</v>
      </c>
      <c r="D789" s="1" t="s">
        <v>17</v>
      </c>
      <c r="E789" s="4">
        <f>IF(マンアワー!E789&gt;0,LN(マンアワー!E789),0)</f>
        <v>9.6510758091513456</v>
      </c>
      <c r="F789" s="4">
        <f>IF(マンアワー!F789&gt;0,LN(マンアワー!F789),0)</f>
        <v>9.8746417011953014</v>
      </c>
      <c r="G789" s="4">
        <f>IF(マンアワー!G789&gt;0,LN(マンアワー!G789),0)</f>
        <v>10.103204414808685</v>
      </c>
      <c r="H789" s="4">
        <f>IF(マンアワー!H789&gt;0,LN(マンアワー!H789),0)</f>
        <v>9.5362871654442039</v>
      </c>
      <c r="I789" s="4">
        <f>IF(マンアワー!I789&gt;0,LN(マンアワー!I789),0)</f>
        <v>8.9338961816561486</v>
      </c>
      <c r="J789" s="4">
        <f>IF(マンアワー!J789&gt;0,LN(マンアワー!J789),0)</f>
        <v>8.7792785394648938</v>
      </c>
      <c r="L789" s="6">
        <f t="shared" ref="L789:Q789" si="785">E789-E$1088</f>
        <v>-1.2565693484575124</v>
      </c>
      <c r="M789" s="6">
        <f t="shared" si="785"/>
        <v>-0.98121823147476483</v>
      </c>
      <c r="N789" s="6">
        <f t="shared" si="785"/>
        <v>-0.77154264341456269</v>
      </c>
      <c r="O789" s="6">
        <f t="shared" si="785"/>
        <v>-0.68439607554285864</v>
      </c>
      <c r="P789" s="6">
        <f t="shared" si="785"/>
        <v>-0.67297490394927806</v>
      </c>
      <c r="Q789" s="6">
        <f t="shared" si="785"/>
        <v>-0.71240077637863308</v>
      </c>
    </row>
    <row r="790" spans="1:17" x14ac:dyDescent="0.15">
      <c r="A790" s="1">
        <v>35</v>
      </c>
      <c r="B790" s="1" t="s">
        <v>315</v>
      </c>
      <c r="C790" s="1">
        <v>5</v>
      </c>
      <c r="D790" s="1" t="s">
        <v>18</v>
      </c>
      <c r="E790" s="4">
        <f>IF(マンアワー!E790&gt;0,LN(マンアワー!E790),0)</f>
        <v>9.3793963581417756</v>
      </c>
      <c r="F790" s="4">
        <f>IF(マンアワー!F790&gt;0,LN(マンアワー!F790),0)</f>
        <v>9.0556068983971798</v>
      </c>
      <c r="G790" s="4">
        <f>IF(マンアワー!G790&gt;0,LN(マンアワー!G790),0)</f>
        <v>9.0865710881086663</v>
      </c>
      <c r="H790" s="4">
        <f>IF(マンアワー!H790&gt;0,LN(マンアワー!H790),0)</f>
        <v>8.8309219413560474</v>
      </c>
      <c r="I790" s="4">
        <f>IF(マンアワー!I790&gt;0,LN(マンアワー!I790),0)</f>
        <v>8.6742945877214943</v>
      </c>
      <c r="J790" s="4">
        <f>IF(マンアワー!J790&gt;0,LN(マンアワー!J790),0)</f>
        <v>8.6438326613014027</v>
      </c>
      <c r="L790" s="6">
        <f t="shared" ref="L790:Q790" si="786">E790-E$1089</f>
        <v>3.7547223885216141E-2</v>
      </c>
      <c r="M790" s="6">
        <f t="shared" si="786"/>
        <v>-0.13093402438449786</v>
      </c>
      <c r="N790" s="6">
        <f t="shared" si="786"/>
        <v>-0.16047421498765502</v>
      </c>
      <c r="O790" s="6">
        <f t="shared" si="786"/>
        <v>-0.23104297933050866</v>
      </c>
      <c r="P790" s="6">
        <f t="shared" si="786"/>
        <v>-0.18798084058993858</v>
      </c>
      <c r="Q790" s="6">
        <f t="shared" si="786"/>
        <v>-0.16940327385500353</v>
      </c>
    </row>
    <row r="791" spans="1:17" x14ac:dyDescent="0.15">
      <c r="A791" s="1">
        <v>35</v>
      </c>
      <c r="B791" s="1" t="s">
        <v>315</v>
      </c>
      <c r="C791" s="1">
        <v>6</v>
      </c>
      <c r="D791" s="1" t="s">
        <v>2</v>
      </c>
      <c r="E791" s="4">
        <f>IF(マンアワー!E791&gt;0,LN(マンアワー!E791),0)</f>
        <v>11.072118303564199</v>
      </c>
      <c r="F791" s="4">
        <f>IF(マンアワー!F791&gt;0,LN(マンアワー!F791),0)</f>
        <v>10.702774007886907</v>
      </c>
      <c r="G791" s="4">
        <f>IF(マンアワー!G791&gt;0,LN(マンアワー!G791),0)</f>
        <v>10.495338202027384</v>
      </c>
      <c r="H791" s="4">
        <f>IF(マンアワー!H791&gt;0,LN(マンアワー!H791),0)</f>
        <v>10.350173852761225</v>
      </c>
      <c r="I791" s="4">
        <f>IF(マンアワー!I791&gt;0,LN(マンアワー!I791),0)</f>
        <v>10.237455851566946</v>
      </c>
      <c r="J791" s="4">
        <f>IF(マンアワー!J791&gt;0,LN(マンアワー!J791),0)</f>
        <v>10.159659609817872</v>
      </c>
      <c r="L791" s="6">
        <f t="shared" ref="L791:Q791" si="787">E791-E$1090</f>
        <v>1.7082772084910278</v>
      </c>
      <c r="M791" s="6">
        <f t="shared" si="787"/>
        <v>1.5523884502499801</v>
      </c>
      <c r="N791" s="6">
        <f t="shared" si="787"/>
        <v>1.2990088334974441</v>
      </c>
      <c r="O791" s="6">
        <f t="shared" si="787"/>
        <v>1.201966476911501</v>
      </c>
      <c r="P791" s="6">
        <f t="shared" si="787"/>
        <v>1.1545202384486135</v>
      </c>
      <c r="Q791" s="6">
        <f t="shared" si="787"/>
        <v>1.1557451967360333</v>
      </c>
    </row>
    <row r="792" spans="1:17" x14ac:dyDescent="0.15">
      <c r="A792" s="1">
        <v>35</v>
      </c>
      <c r="B792" s="1" t="s">
        <v>315</v>
      </c>
      <c r="C792" s="1">
        <v>7</v>
      </c>
      <c r="D792" s="1" t="s">
        <v>19</v>
      </c>
      <c r="E792" s="4">
        <f>IF(マンアワー!E792&gt;0,LN(マンアワー!E792),0)</f>
        <v>8.9202620230086698</v>
      </c>
      <c r="F792" s="4">
        <f>IF(マンアワー!F792&gt;0,LN(マンアワー!F792),0)</f>
        <v>8.9423040076782314</v>
      </c>
      <c r="G792" s="4">
        <f>IF(マンアワー!G792&gt;0,LN(マンアワー!G792),0)</f>
        <v>8.4109529677030537</v>
      </c>
      <c r="H792" s="4">
        <f>IF(マンアワー!H792&gt;0,LN(マンアワー!H792),0)</f>
        <v>8.297262608608758</v>
      </c>
      <c r="I792" s="4">
        <f>IF(マンアワー!I792&gt;0,LN(マンアワー!I792),0)</f>
        <v>8.2963507968524386</v>
      </c>
      <c r="J792" s="4">
        <f>IF(マンアワー!J792&gt;0,LN(マンアワー!J792),0)</f>
        <v>8.0691171657406926</v>
      </c>
      <c r="L792" s="6">
        <f t="shared" ref="L792:Q792" si="788">E792-E$1091</f>
        <v>2.4175817196132492</v>
      </c>
      <c r="M792" s="6">
        <f t="shared" si="788"/>
        <v>2.3956343872466137</v>
      </c>
      <c r="N792" s="6">
        <f t="shared" si="788"/>
        <v>1.9836216645750326</v>
      </c>
      <c r="O792" s="6">
        <f t="shared" si="788"/>
        <v>1.9740188743224882</v>
      </c>
      <c r="P792" s="6">
        <f t="shared" si="788"/>
        <v>1.9863519647606882</v>
      </c>
      <c r="Q792" s="6">
        <f t="shared" si="788"/>
        <v>1.9205809098088986</v>
      </c>
    </row>
    <row r="793" spans="1:17" x14ac:dyDescent="0.15">
      <c r="A793" s="1">
        <v>35</v>
      </c>
      <c r="B793" s="1" t="s">
        <v>315</v>
      </c>
      <c r="C793" s="1">
        <v>8</v>
      </c>
      <c r="D793" s="1" t="s">
        <v>20</v>
      </c>
      <c r="E793" s="4">
        <f>IF(マンアワー!E793&gt;0,LN(マンアワー!E793),0)</f>
        <v>10.126752397218221</v>
      </c>
      <c r="F793" s="4">
        <f>IF(マンアワー!F793&gt;0,LN(マンアワー!F793),0)</f>
        <v>10.249266437225703</v>
      </c>
      <c r="G793" s="4">
        <f>IF(マンアワー!G793&gt;0,LN(マンアワー!G793),0)</f>
        <v>9.8836168754652487</v>
      </c>
      <c r="H793" s="4">
        <f>IF(マンアワー!H793&gt;0,LN(マンアワー!H793),0)</f>
        <v>9.7791357470241582</v>
      </c>
      <c r="I793" s="4">
        <f>IF(マンアワー!I793&gt;0,LN(マンアワー!I793),0)</f>
        <v>9.355840586268485</v>
      </c>
      <c r="J793" s="4">
        <f>IF(マンアワー!J793&gt;0,LN(マンアワー!J793),0)</f>
        <v>9.2219125649932305</v>
      </c>
      <c r="L793" s="6">
        <f t="shared" ref="L793:Q793" si="789">E793-E$1092</f>
        <v>0.1375378633485731</v>
      </c>
      <c r="M793" s="6">
        <f t="shared" si="789"/>
        <v>0.26967710726058236</v>
      </c>
      <c r="N793" s="6">
        <f t="shared" si="789"/>
        <v>-2.9131053392692507E-3</v>
      </c>
      <c r="O793" s="6">
        <f t="shared" si="789"/>
        <v>0.15408424367903528</v>
      </c>
      <c r="P793" s="6">
        <f t="shared" si="789"/>
        <v>7.9697333057570319E-2</v>
      </c>
      <c r="Q793" s="6">
        <f t="shared" si="789"/>
        <v>8.2313559284056481E-2</v>
      </c>
    </row>
    <row r="794" spans="1:17" x14ac:dyDescent="0.15">
      <c r="A794" s="1">
        <v>35</v>
      </c>
      <c r="B794" s="1" t="s">
        <v>315</v>
      </c>
      <c r="C794" s="1">
        <v>9</v>
      </c>
      <c r="D794" s="1" t="s">
        <v>21</v>
      </c>
      <c r="E794" s="4">
        <f>IF(マンアワー!E794&gt;0,LN(マンアワー!E794),0)</f>
        <v>10.646704598235919</v>
      </c>
      <c r="F794" s="4">
        <f>IF(マンアワー!F794&gt;0,LN(マンアワー!F794),0)</f>
        <v>10.439544222256444</v>
      </c>
      <c r="G794" s="4">
        <f>IF(マンアワー!G794&gt;0,LN(マンアワー!G794),0)</f>
        <v>10.246464065320458</v>
      </c>
      <c r="H794" s="4">
        <f>IF(マンアワー!H794&gt;0,LN(マンアワー!H794),0)</f>
        <v>10.051901966790343</v>
      </c>
      <c r="I794" s="4">
        <f>IF(マンアワー!I794&gt;0,LN(マンアワー!I794),0)</f>
        <v>10.084206322519318</v>
      </c>
      <c r="J794" s="4">
        <f>IF(マンアワー!J794&gt;0,LN(マンアワー!J794),0)</f>
        <v>9.86150472478983</v>
      </c>
      <c r="L794" s="6">
        <f t="shared" ref="L794:Q794" si="790">E794-E$1093</f>
        <v>0.71138094039550914</v>
      </c>
      <c r="M794" s="6">
        <f t="shared" si="790"/>
        <v>0.74651955227810163</v>
      </c>
      <c r="N794" s="6">
        <f t="shared" si="790"/>
        <v>0.70248047636859745</v>
      </c>
      <c r="O794" s="6">
        <f t="shared" si="790"/>
        <v>0.72470275721648569</v>
      </c>
      <c r="P794" s="6">
        <f t="shared" si="790"/>
        <v>0.67899409733729144</v>
      </c>
      <c r="Q794" s="6">
        <f t="shared" si="790"/>
        <v>0.62712422713148364</v>
      </c>
    </row>
    <row r="795" spans="1:17" x14ac:dyDescent="0.15">
      <c r="A795" s="1">
        <v>35</v>
      </c>
      <c r="B795" s="1" t="s">
        <v>315</v>
      </c>
      <c r="C795" s="1">
        <v>10</v>
      </c>
      <c r="D795" s="1" t="s">
        <v>22</v>
      </c>
      <c r="E795" s="4">
        <f>IF(マンアワー!E795&gt;0,LN(マンアワー!E795),0)</f>
        <v>9.9500599367137053</v>
      </c>
      <c r="F795" s="4">
        <f>IF(マンアワー!F795&gt;0,LN(マンアワー!F795),0)</f>
        <v>9.8031119393897335</v>
      </c>
      <c r="G795" s="4">
        <f>IF(マンアワー!G795&gt;0,LN(マンアワー!G795),0)</f>
        <v>10.086947209540659</v>
      </c>
      <c r="H795" s="4">
        <f>IF(マンアワー!H795&gt;0,LN(マンアワー!H795),0)</f>
        <v>9.9142892034593544</v>
      </c>
      <c r="I795" s="4">
        <f>IF(マンアワー!I795&gt;0,LN(マンアワー!I795),0)</f>
        <v>9.7645392823833195</v>
      </c>
      <c r="J795" s="4">
        <f>IF(マンアワー!J795&gt;0,LN(マンアワー!J795),0)</f>
        <v>9.6740999830267871</v>
      </c>
      <c r="L795" s="6">
        <f t="shared" ref="L795:Q795" si="791">E795-E$1094</f>
        <v>-0.16366482034292495</v>
      </c>
      <c r="M795" s="6">
        <f t="shared" si="791"/>
        <v>-0.25706736275602537</v>
      </c>
      <c r="N795" s="6">
        <f t="shared" si="791"/>
        <v>-0.21031807471833019</v>
      </c>
      <c r="O795" s="6">
        <f t="shared" si="791"/>
        <v>-0.19857996465257521</v>
      </c>
      <c r="P795" s="6">
        <f t="shared" si="791"/>
        <v>-0.18358514368348189</v>
      </c>
      <c r="Q795" s="6">
        <f t="shared" si="791"/>
        <v>-0.14933223930079542</v>
      </c>
    </row>
    <row r="796" spans="1:17" x14ac:dyDescent="0.15">
      <c r="A796" s="1">
        <v>35</v>
      </c>
      <c r="B796" s="1" t="s">
        <v>315</v>
      </c>
      <c r="C796" s="1">
        <v>11</v>
      </c>
      <c r="D796" s="1" t="s">
        <v>23</v>
      </c>
      <c r="E796" s="4">
        <f>IF(マンアワー!E796&gt;0,LN(マンアワー!E796),0)</f>
        <v>10.262228946098848</v>
      </c>
      <c r="F796" s="4">
        <f>IF(マンアワー!F796&gt;0,LN(マンアワー!F796),0)</f>
        <v>10.375369248893531</v>
      </c>
      <c r="G796" s="4">
        <f>IF(マンアワー!G796&gt;0,LN(マンアワー!G796),0)</f>
        <v>10.169382504735154</v>
      </c>
      <c r="H796" s="4">
        <f>IF(マンアワー!H796&gt;0,LN(マンアワー!H796),0)</f>
        <v>10.014279061507876</v>
      </c>
      <c r="I796" s="4">
        <f>IF(マンアワー!I796&gt;0,LN(マンアワー!I796),0)</f>
        <v>10.146770162674336</v>
      </c>
      <c r="J796" s="4">
        <f>IF(マンアワー!J796&gt;0,LN(マンアワー!J796),0)</f>
        <v>9.932061843134468</v>
      </c>
      <c r="L796" s="6">
        <f t="shared" ref="L796:Q796" si="792">E796-E$1095</f>
        <v>6.7898042432615213E-2</v>
      </c>
      <c r="M796" s="6">
        <f t="shared" si="792"/>
        <v>0.12101809022135512</v>
      </c>
      <c r="N796" s="6">
        <f t="shared" si="792"/>
        <v>-0.30756970803471262</v>
      </c>
      <c r="O796" s="6">
        <f t="shared" si="792"/>
        <v>-0.39228969490785914</v>
      </c>
      <c r="P796" s="6">
        <f t="shared" si="792"/>
        <v>-0.27245365988224535</v>
      </c>
      <c r="Q796" s="6">
        <f t="shared" si="792"/>
        <v>-0.26258830945094225</v>
      </c>
    </row>
    <row r="797" spans="1:17" x14ac:dyDescent="0.15">
      <c r="A797" s="1">
        <v>35</v>
      </c>
      <c r="B797" s="1" t="s">
        <v>315</v>
      </c>
      <c r="C797" s="1">
        <v>12</v>
      </c>
      <c r="D797" s="1" t="s">
        <v>24</v>
      </c>
      <c r="E797" s="4">
        <f>IF(マンアワー!E797&gt;0,LN(マンアワー!E797),0)</f>
        <v>8.8572514134894238</v>
      </c>
      <c r="F797" s="4">
        <f>IF(マンアワー!F797&gt;0,LN(マンアワー!F797),0)</f>
        <v>8.8784644705970646</v>
      </c>
      <c r="G797" s="4">
        <f>IF(マンアワー!G797&gt;0,LN(マンアワー!G797),0)</f>
        <v>10.007195635628682</v>
      </c>
      <c r="H797" s="4">
        <f>IF(マンアワー!H797&gt;0,LN(マンアワー!H797),0)</f>
        <v>9.959402035829731</v>
      </c>
      <c r="I797" s="4">
        <f>IF(マンアワー!I797&gt;0,LN(マンアワー!I797),0)</f>
        <v>9.920113165268754</v>
      </c>
      <c r="J797" s="4">
        <f>IF(マンアワー!J797&gt;0,LN(マンアワー!J797),0)</f>
        <v>9.658594966739722</v>
      </c>
      <c r="L797" s="6">
        <f t="shared" ref="L797:Q797" si="793">E797-E$1096</f>
        <v>-1.3313736452831311</v>
      </c>
      <c r="M797" s="6">
        <f t="shared" si="793"/>
        <v>-1.5370642844022466</v>
      </c>
      <c r="N797" s="6">
        <f t="shared" si="793"/>
        <v>-0.97368321077038722</v>
      </c>
      <c r="O797" s="6">
        <f t="shared" si="793"/>
        <v>-0.9234447176159204</v>
      </c>
      <c r="P797" s="6">
        <f t="shared" si="793"/>
        <v>-0.82405930712739028</v>
      </c>
      <c r="Q797" s="6">
        <f t="shared" si="793"/>
        <v>-0.95963126622680583</v>
      </c>
    </row>
    <row r="798" spans="1:17" x14ac:dyDescent="0.15">
      <c r="A798" s="1">
        <v>35</v>
      </c>
      <c r="B798" s="1" t="s">
        <v>315</v>
      </c>
      <c r="C798" s="1">
        <v>13</v>
      </c>
      <c r="D798" s="1" t="s">
        <v>25</v>
      </c>
      <c r="E798" s="4">
        <f>IF(マンアワー!E798&gt;0,LN(マンアワー!E798),0)</f>
        <v>10.527364003186584</v>
      </c>
      <c r="F798" s="4">
        <f>IF(マンアワー!F798&gt;0,LN(マンアワー!F798),0)</f>
        <v>10.211187451345513</v>
      </c>
      <c r="G798" s="4">
        <f>IF(マンアワー!G798&gt;0,LN(マンアワー!G798),0)</f>
        <v>10.341993481399973</v>
      </c>
      <c r="H798" s="4">
        <f>IF(マンアワー!H798&gt;0,LN(マンアワー!H798),0)</f>
        <v>10.232977852169576</v>
      </c>
      <c r="I798" s="4">
        <f>IF(マンアワー!I798&gt;0,LN(マンアワー!I798),0)</f>
        <v>10.65839443417728</v>
      </c>
      <c r="J798" s="4">
        <f>IF(マンアワー!J798&gt;0,LN(マンアワー!J798),0)</f>
        <v>10.466534987848778</v>
      </c>
      <c r="L798" s="6">
        <f t="shared" ref="L798:Q798" si="794">E798-E$1097</f>
        <v>0.8938801776265759</v>
      </c>
      <c r="M798" s="6">
        <f t="shared" si="794"/>
        <v>0.44515461524991551</v>
      </c>
      <c r="N798" s="6">
        <f t="shared" si="794"/>
        <v>0.52661604244431892</v>
      </c>
      <c r="O798" s="6">
        <f t="shared" si="794"/>
        <v>0.50055097651778624</v>
      </c>
      <c r="P798" s="6">
        <f t="shared" si="794"/>
        <v>0.65457895796298438</v>
      </c>
      <c r="Q798" s="6">
        <f t="shared" si="794"/>
        <v>0.61560717202205772</v>
      </c>
    </row>
    <row r="799" spans="1:17" x14ac:dyDescent="0.15">
      <c r="A799" s="1">
        <v>35</v>
      </c>
      <c r="B799" s="1" t="s">
        <v>315</v>
      </c>
      <c r="C799" s="1">
        <v>14</v>
      </c>
      <c r="D799" s="1" t="s">
        <v>26</v>
      </c>
      <c r="E799" s="4">
        <f>IF(マンアワー!E799&gt;0,LN(マンアワー!E799),0)</f>
        <v>6.3960011013073697</v>
      </c>
      <c r="F799" s="4">
        <f>IF(マンアワー!F799&gt;0,LN(マンアワー!F799),0)</f>
        <v>6.6446323584162288</v>
      </c>
      <c r="G799" s="4">
        <f>IF(マンアワー!G799&gt;0,LN(マンアワー!G799),0)</f>
        <v>6.9961325774649241</v>
      </c>
      <c r="H799" s="4">
        <f>IF(マンアワー!H799&gt;0,LN(マンアワー!H799),0)</f>
        <v>6.978090110933036</v>
      </c>
      <c r="I799" s="4">
        <f>IF(マンアワー!I799&gt;0,LN(マンアワー!I799),0)</f>
        <v>7.1753983420352352</v>
      </c>
      <c r="J799" s="4">
        <f>IF(マンアワー!J799&gt;0,LN(マンアワー!J799),0)</f>
        <v>6.8707191416220006</v>
      </c>
      <c r="L799" s="6">
        <f t="shared" ref="L799:Q799" si="795">E799-E$1098</f>
        <v>-1.5586946113468985</v>
      </c>
      <c r="M799" s="6">
        <f t="shared" si="795"/>
        <v>-1.705923347636463</v>
      </c>
      <c r="N799" s="6">
        <f t="shared" si="795"/>
        <v>-1.5497227911172162</v>
      </c>
      <c r="O799" s="6">
        <f t="shared" si="795"/>
        <v>-1.1945534464981575</v>
      </c>
      <c r="P799" s="6">
        <f t="shared" si="795"/>
        <v>-0.88777025600545656</v>
      </c>
      <c r="Q799" s="6">
        <f t="shared" si="795"/>
        <v>-1.0684270749130524</v>
      </c>
    </row>
    <row r="800" spans="1:17" x14ac:dyDescent="0.15">
      <c r="A800" s="1">
        <v>35</v>
      </c>
      <c r="B800" s="1" t="s">
        <v>315</v>
      </c>
      <c r="C800" s="1">
        <v>15</v>
      </c>
      <c r="D800" s="1" t="s">
        <v>27</v>
      </c>
      <c r="E800" s="4">
        <f>IF(マンアワー!E800&gt;0,LN(マンアワー!E800),0)</f>
        <v>10.830578992860326</v>
      </c>
      <c r="F800" s="4">
        <f>IF(マンアワー!F800&gt;0,LN(マンアワー!F800),0)</f>
        <v>10.746198514334827</v>
      </c>
      <c r="G800" s="4">
        <f>IF(マンアワー!G800&gt;0,LN(マンアワー!G800),0)</f>
        <v>10.69905826236254</v>
      </c>
      <c r="H800" s="4">
        <f>IF(マンアワー!H800&gt;0,LN(マンアワー!H800),0)</f>
        <v>10.51018970559322</v>
      </c>
      <c r="I800" s="4">
        <f>IF(マンアワー!I800&gt;0,LN(マンアワー!I800),0)</f>
        <v>10.447361400025116</v>
      </c>
      <c r="J800" s="4">
        <f>IF(マンアワー!J800&gt;0,LN(マンアワー!J800),0)</f>
        <v>10.335158716638984</v>
      </c>
      <c r="L800" s="6">
        <f t="shared" ref="L800:Q800" si="796">E800-E$1099</f>
        <v>-0.54166703155584983</v>
      </c>
      <c r="M800" s="6">
        <f t="shared" si="796"/>
        <v>-0.5552315509759822</v>
      </c>
      <c r="N800" s="6">
        <f t="shared" si="796"/>
        <v>-0.61759084705385625</v>
      </c>
      <c r="O800" s="6">
        <f t="shared" si="796"/>
        <v>-0.55782167595490506</v>
      </c>
      <c r="P800" s="6">
        <f t="shared" si="796"/>
        <v>-0.38814347964027895</v>
      </c>
      <c r="Q800" s="6">
        <f t="shared" si="796"/>
        <v>-0.41015450920566821</v>
      </c>
    </row>
    <row r="801" spans="1:17" x14ac:dyDescent="0.15">
      <c r="A801" s="1">
        <v>35</v>
      </c>
      <c r="B801" s="1" t="s">
        <v>314</v>
      </c>
      <c r="C801" s="1">
        <v>16</v>
      </c>
      <c r="D801" s="1" t="s">
        <v>10</v>
      </c>
      <c r="E801" s="4">
        <f>IF(マンアワー!E801&gt;0,LN(マンアワー!E801),0)</f>
        <v>12.034155758152545</v>
      </c>
      <c r="F801" s="4">
        <f>IF(マンアワー!F801&gt;0,LN(マンアワー!F801),0)</f>
        <v>12.284363079471424</v>
      </c>
      <c r="G801" s="4">
        <f>IF(マンアワー!G801&gt;0,LN(マンアワー!G801),0)</f>
        <v>12.13064548771534</v>
      </c>
      <c r="H801" s="4">
        <f>IF(マンアワー!H801&gt;0,LN(マンアワー!H801),0)</f>
        <v>12.007498083865103</v>
      </c>
      <c r="I801" s="4">
        <f>IF(マンアワー!I801&gt;0,LN(マンアワー!I801),0)</f>
        <v>11.777258036087048</v>
      </c>
      <c r="J801" s="4">
        <f>IF(マンアワー!J801&gt;0,LN(マンアワー!J801),0)</f>
        <v>11.835838463162563</v>
      </c>
      <c r="L801" s="6">
        <f t="shared" ref="L801:Q801" si="797">E801-E$1100</f>
        <v>5.186211927058082E-2</v>
      </c>
      <c r="M801" s="6">
        <f t="shared" si="797"/>
        <v>-1.5667034178257211E-3</v>
      </c>
      <c r="N801" s="6">
        <f t="shared" si="797"/>
        <v>-0.13485997378002423</v>
      </c>
      <c r="O801" s="6">
        <f t="shared" si="797"/>
        <v>-0.24422399279962193</v>
      </c>
      <c r="P801" s="6">
        <f t="shared" si="797"/>
        <v>-0.26243544597461721</v>
      </c>
      <c r="Q801" s="6">
        <f t="shared" si="797"/>
        <v>-0.1479495416475789</v>
      </c>
    </row>
    <row r="802" spans="1:17" x14ac:dyDescent="0.15">
      <c r="A802" s="1">
        <v>35</v>
      </c>
      <c r="B802" s="1" t="s">
        <v>314</v>
      </c>
      <c r="C802" s="1">
        <v>17</v>
      </c>
      <c r="D802" s="1" t="s">
        <v>11</v>
      </c>
      <c r="E802" s="4">
        <f>IF(マンアワー!E802&gt;0,LN(マンアワー!E802),0)</f>
        <v>9.231916779362308</v>
      </c>
      <c r="F802" s="4">
        <f>IF(マンアワー!F802&gt;0,LN(マンアワー!F802),0)</f>
        <v>9.3582236290020955</v>
      </c>
      <c r="G802" s="4">
        <f>IF(マンアワー!G802&gt;0,LN(マンアワー!G802),0)</f>
        <v>9.369454490304733</v>
      </c>
      <c r="H802" s="4">
        <f>IF(マンアワー!H802&gt;0,LN(マンアワー!H802),0)</f>
        <v>9.377209527308823</v>
      </c>
      <c r="I802" s="4">
        <f>IF(マンアワー!I802&gt;0,LN(マンアワー!I802),0)</f>
        <v>9.248560023117065</v>
      </c>
      <c r="J802" s="4">
        <f>IF(マンアワー!J802&gt;0,LN(マンアワー!J802),0)</f>
        <v>9.2356616275930197</v>
      </c>
      <c r="L802" s="6">
        <f t="shared" ref="L802:Q802" si="798">E802-E$1101</f>
        <v>5.9391626268444853E-2</v>
      </c>
      <c r="M802" s="6">
        <f t="shared" si="798"/>
        <v>2.2298539124598449E-2</v>
      </c>
      <c r="N802" s="6">
        <f t="shared" si="798"/>
        <v>-7.7838271640322532E-2</v>
      </c>
      <c r="O802" s="6">
        <f t="shared" si="798"/>
        <v>-0.11928452219509289</v>
      </c>
      <c r="P802" s="6">
        <f t="shared" si="798"/>
        <v>-0.18845625048515302</v>
      </c>
      <c r="Q802" s="6">
        <f t="shared" si="798"/>
        <v>-0.18730037164246482</v>
      </c>
    </row>
    <row r="803" spans="1:17" x14ac:dyDescent="0.15">
      <c r="A803" s="1">
        <v>35</v>
      </c>
      <c r="B803" s="1" t="s">
        <v>314</v>
      </c>
      <c r="C803" s="1">
        <v>18</v>
      </c>
      <c r="D803" s="1" t="s">
        <v>12</v>
      </c>
      <c r="E803" s="4">
        <f>IF(マンアワー!E803&gt;0,LN(マンアワー!E803),0)</f>
        <v>12.474429897891591</v>
      </c>
      <c r="F803" s="4">
        <f>IF(マンアワー!F803&gt;0,LN(マンアワー!F803),0)</f>
        <v>12.554014546353882</v>
      </c>
      <c r="G803" s="4">
        <f>IF(マンアワー!G803&gt;0,LN(マンアワー!G803),0)</f>
        <v>12.476666839634486</v>
      </c>
      <c r="H803" s="4">
        <f>IF(マンアワー!H803&gt;0,LN(マンアワー!H803),0)</f>
        <v>12.3074938296398</v>
      </c>
      <c r="I803" s="4">
        <f>IF(マンアワー!I803&gt;0,LN(マンアワー!I803),0)</f>
        <v>12.030767376517472</v>
      </c>
      <c r="J803" s="4">
        <f>IF(マンアワー!J803&gt;0,LN(マンアワー!J803),0)</f>
        <v>12.003085207736202</v>
      </c>
      <c r="L803" s="6">
        <f t="shared" ref="L803:Q803" si="799">E803-E$1102</f>
        <v>-0.11414005798088489</v>
      </c>
      <c r="M803" s="6">
        <f t="shared" si="799"/>
        <v>-0.15939220317554081</v>
      </c>
      <c r="N803" s="6">
        <f t="shared" si="799"/>
        <v>-0.16843606206698603</v>
      </c>
      <c r="O803" s="6">
        <f t="shared" si="799"/>
        <v>-0.20066309085561329</v>
      </c>
      <c r="P803" s="6">
        <f t="shared" si="799"/>
        <v>-0.31578849835788958</v>
      </c>
      <c r="Q803" s="6">
        <f t="shared" si="799"/>
        <v>-0.31169599338785225</v>
      </c>
    </row>
    <row r="804" spans="1:17" x14ac:dyDescent="0.15">
      <c r="A804" s="1">
        <v>35</v>
      </c>
      <c r="B804" s="1" t="s">
        <v>314</v>
      </c>
      <c r="C804" s="1">
        <v>19</v>
      </c>
      <c r="D804" s="1" t="s">
        <v>13</v>
      </c>
      <c r="E804" s="4">
        <f>IF(マンアワー!E804&gt;0,LN(マンアワー!E804),0)</f>
        <v>10.328054667709877</v>
      </c>
      <c r="F804" s="4">
        <f>IF(マンアワー!F804&gt;0,LN(マンアワー!F804),0)</f>
        <v>10.534710425373472</v>
      </c>
      <c r="G804" s="4">
        <f>IF(マンアワー!G804&gt;0,LN(マンアワー!G804),0)</f>
        <v>10.572443070138041</v>
      </c>
      <c r="H804" s="4">
        <f>IF(マンアワー!H804&gt;0,LN(マンアワー!H804),0)</f>
        <v>10.480534345335592</v>
      </c>
      <c r="I804" s="4">
        <f>IF(マンアワー!I804&gt;0,LN(マンアワー!I804),0)</f>
        <v>10.336170289914874</v>
      </c>
      <c r="J804" s="4">
        <f>IF(マンアワー!J804&gt;0,LN(マンアワー!J804),0)</f>
        <v>10.327976013453773</v>
      </c>
      <c r="L804" s="6">
        <f t="shared" ref="L804:Q804" si="800">E804-E$1103</f>
        <v>-0.1247503760693629</v>
      </c>
      <c r="M804" s="6">
        <f t="shared" si="800"/>
        <v>-0.20317904819139798</v>
      </c>
      <c r="N804" s="6">
        <f t="shared" si="800"/>
        <v>-0.27165096134531375</v>
      </c>
      <c r="O804" s="6">
        <f t="shared" si="800"/>
        <v>-0.23452285185532595</v>
      </c>
      <c r="P804" s="6">
        <f t="shared" si="800"/>
        <v>-0.348373428767216</v>
      </c>
      <c r="Q804" s="6">
        <f t="shared" si="800"/>
        <v>-0.35094057547205892</v>
      </c>
    </row>
    <row r="805" spans="1:17" x14ac:dyDescent="0.15">
      <c r="A805" s="1">
        <v>35</v>
      </c>
      <c r="B805" s="1" t="s">
        <v>314</v>
      </c>
      <c r="C805" s="1">
        <v>20</v>
      </c>
      <c r="D805" s="1" t="s">
        <v>14</v>
      </c>
      <c r="E805" s="4">
        <f>IF(マンアワー!E805&gt;0,LN(マンアワー!E805),0)</f>
        <v>8.2190149291609824</v>
      </c>
      <c r="F805" s="4">
        <f>IF(マンアワー!F805&gt;0,LN(マンアワー!F805),0)</f>
        <v>8.7686397830810741</v>
      </c>
      <c r="G805" s="4">
        <f>IF(マンアワー!G805&gt;0,LN(マンアワー!G805),0)</f>
        <v>9.1651143591411941</v>
      </c>
      <c r="H805" s="4">
        <f>IF(マンアワー!H805&gt;0,LN(マンアワー!H805),0)</f>
        <v>9.1859108213608263</v>
      </c>
      <c r="I805" s="4">
        <f>IF(マンアワー!I805&gt;0,LN(マンアワー!I805),0)</f>
        <v>9.1828241074518555</v>
      </c>
      <c r="J805" s="4">
        <f>IF(マンアワー!J805&gt;0,LN(マンアワー!J805),0)</f>
        <v>9.1620139538099501</v>
      </c>
      <c r="L805" s="6">
        <f t="shared" ref="L805:Q805" si="801">E805-E$1104</f>
        <v>-0.45204854961090746</v>
      </c>
      <c r="M805" s="6">
        <f t="shared" si="801"/>
        <v>-0.50772460811580977</v>
      </c>
      <c r="N805" s="6">
        <f t="shared" si="801"/>
        <v>-0.50198540100409872</v>
      </c>
      <c r="O805" s="6">
        <f t="shared" si="801"/>
        <v>-0.51691883325701582</v>
      </c>
      <c r="P805" s="6">
        <f t="shared" si="801"/>
        <v>-0.49220989413190708</v>
      </c>
      <c r="Q805" s="6">
        <f t="shared" si="801"/>
        <v>-0.50474680225497792</v>
      </c>
    </row>
    <row r="806" spans="1:17" x14ac:dyDescent="0.15">
      <c r="A806" s="1">
        <v>35</v>
      </c>
      <c r="B806" s="1" t="s">
        <v>314</v>
      </c>
      <c r="C806" s="1">
        <v>21</v>
      </c>
      <c r="D806" s="1" t="s">
        <v>15</v>
      </c>
      <c r="E806" s="4">
        <f>IF(マンアワー!E806&gt;0,LN(マンアワー!E806),0)</f>
        <v>11.842207505239351</v>
      </c>
      <c r="F806" s="4">
        <f>IF(マンアワー!F806&gt;0,LN(マンアワー!F806),0)</f>
        <v>11.820624616754783</v>
      </c>
      <c r="G806" s="4">
        <f>IF(マンアワー!G806&gt;0,LN(マンアワー!G806),0)</f>
        <v>11.669281191806272</v>
      </c>
      <c r="H806" s="4">
        <f>IF(マンアワー!H806&gt;0,LN(マンアワー!H806),0)</f>
        <v>11.432987961857082</v>
      </c>
      <c r="I806" s="4">
        <f>IF(マンアワー!I806&gt;0,LN(マンアワー!I806),0)</f>
        <v>11.264095113208779</v>
      </c>
      <c r="J806" s="4">
        <f>IF(マンアワー!J806&gt;0,LN(マンアワー!J806),0)</f>
        <v>11.274340162990606</v>
      </c>
      <c r="L806" s="6">
        <f t="shared" ref="L806:Q806" si="802">E806-E$1105</f>
        <v>0.28229462399773908</v>
      </c>
      <c r="M806" s="6">
        <f t="shared" si="802"/>
        <v>0.20616208014411619</v>
      </c>
      <c r="N806" s="6">
        <f t="shared" si="802"/>
        <v>1.3189449625183869E-2</v>
      </c>
      <c r="O806" s="6">
        <f t="shared" si="802"/>
        <v>-0.18735649301071788</v>
      </c>
      <c r="P806" s="6">
        <f t="shared" si="802"/>
        <v>-0.25392742203589336</v>
      </c>
      <c r="Q806" s="6">
        <f t="shared" si="802"/>
        <v>-0.23404741025151843</v>
      </c>
    </row>
    <row r="807" spans="1:17" x14ac:dyDescent="0.15">
      <c r="A807" s="1">
        <v>35</v>
      </c>
      <c r="B807" s="1" t="s">
        <v>181</v>
      </c>
      <c r="C807" s="1">
        <v>22</v>
      </c>
      <c r="D807" s="1" t="s">
        <v>7</v>
      </c>
      <c r="E807" s="4">
        <f>IF(マンアワー!E807&gt;0,LN(マンアワー!E807),0)</f>
        <v>12.444028812242077</v>
      </c>
      <c r="F807" s="4">
        <f>IF(マンアワー!F807&gt;0,LN(マンアワー!F807),0)</f>
        <v>12.665313623622474</v>
      </c>
      <c r="G807" s="4">
        <f>IF(マンアワー!G807&gt;0,LN(マンアワー!G807),0)</f>
        <v>12.844151153840032</v>
      </c>
      <c r="H807" s="4">
        <f>IF(マンアワー!H807&gt;0,LN(マンアワー!H807),0)</f>
        <v>12.886159784103858</v>
      </c>
      <c r="I807" s="4">
        <f>IF(マンアワー!I807&gt;0,LN(マンアワー!I807),0)</f>
        <v>13.030018245154409</v>
      </c>
      <c r="J807" s="4">
        <f>IF(マンアワー!J807&gt;0,LN(マンアワー!J807),0)</f>
        <v>12.980879107546867</v>
      </c>
      <c r="L807" s="6">
        <f t="shared" ref="L807:Q807" si="803">E807-E$1106</f>
        <v>-0.11900990935953359</v>
      </c>
      <c r="M807" s="6">
        <f t="shared" si="803"/>
        <v>-0.15210995406221706</v>
      </c>
      <c r="N807" s="6">
        <f t="shared" si="803"/>
        <v>-0.22322732092679587</v>
      </c>
      <c r="O807" s="6">
        <f t="shared" si="803"/>
        <v>-0.29927677602759672</v>
      </c>
      <c r="P807" s="6">
        <f t="shared" si="803"/>
        <v>-0.30220260610608918</v>
      </c>
      <c r="Q807" s="6">
        <f t="shared" si="803"/>
        <v>-0.33691048604535112</v>
      </c>
    </row>
    <row r="808" spans="1:17" x14ac:dyDescent="0.15">
      <c r="A808" s="1">
        <v>35</v>
      </c>
      <c r="B808" s="1" t="s">
        <v>181</v>
      </c>
      <c r="C808" s="1">
        <v>23</v>
      </c>
      <c r="D808" s="1" t="s">
        <v>28</v>
      </c>
      <c r="E808" s="4">
        <f>IF(マンアワー!E808&gt;0,LN(マンアワー!E808),0)</f>
        <v>11.484806890358431</v>
      </c>
      <c r="F808" s="4">
        <f>IF(マンアワー!F808&gt;0,LN(マンアワー!F808),0)</f>
        <v>11.620828331925004</v>
      </c>
      <c r="G808" s="4">
        <f>IF(マンアワー!G808&gt;0,LN(マンアワー!G808),0)</f>
        <v>11.586242991048813</v>
      </c>
      <c r="H808" s="4">
        <f>IF(マンアワー!H808&gt;0,LN(マンアワー!H808),0)</f>
        <v>11.51903419834494</v>
      </c>
      <c r="I808" s="4">
        <f>IF(マンアワー!I808&gt;0,LN(マンアワー!I808),0)</f>
        <v>11.41804103622661</v>
      </c>
      <c r="J808" s="4">
        <f>IF(マンアワー!J808&gt;0,LN(マンアワー!J808),0)</f>
        <v>11.369380310357716</v>
      </c>
      <c r="L808" s="6">
        <f t="shared" ref="L808:Q808" si="804">E808-E$1107</f>
        <v>-0.12591547812349724</v>
      </c>
      <c r="M808" s="6">
        <f t="shared" si="804"/>
        <v>-0.13596658990289434</v>
      </c>
      <c r="N808" s="6">
        <f t="shared" si="804"/>
        <v>-0.15239132330981242</v>
      </c>
      <c r="O808" s="6">
        <f t="shared" si="804"/>
        <v>-0.14258666288898958</v>
      </c>
      <c r="P808" s="6">
        <f t="shared" si="804"/>
        <v>-0.13282820126939399</v>
      </c>
      <c r="Q808" s="6">
        <f t="shared" si="804"/>
        <v>-0.15936509726192405</v>
      </c>
    </row>
    <row r="809" spans="1:17" x14ac:dyDescent="0.15">
      <c r="A809" s="1">
        <v>36</v>
      </c>
      <c r="B809" s="1" t="s">
        <v>316</v>
      </c>
      <c r="C809" s="1">
        <v>1</v>
      </c>
      <c r="D809" s="1" t="s">
        <v>8</v>
      </c>
      <c r="E809" s="4">
        <f>IF(マンアワー!E809&gt;0,LN(マンアワー!E809),0)</f>
        <v>12.397012832023613</v>
      </c>
      <c r="F809" s="4">
        <f>IF(マンアワー!F809&gt;0,LN(マンアワー!F809),0)</f>
        <v>12.026120691311023</v>
      </c>
      <c r="G809" s="4">
        <f>IF(マンアワー!G809&gt;0,LN(マンアワー!G809),0)</f>
        <v>11.661467838560753</v>
      </c>
      <c r="H809" s="4">
        <f>IF(マンアワー!H809&gt;0,LN(マンアワー!H809),0)</f>
        <v>11.169666017894819</v>
      </c>
      <c r="I809" s="4">
        <f>IF(マンアワー!I809&gt;0,LN(マンアワー!I809),0)</f>
        <v>11.011475678191765</v>
      </c>
      <c r="J809" s="4">
        <f>IF(マンアワー!J809&gt;0,LN(マンアワー!J809),0)</f>
        <v>10.987354665648942</v>
      </c>
      <c r="L809" s="6">
        <f t="shared" ref="L809:Q809" si="805">E809-E$1085</f>
        <v>-0.4310263035284585</v>
      </c>
      <c r="M809" s="6">
        <f t="shared" si="805"/>
        <v>-0.38348825080011828</v>
      </c>
      <c r="N809" s="6">
        <f t="shared" si="805"/>
        <v>-0.3447488401071368</v>
      </c>
      <c r="O809" s="6">
        <f t="shared" si="805"/>
        <v>-0.41136077559278661</v>
      </c>
      <c r="P809" s="6">
        <f t="shared" si="805"/>
        <v>-0.41825816706498564</v>
      </c>
      <c r="Q809" s="6">
        <f t="shared" si="805"/>
        <v>-0.41836310849733493</v>
      </c>
    </row>
    <row r="810" spans="1:17" x14ac:dyDescent="0.15">
      <c r="A810" s="1">
        <v>36</v>
      </c>
      <c r="B810" s="1" t="s">
        <v>317</v>
      </c>
      <c r="C810" s="1">
        <v>2</v>
      </c>
      <c r="D810" s="1" t="s">
        <v>9</v>
      </c>
      <c r="E810" s="4">
        <f>IF(マンアワー!E810&gt;0,LN(マンアワー!E810),0)</f>
        <v>8.1388861942240478</v>
      </c>
      <c r="F810" s="4">
        <f>IF(マンアワー!F810&gt;0,LN(マンアワー!F810),0)</f>
        <v>7.5006411815899368</v>
      </c>
      <c r="G810" s="4">
        <f>IF(マンアワー!G810&gt;0,LN(マンアワー!G810),0)</f>
        <v>7.4155557258257252</v>
      </c>
      <c r="H810" s="4">
        <f>IF(マンアワー!H810&gt;0,LN(マンアワー!H810),0)</f>
        <v>7.3018025585347406</v>
      </c>
      <c r="I810" s="4">
        <f>IF(マンアワー!I810&gt;0,LN(マンアワー!I810),0)</f>
        <v>6.4566939891818693</v>
      </c>
      <c r="J810" s="4">
        <f>IF(マンアワー!J810&gt;0,LN(マンアワー!J810),0)</f>
        <v>6.3202252440642148</v>
      </c>
      <c r="L810" s="6">
        <f t="shared" ref="L810:Q810" si="806">E810-E$1086</f>
        <v>-0.70924406903106529</v>
      </c>
      <c r="M810" s="6">
        <f t="shared" si="806"/>
        <v>-0.82006249716872137</v>
      </c>
      <c r="N810" s="6">
        <f t="shared" si="806"/>
        <v>-0.66018407318996442</v>
      </c>
      <c r="O810" s="6">
        <f t="shared" si="806"/>
        <v>-0.41713937020015823</v>
      </c>
      <c r="P810" s="6">
        <f t="shared" si="806"/>
        <v>-0.736360444286011</v>
      </c>
      <c r="Q810" s="6">
        <f t="shared" si="806"/>
        <v>-0.72639111409237866</v>
      </c>
    </row>
    <row r="811" spans="1:17" x14ac:dyDescent="0.15">
      <c r="A811" s="1">
        <v>36</v>
      </c>
      <c r="B811" s="1" t="s">
        <v>318</v>
      </c>
      <c r="C811" s="1">
        <v>3</v>
      </c>
      <c r="D811" s="1" t="s">
        <v>16</v>
      </c>
      <c r="E811" s="4">
        <f>IF(マンアワー!E811&gt;0,LN(マンアワー!E811),0)</f>
        <v>10.097037210956969</v>
      </c>
      <c r="F811" s="4">
        <f>IF(マンアワー!F811&gt;0,LN(マンアワー!F811),0)</f>
        <v>10.071604523297367</v>
      </c>
      <c r="G811" s="4">
        <f>IF(マンアワー!G811&gt;0,LN(マンアワー!G811),0)</f>
        <v>10.064398977694646</v>
      </c>
      <c r="H811" s="4">
        <f>IF(マンアワー!H811&gt;0,LN(マンアワー!H811),0)</f>
        <v>9.8134630574239132</v>
      </c>
      <c r="I811" s="4">
        <f>IF(マンアワー!I811&gt;0,LN(マンアワー!I811),0)</f>
        <v>9.7424549035512626</v>
      </c>
      <c r="J811" s="4">
        <f>IF(マンアワー!J811&gt;0,LN(マンアワー!J811),0)</f>
        <v>9.6680888136560537</v>
      </c>
      <c r="L811" s="6">
        <f t="shared" ref="L811:Q811" si="807">E811-E$1087</f>
        <v>-0.61182133920515724</v>
      </c>
      <c r="M811" s="6">
        <f t="shared" si="807"/>
        <v>-0.64650833543406883</v>
      </c>
      <c r="N811" s="6">
        <f t="shared" si="807"/>
        <v>-0.7595515299099187</v>
      </c>
      <c r="O811" s="6">
        <f t="shared" si="807"/>
        <v>-0.91342123797328689</v>
      </c>
      <c r="P811" s="6">
        <f t="shared" si="807"/>
        <v>-0.96508146302220332</v>
      </c>
      <c r="Q811" s="6">
        <f t="shared" si="807"/>
        <v>-0.98590915201967633</v>
      </c>
    </row>
    <row r="812" spans="1:17" x14ac:dyDescent="0.15">
      <c r="A812" s="1">
        <v>36</v>
      </c>
      <c r="B812" s="1" t="s">
        <v>318</v>
      </c>
      <c r="C812" s="1">
        <v>4</v>
      </c>
      <c r="D812" s="1" t="s">
        <v>17</v>
      </c>
      <c r="E812" s="4">
        <f>IF(マンアワー!E812&gt;0,LN(マンアワー!E812),0)</f>
        <v>10.378732888226994</v>
      </c>
      <c r="F812" s="4">
        <f>IF(マンアワー!F812&gt;0,LN(マンアワー!F812),0)</f>
        <v>10.506236253196201</v>
      </c>
      <c r="G812" s="4">
        <f>IF(マンアワー!G812&gt;0,LN(マンアワー!G812),0)</f>
        <v>10.514002824216126</v>
      </c>
      <c r="H812" s="4">
        <f>IF(マンアワー!H812&gt;0,LN(マンアワー!H812),0)</f>
        <v>9.684493612293009</v>
      </c>
      <c r="I812" s="4">
        <f>IF(マンアワー!I812&gt;0,LN(マンアワー!I812),0)</f>
        <v>8.8588645439658418</v>
      </c>
      <c r="J812" s="4">
        <f>IF(マンアワー!J812&gt;0,LN(マンアワー!J812),0)</f>
        <v>8.7344762253286845</v>
      </c>
      <c r="L812" s="6">
        <f t="shared" ref="L812:Q812" si="808">E812-E$1088</f>
        <v>-0.52891226938186442</v>
      </c>
      <c r="M812" s="6">
        <f t="shared" si="808"/>
        <v>-0.34962367947386497</v>
      </c>
      <c r="N812" s="6">
        <f t="shared" si="808"/>
        <v>-0.36074423400712163</v>
      </c>
      <c r="O812" s="6">
        <f t="shared" si="808"/>
        <v>-0.53618962869405351</v>
      </c>
      <c r="P812" s="6">
        <f t="shared" si="808"/>
        <v>-0.74800654163958491</v>
      </c>
      <c r="Q812" s="6">
        <f t="shared" si="808"/>
        <v>-0.75720309051484236</v>
      </c>
    </row>
    <row r="813" spans="1:17" x14ac:dyDescent="0.15">
      <c r="A813" s="1">
        <v>36</v>
      </c>
      <c r="B813" s="1" t="s">
        <v>318</v>
      </c>
      <c r="C813" s="1">
        <v>5</v>
      </c>
      <c r="D813" s="1" t="s">
        <v>18</v>
      </c>
      <c r="E813" s="4">
        <f>IF(マンアワー!E813&gt;0,LN(マンアワー!E813),0)</f>
        <v>9.1544560821292968</v>
      </c>
      <c r="F813" s="4">
        <f>IF(マンアワー!F813&gt;0,LN(マンアワー!F813),0)</f>
        <v>9.0828564431993861</v>
      </c>
      <c r="G813" s="4">
        <f>IF(マンアワー!G813&gt;0,LN(マンアワー!G813),0)</f>
        <v>9.0113849572283318</v>
      </c>
      <c r="H813" s="4">
        <f>IF(マンアワー!H813&gt;0,LN(マンアワー!H813),0)</f>
        <v>8.9799507890611565</v>
      </c>
      <c r="I813" s="4">
        <f>IF(マンアワー!I813&gt;0,LN(マンアワー!I813),0)</f>
        <v>8.8086341676011806</v>
      </c>
      <c r="J813" s="4">
        <f>IF(マンアワー!J813&gt;0,LN(マンアワー!J813),0)</f>
        <v>8.6943221683221594</v>
      </c>
      <c r="L813" s="6">
        <f t="shared" ref="L813:Q813" si="809">E813-E$1089</f>
        <v>-0.18739305212726265</v>
      </c>
      <c r="M813" s="6">
        <f t="shared" si="809"/>
        <v>-0.10368447958229154</v>
      </c>
      <c r="N813" s="6">
        <f t="shared" si="809"/>
        <v>-0.23566034586798956</v>
      </c>
      <c r="O813" s="6">
        <f t="shared" si="809"/>
        <v>-8.20141316253995E-2</v>
      </c>
      <c r="P813" s="6">
        <f t="shared" si="809"/>
        <v>-5.3641260710252325E-2</v>
      </c>
      <c r="Q813" s="6">
        <f t="shared" si="809"/>
        <v>-0.11891376683424681</v>
      </c>
    </row>
    <row r="814" spans="1:17" x14ac:dyDescent="0.15">
      <c r="A814" s="1">
        <v>36</v>
      </c>
      <c r="B814" s="1" t="s">
        <v>318</v>
      </c>
      <c r="C814" s="1">
        <v>6</v>
      </c>
      <c r="D814" s="1" t="s">
        <v>2</v>
      </c>
      <c r="E814" s="4">
        <f>IF(マンアワー!E814&gt;0,LN(マンアワー!E814),0)</f>
        <v>9.71407764949282</v>
      </c>
      <c r="F814" s="4">
        <f>IF(マンアワー!F814&gt;0,LN(マンアワー!F814),0)</f>
        <v>9.2621607390571974</v>
      </c>
      <c r="G814" s="4">
        <f>IF(マンアワー!G814&gt;0,LN(マンアワー!G814),0)</f>
        <v>9.3230199682975368</v>
      </c>
      <c r="H814" s="4">
        <f>IF(マンアワー!H814&gt;0,LN(マンアワー!H814),0)</f>
        <v>9.5737095793392175</v>
      </c>
      <c r="I814" s="4">
        <f>IF(マンアワー!I814&gt;0,LN(マンアワー!I814),0)</f>
        <v>9.5870128911875039</v>
      </c>
      <c r="J814" s="4">
        <f>IF(マンアワー!J814&gt;0,LN(マンアワー!J814),0)</f>
        <v>9.5305158559134355</v>
      </c>
      <c r="L814" s="6">
        <f t="shared" ref="L814:Q814" si="810">E814-E$1090</f>
        <v>0.35023655441964863</v>
      </c>
      <c r="M814" s="6">
        <f t="shared" si="810"/>
        <v>0.11177518142027054</v>
      </c>
      <c r="N814" s="6">
        <f t="shared" si="810"/>
        <v>0.12669059976759733</v>
      </c>
      <c r="O814" s="6">
        <f t="shared" si="810"/>
        <v>0.42550220348949352</v>
      </c>
      <c r="P814" s="6">
        <f t="shared" si="810"/>
        <v>0.5040772780691718</v>
      </c>
      <c r="Q814" s="6">
        <f t="shared" si="810"/>
        <v>0.5266014428315966</v>
      </c>
    </row>
    <row r="815" spans="1:17" x14ac:dyDescent="0.15">
      <c r="A815" s="1">
        <v>36</v>
      </c>
      <c r="B815" s="1" t="s">
        <v>318</v>
      </c>
      <c r="C815" s="1">
        <v>7</v>
      </c>
      <c r="D815" s="1" t="s">
        <v>19</v>
      </c>
      <c r="E815" s="4">
        <f>IF(マンアワー!E815&gt;0,LN(マンアワー!E815),0)</f>
        <v>5.2026732700179394</v>
      </c>
      <c r="F815" s="4">
        <f>IF(マンアワー!F815&gt;0,LN(マンアワー!F815),0)</f>
        <v>5.0855058505561921</v>
      </c>
      <c r="G815" s="4">
        <f>IF(マンアワー!G815&gt;0,LN(マンアワー!G815),0)</f>
        <v>4.8182697554797338</v>
      </c>
      <c r="H815" s="4">
        <f>IF(マンアワー!H815&gt;0,LN(マンアワー!H815),0)</f>
        <v>4.6791447625111875</v>
      </c>
      <c r="I815" s="4">
        <f>IF(マンアワー!I815&gt;0,LN(マンアワー!I815),0)</f>
        <v>2.8784304942923407</v>
      </c>
      <c r="J815" s="4">
        <f>IF(マンアワー!J815&gt;0,LN(マンアワー!J815),0)</f>
        <v>2.7952735877645889</v>
      </c>
      <c r="L815" s="6">
        <f t="shared" ref="L815:Q815" si="811">E815-E$1091</f>
        <v>-1.3000070333774811</v>
      </c>
      <c r="M815" s="6">
        <f t="shared" si="811"/>
        <v>-1.4611637698754256</v>
      </c>
      <c r="N815" s="6">
        <f t="shared" si="811"/>
        <v>-1.6090615476482872</v>
      </c>
      <c r="O815" s="6">
        <f t="shared" si="811"/>
        <v>-1.6440989717750822</v>
      </c>
      <c r="P815" s="6">
        <f t="shared" si="811"/>
        <v>-3.4315683377994097</v>
      </c>
      <c r="Q815" s="6">
        <f t="shared" si="811"/>
        <v>-3.3532626681672051</v>
      </c>
    </row>
    <row r="816" spans="1:17" x14ac:dyDescent="0.15">
      <c r="A816" s="1">
        <v>36</v>
      </c>
      <c r="B816" s="1" t="s">
        <v>318</v>
      </c>
      <c r="C816" s="1">
        <v>8</v>
      </c>
      <c r="D816" s="1" t="s">
        <v>20</v>
      </c>
      <c r="E816" s="4">
        <f>IF(マンアワー!E816&gt;0,LN(マンアワー!E816),0)</f>
        <v>8.7047030715660796</v>
      </c>
      <c r="F816" s="4">
        <f>IF(マンアワー!F816&gt;0,LN(マンアワー!F816),0)</f>
        <v>8.8091854368851834</v>
      </c>
      <c r="G816" s="4">
        <f>IF(マンアワー!G816&gt;0,LN(マンアワー!G816),0)</f>
        <v>8.709473991901989</v>
      </c>
      <c r="H816" s="4">
        <f>IF(マンアワー!H816&gt;0,LN(マンアワー!H816),0)</f>
        <v>8.4995931624532979</v>
      </c>
      <c r="I816" s="4">
        <f>IF(マンアワー!I816&gt;0,LN(マンアワー!I816),0)</f>
        <v>8.0536332591011401</v>
      </c>
      <c r="J816" s="4">
        <f>IF(マンアワー!J816&gt;0,LN(マンアワー!J816),0)</f>
        <v>7.9556615747180111</v>
      </c>
      <c r="L816" s="6">
        <f t="shared" ref="L816:Q816" si="812">E816-E$1092</f>
        <v>-1.2845114623035681</v>
      </c>
      <c r="M816" s="6">
        <f t="shared" si="812"/>
        <v>-1.1704038930799374</v>
      </c>
      <c r="N816" s="6">
        <f t="shared" si="812"/>
        <v>-1.1770559889025289</v>
      </c>
      <c r="O816" s="6">
        <f t="shared" si="812"/>
        <v>-1.1254583408918251</v>
      </c>
      <c r="P816" s="6">
        <f t="shared" si="812"/>
        <v>-1.2225099941097746</v>
      </c>
      <c r="Q816" s="6">
        <f t="shared" si="812"/>
        <v>-1.183937430991163</v>
      </c>
    </row>
    <row r="817" spans="1:17" x14ac:dyDescent="0.15">
      <c r="A817" s="1">
        <v>36</v>
      </c>
      <c r="B817" s="1" t="s">
        <v>318</v>
      </c>
      <c r="C817" s="1">
        <v>9</v>
      </c>
      <c r="D817" s="1" t="s">
        <v>21</v>
      </c>
      <c r="E817" s="4">
        <f>IF(マンアワー!E817&gt;0,LN(マンアワー!E817),0)</f>
        <v>7.476937056687774</v>
      </c>
      <c r="F817" s="4">
        <f>IF(マンアワー!F817&gt;0,LN(マンアワー!F817),0)</f>
        <v>7.6482650406090604</v>
      </c>
      <c r="G817" s="4">
        <f>IF(マンアワー!G817&gt;0,LN(マンアワー!G817),0)</f>
        <v>7.2871338728050121</v>
      </c>
      <c r="H817" s="4">
        <f>IF(マンアワー!H817&gt;0,LN(マンアワー!H817),0)</f>
        <v>7.1634881249646947</v>
      </c>
      <c r="I817" s="4">
        <f>IF(マンアワー!I817&gt;0,LN(マンアワー!I817),0)</f>
        <v>7.2883246328992275</v>
      </c>
      <c r="J817" s="4">
        <f>IF(マンアワー!J817&gt;0,LN(マンアワー!J817),0)</f>
        <v>7.1206585106241622</v>
      </c>
      <c r="L817" s="6">
        <f t="shared" ref="L817:Q817" si="813">E817-E$1093</f>
        <v>-2.4583866011526361</v>
      </c>
      <c r="M817" s="6">
        <f t="shared" si="813"/>
        <v>-2.044759629369282</v>
      </c>
      <c r="N817" s="6">
        <f t="shared" si="813"/>
        <v>-2.2568497161468484</v>
      </c>
      <c r="O817" s="6">
        <f t="shared" si="813"/>
        <v>-2.1637110846091625</v>
      </c>
      <c r="P817" s="6">
        <f t="shared" si="813"/>
        <v>-2.116887592282799</v>
      </c>
      <c r="Q817" s="6">
        <f t="shared" si="813"/>
        <v>-2.1137219870341841</v>
      </c>
    </row>
    <row r="818" spans="1:17" x14ac:dyDescent="0.15">
      <c r="A818" s="1">
        <v>36</v>
      </c>
      <c r="B818" s="1" t="s">
        <v>318</v>
      </c>
      <c r="C818" s="1">
        <v>10</v>
      </c>
      <c r="D818" s="1" t="s">
        <v>22</v>
      </c>
      <c r="E818" s="4">
        <f>IF(マンアワー!E818&gt;0,LN(マンアワー!E818),0)</f>
        <v>8.9733782003459961</v>
      </c>
      <c r="F818" s="4">
        <f>IF(マンアワー!F818&gt;0,LN(マンアワー!F818),0)</f>
        <v>8.8857431573007197</v>
      </c>
      <c r="G818" s="4">
        <f>IF(マンアワー!G818&gt;0,LN(マンアワー!G818),0)</f>
        <v>8.9757597790276229</v>
      </c>
      <c r="H818" s="4">
        <f>IF(マンアワー!H818&gt;0,LN(マンアワー!H818),0)</f>
        <v>8.7907284544199022</v>
      </c>
      <c r="I818" s="4">
        <f>IF(マンアワー!I818&gt;0,LN(マンアワー!I818),0)</f>
        <v>8.6688494155903726</v>
      </c>
      <c r="J818" s="4">
        <f>IF(マンアワー!J818&gt;0,LN(マンアワー!J818),0)</f>
        <v>8.538827448585856</v>
      </c>
      <c r="L818" s="6">
        <f t="shared" ref="L818:Q818" si="814">E818-E$1094</f>
        <v>-1.1403465567106341</v>
      </c>
      <c r="M818" s="6">
        <f t="shared" si="814"/>
        <v>-1.1744361448450391</v>
      </c>
      <c r="N818" s="6">
        <f t="shared" si="814"/>
        <v>-1.3215055052313662</v>
      </c>
      <c r="O818" s="6">
        <f t="shared" si="814"/>
        <v>-1.3221407136920273</v>
      </c>
      <c r="P818" s="6">
        <f t="shared" si="814"/>
        <v>-1.2792750104764288</v>
      </c>
      <c r="Q818" s="6">
        <f t="shared" si="814"/>
        <v>-1.2846047737417265</v>
      </c>
    </row>
    <row r="819" spans="1:17" x14ac:dyDescent="0.15">
      <c r="A819" s="1">
        <v>36</v>
      </c>
      <c r="B819" s="1" t="s">
        <v>318</v>
      </c>
      <c r="C819" s="1">
        <v>11</v>
      </c>
      <c r="D819" s="1" t="s">
        <v>23</v>
      </c>
      <c r="E819" s="4">
        <f>IF(マンアワー!E819&gt;0,LN(マンアワー!E819),0)</f>
        <v>9.4473241792197999</v>
      </c>
      <c r="F819" s="4">
        <f>IF(マンアワー!F819&gt;0,LN(マンアワー!F819),0)</f>
        <v>9.3070508819789328</v>
      </c>
      <c r="G819" s="4">
        <f>IF(マンアワー!G819&gt;0,LN(マンアワー!G819),0)</f>
        <v>9.5092693253501075</v>
      </c>
      <c r="H819" s="4">
        <f>IF(マンアワー!H819&gt;0,LN(マンアワー!H819),0)</f>
        <v>9.3792754676981183</v>
      </c>
      <c r="I819" s="4">
        <f>IF(マンアワー!I819&gt;0,LN(マンアワー!I819),0)</f>
        <v>9.3998806412713805</v>
      </c>
      <c r="J819" s="4">
        <f>IF(マンアワー!J819&gt;0,LN(マンアワー!J819),0)</f>
        <v>9.1180011783105037</v>
      </c>
      <c r="L819" s="6">
        <f t="shared" ref="L819:Q819" si="815">E819-E$1095</f>
        <v>-0.74700672444643246</v>
      </c>
      <c r="M819" s="6">
        <f t="shared" si="815"/>
        <v>-0.94730027669324279</v>
      </c>
      <c r="N819" s="6">
        <f t="shared" si="815"/>
        <v>-0.96768288741975894</v>
      </c>
      <c r="O819" s="6">
        <f t="shared" si="815"/>
        <v>-1.0272932887176172</v>
      </c>
      <c r="P819" s="6">
        <f t="shared" si="815"/>
        <v>-1.0193431812852012</v>
      </c>
      <c r="Q819" s="6">
        <f t="shared" si="815"/>
        <v>-1.0766489742749066</v>
      </c>
    </row>
    <row r="820" spans="1:17" x14ac:dyDescent="0.15">
      <c r="A820" s="1">
        <v>36</v>
      </c>
      <c r="B820" s="1" t="s">
        <v>318</v>
      </c>
      <c r="C820" s="1">
        <v>12</v>
      </c>
      <c r="D820" s="1" t="s">
        <v>24</v>
      </c>
      <c r="E820" s="4">
        <f>IF(マンアワー!E820&gt;0,LN(マンアワー!E820),0)</f>
        <v>8.86282904054403</v>
      </c>
      <c r="F820" s="4">
        <f>IF(マンアワー!F820&gt;0,LN(マンアワー!F820),0)</f>
        <v>8.9225791041757283</v>
      </c>
      <c r="G820" s="4">
        <f>IF(マンアワー!G820&gt;0,LN(マンアワー!G820),0)</f>
        <v>9.3940694177613722</v>
      </c>
      <c r="H820" s="4">
        <f>IF(マンアワー!H820&gt;0,LN(マンアワー!H820),0)</f>
        <v>9.4074755987430638</v>
      </c>
      <c r="I820" s="4">
        <f>IF(マンアワー!I820&gt;0,LN(マンアワー!I820),0)</f>
        <v>9.6771990917458908</v>
      </c>
      <c r="J820" s="4">
        <f>IF(マンアワー!J820&gt;0,LN(マンアワー!J820),0)</f>
        <v>9.6181162788504686</v>
      </c>
      <c r="L820" s="6">
        <f t="shared" ref="L820:Q820" si="816">E820-E$1096</f>
        <v>-1.3257960182285249</v>
      </c>
      <c r="M820" s="6">
        <f t="shared" si="816"/>
        <v>-1.4929496508235829</v>
      </c>
      <c r="N820" s="6">
        <f t="shared" si="816"/>
        <v>-1.5868094286376966</v>
      </c>
      <c r="O820" s="6">
        <f t="shared" si="816"/>
        <v>-1.4753711547025876</v>
      </c>
      <c r="P820" s="6">
        <f t="shared" si="816"/>
        <v>-1.0669733806502535</v>
      </c>
      <c r="Q820" s="6">
        <f t="shared" si="816"/>
        <v>-1.0001099541160592</v>
      </c>
    </row>
    <row r="821" spans="1:17" x14ac:dyDescent="0.15">
      <c r="A821" s="1">
        <v>36</v>
      </c>
      <c r="B821" s="1" t="s">
        <v>318</v>
      </c>
      <c r="C821" s="1">
        <v>13</v>
      </c>
      <c r="D821" s="1" t="s">
        <v>25</v>
      </c>
      <c r="E821" s="4">
        <f>IF(マンアワー!E821&gt;0,LN(マンアワー!E821),0)</f>
        <v>8.4535878249011738</v>
      </c>
      <c r="F821" s="4">
        <f>IF(マンアワー!F821&gt;0,LN(マンアワー!F821),0)</f>
        <v>8.1088440138204465</v>
      </c>
      <c r="G821" s="4">
        <f>IF(マンアワー!G821&gt;0,LN(マンアワー!G821),0)</f>
        <v>8.0291966807557333</v>
      </c>
      <c r="H821" s="4">
        <f>IF(マンアワー!H821&gt;0,LN(マンアワー!H821),0)</f>
        <v>7.6485816451279298</v>
      </c>
      <c r="I821" s="4">
        <f>IF(マンアワー!I821&gt;0,LN(マンアワー!I821),0)</f>
        <v>7.7743414660781802</v>
      </c>
      <c r="J821" s="4">
        <f>IF(マンアワー!J821&gt;0,LN(マンアワー!J821),0)</f>
        <v>7.7570327127716157</v>
      </c>
      <c r="L821" s="6">
        <f t="shared" ref="L821:Q821" si="817">E821-E$1097</f>
        <v>-1.1798960006588342</v>
      </c>
      <c r="M821" s="6">
        <f t="shared" si="817"/>
        <v>-1.6571888222751507</v>
      </c>
      <c r="N821" s="6">
        <f t="shared" si="817"/>
        <v>-1.7861807581999205</v>
      </c>
      <c r="O821" s="6">
        <f t="shared" si="817"/>
        <v>-2.0838452305238597</v>
      </c>
      <c r="P821" s="6">
        <f t="shared" si="817"/>
        <v>-2.2294740101361157</v>
      </c>
      <c r="Q821" s="6">
        <f t="shared" si="817"/>
        <v>-2.0938951030551047</v>
      </c>
    </row>
    <row r="822" spans="1:17" x14ac:dyDescent="0.15">
      <c r="A822" s="1">
        <v>36</v>
      </c>
      <c r="B822" s="1" t="s">
        <v>318</v>
      </c>
      <c r="C822" s="1">
        <v>14</v>
      </c>
      <c r="D822" s="1" t="s">
        <v>26</v>
      </c>
      <c r="E822" s="4">
        <f>IF(マンアワー!E822&gt;0,LN(マンアワー!E822),0)</f>
        <v>6.4593700536154559</v>
      </c>
      <c r="F822" s="4">
        <f>IF(マンアワー!F822&gt;0,LN(マンアワー!F822),0)</f>
        <v>6.6168495612077871</v>
      </c>
      <c r="G822" s="4">
        <f>IF(マンアワー!G822&gt;0,LN(マンアワー!G822),0)</f>
        <v>6.5432600078866416</v>
      </c>
      <c r="H822" s="4">
        <f>IF(マンアワー!H822&gt;0,LN(マンアワー!H822),0)</f>
        <v>6.134761105146505</v>
      </c>
      <c r="I822" s="4">
        <f>IF(マンアワー!I822&gt;0,LN(マンアワー!I822),0)</f>
        <v>5.9867017142844388</v>
      </c>
      <c r="J822" s="4">
        <f>IF(マンアワー!J822&gt;0,LN(マンアワー!J822),0)</f>
        <v>5.8114534203119268</v>
      </c>
      <c r="L822" s="6">
        <f t="shared" ref="L822:Q822" si="818">E822-E$1098</f>
        <v>-1.4953256590388122</v>
      </c>
      <c r="M822" s="6">
        <f t="shared" si="818"/>
        <v>-1.7337061448449047</v>
      </c>
      <c r="N822" s="6">
        <f t="shared" si="818"/>
        <v>-2.0025953606954987</v>
      </c>
      <c r="O822" s="6">
        <f t="shared" si="818"/>
        <v>-2.0378824522846886</v>
      </c>
      <c r="P822" s="6">
        <f t="shared" si="818"/>
        <v>-2.076466883756253</v>
      </c>
      <c r="Q822" s="6">
        <f t="shared" si="818"/>
        <v>-2.1276927962231262</v>
      </c>
    </row>
    <row r="823" spans="1:17" x14ac:dyDescent="0.15">
      <c r="A823" s="1">
        <v>36</v>
      </c>
      <c r="B823" s="1" t="s">
        <v>318</v>
      </c>
      <c r="C823" s="1">
        <v>15</v>
      </c>
      <c r="D823" s="1" t="s">
        <v>27</v>
      </c>
      <c r="E823" s="4">
        <f>IF(マンアワー!E823&gt;0,LN(マンアワー!E823),0)</f>
        <v>11.048247534584961</v>
      </c>
      <c r="F823" s="4">
        <f>IF(マンアワー!F823&gt;0,LN(マンアワー!F823),0)</f>
        <v>11.024765927479836</v>
      </c>
      <c r="G823" s="4">
        <f>IF(マンアワー!G823&gt;0,LN(マンアワー!G823),0)</f>
        <v>10.862579167306956</v>
      </c>
      <c r="H823" s="4">
        <f>IF(マンアワー!H823&gt;0,LN(マンアワー!H823),0)</f>
        <v>10.419261875397071</v>
      </c>
      <c r="I823" s="4">
        <f>IF(マンアワー!I823&gt;0,LN(マンアワー!I823),0)</f>
        <v>10.04553625016397</v>
      </c>
      <c r="J823" s="4">
        <f>IF(マンアワー!J823&gt;0,LN(マンアワー!J823),0)</f>
        <v>9.9652920141360823</v>
      </c>
      <c r="L823" s="6">
        <f t="shared" ref="L823:Q823" si="819">E823-E$1099</f>
        <v>-0.32399848983121515</v>
      </c>
      <c r="M823" s="6">
        <f t="shared" si="819"/>
        <v>-0.27666413783097354</v>
      </c>
      <c r="N823" s="6">
        <f t="shared" si="819"/>
        <v>-0.45406994210943985</v>
      </c>
      <c r="O823" s="6">
        <f t="shared" si="819"/>
        <v>-0.64874950615105398</v>
      </c>
      <c r="P823" s="6">
        <f t="shared" si="819"/>
        <v>-0.78996862950142521</v>
      </c>
      <c r="Q823" s="6">
        <f t="shared" si="819"/>
        <v>-0.78002121170857031</v>
      </c>
    </row>
    <row r="824" spans="1:17" x14ac:dyDescent="0.15">
      <c r="A824" s="1">
        <v>36</v>
      </c>
      <c r="B824" s="1" t="s">
        <v>317</v>
      </c>
      <c r="C824" s="1">
        <v>16</v>
      </c>
      <c r="D824" s="1" t="s">
        <v>10</v>
      </c>
      <c r="E824" s="4">
        <f>IF(マンアワー!E824&gt;0,LN(マンアワー!E824),0)</f>
        <v>11.141776794656595</v>
      </c>
      <c r="F824" s="4">
        <f>IF(マンアワー!F824&gt;0,LN(マンアワー!F824),0)</f>
        <v>11.515725762393664</v>
      </c>
      <c r="G824" s="4">
        <f>IF(マンアワー!G824&gt;0,LN(マンアワー!G824),0)</f>
        <v>11.362951411462548</v>
      </c>
      <c r="H824" s="4">
        <f>IF(マンアワー!H824&gt;0,LN(マンアワー!H824),0)</f>
        <v>11.356449899455979</v>
      </c>
      <c r="I824" s="4">
        <f>IF(マンアワー!I824&gt;0,LN(マンアワー!I824),0)</f>
        <v>11.161205037024549</v>
      </c>
      <c r="J824" s="4">
        <f>IF(マンアワー!J824&gt;0,LN(マンアワー!J824),0)</f>
        <v>11.180890668113486</v>
      </c>
      <c r="L824" s="6">
        <f t="shared" ref="L824:Q824" si="820">E824-E$1100</f>
        <v>-0.84051684422536965</v>
      </c>
      <c r="M824" s="6">
        <f t="shared" si="820"/>
        <v>-0.77020402049558534</v>
      </c>
      <c r="N824" s="6">
        <f t="shared" si="820"/>
        <v>-0.90255405003281552</v>
      </c>
      <c r="O824" s="6">
        <f t="shared" si="820"/>
        <v>-0.89527217720874575</v>
      </c>
      <c r="P824" s="6">
        <f t="shared" si="820"/>
        <v>-0.87848844503711554</v>
      </c>
      <c r="Q824" s="6">
        <f t="shared" si="820"/>
        <v>-0.80289733669665608</v>
      </c>
    </row>
    <row r="825" spans="1:17" x14ac:dyDescent="0.15">
      <c r="A825" s="1">
        <v>36</v>
      </c>
      <c r="B825" s="1" t="s">
        <v>317</v>
      </c>
      <c r="C825" s="1">
        <v>17</v>
      </c>
      <c r="D825" s="1" t="s">
        <v>11</v>
      </c>
      <c r="E825" s="4">
        <f>IF(マンアワー!E825&gt;0,LN(マンアワー!E825),0)</f>
        <v>8.2993850644114886</v>
      </c>
      <c r="F825" s="4">
        <f>IF(マンアワー!F825&gt;0,LN(マンアワー!F825),0)</f>
        <v>8.3894860436096437</v>
      </c>
      <c r="G825" s="4">
        <f>IF(マンアワー!G825&gt;0,LN(マンアワー!G825),0)</f>
        <v>8.4963728478719691</v>
      </c>
      <c r="H825" s="4">
        <f>IF(マンアワー!H825&gt;0,LN(マンアワー!H825),0)</f>
        <v>8.4945985384233769</v>
      </c>
      <c r="I825" s="4">
        <f>IF(マンアワー!I825&gt;0,LN(マンアワー!I825),0)</f>
        <v>8.3911463026744162</v>
      </c>
      <c r="J825" s="4">
        <f>IF(マンアワー!J825&gt;0,LN(マンアワー!J825),0)</f>
        <v>8.3862432628088754</v>
      </c>
      <c r="L825" s="6">
        <f t="shared" ref="L825:Q825" si="821">E825-E$1101</f>
        <v>-0.87314008868237458</v>
      </c>
      <c r="M825" s="6">
        <f t="shared" si="821"/>
        <v>-0.94643904626785336</v>
      </c>
      <c r="N825" s="6">
        <f t="shared" si="821"/>
        <v>-0.9509199140730864</v>
      </c>
      <c r="O825" s="6">
        <f t="shared" si="821"/>
        <v>-1.001895511080539</v>
      </c>
      <c r="P825" s="6">
        <f t="shared" si="821"/>
        <v>-1.0458699709278019</v>
      </c>
      <c r="Q825" s="6">
        <f t="shared" si="821"/>
        <v>-1.0367187364266091</v>
      </c>
    </row>
    <row r="826" spans="1:17" x14ac:dyDescent="0.15">
      <c r="A826" s="1">
        <v>36</v>
      </c>
      <c r="B826" s="1" t="s">
        <v>317</v>
      </c>
      <c r="C826" s="1">
        <v>18</v>
      </c>
      <c r="D826" s="1" t="s">
        <v>12</v>
      </c>
      <c r="E826" s="4">
        <f>IF(マンアワー!E826&gt;0,LN(マンアワー!E826),0)</f>
        <v>11.782731541186632</v>
      </c>
      <c r="F826" s="4">
        <f>IF(マンアワー!F826&gt;0,LN(マンアワー!F826),0)</f>
        <v>11.926013980375966</v>
      </c>
      <c r="G826" s="4">
        <f>IF(マンアワー!G826&gt;0,LN(マンアワー!G826),0)</f>
        <v>11.755920487444698</v>
      </c>
      <c r="H826" s="4">
        <f>IF(マンアワー!H826&gt;0,LN(マンアワー!H826),0)</f>
        <v>11.612886155780478</v>
      </c>
      <c r="I826" s="4">
        <f>IF(マンアワー!I826&gt;0,LN(マンアワー!I826),0)</f>
        <v>11.282080277637187</v>
      </c>
      <c r="J826" s="4">
        <f>IF(マンアワー!J826&gt;0,LN(マンアワー!J826),0)</f>
        <v>11.21648146259859</v>
      </c>
      <c r="L826" s="6">
        <f t="shared" ref="L826:Q826" si="822">E826-E$1102</f>
        <v>-0.80583841468584438</v>
      </c>
      <c r="M826" s="6">
        <f t="shared" si="822"/>
        <v>-0.78739276915345613</v>
      </c>
      <c r="N826" s="6">
        <f t="shared" si="822"/>
        <v>-0.88918241425677458</v>
      </c>
      <c r="O826" s="6">
        <f t="shared" si="822"/>
        <v>-0.89527076471493494</v>
      </c>
      <c r="P826" s="6">
        <f t="shared" si="822"/>
        <v>-1.0644755972381752</v>
      </c>
      <c r="Q826" s="6">
        <f t="shared" si="822"/>
        <v>-1.0982997385254638</v>
      </c>
    </row>
    <row r="827" spans="1:17" x14ac:dyDescent="0.15">
      <c r="A827" s="1">
        <v>36</v>
      </c>
      <c r="B827" s="1" t="s">
        <v>317</v>
      </c>
      <c r="C827" s="1">
        <v>19</v>
      </c>
      <c r="D827" s="1" t="s">
        <v>13</v>
      </c>
      <c r="E827" s="4">
        <f>IF(マンアワー!E827&gt;0,LN(マンアワー!E827),0)</f>
        <v>9.6192376959740589</v>
      </c>
      <c r="F827" s="4">
        <f>IF(マンアワー!F827&gt;0,LN(マンアワー!F827),0)</f>
        <v>9.8369171750257802</v>
      </c>
      <c r="G827" s="4">
        <f>IF(マンアワー!G827&gt;0,LN(マンアワー!G827),0)</f>
        <v>9.9718297670371907</v>
      </c>
      <c r="H827" s="4">
        <f>IF(マンアワー!H827&gt;0,LN(マンアワー!H827),0)</f>
        <v>9.8124501373910871</v>
      </c>
      <c r="I827" s="4">
        <f>IF(マンアワー!I827&gt;0,LN(マンアワー!I827),0)</f>
        <v>9.8099120894303127</v>
      </c>
      <c r="J827" s="4">
        <f>IF(マンアワー!J827&gt;0,LN(マンアワー!J827),0)</f>
        <v>9.833604799369942</v>
      </c>
      <c r="L827" s="6">
        <f t="shared" ref="L827:Q827" si="823">E827-E$1103</f>
        <v>-0.8335673478051806</v>
      </c>
      <c r="M827" s="6">
        <f t="shared" si="823"/>
        <v>-0.90097229853908978</v>
      </c>
      <c r="N827" s="6">
        <f t="shared" si="823"/>
        <v>-0.87226426444616401</v>
      </c>
      <c r="O827" s="6">
        <f t="shared" si="823"/>
        <v>-0.90260705979983058</v>
      </c>
      <c r="P827" s="6">
        <f t="shared" si="823"/>
        <v>-0.87463162925177684</v>
      </c>
      <c r="Q827" s="6">
        <f t="shared" si="823"/>
        <v>-0.8453117895558897</v>
      </c>
    </row>
    <row r="828" spans="1:17" x14ac:dyDescent="0.15">
      <c r="A828" s="1">
        <v>36</v>
      </c>
      <c r="B828" s="1" t="s">
        <v>317</v>
      </c>
      <c r="C828" s="1">
        <v>20</v>
      </c>
      <c r="D828" s="1" t="s">
        <v>14</v>
      </c>
      <c r="E828" s="4">
        <f>IF(マンアワー!E828&gt;0,LN(マンアワー!E828),0)</f>
        <v>7.5955476692390267</v>
      </c>
      <c r="F828" s="4">
        <f>IF(マンアワー!F828&gt;0,LN(マンアワー!F828),0)</f>
        <v>8.3600719731353994</v>
      </c>
      <c r="G828" s="4">
        <f>IF(マンアワー!G828&gt;0,LN(マンアワー!G828),0)</f>
        <v>8.6339146646493585</v>
      </c>
      <c r="H828" s="4">
        <f>IF(マンアワー!H828&gt;0,LN(マンアワー!H828),0)</f>
        <v>8.5963627964241613</v>
      </c>
      <c r="I828" s="4">
        <f>IF(マンアワー!I828&gt;0,LN(マンアワー!I828),0)</f>
        <v>8.6372865244169699</v>
      </c>
      <c r="J828" s="4">
        <f>IF(マンアワー!J828&gt;0,LN(マンアワー!J828),0)</f>
        <v>8.6207558235806818</v>
      </c>
      <c r="L828" s="6">
        <f t="shared" ref="L828:Q828" si="824">E828-E$1104</f>
        <v>-1.0755158095328632</v>
      </c>
      <c r="M828" s="6">
        <f t="shared" si="824"/>
        <v>-0.91629241806148443</v>
      </c>
      <c r="N828" s="6">
        <f t="shared" si="824"/>
        <v>-1.0331850954959343</v>
      </c>
      <c r="O828" s="6">
        <f t="shared" si="824"/>
        <v>-1.1064668581936807</v>
      </c>
      <c r="P828" s="6">
        <f t="shared" si="824"/>
        <v>-1.0377474771667927</v>
      </c>
      <c r="Q828" s="6">
        <f t="shared" si="824"/>
        <v>-1.0460049324842462</v>
      </c>
    </row>
    <row r="829" spans="1:17" x14ac:dyDescent="0.15">
      <c r="A829" s="1">
        <v>36</v>
      </c>
      <c r="B829" s="1" t="s">
        <v>317</v>
      </c>
      <c r="C829" s="1">
        <v>21</v>
      </c>
      <c r="D829" s="1" t="s">
        <v>15</v>
      </c>
      <c r="E829" s="4">
        <f>IF(マンアワー!E829&gt;0,LN(マンアワー!E829),0)</f>
        <v>10.759836161775088</v>
      </c>
      <c r="F829" s="4">
        <f>IF(マンアワー!F829&gt;0,LN(マンアワー!F829),0)</f>
        <v>10.671380116563528</v>
      </c>
      <c r="G829" s="4">
        <f>IF(マンアワー!G829&gt;0,LN(マンアワー!G829),0)</f>
        <v>10.729942449387515</v>
      </c>
      <c r="H829" s="4">
        <f>IF(マンアワー!H829&gt;0,LN(マンアワー!H829),0)</f>
        <v>10.609524003810844</v>
      </c>
      <c r="I829" s="4">
        <f>IF(マンアワー!I829&gt;0,LN(マンアワー!I829),0)</f>
        <v>10.468785537072863</v>
      </c>
      <c r="J829" s="4">
        <f>IF(マンアワー!J829&gt;0,LN(マンアワー!J829),0)</f>
        <v>10.449041232352208</v>
      </c>
      <c r="L829" s="6">
        <f t="shared" ref="L829:Q829" si="825">E829-E$1105</f>
        <v>-0.80007671946652437</v>
      </c>
      <c r="M829" s="6">
        <f t="shared" si="825"/>
        <v>-0.94308242004713883</v>
      </c>
      <c r="N829" s="6">
        <f t="shared" si="825"/>
        <v>-0.92614929279357305</v>
      </c>
      <c r="O829" s="6">
        <f t="shared" si="825"/>
        <v>-1.0108204510569561</v>
      </c>
      <c r="P829" s="6">
        <f t="shared" si="825"/>
        <v>-1.0492369981718088</v>
      </c>
      <c r="Q829" s="6">
        <f t="shared" si="825"/>
        <v>-1.0593463408899169</v>
      </c>
    </row>
    <row r="830" spans="1:17" x14ac:dyDescent="0.15">
      <c r="A830" s="1">
        <v>36</v>
      </c>
      <c r="B830" s="1" t="s">
        <v>184</v>
      </c>
      <c r="C830" s="1">
        <v>22</v>
      </c>
      <c r="D830" s="1" t="s">
        <v>7</v>
      </c>
      <c r="E830" s="4">
        <f>IF(マンアワー!E830&gt;0,LN(マンアワー!E830),0)</f>
        <v>11.676096728694452</v>
      </c>
      <c r="F830" s="4">
        <f>IF(マンアワー!F830&gt;0,LN(マンアワー!F830),0)</f>
        <v>11.961135962427813</v>
      </c>
      <c r="G830" s="4">
        <f>IF(マンアワー!G830&gt;0,LN(マンアワー!G830),0)</f>
        <v>12.176700522511352</v>
      </c>
      <c r="H830" s="4">
        <f>IF(マンアワー!H830&gt;0,LN(マンアワー!H830),0)</f>
        <v>12.213604971059517</v>
      </c>
      <c r="I830" s="4">
        <f>IF(マンアワー!I830&gt;0,LN(マンアワー!I830),0)</f>
        <v>12.353145208352149</v>
      </c>
      <c r="J830" s="4">
        <f>IF(マンアワー!J830&gt;0,LN(マンアワー!J830),0)</f>
        <v>12.33176687981565</v>
      </c>
      <c r="L830" s="6">
        <f t="shared" ref="L830:Q830" si="826">E830-E$1106</f>
        <v>-0.88694199290715936</v>
      </c>
      <c r="M830" s="6">
        <f t="shared" si="826"/>
        <v>-0.85628761525687835</v>
      </c>
      <c r="N830" s="6">
        <f t="shared" si="826"/>
        <v>-0.89067795225547641</v>
      </c>
      <c r="O830" s="6">
        <f t="shared" si="826"/>
        <v>-0.97183158907193778</v>
      </c>
      <c r="P830" s="6">
        <f t="shared" si="826"/>
        <v>-0.9790756429083487</v>
      </c>
      <c r="Q830" s="6">
        <f t="shared" si="826"/>
        <v>-0.98602271377656869</v>
      </c>
    </row>
    <row r="831" spans="1:17" x14ac:dyDescent="0.15">
      <c r="A831" s="1">
        <v>36</v>
      </c>
      <c r="B831" s="1" t="s">
        <v>184</v>
      </c>
      <c r="C831" s="1">
        <v>23</v>
      </c>
      <c r="D831" s="1" t="s">
        <v>28</v>
      </c>
      <c r="E831" s="4">
        <f>IF(マンアワー!E831&gt;0,LN(マンアワー!E831),0)</f>
        <v>10.96097322458359</v>
      </c>
      <c r="F831" s="4">
        <f>IF(マンアワー!F831&gt;0,LN(マンアワー!F831),0)</f>
        <v>11.079576177355811</v>
      </c>
      <c r="G831" s="4">
        <f>IF(マンアワー!G831&gt;0,LN(マンアワー!G831),0)</f>
        <v>11.091609363801988</v>
      </c>
      <c r="H831" s="4">
        <f>IF(マンアワー!H831&gt;0,LN(マンアワー!H831),0)</f>
        <v>10.972046802831931</v>
      </c>
      <c r="I831" s="4">
        <f>IF(マンアワー!I831&gt;0,LN(マンアワー!I831),0)</f>
        <v>10.826631358979279</v>
      </c>
      <c r="J831" s="4">
        <f>IF(マンアワー!J831&gt;0,LN(マンアワー!J831),0)</f>
        <v>10.797995543006023</v>
      </c>
      <c r="L831" s="6">
        <f t="shared" ref="L831:Q831" si="827">E831-E$1107</f>
        <v>-0.64974914389833849</v>
      </c>
      <c r="M831" s="6">
        <f t="shared" si="827"/>
        <v>-0.67721874447208741</v>
      </c>
      <c r="N831" s="6">
        <f t="shared" si="827"/>
        <v>-0.64702495055663789</v>
      </c>
      <c r="O831" s="6">
        <f t="shared" si="827"/>
        <v>-0.68957405840199826</v>
      </c>
      <c r="P831" s="6">
        <f t="shared" si="827"/>
        <v>-0.72423787851672472</v>
      </c>
      <c r="Q831" s="6">
        <f t="shared" si="827"/>
        <v>-0.73074986461361746</v>
      </c>
    </row>
    <row r="832" spans="1:17" x14ac:dyDescent="0.15">
      <c r="A832" s="1">
        <v>37</v>
      </c>
      <c r="B832" s="1" t="s">
        <v>319</v>
      </c>
      <c r="C832" s="1">
        <v>1</v>
      </c>
      <c r="D832" s="1" t="s">
        <v>8</v>
      </c>
      <c r="E832" s="4">
        <f>IF(マンアワー!E832&gt;0,LN(マンアワー!E832),0)</f>
        <v>12.374150596823879</v>
      </c>
      <c r="F832" s="4">
        <f>IF(マンアワー!F832&gt;0,LN(マンアワー!F832),0)</f>
        <v>11.922746160118034</v>
      </c>
      <c r="G832" s="4">
        <f>IF(マンアワー!G832&gt;0,LN(マンアワー!G832),0)</f>
        <v>11.523185289493892</v>
      </c>
      <c r="H832" s="4">
        <f>IF(マンアワー!H832&gt;0,LN(マンアワー!H832),0)</f>
        <v>11.119858516301891</v>
      </c>
      <c r="I832" s="4">
        <f>IF(マンアワー!I832&gt;0,LN(マンアワー!I832),0)</f>
        <v>10.946426338279517</v>
      </c>
      <c r="J832" s="4">
        <f>IF(マンアワー!J832&gt;0,LN(マンアワー!J832),0)</f>
        <v>10.908599573506628</v>
      </c>
      <c r="L832" s="6">
        <f t="shared" ref="L832:Q832" si="828">E832-E$1085</f>
        <v>-0.4538885387281919</v>
      </c>
      <c r="M832" s="6">
        <f t="shared" si="828"/>
        <v>-0.48686278199310706</v>
      </c>
      <c r="N832" s="6">
        <f t="shared" si="828"/>
        <v>-0.48303138917399835</v>
      </c>
      <c r="O832" s="6">
        <f t="shared" si="828"/>
        <v>-0.46116827718571507</v>
      </c>
      <c r="P832" s="6">
        <f t="shared" si="828"/>
        <v>-0.48330750697723346</v>
      </c>
      <c r="Q832" s="6">
        <f t="shared" si="828"/>
        <v>-0.49711820063964929</v>
      </c>
    </row>
    <row r="833" spans="1:17" x14ac:dyDescent="0.15">
      <c r="A833" s="1">
        <v>37</v>
      </c>
      <c r="B833" s="1" t="s">
        <v>319</v>
      </c>
      <c r="C833" s="1">
        <v>2</v>
      </c>
      <c r="D833" s="1" t="s">
        <v>9</v>
      </c>
      <c r="E833" s="4">
        <f>IF(マンアワー!E833&gt;0,LN(マンアワー!E833),0)</f>
        <v>8.1918085956783901</v>
      </c>
      <c r="F833" s="4">
        <f>IF(マンアワー!F833&gt;0,LN(マンアワー!F833),0)</f>
        <v>8.1794454867904776</v>
      </c>
      <c r="G833" s="4">
        <f>IF(マンアワー!G833&gt;0,LN(マンアワー!G833),0)</f>
        <v>8.0167205166740203</v>
      </c>
      <c r="H833" s="4">
        <f>IF(マンアワー!H833&gt;0,LN(マンアワー!H833),0)</f>
        <v>7.6045225083510619</v>
      </c>
      <c r="I833" s="4">
        <f>IF(マンアワー!I833&gt;0,LN(マンアワー!I833),0)</f>
        <v>6.8951833749229348</v>
      </c>
      <c r="J833" s="4">
        <f>IF(マンアワー!J833&gt;0,LN(マンアワー!J833),0)</f>
        <v>6.7801673015645152</v>
      </c>
      <c r="L833" s="6">
        <f t="shared" ref="L833:Q833" si="829">E833-E$1086</f>
        <v>-0.65632166757672294</v>
      </c>
      <c r="M833" s="6">
        <f t="shared" si="829"/>
        <v>-0.14125819196818057</v>
      </c>
      <c r="N833" s="6">
        <f t="shared" si="829"/>
        <v>-5.901928234166931E-2</v>
      </c>
      <c r="O833" s="6">
        <f t="shared" si="829"/>
        <v>-0.1144194203838369</v>
      </c>
      <c r="P833" s="6">
        <f t="shared" si="829"/>
        <v>-0.29787105854494556</v>
      </c>
      <c r="Q833" s="6">
        <f t="shared" si="829"/>
        <v>-0.26644905659207829</v>
      </c>
    </row>
    <row r="834" spans="1:17" x14ac:dyDescent="0.15">
      <c r="A834" s="1">
        <v>37</v>
      </c>
      <c r="B834" s="1" t="s">
        <v>320</v>
      </c>
      <c r="C834" s="1">
        <v>3</v>
      </c>
      <c r="D834" s="1" t="s">
        <v>16</v>
      </c>
      <c r="E834" s="4">
        <f>IF(マンアワー!E834&gt;0,LN(マンアワー!E834),0)</f>
        <v>10.462529147334036</v>
      </c>
      <c r="F834" s="4">
        <f>IF(マンアワー!F834&gt;0,LN(マンアワー!F834),0)</f>
        <v>10.637666696603942</v>
      </c>
      <c r="G834" s="4">
        <f>IF(マンアワー!G834&gt;0,LN(マンアワー!G834),0)</f>
        <v>10.69053933049798</v>
      </c>
      <c r="H834" s="4">
        <f>IF(マンアワー!H834&gt;0,LN(マンアワー!H834),0)</f>
        <v>10.494888277718658</v>
      </c>
      <c r="I834" s="4">
        <f>IF(マンアワー!I834&gt;0,LN(マンアワー!I834),0)</f>
        <v>10.413686129800844</v>
      </c>
      <c r="J834" s="4">
        <f>IF(マンアワー!J834&gt;0,LN(マンアワー!J834),0)</f>
        <v>10.383097452170887</v>
      </c>
      <c r="L834" s="6">
        <f t="shared" ref="L834:Q834" si="830">E834-E$1087</f>
        <v>-0.24632940282809024</v>
      </c>
      <c r="M834" s="6">
        <f t="shared" si="830"/>
        <v>-8.0446162127493892E-2</v>
      </c>
      <c r="N834" s="6">
        <f t="shared" si="830"/>
        <v>-0.13341117710658423</v>
      </c>
      <c r="O834" s="6">
        <f t="shared" si="830"/>
        <v>-0.23199601767854183</v>
      </c>
      <c r="P834" s="6">
        <f t="shared" si="830"/>
        <v>-0.2938502367726219</v>
      </c>
      <c r="Q834" s="6">
        <f t="shared" si="830"/>
        <v>-0.27090051350484323</v>
      </c>
    </row>
    <row r="835" spans="1:17" x14ac:dyDescent="0.15">
      <c r="A835" s="1">
        <v>37</v>
      </c>
      <c r="B835" s="1" t="s">
        <v>320</v>
      </c>
      <c r="C835" s="1">
        <v>4</v>
      </c>
      <c r="D835" s="1" t="s">
        <v>17</v>
      </c>
      <c r="E835" s="4">
        <f>IF(マンアワー!E835&gt;0,LN(マンアワー!E835),0)</f>
        <v>10.854068941777831</v>
      </c>
      <c r="F835" s="4">
        <f>IF(マンアワー!F835&gt;0,LN(マンアワー!F835),0)</f>
        <v>10.677313619624174</v>
      </c>
      <c r="G835" s="4">
        <f>IF(マンアワー!G835&gt;0,LN(マンアワー!G835),0)</f>
        <v>10.546780381952193</v>
      </c>
      <c r="H835" s="4">
        <f>IF(マンアワー!H835&gt;0,LN(マンアワー!H835),0)</f>
        <v>9.906208734488068</v>
      </c>
      <c r="I835" s="4">
        <f>IF(マンアワー!I835&gt;0,LN(マンアワー!I835),0)</f>
        <v>9.062822544096278</v>
      </c>
      <c r="J835" s="4">
        <f>IF(マンアワー!J835&gt;0,LN(マンアワー!J835),0)</f>
        <v>9.034999886128956</v>
      </c>
      <c r="L835" s="6">
        <f t="shared" ref="L835:Q835" si="831">E835-E$1088</f>
        <v>-5.3576215831027341E-2</v>
      </c>
      <c r="M835" s="6">
        <f t="shared" si="831"/>
        <v>-0.17854631304589219</v>
      </c>
      <c r="N835" s="6">
        <f t="shared" si="831"/>
        <v>-0.32796667627105514</v>
      </c>
      <c r="O835" s="6">
        <f t="shared" si="831"/>
        <v>-0.31447450649899444</v>
      </c>
      <c r="P835" s="6">
        <f t="shared" si="831"/>
        <v>-0.54404854150914872</v>
      </c>
      <c r="Q835" s="6">
        <f t="shared" si="831"/>
        <v>-0.45667942971457087</v>
      </c>
    </row>
    <row r="836" spans="1:17" x14ac:dyDescent="0.15">
      <c r="A836" s="1">
        <v>37</v>
      </c>
      <c r="B836" s="1" t="s">
        <v>320</v>
      </c>
      <c r="C836" s="1">
        <v>5</v>
      </c>
      <c r="D836" s="1" t="s">
        <v>18</v>
      </c>
      <c r="E836" s="4">
        <f>IF(マンアワー!E836&gt;0,LN(マンアワー!E836),0)</f>
        <v>9.1297483035968803</v>
      </c>
      <c r="F836" s="4">
        <f>IF(マンアワー!F836&gt;0,LN(マンアワー!F836),0)</f>
        <v>8.9787882352702972</v>
      </c>
      <c r="G836" s="4">
        <f>IF(マンアワー!G836&gt;0,LN(マンアワー!G836),0)</f>
        <v>9.1784643438488214</v>
      </c>
      <c r="H836" s="4">
        <f>IF(マンアワー!H836&gt;0,LN(マンアワー!H836),0)</f>
        <v>9.0666658796031303</v>
      </c>
      <c r="I836" s="4">
        <f>IF(マンアワー!I836&gt;0,LN(マンアワー!I836),0)</f>
        <v>8.9887289316546237</v>
      </c>
      <c r="J836" s="4">
        <f>IF(マンアワー!J836&gt;0,LN(マンアワー!J836),0)</f>
        <v>8.9708339341629397</v>
      </c>
      <c r="L836" s="6">
        <f t="shared" ref="L836:Q836" si="832">E836-E$1089</f>
        <v>-0.21210083065967922</v>
      </c>
      <c r="M836" s="6">
        <f t="shared" si="832"/>
        <v>-0.20775268751138043</v>
      </c>
      <c r="N836" s="6">
        <f t="shared" si="832"/>
        <v>-6.8580959247499962E-2</v>
      </c>
      <c r="O836" s="6">
        <f t="shared" si="832"/>
        <v>4.7009589165742938E-3</v>
      </c>
      <c r="P836" s="6">
        <f t="shared" si="832"/>
        <v>0.12645350334319083</v>
      </c>
      <c r="Q836" s="6">
        <f t="shared" si="832"/>
        <v>0.15759799900653348</v>
      </c>
    </row>
    <row r="837" spans="1:17" x14ac:dyDescent="0.15">
      <c r="A837" s="1">
        <v>37</v>
      </c>
      <c r="B837" s="1" t="s">
        <v>320</v>
      </c>
      <c r="C837" s="1">
        <v>6</v>
      </c>
      <c r="D837" s="1" t="s">
        <v>2</v>
      </c>
      <c r="E837" s="4">
        <f>IF(マンアワー!E837&gt;0,LN(マンアワー!E837),0)</f>
        <v>9.094754416250737</v>
      </c>
      <c r="F837" s="4">
        <f>IF(マンアワー!F837&gt;0,LN(マンアワー!F837),0)</f>
        <v>8.6006028100878638</v>
      </c>
      <c r="G837" s="4">
        <f>IF(マンアワー!G837&gt;0,LN(マンアワー!G837),0)</f>
        <v>8.6790797709031082</v>
      </c>
      <c r="H837" s="4">
        <f>IF(マンアワー!H837&gt;0,LN(マンアワー!H837),0)</f>
        <v>8.7049205644783694</v>
      </c>
      <c r="I837" s="4">
        <f>IF(マンアワー!I837&gt;0,LN(マンアワー!I837),0)</f>
        <v>8.5571417599511292</v>
      </c>
      <c r="J837" s="4">
        <f>IF(マンアワー!J837&gt;0,LN(マンアワー!J837),0)</f>
        <v>8.5585341432243887</v>
      </c>
      <c r="L837" s="6">
        <f t="shared" ref="L837:Q837" si="833">E837-E$1090</f>
        <v>-0.26908667882243442</v>
      </c>
      <c r="M837" s="6">
        <f t="shared" si="833"/>
        <v>-0.54978274754906309</v>
      </c>
      <c r="N837" s="6">
        <f t="shared" si="833"/>
        <v>-0.5172495976268312</v>
      </c>
      <c r="O837" s="6">
        <f t="shared" si="833"/>
        <v>-0.44328681137135462</v>
      </c>
      <c r="P837" s="6">
        <f t="shared" si="833"/>
        <v>-0.52579385316720284</v>
      </c>
      <c r="Q837" s="6">
        <f t="shared" si="833"/>
        <v>-0.44538026985745027</v>
      </c>
    </row>
    <row r="838" spans="1:17" x14ac:dyDescent="0.15">
      <c r="A838" s="1">
        <v>37</v>
      </c>
      <c r="B838" s="1" t="s">
        <v>320</v>
      </c>
      <c r="C838" s="1">
        <v>7</v>
      </c>
      <c r="D838" s="1" t="s">
        <v>19</v>
      </c>
      <c r="E838" s="4">
        <f>IF(マンアワー!E838&gt;0,LN(マンアワー!E838),0)</f>
        <v>7.0352610812522283</v>
      </c>
      <c r="F838" s="4">
        <f>IF(マンアワー!F838&gt;0,LN(マンアワー!F838),0)</f>
        <v>7.7317378818662013</v>
      </c>
      <c r="G838" s="4">
        <f>IF(マンアワー!G838&gt;0,LN(マンアワー!G838),0)</f>
        <v>7.7453499601401719</v>
      </c>
      <c r="H838" s="4">
        <f>IF(マンアワー!H838&gt;0,LN(マンアワー!H838),0)</f>
        <v>7.4485190194877502</v>
      </c>
      <c r="I838" s="4">
        <f>IF(マンアワー!I838&gt;0,LN(マンアワー!I838),0)</f>
        <v>7.4774181982860952</v>
      </c>
      <c r="J838" s="4">
        <f>IF(マンアワー!J838&gt;0,LN(マンアワー!J838),0)</f>
        <v>7.6203193403554543</v>
      </c>
      <c r="L838" s="6">
        <f t="shared" ref="L838:Q838" si="834">E838-E$1091</f>
        <v>0.53258077785680769</v>
      </c>
      <c r="M838" s="6">
        <f t="shared" si="834"/>
        <v>1.1850682614345835</v>
      </c>
      <c r="N838" s="6">
        <f t="shared" si="834"/>
        <v>1.3180186570121508</v>
      </c>
      <c r="O838" s="6">
        <f t="shared" si="834"/>
        <v>1.1252752852014805</v>
      </c>
      <c r="P838" s="6">
        <f t="shared" si="834"/>
        <v>1.1674193661943448</v>
      </c>
      <c r="Q838" s="6">
        <f t="shared" si="834"/>
        <v>1.4717830844236603</v>
      </c>
    </row>
    <row r="839" spans="1:17" x14ac:dyDescent="0.15">
      <c r="A839" s="1">
        <v>37</v>
      </c>
      <c r="B839" s="1" t="s">
        <v>320</v>
      </c>
      <c r="C839" s="1">
        <v>8</v>
      </c>
      <c r="D839" s="1" t="s">
        <v>20</v>
      </c>
      <c r="E839" s="4">
        <f>IF(マンアワー!E839&gt;0,LN(マンアワー!E839),0)</f>
        <v>9.6498632487085061</v>
      </c>
      <c r="F839" s="4">
        <f>IF(マンアワー!F839&gt;0,LN(マンアワー!F839),0)</f>
        <v>9.6910687285259876</v>
      </c>
      <c r="G839" s="4">
        <f>IF(マンアワー!G839&gt;0,LN(マンアワー!G839),0)</f>
        <v>9.6947593349966237</v>
      </c>
      <c r="H839" s="4">
        <f>IF(マンアワー!H839&gt;0,LN(マンアワー!H839),0)</f>
        <v>9.3502975409388345</v>
      </c>
      <c r="I839" s="4">
        <f>IF(マンアワー!I839&gt;0,LN(マンアワー!I839),0)</f>
        <v>8.9699273783452877</v>
      </c>
      <c r="J839" s="4">
        <f>IF(マンアワー!J839&gt;0,LN(マンアワー!J839),0)</f>
        <v>8.8486660123081542</v>
      </c>
      <c r="L839" s="6">
        <f t="shared" ref="L839:Q839" si="835">E839-E$1092</f>
        <v>-0.33935128516114155</v>
      </c>
      <c r="M839" s="6">
        <f t="shared" si="835"/>
        <v>-0.28852060143913327</v>
      </c>
      <c r="N839" s="6">
        <f t="shared" si="835"/>
        <v>-0.19177064580789427</v>
      </c>
      <c r="O839" s="6">
        <f t="shared" si="835"/>
        <v>-0.27475396240628847</v>
      </c>
      <c r="P839" s="6">
        <f t="shared" si="835"/>
        <v>-0.30621587486562696</v>
      </c>
      <c r="Q839" s="6">
        <f t="shared" si="835"/>
        <v>-0.29093299340101986</v>
      </c>
    </row>
    <row r="840" spans="1:17" x14ac:dyDescent="0.15">
      <c r="A840" s="1">
        <v>37</v>
      </c>
      <c r="B840" s="1" t="s">
        <v>320</v>
      </c>
      <c r="C840" s="1">
        <v>9</v>
      </c>
      <c r="D840" s="1" t="s">
        <v>21</v>
      </c>
      <c r="E840" s="4">
        <f>IF(マンアワー!E840&gt;0,LN(マンアワー!E840),0)</f>
        <v>9.1757148789924976</v>
      </c>
      <c r="F840" s="4">
        <f>IF(マンアワー!F840&gt;0,LN(マンアワー!F840),0)</f>
        <v>9.1658399317051629</v>
      </c>
      <c r="G840" s="4">
        <f>IF(マンアワー!G840&gt;0,LN(マンアワー!G840),0)</f>
        <v>8.8346679028033019</v>
      </c>
      <c r="H840" s="4">
        <f>IF(マンアワー!H840&gt;0,LN(マンアワー!H840),0)</f>
        <v>8.6117680578721636</v>
      </c>
      <c r="I840" s="4">
        <f>IF(マンアワー!I840&gt;0,LN(マンアワー!I840),0)</f>
        <v>8.5305524124959042</v>
      </c>
      <c r="J840" s="4">
        <f>IF(マンアワー!J840&gt;0,LN(マンアワー!J840),0)</f>
        <v>8.4334583488571848</v>
      </c>
      <c r="L840" s="6">
        <f t="shared" ref="L840:Q840" si="836">E840-E$1093</f>
        <v>-0.75960877884791245</v>
      </c>
      <c r="M840" s="6">
        <f t="shared" si="836"/>
        <v>-0.52718473827317958</v>
      </c>
      <c r="N840" s="6">
        <f t="shared" si="836"/>
        <v>-0.70931568614855856</v>
      </c>
      <c r="O840" s="6">
        <f t="shared" si="836"/>
        <v>-0.71543115170169358</v>
      </c>
      <c r="P840" s="6">
        <f t="shared" si="836"/>
        <v>-0.87465981268612225</v>
      </c>
      <c r="Q840" s="6">
        <f t="shared" si="836"/>
        <v>-0.80092214880116153</v>
      </c>
    </row>
    <row r="841" spans="1:17" x14ac:dyDescent="0.15">
      <c r="A841" s="1">
        <v>37</v>
      </c>
      <c r="B841" s="1" t="s">
        <v>320</v>
      </c>
      <c r="C841" s="1">
        <v>10</v>
      </c>
      <c r="D841" s="1" t="s">
        <v>22</v>
      </c>
      <c r="E841" s="4">
        <f>IF(マンアワー!E841&gt;0,LN(マンアワー!E841),0)</f>
        <v>9.6035585502648146</v>
      </c>
      <c r="F841" s="4">
        <f>IF(マンアワー!F841&gt;0,LN(マンアワー!F841),0)</f>
        <v>9.8035069386887344</v>
      </c>
      <c r="G841" s="4">
        <f>IF(マンアワー!G841&gt;0,LN(マンアワー!G841),0)</f>
        <v>10.014971764576037</v>
      </c>
      <c r="H841" s="4">
        <f>IF(マンアワー!H841&gt;0,LN(マンアワー!H841),0)</f>
        <v>9.7934007690476381</v>
      </c>
      <c r="I841" s="4">
        <f>IF(マンアワー!I841&gt;0,LN(マンアワー!I841),0)</f>
        <v>9.6465902744141907</v>
      </c>
      <c r="J841" s="4">
        <f>IF(マンアワー!J841&gt;0,LN(マンアワー!J841),0)</f>
        <v>9.5645281345255491</v>
      </c>
      <c r="L841" s="6">
        <f t="shared" ref="L841:Q841" si="837">E841-E$1094</f>
        <v>-0.51016620679181557</v>
      </c>
      <c r="M841" s="6">
        <f t="shared" si="837"/>
        <v>-0.25667236345702449</v>
      </c>
      <c r="N841" s="6">
        <f t="shared" si="837"/>
        <v>-0.28229351968295191</v>
      </c>
      <c r="O841" s="6">
        <f t="shared" si="837"/>
        <v>-0.31946839906429148</v>
      </c>
      <c r="P841" s="6">
        <f t="shared" si="837"/>
        <v>-0.30153415165261066</v>
      </c>
      <c r="Q841" s="6">
        <f t="shared" si="837"/>
        <v>-0.25890408780203344</v>
      </c>
    </row>
    <row r="842" spans="1:17" x14ac:dyDescent="0.15">
      <c r="A842" s="1">
        <v>37</v>
      </c>
      <c r="B842" s="1" t="s">
        <v>320</v>
      </c>
      <c r="C842" s="1">
        <v>11</v>
      </c>
      <c r="D842" s="1" t="s">
        <v>23</v>
      </c>
      <c r="E842" s="4">
        <f>IF(マンアワー!E842&gt;0,LN(マンアワー!E842),0)</f>
        <v>9.7988713282525612</v>
      </c>
      <c r="F842" s="4">
        <f>IF(マンアワー!F842&gt;0,LN(マンアワー!F842),0)</f>
        <v>9.853724768909732</v>
      </c>
      <c r="G842" s="4">
        <f>IF(マンアワー!G842&gt;0,LN(マンアワー!G842),0)</f>
        <v>9.9515708862592156</v>
      </c>
      <c r="H842" s="4">
        <f>IF(マンアワー!H842&gt;0,LN(マンアワー!H842),0)</f>
        <v>9.8019927660471335</v>
      </c>
      <c r="I842" s="4">
        <f>IF(マンアワー!I842&gt;0,LN(マンアワー!I842),0)</f>
        <v>9.6409351476518665</v>
      </c>
      <c r="J842" s="4">
        <f>IF(マンアワー!J842&gt;0,LN(マンアワー!J842),0)</f>
        <v>9.4417471578892567</v>
      </c>
      <c r="L842" s="6">
        <f t="shared" ref="L842:Q842" si="838">E842-E$1095</f>
        <v>-0.39545957541367116</v>
      </c>
      <c r="M842" s="6">
        <f t="shared" si="838"/>
        <v>-0.40062638976244358</v>
      </c>
      <c r="N842" s="6">
        <f t="shared" si="838"/>
        <v>-0.52538132651065084</v>
      </c>
      <c r="O842" s="6">
        <f t="shared" si="838"/>
        <v>-0.60457599036860188</v>
      </c>
      <c r="P842" s="6">
        <f t="shared" si="838"/>
        <v>-0.77828867490471509</v>
      </c>
      <c r="Q842" s="6">
        <f t="shared" si="838"/>
        <v>-0.75290299469615363</v>
      </c>
    </row>
    <row r="843" spans="1:17" x14ac:dyDescent="0.15">
      <c r="A843" s="1">
        <v>37</v>
      </c>
      <c r="B843" s="1" t="s">
        <v>320</v>
      </c>
      <c r="C843" s="1">
        <v>12</v>
      </c>
      <c r="D843" s="1" t="s">
        <v>24</v>
      </c>
      <c r="E843" s="4">
        <f>IF(マンアワー!E843&gt;0,LN(マンアワー!E843),0)</f>
        <v>9.1197203052040106</v>
      </c>
      <c r="F843" s="4">
        <f>IF(マンアワー!F843&gt;0,LN(マンアワー!F843),0)</f>
        <v>9.3785837948443724</v>
      </c>
      <c r="G843" s="4">
        <f>IF(マンアワー!G843&gt;0,LN(マンアワー!G843),0)</f>
        <v>9.8390950436127209</v>
      </c>
      <c r="H843" s="4">
        <f>IF(マンアワー!H843&gt;0,LN(マンアワー!H843),0)</f>
        <v>9.6894730595364233</v>
      </c>
      <c r="I843" s="4">
        <f>IF(マンアワー!I843&gt;0,LN(マンアワー!I843),0)</f>
        <v>9.6510508073076284</v>
      </c>
      <c r="J843" s="4">
        <f>IF(マンアワー!J843&gt;0,LN(マンアワー!J843),0)</f>
        <v>9.5960697782518789</v>
      </c>
      <c r="L843" s="6">
        <f t="shared" ref="L843:Q843" si="839">E843-E$1096</f>
        <v>-1.0689047535685443</v>
      </c>
      <c r="M843" s="6">
        <f t="shared" si="839"/>
        <v>-1.0369449601549388</v>
      </c>
      <c r="N843" s="6">
        <f t="shared" si="839"/>
        <v>-1.1417838027863478</v>
      </c>
      <c r="O843" s="6">
        <f t="shared" si="839"/>
        <v>-1.1933736939092281</v>
      </c>
      <c r="P843" s="6">
        <f t="shared" si="839"/>
        <v>-1.0931216650885158</v>
      </c>
      <c r="Q843" s="6">
        <f t="shared" si="839"/>
        <v>-1.0221564547146489</v>
      </c>
    </row>
    <row r="844" spans="1:17" x14ac:dyDescent="0.15">
      <c r="A844" s="1">
        <v>37</v>
      </c>
      <c r="B844" s="1" t="s">
        <v>320</v>
      </c>
      <c r="C844" s="1">
        <v>13</v>
      </c>
      <c r="D844" s="1" t="s">
        <v>25</v>
      </c>
      <c r="E844" s="4">
        <f>IF(マンアワー!E844&gt;0,LN(マンアワー!E844),0)</f>
        <v>9.6774250722142678</v>
      </c>
      <c r="F844" s="4">
        <f>IF(マンアワー!F844&gt;0,LN(マンアワー!F844),0)</f>
        <v>9.8018767152415087</v>
      </c>
      <c r="G844" s="4">
        <f>IF(マンアワー!G844&gt;0,LN(マンアワー!G844),0)</f>
        <v>9.344335297804971</v>
      </c>
      <c r="H844" s="4">
        <f>IF(マンアワー!H844&gt;0,LN(マンアワー!H844),0)</f>
        <v>9.2493122496814912</v>
      </c>
      <c r="I844" s="4">
        <f>IF(マンアワー!I844&gt;0,LN(マンアワー!I844),0)</f>
        <v>9.712264717560636</v>
      </c>
      <c r="J844" s="4">
        <f>IF(マンアワー!J844&gt;0,LN(マンアワー!J844),0)</f>
        <v>9.6485119961677608</v>
      </c>
      <c r="L844" s="6">
        <f t="shared" ref="L844:Q844" si="840">E844-E$1097</f>
        <v>4.3941246654259913E-2</v>
      </c>
      <c r="M844" s="6">
        <f t="shared" si="840"/>
        <v>3.5843879145911473E-2</v>
      </c>
      <c r="N844" s="6">
        <f t="shared" si="840"/>
        <v>-0.47104214115068288</v>
      </c>
      <c r="O844" s="6">
        <f t="shared" si="840"/>
        <v>-0.48311462597029831</v>
      </c>
      <c r="P844" s="6">
        <f t="shared" si="840"/>
        <v>-0.29155075865365987</v>
      </c>
      <c r="Q844" s="6">
        <f t="shared" si="840"/>
        <v>-0.20241581965895961</v>
      </c>
    </row>
    <row r="845" spans="1:17" x14ac:dyDescent="0.15">
      <c r="A845" s="1">
        <v>37</v>
      </c>
      <c r="B845" s="1" t="s">
        <v>320</v>
      </c>
      <c r="C845" s="1">
        <v>14</v>
      </c>
      <c r="D845" s="1" t="s">
        <v>26</v>
      </c>
      <c r="E845" s="4">
        <f>IF(マンアワー!E845&gt;0,LN(マンアワー!E845),0)</f>
        <v>7.8016705649472691</v>
      </c>
      <c r="F845" s="4">
        <f>IF(マンアワー!F845&gt;0,LN(マンアワー!F845),0)</f>
        <v>7.5458298341826548</v>
      </c>
      <c r="G845" s="4">
        <f>IF(マンアワー!G845&gt;0,LN(マンアワー!G845),0)</f>
        <v>7.5894969045199838</v>
      </c>
      <c r="H845" s="4">
        <f>IF(マンアワー!H845&gt;0,LN(マンアワー!H845),0)</f>
        <v>6.9367825595331469</v>
      </c>
      <c r="I845" s="4">
        <f>IF(マンアワー!I845&gt;0,LN(マンアワー!I845),0)</f>
        <v>6.4950950107882504</v>
      </c>
      <c r="J845" s="4">
        <f>IF(マンアワー!J845&gt;0,LN(マンアワー!J845),0)</f>
        <v>6.4133779253167704</v>
      </c>
      <c r="L845" s="6">
        <f t="shared" ref="L845:Q845" si="841">E845-E$1098</f>
        <v>-0.15302514770699904</v>
      </c>
      <c r="M845" s="6">
        <f t="shared" si="841"/>
        <v>-0.80472587187003697</v>
      </c>
      <c r="N845" s="6">
        <f t="shared" si="841"/>
        <v>-0.95635846406215652</v>
      </c>
      <c r="O845" s="6">
        <f t="shared" si="841"/>
        <v>-1.2358609978980466</v>
      </c>
      <c r="P845" s="6">
        <f t="shared" si="841"/>
        <v>-1.5680735872524414</v>
      </c>
      <c r="Q845" s="6">
        <f t="shared" si="841"/>
        <v>-1.5257682912182826</v>
      </c>
    </row>
    <row r="846" spans="1:17" x14ac:dyDescent="0.15">
      <c r="A846" s="1">
        <v>37</v>
      </c>
      <c r="B846" s="1" t="s">
        <v>320</v>
      </c>
      <c r="C846" s="1">
        <v>15</v>
      </c>
      <c r="D846" s="1" t="s">
        <v>27</v>
      </c>
      <c r="E846" s="4">
        <f>IF(マンアワー!E846&gt;0,LN(マンアワー!E846),0)</f>
        <v>11.021734854092781</v>
      </c>
      <c r="F846" s="4">
        <f>IF(マンアワー!F846&gt;0,LN(マンアワー!F846),0)</f>
        <v>10.999084231149459</v>
      </c>
      <c r="G846" s="4">
        <f>IF(マンアワー!G846&gt;0,LN(マンアワー!G846),0)</f>
        <v>10.965755504000109</v>
      </c>
      <c r="H846" s="4">
        <f>IF(マンアワー!H846&gt;0,LN(マンアワー!H846),0)</f>
        <v>10.602774313803117</v>
      </c>
      <c r="I846" s="4">
        <f>IF(マンアワー!I846&gt;0,LN(マンアワー!I846),0)</f>
        <v>10.312233883752997</v>
      </c>
      <c r="J846" s="4">
        <f>IF(マンアワー!J846&gt;0,LN(マンアワー!J846),0)</f>
        <v>10.224742320367865</v>
      </c>
      <c r="L846" s="6">
        <f t="shared" ref="L846:Q846" si="842">E846-E$1099</f>
        <v>-0.3505111703233954</v>
      </c>
      <c r="M846" s="6">
        <f t="shared" si="842"/>
        <v>-0.30234583416135052</v>
      </c>
      <c r="N846" s="6">
        <f t="shared" si="842"/>
        <v>-0.350893605416287</v>
      </c>
      <c r="O846" s="6">
        <f t="shared" si="842"/>
        <v>-0.46523706774500795</v>
      </c>
      <c r="P846" s="6">
        <f t="shared" si="842"/>
        <v>-0.52327099591239801</v>
      </c>
      <c r="Q846" s="6">
        <f t="shared" si="842"/>
        <v>-0.52057090547678797</v>
      </c>
    </row>
    <row r="847" spans="1:17" x14ac:dyDescent="0.15">
      <c r="A847" s="1">
        <v>37</v>
      </c>
      <c r="B847" s="1" t="s">
        <v>319</v>
      </c>
      <c r="C847" s="1">
        <v>16</v>
      </c>
      <c r="D847" s="1" t="s">
        <v>10</v>
      </c>
      <c r="E847" s="4">
        <f>IF(マンアワー!E847&gt;0,LN(マンアワー!E847),0)</f>
        <v>11.425397015921297</v>
      </c>
      <c r="F847" s="4">
        <f>IF(マンアワー!F847&gt;0,LN(マンアワー!F847),0)</f>
        <v>11.652084847567743</v>
      </c>
      <c r="G847" s="4">
        <f>IF(マンアワー!G847&gt;0,LN(マンアワー!G847),0)</f>
        <v>11.598098170615351</v>
      </c>
      <c r="H847" s="4">
        <f>IF(マンアワー!H847&gt;0,LN(マンアワー!H847),0)</f>
        <v>11.566403953601132</v>
      </c>
      <c r="I847" s="4">
        <f>IF(マンアワー!I847&gt;0,LN(マンアワー!I847),0)</f>
        <v>11.393080586188573</v>
      </c>
      <c r="J847" s="4">
        <f>IF(マンアワー!J847&gt;0,LN(マンアワー!J847),0)</f>
        <v>11.364765306091277</v>
      </c>
      <c r="L847" s="6">
        <f t="shared" ref="L847:Q847" si="843">E847-E$1100</f>
        <v>-0.556896622960668</v>
      </c>
      <c r="M847" s="6">
        <f t="shared" si="843"/>
        <v>-0.63384493532150721</v>
      </c>
      <c r="N847" s="6">
        <f t="shared" si="843"/>
        <v>-0.66740729088001238</v>
      </c>
      <c r="O847" s="6">
        <f t="shared" si="843"/>
        <v>-0.68531812306359363</v>
      </c>
      <c r="P847" s="6">
        <f t="shared" si="843"/>
        <v>-0.64661289587309234</v>
      </c>
      <c r="Q847" s="6">
        <f t="shared" si="843"/>
        <v>-0.61902269871886517</v>
      </c>
    </row>
    <row r="848" spans="1:17" x14ac:dyDescent="0.15">
      <c r="A848" s="1">
        <v>37</v>
      </c>
      <c r="B848" s="1" t="s">
        <v>319</v>
      </c>
      <c r="C848" s="1">
        <v>17</v>
      </c>
      <c r="D848" s="1" t="s">
        <v>11</v>
      </c>
      <c r="E848" s="4">
        <f>IF(マンアワー!E848&gt;0,LN(マンアワー!E848),0)</f>
        <v>8.7568826491576459</v>
      </c>
      <c r="F848" s="4">
        <f>IF(マンアワー!F848&gt;0,LN(マンアワー!F848),0)</f>
        <v>8.8406864786573927</v>
      </c>
      <c r="G848" s="4">
        <f>IF(マンアワー!G848&gt;0,LN(マンアワー!G848),0)</f>
        <v>8.9203655125574546</v>
      </c>
      <c r="H848" s="4">
        <f>IF(マンアワー!H848&gt;0,LN(マンアワー!H848),0)</f>
        <v>8.9759653596647624</v>
      </c>
      <c r="I848" s="4">
        <f>IF(マンアワー!I848&gt;0,LN(マンアワー!I848),0)</f>
        <v>8.950753669404234</v>
      </c>
      <c r="J848" s="4">
        <f>IF(マンアワー!J848&gt;0,LN(マンアワー!J848),0)</f>
        <v>8.9294517078883864</v>
      </c>
      <c r="L848" s="6">
        <f t="shared" ref="L848:Q848" si="844">E848-E$1101</f>
        <v>-0.41564250393621727</v>
      </c>
      <c r="M848" s="6">
        <f t="shared" si="844"/>
        <v>-0.49523861122010437</v>
      </c>
      <c r="N848" s="6">
        <f t="shared" si="844"/>
        <v>-0.52692724938760094</v>
      </c>
      <c r="O848" s="6">
        <f t="shared" si="844"/>
        <v>-0.52052868983915346</v>
      </c>
      <c r="P848" s="6">
        <f t="shared" si="844"/>
        <v>-0.48626260419798406</v>
      </c>
      <c r="Q848" s="6">
        <f t="shared" si="844"/>
        <v>-0.49351029134709812</v>
      </c>
    </row>
    <row r="849" spans="1:17" x14ac:dyDescent="0.15">
      <c r="A849" s="1">
        <v>37</v>
      </c>
      <c r="B849" s="1" t="s">
        <v>319</v>
      </c>
      <c r="C849" s="1">
        <v>18</v>
      </c>
      <c r="D849" s="1" t="s">
        <v>12</v>
      </c>
      <c r="E849" s="4">
        <f>IF(マンアワー!E849&gt;0,LN(マンアワー!E849),0)</f>
        <v>12.080429387378757</v>
      </c>
      <c r="F849" s="4">
        <f>IF(マンアワー!F849&gt;0,LN(マンアワー!F849),0)</f>
        <v>12.183429498261312</v>
      </c>
      <c r="G849" s="4">
        <f>IF(マンアワー!G849&gt;0,LN(マンアワー!G849),0)</f>
        <v>12.139656876544558</v>
      </c>
      <c r="H849" s="4">
        <f>IF(マンアワー!H849&gt;0,LN(マンアワー!H849),0)</f>
        <v>11.961939243500854</v>
      </c>
      <c r="I849" s="4">
        <f>IF(マンアワー!I849&gt;0,LN(マンアワー!I849),0)</f>
        <v>11.931960676632547</v>
      </c>
      <c r="J849" s="4">
        <f>IF(マンアワー!J849&gt;0,LN(マンアワー!J849),0)</f>
        <v>11.963621007603527</v>
      </c>
      <c r="L849" s="6">
        <f t="shared" ref="L849:Q849" si="845">E849-E$1102</f>
        <v>-0.5081405684937188</v>
      </c>
      <c r="M849" s="6">
        <f t="shared" si="845"/>
        <v>-0.5299772512681109</v>
      </c>
      <c r="N849" s="6">
        <f t="shared" si="845"/>
        <v>-0.50544602515691395</v>
      </c>
      <c r="O849" s="6">
        <f t="shared" si="845"/>
        <v>-0.54621767699455859</v>
      </c>
      <c r="P849" s="6">
        <f t="shared" si="845"/>
        <v>-0.41459519824281443</v>
      </c>
      <c r="Q849" s="6">
        <f t="shared" si="845"/>
        <v>-0.35116019352052774</v>
      </c>
    </row>
    <row r="850" spans="1:17" x14ac:dyDescent="0.15">
      <c r="A850" s="1">
        <v>37</v>
      </c>
      <c r="B850" s="1" t="s">
        <v>319</v>
      </c>
      <c r="C850" s="1">
        <v>19</v>
      </c>
      <c r="D850" s="1" t="s">
        <v>13</v>
      </c>
      <c r="E850" s="4">
        <f>IF(マンアワー!E850&gt;0,LN(マンアワー!E850),0)</f>
        <v>9.9789508299514953</v>
      </c>
      <c r="F850" s="4">
        <f>IF(マンアワー!F850&gt;0,LN(マンアワー!F850),0)</f>
        <v>10.31307371742267</v>
      </c>
      <c r="G850" s="4">
        <f>IF(マンアワー!G850&gt;0,LN(マンアワー!G850),0)</f>
        <v>10.286950793897395</v>
      </c>
      <c r="H850" s="4">
        <f>IF(マンアワー!H850&gt;0,LN(マンアワー!H850),0)</f>
        <v>10.233293504087168</v>
      </c>
      <c r="I850" s="4">
        <f>IF(マンアワー!I850&gt;0,LN(マンアワー!I850),0)</f>
        <v>10.16092100187767</v>
      </c>
      <c r="J850" s="4">
        <f>IF(マンアワー!J850&gt;0,LN(マンアワー!J850),0)</f>
        <v>10.166917838127313</v>
      </c>
      <c r="L850" s="6">
        <f t="shared" ref="L850:Q850" si="846">E850-E$1103</f>
        <v>-0.47385421382774418</v>
      </c>
      <c r="M850" s="6">
        <f t="shared" si="846"/>
        <v>-0.42481575614220013</v>
      </c>
      <c r="N850" s="6">
        <f t="shared" si="846"/>
        <v>-0.55714323758595974</v>
      </c>
      <c r="O850" s="6">
        <f t="shared" si="846"/>
        <v>-0.48176369310374945</v>
      </c>
      <c r="P850" s="6">
        <f t="shared" si="846"/>
        <v>-0.52362271680441985</v>
      </c>
      <c r="Q850" s="6">
        <f t="shared" si="846"/>
        <v>-0.51199875079851864</v>
      </c>
    </row>
    <row r="851" spans="1:17" x14ac:dyDescent="0.15">
      <c r="A851" s="1">
        <v>37</v>
      </c>
      <c r="B851" s="1" t="s">
        <v>319</v>
      </c>
      <c r="C851" s="1">
        <v>20</v>
      </c>
      <c r="D851" s="1" t="s">
        <v>14</v>
      </c>
      <c r="E851" s="4">
        <f>IF(マンアワー!E851&gt;0,LN(マンアワー!E851),0)</f>
        <v>8.1733127756801256</v>
      </c>
      <c r="F851" s="4">
        <f>IF(マンアワー!F851&gt;0,LN(マンアワー!F851),0)</f>
        <v>8.7221394364173968</v>
      </c>
      <c r="G851" s="4">
        <f>IF(マンアワー!G851&gt;0,LN(マンアワー!G851),0)</f>
        <v>8.9093757206509689</v>
      </c>
      <c r="H851" s="4">
        <f>IF(マンアワー!H851&gt;0,LN(マンアワー!H851),0)</f>
        <v>9.0711256656896904</v>
      </c>
      <c r="I851" s="4">
        <f>IF(マンアワー!I851&gt;0,LN(マンアワー!I851),0)</f>
        <v>9.1198101768100859</v>
      </c>
      <c r="J851" s="4">
        <f>IF(マンアワー!J851&gt;0,LN(マンアワー!J851),0)</f>
        <v>9.1020489994777289</v>
      </c>
      <c r="L851" s="6">
        <f t="shared" ref="L851:Q851" si="847">E851-E$1104</f>
        <v>-0.49775070309176428</v>
      </c>
      <c r="M851" s="6">
        <f t="shared" si="847"/>
        <v>-0.55422495477948708</v>
      </c>
      <c r="N851" s="6">
        <f t="shared" si="847"/>
        <v>-0.75772403949432388</v>
      </c>
      <c r="O851" s="6">
        <f t="shared" si="847"/>
        <v>-0.63170398892815172</v>
      </c>
      <c r="P851" s="6">
        <f t="shared" si="847"/>
        <v>-0.55522382477367671</v>
      </c>
      <c r="Q851" s="6">
        <f t="shared" si="847"/>
        <v>-0.56471175658719908</v>
      </c>
    </row>
    <row r="852" spans="1:17" x14ac:dyDescent="0.15">
      <c r="A852" s="1">
        <v>37</v>
      </c>
      <c r="B852" s="1" t="s">
        <v>319</v>
      </c>
      <c r="C852" s="1">
        <v>21</v>
      </c>
      <c r="D852" s="1" t="s">
        <v>15</v>
      </c>
      <c r="E852" s="4">
        <f>IF(マンアワー!E852&gt;0,LN(マンアワー!E852),0)</f>
        <v>11.11636969549892</v>
      </c>
      <c r="F852" s="4">
        <f>IF(マンアワー!F852&gt;0,LN(マンアワー!F852),0)</f>
        <v>11.237589309387767</v>
      </c>
      <c r="G852" s="4">
        <f>IF(マンアワー!G852&gt;0,LN(マンアワー!G852),0)</f>
        <v>11.122499593562802</v>
      </c>
      <c r="H852" s="4">
        <f>IF(マンアワー!H852&gt;0,LN(マンアワー!H852),0)</f>
        <v>11.097626308264005</v>
      </c>
      <c r="I852" s="4">
        <f>IF(マンアワー!I852&gt;0,LN(マンアワー!I852),0)</f>
        <v>10.928508799537553</v>
      </c>
      <c r="J852" s="4">
        <f>IF(マンアワー!J852&gt;0,LN(マンアワー!J852),0)</f>
        <v>10.907312656593138</v>
      </c>
      <c r="L852" s="6">
        <f t="shared" ref="L852:Q852" si="848">E852-E$1105</f>
        <v>-0.44354318574269236</v>
      </c>
      <c r="M852" s="6">
        <f t="shared" si="848"/>
        <v>-0.37687322722289984</v>
      </c>
      <c r="N852" s="6">
        <f t="shared" si="848"/>
        <v>-0.53359214861828619</v>
      </c>
      <c r="O852" s="6">
        <f t="shared" si="848"/>
        <v>-0.52271814660379512</v>
      </c>
      <c r="P852" s="6">
        <f t="shared" si="848"/>
        <v>-0.58951373570711851</v>
      </c>
      <c r="Q852" s="6">
        <f t="shared" si="848"/>
        <v>-0.6010749166489866</v>
      </c>
    </row>
    <row r="853" spans="1:17" x14ac:dyDescent="0.15">
      <c r="A853" s="1">
        <v>37</v>
      </c>
      <c r="B853" s="1" t="s">
        <v>188</v>
      </c>
      <c r="C853" s="1">
        <v>22</v>
      </c>
      <c r="D853" s="1" t="s">
        <v>7</v>
      </c>
      <c r="E853" s="4">
        <f>IF(マンアワー!E853&gt;0,LN(マンアワー!E853),0)</f>
        <v>12.038867144910844</v>
      </c>
      <c r="F853" s="4">
        <f>IF(マンアワー!F853&gt;0,LN(マンアワー!F853),0)</f>
        <v>12.21771057712936</v>
      </c>
      <c r="G853" s="4">
        <f>IF(マンアワー!G853&gt;0,LN(マンアワー!G853),0)</f>
        <v>12.433856739715162</v>
      </c>
      <c r="H853" s="4">
        <f>IF(マンアワー!H853&gt;0,LN(マンアワー!H853),0)</f>
        <v>12.511074682943862</v>
      </c>
      <c r="I853" s="4">
        <f>IF(マンアワー!I853&gt;0,LN(マンアワー!I853),0)</f>
        <v>12.708266251237021</v>
      </c>
      <c r="J853" s="4">
        <f>IF(マンアワー!J853&gt;0,LN(マンアワー!J853),0)</f>
        <v>12.718794363450312</v>
      </c>
      <c r="L853" s="6">
        <f t="shared" ref="L853:Q853" si="849">E853-E$1106</f>
        <v>-0.52417157669076708</v>
      </c>
      <c r="M853" s="6">
        <f t="shared" si="849"/>
        <v>-0.59971300055533128</v>
      </c>
      <c r="N853" s="6">
        <f t="shared" si="849"/>
        <v>-0.63352173505166576</v>
      </c>
      <c r="O853" s="6">
        <f t="shared" si="849"/>
        <v>-0.674361877187593</v>
      </c>
      <c r="P853" s="6">
        <f t="shared" si="849"/>
        <v>-0.62395460002347747</v>
      </c>
      <c r="Q853" s="6">
        <f t="shared" si="849"/>
        <v>-0.59899523014190592</v>
      </c>
    </row>
    <row r="854" spans="1:17" x14ac:dyDescent="0.15">
      <c r="A854" s="1">
        <v>37</v>
      </c>
      <c r="B854" s="1" t="s">
        <v>188</v>
      </c>
      <c r="C854" s="1">
        <v>23</v>
      </c>
      <c r="D854" s="1" t="s">
        <v>28</v>
      </c>
      <c r="E854" s="4">
        <f>IF(マンアワー!E854&gt;0,LN(マンアワー!E854),0)</f>
        <v>11.095004156550049</v>
      </c>
      <c r="F854" s="4">
        <f>IF(マンアワー!F854&gt;0,LN(マンアワー!F854),0)</f>
        <v>11.160196056391714</v>
      </c>
      <c r="G854" s="4">
        <f>IF(マンアワー!G854&gt;0,LN(マンアワー!G854),0)</f>
        <v>11.167783035355894</v>
      </c>
      <c r="H854" s="4">
        <f>IF(マンアワー!H854&gt;0,LN(マンアワー!H854),0)</f>
        <v>11.060298035214853</v>
      </c>
      <c r="I854" s="4">
        <f>IF(マンアワー!I854&gt;0,LN(マンアワー!I854),0)</f>
        <v>11.030658657370449</v>
      </c>
      <c r="J854" s="4">
        <f>IF(マンアワー!J854&gt;0,LN(マンアワー!J854),0)</f>
        <v>11.03345357905436</v>
      </c>
      <c r="L854" s="6">
        <f t="shared" ref="L854:Q854" si="850">E854-E$1107</f>
        <v>-0.51571821193187972</v>
      </c>
      <c r="M854" s="6">
        <f t="shared" si="850"/>
        <v>-0.59659886543618512</v>
      </c>
      <c r="N854" s="6">
        <f t="shared" si="850"/>
        <v>-0.57085127900273136</v>
      </c>
      <c r="O854" s="6">
        <f t="shared" si="850"/>
        <v>-0.60132282601907683</v>
      </c>
      <c r="P854" s="6">
        <f t="shared" si="850"/>
        <v>-0.52021058012555521</v>
      </c>
      <c r="Q854" s="6">
        <f t="shared" si="850"/>
        <v>-0.49529182856528031</v>
      </c>
    </row>
    <row r="855" spans="1:17" x14ac:dyDescent="0.15">
      <c r="A855" s="1">
        <v>38</v>
      </c>
      <c r="B855" s="1" t="s">
        <v>321</v>
      </c>
      <c r="C855" s="1">
        <v>1</v>
      </c>
      <c r="D855" s="1" t="s">
        <v>8</v>
      </c>
      <c r="E855" s="4">
        <f>IF(マンアワー!E855&gt;0,LN(マンアワー!E855),0)</f>
        <v>12.878492979876844</v>
      </c>
      <c r="F855" s="4">
        <f>IF(マンアワー!F855&gt;0,LN(マンアワー!F855),0)</f>
        <v>12.560768926780199</v>
      </c>
      <c r="G855" s="4">
        <f>IF(マンアワー!G855&gt;0,LN(マンアワー!G855),0)</f>
        <v>12.201162136823456</v>
      </c>
      <c r="H855" s="4">
        <f>IF(マンアワー!H855&gt;0,LN(マンアワー!H855),0)</f>
        <v>11.7487945556072</v>
      </c>
      <c r="I855" s="4">
        <f>IF(マンアワー!I855&gt;0,LN(マンアワー!I855),0)</f>
        <v>11.584825719371713</v>
      </c>
      <c r="J855" s="4">
        <f>IF(マンアワー!J855&gt;0,LN(マンアワー!J855),0)</f>
        <v>11.566086397371999</v>
      </c>
      <c r="L855" s="6">
        <f t="shared" ref="L855:Q855" si="851">E855-E$1085</f>
        <v>5.0453844324772845E-2</v>
      </c>
      <c r="M855" s="6">
        <f t="shared" si="851"/>
        <v>0.15115998466905722</v>
      </c>
      <c r="N855" s="6">
        <f t="shared" si="851"/>
        <v>0.19494545815556563</v>
      </c>
      <c r="O855" s="6">
        <f t="shared" si="851"/>
        <v>0.16776776211959366</v>
      </c>
      <c r="P855" s="6">
        <f t="shared" si="851"/>
        <v>0.15509187411496228</v>
      </c>
      <c r="Q855" s="6">
        <f t="shared" si="851"/>
        <v>0.16036862322572176</v>
      </c>
    </row>
    <row r="856" spans="1:17" x14ac:dyDescent="0.15">
      <c r="A856" s="1">
        <v>38</v>
      </c>
      <c r="B856" s="1" t="s">
        <v>321</v>
      </c>
      <c r="C856" s="1">
        <v>2</v>
      </c>
      <c r="D856" s="1" t="s">
        <v>9</v>
      </c>
      <c r="E856" s="4">
        <f>IF(マンアワー!E856&gt;0,LN(マンアワー!E856),0)</f>
        <v>8.7587611736776676</v>
      </c>
      <c r="F856" s="4">
        <f>IF(マンアワー!F856&gt;0,LN(マンアワー!F856),0)</f>
        <v>7.6651360058226388</v>
      </c>
      <c r="G856" s="4">
        <f>IF(マンアワー!G856&gt;0,LN(マンアワー!G856),0)</f>
        <v>7.9408220337465103</v>
      </c>
      <c r="H856" s="4">
        <f>IF(マンアワー!H856&gt;0,LN(マンアワー!H856),0)</f>
        <v>7.4790608133721488</v>
      </c>
      <c r="I856" s="4">
        <f>IF(マンアワー!I856&gt;0,LN(マンアワー!I856),0)</f>
        <v>7.0681962792932609</v>
      </c>
      <c r="J856" s="4">
        <f>IF(マンアワー!J856&gt;0,LN(マンアワー!J856),0)</f>
        <v>6.8454078234329163</v>
      </c>
      <c r="L856" s="6">
        <f t="shared" ref="L856:Q856" si="852">E856-E$1086</f>
        <v>-8.9369089577445493E-2</v>
      </c>
      <c r="M856" s="6">
        <f t="shared" si="852"/>
        <v>-0.65556767293601936</v>
      </c>
      <c r="N856" s="6">
        <f t="shared" si="852"/>
        <v>-0.13491776526917931</v>
      </c>
      <c r="O856" s="6">
        <f t="shared" si="852"/>
        <v>-0.23988111536275003</v>
      </c>
      <c r="P856" s="6">
        <f t="shared" si="852"/>
        <v>-0.12485815417461943</v>
      </c>
      <c r="Q856" s="6">
        <f t="shared" si="852"/>
        <v>-0.20120853472367717</v>
      </c>
    </row>
    <row r="857" spans="1:17" x14ac:dyDescent="0.15">
      <c r="A857" s="1">
        <v>38</v>
      </c>
      <c r="B857" s="1" t="s">
        <v>322</v>
      </c>
      <c r="C857" s="1">
        <v>3</v>
      </c>
      <c r="D857" s="1" t="s">
        <v>16</v>
      </c>
      <c r="E857" s="4">
        <f>IF(マンアワー!E857&gt;0,LN(マンアワー!E857),0)</f>
        <v>10.492050079511952</v>
      </c>
      <c r="F857" s="4">
        <f>IF(マンアワー!F857&gt;0,LN(マンアワー!F857),0)</f>
        <v>10.521675967920251</v>
      </c>
      <c r="G857" s="4">
        <f>IF(マンアワー!G857&gt;0,LN(マンアワー!G857),0)</f>
        <v>10.668845909363737</v>
      </c>
      <c r="H857" s="4">
        <f>IF(マンアワー!H857&gt;0,LN(マンアワー!H857),0)</f>
        <v>10.544121477922813</v>
      </c>
      <c r="I857" s="4">
        <f>IF(マンアワー!I857&gt;0,LN(マンアワー!I857),0)</f>
        <v>10.608267818747116</v>
      </c>
      <c r="J857" s="4">
        <f>IF(マンアワー!J857&gt;0,LN(マンアワー!J857),0)</f>
        <v>10.563160191904252</v>
      </c>
      <c r="L857" s="6">
        <f t="shared" ref="L857:Q857" si="853">E857-E$1087</f>
        <v>-0.21680847065017517</v>
      </c>
      <c r="M857" s="6">
        <f t="shared" si="853"/>
        <v>-0.19643689081118509</v>
      </c>
      <c r="N857" s="6">
        <f t="shared" si="853"/>
        <v>-0.15510459824082723</v>
      </c>
      <c r="O857" s="6">
        <f t="shared" si="853"/>
        <v>-0.18276281747438716</v>
      </c>
      <c r="P857" s="6">
        <f t="shared" si="853"/>
        <v>-9.9268547826349973E-2</v>
      </c>
      <c r="Q857" s="6">
        <f t="shared" si="853"/>
        <v>-9.0837773771477615E-2</v>
      </c>
    </row>
    <row r="858" spans="1:17" x14ac:dyDescent="0.15">
      <c r="A858" s="1">
        <v>38</v>
      </c>
      <c r="B858" s="1" t="s">
        <v>322</v>
      </c>
      <c r="C858" s="1">
        <v>4</v>
      </c>
      <c r="D858" s="1" t="s">
        <v>17</v>
      </c>
      <c r="E858" s="4">
        <f>IF(マンアワー!E858&gt;0,LN(マンアワー!E858),0)</f>
        <v>11.083914383219319</v>
      </c>
      <c r="F858" s="4">
        <f>IF(マンアワー!F858&gt;0,LN(マンアワー!F858),0)</f>
        <v>11.079922231021751</v>
      </c>
      <c r="G858" s="4">
        <f>IF(マンアワー!G858&gt;0,LN(マンアワー!G858),0)</f>
        <v>11.15753639476975</v>
      </c>
      <c r="H858" s="4">
        <f>IF(マンアワー!H858&gt;0,LN(マンアワー!H858),0)</f>
        <v>10.415153871070496</v>
      </c>
      <c r="I858" s="4">
        <f>IF(マンアワー!I858&gt;0,LN(マンアワー!I858),0)</f>
        <v>9.6829632083839918</v>
      </c>
      <c r="J858" s="4">
        <f>IF(マンアワー!J858&gt;0,LN(マンアワー!J858),0)</f>
        <v>9.6173509633403178</v>
      </c>
      <c r="L858" s="6">
        <f t="shared" ref="L858:Q858" si="854">E858-E$1088</f>
        <v>0.17626922561046143</v>
      </c>
      <c r="M858" s="6">
        <f t="shared" si="854"/>
        <v>0.22406229835168467</v>
      </c>
      <c r="N858" s="6">
        <f t="shared" si="854"/>
        <v>0.28278933654650196</v>
      </c>
      <c r="O858" s="6">
        <f t="shared" si="854"/>
        <v>0.19447063008343335</v>
      </c>
      <c r="P858" s="6">
        <f t="shared" si="854"/>
        <v>7.6092122778565141E-2</v>
      </c>
      <c r="Q858" s="6">
        <f t="shared" si="854"/>
        <v>0.12567164749679094</v>
      </c>
    </row>
    <row r="859" spans="1:17" x14ac:dyDescent="0.15">
      <c r="A859" s="1">
        <v>38</v>
      </c>
      <c r="B859" s="1" t="s">
        <v>322</v>
      </c>
      <c r="C859" s="1">
        <v>5</v>
      </c>
      <c r="D859" s="1" t="s">
        <v>18</v>
      </c>
      <c r="E859" s="4">
        <f>IF(マンアワー!E859&gt;0,LN(マンアワー!E859),0)</f>
        <v>10.293085385996813</v>
      </c>
      <c r="F859" s="4">
        <f>IF(マンアワー!F859&gt;0,LN(マンアワー!F859),0)</f>
        <v>10.300355644526739</v>
      </c>
      <c r="G859" s="4">
        <f>IF(マンアワー!G859&gt;0,LN(マンアワー!G859),0)</f>
        <v>10.453544169721811</v>
      </c>
      <c r="H859" s="4">
        <f>IF(マンアワー!H859&gt;0,LN(マンアワー!H859),0)</f>
        <v>10.235707377357304</v>
      </c>
      <c r="I859" s="4">
        <f>IF(マンアワー!I859&gt;0,LN(マンアワー!I859),0)</f>
        <v>10.219569393065202</v>
      </c>
      <c r="J859" s="4">
        <f>IF(マンアワー!J859&gt;0,LN(マンアワー!J859),0)</f>
        <v>10.212465875136406</v>
      </c>
      <c r="L859" s="6">
        <f t="shared" ref="L859:Q859" si="855">E859-E$1089</f>
        <v>0.95123625174025328</v>
      </c>
      <c r="M859" s="6">
        <f t="shared" si="855"/>
        <v>1.1138147217450616</v>
      </c>
      <c r="N859" s="6">
        <f t="shared" si="855"/>
        <v>1.2064988666254894</v>
      </c>
      <c r="O859" s="6">
        <f t="shared" si="855"/>
        <v>1.1737424566707482</v>
      </c>
      <c r="P859" s="6">
        <f t="shared" si="855"/>
        <v>1.3572939647537687</v>
      </c>
      <c r="Q859" s="6">
        <f t="shared" si="855"/>
        <v>1.3992299399799997</v>
      </c>
    </row>
    <row r="860" spans="1:17" x14ac:dyDescent="0.15">
      <c r="A860" s="1">
        <v>38</v>
      </c>
      <c r="B860" s="1" t="s">
        <v>322</v>
      </c>
      <c r="C860" s="1">
        <v>6</v>
      </c>
      <c r="D860" s="1" t="s">
        <v>2</v>
      </c>
      <c r="E860" s="4">
        <f>IF(マンアワー!E860&gt;0,LN(マンアワー!E860),0)</f>
        <v>10.495685148191736</v>
      </c>
      <c r="F860" s="4">
        <f>IF(マンアワー!F860&gt;0,LN(マンアワー!F860),0)</f>
        <v>9.9754876382771052</v>
      </c>
      <c r="G860" s="4">
        <f>IF(マンアワー!G860&gt;0,LN(マンアワー!G860),0)</f>
        <v>9.81667766604264</v>
      </c>
      <c r="H860" s="4">
        <f>IF(マンアワー!H860&gt;0,LN(マンアワー!H860),0)</f>
        <v>9.5688646479447055</v>
      </c>
      <c r="I860" s="4">
        <f>IF(マンアワー!I860&gt;0,LN(マンアワー!I860),0)</f>
        <v>9.7561695773984134</v>
      </c>
      <c r="J860" s="4">
        <f>IF(マンアワー!J860&gt;0,LN(マンアワー!J860),0)</f>
        <v>9.6386700902690414</v>
      </c>
      <c r="L860" s="6">
        <f t="shared" ref="L860:Q860" si="856">E860-E$1090</f>
        <v>1.1318440531185647</v>
      </c>
      <c r="M860" s="6">
        <f t="shared" si="856"/>
        <v>0.82510208064017831</v>
      </c>
      <c r="N860" s="6">
        <f t="shared" si="856"/>
        <v>0.6203482975127006</v>
      </c>
      <c r="O860" s="6">
        <f t="shared" si="856"/>
        <v>0.42065727209498149</v>
      </c>
      <c r="P860" s="6">
        <f t="shared" si="856"/>
        <v>0.67323396428008131</v>
      </c>
      <c r="Q860" s="6">
        <f t="shared" si="856"/>
        <v>0.63475567718720249</v>
      </c>
    </row>
    <row r="861" spans="1:17" x14ac:dyDescent="0.15">
      <c r="A861" s="1">
        <v>38</v>
      </c>
      <c r="B861" s="1" t="s">
        <v>322</v>
      </c>
      <c r="C861" s="1">
        <v>7</v>
      </c>
      <c r="D861" s="1" t="s">
        <v>19</v>
      </c>
      <c r="E861" s="4">
        <f>IF(マンアワー!E861&gt;0,LN(マンアワー!E861),0)</f>
        <v>7.6933988606263979</v>
      </c>
      <c r="F861" s="4">
        <f>IF(マンアワー!F861&gt;0,LN(マンアワー!F861),0)</f>
        <v>7.6017520419381395</v>
      </c>
      <c r="G861" s="4">
        <f>IF(マンアワー!G861&gt;0,LN(マンアワー!G861),0)</f>
        <v>7.0880309778483701</v>
      </c>
      <c r="H861" s="4">
        <f>IF(マンアワー!H861&gt;0,LN(マンアワー!H861),0)</f>
        <v>7.1568365719630425</v>
      </c>
      <c r="I861" s="4">
        <f>IF(マンアワー!I861&gt;0,LN(マンアワー!I861),0)</f>
        <v>7.1129538214015158</v>
      </c>
      <c r="J861" s="4">
        <f>IF(マンアワー!J861&gt;0,LN(マンアワー!J861),0)</f>
        <v>7.1510942395069943</v>
      </c>
      <c r="L861" s="6">
        <f t="shared" ref="L861:Q861" si="857">E861-E$1091</f>
        <v>1.1907185572309773</v>
      </c>
      <c r="M861" s="6">
        <f t="shared" si="857"/>
        <v>1.0550824215065218</v>
      </c>
      <c r="N861" s="6">
        <f t="shared" si="857"/>
        <v>0.66069967472034907</v>
      </c>
      <c r="O861" s="6">
        <f t="shared" si="857"/>
        <v>0.83359283767677272</v>
      </c>
      <c r="P861" s="6">
        <f t="shared" si="857"/>
        <v>0.80295498930976539</v>
      </c>
      <c r="Q861" s="6">
        <f t="shared" si="857"/>
        <v>1.0025579835752003</v>
      </c>
    </row>
    <row r="862" spans="1:17" x14ac:dyDescent="0.15">
      <c r="A862" s="1">
        <v>38</v>
      </c>
      <c r="B862" s="1" t="s">
        <v>322</v>
      </c>
      <c r="C862" s="1">
        <v>8</v>
      </c>
      <c r="D862" s="1" t="s">
        <v>20</v>
      </c>
      <c r="E862" s="4">
        <f>IF(マンアワー!E862&gt;0,LN(マンアワー!E862),0)</f>
        <v>9.3502638857052212</v>
      </c>
      <c r="F862" s="4">
        <f>IF(マンアワー!F862&gt;0,LN(マンアワー!F862),0)</f>
        <v>9.5467548892157232</v>
      </c>
      <c r="G862" s="4">
        <f>IF(マンアワー!G862&gt;0,LN(マンアワー!G862),0)</f>
        <v>9.3661993864990034</v>
      </c>
      <c r="H862" s="4">
        <f>IF(マンアワー!H862&gt;0,LN(マンアワー!H862),0)</f>
        <v>9.1436536246947995</v>
      </c>
      <c r="I862" s="4">
        <f>IF(マンアワー!I862&gt;0,LN(マンアワー!I862),0)</f>
        <v>8.6472716250535466</v>
      </c>
      <c r="J862" s="4">
        <f>IF(マンアワー!J862&gt;0,LN(マンアワー!J862),0)</f>
        <v>8.5805533554345281</v>
      </c>
      <c r="L862" s="6">
        <f t="shared" ref="L862:Q862" si="858">E862-E$1092</f>
        <v>-0.63895064816442648</v>
      </c>
      <c r="M862" s="6">
        <f t="shared" si="858"/>
        <v>-0.43283444074939759</v>
      </c>
      <c r="N862" s="6">
        <f t="shared" si="858"/>
        <v>-0.52033059430551454</v>
      </c>
      <c r="O862" s="6">
        <f t="shared" si="858"/>
        <v>-0.48139787865032346</v>
      </c>
      <c r="P862" s="6">
        <f t="shared" si="858"/>
        <v>-0.62887162815736808</v>
      </c>
      <c r="Q862" s="6">
        <f t="shared" si="858"/>
        <v>-0.55904565027464592</v>
      </c>
    </row>
    <row r="863" spans="1:17" x14ac:dyDescent="0.15">
      <c r="A863" s="1">
        <v>38</v>
      </c>
      <c r="B863" s="1" t="s">
        <v>322</v>
      </c>
      <c r="C863" s="1">
        <v>9</v>
      </c>
      <c r="D863" s="1" t="s">
        <v>21</v>
      </c>
      <c r="E863" s="4">
        <f>IF(マンアワー!E863&gt;0,LN(マンアワー!E863),0)</f>
        <v>9.9030624909772804</v>
      </c>
      <c r="F863" s="4">
        <f>IF(マンアワー!F863&gt;0,LN(マンアワー!F863),0)</f>
        <v>9.4069781682379876</v>
      </c>
      <c r="G863" s="4">
        <f>IF(マンアワー!G863&gt;0,LN(マンアワー!G863),0)</f>
        <v>8.7898222158383863</v>
      </c>
      <c r="H863" s="4">
        <f>IF(マンアワー!H863&gt;0,LN(マンアワー!H863),0)</f>
        <v>8.6961607468468198</v>
      </c>
      <c r="I863" s="4">
        <f>IF(マンアワー!I863&gt;0,LN(マンアワー!I863),0)</f>
        <v>8.9526046432640936</v>
      </c>
      <c r="J863" s="4">
        <f>IF(マンアワー!J863&gt;0,LN(マンアワー!J863),0)</f>
        <v>8.8583610576156762</v>
      </c>
      <c r="L863" s="6">
        <f t="shared" ref="L863:Q863" si="859">E863-E$1093</f>
        <v>-3.2261166863129631E-2</v>
      </c>
      <c r="M863" s="6">
        <f t="shared" si="859"/>
        <v>-0.28604650174035484</v>
      </c>
      <c r="N863" s="6">
        <f t="shared" si="859"/>
        <v>-0.7541613731134742</v>
      </c>
      <c r="O863" s="6">
        <f t="shared" si="859"/>
        <v>-0.63103846272703734</v>
      </c>
      <c r="P863" s="6">
        <f t="shared" si="859"/>
        <v>-0.45260758191793293</v>
      </c>
      <c r="Q863" s="6">
        <f t="shared" si="859"/>
        <v>-0.37601944004267018</v>
      </c>
    </row>
    <row r="864" spans="1:17" x14ac:dyDescent="0.15">
      <c r="A864" s="1">
        <v>38</v>
      </c>
      <c r="B864" s="1" t="s">
        <v>322</v>
      </c>
      <c r="C864" s="1">
        <v>10</v>
      </c>
      <c r="D864" s="1" t="s">
        <v>22</v>
      </c>
      <c r="E864" s="4">
        <f>IF(マンアワー!E864&gt;0,LN(マンアワー!E864),0)</f>
        <v>9.6522351356692688</v>
      </c>
      <c r="F864" s="4">
        <f>IF(マンアワー!F864&gt;0,LN(マンアワー!F864),0)</f>
        <v>9.6296607612265266</v>
      </c>
      <c r="G864" s="4">
        <f>IF(マンアワー!G864&gt;0,LN(マンアワー!G864),0)</f>
        <v>9.7862091925539509</v>
      </c>
      <c r="H864" s="4">
        <f>IF(マンアワー!H864&gt;0,LN(マンアワー!H864),0)</f>
        <v>9.4438429176574719</v>
      </c>
      <c r="I864" s="4">
        <f>IF(マンアワー!I864&gt;0,LN(マンアワー!I864),0)</f>
        <v>9.3415835605057538</v>
      </c>
      <c r="J864" s="4">
        <f>IF(マンアワー!J864&gt;0,LN(マンアワー!J864),0)</f>
        <v>9.2495102743683049</v>
      </c>
      <c r="L864" s="6">
        <f t="shared" ref="L864:Q864" si="860">E864-E$1094</f>
        <v>-0.46148962138736138</v>
      </c>
      <c r="M864" s="6">
        <f t="shared" si="860"/>
        <v>-0.43051854091923225</v>
      </c>
      <c r="N864" s="6">
        <f t="shared" si="860"/>
        <v>-0.51105609170503818</v>
      </c>
      <c r="O864" s="6">
        <f t="shared" si="860"/>
        <v>-0.66902625045445774</v>
      </c>
      <c r="P864" s="6">
        <f t="shared" si="860"/>
        <v>-0.60654086556104758</v>
      </c>
      <c r="Q864" s="6">
        <f t="shared" si="860"/>
        <v>-0.57392194795927765</v>
      </c>
    </row>
    <row r="865" spans="1:17" x14ac:dyDescent="0.15">
      <c r="A865" s="1">
        <v>38</v>
      </c>
      <c r="B865" s="1" t="s">
        <v>322</v>
      </c>
      <c r="C865" s="1">
        <v>11</v>
      </c>
      <c r="D865" s="1" t="s">
        <v>23</v>
      </c>
      <c r="E865" s="4">
        <f>IF(マンアワー!E865&gt;0,LN(マンアワー!E865),0)</f>
        <v>10.434426361346885</v>
      </c>
      <c r="F865" s="4">
        <f>IF(マンアワー!F865&gt;0,LN(マンアワー!F865),0)</f>
        <v>10.417201029422539</v>
      </c>
      <c r="G865" s="4">
        <f>IF(マンアワー!G865&gt;0,LN(マンアワー!G865),0)</f>
        <v>10.402631082300601</v>
      </c>
      <c r="H865" s="4">
        <f>IF(マンアワー!H865&gt;0,LN(マンアワー!H865),0)</f>
        <v>10.316679575176185</v>
      </c>
      <c r="I865" s="4">
        <f>IF(マンアワー!I865&gt;0,LN(マンアワー!I865),0)</f>
        <v>10.491315312885511</v>
      </c>
      <c r="J865" s="4">
        <f>IF(マンアワー!J865&gt;0,LN(マンアワー!J865),0)</f>
        <v>10.326247053441151</v>
      </c>
      <c r="L865" s="6">
        <f t="shared" ref="L865:Q865" si="861">E865-E$1095</f>
        <v>0.24009545768065266</v>
      </c>
      <c r="M865" s="6">
        <f t="shared" si="861"/>
        <v>0.16284987075036383</v>
      </c>
      <c r="N865" s="6">
        <f t="shared" si="861"/>
        <v>-7.4321130469265029E-2</v>
      </c>
      <c r="O865" s="6">
        <f t="shared" si="861"/>
        <v>-8.9889181239550808E-2</v>
      </c>
      <c r="P865" s="6">
        <f t="shared" si="861"/>
        <v>7.2091490328929808E-2</v>
      </c>
      <c r="Q865" s="6">
        <f t="shared" si="861"/>
        <v>0.13159690085574027</v>
      </c>
    </row>
    <row r="866" spans="1:17" x14ac:dyDescent="0.15">
      <c r="A866" s="1">
        <v>38</v>
      </c>
      <c r="B866" s="1" t="s">
        <v>322</v>
      </c>
      <c r="C866" s="1">
        <v>12</v>
      </c>
      <c r="D866" s="1" t="s">
        <v>24</v>
      </c>
      <c r="E866" s="4">
        <f>IF(マンアワー!E866&gt;0,LN(マンアワー!E866),0)</f>
        <v>9.2287559397870069</v>
      </c>
      <c r="F866" s="4">
        <f>IF(マンアワー!F866&gt;0,LN(マンアワー!F866),0)</f>
        <v>9.9632852952132147</v>
      </c>
      <c r="G866" s="4">
        <f>IF(マンアワー!G866&gt;0,LN(マンアワー!G866),0)</f>
        <v>10.38941040140508</v>
      </c>
      <c r="H866" s="4">
        <f>IF(マンアワー!H866&gt;0,LN(マンアワー!H866),0)</f>
        <v>10.359953899959653</v>
      </c>
      <c r="I866" s="4">
        <f>IF(マンアワー!I866&gt;0,LN(マンアワー!I866),0)</f>
        <v>9.8723437554105722</v>
      </c>
      <c r="J866" s="4">
        <f>IF(マンアワー!J866&gt;0,LN(マンアワー!J866),0)</f>
        <v>9.8326166978368263</v>
      </c>
      <c r="L866" s="6">
        <f t="shared" ref="L866:Q866" si="862">E866-E$1096</f>
        <v>-0.95986911898554794</v>
      </c>
      <c r="M866" s="6">
        <f t="shared" si="862"/>
        <v>-0.45224345978609648</v>
      </c>
      <c r="N866" s="6">
        <f t="shared" si="862"/>
        <v>-0.5914684449939891</v>
      </c>
      <c r="O866" s="6">
        <f t="shared" si="862"/>
        <v>-0.5228928534859989</v>
      </c>
      <c r="P866" s="6">
        <f t="shared" si="862"/>
        <v>-0.87182871698557207</v>
      </c>
      <c r="Q866" s="6">
        <f t="shared" si="862"/>
        <v>-0.78560953512970144</v>
      </c>
    </row>
    <row r="867" spans="1:17" x14ac:dyDescent="0.15">
      <c r="A867" s="1">
        <v>38</v>
      </c>
      <c r="B867" s="1" t="s">
        <v>322</v>
      </c>
      <c r="C867" s="1">
        <v>13</v>
      </c>
      <c r="D867" s="1" t="s">
        <v>25</v>
      </c>
      <c r="E867" s="4">
        <f>IF(マンアワー!E867&gt;0,LN(マンアワー!E867),0)</f>
        <v>9.8629142730006016</v>
      </c>
      <c r="F867" s="4">
        <f>IF(マンアワー!F867&gt;0,LN(マンアワー!F867),0)</f>
        <v>9.8730367399960794</v>
      </c>
      <c r="G867" s="4">
        <f>IF(マンアワー!G867&gt;0,LN(マンアワー!G867),0)</f>
        <v>9.5549734859480129</v>
      </c>
      <c r="H867" s="4">
        <f>IF(マンアワー!H867&gt;0,LN(マンアワー!H867),0)</f>
        <v>9.4627872543126976</v>
      </c>
      <c r="I867" s="4">
        <f>IF(マンアワー!I867&gt;0,LN(マンアワー!I867),0)</f>
        <v>10.020868978023435</v>
      </c>
      <c r="J867" s="4">
        <f>IF(マンアワー!J867&gt;0,LN(マンアワー!J867),0)</f>
        <v>9.9966688167448616</v>
      </c>
      <c r="L867" s="6">
        <f t="shared" ref="L867:Q867" si="863">E867-E$1097</f>
        <v>0.22943044744059371</v>
      </c>
      <c r="M867" s="6">
        <f t="shared" si="863"/>
        <v>0.1070039039004822</v>
      </c>
      <c r="N867" s="6">
        <f t="shared" si="863"/>
        <v>-0.26040395300764096</v>
      </c>
      <c r="O867" s="6">
        <f t="shared" si="863"/>
        <v>-0.26963962133909192</v>
      </c>
      <c r="P867" s="6">
        <f t="shared" si="863"/>
        <v>1.7053501809138893E-2</v>
      </c>
      <c r="Q867" s="6">
        <f t="shared" si="863"/>
        <v>0.14574100091814124</v>
      </c>
    </row>
    <row r="868" spans="1:17" x14ac:dyDescent="0.15">
      <c r="A868" s="1">
        <v>38</v>
      </c>
      <c r="B868" s="1" t="s">
        <v>322</v>
      </c>
      <c r="C868" s="1">
        <v>14</v>
      </c>
      <c r="D868" s="1" t="s">
        <v>26</v>
      </c>
      <c r="E868" s="4">
        <f>IF(マンアワー!E868&gt;0,LN(マンアワー!E868),0)</f>
        <v>5.6052726700894997</v>
      </c>
      <c r="F868" s="4">
        <f>IF(マンアワー!F868&gt;0,LN(マンアワー!F868),0)</f>
        <v>6.5695862714011994</v>
      </c>
      <c r="G868" s="4">
        <f>IF(マンアワー!G868&gt;0,LN(マンアワー!G868),0)</f>
        <v>7.1215720635153348</v>
      </c>
      <c r="H868" s="4">
        <f>IF(マンアワー!H868&gt;0,LN(マンアワー!H868),0)</f>
        <v>6.6733613259759226</v>
      </c>
      <c r="I868" s="4">
        <f>IF(マンアワー!I868&gt;0,LN(マンアワー!I868),0)</f>
        <v>6.6763856166342856</v>
      </c>
      <c r="J868" s="4">
        <f>IF(マンアワー!J868&gt;0,LN(マンアワー!J868),0)</f>
        <v>6.467581708986045</v>
      </c>
      <c r="L868" s="6">
        <f t="shared" ref="L868:Q868" si="864">E868-E$1098</f>
        <v>-2.3494230425647684</v>
      </c>
      <c r="M868" s="6">
        <f t="shared" si="864"/>
        <v>-1.7809694346514924</v>
      </c>
      <c r="N868" s="6">
        <f t="shared" si="864"/>
        <v>-1.4242833050668056</v>
      </c>
      <c r="O868" s="6">
        <f t="shared" si="864"/>
        <v>-1.499282231455271</v>
      </c>
      <c r="P868" s="6">
        <f t="shared" si="864"/>
        <v>-1.3867829814064061</v>
      </c>
      <c r="Q868" s="6">
        <f t="shared" si="864"/>
        <v>-1.471564507549008</v>
      </c>
    </row>
    <row r="869" spans="1:17" x14ac:dyDescent="0.15">
      <c r="A869" s="1">
        <v>38</v>
      </c>
      <c r="B869" s="1" t="s">
        <v>322</v>
      </c>
      <c r="C869" s="1">
        <v>15</v>
      </c>
      <c r="D869" s="1" t="s">
        <v>27</v>
      </c>
      <c r="E869" s="4">
        <f>IF(マンアワー!E869&gt;0,LN(マンアワー!E869),0)</f>
        <v>10.671826077188355</v>
      </c>
      <c r="F869" s="4">
        <f>IF(マンアワー!F869&gt;0,LN(マンアワー!F869),0)</f>
        <v>10.617315095660825</v>
      </c>
      <c r="G869" s="4">
        <f>IF(マンアワー!G869&gt;0,LN(マンアワー!G869),0)</f>
        <v>10.653544639699604</v>
      </c>
      <c r="H869" s="4">
        <f>IF(マンアワー!H869&gt;0,LN(マンアワー!H869),0)</f>
        <v>10.469393161893969</v>
      </c>
      <c r="I869" s="4">
        <f>IF(マンアワー!I869&gt;0,LN(マンアワー!I869),0)</f>
        <v>10.224175274741132</v>
      </c>
      <c r="J869" s="4">
        <f>IF(マンアワー!J869&gt;0,LN(マンアワー!J869),0)</f>
        <v>10.15151964213384</v>
      </c>
      <c r="L869" s="6">
        <f t="shared" ref="L869:Q869" si="865">E869-E$1099</f>
        <v>-0.70041994722782164</v>
      </c>
      <c r="M869" s="6">
        <f t="shared" si="865"/>
        <v>-0.68411496964998442</v>
      </c>
      <c r="N869" s="6">
        <f t="shared" si="865"/>
        <v>-0.66310446971679227</v>
      </c>
      <c r="O869" s="6">
        <f t="shared" si="865"/>
        <v>-0.59861821965415629</v>
      </c>
      <c r="P869" s="6">
        <f t="shared" si="865"/>
        <v>-0.61132960492426314</v>
      </c>
      <c r="Q869" s="6">
        <f t="shared" si="865"/>
        <v>-0.59379358371081281</v>
      </c>
    </row>
    <row r="870" spans="1:17" x14ac:dyDescent="0.15">
      <c r="A870" s="1">
        <v>38</v>
      </c>
      <c r="B870" s="1" t="s">
        <v>321</v>
      </c>
      <c r="C870" s="1">
        <v>16</v>
      </c>
      <c r="D870" s="1" t="s">
        <v>10</v>
      </c>
      <c r="E870" s="4">
        <f>IF(マンアワー!E870&gt;0,LN(マンアワー!E870),0)</f>
        <v>11.819546777126934</v>
      </c>
      <c r="F870" s="4">
        <f>IF(マンアワー!F870&gt;0,LN(マンアワー!F870),0)</f>
        <v>12.072439124906122</v>
      </c>
      <c r="G870" s="4">
        <f>IF(マンアワー!G870&gt;0,LN(マンアワー!G870),0)</f>
        <v>11.989501367702994</v>
      </c>
      <c r="H870" s="4">
        <f>IF(マンアワー!H870&gt;0,LN(マンアワー!H870),0)</f>
        <v>12.019202299902485</v>
      </c>
      <c r="I870" s="4">
        <f>IF(マンアワー!I870&gt;0,LN(マンアワー!I870),0)</f>
        <v>11.947878799484601</v>
      </c>
      <c r="J870" s="4">
        <f>IF(マンアワー!J870&gt;0,LN(マンアワー!J870),0)</f>
        <v>11.833487652656952</v>
      </c>
      <c r="L870" s="6">
        <f t="shared" ref="L870:Q870" si="866">E870-E$1100</f>
        <v>-0.16274686175503028</v>
      </c>
      <c r="M870" s="6">
        <f t="shared" si="866"/>
        <v>-0.21349065798312772</v>
      </c>
      <c r="N870" s="6">
        <f t="shared" si="866"/>
        <v>-0.27600409379236979</v>
      </c>
      <c r="O870" s="6">
        <f t="shared" si="866"/>
        <v>-0.23251977676224023</v>
      </c>
      <c r="P870" s="6">
        <f t="shared" si="866"/>
        <v>-9.1814682577064488E-2</v>
      </c>
      <c r="Q870" s="6">
        <f t="shared" si="866"/>
        <v>-0.15030035215318982</v>
      </c>
    </row>
    <row r="871" spans="1:17" x14ac:dyDescent="0.15">
      <c r="A871" s="1">
        <v>38</v>
      </c>
      <c r="B871" s="1" t="s">
        <v>321</v>
      </c>
      <c r="C871" s="1">
        <v>17</v>
      </c>
      <c r="D871" s="1" t="s">
        <v>11</v>
      </c>
      <c r="E871" s="4">
        <f>IF(マンアワー!E871&gt;0,LN(マンアワー!E871),0)</f>
        <v>9.0819152840666941</v>
      </c>
      <c r="F871" s="4">
        <f>IF(マンアワー!F871&gt;0,LN(マンアワー!F871),0)</f>
        <v>9.1842380746131358</v>
      </c>
      <c r="G871" s="4">
        <f>IF(マンアワー!G871&gt;0,LN(マンアワー!G871),0)</f>
        <v>9.2793772105527967</v>
      </c>
      <c r="H871" s="4">
        <f>IF(マンアワー!H871&gt;0,LN(マンアワー!H871),0)</f>
        <v>9.3226407467506398</v>
      </c>
      <c r="I871" s="4">
        <f>IF(マンアワー!I871&gt;0,LN(マンアワー!I871),0)</f>
        <v>9.2574966701553016</v>
      </c>
      <c r="J871" s="4">
        <f>IF(マンアワー!J871&gt;0,LN(マンアワー!J871),0)</f>
        <v>9.2502048055020332</v>
      </c>
      <c r="L871" s="6">
        <f t="shared" ref="L871:Q871" si="867">E871-E$1101</f>
        <v>-9.0609869027169054E-2</v>
      </c>
      <c r="M871" s="6">
        <f t="shared" si="867"/>
        <v>-0.15168701526436124</v>
      </c>
      <c r="N871" s="6">
        <f t="shared" si="867"/>
        <v>-0.16791555139225878</v>
      </c>
      <c r="O871" s="6">
        <f t="shared" si="867"/>
        <v>-0.17385330275327604</v>
      </c>
      <c r="P871" s="6">
        <f t="shared" si="867"/>
        <v>-0.17951960344691642</v>
      </c>
      <c r="Q871" s="6">
        <f t="shared" si="867"/>
        <v>-0.17275719373345133</v>
      </c>
    </row>
    <row r="872" spans="1:17" x14ac:dyDescent="0.15">
      <c r="A872" s="1">
        <v>38</v>
      </c>
      <c r="B872" s="1" t="s">
        <v>321</v>
      </c>
      <c r="C872" s="1">
        <v>18</v>
      </c>
      <c r="D872" s="1" t="s">
        <v>12</v>
      </c>
      <c r="E872" s="4">
        <f>IF(マンアワー!E872&gt;0,LN(マンアワー!E872),0)</f>
        <v>12.35138862456027</v>
      </c>
      <c r="F872" s="4">
        <f>IF(マンアワー!F872&gt;0,LN(マンアワー!F872),0)</f>
        <v>12.503481492124726</v>
      </c>
      <c r="G872" s="4">
        <f>IF(マンアワー!G872&gt;0,LN(マンアワー!G872),0)</f>
        <v>12.354959520884316</v>
      </c>
      <c r="H872" s="4">
        <f>IF(マンアワー!H872&gt;0,LN(マンアワー!H872),0)</f>
        <v>12.024846254404038</v>
      </c>
      <c r="I872" s="4">
        <f>IF(マンアワー!I872&gt;0,LN(マンアワー!I872),0)</f>
        <v>12.202603218110443</v>
      </c>
      <c r="J872" s="4">
        <f>IF(マンアワー!J872&gt;0,LN(マンアワー!J872),0)</f>
        <v>12.184464065019665</v>
      </c>
      <c r="L872" s="6">
        <f t="shared" ref="L872:Q872" si="868">E872-E$1102</f>
        <v>-0.23718133131220576</v>
      </c>
      <c r="M872" s="6">
        <f t="shared" si="868"/>
        <v>-0.20992525740469681</v>
      </c>
      <c r="N872" s="6">
        <f t="shared" si="868"/>
        <v>-0.29014338081715607</v>
      </c>
      <c r="O872" s="6">
        <f t="shared" si="868"/>
        <v>-0.4833106660913753</v>
      </c>
      <c r="P872" s="6">
        <f t="shared" si="868"/>
        <v>-0.14395265676491853</v>
      </c>
      <c r="Q872" s="6">
        <f t="shared" si="868"/>
        <v>-0.13031713610438977</v>
      </c>
    </row>
    <row r="873" spans="1:17" x14ac:dyDescent="0.15">
      <c r="A873" s="1">
        <v>38</v>
      </c>
      <c r="B873" s="1" t="s">
        <v>321</v>
      </c>
      <c r="C873" s="1">
        <v>19</v>
      </c>
      <c r="D873" s="1" t="s">
        <v>13</v>
      </c>
      <c r="E873" s="4">
        <f>IF(マンアワー!E873&gt;0,LN(マンアワー!E873),0)</f>
        <v>10.144993216577443</v>
      </c>
      <c r="F873" s="4">
        <f>IF(マンアワー!F873&gt;0,LN(マンアワー!F873),0)</f>
        <v>10.45108791304617</v>
      </c>
      <c r="G873" s="4">
        <f>IF(マンアワー!G873&gt;0,LN(マンアワー!G873),0)</f>
        <v>10.533439619248764</v>
      </c>
      <c r="H873" s="4">
        <f>IF(マンアワー!H873&gt;0,LN(マンアワー!H873),0)</f>
        <v>10.317250816613432</v>
      </c>
      <c r="I873" s="4">
        <f>IF(マンアワー!I873&gt;0,LN(マンアワー!I873),0)</f>
        <v>10.409192194896466</v>
      </c>
      <c r="J873" s="4">
        <f>IF(マンアワー!J873&gt;0,LN(マンアワー!J873),0)</f>
        <v>10.38878809348064</v>
      </c>
      <c r="L873" s="6">
        <f t="shared" ref="L873:Q873" si="869">E873-E$1103</f>
        <v>-0.30781182720179601</v>
      </c>
      <c r="M873" s="6">
        <f t="shared" si="869"/>
        <v>-0.28680156051870043</v>
      </c>
      <c r="N873" s="6">
        <f t="shared" si="869"/>
        <v>-0.31065441223459089</v>
      </c>
      <c r="O873" s="6">
        <f t="shared" si="869"/>
        <v>-0.39780638057748519</v>
      </c>
      <c r="P873" s="6">
        <f t="shared" si="869"/>
        <v>-0.27535152378562344</v>
      </c>
      <c r="Q873" s="6">
        <f t="shared" si="869"/>
        <v>-0.2901284954451917</v>
      </c>
    </row>
    <row r="874" spans="1:17" x14ac:dyDescent="0.15">
      <c r="A874" s="1">
        <v>38</v>
      </c>
      <c r="B874" s="1" t="s">
        <v>321</v>
      </c>
      <c r="C874" s="1">
        <v>20</v>
      </c>
      <c r="D874" s="1" t="s">
        <v>14</v>
      </c>
      <c r="E874" s="4">
        <f>IF(マンアワー!E874&gt;0,LN(マンアワー!E874),0)</f>
        <v>8.3077430447696656</v>
      </c>
      <c r="F874" s="4">
        <f>IF(マンアワー!F874&gt;0,LN(マンアワー!F874),0)</f>
        <v>8.7350372936339262</v>
      </c>
      <c r="G874" s="4">
        <f>IF(マンアワー!G874&gt;0,LN(マンアワー!G874),0)</f>
        <v>9.3042777459372807</v>
      </c>
      <c r="H874" s="4">
        <f>IF(マンアワー!H874&gt;0,LN(マンアワー!H874),0)</f>
        <v>9.2269135367676771</v>
      </c>
      <c r="I874" s="4">
        <f>IF(マンアワー!I874&gt;0,LN(マンアワー!I874),0)</f>
        <v>9.2195364156183857</v>
      </c>
      <c r="J874" s="4">
        <f>IF(マンアワー!J874&gt;0,LN(マンアワー!J874),0)</f>
        <v>9.2305296958210139</v>
      </c>
      <c r="L874" s="6">
        <f t="shared" ref="L874:Q874" si="870">E874-E$1104</f>
        <v>-0.36332043400222425</v>
      </c>
      <c r="M874" s="6">
        <f t="shared" si="870"/>
        <v>-0.5413270975629576</v>
      </c>
      <c r="N874" s="6">
        <f t="shared" si="870"/>
        <v>-0.36282201420801208</v>
      </c>
      <c r="O874" s="6">
        <f t="shared" si="870"/>
        <v>-0.47591611785016497</v>
      </c>
      <c r="P874" s="6">
        <f t="shared" si="870"/>
        <v>-0.45549758596537693</v>
      </c>
      <c r="Q874" s="6">
        <f t="shared" si="870"/>
        <v>-0.43623106024391411</v>
      </c>
    </row>
    <row r="875" spans="1:17" x14ac:dyDescent="0.15">
      <c r="A875" s="1">
        <v>38</v>
      </c>
      <c r="B875" s="1" t="s">
        <v>321</v>
      </c>
      <c r="C875" s="1">
        <v>21</v>
      </c>
      <c r="D875" s="1" t="s">
        <v>15</v>
      </c>
      <c r="E875" s="4">
        <f>IF(マンアワー!E875&gt;0,LN(マンアワー!E875),0)</f>
        <v>11.682713555265792</v>
      </c>
      <c r="F875" s="4">
        <f>IF(マンアワー!F875&gt;0,LN(マンアワー!F875),0)</f>
        <v>11.578262556300341</v>
      </c>
      <c r="G875" s="4">
        <f>IF(マンアワー!G875&gt;0,LN(マンアワー!G875),0)</f>
        <v>11.51914767645231</v>
      </c>
      <c r="H875" s="4">
        <f>IF(マンアワー!H875&gt;0,LN(マンアワー!H875),0)</f>
        <v>11.318524409504274</v>
      </c>
      <c r="I875" s="4">
        <f>IF(マンアワー!I875&gt;0,LN(マンアワー!I875),0)</f>
        <v>11.424642137656502</v>
      </c>
      <c r="J875" s="4">
        <f>IF(マンアワー!J875&gt;0,LN(マンアワー!J875),0)</f>
        <v>11.400271896431184</v>
      </c>
      <c r="L875" s="6">
        <f t="shared" ref="L875:Q875" si="871">E875-E$1105</f>
        <v>0.12280067402418027</v>
      </c>
      <c r="M875" s="6">
        <f t="shared" si="871"/>
        <v>-3.619998031032523E-2</v>
      </c>
      <c r="N875" s="6">
        <f t="shared" si="871"/>
        <v>-0.1369440657287786</v>
      </c>
      <c r="O875" s="6">
        <f t="shared" si="871"/>
        <v>-0.30182004536352558</v>
      </c>
      <c r="P875" s="6">
        <f t="shared" si="871"/>
        <v>-9.3380397588170183E-2</v>
      </c>
      <c r="Q875" s="6">
        <f t="shared" si="871"/>
        <v>-0.10811567681094125</v>
      </c>
    </row>
    <row r="876" spans="1:17" x14ac:dyDescent="0.15">
      <c r="A876" s="1">
        <v>38</v>
      </c>
      <c r="B876" s="1" t="s">
        <v>192</v>
      </c>
      <c r="C876" s="1">
        <v>22</v>
      </c>
      <c r="D876" s="1" t="s">
        <v>7</v>
      </c>
      <c r="E876" s="4">
        <f>IF(マンアワー!E876&gt;0,LN(マンアワー!E876),0)</f>
        <v>12.38037769815357</v>
      </c>
      <c r="F876" s="4">
        <f>IF(マンアワー!F876&gt;0,LN(マンアワー!F876),0)</f>
        <v>12.553520726440727</v>
      </c>
      <c r="G876" s="4">
        <f>IF(マンアワー!G876&gt;0,LN(マンアワー!G876),0)</f>
        <v>12.820392698847026</v>
      </c>
      <c r="H876" s="4">
        <f>IF(マンアワー!H876&gt;0,LN(マンアワー!H876),0)</f>
        <v>12.849605652998154</v>
      </c>
      <c r="I876" s="4">
        <f>IF(マンアワー!I876&gt;0,LN(マンアワー!I876),0)</f>
        <v>13.064993050009301</v>
      </c>
      <c r="J876" s="4">
        <f>IF(マンアワー!J876&gt;0,LN(マンアワー!J876),0)</f>
        <v>13.094060454851322</v>
      </c>
      <c r="L876" s="6">
        <f t="shared" ref="L876:Q876" si="872">E876-E$1106</f>
        <v>-0.18266102344804125</v>
      </c>
      <c r="M876" s="6">
        <f t="shared" si="872"/>
        <v>-0.26390285124396407</v>
      </c>
      <c r="N876" s="6">
        <f t="shared" si="872"/>
        <v>-0.24698577591980175</v>
      </c>
      <c r="O876" s="6">
        <f t="shared" si="872"/>
        <v>-0.33583090713330144</v>
      </c>
      <c r="P876" s="6">
        <f t="shared" si="872"/>
        <v>-0.26722780125119705</v>
      </c>
      <c r="Q876" s="6">
        <f t="shared" si="872"/>
        <v>-0.22372913874089662</v>
      </c>
    </row>
    <row r="877" spans="1:17" x14ac:dyDescent="0.15">
      <c r="A877" s="1">
        <v>38</v>
      </c>
      <c r="B877" s="1" t="s">
        <v>192</v>
      </c>
      <c r="C877" s="1">
        <v>23</v>
      </c>
      <c r="D877" s="1" t="s">
        <v>28</v>
      </c>
      <c r="E877" s="4">
        <f>IF(マンアワー!E877&gt;0,LN(マンアワー!E877),0)</f>
        <v>11.391277494063871</v>
      </c>
      <c r="F877" s="4">
        <f>IF(マンアワー!F877&gt;0,LN(マンアワー!F877),0)</f>
        <v>11.420417945425886</v>
      </c>
      <c r="G877" s="4">
        <f>IF(マンアワー!G877&gt;0,LN(マンアワー!G877),0)</f>
        <v>11.484051428488341</v>
      </c>
      <c r="H877" s="4">
        <f>IF(マンアワー!H877&gt;0,LN(マンアワー!H877),0)</f>
        <v>11.373751268352496</v>
      </c>
      <c r="I877" s="4">
        <f>IF(マンアワー!I877&gt;0,LN(マンアワー!I877),0)</f>
        <v>11.350194370039249</v>
      </c>
      <c r="J877" s="4">
        <f>IF(マンアワー!J877&gt;0,LN(マンアワー!J877),0)</f>
        <v>11.356131624120634</v>
      </c>
      <c r="L877" s="6">
        <f t="shared" ref="L877:Q877" si="873">E877-E$1107</f>
        <v>-0.21944487441805727</v>
      </c>
      <c r="M877" s="6">
        <f t="shared" si="873"/>
        <v>-0.33637697640201303</v>
      </c>
      <c r="N877" s="6">
        <f t="shared" si="873"/>
        <v>-0.25458288587028477</v>
      </c>
      <c r="O877" s="6">
        <f t="shared" si="873"/>
        <v>-0.28786959288143343</v>
      </c>
      <c r="P877" s="6">
        <f t="shared" si="873"/>
        <v>-0.20067486745675467</v>
      </c>
      <c r="Q877" s="6">
        <f t="shared" si="873"/>
        <v>-0.17261378349900625</v>
      </c>
    </row>
    <row r="878" spans="1:17" x14ac:dyDescent="0.15">
      <c r="A878" s="1">
        <v>39</v>
      </c>
      <c r="B878" s="1" t="s">
        <v>323</v>
      </c>
      <c r="C878" s="1">
        <v>1</v>
      </c>
      <c r="D878" s="1" t="s">
        <v>8</v>
      </c>
      <c r="E878" s="4">
        <f>IF(マンアワー!E878&gt;0,LN(マンアワー!E878),0)</f>
        <v>12.490764583912235</v>
      </c>
      <c r="F878" s="4">
        <f>IF(マンアワー!F878&gt;0,LN(マンアワー!F878),0)</f>
        <v>12.151832622497645</v>
      </c>
      <c r="G878" s="4">
        <f>IF(マンアワー!G878&gt;0,LN(マンアワー!G878),0)</f>
        <v>11.800470996925554</v>
      </c>
      <c r="H878" s="4">
        <f>IF(マンアワー!H878&gt;0,LN(マンアワー!H878),0)</f>
        <v>11.419084649172126</v>
      </c>
      <c r="I878" s="4">
        <f>IF(マンアワー!I878&gt;0,LN(マンアワー!I878),0)</f>
        <v>11.298801799174059</v>
      </c>
      <c r="J878" s="4">
        <f>IF(マンアワー!J878&gt;0,LN(マンアワー!J878),0)</f>
        <v>11.292143270138082</v>
      </c>
      <c r="L878" s="6">
        <f t="shared" ref="L878:Q878" si="874">E878-E$1085</f>
        <v>-0.33727455163983677</v>
      </c>
      <c r="M878" s="6">
        <f t="shared" si="874"/>
        <v>-0.25777631961349634</v>
      </c>
      <c r="N878" s="6">
        <f t="shared" si="874"/>
        <v>-0.20574568174233576</v>
      </c>
      <c r="O878" s="6">
        <f t="shared" si="874"/>
        <v>-0.16194214431548026</v>
      </c>
      <c r="P878" s="6">
        <f t="shared" si="874"/>
        <v>-0.13093204608269104</v>
      </c>
      <c r="Q878" s="6">
        <f t="shared" si="874"/>
        <v>-0.11357450400819502</v>
      </c>
    </row>
    <row r="879" spans="1:17" x14ac:dyDescent="0.15">
      <c r="A879" s="1">
        <v>39</v>
      </c>
      <c r="B879" s="1" t="s">
        <v>323</v>
      </c>
      <c r="C879" s="1">
        <v>2</v>
      </c>
      <c r="D879" s="1" t="s">
        <v>9</v>
      </c>
      <c r="E879" s="4">
        <f>IF(マンアワー!E879&gt;0,LN(マンアワー!E879),0)</f>
        <v>8.5467638487375961</v>
      </c>
      <c r="F879" s="4">
        <f>IF(マンアワー!F879&gt;0,LN(マンアワー!F879),0)</f>
        <v>8.3742622214404729</v>
      </c>
      <c r="G879" s="4">
        <f>IF(マンアワー!G879&gt;0,LN(マンアワー!G879),0)</f>
        <v>8.1375749964797599</v>
      </c>
      <c r="H879" s="4">
        <f>IF(マンアワー!H879&gt;0,LN(マンアワー!H879),0)</f>
        <v>7.9929274937139185</v>
      </c>
      <c r="I879" s="4">
        <f>IF(マンアワー!I879&gt;0,LN(マンアワー!I879),0)</f>
        <v>7.3648520518962375</v>
      </c>
      <c r="J879" s="4">
        <f>IF(マンアワー!J879&gt;0,LN(マンアワー!J879),0)</f>
        <v>7.2192374130127117</v>
      </c>
      <c r="L879" s="6">
        <f t="shared" ref="L879:Q879" si="875">E879-E$1086</f>
        <v>-0.301366414517517</v>
      </c>
      <c r="M879" s="6">
        <f t="shared" si="875"/>
        <v>5.3558542681814814E-2</v>
      </c>
      <c r="N879" s="6">
        <f t="shared" si="875"/>
        <v>6.1835197464070291E-2</v>
      </c>
      <c r="O879" s="6">
        <f t="shared" si="875"/>
        <v>0.27398556497901971</v>
      </c>
      <c r="P879" s="6">
        <f t="shared" si="875"/>
        <v>0.17179761842835717</v>
      </c>
      <c r="Q879" s="6">
        <f t="shared" si="875"/>
        <v>0.17262105485611823</v>
      </c>
    </row>
    <row r="880" spans="1:17" x14ac:dyDescent="0.15">
      <c r="A880" s="1">
        <v>39</v>
      </c>
      <c r="B880" s="1" t="s">
        <v>324</v>
      </c>
      <c r="C880" s="1">
        <v>3</v>
      </c>
      <c r="D880" s="1" t="s">
        <v>16</v>
      </c>
      <c r="E880" s="4">
        <f>IF(マンアワー!E880&gt;0,LN(マンアワー!E880),0)</f>
        <v>9.7218621068814652</v>
      </c>
      <c r="F880" s="4">
        <f>IF(マンアワー!F880&gt;0,LN(マンアワー!F880),0)</f>
        <v>9.7073662513238013</v>
      </c>
      <c r="G880" s="4">
        <f>IF(マンアワー!G880&gt;0,LN(マンアワー!G880),0)</f>
        <v>9.784511858877778</v>
      </c>
      <c r="H880" s="4">
        <f>IF(マンアワー!H880&gt;0,LN(マンアワー!H880),0)</f>
        <v>9.5291949231045745</v>
      </c>
      <c r="I880" s="4">
        <f>IF(マンアワー!I880&gt;0,LN(マンアワー!I880),0)</f>
        <v>9.6078713132589204</v>
      </c>
      <c r="J880" s="4">
        <f>IF(マンアワー!J880&gt;0,LN(マンアワー!J880),0)</f>
        <v>9.4892351422475656</v>
      </c>
      <c r="L880" s="6">
        <f t="shared" ref="L880:Q880" si="876">E880-E$1087</f>
        <v>-0.9869964432806615</v>
      </c>
      <c r="M880" s="6">
        <f t="shared" si="876"/>
        <v>-1.0107466074076346</v>
      </c>
      <c r="N880" s="6">
        <f t="shared" si="876"/>
        <v>-1.0394386487267866</v>
      </c>
      <c r="O880" s="6">
        <f t="shared" si="876"/>
        <v>-1.1976893722926256</v>
      </c>
      <c r="P880" s="6">
        <f t="shared" si="876"/>
        <v>-1.0996650533145456</v>
      </c>
      <c r="Q880" s="6">
        <f t="shared" si="876"/>
        <v>-1.1647628234281644</v>
      </c>
    </row>
    <row r="881" spans="1:17" x14ac:dyDescent="0.15">
      <c r="A881" s="1">
        <v>39</v>
      </c>
      <c r="B881" s="1" t="s">
        <v>324</v>
      </c>
      <c r="C881" s="1">
        <v>4</v>
      </c>
      <c r="D881" s="1" t="s">
        <v>17</v>
      </c>
      <c r="E881" s="4">
        <f>IF(マンアワー!E881&gt;0,LN(マンアワー!E881),0)</f>
        <v>9.3488725261468435</v>
      </c>
      <c r="F881" s="4">
        <f>IF(マンアワー!F881&gt;0,LN(マンアワー!F881),0)</f>
        <v>9.8241555000268672</v>
      </c>
      <c r="G881" s="4">
        <f>IF(マンアワー!G881&gt;0,LN(マンアワー!G881),0)</f>
        <v>10.009437421477035</v>
      </c>
      <c r="H881" s="4">
        <f>IF(マンアワー!H881&gt;0,LN(マンアワー!H881),0)</f>
        <v>8.9964217282678245</v>
      </c>
      <c r="I881" s="4">
        <f>IF(マンアワー!I881&gt;0,LN(マンアワー!I881),0)</f>
        <v>8.3173697603836594</v>
      </c>
      <c r="J881" s="4">
        <f>IF(マンアワー!J881&gt;0,LN(マンアワー!J881),0)</f>
        <v>8.1298500838191501</v>
      </c>
      <c r="L881" s="6">
        <f t="shared" ref="L881:Q881" si="877">E881-E$1088</f>
        <v>-1.5587726314620145</v>
      </c>
      <c r="M881" s="6">
        <f t="shared" si="877"/>
        <v>-1.031704432643199</v>
      </c>
      <c r="N881" s="6">
        <f t="shared" si="877"/>
        <v>-0.86530963674621297</v>
      </c>
      <c r="O881" s="6">
        <f t="shared" si="877"/>
        <v>-1.224261512719238</v>
      </c>
      <c r="P881" s="6">
        <f t="shared" si="877"/>
        <v>-1.2895013252217673</v>
      </c>
      <c r="Q881" s="6">
        <f t="shared" si="877"/>
        <v>-1.3618292320243768</v>
      </c>
    </row>
    <row r="882" spans="1:17" x14ac:dyDescent="0.15">
      <c r="A882" s="1">
        <v>39</v>
      </c>
      <c r="B882" s="1" t="s">
        <v>324</v>
      </c>
      <c r="C882" s="1">
        <v>5</v>
      </c>
      <c r="D882" s="1" t="s">
        <v>18</v>
      </c>
      <c r="E882" s="4">
        <f>IF(マンアワー!E882&gt;0,LN(マンアワー!E882),0)</f>
        <v>9.4042534775761411</v>
      </c>
      <c r="F882" s="4">
        <f>IF(マンアワー!F882&gt;0,LN(マンアワー!F882),0)</f>
        <v>8.9751384458972812</v>
      </c>
      <c r="G882" s="4">
        <f>IF(マンアワー!G882&gt;0,LN(マンアワー!G882),0)</f>
        <v>8.8764991765160062</v>
      </c>
      <c r="H882" s="4">
        <f>IF(マンアワー!H882&gt;0,LN(マンアワー!H882),0)</f>
        <v>8.8754477483443814</v>
      </c>
      <c r="I882" s="4">
        <f>IF(マンアワー!I882&gt;0,LN(マンアワー!I882),0)</f>
        <v>8.6364338695151908</v>
      </c>
      <c r="J882" s="4">
        <f>IF(マンアワー!J882&gt;0,LN(マンアワー!J882),0)</f>
        <v>8.5973331624619291</v>
      </c>
      <c r="L882" s="6">
        <f t="shared" ref="L882:Q882" si="878">E882-E$1089</f>
        <v>6.2404343319581557E-2</v>
      </c>
      <c r="M882" s="6">
        <f t="shared" si="878"/>
        <v>-0.21140247688439651</v>
      </c>
      <c r="N882" s="6">
        <f t="shared" si="878"/>
        <v>-0.37054612658031516</v>
      </c>
      <c r="O882" s="6">
        <f t="shared" si="878"/>
        <v>-0.18651717234217458</v>
      </c>
      <c r="P882" s="6">
        <f t="shared" si="878"/>
        <v>-0.22584155879624213</v>
      </c>
      <c r="Q882" s="6">
        <f t="shared" si="878"/>
        <v>-0.21590277269447711</v>
      </c>
    </row>
    <row r="883" spans="1:17" x14ac:dyDescent="0.15">
      <c r="A883" s="1">
        <v>39</v>
      </c>
      <c r="B883" s="1" t="s">
        <v>324</v>
      </c>
      <c r="C883" s="1">
        <v>6</v>
      </c>
      <c r="D883" s="1" t="s">
        <v>2</v>
      </c>
      <c r="E883" s="4">
        <f>IF(マンアワー!E883&gt;0,LN(マンアワー!E883),0)</f>
        <v>7.795933272803933</v>
      </c>
      <c r="F883" s="4">
        <f>IF(マンアワー!F883&gt;0,LN(マンアワー!F883),0)</f>
        <v>6.5492660178623074</v>
      </c>
      <c r="G883" s="4">
        <f>IF(マンアワー!G883&gt;0,LN(マンアワー!G883),0)</f>
        <v>6.9632340976428697</v>
      </c>
      <c r="H883" s="4">
        <f>IF(マンアワー!H883&gt;0,LN(マンアワー!H883),0)</f>
        <v>6.9271281389931723</v>
      </c>
      <c r="I883" s="4">
        <f>IF(マンアワー!I883&gt;0,LN(マンアワー!I883),0)</f>
        <v>6.8680030607285323</v>
      </c>
      <c r="J883" s="4">
        <f>IF(マンアワー!J883&gt;0,LN(マンアワー!J883),0)</f>
        <v>6.9393998693086472</v>
      </c>
      <c r="L883" s="6">
        <f t="shared" ref="L883:Q883" si="879">E883-E$1090</f>
        <v>-1.5679078222692384</v>
      </c>
      <c r="M883" s="6">
        <f t="shared" si="879"/>
        <v>-2.6011195397746194</v>
      </c>
      <c r="N883" s="6">
        <f t="shared" si="879"/>
        <v>-2.2330952708870697</v>
      </c>
      <c r="O883" s="6">
        <f t="shared" si="879"/>
        <v>-2.2210792368565517</v>
      </c>
      <c r="P883" s="6">
        <f t="shared" si="879"/>
        <v>-2.2149325523897998</v>
      </c>
      <c r="Q883" s="6">
        <f t="shared" si="879"/>
        <v>-2.0645145437731918</v>
      </c>
    </row>
    <row r="884" spans="1:17" x14ac:dyDescent="0.15">
      <c r="A884" s="1">
        <v>39</v>
      </c>
      <c r="B884" s="1" t="s">
        <v>324</v>
      </c>
      <c r="C884" s="1">
        <v>7</v>
      </c>
      <c r="D884" s="1" t="s">
        <v>19</v>
      </c>
      <c r="E884" s="4">
        <f>IF(マンアワー!E884&gt;0,LN(マンアワー!E884),0)</f>
        <v>4.6121156536221646</v>
      </c>
      <c r="F884" s="4">
        <f>IF(マンアワー!F884&gt;0,LN(マンアワー!F884),0)</f>
        <v>4.0751468091352683</v>
      </c>
      <c r="G884" s="4">
        <f>IF(マンアワー!G884&gt;0,LN(マンアワー!G884),0)</f>
        <v>4.3844043186297128</v>
      </c>
      <c r="H884" s="4">
        <f>IF(マンアワー!H884&gt;0,LN(マンアワー!H884),0)</f>
        <v>2.7223716014595736</v>
      </c>
      <c r="I884" s="4">
        <f>IF(マンアワー!I884&gt;0,LN(マンアワー!I884),0)</f>
        <v>4.6138471351453072</v>
      </c>
      <c r="J884" s="4">
        <f>IF(マンアワー!J884&gt;0,LN(マンアワー!J884),0)</f>
        <v>4.1407740687906305</v>
      </c>
      <c r="L884" s="6">
        <f t="shared" ref="L884:Q884" si="880">E884-E$1091</f>
        <v>-1.890564649773256</v>
      </c>
      <c r="M884" s="6">
        <f t="shared" si="880"/>
        <v>-2.4715228112963494</v>
      </c>
      <c r="N884" s="6">
        <f t="shared" si="880"/>
        <v>-2.0429269844983082</v>
      </c>
      <c r="O884" s="6">
        <f t="shared" si="880"/>
        <v>-3.6008721328266962</v>
      </c>
      <c r="P884" s="6">
        <f t="shared" si="880"/>
        <v>-1.6961516969464432</v>
      </c>
      <c r="Q884" s="6">
        <f t="shared" si="880"/>
        <v>-2.0077621871411635</v>
      </c>
    </row>
    <row r="885" spans="1:17" x14ac:dyDescent="0.15">
      <c r="A885" s="1">
        <v>39</v>
      </c>
      <c r="B885" s="1" t="s">
        <v>324</v>
      </c>
      <c r="C885" s="1">
        <v>8</v>
      </c>
      <c r="D885" s="1" t="s">
        <v>20</v>
      </c>
      <c r="E885" s="4">
        <f>IF(マンアワー!E885&gt;0,LN(マンアワー!E885),0)</f>
        <v>8.9935434706640933</v>
      </c>
      <c r="F885" s="4">
        <f>IF(マンアワー!F885&gt;0,LN(マンアワー!F885),0)</f>
        <v>9.1856427940335479</v>
      </c>
      <c r="G885" s="4">
        <f>IF(マンアワー!G885&gt;0,LN(マンアワー!G885),0)</f>
        <v>8.9453105926804977</v>
      </c>
      <c r="H885" s="4">
        <f>IF(マンアワー!H885&gt;0,LN(マンアワー!H885),0)</f>
        <v>8.7481014805354089</v>
      </c>
      <c r="I885" s="4">
        <f>IF(マンアワー!I885&gt;0,LN(マンアワー!I885),0)</f>
        <v>8.304341844834374</v>
      </c>
      <c r="J885" s="4">
        <f>IF(マンアワー!J885&gt;0,LN(マンアワー!J885),0)</f>
        <v>8.2142835975659168</v>
      </c>
      <c r="L885" s="6">
        <f t="shared" ref="L885:Q885" si="881">E885-E$1092</f>
        <v>-0.99567106320555432</v>
      </c>
      <c r="M885" s="6">
        <f t="shared" si="881"/>
        <v>-0.79394653593157294</v>
      </c>
      <c r="N885" s="6">
        <f t="shared" si="881"/>
        <v>-0.94121938812402028</v>
      </c>
      <c r="O885" s="6">
        <f t="shared" si="881"/>
        <v>-0.87695002280971401</v>
      </c>
      <c r="P885" s="6">
        <f t="shared" si="881"/>
        <v>-0.97180140837654072</v>
      </c>
      <c r="Q885" s="6">
        <f t="shared" si="881"/>
        <v>-0.9253154081432573</v>
      </c>
    </row>
    <row r="886" spans="1:17" x14ac:dyDescent="0.15">
      <c r="A886" s="1">
        <v>39</v>
      </c>
      <c r="B886" s="1" t="s">
        <v>324</v>
      </c>
      <c r="C886" s="1">
        <v>9</v>
      </c>
      <c r="D886" s="1" t="s">
        <v>21</v>
      </c>
      <c r="E886" s="4">
        <f>IF(マンアワー!E886&gt;0,LN(マンアワー!E886),0)</f>
        <v>8.1545199342941537</v>
      </c>
      <c r="F886" s="4">
        <f>IF(マンアワー!F886&gt;0,LN(マンアワー!F886),0)</f>
        <v>8.1709996468214499</v>
      </c>
      <c r="G886" s="4">
        <f>IF(マンアワー!G886&gt;0,LN(マンアワー!G886),0)</f>
        <v>7.6991398756232776</v>
      </c>
      <c r="H886" s="4">
        <f>IF(マンアワー!H886&gt;0,LN(マンアワー!H886),0)</f>
        <v>7.5674429123700122</v>
      </c>
      <c r="I886" s="4">
        <f>IF(マンアワー!I886&gt;0,LN(マンアワー!I886),0)</f>
        <v>7.6898198081732136</v>
      </c>
      <c r="J886" s="4">
        <f>IF(マンアワー!J886&gt;0,LN(マンアワー!J886),0)</f>
        <v>7.4616967460711381</v>
      </c>
      <c r="L886" s="6">
        <f t="shared" ref="L886:Q886" si="882">E886-E$1093</f>
        <v>-1.7808037235462564</v>
      </c>
      <c r="M886" s="6">
        <f t="shared" si="882"/>
        <v>-1.5220250231568926</v>
      </c>
      <c r="N886" s="6">
        <f t="shared" si="882"/>
        <v>-1.8448437133285829</v>
      </c>
      <c r="O886" s="6">
        <f t="shared" si="882"/>
        <v>-1.759756297203845</v>
      </c>
      <c r="P886" s="6">
        <f t="shared" si="882"/>
        <v>-1.7153924170088128</v>
      </c>
      <c r="Q886" s="6">
        <f t="shared" si="882"/>
        <v>-1.7726837515872083</v>
      </c>
    </row>
    <row r="887" spans="1:17" x14ac:dyDescent="0.15">
      <c r="A887" s="1">
        <v>39</v>
      </c>
      <c r="B887" s="1" t="s">
        <v>324</v>
      </c>
      <c r="C887" s="1">
        <v>10</v>
      </c>
      <c r="D887" s="1" t="s">
        <v>22</v>
      </c>
      <c r="E887" s="4">
        <f>IF(マンアワー!E887&gt;0,LN(マンアワー!E887),0)</f>
        <v>8.928710037963409</v>
      </c>
      <c r="F887" s="4">
        <f>IF(マンアワー!F887&gt;0,LN(マンアワー!F887),0)</f>
        <v>8.6952476481909589</v>
      </c>
      <c r="G887" s="4">
        <f>IF(マンアワー!G887&gt;0,LN(マンアワー!G887),0)</f>
        <v>8.7131398963817723</v>
      </c>
      <c r="H887" s="4">
        <f>IF(マンアワー!H887&gt;0,LN(マンアワー!H887),0)</f>
        <v>8.3490283918068418</v>
      </c>
      <c r="I887" s="4">
        <f>IF(マンアワー!I887&gt;0,LN(マンアワー!I887),0)</f>
        <v>8.0782926037772267</v>
      </c>
      <c r="J887" s="4">
        <f>IF(マンアワー!J887&gt;0,LN(マンアワー!J887),0)</f>
        <v>8.0294638861837129</v>
      </c>
      <c r="L887" s="6">
        <f t="shared" ref="L887:Q887" si="883">E887-E$1094</f>
        <v>-1.1850147190932212</v>
      </c>
      <c r="M887" s="6">
        <f t="shared" si="883"/>
        <v>-1.3649316539548</v>
      </c>
      <c r="N887" s="6">
        <f t="shared" si="883"/>
        <v>-1.5841253878772168</v>
      </c>
      <c r="O887" s="6">
        <f t="shared" si="883"/>
        <v>-1.7638407763050878</v>
      </c>
      <c r="P887" s="6">
        <f t="shared" si="883"/>
        <v>-1.8698318222895747</v>
      </c>
      <c r="Q887" s="6">
        <f t="shared" si="883"/>
        <v>-1.7939683361438696</v>
      </c>
    </row>
    <row r="888" spans="1:17" x14ac:dyDescent="0.15">
      <c r="A888" s="1">
        <v>39</v>
      </c>
      <c r="B888" s="1" t="s">
        <v>324</v>
      </c>
      <c r="C888" s="1">
        <v>11</v>
      </c>
      <c r="D888" s="1" t="s">
        <v>23</v>
      </c>
      <c r="E888" s="4">
        <f>IF(マンアワー!E888&gt;0,LN(マンアワー!E888),0)</f>
        <v>9.3695915104449359</v>
      </c>
      <c r="F888" s="4">
        <f>IF(マンアワー!F888&gt;0,LN(マンアワー!F888),0)</f>
        <v>9.2870137894030353</v>
      </c>
      <c r="G888" s="4">
        <f>IF(マンアワー!G888&gt;0,LN(マンアワー!G888),0)</f>
        <v>9.2220988961216666</v>
      </c>
      <c r="H888" s="4">
        <f>IF(マンアワー!H888&gt;0,LN(マンアワー!H888),0)</f>
        <v>9.0744974133375145</v>
      </c>
      <c r="I888" s="4">
        <f>IF(マンアワー!I888&gt;0,LN(マンアワー!I888),0)</f>
        <v>9.0539474937699111</v>
      </c>
      <c r="J888" s="4">
        <f>IF(マンアワー!J888&gt;0,LN(マンアワー!J888),0)</f>
        <v>8.7859443034091562</v>
      </c>
      <c r="L888" s="6">
        <f t="shared" ref="L888:Q888" si="884">E888-E$1095</f>
        <v>-0.82473939322129652</v>
      </c>
      <c r="M888" s="6">
        <f t="shared" si="884"/>
        <v>-0.96733736926914027</v>
      </c>
      <c r="N888" s="6">
        <f t="shared" si="884"/>
        <v>-1.2548533166481999</v>
      </c>
      <c r="O888" s="6">
        <f t="shared" si="884"/>
        <v>-1.3320713430782209</v>
      </c>
      <c r="P888" s="6">
        <f t="shared" si="884"/>
        <v>-1.3652763287866705</v>
      </c>
      <c r="Q888" s="6">
        <f t="shared" si="884"/>
        <v>-1.4087058491762541</v>
      </c>
    </row>
    <row r="889" spans="1:17" x14ac:dyDescent="0.15">
      <c r="A889" s="1">
        <v>39</v>
      </c>
      <c r="B889" s="1" t="s">
        <v>324</v>
      </c>
      <c r="C889" s="1">
        <v>12</v>
      </c>
      <c r="D889" s="1" t="s">
        <v>24</v>
      </c>
      <c r="E889" s="4">
        <f>IF(マンアワー!E889&gt;0,LN(マンアワー!E889),0)</f>
        <v>6.7700023461287637</v>
      </c>
      <c r="F889" s="4">
        <f>IF(マンアワー!F889&gt;0,LN(マンアワー!F889),0)</f>
        <v>8.0527709873585973</v>
      </c>
      <c r="G889" s="4">
        <f>IF(マンアワー!G889&gt;0,LN(マンアワー!G889),0)</f>
        <v>8.856669659517058</v>
      </c>
      <c r="H889" s="4">
        <f>IF(マンアワー!H889&gt;0,LN(マンアワー!H889),0)</f>
        <v>9.0823124706407743</v>
      </c>
      <c r="I889" s="4">
        <f>IF(マンアワー!I889&gt;0,LN(マンアワー!I889),0)</f>
        <v>8.736279258411086</v>
      </c>
      <c r="J889" s="4">
        <f>IF(マンアワー!J889&gt;0,LN(マンアワー!J889),0)</f>
        <v>8.590737220920305</v>
      </c>
      <c r="L889" s="6">
        <f t="shared" ref="L889:Q889" si="885">E889-E$1096</f>
        <v>-3.4186227126437911</v>
      </c>
      <c r="M889" s="6">
        <f t="shared" si="885"/>
        <v>-2.3627577676407139</v>
      </c>
      <c r="N889" s="6">
        <f t="shared" si="885"/>
        <v>-2.1242091868820108</v>
      </c>
      <c r="O889" s="6">
        <f t="shared" si="885"/>
        <v>-1.8005342828048772</v>
      </c>
      <c r="P889" s="6">
        <f t="shared" si="885"/>
        <v>-2.0078932139850583</v>
      </c>
      <c r="Q889" s="6">
        <f t="shared" si="885"/>
        <v>-2.0274890120462228</v>
      </c>
    </row>
    <row r="890" spans="1:17" x14ac:dyDescent="0.15">
      <c r="A890" s="1">
        <v>39</v>
      </c>
      <c r="B890" s="1" t="s">
        <v>324</v>
      </c>
      <c r="C890" s="1">
        <v>13</v>
      </c>
      <c r="D890" s="1" t="s">
        <v>25</v>
      </c>
      <c r="E890" s="4">
        <f>IF(マンアワー!E890&gt;0,LN(マンアワー!E890),0)</f>
        <v>8.9550635260754667</v>
      </c>
      <c r="F890" s="4">
        <f>IF(マンアワー!F890&gt;0,LN(マンアワー!F890),0)</f>
        <v>8.6743420244545053</v>
      </c>
      <c r="G890" s="4">
        <f>IF(マンアワー!G890&gt;0,LN(マンアワー!G890),0)</f>
        <v>7.6699018289289844</v>
      </c>
      <c r="H890" s="4">
        <f>IF(マンアワー!H890&gt;0,LN(マンアワー!H890),0)</f>
        <v>7.7594438552337515</v>
      </c>
      <c r="I890" s="4">
        <f>IF(マンアワー!I890&gt;0,LN(マンアワー!I890),0)</f>
        <v>7.8407115189488854</v>
      </c>
      <c r="J890" s="4">
        <f>IF(マンアワー!J890&gt;0,LN(マンアワー!J890),0)</f>
        <v>7.6833140646456748</v>
      </c>
      <c r="L890" s="6">
        <f t="shared" ref="L890:Q890" si="886">E890-E$1097</f>
        <v>-0.67842029948454119</v>
      </c>
      <c r="M890" s="6">
        <f t="shared" si="886"/>
        <v>-1.0916908116410919</v>
      </c>
      <c r="N890" s="6">
        <f t="shared" si="886"/>
        <v>-2.1454756100266694</v>
      </c>
      <c r="O890" s="6">
        <f t="shared" si="886"/>
        <v>-1.9729830204180381</v>
      </c>
      <c r="P890" s="6">
        <f t="shared" si="886"/>
        <v>-2.1631039572654105</v>
      </c>
      <c r="Q890" s="6">
        <f t="shared" si="886"/>
        <v>-2.1676137511810456</v>
      </c>
    </row>
    <row r="891" spans="1:17" x14ac:dyDescent="0.15">
      <c r="A891" s="1">
        <v>39</v>
      </c>
      <c r="B891" s="1" t="s">
        <v>324</v>
      </c>
      <c r="C891" s="1">
        <v>14</v>
      </c>
      <c r="D891" s="1" t="s">
        <v>26</v>
      </c>
      <c r="E891" s="4">
        <f>IF(マンアワー!E891&gt;0,LN(マンアワー!E891),0)</f>
        <v>4.8810627413633814</v>
      </c>
      <c r="F891" s="4">
        <f>IF(マンアワー!F891&gt;0,LN(マンアワー!F891),0)</f>
        <v>5.8816802373994568</v>
      </c>
      <c r="G891" s="4">
        <f>IF(マンアワー!G891&gt;0,LN(マンアワー!G891),0)</f>
        <v>6.0996698081498346</v>
      </c>
      <c r="H891" s="4">
        <f>IF(マンアワー!H891&gt;0,LN(マンアワー!H891),0)</f>
        <v>5.9413892879707193</v>
      </c>
      <c r="I891" s="4">
        <f>IF(マンアワー!I891&gt;0,LN(マンアワー!I891),0)</f>
        <v>5.6527804855090018</v>
      </c>
      <c r="J891" s="4">
        <f>IF(マンアワー!J891&gt;0,LN(マンアワー!J891),0)</f>
        <v>5.656459468815596</v>
      </c>
      <c r="L891" s="6">
        <f t="shared" ref="L891:Q891" si="887">E891-E$1098</f>
        <v>-3.0736329712908868</v>
      </c>
      <c r="M891" s="6">
        <f t="shared" si="887"/>
        <v>-2.468875468653235</v>
      </c>
      <c r="N891" s="6">
        <f t="shared" si="887"/>
        <v>-2.4461855604323057</v>
      </c>
      <c r="O891" s="6">
        <f t="shared" si="887"/>
        <v>-2.2312542694604742</v>
      </c>
      <c r="P891" s="6">
        <f t="shared" si="887"/>
        <v>-2.4103881125316899</v>
      </c>
      <c r="Q891" s="6">
        <f t="shared" si="887"/>
        <v>-2.282686747719457</v>
      </c>
    </row>
    <row r="892" spans="1:17" x14ac:dyDescent="0.15">
      <c r="A892" s="1">
        <v>39</v>
      </c>
      <c r="B892" s="1" t="s">
        <v>324</v>
      </c>
      <c r="C892" s="1">
        <v>15</v>
      </c>
      <c r="D892" s="1" t="s">
        <v>27</v>
      </c>
      <c r="E892" s="4">
        <f>IF(マンアワー!E892&gt;0,LN(マンアワー!E892),0)</f>
        <v>10.394283325503512</v>
      </c>
      <c r="F892" s="4">
        <f>IF(マンアワー!F892&gt;0,LN(マンアワー!F892),0)</f>
        <v>10.217960639140196</v>
      </c>
      <c r="G892" s="4">
        <f>IF(マンアワー!G892&gt;0,LN(マンアワー!G892),0)</f>
        <v>10.115433970468827</v>
      </c>
      <c r="H892" s="4">
        <f>IF(マンアワー!H892&gt;0,LN(マンアワー!H892),0)</f>
        <v>9.7143693621468099</v>
      </c>
      <c r="I892" s="4">
        <f>IF(マンアワー!I892&gt;0,LN(マンアワー!I892),0)</f>
        <v>9.3711519376557817</v>
      </c>
      <c r="J892" s="4">
        <f>IF(マンアワー!J892&gt;0,LN(マンアワー!J892),0)</f>
        <v>9.2885873899650804</v>
      </c>
      <c r="L892" s="6">
        <f t="shared" ref="L892:Q892" si="888">E892-E$1099</f>
        <v>-0.97796269891266441</v>
      </c>
      <c r="M892" s="6">
        <f t="shared" si="888"/>
        <v>-1.0834694261706126</v>
      </c>
      <c r="N892" s="6">
        <f t="shared" si="888"/>
        <v>-1.2012151389475694</v>
      </c>
      <c r="O892" s="6">
        <f t="shared" si="888"/>
        <v>-1.353642019401315</v>
      </c>
      <c r="P892" s="6">
        <f t="shared" si="888"/>
        <v>-1.4643529420096133</v>
      </c>
      <c r="Q892" s="6">
        <f t="shared" si="888"/>
        <v>-1.4567258358795723</v>
      </c>
    </row>
    <row r="893" spans="1:17" x14ac:dyDescent="0.15">
      <c r="A893" s="1">
        <v>39</v>
      </c>
      <c r="B893" s="1" t="s">
        <v>323</v>
      </c>
      <c r="C893" s="1">
        <v>16</v>
      </c>
      <c r="D893" s="1" t="s">
        <v>10</v>
      </c>
      <c r="E893" s="4">
        <f>IF(マンアワー!E893&gt;0,LN(マンアワー!E893),0)</f>
        <v>11.303665313578618</v>
      </c>
      <c r="F893" s="4">
        <f>IF(マンアワー!F893&gt;0,LN(マンアワー!F893),0)</f>
        <v>11.593999600421633</v>
      </c>
      <c r="G893" s="4">
        <f>IF(マンアワー!G893&gt;0,LN(マンアワー!G893),0)</f>
        <v>11.500408033342062</v>
      </c>
      <c r="H893" s="4">
        <f>IF(マンアワー!H893&gt;0,LN(マンアワー!H893),0)</f>
        <v>11.457464918796836</v>
      </c>
      <c r="I893" s="4">
        <f>IF(マンアワー!I893&gt;0,LN(マンアワー!I893),0)</f>
        <v>11.320402194552186</v>
      </c>
      <c r="J893" s="4">
        <f>IF(マンアワー!J893&gt;0,LN(マンアワー!J893),0)</f>
        <v>11.256456616016516</v>
      </c>
      <c r="L893" s="6">
        <f t="shared" ref="L893:Q893" si="889">E893-E$1100</f>
        <v>-0.67862832530334671</v>
      </c>
      <c r="M893" s="6">
        <f t="shared" si="889"/>
        <v>-0.69193018246761717</v>
      </c>
      <c r="N893" s="6">
        <f t="shared" si="889"/>
        <v>-0.76509742815330206</v>
      </c>
      <c r="O893" s="6">
        <f t="shared" si="889"/>
        <v>-0.79425715786788942</v>
      </c>
      <c r="P893" s="6">
        <f t="shared" si="889"/>
        <v>-0.71929128750947946</v>
      </c>
      <c r="Q893" s="6">
        <f t="shared" si="889"/>
        <v>-0.72733138879362613</v>
      </c>
    </row>
    <row r="894" spans="1:17" x14ac:dyDescent="0.15">
      <c r="A894" s="1">
        <v>39</v>
      </c>
      <c r="B894" s="1" t="s">
        <v>323</v>
      </c>
      <c r="C894" s="1">
        <v>17</v>
      </c>
      <c r="D894" s="1" t="s">
        <v>11</v>
      </c>
      <c r="E894" s="4">
        <f>IF(マンアワー!E894&gt;0,LN(マンアワー!E894),0)</f>
        <v>8.4132938204447001</v>
      </c>
      <c r="F894" s="4">
        <f>IF(マンアワー!F894&gt;0,LN(マンアワー!F894),0)</f>
        <v>8.3602897685975055</v>
      </c>
      <c r="G894" s="4">
        <f>IF(マンアワー!G894&gt;0,LN(マンアワー!G894),0)</f>
        <v>8.4720225096255941</v>
      </c>
      <c r="H894" s="4">
        <f>IF(マンアワー!H894&gt;0,LN(マンアワー!H894),0)</f>
        <v>8.4569227773558655</v>
      </c>
      <c r="I894" s="4">
        <f>IF(マンアワー!I894&gt;0,LN(マンアワー!I894),0)</f>
        <v>8.3433899711223809</v>
      </c>
      <c r="J894" s="4">
        <f>IF(マンアワー!J894&gt;0,LN(マンアワー!J894),0)</f>
        <v>8.3191251339163852</v>
      </c>
      <c r="L894" s="6">
        <f t="shared" ref="L894:Q894" si="890">E894-E$1101</f>
        <v>-0.75923133264916309</v>
      </c>
      <c r="M894" s="6">
        <f t="shared" si="890"/>
        <v>-0.97563532127999153</v>
      </c>
      <c r="N894" s="6">
        <f t="shared" si="890"/>
        <v>-0.97527025231946141</v>
      </c>
      <c r="O894" s="6">
        <f t="shared" si="890"/>
        <v>-1.0395712721480503</v>
      </c>
      <c r="P894" s="6">
        <f t="shared" si="890"/>
        <v>-1.0936263024798372</v>
      </c>
      <c r="Q894" s="6">
        <f t="shared" si="890"/>
        <v>-1.1038368653190993</v>
      </c>
    </row>
    <row r="895" spans="1:17" x14ac:dyDescent="0.15">
      <c r="A895" s="1">
        <v>39</v>
      </c>
      <c r="B895" s="1" t="s">
        <v>323</v>
      </c>
      <c r="C895" s="1">
        <v>18</v>
      </c>
      <c r="D895" s="1" t="s">
        <v>12</v>
      </c>
      <c r="E895" s="4">
        <f>IF(マンアワー!E895&gt;0,LN(マンアワー!E895),0)</f>
        <v>11.896749625167898</v>
      </c>
      <c r="F895" s="4">
        <f>IF(マンアワー!F895&gt;0,LN(マンアワー!F895),0)</f>
        <v>11.987643845000211</v>
      </c>
      <c r="G895" s="4">
        <f>IF(マンアワー!G895&gt;0,LN(マンアワー!G895),0)</f>
        <v>11.750127779098449</v>
      </c>
      <c r="H895" s="4">
        <f>IF(マンアワー!H895&gt;0,LN(マンアワー!H895),0)</f>
        <v>11.742060758327332</v>
      </c>
      <c r="I895" s="4">
        <f>IF(マンアワー!I895&gt;0,LN(マンアワー!I895),0)</f>
        <v>11.439641570108993</v>
      </c>
      <c r="J895" s="4">
        <f>IF(マンアワー!J895&gt;0,LN(マンアワー!J895),0)</f>
        <v>11.368900819654444</v>
      </c>
      <c r="L895" s="6">
        <f t="shared" ref="L895:Q895" si="891">E895-E$1102</f>
        <v>-0.69182033070457827</v>
      </c>
      <c r="M895" s="6">
        <f t="shared" si="891"/>
        <v>-0.72576290452921199</v>
      </c>
      <c r="N895" s="6">
        <f t="shared" si="891"/>
        <v>-0.89497512260302337</v>
      </c>
      <c r="O895" s="6">
        <f t="shared" si="891"/>
        <v>-0.76609616216808085</v>
      </c>
      <c r="P895" s="6">
        <f t="shared" si="891"/>
        <v>-0.90691430476636903</v>
      </c>
      <c r="Q895" s="6">
        <f t="shared" si="891"/>
        <v>-0.9458803814696104</v>
      </c>
    </row>
    <row r="896" spans="1:17" x14ac:dyDescent="0.15">
      <c r="A896" s="1">
        <v>39</v>
      </c>
      <c r="B896" s="1" t="s">
        <v>323</v>
      </c>
      <c r="C896" s="1">
        <v>19</v>
      </c>
      <c r="D896" s="1" t="s">
        <v>13</v>
      </c>
      <c r="E896" s="4">
        <f>IF(マンアワー!E896&gt;0,LN(マンアワー!E896),0)</f>
        <v>9.715888499232392</v>
      </c>
      <c r="F896" s="4">
        <f>IF(マンアワー!F896&gt;0,LN(マンアワー!F896),0)</f>
        <v>9.9548120403462548</v>
      </c>
      <c r="G896" s="4">
        <f>IF(マンアワー!G896&gt;0,LN(マンアワー!G896),0)</f>
        <v>10.005110949539608</v>
      </c>
      <c r="H896" s="4">
        <f>IF(マンアワー!H896&gt;0,LN(マンアワー!H896),0)</f>
        <v>9.7513071651004601</v>
      </c>
      <c r="I896" s="4">
        <f>IF(マンアワー!I896&gt;0,LN(マンアワー!I896),0)</f>
        <v>9.7837829847821478</v>
      </c>
      <c r="J896" s="4">
        <f>IF(マンアワー!J896&gt;0,LN(マンアワー!J896),0)</f>
        <v>9.739011234577502</v>
      </c>
      <c r="L896" s="6">
        <f t="shared" ref="L896:Q896" si="892">E896-E$1103</f>
        <v>-0.73691654454684752</v>
      </c>
      <c r="M896" s="6">
        <f t="shared" si="892"/>
        <v>-0.78307743321861523</v>
      </c>
      <c r="N896" s="6">
        <f t="shared" si="892"/>
        <v>-0.83898308194374671</v>
      </c>
      <c r="O896" s="6">
        <f t="shared" si="892"/>
        <v>-0.96375003209045751</v>
      </c>
      <c r="P896" s="6">
        <f t="shared" si="892"/>
        <v>-0.90076073389994171</v>
      </c>
      <c r="Q896" s="6">
        <f t="shared" si="892"/>
        <v>-0.93990535434832978</v>
      </c>
    </row>
    <row r="897" spans="1:17" x14ac:dyDescent="0.15">
      <c r="A897" s="1">
        <v>39</v>
      </c>
      <c r="B897" s="1" t="s">
        <v>323</v>
      </c>
      <c r="C897" s="1">
        <v>20</v>
      </c>
      <c r="D897" s="1" t="s">
        <v>14</v>
      </c>
      <c r="E897" s="4">
        <f>IF(マンアワー!E897&gt;0,LN(マンアワー!E897),0)</f>
        <v>8.0137518031246202</v>
      </c>
      <c r="F897" s="4">
        <f>IF(マンアワー!F897&gt;0,LN(マンアワー!F897),0)</f>
        <v>8.513067764547527</v>
      </c>
      <c r="G897" s="4">
        <f>IF(マンアワー!G897&gt;0,LN(マンアワー!G897),0)</f>
        <v>8.5563350576825243</v>
      </c>
      <c r="H897" s="4">
        <f>IF(マンアワー!H897&gt;0,LN(マンアワー!H897),0)</f>
        <v>8.5430814298112239</v>
      </c>
      <c r="I897" s="4">
        <f>IF(マンアワー!I897&gt;0,LN(マンアワー!I897),0)</f>
        <v>8.5400572453783106</v>
      </c>
      <c r="J897" s="4">
        <f>IF(マンアワー!J897&gt;0,LN(マンアワー!J897),0)</f>
        <v>8.5235557422993455</v>
      </c>
      <c r="L897" s="6">
        <f t="shared" ref="L897:Q897" si="893">E897-E$1104</f>
        <v>-0.65731167564726967</v>
      </c>
      <c r="M897" s="6">
        <f t="shared" si="893"/>
        <v>-0.76329662664935682</v>
      </c>
      <c r="N897" s="6">
        <f t="shared" si="893"/>
        <v>-1.1107647024627685</v>
      </c>
      <c r="O897" s="6">
        <f t="shared" si="893"/>
        <v>-1.1597482248066182</v>
      </c>
      <c r="P897" s="6">
        <f t="shared" si="893"/>
        <v>-1.134976756205452</v>
      </c>
      <c r="Q897" s="6">
        <f t="shared" si="893"/>
        <v>-1.1432050137655825</v>
      </c>
    </row>
    <row r="898" spans="1:17" x14ac:dyDescent="0.15">
      <c r="A898" s="1">
        <v>39</v>
      </c>
      <c r="B898" s="1" t="s">
        <v>323</v>
      </c>
      <c r="C898" s="1">
        <v>21</v>
      </c>
      <c r="D898" s="1" t="s">
        <v>15</v>
      </c>
      <c r="E898" s="4">
        <f>IF(マンアワー!E898&gt;0,LN(マンアワー!E898),0)</f>
        <v>10.710631259127387</v>
      </c>
      <c r="F898" s="4">
        <f>IF(マンアワー!F898&gt;0,LN(マンアワー!F898),0)</f>
        <v>10.71851346561737</v>
      </c>
      <c r="G898" s="4">
        <f>IF(マンアワー!G898&gt;0,LN(マンアワー!G898),0)</f>
        <v>10.572762031024086</v>
      </c>
      <c r="H898" s="4">
        <f>IF(マンアワー!H898&gt;0,LN(マンアワー!H898),0)</f>
        <v>10.520007440073998</v>
      </c>
      <c r="I898" s="4">
        <f>IF(マンアワー!I898&gt;0,LN(マンアワー!I898),0)</f>
        <v>10.293240013388507</v>
      </c>
      <c r="J898" s="4">
        <f>IF(マンアワー!J898&gt;0,LN(マンアワー!J898),0)</f>
        <v>10.296296891032403</v>
      </c>
      <c r="L898" s="6">
        <f t="shared" ref="L898:Q898" si="894">E898-E$1105</f>
        <v>-0.84928162211422453</v>
      </c>
      <c r="M898" s="6">
        <f t="shared" si="894"/>
        <v>-0.89594907099329646</v>
      </c>
      <c r="N898" s="6">
        <f t="shared" si="894"/>
        <v>-1.0833297111570026</v>
      </c>
      <c r="O898" s="6">
        <f t="shared" si="894"/>
        <v>-1.1003370147938014</v>
      </c>
      <c r="P898" s="6">
        <f t="shared" si="894"/>
        <v>-1.2247825218561648</v>
      </c>
      <c r="Q898" s="6">
        <f t="shared" si="894"/>
        <v>-1.2120906822097215</v>
      </c>
    </row>
    <row r="899" spans="1:17" x14ac:dyDescent="0.15">
      <c r="A899" s="1">
        <v>39</v>
      </c>
      <c r="B899" s="1" t="s">
        <v>195</v>
      </c>
      <c r="C899" s="1">
        <v>22</v>
      </c>
      <c r="D899" s="1" t="s">
        <v>7</v>
      </c>
      <c r="E899" s="4">
        <f>IF(マンアワー!E899&gt;0,LN(マンアワー!E899),0)</f>
        <v>11.978731873269222</v>
      </c>
      <c r="F899" s="4">
        <f>IF(マンアワー!F899&gt;0,LN(マンアワー!F899),0)</f>
        <v>12.15308753581084</v>
      </c>
      <c r="G899" s="4">
        <f>IF(マンアワー!G899&gt;0,LN(マンアワー!G899),0)</f>
        <v>12.324597033993216</v>
      </c>
      <c r="H899" s="4">
        <f>IF(マンアワー!H899&gt;0,LN(マンアワー!H899),0)</f>
        <v>12.328305861681407</v>
      </c>
      <c r="I899" s="4">
        <f>IF(マンアワー!I899&gt;0,LN(マンアワー!I899),0)</f>
        <v>12.454396414688874</v>
      </c>
      <c r="J899" s="4">
        <f>IF(マンアワー!J899&gt;0,LN(マンアワー!J899),0)</f>
        <v>12.421302748875945</v>
      </c>
      <c r="L899" s="6">
        <f t="shared" ref="L899:Q899" si="895">E899-E$1106</f>
        <v>-0.584306848332389</v>
      </c>
      <c r="M899" s="6">
        <f t="shared" si="895"/>
        <v>-0.66433604187385065</v>
      </c>
      <c r="N899" s="6">
        <f t="shared" si="895"/>
        <v>-0.74278144077361219</v>
      </c>
      <c r="O899" s="6">
        <f t="shared" si="895"/>
        <v>-0.85713069845004775</v>
      </c>
      <c r="P899" s="6">
        <f t="shared" si="895"/>
        <v>-0.87782443657162368</v>
      </c>
      <c r="Q899" s="6">
        <f t="shared" si="895"/>
        <v>-0.89648684471627327</v>
      </c>
    </row>
    <row r="900" spans="1:17" x14ac:dyDescent="0.15">
      <c r="A900" s="1">
        <v>39</v>
      </c>
      <c r="B900" s="1" t="s">
        <v>195</v>
      </c>
      <c r="C900" s="1">
        <v>23</v>
      </c>
      <c r="D900" s="1" t="s">
        <v>28</v>
      </c>
      <c r="E900" s="4">
        <f>IF(マンアワー!E900&gt;0,LN(マンアワー!E900),0)</f>
        <v>11.052567450873532</v>
      </c>
      <c r="F900" s="4">
        <f>IF(マンアワー!F900&gt;0,LN(マンアワー!F900),0)</f>
        <v>11.158817505958305</v>
      </c>
      <c r="G900" s="4">
        <f>IF(マンアワー!G900&gt;0,LN(マンアワー!G900),0)</f>
        <v>11.113029713210178</v>
      </c>
      <c r="H900" s="4">
        <f>IF(マンアワー!H900&gt;0,LN(マンアワー!H900),0)</f>
        <v>11.003655478640662</v>
      </c>
      <c r="I900" s="4">
        <f>IF(マンアワー!I900&gt;0,LN(マンアワー!I900),0)</f>
        <v>10.93110178173065</v>
      </c>
      <c r="J900" s="4">
        <f>IF(マンアワー!J900&gt;0,LN(マンアワー!J900),0)</f>
        <v>10.906509152086725</v>
      </c>
      <c r="L900" s="6">
        <f t="shared" ref="L900:Q900" si="896">E900-E$1107</f>
        <v>-0.55815491760839642</v>
      </c>
      <c r="M900" s="6">
        <f t="shared" si="896"/>
        <v>-0.59797741586959319</v>
      </c>
      <c r="N900" s="6">
        <f t="shared" si="896"/>
        <v>-0.62560460114844751</v>
      </c>
      <c r="O900" s="6">
        <f t="shared" si="896"/>
        <v>-0.65796538259326809</v>
      </c>
      <c r="P900" s="6">
        <f t="shared" si="896"/>
        <v>-0.61976745576535386</v>
      </c>
      <c r="Q900" s="6">
        <f t="shared" si="896"/>
        <v>-0.62223625553291484</v>
      </c>
    </row>
    <row r="901" spans="1:17" x14ac:dyDescent="0.15">
      <c r="A901" s="1">
        <v>40</v>
      </c>
      <c r="B901" s="1" t="s">
        <v>325</v>
      </c>
      <c r="C901" s="1">
        <v>1</v>
      </c>
      <c r="D901" s="1" t="s">
        <v>8</v>
      </c>
      <c r="E901" s="4">
        <f>IF(マンアワー!E901&gt;0,LN(マンアワー!E901),0)</f>
        <v>13.137383212167595</v>
      </c>
      <c r="F901" s="4">
        <f>IF(マンアワー!F901&gt;0,LN(マンアワー!F901),0)</f>
        <v>12.743467472193563</v>
      </c>
      <c r="G901" s="4">
        <f>IF(マンアワー!G901&gt;0,LN(マンアワー!G901),0)</f>
        <v>12.365117375092581</v>
      </c>
      <c r="H901" s="4">
        <f>IF(マンアワー!H901&gt;0,LN(マンアワー!H901),0)</f>
        <v>11.964284054081322</v>
      </c>
      <c r="I901" s="4">
        <f>IF(マンアワー!I901&gt;0,LN(マンアワー!I901),0)</f>
        <v>11.836964871535645</v>
      </c>
      <c r="J901" s="4">
        <f>IF(マンアワー!J901&gt;0,LN(マンアワー!J901),0)</f>
        <v>11.814364685631251</v>
      </c>
      <c r="L901" s="6">
        <f t="shared" ref="L901:Q901" si="897">E901-E$1085</f>
        <v>0.30934407661552399</v>
      </c>
      <c r="M901" s="6">
        <f t="shared" si="897"/>
        <v>0.33385853008242172</v>
      </c>
      <c r="N901" s="6">
        <f t="shared" si="897"/>
        <v>0.35890069642469058</v>
      </c>
      <c r="O901" s="6">
        <f t="shared" si="897"/>
        <v>0.3832572605937159</v>
      </c>
      <c r="P901" s="6">
        <f t="shared" si="897"/>
        <v>0.40723102627889496</v>
      </c>
      <c r="Q901" s="6">
        <f t="shared" si="897"/>
        <v>0.40864691148497378</v>
      </c>
    </row>
    <row r="902" spans="1:17" x14ac:dyDescent="0.15">
      <c r="A902" s="1">
        <v>40</v>
      </c>
      <c r="B902" s="1" t="s">
        <v>326</v>
      </c>
      <c r="C902" s="1">
        <v>2</v>
      </c>
      <c r="D902" s="1" t="s">
        <v>9</v>
      </c>
      <c r="E902" s="4">
        <f>IF(マンアワー!E902&gt;0,LN(マンアワー!E902),0)</f>
        <v>10.753845972260246</v>
      </c>
      <c r="F902" s="4">
        <f>IF(マンアワー!F902&gt;0,LN(マンアワー!F902),0)</f>
        <v>10.072383384191289</v>
      </c>
      <c r="G902" s="4">
        <f>IF(マンアワー!G902&gt;0,LN(マンアワー!G902),0)</f>
        <v>9.4652667333472174</v>
      </c>
      <c r="H902" s="4">
        <f>IF(マンアワー!H902&gt;0,LN(マンアワー!H902),0)</f>
        <v>8.1713616121634125</v>
      </c>
      <c r="I902" s="4">
        <f>IF(マンアワー!I902&gt;0,LN(マンアワー!I902),0)</f>
        <v>7.748586376852435</v>
      </c>
      <c r="J902" s="4">
        <f>IF(マンアワー!J902&gt;0,LN(マンアワー!J902),0)</f>
        <v>7.6475274099670907</v>
      </c>
      <c r="L902" s="6">
        <f t="shared" ref="L902:Q902" si="898">E902-E$1086</f>
        <v>1.9057157090051327</v>
      </c>
      <c r="M902" s="6">
        <f t="shared" si="898"/>
        <v>1.7516797054326307</v>
      </c>
      <c r="N902" s="6">
        <f t="shared" si="898"/>
        <v>1.3895269343315277</v>
      </c>
      <c r="O902" s="6">
        <f t="shared" si="898"/>
        <v>0.45241968342851369</v>
      </c>
      <c r="P902" s="6">
        <f t="shared" si="898"/>
        <v>0.55553194338455469</v>
      </c>
      <c r="Q902" s="6">
        <f t="shared" si="898"/>
        <v>0.6009110518104972</v>
      </c>
    </row>
    <row r="903" spans="1:17" x14ac:dyDescent="0.15">
      <c r="A903" s="1">
        <v>40</v>
      </c>
      <c r="B903" s="1" t="s">
        <v>327</v>
      </c>
      <c r="C903" s="1">
        <v>3</v>
      </c>
      <c r="D903" s="1" t="s">
        <v>16</v>
      </c>
      <c r="E903" s="4">
        <f>IF(マンアワー!E903&gt;0,LN(マンアワー!E903),0)</f>
        <v>11.585704284087655</v>
      </c>
      <c r="F903" s="4">
        <f>IF(マンアワー!F903&gt;0,LN(マンアワー!F903),0)</f>
        <v>11.519029156336833</v>
      </c>
      <c r="G903" s="4">
        <f>IF(マンアワー!G903&gt;0,LN(マンアワー!G903),0)</f>
        <v>11.605537765403783</v>
      </c>
      <c r="H903" s="4">
        <f>IF(マンアワー!H903&gt;0,LN(マンアワー!H903),0)</f>
        <v>11.578485524070212</v>
      </c>
      <c r="I903" s="4">
        <f>IF(マンアワー!I903&gt;0,LN(マンアワー!I903),0)</f>
        <v>11.577449845349227</v>
      </c>
      <c r="J903" s="4">
        <f>IF(マンアワー!J903&gt;0,LN(マンアワー!J903),0)</f>
        <v>11.522953081663763</v>
      </c>
      <c r="L903" s="6">
        <f t="shared" ref="L903:Q903" si="899">E903-E$1087</f>
        <v>0.87684573392552778</v>
      </c>
      <c r="M903" s="6">
        <f t="shared" si="899"/>
        <v>0.80091629760539718</v>
      </c>
      <c r="N903" s="6">
        <f t="shared" si="899"/>
        <v>0.78158725779921845</v>
      </c>
      <c r="O903" s="6">
        <f t="shared" si="899"/>
        <v>0.85160122867301169</v>
      </c>
      <c r="P903" s="6">
        <f t="shared" si="899"/>
        <v>0.86991347877576075</v>
      </c>
      <c r="Q903" s="6">
        <f t="shared" si="899"/>
        <v>0.8689551159880331</v>
      </c>
    </row>
    <row r="904" spans="1:17" x14ac:dyDescent="0.15">
      <c r="A904" s="1">
        <v>40</v>
      </c>
      <c r="B904" s="1" t="s">
        <v>327</v>
      </c>
      <c r="C904" s="1">
        <v>4</v>
      </c>
      <c r="D904" s="1" t="s">
        <v>17</v>
      </c>
      <c r="E904" s="4">
        <f>IF(マンアワー!E904&gt;0,LN(マンアワー!E904),0)</f>
        <v>10.767648619851174</v>
      </c>
      <c r="F904" s="4">
        <f>IF(マンアワー!F904&gt;0,LN(マンアワー!F904),0)</f>
        <v>10.833042174482371</v>
      </c>
      <c r="G904" s="4">
        <f>IF(マンアワー!G904&gt;0,LN(マンアワー!G904),0)</f>
        <v>10.959402079238215</v>
      </c>
      <c r="H904" s="4">
        <f>IF(マンアワー!H904&gt;0,LN(マンアワー!H904),0)</f>
        <v>10.323267279355132</v>
      </c>
      <c r="I904" s="4">
        <f>IF(マンアワー!I904&gt;0,LN(マンアワー!I904),0)</f>
        <v>9.7725555401084545</v>
      </c>
      <c r="J904" s="4">
        <f>IF(マンアワー!J904&gt;0,LN(マンアワー!J904),0)</f>
        <v>9.7297977652997609</v>
      </c>
      <c r="L904" s="6">
        <f t="shared" ref="L904:Q904" si="900">E904-E$1088</f>
        <v>-0.13999653775768373</v>
      </c>
      <c r="M904" s="6">
        <f t="shared" si="900"/>
        <v>-2.2817758187695603E-2</v>
      </c>
      <c r="N904" s="6">
        <f t="shared" si="900"/>
        <v>8.4655021014967247E-2</v>
      </c>
      <c r="O904" s="6">
        <f t="shared" si="900"/>
        <v>0.10258403836806984</v>
      </c>
      <c r="P904" s="6">
        <f t="shared" si="900"/>
        <v>0.16568445450302782</v>
      </c>
      <c r="Q904" s="6">
        <f t="shared" si="900"/>
        <v>0.23811844945623406</v>
      </c>
    </row>
    <row r="905" spans="1:17" x14ac:dyDescent="0.15">
      <c r="A905" s="1">
        <v>40</v>
      </c>
      <c r="B905" s="1" t="s">
        <v>327</v>
      </c>
      <c r="C905" s="1">
        <v>5</v>
      </c>
      <c r="D905" s="1" t="s">
        <v>18</v>
      </c>
      <c r="E905" s="4">
        <f>IF(マンアワー!E905&gt;0,LN(マンアワー!E905),0)</f>
        <v>9.9006584217154021</v>
      </c>
      <c r="F905" s="4">
        <f>IF(マンアワー!F905&gt;0,LN(マンアワー!F905),0)</f>
        <v>9.7525402628725022</v>
      </c>
      <c r="G905" s="4">
        <f>IF(マンアワー!G905&gt;0,LN(マンアワー!G905),0)</f>
        <v>9.6951806132750171</v>
      </c>
      <c r="H905" s="4">
        <f>IF(マンアワー!H905&gt;0,LN(マンアワー!H905),0)</f>
        <v>9.4413242169290665</v>
      </c>
      <c r="I905" s="4">
        <f>IF(マンアワー!I905&gt;0,LN(マンアワー!I905),0)</f>
        <v>9.2652318092286201</v>
      </c>
      <c r="J905" s="4">
        <f>IF(マンアワー!J905&gt;0,LN(マンアワー!J905),0)</f>
        <v>9.215996172377265</v>
      </c>
      <c r="L905" s="6">
        <f t="shared" ref="L905:Q905" si="901">E905-E$1089</f>
        <v>0.55880928745884262</v>
      </c>
      <c r="M905" s="6">
        <f t="shared" si="901"/>
        <v>0.56599934009082453</v>
      </c>
      <c r="N905" s="6">
        <f t="shared" si="901"/>
        <v>0.44813531017869579</v>
      </c>
      <c r="O905" s="6">
        <f t="shared" si="901"/>
        <v>0.37935929624251052</v>
      </c>
      <c r="P905" s="6">
        <f t="shared" si="901"/>
        <v>0.40295638091718722</v>
      </c>
      <c r="Q905" s="6">
        <f t="shared" si="901"/>
        <v>0.40276023722085874</v>
      </c>
    </row>
    <row r="906" spans="1:17" x14ac:dyDescent="0.15">
      <c r="A906" s="1">
        <v>40</v>
      </c>
      <c r="B906" s="1" t="s">
        <v>327</v>
      </c>
      <c r="C906" s="1">
        <v>6</v>
      </c>
      <c r="D906" s="1" t="s">
        <v>2</v>
      </c>
      <c r="E906" s="4">
        <f>IF(マンアワー!E906&gt;0,LN(マンアワー!E906),0)</f>
        <v>10.324089652884208</v>
      </c>
      <c r="F906" s="4">
        <f>IF(マンアワー!F906&gt;0,LN(マンアワー!F906),0)</f>
        <v>10.053313705677839</v>
      </c>
      <c r="G906" s="4">
        <f>IF(マンアワー!G906&gt;0,LN(マンアワー!G906),0)</f>
        <v>10.093581449267113</v>
      </c>
      <c r="H906" s="4">
        <f>IF(マンアワー!H906&gt;0,LN(マンアワー!H906),0)</f>
        <v>9.9802849427547748</v>
      </c>
      <c r="I906" s="4">
        <f>IF(マンアワー!I906&gt;0,LN(マンアワー!I906),0)</f>
        <v>9.7696320955152718</v>
      </c>
      <c r="J906" s="4">
        <f>IF(マンアワー!J906&gt;0,LN(マンアワー!J906),0)</f>
        <v>9.6725991294722977</v>
      </c>
      <c r="L906" s="6">
        <f t="shared" ref="L906:Q906" si="902">E906-E$1090</f>
        <v>0.96024855781103646</v>
      </c>
      <c r="M906" s="6">
        <f t="shared" si="902"/>
        <v>0.90292814804091215</v>
      </c>
      <c r="N906" s="6">
        <f t="shared" si="902"/>
        <v>0.89725208073717333</v>
      </c>
      <c r="O906" s="6">
        <f t="shared" si="902"/>
        <v>0.83207756690505086</v>
      </c>
      <c r="P906" s="6">
        <f t="shared" si="902"/>
        <v>0.6866964823969397</v>
      </c>
      <c r="Q906" s="6">
        <f t="shared" si="902"/>
        <v>0.66868471639045879</v>
      </c>
    </row>
    <row r="907" spans="1:17" x14ac:dyDescent="0.15">
      <c r="A907" s="1">
        <v>40</v>
      </c>
      <c r="B907" s="1" t="s">
        <v>327</v>
      </c>
      <c r="C907" s="1">
        <v>7</v>
      </c>
      <c r="D907" s="1" t="s">
        <v>19</v>
      </c>
      <c r="E907" s="4">
        <f>IF(マンアワー!E907&gt;0,LN(マンアワー!E907),0)</f>
        <v>9.5242943474074941</v>
      </c>
      <c r="F907" s="4">
        <f>IF(マンアワー!F907&gt;0,LN(マンアワー!F907),0)</f>
        <v>9.2204351926474999</v>
      </c>
      <c r="G907" s="4">
        <f>IF(マンアワー!G907&gt;0,LN(マンアワー!G907),0)</f>
        <v>8.7664768104065764</v>
      </c>
      <c r="H907" s="4">
        <f>IF(マンアワー!H907&gt;0,LN(マンアワー!H907),0)</f>
        <v>7.2340921647097245</v>
      </c>
      <c r="I907" s="4">
        <f>IF(マンアワー!I907&gt;0,LN(マンアワー!I907),0)</f>
        <v>7.3918544367822889</v>
      </c>
      <c r="J907" s="4">
        <f>IF(マンアワー!J907&gt;0,LN(マンアワー!J907),0)</f>
        <v>7.2791760538349211</v>
      </c>
      <c r="L907" s="6">
        <f t="shared" ref="L907:Q907" si="903">E907-E$1091</f>
        <v>3.0216140440120736</v>
      </c>
      <c r="M907" s="6">
        <f t="shared" si="903"/>
        <v>2.6737655722158822</v>
      </c>
      <c r="N907" s="6">
        <f t="shared" si="903"/>
        <v>2.3391455072785554</v>
      </c>
      <c r="O907" s="6">
        <f t="shared" si="903"/>
        <v>0.91084843042345476</v>
      </c>
      <c r="P907" s="6">
        <f t="shared" si="903"/>
        <v>1.0818556046905385</v>
      </c>
      <c r="Q907" s="6">
        <f t="shared" si="903"/>
        <v>1.1306397979031271</v>
      </c>
    </row>
    <row r="908" spans="1:17" x14ac:dyDescent="0.15">
      <c r="A908" s="1">
        <v>40</v>
      </c>
      <c r="B908" s="1" t="s">
        <v>327</v>
      </c>
      <c r="C908" s="1">
        <v>8</v>
      </c>
      <c r="D908" s="1" t="s">
        <v>20</v>
      </c>
      <c r="E908" s="4">
        <f>IF(マンアワー!E908&gt;0,LN(マンアワー!E908),0)</f>
        <v>11.214621612062476</v>
      </c>
      <c r="F908" s="4">
        <f>IF(マンアワー!F908&gt;0,LN(マンアワー!F908),0)</f>
        <v>10.927082822058608</v>
      </c>
      <c r="G908" s="4">
        <f>IF(マンアワー!G908&gt;0,LN(マンアワー!G908),0)</f>
        <v>10.729059110014834</v>
      </c>
      <c r="H908" s="4">
        <f>IF(マンアワー!H908&gt;0,LN(マンアワー!H908),0)</f>
        <v>10.619963341287155</v>
      </c>
      <c r="I908" s="4">
        <f>IF(マンアワー!I908&gt;0,LN(マンアワー!I908),0)</f>
        <v>10.333651261851159</v>
      </c>
      <c r="J908" s="4">
        <f>IF(マンアワー!J908&gt;0,LN(マンアワー!J908),0)</f>
        <v>10.208499933806078</v>
      </c>
      <c r="L908" s="6">
        <f t="shared" ref="L908:Q908" si="904">E908-E$1092</f>
        <v>1.2254070781928288</v>
      </c>
      <c r="M908" s="6">
        <f t="shared" si="904"/>
        <v>0.94749349209348743</v>
      </c>
      <c r="N908" s="6">
        <f t="shared" si="904"/>
        <v>0.84252912921031609</v>
      </c>
      <c r="O908" s="6">
        <f t="shared" si="904"/>
        <v>0.99491183794203231</v>
      </c>
      <c r="P908" s="6">
        <f t="shared" si="904"/>
        <v>1.0575080086402444</v>
      </c>
      <c r="Q908" s="6">
        <f t="shared" si="904"/>
        <v>1.0689009280969035</v>
      </c>
    </row>
    <row r="909" spans="1:17" x14ac:dyDescent="0.15">
      <c r="A909" s="1">
        <v>40</v>
      </c>
      <c r="B909" s="1" t="s">
        <v>327</v>
      </c>
      <c r="C909" s="1">
        <v>9</v>
      </c>
      <c r="D909" s="1" t="s">
        <v>21</v>
      </c>
      <c r="E909" s="4">
        <f>IF(マンアワー!E909&gt;0,LN(マンアワー!E909),0)</f>
        <v>11.984709773732787</v>
      </c>
      <c r="F909" s="4">
        <f>IF(マンアワー!F909&gt;0,LN(マンアワー!F909),0)</f>
        <v>11.598967495367328</v>
      </c>
      <c r="G909" s="4">
        <f>IF(マンアワー!G909&gt;0,LN(マンアワー!G909),0)</f>
        <v>11.124539559534806</v>
      </c>
      <c r="H909" s="4">
        <f>IF(マンアワー!H909&gt;0,LN(マンアワー!H909),0)</f>
        <v>10.649724575751206</v>
      </c>
      <c r="I909" s="4">
        <f>IF(マンアワー!I909&gt;0,LN(マンアワー!I909),0)</f>
        <v>10.618923751467657</v>
      </c>
      <c r="J909" s="4">
        <f>IF(マンアワー!J909&gt;0,LN(マンアワー!J909),0)</f>
        <v>10.522971583070564</v>
      </c>
      <c r="L909" s="6">
        <f t="shared" ref="L909:Q909" si="905">E909-E$1093</f>
        <v>2.0493861158923767</v>
      </c>
      <c r="M909" s="6">
        <f t="shared" si="905"/>
        <v>1.9059428253889852</v>
      </c>
      <c r="N909" s="6">
        <f t="shared" si="905"/>
        <v>1.5805559705829459</v>
      </c>
      <c r="O909" s="6">
        <f t="shared" si="905"/>
        <v>1.3225253661773486</v>
      </c>
      <c r="P909" s="6">
        <f t="shared" si="905"/>
        <v>1.2137115262856302</v>
      </c>
      <c r="Q909" s="6">
        <f t="shared" si="905"/>
        <v>1.288591085412218</v>
      </c>
    </row>
    <row r="910" spans="1:17" x14ac:dyDescent="0.15">
      <c r="A910" s="1">
        <v>40</v>
      </c>
      <c r="B910" s="1" t="s">
        <v>327</v>
      </c>
      <c r="C910" s="1">
        <v>10</v>
      </c>
      <c r="D910" s="1" t="s">
        <v>22</v>
      </c>
      <c r="E910" s="4">
        <f>IF(マンアワー!E910&gt;0,LN(マンアワー!E910),0)</f>
        <v>11.207301983604548</v>
      </c>
      <c r="F910" s="4">
        <f>IF(マンアワー!F910&gt;0,LN(マンアワー!F910),0)</f>
        <v>11.095616185883433</v>
      </c>
      <c r="G910" s="4">
        <f>IF(マンアワー!G910&gt;0,LN(マンアワー!G910),0)</f>
        <v>11.293795043535056</v>
      </c>
      <c r="H910" s="4">
        <f>IF(マンアワー!H910&gt;0,LN(マンアワー!H910),0)</f>
        <v>11.00986116101552</v>
      </c>
      <c r="I910" s="4">
        <f>IF(マンアワー!I910&gt;0,LN(マンアワー!I910),0)</f>
        <v>10.691367733516584</v>
      </c>
      <c r="J910" s="4">
        <f>IF(マンアワー!J910&gt;0,LN(マンアワー!J910),0)</f>
        <v>10.522221577035117</v>
      </c>
      <c r="L910" s="6">
        <f t="shared" ref="L910:Q910" si="906">E910-E$1094</f>
        <v>1.093577226547918</v>
      </c>
      <c r="M910" s="6">
        <f t="shared" si="906"/>
        <v>1.035436883737674</v>
      </c>
      <c r="N910" s="6">
        <f t="shared" si="906"/>
        <v>0.99652975927606668</v>
      </c>
      <c r="O910" s="6">
        <f t="shared" si="906"/>
        <v>0.89699199290359033</v>
      </c>
      <c r="P910" s="6">
        <f t="shared" si="906"/>
        <v>0.74324330744978262</v>
      </c>
      <c r="Q910" s="6">
        <f t="shared" si="906"/>
        <v>0.69878935470753412</v>
      </c>
    </row>
    <row r="911" spans="1:17" x14ac:dyDescent="0.15">
      <c r="A911" s="1">
        <v>40</v>
      </c>
      <c r="B911" s="1" t="s">
        <v>327</v>
      </c>
      <c r="C911" s="1">
        <v>11</v>
      </c>
      <c r="D911" s="1" t="s">
        <v>23</v>
      </c>
      <c r="E911" s="4">
        <f>IF(マンアワー!E911&gt;0,LN(マンアワー!E911),0)</f>
        <v>11.325534446969469</v>
      </c>
      <c r="F911" s="4">
        <f>IF(マンアワー!F911&gt;0,LN(マンアワー!F911),0)</f>
        <v>11.267812451702847</v>
      </c>
      <c r="G911" s="4">
        <f>IF(マンアワー!G911&gt;0,LN(マンアワー!G911),0)</f>
        <v>11.105715453258851</v>
      </c>
      <c r="H911" s="4">
        <f>IF(マンアワー!H911&gt;0,LN(マンアワー!H911),0)</f>
        <v>10.924998022018505</v>
      </c>
      <c r="I911" s="4">
        <f>IF(マンアワー!I911&gt;0,LN(マンアワー!I911),0)</f>
        <v>11.040798145194248</v>
      </c>
      <c r="J911" s="4">
        <f>IF(マンアワー!J911&gt;0,LN(マンアワー!J911),0)</f>
        <v>10.840978351546115</v>
      </c>
      <c r="L911" s="6">
        <f t="shared" ref="L911:Q911" si="907">E911-E$1095</f>
        <v>1.1312035433032364</v>
      </c>
      <c r="M911" s="6">
        <f t="shared" si="907"/>
        <v>1.0134612930306712</v>
      </c>
      <c r="N911" s="6">
        <f t="shared" si="907"/>
        <v>0.62876324048898447</v>
      </c>
      <c r="O911" s="6">
        <f t="shared" si="907"/>
        <v>0.51842926560276936</v>
      </c>
      <c r="P911" s="6">
        <f t="shared" si="907"/>
        <v>0.62157432263766665</v>
      </c>
      <c r="Q911" s="6">
        <f t="shared" si="907"/>
        <v>0.64632819896070437</v>
      </c>
    </row>
    <row r="912" spans="1:17" x14ac:dyDescent="0.15">
      <c r="A912" s="1">
        <v>40</v>
      </c>
      <c r="B912" s="1" t="s">
        <v>327</v>
      </c>
      <c r="C912" s="1">
        <v>12</v>
      </c>
      <c r="D912" s="1" t="s">
        <v>24</v>
      </c>
      <c r="E912" s="4">
        <f>IF(マンアワー!E912&gt;0,LN(マンアワー!E912),0)</f>
        <v>10.879057444954642</v>
      </c>
      <c r="F912" s="4">
        <f>IF(マンアワー!F912&gt;0,LN(マンアワー!F912),0)</f>
        <v>10.715097182160671</v>
      </c>
      <c r="G912" s="4">
        <f>IF(マンアワー!G912&gt;0,LN(マンアワー!G912),0)</f>
        <v>11.418500918818065</v>
      </c>
      <c r="H912" s="4">
        <f>IF(マンアワー!H912&gt;0,LN(マンアワー!H912),0)</f>
        <v>11.285524130832028</v>
      </c>
      <c r="I912" s="4">
        <f>IF(マンアワー!I912&gt;0,LN(マンアワー!I912),0)</f>
        <v>11.093389012038871</v>
      </c>
      <c r="J912" s="4">
        <f>IF(マンアワー!J912&gt;0,LN(マンアワー!J912),0)</f>
        <v>10.980006986671592</v>
      </c>
      <c r="L912" s="6">
        <f t="shared" ref="L912:Q912" si="908">E912-E$1096</f>
        <v>0.69043238618208669</v>
      </c>
      <c r="M912" s="6">
        <f t="shared" si="908"/>
        <v>0.29956842716135945</v>
      </c>
      <c r="N912" s="6">
        <f t="shared" si="908"/>
        <v>0.43762207241899631</v>
      </c>
      <c r="O912" s="6">
        <f t="shared" si="908"/>
        <v>0.40267737738637699</v>
      </c>
      <c r="P912" s="6">
        <f t="shared" si="908"/>
        <v>0.34921653964272714</v>
      </c>
      <c r="Q912" s="6">
        <f t="shared" si="908"/>
        <v>0.36178075370506413</v>
      </c>
    </row>
    <row r="913" spans="1:17" x14ac:dyDescent="0.15">
      <c r="A913" s="1">
        <v>40</v>
      </c>
      <c r="B913" s="1" t="s">
        <v>327</v>
      </c>
      <c r="C913" s="1">
        <v>13</v>
      </c>
      <c r="D913" s="1" t="s">
        <v>25</v>
      </c>
      <c r="E913" s="4">
        <f>IF(マンアワー!E913&gt;0,LN(マンアワー!E913),0)</f>
        <v>9.8301341303713006</v>
      </c>
      <c r="F913" s="4">
        <f>IF(マンアワー!F913&gt;0,LN(マンアワー!F913),0)</f>
        <v>10.214800159973633</v>
      </c>
      <c r="G913" s="4">
        <f>IF(マンアワー!G913&gt;0,LN(マンアワー!G913),0)</f>
        <v>10.325195247527885</v>
      </c>
      <c r="H913" s="4">
        <f>IF(マンアワー!H913&gt;0,LN(マンアワー!H913),0)</f>
        <v>10.385005101785667</v>
      </c>
      <c r="I913" s="4">
        <f>IF(マンアワー!I913&gt;0,LN(マンアワー!I913),0)</f>
        <v>10.937254238318719</v>
      </c>
      <c r="J913" s="4">
        <f>IF(マンアワー!J913&gt;0,LN(マンアワー!J913),0)</f>
        <v>10.78841617997127</v>
      </c>
      <c r="L913" s="6">
        <f t="shared" ref="L913:Q913" si="909">E913-E$1097</f>
        <v>0.19665030481129264</v>
      </c>
      <c r="M913" s="6">
        <f t="shared" si="909"/>
        <v>0.44876732387803564</v>
      </c>
      <c r="N913" s="6">
        <f t="shared" si="909"/>
        <v>0.50981780857223136</v>
      </c>
      <c r="O913" s="6">
        <f t="shared" si="909"/>
        <v>0.65257822613387795</v>
      </c>
      <c r="P913" s="6">
        <f t="shared" si="909"/>
        <v>0.93343876210442289</v>
      </c>
      <c r="Q913" s="6">
        <f t="shared" si="909"/>
        <v>0.93748836414454928</v>
      </c>
    </row>
    <row r="914" spans="1:17" x14ac:dyDescent="0.15">
      <c r="A914" s="1">
        <v>40</v>
      </c>
      <c r="B914" s="1" t="s">
        <v>327</v>
      </c>
      <c r="C914" s="1">
        <v>14</v>
      </c>
      <c r="D914" s="1" t="s">
        <v>26</v>
      </c>
      <c r="E914" s="4">
        <f>IF(マンアワー!E914&gt;0,LN(マンアワー!E914),0)</f>
        <v>8.1108578182382178</v>
      </c>
      <c r="F914" s="4">
        <f>IF(マンアワー!F914&gt;0,LN(マンアワー!F914),0)</f>
        <v>8.2036825120486867</v>
      </c>
      <c r="G914" s="4">
        <f>IF(マンアワー!G914&gt;0,LN(マンアワー!G914),0)</f>
        <v>8.4724924266813222</v>
      </c>
      <c r="H914" s="4">
        <f>IF(マンアワー!H914&gt;0,LN(マンアワー!H914),0)</f>
        <v>8.0061286875024287</v>
      </c>
      <c r="I914" s="4">
        <f>IF(マンアワー!I914&gt;0,LN(マンアワー!I914),0)</f>
        <v>7.742735933897908</v>
      </c>
      <c r="J914" s="4">
        <f>IF(マンアワー!J914&gt;0,LN(マンアワー!J914),0)</f>
        <v>7.6334755215368544</v>
      </c>
      <c r="L914" s="6">
        <f t="shared" ref="L914:Q914" si="910">E914-E$1098</f>
        <v>0.15616210558394972</v>
      </c>
      <c r="M914" s="6">
        <f t="shared" si="910"/>
        <v>-0.14687319400400511</v>
      </c>
      <c r="N914" s="6">
        <f t="shared" si="910"/>
        <v>-7.3362941900818157E-2</v>
      </c>
      <c r="O914" s="6">
        <f t="shared" si="910"/>
        <v>-0.16651486992876485</v>
      </c>
      <c r="P914" s="6">
        <f t="shared" si="910"/>
        <v>-0.32043266414278371</v>
      </c>
      <c r="Q914" s="6">
        <f t="shared" si="910"/>
        <v>-0.30567069499819866</v>
      </c>
    </row>
    <row r="915" spans="1:17" x14ac:dyDescent="0.15">
      <c r="A915" s="1">
        <v>40</v>
      </c>
      <c r="B915" s="1" t="s">
        <v>327</v>
      </c>
      <c r="C915" s="1">
        <v>15</v>
      </c>
      <c r="D915" s="1" t="s">
        <v>27</v>
      </c>
      <c r="E915" s="4">
        <f>IF(マンアワー!E915&gt;0,LN(マンアワー!E915),0)</f>
        <v>12.25441341713791</v>
      </c>
      <c r="F915" s="4">
        <f>IF(マンアワー!F915&gt;0,LN(マンアワー!F915),0)</f>
        <v>12.234638170579384</v>
      </c>
      <c r="G915" s="4">
        <f>IF(マンアワー!G915&gt;0,LN(マンアワー!G915),0)</f>
        <v>12.241534331469316</v>
      </c>
      <c r="H915" s="4">
        <f>IF(マンアワー!H915&gt;0,LN(マンアワー!H915),0)</f>
        <v>11.959162596498597</v>
      </c>
      <c r="I915" s="4">
        <f>IF(マンアワー!I915&gt;0,LN(マンアワー!I915),0)</f>
        <v>11.660955673210212</v>
      </c>
      <c r="J915" s="4">
        <f>IF(マンアワー!J915&gt;0,LN(マンアワー!J915),0)</f>
        <v>11.591989464195152</v>
      </c>
      <c r="L915" s="6">
        <f t="shared" ref="L915:Q915" si="911">E915-E$1099</f>
        <v>0.88216739272173328</v>
      </c>
      <c r="M915" s="6">
        <f t="shared" si="911"/>
        <v>0.93320810526857478</v>
      </c>
      <c r="N915" s="6">
        <f t="shared" si="911"/>
        <v>0.92488522205291979</v>
      </c>
      <c r="O915" s="6">
        <f t="shared" si="911"/>
        <v>0.89115121495047234</v>
      </c>
      <c r="P915" s="6">
        <f t="shared" si="911"/>
        <v>0.82545079354481743</v>
      </c>
      <c r="Q915" s="6">
        <f t="shared" si="911"/>
        <v>0.84667623835049888</v>
      </c>
    </row>
    <row r="916" spans="1:17" x14ac:dyDescent="0.15">
      <c r="A916" s="1">
        <v>40</v>
      </c>
      <c r="B916" s="1" t="s">
        <v>326</v>
      </c>
      <c r="C916" s="1">
        <v>16</v>
      </c>
      <c r="D916" s="1" t="s">
        <v>10</v>
      </c>
      <c r="E916" s="4">
        <f>IF(マンアワー!E916&gt;0,LN(マンアワー!E916),0)</f>
        <v>13.109798472693011</v>
      </c>
      <c r="F916" s="4">
        <f>IF(マンアワー!F916&gt;0,LN(マンアワー!F916),0)</f>
        <v>13.279283032580109</v>
      </c>
      <c r="G916" s="4">
        <f>IF(マンアワー!G916&gt;0,LN(マンアワー!G916),0)</f>
        <v>13.187583350548909</v>
      </c>
      <c r="H916" s="4">
        <f>IF(マンアワー!H916&gt;0,LN(マンアワー!H916),0)</f>
        <v>13.141716539230169</v>
      </c>
      <c r="I916" s="4">
        <f>IF(マンアワー!I916&gt;0,LN(マンアワー!I916),0)</f>
        <v>12.904879166467966</v>
      </c>
      <c r="J916" s="4">
        <f>IF(マンアワー!J916&gt;0,LN(マンアワー!J916),0)</f>
        <v>12.811158437250969</v>
      </c>
      <c r="L916" s="6">
        <f t="shared" ref="L916:Q916" si="912">E916-E$1100</f>
        <v>1.1275048338110469</v>
      </c>
      <c r="M916" s="6">
        <f t="shared" si="912"/>
        <v>0.99335324969085903</v>
      </c>
      <c r="N916" s="6">
        <f t="shared" si="912"/>
        <v>0.92207788905354526</v>
      </c>
      <c r="O916" s="6">
        <f t="shared" si="912"/>
        <v>0.88999446256544346</v>
      </c>
      <c r="P916" s="6">
        <f t="shared" si="912"/>
        <v>0.86518568440630084</v>
      </c>
      <c r="Q916" s="6">
        <f t="shared" si="912"/>
        <v>0.82737043244082642</v>
      </c>
    </row>
    <row r="917" spans="1:17" x14ac:dyDescent="0.15">
      <c r="A917" s="1">
        <v>40</v>
      </c>
      <c r="B917" s="1" t="s">
        <v>326</v>
      </c>
      <c r="C917" s="1">
        <v>17</v>
      </c>
      <c r="D917" s="1" t="s">
        <v>11</v>
      </c>
      <c r="E917" s="4">
        <f>IF(マンアワー!E917&gt;0,LN(マンアワー!E917),0)</f>
        <v>10.164664634064154</v>
      </c>
      <c r="F917" s="4">
        <f>IF(マンアワー!F917&gt;0,LN(マンアワー!F917),0)</f>
        <v>10.303749825086243</v>
      </c>
      <c r="G917" s="4">
        <f>IF(マンアワー!G917&gt;0,LN(マンアワー!G917),0)</f>
        <v>10.372350867666547</v>
      </c>
      <c r="H917" s="4">
        <f>IF(マンアワー!H917&gt;0,LN(マンアワー!H917),0)</f>
        <v>10.396097305846668</v>
      </c>
      <c r="I917" s="4">
        <f>IF(マンアワー!I917&gt;0,LN(マンアワー!I917),0)</f>
        <v>10.319415946071222</v>
      </c>
      <c r="J917" s="4">
        <f>IF(マンアワー!J917&gt;0,LN(マンアワー!J917),0)</f>
        <v>10.295842471687111</v>
      </c>
      <c r="L917" s="6">
        <f t="shared" ref="L917:Q917" si="913">E917-E$1101</f>
        <v>0.99213948097029103</v>
      </c>
      <c r="M917" s="6">
        <f t="shared" si="913"/>
        <v>0.96782473520874568</v>
      </c>
      <c r="N917" s="6">
        <f t="shared" si="913"/>
        <v>0.92505810572149194</v>
      </c>
      <c r="O917" s="6">
        <f t="shared" si="913"/>
        <v>0.89960325634275229</v>
      </c>
      <c r="P917" s="6">
        <f t="shared" si="913"/>
        <v>0.88239967246900441</v>
      </c>
      <c r="Q917" s="6">
        <f t="shared" si="913"/>
        <v>0.87288047245162659</v>
      </c>
    </row>
    <row r="918" spans="1:17" x14ac:dyDescent="0.15">
      <c r="A918" s="1">
        <v>40</v>
      </c>
      <c r="B918" s="1" t="s">
        <v>326</v>
      </c>
      <c r="C918" s="1">
        <v>18</v>
      </c>
      <c r="D918" s="1" t="s">
        <v>12</v>
      </c>
      <c r="E918" s="4">
        <f>IF(マンアワー!E918&gt;0,LN(マンアワー!E918),0)</f>
        <v>13.675459809523533</v>
      </c>
      <c r="F918" s="4">
        <f>IF(マンアワー!F918&gt;0,LN(マンアワー!F918),0)</f>
        <v>13.770565324866356</v>
      </c>
      <c r="G918" s="4">
        <f>IF(マンアワー!G918&gt;0,LN(マンアワー!G918),0)</f>
        <v>13.735654337425913</v>
      </c>
      <c r="H918" s="4">
        <f>IF(マンアワー!H918&gt;0,LN(マンアワー!H918),0)</f>
        <v>13.583001022047091</v>
      </c>
      <c r="I918" s="4">
        <f>IF(マンアワー!I918&gt;0,LN(マンアワー!I918),0)</f>
        <v>13.444429299658379</v>
      </c>
      <c r="J918" s="4">
        <f>IF(マンアワー!J918&gt;0,LN(マンアワー!J918),0)</f>
        <v>13.42006021981045</v>
      </c>
      <c r="L918" s="6">
        <f t="shared" ref="L918:Q918" si="914">E918-E$1102</f>
        <v>1.0868898536510567</v>
      </c>
      <c r="M918" s="6">
        <f t="shared" si="914"/>
        <v>1.057158575336933</v>
      </c>
      <c r="N918" s="6">
        <f t="shared" si="914"/>
        <v>1.090551435724441</v>
      </c>
      <c r="O918" s="6">
        <f t="shared" si="914"/>
        <v>1.0748441015516779</v>
      </c>
      <c r="P918" s="6">
        <f t="shared" si="914"/>
        <v>1.0978734247830175</v>
      </c>
      <c r="Q918" s="6">
        <f t="shared" si="914"/>
        <v>1.1052790186863959</v>
      </c>
    </row>
    <row r="919" spans="1:17" x14ac:dyDescent="0.15">
      <c r="A919" s="1">
        <v>40</v>
      </c>
      <c r="B919" s="1" t="s">
        <v>326</v>
      </c>
      <c r="C919" s="1">
        <v>19</v>
      </c>
      <c r="D919" s="1" t="s">
        <v>13</v>
      </c>
      <c r="E919" s="4">
        <f>IF(マンアワー!E919&gt;0,LN(マンアワー!E919),0)</f>
        <v>11.489318491612648</v>
      </c>
      <c r="F919" s="4">
        <f>IF(マンアワー!F919&gt;0,LN(マンアワー!F919),0)</f>
        <v>11.756584959734523</v>
      </c>
      <c r="G919" s="4">
        <f>IF(マンアワー!G919&gt;0,LN(マンアワー!G919),0)</f>
        <v>11.936307246306146</v>
      </c>
      <c r="H919" s="4">
        <f>IF(マンアワー!H919&gt;0,LN(マンアワー!H919),0)</f>
        <v>11.836794649580771</v>
      </c>
      <c r="I919" s="4">
        <f>IF(マンアワー!I919&gt;0,LN(マンアワー!I919),0)</f>
        <v>11.747703362008368</v>
      </c>
      <c r="J919" s="4">
        <f>IF(マンアワー!J919&gt;0,LN(マンアワー!J919),0)</f>
        <v>11.760818114836866</v>
      </c>
      <c r="L919" s="6">
        <f t="shared" ref="L919:Q919" si="915">E919-E$1103</f>
        <v>1.0365134478334088</v>
      </c>
      <c r="M919" s="6">
        <f t="shared" si="915"/>
        <v>1.0186954861696531</v>
      </c>
      <c r="N919" s="6">
        <f t="shared" si="915"/>
        <v>1.0922132148227917</v>
      </c>
      <c r="O919" s="6">
        <f t="shared" si="915"/>
        <v>1.1217374523898531</v>
      </c>
      <c r="P919" s="6">
        <f t="shared" si="915"/>
        <v>1.0631596433262782</v>
      </c>
      <c r="Q919" s="6">
        <f t="shared" si="915"/>
        <v>1.0819015259110341</v>
      </c>
    </row>
    <row r="920" spans="1:17" x14ac:dyDescent="0.15">
      <c r="A920" s="1">
        <v>40</v>
      </c>
      <c r="B920" s="1" t="s">
        <v>326</v>
      </c>
      <c r="C920" s="1">
        <v>20</v>
      </c>
      <c r="D920" s="1" t="s">
        <v>14</v>
      </c>
      <c r="E920" s="4">
        <f>IF(マンアワー!E920&gt;0,LN(マンアワー!E920),0)</f>
        <v>10.201555679605546</v>
      </c>
      <c r="F920" s="4">
        <f>IF(マンアワー!F920&gt;0,LN(マンアワー!F920),0)</f>
        <v>10.681374519355993</v>
      </c>
      <c r="G920" s="4">
        <f>IF(マンアワー!G920&gt;0,LN(マンアワー!G920),0)</f>
        <v>11.120182284246312</v>
      </c>
      <c r="H920" s="4">
        <f>IF(マンアワー!H920&gt;0,LN(マンアワー!H920),0)</f>
        <v>11.093593139425755</v>
      </c>
      <c r="I920" s="4">
        <f>IF(マンアワー!I920&gt;0,LN(マンアワー!I920),0)</f>
        <v>11.080519859957505</v>
      </c>
      <c r="J920" s="4">
        <f>IF(マンアワー!J920&gt;0,LN(マンアワー!J920),0)</f>
        <v>11.057907577067215</v>
      </c>
      <c r="L920" s="6">
        <f t="shared" ref="L920:Q920" si="916">E920-E$1104</f>
        <v>1.5304922008336561</v>
      </c>
      <c r="M920" s="6">
        <f t="shared" si="916"/>
        <v>1.405010128159109</v>
      </c>
      <c r="N920" s="6">
        <f t="shared" si="916"/>
        <v>1.4530825241010188</v>
      </c>
      <c r="O920" s="6">
        <f t="shared" si="916"/>
        <v>1.3907634848079127</v>
      </c>
      <c r="P920" s="6">
        <f t="shared" si="916"/>
        <v>1.4054858583737424</v>
      </c>
      <c r="Q920" s="6">
        <f t="shared" si="916"/>
        <v>1.3911468210022875</v>
      </c>
    </row>
    <row r="921" spans="1:17" x14ac:dyDescent="0.15">
      <c r="A921" s="1">
        <v>40</v>
      </c>
      <c r="B921" s="1" t="s">
        <v>326</v>
      </c>
      <c r="C921" s="1">
        <v>21</v>
      </c>
      <c r="D921" s="1" t="s">
        <v>15</v>
      </c>
      <c r="E921" s="4">
        <f>IF(マンアワー!E921&gt;0,LN(マンアワー!E921),0)</f>
        <v>12.744559676370496</v>
      </c>
      <c r="F921" s="4">
        <f>IF(マンアワー!F921&gt;0,LN(マンアワー!F921),0)</f>
        <v>12.73893509252958</v>
      </c>
      <c r="G921" s="4">
        <f>IF(マンアワー!G921&gt;0,LN(マンアワー!G921),0)</f>
        <v>12.819012583392729</v>
      </c>
      <c r="H921" s="4">
        <f>IF(マンアワー!H921&gt;0,LN(マンアワー!H921),0)</f>
        <v>12.666878450916188</v>
      </c>
      <c r="I921" s="4">
        <f>IF(マンアワー!I921&gt;0,LN(マンアワー!I921),0)</f>
        <v>12.710294551059269</v>
      </c>
      <c r="J921" s="4">
        <f>IF(マンアワー!J921&gt;0,LN(マンアワー!J921),0)</f>
        <v>12.669365858467472</v>
      </c>
      <c r="L921" s="6">
        <f t="shared" ref="L921:Q921" si="917">E921-E$1105</f>
        <v>1.1846467951288844</v>
      </c>
      <c r="M921" s="6">
        <f t="shared" si="917"/>
        <v>1.1244725559189135</v>
      </c>
      <c r="N921" s="6">
        <f t="shared" si="917"/>
        <v>1.1629208412116405</v>
      </c>
      <c r="O921" s="6">
        <f t="shared" si="917"/>
        <v>1.0465339960483888</v>
      </c>
      <c r="P921" s="6">
        <f t="shared" si="917"/>
        <v>1.1922720158145967</v>
      </c>
      <c r="Q921" s="6">
        <f t="shared" si="917"/>
        <v>1.1609782852253474</v>
      </c>
    </row>
    <row r="922" spans="1:17" x14ac:dyDescent="0.15">
      <c r="A922" s="1">
        <v>40</v>
      </c>
      <c r="B922" s="1" t="s">
        <v>198</v>
      </c>
      <c r="C922" s="1">
        <v>22</v>
      </c>
      <c r="D922" s="1" t="s">
        <v>7</v>
      </c>
      <c r="E922" s="4">
        <f>IF(マンアワー!E922&gt;0,LN(マンアワー!E922),0)</f>
        <v>13.570535218441897</v>
      </c>
      <c r="F922" s="4">
        <f>IF(マンアワー!F922&gt;0,LN(マンアワー!F922),0)</f>
        <v>13.815484269721329</v>
      </c>
      <c r="G922" s="4">
        <f>IF(マンアワー!G922&gt;0,LN(マンアワー!G922),0)</f>
        <v>14.084916749545865</v>
      </c>
      <c r="H922" s="4">
        <f>IF(マンアワー!H922&gt;0,LN(マンアワー!H922),0)</f>
        <v>14.20320744580105</v>
      </c>
      <c r="I922" s="4">
        <f>IF(マンアワー!I922&gt;0,LN(マンアワー!I922),0)</f>
        <v>14.328027977606004</v>
      </c>
      <c r="J922" s="4">
        <f>IF(マンアワー!J922&gt;0,LN(マンアワー!J922),0)</f>
        <v>14.300963601601904</v>
      </c>
      <c r="L922" s="6">
        <f t="shared" ref="L922:Q922" si="918">E922-E$1106</f>
        <v>1.007496496840286</v>
      </c>
      <c r="M922" s="6">
        <f t="shared" si="918"/>
        <v>0.99806069203663839</v>
      </c>
      <c r="N922" s="6">
        <f t="shared" si="918"/>
        <v>1.0175382747790369</v>
      </c>
      <c r="O922" s="6">
        <f t="shared" si="918"/>
        <v>1.0177708856695951</v>
      </c>
      <c r="P922" s="6">
        <f t="shared" si="918"/>
        <v>0.99580712634550572</v>
      </c>
      <c r="Q922" s="6">
        <f t="shared" si="918"/>
        <v>0.98317400800968535</v>
      </c>
    </row>
    <row r="923" spans="1:17" x14ac:dyDescent="0.15">
      <c r="A923" s="1">
        <v>40</v>
      </c>
      <c r="B923" s="1" t="s">
        <v>198</v>
      </c>
      <c r="C923" s="1">
        <v>23</v>
      </c>
      <c r="D923" s="1" t="s">
        <v>28</v>
      </c>
      <c r="E923" s="4">
        <f>IF(マンアワー!E923&gt;0,LN(マンアワー!E923),0)</f>
        <v>12.522972004141575</v>
      </c>
      <c r="F923" s="4">
        <f>IF(マンアワー!F923&gt;0,LN(マンアワー!F923),0)</f>
        <v>12.594716973195769</v>
      </c>
      <c r="G923" s="4">
        <f>IF(マンアワー!G923&gt;0,LN(マンアワー!G923),0)</f>
        <v>12.565175751193006</v>
      </c>
      <c r="H923" s="4">
        <f>IF(マンアワー!H923&gt;0,LN(マンアワー!H923),0)</f>
        <v>12.396187449578775</v>
      </c>
      <c r="I923" s="4">
        <f>IF(マンアワー!I923&gt;0,LN(マンアワー!I923),0)</f>
        <v>12.270787256224867</v>
      </c>
      <c r="J923" s="4">
        <f>IF(マンアワー!J923&gt;0,LN(マンアワー!J923),0)</f>
        <v>12.233322171699202</v>
      </c>
      <c r="L923" s="6">
        <f t="shared" ref="L923:Q923" si="919">E923-E$1107</f>
        <v>0.91224963565964678</v>
      </c>
      <c r="M923" s="6">
        <f t="shared" si="919"/>
        <v>0.83792205136787068</v>
      </c>
      <c r="N923" s="6">
        <f t="shared" si="919"/>
        <v>0.82654143683438086</v>
      </c>
      <c r="O923" s="6">
        <f t="shared" si="919"/>
        <v>0.73456658834484578</v>
      </c>
      <c r="P923" s="6">
        <f t="shared" si="919"/>
        <v>0.71991801872886363</v>
      </c>
      <c r="Q923" s="6">
        <f t="shared" si="919"/>
        <v>0.70457676407956171</v>
      </c>
    </row>
    <row r="924" spans="1:17" x14ac:dyDescent="0.15">
      <c r="A924" s="1">
        <v>41</v>
      </c>
      <c r="B924" s="1" t="s">
        <v>328</v>
      </c>
      <c r="C924" s="1">
        <v>1</v>
      </c>
      <c r="D924" s="1" t="s">
        <v>8</v>
      </c>
      <c r="E924" s="4">
        <f>IF(マンアワー!E924&gt;0,LN(マンアワー!E924),0)</f>
        <v>12.465420115010229</v>
      </c>
      <c r="F924" s="4">
        <f>IF(マンアワー!F924&gt;0,LN(マンアワー!F924),0)</f>
        <v>12.172881538532003</v>
      </c>
      <c r="G924" s="4">
        <f>IF(マンアワー!G924&gt;0,LN(マンアワー!G924),0)</f>
        <v>11.801483353848155</v>
      </c>
      <c r="H924" s="4">
        <f>IF(マンアワー!H924&gt;0,LN(マンアワー!H924),0)</f>
        <v>11.410157989046116</v>
      </c>
      <c r="I924" s="4">
        <f>IF(マンアワー!I924&gt;0,LN(マンアワー!I924),0)</f>
        <v>11.264834362469045</v>
      </c>
      <c r="J924" s="4">
        <f>IF(マンアワー!J924&gt;0,LN(マンアワー!J924),0)</f>
        <v>11.242020340667986</v>
      </c>
      <c r="L924" s="6">
        <f t="shared" ref="L924:Q924" si="920">E924-E$1085</f>
        <v>-0.36261902054184247</v>
      </c>
      <c r="M924" s="6">
        <f t="shared" si="920"/>
        <v>-0.23672740357913824</v>
      </c>
      <c r="N924" s="6">
        <f t="shared" si="920"/>
        <v>-0.20473332481973472</v>
      </c>
      <c r="O924" s="6">
        <f t="shared" si="920"/>
        <v>-0.17086880444148989</v>
      </c>
      <c r="P924" s="6">
        <f t="shared" si="920"/>
        <v>-0.16489948278770505</v>
      </c>
      <c r="Q924" s="6">
        <f t="shared" si="920"/>
        <v>-0.16369743347829058</v>
      </c>
    </row>
    <row r="925" spans="1:17" x14ac:dyDescent="0.15">
      <c r="A925" s="1">
        <v>41</v>
      </c>
      <c r="B925" s="1" t="s">
        <v>328</v>
      </c>
      <c r="C925" s="1">
        <v>2</v>
      </c>
      <c r="D925" s="1" t="s">
        <v>9</v>
      </c>
      <c r="E925" s="4">
        <f>IF(マンアワー!E925&gt;0,LN(マンアワー!E925),0)</f>
        <v>8.7469963320980817</v>
      </c>
      <c r="F925" s="4">
        <f>IF(マンアワー!F925&gt;0,LN(マンアワー!F925),0)</f>
        <v>7.5470173433800873</v>
      </c>
      <c r="G925" s="4">
        <f>IF(マンアワー!G925&gt;0,LN(マンアワー!G925),0)</f>
        <v>7.2198111486996304</v>
      </c>
      <c r="H925" s="4">
        <f>IF(マンアワー!H925&gt;0,LN(マンアワー!H925),0)</f>
        <v>6.8109776014754191</v>
      </c>
      <c r="I925" s="4">
        <f>IF(マンアワー!I925&gt;0,LN(マンアワー!I925),0)</f>
        <v>6.3608644637413594</v>
      </c>
      <c r="J925" s="4">
        <f>IF(マンアワー!J925&gt;0,LN(マンアワー!J925),0)</f>
        <v>6.2700436785293547</v>
      </c>
      <c r="L925" s="6">
        <f t="shared" ref="L925:Q925" si="921">E925-E$1086</f>
        <v>-0.1011339311570314</v>
      </c>
      <c r="M925" s="6">
        <f t="shared" si="921"/>
        <v>-0.77368633537857079</v>
      </c>
      <c r="N925" s="6">
        <f t="shared" si="921"/>
        <v>-0.85592865031605925</v>
      </c>
      <c r="O925" s="6">
        <f t="shared" si="921"/>
        <v>-0.90796432725947973</v>
      </c>
      <c r="P925" s="6">
        <f t="shared" si="921"/>
        <v>-0.83218996972652093</v>
      </c>
      <c r="Q925" s="6">
        <f t="shared" si="921"/>
        <v>-0.77657267962723875</v>
      </c>
    </row>
    <row r="926" spans="1:17" x14ac:dyDescent="0.15">
      <c r="A926" s="1">
        <v>41</v>
      </c>
      <c r="B926" s="1" t="s">
        <v>329</v>
      </c>
      <c r="C926" s="1">
        <v>3</v>
      </c>
      <c r="D926" s="1" t="s">
        <v>16</v>
      </c>
      <c r="E926" s="4">
        <f>IF(マンアワー!E926&gt;0,LN(マンアワー!E926),0)</f>
        <v>10.367909356933376</v>
      </c>
      <c r="F926" s="4">
        <f>IF(マンアワー!F926&gt;0,LN(マンアワー!F926),0)</f>
        <v>10.340957828094171</v>
      </c>
      <c r="G926" s="4">
        <f>IF(マンアワー!G926&gt;0,LN(マンアワー!G926),0)</f>
        <v>10.384946690275571</v>
      </c>
      <c r="H926" s="4">
        <f>IF(マンアワー!H926&gt;0,LN(マンアワー!H926),0)</f>
        <v>10.381014495327676</v>
      </c>
      <c r="I926" s="4">
        <f>IF(マンアワー!I926&gt;0,LN(マンアワー!I926),0)</f>
        <v>10.462703309335069</v>
      </c>
      <c r="J926" s="4">
        <f>IF(マンアワー!J926&gt;0,LN(マンアワー!J926),0)</f>
        <v>10.397701864705477</v>
      </c>
      <c r="L926" s="6">
        <f t="shared" ref="L926:Q926" si="922">E926-E$1087</f>
        <v>-0.3409491932287505</v>
      </c>
      <c r="M926" s="6">
        <f t="shared" si="922"/>
        <v>-0.3771550306372653</v>
      </c>
      <c r="N926" s="6">
        <f t="shared" si="922"/>
        <v>-0.43900381732899341</v>
      </c>
      <c r="O926" s="6">
        <f t="shared" si="922"/>
        <v>-0.34586980006952395</v>
      </c>
      <c r="P926" s="6">
        <f t="shared" si="922"/>
        <v>-0.24483305723839699</v>
      </c>
      <c r="Q926" s="6">
        <f t="shared" si="922"/>
        <v>-0.25629610097025335</v>
      </c>
    </row>
    <row r="927" spans="1:17" x14ac:dyDescent="0.15">
      <c r="A927" s="1">
        <v>41</v>
      </c>
      <c r="B927" s="1" t="s">
        <v>329</v>
      </c>
      <c r="C927" s="1">
        <v>4</v>
      </c>
      <c r="D927" s="1" t="s">
        <v>17</v>
      </c>
      <c r="E927" s="4">
        <f>IF(マンアワー!E927&gt;0,LN(マンアワー!E927),0)</f>
        <v>9.3741102183855904</v>
      </c>
      <c r="F927" s="4">
        <f>IF(マンアワー!F927&gt;0,LN(マンアワー!F927),0)</f>
        <v>9.745872921848898</v>
      </c>
      <c r="G927" s="4">
        <f>IF(マンアワー!G927&gt;0,LN(マンアワー!G927),0)</f>
        <v>10.049859643263961</v>
      </c>
      <c r="H927" s="4">
        <f>IF(マンアワー!H927&gt;0,LN(マンアワー!H927),0)</f>
        <v>9.3626777439047792</v>
      </c>
      <c r="I927" s="4">
        <f>IF(マンアワー!I927&gt;0,LN(マンアワー!I927),0)</f>
        <v>8.9282067415497135</v>
      </c>
      <c r="J927" s="4">
        <f>IF(マンアワー!J927&gt;0,LN(マンアワー!J927),0)</f>
        <v>8.8554688342482546</v>
      </c>
      <c r="L927" s="6">
        <f t="shared" ref="L927:Q927" si="923">E927-E$1088</f>
        <v>-1.5335349392232676</v>
      </c>
      <c r="M927" s="6">
        <f t="shared" si="923"/>
        <v>-1.1099870108211682</v>
      </c>
      <c r="N927" s="6">
        <f t="shared" si="923"/>
        <v>-0.82488741495928686</v>
      </c>
      <c r="O927" s="6">
        <f t="shared" si="923"/>
        <v>-0.85800549708228324</v>
      </c>
      <c r="P927" s="6">
        <f t="shared" si="923"/>
        <v>-0.67866434405571319</v>
      </c>
      <c r="Q927" s="6">
        <f t="shared" si="923"/>
        <v>-0.63621048159527227</v>
      </c>
    </row>
    <row r="928" spans="1:17" x14ac:dyDescent="0.15">
      <c r="A928" s="1">
        <v>41</v>
      </c>
      <c r="B928" s="1" t="s">
        <v>329</v>
      </c>
      <c r="C928" s="1">
        <v>5</v>
      </c>
      <c r="D928" s="1" t="s">
        <v>18</v>
      </c>
      <c r="E928" s="4">
        <f>IF(マンアワー!E928&gt;0,LN(マンアワー!E928),0)</f>
        <v>8.5222755769361687</v>
      </c>
      <c r="F928" s="4">
        <f>IF(マンアワー!F928&gt;0,LN(マンアワー!F928),0)</f>
        <v>8.5829604460220228</v>
      </c>
      <c r="G928" s="4">
        <f>IF(マンアワー!G928&gt;0,LN(マンアワー!G928),0)</f>
        <v>8.559737525804632</v>
      </c>
      <c r="H928" s="4">
        <f>IF(マンアワー!H928&gt;0,LN(マンアワー!H928),0)</f>
        <v>8.4360194559823203</v>
      </c>
      <c r="I928" s="4">
        <f>IF(マンアワー!I928&gt;0,LN(マンアワー!I928),0)</f>
        <v>8.2347307108271419</v>
      </c>
      <c r="J928" s="4">
        <f>IF(マンアワー!J928&gt;0,LN(マンアワー!J928),0)</f>
        <v>8.1686698176058776</v>
      </c>
      <c r="L928" s="6">
        <f t="shared" ref="L928:Q928" si="924">E928-E$1089</f>
        <v>-0.81957355732039083</v>
      </c>
      <c r="M928" s="6">
        <f t="shared" si="924"/>
        <v>-0.60358047675965487</v>
      </c>
      <c r="N928" s="6">
        <f t="shared" si="924"/>
        <v>-0.68730777729168935</v>
      </c>
      <c r="O928" s="6">
        <f t="shared" si="924"/>
        <v>-0.62594546470423573</v>
      </c>
      <c r="P928" s="6">
        <f t="shared" si="924"/>
        <v>-0.62754471748429097</v>
      </c>
      <c r="Q928" s="6">
        <f t="shared" si="924"/>
        <v>-0.64456611755052862</v>
      </c>
    </row>
    <row r="929" spans="1:17" x14ac:dyDescent="0.15">
      <c r="A929" s="1">
        <v>41</v>
      </c>
      <c r="B929" s="1" t="s">
        <v>329</v>
      </c>
      <c r="C929" s="1">
        <v>6</v>
      </c>
      <c r="D929" s="1" t="s">
        <v>2</v>
      </c>
      <c r="E929" s="4">
        <f>IF(マンアワー!E929&gt;0,LN(マンアワー!E929),0)</f>
        <v>8.4132250673721316</v>
      </c>
      <c r="F929" s="4">
        <f>IF(マンアワー!F929&gt;0,LN(マンアワー!F929),0)</f>
        <v>8.3868018714595962</v>
      </c>
      <c r="G929" s="4">
        <f>IF(マンアワー!G929&gt;0,LN(マンアワー!G929),0)</f>
        <v>8.2479871437547754</v>
      </c>
      <c r="H929" s="4">
        <f>IF(マンアワー!H929&gt;0,LN(マンアワー!H929),0)</f>
        <v>8.1941495805613158</v>
      </c>
      <c r="I929" s="4">
        <f>IF(マンアワー!I929&gt;0,LN(マンアワー!I929),0)</f>
        <v>8.1375497279051885</v>
      </c>
      <c r="J929" s="4">
        <f>IF(マンアワー!J929&gt;0,LN(マンアワー!J929),0)</f>
        <v>8.2049772779815235</v>
      </c>
      <c r="L929" s="6">
        <f t="shared" ref="L929:Q929" si="925">E929-E$1090</f>
        <v>-0.95061602770103981</v>
      </c>
      <c r="M929" s="6">
        <f t="shared" si="925"/>
        <v>-0.76358368617733063</v>
      </c>
      <c r="N929" s="6">
        <f t="shared" si="925"/>
        <v>-0.94834222477516406</v>
      </c>
      <c r="O929" s="6">
        <f t="shared" si="925"/>
        <v>-0.95405779528840817</v>
      </c>
      <c r="P929" s="6">
        <f t="shared" si="925"/>
        <v>-0.9453858852131436</v>
      </c>
      <c r="Q929" s="6">
        <f t="shared" si="925"/>
        <v>-0.79893713510031539</v>
      </c>
    </row>
    <row r="930" spans="1:17" x14ac:dyDescent="0.15">
      <c r="A930" s="1">
        <v>41</v>
      </c>
      <c r="B930" s="1" t="s">
        <v>329</v>
      </c>
      <c r="C930" s="1">
        <v>7</v>
      </c>
      <c r="D930" s="1" t="s">
        <v>19</v>
      </c>
      <c r="E930" s="4">
        <f>IF(マンアワー!E930&gt;0,LN(マンアワー!E930),0)</f>
        <v>4.7257847367184302</v>
      </c>
      <c r="F930" s="4">
        <f>IF(マンアワー!F930&gt;0,LN(マンアワー!F930),0)</f>
        <v>3.2010322308779924</v>
      </c>
      <c r="G930" s="4">
        <f>IF(マンアワー!G930&gt;0,LN(マンアワー!G930),0)</f>
        <v>4.1287496512947621</v>
      </c>
      <c r="H930" s="4">
        <f>IF(マンアワー!H930&gt;0,LN(マンアワー!H930),0)</f>
        <v>4.2251931567032193</v>
      </c>
      <c r="I930" s="4">
        <f>IF(マンアワー!I930&gt;0,LN(マンアワー!I930),0)</f>
        <v>4.4445676345509568</v>
      </c>
      <c r="J930" s="4">
        <f>IF(マンアワー!J930&gt;0,LN(マンアワー!J930),0)</f>
        <v>4.4208400323339632</v>
      </c>
      <c r="L930" s="6">
        <f t="shared" ref="L930:Q930" si="926">E930-E$1091</f>
        <v>-1.7768955666769903</v>
      </c>
      <c r="M930" s="6">
        <f t="shared" si="926"/>
        <v>-3.3456373895536253</v>
      </c>
      <c r="N930" s="6">
        <f t="shared" si="926"/>
        <v>-2.2985816518332589</v>
      </c>
      <c r="O930" s="6">
        <f t="shared" si="926"/>
        <v>-2.0980505775830505</v>
      </c>
      <c r="P930" s="6">
        <f t="shared" si="926"/>
        <v>-1.8654311975407936</v>
      </c>
      <c r="Q930" s="6">
        <f t="shared" si="926"/>
        <v>-1.7276962235978308</v>
      </c>
    </row>
    <row r="931" spans="1:17" x14ac:dyDescent="0.15">
      <c r="A931" s="1">
        <v>41</v>
      </c>
      <c r="B931" s="1" t="s">
        <v>329</v>
      </c>
      <c r="C931" s="1">
        <v>8</v>
      </c>
      <c r="D931" s="1" t="s">
        <v>20</v>
      </c>
      <c r="E931" s="4">
        <f>IF(マンアワー!E931&gt;0,LN(マンアワー!E931),0)</f>
        <v>10.354229480780447</v>
      </c>
      <c r="F931" s="4">
        <f>IF(マンアワー!F931&gt;0,LN(マンアワー!F931),0)</f>
        <v>10.34929022450846</v>
      </c>
      <c r="G931" s="4">
        <f>IF(マンアワー!G931&gt;0,LN(マンアワー!G931),0)</f>
        <v>10.223137906932358</v>
      </c>
      <c r="H931" s="4">
        <f>IF(マンアワー!H931&gt;0,LN(マンアワー!H931),0)</f>
        <v>9.7351252288880108</v>
      </c>
      <c r="I931" s="4">
        <f>IF(マンアワー!I931&gt;0,LN(マンアワー!I931),0)</f>
        <v>9.399880433574527</v>
      </c>
      <c r="J931" s="4">
        <f>IF(マンアワー!J931&gt;0,LN(マンアワー!J931),0)</f>
        <v>9.2834249454340814</v>
      </c>
      <c r="L931" s="6">
        <f t="shared" ref="L931:Q931" si="927">E931-E$1092</f>
        <v>0.36501494691079905</v>
      </c>
      <c r="M931" s="6">
        <f t="shared" si="927"/>
        <v>0.36970089454333888</v>
      </c>
      <c r="N931" s="6">
        <f t="shared" si="927"/>
        <v>0.33660792612784007</v>
      </c>
      <c r="O931" s="6">
        <f t="shared" si="927"/>
        <v>0.11007372554288786</v>
      </c>
      <c r="P931" s="6">
        <f t="shared" si="927"/>
        <v>0.12373718036361225</v>
      </c>
      <c r="Q931" s="6">
        <f t="shared" si="927"/>
        <v>0.14382593972490731</v>
      </c>
    </row>
    <row r="932" spans="1:17" x14ac:dyDescent="0.15">
      <c r="A932" s="1">
        <v>41</v>
      </c>
      <c r="B932" s="1" t="s">
        <v>329</v>
      </c>
      <c r="C932" s="1">
        <v>9</v>
      </c>
      <c r="D932" s="1" t="s">
        <v>21</v>
      </c>
      <c r="E932" s="4">
        <f>IF(マンアワー!E932&gt;0,LN(マンアワー!E932),0)</f>
        <v>8.0784266586924076</v>
      </c>
      <c r="F932" s="4">
        <f>IF(マンアワー!F932&gt;0,LN(マンアワー!F932),0)</f>
        <v>8.3211074979219752</v>
      </c>
      <c r="G932" s="4">
        <f>IF(マンアワー!G932&gt;0,LN(マンアワー!G932),0)</f>
        <v>7.9105627034745156</v>
      </c>
      <c r="H932" s="4">
        <f>IF(マンアワー!H932&gt;0,LN(マンアワー!H932),0)</f>
        <v>8.1713199723092984</v>
      </c>
      <c r="I932" s="4">
        <f>IF(マンアワー!I932&gt;0,LN(マンアワー!I932),0)</f>
        <v>8.3937226399195133</v>
      </c>
      <c r="J932" s="4">
        <f>IF(マンアワー!J932&gt;0,LN(マンアワー!J932),0)</f>
        <v>8.1689785775383825</v>
      </c>
      <c r="L932" s="6">
        <f t="shared" ref="L932:Q932" si="928">E932-E$1093</f>
        <v>-1.8568969991480024</v>
      </c>
      <c r="M932" s="6">
        <f t="shared" si="928"/>
        <v>-1.3719171720563672</v>
      </c>
      <c r="N932" s="6">
        <f t="shared" si="928"/>
        <v>-1.6334208854773449</v>
      </c>
      <c r="O932" s="6">
        <f t="shared" si="928"/>
        <v>-1.1558792372645588</v>
      </c>
      <c r="P932" s="6">
        <f t="shared" si="928"/>
        <v>-1.0114895852625132</v>
      </c>
      <c r="Q932" s="6">
        <f t="shared" si="928"/>
        <v>-1.0654019201199638</v>
      </c>
    </row>
    <row r="933" spans="1:17" x14ac:dyDescent="0.15">
      <c r="A933" s="1">
        <v>41</v>
      </c>
      <c r="B933" s="1" t="s">
        <v>329</v>
      </c>
      <c r="C933" s="1">
        <v>10</v>
      </c>
      <c r="D933" s="1" t="s">
        <v>22</v>
      </c>
      <c r="E933" s="4">
        <f>IF(マンアワー!E933&gt;0,LN(マンアワー!E933),0)</f>
        <v>8.9736084964899625</v>
      </c>
      <c r="F933" s="4">
        <f>IF(マンアワー!F933&gt;0,LN(マンアワー!F933),0)</f>
        <v>8.937338952560264</v>
      </c>
      <c r="G933" s="4">
        <f>IF(マンアワー!G933&gt;0,LN(マンアワー!G933),0)</f>
        <v>9.1481684863734056</v>
      </c>
      <c r="H933" s="4">
        <f>IF(マンアワー!H933&gt;0,LN(マンアワー!H933),0)</f>
        <v>9.1057308593715121</v>
      </c>
      <c r="I933" s="4">
        <f>IF(マンアワー!I933&gt;0,LN(マンアワー!I933),0)</f>
        <v>9.0330562745683718</v>
      </c>
      <c r="J933" s="4">
        <f>IF(マンアワー!J933&gt;0,LN(マンアワー!J933),0)</f>
        <v>8.9136453291709614</v>
      </c>
      <c r="L933" s="6">
        <f t="shared" ref="L933:Q933" si="929">E933-E$1094</f>
        <v>-1.1401162605666677</v>
      </c>
      <c r="M933" s="6">
        <f t="shared" si="929"/>
        <v>-1.1228403495854948</v>
      </c>
      <c r="N933" s="6">
        <f t="shared" si="929"/>
        <v>-1.1490967978855835</v>
      </c>
      <c r="O933" s="6">
        <f t="shared" si="929"/>
        <v>-1.0071383087404175</v>
      </c>
      <c r="P933" s="6">
        <f t="shared" si="929"/>
        <v>-0.91506815149842957</v>
      </c>
      <c r="Q933" s="6">
        <f t="shared" si="929"/>
        <v>-0.90978689315662109</v>
      </c>
    </row>
    <row r="934" spans="1:17" x14ac:dyDescent="0.15">
      <c r="A934" s="1">
        <v>41</v>
      </c>
      <c r="B934" s="1" t="s">
        <v>329</v>
      </c>
      <c r="C934" s="1">
        <v>11</v>
      </c>
      <c r="D934" s="1" t="s">
        <v>23</v>
      </c>
      <c r="E934" s="4">
        <f>IF(マンアワー!E934&gt;0,LN(マンアワー!E934),0)</f>
        <v>8.9443980187682151</v>
      </c>
      <c r="F934" s="4">
        <f>IF(マンアワー!F934&gt;0,LN(マンアワー!F934),0)</f>
        <v>9.3152823531295308</v>
      </c>
      <c r="G934" s="4">
        <f>IF(マンアワー!G934&gt;0,LN(マンアワー!G934),0)</f>
        <v>9.4579175994803553</v>
      </c>
      <c r="H934" s="4">
        <f>IF(マンアワー!H934&gt;0,LN(マンアワー!H934),0)</f>
        <v>9.4392988470929655</v>
      </c>
      <c r="I934" s="4">
        <f>IF(マンアワー!I934&gt;0,LN(マンアワー!I934),0)</f>
        <v>9.5030153439435772</v>
      </c>
      <c r="J934" s="4">
        <f>IF(マンアワー!J934&gt;0,LN(マンアワー!J934),0)</f>
        <v>9.1366647801858303</v>
      </c>
      <c r="L934" s="6">
        <f t="shared" ref="L934:Q934" si="930">E934-E$1095</f>
        <v>-1.2499328848980173</v>
      </c>
      <c r="M934" s="6">
        <f t="shared" si="930"/>
        <v>-0.93906880554264482</v>
      </c>
      <c r="N934" s="6">
        <f t="shared" si="930"/>
        <v>-1.0190346132895112</v>
      </c>
      <c r="O934" s="6">
        <f t="shared" si="930"/>
        <v>-0.96726990932276991</v>
      </c>
      <c r="P934" s="6">
        <f t="shared" si="930"/>
        <v>-0.91620847861300447</v>
      </c>
      <c r="Q934" s="6">
        <f t="shared" si="930"/>
        <v>-1.05798537239958</v>
      </c>
    </row>
    <row r="935" spans="1:17" x14ac:dyDescent="0.15">
      <c r="A935" s="1">
        <v>41</v>
      </c>
      <c r="B935" s="1" t="s">
        <v>329</v>
      </c>
      <c r="C935" s="1">
        <v>12</v>
      </c>
      <c r="D935" s="1" t="s">
        <v>24</v>
      </c>
      <c r="E935" s="4">
        <f>IF(マンアワー!E935&gt;0,LN(マンアワー!E935),0)</f>
        <v>9.1762285830329517</v>
      </c>
      <c r="F935" s="4">
        <f>IF(マンアワー!F935&gt;0,LN(マンアワー!F935),0)</f>
        <v>9.3816734601145022</v>
      </c>
      <c r="G935" s="4">
        <f>IF(マンアワー!G935&gt;0,LN(マンアワー!G935),0)</f>
        <v>9.924464730831847</v>
      </c>
      <c r="H935" s="4">
        <f>IF(マンアワー!H935&gt;0,LN(マンアワー!H935),0)</f>
        <v>9.9362988587583647</v>
      </c>
      <c r="I935" s="4">
        <f>IF(マンアワー!I935&gt;0,LN(マンアワー!I935),0)</f>
        <v>10.075815458816873</v>
      </c>
      <c r="J935" s="4">
        <f>IF(マンアワー!J935&gt;0,LN(マンアワー!J935),0)</f>
        <v>9.9811090971535243</v>
      </c>
      <c r="L935" s="6">
        <f t="shared" ref="L935:Q935" si="931">E935-E$1096</f>
        <v>-1.0123964757396031</v>
      </c>
      <c r="M935" s="6">
        <f t="shared" si="931"/>
        <v>-1.033855294884809</v>
      </c>
      <c r="N935" s="6">
        <f t="shared" si="931"/>
        <v>-1.0564141155672218</v>
      </c>
      <c r="O935" s="6">
        <f t="shared" si="931"/>
        <v>-0.94654789468728673</v>
      </c>
      <c r="P935" s="6">
        <f t="shared" si="931"/>
        <v>-0.66835701357927135</v>
      </c>
      <c r="Q935" s="6">
        <f t="shared" si="931"/>
        <v>-0.63711713581300344</v>
      </c>
    </row>
    <row r="936" spans="1:17" x14ac:dyDescent="0.15">
      <c r="A936" s="1">
        <v>41</v>
      </c>
      <c r="B936" s="1" t="s">
        <v>329</v>
      </c>
      <c r="C936" s="1">
        <v>13</v>
      </c>
      <c r="D936" s="1" t="s">
        <v>25</v>
      </c>
      <c r="E936" s="4">
        <f>IF(マンアワー!E936&gt;0,LN(マンアワー!E936),0)</f>
        <v>8.0046217522212881</v>
      </c>
      <c r="F936" s="4">
        <f>IF(マンアワー!F936&gt;0,LN(マンアワー!F936),0)</f>
        <v>8.7535523190422637</v>
      </c>
      <c r="G936" s="4">
        <f>IF(マンアワー!G936&gt;0,LN(マンアワー!G936),0)</f>
        <v>8.6068559473112138</v>
      </c>
      <c r="H936" s="4">
        <f>IF(マンアワー!H936&gt;0,LN(マンアワー!H936),0)</f>
        <v>8.7766400720724569</v>
      </c>
      <c r="I936" s="4">
        <f>IF(マンアワー!I936&gt;0,LN(マンアワー!I936),0)</f>
        <v>9.1845978392383589</v>
      </c>
      <c r="J936" s="4">
        <f>IF(マンアワー!J936&gt;0,LN(マンアワー!J936),0)</f>
        <v>9.086266504669295</v>
      </c>
      <c r="L936" s="6">
        <f t="shared" ref="L936:Q936" si="932">E936-E$1097</f>
        <v>-1.6288620733387198</v>
      </c>
      <c r="M936" s="6">
        <f t="shared" si="932"/>
        <v>-1.0124805170533335</v>
      </c>
      <c r="N936" s="6">
        <f t="shared" si="932"/>
        <v>-1.20852149164444</v>
      </c>
      <c r="O936" s="6">
        <f t="shared" si="932"/>
        <v>-0.95578680357933266</v>
      </c>
      <c r="P936" s="6">
        <f t="shared" si="932"/>
        <v>-0.81921763697593697</v>
      </c>
      <c r="Q936" s="6">
        <f t="shared" si="932"/>
        <v>-0.76466131115742542</v>
      </c>
    </row>
    <row r="937" spans="1:17" x14ac:dyDescent="0.15">
      <c r="A937" s="1">
        <v>41</v>
      </c>
      <c r="B937" s="1" t="s">
        <v>329</v>
      </c>
      <c r="C937" s="1">
        <v>14</v>
      </c>
      <c r="D937" s="1" t="s">
        <v>26</v>
      </c>
      <c r="E937" s="4">
        <f>IF(マンアワー!E937&gt;0,LN(マンアワー!E937),0)</f>
        <v>4.7171000878613674</v>
      </c>
      <c r="F937" s="4">
        <f>IF(マンアワー!F937&gt;0,LN(マンアワー!F937),0)</f>
        <v>4.9476675175611122</v>
      </c>
      <c r="G937" s="4">
        <f>IF(マンアワー!G937&gt;0,LN(マンアワー!G937),0)</f>
        <v>5.2755418393834006</v>
      </c>
      <c r="H937" s="4">
        <f>IF(マンアワー!H937&gt;0,LN(マンアワー!H937),0)</f>
        <v>6.0000969112056488</v>
      </c>
      <c r="I937" s="4">
        <f>IF(マンアワー!I937&gt;0,LN(マンアワー!I937),0)</f>
        <v>5.827585395628077</v>
      </c>
      <c r="J937" s="4">
        <f>IF(マンアワー!J937&gt;0,LN(マンアワー!J937),0)</f>
        <v>5.5097829999547319</v>
      </c>
      <c r="L937" s="6">
        <f t="shared" ref="L937:Q937" si="933">E937-E$1098</f>
        <v>-3.2375956247929008</v>
      </c>
      <c r="M937" s="6">
        <f t="shared" si="933"/>
        <v>-3.4028881884915796</v>
      </c>
      <c r="N937" s="6">
        <f t="shared" si="933"/>
        <v>-3.2703135291987397</v>
      </c>
      <c r="O937" s="6">
        <f t="shared" si="933"/>
        <v>-2.1725466462255447</v>
      </c>
      <c r="P937" s="6">
        <f t="shared" si="933"/>
        <v>-2.2355832024126148</v>
      </c>
      <c r="Q937" s="6">
        <f t="shared" si="933"/>
        <v>-2.4293632165803212</v>
      </c>
    </row>
    <row r="938" spans="1:17" x14ac:dyDescent="0.15">
      <c r="A938" s="1">
        <v>41</v>
      </c>
      <c r="B938" s="1" t="s">
        <v>329</v>
      </c>
      <c r="C938" s="1">
        <v>15</v>
      </c>
      <c r="D938" s="1" t="s">
        <v>27</v>
      </c>
      <c r="E938" s="4">
        <f>IF(マンアワー!E938&gt;0,LN(マンアワー!E938),0)</f>
        <v>10.512636221723648</v>
      </c>
      <c r="F938" s="4">
        <f>IF(マンアワー!F938&gt;0,LN(マンアワー!F938),0)</f>
        <v>10.46493120540309</v>
      </c>
      <c r="G938" s="4">
        <f>IF(マンアワー!G938&gt;0,LN(マンアワー!G938),0)</f>
        <v>10.411146613079113</v>
      </c>
      <c r="H938" s="4">
        <f>IF(マンアワー!H938&gt;0,LN(マンアワー!H938),0)</f>
        <v>10.207008807913601</v>
      </c>
      <c r="I938" s="4">
        <f>IF(マンアワー!I938&gt;0,LN(マンアワー!I938),0)</f>
        <v>10.061987346165481</v>
      </c>
      <c r="J938" s="4">
        <f>IF(マンアワー!J938&gt;0,LN(マンアワー!J938),0)</f>
        <v>9.9703355610932078</v>
      </c>
      <c r="L938" s="6">
        <f t="shared" ref="L938:Q938" si="934">E938-E$1099</f>
        <v>-0.85960980269252829</v>
      </c>
      <c r="M938" s="6">
        <f t="shared" si="934"/>
        <v>-0.83649885990771899</v>
      </c>
      <c r="N938" s="6">
        <f t="shared" si="934"/>
        <v>-0.90550249633728264</v>
      </c>
      <c r="O938" s="6">
        <f t="shared" si="934"/>
        <v>-0.86100257363452393</v>
      </c>
      <c r="P938" s="6">
        <f t="shared" si="934"/>
        <v>-0.77351753349991448</v>
      </c>
      <c r="Q938" s="6">
        <f t="shared" si="934"/>
        <v>-0.77497766475144481</v>
      </c>
    </row>
    <row r="939" spans="1:17" x14ac:dyDescent="0.15">
      <c r="A939" s="1">
        <v>41</v>
      </c>
      <c r="B939" s="1" t="s">
        <v>328</v>
      </c>
      <c r="C939" s="1">
        <v>16</v>
      </c>
      <c r="D939" s="1" t="s">
        <v>10</v>
      </c>
      <c r="E939" s="4">
        <f>IF(マンアワー!E939&gt;0,LN(マンアワー!E939),0)</f>
        <v>11.085961937051701</v>
      </c>
      <c r="F939" s="4">
        <f>IF(マンアワー!F939&gt;0,LN(マンアワー!F939),0)</f>
        <v>11.49596763553572</v>
      </c>
      <c r="G939" s="4">
        <f>IF(マンアワー!G939&gt;0,LN(マンアワー!G939),0)</f>
        <v>11.456932297546961</v>
      </c>
      <c r="H939" s="4">
        <f>IF(マンアワー!H939&gt;0,LN(マンアワー!H939),0)</f>
        <v>11.517070594380753</v>
      </c>
      <c r="I939" s="4">
        <f>IF(マンアワー!I939&gt;0,LN(マンアワー!I939),0)</f>
        <v>11.235817610104281</v>
      </c>
      <c r="J939" s="4">
        <f>IF(マンアワー!J939&gt;0,LN(マンアワー!J939),0)</f>
        <v>11.10782866195518</v>
      </c>
      <c r="L939" s="6">
        <f t="shared" ref="L939:Q939" si="935">E939-E$1100</f>
        <v>-0.89633170183026323</v>
      </c>
      <c r="M939" s="6">
        <f t="shared" si="935"/>
        <v>-0.78996214735352943</v>
      </c>
      <c r="N939" s="6">
        <f t="shared" si="935"/>
        <v>-0.8085731639484024</v>
      </c>
      <c r="O939" s="6">
        <f t="shared" si="935"/>
        <v>-0.73465148228397226</v>
      </c>
      <c r="P939" s="6">
        <f t="shared" si="935"/>
        <v>-0.80387587195738419</v>
      </c>
      <c r="Q939" s="6">
        <f t="shared" si="935"/>
        <v>-0.87595934285496213</v>
      </c>
    </row>
    <row r="940" spans="1:17" x14ac:dyDescent="0.15">
      <c r="A940" s="1">
        <v>41</v>
      </c>
      <c r="B940" s="1" t="s">
        <v>328</v>
      </c>
      <c r="C940" s="1">
        <v>17</v>
      </c>
      <c r="D940" s="1" t="s">
        <v>11</v>
      </c>
      <c r="E940" s="4">
        <f>IF(マンアワー!E940&gt;0,LN(マンアワー!E940),0)</f>
        <v>8.4554688781467622</v>
      </c>
      <c r="F940" s="4">
        <f>IF(マンアワー!F940&gt;0,LN(マンアワー!F940),0)</f>
        <v>8.6461943982567782</v>
      </c>
      <c r="G940" s="4">
        <f>IF(マンアワー!G940&gt;0,LN(マンアワー!G940),0)</f>
        <v>8.8069192901007813</v>
      </c>
      <c r="H940" s="4">
        <f>IF(マンアワー!H940&gt;0,LN(マンアワー!H940),0)</f>
        <v>8.8652275050476668</v>
      </c>
      <c r="I940" s="4">
        <f>IF(マンアワー!I940&gt;0,LN(マンアワー!I940),0)</f>
        <v>8.8596007007229947</v>
      </c>
      <c r="J940" s="4">
        <f>IF(マンアワー!J940&gt;0,LN(マンアワー!J940),0)</f>
        <v>8.858235365093627</v>
      </c>
      <c r="L940" s="6">
        <f t="shared" ref="L940:Q940" si="936">E940-E$1101</f>
        <v>-0.717056274947101</v>
      </c>
      <c r="M940" s="6">
        <f t="shared" si="936"/>
        <v>-0.68973069162071887</v>
      </c>
      <c r="N940" s="6">
        <f t="shared" si="936"/>
        <v>-0.64037347184427418</v>
      </c>
      <c r="O940" s="6">
        <f t="shared" si="936"/>
        <v>-0.63126654445624908</v>
      </c>
      <c r="P940" s="6">
        <f t="shared" si="936"/>
        <v>-0.5774155728792234</v>
      </c>
      <c r="Q940" s="6">
        <f t="shared" si="936"/>
        <v>-0.56472663414185753</v>
      </c>
    </row>
    <row r="941" spans="1:17" x14ac:dyDescent="0.15">
      <c r="A941" s="1">
        <v>41</v>
      </c>
      <c r="B941" s="1" t="s">
        <v>328</v>
      </c>
      <c r="C941" s="1">
        <v>18</v>
      </c>
      <c r="D941" s="1" t="s">
        <v>12</v>
      </c>
      <c r="E941" s="4">
        <f>IF(マンアワー!E941&gt;0,LN(マンアワー!E941),0)</f>
        <v>11.790087927993456</v>
      </c>
      <c r="F941" s="4">
        <f>IF(マンアワー!F941&gt;0,LN(マンアワー!F941),0)</f>
        <v>11.892357031485609</v>
      </c>
      <c r="G941" s="4">
        <f>IF(マンアワー!G941&gt;0,LN(マンアワー!G941),0)</f>
        <v>11.84335343398457</v>
      </c>
      <c r="H941" s="4">
        <f>IF(マンアワー!H941&gt;0,LN(マンアワー!H941),0)</f>
        <v>11.765377236625531</v>
      </c>
      <c r="I941" s="4">
        <f>IF(マンアワー!I941&gt;0,LN(マンアワー!I941),0)</f>
        <v>11.423617491943924</v>
      </c>
      <c r="J941" s="4">
        <f>IF(マンアワー!J941&gt;0,LN(マンアワー!J941),0)</f>
        <v>11.360318186247996</v>
      </c>
      <c r="L941" s="6">
        <f t="shared" ref="L941:Q941" si="937">E941-E$1102</f>
        <v>-0.7984820278790199</v>
      </c>
      <c r="M941" s="6">
        <f t="shared" si="937"/>
        <v>-0.82104971804381321</v>
      </c>
      <c r="N941" s="6">
        <f t="shared" si="937"/>
        <v>-0.80174946771690259</v>
      </c>
      <c r="O941" s="6">
        <f t="shared" si="937"/>
        <v>-0.74277968386988213</v>
      </c>
      <c r="P941" s="6">
        <f t="shared" si="937"/>
        <v>-0.92293838293143793</v>
      </c>
      <c r="Q941" s="6">
        <f t="shared" si="937"/>
        <v>-0.95446301487605822</v>
      </c>
    </row>
    <row r="942" spans="1:17" x14ac:dyDescent="0.15">
      <c r="A942" s="1">
        <v>41</v>
      </c>
      <c r="B942" s="1" t="s">
        <v>328</v>
      </c>
      <c r="C942" s="1">
        <v>19</v>
      </c>
      <c r="D942" s="1" t="s">
        <v>13</v>
      </c>
      <c r="E942" s="4">
        <f>IF(マンアワー!E942&gt;0,LN(マンアワー!E942),0)</f>
        <v>9.4966194483096071</v>
      </c>
      <c r="F942" s="4">
        <f>IF(マンアワー!F942&gt;0,LN(マンアワー!F942),0)</f>
        <v>9.8854638909578174</v>
      </c>
      <c r="G942" s="4">
        <f>IF(マンアワー!G942&gt;0,LN(マンアワー!G942),0)</f>
        <v>9.8877609756330163</v>
      </c>
      <c r="H942" s="4">
        <f>IF(マンアワー!H942&gt;0,LN(マンアワー!H942),0)</f>
        <v>9.8356918223454528</v>
      </c>
      <c r="I942" s="4">
        <f>IF(マンアワー!I942&gt;0,LN(マンアワー!I942),0)</f>
        <v>9.7783058533583116</v>
      </c>
      <c r="J942" s="4">
        <f>IF(マンアワー!J942&gt;0,LN(マンアワー!J942),0)</f>
        <v>9.778379220122364</v>
      </c>
      <c r="L942" s="6">
        <f t="shared" ref="L942:Q942" si="938">E942-E$1103</f>
        <v>-0.95618559546963233</v>
      </c>
      <c r="M942" s="6">
        <f t="shared" si="938"/>
        <v>-0.85242558260705259</v>
      </c>
      <c r="N942" s="6">
        <f t="shared" si="938"/>
        <v>-0.95633305585033845</v>
      </c>
      <c r="O942" s="6">
        <f t="shared" si="938"/>
        <v>-0.87936537484546484</v>
      </c>
      <c r="P942" s="6">
        <f t="shared" si="938"/>
        <v>-0.90623786532377792</v>
      </c>
      <c r="Q942" s="6">
        <f t="shared" si="938"/>
        <v>-0.90053736880346769</v>
      </c>
    </row>
    <row r="943" spans="1:17" x14ac:dyDescent="0.15">
      <c r="A943" s="1">
        <v>41</v>
      </c>
      <c r="B943" s="1" t="s">
        <v>328</v>
      </c>
      <c r="C943" s="1">
        <v>20</v>
      </c>
      <c r="D943" s="1" t="s">
        <v>14</v>
      </c>
      <c r="E943" s="4">
        <f>IF(マンアワー!E943&gt;0,LN(マンアワー!E943),0)</f>
        <v>7.1204026404928724</v>
      </c>
      <c r="F943" s="4">
        <f>IF(マンアワー!F943&gt;0,LN(マンアワー!F943),0)</f>
        <v>7.7509277125006308</v>
      </c>
      <c r="G943" s="4">
        <f>IF(マンアワー!G943&gt;0,LN(マンアワー!G943),0)</f>
        <v>8.1205829586400871</v>
      </c>
      <c r="H943" s="4">
        <f>IF(マンアワー!H943&gt;0,LN(マンアワー!H943),0)</f>
        <v>8.1716309379952907</v>
      </c>
      <c r="I943" s="4">
        <f>IF(マンアワー!I943&gt;0,LN(マンアワー!I943),0)</f>
        <v>8.3296398970710328</v>
      </c>
      <c r="J943" s="4">
        <f>IF(マンアワー!J943&gt;0,LN(マンアワー!J943),0)</f>
        <v>8.3396927272551657</v>
      </c>
      <c r="L943" s="6">
        <f t="shared" ref="L943:Q943" si="939">E943-E$1104</f>
        <v>-1.5506608382790175</v>
      </c>
      <c r="M943" s="6">
        <f t="shared" si="939"/>
        <v>-1.525436678696253</v>
      </c>
      <c r="N943" s="6">
        <f t="shared" si="939"/>
        <v>-1.5465168015052058</v>
      </c>
      <c r="O943" s="6">
        <f t="shared" si="939"/>
        <v>-1.5311987166225514</v>
      </c>
      <c r="P943" s="6">
        <f t="shared" si="939"/>
        <v>-1.3453941045127298</v>
      </c>
      <c r="Q943" s="6">
        <f t="shared" si="939"/>
        <v>-1.3270680288097623</v>
      </c>
    </row>
    <row r="944" spans="1:17" x14ac:dyDescent="0.15">
      <c r="A944" s="1">
        <v>41</v>
      </c>
      <c r="B944" s="1" t="s">
        <v>328</v>
      </c>
      <c r="C944" s="1">
        <v>21</v>
      </c>
      <c r="D944" s="1" t="s">
        <v>15</v>
      </c>
      <c r="E944" s="4">
        <f>IF(マンアワー!E944&gt;0,LN(マンアワー!E944),0)</f>
        <v>10.678722004914549</v>
      </c>
      <c r="F944" s="4">
        <f>IF(マンアワー!F944&gt;0,LN(マンアワー!F944),0)</f>
        <v>10.868288454429457</v>
      </c>
      <c r="G944" s="4">
        <f>IF(マンアワー!G944&gt;0,LN(マンアワー!G944),0)</f>
        <v>10.827878739230826</v>
      </c>
      <c r="H944" s="4">
        <f>IF(マンアワー!H944&gt;0,LN(マンアワー!H944),0)</f>
        <v>10.820557660912776</v>
      </c>
      <c r="I944" s="4">
        <f>IF(マンアワー!I944&gt;0,LN(マンアワー!I944),0)</f>
        <v>10.634422883878605</v>
      </c>
      <c r="J944" s="4">
        <f>IF(マンアワー!J944&gt;0,LN(マンアワー!J944),0)</f>
        <v>10.620112019330556</v>
      </c>
      <c r="L944" s="6">
        <f t="shared" ref="L944:Q944" si="940">E944-E$1105</f>
        <v>-0.88119087632706261</v>
      </c>
      <c r="M944" s="6">
        <f t="shared" si="940"/>
        <v>-0.74617408218120929</v>
      </c>
      <c r="N944" s="6">
        <f t="shared" si="940"/>
        <v>-0.82821300295026212</v>
      </c>
      <c r="O944" s="6">
        <f t="shared" si="940"/>
        <v>-0.79978679395502361</v>
      </c>
      <c r="P944" s="6">
        <f t="shared" si="940"/>
        <v>-0.88359965136606711</v>
      </c>
      <c r="Q944" s="6">
        <f t="shared" si="940"/>
        <v>-0.8882755539115692</v>
      </c>
    </row>
    <row r="945" spans="1:17" x14ac:dyDescent="0.15">
      <c r="A945" s="1">
        <v>41</v>
      </c>
      <c r="B945" s="1" t="s">
        <v>201</v>
      </c>
      <c r="C945" s="1">
        <v>22</v>
      </c>
      <c r="D945" s="1" t="s">
        <v>7</v>
      </c>
      <c r="E945" s="4">
        <f>IF(マンアワー!E945&gt;0,LN(マンアワー!E945),0)</f>
        <v>11.811848292418633</v>
      </c>
      <c r="F945" s="4">
        <f>IF(マンアワー!F945&gt;0,LN(マンアワー!F945),0)</f>
        <v>12.068437351625978</v>
      </c>
      <c r="G945" s="4">
        <f>IF(マンアワー!G945&gt;0,LN(マンアワー!G945),0)</f>
        <v>12.234000383839428</v>
      </c>
      <c r="H945" s="4">
        <f>IF(マンアワー!H945&gt;0,LN(マンアワー!H945),0)</f>
        <v>12.400608751751518</v>
      </c>
      <c r="I945" s="4">
        <f>IF(マンアワー!I945&gt;0,LN(マンアワー!I945),0)</f>
        <v>12.595449036538582</v>
      </c>
      <c r="J945" s="4">
        <f>IF(マンアワー!J945&gt;0,LN(マンアワー!J945),0)</f>
        <v>12.577714379612736</v>
      </c>
      <c r="L945" s="6">
        <f t="shared" ref="L945:Q945" si="941">E945-E$1106</f>
        <v>-0.75119042918297829</v>
      </c>
      <c r="M945" s="6">
        <f t="shared" si="941"/>
        <v>-0.74898622605871346</v>
      </c>
      <c r="N945" s="6">
        <f t="shared" si="941"/>
        <v>-0.83337809092740045</v>
      </c>
      <c r="O945" s="6">
        <f t="shared" si="941"/>
        <v>-0.78482780837993715</v>
      </c>
      <c r="P945" s="6">
        <f t="shared" si="941"/>
        <v>-0.73677181472191577</v>
      </c>
      <c r="Q945" s="6">
        <f t="shared" si="941"/>
        <v>-0.74007521397948217</v>
      </c>
    </row>
    <row r="946" spans="1:17" x14ac:dyDescent="0.15">
      <c r="A946" s="1">
        <v>41</v>
      </c>
      <c r="B946" s="1" t="s">
        <v>201</v>
      </c>
      <c r="C946" s="1">
        <v>23</v>
      </c>
      <c r="D946" s="1" t="s">
        <v>28</v>
      </c>
      <c r="E946" s="4">
        <f>IF(マンアワー!E946&gt;0,LN(マンアワー!E946),0)</f>
        <v>10.992914442719217</v>
      </c>
      <c r="F946" s="4">
        <f>IF(マンアワー!F946&gt;0,LN(マンアワー!F946),0)</f>
        <v>11.127004610602723</v>
      </c>
      <c r="G946" s="4">
        <f>IF(マンアワー!G946&gt;0,LN(マンアワー!G946),0)</f>
        <v>11.049513210777018</v>
      </c>
      <c r="H946" s="4">
        <f>IF(マンアワー!H946&gt;0,LN(マンアワー!H946),0)</f>
        <v>10.990766952801048</v>
      </c>
      <c r="I946" s="4">
        <f>IF(マンアワー!I946&gt;0,LN(マンアワー!I946),0)</f>
        <v>10.937608550757526</v>
      </c>
      <c r="J946" s="4">
        <f>IF(マンアワー!J946&gt;0,LN(マンアワー!J946),0)</f>
        <v>10.913057892453539</v>
      </c>
      <c r="L946" s="6">
        <f t="shared" ref="L946:Q946" si="942">E946-E$1107</f>
        <v>-0.61780792576271182</v>
      </c>
      <c r="M946" s="6">
        <f t="shared" si="942"/>
        <v>-0.62979031122517526</v>
      </c>
      <c r="N946" s="6">
        <f t="shared" si="942"/>
        <v>-0.68912110358160739</v>
      </c>
      <c r="O946" s="6">
        <f t="shared" si="942"/>
        <v>-0.67085390843288195</v>
      </c>
      <c r="P946" s="6">
        <f t="shared" si="942"/>
        <v>-0.613260686738478</v>
      </c>
      <c r="Q946" s="6">
        <f t="shared" si="942"/>
        <v>-0.61568751516610121</v>
      </c>
    </row>
    <row r="947" spans="1:17" x14ac:dyDescent="0.15">
      <c r="A947" s="1">
        <v>42</v>
      </c>
      <c r="B947" s="1" t="s">
        <v>330</v>
      </c>
      <c r="C947" s="1">
        <v>1</v>
      </c>
      <c r="D947" s="1" t="s">
        <v>8</v>
      </c>
      <c r="E947" s="4">
        <f>IF(マンアワー!E947&gt;0,LN(マンアワー!E947),0)</f>
        <v>12.847482551557036</v>
      </c>
      <c r="F947" s="4">
        <f>IF(マンアワー!F947&gt;0,LN(マンアワー!F947),0)</f>
        <v>12.569942063407181</v>
      </c>
      <c r="G947" s="4">
        <f>IF(マンアワー!G947&gt;0,LN(マンアワー!G947),0)</f>
        <v>12.159855544414288</v>
      </c>
      <c r="H947" s="4">
        <f>IF(マンアワー!H947&gt;0,LN(マンアワー!H947),0)</f>
        <v>11.684769528705997</v>
      </c>
      <c r="I947" s="4">
        <f>IF(マンアワー!I947&gt;0,LN(マンアワー!I947),0)</f>
        <v>11.555017224127402</v>
      </c>
      <c r="J947" s="4">
        <f>IF(マンアワー!J947&gt;0,LN(マンアワー!J947),0)</f>
        <v>11.542037240415102</v>
      </c>
      <c r="L947" s="6">
        <f t="shared" ref="L947:Q947" si="943">E947-E$1085</f>
        <v>1.9443416004964575E-2</v>
      </c>
      <c r="M947" s="6">
        <f t="shared" si="943"/>
        <v>0.16033312129603949</v>
      </c>
      <c r="N947" s="6">
        <f t="shared" si="943"/>
        <v>0.15363886574639807</v>
      </c>
      <c r="O947" s="6">
        <f t="shared" si="943"/>
        <v>0.1037427352183915</v>
      </c>
      <c r="P947" s="6">
        <f t="shared" si="943"/>
        <v>0.12528337887065177</v>
      </c>
      <c r="Q947" s="6">
        <f t="shared" si="943"/>
        <v>0.13631946626882474</v>
      </c>
    </row>
    <row r="948" spans="1:17" x14ac:dyDescent="0.15">
      <c r="A948" s="1">
        <v>42</v>
      </c>
      <c r="B948" s="1" t="s">
        <v>330</v>
      </c>
      <c r="C948" s="1">
        <v>2</v>
      </c>
      <c r="D948" s="1" t="s">
        <v>9</v>
      </c>
      <c r="E948" s="4">
        <f>IF(マンアワー!E948&gt;0,LN(マンアワー!E948),0)</f>
        <v>10.416153479233804</v>
      </c>
      <c r="F948" s="4">
        <f>IF(マンアワー!F948&gt;0,LN(マンアワー!F948),0)</f>
        <v>9.5386919356882949</v>
      </c>
      <c r="G948" s="4">
        <f>IF(マンアワー!G948&gt;0,LN(マンアワー!G948),0)</f>
        <v>8.8934804097915396</v>
      </c>
      <c r="H948" s="4">
        <f>IF(マンアワー!H948&gt;0,LN(マンアワー!H948),0)</f>
        <v>8.676923619056506</v>
      </c>
      <c r="I948" s="4">
        <f>IF(マンアワー!I948&gt;0,LN(マンアワー!I948),0)</f>
        <v>7.032642075707864</v>
      </c>
      <c r="J948" s="4">
        <f>IF(マンアワー!J948&gt;0,LN(マンアワー!J948),0)</f>
        <v>6.8739441306978506</v>
      </c>
      <c r="L948" s="6">
        <f t="shared" ref="L948:Q948" si="944">E948-E$1086</f>
        <v>1.5680232159786911</v>
      </c>
      <c r="M948" s="6">
        <f t="shared" si="944"/>
        <v>1.2179882569296367</v>
      </c>
      <c r="N948" s="6">
        <f t="shared" si="944"/>
        <v>0.81774061077585003</v>
      </c>
      <c r="O948" s="6">
        <f t="shared" si="944"/>
        <v>0.95798169032160718</v>
      </c>
      <c r="P948" s="6">
        <f t="shared" si="944"/>
        <v>-0.16041235776001628</v>
      </c>
      <c r="Q948" s="6">
        <f t="shared" si="944"/>
        <v>-0.17267222745874289</v>
      </c>
    </row>
    <row r="949" spans="1:17" x14ac:dyDescent="0.15">
      <c r="A949" s="1">
        <v>42</v>
      </c>
      <c r="B949" s="1" t="s">
        <v>331</v>
      </c>
      <c r="C949" s="1">
        <v>3</v>
      </c>
      <c r="D949" s="1" t="s">
        <v>16</v>
      </c>
      <c r="E949" s="4">
        <f>IF(マンアワー!E949&gt;0,LN(マンアワー!E949),0)</f>
        <v>10.619613889602791</v>
      </c>
      <c r="F949" s="4">
        <f>IF(マンアワー!F949&gt;0,LN(マンアワー!F949),0)</f>
        <v>10.577818608189611</v>
      </c>
      <c r="G949" s="4">
        <f>IF(マンアワー!G949&gt;0,LN(マンアワー!G949),0)</f>
        <v>10.741481029424881</v>
      </c>
      <c r="H949" s="4">
        <f>IF(マンアワー!H949&gt;0,LN(マンアワー!H949),0)</f>
        <v>10.537017819842239</v>
      </c>
      <c r="I949" s="4">
        <f>IF(マンアワー!I949&gt;0,LN(マンアワー!I949),0)</f>
        <v>10.527013562283553</v>
      </c>
      <c r="J949" s="4">
        <f>IF(マンアワー!J949&gt;0,LN(マンアワー!J949),0)</f>
        <v>10.514798603880374</v>
      </c>
      <c r="L949" s="6">
        <f t="shared" ref="L949:Q949" si="945">E949-E$1087</f>
        <v>-8.9244660559335998E-2</v>
      </c>
      <c r="M949" s="6">
        <f t="shared" si="945"/>
        <v>-0.14029425054182454</v>
      </c>
      <c r="N949" s="6">
        <f t="shared" si="945"/>
        <v>-8.2469478179683975E-2</v>
      </c>
      <c r="O949" s="6">
        <f t="shared" si="945"/>
        <v>-0.18986647555496106</v>
      </c>
      <c r="P949" s="6">
        <f t="shared" si="945"/>
        <v>-0.18052280428991274</v>
      </c>
      <c r="Q949" s="6">
        <f t="shared" si="945"/>
        <v>-0.13919936179535597</v>
      </c>
    </row>
    <row r="950" spans="1:17" x14ac:dyDescent="0.15">
      <c r="A950" s="1">
        <v>42</v>
      </c>
      <c r="B950" s="1" t="s">
        <v>331</v>
      </c>
      <c r="C950" s="1">
        <v>4</v>
      </c>
      <c r="D950" s="1" t="s">
        <v>17</v>
      </c>
      <c r="E950" s="4">
        <f>IF(マンアワー!E950&gt;0,LN(マンアワー!E950),0)</f>
        <v>9.6415511413903108</v>
      </c>
      <c r="F950" s="4">
        <f>IF(マンアワー!F950&gt;0,LN(マンアワー!F950),0)</f>
        <v>10.106834814548167</v>
      </c>
      <c r="G950" s="4">
        <f>IF(マンアワー!G950&gt;0,LN(マンアワー!G950),0)</f>
        <v>10.66171610266057</v>
      </c>
      <c r="H950" s="4">
        <f>IF(マンアワー!H950&gt;0,LN(マンアワー!H950),0)</f>
        <v>10.08592422310546</v>
      </c>
      <c r="I950" s="4">
        <f>IF(マンアワー!I950&gt;0,LN(マンアワー!I950),0)</f>
        <v>9.3453946252367874</v>
      </c>
      <c r="J950" s="4">
        <f>IF(マンアワー!J950&gt;0,LN(マンアワー!J950),0)</f>
        <v>9.2724648115429229</v>
      </c>
      <c r="L950" s="6">
        <f t="shared" ref="L950:Q950" si="946">E950-E$1088</f>
        <v>-1.2660940162185472</v>
      </c>
      <c r="M950" s="6">
        <f t="shared" si="946"/>
        <v>-0.74902511812189942</v>
      </c>
      <c r="N950" s="6">
        <f t="shared" si="946"/>
        <v>-0.2130309555626777</v>
      </c>
      <c r="O950" s="6">
        <f t="shared" si="946"/>
        <v>-0.13475901788160272</v>
      </c>
      <c r="P950" s="6">
        <f t="shared" si="946"/>
        <v>-0.26147646036863925</v>
      </c>
      <c r="Q950" s="6">
        <f t="shared" si="946"/>
        <v>-0.21921450430060396</v>
      </c>
    </row>
    <row r="951" spans="1:17" x14ac:dyDescent="0.15">
      <c r="A951" s="1">
        <v>42</v>
      </c>
      <c r="B951" s="1" t="s">
        <v>331</v>
      </c>
      <c r="C951" s="1">
        <v>5</v>
      </c>
      <c r="D951" s="1" t="s">
        <v>18</v>
      </c>
      <c r="E951" s="4">
        <f>IF(マンアワー!E951&gt;0,LN(マンアワー!E951),0)</f>
        <v>7.4106490548720325</v>
      </c>
      <c r="F951" s="4">
        <f>IF(マンアワー!F951&gt;0,LN(マンアワー!F951),0)</f>
        <v>7.2582307569295645</v>
      </c>
      <c r="G951" s="4">
        <f>IF(マンアワー!G951&gt;0,LN(マンアワー!G951),0)</f>
        <v>7.2923767315623307</v>
      </c>
      <c r="H951" s="4">
        <f>IF(マンアワー!H951&gt;0,LN(マンアワー!H951),0)</f>
        <v>7.298679925452487</v>
      </c>
      <c r="I951" s="4">
        <f>IF(マンアワー!I951&gt;0,LN(マンアワー!I951),0)</f>
        <v>7.1760258219240018</v>
      </c>
      <c r="J951" s="4">
        <f>IF(マンアワー!J951&gt;0,LN(マンアワー!J951),0)</f>
        <v>7.2364500821825093</v>
      </c>
      <c r="L951" s="6">
        <f t="shared" ref="L951:Q951" si="947">E951-E$1089</f>
        <v>-1.931200079384527</v>
      </c>
      <c r="M951" s="6">
        <f t="shared" si="947"/>
        <v>-1.9283101658521131</v>
      </c>
      <c r="N951" s="6">
        <f t="shared" si="947"/>
        <v>-1.9546685715339907</v>
      </c>
      <c r="O951" s="6">
        <f t="shared" si="947"/>
        <v>-1.763284995234069</v>
      </c>
      <c r="P951" s="6">
        <f t="shared" si="947"/>
        <v>-1.686249606387431</v>
      </c>
      <c r="Q951" s="6">
        <f t="shared" si="947"/>
        <v>-1.576785852973897</v>
      </c>
    </row>
    <row r="952" spans="1:17" x14ac:dyDescent="0.15">
      <c r="A952" s="1">
        <v>42</v>
      </c>
      <c r="B952" s="1" t="s">
        <v>331</v>
      </c>
      <c r="C952" s="1">
        <v>6</v>
      </c>
      <c r="D952" s="1" t="s">
        <v>2</v>
      </c>
      <c r="E952" s="4">
        <f>IF(マンアワー!E952&gt;0,LN(マンアワー!E952),0)</f>
        <v>7.2110960670717743</v>
      </c>
      <c r="F952" s="4">
        <f>IF(マンアワー!F952&gt;0,LN(マンアワー!F952),0)</f>
        <v>7.0154346116960067</v>
      </c>
      <c r="G952" s="4">
        <f>IF(マンアワー!G952&gt;0,LN(マンアワー!G952),0)</f>
        <v>7.2809860681106828</v>
      </c>
      <c r="H952" s="4">
        <f>IF(マンアワー!H952&gt;0,LN(マンアワー!H952),0)</f>
        <v>6.9079624336736094</v>
      </c>
      <c r="I952" s="4">
        <f>IF(マンアワー!I952&gt;0,LN(マンアワー!I952),0)</f>
        <v>6.8134686853585427</v>
      </c>
      <c r="J952" s="4">
        <f>IF(マンアワー!J952&gt;0,LN(マンアワー!J952),0)</f>
        <v>6.8793480707803676</v>
      </c>
      <c r="L952" s="6">
        <f t="shared" ref="L952:Q952" si="948">E952-E$1090</f>
        <v>-2.1527450280013971</v>
      </c>
      <c r="M952" s="6">
        <f t="shared" si="948"/>
        <v>-2.1349509459409202</v>
      </c>
      <c r="N952" s="6">
        <f t="shared" si="948"/>
        <v>-1.9153433004192566</v>
      </c>
      <c r="O952" s="6">
        <f t="shared" si="948"/>
        <v>-2.2402449421761146</v>
      </c>
      <c r="P952" s="6">
        <f t="shared" si="948"/>
        <v>-2.2694669277597894</v>
      </c>
      <c r="Q952" s="6">
        <f t="shared" si="948"/>
        <v>-2.1245663423014713</v>
      </c>
    </row>
    <row r="953" spans="1:17" x14ac:dyDescent="0.15">
      <c r="A953" s="1">
        <v>42</v>
      </c>
      <c r="B953" s="1" t="s">
        <v>331</v>
      </c>
      <c r="C953" s="1">
        <v>7</v>
      </c>
      <c r="D953" s="1" t="s">
        <v>19</v>
      </c>
      <c r="E953" s="4">
        <f>IF(マンアワー!E953&gt;0,LN(マンアワー!E953),0)</f>
        <v>5.0745974421705649</v>
      </c>
      <c r="F953" s="4">
        <f>IF(マンアワー!F953&gt;0,LN(マンアワー!F953),0)</f>
        <v>4.1752209442914463</v>
      </c>
      <c r="G953" s="4">
        <f>IF(マンアワー!G953&gt;0,LN(マンアワー!G953),0)</f>
        <v>4.624401339889209</v>
      </c>
      <c r="H953" s="4">
        <f>IF(マンアワー!H953&gt;0,LN(マンアワー!H953),0)</f>
        <v>2.8748701584599772</v>
      </c>
      <c r="I953" s="4">
        <f>IF(マンアワー!I953&gt;0,LN(マンアワー!I953),0)</f>
        <v>4.2572389586460018</v>
      </c>
      <c r="J953" s="4">
        <f>IF(マンアワー!J953&gt;0,LN(マンアワー!J953),0)</f>
        <v>4.2876712251392428</v>
      </c>
      <c r="L953" s="6">
        <f t="shared" ref="L953:Q953" si="949">E953-E$1091</f>
        <v>-1.4280828612248557</v>
      </c>
      <c r="M953" s="6">
        <f t="shared" si="949"/>
        <v>-2.3714486761401714</v>
      </c>
      <c r="N953" s="6">
        <f t="shared" si="949"/>
        <v>-1.8029299632388121</v>
      </c>
      <c r="O953" s="6">
        <f t="shared" si="949"/>
        <v>-3.4483735758262926</v>
      </c>
      <c r="P953" s="6">
        <f t="shared" si="949"/>
        <v>-2.0527598734457486</v>
      </c>
      <c r="Q953" s="6">
        <f t="shared" si="949"/>
        <v>-1.8608650307925512</v>
      </c>
    </row>
    <row r="954" spans="1:17" x14ac:dyDescent="0.15">
      <c r="A954" s="1">
        <v>42</v>
      </c>
      <c r="B954" s="1" t="s">
        <v>331</v>
      </c>
      <c r="C954" s="1">
        <v>8</v>
      </c>
      <c r="D954" s="1" t="s">
        <v>20</v>
      </c>
      <c r="E954" s="4">
        <f>IF(マンアワー!E954&gt;0,LN(マンアワー!E954),0)</f>
        <v>10.068557673079502</v>
      </c>
      <c r="F954" s="4">
        <f>IF(マンアワー!F954&gt;0,LN(マンアワー!F954),0)</f>
        <v>10.220116191391391</v>
      </c>
      <c r="G954" s="4">
        <f>IF(マンアワー!G954&gt;0,LN(マンアワー!G954),0)</f>
        <v>10.091303968316684</v>
      </c>
      <c r="H954" s="4">
        <f>IF(マンアワー!H954&gt;0,LN(マンアワー!H954),0)</f>
        <v>9.6567993017527787</v>
      </c>
      <c r="I954" s="4">
        <f>IF(マンアワー!I954&gt;0,LN(マンアワー!I954),0)</f>
        <v>9.1876605516870669</v>
      </c>
      <c r="J954" s="4">
        <f>IF(マンアワー!J954&gt;0,LN(マンアワー!J954),0)</f>
        <v>9.104909346477255</v>
      </c>
      <c r="L954" s="6">
        <f t="shared" ref="L954:Q954" si="950">E954-E$1092</f>
        <v>7.934313920985403E-2</v>
      </c>
      <c r="M954" s="6">
        <f t="shared" si="950"/>
        <v>0.24052686142626989</v>
      </c>
      <c r="N954" s="6">
        <f t="shared" si="950"/>
        <v>0.20477398751216569</v>
      </c>
      <c r="O954" s="6">
        <f t="shared" si="950"/>
        <v>3.1747798407655736E-2</v>
      </c>
      <c r="P954" s="6">
        <f t="shared" si="950"/>
        <v>-8.8482701523847851E-2</v>
      </c>
      <c r="Q954" s="6">
        <f t="shared" si="950"/>
        <v>-3.4689659231919023E-2</v>
      </c>
    </row>
    <row r="955" spans="1:17" x14ac:dyDescent="0.15">
      <c r="A955" s="1">
        <v>42</v>
      </c>
      <c r="B955" s="1" t="s">
        <v>331</v>
      </c>
      <c r="C955" s="1">
        <v>9</v>
      </c>
      <c r="D955" s="1" t="s">
        <v>21</v>
      </c>
      <c r="E955" s="4">
        <f>IF(マンアワー!E955&gt;0,LN(マンアワー!E955),0)</f>
        <v>9.3507992093653751</v>
      </c>
      <c r="F955" s="4">
        <f>IF(マンアワー!F955&gt;0,LN(マンアワー!F955),0)</f>
        <v>7.8413089957393058</v>
      </c>
      <c r="G955" s="4">
        <f>IF(マンアワー!G955&gt;0,LN(マンアワー!G955),0)</f>
        <v>8.0033974331560938</v>
      </c>
      <c r="H955" s="4">
        <f>IF(マンアワー!H955&gt;0,LN(マンアワー!H955),0)</f>
        <v>7.8713611506864423</v>
      </c>
      <c r="I955" s="4">
        <f>IF(マンアワー!I955&gt;0,LN(マンアワー!I955),0)</f>
        <v>8.195377519729492</v>
      </c>
      <c r="J955" s="4">
        <f>IF(マンアワー!J955&gt;0,LN(マンアワー!J955),0)</f>
        <v>8.2430979595278</v>
      </c>
      <c r="L955" s="6">
        <f t="shared" ref="L955:Q955" si="951">E955-E$1093</f>
        <v>-0.58452444847503493</v>
      </c>
      <c r="M955" s="6">
        <f t="shared" si="951"/>
        <v>-1.8517156742390366</v>
      </c>
      <c r="N955" s="6">
        <f t="shared" si="951"/>
        <v>-1.5405861557957667</v>
      </c>
      <c r="O955" s="6">
        <f t="shared" si="951"/>
        <v>-1.4558380588874149</v>
      </c>
      <c r="P955" s="6">
        <f t="shared" si="951"/>
        <v>-1.2098347054525345</v>
      </c>
      <c r="Q955" s="6">
        <f t="shared" si="951"/>
        <v>-0.99128253813054634</v>
      </c>
    </row>
    <row r="956" spans="1:17" x14ac:dyDescent="0.15">
      <c r="A956" s="1">
        <v>42</v>
      </c>
      <c r="B956" s="1" t="s">
        <v>331</v>
      </c>
      <c r="C956" s="1">
        <v>10</v>
      </c>
      <c r="D956" s="1" t="s">
        <v>22</v>
      </c>
      <c r="E956" s="4">
        <f>IF(マンアワー!E956&gt;0,LN(マンアワー!E956),0)</f>
        <v>9.8104167632081865</v>
      </c>
      <c r="F956" s="4">
        <f>IF(マンアワー!F956&gt;0,LN(マンアワー!F956),0)</f>
        <v>9.3434067278008541</v>
      </c>
      <c r="G956" s="4">
        <f>IF(マンアワー!G956&gt;0,LN(マンアワー!G956),0)</f>
        <v>9.4929846259649562</v>
      </c>
      <c r="H956" s="4">
        <f>IF(マンアワー!H956&gt;0,LN(マンアワー!H956),0)</f>
        <v>9.1662866849930413</v>
      </c>
      <c r="I956" s="4">
        <f>IF(マンアワー!I956&gt;0,LN(マンアワー!I956),0)</f>
        <v>9.1935823925690201</v>
      </c>
      <c r="J956" s="4">
        <f>IF(マンアワー!J956&gt;0,LN(マンアワー!J956),0)</f>
        <v>9.1576615206771894</v>
      </c>
      <c r="L956" s="6">
        <f t="shared" ref="L956:Q956" si="952">E956-E$1094</f>
        <v>-0.30330799384844376</v>
      </c>
      <c r="M956" s="6">
        <f t="shared" si="952"/>
        <v>-0.71677257434490471</v>
      </c>
      <c r="N956" s="6">
        <f t="shared" si="952"/>
        <v>-0.80428065829403295</v>
      </c>
      <c r="O956" s="6">
        <f t="shared" si="952"/>
        <v>-0.94658248311888826</v>
      </c>
      <c r="P956" s="6">
        <f t="shared" si="952"/>
        <v>-0.75454203349778126</v>
      </c>
      <c r="Q956" s="6">
        <f t="shared" si="952"/>
        <v>-0.66577070165039309</v>
      </c>
    </row>
    <row r="957" spans="1:17" x14ac:dyDescent="0.15">
      <c r="A957" s="1">
        <v>42</v>
      </c>
      <c r="B957" s="1" t="s">
        <v>331</v>
      </c>
      <c r="C957" s="1">
        <v>11</v>
      </c>
      <c r="D957" s="1" t="s">
        <v>23</v>
      </c>
      <c r="E957" s="4">
        <f>IF(マンアワー!E957&gt;0,LN(マンアワー!E957),0)</f>
        <v>8.988983090479131</v>
      </c>
      <c r="F957" s="4">
        <f>IF(マンアワー!F957&gt;0,LN(マンアワー!F957),0)</f>
        <v>9.7403711491738267</v>
      </c>
      <c r="G957" s="4">
        <f>IF(マンアワー!G957&gt;0,LN(マンアワー!G957),0)</f>
        <v>10.105742486921784</v>
      </c>
      <c r="H957" s="4">
        <f>IF(マンアワー!H957&gt;0,LN(マンアワー!H957),0)</f>
        <v>10.068291998206631</v>
      </c>
      <c r="I957" s="4">
        <f>IF(マンアワー!I957&gt;0,LN(マンアワー!I957),0)</f>
        <v>9.3556490220717929</v>
      </c>
      <c r="J957" s="4">
        <f>IF(マンアワー!J957&gt;0,LN(マンアワー!J957),0)</f>
        <v>9.1430910632812896</v>
      </c>
      <c r="L957" s="6">
        <f t="shared" ref="L957:Q957" si="953">E957-E$1095</f>
        <v>-1.2053478131871014</v>
      </c>
      <c r="M957" s="6">
        <f t="shared" si="953"/>
        <v>-0.51398000949834888</v>
      </c>
      <c r="N957" s="6">
        <f t="shared" si="953"/>
        <v>-0.37120972584808243</v>
      </c>
      <c r="O957" s="6">
        <f t="shared" si="953"/>
        <v>-0.33827675820910486</v>
      </c>
      <c r="P957" s="6">
        <f t="shared" si="953"/>
        <v>-1.0635748004847887</v>
      </c>
      <c r="Q957" s="6">
        <f t="shared" si="953"/>
        <v>-1.0515590893041207</v>
      </c>
    </row>
    <row r="958" spans="1:17" x14ac:dyDescent="0.15">
      <c r="A958" s="1">
        <v>42</v>
      </c>
      <c r="B958" s="1" t="s">
        <v>331</v>
      </c>
      <c r="C958" s="1">
        <v>12</v>
      </c>
      <c r="D958" s="1" t="s">
        <v>24</v>
      </c>
      <c r="E958" s="4">
        <f>IF(マンアワー!E958&gt;0,LN(マンアワー!E958),0)</f>
        <v>9.222694542629057</v>
      </c>
      <c r="F958" s="4">
        <f>IF(マンアワー!F958&gt;0,LN(マンアワー!F958),0)</f>
        <v>9.2081504403876586</v>
      </c>
      <c r="G958" s="4">
        <f>IF(マンアワー!G958&gt;0,LN(マンアワー!G958),0)</f>
        <v>9.8116414427927126</v>
      </c>
      <c r="H958" s="4">
        <f>IF(マンアワー!H958&gt;0,LN(マンアワー!H958),0)</f>
        <v>9.876899899170537</v>
      </c>
      <c r="I958" s="4">
        <f>IF(マンアワー!I958&gt;0,LN(マンアワー!I958),0)</f>
        <v>9.8864605789254192</v>
      </c>
      <c r="J958" s="4">
        <f>IF(マンアワー!J958&gt;0,LN(マンアワー!J958),0)</f>
        <v>9.9488654562591989</v>
      </c>
      <c r="L958" s="6">
        <f t="shared" ref="L958:Q958" si="954">E958-E$1096</f>
        <v>-0.9659305161434979</v>
      </c>
      <c r="M958" s="6">
        <f t="shared" si="954"/>
        <v>-1.2073783146116526</v>
      </c>
      <c r="N958" s="6">
        <f t="shared" si="954"/>
        <v>-1.1692374036063562</v>
      </c>
      <c r="O958" s="6">
        <f t="shared" si="954"/>
        <v>-1.0059468542751144</v>
      </c>
      <c r="P958" s="6">
        <f t="shared" si="954"/>
        <v>-0.85771189347072507</v>
      </c>
      <c r="Q958" s="6">
        <f t="shared" si="954"/>
        <v>-0.66936077670732885</v>
      </c>
    </row>
    <row r="959" spans="1:17" x14ac:dyDescent="0.15">
      <c r="A959" s="1">
        <v>42</v>
      </c>
      <c r="B959" s="1" t="s">
        <v>331</v>
      </c>
      <c r="C959" s="1">
        <v>13</v>
      </c>
      <c r="D959" s="1" t="s">
        <v>25</v>
      </c>
      <c r="E959" s="4">
        <f>IF(マンアワー!E959&gt;0,LN(マンアワー!E959),0)</f>
        <v>11.256749464361704</v>
      </c>
      <c r="F959" s="4">
        <f>IF(マンアワー!F959&gt;0,LN(マンアワー!F959),0)</f>
        <v>10.838088092550512</v>
      </c>
      <c r="G959" s="4">
        <f>IF(マンアワー!G959&gt;0,LN(マンアワー!G959),0)</f>
        <v>10.201708754738886</v>
      </c>
      <c r="H959" s="4">
        <f>IF(マンアワー!H959&gt;0,LN(マンアワー!H959),0)</f>
        <v>9.9690362532326766</v>
      </c>
      <c r="I959" s="4">
        <f>IF(マンアワー!I959&gt;0,LN(マンアワー!I959),0)</f>
        <v>10.574646908619515</v>
      </c>
      <c r="J959" s="4">
        <f>IF(マンアワー!J959&gt;0,LN(マンアワー!J959),0)</f>
        <v>10.383911622932319</v>
      </c>
      <c r="L959" s="6">
        <f t="shared" ref="L959:Q959" si="955">E959-E$1097</f>
        <v>1.6232656388016959</v>
      </c>
      <c r="M959" s="6">
        <f t="shared" si="955"/>
        <v>1.0720552564549148</v>
      </c>
      <c r="N959" s="6">
        <f t="shared" si="955"/>
        <v>0.38633131578323265</v>
      </c>
      <c r="O959" s="6">
        <f t="shared" si="955"/>
        <v>0.23660937758088707</v>
      </c>
      <c r="P959" s="6">
        <f t="shared" si="955"/>
        <v>0.57083143240521927</v>
      </c>
      <c r="Q959" s="6">
        <f t="shared" si="955"/>
        <v>0.53298380710559812</v>
      </c>
    </row>
    <row r="960" spans="1:17" x14ac:dyDescent="0.15">
      <c r="A960" s="1">
        <v>42</v>
      </c>
      <c r="B960" s="1" t="s">
        <v>331</v>
      </c>
      <c r="C960" s="1">
        <v>14</v>
      </c>
      <c r="D960" s="1" t="s">
        <v>26</v>
      </c>
      <c r="E960" s="4">
        <f>IF(マンアワー!E960&gt;0,LN(マンアワー!E960),0)</f>
        <v>6.8476219266880554</v>
      </c>
      <c r="F960" s="4">
        <f>IF(マンアワー!F960&gt;0,LN(マンアワー!F960),0)</f>
        <v>6.6923900751499321</v>
      </c>
      <c r="G960" s="4">
        <f>IF(マンアワー!G960&gt;0,LN(マンアワー!G960),0)</f>
        <v>6.4633884182077557</v>
      </c>
      <c r="H960" s="4">
        <f>IF(マンアワー!H960&gt;0,LN(マンアワー!H960),0)</f>
        <v>6.4999769780605359</v>
      </c>
      <c r="I960" s="4">
        <f>IF(マンアワー!I960&gt;0,LN(マンアワー!I960),0)</f>
        <v>6.7574530293425514</v>
      </c>
      <c r="J960" s="4">
        <f>IF(マンアワー!J960&gt;0,LN(マンアワー!J960),0)</f>
        <v>6.2443504278657462</v>
      </c>
      <c r="L960" s="6">
        <f t="shared" ref="L960:Q960" si="956">E960-E$1098</f>
        <v>-1.1070737859662128</v>
      </c>
      <c r="M960" s="6">
        <f t="shared" si="956"/>
        <v>-1.6581656309027597</v>
      </c>
      <c r="N960" s="6">
        <f t="shared" si="956"/>
        <v>-2.0824669503743847</v>
      </c>
      <c r="O960" s="6">
        <f t="shared" si="956"/>
        <v>-1.6726665793706577</v>
      </c>
      <c r="P960" s="6">
        <f t="shared" si="956"/>
        <v>-1.3057155686981403</v>
      </c>
      <c r="Q960" s="6">
        <f t="shared" si="956"/>
        <v>-1.6947957886693068</v>
      </c>
    </row>
    <row r="961" spans="1:17" x14ac:dyDescent="0.15">
      <c r="A961" s="1">
        <v>42</v>
      </c>
      <c r="B961" s="1" t="s">
        <v>331</v>
      </c>
      <c r="C961" s="1">
        <v>15</v>
      </c>
      <c r="D961" s="1" t="s">
        <v>27</v>
      </c>
      <c r="E961" s="4">
        <f>IF(マンアワー!E961&gt;0,LN(マンアワー!E961),0)</f>
        <v>10.244962656597805</v>
      </c>
      <c r="F961" s="4">
        <f>IF(マンアワー!F961&gt;0,LN(マンアワー!F961),0)</f>
        <v>10.125772303867532</v>
      </c>
      <c r="G961" s="4">
        <f>IF(マンアワー!G961&gt;0,LN(マンアワー!G961),0)</f>
        <v>10.026133124723186</v>
      </c>
      <c r="H961" s="4">
        <f>IF(マンアワー!H961&gt;0,LN(マンアワー!H961),0)</f>
        <v>9.7963865679127888</v>
      </c>
      <c r="I961" s="4">
        <f>IF(マンアワー!I961&gt;0,LN(マンアワー!I961),0)</f>
        <v>9.4952119691403531</v>
      </c>
      <c r="J961" s="4">
        <f>IF(マンアワー!J961&gt;0,LN(マンアワー!J961),0)</f>
        <v>9.4673458256540197</v>
      </c>
      <c r="L961" s="6">
        <f t="shared" ref="L961:Q961" si="957">E961-E$1099</f>
        <v>-1.1272833678183716</v>
      </c>
      <c r="M961" s="6">
        <f t="shared" si="957"/>
        <v>-1.1756577614432775</v>
      </c>
      <c r="N961" s="6">
        <f t="shared" si="957"/>
        <v>-1.2905159846932097</v>
      </c>
      <c r="O961" s="6">
        <f t="shared" si="957"/>
        <v>-1.2716248136353361</v>
      </c>
      <c r="P961" s="6">
        <f t="shared" si="957"/>
        <v>-1.3402929105250418</v>
      </c>
      <c r="Q961" s="6">
        <f t="shared" si="957"/>
        <v>-1.2779674001906329</v>
      </c>
    </row>
    <row r="962" spans="1:17" x14ac:dyDescent="0.15">
      <c r="A962" s="1">
        <v>42</v>
      </c>
      <c r="B962" s="1" t="s">
        <v>330</v>
      </c>
      <c r="C962" s="1">
        <v>16</v>
      </c>
      <c r="D962" s="1" t="s">
        <v>10</v>
      </c>
      <c r="E962" s="4">
        <f>IF(マンアワー!E962&gt;0,LN(マンアワー!E962),0)</f>
        <v>11.774241412317554</v>
      </c>
      <c r="F962" s="4">
        <f>IF(マンアワー!F962&gt;0,LN(マンアワー!F962),0)</f>
        <v>12.004655192602717</v>
      </c>
      <c r="G962" s="4">
        <f>IF(マンアワー!G962&gt;0,LN(マンアワー!G962),0)</f>
        <v>12.048573531146261</v>
      </c>
      <c r="H962" s="4">
        <f>IF(マンアワー!H962&gt;0,LN(マンアワー!H962),0)</f>
        <v>12.017244265189206</v>
      </c>
      <c r="I962" s="4">
        <f>IF(マンアワー!I962&gt;0,LN(マンアワー!I962),0)</f>
        <v>11.880410298139308</v>
      </c>
      <c r="J962" s="4">
        <f>IF(マンアワー!J962&gt;0,LN(マンアワー!J962),0)</f>
        <v>11.814789653991669</v>
      </c>
      <c r="L962" s="6">
        <f t="shared" ref="L962:Q962" si="958">E962-E$1100</f>
        <v>-0.20805222656441025</v>
      </c>
      <c r="M962" s="6">
        <f t="shared" si="958"/>
        <v>-0.28127459028653234</v>
      </c>
      <c r="N962" s="6">
        <f t="shared" si="958"/>
        <v>-0.2169319303491033</v>
      </c>
      <c r="O962" s="6">
        <f t="shared" si="958"/>
        <v>-0.23447781147551972</v>
      </c>
      <c r="P962" s="6">
        <f t="shared" si="958"/>
        <v>-0.15928318392235674</v>
      </c>
      <c r="Q962" s="6">
        <f t="shared" si="958"/>
        <v>-0.16899835081847314</v>
      </c>
    </row>
    <row r="963" spans="1:17" x14ac:dyDescent="0.15">
      <c r="A963" s="1">
        <v>42</v>
      </c>
      <c r="B963" s="1" t="s">
        <v>330</v>
      </c>
      <c r="C963" s="1">
        <v>17</v>
      </c>
      <c r="D963" s="1" t="s">
        <v>11</v>
      </c>
      <c r="E963" s="4">
        <f>IF(マンアワー!E963&gt;0,LN(マンアワー!E963),0)</f>
        <v>9.0804114889449039</v>
      </c>
      <c r="F963" s="4">
        <f>IF(マンアワー!F963&gt;0,LN(マンアワー!F963),0)</f>
        <v>9.1183979065481715</v>
      </c>
      <c r="G963" s="4">
        <f>IF(マンアワー!G963&gt;0,LN(マンアワー!G963),0)</f>
        <v>9.2874488619326225</v>
      </c>
      <c r="H963" s="4">
        <f>IF(マンアワー!H963&gt;0,LN(マンアワー!H963),0)</f>
        <v>9.1973089267099333</v>
      </c>
      <c r="I963" s="4">
        <f>IF(マンアワー!I963&gt;0,LN(マンアワー!I963),0)</f>
        <v>9.1493511065708386</v>
      </c>
      <c r="J963" s="4">
        <f>IF(マンアワー!J963&gt;0,LN(マンアワー!J963),0)</f>
        <v>9.1281691115557635</v>
      </c>
      <c r="L963" s="6">
        <f t="shared" ref="L963:Q963" si="959">E963-E$1101</f>
        <v>-9.2113664148959273E-2</v>
      </c>
      <c r="M963" s="6">
        <f t="shared" si="959"/>
        <v>-0.21752718332932552</v>
      </c>
      <c r="N963" s="6">
        <f t="shared" si="959"/>
        <v>-0.15984390001243298</v>
      </c>
      <c r="O963" s="6">
        <f t="shared" si="959"/>
        <v>-0.29918512279398257</v>
      </c>
      <c r="P963" s="6">
        <f t="shared" si="959"/>
        <v>-0.28766516703137945</v>
      </c>
      <c r="Q963" s="6">
        <f t="shared" si="959"/>
        <v>-0.29479288767972101</v>
      </c>
    </row>
    <row r="964" spans="1:17" x14ac:dyDescent="0.15">
      <c r="A964" s="1">
        <v>42</v>
      </c>
      <c r="B964" s="1" t="s">
        <v>330</v>
      </c>
      <c r="C964" s="1">
        <v>18</v>
      </c>
      <c r="D964" s="1" t="s">
        <v>12</v>
      </c>
      <c r="E964" s="4">
        <f>IF(マンアワー!E964&gt;0,LN(マンアワー!E964),0)</f>
        <v>12.428442398661966</v>
      </c>
      <c r="F964" s="4">
        <f>IF(マンアワー!F964&gt;0,LN(マンアワー!F964),0)</f>
        <v>12.548031745790198</v>
      </c>
      <c r="G964" s="4">
        <f>IF(マンアワー!G964&gt;0,LN(マンアワー!G964),0)</f>
        <v>12.420841929415843</v>
      </c>
      <c r="H964" s="4">
        <f>IF(マンアワー!H964&gt;0,LN(マンアワー!H964),0)</f>
        <v>12.277438441110155</v>
      </c>
      <c r="I964" s="4">
        <f>IF(マンアワー!I964&gt;0,LN(マンアワー!I964),0)</f>
        <v>12.218291238837459</v>
      </c>
      <c r="J964" s="4">
        <f>IF(マンアワー!J964&gt;0,LN(マンアワー!J964),0)</f>
        <v>12.187515485447287</v>
      </c>
      <c r="L964" s="6">
        <f t="shared" ref="L964:Q964" si="960">E964-E$1102</f>
        <v>-0.16012755721050986</v>
      </c>
      <c r="M964" s="6">
        <f t="shared" si="960"/>
        <v>-0.16537500373922498</v>
      </c>
      <c r="N964" s="6">
        <f t="shared" si="960"/>
        <v>-0.22426097228562902</v>
      </c>
      <c r="O964" s="6">
        <f t="shared" si="960"/>
        <v>-0.23071847938525814</v>
      </c>
      <c r="P964" s="6">
        <f t="shared" si="960"/>
        <v>-0.12826463603790295</v>
      </c>
      <c r="Q964" s="6">
        <f t="shared" si="960"/>
        <v>-0.12726571567676714</v>
      </c>
    </row>
    <row r="965" spans="1:17" x14ac:dyDescent="0.15">
      <c r="A965" s="1">
        <v>42</v>
      </c>
      <c r="B965" s="1" t="s">
        <v>330</v>
      </c>
      <c r="C965" s="1">
        <v>19</v>
      </c>
      <c r="D965" s="1" t="s">
        <v>13</v>
      </c>
      <c r="E965" s="4">
        <f>IF(マンアワー!E965&gt;0,LN(マンアワー!E965),0)</f>
        <v>10.406124872612594</v>
      </c>
      <c r="F965" s="4">
        <f>IF(マンアワー!F965&gt;0,LN(マンアワー!F965),0)</f>
        <v>10.588324151136552</v>
      </c>
      <c r="G965" s="4">
        <f>IF(マンアワー!G965&gt;0,LN(マンアワー!G965),0)</f>
        <v>10.598860018007345</v>
      </c>
      <c r="H965" s="4">
        <f>IF(マンアワー!H965&gt;0,LN(マンアワー!H965),0)</f>
        <v>10.459285612289754</v>
      </c>
      <c r="I965" s="4">
        <f>IF(マンアワー!I965&gt;0,LN(マンアワー!I965),0)</f>
        <v>10.492553175087908</v>
      </c>
      <c r="J965" s="4">
        <f>IF(マンアワー!J965&gt;0,LN(マンアワー!J965),0)</f>
        <v>10.498600584864795</v>
      </c>
      <c r="L965" s="6">
        <f t="shared" ref="L965:Q965" si="961">E965-E$1103</f>
        <v>-4.6680171166645579E-2</v>
      </c>
      <c r="M965" s="6">
        <f t="shared" si="961"/>
        <v>-0.14956532242831777</v>
      </c>
      <c r="N965" s="6">
        <f t="shared" si="961"/>
        <v>-0.24523401347600959</v>
      </c>
      <c r="O965" s="6">
        <f t="shared" si="961"/>
        <v>-0.25577158490116325</v>
      </c>
      <c r="P965" s="6">
        <f t="shared" si="961"/>
        <v>-0.19199054359418177</v>
      </c>
      <c r="Q965" s="6">
        <f t="shared" si="961"/>
        <v>-0.18031600406103721</v>
      </c>
    </row>
    <row r="966" spans="1:17" x14ac:dyDescent="0.15">
      <c r="A966" s="1">
        <v>42</v>
      </c>
      <c r="B966" s="1" t="s">
        <v>330</v>
      </c>
      <c r="C966" s="1">
        <v>20</v>
      </c>
      <c r="D966" s="1" t="s">
        <v>14</v>
      </c>
      <c r="E966" s="4">
        <f>IF(マンアワー!E966&gt;0,LN(マンアワー!E966),0)</f>
        <v>8.2360511163135506</v>
      </c>
      <c r="F966" s="4">
        <f>IF(マンアワー!F966&gt;0,LN(マンアワー!F966),0)</f>
        <v>8.7392998746830859</v>
      </c>
      <c r="G966" s="4">
        <f>IF(マンアワー!G966&gt;0,LN(マンアワー!G966),0)</f>
        <v>9.1520456943155342</v>
      </c>
      <c r="H966" s="4">
        <f>IF(マンアワー!H966&gt;0,LN(マンアワー!H966),0)</f>
        <v>9.1794691910702895</v>
      </c>
      <c r="I966" s="4">
        <f>IF(マンアワー!I966&gt;0,LN(マンアワー!I966),0)</f>
        <v>9.1533352276436002</v>
      </c>
      <c r="J966" s="4">
        <f>IF(マンアワー!J966&gt;0,LN(マンアワー!J966),0)</f>
        <v>9.1295980404951163</v>
      </c>
      <c r="L966" s="6">
        <f t="shared" ref="L966:Q966" si="962">E966-E$1104</f>
        <v>-0.4350123624583393</v>
      </c>
      <c r="M966" s="6">
        <f t="shared" si="962"/>
        <v>-0.53706451651379794</v>
      </c>
      <c r="N966" s="6">
        <f t="shared" si="962"/>
        <v>-0.51505406582975866</v>
      </c>
      <c r="O966" s="6">
        <f t="shared" si="962"/>
        <v>-0.52336046354755261</v>
      </c>
      <c r="P966" s="6">
        <f t="shared" si="962"/>
        <v>-0.5216987739401624</v>
      </c>
      <c r="Q966" s="6">
        <f t="shared" si="962"/>
        <v>-0.53716271556981177</v>
      </c>
    </row>
    <row r="967" spans="1:17" x14ac:dyDescent="0.15">
      <c r="A967" s="1">
        <v>42</v>
      </c>
      <c r="B967" s="1" t="s">
        <v>330</v>
      </c>
      <c r="C967" s="1">
        <v>21</v>
      </c>
      <c r="D967" s="1" t="s">
        <v>15</v>
      </c>
      <c r="E967" s="4">
        <f>IF(マンアワー!E967&gt;0,LN(マンアワー!E967),0)</f>
        <v>11.498674556138464</v>
      </c>
      <c r="F967" s="4">
        <f>IF(マンアワー!F967&gt;0,LN(マンアワー!F967),0)</f>
        <v>11.522634722260246</v>
      </c>
      <c r="G967" s="4">
        <f>IF(マンアワー!G967&gt;0,LN(マンアワー!G967),0)</f>
        <v>11.349298787913412</v>
      </c>
      <c r="H967" s="4">
        <f>IF(マンアワー!H967&gt;0,LN(マンアワー!H967),0)</f>
        <v>11.21706957449798</v>
      </c>
      <c r="I967" s="4">
        <f>IF(マンアワー!I967&gt;0,LN(マンアワー!I967),0)</f>
        <v>11.24907747133547</v>
      </c>
      <c r="J967" s="4">
        <f>IF(マンアワー!J967&gt;0,LN(マンアワー!J967),0)</f>
        <v>11.238396147204089</v>
      </c>
      <c r="L967" s="6">
        <f t="shared" ref="L967:Q967" si="963">E967-E$1105</f>
        <v>-6.1238325103147417E-2</v>
      </c>
      <c r="M967" s="6">
        <f t="shared" si="963"/>
        <v>-9.1827814350420311E-2</v>
      </c>
      <c r="N967" s="6">
        <f t="shared" si="963"/>
        <v>-0.30679295426767617</v>
      </c>
      <c r="O967" s="6">
        <f t="shared" si="963"/>
        <v>-0.4032748803698194</v>
      </c>
      <c r="P967" s="6">
        <f t="shared" si="963"/>
        <v>-0.26894506390920192</v>
      </c>
      <c r="Q967" s="6">
        <f t="shared" si="963"/>
        <v>-0.26999142603803605</v>
      </c>
    </row>
    <row r="968" spans="1:17" x14ac:dyDescent="0.15">
      <c r="A968" s="1">
        <v>42</v>
      </c>
      <c r="B968" s="1" t="s">
        <v>204</v>
      </c>
      <c r="C968" s="1">
        <v>22</v>
      </c>
      <c r="D968" s="1" t="s">
        <v>7</v>
      </c>
      <c r="E968" s="4">
        <f>IF(マンアワー!E968&gt;0,LN(マンアワー!E968),0)</f>
        <v>12.479498781515167</v>
      </c>
      <c r="F968" s="4">
        <f>IF(マンアワー!F968&gt;0,LN(マンアワー!F968),0)</f>
        <v>12.700705229473481</v>
      </c>
      <c r="G968" s="4">
        <f>IF(マンアワー!G968&gt;0,LN(マンアワー!G968),0)</f>
        <v>12.88084721752999</v>
      </c>
      <c r="H968" s="4">
        <f>IF(マンアワー!H968&gt;0,LN(マンアワー!H968),0)</f>
        <v>12.962924231743642</v>
      </c>
      <c r="I968" s="4">
        <f>IF(マンアワー!I968&gt;0,LN(マンアワー!I968),0)</f>
        <v>13.22052609646064</v>
      </c>
      <c r="J968" s="4">
        <f>IF(マンアワー!J968&gt;0,LN(マンアワー!J968),0)</f>
        <v>13.200781412792798</v>
      </c>
      <c r="L968" s="6">
        <f t="shared" ref="L968:Q968" si="964">E968-E$1106</f>
        <v>-8.3539940086444275E-2</v>
      </c>
      <c r="M968" s="6">
        <f t="shared" si="964"/>
        <v>-0.11671834821120974</v>
      </c>
      <c r="N968" s="6">
        <f t="shared" si="964"/>
        <v>-0.1865312572368385</v>
      </c>
      <c r="O968" s="6">
        <f t="shared" si="964"/>
        <v>-0.22251232838781299</v>
      </c>
      <c r="P968" s="6">
        <f t="shared" si="964"/>
        <v>-0.11169475479985813</v>
      </c>
      <c r="Q968" s="6">
        <f t="shared" si="964"/>
        <v>-0.1170081807994201</v>
      </c>
    </row>
    <row r="969" spans="1:17" x14ac:dyDescent="0.15">
      <c r="A969" s="1">
        <v>42</v>
      </c>
      <c r="B969" s="1" t="s">
        <v>204</v>
      </c>
      <c r="C969" s="1">
        <v>23</v>
      </c>
      <c r="D969" s="1" t="s">
        <v>28</v>
      </c>
      <c r="E969" s="4">
        <f>IF(マンアワー!E969&gt;0,LN(マンアワー!E969),0)</f>
        <v>11.66816581392553</v>
      </c>
      <c r="F969" s="4">
        <f>IF(マンアワー!F969&gt;0,LN(マンアワー!F969),0)</f>
        <v>11.737107578856961</v>
      </c>
      <c r="G969" s="4">
        <f>IF(マンアワー!G969&gt;0,LN(マンアワー!G969),0)</f>
        <v>11.675926074435079</v>
      </c>
      <c r="H969" s="4">
        <f>IF(マンアワー!H969&gt;0,LN(マンアワー!H969),0)</f>
        <v>11.561368318661625</v>
      </c>
      <c r="I969" s="4">
        <f>IF(マンアワー!I969&gt;0,LN(マンアワー!I969),0)</f>
        <v>11.617345988897783</v>
      </c>
      <c r="J969" s="4">
        <f>IF(マンアワー!J969&gt;0,LN(マンアワー!J969),0)</f>
        <v>11.596590112238911</v>
      </c>
      <c r="L969" s="6">
        <f t="shared" ref="L969:Q969" si="965">E969-E$1107</f>
        <v>5.7443445443601249E-2</v>
      </c>
      <c r="M969" s="6">
        <f t="shared" si="965"/>
        <v>-1.9687342970938104E-2</v>
      </c>
      <c r="N969" s="6">
        <f t="shared" si="965"/>
        <v>-6.2708239923546572E-2</v>
      </c>
      <c r="O969" s="6">
        <f t="shared" si="965"/>
        <v>-0.10025254257230465</v>
      </c>
      <c r="P969" s="6">
        <f t="shared" si="965"/>
        <v>6.6476751401779666E-2</v>
      </c>
      <c r="Q969" s="6">
        <f t="shared" si="965"/>
        <v>6.7844704619270502E-2</v>
      </c>
    </row>
    <row r="970" spans="1:17" x14ac:dyDescent="0.15">
      <c r="A970" s="1">
        <v>43</v>
      </c>
      <c r="B970" s="1" t="s">
        <v>332</v>
      </c>
      <c r="C970" s="1">
        <v>1</v>
      </c>
      <c r="D970" s="1" t="s">
        <v>8</v>
      </c>
      <c r="E970" s="4">
        <f>IF(マンアワー!E970&gt;0,LN(マンアワー!E970),0)</f>
        <v>13.250619330905419</v>
      </c>
      <c r="F970" s="4">
        <f>IF(マンアワー!F970&gt;0,LN(マンアワー!F970),0)</f>
        <v>12.991911116209446</v>
      </c>
      <c r="G970" s="4">
        <f>IF(マンアワー!G970&gt;0,LN(マンアワー!G970),0)</f>
        <v>12.620418847148549</v>
      </c>
      <c r="H970" s="4">
        <f>IF(マンアワー!H970&gt;0,LN(マンアワー!H970),0)</f>
        <v>12.187103750128944</v>
      </c>
      <c r="I970" s="4">
        <f>IF(マンアワー!I970&gt;0,LN(マンアワー!I970),0)</f>
        <v>12.049332742143726</v>
      </c>
      <c r="J970" s="4">
        <f>IF(マンアワー!J970&gt;0,LN(マンアワー!J970),0)</f>
        <v>12.039383453209274</v>
      </c>
      <c r="L970" s="6">
        <f t="shared" ref="L970:Q970" si="966">E970-E$1085</f>
        <v>0.42258019535334768</v>
      </c>
      <c r="M970" s="6">
        <f t="shared" si="966"/>
        <v>0.58230217409830409</v>
      </c>
      <c r="N970" s="6">
        <f t="shared" si="966"/>
        <v>0.61420216848065934</v>
      </c>
      <c r="O970" s="6">
        <f t="shared" si="966"/>
        <v>0.60607695664133843</v>
      </c>
      <c r="P970" s="6">
        <f t="shared" si="966"/>
        <v>0.61959889688697523</v>
      </c>
      <c r="Q970" s="6">
        <f t="shared" si="966"/>
        <v>0.63366567906299665</v>
      </c>
    </row>
    <row r="971" spans="1:17" x14ac:dyDescent="0.15">
      <c r="A971" s="1">
        <v>43</v>
      </c>
      <c r="B971" s="1" t="s">
        <v>332</v>
      </c>
      <c r="C971" s="1">
        <v>2</v>
      </c>
      <c r="D971" s="1" t="s">
        <v>9</v>
      </c>
      <c r="E971" s="4">
        <f>IF(マンアワー!E971&gt;0,LN(マンアワー!E971),0)</f>
        <v>9.3590318577955838</v>
      </c>
      <c r="F971" s="4">
        <f>IF(マンアワー!F971&gt;0,LN(マンアワー!F971),0)</f>
        <v>8.8236620438788425</v>
      </c>
      <c r="G971" s="4">
        <f>IF(マンアワー!G971&gt;0,LN(マンアワー!G971),0)</f>
        <v>8.2952243853549508</v>
      </c>
      <c r="H971" s="4">
        <f>IF(マンアワー!H971&gt;0,LN(マンアワー!H971),0)</f>
        <v>8.1989207675854932</v>
      </c>
      <c r="I971" s="4">
        <f>IF(マンアワー!I971&gt;0,LN(マンアワー!I971),0)</f>
        <v>7.4170661952040753</v>
      </c>
      <c r="J971" s="4">
        <f>IF(マンアワー!J971&gt;0,LN(マンアワー!J971),0)</f>
        <v>7.2950576866913366</v>
      </c>
      <c r="L971" s="6">
        <f t="shared" ref="L971:Q971" si="967">E971-E$1086</f>
        <v>0.51090159454047068</v>
      </c>
      <c r="M971" s="6">
        <f t="shared" si="967"/>
        <v>0.50295836512018433</v>
      </c>
      <c r="N971" s="6">
        <f t="shared" si="967"/>
        <v>0.21948458633926116</v>
      </c>
      <c r="O971" s="6">
        <f t="shared" si="967"/>
        <v>0.47997883885059434</v>
      </c>
      <c r="P971" s="6">
        <f t="shared" si="967"/>
        <v>0.22401176173619497</v>
      </c>
      <c r="Q971" s="6">
        <f t="shared" si="967"/>
        <v>0.2484413285347431</v>
      </c>
    </row>
    <row r="972" spans="1:17" x14ac:dyDescent="0.15">
      <c r="A972" s="1">
        <v>43</v>
      </c>
      <c r="B972" s="1" t="s">
        <v>333</v>
      </c>
      <c r="C972" s="1">
        <v>3</v>
      </c>
      <c r="D972" s="1" t="s">
        <v>16</v>
      </c>
      <c r="E972" s="4">
        <f>IF(マンアワー!E972&gt;0,LN(マンアワー!E972),0)</f>
        <v>10.69025691970908</v>
      </c>
      <c r="F972" s="4">
        <f>IF(マンアワー!F972&gt;0,LN(マンアワー!F972),0)</f>
        <v>10.644193455022853</v>
      </c>
      <c r="G972" s="4">
        <f>IF(マンアワー!G972&gt;0,LN(マンアワー!G972),0)</f>
        <v>10.67092414796852</v>
      </c>
      <c r="H972" s="4">
        <f>IF(マンアワー!H972&gt;0,LN(マンアワー!H972),0)</f>
        <v>10.623807454276649</v>
      </c>
      <c r="I972" s="4">
        <f>IF(マンアワー!I972&gt;0,LN(マンアワー!I972),0)</f>
        <v>10.63975576119058</v>
      </c>
      <c r="J972" s="4">
        <f>IF(マンアワー!J972&gt;0,LN(マンアワー!J972),0)</f>
        <v>10.604078517299801</v>
      </c>
      <c r="L972" s="6">
        <f t="shared" ref="L972:Q972" si="968">E972-E$1087</f>
        <v>-1.8601630453046525E-2</v>
      </c>
      <c r="M972" s="6">
        <f t="shared" si="968"/>
        <v>-7.3919403708583076E-2</v>
      </c>
      <c r="N972" s="6">
        <f t="shared" si="968"/>
        <v>-0.15302635963604416</v>
      </c>
      <c r="O972" s="6">
        <f t="shared" si="968"/>
        <v>-0.10307684112055071</v>
      </c>
      <c r="P972" s="6">
        <f t="shared" si="968"/>
        <v>-6.7780605382885994E-2</v>
      </c>
      <c r="Q972" s="6">
        <f t="shared" si="968"/>
        <v>-4.9919448375929321E-2</v>
      </c>
    </row>
    <row r="973" spans="1:17" x14ac:dyDescent="0.15">
      <c r="A973" s="1">
        <v>43</v>
      </c>
      <c r="B973" s="1" t="s">
        <v>333</v>
      </c>
      <c r="C973" s="1">
        <v>4</v>
      </c>
      <c r="D973" s="1" t="s">
        <v>17</v>
      </c>
      <c r="E973" s="4">
        <f>IF(マンアワー!E973&gt;0,LN(マンアワー!E973),0)</f>
        <v>9.9725629508841163</v>
      </c>
      <c r="F973" s="4">
        <f>IF(マンアワー!F973&gt;0,LN(マンアワー!F973),0)</f>
        <v>10.418330471043769</v>
      </c>
      <c r="G973" s="4">
        <f>IF(マンアワー!G973&gt;0,LN(マンアワー!G973),0)</f>
        <v>10.71379460966792</v>
      </c>
      <c r="H973" s="4">
        <f>IF(マンアワー!H973&gt;0,LN(マンアワー!H973),0)</f>
        <v>9.982858275810699</v>
      </c>
      <c r="I973" s="4">
        <f>IF(マンアワー!I973&gt;0,LN(マンアワー!I973),0)</f>
        <v>9.441831527365915</v>
      </c>
      <c r="J973" s="4">
        <f>IF(マンアワー!J973&gt;0,LN(マンアワー!J973),0)</f>
        <v>9.3208058594319088</v>
      </c>
      <c r="L973" s="6">
        <f t="shared" ref="L973:Q973" si="969">E973-E$1088</f>
        <v>-0.93508220672474174</v>
      </c>
      <c r="M973" s="6">
        <f t="shared" si="969"/>
        <v>-0.43752946162629769</v>
      </c>
      <c r="N973" s="6">
        <f t="shared" si="969"/>
        <v>-0.16095244855532798</v>
      </c>
      <c r="O973" s="6">
        <f t="shared" si="969"/>
        <v>-0.23782496517636353</v>
      </c>
      <c r="P973" s="6">
        <f t="shared" si="969"/>
        <v>-0.16503955823951166</v>
      </c>
      <c r="Q973" s="6">
        <f t="shared" si="969"/>
        <v>-0.17087345641161811</v>
      </c>
    </row>
    <row r="974" spans="1:17" x14ac:dyDescent="0.15">
      <c r="A974" s="1">
        <v>43</v>
      </c>
      <c r="B974" s="1" t="s">
        <v>333</v>
      </c>
      <c r="C974" s="1">
        <v>5</v>
      </c>
      <c r="D974" s="1" t="s">
        <v>18</v>
      </c>
      <c r="E974" s="4">
        <f>IF(マンアワー!E974&gt;0,LN(マンアワー!E974),0)</f>
        <v>8.9522741304312259</v>
      </c>
      <c r="F974" s="4">
        <f>IF(マンアワー!F974&gt;0,LN(マンアワー!F974),0)</f>
        <v>8.723945163935273</v>
      </c>
      <c r="G974" s="4">
        <f>IF(マンアワー!G974&gt;0,LN(マンアワー!G974),0)</f>
        <v>8.6862733909421248</v>
      </c>
      <c r="H974" s="4">
        <f>IF(マンアワー!H974&gt;0,LN(マンアワー!H974),0)</f>
        <v>8.4749077201797842</v>
      </c>
      <c r="I974" s="4">
        <f>IF(マンアワー!I974&gt;0,LN(マンアワー!I974),0)</f>
        <v>8.1204783424777247</v>
      </c>
      <c r="J974" s="4">
        <f>IF(マンアワー!J974&gt;0,LN(マンアワー!J974),0)</f>
        <v>8.0084812211512659</v>
      </c>
      <c r="L974" s="6">
        <f t="shared" ref="L974:Q974" si="970">E974-E$1089</f>
        <v>-0.38957500382533361</v>
      </c>
      <c r="M974" s="6">
        <f t="shared" si="970"/>
        <v>-0.46259575884640469</v>
      </c>
      <c r="N974" s="6">
        <f t="shared" si="970"/>
        <v>-0.56077191215419653</v>
      </c>
      <c r="O974" s="6">
        <f t="shared" si="970"/>
        <v>-0.58705720050677179</v>
      </c>
      <c r="P974" s="6">
        <f t="shared" si="970"/>
        <v>-0.74179708583370818</v>
      </c>
      <c r="Q974" s="6">
        <f t="shared" si="970"/>
        <v>-0.80475471400514031</v>
      </c>
    </row>
    <row r="975" spans="1:17" x14ac:dyDescent="0.15">
      <c r="A975" s="1">
        <v>43</v>
      </c>
      <c r="B975" s="1" t="s">
        <v>333</v>
      </c>
      <c r="C975" s="1">
        <v>6</v>
      </c>
      <c r="D975" s="1" t="s">
        <v>2</v>
      </c>
      <c r="E975" s="4">
        <f>IF(マンアワー!E975&gt;0,LN(マンアワー!E975),0)</f>
        <v>9.2918191095501346</v>
      </c>
      <c r="F975" s="4">
        <f>IF(マンアワー!F975&gt;0,LN(マンアワー!F975),0)</f>
        <v>9.0832764858643031</v>
      </c>
      <c r="G975" s="4">
        <f>IF(マンアワー!G975&gt;0,LN(マンアワー!G975),0)</f>
        <v>9.0695709753964717</v>
      </c>
      <c r="H975" s="4">
        <f>IF(マンアワー!H975&gt;0,LN(マンアワー!H975),0)</f>
        <v>8.8405191872787423</v>
      </c>
      <c r="I975" s="4">
        <f>IF(マンアワー!I975&gt;0,LN(マンアワー!I975),0)</f>
        <v>8.9816040625207041</v>
      </c>
      <c r="J975" s="4">
        <f>IF(マンアワー!J975&gt;0,LN(マンアワー!J975),0)</f>
        <v>8.9621927955147953</v>
      </c>
      <c r="L975" s="6">
        <f t="shared" ref="L975:Q975" si="971">E975-E$1090</f>
        <v>-7.2021985523036847E-2</v>
      </c>
      <c r="M975" s="6">
        <f t="shared" si="971"/>
        <v>-6.7109071772623707E-2</v>
      </c>
      <c r="N975" s="6">
        <f t="shared" si="971"/>
        <v>-0.12675839313346771</v>
      </c>
      <c r="O975" s="6">
        <f t="shared" si="971"/>
        <v>-0.30768818857098168</v>
      </c>
      <c r="P975" s="6">
        <f t="shared" si="971"/>
        <v>-0.101331550597628</v>
      </c>
      <c r="Q975" s="6">
        <f t="shared" si="971"/>
        <v>-4.1721617567043623E-2</v>
      </c>
    </row>
    <row r="976" spans="1:17" x14ac:dyDescent="0.15">
      <c r="A976" s="1">
        <v>43</v>
      </c>
      <c r="B976" s="1" t="s">
        <v>333</v>
      </c>
      <c r="C976" s="1">
        <v>7</v>
      </c>
      <c r="D976" s="1" t="s">
        <v>19</v>
      </c>
      <c r="E976" s="4">
        <f>IF(マンアワー!E976&gt;0,LN(マンアワー!E976),0)</f>
        <v>5.4813440510772535</v>
      </c>
      <c r="F976" s="4">
        <f>IF(マンアワー!F976&gt;0,LN(マンアワー!F976),0)</f>
        <v>4.9762102566482653</v>
      </c>
      <c r="G976" s="4">
        <f>IF(マンアワー!G976&gt;0,LN(マンアワー!G976),0)</f>
        <v>5.2046474965119396</v>
      </c>
      <c r="H976" s="4">
        <f>IF(マンアワー!H976&gt;0,LN(マンアワー!H976),0)</f>
        <v>5.7161669728941584</v>
      </c>
      <c r="I976" s="4">
        <f>IF(マンアワー!I976&gt;0,LN(マンアワー!I976),0)</f>
        <v>5.251674416277381</v>
      </c>
      <c r="J976" s="4">
        <f>IF(マンアワー!J976&gt;0,LN(マンアワー!J976),0)</f>
        <v>5.0877887367599888</v>
      </c>
      <c r="L976" s="6">
        <f t="shared" ref="L976:Q976" si="972">E976-E$1091</f>
        <v>-1.021336252318167</v>
      </c>
      <c r="M976" s="6">
        <f t="shared" si="972"/>
        <v>-1.5704593637833524</v>
      </c>
      <c r="N976" s="6">
        <f t="shared" si="972"/>
        <v>-1.2226838066160814</v>
      </c>
      <c r="O976" s="6">
        <f t="shared" si="972"/>
        <v>-0.60707676139211131</v>
      </c>
      <c r="P976" s="6">
        <f t="shared" si="972"/>
        <v>-1.0583244158143694</v>
      </c>
      <c r="Q976" s="6">
        <f t="shared" si="972"/>
        <v>-1.0607475191718052</v>
      </c>
    </row>
    <row r="977" spans="1:17" x14ac:dyDescent="0.15">
      <c r="A977" s="1">
        <v>43</v>
      </c>
      <c r="B977" s="1" t="s">
        <v>333</v>
      </c>
      <c r="C977" s="1">
        <v>8</v>
      </c>
      <c r="D977" s="1" t="s">
        <v>20</v>
      </c>
      <c r="E977" s="4">
        <f>IF(マンアワー!E977&gt;0,LN(マンアワー!E977),0)</f>
        <v>9.6252795401912579</v>
      </c>
      <c r="F977" s="4">
        <f>IF(マンアワー!F977&gt;0,LN(マンアワー!F977),0)</f>
        <v>9.909430817523889</v>
      </c>
      <c r="G977" s="4">
        <f>IF(マンアワー!G977&gt;0,LN(マンアワー!G977),0)</f>
        <v>9.7370317980009808</v>
      </c>
      <c r="H977" s="4">
        <f>IF(マンアワー!H977&gt;0,LN(マンアワー!H977),0)</f>
        <v>9.3885161890232816</v>
      </c>
      <c r="I977" s="4">
        <f>IF(マンアワー!I977&gt;0,LN(マンアワー!I977),0)</f>
        <v>9.0261202391704618</v>
      </c>
      <c r="J977" s="4">
        <f>IF(マンアワー!J977&gt;0,LN(マンアワー!J977),0)</f>
        <v>8.8885159461446932</v>
      </c>
      <c r="L977" s="6">
        <f t="shared" ref="L977:Q977" si="973">E977-E$1092</f>
        <v>-0.36393499367838977</v>
      </c>
      <c r="M977" s="6">
        <f t="shared" si="973"/>
        <v>-7.0158512441231835E-2</v>
      </c>
      <c r="N977" s="6">
        <f t="shared" si="973"/>
        <v>-0.14949818280353711</v>
      </c>
      <c r="O977" s="6">
        <f t="shared" si="973"/>
        <v>-0.23653531432184138</v>
      </c>
      <c r="P977" s="6">
        <f t="shared" si="973"/>
        <v>-0.25002301404045291</v>
      </c>
      <c r="Q977" s="6">
        <f t="shared" si="973"/>
        <v>-0.25108305956448085</v>
      </c>
    </row>
    <row r="978" spans="1:17" x14ac:dyDescent="0.15">
      <c r="A978" s="1">
        <v>43</v>
      </c>
      <c r="B978" s="1" t="s">
        <v>333</v>
      </c>
      <c r="C978" s="1">
        <v>9</v>
      </c>
      <c r="D978" s="1" t="s">
        <v>21</v>
      </c>
      <c r="E978" s="4">
        <f>IF(マンアワー!E978&gt;0,LN(マンアワー!E978),0)</f>
        <v>7.6388835634389478</v>
      </c>
      <c r="F978" s="4">
        <f>IF(マンアワー!F978&gt;0,LN(マンアワー!F978),0)</f>
        <v>8.3946671955701859</v>
      </c>
      <c r="G978" s="4">
        <f>IF(マンアワー!G978&gt;0,LN(マンアワー!G978),0)</f>
        <v>8.3739421477882718</v>
      </c>
      <c r="H978" s="4">
        <f>IF(マンアワー!H978&gt;0,LN(マンアワー!H978),0)</f>
        <v>8.2334817635628177</v>
      </c>
      <c r="I978" s="4">
        <f>IF(マンアワー!I978&gt;0,LN(マンアワー!I978),0)</f>
        <v>8.5034493825623905</v>
      </c>
      <c r="J978" s="4">
        <f>IF(マンアワー!J978&gt;0,LN(マンアワー!J978),0)</f>
        <v>8.3348703172032401</v>
      </c>
      <c r="L978" s="6">
        <f t="shared" ref="L978:Q978" si="974">E978-E$1093</f>
        <v>-2.2964400944014622</v>
      </c>
      <c r="M978" s="6">
        <f t="shared" si="974"/>
        <v>-1.2983574744081565</v>
      </c>
      <c r="N978" s="6">
        <f t="shared" si="974"/>
        <v>-1.1700414411635887</v>
      </c>
      <c r="O978" s="6">
        <f t="shared" si="974"/>
        <v>-1.0937174460110395</v>
      </c>
      <c r="P978" s="6">
        <f t="shared" si="974"/>
        <v>-0.90176284261963602</v>
      </c>
      <c r="Q978" s="6">
        <f t="shared" si="974"/>
        <v>-0.89951018045510622</v>
      </c>
    </row>
    <row r="979" spans="1:17" x14ac:dyDescent="0.15">
      <c r="A979" s="1">
        <v>43</v>
      </c>
      <c r="B979" s="1" t="s">
        <v>333</v>
      </c>
      <c r="C979" s="1">
        <v>10</v>
      </c>
      <c r="D979" s="1" t="s">
        <v>22</v>
      </c>
      <c r="E979" s="4">
        <f>IF(マンアワー!E979&gt;0,LN(マンアワー!E979),0)</f>
        <v>9.1731047323388033</v>
      </c>
      <c r="F979" s="4">
        <f>IF(マンアワー!F979&gt;0,LN(マンアワー!F979),0)</f>
        <v>9.4689394199447765</v>
      </c>
      <c r="G979" s="4">
        <f>IF(マンアワー!G979&gt;0,LN(マンアワー!G979),0)</f>
        <v>9.7354208393501356</v>
      </c>
      <c r="H979" s="4">
        <f>IF(マンアワー!H979&gt;0,LN(マンアワー!H979),0)</f>
        <v>9.842139402254972</v>
      </c>
      <c r="I979" s="4">
        <f>IF(マンアワー!I979&gt;0,LN(マンアワー!I979),0)</f>
        <v>9.6548830907485925</v>
      </c>
      <c r="J979" s="4">
        <f>IF(マンアワー!J979&gt;0,LN(マンアワー!J979),0)</f>
        <v>9.5383429641865192</v>
      </c>
      <c r="L979" s="6">
        <f t="shared" ref="L979:Q979" si="975">E979-E$1094</f>
        <v>-0.94062002471782691</v>
      </c>
      <c r="M979" s="6">
        <f t="shared" si="975"/>
        <v>-0.59123988220098234</v>
      </c>
      <c r="N979" s="6">
        <f t="shared" si="975"/>
        <v>-0.56184444490885355</v>
      </c>
      <c r="O979" s="6">
        <f t="shared" si="975"/>
        <v>-0.27072976585695763</v>
      </c>
      <c r="P979" s="6">
        <f t="shared" si="975"/>
        <v>-0.29324133531820884</v>
      </c>
      <c r="Q979" s="6">
        <f t="shared" si="975"/>
        <v>-0.28508925814106334</v>
      </c>
    </row>
    <row r="980" spans="1:17" x14ac:dyDescent="0.15">
      <c r="A980" s="1">
        <v>43</v>
      </c>
      <c r="B980" s="1" t="s">
        <v>333</v>
      </c>
      <c r="C980" s="1">
        <v>11</v>
      </c>
      <c r="D980" s="1" t="s">
        <v>23</v>
      </c>
      <c r="E980" s="4">
        <f>IF(マンアワー!E980&gt;0,LN(マンアワー!E980),0)</f>
        <v>9.3219025359829235</v>
      </c>
      <c r="F980" s="4">
        <f>IF(マンアワー!F980&gt;0,LN(マンアワー!F980),0)</f>
        <v>9.3294886105616346</v>
      </c>
      <c r="G980" s="4">
        <f>IF(マンアワー!G980&gt;0,LN(マンアワー!G980),0)</f>
        <v>9.495299693183572</v>
      </c>
      <c r="H980" s="4">
        <f>IF(マンアワー!H980&gt;0,LN(マンアワー!H980),0)</f>
        <v>9.7697452387504296</v>
      </c>
      <c r="I980" s="4">
        <f>IF(マンアワー!I980&gt;0,LN(マンアワー!I980),0)</f>
        <v>10.061865482763574</v>
      </c>
      <c r="J980" s="4">
        <f>IF(マンアワー!J980&gt;0,LN(マンアワー!J980),0)</f>
        <v>9.7902310460559363</v>
      </c>
      <c r="L980" s="6">
        <f t="shared" ref="L980:Q980" si="976">E980-E$1095</f>
        <v>-0.87242836768330889</v>
      </c>
      <c r="M980" s="6">
        <f t="shared" si="976"/>
        <v>-0.92486254811054103</v>
      </c>
      <c r="N980" s="6">
        <f t="shared" si="976"/>
        <v>-0.9816525195862944</v>
      </c>
      <c r="O980" s="6">
        <f t="shared" si="976"/>
        <v>-0.63682351766530587</v>
      </c>
      <c r="P980" s="6">
        <f t="shared" si="976"/>
        <v>-0.35735833979300757</v>
      </c>
      <c r="Q980" s="6">
        <f t="shared" si="976"/>
        <v>-0.40441910652947399</v>
      </c>
    </row>
    <row r="981" spans="1:17" x14ac:dyDescent="0.15">
      <c r="A981" s="1">
        <v>43</v>
      </c>
      <c r="B981" s="1" t="s">
        <v>333</v>
      </c>
      <c r="C981" s="1">
        <v>12</v>
      </c>
      <c r="D981" s="1" t="s">
        <v>24</v>
      </c>
      <c r="E981" s="4">
        <f>IF(マンアワー!E981&gt;0,LN(マンアワー!E981),0)</f>
        <v>9.2198006720171026</v>
      </c>
      <c r="F981" s="4">
        <f>IF(マンアワー!F981&gt;0,LN(マンアワー!F981),0)</f>
        <v>10.159642086759623</v>
      </c>
      <c r="G981" s="4">
        <f>IF(マンアワー!G981&gt;0,LN(マンアワー!G981),0)</f>
        <v>10.892570247350815</v>
      </c>
      <c r="H981" s="4">
        <f>IF(マンアワー!H981&gt;0,LN(マンアワー!H981),0)</f>
        <v>10.828871562327743</v>
      </c>
      <c r="I981" s="4">
        <f>IF(マンアワー!I981&gt;0,LN(マンアワー!I981),0)</f>
        <v>10.773565262604299</v>
      </c>
      <c r="J981" s="4">
        <f>IF(マンアワー!J981&gt;0,LN(マンアワー!J981),0)</f>
        <v>10.632765583456337</v>
      </c>
      <c r="L981" s="6">
        <f t="shared" ref="L981:Q981" si="977">E981-E$1096</f>
        <v>-0.96882438675545224</v>
      </c>
      <c r="M981" s="6">
        <f t="shared" si="977"/>
        <v>-0.25588666823968786</v>
      </c>
      <c r="N981" s="6">
        <f t="shared" si="977"/>
        <v>-8.8308599048254166E-2</v>
      </c>
      <c r="O981" s="6">
        <f t="shared" si="977"/>
        <v>-5.3975191117908494E-2</v>
      </c>
      <c r="P981" s="6">
        <f t="shared" si="977"/>
        <v>2.9392790208154551E-2</v>
      </c>
      <c r="Q981" s="6">
        <f t="shared" si="977"/>
        <v>1.4539350489808811E-2</v>
      </c>
    </row>
    <row r="982" spans="1:17" x14ac:dyDescent="0.15">
      <c r="A982" s="1">
        <v>43</v>
      </c>
      <c r="B982" s="1" t="s">
        <v>333</v>
      </c>
      <c r="C982" s="1">
        <v>13</v>
      </c>
      <c r="D982" s="1" t="s">
        <v>25</v>
      </c>
      <c r="E982" s="4">
        <f>IF(マンアワー!E982&gt;0,LN(マンアワー!E982),0)</f>
        <v>8.2785154975865343</v>
      </c>
      <c r="F982" s="4">
        <f>IF(マンアワー!F982&gt;0,LN(マンアワー!F982),0)</f>
        <v>9.7180575522887711</v>
      </c>
      <c r="G982" s="4">
        <f>IF(マンアワー!G982&gt;0,LN(マンアワー!G982),0)</f>
        <v>9.8570926984373219</v>
      </c>
      <c r="H982" s="4">
        <f>IF(マンアワー!H982&gt;0,LN(マンアワー!H982),0)</f>
        <v>10.004023139583724</v>
      </c>
      <c r="I982" s="4">
        <f>IF(マンアワー!I982&gt;0,LN(マンアワー!I982),0)</f>
        <v>10.34786670745164</v>
      </c>
      <c r="J982" s="4">
        <f>IF(マンアワー!J982&gt;0,LN(マンアワー!J982),0)</f>
        <v>10.10137379289058</v>
      </c>
      <c r="L982" s="6">
        <f t="shared" ref="L982:Q982" si="978">E982-E$1097</f>
        <v>-1.3549683279734737</v>
      </c>
      <c r="M982" s="6">
        <f t="shared" si="978"/>
        <v>-4.7975283806826141E-2</v>
      </c>
      <c r="N982" s="6">
        <f t="shared" si="978"/>
        <v>4.1715259481668099E-2</v>
      </c>
      <c r="O982" s="6">
        <f t="shared" si="978"/>
        <v>0.2715962639319347</v>
      </c>
      <c r="P982" s="6">
        <f t="shared" si="978"/>
        <v>0.34405123123734427</v>
      </c>
      <c r="Q982" s="6">
        <f t="shared" si="978"/>
        <v>0.25044597706386007</v>
      </c>
    </row>
    <row r="983" spans="1:17" x14ac:dyDescent="0.15">
      <c r="A983" s="1">
        <v>43</v>
      </c>
      <c r="B983" s="1" t="s">
        <v>333</v>
      </c>
      <c r="C983" s="1">
        <v>14</v>
      </c>
      <c r="D983" s="1" t="s">
        <v>26</v>
      </c>
      <c r="E983" s="4">
        <f>IF(マンアワー!E983&gt;0,LN(マンアワー!E983),0)</f>
        <v>5.028973081291829</v>
      </c>
      <c r="F983" s="4">
        <f>IF(マンアワー!F983&gt;0,LN(マンアワー!F983),0)</f>
        <v>6.3364286301939146</v>
      </c>
      <c r="G983" s="4">
        <f>IF(マンアワー!G983&gt;0,LN(マンアワー!G983),0)</f>
        <v>7.0663213573065295</v>
      </c>
      <c r="H983" s="4">
        <f>IF(マンアワー!H983&gt;0,LN(マンアワー!H983),0)</f>
        <v>6.8886852630733157</v>
      </c>
      <c r="I983" s="4">
        <f>IF(マンアワー!I983&gt;0,LN(マンアワー!I983),0)</f>
        <v>6.5268494329519076</v>
      </c>
      <c r="J983" s="4">
        <f>IF(マンアワー!J983&gt;0,LN(マンアワー!J983),0)</f>
        <v>6.4237898675018776</v>
      </c>
      <c r="L983" s="6">
        <f t="shared" ref="L983:Q983" si="979">E983-E$1098</f>
        <v>-2.9257226313624392</v>
      </c>
      <c r="M983" s="6">
        <f t="shared" si="979"/>
        <v>-2.0141270758587773</v>
      </c>
      <c r="N983" s="6">
        <f t="shared" si="979"/>
        <v>-1.4795340112756108</v>
      </c>
      <c r="O983" s="6">
        <f t="shared" si="979"/>
        <v>-1.2839582943578778</v>
      </c>
      <c r="P983" s="6">
        <f t="shared" si="979"/>
        <v>-1.5363191650887842</v>
      </c>
      <c r="Q983" s="6">
        <f t="shared" si="979"/>
        <v>-1.5153563490331754</v>
      </c>
    </row>
    <row r="984" spans="1:17" x14ac:dyDescent="0.15">
      <c r="A984" s="1">
        <v>43</v>
      </c>
      <c r="B984" s="1" t="s">
        <v>333</v>
      </c>
      <c r="C984" s="1">
        <v>15</v>
      </c>
      <c r="D984" s="1" t="s">
        <v>27</v>
      </c>
      <c r="E984" s="4">
        <f>IF(マンアワー!E984&gt;0,LN(マンアワー!E984),0)</f>
        <v>10.989990134640378</v>
      </c>
      <c r="F984" s="4">
        <f>IF(マンアワー!F984&gt;0,LN(マンアワー!F984),0)</f>
        <v>10.982378433498333</v>
      </c>
      <c r="G984" s="4">
        <f>IF(マンアワー!G984&gt;0,LN(マンアワー!G984),0)</f>
        <v>10.913913430149</v>
      </c>
      <c r="H984" s="4">
        <f>IF(マンアワー!H984&gt;0,LN(マンアワー!H984),0)</f>
        <v>10.71835365113259</v>
      </c>
      <c r="I984" s="4">
        <f>IF(マンアワー!I984&gt;0,LN(マンアワー!I984),0)</f>
        <v>10.497996702593861</v>
      </c>
      <c r="J984" s="4">
        <f>IF(マンアワー!J984&gt;0,LN(マンアワー!J984),0)</f>
        <v>10.403436125533847</v>
      </c>
      <c r="L984" s="6">
        <f t="shared" ref="L984:Q984" si="980">E984-E$1099</f>
        <v>-0.38225588977579861</v>
      </c>
      <c r="M984" s="6">
        <f t="shared" si="980"/>
        <v>-0.31905163181247609</v>
      </c>
      <c r="N984" s="6">
        <f t="shared" si="980"/>
        <v>-0.40273567926739595</v>
      </c>
      <c r="O984" s="6">
        <f t="shared" si="980"/>
        <v>-0.34965773041553483</v>
      </c>
      <c r="P984" s="6">
        <f t="shared" si="980"/>
        <v>-0.33750817707153402</v>
      </c>
      <c r="Q984" s="6">
        <f t="shared" si="980"/>
        <v>-0.3418771003108052</v>
      </c>
    </row>
    <row r="985" spans="1:17" x14ac:dyDescent="0.15">
      <c r="A985" s="1">
        <v>43</v>
      </c>
      <c r="B985" s="1" t="s">
        <v>332</v>
      </c>
      <c r="C985" s="1">
        <v>16</v>
      </c>
      <c r="D985" s="1" t="s">
        <v>10</v>
      </c>
      <c r="E985" s="4">
        <f>IF(マンアワー!E985&gt;0,LN(マンアワー!E985),0)</f>
        <v>11.772378894172064</v>
      </c>
      <c r="F985" s="4">
        <f>IF(マンアワー!F985&gt;0,LN(マンアワー!F985),0)</f>
        <v>12.202608445292118</v>
      </c>
      <c r="G985" s="4">
        <f>IF(マンアワー!G985&gt;0,LN(マンアワー!G985),0)</f>
        <v>12.141822968951868</v>
      </c>
      <c r="H985" s="4">
        <f>IF(マンアワー!H985&gt;0,LN(マンアワー!H985),0)</f>
        <v>12.13093983923557</v>
      </c>
      <c r="I985" s="4">
        <f>IF(マンアワー!I985&gt;0,LN(マンアワー!I985),0)</f>
        <v>11.949532859472315</v>
      </c>
      <c r="J985" s="4">
        <f>IF(マンアワー!J985&gt;0,LN(マンアワー!J985),0)</f>
        <v>11.848961598038205</v>
      </c>
      <c r="L985" s="6">
        <f t="shared" ref="L985:Q985" si="981">E985-E$1100</f>
        <v>-0.20991474470990035</v>
      </c>
      <c r="M985" s="6">
        <f t="shared" si="981"/>
        <v>-8.3321337597132228E-2</v>
      </c>
      <c r="N985" s="6">
        <f t="shared" si="981"/>
        <v>-0.12368249254349628</v>
      </c>
      <c r="O985" s="6">
        <f t="shared" si="981"/>
        <v>-0.12078223742915561</v>
      </c>
      <c r="P985" s="6">
        <f t="shared" si="981"/>
        <v>-9.016062258934987E-2</v>
      </c>
      <c r="Q985" s="6">
        <f t="shared" si="981"/>
        <v>-0.13482640677193736</v>
      </c>
    </row>
    <row r="986" spans="1:17" x14ac:dyDescent="0.15">
      <c r="A986" s="1">
        <v>43</v>
      </c>
      <c r="B986" s="1" t="s">
        <v>332</v>
      </c>
      <c r="C986" s="1">
        <v>17</v>
      </c>
      <c r="D986" s="1" t="s">
        <v>11</v>
      </c>
      <c r="E986" s="4">
        <f>IF(マンアワー!E986&gt;0,LN(マンアワー!E986),0)</f>
        <v>8.9998525907883025</v>
      </c>
      <c r="F986" s="4">
        <f>IF(マンアワー!F986&gt;0,LN(マンアワー!F986),0)</f>
        <v>9.0572597316611976</v>
      </c>
      <c r="G986" s="4">
        <f>IF(マンアワー!G986&gt;0,LN(マンアワー!G986),0)</f>
        <v>9.1682693183389254</v>
      </c>
      <c r="H986" s="4">
        <f>IF(マンアワー!H986&gt;0,LN(マンアワー!H986),0)</f>
        <v>9.1767476726107731</v>
      </c>
      <c r="I986" s="4">
        <f>IF(マンアワー!I986&gt;0,LN(マンアワー!I986),0)</f>
        <v>9.1874687239591548</v>
      </c>
      <c r="J986" s="4">
        <f>IF(マンアワー!J986&gt;0,LN(マンアワー!J986),0)</f>
        <v>9.1667989908576004</v>
      </c>
      <c r="L986" s="6">
        <f t="shared" ref="L986:Q986" si="982">E986-E$1101</f>
        <v>-0.17267256230556072</v>
      </c>
      <c r="M986" s="6">
        <f t="shared" si="982"/>
        <v>-0.27866535821629945</v>
      </c>
      <c r="N986" s="6">
        <f t="shared" si="982"/>
        <v>-0.27902344360613007</v>
      </c>
      <c r="O986" s="6">
        <f t="shared" si="982"/>
        <v>-0.31974637689314278</v>
      </c>
      <c r="P986" s="6">
        <f t="shared" si="982"/>
        <v>-0.24954754964306325</v>
      </c>
      <c r="Q986" s="6">
        <f t="shared" si="982"/>
        <v>-0.25616300837788408</v>
      </c>
    </row>
    <row r="987" spans="1:17" x14ac:dyDescent="0.15">
      <c r="A987" s="1">
        <v>43</v>
      </c>
      <c r="B987" s="1" t="s">
        <v>332</v>
      </c>
      <c r="C987" s="1">
        <v>18</v>
      </c>
      <c r="D987" s="1" t="s">
        <v>12</v>
      </c>
      <c r="E987" s="4">
        <f>IF(マンアワー!E987&gt;0,LN(マンアワー!E987),0)</f>
        <v>12.543047782218222</v>
      </c>
      <c r="F987" s="4">
        <f>IF(マンアワー!F987&gt;0,LN(マンアワー!F987),0)</f>
        <v>12.729995277394725</v>
      </c>
      <c r="G987" s="4">
        <f>IF(マンアワー!G987&gt;0,LN(マンアワー!G987),0)</f>
        <v>12.663506356484637</v>
      </c>
      <c r="H987" s="4">
        <f>IF(マンアワー!H987&gt;0,LN(マンアワー!H987),0)</f>
        <v>12.350382607526868</v>
      </c>
      <c r="I987" s="4">
        <f>IF(マンアワー!I987&gt;0,LN(マンアワー!I987),0)</f>
        <v>12.35358410763139</v>
      </c>
      <c r="J987" s="4">
        <f>IF(マンアワー!J987&gt;0,LN(マンアワー!J987),0)</f>
        <v>12.308097513779497</v>
      </c>
      <c r="L987" s="6">
        <f t="shared" ref="L987:Q987" si="983">E987-E$1102</f>
        <v>-4.5522173654253706E-2</v>
      </c>
      <c r="M987" s="6">
        <f t="shared" si="983"/>
        <v>1.6588527865302183E-2</v>
      </c>
      <c r="N987" s="6">
        <f t="shared" si="983"/>
        <v>1.8403454783165074E-2</v>
      </c>
      <c r="O987" s="6">
        <f t="shared" si="983"/>
        <v>-0.15777431296854516</v>
      </c>
      <c r="P987" s="6">
        <f t="shared" si="983"/>
        <v>7.0282327560278191E-3</v>
      </c>
      <c r="Q987" s="6">
        <f t="shared" si="983"/>
        <v>-6.6836873445570433E-3</v>
      </c>
    </row>
    <row r="988" spans="1:17" x14ac:dyDescent="0.15">
      <c r="A988" s="1">
        <v>43</v>
      </c>
      <c r="B988" s="1" t="s">
        <v>332</v>
      </c>
      <c r="C988" s="1">
        <v>19</v>
      </c>
      <c r="D988" s="1" t="s">
        <v>13</v>
      </c>
      <c r="E988" s="4">
        <f>IF(マンアワー!E988&gt;0,LN(マンアワー!E988),0)</f>
        <v>10.313689930361226</v>
      </c>
      <c r="F988" s="4">
        <f>IF(マンアワー!F988&gt;0,LN(マンアワー!F988),0)</f>
        <v>10.576183353182154</v>
      </c>
      <c r="G988" s="4">
        <f>IF(マンアワー!G988&gt;0,LN(マンアワー!G988),0)</f>
        <v>10.773799524380696</v>
      </c>
      <c r="H988" s="4">
        <f>IF(マンアワー!H988&gt;0,LN(マンアワー!H988),0)</f>
        <v>10.627169987124141</v>
      </c>
      <c r="I988" s="4">
        <f>IF(マンアワー!I988&gt;0,LN(マンアワー!I988),0)</f>
        <v>10.593303684883944</v>
      </c>
      <c r="J988" s="4">
        <f>IF(マンアワー!J988&gt;0,LN(マンアワー!J988),0)</f>
        <v>10.543933366176507</v>
      </c>
      <c r="L988" s="6">
        <f t="shared" ref="L988:Q988" si="984">E988-E$1103</f>
        <v>-0.13911511341801308</v>
      </c>
      <c r="M988" s="6">
        <f t="shared" si="984"/>
        <v>-0.16170612038271592</v>
      </c>
      <c r="N988" s="6">
        <f t="shared" si="984"/>
        <v>-7.0294507102659054E-2</v>
      </c>
      <c r="O988" s="6">
        <f t="shared" si="984"/>
        <v>-8.7887210066776689E-2</v>
      </c>
      <c r="P988" s="6">
        <f t="shared" si="984"/>
        <v>-9.1240033798145603E-2</v>
      </c>
      <c r="Q988" s="6">
        <f t="shared" si="984"/>
        <v>-0.13498322274932484</v>
      </c>
    </row>
    <row r="989" spans="1:17" x14ac:dyDescent="0.15">
      <c r="A989" s="1">
        <v>43</v>
      </c>
      <c r="B989" s="1" t="s">
        <v>332</v>
      </c>
      <c r="C989" s="1">
        <v>20</v>
      </c>
      <c r="D989" s="1" t="s">
        <v>14</v>
      </c>
      <c r="E989" s="4">
        <f>IF(マンアワー!E989&gt;0,LN(マンアワー!E989),0)</f>
        <v>8.4779368494374996</v>
      </c>
      <c r="F989" s="4">
        <f>IF(マンアワー!F989&gt;0,LN(マンアワー!F989),0)</f>
        <v>9.1824685513774718</v>
      </c>
      <c r="G989" s="4">
        <f>IF(マンアワー!G989&gt;0,LN(マンアワー!G989),0)</f>
        <v>9.5710121616440631</v>
      </c>
      <c r="H989" s="4">
        <f>IF(マンアワー!H989&gt;0,LN(マンアワー!H989),0)</f>
        <v>9.6332152422551296</v>
      </c>
      <c r="I989" s="4">
        <f>IF(マンアワー!I989&gt;0,LN(マンアワー!I989),0)</f>
        <v>9.6021503960882058</v>
      </c>
      <c r="J989" s="4">
        <f>IF(マンアワー!J989&gt;0,LN(マンアワー!J989),0)</f>
        <v>9.56959790477487</v>
      </c>
      <c r="L989" s="6">
        <f t="shared" ref="L989:Q989" si="985">E989-E$1104</f>
        <v>-0.19312662933439029</v>
      </c>
      <c r="M989" s="6">
        <f t="shared" si="985"/>
        <v>-9.3895839819412075E-2</v>
      </c>
      <c r="N989" s="6">
        <f t="shared" si="985"/>
        <v>-9.6087598501229721E-2</v>
      </c>
      <c r="O989" s="6">
        <f t="shared" si="985"/>
        <v>-6.9614412362712486E-2</v>
      </c>
      <c r="P989" s="6">
        <f t="shared" si="985"/>
        <v>-7.2883605495556836E-2</v>
      </c>
      <c r="Q989" s="6">
        <f t="shared" si="985"/>
        <v>-9.7162851290057972E-2</v>
      </c>
    </row>
    <row r="990" spans="1:17" x14ac:dyDescent="0.15">
      <c r="A990" s="1">
        <v>43</v>
      </c>
      <c r="B990" s="1" t="s">
        <v>332</v>
      </c>
      <c r="C990" s="1">
        <v>21</v>
      </c>
      <c r="D990" s="1" t="s">
        <v>15</v>
      </c>
      <c r="E990" s="4">
        <f>IF(マンアワー!E990&gt;0,LN(マンアワー!E990),0)</f>
        <v>11.446288491448879</v>
      </c>
      <c r="F990" s="4">
        <f>IF(マンアワー!F990&gt;0,LN(マンアワー!F990),0)</f>
        <v>11.56835064214915</v>
      </c>
      <c r="G990" s="4">
        <f>IF(マンアワー!G990&gt;0,LN(マンアワー!G990),0)</f>
        <v>11.468546703786911</v>
      </c>
      <c r="H990" s="4">
        <f>IF(マンアワー!H990&gt;0,LN(マンアワー!H990),0)</f>
        <v>11.440922657823455</v>
      </c>
      <c r="I990" s="4">
        <f>IF(マンアワー!I990&gt;0,LN(マンアワー!I990),0)</f>
        <v>11.381685794652412</v>
      </c>
      <c r="J990" s="4">
        <f>IF(マンアワー!J990&gt;0,LN(マンアワー!J990),0)</f>
        <v>11.34760457478413</v>
      </c>
      <c r="L990" s="6">
        <f t="shared" ref="L990:Q990" si="986">E990-E$1105</f>
        <v>-0.11362438979273293</v>
      </c>
      <c r="M990" s="6">
        <f t="shared" si="986"/>
        <v>-4.6111894461516201E-2</v>
      </c>
      <c r="N990" s="6">
        <f t="shared" si="986"/>
        <v>-0.1875450383941768</v>
      </c>
      <c r="O990" s="6">
        <f t="shared" si="986"/>
        <v>-0.1794217970443448</v>
      </c>
      <c r="P990" s="6">
        <f t="shared" si="986"/>
        <v>-0.13633674059225953</v>
      </c>
      <c r="Q990" s="6">
        <f t="shared" si="986"/>
        <v>-0.16078299845799471</v>
      </c>
    </row>
    <row r="991" spans="1:17" x14ac:dyDescent="0.15">
      <c r="A991" s="1">
        <v>43</v>
      </c>
      <c r="B991" s="1" t="s">
        <v>207</v>
      </c>
      <c r="C991" s="1">
        <v>22</v>
      </c>
      <c r="D991" s="1" t="s">
        <v>7</v>
      </c>
      <c r="E991" s="4">
        <f>IF(マンアワー!E991&gt;0,LN(マンアワー!E991),0)</f>
        <v>12.553117910133933</v>
      </c>
      <c r="F991" s="4">
        <f>IF(マンアワー!F991&gt;0,LN(マンアワー!F991),0)</f>
        <v>12.827312793762383</v>
      </c>
      <c r="G991" s="4">
        <f>IF(マンアワー!G991&gt;0,LN(マンアワー!G991),0)</f>
        <v>13.069312772248212</v>
      </c>
      <c r="H991" s="4">
        <f>IF(マンアワー!H991&gt;0,LN(マンアワー!H991),0)</f>
        <v>13.146240582395569</v>
      </c>
      <c r="I991" s="4">
        <f>IF(マンアワー!I991&gt;0,LN(マンアワー!I991),0)</f>
        <v>13.310466079525057</v>
      </c>
      <c r="J991" s="4">
        <f>IF(マンアワー!J991&gt;0,LN(マンアワー!J991),0)</f>
        <v>13.256844342515652</v>
      </c>
      <c r="L991" s="6">
        <f t="shared" ref="L991:Q991" si="987">E991-E$1106</f>
        <v>-9.9208114676780923E-3</v>
      </c>
      <c r="M991" s="6">
        <f t="shared" si="987"/>
        <v>9.889216077691998E-3</v>
      </c>
      <c r="N991" s="6">
        <f t="shared" si="987"/>
        <v>1.9342974813838509E-3</v>
      </c>
      <c r="O991" s="6">
        <f t="shared" si="987"/>
        <v>-3.9195977735886345E-2</v>
      </c>
      <c r="P991" s="6">
        <f t="shared" si="987"/>
        <v>-2.1754771735441381E-2</v>
      </c>
      <c r="Q991" s="6">
        <f t="shared" si="987"/>
        <v>-6.0945251076566009E-2</v>
      </c>
    </row>
    <row r="992" spans="1:17" x14ac:dyDescent="0.15">
      <c r="A992" s="1">
        <v>43</v>
      </c>
      <c r="B992" s="1" t="s">
        <v>207</v>
      </c>
      <c r="C992" s="1">
        <v>23</v>
      </c>
      <c r="D992" s="1" t="s">
        <v>28</v>
      </c>
      <c r="E992" s="4">
        <f>IF(マンアワー!E992&gt;0,LN(マンアワー!E992),0)</f>
        <v>11.755425548245977</v>
      </c>
      <c r="F992" s="4">
        <f>IF(マンアワー!F992&gt;0,LN(マンアワー!F992),0)</f>
        <v>11.79637655234426</v>
      </c>
      <c r="G992" s="4">
        <f>IF(マンアワー!G992&gt;0,LN(マンアワー!G992),0)</f>
        <v>11.760792635211525</v>
      </c>
      <c r="H992" s="4">
        <f>IF(マンアワー!H992&gt;0,LN(マンアワー!H992),0)</f>
        <v>11.650335452766678</v>
      </c>
      <c r="I992" s="4">
        <f>IF(マンアワー!I992&gt;0,LN(マンアワー!I992),0)</f>
        <v>11.57272588617203</v>
      </c>
      <c r="J992" s="4">
        <f>IF(マンアワー!J992&gt;0,LN(マンアワー!J992),0)</f>
        <v>11.516679085571068</v>
      </c>
      <c r="L992" s="6">
        <f t="shared" ref="L992:Q992" si="988">E992-E$1107</f>
        <v>0.14470317976404878</v>
      </c>
      <c r="M992" s="6">
        <f t="shared" si="988"/>
        <v>3.9581630516360988E-2</v>
      </c>
      <c r="N992" s="6">
        <f t="shared" si="988"/>
        <v>2.2158320852899038E-2</v>
      </c>
      <c r="O992" s="6">
        <f t="shared" si="988"/>
        <v>-1.1285408467252012E-2</v>
      </c>
      <c r="P992" s="6">
        <f t="shared" si="988"/>
        <v>2.1856648676026325E-2</v>
      </c>
      <c r="Q992" s="6">
        <f t="shared" si="988"/>
        <v>-1.206632204857172E-2</v>
      </c>
    </row>
    <row r="993" spans="1:17" x14ac:dyDescent="0.15">
      <c r="A993" s="1">
        <v>44</v>
      </c>
      <c r="B993" s="1" t="s">
        <v>334</v>
      </c>
      <c r="C993" s="1">
        <v>1</v>
      </c>
      <c r="D993" s="1" t="s">
        <v>8</v>
      </c>
      <c r="E993" s="4">
        <f>IF(マンアワー!E993&gt;0,LN(マンアワー!E993),0)</f>
        <v>12.862873217698013</v>
      </c>
      <c r="F993" s="4">
        <f>IF(マンアワー!F993&gt;0,LN(マンアワー!F993),0)</f>
        <v>12.420983606431088</v>
      </c>
      <c r="G993" s="4">
        <f>IF(マンアワー!G993&gt;0,LN(マンアワー!G993),0)</f>
        <v>11.998826844772568</v>
      </c>
      <c r="H993" s="4">
        <f>IF(マンアワー!H993&gt;0,LN(マンアワー!H993),0)</f>
        <v>11.549500528141769</v>
      </c>
      <c r="I993" s="4">
        <f>IF(マンアワー!I993&gt;0,LN(マンアワー!I993),0)</f>
        <v>11.349650916597328</v>
      </c>
      <c r="J993" s="4">
        <f>IF(マンアワー!J993&gt;0,LN(マンアワー!J993),0)</f>
        <v>11.312486032725833</v>
      </c>
      <c r="L993" s="6">
        <f t="shared" ref="L993:Q993" si="989">E993-E$1085</f>
        <v>3.4834082145941636E-2</v>
      </c>
      <c r="M993" s="6">
        <f t="shared" si="989"/>
        <v>1.1374664319946604E-2</v>
      </c>
      <c r="N993" s="6">
        <f t="shared" si="989"/>
        <v>-7.3898338953224396E-3</v>
      </c>
      <c r="O993" s="6">
        <f t="shared" si="989"/>
        <v>-3.1526265345837245E-2</v>
      </c>
      <c r="P993" s="6">
        <f t="shared" si="989"/>
        <v>-8.0082928659422237E-2</v>
      </c>
      <c r="Q993" s="6">
        <f t="shared" si="989"/>
        <v>-9.3231741420444436E-2</v>
      </c>
    </row>
    <row r="994" spans="1:17" x14ac:dyDescent="0.15">
      <c r="A994" s="1">
        <v>44</v>
      </c>
      <c r="B994" s="1" t="s">
        <v>334</v>
      </c>
      <c r="C994" s="1">
        <v>2</v>
      </c>
      <c r="D994" s="1" t="s">
        <v>9</v>
      </c>
      <c r="E994" s="4">
        <f>IF(マンアワー!E994&gt;0,LN(マンアワー!E994),0)</f>
        <v>8.9053646478695434</v>
      </c>
      <c r="F994" s="4">
        <f>IF(マンアワー!F994&gt;0,LN(マンアワー!F994),0)</f>
        <v>8.5116665536841847</v>
      </c>
      <c r="G994" s="4">
        <f>IF(マンアワー!G994&gt;0,LN(マンアワー!G994),0)</f>
        <v>8.4415611166663265</v>
      </c>
      <c r="H994" s="4">
        <f>IF(マンアワー!H994&gt;0,LN(マンアワー!H994),0)</f>
        <v>8.2765527654700843</v>
      </c>
      <c r="I994" s="4">
        <f>IF(マンアワー!I994&gt;0,LN(マンアワー!I994),0)</f>
        <v>7.8328121372413086</v>
      </c>
      <c r="J994" s="4">
        <f>IF(マンアワー!J994&gt;0,LN(マンアワー!J994),0)</f>
        <v>7.6862941966486646</v>
      </c>
      <c r="L994" s="6">
        <f t="shared" ref="L994:Q994" si="990">E994-E$1086</f>
        <v>5.7234384614430311E-2</v>
      </c>
      <c r="M994" s="6">
        <f t="shared" si="990"/>
        <v>0.19096287492552655</v>
      </c>
      <c r="N994" s="6">
        <f t="shared" si="990"/>
        <v>0.36582131765063686</v>
      </c>
      <c r="O994" s="6">
        <f t="shared" si="990"/>
        <v>0.55761083673518552</v>
      </c>
      <c r="P994" s="6">
        <f t="shared" si="990"/>
        <v>0.63975770377342833</v>
      </c>
      <c r="Q994" s="6">
        <f t="shared" si="990"/>
        <v>0.63967783849207116</v>
      </c>
    </row>
    <row r="995" spans="1:17" x14ac:dyDescent="0.15">
      <c r="A995" s="1">
        <v>44</v>
      </c>
      <c r="B995" s="1" t="s">
        <v>335</v>
      </c>
      <c r="C995" s="1">
        <v>3</v>
      </c>
      <c r="D995" s="1" t="s">
        <v>16</v>
      </c>
      <c r="E995" s="4">
        <f>IF(マンアワー!E995&gt;0,LN(マンアワー!E995),0)</f>
        <v>10.227104084758681</v>
      </c>
      <c r="F995" s="4">
        <f>IF(マンアワー!F995&gt;0,LN(マンアワー!F995),0)</f>
        <v>10.19828080065753</v>
      </c>
      <c r="G995" s="4">
        <f>IF(マンアワー!G995&gt;0,LN(マンアワー!G995),0)</f>
        <v>10.132592270272205</v>
      </c>
      <c r="H995" s="4">
        <f>IF(マンアワー!H995&gt;0,LN(マンアワー!H995),0)</f>
        <v>10.0155977298654</v>
      </c>
      <c r="I995" s="4">
        <f>IF(マンアワー!I995&gt;0,LN(マンアワー!I995),0)</f>
        <v>10.008940592112911</v>
      </c>
      <c r="J995" s="4">
        <f>IF(マンアワー!J995&gt;0,LN(マンアワー!J995),0)</f>
        <v>9.9161470991140028</v>
      </c>
      <c r="L995" s="6">
        <f t="shared" ref="L995:Q995" si="991">E995-E$1087</f>
        <v>-0.48175446540344602</v>
      </c>
      <c r="M995" s="6">
        <f t="shared" si="991"/>
        <v>-0.51983205807390576</v>
      </c>
      <c r="N995" s="6">
        <f t="shared" si="991"/>
        <v>-0.69135823733235924</v>
      </c>
      <c r="O995" s="6">
        <f t="shared" si="991"/>
        <v>-0.71128656553180036</v>
      </c>
      <c r="P995" s="6">
        <f t="shared" si="991"/>
        <v>-0.69859577446055532</v>
      </c>
      <c r="Q995" s="6">
        <f t="shared" si="991"/>
        <v>-0.73785086656172716</v>
      </c>
    </row>
    <row r="996" spans="1:17" x14ac:dyDescent="0.15">
      <c r="A996" s="1">
        <v>44</v>
      </c>
      <c r="B996" s="1" t="s">
        <v>335</v>
      </c>
      <c r="C996" s="1">
        <v>4</v>
      </c>
      <c r="D996" s="1" t="s">
        <v>17</v>
      </c>
      <c r="E996" s="4">
        <f>IF(マンアワー!E996&gt;0,LN(マンアワー!E996),0)</f>
        <v>9.5435880102945596</v>
      </c>
      <c r="F996" s="4">
        <f>IF(マンアワー!F996&gt;0,LN(マンアワー!F996),0)</f>
        <v>9.6736905796018053</v>
      </c>
      <c r="G996" s="4">
        <f>IF(マンアワー!G996&gt;0,LN(マンアワー!G996),0)</f>
        <v>9.9186960314764523</v>
      </c>
      <c r="H996" s="4">
        <f>IF(マンアワー!H996&gt;0,LN(マンアワー!H996),0)</f>
        <v>9.3144294068681486</v>
      </c>
      <c r="I996" s="4">
        <f>IF(マンアワー!I996&gt;0,LN(マンアワー!I996),0)</f>
        <v>8.430670803168189</v>
      </c>
      <c r="J996" s="4">
        <f>IF(マンアワー!J996&gt;0,LN(マンアワー!J996),0)</f>
        <v>8.2711915972868173</v>
      </c>
      <c r="L996" s="6">
        <f t="shared" ref="L996:Q996" si="992">E996-E$1088</f>
        <v>-1.3640571473142984</v>
      </c>
      <c r="M996" s="6">
        <f t="shared" si="992"/>
        <v>-1.1821693530682609</v>
      </c>
      <c r="N996" s="6">
        <f t="shared" si="992"/>
        <v>-0.95605102674679543</v>
      </c>
      <c r="O996" s="6">
        <f t="shared" si="992"/>
        <v>-0.90625383411891391</v>
      </c>
      <c r="P996" s="6">
        <f t="shared" si="992"/>
        <v>-1.1762002824372377</v>
      </c>
      <c r="Q996" s="6">
        <f t="shared" si="992"/>
        <v>-1.2204877185567096</v>
      </c>
    </row>
    <row r="997" spans="1:17" x14ac:dyDescent="0.15">
      <c r="A997" s="1">
        <v>44</v>
      </c>
      <c r="B997" s="1" t="s">
        <v>335</v>
      </c>
      <c r="C997" s="1">
        <v>5</v>
      </c>
      <c r="D997" s="1" t="s">
        <v>18</v>
      </c>
      <c r="E997" s="4">
        <f>IF(マンアワー!E997&gt;0,LN(マンアワー!E997),0)</f>
        <v>8.6583821969939603</v>
      </c>
      <c r="F997" s="4">
        <f>IF(マンアワー!F997&gt;0,LN(マンアワー!F997),0)</f>
        <v>8.4307641944714771</v>
      </c>
      <c r="G997" s="4">
        <f>IF(マンアワー!G997&gt;0,LN(マンアワー!G997),0)</f>
        <v>8.21622528242969</v>
      </c>
      <c r="H997" s="4">
        <f>IF(マンアワー!H997&gt;0,LN(マンアワー!H997),0)</f>
        <v>7.8981487091004787</v>
      </c>
      <c r="I997" s="4">
        <f>IF(マンアワー!I997&gt;0,LN(マンアワー!I997),0)</f>
        <v>7.5722315226143975</v>
      </c>
      <c r="J997" s="4">
        <f>IF(マンアワー!J997&gt;0,LN(マンアワー!J997),0)</f>
        <v>7.550216458453157</v>
      </c>
      <c r="L997" s="6">
        <f t="shared" ref="L997:Q997" si="993">E997-E$1089</f>
        <v>-0.68346693726259922</v>
      </c>
      <c r="M997" s="6">
        <f t="shared" si="993"/>
        <v>-0.7557767283102006</v>
      </c>
      <c r="N997" s="6">
        <f t="shared" si="993"/>
        <v>-1.0308200206666314</v>
      </c>
      <c r="O997" s="6">
        <f t="shared" si="993"/>
        <v>-1.1638162115860773</v>
      </c>
      <c r="P997" s="6">
        <f t="shared" si="993"/>
        <v>-1.2900439056970354</v>
      </c>
      <c r="Q997" s="6">
        <f t="shared" si="993"/>
        <v>-1.2630194767032492</v>
      </c>
    </row>
    <row r="998" spans="1:17" x14ac:dyDescent="0.15">
      <c r="A998" s="1">
        <v>44</v>
      </c>
      <c r="B998" s="1" t="s">
        <v>335</v>
      </c>
      <c r="C998" s="1">
        <v>6</v>
      </c>
      <c r="D998" s="1" t="s">
        <v>2</v>
      </c>
      <c r="E998" s="4">
        <f>IF(マンアワー!E998&gt;0,LN(マンアワー!E998),0)</f>
        <v>8.7368088323844617</v>
      </c>
      <c r="F998" s="4">
        <f>IF(マンアワー!F998&gt;0,LN(マンアワー!F998),0)</f>
        <v>8.6925808451953905</v>
      </c>
      <c r="G998" s="4">
        <f>IF(マンアワー!G998&gt;0,LN(マンアワー!G998),0)</f>
        <v>8.7932326313766396</v>
      </c>
      <c r="H998" s="4">
        <f>IF(マンアワー!H998&gt;0,LN(マンアワー!H998),0)</f>
        <v>8.5700940876932954</v>
      </c>
      <c r="I998" s="4">
        <f>IF(マンアワー!I998&gt;0,LN(マンアワー!I998),0)</f>
        <v>8.3301008335012696</v>
      </c>
      <c r="J998" s="4">
        <f>IF(マンアワー!J998&gt;0,LN(マンアワー!J998),0)</f>
        <v>8.1857461337434039</v>
      </c>
      <c r="L998" s="6">
        <f t="shared" ref="L998:Q998" si="994">E998-E$1090</f>
        <v>-0.62703226268870971</v>
      </c>
      <c r="M998" s="6">
        <f t="shared" si="994"/>
        <v>-0.45780471244153631</v>
      </c>
      <c r="N998" s="6">
        <f t="shared" si="994"/>
        <v>-0.40309673715329986</v>
      </c>
      <c r="O998" s="6">
        <f t="shared" si="994"/>
        <v>-0.5781132881564286</v>
      </c>
      <c r="P998" s="6">
        <f t="shared" si="994"/>
        <v>-0.75283477961706247</v>
      </c>
      <c r="Q998" s="6">
        <f t="shared" si="994"/>
        <v>-0.81816827933843506</v>
      </c>
    </row>
    <row r="999" spans="1:17" x14ac:dyDescent="0.15">
      <c r="A999" s="1">
        <v>44</v>
      </c>
      <c r="B999" s="1" t="s">
        <v>335</v>
      </c>
      <c r="C999" s="1">
        <v>7</v>
      </c>
      <c r="D999" s="1" t="s">
        <v>19</v>
      </c>
      <c r="E999" s="4">
        <f>IF(マンアワー!E999&gt;0,LN(マンアワー!E999),0)</f>
        <v>6.6294468015699071</v>
      </c>
      <c r="F999" s="4">
        <f>IF(マンアワー!F999&gt;0,LN(マンアワー!F999),0)</f>
        <v>7.1995714337377734</v>
      </c>
      <c r="G999" s="4">
        <f>IF(マンアワー!G999&gt;0,LN(マンアワー!G999),0)</f>
        <v>6.6243059744183324</v>
      </c>
      <c r="H999" s="4">
        <f>IF(マンアワー!H999&gt;0,LN(マンアワー!H999),0)</f>
        <v>6.8269362709782166</v>
      </c>
      <c r="I999" s="4">
        <f>IF(マンアワー!I999&gt;0,LN(マンアワー!I999),0)</f>
        <v>7.0326342403271829</v>
      </c>
      <c r="J999" s="4">
        <f>IF(マンアワー!J999&gt;0,LN(マンアワー!J999),0)</f>
        <v>6.9058643300201474</v>
      </c>
      <c r="L999" s="6">
        <f t="shared" ref="L999:Q999" si="995">E999-E$1091</f>
        <v>0.12676649817448649</v>
      </c>
      <c r="M999" s="6">
        <f t="shared" si="995"/>
        <v>0.65290181330615571</v>
      </c>
      <c r="N999" s="6">
        <f t="shared" si="995"/>
        <v>0.19697467129031132</v>
      </c>
      <c r="O999" s="6">
        <f t="shared" si="995"/>
        <v>0.50369253669194691</v>
      </c>
      <c r="P999" s="6">
        <f t="shared" si="995"/>
        <v>0.72263540823543249</v>
      </c>
      <c r="Q999" s="6">
        <f t="shared" si="995"/>
        <v>0.75732807408835345</v>
      </c>
    </row>
    <row r="1000" spans="1:17" x14ac:dyDescent="0.15">
      <c r="A1000" s="1">
        <v>44</v>
      </c>
      <c r="B1000" s="1" t="s">
        <v>335</v>
      </c>
      <c r="C1000" s="1">
        <v>8</v>
      </c>
      <c r="D1000" s="1" t="s">
        <v>20</v>
      </c>
      <c r="E1000" s="4">
        <f>IF(マンアワー!E1000&gt;0,LN(マンアワー!E1000),0)</f>
        <v>9.5898011760062083</v>
      </c>
      <c r="F1000" s="4">
        <f>IF(マンアワー!F1000&gt;0,LN(マンアワー!F1000),0)</f>
        <v>9.7373101278525525</v>
      </c>
      <c r="G1000" s="4">
        <f>IF(マンアワー!G1000&gt;0,LN(マンアワー!G1000),0)</f>
        <v>9.5094126980709319</v>
      </c>
      <c r="H1000" s="4">
        <f>IF(マンアワー!H1000&gt;0,LN(マンアワー!H1000),0)</f>
        <v>9.3705209929145958</v>
      </c>
      <c r="I1000" s="4">
        <f>IF(マンアワー!I1000&gt;0,LN(マンアワー!I1000),0)</f>
        <v>9.0947616758424559</v>
      </c>
      <c r="J1000" s="4">
        <f>IF(マンアワー!J1000&gt;0,LN(マンアワー!J1000),0)</f>
        <v>8.9578803852986706</v>
      </c>
      <c r="L1000" s="6">
        <f t="shared" ref="L1000:Q1000" si="996">E1000-E$1092</f>
        <v>-0.39941335786343934</v>
      </c>
      <c r="M1000" s="6">
        <f t="shared" si="996"/>
        <v>-0.24227920211256837</v>
      </c>
      <c r="N1000" s="6">
        <f t="shared" si="996"/>
        <v>-0.37711728273358602</v>
      </c>
      <c r="O1000" s="6">
        <f t="shared" si="996"/>
        <v>-0.2545305104305271</v>
      </c>
      <c r="P1000" s="6">
        <f t="shared" si="996"/>
        <v>-0.18138157736845884</v>
      </c>
      <c r="Q1000" s="6">
        <f t="shared" si="996"/>
        <v>-0.18171862041050346</v>
      </c>
    </row>
    <row r="1001" spans="1:17" x14ac:dyDescent="0.15">
      <c r="A1001" s="1">
        <v>44</v>
      </c>
      <c r="B1001" s="1" t="s">
        <v>335</v>
      </c>
      <c r="C1001" s="1">
        <v>9</v>
      </c>
      <c r="D1001" s="1" t="s">
        <v>21</v>
      </c>
      <c r="E1001" s="4">
        <f>IF(マンアワー!E1001&gt;0,LN(マンアワー!E1001),0)</f>
        <v>9.3721956578194199</v>
      </c>
      <c r="F1001" s="4">
        <f>IF(マンアワー!F1001&gt;0,LN(マンアワー!F1001),0)</f>
        <v>9.9907409842928843</v>
      </c>
      <c r="G1001" s="4">
        <f>IF(マンアワー!G1001&gt;0,LN(マンアワー!G1001),0)</f>
        <v>9.7578315090869143</v>
      </c>
      <c r="H1001" s="4">
        <f>IF(マンアワー!H1001&gt;0,LN(マンアワー!H1001),0)</f>
        <v>9.2842047493205424</v>
      </c>
      <c r="I1001" s="4">
        <f>IF(マンアワー!I1001&gt;0,LN(マンアワー!I1001),0)</f>
        <v>9.3604388186759575</v>
      </c>
      <c r="J1001" s="4">
        <f>IF(マンアワー!J1001&gt;0,LN(マンアワー!J1001),0)</f>
        <v>9.1536967084084147</v>
      </c>
      <c r="L1001" s="6">
        <f t="shared" ref="L1001:Q1001" si="997">E1001-E$1093</f>
        <v>-0.56312800002099017</v>
      </c>
      <c r="M1001" s="6">
        <f t="shared" si="997"/>
        <v>0.29771631431454182</v>
      </c>
      <c r="N1001" s="6">
        <f t="shared" si="997"/>
        <v>0.21384792013505383</v>
      </c>
      <c r="O1001" s="6">
        <f t="shared" si="997"/>
        <v>-4.299446025331477E-2</v>
      </c>
      <c r="P1001" s="6">
        <f t="shared" si="997"/>
        <v>-4.477340650606898E-2</v>
      </c>
      <c r="Q1001" s="6">
        <f t="shared" si="997"/>
        <v>-8.0683789249931692E-2</v>
      </c>
    </row>
    <row r="1002" spans="1:17" x14ac:dyDescent="0.15">
      <c r="A1002" s="1">
        <v>44</v>
      </c>
      <c r="B1002" s="1" t="s">
        <v>335</v>
      </c>
      <c r="C1002" s="1">
        <v>10</v>
      </c>
      <c r="D1002" s="1" t="s">
        <v>22</v>
      </c>
      <c r="E1002" s="4">
        <f>IF(マンアワー!E1002&gt;0,LN(マンアワー!E1002),0)</f>
        <v>9.3993208520374676</v>
      </c>
      <c r="F1002" s="4">
        <f>IF(マンアワー!F1002&gt;0,LN(マンアワー!F1002),0)</f>
        <v>9.3496637516070837</v>
      </c>
      <c r="G1002" s="4">
        <f>IF(マンアワー!G1002&gt;0,LN(マンアワー!G1002),0)</f>
        <v>9.4329191776346359</v>
      </c>
      <c r="H1002" s="4">
        <f>IF(マンアワー!H1002&gt;0,LN(マンアワー!H1002),0)</f>
        <v>9.1901859268458139</v>
      </c>
      <c r="I1002" s="4">
        <f>IF(マンアワー!I1002&gt;0,LN(マンアワー!I1002),0)</f>
        <v>8.9955862754923555</v>
      </c>
      <c r="J1002" s="4">
        <f>IF(マンアワー!J1002&gt;0,LN(マンアワー!J1002),0)</f>
        <v>8.9466550784233583</v>
      </c>
      <c r="L1002" s="6">
        <f t="shared" ref="L1002:Q1002" si="998">E1002-E$1094</f>
        <v>-0.71440390501916262</v>
      </c>
      <c r="M1002" s="6">
        <f t="shared" si="998"/>
        <v>-0.7105155505386751</v>
      </c>
      <c r="N1002" s="6">
        <f t="shared" si="998"/>
        <v>-0.86434610662435318</v>
      </c>
      <c r="O1002" s="6">
        <f t="shared" si="998"/>
        <v>-0.92268324126611567</v>
      </c>
      <c r="P1002" s="6">
        <f t="shared" si="998"/>
        <v>-0.95253815057444591</v>
      </c>
      <c r="Q1002" s="6">
        <f t="shared" si="998"/>
        <v>-0.87677714390422423</v>
      </c>
    </row>
    <row r="1003" spans="1:17" x14ac:dyDescent="0.15">
      <c r="A1003" s="1">
        <v>44</v>
      </c>
      <c r="B1003" s="1" t="s">
        <v>335</v>
      </c>
      <c r="C1003" s="1">
        <v>11</v>
      </c>
      <c r="D1003" s="1" t="s">
        <v>23</v>
      </c>
      <c r="E1003" s="4">
        <f>IF(マンアワー!E1003&gt;0,LN(マンアワー!E1003),0)</f>
        <v>8.3168406989333867</v>
      </c>
      <c r="F1003" s="4">
        <f>IF(マンアワー!F1003&gt;0,LN(マンアワー!F1003),0)</f>
        <v>8.7086009129443713</v>
      </c>
      <c r="G1003" s="4">
        <f>IF(マンアワー!G1003&gt;0,LN(マンアワー!G1003),0)</f>
        <v>9.0588552921010344</v>
      </c>
      <c r="H1003" s="4">
        <f>IF(マンアワー!H1003&gt;0,LN(マンアワー!H1003),0)</f>
        <v>9.2432040251893799</v>
      </c>
      <c r="I1003" s="4">
        <f>IF(マンアワー!I1003&gt;0,LN(マンアワー!I1003),0)</f>
        <v>9.5266928673530007</v>
      </c>
      <c r="J1003" s="4">
        <f>IF(マンアワー!J1003&gt;0,LN(マンアワー!J1003),0)</f>
        <v>9.2845144450384485</v>
      </c>
      <c r="L1003" s="6">
        <f t="shared" ref="L1003:Q1003" si="999">E1003-E$1095</f>
        <v>-1.8774902047328457</v>
      </c>
      <c r="M1003" s="6">
        <f t="shared" si="999"/>
        <v>-1.5457502457278043</v>
      </c>
      <c r="N1003" s="6">
        <f t="shared" si="999"/>
        <v>-1.4180969206688321</v>
      </c>
      <c r="O1003" s="6">
        <f t="shared" si="999"/>
        <v>-1.1633647312263555</v>
      </c>
      <c r="P1003" s="6">
        <f t="shared" si="999"/>
        <v>-0.89253095520358094</v>
      </c>
      <c r="Q1003" s="6">
        <f t="shared" si="999"/>
        <v>-0.91013570754696183</v>
      </c>
    </row>
    <row r="1004" spans="1:17" x14ac:dyDescent="0.15">
      <c r="A1004" s="1">
        <v>44</v>
      </c>
      <c r="B1004" s="1" t="s">
        <v>335</v>
      </c>
      <c r="C1004" s="1">
        <v>12</v>
      </c>
      <c r="D1004" s="1" t="s">
        <v>24</v>
      </c>
      <c r="E1004" s="4">
        <f>IF(マンアワー!E1004&gt;0,LN(マンアワー!E1004),0)</f>
        <v>8.5997244167018678</v>
      </c>
      <c r="F1004" s="4">
        <f>IF(マンアワー!F1004&gt;0,LN(マンアワー!F1004),0)</f>
        <v>9.5451974962812827</v>
      </c>
      <c r="G1004" s="4">
        <f>IF(マンアワー!G1004&gt;0,LN(マンアワー!G1004),0)</f>
        <v>10.462237036159925</v>
      </c>
      <c r="H1004" s="4">
        <f>IF(マンアワー!H1004&gt;0,LN(マンアワー!H1004),0)</f>
        <v>10.471966202224731</v>
      </c>
      <c r="I1004" s="4">
        <f>IF(マンアワー!I1004&gt;0,LN(マンアワー!I1004),0)</f>
        <v>10.620839952341434</v>
      </c>
      <c r="J1004" s="4">
        <f>IF(マンアワー!J1004&gt;0,LN(マンアワー!J1004),0)</f>
        <v>10.548962485113936</v>
      </c>
      <c r="L1004" s="6">
        <f t="shared" ref="L1004:Q1004" si="1000">E1004-E$1096</f>
        <v>-1.588900642070687</v>
      </c>
      <c r="M1004" s="6">
        <f t="shared" si="1000"/>
        <v>-0.87033125871802852</v>
      </c>
      <c r="N1004" s="6">
        <f t="shared" si="1000"/>
        <v>-0.51864181023914391</v>
      </c>
      <c r="O1004" s="6">
        <f t="shared" si="1000"/>
        <v>-0.41088055122092015</v>
      </c>
      <c r="P1004" s="6">
        <f t="shared" si="1000"/>
        <v>-0.12333252005470996</v>
      </c>
      <c r="Q1004" s="6">
        <f t="shared" si="1000"/>
        <v>-6.9263747852591706E-2</v>
      </c>
    </row>
    <row r="1005" spans="1:17" x14ac:dyDescent="0.15">
      <c r="A1005" s="1">
        <v>44</v>
      </c>
      <c r="B1005" s="1" t="s">
        <v>335</v>
      </c>
      <c r="C1005" s="1">
        <v>13</v>
      </c>
      <c r="D1005" s="1" t="s">
        <v>25</v>
      </c>
      <c r="E1005" s="4">
        <f>IF(マンアワー!E1005&gt;0,LN(マンアワー!E1005),0)</f>
        <v>9.0638217283996241</v>
      </c>
      <c r="F1005" s="4">
        <f>IF(マンアワー!F1005&gt;0,LN(マンアワー!F1005),0)</f>
        <v>9.2592638173939648</v>
      </c>
      <c r="G1005" s="4">
        <f>IF(マンアワー!G1005&gt;0,LN(マンアワー!G1005),0)</f>
        <v>9.3525416379224531</v>
      </c>
      <c r="H1005" s="4">
        <f>IF(マンアワー!H1005&gt;0,LN(マンアワー!H1005),0)</f>
        <v>9.1740756882293297</v>
      </c>
      <c r="I1005" s="4">
        <f>IF(マンアワー!I1005&gt;0,LN(マンアワー!I1005),0)</f>
        <v>10.017823632448636</v>
      </c>
      <c r="J1005" s="4">
        <f>IF(マンアワー!J1005&gt;0,LN(マンアワー!J1005),0)</f>
        <v>9.9462995440741633</v>
      </c>
      <c r="L1005" s="6">
        <f t="shared" ref="L1005:Q1005" si="1001">E1005-E$1097</f>
        <v>-0.56966209716038385</v>
      </c>
      <c r="M1005" s="6">
        <f t="shared" si="1001"/>
        <v>-0.50676901870163249</v>
      </c>
      <c r="N1005" s="6">
        <f t="shared" si="1001"/>
        <v>-0.46283580103320077</v>
      </c>
      <c r="O1005" s="6">
        <f t="shared" si="1001"/>
        <v>-0.55835118742245982</v>
      </c>
      <c r="P1005" s="6">
        <f t="shared" si="1001"/>
        <v>1.4008156234339708E-2</v>
      </c>
      <c r="Q1005" s="6">
        <f t="shared" si="1001"/>
        <v>9.5371728247442888E-2</v>
      </c>
    </row>
    <row r="1006" spans="1:17" x14ac:dyDescent="0.15">
      <c r="A1006" s="1">
        <v>44</v>
      </c>
      <c r="B1006" s="1" t="s">
        <v>335</v>
      </c>
      <c r="C1006" s="1">
        <v>14</v>
      </c>
      <c r="D1006" s="1" t="s">
        <v>26</v>
      </c>
      <c r="E1006" s="4">
        <f>IF(マンアワー!E1006&gt;0,LN(マンアワー!E1006),0)</f>
        <v>6.830847847109597</v>
      </c>
      <c r="F1006" s="4">
        <f>IF(マンアワー!F1006&gt;0,LN(マンアワー!F1006),0)</f>
        <v>7.994344522761871</v>
      </c>
      <c r="G1006" s="4">
        <f>IF(マンアワー!G1006&gt;0,LN(マンアワー!G1006),0)</f>
        <v>8.6525590818836449</v>
      </c>
      <c r="H1006" s="4">
        <f>IF(マンアワー!H1006&gt;0,LN(マンアワー!H1006),0)</f>
        <v>8.7834081530280663</v>
      </c>
      <c r="I1006" s="4">
        <f>IF(マンアワー!I1006&gt;0,LN(マンアワー!I1006),0)</f>
        <v>8.5081477450493335</v>
      </c>
      <c r="J1006" s="4">
        <f>IF(マンアワー!J1006&gt;0,LN(マンアワー!J1006),0)</f>
        <v>8.282053979061077</v>
      </c>
      <c r="L1006" s="6">
        <f t="shared" ref="L1006:Q1006" si="1002">E1006-E$1098</f>
        <v>-1.1238478655446711</v>
      </c>
      <c r="M1006" s="6">
        <f t="shared" si="1002"/>
        <v>-0.3562111832908208</v>
      </c>
      <c r="N1006" s="6">
        <f t="shared" si="1002"/>
        <v>0.10670371330150452</v>
      </c>
      <c r="O1006" s="6">
        <f t="shared" si="1002"/>
        <v>0.61076459559687279</v>
      </c>
      <c r="P1006" s="6">
        <f t="shared" si="1002"/>
        <v>0.44497914700864172</v>
      </c>
      <c r="Q1006" s="6">
        <f t="shared" si="1002"/>
        <v>0.34290776252602395</v>
      </c>
    </row>
    <row r="1007" spans="1:17" x14ac:dyDescent="0.15">
      <c r="A1007" s="1">
        <v>44</v>
      </c>
      <c r="B1007" s="1" t="s">
        <v>335</v>
      </c>
      <c r="C1007" s="1">
        <v>15</v>
      </c>
      <c r="D1007" s="1" t="s">
        <v>27</v>
      </c>
      <c r="E1007" s="4">
        <f>IF(マンアワー!E1007&gt;0,LN(マンアワー!E1007),0)</f>
        <v>10.736036814189108</v>
      </c>
      <c r="F1007" s="4">
        <f>IF(マンアワー!F1007&gt;0,LN(マンアワー!F1007),0)</f>
        <v>10.642974852575144</v>
      </c>
      <c r="G1007" s="4">
        <f>IF(マンアワー!G1007&gt;0,LN(マンアワー!G1007),0)</f>
        <v>10.615839294286239</v>
      </c>
      <c r="H1007" s="4">
        <f>IF(マンアワー!H1007&gt;0,LN(マンアワー!H1007),0)</f>
        <v>10.3412877577786</v>
      </c>
      <c r="I1007" s="4">
        <f>IF(マンアワー!I1007&gt;0,LN(マンアワー!I1007),0)</f>
        <v>10.18409150154422</v>
      </c>
      <c r="J1007" s="4">
        <f>IF(マンアワー!J1007&gt;0,LN(マンアワー!J1007),0)</f>
        <v>10.087071585862178</v>
      </c>
      <c r="L1007" s="6">
        <f t="shared" ref="L1007:Q1007" si="1003">E1007-E$1099</f>
        <v>-0.63620921022706867</v>
      </c>
      <c r="M1007" s="6">
        <f t="shared" si="1003"/>
        <v>-0.65845521273566554</v>
      </c>
      <c r="N1007" s="6">
        <f t="shared" si="1003"/>
        <v>-0.70080981513015672</v>
      </c>
      <c r="O1007" s="6">
        <f t="shared" si="1003"/>
        <v>-0.72672362376952471</v>
      </c>
      <c r="P1007" s="6">
        <f t="shared" si="1003"/>
        <v>-0.65141337812117506</v>
      </c>
      <c r="Q1007" s="6">
        <f t="shared" si="1003"/>
        <v>-0.65824163998247442</v>
      </c>
    </row>
    <row r="1008" spans="1:17" x14ac:dyDescent="0.15">
      <c r="A1008" s="1">
        <v>44</v>
      </c>
      <c r="B1008" s="1" t="s">
        <v>334</v>
      </c>
      <c r="C1008" s="1">
        <v>16</v>
      </c>
      <c r="D1008" s="1" t="s">
        <v>10</v>
      </c>
      <c r="E1008" s="4">
        <f>IF(マンアワー!E1008&gt;0,LN(マンアワー!E1008),0)</f>
        <v>11.586535260020209</v>
      </c>
      <c r="F1008" s="4">
        <f>IF(マンアワー!F1008&gt;0,LN(マンアワー!F1008),0)</f>
        <v>11.957455994831285</v>
      </c>
      <c r="G1008" s="4">
        <f>IF(マンアワー!G1008&gt;0,LN(マンアワー!G1008),0)</f>
        <v>11.85643007740947</v>
      </c>
      <c r="H1008" s="4">
        <f>IF(マンアワー!H1008&gt;0,LN(マンアワー!H1008),0)</f>
        <v>11.899289057294132</v>
      </c>
      <c r="I1008" s="4">
        <f>IF(マンアワー!I1008&gt;0,LN(マンアワー!I1008),0)</f>
        <v>11.569415107069885</v>
      </c>
      <c r="J1008" s="4">
        <f>IF(マンアワー!J1008&gt;0,LN(マンアワー!J1008),0)</f>
        <v>11.473716723626241</v>
      </c>
      <c r="L1008" s="6">
        <f t="shared" ref="L1008:Q1008" si="1004">E1008-E$1100</f>
        <v>-0.39575837886175513</v>
      </c>
      <c r="M1008" s="6">
        <f t="shared" si="1004"/>
        <v>-0.32847378805796446</v>
      </c>
      <c r="N1008" s="6">
        <f t="shared" si="1004"/>
        <v>-0.40907538408589339</v>
      </c>
      <c r="O1008" s="6">
        <f t="shared" si="1004"/>
        <v>-0.35243301937059357</v>
      </c>
      <c r="P1008" s="6">
        <f t="shared" si="1004"/>
        <v>-0.47027837499178027</v>
      </c>
      <c r="Q1008" s="6">
        <f t="shared" si="1004"/>
        <v>-0.51007128118390099</v>
      </c>
    </row>
    <row r="1009" spans="1:17" x14ac:dyDescent="0.15">
      <c r="A1009" s="1">
        <v>44</v>
      </c>
      <c r="B1009" s="1" t="s">
        <v>334</v>
      </c>
      <c r="C1009" s="1">
        <v>17</v>
      </c>
      <c r="D1009" s="1" t="s">
        <v>11</v>
      </c>
      <c r="E1009" s="4">
        <f>IF(マンアワー!E1009&gt;0,LN(マンアワー!E1009),0)</f>
        <v>8.8963729829669109</v>
      </c>
      <c r="F1009" s="4">
        <f>IF(マンアワー!F1009&gt;0,LN(マンアワー!F1009),0)</f>
        <v>8.8178459938712539</v>
      </c>
      <c r="G1009" s="4">
        <f>IF(マンアワー!G1009&gt;0,LN(マンアワー!G1009),0)</f>
        <v>9.0464787374255291</v>
      </c>
      <c r="H1009" s="4">
        <f>IF(マンアワー!H1009&gt;0,LN(マンアワー!H1009),0)</f>
        <v>9.0165628570920351</v>
      </c>
      <c r="I1009" s="4">
        <f>IF(マンアワー!I1009&gt;0,LN(マンアワー!I1009),0)</f>
        <v>8.9446148653946356</v>
      </c>
      <c r="J1009" s="4">
        <f>IF(マンアワー!J1009&gt;0,LN(マンアワー!J1009),0)</f>
        <v>8.9268797465672467</v>
      </c>
      <c r="L1009" s="6">
        <f t="shared" ref="L1009:Q1009" si="1005">E1009-E$1101</f>
        <v>-0.27615217012695226</v>
      </c>
      <c r="M1009" s="6">
        <f t="shared" si="1005"/>
        <v>-0.51807909600624313</v>
      </c>
      <c r="N1009" s="6">
        <f t="shared" si="1005"/>
        <v>-0.40081402451952641</v>
      </c>
      <c r="O1009" s="6">
        <f t="shared" si="1005"/>
        <v>-0.47993119241188076</v>
      </c>
      <c r="P1009" s="6">
        <f t="shared" si="1005"/>
        <v>-0.49240140820758249</v>
      </c>
      <c r="Q1009" s="6">
        <f t="shared" si="1005"/>
        <v>-0.4960822526682378</v>
      </c>
    </row>
    <row r="1010" spans="1:17" x14ac:dyDescent="0.15">
      <c r="A1010" s="1">
        <v>44</v>
      </c>
      <c r="B1010" s="1" t="s">
        <v>334</v>
      </c>
      <c r="C1010" s="1">
        <v>18</v>
      </c>
      <c r="D1010" s="1" t="s">
        <v>12</v>
      </c>
      <c r="E1010" s="4">
        <f>IF(マンアワー!E1010&gt;0,LN(マンアワー!E1010),0)</f>
        <v>12.173229830361862</v>
      </c>
      <c r="F1010" s="4">
        <f>IF(マンアワー!F1010&gt;0,LN(マンアワー!F1010),0)</f>
        <v>12.340950952145439</v>
      </c>
      <c r="G1010" s="4">
        <f>IF(マンアワー!G1010&gt;0,LN(マンアワー!G1010),0)</f>
        <v>12.204181982445171</v>
      </c>
      <c r="H1010" s="4">
        <f>IF(マンアワー!H1010&gt;0,LN(マンアワー!H1010),0)</f>
        <v>12.053645245646853</v>
      </c>
      <c r="I1010" s="4">
        <f>IF(マンアワー!I1010&gt;0,LN(マンアワー!I1010),0)</f>
        <v>11.791948137435263</v>
      </c>
      <c r="J1010" s="4">
        <f>IF(マンアワー!J1010&gt;0,LN(マンアワー!J1010),0)</f>
        <v>11.731338563812001</v>
      </c>
      <c r="L1010" s="6">
        <f t="shared" ref="L1010:Q1010" si="1006">E1010-E$1102</f>
        <v>-0.41534012551061394</v>
      </c>
      <c r="M1010" s="6">
        <f t="shared" si="1006"/>
        <v>-0.37245579738398327</v>
      </c>
      <c r="N1010" s="6">
        <f t="shared" si="1006"/>
        <v>-0.4409209192563015</v>
      </c>
      <c r="O1010" s="6">
        <f t="shared" si="1006"/>
        <v>-0.45451167484855937</v>
      </c>
      <c r="P1010" s="6">
        <f t="shared" si="1006"/>
        <v>-0.55460773744009906</v>
      </c>
      <c r="Q1010" s="6">
        <f t="shared" si="1006"/>
        <v>-0.58344263731205359</v>
      </c>
    </row>
    <row r="1011" spans="1:17" x14ac:dyDescent="0.15">
      <c r="A1011" s="1">
        <v>44</v>
      </c>
      <c r="B1011" s="1" t="s">
        <v>334</v>
      </c>
      <c r="C1011" s="1">
        <v>19</v>
      </c>
      <c r="D1011" s="1" t="s">
        <v>13</v>
      </c>
      <c r="E1011" s="4">
        <f>IF(マンアワー!E1011&gt;0,LN(マンアワー!E1011),0)</f>
        <v>9.9043049642040764</v>
      </c>
      <c r="F1011" s="4">
        <f>IF(マンアワー!F1011&gt;0,LN(マンアワー!F1011),0)</f>
        <v>10.273383618281404</v>
      </c>
      <c r="G1011" s="4">
        <f>IF(マンアワー!G1011&gt;0,LN(マンアワー!G1011),0)</f>
        <v>10.351963322948286</v>
      </c>
      <c r="H1011" s="4">
        <f>IF(マンアワー!H1011&gt;0,LN(マンアワー!H1011),0)</f>
        <v>10.223793813829786</v>
      </c>
      <c r="I1011" s="4">
        <f>IF(マンアワー!I1011&gt;0,LN(マンアワー!I1011),0)</f>
        <v>10.159341588459556</v>
      </c>
      <c r="J1011" s="4">
        <f>IF(マンアワー!J1011&gt;0,LN(マンアワー!J1011),0)</f>
        <v>10.214012183832374</v>
      </c>
      <c r="L1011" s="6">
        <f t="shared" ref="L1011:Q1011" si="1007">E1011-E$1103</f>
        <v>-0.54850007957516311</v>
      </c>
      <c r="M1011" s="6">
        <f t="shared" si="1007"/>
        <v>-0.46450585528346622</v>
      </c>
      <c r="N1011" s="6">
        <f t="shared" si="1007"/>
        <v>-0.49213070853506835</v>
      </c>
      <c r="O1011" s="6">
        <f t="shared" si="1007"/>
        <v>-0.49126338336113129</v>
      </c>
      <c r="P1011" s="6">
        <f t="shared" si="1007"/>
        <v>-0.52520213022253337</v>
      </c>
      <c r="Q1011" s="6">
        <f t="shared" si="1007"/>
        <v>-0.4649044050934581</v>
      </c>
    </row>
    <row r="1012" spans="1:17" x14ac:dyDescent="0.15">
      <c r="A1012" s="1">
        <v>44</v>
      </c>
      <c r="B1012" s="1" t="s">
        <v>334</v>
      </c>
      <c r="C1012" s="1">
        <v>20</v>
      </c>
      <c r="D1012" s="1" t="s">
        <v>14</v>
      </c>
      <c r="E1012" s="4">
        <f>IF(マンアワー!E1012&gt;0,LN(マンアワー!E1012),0)</f>
        <v>8.1660925277066401</v>
      </c>
      <c r="F1012" s="4">
        <f>IF(マンアワー!F1012&gt;0,LN(マンアワー!F1012),0)</f>
        <v>8.8193753011224736</v>
      </c>
      <c r="G1012" s="4">
        <f>IF(マンアワー!G1012&gt;0,LN(マンアワー!G1012),0)</f>
        <v>9.0594941369502884</v>
      </c>
      <c r="H1012" s="4">
        <f>IF(マンアワー!H1012&gt;0,LN(マンアワー!H1012),0)</f>
        <v>9.1416644209035667</v>
      </c>
      <c r="I1012" s="4">
        <f>IF(マンアワー!I1012&gt;0,LN(マンアワー!I1012),0)</f>
        <v>9.0821978156953058</v>
      </c>
      <c r="J1012" s="4">
        <f>IF(マンアワー!J1012&gt;0,LN(マンアワー!J1012),0)</f>
        <v>9.074392416794776</v>
      </c>
      <c r="L1012" s="6">
        <f t="shared" ref="L1012:Q1012" si="1008">E1012-E$1104</f>
        <v>-0.50497095106524981</v>
      </c>
      <c r="M1012" s="6">
        <f t="shared" si="1008"/>
        <v>-0.45698909007441024</v>
      </c>
      <c r="N1012" s="6">
        <f t="shared" si="1008"/>
        <v>-0.60760562319500444</v>
      </c>
      <c r="O1012" s="6">
        <f t="shared" si="1008"/>
        <v>-0.5611652337142754</v>
      </c>
      <c r="P1012" s="6">
        <f t="shared" si="1008"/>
        <v>-0.59283618588845677</v>
      </c>
      <c r="Q1012" s="6">
        <f t="shared" si="1008"/>
        <v>-0.59236833927015198</v>
      </c>
    </row>
    <row r="1013" spans="1:17" x14ac:dyDescent="0.15">
      <c r="A1013" s="1">
        <v>44</v>
      </c>
      <c r="B1013" s="1" t="s">
        <v>334</v>
      </c>
      <c r="C1013" s="1">
        <v>21</v>
      </c>
      <c r="D1013" s="1" t="s">
        <v>15</v>
      </c>
      <c r="E1013" s="4">
        <f>IF(マンアワー!E1013&gt;0,LN(マンアワー!E1013),0)</f>
        <v>11.237111305938861</v>
      </c>
      <c r="F1013" s="4">
        <f>IF(マンアワー!F1013&gt;0,LN(マンアワー!F1013),0)</f>
        <v>11.310439361863054</v>
      </c>
      <c r="G1013" s="4">
        <f>IF(マンアワー!G1013&gt;0,LN(マンアワー!G1013),0)</f>
        <v>11.293049763898422</v>
      </c>
      <c r="H1013" s="4">
        <f>IF(マンアワー!H1013&gt;0,LN(マンアワー!H1013),0)</f>
        <v>11.097120379941108</v>
      </c>
      <c r="I1013" s="4">
        <f>IF(マンアワー!I1013&gt;0,LN(マンアワー!I1013),0)</f>
        <v>11.075145753468179</v>
      </c>
      <c r="J1013" s="4">
        <f>IF(マンアワー!J1013&gt;0,LN(マンアワー!J1013),0)</f>
        <v>11.166145729235083</v>
      </c>
      <c r="L1013" s="6">
        <f t="shared" ref="L1013:Q1013" si="1009">E1013-E$1105</f>
        <v>-0.32280157530275133</v>
      </c>
      <c r="M1013" s="6">
        <f t="shared" si="1009"/>
        <v>-0.30402317474761276</v>
      </c>
      <c r="N1013" s="6">
        <f t="shared" si="1009"/>
        <v>-0.36304197828266638</v>
      </c>
      <c r="O1013" s="6">
        <f t="shared" si="1009"/>
        <v>-0.52322407492669143</v>
      </c>
      <c r="P1013" s="6">
        <f t="shared" si="1009"/>
        <v>-0.44287678177649248</v>
      </c>
      <c r="Q1013" s="6">
        <f t="shared" si="1009"/>
        <v>-0.34224184400704161</v>
      </c>
    </row>
    <row r="1014" spans="1:17" x14ac:dyDescent="0.15">
      <c r="A1014" s="1">
        <v>44</v>
      </c>
      <c r="B1014" s="1" t="s">
        <v>210</v>
      </c>
      <c r="C1014" s="1">
        <v>22</v>
      </c>
      <c r="D1014" s="1" t="s">
        <v>7</v>
      </c>
      <c r="E1014" s="4">
        <f>IF(マンアワー!E1014&gt;0,LN(マンアワー!E1014),0)</f>
        <v>12.278294642987927</v>
      </c>
      <c r="F1014" s="4">
        <f>IF(マンアワー!F1014&gt;0,LN(マンアワー!F1014),0)</f>
        <v>12.485141016294277</v>
      </c>
      <c r="G1014" s="4">
        <f>IF(マンアワー!G1014&gt;0,LN(マンアワー!G1014),0)</f>
        <v>12.646460620152256</v>
      </c>
      <c r="H1014" s="4">
        <f>IF(マンアワー!H1014&gt;0,LN(マンアワー!H1014),0)</f>
        <v>12.743177565711019</v>
      </c>
      <c r="I1014" s="4">
        <f>IF(マンアワー!I1014&gt;0,LN(マンアワー!I1014),0)</f>
        <v>12.878378795375346</v>
      </c>
      <c r="J1014" s="4">
        <f>IF(マンアワー!J1014&gt;0,LN(マンアワー!J1014),0)</f>
        <v>12.851647660786425</v>
      </c>
      <c r="L1014" s="6">
        <f t="shared" ref="L1014:Q1014" si="1010">E1014-E$1106</f>
        <v>-0.28474407861368434</v>
      </c>
      <c r="M1014" s="6">
        <f t="shared" si="1010"/>
        <v>-0.33228256139041434</v>
      </c>
      <c r="N1014" s="6">
        <f t="shared" si="1010"/>
        <v>-0.42091785461457221</v>
      </c>
      <c r="O1014" s="6">
        <f t="shared" si="1010"/>
        <v>-0.44225899442043648</v>
      </c>
      <c r="P1014" s="6">
        <f t="shared" si="1010"/>
        <v>-0.45384205588515236</v>
      </c>
      <c r="Q1014" s="6">
        <f t="shared" si="1010"/>
        <v>-0.46614193280579386</v>
      </c>
    </row>
    <row r="1015" spans="1:17" x14ac:dyDescent="0.15">
      <c r="A1015" s="1">
        <v>44</v>
      </c>
      <c r="B1015" s="1" t="s">
        <v>210</v>
      </c>
      <c r="C1015" s="1">
        <v>23</v>
      </c>
      <c r="D1015" s="1" t="s">
        <v>28</v>
      </c>
      <c r="E1015" s="4">
        <f>IF(マンアワー!E1015&gt;0,LN(マンアワー!E1015),0)</f>
        <v>11.391897377394924</v>
      </c>
      <c r="F1015" s="4">
        <f>IF(マンアワー!F1015&gt;0,LN(マンアワー!F1015),0)</f>
        <v>11.473652380699523</v>
      </c>
      <c r="G1015" s="4">
        <f>IF(マンアワー!G1015&gt;0,LN(マンアワー!G1015),0)</f>
        <v>11.404469965456295</v>
      </c>
      <c r="H1015" s="4">
        <f>IF(マンアワー!H1015&gt;0,LN(マンアワー!H1015),0)</f>
        <v>11.282882067800465</v>
      </c>
      <c r="I1015" s="4">
        <f>IF(マンアワー!I1015&gt;0,LN(マンアワー!I1015),0)</f>
        <v>11.105444690774725</v>
      </c>
      <c r="J1015" s="4">
        <f>IF(マンアワー!J1015&gt;0,LN(マンアワー!J1015),0)</f>
        <v>11.068295407192453</v>
      </c>
      <c r="L1015" s="6">
        <f t="shared" ref="L1015:Q1015" si="1011">E1015-E$1107</f>
        <v>-0.21882499108700415</v>
      </c>
      <c r="M1015" s="6">
        <f t="shared" si="1011"/>
        <v>-0.28314254112837567</v>
      </c>
      <c r="N1015" s="6">
        <f t="shared" si="1011"/>
        <v>-0.33416434890233049</v>
      </c>
      <c r="O1015" s="6">
        <f t="shared" si="1011"/>
        <v>-0.37873879343346495</v>
      </c>
      <c r="P1015" s="6">
        <f t="shared" si="1011"/>
        <v>-0.44542454672127896</v>
      </c>
      <c r="Q1015" s="6">
        <f t="shared" si="1011"/>
        <v>-0.46045000042718698</v>
      </c>
    </row>
    <row r="1016" spans="1:17" x14ac:dyDescent="0.15">
      <c r="A1016" s="1">
        <v>45</v>
      </c>
      <c r="B1016" s="1" t="s">
        <v>336</v>
      </c>
      <c r="C1016" s="1">
        <v>1</v>
      </c>
      <c r="D1016" s="1" t="s">
        <v>8</v>
      </c>
      <c r="E1016" s="4">
        <f>IF(マンアワー!E1016&gt;0,LN(マンアワー!E1016),0)</f>
        <v>12.842475810945869</v>
      </c>
      <c r="F1016" s="4">
        <f>IF(マンアワー!F1016&gt;0,LN(マンアワー!F1016),0)</f>
        <v>12.556317269710682</v>
      </c>
      <c r="G1016" s="4">
        <f>IF(マンアワー!G1016&gt;0,LN(マンアワー!G1016),0)</f>
        <v>12.211467911747507</v>
      </c>
      <c r="H1016" s="4">
        <f>IF(マンアワー!H1016&gt;0,LN(マンアワー!H1016),0)</f>
        <v>11.806418951641636</v>
      </c>
      <c r="I1016" s="4">
        <f>IF(マンアワー!I1016&gt;0,LN(マンアワー!I1016),0)</f>
        <v>11.693737466589839</v>
      </c>
      <c r="J1016" s="4">
        <f>IF(マンアワー!J1016&gt;0,LN(マンアワー!J1016),0)</f>
        <v>11.687023634059853</v>
      </c>
      <c r="L1016" s="6">
        <f t="shared" ref="L1016:Q1016" si="1012">E1016-E$1085</f>
        <v>1.4436675393797671E-2</v>
      </c>
      <c r="M1016" s="6">
        <f t="shared" si="1012"/>
        <v>0.14670832759954067</v>
      </c>
      <c r="N1016" s="6">
        <f t="shared" si="1012"/>
        <v>0.20525123307961657</v>
      </c>
      <c r="O1016" s="6">
        <f t="shared" si="1012"/>
        <v>0.22539215815402969</v>
      </c>
      <c r="P1016" s="6">
        <f t="shared" si="1012"/>
        <v>0.26400362133308874</v>
      </c>
      <c r="Q1016" s="6">
        <f t="shared" si="1012"/>
        <v>0.28130585991357648</v>
      </c>
    </row>
    <row r="1017" spans="1:17" x14ac:dyDescent="0.15">
      <c r="A1017" s="1">
        <v>45</v>
      </c>
      <c r="B1017" s="1" t="s">
        <v>336</v>
      </c>
      <c r="C1017" s="1">
        <v>2</v>
      </c>
      <c r="D1017" s="1" t="s">
        <v>9</v>
      </c>
      <c r="E1017" s="4">
        <f>IF(マンアワー!E1017&gt;0,LN(マンアワー!E1017),0)</f>
        <v>7.9390203277791835</v>
      </c>
      <c r="F1017" s="4">
        <f>IF(マンアワー!F1017&gt;0,LN(マンアワー!F1017),0)</f>
        <v>7.9433776844953323</v>
      </c>
      <c r="G1017" s="4">
        <f>IF(マンアワー!G1017&gt;0,LN(マンアワー!G1017),0)</f>
        <v>7.2886402066060691</v>
      </c>
      <c r="H1017" s="4">
        <f>IF(マンアワー!H1017&gt;0,LN(マンアワー!H1017),0)</f>
        <v>6.896337450426576</v>
      </c>
      <c r="I1017" s="4">
        <f>IF(マンアワー!I1017&gt;0,LN(マンアワー!I1017),0)</f>
        <v>6.551720922985151</v>
      </c>
      <c r="J1017" s="4">
        <f>IF(マンアワー!J1017&gt;0,LN(マンアワー!J1017),0)</f>
        <v>6.323556729655218</v>
      </c>
      <c r="L1017" s="6">
        <f t="shared" ref="L1017:Q1017" si="1013">E1017-E$1086</f>
        <v>-0.90910993547592955</v>
      </c>
      <c r="M1017" s="6">
        <f t="shared" si="1013"/>
        <v>-0.3773259942633258</v>
      </c>
      <c r="N1017" s="6">
        <f t="shared" si="1013"/>
        <v>-0.78709959240962046</v>
      </c>
      <c r="O1017" s="6">
        <f t="shared" si="1013"/>
        <v>-0.82260447830832284</v>
      </c>
      <c r="P1017" s="6">
        <f t="shared" si="1013"/>
        <v>-0.64133351048272935</v>
      </c>
      <c r="Q1017" s="6">
        <f t="shared" si="1013"/>
        <v>-0.72305962850137551</v>
      </c>
    </row>
    <row r="1018" spans="1:17" x14ac:dyDescent="0.15">
      <c r="A1018" s="1">
        <v>45</v>
      </c>
      <c r="B1018" s="1" t="s">
        <v>337</v>
      </c>
      <c r="C1018" s="1">
        <v>3</v>
      </c>
      <c r="D1018" s="1" t="s">
        <v>16</v>
      </c>
      <c r="E1018" s="4">
        <f>IF(マンアワー!E1018&gt;0,LN(マンアワー!E1018),0)</f>
        <v>10.173784677446756</v>
      </c>
      <c r="F1018" s="4">
        <f>IF(マンアワー!F1018&gt;0,LN(マンアワー!F1018),0)</f>
        <v>10.450460812993645</v>
      </c>
      <c r="G1018" s="4">
        <f>IF(マンアワー!G1018&gt;0,LN(マンアワー!G1018),0)</f>
        <v>10.540753275492383</v>
      </c>
      <c r="H1018" s="4">
        <f>IF(マンアワー!H1018&gt;0,LN(マンアワー!H1018),0)</f>
        <v>10.461724161514439</v>
      </c>
      <c r="I1018" s="4">
        <f>IF(マンアワー!I1018&gt;0,LN(マンアワー!I1018),0)</f>
        <v>10.591975476579629</v>
      </c>
      <c r="J1018" s="4">
        <f>IF(マンアワー!J1018&gt;0,LN(マンアワー!J1018),0)</f>
        <v>10.580630316139152</v>
      </c>
      <c r="L1018" s="6">
        <f t="shared" ref="L1018:Q1018" si="1014">E1018-E$1087</f>
        <v>-0.53507387271537077</v>
      </c>
      <c r="M1018" s="6">
        <f t="shared" si="1014"/>
        <v>-0.26765204573779044</v>
      </c>
      <c r="N1018" s="6">
        <f t="shared" si="1014"/>
        <v>-0.2831972321121814</v>
      </c>
      <c r="O1018" s="6">
        <f t="shared" si="1014"/>
        <v>-0.26516013388276072</v>
      </c>
      <c r="P1018" s="6">
        <f t="shared" si="1014"/>
        <v>-0.11556088999383718</v>
      </c>
      <c r="Q1018" s="6">
        <f t="shared" si="1014"/>
        <v>-7.3367649536578483E-2</v>
      </c>
    </row>
    <row r="1019" spans="1:17" x14ac:dyDescent="0.15">
      <c r="A1019" s="1">
        <v>45</v>
      </c>
      <c r="B1019" s="1" t="s">
        <v>337</v>
      </c>
      <c r="C1019" s="1">
        <v>4</v>
      </c>
      <c r="D1019" s="1" t="s">
        <v>17</v>
      </c>
      <c r="E1019" s="4">
        <f>IF(マンアワー!E1019&gt;0,LN(マンアワー!E1019),0)</f>
        <v>9.5010486509698122</v>
      </c>
      <c r="F1019" s="4">
        <f>IF(マンアワー!F1019&gt;0,LN(マンアワー!F1019),0)</f>
        <v>10.236854443633142</v>
      </c>
      <c r="G1019" s="4">
        <f>IF(マンアワー!G1019&gt;0,LN(マンアワー!G1019),0)</f>
        <v>10.548430931106987</v>
      </c>
      <c r="H1019" s="4">
        <f>IF(マンアワー!H1019&gt;0,LN(マンアワー!H1019),0)</f>
        <v>9.7595089191370477</v>
      </c>
      <c r="I1019" s="4">
        <f>IF(マンアワー!I1019&gt;0,LN(マンアワー!I1019),0)</f>
        <v>9.1484212083015031</v>
      </c>
      <c r="J1019" s="4">
        <f>IF(マンアワー!J1019&gt;0,LN(マンアワー!J1019),0)</f>
        <v>9.1157018659190374</v>
      </c>
      <c r="L1019" s="6">
        <f t="shared" ref="L1019:Q1019" si="1015">E1019-E$1088</f>
        <v>-1.4065965066390458</v>
      </c>
      <c r="M1019" s="6">
        <f t="shared" si="1015"/>
        <v>-0.61900548903692432</v>
      </c>
      <c r="N1019" s="6">
        <f t="shared" si="1015"/>
        <v>-0.3263161271162609</v>
      </c>
      <c r="O1019" s="6">
        <f t="shared" si="1015"/>
        <v>-0.46117432185001483</v>
      </c>
      <c r="P1019" s="6">
        <f t="shared" si="1015"/>
        <v>-0.45844987730392361</v>
      </c>
      <c r="Q1019" s="6">
        <f t="shared" si="1015"/>
        <v>-0.37597744992448945</v>
      </c>
    </row>
    <row r="1020" spans="1:17" x14ac:dyDescent="0.15">
      <c r="A1020" s="1">
        <v>45</v>
      </c>
      <c r="B1020" s="1" t="s">
        <v>337</v>
      </c>
      <c r="C1020" s="1">
        <v>5</v>
      </c>
      <c r="D1020" s="1" t="s">
        <v>18</v>
      </c>
      <c r="E1020" s="4">
        <f>IF(マンアワー!E1020&gt;0,LN(マンアワー!E1020),0)</f>
        <v>8.4331418229020336</v>
      </c>
      <c r="F1020" s="4">
        <f>IF(マンアワー!F1020&gt;0,LN(マンアワー!F1020),0)</f>
        <v>8.3749196843427143</v>
      </c>
      <c r="G1020" s="4">
        <f>IF(マンアワー!G1020&gt;0,LN(マンアワー!G1020),0)</f>
        <v>8.4843714991162535</v>
      </c>
      <c r="H1020" s="4">
        <f>IF(マンアワー!H1020&gt;0,LN(マンアワー!H1020),0)</f>
        <v>7.9585623999264401</v>
      </c>
      <c r="I1020" s="4">
        <f>IF(マンアワー!I1020&gt;0,LN(マンアワー!I1020),0)</f>
        <v>7.9804366559259767</v>
      </c>
      <c r="J1020" s="4">
        <f>IF(マンアワー!J1020&gt;0,LN(マンアワー!J1020),0)</f>
        <v>7.8925173607941463</v>
      </c>
      <c r="L1020" s="6">
        <f t="shared" ref="L1020:Q1020" si="1016">E1020-E$1089</f>
        <v>-0.90870731135452587</v>
      </c>
      <c r="M1020" s="6">
        <f t="shared" si="1016"/>
        <v>-0.81162123843896339</v>
      </c>
      <c r="N1020" s="6">
        <f t="shared" si="1016"/>
        <v>-0.76267380398006779</v>
      </c>
      <c r="O1020" s="6">
        <f t="shared" si="1016"/>
        <v>-1.1034025207601159</v>
      </c>
      <c r="P1020" s="6">
        <f t="shared" si="1016"/>
        <v>-0.88183877238545616</v>
      </c>
      <c r="Q1020" s="6">
        <f t="shared" si="1016"/>
        <v>-0.9207185743622599</v>
      </c>
    </row>
    <row r="1021" spans="1:17" x14ac:dyDescent="0.15">
      <c r="A1021" s="1">
        <v>45</v>
      </c>
      <c r="B1021" s="1" t="s">
        <v>337</v>
      </c>
      <c r="C1021" s="1">
        <v>6</v>
      </c>
      <c r="D1021" s="1" t="s">
        <v>2</v>
      </c>
      <c r="E1021" s="4">
        <f>IF(マンアワー!E1021&gt;0,LN(マンアワー!E1021),0)</f>
        <v>10.296874116073097</v>
      </c>
      <c r="F1021" s="4">
        <f>IF(マンアワー!F1021&gt;0,LN(マンアワー!F1021),0)</f>
        <v>9.5694298031683527</v>
      </c>
      <c r="G1021" s="4">
        <f>IF(マンアワー!G1021&gt;0,LN(マンアワー!G1021),0)</f>
        <v>9.3324188673470427</v>
      </c>
      <c r="H1021" s="4">
        <f>IF(マンアワー!H1021&gt;0,LN(マンアワー!H1021),0)</f>
        <v>8.9239845970193841</v>
      </c>
      <c r="I1021" s="4">
        <f>IF(マンアワー!I1021&gt;0,LN(マンアワー!I1021),0)</f>
        <v>8.6466092411568063</v>
      </c>
      <c r="J1021" s="4">
        <f>IF(マンアワー!J1021&gt;0,LN(マンアワー!J1021),0)</f>
        <v>8.6217455181398019</v>
      </c>
      <c r="L1021" s="6">
        <f t="shared" ref="L1021:Q1021" si="1017">E1021-E$1090</f>
        <v>0.93303302099992536</v>
      </c>
      <c r="M1021" s="6">
        <f t="shared" si="1017"/>
        <v>0.41904424553142583</v>
      </c>
      <c r="N1021" s="6">
        <f t="shared" si="1017"/>
        <v>0.1360894988171033</v>
      </c>
      <c r="O1021" s="6">
        <f t="shared" si="1017"/>
        <v>-0.22422277883033992</v>
      </c>
      <c r="P1021" s="6">
        <f t="shared" si="1017"/>
        <v>-0.43632637196152579</v>
      </c>
      <c r="Q1021" s="6">
        <f t="shared" si="1017"/>
        <v>-0.38216889494203699</v>
      </c>
    </row>
    <row r="1022" spans="1:17" x14ac:dyDescent="0.15">
      <c r="A1022" s="1">
        <v>45</v>
      </c>
      <c r="B1022" s="1" t="s">
        <v>337</v>
      </c>
      <c r="C1022" s="1">
        <v>7</v>
      </c>
      <c r="D1022" s="1" t="s">
        <v>19</v>
      </c>
      <c r="E1022" s="4">
        <f>IF(マンアワー!E1022&gt;0,LN(マンアワー!E1022),0)</f>
        <v>3.3865179396656457</v>
      </c>
      <c r="F1022" s="4">
        <f>IF(マンアワー!F1022&gt;0,LN(マンアワー!F1022),0)</f>
        <v>5.1196779777278856</v>
      </c>
      <c r="G1022" s="4">
        <f>IF(マンアワー!G1022&gt;0,LN(マンアワー!G1022),0)</f>
        <v>3.7512656321618767</v>
      </c>
      <c r="H1022" s="4">
        <f>IF(マンアワー!H1022&gt;0,LN(マンアワー!H1022),0)</f>
        <v>4.0247081951138668</v>
      </c>
      <c r="I1022" s="4">
        <f>IF(マンアワー!I1022&gt;0,LN(マンアワー!I1022),0)</f>
        <v>5.0531558808595234</v>
      </c>
      <c r="J1022" s="4">
        <f>IF(マンアワー!J1022&gt;0,LN(マンアワー!J1022),0)</f>
        <v>4.9982121120291998</v>
      </c>
      <c r="L1022" s="6">
        <f t="shared" ref="L1022:Q1022" si="1018">E1022-E$1091</f>
        <v>-3.1161623637297748</v>
      </c>
      <c r="M1022" s="6">
        <f t="shared" si="1018"/>
        <v>-1.4269916427037321</v>
      </c>
      <c r="N1022" s="6">
        <f t="shared" si="1018"/>
        <v>-2.6760656709661443</v>
      </c>
      <c r="O1022" s="6">
        <f t="shared" si="1018"/>
        <v>-2.2985355391724029</v>
      </c>
      <c r="P1022" s="6">
        <f t="shared" si="1018"/>
        <v>-1.256842951232227</v>
      </c>
      <c r="Q1022" s="6">
        <f t="shared" si="1018"/>
        <v>-1.1503241439025942</v>
      </c>
    </row>
    <row r="1023" spans="1:17" x14ac:dyDescent="0.15">
      <c r="A1023" s="1">
        <v>45</v>
      </c>
      <c r="B1023" s="1" t="s">
        <v>337</v>
      </c>
      <c r="C1023" s="1">
        <v>8</v>
      </c>
      <c r="D1023" s="1" t="s">
        <v>20</v>
      </c>
      <c r="E1023" s="4">
        <f>IF(マンアワー!E1023&gt;0,LN(マンアワー!E1023),0)</f>
        <v>9.0949167323690023</v>
      </c>
      <c r="F1023" s="4">
        <f>IF(マンアワー!F1023&gt;0,LN(マンアワー!F1023),0)</f>
        <v>9.4876596489743896</v>
      </c>
      <c r="G1023" s="4">
        <f>IF(マンアワー!G1023&gt;0,LN(マンアワー!G1023),0)</f>
        <v>9.190020178120065</v>
      </c>
      <c r="H1023" s="4">
        <f>IF(マンアワー!H1023&gt;0,LN(マンアワー!H1023),0)</f>
        <v>8.9209497581717905</v>
      </c>
      <c r="I1023" s="4">
        <f>IF(マンアワー!I1023&gt;0,LN(マンアワー!I1023),0)</f>
        <v>8.6149785668058136</v>
      </c>
      <c r="J1023" s="4">
        <f>IF(マンアワー!J1023&gt;0,LN(マンアワー!J1023),0)</f>
        <v>8.5209033096049609</v>
      </c>
      <c r="L1023" s="6">
        <f t="shared" ref="L1023:Q1023" si="1019">E1023-E$1092</f>
        <v>-0.89429780150064531</v>
      </c>
      <c r="M1023" s="6">
        <f t="shared" si="1019"/>
        <v>-0.4919296809907312</v>
      </c>
      <c r="N1023" s="6">
        <f t="shared" si="1019"/>
        <v>-0.69650980268445295</v>
      </c>
      <c r="O1023" s="6">
        <f t="shared" si="1019"/>
        <v>-0.70410174517333246</v>
      </c>
      <c r="P1023" s="6">
        <f t="shared" si="1019"/>
        <v>-0.66116468640510107</v>
      </c>
      <c r="Q1023" s="6">
        <f t="shared" si="1019"/>
        <v>-0.61869569610421316</v>
      </c>
    </row>
    <row r="1024" spans="1:17" x14ac:dyDescent="0.15">
      <c r="A1024" s="1">
        <v>45</v>
      </c>
      <c r="B1024" s="1" t="s">
        <v>337</v>
      </c>
      <c r="C1024" s="1">
        <v>9</v>
      </c>
      <c r="D1024" s="1" t="s">
        <v>21</v>
      </c>
      <c r="E1024" s="4">
        <f>IF(マンアワー!E1024&gt;0,LN(マンアワー!E1024),0)</f>
        <v>7.4776471166946115</v>
      </c>
      <c r="F1024" s="4">
        <f>IF(マンアワー!F1024&gt;0,LN(マンアワー!F1024),0)</f>
        <v>7.4301015716532879</v>
      </c>
      <c r="G1024" s="4">
        <f>IF(マンアワー!G1024&gt;0,LN(マンアワー!G1024),0)</f>
        <v>7.1837957952031939</v>
      </c>
      <c r="H1024" s="4">
        <f>IF(マンアワー!H1024&gt;0,LN(マンアワー!H1024),0)</f>
        <v>7.2035122082964511</v>
      </c>
      <c r="I1024" s="4">
        <f>IF(マンアワー!I1024&gt;0,LN(マンアワー!I1024),0)</f>
        <v>7.5890374706767059</v>
      </c>
      <c r="J1024" s="4">
        <f>IF(マンアワー!J1024&gt;0,LN(マンアワー!J1024),0)</f>
        <v>7.312987287786993</v>
      </c>
      <c r="L1024" s="6">
        <f t="shared" ref="L1024:Q1024" si="1020">E1024-E$1093</f>
        <v>-2.4576765411457986</v>
      </c>
      <c r="M1024" s="6">
        <f t="shared" si="1020"/>
        <v>-2.2629230983250546</v>
      </c>
      <c r="N1024" s="6">
        <f t="shared" si="1020"/>
        <v>-2.3601877937486666</v>
      </c>
      <c r="O1024" s="6">
        <f t="shared" si="1020"/>
        <v>-2.1236870012774061</v>
      </c>
      <c r="P1024" s="6">
        <f t="shared" si="1020"/>
        <v>-1.8161747545053206</v>
      </c>
      <c r="Q1024" s="6">
        <f t="shared" si="1020"/>
        <v>-1.9213932098713533</v>
      </c>
    </row>
    <row r="1025" spans="1:17" x14ac:dyDescent="0.15">
      <c r="A1025" s="1">
        <v>45</v>
      </c>
      <c r="B1025" s="1" t="s">
        <v>337</v>
      </c>
      <c r="C1025" s="1">
        <v>10</v>
      </c>
      <c r="D1025" s="1" t="s">
        <v>22</v>
      </c>
      <c r="E1025" s="4">
        <f>IF(マンアワー!E1025&gt;0,LN(マンアワー!E1025),0)</f>
        <v>8.5988177262652865</v>
      </c>
      <c r="F1025" s="4">
        <f>IF(マンアワー!F1025&gt;0,LN(マンアワー!F1025),0)</f>
        <v>8.5645484813232926</v>
      </c>
      <c r="G1025" s="4">
        <f>IF(マンアワー!G1025&gt;0,LN(マンアワー!G1025),0)</f>
        <v>8.9654994999549462</v>
      </c>
      <c r="H1025" s="4">
        <f>IF(マンアワー!H1025&gt;0,LN(マンアワー!H1025),0)</f>
        <v>8.7556982999862676</v>
      </c>
      <c r="I1025" s="4">
        <f>IF(マンアワー!I1025&gt;0,LN(マンアワー!I1025),0)</f>
        <v>8.7820532965215587</v>
      </c>
      <c r="J1025" s="4">
        <f>IF(マンアワー!J1025&gt;0,LN(マンアワー!J1025),0)</f>
        <v>8.5658589506479288</v>
      </c>
      <c r="L1025" s="6">
        <f t="shared" ref="L1025:Q1025" si="1021">E1025-E$1094</f>
        <v>-1.5149070307913437</v>
      </c>
      <c r="M1025" s="6">
        <f t="shared" si="1021"/>
        <v>-1.4956308208224662</v>
      </c>
      <c r="N1025" s="6">
        <f t="shared" si="1021"/>
        <v>-1.3317657843040429</v>
      </c>
      <c r="O1025" s="6">
        <f t="shared" si="1021"/>
        <v>-1.357170868125662</v>
      </c>
      <c r="P1025" s="6">
        <f t="shared" si="1021"/>
        <v>-1.1660711295452426</v>
      </c>
      <c r="Q1025" s="6">
        <f t="shared" si="1021"/>
        <v>-1.2575732716796537</v>
      </c>
    </row>
    <row r="1026" spans="1:17" x14ac:dyDescent="0.15">
      <c r="A1026" s="1">
        <v>45</v>
      </c>
      <c r="B1026" s="1" t="s">
        <v>337</v>
      </c>
      <c r="C1026" s="1">
        <v>11</v>
      </c>
      <c r="D1026" s="1" t="s">
        <v>23</v>
      </c>
      <c r="E1026" s="4">
        <f>IF(マンアワー!E1026&gt;0,LN(マンアワー!E1026),0)</f>
        <v>8.3312846987435449</v>
      </c>
      <c r="F1026" s="4">
        <f>IF(マンアワー!F1026&gt;0,LN(マンアワー!F1026),0)</f>
        <v>8.5906910359614574</v>
      </c>
      <c r="G1026" s="4">
        <f>IF(マンアワー!G1026&gt;0,LN(マンアワー!G1026),0)</f>
        <v>8.821571946431181</v>
      </c>
      <c r="H1026" s="4">
        <f>IF(マンアワー!H1026&gt;0,LN(マンアワー!H1026),0)</f>
        <v>8.7859242755445912</v>
      </c>
      <c r="I1026" s="4">
        <f>IF(マンアワー!I1026&gt;0,LN(マンアワー!I1026),0)</f>
        <v>9.0526041570988518</v>
      </c>
      <c r="J1026" s="4">
        <f>IF(マンアワー!J1026&gt;0,LN(マンアワー!J1026),0)</f>
        <v>8.8415944233454109</v>
      </c>
      <c r="L1026" s="6">
        <f t="shared" ref="L1026:Q1026" si="1022">E1026-E$1095</f>
        <v>-1.8630462049226875</v>
      </c>
      <c r="M1026" s="6">
        <f t="shared" si="1022"/>
        <v>-1.6636601227107182</v>
      </c>
      <c r="N1026" s="6">
        <f t="shared" si="1022"/>
        <v>-1.6553802663386854</v>
      </c>
      <c r="O1026" s="6">
        <f t="shared" si="1022"/>
        <v>-1.6206444808711442</v>
      </c>
      <c r="P1026" s="6">
        <f t="shared" si="1022"/>
        <v>-1.3666196654577298</v>
      </c>
      <c r="Q1026" s="6">
        <f t="shared" si="1022"/>
        <v>-1.3530557292399994</v>
      </c>
    </row>
    <row r="1027" spans="1:17" x14ac:dyDescent="0.15">
      <c r="A1027" s="1">
        <v>45</v>
      </c>
      <c r="B1027" s="1" t="s">
        <v>337</v>
      </c>
      <c r="C1027" s="1">
        <v>12</v>
      </c>
      <c r="D1027" s="1" t="s">
        <v>24</v>
      </c>
      <c r="E1027" s="4">
        <f>IF(マンアワー!E1027&gt;0,LN(マンアワー!E1027),0)</f>
        <v>8.5299223123165184</v>
      </c>
      <c r="F1027" s="4">
        <f>IF(マンアワー!F1027&gt;0,LN(マンアワー!F1027),0)</f>
        <v>8.9407073570327036</v>
      </c>
      <c r="G1027" s="4">
        <f>IF(マンアワー!G1027&gt;0,LN(マンアワー!G1027),0)</f>
        <v>10.168448887462732</v>
      </c>
      <c r="H1027" s="4">
        <f>IF(マンアワー!H1027&gt;0,LN(マンアワー!H1027),0)</f>
        <v>10.14366004948945</v>
      </c>
      <c r="I1027" s="4">
        <f>IF(マンアワー!I1027&gt;0,LN(マンアワー!I1027),0)</f>
        <v>10.151621395586554</v>
      </c>
      <c r="J1027" s="4">
        <f>IF(マンアワー!J1027&gt;0,LN(マンアワー!J1027),0)</f>
        <v>10.037746595797794</v>
      </c>
      <c r="L1027" s="6">
        <f t="shared" ref="L1027:Q1027" si="1023">E1027-E$1096</f>
        <v>-1.6587027464560364</v>
      </c>
      <c r="M1027" s="6">
        <f t="shared" si="1023"/>
        <v>-1.4748213979666076</v>
      </c>
      <c r="N1027" s="6">
        <f t="shared" si="1023"/>
        <v>-0.8124299589363364</v>
      </c>
      <c r="O1027" s="6">
        <f t="shared" si="1023"/>
        <v>-0.7391867039562019</v>
      </c>
      <c r="P1027" s="6">
        <f t="shared" si="1023"/>
        <v>-0.59255107680959007</v>
      </c>
      <c r="Q1027" s="6">
        <f t="shared" si="1023"/>
        <v>-0.58047963716873419</v>
      </c>
    </row>
    <row r="1028" spans="1:17" x14ac:dyDescent="0.15">
      <c r="A1028" s="1">
        <v>45</v>
      </c>
      <c r="B1028" s="1" t="s">
        <v>337</v>
      </c>
      <c r="C1028" s="1">
        <v>13</v>
      </c>
      <c r="D1028" s="1" t="s">
        <v>25</v>
      </c>
      <c r="E1028" s="4">
        <f>IF(マンアワー!E1028&gt;0,LN(マンアワー!E1028),0)</f>
        <v>7.2179065126047126</v>
      </c>
      <c r="F1028" s="4">
        <f>IF(マンアワー!F1028&gt;0,LN(マンアワー!F1028),0)</f>
        <v>7.5491623625470954</v>
      </c>
      <c r="G1028" s="4">
        <f>IF(マンアワー!G1028&gt;0,LN(マンアワー!G1028),0)</f>
        <v>7.9034897163191822</v>
      </c>
      <c r="H1028" s="4">
        <f>IF(マンアワー!H1028&gt;0,LN(マンアワー!H1028),0)</f>
        <v>8.3812339432475333</v>
      </c>
      <c r="I1028" s="4">
        <f>IF(マンアワー!I1028&gt;0,LN(マンアワー!I1028),0)</f>
        <v>8.5180675692993013</v>
      </c>
      <c r="J1028" s="4">
        <f>IF(マンアワー!J1028&gt;0,LN(マンアワー!J1028),0)</f>
        <v>8.3443138245648818</v>
      </c>
      <c r="L1028" s="6">
        <f t="shared" ref="L1028:Q1028" si="1024">E1028-E$1097</f>
        <v>-2.4155773129552953</v>
      </c>
      <c r="M1028" s="6">
        <f t="shared" si="1024"/>
        <v>-2.2168704735485019</v>
      </c>
      <c r="N1028" s="6">
        <f t="shared" si="1024"/>
        <v>-1.9118877226364717</v>
      </c>
      <c r="O1028" s="6">
        <f t="shared" si="1024"/>
        <v>-1.3511929324042562</v>
      </c>
      <c r="P1028" s="6">
        <f t="shared" si="1024"/>
        <v>-1.4857479069149946</v>
      </c>
      <c r="Q1028" s="6">
        <f t="shared" si="1024"/>
        <v>-1.5066139912618386</v>
      </c>
    </row>
    <row r="1029" spans="1:17" x14ac:dyDescent="0.15">
      <c r="A1029" s="1">
        <v>45</v>
      </c>
      <c r="B1029" s="1" t="s">
        <v>337</v>
      </c>
      <c r="C1029" s="1">
        <v>14</v>
      </c>
      <c r="D1029" s="1" t="s">
        <v>26</v>
      </c>
      <c r="E1029" s="4">
        <f>IF(マンアワー!E1029&gt;0,LN(マンアワー!E1029),0)</f>
        <v>5.4655736353031141</v>
      </c>
      <c r="F1029" s="4">
        <f>IF(マンアワー!F1029&gt;0,LN(マンアワー!F1029),0)</f>
        <v>7.6939383591995041</v>
      </c>
      <c r="G1029" s="4">
        <f>IF(マンアワー!G1029&gt;0,LN(マンアワー!G1029),0)</f>
        <v>7.7721160026551566</v>
      </c>
      <c r="H1029" s="4">
        <f>IF(マンアワー!H1029&gt;0,LN(マンアワー!H1029),0)</f>
        <v>7.8258465361681111</v>
      </c>
      <c r="I1029" s="4">
        <f>IF(マンアワー!I1029&gt;0,LN(マンアワー!I1029),0)</f>
        <v>8.2225100606246784</v>
      </c>
      <c r="J1029" s="4">
        <f>IF(マンアワー!J1029&gt;0,LN(マンアワー!J1029),0)</f>
        <v>8.1837797852141101</v>
      </c>
      <c r="L1029" s="6">
        <f t="shared" ref="L1029:Q1029" si="1025">E1029-E$1098</f>
        <v>-2.489122077351154</v>
      </c>
      <c r="M1029" s="6">
        <f t="shared" si="1025"/>
        <v>-0.65661734685318773</v>
      </c>
      <c r="N1029" s="6">
        <f t="shared" si="1025"/>
        <v>-0.77373936592698378</v>
      </c>
      <c r="O1029" s="6">
        <f t="shared" si="1025"/>
        <v>-0.34679702126308243</v>
      </c>
      <c r="P1029" s="6">
        <f t="shared" si="1025"/>
        <v>0.15934146258398663</v>
      </c>
      <c r="Q1029" s="6">
        <f t="shared" si="1025"/>
        <v>0.24463356867905706</v>
      </c>
    </row>
    <row r="1030" spans="1:17" x14ac:dyDescent="0.15">
      <c r="A1030" s="1">
        <v>45</v>
      </c>
      <c r="B1030" s="1" t="s">
        <v>337</v>
      </c>
      <c r="C1030" s="1">
        <v>15</v>
      </c>
      <c r="D1030" s="1" t="s">
        <v>27</v>
      </c>
      <c r="E1030" s="4">
        <f>IF(マンアワー!E1030&gt;0,LN(マンアワー!E1030),0)</f>
        <v>10.483144308324405</v>
      </c>
      <c r="F1030" s="4">
        <f>IF(マンアワー!F1030&gt;0,LN(マンアワー!F1030),0)</f>
        <v>10.630146492909557</v>
      </c>
      <c r="G1030" s="4">
        <f>IF(マンアワー!G1030&gt;0,LN(マンアワー!G1030),0)</f>
        <v>10.65753025199696</v>
      </c>
      <c r="H1030" s="4">
        <f>IF(マンアワー!H1030&gt;0,LN(マンアワー!H1030),0)</f>
        <v>10.34000110554507</v>
      </c>
      <c r="I1030" s="4">
        <f>IF(マンアワー!I1030&gt;0,LN(マンアワー!I1030),0)</f>
        <v>10.088376092320384</v>
      </c>
      <c r="J1030" s="4">
        <f>IF(マンアワー!J1030&gt;0,LN(マンアワー!J1030),0)</f>
        <v>10.039180456930614</v>
      </c>
      <c r="L1030" s="6">
        <f t="shared" ref="L1030:Q1030" si="1026">E1030-E$1099</f>
        <v>-0.88910171609177091</v>
      </c>
      <c r="M1030" s="6">
        <f t="shared" si="1026"/>
        <v>-0.67128357240125247</v>
      </c>
      <c r="N1030" s="6">
        <f t="shared" si="1026"/>
        <v>-0.65911885741943621</v>
      </c>
      <c r="O1030" s="6">
        <f t="shared" si="1026"/>
        <v>-0.72801027600305446</v>
      </c>
      <c r="P1030" s="6">
        <f t="shared" si="1026"/>
        <v>-0.74712878734501054</v>
      </c>
      <c r="Q1030" s="6">
        <f t="shared" si="1026"/>
        <v>-0.70613276891403842</v>
      </c>
    </row>
    <row r="1031" spans="1:17" x14ac:dyDescent="0.15">
      <c r="A1031" s="1">
        <v>45</v>
      </c>
      <c r="B1031" s="1" t="s">
        <v>336</v>
      </c>
      <c r="C1031" s="1">
        <v>16</v>
      </c>
      <c r="D1031" s="1" t="s">
        <v>10</v>
      </c>
      <c r="E1031" s="4">
        <f>IF(マンアワー!E1031&gt;0,LN(マンアワー!E1031),0)</f>
        <v>11.492084250757932</v>
      </c>
      <c r="F1031" s="4">
        <f>IF(マンアワー!F1031&gt;0,LN(マンアワー!F1031),0)</f>
        <v>11.91953751065607</v>
      </c>
      <c r="G1031" s="4">
        <f>IF(マンアワー!G1031&gt;0,LN(マンアワー!G1031),0)</f>
        <v>11.767234121975296</v>
      </c>
      <c r="H1031" s="4">
        <f>IF(マンアワー!H1031&gt;0,LN(マンアワー!H1031),0)</f>
        <v>11.78751711295461</v>
      </c>
      <c r="I1031" s="4">
        <f>IF(マンアワー!I1031&gt;0,LN(マンアワー!I1031),0)</f>
        <v>11.520381831517216</v>
      </c>
      <c r="J1031" s="4">
        <f>IF(マンアワー!J1031&gt;0,LN(マンアワー!J1031),0)</f>
        <v>11.502789827703086</v>
      </c>
      <c r="L1031" s="6">
        <f t="shared" ref="L1031:Q1031" si="1027">E1031-E$1100</f>
        <v>-0.49020938812403259</v>
      </c>
      <c r="M1031" s="6">
        <f t="shared" si="1027"/>
        <v>-0.36639227223317938</v>
      </c>
      <c r="N1031" s="6">
        <f t="shared" si="1027"/>
        <v>-0.49827133952006797</v>
      </c>
      <c r="O1031" s="6">
        <f t="shared" si="1027"/>
        <v>-0.46420496371011488</v>
      </c>
      <c r="P1031" s="6">
        <f t="shared" si="1027"/>
        <v>-0.51931165054444861</v>
      </c>
      <c r="Q1031" s="6">
        <f t="shared" si="1027"/>
        <v>-0.48099817710705572</v>
      </c>
    </row>
    <row r="1032" spans="1:17" x14ac:dyDescent="0.15">
      <c r="A1032" s="1">
        <v>45</v>
      </c>
      <c r="B1032" s="1" t="s">
        <v>336</v>
      </c>
      <c r="C1032" s="1">
        <v>17</v>
      </c>
      <c r="D1032" s="1" t="s">
        <v>11</v>
      </c>
      <c r="E1032" s="4">
        <f>IF(マンアワー!E1032&gt;0,LN(マンアワー!E1032),0)</f>
        <v>8.7112793188239159</v>
      </c>
      <c r="F1032" s="4">
        <f>IF(マンアワー!F1032&gt;0,LN(マンアワー!F1032),0)</f>
        <v>8.800243499959068</v>
      </c>
      <c r="G1032" s="4">
        <f>IF(マンアワー!G1032&gt;0,LN(マンアワー!G1032),0)</f>
        <v>8.8096677649702411</v>
      </c>
      <c r="H1032" s="4">
        <f>IF(マンアワー!H1032&gt;0,LN(マンアワー!H1032),0)</f>
        <v>8.9451296555080226</v>
      </c>
      <c r="I1032" s="4">
        <f>IF(マンアワー!I1032&gt;0,LN(マンアワー!I1032),0)</f>
        <v>8.9442806378276742</v>
      </c>
      <c r="J1032" s="4">
        <f>IF(マンアワー!J1032&gt;0,LN(マンアワー!J1032),0)</f>
        <v>8.9417095571848382</v>
      </c>
      <c r="L1032" s="6">
        <f t="shared" ref="L1032:Q1032" si="1028">E1032-E$1101</f>
        <v>-0.46124583426994725</v>
      </c>
      <c r="M1032" s="6">
        <f t="shared" si="1028"/>
        <v>-0.53568158991842907</v>
      </c>
      <c r="N1032" s="6">
        <f t="shared" si="1028"/>
        <v>-0.63762499697481445</v>
      </c>
      <c r="O1032" s="6">
        <f t="shared" si="1028"/>
        <v>-0.55136439399589321</v>
      </c>
      <c r="P1032" s="6">
        <f t="shared" si="1028"/>
        <v>-0.49273563577454382</v>
      </c>
      <c r="Q1032" s="6">
        <f t="shared" si="1028"/>
        <v>-0.48125244205064632</v>
      </c>
    </row>
    <row r="1033" spans="1:17" x14ac:dyDescent="0.15">
      <c r="A1033" s="1">
        <v>45</v>
      </c>
      <c r="B1033" s="1" t="s">
        <v>336</v>
      </c>
      <c r="C1033" s="1">
        <v>18</v>
      </c>
      <c r="D1033" s="1" t="s">
        <v>12</v>
      </c>
      <c r="E1033" s="4">
        <f>IF(マンアワー!E1033&gt;0,LN(マンアワー!E1033),0)</f>
        <v>12.092739377302475</v>
      </c>
      <c r="F1033" s="4">
        <f>IF(マンアワー!F1033&gt;0,LN(マンアワー!F1033),0)</f>
        <v>12.283608686214066</v>
      </c>
      <c r="G1033" s="4">
        <f>IF(マンアワー!G1033&gt;0,LN(マンアワー!G1033),0)</f>
        <v>12.156934414061642</v>
      </c>
      <c r="H1033" s="4">
        <f>IF(マンアワー!H1033&gt;0,LN(マンアワー!H1033),0)</f>
        <v>11.994416892571619</v>
      </c>
      <c r="I1033" s="4">
        <f>IF(マンアワー!I1033&gt;0,LN(マンアワー!I1033),0)</f>
        <v>12.002442105949418</v>
      </c>
      <c r="J1033" s="4">
        <f>IF(マンアワー!J1033&gt;0,LN(マンアワー!J1033),0)</f>
        <v>12.026777448333965</v>
      </c>
      <c r="L1033" s="6">
        <f t="shared" ref="L1033:Q1033" si="1029">E1033-E$1102</f>
        <v>-0.49583057857000057</v>
      </c>
      <c r="M1033" s="6">
        <f t="shared" si="1029"/>
        <v>-0.42979806331535642</v>
      </c>
      <c r="N1033" s="6">
        <f t="shared" si="1029"/>
        <v>-0.48816848763983067</v>
      </c>
      <c r="O1033" s="6">
        <f t="shared" si="1029"/>
        <v>-0.51374002792379336</v>
      </c>
      <c r="P1033" s="6">
        <f t="shared" si="1029"/>
        <v>-0.34411376892594348</v>
      </c>
      <c r="Q1033" s="6">
        <f t="shared" si="1029"/>
        <v>-0.28800375279008961</v>
      </c>
    </row>
    <row r="1034" spans="1:17" x14ac:dyDescent="0.15">
      <c r="A1034" s="1">
        <v>45</v>
      </c>
      <c r="B1034" s="1" t="s">
        <v>336</v>
      </c>
      <c r="C1034" s="1">
        <v>19</v>
      </c>
      <c r="D1034" s="1" t="s">
        <v>13</v>
      </c>
      <c r="E1034" s="4">
        <f>IF(マンアワー!E1034&gt;0,LN(マンアワー!E1034),0)</f>
        <v>9.8056173858710505</v>
      </c>
      <c r="F1034" s="4">
        <f>IF(マンアワー!F1034&gt;0,LN(マンアワー!F1034),0)</f>
        <v>10.160948428791944</v>
      </c>
      <c r="G1034" s="4">
        <f>IF(マンアワー!G1034&gt;0,LN(マンアワー!G1034),0)</f>
        <v>10.207155994080393</v>
      </c>
      <c r="H1034" s="4">
        <f>IF(マンアワー!H1034&gt;0,LN(マンアワー!H1034),0)</f>
        <v>10.2100098793915</v>
      </c>
      <c r="I1034" s="4">
        <f>IF(マンアワー!I1034&gt;0,LN(マンアワー!I1034),0)</f>
        <v>10.06947329376902</v>
      </c>
      <c r="J1034" s="4">
        <f>IF(マンアワー!J1034&gt;0,LN(マンアワー!J1034),0)</f>
        <v>10.067887112725773</v>
      </c>
      <c r="L1034" s="6">
        <f t="shared" ref="L1034:Q1034" si="1030">E1034-E$1103</f>
        <v>-0.647187657908189</v>
      </c>
      <c r="M1034" s="6">
        <f t="shared" si="1030"/>
        <v>-0.5769410447729264</v>
      </c>
      <c r="N1034" s="6">
        <f t="shared" si="1030"/>
        <v>-0.6369380374029614</v>
      </c>
      <c r="O1034" s="6">
        <f t="shared" si="1030"/>
        <v>-0.50504731779941814</v>
      </c>
      <c r="P1034" s="6">
        <f t="shared" si="1030"/>
        <v>-0.6150704249130694</v>
      </c>
      <c r="Q1034" s="6">
        <f t="shared" si="1030"/>
        <v>-0.61102947620005921</v>
      </c>
    </row>
    <row r="1035" spans="1:17" x14ac:dyDescent="0.15">
      <c r="A1035" s="1">
        <v>45</v>
      </c>
      <c r="B1035" s="1" t="s">
        <v>336</v>
      </c>
      <c r="C1035" s="1">
        <v>20</v>
      </c>
      <c r="D1035" s="1" t="s">
        <v>14</v>
      </c>
      <c r="E1035" s="4">
        <f>IF(マンアワー!E1035&gt;0,LN(マンアワー!E1035),0)</f>
        <v>8.1140361657505853</v>
      </c>
      <c r="F1035" s="4">
        <f>IF(マンアワー!F1035&gt;0,LN(マンアワー!F1035),0)</f>
        <v>8.9460615681593616</v>
      </c>
      <c r="G1035" s="4">
        <f>IF(マンアワー!G1035&gt;0,LN(マンアワー!G1035),0)</f>
        <v>8.9029837728998515</v>
      </c>
      <c r="H1035" s="4">
        <f>IF(マンアワー!H1035&gt;0,LN(マンアワー!H1035),0)</f>
        <v>8.8581991474571922</v>
      </c>
      <c r="I1035" s="4">
        <f>IF(マンアワー!I1035&gt;0,LN(マンアワー!I1035),0)</f>
        <v>8.86792973089611</v>
      </c>
      <c r="J1035" s="4">
        <f>IF(マンアワー!J1035&gt;0,LN(マンアワー!J1035),0)</f>
        <v>8.8501403266056506</v>
      </c>
      <c r="L1035" s="6">
        <f t="shared" ref="L1035:Q1035" si="1031">E1035-E$1104</f>
        <v>-0.55702731302130459</v>
      </c>
      <c r="M1035" s="6">
        <f t="shared" si="1031"/>
        <v>-0.33030282303752223</v>
      </c>
      <c r="N1035" s="6">
        <f t="shared" si="1031"/>
        <v>-0.76411598724544127</v>
      </c>
      <c r="O1035" s="6">
        <f t="shared" si="1031"/>
        <v>-0.84463050716064991</v>
      </c>
      <c r="P1035" s="6">
        <f t="shared" si="1031"/>
        <v>-0.80710427068765256</v>
      </c>
      <c r="Q1035" s="6">
        <f t="shared" si="1031"/>
        <v>-0.81662042945927737</v>
      </c>
    </row>
    <row r="1036" spans="1:17" x14ac:dyDescent="0.15">
      <c r="A1036" s="1">
        <v>45</v>
      </c>
      <c r="B1036" s="1" t="s">
        <v>336</v>
      </c>
      <c r="C1036" s="1">
        <v>21</v>
      </c>
      <c r="D1036" s="1" t="s">
        <v>15</v>
      </c>
      <c r="E1036" s="4">
        <f>IF(マンアワー!E1036&gt;0,LN(マンアワー!E1036),0)</f>
        <v>10.789853191530018</v>
      </c>
      <c r="F1036" s="4">
        <f>IF(マンアワー!F1036&gt;0,LN(マンアワー!F1036),0)</f>
        <v>10.993263135751695</v>
      </c>
      <c r="G1036" s="4">
        <f>IF(マンアワー!G1036&gt;0,LN(マンアワー!G1036),0)</f>
        <v>10.999639652714452</v>
      </c>
      <c r="H1036" s="4">
        <f>IF(マンアワー!H1036&gt;0,LN(マンアワー!H1036),0)</f>
        <v>10.977841005364322</v>
      </c>
      <c r="I1036" s="4">
        <f>IF(マンアワー!I1036&gt;0,LN(マンアワー!I1036),0)</f>
        <v>10.737687908913983</v>
      </c>
      <c r="J1036" s="4">
        <f>IF(マンアワー!J1036&gt;0,LN(マンアワー!J1036),0)</f>
        <v>10.726666363861938</v>
      </c>
      <c r="L1036" s="6">
        <f t="shared" ref="L1036:Q1036" si="1032">E1036-E$1105</f>
        <v>-0.77005968971159433</v>
      </c>
      <c r="M1036" s="6">
        <f t="shared" si="1032"/>
        <v>-0.62119940085897163</v>
      </c>
      <c r="N1036" s="6">
        <f t="shared" si="1032"/>
        <v>-0.65645208946663658</v>
      </c>
      <c r="O1036" s="6">
        <f t="shared" si="1032"/>
        <v>-0.6425034495034776</v>
      </c>
      <c r="P1036" s="6">
        <f t="shared" si="1032"/>
        <v>-0.78033462633068851</v>
      </c>
      <c r="Q1036" s="6">
        <f t="shared" si="1032"/>
        <v>-0.78172120938018708</v>
      </c>
    </row>
    <row r="1037" spans="1:17" x14ac:dyDescent="0.15">
      <c r="A1037" s="1">
        <v>45</v>
      </c>
      <c r="B1037" s="1" t="s">
        <v>213</v>
      </c>
      <c r="C1037" s="1">
        <v>22</v>
      </c>
      <c r="D1037" s="1" t="s">
        <v>7</v>
      </c>
      <c r="E1037" s="4">
        <f>IF(マンアワー!E1037&gt;0,LN(マンアワー!E1037),0)</f>
        <v>12.072788515561193</v>
      </c>
      <c r="F1037" s="4">
        <f>IF(マンアワー!F1037&gt;0,LN(マンアワー!F1037),0)</f>
        <v>12.369390925102422</v>
      </c>
      <c r="G1037" s="4">
        <f>IF(マンアワー!G1037&gt;0,LN(マンアワー!G1037),0)</f>
        <v>12.59535343985365</v>
      </c>
      <c r="H1037" s="4">
        <f>IF(マンアワー!H1037&gt;0,LN(マンアワー!H1037),0)</f>
        <v>12.71978366069615</v>
      </c>
      <c r="I1037" s="4">
        <f>IF(マンアワー!I1037&gt;0,LN(マンアワー!I1037),0)</f>
        <v>12.89231830252861</v>
      </c>
      <c r="J1037" s="4">
        <f>IF(マンアワー!J1037&gt;0,LN(マンアワー!J1037),0)</f>
        <v>12.890720055598925</v>
      </c>
      <c r="L1037" s="6">
        <f t="shared" ref="L1037:Q1037" si="1033">E1037-E$1106</f>
        <v>-0.49025020604041813</v>
      </c>
      <c r="M1037" s="6">
        <f t="shared" si="1033"/>
        <v>-0.44803265258226865</v>
      </c>
      <c r="N1037" s="6">
        <f t="shared" si="1033"/>
        <v>-0.47202503491317849</v>
      </c>
      <c r="O1037" s="6">
        <f t="shared" si="1033"/>
        <v>-0.4656528994353053</v>
      </c>
      <c r="P1037" s="6">
        <f t="shared" si="1033"/>
        <v>-0.43990254873188839</v>
      </c>
      <c r="Q1037" s="6">
        <f t="shared" si="1033"/>
        <v>-0.42706953799329384</v>
      </c>
    </row>
    <row r="1038" spans="1:17" x14ac:dyDescent="0.15">
      <c r="A1038" s="1">
        <v>45</v>
      </c>
      <c r="B1038" s="1" t="s">
        <v>213</v>
      </c>
      <c r="C1038" s="1">
        <v>23</v>
      </c>
      <c r="D1038" s="1" t="s">
        <v>28</v>
      </c>
      <c r="E1038" s="4">
        <f>IF(マンアワー!E1038&gt;0,LN(マンアワー!E1038),0)</f>
        <v>11.296116637493602</v>
      </c>
      <c r="F1038" s="4">
        <f>IF(マンアワー!F1038&gt;0,LN(マンアワー!F1038),0)</f>
        <v>11.334010398014021</v>
      </c>
      <c r="G1038" s="4">
        <f>IF(マンアワー!G1038&gt;0,LN(マンアワー!G1038),0)</f>
        <v>11.350264190902969</v>
      </c>
      <c r="H1038" s="4">
        <f>IF(マンアワー!H1038&gt;0,LN(マンアワー!H1038),0)</f>
        <v>11.290550378356114</v>
      </c>
      <c r="I1038" s="4">
        <f>IF(マンアワー!I1038&gt;0,LN(マンアワー!I1038),0)</f>
        <v>11.191119591163162</v>
      </c>
      <c r="J1038" s="4">
        <f>IF(マンアワー!J1038&gt;0,LN(マンアワー!J1038),0)</f>
        <v>11.181685926951936</v>
      </c>
      <c r="L1038" s="6">
        <f t="shared" ref="L1038:Q1038" si="1034">E1038-E$1107</f>
        <v>-0.31460573098832612</v>
      </c>
      <c r="M1038" s="6">
        <f t="shared" si="1034"/>
        <v>-0.42278452381387766</v>
      </c>
      <c r="N1038" s="6">
        <f t="shared" si="1034"/>
        <v>-0.38837012345565647</v>
      </c>
      <c r="O1038" s="6">
        <f t="shared" si="1034"/>
        <v>-0.37107048287781552</v>
      </c>
      <c r="P1038" s="6">
        <f t="shared" si="1034"/>
        <v>-0.35974964633284223</v>
      </c>
      <c r="Q1038" s="6">
        <f t="shared" si="1034"/>
        <v>-0.34705948066770453</v>
      </c>
    </row>
    <row r="1039" spans="1:17" x14ac:dyDescent="0.15">
      <c r="A1039" s="1">
        <v>46</v>
      </c>
      <c r="B1039" s="1" t="s">
        <v>338</v>
      </c>
      <c r="C1039" s="1">
        <v>1</v>
      </c>
      <c r="D1039" s="1" t="s">
        <v>8</v>
      </c>
      <c r="E1039" s="4">
        <f>IF(マンアワー!E1039&gt;0,LN(マンアワー!E1039),0)</f>
        <v>13.42219240174575</v>
      </c>
      <c r="F1039" s="4">
        <f>IF(マンアワー!F1039&gt;0,LN(マンアワー!F1039),0)</f>
        <v>13.018070147874749</v>
      </c>
      <c r="G1039" s="4">
        <f>IF(マンアワー!G1039&gt;0,LN(マンアワー!G1039),0)</f>
        <v>12.590755699367556</v>
      </c>
      <c r="H1039" s="4">
        <f>IF(マンアワー!H1039&gt;0,LN(マンアワー!H1039),0)</f>
        <v>12.099188573002152</v>
      </c>
      <c r="I1039" s="4">
        <f>IF(マンアワー!I1039&gt;0,LN(マンアワー!I1039),0)</f>
        <v>11.979501479710624</v>
      </c>
      <c r="J1039" s="4">
        <f>IF(マンアワー!J1039&gt;0,LN(マンアワー!J1039),0)</f>
        <v>11.962259827038299</v>
      </c>
      <c r="L1039" s="6">
        <f t="shared" ref="L1039:Q1039" si="1035">E1039-E$1085</f>
        <v>0.59415326619367903</v>
      </c>
      <c r="M1039" s="6">
        <f t="shared" si="1035"/>
        <v>0.60846120576360718</v>
      </c>
      <c r="N1039" s="6">
        <f t="shared" si="1035"/>
        <v>0.58453902069966546</v>
      </c>
      <c r="O1039" s="6">
        <f t="shared" si="1035"/>
        <v>0.51816177951454634</v>
      </c>
      <c r="P1039" s="6">
        <f t="shared" si="1035"/>
        <v>0.54976763445387355</v>
      </c>
      <c r="Q1039" s="6">
        <f t="shared" si="1035"/>
        <v>0.55654205289202174</v>
      </c>
    </row>
    <row r="1040" spans="1:17" x14ac:dyDescent="0.15">
      <c r="A1040" s="1">
        <v>46</v>
      </c>
      <c r="B1040" s="1" t="s">
        <v>338</v>
      </c>
      <c r="C1040" s="1">
        <v>2</v>
      </c>
      <c r="D1040" s="1" t="s">
        <v>9</v>
      </c>
      <c r="E1040" s="4">
        <f>IF(マンアワー!E1040&gt;0,LN(マンアワー!E1040),0)</f>
        <v>8.6232785609218823</v>
      </c>
      <c r="F1040" s="4">
        <f>IF(マンアワー!F1040&gt;0,LN(マンアワー!F1040),0)</f>
        <v>8.3736015012314358</v>
      </c>
      <c r="G1040" s="4">
        <f>IF(マンアワー!G1040&gt;0,LN(マンアワー!G1040),0)</f>
        <v>8.3978989836686662</v>
      </c>
      <c r="H1040" s="4">
        <f>IF(マンアワー!H1040&gt;0,LN(マンアワー!H1040),0)</f>
        <v>7.9345776106516412</v>
      </c>
      <c r="I1040" s="4">
        <f>IF(マンアワー!I1040&gt;0,LN(マンアワー!I1040),0)</f>
        <v>7.6922499796836412</v>
      </c>
      <c r="J1040" s="4">
        <f>IF(マンアワー!J1040&gt;0,LN(マンアワー!J1040),0)</f>
        <v>7.6263610213125697</v>
      </c>
      <c r="L1040" s="6">
        <f t="shared" ref="L1040:Q1040" si="1036">E1040-E$1086</f>
        <v>-0.22485170233323082</v>
      </c>
      <c r="M1040" s="6">
        <f t="shared" si="1036"/>
        <v>5.2897822472777634E-2</v>
      </c>
      <c r="N1040" s="6">
        <f t="shared" si="1036"/>
        <v>0.32215918465297655</v>
      </c>
      <c r="O1040" s="6">
        <f t="shared" si="1036"/>
        <v>0.21563568191674243</v>
      </c>
      <c r="P1040" s="6">
        <f t="shared" si="1036"/>
        <v>0.4991955462157609</v>
      </c>
      <c r="Q1040" s="6">
        <f t="shared" si="1036"/>
        <v>0.57974466315597617</v>
      </c>
    </row>
    <row r="1041" spans="1:17" x14ac:dyDescent="0.15">
      <c r="A1041" s="1">
        <v>46</v>
      </c>
      <c r="B1041" s="1" t="s">
        <v>339</v>
      </c>
      <c r="C1041" s="1">
        <v>3</v>
      </c>
      <c r="D1041" s="1" t="s">
        <v>16</v>
      </c>
      <c r="E1041" s="4">
        <f>IF(マンアワー!E1041&gt;0,LN(マンアワー!E1041),0)</f>
        <v>10.901853534809765</v>
      </c>
      <c r="F1041" s="4">
        <f>IF(マンアワー!F1041&gt;0,LN(マンアワー!F1041),0)</f>
        <v>11.02768741129513</v>
      </c>
      <c r="G1041" s="4">
        <f>IF(マンアワー!G1041&gt;0,LN(マンアワー!G1041),0)</f>
        <v>11.195312495523584</v>
      </c>
      <c r="H1041" s="4">
        <f>IF(マンアワー!H1041&gt;0,LN(マンアワー!H1041),0)</f>
        <v>11.057614636190644</v>
      </c>
      <c r="I1041" s="4">
        <f>IF(マンアワー!I1041&gt;0,LN(マンアワー!I1041),0)</f>
        <v>11.095458329803465</v>
      </c>
      <c r="J1041" s="4">
        <f>IF(マンアワー!J1041&gt;0,LN(マンアワー!J1041),0)</f>
        <v>11.041320677879797</v>
      </c>
      <c r="L1041" s="6">
        <f t="shared" ref="L1041:Q1041" si="1037">E1041-E$1087</f>
        <v>0.19299498464763865</v>
      </c>
      <c r="M1041" s="6">
        <f t="shared" si="1037"/>
        <v>0.30957455256369393</v>
      </c>
      <c r="N1041" s="6">
        <f t="shared" si="1037"/>
        <v>0.37136198791901975</v>
      </c>
      <c r="O1041" s="6">
        <f t="shared" si="1037"/>
        <v>0.3307303407934441</v>
      </c>
      <c r="P1041" s="6">
        <f t="shared" si="1037"/>
        <v>0.38792196322999928</v>
      </c>
      <c r="Q1041" s="6">
        <f t="shared" si="1037"/>
        <v>0.38732271220406744</v>
      </c>
    </row>
    <row r="1042" spans="1:17" x14ac:dyDescent="0.15">
      <c r="A1042" s="1">
        <v>46</v>
      </c>
      <c r="B1042" s="1" t="s">
        <v>339</v>
      </c>
      <c r="C1042" s="1">
        <v>4</v>
      </c>
      <c r="D1042" s="1" t="s">
        <v>17</v>
      </c>
      <c r="E1042" s="4">
        <f>IF(マンアワー!E1042&gt;0,LN(マンアワー!E1042),0)</f>
        <v>11.2717158604296</v>
      </c>
      <c r="F1042" s="4">
        <f>IF(マンアワー!F1042&gt;0,LN(マンアワー!F1042),0)</f>
        <v>11.165737892364149</v>
      </c>
      <c r="G1042" s="4">
        <f>IF(マンアワー!G1042&gt;0,LN(マンアワー!G1042),0)</f>
        <v>10.687184629393657</v>
      </c>
      <c r="H1042" s="4">
        <f>IF(マンアワー!H1042&gt;0,LN(マンアワー!H1042),0)</f>
        <v>9.7501085106419634</v>
      </c>
      <c r="I1042" s="4">
        <f>IF(マンアワー!I1042&gt;0,LN(マンアワー!I1042),0)</f>
        <v>8.9516999554070242</v>
      </c>
      <c r="J1042" s="4">
        <f>IF(マンアワー!J1042&gt;0,LN(マンアワー!J1042),0)</f>
        <v>8.824415472398158</v>
      </c>
      <c r="L1042" s="6">
        <f t="shared" ref="L1042:Q1042" si="1038">E1042-E$1088</f>
        <v>0.36407070282074194</v>
      </c>
      <c r="M1042" s="6">
        <f t="shared" si="1038"/>
        <v>0.30987795969408261</v>
      </c>
      <c r="N1042" s="6">
        <f t="shared" si="1038"/>
        <v>-0.18756242882959029</v>
      </c>
      <c r="O1042" s="6">
        <f t="shared" si="1038"/>
        <v>-0.47057473034509911</v>
      </c>
      <c r="P1042" s="6">
        <f t="shared" si="1038"/>
        <v>-0.65517113019840245</v>
      </c>
      <c r="Q1042" s="6">
        <f t="shared" si="1038"/>
        <v>-0.66726384344536882</v>
      </c>
    </row>
    <row r="1043" spans="1:17" x14ac:dyDescent="0.15">
      <c r="A1043" s="1">
        <v>46</v>
      </c>
      <c r="B1043" s="1" t="s">
        <v>339</v>
      </c>
      <c r="C1043" s="1">
        <v>5</v>
      </c>
      <c r="D1043" s="1" t="s">
        <v>18</v>
      </c>
      <c r="E1043" s="4">
        <f>IF(マンアワー!E1043&gt;0,LN(マンアワー!E1043),0)</f>
        <v>8.6293591964162477</v>
      </c>
      <c r="F1043" s="4">
        <f>IF(マンアワー!F1043&gt;0,LN(マンアワー!F1043),0)</f>
        <v>8.512359489919449</v>
      </c>
      <c r="G1043" s="4">
        <f>IF(マンアワー!G1043&gt;0,LN(マンアワー!G1043),0)</f>
        <v>8.338850752008609</v>
      </c>
      <c r="H1043" s="4">
        <f>IF(マンアワー!H1043&gt;0,LN(マンアワー!H1043),0)</f>
        <v>7.9023232486441026</v>
      </c>
      <c r="I1043" s="4">
        <f>IF(マンアワー!I1043&gt;0,LN(マンアワー!I1043),0)</f>
        <v>7.6876337672174273</v>
      </c>
      <c r="J1043" s="4">
        <f>IF(マンアワー!J1043&gt;0,LN(マンアワー!J1043),0)</f>
        <v>7.6656587451991678</v>
      </c>
      <c r="L1043" s="6">
        <f t="shared" ref="L1043:Q1043" si="1039">E1043-E$1089</f>
        <v>-0.71248993784031178</v>
      </c>
      <c r="M1043" s="6">
        <f t="shared" si="1039"/>
        <v>-0.67418143286222865</v>
      </c>
      <c r="N1043" s="6">
        <f t="shared" si="1039"/>
        <v>-0.9081945510877123</v>
      </c>
      <c r="O1043" s="6">
        <f t="shared" si="1039"/>
        <v>-1.1596416720424534</v>
      </c>
      <c r="P1043" s="6">
        <f t="shared" si="1039"/>
        <v>-1.1746416610940056</v>
      </c>
      <c r="Q1043" s="6">
        <f t="shared" si="1039"/>
        <v>-1.1475771899572385</v>
      </c>
    </row>
    <row r="1044" spans="1:17" x14ac:dyDescent="0.15">
      <c r="A1044" s="1">
        <v>46</v>
      </c>
      <c r="B1044" s="1" t="s">
        <v>339</v>
      </c>
      <c r="C1044" s="1">
        <v>6</v>
      </c>
      <c r="D1044" s="1" t="s">
        <v>2</v>
      </c>
      <c r="E1044" s="4">
        <f>IF(マンアワー!E1044&gt;0,LN(マンアワー!E1044),0)</f>
        <v>7.9070312268347465</v>
      </c>
      <c r="F1044" s="4">
        <f>IF(マンアワー!F1044&gt;0,LN(マンアワー!F1044),0)</f>
        <v>7.7137985101307871</v>
      </c>
      <c r="G1044" s="4">
        <f>IF(マンアワー!G1044&gt;0,LN(マンアワー!G1044),0)</f>
        <v>7.8162236850157871</v>
      </c>
      <c r="H1044" s="4">
        <f>IF(マンアワー!H1044&gt;0,LN(マンアワー!H1044),0)</f>
        <v>7.4141691578092397</v>
      </c>
      <c r="I1044" s="4">
        <f>IF(マンアワー!I1044&gt;0,LN(マンアワー!I1044),0)</f>
        <v>7.3235983767025017</v>
      </c>
      <c r="J1044" s="4">
        <f>IF(マンアワー!J1044&gt;0,LN(マンアワー!J1044),0)</f>
        <v>7.1784775039981739</v>
      </c>
      <c r="L1044" s="6">
        <f t="shared" ref="L1044:Q1044" si="1040">E1044-E$1090</f>
        <v>-1.456809868238425</v>
      </c>
      <c r="M1044" s="6">
        <f t="shared" si="1040"/>
        <v>-1.4365870475061397</v>
      </c>
      <c r="N1044" s="6">
        <f t="shared" si="1040"/>
        <v>-1.3801056835141523</v>
      </c>
      <c r="O1044" s="6">
        <f t="shared" si="1040"/>
        <v>-1.7340382180404843</v>
      </c>
      <c r="P1044" s="6">
        <f t="shared" si="1040"/>
        <v>-1.7593372364158304</v>
      </c>
      <c r="Q1044" s="6">
        <f t="shared" si="1040"/>
        <v>-1.8254369090836651</v>
      </c>
    </row>
    <row r="1045" spans="1:17" x14ac:dyDescent="0.15">
      <c r="A1045" s="1">
        <v>46</v>
      </c>
      <c r="B1045" s="1" t="s">
        <v>339</v>
      </c>
      <c r="C1045" s="1">
        <v>7</v>
      </c>
      <c r="D1045" s="1" t="s">
        <v>19</v>
      </c>
      <c r="E1045" s="4">
        <f>IF(マンアワー!E1045&gt;0,LN(マンアワー!E1045),0)</f>
        <v>4.7589316902550571</v>
      </c>
      <c r="F1045" s="4">
        <f>IF(マンアワー!F1045&gt;0,LN(マンアワー!F1045),0)</f>
        <v>5.0895234966355609</v>
      </c>
      <c r="G1045" s="4">
        <f>IF(マンアワー!G1045&gt;0,LN(マンアワー!G1045),0)</f>
        <v>5.3644225763568425</v>
      </c>
      <c r="H1045" s="4">
        <f>IF(マンアワー!H1045&gt;0,LN(マンアワー!H1045),0)</f>
        <v>5.7625275200901749</v>
      </c>
      <c r="I1045" s="4">
        <f>IF(マンアワー!I1045&gt;0,LN(マンアワー!I1045),0)</f>
        <v>5.6301632691998957</v>
      </c>
      <c r="J1045" s="4">
        <f>IF(マンアワー!J1045&gt;0,LN(マンアワー!J1045),0)</f>
        <v>5.5282668176337211</v>
      </c>
      <c r="L1045" s="6">
        <f t="shared" ref="L1045:Q1045" si="1041">E1045-E$1091</f>
        <v>-1.7437486131403634</v>
      </c>
      <c r="M1045" s="6">
        <f t="shared" si="1041"/>
        <v>-1.4571461237960568</v>
      </c>
      <c r="N1045" s="6">
        <f t="shared" si="1041"/>
        <v>-1.0629087267711785</v>
      </c>
      <c r="O1045" s="6">
        <f t="shared" si="1041"/>
        <v>-0.56071621419609485</v>
      </c>
      <c r="P1045" s="6">
        <f t="shared" si="1041"/>
        <v>-0.67983556289185465</v>
      </c>
      <c r="Q1045" s="6">
        <f t="shared" si="1041"/>
        <v>-0.62026943829807291</v>
      </c>
    </row>
    <row r="1046" spans="1:17" x14ac:dyDescent="0.15">
      <c r="A1046" s="1">
        <v>46</v>
      </c>
      <c r="B1046" s="1" t="s">
        <v>339</v>
      </c>
      <c r="C1046" s="1">
        <v>8</v>
      </c>
      <c r="D1046" s="1" t="s">
        <v>20</v>
      </c>
      <c r="E1046" s="4">
        <f>IF(マンアワー!E1046&gt;0,LN(マンアワー!E1046),0)</f>
        <v>9.6923065459931088</v>
      </c>
      <c r="F1046" s="4">
        <f>IF(マンアワー!F1046&gt;0,LN(マンアワー!F1046),0)</f>
        <v>9.9710106737133337</v>
      </c>
      <c r="G1046" s="4">
        <f>IF(マンアワー!G1046&gt;0,LN(マンアワー!G1046),0)</f>
        <v>10.159868433937499</v>
      </c>
      <c r="H1046" s="4">
        <f>IF(マンアワー!H1046&gt;0,LN(マンアワー!H1046),0)</f>
        <v>9.5258159882821332</v>
      </c>
      <c r="I1046" s="4">
        <f>IF(マンアワー!I1046&gt;0,LN(マンアワー!I1046),0)</f>
        <v>9.2492683088923044</v>
      </c>
      <c r="J1046" s="4">
        <f>IF(マンアワー!J1046&gt;0,LN(マンアワー!J1046),0)</f>
        <v>9.1540722751453778</v>
      </c>
      <c r="L1046" s="6">
        <f t="shared" ref="L1046:Q1046" si="1042">E1046-E$1092</f>
        <v>-0.29690798787653883</v>
      </c>
      <c r="M1046" s="6">
        <f t="shared" si="1042"/>
        <v>-8.578656251787109E-3</v>
      </c>
      <c r="N1046" s="6">
        <f t="shared" si="1042"/>
        <v>0.27333845313298077</v>
      </c>
      <c r="O1046" s="6">
        <f t="shared" si="1042"/>
        <v>-9.9235515062989776E-2</v>
      </c>
      <c r="P1046" s="6">
        <f t="shared" si="1042"/>
        <v>-2.6874944318610261E-2</v>
      </c>
      <c r="Q1046" s="6">
        <f t="shared" si="1042"/>
        <v>1.4473269436203751E-2</v>
      </c>
    </row>
    <row r="1047" spans="1:17" x14ac:dyDescent="0.15">
      <c r="A1047" s="1">
        <v>46</v>
      </c>
      <c r="B1047" s="1" t="s">
        <v>339</v>
      </c>
      <c r="C1047" s="1">
        <v>9</v>
      </c>
      <c r="D1047" s="1" t="s">
        <v>21</v>
      </c>
      <c r="E1047" s="4">
        <f>IF(マンアワー!E1047&gt;0,LN(マンアワー!E1047),0)</f>
        <v>7.7919399399706499</v>
      </c>
      <c r="F1047" s="4">
        <f>IF(マンアワー!F1047&gt;0,LN(マンアワー!F1047),0)</f>
        <v>6.9144500167831842</v>
      </c>
      <c r="G1047" s="4">
        <f>IF(マンアワー!G1047&gt;0,LN(マンアワー!G1047),0)</f>
        <v>7.2247630808446779</v>
      </c>
      <c r="H1047" s="4">
        <f>IF(マンアワー!H1047&gt;0,LN(マンアワー!H1047),0)</f>
        <v>6.4243570483565575</v>
      </c>
      <c r="I1047" s="4">
        <f>IF(マンアワー!I1047&gt;0,LN(マンアワー!I1047),0)</f>
        <v>7.2490758259649555</v>
      </c>
      <c r="J1047" s="4">
        <f>IF(マンアワー!J1047&gt;0,LN(マンアワー!J1047),0)</f>
        <v>6.9953212521153896</v>
      </c>
      <c r="L1047" s="6">
        <f t="shared" ref="L1047:Q1047" si="1043">E1047-E$1093</f>
        <v>-2.1433837178697601</v>
      </c>
      <c r="M1047" s="6">
        <f t="shared" si="1043"/>
        <v>-2.7785746531951583</v>
      </c>
      <c r="N1047" s="6">
        <f t="shared" si="1043"/>
        <v>-2.3192205081071826</v>
      </c>
      <c r="O1047" s="6">
        <f t="shared" si="1043"/>
        <v>-2.9028421612172997</v>
      </c>
      <c r="P1047" s="6">
        <f t="shared" si="1043"/>
        <v>-2.156136399217071</v>
      </c>
      <c r="Q1047" s="6">
        <f t="shared" si="1043"/>
        <v>-2.2390592455429568</v>
      </c>
    </row>
    <row r="1048" spans="1:17" x14ac:dyDescent="0.15">
      <c r="A1048" s="1">
        <v>46</v>
      </c>
      <c r="B1048" s="1" t="s">
        <v>340</v>
      </c>
      <c r="C1048" s="1">
        <v>10</v>
      </c>
      <c r="D1048" s="1" t="s">
        <v>22</v>
      </c>
      <c r="E1048" s="4">
        <f>IF(マンアワー!E1048&gt;0,LN(マンアワー!E1048),0)</f>
        <v>8.731691841534019</v>
      </c>
      <c r="F1048" s="4">
        <f>IF(マンアワー!F1048&gt;0,LN(マンアワー!F1048),0)</f>
        <v>8.8554295893733244</v>
      </c>
      <c r="G1048" s="4">
        <f>IF(マンアワー!G1048&gt;0,LN(マンアワー!G1048),0)</f>
        <v>9.1783673307429101</v>
      </c>
      <c r="H1048" s="4">
        <f>IF(マンアワー!H1048&gt;0,LN(マンアワー!H1048),0)</f>
        <v>9.0885144776252069</v>
      </c>
      <c r="I1048" s="4">
        <f>IF(マンアワー!I1048&gt;0,LN(マンアワー!I1048),0)</f>
        <v>8.7919853846555753</v>
      </c>
      <c r="J1048" s="4">
        <f>IF(マンアワー!J1048&gt;0,LN(マンアワー!J1048),0)</f>
        <v>8.7266538945588117</v>
      </c>
      <c r="L1048" s="6">
        <f t="shared" ref="L1048:Q1048" si="1044">E1048-E$1094</f>
        <v>-1.3820329155226112</v>
      </c>
      <c r="M1048" s="6">
        <f t="shared" si="1044"/>
        <v>-1.2047497127724345</v>
      </c>
      <c r="N1048" s="6">
        <f t="shared" si="1044"/>
        <v>-1.118897953516079</v>
      </c>
      <c r="O1048" s="6">
        <f t="shared" si="1044"/>
        <v>-1.0243546904867227</v>
      </c>
      <c r="P1048" s="6">
        <f t="shared" si="1044"/>
        <v>-1.156139041411226</v>
      </c>
      <c r="Q1048" s="6">
        <f t="shared" si="1044"/>
        <v>-1.0967783277687708</v>
      </c>
    </row>
    <row r="1049" spans="1:17" x14ac:dyDescent="0.15">
      <c r="A1049" s="1">
        <v>46</v>
      </c>
      <c r="B1049" s="1" t="s">
        <v>339</v>
      </c>
      <c r="C1049" s="1">
        <v>11</v>
      </c>
      <c r="D1049" s="1" t="s">
        <v>23</v>
      </c>
      <c r="E1049" s="4">
        <f>IF(マンアワー!E1049&gt;0,LN(マンアワー!E1049),0)</f>
        <v>7.9763760350559929</v>
      </c>
      <c r="F1049" s="4">
        <f>IF(マンアワー!F1049&gt;0,LN(マンアワー!F1049),0)</f>
        <v>8.1723091713767797</v>
      </c>
      <c r="G1049" s="4">
        <f>IF(マンアワー!G1049&gt;0,LN(マンアワー!G1049),0)</f>
        <v>8.596968751399384</v>
      </c>
      <c r="H1049" s="4">
        <f>IF(マンアワー!H1049&gt;0,LN(マンアワー!H1049),0)</f>
        <v>8.9881127021884577</v>
      </c>
      <c r="I1049" s="4">
        <f>IF(マンアワー!I1049&gt;0,LN(マンアワー!I1049),0)</f>
        <v>9.1920957570202368</v>
      </c>
      <c r="J1049" s="4">
        <f>IF(マンアワー!J1049&gt;0,LN(マンアワー!J1049),0)</f>
        <v>8.8648334030173199</v>
      </c>
      <c r="L1049" s="6">
        <f t="shared" ref="L1049:Q1049" si="1045">E1049-E$1095</f>
        <v>-2.2179548686102395</v>
      </c>
      <c r="M1049" s="6">
        <f t="shared" si="1045"/>
        <v>-2.0820419872953959</v>
      </c>
      <c r="N1049" s="6">
        <f t="shared" si="1045"/>
        <v>-1.8799834613704824</v>
      </c>
      <c r="O1049" s="6">
        <f t="shared" si="1045"/>
        <v>-1.4184560542272777</v>
      </c>
      <c r="P1049" s="6">
        <f t="shared" si="1045"/>
        <v>-1.2271280655363448</v>
      </c>
      <c r="Q1049" s="6">
        <f t="shared" si="1045"/>
        <v>-1.3298167495680904</v>
      </c>
    </row>
    <row r="1050" spans="1:17" x14ac:dyDescent="0.15">
      <c r="A1050" s="1">
        <v>46</v>
      </c>
      <c r="B1050" s="1" t="s">
        <v>339</v>
      </c>
      <c r="C1050" s="1">
        <v>12</v>
      </c>
      <c r="D1050" s="1" t="s">
        <v>24</v>
      </c>
      <c r="E1050" s="4">
        <f>IF(マンアワー!E1050&gt;0,LN(マンアワー!E1050),0)</f>
        <v>8.5284711355253098</v>
      </c>
      <c r="F1050" s="4">
        <f>IF(マンアワー!F1050&gt;0,LN(マンアワー!F1050),0)</f>
        <v>10.040881565154438</v>
      </c>
      <c r="G1050" s="4">
        <f>IF(マンアワー!G1050&gt;0,LN(マンアワー!G1050),0)</f>
        <v>10.741502502584137</v>
      </c>
      <c r="H1050" s="4">
        <f>IF(マンアワー!H1050&gt;0,LN(マンアワー!H1050),0)</f>
        <v>11.021931059112962</v>
      </c>
      <c r="I1050" s="4">
        <f>IF(マンアワー!I1050&gt;0,LN(マンアワー!I1050),0)</f>
        <v>10.759681685816629</v>
      </c>
      <c r="J1050" s="4">
        <f>IF(マンアワー!J1050&gt;0,LN(マンアワー!J1050),0)</f>
        <v>10.575184598678403</v>
      </c>
      <c r="L1050" s="6">
        <f t="shared" ref="L1050:Q1050" si="1046">E1050-E$1096</f>
        <v>-1.6601539232472451</v>
      </c>
      <c r="M1050" s="6">
        <f t="shared" si="1046"/>
        <v>-0.37464718984487355</v>
      </c>
      <c r="N1050" s="6">
        <f t="shared" si="1046"/>
        <v>-0.23937634381493211</v>
      </c>
      <c r="O1050" s="6">
        <f t="shared" si="1046"/>
        <v>0.13908430566731056</v>
      </c>
      <c r="P1050" s="6">
        <f t="shared" si="1046"/>
        <v>1.5509213420484613E-2</v>
      </c>
      <c r="Q1050" s="6">
        <f t="shared" si="1046"/>
        <v>-4.3041634288124797E-2</v>
      </c>
    </row>
    <row r="1051" spans="1:17" x14ac:dyDescent="0.15">
      <c r="A1051" s="1">
        <v>46</v>
      </c>
      <c r="B1051" s="1" t="s">
        <v>340</v>
      </c>
      <c r="C1051" s="1">
        <v>13</v>
      </c>
      <c r="D1051" s="1" t="s">
        <v>25</v>
      </c>
      <c r="E1051" s="4">
        <f>IF(マンアワー!E1051&gt;0,LN(マンアワー!E1051),0)</f>
        <v>8.0927508401752686</v>
      </c>
      <c r="F1051" s="4">
        <f>IF(マンアワー!F1051&gt;0,LN(マンアワー!F1051),0)</f>
        <v>7.7884924454498465</v>
      </c>
      <c r="G1051" s="4">
        <f>IF(マンアワー!G1051&gt;0,LN(マンアワー!G1051),0)</f>
        <v>7.8568383886910977</v>
      </c>
      <c r="H1051" s="4">
        <f>IF(マンアワー!H1051&gt;0,LN(マンアワー!H1051),0)</f>
        <v>7.7605649456590928</v>
      </c>
      <c r="I1051" s="4">
        <f>IF(マンアワー!I1051&gt;0,LN(マンアワー!I1051),0)</f>
        <v>7.94913198348363</v>
      </c>
      <c r="J1051" s="4">
        <f>IF(マンアワー!J1051&gt;0,LN(マンアワー!J1051),0)</f>
        <v>7.7902759184782697</v>
      </c>
      <c r="L1051" s="6">
        <f t="shared" ref="L1051:Q1051" si="1047">E1051-E$1097</f>
        <v>-1.5407329853847394</v>
      </c>
      <c r="M1051" s="6">
        <f t="shared" si="1047"/>
        <v>-1.9775403906457507</v>
      </c>
      <c r="N1051" s="6">
        <f t="shared" si="1047"/>
        <v>-1.9585390502645561</v>
      </c>
      <c r="O1051" s="6">
        <f t="shared" si="1047"/>
        <v>-1.9718619299926967</v>
      </c>
      <c r="P1051" s="6">
        <f t="shared" si="1047"/>
        <v>-2.0546834927306659</v>
      </c>
      <c r="Q1051" s="6">
        <f t="shared" si="1047"/>
        <v>-2.0606518973484507</v>
      </c>
    </row>
    <row r="1052" spans="1:17" x14ac:dyDescent="0.15">
      <c r="A1052" s="1">
        <v>46</v>
      </c>
      <c r="B1052" s="1" t="s">
        <v>340</v>
      </c>
      <c r="C1052" s="1">
        <v>14</v>
      </c>
      <c r="D1052" s="1" t="s">
        <v>26</v>
      </c>
      <c r="E1052" s="4">
        <f>IF(マンアワー!E1052&gt;0,LN(マンアワー!E1052),0)</f>
        <v>6.80437077509354</v>
      </c>
      <c r="F1052" s="4">
        <f>IF(マンアワー!F1052&gt;0,LN(マンアワー!F1052),0)</f>
        <v>6.5692798384966631</v>
      </c>
      <c r="G1052" s="4">
        <f>IF(マンアワー!G1052&gt;0,LN(マンアワー!G1052),0)</f>
        <v>6.7576334387061898</v>
      </c>
      <c r="H1052" s="4">
        <f>IF(マンアワー!H1052&gt;0,LN(マンアワー!H1052),0)</f>
        <v>6.9690357990051357</v>
      </c>
      <c r="I1052" s="4">
        <f>IF(マンアワー!I1052&gt;0,LN(マンアワー!I1052),0)</f>
        <v>6.6965649369822913</v>
      </c>
      <c r="J1052" s="4">
        <f>IF(マンアワー!J1052&gt;0,LN(マンアワー!J1052),0)</f>
        <v>6.658061956919334</v>
      </c>
      <c r="L1052" s="6">
        <f t="shared" ref="L1052:Q1052" si="1048">E1052-E$1098</f>
        <v>-1.1503249375607281</v>
      </c>
      <c r="M1052" s="6">
        <f t="shared" si="1048"/>
        <v>-1.7812758675560287</v>
      </c>
      <c r="N1052" s="6">
        <f t="shared" si="1048"/>
        <v>-1.7882219298759505</v>
      </c>
      <c r="O1052" s="6">
        <f t="shared" si="1048"/>
        <v>-1.2036077584260578</v>
      </c>
      <c r="P1052" s="6">
        <f t="shared" si="1048"/>
        <v>-1.3666036610584005</v>
      </c>
      <c r="Q1052" s="6">
        <f t="shared" si="1048"/>
        <v>-1.281084259615719</v>
      </c>
    </row>
    <row r="1053" spans="1:17" x14ac:dyDescent="0.15">
      <c r="A1053" s="1">
        <v>46</v>
      </c>
      <c r="B1053" s="1" t="s">
        <v>340</v>
      </c>
      <c r="C1053" s="1">
        <v>15</v>
      </c>
      <c r="D1053" s="1" t="s">
        <v>27</v>
      </c>
      <c r="E1053" s="4">
        <f>IF(マンアワー!E1053&gt;0,LN(マンアワー!E1053),0)</f>
        <v>10.732817844302607</v>
      </c>
      <c r="F1053" s="4">
        <f>IF(マンアワー!F1053&gt;0,LN(マンアワー!F1053),0)</f>
        <v>10.67702714609865</v>
      </c>
      <c r="G1053" s="4">
        <f>IF(マンアワー!G1053&gt;0,LN(マンアワー!G1053),0)</f>
        <v>10.565890723489522</v>
      </c>
      <c r="H1053" s="4">
        <f>IF(マンアワー!H1053&gt;0,LN(マンアワー!H1053),0)</f>
        <v>10.228501113637867</v>
      </c>
      <c r="I1053" s="4">
        <f>IF(マンアワー!I1053&gt;0,LN(マンアワー!I1053),0)</f>
        <v>9.8876184189342737</v>
      </c>
      <c r="J1053" s="4">
        <f>IF(マンアワー!J1053&gt;0,LN(マンアワー!J1053),0)</f>
        <v>9.8307139739073985</v>
      </c>
      <c r="L1053" s="6">
        <f t="shared" ref="L1053:Q1053" si="1049">E1053-E$1099</f>
        <v>-0.63942818011356906</v>
      </c>
      <c r="M1053" s="6">
        <f t="shared" si="1049"/>
        <v>-0.62440291921215874</v>
      </c>
      <c r="N1053" s="6">
        <f t="shared" si="1049"/>
        <v>-0.75075838592687383</v>
      </c>
      <c r="O1053" s="6">
        <f t="shared" si="1049"/>
        <v>-0.83951026791025818</v>
      </c>
      <c r="P1053" s="6">
        <f t="shared" si="1049"/>
        <v>-0.94788646073112126</v>
      </c>
      <c r="Q1053" s="6">
        <f t="shared" si="1049"/>
        <v>-0.91459925193725411</v>
      </c>
    </row>
    <row r="1054" spans="1:17" x14ac:dyDescent="0.15">
      <c r="A1054" s="1">
        <v>46</v>
      </c>
      <c r="B1054" s="1" t="s">
        <v>338</v>
      </c>
      <c r="C1054" s="1">
        <v>16</v>
      </c>
      <c r="D1054" s="1" t="s">
        <v>10</v>
      </c>
      <c r="E1054" s="4">
        <f>IF(マンアワー!E1054&gt;0,LN(マンアワー!E1054),0)</f>
        <v>11.680406451978682</v>
      </c>
      <c r="F1054" s="4">
        <f>IF(マンアワー!F1054&gt;0,LN(マンアワー!F1054),0)</f>
        <v>12.271885566284597</v>
      </c>
      <c r="G1054" s="4">
        <f>IF(マンアワー!G1054&gt;0,LN(マンアワー!G1054),0)</f>
        <v>12.185846291308359</v>
      </c>
      <c r="H1054" s="4">
        <f>IF(マンアワー!H1054&gt;0,LN(マンアワー!H1054),0)</f>
        <v>12.137561273523321</v>
      </c>
      <c r="I1054" s="4">
        <f>IF(マンアワー!I1054&gt;0,LN(マンアワー!I1054),0)</f>
        <v>11.874108432263645</v>
      </c>
      <c r="J1054" s="4">
        <f>IF(マンアワー!J1054&gt;0,LN(マンアワー!J1054),0)</f>
        <v>11.838448606825585</v>
      </c>
      <c r="L1054" s="6">
        <f t="shared" ref="L1054:Q1054" si="1050">E1054-E$1100</f>
        <v>-0.30188718690328287</v>
      </c>
      <c r="M1054" s="6">
        <f t="shared" si="1050"/>
        <v>-1.4044216604652604E-2</v>
      </c>
      <c r="N1054" s="6">
        <f t="shared" si="1050"/>
        <v>-7.9659170187005301E-2</v>
      </c>
      <c r="O1054" s="6">
        <f t="shared" si="1050"/>
        <v>-0.11416080314140409</v>
      </c>
      <c r="P1054" s="6">
        <f t="shared" si="1050"/>
        <v>-0.16558504979802002</v>
      </c>
      <c r="Q1054" s="6">
        <f t="shared" si="1050"/>
        <v>-0.14533939798455719</v>
      </c>
    </row>
    <row r="1055" spans="1:17" x14ac:dyDescent="0.15">
      <c r="A1055" s="1">
        <v>46</v>
      </c>
      <c r="B1055" s="1" t="s">
        <v>338</v>
      </c>
      <c r="C1055" s="1">
        <v>17</v>
      </c>
      <c r="D1055" s="1" t="s">
        <v>11</v>
      </c>
      <c r="E1055" s="4">
        <f>IF(マンアワー!E1055&gt;0,LN(マンアワー!E1055),0)</f>
        <v>8.9190155903711243</v>
      </c>
      <c r="F1055" s="4">
        <f>IF(マンアワー!F1055&gt;0,LN(マンアワー!F1055),0)</f>
        <v>9.1399968368825206</v>
      </c>
      <c r="G1055" s="4">
        <f>IF(マンアワー!G1055&gt;0,LN(マンアワー!G1055),0)</f>
        <v>9.3180718059789829</v>
      </c>
      <c r="H1055" s="4">
        <f>IF(マンアワー!H1055&gt;0,LN(マンアワー!H1055),0)</f>
        <v>9.2814840913029304</v>
      </c>
      <c r="I1055" s="4">
        <f>IF(マンアワー!I1055&gt;0,LN(マンアワー!I1055),0)</f>
        <v>9.3385892693474837</v>
      </c>
      <c r="J1055" s="4">
        <f>IF(マンアワー!J1055&gt;0,LN(マンアワー!J1055),0)</f>
        <v>9.3279968305241212</v>
      </c>
      <c r="L1055" s="6">
        <f t="shared" ref="L1055:Q1055" si="1051">E1055-E$1101</f>
        <v>-0.25350956272273883</v>
      </c>
      <c r="M1055" s="6">
        <f t="shared" si="1051"/>
        <v>-0.1959282529949764</v>
      </c>
      <c r="N1055" s="6">
        <f t="shared" si="1051"/>
        <v>-0.12922095596607264</v>
      </c>
      <c r="O1055" s="6">
        <f t="shared" si="1051"/>
        <v>-0.21500995820098545</v>
      </c>
      <c r="P1055" s="6">
        <f t="shared" si="1051"/>
        <v>-9.8427004254734385E-2</v>
      </c>
      <c r="Q1055" s="6">
        <f t="shared" si="1051"/>
        <v>-9.496516871136329E-2</v>
      </c>
    </row>
    <row r="1056" spans="1:17" x14ac:dyDescent="0.15">
      <c r="A1056" s="1">
        <v>46</v>
      </c>
      <c r="B1056" s="1" t="s">
        <v>338</v>
      </c>
      <c r="C1056" s="1">
        <v>18</v>
      </c>
      <c r="D1056" s="1" t="s">
        <v>12</v>
      </c>
      <c r="E1056" s="4">
        <f>IF(マンアワー!E1056&gt;0,LN(マンアワー!E1056),0)</f>
        <v>12.416666702314386</v>
      </c>
      <c r="F1056" s="4">
        <f>IF(マンアワー!F1056&gt;0,LN(マンアワー!F1056),0)</f>
        <v>12.561443170625976</v>
      </c>
      <c r="G1056" s="4">
        <f>IF(マンアワー!G1056&gt;0,LN(マンアワー!G1056),0)</f>
        <v>12.469613929260428</v>
      </c>
      <c r="H1056" s="4">
        <f>IF(マンアワー!H1056&gt;0,LN(マンアワー!H1056),0)</f>
        <v>12.292103849136094</v>
      </c>
      <c r="I1056" s="4">
        <f>IF(マンアワー!I1056&gt;0,LN(マンアワー!I1056),0)</f>
        <v>12.090255941428033</v>
      </c>
      <c r="J1056" s="4">
        <f>IF(マンアワー!J1056&gt;0,LN(マンアワー!J1056),0)</f>
        <v>12.027939019184998</v>
      </c>
      <c r="L1056" s="6">
        <f t="shared" ref="L1056:Q1056" si="1052">E1056-E$1102</f>
        <v>-0.17190325355809044</v>
      </c>
      <c r="M1056" s="6">
        <f t="shared" si="1052"/>
        <v>-0.15196357890344636</v>
      </c>
      <c r="N1056" s="6">
        <f t="shared" si="1052"/>
        <v>-0.17548897244104467</v>
      </c>
      <c r="O1056" s="6">
        <f t="shared" si="1052"/>
        <v>-0.21605307135931895</v>
      </c>
      <c r="P1056" s="6">
        <f t="shared" si="1052"/>
        <v>-0.2562999334473286</v>
      </c>
      <c r="Q1056" s="6">
        <f t="shared" si="1052"/>
        <v>-0.28684218193905586</v>
      </c>
    </row>
    <row r="1057" spans="1:17" x14ac:dyDescent="0.15">
      <c r="A1057" s="1">
        <v>46</v>
      </c>
      <c r="B1057" s="1" t="s">
        <v>341</v>
      </c>
      <c r="C1057" s="1">
        <v>19</v>
      </c>
      <c r="D1057" s="1" t="s">
        <v>13</v>
      </c>
      <c r="E1057" s="4">
        <f>IF(マンアワー!E1057&gt;0,LN(マンアワー!E1057),0)</f>
        <v>10.028578278880513</v>
      </c>
      <c r="F1057" s="4">
        <f>IF(マンアワー!F1057&gt;0,LN(マンアワー!F1057),0)</f>
        <v>10.483479903806735</v>
      </c>
      <c r="G1057" s="4">
        <f>IF(マンアワー!G1057&gt;0,LN(マンアワー!G1057),0)</f>
        <v>10.624178062230023</v>
      </c>
      <c r="H1057" s="4">
        <f>IF(マンアワー!H1057&gt;0,LN(マンアワー!H1057),0)</f>
        <v>10.512971560275707</v>
      </c>
      <c r="I1057" s="4">
        <f>IF(マンアワー!I1057&gt;0,LN(マンアワー!I1057),0)</f>
        <v>10.41707457426749</v>
      </c>
      <c r="J1057" s="4">
        <f>IF(マンアワー!J1057&gt;0,LN(マンアワー!J1057),0)</f>
        <v>10.403171341640823</v>
      </c>
      <c r="L1057" s="6">
        <f t="shared" ref="L1057:Q1057" si="1053">E1057-E$1103</f>
        <v>-0.42422676489872657</v>
      </c>
      <c r="M1057" s="6">
        <f t="shared" si="1053"/>
        <v>-0.25440956975813478</v>
      </c>
      <c r="N1057" s="6">
        <f t="shared" si="1053"/>
        <v>-0.21991596925333212</v>
      </c>
      <c r="O1057" s="6">
        <f t="shared" si="1053"/>
        <v>-0.20208563691521064</v>
      </c>
      <c r="P1057" s="6">
        <f t="shared" si="1053"/>
        <v>-0.26746914441459957</v>
      </c>
      <c r="Q1057" s="6">
        <f t="shared" si="1053"/>
        <v>-0.27574524728500904</v>
      </c>
    </row>
    <row r="1058" spans="1:17" x14ac:dyDescent="0.15">
      <c r="A1058" s="1">
        <v>46</v>
      </c>
      <c r="B1058" s="1" t="s">
        <v>341</v>
      </c>
      <c r="C1058" s="1">
        <v>20</v>
      </c>
      <c r="D1058" s="1" t="s">
        <v>14</v>
      </c>
      <c r="E1058" s="4">
        <f>IF(マンアワー!E1058&gt;0,LN(マンアワー!E1058),0)</f>
        <v>8.434569620322371</v>
      </c>
      <c r="F1058" s="4">
        <f>IF(マンアワー!F1058&gt;0,LN(マンアワー!F1058),0)</f>
        <v>9.2581746840381829</v>
      </c>
      <c r="G1058" s="4">
        <f>IF(マンアワー!G1058&gt;0,LN(マンアワー!G1058),0)</f>
        <v>9.4397277667673158</v>
      </c>
      <c r="H1058" s="4">
        <f>IF(マンアワー!H1058&gt;0,LN(マンアワー!H1058),0)</f>
        <v>9.2830569539460992</v>
      </c>
      <c r="I1058" s="4">
        <f>IF(マンアワー!I1058&gt;0,LN(マンアワー!I1058),0)</f>
        <v>9.1742739131290367</v>
      </c>
      <c r="J1058" s="4">
        <f>IF(マンアワー!J1058&gt;0,LN(マンアワー!J1058),0)</f>
        <v>9.1616498259009695</v>
      </c>
      <c r="L1058" s="6">
        <f t="shared" ref="L1058:Q1058" si="1054">E1058-E$1104</f>
        <v>-0.23649385844951887</v>
      </c>
      <c r="M1058" s="6">
        <f t="shared" si="1054"/>
        <v>-1.8189707158700941E-2</v>
      </c>
      <c r="N1058" s="6">
        <f t="shared" si="1054"/>
        <v>-0.22737199337797698</v>
      </c>
      <c r="O1058" s="6">
        <f t="shared" si="1054"/>
        <v>-0.41977270067174288</v>
      </c>
      <c r="P1058" s="6">
        <f t="shared" si="1054"/>
        <v>-0.50076008845472586</v>
      </c>
      <c r="Q1058" s="6">
        <f t="shared" si="1054"/>
        <v>-0.50511093016395847</v>
      </c>
    </row>
    <row r="1059" spans="1:17" x14ac:dyDescent="0.15">
      <c r="A1059" s="1">
        <v>46</v>
      </c>
      <c r="B1059" s="1" t="s">
        <v>341</v>
      </c>
      <c r="C1059" s="1">
        <v>21</v>
      </c>
      <c r="D1059" s="1" t="s">
        <v>15</v>
      </c>
      <c r="E1059" s="4">
        <f>IF(マンアワー!E1059&gt;0,LN(マンアワー!E1059),0)</f>
        <v>11.471021113431533</v>
      </c>
      <c r="F1059" s="4">
        <f>IF(マンアワー!F1059&gt;0,LN(マンアワー!F1059),0)</f>
        <v>11.611846191107434</v>
      </c>
      <c r="G1059" s="4">
        <f>IF(マンアワー!G1059&gt;0,LN(マンアワー!G1059),0)</f>
        <v>11.516813141811507</v>
      </c>
      <c r="H1059" s="4">
        <f>IF(マンアワー!H1059&gt;0,LN(マンアワー!H1059),0)</f>
        <v>11.5671159131831</v>
      </c>
      <c r="I1059" s="4">
        <f>IF(マンアワー!I1059&gt;0,LN(マンアワー!I1059),0)</f>
        <v>11.265892599088245</v>
      </c>
      <c r="J1059" s="4">
        <f>IF(マンアワー!J1059&gt;0,LN(マンアワー!J1059),0)</f>
        <v>11.260632856613265</v>
      </c>
      <c r="L1059" s="6">
        <f t="shared" ref="L1059:Q1059" si="1055">E1059-E$1105</f>
        <v>-8.8891767810078903E-2</v>
      </c>
      <c r="M1059" s="6">
        <f t="shared" si="1055"/>
        <v>-2.6163455032328642E-3</v>
      </c>
      <c r="N1059" s="6">
        <f t="shared" si="1055"/>
        <v>-0.13927860036958073</v>
      </c>
      <c r="O1059" s="6">
        <f t="shared" si="1055"/>
        <v>-5.3228541684699593E-2</v>
      </c>
      <c r="P1059" s="6">
        <f t="shared" si="1055"/>
        <v>-0.25212993615642709</v>
      </c>
      <c r="Q1059" s="6">
        <f t="shared" si="1055"/>
        <v>-0.24775471662885984</v>
      </c>
    </row>
    <row r="1060" spans="1:17" x14ac:dyDescent="0.15">
      <c r="A1060" s="1">
        <v>46</v>
      </c>
      <c r="B1060" s="1" t="s">
        <v>224</v>
      </c>
      <c r="C1060" s="1">
        <v>22</v>
      </c>
      <c r="D1060" s="1" t="s">
        <v>7</v>
      </c>
      <c r="E1060" s="4">
        <f>IF(マンアワー!E1060&gt;0,LN(マンアワー!E1060),0)</f>
        <v>12.423736368563629</v>
      </c>
      <c r="F1060" s="4">
        <f>IF(マンアワー!F1060&gt;0,LN(マンアワー!F1060),0)</f>
        <v>12.746212296730036</v>
      </c>
      <c r="G1060" s="4">
        <f>IF(マンアワー!G1060&gt;0,LN(マンアワー!G1060),0)</f>
        <v>12.953146838887632</v>
      </c>
      <c r="H1060" s="4">
        <f>IF(マンアワー!H1060&gt;0,LN(マンアワー!H1060),0)</f>
        <v>13.080406539084541</v>
      </c>
      <c r="I1060" s="4">
        <f>IF(マンアワー!I1060&gt;0,LN(マンアワー!I1060),0)</f>
        <v>13.219437043132542</v>
      </c>
      <c r="J1060" s="4">
        <f>IF(マンアワー!J1060&gt;0,LN(マンアワー!J1060),0)</f>
        <v>13.156720942218476</v>
      </c>
      <c r="L1060" s="6">
        <f t="shared" ref="L1060:Q1060" si="1056">E1060-E$1106</f>
        <v>-0.13930235303798177</v>
      </c>
      <c r="M1060" s="6">
        <f t="shared" si="1056"/>
        <v>-7.121128095465501E-2</v>
      </c>
      <c r="N1060" s="6">
        <f t="shared" si="1056"/>
        <v>-0.1142316358791966</v>
      </c>
      <c r="O1060" s="6">
        <f t="shared" si="1056"/>
        <v>-0.10503002104691461</v>
      </c>
      <c r="P1060" s="6">
        <f t="shared" si="1056"/>
        <v>-0.11278380812795596</v>
      </c>
      <c r="Q1060" s="6">
        <f t="shared" si="1056"/>
        <v>-0.16106865137374271</v>
      </c>
    </row>
    <row r="1061" spans="1:17" x14ac:dyDescent="0.15">
      <c r="A1061" s="1">
        <v>46</v>
      </c>
      <c r="B1061" s="1" t="s">
        <v>224</v>
      </c>
      <c r="C1061" s="1">
        <v>23</v>
      </c>
      <c r="D1061" s="1" t="s">
        <v>28</v>
      </c>
      <c r="E1061" s="4">
        <f>IF(マンアワー!E1061&gt;0,LN(マンアワー!E1061),0)</f>
        <v>11.895044671843538</v>
      </c>
      <c r="F1061" s="4">
        <f>IF(マンアワー!F1061&gt;0,LN(マンアワー!F1061),0)</f>
        <v>11.886729413353192</v>
      </c>
      <c r="G1061" s="4">
        <f>IF(マンアワー!G1061&gt;0,LN(マンアワー!G1061),0)</f>
        <v>11.809992324481163</v>
      </c>
      <c r="H1061" s="4">
        <f>IF(マンアワー!H1061&gt;0,LN(マンアワー!H1061),0)</f>
        <v>11.689927524285618</v>
      </c>
      <c r="I1061" s="4">
        <f>IF(マンアワー!I1061&gt;0,LN(マンアワー!I1061),0)</f>
        <v>11.549375671889816</v>
      </c>
      <c r="J1061" s="4">
        <f>IF(マンアワー!J1061&gt;0,LN(マンアワー!J1061),0)</f>
        <v>11.477925376058399</v>
      </c>
      <c r="L1061" s="6">
        <f t="shared" ref="L1061:Q1061" si="1057">E1061-E$1107</f>
        <v>0.28432230336160913</v>
      </c>
      <c r="M1061" s="6">
        <f t="shared" si="1057"/>
        <v>0.12993449152529379</v>
      </c>
      <c r="N1061" s="6">
        <f t="shared" si="1057"/>
        <v>7.1358010122537507E-2</v>
      </c>
      <c r="O1061" s="6">
        <f t="shared" si="1057"/>
        <v>2.830666305168883E-2</v>
      </c>
      <c r="P1061" s="6">
        <f t="shared" si="1057"/>
        <v>-1.4935656061876301E-3</v>
      </c>
      <c r="Q1061" s="6">
        <f t="shared" si="1057"/>
        <v>-5.0820031561240597E-2</v>
      </c>
    </row>
    <row r="1062" spans="1:17" x14ac:dyDescent="0.15">
      <c r="A1062" s="1">
        <v>47</v>
      </c>
      <c r="B1062" s="1" t="s">
        <v>342</v>
      </c>
      <c r="C1062" s="1">
        <v>1</v>
      </c>
      <c r="D1062" s="1" t="s">
        <v>8</v>
      </c>
      <c r="E1062" s="2"/>
      <c r="F1062" s="4">
        <f>IF(マンアワー!F1062&gt;0,LN(マンアワー!F1062),0)</f>
        <v>11.659410827685166</v>
      </c>
      <c r="G1062" s="4">
        <f>IF(マンアワー!G1062&gt;0,LN(マンアワー!G1062),0)</f>
        <v>11.477858261363407</v>
      </c>
      <c r="H1062" s="4">
        <f>IF(マンアワー!H1062&gt;0,LN(マンアワー!H1062),0)</f>
        <v>11.030029597446164</v>
      </c>
      <c r="I1062" s="4">
        <f>IF(マンアワー!I1062&gt;0,LN(マンアワー!I1062),0)</f>
        <v>10.968762817827685</v>
      </c>
      <c r="J1062" s="4">
        <f>IF(マンアワー!J1062&gt;0,LN(マンアワー!J1062),0)</f>
        <v>10.958744139416806</v>
      </c>
      <c r="L1062" s="6"/>
      <c r="M1062" s="6">
        <f t="shared" ref="M1062:Q1062" si="1058">F1062-F$1085</f>
        <v>-0.7501981144259755</v>
      </c>
      <c r="N1062" s="6">
        <f t="shared" si="1058"/>
        <v>-0.5283584173044833</v>
      </c>
      <c r="O1062" s="6">
        <f t="shared" si="1058"/>
        <v>-0.55099719604144148</v>
      </c>
      <c r="P1062" s="6">
        <f t="shared" si="1058"/>
        <v>-0.46097102742906593</v>
      </c>
      <c r="Q1062" s="6">
        <f t="shared" si="1058"/>
        <v>-0.4469736347294706</v>
      </c>
    </row>
    <row r="1063" spans="1:17" x14ac:dyDescent="0.15">
      <c r="A1063" s="1">
        <v>47</v>
      </c>
      <c r="B1063" s="1" t="s">
        <v>343</v>
      </c>
      <c r="C1063" s="1">
        <v>2</v>
      </c>
      <c r="D1063" s="1" t="s">
        <v>9</v>
      </c>
      <c r="E1063" s="2"/>
      <c r="F1063" s="4">
        <f>IF(マンアワー!F1063&gt;0,LN(マンアワー!F1063),0)</f>
        <v>7.3507010342990222</v>
      </c>
      <c r="G1063" s="4">
        <f>IF(マンアワー!G1063&gt;0,LN(マンアワー!G1063),0)</f>
        <v>7.1458921588766229</v>
      </c>
      <c r="H1063" s="4">
        <f>IF(マンアワー!H1063&gt;0,LN(マンアワー!H1063),0)</f>
        <v>7.2731120660718114</v>
      </c>
      <c r="I1063" s="4">
        <f>IF(マンアワー!I1063&gt;0,LN(マンアワー!I1063),0)</f>
        <v>6.7930178688559968</v>
      </c>
      <c r="J1063" s="4">
        <f>IF(マンアワー!J1063&gt;0,LN(マンアワー!J1063),0)</f>
        <v>6.6805642125317819</v>
      </c>
      <c r="L1063" s="6"/>
      <c r="M1063" s="6">
        <f t="shared" ref="M1063:Q1063" si="1059">F1063-F$1086</f>
        <v>-0.97000264445963591</v>
      </c>
      <c r="N1063" s="6">
        <f t="shared" si="1059"/>
        <v>-0.92984764013906673</v>
      </c>
      <c r="O1063" s="6">
        <f t="shared" si="1059"/>
        <v>-0.44582986266308744</v>
      </c>
      <c r="P1063" s="6">
        <f t="shared" si="1059"/>
        <v>-0.40003656461188353</v>
      </c>
      <c r="Q1063" s="6">
        <f t="shared" si="1059"/>
        <v>-0.36605214562481159</v>
      </c>
    </row>
    <row r="1064" spans="1:17" x14ac:dyDescent="0.15">
      <c r="A1064" s="1">
        <v>47</v>
      </c>
      <c r="B1064" s="1" t="s">
        <v>344</v>
      </c>
      <c r="C1064" s="1">
        <v>3</v>
      </c>
      <c r="D1064" s="1" t="s">
        <v>16</v>
      </c>
      <c r="E1064" s="2"/>
      <c r="F1064" s="4">
        <f>IF(マンアワー!F1064&gt;0,LN(マンアワー!F1064),0)</f>
        <v>10.095196308427068</v>
      </c>
      <c r="G1064" s="4">
        <f>IF(マンアワー!G1064&gt;0,LN(マンアワー!G1064),0)</f>
        <v>10.121919110453254</v>
      </c>
      <c r="H1064" s="4">
        <f>IF(マンアワー!H1064&gt;0,LN(マンアワー!H1064),0)</f>
        <v>10.024987591867346</v>
      </c>
      <c r="I1064" s="4">
        <f>IF(マンアワー!I1064&gt;0,LN(マンアワー!I1064),0)</f>
        <v>10.150950635507064</v>
      </c>
      <c r="J1064" s="4">
        <f>IF(マンアワー!J1064&gt;0,LN(マンアワー!J1064),0)</f>
        <v>10.101932881323739</v>
      </c>
      <c r="L1064" s="6"/>
      <c r="M1064" s="6">
        <f t="shared" ref="M1064:Q1064" si="1060">F1064-F$1087</f>
        <v>-0.62291655030436743</v>
      </c>
      <c r="N1064" s="6">
        <f t="shared" si="1060"/>
        <v>-0.7020313971513108</v>
      </c>
      <c r="O1064" s="6">
        <f t="shared" si="1060"/>
        <v>-0.70189670352985445</v>
      </c>
      <c r="P1064" s="6">
        <f t="shared" si="1060"/>
        <v>-0.55658573106640219</v>
      </c>
      <c r="Q1064" s="6">
        <f t="shared" si="1060"/>
        <v>-0.55206508435199098</v>
      </c>
    </row>
    <row r="1065" spans="1:17" x14ac:dyDescent="0.15">
      <c r="A1065" s="1">
        <v>47</v>
      </c>
      <c r="B1065" s="1" t="s">
        <v>345</v>
      </c>
      <c r="C1065" s="1">
        <v>4</v>
      </c>
      <c r="D1065" s="1" t="s">
        <v>17</v>
      </c>
      <c r="E1065" s="2"/>
      <c r="F1065" s="4">
        <f>IF(マンアワー!F1065&gt;0,LN(マンアワー!F1065),0)</f>
        <v>8.6772749219834235</v>
      </c>
      <c r="G1065" s="4">
        <f>IF(マンアワー!G1065&gt;0,LN(マンアワー!G1065),0)</f>
        <v>8.6140669912993566</v>
      </c>
      <c r="H1065" s="4">
        <f>IF(マンアワー!H1065&gt;0,LN(マンアワー!H1065),0)</f>
        <v>8.1226633871123965</v>
      </c>
      <c r="I1065" s="4">
        <f>IF(マンアワー!I1065&gt;0,LN(マンアワー!I1065),0)</f>
        <v>7.887642695828438</v>
      </c>
      <c r="J1065" s="4">
        <f>IF(マンアワー!J1065&gt;0,LN(マンアワー!J1065),0)</f>
        <v>7.8039491927363125</v>
      </c>
      <c r="L1065" s="6"/>
      <c r="M1065" s="6">
        <f t="shared" ref="M1065:Q1065" si="1061">F1065-F$1088</f>
        <v>-2.1785850106866427</v>
      </c>
      <c r="N1065" s="6">
        <f t="shared" si="1061"/>
        <v>-2.2606800669238911</v>
      </c>
      <c r="O1065" s="6">
        <f t="shared" si="1061"/>
        <v>-2.0980198538746659</v>
      </c>
      <c r="P1065" s="6">
        <f t="shared" si="1061"/>
        <v>-1.7192283897769887</v>
      </c>
      <c r="Q1065" s="6">
        <f t="shared" si="1061"/>
        <v>-1.6877301231072144</v>
      </c>
    </row>
    <row r="1066" spans="1:17" x14ac:dyDescent="0.15">
      <c r="A1066" s="1">
        <v>47</v>
      </c>
      <c r="B1066" s="1" t="s">
        <v>344</v>
      </c>
      <c r="C1066" s="1">
        <v>5</v>
      </c>
      <c r="D1066" s="1" t="s">
        <v>18</v>
      </c>
      <c r="E1066" s="2"/>
      <c r="F1066" s="4">
        <f>IF(マンアワー!F1066&gt;0,LN(マンアワー!F1066),0)</f>
        <v>7.2060505726473432</v>
      </c>
      <c r="G1066" s="4">
        <f>IF(マンアワー!G1066&gt;0,LN(マンアワー!G1066),0)</f>
        <v>6.8459527319011126</v>
      </c>
      <c r="H1066" s="4">
        <f>IF(マンアワー!H1066&gt;0,LN(マンアワー!H1066),0)</f>
        <v>6.6345405971245279</v>
      </c>
      <c r="I1066" s="4">
        <f>IF(マンアワー!I1066&gt;0,LN(マンアワー!I1066),0)</f>
        <v>6.7629012360048382</v>
      </c>
      <c r="J1066" s="4">
        <f>IF(マンアワー!J1066&gt;0,LN(マンアワー!J1066),0)</f>
        <v>6.6996663464405177</v>
      </c>
      <c r="L1066" s="6"/>
      <c r="M1066" s="6">
        <f t="shared" ref="M1066:Q1066" si="1062">F1066-F$1089</f>
        <v>-1.9804903501343345</v>
      </c>
      <c r="N1066" s="6">
        <f t="shared" si="1062"/>
        <v>-2.4010925711952087</v>
      </c>
      <c r="O1066" s="6">
        <f t="shared" si="1062"/>
        <v>-2.4274243235620281</v>
      </c>
      <c r="P1066" s="6">
        <f t="shared" si="1062"/>
        <v>-2.0993741923065947</v>
      </c>
      <c r="Q1066" s="6">
        <f t="shared" si="1062"/>
        <v>-2.1135695887158885</v>
      </c>
    </row>
    <row r="1067" spans="1:17" x14ac:dyDescent="0.15">
      <c r="A1067" s="1">
        <v>47</v>
      </c>
      <c r="B1067" s="1" t="s">
        <v>344</v>
      </c>
      <c r="C1067" s="1">
        <v>6</v>
      </c>
      <c r="D1067" s="1" t="s">
        <v>2</v>
      </c>
      <c r="E1067" s="2"/>
      <c r="F1067" s="4">
        <f>IF(マンアワー!F1067&gt;0,LN(マンアワー!F1067),0)</f>
        <v>7.070406709219184</v>
      </c>
      <c r="G1067" s="4">
        <f>IF(マンアワー!G1067&gt;0,LN(マンアワー!G1067),0)</f>
        <v>7.2041385037128975</v>
      </c>
      <c r="H1067" s="4">
        <f>IF(マンアワー!H1067&gt;0,LN(マンアワー!H1067),0)</f>
        <v>7.1704497421398328</v>
      </c>
      <c r="I1067" s="4">
        <f>IF(マンアワー!I1067&gt;0,LN(マンアワー!I1067),0)</f>
        <v>7.2157454885610131</v>
      </c>
      <c r="J1067" s="4">
        <f>IF(マンアワー!J1067&gt;0,LN(マンアワー!J1067),0)</f>
        <v>7.1019461837692113</v>
      </c>
      <c r="L1067" s="6"/>
      <c r="M1067" s="6">
        <f t="shared" ref="M1067:Q1067" si="1063">F1067-F$1090</f>
        <v>-2.0799788484177428</v>
      </c>
      <c r="N1067" s="6">
        <f t="shared" si="1063"/>
        <v>-1.9921908648170419</v>
      </c>
      <c r="O1067" s="6">
        <f t="shared" si="1063"/>
        <v>-1.9777576337098912</v>
      </c>
      <c r="P1067" s="6">
        <f t="shared" si="1063"/>
        <v>-1.867190124557319</v>
      </c>
      <c r="Q1067" s="6">
        <f t="shared" si="1063"/>
        <v>-1.9019682293126277</v>
      </c>
    </row>
    <row r="1068" spans="1:17" x14ac:dyDescent="0.15">
      <c r="A1068" s="1">
        <v>47</v>
      </c>
      <c r="B1068" s="1" t="s">
        <v>346</v>
      </c>
      <c r="C1068" s="1">
        <v>7</v>
      </c>
      <c r="D1068" s="1" t="s">
        <v>19</v>
      </c>
      <c r="E1068" s="2"/>
      <c r="F1068" s="4">
        <f>IF(マンアワー!F1068&gt;0,LN(マンアワー!F1068),0)</f>
        <v>7.3897129248719242</v>
      </c>
      <c r="G1068" s="4">
        <f>IF(マンアワー!G1068&gt;0,LN(マンアワー!G1068),0)</f>
        <v>7.357653230947804</v>
      </c>
      <c r="H1068" s="4">
        <f>IF(マンアワー!H1068&gt;0,LN(マンアワー!H1068),0)</f>
        <v>7.0375031501758363</v>
      </c>
      <c r="I1068" s="4">
        <f>IF(マンアワー!I1068&gt;0,LN(マンアワー!I1068),0)</f>
        <v>6.2555781440217775</v>
      </c>
      <c r="J1068" s="4">
        <f>IF(マンアワー!J1068&gt;0,LN(マンアワー!J1068),0)</f>
        <v>6.2413569555319715</v>
      </c>
      <c r="L1068" s="6"/>
      <c r="M1068" s="6">
        <f t="shared" ref="M1068:Q1068" si="1064">F1068-F$1091</f>
        <v>0.84304330444030651</v>
      </c>
      <c r="N1068" s="6">
        <f t="shared" si="1064"/>
        <v>0.93032192781978296</v>
      </c>
      <c r="O1068" s="6">
        <f t="shared" si="1064"/>
        <v>0.71425941588956654</v>
      </c>
      <c r="P1068" s="6">
        <f t="shared" si="1064"/>
        <v>-5.4420688069972911E-2</v>
      </c>
      <c r="Q1068" s="6">
        <f t="shared" si="1064"/>
        <v>9.282069960017747E-2</v>
      </c>
    </row>
    <row r="1069" spans="1:17" x14ac:dyDescent="0.15">
      <c r="A1069" s="1">
        <v>47</v>
      </c>
      <c r="B1069" s="1" t="s">
        <v>344</v>
      </c>
      <c r="C1069" s="1">
        <v>8</v>
      </c>
      <c r="D1069" s="1" t="s">
        <v>20</v>
      </c>
      <c r="E1069" s="2"/>
      <c r="F1069" s="4">
        <f>IF(マンアワー!F1069&gt;0,LN(マンアワー!F1069),0)</f>
        <v>9.226637587489865</v>
      </c>
      <c r="G1069" s="4">
        <f>IF(マンアワー!G1069&gt;0,LN(マンアワー!G1069),0)</f>
        <v>9.2442649615364054</v>
      </c>
      <c r="H1069" s="4">
        <f>IF(マンアワー!H1069&gt;0,LN(マンアワー!H1069),0)</f>
        <v>9.0319126907477898</v>
      </c>
      <c r="I1069" s="4">
        <f>IF(マンアワー!I1069&gt;0,LN(マンアワー!I1069),0)</f>
        <v>8.7782277450987536</v>
      </c>
      <c r="J1069" s="4">
        <f>IF(マンアワー!J1069&gt;0,LN(マンアワー!J1069),0)</f>
        <v>8.7244208676495383</v>
      </c>
      <c r="L1069" s="6"/>
      <c r="M1069" s="6">
        <f t="shared" ref="M1069:Q1069" si="1065">F1069-F$1092</f>
        <v>-0.75295174247525587</v>
      </c>
      <c r="N1069" s="6">
        <f t="shared" si="1065"/>
        <v>-0.64226501926811252</v>
      </c>
      <c r="O1069" s="6">
        <f t="shared" si="1065"/>
        <v>-0.59313881259733314</v>
      </c>
      <c r="P1069" s="6">
        <f t="shared" si="1065"/>
        <v>-0.49791550811216112</v>
      </c>
      <c r="Q1069" s="6">
        <f t="shared" si="1065"/>
        <v>-0.41517813805963577</v>
      </c>
    </row>
    <row r="1070" spans="1:17" x14ac:dyDescent="0.15">
      <c r="A1070" s="1">
        <v>47</v>
      </c>
      <c r="B1070" s="1" t="s">
        <v>344</v>
      </c>
      <c r="C1070" s="1">
        <v>9</v>
      </c>
      <c r="D1070" s="1" t="s">
        <v>21</v>
      </c>
      <c r="E1070" s="2"/>
      <c r="F1070" s="4">
        <f>IF(マンアワー!F1070&gt;0,LN(マンアワー!F1070),0)</f>
        <v>7.4186313317353925</v>
      </c>
      <c r="G1070" s="4">
        <f>IF(マンアワー!G1070&gt;0,LN(マンアワー!G1070),0)</f>
        <v>7.3892464241511329</v>
      </c>
      <c r="H1070" s="4">
        <f>IF(マンアワー!H1070&gt;0,LN(マンアワー!H1070),0)</f>
        <v>6.6577753397184498</v>
      </c>
      <c r="I1070" s="4">
        <f>IF(マンアワー!I1070&gt;0,LN(マンアワー!I1070),0)</f>
        <v>7.198425853057663</v>
      </c>
      <c r="J1070" s="4">
        <f>IF(マンアワー!J1070&gt;0,LN(マンアワー!J1070),0)</f>
        <v>7.1235653268754362</v>
      </c>
      <c r="L1070" s="6"/>
      <c r="M1070" s="6">
        <f t="shared" ref="M1070:Q1070" si="1066">F1070-F$1093</f>
        <v>-2.27439333824295</v>
      </c>
      <c r="N1070" s="6">
        <f t="shared" si="1066"/>
        <v>-2.1547371648007276</v>
      </c>
      <c r="O1070" s="6">
        <f t="shared" si="1066"/>
        <v>-2.6694238698554074</v>
      </c>
      <c r="P1070" s="6">
        <f t="shared" si="1066"/>
        <v>-2.2067863721243635</v>
      </c>
      <c r="Q1070" s="6">
        <f t="shared" si="1066"/>
        <v>-2.1108151707829101</v>
      </c>
    </row>
    <row r="1071" spans="1:17" x14ac:dyDescent="0.15">
      <c r="A1071" s="1">
        <v>47</v>
      </c>
      <c r="B1071" s="1" t="s">
        <v>344</v>
      </c>
      <c r="C1071" s="1">
        <v>10</v>
      </c>
      <c r="D1071" s="1" t="s">
        <v>22</v>
      </c>
      <c r="E1071" s="2"/>
      <c r="F1071" s="4">
        <f>IF(マンアワー!F1071&gt;0,LN(マンアワー!F1071),0)</f>
        <v>8.9739331233628423</v>
      </c>
      <c r="G1071" s="4">
        <f>IF(マンアワー!G1071&gt;0,LN(マンアワー!G1071),0)</f>
        <v>9.0405616522354517</v>
      </c>
      <c r="H1071" s="4">
        <f>IF(マンアワー!H1071&gt;0,LN(マンアワー!H1071),0)</f>
        <v>8.7945938894884872</v>
      </c>
      <c r="I1071" s="4">
        <f>IF(マンアワー!I1071&gt;0,LN(マンアワー!I1071),0)</f>
        <v>8.5564904328231677</v>
      </c>
      <c r="J1071" s="4">
        <f>IF(マンアワー!J1071&gt;0,LN(マンアワー!J1071),0)</f>
        <v>8.451048993377178</v>
      </c>
      <c r="L1071" s="6"/>
      <c r="M1071" s="6">
        <f t="shared" ref="M1071:Q1071" si="1067">F1071-F$1094</f>
        <v>-1.0862461787829165</v>
      </c>
      <c r="N1071" s="6">
        <f t="shared" si="1067"/>
        <v>-1.2567036320235374</v>
      </c>
      <c r="O1071" s="6">
        <f t="shared" si="1067"/>
        <v>-1.3182752786234424</v>
      </c>
      <c r="P1071" s="6">
        <f t="shared" si="1067"/>
        <v>-1.3916339932436337</v>
      </c>
      <c r="Q1071" s="6">
        <f t="shared" si="1067"/>
        <v>-1.3723832289504045</v>
      </c>
    </row>
    <row r="1072" spans="1:17" x14ac:dyDescent="0.15">
      <c r="A1072" s="1">
        <v>47</v>
      </c>
      <c r="B1072" s="1" t="s">
        <v>344</v>
      </c>
      <c r="C1072" s="1">
        <v>11</v>
      </c>
      <c r="D1072" s="1" t="s">
        <v>23</v>
      </c>
      <c r="E1072" s="2"/>
      <c r="F1072" s="4">
        <f>IF(マンアワー!F1072&gt;0,LN(マンアワー!F1072),0)</f>
        <v>6.4830876116641889</v>
      </c>
      <c r="G1072" s="4">
        <f>IF(マンアワー!G1072&gt;0,LN(マンアワー!G1072),0)</f>
        <v>6.6444314072976933</v>
      </c>
      <c r="H1072" s="4">
        <f>IF(マンアワー!H1072&gt;0,LN(マンアワー!H1072),0)</f>
        <v>6.5520199561836447</v>
      </c>
      <c r="I1072" s="4">
        <f>IF(マンアワー!I1072&gt;0,LN(マンアワー!I1072),0)</f>
        <v>6.1405096815203706</v>
      </c>
      <c r="J1072" s="4">
        <f>IF(マンアワー!J1072&gt;0,LN(マンアワー!J1072),0)</f>
        <v>6.1024958233189084</v>
      </c>
      <c r="L1072" s="6"/>
      <c r="M1072" s="6">
        <f t="shared" ref="M1072:Q1072" si="1068">F1072-F$1095</f>
        <v>-3.7712635470079867</v>
      </c>
      <c r="N1072" s="6">
        <f t="shared" si="1068"/>
        <v>-3.8325208054721731</v>
      </c>
      <c r="O1072" s="6">
        <f t="shared" si="1068"/>
        <v>-3.8545488002320907</v>
      </c>
      <c r="P1072" s="6">
        <f t="shared" si="1068"/>
        <v>-4.2787141410362111</v>
      </c>
      <c r="Q1072" s="6">
        <f t="shared" si="1068"/>
        <v>-4.0921543292665019</v>
      </c>
    </row>
    <row r="1073" spans="1:17" x14ac:dyDescent="0.15">
      <c r="A1073" s="1">
        <v>47</v>
      </c>
      <c r="B1073" s="1" t="s">
        <v>346</v>
      </c>
      <c r="C1073" s="1">
        <v>12</v>
      </c>
      <c r="D1073" s="1" t="s">
        <v>24</v>
      </c>
      <c r="E1073" s="2"/>
      <c r="F1073" s="4">
        <f>IF(マンアワー!F1073&gt;0,LN(マンアワー!F1073),0)</f>
        <v>5.6625829999133312</v>
      </c>
      <c r="G1073" s="4">
        <f>IF(マンアワー!G1073&gt;0,LN(マンアワー!G1073),0)</f>
        <v>5.9621370358832593</v>
      </c>
      <c r="H1073" s="4">
        <f>IF(マンアワー!H1073&gt;0,LN(マンアワー!H1073),0)</f>
        <v>6.3741814752784283</v>
      </c>
      <c r="I1073" s="4">
        <f>IF(マンアワー!I1073&gt;0,LN(マンアワー!I1073),0)</f>
        <v>6.5872056002233741</v>
      </c>
      <c r="J1073" s="4">
        <f>IF(マンアワー!J1073&gt;0,LN(マンアワー!J1073),0)</f>
        <v>6.5029507729542351</v>
      </c>
      <c r="L1073" s="6"/>
      <c r="M1073" s="6">
        <f t="shared" ref="M1073:Q1073" si="1069">F1073-F$1096</f>
        <v>-4.7529457550859799</v>
      </c>
      <c r="N1073" s="6">
        <f t="shared" si="1069"/>
        <v>-5.0187418105158095</v>
      </c>
      <c r="O1073" s="6">
        <f t="shared" si="1069"/>
        <v>-4.5086652781672232</v>
      </c>
      <c r="P1073" s="6">
        <f t="shared" si="1069"/>
        <v>-4.1569668721727702</v>
      </c>
      <c r="Q1073" s="6">
        <f t="shared" si="1069"/>
        <v>-4.1152754600122927</v>
      </c>
    </row>
    <row r="1074" spans="1:17" x14ac:dyDescent="0.15">
      <c r="A1074" s="1">
        <v>47</v>
      </c>
      <c r="B1074" s="1" t="s">
        <v>344</v>
      </c>
      <c r="C1074" s="1">
        <v>13</v>
      </c>
      <c r="D1074" s="1" t="s">
        <v>25</v>
      </c>
      <c r="E1074" s="2"/>
      <c r="F1074" s="4">
        <f>IF(マンアワー!F1074&gt;0,LN(マンアワー!F1074),0)</f>
        <v>6.7690298295821254</v>
      </c>
      <c r="G1074" s="4">
        <f>IF(マンアワー!G1074&gt;0,LN(マンアワー!G1074),0)</f>
        <v>6.9696325722946257</v>
      </c>
      <c r="H1074" s="4">
        <f>IF(マンアワー!H1074&gt;0,LN(マンアワー!H1074),0)</f>
        <v>5.9755136967465123</v>
      </c>
      <c r="I1074" s="4">
        <f>IF(マンアワー!I1074&gt;0,LN(マンアワー!I1074),0)</f>
        <v>6.684396829651865</v>
      </c>
      <c r="J1074" s="4">
        <f>IF(マンアワー!J1074&gt;0,LN(マンアワー!J1074),0)</f>
        <v>6.4492466304592622</v>
      </c>
      <c r="L1074" s="6"/>
      <c r="M1074" s="6">
        <f t="shared" ref="M1074:Q1074" si="1070">F1074-F$1097</f>
        <v>-2.9970030065134718</v>
      </c>
      <c r="N1074" s="6">
        <f t="shared" si="1070"/>
        <v>-2.8457448666610281</v>
      </c>
      <c r="O1074" s="6">
        <f t="shared" si="1070"/>
        <v>-3.7569131789052772</v>
      </c>
      <c r="P1074" s="6">
        <f t="shared" si="1070"/>
        <v>-3.3194186465624309</v>
      </c>
      <c r="Q1074" s="6">
        <f t="shared" si="1070"/>
        <v>-3.4016811853674582</v>
      </c>
    </row>
    <row r="1075" spans="1:17" x14ac:dyDescent="0.15">
      <c r="A1075" s="1">
        <v>47</v>
      </c>
      <c r="B1075" s="1" t="s">
        <v>344</v>
      </c>
      <c r="C1075" s="1">
        <v>14</v>
      </c>
      <c r="D1075" s="1" t="s">
        <v>26</v>
      </c>
      <c r="E1075" s="2"/>
      <c r="F1075" s="4">
        <f>IF(マンアワー!F1075&gt;0,LN(マンアワー!F1075),0)</f>
        <v>3.929002623212734</v>
      </c>
      <c r="G1075" s="4">
        <f>IF(マンアワー!G1075&gt;0,LN(マンアワー!G1075),0)</f>
        <v>3.6400154789464372</v>
      </c>
      <c r="H1075" s="4">
        <f>IF(マンアワー!H1075&gt;0,LN(マンアワー!H1075),0)</f>
        <v>3.551012892234827</v>
      </c>
      <c r="I1075" s="4">
        <f>IF(マンアワー!I1075&gt;0,LN(マンアワー!I1075),0)</f>
        <v>4.8106526274955561</v>
      </c>
      <c r="J1075" s="4">
        <f>IF(マンアワー!J1075&gt;0,LN(マンアワー!J1075),0)</f>
        <v>5.0393805507326181</v>
      </c>
      <c r="L1075" s="6"/>
      <c r="M1075" s="6">
        <f t="shared" ref="M1075:Q1075" si="1071">F1075-F$1098</f>
        <v>-4.4215530828399583</v>
      </c>
      <c r="N1075" s="6">
        <f t="shared" si="1071"/>
        <v>-4.9058398896357032</v>
      </c>
      <c r="O1075" s="6">
        <f t="shared" si="1071"/>
        <v>-4.621630665196367</v>
      </c>
      <c r="P1075" s="6">
        <f t="shared" si="1071"/>
        <v>-3.2525159705451356</v>
      </c>
      <c r="Q1075" s="6">
        <f t="shared" si="1071"/>
        <v>-2.8997656658024349</v>
      </c>
    </row>
    <row r="1076" spans="1:17" x14ac:dyDescent="0.15">
      <c r="A1076" s="1">
        <v>47</v>
      </c>
      <c r="B1076" s="1" t="s">
        <v>344</v>
      </c>
      <c r="C1076" s="1">
        <v>15</v>
      </c>
      <c r="D1076" s="1" t="s">
        <v>27</v>
      </c>
      <c r="E1076" s="2"/>
      <c r="F1076" s="4">
        <f>IF(マンアワー!F1076&gt;0,LN(マンアワー!F1076),0)</f>
        <v>9.6581585159341756</v>
      </c>
      <c r="G1076" s="4">
        <f>IF(マンアワー!G1076&gt;0,LN(マンアワー!G1076),0)</f>
        <v>9.8525298886930308</v>
      </c>
      <c r="H1076" s="4">
        <f>IF(マンアワー!H1076&gt;0,LN(マンアワー!H1076),0)</f>
        <v>9.5912257648988959</v>
      </c>
      <c r="I1076" s="4">
        <f>IF(マンアワー!I1076&gt;0,LN(マンアワー!I1076),0)</f>
        <v>9.4351960719919568</v>
      </c>
      <c r="J1076" s="4">
        <f>IF(マンアワー!J1076&gt;0,LN(マンアワー!J1076),0)</f>
        <v>9.4189747211267854</v>
      </c>
      <c r="L1076" s="6"/>
      <c r="M1076" s="6">
        <f t="shared" ref="M1076:Q1076" si="1072">F1076-F$1099</f>
        <v>-1.6432715493766334</v>
      </c>
      <c r="N1076" s="6">
        <f t="shared" si="1072"/>
        <v>-1.4641192207233651</v>
      </c>
      <c r="O1076" s="6">
        <f t="shared" si="1072"/>
        <v>-1.476785616649229</v>
      </c>
      <c r="P1076" s="6">
        <f t="shared" si="1072"/>
        <v>-1.4003088076734382</v>
      </c>
      <c r="Q1076" s="6">
        <f t="shared" si="1072"/>
        <v>-1.3263385047178673</v>
      </c>
    </row>
    <row r="1077" spans="1:17" x14ac:dyDescent="0.15">
      <c r="A1077" s="1">
        <v>47</v>
      </c>
      <c r="B1077" s="1" t="s">
        <v>342</v>
      </c>
      <c r="C1077" s="1">
        <v>16</v>
      </c>
      <c r="D1077" s="1" t="s">
        <v>10</v>
      </c>
      <c r="E1077" s="2"/>
      <c r="F1077" s="4">
        <f>IF(マンアワー!F1077&gt;0,LN(マンアワー!F1077),0)</f>
        <v>11.954480262926133</v>
      </c>
      <c r="G1077" s="4">
        <f>IF(マンアワー!G1077&gt;0,LN(マンアワー!G1077),0)</f>
        <v>12.038122490693251</v>
      </c>
      <c r="H1077" s="4">
        <f>IF(マンアワー!H1077&gt;0,LN(マンアワー!H1077),0)</f>
        <v>11.902044723398213</v>
      </c>
      <c r="I1077" s="4">
        <f>IF(マンアワー!I1077&gt;0,LN(マンアワー!I1077),0)</f>
        <v>11.714109232775533</v>
      </c>
      <c r="J1077" s="4">
        <f>IF(マンアワー!J1077&gt;0,LN(マンアワー!J1077),0)</f>
        <v>11.701211544471223</v>
      </c>
      <c r="L1077" s="6"/>
      <c r="M1077" s="6">
        <f t="shared" ref="M1077:Q1077" si="1073">F1077-F$1100</f>
        <v>-0.33144951996311711</v>
      </c>
      <c r="N1077" s="6">
        <f t="shared" si="1073"/>
        <v>-0.22738297080211289</v>
      </c>
      <c r="O1077" s="6">
        <f t="shared" si="1073"/>
        <v>-0.34967735326651272</v>
      </c>
      <c r="P1077" s="6">
        <f t="shared" si="1073"/>
        <v>-0.32558424928613228</v>
      </c>
      <c r="Q1077" s="6">
        <f t="shared" si="1073"/>
        <v>-0.28257646033891959</v>
      </c>
    </row>
    <row r="1078" spans="1:17" x14ac:dyDescent="0.15">
      <c r="A1078" s="1">
        <v>47</v>
      </c>
      <c r="B1078" s="1" t="s">
        <v>342</v>
      </c>
      <c r="C1078" s="1">
        <v>17</v>
      </c>
      <c r="D1078" s="1" t="s">
        <v>11</v>
      </c>
      <c r="E1078" s="2"/>
      <c r="F1078" s="4">
        <f>IF(マンアワー!F1078&gt;0,LN(マンアワー!F1078),0)</f>
        <v>8.823564972296289</v>
      </c>
      <c r="G1078" s="4">
        <f>IF(マンアワー!G1078&gt;0,LN(マンアワー!G1078),0)</f>
        <v>8.9474730732053711</v>
      </c>
      <c r="H1078" s="4">
        <f>IF(マンアワー!H1078&gt;0,LN(マンアワー!H1078),0)</f>
        <v>9.0573112250472985</v>
      </c>
      <c r="I1078" s="4">
        <f>IF(マンアワー!I1078&gt;0,LN(マンアワー!I1078),0)</f>
        <v>9.0119353447607047</v>
      </c>
      <c r="J1078" s="4">
        <f>IF(マンアワー!J1078&gt;0,LN(マンアワー!J1078),0)</f>
        <v>8.9986049969743949</v>
      </c>
      <c r="L1078" s="6"/>
      <c r="M1078" s="6">
        <f t="shared" ref="M1078:Q1078" si="1074">F1078-F$1101</f>
        <v>-0.51236011758120803</v>
      </c>
      <c r="N1078" s="6">
        <f t="shared" si="1074"/>
        <v>-0.49981968873968441</v>
      </c>
      <c r="O1078" s="6">
        <f t="shared" si="1074"/>
        <v>-0.43918282445661738</v>
      </c>
      <c r="P1078" s="6">
        <f t="shared" si="1074"/>
        <v>-0.42508092884151338</v>
      </c>
      <c r="Q1078" s="6">
        <f t="shared" si="1074"/>
        <v>-0.42435700226108963</v>
      </c>
    </row>
    <row r="1079" spans="1:17" x14ac:dyDescent="0.15">
      <c r="A1079" s="1">
        <v>47</v>
      </c>
      <c r="B1079" s="1" t="s">
        <v>343</v>
      </c>
      <c r="C1079" s="1">
        <v>18</v>
      </c>
      <c r="D1079" s="1" t="s">
        <v>12</v>
      </c>
      <c r="E1079" s="2"/>
      <c r="F1079" s="4">
        <f>IF(マンアワー!F1079&gt;0,LN(マンアワー!F1079),0)</f>
        <v>12.105106797732121</v>
      </c>
      <c r="G1079" s="4">
        <f>IF(マンアワー!G1079&gt;0,LN(マンアワー!G1079),0)</f>
        <v>12.250234107270549</v>
      </c>
      <c r="H1079" s="4">
        <f>IF(マンアワー!H1079&gt;0,LN(マンアワー!H1079),0)</f>
        <v>12.16111000567942</v>
      </c>
      <c r="I1079" s="4">
        <f>IF(マンアワー!I1079&gt;0,LN(マンアワー!I1079),0)</f>
        <v>11.981668451279669</v>
      </c>
      <c r="J1079" s="4">
        <f>IF(マンアワー!J1079&gt;0,LN(マンアワー!J1079),0)</f>
        <v>11.958362647540595</v>
      </c>
      <c r="L1079" s="6"/>
      <c r="M1079" s="6">
        <f t="shared" ref="M1079:Q1079" si="1075">F1079-F$1102</f>
        <v>-0.60829995179730112</v>
      </c>
      <c r="N1079" s="6">
        <f t="shared" si="1075"/>
        <v>-0.39486879443092349</v>
      </c>
      <c r="O1079" s="6">
        <f t="shared" si="1075"/>
        <v>-0.34704691481599248</v>
      </c>
      <c r="P1079" s="6">
        <f t="shared" si="1075"/>
        <v>-0.36488742359569315</v>
      </c>
      <c r="Q1079" s="6">
        <f t="shared" si="1075"/>
        <v>-0.35641855358345964</v>
      </c>
    </row>
    <row r="1080" spans="1:17" x14ac:dyDescent="0.15">
      <c r="A1080" s="1">
        <v>47</v>
      </c>
      <c r="B1080" s="1" t="s">
        <v>343</v>
      </c>
      <c r="C1080" s="1">
        <v>19</v>
      </c>
      <c r="D1080" s="1" t="s">
        <v>13</v>
      </c>
      <c r="E1080" s="2"/>
      <c r="F1080" s="4">
        <f>IF(マンアワー!F1080&gt;0,LN(マンアワー!F1080),0)</f>
        <v>9.8791520884794366</v>
      </c>
      <c r="G1080" s="4">
        <f>IF(マンアワー!G1080&gt;0,LN(マンアワー!G1080),0)</f>
        <v>10.246991860353651</v>
      </c>
      <c r="H1080" s="4">
        <f>IF(マンアワー!H1080&gt;0,LN(マンアワー!H1080),0)</f>
        <v>10.008192535471119</v>
      </c>
      <c r="I1080" s="4">
        <f>IF(マンアワー!I1080&gt;0,LN(マンアワー!I1080),0)</f>
        <v>10.145525120684928</v>
      </c>
      <c r="J1080" s="4">
        <f>IF(マンアワー!J1080&gt;0,LN(マンアワー!J1080),0)</f>
        <v>10.089021531411561</v>
      </c>
      <c r="L1080" s="6"/>
      <c r="M1080" s="6">
        <f t="shared" ref="M1080:Q1080" si="1076">F1080-F$1103</f>
        <v>-0.8587373850854334</v>
      </c>
      <c r="N1080" s="6">
        <f t="shared" si="1076"/>
        <v>-0.59710217112970376</v>
      </c>
      <c r="O1080" s="6">
        <f t="shared" si="1076"/>
        <v>-0.70686466171979845</v>
      </c>
      <c r="P1080" s="6">
        <f t="shared" si="1076"/>
        <v>-0.53901859799716156</v>
      </c>
      <c r="Q1080" s="6">
        <f t="shared" si="1076"/>
        <v>-0.58989505751427096</v>
      </c>
    </row>
    <row r="1081" spans="1:17" x14ac:dyDescent="0.15">
      <c r="A1081" s="1">
        <v>47</v>
      </c>
      <c r="B1081" s="1" t="s">
        <v>347</v>
      </c>
      <c r="C1081" s="1">
        <v>20</v>
      </c>
      <c r="D1081" s="1" t="s">
        <v>14</v>
      </c>
      <c r="E1081" s="2"/>
      <c r="F1081" s="4">
        <f>IF(マンアワー!F1081&gt;0,LN(マンアワー!F1081),0)</f>
        <v>8.6480647493336598</v>
      </c>
      <c r="G1081" s="4">
        <f>IF(マンアワー!G1081&gt;0,LN(マンアワー!G1081),0)</f>
        <v>9.6836484460232839</v>
      </c>
      <c r="H1081" s="4">
        <f>IF(マンアワー!H1081&gt;0,LN(マンアワー!H1081),0)</f>
        <v>9.5842958314791904</v>
      </c>
      <c r="I1081" s="4">
        <f>IF(マンアワー!I1081&gt;0,LN(マンアワー!I1081),0)</f>
        <v>9.5777910457051405</v>
      </c>
      <c r="J1081" s="4">
        <f>IF(マンアワー!J1081&gt;0,LN(マンアワー!J1081),0)</f>
        <v>9.5988148773972082</v>
      </c>
      <c r="L1081" s="6"/>
      <c r="M1081" s="6">
        <f t="shared" ref="M1081:Q1081" si="1077">F1081-F$1104</f>
        <v>-0.62829964186322407</v>
      </c>
      <c r="N1081" s="6">
        <f t="shared" si="1077"/>
        <v>1.6548685877991076E-2</v>
      </c>
      <c r="O1081" s="6">
        <f t="shared" si="1077"/>
        <v>-0.11853382313865168</v>
      </c>
      <c r="P1081" s="6">
        <f t="shared" si="1077"/>
        <v>-9.7242955878622084E-2</v>
      </c>
      <c r="Q1081" s="6">
        <f t="shared" si="1077"/>
        <v>-6.7945878667719839E-2</v>
      </c>
    </row>
    <row r="1082" spans="1:17" x14ac:dyDescent="0.15">
      <c r="A1082" s="1">
        <v>47</v>
      </c>
      <c r="B1082" s="1" t="s">
        <v>343</v>
      </c>
      <c r="C1082" s="1">
        <v>21</v>
      </c>
      <c r="D1082" s="1" t="s">
        <v>15</v>
      </c>
      <c r="E1082" s="2"/>
      <c r="F1082" s="4">
        <f>IF(マンアワー!F1082&gt;0,LN(マンアワー!F1082),0)</f>
        <v>11.098127419966943</v>
      </c>
      <c r="G1082" s="4">
        <f>IF(マンアワー!G1082&gt;0,LN(マンアワー!G1082),0)</f>
        <v>11.275174179213243</v>
      </c>
      <c r="H1082" s="4">
        <f>IF(マンアワー!H1082&gt;0,LN(マンアワー!H1082),0)</f>
        <v>11.2202247411484</v>
      </c>
      <c r="I1082" s="4">
        <f>IF(マンアワー!I1082&gt;0,LN(マンアワー!I1082),0)</f>
        <v>11.207991107037792</v>
      </c>
      <c r="J1082" s="4">
        <f>IF(マンアワー!J1082&gt;0,LN(マンアワー!J1082),0)</f>
        <v>11.222458272403159</v>
      </c>
      <c r="L1082" s="6"/>
      <c r="M1082" s="6">
        <f t="shared" ref="M1082:Q1082" si="1078">F1082-F$1105</f>
        <v>-0.51633511664372378</v>
      </c>
      <c r="N1082" s="6">
        <f t="shared" si="1078"/>
        <v>-0.38091756296784496</v>
      </c>
      <c r="O1082" s="6">
        <f t="shared" si="1078"/>
        <v>-0.40011971371940014</v>
      </c>
      <c r="P1082" s="6">
        <f t="shared" si="1078"/>
        <v>-0.31003142820688012</v>
      </c>
      <c r="Q1082" s="6">
        <f t="shared" si="1078"/>
        <v>-0.28592930083896562</v>
      </c>
    </row>
    <row r="1083" spans="1:17" x14ac:dyDescent="0.15">
      <c r="A1083" s="1">
        <v>47</v>
      </c>
      <c r="B1083" s="1" t="s">
        <v>234</v>
      </c>
      <c r="C1083" s="1">
        <v>22</v>
      </c>
      <c r="D1083" s="1" t="s">
        <v>7</v>
      </c>
      <c r="E1083" s="2"/>
      <c r="F1083" s="4">
        <f>IF(マンアワー!F1083&gt;0,LN(マンアワー!F1083),0)</f>
        <v>12.308141343125264</v>
      </c>
      <c r="G1083" s="4">
        <f>IF(マンアワー!G1083&gt;0,LN(マンアワー!G1083),0)</f>
        <v>12.732413308149047</v>
      </c>
      <c r="H1083" s="4">
        <f>IF(マンアワー!H1083&gt;0,LN(マンアワー!H1083),0)</f>
        <v>12.890725779428051</v>
      </c>
      <c r="I1083" s="4">
        <f>IF(マンアワー!I1083&gt;0,LN(マンアワー!I1083),0)</f>
        <v>13.140997485969386</v>
      </c>
      <c r="J1083" s="4">
        <f>IF(マンアワー!J1083&gt;0,LN(マンアワー!J1083),0)</f>
        <v>13.140923493646049</v>
      </c>
      <c r="L1083" s="6"/>
      <c r="M1083" s="6">
        <f t="shared" ref="M1083:Q1083" si="1079">F1083-F$1106</f>
        <v>-0.50928223455942678</v>
      </c>
      <c r="N1083" s="6">
        <f t="shared" si="1079"/>
        <v>-0.33496516661778131</v>
      </c>
      <c r="O1083" s="6">
        <f t="shared" si="1079"/>
        <v>-0.2947107807034044</v>
      </c>
      <c r="P1083" s="6">
        <f t="shared" si="1079"/>
        <v>-0.19122336529111195</v>
      </c>
      <c r="Q1083" s="6">
        <f t="shared" si="1079"/>
        <v>-0.17686609994616909</v>
      </c>
    </row>
    <row r="1084" spans="1:17" x14ac:dyDescent="0.15">
      <c r="A1084" s="1">
        <v>47</v>
      </c>
      <c r="B1084" s="1" t="s">
        <v>234</v>
      </c>
      <c r="C1084" s="1">
        <v>23</v>
      </c>
      <c r="D1084" s="1" t="s">
        <v>28</v>
      </c>
      <c r="E1084" s="2"/>
      <c r="F1084" s="4">
        <f>IF(マンアワー!F1084&gt;0,LN(マンアワー!F1084),0)</f>
        <v>11.50372485177021</v>
      </c>
      <c r="G1084" s="4">
        <f>IF(マンアワー!G1084&gt;0,LN(マンアワー!G1084),0)</f>
        <v>11.573639235608544</v>
      </c>
      <c r="H1084" s="4">
        <f>IF(マンアワー!H1084&gt;0,LN(マンアワー!H1084),0)</f>
        <v>11.55367471161156</v>
      </c>
      <c r="I1084" s="4">
        <f>IF(マンアワー!I1084&gt;0,LN(マンアワー!I1084),0)</f>
        <v>11.407370277108754</v>
      </c>
      <c r="J1084" s="4">
        <f>IF(マンアワー!J1084&gt;0,LN(マンアワー!J1084),0)</f>
        <v>11.37693664094763</v>
      </c>
      <c r="L1084" s="6"/>
      <c r="M1084" s="6">
        <f t="shared" ref="M1084:Q1084" si="1080">F1084-F$1107</f>
        <v>-0.25307007005768867</v>
      </c>
      <c r="N1084" s="6">
        <f t="shared" si="1080"/>
        <v>-0.16499507875008135</v>
      </c>
      <c r="O1084" s="6">
        <f t="shared" si="1080"/>
        <v>-0.1079461496223697</v>
      </c>
      <c r="P1084" s="6">
        <f t="shared" si="1080"/>
        <v>-0.14349896038724985</v>
      </c>
      <c r="Q1084" s="6">
        <f t="shared" si="1080"/>
        <v>-0.15180876667201026</v>
      </c>
    </row>
    <row r="1085" spans="1:17" x14ac:dyDescent="0.15">
      <c r="A1085" s="1">
        <v>0</v>
      </c>
      <c r="B1085" s="1" t="s">
        <v>33</v>
      </c>
      <c r="C1085" s="1">
        <v>1</v>
      </c>
      <c r="D1085" s="1" t="s">
        <v>8</v>
      </c>
      <c r="E1085" s="5">
        <f>AVERAGEIFS(E$4:E$1084,$C$4:$C$1084,"=1",E$4:E$1084,"&lt;&gt;0")</f>
        <v>12.828039135552071</v>
      </c>
      <c r="F1085" s="5">
        <f t="shared" ref="F1085:J1085" si="1081">AVERAGEIFS(F$4:F$1084,$C$4:$C$1084,"=1",F$4:F$1084,"&lt;&gt;0")</f>
        <v>12.409608942111142</v>
      </c>
      <c r="G1085" s="5">
        <f t="shared" si="1081"/>
        <v>12.00621667866789</v>
      </c>
      <c r="H1085" s="5">
        <f t="shared" si="1081"/>
        <v>11.581026793487606</v>
      </c>
      <c r="I1085" s="5">
        <f t="shared" si="1081"/>
        <v>11.429733845256751</v>
      </c>
      <c r="J1085" s="5">
        <f t="shared" si="1081"/>
        <v>11.405717774146277</v>
      </c>
    </row>
    <row r="1086" spans="1:17" x14ac:dyDescent="0.15">
      <c r="A1086" s="1">
        <v>0</v>
      </c>
      <c r="B1086" s="1" t="s">
        <v>33</v>
      </c>
      <c r="C1086" s="1">
        <v>2</v>
      </c>
      <c r="D1086" s="1" t="s">
        <v>9</v>
      </c>
      <c r="E1086" s="5">
        <f>AVERAGEIFS(E$4:E$1084,$C$4:$C$1084,"=2",E$4:E$1084,"&lt;&gt;0")</f>
        <v>8.8481302632551131</v>
      </c>
      <c r="F1086" s="5">
        <f t="shared" ref="F1086:J1086" si="1082">AVERAGEIFS(F$4:F$1084,$C$4:$C$1084,"=2",F$4:F$1084,"&lt;&gt;0")</f>
        <v>8.3207036787586581</v>
      </c>
      <c r="G1086" s="5">
        <f t="shared" si="1082"/>
        <v>8.0757397990156896</v>
      </c>
      <c r="H1086" s="5">
        <f t="shared" si="1082"/>
        <v>7.7189419287348988</v>
      </c>
      <c r="I1086" s="5">
        <f t="shared" si="1082"/>
        <v>7.1930544334678803</v>
      </c>
      <c r="J1086" s="5">
        <f t="shared" si="1082"/>
        <v>7.0466163581565935</v>
      </c>
    </row>
    <row r="1087" spans="1:17" x14ac:dyDescent="0.15">
      <c r="A1087" s="1">
        <v>0</v>
      </c>
      <c r="B1087" s="1" t="s">
        <v>33</v>
      </c>
      <c r="C1087" s="1">
        <v>3</v>
      </c>
      <c r="D1087" s="1" t="s">
        <v>16</v>
      </c>
      <c r="E1087" s="5">
        <f>AVERAGEIFS(E$4:E$1084,$C$4:$C$1084,"=3",E$4:E$1084,"&lt;&gt;0")</f>
        <v>10.708858550162127</v>
      </c>
      <c r="F1087" s="5">
        <f t="shared" ref="F1087:J1087" si="1083">AVERAGEIFS(F$4:F$1084,$C$4:$C$1084,"=3",F$4:F$1084,"&lt;&gt;0")</f>
        <v>10.718112858731436</v>
      </c>
      <c r="G1087" s="5">
        <f t="shared" si="1083"/>
        <v>10.823950507604565</v>
      </c>
      <c r="H1087" s="5">
        <f t="shared" si="1083"/>
        <v>10.7268842953972</v>
      </c>
      <c r="I1087" s="5">
        <f t="shared" si="1083"/>
        <v>10.707536366573466</v>
      </c>
      <c r="J1087" s="5">
        <f t="shared" si="1083"/>
        <v>10.65399796567573</v>
      </c>
    </row>
    <row r="1088" spans="1:17" x14ac:dyDescent="0.15">
      <c r="A1088" s="1">
        <v>0</v>
      </c>
      <c r="B1088" s="1" t="s">
        <v>33</v>
      </c>
      <c r="C1088" s="1">
        <v>4</v>
      </c>
      <c r="D1088" s="1" t="s">
        <v>17</v>
      </c>
      <c r="E1088" s="5">
        <f>AVERAGEIFS(E$4:E$1084,$C$4:$C$1084,"=4",E$4:E$1084,"&lt;&gt;0")</f>
        <v>10.907645157608858</v>
      </c>
      <c r="F1088" s="5">
        <f t="shared" ref="F1088:J1088" si="1084">AVERAGEIFS(F$4:F$1084,$C$4:$C$1084,"=4",F$4:F$1084,"&lt;&gt;0")</f>
        <v>10.855859932670066</v>
      </c>
      <c r="G1088" s="5">
        <f t="shared" si="1084"/>
        <v>10.874747058223248</v>
      </c>
      <c r="H1088" s="5">
        <f t="shared" si="1084"/>
        <v>10.220683240987062</v>
      </c>
      <c r="I1088" s="5">
        <f t="shared" si="1084"/>
        <v>9.6068710856054267</v>
      </c>
      <c r="J1088" s="5">
        <f t="shared" si="1084"/>
        <v>9.4916793158435269</v>
      </c>
    </row>
    <row r="1089" spans="1:10" x14ac:dyDescent="0.15">
      <c r="A1089" s="1">
        <v>0</v>
      </c>
      <c r="B1089" s="1" t="s">
        <v>33</v>
      </c>
      <c r="C1089" s="1">
        <v>5</v>
      </c>
      <c r="D1089" s="1" t="s">
        <v>18</v>
      </c>
      <c r="E1089" s="5">
        <f>AVERAGEIFS(E$4:E$1084,$C$4:$C$1084,"=5",E$4:E$1084,"&lt;&gt;0")</f>
        <v>9.3418491342565595</v>
      </c>
      <c r="F1089" s="5">
        <f t="shared" ref="F1089:J1089" si="1085">AVERAGEIFS(F$4:F$1084,$C$4:$C$1084,"=5",F$4:F$1084,"&lt;&gt;0")</f>
        <v>9.1865409227816777</v>
      </c>
      <c r="G1089" s="5">
        <f t="shared" si="1085"/>
        <v>9.2470453030963213</v>
      </c>
      <c r="H1089" s="5">
        <f t="shared" si="1085"/>
        <v>9.061964920686556</v>
      </c>
      <c r="I1089" s="5">
        <f t="shared" si="1085"/>
        <v>8.8622754283114329</v>
      </c>
      <c r="J1089" s="5">
        <f t="shared" si="1085"/>
        <v>8.8132359351564062</v>
      </c>
    </row>
    <row r="1090" spans="1:10" x14ac:dyDescent="0.15">
      <c r="A1090" s="1">
        <v>0</v>
      </c>
      <c r="B1090" s="1" t="s">
        <v>33</v>
      </c>
      <c r="C1090" s="1">
        <v>6</v>
      </c>
      <c r="D1090" s="1" t="s">
        <v>2</v>
      </c>
      <c r="E1090" s="5">
        <f>AVERAGEIFS(E$4:E$1084,$C$4:$C$1084,"=6",E$4:E$1084,"&lt;&gt;0")</f>
        <v>9.3638410950731714</v>
      </c>
      <c r="F1090" s="5">
        <f t="shared" ref="F1090:J1090" si="1086">AVERAGEIFS(F$4:F$1084,$C$4:$C$1084,"=6",F$4:F$1084,"&lt;&gt;0")</f>
        <v>9.1503855576369268</v>
      </c>
      <c r="G1090" s="5">
        <f t="shared" si="1086"/>
        <v>9.1963293685299394</v>
      </c>
      <c r="H1090" s="5">
        <f t="shared" si="1086"/>
        <v>9.148207375849724</v>
      </c>
      <c r="I1090" s="5">
        <f t="shared" si="1086"/>
        <v>9.0829356131183321</v>
      </c>
      <c r="J1090" s="5">
        <f t="shared" si="1086"/>
        <v>9.0039144130818389</v>
      </c>
    </row>
    <row r="1091" spans="1:10" x14ac:dyDescent="0.15">
      <c r="A1091" s="1">
        <v>0</v>
      </c>
      <c r="B1091" s="1" t="s">
        <v>33</v>
      </c>
      <c r="C1091" s="1">
        <v>7</v>
      </c>
      <c r="D1091" s="1" t="s">
        <v>19</v>
      </c>
      <c r="E1091" s="5">
        <f>AVERAGEIFS(E$4:E$1084,$C$4:$C$1084,"=7",E$4:E$1084,"&lt;&gt;0")</f>
        <v>6.5026803033954206</v>
      </c>
      <c r="F1091" s="5">
        <f t="shared" ref="F1091:J1091" si="1087">AVERAGEIFS(F$4:F$1084,$C$4:$C$1084,"=7",F$4:F$1084,"&lt;&gt;0")</f>
        <v>6.5466696204316177</v>
      </c>
      <c r="G1091" s="5">
        <f t="shared" si="1087"/>
        <v>6.427331303128021</v>
      </c>
      <c r="H1091" s="5">
        <f t="shared" si="1087"/>
        <v>6.3232437342862697</v>
      </c>
      <c r="I1091" s="5">
        <f t="shared" si="1087"/>
        <v>6.3099988320917504</v>
      </c>
      <c r="J1091" s="5">
        <f t="shared" si="1087"/>
        <v>6.148536255931794</v>
      </c>
    </row>
    <row r="1092" spans="1:10" x14ac:dyDescent="0.15">
      <c r="A1092" s="1">
        <v>0</v>
      </c>
      <c r="B1092" s="1" t="s">
        <v>33</v>
      </c>
      <c r="C1092" s="1">
        <v>8</v>
      </c>
      <c r="D1092" s="1" t="s">
        <v>20</v>
      </c>
      <c r="E1092" s="5">
        <f>AVERAGEIFS(E$4:E$1084,$C$4:$C$1084,"=8",E$4:E$1084,"&lt;&gt;0")</f>
        <v>9.9892145338696476</v>
      </c>
      <c r="F1092" s="5">
        <f t="shared" ref="F1092:J1092" si="1088">AVERAGEIFS(F$4:F$1084,$C$4:$C$1084,"=8",F$4:F$1084,"&lt;&gt;0")</f>
        <v>9.9795893299651208</v>
      </c>
      <c r="G1092" s="5">
        <f t="shared" si="1088"/>
        <v>9.8865299808045179</v>
      </c>
      <c r="H1092" s="5">
        <f t="shared" si="1088"/>
        <v>9.6250515033451229</v>
      </c>
      <c r="I1092" s="5">
        <f t="shared" si="1088"/>
        <v>9.2761432532109147</v>
      </c>
      <c r="J1092" s="5">
        <f t="shared" si="1088"/>
        <v>9.1395990057091741</v>
      </c>
    </row>
    <row r="1093" spans="1:10" x14ac:dyDescent="0.15">
      <c r="A1093" s="1">
        <v>0</v>
      </c>
      <c r="B1093" s="1" t="s">
        <v>33</v>
      </c>
      <c r="C1093" s="1">
        <v>9</v>
      </c>
      <c r="D1093" s="1" t="s">
        <v>21</v>
      </c>
      <c r="E1093" s="5">
        <f>AVERAGEIFS(E$4:E$1084,$C$4:$C$1084,"=9",E$4:E$1084,"&lt;&gt;0")</f>
        <v>9.93532365784041</v>
      </c>
      <c r="F1093" s="5">
        <f t="shared" ref="F1093:J1093" si="1089">AVERAGEIFS(F$4:F$1084,$C$4:$C$1084,"=9",F$4:F$1084,"&lt;&gt;0")</f>
        <v>9.6930246699783424</v>
      </c>
      <c r="G1093" s="5">
        <f t="shared" si="1089"/>
        <v>9.5439835889518605</v>
      </c>
      <c r="H1093" s="5">
        <f t="shared" si="1089"/>
        <v>9.3271992095738572</v>
      </c>
      <c r="I1093" s="5">
        <f t="shared" si="1089"/>
        <v>9.4052122251820265</v>
      </c>
      <c r="J1093" s="5">
        <f t="shared" si="1089"/>
        <v>9.2343804976583463</v>
      </c>
    </row>
    <row r="1094" spans="1:10" x14ac:dyDescent="0.15">
      <c r="A1094" s="1">
        <v>0</v>
      </c>
      <c r="B1094" s="1" t="s">
        <v>33</v>
      </c>
      <c r="C1094" s="1">
        <v>10</v>
      </c>
      <c r="D1094" s="1" t="s">
        <v>22</v>
      </c>
      <c r="E1094" s="5">
        <f>AVERAGEIFS(E$4:E$1084,$C$4:$C$1084,"=10",E$4:E$1084,"&lt;&gt;0")</f>
        <v>10.11372475705663</v>
      </c>
      <c r="F1094" s="5">
        <f t="shared" ref="F1094:J1094" si="1090">AVERAGEIFS(F$4:F$1084,$C$4:$C$1084,"=10",F$4:F$1084,"&lt;&gt;0")</f>
        <v>10.060179302145759</v>
      </c>
      <c r="G1094" s="5">
        <f t="shared" si="1090"/>
        <v>10.297265284258989</v>
      </c>
      <c r="H1094" s="5">
        <f t="shared" si="1090"/>
        <v>10.11286916811193</v>
      </c>
      <c r="I1094" s="5">
        <f t="shared" si="1090"/>
        <v>9.9481244260668014</v>
      </c>
      <c r="J1094" s="5">
        <f t="shared" si="1090"/>
        <v>9.8234322223275825</v>
      </c>
    </row>
    <row r="1095" spans="1:10" x14ac:dyDescent="0.15">
      <c r="A1095" s="1">
        <v>0</v>
      </c>
      <c r="B1095" s="1" t="s">
        <v>33</v>
      </c>
      <c r="C1095" s="1">
        <v>11</v>
      </c>
      <c r="D1095" s="1" t="s">
        <v>23</v>
      </c>
      <c r="E1095" s="5">
        <f>AVERAGEIFS(E$4:E$1084,$C$4:$C$1084,"=11",E$4:E$1084,"&lt;&gt;0")</f>
        <v>10.194330903666232</v>
      </c>
      <c r="F1095" s="5">
        <f t="shared" ref="F1095:J1095" si="1091">AVERAGEIFS(F$4:F$1084,$C$4:$C$1084,"=11",F$4:F$1084,"&lt;&gt;0")</f>
        <v>10.254351158672176</v>
      </c>
      <c r="G1095" s="5">
        <f t="shared" si="1091"/>
        <v>10.476952212769866</v>
      </c>
      <c r="H1095" s="5">
        <f t="shared" si="1091"/>
        <v>10.406568756415735</v>
      </c>
      <c r="I1095" s="5">
        <f t="shared" si="1091"/>
        <v>10.419223822556582</v>
      </c>
      <c r="J1095" s="5">
        <f t="shared" si="1091"/>
        <v>10.19465015258541</v>
      </c>
    </row>
    <row r="1096" spans="1:10" x14ac:dyDescent="0.15">
      <c r="A1096" s="1">
        <v>0</v>
      </c>
      <c r="B1096" s="1" t="s">
        <v>33</v>
      </c>
      <c r="C1096" s="1">
        <v>12</v>
      </c>
      <c r="D1096" s="1" t="s">
        <v>24</v>
      </c>
      <c r="E1096" s="5">
        <f>AVERAGEIFS(E$4:E$1084,$C$4:$C$1084,"=12",E$4:E$1084,"&lt;&gt;0")</f>
        <v>10.188625058772555</v>
      </c>
      <c r="F1096" s="5">
        <f t="shared" ref="F1096:J1096" si="1092">AVERAGEIFS(F$4:F$1084,$C$4:$C$1084,"=12",F$4:F$1084,"&lt;&gt;0")</f>
        <v>10.415528754999311</v>
      </c>
      <c r="G1096" s="5">
        <f t="shared" si="1092"/>
        <v>10.980878846399069</v>
      </c>
      <c r="H1096" s="5">
        <f t="shared" si="1092"/>
        <v>10.882846753445651</v>
      </c>
      <c r="I1096" s="5">
        <f t="shared" si="1092"/>
        <v>10.744172472396144</v>
      </c>
      <c r="J1096" s="5">
        <f t="shared" si="1092"/>
        <v>10.618226232966528</v>
      </c>
    </row>
    <row r="1097" spans="1:10" x14ac:dyDescent="0.15">
      <c r="A1097" s="1">
        <v>0</v>
      </c>
      <c r="B1097" s="1" t="s">
        <v>33</v>
      </c>
      <c r="C1097" s="1">
        <v>13</v>
      </c>
      <c r="D1097" s="1" t="s">
        <v>25</v>
      </c>
      <c r="E1097" s="5">
        <f>AVERAGEIFS(E$4:E$1084,$C$4:$C$1084,"=13",E$4:E$1084,"&lt;&gt;0")</f>
        <v>9.6334838255600079</v>
      </c>
      <c r="F1097" s="5">
        <f t="shared" ref="F1097:J1097" si="1093">AVERAGEIFS(F$4:F$1084,$C$4:$C$1084,"=13",F$4:F$1084,"&lt;&gt;0")</f>
        <v>9.7660328360955972</v>
      </c>
      <c r="G1097" s="5">
        <f t="shared" si="1093"/>
        <v>9.8153774389556538</v>
      </c>
      <c r="H1097" s="5">
        <f t="shared" si="1093"/>
        <v>9.7324268756517895</v>
      </c>
      <c r="I1097" s="5">
        <f t="shared" si="1093"/>
        <v>10.003815476214296</v>
      </c>
      <c r="J1097" s="5">
        <f t="shared" si="1093"/>
        <v>9.8509278158267204</v>
      </c>
    </row>
    <row r="1098" spans="1:10" x14ac:dyDescent="0.15">
      <c r="A1098" s="1">
        <v>0</v>
      </c>
      <c r="B1098" s="1" t="s">
        <v>33</v>
      </c>
      <c r="C1098" s="1">
        <v>14</v>
      </c>
      <c r="D1098" s="1" t="s">
        <v>26</v>
      </c>
      <c r="E1098" s="5">
        <f>AVERAGEIFS(E$4:E$1084,$C$4:$C$1084,"=14",E$4:E$1084,"&lt;&gt;0")</f>
        <v>7.9546957126542681</v>
      </c>
      <c r="F1098" s="5">
        <f t="shared" ref="F1098:J1098" si="1094">AVERAGEIFS(F$4:F$1084,$C$4:$C$1084,"=14",F$4:F$1084,"&lt;&gt;0")</f>
        <v>8.3505557060526918</v>
      </c>
      <c r="G1098" s="5">
        <f t="shared" si="1094"/>
        <v>8.5458553685821403</v>
      </c>
      <c r="H1098" s="5">
        <f t="shared" si="1094"/>
        <v>8.1726435574311935</v>
      </c>
      <c r="I1098" s="5">
        <f t="shared" si="1094"/>
        <v>8.0631685980406917</v>
      </c>
      <c r="J1098" s="5">
        <f t="shared" si="1094"/>
        <v>7.939146216535053</v>
      </c>
    </row>
    <row r="1099" spans="1:10" x14ac:dyDescent="0.15">
      <c r="A1099" s="1">
        <v>0</v>
      </c>
      <c r="B1099" s="1" t="s">
        <v>33</v>
      </c>
      <c r="C1099" s="1">
        <v>15</v>
      </c>
      <c r="D1099" s="1" t="s">
        <v>27</v>
      </c>
      <c r="E1099" s="5">
        <f>AVERAGEIFS(E$4:E$1084,$C$4:$C$1084,"=15",E$4:E$1084,"&lt;&gt;0")</f>
        <v>11.372246024416176</v>
      </c>
      <c r="F1099" s="5">
        <f t="shared" ref="F1099:J1099" si="1095">AVERAGEIFS(F$4:F$1084,$C$4:$C$1084,"=15",F$4:F$1084,"&lt;&gt;0")</f>
        <v>11.301430065310809</v>
      </c>
      <c r="G1099" s="5">
        <f t="shared" si="1095"/>
        <v>11.316649109416396</v>
      </c>
      <c r="H1099" s="5">
        <f t="shared" si="1095"/>
        <v>11.068011381548125</v>
      </c>
      <c r="I1099" s="5">
        <f t="shared" si="1095"/>
        <v>10.835504879665395</v>
      </c>
      <c r="J1099" s="5">
        <f t="shared" si="1095"/>
        <v>10.745313225844653</v>
      </c>
    </row>
    <row r="1100" spans="1:10" x14ac:dyDescent="0.15">
      <c r="A1100" s="1">
        <v>0</v>
      </c>
      <c r="B1100" s="1" t="s">
        <v>33</v>
      </c>
      <c r="C1100" s="1">
        <v>16</v>
      </c>
      <c r="D1100" s="1" t="s">
        <v>10</v>
      </c>
      <c r="E1100" s="5">
        <f>AVERAGEIFS(E$4:E$1084,$C$4:$C$1084,"=16",E$4:E$1084,"&lt;&gt;0")</f>
        <v>11.982293638881965</v>
      </c>
      <c r="F1100" s="5">
        <f t="shared" ref="F1100:J1100" si="1096">AVERAGEIFS(F$4:F$1084,$C$4:$C$1084,"=16",F$4:F$1084,"&lt;&gt;0")</f>
        <v>12.28592978288925</v>
      </c>
      <c r="G1100" s="5">
        <f t="shared" si="1096"/>
        <v>12.265505461495364</v>
      </c>
      <c r="H1100" s="5">
        <f t="shared" si="1096"/>
        <v>12.251722076664725</v>
      </c>
      <c r="I1100" s="5">
        <f t="shared" si="1096"/>
        <v>12.039693482061665</v>
      </c>
      <c r="J1100" s="5">
        <f t="shared" si="1096"/>
        <v>11.983788004810142</v>
      </c>
    </row>
    <row r="1101" spans="1:10" x14ac:dyDescent="0.15">
      <c r="A1101" s="1">
        <v>0</v>
      </c>
      <c r="B1101" s="1" t="s">
        <v>33</v>
      </c>
      <c r="C1101" s="1">
        <v>17</v>
      </c>
      <c r="D1101" s="1" t="s">
        <v>11</v>
      </c>
      <c r="E1101" s="5">
        <f>AVERAGEIFS(E$4:E$1084,$C$4:$C$1084,"=17",E$4:E$1084,"&lt;&gt;0")</f>
        <v>9.1725251530938632</v>
      </c>
      <c r="F1101" s="5">
        <f t="shared" ref="F1101:J1101" si="1097">AVERAGEIFS(F$4:F$1084,$C$4:$C$1084,"=17",F$4:F$1084,"&lt;&gt;0")</f>
        <v>9.335925089877497</v>
      </c>
      <c r="G1101" s="5">
        <f t="shared" si="1097"/>
        <v>9.4472927619450555</v>
      </c>
      <c r="H1101" s="5">
        <f t="shared" si="1097"/>
        <v>9.4964940495039158</v>
      </c>
      <c r="I1101" s="5">
        <f t="shared" si="1097"/>
        <v>9.4370162736022181</v>
      </c>
      <c r="J1101" s="5">
        <f t="shared" si="1097"/>
        <v>9.4229619992354845</v>
      </c>
    </row>
    <row r="1102" spans="1:10" x14ac:dyDescent="0.15">
      <c r="A1102" s="1">
        <v>0</v>
      </c>
      <c r="B1102" s="1" t="s">
        <v>33</v>
      </c>
      <c r="C1102" s="1">
        <v>18</v>
      </c>
      <c r="D1102" s="1" t="s">
        <v>12</v>
      </c>
      <c r="E1102" s="5">
        <f>AVERAGEIFS(E$4:E$1084,$C$4:$C$1084,"=18",E$4:E$1084,"&lt;&gt;0")</f>
        <v>12.588569955872476</v>
      </c>
      <c r="F1102" s="5">
        <f t="shared" ref="F1102:J1102" si="1098">AVERAGEIFS(F$4:F$1084,$C$4:$C$1084,"=18",F$4:F$1084,"&lt;&gt;0")</f>
        <v>12.713406749529423</v>
      </c>
      <c r="G1102" s="5">
        <f t="shared" si="1098"/>
        <v>12.645102901701472</v>
      </c>
      <c r="H1102" s="5">
        <f t="shared" si="1098"/>
        <v>12.508156920495413</v>
      </c>
      <c r="I1102" s="5">
        <f t="shared" si="1098"/>
        <v>12.346555874875362</v>
      </c>
      <c r="J1102" s="5">
        <f t="shared" si="1098"/>
        <v>12.314781201124054</v>
      </c>
    </row>
    <row r="1103" spans="1:10" x14ac:dyDescent="0.15">
      <c r="A1103" s="1">
        <v>0</v>
      </c>
      <c r="B1103" s="1" t="s">
        <v>33</v>
      </c>
      <c r="C1103" s="1">
        <v>19</v>
      </c>
      <c r="D1103" s="1" t="s">
        <v>13</v>
      </c>
      <c r="E1103" s="5">
        <f>AVERAGEIFS(E$4:E$1084,$C$4:$C$1084,"=19",E$4:E$1084,"&lt;&gt;0")</f>
        <v>10.452805043779239</v>
      </c>
      <c r="F1103" s="5">
        <f t="shared" ref="F1103:J1103" si="1099">AVERAGEIFS(F$4:F$1084,$C$4:$C$1084,"=19",F$4:F$1084,"&lt;&gt;0")</f>
        <v>10.73788947356487</v>
      </c>
      <c r="G1103" s="5">
        <f t="shared" si="1099"/>
        <v>10.844094031483355</v>
      </c>
      <c r="H1103" s="5">
        <f t="shared" si="1099"/>
        <v>10.715057197190918</v>
      </c>
      <c r="I1103" s="5">
        <f t="shared" si="1099"/>
        <v>10.68454371868209</v>
      </c>
      <c r="J1103" s="5">
        <f t="shared" si="1099"/>
        <v>10.678916588925832</v>
      </c>
    </row>
    <row r="1104" spans="1:10" x14ac:dyDescent="0.15">
      <c r="A1104" s="1">
        <v>0</v>
      </c>
      <c r="B1104" s="1" t="s">
        <v>33</v>
      </c>
      <c r="C1104" s="1">
        <v>20</v>
      </c>
      <c r="D1104" s="1" t="s">
        <v>14</v>
      </c>
      <c r="E1104" s="5">
        <f>AVERAGEIFS(E$4:E$1084,$C$4:$C$1084,"=20",E$4:E$1084,"&lt;&gt;0")</f>
        <v>8.6710634787718899</v>
      </c>
      <c r="F1104" s="5">
        <f t="shared" ref="F1104:J1104" si="1100">AVERAGEIFS(F$4:F$1084,$C$4:$C$1084,"=20",F$4:F$1084,"&lt;&gt;0")</f>
        <v>9.2763643911968838</v>
      </c>
      <c r="G1104" s="5">
        <f t="shared" si="1100"/>
        <v>9.6670997601452928</v>
      </c>
      <c r="H1104" s="5">
        <f t="shared" si="1100"/>
        <v>9.7028296546178421</v>
      </c>
      <c r="I1104" s="5">
        <f t="shared" si="1100"/>
        <v>9.6750340015837626</v>
      </c>
      <c r="J1104" s="5">
        <f t="shared" si="1100"/>
        <v>9.666760756064928</v>
      </c>
    </row>
    <row r="1105" spans="1:10" x14ac:dyDescent="0.15">
      <c r="A1105" s="1">
        <v>0</v>
      </c>
      <c r="B1105" s="1" t="s">
        <v>33</v>
      </c>
      <c r="C1105" s="1">
        <v>21</v>
      </c>
      <c r="D1105" s="1" t="s">
        <v>15</v>
      </c>
      <c r="E1105" s="5">
        <f>AVERAGEIFS(E$4:E$1084,$C$4:$C$1084,"=21",E$4:E$1084,"&lt;&gt;0")</f>
        <v>11.559912881241612</v>
      </c>
      <c r="F1105" s="5">
        <f t="shared" ref="F1105:J1105" si="1101">AVERAGEIFS(F$4:F$1084,$C$4:$C$1084,"=21",F$4:F$1084,"&lt;&gt;0")</f>
        <v>11.614462536610667</v>
      </c>
      <c r="G1105" s="5">
        <f t="shared" si="1101"/>
        <v>11.656091742181088</v>
      </c>
      <c r="H1105" s="5">
        <f t="shared" si="1101"/>
        <v>11.6203444548678</v>
      </c>
      <c r="I1105" s="5">
        <f t="shared" si="1101"/>
        <v>11.518022535244672</v>
      </c>
      <c r="J1105" s="5">
        <f t="shared" si="1101"/>
        <v>11.508387573242125</v>
      </c>
    </row>
    <row r="1106" spans="1:10" x14ac:dyDescent="0.15">
      <c r="A1106" s="1">
        <v>0</v>
      </c>
      <c r="B1106" s="1" t="s">
        <v>33</v>
      </c>
      <c r="C1106" s="1">
        <v>22</v>
      </c>
      <c r="D1106" s="1" t="s">
        <v>7</v>
      </c>
      <c r="E1106" s="5">
        <f>AVERAGEIFS(E$4:E$1084,$C$4:$C$1084,"=22",E$4:E$1084,"&lt;&gt;0")</f>
        <v>12.563038721601611</v>
      </c>
      <c r="F1106" s="5">
        <f t="shared" ref="F1106:J1106" si="1102">AVERAGEIFS(F$4:F$1084,$C$4:$C$1084,"=22",F$4:F$1084,"&lt;&gt;0")</f>
        <v>12.817423577684691</v>
      </c>
      <c r="G1106" s="5">
        <f t="shared" si="1102"/>
        <v>13.067378474766828</v>
      </c>
      <c r="H1106" s="5">
        <f t="shared" si="1102"/>
        <v>13.185436560131455</v>
      </c>
      <c r="I1106" s="5">
        <f t="shared" si="1102"/>
        <v>13.332220851260498</v>
      </c>
      <c r="J1106" s="5">
        <f t="shared" si="1102"/>
        <v>13.317789593592218</v>
      </c>
    </row>
    <row r="1107" spans="1:10" x14ac:dyDescent="0.15">
      <c r="A1107" s="1">
        <v>0</v>
      </c>
      <c r="B1107" s="1" t="s">
        <v>33</v>
      </c>
      <c r="C1107" s="1">
        <v>23</v>
      </c>
      <c r="D1107" s="1" t="s">
        <v>28</v>
      </c>
      <c r="E1107" s="5">
        <f>AVERAGEIFS(E$4:E$1084,$C$4:$C$1084,"=23",E$4:E$1084,"&lt;&gt;0")</f>
        <v>11.610722368481929</v>
      </c>
      <c r="F1107" s="5">
        <f t="shared" ref="F1107:J1107" si="1103">AVERAGEIFS(F$4:F$1084,$C$4:$C$1084,"=23",F$4:F$1084,"&lt;&gt;0")</f>
        <v>11.756794921827899</v>
      </c>
      <c r="G1107" s="5">
        <f t="shared" si="1103"/>
        <v>11.738634314358626</v>
      </c>
      <c r="H1107" s="5">
        <f t="shared" si="1103"/>
        <v>11.66162086123393</v>
      </c>
      <c r="I1107" s="5">
        <f t="shared" si="1103"/>
        <v>11.550869237496004</v>
      </c>
      <c r="J1107" s="5">
        <f t="shared" si="1103"/>
        <v>11.52874540761964</v>
      </c>
    </row>
  </sheetData>
  <phoneticPr fontId="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J1107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5" width="9.5" style="1" bestFit="1" customWidth="1"/>
    <col min="6" max="10" width="10.5" style="1" bestFit="1" customWidth="1"/>
    <col min="11" max="16384" width="9.33203125" style="1"/>
  </cols>
  <sheetData>
    <row r="1" spans="1:10" x14ac:dyDescent="0.15">
      <c r="A1" s="1" t="s">
        <v>36</v>
      </c>
    </row>
    <row r="3" spans="1:10" x14ac:dyDescent="0.15">
      <c r="E3" s="1">
        <v>1970</v>
      </c>
      <c r="F3" s="1">
        <v>1980</v>
      </c>
      <c r="G3" s="1">
        <v>1990</v>
      </c>
      <c r="H3" s="1">
        <v>2000</v>
      </c>
      <c r="I3" s="1">
        <v>2008</v>
      </c>
      <c r="J3" s="1">
        <v>2009</v>
      </c>
    </row>
    <row r="4" spans="1:10" x14ac:dyDescent="0.15">
      <c r="A4" s="1">
        <v>1</v>
      </c>
      <c r="B4" s="1" t="s">
        <v>1</v>
      </c>
      <c r="C4" s="1">
        <v>1</v>
      </c>
      <c r="D4" s="1" t="s">
        <v>8</v>
      </c>
      <c r="E4" s="6">
        <f>IF('質指数（労働）'!E4&gt;0,LN('質指数（労働）'!E4),0)</f>
        <v>-0.78525627010030263</v>
      </c>
      <c r="F4" s="6">
        <f>IF('質指数（労働）'!F4&gt;0,LN('質指数（労働）'!F4),0)</f>
        <v>-0.59467475343608833</v>
      </c>
      <c r="G4" s="6">
        <f>IF('質指数（労働）'!G4&gt;0,LN('質指数（労働）'!G4),0)</f>
        <v>-0.54981557861061914</v>
      </c>
      <c r="H4" s="6">
        <f>IF('質指数（労働）'!H4&gt;0,LN('質指数（労働）'!H4),0)</f>
        <v>-0.42046802303401232</v>
      </c>
      <c r="I4" s="6">
        <f>IF('質指数（労働）'!I4&gt;0,LN('質指数（労働）'!I4),0)</f>
        <v>-0.32237427713212491</v>
      </c>
      <c r="J4" s="6">
        <f>IF('質指数（労働）'!J4&gt;0,LN('質指数（労働）'!J4),0)</f>
        <v>-0.28831097533383848</v>
      </c>
    </row>
    <row r="5" spans="1:10" x14ac:dyDescent="0.15">
      <c r="A5" s="1">
        <v>1</v>
      </c>
      <c r="B5" s="1" t="s">
        <v>1</v>
      </c>
      <c r="C5" s="1">
        <v>2</v>
      </c>
      <c r="D5" s="1" t="s">
        <v>9</v>
      </c>
      <c r="E5" s="6">
        <f>IF('質指数（労働）'!E5&gt;0,LN('質指数（労働）'!E5),0)</f>
        <v>0.75103897304708256</v>
      </c>
      <c r="F5" s="6">
        <f>IF('質指数（労働）'!F5&gt;0,LN('質指数（労働）'!F5),0)</f>
        <v>0.6587724511738946</v>
      </c>
      <c r="G5" s="6">
        <f>IF('質指数（労働）'!G5&gt;0,LN('質指数（労働）'!G5),0)</f>
        <v>0.33753008663969691</v>
      </c>
      <c r="H5" s="6">
        <f>IF('質指数（労働）'!H5&gt;0,LN('質指数（労働）'!H5),0)</f>
        <v>0.27498000544349993</v>
      </c>
      <c r="I5" s="6">
        <f>IF('質指数（労働）'!I5&gt;0,LN('質指数（労働）'!I5),0)</f>
        <v>0.21738717982484468</v>
      </c>
      <c r="J5" s="6">
        <f>IF('質指数（労働）'!J5&gt;0,LN('質指数（労働）'!J5),0)</f>
        <v>0.19132022581706015</v>
      </c>
    </row>
    <row r="6" spans="1:10" x14ac:dyDescent="0.15">
      <c r="A6" s="1">
        <v>1</v>
      </c>
      <c r="B6" s="1" t="s">
        <v>6</v>
      </c>
      <c r="C6" s="1">
        <v>3</v>
      </c>
      <c r="D6" s="1" t="s">
        <v>16</v>
      </c>
      <c r="E6" s="6">
        <f>IF('質指数（労働）'!E6&gt;0,LN('質指数（労働）'!E6),0)</f>
        <v>-0.24751734371180512</v>
      </c>
      <c r="F6" s="6">
        <f>IF('質指数（労働）'!F6&gt;0,LN('質指数（労働）'!F6),0)</f>
        <v>-0.24923983191173246</v>
      </c>
      <c r="G6" s="6">
        <f>IF('質指数（労働）'!G6&gt;0,LN('質指数（労働）'!G6),0)</f>
        <v>-0.25476844188343367</v>
      </c>
      <c r="H6" s="6">
        <f>IF('質指数（労働）'!H6&gt;0,LN('質指数（労働）'!H6),0)</f>
        <v>-0.23073710463130942</v>
      </c>
      <c r="I6" s="6">
        <f>IF('質指数（労働）'!I6&gt;0,LN('質指数（労働）'!I6),0)</f>
        <v>-0.23075282164117752</v>
      </c>
      <c r="J6" s="6">
        <f>IF('質指数（労働）'!J6&gt;0,LN('質指数（労働）'!J6),0)</f>
        <v>-0.22860604044897057</v>
      </c>
    </row>
    <row r="7" spans="1:10" x14ac:dyDescent="0.15">
      <c r="A7" s="1">
        <v>1</v>
      </c>
      <c r="B7" s="1" t="s">
        <v>6</v>
      </c>
      <c r="C7" s="1">
        <v>4</v>
      </c>
      <c r="D7" s="1" t="s">
        <v>17</v>
      </c>
      <c r="E7" s="6">
        <f>IF('質指数（労働）'!E7&gt;0,LN('質指数（労働）'!E7),0)</f>
        <v>-0.37154402730114178</v>
      </c>
      <c r="F7" s="6">
        <f>IF('質指数（労働）'!F7&gt;0,LN('質指数（労働）'!F7),0)</f>
        <v>-0.38512454169998289</v>
      </c>
      <c r="G7" s="6">
        <f>IF('質指数（労働）'!G7&gt;0,LN('質指数（労働）'!G7),0)</f>
        <v>-0.38867742490994245</v>
      </c>
      <c r="H7" s="6">
        <f>IF('質指数（労働）'!H7&gt;0,LN('質指数（労働）'!H7),0)</f>
        <v>-0.36444441256339988</v>
      </c>
      <c r="I7" s="6">
        <f>IF('質指数（労働）'!I7&gt;0,LN('質指数（労働）'!I7),0)</f>
        <v>-0.32902611882511679</v>
      </c>
      <c r="J7" s="6">
        <f>IF('質指数（労働）'!J7&gt;0,LN('質指数（労働）'!J7),0)</f>
        <v>-0.31480577821965355</v>
      </c>
    </row>
    <row r="8" spans="1:10" x14ac:dyDescent="0.15">
      <c r="A8" s="1">
        <v>1</v>
      </c>
      <c r="B8" s="1" t="s">
        <v>6</v>
      </c>
      <c r="C8" s="1">
        <v>5</v>
      </c>
      <c r="D8" s="1" t="s">
        <v>18</v>
      </c>
      <c r="E8" s="6">
        <f>IF('質指数（労働）'!E8&gt;0,LN('質指数（労働）'!E8),0)</f>
        <v>-0.14941442341357858</v>
      </c>
      <c r="F8" s="6">
        <f>IF('質指数（労働）'!F8&gt;0,LN('質指数（労働）'!F8),0)</f>
        <v>-0.11831627887320206</v>
      </c>
      <c r="G8" s="6">
        <f>IF('質指数（労働）'!G8&gt;0,LN('質指数（労働）'!G8),0)</f>
        <v>-0.12378672857865833</v>
      </c>
      <c r="H8" s="6">
        <f>IF('質指数（労働）'!H8&gt;0,LN('質指数（労働）'!H8),0)</f>
        <v>-9.1356887534769254E-2</v>
      </c>
      <c r="I8" s="6">
        <f>IF('質指数（労働）'!I8&gt;0,LN('質指数（労働）'!I8),0)</f>
        <v>-7.4923362650827399E-2</v>
      </c>
      <c r="J8" s="6">
        <f>IF('質指数（労働）'!J8&gt;0,LN('質指数（労働）'!J8),0)</f>
        <v>-7.1421444749181301E-2</v>
      </c>
    </row>
    <row r="9" spans="1:10" x14ac:dyDescent="0.15">
      <c r="A9" s="1">
        <v>1</v>
      </c>
      <c r="B9" s="1" t="s">
        <v>6</v>
      </c>
      <c r="C9" s="1">
        <v>6</v>
      </c>
      <c r="D9" s="1" t="s">
        <v>2</v>
      </c>
      <c r="E9" s="6">
        <f>IF('質指数（労働）'!E9&gt;0,LN('質指数（労働）'!E9),0)</f>
        <v>-5.7322071158205402E-2</v>
      </c>
      <c r="F9" s="6">
        <f>IF('質指数（労働）'!F9&gt;0,LN('質指数（労働）'!F9),0)</f>
        <v>-1.1824066774140995E-2</v>
      </c>
      <c r="G9" s="6">
        <f>IF('質指数（労働）'!G9&gt;0,LN('質指数（労働）'!G9),0)</f>
        <v>-1.7073944640591109E-2</v>
      </c>
      <c r="H9" s="6">
        <f>IF('質指数（労働）'!H9&gt;0,LN('質指数（労働）'!H9),0)</f>
        <v>2.6686972322228168E-2</v>
      </c>
      <c r="I9" s="6">
        <f>IF('質指数（労働）'!I9&gt;0,LN('質指数（労働）'!I9),0)</f>
        <v>1.1324632120098484E-2</v>
      </c>
      <c r="J9" s="6">
        <f>IF('質指数（労働）'!J9&gt;0,LN('質指数（労働）'!J9),0)</f>
        <v>9.1371775804413632E-3</v>
      </c>
    </row>
    <row r="10" spans="1:10" x14ac:dyDescent="0.15">
      <c r="A10" s="1">
        <v>1</v>
      </c>
      <c r="B10" s="1" t="s">
        <v>6</v>
      </c>
      <c r="C10" s="1">
        <v>7</v>
      </c>
      <c r="D10" s="1" t="s">
        <v>19</v>
      </c>
      <c r="E10" s="6">
        <f>IF('質指数（労働）'!E10&gt;0,LN('質指数（労働）'!E10),0)</f>
        <v>6.5637246106952776E-2</v>
      </c>
      <c r="F10" s="6">
        <f>IF('質指数（労働）'!F10&gt;0,LN('質指数（労働）'!F10),0)</f>
        <v>5.3905807027808436E-2</v>
      </c>
      <c r="G10" s="6">
        <f>IF('質指数（労働）'!G10&gt;0,LN('質指数（労働）'!G10),0)</f>
        <v>7.4662826121306813E-2</v>
      </c>
      <c r="H10" s="6">
        <f>IF('質指数（労働）'!H10&gt;0,LN('質指数（労働）'!H10),0)</f>
        <v>0.100055179543274</v>
      </c>
      <c r="I10" s="6">
        <f>IF('質指数（労働）'!I10&gt;0,LN('質指数（労働）'!I10),0)</f>
        <v>2.1201093617623051E-2</v>
      </c>
      <c r="J10" s="6">
        <f>IF('質指数（労働）'!J10&gt;0,LN('質指数（労働）'!J10),0)</f>
        <v>-1.4709699392830074E-3</v>
      </c>
    </row>
    <row r="11" spans="1:10" x14ac:dyDescent="0.15">
      <c r="A11" s="1">
        <v>1</v>
      </c>
      <c r="B11" s="1" t="s">
        <v>6</v>
      </c>
      <c r="C11" s="1">
        <v>8</v>
      </c>
      <c r="D11" s="1" t="s">
        <v>20</v>
      </c>
      <c r="E11" s="6">
        <f>IF('質指数（労働）'!E11&gt;0,LN('質指数（労働）'!E11),0)</f>
        <v>-0.13942840190430891</v>
      </c>
      <c r="F11" s="6">
        <f>IF('質指数（労働）'!F11&gt;0,LN('質指数（労働）'!F11),0)</f>
        <v>-0.11965739657622478</v>
      </c>
      <c r="G11" s="6">
        <f>IF('質指数（労働）'!G11&gt;0,LN('質指数（労働）'!G11),0)</f>
        <v>-0.11561196000865978</v>
      </c>
      <c r="H11" s="6">
        <f>IF('質指数（労働）'!H11&gt;0,LN('質指数（労働）'!H11),0)</f>
        <v>-7.119340311283881E-2</v>
      </c>
      <c r="I11" s="6">
        <f>IF('質指数（労働）'!I11&gt;0,LN('質指数（労働）'!I11),0)</f>
        <v>-0.10239376814085591</v>
      </c>
      <c r="J11" s="6">
        <f>IF('質指数（労働）'!J11&gt;0,LN('質指数（労働）'!J11),0)</f>
        <v>-0.10077509092129962</v>
      </c>
    </row>
    <row r="12" spans="1:10" x14ac:dyDescent="0.15">
      <c r="A12" s="1">
        <v>1</v>
      </c>
      <c r="B12" s="1" t="s">
        <v>6</v>
      </c>
      <c r="C12" s="1">
        <v>9</v>
      </c>
      <c r="D12" s="1" t="s">
        <v>21</v>
      </c>
      <c r="E12" s="6">
        <f>IF('質指数（労働）'!E12&gt;0,LN('質指数（労働）'!E12),0)</f>
        <v>-5.6979200231366704E-2</v>
      </c>
      <c r="F12" s="6">
        <f>IF('質指数（労働）'!F12&gt;0,LN('質指数（労働）'!F12),0)</f>
        <v>-2.9709617224192117E-2</v>
      </c>
      <c r="G12" s="6">
        <f>IF('質指数（労働）'!G12&gt;0,LN('質指数（労働）'!G12),0)</f>
        <v>-2.2040998883093171E-2</v>
      </c>
      <c r="H12" s="6">
        <f>IF('質指数（労働）'!H12&gt;0,LN('質指数（労働）'!H12),0)</f>
        <v>-1.9045444540916147E-2</v>
      </c>
      <c r="I12" s="6">
        <f>IF('質指数（労働）'!I12&gt;0,LN('質指数（労働）'!I12),0)</f>
        <v>-6.3333772421533222E-2</v>
      </c>
      <c r="J12" s="6">
        <f>IF('質指数（労働）'!J12&gt;0,LN('質指数（労働）'!J12),0)</f>
        <v>-6.96922774935783E-2</v>
      </c>
    </row>
    <row r="13" spans="1:10" x14ac:dyDescent="0.15">
      <c r="A13" s="1">
        <v>1</v>
      </c>
      <c r="B13" s="1" t="s">
        <v>6</v>
      </c>
      <c r="C13" s="1">
        <v>10</v>
      </c>
      <c r="D13" s="1" t="s">
        <v>22</v>
      </c>
      <c r="E13" s="6">
        <f>IF('質指数（労働）'!E13&gt;0,LN('質指数（労働）'!E13),0)</f>
        <v>-0.10848267886349151</v>
      </c>
      <c r="F13" s="6">
        <f>IF('質指数（労働）'!F13&gt;0,LN('質指数（労働）'!F13),0)</f>
        <v>-0.12854634484091182</v>
      </c>
      <c r="G13" s="6">
        <f>IF('質指数（労働）'!G13&gt;0,LN('質指数（労働）'!G13),0)</f>
        <v>-0.10926781695716306</v>
      </c>
      <c r="H13" s="6">
        <f>IF('質指数（労働）'!H13&gt;0,LN('質指数（労働）'!H13),0)</f>
        <v>-8.7406336381553526E-2</v>
      </c>
      <c r="I13" s="6">
        <f>IF('質指数（労働）'!I13&gt;0,LN('質指数（労働）'!I13),0)</f>
        <v>-7.6419437408866031E-2</v>
      </c>
      <c r="J13" s="6">
        <f>IF('質指数（労働）'!J13&gt;0,LN('質指数（労働）'!J13),0)</f>
        <v>-7.9980119962855464E-2</v>
      </c>
    </row>
    <row r="14" spans="1:10" x14ac:dyDescent="0.15">
      <c r="A14" s="1">
        <v>1</v>
      </c>
      <c r="B14" s="1" t="s">
        <v>6</v>
      </c>
      <c r="C14" s="1">
        <v>11</v>
      </c>
      <c r="D14" s="1" t="s">
        <v>23</v>
      </c>
      <c r="E14" s="6">
        <f>IF('質指数（労働）'!E14&gt;0,LN('質指数（労働）'!E14),0)</f>
        <v>-6.480180633117906E-2</v>
      </c>
      <c r="F14" s="6">
        <f>IF('質指数（労働）'!F14&gt;0,LN('質指数（労働）'!F14),0)</f>
        <v>-3.1823075480597436E-2</v>
      </c>
      <c r="G14" s="6">
        <f>IF('質指数（労働）'!G14&gt;0,LN('質指数（労働）'!G14),0)</f>
        <v>-4.1398225716390499E-2</v>
      </c>
      <c r="H14" s="6">
        <f>IF('質指数（労働）'!H14&gt;0,LN('質指数（労働）'!H14),0)</f>
        <v>-1.0729132202529487E-2</v>
      </c>
      <c r="I14" s="6">
        <f>IF('質指数（労働）'!I14&gt;0,LN('質指数（労働）'!I14),0)</f>
        <v>-2.0416171632059207E-2</v>
      </c>
      <c r="J14" s="6">
        <f>IF('質指数（労働）'!J14&gt;0,LN('質指数（労働）'!J14),0)</f>
        <v>-1.9245289865973115E-2</v>
      </c>
    </row>
    <row r="15" spans="1:10" x14ac:dyDescent="0.15">
      <c r="A15" s="1">
        <v>1</v>
      </c>
      <c r="B15" s="1" t="s">
        <v>6</v>
      </c>
      <c r="C15" s="1">
        <v>12</v>
      </c>
      <c r="D15" s="1" t="s">
        <v>24</v>
      </c>
      <c r="E15" s="6">
        <f>IF('質指数（労働）'!E15&gt;0,LN('質指数（労働）'!E15),0)</f>
        <v>-0.25084614074274791</v>
      </c>
      <c r="F15" s="6">
        <f>IF('質指数（労働）'!F15&gt;0,LN('質指数（労働）'!F15),0)</f>
        <v>-0.19840274831812546</v>
      </c>
      <c r="G15" s="6">
        <f>IF('質指数（労働）'!G15&gt;0,LN('質指数（労働）'!G15),0)</f>
        <v>-0.21620813361190905</v>
      </c>
      <c r="H15" s="6">
        <f>IF('質指数（労働）'!H15&gt;0,LN('質指数（労働）'!H15),0)</f>
        <v>-0.10953464560286282</v>
      </c>
      <c r="I15" s="6">
        <f>IF('質指数（労働）'!I15&gt;0,LN('質指数（労働）'!I15),0)</f>
        <v>-6.6405446421989686E-2</v>
      </c>
      <c r="J15" s="6">
        <f>IF('質指数（労働）'!J15&gt;0,LN('質指数（労働）'!J15),0)</f>
        <v>-6.0064374183149444E-2</v>
      </c>
    </row>
    <row r="16" spans="1:10" x14ac:dyDescent="0.15">
      <c r="A16" s="1">
        <v>1</v>
      </c>
      <c r="B16" s="1" t="s">
        <v>6</v>
      </c>
      <c r="C16" s="1">
        <v>13</v>
      </c>
      <c r="D16" s="1" t="s">
        <v>25</v>
      </c>
      <c r="E16" s="6">
        <f>IF('質指数（労働）'!E16&gt;0,LN('質指数（労働）'!E16),0)</f>
        <v>-7.6654335965775797E-2</v>
      </c>
      <c r="F16" s="6">
        <f>IF('質指数（労働）'!F16&gt;0,LN('質指数（労働）'!F16),0)</f>
        <v>-6.7741033632668965E-2</v>
      </c>
      <c r="G16" s="6">
        <f>IF('質指数（労働）'!G16&gt;0,LN('質指数（労働）'!G16),0)</f>
        <v>-6.8993087248741855E-2</v>
      </c>
      <c r="H16" s="6">
        <f>IF('質指数（労働）'!H16&gt;0,LN('質指数（労働）'!H16),0)</f>
        <v>-3.1466011743394882E-2</v>
      </c>
      <c r="I16" s="6">
        <f>IF('質指数（労働）'!I16&gt;0,LN('質指数（労働）'!I16),0)</f>
        <v>-5.1092045884693224E-2</v>
      </c>
      <c r="J16" s="6">
        <f>IF('質指数（労働）'!J16&gt;0,LN('質指数（労働）'!J16),0)</f>
        <v>-5.2862423815829347E-2</v>
      </c>
    </row>
    <row r="17" spans="1:10" x14ac:dyDescent="0.15">
      <c r="A17" s="1">
        <v>1</v>
      </c>
      <c r="B17" s="1" t="s">
        <v>6</v>
      </c>
      <c r="C17" s="1">
        <v>14</v>
      </c>
      <c r="D17" s="1" t="s">
        <v>26</v>
      </c>
      <c r="E17" s="6">
        <f>IF('質指数（労働）'!E17&gt;0,LN('質指数（労働）'!E17),0)</f>
        <v>-0.13064028877206293</v>
      </c>
      <c r="F17" s="6">
        <f>IF('質指数（労働）'!F17&gt;0,LN('質指数（労働）'!F17),0)</f>
        <v>-0.16945898353191172</v>
      </c>
      <c r="G17" s="6">
        <f>IF('質指数（労働）'!G17&gt;0,LN('質指数（労働）'!G17),0)</f>
        <v>-0.17645183520749197</v>
      </c>
      <c r="H17" s="6">
        <f>IF('質指数（労働）'!H17&gt;0,LN('質指数（労働）'!H17),0)</f>
        <v>-9.6981904017950121E-2</v>
      </c>
      <c r="I17" s="6">
        <f>IF('質指数（労働）'!I17&gt;0,LN('質指数（労働）'!I17),0)</f>
        <v>-6.8750842875004395E-2</v>
      </c>
      <c r="J17" s="6">
        <f>IF('質指数（労働）'!J17&gt;0,LN('質指数（労働）'!J17),0)</f>
        <v>-6.9486489089088277E-2</v>
      </c>
    </row>
    <row r="18" spans="1:10" x14ac:dyDescent="0.15">
      <c r="A18" s="1">
        <v>1</v>
      </c>
      <c r="B18" s="1" t="s">
        <v>6</v>
      </c>
      <c r="C18" s="1">
        <v>15</v>
      </c>
      <c r="D18" s="1" t="s">
        <v>27</v>
      </c>
      <c r="E18" s="6">
        <f>IF('質指数（労働）'!E18&gt;0,LN('質指数（労働）'!E18),0)</f>
        <v>-0.20275337586403228</v>
      </c>
      <c r="F18" s="6">
        <f>IF('質指数（労働）'!F18&gt;0,LN('質指数（労働）'!F18),0)</f>
        <v>-0.19789140655187015</v>
      </c>
      <c r="G18" s="6">
        <f>IF('質指数（労働）'!G18&gt;0,LN('質指数（労働）'!G18),0)</f>
        <v>-0.19524468797099404</v>
      </c>
      <c r="H18" s="6">
        <f>IF('質指数（労働）'!H18&gt;0,LN('質指数（労働）'!H18),0)</f>
        <v>-0.14685958386981657</v>
      </c>
      <c r="I18" s="6">
        <f>IF('質指数（労働）'!I18&gt;0,LN('質指数（労働）'!I18),0)</f>
        <v>-0.10368658822362777</v>
      </c>
      <c r="J18" s="6">
        <f>IF('質指数（労働）'!J18&gt;0,LN('質指数（労働）'!J18),0)</f>
        <v>-9.2752262476958516E-2</v>
      </c>
    </row>
    <row r="19" spans="1:10" x14ac:dyDescent="0.15">
      <c r="A19" s="1">
        <v>1</v>
      </c>
      <c r="B19" s="1" t="s">
        <v>1</v>
      </c>
      <c r="C19" s="1">
        <v>16</v>
      </c>
      <c r="D19" s="1" t="s">
        <v>10</v>
      </c>
      <c r="E19" s="6">
        <f>IF('質指数（労働）'!E19&gt;0,LN('質指数（労働）'!E19),0)</f>
        <v>-0.10204532723860558</v>
      </c>
      <c r="F19" s="6">
        <f>IF('質指数（労働）'!F19&gt;0,LN('質指数（労働）'!F19),0)</f>
        <v>-0.11347728714429779</v>
      </c>
      <c r="G19" s="6">
        <f>IF('質指数（労働）'!G19&gt;0,LN('質指数（労働）'!G19),0)</f>
        <v>-8.6411199304142275E-2</v>
      </c>
      <c r="H19" s="6">
        <f>IF('質指数（労働）'!H19&gt;0,LN('質指数（労働）'!H19),0)</f>
        <v>-5.4086167134079689E-2</v>
      </c>
      <c r="I19" s="6">
        <f>IF('質指数（労働）'!I19&gt;0,LN('質指数（労働）'!I19),0)</f>
        <v>-1.9884869578024388E-2</v>
      </c>
      <c r="J19" s="6">
        <f>IF('質指数（労働）'!J19&gt;0,LN('質指数（労働）'!J19),0)</f>
        <v>-4.7736121096032102E-3</v>
      </c>
    </row>
    <row r="20" spans="1:10" x14ac:dyDescent="0.15">
      <c r="A20" s="1">
        <v>1</v>
      </c>
      <c r="B20" s="1" t="s">
        <v>1</v>
      </c>
      <c r="C20" s="1">
        <v>17</v>
      </c>
      <c r="D20" s="1" t="s">
        <v>11</v>
      </c>
      <c r="E20" s="6">
        <f>IF('質指数（労働）'!E20&gt;0,LN('質指数（労働）'!E20),0)</f>
        <v>0.20242149031080708</v>
      </c>
      <c r="F20" s="6">
        <f>IF('質指数（労働）'!F20&gt;0,LN('質指数（労働）'!F20),0)</f>
        <v>2.7563124461253009E-2</v>
      </c>
      <c r="G20" s="6">
        <f>IF('質指数（労働）'!G20&gt;0,LN('質指数（労働）'!G20),0)</f>
        <v>7.5744194805081488E-2</v>
      </c>
      <c r="H20" s="6">
        <f>IF('質指数（労働）'!H20&gt;0,LN('質指数（労働）'!H20),0)</f>
        <v>0.11483658093878479</v>
      </c>
      <c r="I20" s="6">
        <f>IF('質指数（労働）'!I20&gt;0,LN('質指数（労働）'!I20),0)</f>
        <v>8.2549489168646351E-2</v>
      </c>
      <c r="J20" s="6">
        <f>IF('質指数（労働）'!J20&gt;0,LN('質指数（労働）'!J20),0)</f>
        <v>5.7937438118221336E-2</v>
      </c>
    </row>
    <row r="21" spans="1:10" x14ac:dyDescent="0.15">
      <c r="A21" s="1">
        <v>1</v>
      </c>
      <c r="B21" s="1" t="s">
        <v>1</v>
      </c>
      <c r="C21" s="1">
        <v>18</v>
      </c>
      <c r="D21" s="1" t="s">
        <v>12</v>
      </c>
      <c r="E21" s="6">
        <f>IF('質指数（労働）'!E21&gt;0,LN('質指数（労働）'!E21),0)</f>
        <v>-0.23605157504994204</v>
      </c>
      <c r="F21" s="6">
        <f>IF('質指数（労働）'!F21&gt;0,LN('質指数（労働）'!F21),0)</f>
        <v>-0.21717284653481642</v>
      </c>
      <c r="G21" s="6">
        <f>IF('質指数（労働）'!G21&gt;0,LN('質指数（労働）'!G21),0)</f>
        <v>-0.19335873695890754</v>
      </c>
      <c r="H21" s="6">
        <f>IF('質指数（労働）'!H21&gt;0,LN('質指数（労働）'!H21),0)</f>
        <v>-0.16667884679629358</v>
      </c>
      <c r="I21" s="6">
        <f>IF('質指数（労働）'!I21&gt;0,LN('質指数（労働）'!I21),0)</f>
        <v>-0.18490285922834951</v>
      </c>
      <c r="J21" s="6">
        <f>IF('質指数（労働）'!J21&gt;0,LN('質指数（労働）'!J21),0)</f>
        <v>-0.16901736010612206</v>
      </c>
    </row>
    <row r="22" spans="1:10" x14ac:dyDescent="0.15">
      <c r="A22" s="1">
        <v>1</v>
      </c>
      <c r="B22" s="1" t="s">
        <v>1</v>
      </c>
      <c r="C22" s="1">
        <v>19</v>
      </c>
      <c r="D22" s="1" t="s">
        <v>13</v>
      </c>
      <c r="E22" s="6">
        <f>IF('質指数（労働）'!E22&gt;0,LN('質指数（労働）'!E22),0)</f>
        <v>-0.10847840443775422</v>
      </c>
      <c r="F22" s="6">
        <f>IF('質指数（労働）'!F22&gt;0,LN('質指数（労働）'!F22),0)</f>
        <v>-0.1084490277039634</v>
      </c>
      <c r="G22" s="6">
        <f>IF('質指数（労働）'!G22&gt;0,LN('質指数（労働）'!G22),0)</f>
        <v>-7.1118555242323994E-2</v>
      </c>
      <c r="H22" s="6">
        <f>IF('質指数（労働）'!H22&gt;0,LN('質指数（労働）'!H22),0)</f>
        <v>-3.454669697120593E-2</v>
      </c>
      <c r="I22" s="6">
        <f>IF('質指数（労働）'!I22&gt;0,LN('質指数（労働）'!I22),0)</f>
        <v>-4.5239780046172795E-2</v>
      </c>
      <c r="J22" s="6">
        <f>IF('質指数（労働）'!J22&gt;0,LN('質指数（労働）'!J22),0)</f>
        <v>-6.6158741282480782E-2</v>
      </c>
    </row>
    <row r="23" spans="1:10" x14ac:dyDescent="0.15">
      <c r="A23" s="1">
        <v>1</v>
      </c>
      <c r="B23" s="1" t="s">
        <v>1</v>
      </c>
      <c r="C23" s="1">
        <v>20</v>
      </c>
      <c r="D23" s="1" t="s">
        <v>14</v>
      </c>
      <c r="E23" s="6">
        <f>IF('質指数（労働）'!E23&gt;0,LN('質指数（労働）'!E23),0)</f>
        <v>-0.28719696658956512</v>
      </c>
      <c r="F23" s="6">
        <f>IF('質指数（労働）'!F23&gt;0,LN('質指数（労働）'!F23),0)</f>
        <v>-0.1982301598551815</v>
      </c>
      <c r="G23" s="6">
        <f>IF('質指数（労働）'!G23&gt;0,LN('質指数（労働）'!G23),0)</f>
        <v>-0.10880322984968839</v>
      </c>
      <c r="H23" s="6">
        <f>IF('質指数（労働）'!H23&gt;0,LN('質指数（労働）'!H23),0)</f>
        <v>-9.8051720806585391E-2</v>
      </c>
      <c r="I23" s="6">
        <f>IF('質指数（労働）'!I23&gt;0,LN('質指数（労働）'!I23),0)</f>
        <v>-9.5109390156862622E-2</v>
      </c>
      <c r="J23" s="6">
        <f>IF('質指数（労働）'!J23&gt;0,LN('質指数（労働）'!J23),0)</f>
        <v>-6.9589827462882253E-2</v>
      </c>
    </row>
    <row r="24" spans="1:10" x14ac:dyDescent="0.15">
      <c r="A24" s="1">
        <v>1</v>
      </c>
      <c r="B24" s="1" t="s">
        <v>1</v>
      </c>
      <c r="C24" s="1">
        <v>21</v>
      </c>
      <c r="D24" s="1" t="s">
        <v>15</v>
      </c>
      <c r="E24" s="6">
        <f>IF('質指数（労働）'!E24&gt;0,LN('質指数（労働）'!E24),0)</f>
        <v>4.3739797126886122E-3</v>
      </c>
      <c r="F24" s="6">
        <f>IF('質指数（労働）'!F24&gt;0,LN('質指数（労働）'!F24),0)</f>
        <v>1.26735101829521E-2</v>
      </c>
      <c r="G24" s="6">
        <f>IF('質指数（労働）'!G24&gt;0,LN('質指数（労働）'!G24),0)</f>
        <v>1.4347565472312775E-2</v>
      </c>
      <c r="H24" s="6">
        <f>IF('質指数（労働）'!H24&gt;0,LN('質指数（労働）'!H24),0)</f>
        <v>-1.4567040440897861E-2</v>
      </c>
      <c r="I24" s="6">
        <f>IF('質指数（労働）'!I24&gt;0,LN('質指数（労働）'!I24),0)</f>
        <v>-3.9943588081657586E-2</v>
      </c>
      <c r="J24" s="6">
        <f>IF('質指数（労働）'!J24&gt;0,LN('質指数（労働）'!J24),0)</f>
        <v>-5.4407810323414789E-2</v>
      </c>
    </row>
    <row r="25" spans="1:10" x14ac:dyDescent="0.15">
      <c r="A25" s="1">
        <v>1</v>
      </c>
      <c r="B25" s="1" t="s">
        <v>0</v>
      </c>
      <c r="C25" s="1">
        <v>22</v>
      </c>
      <c r="D25" s="1" t="s">
        <v>7</v>
      </c>
      <c r="E25" s="6">
        <f>IF('質指数（労働）'!E25&gt;0,LN('質指数（労働）'!E25),0)</f>
        <v>-0.15058222767096899</v>
      </c>
      <c r="F25" s="6">
        <f>IF('質指数（労働）'!F25&gt;0,LN('質指数（労働）'!F25),0)</f>
        <v>-0.18186884208459361</v>
      </c>
      <c r="G25" s="6">
        <f>IF('質指数（労働）'!G25&gt;0,LN('質指数（労働）'!G25),0)</f>
        <v>-0.13864790162876445</v>
      </c>
      <c r="H25" s="6">
        <f>IF('質指数（労働）'!H25&gt;0,LN('質指数（労働）'!H25),0)</f>
        <v>-9.8282329913212563E-2</v>
      </c>
      <c r="I25" s="6">
        <f>IF('質指数（労働）'!I25&gt;0,LN('質指数（労働）'!I25),0)</f>
        <v>-7.8296609031191094E-2</v>
      </c>
      <c r="J25" s="6">
        <f>IF('質指数（労働）'!J25&gt;0,LN('質指数（労働）'!J25),0)</f>
        <v>-6.8650470746729045E-2</v>
      </c>
    </row>
    <row r="26" spans="1:10" x14ac:dyDescent="0.15">
      <c r="A26" s="1">
        <v>1</v>
      </c>
      <c r="B26" s="1" t="s">
        <v>0</v>
      </c>
      <c r="C26" s="1">
        <v>23</v>
      </c>
      <c r="D26" s="1" t="s">
        <v>28</v>
      </c>
      <c r="E26" s="6">
        <f>IF('質指数（労働）'!E26&gt;0,LN('質指数（労働）'!E26),0)</f>
        <v>0.13748300196890001</v>
      </c>
      <c r="F26" s="6">
        <f>IF('質指数（労働）'!F26&gt;0,LN('質指数（労働）'!F26),0)</f>
        <v>0.11164533645017659</v>
      </c>
      <c r="G26" s="6">
        <f>IF('質指数（労働）'!G26&gt;0,LN('質指数（労働）'!G26),0)</f>
        <v>0.13167406612633706</v>
      </c>
      <c r="H26" s="6">
        <f>IF('質指数（労働）'!H26&gt;0,LN('質指数（労働）'!H26),0)</f>
        <v>0.13419292134460625</v>
      </c>
      <c r="I26" s="6">
        <f>IF('質指数（労働）'!I26&gt;0,LN('質指数（労働）'!I26),0)</f>
        <v>0.14840224715556705</v>
      </c>
      <c r="J26" s="6">
        <f>IF('質指数（労働）'!J26&gt;0,LN('質指数（労働）'!J26),0)</f>
        <v>0.15453026428857761</v>
      </c>
    </row>
    <row r="27" spans="1:10" x14ac:dyDescent="0.15">
      <c r="A27" s="1">
        <v>2</v>
      </c>
      <c r="B27" s="1" t="s">
        <v>54</v>
      </c>
      <c r="C27" s="1">
        <v>1</v>
      </c>
      <c r="D27" s="1" t="s">
        <v>8</v>
      </c>
      <c r="E27" s="6">
        <f>IF('質指数（労働）'!E27&gt;0,LN('質指数（労働）'!E27),0)</f>
        <v>-0.84643707535468682</v>
      </c>
      <c r="F27" s="6">
        <f>IF('質指数（労働）'!F27&gt;0,LN('質指数（労働）'!F27),0)</f>
        <v>-0.67006296947707711</v>
      </c>
      <c r="G27" s="6">
        <f>IF('質指数（労働）'!G27&gt;0,LN('質指数（労働）'!G27),0)</f>
        <v>-0.67453717017108661</v>
      </c>
      <c r="H27" s="6">
        <f>IF('質指数（労働）'!H27&gt;0,LN('質指数（労働）'!H27),0)</f>
        <v>-0.60751220724658395</v>
      </c>
      <c r="I27" s="6">
        <f>IF('質指数（労働）'!I27&gt;0,LN('質指数（労働）'!I27),0)</f>
        <v>-0.49947165983557901</v>
      </c>
      <c r="J27" s="6">
        <f>IF('質指数（労働）'!J27&gt;0,LN('質指数（労働）'!J27),0)</f>
        <v>-0.44357717983707767</v>
      </c>
    </row>
    <row r="28" spans="1:10" x14ac:dyDescent="0.15">
      <c r="A28" s="1">
        <v>2</v>
      </c>
      <c r="B28" s="1" t="s">
        <v>54</v>
      </c>
      <c r="C28" s="1">
        <v>2</v>
      </c>
      <c r="D28" s="1" t="s">
        <v>9</v>
      </c>
      <c r="E28" s="6">
        <f>IF('質指数（労働）'!E28&gt;0,LN('質指数（労働）'!E28),0)</f>
        <v>0.61963501011911504</v>
      </c>
      <c r="F28" s="6">
        <f>IF('質指数（労働）'!F28&gt;0,LN('質指数（労働）'!F28),0)</f>
        <v>0.59760469369301805</v>
      </c>
      <c r="G28" s="6">
        <f>IF('質指数（労働）'!G28&gt;0,LN('質指数（労働）'!G28),0)</f>
        <v>0.31583055756434608</v>
      </c>
      <c r="H28" s="6">
        <f>IF('質指数（労働）'!H28&gt;0,LN('質指数（労働）'!H28),0)</f>
        <v>0.4155077763368582</v>
      </c>
      <c r="I28" s="6">
        <f>IF('質指数（労働）'!I28&gt;0,LN('質指数（労働）'!I28),0)</f>
        <v>0.26846494677799132</v>
      </c>
      <c r="J28" s="6">
        <f>IF('質指数（労働）'!J28&gt;0,LN('質指数（労働）'!J28),0)</f>
        <v>0.20937500667564746</v>
      </c>
    </row>
    <row r="29" spans="1:10" x14ac:dyDescent="0.15">
      <c r="A29" s="1">
        <v>2</v>
      </c>
      <c r="B29" s="1" t="s">
        <v>55</v>
      </c>
      <c r="C29" s="1">
        <v>3</v>
      </c>
      <c r="D29" s="1" t="s">
        <v>16</v>
      </c>
      <c r="E29" s="6">
        <f>IF('質指数（労働）'!E29&gt;0,LN('質指数（労働）'!E29),0)</f>
        <v>-0.29323600897038177</v>
      </c>
      <c r="F29" s="6">
        <f>IF('質指数（労働）'!F29&gt;0,LN('質指数（労働）'!F29),0)</f>
        <v>-0.32834287514754185</v>
      </c>
      <c r="G29" s="6">
        <f>IF('質指数（労働）'!G29&gt;0,LN('質指数（労働）'!G29),0)</f>
        <v>-0.34458407843315575</v>
      </c>
      <c r="H29" s="6">
        <f>IF('質指数（労働）'!H29&gt;0,LN('質指数（労働）'!H29),0)</f>
        <v>-0.31744059290106147</v>
      </c>
      <c r="I29" s="6">
        <f>IF('質指数（労働）'!I29&gt;0,LN('質指数（労働）'!I29),0)</f>
        <v>-0.3021301924423046</v>
      </c>
      <c r="J29" s="6">
        <f>IF('質指数（労働）'!J29&gt;0,LN('質指数（労働）'!J29),0)</f>
        <v>-0.29253836331055072</v>
      </c>
    </row>
    <row r="30" spans="1:10" x14ac:dyDescent="0.15">
      <c r="A30" s="1">
        <v>2</v>
      </c>
      <c r="B30" s="1" t="s">
        <v>55</v>
      </c>
      <c r="C30" s="1">
        <v>4</v>
      </c>
      <c r="D30" s="1" t="s">
        <v>17</v>
      </c>
      <c r="E30" s="6">
        <f>IF('質指数（労働）'!E30&gt;0,LN('質指数（労働）'!E30),0)</f>
        <v>-0.42203337476166963</v>
      </c>
      <c r="F30" s="6">
        <f>IF('質指数（労働）'!F30&gt;0,LN('質指数（労働）'!F30),0)</f>
        <v>-0.47227644088876963</v>
      </c>
      <c r="G30" s="6">
        <f>IF('質指数（労働）'!G30&gt;0,LN('質指数（労働）'!G30),0)</f>
        <v>-0.47575551863387028</v>
      </c>
      <c r="H30" s="6">
        <f>IF('質指数（労働）'!H30&gt;0,LN('質指数（労働）'!H30),0)</f>
        <v>-0.44762932864374555</v>
      </c>
      <c r="I30" s="6">
        <f>IF('質指数（労働）'!I30&gt;0,LN('質指数（労働）'!I30),0)</f>
        <v>-0.40491106502655322</v>
      </c>
      <c r="J30" s="6">
        <f>IF('質指数（労働）'!J30&gt;0,LN('質指数（労働）'!J30),0)</f>
        <v>-0.38693984702754625</v>
      </c>
    </row>
    <row r="31" spans="1:10" x14ac:dyDescent="0.15">
      <c r="A31" s="1">
        <v>2</v>
      </c>
      <c r="B31" s="1" t="s">
        <v>55</v>
      </c>
      <c r="C31" s="1">
        <v>5</v>
      </c>
      <c r="D31" s="1" t="s">
        <v>18</v>
      </c>
      <c r="E31" s="6">
        <f>IF('質指数（労働）'!E31&gt;0,LN('質指数（労働）'!E31),0)</f>
        <v>-0.19468906453823373</v>
      </c>
      <c r="F31" s="6">
        <f>IF('質指数（労働）'!F31&gt;0,LN('質指数（労働）'!F31),0)</f>
        <v>-0.18706518394208171</v>
      </c>
      <c r="G31" s="6">
        <f>IF('質指数（労働）'!G31&gt;0,LN('質指数（労働）'!G31),0)</f>
        <v>-0.21775375957910112</v>
      </c>
      <c r="H31" s="6">
        <f>IF('質指数（労働）'!H31&gt;0,LN('質指数（労働）'!H31),0)</f>
        <v>-0.16997437788598405</v>
      </c>
      <c r="I31" s="6">
        <f>IF('質指数（労働）'!I31&gt;0,LN('質指数（労働）'!I31),0)</f>
        <v>-0.12667608727495788</v>
      </c>
      <c r="J31" s="6">
        <f>IF('質指数（労働）'!J31&gt;0,LN('質指数（労働）'!J31),0)</f>
        <v>-0.11626967609862109</v>
      </c>
    </row>
    <row r="32" spans="1:10" x14ac:dyDescent="0.15">
      <c r="A32" s="1">
        <v>2</v>
      </c>
      <c r="B32" s="1" t="s">
        <v>55</v>
      </c>
      <c r="C32" s="1">
        <v>6</v>
      </c>
      <c r="D32" s="1" t="s">
        <v>2</v>
      </c>
      <c r="E32" s="6">
        <f>IF('質指数（労働）'!E32&gt;0,LN('質指数（労働）'!E32),0)</f>
        <v>-9.6244620144820534E-2</v>
      </c>
      <c r="F32" s="6">
        <f>IF('質指数（労働）'!F32&gt;0,LN('質指数（労働）'!F32),0)</f>
        <v>-8.9852104928884319E-2</v>
      </c>
      <c r="G32" s="6">
        <f>IF('質指数（労働）'!G32&gt;0,LN('質指数（労働）'!G32),0)</f>
        <v>-9.6771951314797391E-2</v>
      </c>
      <c r="H32" s="6">
        <f>IF('質指数（労働）'!H32&gt;0,LN('質指数（労働）'!H32),0)</f>
        <v>-6.8734351303968419E-2</v>
      </c>
      <c r="I32" s="6">
        <f>IF('質指数（労働）'!I32&gt;0,LN('質指数（労働）'!I32),0)</f>
        <v>-6.0829839448423718E-2</v>
      </c>
      <c r="J32" s="6">
        <f>IF('質指数（労働）'!J32&gt;0,LN('質指数（労働）'!J32),0)</f>
        <v>-5.1212344375816357E-2</v>
      </c>
    </row>
    <row r="33" spans="1:10" x14ac:dyDescent="0.15">
      <c r="A33" s="1">
        <v>2</v>
      </c>
      <c r="B33" s="1" t="s">
        <v>55</v>
      </c>
      <c r="C33" s="1">
        <v>7</v>
      </c>
      <c r="D33" s="1" t="s">
        <v>19</v>
      </c>
      <c r="E33" s="6">
        <f>IF('質指数（労働）'!E33&gt;0,LN('質指数（労働）'!E33),0)</f>
        <v>0.36541929794491385</v>
      </c>
      <c r="F33" s="6">
        <f>IF('質指数（労働）'!F33&gt;0,LN('質指数（労働）'!F33),0)</f>
        <v>0.14319801712128244</v>
      </c>
      <c r="G33" s="6">
        <f>IF('質指数（労働）'!G33&gt;0,LN('質指数（労働）'!G33),0)</f>
        <v>0.45788345988971496</v>
      </c>
      <c r="H33" s="6">
        <f>IF('質指数（労働）'!H33&gt;0,LN('質指数（労働）'!H33),0)</f>
        <v>0.23994974010208334</v>
      </c>
      <c r="I33" s="6">
        <f>IF('質指数（労働）'!I33&gt;0,LN('質指数（労働）'!I33),0)</f>
        <v>0.12673831269100111</v>
      </c>
      <c r="J33" s="6">
        <f>IF('質指数（労働）'!J33&gt;0,LN('質指数（労働）'!J33),0)</f>
        <v>9.4830812436454193E-2</v>
      </c>
    </row>
    <row r="34" spans="1:10" x14ac:dyDescent="0.15">
      <c r="A34" s="1">
        <v>2</v>
      </c>
      <c r="B34" s="1" t="s">
        <v>55</v>
      </c>
      <c r="C34" s="1">
        <v>8</v>
      </c>
      <c r="D34" s="1" t="s">
        <v>20</v>
      </c>
      <c r="E34" s="6">
        <f>IF('質指数（労働）'!E34&gt;0,LN('質指数（労働）'!E34),0)</f>
        <v>-0.1721024372735819</v>
      </c>
      <c r="F34" s="6">
        <f>IF('質指数（労働）'!F34&gt;0,LN('質指数（労働）'!F34),0)</f>
        <v>-0.17208946465714819</v>
      </c>
      <c r="G34" s="6">
        <f>IF('質指数（労働）'!G34&gt;0,LN('質指数（労働）'!G34),0)</f>
        <v>-0.18678494895297568</v>
      </c>
      <c r="H34" s="6">
        <f>IF('質指数（労働）'!H34&gt;0,LN('質指数（労働）'!H34),0)</f>
        <v>-0.12922645799413107</v>
      </c>
      <c r="I34" s="6">
        <f>IF('質指数（労働）'!I34&gt;0,LN('質指数（労働）'!I34),0)</f>
        <v>-0.15258859080812495</v>
      </c>
      <c r="J34" s="6">
        <f>IF('質指数（労働）'!J34&gt;0,LN('質指数（労働）'!J34),0)</f>
        <v>-0.14794684968036331</v>
      </c>
    </row>
    <row r="35" spans="1:10" x14ac:dyDescent="0.15">
      <c r="A35" s="1">
        <v>2</v>
      </c>
      <c r="B35" s="1" t="s">
        <v>55</v>
      </c>
      <c r="C35" s="1">
        <v>9</v>
      </c>
      <c r="D35" s="1" t="s">
        <v>21</v>
      </c>
      <c r="E35" s="6">
        <f>IF('質指数（労働）'!E35&gt;0,LN('質指数（労働）'!E35),0)</f>
        <v>-7.9360224348858657E-2</v>
      </c>
      <c r="F35" s="6">
        <f>IF('質指数（労働）'!F35&gt;0,LN('質指数（労働）'!F35),0)</f>
        <v>-7.8430732541907119E-2</v>
      </c>
      <c r="G35" s="6">
        <f>IF('質指数（労働）'!G35&gt;0,LN('質指数（労働）'!G35),0)</f>
        <v>-0.10197392555401803</v>
      </c>
      <c r="H35" s="6">
        <f>IF('質指数（労働）'!H35&gt;0,LN('質指数（労働）'!H35),0)</f>
        <v>-9.3830685491448948E-2</v>
      </c>
      <c r="I35" s="6">
        <f>IF('質指数（労働）'!I35&gt;0,LN('質指数（労働）'!I35),0)</f>
        <v>-0.1210518776462432</v>
      </c>
      <c r="J35" s="6">
        <f>IF('質指数（労働）'!J35&gt;0,LN('質指数（労働）'!J35),0)</f>
        <v>-0.12645636937042504</v>
      </c>
    </row>
    <row r="36" spans="1:10" x14ac:dyDescent="0.15">
      <c r="A36" s="1">
        <v>2</v>
      </c>
      <c r="B36" s="1" t="s">
        <v>55</v>
      </c>
      <c r="C36" s="1">
        <v>10</v>
      </c>
      <c r="D36" s="1" t="s">
        <v>22</v>
      </c>
      <c r="E36" s="6">
        <f>IF('質指数（労働）'!E36&gt;0,LN('質指数（労働）'!E36),0)</f>
        <v>-0.13278799545499148</v>
      </c>
      <c r="F36" s="6">
        <f>IF('質指数（労働）'!F36&gt;0,LN('質指数（労働）'!F36),0)</f>
        <v>-0.17884291659042478</v>
      </c>
      <c r="G36" s="6">
        <f>IF('質指数（労働）'!G36&gt;0,LN('質指数（労働）'!G36),0)</f>
        <v>-0.1809574558751415</v>
      </c>
      <c r="H36" s="6">
        <f>IF('質指数（労働）'!H36&gt;0,LN('質指数（労働）'!H36),0)</f>
        <v>-0.14875356451491861</v>
      </c>
      <c r="I36" s="6">
        <f>IF('質指数（労働）'!I36&gt;0,LN('質指数（労働）'!I36),0)</f>
        <v>-0.12286642187451596</v>
      </c>
      <c r="J36" s="6">
        <f>IF('質指数（労働）'!J36&gt;0,LN('質指数（労働）'!J36),0)</f>
        <v>-0.12925264308018891</v>
      </c>
    </row>
    <row r="37" spans="1:10" x14ac:dyDescent="0.15">
      <c r="A37" s="1">
        <v>2</v>
      </c>
      <c r="B37" s="1" t="s">
        <v>55</v>
      </c>
      <c r="C37" s="1">
        <v>11</v>
      </c>
      <c r="D37" s="1" t="s">
        <v>23</v>
      </c>
      <c r="E37" s="6">
        <f>IF('質指数（労働）'!E37&gt;0,LN('質指数（労働）'!E37),0)</f>
        <v>-7.2954352802538619E-2</v>
      </c>
      <c r="F37" s="6">
        <f>IF('質指数（労働）'!F37&gt;0,LN('質指数（労働）'!F37),0)</f>
        <v>-7.2763977091857723E-2</v>
      </c>
      <c r="G37" s="6">
        <f>IF('質指数（労働）'!G37&gt;0,LN('質指数（労働）'!G37),0)</f>
        <v>-0.119381118996404</v>
      </c>
      <c r="H37" s="6">
        <f>IF('質指数（労働）'!H37&gt;0,LN('質指数（労働）'!H37),0)</f>
        <v>-8.5139193256846435E-2</v>
      </c>
      <c r="I37" s="6">
        <f>IF('質指数（労働）'!I37&gt;0,LN('質指数（労働）'!I37),0)</f>
        <v>-8.2905539853318944E-2</v>
      </c>
      <c r="J37" s="6">
        <f>IF('質指数（労働）'!J37&gt;0,LN('質指数（労働）'!J37),0)</f>
        <v>-8.1336661660668136E-2</v>
      </c>
    </row>
    <row r="38" spans="1:10" x14ac:dyDescent="0.15">
      <c r="A38" s="1">
        <v>2</v>
      </c>
      <c r="B38" s="1" t="s">
        <v>55</v>
      </c>
      <c r="C38" s="1">
        <v>12</v>
      </c>
      <c r="D38" s="1" t="s">
        <v>24</v>
      </c>
      <c r="E38" s="6">
        <f>IF('質指数（労働）'!E38&gt;0,LN('質指数（労働）'!E38),0)</f>
        <v>-0.31080235281031687</v>
      </c>
      <c r="F38" s="6">
        <f>IF('質指数（労働）'!F38&gt;0,LN('質指数（労働）'!F38),0)</f>
        <v>-0.30891580399665225</v>
      </c>
      <c r="G38" s="6">
        <f>IF('質指数（労働）'!G38&gt;0,LN('質指数（労働）'!G38),0)</f>
        <v>-0.34167353225114433</v>
      </c>
      <c r="H38" s="6">
        <f>IF('質指数（労働）'!H38&gt;0,LN('質指数（労働）'!H38),0)</f>
        <v>-0.21460255601390529</v>
      </c>
      <c r="I38" s="6">
        <f>IF('質指数（労働）'!I38&gt;0,LN('質指数（労働）'!I38),0)</f>
        <v>-0.15540193047222156</v>
      </c>
      <c r="J38" s="6">
        <f>IF('質指数（労働）'!J38&gt;0,LN('質指数（労働）'!J38),0)</f>
        <v>-0.14538552748871486</v>
      </c>
    </row>
    <row r="39" spans="1:10" x14ac:dyDescent="0.15">
      <c r="A39" s="1">
        <v>2</v>
      </c>
      <c r="B39" s="1" t="s">
        <v>55</v>
      </c>
      <c r="C39" s="1">
        <v>13</v>
      </c>
      <c r="D39" s="1" t="s">
        <v>25</v>
      </c>
      <c r="E39" s="6">
        <f>IF('質指数（労働）'!E39&gt;0,LN('質指数（労働）'!E39),0)</f>
        <v>-8.6338628007151877E-2</v>
      </c>
      <c r="F39" s="6">
        <f>IF('質指数（労働）'!F39&gt;0,LN('質指数（労働）'!F39),0)</f>
        <v>-0.10956471738874457</v>
      </c>
      <c r="G39" s="6">
        <f>IF('質指数（労働）'!G39&gt;0,LN('質指数（労働）'!G39),0)</f>
        <v>-0.11525768687877933</v>
      </c>
      <c r="H39" s="6">
        <f>IF('質指数（労働）'!H39&gt;0,LN('質指数（労働）'!H39),0)</f>
        <v>-9.4248530794265345E-2</v>
      </c>
      <c r="I39" s="6">
        <f>IF('質指数（労働）'!I39&gt;0,LN('質指数（労働）'!I39),0)</f>
        <v>-0.10643223468480484</v>
      </c>
      <c r="J39" s="6">
        <f>IF('質指数（労働）'!J39&gt;0,LN('質指数（労働）'!J39),0)</f>
        <v>-0.10724875837956591</v>
      </c>
    </row>
    <row r="40" spans="1:10" x14ac:dyDescent="0.15">
      <c r="A40" s="1">
        <v>2</v>
      </c>
      <c r="B40" s="1" t="s">
        <v>55</v>
      </c>
      <c r="C40" s="1">
        <v>14</v>
      </c>
      <c r="D40" s="1" t="s">
        <v>26</v>
      </c>
      <c r="E40" s="6">
        <f>IF('質指数（労働）'!E40&gt;0,LN('質指数（労働）'!E40),0)</f>
        <v>-6.6795060209696278E-2</v>
      </c>
      <c r="F40" s="6">
        <f>IF('質指数（労働）'!F40&gt;0,LN('質指数（労働）'!F40),0)</f>
        <v>-0.24074645548131313</v>
      </c>
      <c r="G40" s="6">
        <f>IF('質指数（労働）'!G40&gt;0,LN('質指数（労働）'!G40),0)</f>
        <v>-0.27926572108720549</v>
      </c>
      <c r="H40" s="6">
        <f>IF('質指数（労働）'!H40&gt;0,LN('質指数（労働）'!H40),0)</f>
        <v>-0.18125258268931554</v>
      </c>
      <c r="I40" s="6">
        <f>IF('質指数（労働）'!I40&gt;0,LN('質指数（労働）'!I40),0)</f>
        <v>-0.15015300698005221</v>
      </c>
      <c r="J40" s="6">
        <f>IF('質指数（労働）'!J40&gt;0,LN('質指数（労働）'!J40),0)</f>
        <v>-0.14666318468242331</v>
      </c>
    </row>
    <row r="41" spans="1:10" x14ac:dyDescent="0.15">
      <c r="A41" s="1">
        <v>2</v>
      </c>
      <c r="B41" s="1" t="s">
        <v>55</v>
      </c>
      <c r="C41" s="1">
        <v>15</v>
      </c>
      <c r="D41" s="1" t="s">
        <v>27</v>
      </c>
      <c r="E41" s="6">
        <f>IF('質指数（労働）'!E41&gt;0,LN('質指数（労働）'!E41),0)</f>
        <v>-0.245871001362441</v>
      </c>
      <c r="F41" s="6">
        <f>IF('質指数（労働）'!F41&gt;0,LN('質指数（労働）'!F41),0)</f>
        <v>-0.27674143109250682</v>
      </c>
      <c r="G41" s="6">
        <f>IF('質指数（労働）'!G41&gt;0,LN('質指数（労働）'!G41),0)</f>
        <v>-0.28652852289139974</v>
      </c>
      <c r="H41" s="6">
        <f>IF('質指数（労働）'!H41&gt;0,LN('質指数（労働）'!H41),0)</f>
        <v>-0.23594903666110648</v>
      </c>
      <c r="I41" s="6">
        <f>IF('質指数（労働）'!I41&gt;0,LN('質指数（労働）'!I41),0)</f>
        <v>-0.15885672542890814</v>
      </c>
      <c r="J41" s="6">
        <f>IF('質指数（労働）'!J41&gt;0,LN('質指数（労働）'!J41),0)</f>
        <v>-0.14156134746939963</v>
      </c>
    </row>
    <row r="42" spans="1:10" x14ac:dyDescent="0.15">
      <c r="A42" s="1">
        <v>2</v>
      </c>
      <c r="B42" s="1" t="s">
        <v>54</v>
      </c>
      <c r="C42" s="1">
        <v>16</v>
      </c>
      <c r="D42" s="1" t="s">
        <v>10</v>
      </c>
      <c r="E42" s="6">
        <f>IF('質指数（労働）'!E42&gt;0,LN('質指数（労働）'!E42),0)</f>
        <v>-0.15821767321934546</v>
      </c>
      <c r="F42" s="6">
        <f>IF('質指数（労働）'!F42&gt;0,LN('質指数（労働）'!F42),0)</f>
        <v>-0.16339620167918464</v>
      </c>
      <c r="G42" s="6">
        <f>IF('質指数（労働）'!G42&gt;0,LN('質指数（労働）'!G42),0)</f>
        <v>-0.12678236047994407</v>
      </c>
      <c r="H42" s="6">
        <f>IF('質指数（労働）'!H42&gt;0,LN('質指数（労働）'!H42),0)</f>
        <v>-0.10655887749113403</v>
      </c>
      <c r="I42" s="6">
        <f>IF('質指数（労働）'!I42&gt;0,LN('質指数（労働）'!I42),0)</f>
        <v>-6.3818576355254952E-2</v>
      </c>
      <c r="J42" s="6">
        <f>IF('質指数（労働）'!J42&gt;0,LN('質指数（労働）'!J42),0)</f>
        <v>-4.5055446380172684E-2</v>
      </c>
    </row>
    <row r="43" spans="1:10" x14ac:dyDescent="0.15">
      <c r="A43" s="1">
        <v>2</v>
      </c>
      <c r="B43" s="1" t="s">
        <v>54</v>
      </c>
      <c r="C43" s="1">
        <v>17</v>
      </c>
      <c r="D43" s="1" t="s">
        <v>11</v>
      </c>
      <c r="E43" s="6">
        <f>IF('質指数（労働）'!E43&gt;0,LN('質指数（労働）'!E43),0)</f>
        <v>0.25392232634400175</v>
      </c>
      <c r="F43" s="6">
        <f>IF('質指数（労働）'!F43&gt;0,LN('質指数（労働）'!F43),0)</f>
        <v>8.7720400896954973E-2</v>
      </c>
      <c r="G43" s="6">
        <f>IF('質指数（労働）'!G43&gt;0,LN('質指数（労働）'!G43),0)</f>
        <v>0.10157129494311203</v>
      </c>
      <c r="H43" s="6">
        <f>IF('質指数（労働）'!H43&gt;0,LN('質指数（労働）'!H43),0)</f>
        <v>0.12623029188564358</v>
      </c>
      <c r="I43" s="6">
        <f>IF('質指数（労働）'!I43&gt;0,LN('質指数（労働）'!I43),0)</f>
        <v>6.082886479332375E-2</v>
      </c>
      <c r="J43" s="6">
        <f>IF('質指数（労働）'!J43&gt;0,LN('質指数（労働）'!J43),0)</f>
        <v>3.1047430697942885E-2</v>
      </c>
    </row>
    <row r="44" spans="1:10" x14ac:dyDescent="0.15">
      <c r="A44" s="1">
        <v>2</v>
      </c>
      <c r="B44" s="1" t="s">
        <v>54</v>
      </c>
      <c r="C44" s="1">
        <v>18</v>
      </c>
      <c r="D44" s="1" t="s">
        <v>12</v>
      </c>
      <c r="E44" s="6">
        <f>IF('質指数（労働）'!E44&gt;0,LN('質指数（労働）'!E44),0)</f>
        <v>-0.28932229251498365</v>
      </c>
      <c r="F44" s="6">
        <f>IF('質指数（労働）'!F44&gt;0,LN('質指数（労働）'!F44),0)</f>
        <v>-0.30021141578532534</v>
      </c>
      <c r="G44" s="6">
        <f>IF('質指数（労働）'!G44&gt;0,LN('質指数（労働）'!G44),0)</f>
        <v>-0.25467080164969019</v>
      </c>
      <c r="H44" s="6">
        <f>IF('質指数（労働）'!H44&gt;0,LN('質指数（労働）'!H44),0)</f>
        <v>-0.22431061667292593</v>
      </c>
      <c r="I44" s="6">
        <f>IF('質指数（労働）'!I44&gt;0,LN('質指数（労働）'!I44),0)</f>
        <v>-0.233003484518056</v>
      </c>
      <c r="J44" s="6">
        <f>IF('質指数（労働）'!J44&gt;0,LN('質指数（労働）'!J44),0)</f>
        <v>-0.21464377479564367</v>
      </c>
    </row>
    <row r="45" spans="1:10" x14ac:dyDescent="0.15">
      <c r="A45" s="1">
        <v>2</v>
      </c>
      <c r="B45" s="1" t="s">
        <v>54</v>
      </c>
      <c r="C45" s="1">
        <v>19</v>
      </c>
      <c r="D45" s="1" t="s">
        <v>13</v>
      </c>
      <c r="E45" s="6">
        <f>IF('質指数（労働）'!E45&gt;0,LN('質指数（労働）'!E45),0)</f>
        <v>-0.10540629540510738</v>
      </c>
      <c r="F45" s="6">
        <f>IF('質指数（労働）'!F45&gt;0,LN('質指数（労働）'!F45),0)</f>
        <v>-0.10181523415922628</v>
      </c>
      <c r="G45" s="6">
        <f>IF('質指数（労働）'!G45&gt;0,LN('質指数（労働）'!G45),0)</f>
        <v>-4.0548183886760271E-2</v>
      </c>
      <c r="H45" s="6">
        <f>IF('質指数（労働）'!H45&gt;0,LN('質指数（労働）'!H45),0)</f>
        <v>-2.1053735400708408E-2</v>
      </c>
      <c r="I45" s="6">
        <f>IF('質指数（労働）'!I45&gt;0,LN('質指数（労働）'!I45),0)</f>
        <v>-5.598624483041427E-2</v>
      </c>
      <c r="J45" s="6">
        <f>IF('質指数（労働）'!J45&gt;0,LN('質指数（労働）'!J45),0)</f>
        <v>-7.970829334115101E-2</v>
      </c>
    </row>
    <row r="46" spans="1:10" x14ac:dyDescent="0.15">
      <c r="A46" s="1">
        <v>2</v>
      </c>
      <c r="B46" s="1" t="s">
        <v>54</v>
      </c>
      <c r="C46" s="1">
        <v>20</v>
      </c>
      <c r="D46" s="1" t="s">
        <v>14</v>
      </c>
      <c r="E46" s="6">
        <f>IF('質指数（労働）'!E46&gt;0,LN('質指数（労働）'!E46),0)</f>
        <v>-6.0843651442080246E-2</v>
      </c>
      <c r="F46" s="6">
        <f>IF('質指数（労働）'!F46&gt;0,LN('質指数（労働）'!F46),0)</f>
        <v>-7.2520153075860447E-2</v>
      </c>
      <c r="G46" s="6">
        <f>IF('質指数（労働）'!G46&gt;0,LN('質指数（労働）'!G46),0)</f>
        <v>-6.1280479970302455E-2</v>
      </c>
      <c r="H46" s="6">
        <f>IF('質指数（労働）'!H46&gt;0,LN('質指数（労働）'!H46),0)</f>
        <v>-4.978937798830918E-2</v>
      </c>
      <c r="I46" s="6">
        <f>IF('質指数（労働）'!I46&gt;0,LN('質指数（労働）'!I46),0)</f>
        <v>-0.11389271032355287</v>
      </c>
      <c r="J46" s="6">
        <f>IF('質指数（労働）'!J46&gt;0,LN('質指数（労働）'!J46),0)</f>
        <v>-9.293384775635681E-2</v>
      </c>
    </row>
    <row r="47" spans="1:10" x14ac:dyDescent="0.15">
      <c r="A47" s="1">
        <v>2</v>
      </c>
      <c r="B47" s="1" t="s">
        <v>54</v>
      </c>
      <c r="C47" s="1">
        <v>21</v>
      </c>
      <c r="D47" s="1" t="s">
        <v>15</v>
      </c>
      <c r="E47" s="6">
        <f>IF('質指数（労働）'!E47&gt;0,LN('質指数（労働）'!E47),0)</f>
        <v>1.2465129896480919E-2</v>
      </c>
      <c r="F47" s="6">
        <f>IF('質指数（労働）'!F47&gt;0,LN('質指数（労働）'!F47),0)</f>
        <v>-1.5671368216006135E-2</v>
      </c>
      <c r="G47" s="6">
        <f>IF('質指数（労働）'!G47&gt;0,LN('質指数（労働）'!G47),0)</f>
        <v>-8.2040117933190118E-3</v>
      </c>
      <c r="H47" s="6">
        <f>IF('質指数（労働）'!H47&gt;0,LN('質指数（労働）'!H47),0)</f>
        <v>-2.9588009117940513E-2</v>
      </c>
      <c r="I47" s="6">
        <f>IF('質指数（労働）'!I47&gt;0,LN('質指数（労働）'!I47),0)</f>
        <v>-4.9496904161786918E-2</v>
      </c>
      <c r="J47" s="6">
        <f>IF('質指数（労働）'!J47&gt;0,LN('質指数（労働）'!J47),0)</f>
        <v>-6.4544443825949704E-2</v>
      </c>
    </row>
    <row r="48" spans="1:10" x14ac:dyDescent="0.15">
      <c r="A48" s="1">
        <v>2</v>
      </c>
      <c r="B48" s="1" t="s">
        <v>53</v>
      </c>
      <c r="C48" s="1">
        <v>22</v>
      </c>
      <c r="D48" s="1" t="s">
        <v>7</v>
      </c>
      <c r="E48" s="6">
        <f>IF('質指数（労働）'!E48&gt;0,LN('質指数（労働）'!E48),0)</f>
        <v>-0.15741846984073832</v>
      </c>
      <c r="F48" s="6">
        <f>IF('質指数（労働）'!F48&gt;0,LN('質指数（労働）'!F48),0)</f>
        <v>-0.21336703507956836</v>
      </c>
      <c r="G48" s="6">
        <f>IF('質指数（労働）'!G48&gt;0,LN('質指数（労働）'!G48),0)</f>
        <v>-0.14915409075699793</v>
      </c>
      <c r="H48" s="6">
        <f>IF('質指数（労働）'!H48&gt;0,LN('質指数（労働）'!H48),0)</f>
        <v>-0.11495412040187429</v>
      </c>
      <c r="I48" s="6">
        <f>IF('質指数（労働）'!I48&gt;0,LN('質指数（労働）'!I48),0)</f>
        <v>-0.10923349721211799</v>
      </c>
      <c r="J48" s="6">
        <f>IF('質指数（労働）'!J48&gt;0,LN('質指数（労働）'!J48),0)</f>
        <v>-0.10044870983392229</v>
      </c>
    </row>
    <row r="49" spans="1:10" x14ac:dyDescent="0.15">
      <c r="A49" s="1">
        <v>2</v>
      </c>
      <c r="B49" s="1" t="s">
        <v>53</v>
      </c>
      <c r="C49" s="1">
        <v>23</v>
      </c>
      <c r="D49" s="1" t="s">
        <v>28</v>
      </c>
      <c r="E49" s="6">
        <f>IF('質指数（労働）'!E49&gt;0,LN('質指数（労働）'!E49),0)</f>
        <v>0.12531886963410369</v>
      </c>
      <c r="F49" s="6">
        <f>IF('質指数（労働）'!F49&gt;0,LN('質指数（労働）'!F49),0)</f>
        <v>8.4541569900131772E-2</v>
      </c>
      <c r="G49" s="6">
        <f>IF('質指数（労働）'!G49&gt;0,LN('質指数（労働）'!G49),0)</f>
        <v>0.11529172740713543</v>
      </c>
      <c r="H49" s="6">
        <f>IF('質指数（労働）'!H49&gt;0,LN('質指数（労働）'!H49),0)</f>
        <v>0.11453331522229181</v>
      </c>
      <c r="I49" s="6">
        <f>IF('質指数（労働）'!I49&gt;0,LN('質指数（労働）'!I49),0)</f>
        <v>0.11886442781652616</v>
      </c>
      <c r="J49" s="6">
        <f>IF('質指数（労働）'!J49&gt;0,LN('質指数（労働）'!J49),0)</f>
        <v>0.12307137424181877</v>
      </c>
    </row>
    <row r="50" spans="1:10" x14ac:dyDescent="0.15">
      <c r="A50" s="1">
        <v>3</v>
      </c>
      <c r="B50" s="1" t="s">
        <v>57</v>
      </c>
      <c r="C50" s="1">
        <v>1</v>
      </c>
      <c r="D50" s="1" t="s">
        <v>8</v>
      </c>
      <c r="E50" s="6">
        <f>IF('質指数（労働）'!E50&gt;0,LN('質指数（労働）'!E50),0)</f>
        <v>-0.86584871420174925</v>
      </c>
      <c r="F50" s="6">
        <f>IF('質指数（労働）'!F50&gt;0,LN('質指数（労働）'!F50),0)</f>
        <v>-0.75308085078569076</v>
      </c>
      <c r="G50" s="6">
        <f>IF('質指数（労働）'!G50&gt;0,LN('質指数（労働）'!G50),0)</f>
        <v>-0.78602023391210385</v>
      </c>
      <c r="H50" s="6">
        <f>IF('質指数（労働）'!H50&gt;0,LN('質指数（労働）'!H50),0)</f>
        <v>-0.69313572195116546</v>
      </c>
      <c r="I50" s="6">
        <f>IF('質指数（労働）'!I50&gt;0,LN('質指数（労働）'!I50),0)</f>
        <v>-0.53062060757258611</v>
      </c>
      <c r="J50" s="6">
        <f>IF('質指数（労働）'!J50&gt;0,LN('質指数（労働）'!J50),0)</f>
        <v>-0.46582643540191276</v>
      </c>
    </row>
    <row r="51" spans="1:10" x14ac:dyDescent="0.15">
      <c r="A51" s="1">
        <v>3</v>
      </c>
      <c r="B51" s="1" t="s">
        <v>57</v>
      </c>
      <c r="C51" s="1">
        <v>2</v>
      </c>
      <c r="D51" s="1" t="s">
        <v>9</v>
      </c>
      <c r="E51" s="6">
        <f>IF('質指数（労働）'!E51&gt;0,LN('質指数（労働）'!E51),0)</f>
        <v>0.6251377397594432</v>
      </c>
      <c r="F51" s="6">
        <f>IF('質指数（労働）'!F51&gt;0,LN('質指数（労働）'!F51),0)</f>
        <v>0.51522773856112258</v>
      </c>
      <c r="G51" s="6">
        <f>IF('質指数（労働）'!G51&gt;0,LN('質指数（労働）'!G51),0)</f>
        <v>0.25779838920385911</v>
      </c>
      <c r="H51" s="6">
        <f>IF('質指数（労働）'!H51&gt;0,LN('質指数（労働）'!H51),0)</f>
        <v>0.2770874206590439</v>
      </c>
      <c r="I51" s="6">
        <f>IF('質指数（労働）'!I51&gt;0,LN('質指数（労働）'!I51),0)</f>
        <v>0.20709184245371137</v>
      </c>
      <c r="J51" s="6">
        <f>IF('質指数（労働）'!J51&gt;0,LN('質指数（労働）'!J51),0)</f>
        <v>0.16224320466044584</v>
      </c>
    </row>
    <row r="52" spans="1:10" x14ac:dyDescent="0.15">
      <c r="A52" s="1">
        <v>3</v>
      </c>
      <c r="B52" s="1" t="s">
        <v>58</v>
      </c>
      <c r="C52" s="1">
        <v>3</v>
      </c>
      <c r="D52" s="1" t="s">
        <v>16</v>
      </c>
      <c r="E52" s="6">
        <f>IF('質指数（労働）'!E52&gt;0,LN('質指数（労働）'!E52),0)</f>
        <v>-0.28975190365518178</v>
      </c>
      <c r="F52" s="6">
        <f>IF('質指数（労働）'!F52&gt;0,LN('質指数（労働）'!F52),0)</f>
        <v>-0.33542414264179449</v>
      </c>
      <c r="G52" s="6">
        <f>IF('質指数（労働）'!G52&gt;0,LN('質指数（労働）'!G52),0)</f>
        <v>-0.33929677145362286</v>
      </c>
      <c r="H52" s="6">
        <f>IF('質指数（労働）'!H52&gt;0,LN('質指数（労働）'!H52),0)</f>
        <v>-0.29120316792674816</v>
      </c>
      <c r="I52" s="6">
        <f>IF('質指数（労働）'!I52&gt;0,LN('質指数（労働）'!I52),0)</f>
        <v>-0.29197304427661369</v>
      </c>
      <c r="J52" s="6">
        <f>IF('質指数（労働）'!J52&gt;0,LN('質指数（労働）'!J52),0)</f>
        <v>-0.2887594726291941</v>
      </c>
    </row>
    <row r="53" spans="1:10" x14ac:dyDescent="0.15">
      <c r="A53" s="1">
        <v>3</v>
      </c>
      <c r="B53" s="1" t="s">
        <v>58</v>
      </c>
      <c r="C53" s="1">
        <v>4</v>
      </c>
      <c r="D53" s="1" t="s">
        <v>17</v>
      </c>
      <c r="E53" s="6">
        <f>IF('質指数（労働）'!E53&gt;0,LN('質指数（労働）'!E53),0)</f>
        <v>-0.43339601689315266</v>
      </c>
      <c r="F53" s="6">
        <f>IF('質指数（労働）'!F53&gt;0,LN('質指数（労働）'!F53),0)</f>
        <v>-0.48222615172606154</v>
      </c>
      <c r="G53" s="6">
        <f>IF('質指数（労働）'!G53&gt;0,LN('質指数（労働）'!G53),0)</f>
        <v>-0.46991406068643721</v>
      </c>
      <c r="H53" s="6">
        <f>IF('質指数（労働）'!H53&gt;0,LN('質指数（労働）'!H53),0)</f>
        <v>-0.42568897783658932</v>
      </c>
      <c r="I53" s="6">
        <f>IF('質指数（労働）'!I53&gt;0,LN('質指数（労働）'!I53),0)</f>
        <v>-0.39236724710035009</v>
      </c>
      <c r="J53" s="6">
        <f>IF('質指数（労働）'!J53&gt;0,LN('質指数（労働）'!J53),0)</f>
        <v>-0.38184919367669046</v>
      </c>
    </row>
    <row r="54" spans="1:10" x14ac:dyDescent="0.15">
      <c r="A54" s="1">
        <v>3</v>
      </c>
      <c r="B54" s="1" t="s">
        <v>58</v>
      </c>
      <c r="C54" s="1">
        <v>5</v>
      </c>
      <c r="D54" s="1" t="s">
        <v>18</v>
      </c>
      <c r="E54" s="6">
        <f>IF('質指数（労働）'!E54&gt;0,LN('質指数（労働）'!E54),0)</f>
        <v>-0.18886374613983978</v>
      </c>
      <c r="F54" s="6">
        <f>IF('質指数（労働）'!F54&gt;0,LN('質指数（労働）'!F54),0)</f>
        <v>-0.1992975850043659</v>
      </c>
      <c r="G54" s="6">
        <f>IF('質指数（労働）'!G54&gt;0,LN('質指数（労働）'!G54),0)</f>
        <v>-0.21096688127739283</v>
      </c>
      <c r="H54" s="6">
        <f>IF('質指数（労働）'!H54&gt;0,LN('質指数（労働）'!H54),0)</f>
        <v>-0.14145843718878809</v>
      </c>
      <c r="I54" s="6">
        <f>IF('質指数（労働）'!I54&gt;0,LN('質指数（労働）'!I54),0)</f>
        <v>-0.11642136933369081</v>
      </c>
      <c r="J54" s="6">
        <f>IF('質指数（労働）'!J54&gt;0,LN('質指数（労働）'!J54),0)</f>
        <v>-0.11016211952256053</v>
      </c>
    </row>
    <row r="55" spans="1:10" x14ac:dyDescent="0.15">
      <c r="A55" s="1">
        <v>3</v>
      </c>
      <c r="B55" s="1" t="s">
        <v>58</v>
      </c>
      <c r="C55" s="1">
        <v>6</v>
      </c>
      <c r="D55" s="1" t="s">
        <v>2</v>
      </c>
      <c r="E55" s="6">
        <f>IF('質指数（労働）'!E55&gt;0,LN('質指数（労働）'!E55),0)</f>
        <v>-0.10209443543060588</v>
      </c>
      <c r="F55" s="6">
        <f>IF('質指数（労働）'!F55&gt;0,LN('質指数（労働）'!F55),0)</f>
        <v>-0.10384339385747841</v>
      </c>
      <c r="G55" s="6">
        <f>IF('質指数（労働）'!G55&gt;0,LN('質指数（労働）'!G55),0)</f>
        <v>-0.10913811655781708</v>
      </c>
      <c r="H55" s="6">
        <f>IF('質指数（労働）'!H55&gt;0,LN('質指数（労働）'!H55),0)</f>
        <v>-3.7397300240176123E-2</v>
      </c>
      <c r="I55" s="6">
        <f>IF('質指数（労働）'!I55&gt;0,LN('質指数（労働）'!I55),0)</f>
        <v>-5.7802925025951468E-2</v>
      </c>
      <c r="J55" s="6">
        <f>IF('質指数（労働）'!J55&gt;0,LN('質指数（労働）'!J55),0)</f>
        <v>-5.8739149059025809E-2</v>
      </c>
    </row>
    <row r="56" spans="1:10" x14ac:dyDescent="0.15">
      <c r="A56" s="1">
        <v>3</v>
      </c>
      <c r="B56" s="1" t="s">
        <v>58</v>
      </c>
      <c r="C56" s="1">
        <v>7</v>
      </c>
      <c r="D56" s="1" t="s">
        <v>19</v>
      </c>
      <c r="E56" s="6">
        <f>IF('質指数（労働）'!E56&gt;0,LN('質指数（労働）'!E56),0)</f>
        <v>0.30803137385431356</v>
      </c>
      <c r="F56" s="6">
        <f>IF('質指数（労働）'!F56&gt;0,LN('質指数（労働）'!F56),0)</f>
        <v>0.17214491168821136</v>
      </c>
      <c r="G56" s="6">
        <f>IF('質指数（労働）'!G56&gt;0,LN('質指数（労働）'!G56),0)</f>
        <v>0.15169492408763879</v>
      </c>
      <c r="H56" s="6">
        <f>IF('質指数（労働）'!H56&gt;0,LN('質指数（労働）'!H56),0)</f>
        <v>0.1525937245129152</v>
      </c>
      <c r="I56" s="6">
        <f>IF('質指数（労働）'!I56&gt;0,LN('質指数（労働）'!I56),0)</f>
        <v>9.1786459254437278E-3</v>
      </c>
      <c r="J56" s="6">
        <f>IF('質指数（労働）'!J56&gt;0,LN('質指数（労働）'!J56),0)</f>
        <v>-6.1645615726794428E-3</v>
      </c>
    </row>
    <row r="57" spans="1:10" x14ac:dyDescent="0.15">
      <c r="A57" s="1">
        <v>3</v>
      </c>
      <c r="B57" s="1" t="s">
        <v>58</v>
      </c>
      <c r="C57" s="1">
        <v>8</v>
      </c>
      <c r="D57" s="1" t="s">
        <v>20</v>
      </c>
      <c r="E57" s="6">
        <f>IF('質指数（労働）'!E57&gt;0,LN('質指数（労働）'!E57),0)</f>
        <v>-0.16870390871553545</v>
      </c>
      <c r="F57" s="6">
        <f>IF('質指数（労働）'!F57&gt;0,LN('質指数（労働）'!F57),0)</f>
        <v>-0.18056440456941156</v>
      </c>
      <c r="G57" s="6">
        <f>IF('質指数（労働）'!G57&gt;0,LN('質指数（労働）'!G57),0)</f>
        <v>-0.18516992654080872</v>
      </c>
      <c r="H57" s="6">
        <f>IF('質指数（労働）'!H57&gt;0,LN('質指数（労働）'!H57),0)</f>
        <v>-0.11287495277186314</v>
      </c>
      <c r="I57" s="6">
        <f>IF('質指数（労働）'!I57&gt;0,LN('質指数（労働）'!I57),0)</f>
        <v>-0.14667731797647182</v>
      </c>
      <c r="J57" s="6">
        <f>IF('質指数（労働）'!J57&gt;0,LN('質指数（労働）'!J57),0)</f>
        <v>-0.14656597263777366</v>
      </c>
    </row>
    <row r="58" spans="1:10" x14ac:dyDescent="0.15">
      <c r="A58" s="1">
        <v>3</v>
      </c>
      <c r="B58" s="1" t="s">
        <v>58</v>
      </c>
      <c r="C58" s="1">
        <v>9</v>
      </c>
      <c r="D58" s="1" t="s">
        <v>21</v>
      </c>
      <c r="E58" s="6">
        <f>IF('質指数（労働）'!E58&gt;0,LN('質指数（労働）'!E58),0)</f>
        <v>-7.0774001404129677E-2</v>
      </c>
      <c r="F58" s="6">
        <f>IF('質指数（労働）'!F58&gt;0,LN('質指数（労働）'!F58),0)</f>
        <v>-8.3469407158158468E-2</v>
      </c>
      <c r="G58" s="6">
        <f>IF('質指数（労働）'!G58&gt;0,LN('質指数（労働）'!G58),0)</f>
        <v>-9.5030946235822117E-2</v>
      </c>
      <c r="H58" s="6">
        <f>IF('質指数（労働）'!H58&gt;0,LN('質指数（労働）'!H58),0)</f>
        <v>-6.9170733650425809E-2</v>
      </c>
      <c r="I58" s="6">
        <f>IF('質指数（労働）'!I58&gt;0,LN('質指数（労働）'!I58),0)</f>
        <v>-0.11437783738182655</v>
      </c>
      <c r="J58" s="6">
        <f>IF('質指数（労働）'!J58&gt;0,LN('質指数（労働）'!J58),0)</f>
        <v>-0.12418143336187853</v>
      </c>
    </row>
    <row r="59" spans="1:10" x14ac:dyDescent="0.15">
      <c r="A59" s="1">
        <v>3</v>
      </c>
      <c r="B59" s="1" t="s">
        <v>58</v>
      </c>
      <c r="C59" s="1">
        <v>10</v>
      </c>
      <c r="D59" s="1" t="s">
        <v>22</v>
      </c>
      <c r="E59" s="6">
        <f>IF('質指数（労働）'!E59&gt;0,LN('質指数（労働）'!E59),0)</f>
        <v>-0.12383580889611408</v>
      </c>
      <c r="F59" s="6">
        <f>IF('質指数（労働）'!F59&gt;0,LN('質指数（労働）'!F59),0)</f>
        <v>-0.19021420016231583</v>
      </c>
      <c r="G59" s="6">
        <f>IF('質指数（労働）'!G59&gt;0,LN('質指数（労働）'!G59),0)</f>
        <v>-0.17680932115266634</v>
      </c>
      <c r="H59" s="6">
        <f>IF('質指数（労働）'!H59&gt;0,LN('質指数（労働）'!H59),0)</f>
        <v>-0.13074854283557422</v>
      </c>
      <c r="I59" s="6">
        <f>IF('質指数（労働）'!I59&gt;0,LN('質指数（労働）'!I59),0)</f>
        <v>-0.11514042534479328</v>
      </c>
      <c r="J59" s="6">
        <f>IF('質指数（労働）'!J59&gt;0,LN('質指数（労働）'!J59),0)</f>
        <v>-0.12731890750125363</v>
      </c>
    </row>
    <row r="60" spans="1:10" x14ac:dyDescent="0.15">
      <c r="A60" s="1">
        <v>3</v>
      </c>
      <c r="B60" s="1" t="s">
        <v>58</v>
      </c>
      <c r="C60" s="1">
        <v>11</v>
      </c>
      <c r="D60" s="1" t="s">
        <v>23</v>
      </c>
      <c r="E60" s="6">
        <f>IF('質指数（労働）'!E60&gt;0,LN('質指数（労働）'!E60),0)</f>
        <v>-7.3828304167647935E-2</v>
      </c>
      <c r="F60" s="6">
        <f>IF('質指数（労働）'!F60&gt;0,LN('質指数（労働）'!F60),0)</f>
        <v>-9.4930439631470603E-2</v>
      </c>
      <c r="G60" s="6">
        <f>IF('質指数（労働）'!G60&gt;0,LN('質指数（労働）'!G60),0)</f>
        <v>-0.12036358146411444</v>
      </c>
      <c r="H60" s="6">
        <f>IF('質指数（労働）'!H60&gt;0,LN('質指数（労働）'!H60),0)</f>
        <v>-6.5854582255665997E-2</v>
      </c>
      <c r="I60" s="6">
        <f>IF('質指数（労働）'!I60&gt;0,LN('質指数（労働）'!I60),0)</f>
        <v>-7.6788752253803133E-2</v>
      </c>
      <c r="J60" s="6">
        <f>IF('質指数（労働）'!J60&gt;0,LN('質指数（労働）'!J60),0)</f>
        <v>-8.0191597681761317E-2</v>
      </c>
    </row>
    <row r="61" spans="1:10" x14ac:dyDescent="0.15">
      <c r="A61" s="1">
        <v>3</v>
      </c>
      <c r="B61" s="1" t="s">
        <v>58</v>
      </c>
      <c r="C61" s="1">
        <v>12</v>
      </c>
      <c r="D61" s="1" t="s">
        <v>24</v>
      </c>
      <c r="E61" s="6">
        <f>IF('質指数（労働）'!E61&gt;0,LN('質指数（労働）'!E61),0)</f>
        <v>-0.31234410999055395</v>
      </c>
      <c r="F61" s="6">
        <f>IF('質指数（労働）'!F61&gt;0,LN('質指数（労働）'!F61),0)</f>
        <v>-0.31600243794506055</v>
      </c>
      <c r="G61" s="6">
        <f>IF('質指数（労働）'!G61&gt;0,LN('質指数（労働）'!G61),0)</f>
        <v>-0.32052255514117367</v>
      </c>
      <c r="H61" s="6">
        <f>IF('質指数（労働）'!H61&gt;0,LN('質指数（労働）'!H61),0)</f>
        <v>-0.18146890007399985</v>
      </c>
      <c r="I61" s="6">
        <f>IF('質指数（労働）'!I61&gt;0,LN('質指数（労働）'!I61),0)</f>
        <v>-0.14880532159973811</v>
      </c>
      <c r="J61" s="6">
        <f>IF('質指数（労働）'!J61&gt;0,LN('質指数（労働）'!J61),0)</f>
        <v>-0.1457222697262448</v>
      </c>
    </row>
    <row r="62" spans="1:10" x14ac:dyDescent="0.15">
      <c r="A62" s="1">
        <v>3</v>
      </c>
      <c r="B62" s="1" t="s">
        <v>58</v>
      </c>
      <c r="C62" s="1">
        <v>13</v>
      </c>
      <c r="D62" s="1" t="s">
        <v>25</v>
      </c>
      <c r="E62" s="6">
        <f>IF('質指数（労働）'!E62&gt;0,LN('質指数（労働）'!E62),0)</f>
        <v>-7.6939261650707094E-2</v>
      </c>
      <c r="F62" s="6">
        <f>IF('質指数（労働）'!F62&gt;0,LN('質指数（労働）'!F62),0)</f>
        <v>-0.12244836881385723</v>
      </c>
      <c r="G62" s="6">
        <f>IF('質指数（労働）'!G62&gt;0,LN('質指数（労働）'!G62),0)</f>
        <v>-0.13397228189157528</v>
      </c>
      <c r="H62" s="6">
        <f>IF('質指数（労働）'!H62&gt;0,LN('質指数（労働）'!H62),0)</f>
        <v>-7.8680550023843651E-2</v>
      </c>
      <c r="I62" s="6">
        <f>IF('質指数（労働）'!I62&gt;0,LN('質指数（労働）'!I62),0)</f>
        <v>-0.10112327939575688</v>
      </c>
      <c r="J62" s="6">
        <f>IF('質指数（労働）'!J62&gt;0,LN('質指数（労働）'!J62),0)</f>
        <v>-0.10596447625049076</v>
      </c>
    </row>
    <row r="63" spans="1:10" x14ac:dyDescent="0.15">
      <c r="A63" s="1">
        <v>3</v>
      </c>
      <c r="B63" s="1" t="s">
        <v>58</v>
      </c>
      <c r="C63" s="1">
        <v>14</v>
      </c>
      <c r="D63" s="1" t="s">
        <v>26</v>
      </c>
      <c r="E63" s="6">
        <f>IF('質指数（労働）'!E63&gt;0,LN('質指数（労働）'!E63),0)</f>
        <v>-0.14679699494978352</v>
      </c>
      <c r="F63" s="6">
        <f>IF('質指数（労働）'!F63&gt;0,LN('質指数（労働）'!F63),0)</f>
        <v>-0.24907588365775224</v>
      </c>
      <c r="G63" s="6">
        <f>IF('質指数（労働）'!G63&gt;0,LN('質指数（労働）'!G63),0)</f>
        <v>-0.25725439666045891</v>
      </c>
      <c r="H63" s="6">
        <f>IF('質指数（労働）'!H63&gt;0,LN('質指数（労働）'!H63),0)</f>
        <v>-0.15121136446998185</v>
      </c>
      <c r="I63" s="6">
        <f>IF('質指数（労働）'!I63&gt;0,LN('質指数（労働）'!I63),0)</f>
        <v>-0.14118215584666119</v>
      </c>
      <c r="J63" s="6">
        <f>IF('質指数（労働）'!J63&gt;0,LN('質指数（労働）'!J63),0)</f>
        <v>-0.14606804861794698</v>
      </c>
    </row>
    <row r="64" spans="1:10" x14ac:dyDescent="0.15">
      <c r="A64" s="1">
        <v>3</v>
      </c>
      <c r="B64" s="1" t="s">
        <v>58</v>
      </c>
      <c r="C64" s="1">
        <v>15</v>
      </c>
      <c r="D64" s="1" t="s">
        <v>27</v>
      </c>
      <c r="E64" s="6">
        <f>IF('質指数（労働）'!E64&gt;0,LN('質指数（労働）'!E64),0)</f>
        <v>-0.24449336942239</v>
      </c>
      <c r="F64" s="6">
        <f>IF('質指数（労働）'!F64&gt;0,LN('質指数（労働）'!F64),0)</f>
        <v>-0.28291771692808693</v>
      </c>
      <c r="G64" s="6">
        <f>IF('質指数（労働）'!G64&gt;0,LN('質指数（労働）'!G64),0)</f>
        <v>-0.28006128360816074</v>
      </c>
      <c r="H64" s="6">
        <f>IF('質指数（労働）'!H64&gt;0,LN('質指数（労働）'!H64),0)</f>
        <v>-0.20715895496995604</v>
      </c>
      <c r="I64" s="6">
        <f>IF('質指数（労働）'!I64&gt;0,LN('質指数（労働）'!I64),0)</f>
        <v>-0.15045106831639821</v>
      </c>
      <c r="J64" s="6">
        <f>IF('質指数（労働）'!J64&gt;0,LN('質指数（労働）'!J64),0)</f>
        <v>-0.13853480227807138</v>
      </c>
    </row>
    <row r="65" spans="1:10" x14ac:dyDescent="0.15">
      <c r="A65" s="1">
        <v>3</v>
      </c>
      <c r="B65" s="1" t="s">
        <v>57</v>
      </c>
      <c r="C65" s="1">
        <v>16</v>
      </c>
      <c r="D65" s="1" t="s">
        <v>10</v>
      </c>
      <c r="E65" s="6">
        <f>IF('質指数（労働）'!E65&gt;0,LN('質指数（労働）'!E65),0)</f>
        <v>-0.13470979740993771</v>
      </c>
      <c r="F65" s="6">
        <f>IF('質指数（労働）'!F65&gt;0,LN('質指数（労働）'!F65),0)</f>
        <v>-0.13842869772985628</v>
      </c>
      <c r="G65" s="6">
        <f>IF('質指数（労働）'!G65&gt;0,LN('質指数（労働）'!G65),0)</f>
        <v>-0.11312753037272266</v>
      </c>
      <c r="H65" s="6">
        <f>IF('質指数（労働）'!H65&gt;0,LN('質指数（労働）'!H65),0)</f>
        <v>-9.5114953352261916E-2</v>
      </c>
      <c r="I65" s="6">
        <f>IF('質指数（労働）'!I65&gt;0,LN('質指数（労働）'!I65),0)</f>
        <v>-5.7328419180366685E-2</v>
      </c>
      <c r="J65" s="6">
        <f>IF('質指数（労働）'!J65&gt;0,LN('質指数（労働）'!J65),0)</f>
        <v>-3.9680125746471895E-2</v>
      </c>
    </row>
    <row r="66" spans="1:10" x14ac:dyDescent="0.15">
      <c r="A66" s="1">
        <v>3</v>
      </c>
      <c r="B66" s="1" t="s">
        <v>57</v>
      </c>
      <c r="C66" s="1">
        <v>17</v>
      </c>
      <c r="D66" s="1" t="s">
        <v>11</v>
      </c>
      <c r="E66" s="6">
        <f>IF('質指数（労働）'!E66&gt;0,LN('質指数（労働）'!E66),0)</f>
        <v>0.28143608383626689</v>
      </c>
      <c r="F66" s="6">
        <f>IF('質指数（労働）'!F66&gt;0,LN('質指数（労働）'!F66),0)</f>
        <v>4.8896629781958051E-2</v>
      </c>
      <c r="G66" s="6">
        <f>IF('質指数（労働）'!G66&gt;0,LN('質指数（労働）'!G66),0)</f>
        <v>2.3796361958271284E-2</v>
      </c>
      <c r="H66" s="6">
        <f>IF('質指数（労働）'!H66&gt;0,LN('質指数（労働）'!H66),0)</f>
        <v>8.0224824711068052E-2</v>
      </c>
      <c r="I66" s="6">
        <f>IF('質指数（労働）'!I66&gt;0,LN('質指数（労働）'!I66),0)</f>
        <v>4.54630653999245E-2</v>
      </c>
      <c r="J66" s="6">
        <f>IF('質指数（労働）'!J66&gt;0,LN('質指数（労働）'!J66),0)</f>
        <v>2.4882948698076085E-2</v>
      </c>
    </row>
    <row r="67" spans="1:10" x14ac:dyDescent="0.15">
      <c r="A67" s="1">
        <v>3</v>
      </c>
      <c r="B67" s="1" t="s">
        <v>57</v>
      </c>
      <c r="C67" s="1">
        <v>18</v>
      </c>
      <c r="D67" s="1" t="s">
        <v>12</v>
      </c>
      <c r="E67" s="6">
        <f>IF('質指数（労働）'!E67&gt;0,LN('質指数（労働）'!E67),0)</f>
        <v>-0.27395575095120434</v>
      </c>
      <c r="F67" s="6">
        <f>IF('質指数（労働）'!F67&gt;0,LN('質指数（労働）'!F67),0)</f>
        <v>-0.27931892857241686</v>
      </c>
      <c r="G67" s="6">
        <f>IF('質指数（労働）'!G67&gt;0,LN('質指数（労働）'!G67),0)</f>
        <v>-0.2337109652015365</v>
      </c>
      <c r="H67" s="6">
        <f>IF('質指数（労働）'!H67&gt;0,LN('質指数（労働）'!H67),0)</f>
        <v>-0.20255524352823692</v>
      </c>
      <c r="I67" s="6">
        <f>IF('質指数（労働）'!I67&gt;0,LN('質指数（労働）'!I67),0)</f>
        <v>-0.20980102295344574</v>
      </c>
      <c r="J67" s="6">
        <f>IF('質指数（労働）'!J67&gt;0,LN('質指数（労働）'!J67),0)</f>
        <v>-0.19082360955910446</v>
      </c>
    </row>
    <row r="68" spans="1:10" x14ac:dyDescent="0.15">
      <c r="A68" s="1">
        <v>3</v>
      </c>
      <c r="B68" s="1" t="s">
        <v>57</v>
      </c>
      <c r="C68" s="1">
        <v>19</v>
      </c>
      <c r="D68" s="1" t="s">
        <v>13</v>
      </c>
      <c r="E68" s="6">
        <f>IF('質指数（労働）'!E68&gt;0,LN('質指数（労働）'!E68),0)</f>
        <v>-8.656757097415764E-2</v>
      </c>
      <c r="F68" s="6">
        <f>IF('質指数（労働）'!F68&gt;0,LN('質指数（労働）'!F68),0)</f>
        <v>-0.10152910743769469</v>
      </c>
      <c r="G68" s="6">
        <f>IF('質指数（労働）'!G68&gt;0,LN('質指数（労働）'!G68),0)</f>
        <v>-5.7603359059599249E-2</v>
      </c>
      <c r="H68" s="6">
        <f>IF('質指数（労働）'!H68&gt;0,LN('質指数（労働）'!H68),0)</f>
        <v>-3.2087024575355373E-2</v>
      </c>
      <c r="I68" s="6">
        <f>IF('質指数（労働）'!I68&gt;0,LN('質指数（労働）'!I68),0)</f>
        <v>-4.4988056787515732E-2</v>
      </c>
      <c r="J68" s="6">
        <f>IF('質指数（労働）'!J68&gt;0,LN('質指数（労働）'!J68),0)</f>
        <v>-6.7512667367433693E-2</v>
      </c>
    </row>
    <row r="69" spans="1:10" x14ac:dyDescent="0.15">
      <c r="A69" s="1">
        <v>3</v>
      </c>
      <c r="B69" s="1" t="s">
        <v>57</v>
      </c>
      <c r="C69" s="1">
        <v>20</v>
      </c>
      <c r="D69" s="1" t="s">
        <v>14</v>
      </c>
      <c r="E69" s="6">
        <f>IF('質指数（労働）'!E69&gt;0,LN('質指数（労働）'!E69),0)</f>
        <v>7.6288416084803023E-2</v>
      </c>
      <c r="F69" s="6">
        <f>IF('質指数（労働）'!F69&gt;0,LN('質指数（労働）'!F69),0)</f>
        <v>-1.3380524970956976E-2</v>
      </c>
      <c r="G69" s="6">
        <f>IF('質指数（労働）'!G69&gt;0,LN('質指数（労働）'!G69),0)</f>
        <v>-3.3150453445753965E-2</v>
      </c>
      <c r="H69" s="6">
        <f>IF('質指数（労働）'!H69&gt;0,LN('質指数（労働）'!H69),0)</f>
        <v>-5.5721977677678891E-2</v>
      </c>
      <c r="I69" s="6">
        <f>IF('質指数（労働）'!I69&gt;0,LN('質指数（労働）'!I69),0)</f>
        <v>-0.10529101287672493</v>
      </c>
      <c r="J69" s="6">
        <f>IF('質指数（労働）'!J69&gt;0,LN('質指数（労働）'!J69),0)</f>
        <v>-0.10405542756732332</v>
      </c>
    </row>
    <row r="70" spans="1:10" x14ac:dyDescent="0.15">
      <c r="A70" s="1">
        <v>3</v>
      </c>
      <c r="B70" s="1" t="s">
        <v>57</v>
      </c>
      <c r="C70" s="1">
        <v>21</v>
      </c>
      <c r="D70" s="1" t="s">
        <v>15</v>
      </c>
      <c r="E70" s="6">
        <f>IF('質指数（労働）'!E70&gt;0,LN('質指数（労働）'!E70),0)</f>
        <v>3.9565765096588712E-2</v>
      </c>
      <c r="F70" s="6">
        <f>IF('質指数（労働）'!F70&gt;0,LN('質指数（労働）'!F70),0)</f>
        <v>4.5853668030844822E-3</v>
      </c>
      <c r="G70" s="6">
        <f>IF('質指数（労働）'!G70&gt;0,LN('質指数（労働）'!G70),0)</f>
        <v>5.3549451985750503E-3</v>
      </c>
      <c r="H70" s="6">
        <f>IF('質指数（労働）'!H70&gt;0,LN('質指数（労働）'!H70),0)</f>
        <v>-3.015153867465252E-2</v>
      </c>
      <c r="I70" s="6">
        <f>IF('質指数（労働）'!I70&gt;0,LN('質指数（労働）'!I70),0)</f>
        <v>-4.637864137384403E-2</v>
      </c>
      <c r="J70" s="6">
        <f>IF('質指数（労働）'!J70&gt;0,LN('質指数（労働）'!J70),0)</f>
        <v>-6.0177594664953163E-2</v>
      </c>
    </row>
    <row r="71" spans="1:10" x14ac:dyDescent="0.15">
      <c r="A71" s="1">
        <v>3</v>
      </c>
      <c r="B71" s="1" t="s">
        <v>56</v>
      </c>
      <c r="C71" s="1">
        <v>22</v>
      </c>
      <c r="D71" s="1" t="s">
        <v>7</v>
      </c>
      <c r="E71" s="6">
        <f>IF('質指数（労働）'!E71&gt;0,LN('質指数（労働）'!E71),0)</f>
        <v>-0.14485783918143019</v>
      </c>
      <c r="F71" s="6">
        <f>IF('質指数（労働）'!F71&gt;0,LN('質指数（労働）'!F71),0)</f>
        <v>-0.18160930632074296</v>
      </c>
      <c r="G71" s="6">
        <f>IF('質指数（労働）'!G71&gt;0,LN('質指数（労働）'!G71),0)</f>
        <v>-0.1307277003088651</v>
      </c>
      <c r="H71" s="6">
        <f>IF('質指数（労働）'!H71&gt;0,LN('質指数（労働）'!H71),0)</f>
        <v>-9.4121044799261991E-2</v>
      </c>
      <c r="I71" s="6">
        <f>IF('質指数（労働）'!I71&gt;0,LN('質指数（労働）'!I71),0)</f>
        <v>-8.6787124650924447E-2</v>
      </c>
      <c r="J71" s="6">
        <f>IF('質指数（労働）'!J71&gt;0,LN('質指数（労働）'!J71),0)</f>
        <v>-7.7968391280582625E-2</v>
      </c>
    </row>
    <row r="72" spans="1:10" x14ac:dyDescent="0.15">
      <c r="A72" s="1">
        <v>3</v>
      </c>
      <c r="B72" s="1" t="s">
        <v>56</v>
      </c>
      <c r="C72" s="1">
        <v>23</v>
      </c>
      <c r="D72" s="1" t="s">
        <v>28</v>
      </c>
      <c r="E72" s="6">
        <f>IF('質指数（労働）'!E72&gt;0,LN('質指数（労働）'!E72),0)</f>
        <v>0.14811709002090306</v>
      </c>
      <c r="F72" s="6">
        <f>IF('質指数（労働）'!F72&gt;0,LN('質指数（労働）'!F72),0)</f>
        <v>0.11163643685192814</v>
      </c>
      <c r="G72" s="6">
        <f>IF('質指数（労働）'!G72&gt;0,LN('質指数（労働）'!G72),0)</f>
        <v>0.12484448106520191</v>
      </c>
      <c r="H72" s="6">
        <f>IF('質指数（労働）'!H72&gt;0,LN('質指数（労働）'!H72),0)</f>
        <v>0.13849190683480009</v>
      </c>
      <c r="I72" s="6">
        <f>IF('質指数（労働）'!I72&gt;0,LN('質指数（労働）'!I72),0)</f>
        <v>0.14615210912471113</v>
      </c>
      <c r="J72" s="6">
        <f>IF('質指数（労働）'!J72&gt;0,LN('質指数（労働）'!J72),0)</f>
        <v>0.15265069835799391</v>
      </c>
    </row>
    <row r="73" spans="1:10" x14ac:dyDescent="0.15">
      <c r="A73" s="1">
        <v>4</v>
      </c>
      <c r="B73" s="1" t="s">
        <v>264</v>
      </c>
      <c r="C73" s="1">
        <v>1</v>
      </c>
      <c r="D73" s="1" t="s">
        <v>8</v>
      </c>
      <c r="E73" s="6">
        <f>IF('質指数（労働）'!E73&gt;0,LN('質指数（労働）'!E73),0)</f>
        <v>-0.72226437271049393</v>
      </c>
      <c r="F73" s="6">
        <f>IF('質指数（労働）'!F73&gt;0,LN('質指数（労働）'!F73),0)</f>
        <v>-0.56049663165826935</v>
      </c>
      <c r="G73" s="6">
        <f>IF('質指数（労働）'!G73&gt;0,LN('質指数（労働）'!G73),0)</f>
        <v>-0.57533379171370724</v>
      </c>
      <c r="H73" s="6">
        <f>IF('質指数（労働）'!H73&gt;0,LN('質指数（労働）'!H73),0)</f>
        <v>-0.48208135414959463</v>
      </c>
      <c r="I73" s="6">
        <f>IF('質指数（労働）'!I73&gt;0,LN('質指数（労働）'!I73),0)</f>
        <v>-0.39491515700525043</v>
      </c>
      <c r="J73" s="6">
        <f>IF('質指数（労働）'!J73&gt;0,LN('質指数（労働）'!J73),0)</f>
        <v>-0.35401466510919033</v>
      </c>
    </row>
    <row r="74" spans="1:10" x14ac:dyDescent="0.15">
      <c r="A74" s="1">
        <v>4</v>
      </c>
      <c r="B74" s="1" t="s">
        <v>265</v>
      </c>
      <c r="C74" s="1">
        <v>2</v>
      </c>
      <c r="D74" s="1" t="s">
        <v>9</v>
      </c>
      <c r="E74" s="6">
        <f>IF('質指数（労働）'!E74&gt;0,LN('質指数（労働）'!E74),0)</f>
        <v>0.75667552590146325</v>
      </c>
      <c r="F74" s="6">
        <f>IF('質指数（労働）'!F74&gt;0,LN('質指数（労働）'!F74),0)</f>
        <v>0.66607843906687281</v>
      </c>
      <c r="G74" s="6">
        <f>IF('質指数（労働）'!G74&gt;0,LN('質指数（労働）'!G74),0)</f>
        <v>0.36913773341454331</v>
      </c>
      <c r="H74" s="6">
        <f>IF('質指数（労働）'!H74&gt;0,LN('質指数（労働）'!H74),0)</f>
        <v>0.4598495288850139</v>
      </c>
      <c r="I74" s="6">
        <f>IF('質指数（労働）'!I74&gt;0,LN('質指数（労働）'!I74),0)</f>
        <v>0.23976813916157508</v>
      </c>
      <c r="J74" s="6">
        <f>IF('質指数（労働）'!J74&gt;0,LN('質指数（労働）'!J74),0)</f>
        <v>0.17081162582242124</v>
      </c>
    </row>
    <row r="75" spans="1:10" x14ac:dyDescent="0.15">
      <c r="A75" s="1">
        <v>4</v>
      </c>
      <c r="B75" s="1" t="s">
        <v>266</v>
      </c>
      <c r="C75" s="1">
        <v>3</v>
      </c>
      <c r="D75" s="1" t="s">
        <v>16</v>
      </c>
      <c r="E75" s="6">
        <f>IF('質指数（労働）'!E75&gt;0,LN('質指数（労働）'!E75),0)</f>
        <v>-0.26254194113662815</v>
      </c>
      <c r="F75" s="6">
        <f>IF('質指数（労働）'!F75&gt;0,LN('質指数（労働）'!F75),0)</f>
        <v>-0.28475027034914935</v>
      </c>
      <c r="G75" s="6">
        <f>IF('質指数（労働）'!G75&gt;0,LN('質指数（労働）'!G75),0)</f>
        <v>-0.28012253150424138</v>
      </c>
      <c r="H75" s="6">
        <f>IF('質指数（労働）'!H75&gt;0,LN('質指数（労働）'!H75),0)</f>
        <v>-0.24496181320989696</v>
      </c>
      <c r="I75" s="6">
        <f>IF('質指数（労働）'!I75&gt;0,LN('質指数（労働）'!I75),0)</f>
        <v>-0.23627961127762898</v>
      </c>
      <c r="J75" s="6">
        <f>IF('質指数（労働）'!J75&gt;0,LN('質指数（労働）'!J75),0)</f>
        <v>-0.23019225179017355</v>
      </c>
    </row>
    <row r="76" spans="1:10" x14ac:dyDescent="0.15">
      <c r="A76" s="1">
        <v>4</v>
      </c>
      <c r="B76" s="1" t="s">
        <v>64</v>
      </c>
      <c r="C76" s="1">
        <v>4</v>
      </c>
      <c r="D76" s="1" t="s">
        <v>17</v>
      </c>
      <c r="E76" s="6">
        <f>IF('質指数（労働）'!E76&gt;0,LN('質指数（労働）'!E76),0)</f>
        <v>-0.40720751648232117</v>
      </c>
      <c r="F76" s="6">
        <f>IF('質指数（労働）'!F76&gt;0,LN('質指数（労働）'!F76),0)</f>
        <v>-0.43585980614989817</v>
      </c>
      <c r="G76" s="6">
        <f>IF('質指数（労働）'!G76&gt;0,LN('質指数（労働）'!G76),0)</f>
        <v>-0.41811052933272169</v>
      </c>
      <c r="H76" s="6">
        <f>IF('質指数（労働）'!H76&gt;0,LN('質指数（労働）'!H76),0)</f>
        <v>-0.3643512244040244</v>
      </c>
      <c r="I76" s="6">
        <f>IF('質指数（労働）'!I76&gt;0,LN('質指数（労働）'!I76),0)</f>
        <v>-0.33201208330284832</v>
      </c>
      <c r="J76" s="6">
        <f>IF('質指数（労働）'!J76&gt;0,LN('質指数（労働）'!J76),0)</f>
        <v>-0.31805460639475081</v>
      </c>
    </row>
    <row r="77" spans="1:10" x14ac:dyDescent="0.15">
      <c r="A77" s="1">
        <v>4</v>
      </c>
      <c r="B77" s="1" t="s">
        <v>64</v>
      </c>
      <c r="C77" s="1">
        <v>5</v>
      </c>
      <c r="D77" s="1" t="s">
        <v>18</v>
      </c>
      <c r="E77" s="6">
        <f>IF('質指数（労働）'!E77&gt;0,LN('質指数（労働）'!E77),0)</f>
        <v>-0.17319656108295273</v>
      </c>
      <c r="F77" s="6">
        <f>IF('質指数（労働）'!F77&gt;0,LN('質指数（労働）'!F77),0)</f>
        <v>-0.15899647311864964</v>
      </c>
      <c r="G77" s="6">
        <f>IF('質指数（労働）'!G77&gt;0,LN('質指数（労働）'!G77),0)</f>
        <v>-0.15822304931886402</v>
      </c>
      <c r="H77" s="6">
        <f>IF('質指数（労働）'!H77&gt;0,LN('質指数（労働）'!H77),0)</f>
        <v>-0.11051264702852197</v>
      </c>
      <c r="I77" s="6">
        <f>IF('質指数（労働）'!I77&gt;0,LN('質指数（労働）'!I77),0)</f>
        <v>-7.8823131641050717E-2</v>
      </c>
      <c r="J77" s="6">
        <f>IF('質指数（労働）'!J77&gt;0,LN('質指数（労働）'!J77),0)</f>
        <v>-7.1222265038627858E-2</v>
      </c>
    </row>
    <row r="78" spans="1:10" x14ac:dyDescent="0.15">
      <c r="A78" s="1">
        <v>4</v>
      </c>
      <c r="B78" s="1" t="s">
        <v>266</v>
      </c>
      <c r="C78" s="1">
        <v>6</v>
      </c>
      <c r="D78" s="1" t="s">
        <v>2</v>
      </c>
      <c r="E78" s="6">
        <f>IF('質指数（労働）'!E78&gt;0,LN('質指数（労働）'!E78),0)</f>
        <v>-8.9491456980390252E-2</v>
      </c>
      <c r="F78" s="6">
        <f>IF('質指数（労働）'!F78&gt;0,LN('質指数（労働）'!F78),0)</f>
        <v>-6.9862956037972893E-2</v>
      </c>
      <c r="G78" s="6">
        <f>IF('質指数（労働）'!G78&gt;0,LN('質指数（労働）'!G78),0)</f>
        <v>-4.8099780060365194E-2</v>
      </c>
      <c r="H78" s="6">
        <f>IF('質指数（労働）'!H78&gt;0,LN('質指数（労働）'!H78),0)</f>
        <v>-1.0994483184856319E-4</v>
      </c>
      <c r="I78" s="6">
        <f>IF('質指数（労働）'!I78&gt;0,LN('質指数（労働）'!I78),0)</f>
        <v>-1.8633351475987651E-3</v>
      </c>
      <c r="J78" s="6">
        <f>IF('質指数（労働）'!J78&gt;0,LN('質指数（労働）'!J78),0)</f>
        <v>-8.5366730164335397E-4</v>
      </c>
    </row>
    <row r="79" spans="1:10" x14ac:dyDescent="0.15">
      <c r="A79" s="1">
        <v>4</v>
      </c>
      <c r="B79" s="1" t="s">
        <v>64</v>
      </c>
      <c r="C79" s="1">
        <v>7</v>
      </c>
      <c r="D79" s="1" t="s">
        <v>19</v>
      </c>
      <c r="E79" s="6">
        <f>IF('質指数（労働）'!E79&gt;0,LN('質指数（労働）'!E79),0)</f>
        <v>2.9189646632831356E-2</v>
      </c>
      <c r="F79" s="6">
        <f>IF('質指数（労働）'!F79&gt;0,LN('質指数（労働）'!F79),0)</f>
        <v>-9.1547848149010225E-3</v>
      </c>
      <c r="G79" s="6">
        <f>IF('質指数（労働）'!G79&gt;0,LN('質指数（労働）'!G79),0)</f>
        <v>5.1380309304504934E-2</v>
      </c>
      <c r="H79" s="6">
        <f>IF('質指数（労働）'!H79&gt;0,LN('質指数（労働）'!H79),0)</f>
        <v>7.3206689775006314E-2</v>
      </c>
      <c r="I79" s="6">
        <f>IF('質指数（労働）'!I79&gt;0,LN('質指数（労働）'!I79),0)</f>
        <v>1.6691761107138447E-2</v>
      </c>
      <c r="J79" s="6">
        <f>IF('質指数（労働）'!J79&gt;0,LN('質指数（労働）'!J79),0)</f>
        <v>7.0878116797166392E-3</v>
      </c>
    </row>
    <row r="80" spans="1:10" x14ac:dyDescent="0.15">
      <c r="A80" s="1">
        <v>4</v>
      </c>
      <c r="B80" s="1" t="s">
        <v>266</v>
      </c>
      <c r="C80" s="1">
        <v>8</v>
      </c>
      <c r="D80" s="1" t="s">
        <v>20</v>
      </c>
      <c r="E80" s="6">
        <f>IF('質指数（労働）'!E80&gt;0,LN('質指数（労働）'!E80),0)</f>
        <v>-0.15664847695915568</v>
      </c>
      <c r="F80" s="6">
        <f>IF('質指数（労働）'!F80&gt;0,LN('質指数（労働）'!F80),0)</f>
        <v>-0.14839324001922397</v>
      </c>
      <c r="G80" s="6">
        <f>IF('質指数（労働）'!G80&gt;0,LN('質指数（労働）'!G80),0)</f>
        <v>-0.1377190088026265</v>
      </c>
      <c r="H80" s="6">
        <f>IF('質指数（労働）'!H80&gt;0,LN('質指数（労働）'!H80),0)</f>
        <v>-8.5140253957250861E-2</v>
      </c>
      <c r="I80" s="6">
        <f>IF('質指数（労働）'!I80&gt;0,LN('質指数（労働）'!I80),0)</f>
        <v>-0.1037721234057533</v>
      </c>
      <c r="J80" s="6">
        <f>IF('質指数（労働）'!J80&gt;0,LN('質指数（労働）'!J80),0)</f>
        <v>-9.9369508505849705E-2</v>
      </c>
    </row>
    <row r="81" spans="1:10" x14ac:dyDescent="0.15">
      <c r="A81" s="1">
        <v>4</v>
      </c>
      <c r="B81" s="1" t="s">
        <v>64</v>
      </c>
      <c r="C81" s="1">
        <v>9</v>
      </c>
      <c r="D81" s="1" t="s">
        <v>21</v>
      </c>
      <c r="E81" s="6">
        <f>IF('質指数（労働）'!E81&gt;0,LN('質指数（労働）'!E81),0)</f>
        <v>-7.8391712550316447E-2</v>
      </c>
      <c r="F81" s="6">
        <f>IF('質指数（労働）'!F81&gt;0,LN('質指数（労働）'!F81),0)</f>
        <v>-5.8804475851386456E-2</v>
      </c>
      <c r="G81" s="6">
        <f>IF('質指数（労働）'!G81&gt;0,LN('質指数（労働）'!G81),0)</f>
        <v>-5.146636910460798E-2</v>
      </c>
      <c r="H81" s="6">
        <f>IF('質指数（労働）'!H81&gt;0,LN('質指数（労働）'!H81),0)</f>
        <v>-4.2647485110169775E-2</v>
      </c>
      <c r="I81" s="6">
        <f>IF('質指数（労働）'!I81&gt;0,LN('質指数（労働）'!I81),0)</f>
        <v>-7.70562136854024E-2</v>
      </c>
      <c r="J81" s="6">
        <f>IF('質指数（労働）'!J81&gt;0,LN('質指数（労働）'!J81),0)</f>
        <v>-8.0517617637148972E-2</v>
      </c>
    </row>
    <row r="82" spans="1:10" x14ac:dyDescent="0.15">
      <c r="A82" s="1">
        <v>4</v>
      </c>
      <c r="B82" s="1" t="s">
        <v>64</v>
      </c>
      <c r="C82" s="1">
        <v>10</v>
      </c>
      <c r="D82" s="1" t="s">
        <v>22</v>
      </c>
      <c r="E82" s="6">
        <f>IF('質指数（労働）'!E82&gt;0,LN('質指数（労働）'!E82),0)</f>
        <v>-0.12395235928708409</v>
      </c>
      <c r="F82" s="6">
        <f>IF('質指数（労働）'!F82&gt;0,LN('質指数（労働）'!F82),0)</f>
        <v>-0.15130041599861191</v>
      </c>
      <c r="G82" s="6">
        <f>IF('質指数（労働）'!G82&gt;0,LN('質指数（労働）'!G82),0)</f>
        <v>-0.13063523218860948</v>
      </c>
      <c r="H82" s="6">
        <f>IF('質指数（労働）'!H82&gt;0,LN('質指数（労働）'!H82),0)</f>
        <v>-9.8600006603684232E-2</v>
      </c>
      <c r="I82" s="6">
        <f>IF('質指数（労働）'!I82&gt;0,LN('質指数（労働）'!I82),0)</f>
        <v>-8.0036975920436848E-2</v>
      </c>
      <c r="J82" s="6">
        <f>IF('質指数（労働）'!J82&gt;0,LN('質指数（労働）'!J82),0)</f>
        <v>-8.4008176825361908E-2</v>
      </c>
    </row>
    <row r="83" spans="1:10" x14ac:dyDescent="0.15">
      <c r="A83" s="1">
        <v>4</v>
      </c>
      <c r="B83" s="1" t="s">
        <v>64</v>
      </c>
      <c r="C83" s="1">
        <v>11</v>
      </c>
      <c r="D83" s="1" t="s">
        <v>23</v>
      </c>
      <c r="E83" s="6">
        <f>IF('質指数（労働）'!E83&gt;0,LN('質指数（労働）'!E83),0)</f>
        <v>-8.6660802076961987E-2</v>
      </c>
      <c r="F83" s="6">
        <f>IF('質指数（労働）'!F83&gt;0,LN('質指数（労働）'!F83),0)</f>
        <v>-6.6749582115134681E-2</v>
      </c>
      <c r="G83" s="6">
        <f>IF('質指数（労働）'!G83&gt;0,LN('質指数（労働）'!G83),0)</f>
        <v>-7.3323209648003124E-2</v>
      </c>
      <c r="H83" s="6">
        <f>IF('質指数（労働）'!H83&gt;0,LN('質指数（労働）'!H83),0)</f>
        <v>-3.6191920932833771E-2</v>
      </c>
      <c r="I83" s="6">
        <f>IF('質指数（労働）'!I83&gt;0,LN('質指数（労働）'!I83),0)</f>
        <v>-3.271861229895353E-2</v>
      </c>
      <c r="J83" s="6">
        <f>IF('質指数（労働）'!J83&gt;0,LN('質指数（労働）'!J83),0)</f>
        <v>-2.9016990401028824E-2</v>
      </c>
    </row>
    <row r="84" spans="1:10" x14ac:dyDescent="0.15">
      <c r="A84" s="1">
        <v>4</v>
      </c>
      <c r="B84" s="1" t="s">
        <v>64</v>
      </c>
      <c r="C84" s="1">
        <v>12</v>
      </c>
      <c r="D84" s="1" t="s">
        <v>24</v>
      </c>
      <c r="E84" s="6">
        <f>IF('質指数（労働）'!E84&gt;0,LN('質指数（労働）'!E84),0)</f>
        <v>-0.29503357836868682</v>
      </c>
      <c r="F84" s="6">
        <f>IF('質指数（労働）'!F84&gt;0,LN('質指数（労働）'!F84),0)</f>
        <v>-0.27343152396656395</v>
      </c>
      <c r="G84" s="6">
        <f>IF('質指数（労働）'!G84&gt;0,LN('質指数（労働）'!G84),0)</f>
        <v>-0.27039139448272503</v>
      </c>
      <c r="H84" s="6">
        <f>IF('質指数（労働）'!H84&gt;0,LN('質指数（労働）'!H84),0)</f>
        <v>-0.14588444879374662</v>
      </c>
      <c r="I84" s="6">
        <f>IF('質指数（労働）'!I84&gt;0,LN('質指数（労働）'!I84),0)</f>
        <v>-9.0532261358329313E-2</v>
      </c>
      <c r="J84" s="6">
        <f>IF('質指数（労働）'!J84&gt;0,LN('質指数（労働）'!J84),0)</f>
        <v>-8.0150765095209561E-2</v>
      </c>
    </row>
    <row r="85" spans="1:10" x14ac:dyDescent="0.15">
      <c r="A85" s="1">
        <v>4</v>
      </c>
      <c r="B85" s="1" t="s">
        <v>266</v>
      </c>
      <c r="C85" s="1">
        <v>13</v>
      </c>
      <c r="D85" s="1" t="s">
        <v>25</v>
      </c>
      <c r="E85" s="6">
        <f>IF('質指数（労働）'!E85&gt;0,LN('質指数（労働）'!E85),0)</f>
        <v>-9.9160914251759311E-2</v>
      </c>
      <c r="F85" s="6">
        <f>IF('質指数（労働）'!F85&gt;0,LN('質指数（労働）'!F85),0)</f>
        <v>-0.10406350101335145</v>
      </c>
      <c r="G85" s="6">
        <f>IF('質指数（労働）'!G85&gt;0,LN('質指数（労働）'!G85),0)</f>
        <v>-9.9743666292533131E-2</v>
      </c>
      <c r="H85" s="6">
        <f>IF('質指数（労働）'!H85&gt;0,LN('質指数（労働）'!H85),0)</f>
        <v>-5.8867718512511789E-2</v>
      </c>
      <c r="I85" s="6">
        <f>IF('質指数（労働）'!I85&gt;0,LN('質指数（労働）'!I85),0)</f>
        <v>-6.8448841455587522E-2</v>
      </c>
      <c r="J85" s="6">
        <f>IF('質指数（労働）'!J85&gt;0,LN('質指数（労働）'!J85),0)</f>
        <v>-6.7820278620299115E-2</v>
      </c>
    </row>
    <row r="86" spans="1:10" x14ac:dyDescent="0.15">
      <c r="A86" s="1">
        <v>4</v>
      </c>
      <c r="B86" s="1" t="s">
        <v>64</v>
      </c>
      <c r="C86" s="1">
        <v>14</v>
      </c>
      <c r="D86" s="1" t="s">
        <v>26</v>
      </c>
      <c r="E86" s="6">
        <f>IF('質指数（労働）'!E86&gt;0,LN('質指数（労働）'!E86),0)</f>
        <v>-0.18337639027911393</v>
      </c>
      <c r="F86" s="6">
        <f>IF('質指数（労働）'!F86&gt;0,LN('質指数（労働）'!F86),0)</f>
        <v>-0.21567581354599044</v>
      </c>
      <c r="G86" s="6">
        <f>IF('質指数（労働）'!G86&gt;0,LN('質指数（労働）'!G86),0)</f>
        <v>-0.20993425579950967</v>
      </c>
      <c r="H86" s="6">
        <f>IF('質指数（労働）'!H86&gt;0,LN('質指数（労働）'!H86),0)</f>
        <v>-0.11850111372418597</v>
      </c>
      <c r="I86" s="6">
        <f>IF('質指数（労働）'!I86&gt;0,LN('質指数（労働）'!I86),0)</f>
        <v>-7.9179011385923259E-2</v>
      </c>
      <c r="J86" s="6">
        <f>IF('質指数（労働）'!J86&gt;0,LN('質指数（労働）'!J86),0)</f>
        <v>-7.7276153918627341E-2</v>
      </c>
    </row>
    <row r="87" spans="1:10" x14ac:dyDescent="0.15">
      <c r="A87" s="1">
        <v>4</v>
      </c>
      <c r="B87" s="1" t="s">
        <v>266</v>
      </c>
      <c r="C87" s="1">
        <v>15</v>
      </c>
      <c r="D87" s="1" t="s">
        <v>27</v>
      </c>
      <c r="E87" s="6">
        <f>IF('質指数（労働）'!E87&gt;0,LN('質指数（労働）'!E87),0)</f>
        <v>-0.21666377282671143</v>
      </c>
      <c r="F87" s="6">
        <f>IF('質指数（労働）'!F87&gt;0,LN('質指数（労働）'!F87),0)</f>
        <v>-0.22769730602540902</v>
      </c>
      <c r="G87" s="6">
        <f>IF('質指数（労働）'!G87&gt;0,LN('質指数（労働）'!G87),0)</f>
        <v>-0.21399226853209422</v>
      </c>
      <c r="H87" s="6">
        <f>IF('質指数（労働）'!H87&gt;0,LN('質指数（労働）'!H87),0)</f>
        <v>-0.15657594383343948</v>
      </c>
      <c r="I87" s="6">
        <f>IF('質指数（労働）'!I87&gt;0,LN('質指数（労働）'!I87),0)</f>
        <v>-0.1040399658531436</v>
      </c>
      <c r="J87" s="6">
        <f>IF('質指数（労働）'!J87&gt;0,LN('質指数（労働）'!J87),0)</f>
        <v>-9.0947745650254458E-2</v>
      </c>
    </row>
    <row r="88" spans="1:10" x14ac:dyDescent="0.15">
      <c r="A88" s="1">
        <v>4</v>
      </c>
      <c r="B88" s="1" t="s">
        <v>265</v>
      </c>
      <c r="C88" s="1">
        <v>16</v>
      </c>
      <c r="D88" s="1" t="s">
        <v>10</v>
      </c>
      <c r="E88" s="6">
        <f>IF('質指数（労働）'!E88&gt;0,LN('質指数（労働）'!E88),0)</f>
        <v>-7.4197563543029324E-2</v>
      </c>
      <c r="F88" s="6">
        <f>IF('質指数（労働）'!F88&gt;0,LN('質指数（労働）'!F88),0)</f>
        <v>-6.6941093162568674E-2</v>
      </c>
      <c r="G88" s="6">
        <f>IF('質指数（労働）'!G88&gt;0,LN('質指数（労働）'!G88),0)</f>
        <v>-4.1721797501179027E-2</v>
      </c>
      <c r="H88" s="6">
        <f>IF('質指数（労働）'!H88&gt;0,LN('質指数（労働）'!H88),0)</f>
        <v>-2.9189386754186558E-2</v>
      </c>
      <c r="I88" s="6">
        <f>IF('質指数（労働）'!I88&gt;0,LN('質指数（労働）'!I88),0)</f>
        <v>-9.4062965904017793E-3</v>
      </c>
      <c r="J88" s="6">
        <f>IF('質指数（労働）'!J88&gt;0,LN('質指数（労働）'!J88),0)</f>
        <v>2.8556276742725201E-3</v>
      </c>
    </row>
    <row r="89" spans="1:10" x14ac:dyDescent="0.15">
      <c r="A89" s="1">
        <v>4</v>
      </c>
      <c r="B89" s="1" t="s">
        <v>265</v>
      </c>
      <c r="C89" s="1">
        <v>17</v>
      </c>
      <c r="D89" s="1" t="s">
        <v>11</v>
      </c>
      <c r="E89" s="6">
        <f>IF('質指数（労働）'!E89&gt;0,LN('質指数（労働）'!E89),0)</f>
        <v>0.27817022386328005</v>
      </c>
      <c r="F89" s="6">
        <f>IF('質指数（労働）'!F89&gt;0,LN('質指数（労働）'!F89),0)</f>
        <v>0.10701835196957571</v>
      </c>
      <c r="G89" s="6">
        <f>IF('質指数（労働）'!G89&gt;0,LN('質指数（労働）'!G89),0)</f>
        <v>5.8862264785749623E-2</v>
      </c>
      <c r="H89" s="6">
        <f>IF('質指数（労働）'!H89&gt;0,LN('質指数（労働）'!H89),0)</f>
        <v>0.11341377151288172</v>
      </c>
      <c r="I89" s="6">
        <f>IF('質指数（労働）'!I89&gt;0,LN('質指数（労働）'!I89),0)</f>
        <v>9.043166750269889E-2</v>
      </c>
      <c r="J89" s="6">
        <f>IF('質指数（労働）'!J89&gt;0,LN('質指数（労働）'!J89),0)</f>
        <v>6.4940444735022126E-2</v>
      </c>
    </row>
    <row r="90" spans="1:10" x14ac:dyDescent="0.15">
      <c r="A90" s="1">
        <v>4</v>
      </c>
      <c r="B90" s="1" t="s">
        <v>265</v>
      </c>
      <c r="C90" s="1">
        <v>18</v>
      </c>
      <c r="D90" s="1" t="s">
        <v>12</v>
      </c>
      <c r="E90" s="6">
        <f>IF('質指数（労働）'!E90&gt;0,LN('質指数（労働）'!E90),0)</f>
        <v>-0.17991759474749483</v>
      </c>
      <c r="F90" s="6">
        <f>IF('質指数（労働）'!F90&gt;0,LN('質指数（労働）'!F90),0)</f>
        <v>-0.16350988815369127</v>
      </c>
      <c r="G90" s="6">
        <f>IF('質指数（労働）'!G90&gt;0,LN('質指数（労働）'!G90),0)</f>
        <v>-0.14838013617522824</v>
      </c>
      <c r="H90" s="6">
        <f>IF('質指数（労働）'!H90&gt;0,LN('質指数（労働）'!H90),0)</f>
        <v>-0.12743992782940142</v>
      </c>
      <c r="I90" s="6">
        <f>IF('質指数（労働）'!I90&gt;0,LN('質指数（労働）'!I90),0)</f>
        <v>-0.1576691910426532</v>
      </c>
      <c r="J90" s="6">
        <f>IF('質指数（労働）'!J90&gt;0,LN('質指数（労働）'!J90),0)</f>
        <v>-0.14315782850137201</v>
      </c>
    </row>
    <row r="91" spans="1:10" x14ac:dyDescent="0.15">
      <c r="A91" s="1">
        <v>4</v>
      </c>
      <c r="B91" s="1" t="s">
        <v>265</v>
      </c>
      <c r="C91" s="1">
        <v>19</v>
      </c>
      <c r="D91" s="1" t="s">
        <v>13</v>
      </c>
      <c r="E91" s="6">
        <f>IF('質指数（労働）'!E91&gt;0,LN('質指数（労働）'!E91),0)</f>
        <v>-6.2205260181207964E-2</v>
      </c>
      <c r="F91" s="6">
        <f>IF('質指数（労働）'!F91&gt;0,LN('質指数（労働）'!F91),0)</f>
        <v>-6.1691627484447405E-2</v>
      </c>
      <c r="G91" s="6">
        <f>IF('質指数（労働）'!G91&gt;0,LN('質指数（労働）'!G91),0)</f>
        <v>-3.1813159878498629E-2</v>
      </c>
      <c r="H91" s="6">
        <f>IF('質指数（労働）'!H91&gt;0,LN('質指数（労働）'!H91),0)</f>
        <v>-2.2205210989283259E-2</v>
      </c>
      <c r="I91" s="6">
        <f>IF('質指数（労働）'!I91&gt;0,LN('質指数（労働）'!I91),0)</f>
        <v>-4.0896249542139988E-2</v>
      </c>
      <c r="J91" s="6">
        <f>IF('質指数（労働）'!J91&gt;0,LN('質指数（労働）'!J91),0)</f>
        <v>-6.3192304797814666E-2</v>
      </c>
    </row>
    <row r="92" spans="1:10" x14ac:dyDescent="0.15">
      <c r="A92" s="1">
        <v>4</v>
      </c>
      <c r="B92" s="1" t="s">
        <v>267</v>
      </c>
      <c r="C92" s="1">
        <v>20</v>
      </c>
      <c r="D92" s="1" t="s">
        <v>14</v>
      </c>
      <c r="E92" s="6">
        <f>IF('質指数（労働）'!E92&gt;0,LN('質指数（労働）'!E92),0)</f>
        <v>-0.1259659390556819</v>
      </c>
      <c r="F92" s="6">
        <f>IF('質指数（労働）'!F92&gt;0,LN('質指数（労働）'!F92),0)</f>
        <v>-3.2401298460740156E-2</v>
      </c>
      <c r="G92" s="6">
        <f>IF('質指数（労働）'!G92&gt;0,LN('質指数（労働）'!G92),0)</f>
        <v>-1.6719379866748846E-2</v>
      </c>
      <c r="H92" s="6">
        <f>IF('質指数（労働）'!H92&gt;0,LN('質指数（労働）'!H92),0)</f>
        <v>-4.9575084930291079E-2</v>
      </c>
      <c r="I92" s="6">
        <f>IF('質指数（労働）'!I92&gt;0,LN('質指数（労働）'!I92),0)</f>
        <v>-4.035743974939128E-2</v>
      </c>
      <c r="J92" s="6">
        <f>IF('質指数（労働）'!J92&gt;0,LN('質指数（労働）'!J92),0)</f>
        <v>-2.1461887863858536E-2</v>
      </c>
    </row>
    <row r="93" spans="1:10" x14ac:dyDescent="0.15">
      <c r="A93" s="1">
        <v>4</v>
      </c>
      <c r="B93" s="1" t="s">
        <v>264</v>
      </c>
      <c r="C93" s="1">
        <v>21</v>
      </c>
      <c r="D93" s="1" t="s">
        <v>15</v>
      </c>
      <c r="E93" s="6">
        <f>IF('質指数（労働）'!E93&gt;0,LN('質指数（労働）'!E93),0)</f>
        <v>3.857461818248472E-2</v>
      </c>
      <c r="F93" s="6">
        <f>IF('質指数（労働）'!F93&gt;0,LN('質指数（労働）'!F93),0)</f>
        <v>3.514395437935583E-2</v>
      </c>
      <c r="G93" s="6">
        <f>IF('質指数（労働）'!G93&gt;0,LN('質指数（労働）'!G93),0)</f>
        <v>1.4481496045705399E-2</v>
      </c>
      <c r="H93" s="6">
        <f>IF('質指数（労働）'!H93&gt;0,LN('質指数（労働）'!H93),0)</f>
        <v>-1.1365145041557442E-2</v>
      </c>
      <c r="I93" s="6">
        <f>IF('質指数（労働）'!I93&gt;0,LN('質指数（労働）'!I93),0)</f>
        <v>-3.1084831733427298E-2</v>
      </c>
      <c r="J93" s="6">
        <f>IF('質指数（労働）'!J93&gt;0,LN('質指数（労働）'!J93),0)</f>
        <v>-4.3215552996151201E-2</v>
      </c>
    </row>
    <row r="94" spans="1:10" x14ac:dyDescent="0.15">
      <c r="A94" s="1">
        <v>4</v>
      </c>
      <c r="B94" s="1" t="s">
        <v>59</v>
      </c>
      <c r="C94" s="1">
        <v>22</v>
      </c>
      <c r="D94" s="1" t="s">
        <v>7</v>
      </c>
      <c r="E94" s="6">
        <f>IF('質指数（労働）'!E94&gt;0,LN('質指数（労働）'!E94),0)</f>
        <v>-9.5931731146544574E-2</v>
      </c>
      <c r="F94" s="6">
        <f>IF('質指数（労働）'!F94&gt;0,LN('質指数（労働）'!F94),0)</f>
        <v>-0.14253082243804274</v>
      </c>
      <c r="G94" s="6">
        <f>IF('質指数（労働）'!G94&gt;0,LN('質指数（労働）'!G94),0)</f>
        <v>-0.10422539395017534</v>
      </c>
      <c r="H94" s="6">
        <f>IF('質指数（労働）'!H94&gt;0,LN('質指数（労働）'!H94),0)</f>
        <v>-5.638287172922906E-2</v>
      </c>
      <c r="I94" s="6">
        <f>IF('質指数（労働）'!I94&gt;0,LN('質指数（労働）'!I94),0)</f>
        <v>-5.6516648605034768E-2</v>
      </c>
      <c r="J94" s="6">
        <f>IF('質指数（労働）'!J94&gt;0,LN('質指数（労働）'!J94),0)</f>
        <v>-4.6875304969547074E-2</v>
      </c>
    </row>
    <row r="95" spans="1:10" x14ac:dyDescent="0.15">
      <c r="A95" s="1">
        <v>4</v>
      </c>
      <c r="B95" s="1" t="s">
        <v>59</v>
      </c>
      <c r="C95" s="1">
        <v>23</v>
      </c>
      <c r="D95" s="1" t="s">
        <v>28</v>
      </c>
      <c r="E95" s="6">
        <f>IF('質指数（労働）'!E95&gt;0,LN('質指数（労働）'!E95),0)</f>
        <v>0.18328215548430676</v>
      </c>
      <c r="F95" s="6">
        <f>IF('質指数（労働）'!F95&gt;0,LN('質指数（労働）'!F95),0)</f>
        <v>0.13032454852227221</v>
      </c>
      <c r="G95" s="6">
        <f>IF('質指数（労働）'!G95&gt;0,LN('質指数（労働）'!G95),0)</f>
        <v>0.13977841902285276</v>
      </c>
      <c r="H95" s="6">
        <f>IF('質指数（労働）'!H95&gt;0,LN('質指数（労働）'!H95),0)</f>
        <v>0.17042203804982117</v>
      </c>
      <c r="I95" s="6">
        <f>IF('質指数（労働）'!I95&gt;0,LN('質指数（労働）'!I95),0)</f>
        <v>0.17230425074330499</v>
      </c>
      <c r="J95" s="6">
        <f>IF('質指数（労働）'!J95&gt;0,LN('質指数（労働）'!J95),0)</f>
        <v>0.18074885694434831</v>
      </c>
    </row>
    <row r="96" spans="1:10" x14ac:dyDescent="0.15">
      <c r="A96" s="1">
        <v>5</v>
      </c>
      <c r="B96" s="1" t="s">
        <v>268</v>
      </c>
      <c r="C96" s="1">
        <v>1</v>
      </c>
      <c r="D96" s="1" t="s">
        <v>8</v>
      </c>
      <c r="E96" s="6">
        <f>IF('質指数（労働）'!E96&gt;0,LN('質指数（労働）'!E96),0)</f>
        <v>-0.78427943093395447</v>
      </c>
      <c r="F96" s="6">
        <f>IF('質指数（労働）'!F96&gt;0,LN('質指数（労働）'!F96),0)</f>
        <v>-0.60742853198481495</v>
      </c>
      <c r="G96" s="6">
        <f>IF('質指数（労働）'!G96&gt;0,LN('質指数（労働）'!G96),0)</f>
        <v>-0.6117442599428129</v>
      </c>
      <c r="H96" s="6">
        <f>IF('質指数（労働）'!H96&gt;0,LN('質指数（労働）'!H96),0)</f>
        <v>-0.53181651064262914</v>
      </c>
      <c r="I96" s="6">
        <f>IF('質指数（労働）'!I96&gt;0,LN('質指数（労働）'!I96),0)</f>
        <v>-0.42498249543675976</v>
      </c>
      <c r="J96" s="6">
        <f>IF('質指数（労働）'!J96&gt;0,LN('質指数（労働）'!J96),0)</f>
        <v>-0.3827242116883427</v>
      </c>
    </row>
    <row r="97" spans="1:10" x14ac:dyDescent="0.15">
      <c r="A97" s="1">
        <v>5</v>
      </c>
      <c r="B97" s="1" t="s">
        <v>69</v>
      </c>
      <c r="C97" s="1">
        <v>2</v>
      </c>
      <c r="D97" s="1" t="s">
        <v>9</v>
      </c>
      <c r="E97" s="6">
        <f>IF('質指数（労働）'!E97&gt;0,LN('質指数（労働）'!E97),0)</f>
        <v>0.65029100908987614</v>
      </c>
      <c r="F97" s="6">
        <f>IF('質指数（労働）'!F97&gt;0,LN('質指数（労働）'!F97),0)</f>
        <v>0.58976292026825261</v>
      </c>
      <c r="G97" s="6">
        <f>IF('質指数（労働）'!G97&gt;0,LN('質指数（労働）'!G97),0)</f>
        <v>0.36532335820012773</v>
      </c>
      <c r="H97" s="6">
        <f>IF('質指数（労働）'!H97&gt;0,LN('質指数（労働）'!H97),0)</f>
        <v>0.43872833453935034</v>
      </c>
      <c r="I97" s="6">
        <f>IF('質指数（労働）'!I97&gt;0,LN('質指数（労働）'!I97),0)</f>
        <v>0.28609824928051891</v>
      </c>
      <c r="J97" s="6">
        <f>IF('質指数（労働）'!J97&gt;0,LN('質指数（労働）'!J97),0)</f>
        <v>0.23062427331858451</v>
      </c>
    </row>
    <row r="98" spans="1:10" x14ac:dyDescent="0.15">
      <c r="A98" s="1">
        <v>5</v>
      </c>
      <c r="B98" s="1" t="s">
        <v>71</v>
      </c>
      <c r="C98" s="1">
        <v>3</v>
      </c>
      <c r="D98" s="1" t="s">
        <v>16</v>
      </c>
      <c r="E98" s="6">
        <f>IF('質指数（労働）'!E98&gt;0,LN('質指数（労働）'!E98),0)</f>
        <v>-0.28167557336623772</v>
      </c>
      <c r="F98" s="6">
        <f>IF('質指数（労働）'!F98&gt;0,LN('質指数（労働）'!F98),0)</f>
        <v>-0.33151198344274901</v>
      </c>
      <c r="G98" s="6">
        <f>IF('質指数（労働）'!G98&gt;0,LN('質指数（労働）'!G98),0)</f>
        <v>-0.33889695758356209</v>
      </c>
      <c r="H98" s="6">
        <f>IF('質指数（労働）'!H98&gt;0,LN('質指数（労働）'!H98),0)</f>
        <v>-0.27889777829009632</v>
      </c>
      <c r="I98" s="6">
        <f>IF('質指数（労働）'!I98&gt;0,LN('質指数（労働）'!I98),0)</f>
        <v>-0.28670246904046937</v>
      </c>
      <c r="J98" s="6">
        <f>IF('質指数（労働）'!J98&gt;0,LN('質指数（労働）'!J98),0)</f>
        <v>-0.28241717895057084</v>
      </c>
    </row>
    <row r="99" spans="1:10" x14ac:dyDescent="0.15">
      <c r="A99" s="1">
        <v>5</v>
      </c>
      <c r="B99" s="1" t="s">
        <v>269</v>
      </c>
      <c r="C99" s="1">
        <v>4</v>
      </c>
      <c r="D99" s="1" t="s">
        <v>17</v>
      </c>
      <c r="E99" s="6">
        <f>IF('質指数（労働）'!E99&gt;0,LN('質指数（労働）'!E99),0)</f>
        <v>-0.4082406464339981</v>
      </c>
      <c r="F99" s="6">
        <f>IF('質指数（労働）'!F99&gt;0,LN('質指数（労働）'!F99),0)</f>
        <v>-0.48138279603740813</v>
      </c>
      <c r="G99" s="6">
        <f>IF('質指数（労働）'!G99&gt;0,LN('質指数（労働）'!G99),0)</f>
        <v>-0.46532485136659291</v>
      </c>
      <c r="H99" s="6">
        <f>IF('質指数（労働）'!H99&gt;0,LN('質指数（労働）'!H99),0)</f>
        <v>-0.40576745514145396</v>
      </c>
      <c r="I99" s="6">
        <f>IF('質指数（労働）'!I99&gt;0,LN('質指数（労働）'!I99),0)</f>
        <v>-0.38375504807130045</v>
      </c>
      <c r="J99" s="6">
        <f>IF('質指数（労働）'!J99&gt;0,LN('質指数（労働）'!J99),0)</f>
        <v>-0.37608516395815206</v>
      </c>
    </row>
    <row r="100" spans="1:10" x14ac:dyDescent="0.15">
      <c r="A100" s="1">
        <v>5</v>
      </c>
      <c r="B100" s="1" t="s">
        <v>71</v>
      </c>
      <c r="C100" s="1">
        <v>5</v>
      </c>
      <c r="D100" s="1" t="s">
        <v>18</v>
      </c>
      <c r="E100" s="6">
        <f>IF('質指数（労働）'!E100&gt;0,LN('質指数（労働）'!E100),0)</f>
        <v>-0.17474414796372403</v>
      </c>
      <c r="F100" s="6">
        <f>IF('質指数（労働）'!F100&gt;0,LN('質指数（労働）'!F100),0)</f>
        <v>-0.19108141003553289</v>
      </c>
      <c r="G100" s="6">
        <f>IF('質指数（労働）'!G100&gt;0,LN('質指数（労働）'!G100),0)</f>
        <v>-0.20129691436934091</v>
      </c>
      <c r="H100" s="6">
        <f>IF('質指数（労働）'!H100&gt;0,LN('質指数（労働）'!H100),0)</f>
        <v>-0.11616436475469766</v>
      </c>
      <c r="I100" s="6">
        <f>IF('質指数（労働）'!I100&gt;0,LN('質指数（労働）'!I100),0)</f>
        <v>-0.10001105818040586</v>
      </c>
      <c r="J100" s="6">
        <f>IF('質指数（労働）'!J100&gt;0,LN('質指数（労働）'!J100),0)</f>
        <v>-9.7099496004072736E-2</v>
      </c>
    </row>
    <row r="101" spans="1:10" x14ac:dyDescent="0.15">
      <c r="A101" s="1">
        <v>5</v>
      </c>
      <c r="B101" s="1" t="s">
        <v>269</v>
      </c>
      <c r="C101" s="1">
        <v>6</v>
      </c>
      <c r="D101" s="1" t="s">
        <v>2</v>
      </c>
      <c r="E101" s="6">
        <f>IF('質指数（労働）'!E101&gt;0,LN('質指数（労働）'!E101),0)</f>
        <v>-8.6242867993894939E-2</v>
      </c>
      <c r="F101" s="6">
        <f>IF('質指数（労働）'!F101&gt;0,LN('質指数（労働）'!F101),0)</f>
        <v>-0.10252539456554806</v>
      </c>
      <c r="G101" s="6">
        <f>IF('質指数（労働）'!G101&gt;0,LN('質指数（労働）'!G101),0)</f>
        <v>-0.11381017212639706</v>
      </c>
      <c r="H101" s="6">
        <f>IF('質指数（労働）'!H101&gt;0,LN('質指数（労働）'!H101),0)</f>
        <v>-2.1844901247230465E-2</v>
      </c>
      <c r="I101" s="6">
        <f>IF('質指数（労働）'!I101&gt;0,LN('質指数（労働）'!I101),0)</f>
        <v>-4.3909589768055993E-2</v>
      </c>
      <c r="J101" s="6">
        <f>IF('質指数（労働）'!J101&gt;0,LN('質指数（労働）'!J101),0)</f>
        <v>-4.2467754700154313E-2</v>
      </c>
    </row>
    <row r="102" spans="1:10" x14ac:dyDescent="0.15">
      <c r="A102" s="1">
        <v>5</v>
      </c>
      <c r="B102" s="1" t="s">
        <v>71</v>
      </c>
      <c r="C102" s="1">
        <v>7</v>
      </c>
      <c r="D102" s="1" t="s">
        <v>19</v>
      </c>
      <c r="E102" s="6">
        <f>IF('質指数（労働）'!E102&gt;0,LN('質指数（労働）'!E102),0)</f>
        <v>2.8234909981379352E-2</v>
      </c>
      <c r="F102" s="6">
        <f>IF('質指数（労働）'!F102&gt;0,LN('質指数（労働）'!F102),0)</f>
        <v>-7.575435306566008E-3</v>
      </c>
      <c r="G102" s="6">
        <f>IF('質指数（労働）'!G102&gt;0,LN('質指数（労働）'!G102),0)</f>
        <v>4.2272298572663805E-2</v>
      </c>
      <c r="H102" s="6">
        <f>IF('質指数（労働）'!H102&gt;0,LN('質指数（労働）'!H102),0)</f>
        <v>0.13201059443108984</v>
      </c>
      <c r="I102" s="6">
        <f>IF('質指数（労働）'!I102&gt;0,LN('質指数（労働）'!I102),0)</f>
        <v>0.15730705131316883</v>
      </c>
      <c r="J102" s="6">
        <f>IF('質指数（労働）'!J102&gt;0,LN('質指数（労働）'!J102),0)</f>
        <v>0.13723067619050944</v>
      </c>
    </row>
    <row r="103" spans="1:10" x14ac:dyDescent="0.15">
      <c r="A103" s="1">
        <v>5</v>
      </c>
      <c r="B103" s="1" t="s">
        <v>71</v>
      </c>
      <c r="C103" s="1">
        <v>8</v>
      </c>
      <c r="D103" s="1" t="s">
        <v>20</v>
      </c>
      <c r="E103" s="6">
        <f>IF('質指数（労働）'!E103&gt;0,LN('質指数（労働）'!E103),0)</f>
        <v>-0.15827841240356125</v>
      </c>
      <c r="F103" s="6">
        <f>IF('質指数（労働）'!F103&gt;0,LN('質指数（労働）'!F103),0)</f>
        <v>-0.17828211417180617</v>
      </c>
      <c r="G103" s="6">
        <f>IF('質指数（労働）'!G103&gt;0,LN('質指数（労働）'!G103),0)</f>
        <v>-0.18577181538780449</v>
      </c>
      <c r="H103" s="6">
        <f>IF('質指数（労働）'!H103&gt;0,LN('質指数（労働）'!H103),0)</f>
        <v>-0.10133420181191122</v>
      </c>
      <c r="I103" s="6">
        <f>IF('質指数（労働）'!I103&gt;0,LN('質指数（労働）'!I103),0)</f>
        <v>-0.13763439190087964</v>
      </c>
      <c r="J103" s="6">
        <f>IF('質指数（労働）'!J103&gt;0,LN('質指数（労働）'!J103),0)</f>
        <v>-0.13889607216761354</v>
      </c>
    </row>
    <row r="104" spans="1:10" x14ac:dyDescent="0.15">
      <c r="A104" s="1">
        <v>5</v>
      </c>
      <c r="B104" s="1" t="s">
        <v>270</v>
      </c>
      <c r="C104" s="1">
        <v>9</v>
      </c>
      <c r="D104" s="1" t="s">
        <v>21</v>
      </c>
      <c r="E104" s="6">
        <f>IF('質指数（労働）'!E104&gt;0,LN('質指数（労働）'!E104),0)</f>
        <v>-5.7836818608172122E-2</v>
      </c>
      <c r="F104" s="6">
        <f>IF('質指数（労働）'!F104&gt;0,LN('質指数（労働）'!F104),0)</f>
        <v>-8.0991676048922795E-2</v>
      </c>
      <c r="G104" s="6">
        <f>IF('質指数（労働）'!G104&gt;0,LN('質指数（労働）'!G104),0)</f>
        <v>-9.5523317798043128E-2</v>
      </c>
      <c r="H104" s="6">
        <f>IF('質指数（労働）'!H104&gt;0,LN('質指数（労働）'!H104),0)</f>
        <v>-5.3595805271695565E-2</v>
      </c>
      <c r="I104" s="6">
        <f>IF('質指数（労働）'!I104&gt;0,LN('質指数（労働）'!I104),0)</f>
        <v>-9.9157567496997293E-2</v>
      </c>
      <c r="J104" s="6">
        <f>IF('質指数（労働）'!J104&gt;0,LN('質指数（労働）'!J104),0)</f>
        <v>-0.10764344743744843</v>
      </c>
    </row>
    <row r="105" spans="1:10" x14ac:dyDescent="0.15">
      <c r="A105" s="1">
        <v>5</v>
      </c>
      <c r="B105" s="1" t="s">
        <v>71</v>
      </c>
      <c r="C105" s="1">
        <v>10</v>
      </c>
      <c r="D105" s="1" t="s">
        <v>22</v>
      </c>
      <c r="E105" s="6">
        <f>IF('質指数（労働）'!E105&gt;0,LN('質指数（労働）'!E105),0)</f>
        <v>-0.11518398376927753</v>
      </c>
      <c r="F105" s="6">
        <f>IF('質指数（労働）'!F105&gt;0,LN('質指数（労働）'!F105),0)</f>
        <v>-0.18606672960151213</v>
      </c>
      <c r="G105" s="6">
        <f>IF('質指数（労働）'!G105&gt;0,LN('質指数（労働）'!G105),0)</f>
        <v>-0.17255741477983935</v>
      </c>
      <c r="H105" s="6">
        <f>IF('質指数（労働）'!H105&gt;0,LN('質指数（労働）'!H105),0)</f>
        <v>-0.11608405803311207</v>
      </c>
      <c r="I105" s="6">
        <f>IF('質指数（労働）'!I105&gt;0,LN('質指数（労働）'!I105),0)</f>
        <v>-0.10259325591295079</v>
      </c>
      <c r="J105" s="6">
        <f>IF('質指数（労働）'!J105&gt;0,LN('質指数（労働）'!J105),0)</f>
        <v>-0.11379133344035643</v>
      </c>
    </row>
    <row r="106" spans="1:10" x14ac:dyDescent="0.15">
      <c r="A106" s="1">
        <v>5</v>
      </c>
      <c r="B106" s="1" t="s">
        <v>71</v>
      </c>
      <c r="C106" s="1">
        <v>11</v>
      </c>
      <c r="D106" s="1" t="s">
        <v>23</v>
      </c>
      <c r="E106" s="6">
        <f>IF('質指数（労働）'!E106&gt;0,LN('質指数（労働）'!E106),0)</f>
        <v>-5.9961110892115602E-2</v>
      </c>
      <c r="F106" s="6">
        <f>IF('質指数（労働）'!F106&gt;0,LN('質指数（労働）'!F106),0)</f>
        <v>-9.1423756743637008E-2</v>
      </c>
      <c r="G106" s="6">
        <f>IF('質指数（労働）'!G106&gt;0,LN('質指数（労働）'!G106),0)</f>
        <v>-0.12640216740319815</v>
      </c>
      <c r="H106" s="6">
        <f>IF('質指数（労働）'!H106&gt;0,LN('質指数（労働）'!H106),0)</f>
        <v>-5.7498942697204403E-2</v>
      </c>
      <c r="I106" s="6">
        <f>IF('質指数（労働）'!I106&gt;0,LN('質指数（労働）'!I106),0)</f>
        <v>-6.5786034950268524E-2</v>
      </c>
      <c r="J106" s="6">
        <f>IF('質指数（労働）'!J106&gt;0,LN('質指数（労働）'!J106),0)</f>
        <v>-6.8418114739026828E-2</v>
      </c>
    </row>
    <row r="107" spans="1:10" x14ac:dyDescent="0.15">
      <c r="A107" s="1">
        <v>5</v>
      </c>
      <c r="B107" s="1" t="s">
        <v>71</v>
      </c>
      <c r="C107" s="1">
        <v>12</v>
      </c>
      <c r="D107" s="1" t="s">
        <v>24</v>
      </c>
      <c r="E107" s="6">
        <f>IF('質指数（労働）'!E107&gt;0,LN('質指数（労働）'!E107),0)</f>
        <v>-0.29440694292070263</v>
      </c>
      <c r="F107" s="6">
        <f>IF('質指数（労働）'!F107&gt;0,LN('質指数（労働）'!F107),0)</f>
        <v>-0.32355808509724571</v>
      </c>
      <c r="G107" s="6">
        <f>IF('質指数（労働）'!G107&gt;0,LN('質指数（労働）'!G107),0)</f>
        <v>-0.3340825118277721</v>
      </c>
      <c r="H107" s="6">
        <f>IF('質指数（労働）'!H107&gt;0,LN('質指数（労働）'!H107),0)</f>
        <v>-0.18107862666413813</v>
      </c>
      <c r="I107" s="6">
        <f>IF('質指数（労働）'!I107&gt;0,LN('質指数（労働）'!I107),0)</f>
        <v>-0.14328149621795414</v>
      </c>
      <c r="J107" s="6">
        <f>IF('質指数（労働）'!J107&gt;0,LN('質指数（労働）'!J107),0)</f>
        <v>-0.13878560965051689</v>
      </c>
    </row>
    <row r="108" spans="1:10" x14ac:dyDescent="0.15">
      <c r="A108" s="1">
        <v>5</v>
      </c>
      <c r="B108" s="1" t="s">
        <v>71</v>
      </c>
      <c r="C108" s="1">
        <v>13</v>
      </c>
      <c r="D108" s="1" t="s">
        <v>25</v>
      </c>
      <c r="E108" s="6">
        <f>IF('質指数（労働）'!E108&gt;0,LN('質指数（労働）'!E108),0)</f>
        <v>4.8976543806539458E-4</v>
      </c>
      <c r="F108" s="6">
        <f>IF('質指数（労働）'!F108&gt;0,LN('質指数（労働）'!F108),0)</f>
        <v>-0.11396392468300957</v>
      </c>
      <c r="G108" s="6">
        <f>IF('質指数（労働）'!G108&gt;0,LN('質指数（労働）'!G108),0)</f>
        <v>-0.13362495889251391</v>
      </c>
      <c r="H108" s="6">
        <f>IF('質指数（労働）'!H108&gt;0,LN('質指数（労働）'!H108),0)</f>
        <v>-6.9651328468921789E-2</v>
      </c>
      <c r="I108" s="6">
        <f>IF('質指数（労働）'!I108&gt;0,LN('質指数（労働）'!I108),0)</f>
        <v>-8.95049092876819E-2</v>
      </c>
      <c r="J108" s="6">
        <f>IF('質指数（労働）'!J108&gt;0,LN('質指数（労働）'!J108),0)</f>
        <v>-9.3530973534308143E-2</v>
      </c>
    </row>
    <row r="109" spans="1:10" x14ac:dyDescent="0.15">
      <c r="A109" s="1">
        <v>5</v>
      </c>
      <c r="B109" s="1" t="s">
        <v>71</v>
      </c>
      <c r="C109" s="1">
        <v>14</v>
      </c>
      <c r="D109" s="1" t="s">
        <v>26</v>
      </c>
      <c r="E109" s="6">
        <f>IF('質指数（労働）'!E109&gt;0,LN('質指数（労働）'!E109),0)</f>
        <v>-9.8613064232247166E-2</v>
      </c>
      <c r="F109" s="6">
        <f>IF('質指数（労働）'!F109&gt;0,LN('質指数（労働）'!F109),0)</f>
        <v>-0.24998646138851519</v>
      </c>
      <c r="G109" s="6">
        <f>IF('質指数（労働）'!G109&gt;0,LN('質指数（労働）'!G109),0)</f>
        <v>-0.2650505749484357</v>
      </c>
      <c r="H109" s="6">
        <f>IF('質指数（労働）'!H109&gt;0,LN('質指数（労働）'!H109),0)</f>
        <v>-0.1434613677183566</v>
      </c>
      <c r="I109" s="6">
        <f>IF('質指数（労働）'!I109&gt;0,LN('質指数（労働）'!I109),0)</f>
        <v>-0.12609576418735541</v>
      </c>
      <c r="J109" s="6">
        <f>IF('質指数（労働）'!J109&gt;0,LN('質指数（労働）'!J109),0)</f>
        <v>-0.12897762280219338</v>
      </c>
    </row>
    <row r="110" spans="1:10" x14ac:dyDescent="0.15">
      <c r="A110" s="1">
        <v>5</v>
      </c>
      <c r="B110" s="1" t="s">
        <v>71</v>
      </c>
      <c r="C110" s="1">
        <v>15</v>
      </c>
      <c r="D110" s="1" t="s">
        <v>27</v>
      </c>
      <c r="E110" s="6">
        <f>IF('質指数（労働）'!E110&gt;0,LN('質指数（労働）'!E110),0)</f>
        <v>-0.23950026501321137</v>
      </c>
      <c r="F110" s="6">
        <f>IF('質指数（労働）'!F110&gt;0,LN('質指数（労働）'!F110),0)</f>
        <v>-0.2851186375261926</v>
      </c>
      <c r="G110" s="6">
        <f>IF('質指数（労働）'!G110&gt;0,LN('質指数（労働）'!G110),0)</f>
        <v>-0.28262530481861536</v>
      </c>
      <c r="H110" s="6">
        <f>IF('質指数（労働）'!H110&gt;0,LN('質指数（労働）'!H110),0)</f>
        <v>-0.1960031781058561</v>
      </c>
      <c r="I110" s="6">
        <f>IF('質指数（労働）'!I110&gt;0,LN('質指数（労働）'!I110),0)</f>
        <v>-0.14139399925506185</v>
      </c>
      <c r="J110" s="6">
        <f>IF('質指数（労働）'!J110&gt;0,LN('質指数（労働）'!J110),0)</f>
        <v>-0.12989962023173096</v>
      </c>
    </row>
    <row r="111" spans="1:10" x14ac:dyDescent="0.15">
      <c r="A111" s="1">
        <v>5</v>
      </c>
      <c r="B111" s="1" t="s">
        <v>271</v>
      </c>
      <c r="C111" s="1">
        <v>16</v>
      </c>
      <c r="D111" s="1" t="s">
        <v>10</v>
      </c>
      <c r="E111" s="6">
        <f>IF('質指数（労働）'!E111&gt;0,LN('質指数（労働）'!E111),0)</f>
        <v>-0.12898011694179845</v>
      </c>
      <c r="F111" s="6">
        <f>IF('質指数（労働）'!F111&gt;0,LN('質指数（労働）'!F111),0)</f>
        <v>-0.13201617601982735</v>
      </c>
      <c r="G111" s="6">
        <f>IF('質指数（労働）'!G111&gt;0,LN('質指数（労働）'!G111),0)</f>
        <v>-9.1589873402719665E-2</v>
      </c>
      <c r="H111" s="6">
        <f>IF('質指数（労働）'!H111&gt;0,LN('質指数（労働）'!H111),0)</f>
        <v>-6.9828873951857842E-2</v>
      </c>
      <c r="I111" s="6">
        <f>IF('質指数（労働）'!I111&gt;0,LN('質指数（労働）'!I111),0)</f>
        <v>-5.2071839241249772E-2</v>
      </c>
      <c r="J111" s="6">
        <f>IF('質指数（労働）'!J111&gt;0,LN('質指数（労働）'!J111),0)</f>
        <v>-3.494196840055358E-2</v>
      </c>
    </row>
    <row r="112" spans="1:10" x14ac:dyDescent="0.15">
      <c r="A112" s="1">
        <v>5</v>
      </c>
      <c r="B112" s="1" t="s">
        <v>69</v>
      </c>
      <c r="C112" s="1">
        <v>17</v>
      </c>
      <c r="D112" s="1" t="s">
        <v>11</v>
      </c>
      <c r="E112" s="6">
        <f>IF('質指数（労働）'!E112&gt;0,LN('質指数（労働）'!E112),0)</f>
        <v>0.33324667670686603</v>
      </c>
      <c r="F112" s="6">
        <f>IF('質指数（労働）'!F112&gt;0,LN('質指数（労働）'!F112),0)</f>
        <v>9.4058590555144109E-2</v>
      </c>
      <c r="G112" s="6">
        <f>IF('質指数（労働）'!G112&gt;0,LN('質指数（労働）'!G112),0)</f>
        <v>6.5279089059176842E-2</v>
      </c>
      <c r="H112" s="6">
        <f>IF('質指数（労働）'!H112&gt;0,LN('質指数（労働）'!H112),0)</f>
        <v>8.2859947759348726E-2</v>
      </c>
      <c r="I112" s="6">
        <f>IF('質指数（労働）'!I112&gt;0,LN('質指数（労働）'!I112),0)</f>
        <v>2.4109200446422233E-2</v>
      </c>
      <c r="J112" s="6">
        <f>IF('質指数（労働）'!J112&gt;0,LN('質指数（労働）'!J112),0)</f>
        <v>4.6711170057766489E-3</v>
      </c>
    </row>
    <row r="113" spans="1:10" x14ac:dyDescent="0.15">
      <c r="A113" s="1">
        <v>5</v>
      </c>
      <c r="B113" s="1" t="s">
        <v>69</v>
      </c>
      <c r="C113" s="1">
        <v>18</v>
      </c>
      <c r="D113" s="1" t="s">
        <v>12</v>
      </c>
      <c r="E113" s="6">
        <f>IF('質指数（労働）'!E113&gt;0,LN('質指数（労働）'!E113),0)</f>
        <v>-0.28054501963358452</v>
      </c>
      <c r="F113" s="6">
        <f>IF('質指数（労働）'!F113&gt;0,LN('質指数（労働）'!F113),0)</f>
        <v>-0.28075741381307057</v>
      </c>
      <c r="G113" s="6">
        <f>IF('質指数（労働）'!G113&gt;0,LN('質指数（労働）'!G113),0)</f>
        <v>-0.22747143404429526</v>
      </c>
      <c r="H113" s="6">
        <f>IF('質指数（労働）'!H113&gt;0,LN('質指数（労働）'!H113),0)</f>
        <v>-0.19531971410133903</v>
      </c>
      <c r="I113" s="6">
        <f>IF('質指数（労働）'!I113&gt;0,LN('質指数（労働）'!I113),0)</f>
        <v>-0.20908544044554681</v>
      </c>
      <c r="J113" s="6">
        <f>IF('質指数（労働）'!J113&gt;0,LN('質指数（労働）'!J113),0)</f>
        <v>-0.19067212057063188</v>
      </c>
    </row>
    <row r="114" spans="1:10" x14ac:dyDescent="0.15">
      <c r="A114" s="1">
        <v>5</v>
      </c>
      <c r="B114" s="1" t="s">
        <v>69</v>
      </c>
      <c r="C114" s="1">
        <v>19</v>
      </c>
      <c r="D114" s="1" t="s">
        <v>13</v>
      </c>
      <c r="E114" s="6">
        <f>IF('質指数（労働）'!E114&gt;0,LN('質指数（労働）'!E114),0)</f>
        <v>-2.4355690409612718E-2</v>
      </c>
      <c r="F114" s="6">
        <f>IF('質指数（労働）'!F114&gt;0,LN('質指数（労働）'!F114),0)</f>
        <v>-7.0033267896265558E-2</v>
      </c>
      <c r="G114" s="6">
        <f>IF('質指数（労働）'!G114&gt;0,LN('質指数（労働）'!G114),0)</f>
        <v>-2.3869553634883005E-2</v>
      </c>
      <c r="H114" s="6">
        <f>IF('質指数（労働）'!H114&gt;0,LN('質指数（労働）'!H114),0)</f>
        <v>-9.1698032290588524E-3</v>
      </c>
      <c r="I114" s="6">
        <f>IF('質指数（労働）'!I114&gt;0,LN('質指数（労働）'!I114),0)</f>
        <v>-3.9426760853583619E-2</v>
      </c>
      <c r="J114" s="6">
        <f>IF('質指数（労働）'!J114&gt;0,LN('質指数（労働）'!J114),0)</f>
        <v>-6.2500668481043631E-2</v>
      </c>
    </row>
    <row r="115" spans="1:10" x14ac:dyDescent="0.15">
      <c r="A115" s="1">
        <v>5</v>
      </c>
      <c r="B115" s="1" t="s">
        <v>69</v>
      </c>
      <c r="C115" s="1">
        <v>20</v>
      </c>
      <c r="D115" s="1" t="s">
        <v>14</v>
      </c>
      <c r="E115" s="6">
        <f>IF('質指数（労働）'!E115&gt;0,LN('質指数（労働）'!E115),0)</f>
        <v>-2.7899506222079052E-3</v>
      </c>
      <c r="F115" s="6">
        <f>IF('質指数（労働）'!F115&gt;0,LN('質指数（労働）'!F115),0)</f>
        <v>-8.8121557239677684E-2</v>
      </c>
      <c r="G115" s="6">
        <f>IF('質指数（労働）'!G115&gt;0,LN('質指数（労働）'!G115),0)</f>
        <v>-4.1228053422720956E-2</v>
      </c>
      <c r="H115" s="6">
        <f>IF('質指数（労働）'!H115&gt;0,LN('質指数（労働）'!H115),0)</f>
        <v>8.1916830602934629E-2</v>
      </c>
      <c r="I115" s="6">
        <f>IF('質指数（労働）'!I115&gt;0,LN('質指数（労働）'!I115),0)</f>
        <v>-6.6822579202497706E-2</v>
      </c>
      <c r="J115" s="6">
        <f>IF('質指数（労働）'!J115&gt;0,LN('質指数（労働）'!J115),0)</f>
        <v>-6.9154873958383281E-2</v>
      </c>
    </row>
    <row r="116" spans="1:10" x14ac:dyDescent="0.15">
      <c r="A116" s="1">
        <v>5</v>
      </c>
      <c r="B116" s="1" t="s">
        <v>69</v>
      </c>
      <c r="C116" s="1">
        <v>21</v>
      </c>
      <c r="D116" s="1" t="s">
        <v>15</v>
      </c>
      <c r="E116" s="6">
        <f>IF('質指数（労働）'!E116&gt;0,LN('質指数（労働）'!E116),0)</f>
        <v>4.1519720250601425E-2</v>
      </c>
      <c r="F116" s="6">
        <f>IF('質指数（労働）'!F116&gt;0,LN('質指数（労働）'!F116),0)</f>
        <v>2.4883343812795972E-2</v>
      </c>
      <c r="G116" s="6">
        <f>IF('質指数（労働）'!G116&gt;0,LN('質指数（労働）'!G116),0)</f>
        <v>3.4559198799261961E-2</v>
      </c>
      <c r="H116" s="6">
        <f>IF('質指数（労働）'!H116&gt;0,LN('質指数（労働）'!H116),0)</f>
        <v>-2.8146299251897077E-4</v>
      </c>
      <c r="I116" s="6">
        <f>IF('質指数（労働）'!I116&gt;0,LN('質指数（労働）'!I116),0)</f>
        <v>-2.5885834718473059E-2</v>
      </c>
      <c r="J116" s="6">
        <f>IF('質指数（労働）'!J116&gt;0,LN('質指数（労働）'!J116),0)</f>
        <v>-4.2026868709461623E-2</v>
      </c>
    </row>
    <row r="117" spans="1:10" x14ac:dyDescent="0.15">
      <c r="A117" s="1">
        <v>5</v>
      </c>
      <c r="B117" s="1" t="s">
        <v>67</v>
      </c>
      <c r="C117" s="1">
        <v>22</v>
      </c>
      <c r="D117" s="1" t="s">
        <v>7</v>
      </c>
      <c r="E117" s="6">
        <f>IF('質指数（労働）'!E117&gt;0,LN('質指数（労働）'!E117),0)</f>
        <v>-0.14266197040175682</v>
      </c>
      <c r="F117" s="6">
        <f>IF('質指数（労働）'!F117&gt;0,LN('質指数（労働）'!F117),0)</f>
        <v>-0.19332497959566064</v>
      </c>
      <c r="G117" s="6">
        <f>IF('質指数（労働）'!G117&gt;0,LN('質指数（労働）'!G117),0)</f>
        <v>-0.13271918395204402</v>
      </c>
      <c r="H117" s="6">
        <f>IF('質指数（労働）'!H117&gt;0,LN('質指数（労働）'!H117),0)</f>
        <v>-0.1006495729867993</v>
      </c>
      <c r="I117" s="6">
        <f>IF('質指数（労働）'!I117&gt;0,LN('質指数（労働）'!I117),0)</f>
        <v>-9.7650523805421427E-2</v>
      </c>
      <c r="J117" s="6">
        <f>IF('質指数（労働）'!J117&gt;0,LN('質指数（労働）'!J117),0)</f>
        <v>-8.849452557835534E-2</v>
      </c>
    </row>
    <row r="118" spans="1:10" x14ac:dyDescent="0.15">
      <c r="A118" s="1">
        <v>5</v>
      </c>
      <c r="B118" s="1" t="s">
        <v>67</v>
      </c>
      <c r="C118" s="1">
        <v>23</v>
      </c>
      <c r="D118" s="1" t="s">
        <v>28</v>
      </c>
      <c r="E118" s="6">
        <f>IF('質指数（労働）'!E118&gt;0,LN('質指数（労働）'!E118),0)</f>
        <v>0.14174357005460853</v>
      </c>
      <c r="F118" s="6">
        <f>IF('質指数（労働）'!F118&gt;0,LN('質指数（労働）'!F118),0)</f>
        <v>0.10179047452258476</v>
      </c>
      <c r="G118" s="6">
        <f>IF('質指数（労働）'!G118&gt;0,LN('質指数（労働）'!G118),0)</f>
        <v>0.12705202951739725</v>
      </c>
      <c r="H118" s="6">
        <f>IF('質指数（労働）'!H118&gt;0,LN('質指数（労働）'!H118),0)</f>
        <v>0.12806904543424055</v>
      </c>
      <c r="I118" s="6">
        <f>IF('質指数（労働）'!I118&gt;0,LN('質指数（労働）'!I118),0)</f>
        <v>0.13855238704209161</v>
      </c>
      <c r="J118" s="6">
        <f>IF('質指数（労働）'!J118&gt;0,LN('質指数（労働）'!J118),0)</f>
        <v>0.14447122008346266</v>
      </c>
    </row>
    <row r="119" spans="1:10" x14ac:dyDescent="0.15">
      <c r="A119" s="1">
        <v>6</v>
      </c>
      <c r="B119" s="1" t="s">
        <v>272</v>
      </c>
      <c r="C119" s="1">
        <v>1</v>
      </c>
      <c r="D119" s="1" t="s">
        <v>8</v>
      </c>
      <c r="E119" s="6">
        <f>IF('質指数（労働）'!E119&gt;0,LN('質指数（労働）'!E119),0)</f>
        <v>-0.7104563400648235</v>
      </c>
      <c r="F119" s="6">
        <f>IF('質指数（労働）'!F119&gt;0,LN('質指数（労働）'!F119),0)</f>
        <v>-0.54958321731892379</v>
      </c>
      <c r="G119" s="6">
        <f>IF('質指数（労働）'!G119&gt;0,LN('質指数（労働）'!G119),0)</f>
        <v>-0.55408138320712386</v>
      </c>
      <c r="H119" s="6">
        <f>IF('質指数（労働）'!H119&gt;0,LN('質指数（労働）'!H119),0)</f>
        <v>-0.48969190252125899</v>
      </c>
      <c r="I119" s="6">
        <f>IF('質指数（労働）'!I119&gt;0,LN('質指数（労働）'!I119),0)</f>
        <v>-0.40220750260586224</v>
      </c>
      <c r="J119" s="6">
        <f>IF('質指数（労働）'!J119&gt;0,LN('質指数（労働）'!J119),0)</f>
        <v>-0.36498861211070532</v>
      </c>
    </row>
    <row r="120" spans="1:10" x14ac:dyDescent="0.15">
      <c r="A120" s="1">
        <v>6</v>
      </c>
      <c r="B120" s="1" t="s">
        <v>77</v>
      </c>
      <c r="C120" s="1">
        <v>2</v>
      </c>
      <c r="D120" s="1" t="s">
        <v>9</v>
      </c>
      <c r="E120" s="6">
        <f>IF('質指数（労働）'!E120&gt;0,LN('質指数（労働）'!E120),0)</f>
        <v>0.60296394095310069</v>
      </c>
      <c r="F120" s="6">
        <f>IF('質指数（労働）'!F120&gt;0,LN('質指数（労働）'!F120),0)</f>
        <v>0.49072699204286968</v>
      </c>
      <c r="G120" s="6">
        <f>IF('質指数（労働）'!G120&gt;0,LN('質指数（労働）'!G120),0)</f>
        <v>0.33769729748982991</v>
      </c>
      <c r="H120" s="6">
        <f>IF('質指数（労働）'!H120&gt;0,LN('質指数（労働）'!H120),0)</f>
        <v>0.45063128172447425</v>
      </c>
      <c r="I120" s="6">
        <f>IF('質指数（労働）'!I120&gt;0,LN('質指数（労働）'!I120),0)</f>
        <v>0.32036229183957832</v>
      </c>
      <c r="J120" s="6">
        <f>IF('質指数（労働）'!J120&gt;0,LN('質指数（労働）'!J120),0)</f>
        <v>0.27287716760324876</v>
      </c>
    </row>
    <row r="121" spans="1:10" x14ac:dyDescent="0.15">
      <c r="A121" s="1">
        <v>6</v>
      </c>
      <c r="B121" s="1" t="s">
        <v>273</v>
      </c>
      <c r="C121" s="1">
        <v>3</v>
      </c>
      <c r="D121" s="1" t="s">
        <v>16</v>
      </c>
      <c r="E121" s="6">
        <f>IF('質指数（労働）'!E121&gt;0,LN('質指数（労働）'!E121),0)</f>
        <v>-0.32569427897375069</v>
      </c>
      <c r="F121" s="6">
        <f>IF('質指数（労働）'!F121&gt;0,LN('質指数（労働）'!F121),0)</f>
        <v>-0.34037711940810039</v>
      </c>
      <c r="G121" s="6">
        <f>IF('質指数（労働）'!G121&gt;0,LN('質指数（労働）'!G121),0)</f>
        <v>-0.32320756025791397</v>
      </c>
      <c r="H121" s="6">
        <f>IF('質指数（労働）'!H121&gt;0,LN('質指数（労働）'!H121),0)</f>
        <v>-0.25887828118394474</v>
      </c>
      <c r="I121" s="6">
        <f>IF('質指数（労働）'!I121&gt;0,LN('質指数（労働）'!I121),0)</f>
        <v>-0.26636406318906786</v>
      </c>
      <c r="J121" s="6">
        <f>IF('質指数（労働）'!J121&gt;0,LN('質指数（労働）'!J121),0)</f>
        <v>-0.26140960668172208</v>
      </c>
    </row>
    <row r="122" spans="1:10" x14ac:dyDescent="0.15">
      <c r="A122" s="1">
        <v>6</v>
      </c>
      <c r="B122" s="1" t="s">
        <v>274</v>
      </c>
      <c r="C122" s="1">
        <v>4</v>
      </c>
      <c r="D122" s="1" t="s">
        <v>17</v>
      </c>
      <c r="E122" s="6">
        <f>IF('質指数（労働）'!E122&gt;0,LN('質指数（労働）'!E122),0)</f>
        <v>-0.44747549220589888</v>
      </c>
      <c r="F122" s="6">
        <f>IF('質指数（労働）'!F122&gt;0,LN('質指数（労働）'!F122),0)</f>
        <v>-0.47709504072032183</v>
      </c>
      <c r="G122" s="6">
        <f>IF('質指数（労働）'!G122&gt;0,LN('質指数（労働）'!G122),0)</f>
        <v>-0.44501901098637064</v>
      </c>
      <c r="H122" s="6">
        <f>IF('質指数（労働）'!H122&gt;0,LN('質指数（労働）'!H122),0)</f>
        <v>-0.38056765110583179</v>
      </c>
      <c r="I122" s="6">
        <f>IF('質指数（労働）'!I122&gt;0,LN('質指数（労働）'!I122),0)</f>
        <v>-0.35963884204371854</v>
      </c>
      <c r="J122" s="6">
        <f>IF('質指数（労働）'!J122&gt;0,LN('質指数（労働）'!J122),0)</f>
        <v>-0.34982302913186586</v>
      </c>
    </row>
    <row r="123" spans="1:10" x14ac:dyDescent="0.15">
      <c r="A123" s="1">
        <v>6</v>
      </c>
      <c r="B123" s="1" t="s">
        <v>275</v>
      </c>
      <c r="C123" s="1">
        <v>5</v>
      </c>
      <c r="D123" s="1" t="s">
        <v>18</v>
      </c>
      <c r="E123" s="6">
        <f>IF('質指数（労働）'!E123&gt;0,LN('質指数（労働）'!E123),0)</f>
        <v>-0.2260505167976771</v>
      </c>
      <c r="F123" s="6">
        <f>IF('質指数（労働）'!F123&gt;0,LN('質指数（労働）'!F123),0)</f>
        <v>-0.20479841625151696</v>
      </c>
      <c r="G123" s="6">
        <f>IF('質指数（労働）'!G123&gt;0,LN('質指数（労働）'!G123),0)</f>
        <v>-0.1947518286615765</v>
      </c>
      <c r="H123" s="6">
        <f>IF('質指数（労働）'!H123&gt;0,LN('質指数（労働）'!H123),0)</f>
        <v>-0.11752033024276512</v>
      </c>
      <c r="I123" s="6">
        <f>IF('質指数（労働）'!I123&gt;0,LN('質指数（労働）'!I123),0)</f>
        <v>-9.8465772967141152E-2</v>
      </c>
      <c r="J123" s="6">
        <f>IF('質指数（労働）'!J123&gt;0,LN('質指数（労働）'!J123),0)</f>
        <v>-9.0174335423546068E-2</v>
      </c>
    </row>
    <row r="124" spans="1:10" x14ac:dyDescent="0.15">
      <c r="A124" s="1">
        <v>6</v>
      </c>
      <c r="B124" s="1" t="s">
        <v>78</v>
      </c>
      <c r="C124" s="1">
        <v>6</v>
      </c>
      <c r="D124" s="1" t="s">
        <v>2</v>
      </c>
      <c r="E124" s="6">
        <f>IF('質指数（労働）'!E124&gt;0,LN('質指数（労働）'!E124),0)</f>
        <v>-0.12488306134629414</v>
      </c>
      <c r="F124" s="6">
        <f>IF('質指数（労働）'!F124&gt;0,LN('質指数（労働）'!F124),0)</f>
        <v>-0.1176224123153715</v>
      </c>
      <c r="G124" s="6">
        <f>IF('質指数（労働）'!G124&gt;0,LN('質指数（労働）'!G124),0)</f>
        <v>-0.10488952818002029</v>
      </c>
      <c r="H124" s="6">
        <f>IF('質指数（労働）'!H124&gt;0,LN('質指数（労働）'!H124),0)</f>
        <v>-1.6792165914285565E-2</v>
      </c>
      <c r="I124" s="6">
        <f>IF('質指数（労働）'!I124&gt;0,LN('質指数（労働）'!I124),0)</f>
        <v>-2.9594114305143637E-2</v>
      </c>
      <c r="J124" s="6">
        <f>IF('質指数（労働）'!J124&gt;0,LN('質指数（労働）'!J124),0)</f>
        <v>-3.0595629368353677E-2</v>
      </c>
    </row>
    <row r="125" spans="1:10" x14ac:dyDescent="0.15">
      <c r="A125" s="1">
        <v>6</v>
      </c>
      <c r="B125" s="1" t="s">
        <v>78</v>
      </c>
      <c r="C125" s="1">
        <v>7</v>
      </c>
      <c r="D125" s="1" t="s">
        <v>19</v>
      </c>
      <c r="E125" s="6">
        <f>IF('質指数（労働）'!E125&gt;0,LN('質指数（労働）'!E125),0)</f>
        <v>0.49690446713650521</v>
      </c>
      <c r="F125" s="6">
        <f>IF('質指数（労働）'!F125&gt;0,LN('質指数（労働）'!F125),0)</f>
        <v>0.20090406259240676</v>
      </c>
      <c r="G125" s="6">
        <f>IF('質指数（労働）'!G125&gt;0,LN('質指数（労働）'!G125),0)</f>
        <v>7.1588469330859009E-2</v>
      </c>
      <c r="H125" s="6">
        <f>IF('質指数（労働）'!H125&gt;0,LN('質指数（労働）'!H125),0)</f>
        <v>0.15937873635090369</v>
      </c>
      <c r="I125" s="6">
        <f>IF('質指数（労働）'!I125&gt;0,LN('質指数（労働）'!I125),0)</f>
        <v>0.11377794214699928</v>
      </c>
      <c r="J125" s="6">
        <f>IF('質指数（労働）'!J125&gt;0,LN('質指数（労働）'!J125),0)</f>
        <v>0.10025610993135006</v>
      </c>
    </row>
    <row r="126" spans="1:10" x14ac:dyDescent="0.15">
      <c r="A126" s="1">
        <v>6</v>
      </c>
      <c r="B126" s="1" t="s">
        <v>276</v>
      </c>
      <c r="C126" s="1">
        <v>8</v>
      </c>
      <c r="D126" s="1" t="s">
        <v>20</v>
      </c>
      <c r="E126" s="6">
        <f>IF('質指数（労働）'!E126&gt;0,LN('質指数（労働）'!E126),0)</f>
        <v>-0.19941608348740697</v>
      </c>
      <c r="F126" s="6">
        <f>IF('質指数（労働）'!F126&gt;0,LN('質指数（労働）'!F126),0)</f>
        <v>-0.18905414662614473</v>
      </c>
      <c r="G126" s="6">
        <f>IF('質指数（労働）'!G126&gt;0,LN('質指数（労働）'!G126),0)</f>
        <v>-0.17524988688251614</v>
      </c>
      <c r="H126" s="6">
        <f>IF('質指数（労働）'!H126&gt;0,LN('質指数（労働）'!H126),0)</f>
        <v>-9.4735054571196631E-2</v>
      </c>
      <c r="I126" s="6">
        <f>IF('質指数（労働）'!I126&gt;0,LN('質指数（労働）'!I126),0)</f>
        <v>-0.12604338857830361</v>
      </c>
      <c r="J126" s="6">
        <f>IF('質指数（労働）'!J126&gt;0,LN('質指数（労働）'!J126),0)</f>
        <v>-0.12551232809643043</v>
      </c>
    </row>
    <row r="127" spans="1:10" x14ac:dyDescent="0.15">
      <c r="A127" s="1">
        <v>6</v>
      </c>
      <c r="B127" s="1" t="s">
        <v>78</v>
      </c>
      <c r="C127" s="1">
        <v>9</v>
      </c>
      <c r="D127" s="1" t="s">
        <v>21</v>
      </c>
      <c r="E127" s="6">
        <f>IF('質指数（労働）'!E127&gt;0,LN('質指数（労働）'!E127),0)</f>
        <v>-9.6250520698182587E-2</v>
      </c>
      <c r="F127" s="6">
        <f>IF('質指数（労働）'!F127&gt;0,LN('質指数（労働）'!F127),0)</f>
        <v>-9.3936781755421306E-2</v>
      </c>
      <c r="G127" s="6">
        <f>IF('質指数（労働）'!G127&gt;0,LN('質指数（労働）'!G127),0)</f>
        <v>-9.104976577239321E-2</v>
      </c>
      <c r="H127" s="6">
        <f>IF('質指数（労働）'!H127&gt;0,LN('質指数（労働）'!H127),0)</f>
        <v>-5.3376081725645889E-2</v>
      </c>
      <c r="I127" s="6">
        <f>IF('質指数（労働）'!I127&gt;0,LN('質指数（労働）'!I127),0)</f>
        <v>-9.2448952332208248E-2</v>
      </c>
      <c r="J127" s="6">
        <f>IF('質指数（労働）'!J127&gt;0,LN('質指数（労働）'!J127),0)</f>
        <v>-9.9790536056160367E-2</v>
      </c>
    </row>
    <row r="128" spans="1:10" x14ac:dyDescent="0.15">
      <c r="A128" s="1">
        <v>6</v>
      </c>
      <c r="B128" s="1" t="s">
        <v>78</v>
      </c>
      <c r="C128" s="1">
        <v>10</v>
      </c>
      <c r="D128" s="1" t="s">
        <v>22</v>
      </c>
      <c r="E128" s="6">
        <f>IF('質指数（労働）'!E128&gt;0,LN('質指数（労働）'!E128),0)</f>
        <v>-0.15020324147143319</v>
      </c>
      <c r="F128" s="6">
        <f>IF('質指数（労働）'!F128&gt;0,LN('質指数（労働）'!F128),0)</f>
        <v>-0.19084733199981949</v>
      </c>
      <c r="G128" s="6">
        <f>IF('質指数（労働）'!G128&gt;0,LN('質指数（労働）'!G128),0)</f>
        <v>-0.16155140152291356</v>
      </c>
      <c r="H128" s="6">
        <f>IF('質指数（労働）'!H128&gt;0,LN('質指数（労働）'!H128),0)</f>
        <v>-0.10719354091611126</v>
      </c>
      <c r="I128" s="6">
        <f>IF('質指数（労働）'!I128&gt;0,LN('質指数（労働）'!I128),0)</f>
        <v>-9.3885829376558899E-2</v>
      </c>
      <c r="J128" s="6">
        <f>IF('質指数（労働）'!J128&gt;0,LN('質指数（労働）'!J128),0)</f>
        <v>-0.103046267835115</v>
      </c>
    </row>
    <row r="129" spans="1:10" x14ac:dyDescent="0.15">
      <c r="A129" s="1">
        <v>6</v>
      </c>
      <c r="B129" s="1" t="s">
        <v>78</v>
      </c>
      <c r="C129" s="1">
        <v>11</v>
      </c>
      <c r="D129" s="1" t="s">
        <v>23</v>
      </c>
      <c r="E129" s="6">
        <f>IF('質指数（労働）'!E129&gt;0,LN('質指数（労働）'!E129),0)</f>
        <v>-0.10099646760254669</v>
      </c>
      <c r="F129" s="6">
        <f>IF('質指数（労働）'!F129&gt;0,LN('質指数（労働）'!F129),0)</f>
        <v>-0.10431089789758063</v>
      </c>
      <c r="G129" s="6">
        <f>IF('質指数（労働）'!G129&gt;0,LN('質指数（労働）'!G129),0)</f>
        <v>-0.11243173029537155</v>
      </c>
      <c r="H129" s="6">
        <f>IF('質指数（労働）'!H129&gt;0,LN('質指数（労働）'!H129),0)</f>
        <v>-4.9001248279805856E-2</v>
      </c>
      <c r="I129" s="6">
        <f>IF('質指数（労働）'!I129&gt;0,LN('質指数（労働）'!I129),0)</f>
        <v>-5.3390802677716974E-2</v>
      </c>
      <c r="J129" s="6">
        <f>IF('質指数（労働）'!J129&gt;0,LN('質指数（労働）'!J129),0)</f>
        <v>-5.4298123135563342E-2</v>
      </c>
    </row>
    <row r="130" spans="1:10" x14ac:dyDescent="0.15">
      <c r="A130" s="1">
        <v>6</v>
      </c>
      <c r="B130" s="1" t="s">
        <v>78</v>
      </c>
      <c r="C130" s="1">
        <v>12</v>
      </c>
      <c r="D130" s="1" t="s">
        <v>24</v>
      </c>
      <c r="E130" s="6">
        <f>IF('質指数（労働）'!E130&gt;0,LN('質指数（労働）'!E130),0)</f>
        <v>-0.33003131546683168</v>
      </c>
      <c r="F130" s="6">
        <f>IF('質指数（労働）'!F130&gt;0,LN('質指数（労働）'!F130),0)</f>
        <v>-0.32578618315409713</v>
      </c>
      <c r="G130" s="6">
        <f>IF('質指数（労働）'!G130&gt;0,LN('質指数（労働）'!G130),0)</f>
        <v>-0.31355248613609032</v>
      </c>
      <c r="H130" s="6">
        <f>IF('質指数（労働）'!H130&gt;0,LN('質指数（労働）'!H130),0)</f>
        <v>-0.16297454682956866</v>
      </c>
      <c r="I130" s="6">
        <f>IF('質指数（労働）'!I130&gt;0,LN('質指数（労働）'!I130),0)</f>
        <v>-0.12544309518926286</v>
      </c>
      <c r="J130" s="6">
        <f>IF('質指数（労働）'!J130&gt;0,LN('質指数（労働）'!J130),0)</f>
        <v>-0.11950342418091883</v>
      </c>
    </row>
    <row r="131" spans="1:10" x14ac:dyDescent="0.15">
      <c r="A131" s="1">
        <v>6</v>
      </c>
      <c r="B131" s="1" t="s">
        <v>78</v>
      </c>
      <c r="C131" s="1">
        <v>13</v>
      </c>
      <c r="D131" s="1" t="s">
        <v>25</v>
      </c>
      <c r="E131" s="6">
        <f>IF('質指数（労働）'!E131&gt;0,LN('質指数（労働）'!E131),0)</f>
        <v>-0.10385485248247227</v>
      </c>
      <c r="F131" s="6">
        <f>IF('質指数（労働）'!F131&gt;0,LN('質指数（労働）'!F131),0)</f>
        <v>-0.13223544625715322</v>
      </c>
      <c r="G131" s="6">
        <f>IF('質指数（労働）'!G131&gt;0,LN('質指数（労働）'!G131),0)</f>
        <v>-0.12782838577797848</v>
      </c>
      <c r="H131" s="6">
        <f>IF('質指数（労働）'!H131&gt;0,LN('質指数（労働）'!H131),0)</f>
        <v>-6.5120910934686013E-2</v>
      </c>
      <c r="I131" s="6">
        <f>IF('質指数（労働）'!I131&gt;0,LN('質指数（労働）'!I131),0)</f>
        <v>-8.4137002965446073E-2</v>
      </c>
      <c r="J131" s="6">
        <f>IF('質指数（労働）'!J131&gt;0,LN('質指数（労働）'!J131),0)</f>
        <v>-8.5753996208591171E-2</v>
      </c>
    </row>
    <row r="132" spans="1:10" x14ac:dyDescent="0.15">
      <c r="A132" s="1">
        <v>6</v>
      </c>
      <c r="B132" s="1" t="s">
        <v>78</v>
      </c>
      <c r="C132" s="1">
        <v>14</v>
      </c>
      <c r="D132" s="1" t="s">
        <v>26</v>
      </c>
      <c r="E132" s="6">
        <f>IF('質指数（労働）'!E132&gt;0,LN('質指数（労働）'!E132),0)</f>
        <v>-0.19710424350290864</v>
      </c>
      <c r="F132" s="6">
        <f>IF('質指数（労働）'!F132&gt;0,LN('質指数（労働）'!F132),0)</f>
        <v>-0.25030261529241637</v>
      </c>
      <c r="G132" s="6">
        <f>IF('質指数（労働）'!G132&gt;0,LN('質指数（労働）'!G132),0)</f>
        <v>-0.24873496319305741</v>
      </c>
      <c r="H132" s="6">
        <f>IF('質指数（労働）'!H132&gt;0,LN('質指数（労働）'!H132),0)</f>
        <v>-0.13195977808215328</v>
      </c>
      <c r="I132" s="6">
        <f>IF('質指数（労働）'!I132&gt;0,LN('質指数（労働）'!I132),0)</f>
        <v>-0.11037201785819803</v>
      </c>
      <c r="J132" s="6">
        <f>IF('質指数（労働）'!J132&gt;0,LN('質指数（労働）'!J132),0)</f>
        <v>-0.112192639688082</v>
      </c>
    </row>
    <row r="133" spans="1:10" x14ac:dyDescent="0.15">
      <c r="A133" s="1">
        <v>6</v>
      </c>
      <c r="B133" s="1" t="s">
        <v>78</v>
      </c>
      <c r="C133" s="1">
        <v>15</v>
      </c>
      <c r="D133" s="1" t="s">
        <v>27</v>
      </c>
      <c r="E133" s="6">
        <f>IF('質指数（労働）'!E133&gt;0,LN('質指数（労働）'!E133),0)</f>
        <v>-0.27336017315647915</v>
      </c>
      <c r="F133" s="6">
        <f>IF('質指数（労働）'!F133&gt;0,LN('質指数（労働）'!F133),0)</f>
        <v>-0.28452946797202427</v>
      </c>
      <c r="G133" s="6">
        <f>IF('質指数（労働）'!G133&gt;0,LN('質指数（労働）'!G133),0)</f>
        <v>-0.26189570404988344</v>
      </c>
      <c r="H133" s="6">
        <f>IF('質指数（労働）'!H133&gt;0,LN('質指数（労働）'!H133),0)</f>
        <v>-0.1764662804808434</v>
      </c>
      <c r="I133" s="6">
        <f>IF('質指数（労働）'!I133&gt;0,LN('質指数（労働）'!I133),0)</f>
        <v>-0.1269897904861613</v>
      </c>
      <c r="J133" s="6">
        <f>IF('質指数（労働）'!J133&gt;0,LN('質指数（労働）'!J133),0)</f>
        <v>-0.11499423776221308</v>
      </c>
    </row>
    <row r="134" spans="1:10" x14ac:dyDescent="0.15">
      <c r="A134" s="1">
        <v>6</v>
      </c>
      <c r="B134" s="1" t="s">
        <v>77</v>
      </c>
      <c r="C134" s="1">
        <v>16</v>
      </c>
      <c r="D134" s="1" t="s">
        <v>10</v>
      </c>
      <c r="E134" s="6">
        <f>IF('質指数（労働）'!E134&gt;0,LN('質指数（労働）'!E134),0)</f>
        <v>-0.13052264914877104</v>
      </c>
      <c r="F134" s="6">
        <f>IF('質指数（労働）'!F134&gt;0,LN('質指数（労働）'!F134),0)</f>
        <v>-0.13954378051142866</v>
      </c>
      <c r="G134" s="6">
        <f>IF('質指数（労働）'!G134&gt;0,LN('質指数（労働）'!G134),0)</f>
        <v>-9.3701530734462468E-2</v>
      </c>
      <c r="H134" s="6">
        <f>IF('質指数（労働）'!H134&gt;0,LN('質指数（労働）'!H134),0)</f>
        <v>-7.4203415493632865E-2</v>
      </c>
      <c r="I134" s="6">
        <f>IF('質指数（労働）'!I134&gt;0,LN('質指数（労働）'!I134),0)</f>
        <v>-5.2345604960945362E-2</v>
      </c>
      <c r="J134" s="6">
        <f>IF('質指数（労働）'!J134&gt;0,LN('質指数（労働）'!J134),0)</f>
        <v>-3.5959958178392724E-2</v>
      </c>
    </row>
    <row r="135" spans="1:10" x14ac:dyDescent="0.15">
      <c r="A135" s="1">
        <v>6</v>
      </c>
      <c r="B135" s="1" t="s">
        <v>77</v>
      </c>
      <c r="C135" s="1">
        <v>17</v>
      </c>
      <c r="D135" s="1" t="s">
        <v>11</v>
      </c>
      <c r="E135" s="6">
        <f>IF('質指数（労働）'!E135&gt;0,LN('質指数（労働）'!E135),0)</f>
        <v>0.24743821774375865</v>
      </c>
      <c r="F135" s="6">
        <f>IF('質指数（労働）'!F135&gt;0,LN('質指数（労働）'!F135),0)</f>
        <v>5.1447463150645453E-2</v>
      </c>
      <c r="G135" s="6">
        <f>IF('質指数（労働）'!G135&gt;0,LN('質指数（労働）'!G135),0)</f>
        <v>1.9338144024073287E-2</v>
      </c>
      <c r="H135" s="6">
        <f>IF('質指数（労働）'!H135&gt;0,LN('質指数（労働）'!H135),0)</f>
        <v>0.12976790627720905</v>
      </c>
      <c r="I135" s="6">
        <f>IF('質指数（労働）'!I135&gt;0,LN('質指数（労働）'!I135),0)</f>
        <v>4.7969128089534227E-2</v>
      </c>
      <c r="J135" s="6">
        <f>IF('質指数（労働）'!J135&gt;0,LN('質指数（労働）'!J135),0)</f>
        <v>2.420920129452242E-2</v>
      </c>
    </row>
    <row r="136" spans="1:10" x14ac:dyDescent="0.15">
      <c r="A136" s="1">
        <v>6</v>
      </c>
      <c r="B136" s="1" t="s">
        <v>77</v>
      </c>
      <c r="C136" s="1">
        <v>18</v>
      </c>
      <c r="D136" s="1" t="s">
        <v>12</v>
      </c>
      <c r="E136" s="6">
        <f>IF('質指数（労働）'!E136&gt;0,LN('質指数（労働）'!E136),0)</f>
        <v>-0.25413120475259032</v>
      </c>
      <c r="F136" s="6">
        <f>IF('質指数（労働）'!F136&gt;0,LN('質指数（労働）'!F136),0)</f>
        <v>-0.25767109255126724</v>
      </c>
      <c r="G136" s="6">
        <f>IF('質指数（労働）'!G136&gt;0,LN('質指数（労働）'!G136),0)</f>
        <v>-0.21314421030944619</v>
      </c>
      <c r="H136" s="6">
        <f>IF('質指数（労働）'!H136&gt;0,LN('質指数（労働）'!H136),0)</f>
        <v>-0.18535827987616779</v>
      </c>
      <c r="I136" s="6">
        <f>IF('質指数（労働）'!I136&gt;0,LN('質指数（労働）'!I136),0)</f>
        <v>-0.20194031689849376</v>
      </c>
      <c r="J136" s="6">
        <f>IF('質指数（労働）'!J136&gt;0,LN('質指数（労働）'!J136),0)</f>
        <v>-0.18363470699715478</v>
      </c>
    </row>
    <row r="137" spans="1:10" x14ac:dyDescent="0.15">
      <c r="A137" s="1">
        <v>6</v>
      </c>
      <c r="B137" s="1" t="s">
        <v>277</v>
      </c>
      <c r="C137" s="1">
        <v>19</v>
      </c>
      <c r="D137" s="1" t="s">
        <v>13</v>
      </c>
      <c r="E137" s="6">
        <f>IF('質指数（労働）'!E137&gt;0,LN('質指数（労働）'!E137),0)</f>
        <v>-5.7011789436741372E-2</v>
      </c>
      <c r="F137" s="6">
        <f>IF('質指数（労働）'!F137&gt;0,LN('質指数（労働）'!F137),0)</f>
        <v>-5.7673953116560067E-2</v>
      </c>
      <c r="G137" s="6">
        <f>IF('質指数（労働）'!G137&gt;0,LN('質指数（労働）'!G137),0)</f>
        <v>-2.237156524378163E-2</v>
      </c>
      <c r="H137" s="6">
        <f>IF('質指数（労働）'!H137&gt;0,LN('質指数（労働）'!H137),0)</f>
        <v>3.7013398137245657E-3</v>
      </c>
      <c r="I137" s="6">
        <f>IF('質指数（労働）'!I137&gt;0,LN('質指数（労働）'!I137),0)</f>
        <v>-3.573363738578951E-2</v>
      </c>
      <c r="J137" s="6">
        <f>IF('質指数（労働）'!J137&gt;0,LN('質指数（労働）'!J137),0)</f>
        <v>-5.9193392834872405E-2</v>
      </c>
    </row>
    <row r="138" spans="1:10" x14ac:dyDescent="0.15">
      <c r="A138" s="1">
        <v>6</v>
      </c>
      <c r="B138" s="1" t="s">
        <v>77</v>
      </c>
      <c r="C138" s="1">
        <v>20</v>
      </c>
      <c r="D138" s="1" t="s">
        <v>14</v>
      </c>
      <c r="E138" s="6">
        <f>IF('質指数（労働）'!E138&gt;0,LN('質指数（労働）'!E138),0)</f>
        <v>0.1171744198091039</v>
      </c>
      <c r="F138" s="6">
        <f>IF('質指数（労働）'!F138&gt;0,LN('質指数（労働）'!F138),0)</f>
        <v>-4.209989318726598E-3</v>
      </c>
      <c r="G138" s="6">
        <f>IF('質指数（労働）'!G138&gt;0,LN('質指数（労働）'!G138),0)</f>
        <v>1.6821554880152946E-2</v>
      </c>
      <c r="H138" s="6">
        <f>IF('質指数（労働）'!H138&gt;0,LN('質指数（労働）'!H138),0)</f>
        <v>3.1087676464412059E-2</v>
      </c>
      <c r="I138" s="6">
        <f>IF('質指数（労働）'!I138&gt;0,LN('質指数（労働）'!I138),0)</f>
        <v>-7.703100030401E-2</v>
      </c>
      <c r="J138" s="6">
        <f>IF('質指数（労働）'!J138&gt;0,LN('質指数（労働）'!J138),0)</f>
        <v>-6.553502165757244E-2</v>
      </c>
    </row>
    <row r="139" spans="1:10" x14ac:dyDescent="0.15">
      <c r="A139" s="1">
        <v>6</v>
      </c>
      <c r="B139" s="1" t="s">
        <v>77</v>
      </c>
      <c r="C139" s="1">
        <v>21</v>
      </c>
      <c r="D139" s="1" t="s">
        <v>15</v>
      </c>
      <c r="E139" s="6">
        <f>IF('質指数（労働）'!E139&gt;0,LN('質指数（労働）'!E139),0)</f>
        <v>6.1977820144176542E-2</v>
      </c>
      <c r="F139" s="6">
        <f>IF('質指数（労働）'!F139&gt;0,LN('質指数（労働）'!F139),0)</f>
        <v>2.4909365101429128E-2</v>
      </c>
      <c r="G139" s="6">
        <f>IF('質指数（労働）'!G139&gt;0,LN('質指数（労働）'!G139),0)</f>
        <v>2.1621974527945963E-2</v>
      </c>
      <c r="H139" s="6">
        <f>IF('質指数（労働）'!H139&gt;0,LN('質指数（労働）'!H139),0)</f>
        <v>-8.1878741392442337E-3</v>
      </c>
      <c r="I139" s="6">
        <f>IF('質指数（労働）'!I139&gt;0,LN('質指数（労働）'!I139),0)</f>
        <v>-3.0567731543541476E-2</v>
      </c>
      <c r="J139" s="6">
        <f>IF('質指数（労働）'!J139&gt;0,LN('質指数（労働）'!J139),0)</f>
        <v>-4.4994703659186577E-2</v>
      </c>
    </row>
    <row r="140" spans="1:10" x14ac:dyDescent="0.15">
      <c r="A140" s="1">
        <v>6</v>
      </c>
      <c r="B140" s="1" t="s">
        <v>75</v>
      </c>
      <c r="C140" s="1">
        <v>22</v>
      </c>
      <c r="D140" s="1" t="s">
        <v>7</v>
      </c>
      <c r="E140" s="6">
        <f>IF('質指数（労働）'!E140&gt;0,LN('質指数（労働）'!E140),0)</f>
        <v>-0.11974143660071247</v>
      </c>
      <c r="F140" s="6">
        <f>IF('質指数（労働）'!F140&gt;0,LN('質指数（労働）'!F140),0)</f>
        <v>-0.17315466297707921</v>
      </c>
      <c r="G140" s="6">
        <f>IF('質指数（労働）'!G140&gt;0,LN('質指数（労働）'!G140),0)</f>
        <v>-0.11800574978612487</v>
      </c>
      <c r="H140" s="6">
        <f>IF('質指数（労働）'!H140&gt;0,LN('質指数（労働）'!H140),0)</f>
        <v>-7.3022014566217458E-2</v>
      </c>
      <c r="I140" s="6">
        <f>IF('質指数（労働）'!I140&gt;0,LN('質指数（労働）'!I140),0)</f>
        <v>-7.9583345525044494E-2</v>
      </c>
      <c r="J140" s="6">
        <f>IF('質指数（労働）'!J140&gt;0,LN('質指数（労働）'!J140),0)</f>
        <v>-7.1620383929681147E-2</v>
      </c>
    </row>
    <row r="141" spans="1:10" x14ac:dyDescent="0.15">
      <c r="A141" s="1">
        <v>6</v>
      </c>
      <c r="B141" s="1" t="s">
        <v>75</v>
      </c>
      <c r="C141" s="1">
        <v>23</v>
      </c>
      <c r="D141" s="1" t="s">
        <v>28</v>
      </c>
      <c r="E141" s="6">
        <f>IF('質指数（労働）'!E141&gt;0,LN('質指数（労働）'!E141),0)</f>
        <v>0.17147416617027172</v>
      </c>
      <c r="F141" s="6">
        <f>IF('質指数（労働）'!F141&gt;0,LN('質指数（労働）'!F141),0)</f>
        <v>0.11278103586042529</v>
      </c>
      <c r="G141" s="6">
        <f>IF('質指数（労働）'!G141&gt;0,LN('質指数（労働）'!G141),0)</f>
        <v>0.12730208652176772</v>
      </c>
      <c r="H141" s="6">
        <f>IF('質指数（労働）'!H141&gt;0,LN('質指数（労働）'!H141),0)</f>
        <v>0.15321134044838489</v>
      </c>
      <c r="I141" s="6">
        <f>IF('質指数（労働）'!I141&gt;0,LN('質指数（労働）'!I141),0)</f>
        <v>0.15505029081289715</v>
      </c>
      <c r="J141" s="6">
        <f>IF('質指数（労働）'!J141&gt;0,LN('質指数（労働）'!J141),0)</f>
        <v>0.16163526173668774</v>
      </c>
    </row>
    <row r="142" spans="1:10" x14ac:dyDescent="0.15">
      <c r="A142" s="1">
        <v>7</v>
      </c>
      <c r="B142" s="1" t="s">
        <v>82</v>
      </c>
      <c r="C142" s="1">
        <v>1</v>
      </c>
      <c r="D142" s="1" t="s">
        <v>8</v>
      </c>
      <c r="E142" s="6">
        <f>IF('質指数（労働）'!E142&gt;0,LN('質指数（労働）'!E142),0)</f>
        <v>-0.75242872294707475</v>
      </c>
      <c r="F142" s="6">
        <f>IF('質指数（労働）'!F142&gt;0,LN('質指数（労働）'!F142),0)</f>
        <v>-0.65124159841770901</v>
      </c>
      <c r="G142" s="6">
        <f>IF('質指数（労働）'!G142&gt;0,LN('質指数（労働）'!G142),0)</f>
        <v>-0.68518104982248385</v>
      </c>
      <c r="H142" s="6">
        <f>IF('質指数（労働）'!H142&gt;0,LN('質指数（労働）'!H142),0)</f>
        <v>-0.61968204796004522</v>
      </c>
      <c r="I142" s="6">
        <f>IF('質指数（労働）'!I142&gt;0,LN('質指数（労働）'!I142),0)</f>
        <v>-0.48311432338435029</v>
      </c>
      <c r="J142" s="6">
        <f>IF('質指数（労働）'!J142&gt;0,LN('質指数（労働）'!J142),0)</f>
        <v>-0.42962393954067463</v>
      </c>
    </row>
    <row r="143" spans="1:10" x14ac:dyDescent="0.15">
      <c r="A143" s="1">
        <v>7</v>
      </c>
      <c r="B143" s="1" t="s">
        <v>82</v>
      </c>
      <c r="C143" s="1">
        <v>2</v>
      </c>
      <c r="D143" s="1" t="s">
        <v>9</v>
      </c>
      <c r="E143" s="6">
        <f>IF('質指数（労働）'!E143&gt;0,LN('質指数（労働）'!E143),0)</f>
        <v>0.52643480691065592</v>
      </c>
      <c r="F143" s="6">
        <f>IF('質指数（労働）'!F143&gt;0,LN('質指数（労働）'!F143),0)</f>
        <v>0.45985108699233046</v>
      </c>
      <c r="G143" s="6">
        <f>IF('質指数（労働）'!G143&gt;0,LN('質指数（労働）'!G143),0)</f>
        <v>0.20183699306493552</v>
      </c>
      <c r="H143" s="6">
        <f>IF('質指数（労働）'!H143&gt;0,LN('質指数（労働）'!H143),0)</f>
        <v>0.38446323246343606</v>
      </c>
      <c r="I143" s="6">
        <f>IF('質指数（労働）'!I143&gt;0,LN('質指数（労働）'!I143),0)</f>
        <v>0.22661358319123284</v>
      </c>
      <c r="J143" s="6">
        <f>IF('質指数（労働）'!J143&gt;0,LN('質指数（労働）'!J143),0)</f>
        <v>0.17046425166769175</v>
      </c>
    </row>
    <row r="144" spans="1:10" x14ac:dyDescent="0.15">
      <c r="A144" s="1">
        <v>7</v>
      </c>
      <c r="B144" s="1" t="s">
        <v>84</v>
      </c>
      <c r="C144" s="1">
        <v>3</v>
      </c>
      <c r="D144" s="1" t="s">
        <v>16</v>
      </c>
      <c r="E144" s="6">
        <f>IF('質指数（労働）'!E144&gt;0,LN('質指数（労働）'!E144),0)</f>
        <v>-0.30483322609899483</v>
      </c>
      <c r="F144" s="6">
        <f>IF('質指数（労働）'!F144&gt;0,LN('質指数（労働）'!F144),0)</f>
        <v>-0.31376376679004792</v>
      </c>
      <c r="G144" s="6">
        <f>IF('質指数（労働）'!G144&gt;0,LN('質指数（労働）'!G144),0)</f>
        <v>-0.30761854045832848</v>
      </c>
      <c r="H144" s="6">
        <f>IF('質指数（労働）'!H144&gt;0,LN('質指数（労働）'!H144),0)</f>
        <v>-0.26162752770038822</v>
      </c>
      <c r="I144" s="6">
        <f>IF('質指数（労働）'!I144&gt;0,LN('質指数（労働）'!I144),0)</f>
        <v>-0.27140500905357934</v>
      </c>
      <c r="J144" s="6">
        <f>IF('質指数（労働）'!J144&gt;0,LN('質指数（労働）'!J144),0)</f>
        <v>-0.26838933435680079</v>
      </c>
    </row>
    <row r="145" spans="1:10" x14ac:dyDescent="0.15">
      <c r="A145" s="1">
        <v>7</v>
      </c>
      <c r="B145" s="1" t="s">
        <v>84</v>
      </c>
      <c r="C145" s="1">
        <v>4</v>
      </c>
      <c r="D145" s="1" t="s">
        <v>17</v>
      </c>
      <c r="E145" s="6">
        <f>IF('質指数（労働）'!E145&gt;0,LN('質指数（労働）'!E145),0)</f>
        <v>-0.43265307653652696</v>
      </c>
      <c r="F145" s="6">
        <f>IF('質指数（労働）'!F145&gt;0,LN('質指数（労働）'!F145),0)</f>
        <v>-0.45400668104207825</v>
      </c>
      <c r="G145" s="6">
        <f>IF('質指数（労働）'!G145&gt;0,LN('質指数（労働）'!G145),0)</f>
        <v>-0.4344158235077325</v>
      </c>
      <c r="H145" s="6">
        <f>IF('質指数（労働）'!H145&gt;0,LN('質指数（労働）'!H145),0)</f>
        <v>-0.38410652812439772</v>
      </c>
      <c r="I145" s="6">
        <f>IF('質指数（労働）'!I145&gt;0,LN('質指数（労働）'!I145),0)</f>
        <v>-0.36708072442599604</v>
      </c>
      <c r="J145" s="6">
        <f>IF('質指数（労働）'!J145&gt;0,LN('質指数（労働）'!J145),0)</f>
        <v>-0.35772644746996685</v>
      </c>
    </row>
    <row r="146" spans="1:10" x14ac:dyDescent="0.15">
      <c r="A146" s="1">
        <v>7</v>
      </c>
      <c r="B146" s="1" t="s">
        <v>84</v>
      </c>
      <c r="C146" s="1">
        <v>5</v>
      </c>
      <c r="D146" s="1" t="s">
        <v>18</v>
      </c>
      <c r="E146" s="6">
        <f>IF('質指数（労働）'!E146&gt;0,LN('質指数（労働）'!E146),0)</f>
        <v>-0.20509569677960712</v>
      </c>
      <c r="F146" s="6">
        <f>IF('質指数（労働）'!F146&gt;0,LN('質指数（労働）'!F146),0)</f>
        <v>-0.18369238549591332</v>
      </c>
      <c r="G146" s="6">
        <f>IF('質指数（労働）'!G146&gt;0,LN('質指数（労働）'!G146),0)</f>
        <v>-0.18156797276231418</v>
      </c>
      <c r="H146" s="6">
        <f>IF('質指数（労働）'!H146&gt;0,LN('質指数（労働）'!H146),0)</f>
        <v>-0.12284566154582297</v>
      </c>
      <c r="I146" s="6">
        <f>IF('質指数（労働）'!I146&gt;0,LN('質指数（労働）'!I146),0)</f>
        <v>-0.10161590516754884</v>
      </c>
      <c r="J146" s="6">
        <f>IF('質指数（労働）'!J146&gt;0,LN('質指数（労働）'!J146),0)</f>
        <v>-9.7081460270146677E-2</v>
      </c>
    </row>
    <row r="147" spans="1:10" x14ac:dyDescent="0.15">
      <c r="A147" s="1">
        <v>7</v>
      </c>
      <c r="B147" s="1" t="s">
        <v>84</v>
      </c>
      <c r="C147" s="1">
        <v>6</v>
      </c>
      <c r="D147" s="1" t="s">
        <v>2</v>
      </c>
      <c r="E147" s="6">
        <f>IF('質指数（労働）'!E147&gt;0,LN('質指数（労働）'!E147),0)</f>
        <v>-0.11214160191234078</v>
      </c>
      <c r="F147" s="6">
        <f>IF('質指数（労働）'!F147&gt;0,LN('質指数（労働）'!F147),0)</f>
        <v>-0.10709924369771537</v>
      </c>
      <c r="G147" s="6">
        <f>IF('質指数（労働）'!G147&gt;0,LN('質指数（労働）'!G147),0)</f>
        <v>-8.7740101428927547E-2</v>
      </c>
      <c r="H147" s="6">
        <f>IF('質指数（労働）'!H147&gt;0,LN('質指数（労働）'!H147),0)</f>
        <v>-2.5395453479659286E-2</v>
      </c>
      <c r="I147" s="6">
        <f>IF('質指数（労働）'!I147&gt;0,LN('質指数（労働）'!I147),0)</f>
        <v>-3.8921973494538534E-2</v>
      </c>
      <c r="J147" s="6">
        <f>IF('質指数（労働）'!J147&gt;0,LN('質指数（労働）'!J147),0)</f>
        <v>-4.1015077490376355E-2</v>
      </c>
    </row>
    <row r="148" spans="1:10" x14ac:dyDescent="0.15">
      <c r="A148" s="1">
        <v>7</v>
      </c>
      <c r="B148" s="1" t="s">
        <v>84</v>
      </c>
      <c r="C148" s="1">
        <v>7</v>
      </c>
      <c r="D148" s="1" t="s">
        <v>19</v>
      </c>
      <c r="E148" s="6">
        <f>IF('質指数（労働）'!E148&gt;0,LN('質指数（労働）'!E148),0)</f>
        <v>9.5231764178988158E-3</v>
      </c>
      <c r="F148" s="6">
        <f>IF('質指数（労働）'!F148&gt;0,LN('質指数（労働）'!F148),0)</f>
        <v>2.2790196449372493E-2</v>
      </c>
      <c r="G148" s="6">
        <f>IF('質指数（労働）'!G148&gt;0,LN('質指数（労働）'!G148),0)</f>
        <v>2.9543958416219984E-2</v>
      </c>
      <c r="H148" s="6">
        <f>IF('質指数（労働）'!H148&gt;0,LN('質指数（労働）'!H148),0)</f>
        <v>6.4820564928206661E-2</v>
      </c>
      <c r="I148" s="6">
        <f>IF('質指数（労働）'!I148&gt;0,LN('質指数（労働）'!I148),0)</f>
        <v>2.3920966218448678E-2</v>
      </c>
      <c r="J148" s="6">
        <f>IF('質指数（労働）'!J148&gt;0,LN('質指数（労働）'!J148),0)</f>
        <v>2.6943387746314815E-2</v>
      </c>
    </row>
    <row r="149" spans="1:10" x14ac:dyDescent="0.15">
      <c r="A149" s="1">
        <v>7</v>
      </c>
      <c r="B149" s="1" t="s">
        <v>84</v>
      </c>
      <c r="C149" s="1">
        <v>8</v>
      </c>
      <c r="D149" s="1" t="s">
        <v>20</v>
      </c>
      <c r="E149" s="6">
        <f>IF('質指数（労働）'!E149&gt;0,LN('質指数（労働）'!E149),0)</f>
        <v>-0.17948150253863882</v>
      </c>
      <c r="F149" s="6">
        <f>IF('質指数（労働）'!F149&gt;0,LN('質指数（労働）'!F149),0)</f>
        <v>-0.1687037104012743</v>
      </c>
      <c r="G149" s="6">
        <f>IF('質指数（労働）'!G149&gt;0,LN('質指数（労働）'!G149),0)</f>
        <v>-0.16355374495789457</v>
      </c>
      <c r="H149" s="6">
        <f>IF('質指数（労働）'!H149&gt;0,LN('質指数（労働）'!H149),0)</f>
        <v>-9.6704315755464093E-2</v>
      </c>
      <c r="I149" s="6">
        <f>IF('質指数（労働）'!I149&gt;0,LN('質指数（労働）'!I149),0)</f>
        <v>-0.13136837897737055</v>
      </c>
      <c r="J149" s="6">
        <f>IF('質指数（労働）'!J149&gt;0,LN('質指数（労働）'!J149),0)</f>
        <v>-0.13226306556947606</v>
      </c>
    </row>
    <row r="150" spans="1:10" x14ac:dyDescent="0.15">
      <c r="A150" s="1">
        <v>7</v>
      </c>
      <c r="B150" s="1" t="s">
        <v>84</v>
      </c>
      <c r="C150" s="1">
        <v>9</v>
      </c>
      <c r="D150" s="1" t="s">
        <v>21</v>
      </c>
      <c r="E150" s="6">
        <f>IF('質指数（労働）'!E150&gt;0,LN('質指数（労働）'!E150),0)</f>
        <v>-8.4724484633340466E-2</v>
      </c>
      <c r="F150" s="6">
        <f>IF('質指数（労働）'!F150&gt;0,LN('質指数（労働）'!F150),0)</f>
        <v>-7.8871449081588135E-2</v>
      </c>
      <c r="G150" s="6">
        <f>IF('質指数（労働）'!G150&gt;0,LN('質指数（労働）'!G150),0)</f>
        <v>-7.5590217484171843E-2</v>
      </c>
      <c r="H150" s="6">
        <f>IF('質指数（労働）'!H150&gt;0,LN('質指数（労働）'!H150),0)</f>
        <v>-5.523682224926723E-2</v>
      </c>
      <c r="I150" s="6">
        <f>IF('質指数（労働）'!I150&gt;0,LN('質指数（労働）'!I150),0)</f>
        <v>-0.1006334714971832</v>
      </c>
      <c r="J150" s="6">
        <f>IF('質指数（労働）'!J150&gt;0,LN('質指数（労働）'!J150),0)</f>
        <v>-0.10824502315701641</v>
      </c>
    </row>
    <row r="151" spans="1:10" x14ac:dyDescent="0.15">
      <c r="A151" s="1">
        <v>7</v>
      </c>
      <c r="B151" s="1" t="s">
        <v>84</v>
      </c>
      <c r="C151" s="1">
        <v>10</v>
      </c>
      <c r="D151" s="1" t="s">
        <v>22</v>
      </c>
      <c r="E151" s="6">
        <f>IF('質指数（労働）'!E151&gt;0,LN('質指数（労働）'!E151),0)</f>
        <v>-0.13979656385501554</v>
      </c>
      <c r="F151" s="6">
        <f>IF('質指数（労働）'!F151&gt;0,LN('質指数（労働）'!F151),0)</f>
        <v>-0.17622813956349132</v>
      </c>
      <c r="G151" s="6">
        <f>IF('質指数（労働）'!G151&gt;0,LN('質指数（労働）'!G151),0)</f>
        <v>-0.15243020664149678</v>
      </c>
      <c r="H151" s="6">
        <f>IF('質指数（労働）'!H151&gt;0,LN('質指数（労働）'!H151),0)</f>
        <v>-0.11140941816732666</v>
      </c>
      <c r="I151" s="6">
        <f>IF('質指数（労働）'!I151&gt;0,LN('質指数（労働）'!I151),0)</f>
        <v>-0.10158646419592465</v>
      </c>
      <c r="J151" s="6">
        <f>IF('質指数（労働）'!J151&gt;0,LN('質指数（労働）'!J151),0)</f>
        <v>-0.11167000458309882</v>
      </c>
    </row>
    <row r="152" spans="1:10" x14ac:dyDescent="0.15">
      <c r="A152" s="1">
        <v>7</v>
      </c>
      <c r="B152" s="1" t="s">
        <v>84</v>
      </c>
      <c r="C152" s="1">
        <v>11</v>
      </c>
      <c r="D152" s="1" t="s">
        <v>23</v>
      </c>
      <c r="E152" s="6">
        <f>IF('質指数（労働）'!E152&gt;0,LN('質指数（労働）'!E152),0)</f>
        <v>-9.3804573677793657E-2</v>
      </c>
      <c r="F152" s="6">
        <f>IF('質指数（労働）'!F152&gt;0,LN('質指数（労働）'!F152),0)</f>
        <v>-8.8667183872824851E-2</v>
      </c>
      <c r="G152" s="6">
        <f>IF('質指数（労働）'!G152&gt;0,LN('質指数（労働）'!G152),0)</f>
        <v>-9.7708239535259492E-2</v>
      </c>
      <c r="H152" s="6">
        <f>IF('質指数（労働）'!H152&gt;0,LN('質指数（労働）'!H152),0)</f>
        <v>-5.0872463725885587E-2</v>
      </c>
      <c r="I152" s="6">
        <f>IF('質指数（労働）'!I152&gt;0,LN('質指数（労働）'!I152),0)</f>
        <v>-6.1516927173538724E-2</v>
      </c>
      <c r="J152" s="6">
        <f>IF('質指数（労働）'!J152&gt;0,LN('質指数（労働）'!J152),0)</f>
        <v>-6.3374892711940842E-2</v>
      </c>
    </row>
    <row r="153" spans="1:10" x14ac:dyDescent="0.15">
      <c r="A153" s="1">
        <v>7</v>
      </c>
      <c r="B153" s="1" t="s">
        <v>278</v>
      </c>
      <c r="C153" s="1">
        <v>12</v>
      </c>
      <c r="D153" s="1" t="s">
        <v>24</v>
      </c>
      <c r="E153" s="6">
        <f>IF('質指数（労働）'!E153&gt;0,LN('質指数（労働）'!E153),0)</f>
        <v>-0.31847688429536869</v>
      </c>
      <c r="F153" s="6">
        <f>IF('質指数（労働）'!F153&gt;0,LN('質指数（労働）'!F153),0)</f>
        <v>-0.29782668152895875</v>
      </c>
      <c r="G153" s="6">
        <f>IF('質指数（労働）'!G153&gt;0,LN('質指数（労働）'!G153),0)</f>
        <v>-0.29208952305824093</v>
      </c>
      <c r="H153" s="6">
        <f>IF('質指数（労働）'!H153&gt;0,LN('質指数（労働）'!H153),0)</f>
        <v>-0.16848818704243981</v>
      </c>
      <c r="I153" s="6">
        <f>IF('質指数（労働）'!I153&gt;0,LN('質指数（労働）'!I153),0)</f>
        <v>-0.13221485546118161</v>
      </c>
      <c r="J153" s="6">
        <f>IF('質指数（労働）'!J153&gt;0,LN('質指数（労働）'!J153),0)</f>
        <v>-0.12753904685757947</v>
      </c>
    </row>
    <row r="154" spans="1:10" x14ac:dyDescent="0.15">
      <c r="A154" s="1">
        <v>7</v>
      </c>
      <c r="B154" s="1" t="s">
        <v>84</v>
      </c>
      <c r="C154" s="1">
        <v>13</v>
      </c>
      <c r="D154" s="1" t="s">
        <v>25</v>
      </c>
      <c r="E154" s="6">
        <f>IF('質指数（労働）'!E154&gt;0,LN('質指数（労働）'!E154),0)</f>
        <v>-0.10339354612568674</v>
      </c>
      <c r="F154" s="6">
        <f>IF('質指数（労働）'!F154&gt;0,LN('質指数（労働）'!F154),0)</f>
        <v>-0.11870390404213531</v>
      </c>
      <c r="G154" s="6">
        <f>IF('質指数（労働）'!G154&gt;0,LN('質指数（労働）'!G154),0)</f>
        <v>-0.11429515528474035</v>
      </c>
      <c r="H154" s="6">
        <f>IF('質指数（労働）'!H154&gt;0,LN('質指数（労働）'!H154),0)</f>
        <v>-6.8156569943526812E-2</v>
      </c>
      <c r="I154" s="6">
        <f>IF('質指数（労働）'!I154&gt;0,LN('質指数（労働）'!I154),0)</f>
        <v>-9.0512960763444089E-2</v>
      </c>
      <c r="J154" s="6">
        <f>IF('質指数（労働）'!J154&gt;0,LN('質指数（労働）'!J154),0)</f>
        <v>-9.4158789204600329E-2</v>
      </c>
    </row>
    <row r="155" spans="1:10" x14ac:dyDescent="0.15">
      <c r="A155" s="1">
        <v>7</v>
      </c>
      <c r="B155" s="1" t="s">
        <v>84</v>
      </c>
      <c r="C155" s="1">
        <v>14</v>
      </c>
      <c r="D155" s="1" t="s">
        <v>26</v>
      </c>
      <c r="E155" s="6">
        <f>IF('質指数（労働）'!E155&gt;0,LN('質指数（労働）'!E155),0)</f>
        <v>-0.17350518031596929</v>
      </c>
      <c r="F155" s="6">
        <f>IF('質指数（労働）'!F155&gt;0,LN('質指数（労働）'!F155),0)</f>
        <v>-0.21884298684708953</v>
      </c>
      <c r="G155" s="6">
        <f>IF('質指数（労働）'!G155&gt;0,LN('質指数（労働）'!G155),0)</f>
        <v>-0.22191526460282626</v>
      </c>
      <c r="H155" s="6">
        <f>IF('質指数（労働）'!H155&gt;0,LN('質指数（労働）'!H155),0)</f>
        <v>-0.12985292295780837</v>
      </c>
      <c r="I155" s="6">
        <f>IF('質指数（労働）'!I155&gt;0,LN('質指数（労働）'!I155),0)</f>
        <v>-0.11467088963396238</v>
      </c>
      <c r="J155" s="6">
        <f>IF('質指数（労働）'!J155&gt;0,LN('質指数（労働）'!J155),0)</f>
        <v>-0.11784284135168079</v>
      </c>
    </row>
    <row r="156" spans="1:10" x14ac:dyDescent="0.15">
      <c r="A156" s="1">
        <v>7</v>
      </c>
      <c r="B156" s="1" t="s">
        <v>84</v>
      </c>
      <c r="C156" s="1">
        <v>15</v>
      </c>
      <c r="D156" s="1" t="s">
        <v>27</v>
      </c>
      <c r="E156" s="6">
        <f>IF('質指数（労働）'!E156&gt;0,LN('質指数（労働）'!E156),0)</f>
        <v>-0.25319044820153092</v>
      </c>
      <c r="F156" s="6">
        <f>IF('質指数（労働）'!F156&gt;0,LN('質指数（労働）'!F156),0)</f>
        <v>-0.26310702867678881</v>
      </c>
      <c r="G156" s="6">
        <f>IF('質指数（労働）'!G156&gt;0,LN('質指数（労働）'!G156),0)</f>
        <v>-0.25353511106387044</v>
      </c>
      <c r="H156" s="6">
        <f>IF('質指数（労働）'!H156&gt;0,LN('質指数（労働）'!H156),0)</f>
        <v>-0.18356374763480685</v>
      </c>
      <c r="I156" s="6">
        <f>IF('質指数（労働）'!I156&gt;0,LN('質指数（労働）'!I156),0)</f>
        <v>-0.13438297856627182</v>
      </c>
      <c r="J156" s="6">
        <f>IF('質指数（労働）'!J156&gt;0,LN('質指数（労働）'!J156),0)</f>
        <v>-0.1227466634425355</v>
      </c>
    </row>
    <row r="157" spans="1:10" x14ac:dyDescent="0.15">
      <c r="A157" s="1">
        <v>7</v>
      </c>
      <c r="B157" s="1" t="s">
        <v>82</v>
      </c>
      <c r="C157" s="1">
        <v>16</v>
      </c>
      <c r="D157" s="1" t="s">
        <v>10</v>
      </c>
      <c r="E157" s="6">
        <f>IF('質指数（労働）'!E157&gt;0,LN('質指数（労働）'!E157),0)</f>
        <v>-0.12479808714837044</v>
      </c>
      <c r="F157" s="6">
        <f>IF('質指数（労働）'!F157&gt;0,LN('質指数（労働）'!F157),0)</f>
        <v>-0.11967027749358833</v>
      </c>
      <c r="G157" s="6">
        <f>IF('質指数（労働）'!G157&gt;0,LN('質指数（労働）'!G157),0)</f>
        <v>-9.8558058871469983E-2</v>
      </c>
      <c r="H157" s="6">
        <f>IF('質指数（労働）'!H157&gt;0,LN('質指数（労働）'!H157),0)</f>
        <v>-7.116496884361545E-2</v>
      </c>
      <c r="I157" s="6">
        <f>IF('質指数（労働）'!I157&gt;0,LN('質指数（労働）'!I157),0)</f>
        <v>-4.6235380426452213E-2</v>
      </c>
      <c r="J157" s="6">
        <f>IF('質指数（労働）'!J157&gt;0,LN('質指数（労働）'!J157),0)</f>
        <v>-3.0265380428040813E-2</v>
      </c>
    </row>
    <row r="158" spans="1:10" x14ac:dyDescent="0.15">
      <c r="A158" s="1">
        <v>7</v>
      </c>
      <c r="B158" s="1" t="s">
        <v>82</v>
      </c>
      <c r="C158" s="1">
        <v>17</v>
      </c>
      <c r="D158" s="1" t="s">
        <v>11</v>
      </c>
      <c r="E158" s="6">
        <f>IF('質指数（労働）'!E158&gt;0,LN('質指数（労働）'!E158),0)</f>
        <v>0.14322549762139566</v>
      </c>
      <c r="F158" s="6">
        <f>IF('質指数（労働）'!F158&gt;0,LN('質指数（労働）'!F158),0)</f>
        <v>1.4111991681319007E-2</v>
      </c>
      <c r="G158" s="6">
        <f>IF('質指数（労働）'!G158&gt;0,LN('質指数（労働）'!G158),0)</f>
        <v>5.0358170483684399E-2</v>
      </c>
      <c r="H158" s="6">
        <f>IF('質指数（労働）'!H158&gt;0,LN('質指数（労働）'!H158),0)</f>
        <v>7.6530948518825484E-2</v>
      </c>
      <c r="I158" s="6">
        <f>IF('質指数（労働）'!I158&gt;0,LN('質指数（労働）'!I158),0)</f>
        <v>3.8268567098924559E-2</v>
      </c>
      <c r="J158" s="6">
        <f>IF('質指数（労働）'!J158&gt;0,LN('質指数（労働）'!J158),0)</f>
        <v>1.5311769157492557E-2</v>
      </c>
    </row>
    <row r="159" spans="1:10" x14ac:dyDescent="0.15">
      <c r="A159" s="1">
        <v>7</v>
      </c>
      <c r="B159" s="1" t="s">
        <v>82</v>
      </c>
      <c r="C159" s="1">
        <v>18</v>
      </c>
      <c r="D159" s="1" t="s">
        <v>12</v>
      </c>
      <c r="E159" s="6">
        <f>IF('質指数（労働）'!E159&gt;0,LN('質指数（労働）'!E159),0)</f>
        <v>-0.23504861682431422</v>
      </c>
      <c r="F159" s="6">
        <f>IF('質指数（労働）'!F159&gt;0,LN('質指数（労働）'!F159),0)</f>
        <v>-0.24074188554846301</v>
      </c>
      <c r="G159" s="6">
        <f>IF('質指数（労働）'!G159&gt;0,LN('質指数（労働）'!G159),0)</f>
        <v>-0.21415015547925143</v>
      </c>
      <c r="H159" s="6">
        <f>IF('質指数（労働）'!H159&gt;0,LN('質指数（労働）'!H159),0)</f>
        <v>-0.19004129128392364</v>
      </c>
      <c r="I159" s="6">
        <f>IF('質指数（労働）'!I159&gt;0,LN('質指数（労働）'!I159),0)</f>
        <v>-0.20779352298381193</v>
      </c>
      <c r="J159" s="6">
        <f>IF('質指数（労働）'!J159&gt;0,LN('質指数（労働）'!J159),0)</f>
        <v>-0.18982102825402272</v>
      </c>
    </row>
    <row r="160" spans="1:10" x14ac:dyDescent="0.15">
      <c r="A160" s="1">
        <v>7</v>
      </c>
      <c r="B160" s="1" t="s">
        <v>82</v>
      </c>
      <c r="C160" s="1">
        <v>19</v>
      </c>
      <c r="D160" s="1" t="s">
        <v>13</v>
      </c>
      <c r="E160" s="6">
        <f>IF('質指数（労働）'!E160&gt;0,LN('質指数（労働）'!E160),0)</f>
        <v>-0.11981890803502089</v>
      </c>
      <c r="F160" s="6">
        <f>IF('質指数（労働）'!F160&gt;0,LN('質指数（労働）'!F160),0)</f>
        <v>-0.1186921145378371</v>
      </c>
      <c r="G160" s="6">
        <f>IF('質指数（労働）'!G160&gt;0,LN('質指数（労働）'!G160),0)</f>
        <v>-8.6396504599372856E-2</v>
      </c>
      <c r="H160" s="6">
        <f>IF('質指数（労働）'!H160&gt;0,LN('質指数（労働）'!H160),0)</f>
        <v>1.7945961773458087E-3</v>
      </c>
      <c r="I160" s="6">
        <f>IF('質指数（労働）'!I160&gt;0,LN('質指数（労働）'!I160),0)</f>
        <v>-2.4850409693436749E-2</v>
      </c>
      <c r="J160" s="6">
        <f>IF('質指数（労働）'!J160&gt;0,LN('質指数（労働）'!J160),0)</f>
        <v>-4.9992003695421089E-2</v>
      </c>
    </row>
    <row r="161" spans="1:10" x14ac:dyDescent="0.15">
      <c r="A161" s="1">
        <v>7</v>
      </c>
      <c r="B161" s="1" t="s">
        <v>82</v>
      </c>
      <c r="C161" s="1">
        <v>20</v>
      </c>
      <c r="D161" s="1" t="s">
        <v>14</v>
      </c>
      <c r="E161" s="6">
        <f>IF('質指数（労働）'!E161&gt;0,LN('質指数（労働）'!E161),0)</f>
        <v>-0.23444444748660681</v>
      </c>
      <c r="F161" s="6">
        <f>IF('質指数（労働）'!F161&gt;0,LN('質指数（労働）'!F161),0)</f>
        <v>-0.10279105796261538</v>
      </c>
      <c r="G161" s="6">
        <f>IF('質指数（労働）'!G161&gt;0,LN('質指数（労働）'!G161),0)</f>
        <v>-8.0051561484570613E-2</v>
      </c>
      <c r="H161" s="6">
        <f>IF('質指数（労働）'!H161&gt;0,LN('質指数（労働）'!H161),0)</f>
        <v>-5.8222214509709755E-2</v>
      </c>
      <c r="I161" s="6">
        <f>IF('質指数（労働）'!I161&gt;0,LN('質指数（労働）'!I161),0)</f>
        <v>-8.1096684745274178E-2</v>
      </c>
      <c r="J161" s="6">
        <f>IF('質指数（労働）'!J161&gt;0,LN('質指数（労働）'!J161),0)</f>
        <v>-6.6707493847166913E-2</v>
      </c>
    </row>
    <row r="162" spans="1:10" x14ac:dyDescent="0.15">
      <c r="A162" s="1">
        <v>7</v>
      </c>
      <c r="B162" s="1" t="s">
        <v>82</v>
      </c>
      <c r="C162" s="1">
        <v>21</v>
      </c>
      <c r="D162" s="1" t="s">
        <v>15</v>
      </c>
      <c r="E162" s="6">
        <f>IF('質指数（労働）'!E162&gt;0,LN('質指数（労働）'!E162),0)</f>
        <v>2.5462153660965859E-3</v>
      </c>
      <c r="F162" s="6">
        <f>IF('質指数（労働）'!F162&gt;0,LN('質指数（労働）'!F162),0)</f>
        <v>5.469745918670758E-5</v>
      </c>
      <c r="G162" s="6">
        <f>IF('質指数（労働）'!G162&gt;0,LN('質指数（労働）'!G162),0)</f>
        <v>-3.1464546000558053E-3</v>
      </c>
      <c r="H162" s="6">
        <f>IF('質指数（労働）'!H162&gt;0,LN('質指数（労働）'!H162),0)</f>
        <v>-2.3974965785341369E-2</v>
      </c>
      <c r="I162" s="6">
        <f>IF('質指数（労働）'!I162&gt;0,LN('質指数（労働）'!I162),0)</f>
        <v>-4.7936155315692515E-2</v>
      </c>
      <c r="J162" s="6">
        <f>IF('質指数（労働）'!J162&gt;0,LN('質指数（労働）'!J162),0)</f>
        <v>-6.2095228649938716E-2</v>
      </c>
    </row>
    <row r="163" spans="1:10" x14ac:dyDescent="0.15">
      <c r="A163" s="1">
        <v>7</v>
      </c>
      <c r="B163" s="1" t="s">
        <v>81</v>
      </c>
      <c r="C163" s="1">
        <v>22</v>
      </c>
      <c r="D163" s="1" t="s">
        <v>7</v>
      </c>
      <c r="E163" s="6">
        <f>IF('質指数（労働）'!E163&gt;0,LN('質指数（労働）'!E163),0)</f>
        <v>-0.13095000343781199</v>
      </c>
      <c r="F163" s="6">
        <f>IF('質指数（労働）'!F163&gt;0,LN('質指数（労働）'!F163),0)</f>
        <v>-0.17723104965938266</v>
      </c>
      <c r="G163" s="6">
        <f>IF('質指数（労働）'!G163&gt;0,LN('質指数（労働）'!G163),0)</f>
        <v>-0.12993334905463752</v>
      </c>
      <c r="H163" s="6">
        <f>IF('質指数（労働）'!H163&gt;0,LN('質指数（労働）'!H163),0)</f>
        <v>-8.7424379548530384E-2</v>
      </c>
      <c r="I163" s="6">
        <f>IF('質指数（労働）'!I163&gt;0,LN('質指数（労働）'!I163),0)</f>
        <v>-8.5359783530169653E-2</v>
      </c>
      <c r="J163" s="6">
        <f>IF('質指数（労働）'!J163&gt;0,LN('質指数（労働）'!J163),0)</f>
        <v>-7.6681394719354035E-2</v>
      </c>
    </row>
    <row r="164" spans="1:10" x14ac:dyDescent="0.15">
      <c r="A164" s="1">
        <v>7</v>
      </c>
      <c r="B164" s="1" t="s">
        <v>81</v>
      </c>
      <c r="C164" s="1">
        <v>23</v>
      </c>
      <c r="D164" s="1" t="s">
        <v>28</v>
      </c>
      <c r="E164" s="6">
        <f>IF('質指数（労働）'!E164&gt;0,LN('質指数（労働）'!E164),0)</f>
        <v>0.16443688672495146</v>
      </c>
      <c r="F164" s="6">
        <f>IF('質指数（労働）'!F164&gt;0,LN('質指数（労働）'!F164),0)</f>
        <v>0.11528893653613101</v>
      </c>
      <c r="G164" s="6">
        <f>IF('質指数（労働）'!G164&gt;0,LN('質指数（労働）'!G164),0)</f>
        <v>0.12683630814781008</v>
      </c>
      <c r="H164" s="6">
        <f>IF('質指数（労働）'!H164&gt;0,LN('質指数（労働）'!H164),0)</f>
        <v>0.14342653057036364</v>
      </c>
      <c r="I164" s="6">
        <f>IF('質指数（労働）'!I164&gt;0,LN('質指数（労働）'!I164),0)</f>
        <v>0.15286672249975294</v>
      </c>
      <c r="J164" s="6">
        <f>IF('質指数（労働）'!J164&gt;0,LN('質指数（労働）'!J164),0)</f>
        <v>0.15986804371264451</v>
      </c>
    </row>
    <row r="165" spans="1:10" x14ac:dyDescent="0.15">
      <c r="A165" s="1">
        <v>8</v>
      </c>
      <c r="B165" s="1" t="s">
        <v>88</v>
      </c>
      <c r="C165" s="1">
        <v>1</v>
      </c>
      <c r="D165" s="1" t="s">
        <v>8</v>
      </c>
      <c r="E165" s="6">
        <f>IF('質指数（労働）'!E165&gt;0,LN('質指数（労働）'!E165),0)</f>
        <v>-0.70229123817444039</v>
      </c>
      <c r="F165" s="6">
        <f>IF('質指数（労働）'!F165&gt;0,LN('質指数（労働）'!F165),0)</f>
        <v>-0.61782425127651119</v>
      </c>
      <c r="G165" s="6">
        <f>IF('質指数（労働）'!G165&gt;0,LN('質指数（労働）'!G165),0)</f>
        <v>-0.64228283549338983</v>
      </c>
      <c r="H165" s="6">
        <f>IF('質指数（労働）'!H165&gt;0,LN('質指数（労働）'!H165),0)</f>
        <v>-0.56300025893253269</v>
      </c>
      <c r="I165" s="6">
        <f>IF('質指数（労働）'!I165&gt;0,LN('質指数（労働）'!I165),0)</f>
        <v>-0.44577097742358046</v>
      </c>
      <c r="J165" s="6">
        <f>IF('質指数（労働）'!J165&gt;0,LN('質指数（労働）'!J165),0)</f>
        <v>-0.39607730953111409</v>
      </c>
    </row>
    <row r="166" spans="1:10" x14ac:dyDescent="0.15">
      <c r="A166" s="1">
        <v>8</v>
      </c>
      <c r="B166" s="1" t="s">
        <v>88</v>
      </c>
      <c r="C166" s="1">
        <v>2</v>
      </c>
      <c r="D166" s="1" t="s">
        <v>9</v>
      </c>
      <c r="E166" s="6">
        <f>IF('質指数（労働）'!E166&gt;0,LN('質指数（労働）'!E166),0)</f>
        <v>0.44406780420483599</v>
      </c>
      <c r="F166" s="6">
        <f>IF('質指数（労働）'!F166&gt;0,LN('質指数（労働）'!F166),0)</f>
        <v>0.39809829315982059</v>
      </c>
      <c r="G166" s="6">
        <f>IF('質指数（労働）'!G166&gt;0,LN('質指数（労働）'!G166),0)</f>
        <v>0.20440420364650888</v>
      </c>
      <c r="H166" s="6">
        <f>IF('質指数（労働）'!H166&gt;0,LN('質指数（労働）'!H166),0)</f>
        <v>0.29548822817095888</v>
      </c>
      <c r="I166" s="6">
        <f>IF('質指数（労働）'!I166&gt;0,LN('質指数（労働）'!I166),0)</f>
        <v>0.20160794638523663</v>
      </c>
      <c r="J166" s="6">
        <f>IF('質指数（労働）'!J166&gt;0,LN('質指数（労働）'!J166),0)</f>
        <v>0.15764141633683043</v>
      </c>
    </row>
    <row r="167" spans="1:10" x14ac:dyDescent="0.15">
      <c r="A167" s="1">
        <v>8</v>
      </c>
      <c r="B167" s="1" t="s">
        <v>90</v>
      </c>
      <c r="C167" s="1">
        <v>3</v>
      </c>
      <c r="D167" s="1" t="s">
        <v>16</v>
      </c>
      <c r="E167" s="6">
        <f>IF('質指数（労働）'!E167&gt;0,LN('質指数（労働）'!E167),0)</f>
        <v>-0.25258552038801291</v>
      </c>
      <c r="F167" s="6">
        <f>IF('質指数（労働）'!F167&gt;0,LN('質指数（労働）'!F167),0)</f>
        <v>-0.24883959363819633</v>
      </c>
      <c r="G167" s="6">
        <f>IF('質指数（労働）'!G167&gt;0,LN('質指数（労働）'!G167),0)</f>
        <v>-0.25351169251432443</v>
      </c>
      <c r="H167" s="6">
        <f>IF('質指数（労働）'!H167&gt;0,LN('質指数（労働）'!H167),0)</f>
        <v>-0.20649383224571075</v>
      </c>
      <c r="I167" s="6">
        <f>IF('質指数（労働）'!I167&gt;0,LN('質指数（労働）'!I167),0)</f>
        <v>-0.20533091926409944</v>
      </c>
      <c r="J167" s="6">
        <f>IF('質指数（労働）'!J167&gt;0,LN('質指数（労働）'!J167),0)</f>
        <v>-0.20381236759286009</v>
      </c>
    </row>
    <row r="168" spans="1:10" x14ac:dyDescent="0.15">
      <c r="A168" s="1">
        <v>8</v>
      </c>
      <c r="B168" s="1" t="s">
        <v>90</v>
      </c>
      <c r="C168" s="1">
        <v>4</v>
      </c>
      <c r="D168" s="1" t="s">
        <v>17</v>
      </c>
      <c r="E168" s="6">
        <f>IF('質指数（労働）'!E168&gt;0,LN('質指数（労働）'!E168),0)</f>
        <v>-0.36564357910529016</v>
      </c>
      <c r="F168" s="6">
        <f>IF('質指数（労働）'!F168&gt;0,LN('質指数（労働）'!F168),0)</f>
        <v>-0.38771060464202389</v>
      </c>
      <c r="G168" s="6">
        <f>IF('質指数（労働）'!G168&gt;0,LN('質指数（労働）'!G168),0)</f>
        <v>-0.38473893713434787</v>
      </c>
      <c r="H168" s="6">
        <f>IF('質指数（労働）'!H168&gt;0,LN('質指数（労働）'!H168),0)</f>
        <v>-0.33510314594492235</v>
      </c>
      <c r="I168" s="6">
        <f>IF('質指数（労働）'!I168&gt;0,LN('質指数（労働）'!I168),0)</f>
        <v>-0.30313120919597725</v>
      </c>
      <c r="J168" s="6">
        <f>IF('質指数（労働）'!J168&gt;0,LN('質指数（労働）'!J168),0)</f>
        <v>-0.28870282921155754</v>
      </c>
    </row>
    <row r="169" spans="1:10" x14ac:dyDescent="0.15">
      <c r="A169" s="1">
        <v>8</v>
      </c>
      <c r="B169" s="1" t="s">
        <v>90</v>
      </c>
      <c r="C169" s="1">
        <v>5</v>
      </c>
      <c r="D169" s="1" t="s">
        <v>18</v>
      </c>
      <c r="E169" s="6">
        <f>IF('質指数（労働）'!E169&gt;0,LN('質指数（労働）'!E169),0)</f>
        <v>-0.1597042010306278</v>
      </c>
      <c r="F169" s="6">
        <f>IF('質指数（労働）'!F169&gt;0,LN('質指数（労働）'!F169),0)</f>
        <v>-0.12563788744263257</v>
      </c>
      <c r="G169" s="6">
        <f>IF('質指数（労働）'!G169&gt;0,LN('質指数（労働）'!G169),0)</f>
        <v>-0.12237597821068735</v>
      </c>
      <c r="H169" s="6">
        <f>IF('質指数（労働）'!H169&gt;0,LN('質指数（労働）'!H169),0)</f>
        <v>-7.6898450263120269E-2</v>
      </c>
      <c r="I169" s="6">
        <f>IF('質指数（労働）'!I169&gt;0,LN('質指数（労働）'!I169),0)</f>
        <v>-5.9468159618069595E-2</v>
      </c>
      <c r="J169" s="6">
        <f>IF('質指数（労働）'!J169&gt;0,LN('質指数（労働）'!J169),0)</f>
        <v>-5.628350817977372E-2</v>
      </c>
    </row>
    <row r="170" spans="1:10" x14ac:dyDescent="0.15">
      <c r="A170" s="1">
        <v>8</v>
      </c>
      <c r="B170" s="1" t="s">
        <v>90</v>
      </c>
      <c r="C170" s="1">
        <v>6</v>
      </c>
      <c r="D170" s="1" t="s">
        <v>2</v>
      </c>
      <c r="E170" s="6">
        <f>IF('質指数（労働）'!E170&gt;0,LN('質指数（労働）'!E170),0)</f>
        <v>-7.9008804169455438E-2</v>
      </c>
      <c r="F170" s="6">
        <f>IF('質指数（労働）'!F170&gt;0,LN('質指数（労働）'!F170),0)</f>
        <v>-3.5603799612983184E-2</v>
      </c>
      <c r="G170" s="6">
        <f>IF('質指数（労働）'!G170&gt;0,LN('質指数（労働）'!G170),0)</f>
        <v>-1.9902417500134283E-2</v>
      </c>
      <c r="H170" s="6">
        <f>IF('質指数（労働）'!H170&gt;0,LN('質指数（労働）'!H170),0)</f>
        <v>3.1852860855623E-2</v>
      </c>
      <c r="I170" s="6">
        <f>IF('質指数（労働）'!I170&gt;0,LN('質指数（労働）'!I170),0)</f>
        <v>2.343321965462946E-2</v>
      </c>
      <c r="J170" s="6">
        <f>IF('質指数（労働）'!J170&gt;0,LN('質指数（労働）'!J170),0)</f>
        <v>2.0388813284255139E-2</v>
      </c>
    </row>
    <row r="171" spans="1:10" x14ac:dyDescent="0.15">
      <c r="A171" s="1">
        <v>8</v>
      </c>
      <c r="B171" s="1" t="s">
        <v>90</v>
      </c>
      <c r="C171" s="1">
        <v>7</v>
      </c>
      <c r="D171" s="1" t="s">
        <v>19</v>
      </c>
      <c r="E171" s="6">
        <f>IF('質指数（労働）'!E171&gt;0,LN('質指数（労働）'!E171),0)</f>
        <v>4.256329953849014E-2</v>
      </c>
      <c r="F171" s="6">
        <f>IF('質指数（労働）'!F171&gt;0,LN('質指数（労働）'!F171),0)</f>
        <v>5.3913219091243622E-2</v>
      </c>
      <c r="G171" s="6">
        <f>IF('質指数（労働）'!G171&gt;0,LN('質指数（労働）'!G171),0)</f>
        <v>7.861242307001895E-2</v>
      </c>
      <c r="H171" s="6">
        <f>IF('質指数（労働）'!H171&gt;0,LN('質指数（労働）'!H171),0)</f>
        <v>0.10566033994597301</v>
      </c>
      <c r="I171" s="6">
        <f>IF('質指数（労働）'!I171&gt;0,LN('質指数（労働）'!I171),0)</f>
        <v>3.9837787271005273E-2</v>
      </c>
      <c r="J171" s="6">
        <f>IF('質指数（労働）'!J171&gt;0,LN('質指数（労働）'!J171),0)</f>
        <v>1.9263023745062273E-2</v>
      </c>
    </row>
    <row r="172" spans="1:10" x14ac:dyDescent="0.15">
      <c r="A172" s="1">
        <v>8</v>
      </c>
      <c r="B172" s="1" t="s">
        <v>90</v>
      </c>
      <c r="C172" s="1">
        <v>8</v>
      </c>
      <c r="D172" s="1" t="s">
        <v>20</v>
      </c>
      <c r="E172" s="6">
        <f>IF('質指数（労働）'!E172&gt;0,LN('質指数（労働）'!E172),0)</f>
        <v>-0.14336934989303632</v>
      </c>
      <c r="F172" s="6">
        <f>IF('質指数（労働）'!F172&gt;0,LN('質指数（労働）'!F172),0)</f>
        <v>-0.12188028390886452</v>
      </c>
      <c r="G172" s="6">
        <f>IF('質指数（労働）'!G172&gt;0,LN('質指数（労働）'!G172),0)</f>
        <v>-0.11319899968497482</v>
      </c>
      <c r="H172" s="6">
        <f>IF('質指数（労働）'!H172&gt;0,LN('質指数（労働）'!H172),0)</f>
        <v>-5.8313437307412071E-2</v>
      </c>
      <c r="I172" s="6">
        <f>IF('質指数（労働）'!I172&gt;0,LN('質指数（労働）'!I172),0)</f>
        <v>-8.6502067004981267E-2</v>
      </c>
      <c r="J172" s="6">
        <f>IF('質指数（労働）'!J172&gt;0,LN('質指数（労働）'!J172),0)</f>
        <v>-8.4946654595590546E-2</v>
      </c>
    </row>
    <row r="173" spans="1:10" x14ac:dyDescent="0.15">
      <c r="A173" s="1">
        <v>8</v>
      </c>
      <c r="B173" s="1" t="s">
        <v>90</v>
      </c>
      <c r="C173" s="1">
        <v>9</v>
      </c>
      <c r="D173" s="1" t="s">
        <v>21</v>
      </c>
      <c r="E173" s="6">
        <f>IF('質指数（労働）'!E173&gt;0,LN('質指数（労働）'!E173),0)</f>
        <v>-7.0990966871759903E-2</v>
      </c>
      <c r="F173" s="6">
        <f>IF('質指数（労働）'!F173&gt;0,LN('質指数（労働）'!F173),0)</f>
        <v>-3.6812492587016146E-2</v>
      </c>
      <c r="G173" s="6">
        <f>IF('質指数（労働）'!G173&gt;0,LN('質指数（労働）'!G173),0)</f>
        <v>-2.1584677275459156E-2</v>
      </c>
      <c r="H173" s="6">
        <f>IF('質指数（労働）'!H173&gt;0,LN('質指数（労働）'!H173),0)</f>
        <v>-1.163399047840755E-2</v>
      </c>
      <c r="I173" s="6">
        <f>IF('質指数（労働）'!I173&gt;0,LN('質指数（労働）'!I173),0)</f>
        <v>-5.766226378854581E-2</v>
      </c>
      <c r="J173" s="6">
        <f>IF('質指数（労働）'!J173&gt;0,LN('質指数（労働）'!J173),0)</f>
        <v>-6.4779503605570318E-2</v>
      </c>
    </row>
    <row r="174" spans="1:10" x14ac:dyDescent="0.15">
      <c r="A174" s="1">
        <v>8</v>
      </c>
      <c r="B174" s="1" t="s">
        <v>90</v>
      </c>
      <c r="C174" s="1">
        <v>10</v>
      </c>
      <c r="D174" s="1" t="s">
        <v>22</v>
      </c>
      <c r="E174" s="6">
        <f>IF('質指数（労働）'!E174&gt;0,LN('質指数（労働）'!E174),0)</f>
        <v>-0.10799105374658501</v>
      </c>
      <c r="F174" s="6">
        <f>IF('質指数（労働）'!F174&gt;0,LN('質指数（労働）'!F174),0)</f>
        <v>-0.12752951818337382</v>
      </c>
      <c r="G174" s="6">
        <f>IF('質指数（労働）'!G174&gt;0,LN('質指数（労働）'!G174),0)</f>
        <v>-0.10782627923696919</v>
      </c>
      <c r="H174" s="6">
        <f>IF('質指数（労働）'!H174&gt;0,LN('質指数（労働）'!H174),0)</f>
        <v>-7.4027768090790244E-2</v>
      </c>
      <c r="I174" s="6">
        <f>IF('質指数（労働）'!I174&gt;0,LN('質指数（労働）'!I174),0)</f>
        <v>-6.6272883644952527E-2</v>
      </c>
      <c r="J174" s="6">
        <f>IF('質指数（労働）'!J174&gt;0,LN('質指数（労働）'!J174),0)</f>
        <v>-7.2009940615792384E-2</v>
      </c>
    </row>
    <row r="175" spans="1:10" x14ac:dyDescent="0.15">
      <c r="A175" s="1">
        <v>8</v>
      </c>
      <c r="B175" s="1" t="s">
        <v>90</v>
      </c>
      <c r="C175" s="1">
        <v>11</v>
      </c>
      <c r="D175" s="1" t="s">
        <v>23</v>
      </c>
      <c r="E175" s="6">
        <f>IF('質指数（労働）'!E175&gt;0,LN('質指数（労働）'!E175),0)</f>
        <v>-7.4541662994276184E-2</v>
      </c>
      <c r="F175" s="6">
        <f>IF('質指数（労働）'!F175&gt;0,LN('質指数（労働）'!F175),0)</f>
        <v>-4.0047437706836081E-2</v>
      </c>
      <c r="G175" s="6">
        <f>IF('質指数（労働）'!G175&gt;0,LN('質指数（労働）'!G175),0)</f>
        <v>-4.4371521640048601E-2</v>
      </c>
      <c r="H175" s="6">
        <f>IF('質指数（労働）'!H175&gt;0,LN('質指数（労働）'!H175),0)</f>
        <v>-4.3660013667720888E-3</v>
      </c>
      <c r="I175" s="6">
        <f>IF('質指数（労働）'!I175&gt;0,LN('質指数（労働）'!I175),0)</f>
        <v>-1.2386534567488122E-2</v>
      </c>
      <c r="J175" s="6">
        <f>IF('質指数（労働）'!J175&gt;0,LN('質指数（労働）'!J175),0)</f>
        <v>-1.1467817546862906E-2</v>
      </c>
    </row>
    <row r="176" spans="1:10" x14ac:dyDescent="0.15">
      <c r="A176" s="1">
        <v>8</v>
      </c>
      <c r="B176" s="1" t="s">
        <v>90</v>
      </c>
      <c r="C176" s="1">
        <v>12</v>
      </c>
      <c r="D176" s="1" t="s">
        <v>24</v>
      </c>
      <c r="E176" s="6">
        <f>IF('質指数（労働）'!E176&gt;0,LN('質指数（労働）'!E176),0)</f>
        <v>-0.25480353172293346</v>
      </c>
      <c r="F176" s="6">
        <f>IF('質指数（労働）'!F176&gt;0,LN('質指数（労働）'!F176),0)</f>
        <v>-0.21092468407988521</v>
      </c>
      <c r="G176" s="6">
        <f>IF('質指数（労働）'!G176&gt;0,LN('質指数（労働）'!G176),0)</f>
        <v>-0.2199255315543808</v>
      </c>
      <c r="H176" s="6">
        <f>IF('質指数（労働）'!H176&gt;0,LN('質指数（労働）'!H176),0)</f>
        <v>-9.8388234181718534E-2</v>
      </c>
      <c r="I176" s="6">
        <f>IF('質指数（労働）'!I176&gt;0,LN('質指数（労働）'!I176),0)</f>
        <v>-5.3476505217725574E-2</v>
      </c>
      <c r="J176" s="6">
        <f>IF('質指数（労働）'!J176&gt;0,LN('質指数（労働）'!J176),0)</f>
        <v>-4.6540920718607819E-2</v>
      </c>
    </row>
    <row r="177" spans="1:10" x14ac:dyDescent="0.15">
      <c r="A177" s="1">
        <v>8</v>
      </c>
      <c r="B177" s="1" t="s">
        <v>90</v>
      </c>
      <c r="C177" s="1">
        <v>13</v>
      </c>
      <c r="D177" s="1" t="s">
        <v>25</v>
      </c>
      <c r="E177" s="6">
        <f>IF('質指数（労働）'!E177&gt;0,LN('質指数（労働）'!E177),0)</f>
        <v>-8.8850809389638324E-2</v>
      </c>
      <c r="F177" s="6">
        <f>IF('質指数（労働）'!F177&gt;0,LN('質指数（労働）'!F177),0)</f>
        <v>-7.6332570760024088E-2</v>
      </c>
      <c r="G177" s="6">
        <f>IF('質指数（労働）'!G177&gt;0,LN('質指数（労働）'!G177),0)</f>
        <v>-7.2222602025180105E-2</v>
      </c>
      <c r="H177" s="6">
        <f>IF('質指数（労働）'!H177&gt;0,LN('質指数（労働）'!H177),0)</f>
        <v>-2.5758205608751951E-2</v>
      </c>
      <c r="I177" s="6">
        <f>IF('質指数（労働）'!I177&gt;0,LN('質指数（労働）'!I177),0)</f>
        <v>-4.6462875929789815E-2</v>
      </c>
      <c r="J177" s="6">
        <f>IF('質指数（労働）'!J177&gt;0,LN('質指数（労働）'!J177),0)</f>
        <v>-4.9332757712916959E-2</v>
      </c>
    </row>
    <row r="178" spans="1:10" x14ac:dyDescent="0.15">
      <c r="A178" s="1">
        <v>8</v>
      </c>
      <c r="B178" s="1" t="s">
        <v>90</v>
      </c>
      <c r="C178" s="1">
        <v>14</v>
      </c>
      <c r="D178" s="1" t="s">
        <v>26</v>
      </c>
      <c r="E178" s="6">
        <f>IF('質指数（労働）'!E178&gt;0,LN('質指数（労働）'!E178),0)</f>
        <v>-0.12522443537673114</v>
      </c>
      <c r="F178" s="6">
        <f>IF('質指数（労働）'!F178&gt;0,LN('質指数（労働）'!F178),0)</f>
        <v>-0.15842566098525304</v>
      </c>
      <c r="G178" s="6">
        <f>IF('質指数（労働）'!G178&gt;0,LN('質指数（労働）'!G178),0)</f>
        <v>-0.16108637820141863</v>
      </c>
      <c r="H178" s="6">
        <f>IF('質指数（労働）'!H178&gt;0,LN('質指数（労働）'!H178),0)</f>
        <v>-7.1697772803976809E-2</v>
      </c>
      <c r="I178" s="6">
        <f>IF('質指数（労働）'!I178&gt;0,LN('質指数（労働）'!I178),0)</f>
        <v>-4.4605076793985121E-2</v>
      </c>
      <c r="J178" s="6">
        <f>IF('質指数（労働）'!J178&gt;0,LN('質指数（労働）'!J178),0)</f>
        <v>-4.5645001497227576E-2</v>
      </c>
    </row>
    <row r="179" spans="1:10" x14ac:dyDescent="0.15">
      <c r="A179" s="1">
        <v>8</v>
      </c>
      <c r="B179" s="1" t="s">
        <v>90</v>
      </c>
      <c r="C179" s="1">
        <v>15</v>
      </c>
      <c r="D179" s="1" t="s">
        <v>27</v>
      </c>
      <c r="E179" s="6">
        <f>IF('質指数（労働）'!E179&gt;0,LN('質指数（労働）'!E179),0)</f>
        <v>-0.20397409554950025</v>
      </c>
      <c r="F179" s="6">
        <f>IF('質指数（労働）'!F179&gt;0,LN('質指数（労働）'!F179),0)</f>
        <v>-0.20069979455628456</v>
      </c>
      <c r="G179" s="6">
        <f>IF('質指数（労働）'!G179&gt;0,LN('質指数（労働）'!G179),0)</f>
        <v>-0.19425381580772172</v>
      </c>
      <c r="H179" s="6">
        <f>IF('質指数（労働）'!H179&gt;0,LN('質指数（労働）'!H179),0)</f>
        <v>-0.12485451087716323</v>
      </c>
      <c r="I179" s="6">
        <f>IF('質指数（労働）'!I179&gt;0,LN('質指数（労働）'!I179),0)</f>
        <v>-8.4962821459966614E-2</v>
      </c>
      <c r="J179" s="6">
        <f>IF('質指数（労働）'!J179&gt;0,LN('質指数（労働）'!J179),0)</f>
        <v>-7.4892725436880095E-2</v>
      </c>
    </row>
    <row r="180" spans="1:10" x14ac:dyDescent="0.15">
      <c r="A180" s="1">
        <v>8</v>
      </c>
      <c r="B180" s="1" t="s">
        <v>88</v>
      </c>
      <c r="C180" s="1">
        <v>16</v>
      </c>
      <c r="D180" s="1" t="s">
        <v>10</v>
      </c>
      <c r="E180" s="6">
        <f>IF('質指数（労働）'!E180&gt;0,LN('質指数（労働）'!E180),0)</f>
        <v>-0.10192790824249309</v>
      </c>
      <c r="F180" s="6">
        <f>IF('質指数（労働）'!F180&gt;0,LN('質指数（労働）'!F180),0)</f>
        <v>-0.10079865058715294</v>
      </c>
      <c r="G180" s="6">
        <f>IF('質指数（労働）'!G180&gt;0,LN('質指数（労働）'!G180),0)</f>
        <v>-9.3459551631409774E-2</v>
      </c>
      <c r="H180" s="6">
        <f>IF('質指数（労働）'!H180&gt;0,LN('質指数（労働）'!H180),0)</f>
        <v>-7.2028671857568102E-2</v>
      </c>
      <c r="I180" s="6">
        <f>IF('質指数（労働）'!I180&gt;0,LN('質指数（労働）'!I180),0)</f>
        <v>-4.0857762812601624E-2</v>
      </c>
      <c r="J180" s="6">
        <f>IF('質指数（労働）'!J180&gt;0,LN('質指数（労働）'!J180),0)</f>
        <v>-2.7981477338639472E-2</v>
      </c>
    </row>
    <row r="181" spans="1:10" x14ac:dyDescent="0.15">
      <c r="A181" s="1">
        <v>8</v>
      </c>
      <c r="B181" s="1" t="s">
        <v>88</v>
      </c>
      <c r="C181" s="1">
        <v>17</v>
      </c>
      <c r="D181" s="1" t="s">
        <v>11</v>
      </c>
      <c r="E181" s="6">
        <f>IF('質指数（労働）'!E181&gt;0,LN('質指数（労働）'!E181),0)</f>
        <v>0.12711132790859092</v>
      </c>
      <c r="F181" s="6">
        <f>IF('質指数（労働）'!F181&gt;0,LN('質指数（労働）'!F181),0)</f>
        <v>-2.7666069730866487E-2</v>
      </c>
      <c r="G181" s="6">
        <f>IF('質指数（労働）'!G181&gt;0,LN('質指数（労働）'!G181),0)</f>
        <v>5.0850708368814487E-2</v>
      </c>
      <c r="H181" s="6">
        <f>IF('質指数（労働）'!H181&gt;0,LN('質指数（労働）'!H181),0)</f>
        <v>0.12161379603201451</v>
      </c>
      <c r="I181" s="6">
        <f>IF('質指数（労働）'!I181&gt;0,LN('質指数（労働）'!I181),0)</f>
        <v>6.65803874226151E-2</v>
      </c>
      <c r="J181" s="6">
        <f>IF('質指数（労働）'!J181&gt;0,LN('質指数（労働）'!J181),0)</f>
        <v>4.140950630067914E-2</v>
      </c>
    </row>
    <row r="182" spans="1:10" x14ac:dyDescent="0.15">
      <c r="A182" s="1">
        <v>8</v>
      </c>
      <c r="B182" s="1" t="s">
        <v>88</v>
      </c>
      <c r="C182" s="1">
        <v>18</v>
      </c>
      <c r="D182" s="1" t="s">
        <v>12</v>
      </c>
      <c r="E182" s="6">
        <f>IF('質指数（労働）'!E182&gt;0,LN('質指数（労働）'!E182),0)</f>
        <v>-0.25728481475208459</v>
      </c>
      <c r="F182" s="6">
        <f>IF('質指数（労働）'!F182&gt;0,LN('質指数（労働）'!F182),0)</f>
        <v>-0.25374685760768645</v>
      </c>
      <c r="G182" s="6">
        <f>IF('質指数（労働）'!G182&gt;0,LN('質指数（労働）'!G182),0)</f>
        <v>-0.22696624868724677</v>
      </c>
      <c r="H182" s="6">
        <f>IF('質指数（労働）'!H182&gt;0,LN('質指数（労働）'!H182),0)</f>
        <v>-0.19677613385302786</v>
      </c>
      <c r="I182" s="6">
        <f>IF('質指数（労働）'!I182&gt;0,LN('質指数（労働）'!I182),0)</f>
        <v>-0.19862584787137091</v>
      </c>
      <c r="J182" s="6">
        <f>IF('質指数（労働）'!J182&gt;0,LN('質指数（労働）'!J182),0)</f>
        <v>-0.178954726766101</v>
      </c>
    </row>
    <row r="183" spans="1:10" x14ac:dyDescent="0.15">
      <c r="A183" s="1">
        <v>8</v>
      </c>
      <c r="B183" s="1" t="s">
        <v>88</v>
      </c>
      <c r="C183" s="1">
        <v>19</v>
      </c>
      <c r="D183" s="1" t="s">
        <v>13</v>
      </c>
      <c r="E183" s="6">
        <f>IF('質指数（労働）'!E183&gt;0,LN('質指数（労働）'!E183),0)</f>
        <v>-0.15697423550181486</v>
      </c>
      <c r="F183" s="6">
        <f>IF('質指数（労働）'!F183&gt;0,LN('質指数（労働）'!F183),0)</f>
        <v>-0.12247120495964062</v>
      </c>
      <c r="G183" s="6">
        <f>IF('質指数（労働）'!G183&gt;0,LN('質指数（労働）'!G183),0)</f>
        <v>-6.8996099327315541E-2</v>
      </c>
      <c r="H183" s="6">
        <f>IF('質指数（労働）'!H183&gt;0,LN('質指数（労働）'!H183),0)</f>
        <v>-6.4483276628929864E-3</v>
      </c>
      <c r="I183" s="6">
        <f>IF('質指数（労働）'!I183&gt;0,LN('質指数（労働）'!I183),0)</f>
        <v>-2.4871849066505556E-2</v>
      </c>
      <c r="J183" s="6">
        <f>IF('質指数（労働）'!J183&gt;0,LN('質指数（労働）'!J183),0)</f>
        <v>-4.3781697596932671E-2</v>
      </c>
    </row>
    <row r="184" spans="1:10" x14ac:dyDescent="0.15">
      <c r="A184" s="1">
        <v>8</v>
      </c>
      <c r="B184" s="1" t="s">
        <v>88</v>
      </c>
      <c r="C184" s="1">
        <v>20</v>
      </c>
      <c r="D184" s="1" t="s">
        <v>14</v>
      </c>
      <c r="E184" s="6">
        <f>IF('質指数（労働）'!E184&gt;0,LN('質指数（労働）'!E184),0)</f>
        <v>-0.17575336527963401</v>
      </c>
      <c r="F184" s="6">
        <f>IF('質指数（労働）'!F184&gt;0,LN('質指数（労働）'!F184),0)</f>
        <v>-9.8416375166299988E-2</v>
      </c>
      <c r="G184" s="6">
        <f>IF('質指数（労働）'!G184&gt;0,LN('質指数（労働）'!G184),0)</f>
        <v>-4.4238375924901582E-2</v>
      </c>
      <c r="H184" s="6">
        <f>IF('質指数（労働）'!H184&gt;0,LN('質指数（労働）'!H184),0)</f>
        <v>-3.0169985122027593E-2</v>
      </c>
      <c r="I184" s="6">
        <f>IF('質指数（労働）'!I184&gt;0,LN('質指数（労働）'!I184),0)</f>
        <v>-4.7759111186926689E-2</v>
      </c>
      <c r="J184" s="6">
        <f>IF('質指数（労働）'!J184&gt;0,LN('質指数（労働）'!J184),0)</f>
        <v>-3.2224041320594719E-2</v>
      </c>
    </row>
    <row r="185" spans="1:10" x14ac:dyDescent="0.15">
      <c r="A185" s="1">
        <v>8</v>
      </c>
      <c r="B185" s="1" t="s">
        <v>88</v>
      </c>
      <c r="C185" s="1">
        <v>21</v>
      </c>
      <c r="D185" s="1" t="s">
        <v>15</v>
      </c>
      <c r="E185" s="6">
        <f>IF('質指数（労働）'!E185&gt;0,LN('質指数（労働）'!E185),0)</f>
        <v>-2.4100234202479431E-2</v>
      </c>
      <c r="F185" s="6">
        <f>IF('質指数（労働）'!F185&gt;0,LN('質指数（労働）'!F185),0)</f>
        <v>-2.3904704893807301E-2</v>
      </c>
      <c r="G185" s="6">
        <f>IF('質指数（労働）'!G185&gt;0,LN('質指数（労働）'!G185),0)</f>
        <v>-2.1877712314985344E-2</v>
      </c>
      <c r="H185" s="6">
        <f>IF('質指数（労働）'!H185&gt;0,LN('質指数（労働）'!H185),0)</f>
        <v>-4.7146001540939703E-2</v>
      </c>
      <c r="I185" s="6">
        <f>IF('質指数（労働）'!I185&gt;0,LN('質指数（労働）'!I185),0)</f>
        <v>-5.5432098557479791E-2</v>
      </c>
      <c r="J185" s="6">
        <f>IF('質指数（労働）'!J185&gt;0,LN('質指数（労働）'!J185),0)</f>
        <v>-6.5982078225807692E-2</v>
      </c>
    </row>
    <row r="186" spans="1:10" x14ac:dyDescent="0.15">
      <c r="A186" s="1">
        <v>8</v>
      </c>
      <c r="B186" s="1" t="s">
        <v>87</v>
      </c>
      <c r="C186" s="1">
        <v>22</v>
      </c>
      <c r="D186" s="1" t="s">
        <v>7</v>
      </c>
      <c r="E186" s="6">
        <f>IF('質指数（労働）'!E186&gt;0,LN('質指数（労働）'!E186),0)</f>
        <v>-0.13107970006705569</v>
      </c>
      <c r="F186" s="6">
        <f>IF('質指数（労働）'!F186&gt;0,LN('質指数（労働）'!F186),0)</f>
        <v>-0.16516664499522965</v>
      </c>
      <c r="G186" s="6">
        <f>IF('質指数（労働）'!G186&gt;0,LN('質指数（労働）'!G186),0)</f>
        <v>-0.10337175253763804</v>
      </c>
      <c r="H186" s="6">
        <f>IF('質指数（労働）'!H186&gt;0,LN('質指数（労働）'!H186),0)</f>
        <v>-4.9922814321378239E-2</v>
      </c>
      <c r="I186" s="6">
        <f>IF('質指数（労働）'!I186&gt;0,LN('質指数（労働）'!I186),0)</f>
        <v>-4.6926644142942585E-2</v>
      </c>
      <c r="J186" s="6">
        <f>IF('質指数（労働）'!J186&gt;0,LN('質指数（労働）'!J186),0)</f>
        <v>-3.7498022913641578E-2</v>
      </c>
    </row>
    <row r="187" spans="1:10" x14ac:dyDescent="0.15">
      <c r="A187" s="1">
        <v>8</v>
      </c>
      <c r="B187" s="1" t="s">
        <v>87</v>
      </c>
      <c r="C187" s="1">
        <v>23</v>
      </c>
      <c r="D187" s="1" t="s">
        <v>28</v>
      </c>
      <c r="E187" s="6">
        <f>IF('質指数（労働）'!E187&gt;0,LN('質指数（労働）'!E187),0)</f>
        <v>0.1523677610231968</v>
      </c>
      <c r="F187" s="6">
        <f>IF('質指数（労働）'!F187&gt;0,LN('質指数（労働）'!F187),0)</f>
        <v>0.10892670826080453</v>
      </c>
      <c r="G187" s="6">
        <f>IF('質指数（労働）'!G187&gt;0,LN('質指数（労働）'!G187),0)</f>
        <v>0.14269177422845825</v>
      </c>
      <c r="H187" s="6">
        <f>IF('質指数（労働）'!H187&gt;0,LN('質指数（労働）'!H187),0)</f>
        <v>0.17594976297229631</v>
      </c>
      <c r="I187" s="6">
        <f>IF('質指数（労働）'!I187&gt;0,LN('質指数（労働）'!I187),0)</f>
        <v>0.1794690527049832</v>
      </c>
      <c r="J187" s="6">
        <f>IF('質指数（労働）'!J187&gt;0,LN('質指数（労働）'!J187),0)</f>
        <v>0.18845165595870508</v>
      </c>
    </row>
    <row r="188" spans="1:10" x14ac:dyDescent="0.15">
      <c r="A188" s="1">
        <v>9</v>
      </c>
      <c r="B188" s="1" t="s">
        <v>279</v>
      </c>
      <c r="C188" s="1">
        <v>1</v>
      </c>
      <c r="D188" s="1" t="s">
        <v>8</v>
      </c>
      <c r="E188" s="6">
        <f>IF('質指数（労働）'!E188&gt;0,LN('質指数（労働）'!E188),0)</f>
        <v>-0.61751900044077201</v>
      </c>
      <c r="F188" s="6">
        <f>IF('質指数（労働）'!F188&gt;0,LN('質指数（労働）'!F188),0)</f>
        <v>-0.51946753320912575</v>
      </c>
      <c r="G188" s="6">
        <f>IF('質指数（労働）'!G188&gt;0,LN('質指数（労働）'!G188),0)</f>
        <v>-0.50563586824252194</v>
      </c>
      <c r="H188" s="6">
        <f>IF('質指数（労働）'!H188&gt;0,LN('質指数（労働）'!H188),0)</f>
        <v>-0.43387603247120632</v>
      </c>
      <c r="I188" s="6">
        <f>IF('質指数（労働）'!I188&gt;0,LN('質指数（労働）'!I188),0)</f>
        <v>-0.35359486122319261</v>
      </c>
      <c r="J188" s="6">
        <f>IF('質指数（労働）'!J188&gt;0,LN('質指数（労働）'!J188),0)</f>
        <v>-0.32213205582499543</v>
      </c>
    </row>
    <row r="189" spans="1:10" x14ac:dyDescent="0.15">
      <c r="A189" s="1">
        <v>9</v>
      </c>
      <c r="B189" s="1" t="s">
        <v>279</v>
      </c>
      <c r="C189" s="1">
        <v>2</v>
      </c>
      <c r="D189" s="1" t="s">
        <v>9</v>
      </c>
      <c r="E189" s="6">
        <f>IF('質指数（労働）'!E189&gt;0,LN('質指数（労働）'!E189),0)</f>
        <v>0.43294614531193848</v>
      </c>
      <c r="F189" s="6">
        <f>IF('質指数（労働）'!F189&gt;0,LN('質指数（労働）'!F189),0)</f>
        <v>0.43301627088552913</v>
      </c>
      <c r="G189" s="6">
        <f>IF('質指数（労働）'!G189&gt;0,LN('質指数（労働）'!G189),0)</f>
        <v>0.22535045014927668</v>
      </c>
      <c r="H189" s="6">
        <f>IF('質指数（労働）'!H189&gt;0,LN('質指数（労働）'!H189),0)</f>
        <v>0.18534528096003969</v>
      </c>
      <c r="I189" s="6">
        <f>IF('質指数（労働）'!I189&gt;0,LN('質指数（労働）'!I189),0)</f>
        <v>0.16410025130047179</v>
      </c>
      <c r="J189" s="6">
        <f>IF('質指数（労働）'!J189&gt;0,LN('質指数（労働）'!J189),0)</f>
        <v>0.14622611865625701</v>
      </c>
    </row>
    <row r="190" spans="1:10" x14ac:dyDescent="0.15">
      <c r="A190" s="1">
        <v>9</v>
      </c>
      <c r="B190" s="1" t="s">
        <v>280</v>
      </c>
      <c r="C190" s="1">
        <v>3</v>
      </c>
      <c r="D190" s="1" t="s">
        <v>16</v>
      </c>
      <c r="E190" s="6">
        <f>IF('質指数（労働）'!E190&gt;0,LN('質指数（労働）'!E190),0)</f>
        <v>-0.28474345242118287</v>
      </c>
      <c r="F190" s="6">
        <f>IF('質指数（労働）'!F190&gt;0,LN('質指数（労働）'!F190),0)</f>
        <v>-0.26753673497128733</v>
      </c>
      <c r="G190" s="6">
        <f>IF('質指数（労働）'!G190&gt;0,LN('質指数（労働）'!G190),0)</f>
        <v>-0.25641238406510158</v>
      </c>
      <c r="H190" s="6">
        <f>IF('質指数（労働）'!H190&gt;0,LN('質指数（労働）'!H190),0)</f>
        <v>-0.20417745364538464</v>
      </c>
      <c r="I190" s="6">
        <f>IF('質指数（労働）'!I190&gt;0,LN('質指数（労働）'!I190),0)</f>
        <v>-0.21116728490449671</v>
      </c>
      <c r="J190" s="6">
        <f>IF('質指数（労働）'!J190&gt;0,LN('質指数（労働）'!J190),0)</f>
        <v>-0.21155337916860459</v>
      </c>
    </row>
    <row r="191" spans="1:10" x14ac:dyDescent="0.15">
      <c r="A191" s="1">
        <v>9</v>
      </c>
      <c r="B191" s="1" t="s">
        <v>94</v>
      </c>
      <c r="C191" s="1">
        <v>4</v>
      </c>
      <c r="D191" s="1" t="s">
        <v>17</v>
      </c>
      <c r="E191" s="6">
        <f>IF('質指数（労働）'!E191&gt;0,LN('質指数（労働）'!E191),0)</f>
        <v>-0.39186974887406878</v>
      </c>
      <c r="F191" s="6">
        <f>IF('質指数（労働）'!F191&gt;0,LN('質指数（労働）'!F191),0)</f>
        <v>-0.39479553772778614</v>
      </c>
      <c r="G191" s="6">
        <f>IF('質指数（労働）'!G191&gt;0,LN('質指数（労働）'!G191),0)</f>
        <v>-0.38264962225087185</v>
      </c>
      <c r="H191" s="6">
        <f>IF('質指数（労働）'!H191&gt;0,LN('質指数（労働）'!H191),0)</f>
        <v>-0.33280000855254116</v>
      </c>
      <c r="I191" s="6">
        <f>IF('質指数（労働）'!I191&gt;0,LN('質指数（労働）'!I191),0)</f>
        <v>-0.31154952566682043</v>
      </c>
      <c r="J191" s="6">
        <f>IF('質指数（労働）'!J191&gt;0,LN('質指数（労働）'!J191),0)</f>
        <v>-0.29857083826098363</v>
      </c>
    </row>
    <row r="192" spans="1:10" x14ac:dyDescent="0.15">
      <c r="A192" s="1">
        <v>9</v>
      </c>
      <c r="B192" s="1" t="s">
        <v>94</v>
      </c>
      <c r="C192" s="1">
        <v>5</v>
      </c>
      <c r="D192" s="1" t="s">
        <v>18</v>
      </c>
      <c r="E192" s="6">
        <f>IF('質指数（労働）'!E192&gt;0,LN('質指数（労働）'!E192),0)</f>
        <v>-0.18694134887799263</v>
      </c>
      <c r="F192" s="6">
        <f>IF('質指数（労働）'!F192&gt;0,LN('質指数（労働）'!F192),0)</f>
        <v>-0.14247024046130066</v>
      </c>
      <c r="G192" s="6">
        <f>IF('質指数（労働）'!G192&gt;0,LN('質指数（労働）'!G192),0)</f>
        <v>-0.13035510096027661</v>
      </c>
      <c r="H192" s="6">
        <f>IF('質指数（労働）'!H192&gt;0,LN('質指数（労働）'!H192),0)</f>
        <v>-7.3526109034940709E-2</v>
      </c>
      <c r="I192" s="6">
        <f>IF('質指数（労働）'!I192&gt;0,LN('質指数（労働）'!I192),0)</f>
        <v>-6.1582579115820844E-2</v>
      </c>
      <c r="J192" s="6">
        <f>IF('質指数（労働）'!J192&gt;0,LN('質指数（労働）'!J192),0)</f>
        <v>-5.8827805357478981E-2</v>
      </c>
    </row>
    <row r="193" spans="1:10" x14ac:dyDescent="0.15">
      <c r="A193" s="1">
        <v>9</v>
      </c>
      <c r="B193" s="1" t="s">
        <v>94</v>
      </c>
      <c r="C193" s="1">
        <v>6</v>
      </c>
      <c r="D193" s="1" t="s">
        <v>2</v>
      </c>
      <c r="E193" s="6">
        <f>IF('質指数（労働）'!E193&gt;0,LN('質指数（労働）'!E193),0)</f>
        <v>-0.10767768768501886</v>
      </c>
      <c r="F193" s="6">
        <f>IF('質指数（労働）'!F193&gt;0,LN('質指数（労働）'!F193),0)</f>
        <v>-5.5763011317992259E-2</v>
      </c>
      <c r="G193" s="6">
        <f>IF('質指数（労働）'!G193&gt;0,LN('質指数（労働）'!G193),0)</f>
        <v>-2.5279711289027375E-2</v>
      </c>
      <c r="H193" s="6">
        <f>IF('質指数（労働）'!H193&gt;0,LN('質指数（労働）'!H193),0)</f>
        <v>3.282933272268701E-2</v>
      </c>
      <c r="I193" s="6">
        <f>IF('質指数（労働）'!I193&gt;0,LN('質指数（労働）'!I193),0)</f>
        <v>2.2578850591735006E-2</v>
      </c>
      <c r="J193" s="6">
        <f>IF('質指数（労働）'!J193&gt;0,LN('質指数（労働）'!J193),0)</f>
        <v>1.8988770614362795E-2</v>
      </c>
    </row>
    <row r="194" spans="1:10" x14ac:dyDescent="0.15">
      <c r="A194" s="1">
        <v>9</v>
      </c>
      <c r="B194" s="1" t="s">
        <v>94</v>
      </c>
      <c r="C194" s="1">
        <v>7</v>
      </c>
      <c r="D194" s="1" t="s">
        <v>19</v>
      </c>
      <c r="E194" s="6">
        <f>IF('質指数（労働）'!E194&gt;0,LN('質指数（労働）'!E194),0)</f>
        <v>2.8733101804568964E-2</v>
      </c>
      <c r="F194" s="6">
        <f>IF('質指数（労働）'!F194&gt;0,LN('質指数（労働）'!F194),0)</f>
        <v>4.7321571087408001E-3</v>
      </c>
      <c r="G194" s="6">
        <f>IF('質指数（労働）'!G194&gt;0,LN('質指数（労働）'!G194),0)</f>
        <v>0.10340844422295316</v>
      </c>
      <c r="H194" s="6">
        <f>IF('質指数（労働）'!H194&gt;0,LN('質指数（労働）'!H194),0)</f>
        <v>9.4132089548302877E-2</v>
      </c>
      <c r="I194" s="6">
        <f>IF('質指数（労働）'!I194&gt;0,LN('質指数（労働）'!I194),0)</f>
        <v>2.9684085222080683E-2</v>
      </c>
      <c r="J194" s="6">
        <f>IF('質指数（労働）'!J194&gt;0,LN('質指数（労働）'!J194),0)</f>
        <v>7.268288237801626E-3</v>
      </c>
    </row>
    <row r="195" spans="1:10" x14ac:dyDescent="0.15">
      <c r="A195" s="1">
        <v>9</v>
      </c>
      <c r="B195" s="1" t="s">
        <v>94</v>
      </c>
      <c r="C195" s="1">
        <v>8</v>
      </c>
      <c r="D195" s="1" t="s">
        <v>20</v>
      </c>
      <c r="E195" s="6">
        <f>IF('質指数（労働）'!E195&gt;0,LN('質指数（労働）'!E195),0)</f>
        <v>-0.16493273062375616</v>
      </c>
      <c r="F195" s="6">
        <f>IF('質指数（労働）'!F195&gt;0,LN('質指数（労働）'!F195),0)</f>
        <v>-0.13562623938311641</v>
      </c>
      <c r="G195" s="6">
        <f>IF('質指数（労働）'!G195&gt;0,LN('質指数（労働）'!G195),0)</f>
        <v>-0.12023557196685994</v>
      </c>
      <c r="H195" s="6">
        <f>IF('質指数（労働）'!H195&gt;0,LN('質指数（労働）'!H195),0)</f>
        <v>-5.8103533776310612E-2</v>
      </c>
      <c r="I195" s="6">
        <f>IF('質指数（労働）'!I195&gt;0,LN('質指数（労働）'!I195),0)</f>
        <v>-8.9995176323181381E-2</v>
      </c>
      <c r="J195" s="6">
        <f>IF('質指数（労働）'!J195&gt;0,LN('質指数（労働）'!J195),0)</f>
        <v>-8.9131906881057668E-2</v>
      </c>
    </row>
    <row r="196" spans="1:10" x14ac:dyDescent="0.15">
      <c r="A196" s="1">
        <v>9</v>
      </c>
      <c r="B196" s="1" t="s">
        <v>94</v>
      </c>
      <c r="C196" s="1">
        <v>9</v>
      </c>
      <c r="D196" s="1" t="s">
        <v>21</v>
      </c>
      <c r="E196" s="6">
        <f>IF('質指数（労働）'!E196&gt;0,LN('質指数（労働）'!E196),0)</f>
        <v>-8.665596763538895E-2</v>
      </c>
      <c r="F196" s="6">
        <f>IF('質指数（労働）'!F196&gt;0,LN('質指数（労働）'!F196),0)</f>
        <v>-5.1733693949833764E-2</v>
      </c>
      <c r="G196" s="6">
        <f>IF('質指数（労働）'!G196&gt;0,LN('質指数（労働）'!G196),0)</f>
        <v>-2.8852813038358904E-2</v>
      </c>
      <c r="H196" s="6">
        <f>IF('質指数（労働）'!H196&gt;0,LN('質指数（労働）'!H196),0)</f>
        <v>-9.0907962411580102E-3</v>
      </c>
      <c r="I196" s="6">
        <f>IF('質指数（労働）'!I196&gt;0,LN('質指数（労働）'!I196),0)</f>
        <v>-5.2491975161140639E-2</v>
      </c>
      <c r="J196" s="6">
        <f>IF('質指数（労働）'!J196&gt;0,LN('質指数（労働）'!J196),0)</f>
        <v>-5.928110536559112E-2</v>
      </c>
    </row>
    <row r="197" spans="1:10" x14ac:dyDescent="0.15">
      <c r="A197" s="1">
        <v>9</v>
      </c>
      <c r="B197" s="1" t="s">
        <v>94</v>
      </c>
      <c r="C197" s="1">
        <v>10</v>
      </c>
      <c r="D197" s="1" t="s">
        <v>22</v>
      </c>
      <c r="E197" s="6">
        <f>IF('質指数（労働）'!E197&gt;0,LN('質指数（労働）'!E197),0)</f>
        <v>-0.12772554639731332</v>
      </c>
      <c r="F197" s="6">
        <f>IF('質指数（労働）'!F197&gt;0,LN('質指数（労働）'!F197),0)</f>
        <v>-0.14083917459086345</v>
      </c>
      <c r="G197" s="6">
        <f>IF('質指数（労働）'!G197&gt;0,LN('質指数（労働）'!G197),0)</f>
        <v>-0.11139101005581906</v>
      </c>
      <c r="H197" s="6">
        <f>IF('質指数（労働）'!H197&gt;0,LN('質指数（労働）'!H197),0)</f>
        <v>-7.2539924006610371E-2</v>
      </c>
      <c r="I197" s="6">
        <f>IF('質指数（労働）'!I197&gt;0,LN('質指数（労働）'!I197),0)</f>
        <v>-6.8348291129142993E-2</v>
      </c>
      <c r="J197" s="6">
        <f>IF('質指数（労働）'!J197&gt;0,LN('質指数（労働）'!J197),0)</f>
        <v>-7.4105832085805776E-2</v>
      </c>
    </row>
    <row r="198" spans="1:10" x14ac:dyDescent="0.15">
      <c r="A198" s="1">
        <v>9</v>
      </c>
      <c r="B198" s="1" t="s">
        <v>94</v>
      </c>
      <c r="C198" s="1">
        <v>11</v>
      </c>
      <c r="D198" s="1" t="s">
        <v>23</v>
      </c>
      <c r="E198" s="6">
        <f>IF('質指数（労働）'!E198&gt;0,LN('質指数（労働）'!E198),0)</f>
        <v>-9.2840033278615564E-2</v>
      </c>
      <c r="F198" s="6">
        <f>IF('質指数（労働）'!F198&gt;0,LN('質指数（労働）'!F198),0)</f>
        <v>-5.5621310589770274E-2</v>
      </c>
      <c r="G198" s="6">
        <f>IF('質指数（労働）'!G198&gt;0,LN('質指数（労働）'!G198),0)</f>
        <v>-4.868273239793984E-2</v>
      </c>
      <c r="H198" s="6">
        <f>IF('質指数（労働）'!H198&gt;0,LN('質指数（労働）'!H198),0)</f>
        <v>-3.6960099290493831E-3</v>
      </c>
      <c r="I198" s="6">
        <f>IF('質指数（労働）'!I198&gt;0,LN('質指数（労働）'!I198),0)</f>
        <v>-1.1264341945764209E-2</v>
      </c>
      <c r="J198" s="6">
        <f>IF('質指数（労働）'!J198&gt;0,LN('質指数（労働）'!J198),0)</f>
        <v>-1.0560303481170369E-2</v>
      </c>
    </row>
    <row r="199" spans="1:10" x14ac:dyDescent="0.15">
      <c r="A199" s="1">
        <v>9</v>
      </c>
      <c r="B199" s="1" t="s">
        <v>94</v>
      </c>
      <c r="C199" s="1">
        <v>12</v>
      </c>
      <c r="D199" s="1" t="s">
        <v>24</v>
      </c>
      <c r="E199" s="6">
        <f>IF('質指数（労働）'!E199&gt;0,LN('質指数（労働）'!E199),0)</f>
        <v>-0.29254375932722732</v>
      </c>
      <c r="F199" s="6">
        <f>IF('質指数（労働）'!F199&gt;0,LN('質指数（労働）'!F199),0)</f>
        <v>-0.23197339168966979</v>
      </c>
      <c r="G199" s="6">
        <f>IF('質指数（労働）'!G199&gt;0,LN('質指数（労働）'!G199),0)</f>
        <v>-0.21985903334305631</v>
      </c>
      <c r="H199" s="6">
        <f>IF('質指数（労働）'!H199&gt;0,LN('質指数（労働）'!H199),0)</f>
        <v>-9.8147517198419701E-2</v>
      </c>
      <c r="I199" s="6">
        <f>IF('質指数（労働）'!I199&gt;0,LN('質指数（労働）'!I199),0)</f>
        <v>-5.5047750476451336E-2</v>
      </c>
      <c r="J199" s="6">
        <f>IF('質指数（労働）'!J199&gt;0,LN('質指数（労働）'!J199),0)</f>
        <v>-4.8858884529495897E-2</v>
      </c>
    </row>
    <row r="200" spans="1:10" x14ac:dyDescent="0.15">
      <c r="A200" s="1">
        <v>9</v>
      </c>
      <c r="B200" s="1" t="s">
        <v>94</v>
      </c>
      <c r="C200" s="1">
        <v>13</v>
      </c>
      <c r="D200" s="1" t="s">
        <v>25</v>
      </c>
      <c r="E200" s="6">
        <f>IF('質指数（労働）'!E200&gt;0,LN('質指数（労働）'!E200),0)</f>
        <v>-0.10330295946861835</v>
      </c>
      <c r="F200" s="6">
        <f>IF('質指数（労働）'!F200&gt;0,LN('質指数（労働）'!F200),0)</f>
        <v>-8.8774963159464829E-2</v>
      </c>
      <c r="G200" s="6">
        <f>IF('質指数（労働）'!G200&gt;0,LN('質指数（労働）'!G200),0)</f>
        <v>-7.2200555878348491E-2</v>
      </c>
      <c r="H200" s="6">
        <f>IF('質指数（労働）'!H200&gt;0,LN('質指数（労働）'!H200),0)</f>
        <v>-1.999231521095008E-2</v>
      </c>
      <c r="I200" s="6">
        <f>IF('質指数（労働）'!I200&gt;0,LN('質指数（労働）'!I200),0)</f>
        <v>-4.0650129554347027E-2</v>
      </c>
      <c r="J200" s="6">
        <f>IF('質指数（労働）'!J200&gt;0,LN('質指数（労働）'!J200),0)</f>
        <v>-4.1844481083920297E-2</v>
      </c>
    </row>
    <row r="201" spans="1:10" x14ac:dyDescent="0.15">
      <c r="A201" s="1">
        <v>9</v>
      </c>
      <c r="B201" s="1" t="s">
        <v>94</v>
      </c>
      <c r="C201" s="1">
        <v>14</v>
      </c>
      <c r="D201" s="1" t="s">
        <v>26</v>
      </c>
      <c r="E201" s="6">
        <f>IF('質指数（労働）'!E201&gt;0,LN('質指数（労働）'!E201),0)</f>
        <v>-0.15990425783353851</v>
      </c>
      <c r="F201" s="6">
        <f>IF('質指数（労働）'!F201&gt;0,LN('質指数（労働）'!F201),0)</f>
        <v>-0.1719553366434344</v>
      </c>
      <c r="G201" s="6">
        <f>IF('質指数（労働）'!G201&gt;0,LN('質指数（労働）'!G201),0)</f>
        <v>-0.1616055842622407</v>
      </c>
      <c r="H201" s="6">
        <f>IF('質指数（労働）'!H201&gt;0,LN('質指数（労働）'!H201),0)</f>
        <v>-6.6286412183016827E-2</v>
      </c>
      <c r="I201" s="6">
        <f>IF('質指数（労働）'!I201&gt;0,LN('質指数（労働）'!I201),0)</f>
        <v>-4.3521665203336793E-2</v>
      </c>
      <c r="J201" s="6">
        <f>IF('質指数（労働）'!J201&gt;0,LN('質指数（労働）'!J201),0)</f>
        <v>-4.5733868672723513E-2</v>
      </c>
    </row>
    <row r="202" spans="1:10" x14ac:dyDescent="0.15">
      <c r="A202" s="1">
        <v>9</v>
      </c>
      <c r="B202" s="1" t="s">
        <v>94</v>
      </c>
      <c r="C202" s="1">
        <v>15</v>
      </c>
      <c r="D202" s="1" t="s">
        <v>27</v>
      </c>
      <c r="E202" s="6">
        <f>IF('質指数（労働）'!E202&gt;0,LN('質指数（労働）'!E202),0)</f>
        <v>-0.22938874778290405</v>
      </c>
      <c r="F202" s="6">
        <f>IF('質指数（労働）'!F202&gt;0,LN('質指数（労働）'!F202),0)</f>
        <v>-0.21693708788461077</v>
      </c>
      <c r="G202" s="6">
        <f>IF('質指数（労働）'!G202&gt;0,LN('質指数（労働）'!G202),0)</f>
        <v>-0.19876616418585807</v>
      </c>
      <c r="H202" s="6">
        <f>IF('質指数（労働）'!H202&gt;0,LN('質指数（労働）'!H202),0)</f>
        <v>-0.12671521601004812</v>
      </c>
      <c r="I202" s="6">
        <f>IF('質指数（労働）'!I202&gt;0,LN('質指数（労働）'!I202),0)</f>
        <v>-8.9357135795749346E-2</v>
      </c>
      <c r="J202" s="6">
        <f>IF('質指数（労働）'!J202&gt;0,LN('質指数（労働）'!J202),0)</f>
        <v>-7.9814554990840419E-2</v>
      </c>
    </row>
    <row r="203" spans="1:10" x14ac:dyDescent="0.15">
      <c r="A203" s="1">
        <v>9</v>
      </c>
      <c r="B203" s="1" t="s">
        <v>279</v>
      </c>
      <c r="C203" s="1">
        <v>16</v>
      </c>
      <c r="D203" s="1" t="s">
        <v>10</v>
      </c>
      <c r="E203" s="6">
        <f>IF('質指数（労働）'!E203&gt;0,LN('質指数（労働）'!E203),0)</f>
        <v>-0.10559510624839291</v>
      </c>
      <c r="F203" s="6">
        <f>IF('質指数（労働）'!F203&gt;0,LN('質指数（労働）'!F203),0)</f>
        <v>-0.10493304030394482</v>
      </c>
      <c r="G203" s="6">
        <f>IF('質指数（労働）'!G203&gt;0,LN('質指数（労働）'!G203),0)</f>
        <v>-9.9118479599325682E-2</v>
      </c>
      <c r="H203" s="6">
        <f>IF('質指数（労働）'!H203&gt;0,LN('質指数（労働）'!H203),0)</f>
        <v>-6.7544622386857406E-2</v>
      </c>
      <c r="I203" s="6">
        <f>IF('質指数（労働）'!I203&gt;0,LN('質指数（労働）'!I203),0)</f>
        <v>-3.5337673901091785E-2</v>
      </c>
      <c r="J203" s="6">
        <f>IF('質指数（労働）'!J203&gt;0,LN('質指数（労働）'!J203),0)</f>
        <v>-2.196597996149563E-2</v>
      </c>
    </row>
    <row r="204" spans="1:10" x14ac:dyDescent="0.15">
      <c r="A204" s="1">
        <v>9</v>
      </c>
      <c r="B204" s="1" t="s">
        <v>279</v>
      </c>
      <c r="C204" s="1">
        <v>17</v>
      </c>
      <c r="D204" s="1" t="s">
        <v>11</v>
      </c>
      <c r="E204" s="6">
        <f>IF('質指数（労働）'!E204&gt;0,LN('質指数（労働）'!E204),0)</f>
        <v>0.19942684268754543</v>
      </c>
      <c r="F204" s="6">
        <f>IF('質指数（労働）'!F204&gt;0,LN('質指数（労働）'!F204),0)</f>
        <v>2.7336167098390204E-3</v>
      </c>
      <c r="G204" s="6">
        <f>IF('質指数（労働）'!G204&gt;0,LN('質指数（労働）'!G204),0)</f>
        <v>3.8465206042653015E-2</v>
      </c>
      <c r="H204" s="6">
        <f>IF('質指数（労働）'!H204&gt;0,LN('質指数（労働）'!H204),0)</f>
        <v>0.15139512947176051</v>
      </c>
      <c r="I204" s="6">
        <f>IF('質指数（労働）'!I204&gt;0,LN('質指数（労働）'!I204),0)</f>
        <v>8.0995894337468996E-2</v>
      </c>
      <c r="J204" s="6">
        <f>IF('質指数（労働）'!J204&gt;0,LN('質指数（労働）'!J204),0)</f>
        <v>5.5001114474108458E-2</v>
      </c>
    </row>
    <row r="205" spans="1:10" x14ac:dyDescent="0.15">
      <c r="A205" s="1">
        <v>9</v>
      </c>
      <c r="B205" s="1" t="s">
        <v>279</v>
      </c>
      <c r="C205" s="1">
        <v>18</v>
      </c>
      <c r="D205" s="1" t="s">
        <v>12</v>
      </c>
      <c r="E205" s="6">
        <f>IF('質指数（労働）'!E205&gt;0,LN('質指数（労働）'!E205),0)</f>
        <v>-0.22821307347283493</v>
      </c>
      <c r="F205" s="6">
        <f>IF('質指数（労働）'!F205&gt;0,LN('質指数（労働）'!F205),0)</f>
        <v>-0.22900101619988922</v>
      </c>
      <c r="G205" s="6">
        <f>IF('質指数（労働）'!G205&gt;0,LN('質指数（労働）'!G205),0)</f>
        <v>-0.21104000196137565</v>
      </c>
      <c r="H205" s="6">
        <f>IF('質指数（労働）'!H205&gt;0,LN('質指数（労働）'!H205),0)</f>
        <v>-0.18971702862687323</v>
      </c>
      <c r="I205" s="6">
        <f>IF('質指数（労働）'!I205&gt;0,LN('質指数（労働）'!I205),0)</f>
        <v>-0.19460201861254919</v>
      </c>
      <c r="J205" s="6">
        <f>IF('質指数（労働）'!J205&gt;0,LN('質指数（労働）'!J205),0)</f>
        <v>-0.17612827445320894</v>
      </c>
    </row>
    <row r="206" spans="1:10" x14ac:dyDescent="0.15">
      <c r="A206" s="1">
        <v>9</v>
      </c>
      <c r="B206" s="1" t="s">
        <v>279</v>
      </c>
      <c r="C206" s="1">
        <v>19</v>
      </c>
      <c r="D206" s="1" t="s">
        <v>13</v>
      </c>
      <c r="E206" s="6">
        <f>IF('質指数（労働）'!E206&gt;0,LN('質指数（労働）'!E206),0)</f>
        <v>-0.18462457904311547</v>
      </c>
      <c r="F206" s="6">
        <f>IF('質指数（労働）'!F206&gt;0,LN('質指数（労働）'!F206),0)</f>
        <v>-0.13905435888308995</v>
      </c>
      <c r="G206" s="6">
        <f>IF('質指数（労働）'!G206&gt;0,LN('質指数（労働）'!G206),0)</f>
        <v>-0.10172515383404898</v>
      </c>
      <c r="H206" s="6">
        <f>IF('質指数（労働）'!H206&gt;0,LN('質指数（労働）'!H206),0)</f>
        <v>2.7387423955280202E-3</v>
      </c>
      <c r="I206" s="6">
        <f>IF('質指数（労働）'!I206&gt;0,LN('質指数（労働）'!I206),0)</f>
        <v>-2.8448128966203405E-2</v>
      </c>
      <c r="J206" s="6">
        <f>IF('質指数（労働）'!J206&gt;0,LN('質指数（労働）'!J206),0)</f>
        <v>-4.8124843959985911E-2</v>
      </c>
    </row>
    <row r="207" spans="1:10" x14ac:dyDescent="0.15">
      <c r="A207" s="1">
        <v>9</v>
      </c>
      <c r="B207" s="1" t="s">
        <v>279</v>
      </c>
      <c r="C207" s="1">
        <v>20</v>
      </c>
      <c r="D207" s="1" t="s">
        <v>14</v>
      </c>
      <c r="E207" s="6">
        <f>IF('質指数（労働）'!E207&gt;0,LN('質指数（労働）'!E207),0)</f>
        <v>-0.20488163218649755</v>
      </c>
      <c r="F207" s="6">
        <f>IF('質指数（労働）'!F207&gt;0,LN('質指数（労働）'!F207),0)</f>
        <v>-9.3414563719356261E-2</v>
      </c>
      <c r="G207" s="6">
        <f>IF('質指数（労働）'!G207&gt;0,LN('質指数（労働）'!G207),0)</f>
        <v>-6.6250071033937513E-2</v>
      </c>
      <c r="H207" s="6">
        <f>IF('質指数（労働）'!H207&gt;0,LN('質指数（労働）'!H207),0)</f>
        <v>-4.361543808302721E-2</v>
      </c>
      <c r="I207" s="6">
        <f>IF('質指数（労働）'!I207&gt;0,LN('質指数（労働）'!I207),0)</f>
        <v>-6.4445122747844294E-2</v>
      </c>
      <c r="J207" s="6">
        <f>IF('質指数（労働）'!J207&gt;0,LN('質指数（労働）'!J207),0)</f>
        <v>-4.797079137723928E-2</v>
      </c>
    </row>
    <row r="208" spans="1:10" x14ac:dyDescent="0.15">
      <c r="A208" s="1">
        <v>9</v>
      </c>
      <c r="B208" s="1" t="s">
        <v>279</v>
      </c>
      <c r="C208" s="1">
        <v>21</v>
      </c>
      <c r="D208" s="1" t="s">
        <v>15</v>
      </c>
      <c r="E208" s="6">
        <f>IF('質指数（労働）'!E208&gt;0,LN('質指数（労働）'!E208),0)</f>
        <v>-1.0848679872122102E-2</v>
      </c>
      <c r="F208" s="6">
        <f>IF('質指数（労働）'!F208&gt;0,LN('質指数（労働）'!F208),0)</f>
        <v>-8.8874068158537687E-3</v>
      </c>
      <c r="G208" s="6">
        <f>IF('質指数（労働）'!G208&gt;0,LN('質指数（労働）'!G208),0)</f>
        <v>-2.9394165879594171E-3</v>
      </c>
      <c r="H208" s="6">
        <f>IF('質指数（労働）'!H208&gt;0,LN('質指数（労働）'!H208),0)</f>
        <v>-2.9961816535812404E-2</v>
      </c>
      <c r="I208" s="6">
        <f>IF('質指数（労働）'!I208&gt;0,LN('質指数（労働）'!I208),0)</f>
        <v>-5.5605927570171312E-2</v>
      </c>
      <c r="J208" s="6">
        <f>IF('質指数（労働）'!J208&gt;0,LN('質指数（労働）'!J208),0)</f>
        <v>-6.8990346241450548E-2</v>
      </c>
    </row>
    <row r="209" spans="1:10" x14ac:dyDescent="0.15">
      <c r="A209" s="1">
        <v>9</v>
      </c>
      <c r="B209" s="1" t="s">
        <v>92</v>
      </c>
      <c r="C209" s="1">
        <v>22</v>
      </c>
      <c r="D209" s="1" t="s">
        <v>7</v>
      </c>
      <c r="E209" s="6">
        <f>IF('質指数（労働）'!E209&gt;0,LN('質指数（労働）'!E209),0)</f>
        <v>-0.12483773992354089</v>
      </c>
      <c r="F209" s="6">
        <f>IF('質指数（労働）'!F209&gt;0,LN('質指数（労働）'!F209),0)</f>
        <v>-0.17246814601646729</v>
      </c>
      <c r="G209" s="6">
        <f>IF('質指数（労働）'!G209&gt;0,LN('質指数（労働）'!G209),0)</f>
        <v>-0.12956114056571755</v>
      </c>
      <c r="H209" s="6">
        <f>IF('質指数（労働）'!H209&gt;0,LN('質指数（労働）'!H209),0)</f>
        <v>-7.164904817502879E-2</v>
      </c>
      <c r="I209" s="6">
        <f>IF('質指数（労働）'!I209&gt;0,LN('質指数（労働）'!I209),0)</f>
        <v>-5.3222629630634531E-2</v>
      </c>
      <c r="J209" s="6">
        <f>IF('質指数（労働）'!J209&gt;0,LN('質指数（労働）'!J209),0)</f>
        <v>-4.2904277465629775E-2</v>
      </c>
    </row>
    <row r="210" spans="1:10" x14ac:dyDescent="0.15">
      <c r="A210" s="1">
        <v>9</v>
      </c>
      <c r="B210" s="1" t="s">
        <v>92</v>
      </c>
      <c r="C210" s="1">
        <v>23</v>
      </c>
      <c r="D210" s="1" t="s">
        <v>28</v>
      </c>
      <c r="E210" s="6">
        <f>IF('質指数（労働）'!E210&gt;0,LN('質指数（労働）'!E210),0)</f>
        <v>0.17429577541336064</v>
      </c>
      <c r="F210" s="6">
        <f>IF('質指数（労働）'!F210&gt;0,LN('質指数（労働）'!F210),0)</f>
        <v>0.11203342315586504</v>
      </c>
      <c r="G210" s="6">
        <f>IF('質指数（労働）'!G210&gt;0,LN('質指数（労働）'!G210),0)</f>
        <v>0.12746728417894407</v>
      </c>
      <c r="H210" s="6">
        <f>IF('質指数（労働）'!H210&gt;0,LN('質指数（労働）'!H210),0)</f>
        <v>0.1614624811384171</v>
      </c>
      <c r="I210" s="6">
        <f>IF('質指数（労働）'!I210&gt;0,LN('質指数（労働）'!I210),0)</f>
        <v>0.1738477029439835</v>
      </c>
      <c r="J210" s="6">
        <f>IF('質指数（労働）'!J210&gt;0,LN('質指数（労働）'!J210),0)</f>
        <v>0.18328342306024417</v>
      </c>
    </row>
    <row r="211" spans="1:10" x14ac:dyDescent="0.15">
      <c r="A211" s="1">
        <v>10</v>
      </c>
      <c r="B211" s="1" t="s">
        <v>96</v>
      </c>
      <c r="C211" s="1">
        <v>1</v>
      </c>
      <c r="D211" s="1" t="s">
        <v>8</v>
      </c>
      <c r="E211" s="6">
        <f>IF('質指数（労働）'!E211&gt;0,LN('質指数（労働）'!E211),0)</f>
        <v>-0.68160682487976421</v>
      </c>
      <c r="F211" s="6">
        <f>IF('質指数（労働）'!F211&gt;0,LN('質指数（労働）'!F211),0)</f>
        <v>-0.55828808801860319</v>
      </c>
      <c r="G211" s="6">
        <f>IF('質指数（労働）'!G211&gt;0,LN('質指数（労働）'!G211),0)</f>
        <v>-0.55343618854583687</v>
      </c>
      <c r="H211" s="6">
        <f>IF('質指数（労働）'!H211&gt;0,LN('質指数（労働）'!H211),0)</f>
        <v>-0.48334858555829002</v>
      </c>
      <c r="I211" s="6">
        <f>IF('質指数（労働）'!I211&gt;0,LN('質指数（労働）'!I211),0)</f>
        <v>-0.38700986847394991</v>
      </c>
      <c r="J211" s="6">
        <f>IF('質指数（労働）'!J211&gt;0,LN('質指数（労働）'!J211),0)</f>
        <v>-0.3480382476040017</v>
      </c>
    </row>
    <row r="212" spans="1:10" x14ac:dyDescent="0.15">
      <c r="A212" s="1">
        <v>10</v>
      </c>
      <c r="B212" s="1" t="s">
        <v>96</v>
      </c>
      <c r="C212" s="1">
        <v>2</v>
      </c>
      <c r="D212" s="1" t="s">
        <v>9</v>
      </c>
      <c r="E212" s="6">
        <f>IF('質指数（労働）'!E212&gt;0,LN('質指数（労働）'!E212),0)</f>
        <v>0.62369560717559991</v>
      </c>
      <c r="F212" s="6">
        <f>IF('質指数（労働）'!F212&gt;0,LN('質指数（労働）'!F212),0)</f>
        <v>0.5510569088843561</v>
      </c>
      <c r="G212" s="6">
        <f>IF('質指数（労働）'!G212&gt;0,LN('質指数（労働）'!G212),0)</f>
        <v>0.35656038107313287</v>
      </c>
      <c r="H212" s="6">
        <f>IF('質指数（労働）'!H212&gt;0,LN('質指数（労働）'!H212),0)</f>
        <v>0.40685643601466265</v>
      </c>
      <c r="I212" s="6">
        <f>IF('質指数（労働）'!I212&gt;0,LN('質指数（労働）'!I212),0)</f>
        <v>0.2759546257371937</v>
      </c>
      <c r="J212" s="6">
        <f>IF('質指数（労働）'!J212&gt;0,LN('質指数（労働）'!J212),0)</f>
        <v>0.22428641493845344</v>
      </c>
    </row>
    <row r="213" spans="1:10" x14ac:dyDescent="0.15">
      <c r="A213" s="1">
        <v>10</v>
      </c>
      <c r="B213" s="1" t="s">
        <v>97</v>
      </c>
      <c r="C213" s="1">
        <v>3</v>
      </c>
      <c r="D213" s="1" t="s">
        <v>16</v>
      </c>
      <c r="E213" s="6">
        <f>IF('質指数（労働）'!E213&gt;0,LN('質指数（労働）'!E213),0)</f>
        <v>-0.28130697877800631</v>
      </c>
      <c r="F213" s="6">
        <f>IF('質指数（労働）'!F213&gt;0,LN('質指数（労働）'!F213),0)</f>
        <v>-0.26356603890491115</v>
      </c>
      <c r="G213" s="6">
        <f>IF('質指数（労働）'!G213&gt;0,LN('質指数（労働）'!G213),0)</f>
        <v>-0.2622402628444428</v>
      </c>
      <c r="H213" s="6">
        <f>IF('質指数（労働）'!H213&gt;0,LN('質指数（労働）'!H213),0)</f>
        <v>-0.21077341338671257</v>
      </c>
      <c r="I213" s="6">
        <f>IF('質指数（労働）'!I213&gt;0,LN('質指数（労働）'!I213),0)</f>
        <v>-0.21620921109063021</v>
      </c>
      <c r="J213" s="6">
        <f>IF('質指数（労働）'!J213&gt;0,LN('質指数（労働）'!J213),0)</f>
        <v>-0.21351910858695758</v>
      </c>
    </row>
    <row r="214" spans="1:10" x14ac:dyDescent="0.15">
      <c r="A214" s="1">
        <v>10</v>
      </c>
      <c r="B214" s="1" t="s">
        <v>97</v>
      </c>
      <c r="C214" s="1">
        <v>4</v>
      </c>
      <c r="D214" s="1" t="s">
        <v>17</v>
      </c>
      <c r="E214" s="6">
        <f>IF('質指数（労働）'!E214&gt;0,LN('質指数（労働）'!E214),0)</f>
        <v>-0.3823911505044944</v>
      </c>
      <c r="F214" s="6">
        <f>IF('質指数（労働）'!F214&gt;0,LN('質指数（労働）'!F214),0)</f>
        <v>-0.38855267006415345</v>
      </c>
      <c r="G214" s="6">
        <f>IF('質指数（労働）'!G214&gt;0,LN('質指数（労働）'!G214),0)</f>
        <v>-0.38497881853833199</v>
      </c>
      <c r="H214" s="6">
        <f>IF('質指数（労働）'!H214&gt;0,LN('質指数（労働）'!H214),0)</f>
        <v>-0.33757615091193394</v>
      </c>
      <c r="I214" s="6">
        <f>IF('質指数（労働）'!I214&gt;0,LN('質指数（労働）'!I214),0)</f>
        <v>-0.3142426237103022</v>
      </c>
      <c r="J214" s="6">
        <f>IF('質指数（労働）'!J214&gt;0,LN('質指数（労働）'!J214),0)</f>
        <v>-0.29800192631845462</v>
      </c>
    </row>
    <row r="215" spans="1:10" x14ac:dyDescent="0.15">
      <c r="A215" s="1">
        <v>10</v>
      </c>
      <c r="B215" s="1" t="s">
        <v>97</v>
      </c>
      <c r="C215" s="1">
        <v>5</v>
      </c>
      <c r="D215" s="1" t="s">
        <v>18</v>
      </c>
      <c r="E215" s="6">
        <f>IF('質指数（労働）'!E215&gt;0,LN('質指数（労働）'!E215),0)</f>
        <v>-0.1834706086519142</v>
      </c>
      <c r="F215" s="6">
        <f>IF('質指数（労働）'!F215&gt;0,LN('質指数（労働）'!F215),0)</f>
        <v>-0.13171454316516645</v>
      </c>
      <c r="G215" s="6">
        <f>IF('質指数（労働）'!G215&gt;0,LN('質指数（労働）'!G215),0)</f>
        <v>-0.13110406945738484</v>
      </c>
      <c r="H215" s="6">
        <f>IF('質指数（労働）'!H215&gt;0,LN('質指数（労働）'!H215),0)</f>
        <v>-7.6295364864441856E-2</v>
      </c>
      <c r="I215" s="6">
        <f>IF('質指数（労働）'!I215&gt;0,LN('質指数（労働）'!I215),0)</f>
        <v>-6.6764136054067516E-2</v>
      </c>
      <c r="J215" s="6">
        <f>IF('質指数（労働）'!J215&gt;0,LN('質指数（労働）'!J215),0)</f>
        <v>-6.3638742633845613E-2</v>
      </c>
    </row>
    <row r="216" spans="1:10" x14ac:dyDescent="0.15">
      <c r="A216" s="1">
        <v>10</v>
      </c>
      <c r="B216" s="1" t="s">
        <v>97</v>
      </c>
      <c r="C216" s="1">
        <v>6</v>
      </c>
      <c r="D216" s="1" t="s">
        <v>2</v>
      </c>
      <c r="E216" s="6">
        <f>IF('質指数（労働）'!E216&gt;0,LN('質指数（労働）'!E216),0)</f>
        <v>-9.6665723672562515E-2</v>
      </c>
      <c r="F216" s="6">
        <f>IF('質指数（労働）'!F216&gt;0,LN('質指数（労働）'!F216),0)</f>
        <v>-2.7662722752564085E-2</v>
      </c>
      <c r="G216" s="6">
        <f>IF('質指数（労働）'!G216&gt;0,LN('質指数（労働）'!G216),0)</f>
        <v>-2.3129722520726041E-2</v>
      </c>
      <c r="H216" s="6">
        <f>IF('質指数（労働）'!H216&gt;0,LN('質指数（労働）'!H216),0)</f>
        <v>3.3256104902948558E-2</v>
      </c>
      <c r="I216" s="6">
        <f>IF('質指数（労働）'!I216&gt;0,LN('質指数（労働）'!I216),0)</f>
        <v>2.4760224743242788E-2</v>
      </c>
      <c r="J216" s="6">
        <f>IF('質指数（労働）'!J216&gt;0,LN('質指数（労働）'!J216),0)</f>
        <v>2.1281160838950184E-2</v>
      </c>
    </row>
    <row r="217" spans="1:10" x14ac:dyDescent="0.15">
      <c r="A217" s="1">
        <v>10</v>
      </c>
      <c r="B217" s="1" t="s">
        <v>97</v>
      </c>
      <c r="C217" s="1">
        <v>7</v>
      </c>
      <c r="D217" s="1" t="s">
        <v>19</v>
      </c>
      <c r="E217" s="6">
        <f>IF('質指数（労働）'!E217&gt;0,LN('質指数（労働）'!E217),0)</f>
        <v>3.6128113678147868E-2</v>
      </c>
      <c r="F217" s="6">
        <f>IF('質指数（労働）'!F217&gt;0,LN('質指数（労働）'!F217),0)</f>
        <v>6.7022320599617852E-2</v>
      </c>
      <c r="G217" s="6">
        <f>IF('質指数（労働）'!G217&gt;0,LN('質指数（労働）'!G217),0)</f>
        <v>8.787370331867253E-2</v>
      </c>
      <c r="H217" s="6">
        <f>IF('質指数（労働）'!H217&gt;0,LN('質指数（労働）'!H217),0)</f>
        <v>7.3392138780213029E-2</v>
      </c>
      <c r="I217" s="6">
        <f>IF('質指数（労働）'!I217&gt;0,LN('質指数（労働）'!I217),0)</f>
        <v>2.9782426840719269E-2</v>
      </c>
      <c r="J217" s="6">
        <f>IF('質指数（労働）'!J217&gt;0,LN('質指数（労働）'!J217),0)</f>
        <v>-2.1775629335478937E-4</v>
      </c>
    </row>
    <row r="218" spans="1:10" x14ac:dyDescent="0.15">
      <c r="A218" s="1">
        <v>10</v>
      </c>
      <c r="B218" s="1" t="s">
        <v>97</v>
      </c>
      <c r="C218" s="1">
        <v>8</v>
      </c>
      <c r="D218" s="1" t="s">
        <v>20</v>
      </c>
      <c r="E218" s="6">
        <f>IF('質指数（労働）'!E218&gt;0,LN('質指数（労働）'!E218),0)</f>
        <v>-0.16386507911611006</v>
      </c>
      <c r="F218" s="6">
        <f>IF('質指数（労働）'!F218&gt;0,LN('質指数（労働）'!F218),0)</f>
        <v>-0.12945449942141771</v>
      </c>
      <c r="G218" s="6">
        <f>IF('質指数（労働）'!G218&gt;0,LN('質指数（労働）'!G218),0)</f>
        <v>-0.12078322224903153</v>
      </c>
      <c r="H218" s="6">
        <f>IF('質指数（労働）'!H218&gt;0,LN('質指数（労働）'!H218),0)</f>
        <v>-6.0089945952616006E-2</v>
      </c>
      <c r="I218" s="6">
        <f>IF('質指数（労働）'!I218&gt;0,LN('質指数（労働）'!I218),0)</f>
        <v>-8.9531219816603461E-2</v>
      </c>
      <c r="J218" s="6">
        <f>IF('質指数（労働）'!J218&gt;0,LN('質指数（労働）'!J218),0)</f>
        <v>-8.8877901013993232E-2</v>
      </c>
    </row>
    <row r="219" spans="1:10" x14ac:dyDescent="0.15">
      <c r="A219" s="1">
        <v>10</v>
      </c>
      <c r="B219" s="1" t="s">
        <v>97</v>
      </c>
      <c r="C219" s="1">
        <v>9</v>
      </c>
      <c r="D219" s="1" t="s">
        <v>21</v>
      </c>
      <c r="E219" s="6">
        <f>IF('質指数（労働）'!E219&gt;0,LN('質指数（労働）'!E219),0)</f>
        <v>-8.2229525419308641E-2</v>
      </c>
      <c r="F219" s="6">
        <f>IF('質指数（労働）'!F219&gt;0,LN('質指数（労働）'!F219),0)</f>
        <v>-3.7842324958673373E-2</v>
      </c>
      <c r="G219" s="6">
        <f>IF('質指数（労働）'!G219&gt;0,LN('質指数（労働）'!G219),0)</f>
        <v>-2.8943820108261444E-2</v>
      </c>
      <c r="H219" s="6">
        <f>IF('質指数（労働）'!H219&gt;0,LN('質指数（労働）'!H219),0)</f>
        <v>-1.0699881137758068E-2</v>
      </c>
      <c r="I219" s="6">
        <f>IF('質指数（労働）'!I219&gt;0,LN('質指数（労働）'!I219),0)</f>
        <v>-5.1581938381995221E-2</v>
      </c>
      <c r="J219" s="6">
        <f>IF('質指数（労働）'!J219&gt;0,LN('質指数（労働）'!J219),0)</f>
        <v>-5.8991450383255123E-2</v>
      </c>
    </row>
    <row r="220" spans="1:10" x14ac:dyDescent="0.15">
      <c r="A220" s="1">
        <v>10</v>
      </c>
      <c r="B220" s="1" t="s">
        <v>97</v>
      </c>
      <c r="C220" s="1">
        <v>10</v>
      </c>
      <c r="D220" s="1" t="s">
        <v>22</v>
      </c>
      <c r="E220" s="6">
        <f>IF('質指数（労働）'!E220&gt;0,LN('質指数（労働）'!E220),0)</f>
        <v>-0.11949514699924482</v>
      </c>
      <c r="F220" s="6">
        <f>IF('質指数（労働）'!F220&gt;0,LN('質指数（労働）'!F220),0)</f>
        <v>-0.13064491391445296</v>
      </c>
      <c r="G220" s="6">
        <f>IF('質指数（労働）'!G220&gt;0,LN('質指数（労働）'!G220),0)</f>
        <v>-0.11255465439058183</v>
      </c>
      <c r="H220" s="6">
        <f>IF('質指数（労働）'!H220&gt;0,LN('質指数（労働）'!H220),0)</f>
        <v>-7.5674967573688898E-2</v>
      </c>
      <c r="I220" s="6">
        <f>IF('質指数（労働）'!I220&gt;0,LN('質指数（労働）'!I220),0)</f>
        <v>-7.0273466805830562E-2</v>
      </c>
      <c r="J220" s="6">
        <f>IF('質指数（労働）'!J220&gt;0,LN('質指数（労働）'!J220),0)</f>
        <v>-7.5634057873839283E-2</v>
      </c>
    </row>
    <row r="221" spans="1:10" x14ac:dyDescent="0.15">
      <c r="A221" s="1">
        <v>10</v>
      </c>
      <c r="B221" s="1" t="s">
        <v>97</v>
      </c>
      <c r="C221" s="1">
        <v>11</v>
      </c>
      <c r="D221" s="1" t="s">
        <v>23</v>
      </c>
      <c r="E221" s="6">
        <f>IF('質指数（労働）'!E221&gt;0,LN('質指数（労働）'!E221),0)</f>
        <v>-8.1788037573189878E-2</v>
      </c>
      <c r="F221" s="6">
        <f>IF('質指数（労働）'!F221&gt;0,LN('質指数（労働）'!F221),0)</f>
        <v>-3.7496287075011868E-2</v>
      </c>
      <c r="G221" s="6">
        <f>IF('質指数（労働）'!G221&gt;0,LN('質指数（労働）'!G221),0)</f>
        <v>-4.6329441727284378E-2</v>
      </c>
      <c r="H221" s="6">
        <f>IF('質指数（労働）'!H221&gt;0,LN('質指数（労働）'!H221),0)</f>
        <v>-4.1974810031164267E-3</v>
      </c>
      <c r="I221" s="6">
        <f>IF('質指数（労働）'!I221&gt;0,LN('質指数（労働）'!I221),0)</f>
        <v>-9.0207273488790481E-3</v>
      </c>
      <c r="J221" s="6">
        <f>IF('質指数（労働）'!J221&gt;0,LN('質指数（労働）'!J221),0)</f>
        <v>-8.1996961765531031E-3</v>
      </c>
    </row>
    <row r="222" spans="1:10" x14ac:dyDescent="0.15">
      <c r="A222" s="1">
        <v>10</v>
      </c>
      <c r="B222" s="1" t="s">
        <v>97</v>
      </c>
      <c r="C222" s="1">
        <v>12</v>
      </c>
      <c r="D222" s="1" t="s">
        <v>24</v>
      </c>
      <c r="E222" s="6">
        <f>IF('質指数（労働）'!E222&gt;0,LN('質指数（労働）'!E222),0)</f>
        <v>-0.2732044688285325</v>
      </c>
      <c r="F222" s="6">
        <f>IF('質指数（労働）'!F222&gt;0,LN('質指数（労働）'!F222),0)</f>
        <v>-0.20826238045003706</v>
      </c>
      <c r="G222" s="6">
        <f>IF('質指数（労働）'!G222&gt;0,LN('質指数（労働）'!G222),0)</f>
        <v>-0.21530219597539202</v>
      </c>
      <c r="H222" s="6">
        <f>IF('質指数（労働）'!H222&gt;0,LN('質指数（労働）'!H222),0)</f>
        <v>-9.1861292776392045E-2</v>
      </c>
      <c r="I222" s="6">
        <f>IF('質指数（労働）'!I222&gt;0,LN('質指数（労働）'!I222),0)</f>
        <v>-4.80256281427636E-2</v>
      </c>
      <c r="J222" s="6">
        <f>IF('質指数（労働）'!J222&gt;0,LN('質指数（労働）'!J222),0)</f>
        <v>-4.133090669159592E-2</v>
      </c>
    </row>
    <row r="223" spans="1:10" x14ac:dyDescent="0.15">
      <c r="A223" s="1">
        <v>10</v>
      </c>
      <c r="B223" s="1" t="s">
        <v>97</v>
      </c>
      <c r="C223" s="1">
        <v>13</v>
      </c>
      <c r="D223" s="1" t="s">
        <v>25</v>
      </c>
      <c r="E223" s="6">
        <f>IF('質指数（労働）'!E223&gt;0,LN('質指数（労働）'!E223),0)</f>
        <v>-9.3395286144233119E-2</v>
      </c>
      <c r="F223" s="6">
        <f>IF('質指数（労働）'!F223&gt;0,LN('質指数（労働）'!F223),0)</f>
        <v>-7.0231756026727932E-2</v>
      </c>
      <c r="G223" s="6">
        <f>IF('質指数（労働）'!G223&gt;0,LN('質指数（労働）'!G223),0)</f>
        <v>-7.3467650746621899E-2</v>
      </c>
      <c r="H223" s="6">
        <f>IF('質指数（労働）'!H223&gt;0,LN('質指数（労働）'!H223),0)</f>
        <v>-2.2480281209419035E-2</v>
      </c>
      <c r="I223" s="6">
        <f>IF('質指数（労働）'!I223&gt;0,LN('質指数（労働）'!I223),0)</f>
        <v>-3.6143398802680214E-2</v>
      </c>
      <c r="J223" s="6">
        <f>IF('質指数（労働）'!J223&gt;0,LN('質指数（労働）'!J223),0)</f>
        <v>-3.7391227897218729E-2</v>
      </c>
    </row>
    <row r="224" spans="1:10" x14ac:dyDescent="0.15">
      <c r="A224" s="1">
        <v>10</v>
      </c>
      <c r="B224" s="1" t="s">
        <v>97</v>
      </c>
      <c r="C224" s="1">
        <v>14</v>
      </c>
      <c r="D224" s="1" t="s">
        <v>26</v>
      </c>
      <c r="E224" s="6">
        <f>IF('質指数（労働）'!E224&gt;0,LN('質指数（労働）'!E224),0)</f>
        <v>-0.1581949249180099</v>
      </c>
      <c r="F224" s="6">
        <f>IF('質指数（労働）'!F224&gt;0,LN('質指数（労働）'!F224),0)</f>
        <v>-0.16627976287979981</v>
      </c>
      <c r="G224" s="6">
        <f>IF('質指数（労働）'!G224&gt;0,LN('質指数（労働）'!G224),0)</f>
        <v>-0.16986291295264289</v>
      </c>
      <c r="H224" s="6">
        <f>IF('質指数（労働）'!H224&gt;0,LN('質指数（労働）'!H224),0)</f>
        <v>-7.4201796655522623E-2</v>
      </c>
      <c r="I224" s="6">
        <f>IF('質指数（労働）'!I224&gt;0,LN('質指数（労働）'!I224),0)</f>
        <v>-4.7634653113525501E-2</v>
      </c>
      <c r="J224" s="6">
        <f>IF('質指数（労働）'!J224&gt;0,LN('質指数（労働）'!J224),0)</f>
        <v>-4.9322221855517302E-2</v>
      </c>
    </row>
    <row r="225" spans="1:10" x14ac:dyDescent="0.15">
      <c r="A225" s="1">
        <v>10</v>
      </c>
      <c r="B225" s="1" t="s">
        <v>97</v>
      </c>
      <c r="C225" s="1">
        <v>15</v>
      </c>
      <c r="D225" s="1" t="s">
        <v>27</v>
      </c>
      <c r="E225" s="6">
        <f>IF('質指数（労働）'!E225&gt;0,LN('質指数（労働）'!E225),0)</f>
        <v>-0.22453473417407499</v>
      </c>
      <c r="F225" s="6">
        <f>IF('質指数（労働）'!F225&gt;0,LN('質指数（労働）'!F225),0)</f>
        <v>-0.20544240637645361</v>
      </c>
      <c r="G225" s="6">
        <f>IF('質指数（労働）'!G225&gt;0,LN('質指数（労働）'!G225),0)</f>
        <v>-0.19682521355583943</v>
      </c>
      <c r="H225" s="6">
        <f>IF('質指数（労働）'!H225&gt;0,LN('質指数（労働）'!H225),0)</f>
        <v>-0.1282119567326129</v>
      </c>
      <c r="I225" s="6">
        <f>IF('質指数（労働）'!I225&gt;0,LN('質指数（労働）'!I225),0)</f>
        <v>-9.0966113595577477E-2</v>
      </c>
      <c r="J225" s="6">
        <f>IF('質指数（労働）'!J225&gt;0,LN('質指数（労働）'!J225),0)</f>
        <v>-8.048265197338017E-2</v>
      </c>
    </row>
    <row r="226" spans="1:10" x14ac:dyDescent="0.15">
      <c r="A226" s="1">
        <v>10</v>
      </c>
      <c r="B226" s="1" t="s">
        <v>96</v>
      </c>
      <c r="C226" s="1">
        <v>16</v>
      </c>
      <c r="D226" s="1" t="s">
        <v>10</v>
      </c>
      <c r="E226" s="6">
        <f>IF('質指数（労働）'!E226&gt;0,LN('質指数（労働）'!E226),0)</f>
        <v>-9.7002487835855827E-2</v>
      </c>
      <c r="F226" s="6">
        <f>IF('質指数（労働）'!F226&gt;0,LN('質指数（労働）'!F226),0)</f>
        <v>-9.7350150403936103E-2</v>
      </c>
      <c r="G226" s="6">
        <f>IF('質指数（労働）'!G226&gt;0,LN('質指数（労働）'!G226),0)</f>
        <v>-8.9859685159394104E-2</v>
      </c>
      <c r="H226" s="6">
        <f>IF('質指数（労働）'!H226&gt;0,LN('質指数（労働）'!H226),0)</f>
        <v>-6.6832841878367549E-2</v>
      </c>
      <c r="I226" s="6">
        <f>IF('質指数（労働）'!I226&gt;0,LN('質指数（労働）'!I226),0)</f>
        <v>-3.6945452502180939E-2</v>
      </c>
      <c r="J226" s="6">
        <f>IF('質指数（労働）'!J226&gt;0,LN('質指数（労働）'!J226),0)</f>
        <v>-2.3404600183484212E-2</v>
      </c>
    </row>
    <row r="227" spans="1:10" x14ac:dyDescent="0.15">
      <c r="A227" s="1">
        <v>10</v>
      </c>
      <c r="B227" s="1" t="s">
        <v>96</v>
      </c>
      <c r="C227" s="1">
        <v>17</v>
      </c>
      <c r="D227" s="1" t="s">
        <v>11</v>
      </c>
      <c r="E227" s="6">
        <f>IF('質指数（労働）'!E227&gt;0,LN('質指数（労働）'!E227),0)</f>
        <v>0.26354390971654634</v>
      </c>
      <c r="F227" s="6">
        <f>IF('質指数（労働）'!F227&gt;0,LN('質指数（労働）'!F227),0)</f>
        <v>4.9689303963458747E-2</v>
      </c>
      <c r="G227" s="6">
        <f>IF('質指数（労働）'!G227&gt;0,LN('質指数（労働）'!G227),0)</f>
        <v>9.8535403503232907E-2</v>
      </c>
      <c r="H227" s="6">
        <f>IF('質指数（労働）'!H227&gt;0,LN('質指数（労働）'!H227),0)</f>
        <v>5.9449381842644866E-2</v>
      </c>
      <c r="I227" s="6">
        <f>IF('質指数（労働）'!I227&gt;0,LN('質指数（労働）'!I227),0)</f>
        <v>6.3402527424958416E-2</v>
      </c>
      <c r="J227" s="6">
        <f>IF('質指数（労働）'!J227&gt;0,LN('質指数（労働）'!J227),0)</f>
        <v>4.0753203163492714E-2</v>
      </c>
    </row>
    <row r="228" spans="1:10" x14ac:dyDescent="0.15">
      <c r="A228" s="1">
        <v>10</v>
      </c>
      <c r="B228" s="1" t="s">
        <v>96</v>
      </c>
      <c r="C228" s="1">
        <v>18</v>
      </c>
      <c r="D228" s="1" t="s">
        <v>12</v>
      </c>
      <c r="E228" s="6">
        <f>IF('質指数（労働）'!E228&gt;0,LN('質指数（労働）'!E228),0)</f>
        <v>-0.24312364469903675</v>
      </c>
      <c r="F228" s="6">
        <f>IF('質指数（労働）'!F228&gt;0,LN('質指数（労働）'!F228),0)</f>
        <v>-0.23580026897320261</v>
      </c>
      <c r="G228" s="6">
        <f>IF('質指数（労働）'!G228&gt;0,LN('質指数（労働）'!G228),0)</f>
        <v>-0.20200778583383744</v>
      </c>
      <c r="H228" s="6">
        <f>IF('質指数（労働）'!H228&gt;0,LN('質指数（労働）'!H228),0)</f>
        <v>-0.17519779569026392</v>
      </c>
      <c r="I228" s="6">
        <f>IF('質指数（労働）'!I228&gt;0,LN('質指数（労働）'!I228),0)</f>
        <v>-0.18235898120467156</v>
      </c>
      <c r="J228" s="6">
        <f>IF('質指数（労働）'!J228&gt;0,LN('質指数（労働）'!J228),0)</f>
        <v>-0.1639215202343286</v>
      </c>
    </row>
    <row r="229" spans="1:10" x14ac:dyDescent="0.15">
      <c r="A229" s="1">
        <v>10</v>
      </c>
      <c r="B229" s="1" t="s">
        <v>96</v>
      </c>
      <c r="C229" s="1">
        <v>19</v>
      </c>
      <c r="D229" s="1" t="s">
        <v>13</v>
      </c>
      <c r="E229" s="6">
        <f>IF('質指数（労働）'!E229&gt;0,LN('質指数（労働）'!E229),0)</f>
        <v>-0.14697107992052047</v>
      </c>
      <c r="F229" s="6">
        <f>IF('質指数（労働）'!F229&gt;0,LN('質指数（労働）'!F229),0)</f>
        <v>-0.12261997708281991</v>
      </c>
      <c r="G229" s="6">
        <f>IF('質指数（労働）'!G229&gt;0,LN('質指数（労働）'!G229),0)</f>
        <v>-6.5485923709212066E-2</v>
      </c>
      <c r="H229" s="6">
        <f>IF('質指数（労働）'!H229&gt;0,LN('質指数（労働）'!H229),0)</f>
        <v>2.4926429257596237E-3</v>
      </c>
      <c r="I229" s="6">
        <f>IF('質指数（労働）'!I229&gt;0,LN('質指数（労働）'!I229),0)</f>
        <v>-1.2902553240843554E-2</v>
      </c>
      <c r="J229" s="6">
        <f>IF('質指数（労働）'!J229&gt;0,LN('質指数（労働）'!J229),0)</f>
        <v>-3.0166518899865852E-2</v>
      </c>
    </row>
    <row r="230" spans="1:10" x14ac:dyDescent="0.15">
      <c r="A230" s="1">
        <v>10</v>
      </c>
      <c r="B230" s="1" t="s">
        <v>96</v>
      </c>
      <c r="C230" s="1">
        <v>20</v>
      </c>
      <c r="D230" s="1" t="s">
        <v>14</v>
      </c>
      <c r="E230" s="6">
        <f>IF('質指数（労働）'!E230&gt;0,LN('質指数（労働）'!E230),0)</f>
        <v>-0.11066295305631121</v>
      </c>
      <c r="F230" s="6">
        <f>IF('質指数（労働）'!F230&gt;0,LN('質指数（労働）'!F230),0)</f>
        <v>-0.11696997216229507</v>
      </c>
      <c r="G230" s="6">
        <f>IF('質指数（労働）'!G230&gt;0,LN('質指数（労働）'!G230),0)</f>
        <v>-8.9582140279273317E-2</v>
      </c>
      <c r="H230" s="6">
        <f>IF('質指数（労働）'!H230&gt;0,LN('質指数（労働）'!H230),0)</f>
        <v>-8.8893905981740767E-2</v>
      </c>
      <c r="I230" s="6">
        <f>IF('質指数（労働）'!I230&gt;0,LN('質指数（労働）'!I230),0)</f>
        <v>-7.8502405946099307E-2</v>
      </c>
      <c r="J230" s="6">
        <f>IF('質指数（労働）'!J230&gt;0,LN('質指数（労働）'!J230),0)</f>
        <v>-5.9342842766503603E-2</v>
      </c>
    </row>
    <row r="231" spans="1:10" x14ac:dyDescent="0.15">
      <c r="A231" s="1">
        <v>10</v>
      </c>
      <c r="B231" s="1" t="s">
        <v>96</v>
      </c>
      <c r="C231" s="1">
        <v>21</v>
      </c>
      <c r="D231" s="1" t="s">
        <v>15</v>
      </c>
      <c r="E231" s="6">
        <f>IF('質指数（労働）'!E231&gt;0,LN('質指数（労働）'!E231),0)</f>
        <v>-3.0421488957260087E-2</v>
      </c>
      <c r="F231" s="6">
        <f>IF('質指数（労働）'!F231&gt;0,LN('質指数（労働）'!F231),0)</f>
        <v>-1.5077512076937477E-2</v>
      </c>
      <c r="G231" s="6">
        <f>IF('質指数（労働）'!G231&gt;0,LN('質指数（労働）'!G231),0)</f>
        <v>-1.0964653369585187E-2</v>
      </c>
      <c r="H231" s="6">
        <f>IF('質指数（労働）'!H231&gt;0,LN('質指数（労働）'!H231),0)</f>
        <v>-2.6020591964846667E-2</v>
      </c>
      <c r="I231" s="6">
        <f>IF('質指数（労働）'!I231&gt;0,LN('質指数（労働）'!I231),0)</f>
        <v>-4.7690023404274688E-2</v>
      </c>
      <c r="J231" s="6">
        <f>IF('質指数（労働）'!J231&gt;0,LN('質指数（労働）'!J231),0)</f>
        <v>-6.0784128909079208E-2</v>
      </c>
    </row>
    <row r="232" spans="1:10" x14ac:dyDescent="0.15">
      <c r="A232" s="1">
        <v>10</v>
      </c>
      <c r="B232" s="1" t="s">
        <v>95</v>
      </c>
      <c r="C232" s="1">
        <v>22</v>
      </c>
      <c r="D232" s="1" t="s">
        <v>7</v>
      </c>
      <c r="E232" s="6">
        <f>IF('質指数（労働）'!E232&gt;0,LN('質指数（労働）'!E232),0)</f>
        <v>-0.13307579968261596</v>
      </c>
      <c r="F232" s="6">
        <f>IF('質指数（労働）'!F232&gt;0,LN('質指数（労働）'!F232),0)</f>
        <v>-0.17203588003911566</v>
      </c>
      <c r="G232" s="6">
        <f>IF('質指数（労働）'!G232&gt;0,LN('質指数（労働）'!G232),0)</f>
        <v>-0.13031364299269083</v>
      </c>
      <c r="H232" s="6">
        <f>IF('質指数（労働）'!H232&gt;0,LN('質指数（労働）'!H232),0)</f>
        <v>-7.745648963365348E-2</v>
      </c>
      <c r="I232" s="6">
        <f>IF('質指数（労働）'!I232&gt;0,LN('質指数（労働）'!I232),0)</f>
        <v>-5.8268116599769722E-2</v>
      </c>
      <c r="J232" s="6">
        <f>IF('質指数（労働）'!J232&gt;0,LN('質指数（労働）'!J232),0)</f>
        <v>-4.745941184119068E-2</v>
      </c>
    </row>
    <row r="233" spans="1:10" x14ac:dyDescent="0.15">
      <c r="A233" s="1">
        <v>10</v>
      </c>
      <c r="B233" s="1" t="s">
        <v>95</v>
      </c>
      <c r="C233" s="1">
        <v>23</v>
      </c>
      <c r="D233" s="1" t="s">
        <v>28</v>
      </c>
      <c r="E233" s="6">
        <f>IF('質指数（労働）'!E233&gt;0,LN('質指数（労働）'!E233),0)</f>
        <v>0.1618214171572413</v>
      </c>
      <c r="F233" s="6">
        <f>IF('質指数（労働）'!F233&gt;0,LN('質指数（労働）'!F233),0)</f>
        <v>0.1137157418078009</v>
      </c>
      <c r="G233" s="6">
        <f>IF('質指数（労働）'!G233&gt;0,LN('質指数（労働）'!G233),0)</f>
        <v>0.12929186922362229</v>
      </c>
      <c r="H233" s="6">
        <f>IF('質指数（労働）'!H233&gt;0,LN('質指数（労働）'!H233),0)</f>
        <v>0.15965147000735552</v>
      </c>
      <c r="I233" s="6">
        <f>IF('質指数（労働）'!I233&gt;0,LN('質指数（労働）'!I233),0)</f>
        <v>0.17351662886470834</v>
      </c>
      <c r="J233" s="6">
        <f>IF('質指数（労働）'!J233&gt;0,LN('質指数（労働）'!J233),0)</f>
        <v>0.1837231853918494</v>
      </c>
    </row>
    <row r="234" spans="1:10" x14ac:dyDescent="0.15">
      <c r="A234" s="1">
        <v>11</v>
      </c>
      <c r="B234" s="1" t="s">
        <v>281</v>
      </c>
      <c r="C234" s="1">
        <v>1</v>
      </c>
      <c r="D234" s="1" t="s">
        <v>8</v>
      </c>
      <c r="E234" s="6">
        <f>IF('質指数（労働）'!E234&gt;0,LN('質指数（労働）'!E234),0)</f>
        <v>-0.74073241382427002</v>
      </c>
      <c r="F234" s="6">
        <f>IF('質指数（労働）'!F234&gt;0,LN('質指数（労働）'!F234),0)</f>
        <v>-0.61879344120382085</v>
      </c>
      <c r="G234" s="6">
        <f>IF('質指数（労働）'!G234&gt;0,LN('質指数（労働）'!G234),0)</f>
        <v>-0.60999194356899755</v>
      </c>
      <c r="H234" s="6">
        <f>IF('質指数（労働）'!H234&gt;0,LN('質指数（労働）'!H234),0)</f>
        <v>-0.50371438545063885</v>
      </c>
      <c r="I234" s="6">
        <f>IF('質指数（労働）'!I234&gt;0,LN('質指数（労働）'!I234),0)</f>
        <v>-0.38573798418069821</v>
      </c>
      <c r="J234" s="6">
        <f>IF('質指数（労働）'!J234&gt;0,LN('質指数（労働）'!J234),0)</f>
        <v>-0.34282817381469005</v>
      </c>
    </row>
    <row r="235" spans="1:10" x14ac:dyDescent="0.15">
      <c r="A235" s="1">
        <v>11</v>
      </c>
      <c r="B235" s="1" t="s">
        <v>281</v>
      </c>
      <c r="C235" s="1">
        <v>2</v>
      </c>
      <c r="D235" s="1" t="s">
        <v>9</v>
      </c>
      <c r="E235" s="6">
        <f>IF('質指数（労働）'!E235&gt;0,LN('質指数（労働）'!E235),0)</f>
        <v>0.50934223890002694</v>
      </c>
      <c r="F235" s="6">
        <f>IF('質指数（労働）'!F235&gt;0,LN('質指数（労働）'!F235),0)</f>
        <v>0.54733829783940846</v>
      </c>
      <c r="G235" s="6">
        <f>IF('質指数（労働）'!G235&gt;0,LN('質指数（労働）'!G235),0)</f>
        <v>0.29889729553149913</v>
      </c>
      <c r="H235" s="6">
        <f>IF('質指数（労働）'!H235&gt;0,LN('質指数（労働）'!H235),0)</f>
        <v>0.40361150658833478</v>
      </c>
      <c r="I235" s="6">
        <f>IF('質指数（労働）'!I235&gt;0,LN('質指数（労働）'!I235),0)</f>
        <v>0.25595065805892436</v>
      </c>
      <c r="J235" s="6">
        <f>IF('質指数（労働）'!J235&gt;0,LN('質指数（労働）'!J235),0)</f>
        <v>0.21105631228148725</v>
      </c>
    </row>
    <row r="236" spans="1:10" x14ac:dyDescent="0.15">
      <c r="A236" s="1">
        <v>11</v>
      </c>
      <c r="B236" s="1" t="s">
        <v>101</v>
      </c>
      <c r="C236" s="1">
        <v>3</v>
      </c>
      <c r="D236" s="1" t="s">
        <v>16</v>
      </c>
      <c r="E236" s="6">
        <f>IF('質指数（労働）'!E236&gt;0,LN('質指数（労働）'!E236),0)</f>
        <v>-0.22907992685954681</v>
      </c>
      <c r="F236" s="6">
        <f>IF('質指数（労働）'!F236&gt;0,LN('質指数（労働）'!F236),0)</f>
        <v>-0.20746816161946041</v>
      </c>
      <c r="G236" s="6">
        <f>IF('質指数（労働）'!G236&gt;0,LN('質指数（労働）'!G236),0)</f>
        <v>-0.230873184815646</v>
      </c>
      <c r="H236" s="6">
        <f>IF('質指数（労働）'!H236&gt;0,LN('質指数（労働）'!H236),0)</f>
        <v>-0.19692490699417384</v>
      </c>
      <c r="I236" s="6">
        <f>IF('質指数（労働）'!I236&gt;0,LN('質指数（労働）'!I236),0)</f>
        <v>-0.18348599462029755</v>
      </c>
      <c r="J236" s="6">
        <f>IF('質指数（労働）'!J236&gt;0,LN('質指数（労働）'!J236),0)</f>
        <v>-0.17879755645243475</v>
      </c>
    </row>
    <row r="237" spans="1:10" x14ac:dyDescent="0.15">
      <c r="A237" s="1">
        <v>11</v>
      </c>
      <c r="B237" s="1" t="s">
        <v>101</v>
      </c>
      <c r="C237" s="1">
        <v>4</v>
      </c>
      <c r="D237" s="1" t="s">
        <v>17</v>
      </c>
      <c r="E237" s="6">
        <f>IF('質指数（労働）'!E237&gt;0,LN('質指数（労働）'!E237),0)</f>
        <v>-0.36176447762267117</v>
      </c>
      <c r="F237" s="6">
        <f>IF('質指数（労働）'!F237&gt;0,LN('質指数（労働）'!F237),0)</f>
        <v>-0.34628813271135994</v>
      </c>
      <c r="G237" s="6">
        <f>IF('質指数（労働）'!G237&gt;0,LN('質指数（労働）'!G237),0)</f>
        <v>-0.36114890512251735</v>
      </c>
      <c r="H237" s="6">
        <f>IF('質指数（労働）'!H237&gt;0,LN('質指数（労働）'!H237),0)</f>
        <v>-0.31774863288613037</v>
      </c>
      <c r="I237" s="6">
        <f>IF('質指数（労働）'!I237&gt;0,LN('質指数（労働）'!I237),0)</f>
        <v>-0.27894270536856619</v>
      </c>
      <c r="J237" s="6">
        <f>IF('質指数（労働）'!J237&gt;0,LN('質指数（労働）'!J237),0)</f>
        <v>-0.25872217585155344</v>
      </c>
    </row>
    <row r="238" spans="1:10" x14ac:dyDescent="0.15">
      <c r="A238" s="1">
        <v>11</v>
      </c>
      <c r="B238" s="1" t="s">
        <v>101</v>
      </c>
      <c r="C238" s="1">
        <v>5</v>
      </c>
      <c r="D238" s="1" t="s">
        <v>18</v>
      </c>
      <c r="E238" s="6">
        <f>IF('質指数（労働）'!E238&gt;0,LN('質指数（労働）'!E238),0)</f>
        <v>-0.14767104181448742</v>
      </c>
      <c r="F238" s="6">
        <f>IF('質指数（労働）'!F238&gt;0,LN('質指数（労働）'!F238),0)</f>
        <v>-8.101689666584011E-2</v>
      </c>
      <c r="G238" s="6">
        <f>IF('質指数（労働）'!G238&gt;0,LN('質指数（労働）'!G238),0)</f>
        <v>-9.3064921424059796E-2</v>
      </c>
      <c r="H238" s="6">
        <f>IF('質指数（労働）'!H238&gt;0,LN('質指数（労働）'!H238),0)</f>
        <v>-6.3201164555213005E-2</v>
      </c>
      <c r="I238" s="6">
        <f>IF('質指数（労働）'!I238&gt;0,LN('質指数（労働）'!I238),0)</f>
        <v>-5.270250491527026E-2</v>
      </c>
      <c r="J238" s="6">
        <f>IF('質指数（労働）'!J238&gt;0,LN('質指数（労働）'!J238),0)</f>
        <v>-4.6446913035664734E-2</v>
      </c>
    </row>
    <row r="239" spans="1:10" x14ac:dyDescent="0.15">
      <c r="A239" s="1">
        <v>11</v>
      </c>
      <c r="B239" s="1" t="s">
        <v>101</v>
      </c>
      <c r="C239" s="1">
        <v>6</v>
      </c>
      <c r="D239" s="1" t="s">
        <v>2</v>
      </c>
      <c r="E239" s="6">
        <f>IF('質指数（労働）'!E239&gt;0,LN('質指数（労働）'!E239),0)</f>
        <v>-5.8198697793014946E-2</v>
      </c>
      <c r="F239" s="6">
        <f>IF('質指数（労働）'!F239&gt;0,LN('質指数（労働）'!F239),0)</f>
        <v>3.7455277037881866E-2</v>
      </c>
      <c r="G239" s="6">
        <f>IF('質指数（労働）'!G239&gt;0,LN('質指数（労働）'!G239),0)</f>
        <v>3.878503604560897E-2</v>
      </c>
      <c r="H239" s="6">
        <f>IF('質指数（労働）'!H239&gt;0,LN('質指数（労働）'!H239),0)</f>
        <v>6.6599401328528984E-2</v>
      </c>
      <c r="I239" s="6">
        <f>IF('質指数（労働）'!I239&gt;0,LN('質指数（労働）'!I239),0)</f>
        <v>6.6874879713803806E-2</v>
      </c>
      <c r="J239" s="6">
        <f>IF('質指数（労働）'!J239&gt;0,LN('質指数（労働）'!J239),0)</f>
        <v>6.7898135211025404E-2</v>
      </c>
    </row>
    <row r="240" spans="1:10" x14ac:dyDescent="0.15">
      <c r="A240" s="1">
        <v>11</v>
      </c>
      <c r="B240" s="1" t="s">
        <v>101</v>
      </c>
      <c r="C240" s="1">
        <v>7</v>
      </c>
      <c r="D240" s="1" t="s">
        <v>19</v>
      </c>
      <c r="E240" s="6">
        <f>IF('質指数（労働）'!E240&gt;0,LN('質指数（労働）'!E240),0)</f>
        <v>3.0031624860436514E-2</v>
      </c>
      <c r="F240" s="6">
        <f>IF('質指数（労働）'!F240&gt;0,LN('質指数（労働）'!F240),0)</f>
        <v>5.527587128341941E-2</v>
      </c>
      <c r="G240" s="6">
        <f>IF('質指数（労働）'!G240&gt;0,LN('質指数（労働）'!G240),0)</f>
        <v>8.5606858754726317E-2</v>
      </c>
      <c r="H240" s="6">
        <f>IF('質指数（労働）'!H240&gt;0,LN('質指数（労働）'!H240),0)</f>
        <v>8.2585857858891262E-2</v>
      </c>
      <c r="I240" s="6">
        <f>IF('質指数（労働）'!I240&gt;0,LN('質指数（労働）'!I240),0)</f>
        <v>5.2198446656602913E-2</v>
      </c>
      <c r="J240" s="6">
        <f>IF('質指数（労働）'!J240&gt;0,LN('質指数（労働）'!J240),0)</f>
        <v>3.9081262586204854E-2</v>
      </c>
    </row>
    <row r="241" spans="1:10" x14ac:dyDescent="0.15">
      <c r="A241" s="1">
        <v>11</v>
      </c>
      <c r="B241" s="1" t="s">
        <v>101</v>
      </c>
      <c r="C241" s="1">
        <v>8</v>
      </c>
      <c r="D241" s="1" t="s">
        <v>20</v>
      </c>
      <c r="E241" s="6">
        <f>IF('質指数（労働）'!E241&gt;0,LN('質指数（労働）'!E241),0)</f>
        <v>-0.13261194973944931</v>
      </c>
      <c r="F241" s="6">
        <f>IF('質指数（労働）'!F241&gt;0,LN('質指数（労働）'!F241),0)</f>
        <v>-8.6599223453876967E-2</v>
      </c>
      <c r="G241" s="6">
        <f>IF('質指数（労働）'!G241&gt;0,LN('質指数（労働）'!G241),0)</f>
        <v>-8.581128443121476E-2</v>
      </c>
      <c r="H241" s="6">
        <f>IF('質指数（労働）'!H241&gt;0,LN('質指数（労働）'!H241),0)</f>
        <v>-4.6509163849739354E-2</v>
      </c>
      <c r="I241" s="6">
        <f>IF('質指数（労働）'!I241&gt;0,LN('質指数（労働）'!I241),0)</f>
        <v>-5.5220682200263188E-2</v>
      </c>
      <c r="J241" s="6">
        <f>IF('質指数（労働）'!J241&gt;0,LN('質指数（労働）'!J241),0)</f>
        <v>-4.7486056649599845E-2</v>
      </c>
    </row>
    <row r="242" spans="1:10" x14ac:dyDescent="0.15">
      <c r="A242" s="1">
        <v>11</v>
      </c>
      <c r="B242" s="1" t="s">
        <v>101</v>
      </c>
      <c r="C242" s="1">
        <v>9</v>
      </c>
      <c r="D242" s="1" t="s">
        <v>21</v>
      </c>
      <c r="E242" s="6">
        <f>IF('質指数（労働）'!E242&gt;0,LN('質指数（労働）'!E242),0)</f>
        <v>-6.6479305933538166E-2</v>
      </c>
      <c r="F242" s="6">
        <f>IF('質指数（労働）'!F242&gt;0,LN('質指数（労働）'!F242),0)</f>
        <v>3.7205194935664254E-3</v>
      </c>
      <c r="G242" s="6">
        <f>IF('質指数（労働）'!G242&gt;0,LN('質指数（労働）'!G242),0)</f>
        <v>7.3131732854985719E-3</v>
      </c>
      <c r="H242" s="6">
        <f>IF('質指数（労働）'!H242&gt;0,LN('質指数（労働）'!H242),0)</f>
        <v>5.5118273752928198E-3</v>
      </c>
      <c r="I242" s="6">
        <f>IF('質指数（労働）'!I242&gt;0,LN('質指数（労働）'!I242),0)</f>
        <v>-2.1201285734747024E-2</v>
      </c>
      <c r="J242" s="6">
        <f>IF('質指数（労働）'!J242&gt;0,LN('質指数（労働）'!J242),0)</f>
        <v>-2.1737451100318467E-2</v>
      </c>
    </row>
    <row r="243" spans="1:10" x14ac:dyDescent="0.15">
      <c r="A243" s="1">
        <v>11</v>
      </c>
      <c r="B243" s="1" t="s">
        <v>101</v>
      </c>
      <c r="C243" s="1">
        <v>10</v>
      </c>
      <c r="D243" s="1" t="s">
        <v>22</v>
      </c>
      <c r="E243" s="6">
        <f>IF('質指数（労働）'!E243&gt;0,LN('質指数（労働）'!E243),0)</f>
        <v>-9.7305356590622255E-2</v>
      </c>
      <c r="F243" s="6">
        <f>IF('質指数（労働）'!F243&gt;0,LN('質指数（労働）'!F243),0)</f>
        <v>-8.8993031772557712E-2</v>
      </c>
      <c r="G243" s="6">
        <f>IF('質指数（労働）'!G243&gt;0,LN('質指数（労働）'!G243),0)</f>
        <v>-8.255370571533073E-2</v>
      </c>
      <c r="H243" s="6">
        <f>IF('質指数（労働）'!H243&gt;0,LN('質指数（労働）'!H243),0)</f>
        <v>-5.9248106451247499E-2</v>
      </c>
      <c r="I243" s="6">
        <f>IF('質指数（労働）'!I243&gt;0,LN('質指数（労働）'!I243),0)</f>
        <v>-5.0018998808523833E-2</v>
      </c>
      <c r="J243" s="6">
        <f>IF('質指数（労働）'!J243&gt;0,LN('質指数（労働）'!J243),0)</f>
        <v>-4.4748901606227375E-2</v>
      </c>
    </row>
    <row r="244" spans="1:10" x14ac:dyDescent="0.15">
      <c r="A244" s="1">
        <v>11</v>
      </c>
      <c r="B244" s="1" t="s">
        <v>101</v>
      </c>
      <c r="C244" s="1">
        <v>11</v>
      </c>
      <c r="D244" s="1" t="s">
        <v>23</v>
      </c>
      <c r="E244" s="6">
        <f>IF('質指数（労働）'!E244&gt;0,LN('質指数（労働）'!E244),0)</f>
        <v>-6.7326018804485827E-2</v>
      </c>
      <c r="F244" s="6">
        <f>IF('質指数（労働）'!F244&gt;0,LN('質指数（労働）'!F244),0)</f>
        <v>3.6004260623865936E-3</v>
      </c>
      <c r="G244" s="6">
        <f>IF('質指数（労働）'!G244&gt;0,LN('質指数（労働）'!G244),0)</f>
        <v>-8.2214089770199401E-3</v>
      </c>
      <c r="H244" s="6">
        <f>IF('質指数（労働）'!H244&gt;0,LN('質指数（労働）'!H244),0)</f>
        <v>1.6635079606671911E-2</v>
      </c>
      <c r="I244" s="6">
        <f>IF('質指数（労働）'!I244&gt;0,LN('質指数（労働）'!I244),0)</f>
        <v>2.5651904097118768E-2</v>
      </c>
      <c r="J244" s="6">
        <f>IF('質指数（労働）'!J244&gt;0,LN('質指数（労働）'!J244),0)</f>
        <v>3.4779829028957876E-2</v>
      </c>
    </row>
    <row r="245" spans="1:10" x14ac:dyDescent="0.15">
      <c r="A245" s="1">
        <v>11</v>
      </c>
      <c r="B245" s="1" t="s">
        <v>101</v>
      </c>
      <c r="C245" s="1">
        <v>12</v>
      </c>
      <c r="D245" s="1" t="s">
        <v>24</v>
      </c>
      <c r="E245" s="6">
        <f>IF('質指数（労働）'!E245&gt;0,LN('質指数（労働）'!E245),0)</f>
        <v>-0.24215359839054046</v>
      </c>
      <c r="F245" s="6">
        <f>IF('質指数（労働）'!F245&gt;0,LN('質指数（労働）'!F245),0)</f>
        <v>-0.1602355581603622</v>
      </c>
      <c r="G245" s="6">
        <f>IF('質指数（労働）'!G245&gt;0,LN('質指数（労働）'!G245),0)</f>
        <v>-0.18382553760017464</v>
      </c>
      <c r="H245" s="6">
        <f>IF('質指数（労働）'!H245&gt;0,LN('質指数（労働）'!H245),0)</f>
        <v>-6.9386650833292915E-2</v>
      </c>
      <c r="I245" s="6">
        <f>IF('質指数（労働）'!I245&gt;0,LN('質指数（労働）'!I245),0)</f>
        <v>5.1183208564506222E-3</v>
      </c>
      <c r="J245" s="6">
        <f>IF('質指数（労働）'!J245&gt;0,LN('質指数（労働）'!J245),0)</f>
        <v>1.9753170785079589E-2</v>
      </c>
    </row>
    <row r="246" spans="1:10" x14ac:dyDescent="0.15">
      <c r="A246" s="1">
        <v>11</v>
      </c>
      <c r="B246" s="1" t="s">
        <v>101</v>
      </c>
      <c r="C246" s="1">
        <v>13</v>
      </c>
      <c r="D246" s="1" t="s">
        <v>25</v>
      </c>
      <c r="E246" s="6">
        <f>IF('質指数（労働）'!E246&gt;0,LN('質指数（労働）'!E246),0)</f>
        <v>-8.2006659022297909E-2</v>
      </c>
      <c r="F246" s="6">
        <f>IF('質指数（労働）'!F246&gt;0,LN('質指数（労働）'!F246),0)</f>
        <v>-3.4261543468500626E-2</v>
      </c>
      <c r="G246" s="6">
        <f>IF('質指数（労働）'!G246&gt;0,LN('質指数（労働）'!G246),0)</f>
        <v>-4.7907896790706783E-2</v>
      </c>
      <c r="H246" s="6">
        <f>IF('質指数（労働）'!H246&gt;0,LN('質指数（労働）'!H246),0)</f>
        <v>-7.8208096010851276E-3</v>
      </c>
      <c r="I246" s="6">
        <f>IF('質指数（労働）'!I246&gt;0,LN('質指数（労働）'!I246),0)</f>
        <v>-9.0950852901752494E-3</v>
      </c>
      <c r="J246" s="6">
        <f>IF('質指数（労働）'!J246&gt;0,LN('質指数（労働）'!J246),0)</f>
        <v>-1.9824163382340166E-3</v>
      </c>
    </row>
    <row r="247" spans="1:10" x14ac:dyDescent="0.15">
      <c r="A247" s="1">
        <v>11</v>
      </c>
      <c r="B247" s="1" t="s">
        <v>101</v>
      </c>
      <c r="C247" s="1">
        <v>14</v>
      </c>
      <c r="D247" s="1" t="s">
        <v>26</v>
      </c>
      <c r="E247" s="6">
        <f>IF('質指数（労働）'!E247&gt;0,LN('質指数（労働）'!E247),0)</f>
        <v>-0.11056034183050764</v>
      </c>
      <c r="F247" s="6">
        <f>IF('質指数（労働）'!F247&gt;0,LN('質指数（労働）'!F247),0)</f>
        <v>-0.10741079365896594</v>
      </c>
      <c r="G247" s="6">
        <f>IF('質指数（労働）'!G247&gt;0,LN('質指数（労働）'!G247),0)</f>
        <v>-0.12643701685066824</v>
      </c>
      <c r="H247" s="6">
        <f>IF('質指数（労働）'!H247&gt;0,LN('質指数（労働）'!H247),0)</f>
        <v>-4.4033194171004847E-2</v>
      </c>
      <c r="I247" s="6">
        <f>IF('質指数（労働）'!I247&gt;0,LN('質指数（労働）'!I247),0)</f>
        <v>5.9226838473159949E-3</v>
      </c>
      <c r="J247" s="6">
        <f>IF('質指数（労働）'!J247&gt;0,LN('質指数（労働）'!J247),0)</f>
        <v>1.2198336059235371E-2</v>
      </c>
    </row>
    <row r="248" spans="1:10" x14ac:dyDescent="0.15">
      <c r="A248" s="1">
        <v>11</v>
      </c>
      <c r="B248" s="1" t="s">
        <v>101</v>
      </c>
      <c r="C248" s="1">
        <v>15</v>
      </c>
      <c r="D248" s="1" t="s">
        <v>27</v>
      </c>
      <c r="E248" s="6">
        <f>IF('質指数（労働）'!E248&gt;0,LN('質指数（労働）'!E248),0)</f>
        <v>-0.17944894198372335</v>
      </c>
      <c r="F248" s="6">
        <f>IF('質指数（労働）'!F248&gt;0,LN('質指数（労働）'!F248),0)</f>
        <v>-0.14625543695746598</v>
      </c>
      <c r="G248" s="6">
        <f>IF('質指数（労働）'!G248&gt;0,LN('質指数（労働）'!G248),0)</f>
        <v>-0.147483006561485</v>
      </c>
      <c r="H248" s="6">
        <f>IF('質指数（労働）'!H248&gt;0,LN('質指数（労働）'!H248),0)</f>
        <v>-9.7170876093745515E-2</v>
      </c>
      <c r="I248" s="6">
        <f>IF('質指数（労働）'!I248&gt;0,LN('質指数（労働）'!I248),0)</f>
        <v>-6.1761667627329715E-2</v>
      </c>
      <c r="J248" s="6">
        <f>IF('質指数（労働）'!J248&gt;0,LN('質指数（労働）'!J248),0)</f>
        <v>-5.0305177750904179E-2</v>
      </c>
    </row>
    <row r="249" spans="1:10" x14ac:dyDescent="0.15">
      <c r="A249" s="1">
        <v>11</v>
      </c>
      <c r="B249" s="1" t="s">
        <v>281</v>
      </c>
      <c r="C249" s="1">
        <v>16</v>
      </c>
      <c r="D249" s="1" t="s">
        <v>10</v>
      </c>
      <c r="E249" s="6">
        <f>IF('質指数（労働）'!E249&gt;0,LN('質指数（労働）'!E249),0)</f>
        <v>-6.2660969448482651E-2</v>
      </c>
      <c r="F249" s="6">
        <f>IF('質指数（労働）'!F249&gt;0,LN('質指数（労働）'!F249),0)</f>
        <v>-4.0532326535880042E-2</v>
      </c>
      <c r="G249" s="6">
        <f>IF('質指数（労働）'!G249&gt;0,LN('質指数（労働）'!G249),0)</f>
        <v>-6.4443153537434628E-2</v>
      </c>
      <c r="H249" s="6">
        <f>IF('質指数（労働）'!H249&gt;0,LN('質指数（労働）'!H249),0)</f>
        <v>-4.6353942547260447E-2</v>
      </c>
      <c r="I249" s="6">
        <f>IF('質指数（労働）'!I249&gt;0,LN('質指数（労働）'!I249),0)</f>
        <v>-7.2884793270263813E-3</v>
      </c>
      <c r="J249" s="6">
        <f>IF('質指数（労働）'!J249&gt;0,LN('質指数（労働）'!J249),0)</f>
        <v>2.3543711171691043E-3</v>
      </c>
    </row>
    <row r="250" spans="1:10" x14ac:dyDescent="0.15">
      <c r="A250" s="1">
        <v>11</v>
      </c>
      <c r="B250" s="1" t="s">
        <v>281</v>
      </c>
      <c r="C250" s="1">
        <v>17</v>
      </c>
      <c r="D250" s="1" t="s">
        <v>11</v>
      </c>
      <c r="E250" s="6">
        <f>IF('質指数（労働）'!E250&gt;0,LN('質指数（労働）'!E250),0)</f>
        <v>7.3353222290011205E-2</v>
      </c>
      <c r="F250" s="6">
        <f>IF('質指数（労働）'!F250&gt;0,LN('質指数（労働）'!F250),0)</f>
        <v>-8.4088072877885212E-3</v>
      </c>
      <c r="G250" s="6">
        <f>IF('質指数（労働）'!G250&gt;0,LN('質指数（労働）'!G250),0)</f>
        <v>6.2903639678786122E-2</v>
      </c>
      <c r="H250" s="6">
        <f>IF('質指数（労働）'!H250&gt;0,LN('質指数（労働）'!H250),0)</f>
        <v>0.10815703321267579</v>
      </c>
      <c r="I250" s="6">
        <f>IF('質指数（労働）'!I250&gt;0,LN('質指数（労働）'!I250),0)</f>
        <v>8.3109731385642191E-2</v>
      </c>
      <c r="J250" s="6">
        <f>IF('質指数（労働）'!J250&gt;0,LN('質指数（労働）'!J250),0)</f>
        <v>5.7376505346133699E-2</v>
      </c>
    </row>
    <row r="251" spans="1:10" x14ac:dyDescent="0.15">
      <c r="A251" s="1">
        <v>11</v>
      </c>
      <c r="B251" s="1" t="s">
        <v>281</v>
      </c>
      <c r="C251" s="1">
        <v>18</v>
      </c>
      <c r="D251" s="1" t="s">
        <v>12</v>
      </c>
      <c r="E251" s="6">
        <f>IF('質指数（労働）'!E251&gt;0,LN('質指数（労働）'!E251),0)</f>
        <v>-0.19969193910142749</v>
      </c>
      <c r="F251" s="6">
        <f>IF('質指数（労働）'!F251&gt;0,LN('質指数（労働）'!F251),0)</f>
        <v>-0.1861070598852306</v>
      </c>
      <c r="G251" s="6">
        <f>IF('質指数（労働）'!G251&gt;0,LN('質指数（労働）'!G251),0)</f>
        <v>-0.19471393584777452</v>
      </c>
      <c r="H251" s="6">
        <f>IF('質指数（労働）'!H251&gt;0,LN('質指数（労働）'!H251),0)</f>
        <v>-0.16844961989720539</v>
      </c>
      <c r="I251" s="6">
        <f>IF('質指数（労働）'!I251&gt;0,LN('質指数（労働）'!I251),0)</f>
        <v>-0.15670038263825031</v>
      </c>
      <c r="J251" s="6">
        <f>IF('質指数（労働）'!J251&gt;0,LN('質指数（労働）'!J251),0)</f>
        <v>-0.13626854523943976</v>
      </c>
    </row>
    <row r="252" spans="1:10" x14ac:dyDescent="0.15">
      <c r="A252" s="1">
        <v>11</v>
      </c>
      <c r="B252" s="1" t="s">
        <v>281</v>
      </c>
      <c r="C252" s="1">
        <v>19</v>
      </c>
      <c r="D252" s="1" t="s">
        <v>13</v>
      </c>
      <c r="E252" s="6">
        <f>IF('質指数（労働）'!E252&gt;0,LN('質指数（労働）'!E252),0)</f>
        <v>-0.1340880228349175</v>
      </c>
      <c r="F252" s="6">
        <f>IF('質指数（労働）'!F252&gt;0,LN('質指数（労働）'!F252),0)</f>
        <v>-0.10037512961915118</v>
      </c>
      <c r="G252" s="6">
        <f>IF('質指数（労働）'!G252&gt;0,LN('質指数（労働）'!G252),0)</f>
        <v>-6.4665908817266401E-2</v>
      </c>
      <c r="H252" s="6">
        <f>IF('質指数（労働）'!H252&gt;0,LN('質指数（労働）'!H252),0)</f>
        <v>-1.6589969807060668E-2</v>
      </c>
      <c r="I252" s="6">
        <f>IF('質指数（労働）'!I252&gt;0,LN('質指数（労働）'!I252),0)</f>
        <v>-3.5854619658057987E-2</v>
      </c>
      <c r="J252" s="6">
        <f>IF('質指数（労働）'!J252&gt;0,LN('質指数（労働）'!J252),0)</f>
        <v>-5.9075527684652858E-2</v>
      </c>
    </row>
    <row r="253" spans="1:10" x14ac:dyDescent="0.15">
      <c r="A253" s="1">
        <v>11</v>
      </c>
      <c r="B253" s="1" t="s">
        <v>281</v>
      </c>
      <c r="C253" s="1">
        <v>20</v>
      </c>
      <c r="D253" s="1" t="s">
        <v>14</v>
      </c>
      <c r="E253" s="6">
        <f>IF('質指数（労働）'!E253&gt;0,LN('質指数（労働）'!E253),0)</f>
        <v>-0.17613406774243923</v>
      </c>
      <c r="F253" s="6">
        <f>IF('質指数（労働）'!F253&gt;0,LN('質指数（労働）'!F253),0)</f>
        <v>-4.8294926418287046E-2</v>
      </c>
      <c r="G253" s="6">
        <f>IF('質指数（労働）'!G253&gt;0,LN('質指数（労働）'!G253),0)</f>
        <v>-4.7954340560208968E-2</v>
      </c>
      <c r="H253" s="6">
        <f>IF('質指数（労働）'!H253&gt;0,LN('質指数（労働）'!H253),0)</f>
        <v>-3.9352077229221925E-2</v>
      </c>
      <c r="I253" s="6">
        <f>IF('質指数（労働）'!I253&gt;0,LN('質指数（労働）'!I253),0)</f>
        <v>-4.9447849862544281E-2</v>
      </c>
      <c r="J253" s="6">
        <f>IF('質指数（労働）'!J253&gt;0,LN('質指数（労働）'!J253),0)</f>
        <v>-3.2961606095655516E-2</v>
      </c>
    </row>
    <row r="254" spans="1:10" x14ac:dyDescent="0.15">
      <c r="A254" s="1">
        <v>11</v>
      </c>
      <c r="B254" s="1" t="s">
        <v>281</v>
      </c>
      <c r="C254" s="1">
        <v>21</v>
      </c>
      <c r="D254" s="1" t="s">
        <v>15</v>
      </c>
      <c r="E254" s="6">
        <f>IF('質指数（労働）'!E254&gt;0,LN('質指数（労働）'!E254),0)</f>
        <v>-3.3425076364342159E-2</v>
      </c>
      <c r="F254" s="6">
        <f>IF('質指数（労働）'!F254&gt;0,LN('質指数（労働）'!F254),0)</f>
        <v>-2.623603765690288E-3</v>
      </c>
      <c r="G254" s="6">
        <f>IF('質指数（労働）'!G254&gt;0,LN('質指数（労働）'!G254),0)</f>
        <v>-1.2276871511493649E-2</v>
      </c>
      <c r="H254" s="6">
        <f>IF('質指数（労働）'!H254&gt;0,LN('質指数（労働）'!H254),0)</f>
        <v>-2.976583270815503E-2</v>
      </c>
      <c r="I254" s="6">
        <f>IF('質指数（労働）'!I254&gt;0,LN('質指数（労働）'!I254),0)</f>
        <v>-3.2657743740082776E-2</v>
      </c>
      <c r="J254" s="6">
        <f>IF('質指数（労働）'!J254&gt;0,LN('質指数（労働）'!J254),0)</f>
        <v>-3.964418309568743E-2</v>
      </c>
    </row>
    <row r="255" spans="1:10" x14ac:dyDescent="0.15">
      <c r="A255" s="1">
        <v>11</v>
      </c>
      <c r="B255" s="1" t="s">
        <v>98</v>
      </c>
      <c r="C255" s="1">
        <v>22</v>
      </c>
      <c r="D255" s="1" t="s">
        <v>7</v>
      </c>
      <c r="E255" s="6">
        <f>IF('質指数（労働）'!E255&gt;0,LN('質指数（労働）'!E255),0)</f>
        <v>-0.12818973172820244</v>
      </c>
      <c r="F255" s="6">
        <f>IF('質指数（労働）'!F255&gt;0,LN('質指数（労働）'!F255),0)</f>
        <v>-0.13503127878959384</v>
      </c>
      <c r="G255" s="6">
        <f>IF('質指数（労働）'!G255&gt;0,LN('質指数（労働）'!G255),0)</f>
        <v>-9.2885242293416909E-2</v>
      </c>
      <c r="H255" s="6">
        <f>IF('質指数（労働）'!H255&gt;0,LN('質指数（労働）'!H255),0)</f>
        <v>-4.2868891510057738E-2</v>
      </c>
      <c r="I255" s="6">
        <f>IF('質指数（労働）'!I255&gt;0,LN('質指数（労働）'!I255),0)</f>
        <v>-1.9755289616959215E-2</v>
      </c>
      <c r="J255" s="6">
        <f>IF('質指数（労働）'!J255&gt;0,LN('質指数（労働）'!J255),0)</f>
        <v>-8.5639335998139027E-3</v>
      </c>
    </row>
    <row r="256" spans="1:10" x14ac:dyDescent="0.15">
      <c r="A256" s="1">
        <v>11</v>
      </c>
      <c r="B256" s="1" t="s">
        <v>98</v>
      </c>
      <c r="C256" s="1">
        <v>23</v>
      </c>
      <c r="D256" s="1" t="s">
        <v>28</v>
      </c>
      <c r="E256" s="6">
        <f>IF('質指数（労働）'!E256&gt;0,LN('質指数（労働）'!E256),0)</f>
        <v>0.16388214824567768</v>
      </c>
      <c r="F256" s="6">
        <f>IF('質指数（労働）'!F256&gt;0,LN('質指数（労働）'!F256),0)</f>
        <v>0.12710167615745829</v>
      </c>
      <c r="G256" s="6">
        <f>IF('質指数（労働）'!G256&gt;0,LN('質指数（労働）'!G256),0)</f>
        <v>0.15128052417496879</v>
      </c>
      <c r="H256" s="6">
        <f>IF('質指数（労働）'!H256&gt;0,LN('質指数（労働）'!H256),0)</f>
        <v>0.20016799487903483</v>
      </c>
      <c r="I256" s="6">
        <f>IF('質指数（労働）'!I256&gt;0,LN('質指数（労働）'!I256),0)</f>
        <v>0.20982076792464915</v>
      </c>
      <c r="J256" s="6">
        <f>IF('質指数（労働）'!J256&gt;0,LN('質指数（労働）'!J256),0)</f>
        <v>0.22148891529010351</v>
      </c>
    </row>
    <row r="257" spans="1:10" x14ac:dyDescent="0.15">
      <c r="A257" s="1">
        <v>12</v>
      </c>
      <c r="B257" s="1" t="s">
        <v>104</v>
      </c>
      <c r="C257" s="1">
        <v>1</v>
      </c>
      <c r="D257" s="1" t="s">
        <v>8</v>
      </c>
      <c r="E257" s="6">
        <f>IF('質指数（労働）'!E257&gt;0,LN('質指数（労働）'!E257),0)</f>
        <v>-0.59981766463816089</v>
      </c>
      <c r="F257" s="6">
        <f>IF('質指数（労働）'!F257&gt;0,LN('質指数（労働）'!F257),0)</f>
        <v>-0.5010626007134984</v>
      </c>
      <c r="G257" s="6">
        <f>IF('質指数（労働）'!G257&gt;0,LN('質指数（労働）'!G257),0)</f>
        <v>-0.49499695760386969</v>
      </c>
      <c r="H257" s="6">
        <f>IF('質指数（労働）'!H257&gt;0,LN('質指数（労働）'!H257),0)</f>
        <v>-0.41488013292297549</v>
      </c>
      <c r="I257" s="6">
        <f>IF('質指数（労働）'!I257&gt;0,LN('質指数（労働）'!I257),0)</f>
        <v>-0.35514666167414827</v>
      </c>
      <c r="J257" s="6">
        <f>IF('質指数（労働）'!J257&gt;0,LN('質指数（労働）'!J257),0)</f>
        <v>-0.32349695071048307</v>
      </c>
    </row>
    <row r="258" spans="1:10" x14ac:dyDescent="0.15">
      <c r="A258" s="1">
        <v>12</v>
      </c>
      <c r="B258" s="1" t="s">
        <v>104</v>
      </c>
      <c r="C258" s="1">
        <v>2</v>
      </c>
      <c r="D258" s="1" t="s">
        <v>9</v>
      </c>
      <c r="E258" s="6">
        <f>IF('質指数（労働）'!E258&gt;0,LN('質指数（労働）'!E258),0)</f>
        <v>0.37842038970920028</v>
      </c>
      <c r="F258" s="6">
        <f>IF('質指数（労働）'!F258&gt;0,LN('質指数（労働）'!F258),0)</f>
        <v>0.40247212005441774</v>
      </c>
      <c r="G258" s="6">
        <f>IF('質指数（労働）'!G258&gt;0,LN('質指数（労働）'!G258),0)</f>
        <v>0.25926079127616225</v>
      </c>
      <c r="H258" s="6">
        <f>IF('質指数（労働）'!H258&gt;0,LN('質指数（労働）'!H258),0)</f>
        <v>0.43983993831482726</v>
      </c>
      <c r="I258" s="6">
        <f>IF('質指数（労働）'!I258&gt;0,LN('質指数（労働）'!I258),0)</f>
        <v>0.29844984822712334</v>
      </c>
      <c r="J258" s="6">
        <f>IF('質指数（労働）'!J258&gt;0,LN('質指数（労働）'!J258),0)</f>
        <v>0.2549556848293566</v>
      </c>
    </row>
    <row r="259" spans="1:10" x14ac:dyDescent="0.15">
      <c r="A259" s="1">
        <v>12</v>
      </c>
      <c r="B259" s="1" t="s">
        <v>105</v>
      </c>
      <c r="C259" s="1">
        <v>3</v>
      </c>
      <c r="D259" s="1" t="s">
        <v>16</v>
      </c>
      <c r="E259" s="6">
        <f>IF('質指数（労働）'!E259&gt;0,LN('質指数（労働）'!E259),0)</f>
        <v>-0.19708663266413859</v>
      </c>
      <c r="F259" s="6">
        <f>IF('質指数（労働）'!F259&gt;0,LN('質指数（労働）'!F259),0)</f>
        <v>-0.17784899867464088</v>
      </c>
      <c r="G259" s="6">
        <f>IF('質指数（労働）'!G259&gt;0,LN('質指数（労働）'!G259),0)</f>
        <v>-0.20731906960673555</v>
      </c>
      <c r="H259" s="6">
        <f>IF('質指数（労働）'!H259&gt;0,LN('質指数（労働）'!H259),0)</f>
        <v>-0.16463646763381684</v>
      </c>
      <c r="I259" s="6">
        <f>IF('質指数（労働）'!I259&gt;0,LN('質指数（労働）'!I259),0)</f>
        <v>-0.13273104095152183</v>
      </c>
      <c r="J259" s="6">
        <f>IF('質指数（労働）'!J259&gt;0,LN('質指数（労働）'!J259),0)</f>
        <v>-0.12521737195309926</v>
      </c>
    </row>
    <row r="260" spans="1:10" x14ac:dyDescent="0.15">
      <c r="A260" s="1">
        <v>12</v>
      </c>
      <c r="B260" s="1" t="s">
        <v>105</v>
      </c>
      <c r="C260" s="1">
        <v>4</v>
      </c>
      <c r="D260" s="1" t="s">
        <v>17</v>
      </c>
      <c r="E260" s="6">
        <f>IF('質指数（労働）'!E260&gt;0,LN('質指数（労働）'!E260),0)</f>
        <v>-0.32250245892975532</v>
      </c>
      <c r="F260" s="6">
        <f>IF('質指数（労働）'!F260&gt;0,LN('質指数（労働）'!F260),0)</f>
        <v>-0.31953793980160256</v>
      </c>
      <c r="G260" s="6">
        <f>IF('質指数（労働）'!G260&gt;0,LN('質指数（労働）'!G260),0)</f>
        <v>-0.33927395087443024</v>
      </c>
      <c r="H260" s="6">
        <f>IF('質指数（労働）'!H260&gt;0,LN('質指数（労働）'!H260),0)</f>
        <v>-0.28257808439410481</v>
      </c>
      <c r="I260" s="6">
        <f>IF('質指数（労働）'!I260&gt;0,LN('質指数（労働）'!I260),0)</f>
        <v>-0.22198743576961136</v>
      </c>
      <c r="J260" s="6">
        <f>IF('質指数（労働）'!J260&gt;0,LN('質指数（労働）'!J260),0)</f>
        <v>-0.19901963810466741</v>
      </c>
    </row>
    <row r="261" spans="1:10" x14ac:dyDescent="0.15">
      <c r="A261" s="1">
        <v>12</v>
      </c>
      <c r="B261" s="1" t="s">
        <v>105</v>
      </c>
      <c r="C261" s="1">
        <v>5</v>
      </c>
      <c r="D261" s="1" t="s">
        <v>18</v>
      </c>
      <c r="E261" s="6">
        <f>IF('質指数（労働）'!E261&gt;0,LN('質指数（労働）'!E261),0)</f>
        <v>-0.11935403426345208</v>
      </c>
      <c r="F261" s="6">
        <f>IF('質指数（労働）'!F261&gt;0,LN('質指数（労働）'!F261),0)</f>
        <v>-5.7549473310980363E-2</v>
      </c>
      <c r="G261" s="6">
        <f>IF('質指数（労働）'!G261&gt;0,LN('質指数（労働）'!G261),0)</f>
        <v>-7.6481421142706008E-2</v>
      </c>
      <c r="H261" s="6">
        <f>IF('質指数（労働）'!H261&gt;0,LN('質指数（労働）'!H261),0)</f>
        <v>-4.2833929502210738E-2</v>
      </c>
      <c r="I261" s="6">
        <f>IF('質指数（労働）'!I261&gt;0,LN('質指数（労働）'!I261),0)</f>
        <v>-1.9609199026616474E-2</v>
      </c>
      <c r="J261" s="6">
        <f>IF('質指数（労働）'!J261&gt;0,LN('質指数（労働）'!J261),0)</f>
        <v>-1.1762520451445546E-2</v>
      </c>
    </row>
    <row r="262" spans="1:10" x14ac:dyDescent="0.15">
      <c r="A262" s="1">
        <v>12</v>
      </c>
      <c r="B262" s="1" t="s">
        <v>105</v>
      </c>
      <c r="C262" s="1">
        <v>6</v>
      </c>
      <c r="D262" s="1" t="s">
        <v>2</v>
      </c>
      <c r="E262" s="6">
        <f>IF('質指数（労働）'!E262&gt;0,LN('質指数（労働）'!E262),0)</f>
        <v>-3.8402560938097394E-2</v>
      </c>
      <c r="F262" s="6">
        <f>IF('質指数（労働）'!F262&gt;0,LN('質指数（労働）'!F262),0)</f>
        <v>5.2797443607670198E-2</v>
      </c>
      <c r="G262" s="6">
        <f>IF('質指数（労働）'!G262&gt;0,LN('質指数（労働）'!G262),0)</f>
        <v>4.6738305028662733E-2</v>
      </c>
      <c r="H262" s="6">
        <f>IF('質指数（労働）'!H262&gt;0,LN('質指数（労働）'!H262),0)</f>
        <v>8.1522075466873123E-2</v>
      </c>
      <c r="I262" s="6">
        <f>IF('質指数（労働）'!I262&gt;0,LN('質指数（労働）'!I262),0)</f>
        <v>9.6060579026708559E-2</v>
      </c>
      <c r="J262" s="6">
        <f>IF('質指数（労働）'!J262&gt;0,LN('質指数（労働）'!J262),0)</f>
        <v>0.10002459533273028</v>
      </c>
    </row>
    <row r="263" spans="1:10" x14ac:dyDescent="0.15">
      <c r="A263" s="1">
        <v>12</v>
      </c>
      <c r="B263" s="1" t="s">
        <v>105</v>
      </c>
      <c r="C263" s="1">
        <v>7</v>
      </c>
      <c r="D263" s="1" t="s">
        <v>19</v>
      </c>
      <c r="E263" s="6">
        <f>IF('質指数（労働）'!E263&gt;0,LN('質指数（労働）'!E263),0)</f>
        <v>0.10080731053106633</v>
      </c>
      <c r="F263" s="6">
        <f>IF('質指数（労働）'!F263&gt;0,LN('質指数（労働）'!F263),0)</f>
        <v>0.15418221866864951</v>
      </c>
      <c r="G263" s="6">
        <f>IF('質指数（労働）'!G263&gt;0,LN('質指数（労働）'!G263),0)</f>
        <v>0.14753428300018653</v>
      </c>
      <c r="H263" s="6">
        <f>IF('質指数（労働）'!H263&gt;0,LN('質指数（労働）'!H263),0)</f>
        <v>0.17707267604604091</v>
      </c>
      <c r="I263" s="6">
        <f>IF('質指数（労働）'!I263&gt;0,LN('質指数（労働）'!I263),0)</f>
        <v>0.13100859085128005</v>
      </c>
      <c r="J263" s="6">
        <f>IF('質指数（労働）'!J263&gt;0,LN('質指数（労働）'!J263),0)</f>
        <v>0.12767563331403692</v>
      </c>
    </row>
    <row r="264" spans="1:10" x14ac:dyDescent="0.15">
      <c r="A264" s="1">
        <v>12</v>
      </c>
      <c r="B264" s="1" t="s">
        <v>105</v>
      </c>
      <c r="C264" s="1">
        <v>8</v>
      </c>
      <c r="D264" s="1" t="s">
        <v>20</v>
      </c>
      <c r="E264" s="6">
        <f>IF('質指数（労働）'!E264&gt;0,LN('質指数（労働）'!E264),0)</f>
        <v>-0.11070558476136576</v>
      </c>
      <c r="F264" s="6">
        <f>IF('質指数（労働）'!F264&gt;0,LN('質指数（労働）'!F264),0)</f>
        <v>-6.7172067359063614E-2</v>
      </c>
      <c r="G264" s="6">
        <f>IF('質指数（労働）'!G264&gt;0,LN('質指数（労働）'!G264),0)</f>
        <v>-7.228460286254218E-2</v>
      </c>
      <c r="H264" s="6">
        <f>IF('質指数（労働）'!H264&gt;0,LN('質指数（労働）'!H264),0)</f>
        <v>-2.9783197958347295E-2</v>
      </c>
      <c r="I264" s="6">
        <f>IF('質指数（労働）'!I264&gt;0,LN('質指数（労働）'!I264),0)</f>
        <v>-1.966158417154943E-2</v>
      </c>
      <c r="J264" s="6">
        <f>IF('質指数（労働）'!J264&gt;0,LN('質指数（労働）'!J264),0)</f>
        <v>-7.3777169211079801E-3</v>
      </c>
    </row>
    <row r="265" spans="1:10" x14ac:dyDescent="0.15">
      <c r="A265" s="1">
        <v>12</v>
      </c>
      <c r="B265" s="1" t="s">
        <v>105</v>
      </c>
      <c r="C265" s="1">
        <v>9</v>
      </c>
      <c r="D265" s="1" t="s">
        <v>21</v>
      </c>
      <c r="E265" s="6">
        <f>IF('質指数（労働）'!E265&gt;0,LN('質指数（労働）'!E265),0)</f>
        <v>-5.437446490882307E-2</v>
      </c>
      <c r="F265" s="6">
        <f>IF('質指数（労働）'!F265&gt;0,LN('質指数（労働）'!F265),0)</f>
        <v>1.8310760499868694E-2</v>
      </c>
      <c r="G265" s="6">
        <f>IF('質指数（労働）'!G265&gt;0,LN('質指数（労働）'!G265),0)</f>
        <v>1.7606730330725823E-2</v>
      </c>
      <c r="H265" s="6">
        <f>IF('質指数（労働）'!H265&gt;0,LN('質指数（労働）'!H265),0)</f>
        <v>1.9424787534471539E-2</v>
      </c>
      <c r="I265" s="6">
        <f>IF('質指数（労働）'!I265&gt;0,LN('質指数（労働）'!I265),0)</f>
        <v>3.6527279686842458E-4</v>
      </c>
      <c r="J265" s="6">
        <f>IF('質指数（労働）'!J265&gt;0,LN('質指数（労働）'!J265),0)</f>
        <v>2.6626052910114261E-3</v>
      </c>
    </row>
    <row r="266" spans="1:10" x14ac:dyDescent="0.15">
      <c r="A266" s="1">
        <v>12</v>
      </c>
      <c r="B266" s="1" t="s">
        <v>105</v>
      </c>
      <c r="C266" s="1">
        <v>10</v>
      </c>
      <c r="D266" s="1" t="s">
        <v>22</v>
      </c>
      <c r="E266" s="6">
        <f>IF('質指数（労働）'!E266&gt;0,LN('質指数（労働）'!E266),0)</f>
        <v>-8.00658129427603E-2</v>
      </c>
      <c r="F266" s="6">
        <f>IF('質指数（労働）'!F266&gt;0,LN('質指数（労働）'!F266),0)</f>
        <v>-7.0519064695296757E-2</v>
      </c>
      <c r="G266" s="6">
        <f>IF('質指数（労働）'!G266&gt;0,LN('質指数（労働）'!G266),0)</f>
        <v>-7.005574313849923E-2</v>
      </c>
      <c r="H266" s="6">
        <f>IF('質指数（労働）'!H266&gt;0,LN('質指数（労働）'!H266),0)</f>
        <v>-4.1115969342126392E-2</v>
      </c>
      <c r="I266" s="6">
        <f>IF('質指数（労働）'!I266&gt;0,LN('質指数（労働）'!I266),0)</f>
        <v>-2.1183161294649627E-2</v>
      </c>
      <c r="J266" s="6">
        <f>IF('質指数（労働）'!J266&gt;0,LN('質指数（労働）'!J266),0)</f>
        <v>-1.0937021203382968E-2</v>
      </c>
    </row>
    <row r="267" spans="1:10" x14ac:dyDescent="0.15">
      <c r="A267" s="1">
        <v>12</v>
      </c>
      <c r="B267" s="1" t="s">
        <v>105</v>
      </c>
      <c r="C267" s="1">
        <v>11</v>
      </c>
      <c r="D267" s="1" t="s">
        <v>23</v>
      </c>
      <c r="E267" s="6">
        <f>IF('質指数（労働）'!E267&gt;0,LN('質指数（労働）'!E267),0)</f>
        <v>-5.3590872140382009E-2</v>
      </c>
      <c r="F267" s="6">
        <f>IF('質指数（労働）'!F267&gt;0,LN('質指数（労働）'!F267),0)</f>
        <v>1.4385305451998542E-2</v>
      </c>
      <c r="G267" s="6">
        <f>IF('質指数（労働）'!G267&gt;0,LN('質指数（労働）'!G267),0)</f>
        <v>-2.48332106547695E-3</v>
      </c>
      <c r="H267" s="6">
        <f>IF('質指数（労働）'!H267&gt;0,LN('質指数（労働）'!H267),0)</f>
        <v>2.8346964419229619E-2</v>
      </c>
      <c r="I267" s="6">
        <f>IF('質指数（労働）'!I267&gt;0,LN('質指数（労働）'!I267),0)</f>
        <v>4.9285889667317444E-2</v>
      </c>
      <c r="J267" s="6">
        <f>IF('質指数（労働）'!J267&gt;0,LN('質指数（労働）'!J267),0)</f>
        <v>6.25020990467135E-2</v>
      </c>
    </row>
    <row r="268" spans="1:10" x14ac:dyDescent="0.15">
      <c r="A268" s="1">
        <v>12</v>
      </c>
      <c r="B268" s="1" t="s">
        <v>105</v>
      </c>
      <c r="C268" s="1">
        <v>12</v>
      </c>
      <c r="D268" s="1" t="s">
        <v>24</v>
      </c>
      <c r="E268" s="6">
        <f>IF('質指数（労働）'!E268&gt;0,LN('質指数（労働）'!E268),0)</f>
        <v>-0.21507084798410533</v>
      </c>
      <c r="F268" s="6">
        <f>IF('質指数（労働）'!F268&gt;0,LN('質指数（労働）'!F268),0)</f>
        <v>-0.14198024688196018</v>
      </c>
      <c r="G268" s="6">
        <f>IF('質指数（労働）'!G268&gt;0,LN('質指数（労働）'!G268),0)</f>
        <v>-0.17250342159103738</v>
      </c>
      <c r="H268" s="6">
        <f>IF('質指数（労働）'!H268&gt;0,LN('質指数（労働）'!H268),0)</f>
        <v>-5.0335676094140552E-2</v>
      </c>
      <c r="I268" s="6">
        <f>IF('質指数（労働）'!I268&gt;0,LN('質指数（労働）'!I268),0)</f>
        <v>3.788842999459073E-2</v>
      </c>
      <c r="J268" s="6">
        <f>IF('質指数（労働）'!J268&gt;0,LN('質指数（労働）'!J268),0)</f>
        <v>5.5676726563498292E-2</v>
      </c>
    </row>
    <row r="269" spans="1:10" x14ac:dyDescent="0.15">
      <c r="A269" s="1">
        <v>12</v>
      </c>
      <c r="B269" s="1" t="s">
        <v>105</v>
      </c>
      <c r="C269" s="1">
        <v>13</v>
      </c>
      <c r="D269" s="1" t="s">
        <v>25</v>
      </c>
      <c r="E269" s="6">
        <f>IF('質指数（労働）'!E269&gt;0,LN('質指数（労働）'!E269),0)</f>
        <v>-7.3911088408551803E-2</v>
      </c>
      <c r="F269" s="6">
        <f>IF('質指数（労働）'!F269&gt;0,LN('質指数（労働）'!F269),0)</f>
        <v>-2.688315312140143E-2</v>
      </c>
      <c r="G269" s="6">
        <f>IF('質指数（労働）'!G269&gt;0,LN('質指数（労働）'!G269),0)</f>
        <v>-4.3930666610094114E-2</v>
      </c>
      <c r="H269" s="6">
        <f>IF('質指数（労働）'!H269&gt;0,LN('質指数（労働）'!H269),0)</f>
        <v>1.7630999738094449E-3</v>
      </c>
      <c r="I269" s="6">
        <f>IF('質指数（労働）'!I269&gt;0,LN('質指数（労働）'!I269),0)</f>
        <v>5.523619168836159E-3</v>
      </c>
      <c r="J269" s="6">
        <f>IF('質指数（労働）'!J269&gt;0,LN('質指数（労働）'!J269),0)</f>
        <v>1.3155032007350386E-2</v>
      </c>
    </row>
    <row r="270" spans="1:10" x14ac:dyDescent="0.15">
      <c r="A270" s="1">
        <v>12</v>
      </c>
      <c r="B270" s="1" t="s">
        <v>105</v>
      </c>
      <c r="C270" s="1">
        <v>14</v>
      </c>
      <c r="D270" s="1" t="s">
        <v>26</v>
      </c>
      <c r="E270" s="6">
        <f>IF('質指数（労働）'!E270&gt;0,LN('質指数（労働）'!E270),0)</f>
        <v>-9.8898318789771122E-2</v>
      </c>
      <c r="F270" s="6">
        <f>IF('質指数（労働）'!F270&gt;0,LN('質指数（労働）'!F270),0)</f>
        <v>-0.10120781395618514</v>
      </c>
      <c r="G270" s="6">
        <f>IF('質指数（労働）'!G270&gt;0,LN('質指数（労働）'!G270),0)</f>
        <v>-0.12236500045274736</v>
      </c>
      <c r="H270" s="6">
        <f>IF('質指数（労働）'!H270&gt;0,LN('質指数（労働）'!H270),0)</f>
        <v>-3.2137841067395895E-2</v>
      </c>
      <c r="I270" s="6">
        <f>IF('質指数（労働）'!I270&gt;0,LN('質指数（労働）'!I270),0)</f>
        <v>3.4852943371600657E-2</v>
      </c>
      <c r="J270" s="6">
        <f>IF('質指数（労働）'!J270&gt;0,LN('質指数（労働）'!J270),0)</f>
        <v>4.6156495639898751E-2</v>
      </c>
    </row>
    <row r="271" spans="1:10" x14ac:dyDescent="0.15">
      <c r="A271" s="1">
        <v>12</v>
      </c>
      <c r="B271" s="1" t="s">
        <v>105</v>
      </c>
      <c r="C271" s="1">
        <v>15</v>
      </c>
      <c r="D271" s="1" t="s">
        <v>27</v>
      </c>
      <c r="E271" s="6">
        <f>IF('質指数（労働）'!E271&gt;0,LN('質指数（労働）'!E271),0)</f>
        <v>-0.15471752908346845</v>
      </c>
      <c r="F271" s="6">
        <f>IF('質指数（労働）'!F271&gt;0,LN('質指数（労働）'!F271),0)</f>
        <v>-0.12198231498793789</v>
      </c>
      <c r="G271" s="6">
        <f>IF('質指数（労働）'!G271&gt;0,LN('質指数（労働）'!G271),0)</f>
        <v>-0.13186780707120252</v>
      </c>
      <c r="H271" s="6">
        <f>IF('質指数（労働）'!H271&gt;0,LN('質指数（労働）'!H271),0)</f>
        <v>-7.2305300551872176E-2</v>
      </c>
      <c r="I271" s="6">
        <f>IF('質指数（労働）'!I271&gt;0,LN('質指数（労働）'!I271),0)</f>
        <v>-2.4271024375586391E-2</v>
      </c>
      <c r="J271" s="6">
        <f>IF('質指数（労働）'!J271&gt;0,LN('質指数（労働）'!J271),0)</f>
        <v>-1.209408783437764E-2</v>
      </c>
    </row>
    <row r="272" spans="1:10" x14ac:dyDescent="0.15">
      <c r="A272" s="1">
        <v>12</v>
      </c>
      <c r="B272" s="1" t="s">
        <v>104</v>
      </c>
      <c r="C272" s="1">
        <v>16</v>
      </c>
      <c r="D272" s="1" t="s">
        <v>10</v>
      </c>
      <c r="E272" s="6">
        <f>IF('質指数（労働）'!E272&gt;0,LN('質指数（労働）'!E272),0)</f>
        <v>-5.4159178921762634E-2</v>
      </c>
      <c r="F272" s="6">
        <f>IF('質指数（労働）'!F272&gt;0,LN('質指数（労働）'!F272),0)</f>
        <v>-2.6655569419913525E-2</v>
      </c>
      <c r="G272" s="6">
        <f>IF('質指数（労働）'!G272&gt;0,LN('質指数（労働）'!G272),0)</f>
        <v>-4.4285199137662358E-2</v>
      </c>
      <c r="H272" s="6">
        <f>IF('質指数（労働）'!H272&gt;0,LN('質指数（労働）'!H272),0)</f>
        <v>-2.750242837562011E-2</v>
      </c>
      <c r="I272" s="6">
        <f>IF('質指数（労働）'!I272&gt;0,LN('質指数（労働）'!I272),0)</f>
        <v>6.7209922355252489E-3</v>
      </c>
      <c r="J272" s="6">
        <f>IF('質指数（労働）'!J272&gt;0,LN('質指数（労働）'!J272),0)</f>
        <v>1.6138437046337318E-2</v>
      </c>
    </row>
    <row r="273" spans="1:10" x14ac:dyDescent="0.15">
      <c r="A273" s="1">
        <v>12</v>
      </c>
      <c r="B273" s="1" t="s">
        <v>104</v>
      </c>
      <c r="C273" s="1">
        <v>17</v>
      </c>
      <c r="D273" s="1" t="s">
        <v>11</v>
      </c>
      <c r="E273" s="6">
        <f>IF('質指数（労働）'!E273&gt;0,LN('質指数（労働）'!E273),0)</f>
        <v>0.12492655748590932</v>
      </c>
      <c r="F273" s="6">
        <f>IF('質指数（労働）'!F273&gt;0,LN('質指数（労働）'!F273),0)</f>
        <v>5.2199827273590647E-2</v>
      </c>
      <c r="G273" s="6">
        <f>IF('質指数（労働）'!G273&gt;0,LN('質指数（労働）'!G273),0)</f>
        <v>8.5865501959332541E-2</v>
      </c>
      <c r="H273" s="6">
        <f>IF('質指数（労働）'!H273&gt;0,LN('質指数（労働）'!H273),0)</f>
        <v>0.11750587760221595</v>
      </c>
      <c r="I273" s="6">
        <f>IF('質指数（労働）'!I273&gt;0,LN('質指数（労働）'!I273),0)</f>
        <v>7.9193646156831402E-2</v>
      </c>
      <c r="J273" s="6">
        <f>IF('質指数（労働）'!J273&gt;0,LN('質指数（労働）'!J273),0)</f>
        <v>5.4667925302828643E-2</v>
      </c>
    </row>
    <row r="274" spans="1:10" x14ac:dyDescent="0.15">
      <c r="A274" s="1">
        <v>12</v>
      </c>
      <c r="B274" s="1" t="s">
        <v>104</v>
      </c>
      <c r="C274" s="1">
        <v>18</v>
      </c>
      <c r="D274" s="1" t="s">
        <v>12</v>
      </c>
      <c r="E274" s="6">
        <f>IF('質指数（労働）'!E274&gt;0,LN('質指数（労働）'!E274),0)</f>
        <v>-0.20867972369042254</v>
      </c>
      <c r="F274" s="6">
        <f>IF('質指数（労働）'!F274&gt;0,LN('質指数（労働）'!F274),0)</f>
        <v>-0.18648782567918232</v>
      </c>
      <c r="G274" s="6">
        <f>IF('質指数（労働）'!G274&gt;0,LN('質指数（労働）'!G274),0)</f>
        <v>-0.20828543528186061</v>
      </c>
      <c r="H274" s="6">
        <f>IF('質指数（労働）'!H274&gt;0,LN('質指数（労働）'!H274),0)</f>
        <v>-0.17806931294296488</v>
      </c>
      <c r="I274" s="6">
        <f>IF('質指数（労働）'!I274&gt;0,LN('質指数（労働）'!I274),0)</f>
        <v>-0.15955266750829875</v>
      </c>
      <c r="J274" s="6">
        <f>IF('質指数（労働）'!J274&gt;0,LN('質指数（労働）'!J274),0)</f>
        <v>-0.13706030093770546</v>
      </c>
    </row>
    <row r="275" spans="1:10" x14ac:dyDescent="0.15">
      <c r="A275" s="1">
        <v>12</v>
      </c>
      <c r="B275" s="1" t="s">
        <v>104</v>
      </c>
      <c r="C275" s="1">
        <v>19</v>
      </c>
      <c r="D275" s="1" t="s">
        <v>13</v>
      </c>
      <c r="E275" s="6">
        <f>IF('質指数（労働）'!E275&gt;0,LN('質指数（労働）'!E275),0)</f>
        <v>-0.14063123847563946</v>
      </c>
      <c r="F275" s="6">
        <f>IF('質指数（労働）'!F275&gt;0,LN('質指数（労働）'!F275),0)</f>
        <v>-0.10491030031846769</v>
      </c>
      <c r="G275" s="6">
        <f>IF('質指数（労働）'!G275&gt;0,LN('質指数（労働）'!G275),0)</f>
        <v>-7.1990284511362176E-2</v>
      </c>
      <c r="H275" s="6">
        <f>IF('質指数（労働）'!H275&gt;0,LN('質指数（労働）'!H275),0)</f>
        <v>-7.8856684705052866E-4</v>
      </c>
      <c r="I275" s="6">
        <f>IF('質指数（労働）'!I275&gt;0,LN('質指数（労働）'!I275),0)</f>
        <v>-2.4681763728575955E-2</v>
      </c>
      <c r="J275" s="6">
        <f>IF('質指数（労働）'!J275&gt;0,LN('質指数（労働）'!J275),0)</f>
        <v>-4.7141980370449331E-2</v>
      </c>
    </row>
    <row r="276" spans="1:10" x14ac:dyDescent="0.15">
      <c r="A276" s="1">
        <v>12</v>
      </c>
      <c r="B276" s="1" t="s">
        <v>104</v>
      </c>
      <c r="C276" s="1">
        <v>20</v>
      </c>
      <c r="D276" s="1" t="s">
        <v>14</v>
      </c>
      <c r="E276" s="6">
        <f>IF('質指数（労働）'!E276&gt;0,LN('質指数（労働）'!E276),0)</f>
        <v>-0.15773258594424883</v>
      </c>
      <c r="F276" s="6">
        <f>IF('質指数（労働）'!F276&gt;0,LN('質指数（労働）'!F276),0)</f>
        <v>-3.9767446050418806E-2</v>
      </c>
      <c r="G276" s="6">
        <f>IF('質指数（労働）'!G276&gt;0,LN('質指数（労働）'!G276),0)</f>
        <v>-1.6486706064990222E-2</v>
      </c>
      <c r="H276" s="6">
        <f>IF('質指数（労働）'!H276&gt;0,LN('質指数（労働）'!H276),0)</f>
        <v>-2.0998688201020091E-2</v>
      </c>
      <c r="I276" s="6">
        <f>IF('質指数（労働）'!I276&gt;0,LN('質指数（労働）'!I276),0)</f>
        <v>-4.5426408975414806E-2</v>
      </c>
      <c r="J276" s="6">
        <f>IF('質指数（労働）'!J276&gt;0,LN('質指数（労働）'!J276),0)</f>
        <v>-2.9920080202331042E-2</v>
      </c>
    </row>
    <row r="277" spans="1:10" x14ac:dyDescent="0.15">
      <c r="A277" s="1">
        <v>12</v>
      </c>
      <c r="B277" s="1" t="s">
        <v>104</v>
      </c>
      <c r="C277" s="1">
        <v>21</v>
      </c>
      <c r="D277" s="1" t="s">
        <v>15</v>
      </c>
      <c r="E277" s="6">
        <f>IF('質指数（労働）'!E277&gt;0,LN('質指数（労働）'!E277),0)</f>
        <v>-7.4093232373525879E-3</v>
      </c>
      <c r="F277" s="6">
        <f>IF('質指数（労働）'!F277&gt;0,LN('質指数（労働）'!F277),0)</f>
        <v>1.7746622911870378E-2</v>
      </c>
      <c r="G277" s="6">
        <f>IF('質指数（労働）'!G277&gt;0,LN('質指数（労働）'!G277),0)</f>
        <v>2.3134351465266864E-2</v>
      </c>
      <c r="H277" s="6">
        <f>IF('質指数（労働）'!H277&gt;0,LN('質指数（労働）'!H277),0)</f>
        <v>4.9722648371074308E-3</v>
      </c>
      <c r="I277" s="6">
        <f>IF('質指数（労働）'!I277&gt;0,LN('質指数（労働）'!I277),0)</f>
        <v>-8.8370807403169334E-3</v>
      </c>
      <c r="J277" s="6">
        <f>IF('質指数（労働）'!J277&gt;0,LN('質指数（労働）'!J277),0)</f>
        <v>-1.3041763851439393E-2</v>
      </c>
    </row>
    <row r="278" spans="1:10" x14ac:dyDescent="0.15">
      <c r="A278" s="1">
        <v>12</v>
      </c>
      <c r="B278" s="1" t="s">
        <v>103</v>
      </c>
      <c r="C278" s="1">
        <v>22</v>
      </c>
      <c r="D278" s="1" t="s">
        <v>7</v>
      </c>
      <c r="E278" s="6">
        <f>IF('質指数（労働）'!E278&gt;0,LN('質指数（労働）'!E278),0)</f>
        <v>-0.12283861229279272</v>
      </c>
      <c r="F278" s="6">
        <f>IF('質指数（労働）'!F278&gt;0,LN('質指数（労働）'!F278),0)</f>
        <v>-0.13548083552072193</v>
      </c>
      <c r="G278" s="6">
        <f>IF('質指数（労働）'!G278&gt;0,LN('質指数（労働）'!G278),0)</f>
        <v>-9.9165730639326446E-2</v>
      </c>
      <c r="H278" s="6">
        <f>IF('質指数（労働）'!H278&gt;0,LN('質指数（労働）'!H278),0)</f>
        <v>-3.9656120592140756E-2</v>
      </c>
      <c r="I278" s="6">
        <f>IF('質指数（労働）'!I278&gt;0,LN('質指数（労働）'!I278),0)</f>
        <v>-1.6034040769031151E-2</v>
      </c>
      <c r="J278" s="6">
        <f>IF('質指数（労働）'!J278&gt;0,LN('質指数（労働）'!J278),0)</f>
        <v>-3.8251661787019084E-3</v>
      </c>
    </row>
    <row r="279" spans="1:10" x14ac:dyDescent="0.15">
      <c r="A279" s="1">
        <v>12</v>
      </c>
      <c r="B279" s="1" t="s">
        <v>103</v>
      </c>
      <c r="C279" s="1">
        <v>23</v>
      </c>
      <c r="D279" s="1" t="s">
        <v>28</v>
      </c>
      <c r="E279" s="6">
        <f>IF('質指数（労働）'!E279&gt;0,LN('質指数（労働）'!E279),0)</f>
        <v>0.16924355337241961</v>
      </c>
      <c r="F279" s="6">
        <f>IF('質指数（労働）'!F279&gt;0,LN('質指数（労働）'!F279),0)</f>
        <v>0.12524343256164458</v>
      </c>
      <c r="G279" s="6">
        <f>IF('質指数（労働）'!G279&gt;0,LN('質指数（労働）'!G279),0)</f>
        <v>0.14569364608656063</v>
      </c>
      <c r="H279" s="6">
        <f>IF('質指数（労働）'!H279&gt;0,LN('質指数（労働）'!H279),0)</f>
        <v>0.1983749443720306</v>
      </c>
      <c r="I279" s="6">
        <f>IF('質指数（労働）'!I279&gt;0,LN('質指数（労働）'!I279),0)</f>
        <v>0.21750288646473642</v>
      </c>
      <c r="J279" s="6">
        <f>IF('質指数（労働）'!J279&gt;0,LN('質指数（労働）'!J279),0)</f>
        <v>0.23059689173062811</v>
      </c>
    </row>
    <row r="280" spans="1:10" x14ac:dyDescent="0.15">
      <c r="A280" s="1">
        <v>13</v>
      </c>
      <c r="B280" s="1" t="s">
        <v>360</v>
      </c>
      <c r="C280" s="1">
        <v>1</v>
      </c>
      <c r="D280" s="1" t="s">
        <v>8</v>
      </c>
      <c r="E280" s="6">
        <f>IF('質指数（労働）'!E280&gt;0,LN('質指数（労働）'!E280),0)</f>
        <v>-0.26472783559406993</v>
      </c>
      <c r="F280" s="6">
        <f>IF('質指数（労働）'!F280&gt;0,LN('質指数（労働）'!F280),0)</f>
        <v>-0.17809679358689465</v>
      </c>
      <c r="G280" s="6">
        <f>IF('質指数（労働）'!G280&gt;0,LN('質指数（労働）'!G280),0)</f>
        <v>-0.17649341709898739</v>
      </c>
      <c r="H280" s="6">
        <f>IF('質指数（労働）'!H280&gt;0,LN('質指数（労働）'!H280),0)</f>
        <v>-0.14718345762183094</v>
      </c>
      <c r="I280" s="6">
        <f>IF('質指数（労働）'!I280&gt;0,LN('質指数（労働）'!I280),0)</f>
        <v>-0.10575063758324092</v>
      </c>
      <c r="J280" s="6">
        <f>IF('質指数（労働）'!J280&gt;0,LN('質指数（労働）'!J280),0)</f>
        <v>-8.6237824107532834E-2</v>
      </c>
    </row>
    <row r="281" spans="1:10" x14ac:dyDescent="0.15">
      <c r="A281" s="1">
        <v>13</v>
      </c>
      <c r="B281" s="1" t="s">
        <v>361</v>
      </c>
      <c r="C281" s="1">
        <v>2</v>
      </c>
      <c r="D281" s="1" t="s">
        <v>9</v>
      </c>
      <c r="E281" s="6">
        <f>IF('質指数（労働）'!E281&gt;0,LN('質指数（労働）'!E281),0)</f>
        <v>0.81855604502393198</v>
      </c>
      <c r="F281" s="6">
        <f>IF('質指数（労働）'!F281&gt;0,LN('質指数（労働）'!F281),0)</f>
        <v>0.54920684188122859</v>
      </c>
      <c r="G281" s="6">
        <f>IF('質指数（労働）'!G281&gt;0,LN('質指数（労働）'!G281),0)</f>
        <v>0.45218065958837494</v>
      </c>
      <c r="H281" s="6">
        <f>IF('質指数（労働）'!H281&gt;0,LN('質指数（労働）'!H281),0)</f>
        <v>0.48993359621462867</v>
      </c>
      <c r="I281" s="6">
        <f>IF('質指数（労働）'!I281&gt;0,LN('質指数（労働）'!I281),0)</f>
        <v>0.30497361556376301</v>
      </c>
      <c r="J281" s="6">
        <f>IF('質指数（労働）'!J281&gt;0,LN('質指数（労働）'!J281),0)</f>
        <v>0.22926433249914074</v>
      </c>
    </row>
    <row r="282" spans="1:10" x14ac:dyDescent="0.15">
      <c r="A282" s="1">
        <v>13</v>
      </c>
      <c r="B282" s="1" t="s">
        <v>362</v>
      </c>
      <c r="C282" s="1">
        <v>3</v>
      </c>
      <c r="D282" s="1" t="s">
        <v>16</v>
      </c>
      <c r="E282" s="6">
        <f>IF('質指数（労働）'!E282&gt;0,LN('質指数（労働）'!E282),0)</f>
        <v>0</v>
      </c>
      <c r="F282" s="6">
        <f>IF('質指数（労働）'!F282&gt;0,LN('質指数（労働）'!F282),0)</f>
        <v>0</v>
      </c>
      <c r="G282" s="6">
        <f>IF('質指数（労働）'!G282&gt;0,LN('質指数（労働）'!G282),0)</f>
        <v>0</v>
      </c>
      <c r="H282" s="6">
        <f>IF('質指数（労働）'!H282&gt;0,LN('質指数（労働）'!H282),0)</f>
        <v>0</v>
      </c>
      <c r="I282" s="6">
        <f>IF('質指数（労働）'!I282&gt;0,LN('質指数（労働）'!I282),0)</f>
        <v>0</v>
      </c>
      <c r="J282" s="6">
        <f>IF('質指数（労働）'!J282&gt;0,LN('質指数（労働）'!J282),0)</f>
        <v>0</v>
      </c>
    </row>
    <row r="283" spans="1:10" x14ac:dyDescent="0.15">
      <c r="A283" s="1">
        <v>13</v>
      </c>
      <c r="B283" s="1" t="s">
        <v>363</v>
      </c>
      <c r="C283" s="1">
        <v>4</v>
      </c>
      <c r="D283" s="1" t="s">
        <v>17</v>
      </c>
      <c r="E283" s="6">
        <f>IF('質指数（労働）'!E283&gt;0,LN('質指数（労働）'!E283),0)</f>
        <v>-0.14194290703274079</v>
      </c>
      <c r="F283" s="6">
        <f>IF('質指数（労働）'!F283&gt;0,LN('質指数（労働）'!F283),0)</f>
        <v>-0.1408280208904282</v>
      </c>
      <c r="G283" s="6">
        <f>IF('質指数（労働）'!G283&gt;0,LN('質指数（労働）'!G283),0)</f>
        <v>-0.1409947257959403</v>
      </c>
      <c r="H283" s="6">
        <f>IF('質指数（労働）'!H283&gt;0,LN('質指数（労働）'!H283),0)</f>
        <v>-0.10287667189336244</v>
      </c>
      <c r="I283" s="6">
        <f>IF('質指数（労働）'!I283&gt;0,LN('質指数（労働）'!I283),0)</f>
        <v>-9.3312205092677333E-2</v>
      </c>
      <c r="J283" s="6">
        <f>IF('質指数（労働）'!J283&gt;0,LN('質指数（労働）'!J283),0)</f>
        <v>-7.5569800361649675E-2</v>
      </c>
    </row>
    <row r="284" spans="1:10" x14ac:dyDescent="0.15">
      <c r="A284" s="1">
        <v>13</v>
      </c>
      <c r="B284" s="1" t="s">
        <v>364</v>
      </c>
      <c r="C284" s="1">
        <v>5</v>
      </c>
      <c r="D284" s="1" t="s">
        <v>18</v>
      </c>
      <c r="E284" s="6">
        <f>IF('質指数（労働）'!E284&gt;0,LN('質指数（労働）'!E284),0)</f>
        <v>8.718377022445388E-2</v>
      </c>
      <c r="F284" s="6">
        <f>IF('質指数（労働）'!F284&gt;0,LN('質指数（労働）'!F284),0)</f>
        <v>0.11296043431979665</v>
      </c>
      <c r="G284" s="6">
        <f>IF('質指数（労働）'!G284&gt;0,LN('質指数（労働）'!G284),0)</f>
        <v>0.10107267025250863</v>
      </c>
      <c r="H284" s="6">
        <f>IF('質指数（労働）'!H284&gt;0,LN('質指数（労働）'!H284),0)</f>
        <v>8.6904984746639144E-2</v>
      </c>
      <c r="I284" s="6">
        <f>IF('質指数（労働）'!I284&gt;0,LN('質指数（労働）'!I284),0)</f>
        <v>6.8271599581177414E-2</v>
      </c>
      <c r="J284" s="6">
        <f>IF('質指数（労働）'!J284&gt;0,LN('質指数（労働）'!J284),0)</f>
        <v>7.0215488142562191E-2</v>
      </c>
    </row>
    <row r="285" spans="1:10" x14ac:dyDescent="0.15">
      <c r="A285" s="1">
        <v>13</v>
      </c>
      <c r="B285" s="1" t="s">
        <v>365</v>
      </c>
      <c r="C285" s="1">
        <v>6</v>
      </c>
      <c r="D285" s="1" t="s">
        <v>2</v>
      </c>
      <c r="E285" s="6">
        <f>IF('質指数（労働）'!E285&gt;0,LN('質指数（労働）'!E285),0)</f>
        <v>0.17076038788627287</v>
      </c>
      <c r="F285" s="6">
        <f>IF('質指数（労働）'!F285&gt;0,LN('質指数（労働）'!F285),0)</f>
        <v>0.2161212683693863</v>
      </c>
      <c r="G285" s="6">
        <f>IF('質指数（労働）'!G285&gt;0,LN('質指数（労働）'!G285),0)</f>
        <v>0.21275929880722819</v>
      </c>
      <c r="H285" s="6">
        <f>IF('質指数（労働）'!H285&gt;0,LN('質指数（労働）'!H285),0)</f>
        <v>0.19763629745284136</v>
      </c>
      <c r="I285" s="6">
        <f>IF('質指数（労働）'!I285&gt;0,LN('質指数（労働）'!I285),0)</f>
        <v>0.17210339850200165</v>
      </c>
      <c r="J285" s="6">
        <f>IF('質指数（労働）'!J285&gt;0,LN('質指数（労働）'!J285),0)</f>
        <v>0.17408985566531188</v>
      </c>
    </row>
    <row r="286" spans="1:10" x14ac:dyDescent="0.15">
      <c r="A286" s="1">
        <v>13</v>
      </c>
      <c r="B286" s="1" t="s">
        <v>366</v>
      </c>
      <c r="C286" s="1">
        <v>7</v>
      </c>
      <c r="D286" s="1" t="s">
        <v>19</v>
      </c>
      <c r="E286" s="6">
        <f>IF('質指数（労働）'!E286&gt;0,LN('質指数（労働）'!E286),0)</f>
        <v>0.21133145984541399</v>
      </c>
      <c r="F286" s="6">
        <f>IF('質指数（労働）'!F286&gt;0,LN('質指数（労働）'!F286),0)</f>
        <v>0.21957422921786635</v>
      </c>
      <c r="G286" s="6">
        <f>IF('質指数（労働）'!G286&gt;0,LN('質指数（労働）'!G286),0)</f>
        <v>0.27555166744821696</v>
      </c>
      <c r="H286" s="6">
        <f>IF('質指数（労働）'!H286&gt;0,LN('質指数（労働）'!H286),0)</f>
        <v>0.27482594612157202</v>
      </c>
      <c r="I286" s="6">
        <f>IF('質指数（労働）'!I286&gt;0,LN('質指数（労働）'!I286),0)</f>
        <v>0.21803792021166934</v>
      </c>
      <c r="J286" s="6">
        <f>IF('質指数（労働）'!J286&gt;0,LN('質指数（労働）'!J286),0)</f>
        <v>0.21398065295071791</v>
      </c>
    </row>
    <row r="287" spans="1:10" x14ac:dyDescent="0.15">
      <c r="A287" s="1">
        <v>13</v>
      </c>
      <c r="B287" s="1" t="s">
        <v>365</v>
      </c>
      <c r="C287" s="1">
        <v>8</v>
      </c>
      <c r="D287" s="1" t="s">
        <v>20</v>
      </c>
      <c r="E287" s="6">
        <f>IF('質指数（労働）'!E287&gt;0,LN('質指数（労働）'!E287),0)</f>
        <v>5.0153917671033887E-2</v>
      </c>
      <c r="F287" s="6">
        <f>IF('質指数（労働）'!F287&gt;0,LN('質指数（労働）'!F287),0)</f>
        <v>7.8476433902193693E-2</v>
      </c>
      <c r="G287" s="6">
        <f>IF('質指数（労働）'!G287&gt;0,LN('質指数（労働）'!G287),0)</f>
        <v>9.9343312572181236E-2</v>
      </c>
      <c r="H287" s="6">
        <f>IF('質指数（労働）'!H287&gt;0,LN('質指数（労働）'!H287),0)</f>
        <v>9.56305227816521E-2</v>
      </c>
      <c r="I287" s="6">
        <f>IF('質指数（労働）'!I287&gt;0,LN('質指数（労働）'!I287),0)</f>
        <v>9.0638362517312929E-2</v>
      </c>
      <c r="J287" s="6">
        <f>IF('質指数（労働）'!J287&gt;0,LN('質指数（労働）'!J287),0)</f>
        <v>0.10037779363507145</v>
      </c>
    </row>
    <row r="288" spans="1:10" x14ac:dyDescent="0.15">
      <c r="A288" s="1">
        <v>13</v>
      </c>
      <c r="B288" s="1" t="s">
        <v>367</v>
      </c>
      <c r="C288" s="1">
        <v>9</v>
      </c>
      <c r="D288" s="1" t="s">
        <v>21</v>
      </c>
      <c r="E288" s="6">
        <f>IF('質指数（労働）'!E288&gt;0,LN('質指数（労働）'!E288),0)</f>
        <v>0.11641974605529032</v>
      </c>
      <c r="F288" s="6">
        <f>IF('質指数（労働）'!F288&gt;0,LN('質指数（労働）'!F288),0)</f>
        <v>0.16301186860227401</v>
      </c>
      <c r="G288" s="6">
        <f>IF('質指数（労働）'!G288&gt;0,LN('質指数（労働）'!G288),0)</f>
        <v>0.17054058510528558</v>
      </c>
      <c r="H288" s="6">
        <f>IF('質指数（労働）'!H288&gt;0,LN('質指数（労働）'!H288),0)</f>
        <v>0.14483452989227499</v>
      </c>
      <c r="I288" s="6">
        <f>IF('質指数（労働）'!I288&gt;0,LN('質指数（労働）'!I288),0)</f>
        <v>0.10487063853156989</v>
      </c>
      <c r="J288" s="6">
        <f>IF('質指数（労働）'!J288&gt;0,LN('質指数（労働）'!J288),0)</f>
        <v>0.10712396201160942</v>
      </c>
    </row>
    <row r="289" spans="1:10" x14ac:dyDescent="0.15">
      <c r="A289" s="1">
        <v>13</v>
      </c>
      <c r="B289" s="1" t="s">
        <v>365</v>
      </c>
      <c r="C289" s="1">
        <v>10</v>
      </c>
      <c r="D289" s="1" t="s">
        <v>22</v>
      </c>
      <c r="E289" s="6">
        <f>IF('質指数（労働）'!E289&gt;0,LN('質指数（労働）'!E289),0)</f>
        <v>5.4629703711228259E-2</v>
      </c>
      <c r="F289" s="6">
        <f>IF('質指数（労働）'!F289&gt;0,LN('質指数（労働）'!F289),0)</f>
        <v>8.1814273477237826E-2</v>
      </c>
      <c r="G289" s="6">
        <f>IF('質指数（労働）'!G289&gt;0,LN('質指数（労働）'!G289),0)</f>
        <v>9.0410493848964463E-2</v>
      </c>
      <c r="H289" s="6">
        <f>IF('質指数（労働）'!H289&gt;0,LN('質指数（労働）'!H289),0)</f>
        <v>8.9765117019372245E-2</v>
      </c>
      <c r="I289" s="6">
        <f>IF('質指数（労働）'!I289&gt;0,LN('質指数（労働）'!I289),0)</f>
        <v>6.254794001478263E-2</v>
      </c>
      <c r="J289" s="6">
        <f>IF('質指数（労働）'!J289&gt;0,LN('質指数（労働）'!J289),0)</f>
        <v>7.5959488910303505E-2</v>
      </c>
    </row>
    <row r="290" spans="1:10" x14ac:dyDescent="0.15">
      <c r="A290" s="1">
        <v>13</v>
      </c>
      <c r="B290" s="1" t="s">
        <v>365</v>
      </c>
      <c r="C290" s="1">
        <v>11</v>
      </c>
      <c r="D290" s="1" t="s">
        <v>23</v>
      </c>
      <c r="E290" s="6">
        <f>IF('質指数（労働）'!E290&gt;0,LN('質指数（労働）'!E290),0)</f>
        <v>0.10639007720164653</v>
      </c>
      <c r="F290" s="6">
        <f>IF('質指数（労働）'!F290&gt;0,LN('質指数（労働）'!F290),0)</f>
        <v>0.15611969229119096</v>
      </c>
      <c r="G290" s="6">
        <f>IF('質指数（労働）'!G290&gt;0,LN('質指数（労働）'!G290),0)</f>
        <v>0.1534518552193227</v>
      </c>
      <c r="H290" s="6">
        <f>IF('質指数（労働）'!H290&gt;0,LN('質指数（労働）'!H290),0)</f>
        <v>0.147938944201885</v>
      </c>
      <c r="I290" s="6">
        <f>IF('質指数（労働）'!I290&gt;0,LN('質指数（労働）'!I290),0)</f>
        <v>0.13552858716038829</v>
      </c>
      <c r="J290" s="6">
        <f>IF('質指数（労働）'!J290&gt;0,LN('質指数（労働）'!J290),0)</f>
        <v>0.14758206816962849</v>
      </c>
    </row>
    <row r="291" spans="1:10" x14ac:dyDescent="0.15">
      <c r="A291" s="1">
        <v>13</v>
      </c>
      <c r="B291" s="1" t="s">
        <v>365</v>
      </c>
      <c r="C291" s="1">
        <v>12</v>
      </c>
      <c r="D291" s="1" t="s">
        <v>24</v>
      </c>
      <c r="E291" s="6">
        <f>IF('質指数（労働）'!E291&gt;0,LN('質指数（労働）'!E291),0)</f>
        <v>-1.236844419305628E-2</v>
      </c>
      <c r="F291" s="6">
        <f>IF('質指数（労働）'!F291&gt;0,LN('質指数（労働）'!F291),0)</f>
        <v>4.6929819405981281E-2</v>
      </c>
      <c r="G291" s="6">
        <f>IF('質指数（労働）'!G291&gt;0,LN('質指数（労働）'!G291),0)</f>
        <v>3.7994947908575646E-2</v>
      </c>
      <c r="H291" s="6">
        <f>IF('質指数（労働）'!H291&gt;0,LN('質指数（労働）'!H291),0)</f>
        <v>0.11021875192040348</v>
      </c>
      <c r="I291" s="6">
        <f>IF('質指数（労働）'!I291&gt;0,LN('質指数（労働）'!I291),0)</f>
        <v>0.15144978848231791</v>
      </c>
      <c r="J291" s="6">
        <f>IF('質指数（労働）'!J291&gt;0,LN('質指数（労働）'!J291),0)</f>
        <v>0.16371603266397475</v>
      </c>
    </row>
    <row r="292" spans="1:10" x14ac:dyDescent="0.15">
      <c r="A292" s="1">
        <v>13</v>
      </c>
      <c r="B292" s="1" t="s">
        <v>366</v>
      </c>
      <c r="C292" s="1">
        <v>13</v>
      </c>
      <c r="D292" s="1" t="s">
        <v>25</v>
      </c>
      <c r="E292" s="6">
        <f>IF('質指数（労働）'!E292&gt;0,LN('質指数（労働）'!E292),0)</f>
        <v>9.8340476321765277E-2</v>
      </c>
      <c r="F292" s="6">
        <f>IF('質指数（労働）'!F292&gt;0,LN('質指数（労働）'!F292),0)</f>
        <v>0.11900065018525188</v>
      </c>
      <c r="G292" s="6">
        <f>IF('質指数（労働）'!G292&gt;0,LN('質指数（労働）'!G292),0)</f>
        <v>0.10423248611995571</v>
      </c>
      <c r="H292" s="6">
        <f>IF('質指数（労働）'!H292&gt;0,LN('質指数（労働）'!H292),0)</f>
        <v>0.13071757982139193</v>
      </c>
      <c r="I292" s="6">
        <f>IF('質指数（労働）'!I292&gt;0,LN('質指数（労働）'!I292),0)</f>
        <v>0.11322324755763903</v>
      </c>
      <c r="J292" s="6">
        <f>IF('質指数（労働）'!J292&gt;0,LN('質指数（労働）'!J292),0)</f>
        <v>0.12085860070402335</v>
      </c>
    </row>
    <row r="293" spans="1:10" x14ac:dyDescent="0.15">
      <c r="A293" s="1">
        <v>13</v>
      </c>
      <c r="B293" s="1" t="s">
        <v>366</v>
      </c>
      <c r="C293" s="1">
        <v>14</v>
      </c>
      <c r="D293" s="1" t="s">
        <v>26</v>
      </c>
      <c r="E293" s="6">
        <f>IF('質指数（労働）'!E293&gt;0,LN('質指数（労働）'!E293),0)</f>
        <v>2.1762523749737472E-2</v>
      </c>
      <c r="F293" s="6">
        <f>IF('質指数（労働）'!F293&gt;0,LN('質指数（労働）'!F293),0)</f>
        <v>4.588660399992258E-2</v>
      </c>
      <c r="G293" s="6">
        <f>IF('質指数（労働）'!G293&gt;0,LN('質指数（労働）'!G293),0)</f>
        <v>6.8162182741985988E-2</v>
      </c>
      <c r="H293" s="6">
        <f>IF('質指数（労働）'!H293&gt;0,LN('質指数（労働）'!H293),0)</f>
        <v>0.11838049176607475</v>
      </c>
      <c r="I293" s="6">
        <f>IF('質指数（労働）'!I293&gt;0,LN('質指数（労働）'!I293),0)</f>
        <v>0.13377810462302084</v>
      </c>
      <c r="J293" s="6">
        <f>IF('質指数（労働）'!J293&gt;0,LN('質指数（労働）'!J293),0)</f>
        <v>0.14501680628582675</v>
      </c>
    </row>
    <row r="294" spans="1:10" x14ac:dyDescent="0.15">
      <c r="A294" s="1">
        <v>13</v>
      </c>
      <c r="B294" s="1" t="s">
        <v>365</v>
      </c>
      <c r="C294" s="1">
        <v>15</v>
      </c>
      <c r="D294" s="1" t="s">
        <v>27</v>
      </c>
      <c r="E294" s="6">
        <f>IF('質指数（労働）'!E294&gt;0,LN('質指数（労働）'!E294),0)</f>
        <v>4.9109976476081132E-2</v>
      </c>
      <c r="F294" s="6">
        <f>IF('質指数（労働）'!F294&gt;0,LN('質指数（労働）'!F294),0)</f>
        <v>8.0425726648572116E-2</v>
      </c>
      <c r="G294" s="6">
        <f>IF('質指数（労働）'!G294&gt;0,LN('質指数（労働）'!G294),0)</f>
        <v>8.652486184616362E-2</v>
      </c>
      <c r="H294" s="6">
        <f>IF('質指数（労働）'!H294&gt;0,LN('質指数（労働）'!H294),0)</f>
        <v>9.3703767783099828E-2</v>
      </c>
      <c r="I294" s="6">
        <f>IF('質指数（労働）'!I294&gt;0,LN('質指数（労働）'!I294),0)</f>
        <v>6.8203249350562031E-2</v>
      </c>
      <c r="J294" s="6">
        <f>IF('質指数（労働）'!J294&gt;0,LN('質指数（労働）'!J294),0)</f>
        <v>7.3777917022081696E-2</v>
      </c>
    </row>
    <row r="295" spans="1:10" x14ac:dyDescent="0.15">
      <c r="A295" s="1">
        <v>13</v>
      </c>
      <c r="B295" s="1" t="s">
        <v>361</v>
      </c>
      <c r="C295" s="1">
        <v>16</v>
      </c>
      <c r="D295" s="1" t="s">
        <v>10</v>
      </c>
      <c r="E295" s="6">
        <f>IF('質指数（労働）'!E295&gt;0,LN('質指数（労働）'!E295),0)</f>
        <v>0.10179023734996828</v>
      </c>
      <c r="F295" s="6">
        <f>IF('質指数（労働）'!F295&gt;0,LN('質指数（労働）'!F295),0)</f>
        <v>0.11682129088918623</v>
      </c>
      <c r="G295" s="6">
        <f>IF('質指数（労働）'!G295&gt;0,LN('質指数（労働）'!G295),0)</f>
        <v>9.0360689761097734E-2</v>
      </c>
      <c r="H295" s="6">
        <f>IF('質指数（労働）'!H295&gt;0,LN('質指数（労働）'!H295),0)</f>
        <v>8.4842679979940633E-2</v>
      </c>
      <c r="I295" s="6">
        <f>IF('質指数（労働）'!I295&gt;0,LN('質指数（労働）'!I295),0)</f>
        <v>6.7008895721309081E-2</v>
      </c>
      <c r="J295" s="6">
        <f>IF('質指数（労働）'!J295&gt;0,LN('質指数（労働）'!J295),0)</f>
        <v>6.8754203486506002E-2</v>
      </c>
    </row>
    <row r="296" spans="1:10" x14ac:dyDescent="0.15">
      <c r="A296" s="1">
        <v>13</v>
      </c>
      <c r="B296" s="1" t="s">
        <v>368</v>
      </c>
      <c r="C296" s="1">
        <v>17</v>
      </c>
      <c r="D296" s="1" t="s">
        <v>11</v>
      </c>
      <c r="E296" s="6">
        <f>IF('質指数（労働）'!E296&gt;0,LN('質指数（労働）'!E296),0)</f>
        <v>0.3331886469849476</v>
      </c>
      <c r="F296" s="6">
        <f>IF('質指数（労働）'!F296&gt;0,LN('質指数（労働）'!F296),0)</f>
        <v>0.21315952606471369</v>
      </c>
      <c r="G296" s="6">
        <f>IF('質指数（労働）'!G296&gt;0,LN('質指数（労働）'!G296),0)</f>
        <v>0.1767113546968748</v>
      </c>
      <c r="H296" s="6">
        <f>IF('質指数（労働）'!H296&gt;0,LN('質指数（労働）'!H296),0)</f>
        <v>0.16428375249900004</v>
      </c>
      <c r="I296" s="6">
        <f>IF('質指数（労働）'!I296&gt;0,LN('質指数（労働）'!I296),0)</f>
        <v>0.11621994825817664</v>
      </c>
      <c r="J296" s="6">
        <f>IF('質指数（労働）'!J296&gt;0,LN('質指数（労働）'!J296),0)</f>
        <v>8.6061840602799339E-2</v>
      </c>
    </row>
    <row r="297" spans="1:10" x14ac:dyDescent="0.15">
      <c r="A297" s="1">
        <v>13</v>
      </c>
      <c r="B297" s="1" t="s">
        <v>360</v>
      </c>
      <c r="C297" s="1">
        <v>18</v>
      </c>
      <c r="D297" s="1" t="s">
        <v>12</v>
      </c>
      <c r="E297" s="6">
        <f>IF('質指数（労働）'!E297&gt;0,LN('質指数（労働）'!E297),0)</f>
        <v>-1.5553138199629403E-2</v>
      </c>
      <c r="F297" s="6">
        <f>IF('質指数（労働）'!F297&gt;0,LN('質指数（労働）'!F297),0)</f>
        <v>-5.4736773041486886E-3</v>
      </c>
      <c r="G297" s="6">
        <f>IF('質指数（労働）'!G297&gt;0,LN('質指数（労働）'!G297),0)</f>
        <v>-1.7674644034739374E-2</v>
      </c>
      <c r="H297" s="6">
        <f>IF('質指数（労働）'!H297&gt;0,LN('質指数（労働）'!H297),0)</f>
        <v>-1.7891631013523611E-2</v>
      </c>
      <c r="I297" s="6">
        <f>IF('質指数（労働）'!I297&gt;0,LN('質指数（労働）'!I297),0)</f>
        <v>-3.034088464431128E-2</v>
      </c>
      <c r="J297" s="6">
        <f>IF('質指数（労働）'!J297&gt;0,LN('質指数（労働）'!J297),0)</f>
        <v>-1.5370288510937639E-2</v>
      </c>
    </row>
    <row r="298" spans="1:10" x14ac:dyDescent="0.15">
      <c r="A298" s="1">
        <v>13</v>
      </c>
      <c r="B298" s="1" t="s">
        <v>369</v>
      </c>
      <c r="C298" s="1">
        <v>19</v>
      </c>
      <c r="D298" s="1" t="s">
        <v>13</v>
      </c>
      <c r="E298" s="6">
        <f>IF('質指数（労働）'!E298&gt;0,LN('質指数（労働）'!E298),0)</f>
        <v>2.2177446460770488E-2</v>
      </c>
      <c r="F298" s="6">
        <f>IF('質指数（労働）'!F298&gt;0,LN('質指数（労働）'!F298),0)</f>
        <v>1.8721706846838496E-2</v>
      </c>
      <c r="G298" s="6">
        <f>IF('質指数（労働）'!G298&gt;0,LN('質指数（労働）'!G298),0)</f>
        <v>3.4463155525106788E-3</v>
      </c>
      <c r="H298" s="6">
        <f>IF('質指数（労働）'!H298&gt;0,LN('質指数（労働）'!H298),0)</f>
        <v>7.9641161983600273E-2</v>
      </c>
      <c r="I298" s="6">
        <f>IF('質指数（労働）'!I298&gt;0,LN('質指数（労働）'!I298),0)</f>
        <v>4.7521567675286813E-2</v>
      </c>
      <c r="J298" s="6">
        <f>IF('質指数（労働）'!J298&gt;0,LN('質指数（労働）'!J298),0)</f>
        <v>3.9803696884420606E-2</v>
      </c>
    </row>
    <row r="299" spans="1:10" x14ac:dyDescent="0.15">
      <c r="A299" s="1">
        <v>13</v>
      </c>
      <c r="B299" s="1" t="s">
        <v>361</v>
      </c>
      <c r="C299" s="1">
        <v>20</v>
      </c>
      <c r="D299" s="1" t="s">
        <v>14</v>
      </c>
      <c r="E299" s="6">
        <f>IF('質指数（労働）'!E299&gt;0,LN('質指数（労働）'!E299),0)</f>
        <v>0.16667013885618484</v>
      </c>
      <c r="F299" s="6">
        <f>IF('質指数（労働）'!F299&gt;0,LN('質指数（労働）'!F299),0)</f>
        <v>0.11867695619615889</v>
      </c>
      <c r="G299" s="6">
        <f>IF('質指数（労働）'!G299&gt;0,LN('質指数（労働）'!G299),0)</f>
        <v>8.097827627486931E-2</v>
      </c>
      <c r="H299" s="6">
        <f>IF('質指数（労働）'!H299&gt;0,LN('質指数（労働）'!H299),0)</f>
        <v>7.1963721407363929E-2</v>
      </c>
      <c r="I299" s="6">
        <f>IF('質指数（労働）'!I299&gt;0,LN('質指数（労働）'!I299),0)</f>
        <v>2.3969463806896522E-2</v>
      </c>
      <c r="J299" s="6">
        <f>IF('質指数（労働）'!J299&gt;0,LN('質指数（労働）'!J299),0)</f>
        <v>2.83199999129253E-2</v>
      </c>
    </row>
    <row r="300" spans="1:10" x14ac:dyDescent="0.15">
      <c r="A300" s="1">
        <v>13</v>
      </c>
      <c r="B300" s="1" t="s">
        <v>360</v>
      </c>
      <c r="C300" s="1">
        <v>21</v>
      </c>
      <c r="D300" s="1" t="s">
        <v>15</v>
      </c>
      <c r="E300" s="6">
        <f>IF('質指数（労働）'!E300&gt;0,LN('質指数（労働）'!E300),0)</f>
        <v>0.12421333582662361</v>
      </c>
      <c r="F300" s="6">
        <f>IF('質指数（労働）'!F300&gt;0,LN('質指数（労働）'!F300),0)</f>
        <v>0.13040807406707794</v>
      </c>
      <c r="G300" s="6">
        <f>IF('質指数（労働）'!G300&gt;0,LN('質指数（労働）'!G300),0)</f>
        <v>9.5141442442758753E-2</v>
      </c>
      <c r="H300" s="6">
        <f>IF('質指数（労働）'!H300&gt;0,LN('質指数（労働）'!H300),0)</f>
        <v>7.4100185414283259E-2</v>
      </c>
      <c r="I300" s="6">
        <f>IF('質指数（労働）'!I300&gt;0,LN('質指数（労働）'!I300),0)</f>
        <v>4.1653746979586868E-2</v>
      </c>
      <c r="J300" s="6">
        <f>IF('質指数（労働）'!J300&gt;0,LN('質指数（労働）'!J300),0)</f>
        <v>3.4492547684560546E-2</v>
      </c>
    </row>
    <row r="301" spans="1:10" x14ac:dyDescent="0.15">
      <c r="A301" s="1">
        <v>13</v>
      </c>
      <c r="B301" s="1" t="s">
        <v>258</v>
      </c>
      <c r="C301" s="1">
        <v>22</v>
      </c>
      <c r="D301" s="1" t="s">
        <v>7</v>
      </c>
      <c r="E301" s="6">
        <f>IF('質指数（労働）'!E301&gt;0,LN('質指数（労働）'!E301),0)</f>
        <v>9.0122918411800895E-2</v>
      </c>
      <c r="F301" s="6">
        <f>IF('質指数（労働）'!F301&gt;0,LN('質指数（労働）'!F301),0)</f>
        <v>6.6873936935635689E-2</v>
      </c>
      <c r="G301" s="6">
        <f>IF('質指数（労働）'!G301&gt;0,LN('質指数（労働）'!G301),0)</f>
        <v>4.0014972921667093E-2</v>
      </c>
      <c r="H301" s="6">
        <f>IF('質指数（労働）'!H301&gt;0,LN('質指数（労働）'!H301),0)</f>
        <v>5.5657341634300292E-2</v>
      </c>
      <c r="I301" s="6">
        <f>IF('質指数（労働）'!I301&gt;0,LN('質指数（労働）'!I301),0)</f>
        <v>8.1069577027554088E-2</v>
      </c>
      <c r="J301" s="6">
        <f>IF('質指数（労働）'!J301&gt;0,LN('質指数（労働）'!J301),0)</f>
        <v>9.4242111501008516E-2</v>
      </c>
    </row>
    <row r="302" spans="1:10" x14ac:dyDescent="0.15">
      <c r="A302" s="1">
        <v>13</v>
      </c>
      <c r="B302" s="1" t="s">
        <v>258</v>
      </c>
      <c r="C302" s="1">
        <v>23</v>
      </c>
      <c r="D302" s="1" t="s">
        <v>28</v>
      </c>
      <c r="E302" s="6">
        <f>IF('質指数（労働）'!E302&gt;0,LN('質指数（労働）'!E302),0)</f>
        <v>0.31943412721529635</v>
      </c>
      <c r="F302" s="6">
        <f>IF('質指数（労働）'!F302&gt;0,LN('質指数（労働）'!F302),0)</f>
        <v>0.25906760563794862</v>
      </c>
      <c r="G302" s="6">
        <f>IF('質指数（労働）'!G302&gt;0,LN('質指数（労働）'!G302),0)</f>
        <v>0.24942635282975764</v>
      </c>
      <c r="H302" s="6">
        <f>IF('質指数（労働）'!H302&gt;0,LN('質指数（労働）'!H302),0)</f>
        <v>0.26598572046558083</v>
      </c>
      <c r="I302" s="6">
        <f>IF('質指数（労働）'!I302&gt;0,LN('質指数（労働）'!I302),0)</f>
        <v>0.26341101619591351</v>
      </c>
      <c r="J302" s="6">
        <f>IF('質指数（労働）'!J302&gt;0,LN('質指数（労働）'!J302),0)</f>
        <v>0.27903411208862683</v>
      </c>
    </row>
    <row r="303" spans="1:10" x14ac:dyDescent="0.15">
      <c r="A303" s="1">
        <v>14</v>
      </c>
      <c r="B303" s="1" t="s">
        <v>282</v>
      </c>
      <c r="C303" s="1">
        <v>1</v>
      </c>
      <c r="D303" s="1" t="s">
        <v>8</v>
      </c>
      <c r="E303" s="6">
        <f>IF('質指数（労働）'!E303&gt;0,LN('質指数（労働）'!E303),0)</f>
        <v>-0.5539753477829038</v>
      </c>
      <c r="F303" s="6">
        <f>IF('質指数（労働）'!F303&gt;0,LN('質指数（労働）'!F303),0)</f>
        <v>-0.44764659306059368</v>
      </c>
      <c r="G303" s="6">
        <f>IF('質指数（労働）'!G303&gt;0,LN('質指数（労働）'!G303),0)</f>
        <v>-0.42470533543884809</v>
      </c>
      <c r="H303" s="6">
        <f>IF('質指数（労働）'!H303&gt;0,LN('質指数（労働）'!H303),0)</f>
        <v>-0.3209341238866496</v>
      </c>
      <c r="I303" s="6">
        <f>IF('質指数（労働）'!I303&gt;0,LN('質指数（労働）'!I303),0)</f>
        <v>-0.24115831058325787</v>
      </c>
      <c r="J303" s="6">
        <f>IF('質指数（労働）'!J303&gt;0,LN('質指数（労働）'!J303),0)</f>
        <v>-0.21366281889138813</v>
      </c>
    </row>
    <row r="304" spans="1:10" x14ac:dyDescent="0.15">
      <c r="A304" s="1">
        <v>14</v>
      </c>
      <c r="B304" s="1" t="s">
        <v>282</v>
      </c>
      <c r="C304" s="1">
        <v>2</v>
      </c>
      <c r="D304" s="1" t="s">
        <v>9</v>
      </c>
      <c r="E304" s="6">
        <f>IF('質指数（労働）'!E304&gt;0,LN('質指数（労働）'!E304),0)</f>
        <v>0.40734586258980687</v>
      </c>
      <c r="F304" s="6">
        <f>IF('質指数（労働）'!F304&gt;0,LN('質指数（労働）'!F304),0)</f>
        <v>0.42821377578386555</v>
      </c>
      <c r="G304" s="6">
        <f>IF('質指数（労働）'!G304&gt;0,LN('質指数（労働）'!G304),0)</f>
        <v>0.20853860432850879</v>
      </c>
      <c r="H304" s="6">
        <f>IF('質指数（労働）'!H304&gt;0,LN('質指数（労働）'!H304),0)</f>
        <v>0.56840092683065924</v>
      </c>
      <c r="I304" s="6">
        <f>IF('質指数（労働）'!I304&gt;0,LN('質指数（労働）'!I304),0)</f>
        <v>0.3117210718738988</v>
      </c>
      <c r="J304" s="6">
        <f>IF('質指数（労働）'!J304&gt;0,LN('質指数（労働）'!J304),0)</f>
        <v>0.25034283432942783</v>
      </c>
    </row>
    <row r="305" spans="1:10" x14ac:dyDescent="0.15">
      <c r="A305" s="1">
        <v>14</v>
      </c>
      <c r="B305" s="1" t="s">
        <v>109</v>
      </c>
      <c r="C305" s="1">
        <v>3</v>
      </c>
      <c r="D305" s="1" t="s">
        <v>16</v>
      </c>
      <c r="E305" s="6">
        <f>IF('質指数（労働）'!E305&gt;0,LN('質指数（労働）'!E305),0)</f>
        <v>-0.13608781160278982</v>
      </c>
      <c r="F305" s="6">
        <f>IF('質指数（労働）'!F305&gt;0,LN('質指数（労働）'!F305),0)</f>
        <v>-0.10608049229274073</v>
      </c>
      <c r="G305" s="6">
        <f>IF('質指数（労働）'!G305&gt;0,LN('質指数（労働）'!G305),0)</f>
        <v>-0.11848915667433005</v>
      </c>
      <c r="H305" s="6">
        <f>IF('質指数（労働）'!H305&gt;0,LN('質指数（労働）'!H305),0)</f>
        <v>-8.254169492654212E-2</v>
      </c>
      <c r="I305" s="6">
        <f>IF('質指数（労働）'!I305&gt;0,LN('質指数（労働）'!I305),0)</f>
        <v>-5.8063757401344306E-2</v>
      </c>
      <c r="J305" s="6">
        <f>IF('質指数（労働）'!J305&gt;0,LN('質指数（労働）'!J305),0)</f>
        <v>-5.574407225471531E-2</v>
      </c>
    </row>
    <row r="306" spans="1:10" x14ac:dyDescent="0.15">
      <c r="A306" s="1">
        <v>14</v>
      </c>
      <c r="B306" s="1" t="s">
        <v>109</v>
      </c>
      <c r="C306" s="1">
        <v>4</v>
      </c>
      <c r="D306" s="1" t="s">
        <v>17</v>
      </c>
      <c r="E306" s="6">
        <f>IF('質指数（労働）'!E306&gt;0,LN('質指数（労働）'!E306),0)</f>
        <v>-0.25724898488532255</v>
      </c>
      <c r="F306" s="6">
        <f>IF('質指数（労働）'!F306&gt;0,LN('質指数（労働）'!F306),0)</f>
        <v>-0.23603193107783402</v>
      </c>
      <c r="G306" s="6">
        <f>IF('質指数（労働）'!G306&gt;0,LN('質指数（労働）'!G306),0)</f>
        <v>-0.24941555879409666</v>
      </c>
      <c r="H306" s="6">
        <f>IF('質指数（労働）'!H306&gt;0,LN('質指数（労働）'!H306),0)</f>
        <v>-0.19510361282670508</v>
      </c>
      <c r="I306" s="6">
        <f>IF('質指数（労働）'!I306&gt;0,LN('質指数（労働）'!I306),0)</f>
        <v>-0.14680970445814745</v>
      </c>
      <c r="J306" s="6">
        <f>IF('質指数（労働）'!J306&gt;0,LN('質指数（労働）'!J306),0)</f>
        <v>-0.12710478110677753</v>
      </c>
    </row>
    <row r="307" spans="1:10" x14ac:dyDescent="0.15">
      <c r="A307" s="1">
        <v>14</v>
      </c>
      <c r="B307" s="1" t="s">
        <v>109</v>
      </c>
      <c r="C307" s="1">
        <v>5</v>
      </c>
      <c r="D307" s="1" t="s">
        <v>18</v>
      </c>
      <c r="E307" s="6">
        <f>IF('質指数（労働）'!E307&gt;0,LN('質指数（労働）'!E307),0)</f>
        <v>-5.6468541364575388E-2</v>
      </c>
      <c r="F307" s="6">
        <f>IF('質指数（労働）'!F307&gt;0,LN('質指数（労働）'!F307),0)</f>
        <v>4.883452525043231E-3</v>
      </c>
      <c r="G307" s="6">
        <f>IF('質指数（労働）'!G307&gt;0,LN('質指数（労働）'!G307),0)</f>
        <v>-4.2145154235582417E-3</v>
      </c>
      <c r="H307" s="6">
        <f>IF('質指数（労働）'!H307&gt;0,LN('質指数（労働）'!H307),0)</f>
        <v>2.1129452682961621E-2</v>
      </c>
      <c r="I307" s="6">
        <f>IF('質指数（労働）'!I307&gt;0,LN('質指数（労働）'!I307),0)</f>
        <v>3.4393927574228357E-2</v>
      </c>
      <c r="J307" s="6">
        <f>IF('質指数（労働）'!J307&gt;0,LN('質指数（労働）'!J307),0)</f>
        <v>3.9753751413651971E-2</v>
      </c>
    </row>
    <row r="308" spans="1:10" x14ac:dyDescent="0.15">
      <c r="A308" s="1">
        <v>14</v>
      </c>
      <c r="B308" s="1" t="s">
        <v>109</v>
      </c>
      <c r="C308" s="1">
        <v>6</v>
      </c>
      <c r="D308" s="1" t="s">
        <v>2</v>
      </c>
      <c r="E308" s="6">
        <f>IF('質指数（労働）'!E308&gt;0,LN('質指数（労働）'!E308),0)</f>
        <v>1.5583236438609869E-2</v>
      </c>
      <c r="F308" s="6">
        <f>IF('質指数（労働）'!F308&gt;0,LN('質指数（労働）'!F308),0)</f>
        <v>0.11217985374217355</v>
      </c>
      <c r="G308" s="6">
        <f>IF('質指数（労働）'!G308&gt;0,LN('質指数（労働）'!G308),0)</f>
        <v>0.11406166987142058</v>
      </c>
      <c r="H308" s="6">
        <f>IF('質指数（労働）'!H308&gt;0,LN('質指数（労働）'!H308),0)</f>
        <v>0.14273179769741207</v>
      </c>
      <c r="I308" s="6">
        <f>IF('質指数（労働）'!I308&gt;0,LN('質指数（労働）'!I308),0)</f>
        <v>0.1452323840281341</v>
      </c>
      <c r="J308" s="6">
        <f>IF('質指数（労働）'!J308&gt;0,LN('質指数（労働）'!J308),0)</f>
        <v>0.14794022311123919</v>
      </c>
    </row>
    <row r="309" spans="1:10" x14ac:dyDescent="0.15">
      <c r="A309" s="1">
        <v>14</v>
      </c>
      <c r="B309" s="1" t="s">
        <v>109</v>
      </c>
      <c r="C309" s="1">
        <v>7</v>
      </c>
      <c r="D309" s="1" t="s">
        <v>19</v>
      </c>
      <c r="E309" s="6">
        <f>IF('質指数（労働）'!E309&gt;0,LN('質指数（労働）'!E309),0)</f>
        <v>0.14592505241058717</v>
      </c>
      <c r="F309" s="6">
        <f>IF('質指数（労働）'!F309&gt;0,LN('質指数（労働）'!F309),0)</f>
        <v>0.18521845198740439</v>
      </c>
      <c r="G309" s="6">
        <f>IF('質指数（労働）'!G309&gt;0,LN('質指数（労働）'!G309),0)</f>
        <v>0.18808831273067883</v>
      </c>
      <c r="H309" s="6">
        <f>IF('質指数（労働）'!H309&gt;0,LN('質指数（労働）'!H309),0)</f>
        <v>0.22587394984317047</v>
      </c>
      <c r="I309" s="6">
        <f>IF('質指数（労働）'!I309&gt;0,LN('質指数（労働）'!I309),0)</f>
        <v>0.19391781927376325</v>
      </c>
      <c r="J309" s="6">
        <f>IF('質指数（労働）'!J309&gt;0,LN('質指数（労働）'!J309),0)</f>
        <v>0.19641896426998709</v>
      </c>
    </row>
    <row r="310" spans="1:10" x14ac:dyDescent="0.15">
      <c r="A310" s="1">
        <v>14</v>
      </c>
      <c r="B310" s="1" t="s">
        <v>109</v>
      </c>
      <c r="C310" s="1">
        <v>8</v>
      </c>
      <c r="D310" s="1" t="s">
        <v>20</v>
      </c>
      <c r="E310" s="6">
        <f>IF('質指数（労働）'!E310&gt;0,LN('質指数（労働）'!E310),0)</f>
        <v>-6.5008034146667421E-2</v>
      </c>
      <c r="F310" s="6">
        <f>IF('質指数（労働）'!F310&gt;0,LN('質指数（労働）'!F310),0)</f>
        <v>-1.6571833273824634E-2</v>
      </c>
      <c r="G310" s="6">
        <f>IF('質指数（労働）'!G310&gt;0,LN('質指数（労働）'!G310),0)</f>
        <v>-8.5068320900901651E-3</v>
      </c>
      <c r="H310" s="6">
        <f>IF('質指数（労働）'!H310&gt;0,LN('質指数（労働）'!H310),0)</f>
        <v>2.5732440809770427E-2</v>
      </c>
      <c r="I310" s="6">
        <f>IF('質指数（労働）'!I310&gt;0,LN('質指数（労働）'!I310),0)</f>
        <v>4.1233960905000311E-2</v>
      </c>
      <c r="J310" s="6">
        <f>IF('質指数（労働）'!J310&gt;0,LN('質指数（労働）'!J310),0)</f>
        <v>5.155681742500165E-2</v>
      </c>
    </row>
    <row r="311" spans="1:10" x14ac:dyDescent="0.15">
      <c r="A311" s="1">
        <v>14</v>
      </c>
      <c r="B311" s="1" t="s">
        <v>109</v>
      </c>
      <c r="C311" s="1">
        <v>9</v>
      </c>
      <c r="D311" s="1" t="s">
        <v>21</v>
      </c>
      <c r="E311" s="6">
        <f>IF('質指数（労働）'!E311&gt;0,LN('質指数（労働）'!E311),0)</f>
        <v>-1.6666929222158657E-2</v>
      </c>
      <c r="F311" s="6">
        <f>IF('質指数（労働）'!F311&gt;0,LN('質指数（労働）'!F311),0)</f>
        <v>6.053550036730701E-2</v>
      </c>
      <c r="G311" s="6">
        <f>IF('質指数（労働）'!G311&gt;0,LN('質指数（労働）'!G311),0)</f>
        <v>6.9959284515033818E-2</v>
      </c>
      <c r="H311" s="6">
        <f>IF('質指数（労働）'!H311&gt;0,LN('質指数（労働）'!H311),0)</f>
        <v>7.7148948777826104E-2</v>
      </c>
      <c r="I311" s="6">
        <f>IF('質指数（労働）'!I311&gt;0,LN('質指数（労働）'!I311),0)</f>
        <v>6.0560676796720392E-2</v>
      </c>
      <c r="J311" s="6">
        <f>IF('質指数（労働）'!J311&gt;0,LN('質指数（労働）'!J311),0)</f>
        <v>6.2171195015929541E-2</v>
      </c>
    </row>
    <row r="312" spans="1:10" x14ac:dyDescent="0.15">
      <c r="A312" s="1">
        <v>14</v>
      </c>
      <c r="B312" s="1" t="s">
        <v>109</v>
      </c>
      <c r="C312" s="1">
        <v>10</v>
      </c>
      <c r="D312" s="1" t="s">
        <v>22</v>
      </c>
      <c r="E312" s="6">
        <f>IF('質指数（労働）'!E312&gt;0,LN('質指数（労働）'!E312),0)</f>
        <v>-4.4709077277686575E-2</v>
      </c>
      <c r="F312" s="6">
        <f>IF('質指数（労働）'!F312&gt;0,LN('質指数（労働）'!F312),0)</f>
        <v>-1.7343823283815292E-2</v>
      </c>
      <c r="G312" s="6">
        <f>IF('質指数（労働）'!G312&gt;0,LN('質指数（労働）'!G312),0)</f>
        <v>-8.4495968957188326E-3</v>
      </c>
      <c r="H312" s="6">
        <f>IF('質指数（労働）'!H312&gt;0,LN('質指数（労働）'!H312),0)</f>
        <v>1.8563654874781343E-2</v>
      </c>
      <c r="I312" s="6">
        <f>IF('質指数（労働）'!I312&gt;0,LN('質指数（労働）'!I312),0)</f>
        <v>2.8811881932356669E-2</v>
      </c>
      <c r="J312" s="6">
        <f>IF('質指数（労働）'!J312&gt;0,LN('質指数（労働）'!J312),0)</f>
        <v>3.8645336786965467E-2</v>
      </c>
    </row>
    <row r="313" spans="1:10" x14ac:dyDescent="0.15">
      <c r="A313" s="1">
        <v>14</v>
      </c>
      <c r="B313" s="1" t="s">
        <v>109</v>
      </c>
      <c r="C313" s="1">
        <v>11</v>
      </c>
      <c r="D313" s="1" t="s">
        <v>23</v>
      </c>
      <c r="E313" s="6">
        <f>IF('質指数（労働）'!E313&gt;0,LN('質指数（労働）'!E313),0)</f>
        <v>-1.3310520834362063E-2</v>
      </c>
      <c r="F313" s="6">
        <f>IF('質指数（労働）'!F313&gt;0,LN('質指数（労働）'!F313),0)</f>
        <v>6.1698885666650931E-2</v>
      </c>
      <c r="G313" s="6">
        <f>IF('質指数（労働）'!G313&gt;0,LN('質指数（労働）'!G313),0)</f>
        <v>5.3906644152576157E-2</v>
      </c>
      <c r="H313" s="6">
        <f>IF('質指数（労働）'!H313&gt;0,LN('質指数（労働）'!H313),0)</f>
        <v>8.5550152633791107E-2</v>
      </c>
      <c r="I313" s="6">
        <f>IF('質指数（労働）'!I313&gt;0,LN('質指数（労働）'!I313),0)</f>
        <v>0.10133941685159478</v>
      </c>
      <c r="J313" s="6">
        <f>IF('質指数（労働）'!J313&gt;0,LN('質指数（労働）'!J313),0)</f>
        <v>0.11356315139266424</v>
      </c>
    </row>
    <row r="314" spans="1:10" x14ac:dyDescent="0.15">
      <c r="A314" s="1">
        <v>14</v>
      </c>
      <c r="B314" s="1" t="s">
        <v>109</v>
      </c>
      <c r="C314" s="1">
        <v>12</v>
      </c>
      <c r="D314" s="1" t="s">
        <v>24</v>
      </c>
      <c r="E314" s="6">
        <f>IF('質指数（労働）'!E314&gt;0,LN('質指数（労働）'!E314),0)</f>
        <v>-0.16011220958117367</v>
      </c>
      <c r="F314" s="6">
        <f>IF('質指数（労働）'!F314&gt;0,LN('質指数（労働）'!F314),0)</f>
        <v>-6.5130262871544373E-2</v>
      </c>
      <c r="G314" s="6">
        <f>IF('質指数（労働）'!G314&gt;0,LN('質指数（労働）'!G314),0)</f>
        <v>-8.3346718024461308E-2</v>
      </c>
      <c r="H314" s="6">
        <f>IF('質指数（労働）'!H314&gt;0,LN('質指数（労働）'!H314),0)</f>
        <v>3.0986219668820311E-2</v>
      </c>
      <c r="I314" s="6">
        <f>IF('質指数（労働）'!I314&gt;0,LN('質指数（労働）'!I314),0)</f>
        <v>0.10453067866425536</v>
      </c>
      <c r="J314" s="6">
        <f>IF('質指数（労働）'!J314&gt;0,LN('質指数（労働）'!J314),0)</f>
        <v>0.11901728657671491</v>
      </c>
    </row>
    <row r="315" spans="1:10" x14ac:dyDescent="0.15">
      <c r="A315" s="1">
        <v>14</v>
      </c>
      <c r="B315" s="1" t="s">
        <v>109</v>
      </c>
      <c r="C315" s="1">
        <v>13</v>
      </c>
      <c r="D315" s="1" t="s">
        <v>25</v>
      </c>
      <c r="E315" s="6">
        <f>IF('質指数（労働）'!E315&gt;0,LN('質指数（労働）'!E315),0)</f>
        <v>-3.0837820003599081E-2</v>
      </c>
      <c r="F315" s="6">
        <f>IF('質指数（労働）'!F315&gt;0,LN('質指数（労働）'!F315),0)</f>
        <v>1.5169545287157098E-2</v>
      </c>
      <c r="G315" s="6">
        <f>IF('質指数（労働）'!G315&gt;0,LN('質指数（労働）'!G315),0)</f>
        <v>7.5010360202027787E-3</v>
      </c>
      <c r="H315" s="6">
        <f>IF('質指数（労働）'!H315&gt;0,LN('質指数（労働）'!H315),0)</f>
        <v>5.9766192631508862E-2</v>
      </c>
      <c r="I315" s="6">
        <f>IF('質指数（労働）'!I315&gt;0,LN('質指数（労働）'!I315),0)</f>
        <v>6.6001031902600954E-2</v>
      </c>
      <c r="J315" s="6">
        <f>IF('質指数（労働）'!J315&gt;0,LN('質指数（労働）'!J315),0)</f>
        <v>7.2990922755814369E-2</v>
      </c>
    </row>
    <row r="316" spans="1:10" x14ac:dyDescent="0.15">
      <c r="A316" s="1">
        <v>14</v>
      </c>
      <c r="B316" s="1" t="s">
        <v>109</v>
      </c>
      <c r="C316" s="1">
        <v>14</v>
      </c>
      <c r="D316" s="1" t="s">
        <v>26</v>
      </c>
      <c r="E316" s="6">
        <f>IF('質指数（労働）'!E316&gt;0,LN('質指数（労働）'!E316),0)</f>
        <v>-6.5418321204121152E-2</v>
      </c>
      <c r="F316" s="6">
        <f>IF('質指数（労働）'!F316&gt;0,LN('質指数（労働）'!F316),0)</f>
        <v>-4.3019629221312264E-2</v>
      </c>
      <c r="G316" s="6">
        <f>IF('質指数（労働）'!G316&gt;0,LN('質指数（労働）'!G316),0)</f>
        <v>-3.9369793042776047E-2</v>
      </c>
      <c r="H316" s="6">
        <f>IF('質指数（労働）'!H316&gt;0,LN('質指数（労働）'!H316),0)</f>
        <v>4.4908641908405864E-2</v>
      </c>
      <c r="I316" s="6">
        <f>IF('質指数（労働）'!I316&gt;0,LN('質指数（労働）'!I316),0)</f>
        <v>9.5642808062284285E-2</v>
      </c>
      <c r="J316" s="6">
        <f>IF('質指数（労働）'!J316&gt;0,LN('質指数（労働）'!J316),0)</f>
        <v>0.10620355222889301</v>
      </c>
    </row>
    <row r="317" spans="1:10" x14ac:dyDescent="0.15">
      <c r="A317" s="1">
        <v>14</v>
      </c>
      <c r="B317" s="1" t="s">
        <v>109</v>
      </c>
      <c r="C317" s="1">
        <v>15</v>
      </c>
      <c r="D317" s="1" t="s">
        <v>27</v>
      </c>
      <c r="E317" s="6">
        <f>IF('質指数（労働）'!E317&gt;0,LN('質指数（労働）'!E317),0)</f>
        <v>-9.6608350033464213E-2</v>
      </c>
      <c r="F317" s="6">
        <f>IF('質指数（労働）'!F317&gt;0,LN('質指数（労働）'!F317),0)</f>
        <v>-4.8265210605074327E-2</v>
      </c>
      <c r="G317" s="6">
        <f>IF('質指数（労働）'!G317&gt;0,LN('質指数（労働）'!G317),0)</f>
        <v>-4.3598082665379227E-2</v>
      </c>
      <c r="H317" s="6">
        <f>IF('質指数（労働）'!H317&gt;0,LN('質指数（労働）'!H317),0)</f>
        <v>9.7464440117178471E-3</v>
      </c>
      <c r="I317" s="6">
        <f>IF('質指数（労働）'!I317&gt;0,LN('質指数（労働）'!I317),0)</f>
        <v>3.2465907964666037E-2</v>
      </c>
      <c r="J317" s="6">
        <f>IF('質指数（労働）'!J317&gt;0,LN('質指数（労働）'!J317),0)</f>
        <v>4.0756239650258999E-2</v>
      </c>
    </row>
    <row r="318" spans="1:10" x14ac:dyDescent="0.15">
      <c r="A318" s="1">
        <v>14</v>
      </c>
      <c r="B318" s="1" t="s">
        <v>282</v>
      </c>
      <c r="C318" s="1">
        <v>16</v>
      </c>
      <c r="D318" s="1" t="s">
        <v>10</v>
      </c>
      <c r="E318" s="6">
        <f>IF('質指数（労働）'!E318&gt;0,LN('質指数（労働）'!E318),0)</f>
        <v>-8.7718273306715104E-3</v>
      </c>
      <c r="F318" s="6">
        <f>IF('質指数（労働）'!F318&gt;0,LN('質指数（労働）'!F318),0)</f>
        <v>1.3031276378209502E-2</v>
      </c>
      <c r="G318" s="6">
        <f>IF('質指数（労働）'!G318&gt;0,LN('質指数（労働）'!G318),0)</f>
        <v>-1.4059742802270962E-2</v>
      </c>
      <c r="H318" s="6">
        <f>IF('質指数（労働）'!H318&gt;0,LN('質指数（労働）'!H318),0)</f>
        <v>-5.5835668909814595E-3</v>
      </c>
      <c r="I318" s="6">
        <f>IF('質指数（労働）'!I318&gt;0,LN('質指数（労働）'!I318),0)</f>
        <v>2.1286580646212187E-2</v>
      </c>
      <c r="J318" s="6">
        <f>IF('質指数（労働）'!J318&gt;0,LN('質指数（労働）'!J318),0)</f>
        <v>2.8797116791187117E-2</v>
      </c>
    </row>
    <row r="319" spans="1:10" x14ac:dyDescent="0.15">
      <c r="A319" s="1">
        <v>14</v>
      </c>
      <c r="B319" s="1" t="s">
        <v>282</v>
      </c>
      <c r="C319" s="1">
        <v>17</v>
      </c>
      <c r="D319" s="1" t="s">
        <v>11</v>
      </c>
      <c r="E319" s="6">
        <f>IF('質指数（労働）'!E319&gt;0,LN('質指数（労働）'!E319),0)</f>
        <v>0.20894488209725784</v>
      </c>
      <c r="F319" s="6">
        <f>IF('質指数（労働）'!F319&gt;0,LN('質指数（労働）'!F319),0)</f>
        <v>0.11365939470002492</v>
      </c>
      <c r="G319" s="6">
        <f>IF('質指数（労働）'!G319&gt;0,LN('質指数（労働）'!G319),0)</f>
        <v>0.1420737806356418</v>
      </c>
      <c r="H319" s="6">
        <f>IF('質指数（労働）'!H319&gt;0,LN('質指数（労働）'!H319),0)</f>
        <v>0.14108515864165874</v>
      </c>
      <c r="I319" s="6">
        <f>IF('質指数（労働）'!I319&gt;0,LN('質指数（労働）'!I319),0)</f>
        <v>9.4092847903942803E-2</v>
      </c>
      <c r="J319" s="6">
        <f>IF('質指数（労働）'!J319&gt;0,LN('質指数（労働）'!J319),0)</f>
        <v>6.606540559889075E-2</v>
      </c>
    </row>
    <row r="320" spans="1:10" x14ac:dyDescent="0.15">
      <c r="A320" s="1">
        <v>14</v>
      </c>
      <c r="B320" s="1" t="s">
        <v>282</v>
      </c>
      <c r="C320" s="1">
        <v>18</v>
      </c>
      <c r="D320" s="1" t="s">
        <v>12</v>
      </c>
      <c r="E320" s="6">
        <f>IF('質指数（労働）'!E320&gt;0,LN('質指数（労働）'!E320),0)</f>
        <v>-0.15829120596027718</v>
      </c>
      <c r="F320" s="6">
        <f>IF('質指数（労働）'!F320&gt;0,LN('質指数（労働）'!F320),0)</f>
        <v>-0.150046689080782</v>
      </c>
      <c r="G320" s="6">
        <f>IF('質指数（労働）'!G320&gt;0,LN('質指数（労働）'!G320),0)</f>
        <v>-0.16824664350398816</v>
      </c>
      <c r="H320" s="6">
        <f>IF('質指数（労働）'!H320&gt;0,LN('質指数（労働）'!H320),0)</f>
        <v>-0.15552618194340867</v>
      </c>
      <c r="I320" s="6">
        <f>IF('質指数（労働）'!I320&gt;0,LN('質指数（労働）'!I320),0)</f>
        <v>-0.13549962033230509</v>
      </c>
      <c r="J320" s="6">
        <f>IF('質指数（労働）'!J320&gt;0,LN('質指数（労働）'!J320),0)</f>
        <v>-0.11297414618740334</v>
      </c>
    </row>
    <row r="321" spans="1:10" x14ac:dyDescent="0.15">
      <c r="A321" s="1">
        <v>14</v>
      </c>
      <c r="B321" s="1" t="s">
        <v>282</v>
      </c>
      <c r="C321" s="1">
        <v>19</v>
      </c>
      <c r="D321" s="1" t="s">
        <v>13</v>
      </c>
      <c r="E321" s="6">
        <f>IF('質指数（労働）'!E321&gt;0,LN('質指数（労働）'!E321),0)</f>
        <v>-0.14609613449950296</v>
      </c>
      <c r="F321" s="6">
        <f>IF('質指数（労働）'!F321&gt;0,LN('質指数（労働）'!F321),0)</f>
        <v>-8.379923174026925E-2</v>
      </c>
      <c r="G321" s="6">
        <f>IF('質指数（労働）'!G321&gt;0,LN('質指数（労働）'!G321),0)</f>
        <v>-5.6482012312309392E-2</v>
      </c>
      <c r="H321" s="6">
        <f>IF('質指数（労働）'!H321&gt;0,LN('質指数（労働）'!H321),0)</f>
        <v>-2.4327419340757831E-2</v>
      </c>
      <c r="I321" s="6">
        <f>IF('質指数（労働）'!I321&gt;0,LN('質指数（労働）'!I321),0)</f>
        <v>-3.8613114589810933E-2</v>
      </c>
      <c r="J321" s="6">
        <f>IF('質指数（労働）'!J321&gt;0,LN('質指数（労働）'!J321),0)</f>
        <v>-5.9679754328311192E-2</v>
      </c>
    </row>
    <row r="322" spans="1:10" x14ac:dyDescent="0.15">
      <c r="A322" s="1">
        <v>14</v>
      </c>
      <c r="B322" s="1" t="s">
        <v>282</v>
      </c>
      <c r="C322" s="1">
        <v>20</v>
      </c>
      <c r="D322" s="1" t="s">
        <v>14</v>
      </c>
      <c r="E322" s="6">
        <f>IF('質指数（労働）'!E322&gt;0,LN('質指数（労働）'!E322),0)</f>
        <v>-6.1522824215675689E-2</v>
      </c>
      <c r="F322" s="6">
        <f>IF('質指数（労働）'!F322&gt;0,LN('質指数（労働）'!F322),0)</f>
        <v>5.4969282203736515E-3</v>
      </c>
      <c r="G322" s="6">
        <f>IF('質指数（労働）'!G322&gt;0,LN('質指数（労働）'!G322),0)</f>
        <v>-2.9466237196526242E-2</v>
      </c>
      <c r="H322" s="6">
        <f>IF('質指数（労働）'!H322&gt;0,LN('質指数（労働）'!H322),0)</f>
        <v>-1.0957154689752948E-2</v>
      </c>
      <c r="I322" s="6">
        <f>IF('質指数（労働）'!I322&gt;0,LN('質指数（労働）'!I322),0)</f>
        <v>-3.2286785337014283E-2</v>
      </c>
      <c r="J322" s="6">
        <f>IF('質指数（労働）'!J322&gt;0,LN('質指数（労働）'!J322),0)</f>
        <v>-2.0956223661308747E-2</v>
      </c>
    </row>
    <row r="323" spans="1:10" x14ac:dyDescent="0.15">
      <c r="A323" s="1">
        <v>14</v>
      </c>
      <c r="B323" s="1" t="s">
        <v>282</v>
      </c>
      <c r="C323" s="1">
        <v>21</v>
      </c>
      <c r="D323" s="1" t="s">
        <v>15</v>
      </c>
      <c r="E323" s="6">
        <f>IF('質指数（労働）'!E323&gt;0,LN('質指数（労働）'!E323),0)</f>
        <v>2.3156509832956106E-2</v>
      </c>
      <c r="F323" s="6">
        <f>IF('質指数（労働）'!F323&gt;0,LN('質指数（労働）'!F323),0)</f>
        <v>5.5804925487034196E-2</v>
      </c>
      <c r="G323" s="6">
        <f>IF('質指数（労働）'!G323&gt;0,LN('質指数（労働）'!G323),0)</f>
        <v>2.6812405426661443E-2</v>
      </c>
      <c r="H323" s="6">
        <f>IF('質指数（労働）'!H323&gt;0,LN('質指数（労働）'!H323),0)</f>
        <v>3.4075605421074608E-4</v>
      </c>
      <c r="I323" s="6">
        <f>IF('質指数（労働）'!I323&gt;0,LN('質指数（労働）'!I323),0)</f>
        <v>4.06477021279075E-3</v>
      </c>
      <c r="J323" s="6">
        <f>IF('質指数（労働）'!J323&gt;0,LN('質指数（労働）'!J323),0)</f>
        <v>-1.0709603833280504E-3</v>
      </c>
    </row>
    <row r="324" spans="1:10" x14ac:dyDescent="0.15">
      <c r="A324" s="1">
        <v>14</v>
      </c>
      <c r="B324" s="1" t="s">
        <v>107</v>
      </c>
      <c r="C324" s="1">
        <v>22</v>
      </c>
      <c r="D324" s="1" t="s">
        <v>7</v>
      </c>
      <c r="E324" s="6">
        <f>IF('質指数（労働）'!E324&gt;0,LN('質指数（労働）'!E324),0)</f>
        <v>-5.3581842074835732E-2</v>
      </c>
      <c r="F324" s="6">
        <f>IF('質指数（労働）'!F324&gt;0,LN('質指数（労働）'!F324),0)</f>
        <v>-5.7686767130845203E-2</v>
      </c>
      <c r="G324" s="6">
        <f>IF('質指数（労働）'!G324&gt;0,LN('質指数（労働）'!G324),0)</f>
        <v>-4.139626736629462E-2</v>
      </c>
      <c r="H324" s="6">
        <f>IF('質指数（労働）'!H324&gt;0,LN('質指数（労働）'!H324),0)</f>
        <v>2.5868277228931016E-3</v>
      </c>
      <c r="I324" s="6">
        <f>IF('質指数（労働）'!I324&gt;0,LN('質指数（労働）'!I324),0)</f>
        <v>2.9723312191273672E-2</v>
      </c>
      <c r="J324" s="6">
        <f>IF('質指数（労働）'!J324&gt;0,LN('質指数（労働）'!J324),0)</f>
        <v>4.2700186392690111E-2</v>
      </c>
    </row>
    <row r="325" spans="1:10" x14ac:dyDescent="0.15">
      <c r="A325" s="1">
        <v>14</v>
      </c>
      <c r="B325" s="1" t="s">
        <v>107</v>
      </c>
      <c r="C325" s="1">
        <v>23</v>
      </c>
      <c r="D325" s="1" t="s">
        <v>28</v>
      </c>
      <c r="E325" s="6">
        <f>IF('質指数（労働）'!E325&gt;0,LN('質指数（労働）'!E325),0)</f>
        <v>0.21424226728268769</v>
      </c>
      <c r="F325" s="6">
        <f>IF('質指数（労働）'!F325&gt;0,LN('質指数（労働）'!F325),0)</f>
        <v>0.18252938391629367</v>
      </c>
      <c r="G325" s="6">
        <f>IF('質指数（労働）'!G325&gt;0,LN('質指数（労働）'!G325),0)</f>
        <v>0.18918785315408776</v>
      </c>
      <c r="H325" s="6">
        <f>IF('質指数（労働）'!H325&gt;0,LN('質指数（労働）'!H325),0)</f>
        <v>0.23250875378942176</v>
      </c>
      <c r="I325" s="6">
        <f>IF('質指数（労働）'!I325&gt;0,LN('質指数（労働）'!I325),0)</f>
        <v>0.24692533276966383</v>
      </c>
      <c r="J325" s="6">
        <f>IF('質指数（労働）'!J325&gt;0,LN('質指数（労働）'!J325),0)</f>
        <v>0.26264208261753941</v>
      </c>
    </row>
    <row r="326" spans="1:10" x14ac:dyDescent="0.15">
      <c r="A326" s="1">
        <v>15</v>
      </c>
      <c r="B326" s="1" t="s">
        <v>111</v>
      </c>
      <c r="C326" s="1">
        <v>1</v>
      </c>
      <c r="D326" s="1" t="s">
        <v>8</v>
      </c>
      <c r="E326" s="6">
        <f>IF('質指数（労働）'!E326&gt;0,LN('質指数（労働）'!E326),0)</f>
        <v>-0.81772944815329429</v>
      </c>
      <c r="F326" s="6">
        <f>IF('質指数（労働）'!F326&gt;0,LN('質指数（労働）'!F326),0)</f>
        <v>-0.72452425403000931</v>
      </c>
      <c r="G326" s="6">
        <f>IF('質指数（労働）'!G326&gt;0,LN('質指数（労働）'!G326),0)</f>
        <v>-0.76594315382427047</v>
      </c>
      <c r="H326" s="6">
        <f>IF('質指数（労働）'!H326&gt;0,LN('質指数（労働）'!H326),0)</f>
        <v>-0.65527967864444259</v>
      </c>
      <c r="I326" s="6">
        <f>IF('質指数（労働）'!I326&gt;0,LN('質指数（労働）'!I326),0)</f>
        <v>-0.49482243994598851</v>
      </c>
      <c r="J326" s="6">
        <f>IF('質指数（労働）'!J326&gt;0,LN('質指数（労働）'!J326),0)</f>
        <v>-0.43739087164016605</v>
      </c>
    </row>
    <row r="327" spans="1:10" x14ac:dyDescent="0.15">
      <c r="A327" s="1">
        <v>15</v>
      </c>
      <c r="B327" s="1" t="s">
        <v>111</v>
      </c>
      <c r="C327" s="1">
        <v>2</v>
      </c>
      <c r="D327" s="1" t="s">
        <v>9</v>
      </c>
      <c r="E327" s="6">
        <f>IF('質指数（労働）'!E327&gt;0,LN('質指数（労働）'!E327),0)</f>
        <v>0.40963429659229872</v>
      </c>
      <c r="F327" s="6">
        <f>IF('質指数（労働）'!F327&gt;0,LN('質指数（労働）'!F327),0)</f>
        <v>0.3999817193612345</v>
      </c>
      <c r="G327" s="6">
        <f>IF('質指数（労働）'!G327&gt;0,LN('質指数（労働）'!G327),0)</f>
        <v>0.24850550023556139</v>
      </c>
      <c r="H327" s="6">
        <f>IF('質指数（労働）'!H327&gt;0,LN('質指数（労働）'!H327),0)</f>
        <v>0.22873754893071491</v>
      </c>
      <c r="I327" s="6">
        <f>IF('質指数（労働）'!I327&gt;0,LN('質指数（労働）'!I327),0)</f>
        <v>0.23020926295527191</v>
      </c>
      <c r="J327" s="6">
        <f>IF('質指数（労働）'!J327&gt;0,LN('質指数（労働）'!J327),0)</f>
        <v>0.19046311411567146</v>
      </c>
    </row>
    <row r="328" spans="1:10" x14ac:dyDescent="0.15">
      <c r="A328" s="1">
        <v>15</v>
      </c>
      <c r="B328" s="1" t="s">
        <v>112</v>
      </c>
      <c r="C328" s="1">
        <v>3</v>
      </c>
      <c r="D328" s="1" t="s">
        <v>16</v>
      </c>
      <c r="E328" s="6">
        <f>IF('質指数（労働）'!E328&gt;0,LN('質指数（労働）'!E328),0)</f>
        <v>-0.30511049648264793</v>
      </c>
      <c r="F328" s="6">
        <f>IF('質指数（労働）'!F328&gt;0,LN('質指数（労働）'!F328),0)</f>
        <v>-0.32911188506850886</v>
      </c>
      <c r="G328" s="6">
        <f>IF('質指数（労働）'!G328&gt;0,LN('質指数（労働）'!G328),0)</f>
        <v>-0.32724719063738966</v>
      </c>
      <c r="H328" s="6">
        <f>IF('質指数（労働）'!H328&gt;0,LN('質指数（労働）'!H328),0)</f>
        <v>-0.26989948914525064</v>
      </c>
      <c r="I328" s="6">
        <f>IF('質指数（労働）'!I328&gt;0,LN('質指数（労働）'!I328),0)</f>
        <v>-0.2670853247511899</v>
      </c>
      <c r="J328" s="6">
        <f>IF('質指数（労働）'!J328&gt;0,LN('質指数（労働）'!J328),0)</f>
        <v>-0.26328930383647725</v>
      </c>
    </row>
    <row r="329" spans="1:10" x14ac:dyDescent="0.15">
      <c r="A329" s="1">
        <v>15</v>
      </c>
      <c r="B329" s="1" t="s">
        <v>112</v>
      </c>
      <c r="C329" s="1">
        <v>4</v>
      </c>
      <c r="D329" s="1" t="s">
        <v>17</v>
      </c>
      <c r="E329" s="6">
        <f>IF('質指数（労働）'!E329&gt;0,LN('質指数（労働）'!E329),0)</f>
        <v>-0.43208498342848534</v>
      </c>
      <c r="F329" s="6">
        <f>IF('質指数（労働）'!F329&gt;0,LN('質指数（労働）'!F329),0)</f>
        <v>-0.47597912946388754</v>
      </c>
      <c r="G329" s="6">
        <f>IF('質指数（労働）'!G329&gt;0,LN('質指数（労働）'!G329),0)</f>
        <v>-0.4579442235543954</v>
      </c>
      <c r="H329" s="6">
        <f>IF('質指数（労働）'!H329&gt;0,LN('質指数（労働）'!H329),0)</f>
        <v>-0.40568440883602036</v>
      </c>
      <c r="I329" s="6">
        <f>IF('質指数（労働）'!I329&gt;0,LN('質指数（労働）'!I329),0)</f>
        <v>-0.36841541469342293</v>
      </c>
      <c r="J329" s="6">
        <f>IF('質指数（労働）'!J329&gt;0,LN('質指数（労働）'!J329),0)</f>
        <v>-0.35389894305515651</v>
      </c>
    </row>
    <row r="330" spans="1:10" x14ac:dyDescent="0.15">
      <c r="A330" s="1">
        <v>15</v>
      </c>
      <c r="B330" s="1" t="s">
        <v>112</v>
      </c>
      <c r="C330" s="1">
        <v>5</v>
      </c>
      <c r="D330" s="1" t="s">
        <v>18</v>
      </c>
      <c r="E330" s="6">
        <f>IF('質指数（労働）'!E330&gt;0,LN('質指数（労働）'!E330),0)</f>
        <v>-0.2031555625017103</v>
      </c>
      <c r="F330" s="6">
        <f>IF('質指数（労働）'!F330&gt;0,LN('質指数（労働）'!F330),0)</f>
        <v>-0.19003370798658728</v>
      </c>
      <c r="G330" s="6">
        <f>IF('質指数（労働）'!G330&gt;0,LN('質指数（労働）'!G330),0)</f>
        <v>-0.19258501456410509</v>
      </c>
      <c r="H330" s="6">
        <f>IF('質指数（労働）'!H330&gt;0,LN('質指数（労働）'!H330),0)</f>
        <v>-0.12391309369443988</v>
      </c>
      <c r="I330" s="6">
        <f>IF('質指数（労働）'!I330&gt;0,LN('質指数（労働）'!I330),0)</f>
        <v>-9.6952775059880245E-2</v>
      </c>
      <c r="J330" s="6">
        <f>IF('質指数（労働）'!J330&gt;0,LN('質指数（労働）'!J330),0)</f>
        <v>-9.1322951458378154E-2</v>
      </c>
    </row>
    <row r="331" spans="1:10" x14ac:dyDescent="0.15">
      <c r="A331" s="1">
        <v>15</v>
      </c>
      <c r="B331" s="1" t="s">
        <v>112</v>
      </c>
      <c r="C331" s="1">
        <v>6</v>
      </c>
      <c r="D331" s="1" t="s">
        <v>2</v>
      </c>
      <c r="E331" s="6">
        <f>IF('質指数（労働）'!E331&gt;0,LN('質指数（労働）'!E331),0)</f>
        <v>-0.10282770471434871</v>
      </c>
      <c r="F331" s="6">
        <f>IF('質指数（労働）'!F331&gt;0,LN('質指数（労働）'!F331),0)</f>
        <v>-8.9561193123142771E-2</v>
      </c>
      <c r="G331" s="6">
        <f>IF('質指数（労働）'!G331&gt;0,LN('質指数（労働）'!G331),0)</f>
        <v>-8.8668302348034342E-2</v>
      </c>
      <c r="H331" s="6">
        <f>IF('質指数（労働）'!H331&gt;0,LN('質指数（労働）'!H331),0)</f>
        <v>-2.0276883132840439E-2</v>
      </c>
      <c r="I331" s="6">
        <f>IF('質指数（労働）'!I331&gt;0,LN('質指数（労働）'!I331),0)</f>
        <v>-2.5438313480269661E-2</v>
      </c>
      <c r="J331" s="6">
        <f>IF('質指数（労働）'!J331&gt;0,LN('質指数（労働）'!J331),0)</f>
        <v>-2.7086843512269879E-2</v>
      </c>
    </row>
    <row r="332" spans="1:10" x14ac:dyDescent="0.15">
      <c r="A332" s="1">
        <v>15</v>
      </c>
      <c r="B332" s="1" t="s">
        <v>112</v>
      </c>
      <c r="C332" s="1">
        <v>7</v>
      </c>
      <c r="D332" s="1" t="s">
        <v>19</v>
      </c>
      <c r="E332" s="6">
        <f>IF('質指数（労働）'!E332&gt;0,LN('質指数（労働）'!E332),0)</f>
        <v>3.3529671775249612E-2</v>
      </c>
      <c r="F332" s="6">
        <f>IF('質指数（労働）'!F332&gt;0,LN('質指数（労働）'!F332),0)</f>
        <v>1.685440254854003E-2</v>
      </c>
      <c r="G332" s="6">
        <f>IF('質指数（労働）'!G332&gt;0,LN('質指数（労働）'!G332),0)</f>
        <v>2.7762178000932686E-2</v>
      </c>
      <c r="H332" s="6">
        <f>IF('質指数（労働）'!H332&gt;0,LN('質指数（労働）'!H332),0)</f>
        <v>6.277078675692091E-2</v>
      </c>
      <c r="I332" s="6">
        <f>IF('質指数（労働）'!I332&gt;0,LN('質指数（労働）'!I332),0)</f>
        <v>-6.7352312345428499E-3</v>
      </c>
      <c r="J332" s="6">
        <f>IF('質指数（労働）'!J332&gt;0,LN('質指数（労働）'!J332),0)</f>
        <v>-2.1039517357985687E-2</v>
      </c>
    </row>
    <row r="333" spans="1:10" x14ac:dyDescent="0.15">
      <c r="A333" s="1">
        <v>15</v>
      </c>
      <c r="B333" s="1" t="s">
        <v>112</v>
      </c>
      <c r="C333" s="1">
        <v>8</v>
      </c>
      <c r="D333" s="1" t="s">
        <v>20</v>
      </c>
      <c r="E333" s="6">
        <f>IF('質指数（労働）'!E333&gt;0,LN('質指数（労働）'!E333),0)</f>
        <v>-0.17939852951747204</v>
      </c>
      <c r="F333" s="6">
        <f>IF('質指数（労働）'!F333&gt;0,LN('質指数（労働）'!F333),0)</f>
        <v>-0.1746564812138269</v>
      </c>
      <c r="G333" s="6">
        <f>IF('質指数（労働）'!G333&gt;0,LN('質指数（労働）'!G333),0)</f>
        <v>-0.17124842334937987</v>
      </c>
      <c r="H333" s="6">
        <f>IF('質指数（労働）'!H333&gt;0,LN('質指数（労働）'!H333),0)</f>
        <v>-9.9011828096004353E-2</v>
      </c>
      <c r="I333" s="6">
        <f>IF('質指数（労働）'!I333&gt;0,LN('質指数（労働）'!I333),0)</f>
        <v>-0.1275586601010183</v>
      </c>
      <c r="J333" s="6">
        <f>IF('質指数（労働）'!J333&gt;0,LN('質指数（労働）'!J333),0)</f>
        <v>-0.12743933946557295</v>
      </c>
    </row>
    <row r="334" spans="1:10" x14ac:dyDescent="0.15">
      <c r="A334" s="1">
        <v>15</v>
      </c>
      <c r="B334" s="1" t="s">
        <v>112</v>
      </c>
      <c r="C334" s="1">
        <v>9</v>
      </c>
      <c r="D334" s="1" t="s">
        <v>21</v>
      </c>
      <c r="E334" s="6">
        <f>IF('質指数（労働）'!E334&gt;0,LN('質指数（労働）'!E334),0)</f>
        <v>-7.8327983033346898E-2</v>
      </c>
      <c r="F334" s="6">
        <f>IF('質指数（労働）'!F334&gt;0,LN('質指数（労働）'!F334),0)</f>
        <v>-7.523993868409222E-2</v>
      </c>
      <c r="G334" s="6">
        <f>IF('質指数（労働）'!G334&gt;0,LN('質指数（労働）'!G334),0)</f>
        <v>-7.5226947609329797E-2</v>
      </c>
      <c r="H334" s="6">
        <f>IF('質指数（労働）'!H334&gt;0,LN('質指数（労働）'!H334),0)</f>
        <v>-4.8564251831555751E-2</v>
      </c>
      <c r="I334" s="6">
        <f>IF('質指数（労働）'!I334&gt;0,LN('質指数（労働）'!I334),0)</f>
        <v>-8.2529372204258045E-2</v>
      </c>
      <c r="J334" s="6">
        <f>IF('質指数（労働）'!J334&gt;0,LN('質指数（労働）'!J334),0)</f>
        <v>-8.9484108734391415E-2</v>
      </c>
    </row>
    <row r="335" spans="1:10" x14ac:dyDescent="0.15">
      <c r="A335" s="1">
        <v>15</v>
      </c>
      <c r="B335" s="1" t="s">
        <v>112</v>
      </c>
      <c r="C335" s="1">
        <v>10</v>
      </c>
      <c r="D335" s="1" t="s">
        <v>22</v>
      </c>
      <c r="E335" s="6">
        <f>IF('質指数（労働）'!E335&gt;0,LN('質指数（労働）'!E335),0)</f>
        <v>-0.13480218528636859</v>
      </c>
      <c r="F335" s="6">
        <f>IF('質指数（労働）'!F335&gt;0,LN('質指数（労働）'!F335),0)</f>
        <v>-0.18549533362925535</v>
      </c>
      <c r="G335" s="6">
        <f>IF('質指数（労働）'!G335&gt;0,LN('質指数（労働）'!G335),0)</f>
        <v>-0.16309418015549978</v>
      </c>
      <c r="H335" s="6">
        <f>IF('質指数（労働）'!H335&gt;0,LN('質指数（労働）'!H335),0)</f>
        <v>-0.11766175458803768</v>
      </c>
      <c r="I335" s="6">
        <f>IF('質指数（労働）'!I335&gt;0,LN('質指数（労働）'!I335),0)</f>
        <v>-9.8060327992227789E-2</v>
      </c>
      <c r="J335" s="6">
        <f>IF('質指数（労働）'!J335&gt;0,LN('質指数（労働）'!J335),0)</f>
        <v>-0.10411402585584853</v>
      </c>
    </row>
    <row r="336" spans="1:10" x14ac:dyDescent="0.15">
      <c r="A336" s="1">
        <v>15</v>
      </c>
      <c r="B336" s="1" t="s">
        <v>112</v>
      </c>
      <c r="C336" s="1">
        <v>11</v>
      </c>
      <c r="D336" s="1" t="s">
        <v>23</v>
      </c>
      <c r="E336" s="6">
        <f>IF('質指数（労働）'!E336&gt;0,LN('質指数（労働）'!E336),0)</f>
        <v>-8.3945802779581274E-2</v>
      </c>
      <c r="F336" s="6">
        <f>IF('質指数（労働）'!F336&gt;0,LN('質指数（労働）'!F336),0)</f>
        <v>-8.4050729286082482E-2</v>
      </c>
      <c r="G336" s="6">
        <f>IF('質指数（労働）'!G336&gt;0,LN('質指数（労働）'!G336),0)</f>
        <v>-9.9072366233525125E-2</v>
      </c>
      <c r="H336" s="6">
        <f>IF('質指数（労働）'!H336&gt;0,LN('質指数（労働）'!H336),0)</f>
        <v>-4.5750788902102456E-2</v>
      </c>
      <c r="I336" s="6">
        <f>IF('質指数（労働）'!I336&gt;0,LN('質指数（労働）'!I336),0)</f>
        <v>-4.66721394112109E-2</v>
      </c>
      <c r="J336" s="6">
        <f>IF('質指数（労働）'!J336&gt;0,LN('質指数（労働）'!J336),0)</f>
        <v>-4.7579653849298305E-2</v>
      </c>
    </row>
    <row r="337" spans="1:10" x14ac:dyDescent="0.15">
      <c r="A337" s="1">
        <v>15</v>
      </c>
      <c r="B337" s="1" t="s">
        <v>112</v>
      </c>
      <c r="C337" s="1">
        <v>12</v>
      </c>
      <c r="D337" s="1" t="s">
        <v>24</v>
      </c>
      <c r="E337" s="6">
        <f>IF('質指数（労働）'!E337&gt;0,LN('質指数（労働）'!E337),0)</f>
        <v>-0.30681483904520207</v>
      </c>
      <c r="F337" s="6">
        <f>IF('質指数（労働）'!F337&gt;0,LN('質指数（労働）'!F337),0)</f>
        <v>-0.3018624621030645</v>
      </c>
      <c r="G337" s="6">
        <f>IF('質指数（労働）'!G337&gt;0,LN('質指数（労働）'!G337),0)</f>
        <v>-0.30105840569762932</v>
      </c>
      <c r="H337" s="6">
        <f>IF('質指数（労働）'!H337&gt;0,LN('質指数（労働）'!H337),0)</f>
        <v>-0.15771636965706112</v>
      </c>
      <c r="I337" s="6">
        <f>IF('質指数（労働）'!I337&gt;0,LN('質指数（労働）'!I337),0)</f>
        <v>-0.11066648029401699</v>
      </c>
      <c r="J337" s="6">
        <f>IF('質指数（労働）'!J337&gt;0,LN('質指数（労働）'!J337),0)</f>
        <v>-0.104648581402292</v>
      </c>
    </row>
    <row r="338" spans="1:10" x14ac:dyDescent="0.15">
      <c r="A338" s="1">
        <v>15</v>
      </c>
      <c r="B338" s="1" t="s">
        <v>112</v>
      </c>
      <c r="C338" s="1">
        <v>13</v>
      </c>
      <c r="D338" s="1" t="s">
        <v>25</v>
      </c>
      <c r="E338" s="6">
        <f>IF('質指数（労働）'!E338&gt;0,LN('質指数（労働）'!E338),0)</f>
        <v>-9.067540102985501E-2</v>
      </c>
      <c r="F338" s="6">
        <f>IF('質指数（労働）'!F338&gt;0,LN('質指数（労働）'!F338),0)</f>
        <v>-0.11118000479176655</v>
      </c>
      <c r="G338" s="6">
        <f>IF('質指数（労働）'!G338&gt;0,LN('質指数（労働）'!G338),0)</f>
        <v>-0.11484270689321233</v>
      </c>
      <c r="H338" s="6">
        <f>IF('質指数（労働）'!H338&gt;0,LN('質指数（労働）'!H338),0)</f>
        <v>-5.7298920552386695E-2</v>
      </c>
      <c r="I338" s="6">
        <f>IF('質指数（労働）'!I338&gt;0,LN('質指数（労働）'!I338),0)</f>
        <v>-6.8071647107399672E-2</v>
      </c>
      <c r="J338" s="6">
        <f>IF('質指数（労働）'!J338&gt;0,LN('質指数（労働）'!J338),0)</f>
        <v>-6.9542107906169964E-2</v>
      </c>
    </row>
    <row r="339" spans="1:10" x14ac:dyDescent="0.15">
      <c r="A339" s="1">
        <v>15</v>
      </c>
      <c r="B339" s="1" t="s">
        <v>112</v>
      </c>
      <c r="C339" s="1">
        <v>14</v>
      </c>
      <c r="D339" s="1" t="s">
        <v>26</v>
      </c>
      <c r="E339" s="6">
        <f>IF('質指数（労働）'!E339&gt;0,LN('質指数（労働）'!E339),0)</f>
        <v>-0.16293715567866143</v>
      </c>
      <c r="F339" s="6">
        <f>IF('質指数（労働）'!F339&gt;0,LN('質指数（労働）'!F339),0)</f>
        <v>-0.23035896986555263</v>
      </c>
      <c r="G339" s="6">
        <f>IF('質指数（労働）'!G339&gt;0,LN('質指数（労働）'!G339),0)</f>
        <v>-0.23781428109257735</v>
      </c>
      <c r="H339" s="6">
        <f>IF('質指数（労働）'!H339&gt;0,LN('質指数（労働）'!H339),0)</f>
        <v>-0.12846013937523459</v>
      </c>
      <c r="I339" s="6">
        <f>IF('質指数（労働）'!I339&gt;0,LN('質指数（労働）'!I339),0)</f>
        <v>-0.10210746500076914</v>
      </c>
      <c r="J339" s="6">
        <f>IF('質指数（労働）'!J339&gt;0,LN('質指数（労働）'!J339),0)</f>
        <v>-0.10460664449257909</v>
      </c>
    </row>
    <row r="340" spans="1:10" x14ac:dyDescent="0.15">
      <c r="A340" s="1">
        <v>15</v>
      </c>
      <c r="B340" s="1" t="s">
        <v>112</v>
      </c>
      <c r="C340" s="1">
        <v>15</v>
      </c>
      <c r="D340" s="1" t="s">
        <v>27</v>
      </c>
      <c r="E340" s="6">
        <f>IF('質指数（労働）'!E340&gt;0,LN('質指数（労働）'!E340),0)</f>
        <v>-0.25618931285321295</v>
      </c>
      <c r="F340" s="6">
        <f>IF('質指数（労働）'!F340&gt;0,LN('質指数（労働）'!F340),0)</f>
        <v>-0.27924896083093914</v>
      </c>
      <c r="G340" s="6">
        <f>IF('質指数（労働）'!G340&gt;0,LN('質指数（労働）'!G340),0)</f>
        <v>-0.26914234248767827</v>
      </c>
      <c r="H340" s="6">
        <f>IF('質指数（労働）'!H340&gt;0,LN('質指数（労働）'!H340),0)</f>
        <v>-0.19221483252466592</v>
      </c>
      <c r="I340" s="6">
        <f>IF('質指数（労働）'!I340&gt;0,LN('質指数（労働）'!I340),0)</f>
        <v>-0.13045268160753562</v>
      </c>
      <c r="J340" s="6">
        <f>IF('質指数（労働）'!J340&gt;0,LN('質指数（労働）'!J340),0)</f>
        <v>-0.1175572372329198</v>
      </c>
    </row>
    <row r="341" spans="1:10" x14ac:dyDescent="0.15">
      <c r="A341" s="1">
        <v>15</v>
      </c>
      <c r="B341" s="1" t="s">
        <v>283</v>
      </c>
      <c r="C341" s="1">
        <v>16</v>
      </c>
      <c r="D341" s="1" t="s">
        <v>10</v>
      </c>
      <c r="E341" s="6">
        <f>IF('質指数（労働）'!E341&gt;0,LN('質指数（労働）'!E341),0)</f>
        <v>-0.11498049676755939</v>
      </c>
      <c r="F341" s="6">
        <f>IF('質指数（労働）'!F341&gt;0,LN('質指数（労働）'!F341),0)</f>
        <v>-0.12141949987676641</v>
      </c>
      <c r="G341" s="6">
        <f>IF('質指数（労働）'!G341&gt;0,LN('質指数（労働）'!G341),0)</f>
        <v>-9.9242606141269271E-2</v>
      </c>
      <c r="H341" s="6">
        <f>IF('質指数（労働）'!H341&gt;0,LN('質指数（労働）'!H341),0)</f>
        <v>-6.9925425018039236E-2</v>
      </c>
      <c r="I341" s="6">
        <f>IF('質指数（労働）'!I341&gt;0,LN('質指数（労働）'!I341),0)</f>
        <v>-4.1957067357720701E-2</v>
      </c>
      <c r="J341" s="6">
        <f>IF('質指数（労働）'!J341&gt;0,LN('質指数（労働）'!J341),0)</f>
        <v>-2.7729724991734549E-2</v>
      </c>
    </row>
    <row r="342" spans="1:10" x14ac:dyDescent="0.15">
      <c r="A342" s="1">
        <v>15</v>
      </c>
      <c r="B342" s="1" t="s">
        <v>111</v>
      </c>
      <c r="C342" s="1">
        <v>17</v>
      </c>
      <c r="D342" s="1" t="s">
        <v>11</v>
      </c>
      <c r="E342" s="6">
        <f>IF('質指数（労働）'!E342&gt;0,LN('質指数（労働）'!E342),0)</f>
        <v>0.13732319978706517</v>
      </c>
      <c r="F342" s="6">
        <f>IF('質指数（労働）'!F342&gt;0,LN('質指数（労働）'!F342),0)</f>
        <v>3.2020057678690214E-3</v>
      </c>
      <c r="G342" s="6">
        <f>IF('質指数（労働）'!G342&gt;0,LN('質指数（労働）'!G342),0)</f>
        <v>5.3028917358551378E-3</v>
      </c>
      <c r="H342" s="6">
        <f>IF('質指数（労働）'!H342&gt;0,LN('質指数（労働）'!H342),0)</f>
        <v>9.5922425748412296E-2</v>
      </c>
      <c r="I342" s="6">
        <f>IF('質指数（労働）'!I342&gt;0,LN('質指数（労働）'!I342),0)</f>
        <v>4.6568768383109707E-2</v>
      </c>
      <c r="J342" s="6">
        <f>IF('質指数（労働）'!J342&gt;0,LN('質指数（労働）'!J342),0)</f>
        <v>2.066991779332851E-2</v>
      </c>
    </row>
    <row r="343" spans="1:10" x14ac:dyDescent="0.15">
      <c r="A343" s="1">
        <v>15</v>
      </c>
      <c r="B343" s="1" t="s">
        <v>111</v>
      </c>
      <c r="C343" s="1">
        <v>18</v>
      </c>
      <c r="D343" s="1" t="s">
        <v>12</v>
      </c>
      <c r="E343" s="6">
        <f>IF('質指数（労働）'!E343&gt;0,LN('質指数（労働）'!E343),0)</f>
        <v>-0.29166833062890468</v>
      </c>
      <c r="F343" s="6">
        <f>IF('質指数（労働）'!F343&gt;0,LN('質指数（労働）'!F343),0)</f>
        <v>-0.27974821320112631</v>
      </c>
      <c r="G343" s="6">
        <f>IF('質指数（労働）'!G343&gt;0,LN('質指数（労働）'!G343),0)</f>
        <v>-0.23945661170019772</v>
      </c>
      <c r="H343" s="6">
        <f>IF('質指数（労働）'!H343&gt;0,LN('質指数（労働）'!H343),0)</f>
        <v>-0.20509538210952136</v>
      </c>
      <c r="I343" s="6">
        <f>IF('質指数（労働）'!I343&gt;0,LN('質指数（労働）'!I343),0)</f>
        <v>-0.20625899033635209</v>
      </c>
      <c r="J343" s="6">
        <f>IF('質指数（労働）'!J343&gt;0,LN('質指数（労働）'!J343),0)</f>
        <v>-0.1880532629127335</v>
      </c>
    </row>
    <row r="344" spans="1:10" x14ac:dyDescent="0.15">
      <c r="A344" s="1">
        <v>15</v>
      </c>
      <c r="B344" s="1" t="s">
        <v>111</v>
      </c>
      <c r="C344" s="1">
        <v>19</v>
      </c>
      <c r="D344" s="1" t="s">
        <v>13</v>
      </c>
      <c r="E344" s="6">
        <f>IF('質指数（労働）'!E344&gt;0,LN('質指数（労働）'!E344),0)</f>
        <v>-0.12629107855015376</v>
      </c>
      <c r="F344" s="6">
        <f>IF('質指数（労働）'!F344&gt;0,LN('質指数（労働）'!F344),0)</f>
        <v>-0.1090993185621764</v>
      </c>
      <c r="G344" s="6">
        <f>IF('質指数（労働）'!G344&gt;0,LN('質指数（労働）'!G344),0)</f>
        <v>-4.7196199081246698E-2</v>
      </c>
      <c r="H344" s="6">
        <f>IF('質指数（労働）'!H344&gt;0,LN('質指数（労働）'!H344),0)</f>
        <v>6.5206348648645688E-3</v>
      </c>
      <c r="I344" s="6">
        <f>IF('質指数（労働）'!I344&gt;0,LN('質指数（労働）'!I344),0)</f>
        <v>-3.0047867821335842E-2</v>
      </c>
      <c r="J344" s="6">
        <f>IF('質指数（労働）'!J344&gt;0,LN('質指数（労働）'!J344),0)</f>
        <v>-5.0989037094477538E-2</v>
      </c>
    </row>
    <row r="345" spans="1:10" x14ac:dyDescent="0.15">
      <c r="A345" s="1">
        <v>15</v>
      </c>
      <c r="B345" s="1" t="s">
        <v>111</v>
      </c>
      <c r="C345" s="1">
        <v>20</v>
      </c>
      <c r="D345" s="1" t="s">
        <v>14</v>
      </c>
      <c r="E345" s="6">
        <f>IF('質指数（労働）'!E345&gt;0,LN('質指数（労働）'!E345),0)</f>
        <v>-0.22627686578379563</v>
      </c>
      <c r="F345" s="6">
        <f>IF('質指数（労働）'!F345&gt;0,LN('質指数（労働）'!F345),0)</f>
        <v>-0.13442289272796767</v>
      </c>
      <c r="G345" s="6">
        <f>IF('質指数（労働）'!G345&gt;0,LN('質指数（労働）'!G345),0)</f>
        <v>-0.11810322340651641</v>
      </c>
      <c r="H345" s="6">
        <f>IF('質指数（労働）'!H345&gt;0,LN('質指数（労働）'!H345),0)</f>
        <v>-8.4355378980497039E-2</v>
      </c>
      <c r="I345" s="6">
        <f>IF('質指数（労働）'!I345&gt;0,LN('質指数（労働）'!I345),0)</f>
        <v>-0.10992513315292711</v>
      </c>
      <c r="J345" s="6">
        <f>IF('質指数（労働）'!J345&gt;0,LN('質指数（労働）'!J345),0)</f>
        <v>-9.0728880538410203E-2</v>
      </c>
    </row>
    <row r="346" spans="1:10" x14ac:dyDescent="0.15">
      <c r="A346" s="1">
        <v>15</v>
      </c>
      <c r="B346" s="1" t="s">
        <v>111</v>
      </c>
      <c r="C346" s="1">
        <v>21</v>
      </c>
      <c r="D346" s="1" t="s">
        <v>15</v>
      </c>
      <c r="E346" s="6">
        <f>IF('質指数（労働）'!E346&gt;0,LN('質指数（労働）'!E346),0)</f>
        <v>2.3833652678543024E-2</v>
      </c>
      <c r="F346" s="6">
        <f>IF('質指数（労働）'!F346&gt;0,LN('質指数（労働）'!F346),0)</f>
        <v>1.4141318209016434E-2</v>
      </c>
      <c r="G346" s="6">
        <f>IF('質指数（労働）'!G346&gt;0,LN('質指数（労働）'!G346),0)</f>
        <v>1.1881934329764025E-2</v>
      </c>
      <c r="H346" s="6">
        <f>IF('質指数（労働）'!H346&gt;0,LN('質指数（労働）'!H346),0)</f>
        <v>-2.0827417462403429E-2</v>
      </c>
      <c r="I346" s="6">
        <f>IF('質指数（労働）'!I346&gt;0,LN('質指数（労働）'!I346),0)</f>
        <v>-4.0002235837091019E-2</v>
      </c>
      <c r="J346" s="6">
        <f>IF('質指数（労働）'!J346&gt;0,LN('質指数（労働）'!J346),0)</f>
        <v>-5.2313879596869957E-2</v>
      </c>
    </row>
    <row r="347" spans="1:10" x14ac:dyDescent="0.15">
      <c r="A347" s="1">
        <v>15</v>
      </c>
      <c r="B347" s="1" t="s">
        <v>110</v>
      </c>
      <c r="C347" s="1">
        <v>22</v>
      </c>
      <c r="D347" s="1" t="s">
        <v>7</v>
      </c>
      <c r="E347" s="6">
        <f>IF('質指数（労働）'!E347&gt;0,LN('質指数（労働）'!E347),0)</f>
        <v>-0.16440351348757226</v>
      </c>
      <c r="F347" s="6">
        <f>IF('質指数（労働）'!F347&gt;0,LN('質指数（労働）'!F347),0)</f>
        <v>-0.20345373134284336</v>
      </c>
      <c r="G347" s="6">
        <f>IF('質指数（労働）'!G347&gt;0,LN('質指数（労働）'!G347),0)</f>
        <v>-0.1550858270690236</v>
      </c>
      <c r="H347" s="6">
        <f>IF('質指数（労働）'!H347&gt;0,LN('質指数（労働）'!H347),0)</f>
        <v>-0.10259017271797764</v>
      </c>
      <c r="I347" s="6">
        <f>IF('質指数（労働）'!I347&gt;0,LN('質指数（労働）'!I347),0)</f>
        <v>-9.1978611843131095E-2</v>
      </c>
      <c r="J347" s="6">
        <f>IF('質指数（労働）'!J347&gt;0,LN('質指数（労働）'!J347),0)</f>
        <v>-8.2503047937184812E-2</v>
      </c>
    </row>
    <row r="348" spans="1:10" x14ac:dyDescent="0.15">
      <c r="A348" s="1">
        <v>15</v>
      </c>
      <c r="B348" s="1" t="s">
        <v>110</v>
      </c>
      <c r="C348" s="1">
        <v>23</v>
      </c>
      <c r="D348" s="1" t="s">
        <v>28</v>
      </c>
      <c r="E348" s="6">
        <f>IF('質指数（労働）'!E348&gt;0,LN('質指数（労働）'!E348),0)</f>
        <v>0.14559375174823758</v>
      </c>
      <c r="F348" s="6">
        <f>IF('質指数（労働）'!F348&gt;0,LN('質指数（労働）'!F348),0)</f>
        <v>0.10819797433833624</v>
      </c>
      <c r="G348" s="6">
        <f>IF('質指数（労働）'!G348&gt;0,LN('質指数（労働）'!G348),0)</f>
        <v>0.11506252462175418</v>
      </c>
      <c r="H348" s="6">
        <f>IF('質指数（労働）'!H348&gt;0,LN('質指数（労働）'!H348),0)</f>
        <v>0.13251520345949538</v>
      </c>
      <c r="I348" s="6">
        <f>IF('質指数（労働）'!I348&gt;0,LN('質指数（労働）'!I348),0)</f>
        <v>0.14078943339105088</v>
      </c>
      <c r="J348" s="6">
        <f>IF('質指数（労働）'!J348&gt;0,LN('質指数（労働）'!J348),0)</f>
        <v>0.14751635970392601</v>
      </c>
    </row>
    <row r="349" spans="1:10" x14ac:dyDescent="0.15">
      <c r="A349" s="1">
        <v>16</v>
      </c>
      <c r="B349" s="1" t="s">
        <v>114</v>
      </c>
      <c r="C349" s="1">
        <v>1</v>
      </c>
      <c r="D349" s="1" t="s">
        <v>8</v>
      </c>
      <c r="E349" s="6">
        <f>IF('質指数（労働）'!E349&gt;0,LN('質指数（労働）'!E349),0)</f>
        <v>-0.80749394435411359</v>
      </c>
      <c r="F349" s="6">
        <f>IF('質指数（労働）'!F349&gt;0,LN('質指数（労働）'!F349),0)</f>
        <v>-0.75329560831642073</v>
      </c>
      <c r="G349" s="6">
        <f>IF('質指数（労働）'!G349&gt;0,LN('質指数（労働）'!G349),0)</f>
        <v>-0.72576928696112775</v>
      </c>
      <c r="H349" s="6">
        <f>IF('質指数（労働）'!H349&gt;0,LN('質指数（労働）'!H349),0)</f>
        <v>-0.58119195886600505</v>
      </c>
      <c r="I349" s="6">
        <f>IF('質指数（労働）'!I349&gt;0,LN('質指数（労働）'!I349),0)</f>
        <v>-0.42666806862191975</v>
      </c>
      <c r="J349" s="6">
        <f>IF('質指数（労働）'!J349&gt;0,LN('質指数（労働）'!J349),0)</f>
        <v>-0.37688317870458066</v>
      </c>
    </row>
    <row r="350" spans="1:10" x14ac:dyDescent="0.15">
      <c r="A350" s="1">
        <v>16</v>
      </c>
      <c r="B350" s="1" t="s">
        <v>114</v>
      </c>
      <c r="C350" s="1">
        <v>2</v>
      </c>
      <c r="D350" s="1" t="s">
        <v>9</v>
      </c>
      <c r="E350" s="6">
        <f>IF('質指数（労働）'!E350&gt;0,LN('質指数（労働）'!E350),0)</f>
        <v>0.94677791342792039</v>
      </c>
      <c r="F350" s="6">
        <f>IF('質指数（労働）'!F350&gt;0,LN('質指数（労働）'!F350),0)</f>
        <v>0.65646857059651453</v>
      </c>
      <c r="G350" s="6">
        <f>IF('質指数（労働）'!G350&gt;0,LN('質指数（労働）'!G350),0)</f>
        <v>0.27527243410715702</v>
      </c>
      <c r="H350" s="6">
        <f>IF('質指数（労働）'!H350&gt;0,LN('質指数（労働）'!H350),0)</f>
        <v>0.27347926876607292</v>
      </c>
      <c r="I350" s="6">
        <f>IF('質指数（労働）'!I350&gt;0,LN('質指数（労働）'!I350),0)</f>
        <v>0.19774900149379593</v>
      </c>
      <c r="J350" s="6">
        <f>IF('質指数（労働）'!J350&gt;0,LN('質指数（労働）'!J350),0)</f>
        <v>0.15708389486825966</v>
      </c>
    </row>
    <row r="351" spans="1:10" x14ac:dyDescent="0.15">
      <c r="A351" s="1">
        <v>16</v>
      </c>
      <c r="B351" s="1" t="s">
        <v>115</v>
      </c>
      <c r="C351" s="1">
        <v>3</v>
      </c>
      <c r="D351" s="1" t="s">
        <v>16</v>
      </c>
      <c r="E351" s="6">
        <f>IF('質指数（労働）'!E351&gt;0,LN('質指数（労働）'!E351),0)</f>
        <v>-0.26897505906034319</v>
      </c>
      <c r="F351" s="6">
        <f>IF('質指数（労働）'!F351&gt;0,LN('質指数（労働）'!F351),0)</f>
        <v>-0.28349604939522283</v>
      </c>
      <c r="G351" s="6">
        <f>IF('質指数（労働）'!G351&gt;0,LN('質指数（労働）'!G351),0)</f>
        <v>-0.28330166924097566</v>
      </c>
      <c r="H351" s="6">
        <f>IF('質指数（労働）'!H351&gt;0,LN('質指数（労働）'!H351),0)</f>
        <v>-0.225294160973317</v>
      </c>
      <c r="I351" s="6">
        <f>IF('質指数（労働）'!I351&gt;0,LN('質指数（労働）'!I351),0)</f>
        <v>-0.21717201420917231</v>
      </c>
      <c r="J351" s="6">
        <f>IF('質指数（労働）'!J351&gt;0,LN('質指数（労働）'!J351),0)</f>
        <v>-0.21129270515368273</v>
      </c>
    </row>
    <row r="352" spans="1:10" x14ac:dyDescent="0.15">
      <c r="A352" s="1">
        <v>16</v>
      </c>
      <c r="B352" s="1" t="s">
        <v>115</v>
      </c>
      <c r="C352" s="1">
        <v>4</v>
      </c>
      <c r="D352" s="1" t="s">
        <v>17</v>
      </c>
      <c r="E352" s="6">
        <f>IF('質指数（労働）'!E352&gt;0,LN('質指数（労働）'!E352),0)</f>
        <v>-0.40770865095382747</v>
      </c>
      <c r="F352" s="6">
        <f>IF('質指数（労働）'!F352&gt;0,LN('質指数（労働）'!F352),0)</f>
        <v>-0.43078183171983453</v>
      </c>
      <c r="G352" s="6">
        <f>IF('質指数（労働）'!G352&gt;0,LN('質指数（労働）'!G352),0)</f>
        <v>-0.41837306017771164</v>
      </c>
      <c r="H352" s="6">
        <f>IF('質指数（労働）'!H352&gt;0,LN('質指数（労働）'!H352),0)</f>
        <v>-0.35399893092221868</v>
      </c>
      <c r="I352" s="6">
        <f>IF('質指数（労働）'!I352&gt;0,LN('質指数（労働）'!I352),0)</f>
        <v>-0.3084988476676877</v>
      </c>
      <c r="J352" s="6">
        <f>IF('質指数（労働）'!J352&gt;0,LN('質指数（労働）'!J352),0)</f>
        <v>-0.29114896196821688</v>
      </c>
    </row>
    <row r="353" spans="1:10" x14ac:dyDescent="0.15">
      <c r="A353" s="1">
        <v>16</v>
      </c>
      <c r="B353" s="1" t="s">
        <v>115</v>
      </c>
      <c r="C353" s="1">
        <v>5</v>
      </c>
      <c r="D353" s="1" t="s">
        <v>18</v>
      </c>
      <c r="E353" s="6">
        <f>IF('質指数（労働）'!E353&gt;0,LN('質指数（労働）'!E353),0)</f>
        <v>-0.17004931017645072</v>
      </c>
      <c r="F353" s="6">
        <f>IF('質指数（労働）'!F353&gt;0,LN('質指数（労働）'!F353),0)</f>
        <v>-0.14946254721653307</v>
      </c>
      <c r="G353" s="6">
        <f>IF('質指数（労働）'!G353&gt;0,LN('質指数（労働）'!G353),0)</f>
        <v>-0.15025385842048319</v>
      </c>
      <c r="H353" s="6">
        <f>IF('質指数（労働）'!H353&gt;0,LN('質指数（労働）'!H353),0)</f>
        <v>-8.2210485152263146E-2</v>
      </c>
      <c r="I353" s="6">
        <f>IF('質指数（労働）'!I353&gt;0,LN('質指数（労働）'!I353),0)</f>
        <v>-6.9078366311215514E-2</v>
      </c>
      <c r="J353" s="6">
        <f>IF('質指数（労働）'!J353&gt;0,LN('質指数（労働）'!J353),0)</f>
        <v>-6.3425987314307514E-2</v>
      </c>
    </row>
    <row r="354" spans="1:10" x14ac:dyDescent="0.15">
      <c r="A354" s="1">
        <v>16</v>
      </c>
      <c r="B354" s="1" t="s">
        <v>115</v>
      </c>
      <c r="C354" s="1">
        <v>6</v>
      </c>
      <c r="D354" s="1" t="s">
        <v>2</v>
      </c>
      <c r="E354" s="6">
        <f>IF('質指数（労働）'!E354&gt;0,LN('質指数（労働）'!E354),0)</f>
        <v>-9.20933351824757E-2</v>
      </c>
      <c r="F354" s="6">
        <f>IF('質指数（労働）'!F354&gt;0,LN('質指数（労働）'!F354),0)</f>
        <v>-4.2398271906352106E-2</v>
      </c>
      <c r="G354" s="6">
        <f>IF('質指数（労働）'!G354&gt;0,LN('質指数（労働）'!G354),0)</f>
        <v>-3.2849926348468089E-2</v>
      </c>
      <c r="H354" s="6">
        <f>IF('質指数（労働）'!H354&gt;0,LN('質指数（労働）'!H354),0)</f>
        <v>3.5395944369337823E-2</v>
      </c>
      <c r="I354" s="6">
        <f>IF('質指数（労働）'!I354&gt;0,LN('質指数（労働）'!I354),0)</f>
        <v>2.2256383711016025E-2</v>
      </c>
      <c r="J354" s="6">
        <f>IF('質指数（労働）'!J354&gt;0,LN('質指数（労働）'!J354),0)</f>
        <v>2.126405445789736E-2</v>
      </c>
    </row>
    <row r="355" spans="1:10" x14ac:dyDescent="0.15">
      <c r="A355" s="1">
        <v>16</v>
      </c>
      <c r="B355" s="1" t="s">
        <v>115</v>
      </c>
      <c r="C355" s="1">
        <v>7</v>
      </c>
      <c r="D355" s="1" t="s">
        <v>19</v>
      </c>
      <c r="E355" s="6">
        <f>IF('質指数（労働）'!E355&gt;0,LN('質指数（労働）'!E355),0)</f>
        <v>5.9974974266905193E-2</v>
      </c>
      <c r="F355" s="6">
        <f>IF('質指数（労働）'!F355&gt;0,LN('質指数（労働）'!F355),0)</f>
        <v>1.4581729157018919E-2</v>
      </c>
      <c r="G355" s="6">
        <f>IF('質指数（労働）'!G355&gt;0,LN('質指数（労働）'!G355),0)</f>
        <v>7.4301192486744563E-2</v>
      </c>
      <c r="H355" s="6">
        <f>IF('質指数（労働）'!H355&gt;0,LN('質指数（労働）'!H355),0)</f>
        <v>0.10217328174062221</v>
      </c>
      <c r="I355" s="6">
        <f>IF('質指数（労働）'!I355&gt;0,LN('質指数（労働）'!I355),0)</f>
        <v>3.9540011465716514E-2</v>
      </c>
      <c r="J355" s="6">
        <f>IF('質指数（労働）'!J355&gt;0,LN('質指数（労働）'!J355),0)</f>
        <v>1.1210828681646213E-2</v>
      </c>
    </row>
    <row r="356" spans="1:10" x14ac:dyDescent="0.15">
      <c r="A356" s="1">
        <v>16</v>
      </c>
      <c r="B356" s="1" t="s">
        <v>115</v>
      </c>
      <c r="C356" s="1">
        <v>8</v>
      </c>
      <c r="D356" s="1" t="s">
        <v>20</v>
      </c>
      <c r="E356" s="6">
        <f>IF('質指数（労働）'!E356&gt;0,LN('質指数（労働）'!E356),0)</f>
        <v>-0.15692535080813824</v>
      </c>
      <c r="F356" s="6">
        <f>IF('質指数（労働）'!F356&gt;0,LN('質指数（労働）'!F356),0)</f>
        <v>-0.14110780514313379</v>
      </c>
      <c r="G356" s="6">
        <f>IF('質指数（労働）'!G356&gt;0,LN('質指数（労働）'!G356),0)</f>
        <v>-0.13008631615092237</v>
      </c>
      <c r="H356" s="6">
        <f>IF('質指数（労働）'!H356&gt;0,LN('質指数（労働）'!H356),0)</f>
        <v>-5.9668541272816282E-2</v>
      </c>
      <c r="I356" s="6">
        <f>IF('質指数（労働）'!I356&gt;0,LN('質指数（労働）'!I356),0)</f>
        <v>-7.9119654029225189E-2</v>
      </c>
      <c r="J356" s="6">
        <f>IF('質指数（労働）'!J356&gt;0,LN('質指数（労働）'!J356),0)</f>
        <v>-7.5606420734293384E-2</v>
      </c>
    </row>
    <row r="357" spans="1:10" x14ac:dyDescent="0.15">
      <c r="A357" s="1">
        <v>16</v>
      </c>
      <c r="B357" s="1" t="s">
        <v>115</v>
      </c>
      <c r="C357" s="1">
        <v>9</v>
      </c>
      <c r="D357" s="1" t="s">
        <v>21</v>
      </c>
      <c r="E357" s="6">
        <f>IF('質指数（労働）'!E357&gt;0,LN('質指数（労働）'!E357),0)</f>
        <v>-6.6125871925393279E-2</v>
      </c>
      <c r="F357" s="6">
        <f>IF('質指数（労働）'!F357&gt;0,LN('質指数（労働）'!F357),0)</f>
        <v>-4.3988592454825427E-2</v>
      </c>
      <c r="G357" s="6">
        <f>IF('質指数（労働）'!G357&gt;0,LN('質指数（労働）'!G357),0)</f>
        <v>-3.56870292993118E-2</v>
      </c>
      <c r="H357" s="6">
        <f>IF('質指数（労働）'!H357&gt;0,LN('質指数（労働）'!H357),0)</f>
        <v>-7.0242028804974521E-3</v>
      </c>
      <c r="I357" s="6">
        <f>IF('質指数（労働）'!I357&gt;0,LN('質指数（労働）'!I357),0)</f>
        <v>-4.6975009389683638E-2</v>
      </c>
      <c r="J357" s="6">
        <f>IF('質指数（労働）'!J357&gt;0,LN('質指数（労働）'!J357),0)</f>
        <v>-5.3260666395686551E-2</v>
      </c>
    </row>
    <row r="358" spans="1:10" x14ac:dyDescent="0.15">
      <c r="A358" s="1">
        <v>16</v>
      </c>
      <c r="B358" s="1" t="s">
        <v>115</v>
      </c>
      <c r="C358" s="1">
        <v>10</v>
      </c>
      <c r="D358" s="1" t="s">
        <v>22</v>
      </c>
      <c r="E358" s="6">
        <f>IF('質指数（労働）'!E358&gt;0,LN('質指数（労働）'!E358),0)</f>
        <v>-0.11133020424059492</v>
      </c>
      <c r="F358" s="6">
        <f>IF('質指数（労働）'!F358&gt;0,LN('質指数（労働）'!F358),0)</f>
        <v>-0.14054022030497226</v>
      </c>
      <c r="G358" s="6">
        <f>IF('質指数（労働）'!G358&gt;0,LN('質指数（労働）'!G358),0)</f>
        <v>-0.12196233929025191</v>
      </c>
      <c r="H358" s="6">
        <f>IF('質指数（労働）'!H358&gt;0,LN('質指数（労働）'!H358),0)</f>
        <v>-7.2301082817404258E-2</v>
      </c>
      <c r="I358" s="6">
        <f>IF('質指数（労働）'!I358&gt;0,LN('質指数（労働）'!I358),0)</f>
        <v>-6.2082794220443036E-2</v>
      </c>
      <c r="J358" s="6">
        <f>IF('質指数（労働）'!J358&gt;0,LN('質指数（労働）'!J358),0)</f>
        <v>-6.4838854515576666E-2</v>
      </c>
    </row>
    <row r="359" spans="1:10" x14ac:dyDescent="0.15">
      <c r="A359" s="1">
        <v>16</v>
      </c>
      <c r="B359" s="1" t="s">
        <v>115</v>
      </c>
      <c r="C359" s="1">
        <v>11</v>
      </c>
      <c r="D359" s="1" t="s">
        <v>23</v>
      </c>
      <c r="E359" s="6">
        <f>IF('質指数（労働）'!E359&gt;0,LN('質指数（労働）'!E359),0)</f>
        <v>-6.7429005301474818E-2</v>
      </c>
      <c r="F359" s="6">
        <f>IF('質指数（労働）'!F359&gt;0,LN('質指数（労働）'!F359),0)</f>
        <v>-5.0108654445825851E-2</v>
      </c>
      <c r="G359" s="6">
        <f>IF('質指数（労働）'!G359&gt;0,LN('質指数（労働）'!G359),0)</f>
        <v>-5.9521177586077924E-2</v>
      </c>
      <c r="H359" s="6">
        <f>IF('質指数（労働）'!H359&gt;0,LN('質指数（労働）'!H359),0)</f>
        <v>-4.2890119535964029E-3</v>
      </c>
      <c r="I359" s="6">
        <f>IF('質指数（労働）'!I359&gt;0,LN('質指数（労働）'!I359),0)</f>
        <v>-3.920029971143945E-3</v>
      </c>
      <c r="J359" s="6">
        <f>IF('質指数（労働）'!J359&gt;0,LN('質指数（労働）'!J359),0)</f>
        <v>-1.2242132631307369E-3</v>
      </c>
    </row>
    <row r="360" spans="1:10" x14ac:dyDescent="0.15">
      <c r="A360" s="1">
        <v>16</v>
      </c>
      <c r="B360" s="1" t="s">
        <v>284</v>
      </c>
      <c r="C360" s="1">
        <v>12</v>
      </c>
      <c r="D360" s="1" t="s">
        <v>24</v>
      </c>
      <c r="E360" s="6">
        <f>IF('質指数（労働）'!E360&gt;0,LN('質指数（労働）'!E360),0)</f>
        <v>-0.28727060392579873</v>
      </c>
      <c r="F360" s="6">
        <f>IF('質指数（労働）'!F360&gt;0,LN('質指数（労働）'!F360),0)</f>
        <v>-0.25586904421408907</v>
      </c>
      <c r="G360" s="6">
        <f>IF('質指数（労働）'!G360&gt;0,LN('質指数（労働）'!G360),0)</f>
        <v>-0.25138404137604192</v>
      </c>
      <c r="H360" s="6">
        <f>IF('質指数（労働）'!H360&gt;0,LN('質指数（労働）'!H360),0)</f>
        <v>-0.10511458874652822</v>
      </c>
      <c r="I360" s="6">
        <f>IF('質指数（労働）'!I360&gt;0,LN('質指数（労働）'!I360),0)</f>
        <v>-5.3328401684444832E-2</v>
      </c>
      <c r="J360" s="6">
        <f>IF('質指数（労働）'!J360&gt;0,LN('質指数（労働）'!J360),0)</f>
        <v>-4.3603681651584521E-2</v>
      </c>
    </row>
    <row r="361" spans="1:10" x14ac:dyDescent="0.15">
      <c r="A361" s="1">
        <v>16</v>
      </c>
      <c r="B361" s="1" t="s">
        <v>115</v>
      </c>
      <c r="C361" s="1">
        <v>13</v>
      </c>
      <c r="D361" s="1" t="s">
        <v>25</v>
      </c>
      <c r="E361" s="6">
        <f>IF('質指数（労働）'!E361&gt;0,LN('質指数（労働）'!E361),0)</f>
        <v>-7.7935928097729562E-2</v>
      </c>
      <c r="F361" s="6">
        <f>IF('質指数（労働）'!F361&gt;0,LN('質指数（労働）'!F361),0)</f>
        <v>-8.7971072995044239E-2</v>
      </c>
      <c r="G361" s="6">
        <f>IF('質指数（労働）'!G361&gt;0,LN('質指数（労働）'!G361),0)</f>
        <v>-8.7101203387459886E-2</v>
      </c>
      <c r="H361" s="6">
        <f>IF('質指数（労働）'!H361&gt;0,LN('質指数（労働）'!H361),0)</f>
        <v>-2.803894057279422E-2</v>
      </c>
      <c r="I361" s="6">
        <f>IF('質指数（労働）'!I361&gt;0,LN('質指数（労働）'!I361),0)</f>
        <v>-4.3720036754538102E-2</v>
      </c>
      <c r="J361" s="6">
        <f>IF('質指数（労働）'!J361&gt;0,LN('質指数（労働）'!J361),0)</f>
        <v>-4.284398283311331E-2</v>
      </c>
    </row>
    <row r="362" spans="1:10" x14ac:dyDescent="0.15">
      <c r="A362" s="1">
        <v>16</v>
      </c>
      <c r="B362" s="1" t="s">
        <v>115</v>
      </c>
      <c r="C362" s="1">
        <v>14</v>
      </c>
      <c r="D362" s="1" t="s">
        <v>26</v>
      </c>
      <c r="E362" s="6">
        <f>IF('質指数（労働）'!E362&gt;0,LN('質指数（労働）'!E362),0)</f>
        <v>-0.13403759983827299</v>
      </c>
      <c r="F362" s="6">
        <f>IF('質指数（労働）'!F362&gt;0,LN('質指数（労働）'!F362),0)</f>
        <v>-0.16239423904842501</v>
      </c>
      <c r="G362" s="6">
        <f>IF('質指数（労働）'!G362&gt;0,LN('質指数（労働）'!G362),0)</f>
        <v>-0.19740414207527951</v>
      </c>
      <c r="H362" s="6">
        <f>IF('質指数（労働）'!H362&gt;0,LN('質指数（労働）'!H362),0)</f>
        <v>-8.7113047105709995E-2</v>
      </c>
      <c r="I362" s="6">
        <f>IF('質指数（労働）'!I362&gt;0,LN('質指数（労働）'!I362),0)</f>
        <v>-5.6308169003330737E-2</v>
      </c>
      <c r="J362" s="6">
        <f>IF('質指数（労働）'!J362&gt;0,LN('質指数（労働）'!J362),0)</f>
        <v>-5.3210973990975664E-2</v>
      </c>
    </row>
    <row r="363" spans="1:10" x14ac:dyDescent="0.15">
      <c r="A363" s="1">
        <v>16</v>
      </c>
      <c r="B363" s="1" t="s">
        <v>115</v>
      </c>
      <c r="C363" s="1">
        <v>15</v>
      </c>
      <c r="D363" s="1" t="s">
        <v>27</v>
      </c>
      <c r="E363" s="6">
        <f>IF('質指数（労働）'!E363&gt;0,LN('質指数（労働）'!E363),0)</f>
        <v>-0.22174873797308498</v>
      </c>
      <c r="F363" s="6">
        <f>IF('質指数（労働）'!F363&gt;0,LN('質指数（労働）'!F363),0)</f>
        <v>-0.22264321117816416</v>
      </c>
      <c r="G363" s="6">
        <f>IF('質指数（労働）'!G363&gt;0,LN('質指数（労働）'!G363),0)</f>
        <v>-0.20672565061946133</v>
      </c>
      <c r="H363" s="6">
        <f>IF('質指数（労働）'!H363&gt;0,LN('質指数（労働）'!H363),0)</f>
        <v>-0.12395898592598267</v>
      </c>
      <c r="I363" s="6">
        <f>IF('質指数（労働）'!I363&gt;0,LN('質指数（労働）'!I363),0)</f>
        <v>-8.1886402659946594E-2</v>
      </c>
      <c r="J363" s="6">
        <f>IF('質指数（労働）'!J363&gt;0,LN('質指数（労働）'!J363),0)</f>
        <v>-7.0399629102764497E-2</v>
      </c>
    </row>
    <row r="364" spans="1:10" x14ac:dyDescent="0.15">
      <c r="A364" s="1">
        <v>16</v>
      </c>
      <c r="B364" s="1" t="s">
        <v>114</v>
      </c>
      <c r="C364" s="1">
        <v>16</v>
      </c>
      <c r="D364" s="1" t="s">
        <v>10</v>
      </c>
      <c r="E364" s="6">
        <f>IF('質指数（労働）'!E364&gt;0,LN('質指数（労働）'!E364),0)</f>
        <v>-0.10050826048799948</v>
      </c>
      <c r="F364" s="6">
        <f>IF('質指数（労働）'!F364&gt;0,LN('質指数（労働）'!F364),0)</f>
        <v>-0.10098786516519741</v>
      </c>
      <c r="G364" s="6">
        <f>IF('質指数（労働）'!G364&gt;0,LN('質指数（労働）'!G364),0)</f>
        <v>-8.7881142327543363E-2</v>
      </c>
      <c r="H364" s="6">
        <f>IF('質指数（労働）'!H364&gt;0,LN('質指数（労働）'!H364),0)</f>
        <v>-5.4066899211291569E-2</v>
      </c>
      <c r="I364" s="6">
        <f>IF('質指数（労働）'!I364&gt;0,LN('質指数（労働）'!I364),0)</f>
        <v>-1.7091948981136491E-2</v>
      </c>
      <c r="J364" s="6">
        <f>IF('質指数（労働）'!J364&gt;0,LN('質指数（労働）'!J364),0)</f>
        <v>-5.5888630434197794E-3</v>
      </c>
    </row>
    <row r="365" spans="1:10" x14ac:dyDescent="0.15">
      <c r="A365" s="1">
        <v>16</v>
      </c>
      <c r="B365" s="1" t="s">
        <v>114</v>
      </c>
      <c r="C365" s="1">
        <v>17</v>
      </c>
      <c r="D365" s="1" t="s">
        <v>11</v>
      </c>
      <c r="E365" s="6">
        <f>IF('質指数（労働）'!E365&gt;0,LN('質指数（労働）'!E365),0)</f>
        <v>0.3379398921842236</v>
      </c>
      <c r="F365" s="6">
        <f>IF('質指数（労働）'!F365&gt;0,LN('質指数（労働）'!F365),0)</f>
        <v>0.12523774210833455</v>
      </c>
      <c r="G365" s="6">
        <f>IF('質指数（労働）'!G365&gt;0,LN('質指数（労働）'!G365),0)</f>
        <v>0.10898930689505516</v>
      </c>
      <c r="H365" s="6">
        <f>IF('質指数（労働）'!H365&gt;0,LN('質指数（労働）'!H365),0)</f>
        <v>0.11421941565808306</v>
      </c>
      <c r="I365" s="6">
        <f>IF('質指数（労働）'!I365&gt;0,LN('質指数（労働）'!I365),0)</f>
        <v>9.8440955829078511E-2</v>
      </c>
      <c r="J365" s="6">
        <f>IF('質指数（労働）'!J365&gt;0,LN('質指数（労働）'!J365),0)</f>
        <v>7.3891772152562152E-2</v>
      </c>
    </row>
    <row r="366" spans="1:10" x14ac:dyDescent="0.15">
      <c r="A366" s="1">
        <v>16</v>
      </c>
      <c r="B366" s="1" t="s">
        <v>114</v>
      </c>
      <c r="C366" s="1">
        <v>18</v>
      </c>
      <c r="D366" s="1" t="s">
        <v>12</v>
      </c>
      <c r="E366" s="6">
        <f>IF('質指数（労働）'!E366&gt;0,LN('質指数（労働）'!E366),0)</f>
        <v>-0.23735673620171441</v>
      </c>
      <c r="F366" s="6">
        <f>IF('質指数（労働）'!F366&gt;0,LN('質指数（労働）'!F366),0)</f>
        <v>-0.22530081950648723</v>
      </c>
      <c r="G366" s="6">
        <f>IF('質指数（労働）'!G366&gt;0,LN('質指数（労働）'!G366),0)</f>
        <v>-0.19895358990031603</v>
      </c>
      <c r="H366" s="6">
        <f>IF('質指数（労働）'!H366&gt;0,LN('質指数（労働）'!H366),0)</f>
        <v>-0.17088792790668866</v>
      </c>
      <c r="I366" s="6">
        <f>IF('質指数（労働）'!I366&gt;0,LN('質指数（労働）'!I366),0)</f>
        <v>-0.16484367988842272</v>
      </c>
      <c r="J366" s="6">
        <f>IF('質指数（労働）'!J366&gt;0,LN('質指数（労働）'!J366),0)</f>
        <v>-0.14416562204925221</v>
      </c>
    </row>
    <row r="367" spans="1:10" x14ac:dyDescent="0.15">
      <c r="A367" s="1">
        <v>16</v>
      </c>
      <c r="B367" s="1" t="s">
        <v>114</v>
      </c>
      <c r="C367" s="1">
        <v>19</v>
      </c>
      <c r="D367" s="1" t="s">
        <v>13</v>
      </c>
      <c r="E367" s="6">
        <f>IF('質指数（労働）'!E367&gt;0,LN('質指数（労働）'!E367),0)</f>
        <v>-0.14710915496675159</v>
      </c>
      <c r="F367" s="6">
        <f>IF('質指数（労働）'!F367&gt;0,LN('質指数（労働）'!F367),0)</f>
        <v>-0.13097282344031425</v>
      </c>
      <c r="G367" s="6">
        <f>IF('質指数（労働）'!G367&gt;0,LN('質指数（労働）'!G367),0)</f>
        <v>-5.291169260310119E-2</v>
      </c>
      <c r="H367" s="6">
        <f>IF('質指数（労働）'!H367&gt;0,LN('質指数（労働）'!H367),0)</f>
        <v>-1.0000118579142183E-2</v>
      </c>
      <c r="I367" s="6">
        <f>IF('質指数（労働）'!I367&gt;0,LN('質指数（労働）'!I367),0)</f>
        <v>-4.5772591031171685E-2</v>
      </c>
      <c r="J367" s="6">
        <f>IF('質指数（労働）'!J367&gt;0,LN('質指数（労働）'!J367),0)</f>
        <v>-6.7454521491612962E-2</v>
      </c>
    </row>
    <row r="368" spans="1:10" x14ac:dyDescent="0.15">
      <c r="A368" s="1">
        <v>16</v>
      </c>
      <c r="B368" s="1" t="s">
        <v>114</v>
      </c>
      <c r="C368" s="1">
        <v>20</v>
      </c>
      <c r="D368" s="1" t="s">
        <v>14</v>
      </c>
      <c r="E368" s="6">
        <f>IF('質指数（労働）'!E368&gt;0,LN('質指数（労働）'!E368),0)</f>
        <v>-4.2973401151161827E-2</v>
      </c>
      <c r="F368" s="6">
        <f>IF('質指数（労働）'!F368&gt;0,LN('質指数（労働）'!F368),0)</f>
        <v>-3.9235311667629329E-2</v>
      </c>
      <c r="G368" s="6">
        <f>IF('質指数（労働）'!G368&gt;0,LN('質指数（労働）'!G368),0)</f>
        <v>-9.4962044313437133E-2</v>
      </c>
      <c r="H368" s="6">
        <f>IF('質指数（労働）'!H368&gt;0,LN('質指数（労働）'!H368),0)</f>
        <v>3.4543023861021531E-3</v>
      </c>
      <c r="I368" s="6">
        <f>IF('質指数（労働）'!I368&gt;0,LN('質指数（労働）'!I368),0)</f>
        <v>-7.5476910265350111E-2</v>
      </c>
      <c r="J368" s="6">
        <f>IF('質指数（労働）'!J368&gt;0,LN('質指数（労働）'!J368),0)</f>
        <v>-8.4656631806774477E-2</v>
      </c>
    </row>
    <row r="369" spans="1:10" x14ac:dyDescent="0.15">
      <c r="A369" s="1">
        <v>16</v>
      </c>
      <c r="B369" s="1" t="s">
        <v>114</v>
      </c>
      <c r="C369" s="1">
        <v>21</v>
      </c>
      <c r="D369" s="1" t="s">
        <v>15</v>
      </c>
      <c r="E369" s="6">
        <f>IF('質指数（労働）'!E369&gt;0,LN('質指数（労働）'!E369),0)</f>
        <v>1.1955440821749632E-3</v>
      </c>
      <c r="F369" s="6">
        <f>IF('質指数（労働）'!F369&gt;0,LN('質指数（労働）'!F369),0)</f>
        <v>1.1369720731348258E-2</v>
      </c>
      <c r="G369" s="6">
        <f>IF('質指数（労働）'!G369&gt;0,LN('質指数（労働）'!G369),0)</f>
        <v>2.1561959281501269E-2</v>
      </c>
      <c r="H369" s="6">
        <f>IF('質指数（労働）'!H369&gt;0,LN('質指数（労働）'!H369),0)</f>
        <v>-3.1408749520768797E-3</v>
      </c>
      <c r="I369" s="6">
        <f>IF('質指数（労働）'!I369&gt;0,LN('質指数（労働）'!I369),0)</f>
        <v>-2.7042831309657064E-2</v>
      </c>
      <c r="J369" s="6">
        <f>IF('質指数（労働）'!J369&gt;0,LN('質指数（労働）'!J369),0)</f>
        <v>-4.0298897083070287E-2</v>
      </c>
    </row>
    <row r="370" spans="1:10" x14ac:dyDescent="0.15">
      <c r="A370" s="1">
        <v>16</v>
      </c>
      <c r="B370" s="1" t="s">
        <v>113</v>
      </c>
      <c r="C370" s="1">
        <v>22</v>
      </c>
      <c r="D370" s="1" t="s">
        <v>7</v>
      </c>
      <c r="E370" s="6">
        <f>IF('質指数（労働）'!E370&gt;0,LN('質指数（労働）'!E370),0)</f>
        <v>-0.14824710635787214</v>
      </c>
      <c r="F370" s="6">
        <f>IF('質指数（労働）'!F370&gt;0,LN('質指数（労働）'!F370),0)</f>
        <v>-0.18109791903637593</v>
      </c>
      <c r="G370" s="6">
        <f>IF('質指数（労働）'!G370&gt;0,LN('質指数（労働）'!G370),0)</f>
        <v>-0.11484780787928041</v>
      </c>
      <c r="H370" s="6">
        <f>IF('質指数（労働）'!H370&gt;0,LN('質指数（労働）'!H370),0)</f>
        <v>-6.6763173049061236E-2</v>
      </c>
      <c r="I370" s="6">
        <f>IF('質指数（労働）'!I370&gt;0,LN('質指数（労働）'!I370),0)</f>
        <v>-4.8334485414102908E-2</v>
      </c>
      <c r="J370" s="6">
        <f>IF('質指数（労働）'!J370&gt;0,LN('質指数（労働）'!J370),0)</f>
        <v>-3.7263070842475682E-2</v>
      </c>
    </row>
    <row r="371" spans="1:10" x14ac:dyDescent="0.15">
      <c r="A371" s="1">
        <v>16</v>
      </c>
      <c r="B371" s="1" t="s">
        <v>113</v>
      </c>
      <c r="C371" s="1">
        <v>23</v>
      </c>
      <c r="D371" s="1" t="s">
        <v>28</v>
      </c>
      <c r="E371" s="6">
        <f>IF('質指数（労働）'!E371&gt;0,LN('質指数（労働）'!E371),0)</f>
        <v>0.17164474302006827</v>
      </c>
      <c r="F371" s="6">
        <f>IF('質指数（労働）'!F371&gt;0,LN('質指数（労働）'!F371),0)</f>
        <v>0.12376372974218026</v>
      </c>
      <c r="G371" s="6">
        <f>IF('質指数（労働）'!G371&gt;0,LN('質指数（労働）'!G371),0)</f>
        <v>0.14449080930907604</v>
      </c>
      <c r="H371" s="6">
        <f>IF('質指数（労働）'!H371&gt;0,LN('質指数（労働）'!H371),0)</f>
        <v>0.17227116145822918</v>
      </c>
      <c r="I371" s="6">
        <f>IF('質指数（労働）'!I371&gt;0,LN('質指数（労働）'!I371),0)</f>
        <v>0.19148361266316932</v>
      </c>
      <c r="J371" s="6">
        <f>IF('質指数（労働）'!J371&gt;0,LN('質指数（労働）'!J371),0)</f>
        <v>0.20465997103970848</v>
      </c>
    </row>
    <row r="372" spans="1:10" x14ac:dyDescent="0.15">
      <c r="A372" s="1">
        <v>17</v>
      </c>
      <c r="B372" s="1" t="s">
        <v>285</v>
      </c>
      <c r="C372" s="1">
        <v>1</v>
      </c>
      <c r="D372" s="1" t="s">
        <v>8</v>
      </c>
      <c r="E372" s="6">
        <f>IF('質指数（労働）'!E372&gt;0,LN('質指数（労働）'!E372),0)</f>
        <v>-0.86142342731979105</v>
      </c>
      <c r="F372" s="6">
        <f>IF('質指数（労働）'!F372&gt;0,LN('質指数（労働）'!F372),0)</f>
        <v>-0.74287604136774232</v>
      </c>
      <c r="G372" s="6">
        <f>IF('質指数（労働）'!G372&gt;0,LN('質指数（労働）'!G372),0)</f>
        <v>-0.75586717740686193</v>
      </c>
      <c r="H372" s="6">
        <f>IF('質指数（労働）'!H372&gt;0,LN('質指数（労働）'!H372),0)</f>
        <v>-0.57541545978279496</v>
      </c>
      <c r="I372" s="6">
        <f>IF('質指数（労働）'!I372&gt;0,LN('質指数（労働）'!I372),0)</f>
        <v>-0.43168429794015745</v>
      </c>
      <c r="J372" s="6">
        <f>IF('質指数（労働）'!J372&gt;0,LN('質指数（労働）'!J372),0)</f>
        <v>-0.37641303115445524</v>
      </c>
    </row>
    <row r="373" spans="1:10" x14ac:dyDescent="0.15">
      <c r="A373" s="1">
        <v>17</v>
      </c>
      <c r="B373" s="1" t="s">
        <v>285</v>
      </c>
      <c r="C373" s="1">
        <v>2</v>
      </c>
      <c r="D373" s="1" t="s">
        <v>9</v>
      </c>
      <c r="E373" s="6">
        <f>IF('質指数（労働）'!E373&gt;0,LN('質指数（労働）'!E373),0)</f>
        <v>0.80702123457831865</v>
      </c>
      <c r="F373" s="6">
        <f>IF('質指数（労働）'!F373&gt;0,LN('質指数（労働）'!F373),0)</f>
        <v>0.87507246953436069</v>
      </c>
      <c r="G373" s="6">
        <f>IF('質指数（労働）'!G373&gt;0,LN('質指数（労働）'!G373),0)</f>
        <v>0.45820623382762515</v>
      </c>
      <c r="H373" s="6">
        <f>IF('質指数（労働）'!H373&gt;0,LN('質指数（労働）'!H373),0)</f>
        <v>0.48662232196609312</v>
      </c>
      <c r="I373" s="6">
        <f>IF('質指数（労働）'!I373&gt;0,LN('質指数（労働）'!I373),0)</f>
        <v>0.24668438499151876</v>
      </c>
      <c r="J373" s="6">
        <f>IF('質指数（労働）'!J373&gt;0,LN('質指数（労働）'!J373),0)</f>
        <v>0.1918842549864726</v>
      </c>
    </row>
    <row r="374" spans="1:10" x14ac:dyDescent="0.15">
      <c r="A374" s="1">
        <v>17</v>
      </c>
      <c r="B374" s="1" t="s">
        <v>118</v>
      </c>
      <c r="C374" s="1">
        <v>3</v>
      </c>
      <c r="D374" s="1" t="s">
        <v>16</v>
      </c>
      <c r="E374" s="6">
        <f>IF('質指数（労働）'!E374&gt;0,LN('質指数（労働）'!E374),0)</f>
        <v>-0.27742877171088337</v>
      </c>
      <c r="F374" s="6">
        <f>IF('質指数（労働）'!F374&gt;0,LN('質指数（労働）'!F374),0)</f>
        <v>-0.28217903476779027</v>
      </c>
      <c r="G374" s="6">
        <f>IF('質指数（労働）'!G374&gt;0,LN('質指数（労働）'!G374),0)</f>
        <v>-0.28273349817551952</v>
      </c>
      <c r="H374" s="6">
        <f>IF('質指数（労働）'!H374&gt;0,LN('質指数（労働）'!H374),0)</f>
        <v>-0.21744795759944427</v>
      </c>
      <c r="I374" s="6">
        <f>IF('質指数（労働）'!I374&gt;0,LN('質指数（労働）'!I374),0)</f>
        <v>-0.21714946634362964</v>
      </c>
      <c r="J374" s="6">
        <f>IF('質指数（労働）'!J374&gt;0,LN('質指数（労働）'!J374),0)</f>
        <v>-0.21605621625876037</v>
      </c>
    </row>
    <row r="375" spans="1:10" x14ac:dyDescent="0.15">
      <c r="A375" s="1">
        <v>17</v>
      </c>
      <c r="B375" s="1" t="s">
        <v>118</v>
      </c>
      <c r="C375" s="1">
        <v>4</v>
      </c>
      <c r="D375" s="1" t="s">
        <v>17</v>
      </c>
      <c r="E375" s="6">
        <f>IF('質指数（労働）'!E375&gt;0,LN('質指数（労働）'!E375),0)</f>
        <v>-0.40072609238700863</v>
      </c>
      <c r="F375" s="6">
        <f>IF('質指数（労働）'!F375&gt;0,LN('質指数（労働）'!F375),0)</f>
        <v>-0.41833342563658593</v>
      </c>
      <c r="G375" s="6">
        <f>IF('質指数（労働）'!G375&gt;0,LN('質指数（労働）'!G375),0)</f>
        <v>-0.41263763399653519</v>
      </c>
      <c r="H375" s="6">
        <f>IF('質指数（労働）'!H375&gt;0,LN('質指数（労働）'!H375),0)</f>
        <v>-0.35074415866139075</v>
      </c>
      <c r="I375" s="6">
        <f>IF('質指数（労働）'!I375&gt;0,LN('質指数（労働）'!I375),0)</f>
        <v>-0.31322015604825315</v>
      </c>
      <c r="J375" s="6">
        <f>IF('質指数（労働）'!J375&gt;0,LN('質指数（労働）'!J375),0)</f>
        <v>-0.29828669402885039</v>
      </c>
    </row>
    <row r="376" spans="1:10" x14ac:dyDescent="0.15">
      <c r="A376" s="1">
        <v>17</v>
      </c>
      <c r="B376" s="1" t="s">
        <v>118</v>
      </c>
      <c r="C376" s="1">
        <v>5</v>
      </c>
      <c r="D376" s="1" t="s">
        <v>18</v>
      </c>
      <c r="E376" s="6">
        <f>IF('質指数（労働）'!E376&gt;0,LN('質指数（労働）'!E376),0)</f>
        <v>-0.17710326358531495</v>
      </c>
      <c r="F376" s="6">
        <f>IF('質指数（労働）'!F376&gt;0,LN('質指数（労働）'!F376),0)</f>
        <v>-0.14882517675965967</v>
      </c>
      <c r="G376" s="6">
        <f>IF('質指数（労働）'!G376&gt;0,LN('質指数（労働）'!G376),0)</f>
        <v>-0.15434891753983335</v>
      </c>
      <c r="H376" s="6">
        <f>IF('質指数（労働）'!H376&gt;0,LN('質指数（労働）'!H376),0)</f>
        <v>-8.4500940717428294E-2</v>
      </c>
      <c r="I376" s="6">
        <f>IF('質指数（労働）'!I376&gt;0,LN('質指数（労働）'!I376),0)</f>
        <v>-7.7725896100176467E-2</v>
      </c>
      <c r="J376" s="6">
        <f>IF('質指数（労働）'!J376&gt;0,LN('質指数（労働）'!J376),0)</f>
        <v>-7.5203449985799503E-2</v>
      </c>
    </row>
    <row r="377" spans="1:10" x14ac:dyDescent="0.15">
      <c r="A377" s="1">
        <v>17</v>
      </c>
      <c r="B377" s="1" t="s">
        <v>118</v>
      </c>
      <c r="C377" s="1">
        <v>6</v>
      </c>
      <c r="D377" s="1" t="s">
        <v>2</v>
      </c>
      <c r="E377" s="6">
        <f>IF('質指数（労働）'!E377&gt;0,LN('質指数（労働）'!E377),0)</f>
        <v>-6.0631623649823219E-2</v>
      </c>
      <c r="F377" s="6">
        <f>IF('質指数（労働）'!F377&gt;0,LN('質指数（労働）'!F377),0)</f>
        <v>-3.4616316367021248E-2</v>
      </c>
      <c r="G377" s="6">
        <f>IF('質指数（労働）'!G377&gt;0,LN('質指数（労働）'!G377),0)</f>
        <v>-3.4241916885648843E-2</v>
      </c>
      <c r="H377" s="6">
        <f>IF('質指数（労働）'!H377&gt;0,LN('質指数（労働）'!H377),0)</f>
        <v>3.3260285697262991E-2</v>
      </c>
      <c r="I377" s="6">
        <f>IF('質指数（労働）'!I377&gt;0,LN('質指数（労働）'!I377),0)</f>
        <v>1.8082287532057827E-2</v>
      </c>
      <c r="J377" s="6">
        <f>IF('質指数（労働）'!J377&gt;0,LN('質指数（労働）'!J377),0)</f>
        <v>1.2057601252758191E-2</v>
      </c>
    </row>
    <row r="378" spans="1:10" x14ac:dyDescent="0.15">
      <c r="A378" s="1">
        <v>17</v>
      </c>
      <c r="B378" s="1" t="s">
        <v>118</v>
      </c>
      <c r="C378" s="1">
        <v>7</v>
      </c>
      <c r="D378" s="1" t="s">
        <v>19</v>
      </c>
      <c r="E378" s="6">
        <f>IF('質指数（労働）'!E378&gt;0,LN('質指数（労働）'!E378),0)</f>
        <v>8.927021934353524E-2</v>
      </c>
      <c r="F378" s="6">
        <f>IF('質指数（労働）'!F378&gt;0,LN('質指数（労働）'!F378),0)</f>
        <v>9.4029774517147974E-2</v>
      </c>
      <c r="G378" s="6">
        <f>IF('質指数（労働）'!G378&gt;0,LN('質指数（労働）'!G378),0)</f>
        <v>0.20230620307480937</v>
      </c>
      <c r="H378" s="6">
        <f>IF('質指数（労働）'!H378&gt;0,LN('質指数（労働）'!H378),0)</f>
        <v>0.20395704510447041</v>
      </c>
      <c r="I378" s="6">
        <f>IF('質指数（労働）'!I378&gt;0,LN('質指数（労働）'!I378),0)</f>
        <v>0.19386129056438917</v>
      </c>
      <c r="J378" s="6">
        <f>IF('質指数（労働）'!J378&gt;0,LN('質指数（労働）'!J378),0)</f>
        <v>0.18077480364871551</v>
      </c>
    </row>
    <row r="379" spans="1:10" x14ac:dyDescent="0.15">
      <c r="A379" s="1">
        <v>17</v>
      </c>
      <c r="B379" s="1" t="s">
        <v>118</v>
      </c>
      <c r="C379" s="1">
        <v>8</v>
      </c>
      <c r="D379" s="1" t="s">
        <v>20</v>
      </c>
      <c r="E379" s="6">
        <f>IF('質指数（労働）'!E379&gt;0,LN('質指数（労働）'!E379),0)</f>
        <v>-0.1615090950985287</v>
      </c>
      <c r="F379" s="6">
        <f>IF('質指数（労働）'!F379&gt;0,LN('質指数（労働）'!F379),0)</f>
        <v>-0.14111403484225202</v>
      </c>
      <c r="G379" s="6">
        <f>IF('質指数（労働）'!G379&gt;0,LN('質指数（労働）'!G379),0)</f>
        <v>-0.13683038704052283</v>
      </c>
      <c r="H379" s="6">
        <f>IF('質指数（労働）'!H379&gt;0,LN('質指数（労働）'!H379),0)</f>
        <v>-6.5952068795144134E-2</v>
      </c>
      <c r="I379" s="6">
        <f>IF('質指数（労働）'!I379&gt;0,LN('質指数（労働）'!I379),0)</f>
        <v>-9.1103555972169875E-2</v>
      </c>
      <c r="J379" s="6">
        <f>IF('質指数（労働）'!J379&gt;0,LN('質指数（労働）'!J379),0)</f>
        <v>-8.9964208270849944E-2</v>
      </c>
    </row>
    <row r="380" spans="1:10" x14ac:dyDescent="0.15">
      <c r="A380" s="1">
        <v>17</v>
      </c>
      <c r="B380" s="1" t="s">
        <v>118</v>
      </c>
      <c r="C380" s="1">
        <v>9</v>
      </c>
      <c r="D380" s="1" t="s">
        <v>21</v>
      </c>
      <c r="E380" s="6">
        <f>IF('質指数（労働）'!E380&gt;0,LN('質指数（労働）'!E380),0)</f>
        <v>-6.2400574642242274E-2</v>
      </c>
      <c r="F380" s="6">
        <f>IF('質指数（労働）'!F380&gt;0,LN('質指数（労働）'!F380),0)</f>
        <v>-4.3229176358618643E-2</v>
      </c>
      <c r="G380" s="6">
        <f>IF('質指数（労働）'!G380&gt;0,LN('質指数（労働）'!G380),0)</f>
        <v>-4.1332891309416989E-2</v>
      </c>
      <c r="H380" s="6">
        <f>IF('質指数（労働）'!H380&gt;0,LN('質指数（労働）'!H380),0)</f>
        <v>-1.3768759618147037E-2</v>
      </c>
      <c r="I380" s="6">
        <f>IF('質指数（労働）'!I380&gt;0,LN('質指数（労働）'!I380),0)</f>
        <v>-6.2819635513512162E-2</v>
      </c>
      <c r="J380" s="6">
        <f>IF('質指数（労働）'!J380&gt;0,LN('質指数（労働）'!J380),0)</f>
        <v>-7.0635135880112748E-2</v>
      </c>
    </row>
    <row r="381" spans="1:10" x14ac:dyDescent="0.15">
      <c r="A381" s="1">
        <v>17</v>
      </c>
      <c r="B381" s="1" t="s">
        <v>118</v>
      </c>
      <c r="C381" s="1">
        <v>10</v>
      </c>
      <c r="D381" s="1" t="s">
        <v>22</v>
      </c>
      <c r="E381" s="6">
        <f>IF('質指数（労働）'!E381&gt;0,LN('質指数（労働）'!E381),0)</f>
        <v>-0.11136056011508857</v>
      </c>
      <c r="F381" s="6">
        <f>IF('質指数（労働）'!F381&gt;0,LN('質指数（労働）'!F381),0)</f>
        <v>-0.14621124335717384</v>
      </c>
      <c r="G381" s="6">
        <f>IF('質指数（労働）'!G381&gt;0,LN('質指数（労働）'!G381),0)</f>
        <v>-0.1311639174225718</v>
      </c>
      <c r="H381" s="6">
        <f>IF('質指数（労働）'!H381&gt;0,LN('質指数（労働）'!H381),0)</f>
        <v>-8.2831868175615705E-2</v>
      </c>
      <c r="I381" s="6">
        <f>IF('質指数（労働）'!I381&gt;0,LN('質指数（労働）'!I381),0)</f>
        <v>-7.6389685492677287E-2</v>
      </c>
      <c r="J381" s="6">
        <f>IF('質指数（労働）'!J381&gt;0,LN('質指数（労働）'!J381),0)</f>
        <v>-8.1694301048238757E-2</v>
      </c>
    </row>
    <row r="382" spans="1:10" x14ac:dyDescent="0.15">
      <c r="A382" s="1">
        <v>17</v>
      </c>
      <c r="B382" s="1" t="s">
        <v>118</v>
      </c>
      <c r="C382" s="1">
        <v>11</v>
      </c>
      <c r="D382" s="1" t="s">
        <v>23</v>
      </c>
      <c r="E382" s="6">
        <f>IF('質指数（労働）'!E382&gt;0,LN('質指数（労働）'!E382),0)</f>
        <v>-6.026676375338301E-2</v>
      </c>
      <c r="F382" s="6">
        <f>IF('質指数（労働）'!F382&gt;0,LN('質指数（労働）'!F382),0)</f>
        <v>-4.8166945509955851E-2</v>
      </c>
      <c r="G382" s="6">
        <f>IF('質指数（労働）'!G382&gt;0,LN('質指数（労働）'!G382),0)</f>
        <v>-6.1711902854251342E-2</v>
      </c>
      <c r="H382" s="6">
        <f>IF('質指数（労働）'!H382&gt;0,LN('質指数（労働）'!H382),0)</f>
        <v>-1.0125509306733425E-2</v>
      </c>
      <c r="I382" s="6">
        <f>IF('質指数（労働）'!I382&gt;0,LN('質指数（労働）'!I382),0)</f>
        <v>-1.6867652717346027E-2</v>
      </c>
      <c r="J382" s="6">
        <f>IF('質指数（労働）'!J382&gt;0,LN('質指数（労働）'!J382),0)</f>
        <v>-1.5898223295108722E-2</v>
      </c>
    </row>
    <row r="383" spans="1:10" x14ac:dyDescent="0.15">
      <c r="A383" s="1">
        <v>17</v>
      </c>
      <c r="B383" s="1" t="s">
        <v>118</v>
      </c>
      <c r="C383" s="1">
        <v>12</v>
      </c>
      <c r="D383" s="1" t="s">
        <v>24</v>
      </c>
      <c r="E383" s="6">
        <f>IF('質指数（労働）'!E383&gt;0,LN('質指数（労働）'!E383),0)</f>
        <v>-0.27088144075040005</v>
      </c>
      <c r="F383" s="6">
        <f>IF('質指数（労働）'!F383&gt;0,LN('質指数（労働）'!F383),0)</f>
        <v>-0.23548241256047117</v>
      </c>
      <c r="G383" s="6">
        <f>IF('質指数（労働）'!G383&gt;0,LN('質指数（労働）'!G383),0)</f>
        <v>-0.23909163938610972</v>
      </c>
      <c r="H383" s="6">
        <f>IF('質指数（労働）'!H383&gt;0,LN('質指数（労働）'!H383),0)</f>
        <v>-9.862439675238803E-2</v>
      </c>
      <c r="I383" s="6">
        <f>IF('質指数（労働）'!I383&gt;0,LN('質指数（労働）'!I383),0)</f>
        <v>-5.5226686851016782E-2</v>
      </c>
      <c r="J383" s="6">
        <f>IF('質指数（労働）'!J383&gt;0,LN('質指数（労働）'!J383),0)</f>
        <v>-4.8825278189462668E-2</v>
      </c>
    </row>
    <row r="384" spans="1:10" x14ac:dyDescent="0.15">
      <c r="A384" s="1">
        <v>17</v>
      </c>
      <c r="B384" s="1" t="s">
        <v>118</v>
      </c>
      <c r="C384" s="1">
        <v>13</v>
      </c>
      <c r="D384" s="1" t="s">
        <v>25</v>
      </c>
      <c r="E384" s="6">
        <f>IF('質指数（労働）'!E384&gt;0,LN('質指数（労働）'!E384),0)</f>
        <v>-7.1343318228962463E-2</v>
      </c>
      <c r="F384" s="6">
        <f>IF('質指数（労働）'!F384&gt;0,LN('質指数（労働）'!F384),0)</f>
        <v>-7.7044390842672617E-2</v>
      </c>
      <c r="G384" s="6">
        <f>IF('質指数（労働）'!G384&gt;0,LN('質指数（労働）'!G384),0)</f>
        <v>-8.740735213779792E-2</v>
      </c>
      <c r="H384" s="6">
        <f>IF('質指数（労働）'!H384&gt;0,LN('質指数（労働）'!H384),0)</f>
        <v>-2.697239088565517E-2</v>
      </c>
      <c r="I384" s="6">
        <f>IF('質指数（労働）'!I384&gt;0,LN('質指数（労働）'!I384),0)</f>
        <v>-5.1487704275696662E-2</v>
      </c>
      <c r="J384" s="6">
        <f>IF('質指数（労働）'!J384&gt;0,LN('質指数（労働）'!J384),0)</f>
        <v>-5.3127648756193996E-2</v>
      </c>
    </row>
    <row r="385" spans="1:10" x14ac:dyDescent="0.15">
      <c r="A385" s="1">
        <v>17</v>
      </c>
      <c r="B385" s="1" t="s">
        <v>118</v>
      </c>
      <c r="C385" s="1">
        <v>14</v>
      </c>
      <c r="D385" s="1" t="s">
        <v>26</v>
      </c>
      <c r="E385" s="6">
        <f>IF('質指数（労働）'!E385&gt;0,LN('質指数（労働）'!E385),0)</f>
        <v>-2.5628018121118781E-3</v>
      </c>
      <c r="F385" s="6">
        <f>IF('質指数（労働）'!F385&gt;0,LN('質指数（労働）'!F385),0)</f>
        <v>-0.10530630258489146</v>
      </c>
      <c r="G385" s="6">
        <f>IF('質指数（労働）'!G385&gt;0,LN('質指数（労働）'!G385),0)</f>
        <v>-0.19464043846446599</v>
      </c>
      <c r="H385" s="6">
        <f>IF('質指数（労働）'!H385&gt;0,LN('質指数（労働）'!H385),0)</f>
        <v>-8.7875888491286427E-2</v>
      </c>
      <c r="I385" s="6">
        <f>IF('質指数（労働）'!I385&gt;0,LN('質指数（労働）'!I385),0)</f>
        <v>-6.1381160937546225E-2</v>
      </c>
      <c r="J385" s="6">
        <f>IF('質指数（労働）'!J385&gt;0,LN('質指数（労働）'!J385),0)</f>
        <v>-6.2902009609991025E-2</v>
      </c>
    </row>
    <row r="386" spans="1:10" x14ac:dyDescent="0.15">
      <c r="A386" s="1">
        <v>17</v>
      </c>
      <c r="B386" s="1" t="s">
        <v>286</v>
      </c>
      <c r="C386" s="1">
        <v>15</v>
      </c>
      <c r="D386" s="1" t="s">
        <v>27</v>
      </c>
      <c r="E386" s="6">
        <f>IF('質指数（労働）'!E386&gt;0,LN('質指数（労働）'!E386),0)</f>
        <v>-0.2272083893291216</v>
      </c>
      <c r="F386" s="6">
        <f>IF('質指数（労働）'!F386&gt;0,LN('質指数（労働）'!F386),0)</f>
        <v>-0.22714290804926296</v>
      </c>
      <c r="G386" s="6">
        <f>IF('質指数（労働）'!G386&gt;0,LN('質指数（労働）'!G386),0)</f>
        <v>-0.21333278907800823</v>
      </c>
      <c r="H386" s="6">
        <f>IF('質指数（労働）'!H386&gt;0,LN('質指数（労働）'!H386),0)</f>
        <v>-0.12936252180737398</v>
      </c>
      <c r="I386" s="6">
        <f>IF('質指数（労働）'!I386&gt;0,LN('質指数（労働）'!I386),0)</f>
        <v>-9.290294423541999E-2</v>
      </c>
      <c r="J386" s="6">
        <f>IF('質指数（労働）'!J386&gt;0,LN('質指数（労働）'!J386),0)</f>
        <v>-8.3650754703765526E-2</v>
      </c>
    </row>
    <row r="387" spans="1:10" x14ac:dyDescent="0.15">
      <c r="A387" s="1">
        <v>17</v>
      </c>
      <c r="B387" s="1" t="s">
        <v>285</v>
      </c>
      <c r="C387" s="1">
        <v>16</v>
      </c>
      <c r="D387" s="1" t="s">
        <v>10</v>
      </c>
      <c r="E387" s="6">
        <f>IF('質指数（労働）'!E387&gt;0,LN('質指数（労働）'!E387),0)</f>
        <v>-0.10924363914956761</v>
      </c>
      <c r="F387" s="6">
        <f>IF('質指数（労働）'!F387&gt;0,LN('質指数（労働）'!F387),0)</f>
        <v>-9.732823145245853E-2</v>
      </c>
      <c r="G387" s="6">
        <f>IF('質指数（労働）'!G387&gt;0,LN('質指数（労働）'!G387),0)</f>
        <v>-7.2837967199542233E-2</v>
      </c>
      <c r="H387" s="6">
        <f>IF('質指数（労働）'!H387&gt;0,LN('質指数（労働）'!H387),0)</f>
        <v>-4.4774176000184178E-2</v>
      </c>
      <c r="I387" s="6">
        <f>IF('質指数（労働）'!I387&gt;0,LN('質指数（労働）'!I387),0)</f>
        <v>-1.5776068341252239E-2</v>
      </c>
      <c r="J387" s="6">
        <f>IF('質指数（労働）'!J387&gt;0,LN('質指数（労働）'!J387),0)</f>
        <v>-4.7015217967197147E-3</v>
      </c>
    </row>
    <row r="388" spans="1:10" x14ac:dyDescent="0.15">
      <c r="A388" s="1">
        <v>17</v>
      </c>
      <c r="B388" s="1" t="s">
        <v>285</v>
      </c>
      <c r="C388" s="1">
        <v>17</v>
      </c>
      <c r="D388" s="1" t="s">
        <v>11</v>
      </c>
      <c r="E388" s="6">
        <f>IF('質指数（労働）'!E388&gt;0,LN('質指数（労働）'!E388),0)</f>
        <v>0.40775575551059945</v>
      </c>
      <c r="F388" s="6">
        <f>IF('質指数（労働）'!F388&gt;0,LN('質指数（労働）'!F388),0)</f>
        <v>0.17802660549950716</v>
      </c>
      <c r="G388" s="6">
        <f>IF('質指数（労働）'!G388&gt;0,LN('質指数（労働）'!G388),0)</f>
        <v>0.1591190291055648</v>
      </c>
      <c r="H388" s="6">
        <f>IF('質指数（労働）'!H388&gt;0,LN('質指数（労働）'!H388),0)</f>
        <v>0.12868567510344897</v>
      </c>
      <c r="I388" s="6">
        <f>IF('質指数（労働）'!I388&gt;0,LN('質指数（労働）'!I388),0)</f>
        <v>6.7445446274420506E-2</v>
      </c>
      <c r="J388" s="6">
        <f>IF('質指数（労働）'!J388&gt;0,LN('質指数（労働）'!J388),0)</f>
        <v>3.9914048498175973E-2</v>
      </c>
    </row>
    <row r="389" spans="1:10" x14ac:dyDescent="0.15">
      <c r="A389" s="1">
        <v>17</v>
      </c>
      <c r="B389" s="1" t="s">
        <v>285</v>
      </c>
      <c r="C389" s="1">
        <v>18</v>
      </c>
      <c r="D389" s="1" t="s">
        <v>12</v>
      </c>
      <c r="E389" s="6">
        <f>IF('質指数（労働）'!E389&gt;0,LN('質指数（労働）'!E389),0)</f>
        <v>-0.24172250040556853</v>
      </c>
      <c r="F389" s="6">
        <f>IF('質指数（労働）'!F389&gt;0,LN('質指数（労働）'!F389),0)</f>
        <v>-0.23830987118730279</v>
      </c>
      <c r="G389" s="6">
        <f>IF('質指数（労働）'!G389&gt;0,LN('質指数（労働）'!G389),0)</f>
        <v>-0.2068151871214938</v>
      </c>
      <c r="H389" s="6">
        <f>IF('質指数（労働）'!H389&gt;0,LN('質指数（労働）'!H389),0)</f>
        <v>-0.15467367757024059</v>
      </c>
      <c r="I389" s="6">
        <f>IF('質指数（労働）'!I389&gt;0,LN('質指数（労働）'!I389),0)</f>
        <v>-0.16120613864123573</v>
      </c>
      <c r="J389" s="6">
        <f>IF('質指数（労働）'!J389&gt;0,LN('質指数（労働）'!J389),0)</f>
        <v>-0.14428429734460371</v>
      </c>
    </row>
    <row r="390" spans="1:10" x14ac:dyDescent="0.15">
      <c r="A390" s="1">
        <v>17</v>
      </c>
      <c r="B390" s="1" t="s">
        <v>285</v>
      </c>
      <c r="C390" s="1">
        <v>19</v>
      </c>
      <c r="D390" s="1" t="s">
        <v>13</v>
      </c>
      <c r="E390" s="6">
        <f>IF('質指数（労働）'!E390&gt;0,LN('質指数（労働）'!E390),0)</f>
        <v>-8.7178221299639633E-2</v>
      </c>
      <c r="F390" s="6">
        <f>IF('質指数（労働）'!F390&gt;0,LN('質指数（労働）'!F390),0)</f>
        <v>-6.8728060956273346E-2</v>
      </c>
      <c r="G390" s="6">
        <f>IF('質指数（労働）'!G390&gt;0,LN('質指数（労働）'!G390),0)</f>
        <v>-5.0340964643139301E-2</v>
      </c>
      <c r="H390" s="6">
        <f>IF('質指数（労働）'!H390&gt;0,LN('質指数（労働）'!H390),0)</f>
        <v>-1.5829134439377168E-2</v>
      </c>
      <c r="I390" s="6">
        <f>IF('質指数（労働）'!I390&gt;0,LN('質指数（労働）'!I390),0)</f>
        <v>-2.6578154497541296E-2</v>
      </c>
      <c r="J390" s="6">
        <f>IF('質指数（労働）'!J390&gt;0,LN('質指数（労働）'!J390),0)</f>
        <v>-4.1677701000302547E-2</v>
      </c>
    </row>
    <row r="391" spans="1:10" x14ac:dyDescent="0.15">
      <c r="A391" s="1">
        <v>17</v>
      </c>
      <c r="B391" s="1" t="s">
        <v>285</v>
      </c>
      <c r="C391" s="1">
        <v>20</v>
      </c>
      <c r="D391" s="1" t="s">
        <v>14</v>
      </c>
      <c r="E391" s="6">
        <f>IF('質指数（労働）'!E391&gt;0,LN('質指数（労働）'!E391),0)</f>
        <v>-0.17106272906458098</v>
      </c>
      <c r="F391" s="6">
        <f>IF('質指数（労働）'!F391&gt;0,LN('質指数（労働）'!F391),0)</f>
        <v>-0.13036718214060991</v>
      </c>
      <c r="G391" s="6">
        <f>IF('質指数（労働）'!G391&gt;0,LN('質指数（労働）'!G391),0)</f>
        <v>-6.0270153639410351E-2</v>
      </c>
      <c r="H391" s="6">
        <f>IF('質指数（労働）'!H391&gt;0,LN('質指数（労働）'!H391),0)</f>
        <v>-8.2063332355256202E-2</v>
      </c>
      <c r="I391" s="6">
        <f>IF('質指数（労働）'!I391&gt;0,LN('質指数（労働）'!I391),0)</f>
        <v>-8.8743634271327698E-2</v>
      </c>
      <c r="J391" s="6">
        <f>IF('質指数（労働）'!J391&gt;0,LN('質指数（労働）'!J391),0)</f>
        <v>-6.5807249217536584E-2</v>
      </c>
    </row>
    <row r="392" spans="1:10" x14ac:dyDescent="0.15">
      <c r="A392" s="1">
        <v>17</v>
      </c>
      <c r="B392" s="1" t="s">
        <v>285</v>
      </c>
      <c r="C392" s="1">
        <v>21</v>
      </c>
      <c r="D392" s="1" t="s">
        <v>15</v>
      </c>
      <c r="E392" s="6">
        <f>IF('質指数（労働）'!E392&gt;0,LN('質指数（労働）'!E392),0)</f>
        <v>1.4689776452583977E-2</v>
      </c>
      <c r="F392" s="6">
        <f>IF('質指数（労働）'!F392&gt;0,LN('質指数（労働）'!F392),0)</f>
        <v>2.2926776128528625E-2</v>
      </c>
      <c r="G392" s="6">
        <f>IF('質指数（労働）'!G392&gt;0,LN('質指数（労働）'!G392),0)</f>
        <v>5.1520790581437359E-3</v>
      </c>
      <c r="H392" s="6">
        <f>IF('質指数（労働）'!H392&gt;0,LN('質指数（労働）'!H392),0)</f>
        <v>-3.2306025033466317E-3</v>
      </c>
      <c r="I392" s="6">
        <f>IF('質指数（労働）'!I392&gt;0,LN('質指数（労働）'!I392),0)</f>
        <v>-3.3814947214206983E-2</v>
      </c>
      <c r="J392" s="6">
        <f>IF('質指数（労働）'!J392&gt;0,LN('質指数（労働）'!J392),0)</f>
        <v>-4.5766844860358251E-2</v>
      </c>
    </row>
    <row r="393" spans="1:10" x14ac:dyDescent="0.15">
      <c r="A393" s="1">
        <v>17</v>
      </c>
      <c r="B393" s="1" t="s">
        <v>116</v>
      </c>
      <c r="C393" s="1">
        <v>22</v>
      </c>
      <c r="D393" s="1" t="s">
        <v>7</v>
      </c>
      <c r="E393" s="6">
        <f>IF('質指数（労働）'!E393&gt;0,LN('質指数（労働）'!E393),0)</f>
        <v>-0.15097199848539097</v>
      </c>
      <c r="F393" s="6">
        <f>IF('質指数（労働）'!F393&gt;0,LN('質指数（労働）'!F393),0)</f>
        <v>-0.20233001773439138</v>
      </c>
      <c r="G393" s="6">
        <f>IF('質指数（労働）'!G393&gt;0,LN('質指数（労働）'!G393),0)</f>
        <v>-0.13775289243613276</v>
      </c>
      <c r="H393" s="6">
        <f>IF('質指数（労働）'!H393&gt;0,LN('質指数（労働）'!H393),0)</f>
        <v>-6.7287902473239569E-2</v>
      </c>
      <c r="I393" s="6">
        <f>IF('質指数（労働）'!I393&gt;0,LN('質指数（労働）'!I393),0)</f>
        <v>-4.9593377410241064E-2</v>
      </c>
      <c r="J393" s="6">
        <f>IF('質指数（労働）'!J393&gt;0,LN('質指数（労働）'!J393),0)</f>
        <v>-3.8713553618353158E-2</v>
      </c>
    </row>
    <row r="394" spans="1:10" x14ac:dyDescent="0.15">
      <c r="A394" s="1">
        <v>17</v>
      </c>
      <c r="B394" s="1" t="s">
        <v>116</v>
      </c>
      <c r="C394" s="1">
        <v>23</v>
      </c>
      <c r="D394" s="1" t="s">
        <v>28</v>
      </c>
      <c r="E394" s="6">
        <f>IF('質指数（労働）'!E394&gt;0,LN('質指数（労働）'!E394),0)</f>
        <v>0.15614746447463015</v>
      </c>
      <c r="F394" s="6">
        <f>IF('質指数（労働）'!F394&gt;0,LN('質指数（労働）'!F394),0)</f>
        <v>9.8228811522915738E-2</v>
      </c>
      <c r="G394" s="6">
        <f>IF('質指数（労働）'!G394&gt;0,LN('質指数（労働）'!G394),0)</f>
        <v>0.13001720336376629</v>
      </c>
      <c r="H394" s="6">
        <f>IF('質指数（労働）'!H394&gt;0,LN('質指数（労働）'!H394),0)</f>
        <v>0.17750079274022162</v>
      </c>
      <c r="I394" s="6">
        <f>IF('質指数（労働）'!I394&gt;0,LN('質指数（労働）'!I394),0)</f>
        <v>0.18594469089287072</v>
      </c>
      <c r="J394" s="6">
        <f>IF('質指数（労働）'!J394&gt;0,LN('質指数（労働）'!J394),0)</f>
        <v>0.19699478391830139</v>
      </c>
    </row>
    <row r="395" spans="1:10" x14ac:dyDescent="0.15">
      <c r="A395" s="1">
        <v>18</v>
      </c>
      <c r="B395" s="1" t="s">
        <v>287</v>
      </c>
      <c r="C395" s="1">
        <v>1</v>
      </c>
      <c r="D395" s="1" t="s">
        <v>8</v>
      </c>
      <c r="E395" s="6">
        <f>IF('質指数（労働）'!E395&gt;0,LN('質指数（労働）'!E395),0)</f>
        <v>-0.77869015210450609</v>
      </c>
      <c r="F395" s="6">
        <f>IF('質指数（労働）'!F395&gt;0,LN('質指数（労働）'!F395),0)</f>
        <v>-0.72120654623033342</v>
      </c>
      <c r="G395" s="6">
        <f>IF('質指数（労働）'!G395&gt;0,LN('質指数（労働）'!G395),0)</f>
        <v>-0.73217452339042355</v>
      </c>
      <c r="H395" s="6">
        <f>IF('質指数（労働）'!H395&gt;0,LN('質指数（労働）'!H395),0)</f>
        <v>-0.58995303347722594</v>
      </c>
      <c r="I395" s="6">
        <f>IF('質指数（労働）'!I395&gt;0,LN('質指数（労働）'!I395),0)</f>
        <v>-0.44450659034281009</v>
      </c>
      <c r="J395" s="6">
        <f>IF('質指数（労働）'!J395&gt;0,LN('質指数（労働）'!J395),0)</f>
        <v>-0.39115208168406179</v>
      </c>
    </row>
    <row r="396" spans="1:10" x14ac:dyDescent="0.15">
      <c r="A396" s="1">
        <v>18</v>
      </c>
      <c r="B396" s="1" t="s">
        <v>287</v>
      </c>
      <c r="C396" s="1">
        <v>2</v>
      </c>
      <c r="D396" s="1" t="s">
        <v>9</v>
      </c>
      <c r="E396" s="6">
        <f>IF('質指数（労働）'!E396&gt;0,LN('質指数（労働）'!E396),0)</f>
        <v>1.1805589339198557</v>
      </c>
      <c r="F396" s="6">
        <f>IF('質指数（労働）'!F396&gt;0,LN('質指数（労働）'!F396),0)</f>
        <v>0.98834654737336236</v>
      </c>
      <c r="G396" s="6">
        <f>IF('質指数（労働）'!G396&gt;0,LN('質指数（労働）'!G396),0)</f>
        <v>0.95458010986742947</v>
      </c>
      <c r="H396" s="6">
        <f>IF('質指数（労働）'!H396&gt;0,LN('質指数（労働）'!H396),0)</f>
        <v>0.99996574431943064</v>
      </c>
      <c r="I396" s="6">
        <f>IF('質指数（労働）'!I396&gt;0,LN('質指数（労働）'!I396),0)</f>
        <v>0.37575107342023434</v>
      </c>
      <c r="J396" s="6">
        <f>IF('質指数（労働）'!J396&gt;0,LN('質指数（労働）'!J396),0)</f>
        <v>0.29538816744735841</v>
      </c>
    </row>
    <row r="397" spans="1:10" x14ac:dyDescent="0.15">
      <c r="A397" s="1">
        <v>18</v>
      </c>
      <c r="B397" s="1" t="s">
        <v>288</v>
      </c>
      <c r="C397" s="1">
        <v>3</v>
      </c>
      <c r="D397" s="1" t="s">
        <v>16</v>
      </c>
      <c r="E397" s="6">
        <f>IF('質指数（労働）'!E397&gt;0,LN('質指数（労働）'!E397),0)</f>
        <v>-0.27964468277106813</v>
      </c>
      <c r="F397" s="6">
        <f>IF('質指数（労働）'!F397&gt;0,LN('質指数（労働）'!F397),0)</f>
        <v>-0.27685612357175587</v>
      </c>
      <c r="G397" s="6">
        <f>IF('質指数（労働）'!G397&gt;0,LN('質指数（労働）'!G397),0)</f>
        <v>-0.28039859913292475</v>
      </c>
      <c r="H397" s="6">
        <f>IF('質指数（労働）'!H397&gt;0,LN('質指数（労働）'!H397),0)</f>
        <v>-0.22210402788498432</v>
      </c>
      <c r="I397" s="6">
        <f>IF('質指数（労働）'!I397&gt;0,LN('質指数（労働）'!I397),0)</f>
        <v>-0.22188968874704801</v>
      </c>
      <c r="J397" s="6">
        <f>IF('質指数（労働）'!J397&gt;0,LN('質指数（労働）'!J397),0)</f>
        <v>-0.22294223242473613</v>
      </c>
    </row>
    <row r="398" spans="1:10" x14ac:dyDescent="0.15">
      <c r="A398" s="1">
        <v>18</v>
      </c>
      <c r="B398" s="1" t="s">
        <v>288</v>
      </c>
      <c r="C398" s="1">
        <v>4</v>
      </c>
      <c r="D398" s="1" t="s">
        <v>17</v>
      </c>
      <c r="E398" s="6">
        <f>IF('質指数（労働）'!E398&gt;0,LN('質指数（労働）'!E398),0)</f>
        <v>-0.38538371566063701</v>
      </c>
      <c r="F398" s="6">
        <f>IF('質指数（労働）'!F398&gt;0,LN('質指数（労働）'!F398),0)</f>
        <v>-0.40351529222912791</v>
      </c>
      <c r="G398" s="6">
        <f>IF('質指数（労働）'!G398&gt;0,LN('質指数（労働）'!G398),0)</f>
        <v>-0.40317538469923847</v>
      </c>
      <c r="H398" s="6">
        <f>IF('質指数（労働）'!H398&gt;0,LN('質指数（労働）'!H398),0)</f>
        <v>-0.35732655850797201</v>
      </c>
      <c r="I398" s="6">
        <f>IF('質指数（労働）'!I398&gt;0,LN('質指数（労働）'!I398),0)</f>
        <v>-0.322159578766123</v>
      </c>
      <c r="J398" s="6">
        <f>IF('質指数（労働）'!J398&gt;0,LN('質指数（労働）'!J398),0)</f>
        <v>-0.31043829737993917</v>
      </c>
    </row>
    <row r="399" spans="1:10" x14ac:dyDescent="0.15">
      <c r="A399" s="1">
        <v>18</v>
      </c>
      <c r="B399" s="1" t="s">
        <v>288</v>
      </c>
      <c r="C399" s="1">
        <v>5</v>
      </c>
      <c r="D399" s="1" t="s">
        <v>18</v>
      </c>
      <c r="E399" s="6">
        <f>IF('質指数（労働）'!E399&gt;0,LN('質指数（労働）'!E399),0)</f>
        <v>-0.17696443667128028</v>
      </c>
      <c r="F399" s="6">
        <f>IF('質指数（労働）'!F399&gt;0,LN('質指数（労働）'!F399),0)</f>
        <v>-0.14154467550673</v>
      </c>
      <c r="G399" s="6">
        <f>IF('質指数（労働）'!G399&gt;0,LN('質指数（労働）'!G399),0)</f>
        <v>-0.15057956272116665</v>
      </c>
      <c r="H399" s="6">
        <f>IF('質指数（労働）'!H399&gt;0,LN('質指数（労働）'!H399),0)</f>
        <v>-9.4429788789449284E-2</v>
      </c>
      <c r="I399" s="6">
        <f>IF('質指数（労働）'!I399&gt;0,LN('質指数（労働）'!I399),0)</f>
        <v>-7.7919230483609422E-2</v>
      </c>
      <c r="J399" s="6">
        <f>IF('質指数（労働）'!J399&gt;0,LN('質指数（労働）'!J399),0)</f>
        <v>-7.5438729190027837E-2</v>
      </c>
    </row>
    <row r="400" spans="1:10" x14ac:dyDescent="0.15">
      <c r="A400" s="1">
        <v>18</v>
      </c>
      <c r="B400" s="1" t="s">
        <v>288</v>
      </c>
      <c r="C400" s="1">
        <v>6</v>
      </c>
      <c r="D400" s="1" t="s">
        <v>2</v>
      </c>
      <c r="E400" s="6">
        <f>IF('質指数（労働）'!E400&gt;0,LN('質指数（労働）'!E400),0)</f>
        <v>-7.7531279035530393E-2</v>
      </c>
      <c r="F400" s="6">
        <f>IF('質指数（労働）'!F400&gt;0,LN('質指数（労働）'!F400),0)</f>
        <v>-3.3488647333207354E-2</v>
      </c>
      <c r="G400" s="6">
        <f>IF('質指数（労働）'!G400&gt;0,LN('質指数（労働）'!G400),0)</f>
        <v>-3.9465174497474491E-2</v>
      </c>
      <c r="H400" s="6">
        <f>IF('質指数（労働）'!H400&gt;0,LN('質指数（労働）'!H400),0)</f>
        <v>2.2790329448572316E-2</v>
      </c>
      <c r="I400" s="6">
        <f>IF('質指数（労働）'!I400&gt;0,LN('質指数（労働）'!I400),0)</f>
        <v>1.0248668354357336E-2</v>
      </c>
      <c r="J400" s="6">
        <f>IF('質指数（労働）'!J400&gt;0,LN('質指数（労働）'!J400),0)</f>
        <v>6.4184764253147827E-3</v>
      </c>
    </row>
    <row r="401" spans="1:10" x14ac:dyDescent="0.15">
      <c r="A401" s="1">
        <v>18</v>
      </c>
      <c r="B401" s="1" t="s">
        <v>288</v>
      </c>
      <c r="C401" s="1">
        <v>7</v>
      </c>
      <c r="D401" s="1" t="s">
        <v>19</v>
      </c>
      <c r="E401" s="6">
        <f>IF('質指数（労働）'!E401&gt;0,LN('質指数（労働）'!E401),0)</f>
        <v>0.28565155933189085</v>
      </c>
      <c r="F401" s="6">
        <f>IF('質指数（労働）'!F401&gt;0,LN('質指数（労働）'!F401),0)</f>
        <v>0.21035646703291952</v>
      </c>
      <c r="G401" s="6">
        <f>IF('質指数（労働）'!G401&gt;0,LN('質指数（労働）'!G401),0)</f>
        <v>0.28765168549058939</v>
      </c>
      <c r="H401" s="6">
        <f>IF('質指数（労働）'!H401&gt;0,LN('質指数（労働）'!H401),0)</f>
        <v>0.2787117040895426</v>
      </c>
      <c r="I401" s="6">
        <f>IF('質指数（労働）'!I401&gt;0,LN('質指数（労働）'!I401),0)</f>
        <v>0.48727226360404086</v>
      </c>
      <c r="J401" s="6">
        <f>IF('質指数（労働）'!J401&gt;0,LN('質指数（労働）'!J401),0)</f>
        <v>0.49413924680708116</v>
      </c>
    </row>
    <row r="402" spans="1:10" x14ac:dyDescent="0.15">
      <c r="A402" s="1">
        <v>18</v>
      </c>
      <c r="B402" s="1" t="s">
        <v>288</v>
      </c>
      <c r="C402" s="1">
        <v>8</v>
      </c>
      <c r="D402" s="1" t="s">
        <v>20</v>
      </c>
      <c r="E402" s="6">
        <f>IF('質指数（労働）'!E402&gt;0,LN('質指数（労働）'!E402),0)</f>
        <v>-0.16050193155143219</v>
      </c>
      <c r="F402" s="6">
        <f>IF('質指数（労働）'!F402&gt;0,LN('質指数（労働）'!F402),0)</f>
        <v>-0.13526506762307355</v>
      </c>
      <c r="G402" s="6">
        <f>IF('質指数（労働）'!G402&gt;0,LN('質指数（労働）'!G402),0)</f>
        <v>-0.13839211188758338</v>
      </c>
      <c r="H402" s="6">
        <f>IF('質指数（労働）'!H402&gt;0,LN('質指数（労働）'!H402),0)</f>
        <v>-7.2586728200733516E-2</v>
      </c>
      <c r="I402" s="6">
        <f>IF('質指数（労働）'!I402&gt;0,LN('質指数（労働）'!I402),0)</f>
        <v>-9.9558446850171317E-2</v>
      </c>
      <c r="J402" s="6">
        <f>IF('質指数（労働）'!J402&gt;0,LN('質指数（労働）'!J402),0)</f>
        <v>-9.8343278040671431E-2</v>
      </c>
    </row>
    <row r="403" spans="1:10" x14ac:dyDescent="0.15">
      <c r="A403" s="1">
        <v>18</v>
      </c>
      <c r="B403" s="1" t="s">
        <v>288</v>
      </c>
      <c r="C403" s="1">
        <v>9</v>
      </c>
      <c r="D403" s="1" t="s">
        <v>21</v>
      </c>
      <c r="E403" s="6">
        <f>IF('質指数（労働）'!E403&gt;0,LN('質指数（労働）'!E403),0)</f>
        <v>-6.4218069418746054E-2</v>
      </c>
      <c r="F403" s="6">
        <f>IF('質指数（労働）'!F403&gt;0,LN('質指数（労働）'!F403),0)</f>
        <v>-3.5647013789529662E-2</v>
      </c>
      <c r="G403" s="6">
        <f>IF('質指数（労働）'!G403&gt;0,LN('質指数（労働）'!G403),0)</f>
        <v>-4.0581041411579838E-2</v>
      </c>
      <c r="H403" s="6">
        <f>IF('質指数（労働）'!H403&gt;0,LN('質指数（労働）'!H403),0)</f>
        <v>-2.0708584735211075E-2</v>
      </c>
      <c r="I403" s="6">
        <f>IF('質指数（労働）'!I403&gt;0,LN('質指数（労働）'!I403),0)</f>
        <v>-6.8562765909940301E-2</v>
      </c>
      <c r="J403" s="6">
        <f>IF('質指数（労働）'!J403&gt;0,LN('質指数（労働）'!J403),0)</f>
        <v>-7.5468727420149748E-2</v>
      </c>
    </row>
    <row r="404" spans="1:10" x14ac:dyDescent="0.15">
      <c r="A404" s="1">
        <v>18</v>
      </c>
      <c r="B404" s="1" t="s">
        <v>288</v>
      </c>
      <c r="C404" s="1">
        <v>10</v>
      </c>
      <c r="D404" s="1" t="s">
        <v>22</v>
      </c>
      <c r="E404" s="6">
        <f>IF('質指数（労働）'!E404&gt;0,LN('質指数（労働）'!E404),0)</f>
        <v>-0.11564187136494522</v>
      </c>
      <c r="F404" s="6">
        <f>IF('質指数（労働）'!F404&gt;0,LN('質指数（労働）'!F404),0)</f>
        <v>-0.14313587563585844</v>
      </c>
      <c r="G404" s="6">
        <f>IF('質指数（労働）'!G404&gt;0,LN('質指数（労働）'!G404),0)</f>
        <v>-0.12950888592869039</v>
      </c>
      <c r="H404" s="6">
        <f>IF('質指数（労働）'!H404&gt;0,LN('質指数（労働）'!H404),0)</f>
        <v>-9.2210510932459633E-2</v>
      </c>
      <c r="I404" s="6">
        <f>IF('質指数（労働）'!I404&gt;0,LN('質指数（労働）'!I404),0)</f>
        <v>-8.1838867378323729E-2</v>
      </c>
      <c r="J404" s="6">
        <f>IF('質指数（労働）'!J404&gt;0,LN('質指数（労働）'!J404),0)</f>
        <v>-8.6568256584409448E-2</v>
      </c>
    </row>
    <row r="405" spans="1:10" x14ac:dyDescent="0.15">
      <c r="A405" s="1">
        <v>18</v>
      </c>
      <c r="B405" s="1" t="s">
        <v>288</v>
      </c>
      <c r="C405" s="1">
        <v>11</v>
      </c>
      <c r="D405" s="1" t="s">
        <v>23</v>
      </c>
      <c r="E405" s="6">
        <f>IF('質指数（労働）'!E405&gt;0,LN('質指数（労働）'!E405),0)</f>
        <v>-7.0941558809604302E-2</v>
      </c>
      <c r="F405" s="6">
        <f>IF('質指数（労働）'!F405&gt;0,LN('質指数（労働）'!F405),0)</f>
        <v>-4.7414863220005127E-2</v>
      </c>
      <c r="G405" s="6">
        <f>IF('質指数（労働）'!G405&gt;0,LN('質指数（労働）'!G405),0)</f>
        <v>-6.1754023101192448E-2</v>
      </c>
      <c r="H405" s="6">
        <f>IF('質指数（労働）'!H405&gt;0,LN('質指数（労働）'!H405),0)</f>
        <v>-1.6973405849219889E-2</v>
      </c>
      <c r="I405" s="6">
        <f>IF('質指数（労働）'!I405&gt;0,LN('質指数（労働）'!I405),0)</f>
        <v>-2.4192327762022584E-2</v>
      </c>
      <c r="J405" s="6">
        <f>IF('質指数（労働）'!J405&gt;0,LN('質指数（労働）'!J405),0)</f>
        <v>-2.3487357389061887E-2</v>
      </c>
    </row>
    <row r="406" spans="1:10" x14ac:dyDescent="0.15">
      <c r="A406" s="1">
        <v>18</v>
      </c>
      <c r="B406" s="1" t="s">
        <v>288</v>
      </c>
      <c r="C406" s="1">
        <v>12</v>
      </c>
      <c r="D406" s="1" t="s">
        <v>24</v>
      </c>
      <c r="E406" s="6">
        <f>IF('質指数（労働）'!E406&gt;0,LN('質指数（労働）'!E406),0)</f>
        <v>-0.2673151508215722</v>
      </c>
      <c r="F406" s="6">
        <f>IF('質指数（労働）'!F406&gt;0,LN('質指数（労働）'!F406),0)</f>
        <v>-0.22966291636379704</v>
      </c>
      <c r="G406" s="6">
        <f>IF('質指数（労働）'!G406&gt;0,LN('質指数（労働）'!G406),0)</f>
        <v>-0.23384945057679143</v>
      </c>
      <c r="H406" s="6">
        <f>IF('質指数（労働）'!H406&gt;0,LN('質指数（労働）'!H406),0)</f>
        <v>-0.10428042032856739</v>
      </c>
      <c r="I406" s="6">
        <f>IF('質指数（労働）'!I406&gt;0,LN('質指数（労働）'!I406),0)</f>
        <v>-6.4992612268190794E-2</v>
      </c>
      <c r="J406" s="6">
        <f>IF('質指数（労働）'!J406&gt;0,LN('質指数（労働）'!J406),0)</f>
        <v>-5.9928313486741595E-2</v>
      </c>
    </row>
    <row r="407" spans="1:10" x14ac:dyDescent="0.15">
      <c r="A407" s="1">
        <v>18</v>
      </c>
      <c r="B407" s="1" t="s">
        <v>288</v>
      </c>
      <c r="C407" s="1">
        <v>13</v>
      </c>
      <c r="D407" s="1" t="s">
        <v>25</v>
      </c>
      <c r="E407" s="6">
        <f>IF('質指数（労働）'!E407&gt;0,LN('質指数（労働）'!E407),0)</f>
        <v>-5.7953551949816266E-2</v>
      </c>
      <c r="F407" s="6">
        <f>IF('質指数（労働）'!F407&gt;0,LN('質指数（労働）'!F407),0)</f>
        <v>-3.6980180958481379E-2</v>
      </c>
      <c r="G407" s="6">
        <f>IF('質指数（労働）'!G407&gt;0,LN('質指数（労働）'!G407),0)</f>
        <v>-7.987848423205654E-2</v>
      </c>
      <c r="H407" s="6">
        <f>IF('質指数（労働）'!H407&gt;0,LN('質指数（労働）'!H407),0)</f>
        <v>-3.0961373898081922E-2</v>
      </c>
      <c r="I407" s="6">
        <f>IF('質指数（労働）'!I407&gt;0,LN('質指数（労働）'!I407),0)</f>
        <v>-5.5147601092772031E-2</v>
      </c>
      <c r="J407" s="6">
        <f>IF('質指数（労働）'!J407&gt;0,LN('質指数（労働）'!J407),0)</f>
        <v>-5.6734090461650212E-2</v>
      </c>
    </row>
    <row r="408" spans="1:10" x14ac:dyDescent="0.15">
      <c r="A408" s="1">
        <v>18</v>
      </c>
      <c r="B408" s="1" t="s">
        <v>288</v>
      </c>
      <c r="C408" s="1">
        <v>14</v>
      </c>
      <c r="D408" s="1" t="s">
        <v>26</v>
      </c>
      <c r="E408" s="6">
        <f>IF('質指数（労働）'!E408&gt;0,LN('質指数（労働）'!E408),0)</f>
        <v>-0.13307430173679541</v>
      </c>
      <c r="F408" s="6">
        <f>IF('質指数（労働）'!F408&gt;0,LN('質指数（労働）'!F408),0)</f>
        <v>-0.17284828141408776</v>
      </c>
      <c r="G408" s="6">
        <f>IF('質指数（労働）'!G408&gt;0,LN('質指数（労働）'!G408),0)</f>
        <v>-0.17673630702532997</v>
      </c>
      <c r="H408" s="6">
        <f>IF('質指数（労働）'!H408&gt;0,LN('質指数（労働）'!H408),0)</f>
        <v>-7.966835984043788E-2</v>
      </c>
      <c r="I408" s="6">
        <f>IF('質指数（労働）'!I408&gt;0,LN('質指数（労働）'!I408),0)</f>
        <v>-5.8972276854600367E-2</v>
      </c>
      <c r="J408" s="6">
        <f>IF('質指数（労働）'!J408&gt;0,LN('質指数（労働）'!J408),0)</f>
        <v>-6.0953541044594918E-2</v>
      </c>
    </row>
    <row r="409" spans="1:10" x14ac:dyDescent="0.15">
      <c r="A409" s="1">
        <v>18</v>
      </c>
      <c r="B409" s="1" t="s">
        <v>288</v>
      </c>
      <c r="C409" s="1">
        <v>15</v>
      </c>
      <c r="D409" s="1" t="s">
        <v>27</v>
      </c>
      <c r="E409" s="6">
        <f>IF('質指数（労働）'!E409&gt;0,LN('質指数（労働）'!E409),0)</f>
        <v>-0.22801277107526488</v>
      </c>
      <c r="F409" s="6">
        <f>IF('質指数（労働）'!F409&gt;0,LN('質指数（労働）'!F409),0)</f>
        <v>-0.22390381271526824</v>
      </c>
      <c r="G409" s="6">
        <f>IF('質指数（労働）'!G409&gt;0,LN('質指数（労働）'!G409),0)</f>
        <v>-0.22052610629756803</v>
      </c>
      <c r="H409" s="6">
        <f>IF('質指数（労働）'!H409&gt;0,LN('質指数（労働）'!H409),0)</f>
        <v>-0.14578583875957482</v>
      </c>
      <c r="I409" s="6">
        <f>IF('質指数（労働）'!I409&gt;0,LN('質指数（労働）'!I409),0)</f>
        <v>-0.10120637423488785</v>
      </c>
      <c r="J409" s="6">
        <f>IF('質指数（労働）'!J409&gt;0,LN('質指数（労働）'!J409),0)</f>
        <v>-9.193921133974009E-2</v>
      </c>
    </row>
    <row r="410" spans="1:10" x14ac:dyDescent="0.15">
      <c r="A410" s="1">
        <v>18</v>
      </c>
      <c r="B410" s="1" t="s">
        <v>287</v>
      </c>
      <c r="C410" s="1">
        <v>16</v>
      </c>
      <c r="D410" s="1" t="s">
        <v>10</v>
      </c>
      <c r="E410" s="6">
        <f>IF('質指数（労働）'!E410&gt;0,LN('質指数（労働）'!E410),0)</f>
        <v>-8.3180009288305587E-2</v>
      </c>
      <c r="F410" s="6">
        <f>IF('質指数（労働）'!F410&gt;0,LN('質指数（労働）'!F410),0)</f>
        <v>-0.10966388401870016</v>
      </c>
      <c r="G410" s="6">
        <f>IF('質指数（労働）'!G410&gt;0,LN('質指数（労働）'!G410),0)</f>
        <v>-8.64992913321527E-2</v>
      </c>
      <c r="H410" s="6">
        <f>IF('質指数（労働）'!H410&gt;0,LN('質指数（労働）'!H410),0)</f>
        <v>-6.8894486588287882E-2</v>
      </c>
      <c r="I410" s="6">
        <f>IF('質指数（労働）'!I410&gt;0,LN('質指数（労働）'!I410),0)</f>
        <v>-2.7067441744956906E-2</v>
      </c>
      <c r="J410" s="6">
        <f>IF('質指数（労働）'!J410&gt;0,LN('質指数（労働）'!J410),0)</f>
        <v>-1.3784684701661087E-2</v>
      </c>
    </row>
    <row r="411" spans="1:10" x14ac:dyDescent="0.15">
      <c r="A411" s="1">
        <v>18</v>
      </c>
      <c r="B411" s="1" t="s">
        <v>287</v>
      </c>
      <c r="C411" s="1">
        <v>17</v>
      </c>
      <c r="D411" s="1" t="s">
        <v>11</v>
      </c>
      <c r="E411" s="6">
        <f>IF('質指数（労働）'!E411&gt;0,LN('質指数（労働）'!E411),0)</f>
        <v>0.23402017657564803</v>
      </c>
      <c r="F411" s="6">
        <f>IF('質指数（労働）'!F411&gt;0,LN('質指数（労働）'!F411),0)</f>
        <v>4.4506861180448831E-2</v>
      </c>
      <c r="G411" s="6">
        <f>IF('質指数（労働）'!G411&gt;0,LN('質指数（労働）'!G411),0)</f>
        <v>8.3930428254975917E-2</v>
      </c>
      <c r="H411" s="6">
        <f>IF('質指数（労働）'!H411&gt;0,LN('質指数（労働）'!H411),0)</f>
        <v>9.113847451626518E-2</v>
      </c>
      <c r="I411" s="6">
        <f>IF('質指数（労働）'!I411&gt;0,LN('質指数（労働）'!I411),0)</f>
        <v>5.3870891984832255E-2</v>
      </c>
      <c r="J411" s="6">
        <f>IF('質指数（労働）'!J411&gt;0,LN('質指数（労働）'!J411),0)</f>
        <v>3.1263382652485495E-2</v>
      </c>
    </row>
    <row r="412" spans="1:10" x14ac:dyDescent="0.15">
      <c r="A412" s="1">
        <v>18</v>
      </c>
      <c r="B412" s="1" t="s">
        <v>287</v>
      </c>
      <c r="C412" s="1">
        <v>18</v>
      </c>
      <c r="D412" s="1" t="s">
        <v>12</v>
      </c>
      <c r="E412" s="6">
        <f>IF('質指数（労働）'!E412&gt;0,LN('質指数（労働）'!E412),0)</f>
        <v>-0.25358741405772167</v>
      </c>
      <c r="F412" s="6">
        <f>IF('質指数（労働）'!F412&gt;0,LN('質指数（労働）'!F412),0)</f>
        <v>-0.26217950663662754</v>
      </c>
      <c r="G412" s="6">
        <f>IF('質指数（労働）'!G412&gt;0,LN('質指数（労働）'!G412),0)</f>
        <v>-0.23569772125776303</v>
      </c>
      <c r="H412" s="6">
        <f>IF('質指数（労働）'!H412&gt;0,LN('質指数（労働）'!H412),0)</f>
        <v>-0.19936805281550199</v>
      </c>
      <c r="I412" s="6">
        <f>IF('質指数（労働）'!I412&gt;0,LN('質指数（労働）'!I412),0)</f>
        <v>-0.19588220052964719</v>
      </c>
      <c r="J412" s="6">
        <f>IF('質指数（労働）'!J412&gt;0,LN('質指数（労働）'!J412),0)</f>
        <v>-0.17565617375541803</v>
      </c>
    </row>
    <row r="413" spans="1:10" x14ac:dyDescent="0.15">
      <c r="A413" s="1">
        <v>18</v>
      </c>
      <c r="B413" s="1" t="s">
        <v>287</v>
      </c>
      <c r="C413" s="1">
        <v>19</v>
      </c>
      <c r="D413" s="1" t="s">
        <v>13</v>
      </c>
      <c r="E413" s="6">
        <f>IF('質指数（労働）'!E413&gt;0,LN('質指数（労働）'!E413),0)</f>
        <v>-0.12437483433402717</v>
      </c>
      <c r="F413" s="6">
        <f>IF('質指数（労働）'!F413&gt;0,LN('質指数（労働）'!F413),0)</f>
        <v>-0.11609747194317459</v>
      </c>
      <c r="G413" s="6">
        <f>IF('質指数（労働）'!G413&gt;0,LN('質指数（労働）'!G413),0)</f>
        <v>-7.2140261888607241E-2</v>
      </c>
      <c r="H413" s="6">
        <f>IF('質指数（労働）'!H413&gt;0,LN('質指数（労働）'!H413),0)</f>
        <v>-3.423764457371048E-2</v>
      </c>
      <c r="I413" s="6">
        <f>IF('質指数（労働）'!I413&gt;0,LN('質指数（労働）'!I413),0)</f>
        <v>-4.7803436506637258E-2</v>
      </c>
      <c r="J413" s="6">
        <f>IF('質指数（労働）'!J413&gt;0,LN('質指数（労働）'!J413),0)</f>
        <v>-6.2956010812564106E-2</v>
      </c>
    </row>
    <row r="414" spans="1:10" x14ac:dyDescent="0.15">
      <c r="A414" s="1">
        <v>18</v>
      </c>
      <c r="B414" s="1" t="s">
        <v>287</v>
      </c>
      <c r="C414" s="1">
        <v>20</v>
      </c>
      <c r="D414" s="1" t="s">
        <v>14</v>
      </c>
      <c r="E414" s="6">
        <f>IF('質指数（労働）'!E414&gt;0,LN('質指数（労働）'!E414),0)</f>
        <v>0.1998753916120688</v>
      </c>
      <c r="F414" s="6">
        <f>IF('質指数（労働）'!F414&gt;0,LN('質指数（労働）'!F414),0)</f>
        <v>0.1438312226830569</v>
      </c>
      <c r="G414" s="6">
        <f>IF('質指数（労働）'!G414&gt;0,LN('質指数（労働）'!G414),0)</f>
        <v>0.11308320257963742</v>
      </c>
      <c r="H414" s="6">
        <f>IF('質指数（労働）'!H414&gt;0,LN('質指数（労働）'!H414),0)</f>
        <v>0.15308993081830499</v>
      </c>
      <c r="I414" s="6">
        <f>IF('質指数（労働）'!I414&gt;0,LN('質指数（労働）'!I414),0)</f>
        <v>-8.1572963508356952E-3</v>
      </c>
      <c r="J414" s="6">
        <f>IF('質指数（労働）'!J414&gt;0,LN('質指数（労働）'!J414),0)</f>
        <v>-1.53858732566524E-2</v>
      </c>
    </row>
    <row r="415" spans="1:10" x14ac:dyDescent="0.15">
      <c r="A415" s="1">
        <v>18</v>
      </c>
      <c r="B415" s="1" t="s">
        <v>287</v>
      </c>
      <c r="C415" s="1">
        <v>21</v>
      </c>
      <c r="D415" s="1" t="s">
        <v>15</v>
      </c>
      <c r="E415" s="6">
        <f>IF('質指数（労働）'!E415&gt;0,LN('質指数（労働）'!E415),0)</f>
        <v>2.2381674659865399E-2</v>
      </c>
      <c r="F415" s="6">
        <f>IF('質指数（労働）'!F415&gt;0,LN('質指数（労働）'!F415),0)</f>
        <v>1.176260898286037E-2</v>
      </c>
      <c r="G415" s="6">
        <f>IF('質指数（労働）'!G415&gt;0,LN('質指数（労働）'!G415),0)</f>
        <v>-5.6074355360771523E-3</v>
      </c>
      <c r="H415" s="6">
        <f>IF('質指数（労働）'!H415&gt;0,LN('質指数（労働）'!H415),0)</f>
        <v>-2.1070251140452606E-2</v>
      </c>
      <c r="I415" s="6">
        <f>IF('質指数（労働）'!I415&gt;0,LN('質指数（労働）'!I415),0)</f>
        <v>-5.4058657140110641E-2</v>
      </c>
      <c r="J415" s="6">
        <f>IF('質指数（労働）'!J415&gt;0,LN('質指数（労働）'!J415),0)</f>
        <v>-6.7624994969879462E-2</v>
      </c>
    </row>
    <row r="416" spans="1:10" x14ac:dyDescent="0.15">
      <c r="A416" s="1">
        <v>18</v>
      </c>
      <c r="B416" s="1" t="s">
        <v>119</v>
      </c>
      <c r="C416" s="1">
        <v>22</v>
      </c>
      <c r="D416" s="1" t="s">
        <v>7</v>
      </c>
      <c r="E416" s="6">
        <f>IF('質指数（労働）'!E416&gt;0,LN('質指数（労働）'!E416),0)</f>
        <v>-0.14561651758126964</v>
      </c>
      <c r="F416" s="6">
        <f>IF('質指数（労働）'!F416&gt;0,LN('質指数（労働）'!F416),0)</f>
        <v>-0.20954465515204937</v>
      </c>
      <c r="G416" s="6">
        <f>IF('質指数（労働）'!G416&gt;0,LN('質指数（労働）'!G416),0)</f>
        <v>-0.13952360609475925</v>
      </c>
      <c r="H416" s="6">
        <f>IF('質指数（労働）'!H416&gt;0,LN('質指数（労働）'!H416),0)</f>
        <v>-9.2303154094251813E-2</v>
      </c>
      <c r="I416" s="6">
        <f>IF('質指数（労働）'!I416&gt;0,LN('質指数（労働）'!I416),0)</f>
        <v>-7.2724153526600291E-2</v>
      </c>
      <c r="J416" s="6">
        <f>IF('質指数（労働）'!J416&gt;0,LN('質指数（労働）'!J416),0)</f>
        <v>-6.131534338402949E-2</v>
      </c>
    </row>
    <row r="417" spans="1:10" x14ac:dyDescent="0.15">
      <c r="A417" s="1">
        <v>18</v>
      </c>
      <c r="B417" s="1" t="s">
        <v>119</v>
      </c>
      <c r="C417" s="1">
        <v>23</v>
      </c>
      <c r="D417" s="1" t="s">
        <v>28</v>
      </c>
      <c r="E417" s="6">
        <f>IF('質指数（労働）'!E417&gt;0,LN('質指数（労働）'!E417),0)</f>
        <v>0.16783136222927925</v>
      </c>
      <c r="F417" s="6">
        <f>IF('質指数（労働）'!F417&gt;0,LN('質指数（労働）'!F417),0)</f>
        <v>0.11706709337609593</v>
      </c>
      <c r="G417" s="6">
        <f>IF('質指数（労働）'!G417&gt;0,LN('質指数（労働）'!G417),0)</f>
        <v>0.13176919551797625</v>
      </c>
      <c r="H417" s="6">
        <f>IF('質指数（労働）'!H417&gt;0,LN('質指数（労働）'!H417),0)</f>
        <v>0.15175677275280977</v>
      </c>
      <c r="I417" s="6">
        <f>IF('質指数（労働）'!I417&gt;0,LN('質指数（労働）'!I417),0)</f>
        <v>0.17021042686371654</v>
      </c>
      <c r="J417" s="6">
        <f>IF('質指数（労働）'!J417&gt;0,LN('質指数（労働）'!J417),0)</f>
        <v>0.18147342591153337</v>
      </c>
    </row>
    <row r="418" spans="1:10" x14ac:dyDescent="0.15">
      <c r="A418" s="1">
        <v>19</v>
      </c>
      <c r="B418" s="1" t="s">
        <v>124</v>
      </c>
      <c r="C418" s="1">
        <v>1</v>
      </c>
      <c r="D418" s="1" t="s">
        <v>8</v>
      </c>
      <c r="E418" s="6">
        <f>IF('質指数（労働）'!E418&gt;0,LN('質指数（労働）'!E418),0)</f>
        <v>-0.60430506581144849</v>
      </c>
      <c r="F418" s="6">
        <f>IF('質指数（労働）'!F418&gt;0,LN('質指数（労働）'!F418),0)</f>
        <v>-0.51087277855292346</v>
      </c>
      <c r="G418" s="6">
        <f>IF('質指数（労働）'!G418&gt;0,LN('質指数（労働）'!G418),0)</f>
        <v>-0.45774012797749897</v>
      </c>
      <c r="H418" s="6">
        <f>IF('質指数（労働）'!H418&gt;0,LN('質指数（労働）'!H418),0)</f>
        <v>-0.40029783983628309</v>
      </c>
      <c r="I418" s="6">
        <f>IF('質指数（労働）'!I418&gt;0,LN('質指数（労働）'!I418),0)</f>
        <v>-0.33583725441646056</v>
      </c>
      <c r="J418" s="6">
        <f>IF('質指数（労働）'!J418&gt;0,LN('質指数（労働）'!J418),0)</f>
        <v>-0.31044587114111022</v>
      </c>
    </row>
    <row r="419" spans="1:10" x14ac:dyDescent="0.15">
      <c r="A419" s="1">
        <v>19</v>
      </c>
      <c r="B419" s="1" t="s">
        <v>124</v>
      </c>
      <c r="C419" s="1">
        <v>2</v>
      </c>
      <c r="D419" s="1" t="s">
        <v>9</v>
      </c>
      <c r="E419" s="6">
        <f>IF('質指数（労働）'!E419&gt;0,LN('質指数（労働）'!E419),0)</f>
        <v>0.60959431565099287</v>
      </c>
      <c r="F419" s="6">
        <f>IF('質指数（労働）'!F419&gt;0,LN('質指数（労働）'!F419),0)</f>
        <v>0.6224937003249954</v>
      </c>
      <c r="G419" s="6">
        <f>IF('質指数（労働）'!G419&gt;0,LN('質指数（労働）'!G419),0)</f>
        <v>0.4140167804370854</v>
      </c>
      <c r="H419" s="6">
        <f>IF('質指数（労働）'!H419&gt;0,LN('質指数（労働）'!H419),0)</f>
        <v>0.44885895509794183</v>
      </c>
      <c r="I419" s="6">
        <f>IF('質指数（労働）'!I419&gt;0,LN('質指数（労働）'!I419),0)</f>
        <v>0.31151821745543834</v>
      </c>
      <c r="J419" s="6">
        <f>IF('質指数（労働）'!J419&gt;0,LN('質指数（労働）'!J419),0)</f>
        <v>0.25101142982859648</v>
      </c>
    </row>
    <row r="420" spans="1:10" x14ac:dyDescent="0.15">
      <c r="A420" s="1">
        <v>19</v>
      </c>
      <c r="B420" s="1" t="s">
        <v>125</v>
      </c>
      <c r="C420" s="1">
        <v>3</v>
      </c>
      <c r="D420" s="1" t="s">
        <v>16</v>
      </c>
      <c r="E420" s="6">
        <f>IF('質指数（労働）'!E420&gt;0,LN('質指数（労働）'!E420),0)</f>
        <v>-0.25498547917873982</v>
      </c>
      <c r="F420" s="6">
        <f>IF('質指数（労働）'!F420&gt;0,LN('質指数（労働）'!F420),0)</f>
        <v>-0.27507158083448224</v>
      </c>
      <c r="G420" s="6">
        <f>IF('質指数（労働）'!G420&gt;0,LN('質指数（労働）'!G420),0)</f>
        <v>-0.26374146983559854</v>
      </c>
      <c r="H420" s="6">
        <f>IF('質指数（労働）'!H420&gt;0,LN('質指数（労働）'!H420),0)</f>
        <v>-0.18862519201002684</v>
      </c>
      <c r="I420" s="6">
        <f>IF('質指数（労働）'!I420&gt;0,LN('質指数（労働）'!I420),0)</f>
        <v>-0.18516169715867725</v>
      </c>
      <c r="J420" s="6">
        <f>IF('質指数（労働）'!J420&gt;0,LN('質指数（労働）'!J420),0)</f>
        <v>-0.18219878088309122</v>
      </c>
    </row>
    <row r="421" spans="1:10" x14ac:dyDescent="0.15">
      <c r="A421" s="1">
        <v>19</v>
      </c>
      <c r="B421" s="1" t="s">
        <v>125</v>
      </c>
      <c r="C421" s="1">
        <v>4</v>
      </c>
      <c r="D421" s="1" t="s">
        <v>17</v>
      </c>
      <c r="E421" s="6">
        <f>IF('質指数（労働）'!E421&gt;0,LN('質指数（労働）'!E421),0)</f>
        <v>-0.35997509291687041</v>
      </c>
      <c r="F421" s="6">
        <f>IF('質指数（労働）'!F421&gt;0,LN('質指数（労働）'!F421),0)</f>
        <v>-0.39503196101197557</v>
      </c>
      <c r="G421" s="6">
        <f>IF('質指数（労働）'!G421&gt;0,LN('質指数（労働）'!G421),0)</f>
        <v>-0.38307685267118574</v>
      </c>
      <c r="H421" s="6">
        <f>IF('質指数（労働）'!H421&gt;0,LN('質指数（労働）'!H421),0)</f>
        <v>-0.31261965635788702</v>
      </c>
      <c r="I421" s="6">
        <f>IF('質指数（労働）'!I421&gt;0,LN('質指数（労働）'!I421),0)</f>
        <v>-0.28091448341001368</v>
      </c>
      <c r="J421" s="6">
        <f>IF('質指数（労働）'!J421&gt;0,LN('質指数（労働）'!J421),0)</f>
        <v>-0.26442973131673769</v>
      </c>
    </row>
    <row r="422" spans="1:10" x14ac:dyDescent="0.15">
      <c r="A422" s="1">
        <v>19</v>
      </c>
      <c r="B422" s="1" t="s">
        <v>125</v>
      </c>
      <c r="C422" s="1">
        <v>5</v>
      </c>
      <c r="D422" s="1" t="s">
        <v>18</v>
      </c>
      <c r="E422" s="6">
        <f>IF('質指数（労働）'!E422&gt;0,LN('質指数（労働）'!E422),0)</f>
        <v>-0.15279051403338106</v>
      </c>
      <c r="F422" s="6">
        <f>IF('質指数（労働）'!F422&gt;0,LN('質指数（労働）'!F422),0)</f>
        <v>-0.14081058483236925</v>
      </c>
      <c r="G422" s="6">
        <f>IF('質指数（労働）'!G422&gt;0,LN('質指数（労働）'!G422),0)</f>
        <v>-0.14108873057327684</v>
      </c>
      <c r="H422" s="6">
        <f>IF('質指数（労働）'!H422&gt;0,LN('質指数（労働）'!H422),0)</f>
        <v>-6.3960440411511971E-2</v>
      </c>
      <c r="I422" s="6">
        <f>IF('質指数（労働）'!I422&gt;0,LN('質指数（労働）'!I422),0)</f>
        <v>-4.6374235493448913E-2</v>
      </c>
      <c r="J422" s="6">
        <f>IF('質指数（労働）'!J422&gt;0,LN('質指数（労働）'!J422),0)</f>
        <v>-4.1912591759861229E-2</v>
      </c>
    </row>
    <row r="423" spans="1:10" x14ac:dyDescent="0.15">
      <c r="A423" s="1">
        <v>19</v>
      </c>
      <c r="B423" s="1" t="s">
        <v>125</v>
      </c>
      <c r="C423" s="1">
        <v>6</v>
      </c>
      <c r="D423" s="1" t="s">
        <v>2</v>
      </c>
      <c r="E423" s="6">
        <f>IF('質指数（労働）'!E423&gt;0,LN('質指数（労働）'!E423),0)</f>
        <v>8.9731952093242889E-2</v>
      </c>
      <c r="F423" s="6">
        <f>IF('質指数（労働）'!F423&gt;0,LN('質指数（労働）'!F423),0)</f>
        <v>1.845040378708987E-2</v>
      </c>
      <c r="G423" s="6">
        <f>IF('質指数（労働）'!G423&gt;0,LN('質指数（労働）'!G423),0)</f>
        <v>-3.169849756539142E-2</v>
      </c>
      <c r="H423" s="6">
        <f>IF('質指数（労働）'!H423&gt;0,LN('質指数（労働）'!H423),0)</f>
        <v>4.9907315466636556E-2</v>
      </c>
      <c r="I423" s="6">
        <f>IF('質指数（労働）'!I423&gt;0,LN('質指数（労働）'!I423),0)</f>
        <v>4.717323752922073E-2</v>
      </c>
      <c r="J423" s="6">
        <f>IF('質指数（労働）'!J423&gt;0,LN('質指数（労働）'!J423),0)</f>
        <v>4.6737322280644707E-2</v>
      </c>
    </row>
    <row r="424" spans="1:10" x14ac:dyDescent="0.15">
      <c r="A424" s="1">
        <v>19</v>
      </c>
      <c r="B424" s="1" t="s">
        <v>125</v>
      </c>
      <c r="C424" s="1">
        <v>7</v>
      </c>
      <c r="D424" s="1" t="s">
        <v>19</v>
      </c>
      <c r="E424" s="6">
        <f>IF('質指数（労働）'!E424&gt;0,LN('質指数（労働）'!E424),0)</f>
        <v>0.78443126212019076</v>
      </c>
      <c r="F424" s="6">
        <f>IF('質指数（労働）'!F424&gt;0,LN('質指数（労働）'!F424),0)</f>
        <v>2.351072610579763</v>
      </c>
      <c r="G424" s="6">
        <f>IF('質指数（労働）'!G424&gt;0,LN('質指数（労働）'!G424),0)</f>
        <v>0.98130837812463567</v>
      </c>
      <c r="H424" s="6">
        <f>IF('質指数（労働）'!H424&gt;0,LN('質指数（労働）'!H424),0)</f>
        <v>1.0488061503684716</v>
      </c>
      <c r="I424" s="6">
        <f>IF('質指数（労働）'!I424&gt;0,LN('質指数（労働）'!I424),0)</f>
        <v>0.50205760767623797</v>
      </c>
      <c r="J424" s="6">
        <f>IF('質指数（労働）'!J424&gt;0,LN('質指数（労働）'!J424),0)</f>
        <v>0.59201165229361596</v>
      </c>
    </row>
    <row r="425" spans="1:10" x14ac:dyDescent="0.15">
      <c r="A425" s="1">
        <v>19</v>
      </c>
      <c r="B425" s="1" t="s">
        <v>125</v>
      </c>
      <c r="C425" s="1">
        <v>8</v>
      </c>
      <c r="D425" s="1" t="s">
        <v>20</v>
      </c>
      <c r="E425" s="6">
        <f>IF('質指数（労働）'!E425&gt;0,LN('質指数（労働）'!E425),0)</f>
        <v>-0.14273078301067338</v>
      </c>
      <c r="F425" s="6">
        <f>IF('質指数（労働）'!F425&gt;0,LN('質指数（労働）'!F425),0)</f>
        <v>-0.13565033337830421</v>
      </c>
      <c r="G425" s="6">
        <f>IF('質指数（労働）'!G425&gt;0,LN('質指数（労働）'!G425),0)</f>
        <v>-0.12793141032480287</v>
      </c>
      <c r="H425" s="6">
        <f>IF('質指数（労働）'!H425&gt;0,LN('質指数（労働）'!H425),0)</f>
        <v>-4.8113576064669074E-2</v>
      </c>
      <c r="I425" s="6">
        <f>IF('質指数（労働）'!I425&gt;0,LN('質指数（労働）'!I425),0)</f>
        <v>-6.6182023244882371E-2</v>
      </c>
      <c r="J425" s="6">
        <f>IF('質指数（労働）'!J425&gt;0,LN('質指数（労働）'!J425),0)</f>
        <v>-6.2132599854551745E-2</v>
      </c>
    </row>
    <row r="426" spans="1:10" x14ac:dyDescent="0.15">
      <c r="A426" s="1">
        <v>19</v>
      </c>
      <c r="B426" s="1" t="s">
        <v>125</v>
      </c>
      <c r="C426" s="1">
        <v>9</v>
      </c>
      <c r="D426" s="1" t="s">
        <v>21</v>
      </c>
      <c r="E426" s="6">
        <f>IF('質指数（労働）'!E426&gt;0,LN('質指数（労働）'!E426),0)</f>
        <v>-5.3581839646663E-2</v>
      </c>
      <c r="F426" s="6">
        <f>IF('質指数（労働）'!F426&gt;0,LN('質指数（労働）'!F426),0)</f>
        <v>-4.5171121233764981E-2</v>
      </c>
      <c r="G426" s="6">
        <f>IF('質指数（労働）'!G426&gt;0,LN('質指数（労働）'!G426),0)</f>
        <v>-4.1730640019341708E-2</v>
      </c>
      <c r="H426" s="6">
        <f>IF('質指数（労働）'!H426&gt;0,LN('質指数（労働）'!H426),0)</f>
        <v>1.893823460314274E-4</v>
      </c>
      <c r="I426" s="6">
        <f>IF('質指数（労働）'!I426&gt;0,LN('質指数（労働）'!I426),0)</f>
        <v>-3.2498147536696768E-2</v>
      </c>
      <c r="J426" s="6">
        <f>IF('質指数（労働）'!J426&gt;0,LN('質指数（労働）'!J426),0)</f>
        <v>-3.6949349749395309E-2</v>
      </c>
    </row>
    <row r="427" spans="1:10" x14ac:dyDescent="0.15">
      <c r="A427" s="1">
        <v>19</v>
      </c>
      <c r="B427" s="1" t="s">
        <v>125</v>
      </c>
      <c r="C427" s="1">
        <v>10</v>
      </c>
      <c r="D427" s="1" t="s">
        <v>22</v>
      </c>
      <c r="E427" s="6">
        <f>IF('質指数（労働）'!E427&gt;0,LN('質指数（労働）'!E427),0)</f>
        <v>-0.10329854734045495</v>
      </c>
      <c r="F427" s="6">
        <f>IF('質指数（労働）'!F427&gt;0,LN('質指数（労働）'!F427),0)</f>
        <v>-0.13803577273263568</v>
      </c>
      <c r="G427" s="6">
        <f>IF('質指数（労働）'!G427&gt;0,LN('質指数（労働）'!G427),0)</f>
        <v>-0.11533064206967356</v>
      </c>
      <c r="H427" s="6">
        <f>IF('質指数（労働）'!H427&gt;0,LN('質指数（労働）'!H427),0)</f>
        <v>-6.1203162835493784E-2</v>
      </c>
      <c r="I427" s="6">
        <f>IF('質指数（労働）'!I427&gt;0,LN('質指数（労働）'!I427),0)</f>
        <v>-5.0408174472717442E-2</v>
      </c>
      <c r="J427" s="6">
        <f>IF('質指数（労働）'!J427&gt;0,LN('質指数（労働）'!J427),0)</f>
        <v>-5.3382854719154216E-2</v>
      </c>
    </row>
    <row r="428" spans="1:10" x14ac:dyDescent="0.15">
      <c r="A428" s="1">
        <v>19</v>
      </c>
      <c r="B428" s="1" t="s">
        <v>125</v>
      </c>
      <c r="C428" s="1">
        <v>11</v>
      </c>
      <c r="D428" s="1" t="s">
        <v>23</v>
      </c>
      <c r="E428" s="6">
        <f>IF('質指数（労働）'!E428&gt;0,LN('質指数（労働）'!E428),0)</f>
        <v>-6.24568512928163E-2</v>
      </c>
      <c r="F428" s="6">
        <f>IF('質指数（労働）'!F428&gt;0,LN('質指数（労働）'!F428),0)</f>
        <v>-4.884022608085771E-2</v>
      </c>
      <c r="G428" s="6">
        <f>IF('質指数（労働）'!G428&gt;0,LN('質指数（労働）'!G428),0)</f>
        <v>-6.270488484263792E-2</v>
      </c>
      <c r="H428" s="6">
        <f>IF('質指数（労働）'!H428&gt;0,LN('質指数（労働）'!H428),0)</f>
        <v>3.6272391846220177E-3</v>
      </c>
      <c r="I428" s="6">
        <f>IF('質指数（労働）'!I428&gt;0,LN('質指数（労働）'!I428),0)</f>
        <v>8.9165223895173937E-3</v>
      </c>
      <c r="J428" s="6">
        <f>IF('質指数（労働）'!J428&gt;0,LN('質指数（労働）'!J428),0)</f>
        <v>1.2173727377671598E-2</v>
      </c>
    </row>
    <row r="429" spans="1:10" x14ac:dyDescent="0.15">
      <c r="A429" s="1">
        <v>19</v>
      </c>
      <c r="B429" s="1" t="s">
        <v>125</v>
      </c>
      <c r="C429" s="1">
        <v>12</v>
      </c>
      <c r="D429" s="1" t="s">
        <v>24</v>
      </c>
      <c r="E429" s="6">
        <f>IF('質指数（労働）'!E429&gt;0,LN('質指数（労働）'!E429),0)</f>
        <v>-0.2546303630608297</v>
      </c>
      <c r="F429" s="6">
        <f>IF('質指数（労働）'!F429&gt;0,LN('質指数（労働）'!F429),0)</f>
        <v>-0.22812085776657348</v>
      </c>
      <c r="G429" s="6">
        <f>IF('質指数（労働）'!G429&gt;0,LN('質指数（労働）'!G429),0)</f>
        <v>-0.22709592643402871</v>
      </c>
      <c r="H429" s="6">
        <f>IF('質指数（労働）'!H429&gt;0,LN('質指数（労働）'!H429),0)</f>
        <v>-7.5543908549369196E-2</v>
      </c>
      <c r="I429" s="6">
        <f>IF('質指数（労働）'!I429&gt;0,LN('質指数（労働）'!I429),0)</f>
        <v>-2.377226870572793E-2</v>
      </c>
      <c r="J429" s="6">
        <f>IF('質指数（労働）'!J429&gt;0,LN('質指数（労働）'!J429),0)</f>
        <v>-1.5563750099391562E-2</v>
      </c>
    </row>
    <row r="430" spans="1:10" x14ac:dyDescent="0.15">
      <c r="A430" s="1">
        <v>19</v>
      </c>
      <c r="B430" s="1" t="s">
        <v>125</v>
      </c>
      <c r="C430" s="1">
        <v>13</v>
      </c>
      <c r="D430" s="1" t="s">
        <v>25</v>
      </c>
      <c r="E430" s="6">
        <f>IF('質指数（労働）'!E430&gt;0,LN('質指数（労働）'!E430),0)</f>
        <v>-7.3113756866497626E-2</v>
      </c>
      <c r="F430" s="6">
        <f>IF('質指数（労働）'!F430&gt;0,LN('質指数（労働）'!F430),0)</f>
        <v>-8.3243376197446567E-2</v>
      </c>
      <c r="G430" s="6">
        <f>IF('質指数（労働）'!G430&gt;0,LN('質指数（労働）'!G430),0)</f>
        <v>-8.916847117246951E-2</v>
      </c>
      <c r="H430" s="6">
        <f>IF('質指数（労働）'!H430&gt;0,LN('質指数（労働）'!H430),0)</f>
        <v>-1.3259900691702712E-2</v>
      </c>
      <c r="I430" s="6">
        <f>IF('質指数（労働）'!I430&gt;0,LN('質指数（労働）'!I430),0)</f>
        <v>-2.1261410944321036E-2</v>
      </c>
      <c r="J430" s="6">
        <f>IF('質指数（労働）'!J430&gt;0,LN('質指数（労働）'!J430),0)</f>
        <v>-2.0279608706271733E-2</v>
      </c>
    </row>
    <row r="431" spans="1:10" x14ac:dyDescent="0.15">
      <c r="A431" s="1">
        <v>19</v>
      </c>
      <c r="B431" s="1" t="s">
        <v>125</v>
      </c>
      <c r="C431" s="1">
        <v>14</v>
      </c>
      <c r="D431" s="1" t="s">
        <v>26</v>
      </c>
      <c r="E431" s="6">
        <f>IF('質指数（労働）'!E431&gt;0,LN('質指数（労働）'!E431),0)</f>
        <v>-0.12829082884950632</v>
      </c>
      <c r="F431" s="6">
        <f>IF('質指数（労働）'!F431&gt;0,LN('質指数（労働）'!F431),0)</f>
        <v>-0.17463531732844664</v>
      </c>
      <c r="G431" s="6">
        <f>IF('質指数（労働）'!G431&gt;0,LN('質指数（労働）'!G431),0)</f>
        <v>-0.17248869844397599</v>
      </c>
      <c r="H431" s="6">
        <f>IF('質指数（労働）'!H431&gt;0,LN('質指数（労働）'!H431),0)</f>
        <v>-5.3724143007807368E-2</v>
      </c>
      <c r="I431" s="6">
        <f>IF('質指数（労働）'!I431&gt;0,LN('質指数（労働）'!I431),0)</f>
        <v>-2.004702982776926E-2</v>
      </c>
      <c r="J431" s="6">
        <f>IF('質指数（労働）'!J431&gt;0,LN('質指数（労働）'!J431),0)</f>
        <v>-1.8068944566686427E-2</v>
      </c>
    </row>
    <row r="432" spans="1:10" x14ac:dyDescent="0.15">
      <c r="A432" s="1">
        <v>19</v>
      </c>
      <c r="B432" s="1" t="s">
        <v>125</v>
      </c>
      <c r="C432" s="1">
        <v>15</v>
      </c>
      <c r="D432" s="1" t="s">
        <v>27</v>
      </c>
      <c r="E432" s="6">
        <f>IF('質指数（労働）'!E432&gt;0,LN('質指数（労働）'!E432),0)</f>
        <v>-0.20637203761022185</v>
      </c>
      <c r="F432" s="6">
        <f>IF('質指数（労働）'!F432&gt;0,LN('質指数（労働）'!F432),0)</f>
        <v>-0.21655187688316327</v>
      </c>
      <c r="G432" s="6">
        <f>IF('質指数（労働）'!G432&gt;0,LN('質指数（労働）'!G432),0)</f>
        <v>-0.19526746061129191</v>
      </c>
      <c r="H432" s="6">
        <f>IF('質指数（労働）'!H432&gt;0,LN('質指数（労働）'!H432),0)</f>
        <v>-0.10334137546210087</v>
      </c>
      <c r="I432" s="6">
        <f>IF('質指数（労働）'!I432&gt;0,LN('質指数（労働）'!I432),0)</f>
        <v>-6.7045278747191753E-2</v>
      </c>
      <c r="J432" s="6">
        <f>IF('質指数（労働）'!J432&gt;0,LN('質指数（労働）'!J432),0)</f>
        <v>-5.5954802030608097E-2</v>
      </c>
    </row>
    <row r="433" spans="1:10" x14ac:dyDescent="0.15">
      <c r="A433" s="1">
        <v>19</v>
      </c>
      <c r="B433" s="1" t="s">
        <v>124</v>
      </c>
      <c r="C433" s="1">
        <v>16</v>
      </c>
      <c r="D433" s="1" t="s">
        <v>10</v>
      </c>
      <c r="E433" s="6">
        <f>IF('質指数（労働）'!E433&gt;0,LN('質指数（労働）'!E433),0)</f>
        <v>-7.0685064996343819E-2</v>
      </c>
      <c r="F433" s="6">
        <f>IF('質指数（労働）'!F433&gt;0,LN('質指数（労働）'!F433),0)</f>
        <v>-7.0830987086089717E-2</v>
      </c>
      <c r="G433" s="6">
        <f>IF('質指数（労働）'!G433&gt;0,LN('質指数（労働）'!G433),0)</f>
        <v>-5.9019641125322438E-2</v>
      </c>
      <c r="H433" s="6">
        <f>IF('質指数（労働）'!H433&gt;0,LN('質指数（労働）'!H433),0)</f>
        <v>-4.1620702911447427E-2</v>
      </c>
      <c r="I433" s="6">
        <f>IF('質指数（労働）'!I433&gt;0,LN('質指数（労働）'!I433),0)</f>
        <v>-1.1117688341088144E-2</v>
      </c>
      <c r="J433" s="6">
        <f>IF('質指数（労働）'!J433&gt;0,LN('質指数（労働）'!J433),0)</f>
        <v>3.807207201762496E-3</v>
      </c>
    </row>
    <row r="434" spans="1:10" x14ac:dyDescent="0.15">
      <c r="A434" s="1">
        <v>19</v>
      </c>
      <c r="B434" s="1" t="s">
        <v>124</v>
      </c>
      <c r="C434" s="1">
        <v>17</v>
      </c>
      <c r="D434" s="1" t="s">
        <v>11</v>
      </c>
      <c r="E434" s="6">
        <f>IF('質指数（労働）'!E434&gt;0,LN('質指数（労働）'!E434),0)</f>
        <v>0.40748155588256829</v>
      </c>
      <c r="F434" s="6">
        <f>IF('質指数（労働）'!F434&gt;0,LN('質指数（労働）'!F434),0)</f>
        <v>0.18949421726148333</v>
      </c>
      <c r="G434" s="6">
        <f>IF('質指数（労働）'!G434&gt;0,LN('質指数（労働）'!G434),0)</f>
        <v>0.11516852559721981</v>
      </c>
      <c r="H434" s="6">
        <f>IF('質指数（労働）'!H434&gt;0,LN('質指数（労働）'!H434),0)</f>
        <v>0.15833277142361851</v>
      </c>
      <c r="I434" s="6">
        <f>IF('質指数（労働）'!I434&gt;0,LN('質指数（労働）'!I434),0)</f>
        <v>7.690114903332651E-2</v>
      </c>
      <c r="J434" s="6">
        <f>IF('質指数（労働）'!J434&gt;0,LN('質指数（労働）'!J434),0)</f>
        <v>4.919950156729451E-2</v>
      </c>
    </row>
    <row r="435" spans="1:10" x14ac:dyDescent="0.15">
      <c r="A435" s="1">
        <v>19</v>
      </c>
      <c r="B435" s="1" t="s">
        <v>124</v>
      </c>
      <c r="C435" s="1">
        <v>18</v>
      </c>
      <c r="D435" s="1" t="s">
        <v>12</v>
      </c>
      <c r="E435" s="6">
        <f>IF('質指数（労働）'!E435&gt;0,LN('質指数（労働）'!E435),0)</f>
        <v>-0.21201701372555912</v>
      </c>
      <c r="F435" s="6">
        <f>IF('質指数（労働）'!F435&gt;0,LN('質指数（労働）'!F435),0)</f>
        <v>-0.19118522122382453</v>
      </c>
      <c r="G435" s="6">
        <f>IF('質指数（労働）'!G435&gt;0,LN('質指数（労働）'!G435),0)</f>
        <v>-0.17478362300866734</v>
      </c>
      <c r="H435" s="6">
        <f>IF('質指数（労働）'!H435&gt;0,LN('質指数（労働）'!H435),0)</f>
        <v>-0.15865762627415356</v>
      </c>
      <c r="I435" s="6">
        <f>IF('質指数（労働）'!I435&gt;0,LN('質指数（労働）'!I435),0)</f>
        <v>-0.16849128775440364</v>
      </c>
      <c r="J435" s="6">
        <f>IF('質指数（労働）'!J435&gt;0,LN('質指数（労働）'!J435),0)</f>
        <v>-0.14902391248470689</v>
      </c>
    </row>
    <row r="436" spans="1:10" x14ac:dyDescent="0.15">
      <c r="A436" s="1">
        <v>19</v>
      </c>
      <c r="B436" s="1" t="s">
        <v>124</v>
      </c>
      <c r="C436" s="1">
        <v>19</v>
      </c>
      <c r="D436" s="1" t="s">
        <v>13</v>
      </c>
      <c r="E436" s="6">
        <f>IF('質指数（労働）'!E436&gt;0,LN('質指数（労働）'!E436),0)</f>
        <v>-6.9741982383214954E-2</v>
      </c>
      <c r="F436" s="6">
        <f>IF('質指数（労働）'!F436&gt;0,LN('質指数（労働）'!F436),0)</f>
        <v>-6.9779805814272067E-2</v>
      </c>
      <c r="G436" s="6">
        <f>IF('質指数（労働）'!G436&gt;0,LN('質指数（労働）'!G436),0)</f>
        <v>-5.3173151691102559E-2</v>
      </c>
      <c r="H436" s="6">
        <f>IF('質指数（労働）'!H436&gt;0,LN('質指数（労働）'!H436),0)</f>
        <v>2.9665472779398711E-3</v>
      </c>
      <c r="I436" s="6">
        <f>IF('質指数（労働）'!I436&gt;0,LN('質指数（労働）'!I436),0)</f>
        <v>-8.4140921700891352E-3</v>
      </c>
      <c r="J436" s="6">
        <f>IF('質指数（労働）'!J436&gt;0,LN('質指数（労働）'!J436),0)</f>
        <v>-2.199200634161878E-2</v>
      </c>
    </row>
    <row r="437" spans="1:10" x14ac:dyDescent="0.15">
      <c r="A437" s="1">
        <v>19</v>
      </c>
      <c r="B437" s="1" t="s">
        <v>124</v>
      </c>
      <c r="C437" s="1">
        <v>20</v>
      </c>
      <c r="D437" s="1" t="s">
        <v>14</v>
      </c>
      <c r="E437" s="6">
        <f>IF('質指数（労働）'!E437&gt;0,LN('質指数（労働）'!E437),0)</f>
        <v>0.10054328197210448</v>
      </c>
      <c r="F437" s="6">
        <f>IF('質指数（労働）'!F437&gt;0,LN('質指数（労働）'!F437),0)</f>
        <v>-1.5929342688934665E-2</v>
      </c>
      <c r="G437" s="6">
        <f>IF('質指数（労働）'!G437&gt;0,LN('質指数（労働）'!G437),0)</f>
        <v>4.8355123490722391E-3</v>
      </c>
      <c r="H437" s="6">
        <f>IF('質指数（労働）'!H437&gt;0,LN('質指数（労働）'!H437),0)</f>
        <v>-8.0035962913525566E-3</v>
      </c>
      <c r="I437" s="6">
        <f>IF('質指数（労働）'!I437&gt;0,LN('質指数（労働）'!I437),0)</f>
        <v>-8.4988495925031007E-2</v>
      </c>
      <c r="J437" s="6">
        <f>IF('質指数（労働）'!J437&gt;0,LN('質指数（労働）'!J437),0)</f>
        <v>-7.6161133305425829E-2</v>
      </c>
    </row>
    <row r="438" spans="1:10" x14ac:dyDescent="0.15">
      <c r="A438" s="1">
        <v>19</v>
      </c>
      <c r="B438" s="1" t="s">
        <v>124</v>
      </c>
      <c r="C438" s="1">
        <v>21</v>
      </c>
      <c r="D438" s="1" t="s">
        <v>15</v>
      </c>
      <c r="E438" s="6">
        <f>IF('質指数（労働）'!E438&gt;0,LN('質指数（労働）'!E438),0)</f>
        <v>3.1740611012612822E-2</v>
      </c>
      <c r="F438" s="6">
        <f>IF('質指数（労働）'!F438&gt;0,LN('質指数（労働）'!F438),0)</f>
        <v>2.9647722448375227E-2</v>
      </c>
      <c r="G438" s="6">
        <f>IF('質指数（労働）'!G438&gt;0,LN('質指数（労働）'!G438),0)</f>
        <v>4.3724187498735856E-2</v>
      </c>
      <c r="H438" s="6">
        <f>IF('質指数（労働）'!H438&gt;0,LN('質指数（労働）'!H438),0)</f>
        <v>2.9473700005082592E-3</v>
      </c>
      <c r="I438" s="6">
        <f>IF('質指数（労働）'!I438&gt;0,LN('質指数（労働）'!I438),0)</f>
        <v>-2.7579843221889097E-2</v>
      </c>
      <c r="J438" s="6">
        <f>IF('質指数（労働）'!J438&gt;0,LN('質指数（労働）'!J438),0)</f>
        <v>-4.2889543029828912E-2</v>
      </c>
    </row>
    <row r="439" spans="1:10" x14ac:dyDescent="0.15">
      <c r="A439" s="1">
        <v>19</v>
      </c>
      <c r="B439" s="1" t="s">
        <v>123</v>
      </c>
      <c r="C439" s="1">
        <v>22</v>
      </c>
      <c r="D439" s="1" t="s">
        <v>7</v>
      </c>
      <c r="E439" s="6">
        <f>IF('質指数（労働）'!E439&gt;0,LN('質指数（労働）'!E439),0)</f>
        <v>-8.0616871019472097E-2</v>
      </c>
      <c r="F439" s="6">
        <f>IF('質指数（労働）'!F439&gt;0,LN('質指数（労働）'!F439),0)</f>
        <v>-0.13374940066880775</v>
      </c>
      <c r="G439" s="6">
        <f>IF('質指数（労働）'!G439&gt;0,LN('質指数（労働）'!G439),0)</f>
        <v>-9.4420247745846342E-2</v>
      </c>
      <c r="H439" s="6">
        <f>IF('質指数（労働）'!H439&gt;0,LN('質指数（労働）'!H439),0)</f>
        <v>-4.270944838619295E-2</v>
      </c>
      <c r="I439" s="6">
        <f>IF('質指数（労働）'!I439&gt;0,LN('質指数（労働）'!I439),0)</f>
        <v>-3.2928237810925957E-2</v>
      </c>
      <c r="J439" s="6">
        <f>IF('質指数（労働）'!J439&gt;0,LN('質指数（労働）'!J439),0)</f>
        <v>-2.2975362583322265E-2</v>
      </c>
    </row>
    <row r="440" spans="1:10" x14ac:dyDescent="0.15">
      <c r="A440" s="1">
        <v>19</v>
      </c>
      <c r="B440" s="1" t="s">
        <v>123</v>
      </c>
      <c r="C440" s="1">
        <v>23</v>
      </c>
      <c r="D440" s="1" t="s">
        <v>28</v>
      </c>
      <c r="E440" s="6">
        <f>IF('質指数（労働）'!E440&gt;0,LN('質指数（労働）'!E440),0)</f>
        <v>0.20532654528466374</v>
      </c>
      <c r="F440" s="6">
        <f>IF('質指数（労働）'!F440&gt;0,LN('質指数（労働）'!F440),0)</f>
        <v>0.1340273496382533</v>
      </c>
      <c r="G440" s="6">
        <f>IF('質指数（労働）'!G440&gt;0,LN('質指数（労働）'!G440),0)</f>
        <v>0.1424959766593531</v>
      </c>
      <c r="H440" s="6">
        <f>IF('質指数（労働）'!H440&gt;0,LN('質指数（労働）'!H440),0)</f>
        <v>0.18103320915038124</v>
      </c>
      <c r="I440" s="6">
        <f>IF('質指数（労働）'!I440&gt;0,LN('質指数（労働）'!I440),0)</f>
        <v>0.19555638844002041</v>
      </c>
      <c r="J440" s="6">
        <f>IF('質指数（労働）'!J440&gt;0,LN('質指数（労働）'!J440),0)</f>
        <v>0.20726796445443749</v>
      </c>
    </row>
    <row r="441" spans="1:10" x14ac:dyDescent="0.15">
      <c r="A441" s="1">
        <v>20</v>
      </c>
      <c r="B441" s="1" t="s">
        <v>127</v>
      </c>
      <c r="C441" s="1">
        <v>1</v>
      </c>
      <c r="D441" s="1" t="s">
        <v>8</v>
      </c>
      <c r="E441" s="6">
        <f>IF('質指数（労働）'!E441&gt;0,LN('質指数（労働）'!E441),0)</f>
        <v>-0.61186759904789956</v>
      </c>
      <c r="F441" s="6">
        <f>IF('質指数（労働）'!F441&gt;0,LN('質指数（労働）'!F441),0)</f>
        <v>-0.56861077765424828</v>
      </c>
      <c r="G441" s="6">
        <f>IF('質指数（労働）'!G441&gt;0,LN('質指数（労働）'!G441),0)</f>
        <v>-0.54969921886406781</v>
      </c>
      <c r="H441" s="6">
        <f>IF('質指数（労働）'!H441&gt;0,LN('質指数（労働）'!H441),0)</f>
        <v>-0.48000341573713945</v>
      </c>
      <c r="I441" s="6">
        <f>IF('質指数（労働）'!I441&gt;0,LN('質指数（労働）'!I441),0)</f>
        <v>-0.3909705646385046</v>
      </c>
      <c r="J441" s="6">
        <f>IF('質指数（労働）'!J441&gt;0,LN('質指数（労働）'!J441),0)</f>
        <v>-0.35884767038255799</v>
      </c>
    </row>
    <row r="442" spans="1:10" x14ac:dyDescent="0.15">
      <c r="A442" s="1">
        <v>20</v>
      </c>
      <c r="B442" s="1" t="s">
        <v>127</v>
      </c>
      <c r="C442" s="1">
        <v>2</v>
      </c>
      <c r="D442" s="1" t="s">
        <v>9</v>
      </c>
      <c r="E442" s="6">
        <f>IF('質指数（労働）'!E442&gt;0,LN('質指数（労働）'!E442),0)</f>
        <v>0.458058219302303</v>
      </c>
      <c r="F442" s="6">
        <f>IF('質指数（労働）'!F442&gt;0,LN('質指数（労働）'!F442),0)</f>
        <v>0.41215689181888027</v>
      </c>
      <c r="G442" s="6">
        <f>IF('質指数（労働）'!G442&gt;0,LN('質指数（労働）'!G442),0)</f>
        <v>0.20277003728794071</v>
      </c>
      <c r="H442" s="6">
        <f>IF('質指数（労働）'!H442&gt;0,LN('質指数（労働）'!H442),0)</f>
        <v>0.29621451042844515</v>
      </c>
      <c r="I442" s="6">
        <f>IF('質指数（労働）'!I442&gt;0,LN('質指数（労働）'!I442),0)</f>
        <v>0.20598696920230058</v>
      </c>
      <c r="J442" s="6">
        <f>IF('質指数（労働）'!J442&gt;0,LN('質指数（労働）'!J442),0)</f>
        <v>0.17248746547742125</v>
      </c>
    </row>
    <row r="443" spans="1:10" x14ac:dyDescent="0.15">
      <c r="A443" s="1">
        <v>20</v>
      </c>
      <c r="B443" s="1" t="s">
        <v>129</v>
      </c>
      <c r="C443" s="1">
        <v>3</v>
      </c>
      <c r="D443" s="1" t="s">
        <v>16</v>
      </c>
      <c r="E443" s="6">
        <f>IF('質指数（労働）'!E443&gt;0,LN('質指数（労働）'!E443),0)</f>
        <v>-0.3035304057568371</v>
      </c>
      <c r="F443" s="6">
        <f>IF('質指数（労働）'!F443&gt;0,LN('質指数（労働）'!F443),0)</f>
        <v>-0.31175101176674302</v>
      </c>
      <c r="G443" s="6">
        <f>IF('質指数（労働）'!G443&gt;0,LN('質指数（労働）'!G443),0)</f>
        <v>-0.29346625075215704</v>
      </c>
      <c r="H443" s="6">
        <f>IF('質指数（労働）'!H443&gt;0,LN('質指数（労働）'!H443),0)</f>
        <v>-0.2351589937975036</v>
      </c>
      <c r="I443" s="6">
        <f>IF('質指数（労働）'!I443&gt;0,LN('質指数（労働）'!I443),0)</f>
        <v>-0.22171633770762156</v>
      </c>
      <c r="J443" s="6">
        <f>IF('質指数（労働）'!J443&gt;0,LN('質指数（労働）'!J443),0)</f>
        <v>-0.21461685529839922</v>
      </c>
    </row>
    <row r="444" spans="1:10" x14ac:dyDescent="0.15">
      <c r="A444" s="1">
        <v>20</v>
      </c>
      <c r="B444" s="1" t="s">
        <v>129</v>
      </c>
      <c r="C444" s="1">
        <v>4</v>
      </c>
      <c r="D444" s="1" t="s">
        <v>17</v>
      </c>
      <c r="E444" s="6">
        <f>IF('質指数（労働）'!E444&gt;0,LN('質指数（労働）'!E444),0)</f>
        <v>-0.41518647633958583</v>
      </c>
      <c r="F444" s="6">
        <f>IF('質指数（労働）'!F444&gt;0,LN('質指数（労働）'!F444),0)</f>
        <v>-0.43168852381710321</v>
      </c>
      <c r="G444" s="6">
        <f>IF('質指数（労働）'!G444&gt;0,LN('質指数（労働）'!G444),0)</f>
        <v>-0.41485273133361961</v>
      </c>
      <c r="H444" s="6">
        <f>IF('質指数（労働）'!H444&gt;0,LN('質指数（労働）'!H444),0)</f>
        <v>-0.35655236167812471</v>
      </c>
      <c r="I444" s="6">
        <f>IF('質指数（労働）'!I444&gt;0,LN('質指数（労働）'!I444),0)</f>
        <v>-0.31112123173877348</v>
      </c>
      <c r="J444" s="6">
        <f>IF('質指数（労働）'!J444&gt;0,LN('質指数（労働）'!J444),0)</f>
        <v>-0.29294697245113882</v>
      </c>
    </row>
    <row r="445" spans="1:10" x14ac:dyDescent="0.15">
      <c r="A445" s="1">
        <v>20</v>
      </c>
      <c r="B445" s="1" t="s">
        <v>129</v>
      </c>
      <c r="C445" s="1">
        <v>5</v>
      </c>
      <c r="D445" s="1" t="s">
        <v>18</v>
      </c>
      <c r="E445" s="6">
        <f>IF('質指数（労働）'!E445&gt;0,LN('質指数（労働）'!E445),0)</f>
        <v>-0.199427535394125</v>
      </c>
      <c r="F445" s="6">
        <f>IF('質指数（労働）'!F445&gt;0,LN('質指数（労働）'!F445),0)</f>
        <v>-0.16229996737211558</v>
      </c>
      <c r="G445" s="6">
        <f>IF('質指数（労働）'!G445&gt;0,LN('質指数（労働）'!G445),0)</f>
        <v>-0.14783156352627377</v>
      </c>
      <c r="H445" s="6">
        <f>IF('質指数（労働）'!H445&gt;0,LN('質指数（労働）'!H445),0)</f>
        <v>-9.2502199423617773E-2</v>
      </c>
      <c r="I445" s="6">
        <f>IF('質指数（労働）'!I445&gt;0,LN('質指数（労働）'!I445),0)</f>
        <v>-7.2935068482252438E-2</v>
      </c>
      <c r="J445" s="6">
        <f>IF('質指数（労働）'!J445&gt;0,LN('質指数（労働）'!J445),0)</f>
        <v>-6.7662976907920433E-2</v>
      </c>
    </row>
    <row r="446" spans="1:10" x14ac:dyDescent="0.15">
      <c r="A446" s="1">
        <v>20</v>
      </c>
      <c r="B446" s="1" t="s">
        <v>289</v>
      </c>
      <c r="C446" s="1">
        <v>6</v>
      </c>
      <c r="D446" s="1" t="s">
        <v>2</v>
      </c>
      <c r="E446" s="6">
        <f>IF('質指数（労働）'!E446&gt;0,LN('質指数（労働）'!E446),0)</f>
        <v>-0.10041643182869704</v>
      </c>
      <c r="F446" s="6">
        <f>IF('質指数（労働）'!F446&gt;0,LN('質指数（労働）'!F446),0)</f>
        <v>-4.3434356200699346E-2</v>
      </c>
      <c r="G446" s="6">
        <f>IF('質指数（労働）'!G446&gt;0,LN('質指数（労働）'!G446),0)</f>
        <v>-2.6950917182271716E-2</v>
      </c>
      <c r="H446" s="6">
        <f>IF('質指数（労働）'!H446&gt;0,LN('質指数（労働）'!H446),0)</f>
        <v>3.1413425088276652E-2</v>
      </c>
      <c r="I446" s="6">
        <f>IF('質指数（労働）'!I446&gt;0,LN('質指数（労働）'!I446),0)</f>
        <v>2.5598851757887078E-2</v>
      </c>
      <c r="J446" s="6">
        <f>IF('質指数（労働）'!J446&gt;0,LN('質指数（労働）'!J446),0)</f>
        <v>2.5665699981463643E-2</v>
      </c>
    </row>
    <row r="447" spans="1:10" x14ac:dyDescent="0.15">
      <c r="A447" s="1">
        <v>20</v>
      </c>
      <c r="B447" s="1" t="s">
        <v>129</v>
      </c>
      <c r="C447" s="1">
        <v>7</v>
      </c>
      <c r="D447" s="1" t="s">
        <v>19</v>
      </c>
      <c r="E447" s="6">
        <f>IF('質指数（労働）'!E447&gt;0,LN('質指数（労働）'!E447),0)</f>
        <v>0.13778469815730257</v>
      </c>
      <c r="F447" s="6">
        <f>IF('質指数（労働）'!F447&gt;0,LN('質指数（労働）'!F447),0)</f>
        <v>0.17779125519609343</v>
      </c>
      <c r="G447" s="6">
        <f>IF('質指数（労働）'!G447&gt;0,LN('質指数（労働）'!G447),0)</f>
        <v>8.7384522094059364E-2</v>
      </c>
      <c r="H447" s="6">
        <f>IF('質指数（労働）'!H447&gt;0,LN('質指数（労働）'!H447),0)</f>
        <v>8.7180268672882227E-2</v>
      </c>
      <c r="I447" s="6">
        <f>IF('質指数（労働）'!I447&gt;0,LN('質指数（労働）'!I447),0)</f>
        <v>3.0705127267708059E-2</v>
      </c>
      <c r="J447" s="6">
        <f>IF('質指数（労働）'!J447&gt;0,LN('質指数（労働）'!J447),0)</f>
        <v>1.7482990456530012E-2</v>
      </c>
    </row>
    <row r="448" spans="1:10" x14ac:dyDescent="0.15">
      <c r="A448" s="1">
        <v>20</v>
      </c>
      <c r="B448" s="1" t="s">
        <v>129</v>
      </c>
      <c r="C448" s="1">
        <v>8</v>
      </c>
      <c r="D448" s="1" t="s">
        <v>20</v>
      </c>
      <c r="E448" s="6">
        <f>IF('質指数（労働）'!E448&gt;0,LN('質指数（労働）'!E448),0)</f>
        <v>-0.1803733255612826</v>
      </c>
      <c r="F448" s="6">
        <f>IF('質指数（労働）'!F448&gt;0,LN('質指数（労働）'!F448),0)</f>
        <v>-0.15613505345418174</v>
      </c>
      <c r="G448" s="6">
        <f>IF('質指数（労働）'!G448&gt;0,LN('質指数（労働）'!G448),0)</f>
        <v>-0.13435522029476821</v>
      </c>
      <c r="H448" s="6">
        <f>IF('質指数（労働）'!H448&gt;0,LN('質指数（労働）'!H448),0)</f>
        <v>-6.9443297645292446E-2</v>
      </c>
      <c r="I448" s="6">
        <f>IF('質指数（労働）'!I448&gt;0,LN('質指数（労働）'!I448),0)</f>
        <v>-8.3665897195150024E-2</v>
      </c>
      <c r="J448" s="6">
        <f>IF('質指数（労働）'!J448&gt;0,LN('質指数（労働）'!J448),0)</f>
        <v>-8.0090862694189621E-2</v>
      </c>
    </row>
    <row r="449" spans="1:10" x14ac:dyDescent="0.15">
      <c r="A449" s="1">
        <v>20</v>
      </c>
      <c r="B449" s="1" t="s">
        <v>129</v>
      </c>
      <c r="C449" s="1">
        <v>9</v>
      </c>
      <c r="D449" s="1" t="s">
        <v>21</v>
      </c>
      <c r="E449" s="6">
        <f>IF('質指数（労働）'!E449&gt;0,LN('質指数（労働）'!E449),0)</f>
        <v>-7.7429790522163935E-2</v>
      </c>
      <c r="F449" s="6">
        <f>IF('質指数（労働）'!F449&gt;0,LN('質指数（労働）'!F449),0)</f>
        <v>-4.785389681714345E-2</v>
      </c>
      <c r="G449" s="6">
        <f>IF('質指数（労働）'!G449&gt;0,LN('質指数（労働）'!G449),0)</f>
        <v>-3.3437321038892145E-2</v>
      </c>
      <c r="H449" s="6">
        <f>IF('質指数（労働）'!H449&gt;0,LN('質指数（労働）'!H449),0)</f>
        <v>-1.5939384333802816E-2</v>
      </c>
      <c r="I449" s="6">
        <f>IF('質指数（労働）'!I449&gt;0,LN('質指数（労働）'!I449),0)</f>
        <v>-4.969162765301776E-2</v>
      </c>
      <c r="J449" s="6">
        <f>IF('質指数（労働）'!J449&gt;0,LN('質指数（労働）'!J449),0)</f>
        <v>-5.3970669186044387E-2</v>
      </c>
    </row>
    <row r="450" spans="1:10" x14ac:dyDescent="0.15">
      <c r="A450" s="1">
        <v>20</v>
      </c>
      <c r="B450" s="1" t="s">
        <v>129</v>
      </c>
      <c r="C450" s="1">
        <v>10</v>
      </c>
      <c r="D450" s="1" t="s">
        <v>22</v>
      </c>
      <c r="E450" s="6">
        <f>IF('質指数（労働）'!E450&gt;0,LN('質指数（労働）'!E450),0)</f>
        <v>-0.12520650753418314</v>
      </c>
      <c r="F450" s="6">
        <f>IF('質指数（労働）'!F450&gt;0,LN('質指数（労働）'!F450),0)</f>
        <v>-0.15157753168900948</v>
      </c>
      <c r="G450" s="6">
        <f>IF('質指数（労働）'!G450&gt;0,LN('質指数（労働）'!G450),0)</f>
        <v>-0.11952401618124489</v>
      </c>
      <c r="H450" s="6">
        <f>IF('質指数（労働）'!H450&gt;0,LN('質指数（労働）'!H450),0)</f>
        <v>-8.094819469659581E-2</v>
      </c>
      <c r="I450" s="6">
        <f>IF('質指数（労働）'!I450&gt;0,LN('質指数（労働）'!I450),0)</f>
        <v>-6.7344184117645631E-2</v>
      </c>
      <c r="J450" s="6">
        <f>IF('質指数（労働）'!J450&gt;0,LN('質指数（労働）'!J450),0)</f>
        <v>-6.8738130803005448E-2</v>
      </c>
    </row>
    <row r="451" spans="1:10" x14ac:dyDescent="0.15">
      <c r="A451" s="1">
        <v>20</v>
      </c>
      <c r="B451" s="1" t="s">
        <v>129</v>
      </c>
      <c r="C451" s="1">
        <v>11</v>
      </c>
      <c r="D451" s="1" t="s">
        <v>23</v>
      </c>
      <c r="E451" s="6">
        <f>IF('質指数（労働）'!E451&gt;0,LN('質指数（労働）'!E451),0)</f>
        <v>-7.6762679738021755E-2</v>
      </c>
      <c r="F451" s="6">
        <f>IF('質指数（労働）'!F451&gt;0,LN('質指数（労働）'!F451),0)</f>
        <v>-5.1911160371586919E-2</v>
      </c>
      <c r="G451" s="6">
        <f>IF('質指数（労働）'!G451&gt;0,LN('質指数（労働）'!G451),0)</f>
        <v>-5.2053880627725702E-2</v>
      </c>
      <c r="H451" s="6">
        <f>IF('質指数（労働）'!H451&gt;0,LN('質指数（労働）'!H451),0)</f>
        <v>-1.0932007845404487E-2</v>
      </c>
      <c r="I451" s="6">
        <f>IF('質指数（労働）'!I451&gt;0,LN('質指数（労働）'!I451),0)</f>
        <v>-6.6565086942131872E-3</v>
      </c>
      <c r="J451" s="6">
        <f>IF('質指数（労働）'!J451&gt;0,LN('質指数（労働）'!J451),0)</f>
        <v>-3.3359957539727215E-3</v>
      </c>
    </row>
    <row r="452" spans="1:10" x14ac:dyDescent="0.15">
      <c r="A452" s="1">
        <v>20</v>
      </c>
      <c r="B452" s="1" t="s">
        <v>129</v>
      </c>
      <c r="C452" s="1">
        <v>12</v>
      </c>
      <c r="D452" s="1" t="s">
        <v>24</v>
      </c>
      <c r="E452" s="6">
        <f>IF('質指数（労働）'!E452&gt;0,LN('質指数（労働）'!E452),0)</f>
        <v>-0.28854878493957359</v>
      </c>
      <c r="F452" s="6">
        <f>IF('質指数（労働）'!F452&gt;0,LN('質指数（労働）'!F452),0)</f>
        <v>-0.2516249300110549</v>
      </c>
      <c r="G452" s="6">
        <f>IF('質指数（労働）'!G452&gt;0,LN('質指数（労働）'!G452),0)</f>
        <v>-0.23888285373630394</v>
      </c>
      <c r="H452" s="6">
        <f>IF('質指数（労働）'!H452&gt;0,LN('質指数（労働）'!H452),0)</f>
        <v>-0.10628113057004834</v>
      </c>
      <c r="I452" s="6">
        <f>IF('質指数（労働）'!I452&gt;0,LN('質指数（労働）'!I452),0)</f>
        <v>-5.0633117786046601E-2</v>
      </c>
      <c r="J452" s="6">
        <f>IF('質指数（労働）'!J452&gt;0,LN('質指数（労働）'!J452),0)</f>
        <v>-4.0408791118454766E-2</v>
      </c>
    </row>
    <row r="453" spans="1:10" x14ac:dyDescent="0.15">
      <c r="A453" s="1">
        <v>20</v>
      </c>
      <c r="B453" s="1" t="s">
        <v>289</v>
      </c>
      <c r="C453" s="1">
        <v>13</v>
      </c>
      <c r="D453" s="1" t="s">
        <v>25</v>
      </c>
      <c r="E453" s="6">
        <f>IF('質指数（労働）'!E453&gt;0,LN('質指数（労働）'!E453),0)</f>
        <v>-8.7847795721938349E-2</v>
      </c>
      <c r="F453" s="6">
        <f>IF('質指数（労働）'!F453&gt;0,LN('質指数（労働）'!F453),0)</f>
        <v>-8.8133724797859955E-2</v>
      </c>
      <c r="G453" s="6">
        <f>IF('質指数（労働）'!G453&gt;0,LN('質指数（労働）'!G453),0)</f>
        <v>-8.3336336915963025E-2</v>
      </c>
      <c r="H453" s="6">
        <f>IF('質指数（労働）'!H453&gt;0,LN('質指数（労働）'!H453),0)</f>
        <v>-3.1201487586946092E-2</v>
      </c>
      <c r="I453" s="6">
        <f>IF('質指数（労働）'!I453&gt;0,LN('質指数（労働）'!I453),0)</f>
        <v>-4.0517763875111079E-2</v>
      </c>
      <c r="J453" s="6">
        <f>IF('質指数（労働）'!J453&gt;0,LN('質指数（労働）'!J453),0)</f>
        <v>-3.8148199792608278E-2</v>
      </c>
    </row>
    <row r="454" spans="1:10" x14ac:dyDescent="0.15">
      <c r="A454" s="1">
        <v>20</v>
      </c>
      <c r="B454" s="1" t="s">
        <v>289</v>
      </c>
      <c r="C454" s="1">
        <v>14</v>
      </c>
      <c r="D454" s="1" t="s">
        <v>26</v>
      </c>
      <c r="E454" s="6">
        <f>IF('質指数（労働）'!E454&gt;0,LN('質指数（労働）'!E454),0)</f>
        <v>-0.1255814539548511</v>
      </c>
      <c r="F454" s="6">
        <f>IF('質指数（労働）'!F454&gt;0,LN('質指数（労働）'!F454),0)</f>
        <v>-0.17112120481299162</v>
      </c>
      <c r="G454" s="6">
        <f>IF('質指数（労働）'!G454&gt;0,LN('質指数（労働）'!G454),0)</f>
        <v>-0.16899773807114926</v>
      </c>
      <c r="H454" s="6">
        <f>IF('質指数（労働）'!H454&gt;0,LN('質指数（労働）'!H454),0)</f>
        <v>-7.2106090233615694E-2</v>
      </c>
      <c r="I454" s="6">
        <f>IF('質指数（労働）'!I454&gt;0,LN('質指数（労働）'!I454),0)</f>
        <v>-3.7196561040239495E-2</v>
      </c>
      <c r="J454" s="6">
        <f>IF('質指数（労働）'!J454&gt;0,LN('質指数（労働）'!J454),0)</f>
        <v>-3.4539615046973157E-2</v>
      </c>
    </row>
    <row r="455" spans="1:10" x14ac:dyDescent="0.15">
      <c r="A455" s="1">
        <v>20</v>
      </c>
      <c r="B455" s="1" t="s">
        <v>129</v>
      </c>
      <c r="C455" s="1">
        <v>15</v>
      </c>
      <c r="D455" s="1" t="s">
        <v>27</v>
      </c>
      <c r="E455" s="6">
        <f>IF('質指数（労働）'!E455&gt;0,LN('質指数（労働）'!E455),0)</f>
        <v>-0.24385113461194266</v>
      </c>
      <c r="F455" s="6">
        <f>IF('質指数（労働）'!F455&gt;0,LN('質指数（労働）'!F455),0)</f>
        <v>-0.23814900141702802</v>
      </c>
      <c r="G455" s="6">
        <f>IF('質指数（労働）'!G455&gt;0,LN('質指数（労働）'!G455),0)</f>
        <v>-0.20615299036409185</v>
      </c>
      <c r="H455" s="6">
        <f>IF('質指数（労働）'!H455&gt;0,LN('質指数（労働）'!H455),0)</f>
        <v>-0.1338823635986473</v>
      </c>
      <c r="I455" s="6">
        <f>IF('質指数（労働）'!I455&gt;0,LN('質指数（労働）'!I455),0)</f>
        <v>-8.9614583293544645E-2</v>
      </c>
      <c r="J455" s="6">
        <f>IF('質指数（労働）'!J455&gt;0,LN('質指数（労働）'!J455),0)</f>
        <v>-7.6402017795093827E-2</v>
      </c>
    </row>
    <row r="456" spans="1:10" x14ac:dyDescent="0.15">
      <c r="A456" s="1">
        <v>20</v>
      </c>
      <c r="B456" s="1" t="s">
        <v>127</v>
      </c>
      <c r="C456" s="1">
        <v>16</v>
      </c>
      <c r="D456" s="1" t="s">
        <v>10</v>
      </c>
      <c r="E456" s="6">
        <f>IF('質指数（労働）'!E456&gt;0,LN('質指数（労働）'!E456),0)</f>
        <v>-8.6916210085522499E-2</v>
      </c>
      <c r="F456" s="6">
        <f>IF('質指数（労働）'!F456&gt;0,LN('質指数（労働）'!F456),0)</f>
        <v>-8.6223535315403485E-2</v>
      </c>
      <c r="G456" s="6">
        <f>IF('質指数（労働）'!G456&gt;0,LN('質指数（労働）'!G456),0)</f>
        <v>-6.6097161025902323E-2</v>
      </c>
      <c r="H456" s="6">
        <f>IF('質指数（労働）'!H456&gt;0,LN('質指数（労働）'!H456),0)</f>
        <v>-3.878142284012133E-2</v>
      </c>
      <c r="I456" s="6">
        <f>IF('質指数（労働）'!I456&gt;0,LN('質指数（労働）'!I456),0)</f>
        <v>-1.4414885988866746E-2</v>
      </c>
      <c r="J456" s="6">
        <f>IF('質指数（労働）'!J456&gt;0,LN('質指数（労働）'!J456),0)</f>
        <v>-9.4144182726217033E-4</v>
      </c>
    </row>
    <row r="457" spans="1:10" x14ac:dyDescent="0.15">
      <c r="A457" s="1">
        <v>20</v>
      </c>
      <c r="B457" s="1" t="s">
        <v>127</v>
      </c>
      <c r="C457" s="1">
        <v>17</v>
      </c>
      <c r="D457" s="1" t="s">
        <v>11</v>
      </c>
      <c r="E457" s="6">
        <f>IF('質指数（労働）'!E457&gt;0,LN('質指数（労働）'!E457),0)</f>
        <v>0.16980829952152121</v>
      </c>
      <c r="F457" s="6">
        <f>IF('質指数（労働）'!F457&gt;0,LN('質指数（労働）'!F457),0)</f>
        <v>4.1683739736562329E-2</v>
      </c>
      <c r="G457" s="6">
        <f>IF('質指数（労働）'!G457&gt;0,LN('質指数（労働）'!G457),0)</f>
        <v>1.4637940324925255E-2</v>
      </c>
      <c r="H457" s="6">
        <f>IF('質指数（労働）'!H457&gt;0,LN('質指数（労働）'!H457),0)</f>
        <v>6.0338545198237357E-2</v>
      </c>
      <c r="I457" s="6">
        <f>IF('質指数（労働）'!I457&gt;0,LN('質指数（労働）'!I457),0)</f>
        <v>4.1663455387912392E-2</v>
      </c>
      <c r="J457" s="6">
        <f>IF('質指数（労働）'!J457&gt;0,LN('質指数（労働）'!J457),0)</f>
        <v>2.2469001266407551E-2</v>
      </c>
    </row>
    <row r="458" spans="1:10" x14ac:dyDescent="0.15">
      <c r="A458" s="1">
        <v>20</v>
      </c>
      <c r="B458" s="1" t="s">
        <v>127</v>
      </c>
      <c r="C458" s="1">
        <v>18</v>
      </c>
      <c r="D458" s="1" t="s">
        <v>12</v>
      </c>
      <c r="E458" s="6">
        <f>IF('質指数（労働）'!E458&gt;0,LN('質指数（労働）'!E458),0)</f>
        <v>-0.20760524460533988</v>
      </c>
      <c r="F458" s="6">
        <f>IF('質指数（労働）'!F458&gt;0,LN('質指数（労働）'!F458),0)</f>
        <v>-0.20324336761580197</v>
      </c>
      <c r="G458" s="6">
        <f>IF('質指数（労働）'!G458&gt;0,LN('質指数（労働）'!G458),0)</f>
        <v>-0.17741848823635531</v>
      </c>
      <c r="H458" s="6">
        <f>IF('質指数（労働）'!H458&gt;0,LN('質指数（労働）'!H458),0)</f>
        <v>-0.15010116140384139</v>
      </c>
      <c r="I458" s="6">
        <f>IF('質指数（労働）'!I458&gt;0,LN('質指数（労働）'!I458),0)</f>
        <v>-0.15684862108023537</v>
      </c>
      <c r="J458" s="6">
        <f>IF('質指数（労働）'!J458&gt;0,LN('質指数（労働）'!J458),0)</f>
        <v>-0.13799424005609123</v>
      </c>
    </row>
    <row r="459" spans="1:10" x14ac:dyDescent="0.15">
      <c r="A459" s="1">
        <v>20</v>
      </c>
      <c r="B459" s="1" t="s">
        <v>127</v>
      </c>
      <c r="C459" s="1">
        <v>19</v>
      </c>
      <c r="D459" s="1" t="s">
        <v>13</v>
      </c>
      <c r="E459" s="6">
        <f>IF('質指数（労働）'!E459&gt;0,LN('質指数（労働）'!E459),0)</f>
        <v>-0.11267100838752825</v>
      </c>
      <c r="F459" s="6">
        <f>IF('質指数（労働）'!F459&gt;0,LN('質指数（労働）'!F459),0)</f>
        <v>-0.11154952455716159</v>
      </c>
      <c r="G459" s="6">
        <f>IF('質指数（労働）'!G459&gt;0,LN('質指数（労働）'!G459),0)</f>
        <v>-6.4561351231208278E-2</v>
      </c>
      <c r="H459" s="6">
        <f>IF('質指数（労働）'!H459&gt;0,LN('質指数（労働）'!H459),0)</f>
        <v>-2.4580180699674639E-3</v>
      </c>
      <c r="I459" s="6">
        <f>IF('質指数（労働）'!I459&gt;0,LN('質指数（労働）'!I459),0)</f>
        <v>-1.8396351341087743E-2</v>
      </c>
      <c r="J459" s="6">
        <f>IF('質指数（労働）'!J459&gt;0,LN('質指数（労働）'!J459),0)</f>
        <v>-3.5059276614290209E-2</v>
      </c>
    </row>
    <row r="460" spans="1:10" x14ac:dyDescent="0.15">
      <c r="A460" s="1">
        <v>20</v>
      </c>
      <c r="B460" s="1" t="s">
        <v>127</v>
      </c>
      <c r="C460" s="1">
        <v>20</v>
      </c>
      <c r="D460" s="1" t="s">
        <v>14</v>
      </c>
      <c r="E460" s="6">
        <f>IF('質指数（労働）'!E460&gt;0,LN('質指数（労働）'!E460),0)</f>
        <v>-0.13369642680289637</v>
      </c>
      <c r="F460" s="6">
        <f>IF('質指数（労働）'!F460&gt;0,LN('質指数（労働）'!F460),0)</f>
        <v>-9.215116510188924E-2</v>
      </c>
      <c r="G460" s="6">
        <f>IF('質指数（労働）'!G460&gt;0,LN('質指数（労働）'!G460),0)</f>
        <v>-7.354908625739201E-2</v>
      </c>
      <c r="H460" s="6">
        <f>IF('質指数（労働）'!H460&gt;0,LN('質指数（労働）'!H460),0)</f>
        <v>-3.0935322873701869E-2</v>
      </c>
      <c r="I460" s="6">
        <f>IF('質指数（労働）'!I460&gt;0,LN('質指数（労働）'!I460),0)</f>
        <v>-7.5644550484846543E-2</v>
      </c>
      <c r="J460" s="6">
        <f>IF('質指数（労働）'!J460&gt;0,LN('質指数（労働）'!J460),0)</f>
        <v>-5.7640433738176199E-2</v>
      </c>
    </row>
    <row r="461" spans="1:10" x14ac:dyDescent="0.15">
      <c r="A461" s="1">
        <v>20</v>
      </c>
      <c r="B461" s="1" t="s">
        <v>127</v>
      </c>
      <c r="C461" s="1">
        <v>21</v>
      </c>
      <c r="D461" s="1" t="s">
        <v>15</v>
      </c>
      <c r="E461" s="6">
        <f>IF('質指数（労働）'!E461&gt;0,LN('質指数（労働）'!E461),0)</f>
        <v>5.2715790312484634E-2</v>
      </c>
      <c r="F461" s="6">
        <f>IF('質指数（労働）'!F461&gt;0,LN('質指数（労働）'!F461),0)</f>
        <v>4.7095619232488208E-2</v>
      </c>
      <c r="G461" s="6">
        <f>IF('質指数（労働）'!G461&gt;0,LN('質指数（労働）'!G461),0)</f>
        <v>3.2388376509891799E-2</v>
      </c>
      <c r="H461" s="6">
        <f>IF('質指数（労働）'!H461&gt;0,LN('質指数（労働）'!H461),0)</f>
        <v>-9.0091025158120959E-3</v>
      </c>
      <c r="I461" s="6">
        <f>IF('質指数（労働）'!I461&gt;0,LN('質指数（労働）'!I461),0)</f>
        <v>-2.8388873134239576E-2</v>
      </c>
      <c r="J461" s="6">
        <f>IF('質指数（労働）'!J461&gt;0,LN('質指数（労働）'!J461),0)</f>
        <v>-4.1173277126476247E-2</v>
      </c>
    </row>
    <row r="462" spans="1:10" x14ac:dyDescent="0.15">
      <c r="A462" s="1">
        <v>20</v>
      </c>
      <c r="B462" s="1" t="s">
        <v>126</v>
      </c>
      <c r="C462" s="1">
        <v>22</v>
      </c>
      <c r="D462" s="1" t="s">
        <v>7</v>
      </c>
      <c r="E462" s="6">
        <f>IF('質指数（労働）'!E462&gt;0,LN('質指数（労働）'!E462),0)</f>
        <v>-9.6378845227599666E-2</v>
      </c>
      <c r="F462" s="6">
        <f>IF('質指数（労働）'!F462&gt;0,LN('質指数（労働）'!F462),0)</f>
        <v>-0.13793735819158712</v>
      </c>
      <c r="G462" s="6">
        <f>IF('質指数（労働）'!G462&gt;0,LN('質指数（労働）'!G462),0)</f>
        <v>-0.10113380413792596</v>
      </c>
      <c r="H462" s="6">
        <f>IF('質指数（労働）'!H462&gt;0,LN('質指数（労働）'!H462),0)</f>
        <v>-5.9441859840190715E-2</v>
      </c>
      <c r="I462" s="6">
        <f>IF('質指数（労働）'!I462&gt;0,LN('質指数（労働）'!I462),0)</f>
        <v>-4.493475831792091E-2</v>
      </c>
      <c r="J462" s="6">
        <f>IF('質指数（労働）'!J462&gt;0,LN('質指数（労働）'!J462),0)</f>
        <v>-3.552368392202139E-2</v>
      </c>
    </row>
    <row r="463" spans="1:10" x14ac:dyDescent="0.15">
      <c r="A463" s="1">
        <v>20</v>
      </c>
      <c r="B463" s="1" t="s">
        <v>126</v>
      </c>
      <c r="C463" s="1">
        <v>23</v>
      </c>
      <c r="D463" s="1" t="s">
        <v>28</v>
      </c>
      <c r="E463" s="6">
        <f>IF('質指数（労働）'!E463&gt;0,LN('質指数（労働）'!E463),0)</f>
        <v>0.18453908808762098</v>
      </c>
      <c r="F463" s="6">
        <f>IF('質指数（労働）'!F463&gt;0,LN('質指数（労働）'!F463),0)</f>
        <v>0.12863874107270423</v>
      </c>
      <c r="G463" s="6">
        <f>IF('質指数（労働）'!G463&gt;0,LN('質指数（労働）'!G463),0)</f>
        <v>0.13845267400081782</v>
      </c>
      <c r="H463" s="6">
        <f>IF('質指数（労働）'!H463&gt;0,LN('質指数（労働）'!H463),0)</f>
        <v>0.16214146024558865</v>
      </c>
      <c r="I463" s="6">
        <f>IF('質指数（労働）'!I463&gt;0,LN('質指数（労働）'!I463),0)</f>
        <v>0.18400036377449502</v>
      </c>
      <c r="J463" s="6">
        <f>IF('質指数（労働）'!J463&gt;0,LN('質指数（労働）'!J463),0)</f>
        <v>0.19409420630404328</v>
      </c>
    </row>
    <row r="464" spans="1:10" x14ac:dyDescent="0.15">
      <c r="A464" s="1">
        <v>21</v>
      </c>
      <c r="B464" s="1" t="s">
        <v>290</v>
      </c>
      <c r="C464" s="1">
        <v>1</v>
      </c>
      <c r="D464" s="1" t="s">
        <v>8</v>
      </c>
      <c r="E464" s="6">
        <f>IF('質指数（労働）'!E464&gt;0,LN('質指数（労働）'!E464),0)</f>
        <v>-0.83972424635220899</v>
      </c>
      <c r="F464" s="6">
        <f>IF('質指数（労働）'!F464&gt;0,LN('質指数（労働）'!F464),0)</f>
        <v>-0.71508930742753252</v>
      </c>
      <c r="G464" s="6">
        <f>IF('質指数（労働）'!G464&gt;0,LN('質指数（労働）'!G464),0)</f>
        <v>-0.69878475855864464</v>
      </c>
      <c r="H464" s="6">
        <f>IF('質指数（労働）'!H464&gt;0,LN('質指数（労働）'!H464),0)</f>
        <v>-0.56629421454653073</v>
      </c>
      <c r="I464" s="6">
        <f>IF('質指数（労働）'!I464&gt;0,LN('質指数（労働）'!I464),0)</f>
        <v>-0.41673400647690023</v>
      </c>
      <c r="J464" s="6">
        <f>IF('質指数（労働）'!J464&gt;0,LN('質指数（労働）'!J464),0)</f>
        <v>-0.36948287190485324</v>
      </c>
    </row>
    <row r="465" spans="1:10" x14ac:dyDescent="0.15">
      <c r="A465" s="1">
        <v>21</v>
      </c>
      <c r="B465" s="1" t="s">
        <v>132</v>
      </c>
      <c r="C465" s="1">
        <v>2</v>
      </c>
      <c r="D465" s="1" t="s">
        <v>9</v>
      </c>
      <c r="E465" s="6">
        <f>IF('質指数（労働）'!E465&gt;0,LN('質指数（労働）'!E465),0)</f>
        <v>0.51242286906993217</v>
      </c>
      <c r="F465" s="6">
        <f>IF('質指数（労働）'!F465&gt;0,LN('質指数（労働）'!F465),0)</f>
        <v>0.44870973822326271</v>
      </c>
      <c r="G465" s="6">
        <f>IF('質指数（労働）'!G465&gt;0,LN('質指数（労働）'!G465),0)</f>
        <v>0.18464253160501407</v>
      </c>
      <c r="H465" s="6">
        <f>IF('質指数（労働）'!H465&gt;0,LN('質指数（労働）'!H465),0)</f>
        <v>0.15002314670981232</v>
      </c>
      <c r="I465" s="6">
        <f>IF('質指数（労働）'!I465&gt;0,LN('質指数（労働）'!I465),0)</f>
        <v>0.16080853001252415</v>
      </c>
      <c r="J465" s="6">
        <f>IF('質指数（労働）'!J465&gt;0,LN('質指数（労働）'!J465),0)</f>
        <v>0.14319319328221464</v>
      </c>
    </row>
    <row r="466" spans="1:10" x14ac:dyDescent="0.15">
      <c r="A466" s="1">
        <v>21</v>
      </c>
      <c r="B466" s="1" t="s">
        <v>133</v>
      </c>
      <c r="C466" s="1">
        <v>3</v>
      </c>
      <c r="D466" s="1" t="s">
        <v>16</v>
      </c>
      <c r="E466" s="6">
        <f>IF('質指数（労働）'!E466&gt;0,LN('質指数（労働）'!E466),0)</f>
        <v>-0.32914314874447809</v>
      </c>
      <c r="F466" s="6">
        <f>IF('質指数（労働）'!F466&gt;0,LN('質指数（労働）'!F466),0)</f>
        <v>-0.33566320565274416</v>
      </c>
      <c r="G466" s="6">
        <f>IF('質指数（労働）'!G466&gt;0,LN('質指数（労働）'!G466),0)</f>
        <v>-0.32580744375909187</v>
      </c>
      <c r="H466" s="6">
        <f>IF('質指数（労働）'!H466&gt;0,LN('質指数（労働）'!H466),0)</f>
        <v>-0.27374125433594543</v>
      </c>
      <c r="I466" s="6">
        <f>IF('質指数（労働）'!I466&gt;0,LN('質指数（労働）'!I466),0)</f>
        <v>-0.26744913549767546</v>
      </c>
      <c r="J466" s="6">
        <f>IF('質指数（労働）'!J466&gt;0,LN('質指数（労働）'!J466),0)</f>
        <v>-0.26538885302813781</v>
      </c>
    </row>
    <row r="467" spans="1:10" x14ac:dyDescent="0.15">
      <c r="A467" s="1">
        <v>21</v>
      </c>
      <c r="B467" s="1" t="s">
        <v>133</v>
      </c>
      <c r="C467" s="1">
        <v>4</v>
      </c>
      <c r="D467" s="1" t="s">
        <v>17</v>
      </c>
      <c r="E467" s="6">
        <f>IF('質指数（労働）'!E467&gt;0,LN('質指数（労働）'!E467),0)</f>
        <v>-0.43768667352597812</v>
      </c>
      <c r="F467" s="6">
        <f>IF('質指数（労働）'!F467&gt;0,LN('質指数（労働）'!F467),0)</f>
        <v>-0.45792152491325971</v>
      </c>
      <c r="G467" s="6">
        <f>IF('質指数（労働）'!G467&gt;0,LN('質指数（労働）'!G467),0)</f>
        <v>-0.4447343261906801</v>
      </c>
      <c r="H467" s="6">
        <f>IF('質指数（労働）'!H467&gt;0,LN('質指数（労働）'!H467),0)</f>
        <v>-0.40687411836408643</v>
      </c>
      <c r="I467" s="6">
        <f>IF('質指数（労働）'!I467&gt;0,LN('質指数（労働）'!I467),0)</f>
        <v>-0.37045179513599269</v>
      </c>
      <c r="J467" s="6">
        <f>IF('質指数（労働）'!J467&gt;0,LN('質指数（労働）'!J467),0)</f>
        <v>-0.35379792522440368</v>
      </c>
    </row>
    <row r="468" spans="1:10" x14ac:dyDescent="0.15">
      <c r="A468" s="1">
        <v>21</v>
      </c>
      <c r="B468" s="1" t="s">
        <v>133</v>
      </c>
      <c r="C468" s="1">
        <v>5</v>
      </c>
      <c r="D468" s="1" t="s">
        <v>18</v>
      </c>
      <c r="E468" s="6">
        <f>IF('質指数（労働）'!E468&gt;0,LN('質指数（労働）'!E468),0)</f>
        <v>-0.22850478163264024</v>
      </c>
      <c r="F468" s="6">
        <f>IF('質指数（労働）'!F468&gt;0,LN('質指数（労働）'!F468),0)</f>
        <v>-0.19197514329316609</v>
      </c>
      <c r="G468" s="6">
        <f>IF('質指数（労働）'!G468&gt;0,LN('質指数（労働）'!G468),0)</f>
        <v>-0.18571825480437701</v>
      </c>
      <c r="H468" s="6">
        <f>IF('質指数（労働）'!H468&gt;0,LN('質指数（労働）'!H468),0)</f>
        <v>-0.13305469987707125</v>
      </c>
      <c r="I468" s="6">
        <f>IF('質指数（労働）'!I468&gt;0,LN('質指数（労働）'!I468),0)</f>
        <v>-0.11700946002248826</v>
      </c>
      <c r="J468" s="6">
        <f>IF('質指数（労働）'!J468&gt;0,LN('質指数（労働）'!J468),0)</f>
        <v>-0.11283249903891958</v>
      </c>
    </row>
    <row r="469" spans="1:10" x14ac:dyDescent="0.15">
      <c r="A469" s="1">
        <v>21</v>
      </c>
      <c r="B469" s="1" t="s">
        <v>133</v>
      </c>
      <c r="C469" s="1">
        <v>6</v>
      </c>
      <c r="D469" s="1" t="s">
        <v>2</v>
      </c>
      <c r="E469" s="6">
        <f>IF('質指数（労働）'!E469&gt;0,LN('質指数（労働）'!E469),0)</f>
        <v>-0.13132098763401642</v>
      </c>
      <c r="F469" s="6">
        <f>IF('質指数（労働）'!F469&gt;0,LN('質指数（労働）'!F469),0)</f>
        <v>-7.4940110896544482E-2</v>
      </c>
      <c r="G469" s="6">
        <f>IF('質指数（労働）'!G469&gt;0,LN('質指数（労働）'!G469),0)</f>
        <v>-6.7434361978013349E-2</v>
      </c>
      <c r="H469" s="6">
        <f>IF('質指数（労働）'!H469&gt;0,LN('質指数（労働）'!H469),0)</f>
        <v>-5.0695970127304871E-3</v>
      </c>
      <c r="I469" s="6">
        <f>IF('質指数（労働）'!I469&gt;0,LN('質指数（労働）'!I469),0)</f>
        <v>-1.269120247508602E-2</v>
      </c>
      <c r="J469" s="6">
        <f>IF('質指数（労働）'!J469&gt;0,LN('質指数（労働）'!J469),0)</f>
        <v>-1.7584645053945882E-2</v>
      </c>
    </row>
    <row r="470" spans="1:10" x14ac:dyDescent="0.15">
      <c r="A470" s="1">
        <v>21</v>
      </c>
      <c r="B470" s="1" t="s">
        <v>133</v>
      </c>
      <c r="C470" s="1">
        <v>7</v>
      </c>
      <c r="D470" s="1" t="s">
        <v>19</v>
      </c>
      <c r="E470" s="6">
        <f>IF('質指数（労働）'!E470&gt;0,LN('質指数（労働）'!E470),0)</f>
        <v>0.2358543129055535</v>
      </c>
      <c r="F470" s="6">
        <f>IF('質指数（労働）'!F470&gt;0,LN('質指数（労働）'!F470),0)</f>
        <v>7.5671201082525855E-2</v>
      </c>
      <c r="G470" s="6">
        <f>IF('質指数（労働）'!G470&gt;0,LN('質指数（労働）'!G470),0)</f>
        <v>8.5603648681008837E-2</v>
      </c>
      <c r="H470" s="6">
        <f>IF('質指数（労働）'!H470&gt;0,LN('質指数（労働）'!H470),0)</f>
        <v>4.4963440612789875E-2</v>
      </c>
      <c r="I470" s="6">
        <f>IF('質指数（労働）'!I470&gt;0,LN('質指数（労働）'!I470),0)</f>
        <v>-3.0250993807181032E-3</v>
      </c>
      <c r="J470" s="6">
        <f>IF('質指数（労働）'!J470&gt;0,LN('質指数（労働）'!J470),0)</f>
        <v>-2.5084529003049871E-2</v>
      </c>
    </row>
    <row r="471" spans="1:10" x14ac:dyDescent="0.15">
      <c r="A471" s="1">
        <v>21</v>
      </c>
      <c r="B471" s="1" t="s">
        <v>133</v>
      </c>
      <c r="C471" s="1">
        <v>8</v>
      </c>
      <c r="D471" s="1" t="s">
        <v>20</v>
      </c>
      <c r="E471" s="6">
        <f>IF('質指数（労働）'!E471&gt;0,LN('質指数（労働）'!E471),0)</f>
        <v>-0.19620526730852622</v>
      </c>
      <c r="F471" s="6">
        <f>IF('質指数（労働）'!F471&gt;0,LN('質指数（労働）'!F471),0)</f>
        <v>-0.17326932720359914</v>
      </c>
      <c r="G471" s="6">
        <f>IF('質指数（労働）'!G471&gt;0,LN('質指数（労働）'!G471),0)</f>
        <v>-0.16251479972461655</v>
      </c>
      <c r="H471" s="6">
        <f>IF('質指数（労働）'!H471&gt;0,LN('質指数（労働）'!H471),0)</f>
        <v>-9.9489217062739471E-2</v>
      </c>
      <c r="I471" s="6">
        <f>IF('質指数（労働）'!I471&gt;0,LN('質指数（労働）'!I471),0)</f>
        <v>-0.12353620891228929</v>
      </c>
      <c r="J471" s="6">
        <f>IF('質指数（労働）'!J471&gt;0,LN('質指数（労働）'!J471),0)</f>
        <v>-0.12096968160551182</v>
      </c>
    </row>
    <row r="472" spans="1:10" x14ac:dyDescent="0.15">
      <c r="A472" s="1">
        <v>21</v>
      </c>
      <c r="B472" s="1" t="s">
        <v>133</v>
      </c>
      <c r="C472" s="1">
        <v>9</v>
      </c>
      <c r="D472" s="1" t="s">
        <v>21</v>
      </c>
      <c r="E472" s="6">
        <f>IF('質指数（労働）'!E472&gt;0,LN('質指数（労働）'!E472),0)</f>
        <v>-9.7845587395174988E-2</v>
      </c>
      <c r="F472" s="6">
        <f>IF('質指数（労働）'!F472&gt;0,LN('質指数（労働）'!F472),0)</f>
        <v>-6.9343314135192138E-2</v>
      </c>
      <c r="G472" s="6">
        <f>IF('質指数（労働）'!G472&gt;0,LN('質指数（労働）'!G472),0)</f>
        <v>-6.3789157394730706E-2</v>
      </c>
      <c r="H472" s="6">
        <f>IF('質指数（労働）'!H472&gt;0,LN('質指数（労働）'!H472),0)</f>
        <v>-4.5564415443694294E-2</v>
      </c>
      <c r="I472" s="6">
        <f>IF('質指数（労働）'!I472&gt;0,LN('質指数（労働）'!I472),0)</f>
        <v>-8.6447162600135116E-2</v>
      </c>
      <c r="J472" s="6">
        <f>IF('質指数（労働）'!J472&gt;0,LN('質指数（労働）'!J472),0)</f>
        <v>-9.4022115839742015E-2</v>
      </c>
    </row>
    <row r="473" spans="1:10" x14ac:dyDescent="0.15">
      <c r="A473" s="1">
        <v>21</v>
      </c>
      <c r="B473" s="1" t="s">
        <v>291</v>
      </c>
      <c r="C473" s="1">
        <v>10</v>
      </c>
      <c r="D473" s="1" t="s">
        <v>22</v>
      </c>
      <c r="E473" s="6">
        <f>IF('質指数（労働）'!E473&gt;0,LN('質指数（労働）'!E473),0)</f>
        <v>-0.14498166550546976</v>
      </c>
      <c r="F473" s="6">
        <f>IF('質指数（労働）'!F473&gt;0,LN('質指数（労働）'!F473),0)</f>
        <v>-0.17864524420106168</v>
      </c>
      <c r="G473" s="6">
        <f>IF('質指数（労働）'!G473&gt;0,LN('質指数（労働）'!G473),0)</f>
        <v>-0.15749326505816133</v>
      </c>
      <c r="H473" s="6">
        <f>IF('質指数（労働）'!H473&gt;0,LN('質指数（労働）'!H473),0)</f>
        <v>-0.12026890005213307</v>
      </c>
      <c r="I473" s="6">
        <f>IF('質指数（労働）'!I473&gt;0,LN('質指数（労働）'!I473),0)</f>
        <v>-0.1090237414171854</v>
      </c>
      <c r="J473" s="6">
        <f>IF('質指数（労働）'!J473&gt;0,LN('質指数（労働）'!J473),0)</f>
        <v>-0.11377644982275753</v>
      </c>
    </row>
    <row r="474" spans="1:10" x14ac:dyDescent="0.15">
      <c r="A474" s="1">
        <v>21</v>
      </c>
      <c r="B474" s="1" t="s">
        <v>133</v>
      </c>
      <c r="C474" s="1">
        <v>11</v>
      </c>
      <c r="D474" s="1" t="s">
        <v>23</v>
      </c>
      <c r="E474" s="6">
        <f>IF('質指数（労働）'!E474&gt;0,LN('質指数（労働）'!E474),0)</f>
        <v>-0.10263773655323834</v>
      </c>
      <c r="F474" s="6">
        <f>IF('質指数（労働）'!F474&gt;0,LN('質指数（労働）'!F474),0)</f>
        <v>-7.3452609624295118E-2</v>
      </c>
      <c r="G474" s="6">
        <f>IF('質指数（労働）'!G474&gt;0,LN('質指数（労働）'!G474),0)</f>
        <v>-8.1854975185213036E-2</v>
      </c>
      <c r="H474" s="6">
        <f>IF('質指数（労働）'!H474&gt;0,LN('質指数（労働）'!H474),0)</f>
        <v>-3.6630689465449687E-2</v>
      </c>
      <c r="I474" s="6">
        <f>IF('質指数（労働）'!I474&gt;0,LN('質指数（労働）'!I474),0)</f>
        <v>-4.2279746588016538E-2</v>
      </c>
      <c r="J474" s="6">
        <f>IF('質指数（労働）'!J474&gt;0,LN('質指数（労働）'!J474),0)</f>
        <v>-4.1137070945354626E-2</v>
      </c>
    </row>
    <row r="475" spans="1:10" x14ac:dyDescent="0.15">
      <c r="A475" s="1">
        <v>21</v>
      </c>
      <c r="B475" s="1" t="s">
        <v>133</v>
      </c>
      <c r="C475" s="1">
        <v>12</v>
      </c>
      <c r="D475" s="1" t="s">
        <v>24</v>
      </c>
      <c r="E475" s="6">
        <f>IF('質指数（労働）'!E475&gt;0,LN('質指数（労働）'!E475),0)</f>
        <v>-0.32147691650518101</v>
      </c>
      <c r="F475" s="6">
        <f>IF('質指数（労働）'!F475&gt;0,LN('質指数（労働）'!F475),0)</f>
        <v>-0.27712297283053128</v>
      </c>
      <c r="G475" s="6">
        <f>IF('質指数（労働）'!G475&gt;0,LN('質指数（労働）'!G475),0)</f>
        <v>-0.26801931828643721</v>
      </c>
      <c r="H475" s="6">
        <f>IF('質指数（労働）'!H475&gt;0,LN('質指数（労働）'!H475),0)</f>
        <v>-0.13582707621010928</v>
      </c>
      <c r="I475" s="6">
        <f>IF('質指数（労働）'!I475&gt;0,LN('質指数（労働）'!I475),0)</f>
        <v>-8.6401619464299667E-2</v>
      </c>
      <c r="J475" s="6">
        <f>IF('質指数（労働）'!J475&gt;0,LN('質指数（労働）'!J475),0)</f>
        <v>-7.8356143298745906E-2</v>
      </c>
    </row>
    <row r="476" spans="1:10" x14ac:dyDescent="0.15">
      <c r="A476" s="1">
        <v>21</v>
      </c>
      <c r="B476" s="1" t="s">
        <v>133</v>
      </c>
      <c r="C476" s="1">
        <v>13</v>
      </c>
      <c r="D476" s="1" t="s">
        <v>25</v>
      </c>
      <c r="E476" s="6">
        <f>IF('質指数（労働）'!E476&gt;0,LN('質指数（労働）'!E476),0)</f>
        <v>-0.11003811526744715</v>
      </c>
      <c r="F476" s="6">
        <f>IF('質指数（労働）'!F476&gt;0,LN('質指数（労働）'!F476),0)</f>
        <v>-0.1020839993872108</v>
      </c>
      <c r="G476" s="6">
        <f>IF('質指数（労働）'!G476&gt;0,LN('質指数（労働）'!G476),0)</f>
        <v>-0.10807178325685245</v>
      </c>
      <c r="H476" s="6">
        <f>IF('質指数（労働）'!H476&gt;0,LN('質指数（労働）'!H476),0)</f>
        <v>-5.4158332926305064E-2</v>
      </c>
      <c r="I476" s="6">
        <f>IF('質指数（労働）'!I476&gt;0,LN('質指数（労働）'!I476),0)</f>
        <v>-7.1327466467459508E-2</v>
      </c>
      <c r="J476" s="6">
        <f>IF('質指数（労働）'!J476&gt;0,LN('質指数（労働）'!J476),0)</f>
        <v>-7.1279092943225084E-2</v>
      </c>
    </row>
    <row r="477" spans="1:10" x14ac:dyDescent="0.15">
      <c r="A477" s="1">
        <v>21</v>
      </c>
      <c r="B477" s="1" t="s">
        <v>133</v>
      </c>
      <c r="C477" s="1">
        <v>14</v>
      </c>
      <c r="D477" s="1" t="s">
        <v>26</v>
      </c>
      <c r="E477" s="6">
        <f>IF('質指数（労働）'!E477&gt;0,LN('質指数（労働）'!E477),0)</f>
        <v>-0.19016283454457855</v>
      </c>
      <c r="F477" s="6">
        <f>IF('質指数（労働）'!F477&gt;0,LN('質指数（労働）'!F477),0)</f>
        <v>-0.22780734576248263</v>
      </c>
      <c r="G477" s="6">
        <f>IF('質指数（労働）'!G477&gt;0,LN('質指数（労働）'!G477),0)</f>
        <v>-0.22312147887180167</v>
      </c>
      <c r="H477" s="6">
        <f>IF('質指数（労働）'!H477&gt;0,LN('質指数（労働）'!H477),0)</f>
        <v>-0.12752245855164865</v>
      </c>
      <c r="I477" s="6">
        <f>IF('質指数（労働）'!I477&gt;0,LN('質指数（労働）'!I477),0)</f>
        <v>-9.1885002744260064E-2</v>
      </c>
      <c r="J477" s="6">
        <f>IF('質指数（労働）'!J477&gt;0,LN('質指数（労働）'!J477),0)</f>
        <v>-9.3769685558480434E-2</v>
      </c>
    </row>
    <row r="478" spans="1:10" x14ac:dyDescent="0.15">
      <c r="A478" s="1">
        <v>21</v>
      </c>
      <c r="B478" s="1" t="s">
        <v>133</v>
      </c>
      <c r="C478" s="1">
        <v>15</v>
      </c>
      <c r="D478" s="1" t="s">
        <v>27</v>
      </c>
      <c r="E478" s="6">
        <f>IF('質指数（労働）'!E478&gt;0,LN('質指数（労働）'!E478),0)</f>
        <v>-0.26651381676754243</v>
      </c>
      <c r="F478" s="6">
        <f>IF('質指数（労働）'!F478&gt;0,LN('質指数（労働）'!F478),0)</f>
        <v>-0.26692400536044603</v>
      </c>
      <c r="G478" s="6">
        <f>IF('質指数（労働）'!G478&gt;0,LN('質指数（労働）'!G478),0)</f>
        <v>-0.25218084105939209</v>
      </c>
      <c r="H478" s="6">
        <f>IF('質指数（労働）'!H478&gt;0,LN('質指数（労働）'!H478),0)</f>
        <v>-0.18091699258638302</v>
      </c>
      <c r="I478" s="6">
        <f>IF('質指数（労働）'!I478&gt;0,LN('質指数（労働）'!I478),0)</f>
        <v>-0.13371762620193822</v>
      </c>
      <c r="J478" s="6">
        <f>IF('質指数（労働）'!J478&gt;0,LN('質指数（労働）'!J478),0)</f>
        <v>-0.12241845035744428</v>
      </c>
    </row>
    <row r="479" spans="1:10" x14ac:dyDescent="0.15">
      <c r="A479" s="1">
        <v>21</v>
      </c>
      <c r="B479" s="1" t="s">
        <v>132</v>
      </c>
      <c r="C479" s="1">
        <v>16</v>
      </c>
      <c r="D479" s="1" t="s">
        <v>10</v>
      </c>
      <c r="E479" s="6">
        <f>IF('質指数（労働）'!E479&gt;0,LN('質指数（労働）'!E479),0)</f>
        <v>-8.9053751911873133E-2</v>
      </c>
      <c r="F479" s="6">
        <f>IF('質指数（労働）'!F479&gt;0,LN('質指数（労働）'!F479),0)</f>
        <v>-0.10753329186701849</v>
      </c>
      <c r="G479" s="6">
        <f>IF('質指数（労働）'!G479&gt;0,LN('質指数（労働）'!G479),0)</f>
        <v>-0.10938202548012643</v>
      </c>
      <c r="H479" s="6">
        <f>IF('質指数（労働）'!H479&gt;0,LN('質指数（労働）'!H479),0)</f>
        <v>-8.8172344422258533E-2</v>
      </c>
      <c r="I479" s="6">
        <f>IF('質指数（労働）'!I479&gt;0,LN('質指数（労働）'!I479),0)</f>
        <v>-4.083169522801932E-2</v>
      </c>
      <c r="J479" s="6">
        <f>IF('質指数（労働）'!J479&gt;0,LN('質指数（労働）'!J479),0)</f>
        <v>-2.7523127263110448E-2</v>
      </c>
    </row>
    <row r="480" spans="1:10" x14ac:dyDescent="0.15">
      <c r="A480" s="1">
        <v>21</v>
      </c>
      <c r="B480" s="1" t="s">
        <v>132</v>
      </c>
      <c r="C480" s="1">
        <v>17</v>
      </c>
      <c r="D480" s="1" t="s">
        <v>11</v>
      </c>
      <c r="E480" s="6">
        <f>IF('質指数（労働）'!E480&gt;0,LN('質指数（労働）'!E480),0)</f>
        <v>9.3660664589759024E-2</v>
      </c>
      <c r="F480" s="6">
        <f>IF('質指数（労働）'!F480&gt;0,LN('質指数（労働）'!F480),0)</f>
        <v>1.5098210160536378E-2</v>
      </c>
      <c r="G480" s="6">
        <f>IF('質指数（労働）'!G480&gt;0,LN('質指数（労働）'!G480),0)</f>
        <v>1.8629179267490716E-2</v>
      </c>
      <c r="H480" s="6">
        <f>IF('質指数（労働）'!H480&gt;0,LN('質指数（労働）'!H480),0)</f>
        <v>5.8717172059711921E-2</v>
      </c>
      <c r="I480" s="6">
        <f>IF('質指数（労働）'!I480&gt;0,LN('質指数（労働）'!I480),0)</f>
        <v>4.2977042532405522E-2</v>
      </c>
      <c r="J480" s="6">
        <f>IF('質指数（労働）'!J480&gt;0,LN('質指数（労働）'!J480),0)</f>
        <v>2.2175078724803003E-2</v>
      </c>
    </row>
    <row r="481" spans="1:10" x14ac:dyDescent="0.15">
      <c r="A481" s="1">
        <v>21</v>
      </c>
      <c r="B481" s="1" t="s">
        <v>290</v>
      </c>
      <c r="C481" s="1">
        <v>18</v>
      </c>
      <c r="D481" s="1" t="s">
        <v>12</v>
      </c>
      <c r="E481" s="6">
        <f>IF('質指数（労働）'!E481&gt;0,LN('質指数（労働）'!E481),0)</f>
        <v>-0.25745645642182552</v>
      </c>
      <c r="F481" s="6">
        <f>IF('質指数（労働）'!F481&gt;0,LN('質指数（労働）'!F481),0)</f>
        <v>-0.25401828069595894</v>
      </c>
      <c r="G481" s="6">
        <f>IF('質指数（労働）'!G481&gt;0,LN('質指数（労働）'!G481),0)</f>
        <v>-0.22511771253373716</v>
      </c>
      <c r="H481" s="6">
        <f>IF('質指数（労働）'!H481&gt;0,LN('質指数（労働）'!H481),0)</f>
        <v>-0.19526077665126249</v>
      </c>
      <c r="I481" s="6">
        <f>IF('質指数（労働）'!I481&gt;0,LN('質指数（労働）'!I481),0)</f>
        <v>-0.19118491779910982</v>
      </c>
      <c r="J481" s="6">
        <f>IF('質指数（労働）'!J481&gt;0,LN('質指数（労働）'!J481),0)</f>
        <v>-0.17094853263997536</v>
      </c>
    </row>
    <row r="482" spans="1:10" x14ac:dyDescent="0.15">
      <c r="A482" s="1">
        <v>21</v>
      </c>
      <c r="B482" s="1" t="s">
        <v>132</v>
      </c>
      <c r="C482" s="1">
        <v>19</v>
      </c>
      <c r="D482" s="1" t="s">
        <v>13</v>
      </c>
      <c r="E482" s="6">
        <f>IF('質指数（労働）'!E482&gt;0,LN('質指数（労働）'!E482),0)</f>
        <v>-0.13018436683072437</v>
      </c>
      <c r="F482" s="6">
        <f>IF('質指数（労働）'!F482&gt;0,LN('質指数（労働）'!F482),0)</f>
        <v>-0.11583385516750611</v>
      </c>
      <c r="G482" s="6">
        <f>IF('質指数（労働）'!G482&gt;0,LN('質指数（労働）'!G482),0)</f>
        <v>-8.2491744433086767E-2</v>
      </c>
      <c r="H482" s="6">
        <f>IF('質指数（労働）'!H482&gt;0,LN('質指数（労働）'!H482),0)</f>
        <v>-2.7183057568842556E-2</v>
      </c>
      <c r="I482" s="6">
        <f>IF('質指数（労働）'!I482&gt;0,LN('質指数（労働）'!I482),0)</f>
        <v>-4.2366004276567434E-2</v>
      </c>
      <c r="J482" s="6">
        <f>IF('質指数（労働）'!J482&gt;0,LN('質指数（労働）'!J482),0)</f>
        <v>-5.8478951813085489E-2</v>
      </c>
    </row>
    <row r="483" spans="1:10" x14ac:dyDescent="0.15">
      <c r="A483" s="1">
        <v>21</v>
      </c>
      <c r="B483" s="1" t="s">
        <v>132</v>
      </c>
      <c r="C483" s="1">
        <v>20</v>
      </c>
      <c r="D483" s="1" t="s">
        <v>14</v>
      </c>
      <c r="E483" s="6">
        <f>IF('質指数（労働）'!E483&gt;0,LN('質指数（労働）'!E483),0)</f>
        <v>-0.23973841394832726</v>
      </c>
      <c r="F483" s="6">
        <f>IF('質指数（労働）'!F483&gt;0,LN('質指数（労働）'!F483),0)</f>
        <v>-0.12525311034799608</v>
      </c>
      <c r="G483" s="6">
        <f>IF('質指数（労働）'!G483&gt;0,LN('質指数（労働）'!G483),0)</f>
        <v>-0.11277870815163149</v>
      </c>
      <c r="H483" s="6">
        <f>IF('質指数（労働）'!H483&gt;0,LN('質指数（労働）'!H483),0)</f>
        <v>-2.2737810796294553E-3</v>
      </c>
      <c r="I483" s="6">
        <f>IF('質指数（労働）'!I483&gt;0,LN('質指数（労働）'!I483),0)</f>
        <v>-8.8356297033635067E-2</v>
      </c>
      <c r="J483" s="6">
        <f>IF('質指数（労働）'!J483&gt;0,LN('質指数（労働）'!J483),0)</f>
        <v>-7.2750464591320119E-2</v>
      </c>
    </row>
    <row r="484" spans="1:10" x14ac:dyDescent="0.15">
      <c r="A484" s="1">
        <v>21</v>
      </c>
      <c r="B484" s="1" t="s">
        <v>132</v>
      </c>
      <c r="C484" s="1">
        <v>21</v>
      </c>
      <c r="D484" s="1" t="s">
        <v>15</v>
      </c>
      <c r="E484" s="6">
        <f>IF('質指数（労働）'!E484&gt;0,LN('質指数（労働）'!E484),0)</f>
        <v>-3.8132082113460843E-2</v>
      </c>
      <c r="F484" s="6">
        <f>IF('質指数（労働）'!F484&gt;0,LN('質指数（労働）'!F484),0)</f>
        <v>-4.0094117792172368E-3</v>
      </c>
      <c r="G484" s="6">
        <f>IF('質指数（労働）'!G484&gt;0,LN('質指数（労働）'!G484),0)</f>
        <v>-1.4854040636690992E-2</v>
      </c>
      <c r="H484" s="6">
        <f>IF('質指数（労働）'!H484&gt;0,LN('質指数（労働）'!H484),0)</f>
        <v>-3.6650179875620775E-2</v>
      </c>
      <c r="I484" s="6">
        <f>IF('質指数（労働）'!I484&gt;0,LN('質指数（労働）'!I484),0)</f>
        <v>-5.7651922652968923E-2</v>
      </c>
      <c r="J484" s="6">
        <f>IF('質指数（労働）'!J484&gt;0,LN('質指数（労働）'!J484),0)</f>
        <v>-6.9080415022113817E-2</v>
      </c>
    </row>
    <row r="485" spans="1:10" x14ac:dyDescent="0.15">
      <c r="A485" s="1">
        <v>21</v>
      </c>
      <c r="B485" s="1" t="s">
        <v>131</v>
      </c>
      <c r="C485" s="1">
        <v>22</v>
      </c>
      <c r="D485" s="1" t="s">
        <v>7</v>
      </c>
      <c r="E485" s="6">
        <f>IF('質指数（労働）'!E485&gt;0,LN('質指数（労働）'!E485),0)</f>
        <v>-0.15235864946534891</v>
      </c>
      <c r="F485" s="6">
        <f>IF('質指数（労働）'!F485&gt;0,LN('質指数（労働）'!F485),0)</f>
        <v>-0.19394726742426666</v>
      </c>
      <c r="G485" s="6">
        <f>IF('質指数（労働）'!G485&gt;0,LN('質指数（労働）'!G485),0)</f>
        <v>-0.14014941042460874</v>
      </c>
      <c r="H485" s="6">
        <f>IF('質指数（労働）'!H485&gt;0,LN('質指数（労働）'!H485),0)</f>
        <v>-8.6949512108456598E-2</v>
      </c>
      <c r="I485" s="6">
        <f>IF('質指数（労働）'!I485&gt;0,LN('質指数（労働）'!I485),0)</f>
        <v>-6.4292205670507113E-2</v>
      </c>
      <c r="J485" s="6">
        <f>IF('質指数（労働）'!J485&gt;0,LN('質指数（労働）'!J485),0)</f>
        <v>-5.3282767983542187E-2</v>
      </c>
    </row>
    <row r="486" spans="1:10" x14ac:dyDescent="0.15">
      <c r="A486" s="1">
        <v>21</v>
      </c>
      <c r="B486" s="1" t="s">
        <v>131</v>
      </c>
      <c r="C486" s="1">
        <v>23</v>
      </c>
      <c r="D486" s="1" t="s">
        <v>28</v>
      </c>
      <c r="E486" s="6">
        <f>IF('質指数（労働）'!E486&gt;0,LN('質指数（労働）'!E486),0)</f>
        <v>0.15319658091219587</v>
      </c>
      <c r="F486" s="6">
        <f>IF('質指数（労働）'!F486&gt;0,LN('質指数（労働）'!F486),0)</f>
        <v>0.1044839361000256</v>
      </c>
      <c r="G486" s="6">
        <f>IF('質指数（労働）'!G486&gt;0,LN('質指数（労働）'!G486),0)</f>
        <v>0.13397522574962542</v>
      </c>
      <c r="H486" s="6">
        <f>IF('質指数（労働）'!H486&gt;0,LN('質指数（労働）'!H486),0)</f>
        <v>0.16522996737944767</v>
      </c>
      <c r="I486" s="6">
        <f>IF('質指数（労働）'!I486&gt;0,LN('質指数（労働）'!I486),0)</f>
        <v>0.18041172534510677</v>
      </c>
      <c r="J486" s="6">
        <f>IF('質指数（労働）'!J486&gt;0,LN('質指数（労働）'!J486),0)</f>
        <v>0.19124208343272173</v>
      </c>
    </row>
    <row r="487" spans="1:10" x14ac:dyDescent="0.15">
      <c r="A487" s="1">
        <v>22</v>
      </c>
      <c r="B487" s="1" t="s">
        <v>137</v>
      </c>
      <c r="C487" s="1">
        <v>1</v>
      </c>
      <c r="D487" s="1" t="s">
        <v>8</v>
      </c>
      <c r="E487" s="6">
        <f>IF('質指数（労働）'!E487&gt;0,LN('質指数（労働）'!E487),0)</f>
        <v>-0.61231250655150093</v>
      </c>
      <c r="F487" s="6">
        <f>IF('質指数（労働）'!F487&gt;0,LN('質指数（労働）'!F487),0)</f>
        <v>-0.5157902222276235</v>
      </c>
      <c r="G487" s="6">
        <f>IF('質指数（労働）'!G487&gt;0,LN('質指数（労働）'!G487),0)</f>
        <v>-0.52817250792677439</v>
      </c>
      <c r="H487" s="6">
        <f>IF('質指数（労働）'!H487&gt;0,LN('質指数（労働）'!H487),0)</f>
        <v>-0.47341176095073767</v>
      </c>
      <c r="I487" s="6">
        <f>IF('質指数（労働）'!I487&gt;0,LN('質指数（労働）'!I487),0)</f>
        <v>-0.38891327558016825</v>
      </c>
      <c r="J487" s="6">
        <f>IF('質指数（労働）'!J487&gt;0,LN('質指数（労働）'!J487),0)</f>
        <v>-0.35126090732917847</v>
      </c>
    </row>
    <row r="488" spans="1:10" x14ac:dyDescent="0.15">
      <c r="A488" s="1">
        <v>22</v>
      </c>
      <c r="B488" s="1" t="s">
        <v>137</v>
      </c>
      <c r="C488" s="1">
        <v>2</v>
      </c>
      <c r="D488" s="1" t="s">
        <v>9</v>
      </c>
      <c r="E488" s="6">
        <f>IF('質指数（労働）'!E488&gt;0,LN('質指数（労働）'!E488),0)</f>
        <v>0.5245658604534128</v>
      </c>
      <c r="F488" s="6">
        <f>IF('質指数（労働）'!F488&gt;0,LN('質指数（労働）'!F488),0)</f>
        <v>0.48298036182686493</v>
      </c>
      <c r="G488" s="6">
        <f>IF('質指数（労働）'!G488&gt;0,LN('質指数（労働）'!G488),0)</f>
        <v>0.27411512700370727</v>
      </c>
      <c r="H488" s="6">
        <f>IF('質指数（労働）'!H488&gt;0,LN('質指数（労働）'!H488),0)</f>
        <v>0.27915166141018627</v>
      </c>
      <c r="I488" s="6">
        <f>IF('質指数（労働）'!I488&gt;0,LN('質指数（労働）'!I488),0)</f>
        <v>0.18779929952387239</v>
      </c>
      <c r="J488" s="6">
        <f>IF('質指数（労働）'!J488&gt;0,LN('質指数（労働）'!J488),0)</f>
        <v>0.15357198477851075</v>
      </c>
    </row>
    <row r="489" spans="1:10" x14ac:dyDescent="0.15">
      <c r="A489" s="1">
        <v>22</v>
      </c>
      <c r="B489" s="1" t="s">
        <v>138</v>
      </c>
      <c r="C489" s="1">
        <v>3</v>
      </c>
      <c r="D489" s="1" t="s">
        <v>16</v>
      </c>
      <c r="E489" s="6">
        <f>IF('質指数（労働）'!E489&gt;0,LN('質指数（労働）'!E489),0)</f>
        <v>-0.2857545462759849</v>
      </c>
      <c r="F489" s="6">
        <f>IF('質指数（労働）'!F489&gt;0,LN('質指数（労働）'!F489),0)</f>
        <v>-0.28705252291184696</v>
      </c>
      <c r="G489" s="6">
        <f>IF('質指数（労働）'!G489&gt;0,LN('質指数（労働）'!G489),0)</f>
        <v>-0.27863940662242548</v>
      </c>
      <c r="H489" s="6">
        <f>IF('質指数（労働）'!H489&gt;0,LN('質指数（労働）'!H489),0)</f>
        <v>-0.22979316144115144</v>
      </c>
      <c r="I489" s="6">
        <f>IF('質指数（労働）'!I489&gt;0,LN('質指数（労働）'!I489),0)</f>
        <v>-0.22124876451988015</v>
      </c>
      <c r="J489" s="6">
        <f>IF('質指数（労働）'!J489&gt;0,LN('質指数（労働）'!J489),0)</f>
        <v>-0.22062189124094167</v>
      </c>
    </row>
    <row r="490" spans="1:10" x14ac:dyDescent="0.15">
      <c r="A490" s="1">
        <v>22</v>
      </c>
      <c r="B490" s="1" t="s">
        <v>138</v>
      </c>
      <c r="C490" s="1">
        <v>4</v>
      </c>
      <c r="D490" s="1" t="s">
        <v>17</v>
      </c>
      <c r="E490" s="6">
        <f>IF('質指数（労働）'!E490&gt;0,LN('質指数（労働）'!E490),0)</f>
        <v>-0.41089048496840608</v>
      </c>
      <c r="F490" s="6">
        <f>IF('質指数（労働）'!F490&gt;0,LN('質指数（労働）'!F490),0)</f>
        <v>-0.41782969298520628</v>
      </c>
      <c r="G490" s="6">
        <f>IF('質指数（労働）'!G490&gt;0,LN('質指数（労働）'!G490),0)</f>
        <v>-0.40554847847318021</v>
      </c>
      <c r="H490" s="6">
        <f>IF('質指数（労働）'!H490&gt;0,LN('質指数（労働）'!H490),0)</f>
        <v>-0.35972602761818162</v>
      </c>
      <c r="I490" s="6">
        <f>IF('質指数（労働）'!I490&gt;0,LN('質指数（労働）'!I490),0)</f>
        <v>-0.32401940759666836</v>
      </c>
      <c r="J490" s="6">
        <f>IF('質指数（労働）'!J490&gt;0,LN('質指数（労働）'!J490),0)</f>
        <v>-0.30624557459116225</v>
      </c>
    </row>
    <row r="491" spans="1:10" x14ac:dyDescent="0.15">
      <c r="A491" s="1">
        <v>22</v>
      </c>
      <c r="B491" s="1" t="s">
        <v>138</v>
      </c>
      <c r="C491" s="1">
        <v>5</v>
      </c>
      <c r="D491" s="1" t="s">
        <v>18</v>
      </c>
      <c r="E491" s="6">
        <f>IF('質指数（労働）'!E491&gt;0,LN('質指数（労働）'!E491),0)</f>
        <v>-0.18800251774624532</v>
      </c>
      <c r="F491" s="6">
        <f>IF('質指数（労働）'!F491&gt;0,LN('質指数（労働）'!F491),0)</f>
        <v>-0.14959902838857161</v>
      </c>
      <c r="G491" s="6">
        <f>IF('質指数（労働）'!G491&gt;0,LN('質指数（労働）'!G491),0)</f>
        <v>-0.14359143979357006</v>
      </c>
      <c r="H491" s="6">
        <f>IF('質指数（労働）'!H491&gt;0,LN('質指数（労働）'!H491),0)</f>
        <v>-9.5120521412649053E-2</v>
      </c>
      <c r="I491" s="6">
        <f>IF('質指数（労働）'!I491&gt;0,LN('質指数（労働）'!I491),0)</f>
        <v>-7.6345393881735266E-2</v>
      </c>
      <c r="J491" s="6">
        <f>IF('質指数（労働）'!J491&gt;0,LN('質指数（労働）'!J491),0)</f>
        <v>-7.227081096981737E-2</v>
      </c>
    </row>
    <row r="492" spans="1:10" x14ac:dyDescent="0.15">
      <c r="A492" s="1">
        <v>22</v>
      </c>
      <c r="B492" s="1" t="s">
        <v>138</v>
      </c>
      <c r="C492" s="1">
        <v>6</v>
      </c>
      <c r="D492" s="1" t="s">
        <v>2</v>
      </c>
      <c r="E492" s="6">
        <f>IF('質指数（労働）'!E492&gt;0,LN('質指数（労働）'!E492),0)</f>
        <v>-9.8314862906113382E-2</v>
      </c>
      <c r="F492" s="6">
        <f>IF('質指数（労働）'!F492&gt;0,LN('質指数（労働）'!F492),0)</f>
        <v>-4.3789076132540648E-2</v>
      </c>
      <c r="G492" s="6">
        <f>IF('質指数（労働）'!G492&gt;0,LN('質指数（労働）'!G492),0)</f>
        <v>-2.9079451977271034E-2</v>
      </c>
      <c r="H492" s="6">
        <f>IF('質指数（労働）'!H492&gt;0,LN('質指数（労働）'!H492),0)</f>
        <v>2.8944201775150835E-2</v>
      </c>
      <c r="I492" s="6">
        <f>IF('質指数（労働）'!I492&gt;0,LN('質指数（労働）'!I492),0)</f>
        <v>2.7606288796849794E-2</v>
      </c>
      <c r="J492" s="6">
        <f>IF('質指数（労働）'!J492&gt;0,LN('質指数（労働）'!J492),0)</f>
        <v>2.4362927918254347E-2</v>
      </c>
    </row>
    <row r="493" spans="1:10" x14ac:dyDescent="0.15">
      <c r="A493" s="1">
        <v>22</v>
      </c>
      <c r="B493" s="1" t="s">
        <v>138</v>
      </c>
      <c r="C493" s="1">
        <v>7</v>
      </c>
      <c r="D493" s="1" t="s">
        <v>19</v>
      </c>
      <c r="E493" s="6">
        <f>IF('質指数（労働）'!E493&gt;0,LN('質指数（労働）'!E493),0)</f>
        <v>2.2613818198651631E-2</v>
      </c>
      <c r="F493" s="6">
        <f>IF('質指数（労働）'!F493&gt;0,LN('質指数（労働）'!F493),0)</f>
        <v>-8.4838390880261454E-3</v>
      </c>
      <c r="G493" s="6">
        <f>IF('質指数（労働）'!G493&gt;0,LN('質指数（労働）'!G493),0)</f>
        <v>5.0745809583847168E-2</v>
      </c>
      <c r="H493" s="6">
        <f>IF('質指数（労働）'!H493&gt;0,LN('質指数（労働）'!H493),0)</f>
        <v>6.4443685313918558E-2</v>
      </c>
      <c r="I493" s="6">
        <f>IF('質指数（労働）'!I493&gt;0,LN('質指数（労働）'!I493),0)</f>
        <v>3.0606043035297785E-2</v>
      </c>
      <c r="J493" s="6">
        <f>IF('質指数（労働）'!J493&gt;0,LN('質指数（労働）'!J493),0)</f>
        <v>5.1113536656595213E-3</v>
      </c>
    </row>
    <row r="494" spans="1:10" x14ac:dyDescent="0.15">
      <c r="A494" s="1">
        <v>22</v>
      </c>
      <c r="B494" s="1" t="s">
        <v>138</v>
      </c>
      <c r="C494" s="1">
        <v>8</v>
      </c>
      <c r="D494" s="1" t="s">
        <v>20</v>
      </c>
      <c r="E494" s="6">
        <f>IF('質指数（労働）'!E494&gt;0,LN('質指数（労働）'!E494),0)</f>
        <v>-0.16600370981173115</v>
      </c>
      <c r="F494" s="6">
        <f>IF('質指数（労働）'!F494&gt;0,LN('質指数（労働）'!F494),0)</f>
        <v>-0.14074431512375665</v>
      </c>
      <c r="G494" s="6">
        <f>IF('質指数（労働）'!G494&gt;0,LN('質指数（労働）'!G494),0)</f>
        <v>-0.12833955686440077</v>
      </c>
      <c r="H494" s="6">
        <f>IF('質指数（労働）'!H494&gt;0,LN('質指数（労働）'!H494),0)</f>
        <v>-7.1627381144881541E-2</v>
      </c>
      <c r="I494" s="6">
        <f>IF('質指数（労働）'!I494&gt;0,LN('質指数（労働）'!I494),0)</f>
        <v>-8.8745730757537944E-2</v>
      </c>
      <c r="J494" s="6">
        <f>IF('質指数（労働）'!J494&gt;0,LN('質指数（労働）'!J494),0)</f>
        <v>-8.5906012884932451E-2</v>
      </c>
    </row>
    <row r="495" spans="1:10" x14ac:dyDescent="0.15">
      <c r="A495" s="1">
        <v>22</v>
      </c>
      <c r="B495" s="1" t="s">
        <v>138</v>
      </c>
      <c r="C495" s="1">
        <v>9</v>
      </c>
      <c r="D495" s="1" t="s">
        <v>21</v>
      </c>
      <c r="E495" s="6">
        <f>IF('質指数（労働）'!E495&gt;0,LN('質指数（労働）'!E495),0)</f>
        <v>-7.8675403767184141E-2</v>
      </c>
      <c r="F495" s="6">
        <f>IF('質指数（労働）'!F495&gt;0,LN('質指数（労働）'!F495),0)</f>
        <v>-4.6046972735155671E-2</v>
      </c>
      <c r="G495" s="6">
        <f>IF('質指数（労働）'!G495&gt;0,LN('質指数（労働）'!G495),0)</f>
        <v>-3.3222335408194248E-2</v>
      </c>
      <c r="H495" s="6">
        <f>IF('質指数（労働）'!H495&gt;0,LN('質指数（労働）'!H495),0)</f>
        <v>-1.7071599964038432E-2</v>
      </c>
      <c r="I495" s="6">
        <f>IF('質指数（労働）'!I495&gt;0,LN('質指数（労働）'!I495),0)</f>
        <v>-5.0896422364483947E-2</v>
      </c>
      <c r="J495" s="6">
        <f>IF('質指数（労働）'!J495&gt;0,LN('質指数（労働）'!J495),0)</f>
        <v>-5.6561897056539426E-2</v>
      </c>
    </row>
    <row r="496" spans="1:10" x14ac:dyDescent="0.15">
      <c r="A496" s="1">
        <v>22</v>
      </c>
      <c r="B496" s="1" t="s">
        <v>138</v>
      </c>
      <c r="C496" s="1">
        <v>10</v>
      </c>
      <c r="D496" s="1" t="s">
        <v>22</v>
      </c>
      <c r="E496" s="6">
        <f>IF('質指数（労働）'!E496&gt;0,LN('質指数（労働）'!E496),0)</f>
        <v>-0.12093803450166291</v>
      </c>
      <c r="F496" s="6">
        <f>IF('質指数（労働）'!F496&gt;0,LN('質指数（労働）'!F496),0)</f>
        <v>-0.14482350177286032</v>
      </c>
      <c r="G496" s="6">
        <f>IF('質指数（労働）'!G496&gt;0,LN('質指数（労働）'!G496),0)</f>
        <v>-0.12200152827660871</v>
      </c>
      <c r="H496" s="6">
        <f>IF('質指数（労働）'!H496&gt;0,LN('質指数（労働）'!H496),0)</f>
        <v>-8.7356287240746261E-2</v>
      </c>
      <c r="I496" s="6">
        <f>IF('質指数（労働）'!I496&gt;0,LN('質指数（労働）'!I496),0)</f>
        <v>-7.570764507055297E-2</v>
      </c>
      <c r="J496" s="6">
        <f>IF('質指数（労働）'!J496&gt;0,LN('質指数（労働）'!J496),0)</f>
        <v>-7.8489961010986695E-2</v>
      </c>
    </row>
    <row r="497" spans="1:10" x14ac:dyDescent="0.15">
      <c r="A497" s="1">
        <v>22</v>
      </c>
      <c r="B497" s="1" t="s">
        <v>138</v>
      </c>
      <c r="C497" s="1">
        <v>11</v>
      </c>
      <c r="D497" s="1" t="s">
        <v>23</v>
      </c>
      <c r="E497" s="6">
        <f>IF('質指数（労働）'!E497&gt;0,LN('質指数（労働）'!E497),0)</f>
        <v>-8.146455571852268E-2</v>
      </c>
      <c r="F497" s="6">
        <f>IF('質指数（労働）'!F497&gt;0,LN('質指数（労働）'!F497),0)</f>
        <v>-4.989304523438743E-2</v>
      </c>
      <c r="G497" s="6">
        <f>IF('質指数（労働）'!G497&gt;0,LN('質指数（労働）'!G497),0)</f>
        <v>-5.0391387338267458E-2</v>
      </c>
      <c r="H497" s="6">
        <f>IF('質指数（労働）'!H497&gt;0,LN('質指数（労働）'!H497),0)</f>
        <v>-7.9165561177640207E-3</v>
      </c>
      <c r="I497" s="6">
        <f>IF('質指数（労働）'!I497&gt;0,LN('質指数（労働）'!I497),0)</f>
        <v>-6.2597232750373532E-3</v>
      </c>
      <c r="J497" s="6">
        <f>IF('質指数（労働）'!J497&gt;0,LN('質指数（労働）'!J497),0)</f>
        <v>-3.3224935967288067E-3</v>
      </c>
    </row>
    <row r="498" spans="1:10" x14ac:dyDescent="0.15">
      <c r="A498" s="1">
        <v>22</v>
      </c>
      <c r="B498" s="1" t="s">
        <v>138</v>
      </c>
      <c r="C498" s="1">
        <v>12</v>
      </c>
      <c r="D498" s="1" t="s">
        <v>24</v>
      </c>
      <c r="E498" s="6">
        <f>IF('質指数（労働）'!E498&gt;0,LN('質指数（労働）'!E498),0)</f>
        <v>-0.28914697375073922</v>
      </c>
      <c r="F498" s="6">
        <f>IF('質指数（労働）'!F498&gt;0,LN('質指数（労働）'!F498),0)</f>
        <v>-0.23942678277503665</v>
      </c>
      <c r="G498" s="6">
        <f>IF('質指数（労働）'!G498&gt;0,LN('質指数（労働）'!G498),0)</f>
        <v>-0.22643285606334509</v>
      </c>
      <c r="H498" s="6">
        <f>IF('質指数（労働）'!H498&gt;0,LN('質指数（労働）'!H498),0)</f>
        <v>-9.8243889895774317E-2</v>
      </c>
      <c r="I498" s="6">
        <f>IF('質指数（労働）'!I498&gt;0,LN('質指数（労働）'!I498),0)</f>
        <v>-4.2671286907261789E-2</v>
      </c>
      <c r="J498" s="6">
        <f>IF('質指数（労働）'!J498&gt;0,LN('質指数（労働）'!J498),0)</f>
        <v>-3.4200457395010826E-2</v>
      </c>
    </row>
    <row r="499" spans="1:10" x14ac:dyDescent="0.15">
      <c r="A499" s="1">
        <v>22</v>
      </c>
      <c r="B499" s="1" t="s">
        <v>138</v>
      </c>
      <c r="C499" s="1">
        <v>13</v>
      </c>
      <c r="D499" s="1" t="s">
        <v>25</v>
      </c>
      <c r="E499" s="6">
        <f>IF('質指数（労働）'!E499&gt;0,LN('質指数（労働）'!E499),0)</f>
        <v>-9.0392185924873095E-2</v>
      </c>
      <c r="F499" s="6">
        <f>IF('質指数（労働）'!F499&gt;0,LN('質指数（労働）'!F499),0)</f>
        <v>-8.3098357773798037E-2</v>
      </c>
      <c r="G499" s="6">
        <f>IF('質指数（労働）'!G499&gt;0,LN('質指数（労働）'!G499),0)</f>
        <v>-7.7753666962890558E-2</v>
      </c>
      <c r="H499" s="6">
        <f>IF('質指数（労働）'!H499&gt;0,LN('質指数（労働）'!H499),0)</f>
        <v>-2.7080987202586653E-2</v>
      </c>
      <c r="I499" s="6">
        <f>IF('質指数（労働）'!I499&gt;0,LN('質指数（労働）'!I499),0)</f>
        <v>-3.7761583572944492E-2</v>
      </c>
      <c r="J499" s="6">
        <f>IF('質指数（労働）'!J499&gt;0,LN('質指数（労働）'!J499),0)</f>
        <v>-3.6700793418516342E-2</v>
      </c>
    </row>
    <row r="500" spans="1:10" x14ac:dyDescent="0.15">
      <c r="A500" s="1">
        <v>22</v>
      </c>
      <c r="B500" s="1" t="s">
        <v>138</v>
      </c>
      <c r="C500" s="1">
        <v>14</v>
      </c>
      <c r="D500" s="1" t="s">
        <v>26</v>
      </c>
      <c r="E500" s="6">
        <f>IF('質指数（労働）'!E500&gt;0,LN('質指数（労働）'!E500),0)</f>
        <v>-0.15552159102457219</v>
      </c>
      <c r="F500" s="6">
        <f>IF('質指数（労働）'!F500&gt;0,LN('質指数（労働）'!F500),0)</f>
        <v>-0.18452974283707596</v>
      </c>
      <c r="G500" s="6">
        <f>IF('質指数（労働）'!G500&gt;0,LN('質指数（労働）'!G500),0)</f>
        <v>-0.17332849821721952</v>
      </c>
      <c r="H500" s="6">
        <f>IF('質指数（労働）'!H500&gt;0,LN('質指数（労働）'!H500),0)</f>
        <v>-7.6853303801277431E-2</v>
      </c>
      <c r="I500" s="6">
        <f>IF('質指数（労働）'!I500&gt;0,LN('質指数（労働）'!I500),0)</f>
        <v>-4.2046297874960323E-2</v>
      </c>
      <c r="J500" s="6">
        <f>IF('質指数（労働）'!J500&gt;0,LN('質指数（労働）'!J500),0)</f>
        <v>-4.1854297416645043E-2</v>
      </c>
    </row>
    <row r="501" spans="1:10" x14ac:dyDescent="0.15">
      <c r="A501" s="1">
        <v>22</v>
      </c>
      <c r="B501" s="1" t="s">
        <v>138</v>
      </c>
      <c r="C501" s="1">
        <v>15</v>
      </c>
      <c r="D501" s="1" t="s">
        <v>27</v>
      </c>
      <c r="E501" s="6">
        <f>IF('質指数（労働）'!E501&gt;0,LN('質指数（労働）'!E501),0)</f>
        <v>-0.2285554927687708</v>
      </c>
      <c r="F501" s="6">
        <f>IF('質指数（労働）'!F501&gt;0,LN('質指数（労働）'!F501),0)</f>
        <v>-0.22247737835124679</v>
      </c>
      <c r="G501" s="6">
        <f>IF('質指数（労働）'!G501&gt;0,LN('質指数（労働）'!G501),0)</f>
        <v>-0.20665558955420085</v>
      </c>
      <c r="H501" s="6">
        <f>IF('質指数（労働）'!H501&gt;0,LN('質指数（労働）'!H501),0)</f>
        <v>-0.13654175315997266</v>
      </c>
      <c r="I501" s="6">
        <f>IF('質指数（労働）'!I501&gt;0,LN('質指数（労働）'!I501),0)</f>
        <v>-9.4105763947870097E-2</v>
      </c>
      <c r="J501" s="6">
        <f>IF('質指数（労働）'!J501&gt;0,LN('質指数（労働）'!J501),0)</f>
        <v>-8.3444025429637136E-2</v>
      </c>
    </row>
    <row r="502" spans="1:10" x14ac:dyDescent="0.15">
      <c r="A502" s="1">
        <v>22</v>
      </c>
      <c r="B502" s="1" t="s">
        <v>137</v>
      </c>
      <c r="C502" s="1">
        <v>16</v>
      </c>
      <c r="D502" s="1" t="s">
        <v>10</v>
      </c>
      <c r="E502" s="6">
        <f>IF('質指数（労働）'!E502&gt;0,LN('質指数（労働）'!E502),0)</f>
        <v>-8.6300744690331402E-2</v>
      </c>
      <c r="F502" s="6">
        <f>IF('質指数（労働）'!F502&gt;0,LN('質指数（労働）'!F502),0)</f>
        <v>-8.2826398563336429E-2</v>
      </c>
      <c r="G502" s="6">
        <f>IF('質指数（労働）'!G502&gt;0,LN('質指数（労働）'!G502),0)</f>
        <v>-8.6070465609006316E-2</v>
      </c>
      <c r="H502" s="6">
        <f>IF('質指数（労働）'!H502&gt;0,LN('質指数（労働）'!H502),0)</f>
        <v>-6.3230959821960295E-2</v>
      </c>
      <c r="I502" s="6">
        <f>IF('質指数（労働）'!I502&gt;0,LN('質指数（労働）'!I502),0)</f>
        <v>-3.7349940387604086E-2</v>
      </c>
      <c r="J502" s="6">
        <f>IF('質指数（労働）'!J502&gt;0,LN('質指数（労働）'!J502),0)</f>
        <v>-2.7128029225691363E-2</v>
      </c>
    </row>
    <row r="503" spans="1:10" x14ac:dyDescent="0.15">
      <c r="A503" s="1">
        <v>22</v>
      </c>
      <c r="B503" s="1" t="s">
        <v>137</v>
      </c>
      <c r="C503" s="1">
        <v>17</v>
      </c>
      <c r="D503" s="1" t="s">
        <v>11</v>
      </c>
      <c r="E503" s="6">
        <f>IF('質指数（労働）'!E503&gt;0,LN('質指数（労働）'!E503),0)</f>
        <v>7.8753433917167839E-2</v>
      </c>
      <c r="F503" s="6">
        <f>IF('質指数（労働）'!F503&gt;0,LN('質指数（労働）'!F503),0)</f>
        <v>-7.6147460941877474E-3</v>
      </c>
      <c r="G503" s="6">
        <f>IF('質指数（労働）'!G503&gt;0,LN('質指数（労働）'!G503),0)</f>
        <v>1.5747926576246452E-2</v>
      </c>
      <c r="H503" s="6">
        <f>IF('質指数（労働）'!H503&gt;0,LN('質指数（労働）'!H503),0)</f>
        <v>8.1626415548250661E-2</v>
      </c>
      <c r="I503" s="6">
        <f>IF('質指数（労働）'!I503&gt;0,LN('質指数（労働）'!I503),0)</f>
        <v>5.4995659575843195E-2</v>
      </c>
      <c r="J503" s="6">
        <f>IF('質指数（労働）'!J503&gt;0,LN('質指数（労働）'!J503),0)</f>
        <v>2.9122262540710001E-2</v>
      </c>
    </row>
    <row r="504" spans="1:10" x14ac:dyDescent="0.15">
      <c r="A504" s="1">
        <v>22</v>
      </c>
      <c r="B504" s="1" t="s">
        <v>137</v>
      </c>
      <c r="C504" s="1">
        <v>18</v>
      </c>
      <c r="D504" s="1" t="s">
        <v>12</v>
      </c>
      <c r="E504" s="6">
        <f>IF('質指数（労働）'!E504&gt;0,LN('質指数（労働）'!E504),0)</f>
        <v>-0.23025119858973248</v>
      </c>
      <c r="F504" s="6">
        <f>IF('質指数（労働）'!F504&gt;0,LN('質指数（労働）'!F504),0)</f>
        <v>-0.22692977413319002</v>
      </c>
      <c r="G504" s="6">
        <f>IF('質指数（労働）'!G504&gt;0,LN('質指数（労働）'!G504),0)</f>
        <v>-0.20988929411971693</v>
      </c>
      <c r="H504" s="6">
        <f>IF('質指数（労働）'!H504&gt;0,LN('質指数（労働）'!H504),0)</f>
        <v>-0.17809741361664197</v>
      </c>
      <c r="I504" s="6">
        <f>IF('質指数（労働）'!I504&gt;0,LN('質指数（労働）'!I504),0)</f>
        <v>-0.18192060531323603</v>
      </c>
      <c r="J504" s="6">
        <f>IF('質指数（労働）'!J504&gt;0,LN('質指数（労働）'!J504),0)</f>
        <v>-0.16276744175826779</v>
      </c>
    </row>
    <row r="505" spans="1:10" x14ac:dyDescent="0.15">
      <c r="A505" s="1">
        <v>22</v>
      </c>
      <c r="B505" s="1" t="s">
        <v>137</v>
      </c>
      <c r="C505" s="1">
        <v>19</v>
      </c>
      <c r="D505" s="1" t="s">
        <v>13</v>
      </c>
      <c r="E505" s="6">
        <f>IF('質指数（労働）'!E505&gt;0,LN('質指数（労働）'!E505),0)</f>
        <v>-0.15174800702548982</v>
      </c>
      <c r="F505" s="6">
        <f>IF('質指数（労働）'!F505&gt;0,LN('質指数（労働）'!F505),0)</f>
        <v>-0.12017680866228456</v>
      </c>
      <c r="G505" s="6">
        <f>IF('質指数（労働）'!G505&gt;0,LN('質指数（労働）'!G505),0)</f>
        <v>-6.5811457889326921E-2</v>
      </c>
      <c r="H505" s="6">
        <f>IF('質指数（労働）'!H505&gt;0,LN('質指数（労働）'!H505),0)</f>
        <v>-3.0856588587370948E-2</v>
      </c>
      <c r="I505" s="6">
        <f>IF('質指数（労働）'!I505&gt;0,LN('質指数（労働）'!I505),0)</f>
        <v>-4.2108224500191777E-2</v>
      </c>
      <c r="J505" s="6">
        <f>IF('質指数（労働）'!J505&gt;0,LN('質指数（労働）'!J505),0)</f>
        <v>-5.897248060719959E-2</v>
      </c>
    </row>
    <row r="506" spans="1:10" x14ac:dyDescent="0.15">
      <c r="A506" s="1">
        <v>22</v>
      </c>
      <c r="B506" s="1" t="s">
        <v>292</v>
      </c>
      <c r="C506" s="1">
        <v>20</v>
      </c>
      <c r="D506" s="1" t="s">
        <v>14</v>
      </c>
      <c r="E506" s="6">
        <f>IF('質指数（労働）'!E506&gt;0,LN('質指数（労働）'!E506),0)</f>
        <v>-0.16994511206186783</v>
      </c>
      <c r="F506" s="6">
        <f>IF('質指数（労働）'!F506&gt;0,LN('質指数（労働）'!F506),0)</f>
        <v>-0.10875301543612582</v>
      </c>
      <c r="G506" s="6">
        <f>IF('質指数（労働）'!G506&gt;0,LN('質指数（労働）'!G506),0)</f>
        <v>-9.5654201280890694E-2</v>
      </c>
      <c r="H506" s="6">
        <f>IF('質指数（労働）'!H506&gt;0,LN('質指数（労働）'!H506),0)</f>
        <v>-9.5286576490654445E-2</v>
      </c>
      <c r="I506" s="6">
        <f>IF('質指数（労働）'!I506&gt;0,LN('質指数（労働）'!I506),0)</f>
        <v>-7.4848185459362657E-2</v>
      </c>
      <c r="J506" s="6">
        <f>IF('質指数（労働）'!J506&gt;0,LN('質指数（労働）'!J506),0)</f>
        <v>-5.2897262895723343E-2</v>
      </c>
    </row>
    <row r="507" spans="1:10" x14ac:dyDescent="0.15">
      <c r="A507" s="1">
        <v>22</v>
      </c>
      <c r="B507" s="1" t="s">
        <v>137</v>
      </c>
      <c r="C507" s="1">
        <v>21</v>
      </c>
      <c r="D507" s="1" t="s">
        <v>15</v>
      </c>
      <c r="E507" s="6">
        <f>IF('質指数（労働）'!E507&gt;0,LN('質指数（労働）'!E507),0)</f>
        <v>-5.6883475938561386E-3</v>
      </c>
      <c r="F507" s="6">
        <f>IF('質指数（労働）'!F507&gt;0,LN('質指数（労働）'!F507),0)</f>
        <v>4.1331563563153269E-3</v>
      </c>
      <c r="G507" s="6">
        <f>IF('質指数（労働）'!G507&gt;0,LN('質指数（労働）'!G507),0)</f>
        <v>-1.2873338433782138E-2</v>
      </c>
      <c r="H507" s="6">
        <f>IF('質指数（労働）'!H507&gt;0,LN('質指数（労働）'!H507),0)</f>
        <v>-4.5021572679788957E-2</v>
      </c>
      <c r="I507" s="6">
        <f>IF('質指数（労働）'!I507&gt;0,LN('質指数（労働）'!I507),0)</f>
        <v>-6.2435674729371046E-2</v>
      </c>
      <c r="J507" s="6">
        <f>IF('質指数（労働）'!J507&gt;0,LN('質指数（労働）'!J507),0)</f>
        <v>-7.3551799070715004E-2</v>
      </c>
    </row>
    <row r="508" spans="1:10" x14ac:dyDescent="0.15">
      <c r="A508" s="1">
        <v>22</v>
      </c>
      <c r="B508" s="1" t="s">
        <v>136</v>
      </c>
      <c r="C508" s="1">
        <v>22</v>
      </c>
      <c r="D508" s="1" t="s">
        <v>7</v>
      </c>
      <c r="E508" s="6">
        <f>IF('質指数（労働）'!E508&gt;0,LN('質指数（労働）'!E508),0)</f>
        <v>-0.1494473266041744</v>
      </c>
      <c r="F508" s="6">
        <f>IF('質指数（労働）'!F508&gt;0,LN('質指数（労働）'!F508),0)</f>
        <v>-0.18045666534392488</v>
      </c>
      <c r="G508" s="6">
        <f>IF('質指数（労働）'!G508&gt;0,LN('質指数（労働）'!G508),0)</f>
        <v>-0.13147619200204103</v>
      </c>
      <c r="H508" s="6">
        <f>IF('質指数（労働）'!H508&gt;0,LN('質指数（労働）'!H508),0)</f>
        <v>-7.2262198662498139E-2</v>
      </c>
      <c r="I508" s="6">
        <f>IF('質指数（労働）'!I508&gt;0,LN('質指数（労働）'!I508),0)</f>
        <v>-5.7752299081675146E-2</v>
      </c>
      <c r="J508" s="6">
        <f>IF('質指数（労働）'!J508&gt;0,LN('質指数（労働）'!J508),0)</f>
        <v>-4.7748377917975593E-2</v>
      </c>
    </row>
    <row r="509" spans="1:10" x14ac:dyDescent="0.15">
      <c r="A509" s="1">
        <v>22</v>
      </c>
      <c r="B509" s="1" t="s">
        <v>136</v>
      </c>
      <c r="C509" s="1">
        <v>23</v>
      </c>
      <c r="D509" s="1" t="s">
        <v>28</v>
      </c>
      <c r="E509" s="6">
        <f>IF('質指数（労働）'!E509&gt;0,LN('質指数（労働）'!E509),0)</f>
        <v>0.15222394425069127</v>
      </c>
      <c r="F509" s="6">
        <f>IF('質指数（労働）'!F509&gt;0,LN('質指数（労働）'!F509),0)</f>
        <v>0.11067944393676878</v>
      </c>
      <c r="G509" s="6">
        <f>IF('質指数（労働）'!G509&gt;0,LN('質指数（労働）'!G509),0)</f>
        <v>0.13434916875149178</v>
      </c>
      <c r="H509" s="6">
        <f>IF('質指数（労働）'!H509&gt;0,LN('質指数（労働）'!H509),0)</f>
        <v>0.16925562610578326</v>
      </c>
      <c r="I509" s="6">
        <f>IF('質指数（労働）'!I509&gt;0,LN('質指数（労働）'!I509),0)</f>
        <v>0.1780015848336782</v>
      </c>
      <c r="J509" s="6">
        <f>IF('質指数（労働）'!J509&gt;0,LN('質指数（労働）'!J509),0)</f>
        <v>0.18743444631477282</v>
      </c>
    </row>
    <row r="510" spans="1:10" x14ac:dyDescent="0.15">
      <c r="A510" s="1">
        <v>23</v>
      </c>
      <c r="B510" s="1" t="s">
        <v>141</v>
      </c>
      <c r="C510" s="1">
        <v>1</v>
      </c>
      <c r="D510" s="1" t="s">
        <v>8</v>
      </c>
      <c r="E510" s="6">
        <f>IF('質指数（労働）'!E510&gt;0,LN('質指数（労働）'!E510),0)</f>
        <v>-0.76183307684184653</v>
      </c>
      <c r="F510" s="6">
        <f>IF('質指数（労働）'!F510&gt;0,LN('質指数（労働）'!F510),0)</f>
        <v>-0.60402237975617934</v>
      </c>
      <c r="G510" s="6">
        <f>IF('質指数（労働）'!G510&gt;0,LN('質指数（労働）'!G510),0)</f>
        <v>-0.55155011298412571</v>
      </c>
      <c r="H510" s="6">
        <f>IF('質指数（労働）'!H510&gt;0,LN('質指数（労働）'!H510),0)</f>
        <v>-0.46427668197890165</v>
      </c>
      <c r="I510" s="6">
        <f>IF('質指数（労働）'!I510&gt;0,LN('質指数（労働）'!I510),0)</f>
        <v>-0.37198107366998051</v>
      </c>
      <c r="J510" s="6">
        <f>IF('質指数（労働）'!J510&gt;0,LN('質指数（労働）'!J510),0)</f>
        <v>-0.33653920730203329</v>
      </c>
    </row>
    <row r="511" spans="1:10" x14ac:dyDescent="0.15">
      <c r="A511" s="1">
        <v>23</v>
      </c>
      <c r="B511" s="1" t="s">
        <v>141</v>
      </c>
      <c r="C511" s="1">
        <v>2</v>
      </c>
      <c r="D511" s="1" t="s">
        <v>9</v>
      </c>
      <c r="E511" s="6">
        <f>IF('質指数（労働）'!E511&gt;0,LN('質指数（労働）'!E511),0)</f>
        <v>0.60745627831360238</v>
      </c>
      <c r="F511" s="6">
        <f>IF('質指数（労働）'!F511&gt;0,LN('質指数（労働）'!F511),0)</f>
        <v>0.49790757276943182</v>
      </c>
      <c r="G511" s="6">
        <f>IF('質指数（労働）'!G511&gt;0,LN('質指数（労働）'!G511),0)</f>
        <v>0.29368743428738736</v>
      </c>
      <c r="H511" s="6">
        <f>IF('質指数（労働）'!H511&gt;0,LN('質指数（労働）'!H511),0)</f>
        <v>0.17109471403288914</v>
      </c>
      <c r="I511" s="6">
        <f>IF('質指数（労働）'!I511&gt;0,LN('質指数（労働）'!I511),0)</f>
        <v>0.15206044414640357</v>
      </c>
      <c r="J511" s="6">
        <f>IF('質指数（労働）'!J511&gt;0,LN('質指数（労働）'!J511),0)</f>
        <v>0.12798263588808897</v>
      </c>
    </row>
    <row r="512" spans="1:10" x14ac:dyDescent="0.15">
      <c r="A512" s="1">
        <v>23</v>
      </c>
      <c r="B512" s="1" t="s">
        <v>142</v>
      </c>
      <c r="C512" s="1">
        <v>3</v>
      </c>
      <c r="D512" s="1" t="s">
        <v>16</v>
      </c>
      <c r="E512" s="6">
        <f>IF('質指数（労働）'!E512&gt;0,LN('質指数（労働）'!E512),0)</f>
        <v>-0.25294233334538141</v>
      </c>
      <c r="F512" s="6">
        <f>IF('質指数（労働）'!F512&gt;0,LN('質指数（労働）'!F512),0)</f>
        <v>-0.24595174655937294</v>
      </c>
      <c r="G512" s="6">
        <f>IF('質指数（労働）'!G512&gt;0,LN('質指数（労働）'!G512),0)</f>
        <v>-0.24287050922567283</v>
      </c>
      <c r="H512" s="6">
        <f>IF('質指数（労働）'!H512&gt;0,LN('質指数（労働）'!H512),0)</f>
        <v>-0.19664964580833727</v>
      </c>
      <c r="I512" s="6">
        <f>IF('質指数（労働）'!I512&gt;0,LN('質指数（労働）'!I512),0)</f>
        <v>-0.18537897090490896</v>
      </c>
      <c r="J512" s="6">
        <f>IF('質指数（労働）'!J512&gt;0,LN('質指数（労働）'!J512),0)</f>
        <v>-0.18816692624618178</v>
      </c>
    </row>
    <row r="513" spans="1:10" x14ac:dyDescent="0.15">
      <c r="A513" s="1">
        <v>23</v>
      </c>
      <c r="B513" s="1" t="s">
        <v>142</v>
      </c>
      <c r="C513" s="1">
        <v>4</v>
      </c>
      <c r="D513" s="1" t="s">
        <v>17</v>
      </c>
      <c r="E513" s="6">
        <f>IF('質指数（労働）'!E513&gt;0,LN('質指数（労働）'!E513),0)</f>
        <v>-0.37523611717911981</v>
      </c>
      <c r="F513" s="6">
        <f>IF('質指数（労働）'!F513&gt;0,LN('質指数（労働）'!F513),0)</f>
        <v>-0.37806635768700331</v>
      </c>
      <c r="G513" s="6">
        <f>IF('質指数（労働）'!G513&gt;0,LN('質指数（労働）'!G513),0)</f>
        <v>-0.36864802846260769</v>
      </c>
      <c r="H513" s="6">
        <f>IF('質指数（労働）'!H513&gt;0,LN('質指数（労働）'!H513),0)</f>
        <v>-0.32593885855578686</v>
      </c>
      <c r="I513" s="6">
        <f>IF('質指数（労働）'!I513&gt;0,LN('質指数（労働）'!I513),0)</f>
        <v>-0.28931866824811781</v>
      </c>
      <c r="J513" s="6">
        <f>IF('質指数（労働）'!J513&gt;0,LN('質指数（労働）'!J513),0)</f>
        <v>-0.27323344837445906</v>
      </c>
    </row>
    <row r="514" spans="1:10" x14ac:dyDescent="0.15">
      <c r="A514" s="1">
        <v>23</v>
      </c>
      <c r="B514" s="1" t="s">
        <v>142</v>
      </c>
      <c r="C514" s="1">
        <v>5</v>
      </c>
      <c r="D514" s="1" t="s">
        <v>18</v>
      </c>
      <c r="E514" s="6">
        <f>IF('質指数（労働）'!E514&gt;0,LN('質指数（労働）'!E514),0)</f>
        <v>-0.16351183974091582</v>
      </c>
      <c r="F514" s="6">
        <f>IF('質指数（労働）'!F514&gt;0,LN('質指数（労働）'!F514),0)</f>
        <v>-0.11550819190316861</v>
      </c>
      <c r="G514" s="6">
        <f>IF('質指数（労働）'!G514&gt;0,LN('質指数（労働）'!G514),0)</f>
        <v>-0.11712020352775768</v>
      </c>
      <c r="H514" s="6">
        <f>IF('質指数（労働）'!H514&gt;0,LN('質指数（労働）'!H514),0)</f>
        <v>-7.4534325516214431E-2</v>
      </c>
      <c r="I514" s="6">
        <f>IF('質指数（労働）'!I514&gt;0,LN('質指数（労働）'!I514),0)</f>
        <v>-5.9773576243427287E-2</v>
      </c>
      <c r="J514" s="6">
        <f>IF('質指数（労働）'!J514&gt;0,LN('質指数（労働）'!J514),0)</f>
        <v>-5.7595722101266782E-2</v>
      </c>
    </row>
    <row r="515" spans="1:10" x14ac:dyDescent="0.15">
      <c r="A515" s="1">
        <v>23</v>
      </c>
      <c r="B515" s="1" t="s">
        <v>142</v>
      </c>
      <c r="C515" s="1">
        <v>6</v>
      </c>
      <c r="D515" s="1" t="s">
        <v>2</v>
      </c>
      <c r="E515" s="6">
        <f>IF('質指数（労働）'!E515&gt;0,LN('質指数（労働）'!E515),0)</f>
        <v>-7.276307354729121E-2</v>
      </c>
      <c r="F515" s="6">
        <f>IF('質指数（労働）'!F515&gt;0,LN('質指数（労働）'!F515),0)</f>
        <v>-9.6186368330681323E-4</v>
      </c>
      <c r="G515" s="6">
        <f>IF('質指数（労働）'!G515&gt;0,LN('質指数（労働）'!G515),0)</f>
        <v>-1.9451255309718245E-3</v>
      </c>
      <c r="H515" s="6">
        <f>IF('質指数（労働）'!H515&gt;0,LN('質指数（労働）'!H515),0)</f>
        <v>4.8892527795973431E-2</v>
      </c>
      <c r="I515" s="6">
        <f>IF('質指数（労働）'!I515&gt;0,LN('質指数（労働）'!I515),0)</f>
        <v>4.443249871767653E-2</v>
      </c>
      <c r="J515" s="6">
        <f>IF('質指数（労働）'!J515&gt;0,LN('質指数（労働）'!J515),0)</f>
        <v>3.9594541653468915E-2</v>
      </c>
    </row>
    <row r="516" spans="1:10" x14ac:dyDescent="0.15">
      <c r="A516" s="1">
        <v>23</v>
      </c>
      <c r="B516" s="1" t="s">
        <v>142</v>
      </c>
      <c r="C516" s="1">
        <v>7</v>
      </c>
      <c r="D516" s="1" t="s">
        <v>19</v>
      </c>
      <c r="E516" s="6">
        <f>IF('質指数（労働）'!E516&gt;0,LN('質指数（労働）'!E516),0)</f>
        <v>3.5792756462197914E-2</v>
      </c>
      <c r="F516" s="6">
        <f>IF('質指数（労働）'!F516&gt;0,LN('質指数（労働）'!F516),0)</f>
        <v>5.878320158139283E-2</v>
      </c>
      <c r="G516" s="6">
        <f>IF('質指数（労働）'!G516&gt;0,LN('質指数（労働）'!G516),0)</f>
        <v>8.8408535402411503E-2</v>
      </c>
      <c r="H516" s="6">
        <f>IF('質指数（労働）'!H516&gt;0,LN('質指数（労働）'!H516),0)</f>
        <v>0.11864908398323271</v>
      </c>
      <c r="I516" s="6">
        <f>IF('質指数（労働）'!I516&gt;0,LN('質指数（労働）'!I516),0)</f>
        <v>6.4691825522350241E-2</v>
      </c>
      <c r="J516" s="6">
        <f>IF('質指数（労働）'!J516&gt;0,LN('質指数（労働）'!J516),0)</f>
        <v>4.8577557077021979E-2</v>
      </c>
    </row>
    <row r="517" spans="1:10" x14ac:dyDescent="0.15">
      <c r="A517" s="1">
        <v>23</v>
      </c>
      <c r="B517" s="1" t="s">
        <v>142</v>
      </c>
      <c r="C517" s="1">
        <v>8</v>
      </c>
      <c r="D517" s="1" t="s">
        <v>20</v>
      </c>
      <c r="E517" s="6">
        <f>IF('質指数（労働）'!E517&gt;0,LN('質指数（労働）'!E517),0)</f>
        <v>-0.1461271671094331</v>
      </c>
      <c r="F517" s="6">
        <f>IF('質指数（労働）'!F517&gt;0,LN('質指数（労働）'!F517),0)</f>
        <v>-0.11321799486267071</v>
      </c>
      <c r="G517" s="6">
        <f>IF('質指数（労働）'!G517&gt;0,LN('質指数（労働）'!G517),0)</f>
        <v>-0.10325426162772426</v>
      </c>
      <c r="H517" s="6">
        <f>IF('質指数（労働）'!H517&gt;0,LN('質指数（労働）'!H517),0)</f>
        <v>-5.2743973692303263E-2</v>
      </c>
      <c r="I517" s="6">
        <f>IF('質指数（労働）'!I517&gt;0,LN('質指数（労働）'!I517),0)</f>
        <v>-6.8001544065948438E-2</v>
      </c>
      <c r="J517" s="6">
        <f>IF('質指数（労働）'!J517&gt;0,LN('質指数（労働）'!J517),0)</f>
        <v>-6.4688076057875049E-2</v>
      </c>
    </row>
    <row r="518" spans="1:10" x14ac:dyDescent="0.15">
      <c r="A518" s="1">
        <v>23</v>
      </c>
      <c r="B518" s="1" t="s">
        <v>293</v>
      </c>
      <c r="C518" s="1">
        <v>9</v>
      </c>
      <c r="D518" s="1" t="s">
        <v>21</v>
      </c>
      <c r="E518" s="6">
        <f>IF('質指数（労働）'!E518&gt;0,LN('質指数（労働）'!E518),0)</f>
        <v>-7.1835826403899961E-2</v>
      </c>
      <c r="F518" s="6">
        <f>IF('質指数（労働）'!F518&gt;0,LN('質指数（労働）'!F518),0)</f>
        <v>-2.1003612820576608E-2</v>
      </c>
      <c r="G518" s="6">
        <f>IF('質指数（労働）'!G518&gt;0,LN('質指数（労働）'!G518),0)</f>
        <v>-1.5945560969469318E-2</v>
      </c>
      <c r="H518" s="6">
        <f>IF('質指数（労働）'!H518&gt;0,LN('質指数（労働）'!H518),0)</f>
        <v>-1.4559739110959276E-3</v>
      </c>
      <c r="I518" s="6">
        <f>IF('質指数（労働）'!I518&gt;0,LN('質指数（労働）'!I518),0)</f>
        <v>-3.7960833573768359E-2</v>
      </c>
      <c r="J518" s="6">
        <f>IF('質指数（労働）'!J518&gt;0,LN('質指数（労働）'!J518),0)</f>
        <v>-4.4294274465038627E-2</v>
      </c>
    </row>
    <row r="519" spans="1:10" x14ac:dyDescent="0.15">
      <c r="A519" s="1">
        <v>23</v>
      </c>
      <c r="B519" s="1" t="s">
        <v>142</v>
      </c>
      <c r="C519" s="1">
        <v>10</v>
      </c>
      <c r="D519" s="1" t="s">
        <v>22</v>
      </c>
      <c r="E519" s="6">
        <f>IF('質指数（労働）'!E519&gt;0,LN('質指数（労働）'!E519),0)</f>
        <v>-0.10783063637061809</v>
      </c>
      <c r="F519" s="6">
        <f>IF('質指数（労働）'!F519&gt;0,LN('質指数（労働）'!F519),0)</f>
        <v>-0.11747176390290043</v>
      </c>
      <c r="G519" s="6">
        <f>IF('質指数（労働）'!G519&gt;0,LN('質指数（労働）'!G519),0)</f>
        <v>-0.10268877700618592</v>
      </c>
      <c r="H519" s="6">
        <f>IF('質指数（労働）'!H519&gt;0,LN('質指数（労働）'!H519),0)</f>
        <v>-7.0768744056042443E-2</v>
      </c>
      <c r="I519" s="6">
        <f>IF('質指数（労働）'!I519&gt;0,LN('質指数（労働）'!I519),0)</f>
        <v>-6.3373800464221641E-2</v>
      </c>
      <c r="J519" s="6">
        <f>IF('質指数（労働）'!J519&gt;0,LN('質指数（労働）'!J519),0)</f>
        <v>-6.5751513702503442E-2</v>
      </c>
    </row>
    <row r="520" spans="1:10" x14ac:dyDescent="0.15">
      <c r="A520" s="1">
        <v>23</v>
      </c>
      <c r="B520" s="1" t="s">
        <v>142</v>
      </c>
      <c r="C520" s="1">
        <v>11</v>
      </c>
      <c r="D520" s="1" t="s">
        <v>23</v>
      </c>
      <c r="E520" s="6">
        <f>IF('質指数（労働）'!E520&gt;0,LN('質指数（労働）'!E520),0)</f>
        <v>-7.4146849542562357E-2</v>
      </c>
      <c r="F520" s="6">
        <f>IF('質指数（労働）'!F520&gt;0,LN('質指数（労働）'!F520),0)</f>
        <v>-2.4248002553446127E-2</v>
      </c>
      <c r="G520" s="6">
        <f>IF('質指数（労働）'!G520&gt;0,LN('質指数（労働）'!G520),0)</f>
        <v>-3.4467214466164582E-2</v>
      </c>
      <c r="H520" s="6">
        <f>IF('質指数（労働）'!H520&gt;0,LN('質指数（労働）'!H520),0)</f>
        <v>6.4634689635706148E-3</v>
      </c>
      <c r="I520" s="6">
        <f>IF('質指数（労働）'!I520&gt;0,LN('質指数（労働）'!I520),0)</f>
        <v>7.7935952440850702E-3</v>
      </c>
      <c r="J520" s="6">
        <f>IF('質指数（労働）'!J520&gt;0,LN('質指数（労働）'!J520),0)</f>
        <v>1.1056900988936944E-2</v>
      </c>
    </row>
    <row r="521" spans="1:10" x14ac:dyDescent="0.15">
      <c r="A521" s="1">
        <v>23</v>
      </c>
      <c r="B521" s="1" t="s">
        <v>142</v>
      </c>
      <c r="C521" s="1">
        <v>12</v>
      </c>
      <c r="D521" s="1" t="s">
        <v>24</v>
      </c>
      <c r="E521" s="6">
        <f>IF('質指数（労働）'!E521&gt;0,LN('質指数（労働）'!E521),0)</f>
        <v>-0.25732458439037442</v>
      </c>
      <c r="F521" s="6">
        <f>IF('質指数（労働）'!F521&gt;0,LN('質指数（労働）'!F521),0)</f>
        <v>-0.19332869054152949</v>
      </c>
      <c r="G521" s="6">
        <f>IF('質指数（労働）'!G521&gt;0,LN('質指数（労働）'!G521),0)</f>
        <v>-0.19677767906122459</v>
      </c>
      <c r="H521" s="6">
        <f>IF('質指数（労働）'!H521&gt;0,LN('質指数（労働）'!H521),0)</f>
        <v>-6.9158403855768824E-2</v>
      </c>
      <c r="I521" s="6">
        <f>IF('質指数（労働）'!I521&gt;0,LN('質指数（労働）'!I521),0)</f>
        <v>-1.2615252928478959E-2</v>
      </c>
      <c r="J521" s="6">
        <f>IF('質指数（労働）'!J521&gt;0,LN('質指数（労働）'!J521),0)</f>
        <v>-4.7090987116141566E-3</v>
      </c>
    </row>
    <row r="522" spans="1:10" x14ac:dyDescent="0.15">
      <c r="A522" s="1">
        <v>23</v>
      </c>
      <c r="B522" s="1" t="s">
        <v>142</v>
      </c>
      <c r="C522" s="1">
        <v>13</v>
      </c>
      <c r="D522" s="1" t="s">
        <v>25</v>
      </c>
      <c r="E522" s="6">
        <f>IF('質指数（労働）'!E522&gt;0,LN('質指数（労働）'!E522),0)</f>
        <v>-8.4761488734248644E-2</v>
      </c>
      <c r="F522" s="6">
        <f>IF('質指数（労働）'!F522&gt;0,LN('質指数（労働）'!F522),0)</f>
        <v>-6.1337831939194377E-2</v>
      </c>
      <c r="G522" s="6">
        <f>IF('質指数（労働）'!G522&gt;0,LN('質指数（労働）'!G522),0)</f>
        <v>-6.7474267636564902E-2</v>
      </c>
      <c r="H522" s="6">
        <f>IF('質指数（労働）'!H522&gt;0,LN('質指数（労働）'!H522),0)</f>
        <v>-1.2372174222345081E-2</v>
      </c>
      <c r="I522" s="6">
        <f>IF('質指数（労働）'!I522&gt;0,LN('質指数（労働）'!I522),0)</f>
        <v>-2.4477446148343927E-2</v>
      </c>
      <c r="J522" s="6">
        <f>IF('質指数（労働）'!J522&gt;0,LN('質指数（労働）'!J522),0)</f>
        <v>-2.3971348689125514E-2</v>
      </c>
    </row>
    <row r="523" spans="1:10" x14ac:dyDescent="0.15">
      <c r="A523" s="1">
        <v>23</v>
      </c>
      <c r="B523" s="1" t="s">
        <v>142</v>
      </c>
      <c r="C523" s="1">
        <v>14</v>
      </c>
      <c r="D523" s="1" t="s">
        <v>26</v>
      </c>
      <c r="E523" s="6">
        <f>IF('質指数（労働）'!E523&gt;0,LN('質指数（労働）'!E523),0)</f>
        <v>-0.13339919921349436</v>
      </c>
      <c r="F523" s="6">
        <f>IF('質指数（労働）'!F523&gt;0,LN('質指数（労働）'!F523),0)</f>
        <v>-0.14467298713007432</v>
      </c>
      <c r="G523" s="6">
        <f>IF('質指数（労働）'!G523&gt;0,LN('質指数（労働）'!G523),0)</f>
        <v>-0.14159634798619417</v>
      </c>
      <c r="H523" s="6">
        <f>IF('質指数（労働）'!H523&gt;0,LN('質指数（労働）'!H523),0)</f>
        <v>-4.9679606167396466E-2</v>
      </c>
      <c r="I523" s="6">
        <f>IF('質指数（労働）'!I523&gt;0,LN('質指数（労働）'!I523),0)</f>
        <v>-1.650898472094392E-2</v>
      </c>
      <c r="J523" s="6">
        <f>IF('質指数（労働）'!J523&gt;0,LN('質指数（労働）'!J523),0)</f>
        <v>-1.6720636555171434E-2</v>
      </c>
    </row>
    <row r="524" spans="1:10" x14ac:dyDescent="0.15">
      <c r="A524" s="1">
        <v>23</v>
      </c>
      <c r="B524" s="1" t="s">
        <v>142</v>
      </c>
      <c r="C524" s="1">
        <v>15</v>
      </c>
      <c r="D524" s="1" t="s">
        <v>27</v>
      </c>
      <c r="E524" s="6">
        <f>IF('質指数（労働）'!E524&gt;0,LN('質指数（労働）'!E524),0)</f>
        <v>-0.19924757250143829</v>
      </c>
      <c r="F524" s="6">
        <f>IF('質指数（労働）'!F524&gt;0,LN('質指数（労働）'!F524),0)</f>
        <v>-0.18279263424522088</v>
      </c>
      <c r="G524" s="6">
        <f>IF('質指数（労働）'!G524&gt;0,LN('質指数（労働）'!G524),0)</f>
        <v>-0.17365393366896964</v>
      </c>
      <c r="H524" s="6">
        <f>IF('質指数（労働）'!H524&gt;0,LN('質指数（労働）'!H524),0)</f>
        <v>-0.10700391560654016</v>
      </c>
      <c r="I524" s="6">
        <f>IF('質指数（労働）'!I524&gt;0,LN('質指数（労働）'!I524),0)</f>
        <v>-7.2348638126751172E-2</v>
      </c>
      <c r="J524" s="6">
        <f>IF('質指数（労働）'!J524&gt;0,LN('質指数（労働）'!J524),0)</f>
        <v>-6.4758845816147492E-2</v>
      </c>
    </row>
    <row r="525" spans="1:10" x14ac:dyDescent="0.15">
      <c r="A525" s="1">
        <v>23</v>
      </c>
      <c r="B525" s="1" t="s">
        <v>141</v>
      </c>
      <c r="C525" s="1">
        <v>16</v>
      </c>
      <c r="D525" s="1" t="s">
        <v>10</v>
      </c>
      <c r="E525" s="6">
        <f>IF('質指数（労働）'!E525&gt;0,LN('質指数（労働）'!E525),0)</f>
        <v>-5.0352018064016187E-2</v>
      </c>
      <c r="F525" s="6">
        <f>IF('質指数（労働）'!F525&gt;0,LN('質指数（労働）'!F525),0)</f>
        <v>-4.6598524731335848E-2</v>
      </c>
      <c r="G525" s="6">
        <f>IF('質指数（労働）'!G525&gt;0,LN('質指数（労働）'!G525),0)</f>
        <v>-4.9147072058476876E-2</v>
      </c>
      <c r="H525" s="6">
        <f>IF('質指数（労働）'!H525&gt;0,LN('質指数（労働）'!H525),0)</f>
        <v>-3.4853564218369666E-2</v>
      </c>
      <c r="I525" s="6">
        <f>IF('質指数（労働）'!I525&gt;0,LN('質指数（労働）'!I525),0)</f>
        <v>-7.2423366325856066E-3</v>
      </c>
      <c r="J525" s="6">
        <f>IF('質指数（労働）'!J525&gt;0,LN('質指数（労働）'!J525),0)</f>
        <v>1.5645543452667272E-3</v>
      </c>
    </row>
    <row r="526" spans="1:10" x14ac:dyDescent="0.15">
      <c r="A526" s="1">
        <v>23</v>
      </c>
      <c r="B526" s="1" t="s">
        <v>141</v>
      </c>
      <c r="C526" s="1">
        <v>17</v>
      </c>
      <c r="D526" s="1" t="s">
        <v>11</v>
      </c>
      <c r="E526" s="6">
        <f>IF('質指数（労働）'!E526&gt;0,LN('質指数（労働）'!E526),0)</f>
        <v>0.1904965553283566</v>
      </c>
      <c r="F526" s="6">
        <f>IF('質指数（労働）'!F526&gt;0,LN('質指数（労働）'!F526),0)</f>
        <v>7.4314166943665647E-2</v>
      </c>
      <c r="G526" s="6">
        <f>IF('質指数（労働）'!G526&gt;0,LN('質指数（労働）'!G526),0)</f>
        <v>7.6087747356704427E-2</v>
      </c>
      <c r="H526" s="6">
        <f>IF('質指数（労働）'!H526&gt;0,LN('質指数（労働）'!H526),0)</f>
        <v>0.12710237544466002</v>
      </c>
      <c r="I526" s="6">
        <f>IF('質指数（労働）'!I526&gt;0,LN('質指数（労働）'!I526),0)</f>
        <v>8.2576906095632063E-2</v>
      </c>
      <c r="J526" s="6">
        <f>IF('質指数（労働）'!J526&gt;0,LN('質指数（労働）'!J526),0)</f>
        <v>5.428347850128562E-2</v>
      </c>
    </row>
    <row r="527" spans="1:10" x14ac:dyDescent="0.15">
      <c r="A527" s="1">
        <v>23</v>
      </c>
      <c r="B527" s="1" t="s">
        <v>141</v>
      </c>
      <c r="C527" s="1">
        <v>18</v>
      </c>
      <c r="D527" s="1" t="s">
        <v>12</v>
      </c>
      <c r="E527" s="6">
        <f>IF('質指数（労働）'!E527&gt;0,LN('質指数（労働）'!E527),0)</f>
        <v>-0.18645010394147687</v>
      </c>
      <c r="F527" s="6">
        <f>IF('質指数（労働）'!F527&gt;0,LN('質指数（労働）'!F527),0)</f>
        <v>-0.17254892747336983</v>
      </c>
      <c r="G527" s="6">
        <f>IF('質指数（労働）'!G527&gt;0,LN('質指数（労働）'!G527),0)</f>
        <v>-0.15449735716798141</v>
      </c>
      <c r="H527" s="6">
        <f>IF('質指数（労働）'!H527&gt;0,LN('質指数（労働）'!H527),0)</f>
        <v>-0.1380095791061059</v>
      </c>
      <c r="I527" s="6">
        <f>IF('質指数（労働）'!I527&gt;0,LN('質指数（労働）'!I527),0)</f>
        <v>-0.13411629187522342</v>
      </c>
      <c r="J527" s="6">
        <f>IF('質指数（労働）'!J527&gt;0,LN('質指数（労働）'!J527),0)</f>
        <v>-0.11694669640943606</v>
      </c>
    </row>
    <row r="528" spans="1:10" x14ac:dyDescent="0.15">
      <c r="A528" s="1">
        <v>23</v>
      </c>
      <c r="B528" s="1" t="s">
        <v>294</v>
      </c>
      <c r="C528" s="1">
        <v>19</v>
      </c>
      <c r="D528" s="1" t="s">
        <v>13</v>
      </c>
      <c r="E528" s="6">
        <f>IF('質指数（労働）'!E528&gt;0,LN('質指数（労働）'!E528),0)</f>
        <v>-0.12315108082875202</v>
      </c>
      <c r="F528" s="6">
        <f>IF('質指数（労働）'!F528&gt;0,LN('質指数（労働）'!F528),0)</f>
        <v>-9.8184062265137498E-2</v>
      </c>
      <c r="G528" s="6">
        <f>IF('質指数（労働）'!G528&gt;0,LN('質指数（労働）'!G528),0)</f>
        <v>-7.7353369803162028E-2</v>
      </c>
      <c r="H528" s="6">
        <f>IF('質指数（労働）'!H528&gt;0,LN('質指数（労働）'!H528),0)</f>
        <v>-1.7240602502188677E-2</v>
      </c>
      <c r="I528" s="6">
        <f>IF('質指数（労働）'!I528&gt;0,LN('質指数（労働）'!I528),0)</f>
        <v>-3.0488016000644134E-2</v>
      </c>
      <c r="J528" s="6">
        <f>IF('質指数（労働）'!J528&gt;0,LN('質指数（労働）'!J528),0)</f>
        <v>-4.2688100318793533E-2</v>
      </c>
    </row>
    <row r="529" spans="1:10" x14ac:dyDescent="0.15">
      <c r="A529" s="1">
        <v>23</v>
      </c>
      <c r="B529" s="1" t="s">
        <v>141</v>
      </c>
      <c r="C529" s="1">
        <v>20</v>
      </c>
      <c r="D529" s="1" t="s">
        <v>14</v>
      </c>
      <c r="E529" s="6">
        <f>IF('質指数（労働）'!E529&gt;0,LN('質指数（労働）'!E529),0)</f>
        <v>-0.1044109275586204</v>
      </c>
      <c r="F529" s="6">
        <f>IF('質指数（労働）'!F529&gt;0,LN('質指数（労働）'!F529),0)</f>
        <v>-4.4984138045545803E-2</v>
      </c>
      <c r="G529" s="6">
        <f>IF('質指数（労働）'!G529&gt;0,LN('質指数（労働）'!G529),0)</f>
        <v>-4.6104853215181339E-2</v>
      </c>
      <c r="H529" s="6">
        <f>IF('質指数（労働）'!H529&gt;0,LN('質指数（労働）'!H529),0)</f>
        <v>-4.5015911037884548E-2</v>
      </c>
      <c r="I529" s="6">
        <f>IF('質指数（労働）'!I529&gt;0,LN('質指数（労働）'!I529),0)</f>
        <v>-3.4203862189602016E-2</v>
      </c>
      <c r="J529" s="6">
        <f>IF('質指数（労働）'!J529&gt;0,LN('質指数（労働）'!J529),0)</f>
        <v>-2.0518055390641721E-2</v>
      </c>
    </row>
    <row r="530" spans="1:10" x14ac:dyDescent="0.15">
      <c r="A530" s="1">
        <v>23</v>
      </c>
      <c r="B530" s="1" t="s">
        <v>141</v>
      </c>
      <c r="C530" s="1">
        <v>21</v>
      </c>
      <c r="D530" s="1" t="s">
        <v>15</v>
      </c>
      <c r="E530" s="6">
        <f>IF('質指数（労働）'!E530&gt;0,LN('質指数（労働）'!E530),0)</f>
        <v>-6.2329498207395031E-3</v>
      </c>
      <c r="F530" s="6">
        <f>IF('質指数（労働）'!F530&gt;0,LN('質指数（労働）'!F530),0)</f>
        <v>1.1090189574857377E-2</v>
      </c>
      <c r="G530" s="6">
        <f>IF('質指数（労働）'!G530&gt;0,LN('質指数（労働）'!G530),0)</f>
        <v>-1.0040376113590758E-2</v>
      </c>
      <c r="H530" s="6">
        <f>IF('質指数（労働）'!H530&gt;0,LN('質指数（労働）'!H530),0)</f>
        <v>-2.7674743013408061E-2</v>
      </c>
      <c r="I530" s="6">
        <f>IF('質指数（労働）'!I530&gt;0,LN('質指数（労働）'!I530),0)</f>
        <v>-4.2218744412238433E-2</v>
      </c>
      <c r="J530" s="6">
        <f>IF('質指数（労働）'!J530&gt;0,LN('質指数（労働）'!J530),0)</f>
        <v>-4.9774849187193472E-2</v>
      </c>
    </row>
    <row r="531" spans="1:10" x14ac:dyDescent="0.15">
      <c r="A531" s="1">
        <v>23</v>
      </c>
      <c r="B531" s="1" t="s">
        <v>140</v>
      </c>
      <c r="C531" s="1">
        <v>22</v>
      </c>
      <c r="D531" s="1" t="s">
        <v>7</v>
      </c>
      <c r="E531" s="6">
        <f>IF('質指数（労働）'!E531&gt;0,LN('質指数（労働）'!E531),0)</f>
        <v>-0.10986951432349686</v>
      </c>
      <c r="F531" s="6">
        <f>IF('質指数（労働）'!F531&gt;0,LN('質指数（労働）'!F531),0)</f>
        <v>-0.1368751958875114</v>
      </c>
      <c r="G531" s="6">
        <f>IF('質指数（労働）'!G531&gt;0,LN('質指数（労働）'!G531),0)</f>
        <v>-9.0217508580867703E-2</v>
      </c>
      <c r="H531" s="6">
        <f>IF('質指数（労働）'!H531&gt;0,LN('質指数（労働）'!H531),0)</f>
        <v>-4.4622146688007062E-2</v>
      </c>
      <c r="I531" s="6">
        <f>IF('質指数（労働）'!I531&gt;0,LN('質指数（労働）'!I531),0)</f>
        <v>-2.439119975286334E-2</v>
      </c>
      <c r="J531" s="6">
        <f>IF('質指数（労働）'!J531&gt;0,LN('質指数（労働）'!J531),0)</f>
        <v>-1.3252333244157173E-2</v>
      </c>
    </row>
    <row r="532" spans="1:10" x14ac:dyDescent="0.15">
      <c r="A532" s="1">
        <v>23</v>
      </c>
      <c r="B532" s="1" t="s">
        <v>140</v>
      </c>
      <c r="C532" s="1">
        <v>23</v>
      </c>
      <c r="D532" s="1" t="s">
        <v>28</v>
      </c>
      <c r="E532" s="6">
        <f>IF('質指数（労働）'!E532&gt;0,LN('質指数（労働）'!E532),0)</f>
        <v>0.18122528817843922</v>
      </c>
      <c r="F532" s="6">
        <f>IF('質指数（労働）'!F532&gt;0,LN('質指数（労働）'!F532),0)</f>
        <v>0.13363910555466546</v>
      </c>
      <c r="G532" s="6">
        <f>IF('質指数（労働）'!G532&gt;0,LN('質指数（労働）'!G532),0)</f>
        <v>0.16420752344124015</v>
      </c>
      <c r="H532" s="6">
        <f>IF('質指数（労働）'!H532&gt;0,LN('質指数（労働）'!H532),0)</f>
        <v>0.194892577810554</v>
      </c>
      <c r="I532" s="6">
        <f>IF('質指数（労働）'!I532&gt;0,LN('質指数（労働）'!I532),0)</f>
        <v>0.20159827216057125</v>
      </c>
      <c r="J532" s="6">
        <f>IF('質指数（労働）'!J532&gt;0,LN('質指数（労働）'!J532),0)</f>
        <v>0.21342842478939925</v>
      </c>
    </row>
    <row r="533" spans="1:10" x14ac:dyDescent="0.15">
      <c r="A533" s="1">
        <v>24</v>
      </c>
      <c r="B533" s="1" t="s">
        <v>295</v>
      </c>
      <c r="C533" s="1">
        <v>1</v>
      </c>
      <c r="D533" s="1" t="s">
        <v>8</v>
      </c>
      <c r="E533" s="6">
        <f>IF('質指数（労働）'!E533&gt;0,LN('質指数（労働）'!E533),0)</f>
        <v>-0.7902358419306279</v>
      </c>
      <c r="F533" s="6">
        <f>IF('質指数（労働）'!F533&gt;0,LN('質指数（労働）'!F533),0)</f>
        <v>-0.67874281485936649</v>
      </c>
      <c r="G533" s="6">
        <f>IF('質指数（労働）'!G533&gt;0,LN('質指数（労働）'!G533),0)</f>
        <v>-0.68623672111622935</v>
      </c>
      <c r="H533" s="6">
        <f>IF('質指数（労働）'!H533&gt;0,LN('質指数（労働）'!H533),0)</f>
        <v>-0.57814236619870518</v>
      </c>
      <c r="I533" s="6">
        <f>IF('質指数（労働）'!I533&gt;0,LN('質指数（労働）'!I533),0)</f>
        <v>-0.44590922112120696</v>
      </c>
      <c r="J533" s="6">
        <f>IF('質指数（労働）'!J533&gt;0,LN('質指数（労働）'!J533),0)</f>
        <v>-0.39094229472010417</v>
      </c>
    </row>
    <row r="534" spans="1:10" x14ac:dyDescent="0.15">
      <c r="A534" s="1">
        <v>24</v>
      </c>
      <c r="B534" s="1" t="s">
        <v>295</v>
      </c>
      <c r="C534" s="1">
        <v>2</v>
      </c>
      <c r="D534" s="1" t="s">
        <v>9</v>
      </c>
      <c r="E534" s="6">
        <f>IF('質指数（労働）'!E534&gt;0,LN('質指数（労働）'!E534),0)</f>
        <v>0.58865248941341997</v>
      </c>
      <c r="F534" s="6">
        <f>IF('質指数（労働）'!F534&gt;0,LN('質指数（労働）'!F534),0)</f>
        <v>0.515349254552389</v>
      </c>
      <c r="G534" s="6">
        <f>IF('質指数（労働）'!G534&gt;0,LN('質指数（労働）'!G534),0)</f>
        <v>0.2738616746778052</v>
      </c>
      <c r="H534" s="6">
        <f>IF('質指数（労働）'!H534&gt;0,LN('質指数（労働）'!H534),0)</f>
        <v>0.28165711496344581</v>
      </c>
      <c r="I534" s="6">
        <f>IF('質指数（労働）'!I534&gt;0,LN('質指数（労働）'!I534),0)</f>
        <v>0.19164503964987847</v>
      </c>
      <c r="J534" s="6">
        <f>IF('質指数（労働）'!J534&gt;0,LN('質指数（労働）'!J534),0)</f>
        <v>0.15455591456478435</v>
      </c>
    </row>
    <row r="535" spans="1:10" x14ac:dyDescent="0.15">
      <c r="A535" s="1">
        <v>24</v>
      </c>
      <c r="B535" s="1" t="s">
        <v>296</v>
      </c>
      <c r="C535" s="1">
        <v>3</v>
      </c>
      <c r="D535" s="1" t="s">
        <v>16</v>
      </c>
      <c r="E535" s="6">
        <f>IF('質指数（労働）'!E535&gt;0,LN('質指数（労働）'!E535),0)</f>
        <v>-0.30309393298025666</v>
      </c>
      <c r="F535" s="6">
        <f>IF('質指数（労働）'!F535&gt;0,LN('質指数（労働）'!F535),0)</f>
        <v>-0.31614723759483276</v>
      </c>
      <c r="G535" s="6">
        <f>IF('質指数（労働）'!G535&gt;0,LN('質指数（労働）'!G535),0)</f>
        <v>-0.31517153827399408</v>
      </c>
      <c r="H535" s="6">
        <f>IF('質指数（労働）'!H535&gt;0,LN('質指数（労働）'!H535),0)</f>
        <v>-0.23645224145091884</v>
      </c>
      <c r="I535" s="6">
        <f>IF('質指数（労働）'!I535&gt;0,LN('質指数（労働）'!I535),0)</f>
        <v>-0.21816550429181653</v>
      </c>
      <c r="J535" s="6">
        <f>IF('質指数（労働）'!J535&gt;0,LN('質指数（労働）'!J535),0)</f>
        <v>-0.21407233460368211</v>
      </c>
    </row>
    <row r="536" spans="1:10" x14ac:dyDescent="0.15">
      <c r="A536" s="1">
        <v>24</v>
      </c>
      <c r="B536" s="1" t="s">
        <v>296</v>
      </c>
      <c r="C536" s="1">
        <v>4</v>
      </c>
      <c r="D536" s="1" t="s">
        <v>17</v>
      </c>
      <c r="E536" s="6">
        <f>IF('質指数（労働）'!E536&gt;0,LN('質指数（労働）'!E536),0)</f>
        <v>-0.42415095373115846</v>
      </c>
      <c r="F536" s="6">
        <f>IF('質指数（労働）'!F536&gt;0,LN('質指数（労働）'!F536),0)</f>
        <v>-0.44723288672327494</v>
      </c>
      <c r="G536" s="6">
        <f>IF('質指数（労働）'!G536&gt;0,LN('質指数（労働）'!G536),0)</f>
        <v>-0.43953569370178563</v>
      </c>
      <c r="H536" s="6">
        <f>IF('質指数（労働）'!H536&gt;0,LN('質指数（労働）'!H536),0)</f>
        <v>-0.37255054424222483</v>
      </c>
      <c r="I536" s="6">
        <f>IF('質指数（労働）'!I536&gt;0,LN('質指数（労働）'!I536),0)</f>
        <v>-0.32248448322147233</v>
      </c>
      <c r="J536" s="6">
        <f>IF('質指数（労働）'!J536&gt;0,LN('質指数（労働）'!J536),0)</f>
        <v>-0.30561141201130576</v>
      </c>
    </row>
    <row r="537" spans="1:10" x14ac:dyDescent="0.15">
      <c r="A537" s="1">
        <v>24</v>
      </c>
      <c r="B537" s="1" t="s">
        <v>296</v>
      </c>
      <c r="C537" s="1">
        <v>5</v>
      </c>
      <c r="D537" s="1" t="s">
        <v>18</v>
      </c>
      <c r="E537" s="6">
        <f>IF('質指数（労働）'!E537&gt;0,LN('質指数（労働）'!E537),0)</f>
        <v>-0.20539029989228452</v>
      </c>
      <c r="F537" s="6">
        <f>IF('質指数（労働）'!F537&gt;0,LN('質指数（労働）'!F537),0)</f>
        <v>-0.17247963021927484</v>
      </c>
      <c r="G537" s="6">
        <f>IF('質指数（労働）'!G537&gt;0,LN('質指数（労働）'!G537),0)</f>
        <v>-0.17648460092331031</v>
      </c>
      <c r="H537" s="6">
        <f>IF('質指数（労働）'!H537&gt;0,LN('質指数（労働）'!H537),0)</f>
        <v>-9.8124459364711869E-2</v>
      </c>
      <c r="I537" s="6">
        <f>IF('質指数（労働）'!I537&gt;0,LN('質指数（労働）'!I537),0)</f>
        <v>-6.8970531572305621E-2</v>
      </c>
      <c r="J537" s="6">
        <f>IF('質指数（労働）'!J537&gt;0,LN('質指数（労働）'!J537),0)</f>
        <v>-6.4489639766851292E-2</v>
      </c>
    </row>
    <row r="538" spans="1:10" x14ac:dyDescent="0.15">
      <c r="A538" s="1">
        <v>24</v>
      </c>
      <c r="B538" s="1" t="s">
        <v>296</v>
      </c>
      <c r="C538" s="1">
        <v>6</v>
      </c>
      <c r="D538" s="1" t="s">
        <v>2</v>
      </c>
      <c r="E538" s="6">
        <f>IF('質指数（労働）'!E538&gt;0,LN('質指数（労働）'!E538),0)</f>
        <v>-0.10832197123533006</v>
      </c>
      <c r="F538" s="6">
        <f>IF('質指数（労働）'!F538&gt;0,LN('質指数（労働）'!F538),0)</f>
        <v>-5.4778268155915633E-2</v>
      </c>
      <c r="G538" s="6">
        <f>IF('質指数（労働）'!G538&gt;0,LN('質指数（労働）'!G538),0)</f>
        <v>-6.0729286435194915E-2</v>
      </c>
      <c r="H538" s="6">
        <f>IF('質指数（労働）'!H538&gt;0,LN('質指数（労働）'!H538),0)</f>
        <v>1.2723446672245174E-2</v>
      </c>
      <c r="I538" s="6">
        <f>IF('質指数（労働）'!I538&gt;0,LN('質指数（労働）'!I538),0)</f>
        <v>1.5898778346193878E-2</v>
      </c>
      <c r="J538" s="6">
        <f>IF('質指数（労働）'!J538&gt;0,LN('質指数（労働）'!J538),0)</f>
        <v>1.4069922766673404E-2</v>
      </c>
    </row>
    <row r="539" spans="1:10" x14ac:dyDescent="0.15">
      <c r="A539" s="1">
        <v>24</v>
      </c>
      <c r="B539" s="1" t="s">
        <v>296</v>
      </c>
      <c r="C539" s="1">
        <v>7</v>
      </c>
      <c r="D539" s="1" t="s">
        <v>19</v>
      </c>
      <c r="E539" s="6">
        <f>IF('質指数（労働）'!E539&gt;0,LN('質指数（労働）'!E539),0)</f>
        <v>4.0214265352070115E-2</v>
      </c>
      <c r="F539" s="6">
        <f>IF('質指数（労働）'!F539&gt;0,LN('質指数（労働）'!F539),0)</f>
        <v>4.2555911173845551E-2</v>
      </c>
      <c r="G539" s="6">
        <f>IF('質指数（労働）'!G539&gt;0,LN('質指数（労働）'!G539),0)</f>
        <v>5.9465127317547259E-2</v>
      </c>
      <c r="H539" s="6">
        <f>IF('質指数（労働）'!H539&gt;0,LN('質指数（労働）'!H539),0)</f>
        <v>0.11245457165166667</v>
      </c>
      <c r="I539" s="6">
        <f>IF('質指数（労働）'!I539&gt;0,LN('質指数（労働）'!I539),0)</f>
        <v>4.4025775243412793E-2</v>
      </c>
      <c r="J539" s="6">
        <f>IF('質指数（労働）'!J539&gt;0,LN('質指数（労働）'!J539),0)</f>
        <v>3.217038846117834E-2</v>
      </c>
    </row>
    <row r="540" spans="1:10" x14ac:dyDescent="0.15">
      <c r="A540" s="1">
        <v>24</v>
      </c>
      <c r="B540" s="1" t="s">
        <v>296</v>
      </c>
      <c r="C540" s="1">
        <v>8</v>
      </c>
      <c r="D540" s="1" t="s">
        <v>20</v>
      </c>
      <c r="E540" s="6">
        <f>IF('質指数（労働）'!E540&gt;0,LN('質指数（労働）'!E540),0)</f>
        <v>-0.17751758359436809</v>
      </c>
      <c r="F540" s="6">
        <f>IF('質指数（労働）'!F540&gt;0,LN('質指数（労働）'!F540),0)</f>
        <v>-0.15896423487756356</v>
      </c>
      <c r="G540" s="6">
        <f>IF('質指数（労働）'!G540&gt;0,LN('質指数（労働）'!G540),0)</f>
        <v>-0.15470971656715599</v>
      </c>
      <c r="H540" s="6">
        <f>IF('質指数（労働）'!H540&gt;0,LN('質指数（労働）'!H540),0)</f>
        <v>-7.6153358806383464E-2</v>
      </c>
      <c r="I540" s="6">
        <f>IF('質指数（労働）'!I540&gt;0,LN('質指数（労働）'!I540),0)</f>
        <v>-9.4640610748700893E-2</v>
      </c>
      <c r="J540" s="6">
        <f>IF('質指数（労働）'!J540&gt;0,LN('質指数（労働）'!J540),0)</f>
        <v>-9.1353526479872438E-2</v>
      </c>
    </row>
    <row r="541" spans="1:10" x14ac:dyDescent="0.15">
      <c r="A541" s="1">
        <v>24</v>
      </c>
      <c r="B541" s="1" t="s">
        <v>296</v>
      </c>
      <c r="C541" s="1">
        <v>9</v>
      </c>
      <c r="D541" s="1" t="s">
        <v>21</v>
      </c>
      <c r="E541" s="6">
        <f>IF('質指数（労働）'!E541&gt;0,LN('質指数（労働）'!E541),0)</f>
        <v>-8.415993487237805E-2</v>
      </c>
      <c r="F541" s="6">
        <f>IF('質指数（労働）'!F541&gt;0,LN('質指数（労働）'!F541),0)</f>
        <v>-5.6469363485705103E-2</v>
      </c>
      <c r="G541" s="6">
        <f>IF('質指数（労働）'!G541&gt;0,LN('質指数（労働）'!G541),0)</f>
        <v>-5.8185482675184912E-2</v>
      </c>
      <c r="H541" s="6">
        <f>IF('質指数（労働）'!H541&gt;0,LN('質指数（労働）'!H541),0)</f>
        <v>-2.6788791617925602E-2</v>
      </c>
      <c r="I541" s="6">
        <f>IF('質指数（労働）'!I541&gt;0,LN('質指数（労働）'!I541),0)</f>
        <v>-6.2447091876740531E-2</v>
      </c>
      <c r="J541" s="6">
        <f>IF('質指数（労働）'!J541&gt;0,LN('質指数（労働）'!J541),0)</f>
        <v>-6.8875999901830867E-2</v>
      </c>
    </row>
    <row r="542" spans="1:10" x14ac:dyDescent="0.15">
      <c r="A542" s="1">
        <v>24</v>
      </c>
      <c r="B542" s="1" t="s">
        <v>296</v>
      </c>
      <c r="C542" s="1">
        <v>10</v>
      </c>
      <c r="D542" s="1" t="s">
        <v>22</v>
      </c>
      <c r="E542" s="6">
        <f>IF('質指数（労働）'!E542&gt;0,LN('質指数（労働）'!E542),0)</f>
        <v>-0.12672871064996974</v>
      </c>
      <c r="F542" s="6">
        <f>IF('質指数（労働）'!F542&gt;0,LN('質指数（労働）'!F542),0)</f>
        <v>-0.16500943982027361</v>
      </c>
      <c r="G542" s="6">
        <f>IF('質指数（労働）'!G542&gt;0,LN('質指数（労働）'!G542),0)</f>
        <v>-0.14940011109657561</v>
      </c>
      <c r="H542" s="6">
        <f>IF('質指数（労働）'!H542&gt;0,LN('質指数（労働）'!H542),0)</f>
        <v>-9.5640020915895588E-2</v>
      </c>
      <c r="I542" s="6">
        <f>IF('質指数（労働）'!I542&gt;0,LN('質指数（労働）'!I542),0)</f>
        <v>-7.5780742512018537E-2</v>
      </c>
      <c r="J542" s="6">
        <f>IF('質指数（労働）'!J542&gt;0,LN('質指数（労働）'!J542),0)</f>
        <v>-8.0580796842118746E-2</v>
      </c>
    </row>
    <row r="543" spans="1:10" x14ac:dyDescent="0.15">
      <c r="A543" s="1">
        <v>24</v>
      </c>
      <c r="B543" s="1" t="s">
        <v>296</v>
      </c>
      <c r="C543" s="1">
        <v>11</v>
      </c>
      <c r="D543" s="1" t="s">
        <v>23</v>
      </c>
      <c r="E543" s="6">
        <f>IF('質指数（労働）'!E543&gt;0,LN('質指数（労働）'!E543),0)</f>
        <v>-8.5977045806447314E-2</v>
      </c>
      <c r="F543" s="6">
        <f>IF('質指数（労働）'!F543&gt;0,LN('質指数（労働）'!F543),0)</f>
        <v>-6.1296030531307714E-2</v>
      </c>
      <c r="G543" s="6">
        <f>IF('質指数（労働）'!G543&gt;0,LN('質指数（労働）'!G543),0)</f>
        <v>-7.8753490305369392E-2</v>
      </c>
      <c r="H543" s="6">
        <f>IF('質指数（労働）'!H543&gt;0,LN('質指数（労働）'!H543),0)</f>
        <v>-2.1716833805578276E-2</v>
      </c>
      <c r="I543" s="6">
        <f>IF('質指数（労働）'!I543&gt;0,LN('質指数（労働）'!I543),0)</f>
        <v>-1.9704133373059502E-2</v>
      </c>
      <c r="J543" s="6">
        <f>IF('質指数（労働）'!J543&gt;0,LN('質指数（労働）'!J543),0)</f>
        <v>-1.8117713472602808E-2</v>
      </c>
    </row>
    <row r="544" spans="1:10" x14ac:dyDescent="0.15">
      <c r="A544" s="1">
        <v>24</v>
      </c>
      <c r="B544" s="1" t="s">
        <v>296</v>
      </c>
      <c r="C544" s="1">
        <v>12</v>
      </c>
      <c r="D544" s="1" t="s">
        <v>24</v>
      </c>
      <c r="E544" s="6">
        <f>IF('質指数（労働）'!E544&gt;0,LN('質指数（労働）'!E544),0)</f>
        <v>-0.29539044784881852</v>
      </c>
      <c r="F544" s="6">
        <f>IF('質指数（労働）'!F544&gt;0,LN('質指数（労働）'!F544),0)</f>
        <v>-0.25606929793395616</v>
      </c>
      <c r="G544" s="6">
        <f>IF('質指数（労働）'!G544&gt;0,LN('質指数（労働）'!G544),0)</f>
        <v>-0.26240227385154674</v>
      </c>
      <c r="H544" s="6">
        <f>IF('質指数（労働）'!H544&gt;0,LN('質指数（労働）'!H544),0)</f>
        <v>-0.11600816511685995</v>
      </c>
      <c r="I544" s="6">
        <f>IF('質指数（労働）'!I544&gt;0,LN('質指数（労働）'!I544),0)</f>
        <v>-5.9444632827866613E-2</v>
      </c>
      <c r="J544" s="6">
        <f>IF('質指数（労働）'!J544&gt;0,LN('質指数（労働）'!J544),0)</f>
        <v>-5.1809670381782753E-2</v>
      </c>
    </row>
    <row r="545" spans="1:10" x14ac:dyDescent="0.15">
      <c r="A545" s="1">
        <v>24</v>
      </c>
      <c r="B545" s="1" t="s">
        <v>296</v>
      </c>
      <c r="C545" s="1">
        <v>13</v>
      </c>
      <c r="D545" s="1" t="s">
        <v>25</v>
      </c>
      <c r="E545" s="6">
        <f>IF('質指数（労働）'!E545&gt;0,LN('質指数（労働）'!E545),0)</f>
        <v>-9.5764785438482228E-2</v>
      </c>
      <c r="F545" s="6">
        <f>IF('質指数（労働）'!F545&gt;0,LN('質指数（労働）'!F545),0)</f>
        <v>-9.1517623399740206E-2</v>
      </c>
      <c r="G545" s="6">
        <f>IF('質指数（労働）'!G545&gt;0,LN('質指数（労働）'!G545),0)</f>
        <v>-0.10310308620040089</v>
      </c>
      <c r="H545" s="6">
        <f>IF('質指数（労働）'!H545&gt;0,LN('質指数（労働）'!H545),0)</f>
        <v>-3.7958391223351498E-2</v>
      </c>
      <c r="I545" s="6">
        <f>IF('質指数（労働）'!I545&gt;0,LN('質指数（労働）'!I545),0)</f>
        <v>-4.8366325260558944E-2</v>
      </c>
      <c r="J545" s="6">
        <f>IF('質指数（労働）'!J545&gt;0,LN('質指数（労働）'!J545),0)</f>
        <v>-5.0156480065944961E-2</v>
      </c>
    </row>
    <row r="546" spans="1:10" x14ac:dyDescent="0.15">
      <c r="A546" s="1">
        <v>24</v>
      </c>
      <c r="B546" s="1" t="s">
        <v>296</v>
      </c>
      <c r="C546" s="1">
        <v>14</v>
      </c>
      <c r="D546" s="1" t="s">
        <v>26</v>
      </c>
      <c r="E546" s="6">
        <f>IF('質指数（労働）'!E546&gt;0,LN('質指数（労働）'!E546),0)</f>
        <v>-0.16474747840904935</v>
      </c>
      <c r="F546" s="6">
        <f>IF('質指数（労働）'!F546&gt;0,LN('質指数（労働）'!F546),0)</f>
        <v>-0.20881249939331684</v>
      </c>
      <c r="G546" s="6">
        <f>IF('質指数（労働）'!G546&gt;0,LN('質指数（労働）'!G546),0)</f>
        <v>-0.22275747967216777</v>
      </c>
      <c r="H546" s="6">
        <f>IF('質指数（労働）'!H546&gt;0,LN('質指数（労働）'!H546),0)</f>
        <v>-0.10161922000323324</v>
      </c>
      <c r="I546" s="6">
        <f>IF('質指数（労働）'!I546&gt;0,LN('質指数（労働）'!I546),0)</f>
        <v>-6.7131430867648875E-2</v>
      </c>
      <c r="J546" s="6">
        <f>IF('質指数（労働）'!J546&gt;0,LN('質指数（労働）'!J546),0)</f>
        <v>-6.3132852233360737E-2</v>
      </c>
    </row>
    <row r="547" spans="1:10" x14ac:dyDescent="0.15">
      <c r="A547" s="1">
        <v>24</v>
      </c>
      <c r="B547" s="1" t="s">
        <v>296</v>
      </c>
      <c r="C547" s="1">
        <v>15</v>
      </c>
      <c r="D547" s="1" t="s">
        <v>27</v>
      </c>
      <c r="E547" s="6">
        <f>IF('質指数（労働）'!E547&gt;0,LN('質指数（労働）'!E547),0)</f>
        <v>-0.24228534490153777</v>
      </c>
      <c r="F547" s="6">
        <f>IF('質指数（労働）'!F547&gt;0,LN('質指数（労働）'!F547),0)</f>
        <v>-0.25138729147285033</v>
      </c>
      <c r="G547" s="6">
        <f>IF('質指数（労働）'!G547&gt;0,LN('質指数（労働）'!G547),0)</f>
        <v>-0.2455737801121847</v>
      </c>
      <c r="H547" s="6">
        <f>IF('質指数（労働）'!H547&gt;0,LN('質指数（労働）'!H547),0)</f>
        <v>-0.15495269334739917</v>
      </c>
      <c r="I547" s="6">
        <f>IF('質指数（労働）'!I547&gt;0,LN('質指数（労働）'!I547),0)</f>
        <v>-9.5402706846566501E-2</v>
      </c>
      <c r="J547" s="6">
        <f>IF('質指数（労働）'!J547&gt;0,LN('質指数（労働）'!J547),0)</f>
        <v>-8.3273964317452057E-2</v>
      </c>
    </row>
    <row r="548" spans="1:10" x14ac:dyDescent="0.15">
      <c r="A548" s="1">
        <v>24</v>
      </c>
      <c r="B548" s="1" t="s">
        <v>295</v>
      </c>
      <c r="C548" s="1">
        <v>16</v>
      </c>
      <c r="D548" s="1" t="s">
        <v>10</v>
      </c>
      <c r="E548" s="6">
        <f>IF('質指数（労働）'!E548&gt;0,LN('質指数（労働）'!E548),0)</f>
        <v>-9.1253214650348718E-2</v>
      </c>
      <c r="F548" s="6">
        <f>IF('質指数（労働）'!F548&gt;0,LN('質指数（労働）'!F548),0)</f>
        <v>-0.10662434485665069</v>
      </c>
      <c r="G548" s="6">
        <f>IF('質指数（労働）'!G548&gt;0,LN('質指数（労働）'!G548),0)</f>
        <v>-0.11042017190840696</v>
      </c>
      <c r="H548" s="6">
        <f>IF('質指数（労働）'!H548&gt;0,LN('質指数（労働）'!H548),0)</f>
        <v>-7.9076271140126747E-2</v>
      </c>
      <c r="I548" s="6">
        <f>IF('質指数（労働）'!I548&gt;0,LN('質指数（労働）'!I548),0)</f>
        <v>-3.8503994714447834E-2</v>
      </c>
      <c r="J548" s="6">
        <f>IF('質指数（労働）'!J548&gt;0,LN('質指数（労働）'!J548),0)</f>
        <v>-2.5548813751557931E-2</v>
      </c>
    </row>
    <row r="549" spans="1:10" x14ac:dyDescent="0.15">
      <c r="A549" s="1">
        <v>24</v>
      </c>
      <c r="B549" s="1" t="s">
        <v>295</v>
      </c>
      <c r="C549" s="1">
        <v>17</v>
      </c>
      <c r="D549" s="1" t="s">
        <v>11</v>
      </c>
      <c r="E549" s="6">
        <f>IF('質指数（労働）'!E549&gt;0,LN('質指数（労働）'!E549),0)</f>
        <v>7.4690839214924712E-2</v>
      </c>
      <c r="F549" s="6">
        <f>IF('質指数（労働）'!F549&gt;0,LN('質指数（労働）'!F549),0)</f>
        <v>-1.3803318781518113E-2</v>
      </c>
      <c r="G549" s="6">
        <f>IF('質指数（労働）'!G549&gt;0,LN('質指数（労働）'!G549),0)</f>
        <v>1.3162013659644201E-2</v>
      </c>
      <c r="H549" s="6">
        <f>IF('質指数（労働）'!H549&gt;0,LN('質指数（労働）'!H549),0)</f>
        <v>6.9095211265546921E-2</v>
      </c>
      <c r="I549" s="6">
        <f>IF('質指数（労働）'!I549&gt;0,LN('質指数（労働）'!I549),0)</f>
        <v>4.7579849884889794E-2</v>
      </c>
      <c r="J549" s="6">
        <f>IF('質指数（労働）'!J549&gt;0,LN('質指数（労働）'!J549),0)</f>
        <v>2.545787179683863E-2</v>
      </c>
    </row>
    <row r="550" spans="1:10" x14ac:dyDescent="0.15">
      <c r="A550" s="1">
        <v>24</v>
      </c>
      <c r="B550" s="1" t="s">
        <v>295</v>
      </c>
      <c r="C550" s="1">
        <v>18</v>
      </c>
      <c r="D550" s="1" t="s">
        <v>12</v>
      </c>
      <c r="E550" s="6">
        <f>IF('質指数（労働）'!E550&gt;0,LN('質指数（労働）'!E550),0)</f>
        <v>-0.26753120934151431</v>
      </c>
      <c r="F550" s="6">
        <f>IF('質指数（労働）'!F550&gt;0,LN('質指数（労働）'!F550),0)</f>
        <v>-0.28081224052760484</v>
      </c>
      <c r="G550" s="6">
        <f>IF('質指数（労働）'!G550&gt;0,LN('質指数（労働）'!G550),0)</f>
        <v>-0.25128196587261031</v>
      </c>
      <c r="H550" s="6">
        <f>IF('質指数（労働）'!H550&gt;0,LN('質指数（労働）'!H550),0)</f>
        <v>-0.21697841076699592</v>
      </c>
      <c r="I550" s="6">
        <f>IF('質指数（労働）'!I550&gt;0,LN('質指数（労働）'!I550),0)</f>
        <v>-0.20599545651730816</v>
      </c>
      <c r="J550" s="6">
        <f>IF('質指数（労働）'!J550&gt;0,LN('質指数（労働）'!J550),0)</f>
        <v>-0.184303828157413</v>
      </c>
    </row>
    <row r="551" spans="1:10" x14ac:dyDescent="0.15">
      <c r="A551" s="1">
        <v>24</v>
      </c>
      <c r="B551" s="1" t="s">
        <v>295</v>
      </c>
      <c r="C551" s="1">
        <v>19</v>
      </c>
      <c r="D551" s="1" t="s">
        <v>13</v>
      </c>
      <c r="E551" s="6">
        <f>IF('質指数（労働）'!E551&gt;0,LN('質指数（労働）'!E551),0)</f>
        <v>-0.19340774791991738</v>
      </c>
      <c r="F551" s="6">
        <f>IF('質指数（労働）'!F551&gt;0,LN('質指数（労働）'!F551),0)</f>
        <v>-0.143828726523411</v>
      </c>
      <c r="G551" s="6">
        <f>IF('質指数（労働）'!G551&gt;0,LN('質指数（労働）'!G551),0)</f>
        <v>-8.0018016666452543E-2</v>
      </c>
      <c r="H551" s="6">
        <f>IF('質指数（労働）'!H551&gt;0,LN('質指数（労働）'!H551),0)</f>
        <v>-3.2443417902850276E-2</v>
      </c>
      <c r="I551" s="6">
        <f>IF('質指数（労働）'!I551&gt;0,LN('質指数（労働）'!I551),0)</f>
        <v>-4.0855225703591284E-2</v>
      </c>
      <c r="J551" s="6">
        <f>IF('質指数（労働）'!J551&gt;0,LN('質指数（労働）'!J551),0)</f>
        <v>-5.7154211621110722E-2</v>
      </c>
    </row>
    <row r="552" spans="1:10" x14ac:dyDescent="0.15">
      <c r="A552" s="1">
        <v>24</v>
      </c>
      <c r="B552" s="1" t="s">
        <v>295</v>
      </c>
      <c r="C552" s="1">
        <v>20</v>
      </c>
      <c r="D552" s="1" t="s">
        <v>14</v>
      </c>
      <c r="E552" s="6">
        <f>IF('質指数（労働）'!E552&gt;0,LN('質指数（労働）'!E552),0)</f>
        <v>-0.16801062829136121</v>
      </c>
      <c r="F552" s="6">
        <f>IF('質指数（労働）'!F552&gt;0,LN('質指数（労働）'!F552),0)</f>
        <v>-0.15064155152814654</v>
      </c>
      <c r="G552" s="6">
        <f>IF('質指数（労働）'!G552&gt;0,LN('質指数（労働）'!G552),0)</f>
        <v>-3.8809407065009426E-2</v>
      </c>
      <c r="H552" s="6">
        <f>IF('質指数（労働）'!H552&gt;0,LN('質指数（労働）'!H552),0)</f>
        <v>-8.6933857534113132E-2</v>
      </c>
      <c r="I552" s="6">
        <f>IF('質指数（労働）'!I552&gt;0,LN('質指数（労働）'!I552),0)</f>
        <v>-6.9669721368030194E-2</v>
      </c>
      <c r="J552" s="6">
        <f>IF('質指数（労働）'!J552&gt;0,LN('質指数（労働）'!J552),0)</f>
        <v>-5.083493988996745E-2</v>
      </c>
    </row>
    <row r="553" spans="1:10" x14ac:dyDescent="0.15">
      <c r="A553" s="1">
        <v>24</v>
      </c>
      <c r="B553" s="1" t="s">
        <v>295</v>
      </c>
      <c r="C553" s="1">
        <v>21</v>
      </c>
      <c r="D553" s="1" t="s">
        <v>15</v>
      </c>
      <c r="E553" s="6">
        <f>IF('質指数（労働）'!E553&gt;0,LN('質指数（労働）'!E553),0)</f>
        <v>-2.0320936634427692E-2</v>
      </c>
      <c r="F553" s="6">
        <f>IF('質指数（労働）'!F553&gt;0,LN('質指数（労働）'!F553),0)</f>
        <v>-1.2022856167202282E-2</v>
      </c>
      <c r="G553" s="6">
        <f>IF('質指数（労働）'!G553&gt;0,LN('質指数（労働）'!G553),0)</f>
        <v>-2.9762264235363111E-2</v>
      </c>
      <c r="H553" s="6">
        <f>IF('質指数（労働）'!H553&gt;0,LN('質指数（労働）'!H553),0)</f>
        <v>-4.044012412181161E-2</v>
      </c>
      <c r="I553" s="6">
        <f>IF('質指数（労働）'!I553&gt;0,LN('質指数（労働）'!I553),0)</f>
        <v>-5.1086051210458228E-2</v>
      </c>
      <c r="J553" s="6">
        <f>IF('質指数（労働）'!J553&gt;0,LN('質指数（労働）'!J553),0)</f>
        <v>-6.0807130089410244E-2</v>
      </c>
    </row>
    <row r="554" spans="1:10" x14ac:dyDescent="0.15">
      <c r="A554" s="1">
        <v>24</v>
      </c>
      <c r="B554" s="1" t="s">
        <v>144</v>
      </c>
      <c r="C554" s="1">
        <v>22</v>
      </c>
      <c r="D554" s="1" t="s">
        <v>7</v>
      </c>
      <c r="E554" s="6">
        <f>IF('質指数（労働）'!E554&gt;0,LN('質指数（労働）'!E554),0)</f>
        <v>-0.14162072508378232</v>
      </c>
      <c r="F554" s="6">
        <f>IF('質指数（労働）'!F554&gt;0,LN('質指数（労働）'!F554),0)</f>
        <v>-0.21051528261391786</v>
      </c>
      <c r="G554" s="6">
        <f>IF('質指数（労働）'!G554&gt;0,LN('質指数（労働）'!G554),0)</f>
        <v>-0.15027065630448536</v>
      </c>
      <c r="H554" s="6">
        <f>IF('質指数（労働）'!H554&gt;0,LN('質指数（労働）'!H554),0)</f>
        <v>-9.2945569484401511E-2</v>
      </c>
      <c r="I554" s="6">
        <f>IF('質指数（労働）'!I554&gt;0,LN('質指数（労働）'!I554),0)</f>
        <v>-7.4563311444876948E-2</v>
      </c>
      <c r="J554" s="6">
        <f>IF('質指数（労働）'!J554&gt;0,LN('質指数（労働）'!J554),0)</f>
        <v>-6.3448587980467416E-2</v>
      </c>
    </row>
    <row r="555" spans="1:10" x14ac:dyDescent="0.15">
      <c r="A555" s="1">
        <v>24</v>
      </c>
      <c r="B555" s="1" t="s">
        <v>144</v>
      </c>
      <c r="C555" s="1">
        <v>23</v>
      </c>
      <c r="D555" s="1" t="s">
        <v>28</v>
      </c>
      <c r="E555" s="6">
        <f>IF('質指数（労働）'!E555&gt;0,LN('質指数（労働）'!E555),0)</f>
        <v>0.17187765025506274</v>
      </c>
      <c r="F555" s="6">
        <f>IF('質指数（労働）'!F555&gt;0,LN('質指数（労働）'!F555),0)</f>
        <v>0.10569199110823145</v>
      </c>
      <c r="G555" s="6">
        <f>IF('質指数（労働）'!G555&gt;0,LN('質指数（労働）'!G555),0)</f>
        <v>0.12756806952822128</v>
      </c>
      <c r="H555" s="6">
        <f>IF('質指数（労働）'!H555&gt;0,LN('質指数（労働）'!H555),0)</f>
        <v>0.15896551151511731</v>
      </c>
      <c r="I555" s="6">
        <f>IF('質指数（労働）'!I555&gt;0,LN('質指数（労働）'!I555),0)</f>
        <v>0.1730677956802586</v>
      </c>
      <c r="J555" s="6">
        <f>IF('質指数（労働）'!J555&gt;0,LN('質指数（労働）'!J555),0)</f>
        <v>0.18392401291213412</v>
      </c>
    </row>
    <row r="556" spans="1:10" x14ac:dyDescent="0.15">
      <c r="A556" s="1">
        <v>25</v>
      </c>
      <c r="B556" s="1" t="s">
        <v>297</v>
      </c>
      <c r="C556" s="1">
        <v>1</v>
      </c>
      <c r="D556" s="1" t="s">
        <v>8</v>
      </c>
      <c r="E556" s="6">
        <f>IF('質指数（労働）'!E556&gt;0,LN('質指数（労働）'!E556),0)</f>
        <v>-0.8409510047359019</v>
      </c>
      <c r="F556" s="6">
        <f>IF('質指数（労働）'!F556&gt;0,LN('質指数（労働）'!F556),0)</f>
        <v>-0.76703124292705827</v>
      </c>
      <c r="G556" s="6">
        <f>IF('質指数（労働）'!G556&gt;0,LN('質指数（労働）'!G556),0)</f>
        <v>-0.73925044784156257</v>
      </c>
      <c r="H556" s="6">
        <f>IF('質指数（労働）'!H556&gt;0,LN('質指数（労働）'!H556),0)</f>
        <v>-0.58872532133609745</v>
      </c>
      <c r="I556" s="6">
        <f>IF('質指数（労働）'!I556&gt;0,LN('質指数（労働）'!I556),0)</f>
        <v>-0.43152433214986147</v>
      </c>
      <c r="J556" s="6">
        <f>IF('質指数（労働）'!J556&gt;0,LN('質指数（労働）'!J556),0)</f>
        <v>-0.38175324312601894</v>
      </c>
    </row>
    <row r="557" spans="1:10" x14ac:dyDescent="0.15">
      <c r="A557" s="1">
        <v>25</v>
      </c>
      <c r="B557" s="1" t="s">
        <v>297</v>
      </c>
      <c r="C557" s="1">
        <v>2</v>
      </c>
      <c r="D557" s="1" t="s">
        <v>9</v>
      </c>
      <c r="E557" s="6">
        <f>IF('質指数（労働）'!E557&gt;0,LN('質指数（労働）'!E557),0)</f>
        <v>1.1234347498057513</v>
      </c>
      <c r="F557" s="6">
        <f>IF('質指数（労働）'!F557&gt;0,LN('質指数（労働）'!F557),0)</f>
        <v>0.90773457480905662</v>
      </c>
      <c r="G557" s="6">
        <f>IF('質指数（労働）'!G557&gt;0,LN('質指数（労働）'!G557),0)</f>
        <v>0.64673852225094097</v>
      </c>
      <c r="H557" s="6">
        <f>IF('質指数（労働）'!H557&gt;0,LN('質指数（労働）'!H557),0)</f>
        <v>0.72172098368717397</v>
      </c>
      <c r="I557" s="6">
        <f>IF('質指数（労働）'!I557&gt;0,LN('質指数（労働）'!I557),0)</f>
        <v>0.31168615236973779</v>
      </c>
      <c r="J557" s="6">
        <f>IF('質指数（労働）'!J557&gt;0,LN('質指数（労働）'!J557),0)</f>
        <v>0.23285375355555485</v>
      </c>
    </row>
    <row r="558" spans="1:10" x14ac:dyDescent="0.15">
      <c r="A558" s="1">
        <v>25</v>
      </c>
      <c r="B558" s="1" t="s">
        <v>298</v>
      </c>
      <c r="C558" s="1">
        <v>3</v>
      </c>
      <c r="D558" s="1" t="s">
        <v>16</v>
      </c>
      <c r="E558" s="6">
        <f>IF('質指数（労働）'!E558&gt;0,LN('質指数（労働）'!E558),0)</f>
        <v>-0.26516778951592557</v>
      </c>
      <c r="F558" s="6">
        <f>IF('質指数（労働）'!F558&gt;0,LN('質指数（労働）'!F558),0)</f>
        <v>-0.23902914520989951</v>
      </c>
      <c r="G558" s="6">
        <f>IF('質指数（労働）'!G558&gt;0,LN('質指数（労働）'!G558),0)</f>
        <v>-0.23560605716982305</v>
      </c>
      <c r="H558" s="6">
        <f>IF('質指数（労働）'!H558&gt;0,LN('質指数（労働）'!H558),0)</f>
        <v>-0.19032895206147815</v>
      </c>
      <c r="I558" s="6">
        <f>IF('質指数（労働）'!I558&gt;0,LN('質指数（労働）'!I558),0)</f>
        <v>-0.16966923751894258</v>
      </c>
      <c r="J558" s="6">
        <f>IF('質指数（労働）'!J558&gt;0,LN('質指数（労働）'!J558),0)</f>
        <v>-0.16910435651888864</v>
      </c>
    </row>
    <row r="559" spans="1:10" x14ac:dyDescent="0.15">
      <c r="A559" s="1">
        <v>25</v>
      </c>
      <c r="B559" s="1" t="s">
        <v>298</v>
      </c>
      <c r="C559" s="1">
        <v>4</v>
      </c>
      <c r="D559" s="1" t="s">
        <v>17</v>
      </c>
      <c r="E559" s="6">
        <f>IF('質指数（労働）'!E559&gt;0,LN('質指数（労働）'!E559),0)</f>
        <v>-0.37047789909139051</v>
      </c>
      <c r="F559" s="6">
        <f>IF('質指数（労働）'!F559&gt;0,LN('質指数（労働）'!F559),0)</f>
        <v>-0.37089878854924435</v>
      </c>
      <c r="G559" s="6">
        <f>IF('質指数（労働）'!G559&gt;0,LN('質指数（労働）'!G559),0)</f>
        <v>-0.36012580573297537</v>
      </c>
      <c r="H559" s="6">
        <f>IF('質指数（労働）'!H559&gt;0,LN('質指数（労働）'!H559),0)</f>
        <v>-0.31008820292386174</v>
      </c>
      <c r="I559" s="6">
        <f>IF('質指数（労働）'!I559&gt;0,LN('質指数（労働）'!I559),0)</f>
        <v>-0.26123825267402112</v>
      </c>
      <c r="J559" s="6">
        <f>IF('質指数（労働）'!J559&gt;0,LN('質指数（労働）'!J559),0)</f>
        <v>-0.245702569923168</v>
      </c>
    </row>
    <row r="560" spans="1:10" x14ac:dyDescent="0.15">
      <c r="A560" s="1">
        <v>25</v>
      </c>
      <c r="B560" s="1" t="s">
        <v>298</v>
      </c>
      <c r="C560" s="1">
        <v>5</v>
      </c>
      <c r="D560" s="1" t="s">
        <v>18</v>
      </c>
      <c r="E560" s="6">
        <f>IF('質指数（労働）'!E560&gt;0,LN('質指数（労働）'!E560),0)</f>
        <v>-0.17151147900172953</v>
      </c>
      <c r="F560" s="6">
        <f>IF('質指数（労働）'!F560&gt;0,LN('質指数（労働）'!F560),0)</f>
        <v>-0.11858070882162798</v>
      </c>
      <c r="G560" s="6">
        <f>IF('質指数（労働）'!G560&gt;0,LN('質指数（労働）'!G560),0)</f>
        <v>-0.11442446940965535</v>
      </c>
      <c r="H560" s="6">
        <f>IF('質指数（労働）'!H560&gt;0,LN('質指数（労働）'!H560),0)</f>
        <v>-7.2590906291650742E-2</v>
      </c>
      <c r="I560" s="6">
        <f>IF('質指数（労働）'!I560&gt;0,LN('質指数（労働）'!I560),0)</f>
        <v>-4.5306429955910235E-2</v>
      </c>
      <c r="J560" s="6">
        <f>IF('質指数（労働）'!J560&gt;0,LN('質指数（労働）'!J560),0)</f>
        <v>-4.1309117617644518E-2</v>
      </c>
    </row>
    <row r="561" spans="1:10" x14ac:dyDescent="0.15">
      <c r="A561" s="1">
        <v>25</v>
      </c>
      <c r="B561" s="1" t="s">
        <v>298</v>
      </c>
      <c r="C561" s="1">
        <v>6</v>
      </c>
      <c r="D561" s="1" t="s">
        <v>2</v>
      </c>
      <c r="E561" s="6">
        <f>IF('質指数（労働）'!E561&gt;0,LN('質指数（労働）'!E561),0)</f>
        <v>-0.11582252025089752</v>
      </c>
      <c r="F561" s="6">
        <f>IF('質指数（労働）'!F561&gt;0,LN('質指数（労働）'!F561),0)</f>
        <v>-2.4224816982046034E-2</v>
      </c>
      <c r="G561" s="6">
        <f>IF('質指数（労働）'!G561&gt;0,LN('質指数（労働）'!G561),0)</f>
        <v>-2.1220435181090059E-3</v>
      </c>
      <c r="H561" s="6">
        <f>IF('質指数（労働）'!H561&gt;0,LN('質指数（労働）'!H561),0)</f>
        <v>3.7041559427210276E-2</v>
      </c>
      <c r="I561" s="6">
        <f>IF('質指数（労働）'!I561&gt;0,LN('質指数（労働）'!I561),0)</f>
        <v>4.635119624956089E-2</v>
      </c>
      <c r="J561" s="6">
        <f>IF('質指数（労働）'!J561&gt;0,LN('質指数（労働）'!J561),0)</f>
        <v>4.4340460572074365E-2</v>
      </c>
    </row>
    <row r="562" spans="1:10" x14ac:dyDescent="0.15">
      <c r="A562" s="1">
        <v>25</v>
      </c>
      <c r="B562" s="1" t="s">
        <v>298</v>
      </c>
      <c r="C562" s="1">
        <v>7</v>
      </c>
      <c r="D562" s="1" t="s">
        <v>19</v>
      </c>
      <c r="E562" s="6">
        <f>IF('質指数（労働）'!E562&gt;0,LN('質指数（労働）'!E562),0)</f>
        <v>0.19871110881077006</v>
      </c>
      <c r="F562" s="6">
        <f>IF('質指数（労働）'!F562&gt;0,LN('質指数（労働）'!F562),0)</f>
        <v>0.18266156569481828</v>
      </c>
      <c r="G562" s="6">
        <f>IF('質指数（労働）'!G562&gt;0,LN('質指数（労働）'!G562),0)</f>
        <v>0.11216108426163092</v>
      </c>
      <c r="H562" s="6">
        <f>IF('質指数（労働）'!H562&gt;0,LN('質指数（労働）'!H562),0)</f>
        <v>9.2347362400010263E-2</v>
      </c>
      <c r="I562" s="6">
        <f>IF('質指数（労働）'!I562&gt;0,LN('質指数（労働）'!I562),0)</f>
        <v>4.6945738244929675E-2</v>
      </c>
      <c r="J562" s="6">
        <f>IF('質指数（労働）'!J562&gt;0,LN('質指数（労働）'!J562),0)</f>
        <v>3.5962821964414249E-2</v>
      </c>
    </row>
    <row r="563" spans="1:10" x14ac:dyDescent="0.15">
      <c r="A563" s="1">
        <v>25</v>
      </c>
      <c r="B563" s="1" t="s">
        <v>298</v>
      </c>
      <c r="C563" s="1">
        <v>8</v>
      </c>
      <c r="D563" s="1" t="s">
        <v>20</v>
      </c>
      <c r="E563" s="6">
        <f>IF('質指数（労働）'!E563&gt;0,LN('質指数（労働）'!E563),0)</f>
        <v>-0.15570248363488753</v>
      </c>
      <c r="F563" s="6">
        <f>IF('質指数（労働）'!F563&gt;0,LN('質指数（労働）'!F563),0)</f>
        <v>-0.11559194161582771</v>
      </c>
      <c r="G563" s="6">
        <f>IF('質指数（労働）'!G563&gt;0,LN('質指数（労働）'!G563),0)</f>
        <v>-0.10365400204421253</v>
      </c>
      <c r="H563" s="6">
        <f>IF('質指数（労働）'!H563&gt;0,LN('質指数（労働）'!H563),0)</f>
        <v>-5.4936477699027035E-2</v>
      </c>
      <c r="I563" s="6">
        <f>IF('質指数（労働）'!I563&gt;0,LN('質指数（労働）'!I563),0)</f>
        <v>-6.0026913748044558E-2</v>
      </c>
      <c r="J563" s="6">
        <f>IF('質指数（労働）'!J563&gt;0,LN('質指数（労働）'!J563),0)</f>
        <v>-5.5760704674697951E-2</v>
      </c>
    </row>
    <row r="564" spans="1:10" x14ac:dyDescent="0.15">
      <c r="A564" s="1">
        <v>25</v>
      </c>
      <c r="B564" s="1" t="s">
        <v>298</v>
      </c>
      <c r="C564" s="1">
        <v>9</v>
      </c>
      <c r="D564" s="1" t="s">
        <v>21</v>
      </c>
      <c r="E564" s="6">
        <f>IF('質指数（労働）'!E564&gt;0,LN('質指数（労働）'!E564),0)</f>
        <v>-9.2538882782860377E-2</v>
      </c>
      <c r="F564" s="6">
        <f>IF('質指数（労働）'!F564&gt;0,LN('質指数（労働）'!F564),0)</f>
        <v>-3.2936048242317773E-2</v>
      </c>
      <c r="G564" s="6">
        <f>IF('質指数（労働）'!G564&gt;0,LN('質指数（労働）'!G564),0)</f>
        <v>-1.8164359646266216E-2</v>
      </c>
      <c r="H564" s="6">
        <f>IF('質指数（労働）'!H564&gt;0,LN('質指数（労働）'!H564),0)</f>
        <v>-1.2067169697625158E-2</v>
      </c>
      <c r="I564" s="6">
        <f>IF('質指数（労働）'!I564&gt;0,LN('質指数（労働）'!I564),0)</f>
        <v>-4.1117337947785028E-2</v>
      </c>
      <c r="J564" s="6">
        <f>IF('質指数（労働）'!J564&gt;0,LN('質指数（労働）'!J564),0)</f>
        <v>-4.6302111064917113E-2</v>
      </c>
    </row>
    <row r="565" spans="1:10" x14ac:dyDescent="0.15">
      <c r="A565" s="1">
        <v>25</v>
      </c>
      <c r="B565" s="1" t="s">
        <v>298</v>
      </c>
      <c r="C565" s="1">
        <v>10</v>
      </c>
      <c r="D565" s="1" t="s">
        <v>22</v>
      </c>
      <c r="E565" s="6">
        <f>IF('質指数（労働）'!E565&gt;0,LN('質指数（労働）'!E565),0)</f>
        <v>-0.12030621869807957</v>
      </c>
      <c r="F565" s="6">
        <f>IF('質指数（労働）'!F565&gt;0,LN('質指数（労働）'!F565),0)</f>
        <v>-0.11774921376790416</v>
      </c>
      <c r="G565" s="6">
        <f>IF('質指数（労働）'!G565&gt;0,LN('質指数（労働）'!G565),0)</f>
        <v>-9.881692716153373E-2</v>
      </c>
      <c r="H565" s="6">
        <f>IF('質指数（労働）'!H565&gt;0,LN('質指数（労働）'!H565),0)</f>
        <v>-7.1323532872458212E-2</v>
      </c>
      <c r="I565" s="6">
        <f>IF('質指数（労働）'!I565&gt;0,LN('質指数（労働）'!I565),0)</f>
        <v>-5.0242722510815706E-2</v>
      </c>
      <c r="J565" s="6">
        <f>IF('質指数（労働）'!J565&gt;0,LN('質指数（労働）'!J565),0)</f>
        <v>-5.3245385934906707E-2</v>
      </c>
    </row>
    <row r="566" spans="1:10" x14ac:dyDescent="0.15">
      <c r="A566" s="1">
        <v>25</v>
      </c>
      <c r="B566" s="1" t="s">
        <v>298</v>
      </c>
      <c r="C566" s="1">
        <v>11</v>
      </c>
      <c r="D566" s="1" t="s">
        <v>23</v>
      </c>
      <c r="E566" s="6">
        <f>IF('質指数（労働）'!E566&gt;0,LN('質指数（労働）'!E566),0)</f>
        <v>-9.5896181670990621E-2</v>
      </c>
      <c r="F566" s="6">
        <f>IF('質指数（労働）'!F566&gt;0,LN('質指数（労働）'!F566),0)</f>
        <v>-3.552714578033174E-2</v>
      </c>
      <c r="G566" s="6">
        <f>IF('質指数（労働）'!G566&gt;0,LN('質指数（労働）'!G566),0)</f>
        <v>-3.7249285421661109E-2</v>
      </c>
      <c r="H566" s="6">
        <f>IF('質指数（労働）'!H566&gt;0,LN('質指数（労働）'!H566),0)</f>
        <v>-5.1550052424456103E-3</v>
      </c>
      <c r="I566" s="6">
        <f>IF('質指数（労働）'!I566&gt;0,LN('質指数（労働）'!I566),0)</f>
        <v>7.0820043962020723E-3</v>
      </c>
      <c r="J566" s="6">
        <f>IF('質指数（労働）'!J566&gt;0,LN('質指数（労働）'!J566),0)</f>
        <v>1.153762583511646E-2</v>
      </c>
    </row>
    <row r="567" spans="1:10" x14ac:dyDescent="0.15">
      <c r="A567" s="1">
        <v>25</v>
      </c>
      <c r="B567" s="1" t="s">
        <v>298</v>
      </c>
      <c r="C567" s="1">
        <v>12</v>
      </c>
      <c r="D567" s="1" t="s">
        <v>24</v>
      </c>
      <c r="E567" s="6">
        <f>IF('質指数（労働）'!E567&gt;0,LN('質指数（労働）'!E567),0)</f>
        <v>-0.2859391103660161</v>
      </c>
      <c r="F567" s="6">
        <f>IF('質指数（労働）'!F567&gt;0,LN('質指数（労働）'!F567),0)</f>
        <v>-0.2004747546275536</v>
      </c>
      <c r="G567" s="6">
        <f>IF('質指数（労働）'!G567&gt;0,LN('質指数（労働）'!G567),0)</f>
        <v>-0.20026568238253378</v>
      </c>
      <c r="H567" s="6">
        <f>IF('質指数（労働）'!H567&gt;0,LN('質指数（労働）'!H567),0)</f>
        <v>-8.5408521763829126E-2</v>
      </c>
      <c r="I567" s="6">
        <f>IF('質指数（労働）'!I567&gt;0,LN('質指数（労働）'!I567),0)</f>
        <v>-1.9589780897700589E-2</v>
      </c>
      <c r="J567" s="6">
        <f>IF('質指数（労働）'!J567&gt;0,LN('質指数（労働）'!J567),0)</f>
        <v>-1.065020610814999E-2</v>
      </c>
    </row>
    <row r="568" spans="1:10" x14ac:dyDescent="0.15">
      <c r="A568" s="1">
        <v>25</v>
      </c>
      <c r="B568" s="1" t="s">
        <v>298</v>
      </c>
      <c r="C568" s="1">
        <v>13</v>
      </c>
      <c r="D568" s="1" t="s">
        <v>25</v>
      </c>
      <c r="E568" s="6">
        <f>IF('質指数（労働）'!E568&gt;0,LN('質指数（労働）'!E568),0)</f>
        <v>-0.10710381184706509</v>
      </c>
      <c r="F568" s="6">
        <f>IF('質指数（労働）'!F568&gt;0,LN('質指数（労働）'!F568),0)</f>
        <v>-7.2676218033001797E-2</v>
      </c>
      <c r="G568" s="6">
        <f>IF('質指数（労働）'!G568&gt;0,LN('質指数（労働）'!G568),0)</f>
        <v>-6.9105758075642967E-2</v>
      </c>
      <c r="H568" s="6">
        <f>IF('質指数（労働）'!H568&gt;0,LN('質指数（労働）'!H568),0)</f>
        <v>-2.8149715532094867E-2</v>
      </c>
      <c r="I568" s="6">
        <f>IF('質指数（労働）'!I568&gt;0,LN('質指数（労働）'!I568),0)</f>
        <v>-3.4592640238421651E-2</v>
      </c>
      <c r="J568" s="6">
        <f>IF('質指数（労働）'!J568&gt;0,LN('質指数（労働）'!J568),0)</f>
        <v>-3.4714281194223484E-2</v>
      </c>
    </row>
    <row r="569" spans="1:10" x14ac:dyDescent="0.15">
      <c r="A569" s="1">
        <v>25</v>
      </c>
      <c r="B569" s="1" t="s">
        <v>298</v>
      </c>
      <c r="C569" s="1">
        <v>14</v>
      </c>
      <c r="D569" s="1" t="s">
        <v>26</v>
      </c>
      <c r="E569" s="6">
        <f>IF('質指数（労働）'!E569&gt;0,LN('質指数（労働）'!E569),0)</f>
        <v>-0.17123751625830488</v>
      </c>
      <c r="F569" s="6">
        <f>IF('質指数（労働）'!F569&gt;0,LN('質指数（労働）'!F569),0)</f>
        <v>-0.16545608105863072</v>
      </c>
      <c r="G569" s="6">
        <f>IF('質指数（労働）'!G569&gt;0,LN('質指数（労働）'!G569),0)</f>
        <v>-0.1538344228390448</v>
      </c>
      <c r="H569" s="6">
        <f>IF('質指数（労働）'!H569&gt;0,LN('質指数（労働）'!H569),0)</f>
        <v>-6.8007948826852446E-2</v>
      </c>
      <c r="I569" s="6">
        <f>IF('質指数（労働）'!I569&gt;0,LN('質指数（労働）'!I569),0)</f>
        <v>-2.1993690202837601E-2</v>
      </c>
      <c r="J569" s="6">
        <f>IF('質指数（労働）'!J569&gt;0,LN('質指数（労働）'!J569),0)</f>
        <v>-1.9108903051754687E-2</v>
      </c>
    </row>
    <row r="570" spans="1:10" x14ac:dyDescent="0.15">
      <c r="A570" s="1">
        <v>25</v>
      </c>
      <c r="B570" s="1" t="s">
        <v>298</v>
      </c>
      <c r="C570" s="1">
        <v>15</v>
      </c>
      <c r="D570" s="1" t="s">
        <v>27</v>
      </c>
      <c r="E570" s="6">
        <f>IF('質指数（労働）'!E570&gt;0,LN('質指数（労働）'!E570),0)</f>
        <v>-0.21607156216457246</v>
      </c>
      <c r="F570" s="6">
        <f>IF('質指数（労働）'!F570&gt;0,LN('質指数（労働）'!F570),0)</f>
        <v>-0.18862134721601856</v>
      </c>
      <c r="G570" s="6">
        <f>IF('質指数（労働）'!G570&gt;0,LN('質指数（労働）'!G570),0)</f>
        <v>-0.17318514144217181</v>
      </c>
      <c r="H570" s="6">
        <f>IF('質指数（労働）'!H570&gt;0,LN('質指数（労働）'!H570),0)</f>
        <v>-0.11144890798409915</v>
      </c>
      <c r="I570" s="6">
        <f>IF('質指数（労働）'!I570&gt;0,LN('質指数（労働）'!I570),0)</f>
        <v>-5.9551243349425603E-2</v>
      </c>
      <c r="J570" s="6">
        <f>IF('質指数（労働）'!J570&gt;0,LN('質指数（労働）'!J570),0)</f>
        <v>-5.0010295897878476E-2</v>
      </c>
    </row>
    <row r="571" spans="1:10" x14ac:dyDescent="0.15">
      <c r="A571" s="1">
        <v>25</v>
      </c>
      <c r="B571" s="1" t="s">
        <v>297</v>
      </c>
      <c r="C571" s="1">
        <v>16</v>
      </c>
      <c r="D571" s="1" t="s">
        <v>10</v>
      </c>
      <c r="E571" s="6">
        <f>IF('質指数（労働）'!E571&gt;0,LN('質指数（労働）'!E571),0)</f>
        <v>-8.4058562383984639E-2</v>
      </c>
      <c r="F571" s="6">
        <f>IF('質指数（労働）'!F571&gt;0,LN('質指数（労働）'!F571),0)</f>
        <v>-9.062769456384398E-2</v>
      </c>
      <c r="G571" s="6">
        <f>IF('質指数（労働）'!G571&gt;0,LN('質指数（労働）'!G571),0)</f>
        <v>-9.0864148360997557E-2</v>
      </c>
      <c r="H571" s="6">
        <f>IF('質指数（労働）'!H571&gt;0,LN('質指数（労働）'!H571),0)</f>
        <v>-7.7752251174019155E-2</v>
      </c>
      <c r="I571" s="6">
        <f>IF('質指数（労働）'!I571&gt;0,LN('質指数（労働）'!I571),0)</f>
        <v>-2.357218075662159E-2</v>
      </c>
      <c r="J571" s="6">
        <f>IF('質指数（労働）'!J571&gt;0,LN('質指数（労働）'!J571),0)</f>
        <v>-9.9357617508686047E-3</v>
      </c>
    </row>
    <row r="572" spans="1:10" x14ac:dyDescent="0.15">
      <c r="A572" s="1">
        <v>25</v>
      </c>
      <c r="B572" s="1" t="s">
        <v>297</v>
      </c>
      <c r="C572" s="1">
        <v>17</v>
      </c>
      <c r="D572" s="1" t="s">
        <v>11</v>
      </c>
      <c r="E572" s="6">
        <f>IF('質指数（労働）'!E572&gt;0,LN('質指数（労働）'!E572),0)</f>
        <v>0.30887532819698493</v>
      </c>
      <c r="F572" s="6">
        <f>IF('質指数（労働）'!F572&gt;0,LN('質指数（労働）'!F572),0)</f>
        <v>1.0277031244179278E-2</v>
      </c>
      <c r="G572" s="6">
        <f>IF('質指数（労働）'!G572&gt;0,LN('質指数（労働）'!G572),0)</f>
        <v>6.4776300153950195E-2</v>
      </c>
      <c r="H572" s="6">
        <f>IF('質指数（労働）'!H572&gt;0,LN('質指数（労働）'!H572),0)</f>
        <v>7.6405489679574654E-2</v>
      </c>
      <c r="I572" s="6">
        <f>IF('質指数（労働）'!I572&gt;0,LN('質指数（労働）'!I572),0)</f>
        <v>7.3900650285523478E-2</v>
      </c>
      <c r="J572" s="6">
        <f>IF('質指数（労働）'!J572&gt;0,LN('質指数（労働）'!J572),0)</f>
        <v>5.2000151194950515E-2</v>
      </c>
    </row>
    <row r="573" spans="1:10" x14ac:dyDescent="0.15">
      <c r="A573" s="1">
        <v>25</v>
      </c>
      <c r="B573" s="1" t="s">
        <v>297</v>
      </c>
      <c r="C573" s="1">
        <v>18</v>
      </c>
      <c r="D573" s="1" t="s">
        <v>12</v>
      </c>
      <c r="E573" s="6">
        <f>IF('質指数（労働）'!E573&gt;0,LN('質指数（労働）'!E573),0)</f>
        <v>-0.26334701570170305</v>
      </c>
      <c r="F573" s="6">
        <f>IF('質指数（労働）'!F573&gt;0,LN('質指数（労働）'!F573),0)</f>
        <v>-0.25096143705533769</v>
      </c>
      <c r="G573" s="6">
        <f>IF('質指数（労働）'!G573&gt;0,LN('質指数（労働）'!G573),0)</f>
        <v>-0.22808717277317753</v>
      </c>
      <c r="H573" s="6">
        <f>IF('質指数（労働）'!H573&gt;0,LN('質指数（労働）'!H573),0)</f>
        <v>-0.18954457882881809</v>
      </c>
      <c r="I573" s="6">
        <f>IF('質指数（労働）'!I573&gt;0,LN('質指数（労働）'!I573),0)</f>
        <v>-0.18060489616107747</v>
      </c>
      <c r="J573" s="6">
        <f>IF('質指数（労働）'!J573&gt;0,LN('質指数（労働）'!J573),0)</f>
        <v>-0.16106436400853094</v>
      </c>
    </row>
    <row r="574" spans="1:10" x14ac:dyDescent="0.15">
      <c r="A574" s="1">
        <v>25</v>
      </c>
      <c r="B574" s="1" t="s">
        <v>297</v>
      </c>
      <c r="C574" s="1">
        <v>19</v>
      </c>
      <c r="D574" s="1" t="s">
        <v>13</v>
      </c>
      <c r="E574" s="6">
        <f>IF('質指数（労働）'!E574&gt;0,LN('質指数（労働）'!E574),0)</f>
        <v>-0.17711604937740896</v>
      </c>
      <c r="F574" s="6">
        <f>IF('質指数（労働）'!F574&gt;0,LN('質指数（労働）'!F574),0)</f>
        <v>-0.16340943618680712</v>
      </c>
      <c r="G574" s="6">
        <f>IF('質指数（労働）'!G574&gt;0,LN('質指数（労働）'!G574),0)</f>
        <v>-5.7093648459978621E-2</v>
      </c>
      <c r="H574" s="6">
        <f>IF('質指数（労働）'!H574&gt;0,LN('質指数（労働）'!H574),0)</f>
        <v>1.8755773860328801E-2</v>
      </c>
      <c r="I574" s="6">
        <f>IF('質指数（労働）'!I574&gt;0,LN('質指数（労働）'!I574),0)</f>
        <v>-2.3410627004792225E-2</v>
      </c>
      <c r="J574" s="6">
        <f>IF('質指数（労働）'!J574&gt;0,LN('質指数（労働）'!J574),0)</f>
        <v>-3.8167824985661063E-2</v>
      </c>
    </row>
    <row r="575" spans="1:10" x14ac:dyDescent="0.15">
      <c r="A575" s="1">
        <v>25</v>
      </c>
      <c r="B575" s="1" t="s">
        <v>297</v>
      </c>
      <c r="C575" s="1">
        <v>20</v>
      </c>
      <c r="D575" s="1" t="s">
        <v>14</v>
      </c>
      <c r="E575" s="6">
        <f>IF('質指数（労働）'!E575&gt;0,LN('質指数（労働）'!E575),0)</f>
        <v>9.4536754718564264E-2</v>
      </c>
      <c r="F575" s="6">
        <f>IF('質指数（労働）'!F575&gt;0,LN('質指数（労働）'!F575),0)</f>
        <v>-6.5171144302238318E-2</v>
      </c>
      <c r="G575" s="6">
        <f>IF('質指数（労働）'!G575&gt;0,LN('質指数（労働）'!G575),0)</f>
        <v>-4.4167240836508288E-3</v>
      </c>
      <c r="H575" s="6">
        <f>IF('質指数（労働）'!H575&gt;0,LN('質指数（労働）'!H575),0)</f>
        <v>-1.7823719708808874E-2</v>
      </c>
      <c r="I575" s="6">
        <f>IF('質指数（労働）'!I575&gt;0,LN('質指数（労働）'!I575),0)</f>
        <v>-5.1304156660979559E-2</v>
      </c>
      <c r="J575" s="6">
        <f>IF('質指数（労働）'!J575&gt;0,LN('質指数（労働）'!J575),0)</f>
        <v>-4.0886175970829934E-2</v>
      </c>
    </row>
    <row r="576" spans="1:10" x14ac:dyDescent="0.15">
      <c r="A576" s="1">
        <v>25</v>
      </c>
      <c r="B576" s="1" t="s">
        <v>297</v>
      </c>
      <c r="C576" s="1">
        <v>21</v>
      </c>
      <c r="D576" s="1" t="s">
        <v>15</v>
      </c>
      <c r="E576" s="6">
        <f>IF('質指数（労働）'!E576&gt;0,LN('質指数（労働）'!E576),0)</f>
        <v>-1.1084526358181881E-2</v>
      </c>
      <c r="F576" s="6">
        <f>IF('質指数（労働）'!F576&gt;0,LN('質指数（労働）'!F576),0)</f>
        <v>1.2925110668650541E-2</v>
      </c>
      <c r="G576" s="6">
        <f>IF('質指数（労働）'!G576&gt;0,LN('質指数（労働）'!G576),0)</f>
        <v>-3.6749089806591227E-3</v>
      </c>
      <c r="H576" s="6">
        <f>IF('質指数（労働）'!H576&gt;0,LN('質指数（労働）'!H576),0)</f>
        <v>-2.3997255560225601E-2</v>
      </c>
      <c r="I576" s="6">
        <f>IF('質指数（労働）'!I576&gt;0,LN('質指数（労働）'!I576),0)</f>
        <v>-3.8165216331834041E-2</v>
      </c>
      <c r="J576" s="6">
        <f>IF('質指数（労働）'!J576&gt;0,LN('質指数（労働）'!J576),0)</f>
        <v>-4.580009867982799E-2</v>
      </c>
    </row>
    <row r="577" spans="1:10" x14ac:dyDescent="0.15">
      <c r="A577" s="1">
        <v>25</v>
      </c>
      <c r="B577" s="1" t="s">
        <v>147</v>
      </c>
      <c r="C577" s="1">
        <v>22</v>
      </c>
      <c r="D577" s="1" t="s">
        <v>7</v>
      </c>
      <c r="E577" s="6">
        <f>IF('質指数（労働）'!E577&gt;0,LN('質指数（労働）'!E577),0)</f>
        <v>-0.13655524527992538</v>
      </c>
      <c r="F577" s="6">
        <f>IF('質指数（労働）'!F577&gt;0,LN('質指数（労働）'!F577),0)</f>
        <v>-0.18872628132318225</v>
      </c>
      <c r="G577" s="6">
        <f>IF('質指数（労働）'!G577&gt;0,LN('質指数（労働）'!G577),0)</f>
        <v>-0.12286080639712896</v>
      </c>
      <c r="H577" s="6">
        <f>IF('質指数（労働）'!H577&gt;0,LN('質指数（労働）'!H577),0)</f>
        <v>-5.9294011483585374E-2</v>
      </c>
      <c r="I577" s="6">
        <f>IF('質指数（労働）'!I577&gt;0,LN('質指数（労働）'!I577),0)</f>
        <v>-3.5366043584002006E-2</v>
      </c>
      <c r="J577" s="6">
        <f>IF('質指数（労働）'!J577&gt;0,LN('質指数（労働）'!J577),0)</f>
        <v>-2.4330403523864126E-2</v>
      </c>
    </row>
    <row r="578" spans="1:10" x14ac:dyDescent="0.15">
      <c r="A578" s="1">
        <v>25</v>
      </c>
      <c r="B578" s="1" t="s">
        <v>147</v>
      </c>
      <c r="C578" s="1">
        <v>23</v>
      </c>
      <c r="D578" s="1" t="s">
        <v>28</v>
      </c>
      <c r="E578" s="6">
        <f>IF('質指数（労働）'!E578&gt;0,LN('質指数（労働）'!E578),0)</f>
        <v>0.15594927619349563</v>
      </c>
      <c r="F578" s="6">
        <f>IF('質指数（労働）'!F578&gt;0,LN('質指数（労働）'!F578),0)</f>
        <v>9.5417342648554879E-2</v>
      </c>
      <c r="G578" s="6">
        <f>IF('質指数（労働）'!G578&gt;0,LN('質指数（労働）'!G578),0)</f>
        <v>0.12338245372891232</v>
      </c>
      <c r="H578" s="6">
        <f>IF('質指数（労働）'!H578&gt;0,LN('質指数（労働）'!H578),0)</f>
        <v>0.17450194173850375</v>
      </c>
      <c r="I578" s="6">
        <f>IF('質指数（労働）'!I578&gt;0,LN('質指数（労働）'!I578),0)</f>
        <v>0.19317410342117938</v>
      </c>
      <c r="J578" s="6">
        <f>IF('質指数（労働）'!J578&gt;0,LN('質指数（労働）'!J578),0)</f>
        <v>0.20532157333031809</v>
      </c>
    </row>
    <row r="579" spans="1:10" x14ac:dyDescent="0.15">
      <c r="A579" s="1">
        <v>26</v>
      </c>
      <c r="B579" s="1" t="s">
        <v>348</v>
      </c>
      <c r="C579" s="1">
        <v>1</v>
      </c>
      <c r="D579" s="1" t="s">
        <v>8</v>
      </c>
      <c r="E579" s="6">
        <f>IF('質指数（労働）'!E579&gt;0,LN('質指数（労働）'!E579),0)</f>
        <v>-0.63821740392636328</v>
      </c>
      <c r="F579" s="6">
        <f>IF('質指数（労働）'!F579&gt;0,LN('質指数（労働）'!F579),0)</f>
        <v>-0.60317943058118539</v>
      </c>
      <c r="G579" s="6">
        <f>IF('質指数（労働）'!G579&gt;0,LN('質指数（労働）'!G579),0)</f>
        <v>-0.54546651396752155</v>
      </c>
      <c r="H579" s="6">
        <f>IF('質指数（労働）'!H579&gt;0,LN('質指数（労働）'!H579),0)</f>
        <v>-0.44285082284057331</v>
      </c>
      <c r="I579" s="6">
        <f>IF('質指数（労働）'!I579&gt;0,LN('質指数（労働）'!I579),0)</f>
        <v>-0.32363694392744818</v>
      </c>
      <c r="J579" s="6">
        <f>IF('質指数（労働）'!J579&gt;0,LN('質指数（労働）'!J579),0)</f>
        <v>-0.28765607376627234</v>
      </c>
    </row>
    <row r="580" spans="1:10" x14ac:dyDescent="0.15">
      <c r="A580" s="1">
        <v>26</v>
      </c>
      <c r="B580" s="1" t="s">
        <v>348</v>
      </c>
      <c r="C580" s="1">
        <v>2</v>
      </c>
      <c r="D580" s="1" t="s">
        <v>9</v>
      </c>
      <c r="E580" s="6">
        <f>IF('質指数（労働）'!E580&gt;0,LN('質指数（労働）'!E580),0)</f>
        <v>0.96588162145448286</v>
      </c>
      <c r="F580" s="6">
        <f>IF('質指数（労働）'!F580&gt;0,LN('質指数（労働）'!F580),0)</f>
        <v>0.79945321925212798</v>
      </c>
      <c r="G580" s="6">
        <f>IF('質指数（労働）'!G580&gt;0,LN('質指数（労働）'!G580),0)</f>
        <v>0.55366605813774994</v>
      </c>
      <c r="H580" s="6">
        <f>IF('質指数（労働）'!H580&gt;0,LN('質指数（労働）'!H580),0)</f>
        <v>0.65028667491365422</v>
      </c>
      <c r="I580" s="6">
        <f>IF('質指数（労働）'!I580&gt;0,LN('質指数（労働）'!I580),0)</f>
        <v>0.35658481429088662</v>
      </c>
      <c r="J580" s="6">
        <f>IF('質指数（労働）'!J580&gt;0,LN('質指数（労働）'!J580),0)</f>
        <v>0.29822620788008608</v>
      </c>
    </row>
    <row r="581" spans="1:10" x14ac:dyDescent="0.15">
      <c r="A581" s="1">
        <v>26</v>
      </c>
      <c r="B581" s="1" t="s">
        <v>349</v>
      </c>
      <c r="C581" s="1">
        <v>3</v>
      </c>
      <c r="D581" s="1" t="s">
        <v>16</v>
      </c>
      <c r="E581" s="6">
        <f>IF('質指数（労働）'!E581&gt;0,LN('質指数（労働）'!E581),0)</f>
        <v>-0.16315136157191734</v>
      </c>
      <c r="F581" s="6">
        <f>IF('質指数（労働）'!F581&gt;0,LN('質指数（労働）'!F581),0)</f>
        <v>-0.14316667223440849</v>
      </c>
      <c r="G581" s="6">
        <f>IF('質指数（労働）'!G581&gt;0,LN('質指数（労働）'!G581),0)</f>
        <v>-0.13570631003438124</v>
      </c>
      <c r="H581" s="6">
        <f>IF('質指数（労働）'!H581&gt;0,LN('質指数（労働）'!H581),0)</f>
        <v>-0.11887890845433109</v>
      </c>
      <c r="I581" s="6">
        <f>IF('質指数（労働）'!I581&gt;0,LN('質指数（労働）'!I581),0)</f>
        <v>-0.12586259649986709</v>
      </c>
      <c r="J581" s="6">
        <f>IF('質指数（労働）'!J581&gt;0,LN('質指数（労働）'!J581),0)</f>
        <v>-0.12473256760724334</v>
      </c>
    </row>
    <row r="582" spans="1:10" x14ac:dyDescent="0.15">
      <c r="A582" s="1">
        <v>26</v>
      </c>
      <c r="B582" s="1" t="s">
        <v>350</v>
      </c>
      <c r="C582" s="1">
        <v>4</v>
      </c>
      <c r="D582" s="1" t="s">
        <v>17</v>
      </c>
      <c r="E582" s="6">
        <f>IF('質指数（労働）'!E582&gt;0,LN('質指数（労働）'!E582),0)</f>
        <v>-0.25420558538050847</v>
      </c>
      <c r="F582" s="6">
        <f>IF('質指数（労働）'!F582&gt;0,LN('質指数（労働）'!F582),0)</f>
        <v>-0.26162428126078885</v>
      </c>
      <c r="G582" s="6">
        <f>IF('質指数（労働）'!G582&gt;0,LN('質指数（労働）'!G582),0)</f>
        <v>-0.26324620510130847</v>
      </c>
      <c r="H582" s="6">
        <f>IF('質指数（労働）'!H582&gt;0,LN('質指数（労働）'!H582),0)</f>
        <v>-0.23329915030322479</v>
      </c>
      <c r="I582" s="6">
        <f>IF('質指数（労働）'!I582&gt;0,LN('質指数（労働）'!I582),0)</f>
        <v>-0.21542510693042718</v>
      </c>
      <c r="J582" s="6">
        <f>IF('質指数（労働）'!J582&gt;0,LN('質指数（労働）'!J582),0)</f>
        <v>-0.19947140106014769</v>
      </c>
    </row>
    <row r="583" spans="1:10" x14ac:dyDescent="0.15">
      <c r="A583" s="1">
        <v>26</v>
      </c>
      <c r="B583" s="1" t="s">
        <v>351</v>
      </c>
      <c r="C583" s="1">
        <v>5</v>
      </c>
      <c r="D583" s="1" t="s">
        <v>18</v>
      </c>
      <c r="E583" s="6">
        <f>IF('質指数（労働）'!E583&gt;0,LN('質指数（労働）'!E583),0)</f>
        <v>-7.5966339327475332E-2</v>
      </c>
      <c r="F583" s="6">
        <f>IF('質指数（労働）'!F583&gt;0,LN('質指数（労働）'!F583),0)</f>
        <v>-2.7365898603231135E-2</v>
      </c>
      <c r="G583" s="6">
        <f>IF('質指数（労働）'!G583&gt;0,LN('質指数（労働）'!G583),0)</f>
        <v>-1.9999672763677416E-2</v>
      </c>
      <c r="H583" s="6">
        <f>IF('質指数（労働）'!H583&gt;0,LN('質指数（労働）'!H583),0)</f>
        <v>-9.9899198477012303E-3</v>
      </c>
      <c r="I583" s="6">
        <f>IF('質指数（労働）'!I583&gt;0,LN('質指数（労働）'!I583),0)</f>
        <v>-1.8913552060944236E-2</v>
      </c>
      <c r="J583" s="6">
        <f>IF('質指数（労働）'!J583&gt;0,LN('質指数（労働）'!J583),0)</f>
        <v>-1.6416849825926991E-2</v>
      </c>
    </row>
    <row r="584" spans="1:10" x14ac:dyDescent="0.15">
      <c r="A584" s="1">
        <v>26</v>
      </c>
      <c r="B584" s="1" t="s">
        <v>349</v>
      </c>
      <c r="C584" s="1">
        <v>6</v>
      </c>
      <c r="D584" s="1" t="s">
        <v>2</v>
      </c>
      <c r="E584" s="6">
        <f>IF('質指数（労働）'!E584&gt;0,LN('質指数（労働）'!E584),0)</f>
        <v>1.5439017573317065E-2</v>
      </c>
      <c r="F584" s="6">
        <f>IF('質指数（労働）'!F584&gt;0,LN('質指数（労働）'!F584),0)</f>
        <v>9.2505047704236606E-2</v>
      </c>
      <c r="G584" s="6">
        <f>IF('質指数（労働）'!G584&gt;0,LN('質指数（労働）'!G584),0)</f>
        <v>0.10082271904180994</v>
      </c>
      <c r="H584" s="6">
        <f>IF('質指数（労働）'!H584&gt;0,LN('質指数（労働）'!H584),0)</f>
        <v>0.10785320009812904</v>
      </c>
      <c r="I584" s="6">
        <f>IF('質指数（労働）'!I584&gt;0,LN('質指数（労働）'!I584),0)</f>
        <v>9.0930735808269547E-2</v>
      </c>
      <c r="J584" s="6">
        <f>IF('質指数（労働）'!J584&gt;0,LN('質指数（労働）'!J584),0)</f>
        <v>8.9243917143271151E-2</v>
      </c>
    </row>
    <row r="585" spans="1:10" x14ac:dyDescent="0.15">
      <c r="A585" s="1">
        <v>26</v>
      </c>
      <c r="B585" s="1" t="s">
        <v>350</v>
      </c>
      <c r="C585" s="1">
        <v>7</v>
      </c>
      <c r="D585" s="1" t="s">
        <v>19</v>
      </c>
      <c r="E585" s="6">
        <f>IF('質指数（労働）'!E585&gt;0,LN('質指数（労働）'!E585),0)</f>
        <v>7.773328325244272E-2</v>
      </c>
      <c r="F585" s="6">
        <f>IF('質指数（労働）'!F585&gt;0,LN('質指数（労働）'!F585),0)</f>
        <v>0.11668516833029566</v>
      </c>
      <c r="G585" s="6">
        <f>IF('質指数（労働）'!G585&gt;0,LN('質指数（労働）'!G585),0)</f>
        <v>0.26866799371093864</v>
      </c>
      <c r="H585" s="6">
        <f>IF('質指数（労働）'!H585&gt;0,LN('質指数（労働）'!H585),0)</f>
        <v>0.13664889662198951</v>
      </c>
      <c r="I585" s="6">
        <f>IF('質指数（労働）'!I585&gt;0,LN('質指数（労働）'!I585),0)</f>
        <v>0.13714210441396302</v>
      </c>
      <c r="J585" s="6">
        <f>IF('質指数（労働）'!J585&gt;0,LN('質指数（労働）'!J585),0)</f>
        <v>0.15824055091616446</v>
      </c>
    </row>
    <row r="586" spans="1:10" x14ac:dyDescent="0.15">
      <c r="A586" s="1">
        <v>26</v>
      </c>
      <c r="B586" s="1" t="s">
        <v>349</v>
      </c>
      <c r="C586" s="1">
        <v>8</v>
      </c>
      <c r="D586" s="1" t="s">
        <v>20</v>
      </c>
      <c r="E586" s="6">
        <f>IF('質指数（労働）'!E586&gt;0,LN('質指数（労働）'!E586),0)</f>
        <v>-8.4539159913799261E-2</v>
      </c>
      <c r="F586" s="6">
        <f>IF('質指数（労働）'!F586&gt;0,LN('質指数（労働）'!F586),0)</f>
        <v>-4.325378223153975E-2</v>
      </c>
      <c r="G586" s="6">
        <f>IF('質指数（労働）'!G586&gt;0,LN('質指数（労働）'!G586),0)</f>
        <v>-2.5852081178347121E-2</v>
      </c>
      <c r="H586" s="6">
        <f>IF('質指数（労働）'!H586&gt;0,LN('質指数（労働）'!H586),0)</f>
        <v>-2.982713100343033E-3</v>
      </c>
      <c r="I586" s="6">
        <f>IF('質指数（労働）'!I586&gt;0,LN('質指数（労働）'!I586),0)</f>
        <v>-2.3583392544401768E-2</v>
      </c>
      <c r="J586" s="6">
        <f>IF('質指数（労働）'!J586&gt;0,LN('質指数（労働）'!J586),0)</f>
        <v>-1.8577374885890573E-2</v>
      </c>
    </row>
    <row r="587" spans="1:10" x14ac:dyDescent="0.15">
      <c r="A587" s="1">
        <v>26</v>
      </c>
      <c r="B587" s="1" t="s">
        <v>350</v>
      </c>
      <c r="C587" s="1">
        <v>9</v>
      </c>
      <c r="D587" s="1" t="s">
        <v>21</v>
      </c>
      <c r="E587" s="6">
        <f>IF('質指数（労働）'!E587&gt;0,LN('質指数（労働）'!E587),0)</f>
        <v>-1.9712216003330261E-2</v>
      </c>
      <c r="F587" s="6">
        <f>IF('質指数（労働）'!F587&gt;0,LN('質指数（労働）'!F587),0)</f>
        <v>4.0643185192548129E-2</v>
      </c>
      <c r="G587" s="6">
        <f>IF('質指数（労働）'!G587&gt;0,LN('質指数（労働）'!G587),0)</f>
        <v>5.6861250480566887E-2</v>
      </c>
      <c r="H587" s="6">
        <f>IF('質指数（労働）'!H587&gt;0,LN('質指数（労働）'!H587),0)</f>
        <v>4.3763138792655164E-2</v>
      </c>
      <c r="I587" s="6">
        <f>IF('質指数（労働）'!I587&gt;0,LN('質指数（労働）'!I587),0)</f>
        <v>9.7268425153762463E-4</v>
      </c>
      <c r="J587" s="6">
        <f>IF('質指数（労働）'!J587&gt;0,LN('質指数（労働）'!J587),0)</f>
        <v>-1.3110322768372694E-3</v>
      </c>
    </row>
    <row r="588" spans="1:10" x14ac:dyDescent="0.15">
      <c r="A588" s="1">
        <v>26</v>
      </c>
      <c r="B588" s="1" t="s">
        <v>350</v>
      </c>
      <c r="C588" s="1">
        <v>10</v>
      </c>
      <c r="D588" s="1" t="s">
        <v>22</v>
      </c>
      <c r="E588" s="6">
        <f>IF('質指数（労働）'!E588&gt;0,LN('質指数（労働）'!E588),0)</f>
        <v>-5.1726555182269977E-2</v>
      </c>
      <c r="F588" s="6">
        <f>IF('質指数（労働）'!F588&gt;0,LN('質指数（労働）'!F588),0)</f>
        <v>-4.277298920790943E-2</v>
      </c>
      <c r="G588" s="6">
        <f>IF('質指数（労働）'!G588&gt;0,LN('質指数（労働）'!G588),0)</f>
        <v>-2.2449652641971986E-2</v>
      </c>
      <c r="H588" s="6">
        <f>IF('質指数（労働）'!H588&gt;0,LN('質指数（労働）'!H588),0)</f>
        <v>-1.4365722339408336E-2</v>
      </c>
      <c r="I588" s="6">
        <f>IF('質指数（労働）'!I588&gt;0,LN('質指数（労働）'!I588),0)</f>
        <v>-2.1647041671073387E-2</v>
      </c>
      <c r="J588" s="6">
        <f>IF('質指数（労働）'!J588&gt;0,LN('質指数（労働）'!J588),0)</f>
        <v>-1.7403759496203611E-2</v>
      </c>
    </row>
    <row r="589" spans="1:10" x14ac:dyDescent="0.15">
      <c r="A589" s="1">
        <v>26</v>
      </c>
      <c r="B589" s="1" t="s">
        <v>349</v>
      </c>
      <c r="C589" s="1">
        <v>11</v>
      </c>
      <c r="D589" s="1" t="s">
        <v>23</v>
      </c>
      <c r="E589" s="6">
        <f>IF('質指数（労働）'!E589&gt;0,LN('質指数（労働）'!E589),0)</f>
        <v>-1.3543117313638437E-2</v>
      </c>
      <c r="F589" s="6">
        <f>IF('質指数（労働）'!F589&gt;0,LN('質指数（労働）'!F589),0)</f>
        <v>4.2414983950674764E-2</v>
      </c>
      <c r="G589" s="6">
        <f>IF('質指数（労働）'!G589&gt;0,LN('質指数（労働）'!G589),0)</f>
        <v>4.2542352572581196E-2</v>
      </c>
      <c r="H589" s="6">
        <f>IF('質指数（労働）'!H589&gt;0,LN('質指数（労働）'!H589),0)</f>
        <v>5.1912831605218965E-2</v>
      </c>
      <c r="I589" s="6">
        <f>IF('質指数（労働）'!I589&gt;0,LN('質指数（労働）'!I589),0)</f>
        <v>4.6316658485888562E-2</v>
      </c>
      <c r="J589" s="6">
        <f>IF('質指数（労働）'!J589&gt;0,LN('質指数（労働）'!J589),0)</f>
        <v>5.3882143941251792E-2</v>
      </c>
    </row>
    <row r="590" spans="1:10" x14ac:dyDescent="0.15">
      <c r="A590" s="1">
        <v>26</v>
      </c>
      <c r="B590" s="1" t="s">
        <v>350</v>
      </c>
      <c r="C590" s="1">
        <v>12</v>
      </c>
      <c r="D590" s="1" t="s">
        <v>24</v>
      </c>
      <c r="E590" s="6">
        <f>IF('質指数（労働）'!E590&gt;0,LN('質指数（労働）'!E590),0)</f>
        <v>-0.15049354654870734</v>
      </c>
      <c r="F590" s="6">
        <f>IF('質指数（労働）'!F590&gt;0,LN('質指数（労働）'!F590),0)</f>
        <v>-7.840543135363133E-2</v>
      </c>
      <c r="G590" s="6">
        <f>IF('質指数（労働）'!G590&gt;0,LN('質指数（労働）'!G590),0)</f>
        <v>-8.9753126689495033E-2</v>
      </c>
      <c r="H590" s="6">
        <f>IF('質指数（労働）'!H590&gt;0,LN('質指数（労働）'!H590),0)</f>
        <v>-5.6224227078644912E-3</v>
      </c>
      <c r="I590" s="6">
        <f>IF('質指数（労働）'!I590&gt;0,LN('質指数（労働）'!I590),0)</f>
        <v>4.0378314313223765E-2</v>
      </c>
      <c r="J590" s="6">
        <f>IF('質指数（労働）'!J590&gt;0,LN('質指数（労働）'!J590),0)</f>
        <v>5.0106078909544487E-2</v>
      </c>
    </row>
    <row r="591" spans="1:10" x14ac:dyDescent="0.15">
      <c r="A591" s="1">
        <v>26</v>
      </c>
      <c r="B591" s="1" t="s">
        <v>350</v>
      </c>
      <c r="C591" s="1">
        <v>13</v>
      </c>
      <c r="D591" s="1" t="s">
        <v>25</v>
      </c>
      <c r="E591" s="6">
        <f>IF('質指数（労働）'!E591&gt;0,LN('質指数（労働）'!E591),0)</f>
        <v>-3.3016684922195796E-2</v>
      </c>
      <c r="F591" s="6">
        <f>IF('質指数（労働）'!F591&gt;0,LN('質指数（労働）'!F591),0)</f>
        <v>8.3727229324827128E-4</v>
      </c>
      <c r="G591" s="6">
        <f>IF('質指数（労働）'!G591&gt;0,LN('質指数（労働）'!G591),0)</f>
        <v>1.8837776119541948E-4</v>
      </c>
      <c r="H591" s="6">
        <f>IF('質指数（労働）'!H591&gt;0,LN('質指数（労働）'!H591),0)</f>
        <v>2.9596007863600875E-2</v>
      </c>
      <c r="I591" s="6">
        <f>IF('質指数（労働）'!I591&gt;0,LN('質指数（労働）'!I591),0)</f>
        <v>1.330200068956711E-2</v>
      </c>
      <c r="J591" s="6">
        <f>IF('質指数（労働）'!J591&gt;0,LN('質指数（労働）'!J591),0)</f>
        <v>1.7491882526644301E-2</v>
      </c>
    </row>
    <row r="592" spans="1:10" x14ac:dyDescent="0.15">
      <c r="A592" s="1">
        <v>26</v>
      </c>
      <c r="B592" s="1" t="s">
        <v>350</v>
      </c>
      <c r="C592" s="1">
        <v>14</v>
      </c>
      <c r="D592" s="1" t="s">
        <v>26</v>
      </c>
      <c r="E592" s="6">
        <f>IF('質指数（労働）'!E592&gt;0,LN('質指数（労働）'!E592),0)</f>
        <v>-7.1709362443280023E-2</v>
      </c>
      <c r="F592" s="6">
        <f>IF('質指数（労働）'!F592&gt;0,LN('質指数（労働）'!F592),0)</f>
        <v>-6.1126077834252029E-2</v>
      </c>
      <c r="G592" s="6">
        <f>IF('質指数（労働）'!G592&gt;0,LN('質指数（労働）'!G592),0)</f>
        <v>-5.5229935957752212E-2</v>
      </c>
      <c r="H592" s="6">
        <f>IF('質指数（労働）'!H592&gt;0,LN('質指数（労働）'!H592),0)</f>
        <v>7.3351964410294061E-3</v>
      </c>
      <c r="I592" s="6">
        <f>IF('質指数（労働）'!I592&gt;0,LN('質指数（労働）'!I592),0)</f>
        <v>3.4479029767905879E-2</v>
      </c>
      <c r="J592" s="6">
        <f>IF('質指数（労働）'!J592&gt;0,LN('質指数（労働）'!J592),0)</f>
        <v>3.9082975794340134E-2</v>
      </c>
    </row>
    <row r="593" spans="1:10" x14ac:dyDescent="0.15">
      <c r="A593" s="1">
        <v>26</v>
      </c>
      <c r="B593" s="1" t="s">
        <v>350</v>
      </c>
      <c r="C593" s="1">
        <v>15</v>
      </c>
      <c r="D593" s="1" t="s">
        <v>27</v>
      </c>
      <c r="E593" s="6">
        <f>IF('質指数（労働）'!E593&gt;0,LN('質指数（労働）'!E593),0)</f>
        <v>-0.11604695588296751</v>
      </c>
      <c r="F593" s="6">
        <f>IF('質指数（労働）'!F593&gt;0,LN('質指数（労働）'!F593),0)</f>
        <v>-8.4749449748982242E-2</v>
      </c>
      <c r="G593" s="6">
        <f>IF('質指数（労働）'!G593&gt;0,LN('質指数（労働）'!G593),0)</f>
        <v>-6.4632765612402762E-2</v>
      </c>
      <c r="H593" s="6">
        <f>IF('質指数（労働）'!H593&gt;0,LN('質指数（労働）'!H593),0)</f>
        <v>-3.5493900576833361E-2</v>
      </c>
      <c r="I593" s="6">
        <f>IF('質指数（労働）'!I593&gt;0,LN('質指数（労働）'!I593),0)</f>
        <v>-2.7481941411605419E-2</v>
      </c>
      <c r="J593" s="6">
        <f>IF('質指数（労働）'!J593&gt;0,LN('質指数（労働）'!J593),0)</f>
        <v>-1.9372421774144614E-2</v>
      </c>
    </row>
    <row r="594" spans="1:10" x14ac:dyDescent="0.15">
      <c r="A594" s="1">
        <v>26</v>
      </c>
      <c r="B594" s="1" t="s">
        <v>352</v>
      </c>
      <c r="C594" s="1">
        <v>16</v>
      </c>
      <c r="D594" s="1" t="s">
        <v>10</v>
      </c>
      <c r="E594" s="6">
        <f>IF('質指数（労働）'!E594&gt;0,LN('質指数（労働）'!E594),0)</f>
        <v>-6.5045425940341864E-2</v>
      </c>
      <c r="F594" s="6">
        <f>IF('質指数（労働）'!F594&gt;0,LN('質指数（労働）'!F594),0)</f>
        <v>-4.4342950267501707E-2</v>
      </c>
      <c r="G594" s="6">
        <f>IF('質指数（労働）'!G594&gt;0,LN('質指数（労働）'!G594),0)</f>
        <v>-4.5114105120067166E-2</v>
      </c>
      <c r="H594" s="6">
        <f>IF('質指数（労働）'!H594&gt;0,LN('質指数（労働）'!H594),0)</f>
        <v>-4.0600092026962728E-2</v>
      </c>
      <c r="I594" s="6">
        <f>IF('質指数（労働）'!I594&gt;0,LN('質指数（労働）'!I594),0)</f>
        <v>-1.0967704279464472E-2</v>
      </c>
      <c r="J594" s="6">
        <f>IF('質指数（労働）'!J594&gt;0,LN('質指数（労働）'!J594),0)</f>
        <v>2.9943087031218825E-5</v>
      </c>
    </row>
    <row r="595" spans="1:10" x14ac:dyDescent="0.15">
      <c r="A595" s="1">
        <v>26</v>
      </c>
      <c r="B595" s="1" t="s">
        <v>352</v>
      </c>
      <c r="C595" s="1">
        <v>17</v>
      </c>
      <c r="D595" s="1" t="s">
        <v>11</v>
      </c>
      <c r="E595" s="6">
        <f>IF('質指数（労働）'!E595&gt;0,LN('質指数（労働）'!E595),0)</f>
        <v>0.15300514550278577</v>
      </c>
      <c r="F595" s="6">
        <f>IF('質指数（労働）'!F595&gt;0,LN('質指数（労働）'!F595),0)</f>
        <v>6.4873781075558398E-2</v>
      </c>
      <c r="G595" s="6">
        <f>IF('質指数（労働）'!G595&gt;0,LN('質指数（労働）'!G595),0)</f>
        <v>7.0896853879619165E-2</v>
      </c>
      <c r="H595" s="6">
        <f>IF('質指数（労働）'!H595&gt;0,LN('質指数（労働）'!H595),0)</f>
        <v>0.11780106448813867</v>
      </c>
      <c r="I595" s="6">
        <f>IF('質指数（労働）'!I595&gt;0,LN('質指数（労働）'!I595),0)</f>
        <v>8.3521968387322079E-2</v>
      </c>
      <c r="J595" s="6">
        <f>IF('質指数（労働）'!J595&gt;0,LN('質指数（労働）'!J595),0)</f>
        <v>5.858148631543552E-2</v>
      </c>
    </row>
    <row r="596" spans="1:10" x14ac:dyDescent="0.15">
      <c r="A596" s="1">
        <v>26</v>
      </c>
      <c r="B596" s="1" t="s">
        <v>352</v>
      </c>
      <c r="C596" s="1">
        <v>18</v>
      </c>
      <c r="D596" s="1" t="s">
        <v>12</v>
      </c>
      <c r="E596" s="6">
        <f>IF('質指数（労働）'!E596&gt;0,LN('質指数（労働）'!E596),0)</f>
        <v>-0.14908287698805178</v>
      </c>
      <c r="F596" s="6">
        <f>IF('質指数（労働）'!F596&gt;0,LN('質指数（労働）'!F596),0)</f>
        <v>-0.14289932121496379</v>
      </c>
      <c r="G596" s="6">
        <f>IF('質指数（労働）'!G596&gt;0,LN('質指数（労働）'!G596),0)</f>
        <v>-0.14069675896838052</v>
      </c>
      <c r="H596" s="6">
        <f>IF('質指数（労働）'!H596&gt;0,LN('質指数（労働）'!H596),0)</f>
        <v>-0.12899459606647193</v>
      </c>
      <c r="I596" s="6">
        <f>IF('質指数（労働）'!I596&gt;0,LN('質指数（労働）'!I596),0)</f>
        <v>-0.13504403468581866</v>
      </c>
      <c r="J596" s="6">
        <f>IF('質指数（労働）'!J596&gt;0,LN('質指数（労働）'!J596),0)</f>
        <v>-0.11515434341549506</v>
      </c>
    </row>
    <row r="597" spans="1:10" x14ac:dyDescent="0.15">
      <c r="A597" s="1">
        <v>26</v>
      </c>
      <c r="B597" s="1" t="s">
        <v>348</v>
      </c>
      <c r="C597" s="1">
        <v>19</v>
      </c>
      <c r="D597" s="1" t="s">
        <v>13</v>
      </c>
      <c r="E597" s="6">
        <f>IF('質指数（労働）'!E597&gt;0,LN('質指数（労働）'!E597),0)</f>
        <v>-0.1199287093509188</v>
      </c>
      <c r="F597" s="6">
        <f>IF('質指数（労働）'!F597&gt;0,LN('質指数（労働）'!F597),0)</f>
        <v>-8.1002373185887433E-2</v>
      </c>
      <c r="G597" s="6">
        <f>IF('質指数（労働）'!G597&gt;0,LN('質指数（労働）'!G597),0)</f>
        <v>-3.7519881755886365E-2</v>
      </c>
      <c r="H597" s="6">
        <f>IF('質指数（労働）'!H597&gt;0,LN('質指数（労働）'!H597),0)</f>
        <v>1.5465519974673336E-2</v>
      </c>
      <c r="I597" s="6">
        <f>IF('質指数（労働）'!I597&gt;0,LN('質指数（労働）'!I597),0)</f>
        <v>-2.4915061179710169E-2</v>
      </c>
      <c r="J597" s="6">
        <f>IF('質指数（労働）'!J597&gt;0,LN('質指数（労働）'!J597),0)</f>
        <v>-4.3921537454777095E-2</v>
      </c>
    </row>
    <row r="598" spans="1:10" x14ac:dyDescent="0.15">
      <c r="A598" s="1">
        <v>26</v>
      </c>
      <c r="B598" s="1" t="s">
        <v>348</v>
      </c>
      <c r="C598" s="1">
        <v>20</v>
      </c>
      <c r="D598" s="1" t="s">
        <v>14</v>
      </c>
      <c r="E598" s="6">
        <f>IF('質指数（労働）'!E598&gt;0,LN('質指数（労働）'!E598),0)</f>
        <v>-0.11997497072225988</v>
      </c>
      <c r="F598" s="6">
        <f>IF('質指数（労働）'!F598&gt;0,LN('質指数（労働）'!F598),0)</f>
        <v>-3.2773171452802771E-2</v>
      </c>
      <c r="G598" s="6">
        <f>IF('質指数（労働）'!G598&gt;0,LN('質指数（労働）'!G598),0)</f>
        <v>-5.7165162558547478E-2</v>
      </c>
      <c r="H598" s="6">
        <f>IF('質指数（労働）'!H598&gt;0,LN('質指数（労働）'!H598),0)</f>
        <v>-5.2230003999287823E-2</v>
      </c>
      <c r="I598" s="6">
        <f>IF('質指数（労働）'!I598&gt;0,LN('質指数（労働）'!I598),0)</f>
        <v>-4.3591654999294405E-2</v>
      </c>
      <c r="J598" s="6">
        <f>IF('質指数（労働）'!J598&gt;0,LN('質指数（労働）'!J598),0)</f>
        <v>-3.0118507053342864E-2</v>
      </c>
    </row>
    <row r="599" spans="1:10" x14ac:dyDescent="0.15">
      <c r="A599" s="1">
        <v>26</v>
      </c>
      <c r="B599" s="1" t="s">
        <v>353</v>
      </c>
      <c r="C599" s="1">
        <v>21</v>
      </c>
      <c r="D599" s="1" t="s">
        <v>15</v>
      </c>
      <c r="E599" s="6">
        <f>IF('質指数（労働）'!E599&gt;0,LN('質指数（労働）'!E599),0)</f>
        <v>3.3405833077663261E-2</v>
      </c>
      <c r="F599" s="6">
        <f>IF('質指数（労働）'!F599&gt;0,LN('質指数（労働）'!F599),0)</f>
        <v>4.9622906993460836E-2</v>
      </c>
      <c r="G599" s="6">
        <f>IF('質指数（労働）'!G599&gt;0,LN('質指数（労働）'!G599),0)</f>
        <v>3.5486943075767205E-2</v>
      </c>
      <c r="H599" s="6">
        <f>IF('質指数（労働）'!H599&gt;0,LN('質指数（労働）'!H599),0)</f>
        <v>4.9824599670633555E-3</v>
      </c>
      <c r="I599" s="6">
        <f>IF('質指数（労働）'!I599&gt;0,LN('質指数（労働）'!I599),0)</f>
        <v>-2.132774187431824E-2</v>
      </c>
      <c r="J599" s="6">
        <f>IF('質指数（労働）'!J599&gt;0,LN('質指数（労働）'!J599),0)</f>
        <v>-3.3402710090994048E-2</v>
      </c>
    </row>
    <row r="600" spans="1:10" x14ac:dyDescent="0.15">
      <c r="A600" s="1">
        <v>26</v>
      </c>
      <c r="B600" s="1" t="s">
        <v>244</v>
      </c>
      <c r="C600" s="1">
        <v>22</v>
      </c>
      <c r="D600" s="1" t="s">
        <v>7</v>
      </c>
      <c r="E600" s="6">
        <f>IF('質指数（労働）'!E600&gt;0,LN('質指数（労働）'!E600),0)</f>
        <v>-4.6326341978650425E-2</v>
      </c>
      <c r="F600" s="6">
        <f>IF('質指数（労働）'!F600&gt;0,LN('質指数（労働）'!F600),0)</f>
        <v>-7.8234714399885968E-2</v>
      </c>
      <c r="G600" s="6">
        <f>IF('質指数（労働）'!G600&gt;0,LN('質指数（労働）'!G600),0)</f>
        <v>-6.2816169005832478E-2</v>
      </c>
      <c r="H600" s="6">
        <f>IF('質指数（労働）'!H600&gt;0,LN('質指数（労働）'!H600),0)</f>
        <v>-1.3853919844784084E-2</v>
      </c>
      <c r="I600" s="6">
        <f>IF('質指数（労働）'!I600&gt;0,LN('質指数（労働）'!I600),0)</f>
        <v>-4.5137972925074757E-3</v>
      </c>
      <c r="J600" s="6">
        <f>IF('質指数（労働）'!J600&gt;0,LN('質指数（労働）'!J600),0)</f>
        <v>6.668807100809253E-3</v>
      </c>
    </row>
    <row r="601" spans="1:10" x14ac:dyDescent="0.15">
      <c r="A601" s="1">
        <v>26</v>
      </c>
      <c r="B601" s="1" t="s">
        <v>244</v>
      </c>
      <c r="C601" s="1">
        <v>23</v>
      </c>
      <c r="D601" s="1" t="s">
        <v>28</v>
      </c>
      <c r="E601" s="6">
        <f>IF('質指数（労働）'!E601&gt;0,LN('質指数（労働）'!E601),0)</f>
        <v>0.23035596479991327</v>
      </c>
      <c r="F601" s="6">
        <f>IF('質指数（労働）'!F601&gt;0,LN('質指数（労働）'!F601),0)</f>
        <v>0.17765457520226044</v>
      </c>
      <c r="G601" s="6">
        <f>IF('質指数（労働）'!G601&gt;0,LN('質指数（労働）'!G601),0)</f>
        <v>0.18043569507016868</v>
      </c>
      <c r="H601" s="6">
        <f>IF('質指数（労働）'!H601&gt;0,LN('質指数（労働）'!H601),0)</f>
        <v>0.22458855429855454</v>
      </c>
      <c r="I601" s="6">
        <f>IF('質指数（労働）'!I601&gt;0,LN('質指数（労働）'!I601),0)</f>
        <v>0.22348741891658447</v>
      </c>
      <c r="J601" s="6">
        <f>IF('質指数（労働）'!J601&gt;0,LN('質指数（労働）'!J601),0)</f>
        <v>0.23628312253234698</v>
      </c>
    </row>
    <row r="602" spans="1:10" x14ac:dyDescent="0.15">
      <c r="A602" s="1">
        <v>27</v>
      </c>
      <c r="B602" s="1" t="s">
        <v>354</v>
      </c>
      <c r="C602" s="1">
        <v>1</v>
      </c>
      <c r="D602" s="1" t="s">
        <v>8</v>
      </c>
      <c r="E602" s="6">
        <f>IF('質指数（労働）'!E602&gt;0,LN('質指数（労働）'!E602),0)</f>
        <v>-0.58796268383415085</v>
      </c>
      <c r="F602" s="6">
        <f>IF('質指数（労働）'!F602&gt;0,LN('質指数（労働）'!F602),0)</f>
        <v>-0.43874917877738701</v>
      </c>
      <c r="G602" s="6">
        <f>IF('質指数（労働）'!G602&gt;0,LN('質指数（労働）'!G602),0)</f>
        <v>-0.39301256996742734</v>
      </c>
      <c r="H602" s="6">
        <f>IF('質指数（労働）'!H602&gt;0,LN('質指数（労働）'!H602),0)</f>
        <v>-0.285558711786571</v>
      </c>
      <c r="I602" s="6">
        <f>IF('質指数（労働）'!I602&gt;0,LN('質指数（労働）'!I602),0)</f>
        <v>-0.20388353672211518</v>
      </c>
      <c r="J602" s="6">
        <f>IF('質指数（労働）'!J602&gt;0,LN('質指数（労働）'!J602),0)</f>
        <v>-0.17739819228242534</v>
      </c>
    </row>
    <row r="603" spans="1:10" x14ac:dyDescent="0.15">
      <c r="A603" s="1">
        <v>27</v>
      </c>
      <c r="B603" s="1" t="s">
        <v>355</v>
      </c>
      <c r="C603" s="1">
        <v>2</v>
      </c>
      <c r="D603" s="1" t="s">
        <v>9</v>
      </c>
      <c r="E603" s="6">
        <f>IF('質指数（労働）'!E603&gt;0,LN('質指数（労働）'!E603),0)</f>
        <v>1.010275728538115</v>
      </c>
      <c r="F603" s="6">
        <f>IF('質指数（労働）'!F603&gt;0,LN('質指数（労働）'!F603),0)</f>
        <v>0.93314069834730762</v>
      </c>
      <c r="G603" s="6">
        <f>IF('質指数（労働）'!G603&gt;0,LN('質指数（労働）'!G603),0)</f>
        <v>0.32341504784183905</v>
      </c>
      <c r="H603" s="6">
        <f>IF('質指数（労働）'!H603&gt;0,LN('質指数（労働）'!H603),0)</f>
        <v>0.87207434948691276</v>
      </c>
      <c r="I603" s="6">
        <f>IF('質指数（労働）'!I603&gt;0,LN('質指数（労働）'!I603),0)</f>
        <v>0.39570937986875626</v>
      </c>
      <c r="J603" s="6">
        <f>IF('質指数（労働）'!J603&gt;0,LN('質指数（労働）'!J603),0)</f>
        <v>0.32710052702845266</v>
      </c>
    </row>
    <row r="604" spans="1:10" x14ac:dyDescent="0.15">
      <c r="A604" s="1">
        <v>27</v>
      </c>
      <c r="B604" s="1" t="s">
        <v>356</v>
      </c>
      <c r="C604" s="1">
        <v>3</v>
      </c>
      <c r="D604" s="1" t="s">
        <v>16</v>
      </c>
      <c r="E604" s="6">
        <f>IF('質指数（労働）'!E604&gt;0,LN('質指数（労働）'!E604),0)</f>
        <v>-0.1432105290245517</v>
      </c>
      <c r="F604" s="6">
        <f>IF('質指数（労働）'!F604&gt;0,LN('質指数（労働）'!F604),0)</f>
        <v>-0.12501870251865796</v>
      </c>
      <c r="G604" s="6">
        <f>IF('質指数（労働）'!G604&gt;0,LN('質指数（労働）'!G604),0)</f>
        <v>-0.12859707748793955</v>
      </c>
      <c r="H604" s="6">
        <f>IF('質指数（労働）'!H604&gt;0,LN('質指数（労働）'!H604),0)</f>
        <v>-0.11394409498804962</v>
      </c>
      <c r="I604" s="6">
        <f>IF('質指数（労働）'!I604&gt;0,LN('質指数（労働）'!I604),0)</f>
        <v>-0.12880597037647998</v>
      </c>
      <c r="J604" s="6">
        <f>IF('質指数（労働）'!J604&gt;0,LN('質指数（労働）'!J604),0)</f>
        <v>-0.1313272642939444</v>
      </c>
    </row>
    <row r="605" spans="1:10" x14ac:dyDescent="0.15">
      <c r="A605" s="1">
        <v>27</v>
      </c>
      <c r="B605" s="1" t="s">
        <v>357</v>
      </c>
      <c r="C605" s="1">
        <v>4</v>
      </c>
      <c r="D605" s="1" t="s">
        <v>17</v>
      </c>
      <c r="E605" s="6">
        <f>IF('質指数（労働）'!E605&gt;0,LN('質指数（労働）'!E605),0)</f>
        <v>-0.26433181095450053</v>
      </c>
      <c r="F605" s="6">
        <f>IF('質指数（労働）'!F605&gt;0,LN('質指数（労働）'!F605),0)</f>
        <v>-0.2553311823185227</v>
      </c>
      <c r="G605" s="6">
        <f>IF('質指数（労働）'!G605&gt;0,LN('質指数（労働）'!G605),0)</f>
        <v>-0.26225461520728055</v>
      </c>
      <c r="H605" s="6">
        <f>IF('質指数（労働）'!H605&gt;0,LN('質指数（労働）'!H605),0)</f>
        <v>-0.23285856816786341</v>
      </c>
      <c r="I605" s="6">
        <f>IF('質指数（労働）'!I605&gt;0,LN('質指数（労働）'!I605),0)</f>
        <v>-0.22341499093568076</v>
      </c>
      <c r="J605" s="6">
        <f>IF('質指数（労働）'!J605&gt;0,LN('質指数（労働）'!J605),0)</f>
        <v>-0.20814073227228255</v>
      </c>
    </row>
    <row r="606" spans="1:10" x14ac:dyDescent="0.15">
      <c r="A606" s="1">
        <v>27</v>
      </c>
      <c r="B606" s="1" t="s">
        <v>356</v>
      </c>
      <c r="C606" s="1">
        <v>5</v>
      </c>
      <c r="D606" s="1" t="s">
        <v>18</v>
      </c>
      <c r="E606" s="6">
        <f>IF('質指数（労働）'!E606&gt;0,LN('質指数（労働）'!E606),0)</f>
        <v>-5.6492447526278876E-2</v>
      </c>
      <c r="F606" s="6">
        <f>IF('質指数（労働）'!F606&gt;0,LN('質指数（労働）'!F606),0)</f>
        <v>-1.7723704556022906E-3</v>
      </c>
      <c r="G606" s="6">
        <f>IF('質指数（労働）'!G606&gt;0,LN('質指数（労働）'!G606),0)</f>
        <v>-7.3923636361283322E-3</v>
      </c>
      <c r="H606" s="6">
        <f>IF('質指数（労働）'!H606&gt;0,LN('質指数（労働）'!H606),0)</f>
        <v>-2.7105758028796233E-3</v>
      </c>
      <c r="I606" s="6">
        <f>IF('質指数（労働）'!I606&gt;0,LN('質指数（労働）'!I606),0)</f>
        <v>-1.7337430499938199E-2</v>
      </c>
      <c r="J606" s="6">
        <f>IF('質指数（労働）'!J606&gt;0,LN('質指数（労働）'!J606),0)</f>
        <v>-1.6856208768075E-2</v>
      </c>
    </row>
    <row r="607" spans="1:10" x14ac:dyDescent="0.15">
      <c r="A607" s="1">
        <v>27</v>
      </c>
      <c r="B607" s="1" t="s">
        <v>356</v>
      </c>
      <c r="C607" s="1">
        <v>6</v>
      </c>
      <c r="D607" s="1" t="s">
        <v>2</v>
      </c>
      <c r="E607" s="6">
        <f>IF('質指数（労働）'!E607&gt;0,LN('質指数（労働）'!E607),0)</f>
        <v>4.0978532381638462E-2</v>
      </c>
      <c r="F607" s="6">
        <f>IF('質指数（労働）'!F607&gt;0,LN('質指数（労働）'!F607),0)</f>
        <v>0.1153479010397658</v>
      </c>
      <c r="G607" s="6">
        <f>IF('質指数（労働）'!G607&gt;0,LN('質指数（労働）'!G607),0)</f>
        <v>0.11479474953673618</v>
      </c>
      <c r="H607" s="6">
        <f>IF('質指数（労働）'!H607&gt;0,LN('質指数（労働）'!H607),0)</f>
        <v>0.12566109888118662</v>
      </c>
      <c r="I607" s="6">
        <f>IF('質指数（労働）'!I607&gt;0,LN('質指数（労働）'!I607),0)</f>
        <v>9.6909192390214741E-2</v>
      </c>
      <c r="J607" s="6">
        <f>IF('質指数（労働）'!J607&gt;0,LN('質指数（労働）'!J607),0)</f>
        <v>9.3092776744988531E-2</v>
      </c>
    </row>
    <row r="608" spans="1:10" x14ac:dyDescent="0.15">
      <c r="A608" s="1">
        <v>27</v>
      </c>
      <c r="B608" s="1" t="s">
        <v>356</v>
      </c>
      <c r="C608" s="1">
        <v>7</v>
      </c>
      <c r="D608" s="1" t="s">
        <v>19</v>
      </c>
      <c r="E608" s="6">
        <f>IF('質指数（労働）'!E608&gt;0,LN('質指数（労働）'!E608),0)</f>
        <v>0.14183771107003731</v>
      </c>
      <c r="F608" s="6">
        <f>IF('質指数（労働）'!F608&gt;0,LN('質指数（労働）'!F608),0)</f>
        <v>0.15530266752904509</v>
      </c>
      <c r="G608" s="6">
        <f>IF('質指数（労働）'!G608&gt;0,LN('質指数（労働）'!G608),0)</f>
        <v>0.17860300345163274</v>
      </c>
      <c r="H608" s="6">
        <f>IF('質指数（労働）'!H608&gt;0,LN('質指数（労働）'!H608),0)</f>
        <v>0.19101589122141796</v>
      </c>
      <c r="I608" s="6">
        <f>IF('質指数（労働）'!I608&gt;0,LN('質指数（労働）'!I608),0)</f>
        <v>0.11808109620508889</v>
      </c>
      <c r="J608" s="6">
        <f>IF('質指数（労働）'!J608&gt;0,LN('質指数（労働）'!J608),0)</f>
        <v>9.9503473478884205E-2</v>
      </c>
    </row>
    <row r="609" spans="1:10" x14ac:dyDescent="0.15">
      <c r="A609" s="1">
        <v>27</v>
      </c>
      <c r="B609" s="1" t="s">
        <v>357</v>
      </c>
      <c r="C609" s="1">
        <v>8</v>
      </c>
      <c r="D609" s="1" t="s">
        <v>20</v>
      </c>
      <c r="E609" s="6">
        <f>IF('質指数（労働）'!E609&gt;0,LN('質指数（労働）'!E609),0)</f>
        <v>-6.8103054721341663E-2</v>
      </c>
      <c r="F609" s="6">
        <f>IF('質指数（労働）'!F609&gt;0,LN('質指数（労働）'!F609),0)</f>
        <v>-2.4841199110663244E-2</v>
      </c>
      <c r="G609" s="6">
        <f>IF('質指数（労働）'!G609&gt;0,LN('質指数（労働）'!G609),0)</f>
        <v>-1.3209746378332395E-2</v>
      </c>
      <c r="H609" s="6">
        <f>IF('質指数（労働）'!H609&gt;0,LN('質指数（労働）'!H609),0)</f>
        <v>5.6625173849361643E-3</v>
      </c>
      <c r="I609" s="6">
        <f>IF('質指数（労働）'!I609&gt;0,LN('質指数（労働）'!I609),0)</f>
        <v>-2.2895757291856677E-2</v>
      </c>
      <c r="J609" s="6">
        <f>IF('質指数（労働）'!J609&gt;0,LN('質指数（労働）'!J609),0)</f>
        <v>-1.9361277536487233E-2</v>
      </c>
    </row>
    <row r="610" spans="1:10" x14ac:dyDescent="0.15">
      <c r="A610" s="1">
        <v>27</v>
      </c>
      <c r="B610" s="1" t="s">
        <v>356</v>
      </c>
      <c r="C610" s="1">
        <v>9</v>
      </c>
      <c r="D610" s="1" t="s">
        <v>21</v>
      </c>
      <c r="E610" s="6">
        <f>IF('質指数（労働）'!E610&gt;0,LN('質指数（労働）'!E610),0)</f>
        <v>-1.7427546376581691E-3</v>
      </c>
      <c r="F610" s="6">
        <f>IF('質指数（労働）'!F610&gt;0,LN('質指数（労働）'!F610),0)</f>
        <v>6.1286121025986282E-2</v>
      </c>
      <c r="G610" s="6">
        <f>IF('質指数（労働）'!G610&gt;0,LN('質指数（労働）'!G610),0)</f>
        <v>7.0994084259001694E-2</v>
      </c>
      <c r="H610" s="6">
        <f>IF('質指数（労働）'!H610&gt;0,LN('質指数（労働）'!H610),0)</f>
        <v>5.8191353024364401E-2</v>
      </c>
      <c r="I610" s="6">
        <f>IF('質指数（労働）'!I610&gt;0,LN('質指数（労働）'!I610),0)</f>
        <v>6.2345009575082563E-3</v>
      </c>
      <c r="J610" s="6">
        <f>IF('質指数（労働）'!J610&gt;0,LN('質指数（労働）'!J610),0)</f>
        <v>1.6386993091570224E-3</v>
      </c>
    </row>
    <row r="611" spans="1:10" x14ac:dyDescent="0.15">
      <c r="A611" s="1">
        <v>27</v>
      </c>
      <c r="B611" s="1" t="s">
        <v>357</v>
      </c>
      <c r="C611" s="1">
        <v>10</v>
      </c>
      <c r="D611" s="1" t="s">
        <v>22</v>
      </c>
      <c r="E611" s="6">
        <f>IF('質指数（労働）'!E611&gt;0,LN('質指数（労働）'!E611),0)</f>
        <v>-4.0804731631077416E-2</v>
      </c>
      <c r="F611" s="6">
        <f>IF('質指数（労働）'!F611&gt;0,LN('質指数（労働）'!F611),0)</f>
        <v>-2.7385355522417727E-2</v>
      </c>
      <c r="G611" s="6">
        <f>IF('質指数（労働）'!G611&gt;0,LN('質指数（労働）'!G611),0)</f>
        <v>-1.3771624698160328E-2</v>
      </c>
      <c r="H611" s="6">
        <f>IF('質指数（労働）'!H611&gt;0,LN('質指数（労働）'!H611),0)</f>
        <v>-3.7133115817069144E-3</v>
      </c>
      <c r="I611" s="6">
        <f>IF('質指数（労働）'!I611&gt;0,LN('質指数（労働）'!I611),0)</f>
        <v>-2.4063519008451502E-2</v>
      </c>
      <c r="J611" s="6">
        <f>IF('質指数（労働）'!J611&gt;0,LN('質指数（労働）'!J611),0)</f>
        <v>-2.1403561354110544E-2</v>
      </c>
    </row>
    <row r="612" spans="1:10" x14ac:dyDescent="0.15">
      <c r="A612" s="1">
        <v>27</v>
      </c>
      <c r="B612" s="1" t="s">
        <v>356</v>
      </c>
      <c r="C612" s="1">
        <v>11</v>
      </c>
      <c r="D612" s="1" t="s">
        <v>23</v>
      </c>
      <c r="E612" s="6">
        <f>IF('質指数（労働）'!E612&gt;0,LN('質指数（労働）'!E612),0)</f>
        <v>1.5321458259629858E-4</v>
      </c>
      <c r="F612" s="6">
        <f>IF('質指数（労働）'!F612&gt;0,LN('質指数（労働）'!F612),0)</f>
        <v>6.0628650543387834E-2</v>
      </c>
      <c r="G612" s="6">
        <f>IF('質指数（労働）'!G612&gt;0,LN('質指数（労働）'!G612),0)</f>
        <v>5.6400579899161786E-2</v>
      </c>
      <c r="H612" s="6">
        <f>IF('質指数（労働）'!H612&gt;0,LN('質指数（労働）'!H612),0)</f>
        <v>6.777402966110288E-2</v>
      </c>
      <c r="I612" s="6">
        <f>IF('質指数（労働）'!I612&gt;0,LN('質指数（労働）'!I612),0)</f>
        <v>5.2289057244153184E-2</v>
      </c>
      <c r="J612" s="6">
        <f>IF('質指数（労働）'!J612&gt;0,LN('質指数（労働）'!J612),0)</f>
        <v>5.8541598313211325E-2</v>
      </c>
    </row>
    <row r="613" spans="1:10" x14ac:dyDescent="0.15">
      <c r="A613" s="1">
        <v>27</v>
      </c>
      <c r="B613" s="1" t="s">
        <v>358</v>
      </c>
      <c r="C613" s="1">
        <v>12</v>
      </c>
      <c r="D613" s="1" t="s">
        <v>24</v>
      </c>
      <c r="E613" s="6">
        <f>IF('質指数（労働）'!E613&gt;0,LN('質指数（労働）'!E613),0)</f>
        <v>-0.14291152742409299</v>
      </c>
      <c r="F613" s="6">
        <f>IF('質指数（労働）'!F613&gt;0,LN('質指数（労働）'!F613),0)</f>
        <v>-7.1543361452611087E-2</v>
      </c>
      <c r="G613" s="6">
        <f>IF('質指数（労働）'!G613&gt;0,LN('質指数（労働）'!G613),0)</f>
        <v>-8.4297519445181213E-2</v>
      </c>
      <c r="H613" s="6">
        <f>IF('質指数（労働）'!H613&gt;0,LN('質指数（労働）'!H613),0)</f>
        <v>9.4574481222998996E-3</v>
      </c>
      <c r="I613" s="6">
        <f>IF('質指数（労働）'!I613&gt;0,LN('質指数（労働）'!I613),0)</f>
        <v>4.5377322965812199E-2</v>
      </c>
      <c r="J613" s="6">
        <f>IF('質指数（労働）'!J613&gt;0,LN('質指数（労働）'!J613),0)</f>
        <v>5.4651157940814238E-2</v>
      </c>
    </row>
    <row r="614" spans="1:10" x14ac:dyDescent="0.15">
      <c r="A614" s="1">
        <v>27</v>
      </c>
      <c r="B614" s="1" t="s">
        <v>357</v>
      </c>
      <c r="C614" s="1">
        <v>13</v>
      </c>
      <c r="D614" s="1" t="s">
        <v>25</v>
      </c>
      <c r="E614" s="6">
        <f>IF('質指数（労働）'!E614&gt;0,LN('質指数（労働）'!E614),0)</f>
        <v>-1.6463303540246457E-2</v>
      </c>
      <c r="F614" s="6">
        <f>IF('質指数（労働）'!F614&gt;0,LN('質指数（労働）'!F614),0)</f>
        <v>1.8835103442841037E-2</v>
      </c>
      <c r="G614" s="6">
        <f>IF('質指数（労働）'!G614&gt;0,LN('質指数（労働）'!G614),0)</f>
        <v>1.0746231239865817E-2</v>
      </c>
      <c r="H614" s="6">
        <f>IF('質指数（労働）'!H614&gt;0,LN('質指数（労働）'!H614),0)</f>
        <v>4.4792940974559971E-2</v>
      </c>
      <c r="I614" s="6">
        <f>IF('質指数（労働）'!I614&gt;0,LN('質指数（労働）'!I614),0)</f>
        <v>2.11990054356955E-2</v>
      </c>
      <c r="J614" s="6">
        <f>IF('質指数（労働）'!J614&gt;0,LN('質指数（労働）'!J614),0)</f>
        <v>2.381471449396496E-2</v>
      </c>
    </row>
    <row r="615" spans="1:10" x14ac:dyDescent="0.15">
      <c r="A615" s="1">
        <v>27</v>
      </c>
      <c r="B615" s="1" t="s">
        <v>356</v>
      </c>
      <c r="C615" s="1">
        <v>14</v>
      </c>
      <c r="D615" s="1" t="s">
        <v>26</v>
      </c>
      <c r="E615" s="6">
        <f>IF('質指数（労働）'!E615&gt;0,LN('質指数（労働）'!E615),0)</f>
        <v>-5.6608428497107045E-2</v>
      </c>
      <c r="F615" s="6">
        <f>IF('質指数（労働）'!F615&gt;0,LN('質指数（労働）'!F615),0)</f>
        <v>-4.7212368405810397E-2</v>
      </c>
      <c r="G615" s="6">
        <f>IF('質指数（労働）'!G615&gt;0,LN('質指数（労働）'!G615),0)</f>
        <v>-4.3781898902583265E-2</v>
      </c>
      <c r="H615" s="6">
        <f>IF('質指数（労働）'!H615&gt;0,LN('質指数（労働）'!H615),0)</f>
        <v>2.3000553084855317E-2</v>
      </c>
      <c r="I615" s="6">
        <f>IF('質指数（労働）'!I615&gt;0,LN('質指数（労働）'!I615),0)</f>
        <v>4.187085721384403E-2</v>
      </c>
      <c r="J615" s="6">
        <f>IF('質指数（労働）'!J615&gt;0,LN('質指数（労働）'!J615),0)</f>
        <v>4.3403839020513237E-2</v>
      </c>
    </row>
    <row r="616" spans="1:10" x14ac:dyDescent="0.15">
      <c r="A616" s="1">
        <v>27</v>
      </c>
      <c r="B616" s="1" t="s">
        <v>356</v>
      </c>
      <c r="C616" s="1">
        <v>15</v>
      </c>
      <c r="D616" s="1" t="s">
        <v>27</v>
      </c>
      <c r="E616" s="6">
        <f>IF('質指数（労働）'!E616&gt;0,LN('質指数（労働）'!E616),0)</f>
        <v>-9.7608697588052379E-2</v>
      </c>
      <c r="F616" s="6">
        <f>IF('質指数（労働）'!F616&gt;0,LN('質指数（労働）'!F616),0)</f>
        <v>-6.3161621583739586E-2</v>
      </c>
      <c r="G616" s="6">
        <f>IF('質指数（労働）'!G616&gt;0,LN('質指数（労働）'!G616),0)</f>
        <v>-5.450061362951894E-2</v>
      </c>
      <c r="H616" s="6">
        <f>IF('質指数（労働）'!H616&gt;0,LN('質指数（労働）'!H616),0)</f>
        <v>-2.1905569296244976E-2</v>
      </c>
      <c r="I616" s="6">
        <f>IF('質指数（労働）'!I616&gt;0,LN('質指数（労働）'!I616),0)</f>
        <v>-2.7124540751458457E-2</v>
      </c>
      <c r="J616" s="6">
        <f>IF('質指数（労働）'!J616&gt;0,LN('質指数（労働）'!J616),0)</f>
        <v>-2.1132132566631198E-2</v>
      </c>
    </row>
    <row r="617" spans="1:10" x14ac:dyDescent="0.15">
      <c r="A617" s="1">
        <v>27</v>
      </c>
      <c r="B617" s="1" t="s">
        <v>359</v>
      </c>
      <c r="C617" s="1">
        <v>16</v>
      </c>
      <c r="D617" s="1" t="s">
        <v>10</v>
      </c>
      <c r="E617" s="6">
        <f>IF('質指数（労働）'!E617&gt;0,LN('質指数（労働）'!E617),0)</f>
        <v>-6.922481200008628E-3</v>
      </c>
      <c r="F617" s="6">
        <f>IF('質指数（労働）'!F617&gt;0,LN('質指数（労働）'!F617),0)</f>
        <v>1.7783650433261199E-2</v>
      </c>
      <c r="G617" s="6">
        <f>IF('質指数（労働）'!G617&gt;0,LN('質指数（労働）'!G617),0)</f>
        <v>1.0670185498195916E-2</v>
      </c>
      <c r="H617" s="6">
        <f>IF('質指数（労働）'!H617&gt;0,LN('質指数（労働）'!H617),0)</f>
        <v>1.185209383167163E-2</v>
      </c>
      <c r="I617" s="6">
        <f>IF('質指数（労働）'!I617&gt;0,LN('質指数（労働）'!I617),0)</f>
        <v>1.527723648899279E-2</v>
      </c>
      <c r="J617" s="6">
        <f>IF('質指数（労働）'!J617&gt;0,LN('質指数（労働）'!J617),0)</f>
        <v>2.2964902924805575E-2</v>
      </c>
    </row>
    <row r="618" spans="1:10" x14ac:dyDescent="0.15">
      <c r="A618" s="1">
        <v>27</v>
      </c>
      <c r="B618" s="1" t="s">
        <v>359</v>
      </c>
      <c r="C618" s="1">
        <v>17</v>
      </c>
      <c r="D618" s="1" t="s">
        <v>11</v>
      </c>
      <c r="E618" s="6">
        <f>IF('質指数（労働）'!E618&gt;0,LN('質指数（労働）'!E618),0)</f>
        <v>0.22032293856051774</v>
      </c>
      <c r="F618" s="6">
        <f>IF('質指数（労働）'!F618&gt;0,LN('質指数（労働）'!F618),0)</f>
        <v>0.10395172808099733</v>
      </c>
      <c r="G618" s="6">
        <f>IF('質指数（労働）'!G618&gt;0,LN('質指数（労働）'!G618),0)</f>
        <v>0.12498742202127847</v>
      </c>
      <c r="H618" s="6">
        <f>IF('質指数（労働）'!H618&gt;0,LN('質指数（労働）'!H618),0)</f>
        <v>0.13248689317334617</v>
      </c>
      <c r="I618" s="6">
        <f>IF('質指数（労働）'!I618&gt;0,LN('質指数（労働）'!I618),0)</f>
        <v>9.4816061930847143E-2</v>
      </c>
      <c r="J618" s="6">
        <f>IF('質指数（労働）'!J618&gt;0,LN('質指数（労働）'!J618),0)</f>
        <v>6.8735837839238687E-2</v>
      </c>
    </row>
    <row r="619" spans="1:10" x14ac:dyDescent="0.15">
      <c r="A619" s="1">
        <v>27</v>
      </c>
      <c r="B619" s="1" t="s">
        <v>355</v>
      </c>
      <c r="C619" s="1">
        <v>18</v>
      </c>
      <c r="D619" s="1" t="s">
        <v>12</v>
      </c>
      <c r="E619" s="6">
        <f>IF('質指数（労働）'!E619&gt;0,LN('質指数（労働）'!E619),0)</f>
        <v>-9.1572867748793196E-2</v>
      </c>
      <c r="F619" s="6">
        <f>IF('質指数（労働）'!F619&gt;0,LN('質指数（労働）'!F619),0)</f>
        <v>-7.5436617145919302E-2</v>
      </c>
      <c r="G619" s="6">
        <f>IF('質指数（労働）'!G619&gt;0,LN('質指数（労働）'!G619),0)</f>
        <v>-7.8832615566169412E-2</v>
      </c>
      <c r="H619" s="6">
        <f>IF('質指数（労働）'!H619&gt;0,LN('質指数（労働）'!H619),0)</f>
        <v>-7.1588670523152015E-2</v>
      </c>
      <c r="I619" s="6">
        <f>IF('質指数（労働）'!I619&gt;0,LN('質指数（労働）'!I619),0)</f>
        <v>-8.6120588330163936E-2</v>
      </c>
      <c r="J619" s="6">
        <f>IF('質指数（労働）'!J619&gt;0,LN('質指数（労働）'!J619),0)</f>
        <v>-7.0338226140453625E-2</v>
      </c>
    </row>
    <row r="620" spans="1:10" x14ac:dyDescent="0.15">
      <c r="A620" s="1">
        <v>27</v>
      </c>
      <c r="B620" s="1" t="s">
        <v>355</v>
      </c>
      <c r="C620" s="1">
        <v>19</v>
      </c>
      <c r="D620" s="1" t="s">
        <v>13</v>
      </c>
      <c r="E620" s="6">
        <f>IF('質指数（労働）'!E620&gt;0,LN('質指数（労働）'!E620),0)</f>
        <v>-8.0122506620274495E-2</v>
      </c>
      <c r="F620" s="6">
        <f>IF('質指数（労働）'!F620&gt;0,LN('質指数（労働）'!F620),0)</f>
        <v>-4.7188921039861616E-2</v>
      </c>
      <c r="G620" s="6">
        <f>IF('質指数（労働）'!G620&gt;0,LN('質指数（労働）'!G620),0)</f>
        <v>-3.7006401190985812E-2</v>
      </c>
      <c r="H620" s="6">
        <f>IF('質指数（労働）'!H620&gt;0,LN('質指数（労働）'!H620),0)</f>
        <v>1.1362987378665861E-2</v>
      </c>
      <c r="I620" s="6">
        <f>IF('質指数（労働）'!I620&gt;0,LN('質指数（労働）'!I620),0)</f>
        <v>-2.858623212284717E-2</v>
      </c>
      <c r="J620" s="6">
        <f>IF('質指数（労働）'!J620&gt;0,LN('質指数（労働）'!J620),0)</f>
        <v>-4.7284085225418548E-2</v>
      </c>
    </row>
    <row r="621" spans="1:10" x14ac:dyDescent="0.15">
      <c r="A621" s="1">
        <v>27</v>
      </c>
      <c r="B621" s="1" t="s">
        <v>355</v>
      </c>
      <c r="C621" s="1">
        <v>20</v>
      </c>
      <c r="D621" s="1" t="s">
        <v>14</v>
      </c>
      <c r="E621" s="6">
        <f>IF('質指数（労働）'!E621&gt;0,LN('質指数（労働）'!E621),0)</f>
        <v>-6.0340340378176273E-3</v>
      </c>
      <c r="F621" s="6">
        <f>IF('質指数（労働）'!F621&gt;0,LN('質指数（労働）'!F621),0)</f>
        <v>2.509053193529363E-2</v>
      </c>
      <c r="G621" s="6">
        <f>IF('質指数（労働）'!G621&gt;0,LN('質指数（労働）'!G621),0)</f>
        <v>1.8084169021623311E-2</v>
      </c>
      <c r="H621" s="6">
        <f>IF('質指数（労働）'!H621&gt;0,LN('質指数（労働）'!H621),0)</f>
        <v>3.8712862211713495E-2</v>
      </c>
      <c r="I621" s="6">
        <f>IF('質指数（労働）'!I621&gt;0,LN('質指数（労働）'!I621),0)</f>
        <v>-3.430786487303591E-3</v>
      </c>
      <c r="J621" s="6">
        <f>IF('質指数（労働）'!J621&gt;0,LN('質指数（労働）'!J621),0)</f>
        <v>5.8205715357895135E-3</v>
      </c>
    </row>
    <row r="622" spans="1:10" x14ac:dyDescent="0.15">
      <c r="A622" s="1">
        <v>27</v>
      </c>
      <c r="B622" s="1" t="s">
        <v>355</v>
      </c>
      <c r="C622" s="1">
        <v>21</v>
      </c>
      <c r="D622" s="1" t="s">
        <v>15</v>
      </c>
      <c r="E622" s="6">
        <f>IF('質指数（労働）'!E622&gt;0,LN('質指数（労働）'!E622),0)</f>
        <v>3.3898284107416903E-2</v>
      </c>
      <c r="F622" s="6">
        <f>IF('質指数（労働）'!F622&gt;0,LN('質指数（労働）'!F622),0)</f>
        <v>5.6493762402685777E-2</v>
      </c>
      <c r="G622" s="6">
        <f>IF('質指数（労働）'!G622&gt;0,LN('質指数（労働）'!G622),0)</f>
        <v>3.6576906202000742E-2</v>
      </c>
      <c r="H622" s="6">
        <f>IF('質指数（労働）'!H622&gt;0,LN('質指数（労働）'!H622),0)</f>
        <v>1.9356644502322405E-2</v>
      </c>
      <c r="I622" s="6">
        <f>IF('質指数（労働）'!I622&gt;0,LN('質指数（労働）'!I622),0)</f>
        <v>-1.1092755467456165E-2</v>
      </c>
      <c r="J622" s="6">
        <f>IF('質指数（労働）'!J622&gt;0,LN('質指数（労働）'!J622),0)</f>
        <v>-2.1038489707676942E-2</v>
      </c>
    </row>
    <row r="623" spans="1:10" x14ac:dyDescent="0.15">
      <c r="A623" s="1">
        <v>27</v>
      </c>
      <c r="B623" s="1" t="s">
        <v>253</v>
      </c>
      <c r="C623" s="1">
        <v>22</v>
      </c>
      <c r="D623" s="1" t="s">
        <v>7</v>
      </c>
      <c r="E623" s="6">
        <f>IF('質指数（労働）'!E623&gt;0,LN('質指数（労働）'!E623),0)</f>
        <v>-2.5037200915845784E-2</v>
      </c>
      <c r="F623" s="6">
        <f>IF('質指数（労働）'!F623&gt;0,LN('質指数（労働）'!F623),0)</f>
        <v>-4.3709668616342269E-2</v>
      </c>
      <c r="G623" s="6">
        <f>IF('質指数（労働）'!G623&gt;0,LN('質指数（労働）'!G623),0)</f>
        <v>-3.291891906264921E-2</v>
      </c>
      <c r="H623" s="6">
        <f>IF('質指数（労働）'!H623&gt;0,LN('質指数（労働）'!H623),0)</f>
        <v>-8.2722599232468597E-3</v>
      </c>
      <c r="I623" s="6">
        <f>IF('質指数（労働）'!I623&gt;0,LN('質指数（労働）'!I623),0)</f>
        <v>-1.0324023113791681E-2</v>
      </c>
      <c r="J623" s="6">
        <f>IF('質指数（労働）'!J623&gt;0,LN('質指数（労働）'!J623),0)</f>
        <v>-1.0520860061594877E-3</v>
      </c>
    </row>
    <row r="624" spans="1:10" x14ac:dyDescent="0.15">
      <c r="A624" s="1">
        <v>27</v>
      </c>
      <c r="B624" s="1" t="s">
        <v>253</v>
      </c>
      <c r="C624" s="1">
        <v>23</v>
      </c>
      <c r="D624" s="1" t="s">
        <v>28</v>
      </c>
      <c r="E624" s="6">
        <f>IF('質指数（労働）'!E624&gt;0,LN('質指数（労働）'!E624),0)</f>
        <v>0.23847423528697068</v>
      </c>
      <c r="F624" s="6">
        <f>IF('質指数（労働）'!F624&gt;0,LN('質指数（労働）'!F624),0)</f>
        <v>0.18270708943016292</v>
      </c>
      <c r="G624" s="6">
        <f>IF('質指数（労働）'!G624&gt;0,LN('質指数（労働）'!G624),0)</f>
        <v>0.19680487095610477</v>
      </c>
      <c r="H624" s="6">
        <f>IF('質指数（労働）'!H624&gt;0,LN('質指数（労働）'!H624),0)</f>
        <v>0.2243409301298252</v>
      </c>
      <c r="I624" s="6">
        <f>IF('質指数（労働）'!I624&gt;0,LN('質指数（労働）'!I624),0)</f>
        <v>0.21470915782309608</v>
      </c>
      <c r="J624" s="6">
        <f>IF('質指数（労働）'!J624&gt;0,LN('質指数（労働）'!J624),0)</f>
        <v>0.22530503091479795</v>
      </c>
    </row>
    <row r="625" spans="1:10" x14ac:dyDescent="0.15">
      <c r="A625" s="1">
        <v>28</v>
      </c>
      <c r="B625" s="1" t="s">
        <v>151</v>
      </c>
      <c r="C625" s="1">
        <v>1</v>
      </c>
      <c r="D625" s="1" t="s">
        <v>8</v>
      </c>
      <c r="E625" s="6">
        <f>IF('質指数（労働）'!E625&gt;0,LN('質指数（労働）'!E625),0)</f>
        <v>-0.72607872087817371</v>
      </c>
      <c r="F625" s="6">
        <f>IF('質指数（労働）'!F625&gt;0,LN('質指数（労働）'!F625),0)</f>
        <v>-0.59942040332318625</v>
      </c>
      <c r="G625" s="6">
        <f>IF('質指数（労働）'!G625&gt;0,LN('質指数（労働）'!G625),0)</f>
        <v>-0.57146100194318772</v>
      </c>
      <c r="H625" s="6">
        <f>IF('質指数（労働）'!H625&gt;0,LN('質指数（労働）'!H625),0)</f>
        <v>-0.474869669522204</v>
      </c>
      <c r="I625" s="6">
        <f>IF('質指数（労働）'!I625&gt;0,LN('質指数（労働）'!I625),0)</f>
        <v>-0.36152546720223944</v>
      </c>
      <c r="J625" s="6">
        <f>IF('質指数（労働）'!J625&gt;0,LN('質指数（労働）'!J625),0)</f>
        <v>-0.32325181862807151</v>
      </c>
    </row>
    <row r="626" spans="1:10" x14ac:dyDescent="0.15">
      <c r="A626" s="1">
        <v>28</v>
      </c>
      <c r="B626" s="1" t="s">
        <v>151</v>
      </c>
      <c r="C626" s="1">
        <v>2</v>
      </c>
      <c r="D626" s="1" t="s">
        <v>9</v>
      </c>
      <c r="E626" s="6">
        <f>IF('質指数（労働）'!E626&gt;0,LN('質指数（労働）'!E626),0)</f>
        <v>0.4707262570524216</v>
      </c>
      <c r="F626" s="6">
        <f>IF('質指数（労働）'!F626&gt;0,LN('質指数（労働）'!F626),0)</f>
        <v>0.49434078464068892</v>
      </c>
      <c r="G626" s="6">
        <f>IF('質指数（労働）'!G626&gt;0,LN('質指数（労働）'!G626),0)</f>
        <v>0.27823101292974495</v>
      </c>
      <c r="H626" s="6">
        <f>IF('質指数（労働）'!H626&gt;0,LN('質指数（労働）'!H626),0)</f>
        <v>0.30274983752790202</v>
      </c>
      <c r="I626" s="6">
        <f>IF('質指数（労働）'!I626&gt;0,LN('質指数（労働）'!I626),0)</f>
        <v>0.20611317776726176</v>
      </c>
      <c r="J626" s="6">
        <f>IF('質指数（労働）'!J626&gt;0,LN('質指数（労働）'!J626),0)</f>
        <v>0.17647408291856589</v>
      </c>
    </row>
    <row r="627" spans="1:10" x14ac:dyDescent="0.15">
      <c r="A627" s="1">
        <v>28</v>
      </c>
      <c r="B627" s="1" t="s">
        <v>152</v>
      </c>
      <c r="C627" s="1">
        <v>3</v>
      </c>
      <c r="D627" s="1" t="s">
        <v>16</v>
      </c>
      <c r="E627" s="6">
        <f>IF('質指数（労働）'!E627&gt;0,LN('質指数（労働）'!E627),0)</f>
        <v>-0.20685066001964064</v>
      </c>
      <c r="F627" s="6">
        <f>IF('質指数（労働）'!F627&gt;0,LN('質指数（労働）'!F627),0)</f>
        <v>-0.19365356375398687</v>
      </c>
      <c r="G627" s="6">
        <f>IF('質指数（労働）'!G627&gt;0,LN('質指数（労働）'!G627),0)</f>
        <v>-0.19081876273242923</v>
      </c>
      <c r="H627" s="6">
        <f>IF('質指数（労働）'!H627&gt;0,LN('質指数（労働）'!H627),0)</f>
        <v>-0.14911471822679581</v>
      </c>
      <c r="I627" s="6">
        <f>IF('質指数（労働）'!I627&gt;0,LN('質指数（労働）'!I627),0)</f>
        <v>-0.14513407782849136</v>
      </c>
      <c r="J627" s="6">
        <f>IF('質指数（労働）'!J627&gt;0,LN('質指数（労働）'!J627),0)</f>
        <v>-0.14357359178535273</v>
      </c>
    </row>
    <row r="628" spans="1:10" x14ac:dyDescent="0.15">
      <c r="A628" s="1">
        <v>28</v>
      </c>
      <c r="B628" s="1" t="s">
        <v>152</v>
      </c>
      <c r="C628" s="1">
        <v>4</v>
      </c>
      <c r="D628" s="1" t="s">
        <v>17</v>
      </c>
      <c r="E628" s="6">
        <f>IF('質指数（労働）'!E628&gt;0,LN('質指数（労働）'!E628),0)</f>
        <v>-0.33477874798356388</v>
      </c>
      <c r="F628" s="6">
        <f>IF('質指数（労働）'!F628&gt;0,LN('質指数（労働）'!F628),0)</f>
        <v>-0.32600610416531917</v>
      </c>
      <c r="G628" s="6">
        <f>IF('質指数（労働）'!G628&gt;0,LN('質指数（労働）'!G628),0)</f>
        <v>-0.32572283967643256</v>
      </c>
      <c r="H628" s="6">
        <f>IF('質指数（労働）'!H628&gt;0,LN('質指数（労働）'!H628),0)</f>
        <v>-0.27437463777022164</v>
      </c>
      <c r="I628" s="6">
        <f>IF('質指数（労働）'!I628&gt;0,LN('質指数（労働）'!I628),0)</f>
        <v>-0.23576539713794731</v>
      </c>
      <c r="J628" s="6">
        <f>IF('質指数（労働）'!J628&gt;0,LN('質指数（労働）'!J628),0)</f>
        <v>-0.21781955986471357</v>
      </c>
    </row>
    <row r="629" spans="1:10" x14ac:dyDescent="0.15">
      <c r="A629" s="1">
        <v>28</v>
      </c>
      <c r="B629" s="1" t="s">
        <v>152</v>
      </c>
      <c r="C629" s="1">
        <v>5</v>
      </c>
      <c r="D629" s="1" t="s">
        <v>18</v>
      </c>
      <c r="E629" s="6">
        <f>IF('質指数（労働）'!E629&gt;0,LN('質指数（労働）'!E629),0)</f>
        <v>-0.11195019934596309</v>
      </c>
      <c r="F629" s="6">
        <f>IF('質指数（労働）'!F629&gt;0,LN('質指数（労働）'!F629),0)</f>
        <v>-6.2588888473186111E-2</v>
      </c>
      <c r="G629" s="6">
        <f>IF('質指数（労働）'!G629&gt;0,LN('質指数（労働）'!G629),0)</f>
        <v>-6.1254349780544427E-2</v>
      </c>
      <c r="H629" s="6">
        <f>IF('質指数（労働）'!H629&gt;0,LN('質指数（労働）'!H629),0)</f>
        <v>-3.1244144796085529E-2</v>
      </c>
      <c r="I629" s="6">
        <f>IF('質指数（労働）'!I629&gt;0,LN('質指数（労働）'!I629),0)</f>
        <v>-2.8657432790288595E-2</v>
      </c>
      <c r="J629" s="6">
        <f>IF('質指数（労働）'!J629&gt;0,LN('質指数（労働）'!J629),0)</f>
        <v>-2.4751987986920847E-2</v>
      </c>
    </row>
    <row r="630" spans="1:10" x14ac:dyDescent="0.15">
      <c r="A630" s="1">
        <v>28</v>
      </c>
      <c r="B630" s="1" t="s">
        <v>152</v>
      </c>
      <c r="C630" s="1">
        <v>6</v>
      </c>
      <c r="D630" s="1" t="s">
        <v>2</v>
      </c>
      <c r="E630" s="6">
        <f>IF('質指数（労働）'!E630&gt;0,LN('質指数（労働）'!E630),0)</f>
        <v>-1.1698536308187206E-2</v>
      </c>
      <c r="F630" s="6">
        <f>IF('質指数（労働）'!F630&gt;0,LN('質指数（労働）'!F630),0)</f>
        <v>5.8158503868527653E-2</v>
      </c>
      <c r="G630" s="6">
        <f>IF('質指数（労働）'!G630&gt;0,LN('質指数（労働）'!G630),0)</f>
        <v>6.1528770667380724E-2</v>
      </c>
      <c r="H630" s="6">
        <f>IF('質指数（労働）'!H630&gt;0,LN('質指数（労働）'!H630),0)</f>
        <v>9.067876835029974E-2</v>
      </c>
      <c r="I630" s="6">
        <f>IF('質指数（労働）'!I630&gt;0,LN('質指数（労働）'!I630),0)</f>
        <v>7.904806995343526E-2</v>
      </c>
      <c r="J630" s="6">
        <f>IF('質指数（労働）'!J630&gt;0,LN('質指数（労働）'!J630),0)</f>
        <v>7.6875147761870335E-2</v>
      </c>
    </row>
    <row r="631" spans="1:10" x14ac:dyDescent="0.15">
      <c r="A631" s="1">
        <v>28</v>
      </c>
      <c r="B631" s="1" t="s">
        <v>152</v>
      </c>
      <c r="C631" s="1">
        <v>7</v>
      </c>
      <c r="D631" s="1" t="s">
        <v>19</v>
      </c>
      <c r="E631" s="6">
        <f>IF('質指数（労働）'!E631&gt;0,LN('質指数（労働）'!E631),0)</f>
        <v>9.1412063773231425E-2</v>
      </c>
      <c r="F631" s="6">
        <f>IF('質指数（労働）'!F631&gt;0,LN('質指数（労働）'!F631),0)</f>
        <v>0.12684297281923357</v>
      </c>
      <c r="G631" s="6">
        <f>IF('質指数（労働）'!G631&gt;0,LN('質指数（労働）'!G631),0)</f>
        <v>0.14320058579719366</v>
      </c>
      <c r="H631" s="6">
        <f>IF('質指数（労働）'!H631&gt;0,LN('質指数（労働）'!H631),0)</f>
        <v>0.15713377170995352</v>
      </c>
      <c r="I631" s="6">
        <f>IF('質指数（労働）'!I631&gt;0,LN('質指数（労働）'!I631),0)</f>
        <v>8.8081419601398148E-2</v>
      </c>
      <c r="J631" s="6">
        <f>IF('質指数（労働）'!J631&gt;0,LN('質指数（労働）'!J631),0)</f>
        <v>7.3068752103878212E-2</v>
      </c>
    </row>
    <row r="632" spans="1:10" x14ac:dyDescent="0.15">
      <c r="A632" s="1">
        <v>28</v>
      </c>
      <c r="B632" s="1" t="s">
        <v>152</v>
      </c>
      <c r="C632" s="1">
        <v>8</v>
      </c>
      <c r="D632" s="1" t="s">
        <v>20</v>
      </c>
      <c r="E632" s="6">
        <f>IF('質指数（労働）'!E632&gt;0,LN('質指数（労働）'!E632),0)</f>
        <v>-0.11027687683235046</v>
      </c>
      <c r="F632" s="6">
        <f>IF('質指数（労働）'!F632&gt;0,LN('質指数（労働）'!F632),0)</f>
        <v>-7.3822227725839087E-2</v>
      </c>
      <c r="G632" s="6">
        <f>IF('質指数（労働）'!G632&gt;0,LN('質指数（労働）'!G632),0)</f>
        <v>-6.1714331876113721E-2</v>
      </c>
      <c r="H632" s="6">
        <f>IF('質指数（労働）'!H632&gt;0,LN('質指数（労働）'!H632),0)</f>
        <v>-2.0543441121300597E-2</v>
      </c>
      <c r="I632" s="6">
        <f>IF('質指数（労働）'!I632&gt;0,LN('質指数（労働）'!I632),0)</f>
        <v>-3.6917890906004079E-2</v>
      </c>
      <c r="J632" s="6">
        <f>IF('質指数（労働）'!J632&gt;0,LN('質指数（労働）'!J632),0)</f>
        <v>-3.1086498433905103E-2</v>
      </c>
    </row>
    <row r="633" spans="1:10" x14ac:dyDescent="0.15">
      <c r="A633" s="1">
        <v>28</v>
      </c>
      <c r="B633" s="1" t="s">
        <v>152</v>
      </c>
      <c r="C633" s="1">
        <v>9</v>
      </c>
      <c r="D633" s="1" t="s">
        <v>21</v>
      </c>
      <c r="E633" s="6">
        <f>IF('質指数（労働）'!E633&gt;0,LN('質指数（労働）'!E633),0)</f>
        <v>-2.8556478110001147E-2</v>
      </c>
      <c r="F633" s="6">
        <f>IF('質指数（労働）'!F633&gt;0,LN('質指数（労働）'!F633),0)</f>
        <v>1.9652200813820967E-2</v>
      </c>
      <c r="G633" s="6">
        <f>IF('質指数（労働）'!G633&gt;0,LN('質指数（労働）'!G633),0)</f>
        <v>3.0852298961962534E-2</v>
      </c>
      <c r="H633" s="6">
        <f>IF('質指数（労働）'!H633&gt;0,LN('質指数（労働）'!H633),0)</f>
        <v>3.1656596202519642E-2</v>
      </c>
      <c r="I633" s="6">
        <f>IF('質指数（労働）'!I633&gt;0,LN('質指数（労働）'!I633),0)</f>
        <v>-1.3538726096607639E-2</v>
      </c>
      <c r="J633" s="6">
        <f>IF('質指数（労働）'!J633&gt;0,LN('質指数（労働）'!J633),0)</f>
        <v>-1.7592405449486148E-2</v>
      </c>
    </row>
    <row r="634" spans="1:10" x14ac:dyDescent="0.15">
      <c r="A634" s="1">
        <v>28</v>
      </c>
      <c r="B634" s="1" t="s">
        <v>152</v>
      </c>
      <c r="C634" s="1">
        <v>10</v>
      </c>
      <c r="D634" s="1" t="s">
        <v>22</v>
      </c>
      <c r="E634" s="6">
        <f>IF('質指数（労働）'!E634&gt;0,LN('質指数（労働）'!E634),0)</f>
        <v>-7.2070452065658056E-2</v>
      </c>
      <c r="F634" s="6">
        <f>IF('質指数（労働）'!F634&gt;0,LN('質指数（労働）'!F634),0)</f>
        <v>-7.6411725527087748E-2</v>
      </c>
      <c r="G634" s="6">
        <f>IF('質指数（労働）'!G634&gt;0,LN('質指数（労働）'!G634),0)</f>
        <v>-5.8786933430804433E-2</v>
      </c>
      <c r="H634" s="6">
        <f>IF('質指数（労働）'!H634&gt;0,LN('質指数（労働）'!H634),0)</f>
        <v>-3.3753966489196298E-2</v>
      </c>
      <c r="I634" s="6">
        <f>IF('質指数（労働）'!I634&gt;0,LN('質指数（労働）'!I634),0)</f>
        <v>-3.3847343804719321E-2</v>
      </c>
      <c r="J634" s="6">
        <f>IF('質指数（労働）'!J634&gt;0,LN('質指数（労働）'!J634),0)</f>
        <v>-3.0852725940788098E-2</v>
      </c>
    </row>
    <row r="635" spans="1:10" x14ac:dyDescent="0.15">
      <c r="A635" s="1">
        <v>28</v>
      </c>
      <c r="B635" s="1" t="s">
        <v>152</v>
      </c>
      <c r="C635" s="1">
        <v>11</v>
      </c>
      <c r="D635" s="1" t="s">
        <v>23</v>
      </c>
      <c r="E635" s="6">
        <f>IF('質指数（労働）'!E635&gt;0,LN('質指数（労働）'!E635),0)</f>
        <v>-2.626574396872261E-2</v>
      </c>
      <c r="F635" s="6">
        <f>IF('質指数（労働）'!F635&gt;0,LN('質指数（労働）'!F635),0)</f>
        <v>1.8696816227670585E-2</v>
      </c>
      <c r="G635" s="6">
        <f>IF('質指数（労働）'!G635&gt;0,LN('質指数（労働）'!G635),0)</f>
        <v>1.3462867459684735E-2</v>
      </c>
      <c r="H635" s="6">
        <f>IF('質指数（労働）'!H635&gt;0,LN('質指数（労働）'!H635),0)</f>
        <v>3.8435709242194138E-2</v>
      </c>
      <c r="I635" s="6">
        <f>IF('質指数（労働）'!I635&gt;0,LN('質指数（労働）'!I635),0)</f>
        <v>3.3912174314060579E-2</v>
      </c>
      <c r="J635" s="6">
        <f>IF('質指数（労働）'!J635&gt;0,LN('質指数（労働）'!J635),0)</f>
        <v>4.1194694624609236E-2</v>
      </c>
    </row>
    <row r="636" spans="1:10" x14ac:dyDescent="0.15">
      <c r="A636" s="1">
        <v>28</v>
      </c>
      <c r="B636" s="1" t="s">
        <v>152</v>
      </c>
      <c r="C636" s="1">
        <v>12</v>
      </c>
      <c r="D636" s="1" t="s">
        <v>24</v>
      </c>
      <c r="E636" s="6">
        <f>IF('質指数（労働）'!E636&gt;0,LN('質指数（労働）'!E636),0)</f>
        <v>-0.19974835456401352</v>
      </c>
      <c r="F636" s="6">
        <f>IF('質指数（労働）'!F636&gt;0,LN('質指数（労働）'!F636),0)</f>
        <v>-0.13068110021168025</v>
      </c>
      <c r="G636" s="6">
        <f>IF('質指数（労働）'!G636&gt;0,LN('質指数（労働）'!G636),0)</f>
        <v>-0.14072754881209151</v>
      </c>
      <c r="H636" s="6">
        <f>IF('質指数（労働）'!H636&gt;0,LN('質指数（労働）'!H636),0)</f>
        <v>-3.1710685792085816E-2</v>
      </c>
      <c r="I636" s="6">
        <f>IF('質指数（労働）'!I636&gt;0,LN('質指数（労働）'!I636),0)</f>
        <v>1.8336276464250449E-2</v>
      </c>
      <c r="J636" s="6">
        <f>IF('質指数（労働）'!J636&gt;0,LN('質指数（労働）'!J636),0)</f>
        <v>2.8875689058290119E-2</v>
      </c>
    </row>
    <row r="637" spans="1:10" x14ac:dyDescent="0.15">
      <c r="A637" s="1">
        <v>28</v>
      </c>
      <c r="B637" s="1" t="s">
        <v>152</v>
      </c>
      <c r="C637" s="1">
        <v>13</v>
      </c>
      <c r="D637" s="1" t="s">
        <v>25</v>
      </c>
      <c r="E637" s="6">
        <f>IF('質指数（労働）'!E637&gt;0,LN('質指数（労働）'!E637),0)</f>
        <v>-3.9632436105938015E-2</v>
      </c>
      <c r="F637" s="6">
        <f>IF('質指数（労働）'!F637&gt;0,LN('質指数（労働）'!F637),0)</f>
        <v>-2.0570787674000546E-2</v>
      </c>
      <c r="G637" s="6">
        <f>IF('質指数（労働）'!G637&gt;0,LN('質指数（労働）'!G637),0)</f>
        <v>-2.5540585001412045E-2</v>
      </c>
      <c r="H637" s="6">
        <f>IF('質指数（労働）'!H637&gt;0,LN('質指数（労働）'!H637),0)</f>
        <v>1.4624730091497246E-2</v>
      </c>
      <c r="I637" s="6">
        <f>IF('質指数（労働）'!I637&gt;0,LN('質指数（労働）'!I637),0)</f>
        <v>-5.7517105648024298E-3</v>
      </c>
      <c r="J637" s="6">
        <f>IF('質指数（労働）'!J637&gt;0,LN('質指数（労働）'!J637),0)</f>
        <v>-4.6490259831547826E-3</v>
      </c>
    </row>
    <row r="638" spans="1:10" x14ac:dyDescent="0.15">
      <c r="A638" s="1">
        <v>28</v>
      </c>
      <c r="B638" s="1" t="s">
        <v>152</v>
      </c>
      <c r="C638" s="1">
        <v>14</v>
      </c>
      <c r="D638" s="1" t="s">
        <v>26</v>
      </c>
      <c r="E638" s="6">
        <f>IF('質指数（労働）'!E638&gt;0,LN('質指数（労働）'!E638),0)</f>
        <v>-0.10550932615821848</v>
      </c>
      <c r="F638" s="6">
        <f>IF('質指数（労働）'!F638&gt;0,LN('質指数（労働）'!F638),0)</f>
        <v>-0.10324702756033091</v>
      </c>
      <c r="G638" s="6">
        <f>IF('質指数（労働）'!G638&gt;0,LN('質指数（労働）'!G638),0)</f>
        <v>-0.10092782485989255</v>
      </c>
      <c r="H638" s="6">
        <f>IF('質指数（労働）'!H638&gt;0,LN('質指数（労働）'!H638),0)</f>
        <v>-1.9992517576149303E-2</v>
      </c>
      <c r="I638" s="6">
        <f>IF('質指数（労働）'!I638&gt;0,LN('質指数（労働）'!I638),0)</f>
        <v>1.327176743358326E-2</v>
      </c>
      <c r="J638" s="6">
        <f>IF('質指数（労働）'!J638&gt;0,LN('質指数（労働）'!J638),0)</f>
        <v>1.77730260815206E-2</v>
      </c>
    </row>
    <row r="639" spans="1:10" x14ac:dyDescent="0.15">
      <c r="A639" s="1">
        <v>28</v>
      </c>
      <c r="B639" s="1" t="s">
        <v>152</v>
      </c>
      <c r="C639" s="1">
        <v>15</v>
      </c>
      <c r="D639" s="1" t="s">
        <v>27</v>
      </c>
      <c r="E639" s="6">
        <f>IF('質指数（労働）'!E639&gt;0,LN('質指数（労働）'!E639),0)</f>
        <v>-0.15548726550620587</v>
      </c>
      <c r="F639" s="6">
        <f>IF('質指数（労働）'!F639&gt;0,LN('質指数（労働）'!F639),0)</f>
        <v>-0.13262067746294692</v>
      </c>
      <c r="G639" s="6">
        <f>IF('質指数（労働）'!G639&gt;0,LN('質指数（労働）'!G639),0)</f>
        <v>-0.11924533422372562</v>
      </c>
      <c r="H639" s="6">
        <f>IF('質指数（労働）'!H639&gt;0,LN('質指数（労働）'!H639),0)</f>
        <v>-6.1180227316551643E-2</v>
      </c>
      <c r="I639" s="6">
        <f>IF('質指数（労働）'!I639&gt;0,LN('質指数（労働）'!I639),0)</f>
        <v>-3.7726116476220449E-2</v>
      </c>
      <c r="J639" s="6">
        <f>IF('質指数（労働）'!J639&gt;0,LN('質指数（労働）'!J639),0)</f>
        <v>-2.8869598907734377E-2</v>
      </c>
    </row>
    <row r="640" spans="1:10" x14ac:dyDescent="0.15">
      <c r="A640" s="1">
        <v>28</v>
      </c>
      <c r="B640" s="1" t="s">
        <v>151</v>
      </c>
      <c r="C640" s="1">
        <v>16</v>
      </c>
      <c r="D640" s="1" t="s">
        <v>10</v>
      </c>
      <c r="E640" s="6">
        <f>IF('質指数（労働）'!E640&gt;0,LN('質指数（労働）'!E640),0)</f>
        <v>-4.9525757828114879E-2</v>
      </c>
      <c r="F640" s="6">
        <f>IF('質指数（労働）'!F640&gt;0,LN('質指数（労働）'!F640),0)</f>
        <v>-4.3390458989835734E-2</v>
      </c>
      <c r="G640" s="6">
        <f>IF('質指数（労働）'!G640&gt;0,LN('質指数（労働）'!G640),0)</f>
        <v>-4.3979539007416607E-2</v>
      </c>
      <c r="H640" s="6">
        <f>IF('質指数（労働）'!H640&gt;0,LN('質指数（労働）'!H640),0)</f>
        <v>-2.6253638773191531E-2</v>
      </c>
      <c r="I640" s="6">
        <f>IF('質指数（労働）'!I640&gt;0,LN('質指数（労働）'!I640),0)</f>
        <v>8.1222999965957863E-3</v>
      </c>
      <c r="J640" s="6">
        <f>IF('質指数（労働）'!J640&gt;0,LN('質指数（労働）'!J640),0)</f>
        <v>1.9938164873763035E-2</v>
      </c>
    </row>
    <row r="641" spans="1:10" x14ac:dyDescent="0.15">
      <c r="A641" s="1">
        <v>28</v>
      </c>
      <c r="B641" s="1" t="s">
        <v>151</v>
      </c>
      <c r="C641" s="1">
        <v>17</v>
      </c>
      <c r="D641" s="1" t="s">
        <v>11</v>
      </c>
      <c r="E641" s="6">
        <f>IF('質指数（労働）'!E641&gt;0,LN('質指数（労働）'!E641),0)</f>
        <v>0.15213225448137016</v>
      </c>
      <c r="F641" s="6">
        <f>IF('質指数（労働）'!F641&gt;0,LN('質指数（労働）'!F641),0)</f>
        <v>6.6325220465440635E-2</v>
      </c>
      <c r="G641" s="6">
        <f>IF('質指数（労働）'!G641&gt;0,LN('質指数（労働）'!G641),0)</f>
        <v>7.5661013009041642E-2</v>
      </c>
      <c r="H641" s="6">
        <f>IF('質指数（労働）'!H641&gt;0,LN('質指数（労働）'!H641),0)</f>
        <v>7.969673690951283E-2</v>
      </c>
      <c r="I641" s="6">
        <f>IF('質指数（労働）'!I641&gt;0,LN('質指数（労働）'!I641),0)</f>
        <v>8.192958152496678E-2</v>
      </c>
      <c r="J641" s="6">
        <f>IF('質指数（労働）'!J641&gt;0,LN('質指数（労働）'!J641),0)</f>
        <v>6.2162491385756011E-2</v>
      </c>
    </row>
    <row r="642" spans="1:10" x14ac:dyDescent="0.15">
      <c r="A642" s="1">
        <v>28</v>
      </c>
      <c r="B642" s="1" t="s">
        <v>151</v>
      </c>
      <c r="C642" s="1">
        <v>18</v>
      </c>
      <c r="D642" s="1" t="s">
        <v>12</v>
      </c>
      <c r="E642" s="6">
        <f>IF('質指数（労働）'!E642&gt;0,LN('質指数（労働）'!E642),0)</f>
        <v>-0.17347791525328513</v>
      </c>
      <c r="F642" s="6">
        <f>IF('質指数（労働）'!F642&gt;0,LN('質指数（労働）'!F642),0)</f>
        <v>-0.18248537325148947</v>
      </c>
      <c r="G642" s="6">
        <f>IF('質指数（労働）'!G642&gt;0,LN('質指数（労働）'!G642),0)</f>
        <v>-0.17264017111238272</v>
      </c>
      <c r="H642" s="6">
        <f>IF('質指数（労働）'!H642&gt;0,LN('質指数（労働）'!H642),0)</f>
        <v>-0.1432581625440543</v>
      </c>
      <c r="I642" s="6">
        <f>IF('質指数（労働）'!I642&gt;0,LN('質指数（労働）'!I642),0)</f>
        <v>-0.12695651417374923</v>
      </c>
      <c r="J642" s="6">
        <f>IF('質指数（労働）'!J642&gt;0,LN('質指数（労働）'!J642),0)</f>
        <v>-0.10576210350254504</v>
      </c>
    </row>
    <row r="643" spans="1:10" x14ac:dyDescent="0.15">
      <c r="A643" s="1">
        <v>28</v>
      </c>
      <c r="B643" s="1" t="s">
        <v>151</v>
      </c>
      <c r="C643" s="1">
        <v>19</v>
      </c>
      <c r="D643" s="1" t="s">
        <v>13</v>
      </c>
      <c r="E643" s="6">
        <f>IF('質指数（労働）'!E643&gt;0,LN('質指数（労働）'!E643),0)</f>
        <v>-0.12875871385835236</v>
      </c>
      <c r="F643" s="6">
        <f>IF('質指数（労働）'!F643&gt;0,LN('質指数（労働）'!F643),0)</f>
        <v>-8.8956160041107887E-2</v>
      </c>
      <c r="G643" s="6">
        <f>IF('質指数（労働）'!G643&gt;0,LN('質指数（労働）'!G643),0)</f>
        <v>-5.4961545430178678E-2</v>
      </c>
      <c r="H643" s="6">
        <f>IF('質指数（労働）'!H643&gt;0,LN('質指数（労働）'!H643),0)</f>
        <v>-1.5128908242560885E-3</v>
      </c>
      <c r="I643" s="6">
        <f>IF('質指数（労働）'!I643&gt;0,LN('質指数（労働）'!I643),0)</f>
        <v>-2.9193718531850054E-2</v>
      </c>
      <c r="J643" s="6">
        <f>IF('質指数（労働）'!J643&gt;0,LN('質指数（労働）'!J643),0)</f>
        <v>-4.6030440670698732E-2</v>
      </c>
    </row>
    <row r="644" spans="1:10" x14ac:dyDescent="0.15">
      <c r="A644" s="1">
        <v>28</v>
      </c>
      <c r="B644" s="1" t="s">
        <v>151</v>
      </c>
      <c r="C644" s="1">
        <v>20</v>
      </c>
      <c r="D644" s="1" t="s">
        <v>14</v>
      </c>
      <c r="E644" s="6">
        <f>IF('質指数（労働）'!E644&gt;0,LN('質指数（労働）'!E644),0)</f>
        <v>-9.4824304373976362E-2</v>
      </c>
      <c r="F644" s="6">
        <f>IF('質指数（労働）'!F644&gt;0,LN('質指数（労働）'!F644),0)</f>
        <v>-5.7311973091691976E-2</v>
      </c>
      <c r="G644" s="6">
        <f>IF('質指数（労働）'!G644&gt;0,LN('質指数（労働）'!G644),0)</f>
        <v>-4.3099443746972312E-2</v>
      </c>
      <c r="H644" s="6">
        <f>IF('質指数（労働）'!H644&gt;0,LN('質指数（労働）'!H644),0)</f>
        <v>-3.9545617444993516E-3</v>
      </c>
      <c r="I644" s="6">
        <f>IF('質指数（労働）'!I644&gt;0,LN('質指数（労働）'!I644),0)</f>
        <v>-2.5641373914434312E-2</v>
      </c>
      <c r="J644" s="6">
        <f>IF('質指数（労働）'!J644&gt;0,LN('質指数（労働）'!J644),0)</f>
        <v>-1.4878405046171201E-2</v>
      </c>
    </row>
    <row r="645" spans="1:10" x14ac:dyDescent="0.15">
      <c r="A645" s="1">
        <v>28</v>
      </c>
      <c r="B645" s="1" t="s">
        <v>151</v>
      </c>
      <c r="C645" s="1">
        <v>21</v>
      </c>
      <c r="D645" s="1" t="s">
        <v>15</v>
      </c>
      <c r="E645" s="6">
        <f>IF('質指数（労働）'!E645&gt;0,LN('質指数（労働）'!E645),0)</f>
        <v>3.4536588888137737E-2</v>
      </c>
      <c r="F645" s="6">
        <f>IF('質指数（労働）'!F645&gt;0,LN('質指数（労働）'!F645),0)</f>
        <v>5.4429007593398311E-2</v>
      </c>
      <c r="G645" s="6">
        <f>IF('質指数（労働）'!G645&gt;0,LN('質指数（労働）'!G645),0)</f>
        <v>3.8698761298983593E-2</v>
      </c>
      <c r="H645" s="6">
        <f>IF('質指数（労働）'!H645&gt;0,LN('質指数（労働）'!H645),0)</f>
        <v>7.5461332732515984E-3</v>
      </c>
      <c r="I645" s="6">
        <f>IF('質指数（労働）'!I645&gt;0,LN('質指数（労働）'!I645),0)</f>
        <v>-8.6047482078757571E-3</v>
      </c>
      <c r="J645" s="6">
        <f>IF('質指数（労働）'!J645&gt;0,LN('質指数（労働）'!J645),0)</f>
        <v>-1.7433816105590316E-2</v>
      </c>
    </row>
    <row r="646" spans="1:10" x14ac:dyDescent="0.15">
      <c r="A646" s="1">
        <v>28</v>
      </c>
      <c r="B646" s="1" t="s">
        <v>150</v>
      </c>
      <c r="C646" s="1">
        <v>22</v>
      </c>
      <c r="D646" s="1" t="s">
        <v>7</v>
      </c>
      <c r="E646" s="6">
        <f>IF('質指数（労働）'!E646&gt;0,LN('質指数（労働）'!E646),0)</f>
        <v>-0.10853238818983679</v>
      </c>
      <c r="F646" s="6">
        <f>IF('質指数（労働）'!F646&gt;0,LN('質指数（労働）'!F646),0)</f>
        <v>-0.12666634590515724</v>
      </c>
      <c r="G646" s="6">
        <f>IF('質指数（労働）'!G646&gt;0,LN('質指数（労働）'!G646),0)</f>
        <v>-7.8320245498342683E-2</v>
      </c>
      <c r="H646" s="6">
        <f>IF('質指数（労働）'!H646&gt;0,LN('質指数（労働）'!H646),0)</f>
        <v>-3.4186685002239155E-2</v>
      </c>
      <c r="I646" s="6">
        <f>IF('質指数（労働）'!I646&gt;0,LN('質指数（労働）'!I646),0)</f>
        <v>-1.040813847345946E-2</v>
      </c>
      <c r="J646" s="6">
        <f>IF('質指数（労働）'!J646&gt;0,LN('質指数（労働）'!J646),0)</f>
        <v>2.3339794174192258E-3</v>
      </c>
    </row>
    <row r="647" spans="1:10" x14ac:dyDescent="0.15">
      <c r="A647" s="1">
        <v>28</v>
      </c>
      <c r="B647" s="1" t="s">
        <v>150</v>
      </c>
      <c r="C647" s="1">
        <v>23</v>
      </c>
      <c r="D647" s="1" t="s">
        <v>28</v>
      </c>
      <c r="E647" s="6">
        <f>IF('質指数（労働）'!E647&gt;0,LN('質指数（労働）'!E647),0)</f>
        <v>0.18777857600202175</v>
      </c>
      <c r="F647" s="6">
        <f>IF('質指数（労働）'!F647&gt;0,LN('質指数（労働）'!F647),0)</f>
        <v>0.14554272832360612</v>
      </c>
      <c r="G647" s="6">
        <f>IF('質指数（労働）'!G647&gt;0,LN('質指数（労働）'!G647),0)</f>
        <v>0.17217307233958407</v>
      </c>
      <c r="H647" s="6">
        <f>IF('質指数（労働）'!H647&gt;0,LN('質指数（労働）'!H647),0)</f>
        <v>0.20716823248349325</v>
      </c>
      <c r="I647" s="6">
        <f>IF('質指数（労働）'!I647&gt;0,LN('質指数（労働）'!I647),0)</f>
        <v>0.22330933514814244</v>
      </c>
      <c r="J647" s="6">
        <f>IF('質指数（労働）'!J647&gt;0,LN('質指数（労働）'!J647),0)</f>
        <v>0.23781089610311162</v>
      </c>
    </row>
    <row r="648" spans="1:10" x14ac:dyDescent="0.15">
      <c r="A648" s="1">
        <v>29</v>
      </c>
      <c r="B648" s="1" t="s">
        <v>299</v>
      </c>
      <c r="C648" s="1">
        <v>1</v>
      </c>
      <c r="D648" s="1" t="s">
        <v>8</v>
      </c>
      <c r="E648" s="6">
        <f>IF('質指数（労働）'!E648&gt;0,LN('質指数（労働）'!E648),0)</f>
        <v>-0.52426600731320228</v>
      </c>
      <c r="F648" s="6">
        <f>IF('質指数（労働）'!F648&gt;0,LN('質指数（労働）'!F648),0)</f>
        <v>-0.44762843378160017</v>
      </c>
      <c r="G648" s="6">
        <f>IF('質指数（労働）'!G648&gt;0,LN('質指数（労働）'!G648),0)</f>
        <v>-0.42198322539634764</v>
      </c>
      <c r="H648" s="6">
        <f>IF('質指数（労働）'!H648&gt;0,LN('質指数（労働）'!H648),0)</f>
        <v>-0.37659667172333677</v>
      </c>
      <c r="I648" s="6">
        <f>IF('質指数（労働）'!I648&gt;0,LN('質指数（労働）'!I648),0)</f>
        <v>-0.2782530625427207</v>
      </c>
      <c r="J648" s="6">
        <f>IF('質指数（労働）'!J648&gt;0,LN('質指数（労働）'!J648),0)</f>
        <v>-0.24781706007821247</v>
      </c>
    </row>
    <row r="649" spans="1:10" x14ac:dyDescent="0.15">
      <c r="A649" s="1">
        <v>29</v>
      </c>
      <c r="B649" s="1" t="s">
        <v>299</v>
      </c>
      <c r="C649" s="1">
        <v>2</v>
      </c>
      <c r="D649" s="1" t="s">
        <v>9</v>
      </c>
      <c r="E649" s="6">
        <f>IF('質指数（労働）'!E649&gt;0,LN('質指数（労働）'!E649),0)</f>
        <v>2.1104328498273657</v>
      </c>
      <c r="F649" s="6">
        <f>IF('質指数（労働）'!F649&gt;0,LN('質指数（労働）'!F649),0)</f>
        <v>2.5498161921476536</v>
      </c>
      <c r="G649" s="6">
        <f>IF('質指数（労働）'!G649&gt;0,LN('質指数（労働）'!G649),0)</f>
        <v>1.9402163635336194</v>
      </c>
      <c r="H649" s="6">
        <f>IF('質指数（労働）'!H649&gt;0,LN('質指数（労働）'!H649),0)</f>
        <v>2.1471345590221769</v>
      </c>
      <c r="I649" s="6">
        <f>IF('質指数（労働）'!I649&gt;0,LN('質指数（労働）'!I649),0)</f>
        <v>1.3252635522705447</v>
      </c>
      <c r="J649" s="6">
        <f>IF('質指数（労働）'!J649&gt;0,LN('質指数（労働）'!J649),0)</f>
        <v>1.2531716882708628</v>
      </c>
    </row>
    <row r="650" spans="1:10" x14ac:dyDescent="0.15">
      <c r="A650" s="1">
        <v>29</v>
      </c>
      <c r="B650" s="1" t="s">
        <v>300</v>
      </c>
      <c r="C650" s="1">
        <v>3</v>
      </c>
      <c r="D650" s="1" t="s">
        <v>16</v>
      </c>
      <c r="E650" s="6">
        <f>IF('質指数（労働）'!E650&gt;0,LN('質指数（労働）'!E650),0)</f>
        <v>-0.23383549010013269</v>
      </c>
      <c r="F650" s="6">
        <f>IF('質指数（労働）'!F650&gt;0,LN('質指数（労働）'!F650),0)</f>
        <v>-0.1996011838832808</v>
      </c>
      <c r="G650" s="6">
        <f>IF('質指数（労働）'!G650&gt;0,LN('質指数（労働）'!G650),0)</f>
        <v>-0.21581514818113401</v>
      </c>
      <c r="H650" s="6">
        <f>IF('質指数（労働）'!H650&gt;0,LN('質指数（労働）'!H650),0)</f>
        <v>-0.14887248659533264</v>
      </c>
      <c r="I650" s="6">
        <f>IF('質指数（労働）'!I650&gt;0,LN('質指数（労働）'!I650),0)</f>
        <v>-0.13073374861137219</v>
      </c>
      <c r="J650" s="6">
        <f>IF('質指数（労働）'!J650&gt;0,LN('質指数（労働）'!J650),0)</f>
        <v>-0.12339854695612777</v>
      </c>
    </row>
    <row r="651" spans="1:10" x14ac:dyDescent="0.15">
      <c r="A651" s="1">
        <v>29</v>
      </c>
      <c r="B651" s="1" t="s">
        <v>300</v>
      </c>
      <c r="C651" s="1">
        <v>4</v>
      </c>
      <c r="D651" s="1" t="s">
        <v>17</v>
      </c>
      <c r="E651" s="6">
        <f>IF('質指数（労働）'!E651&gt;0,LN('質指数（労働）'!E651),0)</f>
        <v>-0.32963055187968809</v>
      </c>
      <c r="F651" s="6">
        <f>IF('質指数（労働）'!F651&gt;0,LN('質指数（労働）'!F651),0)</f>
        <v>-0.31591367889342903</v>
      </c>
      <c r="G651" s="6">
        <f>IF('質指数（労働）'!G651&gt;0,LN('質指数（労働）'!G651),0)</f>
        <v>-0.33070499380660723</v>
      </c>
      <c r="H651" s="6">
        <f>IF('質指数（労働）'!H651&gt;0,LN('質指数（労働）'!H651),0)</f>
        <v>-0.26476409091983893</v>
      </c>
      <c r="I651" s="6">
        <f>IF('質指数（労働）'!I651&gt;0,LN('質指数（労働）'!I651),0)</f>
        <v>-0.21772420182389418</v>
      </c>
      <c r="J651" s="6">
        <f>IF('質指数（労働）'!J651&gt;0,LN('質指数（労働）'!J651),0)</f>
        <v>-0.19470365394414432</v>
      </c>
    </row>
    <row r="652" spans="1:10" x14ac:dyDescent="0.15">
      <c r="A652" s="1">
        <v>29</v>
      </c>
      <c r="B652" s="1" t="s">
        <v>300</v>
      </c>
      <c r="C652" s="1">
        <v>5</v>
      </c>
      <c r="D652" s="1" t="s">
        <v>18</v>
      </c>
      <c r="E652" s="6">
        <f>IF('質指数（労働）'!E652&gt;0,LN('質指数（労働）'!E652),0)</f>
        <v>-0.14873762805655055</v>
      </c>
      <c r="F652" s="6">
        <f>IF('質指数（労働）'!F652&gt;0,LN('質指数（労働）'!F652),0)</f>
        <v>-8.5710097716664227E-2</v>
      </c>
      <c r="G652" s="6">
        <f>IF('質指数（労働）'!G652&gt;0,LN('質指数（労働）'!G652),0)</f>
        <v>-9.8892119632652958E-2</v>
      </c>
      <c r="H652" s="6">
        <f>IF('質指数（労働）'!H652&gt;0,LN('質指数（労働）'!H652),0)</f>
        <v>-3.591638991956933E-2</v>
      </c>
      <c r="I652" s="6">
        <f>IF('質指数（労働）'!I652&gt;0,LN('質指数（労働）'!I652),0)</f>
        <v>-2.1849994105457869E-2</v>
      </c>
      <c r="J652" s="6">
        <f>IF('質指数（労働）'!J652&gt;0,LN('質指数（労働）'!J652),0)</f>
        <v>-1.3266241343902424E-2</v>
      </c>
    </row>
    <row r="653" spans="1:10" x14ac:dyDescent="0.15">
      <c r="A653" s="1">
        <v>29</v>
      </c>
      <c r="B653" s="1" t="s">
        <v>300</v>
      </c>
      <c r="C653" s="1">
        <v>6</v>
      </c>
      <c r="D653" s="1" t="s">
        <v>2</v>
      </c>
      <c r="E653" s="6">
        <f>IF('質指数（労働）'!E653&gt;0,LN('質指数（労働）'!E653),0)</f>
        <v>-7.453667156869194E-2</v>
      </c>
      <c r="F653" s="6">
        <f>IF('質指数（労働）'!F653&gt;0,LN('質指数（労働）'!F653),0)</f>
        <v>2.4643330173447362E-2</v>
      </c>
      <c r="G653" s="6">
        <f>IF('質指数（労働）'!G653&gt;0,LN('質指数（労働）'!G653),0)</f>
        <v>1.5210457266076576E-2</v>
      </c>
      <c r="H653" s="6">
        <f>IF('質指数（労働）'!H653&gt;0,LN('質指数（労働）'!H653),0)</f>
        <v>8.6991794268163752E-2</v>
      </c>
      <c r="I653" s="6">
        <f>IF('質指数（労働）'!I653&gt;0,LN('質指数（労働）'!I653),0)</f>
        <v>9.7902321504720155E-2</v>
      </c>
      <c r="J653" s="6">
        <f>IF('質指数（労働）'!J653&gt;0,LN('質指数（労働）'!J653),0)</f>
        <v>0.10094324534443878</v>
      </c>
    </row>
    <row r="654" spans="1:10" x14ac:dyDescent="0.15">
      <c r="A654" s="1">
        <v>29</v>
      </c>
      <c r="B654" s="1" t="s">
        <v>300</v>
      </c>
      <c r="C654" s="1">
        <v>7</v>
      </c>
      <c r="D654" s="1" t="s">
        <v>19</v>
      </c>
      <c r="E654" s="6">
        <f>IF('質指数（労働）'!E654&gt;0,LN('質指数（労働）'!E654),0)</f>
        <v>0.27226833059537559</v>
      </c>
      <c r="F654" s="6">
        <f>IF('質指数（労働）'!F654&gt;0,LN('質指数（労働）'!F654),0)</f>
        <v>0.37272786751295833</v>
      </c>
      <c r="G654" s="6">
        <f>IF('質指数（労働）'!G654&gt;0,LN('質指数（労働）'!G654),0)</f>
        <v>0.23742687125151432</v>
      </c>
      <c r="H654" s="6">
        <f>IF('質指数（労働）'!H654&gt;0,LN('質指数（労働）'!H654),0)</f>
        <v>0.25184952264978677</v>
      </c>
      <c r="I654" s="6">
        <f>IF('質指数（労働）'!I654&gt;0,LN('質指数（労働）'!I654),0)</f>
        <v>0.14507610107247865</v>
      </c>
      <c r="J654" s="6">
        <f>IF('質指数（労働）'!J654&gt;0,LN('質指数（労働）'!J654),0)</f>
        <v>0.14339517027418661</v>
      </c>
    </row>
    <row r="655" spans="1:10" x14ac:dyDescent="0.15">
      <c r="A655" s="1">
        <v>29</v>
      </c>
      <c r="B655" s="1" t="s">
        <v>300</v>
      </c>
      <c r="C655" s="1">
        <v>8</v>
      </c>
      <c r="D655" s="1" t="s">
        <v>20</v>
      </c>
      <c r="E655" s="6">
        <f>IF('質指数（労働）'!E655&gt;0,LN('質指数（労働）'!E655),0)</f>
        <v>-0.1345717984740141</v>
      </c>
      <c r="F655" s="6">
        <f>IF('質指数（労働）'!F655&gt;0,LN('質指数（労働）'!F655),0)</f>
        <v>-8.7218354339994697E-2</v>
      </c>
      <c r="G655" s="6">
        <f>IF('質指数（労働）'!G655&gt;0,LN('質指数（労働）'!G655),0)</f>
        <v>-8.9529519548210354E-2</v>
      </c>
      <c r="H655" s="6">
        <f>IF('質指数（労働）'!H655&gt;0,LN('質指数（労働）'!H655),0)</f>
        <v>-2.5140992463880518E-2</v>
      </c>
      <c r="I655" s="6">
        <f>IF('質指数（労働）'!I655&gt;0,LN('質指数（労働）'!I655),0)</f>
        <v>-1.6074378391996148E-2</v>
      </c>
      <c r="J655" s="6">
        <f>IF('質指数（労働）'!J655&gt;0,LN('質指数（労働）'!J655),0)</f>
        <v>-2.9788242701527016E-3</v>
      </c>
    </row>
    <row r="656" spans="1:10" x14ac:dyDescent="0.15">
      <c r="A656" s="1">
        <v>29</v>
      </c>
      <c r="B656" s="1" t="s">
        <v>301</v>
      </c>
      <c r="C656" s="1">
        <v>9</v>
      </c>
      <c r="D656" s="1" t="s">
        <v>21</v>
      </c>
      <c r="E656" s="6">
        <f>IF('質指数（労働）'!E656&gt;0,LN('質指数（労働）'!E656),0)</f>
        <v>-7.7720320163933265E-2</v>
      </c>
      <c r="F656" s="6">
        <f>IF('質指数（労働）'!F656&gt;0,LN('質指数（労働）'!F656),0)</f>
        <v>-5.3951232781782911E-3</v>
      </c>
      <c r="G656" s="6">
        <f>IF('質指数（労働）'!G656&gt;0,LN('質指数（労働）'!G656),0)</f>
        <v>-8.5658392644672576E-3</v>
      </c>
      <c r="H656" s="6">
        <f>IF('質指数（労働）'!H656&gt;0,LN('質指数（労働）'!H656),0)</f>
        <v>2.3065134702074493E-2</v>
      </c>
      <c r="I656" s="6">
        <f>IF('質指数（労働）'!I656&gt;0,LN('質指数（労働）'!I656),0)</f>
        <v>1.4623382870709543E-3</v>
      </c>
      <c r="J656" s="6">
        <f>IF('質指数（労働）'!J656&gt;0,LN('質指数（労働）'!J656),0)</f>
        <v>4.5225879383299031E-3</v>
      </c>
    </row>
    <row r="657" spans="1:10" x14ac:dyDescent="0.15">
      <c r="A657" s="1">
        <v>29</v>
      </c>
      <c r="B657" s="1" t="s">
        <v>300</v>
      </c>
      <c r="C657" s="1">
        <v>10</v>
      </c>
      <c r="D657" s="1" t="s">
        <v>22</v>
      </c>
      <c r="E657" s="6">
        <f>IF('質指数（労働）'!E657&gt;0,LN('質指数（労働）'!E657),0)</f>
        <v>-0.1013678101203767</v>
      </c>
      <c r="F657" s="6">
        <f>IF('質指数（労働）'!F657&gt;0,LN('質指数（労働）'!F657),0)</f>
        <v>-8.785843747863277E-2</v>
      </c>
      <c r="G657" s="6">
        <f>IF('質指数（労働）'!G657&gt;0,LN('質指数（労働）'!G657),0)</f>
        <v>-8.3474020375795446E-2</v>
      </c>
      <c r="H657" s="6">
        <f>IF('質指数（労働）'!H657&gt;0,LN('質指数（労働）'!H657),0)</f>
        <v>-3.7939386993693494E-2</v>
      </c>
      <c r="I657" s="6">
        <f>IF('質指数（労働）'!I657&gt;0,LN('質指数（労働）'!I657),0)</f>
        <v>-2.1489101908752476E-2</v>
      </c>
      <c r="J657" s="6">
        <f>IF('質指数（労働）'!J657&gt;0,LN('質指数（労働）'!J657),0)</f>
        <v>-1.1205885104953775E-2</v>
      </c>
    </row>
    <row r="658" spans="1:10" x14ac:dyDescent="0.15">
      <c r="A658" s="1">
        <v>29</v>
      </c>
      <c r="B658" s="1" t="s">
        <v>301</v>
      </c>
      <c r="C658" s="1">
        <v>11</v>
      </c>
      <c r="D658" s="1" t="s">
        <v>23</v>
      </c>
      <c r="E658" s="6">
        <f>IF('質指数（労働）'!E658&gt;0,LN('質指数（労働）'!E658),0)</f>
        <v>-7.5584134397429906E-2</v>
      </c>
      <c r="F658" s="6">
        <f>IF('質指数（労働）'!F658&gt;0,LN('質指数（労働）'!F658),0)</f>
        <v>-4.6966476548568736E-3</v>
      </c>
      <c r="G658" s="6">
        <f>IF('質指数（労働）'!G658&gt;0,LN('質指数（労働）'!G658),0)</f>
        <v>-2.3376106595049715E-2</v>
      </c>
      <c r="H658" s="6">
        <f>IF('質指数（労働）'!H658&gt;0,LN('質指数（労働）'!H658),0)</f>
        <v>3.2118248397297829E-2</v>
      </c>
      <c r="I658" s="6">
        <f>IF('質指数（労働）'!I658&gt;0,LN('質指数（労働）'!I658),0)</f>
        <v>4.9267783947201799E-2</v>
      </c>
      <c r="J658" s="6">
        <f>IF('質指数（労働）'!J658&gt;0,LN('質指数（労働）'!J658),0)</f>
        <v>6.3704840754813225E-2</v>
      </c>
    </row>
    <row r="659" spans="1:10" x14ac:dyDescent="0.15">
      <c r="A659" s="1">
        <v>29</v>
      </c>
      <c r="B659" s="1" t="s">
        <v>300</v>
      </c>
      <c r="C659" s="1">
        <v>12</v>
      </c>
      <c r="D659" s="1" t="s">
        <v>24</v>
      </c>
      <c r="E659" s="6">
        <f>IF('質指数（労働）'!E659&gt;0,LN('質指数（労働）'!E659),0)</f>
        <v>-0.2369901448865436</v>
      </c>
      <c r="F659" s="6">
        <f>IF('質指数（労働）'!F659&gt;0,LN('質指数（労働）'!F659),0)</f>
        <v>-0.14439381675755852</v>
      </c>
      <c r="G659" s="6">
        <f>IF('質指数（労働）'!G659&gt;0,LN('質指数（労働）'!G659),0)</f>
        <v>-0.1723553788616124</v>
      </c>
      <c r="H659" s="6">
        <f>IF('質指数（労働）'!H659&gt;0,LN('質指数（労働）'!H659),0)</f>
        <v>-2.7238167413442437E-2</v>
      </c>
      <c r="I659" s="6">
        <f>IF('質指数（労働）'!I659&gt;0,LN('質指数（労働）'!I659),0)</f>
        <v>4.2740374261634524E-2</v>
      </c>
      <c r="J659" s="6">
        <f>IF('質指数（労働）'!J659&gt;0,LN('質指数（労働）'!J659),0)</f>
        <v>5.9439130319090684E-2</v>
      </c>
    </row>
    <row r="660" spans="1:10" x14ac:dyDescent="0.15">
      <c r="A660" s="1">
        <v>29</v>
      </c>
      <c r="B660" s="1" t="s">
        <v>300</v>
      </c>
      <c r="C660" s="1">
        <v>13</v>
      </c>
      <c r="D660" s="1" t="s">
        <v>25</v>
      </c>
      <c r="E660" s="6">
        <f>IF('質指数（労働）'!E660&gt;0,LN('質指数（労働）'!E660),0)</f>
        <v>-3.9804945506804766E-2</v>
      </c>
      <c r="F660" s="6">
        <f>IF('質指数（労働）'!F660&gt;0,LN('質指数（労働）'!F660),0)</f>
        <v>-4.3304545770601395E-2</v>
      </c>
      <c r="G660" s="6">
        <f>IF('質指数（労働）'!G660&gt;0,LN('質指数（労働）'!G660),0)</f>
        <v>-5.9672597238732951E-2</v>
      </c>
      <c r="H660" s="6">
        <f>IF('質指数（労働）'!H660&gt;0,LN('質指数（労働）'!H660),0)</f>
        <v>1.1598043586221555E-2</v>
      </c>
      <c r="I660" s="6">
        <f>IF('質指数（労働）'!I660&gt;0,LN('質指数（労働）'!I660),0)</f>
        <v>7.9662475141549522E-3</v>
      </c>
      <c r="J660" s="6">
        <f>IF('質指数（労働）'!J660&gt;0,LN('質指数（労働）'!J660),0)</f>
        <v>1.6957053058958005E-2</v>
      </c>
    </row>
    <row r="661" spans="1:10" x14ac:dyDescent="0.15">
      <c r="A661" s="1">
        <v>29</v>
      </c>
      <c r="B661" s="1" t="s">
        <v>300</v>
      </c>
      <c r="C661" s="1">
        <v>14</v>
      </c>
      <c r="D661" s="1" t="s">
        <v>26</v>
      </c>
      <c r="E661" s="6">
        <f>IF('質指数（労働）'!E661&gt;0,LN('質指数（労働）'!E661),0)</f>
        <v>-9.3055214836290506E-2</v>
      </c>
      <c r="F661" s="6">
        <f>IF('質指数（労働）'!F661&gt;0,LN('質指数（労働）'!F661),0)</f>
        <v>-0.10379876548623597</v>
      </c>
      <c r="G661" s="6">
        <f>IF('質指数（労働）'!G661&gt;0,LN('質指数（労働）'!G661),0)</f>
        <v>-0.12352856912816132</v>
      </c>
      <c r="H661" s="6">
        <f>IF('質指数（労働）'!H661&gt;0,LN('質指数（労働）'!H661),0)</f>
        <v>-1.6141296292859406E-2</v>
      </c>
      <c r="I661" s="6">
        <f>IF('質指数（労働）'!I661&gt;0,LN('質指数（労働）'!I661),0)</f>
        <v>3.1760034167289536E-2</v>
      </c>
      <c r="J661" s="6">
        <f>IF('質指数（労働）'!J661&gt;0,LN('質指数（労働）'!J661),0)</f>
        <v>4.2311278874899654E-2</v>
      </c>
    </row>
    <row r="662" spans="1:10" x14ac:dyDescent="0.15">
      <c r="A662" s="1">
        <v>29</v>
      </c>
      <c r="B662" s="1" t="s">
        <v>300</v>
      </c>
      <c r="C662" s="1">
        <v>15</v>
      </c>
      <c r="D662" s="1" t="s">
        <v>27</v>
      </c>
      <c r="E662" s="6">
        <f>IF('質指数（労働）'!E662&gt;0,LN('質指数（労働）'!E662),0)</f>
        <v>-0.18482967054408433</v>
      </c>
      <c r="F662" s="6">
        <f>IF('質指数（労働）'!F662&gt;0,LN('質指数（労働）'!F662),0)</f>
        <v>-0.14568539888520687</v>
      </c>
      <c r="G662" s="6">
        <f>IF('質指数（労働）'!G662&gt;0,LN('質指数（労働）'!G662),0)</f>
        <v>-0.14586587039103624</v>
      </c>
      <c r="H662" s="6">
        <f>IF('質指数（労働）'!H662&gt;0,LN('質指数（労働）'!H662),0)</f>
        <v>-5.8996795171320698E-2</v>
      </c>
      <c r="I662" s="6">
        <f>IF('質指数（労働）'!I662&gt;0,LN('質指数（労働）'!I662),0)</f>
        <v>-2.316794582676733E-2</v>
      </c>
      <c r="J662" s="6">
        <f>IF('質指数（労働）'!J662&gt;0,LN('質指数（労働）'!J662),0)</f>
        <v>-9.8586816302736902E-3</v>
      </c>
    </row>
    <row r="663" spans="1:10" x14ac:dyDescent="0.15">
      <c r="A663" s="1">
        <v>29</v>
      </c>
      <c r="B663" s="1" t="s">
        <v>299</v>
      </c>
      <c r="C663" s="1">
        <v>16</v>
      </c>
      <c r="D663" s="1" t="s">
        <v>10</v>
      </c>
      <c r="E663" s="6">
        <f>IF('質指数（労働）'!E663&gt;0,LN('質指数（労働）'!E663),0)</f>
        <v>-6.3091579193577732E-2</v>
      </c>
      <c r="F663" s="6">
        <f>IF('質指数（労働）'!F663&gt;0,LN('質指数（労働）'!F663),0)</f>
        <v>-5.1919237263914134E-2</v>
      </c>
      <c r="G663" s="6">
        <f>IF('質指数（労働）'!G663&gt;0,LN('質指数（労働）'!G663),0)</f>
        <v>-4.8007161713915072E-2</v>
      </c>
      <c r="H663" s="6">
        <f>IF('質指数（労働）'!H663&gt;0,LN('質指数（労働）'!H663),0)</f>
        <v>-3.3205998188745312E-2</v>
      </c>
      <c r="I663" s="6">
        <f>IF('質指数（労働）'!I663&gt;0,LN('質指数（労働）'!I663),0)</f>
        <v>1.8834593168992785E-2</v>
      </c>
      <c r="J663" s="6">
        <f>IF('質指数（労働）'!J663&gt;0,LN('質指数（労働）'!J663),0)</f>
        <v>3.2514991747696953E-2</v>
      </c>
    </row>
    <row r="664" spans="1:10" x14ac:dyDescent="0.15">
      <c r="A664" s="1">
        <v>29</v>
      </c>
      <c r="B664" s="1" t="s">
        <v>299</v>
      </c>
      <c r="C664" s="1">
        <v>17</v>
      </c>
      <c r="D664" s="1" t="s">
        <v>11</v>
      </c>
      <c r="E664" s="6">
        <f>IF('質指数（労働）'!E664&gt;0,LN('質指数（労働）'!E664),0)</f>
        <v>0.24844601957252718</v>
      </c>
      <c r="F664" s="6">
        <f>IF('質指数（労働）'!F664&gt;0,LN('質指数（労働）'!F664),0)</f>
        <v>6.5102491831002182E-2</v>
      </c>
      <c r="G664" s="6">
        <f>IF('質指数（労働）'!G664&gt;0,LN('質指数（労働）'!G664),0)</f>
        <v>7.8195189643682106E-2</v>
      </c>
      <c r="H664" s="6">
        <f>IF('質指数（労働）'!H664&gt;0,LN('質指数（労働）'!H664),0)</f>
        <v>0.13172687266344793</v>
      </c>
      <c r="I664" s="6">
        <f>IF('質指数（労働）'!I664&gt;0,LN('質指数（労働）'!I664),0)</f>
        <v>0.10339354130335207</v>
      </c>
      <c r="J664" s="6">
        <f>IF('質指数（労働）'!J664&gt;0,LN('質指数（労働）'!J664),0)</f>
        <v>7.7462611243651655E-2</v>
      </c>
    </row>
    <row r="665" spans="1:10" x14ac:dyDescent="0.15">
      <c r="A665" s="1">
        <v>29</v>
      </c>
      <c r="B665" s="1" t="s">
        <v>299</v>
      </c>
      <c r="C665" s="1">
        <v>18</v>
      </c>
      <c r="D665" s="1" t="s">
        <v>12</v>
      </c>
      <c r="E665" s="6">
        <f>IF('質指数（労働）'!E665&gt;0,LN('質指数（労働）'!E665),0)</f>
        <v>-0.21008520845844444</v>
      </c>
      <c r="F665" s="6">
        <f>IF('質指数（労働）'!F665&gt;0,LN('質指数（労働）'!F665),0)</f>
        <v>-0.18196949138710811</v>
      </c>
      <c r="G665" s="6">
        <f>IF('質指数（労働）'!G665&gt;0,LN('質指数（労働）'!G665),0)</f>
        <v>-0.18328136289842198</v>
      </c>
      <c r="H665" s="6">
        <f>IF('質指数（労働）'!H665&gt;0,LN('質指数（労働）'!H665),0)</f>
        <v>-0.16170844281421823</v>
      </c>
      <c r="I665" s="6">
        <f>IF('質指数（労働）'!I665&gt;0,LN('質指数（労働）'!I665),0)</f>
        <v>-0.13413052341123799</v>
      </c>
      <c r="J665" s="6">
        <f>IF('質指数（労働）'!J665&gt;0,LN('質指数（労働）'!J665),0)</f>
        <v>-0.11045563178535536</v>
      </c>
    </row>
    <row r="666" spans="1:10" x14ac:dyDescent="0.15">
      <c r="A666" s="1">
        <v>29</v>
      </c>
      <c r="B666" s="1" t="s">
        <v>299</v>
      </c>
      <c r="C666" s="1">
        <v>19</v>
      </c>
      <c r="D666" s="1" t="s">
        <v>13</v>
      </c>
      <c r="E666" s="6">
        <f>IF('質指数（労働）'!E666&gt;0,LN('質指数（労働）'!E666),0)</f>
        <v>-0.18883100230083752</v>
      </c>
      <c r="F666" s="6">
        <f>IF('質指数（労働）'!F666&gt;0,LN('質指数（労働）'!F666),0)</f>
        <v>-0.12339673126585329</v>
      </c>
      <c r="G666" s="6">
        <f>IF('質指数（労働）'!G666&gt;0,LN('質指数（労働）'!G666),0)</f>
        <v>-7.3675379454597817E-2</v>
      </c>
      <c r="H666" s="6">
        <f>IF('質指数（労働）'!H666&gt;0,LN('質指数（労働）'!H666),0)</f>
        <v>2.8402506354045395E-2</v>
      </c>
      <c r="I666" s="6">
        <f>IF('質指数（労働）'!I666&gt;0,LN('質指数（労働）'!I666),0)</f>
        <v>-5.4782515550900242E-3</v>
      </c>
      <c r="J666" s="6">
        <f>IF('質指数（労働）'!J666&gt;0,LN('質指数（労働）'!J666),0)</f>
        <v>-2.6402768897809785E-2</v>
      </c>
    </row>
    <row r="667" spans="1:10" x14ac:dyDescent="0.15">
      <c r="A667" s="1">
        <v>29</v>
      </c>
      <c r="B667" s="1" t="s">
        <v>302</v>
      </c>
      <c r="C667" s="1">
        <v>20</v>
      </c>
      <c r="D667" s="1" t="s">
        <v>14</v>
      </c>
      <c r="E667" s="6">
        <f>IF('質指数（労働）'!E667&gt;0,LN('質指数（労働）'!E667),0)</f>
        <v>-7.0263519731951829E-2</v>
      </c>
      <c r="F667" s="6">
        <f>IF('質指数（労働）'!F667&gt;0,LN('質指数（労働）'!F667),0)</f>
        <v>3.4320507223525414E-2</v>
      </c>
      <c r="G667" s="6">
        <f>IF('質指数（労働）'!G667&gt;0,LN('質指数（労働）'!G667),0)</f>
        <v>-7.6056949912954299E-3</v>
      </c>
      <c r="H667" s="6">
        <f>IF('質指数（労働）'!H667&gt;0,LN('質指数（労働）'!H667),0)</f>
        <v>-6.903066065851246E-2</v>
      </c>
      <c r="I667" s="6">
        <f>IF('質指数（労働）'!I667&gt;0,LN('質指数（労働）'!I667),0)</f>
        <v>-3.5515268785301118E-2</v>
      </c>
      <c r="J667" s="6">
        <f>IF('質指数（労働）'!J667&gt;0,LN('質指数（労働）'!J667),0)</f>
        <v>-2.0472355513993259E-2</v>
      </c>
    </row>
    <row r="668" spans="1:10" x14ac:dyDescent="0.15">
      <c r="A668" s="1">
        <v>29</v>
      </c>
      <c r="B668" s="1" t="s">
        <v>299</v>
      </c>
      <c r="C668" s="1">
        <v>21</v>
      </c>
      <c r="D668" s="1" t="s">
        <v>15</v>
      </c>
      <c r="E668" s="6">
        <f>IF('質指数（労働）'!E668&gt;0,LN('質指数（労働）'!E668),0)</f>
        <v>-1.1160287377469019E-2</v>
      </c>
      <c r="F668" s="6">
        <f>IF('質指数（労働）'!F668&gt;0,LN('質指数（労働）'!F668),0)</f>
        <v>1.8417838938304027E-2</v>
      </c>
      <c r="G668" s="6">
        <f>IF('質指数（労働）'!G668&gt;0,LN('質指数（労働）'!G668),0)</f>
        <v>4.6992667666162263E-4</v>
      </c>
      <c r="H668" s="6">
        <f>IF('質指数（労働）'!H668&gt;0,LN('質指数（労働）'!H668),0)</f>
        <v>-1.0984884337284945E-2</v>
      </c>
      <c r="I668" s="6">
        <f>IF('質指数（労働）'!I668&gt;0,LN('質指数（労働）'!I668),0)</f>
        <v>-2.6486694958379256E-3</v>
      </c>
      <c r="J668" s="6">
        <f>IF('質指数（労働）'!J668&gt;0,LN('質指数（労働）'!J668),0)</f>
        <v>-7.1272586991950023E-3</v>
      </c>
    </row>
    <row r="669" spans="1:10" x14ac:dyDescent="0.15">
      <c r="A669" s="1">
        <v>29</v>
      </c>
      <c r="B669" s="1" t="s">
        <v>153</v>
      </c>
      <c r="C669" s="1">
        <v>22</v>
      </c>
      <c r="D669" s="1" t="s">
        <v>7</v>
      </c>
      <c r="E669" s="6">
        <f>IF('質指数（労働）'!E669&gt;0,LN('質指数（労働）'!E669),0)</f>
        <v>-0.12738324111886951</v>
      </c>
      <c r="F669" s="6">
        <f>IF('質指数（労働）'!F669&gt;0,LN('質指数（労働）'!F669),0)</f>
        <v>-0.14306644845565339</v>
      </c>
      <c r="G669" s="6">
        <f>IF('質指数（労働）'!G669&gt;0,LN('質指数（労働）'!G669),0)</f>
        <v>-8.5239690318222067E-2</v>
      </c>
      <c r="H669" s="6">
        <f>IF('質指数（労働）'!H669&gt;0,LN('質指数（労働）'!H669),0)</f>
        <v>-2.9139805848810093E-2</v>
      </c>
      <c r="I669" s="6">
        <f>IF('質指数（労働）'!I669&gt;0,LN('質指数（労働）'!I669),0)</f>
        <v>3.023605123811883E-3</v>
      </c>
      <c r="J669" s="6">
        <f>IF('質指数（労働）'!J669&gt;0,LN('質指数（労働）'!J669),0)</f>
        <v>1.6823559508870909E-2</v>
      </c>
    </row>
    <row r="670" spans="1:10" x14ac:dyDescent="0.15">
      <c r="A670" s="1">
        <v>29</v>
      </c>
      <c r="B670" s="1" t="s">
        <v>153</v>
      </c>
      <c r="C670" s="1">
        <v>23</v>
      </c>
      <c r="D670" s="1" t="s">
        <v>28</v>
      </c>
      <c r="E670" s="6">
        <f>IF('質指数（労働）'!E670&gt;0,LN('質指数（労働）'!E670),0)</f>
        <v>0.15791680050842943</v>
      </c>
      <c r="F670" s="6">
        <f>IF('質指数（労働）'!F670&gt;0,LN('質指数（労働）'!F670),0)</f>
        <v>0.12112754560559508</v>
      </c>
      <c r="G670" s="6">
        <f>IF('質指数（労働）'!G670&gt;0,LN('質指数（労働）'!G670),0)</f>
        <v>0.15166673446411247</v>
      </c>
      <c r="H670" s="6">
        <f>IF('質指数（労働）'!H670&gt;0,LN('質指数（労働）'!H670),0)</f>
        <v>0.21236272200651282</v>
      </c>
      <c r="I670" s="6">
        <f>IF('質指数（労働）'!I670&gt;0,LN('質指数（労働）'!I670),0)</f>
        <v>0.23577700991950049</v>
      </c>
      <c r="J670" s="6">
        <f>IF('質指数（労働）'!J670&gt;0,LN('質指数（労働）'!J670),0)</f>
        <v>0.25257476295874237</v>
      </c>
    </row>
    <row r="671" spans="1:10" x14ac:dyDescent="0.15">
      <c r="A671" s="1">
        <v>30</v>
      </c>
      <c r="B671" s="1" t="s">
        <v>303</v>
      </c>
      <c r="C671" s="1">
        <v>1</v>
      </c>
      <c r="D671" s="1" t="s">
        <v>8</v>
      </c>
      <c r="E671" s="6">
        <f>IF('質指数（労働）'!E671&gt;0,LN('質指数（労働）'!E671),0)</f>
        <v>-0.55114637400198552</v>
      </c>
      <c r="F671" s="6">
        <f>IF('質指数（労働）'!F671&gt;0,LN('質指数（労働）'!F671),0)</f>
        <v>-0.46779962610951215</v>
      </c>
      <c r="G671" s="6">
        <f>IF('質指数（労働）'!G671&gt;0,LN('質指数（労働）'!G671),0)</f>
        <v>-0.45506169407000174</v>
      </c>
      <c r="H671" s="6">
        <f>IF('質指数（労働）'!H671&gt;0,LN('質指数（労働）'!H671),0)</f>
        <v>-0.39509960998883625</v>
      </c>
      <c r="I671" s="6">
        <f>IF('質指数（労働）'!I671&gt;0,LN('質指数（労働）'!I671),0)</f>
        <v>-0.32798522225739524</v>
      </c>
      <c r="J671" s="6">
        <f>IF('質指数（労働）'!J671&gt;0,LN('質指数（労働）'!J671),0)</f>
        <v>-0.30269833054472106</v>
      </c>
    </row>
    <row r="672" spans="1:10" x14ac:dyDescent="0.15">
      <c r="A672" s="1">
        <v>30</v>
      </c>
      <c r="B672" s="1" t="s">
        <v>303</v>
      </c>
      <c r="C672" s="1">
        <v>2</v>
      </c>
      <c r="D672" s="1" t="s">
        <v>9</v>
      </c>
      <c r="E672" s="6">
        <f>IF('質指数（労働）'!E672&gt;0,LN('質指数（労働）'!E672),0)</f>
        <v>1.4973492185360837</v>
      </c>
      <c r="F672" s="6">
        <f>IF('質指数（労働）'!F672&gt;0,LN('質指数（労働）'!F672),0)</f>
        <v>1.5889038736004335</v>
      </c>
      <c r="G672" s="6">
        <f>IF('質指数（労働）'!G672&gt;0,LN('質指数（労働）'!G672),0)</f>
        <v>1.5404312687800488</v>
      </c>
      <c r="H672" s="6">
        <f>IF('質指数（労働）'!H672&gt;0,LN('質指数（労働）'!H672),0)</f>
        <v>2.0065559496571166</v>
      </c>
      <c r="I672" s="6">
        <f>IF('質指数（労働）'!I672&gt;0,LN('質指数（労働）'!I672),0)</f>
        <v>1.0086149703150891</v>
      </c>
      <c r="J672" s="6">
        <f>IF('質指数（労働）'!J672&gt;0,LN('質指数（労働）'!J672),0)</f>
        <v>0.98973397254097129</v>
      </c>
    </row>
    <row r="673" spans="1:10" x14ac:dyDescent="0.15">
      <c r="A673" s="1">
        <v>30</v>
      </c>
      <c r="B673" s="1" t="s">
        <v>304</v>
      </c>
      <c r="C673" s="1">
        <v>3</v>
      </c>
      <c r="D673" s="1" t="s">
        <v>16</v>
      </c>
      <c r="E673" s="6">
        <f>IF('質指数（労働）'!E673&gt;0,LN('質指数（労働）'!E673),0)</f>
        <v>-0.25448225626348636</v>
      </c>
      <c r="F673" s="6">
        <f>IF('質指数（労働）'!F673&gt;0,LN('質指数（労働）'!F673),0)</f>
        <v>-0.23703734846838562</v>
      </c>
      <c r="G673" s="6">
        <f>IF('質指数（労働）'!G673&gt;0,LN('質指数（労働）'!G673),0)</f>
        <v>-0.22835843052277191</v>
      </c>
      <c r="H673" s="6">
        <f>IF('質指数（労働）'!H673&gt;0,LN('質指数（労働）'!H673),0)</f>
        <v>-0.18223372144869066</v>
      </c>
      <c r="I673" s="6">
        <f>IF('質指数（労働）'!I673&gt;0,LN('質指数（労働）'!I673),0)</f>
        <v>-0.19807844193554655</v>
      </c>
      <c r="J673" s="6">
        <f>IF('質指数（労働）'!J673&gt;0,LN('質指数（労働）'!J673),0)</f>
        <v>-0.19416865983338236</v>
      </c>
    </row>
    <row r="674" spans="1:10" x14ac:dyDescent="0.15">
      <c r="A674" s="1">
        <v>30</v>
      </c>
      <c r="B674" s="1" t="s">
        <v>304</v>
      </c>
      <c r="C674" s="1">
        <v>4</v>
      </c>
      <c r="D674" s="1" t="s">
        <v>17</v>
      </c>
      <c r="E674" s="6">
        <f>IF('質指数（労働）'!E674&gt;0,LN('質指数（労働）'!E674),0)</f>
        <v>-0.34301557495304219</v>
      </c>
      <c r="F674" s="6">
        <f>IF('質指数（労働）'!F674&gt;0,LN('質指数（労働）'!F674),0)</f>
        <v>-0.35038546568235057</v>
      </c>
      <c r="G674" s="6">
        <f>IF('質指数（労働）'!G674&gt;0,LN('質指数（労働）'!G674),0)</f>
        <v>-0.34743493483740534</v>
      </c>
      <c r="H674" s="6">
        <f>IF('質指数（労働）'!H674&gt;0,LN('質指数（労働）'!H674),0)</f>
        <v>-0.30810865631284634</v>
      </c>
      <c r="I674" s="6">
        <f>IF('質指数（労働）'!I674&gt;0,LN('質指数（労働）'!I674),0)</f>
        <v>-0.29285006370709016</v>
      </c>
      <c r="J674" s="6">
        <f>IF('質指数（労働）'!J674&gt;0,LN('質指数（労働）'!J674),0)</f>
        <v>-0.27652132012422787</v>
      </c>
    </row>
    <row r="675" spans="1:10" x14ac:dyDescent="0.15">
      <c r="A675" s="1">
        <v>30</v>
      </c>
      <c r="B675" s="1" t="s">
        <v>304</v>
      </c>
      <c r="C675" s="1">
        <v>5</v>
      </c>
      <c r="D675" s="1" t="s">
        <v>18</v>
      </c>
      <c r="E675" s="6">
        <f>IF('質指数（労働）'!E675&gt;0,LN('質指数（労働）'!E675),0)</f>
        <v>-0.15189000563277111</v>
      </c>
      <c r="F675" s="6">
        <f>IF('質指数（労働）'!F675&gt;0,LN('質指数（労働）'!F675),0)</f>
        <v>-0.10164655498789815</v>
      </c>
      <c r="G675" s="6">
        <f>IF('質指数（労働）'!G675&gt;0,LN('質指数（労働）'!G675),0)</f>
        <v>-9.5126047622136389E-2</v>
      </c>
      <c r="H675" s="6">
        <f>IF('質指数（労働）'!H675&gt;0,LN('質指数（労働）'!H675),0)</f>
        <v>-5.400236604969149E-2</v>
      </c>
      <c r="I675" s="6">
        <f>IF('質指数（労働）'!I675&gt;0,LN('質指数（労働）'!I675),0)</f>
        <v>-5.8254237675069216E-2</v>
      </c>
      <c r="J675" s="6">
        <f>IF('質指数（労働）'!J675&gt;0,LN('質指数（労働）'!J675),0)</f>
        <v>-5.4406366004844449E-2</v>
      </c>
    </row>
    <row r="676" spans="1:10" x14ac:dyDescent="0.15">
      <c r="A676" s="1">
        <v>30</v>
      </c>
      <c r="B676" s="1" t="s">
        <v>304</v>
      </c>
      <c r="C676" s="1">
        <v>6</v>
      </c>
      <c r="D676" s="1" t="s">
        <v>2</v>
      </c>
      <c r="E676" s="6">
        <f>IF('質指数（労働）'!E676&gt;0,LN('質指数（労働）'!E676),0)</f>
        <v>-4.8837641752555887E-2</v>
      </c>
      <c r="F676" s="6">
        <f>IF('質指数（労働）'!F676&gt;0,LN('質指数（労働）'!F676),0)</f>
        <v>4.8486947957625745E-3</v>
      </c>
      <c r="G676" s="6">
        <f>IF('質指数（労働）'!G676&gt;0,LN('質指数（労働）'!G676),0)</f>
        <v>3.2324642067020938E-3</v>
      </c>
      <c r="H676" s="6">
        <f>IF('質指数（労働）'!H676&gt;0,LN('質指数（労働）'!H676),0)</f>
        <v>5.4385837274342388E-2</v>
      </c>
      <c r="I676" s="6">
        <f>IF('質指数（労働）'!I676&gt;0,LN('質指数（労働）'!I676),0)</f>
        <v>2.7702721194208069E-2</v>
      </c>
      <c r="J676" s="6">
        <f>IF('質指数（労働）'!J676&gt;0,LN('質指数（労働）'!J676),0)</f>
        <v>2.630021246901619E-2</v>
      </c>
    </row>
    <row r="677" spans="1:10" x14ac:dyDescent="0.15">
      <c r="A677" s="1">
        <v>30</v>
      </c>
      <c r="B677" s="1" t="s">
        <v>305</v>
      </c>
      <c r="C677" s="1">
        <v>7</v>
      </c>
      <c r="D677" s="1" t="s">
        <v>19</v>
      </c>
      <c r="E677" s="6">
        <f>IF('質指数（労働）'!E677&gt;0,LN('質指数（労働）'!E677),0)</f>
        <v>7.9914835026134862E-2</v>
      </c>
      <c r="F677" s="6">
        <f>IF('質指数（労働）'!F677&gt;0,LN('質指数（労働）'!F677),0)</f>
        <v>0.10383006153446418</v>
      </c>
      <c r="G677" s="6">
        <f>IF('質指数（労働）'!G677&gt;0,LN('質指数（労働）'!G677),0)</f>
        <v>9.0149621379700853E-2</v>
      </c>
      <c r="H677" s="6">
        <f>IF('質指数（労働）'!H677&gt;0,LN('質指数（労働）'!H677),0)</f>
        <v>0.11525864893758911</v>
      </c>
      <c r="I677" s="6">
        <f>IF('質指数（労働）'!I677&gt;0,LN('質指数（労働）'!I677),0)</f>
        <v>2.7820748137453749E-2</v>
      </c>
      <c r="J677" s="6">
        <f>IF('質指数（労働）'!J677&gt;0,LN('質指数（労働）'!J677),0)</f>
        <v>1.7694709750564488E-2</v>
      </c>
    </row>
    <row r="678" spans="1:10" x14ac:dyDescent="0.15">
      <c r="A678" s="1">
        <v>30</v>
      </c>
      <c r="B678" s="1" t="s">
        <v>304</v>
      </c>
      <c r="C678" s="1">
        <v>8</v>
      </c>
      <c r="D678" s="1" t="s">
        <v>20</v>
      </c>
      <c r="E678" s="6">
        <f>IF('質指数（労働）'!E678&gt;0,LN('質指数（労働）'!E678),0)</f>
        <v>-0.14343907401798908</v>
      </c>
      <c r="F678" s="6">
        <f>IF('質指数（労働）'!F678&gt;0,LN('質指数（労働）'!F678),0)</f>
        <v>-0.10393597130765066</v>
      </c>
      <c r="G678" s="6">
        <f>IF('質指数（労働）'!G678&gt;0,LN('質指数（労働）'!G678),0)</f>
        <v>-9.5901968832156875E-2</v>
      </c>
      <c r="H678" s="6">
        <f>IF('質指数（労働）'!H678&gt;0,LN('質指数（労働）'!H678),0)</f>
        <v>-4.4752652537755927E-2</v>
      </c>
      <c r="I678" s="6">
        <f>IF('質指数（労働）'!I678&gt;0,LN('質指数（労働）'!I678),0)</f>
        <v>-8.7635339291669098E-2</v>
      </c>
      <c r="J678" s="6">
        <f>IF('質指数（労働）'!J678&gt;0,LN('質指数（労働）'!J678),0)</f>
        <v>-8.4981499297232144E-2</v>
      </c>
    </row>
    <row r="679" spans="1:10" x14ac:dyDescent="0.15">
      <c r="A679" s="1">
        <v>30</v>
      </c>
      <c r="B679" s="1" t="s">
        <v>304</v>
      </c>
      <c r="C679" s="1">
        <v>9</v>
      </c>
      <c r="D679" s="1" t="s">
        <v>21</v>
      </c>
      <c r="E679" s="6">
        <f>IF('質指数（労働）'!E679&gt;0,LN('質指数（労働）'!E679),0)</f>
        <v>-5.6975437504401871E-2</v>
      </c>
      <c r="F679" s="6">
        <f>IF('質指数（労働）'!F679&gt;0,LN('質指数（労働）'!F679),0)</f>
        <v>-1.7055120239353364E-2</v>
      </c>
      <c r="G679" s="6">
        <f>IF('質指数（労働）'!G679&gt;0,LN('質指数（労働）'!G679),0)</f>
        <v>-6.0699515074838463E-3</v>
      </c>
      <c r="H679" s="6">
        <f>IF('質指数（労働）'!H679&gt;0,LN('質指数（労働）'!H679),0)</f>
        <v>1.5777581783360658E-3</v>
      </c>
      <c r="I679" s="6">
        <f>IF('質指数（労働）'!I679&gt;0,LN('質指数（労働）'!I679),0)</f>
        <v>-5.8243996120219972E-2</v>
      </c>
      <c r="J679" s="6">
        <f>IF('質指数（労働）'!J679&gt;0,LN('質指数（労働）'!J679),0)</f>
        <v>-6.4418129229177959E-2</v>
      </c>
    </row>
    <row r="680" spans="1:10" x14ac:dyDescent="0.15">
      <c r="A680" s="1">
        <v>30</v>
      </c>
      <c r="B680" s="1" t="s">
        <v>304</v>
      </c>
      <c r="C680" s="1">
        <v>10</v>
      </c>
      <c r="D680" s="1" t="s">
        <v>22</v>
      </c>
      <c r="E680" s="6">
        <f>IF('質指数（労働）'!E680&gt;0,LN('質指数（労働）'!E680),0)</f>
        <v>-9.7194201800255065E-2</v>
      </c>
      <c r="F680" s="6">
        <f>IF('質指数（労働）'!F680&gt;0,LN('質指数（労働）'!F680),0)</f>
        <v>-0.11023518311487096</v>
      </c>
      <c r="G680" s="6">
        <f>IF('質指数（労働）'!G680&gt;0,LN('質指数（労働）'!G680),0)</f>
        <v>-8.9596017629805874E-2</v>
      </c>
      <c r="H680" s="6">
        <f>IF('質指数（労働）'!H680&gt;0,LN('質指数（労働）'!H680),0)</f>
        <v>-6.2010361219743598E-2</v>
      </c>
      <c r="I680" s="6">
        <f>IF('質指数（労働）'!I680&gt;0,LN('質指数（労働）'!I680),0)</f>
        <v>-6.7609183217728311E-2</v>
      </c>
      <c r="J680" s="6">
        <f>IF('質指数（労働）'!J680&gt;0,LN('質指数（労働）'!J680),0)</f>
        <v>-7.2496548647218037E-2</v>
      </c>
    </row>
    <row r="681" spans="1:10" x14ac:dyDescent="0.15">
      <c r="A681" s="1">
        <v>30</v>
      </c>
      <c r="B681" s="1" t="s">
        <v>304</v>
      </c>
      <c r="C681" s="1">
        <v>11</v>
      </c>
      <c r="D681" s="1" t="s">
        <v>23</v>
      </c>
      <c r="E681" s="6">
        <f>IF('質指数（労働）'!E681&gt;0,LN('質指数（労働）'!E681),0)</f>
        <v>-5.3014883680519778E-2</v>
      </c>
      <c r="F681" s="6">
        <f>IF('質指数（労働）'!F681&gt;0,LN('質指数（労働）'!F681),0)</f>
        <v>-1.755675954190759E-2</v>
      </c>
      <c r="G681" s="6">
        <f>IF('質指数（労働）'!G681&gt;0,LN('質指数（労働）'!G681),0)</f>
        <v>-2.6668434095482287E-2</v>
      </c>
      <c r="H681" s="6">
        <f>IF('質指数（労働）'!H681&gt;0,LN('質指数（労働）'!H681),0)</f>
        <v>7.4299116539325539E-3</v>
      </c>
      <c r="I681" s="6">
        <f>IF('質指数（労働）'!I681&gt;0,LN('質指数（労働）'!I681),0)</f>
        <v>-1.3876942337853441E-2</v>
      </c>
      <c r="J681" s="6">
        <f>IF('質指数（労働）'!J681&gt;0,LN('質指数（労働）'!J681),0)</f>
        <v>-1.1962961912232204E-2</v>
      </c>
    </row>
    <row r="682" spans="1:10" x14ac:dyDescent="0.15">
      <c r="A682" s="1">
        <v>30</v>
      </c>
      <c r="B682" s="1" t="s">
        <v>304</v>
      </c>
      <c r="C682" s="1">
        <v>12</v>
      </c>
      <c r="D682" s="1" t="s">
        <v>24</v>
      </c>
      <c r="E682" s="6">
        <f>IF('質指数（労働）'!E682&gt;0,LN('質指数（労働）'!E682),0)</f>
        <v>-0.21763011204731519</v>
      </c>
      <c r="F682" s="6">
        <f>IF('質指数（労働）'!F682&gt;0,LN('質指数（労働）'!F682),0)</f>
        <v>-0.16852576949253861</v>
      </c>
      <c r="G682" s="6">
        <f>IF('質指数（労働）'!G682&gt;0,LN('質指数（労働）'!G682),0)</f>
        <v>-0.1808323527123489</v>
      </c>
      <c r="H682" s="6">
        <f>IF('質指数（労働）'!H682&gt;0,LN('質指数（労働）'!H682),0)</f>
        <v>-7.2336638306649756E-2</v>
      </c>
      <c r="I682" s="6">
        <f>IF('質指数（労働）'!I682&gt;0,LN('質指数（労働）'!I682),0)</f>
        <v>-4.7077275672449383E-2</v>
      </c>
      <c r="J682" s="6">
        <f>IF('質指数（労働）'!J682&gt;0,LN('質指数（労働）'!J682),0)</f>
        <v>-3.9666910634379896E-2</v>
      </c>
    </row>
    <row r="683" spans="1:10" x14ac:dyDescent="0.15">
      <c r="A683" s="1">
        <v>30</v>
      </c>
      <c r="B683" s="1" t="s">
        <v>304</v>
      </c>
      <c r="C683" s="1">
        <v>13</v>
      </c>
      <c r="D683" s="1" t="s">
        <v>25</v>
      </c>
      <c r="E683" s="6">
        <f>IF('質指数（労働）'!E683&gt;0,LN('質指数（労働）'!E683),0)</f>
        <v>-6.2044152613522981E-2</v>
      </c>
      <c r="F683" s="6">
        <f>IF('質指数（労働）'!F683&gt;0,LN('質指数（労働）'!F683),0)</f>
        <v>-5.1332186731111035E-2</v>
      </c>
      <c r="G683" s="6">
        <f>IF('質指数（労働）'!G683&gt;0,LN('質指数（労働）'!G683),0)</f>
        <v>-4.9184705479374119E-2</v>
      </c>
      <c r="H683" s="6">
        <f>IF('質指数（労働）'!H683&gt;0,LN('質指数（労働）'!H683),0)</f>
        <v>-7.4161971705689334E-3</v>
      </c>
      <c r="I683" s="6">
        <f>IF('質指数（労働）'!I683&gt;0,LN('質指数（労働）'!I683),0)</f>
        <v>-4.4500740347508928E-2</v>
      </c>
      <c r="J683" s="6">
        <f>IF('質指数（労働）'!J683&gt;0,LN('質指数（労働）'!J683),0)</f>
        <v>-4.7161240617065281E-2</v>
      </c>
    </row>
    <row r="684" spans="1:10" x14ac:dyDescent="0.15">
      <c r="A684" s="1">
        <v>30</v>
      </c>
      <c r="B684" s="1" t="s">
        <v>304</v>
      </c>
      <c r="C684" s="1">
        <v>14</v>
      </c>
      <c r="D684" s="1" t="s">
        <v>26</v>
      </c>
      <c r="E684" s="6">
        <f>IF('質指数（労働）'!E684&gt;0,LN('質指数（労働）'!E684),0)</f>
        <v>-0.10966962587224537</v>
      </c>
      <c r="F684" s="6">
        <f>IF('質指数（労働）'!F684&gt;0,LN('質指数（労働）'!F684),0)</f>
        <v>-0.14372802851093294</v>
      </c>
      <c r="G684" s="6">
        <f>IF('質指数（労働）'!G684&gt;0,LN('質指数（労働）'!G684),0)</f>
        <v>-0.14570342676863535</v>
      </c>
      <c r="H684" s="6">
        <f>IF('質指数（労働）'!H684&gt;0,LN('質指数（労働）'!H684),0)</f>
        <v>-5.940389835561502E-2</v>
      </c>
      <c r="I684" s="6">
        <f>IF('質指数（労働）'!I684&gt;0,LN('質指数（労働）'!I684),0)</f>
        <v>-4.8100331767495959E-2</v>
      </c>
      <c r="J684" s="6">
        <f>IF('質指数（労働）'!J684&gt;0,LN('質指数（労働）'!J684),0)</f>
        <v>-4.5851834877841328E-2</v>
      </c>
    </row>
    <row r="685" spans="1:10" x14ac:dyDescent="0.15">
      <c r="A685" s="1">
        <v>30</v>
      </c>
      <c r="B685" s="1" t="s">
        <v>304</v>
      </c>
      <c r="C685" s="1">
        <v>15</v>
      </c>
      <c r="D685" s="1" t="s">
        <v>27</v>
      </c>
      <c r="E685" s="6">
        <f>IF('質指数（労働）'!E685&gt;0,LN('質指数（労働）'!E685),0)</f>
        <v>-0.20087345960156444</v>
      </c>
      <c r="F685" s="6">
        <f>IF('質指数（労働）'!F685&gt;0,LN('質指数（労働）'!F685),0)</f>
        <v>-0.18501029036625025</v>
      </c>
      <c r="G685" s="6">
        <f>IF('質指数（労働）'!G685&gt;0,LN('質指数（労働）'!G685),0)</f>
        <v>-0.17221836624194123</v>
      </c>
      <c r="H685" s="6">
        <f>IF('質指数（労働）'!H685&gt;0,LN('質指数（労働）'!H685),0)</f>
        <v>-0.10736393608164092</v>
      </c>
      <c r="I685" s="6">
        <f>IF('質指数（労働）'!I685&gt;0,LN('質指数（労働）'!I685),0)</f>
        <v>-8.7220205995980293E-2</v>
      </c>
      <c r="J685" s="6">
        <f>IF('質指数（労働）'!J685&gt;0,LN('質指数（労働）'!J685),0)</f>
        <v>-7.5474724203562049E-2</v>
      </c>
    </row>
    <row r="686" spans="1:10" x14ac:dyDescent="0.15">
      <c r="A686" s="1">
        <v>30</v>
      </c>
      <c r="B686" s="1" t="s">
        <v>303</v>
      </c>
      <c r="C686" s="1">
        <v>16</v>
      </c>
      <c r="D686" s="1" t="s">
        <v>10</v>
      </c>
      <c r="E686" s="6">
        <f>IF('質指数（労働）'!E686&gt;0,LN('質指数（労働）'!E686),0)</f>
        <v>-8.1453035112615757E-2</v>
      </c>
      <c r="F686" s="6">
        <f>IF('質指数（労働）'!F686&gt;0,LN('質指数（労働）'!F686),0)</f>
        <v>-9.1579033165436238E-2</v>
      </c>
      <c r="G686" s="6">
        <f>IF('質指数（労働）'!G686&gt;0,LN('質指数（労働）'!G686),0)</f>
        <v>-8.8347641802212537E-2</v>
      </c>
      <c r="H686" s="6">
        <f>IF('質指数（労働）'!H686&gt;0,LN('質指数（労働）'!H686),0)</f>
        <v>-6.6083945837242572E-2</v>
      </c>
      <c r="I686" s="6">
        <f>IF('質指数（労働）'!I686&gt;0,LN('質指数（労働）'!I686),0)</f>
        <v>-3.3818446412118695E-2</v>
      </c>
      <c r="J686" s="6">
        <f>IF('質指数（労働）'!J686&gt;0,LN('質指数（労働）'!J686),0)</f>
        <v>-1.9988090322279148E-2</v>
      </c>
    </row>
    <row r="687" spans="1:10" x14ac:dyDescent="0.15">
      <c r="A687" s="1">
        <v>30</v>
      </c>
      <c r="B687" s="1" t="s">
        <v>303</v>
      </c>
      <c r="C687" s="1">
        <v>17</v>
      </c>
      <c r="D687" s="1" t="s">
        <v>11</v>
      </c>
      <c r="E687" s="6">
        <f>IF('質指数（労働）'!E687&gt;0,LN('質指数（労働）'!E687),0)</f>
        <v>0.20663005797412118</v>
      </c>
      <c r="F687" s="6">
        <f>IF('質指数（労働）'!F687&gt;0,LN('質指数（労働）'!F687),0)</f>
        <v>5.3698797912248471E-2</v>
      </c>
      <c r="G687" s="6">
        <f>IF('質指数（労働）'!G687&gt;0,LN('質指数（労働）'!G687),0)</f>
        <v>0.10508836240110206</v>
      </c>
      <c r="H687" s="6">
        <f>IF('質指数（労働）'!H687&gt;0,LN('質指数（労働）'!H687),0)</f>
        <v>0.11273323302838816</v>
      </c>
      <c r="I687" s="6">
        <f>IF('質指数（労働）'!I687&gt;0,LN('質指数（労働）'!I687),0)</f>
        <v>5.2897290470306536E-2</v>
      </c>
      <c r="J687" s="6">
        <f>IF('質指数（労働）'!J687&gt;0,LN('質指数（労働）'!J687),0)</f>
        <v>3.1630168069294168E-2</v>
      </c>
    </row>
    <row r="688" spans="1:10" x14ac:dyDescent="0.15">
      <c r="A688" s="1">
        <v>30</v>
      </c>
      <c r="B688" s="1" t="s">
        <v>303</v>
      </c>
      <c r="C688" s="1">
        <v>18</v>
      </c>
      <c r="D688" s="1" t="s">
        <v>12</v>
      </c>
      <c r="E688" s="6">
        <f>IF('質指数（労働）'!E688&gt;0,LN('質指数（労働）'!E688),0)</f>
        <v>-0.25100003094332968</v>
      </c>
      <c r="F688" s="6">
        <f>IF('質指数（労働）'!F688&gt;0,LN('質指数（労働）'!F688),0)</f>
        <v>-0.27423502679705641</v>
      </c>
      <c r="G688" s="6">
        <f>IF('質指数（労働）'!G688&gt;0,LN('質指数（労働）'!G688),0)</f>
        <v>-0.24444491600597856</v>
      </c>
      <c r="H688" s="6">
        <f>IF('質指数（労働）'!H688&gt;0,LN('質指数（労働）'!H688),0)</f>
        <v>-0.19131928287221939</v>
      </c>
      <c r="I688" s="6">
        <f>IF('質指数（労働）'!I688&gt;0,LN('質指数（労働）'!I688),0)</f>
        <v>-0.1922002759523587</v>
      </c>
      <c r="J688" s="6">
        <f>IF('質指数（労働）'!J688&gt;0,LN('質指数（労働）'!J688),0)</f>
        <v>-0.17129356740309784</v>
      </c>
    </row>
    <row r="689" spans="1:10" x14ac:dyDescent="0.15">
      <c r="A689" s="1">
        <v>30</v>
      </c>
      <c r="B689" s="1" t="s">
        <v>303</v>
      </c>
      <c r="C689" s="1">
        <v>19</v>
      </c>
      <c r="D689" s="1" t="s">
        <v>13</v>
      </c>
      <c r="E689" s="6">
        <f>IF('質指数（労働）'!E689&gt;0,LN('質指数（労働）'!E689),0)</f>
        <v>-0.15143035854661738</v>
      </c>
      <c r="F689" s="6">
        <f>IF('質指数（労働）'!F689&gt;0,LN('質指数（労働）'!F689),0)</f>
        <v>-0.10923671976534151</v>
      </c>
      <c r="G689" s="6">
        <f>IF('質指数（労働）'!G689&gt;0,LN('質指数（労働）'!G689),0)</f>
        <v>-3.1915044396135538E-2</v>
      </c>
      <c r="H689" s="6">
        <f>IF('質指数（労働）'!H689&gt;0,LN('質指数（労働）'!H689),0)</f>
        <v>2.886450565211789E-2</v>
      </c>
      <c r="I689" s="6">
        <f>IF('質指数（労働）'!I689&gt;0,LN('質指数（労働）'!I689),0)</f>
        <v>-1.8892091030866445E-2</v>
      </c>
      <c r="J689" s="6">
        <f>IF('質指数（労働）'!J689&gt;0,LN('質指数（労働）'!J689),0)</f>
        <v>-3.6910084285178682E-2</v>
      </c>
    </row>
    <row r="690" spans="1:10" x14ac:dyDescent="0.15">
      <c r="A690" s="1">
        <v>30</v>
      </c>
      <c r="B690" s="1" t="s">
        <v>303</v>
      </c>
      <c r="C690" s="1">
        <v>20</v>
      </c>
      <c r="D690" s="1" t="s">
        <v>14</v>
      </c>
      <c r="E690" s="6">
        <f>IF('質指数（労働）'!E690&gt;0,LN('質指数（労働）'!E690),0)</f>
        <v>-0.19344043942788799</v>
      </c>
      <c r="F690" s="6">
        <f>IF('質指数（労働）'!F690&gt;0,LN('質指数（労働）'!F690),0)</f>
        <v>-2.4432449746434434E-2</v>
      </c>
      <c r="G690" s="6">
        <f>IF('質指数（労働）'!G690&gt;0,LN('質指数（労働）'!G690),0)</f>
        <v>-5.4618486148493121E-2</v>
      </c>
      <c r="H690" s="6">
        <f>IF('質指数（労働）'!H690&gt;0,LN('質指数（労働）'!H690),0)</f>
        <v>0.10548770633994752</v>
      </c>
      <c r="I690" s="6">
        <f>IF('質指数（労働）'!I690&gt;0,LN('質指数（労働）'!I690),0)</f>
        <v>-5.1792919633799957E-2</v>
      </c>
      <c r="J690" s="6">
        <f>IF('質指数（労働）'!J690&gt;0,LN('質指数（労働）'!J690),0)</f>
        <v>-4.6993852390676522E-2</v>
      </c>
    </row>
    <row r="691" spans="1:10" x14ac:dyDescent="0.15">
      <c r="A691" s="1">
        <v>30</v>
      </c>
      <c r="B691" s="1" t="s">
        <v>303</v>
      </c>
      <c r="C691" s="1">
        <v>21</v>
      </c>
      <c r="D691" s="1" t="s">
        <v>15</v>
      </c>
      <c r="E691" s="6">
        <f>IF('質指数（労働）'!E691&gt;0,LN('質指数（労働）'!E691),0)</f>
        <v>6.8017304795880348E-3</v>
      </c>
      <c r="F691" s="6">
        <f>IF('質指数（労働）'!F691&gt;0,LN('質指数（労働）'!F691),0)</f>
        <v>2.3539374050535213E-2</v>
      </c>
      <c r="G691" s="6">
        <f>IF('質指数（労働）'!G691&gt;0,LN('質指数（労働）'!G691),0)</f>
        <v>1.9685738337794356E-2</v>
      </c>
      <c r="H691" s="6">
        <f>IF('質指数（労働）'!H691&gt;0,LN('質指数（労働）'!H691),0)</f>
        <v>-1.7767518251819062E-2</v>
      </c>
      <c r="I691" s="6">
        <f>IF('質指数（労働）'!I691&gt;0,LN('質指数（労働）'!I691),0)</f>
        <v>-4.1356371335656922E-2</v>
      </c>
      <c r="J691" s="6">
        <f>IF('質指数（労働）'!J691&gt;0,LN('質指数（労働）'!J691),0)</f>
        <v>-5.4946544336398721E-2</v>
      </c>
    </row>
    <row r="692" spans="1:10" x14ac:dyDescent="0.15">
      <c r="A692" s="1">
        <v>30</v>
      </c>
      <c r="B692" s="1" t="s">
        <v>159</v>
      </c>
      <c r="C692" s="1">
        <v>22</v>
      </c>
      <c r="D692" s="1" t="s">
        <v>7</v>
      </c>
      <c r="E692" s="6">
        <f>IF('質指数（労働）'!E692&gt;0,LN('質指数（労働）'!E692),0)</f>
        <v>-0.14327563950275654</v>
      </c>
      <c r="F692" s="6">
        <f>IF('質指数（労働）'!F692&gt;0,LN('質指数（労働）'!F692),0)</f>
        <v>-0.18695861277664375</v>
      </c>
      <c r="G692" s="6">
        <f>IF('質指数（労働）'!G692&gt;0,LN('質指数（労働）'!G692),0)</f>
        <v>-0.12670053825327635</v>
      </c>
      <c r="H692" s="6">
        <f>IF('質指数（労働）'!H692&gt;0,LN('質指数（労働）'!H692),0)</f>
        <v>-7.5494732855447375E-2</v>
      </c>
      <c r="I692" s="6">
        <f>IF('質指数（労働）'!I692&gt;0,LN('質指数（労働）'!I692),0)</f>
        <v>-6.5815209105397454E-2</v>
      </c>
      <c r="J692" s="6">
        <f>IF('質指数（労働）'!J692&gt;0,LN('質指数（労働）'!J692),0)</f>
        <v>-5.5503524608097279E-2</v>
      </c>
    </row>
    <row r="693" spans="1:10" x14ac:dyDescent="0.15">
      <c r="A693" s="1">
        <v>30</v>
      </c>
      <c r="B693" s="1" t="s">
        <v>159</v>
      </c>
      <c r="C693" s="1">
        <v>23</v>
      </c>
      <c r="D693" s="1" t="s">
        <v>28</v>
      </c>
      <c r="E693" s="6">
        <f>IF('質指数（労働）'!E693&gt;0,LN('質指数（労働）'!E693),0)</f>
        <v>0.17442487653277658</v>
      </c>
      <c r="F693" s="6">
        <f>IF('質指数（労働）'!F693&gt;0,LN('質指数（労働）'!F693),0)</f>
        <v>0.11571447024686213</v>
      </c>
      <c r="G693" s="6">
        <f>IF('質指数（労働）'!G693&gt;0,LN('質指数（労働）'!G693),0)</f>
        <v>0.14271082741880015</v>
      </c>
      <c r="H693" s="6">
        <f>IF('質指数（労働）'!H693&gt;0,LN('質指数（労働）'!H693),0)</f>
        <v>0.1701395071615841</v>
      </c>
      <c r="I693" s="6">
        <f>IF('質指数（労働）'!I693&gt;0,LN('質指数（労働）'!I693),0)</f>
        <v>0.18022715255067195</v>
      </c>
      <c r="J693" s="6">
        <f>IF('質指数（労働）'!J693&gt;0,LN('質指数（労働）'!J693),0)</f>
        <v>0.19082588185191982</v>
      </c>
    </row>
    <row r="694" spans="1:10" x14ac:dyDescent="0.15">
      <c r="A694" s="1">
        <v>31</v>
      </c>
      <c r="B694" s="1" t="s">
        <v>306</v>
      </c>
      <c r="C694" s="1">
        <v>1</v>
      </c>
      <c r="D694" s="1" t="s">
        <v>8</v>
      </c>
      <c r="E694" s="6">
        <f>IF('質指数（労働）'!E694&gt;0,LN('質指数（労働）'!E694),0)</f>
        <v>-0.63173837593907656</v>
      </c>
      <c r="F694" s="6">
        <f>IF('質指数（労働）'!F694&gt;0,LN('質指数（労働）'!F694),0)</f>
        <v>-0.57743762579877933</v>
      </c>
      <c r="G694" s="6">
        <f>IF('質指数（労働）'!G694&gt;0,LN('質指数（労働）'!G694),0)</f>
        <v>-0.56902536456283859</v>
      </c>
      <c r="H694" s="6">
        <f>IF('質指数（労働）'!H694&gt;0,LN('質指数（労働）'!H694),0)</f>
        <v>-0.50142409167298652</v>
      </c>
      <c r="I694" s="6">
        <f>IF('質指数（労働）'!I694&gt;0,LN('質指数（労働）'!I694),0)</f>
        <v>-0.40230215426558835</v>
      </c>
      <c r="J694" s="6">
        <f>IF('質指数（労働）'!J694&gt;0,LN('質指数（労働）'!J694),0)</f>
        <v>-0.36591106947433688</v>
      </c>
    </row>
    <row r="695" spans="1:10" x14ac:dyDescent="0.15">
      <c r="A695" s="1">
        <v>31</v>
      </c>
      <c r="B695" s="1" t="s">
        <v>306</v>
      </c>
      <c r="C695" s="1">
        <v>2</v>
      </c>
      <c r="D695" s="1" t="s">
        <v>9</v>
      </c>
      <c r="E695" s="6">
        <f>IF('質指数（労働）'!E695&gt;0,LN('質指数（労働）'!E695),0)</f>
        <v>1.2982066353068709</v>
      </c>
      <c r="F695" s="6">
        <f>IF('質指数（労働）'!F695&gt;0,LN('質指数（労働）'!F695),0)</f>
        <v>1.0334142266284281</v>
      </c>
      <c r="G695" s="6">
        <f>IF('質指数（労働）'!G695&gt;0,LN('質指数（労働）'!G695),0)</f>
        <v>0.86804393842709793</v>
      </c>
      <c r="H695" s="6">
        <f>IF('質指数（労働）'!H695&gt;0,LN('質指数（労働）'!H695),0)</f>
        <v>1.0413543373568619</v>
      </c>
      <c r="I695" s="6">
        <f>IF('質指数（労働）'!I695&gt;0,LN('質指数（労働）'!I695),0)</f>
        <v>0.64252911721371186</v>
      </c>
      <c r="J695" s="6">
        <f>IF('質指数（労働）'!J695&gt;0,LN('質指数（労働）'!J695),0)</f>
        <v>0.56834962041876824</v>
      </c>
    </row>
    <row r="696" spans="1:10" x14ac:dyDescent="0.15">
      <c r="A696" s="1">
        <v>31</v>
      </c>
      <c r="B696" s="1" t="s">
        <v>307</v>
      </c>
      <c r="C696" s="1">
        <v>3</v>
      </c>
      <c r="D696" s="1" t="s">
        <v>16</v>
      </c>
      <c r="E696" s="6">
        <f>IF('質指数（労働）'!E696&gt;0,LN('質指数（労働）'!E696),0)</f>
        <v>-0.31363562653190685</v>
      </c>
      <c r="F696" s="6">
        <f>IF('質指数（労働）'!F696&gt;0,LN('質指数（労働）'!F696),0)</f>
        <v>-0.33740243706784179</v>
      </c>
      <c r="G696" s="6">
        <f>IF('質指数（労働）'!G696&gt;0,LN('質指数（労働）'!G696),0)</f>
        <v>-0.30311219260521172</v>
      </c>
      <c r="H696" s="6">
        <f>IF('質指数（労働）'!H696&gt;0,LN('質指数（労働）'!H696),0)</f>
        <v>-0.25363295029189975</v>
      </c>
      <c r="I696" s="6">
        <f>IF('質指数（労働）'!I696&gt;0,LN('質指数（労働）'!I696),0)</f>
        <v>-0.25810048727077411</v>
      </c>
      <c r="J696" s="6">
        <f>IF('質指数（労働）'!J696&gt;0,LN('質指数（労働）'!J696),0)</f>
        <v>-0.248505826758883</v>
      </c>
    </row>
    <row r="697" spans="1:10" x14ac:dyDescent="0.15">
      <c r="A697" s="1">
        <v>31</v>
      </c>
      <c r="B697" s="1" t="s">
        <v>307</v>
      </c>
      <c r="C697" s="1">
        <v>4</v>
      </c>
      <c r="D697" s="1" t="s">
        <v>17</v>
      </c>
      <c r="E697" s="6">
        <f>IF('質指数（労働）'!E697&gt;0,LN('質指数（労働）'!E697),0)</f>
        <v>-0.43473754603451115</v>
      </c>
      <c r="F697" s="6">
        <f>IF('質指数（労働）'!F697&gt;0,LN('質指数（労働）'!F697),0)</f>
        <v>-0.46199516058807472</v>
      </c>
      <c r="G697" s="6">
        <f>IF('質指数（労働）'!G697&gt;0,LN('質指数（労働）'!G697),0)</f>
        <v>-0.42706660322268664</v>
      </c>
      <c r="H697" s="6">
        <f>IF('質指数（労働）'!H697&gt;0,LN('質指数（労働）'!H697),0)</f>
        <v>-0.37003725645273422</v>
      </c>
      <c r="I697" s="6">
        <f>IF('質指数（労働）'!I697&gt;0,LN('質指数（労働）'!I697),0)</f>
        <v>-0.34837215527573712</v>
      </c>
      <c r="J697" s="6">
        <f>IF('質指数（労働）'!J697&gt;0,LN('質指数（労働）'!J697),0)</f>
        <v>-0.33332977683232418</v>
      </c>
    </row>
    <row r="698" spans="1:10" x14ac:dyDescent="0.15">
      <c r="A698" s="1">
        <v>31</v>
      </c>
      <c r="B698" s="1" t="s">
        <v>307</v>
      </c>
      <c r="C698" s="1">
        <v>5</v>
      </c>
      <c r="D698" s="1" t="s">
        <v>18</v>
      </c>
      <c r="E698" s="6">
        <f>IF('質指数（労働）'!E698&gt;0,LN('質指数（労働）'!E698),0)</f>
        <v>-0.21846591687736164</v>
      </c>
      <c r="F698" s="6">
        <f>IF('質指数（労働）'!F698&gt;0,LN('質指数（労働）'!F698),0)</f>
        <v>-0.19214656335592298</v>
      </c>
      <c r="G698" s="6">
        <f>IF('質指数（労働）'!G698&gt;0,LN('質指数（労働）'!G698),0)</f>
        <v>-0.17359982170094085</v>
      </c>
      <c r="H698" s="6">
        <f>IF('質指数（労働）'!H698&gt;0,LN('質指数（労働）'!H698),0)</f>
        <v>-0.10883106039855492</v>
      </c>
      <c r="I698" s="6">
        <f>IF('質指数（労働）'!I698&gt;0,LN('質指数（労働）'!I698),0)</f>
        <v>-9.5912184297486977E-2</v>
      </c>
      <c r="J698" s="6">
        <f>IF('質指数（労働）'!J698&gt;0,LN('質指数（労働）'!J698),0)</f>
        <v>-8.7612170258370967E-2</v>
      </c>
    </row>
    <row r="699" spans="1:10" x14ac:dyDescent="0.15">
      <c r="A699" s="1">
        <v>31</v>
      </c>
      <c r="B699" s="1" t="s">
        <v>307</v>
      </c>
      <c r="C699" s="1">
        <v>6</v>
      </c>
      <c r="D699" s="1" t="s">
        <v>2</v>
      </c>
      <c r="E699" s="6">
        <f>IF('質指数（労働）'!E699&gt;0,LN('質指数（労働）'!E699),0)</f>
        <v>6.0364344250857217E-2</v>
      </c>
      <c r="F699" s="6">
        <f>IF('質指数（労働）'!F699&gt;0,LN('質指数（労働）'!F699),0)</f>
        <v>4.4291478936838366E-2</v>
      </c>
      <c r="G699" s="6">
        <f>IF('質指数（労働）'!G699&gt;0,LN('質指数（労働）'!G699),0)</f>
        <v>1.6151317327432153E-2</v>
      </c>
      <c r="H699" s="6">
        <f>IF('質指数（労働）'!H699&gt;0,LN('質指数（労働）'!H699),0)</f>
        <v>2.1272354662211713E-2</v>
      </c>
      <c r="I699" s="6">
        <f>IF('質指数（労働）'!I699&gt;0,LN('質指数（労働）'!I699),0)</f>
        <v>2.1339519859654827E-3</v>
      </c>
      <c r="J699" s="6">
        <f>IF('質指数（労働）'!J699&gt;0,LN('質指数（労働）'!J699),0)</f>
        <v>1.5004452274714407E-2</v>
      </c>
    </row>
    <row r="700" spans="1:10" x14ac:dyDescent="0.15">
      <c r="A700" s="1">
        <v>31</v>
      </c>
      <c r="B700" s="1" t="s">
        <v>307</v>
      </c>
      <c r="C700" s="1">
        <v>7</v>
      </c>
      <c r="D700" s="1" t="s">
        <v>19</v>
      </c>
      <c r="E700" s="6">
        <f>IF('質指数（労働）'!E700&gt;0,LN('質指数（労働）'!E700),0)</f>
        <v>0.32174971493815863</v>
      </c>
      <c r="F700" s="6">
        <f>IF('質指数（労働）'!F700&gt;0,LN('質指数（労働）'!F700),0)</f>
        <v>0.2090745700073835</v>
      </c>
      <c r="G700" s="6">
        <f>IF('質指数（労働）'!G700&gt;0,LN('質指数（労働）'!G700),0)</f>
        <v>0.32440684081064408</v>
      </c>
      <c r="H700" s="6">
        <f>IF('質指数（労働）'!H700&gt;0,LN('質指数（労働）'!H700),0)</f>
        <v>0.42612977236854249</v>
      </c>
      <c r="I700" s="6">
        <f>IF('質指数（労働）'!I700&gt;0,LN('質指数（労働）'!I700),0)</f>
        <v>0.40812769316806485</v>
      </c>
      <c r="J700" s="6">
        <f>IF('質指数（労働）'!J700&gt;0,LN('質指数（労働）'!J700),0)</f>
        <v>0.42493741249060624</v>
      </c>
    </row>
    <row r="701" spans="1:10" x14ac:dyDescent="0.15">
      <c r="A701" s="1">
        <v>31</v>
      </c>
      <c r="B701" s="1" t="s">
        <v>307</v>
      </c>
      <c r="C701" s="1">
        <v>8</v>
      </c>
      <c r="D701" s="1" t="s">
        <v>20</v>
      </c>
      <c r="E701" s="6">
        <f>IF('質指数（労働）'!E701&gt;0,LN('質指数（労働）'!E701),0)</f>
        <v>-0.1909065412764174</v>
      </c>
      <c r="F701" s="6">
        <f>IF('質指数（労働）'!F701&gt;0,LN('質指数（労働）'!F701),0)</f>
        <v>-0.17549465622040988</v>
      </c>
      <c r="G701" s="6">
        <f>IF('質指数（労働）'!G701&gt;0,LN('質指数（労働）'!G701),0)</f>
        <v>-0.14800477963899156</v>
      </c>
      <c r="H701" s="6">
        <f>IF('質指数（労働）'!H701&gt;0,LN('質指数（労働）'!H701),0)</f>
        <v>-7.9258436927292425E-2</v>
      </c>
      <c r="I701" s="6">
        <f>IF('質指数（労働）'!I701&gt;0,LN('質指数（労働）'!I701),0)</f>
        <v>-0.10811513496264601</v>
      </c>
      <c r="J701" s="6">
        <f>IF('質指数（労働）'!J701&gt;0,LN('質指数（労働）'!J701),0)</f>
        <v>-0.10156005049682189</v>
      </c>
    </row>
    <row r="702" spans="1:10" x14ac:dyDescent="0.15">
      <c r="A702" s="1">
        <v>31</v>
      </c>
      <c r="B702" s="1" t="s">
        <v>307</v>
      </c>
      <c r="C702" s="1">
        <v>9</v>
      </c>
      <c r="D702" s="1" t="s">
        <v>21</v>
      </c>
      <c r="E702" s="6">
        <f>IF('質指数（労働）'!E702&gt;0,LN('質指数（労働）'!E702),0)</f>
        <v>-9.2652791245612973E-2</v>
      </c>
      <c r="F702" s="6">
        <f>IF('質指数（労働）'!F702&gt;0,LN('質指数（労働）'!F702),0)</f>
        <v>-5.9897312530030923E-2</v>
      </c>
      <c r="G702" s="6">
        <f>IF('質指数（労働）'!G702&gt;0,LN('質指数（労働）'!G702),0)</f>
        <v>-3.5770118348439267E-2</v>
      </c>
      <c r="H702" s="6">
        <f>IF('質指数（労働）'!H702&gt;0,LN('質指数（労働）'!H702),0)</f>
        <v>-2.2021350564574851E-2</v>
      </c>
      <c r="I702" s="6">
        <f>IF('質指数（労働）'!I702&gt;0,LN('質指数（労働）'!I702),0)</f>
        <v>-8.4280755062842161E-2</v>
      </c>
      <c r="J702" s="6">
        <f>IF('質指数（労働）'!J702&gt;0,LN('質指数（労働）'!J702),0)</f>
        <v>-8.8937289607438921E-2</v>
      </c>
    </row>
    <row r="703" spans="1:10" x14ac:dyDescent="0.15">
      <c r="A703" s="1">
        <v>31</v>
      </c>
      <c r="B703" s="1" t="s">
        <v>307</v>
      </c>
      <c r="C703" s="1">
        <v>10</v>
      </c>
      <c r="D703" s="1" t="s">
        <v>22</v>
      </c>
      <c r="E703" s="6">
        <f>IF('質指数（労働）'!E703&gt;0,LN('質指数（労働）'!E703),0)</f>
        <v>-0.13944955891984753</v>
      </c>
      <c r="F703" s="6">
        <f>IF('質指数（労働）'!F703&gt;0,LN('質指数（労働）'!F703),0)</f>
        <v>-0.16586690723959222</v>
      </c>
      <c r="G703" s="6">
        <f>IF('質指数（労働）'!G703&gt;0,LN('質指数（労働）'!G703),0)</f>
        <v>-0.12887206456670877</v>
      </c>
      <c r="H703" s="6">
        <f>IF('質指数（労働）'!H703&gt;0,LN('質指数（労働）'!H703),0)</f>
        <v>-9.3179731101276392E-2</v>
      </c>
      <c r="I703" s="6">
        <f>IF('質指数（労働）'!I703&gt;0,LN('質指数（労働）'!I703),0)</f>
        <v>-8.8984646548482538E-2</v>
      </c>
      <c r="J703" s="6">
        <f>IF('質指数（労働）'!J703&gt;0,LN('質指数（労働）'!J703),0)</f>
        <v>-9.2584390223628438E-2</v>
      </c>
    </row>
    <row r="704" spans="1:10" x14ac:dyDescent="0.15">
      <c r="A704" s="1">
        <v>31</v>
      </c>
      <c r="B704" s="1" t="s">
        <v>307</v>
      </c>
      <c r="C704" s="1">
        <v>11</v>
      </c>
      <c r="D704" s="1" t="s">
        <v>23</v>
      </c>
      <c r="E704" s="6">
        <f>IF('質指数（労働）'!E704&gt;0,LN('質指数（労働）'!E704),0)</f>
        <v>-9.592042791099778E-2</v>
      </c>
      <c r="F704" s="6">
        <f>IF('質指数（労働）'!F704&gt;0,LN('質指数（労働）'!F704),0)</f>
        <v>-8.1250666285054354E-2</v>
      </c>
      <c r="G704" s="6">
        <f>IF('質指数（労働）'!G704&gt;0,LN('質指数（労働）'!G704),0)</f>
        <v>-7.8897655592539209E-2</v>
      </c>
      <c r="H704" s="6">
        <f>IF('質指数（労働）'!H704&gt;0,LN('質指数（労働）'!H704),0)</f>
        <v>-3.0868443072579427E-2</v>
      </c>
      <c r="I704" s="6">
        <f>IF('質指数（労働）'!I704&gt;0,LN('質指数（労働）'!I704),0)</f>
        <v>-4.1250809505436477E-2</v>
      </c>
      <c r="J704" s="6">
        <f>IF('質指数（労働）'!J704&gt;0,LN('質指数（労働）'!J704),0)</f>
        <v>-3.854589710810967E-2</v>
      </c>
    </row>
    <row r="705" spans="1:10" x14ac:dyDescent="0.15">
      <c r="A705" s="1">
        <v>31</v>
      </c>
      <c r="B705" s="1" t="s">
        <v>307</v>
      </c>
      <c r="C705" s="1">
        <v>12</v>
      </c>
      <c r="D705" s="1" t="s">
        <v>24</v>
      </c>
      <c r="E705" s="6">
        <f>IF('質指数（労働）'!E705&gt;0,LN('質指数（労働）'!E705),0)</f>
        <v>-0.32136524876199335</v>
      </c>
      <c r="F705" s="6">
        <f>IF('質指数（労働）'!F705&gt;0,LN('質指数（労働）'!F705),0)</f>
        <v>-0.29808910645779385</v>
      </c>
      <c r="G705" s="6">
        <f>IF('質指数（労働）'!G705&gt;0,LN('質指数（労働）'!G705),0)</f>
        <v>-0.27739492609124555</v>
      </c>
      <c r="H705" s="6">
        <f>IF('質指数（労働）'!H705&gt;0,LN('質指数（労働）'!H705),0)</f>
        <v>-0.14212500768757871</v>
      </c>
      <c r="I705" s="6">
        <f>IF('質指数（労働）'!I705&gt;0,LN('質指数（労働）'!I705),0)</f>
        <v>-0.10439860109265955</v>
      </c>
      <c r="J705" s="6">
        <f>IF('質指数（労働）'!J705&gt;0,LN('質指数（労働）'!J705),0)</f>
        <v>-9.359527261891884E-2</v>
      </c>
    </row>
    <row r="706" spans="1:10" x14ac:dyDescent="0.15">
      <c r="A706" s="1">
        <v>31</v>
      </c>
      <c r="B706" s="1" t="s">
        <v>307</v>
      </c>
      <c r="C706" s="1">
        <v>13</v>
      </c>
      <c r="D706" s="1" t="s">
        <v>25</v>
      </c>
      <c r="E706" s="6">
        <f>IF('質指数（労働）'!E706&gt;0,LN('質指数（労働）'!E706),0)</f>
        <v>-7.2057136423555837E-2</v>
      </c>
      <c r="F706" s="6">
        <f>IF('質指数（労働）'!F706&gt;0,LN('質指数（労働）'!F706),0)</f>
        <v>-7.5016214912612816E-2</v>
      </c>
      <c r="G706" s="6">
        <f>IF('質指数（労働）'!G706&gt;0,LN('質指数（労働）'!G706),0)</f>
        <v>-7.6305617185476765E-2</v>
      </c>
      <c r="H706" s="6">
        <f>IF('質指数（労働）'!H706&gt;0,LN('質指数（労働）'!H706),0)</f>
        <v>-4.1415665172842793E-2</v>
      </c>
      <c r="I706" s="6">
        <f>IF('質指数（労働）'!I706&gt;0,LN('質指数（労働）'!I706),0)</f>
        <v>-7.9214346804673721E-2</v>
      </c>
      <c r="J706" s="6">
        <f>IF('質指数（労働）'!J706&gt;0,LN('質指数（労働）'!J706),0)</f>
        <v>-7.9798750697873802E-2</v>
      </c>
    </row>
    <row r="707" spans="1:10" x14ac:dyDescent="0.15">
      <c r="A707" s="1">
        <v>31</v>
      </c>
      <c r="B707" s="1" t="s">
        <v>307</v>
      </c>
      <c r="C707" s="1">
        <v>14</v>
      </c>
      <c r="D707" s="1" t="s">
        <v>26</v>
      </c>
      <c r="E707" s="6">
        <f>IF('質指数（労働）'!E707&gt;0,LN('質指数（労働）'!E707),0)</f>
        <v>-3.8323273487064062E-3</v>
      </c>
      <c r="F707" s="6">
        <f>IF('質指数（労働）'!F707&gt;0,LN('質指数（労働）'!F707),0)</f>
        <v>-0.10949935234220746</v>
      </c>
      <c r="G707" s="6">
        <f>IF('質指数（労働）'!G707&gt;0,LN('質指数（労働）'!G707),0)</f>
        <v>-0.18148158015298257</v>
      </c>
      <c r="H707" s="6">
        <f>IF('質指数（労働）'!H707&gt;0,LN('質指数（労働）'!H707),0)</f>
        <v>-4.4753290053584138E-2</v>
      </c>
      <c r="I707" s="6">
        <f>IF('質指数（労働）'!I707&gt;0,LN('質指数（労働）'!I707),0)</f>
        <v>1.2399172477824953</v>
      </c>
      <c r="J707" s="6">
        <f>IF('質指数（労働）'!J707&gt;0,LN('質指数（労働）'!J707),0)</f>
        <v>1.0621190103307496</v>
      </c>
    </row>
    <row r="708" spans="1:10" x14ac:dyDescent="0.15">
      <c r="A708" s="1">
        <v>31</v>
      </c>
      <c r="B708" s="1" t="s">
        <v>307</v>
      </c>
      <c r="C708" s="1">
        <v>15</v>
      </c>
      <c r="D708" s="1" t="s">
        <v>27</v>
      </c>
      <c r="E708" s="6">
        <f>IF('質指数（労働）'!E708&gt;0,LN('質指数（労働）'!E708),0)</f>
        <v>-0.25774283720142716</v>
      </c>
      <c r="F708" s="6">
        <f>IF('質指数（労働）'!F708&gt;0,LN('質指数（労働）'!F708),0)</f>
        <v>-0.2632939329826417</v>
      </c>
      <c r="G708" s="6">
        <f>IF('質指数（労働）'!G708&gt;0,LN('質指数（労働）'!G708),0)</f>
        <v>-0.22019773849350346</v>
      </c>
      <c r="H708" s="6">
        <f>IF('質指数（労働）'!H708&gt;0,LN('質指数（労働）'!H708),0)</f>
        <v>-0.15234691166939837</v>
      </c>
      <c r="I708" s="6">
        <f>IF('質指数（労働）'!I708&gt;0,LN('質指数（労働）'!I708),0)</f>
        <v>-0.11686776888167676</v>
      </c>
      <c r="J708" s="6">
        <f>IF('質指数（労働）'!J708&gt;0,LN('質指数（労働）'!J708),0)</f>
        <v>-0.10221123738018179</v>
      </c>
    </row>
    <row r="709" spans="1:10" x14ac:dyDescent="0.15">
      <c r="A709" s="1">
        <v>31</v>
      </c>
      <c r="B709" s="1" t="s">
        <v>306</v>
      </c>
      <c r="C709" s="1">
        <v>16</v>
      </c>
      <c r="D709" s="1" t="s">
        <v>10</v>
      </c>
      <c r="E709" s="6">
        <f>IF('質指数（労働）'!E709&gt;0,LN('質指数（労働）'!E709),0)</f>
        <v>-8.7000413319339387E-2</v>
      </c>
      <c r="F709" s="6">
        <f>IF('質指数（労働）'!F709&gt;0,LN('質指数（労働）'!F709),0)</f>
        <v>-0.10844549257671188</v>
      </c>
      <c r="G709" s="6">
        <f>IF('質指数（労働）'!G709&gt;0,LN('質指数（労働）'!G709),0)</f>
        <v>-7.1830473768621284E-2</v>
      </c>
      <c r="H709" s="6">
        <f>IF('質指数（労働）'!H709&gt;0,LN('質指数（労働）'!H709),0)</f>
        <v>-6.808144232572097E-2</v>
      </c>
      <c r="I709" s="6">
        <f>IF('質指数（労働）'!I709&gt;0,LN('質指数（労働）'!I709),0)</f>
        <v>-3.6561682434950143E-2</v>
      </c>
      <c r="J709" s="6">
        <f>IF('質指数（労働）'!J709&gt;0,LN('質指数（労働）'!J709),0)</f>
        <v>-1.922768675989044E-2</v>
      </c>
    </row>
    <row r="710" spans="1:10" x14ac:dyDescent="0.15">
      <c r="A710" s="1">
        <v>31</v>
      </c>
      <c r="B710" s="1" t="s">
        <v>306</v>
      </c>
      <c r="C710" s="1">
        <v>17</v>
      </c>
      <c r="D710" s="1" t="s">
        <v>11</v>
      </c>
      <c r="E710" s="6">
        <f>IF('質指数（労働）'!E710&gt;0,LN('質指数（労働）'!E710),0)</f>
        <v>0.69887171455983288</v>
      </c>
      <c r="F710" s="6">
        <f>IF('質指数（労働）'!F710&gt;0,LN('質指数（労働）'!F710),0)</f>
        <v>0.29358850389068819</v>
      </c>
      <c r="G710" s="6">
        <f>IF('質指数（労働）'!G710&gt;0,LN('質指数（労働）'!G710),0)</f>
        <v>0.18841120075174875</v>
      </c>
      <c r="H710" s="6">
        <f>IF('質指数（労働）'!H710&gt;0,LN('質指数（労働）'!H710),0)</f>
        <v>0.21336652250664809</v>
      </c>
      <c r="I710" s="6">
        <f>IF('質指数（労働）'!I710&gt;0,LN('質指数（労働）'!I710),0)</f>
        <v>9.3096050784362616E-2</v>
      </c>
      <c r="J710" s="6">
        <f>IF('質指数（労働）'!J710&gt;0,LN('質指数（労働）'!J710),0)</f>
        <v>7.0769840692817845E-2</v>
      </c>
    </row>
    <row r="711" spans="1:10" x14ac:dyDescent="0.15">
      <c r="A711" s="1">
        <v>31</v>
      </c>
      <c r="B711" s="1" t="s">
        <v>306</v>
      </c>
      <c r="C711" s="1">
        <v>18</v>
      </c>
      <c r="D711" s="1" t="s">
        <v>12</v>
      </c>
      <c r="E711" s="6">
        <f>IF('質指数（労働）'!E711&gt;0,LN('質指数（労働）'!E711),0)</f>
        <v>-0.22700045950045708</v>
      </c>
      <c r="F711" s="6">
        <f>IF('質指数（労働）'!F711&gt;0,LN('質指数（労働）'!F711),0)</f>
        <v>-0.22537101262253906</v>
      </c>
      <c r="G711" s="6">
        <f>IF('質指数（労働）'!G711&gt;0,LN('質指数（労働）'!G711),0)</f>
        <v>-0.17832990288688463</v>
      </c>
      <c r="H711" s="6">
        <f>IF('質指数（労働）'!H711&gt;0,LN('質指数（労働）'!H711),0)</f>
        <v>-0.14677888999890776</v>
      </c>
      <c r="I711" s="6">
        <f>IF('質指数（労働）'!I711&gt;0,LN('質指数（労働）'!I711),0)</f>
        <v>-0.17497225179405385</v>
      </c>
      <c r="J711" s="6">
        <f>IF('質指数（労働）'!J711&gt;0,LN('質指数（労働）'!J711),0)</f>
        <v>-0.15657914198357495</v>
      </c>
    </row>
    <row r="712" spans="1:10" x14ac:dyDescent="0.15">
      <c r="A712" s="1">
        <v>31</v>
      </c>
      <c r="B712" s="1" t="s">
        <v>306</v>
      </c>
      <c r="C712" s="1">
        <v>19</v>
      </c>
      <c r="D712" s="1" t="s">
        <v>13</v>
      </c>
      <c r="E712" s="6">
        <f>IF('質指数（労働）'!E712&gt;0,LN('質指数（労働）'!E712),0)</f>
        <v>-4.3265092857089994E-2</v>
      </c>
      <c r="F712" s="6">
        <f>IF('質指数（労働）'!F712&gt;0,LN('質指数（労働）'!F712),0)</f>
        <v>-6.336172971312666E-2</v>
      </c>
      <c r="G712" s="6">
        <f>IF('質指数（労働）'!G712&gt;0,LN('質指数（労働）'!G712),0)</f>
        <v>-1.2358266608351761E-2</v>
      </c>
      <c r="H712" s="6">
        <f>IF('質指数（労働）'!H712&gt;0,LN('質指数（労働）'!H712),0)</f>
        <v>2.7584022906618808E-2</v>
      </c>
      <c r="I712" s="6">
        <f>IF('質指数（労働）'!I712&gt;0,LN('質指数（労働）'!I712),0)</f>
        <v>-1.5205164251190026E-2</v>
      </c>
      <c r="J712" s="6">
        <f>IF('質指数（労働）'!J712&gt;0,LN('質指数（労働）'!J712),0)</f>
        <v>-3.7108679775870262E-2</v>
      </c>
    </row>
    <row r="713" spans="1:10" x14ac:dyDescent="0.15">
      <c r="A713" s="1">
        <v>31</v>
      </c>
      <c r="B713" s="1" t="s">
        <v>306</v>
      </c>
      <c r="C713" s="1">
        <v>20</v>
      </c>
      <c r="D713" s="1" t="s">
        <v>14</v>
      </c>
      <c r="E713" s="6">
        <f>IF('質指数（労働）'!E713&gt;0,LN('質指数（労働）'!E713),0)</f>
        <v>0.52573353423077573</v>
      </c>
      <c r="F713" s="6">
        <f>IF('質指数（労働）'!F713&gt;0,LN('質指数（労働）'!F713),0)</f>
        <v>0.37790595618674472</v>
      </c>
      <c r="G713" s="6">
        <f>IF('質指数（労働）'!G713&gt;0,LN('質指数（労働）'!G713),0)</f>
        <v>0.25975092227811875</v>
      </c>
      <c r="H713" s="6">
        <f>IF('質指数（労働）'!H713&gt;0,LN('質指数（労働）'!H713),0)</f>
        <v>0.16245985172959487</v>
      </c>
      <c r="I713" s="6">
        <f>IF('質指数（労働）'!I713&gt;0,LN('質指数（労働）'!I713),0)</f>
        <v>-5.5402011013081461E-2</v>
      </c>
      <c r="J713" s="6">
        <f>IF('質指数（労働）'!J713&gt;0,LN('質指数（労働）'!J713),0)</f>
        <v>-5.7028488352634389E-2</v>
      </c>
    </row>
    <row r="714" spans="1:10" x14ac:dyDescent="0.15">
      <c r="A714" s="1">
        <v>31</v>
      </c>
      <c r="B714" s="1" t="s">
        <v>306</v>
      </c>
      <c r="C714" s="1">
        <v>21</v>
      </c>
      <c r="D714" s="1" t="s">
        <v>15</v>
      </c>
      <c r="E714" s="6">
        <f>IF('質指数（労働）'!E714&gt;0,LN('質指数（労働）'!E714),0)</f>
        <v>6.0601006207828462E-2</v>
      </c>
      <c r="F714" s="6">
        <f>IF('質指数（労働）'!F714&gt;0,LN('質指数（労働）'!F714),0)</f>
        <v>3.9965235484205976E-2</v>
      </c>
      <c r="G714" s="6">
        <f>IF('質指数（労働）'!G714&gt;0,LN('質指数（労働）'!G714),0)</f>
        <v>3.9353939726746515E-2</v>
      </c>
      <c r="H714" s="6">
        <f>IF('質指数（労働）'!H714&gt;0,LN('質指数（労働）'!H714),0)</f>
        <v>2.3868623534397719E-2</v>
      </c>
      <c r="I714" s="6">
        <f>IF('質指数（労働）'!I714&gt;0,LN('質指数（労働）'!I714),0)</f>
        <v>-1.9774569476145965E-2</v>
      </c>
      <c r="J714" s="6">
        <f>IF('質指数（労働）'!J714&gt;0,LN('質指数（労働）'!J714),0)</f>
        <v>-3.5958754281748405E-2</v>
      </c>
    </row>
    <row r="715" spans="1:10" x14ac:dyDescent="0.15">
      <c r="A715" s="1">
        <v>31</v>
      </c>
      <c r="B715" s="1" t="s">
        <v>163</v>
      </c>
      <c r="C715" s="1">
        <v>22</v>
      </c>
      <c r="D715" s="1" t="s">
        <v>7</v>
      </c>
      <c r="E715" s="6">
        <f>IF('質指数（労働）'!E715&gt;0,LN('質指数（労働）'!E715),0)</f>
        <v>-0.13608808421467225</v>
      </c>
      <c r="F715" s="6">
        <f>IF('質指数（労働）'!F715&gt;0,LN('質指数（労働）'!F715),0)</f>
        <v>-0.1477843607887824</v>
      </c>
      <c r="G715" s="6">
        <f>IF('質指数（労働）'!G715&gt;0,LN('質指数（労働）'!G715),0)</f>
        <v>-9.9700524082089209E-2</v>
      </c>
      <c r="H715" s="6">
        <f>IF('質指数（労働）'!H715&gt;0,LN('質指数（労働）'!H715),0)</f>
        <v>-5.5437922083184731E-2</v>
      </c>
      <c r="I715" s="6">
        <f>IF('質指数（労働）'!I715&gt;0,LN('質指数（労働）'!I715),0)</f>
        <v>-5.5509718620568846E-2</v>
      </c>
      <c r="J715" s="6">
        <f>IF('質指数（労働）'!J715&gt;0,LN('質指数（労働）'!J715),0)</f>
        <v>-4.5866561177737325E-2</v>
      </c>
    </row>
    <row r="716" spans="1:10" x14ac:dyDescent="0.15">
      <c r="A716" s="1">
        <v>31</v>
      </c>
      <c r="B716" s="1" t="s">
        <v>163</v>
      </c>
      <c r="C716" s="1">
        <v>23</v>
      </c>
      <c r="D716" s="1" t="s">
        <v>28</v>
      </c>
      <c r="E716" s="6">
        <f>IF('質指数（労働）'!E716&gt;0,LN('質指数（労働）'!E716),0)</f>
        <v>0.15303384141558624</v>
      </c>
      <c r="F716" s="6">
        <f>IF('質指数（労働）'!F716&gt;0,LN('質指数（労働）'!F716),0)</f>
        <v>0.12336263156820412</v>
      </c>
      <c r="G716" s="6">
        <f>IF('質指数（労働）'!G716&gt;0,LN('質指数（労働）'!G716),0)</f>
        <v>0.13391818294076294</v>
      </c>
      <c r="H716" s="6">
        <f>IF('質指数（労働）'!H716&gt;0,LN('質指数（労働）'!H716),0)</f>
        <v>0.16769570494710598</v>
      </c>
      <c r="I716" s="6">
        <f>IF('質指数（労働）'!I716&gt;0,LN('質指数（労働）'!I716),0)</f>
        <v>0.17735545675712455</v>
      </c>
      <c r="J716" s="6">
        <f>IF('質指数（労働）'!J716&gt;0,LN('質指数（労働）'!J716),0)</f>
        <v>0.18764700607265</v>
      </c>
    </row>
    <row r="717" spans="1:10" x14ac:dyDescent="0.15">
      <c r="A717" s="1">
        <v>32</v>
      </c>
      <c r="B717" s="1" t="s">
        <v>308</v>
      </c>
      <c r="C717" s="1">
        <v>1</v>
      </c>
      <c r="D717" s="1" t="s">
        <v>8</v>
      </c>
      <c r="E717" s="6">
        <f>IF('質指数（労働）'!E717&gt;0,LN('質指数（労働）'!E717),0)</f>
        <v>-0.78520023842011866</v>
      </c>
      <c r="F717" s="6">
        <f>IF('質指数（労働）'!F717&gt;0,LN('質指数（労働）'!F717),0)</f>
        <v>-0.75280203892742126</v>
      </c>
      <c r="G717" s="6">
        <f>IF('質指数（労働）'!G717&gt;0,LN('質指数（労働）'!G717),0)</f>
        <v>-0.79421820963509127</v>
      </c>
      <c r="H717" s="6">
        <f>IF('質指数（労働）'!H717&gt;0,LN('質指数（労働）'!H717),0)</f>
        <v>-0.70706501181166337</v>
      </c>
      <c r="I717" s="6">
        <f>IF('質指数（労働）'!I717&gt;0,LN('質指数（労働）'!I717),0)</f>
        <v>-0.53014871151858767</v>
      </c>
      <c r="J717" s="6">
        <f>IF('質指数（労働）'!J717&gt;0,LN('質指数（労働）'!J717),0)</f>
        <v>-0.46439808686608686</v>
      </c>
    </row>
    <row r="718" spans="1:10" x14ac:dyDescent="0.15">
      <c r="A718" s="1">
        <v>32</v>
      </c>
      <c r="B718" s="1" t="s">
        <v>308</v>
      </c>
      <c r="C718" s="1">
        <v>2</v>
      </c>
      <c r="D718" s="1" t="s">
        <v>9</v>
      </c>
      <c r="E718" s="6">
        <f>IF('質指数（労働）'!E718&gt;0,LN('質指数（労働）'!E718),0)</f>
        <v>0.49735507382207034</v>
      </c>
      <c r="F718" s="6">
        <f>IF('質指数（労働）'!F718&gt;0,LN('質指数（労働）'!F718),0)</f>
        <v>0.43794673705348131</v>
      </c>
      <c r="G718" s="6">
        <f>IF('質指数（労働）'!G718&gt;0,LN('質指数（労働）'!G718),0)</f>
        <v>0.31058266492176995</v>
      </c>
      <c r="H718" s="6">
        <f>IF('質指数（労働）'!H718&gt;0,LN('質指数（労働）'!H718),0)</f>
        <v>0.28387796693295747</v>
      </c>
      <c r="I718" s="6">
        <f>IF('質指数（労働）'!I718&gt;0,LN('質指数（労働）'!I718),0)</f>
        <v>0.2193584501039107</v>
      </c>
      <c r="J718" s="6">
        <f>IF('質指数（労働）'!J718&gt;0,LN('質指数（労働）'!J718),0)</f>
        <v>0.19048533923912395</v>
      </c>
    </row>
    <row r="719" spans="1:10" x14ac:dyDescent="0.15">
      <c r="A719" s="1">
        <v>32</v>
      </c>
      <c r="B719" s="1" t="s">
        <v>309</v>
      </c>
      <c r="C719" s="1">
        <v>3</v>
      </c>
      <c r="D719" s="1" t="s">
        <v>16</v>
      </c>
      <c r="E719" s="6">
        <f>IF('質指数（労働）'!E719&gt;0,LN('質指数（労働）'!E719),0)</f>
        <v>-0.33777034974711845</v>
      </c>
      <c r="F719" s="6">
        <f>IF('質指数（労働）'!F719&gt;0,LN('質指数（労働）'!F719),0)</f>
        <v>-0.37726331397000445</v>
      </c>
      <c r="G719" s="6">
        <f>IF('質指数（労働）'!G719&gt;0,LN('質指数（労働）'!G719),0)</f>
        <v>-0.3638682688710832</v>
      </c>
      <c r="H719" s="6">
        <f>IF('質指数（労働）'!H719&gt;0,LN('質指数（労働）'!H719),0)</f>
        <v>-0.29863494036240779</v>
      </c>
      <c r="I719" s="6">
        <f>IF('質指数（労働）'!I719&gt;0,LN('質指数（労働）'!I719),0)</f>
        <v>-0.29631119624627511</v>
      </c>
      <c r="J719" s="6">
        <f>IF('質指数（労働）'!J719&gt;0,LN('質指数（労働）'!J719),0)</f>
        <v>-0.29030405748546551</v>
      </c>
    </row>
    <row r="720" spans="1:10" x14ac:dyDescent="0.15">
      <c r="A720" s="1">
        <v>32</v>
      </c>
      <c r="B720" s="1" t="s">
        <v>309</v>
      </c>
      <c r="C720" s="1">
        <v>4</v>
      </c>
      <c r="D720" s="1" t="s">
        <v>17</v>
      </c>
      <c r="E720" s="6">
        <f>IF('質指数（労働）'!E720&gt;0,LN('質指数（労働）'!E720),0)</f>
        <v>-0.45489440602311221</v>
      </c>
      <c r="F720" s="6">
        <f>IF('質指数（労働）'!F720&gt;0,LN('質指数（労働）'!F720),0)</f>
        <v>-0.50025928059929781</v>
      </c>
      <c r="G720" s="6">
        <f>IF('質指数（労働）'!G720&gt;0,LN('質指数（労働）'!G720),0)</f>
        <v>-0.48017164427093123</v>
      </c>
      <c r="H720" s="6">
        <f>IF('質指数（労働）'!H720&gt;0,LN('質指数（労働）'!H720),0)</f>
        <v>-0.42765714451605819</v>
      </c>
      <c r="I720" s="6">
        <f>IF('質指数（労働）'!I720&gt;0,LN('質指数（労働）'!I720),0)</f>
        <v>-0.39754108747356021</v>
      </c>
      <c r="J720" s="6">
        <f>IF('質指数（労働）'!J720&gt;0,LN('質指数（労働）'!J720),0)</f>
        <v>-0.38130639667130406</v>
      </c>
    </row>
    <row r="721" spans="1:10" x14ac:dyDescent="0.15">
      <c r="A721" s="1">
        <v>32</v>
      </c>
      <c r="B721" s="1" t="s">
        <v>309</v>
      </c>
      <c r="C721" s="1">
        <v>5</v>
      </c>
      <c r="D721" s="1" t="s">
        <v>18</v>
      </c>
      <c r="E721" s="6">
        <f>IF('質指数（労働）'!E721&gt;0,LN('質指数（労働）'!E721),0)</f>
        <v>-0.20668937578336313</v>
      </c>
      <c r="F721" s="6">
        <f>IF('質指数（労働）'!F721&gt;0,LN('質指数（労働）'!F721),0)</f>
        <v>-0.21841682515941951</v>
      </c>
      <c r="G721" s="6">
        <f>IF('質指数（労働）'!G721&gt;0,LN('質指数（労働）'!G721),0)</f>
        <v>-0.21873647004619085</v>
      </c>
      <c r="H721" s="6">
        <f>IF('質指数（労働）'!H721&gt;0,LN('質指数（労働）'!H721),0)</f>
        <v>-0.14738620346211903</v>
      </c>
      <c r="I721" s="6">
        <f>IF('質指数（労働）'!I721&gt;0,LN('質指数（労働）'!I721),0)</f>
        <v>-0.13018292965183625</v>
      </c>
      <c r="J721" s="6">
        <f>IF('質指数（労働）'!J721&gt;0,LN('質指数（労働）'!J721),0)</f>
        <v>-0.12413205610675387</v>
      </c>
    </row>
    <row r="722" spans="1:10" x14ac:dyDescent="0.15">
      <c r="A722" s="1">
        <v>32</v>
      </c>
      <c r="B722" s="1" t="s">
        <v>309</v>
      </c>
      <c r="C722" s="1">
        <v>6</v>
      </c>
      <c r="D722" s="1" t="s">
        <v>2</v>
      </c>
      <c r="E722" s="6">
        <f>IF('質指数（労働）'!E722&gt;0,LN('質指数（労働）'!E722),0)</f>
        <v>-9.4818578247240562E-2</v>
      </c>
      <c r="F722" s="6">
        <f>IF('質指数（労働）'!F722&gt;0,LN('質指数（労働）'!F722),0)</f>
        <v>-8.789130507586497E-2</v>
      </c>
      <c r="G722" s="6">
        <f>IF('質指数（労働）'!G722&gt;0,LN('質指数（労働）'!G722),0)</f>
        <v>-8.4873841216158402E-2</v>
      </c>
      <c r="H722" s="6">
        <f>IF('質指数（労働）'!H722&gt;0,LN('質指数（労働）'!H722),0)</f>
        <v>-2.7848173989826065E-2</v>
      </c>
      <c r="I722" s="6">
        <f>IF('質指数（労働）'!I722&gt;0,LN('質指数（労働）'!I722),0)</f>
        <v>-5.448360970015189E-2</v>
      </c>
      <c r="J722" s="6">
        <f>IF('質指数（労働）'!J722&gt;0,LN('質指数（労働）'!J722),0)</f>
        <v>-5.6407516399609454E-2</v>
      </c>
    </row>
    <row r="723" spans="1:10" x14ac:dyDescent="0.15">
      <c r="A723" s="1">
        <v>32</v>
      </c>
      <c r="B723" s="1" t="s">
        <v>309</v>
      </c>
      <c r="C723" s="1">
        <v>7</v>
      </c>
      <c r="D723" s="1" t="s">
        <v>19</v>
      </c>
      <c r="E723" s="6">
        <f>IF('質指数（労働）'!E723&gt;0,LN('質指数（労働）'!E723),0)</f>
        <v>0.61795478055862474</v>
      </c>
      <c r="F723" s="6">
        <f>IF('質指数（労働）'!F723&gt;0,LN('質指数（労働）'!F723),0)</f>
        <v>0.48248188694510952</v>
      </c>
      <c r="G723" s="6">
        <f>IF('質指数（労働）'!G723&gt;0,LN('質指数（労働）'!G723),0)</f>
        <v>0.2400967700620063</v>
      </c>
      <c r="H723" s="6">
        <f>IF('質指数（労働）'!H723&gt;0,LN('質指数（労働）'!H723),0)</f>
        <v>0.36560914922007187</v>
      </c>
      <c r="I723" s="6">
        <f>IF('質指数（労働）'!I723&gt;0,LN('質指数（労働）'!I723),0)</f>
        <v>0.3376780723185952</v>
      </c>
      <c r="J723" s="6">
        <f>IF('質指数（労働）'!J723&gt;0,LN('質指数（労働）'!J723),0)</f>
        <v>0.3869301954923689</v>
      </c>
    </row>
    <row r="724" spans="1:10" x14ac:dyDescent="0.15">
      <c r="A724" s="1">
        <v>32</v>
      </c>
      <c r="B724" s="1" t="s">
        <v>309</v>
      </c>
      <c r="C724" s="1">
        <v>8</v>
      </c>
      <c r="D724" s="1" t="s">
        <v>20</v>
      </c>
      <c r="E724" s="6">
        <f>IF('質指数（労働）'!E724&gt;0,LN('質指数（労働）'!E724),0)</f>
        <v>-0.20033785323031322</v>
      </c>
      <c r="F724" s="6">
        <f>IF('質指数（労働）'!F724&gt;0,LN('質指数（労働）'!F724),0)</f>
        <v>-0.19977117205610445</v>
      </c>
      <c r="G724" s="6">
        <f>IF('質指数（労働）'!G724&gt;0,LN('質指数（労働）'!G724),0)</f>
        <v>-0.19377201566798152</v>
      </c>
      <c r="H724" s="6">
        <f>IF('質指数（労働）'!H724&gt;0,LN('質指数（労働）'!H724),0)</f>
        <v>-0.11534897362597192</v>
      </c>
      <c r="I724" s="6">
        <f>IF('質指数（労働）'!I724&gt;0,LN('質指数（労働）'!I724),0)</f>
        <v>-0.15068237795364262</v>
      </c>
      <c r="J724" s="6">
        <f>IF('質指数（労働）'!J724&gt;0,LN('質指数（労働）'!J724),0)</f>
        <v>-0.14977202575729223</v>
      </c>
    </row>
    <row r="725" spans="1:10" x14ac:dyDescent="0.15">
      <c r="A725" s="1">
        <v>32</v>
      </c>
      <c r="B725" s="1" t="s">
        <v>309</v>
      </c>
      <c r="C725" s="1">
        <v>9</v>
      </c>
      <c r="D725" s="1" t="s">
        <v>21</v>
      </c>
      <c r="E725" s="6">
        <f>IF('質指数（労働）'!E725&gt;0,LN('質指数（労働）'!E725),0)</f>
        <v>-8.2139483971088514E-2</v>
      </c>
      <c r="F725" s="6">
        <f>IF('質指数（労働）'!F725&gt;0,LN('質指数（労働）'!F725),0)</f>
        <v>-8.8718975846373643E-2</v>
      </c>
      <c r="G725" s="6">
        <f>IF('質指数（労働）'!G725&gt;0,LN('質指数（労働）'!G725),0)</f>
        <v>-9.2723875910873929E-2</v>
      </c>
      <c r="H725" s="6">
        <f>IF('質指数（労働）'!H725&gt;0,LN('質指数（労働）'!H725),0)</f>
        <v>-6.7078475622466119E-2</v>
      </c>
      <c r="I725" s="6">
        <f>IF('質指数（労働）'!I725&gt;0,LN('質指数（労働）'!I725),0)</f>
        <v>-0.11275606471281854</v>
      </c>
      <c r="J725" s="6">
        <f>IF('質指数（労働）'!J725&gt;0,LN('質指数（労働）'!J725),0)</f>
        <v>-0.12173894400541628</v>
      </c>
    </row>
    <row r="726" spans="1:10" x14ac:dyDescent="0.15">
      <c r="A726" s="1">
        <v>32</v>
      </c>
      <c r="B726" s="1" t="s">
        <v>309</v>
      </c>
      <c r="C726" s="1">
        <v>10</v>
      </c>
      <c r="D726" s="1" t="s">
        <v>22</v>
      </c>
      <c r="E726" s="6">
        <f>IF('質指数（労働）'!E726&gt;0,LN('質指数（労働）'!E726),0)</f>
        <v>-0.13877129318507825</v>
      </c>
      <c r="F726" s="6">
        <f>IF('質指数（労働）'!F726&gt;0,LN('質指数（労働）'!F726),0)</f>
        <v>-0.20776100852890989</v>
      </c>
      <c r="G726" s="6">
        <f>IF('質指数（労働）'!G726&gt;0,LN('質指数（労働）'!G726),0)</f>
        <v>-0.18023121968685668</v>
      </c>
      <c r="H726" s="6">
        <f>IF('質指数（労働）'!H726&gt;0,LN('質指数（労働）'!H726),0)</f>
        <v>-0.13606402044231583</v>
      </c>
      <c r="I726" s="6">
        <f>IF('質指数（労働）'!I726&gt;0,LN('質指数（労働）'!I726),0)</f>
        <v>-0.12202657269708279</v>
      </c>
      <c r="J726" s="6">
        <f>IF('質指数（労働）'!J726&gt;0,LN('質指数（労働）'!J726),0)</f>
        <v>-0.1288483822505013</v>
      </c>
    </row>
    <row r="727" spans="1:10" x14ac:dyDescent="0.15">
      <c r="A727" s="1">
        <v>32</v>
      </c>
      <c r="B727" s="1" t="s">
        <v>309</v>
      </c>
      <c r="C727" s="1">
        <v>11</v>
      </c>
      <c r="D727" s="1" t="s">
        <v>23</v>
      </c>
      <c r="E727" s="6">
        <f>IF('質指数（労働）'!E727&gt;0,LN('質指数（労働）'!E727),0)</f>
        <v>-8.8518081147851008E-2</v>
      </c>
      <c r="F727" s="6">
        <f>IF('質指数（労働）'!F727&gt;0,LN('質指数（労働）'!F727),0)</f>
        <v>-0.10046169814672672</v>
      </c>
      <c r="G727" s="6">
        <f>IF('質指数（労働）'!G727&gt;0,LN('質指数（労働）'!G727),0)</f>
        <v>-0.11487022260562324</v>
      </c>
      <c r="H727" s="6">
        <f>IF('質指数（労働）'!H727&gt;0,LN('質指数（労働）'!H727),0)</f>
        <v>-6.1530241398778371E-2</v>
      </c>
      <c r="I727" s="6">
        <f>IF('質指数（労働）'!I727&gt;0,LN('質指数（労働）'!I727),0)</f>
        <v>-7.3586328434992437E-2</v>
      </c>
      <c r="J727" s="6">
        <f>IF('質指数（労働）'!J727&gt;0,LN('質指数（労働）'!J727),0)</f>
        <v>-7.5755305428744688E-2</v>
      </c>
    </row>
    <row r="728" spans="1:10" x14ac:dyDescent="0.15">
      <c r="A728" s="1">
        <v>32</v>
      </c>
      <c r="B728" s="1" t="s">
        <v>309</v>
      </c>
      <c r="C728" s="1">
        <v>12</v>
      </c>
      <c r="D728" s="1" t="s">
        <v>24</v>
      </c>
      <c r="E728" s="6">
        <f>IF('質指数（労働）'!E728&gt;0,LN('質指数（労働）'!E728),0)</f>
        <v>-0.32595866249125299</v>
      </c>
      <c r="F728" s="6">
        <f>IF('質指数（労働）'!F728&gt;0,LN('質指数（労働）'!F728),0)</f>
        <v>-0.33354043031054581</v>
      </c>
      <c r="G728" s="6">
        <f>IF('質指数（労働）'!G728&gt;0,LN('質指数（労働）'!G728),0)</f>
        <v>-0.32198539342588806</v>
      </c>
      <c r="H728" s="6">
        <f>IF('質指数（労働）'!H728&gt;0,LN('質指数（労働）'!H728),0)</f>
        <v>-0.17529076233164664</v>
      </c>
      <c r="I728" s="6">
        <f>IF('質指数（労働）'!I728&gt;0,LN('質指数（労働）'!I728),0)</f>
        <v>-0.13804347186179089</v>
      </c>
      <c r="J728" s="6">
        <f>IF('質指数（労働）'!J728&gt;0,LN('質指数（労働）'!J728),0)</f>
        <v>-0.13240002000537338</v>
      </c>
    </row>
    <row r="729" spans="1:10" x14ac:dyDescent="0.15">
      <c r="A729" s="1">
        <v>32</v>
      </c>
      <c r="B729" s="1" t="s">
        <v>309</v>
      </c>
      <c r="C729" s="1">
        <v>13</v>
      </c>
      <c r="D729" s="1" t="s">
        <v>25</v>
      </c>
      <c r="E729" s="6">
        <f>IF('質指数（労働）'!E729&gt;0,LN('質指数（労働）'!E729),0)</f>
        <v>-9.0024312976392518E-2</v>
      </c>
      <c r="F729" s="6">
        <f>IF('質指数（労働）'!F729&gt;0,LN('質指数（労働）'!F729),0)</f>
        <v>-0.12381996644741074</v>
      </c>
      <c r="G729" s="6">
        <f>IF('質指数（労働）'!G729&gt;0,LN('質指数（労働）'!G729),0)</f>
        <v>-0.12636787501234914</v>
      </c>
      <c r="H729" s="6">
        <f>IF('質指数（労働）'!H729&gt;0,LN('質指数（労働）'!H729),0)</f>
        <v>-7.3275875366127965E-2</v>
      </c>
      <c r="I729" s="6">
        <f>IF('質指数（労働）'!I729&gt;0,LN('質指数（労働）'!I729),0)</f>
        <v>-9.677651429572226E-2</v>
      </c>
      <c r="J729" s="6">
        <f>IF('質指数（労働）'!J729&gt;0,LN('質指数（労働）'!J729),0)</f>
        <v>-9.9745415312520014E-2</v>
      </c>
    </row>
    <row r="730" spans="1:10" x14ac:dyDescent="0.15">
      <c r="A730" s="1">
        <v>32</v>
      </c>
      <c r="B730" s="1" t="s">
        <v>309</v>
      </c>
      <c r="C730" s="1">
        <v>14</v>
      </c>
      <c r="D730" s="1" t="s">
        <v>26</v>
      </c>
      <c r="E730" s="6">
        <f>IF('質指数（労働）'!E730&gt;0,LN('質指数（労働）'!E730),0)</f>
        <v>0.23400187963002608</v>
      </c>
      <c r="F730" s="6">
        <f>IF('質指数（労働）'!F730&gt;0,LN('質指数（労働）'!F730),0)</f>
        <v>-0.22890109573516371</v>
      </c>
      <c r="G730" s="6">
        <f>IF('質指数（労働）'!G730&gt;0,LN('質指数（労働）'!G730),0)</f>
        <v>-0.25452321298114056</v>
      </c>
      <c r="H730" s="6">
        <f>IF('質指数（労働）'!H730&gt;0,LN('質指数（労働）'!H730),0)</f>
        <v>-0.1448039794372914</v>
      </c>
      <c r="I730" s="6">
        <f>IF('質指数（労働）'!I730&gt;0,LN('質指数（労働）'!I730),0)</f>
        <v>-0.14156891592099721</v>
      </c>
      <c r="J730" s="6">
        <f>IF('質指数（労働）'!J730&gt;0,LN('質指数（労働）'!J730),0)</f>
        <v>-0.14157206814969781</v>
      </c>
    </row>
    <row r="731" spans="1:10" x14ac:dyDescent="0.15">
      <c r="A731" s="1">
        <v>32</v>
      </c>
      <c r="B731" s="1" t="s">
        <v>309</v>
      </c>
      <c r="C731" s="1">
        <v>15</v>
      </c>
      <c r="D731" s="1" t="s">
        <v>27</v>
      </c>
      <c r="E731" s="6">
        <f>IF('質指数（労働）'!E731&gt;0,LN('質指数（労働）'!E731),0)</f>
        <v>-0.27793888971345604</v>
      </c>
      <c r="F731" s="6">
        <f>IF('質指数（労働）'!F731&gt;0,LN('質指数（労働）'!F731),0)</f>
        <v>-0.30974226142448341</v>
      </c>
      <c r="G731" s="6">
        <f>IF('質指数（労働）'!G731&gt;0,LN('質指数（労働）'!G731),0)</f>
        <v>-0.2935642236911688</v>
      </c>
      <c r="H731" s="6">
        <f>IF('質指数（労働）'!H731&gt;0,LN('質指数（労働）'!H731),0)</f>
        <v>-0.21372054790453499</v>
      </c>
      <c r="I731" s="6">
        <f>IF('質指数（労働）'!I731&gt;0,LN('質指数（労働）'!I731),0)</f>
        <v>-0.15908918066938929</v>
      </c>
      <c r="J731" s="6">
        <f>IF('質指数（労働）'!J731&gt;0,LN('質指数（労働）'!J731),0)</f>
        <v>-0.14503362066959799</v>
      </c>
    </row>
    <row r="732" spans="1:10" x14ac:dyDescent="0.15">
      <c r="A732" s="1">
        <v>32</v>
      </c>
      <c r="B732" s="1" t="s">
        <v>308</v>
      </c>
      <c r="C732" s="1">
        <v>16</v>
      </c>
      <c r="D732" s="1" t="s">
        <v>10</v>
      </c>
      <c r="E732" s="6">
        <f>IF('質指数（労働）'!E732&gt;0,LN('質指数（労働）'!E732),0)</f>
        <v>-0.10993369675017796</v>
      </c>
      <c r="F732" s="6">
        <f>IF('質指数（労働）'!F732&gt;0,LN('質指数（労働）'!F732),0)</f>
        <v>-0.13951751747112176</v>
      </c>
      <c r="G732" s="6">
        <f>IF('質指数（労働）'!G732&gt;0,LN('質指数（労働）'!G732),0)</f>
        <v>-0.11257027075820099</v>
      </c>
      <c r="H732" s="6">
        <f>IF('質指数（労働）'!H732&gt;0,LN('質指数（労働）'!H732),0)</f>
        <v>-7.731250396937954E-2</v>
      </c>
      <c r="I732" s="6">
        <f>IF('質指数（労働）'!I732&gt;0,LN('質指数（労働）'!I732),0)</f>
        <v>-5.0628662875216258E-2</v>
      </c>
      <c r="J732" s="6">
        <f>IF('質指数（労働）'!J732&gt;0,LN('質指数（労働）'!J732),0)</f>
        <v>-3.5842261469210761E-2</v>
      </c>
    </row>
    <row r="733" spans="1:10" x14ac:dyDescent="0.15">
      <c r="A733" s="1">
        <v>32</v>
      </c>
      <c r="B733" s="1" t="s">
        <v>308</v>
      </c>
      <c r="C733" s="1">
        <v>17</v>
      </c>
      <c r="D733" s="1" t="s">
        <v>11</v>
      </c>
      <c r="E733" s="6">
        <f>IF('質指数（労働）'!E733&gt;0,LN('質指数（労働）'!E733),0)</f>
        <v>0.45914816016239879</v>
      </c>
      <c r="F733" s="6">
        <f>IF('質指数（労働）'!F733&gt;0,LN('質指数（労働）'!F733),0)</f>
        <v>0.15724246436989781</v>
      </c>
      <c r="G733" s="6">
        <f>IF('質指数（労働）'!G733&gt;0,LN('質指数（労働）'!G733),0)</f>
        <v>8.5790387496455123E-2</v>
      </c>
      <c r="H733" s="6">
        <f>IF('質指数（労働）'!H733&gt;0,LN('質指数（労働）'!H733),0)</f>
        <v>0.12474528653522432</v>
      </c>
      <c r="I733" s="6">
        <f>IF('質指数（労働）'!I733&gt;0,LN('質指数（労働）'!I733),0)</f>
        <v>6.1007757545475078E-2</v>
      </c>
      <c r="J733" s="6">
        <f>IF('質指数（労働）'!J733&gt;0,LN('質指数（労働）'!J733),0)</f>
        <v>3.9466497448221671E-2</v>
      </c>
    </row>
    <row r="734" spans="1:10" x14ac:dyDescent="0.15">
      <c r="A734" s="1">
        <v>32</v>
      </c>
      <c r="B734" s="1" t="s">
        <v>308</v>
      </c>
      <c r="C734" s="1">
        <v>18</v>
      </c>
      <c r="D734" s="1" t="s">
        <v>12</v>
      </c>
      <c r="E734" s="6">
        <f>IF('質指数（労働）'!E734&gt;0,LN('質指数（労働）'!E734),0)</f>
        <v>-0.25592395545103314</v>
      </c>
      <c r="F734" s="6">
        <f>IF('質指数（労働）'!F734&gt;0,LN('質指数（労働）'!F734),0)</f>
        <v>-0.28734830062108019</v>
      </c>
      <c r="G734" s="6">
        <f>IF('質指数（労働）'!G734&gt;0,LN('質指数（労働）'!G734),0)</f>
        <v>-0.24314168166644323</v>
      </c>
      <c r="H734" s="6">
        <f>IF('質指数（労働）'!H734&gt;0,LN('質指数（労働）'!H734),0)</f>
        <v>-0.19841935578247968</v>
      </c>
      <c r="I734" s="6">
        <f>IF('質指数（労働）'!I734&gt;0,LN('質指数（労働）'!I734),0)</f>
        <v>-0.20687187074136359</v>
      </c>
      <c r="J734" s="6">
        <f>IF('質指数（労働）'!J734&gt;0,LN('質指数（労働）'!J734),0)</f>
        <v>-0.18707722025443999</v>
      </c>
    </row>
    <row r="735" spans="1:10" x14ac:dyDescent="0.15">
      <c r="A735" s="1">
        <v>32</v>
      </c>
      <c r="B735" s="1" t="s">
        <v>308</v>
      </c>
      <c r="C735" s="1">
        <v>19</v>
      </c>
      <c r="D735" s="1" t="s">
        <v>13</v>
      </c>
      <c r="E735" s="6">
        <f>IF('質指数（労働）'!E735&gt;0,LN('質指数（労働）'!E735),0)</f>
        <v>2.4749080731440453E-2</v>
      </c>
      <c r="F735" s="6">
        <f>IF('質指数（労働）'!F735&gt;0,LN('質指数（労働）'!F735),0)</f>
        <v>-1.428967288092659E-2</v>
      </c>
      <c r="G735" s="6">
        <f>IF('質指数（労働）'!G735&gt;0,LN('質指数（労働）'!G735),0)</f>
        <v>-3.2877903810208928E-2</v>
      </c>
      <c r="H735" s="6">
        <f>IF('質指数（労働）'!H735&gt;0,LN('質指数（労働）'!H735),0)</f>
        <v>1.2015925948343721E-2</v>
      </c>
      <c r="I735" s="6">
        <f>IF('質指数（労働）'!I735&gt;0,LN('質指数（労働）'!I735),0)</f>
        <v>-2.1643028193900113E-2</v>
      </c>
      <c r="J735" s="6">
        <f>IF('質指数（労働）'!J735&gt;0,LN('質指数（労働）'!J735),0)</f>
        <v>-3.901197021668782E-2</v>
      </c>
    </row>
    <row r="736" spans="1:10" x14ac:dyDescent="0.15">
      <c r="A736" s="1">
        <v>32</v>
      </c>
      <c r="B736" s="1" t="s">
        <v>308</v>
      </c>
      <c r="C736" s="1">
        <v>20</v>
      </c>
      <c r="D736" s="1" t="s">
        <v>14</v>
      </c>
      <c r="E736" s="6">
        <f>IF('質指数（労働）'!E736&gt;0,LN('質指数（労働）'!E736),0)</f>
        <v>0.73297982142174656</v>
      </c>
      <c r="F736" s="6">
        <f>IF('質指数（労働）'!F736&gt;0,LN('質指数（労働）'!F736),0)</f>
        <v>0.36305187975033659</v>
      </c>
      <c r="G736" s="6">
        <f>IF('質指数（労働）'!G736&gt;0,LN('質指数（労働）'!G736),0)</f>
        <v>0.21711017986250508</v>
      </c>
      <c r="H736" s="6">
        <f>IF('質指数（労働）'!H736&gt;0,LN('質指数（労働）'!H736),0)</f>
        <v>0.14606922451747195</v>
      </c>
      <c r="I736" s="6">
        <f>IF('質指数（労働）'!I736&gt;0,LN('質指数（労働）'!I736),0)</f>
        <v>1.2787932746050622E-2</v>
      </c>
      <c r="J736" s="6">
        <f>IF('質指数（労働）'!J736&gt;0,LN('質指数（労働）'!J736),0)</f>
        <v>1.8468483002135959E-2</v>
      </c>
    </row>
    <row r="737" spans="1:10" x14ac:dyDescent="0.15">
      <c r="A737" s="1">
        <v>32</v>
      </c>
      <c r="B737" s="1" t="s">
        <v>308</v>
      </c>
      <c r="C737" s="1">
        <v>21</v>
      </c>
      <c r="D737" s="1" t="s">
        <v>15</v>
      </c>
      <c r="E737" s="6">
        <f>IF('質指数（労働）'!E737&gt;0,LN('質指数（労働）'!E737),0)</f>
        <v>1.6584068026282411E-2</v>
      </c>
      <c r="F737" s="6">
        <f>IF('質指数（労働）'!F737&gt;0,LN('質指数（労働）'!F737),0)</f>
        <v>9.1429023205048029E-3</v>
      </c>
      <c r="G737" s="6">
        <f>IF('質指数（労働）'!G737&gt;0,LN('質指数（労働）'!G737),0)</f>
        <v>9.8036632932746448E-3</v>
      </c>
      <c r="H737" s="6">
        <f>IF('質指数（労働）'!H737&gt;0,LN('質指数（労働）'!H737),0)</f>
        <v>-2.5374752244972206E-2</v>
      </c>
      <c r="I737" s="6">
        <f>IF('質指数（労働）'!I737&gt;0,LN('質指数（労働）'!I737),0)</f>
        <v>-6.3375950991707841E-2</v>
      </c>
      <c r="J737" s="6">
        <f>IF('質指数（労働）'!J737&gt;0,LN('質指数（労働）'!J737),0)</f>
        <v>-8.163591983195527E-2</v>
      </c>
    </row>
    <row r="738" spans="1:10" x14ac:dyDescent="0.15">
      <c r="A738" s="1">
        <v>32</v>
      </c>
      <c r="B738" s="1" t="s">
        <v>167</v>
      </c>
      <c r="C738" s="1">
        <v>22</v>
      </c>
      <c r="D738" s="1" t="s">
        <v>7</v>
      </c>
      <c r="E738" s="6">
        <f>IF('質指数（労働）'!E738&gt;0,LN('質指数（労働）'!E738),0)</f>
        <v>-0.10991579925046795</v>
      </c>
      <c r="F738" s="6">
        <f>IF('質指数（労働）'!F738&gt;0,LN('質指数（労働）'!F738),0)</f>
        <v>-0.19106229189492291</v>
      </c>
      <c r="G738" s="6">
        <f>IF('質指数（労働）'!G738&gt;0,LN('質指数（労働）'!G738),0)</f>
        <v>-0.13087346868435631</v>
      </c>
      <c r="H738" s="6">
        <f>IF('質指数（労働）'!H738&gt;0,LN('質指数（労働）'!H738),0)</f>
        <v>-9.7356125937097512E-2</v>
      </c>
      <c r="I738" s="6">
        <f>IF('質指数（労働）'!I738&gt;0,LN('質指数（労働）'!I738),0)</f>
        <v>-7.641356296399629E-2</v>
      </c>
      <c r="J738" s="6">
        <f>IF('質指数（労働）'!J738&gt;0,LN('質指数（労働）'!J738),0)</f>
        <v>-6.5402532535119809E-2</v>
      </c>
    </row>
    <row r="739" spans="1:10" x14ac:dyDescent="0.15">
      <c r="A739" s="1">
        <v>32</v>
      </c>
      <c r="B739" s="1" t="s">
        <v>167</v>
      </c>
      <c r="C739" s="1">
        <v>23</v>
      </c>
      <c r="D739" s="1" t="s">
        <v>28</v>
      </c>
      <c r="E739" s="6">
        <f>IF('質指数（労働）'!E739&gt;0,LN('質指数（労働）'!E739),0)</f>
        <v>0.18597669850829182</v>
      </c>
      <c r="F739" s="6">
        <f>IF('質指数（労働）'!F739&gt;0,LN('質指数（労働）'!F739),0)</f>
        <v>0.10809851555428178</v>
      </c>
      <c r="G739" s="6">
        <f>IF('質指数（労働）'!G739&gt;0,LN('質指数（労働）'!G739),0)</f>
        <v>0.12926608787736318</v>
      </c>
      <c r="H739" s="6">
        <f>IF('質指数（労働）'!H739&gt;0,LN('質指数（労働）'!H739),0)</f>
        <v>0.14090682302505722</v>
      </c>
      <c r="I739" s="6">
        <f>IF('質指数（労働）'!I739&gt;0,LN('質指数（労働）'!I739),0)</f>
        <v>0.16679245017938782</v>
      </c>
      <c r="J739" s="6">
        <f>IF('質指数（労働）'!J739&gt;0,LN('質指数（労働）'!J739),0)</f>
        <v>0.17792617035970096</v>
      </c>
    </row>
    <row r="740" spans="1:10" x14ac:dyDescent="0.15">
      <c r="A740" s="1">
        <v>33</v>
      </c>
      <c r="B740" s="1" t="s">
        <v>310</v>
      </c>
      <c r="C740" s="1">
        <v>1</v>
      </c>
      <c r="D740" s="1" t="s">
        <v>8</v>
      </c>
      <c r="E740" s="6">
        <f>IF('質指数（労働）'!E740&gt;0,LN('質指数（労働）'!E740),0)</f>
        <v>-0.62597667577883243</v>
      </c>
      <c r="F740" s="6">
        <f>IF('質指数（労働）'!F740&gt;0,LN('質指数（労働）'!F740),0)</f>
        <v>-0.61053411258256574</v>
      </c>
      <c r="G740" s="6">
        <f>IF('質指数（労働）'!G740&gt;0,LN('質指数（労働）'!G740),0)</f>
        <v>-0.57140183519218579</v>
      </c>
      <c r="H740" s="6">
        <f>IF('質指数（労働）'!H740&gt;0,LN('質指数（労働）'!H740),0)</f>
        <v>-0.5076627663257971</v>
      </c>
      <c r="I740" s="6">
        <f>IF('質指数（労働）'!I740&gt;0,LN('質指数（労働）'!I740),0)</f>
        <v>-0.40939418655745902</v>
      </c>
      <c r="J740" s="6">
        <f>IF('質指数（労働）'!J740&gt;0,LN('質指数（労働）'!J740),0)</f>
        <v>-0.37291949554696252</v>
      </c>
    </row>
    <row r="741" spans="1:10" x14ac:dyDescent="0.15">
      <c r="A741" s="1">
        <v>33</v>
      </c>
      <c r="B741" s="1" t="s">
        <v>310</v>
      </c>
      <c r="C741" s="1">
        <v>2</v>
      </c>
      <c r="D741" s="1" t="s">
        <v>9</v>
      </c>
      <c r="E741" s="6">
        <f>IF('質指数（労働）'!E741&gt;0,LN('質指数（労働）'!E741),0)</f>
        <v>0.64863960930028697</v>
      </c>
      <c r="F741" s="6">
        <f>IF('質指数（労働）'!F741&gt;0,LN('質指数（労働）'!F741),0)</f>
        <v>0.51647707247244068</v>
      </c>
      <c r="G741" s="6">
        <f>IF('質指数（労働）'!G741&gt;0,LN('質指数（労働）'!G741),0)</f>
        <v>0.26707701941377787</v>
      </c>
      <c r="H741" s="6">
        <f>IF('質指数（労働）'!H741&gt;0,LN('質指数（労働）'!H741),0)</f>
        <v>0.22768872101640711</v>
      </c>
      <c r="I741" s="6">
        <f>IF('質指数（労働）'!I741&gt;0,LN('質指数（労働）'!I741),0)</f>
        <v>0.18997835525130305</v>
      </c>
      <c r="J741" s="6">
        <f>IF('質指数（労働）'!J741&gt;0,LN('質指数（労働）'!J741),0)</f>
        <v>0.17373157355607327</v>
      </c>
    </row>
    <row r="742" spans="1:10" x14ac:dyDescent="0.15">
      <c r="A742" s="1">
        <v>33</v>
      </c>
      <c r="B742" s="1" t="s">
        <v>311</v>
      </c>
      <c r="C742" s="1">
        <v>3</v>
      </c>
      <c r="D742" s="1" t="s">
        <v>16</v>
      </c>
      <c r="E742" s="6">
        <f>IF('質指数（労働）'!E742&gt;0,LN('質指数（労働）'!E742),0)</f>
        <v>-0.26235138146708775</v>
      </c>
      <c r="F742" s="6">
        <f>IF('質指数（労働）'!F742&gt;0,LN('質指数（労働）'!F742),0)</f>
        <v>-0.25223732454930475</v>
      </c>
      <c r="G742" s="6">
        <f>IF('質指数（労働）'!G742&gt;0,LN('質指数（労働）'!G742),0)</f>
        <v>-0.23735914753190918</v>
      </c>
      <c r="H742" s="6">
        <f>IF('質指数（労働）'!H742&gt;0,LN('質指数（労働）'!H742),0)</f>
        <v>-0.18017992646257877</v>
      </c>
      <c r="I742" s="6">
        <f>IF('質指数（労働）'!I742&gt;0,LN('質指数（労働）'!I742),0)</f>
        <v>-0.19925262167316296</v>
      </c>
      <c r="J742" s="6">
        <f>IF('質指数（労働）'!J742&gt;0,LN('質指数（労働）'!J742),0)</f>
        <v>-0.19515604854516952</v>
      </c>
    </row>
    <row r="743" spans="1:10" x14ac:dyDescent="0.15">
      <c r="A743" s="1">
        <v>33</v>
      </c>
      <c r="B743" s="1" t="s">
        <v>311</v>
      </c>
      <c r="C743" s="1">
        <v>4</v>
      </c>
      <c r="D743" s="1" t="s">
        <v>17</v>
      </c>
      <c r="E743" s="6">
        <f>IF('質指数（労働）'!E743&gt;0,LN('質指数（労働）'!E743),0)</f>
        <v>-0.36153676476681434</v>
      </c>
      <c r="F743" s="6">
        <f>IF('質指数（労働）'!F743&gt;0,LN('質指数（労働）'!F743),0)</f>
        <v>-0.36555927770981755</v>
      </c>
      <c r="G743" s="6">
        <f>IF('質指数（労働）'!G743&gt;0,LN('質指数（労働）'!G743),0)</f>
        <v>-0.35594936850015535</v>
      </c>
      <c r="H743" s="6">
        <f>IF('質指数（労働）'!H743&gt;0,LN('質指数（労働）'!H743),0)</f>
        <v>-0.29332423208387243</v>
      </c>
      <c r="I743" s="6">
        <f>IF('質指数（労働）'!I743&gt;0,LN('質指数（労働）'!I743),0)</f>
        <v>-0.28447529253809073</v>
      </c>
      <c r="J743" s="6">
        <f>IF('質指数（労働）'!J743&gt;0,LN('質指数（労働）'!J743),0)</f>
        <v>-0.27340220911435487</v>
      </c>
    </row>
    <row r="744" spans="1:10" x14ac:dyDescent="0.15">
      <c r="A744" s="1">
        <v>33</v>
      </c>
      <c r="B744" s="1" t="s">
        <v>311</v>
      </c>
      <c r="C744" s="1">
        <v>5</v>
      </c>
      <c r="D744" s="1" t="s">
        <v>18</v>
      </c>
      <c r="E744" s="6">
        <f>IF('質指数（労働）'!E744&gt;0,LN('質指数（労働）'!E744),0)</f>
        <v>-0.16493732181134907</v>
      </c>
      <c r="F744" s="6">
        <f>IF('質指数（労働）'!F744&gt;0,LN('質指数（労働）'!F744),0)</f>
        <v>-0.11467542173597171</v>
      </c>
      <c r="G744" s="6">
        <f>IF('質指数（労働）'!G744&gt;0,LN('質指数（労働）'!G744),0)</f>
        <v>-0.10307622772990607</v>
      </c>
      <c r="H744" s="6">
        <f>IF('質指数（労働）'!H744&gt;0,LN('質指数（労働）'!H744),0)</f>
        <v>-4.91323814852936E-2</v>
      </c>
      <c r="I744" s="6">
        <f>IF('質指数（労働）'!I744&gt;0,LN('質指数（労働）'!I744),0)</f>
        <v>-5.5219950432428853E-2</v>
      </c>
      <c r="J744" s="6">
        <f>IF('質指数（労働）'!J744&gt;0,LN('質指数（労働）'!J744),0)</f>
        <v>-5.2829745054832275E-2</v>
      </c>
    </row>
    <row r="745" spans="1:10" x14ac:dyDescent="0.15">
      <c r="A745" s="1">
        <v>33</v>
      </c>
      <c r="B745" s="1" t="s">
        <v>311</v>
      </c>
      <c r="C745" s="1">
        <v>6</v>
      </c>
      <c r="D745" s="1" t="s">
        <v>2</v>
      </c>
      <c r="E745" s="6">
        <f>IF('質指数（労働）'!E745&gt;0,LN('質指数（労働）'!E745),0)</f>
        <v>-6.1143104472858444E-2</v>
      </c>
      <c r="F745" s="6">
        <f>IF('質指数（労働）'!F745&gt;0,LN('質指数（労働）'!F745),0)</f>
        <v>-5.7247209690745589E-4</v>
      </c>
      <c r="G745" s="6">
        <f>IF('質指数（労働）'!G745&gt;0,LN('質指数（労働）'!G745),0)</f>
        <v>1.1802260543609212E-2</v>
      </c>
      <c r="H745" s="6">
        <f>IF('質指数（労働）'!H745&gt;0,LN('質指数（労働）'!H745),0)</f>
        <v>5.4810208823563758E-2</v>
      </c>
      <c r="I745" s="6">
        <f>IF('質指数（労働）'!I745&gt;0,LN('質指数（労働）'!I745),0)</f>
        <v>2.8153671014044236E-2</v>
      </c>
      <c r="J745" s="6">
        <f>IF('質指数（労働）'!J745&gt;0,LN('質指数（労働）'!J745),0)</f>
        <v>2.5953398999480293E-2</v>
      </c>
    </row>
    <row r="746" spans="1:10" x14ac:dyDescent="0.15">
      <c r="A746" s="1">
        <v>33</v>
      </c>
      <c r="B746" s="1" t="s">
        <v>311</v>
      </c>
      <c r="C746" s="1">
        <v>7</v>
      </c>
      <c r="D746" s="1" t="s">
        <v>19</v>
      </c>
      <c r="E746" s="6">
        <f>IF('質指数（労働）'!E746&gt;0,LN('質指数（労働）'!E746),0)</f>
        <v>4.4452183144099315E-2</v>
      </c>
      <c r="F746" s="6">
        <f>IF('質指数（労働）'!F746&gt;0,LN('質指数（労働）'!F746),0)</f>
        <v>8.4968391967034859E-2</v>
      </c>
      <c r="G746" s="6">
        <f>IF('質指数（労働）'!G746&gt;0,LN('質指数（労働）'!G746),0)</f>
        <v>0.10174575683949391</v>
      </c>
      <c r="H746" s="6">
        <f>IF('質指数（労働）'!H746&gt;0,LN('質指数（労働）'!H746),0)</f>
        <v>0.13516155583715533</v>
      </c>
      <c r="I746" s="6">
        <f>IF('質指数（労働）'!I746&gt;0,LN('質指数（労働）'!I746),0)</f>
        <v>5.050365951171551E-2</v>
      </c>
      <c r="J746" s="6">
        <f>IF('質指数（労働）'!J746&gt;0,LN('質指数（労働）'!J746),0)</f>
        <v>3.7376396198793349E-2</v>
      </c>
    </row>
    <row r="747" spans="1:10" x14ac:dyDescent="0.15">
      <c r="A747" s="1">
        <v>33</v>
      </c>
      <c r="B747" s="1" t="s">
        <v>311</v>
      </c>
      <c r="C747" s="1">
        <v>8</v>
      </c>
      <c r="D747" s="1" t="s">
        <v>20</v>
      </c>
      <c r="E747" s="6">
        <f>IF('質指数（労働）'!E747&gt;0,LN('質指数（労働）'!E747),0)</f>
        <v>-0.15266084503631469</v>
      </c>
      <c r="F747" s="6">
        <f>IF('質指数（労働）'!F747&gt;0,LN('質指数（労働）'!F747),0)</f>
        <v>-0.11457972330841391</v>
      </c>
      <c r="G747" s="6">
        <f>IF('質指数（労働）'!G747&gt;0,LN('質指数（労働）'!G747),0)</f>
        <v>-9.7104206383672523E-2</v>
      </c>
      <c r="H747" s="6">
        <f>IF('質指数（労働）'!H747&gt;0,LN('質指数（労働）'!H747),0)</f>
        <v>-3.9268279316769607E-2</v>
      </c>
      <c r="I747" s="6">
        <f>IF('質指数（労働）'!I747&gt;0,LN('質指数（労働）'!I747),0)</f>
        <v>-7.949597719805028E-2</v>
      </c>
      <c r="J747" s="6">
        <f>IF('質指数（労働）'!J747&gt;0,LN('質指数（労働）'!J747),0)</f>
        <v>-7.848829389019879E-2</v>
      </c>
    </row>
    <row r="748" spans="1:10" x14ac:dyDescent="0.15">
      <c r="A748" s="1">
        <v>33</v>
      </c>
      <c r="B748" s="1" t="s">
        <v>311</v>
      </c>
      <c r="C748" s="1">
        <v>9</v>
      </c>
      <c r="D748" s="1" t="s">
        <v>21</v>
      </c>
      <c r="E748" s="6">
        <f>IF('質指数（労働）'!E748&gt;0,LN('質指数（労働）'!E748),0)</f>
        <v>-6.4604303054051057E-2</v>
      </c>
      <c r="F748" s="6">
        <f>IF('質指数（労働）'!F748&gt;0,LN('質指数（労働）'!F748),0)</f>
        <v>-1.8728478818374899E-2</v>
      </c>
      <c r="G748" s="6">
        <f>IF('質指数（労働）'!G748&gt;0,LN('質指数（労働）'!G748),0)</f>
        <v>-6.9557518558472226E-3</v>
      </c>
      <c r="H748" s="6">
        <f>IF('質指数（労働）'!H748&gt;0,LN('質指数（労働）'!H748),0)</f>
        <v>7.8807078015048874E-3</v>
      </c>
      <c r="I748" s="6">
        <f>IF('質指数（労働）'!I748&gt;0,LN('質指数（労働）'!I748),0)</f>
        <v>-5.2644472438737509E-2</v>
      </c>
      <c r="J748" s="6">
        <f>IF('質指数（労働）'!J748&gt;0,LN('質指数（労働）'!J748),0)</f>
        <v>-5.99447563695251E-2</v>
      </c>
    </row>
    <row r="749" spans="1:10" x14ac:dyDescent="0.15">
      <c r="A749" s="1">
        <v>33</v>
      </c>
      <c r="B749" s="1" t="s">
        <v>311</v>
      </c>
      <c r="C749" s="1">
        <v>10</v>
      </c>
      <c r="D749" s="1" t="s">
        <v>22</v>
      </c>
      <c r="E749" s="6">
        <f>IF('質指数（労働）'!E749&gt;0,LN('質指数（労働）'!E749),0)</f>
        <v>-0.10163024190416937</v>
      </c>
      <c r="F749" s="6">
        <f>IF('質指数（労働）'!F749&gt;0,LN('質指数（労働）'!F749),0)</f>
        <v>-0.10815547835377641</v>
      </c>
      <c r="G749" s="6">
        <f>IF('質指数（労働）'!G749&gt;0,LN('質指数（労働）'!G749),0)</f>
        <v>-8.3790160185895204E-2</v>
      </c>
      <c r="H749" s="6">
        <f>IF('質指数（労働）'!H749&gt;0,LN('質指数（労働）'!H749),0)</f>
        <v>-5.0430213661301605E-2</v>
      </c>
      <c r="I749" s="6">
        <f>IF('質指数（労働）'!I749&gt;0,LN('質指数（労働）'!I749),0)</f>
        <v>-5.9310366283044903E-2</v>
      </c>
      <c r="J749" s="6">
        <f>IF('質指数（労働）'!J749&gt;0,LN('質指数（労働）'!J749),0)</f>
        <v>-6.4391577983181819E-2</v>
      </c>
    </row>
    <row r="750" spans="1:10" x14ac:dyDescent="0.15">
      <c r="A750" s="1">
        <v>33</v>
      </c>
      <c r="B750" s="1" t="s">
        <v>311</v>
      </c>
      <c r="C750" s="1">
        <v>11</v>
      </c>
      <c r="D750" s="1" t="s">
        <v>23</v>
      </c>
      <c r="E750" s="6">
        <f>IF('質指数（労働）'!E750&gt;0,LN('質指数（労働）'!E750),0)</f>
        <v>-6.0991622290161834E-2</v>
      </c>
      <c r="F750" s="6">
        <f>IF('質指数（労働）'!F750&gt;0,LN('質指数（労働）'!F750),0)</f>
        <v>-2.3743674670277493E-2</v>
      </c>
      <c r="G750" s="6">
        <f>IF('質指数（労働）'!G750&gt;0,LN('質指数（労働）'!G750),0)</f>
        <v>-2.6633155914925283E-2</v>
      </c>
      <c r="H750" s="6">
        <f>IF('質指数（労働）'!H750&gt;0,LN('質指数（労働）'!H750),0)</f>
        <v>6.9242103664267501E-3</v>
      </c>
      <c r="I750" s="6">
        <f>IF('質指数（労働）'!I750&gt;0,LN('質指数（労働）'!I750),0)</f>
        <v>-1.0855227882093347E-2</v>
      </c>
      <c r="J750" s="6">
        <f>IF('質指数（労働）'!J750&gt;0,LN('質指数（労働）'!J750),0)</f>
        <v>-9.6827819860148909E-3</v>
      </c>
    </row>
    <row r="751" spans="1:10" x14ac:dyDescent="0.15">
      <c r="A751" s="1">
        <v>33</v>
      </c>
      <c r="B751" s="1" t="s">
        <v>311</v>
      </c>
      <c r="C751" s="1">
        <v>12</v>
      </c>
      <c r="D751" s="1" t="s">
        <v>24</v>
      </c>
      <c r="E751" s="6">
        <f>IF('質指数（労働）'!E751&gt;0,LN('質指数（労働）'!E751),0)</f>
        <v>-0.24619713599114612</v>
      </c>
      <c r="F751" s="6">
        <f>IF('質指数（労働）'!F751&gt;0,LN('質指数（労働）'!F751),0)</f>
        <v>-0.1990659134395277</v>
      </c>
      <c r="G751" s="6">
        <f>IF('質指数（労働）'!G751&gt;0,LN('質指数（労働）'!G751),0)</f>
        <v>-0.19594732415000227</v>
      </c>
      <c r="H751" s="6">
        <f>IF('質指数（労働）'!H751&gt;0,LN('質指数（労働）'!H751),0)</f>
        <v>-7.6366347441616952E-2</v>
      </c>
      <c r="I751" s="6">
        <f>IF('質指数（労働）'!I751&gt;0,LN('質指数（労働）'!I751),0)</f>
        <v>-4.9985597726860613E-2</v>
      </c>
      <c r="J751" s="6">
        <f>IF('質指数（労働）'!J751&gt;0,LN('質指数（労働）'!J751),0)</f>
        <v>-4.3949277114944188E-2</v>
      </c>
    </row>
    <row r="752" spans="1:10" x14ac:dyDescent="0.15">
      <c r="A752" s="1">
        <v>33</v>
      </c>
      <c r="B752" s="1" t="s">
        <v>311</v>
      </c>
      <c r="C752" s="1">
        <v>13</v>
      </c>
      <c r="D752" s="1" t="s">
        <v>25</v>
      </c>
      <c r="E752" s="6">
        <f>IF('質指数（労働）'!E752&gt;0,LN('質指数（労働）'!E752),0)</f>
        <v>-7.6109360682850652E-2</v>
      </c>
      <c r="F752" s="6">
        <f>IF('質指数（労働）'!F752&gt;0,LN('質指数（労働）'!F752),0)</f>
        <v>-6.0701145229812355E-2</v>
      </c>
      <c r="G752" s="6">
        <f>IF('質指数（労働）'!G752&gt;0,LN('質指数（労働）'!G752),0)</f>
        <v>-5.9304661331338104E-2</v>
      </c>
      <c r="H752" s="6">
        <f>IF('質指数（労働）'!H752&gt;0,LN('質指数（労働）'!H752),0)</f>
        <v>-1.092144759283337E-2</v>
      </c>
      <c r="I752" s="6">
        <f>IF('質指数（労働）'!I752&gt;0,LN('質指数（労働）'!I752),0)</f>
        <v>-4.5498265215042973E-2</v>
      </c>
      <c r="J752" s="6">
        <f>IF('質指数（労働）'!J752&gt;0,LN('質指数（労働）'!J752),0)</f>
        <v>-4.8366740196747075E-2</v>
      </c>
    </row>
    <row r="753" spans="1:10" x14ac:dyDescent="0.15">
      <c r="A753" s="1">
        <v>33</v>
      </c>
      <c r="B753" s="1" t="s">
        <v>311</v>
      </c>
      <c r="C753" s="1">
        <v>14</v>
      </c>
      <c r="D753" s="1" t="s">
        <v>26</v>
      </c>
      <c r="E753" s="6">
        <f>IF('質指数（労働）'!E753&gt;0,LN('質指数（労働）'!E753),0)</f>
        <v>-0.13681061847949821</v>
      </c>
      <c r="F753" s="6">
        <f>IF('質指数（労働）'!F753&gt;0,LN('質指数（労働）'!F753),0)</f>
        <v>-0.16442319721618356</v>
      </c>
      <c r="G753" s="6">
        <f>IF('質指数（労働）'!G753&gt;0,LN('質指数（労働）'!G753),0)</f>
        <v>-0.1564382239024599</v>
      </c>
      <c r="H753" s="6">
        <f>IF('質指数（労働）'!H753&gt;0,LN('質指数（労働）'!H753),0)</f>
        <v>-6.0410000888740704E-2</v>
      </c>
      <c r="I753" s="6">
        <f>IF('質指数（労働）'!I753&gt;0,LN('質指数（労働）'!I753),0)</f>
        <v>-4.7108317726525857E-2</v>
      </c>
      <c r="J753" s="6">
        <f>IF('質指数（労働）'!J753&gt;0,LN('質指数（労働）'!J753),0)</f>
        <v>-4.6884498420255952E-2</v>
      </c>
    </row>
    <row r="754" spans="1:10" x14ac:dyDescent="0.15">
      <c r="A754" s="1">
        <v>33</v>
      </c>
      <c r="B754" s="1" t="s">
        <v>311</v>
      </c>
      <c r="C754" s="1">
        <v>15</v>
      </c>
      <c r="D754" s="1" t="s">
        <v>27</v>
      </c>
      <c r="E754" s="6">
        <f>IF('質指数（労働）'!E754&gt;0,LN('質指数（労働）'!E754),0)</f>
        <v>-0.19943344918757094</v>
      </c>
      <c r="F754" s="6">
        <f>IF('質指数（労働）'!F754&gt;0,LN('質指数（労働）'!F754),0)</f>
        <v>-0.18202732739094224</v>
      </c>
      <c r="G754" s="6">
        <f>IF('質指数（労働）'!G754&gt;0,LN('質指数（労働）'!G754),0)</f>
        <v>-0.15885156392088104</v>
      </c>
      <c r="H754" s="6">
        <f>IF('質指数（労働）'!H754&gt;0,LN('質指数（労働）'!H754),0)</f>
        <v>-9.5756039459614861E-2</v>
      </c>
      <c r="I754" s="6">
        <f>IF('質指数（労働）'!I754&gt;0,LN('質指数（労働）'!I754),0)</f>
        <v>-7.9261382463343855E-2</v>
      </c>
      <c r="J754" s="6">
        <f>IF('質指数（労働）'!J754&gt;0,LN('質指数（労働）'!J754),0)</f>
        <v>-6.8886313858025475E-2</v>
      </c>
    </row>
    <row r="755" spans="1:10" x14ac:dyDescent="0.15">
      <c r="A755" s="1">
        <v>33</v>
      </c>
      <c r="B755" s="1" t="s">
        <v>310</v>
      </c>
      <c r="C755" s="1">
        <v>16</v>
      </c>
      <c r="D755" s="1" t="s">
        <v>10</v>
      </c>
      <c r="E755" s="6">
        <f>IF('質指数（労働）'!E755&gt;0,LN('質指数（労働）'!E755),0)</f>
        <v>-7.5147156352877692E-2</v>
      </c>
      <c r="F755" s="6">
        <f>IF('質指数（労働）'!F755&gt;0,LN('質指数（労働）'!F755),0)</f>
        <v>-7.8017225077008687E-2</v>
      </c>
      <c r="G755" s="6">
        <f>IF('質指数（労働）'!G755&gt;0,LN('質指数（労働）'!G755),0)</f>
        <v>-4.5006016854875652E-2</v>
      </c>
      <c r="H755" s="6">
        <f>IF('質指数（労働）'!H755&gt;0,LN('質指数（労働）'!H755),0)</f>
        <v>-3.8294598713979951E-2</v>
      </c>
      <c r="I755" s="6">
        <f>IF('質指数（労働）'!I755&gt;0,LN('質指数（労働）'!I755),0)</f>
        <v>-2.5306289329923133E-2</v>
      </c>
      <c r="J755" s="6">
        <f>IF('質指数（労働）'!J755&gt;0,LN('質指数（労働）'!J755),0)</f>
        <v>-1.4149117594631602E-2</v>
      </c>
    </row>
    <row r="756" spans="1:10" x14ac:dyDescent="0.15">
      <c r="A756" s="1">
        <v>33</v>
      </c>
      <c r="B756" s="1" t="s">
        <v>310</v>
      </c>
      <c r="C756" s="1">
        <v>17</v>
      </c>
      <c r="D756" s="1" t="s">
        <v>11</v>
      </c>
      <c r="E756" s="6">
        <f>IF('質指数（労働）'!E756&gt;0,LN('質指数（労働）'!E756),0)</f>
        <v>0.24294050098774633</v>
      </c>
      <c r="F756" s="6">
        <f>IF('質指数（労働）'!F756&gt;0,LN('質指数（労働）'!F756),0)</f>
        <v>4.5219727914345066E-2</v>
      </c>
      <c r="G756" s="6">
        <f>IF('質指数（労働）'!G756&gt;0,LN('質指数（労働）'!G756),0)</f>
        <v>9.6334694238257634E-2</v>
      </c>
      <c r="H756" s="6">
        <f>IF('質指数（労働）'!H756&gt;0,LN('質指数（労働）'!H756),0)</f>
        <v>0.10662783709078399</v>
      </c>
      <c r="I756" s="6">
        <f>IF('質指数（労働）'!I756&gt;0,LN('質指数（労働）'!I756),0)</f>
        <v>7.4057259692781735E-2</v>
      </c>
      <c r="J756" s="6">
        <f>IF('質指数（労働）'!J756&gt;0,LN('質指数（労働）'!J756),0)</f>
        <v>5.3736722412589796E-2</v>
      </c>
    </row>
    <row r="757" spans="1:10" x14ac:dyDescent="0.15">
      <c r="A757" s="1">
        <v>33</v>
      </c>
      <c r="B757" s="1" t="s">
        <v>310</v>
      </c>
      <c r="C757" s="1">
        <v>18</v>
      </c>
      <c r="D757" s="1" t="s">
        <v>12</v>
      </c>
      <c r="E757" s="6">
        <f>IF('質指数（労働）'!E757&gt;0,LN('質指数（労働）'!E757),0)</f>
        <v>-0.19332315852768858</v>
      </c>
      <c r="F757" s="6">
        <f>IF('質指数（労働）'!F757&gt;0,LN('質指数（労働）'!F757),0)</f>
        <v>-0.18403489121493069</v>
      </c>
      <c r="G757" s="6">
        <f>IF('質指数（労働）'!G757&gt;0,LN('質指数（労働）'!G757),0)</f>
        <v>-0.16135330756462626</v>
      </c>
      <c r="H757" s="6">
        <f>IF('質指数（労働）'!H757&gt;0,LN('質指数（労働）'!H757),0)</f>
        <v>-0.14017159299841975</v>
      </c>
      <c r="I757" s="6">
        <f>IF('質指数（労働）'!I757&gt;0,LN('質指数（労働）'!I757),0)</f>
        <v>-0.14987798728537197</v>
      </c>
      <c r="J757" s="6">
        <f>IF('質指数（労働）'!J757&gt;0,LN('質指数（労働）'!J757),0)</f>
        <v>-0.13124142972903485</v>
      </c>
    </row>
    <row r="758" spans="1:10" x14ac:dyDescent="0.15">
      <c r="A758" s="1">
        <v>33</v>
      </c>
      <c r="B758" s="1" t="s">
        <v>310</v>
      </c>
      <c r="C758" s="1">
        <v>19</v>
      </c>
      <c r="D758" s="1" t="s">
        <v>13</v>
      </c>
      <c r="E758" s="6">
        <f>IF('質指数（労働）'!E758&gt;0,LN('質指数（労働）'!E758),0)</f>
        <v>-0.11270369872888411</v>
      </c>
      <c r="F758" s="6">
        <f>IF('質指数（労働）'!F758&gt;0,LN('質指数（労働）'!F758),0)</f>
        <v>-0.10053195445113242</v>
      </c>
      <c r="G758" s="6">
        <f>IF('質指数（労働）'!G758&gt;0,LN('質指数（労働）'!G758),0)</f>
        <v>-6.065809064060107E-2</v>
      </c>
      <c r="H758" s="6">
        <f>IF('質指数（労働）'!H758&gt;0,LN('質指数（労働）'!H758),0)</f>
        <v>-7.8901545222905128E-3</v>
      </c>
      <c r="I758" s="6">
        <f>IF('質指数（労働）'!I758&gt;0,LN('質指数（労働）'!I758),0)</f>
        <v>-2.1084675169946675E-2</v>
      </c>
      <c r="J758" s="6">
        <f>IF('質指数（労働）'!J758&gt;0,LN('質指数（労働）'!J758),0)</f>
        <v>-3.6717633605255331E-2</v>
      </c>
    </row>
    <row r="759" spans="1:10" x14ac:dyDescent="0.15">
      <c r="A759" s="1">
        <v>33</v>
      </c>
      <c r="B759" s="1" t="s">
        <v>310</v>
      </c>
      <c r="C759" s="1">
        <v>20</v>
      </c>
      <c r="D759" s="1" t="s">
        <v>14</v>
      </c>
      <c r="E759" s="6">
        <f>IF('質指数（労働）'!E759&gt;0,LN('質指数（労働）'!E759),0)</f>
        <v>-0.16807622277070475</v>
      </c>
      <c r="F759" s="6">
        <f>IF('質指数（労働）'!F759&gt;0,LN('質指数（労働）'!F759),0)</f>
        <v>-0.13083141338679138</v>
      </c>
      <c r="G759" s="6">
        <f>IF('質指数（労働）'!G759&gt;0,LN('質指数（労働）'!G759),0)</f>
        <v>-7.1967901378904631E-2</v>
      </c>
      <c r="H759" s="6">
        <f>IF('質指数（労働）'!H759&gt;0,LN('質指数（労働）'!H759),0)</f>
        <v>-9.6215854986866148E-2</v>
      </c>
      <c r="I759" s="6">
        <f>IF('質指数（労働）'!I759&gt;0,LN('質指数（労働）'!I759),0)</f>
        <v>-8.1475076876250468E-2</v>
      </c>
      <c r="J759" s="6">
        <f>IF('質指数（労働）'!J759&gt;0,LN('質指数（労働）'!J759),0)</f>
        <v>-6.0835610746490069E-2</v>
      </c>
    </row>
    <row r="760" spans="1:10" x14ac:dyDescent="0.15">
      <c r="A760" s="1">
        <v>33</v>
      </c>
      <c r="B760" s="1" t="s">
        <v>310</v>
      </c>
      <c r="C760" s="1">
        <v>21</v>
      </c>
      <c r="D760" s="1" t="s">
        <v>15</v>
      </c>
      <c r="E760" s="6">
        <f>IF('質指数（労働）'!E760&gt;0,LN('質指数（労働）'!E760),0)</f>
        <v>3.2760522554797132E-2</v>
      </c>
      <c r="F760" s="6">
        <f>IF('質指数（労働）'!F760&gt;0,LN('質指数（労働）'!F760),0)</f>
        <v>3.6889963203647597E-2</v>
      </c>
      <c r="G760" s="6">
        <f>IF('質指数（労働）'!G760&gt;0,LN('質指数（労働）'!G760),0)</f>
        <v>3.1334596688296266E-2</v>
      </c>
      <c r="H760" s="6">
        <f>IF('質指数（労働）'!H760&gt;0,LN('質指数（労働）'!H760),0)</f>
        <v>2.5060317284026396E-3</v>
      </c>
      <c r="I760" s="6">
        <f>IF('質指数（労働）'!I760&gt;0,LN('質指数（労働）'!I760),0)</f>
        <v>-2.5959801049599111E-2</v>
      </c>
      <c r="J760" s="6">
        <f>IF('質指数（労働）'!J760&gt;0,LN('質指数（労働）'!J760),0)</f>
        <v>-3.8075258954153986E-2</v>
      </c>
    </row>
    <row r="761" spans="1:10" x14ac:dyDescent="0.15">
      <c r="A761" s="1">
        <v>33</v>
      </c>
      <c r="B761" s="1" t="s">
        <v>172</v>
      </c>
      <c r="C761" s="1">
        <v>22</v>
      </c>
      <c r="D761" s="1" t="s">
        <v>7</v>
      </c>
      <c r="E761" s="6">
        <f>IF('質指数（労働）'!E761&gt;0,LN('質指数（労働）'!E761),0)</f>
        <v>-9.0915000147228017E-2</v>
      </c>
      <c r="F761" s="6">
        <f>IF('質指数（労働）'!F761&gt;0,LN('質指数（労働）'!F761),0)</f>
        <v>-0.13257718949996755</v>
      </c>
      <c r="G761" s="6">
        <f>IF('質指数（労働）'!G761&gt;0,LN('質指数（労働）'!G761),0)</f>
        <v>-8.5591741311920294E-2</v>
      </c>
      <c r="H761" s="6">
        <f>IF('質指数（労働）'!H761&gt;0,LN('質指数（労働）'!H761),0)</f>
        <v>-4.2595471665522626E-2</v>
      </c>
      <c r="I761" s="6">
        <f>IF('質指数（労働）'!I761&gt;0,LN('質指数（労働）'!I761),0)</f>
        <v>-3.9020208340949464E-2</v>
      </c>
      <c r="J761" s="6">
        <f>IF('質指数（労働）'!J761&gt;0,LN('質指数（労働）'!J761),0)</f>
        <v>-2.8346604487141207E-2</v>
      </c>
    </row>
    <row r="762" spans="1:10" x14ac:dyDescent="0.15">
      <c r="A762" s="1">
        <v>33</v>
      </c>
      <c r="B762" s="1" t="s">
        <v>172</v>
      </c>
      <c r="C762" s="1">
        <v>23</v>
      </c>
      <c r="D762" s="1" t="s">
        <v>28</v>
      </c>
      <c r="E762" s="6">
        <f>IF('質指数（労働）'!E762&gt;0,LN('質指数（労働）'!E762),0)</f>
        <v>0.17110251435830831</v>
      </c>
      <c r="F762" s="6">
        <f>IF('質指数（労働）'!F762&gt;0,LN('質指数（労働）'!F762),0)</f>
        <v>0.11247475076872786</v>
      </c>
      <c r="G762" s="6">
        <f>IF('質指数（労働）'!G762&gt;0,LN('質指数（労働）'!G762),0)</f>
        <v>0.13988843284825792</v>
      </c>
      <c r="H762" s="6">
        <f>IF('質指数（労働）'!H762&gt;0,LN('質指数（労働）'!H762),0)</f>
        <v>0.17896355848316617</v>
      </c>
      <c r="I762" s="6">
        <f>IF('質指数（労働）'!I762&gt;0,LN('質指数（労働）'!I762),0)</f>
        <v>0.18621644358504383</v>
      </c>
      <c r="J762" s="6">
        <f>IF('質指数（労働）'!J762&gt;0,LN('質指数（労働）'!J762),0)</f>
        <v>0.19806019209151224</v>
      </c>
    </row>
    <row r="763" spans="1:10" x14ac:dyDescent="0.15">
      <c r="A763" s="1">
        <v>34</v>
      </c>
      <c r="B763" s="1" t="s">
        <v>312</v>
      </c>
      <c r="C763" s="1">
        <v>1</v>
      </c>
      <c r="D763" s="1" t="s">
        <v>8</v>
      </c>
      <c r="E763" s="6">
        <f>IF('質指数（労働）'!E763&gt;0,LN('質指数（労働）'!E763),0)</f>
        <v>-0.67259490909849995</v>
      </c>
      <c r="F763" s="6">
        <f>IF('質指数（労働）'!F763&gt;0,LN('質指数（労働）'!F763),0)</f>
        <v>-0.62475269121184385</v>
      </c>
      <c r="G763" s="6">
        <f>IF('質指数（労働）'!G763&gt;0,LN('質指数（労働）'!G763),0)</f>
        <v>-0.5817559884449901</v>
      </c>
      <c r="H763" s="6">
        <f>IF('質指数（労働）'!H763&gt;0,LN('質指数（労働）'!H763),0)</f>
        <v>-0.4953789260926888</v>
      </c>
      <c r="I763" s="6">
        <f>IF('質指数（労働）'!I763&gt;0,LN('質指数（労働）'!I763),0)</f>
        <v>-0.38669347921042929</v>
      </c>
      <c r="J763" s="6">
        <f>IF('質指数（労働）'!J763&gt;0,LN('質指数（労働）'!J763),0)</f>
        <v>-0.34781410683894926</v>
      </c>
    </row>
    <row r="764" spans="1:10" x14ac:dyDescent="0.15">
      <c r="A764" s="1">
        <v>34</v>
      </c>
      <c r="B764" s="1" t="s">
        <v>312</v>
      </c>
      <c r="C764" s="1">
        <v>2</v>
      </c>
      <c r="D764" s="1" t="s">
        <v>9</v>
      </c>
      <c r="E764" s="6">
        <f>IF('質指数（労働）'!E764&gt;0,LN('質指数（労働）'!E764),0)</f>
        <v>0.73057337272566303</v>
      </c>
      <c r="F764" s="6">
        <f>IF('質指数（労働）'!F764&gt;0,LN('質指数（労働）'!F764),0)</f>
        <v>0.5795506002121722</v>
      </c>
      <c r="G764" s="6">
        <f>IF('質指数（労働）'!G764&gt;0,LN('質指数（労働）'!G764),0)</f>
        <v>0.26917772465847406</v>
      </c>
      <c r="H764" s="6">
        <f>IF('質指数（労働）'!H764&gt;0,LN('質指数（労働）'!H764),0)</f>
        <v>0.3558996632866176</v>
      </c>
      <c r="I764" s="6">
        <f>IF('質指数（労働）'!I764&gt;0,LN('質指数（労働）'!I764),0)</f>
        <v>0.23871185868513448</v>
      </c>
      <c r="J764" s="6">
        <f>IF('質指数（労働）'!J764&gt;0,LN('質指数（労働）'!J764),0)</f>
        <v>0.20751417241006634</v>
      </c>
    </row>
    <row r="765" spans="1:10" x14ac:dyDescent="0.15">
      <c r="A765" s="1">
        <v>34</v>
      </c>
      <c r="B765" s="1" t="s">
        <v>313</v>
      </c>
      <c r="C765" s="1">
        <v>3</v>
      </c>
      <c r="D765" s="1" t="s">
        <v>16</v>
      </c>
      <c r="E765" s="6">
        <f>IF('質指数（労働）'!E765&gt;0,LN('質指数（労働）'!E765),0)</f>
        <v>-0.23577828114391405</v>
      </c>
      <c r="F765" s="6">
        <f>IF('質指数（労働）'!F765&gt;0,LN('質指数（労働）'!F765),0)</f>
        <v>-0.2140857260176687</v>
      </c>
      <c r="G765" s="6">
        <f>IF('質指数（労働）'!G765&gt;0,LN('質指数（労働）'!G765),0)</f>
        <v>-0.19082466703075388</v>
      </c>
      <c r="H765" s="6">
        <f>IF('質指数（労働）'!H765&gt;0,LN('質指数（労働）'!H765),0)</f>
        <v>-0.13906915283281582</v>
      </c>
      <c r="I765" s="6">
        <f>IF('質指数（労働）'!I765&gt;0,LN('質指数（労働）'!I765),0)</f>
        <v>-0.14886809500325818</v>
      </c>
      <c r="J765" s="6">
        <f>IF('質指数（労働）'!J765&gt;0,LN('質指数（労働）'!J765),0)</f>
        <v>-0.14822916460289262</v>
      </c>
    </row>
    <row r="766" spans="1:10" x14ac:dyDescent="0.15">
      <c r="A766" s="1">
        <v>34</v>
      </c>
      <c r="B766" s="1" t="s">
        <v>313</v>
      </c>
      <c r="C766" s="1">
        <v>4</v>
      </c>
      <c r="D766" s="1" t="s">
        <v>17</v>
      </c>
      <c r="E766" s="6">
        <f>IF('質指数（労働）'!E766&gt;0,LN('質指数（労働）'!E766),0)</f>
        <v>-0.3412700340439308</v>
      </c>
      <c r="F766" s="6">
        <f>IF('質指数（労働）'!F766&gt;0,LN('質指数（労働）'!F766),0)</f>
        <v>-0.33608993990235153</v>
      </c>
      <c r="G766" s="6">
        <f>IF('質指数（労働）'!G766&gt;0,LN('質指数（労働）'!G766),0)</f>
        <v>-0.31830753080493057</v>
      </c>
      <c r="H766" s="6">
        <f>IF('質指数（労働）'!H766&gt;0,LN('質指数（労働）'!H766),0)</f>
        <v>-0.25275900086447706</v>
      </c>
      <c r="I766" s="6">
        <f>IF('質指数（労働）'!I766&gt;0,LN('質指数（労働）'!I766),0)</f>
        <v>-0.23165573470624093</v>
      </c>
      <c r="J766" s="6">
        <f>IF('質指数（労働）'!J766&gt;0,LN('質指数（労働）'!J766),0)</f>
        <v>-0.21875904489342887</v>
      </c>
    </row>
    <row r="767" spans="1:10" x14ac:dyDescent="0.15">
      <c r="A767" s="1">
        <v>34</v>
      </c>
      <c r="B767" s="1" t="s">
        <v>313</v>
      </c>
      <c r="C767" s="1">
        <v>5</v>
      </c>
      <c r="D767" s="1" t="s">
        <v>18</v>
      </c>
      <c r="E767" s="6">
        <f>IF('質指数（労働）'!E767&gt;0,LN('質指数（労働）'!E767),0)</f>
        <v>-0.13780127831347083</v>
      </c>
      <c r="F767" s="6">
        <f>IF('質指数（労働）'!F767&gt;0,LN('質指数（労働）'!F767),0)</f>
        <v>-8.0483044476214308E-2</v>
      </c>
      <c r="G767" s="6">
        <f>IF('質指数（労働）'!G767&gt;0,LN('質指数（労働）'!G767),0)</f>
        <v>-5.9215079524666279E-2</v>
      </c>
      <c r="H767" s="6">
        <f>IF('質指数（労働）'!H767&gt;0,LN('質指数（労働）'!H767),0)</f>
        <v>-1.3489710538419207E-2</v>
      </c>
      <c r="I767" s="6">
        <f>IF('質指数（労働）'!I767&gt;0,LN('質指数（労働）'!I767),0)</f>
        <v>-2.7487381263816193E-2</v>
      </c>
      <c r="J767" s="6">
        <f>IF('質指数（労働）'!J767&gt;0,LN('質指数（労働）'!J767),0)</f>
        <v>-2.6305337731410444E-2</v>
      </c>
    </row>
    <row r="768" spans="1:10" x14ac:dyDescent="0.15">
      <c r="A768" s="1">
        <v>34</v>
      </c>
      <c r="B768" s="1" t="s">
        <v>313</v>
      </c>
      <c r="C768" s="1">
        <v>6</v>
      </c>
      <c r="D768" s="1" t="s">
        <v>2</v>
      </c>
      <c r="E768" s="6">
        <f>IF('質指数（労働）'!E768&gt;0,LN('質指数（労働）'!E768),0)</f>
        <v>-3.872206678118395E-2</v>
      </c>
      <c r="F768" s="6">
        <f>IF('質指数（労働）'!F768&gt;0,LN('質指数（労働）'!F768),0)</f>
        <v>3.4784547720421492E-2</v>
      </c>
      <c r="G768" s="6">
        <f>IF('質指数（労働）'!G768&gt;0,LN('質指数（労働）'!G768),0)</f>
        <v>5.4889638108978789E-2</v>
      </c>
      <c r="H768" s="6">
        <f>IF('質指数（労働）'!H768&gt;0,LN('質指数（労働）'!H768),0)</f>
        <v>0.10219745278369718</v>
      </c>
      <c r="I768" s="6">
        <f>IF('質指数（労働）'!I768&gt;0,LN('質指数（労働）'!I768),0)</f>
        <v>7.6988554019645494E-2</v>
      </c>
      <c r="J768" s="6">
        <f>IF('質指数（労働）'!J768&gt;0,LN('質指数（労働）'!J768),0)</f>
        <v>7.3786906122358636E-2</v>
      </c>
    </row>
    <row r="769" spans="1:10" x14ac:dyDescent="0.15">
      <c r="A769" s="1">
        <v>34</v>
      </c>
      <c r="B769" s="1" t="s">
        <v>313</v>
      </c>
      <c r="C769" s="1">
        <v>7</v>
      </c>
      <c r="D769" s="1" t="s">
        <v>19</v>
      </c>
      <c r="E769" s="6">
        <f>IF('質指数（労働）'!E769&gt;0,LN('質指数（労働）'!E769),0)</f>
        <v>2.0189989780918804E-2</v>
      </c>
      <c r="F769" s="6">
        <f>IF('質指数（労働）'!F769&gt;0,LN('質指数（労働）'!F769),0)</f>
        <v>5.7636685937384892E-2</v>
      </c>
      <c r="G769" s="6">
        <f>IF('質指数（労働）'!G769&gt;0,LN('質指数（労働）'!G769),0)</f>
        <v>0.11494704520063875</v>
      </c>
      <c r="H769" s="6">
        <f>IF('質指数（労働）'!H769&gt;0,LN('質指数（労働）'!H769),0)</f>
        <v>0.14724245087587878</v>
      </c>
      <c r="I769" s="6">
        <f>IF('質指数（労働）'!I769&gt;0,LN('質指数（労働）'!I769),0)</f>
        <v>8.0618357580756153E-2</v>
      </c>
      <c r="J769" s="6">
        <f>IF('質指数（労働）'!J769&gt;0,LN('質指数（労働）'!J769),0)</f>
        <v>5.8031732459825111E-2</v>
      </c>
    </row>
    <row r="770" spans="1:10" x14ac:dyDescent="0.15">
      <c r="A770" s="1">
        <v>34</v>
      </c>
      <c r="B770" s="1" t="s">
        <v>313</v>
      </c>
      <c r="C770" s="1">
        <v>8</v>
      </c>
      <c r="D770" s="1" t="s">
        <v>20</v>
      </c>
      <c r="E770" s="6">
        <f>IF('質指数（労働）'!E770&gt;0,LN('質指数（労働）'!E770),0)</f>
        <v>-0.13288561558775361</v>
      </c>
      <c r="F770" s="6">
        <f>IF('質指数（労働）'!F770&gt;0,LN('質指数（労働）'!F770),0)</f>
        <v>-8.6209889409751522E-2</v>
      </c>
      <c r="G770" s="6">
        <f>IF('質指数（労働）'!G770&gt;0,LN('質指数（労働）'!G770),0)</f>
        <v>-5.7905654984876882E-2</v>
      </c>
      <c r="H770" s="6">
        <f>IF('質指数（労働）'!H770&gt;0,LN('質指数（労働）'!H770),0)</f>
        <v>-7.0828885554812746E-3</v>
      </c>
      <c r="I770" s="6">
        <f>IF('質指数（労働）'!I770&gt;0,LN('質指数（労働）'!I770),0)</f>
        <v>-3.3194437019358966E-2</v>
      </c>
      <c r="J770" s="6">
        <f>IF('質指数（労働）'!J770&gt;0,LN('質指数（労働）'!J770),0)</f>
        <v>-3.1039967036935651E-2</v>
      </c>
    </row>
    <row r="771" spans="1:10" x14ac:dyDescent="0.15">
      <c r="A771" s="1">
        <v>34</v>
      </c>
      <c r="B771" s="1" t="s">
        <v>313</v>
      </c>
      <c r="C771" s="1">
        <v>9</v>
      </c>
      <c r="D771" s="1" t="s">
        <v>21</v>
      </c>
      <c r="E771" s="6">
        <f>IF('質指数（労働）'!E771&gt;0,LN('質指数（労働）'!E771),0)</f>
        <v>-4.6814443244918777E-2</v>
      </c>
      <c r="F771" s="6">
        <f>IF('質指数（労働）'!F771&gt;0,LN('質指数（労働）'!F771),0)</f>
        <v>8.2799075550766092E-3</v>
      </c>
      <c r="G771" s="6">
        <f>IF('質指数（労働）'!G771&gt;0,LN('質指数（労働）'!G771),0)</f>
        <v>3.4615515913522875E-2</v>
      </c>
      <c r="H771" s="6">
        <f>IF('質指数（労働）'!H771&gt;0,LN('質指数（労働）'!H771),0)</f>
        <v>4.8368455417603769E-2</v>
      </c>
      <c r="I771" s="6">
        <f>IF('質指数（労働）'!I771&gt;0,LN('質指数（労働）'!I771),0)</f>
        <v>-8.3007724954962513E-3</v>
      </c>
      <c r="J771" s="6">
        <f>IF('質指数（労働）'!J771&gt;0,LN('質指数（労働）'!J771),0)</f>
        <v>-1.4392829344654483E-2</v>
      </c>
    </row>
    <row r="772" spans="1:10" x14ac:dyDescent="0.15">
      <c r="A772" s="1">
        <v>34</v>
      </c>
      <c r="B772" s="1" t="s">
        <v>313</v>
      </c>
      <c r="C772" s="1">
        <v>10</v>
      </c>
      <c r="D772" s="1" t="s">
        <v>22</v>
      </c>
      <c r="E772" s="6">
        <f>IF('質指数（労働）'!E772&gt;0,LN('質指数（労働）'!E772),0)</f>
        <v>-8.4273821078092948E-2</v>
      </c>
      <c r="F772" s="6">
        <f>IF('質指数（労働）'!F772&gt;0,LN('質指数（労働）'!F772),0)</f>
        <v>-7.8277274529343605E-2</v>
      </c>
      <c r="G772" s="6">
        <f>IF('質指数（労働）'!G772&gt;0,LN('質指数（労働）'!G772),0)</f>
        <v>-4.5025093836730069E-2</v>
      </c>
      <c r="H772" s="6">
        <f>IF('質指数（労働）'!H772&gt;0,LN('質指数（労働）'!H772),0)</f>
        <v>-1.5127730604456669E-2</v>
      </c>
      <c r="I772" s="6">
        <f>IF('質指数（労働）'!I772&gt;0,LN('質指数（労働）'!I772),0)</f>
        <v>-2.7900423408077843E-2</v>
      </c>
      <c r="J772" s="6">
        <f>IF('質指数（労働）'!J772&gt;0,LN('質指数（労働）'!J772),0)</f>
        <v>-2.8350774233324178E-2</v>
      </c>
    </row>
    <row r="773" spans="1:10" x14ac:dyDescent="0.15">
      <c r="A773" s="1">
        <v>34</v>
      </c>
      <c r="B773" s="1" t="s">
        <v>313</v>
      </c>
      <c r="C773" s="1">
        <v>11</v>
      </c>
      <c r="D773" s="1" t="s">
        <v>23</v>
      </c>
      <c r="E773" s="6">
        <f>IF('質指数（労働）'!E773&gt;0,LN('質指数（労働）'!E773),0)</f>
        <v>-4.0792732784557861E-2</v>
      </c>
      <c r="F773" s="6">
        <f>IF('質指数（労働）'!F773&gt;0,LN('質指数（労働）'!F773),0)</f>
        <v>6.716477019195582E-3</v>
      </c>
      <c r="G773" s="6">
        <f>IF('質指数（労働）'!G773&gt;0,LN('質指数（労働）'!G773),0)</f>
        <v>1.5016594760262037E-2</v>
      </c>
      <c r="H773" s="6">
        <f>IF('質指数（労働）'!H773&gt;0,LN('質指数（労働）'!H773),0)</f>
        <v>4.8273263501439796E-2</v>
      </c>
      <c r="I773" s="6">
        <f>IF('質指数（労働）'!I773&gt;0,LN('質指数（労働）'!I773),0)</f>
        <v>3.5072573529366609E-2</v>
      </c>
      <c r="J773" s="6">
        <f>IF('質指数（労働）'!J773&gt;0,LN('質指数（労働）'!J773),0)</f>
        <v>3.9321990002175497E-2</v>
      </c>
    </row>
    <row r="774" spans="1:10" x14ac:dyDescent="0.15">
      <c r="A774" s="1">
        <v>34</v>
      </c>
      <c r="B774" s="1" t="s">
        <v>313</v>
      </c>
      <c r="C774" s="1">
        <v>12</v>
      </c>
      <c r="D774" s="1" t="s">
        <v>24</v>
      </c>
      <c r="E774" s="6">
        <f>IF('質指数（労働）'!E774&gt;0,LN('質指数（労働）'!E774),0)</f>
        <v>-0.22181796380280389</v>
      </c>
      <c r="F774" s="6">
        <f>IF('質指数（労働）'!F774&gt;0,LN('質指数（労働）'!F774),0)</f>
        <v>-0.1580733469131558</v>
      </c>
      <c r="G774" s="6">
        <f>IF('質指数（労働）'!G774&gt;0,LN('質指数（労働）'!G774),0)</f>
        <v>-0.14810213460508279</v>
      </c>
      <c r="H774" s="6">
        <f>IF('質指数（労働）'!H774&gt;0,LN('質指数（労働）'!H774),0)</f>
        <v>-2.3648552805625438E-2</v>
      </c>
      <c r="I774" s="6">
        <f>IF('質指数（労働）'!I774&gt;0,LN('質指数（労働）'!I774),0)</f>
        <v>1.5703398305678962E-2</v>
      </c>
      <c r="J774" s="6">
        <f>IF('質指数（労働）'!J774&gt;0,LN('質指数（労働）'!J774),0)</f>
        <v>2.4591719137178607E-2</v>
      </c>
    </row>
    <row r="775" spans="1:10" x14ac:dyDescent="0.15">
      <c r="A775" s="1">
        <v>34</v>
      </c>
      <c r="B775" s="1" t="s">
        <v>313</v>
      </c>
      <c r="C775" s="1">
        <v>13</v>
      </c>
      <c r="D775" s="1" t="s">
        <v>25</v>
      </c>
      <c r="E775" s="6">
        <f>IF('質指数（労働）'!E775&gt;0,LN('質指数（労働）'!E775),0)</f>
        <v>-5.5066629170842853E-2</v>
      </c>
      <c r="F775" s="6">
        <f>IF('質指数（労働）'!F775&gt;0,LN('質指数（労働）'!F775),0)</f>
        <v>-3.1275077010715524E-2</v>
      </c>
      <c r="G775" s="6">
        <f>IF('質指数（労働）'!G775&gt;0,LN('質指数（労働）'!G775),0)</f>
        <v>-2.0955247075799557E-2</v>
      </c>
      <c r="H775" s="6">
        <f>IF('質指数（労働）'!H775&gt;0,LN('質指数（労働）'!H775),0)</f>
        <v>2.7294700427011969E-2</v>
      </c>
      <c r="I775" s="6">
        <f>IF('質指数（労働）'!I775&gt;0,LN('質指数（労働）'!I775),0)</f>
        <v>-4.5790081310173383E-3</v>
      </c>
      <c r="J775" s="6">
        <f>IF('質指数（労働）'!J775&gt;0,LN('質指数（労働）'!J775),0)</f>
        <v>-4.1207475287407622E-3</v>
      </c>
    </row>
    <row r="776" spans="1:10" x14ac:dyDescent="0.15">
      <c r="A776" s="1">
        <v>34</v>
      </c>
      <c r="B776" s="1" t="s">
        <v>313</v>
      </c>
      <c r="C776" s="1">
        <v>14</v>
      </c>
      <c r="D776" s="1" t="s">
        <v>26</v>
      </c>
      <c r="E776" s="6">
        <f>IF('質指数（労働）'!E776&gt;0,LN('質指数（労働）'!E776),0)</f>
        <v>-0.12060830450472637</v>
      </c>
      <c r="F776" s="6">
        <f>IF('質指数（労働）'!F776&gt;0,LN('質指数（労働）'!F776),0)</f>
        <v>-0.12398638293079611</v>
      </c>
      <c r="G776" s="6">
        <f>IF('質指数（労働）'!G776&gt;0,LN('質指数（労働）'!G776),0)</f>
        <v>-0.10701799954095532</v>
      </c>
      <c r="H776" s="6">
        <f>IF('質指数（労働）'!H776&gt;0,LN('質指数（労働）'!H776),0)</f>
        <v>-1.4826228070629175E-2</v>
      </c>
      <c r="I776" s="6">
        <f>IF('質指数（労働）'!I776&gt;0,LN('質指数（労働）'!I776),0)</f>
        <v>8.5404484864014703E-3</v>
      </c>
      <c r="J776" s="6">
        <f>IF('質指数（労働）'!J776&gt;0,LN('質指数（労働）'!J776),0)</f>
        <v>1.2150678135019201E-2</v>
      </c>
    </row>
    <row r="777" spans="1:10" x14ac:dyDescent="0.15">
      <c r="A777" s="1">
        <v>34</v>
      </c>
      <c r="B777" s="1" t="s">
        <v>313</v>
      </c>
      <c r="C777" s="1">
        <v>15</v>
      </c>
      <c r="D777" s="1" t="s">
        <v>27</v>
      </c>
      <c r="E777" s="6">
        <f>IF('質指数（労働）'!E777&gt;0,LN('質指数（労働）'!E777),0)</f>
        <v>-0.17938878205286771</v>
      </c>
      <c r="F777" s="6">
        <f>IF('質指数（労働）'!F777&gt;0,LN('質指数（労働）'!F777),0)</f>
        <v>-0.14519519604296702</v>
      </c>
      <c r="G777" s="6">
        <f>IF('質指数（労働）'!G777&gt;0,LN('質指数（労働）'!G777),0)</f>
        <v>-0.10958077753737194</v>
      </c>
      <c r="H777" s="6">
        <f>IF('質指数（労働）'!H777&gt;0,LN('質指数（労働）'!H777),0)</f>
        <v>-4.3554649517963326E-2</v>
      </c>
      <c r="I777" s="6">
        <f>IF('質指数（労働）'!I777&gt;0,LN('質指数（労働）'!I777),0)</f>
        <v>-3.7711410244520342E-2</v>
      </c>
      <c r="J777" s="6">
        <f>IF('質指数（労働）'!J777&gt;0,LN('質指数（労働）'!J777),0)</f>
        <v>-3.0167505635846515E-2</v>
      </c>
    </row>
    <row r="778" spans="1:10" x14ac:dyDescent="0.15">
      <c r="A778" s="1">
        <v>34</v>
      </c>
      <c r="B778" s="1" t="s">
        <v>312</v>
      </c>
      <c r="C778" s="1">
        <v>16</v>
      </c>
      <c r="D778" s="1" t="s">
        <v>10</v>
      </c>
      <c r="E778" s="6">
        <f>IF('質指数（労働）'!E778&gt;0,LN('質指数（労働）'!E778),0)</f>
        <v>-5.8346091872426349E-2</v>
      </c>
      <c r="F778" s="6">
        <f>IF('質指数（労働）'!F778&gt;0,LN('質指数（労働）'!F778),0)</f>
        <v>-5.0623210814660029E-2</v>
      </c>
      <c r="G778" s="6">
        <f>IF('質指数（労働）'!G778&gt;0,LN('質指数（労働）'!G778),0)</f>
        <v>-1.4730162225992159E-2</v>
      </c>
      <c r="H778" s="6">
        <f>IF('質指数（労働）'!H778&gt;0,LN('質指数（労働）'!H778),0)</f>
        <v>1.0990413375641897E-2</v>
      </c>
      <c r="I778" s="6">
        <f>IF('質指数（労働）'!I778&gt;0,LN('質指数（労働）'!I778),0)</f>
        <v>2.3281547594658236E-2</v>
      </c>
      <c r="J778" s="6">
        <f>IF('質指数（労働）'!J778&gt;0,LN('質指数（労働）'!J778),0)</f>
        <v>3.2755437944640975E-2</v>
      </c>
    </row>
    <row r="779" spans="1:10" x14ac:dyDescent="0.15">
      <c r="A779" s="1">
        <v>34</v>
      </c>
      <c r="B779" s="1" t="s">
        <v>312</v>
      </c>
      <c r="C779" s="1">
        <v>17</v>
      </c>
      <c r="D779" s="1" t="s">
        <v>11</v>
      </c>
      <c r="E779" s="6">
        <f>IF('質指数（労働）'!E779&gt;0,LN('質指数（労働）'!E779),0)</f>
        <v>0.34772424352514014</v>
      </c>
      <c r="F779" s="6">
        <f>IF('質指数（労働）'!F779&gt;0,LN('質指数（労働）'!F779),0)</f>
        <v>0.12913687741965812</v>
      </c>
      <c r="G779" s="6">
        <f>IF('質指数（労働）'!G779&gt;0,LN('質指数（労働）'!G779),0)</f>
        <v>8.8798670436739308E-2</v>
      </c>
      <c r="H779" s="6">
        <f>IF('質指数（労働）'!H779&gt;0,LN('質指数（労働）'!H779),0)</f>
        <v>0.12900061632417079</v>
      </c>
      <c r="I779" s="6">
        <f>IF('質指数（労働）'!I779&gt;0,LN('質指数（労働）'!I779),0)</f>
        <v>0.12440354727058989</v>
      </c>
      <c r="J779" s="6">
        <f>IF('質指数（労働）'!J779&gt;0,LN('質指数（労働）'!J779),0)</f>
        <v>9.8680953162151627E-2</v>
      </c>
    </row>
    <row r="780" spans="1:10" x14ac:dyDescent="0.15">
      <c r="A780" s="1">
        <v>34</v>
      </c>
      <c r="B780" s="1" t="s">
        <v>312</v>
      </c>
      <c r="C780" s="1">
        <v>18</v>
      </c>
      <c r="D780" s="1" t="s">
        <v>12</v>
      </c>
      <c r="E780" s="6">
        <f>IF('質指数（労働）'!E780&gt;0,LN('質指数（労働）'!E780),0)</f>
        <v>-0.17341837997129861</v>
      </c>
      <c r="F780" s="6">
        <f>IF('質指数（労働）'!F780&gt;0,LN('質指数（労働）'!F780),0)</f>
        <v>-0.15313193231364658</v>
      </c>
      <c r="G780" s="6">
        <f>IF('質指数（労働）'!G780&gt;0,LN('質指数（労働）'!G780),0)</f>
        <v>-0.12751469140516911</v>
      </c>
      <c r="H780" s="6">
        <f>IF('質指数（労働）'!H780&gt;0,LN('質指数（労働）'!H780),0)</f>
        <v>-0.10426005327465014</v>
      </c>
      <c r="I780" s="6">
        <f>IF('質指数（労働）'!I780&gt;0,LN('質指数（労働）'!I780),0)</f>
        <v>-0.10500646759824232</v>
      </c>
      <c r="J780" s="6">
        <f>IF('質指数（労働）'!J780&gt;0,LN('質指数（労働）'!J780),0)</f>
        <v>-8.6253886353951773E-2</v>
      </c>
    </row>
    <row r="781" spans="1:10" x14ac:dyDescent="0.15">
      <c r="A781" s="1">
        <v>34</v>
      </c>
      <c r="B781" s="1" t="s">
        <v>312</v>
      </c>
      <c r="C781" s="1">
        <v>19</v>
      </c>
      <c r="D781" s="1" t="s">
        <v>13</v>
      </c>
      <c r="E781" s="6">
        <f>IF('質指数（労働）'!E781&gt;0,LN('質指数（労働）'!E781),0)</f>
        <v>-0.10946491748216752</v>
      </c>
      <c r="F781" s="6">
        <f>IF('質指数（労働）'!F781&gt;0,LN('質指数（労働）'!F781),0)</f>
        <v>-7.3080230402514323E-2</v>
      </c>
      <c r="G781" s="6">
        <f>IF('質指数（労働）'!G781&gt;0,LN('質指数（労働）'!G781),0)</f>
        <v>-3.7778156472206122E-2</v>
      </c>
      <c r="H781" s="6">
        <f>IF('質指数（労働）'!H781&gt;0,LN('質指数（労働）'!H781),0)</f>
        <v>-4.3599194887986199E-3</v>
      </c>
      <c r="I781" s="6">
        <f>IF('質指数（労働）'!I781&gt;0,LN('質指数（労働）'!I781),0)</f>
        <v>-6.5412285711491294E-3</v>
      </c>
      <c r="J781" s="6">
        <f>IF('質指数（労働）'!J781&gt;0,LN('質指数（労働）'!J781),0)</f>
        <v>-1.9809849962021644E-2</v>
      </c>
    </row>
    <row r="782" spans="1:10" x14ac:dyDescent="0.15">
      <c r="A782" s="1">
        <v>34</v>
      </c>
      <c r="B782" s="1" t="s">
        <v>312</v>
      </c>
      <c r="C782" s="1">
        <v>20</v>
      </c>
      <c r="D782" s="1" t="s">
        <v>14</v>
      </c>
      <c r="E782" s="6">
        <f>IF('質指数（労働）'!E782&gt;0,LN('質指数（労働）'!E782),0)</f>
        <v>-0.1576633842212749</v>
      </c>
      <c r="F782" s="6">
        <f>IF('質指数（労働）'!F782&gt;0,LN('質指数（労働）'!F782),0)</f>
        <v>-7.2404836426259292E-2</v>
      </c>
      <c r="G782" s="6">
        <f>IF('質指数（労働）'!G782&gt;0,LN('質指数（労働）'!G782),0)</f>
        <v>-8.0484065649354897E-2</v>
      </c>
      <c r="H782" s="6">
        <f>IF('質指数（労働）'!H782&gt;0,LN('質指数（労働）'!H782),0)</f>
        <v>-5.6023549964834177E-2</v>
      </c>
      <c r="I782" s="6">
        <f>IF('質指数（労働）'!I782&gt;0,LN('質指数（労働）'!I782),0)</f>
        <v>-6.3042560334436101E-2</v>
      </c>
      <c r="J782" s="6">
        <f>IF('質指数（労働）'!J782&gt;0,LN('質指数（労働）'!J782),0)</f>
        <v>-4.5375013600645581E-2</v>
      </c>
    </row>
    <row r="783" spans="1:10" x14ac:dyDescent="0.15">
      <c r="A783" s="1">
        <v>34</v>
      </c>
      <c r="B783" s="1" t="s">
        <v>312</v>
      </c>
      <c r="C783" s="1">
        <v>21</v>
      </c>
      <c r="D783" s="1" t="s">
        <v>15</v>
      </c>
      <c r="E783" s="6">
        <f>IF('質指数（労働）'!E783&gt;0,LN('質指数（労働）'!E783),0)</f>
        <v>4.7296039522462571E-2</v>
      </c>
      <c r="F783" s="6">
        <f>IF('質指数（労働）'!F783&gt;0,LN('質指数（労働）'!F783),0)</f>
        <v>5.5403433614820627E-2</v>
      </c>
      <c r="G783" s="6">
        <f>IF('質指数（労働）'!G783&gt;0,LN('質指数（労働）'!G783),0)</f>
        <v>4.3979984413806641E-2</v>
      </c>
      <c r="H783" s="6">
        <f>IF('質指数（労働）'!H783&gt;0,LN('質指数（労働）'!H783),0)</f>
        <v>3.1086021583788793E-2</v>
      </c>
      <c r="I783" s="6">
        <f>IF('質指数（労働）'!I783&gt;0,LN('質指数（労働）'!I783),0)</f>
        <v>-4.1269944660556182E-4</v>
      </c>
      <c r="J783" s="6">
        <f>IF('質指数（労働）'!J783&gt;0,LN('質指数（労働）'!J783),0)</f>
        <v>-1.262683762563691E-2</v>
      </c>
    </row>
    <row r="784" spans="1:10" x14ac:dyDescent="0.15">
      <c r="A784" s="1">
        <v>34</v>
      </c>
      <c r="B784" s="1" t="s">
        <v>176</v>
      </c>
      <c r="C784" s="1">
        <v>22</v>
      </c>
      <c r="D784" s="1" t="s">
        <v>7</v>
      </c>
      <c r="E784" s="6">
        <f>IF('質指数（労働）'!E784&gt;0,LN('質指数（労働）'!E784),0)</f>
        <v>-0.10716893061799976</v>
      </c>
      <c r="F784" s="6">
        <f>IF('質指数（労働）'!F784&gt;0,LN('質指数（労働）'!F784),0)</f>
        <v>-0.12069255856040415</v>
      </c>
      <c r="G784" s="6">
        <f>IF('質指数（労働）'!G784&gt;0,LN('質指数（労働）'!G784),0)</f>
        <v>-7.3388957546768038E-2</v>
      </c>
      <c r="H784" s="6">
        <f>IF('質指数（労働）'!H784&gt;0,LN('質指数（労働）'!H784),0)</f>
        <v>-2.6809280662744957E-2</v>
      </c>
      <c r="I784" s="6">
        <f>IF('質指数（労働）'!I784&gt;0,LN('質指数（労働）'!I784),0)</f>
        <v>-1.681402641893227E-2</v>
      </c>
      <c r="J784" s="6">
        <f>IF('質指数（労働）'!J784&gt;0,LN('質指数（労働）'!J784),0)</f>
        <v>-6.1406068594323021E-3</v>
      </c>
    </row>
    <row r="785" spans="1:10" x14ac:dyDescent="0.15">
      <c r="A785" s="1">
        <v>34</v>
      </c>
      <c r="B785" s="1" t="s">
        <v>176</v>
      </c>
      <c r="C785" s="1">
        <v>23</v>
      </c>
      <c r="D785" s="1" t="s">
        <v>28</v>
      </c>
      <c r="E785" s="6">
        <f>IF('質指数（労働）'!E785&gt;0,LN('質指数（労働）'!E785),0)</f>
        <v>0.16129949538881769</v>
      </c>
      <c r="F785" s="6">
        <f>IF('質指数（労働）'!F785&gt;0,LN('質指数（労働）'!F785),0)</f>
        <v>0.1133988518421403</v>
      </c>
      <c r="G785" s="6">
        <f>IF('質指数（労働）'!G785&gt;0,LN('質指数（労働）'!G785),0)</f>
        <v>0.14093149378745998</v>
      </c>
      <c r="H785" s="6">
        <f>IF('質指数（労働）'!H785&gt;0,LN('質指数（労働）'!H785),0)</f>
        <v>0.19378223582056101</v>
      </c>
      <c r="I785" s="6">
        <f>IF('質指数（労働）'!I785&gt;0,LN('質指数（労働）'!I785),0)</f>
        <v>0.20828566724244491</v>
      </c>
      <c r="J785" s="6">
        <f>IF('質指数（労働）'!J785&gt;0,LN('質指数（労働）'!J785),0)</f>
        <v>0.22157191732053669</v>
      </c>
    </row>
    <row r="786" spans="1:10" x14ac:dyDescent="0.15">
      <c r="A786" s="1">
        <v>35</v>
      </c>
      <c r="B786" s="1" t="s">
        <v>314</v>
      </c>
      <c r="C786" s="1">
        <v>1</v>
      </c>
      <c r="D786" s="1" t="s">
        <v>8</v>
      </c>
      <c r="E786" s="6">
        <f>IF('質指数（労働）'!E786&gt;0,LN('質指数（労働）'!E786),0)</f>
        <v>-0.65944167966996337</v>
      </c>
      <c r="F786" s="6">
        <f>IF('質指数（労働）'!F786&gt;0,LN('質指数（労働）'!F786),0)</f>
        <v>-0.6401913640848117</v>
      </c>
      <c r="G786" s="6">
        <f>IF('質指数（労働）'!G786&gt;0,LN('質指数（労働）'!G786),0)</f>
        <v>-0.62518006417483218</v>
      </c>
      <c r="H786" s="6">
        <f>IF('質指数（労働）'!H786&gt;0,LN('質指数（労働）'!H786),0)</f>
        <v>-0.57523161460273731</v>
      </c>
      <c r="I786" s="6">
        <f>IF('質指数（労働）'!I786&gt;0,LN('質指数（労働）'!I786),0)</f>
        <v>-0.46124369006610899</v>
      </c>
      <c r="J786" s="6">
        <f>IF('質指数（労働）'!J786&gt;0,LN('質指数（労働）'!J786),0)</f>
        <v>-0.41547644630979014</v>
      </c>
    </row>
    <row r="787" spans="1:10" x14ac:dyDescent="0.15">
      <c r="A787" s="1">
        <v>35</v>
      </c>
      <c r="B787" s="1" t="s">
        <v>314</v>
      </c>
      <c r="C787" s="1">
        <v>2</v>
      </c>
      <c r="D787" s="1" t="s">
        <v>9</v>
      </c>
      <c r="E787" s="6">
        <f>IF('質指数（労働）'!E787&gt;0,LN('質指数（労働）'!E787),0)</f>
        <v>0.58189006014355027</v>
      </c>
      <c r="F787" s="6">
        <f>IF('質指数（労働）'!F787&gt;0,LN('質指数（労働）'!F787),0)</f>
        <v>0.57176664585212233</v>
      </c>
      <c r="G787" s="6">
        <f>IF('質指数（労働）'!G787&gt;0,LN('質指数（労働）'!G787),0)</f>
        <v>0.2902700073260695</v>
      </c>
      <c r="H787" s="6">
        <f>IF('質指数（労働）'!H787&gt;0,LN('質指数（労働）'!H787),0)</f>
        <v>0.45310535897719856</v>
      </c>
      <c r="I787" s="6">
        <f>IF('質指数（労働）'!I787&gt;0,LN('質指数（労働）'!I787),0)</f>
        <v>0.25436020547311478</v>
      </c>
      <c r="J787" s="6">
        <f>IF('質指数（労働）'!J787&gt;0,LN('質指数（労働）'!J787),0)</f>
        <v>0.20139029026108882</v>
      </c>
    </row>
    <row r="788" spans="1:10" x14ac:dyDescent="0.15">
      <c r="A788" s="1">
        <v>35</v>
      </c>
      <c r="B788" s="1" t="s">
        <v>315</v>
      </c>
      <c r="C788" s="1">
        <v>3</v>
      </c>
      <c r="D788" s="1" t="s">
        <v>16</v>
      </c>
      <c r="E788" s="6">
        <f>IF('質指数（労働）'!E788&gt;0,LN('質指数（労働）'!E788),0)</f>
        <v>-0.19818614617689756</v>
      </c>
      <c r="F788" s="6">
        <f>IF('質指数（労働）'!F788&gt;0,LN('質指数（労働）'!F788),0)</f>
        <v>-0.19762504361660407</v>
      </c>
      <c r="G788" s="6">
        <f>IF('質指数（労働）'!G788&gt;0,LN('質指数（労働）'!G788),0)</f>
        <v>-0.19710808694878104</v>
      </c>
      <c r="H788" s="6">
        <f>IF('質指数（労働）'!H788&gt;0,LN('質指数（労働）'!H788),0)</f>
        <v>-0.1681203318566441</v>
      </c>
      <c r="I788" s="6">
        <f>IF('質指数（労働）'!I788&gt;0,LN('質指数（労働）'!I788),0)</f>
        <v>-0.19242143264698164</v>
      </c>
      <c r="J788" s="6">
        <f>IF('質指数（労働）'!J788&gt;0,LN('質指数（労働）'!J788),0)</f>
        <v>-0.18591814344599783</v>
      </c>
    </row>
    <row r="789" spans="1:10" x14ac:dyDescent="0.15">
      <c r="A789" s="1">
        <v>35</v>
      </c>
      <c r="B789" s="1" t="s">
        <v>315</v>
      </c>
      <c r="C789" s="1">
        <v>4</v>
      </c>
      <c r="D789" s="1" t="s">
        <v>17</v>
      </c>
      <c r="E789" s="6">
        <f>IF('質指数（労働）'!E789&gt;0,LN('質指数（労働）'!E789),0)</f>
        <v>-0.3065574412669243</v>
      </c>
      <c r="F789" s="6">
        <f>IF('質指数（労働）'!F789&gt;0,LN('質指数（労働）'!F789),0)</f>
        <v>-0.32639170659458566</v>
      </c>
      <c r="G789" s="6">
        <f>IF('質指数（労働）'!G789&gt;0,LN('質指数（労働）'!G789),0)</f>
        <v>-0.32769438790513178</v>
      </c>
      <c r="H789" s="6">
        <f>IF('質指数（労働）'!H789&gt;0,LN('質指数（労働）'!H789),0)</f>
        <v>-0.28715098526296717</v>
      </c>
      <c r="I789" s="6">
        <f>IF('質指数（労働）'!I789&gt;0,LN('質指数（労働）'!I789),0)</f>
        <v>-0.2751128153348768</v>
      </c>
      <c r="J789" s="6">
        <f>IF('質指数（労働）'!J789&gt;0,LN('質指数（労働）'!J789),0)</f>
        <v>-0.26543891519489204</v>
      </c>
    </row>
    <row r="790" spans="1:10" x14ac:dyDescent="0.15">
      <c r="A790" s="1">
        <v>35</v>
      </c>
      <c r="B790" s="1" t="s">
        <v>315</v>
      </c>
      <c r="C790" s="1">
        <v>5</v>
      </c>
      <c r="D790" s="1" t="s">
        <v>18</v>
      </c>
      <c r="E790" s="6">
        <f>IF('質指数（労働）'!E790&gt;0,LN('質指数（労働）'!E790),0)</f>
        <v>-9.8436556941711773E-2</v>
      </c>
      <c r="F790" s="6">
        <f>IF('質指数（労働）'!F790&gt;0,LN('質指数（労働）'!F790),0)</f>
        <v>-6.6449367356476108E-2</v>
      </c>
      <c r="G790" s="6">
        <f>IF('質指数（労働）'!G790&gt;0,LN('質指数（労働）'!G790),0)</f>
        <v>-6.6001084486205966E-2</v>
      </c>
      <c r="H790" s="6">
        <f>IF('質指数（労働）'!H790&gt;0,LN('質指数（労働）'!H790),0)</f>
        <v>-3.2027042433272132E-2</v>
      </c>
      <c r="I790" s="6">
        <f>IF('質指数（労働）'!I790&gt;0,LN('質指数（労働）'!I790),0)</f>
        <v>-4.1955526269006505E-2</v>
      </c>
      <c r="J790" s="6">
        <f>IF('質指数（労働）'!J790&gt;0,LN('質指数（労働）'!J790),0)</f>
        <v>-4.0176070954321678E-2</v>
      </c>
    </row>
    <row r="791" spans="1:10" x14ac:dyDescent="0.15">
      <c r="A791" s="1">
        <v>35</v>
      </c>
      <c r="B791" s="1" t="s">
        <v>315</v>
      </c>
      <c r="C791" s="1">
        <v>6</v>
      </c>
      <c r="D791" s="1" t="s">
        <v>2</v>
      </c>
      <c r="E791" s="6">
        <f>IF('質指数（労働）'!E791&gt;0,LN('質指数（労働）'!E791),0)</f>
        <v>-1.5992816353031875E-2</v>
      </c>
      <c r="F791" s="6">
        <f>IF('質指数（労働）'!F791&gt;0,LN('質指数（労働）'!F791),0)</f>
        <v>3.8577151985450163E-2</v>
      </c>
      <c r="G791" s="6">
        <f>IF('質指数（労働）'!G791&gt;0,LN('質指数（労働）'!G791),0)</f>
        <v>4.4129052984666503E-2</v>
      </c>
      <c r="H791" s="6">
        <f>IF('質指数（労働）'!H791&gt;0,LN('質指数（労働）'!H791),0)</f>
        <v>7.5319379682333001E-2</v>
      </c>
      <c r="I791" s="6">
        <f>IF('質指数（労働）'!I791&gt;0,LN('質指数（労働）'!I791),0)</f>
        <v>3.9202962386843121E-2</v>
      </c>
      <c r="J791" s="6">
        <f>IF('質指数（労働）'!J791&gt;0,LN('質指数（労働）'!J791),0)</f>
        <v>3.8011065766967632E-2</v>
      </c>
    </row>
    <row r="792" spans="1:10" x14ac:dyDescent="0.15">
      <c r="A792" s="1">
        <v>35</v>
      </c>
      <c r="B792" s="1" t="s">
        <v>315</v>
      </c>
      <c r="C792" s="1">
        <v>7</v>
      </c>
      <c r="D792" s="1" t="s">
        <v>19</v>
      </c>
      <c r="E792" s="6">
        <f>IF('質指数（労働）'!E792&gt;0,LN('質指数（労働）'!E792),0)</f>
        <v>0.10787268368460046</v>
      </c>
      <c r="F792" s="6">
        <f>IF('質指数（労働）'!F792&gt;0,LN('質指数（労働）'!F792),0)</f>
        <v>0.13475103242129002</v>
      </c>
      <c r="G792" s="6">
        <f>IF('質指数（労働）'!G792&gt;0,LN('質指数（労働）'!G792),0)</f>
        <v>0.14334022166621346</v>
      </c>
      <c r="H792" s="6">
        <f>IF('質指数（労働）'!H792&gt;0,LN('質指数（労働）'!H792),0)</f>
        <v>0.18097330150419511</v>
      </c>
      <c r="I792" s="6">
        <f>IF('質指数（労働）'!I792&gt;0,LN('質指数（労働）'!I792),0)</f>
        <v>7.7266827543634092E-2</v>
      </c>
      <c r="J792" s="6">
        <f>IF('質指数（労働）'!J792&gt;0,LN('質指数（労働）'!J792),0)</f>
        <v>6.6752652024434436E-2</v>
      </c>
    </row>
    <row r="793" spans="1:10" x14ac:dyDescent="0.15">
      <c r="A793" s="1">
        <v>35</v>
      </c>
      <c r="B793" s="1" t="s">
        <v>315</v>
      </c>
      <c r="C793" s="1">
        <v>8</v>
      </c>
      <c r="D793" s="1" t="s">
        <v>20</v>
      </c>
      <c r="E793" s="6">
        <f>IF('質指数（労働）'!E793&gt;0,LN('質指数（労働）'!E793),0)</f>
        <v>-0.10480147403023149</v>
      </c>
      <c r="F793" s="6">
        <f>IF('質指数（労働）'!F793&gt;0,LN('質指数（労働）'!F793),0)</f>
        <v>-7.7342691473681779E-2</v>
      </c>
      <c r="G793" s="6">
        <f>IF('質指数（労働）'!G793&gt;0,LN('質指数（労働）'!G793),0)</f>
        <v>-6.6476246055711272E-2</v>
      </c>
      <c r="H793" s="6">
        <f>IF('質指数（労働）'!H793&gt;0,LN('質指数（労働）'!H793),0)</f>
        <v>-2.6471630725298432E-2</v>
      </c>
      <c r="I793" s="6">
        <f>IF('質指数（労働）'!I793&gt;0,LN('質指数（労働）'!I793),0)</f>
        <v>-7.2920869314625311E-2</v>
      </c>
      <c r="J793" s="6">
        <f>IF('質指数（労働）'!J793&gt;0,LN('質指数（労働）'!J793),0)</f>
        <v>-7.1981489312542182E-2</v>
      </c>
    </row>
    <row r="794" spans="1:10" x14ac:dyDescent="0.15">
      <c r="A794" s="1">
        <v>35</v>
      </c>
      <c r="B794" s="1" t="s">
        <v>315</v>
      </c>
      <c r="C794" s="1">
        <v>9</v>
      </c>
      <c r="D794" s="1" t="s">
        <v>21</v>
      </c>
      <c r="E794" s="6">
        <f>IF('質指数（労働）'!E794&gt;0,LN('質指数（労働）'!E794),0)</f>
        <v>-2.6581116611894606E-2</v>
      </c>
      <c r="F794" s="6">
        <f>IF('質指数（労働）'!F794&gt;0,LN('質指数（労働）'!F794),0)</f>
        <v>1.1010187363237814E-2</v>
      </c>
      <c r="G794" s="6">
        <f>IF('質指数（労働）'!G794&gt;0,LN('質指数（労働）'!G794),0)</f>
        <v>2.4796898246882082E-2</v>
      </c>
      <c r="H794" s="6">
        <f>IF('質指数（労働）'!H794&gt;0,LN('質指数（労働）'!H794),0)</f>
        <v>2.5351141732724746E-2</v>
      </c>
      <c r="I794" s="6">
        <f>IF('質指数（労働）'!I794&gt;0,LN('質指数（労働）'!I794),0)</f>
        <v>-4.7244743170420316E-2</v>
      </c>
      <c r="J794" s="6">
        <f>IF('質指数（労働）'!J794&gt;0,LN('質指数（労働）'!J794),0)</f>
        <v>-5.4128436996297706E-2</v>
      </c>
    </row>
    <row r="795" spans="1:10" x14ac:dyDescent="0.15">
      <c r="A795" s="1">
        <v>35</v>
      </c>
      <c r="B795" s="1" t="s">
        <v>315</v>
      </c>
      <c r="C795" s="1">
        <v>10</v>
      </c>
      <c r="D795" s="1" t="s">
        <v>22</v>
      </c>
      <c r="E795" s="6">
        <f>IF('質指数（労働）'!E795&gt;0,LN('質指数（労働）'!E795),0)</f>
        <v>-6.2068449797911693E-2</v>
      </c>
      <c r="F795" s="6">
        <f>IF('質指数（労働）'!F795&gt;0,LN('質指数（労働）'!F795),0)</f>
        <v>-7.028162126241852E-2</v>
      </c>
      <c r="G795" s="6">
        <f>IF('質指数（労働）'!G795&gt;0,LN('質指数（労働）'!G795),0)</f>
        <v>-5.2219085439448379E-2</v>
      </c>
      <c r="H795" s="6">
        <f>IF('質指数（労働）'!H795&gt;0,LN('質指数（労働）'!H795),0)</f>
        <v>-3.4042252563835709E-2</v>
      </c>
      <c r="I795" s="6">
        <f>IF('質指数（労働）'!I795&gt;0,LN('質指数（労働）'!I795),0)</f>
        <v>-4.9329570679756247E-2</v>
      </c>
      <c r="J795" s="6">
        <f>IF('質指数（労働）'!J795&gt;0,LN('質指数（労働）'!J795),0)</f>
        <v>-5.4716829259540391E-2</v>
      </c>
    </row>
    <row r="796" spans="1:10" x14ac:dyDescent="0.15">
      <c r="A796" s="1">
        <v>35</v>
      </c>
      <c r="B796" s="1" t="s">
        <v>315</v>
      </c>
      <c r="C796" s="1">
        <v>11</v>
      </c>
      <c r="D796" s="1" t="s">
        <v>23</v>
      </c>
      <c r="E796" s="6">
        <f>IF('質指数（労働）'!E796&gt;0,LN('質指数（労働）'!E796),0)</f>
        <v>-1.817896629087546E-2</v>
      </c>
      <c r="F796" s="6">
        <f>IF('質指数（労働）'!F796&gt;0,LN('質指数（労働）'!F796),0)</f>
        <v>8.8943102114353422E-3</v>
      </c>
      <c r="G796" s="6">
        <f>IF('質指数（労働）'!G796&gt;0,LN('質指数（労働）'!G796),0)</f>
        <v>1.5061777168296345E-3</v>
      </c>
      <c r="H796" s="6">
        <f>IF('質指数（労働）'!H796&gt;0,LN('質指数（労働）'!H796),0)</f>
        <v>2.4125111345314025E-2</v>
      </c>
      <c r="I796" s="6">
        <f>IF('質指数（労働）'!I796&gt;0,LN('質指数（労働）'!I796),0)</f>
        <v>-4.2684373190486026E-3</v>
      </c>
      <c r="J796" s="6">
        <f>IF('質指数（労働）'!J796&gt;0,LN('質指数（労働）'!J796),0)</f>
        <v>-3.0927582555390805E-3</v>
      </c>
    </row>
    <row r="797" spans="1:10" x14ac:dyDescent="0.15">
      <c r="A797" s="1">
        <v>35</v>
      </c>
      <c r="B797" s="1" t="s">
        <v>315</v>
      </c>
      <c r="C797" s="1">
        <v>12</v>
      </c>
      <c r="D797" s="1" t="s">
        <v>24</v>
      </c>
      <c r="E797" s="6">
        <f>IF('質指数（労働）'!E797&gt;0,LN('質指数（労働）'!E797),0)</f>
        <v>-0.19410197872470369</v>
      </c>
      <c r="F797" s="6">
        <f>IF('質指数（労働）'!F797&gt;0,LN('質指数（労働）'!F797),0)</f>
        <v>-0.14945488764053788</v>
      </c>
      <c r="G797" s="6">
        <f>IF('質指数（労働）'!G797&gt;0,LN('質指数（労働）'!G797),0)</f>
        <v>-0.16531222137450002</v>
      </c>
      <c r="H797" s="6">
        <f>IF('質指数（労働）'!H797&gt;0,LN('質指数（労働）'!H797),0)</f>
        <v>-6.4900117941663768E-2</v>
      </c>
      <c r="I797" s="6">
        <f>IF('質指数（労働）'!I797&gt;0,LN('質指数（労働）'!I797),0)</f>
        <v>-4.6044770818764694E-2</v>
      </c>
      <c r="J797" s="6">
        <f>IF('質指数（労働）'!J797&gt;0,LN('質指数（労働）'!J797),0)</f>
        <v>-3.9566187869744356E-2</v>
      </c>
    </row>
    <row r="798" spans="1:10" x14ac:dyDescent="0.15">
      <c r="A798" s="1">
        <v>35</v>
      </c>
      <c r="B798" s="1" t="s">
        <v>315</v>
      </c>
      <c r="C798" s="1">
        <v>13</v>
      </c>
      <c r="D798" s="1" t="s">
        <v>25</v>
      </c>
      <c r="E798" s="6">
        <f>IF('質指数（労働）'!E798&gt;0,LN('質指数（労働）'!E798),0)</f>
        <v>-3.739915707277159E-2</v>
      </c>
      <c r="F798" s="6">
        <f>IF('質指数（労働）'!F798&gt;0,LN('質指数（労働）'!F798),0)</f>
        <v>-3.4971134791354677E-2</v>
      </c>
      <c r="G798" s="6">
        <f>IF('質指数（労働）'!G798&gt;0,LN('質指数（労働）'!G798),0)</f>
        <v>-3.3088780250264821E-2</v>
      </c>
      <c r="H798" s="6">
        <f>IF('質指数（労働）'!H798&gt;0,LN('質指数（労働）'!H798),0)</f>
        <v>5.5459991831071243E-4</v>
      </c>
      <c r="I798" s="6">
        <f>IF('質指数（労働）'!I798&gt;0,LN('質指数（労働）'!I798),0)</f>
        <v>-4.2750884965982047E-2</v>
      </c>
      <c r="J798" s="6">
        <f>IF('質指数（労働）'!J798&gt;0,LN('質指数（労働）'!J798),0)</f>
        <v>-4.7927107760746698E-2</v>
      </c>
    </row>
    <row r="799" spans="1:10" x14ac:dyDescent="0.15">
      <c r="A799" s="1">
        <v>35</v>
      </c>
      <c r="B799" s="1" t="s">
        <v>315</v>
      </c>
      <c r="C799" s="1">
        <v>14</v>
      </c>
      <c r="D799" s="1" t="s">
        <v>26</v>
      </c>
      <c r="E799" s="6">
        <f>IF('質指数（労働）'!E799&gt;0,LN('質指数（労働）'!E799),0)</f>
        <v>-6.1223588668099113E-2</v>
      </c>
      <c r="F799" s="6">
        <f>IF('質指数（労働）'!F799&gt;0,LN('質指数（労働）'!F799),0)</f>
        <v>-0.11753896593448412</v>
      </c>
      <c r="G799" s="6">
        <f>IF('質指数（労働）'!G799&gt;0,LN('質指数（労働）'!G799),0)</f>
        <v>-0.11069074692898137</v>
      </c>
      <c r="H799" s="6">
        <f>IF('質指数（労働）'!H799&gt;0,LN('質指数（労働）'!H799),0)</f>
        <v>-3.8775627839074567E-2</v>
      </c>
      <c r="I799" s="6">
        <f>IF('質指数（労働）'!I799&gt;0,LN('質指数（労働）'!I799),0)</f>
        <v>-3.7516819952122797E-2</v>
      </c>
      <c r="J799" s="6">
        <f>IF('質指数（労働）'!J799&gt;0,LN('質指数（労働）'!J799),0)</f>
        <v>-3.3666506360890136E-2</v>
      </c>
    </row>
    <row r="800" spans="1:10" x14ac:dyDescent="0.15">
      <c r="A800" s="1">
        <v>35</v>
      </c>
      <c r="B800" s="1" t="s">
        <v>315</v>
      </c>
      <c r="C800" s="1">
        <v>15</v>
      </c>
      <c r="D800" s="1" t="s">
        <v>27</v>
      </c>
      <c r="E800" s="6">
        <f>IF('質指数（労働）'!E800&gt;0,LN('質指数（労働）'!E800),0)</f>
        <v>-0.15193049189839103</v>
      </c>
      <c r="F800" s="6">
        <f>IF('質指数（労働）'!F800&gt;0,LN('質指数（労働）'!F800),0)</f>
        <v>-0.13729681875912059</v>
      </c>
      <c r="G800" s="6">
        <f>IF('質指数（労働）'!G800&gt;0,LN('質指数（労働）'!G800),0)</f>
        <v>-0.12488906754506965</v>
      </c>
      <c r="H800" s="6">
        <f>IF('質指数（労働）'!H800&gt;0,LN('質指数（労働）'!H800),0)</f>
        <v>-8.2165082794109279E-2</v>
      </c>
      <c r="I800" s="6">
        <f>IF('質指数（労働）'!I800&gt;0,LN('質指数（労働）'!I800),0)</f>
        <v>-7.1546401005992424E-2</v>
      </c>
      <c r="J800" s="6">
        <f>IF('質指数（労働）'!J800&gt;0,LN('質指数（労働）'!J800),0)</f>
        <v>-6.1069280865134454E-2</v>
      </c>
    </row>
    <row r="801" spans="1:10" x14ac:dyDescent="0.15">
      <c r="A801" s="1">
        <v>35</v>
      </c>
      <c r="B801" s="1" t="s">
        <v>314</v>
      </c>
      <c r="C801" s="1">
        <v>16</v>
      </c>
      <c r="D801" s="1" t="s">
        <v>10</v>
      </c>
      <c r="E801" s="6">
        <f>IF('質指数（労働）'!E801&gt;0,LN('質指数（労働）'!E801),0)</f>
        <v>-7.711210441191392E-2</v>
      </c>
      <c r="F801" s="6">
        <f>IF('質指数（労働）'!F801&gt;0,LN('質指数（労働）'!F801),0)</f>
        <v>-8.9754062459214509E-2</v>
      </c>
      <c r="G801" s="6">
        <f>IF('質指数（労働）'!G801&gt;0,LN('質指数（労働）'!G801),0)</f>
        <v>-6.1304957186741942E-2</v>
      </c>
      <c r="H801" s="6">
        <f>IF('質指数（労働）'!H801&gt;0,LN('質指数（労働）'!H801),0)</f>
        <v>-3.8652332322085869E-2</v>
      </c>
      <c r="I801" s="6">
        <f>IF('質指数（労働）'!I801&gt;0,LN('質指数（労働）'!I801),0)</f>
        <v>-2.7590806414815087E-2</v>
      </c>
      <c r="J801" s="6">
        <f>IF('質指数（労働）'!J801&gt;0,LN('質指数（労働）'!J801),0)</f>
        <v>-1.7298626898578008E-2</v>
      </c>
    </row>
    <row r="802" spans="1:10" x14ac:dyDescent="0.15">
      <c r="A802" s="1">
        <v>35</v>
      </c>
      <c r="B802" s="1" t="s">
        <v>314</v>
      </c>
      <c r="C802" s="1">
        <v>17</v>
      </c>
      <c r="D802" s="1" t="s">
        <v>11</v>
      </c>
      <c r="E802" s="6">
        <f>IF('質指数（労働）'!E802&gt;0,LN('質指数（労働）'!E802),0)</f>
        <v>0.28397128495821011</v>
      </c>
      <c r="F802" s="6">
        <f>IF('質指数（労働）'!F802&gt;0,LN('質指数（労働）'!F802),0)</f>
        <v>7.4845887439546233E-2</v>
      </c>
      <c r="G802" s="6">
        <f>IF('質指数（労働）'!G802&gt;0,LN('質指数（労働）'!G802),0)</f>
        <v>5.1620943877774501E-2</v>
      </c>
      <c r="H802" s="6">
        <f>IF('質指数（労働）'!H802&gt;0,LN('質指数（労働）'!H802),0)</f>
        <v>7.3851861299143687E-2</v>
      </c>
      <c r="I802" s="6">
        <f>IF('質指数（労働）'!I802&gt;0,LN('質指数（労働）'!I802),0)</f>
        <v>6.0895430442887366E-2</v>
      </c>
      <c r="J802" s="6">
        <f>IF('質指数（労働）'!J802&gt;0,LN('質指数（労働）'!J802),0)</f>
        <v>3.8271017701289621E-2</v>
      </c>
    </row>
    <row r="803" spans="1:10" x14ac:dyDescent="0.15">
      <c r="A803" s="1">
        <v>35</v>
      </c>
      <c r="B803" s="1" t="s">
        <v>314</v>
      </c>
      <c r="C803" s="1">
        <v>18</v>
      </c>
      <c r="D803" s="1" t="s">
        <v>12</v>
      </c>
      <c r="E803" s="6">
        <f>IF('質指数（労働）'!E803&gt;0,LN('質指数（労働）'!E803),0)</f>
        <v>-0.22427752053024302</v>
      </c>
      <c r="F803" s="6">
        <f>IF('質指数（労働）'!F803&gt;0,LN('質指数（労働）'!F803),0)</f>
        <v>-0.22231064693125968</v>
      </c>
      <c r="G803" s="6">
        <f>IF('質指数（労働）'!G803&gt;0,LN('質指数（労働）'!G803),0)</f>
        <v>-0.19096634944252189</v>
      </c>
      <c r="H803" s="6">
        <f>IF('質指数（労働）'!H803&gt;0,LN('質指数（労働）'!H803),0)</f>
        <v>-0.16430483230853654</v>
      </c>
      <c r="I803" s="6">
        <f>IF('質指数（労働）'!I803&gt;0,LN('質指数（労働）'!I803),0)</f>
        <v>-0.18390789665054139</v>
      </c>
      <c r="J803" s="6">
        <f>IF('質指数（労働）'!J803&gt;0,LN('質指数（労働）'!J803),0)</f>
        <v>-0.16313306230215202</v>
      </c>
    </row>
    <row r="804" spans="1:10" x14ac:dyDescent="0.15">
      <c r="A804" s="1">
        <v>35</v>
      </c>
      <c r="B804" s="1" t="s">
        <v>314</v>
      </c>
      <c r="C804" s="1">
        <v>19</v>
      </c>
      <c r="D804" s="1" t="s">
        <v>13</v>
      </c>
      <c r="E804" s="6">
        <f>IF('質指数（労働）'!E804&gt;0,LN('質指数（労働）'!E804),0)</f>
        <v>-0.11691336884782427</v>
      </c>
      <c r="F804" s="6">
        <f>IF('質指数（労働）'!F804&gt;0,LN('質指数（労働）'!F804),0)</f>
        <v>-0.10710797383794093</v>
      </c>
      <c r="G804" s="6">
        <f>IF('質指数（労働）'!G804&gt;0,LN('質指数（労働）'!G804),0)</f>
        <v>-6.5339638010461831E-2</v>
      </c>
      <c r="H804" s="6">
        <f>IF('質指数（労働）'!H804&gt;0,LN('質指数（労働）'!H804),0)</f>
        <v>-1.725342868791914E-2</v>
      </c>
      <c r="I804" s="6">
        <f>IF('質指数（労働）'!I804&gt;0,LN('質指数（労働）'!I804),0)</f>
        <v>-3.3805321761266334E-2</v>
      </c>
      <c r="J804" s="6">
        <f>IF('質指数（労働）'!J804&gt;0,LN('質指数（労働）'!J804),0)</f>
        <v>-5.1442894270463412E-2</v>
      </c>
    </row>
    <row r="805" spans="1:10" x14ac:dyDescent="0.15">
      <c r="A805" s="1">
        <v>35</v>
      </c>
      <c r="B805" s="1" t="s">
        <v>314</v>
      </c>
      <c r="C805" s="1">
        <v>20</v>
      </c>
      <c r="D805" s="1" t="s">
        <v>14</v>
      </c>
      <c r="E805" s="6">
        <f>IF('質指数（労働）'!E805&gt;0,LN('質指数（労働）'!E805),0)</f>
        <v>7.8415483788826984E-2</v>
      </c>
      <c r="F805" s="6">
        <f>IF('質指数（労働）'!F805&gt;0,LN('質指数（労働）'!F805),0)</f>
        <v>5.8782427078677153E-2</v>
      </c>
      <c r="G805" s="6">
        <f>IF('質指数（労働）'!G805&gt;0,LN('質指数（労働）'!G805),0)</f>
        <v>-2.3607274336824989E-2</v>
      </c>
      <c r="H805" s="6">
        <f>IF('質指数（労働）'!H805&gt;0,LN('質指数（労働）'!H805),0)</f>
        <v>-7.402708197839919E-2</v>
      </c>
      <c r="I805" s="6">
        <f>IF('質指数（労働）'!I805&gt;0,LN('質指数（労働）'!I805),0)</f>
        <v>-9.6112734243211206E-2</v>
      </c>
      <c r="J805" s="6">
        <f>IF('質指数（労働）'!J805&gt;0,LN('質指数（労働）'!J805),0)</f>
        <v>-8.2169023168561756E-2</v>
      </c>
    </row>
    <row r="806" spans="1:10" x14ac:dyDescent="0.15">
      <c r="A806" s="1">
        <v>35</v>
      </c>
      <c r="B806" s="1" t="s">
        <v>314</v>
      </c>
      <c r="C806" s="1">
        <v>21</v>
      </c>
      <c r="D806" s="1" t="s">
        <v>15</v>
      </c>
      <c r="E806" s="6">
        <f>IF('質指数（労働）'!E806&gt;0,LN('質指数（労働）'!E806),0)</f>
        <v>4.7341776227101472E-2</v>
      </c>
      <c r="F806" s="6">
        <f>IF('質指数（労働）'!F806&gt;0,LN('質指数（労働）'!F806),0)</f>
        <v>4.7118962367840092E-2</v>
      </c>
      <c r="G806" s="6">
        <f>IF('質指数（労働）'!G806&gt;0,LN('質指数（労働）'!G806),0)</f>
        <v>4.3140018894866981E-2</v>
      </c>
      <c r="H806" s="6">
        <f>IF('質指数（労働）'!H806&gt;0,LN('質指数（労働）'!H806),0)</f>
        <v>1.8955777548847058E-2</v>
      </c>
      <c r="I806" s="6">
        <f>IF('質指数（労働）'!I806&gt;0,LN('質指数（労働）'!I806),0)</f>
        <v>-2.3733844222298218E-2</v>
      </c>
      <c r="J806" s="6">
        <f>IF('質指数（労働）'!J806&gt;0,LN('質指数（労働）'!J806),0)</f>
        <v>-4.0175608166686298E-2</v>
      </c>
    </row>
    <row r="807" spans="1:10" x14ac:dyDescent="0.15">
      <c r="A807" s="1">
        <v>35</v>
      </c>
      <c r="B807" s="1" t="s">
        <v>181</v>
      </c>
      <c r="C807" s="1">
        <v>22</v>
      </c>
      <c r="D807" s="1" t="s">
        <v>7</v>
      </c>
      <c r="E807" s="6">
        <f>IF('質指数（労働）'!E807&gt;0,LN('質指数（労働）'!E807),0)</f>
        <v>-9.2377086322643437E-2</v>
      </c>
      <c r="F807" s="6">
        <f>IF('質指数（労働）'!F807&gt;0,LN('質指数（労働）'!F807),0)</f>
        <v>-0.14673260488392983</v>
      </c>
      <c r="G807" s="6">
        <f>IF('質指数（労働）'!G807&gt;0,LN('質指数（労働）'!G807),0)</f>
        <v>-0.10792655306626103</v>
      </c>
      <c r="H807" s="6">
        <f>IF('質指数（労働）'!H807&gt;0,LN('質指数（労働）'!H807),0)</f>
        <v>-6.9099485293832072E-2</v>
      </c>
      <c r="I807" s="6">
        <f>IF('質指数（労働）'!I807&gt;0,LN('質指数（労働）'!I807),0)</f>
        <v>-6.2013994685780546E-2</v>
      </c>
      <c r="J807" s="6">
        <f>IF('質指数（労働）'!J807&gt;0,LN('質指数（労働）'!J807),0)</f>
        <v>-5.1346425959866479E-2</v>
      </c>
    </row>
    <row r="808" spans="1:10" x14ac:dyDescent="0.15">
      <c r="A808" s="1">
        <v>35</v>
      </c>
      <c r="B808" s="1" t="s">
        <v>181</v>
      </c>
      <c r="C808" s="1">
        <v>23</v>
      </c>
      <c r="D808" s="1" t="s">
        <v>28</v>
      </c>
      <c r="E808" s="6">
        <f>IF('質指数（労働）'!E808&gt;0,LN('質指数（労働）'!E808),0)</f>
        <v>0.17798356933406703</v>
      </c>
      <c r="F808" s="6">
        <f>IF('質指数（労働）'!F808&gt;0,LN('質指数（労働）'!F808),0)</f>
        <v>0.12482189926474768</v>
      </c>
      <c r="G808" s="6">
        <f>IF('質指数（労働）'!G808&gt;0,LN('質指数（労働）'!G808),0)</f>
        <v>0.14353290993238196</v>
      </c>
      <c r="H808" s="6">
        <f>IF('質指数（労働）'!H808&gt;0,LN('質指数（労働）'!H808),0)</f>
        <v>0.17127245052987702</v>
      </c>
      <c r="I808" s="6">
        <f>IF('質指数（労働）'!I808&gt;0,LN('質指数（労働）'!I808),0)</f>
        <v>0.18465711806881693</v>
      </c>
      <c r="J808" s="6">
        <f>IF('質指数（労働）'!J808&gt;0,LN('質指数（労働）'!J808),0)</f>
        <v>0.19577427899084063</v>
      </c>
    </row>
    <row r="809" spans="1:10" x14ac:dyDescent="0.15">
      <c r="A809" s="1">
        <v>36</v>
      </c>
      <c r="B809" s="1" t="s">
        <v>316</v>
      </c>
      <c r="C809" s="1">
        <v>1</v>
      </c>
      <c r="D809" s="1" t="s">
        <v>8</v>
      </c>
      <c r="E809" s="6">
        <f>IF('質指数（労働）'!E809&gt;0,LN('質指数（労働）'!E809),0)</f>
        <v>-0.74515591358835487</v>
      </c>
      <c r="F809" s="6">
        <f>IF('質指数（労働）'!F809&gt;0,LN('質指数（労働）'!F809),0)</f>
        <v>-0.61800381841668406</v>
      </c>
      <c r="G809" s="6">
        <f>IF('質指数（労働）'!G809&gt;0,LN('質指数（労働）'!G809),0)</f>
        <v>-0.57479585313851744</v>
      </c>
      <c r="H809" s="6">
        <f>IF('質指数（労働）'!H809&gt;0,LN('質指数（労働）'!H809),0)</f>
        <v>-0.47205799212474508</v>
      </c>
      <c r="I809" s="6">
        <f>IF('質指数（労働）'!I809&gt;0,LN('質指数（労働）'!I809),0)</f>
        <v>-0.36274975376469354</v>
      </c>
      <c r="J809" s="6">
        <f>IF('質指数（労働）'!J809&gt;0,LN('質指数（労働）'!J809),0)</f>
        <v>-0.32636914786044535</v>
      </c>
    </row>
    <row r="810" spans="1:10" x14ac:dyDescent="0.15">
      <c r="A810" s="1">
        <v>36</v>
      </c>
      <c r="B810" s="1" t="s">
        <v>317</v>
      </c>
      <c r="C810" s="1">
        <v>2</v>
      </c>
      <c r="D810" s="1" t="s">
        <v>9</v>
      </c>
      <c r="E810" s="6">
        <f>IF('質指数（労働）'!E810&gt;0,LN('質指数（労働）'!E810),0)</f>
        <v>0.88210888795429732</v>
      </c>
      <c r="F810" s="6">
        <f>IF('質指数（労働）'!F810&gt;0,LN('質指数（労働）'!F810),0)</f>
        <v>0.7077947801947404</v>
      </c>
      <c r="G810" s="6">
        <f>IF('質指数（労働）'!G810&gt;0,LN('質指数（労働）'!G810),0)</f>
        <v>0.39270061103675524</v>
      </c>
      <c r="H810" s="6">
        <f>IF('質指数（労働）'!H810&gt;0,LN('質指数（労働）'!H810),0)</f>
        <v>0.50149499819996279</v>
      </c>
      <c r="I810" s="6">
        <f>IF('質指数（労働）'!I810&gt;0,LN('質指数（労働）'!I810),0)</f>
        <v>0.32733654760196412</v>
      </c>
      <c r="J810" s="6">
        <f>IF('質指数（労働）'!J810&gt;0,LN('質指数（労働）'!J810),0)</f>
        <v>0.27419170418579114</v>
      </c>
    </row>
    <row r="811" spans="1:10" x14ac:dyDescent="0.15">
      <c r="A811" s="1">
        <v>36</v>
      </c>
      <c r="B811" s="1" t="s">
        <v>318</v>
      </c>
      <c r="C811" s="1">
        <v>3</v>
      </c>
      <c r="D811" s="1" t="s">
        <v>16</v>
      </c>
      <c r="E811" s="6">
        <f>IF('質指数（労働）'!E811&gt;0,LN('質指数（労働）'!E811),0)</f>
        <v>-0.33010660436404021</v>
      </c>
      <c r="F811" s="6">
        <f>IF('質指数（労働）'!F811&gt;0,LN('質指数（労働）'!F811),0)</f>
        <v>-0.30737174220970725</v>
      </c>
      <c r="G811" s="6">
        <f>IF('質指数（労働）'!G811&gt;0,LN('質指数（労働）'!G811),0)</f>
        <v>-0.26735623674632719</v>
      </c>
      <c r="H811" s="6">
        <f>IF('質指数（労働）'!H811&gt;0,LN('質指数（労働）'!H811),0)</f>
        <v>-0.21021672206274078</v>
      </c>
      <c r="I811" s="6">
        <f>IF('質指数（労働）'!I811&gt;0,LN('質指数（労働）'!I811),0)</f>
        <v>-0.20302454428304845</v>
      </c>
      <c r="J811" s="6">
        <f>IF('質指数（労働）'!J811&gt;0,LN('質指数（労働）'!J811),0)</f>
        <v>-0.19802971772220193</v>
      </c>
    </row>
    <row r="812" spans="1:10" x14ac:dyDescent="0.15">
      <c r="A812" s="1">
        <v>36</v>
      </c>
      <c r="B812" s="1" t="s">
        <v>318</v>
      </c>
      <c r="C812" s="1">
        <v>4</v>
      </c>
      <c r="D812" s="1" t="s">
        <v>17</v>
      </c>
      <c r="E812" s="6">
        <f>IF('質指数（労働）'!E812&gt;0,LN('質指数（労働）'!E812),0)</f>
        <v>-0.44041724629627682</v>
      </c>
      <c r="F812" s="6">
        <f>IF('質指数（労働）'!F812&gt;0,LN('質指数（労働）'!F812),0)</f>
        <v>-0.43156563391207159</v>
      </c>
      <c r="G812" s="6">
        <f>IF('質指数（労働）'!G812&gt;0,LN('質指数（労働）'!G812),0)</f>
        <v>-0.39958245231419326</v>
      </c>
      <c r="H812" s="6">
        <f>IF('質指数（労働）'!H812&gt;0,LN('質指数（労働）'!H812),0)</f>
        <v>-0.34150918977010769</v>
      </c>
      <c r="I812" s="6">
        <f>IF('質指数（労働）'!I812&gt;0,LN('質指数（労働）'!I812),0)</f>
        <v>-0.30403626593140376</v>
      </c>
      <c r="J812" s="6">
        <f>IF('質指数（労働）'!J812&gt;0,LN('質指数（労働）'!J812),0)</f>
        <v>-0.28570616274511285</v>
      </c>
    </row>
    <row r="813" spans="1:10" x14ac:dyDescent="0.15">
      <c r="A813" s="1">
        <v>36</v>
      </c>
      <c r="B813" s="1" t="s">
        <v>318</v>
      </c>
      <c r="C813" s="1">
        <v>5</v>
      </c>
      <c r="D813" s="1" t="s">
        <v>18</v>
      </c>
      <c r="E813" s="6">
        <f>IF('質指数（労働）'!E813&gt;0,LN('質指数（労働）'!E813),0)</f>
        <v>-0.22765739999891443</v>
      </c>
      <c r="F813" s="6">
        <f>IF('質指数（労働）'!F813&gt;0,LN('質指数（労働）'!F813),0)</f>
        <v>-0.16960506789503593</v>
      </c>
      <c r="G813" s="6">
        <f>IF('質指数（労働）'!G813&gt;0,LN('質指数（労働）'!G813),0)</f>
        <v>-0.13688969869345269</v>
      </c>
      <c r="H813" s="6">
        <f>IF('質指数（労働）'!H813&gt;0,LN('質指数（労働）'!H813),0)</f>
        <v>-7.2840938484126386E-2</v>
      </c>
      <c r="I813" s="6">
        <f>IF('質指数（労働）'!I813&gt;0,LN('質指数（労働）'!I813),0)</f>
        <v>-6.2146174204256069E-2</v>
      </c>
      <c r="J813" s="6">
        <f>IF('質指数（労働）'!J813&gt;0,LN('質指数（労働）'!J813),0)</f>
        <v>-5.8145654824790061E-2</v>
      </c>
    </row>
    <row r="814" spans="1:10" x14ac:dyDescent="0.15">
      <c r="A814" s="1">
        <v>36</v>
      </c>
      <c r="B814" s="1" t="s">
        <v>318</v>
      </c>
      <c r="C814" s="1">
        <v>6</v>
      </c>
      <c r="D814" s="1" t="s">
        <v>2</v>
      </c>
      <c r="E814" s="6">
        <f>IF('質指数（労働）'!E814&gt;0,LN('質指数（労働）'!E814),0)</f>
        <v>-0.11961136182286101</v>
      </c>
      <c r="F814" s="6">
        <f>IF('質指数（労働）'!F814&gt;0,LN('質指数（労働）'!F814),0)</f>
        <v>-5.5693278731010605E-2</v>
      </c>
      <c r="G814" s="6">
        <f>IF('質指数（労働）'!G814&gt;0,LN('質指数（労働）'!G814),0)</f>
        <v>-1.9008028960978533E-2</v>
      </c>
      <c r="H814" s="6">
        <f>IF('質指数（労働）'!H814&gt;0,LN('質指数（労働）'!H814),0)</f>
        <v>3.8839901947695314E-2</v>
      </c>
      <c r="I814" s="6">
        <f>IF('質指数（労働）'!I814&gt;0,LN('質指数（労働）'!I814),0)</f>
        <v>1.8211063429154441E-2</v>
      </c>
      <c r="J814" s="6">
        <f>IF('質指数（労働）'!J814&gt;0,LN('質指数（労働）'!J814),0)</f>
        <v>1.5448118232834372E-2</v>
      </c>
    </row>
    <row r="815" spans="1:10" x14ac:dyDescent="0.15">
      <c r="A815" s="1">
        <v>36</v>
      </c>
      <c r="B815" s="1" t="s">
        <v>318</v>
      </c>
      <c r="C815" s="1">
        <v>7</v>
      </c>
      <c r="D815" s="1" t="s">
        <v>19</v>
      </c>
      <c r="E815" s="6">
        <f>IF('質指数（労働）'!E815&gt;0,LN('質指数（労働）'!E815),0)</f>
        <v>0.2147411775222989</v>
      </c>
      <c r="F815" s="6">
        <f>IF('質指数（労働）'!F815&gt;0,LN('質指数（労働）'!F815),0)</f>
        <v>0.17443347818119778</v>
      </c>
      <c r="G815" s="6">
        <f>IF('質指数（労働）'!G815&gt;0,LN('質指数（労働）'!G815),0)</f>
        <v>0.35728571332276488</v>
      </c>
      <c r="H815" s="6">
        <f>IF('質指数（労働）'!H815&gt;0,LN('質指数（労働）'!H815),0)</f>
        <v>0.39215394427421724</v>
      </c>
      <c r="I815" s="6">
        <f>IF('質指数（労働）'!I815&gt;0,LN('質指数（労働）'!I815),0)</f>
        <v>2.7512797294419067</v>
      </c>
      <c r="J815" s="6">
        <f>IF('質指数（労働）'!J815&gt;0,LN('質指数（労働）'!J815),0)</f>
        <v>2.7276390657768341</v>
      </c>
    </row>
    <row r="816" spans="1:10" x14ac:dyDescent="0.15">
      <c r="A816" s="1">
        <v>36</v>
      </c>
      <c r="B816" s="1" t="s">
        <v>318</v>
      </c>
      <c r="C816" s="1">
        <v>8</v>
      </c>
      <c r="D816" s="1" t="s">
        <v>20</v>
      </c>
      <c r="E816" s="6">
        <f>IF('質指数（労働）'!E816&gt;0,LN('質指数（労働）'!E816),0)</f>
        <v>-0.19834624442216084</v>
      </c>
      <c r="F816" s="6">
        <f>IF('質指数（労働）'!F816&gt;0,LN('質指数（労働）'!F816),0)</f>
        <v>-0.15764514947836025</v>
      </c>
      <c r="G816" s="6">
        <f>IF('質指数（労働）'!G816&gt;0,LN('質指数（労働）'!G816),0)</f>
        <v>-0.12324118949030673</v>
      </c>
      <c r="H816" s="6">
        <f>IF('質指数（労働）'!H816&gt;0,LN('質指数（労働）'!H816),0)</f>
        <v>-5.5339208714113262E-2</v>
      </c>
      <c r="I816" s="6">
        <f>IF('質指数（労働）'!I816&gt;0,LN('質指数（労働）'!I816),0)</f>
        <v>-8.9777768269559133E-2</v>
      </c>
      <c r="J816" s="6">
        <f>IF('質指数（労働）'!J816&gt;0,LN('質指数（労働）'!J816),0)</f>
        <v>-8.7646407779293375E-2</v>
      </c>
    </row>
    <row r="817" spans="1:10" x14ac:dyDescent="0.15">
      <c r="A817" s="1">
        <v>36</v>
      </c>
      <c r="B817" s="1" t="s">
        <v>318</v>
      </c>
      <c r="C817" s="1">
        <v>9</v>
      </c>
      <c r="D817" s="1" t="s">
        <v>21</v>
      </c>
      <c r="E817" s="6">
        <f>IF('質指数（労働）'!E817&gt;0,LN('質指数（労働）'!E817),0)</f>
        <v>-7.5993402250629519E-2</v>
      </c>
      <c r="F817" s="6">
        <f>IF('質指数（労働）'!F817&gt;0,LN('質指数（労働）'!F817),0)</f>
        <v>-4.942340355300829E-2</v>
      </c>
      <c r="G817" s="6">
        <f>IF('質指数（労働）'!G817&gt;0,LN('質指数（労働）'!G817),0)</f>
        <v>-5.1176626318774898E-3</v>
      </c>
      <c r="H817" s="6">
        <f>IF('質指数（労働）'!H817&gt;0,LN('質指数（労働）'!H817),0)</f>
        <v>2.2596167046880702E-4</v>
      </c>
      <c r="I817" s="6">
        <f>IF('質指数（労働）'!I817&gt;0,LN('質指数（労働）'!I817),0)</f>
        <v>-6.114305212091007E-2</v>
      </c>
      <c r="J817" s="6">
        <f>IF('質指数（労働）'!J817&gt;0,LN('質指数（労働）'!J817),0)</f>
        <v>-7.0214589500617874E-2</v>
      </c>
    </row>
    <row r="818" spans="1:10" x14ac:dyDescent="0.15">
      <c r="A818" s="1">
        <v>36</v>
      </c>
      <c r="B818" s="1" t="s">
        <v>318</v>
      </c>
      <c r="C818" s="1">
        <v>10</v>
      </c>
      <c r="D818" s="1" t="s">
        <v>22</v>
      </c>
      <c r="E818" s="6">
        <f>IF('質指数（労働）'!E818&gt;0,LN('質指数（労働）'!E818),0)</f>
        <v>-0.15169683933418987</v>
      </c>
      <c r="F818" s="6">
        <f>IF('質指数（労働）'!F818&gt;0,LN('質指数（労働）'!F818),0)</f>
        <v>-0.16048579011264327</v>
      </c>
      <c r="G818" s="6">
        <f>IF('質指数（労働）'!G818&gt;0,LN('質指数（労働）'!G818),0)</f>
        <v>-0.11064189342227182</v>
      </c>
      <c r="H818" s="6">
        <f>IF('質指数（労働）'!H818&gt;0,LN('質指数（労働）'!H818),0)</f>
        <v>-7.3588277823670195E-2</v>
      </c>
      <c r="I818" s="6">
        <f>IF('質指数（労働）'!I818&gt;0,LN('質指数（労働）'!I818),0)</f>
        <v>-6.9333900999469122E-2</v>
      </c>
      <c r="J818" s="6">
        <f>IF('質指数（労働）'!J818&gt;0,LN('質指数（労働）'!J818),0)</f>
        <v>-7.4638285219033831E-2</v>
      </c>
    </row>
    <row r="819" spans="1:10" x14ac:dyDescent="0.15">
      <c r="A819" s="1">
        <v>36</v>
      </c>
      <c r="B819" s="1" t="s">
        <v>318</v>
      </c>
      <c r="C819" s="1">
        <v>11</v>
      </c>
      <c r="D819" s="1" t="s">
        <v>23</v>
      </c>
      <c r="E819" s="6">
        <f>IF('質指数（労働）'!E819&gt;0,LN('質指数（労働）'!E819),0)</f>
        <v>-0.10996544597464572</v>
      </c>
      <c r="F819" s="6">
        <f>IF('質指数（労働）'!F819&gt;0,LN('質指数（労働）'!F819),0)</f>
        <v>-6.3666980149876803E-2</v>
      </c>
      <c r="G819" s="6">
        <f>IF('質指数（労働）'!G819&gt;0,LN('質指数（労働）'!G819),0)</f>
        <v>-4.507720532808545E-2</v>
      </c>
      <c r="H819" s="6">
        <f>IF('質指数（労働）'!H819&gt;0,LN('質指数（労働）'!H819),0)</f>
        <v>-1.3238832392184444E-3</v>
      </c>
      <c r="I819" s="6">
        <f>IF('質指数（労働）'!I819&gt;0,LN('質指数（労働）'!I819),0)</f>
        <v>-2.1228647361091372E-2</v>
      </c>
      <c r="J819" s="6">
        <f>IF('質指数（労働）'!J819&gt;0,LN('質指数（労働）'!J819),0)</f>
        <v>-2.1146219085380256E-2</v>
      </c>
    </row>
    <row r="820" spans="1:10" x14ac:dyDescent="0.15">
      <c r="A820" s="1">
        <v>36</v>
      </c>
      <c r="B820" s="1" t="s">
        <v>318</v>
      </c>
      <c r="C820" s="1">
        <v>12</v>
      </c>
      <c r="D820" s="1" t="s">
        <v>24</v>
      </c>
      <c r="E820" s="6">
        <f>IF('質指数（労働）'!E820&gt;0,LN('質指数（労働）'!E820),0)</f>
        <v>-0.31873248993603254</v>
      </c>
      <c r="F820" s="6">
        <f>IF('質指数（労働）'!F820&gt;0,LN('質指数（労働）'!F820),0)</f>
        <v>-0.24694800007082432</v>
      </c>
      <c r="G820" s="6">
        <f>IF('質指数（労働）'!G820&gt;0,LN('質指数（労働）'!G820),0)</f>
        <v>-0.21674901264544413</v>
      </c>
      <c r="H820" s="6">
        <f>IF('質指数（労働）'!H820&gt;0,LN('質指数（労働）'!H820),0)</f>
        <v>-8.8430037026517125E-2</v>
      </c>
      <c r="I820" s="6">
        <f>IF('質指数（労働）'!I820&gt;0,LN('質指数（労働）'!I820),0)</f>
        <v>-5.7493429971988468E-2</v>
      </c>
      <c r="J820" s="6">
        <f>IF('質指数（労働）'!J820&gt;0,LN('質指数（労働）'!J820),0)</f>
        <v>-5.2005250436107833E-2</v>
      </c>
    </row>
    <row r="821" spans="1:10" x14ac:dyDescent="0.15">
      <c r="A821" s="1">
        <v>36</v>
      </c>
      <c r="B821" s="1" t="s">
        <v>318</v>
      </c>
      <c r="C821" s="1">
        <v>13</v>
      </c>
      <c r="D821" s="1" t="s">
        <v>25</v>
      </c>
      <c r="E821" s="6">
        <f>IF('質指数（労働）'!E821&gt;0,LN('質指数（労働）'!E821),0)</f>
        <v>-0.11604182880556103</v>
      </c>
      <c r="F821" s="6">
        <f>IF('質指数（労働）'!F821&gt;0,LN('質指数（労働）'!F821),0)</f>
        <v>-8.9598665667617081E-2</v>
      </c>
      <c r="G821" s="6">
        <f>IF('質指数（労働）'!G821&gt;0,LN('質指数（労働）'!G821),0)</f>
        <v>-6.6619642536448281E-2</v>
      </c>
      <c r="H821" s="6">
        <f>IF('質指数（労働）'!H821&gt;0,LN('質指数（労働）'!H821),0)</f>
        <v>-1.6943828744608713E-2</v>
      </c>
      <c r="I821" s="6">
        <f>IF('質指数（労働）'!I821&gt;0,LN('質指数（労働）'!I821),0)</f>
        <v>-5.5929226119006241E-2</v>
      </c>
      <c r="J821" s="6">
        <f>IF('質指数（労働）'!J821&gt;0,LN('質指数（労働）'!J821),0)</f>
        <v>-6.0739899370957737E-2</v>
      </c>
    </row>
    <row r="822" spans="1:10" x14ac:dyDescent="0.15">
      <c r="A822" s="1">
        <v>36</v>
      </c>
      <c r="B822" s="1" t="s">
        <v>318</v>
      </c>
      <c r="C822" s="1">
        <v>14</v>
      </c>
      <c r="D822" s="1" t="s">
        <v>26</v>
      </c>
      <c r="E822" s="6">
        <f>IF('質指数（労働）'!E822&gt;0,LN('質指数（労働）'!E822),0)</f>
        <v>-0.116021998738918</v>
      </c>
      <c r="F822" s="6">
        <f>IF('質指数（労働）'!F822&gt;0,LN('質指数（労働）'!F822),0)</f>
        <v>-0.15072235852114793</v>
      </c>
      <c r="G822" s="6">
        <f>IF('質指数（労働）'!G822&gt;0,LN('質指数（労働）'!G822),0)</f>
        <v>-0.14334970554492579</v>
      </c>
      <c r="H822" s="6">
        <f>IF('質指数（労働）'!H822&gt;0,LN('質指数（労働）'!H822),0)</f>
        <v>-5.9056199139180893E-2</v>
      </c>
      <c r="I822" s="6">
        <f>IF('質指数（労働）'!I822&gt;0,LN('質指数（労働）'!I822),0)</f>
        <v>-6.0461561312057759E-2</v>
      </c>
      <c r="J822" s="6">
        <f>IF('質指数（労働）'!J822&gt;0,LN('質指数（労働）'!J822),0)</f>
        <v>-4.2581005972248925E-2</v>
      </c>
    </row>
    <row r="823" spans="1:10" x14ac:dyDescent="0.15">
      <c r="A823" s="1">
        <v>36</v>
      </c>
      <c r="B823" s="1" t="s">
        <v>318</v>
      </c>
      <c r="C823" s="1">
        <v>15</v>
      </c>
      <c r="D823" s="1" t="s">
        <v>27</v>
      </c>
      <c r="E823" s="6">
        <f>IF('質指数（労働）'!E823&gt;0,LN('質指数（労働）'!E823),0)</f>
        <v>-0.26975585525422546</v>
      </c>
      <c r="F823" s="6">
        <f>IF('質指数（労働）'!F823&gt;0,LN('質指数（労働）'!F823),0)</f>
        <v>-0.2447499411878851</v>
      </c>
      <c r="G823" s="6">
        <f>IF('質指数（労働）'!G823&gt;0,LN('質指数（労働）'!G823),0)</f>
        <v>-0.19890380739208902</v>
      </c>
      <c r="H823" s="6">
        <f>IF('質指数（労働）'!H823&gt;0,LN('質指数（労働）'!H823),0)</f>
        <v>-0.12513713228767198</v>
      </c>
      <c r="I823" s="6">
        <f>IF('質指数（労働）'!I823&gt;0,LN('質指数（労働）'!I823),0)</f>
        <v>-8.8414967239940551E-2</v>
      </c>
      <c r="J823" s="6">
        <f>IF('質指数（労働）'!J823&gt;0,LN('質指数（労働）'!J823),0)</f>
        <v>-7.6331159347498082E-2</v>
      </c>
    </row>
    <row r="824" spans="1:10" x14ac:dyDescent="0.15">
      <c r="A824" s="1">
        <v>36</v>
      </c>
      <c r="B824" s="1" t="s">
        <v>317</v>
      </c>
      <c r="C824" s="1">
        <v>16</v>
      </c>
      <c r="D824" s="1" t="s">
        <v>10</v>
      </c>
      <c r="E824" s="6">
        <f>IF('質指数（労働）'!E824&gt;0,LN('質指数（労働）'!E824),0)</f>
        <v>-0.10210609981369252</v>
      </c>
      <c r="F824" s="6">
        <f>IF('質指数（労働）'!F824&gt;0,LN('質指数（労働）'!F824),0)</f>
        <v>-0.11250056096587668</v>
      </c>
      <c r="G824" s="6">
        <f>IF('質指数（労働）'!G824&gt;0,LN('質指数（労働）'!G824),0)</f>
        <v>-8.2608745116115379E-2</v>
      </c>
      <c r="H824" s="6">
        <f>IF('質指数（労働）'!H824&gt;0,LN('質指数（労働）'!H824),0)</f>
        <v>-6.8317053688389681E-2</v>
      </c>
      <c r="I824" s="6">
        <f>IF('質指数（労働）'!I824&gt;0,LN('質指数（労働）'!I824),0)</f>
        <v>-3.0112052545779588E-2</v>
      </c>
      <c r="J824" s="6">
        <f>IF('質指数（労働）'!J824&gt;0,LN('質指数（労働）'!J824),0)</f>
        <v>-1.2725520896608014E-2</v>
      </c>
    </row>
    <row r="825" spans="1:10" x14ac:dyDescent="0.15">
      <c r="A825" s="1">
        <v>36</v>
      </c>
      <c r="B825" s="1" t="s">
        <v>317</v>
      </c>
      <c r="C825" s="1">
        <v>17</v>
      </c>
      <c r="D825" s="1" t="s">
        <v>11</v>
      </c>
      <c r="E825" s="6">
        <f>IF('質指数（労働）'!E825&gt;0,LN('質指数（労働）'!E825),0)</f>
        <v>0.4909533137262056</v>
      </c>
      <c r="F825" s="6">
        <f>IF('質指数（労働）'!F825&gt;0,LN('質指数（労働）'!F825),0)</f>
        <v>0.19212643023257545</v>
      </c>
      <c r="G825" s="6">
        <f>IF('質指数（労働）'!G825&gt;0,LN('質指数（労働）'!G825),0)</f>
        <v>0.19499463714922394</v>
      </c>
      <c r="H825" s="6">
        <f>IF('質指数（労働）'!H825&gt;0,LN('質指数（労働）'!H825),0)</f>
        <v>0.15767525509914956</v>
      </c>
      <c r="I825" s="6">
        <f>IF('質指数（労働）'!I825&gt;0,LN('質指数（労働）'!I825),0)</f>
        <v>6.6907761887002606E-2</v>
      </c>
      <c r="J825" s="6">
        <f>IF('質指数（労働）'!J825&gt;0,LN('質指数（労働）'!J825),0)</f>
        <v>4.0815822686057303E-2</v>
      </c>
    </row>
    <row r="826" spans="1:10" x14ac:dyDescent="0.15">
      <c r="A826" s="1">
        <v>36</v>
      </c>
      <c r="B826" s="1" t="s">
        <v>317</v>
      </c>
      <c r="C826" s="1">
        <v>18</v>
      </c>
      <c r="D826" s="1" t="s">
        <v>12</v>
      </c>
      <c r="E826" s="6">
        <f>IF('質指数（労働）'!E826&gt;0,LN('質指数（労働）'!E826),0)</f>
        <v>-0.27036469495660492</v>
      </c>
      <c r="F826" s="6">
        <f>IF('質指数（労働）'!F826&gt;0,LN('質指数（労働）'!F826),0)</f>
        <v>-0.26501302112348119</v>
      </c>
      <c r="G826" s="6">
        <f>IF('質指数（労働）'!G826&gt;0,LN('質指数（労働）'!G826),0)</f>
        <v>-0.2094750645674032</v>
      </c>
      <c r="H826" s="6">
        <f>IF('質指数（労働）'!H826&gt;0,LN('質指数（労働）'!H826),0)</f>
        <v>-0.15781381807043593</v>
      </c>
      <c r="I826" s="6">
        <f>IF('質指数（労働）'!I826&gt;0,LN('質指数（労働）'!I826),0)</f>
        <v>-0.15945988302517861</v>
      </c>
      <c r="J826" s="6">
        <f>IF('質指数（労働）'!J826&gt;0,LN('質指数（労働）'!J826),0)</f>
        <v>-0.14027430287013085</v>
      </c>
    </row>
    <row r="827" spans="1:10" x14ac:dyDescent="0.15">
      <c r="A827" s="1">
        <v>36</v>
      </c>
      <c r="B827" s="1" t="s">
        <v>317</v>
      </c>
      <c r="C827" s="1">
        <v>19</v>
      </c>
      <c r="D827" s="1" t="s">
        <v>13</v>
      </c>
      <c r="E827" s="6">
        <f>IF('質指数（労働）'!E827&gt;0,LN('質指数（労働）'!E827),0)</f>
        <v>-1.2676072691236938E-3</v>
      </c>
      <c r="F827" s="6">
        <f>IF('質指数（労働）'!F827&gt;0,LN('質指数（労働）'!F827),0)</f>
        <v>-5.3156586647748708E-2</v>
      </c>
      <c r="G827" s="6">
        <f>IF('質指数（労働）'!G827&gt;0,LN('質指数（労働）'!G827),0)</f>
        <v>-1.7297944721858249E-2</v>
      </c>
      <c r="H827" s="6">
        <f>IF('質指数（労働）'!H827&gt;0,LN('質指数（労働）'!H827),0)</f>
        <v>1.658351303153071E-2</v>
      </c>
      <c r="I827" s="6">
        <f>IF('質指数（労働）'!I827&gt;0,LN('質指数（労働）'!I827),0)</f>
        <v>-2.0973867853668691E-2</v>
      </c>
      <c r="J827" s="6">
        <f>IF('質指数（労働）'!J827&gt;0,LN('質指数（労働）'!J827),0)</f>
        <v>-4.3659600068882594E-2</v>
      </c>
    </row>
    <row r="828" spans="1:10" x14ac:dyDescent="0.15">
      <c r="A828" s="1">
        <v>36</v>
      </c>
      <c r="B828" s="1" t="s">
        <v>317</v>
      </c>
      <c r="C828" s="1">
        <v>20</v>
      </c>
      <c r="D828" s="1" t="s">
        <v>14</v>
      </c>
      <c r="E828" s="6">
        <f>IF('質指数（労働）'!E828&gt;0,LN('質指数（労働）'!E828),0)</f>
        <v>0.17440837826088462</v>
      </c>
      <c r="F828" s="6">
        <f>IF('質指数（労働）'!F828&gt;0,LN('質指数（労働）'!F828),0)</f>
        <v>5.075646979411632E-2</v>
      </c>
      <c r="G828" s="6">
        <f>IF('質指数（労働）'!G828&gt;0,LN('質指数（労働）'!G828),0)</f>
        <v>3.9594746607546763E-2</v>
      </c>
      <c r="H828" s="6">
        <f>IF('質指数（労働）'!H828&gt;0,LN('質指数（労働）'!H828),0)</f>
        <v>-2.9736872721257256E-2</v>
      </c>
      <c r="I828" s="6">
        <f>IF('質指数（労働）'!I828&gt;0,LN('質指数（労働）'!I828),0)</f>
        <v>-4.6415762681840028E-2</v>
      </c>
      <c r="J828" s="6">
        <f>IF('質指数（労働）'!J828&gt;0,LN('質指数（労働）'!J828),0)</f>
        <v>-3.5729734327726789E-2</v>
      </c>
    </row>
    <row r="829" spans="1:10" x14ac:dyDescent="0.15">
      <c r="A829" s="1">
        <v>36</v>
      </c>
      <c r="B829" s="1" t="s">
        <v>317</v>
      </c>
      <c r="C829" s="1">
        <v>21</v>
      </c>
      <c r="D829" s="1" t="s">
        <v>15</v>
      </c>
      <c r="E829" s="6">
        <f>IF('質指数（労働）'!E829&gt;0,LN('質指数（労働）'!E829),0)</f>
        <v>1.2955884363667691E-2</v>
      </c>
      <c r="F829" s="6">
        <f>IF('質指数（労働）'!F829&gt;0,LN('質指数（労働）'!F829),0)</f>
        <v>2.8187161473648803E-2</v>
      </c>
      <c r="G829" s="6">
        <f>IF('質指数（労働）'!G829&gt;0,LN('質指数（労働）'!G829),0)</f>
        <v>2.3109279666216422E-2</v>
      </c>
      <c r="H829" s="6">
        <f>IF('質指数（労働）'!H829&gt;0,LN('質指数（労働）'!H829),0)</f>
        <v>4.6389638653279337E-3</v>
      </c>
      <c r="I829" s="6">
        <f>IF('質指数（労働）'!I829&gt;0,LN('質指数（労働）'!I829),0)</f>
        <v>-3.8554172460380946E-2</v>
      </c>
      <c r="J829" s="6">
        <f>IF('質指数（労働）'!J829&gt;0,LN('質指数（労働）'!J829),0)</f>
        <v>-5.4663974453056416E-2</v>
      </c>
    </row>
    <row r="830" spans="1:10" x14ac:dyDescent="0.15">
      <c r="A830" s="1">
        <v>36</v>
      </c>
      <c r="B830" s="1" t="s">
        <v>184</v>
      </c>
      <c r="C830" s="1">
        <v>22</v>
      </c>
      <c r="D830" s="1" t="s">
        <v>7</v>
      </c>
      <c r="E830" s="6">
        <f>IF('質指数（労働）'!E830&gt;0,LN('質指数（労働）'!E830),0)</f>
        <v>-0.12742863555473274</v>
      </c>
      <c r="F830" s="6">
        <f>IF('質指数（労働）'!F830&gt;0,LN('質指数（労働）'!F830),0)</f>
        <v>-0.17960079631792952</v>
      </c>
      <c r="G830" s="6">
        <f>IF('質指数（労働）'!G830&gt;0,LN('質指数（労働）'!G830),0)</f>
        <v>-0.11436922009402756</v>
      </c>
      <c r="H830" s="6">
        <f>IF('質指数（労働）'!H830&gt;0,LN('質指数（労働）'!H830),0)</f>
        <v>-5.7421392339611015E-2</v>
      </c>
      <c r="I830" s="6">
        <f>IF('質指数（労働）'!I830&gt;0,LN('質指数（労働）'!I830),0)</f>
        <v>-4.8550226637612659E-2</v>
      </c>
      <c r="J830" s="6">
        <f>IF('質指数（労働）'!J830&gt;0,LN('質指数（労働）'!J830),0)</f>
        <v>-3.7520439154571261E-2</v>
      </c>
    </row>
    <row r="831" spans="1:10" x14ac:dyDescent="0.15">
      <c r="A831" s="1">
        <v>36</v>
      </c>
      <c r="B831" s="1" t="s">
        <v>184</v>
      </c>
      <c r="C831" s="1">
        <v>23</v>
      </c>
      <c r="D831" s="1" t="s">
        <v>28</v>
      </c>
      <c r="E831" s="6">
        <f>IF('質指数（労働）'!E831&gt;0,LN('質指数（労働）'!E831),0)</f>
        <v>0.17820416861807908</v>
      </c>
      <c r="F831" s="6">
        <f>IF('質指数（労働）'!F831&gt;0,LN('質指数（労働）'!F831),0)</f>
        <v>0.11588992854145988</v>
      </c>
      <c r="G831" s="6">
        <f>IF('質指数（労働）'!G831&gt;0,LN('質指数（労働）'!G831),0)</f>
        <v>0.13252679238428997</v>
      </c>
      <c r="H831" s="6">
        <f>IF('質指数（労働）'!H831&gt;0,LN('質指数（労働）'!H831),0)</f>
        <v>0.18086722723045631</v>
      </c>
      <c r="I831" s="6">
        <f>IF('質指数（労働）'!I831&gt;0,LN('質指数（労働）'!I831),0)</f>
        <v>0.19083045523384456</v>
      </c>
      <c r="J831" s="6">
        <f>IF('質指数（労働）'!J831&gt;0,LN('質指数（労働）'!J831),0)</f>
        <v>0.2038174118616406</v>
      </c>
    </row>
    <row r="832" spans="1:10" x14ac:dyDescent="0.15">
      <c r="A832" s="1">
        <v>37</v>
      </c>
      <c r="B832" s="1" t="s">
        <v>319</v>
      </c>
      <c r="C832" s="1">
        <v>1</v>
      </c>
      <c r="D832" s="1" t="s">
        <v>8</v>
      </c>
      <c r="E832" s="6">
        <f>IF('質指数（労働）'!E832&gt;0,LN('質指数（労働）'!E832),0)</f>
        <v>-0.65642631368682602</v>
      </c>
      <c r="F832" s="6">
        <f>IF('質指数（労働）'!F832&gt;0,LN('質指数（労働）'!F832),0)</f>
        <v>-0.59435221235403779</v>
      </c>
      <c r="G832" s="6">
        <f>IF('質指数（労働）'!G832&gt;0,LN('質指数（労働）'!G832),0)</f>
        <v>-0.57941648338735052</v>
      </c>
      <c r="H832" s="6">
        <f>IF('質指数（労働）'!H832&gt;0,LN('質指数（労働）'!H832),0)</f>
        <v>-0.48298655621041559</v>
      </c>
      <c r="I832" s="6">
        <f>IF('質指数（労働）'!I832&gt;0,LN('質指数（労働）'!I832),0)</f>
        <v>-0.3918319579596406</v>
      </c>
      <c r="J832" s="6">
        <f>IF('質指数（労働）'!J832&gt;0,LN('質指数（労働）'!J832),0)</f>
        <v>-0.35678351272080638</v>
      </c>
    </row>
    <row r="833" spans="1:10" x14ac:dyDescent="0.15">
      <c r="A833" s="1">
        <v>37</v>
      </c>
      <c r="B833" s="1" t="s">
        <v>319</v>
      </c>
      <c r="C833" s="1">
        <v>2</v>
      </c>
      <c r="D833" s="1" t="s">
        <v>9</v>
      </c>
      <c r="E833" s="6">
        <f>IF('質指数（労働）'!E833&gt;0,LN('質指数（労働）'!E833),0)</f>
        <v>0.51939927789287987</v>
      </c>
      <c r="F833" s="6">
        <f>IF('質指数（労働）'!F833&gt;0,LN('質指数（労働）'!F833),0)</f>
        <v>0.51309372390148211</v>
      </c>
      <c r="G833" s="6">
        <f>IF('質指数（労働）'!G833&gt;0,LN('質指数（労働）'!G833),0)</f>
        <v>0.2771201309410567</v>
      </c>
      <c r="H833" s="6">
        <f>IF('質指数（労働）'!H833&gt;0,LN('質指数（労働）'!H833),0)</f>
        <v>0.41654064819237058</v>
      </c>
      <c r="I833" s="6">
        <f>IF('質指数（労働）'!I833&gt;0,LN('質指数（労働）'!I833),0)</f>
        <v>0.27002215765310489</v>
      </c>
      <c r="J833" s="6">
        <f>IF('質指数（労働）'!J833&gt;0,LN('質指数（労働）'!J833),0)</f>
        <v>0.22701217299044218</v>
      </c>
    </row>
    <row r="834" spans="1:10" x14ac:dyDescent="0.15">
      <c r="A834" s="1">
        <v>37</v>
      </c>
      <c r="B834" s="1" t="s">
        <v>320</v>
      </c>
      <c r="C834" s="1">
        <v>3</v>
      </c>
      <c r="D834" s="1" t="s">
        <v>16</v>
      </c>
      <c r="E834" s="6">
        <f>IF('質指数（労働）'!E834&gt;0,LN('質指数（労働）'!E834),0)</f>
        <v>-0.28961227170806825</v>
      </c>
      <c r="F834" s="6">
        <f>IF('質指数（労働）'!F834&gt;0,LN('質指数（労働）'!F834),0)</f>
        <v>-0.28003233546657308</v>
      </c>
      <c r="G834" s="6">
        <f>IF('質指数（労働）'!G834&gt;0,LN('質指数（労働）'!G834),0)</f>
        <v>-0.24178385000863173</v>
      </c>
      <c r="H834" s="6">
        <f>IF('質指数（労働）'!H834&gt;0,LN('質指数（労働）'!H834),0)</f>
        <v>-0.18700270579514416</v>
      </c>
      <c r="I834" s="6">
        <f>IF('質指数（労働）'!I834&gt;0,LN('質指数（労働）'!I834),0)</f>
        <v>-0.19448918412027683</v>
      </c>
      <c r="J834" s="6">
        <f>IF('質指数（労働）'!J834&gt;0,LN('質指数（労働）'!J834),0)</f>
        <v>-0.19098927806797236</v>
      </c>
    </row>
    <row r="835" spans="1:10" x14ac:dyDescent="0.15">
      <c r="A835" s="1">
        <v>37</v>
      </c>
      <c r="B835" s="1" t="s">
        <v>320</v>
      </c>
      <c r="C835" s="1">
        <v>4</v>
      </c>
      <c r="D835" s="1" t="s">
        <v>17</v>
      </c>
      <c r="E835" s="6">
        <f>IF('質指数（労働）'!E835&gt;0,LN('質指数（労働）'!E835),0)</f>
        <v>-0.39072406445055541</v>
      </c>
      <c r="F835" s="6">
        <f>IF('質指数（労働）'!F835&gt;0,LN('質指数（労働）'!F835),0)</f>
        <v>-0.39350130252992394</v>
      </c>
      <c r="G835" s="6">
        <f>IF('質指数（労働）'!G835&gt;0,LN('質指数（労働）'!G835),0)</f>
        <v>-0.3663687937067735</v>
      </c>
      <c r="H835" s="6">
        <f>IF('質指数（労働）'!H835&gt;0,LN('質指数（労働）'!H835),0)</f>
        <v>-0.3092651352284666</v>
      </c>
      <c r="I835" s="6">
        <f>IF('質指数（労働）'!I835&gt;0,LN('質指数（労働）'!I835),0)</f>
        <v>-0.2794648168822193</v>
      </c>
      <c r="J835" s="6">
        <f>IF('質指数（労働）'!J835&gt;0,LN('質指数（労働）'!J835),0)</f>
        <v>-0.26547067779975198</v>
      </c>
    </row>
    <row r="836" spans="1:10" x14ac:dyDescent="0.15">
      <c r="A836" s="1">
        <v>37</v>
      </c>
      <c r="B836" s="1" t="s">
        <v>320</v>
      </c>
      <c r="C836" s="1">
        <v>5</v>
      </c>
      <c r="D836" s="1" t="s">
        <v>18</v>
      </c>
      <c r="E836" s="6">
        <f>IF('質指数（労働）'!E836&gt;0,LN('質指数（労働）'!E836),0)</f>
        <v>-0.18624235683296497</v>
      </c>
      <c r="F836" s="6">
        <f>IF('質指数（労働）'!F836&gt;0,LN('質指数（労働）'!F836),0)</f>
        <v>-0.14234948815652168</v>
      </c>
      <c r="G836" s="6">
        <f>IF('質指数（労働）'!G836&gt;0,LN('質指数（労働）'!G836),0)</f>
        <v>-0.10614742620703668</v>
      </c>
      <c r="H836" s="6">
        <f>IF('質指数（労働）'!H836&gt;0,LN('質指数（労働）'!H836),0)</f>
        <v>-5.6046570876144154E-2</v>
      </c>
      <c r="I836" s="6">
        <f>IF('質指数（労働）'!I836&gt;0,LN('質指数（労働）'!I836),0)</f>
        <v>-6.0754312216769316E-2</v>
      </c>
      <c r="J836" s="6">
        <f>IF('質指数（労働）'!J836&gt;0,LN('質指数（労働）'!J836),0)</f>
        <v>-5.8121806562772049E-2</v>
      </c>
    </row>
    <row r="837" spans="1:10" x14ac:dyDescent="0.15">
      <c r="A837" s="1">
        <v>37</v>
      </c>
      <c r="B837" s="1" t="s">
        <v>320</v>
      </c>
      <c r="C837" s="1">
        <v>6</v>
      </c>
      <c r="D837" s="1" t="s">
        <v>2</v>
      </c>
      <c r="E837" s="6">
        <f>IF('質指数（労働）'!E837&gt;0,LN('質指数（労働）'!E837),0)</f>
        <v>-7.8426329731752675E-2</v>
      </c>
      <c r="F837" s="6">
        <f>IF('質指数（労働）'!F837&gt;0,LN('質指数（労働）'!F837),0)</f>
        <v>-2.9534225234791718E-2</v>
      </c>
      <c r="G837" s="6">
        <f>IF('質指数（労働）'!G837&gt;0,LN('質指数（労働）'!G837),0)</f>
        <v>1.3181059511860497E-2</v>
      </c>
      <c r="H837" s="6">
        <f>IF('質指数（労働）'!H837&gt;0,LN('質指数（労働）'!H837),0)</f>
        <v>6.1423148682934428E-2</v>
      </c>
      <c r="I837" s="6">
        <f>IF('質指数（労働）'!I837&gt;0,LN('質指数（労働）'!I837),0)</f>
        <v>3.2735332009435403E-2</v>
      </c>
      <c r="J837" s="6">
        <f>IF('質指数（労働）'!J837&gt;0,LN('質指数（労働）'!J837),0)</f>
        <v>2.771803245631746E-2</v>
      </c>
    </row>
    <row r="838" spans="1:10" x14ac:dyDescent="0.15">
      <c r="A838" s="1">
        <v>37</v>
      </c>
      <c r="B838" s="1" t="s">
        <v>320</v>
      </c>
      <c r="C838" s="1">
        <v>7</v>
      </c>
      <c r="D838" s="1" t="s">
        <v>19</v>
      </c>
      <c r="E838" s="6">
        <f>IF('質指数（労働）'!E838&gt;0,LN('質指数（労働）'!E838),0)</f>
        <v>2.261680523105937E-2</v>
      </c>
      <c r="F838" s="6">
        <f>IF('質指数（労働）'!F838&gt;0,LN('質指数（労働）'!F838),0)</f>
        <v>2.7768803285621417E-2</v>
      </c>
      <c r="G838" s="6">
        <f>IF('質指数（労働）'!G838&gt;0,LN('質指数（労働）'!G838),0)</f>
        <v>9.4838214218460309E-2</v>
      </c>
      <c r="H838" s="6">
        <f>IF('質指数（労働）'!H838&gt;0,LN('質指数（労働）'!H838),0)</f>
        <v>0.12699786450539544</v>
      </c>
      <c r="I838" s="6">
        <f>IF('質指数（労働）'!I838&gt;0,LN('質指数（労働）'!I838),0)</f>
        <v>3.2015246428669687E-2</v>
      </c>
      <c r="J838" s="6">
        <f>IF('質指数（労働）'!J838&gt;0,LN('質指数（労働）'!J838),0)</f>
        <v>2.3180756465441127E-2</v>
      </c>
    </row>
    <row r="839" spans="1:10" x14ac:dyDescent="0.15">
      <c r="A839" s="1">
        <v>37</v>
      </c>
      <c r="B839" s="1" t="s">
        <v>320</v>
      </c>
      <c r="C839" s="1">
        <v>8</v>
      </c>
      <c r="D839" s="1" t="s">
        <v>20</v>
      </c>
      <c r="E839" s="6">
        <f>IF('質指数（労働）'!E839&gt;0,LN('質指数（労働）'!E839),0)</f>
        <v>-0.16857978010945679</v>
      </c>
      <c r="F839" s="6">
        <f>IF('質指数（労働）'!F839&gt;0,LN('質指数（労働）'!F839),0)</f>
        <v>-0.13664816794358073</v>
      </c>
      <c r="G839" s="6">
        <f>IF('質指数（労働）'!G839&gt;0,LN('質指数（労働）'!G839),0)</f>
        <v>-0.10052485202935925</v>
      </c>
      <c r="H839" s="6">
        <f>IF('質指数（労働）'!H839&gt;0,LN('質指数（労働）'!H839),0)</f>
        <v>-4.2990156217099874E-2</v>
      </c>
      <c r="I839" s="6">
        <f>IF('質指数（労働）'!I839&gt;0,LN('質指数（労働）'!I839),0)</f>
        <v>-7.7860011164981771E-2</v>
      </c>
      <c r="J839" s="6">
        <f>IF('質指数（労働）'!J839&gt;0,LN('質指数（労働）'!J839),0)</f>
        <v>-7.7058084737945079E-2</v>
      </c>
    </row>
    <row r="840" spans="1:10" x14ac:dyDescent="0.15">
      <c r="A840" s="1">
        <v>37</v>
      </c>
      <c r="B840" s="1" t="s">
        <v>320</v>
      </c>
      <c r="C840" s="1">
        <v>9</v>
      </c>
      <c r="D840" s="1" t="s">
        <v>21</v>
      </c>
      <c r="E840" s="6">
        <f>IF('質指数（労働）'!E840&gt;0,LN('質指数（労働）'!E840),0)</f>
        <v>-6.7903149818346997E-2</v>
      </c>
      <c r="F840" s="6">
        <f>IF('質指数（労働）'!F840&gt;0,LN('質指数（労働）'!F840),0)</f>
        <v>-3.9896833798164999E-2</v>
      </c>
      <c r="G840" s="6">
        <f>IF('質指数（労働）'!G840&gt;0,LN('質指数（労働）'!G840),0)</f>
        <v>-2.3844789272798664E-3</v>
      </c>
      <c r="H840" s="6">
        <f>IF('質指数（労働）'!H840&gt;0,LN('質指数（労働）'!H840),0)</f>
        <v>8.8064673851883431E-3</v>
      </c>
      <c r="I840" s="6">
        <f>IF('質指数（労働）'!I840&gt;0,LN('質指数（労働）'!I840),0)</f>
        <v>-5.1682045780597118E-2</v>
      </c>
      <c r="J840" s="6">
        <f>IF('質指数（労働）'!J840&gt;0,LN('質指数（労働）'!J840),0)</f>
        <v>-5.9038721026546663E-2</v>
      </c>
    </row>
    <row r="841" spans="1:10" x14ac:dyDescent="0.15">
      <c r="A841" s="1">
        <v>37</v>
      </c>
      <c r="B841" s="1" t="s">
        <v>320</v>
      </c>
      <c r="C841" s="1">
        <v>10</v>
      </c>
      <c r="D841" s="1" t="s">
        <v>22</v>
      </c>
      <c r="E841" s="6">
        <f>IF('質指数（労働）'!E841&gt;0,LN('質指数（労働）'!E841),0)</f>
        <v>-0.11347070345966223</v>
      </c>
      <c r="F841" s="6">
        <f>IF('質指数（労働）'!F841&gt;0,LN('質指数（労働）'!F841),0)</f>
        <v>-0.13375698063447938</v>
      </c>
      <c r="G841" s="6">
        <f>IF('質指数（労働）'!G841&gt;0,LN('質指数（労働）'!G841),0)</f>
        <v>-8.8340828432598897E-2</v>
      </c>
      <c r="H841" s="6">
        <f>IF('質指数（労働）'!H841&gt;0,LN('質指数（労働）'!H841),0)</f>
        <v>-5.505762910667656E-2</v>
      </c>
      <c r="I841" s="6">
        <f>IF('質指数（労働）'!I841&gt;0,LN('質指数（労働）'!I841),0)</f>
        <v>-6.1928981693034901E-2</v>
      </c>
      <c r="J841" s="6">
        <f>IF('質指数（労働）'!J841&gt;0,LN('質指数（労働）'!J841),0)</f>
        <v>-6.3886689470891156E-2</v>
      </c>
    </row>
    <row r="842" spans="1:10" x14ac:dyDescent="0.15">
      <c r="A842" s="1">
        <v>37</v>
      </c>
      <c r="B842" s="1" t="s">
        <v>320</v>
      </c>
      <c r="C842" s="1">
        <v>11</v>
      </c>
      <c r="D842" s="1" t="s">
        <v>23</v>
      </c>
      <c r="E842" s="6">
        <f>IF('質指数（労働）'!E842&gt;0,LN('質指数（労働）'!E842),0)</f>
        <v>-6.4671634767376529E-2</v>
      </c>
      <c r="F842" s="6">
        <f>IF('質指数（労働）'!F842&gt;0,LN('質指数（労働）'!F842),0)</f>
        <v>-4.4976388151814796E-2</v>
      </c>
      <c r="G842" s="6">
        <f>IF('質指数（労働）'!G842&gt;0,LN('質指数（労働）'!G842),0)</f>
        <v>-2.3192142528643891E-2</v>
      </c>
      <c r="H842" s="6">
        <f>IF('質指数（労働）'!H842&gt;0,LN('質指数（労働）'!H842),0)</f>
        <v>1.1241645725027423E-2</v>
      </c>
      <c r="I842" s="6">
        <f>IF('質指数（労働）'!I842&gt;0,LN('質指数（労働）'!I842),0)</f>
        <v>-6.6446117452150164E-3</v>
      </c>
      <c r="J842" s="6">
        <f>IF('質指数（労働）'!J842&gt;0,LN('質指数（労働）'!J842),0)</f>
        <v>-5.3544630540278042E-3</v>
      </c>
    </row>
    <row r="843" spans="1:10" x14ac:dyDescent="0.15">
      <c r="A843" s="1">
        <v>37</v>
      </c>
      <c r="B843" s="1" t="s">
        <v>320</v>
      </c>
      <c r="C843" s="1">
        <v>12</v>
      </c>
      <c r="D843" s="1" t="s">
        <v>24</v>
      </c>
      <c r="E843" s="6">
        <f>IF('質指数（労働）'!E843&gt;0,LN('質指数（労働）'!E843),0)</f>
        <v>-0.26766461110915168</v>
      </c>
      <c r="F843" s="6">
        <f>IF('質指数（労働）'!F843&gt;0,LN('質指数（労働）'!F843),0)</f>
        <v>-0.22169622972025693</v>
      </c>
      <c r="G843" s="6">
        <f>IF('質指数（労働）'!G843&gt;0,LN('質指数（労働）'!G843),0)</f>
        <v>-0.19129982540537099</v>
      </c>
      <c r="H843" s="6">
        <f>IF('質指数（労働）'!H843&gt;0,LN('質指数（労働）'!H843),0)</f>
        <v>-6.9315400524918441E-2</v>
      </c>
      <c r="I843" s="6">
        <f>IF('質指数（労働）'!I843&gt;0,LN('質指数（労働）'!I843),0)</f>
        <v>-3.9558711150524208E-2</v>
      </c>
      <c r="J843" s="6">
        <f>IF('質指数（労働）'!J843&gt;0,LN('質指数（労働）'!J843),0)</f>
        <v>-3.3405530321832091E-2</v>
      </c>
    </row>
    <row r="844" spans="1:10" x14ac:dyDescent="0.15">
      <c r="A844" s="1">
        <v>37</v>
      </c>
      <c r="B844" s="1" t="s">
        <v>320</v>
      </c>
      <c r="C844" s="1">
        <v>13</v>
      </c>
      <c r="D844" s="1" t="s">
        <v>25</v>
      </c>
      <c r="E844" s="6">
        <f>IF('質指数（労働）'!E844&gt;0,LN('質指数（労働）'!E844),0)</f>
        <v>-7.8930251192132816E-2</v>
      </c>
      <c r="F844" s="6">
        <f>IF('質指数（労働）'!F844&gt;0,LN('質指数（労働）'!F844),0)</f>
        <v>-7.8747672905075949E-2</v>
      </c>
      <c r="G844" s="6">
        <f>IF('質指数（労働）'!G844&gt;0,LN('質指数（労働）'!G844),0)</f>
        <v>-5.2832670875351116E-2</v>
      </c>
      <c r="H844" s="6">
        <f>IF('質指数（労働）'!H844&gt;0,LN('質指数（労働）'!H844),0)</f>
        <v>-7.8511561873495714E-3</v>
      </c>
      <c r="I844" s="6">
        <f>IF('質指数（労働）'!I844&gt;0,LN('質指数（労働）'!I844),0)</f>
        <v>-4.2837366955773885E-2</v>
      </c>
      <c r="J844" s="6">
        <f>IF('質指数（労働）'!J844&gt;0,LN('質指数（労働）'!J844),0)</f>
        <v>-4.4782153124379241E-2</v>
      </c>
    </row>
    <row r="845" spans="1:10" x14ac:dyDescent="0.15">
      <c r="A845" s="1">
        <v>37</v>
      </c>
      <c r="B845" s="1" t="s">
        <v>320</v>
      </c>
      <c r="C845" s="1">
        <v>14</v>
      </c>
      <c r="D845" s="1" t="s">
        <v>26</v>
      </c>
      <c r="E845" s="6">
        <f>IF('質指数（労働）'!E845&gt;0,LN('質指数（労働）'!E845),0)</f>
        <v>-0.14217641634999528</v>
      </c>
      <c r="F845" s="6">
        <f>IF('質指数（労働）'!F845&gt;0,LN('質指数（労働）'!F845),0)</f>
        <v>-0.17582469969968709</v>
      </c>
      <c r="G845" s="6">
        <f>IF('質指数（労働）'!G845&gt;0,LN('質指数（労働）'!G845),0)</f>
        <v>-0.15193976772971518</v>
      </c>
      <c r="H845" s="6">
        <f>IF('質指数（労働）'!H845&gt;0,LN('質指数（労働）'!H845),0)</f>
        <v>-5.4663288863064763E-2</v>
      </c>
      <c r="I845" s="6">
        <f>IF('質指数（労働）'!I845&gt;0,LN('質指数（労働）'!I845),0)</f>
        <v>-4.8382881144559645E-2</v>
      </c>
      <c r="J845" s="6">
        <f>IF('質指数（労働）'!J845&gt;0,LN('質指数（労働）'!J845),0)</f>
        <v>-4.1663371333938222E-2</v>
      </c>
    </row>
    <row r="846" spans="1:10" x14ac:dyDescent="0.15">
      <c r="A846" s="1">
        <v>37</v>
      </c>
      <c r="B846" s="1" t="s">
        <v>320</v>
      </c>
      <c r="C846" s="1">
        <v>15</v>
      </c>
      <c r="D846" s="1" t="s">
        <v>27</v>
      </c>
      <c r="E846" s="6">
        <f>IF('質指数（労働）'!E846&gt;0,LN('質指数（労働）'!E846),0)</f>
        <v>-0.22787914118465274</v>
      </c>
      <c r="F846" s="6">
        <f>IF('質指数（労働）'!F846&gt;0,LN('質指数（労働）'!F846),0)</f>
        <v>-0.21272760976980237</v>
      </c>
      <c r="G846" s="6">
        <f>IF('質指数（労働）'!G846&gt;0,LN('質指数（労働）'!G846),0)</f>
        <v>-0.16628246991000786</v>
      </c>
      <c r="H846" s="6">
        <f>IF('質指数（労働）'!H846&gt;0,LN('質指数（労働）'!H846),0)</f>
        <v>-9.8834847847053736E-2</v>
      </c>
      <c r="I846" s="6">
        <f>IF('質指数（労働）'!I846&gt;0,LN('質指数（労働）'!I846),0)</f>
        <v>-7.7605522632984897E-2</v>
      </c>
      <c r="J846" s="6">
        <f>IF('質指数（労働）'!J846&gt;0,LN('質指数（労働）'!J846),0)</f>
        <v>-6.7801833886292087E-2</v>
      </c>
    </row>
    <row r="847" spans="1:10" x14ac:dyDescent="0.15">
      <c r="A847" s="1">
        <v>37</v>
      </c>
      <c r="B847" s="1" t="s">
        <v>319</v>
      </c>
      <c r="C847" s="1">
        <v>16</v>
      </c>
      <c r="D847" s="1" t="s">
        <v>10</v>
      </c>
      <c r="E847" s="6">
        <f>IF('質指数（労働）'!E847&gt;0,LN('質指数（労働）'!E847),0)</f>
        <v>-6.4885467463573751E-2</v>
      </c>
      <c r="F847" s="6">
        <f>IF('質指数（労働）'!F847&gt;0,LN('質指数（労働）'!F847),0)</f>
        <v>-6.2672500230841199E-2</v>
      </c>
      <c r="G847" s="6">
        <f>IF('質指数（労働）'!G847&gt;0,LN('質指数（労働）'!G847),0)</f>
        <v>-3.1689447964697817E-2</v>
      </c>
      <c r="H847" s="6">
        <f>IF('質指数（労働）'!H847&gt;0,LN('質指数（労働）'!H847),0)</f>
        <v>-1.9437338055497435E-2</v>
      </c>
      <c r="I847" s="6">
        <f>IF('質指数（労働）'!I847&gt;0,LN('質指数（労働）'!I847),0)</f>
        <v>-3.5762444125885923E-3</v>
      </c>
      <c r="J847" s="6">
        <f>IF('質指数（労働）'!J847&gt;0,LN('質指数（労働）'!J847),0)</f>
        <v>7.0910154601012262E-3</v>
      </c>
    </row>
    <row r="848" spans="1:10" x14ac:dyDescent="0.15">
      <c r="A848" s="1">
        <v>37</v>
      </c>
      <c r="B848" s="1" t="s">
        <v>319</v>
      </c>
      <c r="C848" s="1">
        <v>17</v>
      </c>
      <c r="D848" s="1" t="s">
        <v>11</v>
      </c>
      <c r="E848" s="6">
        <f>IF('質指数（労働）'!E848&gt;0,LN('質指数（労働）'!E848),0)</f>
        <v>0.45439025376258263</v>
      </c>
      <c r="F848" s="6">
        <f>IF('質指数（労働）'!F848&gt;0,LN('質指数（労働）'!F848),0)</f>
        <v>0.21012380407239598</v>
      </c>
      <c r="G848" s="6">
        <f>IF('質指数（労働）'!G848&gt;0,LN('質指数（労働）'!G848),0)</f>
        <v>0.18221552741428018</v>
      </c>
      <c r="H848" s="6">
        <f>IF('質指数（労働）'!H848&gt;0,LN('質指数（労働）'!H848),0)</f>
        <v>0.2294821225944127</v>
      </c>
      <c r="I848" s="6">
        <f>IF('質指数（労働）'!I848&gt;0,LN('質指数（労働）'!I848),0)</f>
        <v>0.13300258234564372</v>
      </c>
      <c r="J848" s="6">
        <f>IF('質指数（労働）'!J848&gt;0,LN('質指数（労働）'!J848),0)</f>
        <v>9.7258915940412236E-2</v>
      </c>
    </row>
    <row r="849" spans="1:10" x14ac:dyDescent="0.15">
      <c r="A849" s="1">
        <v>37</v>
      </c>
      <c r="B849" s="1" t="s">
        <v>319</v>
      </c>
      <c r="C849" s="1">
        <v>18</v>
      </c>
      <c r="D849" s="1" t="s">
        <v>12</v>
      </c>
      <c r="E849" s="6">
        <f>IF('質指数（労働）'!E849&gt;0,LN('質指数（労働）'!E849),0)</f>
        <v>-0.19831387186644259</v>
      </c>
      <c r="F849" s="6">
        <f>IF('質指数（労働）'!F849&gt;0,LN('質指数（労働）'!F849),0)</f>
        <v>-0.17663609916097289</v>
      </c>
      <c r="G849" s="6">
        <f>IF('質指数（労働）'!G849&gt;0,LN('質指数（労働）'!G849),0)</f>
        <v>-0.15172583348304952</v>
      </c>
      <c r="H849" s="6">
        <f>IF('質指数（労働）'!H849&gt;0,LN('質指数（労働）'!H849),0)</f>
        <v>-0.11642233769800671</v>
      </c>
      <c r="I849" s="6">
        <f>IF('質指数（労働）'!I849&gt;0,LN('質指数（労働）'!I849),0)</f>
        <v>-0.1203427227335358</v>
      </c>
      <c r="J849" s="6">
        <f>IF('質指数（労働）'!J849&gt;0,LN('質指数（労働）'!J849),0)</f>
        <v>-0.10177864722698918</v>
      </c>
    </row>
    <row r="850" spans="1:10" x14ac:dyDescent="0.15">
      <c r="A850" s="1">
        <v>37</v>
      </c>
      <c r="B850" s="1" t="s">
        <v>319</v>
      </c>
      <c r="C850" s="1">
        <v>19</v>
      </c>
      <c r="D850" s="1" t="s">
        <v>13</v>
      </c>
      <c r="E850" s="6">
        <f>IF('質指数（労働）'!E850&gt;0,LN('質指数（労働）'!E850),0)</f>
        <v>-4.4063759130686789E-2</v>
      </c>
      <c r="F850" s="6">
        <f>IF('質指数（労働）'!F850&gt;0,LN('質指数（労働）'!F850),0)</f>
        <v>-6.0741498939748097E-2</v>
      </c>
      <c r="G850" s="6">
        <f>IF('質指数（労働）'!G850&gt;0,LN('質指数（労働）'!G850),0)</f>
        <v>-2.3022238106868521E-2</v>
      </c>
      <c r="H850" s="6">
        <f>IF('質指数（労働）'!H850&gt;0,LN('質指数（労働）'!H850),0)</f>
        <v>1.9356160537825604E-2</v>
      </c>
      <c r="I850" s="6">
        <f>IF('質指数（労働）'!I850&gt;0,LN('質指数（労働）'!I850),0)</f>
        <v>-8.2121724450256988E-3</v>
      </c>
      <c r="J850" s="6">
        <f>IF('質指数（労働）'!J850&gt;0,LN('質指数（労働）'!J850),0)</f>
        <v>-2.5165442697460506E-2</v>
      </c>
    </row>
    <row r="851" spans="1:10" x14ac:dyDescent="0.15">
      <c r="A851" s="1">
        <v>37</v>
      </c>
      <c r="B851" s="1" t="s">
        <v>319</v>
      </c>
      <c r="C851" s="1">
        <v>20</v>
      </c>
      <c r="D851" s="1" t="s">
        <v>14</v>
      </c>
      <c r="E851" s="6">
        <f>IF('質指数（労働）'!E851&gt;0,LN('質指数（労働）'!E851),0)</f>
        <v>2.3568081695275061E-2</v>
      </c>
      <c r="F851" s="6">
        <f>IF('質指数（労働）'!F851&gt;0,LN('質指数（労働）'!F851),0)</f>
        <v>-5.5112762759249818E-2</v>
      </c>
      <c r="G851" s="6">
        <f>IF('質指数（労働）'!G851&gt;0,LN('質指数（労働）'!G851),0)</f>
        <v>-3.8214419440315971E-2</v>
      </c>
      <c r="H851" s="6">
        <f>IF('質指数（労働）'!H851&gt;0,LN('質指数（労働）'!H851),0)</f>
        <v>-5.8898154300604792E-2</v>
      </c>
      <c r="I851" s="6">
        <f>IF('質指数（労働）'!I851&gt;0,LN('質指数（労働）'!I851),0)</f>
        <v>-8.0103707443670596E-2</v>
      </c>
      <c r="J851" s="6">
        <f>IF('質指数（労働）'!J851&gt;0,LN('質指数（労働）'!J851),0)</f>
        <v>-8.0308849771378435E-2</v>
      </c>
    </row>
    <row r="852" spans="1:10" x14ac:dyDescent="0.15">
      <c r="A852" s="1">
        <v>37</v>
      </c>
      <c r="B852" s="1" t="s">
        <v>319</v>
      </c>
      <c r="C852" s="1">
        <v>21</v>
      </c>
      <c r="D852" s="1" t="s">
        <v>15</v>
      </c>
      <c r="E852" s="6">
        <f>IF('質指数（労働）'!E852&gt;0,LN('質指数（労働）'!E852),0)</f>
        <v>3.1991533223086219E-2</v>
      </c>
      <c r="F852" s="6">
        <f>IF('質指数（労働）'!F852&gt;0,LN('質指数（労働）'!F852),0)</f>
        <v>2.9630463023460833E-2</v>
      </c>
      <c r="G852" s="6">
        <f>IF('質指数（労働）'!G852&gt;0,LN('質指数（労働）'!G852),0)</f>
        <v>2.9347141000981479E-2</v>
      </c>
      <c r="H852" s="6">
        <f>IF('質指数（労働）'!H852&gt;0,LN('質指数（労働）'!H852),0)</f>
        <v>8.2393437479688168E-3</v>
      </c>
      <c r="I852" s="6">
        <f>IF('質指数（労働）'!I852&gt;0,LN('質指数（労働）'!I852),0)</f>
        <v>-1.3740134658992554E-2</v>
      </c>
      <c r="J852" s="6">
        <f>IF('質指数（労働）'!J852&gt;0,LN('質指数（労働）'!J852),0)</f>
        <v>-2.5113005018360852E-2</v>
      </c>
    </row>
    <row r="853" spans="1:10" x14ac:dyDescent="0.15">
      <c r="A853" s="1">
        <v>37</v>
      </c>
      <c r="B853" s="1" t="s">
        <v>188</v>
      </c>
      <c r="C853" s="1">
        <v>22</v>
      </c>
      <c r="D853" s="1" t="s">
        <v>7</v>
      </c>
      <c r="E853" s="6">
        <f>IF('質指数（労働）'!E853&gt;0,LN('質指数（労働）'!E853),0)</f>
        <v>-0.11787695524180478</v>
      </c>
      <c r="F853" s="6">
        <f>IF('質指数（労働）'!F853&gt;0,LN('質指数（労働）'!F853),0)</f>
        <v>-0.15255787584719813</v>
      </c>
      <c r="G853" s="6">
        <f>IF('質指数（労働）'!G853&gt;0,LN('質指数（労働）'!G853),0)</f>
        <v>-0.10063655343559093</v>
      </c>
      <c r="H853" s="6">
        <f>IF('質指数（労働）'!H853&gt;0,LN('質指数（労働）'!H853),0)</f>
        <v>-3.7375025237710968E-2</v>
      </c>
      <c r="I853" s="6">
        <f>IF('質指数（労働）'!I853&gt;0,LN('質指数（労働）'!I853),0)</f>
        <v>-3.0344567864911853E-2</v>
      </c>
      <c r="J853" s="6">
        <f>IF('質指数（労働）'!J853&gt;0,LN('質指数（労働）'!J853),0)</f>
        <v>-1.9131767659981976E-2</v>
      </c>
    </row>
    <row r="854" spans="1:10" x14ac:dyDescent="0.15">
      <c r="A854" s="1">
        <v>37</v>
      </c>
      <c r="B854" s="1" t="s">
        <v>188</v>
      </c>
      <c r="C854" s="1">
        <v>23</v>
      </c>
      <c r="D854" s="1" t="s">
        <v>28</v>
      </c>
      <c r="E854" s="6">
        <f>IF('質指数（労働）'!E854&gt;0,LN('質指数（労働）'!E854),0)</f>
        <v>0.16796153844231038</v>
      </c>
      <c r="F854" s="6">
        <f>IF('質指数（労働）'!F854&gt;0,LN('質指数（労働）'!F854),0)</f>
        <v>0.11514634585694232</v>
      </c>
      <c r="G854" s="6">
        <f>IF('質指数（労働）'!G854&gt;0,LN('質指数（労働）'!G854),0)</f>
        <v>0.12771618149633238</v>
      </c>
      <c r="H854" s="6">
        <f>IF('質指数（労働）'!H854&gt;0,LN('質指数（労働）'!H854),0)</f>
        <v>0.18914773734450485</v>
      </c>
      <c r="I854" s="6">
        <f>IF('質指数（労働）'!I854&gt;0,LN('質指数（労働）'!I854),0)</f>
        <v>0.20356562433690614</v>
      </c>
      <c r="J854" s="6">
        <f>IF('質指数（労働）'!J854&gt;0,LN('質指数（労働）'!J854),0)</f>
        <v>0.21740662963481591</v>
      </c>
    </row>
    <row r="855" spans="1:10" x14ac:dyDescent="0.15">
      <c r="A855" s="1">
        <v>38</v>
      </c>
      <c r="B855" s="1" t="s">
        <v>321</v>
      </c>
      <c r="C855" s="1">
        <v>1</v>
      </c>
      <c r="D855" s="1" t="s">
        <v>8</v>
      </c>
      <c r="E855" s="6">
        <f>IF('質指数（労働）'!E855&gt;0,LN('質指数（労働）'!E855),0)</f>
        <v>-0.68439013070988819</v>
      </c>
      <c r="F855" s="6">
        <f>IF('質指数（労働）'!F855&gt;0,LN('質指数（労働）'!F855),0)</f>
        <v>-0.58380041137468719</v>
      </c>
      <c r="G855" s="6">
        <f>IF('質指数（労働）'!G855&gt;0,LN('質指数（労働）'!G855),0)</f>
        <v>-0.55395196996749796</v>
      </c>
      <c r="H855" s="6">
        <f>IF('質指数（労働）'!H855&gt;0,LN('質指数（労働）'!H855),0)</f>
        <v>-0.47145275633633216</v>
      </c>
      <c r="I855" s="6">
        <f>IF('質指数（労働）'!I855&gt;0,LN('質指数（労働）'!I855),0)</f>
        <v>-0.38379227124416398</v>
      </c>
      <c r="J855" s="6">
        <f>IF('質指数（労働）'!J855&gt;0,LN('質指数（労働）'!J855),0)</f>
        <v>-0.34582741568270808</v>
      </c>
    </row>
    <row r="856" spans="1:10" x14ac:dyDescent="0.15">
      <c r="A856" s="1">
        <v>38</v>
      </c>
      <c r="B856" s="1" t="s">
        <v>321</v>
      </c>
      <c r="C856" s="1">
        <v>2</v>
      </c>
      <c r="D856" s="1" t="s">
        <v>9</v>
      </c>
      <c r="E856" s="6">
        <f>IF('質指数（労働）'!E856&gt;0,LN('質指数（労働）'!E856),0)</f>
        <v>0.65177178722788842</v>
      </c>
      <c r="F856" s="6">
        <f>IF('質指数（労働）'!F856&gt;0,LN('質指数（労働）'!F856),0)</f>
        <v>0.5710474514499525</v>
      </c>
      <c r="G856" s="6">
        <f>IF('質指数（労働）'!G856&gt;0,LN('質指数（労働）'!G856),0)</f>
        <v>0.34373609183248693</v>
      </c>
      <c r="H856" s="6">
        <f>IF('質指数（労働）'!H856&gt;0,LN('質指数（労働）'!H856),0)</f>
        <v>0.56399882534841062</v>
      </c>
      <c r="I856" s="6">
        <f>IF('質指数（労働）'!I856&gt;0,LN('質指数（労働）'!I856),0)</f>
        <v>0.27922640678803728</v>
      </c>
      <c r="J856" s="6">
        <f>IF('質指数（労働）'!J856&gt;0,LN('質指数（労働）'!J856),0)</f>
        <v>0.21459657100608417</v>
      </c>
    </row>
    <row r="857" spans="1:10" x14ac:dyDescent="0.15">
      <c r="A857" s="1">
        <v>38</v>
      </c>
      <c r="B857" s="1" t="s">
        <v>322</v>
      </c>
      <c r="C857" s="1">
        <v>3</v>
      </c>
      <c r="D857" s="1" t="s">
        <v>16</v>
      </c>
      <c r="E857" s="6">
        <f>IF('質指数（労働）'!E857&gt;0,LN('質指数（労働）'!E857),0)</f>
        <v>-0.27870403779494374</v>
      </c>
      <c r="F857" s="6">
        <f>IF('質指数（労働）'!F857&gt;0,LN('質指数（労働）'!F857),0)</f>
        <v>-0.28507080474541979</v>
      </c>
      <c r="G857" s="6">
        <f>IF('質指数（労働）'!G857&gt;0,LN('質指数（労働）'!G857),0)</f>
        <v>-0.26098478858176882</v>
      </c>
      <c r="H857" s="6">
        <f>IF('質指数（労働）'!H857&gt;0,LN('質指数（労働）'!H857),0)</f>
        <v>-0.20554177438538174</v>
      </c>
      <c r="I857" s="6">
        <f>IF('質指数（労働）'!I857&gt;0,LN('質指数（労働）'!I857),0)</f>
        <v>-0.20462469485579918</v>
      </c>
      <c r="J857" s="6">
        <f>IF('質指数（労働）'!J857&gt;0,LN('質指数（労働）'!J857),0)</f>
        <v>-0.20083495584560118</v>
      </c>
    </row>
    <row r="858" spans="1:10" x14ac:dyDescent="0.15">
      <c r="A858" s="1">
        <v>38</v>
      </c>
      <c r="B858" s="1" t="s">
        <v>322</v>
      </c>
      <c r="C858" s="1">
        <v>4</v>
      </c>
      <c r="D858" s="1" t="s">
        <v>17</v>
      </c>
      <c r="E858" s="6">
        <f>IF('質指数（労働）'!E858&gt;0,LN('質指数（労働）'!E858),0)</f>
        <v>-0.37091999083411881</v>
      </c>
      <c r="F858" s="6">
        <f>IF('質指数（労働）'!F858&gt;0,LN('質指数（労働）'!F858),0)</f>
        <v>-0.40453679968084477</v>
      </c>
      <c r="G858" s="6">
        <f>IF('質指数（労働）'!G858&gt;0,LN('質指数（労働）'!G858),0)</f>
        <v>-0.38697472326377652</v>
      </c>
      <c r="H858" s="6">
        <f>IF('質指数（労働）'!H858&gt;0,LN('質指数（労働）'!H858),0)</f>
        <v>-0.33140269567115155</v>
      </c>
      <c r="I858" s="6">
        <f>IF('質指数（労働）'!I858&gt;0,LN('質指数（労働）'!I858),0)</f>
        <v>-0.29766781761251287</v>
      </c>
      <c r="J858" s="6">
        <f>IF('質指数（労働）'!J858&gt;0,LN('質指数（労働）'!J858),0)</f>
        <v>-0.27964149908751335</v>
      </c>
    </row>
    <row r="859" spans="1:10" x14ac:dyDescent="0.15">
      <c r="A859" s="1">
        <v>38</v>
      </c>
      <c r="B859" s="1" t="s">
        <v>322</v>
      </c>
      <c r="C859" s="1">
        <v>5</v>
      </c>
      <c r="D859" s="1" t="s">
        <v>18</v>
      </c>
      <c r="E859" s="6">
        <f>IF('質指数（労働）'!E859&gt;0,LN('質指数（労働）'!E859),0)</f>
        <v>-0.17194092658245233</v>
      </c>
      <c r="F859" s="6">
        <f>IF('質指数（労働）'!F859&gt;0,LN('質指数（労働）'!F859),0)</f>
        <v>-0.14183118924837351</v>
      </c>
      <c r="G859" s="6">
        <f>IF('質指数（労働）'!G859&gt;0,LN('質指数（労働）'!G859),0)</f>
        <v>-0.1284817924996931</v>
      </c>
      <c r="H859" s="6">
        <f>IF('質指数（労働）'!H859&gt;0,LN('質指数（労働）'!H859),0)</f>
        <v>-7.3235326220269029E-2</v>
      </c>
      <c r="I859" s="6">
        <f>IF('質指数（労働）'!I859&gt;0,LN('質指数（労働）'!I859),0)</f>
        <v>-6.3358307571488914E-2</v>
      </c>
      <c r="J859" s="6">
        <f>IF('質指数（労働）'!J859&gt;0,LN('質指数（労働）'!J859),0)</f>
        <v>-5.8688903562110158E-2</v>
      </c>
    </row>
    <row r="860" spans="1:10" x14ac:dyDescent="0.15">
      <c r="A860" s="1">
        <v>38</v>
      </c>
      <c r="B860" s="1" t="s">
        <v>322</v>
      </c>
      <c r="C860" s="1">
        <v>6</v>
      </c>
      <c r="D860" s="1" t="s">
        <v>2</v>
      </c>
      <c r="E860" s="6">
        <f>IF('質指数（労働）'!E860&gt;0,LN('質指数（労働）'!E860),0)</f>
        <v>-6.6470086648254309E-2</v>
      </c>
      <c r="F860" s="6">
        <f>IF('質指数（労働）'!F860&gt;0,LN('質指数（労働）'!F860),0)</f>
        <v>-2.5003485149740594E-2</v>
      </c>
      <c r="G860" s="6">
        <f>IF('質指数（労働）'!G860&gt;0,LN('質指数（労働）'!G860),0)</f>
        <v>-1.7486987100552628E-2</v>
      </c>
      <c r="H860" s="6">
        <f>IF('質指数（労働）'!H860&gt;0,LN('質指数（労働）'!H860),0)</f>
        <v>3.758060140637208E-2</v>
      </c>
      <c r="I860" s="6">
        <f>IF('質指数（労働）'!I860&gt;0,LN('質指数（労働）'!I860),0)</f>
        <v>2.8590879146416157E-2</v>
      </c>
      <c r="J860" s="6">
        <f>IF('質指数（労働）'!J860&gt;0,LN('質指数（労働）'!J860),0)</f>
        <v>2.7325423474124866E-2</v>
      </c>
    </row>
    <row r="861" spans="1:10" x14ac:dyDescent="0.15">
      <c r="A861" s="1">
        <v>38</v>
      </c>
      <c r="B861" s="1" t="s">
        <v>322</v>
      </c>
      <c r="C861" s="1">
        <v>7</v>
      </c>
      <c r="D861" s="1" t="s">
        <v>19</v>
      </c>
      <c r="E861" s="6">
        <f>IF('質指数（労働）'!E861&gt;0,LN('質指数（労働）'!E861),0)</f>
        <v>4.4966712184640996E-2</v>
      </c>
      <c r="F861" s="6">
        <f>IF('質指数（労働）'!F861&gt;0,LN('質指数（労働）'!F861),0)</f>
        <v>3.3496863224767859E-2</v>
      </c>
      <c r="G861" s="6">
        <f>IF('質指数（労働）'!G861&gt;0,LN('質指数（労働）'!G861),0)</f>
        <v>6.4863443754546765E-2</v>
      </c>
      <c r="H861" s="6">
        <f>IF('質指数（労働）'!H861&gt;0,LN('質指数（労働）'!H861),0)</f>
        <v>9.2721315111913241E-2</v>
      </c>
      <c r="I861" s="6">
        <f>IF('質指数（労働）'!I861&gt;0,LN('質指数（労働）'!I861),0)</f>
        <v>2.206747665517628E-2</v>
      </c>
      <c r="J861" s="6">
        <f>IF('質指数（労働）'!J861&gt;0,LN('質指数（労働）'!J861),0)</f>
        <v>7.9001032320362499E-3</v>
      </c>
    </row>
    <row r="862" spans="1:10" x14ac:dyDescent="0.15">
      <c r="A862" s="1">
        <v>38</v>
      </c>
      <c r="B862" s="1" t="s">
        <v>322</v>
      </c>
      <c r="C862" s="1">
        <v>8</v>
      </c>
      <c r="D862" s="1" t="s">
        <v>20</v>
      </c>
      <c r="E862" s="6">
        <f>IF('質指数（労働）'!E862&gt;0,LN('質指数（労働）'!E862),0)</f>
        <v>-0.15562320792718079</v>
      </c>
      <c r="F862" s="6">
        <f>IF('質指数（労働）'!F862&gt;0,LN('質指数（労働）'!F862),0)</f>
        <v>-0.13630106522924357</v>
      </c>
      <c r="G862" s="6">
        <f>IF('質指数（労働）'!G862&gt;0,LN('質指数（労働）'!G862),0)</f>
        <v>-0.11740183906093145</v>
      </c>
      <c r="H862" s="6">
        <f>IF('質指数（労働）'!H862&gt;0,LN('質指数（労働）'!H862),0)</f>
        <v>-5.7100333916253992E-2</v>
      </c>
      <c r="I862" s="6">
        <f>IF('質指数（労働）'!I862&gt;0,LN('質指数（労働）'!I862),0)</f>
        <v>-8.4050428382638182E-2</v>
      </c>
      <c r="J862" s="6">
        <f>IF('質指数（労働）'!J862&gt;0,LN('質指数（労働）'!J862),0)</f>
        <v>-8.0144898490990282E-2</v>
      </c>
    </row>
    <row r="863" spans="1:10" x14ac:dyDescent="0.15">
      <c r="A863" s="1">
        <v>38</v>
      </c>
      <c r="B863" s="1" t="s">
        <v>322</v>
      </c>
      <c r="C863" s="1">
        <v>9</v>
      </c>
      <c r="D863" s="1" t="s">
        <v>21</v>
      </c>
      <c r="E863" s="6">
        <f>IF('質指数（労働）'!E863&gt;0,LN('質指数（労働）'!E863),0)</f>
        <v>-6.3125061181867781E-2</v>
      </c>
      <c r="F863" s="6">
        <f>IF('質指数（労働）'!F863&gt;0,LN('質指数（労働）'!F863),0)</f>
        <v>-3.5802398160905274E-2</v>
      </c>
      <c r="G863" s="6">
        <f>IF('質指数（労働）'!G863&gt;0,LN('質指数（労働）'!G863),0)</f>
        <v>-2.1139772144086789E-2</v>
      </c>
      <c r="H863" s="6">
        <f>IF('質指数（労働）'!H863&gt;0,LN('質指数（労働）'!H863),0)</f>
        <v>-5.8152006588961455E-3</v>
      </c>
      <c r="I863" s="6">
        <f>IF('質指数（労働）'!I863&gt;0,LN('質指数（労働）'!I863),0)</f>
        <v>-5.4442255069407544E-2</v>
      </c>
      <c r="J863" s="6">
        <f>IF('質指数（労働）'!J863&gt;0,LN('質指数（労働）'!J863),0)</f>
        <v>-6.0107187280837464E-2</v>
      </c>
    </row>
    <row r="864" spans="1:10" x14ac:dyDescent="0.15">
      <c r="A864" s="1">
        <v>38</v>
      </c>
      <c r="B864" s="1" t="s">
        <v>322</v>
      </c>
      <c r="C864" s="1">
        <v>10</v>
      </c>
      <c r="D864" s="1" t="s">
        <v>22</v>
      </c>
      <c r="E864" s="6">
        <f>IF('質指数（労働）'!E864&gt;0,LN('質指数（労働）'!E864),0)</f>
        <v>-0.11336855552044571</v>
      </c>
      <c r="F864" s="6">
        <f>IF('質指数（労働）'!F864&gt;0,LN('質指数（労働）'!F864),0)</f>
        <v>-0.14036333700258552</v>
      </c>
      <c r="G864" s="6">
        <f>IF('質指数（労働）'!G864&gt;0,LN('質指数（労働）'!G864),0)</f>
        <v>-0.10616530009547692</v>
      </c>
      <c r="H864" s="6">
        <f>IF('質指数（労働）'!H864&gt;0,LN('質指数（労働）'!H864),0)</f>
        <v>-7.1559275850111487E-2</v>
      </c>
      <c r="I864" s="6">
        <f>IF('質指数（労働）'!I864&gt;0,LN('質指数（労働）'!I864),0)</f>
        <v>-6.6951502216807887E-2</v>
      </c>
      <c r="J864" s="6">
        <f>IF('質指数（労働）'!J864&gt;0,LN('質指数（労働）'!J864),0)</f>
        <v>-6.9367351134187155E-2</v>
      </c>
    </row>
    <row r="865" spans="1:10" x14ac:dyDescent="0.15">
      <c r="A865" s="1">
        <v>38</v>
      </c>
      <c r="B865" s="1" t="s">
        <v>322</v>
      </c>
      <c r="C865" s="1">
        <v>11</v>
      </c>
      <c r="D865" s="1" t="s">
        <v>23</v>
      </c>
      <c r="E865" s="6">
        <f>IF('質指数（労働）'!E865&gt;0,LN('質指数（労働）'!E865),0)</f>
        <v>-6.5745758745604829E-2</v>
      </c>
      <c r="F865" s="6">
        <f>IF('質指数（労働）'!F865&gt;0,LN('質指数（労働）'!F865),0)</f>
        <v>-4.0415732467752097E-2</v>
      </c>
      <c r="G865" s="6">
        <f>IF('質指数（労働）'!G865&gt;0,LN('質指数（労働）'!G865),0)</f>
        <v>-4.0773352108576855E-2</v>
      </c>
      <c r="H865" s="6">
        <f>IF('質指数（労働）'!H865&gt;0,LN('質指数（労働）'!H865),0)</f>
        <v>-6.5034841914407603E-4</v>
      </c>
      <c r="I865" s="6">
        <f>IF('質指数（労働）'!I865&gt;0,LN('質指数（労働）'!I865),0)</f>
        <v>-8.8312841614506983E-3</v>
      </c>
      <c r="J865" s="6">
        <f>IF('質指数（労働）'!J865&gt;0,LN('質指数（労働）'!J865),0)</f>
        <v>-5.0452697585877055E-3</v>
      </c>
    </row>
    <row r="866" spans="1:10" x14ac:dyDescent="0.15">
      <c r="A866" s="1">
        <v>38</v>
      </c>
      <c r="B866" s="1" t="s">
        <v>322</v>
      </c>
      <c r="C866" s="1">
        <v>12</v>
      </c>
      <c r="D866" s="1" t="s">
        <v>24</v>
      </c>
      <c r="E866" s="6">
        <f>IF('質指数（労働）'!E866&gt;0,LN('質指数（労働）'!E866),0)</f>
        <v>-0.25186434424841536</v>
      </c>
      <c r="F866" s="6">
        <f>IF('質指数（労働）'!F866&gt;0,LN('質指数（労働）'!F866),0)</f>
        <v>-0.21925684025662737</v>
      </c>
      <c r="G866" s="6">
        <f>IF('質指数（労働）'!G866&gt;0,LN('質指数（労働）'!G866),0)</f>
        <v>-0.21005423696491138</v>
      </c>
      <c r="H866" s="6">
        <f>IF('質指数（労働）'!H866&gt;0,LN('質指数（労働）'!H866),0)</f>
        <v>-8.7697557737840229E-2</v>
      </c>
      <c r="I866" s="6">
        <f>IF('質指数（労働）'!I866&gt;0,LN('質指数（労働）'!I866),0)</f>
        <v>-4.2694130595121782E-2</v>
      </c>
      <c r="J866" s="6">
        <f>IF('質指数（労働）'!J866&gt;0,LN('質指数（労働）'!J866),0)</f>
        <v>-3.3052877923986881E-2</v>
      </c>
    </row>
    <row r="867" spans="1:10" x14ac:dyDescent="0.15">
      <c r="A867" s="1">
        <v>38</v>
      </c>
      <c r="B867" s="1" t="s">
        <v>322</v>
      </c>
      <c r="C867" s="1">
        <v>13</v>
      </c>
      <c r="D867" s="1" t="s">
        <v>25</v>
      </c>
      <c r="E867" s="6">
        <f>IF('質指数（労働）'!E867&gt;0,LN('質指数（労働）'!E867),0)</f>
        <v>-7.7911199823094329E-2</v>
      </c>
      <c r="F867" s="6">
        <f>IF('質指数（労働）'!F867&gt;0,LN('質指数（労働）'!F867),0)</f>
        <v>-7.1158977063641854E-2</v>
      </c>
      <c r="G867" s="6">
        <f>IF('質指数（労働）'!G867&gt;0,LN('質指数（労働）'!G867),0)</f>
        <v>-6.7834058052608059E-2</v>
      </c>
      <c r="H867" s="6">
        <f>IF('質指数（労働）'!H867&gt;0,LN('質指数（労働）'!H867),0)</f>
        <v>-1.9125407844520593E-2</v>
      </c>
      <c r="I867" s="6">
        <f>IF('質指数（労働）'!I867&gt;0,LN('質指数（労働）'!I867),0)</f>
        <v>-4.2326292434557114E-2</v>
      </c>
      <c r="J867" s="6">
        <f>IF('質指数（労働）'!J867&gt;0,LN('質指数（労働）'!J867),0)</f>
        <v>-4.2316471702733983E-2</v>
      </c>
    </row>
    <row r="868" spans="1:10" x14ac:dyDescent="0.15">
      <c r="A868" s="1">
        <v>38</v>
      </c>
      <c r="B868" s="1" t="s">
        <v>322</v>
      </c>
      <c r="C868" s="1">
        <v>14</v>
      </c>
      <c r="D868" s="1" t="s">
        <v>26</v>
      </c>
      <c r="E868" s="6">
        <f>IF('質指数（労働）'!E868&gt;0,LN('質指数（労働）'!E868),0)</f>
        <v>2.6150502173658066E-2</v>
      </c>
      <c r="F868" s="6">
        <f>IF('質指数（労働）'!F868&gt;0,LN('質指数（労働）'!F868),0)</f>
        <v>-0.12368661902269974</v>
      </c>
      <c r="G868" s="6">
        <f>IF('質指数（労働）'!G868&gt;0,LN('質指数（労働）'!G868),0)</f>
        <v>-0.15274914896883918</v>
      </c>
      <c r="H868" s="6">
        <f>IF('質指数（労働）'!H868&gt;0,LN('質指数（労働）'!H868),0)</f>
        <v>-6.8332096066818448E-2</v>
      </c>
      <c r="I868" s="6">
        <f>IF('質指数（労働）'!I868&gt;0,LN('質指数（労働）'!I868),0)</f>
        <v>-5.0353642796190118E-2</v>
      </c>
      <c r="J868" s="6">
        <f>IF('質指数（労働）'!J868&gt;0,LN('質指数（労働）'!J868),0)</f>
        <v>-4.8829863513660955E-2</v>
      </c>
    </row>
    <row r="869" spans="1:10" x14ac:dyDescent="0.15">
      <c r="A869" s="1">
        <v>38</v>
      </c>
      <c r="B869" s="1" t="s">
        <v>322</v>
      </c>
      <c r="C869" s="1">
        <v>15</v>
      </c>
      <c r="D869" s="1" t="s">
        <v>27</v>
      </c>
      <c r="E869" s="6">
        <f>IF('質指数（労働）'!E869&gt;0,LN('質指数（労働）'!E869),0)</f>
        <v>-0.22100048454626425</v>
      </c>
      <c r="F869" s="6">
        <f>IF('質指数（労働）'!F869&gt;0,LN('質指数（労働）'!F869),0)</f>
        <v>-0.22114069414135623</v>
      </c>
      <c r="G869" s="6">
        <f>IF('質指数（労働）'!G869&gt;0,LN('質指数（労働）'!G869),0)</f>
        <v>-0.19335274187967538</v>
      </c>
      <c r="H869" s="6">
        <f>IF('質指数（労働）'!H869&gt;0,LN('質指数（労働）'!H869),0)</f>
        <v>-0.11923619307708577</v>
      </c>
      <c r="I869" s="6">
        <f>IF('質指数（労働）'!I869&gt;0,LN('質指数（労働）'!I869),0)</f>
        <v>-8.4519065338183486E-2</v>
      </c>
      <c r="J869" s="6">
        <f>IF('質指数（労働）'!J869&gt;0,LN('質指数（労働）'!J869),0)</f>
        <v>-7.2087375253714905E-2</v>
      </c>
    </row>
    <row r="870" spans="1:10" x14ac:dyDescent="0.15">
      <c r="A870" s="1">
        <v>38</v>
      </c>
      <c r="B870" s="1" t="s">
        <v>321</v>
      </c>
      <c r="C870" s="1">
        <v>16</v>
      </c>
      <c r="D870" s="1" t="s">
        <v>10</v>
      </c>
      <c r="E870" s="6">
        <f>IF('質指数（労働）'!E870&gt;0,LN('質指数（労働）'!E870),0)</f>
        <v>-0.10306325700691414</v>
      </c>
      <c r="F870" s="6">
        <f>IF('質指数（労働）'!F870&gt;0,LN('質指数（労働）'!F870),0)</f>
        <v>-0.10956692347785324</v>
      </c>
      <c r="G870" s="6">
        <f>IF('質指数（労働）'!G870&gt;0,LN('質指数（労働）'!G870),0)</f>
        <v>-7.2674634021194728E-2</v>
      </c>
      <c r="H870" s="6">
        <f>IF('質指数（労働）'!H870&gt;0,LN('質指数（労働）'!H870),0)</f>
        <v>-4.6674464300469086E-2</v>
      </c>
      <c r="I870" s="6">
        <f>IF('質指数（労働）'!I870&gt;0,LN('質指数（労働）'!I870),0)</f>
        <v>-1.956105843259032E-2</v>
      </c>
      <c r="J870" s="6">
        <f>IF('質指数（労働）'!J870&gt;0,LN('質指数（労働）'!J870),0)</f>
        <v>-5.3662149510520013E-3</v>
      </c>
    </row>
    <row r="871" spans="1:10" x14ac:dyDescent="0.15">
      <c r="A871" s="1">
        <v>38</v>
      </c>
      <c r="B871" s="1" t="s">
        <v>321</v>
      </c>
      <c r="C871" s="1">
        <v>17</v>
      </c>
      <c r="D871" s="1" t="s">
        <v>11</v>
      </c>
      <c r="E871" s="6">
        <f>IF('質指数（労働）'!E871&gt;0,LN('質指数（労働）'!E871),0)</f>
        <v>0.30343084504271678</v>
      </c>
      <c r="F871" s="6">
        <f>IF('質指数（労働）'!F871&gt;0,LN('質指数（労働）'!F871),0)</f>
        <v>0.13916527550733332</v>
      </c>
      <c r="G871" s="6">
        <f>IF('質指数（労働）'!G871&gt;0,LN('質指数（労働）'!G871),0)</f>
        <v>6.0067445078461006E-2</v>
      </c>
      <c r="H871" s="6">
        <f>IF('質指数（労働）'!H871&gt;0,LN('質指数（労働）'!H871),0)</f>
        <v>0.13871089223327665</v>
      </c>
      <c r="I871" s="6">
        <f>IF('質指数（労働）'!I871&gt;0,LN('質指数（労働）'!I871),0)</f>
        <v>9.0644477846168109E-2</v>
      </c>
      <c r="J871" s="6">
        <f>IF('質指数（労働）'!J871&gt;0,LN('質指数（労働）'!J871),0)</f>
        <v>6.251695443403453E-2</v>
      </c>
    </row>
    <row r="872" spans="1:10" x14ac:dyDescent="0.15">
      <c r="A872" s="1">
        <v>38</v>
      </c>
      <c r="B872" s="1" t="s">
        <v>321</v>
      </c>
      <c r="C872" s="1">
        <v>18</v>
      </c>
      <c r="D872" s="1" t="s">
        <v>12</v>
      </c>
      <c r="E872" s="6">
        <f>IF('質指数（労働）'!E872&gt;0,LN('質指数（労働）'!E872),0)</f>
        <v>-0.24284490352185731</v>
      </c>
      <c r="F872" s="6">
        <f>IF('質指数（労働）'!F872&gt;0,LN('質指数（労働）'!F872),0)</f>
        <v>-0.2272451232631916</v>
      </c>
      <c r="G872" s="6">
        <f>IF('質指数（労働）'!G872&gt;0,LN('質指数（労働）'!G872),0)</f>
        <v>-0.19233338472577072</v>
      </c>
      <c r="H872" s="6">
        <f>IF('質指数（労働）'!H872&gt;0,LN('質指数（労働）'!H872),0)</f>
        <v>-0.15086522693140639</v>
      </c>
      <c r="I872" s="6">
        <f>IF('質指数（労働）'!I872&gt;0,LN('質指数（労働）'!I872),0)</f>
        <v>-0.1592049680279953</v>
      </c>
      <c r="J872" s="6">
        <f>IF('質指数（労働）'!J872&gt;0,LN('質指数（労働）'!J872),0)</f>
        <v>-0.14098281805907101</v>
      </c>
    </row>
    <row r="873" spans="1:10" x14ac:dyDescent="0.15">
      <c r="A873" s="1">
        <v>38</v>
      </c>
      <c r="B873" s="1" t="s">
        <v>321</v>
      </c>
      <c r="C873" s="1">
        <v>19</v>
      </c>
      <c r="D873" s="1" t="s">
        <v>13</v>
      </c>
      <c r="E873" s="6">
        <f>IF('質指数（労働）'!E873&gt;0,LN('質指数（労働）'!E873),0)</f>
        <v>-0.10166024015073026</v>
      </c>
      <c r="F873" s="6">
        <f>IF('質指数（労働）'!F873&gt;0,LN('質指数（労働）'!F873),0)</f>
        <v>-8.7509813022187716E-2</v>
      </c>
      <c r="G873" s="6">
        <f>IF('質指数（労働）'!G873&gt;0,LN('質指数（労働）'!G873),0)</f>
        <v>-5.3059002935252633E-2</v>
      </c>
      <c r="H873" s="6">
        <f>IF('質指数（労働）'!H873&gt;0,LN('質指数（労働）'!H873),0)</f>
        <v>2.6066055085822836E-2</v>
      </c>
      <c r="I873" s="6">
        <f>IF('質指数（労働）'!I873&gt;0,LN('質指数（労働）'!I873),0)</f>
        <v>-2.1086360242785908E-2</v>
      </c>
      <c r="J873" s="6">
        <f>IF('質指数（労働）'!J873&gt;0,LN('質指数（労働）'!J873),0)</f>
        <v>-3.9281522224871787E-2</v>
      </c>
    </row>
    <row r="874" spans="1:10" x14ac:dyDescent="0.15">
      <c r="A874" s="1">
        <v>38</v>
      </c>
      <c r="B874" s="1" t="s">
        <v>321</v>
      </c>
      <c r="C874" s="1">
        <v>20</v>
      </c>
      <c r="D874" s="1" t="s">
        <v>14</v>
      </c>
      <c r="E874" s="6">
        <f>IF('質指数（労働）'!E874&gt;0,LN('質指数（労働）'!E874),0)</f>
        <v>-0.22321457803298123</v>
      </c>
      <c r="F874" s="6">
        <f>IF('質指数（労働）'!F874&gt;0,LN('質指数（労働）'!F874),0)</f>
        <v>-1.2689343493131307E-2</v>
      </c>
      <c r="G874" s="6">
        <f>IF('質指数（労働）'!G874&gt;0,LN('質指数（労働）'!G874),0)</f>
        <v>-1.9758466219217782E-2</v>
      </c>
      <c r="H874" s="6">
        <f>IF('質指数（労働）'!H874&gt;0,LN('質指数（労働）'!H874),0)</f>
        <v>-2.7146878972320088E-2</v>
      </c>
      <c r="I874" s="6">
        <f>IF('質指数（労働）'!I874&gt;0,LN('質指数（労働）'!I874),0)</f>
        <v>-3.3289434788279323E-2</v>
      </c>
      <c r="J874" s="6">
        <f>IF('質指数（労働）'!J874&gt;0,LN('質指数（労働）'!J874),0)</f>
        <v>-1.9873334347908028E-2</v>
      </c>
    </row>
    <row r="875" spans="1:10" x14ac:dyDescent="0.15">
      <c r="A875" s="1">
        <v>38</v>
      </c>
      <c r="B875" s="1" t="s">
        <v>321</v>
      </c>
      <c r="C875" s="1">
        <v>21</v>
      </c>
      <c r="D875" s="1" t="s">
        <v>15</v>
      </c>
      <c r="E875" s="6">
        <f>IF('質指数（労働）'!E875&gt;0,LN('質指数（労働）'!E875),0)</f>
        <v>1.1259682967805653E-2</v>
      </c>
      <c r="F875" s="6">
        <f>IF('質指数（労働）'!F875&gt;0,LN('質指数（労働）'!F875),0)</f>
        <v>1.9232781926025202E-2</v>
      </c>
      <c r="G875" s="6">
        <f>IF('質指数（労働）'!G875&gt;0,LN('質指数（労働）'!G875),0)</f>
        <v>1.9563451323484988E-2</v>
      </c>
      <c r="H875" s="6">
        <f>IF('質指数（労働）'!H875&gt;0,LN('質指数（労働）'!H875),0)</f>
        <v>-1.1394975017348465E-3</v>
      </c>
      <c r="I875" s="6">
        <f>IF('質指数（労働）'!I875&gt;0,LN('質指数（労働）'!I875),0)</f>
        <v>-2.3504317223991333E-2</v>
      </c>
      <c r="J875" s="6">
        <f>IF('質指数（労働）'!J875&gt;0,LN('質指数（労働）'!J875),0)</f>
        <v>-3.610309496186271E-2</v>
      </c>
    </row>
    <row r="876" spans="1:10" x14ac:dyDescent="0.15">
      <c r="A876" s="1">
        <v>38</v>
      </c>
      <c r="B876" s="1" t="s">
        <v>192</v>
      </c>
      <c r="C876" s="1">
        <v>22</v>
      </c>
      <c r="D876" s="1" t="s">
        <v>7</v>
      </c>
      <c r="E876" s="6">
        <f>IF('質指数（労働）'!E876&gt;0,LN('質指数（労働）'!E876),0)</f>
        <v>-0.12609338741410095</v>
      </c>
      <c r="F876" s="6">
        <f>IF('質指数（労働）'!F876&gt;0,LN('質指数（労働）'!F876),0)</f>
        <v>-0.16246690230122468</v>
      </c>
      <c r="G876" s="6">
        <f>IF('質指数（労働）'!G876&gt;0,LN('質指数（労働）'!G876),0)</f>
        <v>-0.10638036241921256</v>
      </c>
      <c r="H876" s="6">
        <f>IF('質指数（労働）'!H876&gt;0,LN('質指数（労働）'!H876),0)</f>
        <v>-4.4412558229849186E-2</v>
      </c>
      <c r="I876" s="6">
        <f>IF('質指数（労働）'!I876&gt;0,LN('質指数（労働）'!I876),0)</f>
        <v>-3.4431991919390156E-2</v>
      </c>
      <c r="J876" s="6">
        <f>IF('質指数（労働）'!J876&gt;0,LN('質指数（労働）'!J876),0)</f>
        <v>-2.3630984744352424E-2</v>
      </c>
    </row>
    <row r="877" spans="1:10" x14ac:dyDescent="0.15">
      <c r="A877" s="1">
        <v>38</v>
      </c>
      <c r="B877" s="1" t="s">
        <v>192</v>
      </c>
      <c r="C877" s="1">
        <v>23</v>
      </c>
      <c r="D877" s="1" t="s">
        <v>28</v>
      </c>
      <c r="E877" s="6">
        <f>IF('質指数（労働）'!E877&gt;0,LN('質指数（労働）'!E877),0)</f>
        <v>0.17485308392560217</v>
      </c>
      <c r="F877" s="6">
        <f>IF('質指数（労働）'!F877&gt;0,LN('質指数（労働）'!F877),0)</f>
        <v>0.11763313091917636</v>
      </c>
      <c r="G877" s="6">
        <f>IF('質指数（労働）'!G877&gt;0,LN('質指数（労働）'!G877),0)</f>
        <v>0.13563964300227915</v>
      </c>
      <c r="H877" s="6">
        <f>IF('質指数（労働）'!H877&gt;0,LN('質指数（労働）'!H877),0)</f>
        <v>0.1793471623905506</v>
      </c>
      <c r="I877" s="6">
        <f>IF('質指数（労働）'!I877&gt;0,LN('質指数（労働）'!I877),0)</f>
        <v>0.19558439050853596</v>
      </c>
      <c r="J877" s="6">
        <f>IF('質指数（労働）'!J877&gt;0,LN('質指数（労働）'!J877),0)</f>
        <v>0.20862795493407696</v>
      </c>
    </row>
    <row r="878" spans="1:10" x14ac:dyDescent="0.15">
      <c r="A878" s="1">
        <v>39</v>
      </c>
      <c r="B878" s="1" t="s">
        <v>323</v>
      </c>
      <c r="C878" s="1">
        <v>1</v>
      </c>
      <c r="D878" s="1" t="s">
        <v>8</v>
      </c>
      <c r="E878" s="6">
        <f>IF('質指数（労働）'!E878&gt;0,LN('質指数（労働）'!E878),0)</f>
        <v>-0.76566104782064659</v>
      </c>
      <c r="F878" s="6">
        <f>IF('質指数（労働）'!F878&gt;0,LN('質指数（労働）'!F878),0)</f>
        <v>-0.62449078514959855</v>
      </c>
      <c r="G878" s="6">
        <f>IF('質指数（労働）'!G878&gt;0,LN('質指数（労働）'!G878),0)</f>
        <v>-0.57207005971161651</v>
      </c>
      <c r="H878" s="6">
        <f>IF('質指数（労働）'!H878&gt;0,LN('質指数（労働）'!H878),0)</f>
        <v>-0.48246687788118819</v>
      </c>
      <c r="I878" s="6">
        <f>IF('質指数（労働）'!I878&gt;0,LN('質指数（労働）'!I878),0)</f>
        <v>-0.40576403762115754</v>
      </c>
      <c r="J878" s="6">
        <f>IF('質指数（労働）'!J878&gt;0,LN('質指数（労働）'!J878),0)</f>
        <v>-0.36631046987339305</v>
      </c>
    </row>
    <row r="879" spans="1:10" x14ac:dyDescent="0.15">
      <c r="A879" s="1">
        <v>39</v>
      </c>
      <c r="B879" s="1" t="s">
        <v>323</v>
      </c>
      <c r="C879" s="1">
        <v>2</v>
      </c>
      <c r="D879" s="1" t="s">
        <v>9</v>
      </c>
      <c r="E879" s="6">
        <f>IF('質指数（労働）'!E879&gt;0,LN('質指数（労働）'!E879),0)</f>
        <v>0.56396325062284136</v>
      </c>
      <c r="F879" s="6">
        <f>IF('質指数（労働）'!F879&gt;0,LN('質指数（労働）'!F879),0)</f>
        <v>0.57231412157010342</v>
      </c>
      <c r="G879" s="6">
        <f>IF('質指数（労働）'!G879&gt;0,LN('質指数（労働）'!G879),0)</f>
        <v>0.30204224834745635</v>
      </c>
      <c r="H879" s="6">
        <f>IF('質指数（労働）'!H879&gt;0,LN('質指数（労働）'!H879),0)</f>
        <v>0.25284052018399139</v>
      </c>
      <c r="I879" s="6">
        <f>IF('質指数（労働）'!I879&gt;0,LN('質指数（労働）'!I879),0)</f>
        <v>0.16523918269351456</v>
      </c>
      <c r="J879" s="6">
        <f>IF('質指数（労働）'!J879&gt;0,LN('質指数（労働）'!J879),0)</f>
        <v>0.12046769385832211</v>
      </c>
    </row>
    <row r="880" spans="1:10" x14ac:dyDescent="0.15">
      <c r="A880" s="1">
        <v>39</v>
      </c>
      <c r="B880" s="1" t="s">
        <v>324</v>
      </c>
      <c r="C880" s="1">
        <v>3</v>
      </c>
      <c r="D880" s="1" t="s">
        <v>16</v>
      </c>
      <c r="E880" s="6">
        <f>IF('質指数（労働）'!E880&gt;0,LN('質指数（労働）'!E880),0)</f>
        <v>-0.31771086038531915</v>
      </c>
      <c r="F880" s="6">
        <f>IF('質指数（労働）'!F880&gt;0,LN('質指数（労働）'!F880),0)</f>
        <v>-0.36915179717205082</v>
      </c>
      <c r="G880" s="6">
        <f>IF('質指数（労働）'!G880&gt;0,LN('質指数（労働）'!G880),0)</f>
        <v>-0.34299754342715533</v>
      </c>
      <c r="H880" s="6">
        <f>IF('質指数（労働）'!H880&gt;0,LN('質指数（労働）'!H880),0)</f>
        <v>-0.28743867712476157</v>
      </c>
      <c r="I880" s="6">
        <f>IF('質指数（労働）'!I880&gt;0,LN('質指数（労働）'!I880),0)</f>
        <v>-0.2678675509238006</v>
      </c>
      <c r="J880" s="6">
        <f>IF('質指数（労働）'!J880&gt;0,LN('質指数（労働）'!J880),0)</f>
        <v>-0.26430605214239794</v>
      </c>
    </row>
    <row r="881" spans="1:10" x14ac:dyDescent="0.15">
      <c r="A881" s="1">
        <v>39</v>
      </c>
      <c r="B881" s="1" t="s">
        <v>324</v>
      </c>
      <c r="C881" s="1">
        <v>4</v>
      </c>
      <c r="D881" s="1" t="s">
        <v>17</v>
      </c>
      <c r="E881" s="6">
        <f>IF('質指数（労働）'!E881&gt;0,LN('質指数（労働）'!E881),0)</f>
        <v>-0.42596098335533117</v>
      </c>
      <c r="F881" s="6">
        <f>IF('質指数（労働）'!F881&gt;0,LN('質指数（労働）'!F881),0)</f>
        <v>-0.49099128696418359</v>
      </c>
      <c r="G881" s="6">
        <f>IF('質指数（労働）'!G881&gt;0,LN('質指数（労働）'!G881),0)</f>
        <v>-0.46520623183904691</v>
      </c>
      <c r="H881" s="6">
        <f>IF('質指数（労働）'!H881&gt;0,LN('質指数（労働）'!H881),0)</f>
        <v>-0.41927033602464608</v>
      </c>
      <c r="I881" s="6">
        <f>IF('質指数（労働）'!I881&gt;0,LN('質指数（労働）'!I881),0)</f>
        <v>-0.36537218968966534</v>
      </c>
      <c r="J881" s="6">
        <f>IF('質指数（労働）'!J881&gt;0,LN('質指数（労働）'!J881),0)</f>
        <v>-0.34670162001871879</v>
      </c>
    </row>
    <row r="882" spans="1:10" x14ac:dyDescent="0.15">
      <c r="A882" s="1">
        <v>39</v>
      </c>
      <c r="B882" s="1" t="s">
        <v>324</v>
      </c>
      <c r="C882" s="1">
        <v>5</v>
      </c>
      <c r="D882" s="1" t="s">
        <v>18</v>
      </c>
      <c r="E882" s="6">
        <f>IF('質指数（労働）'!E882&gt;0,LN('質指数（労働）'!E882),0)</f>
        <v>-0.20807962878909669</v>
      </c>
      <c r="F882" s="6">
        <f>IF('質指数（労働）'!F882&gt;0,LN('質指数（労働）'!F882),0)</f>
        <v>-0.21470381245256845</v>
      </c>
      <c r="G882" s="6">
        <f>IF('質指数（労働）'!G882&gt;0,LN('質指数（労働）'!G882),0)</f>
        <v>-0.20670687623018008</v>
      </c>
      <c r="H882" s="6">
        <f>IF('質指数（労働）'!H882&gt;0,LN('質指数（労働）'!H882),0)</f>
        <v>-0.14098519484378891</v>
      </c>
      <c r="I882" s="6">
        <f>IF('質指数（労働）'!I882&gt;0,LN('質指数（労働）'!I882),0)</f>
        <v>-0.11395004721128892</v>
      </c>
      <c r="J882" s="6">
        <f>IF('質指数（労働）'!J882&gt;0,LN('質指数（労働）'!J882),0)</f>
        <v>-0.11082252606883196</v>
      </c>
    </row>
    <row r="883" spans="1:10" x14ac:dyDescent="0.15">
      <c r="A883" s="1">
        <v>39</v>
      </c>
      <c r="B883" s="1" t="s">
        <v>324</v>
      </c>
      <c r="C883" s="1">
        <v>6</v>
      </c>
      <c r="D883" s="1" t="s">
        <v>2</v>
      </c>
      <c r="E883" s="6">
        <f>IF('質指数（労働）'!E883&gt;0,LN('質指数（労働）'!E883),0)</f>
        <v>-6.2875343595734781E-2</v>
      </c>
      <c r="F883" s="6">
        <f>IF('質指数（労働）'!F883&gt;0,LN('質指数（労働）'!F883),0)</f>
        <v>-2.8410923029922232E-2</v>
      </c>
      <c r="G883" s="6">
        <f>IF('質指数（労働）'!G883&gt;0,LN('質指数（労働）'!G883),0)</f>
        <v>-6.53932643425299E-2</v>
      </c>
      <c r="H883" s="6">
        <f>IF('質指数（労働）'!H883&gt;0,LN('質指数（労働）'!H883),0)</f>
        <v>-1.7948536459116315E-2</v>
      </c>
      <c r="I883" s="6">
        <f>IF('質指数（労働）'!I883&gt;0,LN('質指数（労働）'!I883),0)</f>
        <v>-3.1471395543386099E-2</v>
      </c>
      <c r="J883" s="6">
        <f>IF('質指数（労働）'!J883&gt;0,LN('質指数（労働）'!J883),0)</f>
        <v>-3.317566345979614E-2</v>
      </c>
    </row>
    <row r="884" spans="1:10" x14ac:dyDescent="0.15">
      <c r="A884" s="1">
        <v>39</v>
      </c>
      <c r="B884" s="1" t="s">
        <v>324</v>
      </c>
      <c r="C884" s="1">
        <v>7</v>
      </c>
      <c r="D884" s="1" t="s">
        <v>19</v>
      </c>
      <c r="E884" s="6">
        <f>IF('質指数（労働）'!E884&gt;0,LN('質指数（労働）'!E884),0)</f>
        <v>0.42869068907332331</v>
      </c>
      <c r="F884" s="6">
        <f>IF('質指数（労働）'!F884&gt;0,LN('質指数（労働）'!F884),0)</f>
        <v>0.7301448246151786</v>
      </c>
      <c r="G884" s="6">
        <f>IF('質指数（労働）'!G884&gt;0,LN('質指数（労働）'!G884),0)</f>
        <v>0.44049620844632531</v>
      </c>
      <c r="H884" s="6">
        <f>IF('質指数（労働）'!H884&gt;0,LN('質指数（労働）'!H884),0)</f>
        <v>2.441888307581134</v>
      </c>
      <c r="I884" s="6">
        <f>IF('質指数（労働）'!I884&gt;0,LN('質指数（労働）'!I884),0)</f>
        <v>0.3719348880309844</v>
      </c>
      <c r="J884" s="6">
        <f>IF('質指数（労働）'!J884&gt;0,LN('質指数（労働）'!J884),0)</f>
        <v>0.6207052886654878</v>
      </c>
    </row>
    <row r="885" spans="1:10" x14ac:dyDescent="0.15">
      <c r="A885" s="1">
        <v>39</v>
      </c>
      <c r="B885" s="1" t="s">
        <v>324</v>
      </c>
      <c r="C885" s="1">
        <v>8</v>
      </c>
      <c r="D885" s="1" t="s">
        <v>20</v>
      </c>
      <c r="E885" s="6">
        <f>IF('質指数（労働）'!E885&gt;0,LN('質指数（労働）'!E885),0)</f>
        <v>-0.18235082276732109</v>
      </c>
      <c r="F885" s="6">
        <f>IF('質指数（労働）'!F885&gt;0,LN('質指数（労働）'!F885),0)</f>
        <v>-0.19229782264990242</v>
      </c>
      <c r="G885" s="6">
        <f>IF('質指数（労働）'!G885&gt;0,LN('質指数（労働）'!G885),0)</f>
        <v>-0.17791285521020972</v>
      </c>
      <c r="H885" s="6">
        <f>IF('質指数（労働）'!H885&gt;0,LN('質指数（労働）'!H885),0)</f>
        <v>-0.10809570461047222</v>
      </c>
      <c r="I885" s="6">
        <f>IF('質指数（労働）'!I885&gt;0,LN('質指数（労働）'!I885),0)</f>
        <v>-0.13827278259175252</v>
      </c>
      <c r="J885" s="6">
        <f>IF('質指数（労働）'!J885&gt;0,LN('質指数（労働）'!J885),0)</f>
        <v>-0.13979183948421312</v>
      </c>
    </row>
    <row r="886" spans="1:10" x14ac:dyDescent="0.15">
      <c r="A886" s="1">
        <v>39</v>
      </c>
      <c r="B886" s="1" t="s">
        <v>324</v>
      </c>
      <c r="C886" s="1">
        <v>9</v>
      </c>
      <c r="D886" s="1" t="s">
        <v>21</v>
      </c>
      <c r="E886" s="6">
        <f>IF('質指数（労働）'!E886&gt;0,LN('質指数（労働）'!E886),0)</f>
        <v>-5.3693787742400322E-2</v>
      </c>
      <c r="F886" s="6">
        <f>IF('質指数（労働）'!F886&gt;0,LN('質指数（労働）'!F886),0)</f>
        <v>-7.4270454266271463E-2</v>
      </c>
      <c r="G886" s="6">
        <f>IF('質指数（労働）'!G886&gt;0,LN('質指数（労働）'!G886),0)</f>
        <v>-5.878869756837346E-2</v>
      </c>
      <c r="H886" s="6">
        <f>IF('質指数（労働）'!H886&gt;0,LN('質指数（労働）'!H886),0)</f>
        <v>-5.2938106765659639E-2</v>
      </c>
      <c r="I886" s="6">
        <f>IF('質指数（労働）'!I886&gt;0,LN('質指数（労働）'!I886),0)</f>
        <v>-9.8281954162126844E-2</v>
      </c>
      <c r="J886" s="6">
        <f>IF('質指数（労働）'!J886&gt;0,LN('質指数（労働）'!J886),0)</f>
        <v>-0.10917838072891393</v>
      </c>
    </row>
    <row r="887" spans="1:10" x14ac:dyDescent="0.15">
      <c r="A887" s="1">
        <v>39</v>
      </c>
      <c r="B887" s="1" t="s">
        <v>324</v>
      </c>
      <c r="C887" s="1">
        <v>10</v>
      </c>
      <c r="D887" s="1" t="s">
        <v>22</v>
      </c>
      <c r="E887" s="6">
        <f>IF('質指数（労働）'!E887&gt;0,LN('質指数（労働）'!E887),0)</f>
        <v>-0.12485634910806702</v>
      </c>
      <c r="F887" s="6">
        <f>IF('質指数（労働）'!F887&gt;0,LN('質指数（労働）'!F887),0)</f>
        <v>-0.19740999883302707</v>
      </c>
      <c r="G887" s="6">
        <f>IF('質指数（労働）'!G887&gt;0,LN('質指数（労働）'!G887),0)</f>
        <v>-0.16817746023941982</v>
      </c>
      <c r="H887" s="6">
        <f>IF('質指数（労働）'!H887&gt;0,LN('質指数（労働）'!H887),0)</f>
        <v>-0.12640518671019602</v>
      </c>
      <c r="I887" s="6">
        <f>IF('質指数（労働）'!I887&gt;0,LN('質指数（労働）'!I887),0)</f>
        <v>-0.11253090594830292</v>
      </c>
      <c r="J887" s="6">
        <f>IF('質指数（労働）'!J887&gt;0,LN('質指数（労働）'!J887),0)</f>
        <v>-0.11761119721795479</v>
      </c>
    </row>
    <row r="888" spans="1:10" x14ac:dyDescent="0.15">
      <c r="A888" s="1">
        <v>39</v>
      </c>
      <c r="B888" s="1" t="s">
        <v>324</v>
      </c>
      <c r="C888" s="1">
        <v>11</v>
      </c>
      <c r="D888" s="1" t="s">
        <v>23</v>
      </c>
      <c r="E888" s="6">
        <f>IF('質指数（労働）'!E888&gt;0,LN('質指数（労働）'!E888),0)</f>
        <v>-5.7185213147892697E-2</v>
      </c>
      <c r="F888" s="6">
        <f>IF('質指数（労働）'!F888&gt;0,LN('質指数（労働）'!F888),0)</f>
        <v>-7.7740954475945784E-2</v>
      </c>
      <c r="G888" s="6">
        <f>IF('質指数（労働）'!G888&gt;0,LN('質指数（労働）'!G888),0)</f>
        <v>-9.0382488313451873E-2</v>
      </c>
      <c r="H888" s="6">
        <f>IF('質指数（労働）'!H888&gt;0,LN('質指数（労働）'!H888),0)</f>
        <v>-4.9716362623966913E-2</v>
      </c>
      <c r="I888" s="6">
        <f>IF('質指数（労働）'!I888&gt;0,LN('質指数（労働）'!I888),0)</f>
        <v>-5.852590215852093E-2</v>
      </c>
      <c r="J888" s="6">
        <f>IF('質指数（労働）'!J888&gt;0,LN('質指数（労働）'!J888),0)</f>
        <v>-6.0186484940353634E-2</v>
      </c>
    </row>
    <row r="889" spans="1:10" x14ac:dyDescent="0.15">
      <c r="A889" s="1">
        <v>39</v>
      </c>
      <c r="B889" s="1" t="s">
        <v>324</v>
      </c>
      <c r="C889" s="1">
        <v>12</v>
      </c>
      <c r="D889" s="1" t="s">
        <v>24</v>
      </c>
      <c r="E889" s="6">
        <f>IF('質指数（労働）'!E889&gt;0,LN('質指数（労働）'!E889),0)</f>
        <v>-0.19949385105219675</v>
      </c>
      <c r="F889" s="6">
        <f>IF('質指数（労働）'!F889&gt;0,LN('質指数（労働）'!F889),0)</f>
        <v>-0.28621570607837904</v>
      </c>
      <c r="G889" s="6">
        <f>IF('質指数（労働）'!G889&gt;0,LN('質指数（労働）'!G889),0)</f>
        <v>-0.28609121012821398</v>
      </c>
      <c r="H889" s="6">
        <f>IF('質指数（労働）'!H889&gt;0,LN('質指数（労働）'!H889),0)</f>
        <v>-0.15661140292312592</v>
      </c>
      <c r="I889" s="6">
        <f>IF('質指数（労働）'!I889&gt;0,LN('質指数（労働）'!I889),0)</f>
        <v>-0.10568798210349842</v>
      </c>
      <c r="J889" s="6">
        <f>IF('質指数（労働）'!J889&gt;0,LN('質指数（労働）'!J889),0)</f>
        <v>-0.10176019310145418</v>
      </c>
    </row>
    <row r="890" spans="1:10" x14ac:dyDescent="0.15">
      <c r="A890" s="1">
        <v>39</v>
      </c>
      <c r="B890" s="1" t="s">
        <v>324</v>
      </c>
      <c r="C890" s="1">
        <v>13</v>
      </c>
      <c r="D890" s="1" t="s">
        <v>25</v>
      </c>
      <c r="E890" s="6">
        <f>IF('質指数（労働）'!E890&gt;0,LN('質指数（労働）'!E890),0)</f>
        <v>-6.6981769274055622E-2</v>
      </c>
      <c r="F890" s="6">
        <f>IF('質指数（労働）'!F890&gt;0,LN('質指数（労働）'!F890),0)</f>
        <v>-0.10826166555365807</v>
      </c>
      <c r="G890" s="6">
        <f>IF('質指数（労働）'!G890&gt;0,LN('質指数（労働）'!G890),0)</f>
        <v>-9.6881035401020527E-2</v>
      </c>
      <c r="H890" s="6">
        <f>IF('質指数（労働）'!H890&gt;0,LN('質指数（労働）'!H890),0)</f>
        <v>-6.1795804716585932E-2</v>
      </c>
      <c r="I890" s="6">
        <f>IF('質指数（労働）'!I890&gt;0,LN('質指数（労働）'!I890),0)</f>
        <v>-7.5665794843546519E-2</v>
      </c>
      <c r="J890" s="6">
        <f>IF('質指数（労働）'!J890&gt;0,LN('質指数（労働）'!J890),0)</f>
        <v>-7.9558439673012377E-2</v>
      </c>
    </row>
    <row r="891" spans="1:10" x14ac:dyDescent="0.15">
      <c r="A891" s="1">
        <v>39</v>
      </c>
      <c r="B891" s="1" t="s">
        <v>324</v>
      </c>
      <c r="C891" s="1">
        <v>14</v>
      </c>
      <c r="D891" s="1" t="s">
        <v>26</v>
      </c>
      <c r="E891" s="6">
        <f>IF('質指数（労働）'!E891&gt;0,LN('質指数（労働）'!E891),0)</f>
        <v>0.2702918331846087</v>
      </c>
      <c r="F891" s="6">
        <f>IF('質指数（労働）'!F891&gt;0,LN('質指数（労働）'!F891),0)</f>
        <v>-9.6213701673119628E-2</v>
      </c>
      <c r="G891" s="6">
        <f>IF('質指数（労働）'!G891&gt;0,LN('質指数（労働）'!G891),0)</f>
        <v>-0.1662035755408765</v>
      </c>
      <c r="H891" s="6">
        <f>IF('質指数（労働）'!H891&gt;0,LN('質指数（労働）'!H891),0)</f>
        <v>-7.3779785838531578E-2</v>
      </c>
      <c r="I891" s="6">
        <f>IF('質指数（労働）'!I891&gt;0,LN('質指数（労働）'!I891),0)</f>
        <v>-6.2412061518723395E-2</v>
      </c>
      <c r="J891" s="6">
        <f>IF('質指数（労働）'!J891&gt;0,LN('質指数（労働）'!J891),0)</f>
        <v>-7.3908976874277652E-2</v>
      </c>
    </row>
    <row r="892" spans="1:10" x14ac:dyDescent="0.15">
      <c r="A892" s="1">
        <v>39</v>
      </c>
      <c r="B892" s="1" t="s">
        <v>324</v>
      </c>
      <c r="C892" s="1">
        <v>15</v>
      </c>
      <c r="D892" s="1" t="s">
        <v>27</v>
      </c>
      <c r="E892" s="6">
        <f>IF('質指数（労働）'!E892&gt;0,LN('質指数（労働）'!E892),0)</f>
        <v>-0.25372774121755387</v>
      </c>
      <c r="F892" s="6">
        <f>IF('質指数（労働）'!F892&gt;0,LN('質指数（労働）'!F892),0)</f>
        <v>-0.29615959285982457</v>
      </c>
      <c r="G892" s="6">
        <f>IF('質指数（労働）'!G892&gt;0,LN('質指数（労働）'!G892),0)</f>
        <v>-0.26755215185521874</v>
      </c>
      <c r="H892" s="6">
        <f>IF('質指数（労働）'!H892&gt;0,LN('質指数（労働）'!H892),0)</f>
        <v>-0.19795937288778034</v>
      </c>
      <c r="I892" s="6">
        <f>IF('質指数（労働）'!I892&gt;0,LN('質指数（労働）'!I892),0)</f>
        <v>-0.14242508780382962</v>
      </c>
      <c r="J892" s="6">
        <f>IF('質指数（労働）'!J892&gt;0,LN('質指数（労働）'!J892),0)</f>
        <v>-0.13067943085802378</v>
      </c>
    </row>
    <row r="893" spans="1:10" x14ac:dyDescent="0.15">
      <c r="A893" s="1">
        <v>39</v>
      </c>
      <c r="B893" s="1" t="s">
        <v>323</v>
      </c>
      <c r="C893" s="1">
        <v>16</v>
      </c>
      <c r="D893" s="1" t="s">
        <v>10</v>
      </c>
      <c r="E893" s="6">
        <f>IF('質指数（労働）'!E893&gt;0,LN('質指数（労働）'!E893),0)</f>
        <v>-0.11918212504937419</v>
      </c>
      <c r="F893" s="6">
        <f>IF('質指数（労働）'!F893&gt;0,LN('質指数（労働）'!F893),0)</f>
        <v>-0.13557923266569019</v>
      </c>
      <c r="G893" s="6">
        <f>IF('質指数（労働）'!G893&gt;0,LN('質指数（労働）'!G893),0)</f>
        <v>-0.10807777973423076</v>
      </c>
      <c r="H893" s="6">
        <f>IF('質指数（労働）'!H893&gt;0,LN('質指数（労働）'!H893),0)</f>
        <v>-7.8721512155930234E-2</v>
      </c>
      <c r="I893" s="6">
        <f>IF('質指数（労働）'!I893&gt;0,LN('質指数（労働）'!I893),0)</f>
        <v>-4.8697185483619503E-2</v>
      </c>
      <c r="J893" s="6">
        <f>IF('質指数（労働）'!J893&gt;0,LN('質指数（労働）'!J893),0)</f>
        <v>-3.1894594960983645E-2</v>
      </c>
    </row>
    <row r="894" spans="1:10" x14ac:dyDescent="0.15">
      <c r="A894" s="1">
        <v>39</v>
      </c>
      <c r="B894" s="1" t="s">
        <v>323</v>
      </c>
      <c r="C894" s="1">
        <v>17</v>
      </c>
      <c r="D894" s="1" t="s">
        <v>11</v>
      </c>
      <c r="E894" s="6">
        <f>IF('質指数（労働）'!E894&gt;0,LN('質指数（労働）'!E894),0)</f>
        <v>0.37869232777485434</v>
      </c>
      <c r="F894" s="6">
        <f>IF('質指数（労働）'!F894&gt;0,LN('質指数（労働）'!F894),0)</f>
        <v>0.16537740244516685</v>
      </c>
      <c r="G894" s="6">
        <f>IF('質指数（労働）'!G894&gt;0,LN('質指数（労働）'!G894),0)</f>
        <v>0.13378254922125651</v>
      </c>
      <c r="H894" s="6">
        <f>IF('質指数（労働）'!H894&gt;0,LN('質指数（労働）'!H894),0)</f>
        <v>0.21133996659177426</v>
      </c>
      <c r="I894" s="6">
        <f>IF('質指数（労働）'!I894&gt;0,LN('質指数（労働）'!I894),0)</f>
        <v>7.4703530284872879E-2</v>
      </c>
      <c r="J894" s="6">
        <f>IF('質指数（労働）'!J894&gt;0,LN('質指数（労働）'!J894),0)</f>
        <v>5.0286539194559506E-2</v>
      </c>
    </row>
    <row r="895" spans="1:10" x14ac:dyDescent="0.15">
      <c r="A895" s="1">
        <v>39</v>
      </c>
      <c r="B895" s="1" t="s">
        <v>323</v>
      </c>
      <c r="C895" s="1">
        <v>18</v>
      </c>
      <c r="D895" s="1" t="s">
        <v>12</v>
      </c>
      <c r="E895" s="6">
        <f>IF('質指数（労働）'!E895&gt;0,LN('質指数（労働）'!E895),0)</f>
        <v>-0.29916000226282824</v>
      </c>
      <c r="F895" s="6">
        <f>IF('質指数（労働）'!F895&gt;0,LN('質指数（労働）'!F895),0)</f>
        <v>-0.29497813359545327</v>
      </c>
      <c r="G895" s="6">
        <f>IF('質指数（労働）'!G895&gt;0,LN('質指数（労働）'!G895),0)</f>
        <v>-0.24543285284786043</v>
      </c>
      <c r="H895" s="6">
        <f>IF('質指数（労働）'!H895&gt;0,LN('質指数（労働）'!H895),0)</f>
        <v>-0.2098247058987843</v>
      </c>
      <c r="I895" s="6">
        <f>IF('質指数（労働）'!I895&gt;0,LN('質指数（労働）'!I895),0)</f>
        <v>-0.2089018351910453</v>
      </c>
      <c r="J895" s="6">
        <f>IF('質指数（労働）'!J895&gt;0,LN('質指数（労働）'!J895),0)</f>
        <v>-0.18507317200328061</v>
      </c>
    </row>
    <row r="896" spans="1:10" x14ac:dyDescent="0.15">
      <c r="A896" s="1">
        <v>39</v>
      </c>
      <c r="B896" s="1" t="s">
        <v>323</v>
      </c>
      <c r="C896" s="1">
        <v>19</v>
      </c>
      <c r="D896" s="1" t="s">
        <v>13</v>
      </c>
      <c r="E896" s="6">
        <f>IF('質指数（労働）'!E896&gt;0,LN('質指数（労働）'!E896),0)</f>
        <v>-9.8026993962525497E-2</v>
      </c>
      <c r="F896" s="6">
        <f>IF('質指数（労働）'!F896&gt;0,LN('質指数（労働）'!F896),0)</f>
        <v>-8.7326918019018804E-2</v>
      </c>
      <c r="G896" s="6">
        <f>IF('質指数（労働）'!G896&gt;0,LN('質指数（労働）'!G896),0)</f>
        <v>-2.4531236128946973E-2</v>
      </c>
      <c r="H896" s="6">
        <f>IF('質指数（労働）'!H896&gt;0,LN('質指数（労働）'!H896),0)</f>
        <v>1.3746694063405604E-2</v>
      </c>
      <c r="I896" s="6">
        <f>IF('質指数（労働）'!I896&gt;0,LN('質指数（労働）'!I896),0)</f>
        <v>-1.3390119401919712E-2</v>
      </c>
      <c r="J896" s="6">
        <f>IF('質指数（労働）'!J896&gt;0,LN('質指数（労働）'!J896),0)</f>
        <v>-3.5661017368877133E-2</v>
      </c>
    </row>
    <row r="897" spans="1:10" x14ac:dyDescent="0.15">
      <c r="A897" s="1">
        <v>39</v>
      </c>
      <c r="B897" s="1" t="s">
        <v>323</v>
      </c>
      <c r="C897" s="1">
        <v>20</v>
      </c>
      <c r="D897" s="1" t="s">
        <v>14</v>
      </c>
      <c r="E897" s="6">
        <f>IF('質指数（労働）'!E897&gt;0,LN('質指数（労働）'!E897),0)</f>
        <v>7.7613017854860245E-2</v>
      </c>
      <c r="F897" s="6">
        <f>IF('質指数（労働）'!F897&gt;0,LN('質指数（労働）'!F897),0)</f>
        <v>7.7738508484476179E-2</v>
      </c>
      <c r="G897" s="6">
        <f>IF('質指数（労働）'!G897&gt;0,LN('質指数（労働）'!G897),0)</f>
        <v>3.5669082748455115E-2</v>
      </c>
      <c r="H897" s="6">
        <f>IF('質指数（労働）'!H897&gt;0,LN('質指数（労働）'!H897),0)</f>
        <v>8.6856016492018531E-2</v>
      </c>
      <c r="I897" s="6">
        <f>IF('質指数（労働）'!I897&gt;0,LN('質指数（労働）'!I897),0)</f>
        <v>-3.0694604497213562E-2</v>
      </c>
      <c r="J897" s="6">
        <f>IF('質指数（労働）'!J897&gt;0,LN('質指数（労働）'!J897),0)</f>
        <v>-3.1895148311452494E-2</v>
      </c>
    </row>
    <row r="898" spans="1:10" x14ac:dyDescent="0.15">
      <c r="A898" s="1">
        <v>39</v>
      </c>
      <c r="B898" s="1" t="s">
        <v>323</v>
      </c>
      <c r="C898" s="1">
        <v>21</v>
      </c>
      <c r="D898" s="1" t="s">
        <v>15</v>
      </c>
      <c r="E898" s="6">
        <f>IF('質指数（労働）'!E898&gt;0,LN('質指数（労働）'!E898),0)</f>
        <v>1.8036348628762022E-2</v>
      </c>
      <c r="F898" s="6">
        <f>IF('質指数（労働）'!F898&gt;0,LN('質指数（労働）'!F898),0)</f>
        <v>-4.4092475962199673E-3</v>
      </c>
      <c r="G898" s="6">
        <f>IF('質指数（労働）'!G898&gt;0,LN('質指数（労働）'!G898),0)</f>
        <v>1.1792785501789506E-2</v>
      </c>
      <c r="H898" s="6">
        <f>IF('質指数（労働）'!H898&gt;0,LN('質指数（労働）'!H898),0)</f>
        <v>-2.1662121032483331E-2</v>
      </c>
      <c r="I898" s="6">
        <f>IF('質指数（労働）'!I898&gt;0,LN('質指数（労働）'!I898),0)</f>
        <v>-6.9296981384641437E-2</v>
      </c>
      <c r="J898" s="6">
        <f>IF('質指数（労働）'!J898&gt;0,LN('質指数（労働）'!J898),0)</f>
        <v>-8.7431147965208261E-2</v>
      </c>
    </row>
    <row r="899" spans="1:10" x14ac:dyDescent="0.15">
      <c r="A899" s="1">
        <v>39</v>
      </c>
      <c r="B899" s="1" t="s">
        <v>195</v>
      </c>
      <c r="C899" s="1">
        <v>22</v>
      </c>
      <c r="D899" s="1" t="s">
        <v>7</v>
      </c>
      <c r="E899" s="6">
        <f>IF('質指数（労働）'!E899&gt;0,LN('質指数（労働）'!E899),0)</f>
        <v>-0.17951769117098801</v>
      </c>
      <c r="F899" s="6">
        <f>IF('質指数（労働）'!F899&gt;0,LN('質指数（労働）'!F899),0)</f>
        <v>-0.240398022906054</v>
      </c>
      <c r="G899" s="6">
        <f>IF('質指数（労働）'!G899&gt;0,LN('質指数（労働）'!G899),0)</f>
        <v>-0.15642401882687038</v>
      </c>
      <c r="H899" s="6">
        <f>IF('質指数（労働）'!H899&gt;0,LN('質指数（労働）'!H899),0)</f>
        <v>-9.5331953387507259E-2</v>
      </c>
      <c r="I899" s="6">
        <f>IF('質指数（労働）'!I899&gt;0,LN('質指数（労働）'!I899),0)</f>
        <v>-8.2048489749703662E-2</v>
      </c>
      <c r="J899" s="6">
        <f>IF('質指数（労働）'!J899&gt;0,LN('質指数（労働）'!J899),0)</f>
        <v>-7.2020850138482986E-2</v>
      </c>
    </row>
    <row r="900" spans="1:10" x14ac:dyDescent="0.15">
      <c r="A900" s="1">
        <v>39</v>
      </c>
      <c r="B900" s="1" t="s">
        <v>195</v>
      </c>
      <c r="C900" s="1">
        <v>23</v>
      </c>
      <c r="D900" s="1" t="s">
        <v>28</v>
      </c>
      <c r="E900" s="6">
        <f>IF('質指数（労働）'!E900&gt;0,LN('質指数（労働）'!E900),0)</f>
        <v>0.14422538210365318</v>
      </c>
      <c r="F900" s="6">
        <f>IF('質指数（労働）'!F900&gt;0,LN('質指数（労働）'!F900),0)</f>
        <v>8.8692902560653389E-2</v>
      </c>
      <c r="G900" s="6">
        <f>IF('質指数（労働）'!G900&gt;0,LN('質指数（労働）'!G900),0)</f>
        <v>0.11171490847956395</v>
      </c>
      <c r="H900" s="6">
        <f>IF('質指数（労働）'!H900&gt;0,LN('質指数（労働）'!H900),0)</f>
        <v>0.1490878327275505</v>
      </c>
      <c r="I900" s="6">
        <f>IF('質指数（労働）'!I900&gt;0,LN('質指数（労働）'!I900),0)</f>
        <v>0.15804750362360828</v>
      </c>
      <c r="J900" s="6">
        <f>IF('質指数（労働）'!J900&gt;0,LN('質指数（労働）'!J900),0)</f>
        <v>0.16749435845457966</v>
      </c>
    </row>
    <row r="901" spans="1:10" x14ac:dyDescent="0.15">
      <c r="A901" s="1">
        <v>40</v>
      </c>
      <c r="B901" s="1" t="s">
        <v>325</v>
      </c>
      <c r="C901" s="1">
        <v>1</v>
      </c>
      <c r="D901" s="1" t="s">
        <v>8</v>
      </c>
      <c r="E901" s="6">
        <f>IF('質指数（労働）'!E901&gt;0,LN('質指数（労働）'!E901),0)</f>
        <v>-0.5841060363461994</v>
      </c>
      <c r="F901" s="6">
        <f>IF('質指数（労働）'!F901&gt;0,LN('質指数（労働）'!F901),0)</f>
        <v>-0.46530662528222183</v>
      </c>
      <c r="G901" s="6">
        <f>IF('質指数（労働）'!G901&gt;0,LN('質指数（労働）'!G901),0)</f>
        <v>-0.45239905301421901</v>
      </c>
      <c r="H901" s="6">
        <f>IF('質指数（労働）'!H901&gt;0,LN('質指数（労働）'!H901),0)</f>
        <v>-0.38957112855274884</v>
      </c>
      <c r="I901" s="6">
        <f>IF('質指数（労働）'!I901&gt;0,LN('質指数（労働）'!I901),0)</f>
        <v>-0.32478546078991366</v>
      </c>
      <c r="J901" s="6">
        <f>IF('質指数（労働）'!J901&gt;0,LN('質指数（労働）'!J901),0)</f>
        <v>-0.29883404949755943</v>
      </c>
    </row>
    <row r="902" spans="1:10" x14ac:dyDescent="0.15">
      <c r="A902" s="1">
        <v>40</v>
      </c>
      <c r="B902" s="1" t="s">
        <v>326</v>
      </c>
      <c r="C902" s="1">
        <v>2</v>
      </c>
      <c r="D902" s="1" t="s">
        <v>9</v>
      </c>
      <c r="E902" s="6">
        <f>IF('質指数（労働）'!E902&gt;0,LN('質指数（労働）'!E902),0)</f>
        <v>0.65906409116663611</v>
      </c>
      <c r="F902" s="6">
        <f>IF('質指数（労働）'!F902&gt;0,LN('質指数（労働）'!F902),0)</f>
        <v>0.56198504066758004</v>
      </c>
      <c r="G902" s="6">
        <f>IF('質指数（労働）'!G902&gt;0,LN('質指数（労働）'!G902),0)</f>
        <v>0.33538904177758461</v>
      </c>
      <c r="H902" s="6">
        <f>IF('質指数（労働）'!H902&gt;0,LN('質指数（労働）'!H902),0)</f>
        <v>0.33436327056674142</v>
      </c>
      <c r="I902" s="6">
        <f>IF('質指数（労働）'!I902&gt;0,LN('質指数（労働）'!I902),0)</f>
        <v>0.25679575872674021</v>
      </c>
      <c r="J902" s="6">
        <f>IF('質指数（労働）'!J902&gt;0,LN('質指数（労働）'!J902),0)</f>
        <v>0.22075413976741784</v>
      </c>
    </row>
    <row r="903" spans="1:10" x14ac:dyDescent="0.15">
      <c r="A903" s="1">
        <v>40</v>
      </c>
      <c r="B903" s="1" t="s">
        <v>327</v>
      </c>
      <c r="C903" s="1">
        <v>3</v>
      </c>
      <c r="D903" s="1" t="s">
        <v>16</v>
      </c>
      <c r="E903" s="6">
        <f>IF('質指数（労働）'!E903&gt;0,LN('質指数（労働）'!E903),0)</f>
        <v>-0.19153400951429836</v>
      </c>
      <c r="F903" s="6">
        <f>IF('質指数（労働）'!F903&gt;0,LN('質指数（労働）'!F903),0)</f>
        <v>-0.18299672235233172</v>
      </c>
      <c r="G903" s="6">
        <f>IF('質指数（労働）'!G903&gt;0,LN('質指数（労働）'!G903),0)</f>
        <v>-0.18511495561105976</v>
      </c>
      <c r="H903" s="6">
        <f>IF('質指数（労働）'!H903&gt;0,LN('質指数（労働）'!H903),0)</f>
        <v>-0.16622720613820322</v>
      </c>
      <c r="I903" s="6">
        <f>IF('質指数（労働）'!I903&gt;0,LN('質指数（労働）'!I903),0)</f>
        <v>-0.17692909669110868</v>
      </c>
      <c r="J903" s="6">
        <f>IF('質指数（労働）'!J903&gt;0,LN('質指数（労働）'!J903),0)</f>
        <v>-0.17398817444935247</v>
      </c>
    </row>
    <row r="904" spans="1:10" x14ac:dyDescent="0.15">
      <c r="A904" s="1">
        <v>40</v>
      </c>
      <c r="B904" s="1" t="s">
        <v>327</v>
      </c>
      <c r="C904" s="1">
        <v>4</v>
      </c>
      <c r="D904" s="1" t="s">
        <v>17</v>
      </c>
      <c r="E904" s="6">
        <f>IF('質指数（労働）'!E904&gt;0,LN('質指数（労働）'!E904),0)</f>
        <v>-0.33368261370867541</v>
      </c>
      <c r="F904" s="6">
        <f>IF('質指数（労働）'!F904&gt;0,LN('質指数（労働）'!F904),0)</f>
        <v>-0.32482865612585365</v>
      </c>
      <c r="G904" s="6">
        <f>IF('質指数（労働）'!G904&gt;0,LN('質指数（労働）'!G904),0)</f>
        <v>-0.32162449640391405</v>
      </c>
      <c r="H904" s="6">
        <f>IF('質指数（労働）'!H904&gt;0,LN('質指数（労働）'!H904),0)</f>
        <v>-0.28320384898030959</v>
      </c>
      <c r="I904" s="6">
        <f>IF('質指数（労働）'!I904&gt;0,LN('質指数（労働）'!I904),0)</f>
        <v>-0.2617708939667735</v>
      </c>
      <c r="J904" s="6">
        <f>IF('質指数（労働）'!J904&gt;0,LN('質指数（労働）'!J904),0)</f>
        <v>-0.24980050703675571</v>
      </c>
    </row>
    <row r="905" spans="1:10" x14ac:dyDescent="0.15">
      <c r="A905" s="1">
        <v>40</v>
      </c>
      <c r="B905" s="1" t="s">
        <v>327</v>
      </c>
      <c r="C905" s="1">
        <v>5</v>
      </c>
      <c r="D905" s="1" t="s">
        <v>18</v>
      </c>
      <c r="E905" s="6">
        <f>IF('質指数（労働）'!E905&gt;0,LN('質指数（労働）'!E905),0)</f>
        <v>-9.6547827676958548E-2</v>
      </c>
      <c r="F905" s="6">
        <f>IF('質指数（労働）'!F905&gt;0,LN('質指数（労働）'!F905),0)</f>
        <v>-5.6865781378771796E-2</v>
      </c>
      <c r="G905" s="6">
        <f>IF('質指数（労働）'!G905&gt;0,LN('質指数（労働）'!G905),0)</f>
        <v>-6.0284490902649673E-2</v>
      </c>
      <c r="H905" s="6">
        <f>IF('質指数（労働）'!H905&gt;0,LN('質指数（労働）'!H905),0)</f>
        <v>-3.85462511939468E-2</v>
      </c>
      <c r="I905" s="6">
        <f>IF('質指数（労働）'!I905&gt;0,LN('質指数（労働）'!I905),0)</f>
        <v>-3.9232274270867618E-2</v>
      </c>
      <c r="J905" s="6">
        <f>IF('質指数（労働）'!J905&gt;0,LN('質指数（労働）'!J905),0)</f>
        <v>-3.6519111520340847E-2</v>
      </c>
    </row>
    <row r="906" spans="1:10" x14ac:dyDescent="0.15">
      <c r="A906" s="1">
        <v>40</v>
      </c>
      <c r="B906" s="1" t="s">
        <v>327</v>
      </c>
      <c r="C906" s="1">
        <v>6</v>
      </c>
      <c r="D906" s="1" t="s">
        <v>2</v>
      </c>
      <c r="E906" s="6">
        <f>IF('質指数（労働）'!E906&gt;0,LN('質指数（労働）'!E906),0)</f>
        <v>-2.7414633863937367E-2</v>
      </c>
      <c r="F906" s="6">
        <f>IF('質指数（労働）'!F906&gt;0,LN('質指数（労働）'!F906),0)</f>
        <v>3.629346138961391E-2</v>
      </c>
      <c r="G906" s="6">
        <f>IF('質指数（労働）'!G906&gt;0,LN('質指数（労働）'!G906),0)</f>
        <v>4.5791717260891832E-2</v>
      </c>
      <c r="H906" s="6">
        <f>IF('質指数（労働）'!H906&gt;0,LN('質指数（労働）'!H906),0)</f>
        <v>7.2387416610324676E-2</v>
      </c>
      <c r="I906" s="6">
        <f>IF('質指数（労働）'!I906&gt;0,LN('質指数（労働）'!I906),0)</f>
        <v>5.1528687211997257E-2</v>
      </c>
      <c r="J906" s="6">
        <f>IF('質指数（労働）'!J906&gt;0,LN('質指数（労働）'!J906),0)</f>
        <v>4.9592901058821866E-2</v>
      </c>
    </row>
    <row r="907" spans="1:10" x14ac:dyDescent="0.15">
      <c r="A907" s="1">
        <v>40</v>
      </c>
      <c r="B907" s="1" t="s">
        <v>327</v>
      </c>
      <c r="C907" s="1">
        <v>7</v>
      </c>
      <c r="D907" s="1" t="s">
        <v>19</v>
      </c>
      <c r="E907" s="6">
        <f>IF('質指数（労働）'!E907&gt;0,LN('質指数（労働）'!E907),0)</f>
        <v>0.13989340004577705</v>
      </c>
      <c r="F907" s="6">
        <f>IF('質指数（労働）'!F907&gt;0,LN('質指数（労働）'!F907),0)</f>
        <v>0.14456584141044909</v>
      </c>
      <c r="G907" s="6">
        <f>IF('質指数（労働）'!G907&gt;0,LN('質指数（労働）'!G907),0)</f>
        <v>0.15001857523064194</v>
      </c>
      <c r="H907" s="6">
        <f>IF('質指数（労働）'!H907&gt;0,LN('質指数（労働）'!H907),0)</f>
        <v>0.13279107024456882</v>
      </c>
      <c r="I907" s="6">
        <f>IF('質指数（労働）'!I907&gt;0,LN('質指数（労働）'!I907),0)</f>
        <v>6.2741724820378555E-2</v>
      </c>
      <c r="J907" s="6">
        <f>IF('質指数（労働）'!J907&gt;0,LN('質指数（労働）'!J907),0)</f>
        <v>5.0630984793028827E-2</v>
      </c>
    </row>
    <row r="908" spans="1:10" x14ac:dyDescent="0.15">
      <c r="A908" s="1">
        <v>40</v>
      </c>
      <c r="B908" s="1" t="s">
        <v>327</v>
      </c>
      <c r="C908" s="1">
        <v>8</v>
      </c>
      <c r="D908" s="1" t="s">
        <v>20</v>
      </c>
      <c r="E908" s="6">
        <f>IF('質指数（労働）'!E908&gt;0,LN('質指数（労働）'!E908),0)</f>
        <v>-9.9650283600084086E-2</v>
      </c>
      <c r="F908" s="6">
        <f>IF('質指数（労働）'!F908&gt;0,LN('質指数（労働）'!F908),0)</f>
        <v>-6.8222667072867074E-2</v>
      </c>
      <c r="G908" s="6">
        <f>IF('質指数（労働）'!G908&gt;0,LN('質指数（労働）'!G908),0)</f>
        <v>-5.990673229344879E-2</v>
      </c>
      <c r="H908" s="6">
        <f>IF('質指数（労働）'!H908&gt;0,LN('質指数（労働）'!H908),0)</f>
        <v>-2.8092314548343256E-2</v>
      </c>
      <c r="I908" s="6">
        <f>IF('質指数（労働）'!I908&gt;0,LN('質指数（労働）'!I908),0)</f>
        <v>-5.8371007148181733E-2</v>
      </c>
      <c r="J908" s="6">
        <f>IF('質指数（労働）'!J908&gt;0,LN('質指数（労働）'!J908),0)</f>
        <v>-5.6151944627420958E-2</v>
      </c>
    </row>
    <row r="909" spans="1:10" x14ac:dyDescent="0.15">
      <c r="A909" s="1">
        <v>40</v>
      </c>
      <c r="B909" s="1" t="s">
        <v>327</v>
      </c>
      <c r="C909" s="1">
        <v>9</v>
      </c>
      <c r="D909" s="1" t="s">
        <v>21</v>
      </c>
      <c r="E909" s="6">
        <f>IF('質指数（労働）'!E909&gt;0,LN('質指数（労働）'!E909),0)</f>
        <v>-2.4078636326709587E-2</v>
      </c>
      <c r="F909" s="6">
        <f>IF('質指数（労働）'!F909&gt;0,LN('質指数（労働）'!F909),0)</f>
        <v>1.544867495230632E-2</v>
      </c>
      <c r="G909" s="6">
        <f>IF('質指数（労働）'!G909&gt;0,LN('質指数（労働）'!G909),0)</f>
        <v>2.5596823749644348E-2</v>
      </c>
      <c r="H909" s="6">
        <f>IF('質指数（労働）'!H909&gt;0,LN('質指数（労働）'!H909),0)</f>
        <v>2.1395246062303828E-2</v>
      </c>
      <c r="I909" s="6">
        <f>IF('質指数（労働）'!I909&gt;0,LN('質指数（労働）'!I909),0)</f>
        <v>-3.3069647911598977E-2</v>
      </c>
      <c r="J909" s="6">
        <f>IF('質指数（労働）'!J909&gt;0,LN('質指数（労働）'!J909),0)</f>
        <v>-3.8752157840273666E-2</v>
      </c>
    </row>
    <row r="910" spans="1:10" x14ac:dyDescent="0.15">
      <c r="A910" s="1">
        <v>40</v>
      </c>
      <c r="B910" s="1" t="s">
        <v>327</v>
      </c>
      <c r="C910" s="1">
        <v>10</v>
      </c>
      <c r="D910" s="1" t="s">
        <v>22</v>
      </c>
      <c r="E910" s="6">
        <f>IF('質指数（労働）'!E910&gt;0,LN('質指数（労働）'!E910),0)</f>
        <v>-6.5046071981483711E-2</v>
      </c>
      <c r="F910" s="6">
        <f>IF('質指数（労働）'!F910&gt;0,LN('質指数（労働）'!F910),0)</f>
        <v>-6.6089960603246914E-2</v>
      </c>
      <c r="G910" s="6">
        <f>IF('質指数（労働）'!G910&gt;0,LN('質指数（労働）'!G910),0)</f>
        <v>-5.0632096320226395E-2</v>
      </c>
      <c r="H910" s="6">
        <f>IF('質指数（労働）'!H910&gt;0,LN('質指数（労働）'!H910),0)</f>
        <v>-3.6853714323020648E-2</v>
      </c>
      <c r="I910" s="6">
        <f>IF('質指数（労働）'!I910&gt;0,LN('質指数（労働）'!I910),0)</f>
        <v>-4.2472822542574694E-2</v>
      </c>
      <c r="J910" s="6">
        <f>IF('質指数（労働）'!J910&gt;0,LN('質指数（労働）'!J910),0)</f>
        <v>-4.4422089179846094E-2</v>
      </c>
    </row>
    <row r="911" spans="1:10" x14ac:dyDescent="0.15">
      <c r="A911" s="1">
        <v>40</v>
      </c>
      <c r="B911" s="1" t="s">
        <v>327</v>
      </c>
      <c r="C911" s="1">
        <v>11</v>
      </c>
      <c r="D911" s="1" t="s">
        <v>23</v>
      </c>
      <c r="E911" s="6">
        <f>IF('質指数（労働）'!E911&gt;0,LN('質指数（労働）'!E911),0)</f>
        <v>-2.3221730659099236E-2</v>
      </c>
      <c r="F911" s="6">
        <f>IF('質指数（労働）'!F911&gt;0,LN('質指数（労働）'!F911),0)</f>
        <v>1.0475443334651257E-2</v>
      </c>
      <c r="G911" s="6">
        <f>IF('質指数（労働）'!G911&gt;0,LN('質指数（労働）'!G911),0)</f>
        <v>3.8947279350311855E-3</v>
      </c>
      <c r="H911" s="6">
        <f>IF('質指数（労働）'!H911&gt;0,LN('質指数（労働）'!H911),0)</f>
        <v>2.291927327947433E-2</v>
      </c>
      <c r="I911" s="6">
        <f>IF('質指数（労働）'!I911&gt;0,LN('質指数（労働）'!I911),0)</f>
        <v>1.183752948293134E-2</v>
      </c>
      <c r="J911" s="6">
        <f>IF('質指数（労働）'!J911&gt;0,LN('質指数（労働）'!J911),0)</f>
        <v>1.5406525530701097E-2</v>
      </c>
    </row>
    <row r="912" spans="1:10" x14ac:dyDescent="0.15">
      <c r="A912" s="1">
        <v>40</v>
      </c>
      <c r="B912" s="1" t="s">
        <v>327</v>
      </c>
      <c r="C912" s="1">
        <v>12</v>
      </c>
      <c r="D912" s="1" t="s">
        <v>24</v>
      </c>
      <c r="E912" s="6">
        <f>IF('質指数（労働）'!E912&gt;0,LN('質指数（労働）'!E912),0)</f>
        <v>-0.21979152916285097</v>
      </c>
      <c r="F912" s="6">
        <f>IF('質指数（労働）'!F912&gt;0,LN('質指数（労働）'!F912),0)</f>
        <v>-0.15771638460766974</v>
      </c>
      <c r="G912" s="6">
        <f>IF('質指数（労働）'!G912&gt;0,LN('質指数（労働）'!G912),0)</f>
        <v>-0.16674350035867874</v>
      </c>
      <c r="H912" s="6">
        <f>IF('質指数（労働）'!H912&gt;0,LN('質指数（労働）'!H912),0)</f>
        <v>-6.4042853639814976E-2</v>
      </c>
      <c r="I912" s="6">
        <f>IF('質指数（労働）'!I912&gt;0,LN('質指数（労働）'!I912),0)</f>
        <v>-2.3904007950539867E-2</v>
      </c>
      <c r="J912" s="6">
        <f>IF('質指数（労働）'!J912&gt;0,LN('質指数（労働）'!J912),0)</f>
        <v>-1.5099077391022149E-2</v>
      </c>
    </row>
    <row r="913" spans="1:10" x14ac:dyDescent="0.15">
      <c r="A913" s="1">
        <v>40</v>
      </c>
      <c r="B913" s="1" t="s">
        <v>327</v>
      </c>
      <c r="C913" s="1">
        <v>13</v>
      </c>
      <c r="D913" s="1" t="s">
        <v>25</v>
      </c>
      <c r="E913" s="6">
        <f>IF('質指数（労働）'!E913&gt;0,LN('質指数（労働）'!E913),0)</f>
        <v>-3.876815845507206E-2</v>
      </c>
      <c r="F913" s="6">
        <f>IF('質指数（労働）'!F913&gt;0,LN('質指数（労働）'!F913),0)</f>
        <v>-3.3212892101173071E-2</v>
      </c>
      <c r="G913" s="6">
        <f>IF('質指数（労働）'!G913&gt;0,LN('質指数（労働）'!G913),0)</f>
        <v>-3.2662262692846195E-2</v>
      </c>
      <c r="H913" s="6">
        <f>IF('質指数（労働）'!H913&gt;0,LN('質指数（労働）'!H913),0)</f>
        <v>-1.007380999963958E-3</v>
      </c>
      <c r="I913" s="6">
        <f>IF('質指数（労働）'!I913&gt;0,LN('質指数（労働）'!I913),0)</f>
        <v>-2.8016823319624486E-2</v>
      </c>
      <c r="J913" s="6">
        <f>IF('質指数（労働）'!J913&gt;0,LN('質指数（労働）'!J913),0)</f>
        <v>-2.8865561796763115E-2</v>
      </c>
    </row>
    <row r="914" spans="1:10" x14ac:dyDescent="0.15">
      <c r="A914" s="1">
        <v>40</v>
      </c>
      <c r="B914" s="1" t="s">
        <v>327</v>
      </c>
      <c r="C914" s="1">
        <v>14</v>
      </c>
      <c r="D914" s="1" t="s">
        <v>26</v>
      </c>
      <c r="E914" s="6">
        <f>IF('質指数（労働）'!E914&gt;0,LN('質指数（労働）'!E914),0)</f>
        <v>-0.11867007204428333</v>
      </c>
      <c r="F914" s="6">
        <f>IF('質指数（労働）'!F914&gt;0,LN('質指数（労働）'!F914),0)</f>
        <v>-0.12483783736543073</v>
      </c>
      <c r="G914" s="6">
        <f>IF('質指数（労働）'!G914&gt;0,LN('質指数（労働）'!G914),0)</f>
        <v>-0.12119904947293063</v>
      </c>
      <c r="H914" s="6">
        <f>IF('質指数（労働）'!H914&gt;0,LN('質指数（労働）'!H914),0)</f>
        <v>-4.7957292167919857E-2</v>
      </c>
      <c r="I914" s="6">
        <f>IF('質指数（労働）'!I914&gt;0,LN('質指数（労働）'!I914),0)</f>
        <v>-2.3900245704416772E-2</v>
      </c>
      <c r="J914" s="6">
        <f>IF('質指数（労働）'!J914&gt;0,LN('質指数（労働）'!J914),0)</f>
        <v>-2.1593650994051319E-2</v>
      </c>
    </row>
    <row r="915" spans="1:10" x14ac:dyDescent="0.15">
      <c r="A915" s="1">
        <v>40</v>
      </c>
      <c r="B915" s="1" t="s">
        <v>327</v>
      </c>
      <c r="C915" s="1">
        <v>15</v>
      </c>
      <c r="D915" s="1" t="s">
        <v>27</v>
      </c>
      <c r="E915" s="6">
        <f>IF('質指数（労働）'!E915&gt;0,LN('質指数（労働）'!E915),0)</f>
        <v>-0.15003317749080999</v>
      </c>
      <c r="F915" s="6">
        <f>IF('質指数（労働）'!F915&gt;0,LN('質指数（労働）'!F915),0)</f>
        <v>-0.12590299142206574</v>
      </c>
      <c r="G915" s="6">
        <f>IF('質指数（労働）'!G915&gt;0,LN('質指数（労働）'!G915),0)</f>
        <v>-0.11594463837107503</v>
      </c>
      <c r="H915" s="6">
        <f>IF('質指数（労働）'!H915&gt;0,LN('質指数（労働）'!H915),0)</f>
        <v>-7.6616855708779449E-2</v>
      </c>
      <c r="I915" s="6">
        <f>IF('質指数（労働）'!I915&gt;0,LN('質指数（労働）'!I915),0)</f>
        <v>-5.8075668133789171E-2</v>
      </c>
      <c r="J915" s="6">
        <f>IF('質指数（労働）'!J915&gt;0,LN('質指数（労働）'!J915),0)</f>
        <v>-4.9301535676314422E-2</v>
      </c>
    </row>
    <row r="916" spans="1:10" x14ac:dyDescent="0.15">
      <c r="A916" s="1">
        <v>40</v>
      </c>
      <c r="B916" s="1" t="s">
        <v>326</v>
      </c>
      <c r="C916" s="1">
        <v>16</v>
      </c>
      <c r="D916" s="1" t="s">
        <v>10</v>
      </c>
      <c r="E916" s="6">
        <f>IF('質指数（労働）'!E916&gt;0,LN('質指数（労働）'!E916),0)</f>
        <v>-6.9048036251370154E-2</v>
      </c>
      <c r="F916" s="6">
        <f>IF('質指数（労働）'!F916&gt;0,LN('質指数（労働）'!F916),0)</f>
        <v>-5.7578390502870391E-2</v>
      </c>
      <c r="G916" s="6">
        <f>IF('質指数（労働）'!G916&gt;0,LN('質指数（労働）'!G916),0)</f>
        <v>-2.6967730622175962E-2</v>
      </c>
      <c r="H916" s="6">
        <f>IF('質指数（労働）'!H916&gt;0,LN('質指数（労働）'!H916),0)</f>
        <v>-5.7863958042625912E-3</v>
      </c>
      <c r="I916" s="6">
        <f>IF('質指数（労働）'!I916&gt;0,LN('質指数（労働）'!I916),0)</f>
        <v>5.2387617912385952E-3</v>
      </c>
      <c r="J916" s="6">
        <f>IF('質指数（労働）'!J916&gt;0,LN('質指数（労働）'!J916),0)</f>
        <v>1.5240538425352945E-2</v>
      </c>
    </row>
    <row r="917" spans="1:10" x14ac:dyDescent="0.15">
      <c r="A917" s="1">
        <v>40</v>
      </c>
      <c r="B917" s="1" t="s">
        <v>326</v>
      </c>
      <c r="C917" s="1">
        <v>17</v>
      </c>
      <c r="D917" s="1" t="s">
        <v>11</v>
      </c>
      <c r="E917" s="6">
        <f>IF('質指数（労働）'!E917&gt;0,LN('質指数（労働）'!E917),0)</f>
        <v>0.31886394644152288</v>
      </c>
      <c r="F917" s="6">
        <f>IF('質指数（労働）'!F917&gt;0,LN('質指数（労働）'!F917),0)</f>
        <v>0.13859721483776782</v>
      </c>
      <c r="G917" s="6">
        <f>IF('質指数（労働）'!G917&gt;0,LN('質指数（労働）'!G917),0)</f>
        <v>8.3175947206316603E-2</v>
      </c>
      <c r="H917" s="6">
        <f>IF('質指数（労働）'!H917&gt;0,LN('質指数（労働）'!H917),0)</f>
        <v>0.12264058184579099</v>
      </c>
      <c r="I917" s="6">
        <f>IF('質指数（労働）'!I917&gt;0,LN('質指数（労働）'!I917),0)</f>
        <v>9.8902160972102526E-2</v>
      </c>
      <c r="J917" s="6">
        <f>IF('質指数（労働）'!J917&gt;0,LN('質指数（労働）'!J917),0)</f>
        <v>7.0947839345373159E-2</v>
      </c>
    </row>
    <row r="918" spans="1:10" x14ac:dyDescent="0.15">
      <c r="A918" s="1">
        <v>40</v>
      </c>
      <c r="B918" s="1" t="s">
        <v>326</v>
      </c>
      <c r="C918" s="1">
        <v>18</v>
      </c>
      <c r="D918" s="1" t="s">
        <v>12</v>
      </c>
      <c r="E918" s="6">
        <f>IF('質指数（労働）'!E918&gt;0,LN('質指数（労働）'!E918),0)</f>
        <v>-0.16977138066618308</v>
      </c>
      <c r="F918" s="6">
        <f>IF('質指数（労働）'!F918&gt;0,LN('質指数（労働）'!F918),0)</f>
        <v>-0.14391845169838482</v>
      </c>
      <c r="G918" s="6">
        <f>IF('質指数（労働）'!G918&gt;0,LN('質指数（労働）'!G918),0)</f>
        <v>-0.12508249634491717</v>
      </c>
      <c r="H918" s="6">
        <f>IF('質指数（労働）'!H918&gt;0,LN('質指数（労働）'!H918),0)</f>
        <v>-0.10990053372537424</v>
      </c>
      <c r="I918" s="6">
        <f>IF('質指数（労働）'!I918&gt;0,LN('質指数（労働）'!I918),0)</f>
        <v>-0.12305932258702565</v>
      </c>
      <c r="J918" s="6">
        <f>IF('質指数（労働）'!J918&gt;0,LN('質指数（労働）'!J918),0)</f>
        <v>-0.10649722333465847</v>
      </c>
    </row>
    <row r="919" spans="1:10" x14ac:dyDescent="0.15">
      <c r="A919" s="1">
        <v>40</v>
      </c>
      <c r="B919" s="1" t="s">
        <v>326</v>
      </c>
      <c r="C919" s="1">
        <v>19</v>
      </c>
      <c r="D919" s="1" t="s">
        <v>13</v>
      </c>
      <c r="E919" s="6">
        <f>IF('質指数（労働）'!E919&gt;0,LN('質指数（労働）'!E919),0)</f>
        <v>-7.5140274846796848E-2</v>
      </c>
      <c r="F919" s="6">
        <f>IF('質指数（労働）'!F919&gt;0,LN('質指数（労働）'!F919),0)</f>
        <v>-7.0632646462831086E-2</v>
      </c>
      <c r="G919" s="6">
        <f>IF('質指数（労働）'!G919&gt;0,LN('質指数（労働）'!G919),0)</f>
        <v>-5.6813512779260424E-2</v>
      </c>
      <c r="H919" s="6">
        <f>IF('質指数（労働）'!H919&gt;0,LN('質指数（労働）'!H919),0)</f>
        <v>-1.6889976376150081E-2</v>
      </c>
      <c r="I919" s="6">
        <f>IF('質指数（労働）'!I919&gt;0,LN('質指数（労働）'!I919),0)</f>
        <v>-2.7378407036105102E-2</v>
      </c>
      <c r="J919" s="6">
        <f>IF('質指数（労働）'!J919&gt;0,LN('質指数（労働）'!J919),0)</f>
        <v>-4.486059994412972E-2</v>
      </c>
    </row>
    <row r="920" spans="1:10" x14ac:dyDescent="0.15">
      <c r="A920" s="1">
        <v>40</v>
      </c>
      <c r="B920" s="1" t="s">
        <v>326</v>
      </c>
      <c r="C920" s="1">
        <v>20</v>
      </c>
      <c r="D920" s="1" t="s">
        <v>14</v>
      </c>
      <c r="E920" s="6">
        <f>IF('質指数（労働）'!E920&gt;0,LN('質指数（労働）'!E920),0)</f>
        <v>-9.6438743022119716E-2</v>
      </c>
      <c r="F920" s="6">
        <f>IF('質指数（労働）'!F920&gt;0,LN('質指数（労働）'!F920),0)</f>
        <v>-1.0356718316605154E-2</v>
      </c>
      <c r="G920" s="6">
        <f>IF('質指数（労働）'!G920&gt;0,LN('質指数（労働）'!G920),0)</f>
        <v>-4.919134459175134E-3</v>
      </c>
      <c r="H920" s="6">
        <f>IF('質指数（労働）'!H920&gt;0,LN('質指数（労働）'!H920),0)</f>
        <v>5.5825079827143877E-3</v>
      </c>
      <c r="I920" s="6">
        <f>IF('質指数（労働）'!I920&gt;0,LN('質指数（労働）'!I920),0)</f>
        <v>-2.1154655263626126E-2</v>
      </c>
      <c r="J920" s="6">
        <f>IF('質指数（労働）'!J920&gt;0,LN('質指数（労働）'!J920),0)</f>
        <v>-9.3858400302276532E-3</v>
      </c>
    </row>
    <row r="921" spans="1:10" x14ac:dyDescent="0.15">
      <c r="A921" s="1">
        <v>40</v>
      </c>
      <c r="B921" s="1" t="s">
        <v>326</v>
      </c>
      <c r="C921" s="1">
        <v>21</v>
      </c>
      <c r="D921" s="1" t="s">
        <v>15</v>
      </c>
      <c r="E921" s="6">
        <f>IF('質指数（労働）'!E921&gt;0,LN('質指数（労働）'!E921),0)</f>
        <v>5.3611233631430222E-2</v>
      </c>
      <c r="F921" s="6">
        <f>IF('質指数（労働）'!F921&gt;0,LN('質指数（労働）'!F921),0)</f>
        <v>6.1908751164811947E-2</v>
      </c>
      <c r="G921" s="6">
        <f>IF('質指数（労働）'!G921&gt;0,LN('質指数（労働）'!G921),0)</f>
        <v>5.2138779753968433E-2</v>
      </c>
      <c r="H921" s="6">
        <f>IF('質指数（労働）'!H921&gt;0,LN('質指数（労働）'!H921),0)</f>
        <v>2.4986144626515733E-2</v>
      </c>
      <c r="I921" s="6">
        <f>IF('質指数（労働）'!I921&gt;0,LN('質指数（労働）'!I921),0)</f>
        <v>-1.0048413782365814E-2</v>
      </c>
      <c r="J921" s="6">
        <f>IF('質指数（労働）'!J921&gt;0,LN('質指数（労働）'!J921),0)</f>
        <v>-2.0950148327828322E-2</v>
      </c>
    </row>
    <row r="922" spans="1:10" x14ac:dyDescent="0.15">
      <c r="A922" s="1">
        <v>40</v>
      </c>
      <c r="B922" s="1" t="s">
        <v>198</v>
      </c>
      <c r="C922" s="1">
        <v>22</v>
      </c>
      <c r="D922" s="1" t="s">
        <v>7</v>
      </c>
      <c r="E922" s="6">
        <f>IF('質指数（労働）'!E922&gt;0,LN('質指数（労働）'!E922),0)</f>
        <v>-0.10205048761154698</v>
      </c>
      <c r="F922" s="6">
        <f>IF('質指数（労働）'!F922&gt;0,LN('質指数（労働）'!F922),0)</f>
        <v>-0.12659079968666218</v>
      </c>
      <c r="G922" s="6">
        <f>IF('質指数（労働）'!G922&gt;0,LN('質指数（労働）'!G922),0)</f>
        <v>-7.9988259452360419E-2</v>
      </c>
      <c r="H922" s="6">
        <f>IF('質指数（労働）'!H922&gt;0,LN('質指数（労働）'!H922),0)</f>
        <v>-4.5879609668864049E-2</v>
      </c>
      <c r="I922" s="6">
        <f>IF('質指数（労働）'!I922&gt;0,LN('質指数（労働）'!I922),0)</f>
        <v>-3.2487385471529316E-2</v>
      </c>
      <c r="J922" s="6">
        <f>IF('質指数（労働）'!J922&gt;0,LN('質指数（労働）'!J922),0)</f>
        <v>-2.1944126103079029E-2</v>
      </c>
    </row>
    <row r="923" spans="1:10" x14ac:dyDescent="0.15">
      <c r="A923" s="1">
        <v>40</v>
      </c>
      <c r="B923" s="1" t="s">
        <v>198</v>
      </c>
      <c r="C923" s="1">
        <v>23</v>
      </c>
      <c r="D923" s="1" t="s">
        <v>28</v>
      </c>
      <c r="E923" s="6">
        <f>IF('質指数（労働）'!E923&gt;0,LN('質指数（労働）'!E923),0)</f>
        <v>0.18627162378385512</v>
      </c>
      <c r="F923" s="6">
        <f>IF('質指数（労働）'!F923&gt;0,LN('質指数（労働）'!F923),0)</f>
        <v>0.13327865832412464</v>
      </c>
      <c r="G923" s="6">
        <f>IF('質指数（労働）'!G923&gt;0,LN('質指数（労働）'!G923),0)</f>
        <v>0.1549437594593211</v>
      </c>
      <c r="H923" s="6">
        <f>IF('質指数（労働）'!H923&gt;0,LN('質指数（労働）'!H923),0)</f>
        <v>0.18525806635114289</v>
      </c>
      <c r="I923" s="6">
        <f>IF('質指数（労働）'!I923&gt;0,LN('質指数（労働）'!I923),0)</f>
        <v>0.19855437225069114</v>
      </c>
      <c r="J923" s="6">
        <f>IF('質指数（労働）'!J923&gt;0,LN('質指数（労働）'!J923),0)</f>
        <v>0.20993134812744332</v>
      </c>
    </row>
    <row r="924" spans="1:10" x14ac:dyDescent="0.15">
      <c r="A924" s="1">
        <v>41</v>
      </c>
      <c r="B924" s="1" t="s">
        <v>328</v>
      </c>
      <c r="C924" s="1">
        <v>1</v>
      </c>
      <c r="D924" s="1" t="s">
        <v>8</v>
      </c>
      <c r="E924" s="6">
        <f>IF('質指数（労働）'!E924&gt;0,LN('質指数（労働）'!E924),0)</f>
        <v>-0.72302634097679286</v>
      </c>
      <c r="F924" s="6">
        <f>IF('質指数（労働）'!F924&gt;0,LN('質指数（労働）'!F924),0)</f>
        <v>-0.61865970824437677</v>
      </c>
      <c r="G924" s="6">
        <f>IF('質指数（労働）'!G924&gt;0,LN('質指数（労働）'!G924),0)</f>
        <v>-0.58743045231488977</v>
      </c>
      <c r="H924" s="6">
        <f>IF('質指数（労働）'!H924&gt;0,LN('質指数（労働）'!H924),0)</f>
        <v>-0.51502955592962119</v>
      </c>
      <c r="I924" s="6">
        <f>IF('質指数（労働）'!I924&gt;0,LN('質指数（労働）'!I924),0)</f>
        <v>-0.42254100373648235</v>
      </c>
      <c r="J924" s="6">
        <f>IF('質指数（労働）'!J924&gt;0,LN('質指数（労働）'!J924),0)</f>
        <v>-0.38108333685090739</v>
      </c>
    </row>
    <row r="925" spans="1:10" x14ac:dyDescent="0.15">
      <c r="A925" s="1">
        <v>41</v>
      </c>
      <c r="B925" s="1" t="s">
        <v>328</v>
      </c>
      <c r="C925" s="1">
        <v>2</v>
      </c>
      <c r="D925" s="1" t="s">
        <v>9</v>
      </c>
      <c r="E925" s="6">
        <f>IF('質指数（労働）'!E925&gt;0,LN('質指数（労働）'!E925),0)</f>
        <v>0.87485150071045359</v>
      </c>
      <c r="F925" s="6">
        <f>IF('質指数（労働）'!F925&gt;0,LN('質指数（労働）'!F925),0)</f>
        <v>0.69430711958470104</v>
      </c>
      <c r="G925" s="6">
        <f>IF('質指数（労働）'!G925&gt;0,LN('質指数（労働）'!G925),0)</f>
        <v>0.44673666358555403</v>
      </c>
      <c r="H925" s="6">
        <f>IF('質指数（労働）'!H925&gt;0,LN('質指数（労働）'!H925),0)</f>
        <v>0.72772951685510479</v>
      </c>
      <c r="I925" s="6">
        <f>IF('質指数（労働）'!I925&gt;0,LN('質指数（労働）'!I925),0)</f>
        <v>0.46378108889832426</v>
      </c>
      <c r="J925" s="6">
        <f>IF('質指数（労働）'!J925&gt;0,LN('質指数（労働）'!J925),0)</f>
        <v>0.38458576684844653</v>
      </c>
    </row>
    <row r="926" spans="1:10" x14ac:dyDescent="0.15">
      <c r="A926" s="1">
        <v>41</v>
      </c>
      <c r="B926" s="1" t="s">
        <v>329</v>
      </c>
      <c r="C926" s="1">
        <v>3</v>
      </c>
      <c r="D926" s="1" t="s">
        <v>16</v>
      </c>
      <c r="E926" s="6">
        <f>IF('質指数（労働）'!E926&gt;0,LN('質指数（労働）'!E926),0)</f>
        <v>-0.29259320226614449</v>
      </c>
      <c r="F926" s="6">
        <f>IF('質指数（労働）'!F926&gt;0,LN('質指数（労働）'!F926),0)</f>
        <v>-0.30103765791485759</v>
      </c>
      <c r="G926" s="6">
        <f>IF('質指数（労働）'!G926&gt;0,LN('質指数（労働）'!G926),0)</f>
        <v>-0.28045016851968219</v>
      </c>
      <c r="H926" s="6">
        <f>IF('質指数（労働）'!H926&gt;0,LN('質指数（労働）'!H926),0)</f>
        <v>-0.20343848706925882</v>
      </c>
      <c r="I926" s="6">
        <f>IF('質指数（労働）'!I926&gt;0,LN('質指数（労働）'!I926),0)</f>
        <v>-0.21964710852463182</v>
      </c>
      <c r="J926" s="6">
        <f>IF('質指数（労働）'!J926&gt;0,LN('質指数（労働）'!J926),0)</f>
        <v>-0.21687549874353743</v>
      </c>
    </row>
    <row r="927" spans="1:10" x14ac:dyDescent="0.15">
      <c r="A927" s="1">
        <v>41</v>
      </c>
      <c r="B927" s="1" t="s">
        <v>329</v>
      </c>
      <c r="C927" s="1">
        <v>4</v>
      </c>
      <c r="D927" s="1" t="s">
        <v>17</v>
      </c>
      <c r="E927" s="6">
        <f>IF('質指数（労働）'!E927&gt;0,LN('質指数（労働）'!E927),0)</f>
        <v>-0.41979230134493561</v>
      </c>
      <c r="F927" s="6">
        <f>IF('質指数（労働）'!F927&gt;0,LN('質指数（労働）'!F927),0)</f>
        <v>-0.44591371905903493</v>
      </c>
      <c r="G927" s="6">
        <f>IF('質指数（労働）'!G927&gt;0,LN('質指数（労働）'!G927),0)</f>
        <v>-0.41523937641945308</v>
      </c>
      <c r="H927" s="6">
        <f>IF('質指数（労働）'!H927&gt;0,LN('質指数（労働）'!H927),0)</f>
        <v>-0.32671260019203274</v>
      </c>
      <c r="I927" s="6">
        <f>IF('質指数（労働）'!I927&gt;0,LN('質指数（労働）'!I927),0)</f>
        <v>-0.30916550145631955</v>
      </c>
      <c r="J927" s="6">
        <f>IF('質指数（労働）'!J927&gt;0,LN('質指数（労働）'!J927),0)</f>
        <v>-0.30077651916559556</v>
      </c>
    </row>
    <row r="928" spans="1:10" x14ac:dyDescent="0.15">
      <c r="A928" s="1">
        <v>41</v>
      </c>
      <c r="B928" s="1" t="s">
        <v>329</v>
      </c>
      <c r="C928" s="1">
        <v>5</v>
      </c>
      <c r="D928" s="1" t="s">
        <v>18</v>
      </c>
      <c r="E928" s="6">
        <f>IF('質指数（労働）'!E928&gt;0,LN('質指数（労働）'!E928),0)</f>
        <v>-0.19402632464036704</v>
      </c>
      <c r="F928" s="6">
        <f>IF('質指数（労働）'!F928&gt;0,LN('質指数（労働）'!F928),0)</f>
        <v>-0.1747275800014384</v>
      </c>
      <c r="G928" s="6">
        <f>IF('質指数（労働）'!G928&gt;0,LN('質指数（労働）'!G928),0)</f>
        <v>-0.1551029542350231</v>
      </c>
      <c r="H928" s="6">
        <f>IF('質指数（労働）'!H928&gt;0,LN('質指数（労働）'!H928),0)</f>
        <v>-6.9849864689425348E-2</v>
      </c>
      <c r="I928" s="6">
        <f>IF('質指数（労働）'!I928&gt;0,LN('質指数（労働）'!I928),0)</f>
        <v>-6.5977650048832534E-2</v>
      </c>
      <c r="J928" s="6">
        <f>IF('質指数（労働）'!J928&gt;0,LN('質指数（労働）'!J928),0)</f>
        <v>-6.2725303402209692E-2</v>
      </c>
    </row>
    <row r="929" spans="1:10" x14ac:dyDescent="0.15">
      <c r="A929" s="1">
        <v>41</v>
      </c>
      <c r="B929" s="1" t="s">
        <v>329</v>
      </c>
      <c r="C929" s="1">
        <v>6</v>
      </c>
      <c r="D929" s="1" t="s">
        <v>2</v>
      </c>
      <c r="E929" s="6">
        <f>IF('質指数（労働）'!E929&gt;0,LN('質指数（労働）'!E929),0)</f>
        <v>-0.1130117467981322</v>
      </c>
      <c r="F929" s="6">
        <f>IF('質指数（労働）'!F929&gt;0,LN('質指数（労働）'!F929),0)</f>
        <v>-7.9529017620572212E-2</v>
      </c>
      <c r="G929" s="6">
        <f>IF('質指数（労働）'!G929&gt;0,LN('質指数（労働）'!G929),0)</f>
        <v>-5.0286212713025094E-2</v>
      </c>
      <c r="H929" s="6">
        <f>IF('質指数（労働）'!H929&gt;0,LN('質指数（労働）'!H929),0)</f>
        <v>4.4650122183634483E-2</v>
      </c>
      <c r="I929" s="6">
        <f>IF('質指数（労働）'!I929&gt;0,LN('質指数（労働）'!I929),0)</f>
        <v>9.0444029327244931E-3</v>
      </c>
      <c r="J929" s="6">
        <f>IF('質指数（労働）'!J929&gt;0,LN('質指数（労働）'!J929),0)</f>
        <v>5.5741704756613695E-3</v>
      </c>
    </row>
    <row r="930" spans="1:10" x14ac:dyDescent="0.15">
      <c r="A930" s="1">
        <v>41</v>
      </c>
      <c r="B930" s="1" t="s">
        <v>329</v>
      </c>
      <c r="C930" s="1">
        <v>7</v>
      </c>
      <c r="D930" s="1" t="s">
        <v>19</v>
      </c>
      <c r="E930" s="6">
        <f>IF('質指数（労働）'!E930&gt;0,LN('質指数（労働）'!E930),0)</f>
        <v>0.31939666378566939</v>
      </c>
      <c r="F930" s="6">
        <f>IF('質指数（労働）'!F930&gt;0,LN('質指数（労働）'!F930),0)</f>
        <v>1.8298823854708322</v>
      </c>
      <c r="G930" s="6">
        <f>IF('質指数（労働）'!G930&gt;0,LN('質指数（労働）'!G930),0)</f>
        <v>0.65877683858778047</v>
      </c>
      <c r="H930" s="6">
        <f>IF('質指数（労働）'!H930&gt;0,LN('質指数（労働）'!H930),0)</f>
        <v>0.5588737394592822</v>
      </c>
      <c r="I930" s="6">
        <f>IF('質指数（労働）'!I930&gt;0,LN('質指数（労働）'!I930),0)</f>
        <v>0.48998214655502542</v>
      </c>
      <c r="J930" s="6">
        <f>IF('質指数（労働）'!J930&gt;0,LN('質指数（労働）'!J930),0)</f>
        <v>0.48591321397933668</v>
      </c>
    </row>
    <row r="931" spans="1:10" x14ac:dyDescent="0.15">
      <c r="A931" s="1">
        <v>41</v>
      </c>
      <c r="B931" s="1" t="s">
        <v>329</v>
      </c>
      <c r="C931" s="1">
        <v>8</v>
      </c>
      <c r="D931" s="1" t="s">
        <v>20</v>
      </c>
      <c r="E931" s="6">
        <f>IF('質指数（労働）'!E931&gt;0,LN('質指数（労働）'!E931),0)</f>
        <v>-0.17611273739796018</v>
      </c>
      <c r="F931" s="6">
        <f>IF('質指数（労働）'!F931&gt;0,LN('質指数（労働）'!F931),0)</f>
        <v>-0.16145802627032493</v>
      </c>
      <c r="G931" s="6">
        <f>IF('質指数（労働）'!G931&gt;0,LN('質指数（労働）'!G931),0)</f>
        <v>-0.13759970355325973</v>
      </c>
      <c r="H931" s="6">
        <f>IF('質指数（労働）'!H931&gt;0,LN('質指数（労働）'!H931),0)</f>
        <v>-5.3644077771084896E-2</v>
      </c>
      <c r="I931" s="6">
        <f>IF('質指数（労働）'!I931&gt;0,LN('質指数（労働）'!I931),0)</f>
        <v>-9.3454716843603611E-2</v>
      </c>
      <c r="J931" s="6">
        <f>IF('質指数（労働）'!J931&gt;0,LN('質指数（労働）'!J931),0)</f>
        <v>-9.4010810649268944E-2</v>
      </c>
    </row>
    <row r="932" spans="1:10" x14ac:dyDescent="0.15">
      <c r="A932" s="1">
        <v>41</v>
      </c>
      <c r="B932" s="1" t="s">
        <v>329</v>
      </c>
      <c r="C932" s="1">
        <v>9</v>
      </c>
      <c r="D932" s="1" t="s">
        <v>21</v>
      </c>
      <c r="E932" s="6">
        <f>IF('質指数（労働）'!E932&gt;0,LN('質指数（労働）'!E932),0)</f>
        <v>-8.3635640176413631E-2</v>
      </c>
      <c r="F932" s="6">
        <f>IF('質指数（労働）'!F932&gt;0,LN('質指数（労働）'!F932),0)</f>
        <v>-6.6402004264995013E-2</v>
      </c>
      <c r="G932" s="6">
        <f>IF('質指数（労働）'!G932&gt;0,LN('質指数（労働）'!G932),0)</f>
        <v>-4.2414344737008648E-2</v>
      </c>
      <c r="H932" s="6">
        <f>IF('質指数（労働）'!H932&gt;0,LN('質指数（労働）'!H932),0)</f>
        <v>-3.2538509504765108E-3</v>
      </c>
      <c r="I932" s="6">
        <f>IF('質指数（労働）'!I932&gt;0,LN('質指数（労働）'!I932),0)</f>
        <v>-7.3624321516046309E-2</v>
      </c>
      <c r="J932" s="6">
        <f>IF('質指数（労働）'!J932&gt;0,LN('質指数（労働）'!J932),0)</f>
        <v>-8.3410999573503702E-2</v>
      </c>
    </row>
    <row r="933" spans="1:10" x14ac:dyDescent="0.15">
      <c r="A933" s="1">
        <v>41</v>
      </c>
      <c r="B933" s="1" t="s">
        <v>329</v>
      </c>
      <c r="C933" s="1">
        <v>10</v>
      </c>
      <c r="D933" s="1" t="s">
        <v>22</v>
      </c>
      <c r="E933" s="6">
        <f>IF('質指数（労働）'!E933&gt;0,LN('質指数（労働）'!E933),0)</f>
        <v>-0.12615142301871021</v>
      </c>
      <c r="F933" s="6">
        <f>IF('質指数（労働）'!F933&gt;0,LN('質指数（労働）'!F933),0)</f>
        <v>-0.15163110958247425</v>
      </c>
      <c r="G933" s="6">
        <f>IF('質指数（労働）'!G933&gt;0,LN('質指数（労働）'!G933),0)</f>
        <v>-0.12108637144904957</v>
      </c>
      <c r="H933" s="6">
        <f>IF('質指数（労働）'!H933&gt;0,LN('質指数（労働）'!H933),0)</f>
        <v>-6.5866188739932843E-2</v>
      </c>
      <c r="I933" s="6">
        <f>IF('質指数（労働）'!I933&gt;0,LN('質指数（労働）'!I933),0)</f>
        <v>-7.046657284185423E-2</v>
      </c>
      <c r="J933" s="6">
        <f>IF('質指数（労働）'!J933&gt;0,LN('質指数（労働）'!J933),0)</f>
        <v>-7.9233072432774318E-2</v>
      </c>
    </row>
    <row r="934" spans="1:10" x14ac:dyDescent="0.15">
      <c r="A934" s="1">
        <v>41</v>
      </c>
      <c r="B934" s="1" t="s">
        <v>329</v>
      </c>
      <c r="C934" s="1">
        <v>11</v>
      </c>
      <c r="D934" s="1" t="s">
        <v>23</v>
      </c>
      <c r="E934" s="6">
        <f>IF('質指数（労働）'!E934&gt;0,LN('質指数（労働）'!E934),0)</f>
        <v>-8.5162784884873513E-2</v>
      </c>
      <c r="F934" s="6">
        <f>IF('質指数（労働）'!F934&gt;0,LN('質指数（労働）'!F934),0)</f>
        <v>-7.1587332725390793E-2</v>
      </c>
      <c r="G934" s="6">
        <f>IF('質指数（労働）'!G934&gt;0,LN('質指数（労働）'!G934),0)</f>
        <v>-7.1642938825089847E-2</v>
      </c>
      <c r="H934" s="6">
        <f>IF('質指数（労働）'!H934&gt;0,LN('質指数（労働）'!H934),0)</f>
        <v>-4.4864175868214434E-3</v>
      </c>
      <c r="I934" s="6">
        <f>IF('質指数（労働）'!I934&gt;0,LN('質指数（労働）'!I934),0)</f>
        <v>-2.9191470042884079E-2</v>
      </c>
      <c r="J934" s="6">
        <f>IF('質指数（労働）'!J934&gt;0,LN('質指数（労働）'!J934),0)</f>
        <v>-3.0836728835237189E-2</v>
      </c>
    </row>
    <row r="935" spans="1:10" x14ac:dyDescent="0.15">
      <c r="A935" s="1">
        <v>41</v>
      </c>
      <c r="B935" s="1" t="s">
        <v>329</v>
      </c>
      <c r="C935" s="1">
        <v>12</v>
      </c>
      <c r="D935" s="1" t="s">
        <v>24</v>
      </c>
      <c r="E935" s="6">
        <f>IF('質指数（労働）'!E935&gt;0,LN('質指数（労働）'!E935),0)</f>
        <v>-0.3097570134906551</v>
      </c>
      <c r="F935" s="6">
        <f>IF('質指数（労働）'!F935&gt;0,LN('質指数（労働）'!F935),0)</f>
        <v>-0.27749303465472763</v>
      </c>
      <c r="G935" s="6">
        <f>IF('質指数（労働）'!G935&gt;0,LN('質指数（労働）'!G935),0)</f>
        <v>-0.26295991186379125</v>
      </c>
      <c r="H935" s="6">
        <f>IF('質指数（労働）'!H935&gt;0,LN('質指数（労働）'!H935),0)</f>
        <v>-0.10001831527703199</v>
      </c>
      <c r="I935" s="6">
        <f>IF('質指数（労働）'!I935&gt;0,LN('質指数（労働）'!I935),0)</f>
        <v>-8.1730110647407747E-2</v>
      </c>
      <c r="J935" s="6">
        <f>IF('質指数（労働）'!J935&gt;0,LN('質指数（労働）'!J935),0)</f>
        <v>-7.8006724178857831E-2</v>
      </c>
    </row>
    <row r="936" spans="1:10" x14ac:dyDescent="0.15">
      <c r="A936" s="1">
        <v>41</v>
      </c>
      <c r="B936" s="1" t="s">
        <v>329</v>
      </c>
      <c r="C936" s="1">
        <v>13</v>
      </c>
      <c r="D936" s="1" t="s">
        <v>25</v>
      </c>
      <c r="E936" s="6">
        <f>IF('質指数（労働）'!E936&gt;0,LN('質指数（労働）'!E936),0)</f>
        <v>-9.7913479541405904E-2</v>
      </c>
      <c r="F936" s="6">
        <f>IF('質指数（労働）'!F936&gt;0,LN('質指数（労働）'!F936),0)</f>
        <v>-0.10665186813365031</v>
      </c>
      <c r="G936" s="6">
        <f>IF('質指数（労働）'!G936&gt;0,LN('質指数（労働）'!G936),0)</f>
        <v>-9.1113433387131154E-2</v>
      </c>
      <c r="H936" s="6">
        <f>IF('質指数（労働）'!H936&gt;0,LN('質指数（労働）'!H936),0)</f>
        <v>-2.4566673553329026E-2</v>
      </c>
      <c r="I936" s="6">
        <f>IF('質指数（労働）'!I936&gt;0,LN('質指数（労働）'!I936),0)</f>
        <v>-6.9681429400186776E-2</v>
      </c>
      <c r="J936" s="6">
        <f>IF('質指数（労働）'!J936&gt;0,LN('質指数（労働）'!J936),0)</f>
        <v>-7.6334662789661625E-2</v>
      </c>
    </row>
    <row r="937" spans="1:10" x14ac:dyDescent="0.15">
      <c r="A937" s="1">
        <v>41</v>
      </c>
      <c r="B937" s="1" t="s">
        <v>329</v>
      </c>
      <c r="C937" s="1">
        <v>14</v>
      </c>
      <c r="D937" s="1" t="s">
        <v>26</v>
      </c>
      <c r="E937" s="6">
        <f>IF('質指数（労働）'!E937&gt;0,LN('質指数（労働）'!E937),0)</f>
        <v>0.28372194080433949</v>
      </c>
      <c r="F937" s="6">
        <f>IF('質指数（労働）'!F937&gt;0,LN('質指数（労働）'!F937),0)</f>
        <v>0.18765281202239703</v>
      </c>
      <c r="G937" s="6">
        <f>IF('質指数（労働）'!G937&gt;0,LN('質指数（労働）'!G937),0)</f>
        <v>4.0517669818554876E-2</v>
      </c>
      <c r="H937" s="6">
        <f>IF('質指数（労働）'!H937&gt;0,LN('質指数（労働）'!H937),0)</f>
        <v>-5.5773282963870845E-3</v>
      </c>
      <c r="I937" s="6">
        <f>IF('質指数（労働）'!I937&gt;0,LN('質指数（労働）'!I937),0)</f>
        <v>-2.2465175852210029E-2</v>
      </c>
      <c r="J937" s="6">
        <f>IF('質指数（労働）'!J937&gt;0,LN('質指数（労働）'!J937),0)</f>
        <v>3.6611292298176952E-2</v>
      </c>
    </row>
    <row r="938" spans="1:10" x14ac:dyDescent="0.15">
      <c r="A938" s="1">
        <v>41</v>
      </c>
      <c r="B938" s="1" t="s">
        <v>329</v>
      </c>
      <c r="C938" s="1">
        <v>15</v>
      </c>
      <c r="D938" s="1" t="s">
        <v>27</v>
      </c>
      <c r="E938" s="6">
        <f>IF('質指数（労働）'!E938&gt;0,LN('質指数（労働）'!E938),0)</f>
        <v>-0.2359703176323969</v>
      </c>
      <c r="F938" s="6">
        <f>IF('質指数（労働）'!F938&gt;0,LN('質指数（労働）'!F938),0)</f>
        <v>-0.23889928843667552</v>
      </c>
      <c r="G938" s="6">
        <f>IF('質指数（労働）'!G938&gt;0,LN('質指数（労働）'!G938),0)</f>
        <v>-0.21029054945918269</v>
      </c>
      <c r="H938" s="6">
        <f>IF('質指数（労働）'!H938&gt;0,LN('質指数（労働）'!H938),0)</f>
        <v>-0.11694237901887203</v>
      </c>
      <c r="I938" s="6">
        <f>IF('質指数（労働）'!I938&gt;0,LN('質指数（労働）'!I938),0)</f>
        <v>-9.2811311533818483E-2</v>
      </c>
      <c r="J938" s="6">
        <f>IF('質指数（労働）'!J938&gt;0,LN('質指数（労働）'!J938),0)</f>
        <v>-8.4161329320270969E-2</v>
      </c>
    </row>
    <row r="939" spans="1:10" x14ac:dyDescent="0.15">
      <c r="A939" s="1">
        <v>41</v>
      </c>
      <c r="B939" s="1" t="s">
        <v>328</v>
      </c>
      <c r="C939" s="1">
        <v>16</v>
      </c>
      <c r="D939" s="1" t="s">
        <v>10</v>
      </c>
      <c r="E939" s="6">
        <f>IF('質指数（労働）'!E939&gt;0,LN('質指数（労働）'!E939),0)</f>
        <v>-0.12051421582446718</v>
      </c>
      <c r="F939" s="6">
        <f>IF('質指数（労働）'!F939&gt;0,LN('質指数（労働）'!F939),0)</f>
        <v>-0.12033067900441924</v>
      </c>
      <c r="G939" s="6">
        <f>IF('質指数（労働）'!G939&gt;0,LN('質指数（労働）'!G939),0)</f>
        <v>-8.7982460958711414E-2</v>
      </c>
      <c r="H939" s="6">
        <f>IF('質指数（労働）'!H939&gt;0,LN('質指数（労働）'!H939),0)</f>
        <v>-5.9463004874067048E-2</v>
      </c>
      <c r="I939" s="6">
        <f>IF('質指数（労働）'!I939&gt;0,LN('質指数（労働）'!I939),0)</f>
        <v>-3.0746141533780826E-2</v>
      </c>
      <c r="J939" s="6">
        <f>IF('質指数（労働）'!J939&gt;0,LN('質指数（労働）'!J939),0)</f>
        <v>-1.4626059208600552E-2</v>
      </c>
    </row>
    <row r="940" spans="1:10" x14ac:dyDescent="0.15">
      <c r="A940" s="1">
        <v>41</v>
      </c>
      <c r="B940" s="1" t="s">
        <v>328</v>
      </c>
      <c r="C940" s="1">
        <v>17</v>
      </c>
      <c r="D940" s="1" t="s">
        <v>11</v>
      </c>
      <c r="E940" s="6">
        <f>IF('質指数（労働）'!E940&gt;0,LN('質指数（労働）'!E940),0)</f>
        <v>0.42905008711332288</v>
      </c>
      <c r="F940" s="6">
        <f>IF('質指数（労働）'!F940&gt;0,LN('質指数（労働）'!F940),0)</f>
        <v>0.14535888820074608</v>
      </c>
      <c r="G940" s="6">
        <f>IF('質指数（労働）'!G940&gt;0,LN('質指数（労働）'!G940),0)</f>
        <v>9.9145974533274145E-2</v>
      </c>
      <c r="H940" s="6">
        <f>IF('質指数（労働）'!H940&gt;0,LN('質指数（労働）'!H940),0)</f>
        <v>9.9028672507179116E-2</v>
      </c>
      <c r="I940" s="6">
        <f>IF('質指数（労働）'!I940&gt;0,LN('質指数（労働）'!I940),0)</f>
        <v>5.1277394218419113E-2</v>
      </c>
      <c r="J940" s="6">
        <f>IF('質指数（労働）'!J940&gt;0,LN('質指数（労働）'!J940),0)</f>
        <v>2.6717104042411031E-2</v>
      </c>
    </row>
    <row r="941" spans="1:10" x14ac:dyDescent="0.15">
      <c r="A941" s="1">
        <v>41</v>
      </c>
      <c r="B941" s="1" t="s">
        <v>328</v>
      </c>
      <c r="C941" s="1">
        <v>18</v>
      </c>
      <c r="D941" s="1" t="s">
        <v>12</v>
      </c>
      <c r="E941" s="6">
        <f>IF('質指数（労働）'!E941&gt;0,LN('質指数（労働）'!E941),0)</f>
        <v>-0.2511959931130619</v>
      </c>
      <c r="F941" s="6">
        <f>IF('質指数（労働）'!F941&gt;0,LN('質指数（労働）'!F941),0)</f>
        <v>-0.26092579182321324</v>
      </c>
      <c r="G941" s="6">
        <f>IF('質指数（労働）'!G941&gt;0,LN('質指数（労働）'!G941),0)</f>
        <v>-0.22806151382418169</v>
      </c>
      <c r="H941" s="6">
        <f>IF('質指数（労働）'!H941&gt;0,LN('質指数（労働）'!H941),0)</f>
        <v>-0.18182283588525386</v>
      </c>
      <c r="I941" s="6">
        <f>IF('質指数（労働）'!I941&gt;0,LN('質指数（労働）'!I941),0)</f>
        <v>-0.1963051257632927</v>
      </c>
      <c r="J941" s="6">
        <f>IF('質指数（労働）'!J941&gt;0,LN('質指数（労働）'!J941),0)</f>
        <v>-0.17776914477020278</v>
      </c>
    </row>
    <row r="942" spans="1:10" x14ac:dyDescent="0.15">
      <c r="A942" s="1">
        <v>41</v>
      </c>
      <c r="B942" s="1" t="s">
        <v>328</v>
      </c>
      <c r="C942" s="1">
        <v>19</v>
      </c>
      <c r="D942" s="1" t="s">
        <v>13</v>
      </c>
      <c r="E942" s="6">
        <f>IF('質指数（労働）'!E942&gt;0,LN('質指数（労働）'!E942),0)</f>
        <v>-6.9807032378441089E-2</v>
      </c>
      <c r="F942" s="6">
        <f>IF('質指数（労働）'!F942&gt;0,LN('質指数（労働）'!F942),0)</f>
        <v>-0.11306623212170709</v>
      </c>
      <c r="G942" s="6">
        <f>IF('質指数（労働）'!G942&gt;0,LN('質指数（労働）'!G942),0)</f>
        <v>-8.2343867748615462E-2</v>
      </c>
      <c r="H942" s="6">
        <f>IF('質指数（労働）'!H942&gt;0,LN('質指数（労働）'!H942),0)</f>
        <v>-1.7165843929343332E-2</v>
      </c>
      <c r="I942" s="6">
        <f>IF('質指数（労働）'!I942&gt;0,LN('質指数（労働）'!I942),0)</f>
        <v>-5.5407830966491628E-2</v>
      </c>
      <c r="J942" s="6">
        <f>IF('質指数（労働）'!J942&gt;0,LN('質指数（労働）'!J942),0)</f>
        <v>-8.0676573154256137E-2</v>
      </c>
    </row>
    <row r="943" spans="1:10" x14ac:dyDescent="0.15">
      <c r="A943" s="1">
        <v>41</v>
      </c>
      <c r="B943" s="1" t="s">
        <v>328</v>
      </c>
      <c r="C943" s="1">
        <v>20</v>
      </c>
      <c r="D943" s="1" t="s">
        <v>14</v>
      </c>
      <c r="E943" s="6">
        <f>IF('質指数（労働）'!E943&gt;0,LN('質指数（労働）'!E943),0)</f>
        <v>0.50645129225578667</v>
      </c>
      <c r="F943" s="6">
        <f>IF('質指数（労働）'!F943&gt;0,LN('質指数（労働）'!F943),0)</f>
        <v>0.14647362249968979</v>
      </c>
      <c r="G943" s="6">
        <f>IF('質指数（労働）'!G943&gt;0,LN('質指数（労働）'!G943),0)</f>
        <v>0.17310040666258469</v>
      </c>
      <c r="H943" s="6">
        <f>IF('質指数（労働）'!H943&gt;0,LN('質指数（労働）'!H943),0)</f>
        <v>0.19301049445307386</v>
      </c>
      <c r="I943" s="6">
        <f>IF('質指数（労働）'!I943&gt;0,LN('質指数（労働）'!I943),0)</f>
        <v>-4.6619251804759509E-2</v>
      </c>
      <c r="J943" s="6">
        <f>IF('質指数（労働）'!J943&gt;0,LN('質指数（労働）'!J943),0)</f>
        <v>-4.1268763236004452E-2</v>
      </c>
    </row>
    <row r="944" spans="1:10" x14ac:dyDescent="0.15">
      <c r="A944" s="1">
        <v>41</v>
      </c>
      <c r="B944" s="1" t="s">
        <v>328</v>
      </c>
      <c r="C944" s="1">
        <v>21</v>
      </c>
      <c r="D944" s="1" t="s">
        <v>15</v>
      </c>
      <c r="E944" s="6">
        <f>IF('質指数（労働）'!E944&gt;0,LN('質指数（労働）'!E944),0)</f>
        <v>2.4745699347800708E-2</v>
      </c>
      <c r="F944" s="6">
        <f>IF('質指数（労働）'!F944&gt;0,LN('質指数（労働）'!F944),0)</f>
        <v>2.5154110307809046E-2</v>
      </c>
      <c r="G944" s="6">
        <f>IF('質指数（労働）'!G944&gt;0,LN('質指数（労働）'!G944),0)</f>
        <v>8.9449982033569589E-3</v>
      </c>
      <c r="H944" s="6">
        <f>IF('質指数（労働）'!H944&gt;0,LN('質指数（労働）'!H944),0)</f>
        <v>-1.0716044391652189E-2</v>
      </c>
      <c r="I944" s="6">
        <f>IF('質指数（労働）'!I944&gt;0,LN('質指数（労働）'!I944),0)</f>
        <v>-3.4480934645798947E-2</v>
      </c>
      <c r="J944" s="6">
        <f>IF('質指数（労働）'!J944&gt;0,LN('質指数（労働）'!J944),0)</f>
        <v>-4.6761129253136469E-2</v>
      </c>
    </row>
    <row r="945" spans="1:10" x14ac:dyDescent="0.15">
      <c r="A945" s="1">
        <v>41</v>
      </c>
      <c r="B945" s="1" t="s">
        <v>201</v>
      </c>
      <c r="C945" s="1">
        <v>22</v>
      </c>
      <c r="D945" s="1" t="s">
        <v>7</v>
      </c>
      <c r="E945" s="6">
        <f>IF('質指数（労働）'!E945&gt;0,LN('質指数（労働）'!E945),0)</f>
        <v>-0.10858514742685017</v>
      </c>
      <c r="F945" s="6">
        <f>IF('質指数（労働）'!F945&gt;0,LN('質指数（労働）'!F945),0)</f>
        <v>-0.16952173901741383</v>
      </c>
      <c r="G945" s="6">
        <f>IF('質指数（労働）'!G945&gt;0,LN('質指数（労働）'!G945),0)</f>
        <v>-0.12779883870523431</v>
      </c>
      <c r="H945" s="6">
        <f>IF('質指数（労働）'!H945&gt;0,LN('質指数（労働）'!H945),0)</f>
        <v>-8.2837715406342688E-2</v>
      </c>
      <c r="I945" s="6">
        <f>IF('質指数（労働）'!I945&gt;0,LN('質指数（労働）'!I945),0)</f>
        <v>-7.6168531966336703E-2</v>
      </c>
      <c r="J945" s="6">
        <f>IF('質指数（労働）'!J945&gt;0,LN('質指数（労働）'!J945),0)</f>
        <v>-6.6643201323630247E-2</v>
      </c>
    </row>
    <row r="946" spans="1:10" x14ac:dyDescent="0.15">
      <c r="A946" s="1">
        <v>41</v>
      </c>
      <c r="B946" s="1" t="s">
        <v>201</v>
      </c>
      <c r="C946" s="1">
        <v>23</v>
      </c>
      <c r="D946" s="1" t="s">
        <v>28</v>
      </c>
      <c r="E946" s="6">
        <f>IF('質指数（労働）'!E946&gt;0,LN('質指数（労働）'!E946),0)</f>
        <v>0.18610034724091959</v>
      </c>
      <c r="F946" s="6">
        <f>IF('質指数（労働）'!F946&gt;0,LN('質指数（労働）'!F946),0)</f>
        <v>0.11525949796179204</v>
      </c>
      <c r="G946" s="6">
        <f>IF('質指数（労働）'!G946&gt;0,LN('質指数（労働）'!G946),0)</f>
        <v>0.12528272545717467</v>
      </c>
      <c r="H946" s="6">
        <f>IF('質指数（労働）'!H946&gt;0,LN('質指数（労働）'!H946),0)</f>
        <v>0.15081030414886398</v>
      </c>
      <c r="I946" s="6">
        <f>IF('質指数（労働）'!I946&gt;0,LN('質指数（労働）'!I946),0)</f>
        <v>0.16109085925764371</v>
      </c>
      <c r="J946" s="6">
        <f>IF('質指数（労働）'!J946&gt;0,LN('質指数（労働）'!J946),0)</f>
        <v>0.16943145692734557</v>
      </c>
    </row>
    <row r="947" spans="1:10" x14ac:dyDescent="0.15">
      <c r="A947" s="1">
        <v>42</v>
      </c>
      <c r="B947" s="1" t="s">
        <v>330</v>
      </c>
      <c r="C947" s="1">
        <v>1</v>
      </c>
      <c r="D947" s="1" t="s">
        <v>8</v>
      </c>
      <c r="E947" s="6">
        <f>IF('質指数（労働）'!E947&gt;0,LN('質指数（労働）'!E947),0)</f>
        <v>-0.82078624224597274</v>
      </c>
      <c r="F947" s="6">
        <f>IF('質指数（労働）'!F947&gt;0,LN('質指数（労働）'!F947),0)</f>
        <v>-0.68428984582057317</v>
      </c>
      <c r="G947" s="6">
        <f>IF('質指数（労働）'!G947&gt;0,LN('質指数（労働）'!G947),0)</f>
        <v>-0.68476485655328312</v>
      </c>
      <c r="H947" s="6">
        <f>IF('質指数（労働）'!H947&gt;0,LN('質指数（労働）'!H947),0)</f>
        <v>-0.60311945428893854</v>
      </c>
      <c r="I947" s="6">
        <f>IF('質指数（労働）'!I947&gt;0,LN('質指数（労働）'!I947),0)</f>
        <v>-0.48480100557708716</v>
      </c>
      <c r="J947" s="6">
        <f>IF('質指数（労働）'!J947&gt;0,LN('質指数（労働）'!J947),0)</f>
        <v>-0.42567245567464618</v>
      </c>
    </row>
    <row r="948" spans="1:10" x14ac:dyDescent="0.15">
      <c r="A948" s="1">
        <v>42</v>
      </c>
      <c r="B948" s="1" t="s">
        <v>330</v>
      </c>
      <c r="C948" s="1">
        <v>2</v>
      </c>
      <c r="D948" s="1" t="s">
        <v>9</v>
      </c>
      <c r="E948" s="6">
        <f>IF('質指数（労働）'!E948&gt;0,LN('質指数（労働）'!E948),0)</f>
        <v>0.62714636125962386</v>
      </c>
      <c r="F948" s="6">
        <f>IF('質指数（労働）'!F948&gt;0,LN('質指数（労働）'!F948),0)</f>
        <v>0.55167783945300963</v>
      </c>
      <c r="G948" s="6">
        <f>IF('質指数（労働）'!G948&gt;0,LN('質指数（労働）'!G948),0)</f>
        <v>0.32517808438284573</v>
      </c>
      <c r="H948" s="6">
        <f>IF('質指数（労働）'!H948&gt;0,LN('質指数（労働）'!H948),0)</f>
        <v>0.27144465715643479</v>
      </c>
      <c r="I948" s="6">
        <f>IF('質指数（労働）'!I948&gt;0,LN('質指数（労働）'!I948),0)</f>
        <v>0.16327907033349962</v>
      </c>
      <c r="J948" s="6">
        <f>IF('質指数（労働）'!J948&gt;0,LN('質指数（労働）'!J948),0)</f>
        <v>0.12001608662679782</v>
      </c>
    </row>
    <row r="949" spans="1:10" x14ac:dyDescent="0.15">
      <c r="A949" s="1">
        <v>42</v>
      </c>
      <c r="B949" s="1" t="s">
        <v>331</v>
      </c>
      <c r="C949" s="1">
        <v>3</v>
      </c>
      <c r="D949" s="1" t="s">
        <v>16</v>
      </c>
      <c r="E949" s="6">
        <f>IF('質指数（労働）'!E949&gt;0,LN('質指数（労働）'!E949),0)</f>
        <v>-0.23307390575442291</v>
      </c>
      <c r="F949" s="6">
        <f>IF('質指数（労働）'!F949&gt;0,LN('質指数（労働）'!F949),0)</f>
        <v>-0.24151205648215016</v>
      </c>
      <c r="G949" s="6">
        <f>IF('質指数（労働）'!G949&gt;0,LN('質指数（労働）'!G949),0)</f>
        <v>-0.25795696626963294</v>
      </c>
      <c r="H949" s="6">
        <f>IF('質指数（労働）'!H949&gt;0,LN('質指数（労働）'!H949),0)</f>
        <v>-0.21543850206329923</v>
      </c>
      <c r="I949" s="6">
        <f>IF('質指数（労働）'!I949&gt;0,LN('質指数（労働）'!I949),0)</f>
        <v>-0.24524293589471086</v>
      </c>
      <c r="J949" s="6">
        <f>IF('質指数（労働）'!J949&gt;0,LN('質指数（労働）'!J949),0)</f>
        <v>-0.24422268560838356</v>
      </c>
    </row>
    <row r="950" spans="1:10" x14ac:dyDescent="0.15">
      <c r="A950" s="1">
        <v>42</v>
      </c>
      <c r="B950" s="1" t="s">
        <v>331</v>
      </c>
      <c r="C950" s="1">
        <v>4</v>
      </c>
      <c r="D950" s="1" t="s">
        <v>17</v>
      </c>
      <c r="E950" s="6">
        <f>IF('質指数（労働）'!E950&gt;0,LN('質指数（労働）'!E950),0)</f>
        <v>-0.35348458086899942</v>
      </c>
      <c r="F950" s="6">
        <f>IF('質指数（労働）'!F950&gt;0,LN('質指数（労働）'!F950),0)</f>
        <v>-0.39653361609956522</v>
      </c>
      <c r="G950" s="6">
        <f>IF('質指数（労働）'!G950&gt;0,LN('質指数（労働）'!G950),0)</f>
        <v>-0.40294532920641729</v>
      </c>
      <c r="H950" s="6">
        <f>IF('質指数（労働）'!H950&gt;0,LN('質指数（労働）'!H950),0)</f>
        <v>-0.35261371258199881</v>
      </c>
      <c r="I950" s="6">
        <f>IF('質指数（労働）'!I950&gt;0,LN('質指数（労働）'!I950),0)</f>
        <v>-0.34177159593926265</v>
      </c>
      <c r="J950" s="6">
        <f>IF('質指数（労働）'!J950&gt;0,LN('質指数（労働）'!J950),0)</f>
        <v>-0.32918030105741614</v>
      </c>
    </row>
    <row r="951" spans="1:10" x14ac:dyDescent="0.15">
      <c r="A951" s="1">
        <v>42</v>
      </c>
      <c r="B951" s="1" t="s">
        <v>331</v>
      </c>
      <c r="C951" s="1">
        <v>5</v>
      </c>
      <c r="D951" s="1" t="s">
        <v>18</v>
      </c>
      <c r="E951" s="6">
        <f>IF('質指数（労働）'!E951&gt;0,LN('質指数（労働）'!E951),0)</f>
        <v>-0.10930184840586285</v>
      </c>
      <c r="F951" s="6">
        <f>IF('質指数（労働）'!F951&gt;0,LN('質指数（労働）'!F951),0)</f>
        <v>-0.10297946443919194</v>
      </c>
      <c r="G951" s="6">
        <f>IF('質指数（労働）'!G951&gt;0,LN('質指数（労働）'!G951),0)</f>
        <v>-0.11218029178877875</v>
      </c>
      <c r="H951" s="6">
        <f>IF('質指数（労働）'!H951&gt;0,LN('質指数（労働）'!H951),0)</f>
        <v>-6.2537398509963996E-2</v>
      </c>
      <c r="I951" s="6">
        <f>IF('質指数（労働）'!I951&gt;0,LN('質指数（労働）'!I951),0)</f>
        <v>-8.4744699513681854E-2</v>
      </c>
      <c r="J951" s="6">
        <f>IF('質指数（労働）'!J951&gt;0,LN('質指数（労働）'!J951),0)</f>
        <v>-8.0781062793787078E-2</v>
      </c>
    </row>
    <row r="952" spans="1:10" x14ac:dyDescent="0.15">
      <c r="A952" s="1">
        <v>42</v>
      </c>
      <c r="B952" s="1" t="s">
        <v>331</v>
      </c>
      <c r="C952" s="1">
        <v>6</v>
      </c>
      <c r="D952" s="1" t="s">
        <v>2</v>
      </c>
      <c r="E952" s="6">
        <f>IF('質指数（労働）'!E952&gt;0,LN('質指数（労働）'!E952),0)</f>
        <v>-2.3836859391793294E-2</v>
      </c>
      <c r="F952" s="6">
        <f>IF('質指数（労働）'!F952&gt;0,LN('質指数（労働）'!F952),0)</f>
        <v>-1.1170253693743269E-2</v>
      </c>
      <c r="G952" s="6">
        <f>IF('質指数（労働）'!G952&gt;0,LN('質指数（労働）'!G952),0)</f>
        <v>-9.9205230647592488E-3</v>
      </c>
      <c r="H952" s="6">
        <f>IF('質指数（労働）'!H952&gt;0,LN('質指数（労働）'!H952),0)</f>
        <v>5.4838203028533442E-2</v>
      </c>
      <c r="I952" s="6">
        <f>IF('質指数（労働）'!I952&gt;0,LN('質指数（労働）'!I952),0)</f>
        <v>1.3172119149359493E-3</v>
      </c>
      <c r="J952" s="6">
        <f>IF('質指数（労働）'!J952&gt;0,LN('質指数（労働）'!J952),0)</f>
        <v>-7.8930588819812481E-3</v>
      </c>
    </row>
    <row r="953" spans="1:10" x14ac:dyDescent="0.15">
      <c r="A953" s="1">
        <v>42</v>
      </c>
      <c r="B953" s="1" t="s">
        <v>331</v>
      </c>
      <c r="C953" s="1">
        <v>7</v>
      </c>
      <c r="D953" s="1" t="s">
        <v>19</v>
      </c>
      <c r="E953" s="6">
        <f>IF('質指数（労働）'!E953&gt;0,LN('質指数（労働）'!E953),0)</f>
        <v>0.23458518488101851</v>
      </c>
      <c r="F953" s="6">
        <f>IF('質指数（労働）'!F953&gt;0,LN('質指数（労働）'!F953),0)</f>
        <v>0.72030091957537168</v>
      </c>
      <c r="G953" s="6">
        <f>IF('質指数（労働）'!G953&gt;0,LN('質指数（労働）'!G953),0)</f>
        <v>0.42810233340908149</v>
      </c>
      <c r="H953" s="6">
        <f>IF('質指数（労働）'!H953&gt;0,LN('質指数（労働）'!H953),0)</f>
        <v>2.3471632416472907</v>
      </c>
      <c r="I953" s="6">
        <f>IF('質指数（労働）'!I953&gt;0,LN('質指数（労働）'!I953),0)</f>
        <v>0.51690196231426311</v>
      </c>
      <c r="J953" s="6">
        <f>IF('質指数（労働）'!J953&gt;0,LN('質指数（労働）'!J953),0)</f>
        <v>0.5120389658061637</v>
      </c>
    </row>
    <row r="954" spans="1:10" x14ac:dyDescent="0.15">
      <c r="A954" s="1">
        <v>42</v>
      </c>
      <c r="B954" s="1" t="s">
        <v>331</v>
      </c>
      <c r="C954" s="1">
        <v>8</v>
      </c>
      <c r="D954" s="1" t="s">
        <v>20</v>
      </c>
      <c r="E954" s="6">
        <f>IF('質指数（労働）'!E954&gt;0,LN('質指数（労働）'!E954),0)</f>
        <v>-0.12207079520991337</v>
      </c>
      <c r="F954" s="6">
        <f>IF('質指数（労働）'!F954&gt;0,LN('質指数（労働）'!F954),0)</f>
        <v>-0.11064911924591055</v>
      </c>
      <c r="G954" s="6">
        <f>IF('質指数（労働）'!G954&gt;0,LN('質指数（労働）'!G954),0)</f>
        <v>-0.11905171447738813</v>
      </c>
      <c r="H954" s="6">
        <f>IF('質指数（労働）'!H954&gt;0,LN('質指数（労働）'!H954),0)</f>
        <v>-5.7099907933039797E-2</v>
      </c>
      <c r="I954" s="6">
        <f>IF('質指数（労働）'!I954&gt;0,LN('質指数（労働）'!I954),0)</f>
        <v>-0.11600777842093403</v>
      </c>
      <c r="J954" s="6">
        <f>IF('質指数（労働）'!J954&gt;0,LN('質指数（労働）'!J954),0)</f>
        <v>-0.11853803894557682</v>
      </c>
    </row>
    <row r="955" spans="1:10" x14ac:dyDescent="0.15">
      <c r="A955" s="1">
        <v>42</v>
      </c>
      <c r="B955" s="1" t="s">
        <v>331</v>
      </c>
      <c r="C955" s="1">
        <v>9</v>
      </c>
      <c r="D955" s="1" t="s">
        <v>21</v>
      </c>
      <c r="E955" s="6">
        <f>IF('質指数（労働）'!E955&gt;0,LN('質指数（労働）'!E955),0)</f>
        <v>-2.3270181358853101E-2</v>
      </c>
      <c r="F955" s="6">
        <f>IF('質指数（労働）'!F955&gt;0,LN('質指数（労働）'!F955),0)</f>
        <v>-1.1827964439936426E-2</v>
      </c>
      <c r="G955" s="6">
        <f>IF('質指数（労働）'!G955&gt;0,LN('質指数（労働）'!G955),0)</f>
        <v>-1.0574994196093359E-2</v>
      </c>
      <c r="H955" s="6">
        <f>IF('質指数（労働）'!H955&gt;0,LN('質指数（労働）'!H955),0)</f>
        <v>1.0325675249734954E-2</v>
      </c>
      <c r="I955" s="6">
        <f>IF('質指数（労働）'!I955&gt;0,LN('質指数（労働）'!I955),0)</f>
        <v>-7.2291650403292967E-2</v>
      </c>
      <c r="J955" s="6">
        <f>IF('質指数（労働）'!J955&gt;0,LN('質指数（労働）'!J955),0)</f>
        <v>-8.4345290502660319E-2</v>
      </c>
    </row>
    <row r="956" spans="1:10" x14ac:dyDescent="0.15">
      <c r="A956" s="1">
        <v>42</v>
      </c>
      <c r="B956" s="1" t="s">
        <v>331</v>
      </c>
      <c r="C956" s="1">
        <v>10</v>
      </c>
      <c r="D956" s="1" t="s">
        <v>22</v>
      </c>
      <c r="E956" s="6">
        <f>IF('質指数（労働）'!E956&gt;0,LN('質指数（労働）'!E956),0)</f>
        <v>-7.9061176083448204E-2</v>
      </c>
      <c r="F956" s="6">
        <f>IF('質指数（労働）'!F956&gt;0,LN('質指数（労働）'!F956),0)</f>
        <v>-0.11276848053015194</v>
      </c>
      <c r="G956" s="6">
        <f>IF('質指数（労働）'!G956&gt;0,LN('質指数（労働）'!G956),0)</f>
        <v>-0.10084060296249305</v>
      </c>
      <c r="H956" s="6">
        <f>IF('質指数（労働）'!H956&gt;0,LN('質指数（労働）'!H956),0)</f>
        <v>-7.2208148717654699E-2</v>
      </c>
      <c r="I956" s="6">
        <f>IF('質指数（労働）'!I956&gt;0,LN('質指数（労働）'!I956),0)</f>
        <v>-8.9018414196979048E-2</v>
      </c>
      <c r="J956" s="6">
        <f>IF('質指数（労働）'!J956&gt;0,LN('質指数（労働）'!J956),0)</f>
        <v>-9.6105040132893199E-2</v>
      </c>
    </row>
    <row r="957" spans="1:10" x14ac:dyDescent="0.15">
      <c r="A957" s="1">
        <v>42</v>
      </c>
      <c r="B957" s="1" t="s">
        <v>331</v>
      </c>
      <c r="C957" s="1">
        <v>11</v>
      </c>
      <c r="D957" s="1" t="s">
        <v>23</v>
      </c>
      <c r="E957" s="6">
        <f>IF('質指数（労働）'!E957&gt;0,LN('質指数（労働）'!E957),0)</f>
        <v>-2.0870689340070976E-2</v>
      </c>
      <c r="F957" s="6">
        <f>IF('質指数（労働）'!F957&gt;0,LN('質指数（労働）'!F957),0)</f>
        <v>-2.1228141044843791E-2</v>
      </c>
      <c r="G957" s="6">
        <f>IF('質指数（労働）'!G957&gt;0,LN('質指数（労働）'!G957),0)</f>
        <v>-3.7672809550487657E-2</v>
      </c>
      <c r="H957" s="6">
        <f>IF('質指数（労働）'!H957&gt;0,LN('質指数（労働）'!H957),0)</f>
        <v>4.1430783289489476E-3</v>
      </c>
      <c r="I957" s="6">
        <f>IF('質指数（労働）'!I957&gt;0,LN('質指数（労働）'!I957),0)</f>
        <v>-3.5335768059917817E-2</v>
      </c>
      <c r="J957" s="6">
        <f>IF('質指数（労働）'!J957&gt;0,LN('質指数（労働）'!J957),0)</f>
        <v>-3.7939019962910756E-2</v>
      </c>
    </row>
    <row r="958" spans="1:10" x14ac:dyDescent="0.15">
      <c r="A958" s="1">
        <v>42</v>
      </c>
      <c r="B958" s="1" t="s">
        <v>331</v>
      </c>
      <c r="C958" s="1">
        <v>12</v>
      </c>
      <c r="D958" s="1" t="s">
        <v>24</v>
      </c>
      <c r="E958" s="6">
        <f>IF('質指数（労働）'!E958&gt;0,LN('質指数（労働）'!E958),0)</f>
        <v>-0.22413847199401774</v>
      </c>
      <c r="F958" s="6">
        <f>IF('質指数（労働）'!F958&gt;0,LN('質指数（労働）'!F958),0)</f>
        <v>-0.20993412484213106</v>
      </c>
      <c r="G958" s="6">
        <f>IF('質指数（労働）'!G958&gt;0,LN('質指数（労働）'!G958),0)</f>
        <v>-0.23296894677641403</v>
      </c>
      <c r="H958" s="6">
        <f>IF('質指数（労働）'!H958&gt;0,LN('質指数（労働）'!H958),0)</f>
        <v>-0.10365682213634493</v>
      </c>
      <c r="I958" s="6">
        <f>IF('質指数（労働）'!I958&gt;0,LN('質指数（労働）'!I958),0)</f>
        <v>-8.5773413750647717E-2</v>
      </c>
      <c r="J958" s="6">
        <f>IF('質指数（労働）'!J958&gt;0,LN('質指数（労働）'!J958),0)</f>
        <v>-8.3149465370701142E-2</v>
      </c>
    </row>
    <row r="959" spans="1:10" x14ac:dyDescent="0.15">
      <c r="A959" s="1">
        <v>42</v>
      </c>
      <c r="B959" s="1" t="s">
        <v>331</v>
      </c>
      <c r="C959" s="1">
        <v>13</v>
      </c>
      <c r="D959" s="1" t="s">
        <v>25</v>
      </c>
      <c r="E959" s="6">
        <f>IF('質指数（労働）'!E959&gt;0,LN('質指数（労働）'!E959),0)</f>
        <v>-3.2704645659143952E-2</v>
      </c>
      <c r="F959" s="6">
        <f>IF('質指数（労働）'!F959&gt;0,LN('質指数（労働）'!F959),0)</f>
        <v>-5.4273002208572597E-2</v>
      </c>
      <c r="G959" s="6">
        <f>IF('質指数（労働）'!G959&gt;0,LN('質指数（労働）'!G959),0)</f>
        <v>-5.8198899081743555E-2</v>
      </c>
      <c r="H959" s="6">
        <f>IF('質指数（労働）'!H959&gt;0,LN('質指数（労働）'!H959),0)</f>
        <v>-1.3911588039449155E-2</v>
      </c>
      <c r="I959" s="6">
        <f>IF('質指数（労働）'!I959&gt;0,LN('質指数（労働）'!I959),0)</f>
        <v>-6.2309266439259971E-2</v>
      </c>
      <c r="J959" s="6">
        <f>IF('質指数（労働）'!J959&gt;0,LN('質指数（労働）'!J959),0)</f>
        <v>-6.8737364827867034E-2</v>
      </c>
    </row>
    <row r="960" spans="1:10" x14ac:dyDescent="0.15">
      <c r="A960" s="1">
        <v>42</v>
      </c>
      <c r="B960" s="1" t="s">
        <v>331</v>
      </c>
      <c r="C960" s="1">
        <v>14</v>
      </c>
      <c r="D960" s="1" t="s">
        <v>26</v>
      </c>
      <c r="E960" s="6">
        <f>IF('質指数（労働）'!E960&gt;0,LN('質指数（労働）'!E960),0)</f>
        <v>-0.10064601359700615</v>
      </c>
      <c r="F960" s="6">
        <f>IF('質指数（労働）'!F960&gt;0,LN('質指数（労働）'!F960),0)</f>
        <v>-0.12667948797644055</v>
      </c>
      <c r="G960" s="6">
        <f>IF('質指数（労働）'!G960&gt;0,LN('質指数（労働）'!G960),0)</f>
        <v>-0.14453788447003291</v>
      </c>
      <c r="H960" s="6">
        <f>IF('質指数（労働）'!H960&gt;0,LN('質指数（労働）'!H960),0)</f>
        <v>-6.1635280942922942E-2</v>
      </c>
      <c r="I960" s="6">
        <f>IF('質指数（労働）'!I960&gt;0,LN('質指数（労働）'!I960),0)</f>
        <v>-7.2294009621817645E-2</v>
      </c>
      <c r="J960" s="6">
        <f>IF('質指数（労働）'!J960&gt;0,LN('質指数（労働）'!J960),0)</f>
        <v>-7.6868806827092184E-2</v>
      </c>
    </row>
    <row r="961" spans="1:10" x14ac:dyDescent="0.15">
      <c r="A961" s="1">
        <v>42</v>
      </c>
      <c r="B961" s="1" t="s">
        <v>331</v>
      </c>
      <c r="C961" s="1">
        <v>15</v>
      </c>
      <c r="D961" s="1" t="s">
        <v>27</v>
      </c>
      <c r="E961" s="6">
        <f>IF('質指数（労働）'!E961&gt;0,LN('質指数（労働）'!E961),0)</f>
        <v>-0.18484096844975664</v>
      </c>
      <c r="F961" s="6">
        <f>IF('質指数（労働）'!F961&gt;0,LN('質指数（労働）'!F961),0)</f>
        <v>-0.18733367956667288</v>
      </c>
      <c r="G961" s="6">
        <f>IF('質指数（労働）'!G961&gt;0,LN('質指数（労働）'!G961),0)</f>
        <v>-0.19861878046572048</v>
      </c>
      <c r="H961" s="6">
        <f>IF('質指数（労働）'!H961&gt;0,LN('質指数（労働）'!H961),0)</f>
        <v>-0.13282081277132207</v>
      </c>
      <c r="I961" s="6">
        <f>IF('質指数（労働）'!I961&gt;0,LN('質指数（労働）'!I961),0)</f>
        <v>-0.11936295877757193</v>
      </c>
      <c r="J961" s="6">
        <f>IF('質指数（労働）'!J961&gt;0,LN('質指数（労働）'!J961),0)</f>
        <v>-0.1103360710309534</v>
      </c>
    </row>
    <row r="962" spans="1:10" x14ac:dyDescent="0.15">
      <c r="A962" s="1">
        <v>42</v>
      </c>
      <c r="B962" s="1" t="s">
        <v>330</v>
      </c>
      <c r="C962" s="1">
        <v>16</v>
      </c>
      <c r="D962" s="1" t="s">
        <v>10</v>
      </c>
      <c r="E962" s="6">
        <f>IF('質指数（労働）'!E962&gt;0,LN('質指数（労働）'!E962),0)</f>
        <v>-0.12714156714414521</v>
      </c>
      <c r="F962" s="6">
        <f>IF('質指数（労働）'!F962&gt;0,LN('質指数（労働）'!F962),0)</f>
        <v>-0.13381792899621675</v>
      </c>
      <c r="G962" s="6">
        <f>IF('質指数（労働）'!G962&gt;0,LN('質指数（労働）'!G962),0)</f>
        <v>-9.6523352784849234E-2</v>
      </c>
      <c r="H962" s="6">
        <f>IF('質指数（労働）'!H962&gt;0,LN('質指数（労働）'!H962),0)</f>
        <v>-7.1878706990319202E-2</v>
      </c>
      <c r="I962" s="6">
        <f>IF('質指数（労働）'!I962&gt;0,LN('質指数（労働）'!I962),0)</f>
        <v>-4.2705576667810517E-2</v>
      </c>
      <c r="J962" s="6">
        <f>IF('質指数（労働）'!J962&gt;0,LN('質指数（労働）'!J962),0)</f>
        <v>-2.5027770927864616E-2</v>
      </c>
    </row>
    <row r="963" spans="1:10" x14ac:dyDescent="0.15">
      <c r="A963" s="1">
        <v>42</v>
      </c>
      <c r="B963" s="1" t="s">
        <v>330</v>
      </c>
      <c r="C963" s="1">
        <v>17</v>
      </c>
      <c r="D963" s="1" t="s">
        <v>11</v>
      </c>
      <c r="E963" s="6">
        <f>IF('質指数（労働）'!E963&gt;0,LN('質指数（労働）'!E963),0)</f>
        <v>0.25653117905074524</v>
      </c>
      <c r="F963" s="6">
        <f>IF('質指数（労働）'!F963&gt;0,LN('質指数（労働）'!F963),0)</f>
        <v>5.019007255072843E-2</v>
      </c>
      <c r="G963" s="6">
        <f>IF('質指数（労働）'!G963&gt;0,LN('質指数（労働）'!G963),0)</f>
        <v>4.5582410438944773E-2</v>
      </c>
      <c r="H963" s="6">
        <f>IF('質指数（労働）'!H963&gt;0,LN('質指数（労働）'!H963),0)</f>
        <v>8.0177106871931927E-2</v>
      </c>
      <c r="I963" s="6">
        <f>IF('質指数（労働）'!I963&gt;0,LN('質指数（労働）'!I963),0)</f>
        <v>6.1685788692322052E-2</v>
      </c>
      <c r="J963" s="6">
        <f>IF('質指数（労働）'!J963&gt;0,LN('質指数（労働）'!J963),0)</f>
        <v>3.8712627183953283E-2</v>
      </c>
    </row>
    <row r="964" spans="1:10" x14ac:dyDescent="0.15">
      <c r="A964" s="1">
        <v>42</v>
      </c>
      <c r="B964" s="1" t="s">
        <v>330</v>
      </c>
      <c r="C964" s="1">
        <v>18</v>
      </c>
      <c r="D964" s="1" t="s">
        <v>12</v>
      </c>
      <c r="E964" s="6">
        <f>IF('質指数（労働）'!E964&gt;0,LN('質指数（労働）'!E964),0)</f>
        <v>-0.25265727390105996</v>
      </c>
      <c r="F964" s="6">
        <f>IF('質指数（労働）'!F964&gt;0,LN('質指数（労働）'!F964),0)</f>
        <v>-0.25898368869249433</v>
      </c>
      <c r="G964" s="6">
        <f>IF('質指数（労働）'!G964&gt;0,LN('質指数（労働）'!G964),0)</f>
        <v>-0.23230971237747824</v>
      </c>
      <c r="H964" s="6">
        <f>IF('質指数（労働）'!H964&gt;0,LN('質指数（労働）'!H964),0)</f>
        <v>-0.19703896720750383</v>
      </c>
      <c r="I964" s="6">
        <f>IF('質指数（労働）'!I964&gt;0,LN('質指数（労働）'!I964),0)</f>
        <v>-0.21441474347035666</v>
      </c>
      <c r="J964" s="6">
        <f>IF('質指数（労働）'!J964&gt;0,LN('質指数（労働）'!J964),0)</f>
        <v>-0.19564490660575665</v>
      </c>
    </row>
    <row r="965" spans="1:10" x14ac:dyDescent="0.15">
      <c r="A965" s="1">
        <v>42</v>
      </c>
      <c r="B965" s="1" t="s">
        <v>330</v>
      </c>
      <c r="C965" s="1">
        <v>19</v>
      </c>
      <c r="D965" s="1" t="s">
        <v>13</v>
      </c>
      <c r="E965" s="6">
        <f>IF('質指数（労働）'!E965&gt;0,LN('質指数（労働）'!E965),0)</f>
        <v>-0.10085654873401508</v>
      </c>
      <c r="F965" s="6">
        <f>IF('質指数（労働）'!F965&gt;0,LN('質指数（労働）'!F965),0)</f>
        <v>-0.11177179340748691</v>
      </c>
      <c r="G965" s="6">
        <f>IF('質指数（労働）'!G965&gt;0,LN('質指数（労働）'!G965),0)</f>
        <v>-8.0872923635008365E-2</v>
      </c>
      <c r="H965" s="6">
        <f>IF('質指数（労働）'!H965&gt;0,LN('質指数（労働）'!H965),0)</f>
        <v>-3.7987721591225064E-2</v>
      </c>
      <c r="I965" s="6">
        <f>IF('質指数（労働）'!I965&gt;0,LN('質指数（労働）'!I965),0)</f>
        <v>-6.7439266664867034E-2</v>
      </c>
      <c r="J965" s="6">
        <f>IF('質指数（労働）'!J965&gt;0,LN('質指数（労働）'!J965),0)</f>
        <v>-8.7145577021070841E-2</v>
      </c>
    </row>
    <row r="966" spans="1:10" x14ac:dyDescent="0.15">
      <c r="A966" s="1">
        <v>42</v>
      </c>
      <c r="B966" s="1" t="s">
        <v>330</v>
      </c>
      <c r="C966" s="1">
        <v>20</v>
      </c>
      <c r="D966" s="1" t="s">
        <v>14</v>
      </c>
      <c r="E966" s="6">
        <f>IF('質指数（労働）'!E966&gt;0,LN('質指数（労働）'!E966),0)</f>
        <v>-2.6991069155791657E-2</v>
      </c>
      <c r="F966" s="6">
        <f>IF('質指数（労働）'!F966&gt;0,LN('質指数（労働）'!F966),0)</f>
        <v>-3.6880464164792168E-2</v>
      </c>
      <c r="G966" s="6">
        <f>IF('質指数（労働）'!G966&gt;0,LN('質指数（労働）'!G966),0)</f>
        <v>3.7482973670473235E-2</v>
      </c>
      <c r="H966" s="6">
        <f>IF('質指数（労働）'!H966&gt;0,LN('質指数（労働）'!H966),0)</f>
        <v>-5.1592336895443472E-2</v>
      </c>
      <c r="I966" s="6">
        <f>IF('質指数（労働）'!I966&gt;0,LN('質指数（労働）'!I966),0)</f>
        <v>-9.0889102292591437E-2</v>
      </c>
      <c r="J966" s="6">
        <f>IF('質指数（労働）'!J966&gt;0,LN('質指数（労働）'!J966),0)</f>
        <v>-7.9288329823916842E-2</v>
      </c>
    </row>
    <row r="967" spans="1:10" x14ac:dyDescent="0.15">
      <c r="A967" s="1">
        <v>42</v>
      </c>
      <c r="B967" s="1" t="s">
        <v>330</v>
      </c>
      <c r="C967" s="1">
        <v>21</v>
      </c>
      <c r="D967" s="1" t="s">
        <v>15</v>
      </c>
      <c r="E967" s="6">
        <f>IF('質指数（労働）'!E967&gt;0,LN('質指数（労働）'!E967),0)</f>
        <v>-6.4415936100252879E-3</v>
      </c>
      <c r="F967" s="6">
        <f>IF('質指数（労働）'!F967&gt;0,LN('質指数（労働）'!F967),0)</f>
        <v>5.0577134933757631E-3</v>
      </c>
      <c r="G967" s="6">
        <f>IF('質指数（労働）'!G967&gt;0,LN('質指数（労働）'!G967),0)</f>
        <v>9.5673360913040156E-3</v>
      </c>
      <c r="H967" s="6">
        <f>IF('質指数（労働）'!H967&gt;0,LN('質指数（労働）'!H967),0)</f>
        <v>-7.9848137198705576E-3</v>
      </c>
      <c r="I967" s="6">
        <f>IF('質指数（労働）'!I967&gt;0,LN('質指数（労働）'!I967),0)</f>
        <v>-5.0865822214492748E-2</v>
      </c>
      <c r="J967" s="6">
        <f>IF('質指数（労働）'!J967&gt;0,LN('質指数（労働）'!J967),0)</f>
        <v>-6.7608783743015988E-2</v>
      </c>
    </row>
    <row r="968" spans="1:10" x14ac:dyDescent="0.15">
      <c r="A968" s="1">
        <v>42</v>
      </c>
      <c r="B968" s="1" t="s">
        <v>204</v>
      </c>
      <c r="C968" s="1">
        <v>22</v>
      </c>
      <c r="D968" s="1" t="s">
        <v>7</v>
      </c>
      <c r="E968" s="6">
        <f>IF('質指数（労働）'!E968&gt;0,LN('質指数（労働）'!E968),0)</f>
        <v>-0.1281090684673499</v>
      </c>
      <c r="F968" s="6">
        <f>IF('質指数（労働）'!F968&gt;0,LN('質指数（労働）'!F968),0)</f>
        <v>-0.17091232954583144</v>
      </c>
      <c r="G968" s="6">
        <f>IF('質指数（労働）'!G968&gt;0,LN('質指数（労働）'!G968),0)</f>
        <v>-0.13227116576302589</v>
      </c>
      <c r="H968" s="6">
        <f>IF('質指数（労働）'!H968&gt;0,LN('質指数（労働）'!H968),0)</f>
        <v>-9.413013926818814E-2</v>
      </c>
      <c r="I968" s="6">
        <f>IF('質指数（労働）'!I968&gt;0,LN('質指数（労働）'!I968),0)</f>
        <v>-8.87851099974485E-2</v>
      </c>
      <c r="J968" s="6">
        <f>IF('質指数（労働）'!J968&gt;0,LN('質指数（労働）'!J968),0)</f>
        <v>-7.989941736777495E-2</v>
      </c>
    </row>
    <row r="969" spans="1:10" x14ac:dyDescent="0.15">
      <c r="A969" s="1">
        <v>42</v>
      </c>
      <c r="B969" s="1" t="s">
        <v>204</v>
      </c>
      <c r="C969" s="1">
        <v>23</v>
      </c>
      <c r="D969" s="1" t="s">
        <v>28</v>
      </c>
      <c r="E969" s="6">
        <f>IF('質指数（労働）'!E969&gt;0,LN('質指数（労働）'!E969),0)</f>
        <v>0.17109468188334434</v>
      </c>
      <c r="F969" s="6">
        <f>IF('質指数（労働）'!F969&gt;0,LN('質指数（労働）'!F969),0)</f>
        <v>0.1238428951226435</v>
      </c>
      <c r="G969" s="6">
        <f>IF('質指数（労働）'!G969&gt;0,LN('質指数（労働）'!G969),0)</f>
        <v>0.12253886811224721</v>
      </c>
      <c r="H969" s="6">
        <f>IF('質指数（労働）'!H969&gt;0,LN('質指数（労働）'!H969),0)</f>
        <v>0.13386868637022109</v>
      </c>
      <c r="I969" s="6">
        <f>IF('質指数（労働）'!I969&gt;0,LN('質指数（労働）'!I969),0)</f>
        <v>0.14183051872677874</v>
      </c>
      <c r="J969" s="6">
        <f>IF('質指数（労働）'!J969&gt;0,LN('質指数（労働）'!J969),0)</f>
        <v>0.14763146949049744</v>
      </c>
    </row>
    <row r="970" spans="1:10" x14ac:dyDescent="0.15">
      <c r="A970" s="1">
        <v>43</v>
      </c>
      <c r="B970" s="1" t="s">
        <v>332</v>
      </c>
      <c r="C970" s="1">
        <v>1</v>
      </c>
      <c r="D970" s="1" t="s">
        <v>8</v>
      </c>
      <c r="E970" s="6">
        <f>IF('質指数（労働）'!E970&gt;0,LN('質指数（労働）'!E970),0)</f>
        <v>-0.69613451303451801</v>
      </c>
      <c r="F970" s="6">
        <f>IF('質指数（労働）'!F970&gt;0,LN('質指数（労働）'!F970),0)</f>
        <v>-0.57051014652475429</v>
      </c>
      <c r="G970" s="6">
        <f>IF('質指数（労働）'!G970&gt;0,LN('質指数（労働）'!G970),0)</f>
        <v>-0.55152766384907392</v>
      </c>
      <c r="H970" s="6">
        <f>IF('質指数（労働）'!H970&gt;0,LN('質指数（労働）'!H970),0)</f>
        <v>-0.47490516535541161</v>
      </c>
      <c r="I970" s="6">
        <f>IF('質指数（労働）'!I970&gt;0,LN('質指数（労働）'!I970),0)</f>
        <v>-0.39853590957689367</v>
      </c>
      <c r="J970" s="6">
        <f>IF('質指数（労働）'!J970&gt;0,LN('質指数（労働）'!J970),0)</f>
        <v>-0.36006592863896586</v>
      </c>
    </row>
    <row r="971" spans="1:10" x14ac:dyDescent="0.15">
      <c r="A971" s="1">
        <v>43</v>
      </c>
      <c r="B971" s="1" t="s">
        <v>332</v>
      </c>
      <c r="C971" s="1">
        <v>2</v>
      </c>
      <c r="D971" s="1" t="s">
        <v>9</v>
      </c>
      <c r="E971" s="6">
        <f>IF('質指数（労働）'!E971&gt;0,LN('質指数（労働）'!E971),0)</f>
        <v>0.54817540675310295</v>
      </c>
      <c r="F971" s="6">
        <f>IF('質指数（労働）'!F971&gt;0,LN('質指数（労働）'!F971),0)</f>
        <v>0.49685094970673321</v>
      </c>
      <c r="G971" s="6">
        <f>IF('質指数（労働）'!G971&gt;0,LN('質指数（労働）'!G971),0)</f>
        <v>0.25204575366906473</v>
      </c>
      <c r="H971" s="6">
        <f>IF('質指数（労働）'!H971&gt;0,LN('質指数（労働）'!H971),0)</f>
        <v>0.24987337213303457</v>
      </c>
      <c r="I971" s="6">
        <f>IF('質指数（労働）'!I971&gt;0,LN('質指数（労働）'!I971),0)</f>
        <v>0.18036884314498888</v>
      </c>
      <c r="J971" s="6">
        <f>IF('質指数（労働）'!J971&gt;0,LN('質指数（労働）'!J971),0)</f>
        <v>0.14583800099790045</v>
      </c>
    </row>
    <row r="972" spans="1:10" x14ac:dyDescent="0.15">
      <c r="A972" s="1">
        <v>43</v>
      </c>
      <c r="B972" s="1" t="s">
        <v>333</v>
      </c>
      <c r="C972" s="1">
        <v>3</v>
      </c>
      <c r="D972" s="1" t="s">
        <v>16</v>
      </c>
      <c r="E972" s="6">
        <f>IF('質指数（労働）'!E972&gt;0,LN('質指数（労働）'!E972),0)</f>
        <v>-0.27503787734083607</v>
      </c>
      <c r="F972" s="6">
        <f>IF('質指数（労働）'!F972&gt;0,LN('質指数（労働）'!F972),0)</f>
        <v>-0.28649767319456798</v>
      </c>
      <c r="G972" s="6">
        <f>IF('質指数（労働）'!G972&gt;0,LN('質指数（労働）'!G972),0)</f>
        <v>-0.28359920753327555</v>
      </c>
      <c r="H972" s="6">
        <f>IF('質指数（労働）'!H972&gt;0,LN('質指数（労働）'!H972),0)</f>
        <v>-0.22795137929905054</v>
      </c>
      <c r="I972" s="6">
        <f>IF('質指数（労働）'!I972&gt;0,LN('質指数（労働）'!I972),0)</f>
        <v>-0.21653598142945676</v>
      </c>
      <c r="J972" s="6">
        <f>IF('質指数（労働）'!J972&gt;0,LN('質指数（労働）'!J972),0)</f>
        <v>-0.21076081521681281</v>
      </c>
    </row>
    <row r="973" spans="1:10" x14ac:dyDescent="0.15">
      <c r="A973" s="1">
        <v>43</v>
      </c>
      <c r="B973" s="1" t="s">
        <v>333</v>
      </c>
      <c r="C973" s="1">
        <v>4</v>
      </c>
      <c r="D973" s="1" t="s">
        <v>17</v>
      </c>
      <c r="E973" s="6">
        <f>IF('質指数（労働）'!E973&gt;0,LN('質指数（労働）'!E973),0)</f>
        <v>-0.41461422926237729</v>
      </c>
      <c r="F973" s="6">
        <f>IF('質指数（労働）'!F973&gt;0,LN('質指数（労働）'!F973),0)</f>
        <v>-0.43236882979791003</v>
      </c>
      <c r="G973" s="6">
        <f>IF('質指数（労働）'!G973&gt;0,LN('質指数（労働）'!G973),0)</f>
        <v>-0.419270947142727</v>
      </c>
      <c r="H973" s="6">
        <f>IF('質指数（労働）'!H973&gt;0,LN('質指数（労働）'!H973),0)</f>
        <v>-0.35388623392726454</v>
      </c>
      <c r="I973" s="6">
        <f>IF('質指数（労働）'!I973&gt;0,LN('質指数（労働）'!I973),0)</f>
        <v>-0.3132113404072262</v>
      </c>
      <c r="J973" s="6">
        <f>IF('質指数（労働）'!J973&gt;0,LN('質指数（労働）'!J973),0)</f>
        <v>-0.2981852707416236</v>
      </c>
    </row>
    <row r="974" spans="1:10" x14ac:dyDescent="0.15">
      <c r="A974" s="1">
        <v>43</v>
      </c>
      <c r="B974" s="1" t="s">
        <v>333</v>
      </c>
      <c r="C974" s="1">
        <v>5</v>
      </c>
      <c r="D974" s="1" t="s">
        <v>18</v>
      </c>
      <c r="E974" s="6">
        <f>IF('質指数（労働）'!E974&gt;0,LN('質指数（労働）'!E974),0)</f>
        <v>-0.17073407867332249</v>
      </c>
      <c r="F974" s="6">
        <f>IF('質指数（労働）'!F974&gt;0,LN('質指数（労働）'!F974),0)</f>
        <v>-0.15966976096414165</v>
      </c>
      <c r="G974" s="6">
        <f>IF('質指数（労働）'!G974&gt;0,LN('質指数（労働）'!G974),0)</f>
        <v>-0.16043595393273008</v>
      </c>
      <c r="H974" s="6">
        <f>IF('質指数（労働）'!H974&gt;0,LN('質指数（労働）'!H974),0)</f>
        <v>-9.3211159860806678E-2</v>
      </c>
      <c r="I974" s="6">
        <f>IF('質指数（労働）'!I974&gt;0,LN('質指数（労働）'!I974),0)</f>
        <v>-6.4548863310394222E-2</v>
      </c>
      <c r="J974" s="6">
        <f>IF('質指数（労働）'!J974&gt;0,LN('質指数（労働）'!J974),0)</f>
        <v>-5.7409319739021275E-2</v>
      </c>
    </row>
    <row r="975" spans="1:10" x14ac:dyDescent="0.15">
      <c r="A975" s="1">
        <v>43</v>
      </c>
      <c r="B975" s="1" t="s">
        <v>333</v>
      </c>
      <c r="C975" s="1">
        <v>6</v>
      </c>
      <c r="D975" s="1" t="s">
        <v>2</v>
      </c>
      <c r="E975" s="6">
        <f>IF('質指数（労働）'!E975&gt;0,LN('質指数（労働）'!E975),0)</f>
        <v>-9.2191193178675801E-2</v>
      </c>
      <c r="F975" s="6">
        <f>IF('質指数（労働）'!F975&gt;0,LN('質指数（労働）'!F975),0)</f>
        <v>-8.0530611121241588E-2</v>
      </c>
      <c r="G975" s="6">
        <f>IF('質指数（労働）'!G975&gt;0,LN('質指数（労働）'!G975),0)</f>
        <v>-6.3891954363067785E-2</v>
      </c>
      <c r="H975" s="6">
        <f>IF('質指数（労働）'!H975&gt;0,LN('質指数（労働）'!H975),0)</f>
        <v>1.0760245878034678E-2</v>
      </c>
      <c r="I975" s="6">
        <f>IF('質指数（労働）'!I975&gt;0,LN('質指数（労働）'!I975),0)</f>
        <v>1.3464749696401301E-2</v>
      </c>
      <c r="J975" s="6">
        <f>IF('質指数（労働）'!J975&gt;0,LN('質指数（労働）'!J975),0)</f>
        <v>1.3572276971960033E-2</v>
      </c>
    </row>
    <row r="976" spans="1:10" x14ac:dyDescent="0.15">
      <c r="A976" s="1">
        <v>43</v>
      </c>
      <c r="B976" s="1" t="s">
        <v>333</v>
      </c>
      <c r="C976" s="1">
        <v>7</v>
      </c>
      <c r="D976" s="1" t="s">
        <v>19</v>
      </c>
      <c r="E976" s="6">
        <f>IF('質指数（労働）'!E976&gt;0,LN('質指数（労働）'!E976),0)</f>
        <v>0.11005761626630291</v>
      </c>
      <c r="F976" s="6">
        <f>IF('質指数（労働）'!F976&gt;0,LN('質指数（労働）'!F976),0)</f>
        <v>0.28560770104211292</v>
      </c>
      <c r="G976" s="6">
        <f>IF('質指数（労働）'!G976&gt;0,LN('質指数（労働）'!G976),0)</f>
        <v>0.16458620951289138</v>
      </c>
      <c r="H976" s="6">
        <f>IF('質指数（労働）'!H976&gt;0,LN('質指数（労働）'!H976),0)</f>
        <v>0.12028470410544762</v>
      </c>
      <c r="I976" s="6">
        <f>IF('質指数（労働）'!I976&gt;0,LN('質指数（労働）'!I976),0)</f>
        <v>0.17032057105214093</v>
      </c>
      <c r="J976" s="6">
        <f>IF('質指数（労働）'!J976&gt;0,LN('質指数（労働）'!J976),0)</f>
        <v>0.18224461938690659</v>
      </c>
    </row>
    <row r="977" spans="1:10" x14ac:dyDescent="0.15">
      <c r="A977" s="1">
        <v>43</v>
      </c>
      <c r="B977" s="1" t="s">
        <v>333</v>
      </c>
      <c r="C977" s="1">
        <v>8</v>
      </c>
      <c r="D977" s="1" t="s">
        <v>20</v>
      </c>
      <c r="E977" s="6">
        <f>IF('質指数（労働）'!E977&gt;0,LN('質指数（労働）'!E977),0)</f>
        <v>-0.15634490632879738</v>
      </c>
      <c r="F977" s="6">
        <f>IF('質指数（労働）'!F977&gt;0,LN('質指数（労働）'!F977),0)</f>
        <v>-0.14883099777641615</v>
      </c>
      <c r="G977" s="6">
        <f>IF('質指数（労働）'!G977&gt;0,LN('質指数（労働）'!G977),0)</f>
        <v>-0.14168547529770401</v>
      </c>
      <c r="H977" s="6">
        <f>IF('質指数（労働）'!H977&gt;0,LN('質指数（労働）'!H977),0)</f>
        <v>-7.1695942049865624E-2</v>
      </c>
      <c r="I977" s="6">
        <f>IF('質指数（労働）'!I977&gt;0,LN('質指数（労働）'!I977),0)</f>
        <v>-8.8112897303692345E-2</v>
      </c>
      <c r="J977" s="6">
        <f>IF('質指数（労働）'!J977&gt;0,LN('質指数（労働）'!J977),0)</f>
        <v>-8.5781794532168734E-2</v>
      </c>
    </row>
    <row r="978" spans="1:10" x14ac:dyDescent="0.15">
      <c r="A978" s="1">
        <v>43</v>
      </c>
      <c r="B978" s="1" t="s">
        <v>333</v>
      </c>
      <c r="C978" s="1">
        <v>9</v>
      </c>
      <c r="D978" s="1" t="s">
        <v>21</v>
      </c>
      <c r="E978" s="6">
        <f>IF('質指数（労働）'!E978&gt;0,LN('質指数（労働）'!E978),0)</f>
        <v>-5.7028225937663803E-2</v>
      </c>
      <c r="F978" s="6">
        <f>IF('質指数（労働）'!F978&gt;0,LN('質指数（労働）'!F978),0)</f>
        <v>-6.2389311944676909E-2</v>
      </c>
      <c r="G978" s="6">
        <f>IF('質指数（労働）'!G978&gt;0,LN('質指数（労働）'!G978),0)</f>
        <v>-5.6596315887498146E-2</v>
      </c>
      <c r="H978" s="6">
        <f>IF('質指数（労働）'!H978&gt;0,LN('質指数（労働）'!H978),0)</f>
        <v>-2.3247166849364776E-2</v>
      </c>
      <c r="I978" s="6">
        <f>IF('質指数（労働）'!I978&gt;0,LN('質指数（労働）'!I978),0)</f>
        <v>-5.9696433393052209E-2</v>
      </c>
      <c r="J978" s="6">
        <f>IF('質指数（労働）'!J978&gt;0,LN('質指数（労働）'!J978),0)</f>
        <v>-6.583886857350961E-2</v>
      </c>
    </row>
    <row r="979" spans="1:10" x14ac:dyDescent="0.15">
      <c r="A979" s="1">
        <v>43</v>
      </c>
      <c r="B979" s="1" t="s">
        <v>333</v>
      </c>
      <c r="C979" s="1">
        <v>10</v>
      </c>
      <c r="D979" s="1" t="s">
        <v>22</v>
      </c>
      <c r="E979" s="6">
        <f>IF('質指数（労働）'!E979&gt;0,LN('質指数（労働）'!E979),0)</f>
        <v>-0.11643350411790257</v>
      </c>
      <c r="F979" s="6">
        <f>IF('質指数（労働）'!F979&gt;0,LN('質指数（労働）'!F979),0)</f>
        <v>-0.14810256618898734</v>
      </c>
      <c r="G979" s="6">
        <f>IF('質指数（労働）'!G979&gt;0,LN('質指数（労働）'!G979),0)</f>
        <v>-0.12737069062170145</v>
      </c>
      <c r="H979" s="6">
        <f>IF('質指数（労働）'!H979&gt;0,LN('質指数（労働）'!H979),0)</f>
        <v>-8.6193347274603843E-2</v>
      </c>
      <c r="I979" s="6">
        <f>IF('質指数（労働）'!I979&gt;0,LN('質指数（労働）'!I979),0)</f>
        <v>-6.725608262307399E-2</v>
      </c>
      <c r="J979" s="6">
        <f>IF('質指数（労働）'!J979&gt;0,LN('質指数（労働）'!J979),0)</f>
        <v>-7.1881916748026367E-2</v>
      </c>
    </row>
    <row r="980" spans="1:10" x14ac:dyDescent="0.15">
      <c r="A980" s="1">
        <v>43</v>
      </c>
      <c r="B980" s="1" t="s">
        <v>333</v>
      </c>
      <c r="C980" s="1">
        <v>11</v>
      </c>
      <c r="D980" s="1" t="s">
        <v>23</v>
      </c>
      <c r="E980" s="6">
        <f>IF('質指数（労働）'!E980&gt;0,LN('質指数（労働）'!E980),0)</f>
        <v>-6.741705989825654E-2</v>
      </c>
      <c r="F980" s="6">
        <f>IF('質指数（労働）'!F980&gt;0,LN('質指数（労働）'!F980),0)</f>
        <v>-6.7773696010096904E-2</v>
      </c>
      <c r="G980" s="6">
        <f>IF('質指数（労働）'!G980&gt;0,LN('質指数（労働）'!G980),0)</f>
        <v>-7.820701153466543E-2</v>
      </c>
      <c r="H980" s="6">
        <f>IF('質指数（労働）'!H980&gt;0,LN('質指数（労働）'!H980),0)</f>
        <v>-2.3066874546697071E-2</v>
      </c>
      <c r="I980" s="6">
        <f>IF('質指数（労働）'!I980&gt;0,LN('質指数（労働）'!I980),0)</f>
        <v>-1.9495557624500129E-2</v>
      </c>
      <c r="J980" s="6">
        <f>IF('質指数（労働）'!J980&gt;0,LN('質指数（労働）'!J980),0)</f>
        <v>-1.7681296100822683E-2</v>
      </c>
    </row>
    <row r="981" spans="1:10" x14ac:dyDescent="0.15">
      <c r="A981" s="1">
        <v>43</v>
      </c>
      <c r="B981" s="1" t="s">
        <v>333</v>
      </c>
      <c r="C981" s="1">
        <v>12</v>
      </c>
      <c r="D981" s="1" t="s">
        <v>24</v>
      </c>
      <c r="E981" s="6">
        <f>IF('質指数（労働）'!E981&gt;0,LN('質指数（労働）'!E981),0)</f>
        <v>-0.30286038619928662</v>
      </c>
      <c r="F981" s="6">
        <f>IF('質指数（労働）'!F981&gt;0,LN('質指数（労働）'!F981),0)</f>
        <v>-0.27787295512158622</v>
      </c>
      <c r="G981" s="6">
        <f>IF('質指数（労働）'!G981&gt;0,LN('質指数（労働）'!G981),0)</f>
        <v>-0.27275744873164431</v>
      </c>
      <c r="H981" s="6">
        <f>IF('質指数（労働）'!H981&gt;0,LN('質指数（労働）'!H981),0)</f>
        <v>-0.12460932389435506</v>
      </c>
      <c r="I981" s="6">
        <f>IF('質指数（労働）'!I981&gt;0,LN('質指数（労働）'!I981),0)</f>
        <v>-7.0745157522091512E-2</v>
      </c>
      <c r="J981" s="6">
        <f>IF('質指数（労働）'!J981&gt;0,LN('質指数（労働）'!J981),0)</f>
        <v>-6.2684309431271998E-2</v>
      </c>
    </row>
    <row r="982" spans="1:10" x14ac:dyDescent="0.15">
      <c r="A982" s="1">
        <v>43</v>
      </c>
      <c r="B982" s="1" t="s">
        <v>333</v>
      </c>
      <c r="C982" s="1">
        <v>13</v>
      </c>
      <c r="D982" s="1" t="s">
        <v>25</v>
      </c>
      <c r="E982" s="6">
        <f>IF('質指数（労働）'!E982&gt;0,LN('質指数（労働）'!E982),0)</f>
        <v>-7.4179597990861587E-2</v>
      </c>
      <c r="F982" s="6">
        <f>IF('質指数（労働）'!F982&gt;0,LN('質指数（労働）'!F982),0)</f>
        <v>-0.1076882610282963</v>
      </c>
      <c r="G982" s="6">
        <f>IF('質指数（労働）'!G982&gt;0,LN('質指数（労働）'!G982),0)</f>
        <v>-9.9867082940387278E-2</v>
      </c>
      <c r="H982" s="6">
        <f>IF('質指数（労働）'!H982&gt;0,LN('質指数（労働）'!H982),0)</f>
        <v>-4.2667651298669979E-2</v>
      </c>
      <c r="I982" s="6">
        <f>IF('質指数（労働）'!I982&gt;0,LN('質指数（労働）'!I982),0)</f>
        <v>-5.3761678260441231E-2</v>
      </c>
      <c r="J982" s="6">
        <f>IF('質指数（労働）'!J982&gt;0,LN('質指数（労働）'!J982),0)</f>
        <v>-5.5308147490900537E-2</v>
      </c>
    </row>
    <row r="983" spans="1:10" x14ac:dyDescent="0.15">
      <c r="A983" s="1">
        <v>43</v>
      </c>
      <c r="B983" s="1" t="s">
        <v>333</v>
      </c>
      <c r="C983" s="1">
        <v>14</v>
      </c>
      <c r="D983" s="1" t="s">
        <v>26</v>
      </c>
      <c r="E983" s="6">
        <f>IF('質指数（労働）'!E983&gt;0,LN('質指数（労働）'!E983),0)</f>
        <v>0.16627999611081434</v>
      </c>
      <c r="F983" s="6">
        <f>IF('質指数（労働）'!F983&gt;0,LN('質指数（労働）'!F983),0)</f>
        <v>-0.17623635134038684</v>
      </c>
      <c r="G983" s="6">
        <f>IF('質指数（労働）'!G983&gt;0,LN('質指数（労働）'!G983),0)</f>
        <v>-0.20439861553920863</v>
      </c>
      <c r="H983" s="6">
        <f>IF('質指数（労働）'!H983&gt;0,LN('質指数（労働）'!H983),0)</f>
        <v>-0.10010142491060145</v>
      </c>
      <c r="I983" s="6">
        <f>IF('質指数（労働）'!I983&gt;0,LN('質指数（労働）'!I983),0)</f>
        <v>-6.5980104975723597E-2</v>
      </c>
      <c r="J983" s="6">
        <f>IF('質指数（労働）'!J983&gt;0,LN('質指数（労働）'!J983),0)</f>
        <v>-5.5663458783110124E-2</v>
      </c>
    </row>
    <row r="984" spans="1:10" x14ac:dyDescent="0.15">
      <c r="A984" s="1">
        <v>43</v>
      </c>
      <c r="B984" s="1" t="s">
        <v>333</v>
      </c>
      <c r="C984" s="1">
        <v>15</v>
      </c>
      <c r="D984" s="1" t="s">
        <v>27</v>
      </c>
      <c r="E984" s="6">
        <f>IF('質指数（労働）'!E984&gt;0,LN('質指数（労働）'!E984),0)</f>
        <v>-0.22385583999857112</v>
      </c>
      <c r="F984" s="6">
        <f>IF('質指数（労働）'!F984&gt;0,LN('質指数（労働）'!F984),0)</f>
        <v>-0.22922309630871079</v>
      </c>
      <c r="G984" s="6">
        <f>IF('質指数（労働）'!G984&gt;0,LN('質指数（労働）'!G984),0)</f>
        <v>-0.21623584043552344</v>
      </c>
      <c r="H984" s="6">
        <f>IF('質指数（労働）'!H984&gt;0,LN('質指数（労働）'!H984),0)</f>
        <v>-0.14009510565174185</v>
      </c>
      <c r="I984" s="6">
        <f>IF('質指数（労働）'!I984&gt;0,LN('質指数（労働）'!I984),0)</f>
        <v>-8.8921521368997183E-2</v>
      </c>
      <c r="J984" s="6">
        <f>IF('質指数（労働）'!J984&gt;0,LN('質指数（労働）'!J984),0)</f>
        <v>-7.6252418164043795E-2</v>
      </c>
    </row>
    <row r="985" spans="1:10" x14ac:dyDescent="0.15">
      <c r="A985" s="1">
        <v>43</v>
      </c>
      <c r="B985" s="1" t="s">
        <v>332</v>
      </c>
      <c r="C985" s="1">
        <v>16</v>
      </c>
      <c r="D985" s="1" t="s">
        <v>10</v>
      </c>
      <c r="E985" s="6">
        <f>IF('質指数（労働）'!E985&gt;0,LN('質指数（労働）'!E985),0)</f>
        <v>-0.10413712268166014</v>
      </c>
      <c r="F985" s="6">
        <f>IF('質指数（労働）'!F985&gt;0,LN('質指数（労働）'!F985),0)</f>
        <v>-0.12561588777941157</v>
      </c>
      <c r="G985" s="6">
        <f>IF('質指数（労働）'!G985&gt;0,LN('質指数（労働）'!G985),0)</f>
        <v>-7.7733293334116868E-2</v>
      </c>
      <c r="H985" s="6">
        <f>IF('質指数（労働）'!H985&gt;0,LN('質指数（労働）'!H985),0)</f>
        <v>-5.1912262180393506E-2</v>
      </c>
      <c r="I985" s="6">
        <f>IF('質指数（労働）'!I985&gt;0,LN('質指数（労働）'!I985),0)</f>
        <v>-3.2224288716388785E-2</v>
      </c>
      <c r="J985" s="6">
        <f>IF('質指数（労働）'!J985&gt;0,LN('質指数（労働）'!J985),0)</f>
        <v>-1.7656814912697997E-2</v>
      </c>
    </row>
    <row r="986" spans="1:10" x14ac:dyDescent="0.15">
      <c r="A986" s="1">
        <v>43</v>
      </c>
      <c r="B986" s="1" t="s">
        <v>332</v>
      </c>
      <c r="C986" s="1">
        <v>17</v>
      </c>
      <c r="D986" s="1" t="s">
        <v>11</v>
      </c>
      <c r="E986" s="6">
        <f>IF('質指数（労働）'!E986&gt;0,LN('質指数（労働）'!E986),0)</f>
        <v>0.27972373930605759</v>
      </c>
      <c r="F986" s="6">
        <f>IF('質指数（労働）'!F986&gt;0,LN('質指数（労働）'!F986),0)</f>
        <v>0.12976072585012738</v>
      </c>
      <c r="G986" s="6">
        <f>IF('質指数（労働）'!G986&gt;0,LN('質指数（労働）'!G986),0)</f>
        <v>3.222058803698457E-2</v>
      </c>
      <c r="H986" s="6">
        <f>IF('質指数（労働）'!H986&gt;0,LN('質指数（労働）'!H986),0)</f>
        <v>8.6209164503224175E-2</v>
      </c>
      <c r="I986" s="6">
        <f>IF('質指数（労働）'!I986&gt;0,LN('質指数（労働）'!I986),0)</f>
        <v>6.5057214489675372E-2</v>
      </c>
      <c r="J986" s="6">
        <f>IF('質指数（労働）'!J986&gt;0,LN('質指数（労働）'!J986),0)</f>
        <v>4.2266672866613002E-2</v>
      </c>
    </row>
    <row r="987" spans="1:10" x14ac:dyDescent="0.15">
      <c r="A987" s="1">
        <v>43</v>
      </c>
      <c r="B987" s="1" t="s">
        <v>332</v>
      </c>
      <c r="C987" s="1">
        <v>18</v>
      </c>
      <c r="D987" s="1" t="s">
        <v>12</v>
      </c>
      <c r="E987" s="6">
        <f>IF('質指数（労働）'!E987&gt;0,LN('質指数（労働）'!E987),0)</f>
        <v>-0.23459500225446059</v>
      </c>
      <c r="F987" s="6">
        <f>IF('質指数（労働）'!F987&gt;0,LN('質指数（労働）'!F987),0)</f>
        <v>-0.24018153965243638</v>
      </c>
      <c r="G987" s="6">
        <f>IF('質指数（労働）'!G987&gt;0,LN('質指数（労働）'!G987),0)</f>
        <v>-0.20638161716323</v>
      </c>
      <c r="H987" s="6">
        <f>IF('質指数（労働）'!H987&gt;0,LN('質指数（労働）'!H987),0)</f>
        <v>-0.17149266961026002</v>
      </c>
      <c r="I987" s="6">
        <f>IF('質指数（労働）'!I987&gt;0,LN('質指数（労働）'!I987),0)</f>
        <v>-0.19159541645733902</v>
      </c>
      <c r="J987" s="6">
        <f>IF('質指数（労働）'!J987&gt;0,LN('質指数（労働）'!J987),0)</f>
        <v>-0.17465859977790799</v>
      </c>
    </row>
    <row r="988" spans="1:10" x14ac:dyDescent="0.15">
      <c r="A988" s="1">
        <v>43</v>
      </c>
      <c r="B988" s="1" t="s">
        <v>332</v>
      </c>
      <c r="C988" s="1">
        <v>19</v>
      </c>
      <c r="D988" s="1" t="s">
        <v>13</v>
      </c>
      <c r="E988" s="6">
        <f>IF('質指数（労働）'!E988&gt;0,LN('質指数（労働）'!E988),0)</f>
        <v>-2.2533809618685726E-2</v>
      </c>
      <c r="F988" s="6">
        <f>IF('質指数（労働）'!F988&gt;0,LN('質指数（労働）'!F988),0)</f>
        <v>-8.7425779682883731E-2</v>
      </c>
      <c r="G988" s="6">
        <f>IF('質指数（労働）'!G988&gt;0,LN('質指数（労働）'!G988),0)</f>
        <v>-8.2198523473354199E-2</v>
      </c>
      <c r="H988" s="6">
        <f>IF('質指数（労働）'!H988&gt;0,LN('質指数（労働）'!H988),0)</f>
        <v>-3.5301681490917822E-2</v>
      </c>
      <c r="I988" s="6">
        <f>IF('質指数（労働）'!I988&gt;0,LN('質指数（労働）'!I988),0)</f>
        <v>-3.1246637529979547E-2</v>
      </c>
      <c r="J988" s="6">
        <f>IF('質指数（労働）'!J988&gt;0,LN('質指数（労働）'!J988),0)</f>
        <v>-4.546725838308837E-2</v>
      </c>
    </row>
    <row r="989" spans="1:10" x14ac:dyDescent="0.15">
      <c r="A989" s="1">
        <v>43</v>
      </c>
      <c r="B989" s="1" t="s">
        <v>332</v>
      </c>
      <c r="C989" s="1">
        <v>20</v>
      </c>
      <c r="D989" s="1" t="s">
        <v>14</v>
      </c>
      <c r="E989" s="6">
        <f>IF('質指数（労働）'!E989&gt;0,LN('質指数（労働）'!E989),0)</f>
        <v>-2.2782418459087583E-2</v>
      </c>
      <c r="F989" s="6">
        <f>IF('質指数（労働）'!F989&gt;0,LN('質指数（労働）'!F989),0)</f>
        <v>-9.7838804679450289E-2</v>
      </c>
      <c r="G989" s="6">
        <f>IF('質指数（労働）'!G989&gt;0,LN('質指数（労働）'!G989),0)</f>
        <v>-6.4003118788664146E-2</v>
      </c>
      <c r="H989" s="6">
        <f>IF('質指数（労働）'!H989&gt;0,LN('質指数（労働）'!H989),0)</f>
        <v>-2.303740571167533E-2</v>
      </c>
      <c r="I989" s="6">
        <f>IF('質指数（労働）'!I989&gt;0,LN('質指数（労働）'!I989),0)</f>
        <v>-6.5754179105700389E-2</v>
      </c>
      <c r="J989" s="6">
        <f>IF('質指数（労働）'!J989&gt;0,LN('質指数（労働）'!J989),0)</f>
        <v>-5.8268323006620257E-2</v>
      </c>
    </row>
    <row r="990" spans="1:10" x14ac:dyDescent="0.15">
      <c r="A990" s="1">
        <v>43</v>
      </c>
      <c r="B990" s="1" t="s">
        <v>332</v>
      </c>
      <c r="C990" s="1">
        <v>21</v>
      </c>
      <c r="D990" s="1" t="s">
        <v>15</v>
      </c>
      <c r="E990" s="6">
        <f>IF('質指数（労働）'!E990&gt;0,LN('質指数（労働）'!E990),0)</f>
        <v>3.1944548568562783E-2</v>
      </c>
      <c r="F990" s="6">
        <f>IF('質指数（労働）'!F990&gt;0,LN('質指数（労働）'!F990),0)</f>
        <v>4.0195074496797073E-2</v>
      </c>
      <c r="G990" s="6">
        <f>IF('質指数（労働）'!G990&gt;0,LN('質指数（労働）'!G990),0)</f>
        <v>3.1450972509300602E-2</v>
      </c>
      <c r="H990" s="6">
        <f>IF('質指数（労働）'!H990&gt;0,LN('質指数（労働）'!H990),0)</f>
        <v>9.9960968574826208E-3</v>
      </c>
      <c r="I990" s="6">
        <f>IF('質指数（労働）'!I990&gt;0,LN('質指数（労働）'!I990),0)</f>
        <v>-3.4894303956430305E-2</v>
      </c>
      <c r="J990" s="6">
        <f>IF('質指数（労働）'!J990&gt;0,LN('質指数（労働）'!J990),0)</f>
        <v>-5.0849723300247451E-2</v>
      </c>
    </row>
    <row r="991" spans="1:10" x14ac:dyDescent="0.15">
      <c r="A991" s="1">
        <v>43</v>
      </c>
      <c r="B991" s="1" t="s">
        <v>207</v>
      </c>
      <c r="C991" s="1">
        <v>22</v>
      </c>
      <c r="D991" s="1" t="s">
        <v>7</v>
      </c>
      <c r="E991" s="6">
        <f>IF('質指数（労働）'!E991&gt;0,LN('質指数（労働）'!E991),0)</f>
        <v>-0.13423042240793268</v>
      </c>
      <c r="F991" s="6">
        <f>IF('質指数（労働）'!F991&gt;0,LN('質指数（労働）'!F991),0)</f>
        <v>-0.1650204329145995</v>
      </c>
      <c r="G991" s="6">
        <f>IF('質指数（労働）'!G991&gt;0,LN('質指数（労働）'!G991),0)</f>
        <v>-0.12084780218417605</v>
      </c>
      <c r="H991" s="6">
        <f>IF('質指数（労働）'!H991&gt;0,LN('質指数（労働）'!H991),0)</f>
        <v>-8.1632247995515189E-2</v>
      </c>
      <c r="I991" s="6">
        <f>IF('質指数（労働）'!I991&gt;0,LN('質指数（労働）'!I991),0)</f>
        <v>-7.347565119158582E-2</v>
      </c>
      <c r="J991" s="6">
        <f>IF('質指数（労働）'!J991&gt;0,LN('質指数（労働）'!J991),0)</f>
        <v>-6.4144677010144216E-2</v>
      </c>
    </row>
    <row r="992" spans="1:10" x14ac:dyDescent="0.15">
      <c r="A992" s="1">
        <v>43</v>
      </c>
      <c r="B992" s="1" t="s">
        <v>207</v>
      </c>
      <c r="C992" s="1">
        <v>23</v>
      </c>
      <c r="D992" s="1" t="s">
        <v>28</v>
      </c>
      <c r="E992" s="6">
        <f>IF('質指数（労働）'!E992&gt;0,LN('質指数（労働）'!E992),0)</f>
        <v>0.17457165552848417</v>
      </c>
      <c r="F992" s="6">
        <f>IF('質指数（労働）'!F992&gt;0,LN('質指数（労働）'!F992),0)</f>
        <v>0.12261174957138114</v>
      </c>
      <c r="G992" s="6">
        <f>IF('質指数（労働）'!G992&gt;0,LN('質指数（労働）'!G992),0)</f>
        <v>0.1338388239812375</v>
      </c>
      <c r="H992" s="6">
        <f>IF('質指数（労働）'!H992&gt;0,LN('質指数（労働）'!H992),0)</f>
        <v>0.15495911713406763</v>
      </c>
      <c r="I992" s="6">
        <f>IF('質指数（労働）'!I992&gt;0,LN('質指数（労働）'!I992),0)</f>
        <v>0.166239439659988</v>
      </c>
      <c r="J992" s="6">
        <f>IF('質指数（労働）'!J992&gt;0,LN('質指数（労働）'!J992),0)</f>
        <v>0.17440093269981524</v>
      </c>
    </row>
    <row r="993" spans="1:10" x14ac:dyDescent="0.15">
      <c r="A993" s="1">
        <v>44</v>
      </c>
      <c r="B993" s="1" t="s">
        <v>334</v>
      </c>
      <c r="C993" s="1">
        <v>1</v>
      </c>
      <c r="D993" s="1" t="s">
        <v>8</v>
      </c>
      <c r="E993" s="6">
        <f>IF('質指数（労働）'!E993&gt;0,LN('質指数（労働）'!E993),0)</f>
        <v>-0.61043891572006981</v>
      </c>
      <c r="F993" s="6">
        <f>IF('質指数（労働）'!F993&gt;0,LN('質指数（労働）'!F993),0)</f>
        <v>-0.54124228969979449</v>
      </c>
      <c r="G993" s="6">
        <f>IF('質指数（労働）'!G993&gt;0,LN('質指数（労働）'!G993),0)</f>
        <v>-0.52968830489403296</v>
      </c>
      <c r="H993" s="6">
        <f>IF('質指数（労働）'!H993&gt;0,LN('質指数（労働）'!H993),0)</f>
        <v>-0.47068391863297904</v>
      </c>
      <c r="I993" s="6">
        <f>IF('質指数（労働）'!I993&gt;0,LN('質指数（労働）'!I993),0)</f>
        <v>-0.38751154760287482</v>
      </c>
      <c r="J993" s="6">
        <f>IF('質指数（労働）'!J993&gt;0,LN('質指数（労働）'!J993),0)</f>
        <v>-0.35139824238746992</v>
      </c>
    </row>
    <row r="994" spans="1:10" x14ac:dyDescent="0.15">
      <c r="A994" s="1">
        <v>44</v>
      </c>
      <c r="B994" s="1" t="s">
        <v>334</v>
      </c>
      <c r="C994" s="1">
        <v>2</v>
      </c>
      <c r="D994" s="1" t="s">
        <v>9</v>
      </c>
      <c r="E994" s="6">
        <f>IF('質指数（労働）'!E994&gt;0,LN('質指数（労働）'!E994),0)</f>
        <v>0.54157097650509123</v>
      </c>
      <c r="F994" s="6">
        <f>IF('質指数（労働）'!F994&gt;0,LN('質指数（労働）'!F994),0)</f>
        <v>0.49488183298724775</v>
      </c>
      <c r="G994" s="6">
        <f>IF('質指数（労働）'!G994&gt;0,LN('質指数（労働）'!G994),0)</f>
        <v>0.28444431367777151</v>
      </c>
      <c r="H994" s="6">
        <f>IF('質指数（労働）'!H994&gt;0,LN('質指数（労働）'!H994),0)</f>
        <v>0.34921995324225824</v>
      </c>
      <c r="I994" s="6">
        <f>IF('質指数（労働）'!I994&gt;0,LN('質指数（労働）'!I994),0)</f>
        <v>0.28477480182748499</v>
      </c>
      <c r="J994" s="6">
        <f>IF('質指数（労働）'!J994&gt;0,LN('質指数（労働）'!J994),0)</f>
        <v>0.23566652517417847</v>
      </c>
    </row>
    <row r="995" spans="1:10" x14ac:dyDescent="0.15">
      <c r="A995" s="1">
        <v>44</v>
      </c>
      <c r="B995" s="1" t="s">
        <v>335</v>
      </c>
      <c r="C995" s="1">
        <v>3</v>
      </c>
      <c r="D995" s="1" t="s">
        <v>16</v>
      </c>
      <c r="E995" s="6">
        <f>IF('質指数（労働）'!E995&gt;0,LN('質指数（労働）'!E995),0)</f>
        <v>-0.22566873319367498</v>
      </c>
      <c r="F995" s="6">
        <f>IF('質指数（労働）'!F995&gt;0,LN('質指数（労働）'!F995),0)</f>
        <v>-0.24826934380527502</v>
      </c>
      <c r="G995" s="6">
        <f>IF('質指数（労働）'!G995&gt;0,LN('質指数（労働）'!G995),0)</f>
        <v>-0.25136405753171193</v>
      </c>
      <c r="H995" s="6">
        <f>IF('質指数（労働）'!H995&gt;0,LN('質指数（労働）'!H995),0)</f>
        <v>-0.21825786769430555</v>
      </c>
      <c r="I995" s="6">
        <f>IF('質指数（労働）'!I995&gt;0,LN('質指数（労働）'!I995),0)</f>
        <v>-0.2251915897852092</v>
      </c>
      <c r="J995" s="6">
        <f>IF('質指数（労働）'!J995&gt;0,LN('質指数（労働）'!J995),0)</f>
        <v>-0.22233957528074291</v>
      </c>
    </row>
    <row r="996" spans="1:10" x14ac:dyDescent="0.15">
      <c r="A996" s="1">
        <v>44</v>
      </c>
      <c r="B996" s="1" t="s">
        <v>335</v>
      </c>
      <c r="C996" s="1">
        <v>4</v>
      </c>
      <c r="D996" s="1" t="s">
        <v>17</v>
      </c>
      <c r="E996" s="6">
        <f>IF('質指数（労働）'!E996&gt;0,LN('質指数（労働）'!E996),0)</f>
        <v>-0.32621854596991218</v>
      </c>
      <c r="F996" s="6">
        <f>IF('質指数（労働）'!F996&gt;0,LN('質指数（労働）'!F996),0)</f>
        <v>-0.37228223540034944</v>
      </c>
      <c r="G996" s="6">
        <f>IF('質指数（労働）'!G996&gt;0,LN('質指数（労働）'!G996),0)</f>
        <v>-0.37595233138296175</v>
      </c>
      <c r="H996" s="6">
        <f>IF('質指数（労働）'!H996&gt;0,LN('質指数（労働）'!H996),0)</f>
        <v>-0.33325060705826975</v>
      </c>
      <c r="I996" s="6">
        <f>IF('質指数（労働）'!I996&gt;0,LN('質指数（労働）'!I996),0)</f>
        <v>-0.31139033575423053</v>
      </c>
      <c r="J996" s="6">
        <f>IF('質指数（労働）'!J996&gt;0,LN('質指数（労働）'!J996),0)</f>
        <v>-0.30577204501779437</v>
      </c>
    </row>
    <row r="997" spans="1:10" x14ac:dyDescent="0.15">
      <c r="A997" s="1">
        <v>44</v>
      </c>
      <c r="B997" s="1" t="s">
        <v>335</v>
      </c>
      <c r="C997" s="1">
        <v>5</v>
      </c>
      <c r="D997" s="1" t="s">
        <v>18</v>
      </c>
      <c r="E997" s="6">
        <f>IF('質指数（労働）'!E997&gt;0,LN('質指数（労働）'!E997),0)</f>
        <v>-0.11838500349335782</v>
      </c>
      <c r="F997" s="6">
        <f>IF('質指数（労働）'!F997&gt;0,LN('質指数（労働）'!F997),0)</f>
        <v>-0.11673115684320536</v>
      </c>
      <c r="G997" s="6">
        <f>IF('質指数（労働）'!G997&gt;0,LN('質指数（労働）'!G997),0)</f>
        <v>-0.11805313644943843</v>
      </c>
      <c r="H997" s="6">
        <f>IF('質指数（労働）'!H997&gt;0,LN('質指数（労働）'!H997),0)</f>
        <v>-7.6559202782272726E-2</v>
      </c>
      <c r="I997" s="6">
        <f>IF('質指数（労働）'!I997&gt;0,LN('質指数（労働）'!I997),0)</f>
        <v>-6.7260003701806306E-2</v>
      </c>
      <c r="J997" s="6">
        <f>IF('質指数（労働）'!J997&gt;0,LN('質指数（労働）'!J997),0)</f>
        <v>-6.8147098462822756E-2</v>
      </c>
    </row>
    <row r="998" spans="1:10" x14ac:dyDescent="0.15">
      <c r="A998" s="1">
        <v>44</v>
      </c>
      <c r="B998" s="1" t="s">
        <v>335</v>
      </c>
      <c r="C998" s="1">
        <v>6</v>
      </c>
      <c r="D998" s="1" t="s">
        <v>2</v>
      </c>
      <c r="E998" s="6">
        <f>IF('質指数（労働）'!E998&gt;0,LN('質指数（労働）'!E998),0)</f>
        <v>-5.2837210583249548E-2</v>
      </c>
      <c r="F998" s="6">
        <f>IF('質指数（労働）'!F998&gt;0,LN('質指数（労働）'!F998),0)</f>
        <v>-2.7152134017380262E-2</v>
      </c>
      <c r="G998" s="6">
        <f>IF('質指数（労働）'!G998&gt;0,LN('質指数（労働）'!G998),0)</f>
        <v>-2.2431514354565051E-2</v>
      </c>
      <c r="H998" s="6">
        <f>IF('質指数（労働）'!H998&gt;0,LN('質指数（労働）'!H998),0)</f>
        <v>1.9222740857680949E-2</v>
      </c>
      <c r="I998" s="6">
        <f>IF('質指数（労働）'!I998&gt;0,LN('質指数（労働）'!I998),0)</f>
        <v>-1.7856785280499475E-3</v>
      </c>
      <c r="J998" s="6">
        <f>IF('質指数（労働）'!J998&gt;0,LN('質指数（労働）'!J998),0)</f>
        <v>-4.4086960238159502E-3</v>
      </c>
    </row>
    <row r="999" spans="1:10" x14ac:dyDescent="0.15">
      <c r="A999" s="1">
        <v>44</v>
      </c>
      <c r="B999" s="1" t="s">
        <v>335</v>
      </c>
      <c r="C999" s="1">
        <v>7</v>
      </c>
      <c r="D999" s="1" t="s">
        <v>19</v>
      </c>
      <c r="E999" s="6">
        <f>IF('質指数（労働）'!E999&gt;0,LN('質指数（労働）'!E999),0)</f>
        <v>3.5455294051831072E-2</v>
      </c>
      <c r="F999" s="6">
        <f>IF('質指数（労働）'!F999&gt;0,LN('質指数（労働）'!F999),0)</f>
        <v>4.9373393707167798E-2</v>
      </c>
      <c r="G999" s="6">
        <f>IF('質指数（労働）'!G999&gt;0,LN('質指数（労働）'!G999),0)</f>
        <v>8.5900132749200275E-2</v>
      </c>
      <c r="H999" s="6">
        <f>IF('質指数（労働）'!H999&gt;0,LN('質指数（労働）'!H999),0)</f>
        <v>9.8045617036366717E-2</v>
      </c>
      <c r="I999" s="6">
        <f>IF('質指数（労働）'!I999&gt;0,LN('質指数（労働）'!I999),0)</f>
        <v>2.4528269036904662E-2</v>
      </c>
      <c r="J999" s="6">
        <f>IF('質指数（労働）'!J999&gt;0,LN('質指数（労働）'!J999),0)</f>
        <v>8.6014930813275194E-3</v>
      </c>
    </row>
    <row r="1000" spans="1:10" x14ac:dyDescent="0.15">
      <c r="A1000" s="1">
        <v>44</v>
      </c>
      <c r="B1000" s="1" t="s">
        <v>335</v>
      </c>
      <c r="C1000" s="1">
        <v>8</v>
      </c>
      <c r="D1000" s="1" t="s">
        <v>20</v>
      </c>
      <c r="E1000" s="6">
        <f>IF('質指数（労働）'!E1000&gt;0,LN('質指数（労働）'!E1000),0)</f>
        <v>-0.12070111803976176</v>
      </c>
      <c r="F1000" s="6">
        <f>IF('質指数（労働）'!F1000&gt;0,LN('質指数（労働）'!F1000),0)</f>
        <v>-0.11762642750821453</v>
      </c>
      <c r="G1000" s="6">
        <f>IF('質指数（労働）'!G1000&gt;0,LN('質指数（労働）'!G1000),0)</f>
        <v>-0.11330963621583041</v>
      </c>
      <c r="H1000" s="6">
        <f>IF('質指数（労働）'!H1000&gt;0,LN('質指数（労働）'!H1000),0)</f>
        <v>-6.5281168455891062E-2</v>
      </c>
      <c r="I1000" s="6">
        <f>IF('質指数（労働）'!I1000&gt;0,LN('質指数（労働）'!I1000),0)</f>
        <v>-0.10036914264075987</v>
      </c>
      <c r="J1000" s="6">
        <f>IF('質指数（労働）'!J1000&gt;0,LN('質指数（労働）'!J1000),0)</f>
        <v>-0.10224769609497268</v>
      </c>
    </row>
    <row r="1001" spans="1:10" x14ac:dyDescent="0.15">
      <c r="A1001" s="1">
        <v>44</v>
      </c>
      <c r="B1001" s="1" t="s">
        <v>335</v>
      </c>
      <c r="C1001" s="1">
        <v>9</v>
      </c>
      <c r="D1001" s="1" t="s">
        <v>21</v>
      </c>
      <c r="E1001" s="6">
        <f>IF('質指数（労働）'!E1001&gt;0,LN('質指数（労働）'!E1001),0)</f>
        <v>-4.2576295801478294E-2</v>
      </c>
      <c r="F1001" s="6">
        <f>IF('質指数（労働）'!F1001&gt;0,LN('質指数（労働）'!F1001),0)</f>
        <v>-2.9489952439418963E-2</v>
      </c>
      <c r="G1001" s="6">
        <f>IF('質指数（労働）'!G1001&gt;0,LN('質指数（労働）'!G1001),0)</f>
        <v>-2.6181269730787129E-2</v>
      </c>
      <c r="H1001" s="6">
        <f>IF('質指数（労働）'!H1001&gt;0,LN('質指数（労働）'!H1001),0)</f>
        <v>-2.3645809709712095E-2</v>
      </c>
      <c r="I1001" s="6">
        <f>IF('質指数（労働）'!I1001&gt;0,LN('質指数（労働）'!I1001),0)</f>
        <v>-7.9207218720499586E-2</v>
      </c>
      <c r="J1001" s="6">
        <f>IF('質指数（労働）'!J1001&gt;0,LN('質指数（労働）'!J1001),0)</f>
        <v>-8.8171022384104167E-2</v>
      </c>
    </row>
    <row r="1002" spans="1:10" x14ac:dyDescent="0.15">
      <c r="A1002" s="1">
        <v>44</v>
      </c>
      <c r="B1002" s="1" t="s">
        <v>335</v>
      </c>
      <c r="C1002" s="1">
        <v>10</v>
      </c>
      <c r="D1002" s="1" t="s">
        <v>22</v>
      </c>
      <c r="E1002" s="6">
        <f>IF('質指数（労働）'!E1002&gt;0,LN('質指数（労働）'!E1002),0)</f>
        <v>-7.9371067068225165E-2</v>
      </c>
      <c r="F1002" s="6">
        <f>IF('質指数（労働）'!F1002&gt;0,LN('質指数（労働）'!F1002),0)</f>
        <v>-0.10967508288569626</v>
      </c>
      <c r="G1002" s="6">
        <f>IF('質指数（労働）'!G1002&gt;0,LN('質指数（労働）'!G1002),0)</f>
        <v>-9.469338587995263E-2</v>
      </c>
      <c r="H1002" s="6">
        <f>IF('質指数（労働）'!H1002&gt;0,LN('質指数（労働）'!H1002),0)</f>
        <v>-7.3551905473014073E-2</v>
      </c>
      <c r="I1002" s="6">
        <f>IF('質指数（労働）'!I1002&gt;0,LN('質指数（労働）'!I1002),0)</f>
        <v>-7.46643000822204E-2</v>
      </c>
      <c r="J1002" s="6">
        <f>IF('質指数（労働）'!J1002&gt;0,LN('質指数（労働）'!J1002),0)</f>
        <v>-8.4474739638728119E-2</v>
      </c>
    </row>
    <row r="1003" spans="1:10" x14ac:dyDescent="0.15">
      <c r="A1003" s="1">
        <v>44</v>
      </c>
      <c r="B1003" s="1" t="s">
        <v>335</v>
      </c>
      <c r="C1003" s="1">
        <v>11</v>
      </c>
      <c r="D1003" s="1" t="s">
        <v>23</v>
      </c>
      <c r="E1003" s="6">
        <f>IF('質指数（労働）'!E1003&gt;0,LN('質指数（労働）'!E1003),0)</f>
        <v>-3.7719140228483543E-2</v>
      </c>
      <c r="F1003" s="6">
        <f>IF('質指数（労働）'!F1003&gt;0,LN('質指数（労働）'!F1003),0)</f>
        <v>-3.2685147462779729E-2</v>
      </c>
      <c r="G1003" s="6">
        <f>IF('質指数（労働）'!G1003&gt;0,LN('質指数（労働）'!G1003),0)</f>
        <v>-4.991225087998287E-2</v>
      </c>
      <c r="H1003" s="6">
        <f>IF('質指数（労働）'!H1003&gt;0,LN('質指数（労働）'!H1003),0)</f>
        <v>-2.4943026878484542E-2</v>
      </c>
      <c r="I1003" s="6">
        <f>IF('質指数（労働）'!I1003&gt;0,LN('質指数（労働）'!I1003),0)</f>
        <v>-3.7690898903618188E-2</v>
      </c>
      <c r="J1003" s="6">
        <f>IF('質指数（労働）'!J1003&gt;0,LN('質指数（労働）'!J1003),0)</f>
        <v>-4.0174756211641391E-2</v>
      </c>
    </row>
    <row r="1004" spans="1:10" x14ac:dyDescent="0.15">
      <c r="A1004" s="1">
        <v>44</v>
      </c>
      <c r="B1004" s="1" t="s">
        <v>335</v>
      </c>
      <c r="C1004" s="1">
        <v>12</v>
      </c>
      <c r="D1004" s="1" t="s">
        <v>24</v>
      </c>
      <c r="E1004" s="6">
        <f>IF('質指数（労働）'!E1004&gt;0,LN('質指数（労働）'!E1004),0)</f>
        <v>-0.23365357672743428</v>
      </c>
      <c r="F1004" s="6">
        <f>IF('質指数（労働）'!F1004&gt;0,LN('質指数（労働）'!F1004),0)</f>
        <v>-0.21800531263211817</v>
      </c>
      <c r="G1004" s="6">
        <f>IF('質指数（労働）'!G1004&gt;0,LN('質指数（労働）'!G1004),0)</f>
        <v>-0.23324631606705168</v>
      </c>
      <c r="H1004" s="6">
        <f>IF('質指数（労働）'!H1004&gt;0,LN('質指数（労働）'!H1004),0)</f>
        <v>-0.12081528596258492</v>
      </c>
      <c r="I1004" s="6">
        <f>IF('質指数（労働）'!I1004&gt;0,LN('質指数（労働）'!I1004),0)</f>
        <v>-9.143373324231302E-2</v>
      </c>
      <c r="J1004" s="6">
        <f>IF('質指数（労働）'!J1004&gt;0,LN('質指数（労働）'!J1004),0)</f>
        <v>-8.8934517537831298E-2</v>
      </c>
    </row>
    <row r="1005" spans="1:10" x14ac:dyDescent="0.15">
      <c r="A1005" s="1">
        <v>44</v>
      </c>
      <c r="B1005" s="1" t="s">
        <v>335</v>
      </c>
      <c r="C1005" s="1">
        <v>13</v>
      </c>
      <c r="D1005" s="1" t="s">
        <v>25</v>
      </c>
      <c r="E1005" s="6">
        <f>IF('質指数（労働）'!E1005&gt;0,LN('質指数（労働）'!E1005),0)</f>
        <v>-5.5970222297730847E-2</v>
      </c>
      <c r="F1005" s="6">
        <f>IF('質指数（労働）'!F1005&gt;0,LN('質指数（労働）'!F1005),0)</f>
        <v>-7.3698060258367754E-2</v>
      </c>
      <c r="G1005" s="6">
        <f>IF('質指数（労働）'!G1005&gt;0,LN('質指数（労働）'!G1005),0)</f>
        <v>-7.7700376022609846E-2</v>
      </c>
      <c r="H1005" s="6">
        <f>IF('質指数（労働）'!H1005&gt;0,LN('質指数（労働）'!H1005),0)</f>
        <v>-4.1067174884503316E-2</v>
      </c>
      <c r="I1005" s="6">
        <f>IF('質指数（労働）'!I1005&gt;0,LN('質指数（労働）'!I1005),0)</f>
        <v>-7.3763334123777474E-2</v>
      </c>
      <c r="J1005" s="6">
        <f>IF('質指数（労働）'!J1005&gt;0,LN('質指数（労働）'!J1005),0)</f>
        <v>-8.0044743391643788E-2</v>
      </c>
    </row>
    <row r="1006" spans="1:10" x14ac:dyDescent="0.15">
      <c r="A1006" s="1">
        <v>44</v>
      </c>
      <c r="B1006" s="1" t="s">
        <v>335</v>
      </c>
      <c r="C1006" s="1">
        <v>14</v>
      </c>
      <c r="D1006" s="1" t="s">
        <v>26</v>
      </c>
      <c r="E1006" s="6">
        <f>IF('質指数（労働）'!E1006&gt;0,LN('質指数（労働）'!E1006),0)</f>
        <v>-0.10355054891772948</v>
      </c>
      <c r="F1006" s="6">
        <f>IF('質指数（労働）'!F1006&gt;0,LN('質指数（労働）'!F1006),0)</f>
        <v>-0.16147439627899851</v>
      </c>
      <c r="G1006" s="6">
        <f>IF('質指数（労働）'!G1006&gt;0,LN('質指数（労働）'!G1006),0)</f>
        <v>-0.17551333532005434</v>
      </c>
      <c r="H1006" s="6">
        <f>IF('質指数（労働）'!H1006&gt;0,LN('質指数（労働）'!H1006),0)</f>
        <v>-8.9568978329415905E-2</v>
      </c>
      <c r="I1006" s="6">
        <f>IF('質指数（労働）'!I1006&gt;0,LN('質指数（労働）'!I1006),0)</f>
        <v>-7.6458062838937441E-2</v>
      </c>
      <c r="J1006" s="6">
        <f>IF('質指数（労働）'!J1006&gt;0,LN('質指数（労働）'!J1006),0)</f>
        <v>-8.1585667157096614E-2</v>
      </c>
    </row>
    <row r="1007" spans="1:10" x14ac:dyDescent="0.15">
      <c r="A1007" s="1">
        <v>44</v>
      </c>
      <c r="B1007" s="1" t="s">
        <v>335</v>
      </c>
      <c r="C1007" s="1">
        <v>15</v>
      </c>
      <c r="D1007" s="1" t="s">
        <v>27</v>
      </c>
      <c r="E1007" s="6">
        <f>IF('質指数（労働）'!E1007&gt;0,LN('質指数（労働）'!E1007),0)</f>
        <v>-0.17505342408440977</v>
      </c>
      <c r="F1007" s="6">
        <f>IF('質指数（労働）'!F1007&gt;0,LN('質指数（労働）'!F1007),0)</f>
        <v>-0.1900769332255095</v>
      </c>
      <c r="G1007" s="6">
        <f>IF('質指数（労働）'!G1007&gt;0,LN('質指数（労働）'!G1007),0)</f>
        <v>-0.18391173275841699</v>
      </c>
      <c r="H1007" s="6">
        <f>IF('質指数（労働）'!H1007&gt;0,LN('質指数（労働）'!H1007),0)</f>
        <v>-0.13379008180795984</v>
      </c>
      <c r="I1007" s="6">
        <f>IF('質指数（労働）'!I1007&gt;0,LN('質指数（労働）'!I1007),0)</f>
        <v>-9.9105768637168384E-2</v>
      </c>
      <c r="J1007" s="6">
        <f>IF('質指数（労働）'!J1007&gt;0,LN('質指数（労働）'!J1007),0)</f>
        <v>-9.0473903221867755E-2</v>
      </c>
    </row>
    <row r="1008" spans="1:10" x14ac:dyDescent="0.15">
      <c r="A1008" s="1">
        <v>44</v>
      </c>
      <c r="B1008" s="1" t="s">
        <v>334</v>
      </c>
      <c r="C1008" s="1">
        <v>16</v>
      </c>
      <c r="D1008" s="1" t="s">
        <v>10</v>
      </c>
      <c r="E1008" s="6">
        <f>IF('質指数（労働）'!E1008&gt;0,LN('質指数（労働）'!E1008),0)</f>
        <v>-7.2656580673882809E-2</v>
      </c>
      <c r="F1008" s="6">
        <f>IF('質指数（労働）'!F1008&gt;0,LN('質指数（労働）'!F1008),0)</f>
        <v>-8.4333755661118476E-2</v>
      </c>
      <c r="G1008" s="6">
        <f>IF('質指数（労働）'!G1008&gt;0,LN('質指数（労働）'!G1008),0)</f>
        <v>-4.9725896184620998E-2</v>
      </c>
      <c r="H1008" s="6">
        <f>IF('質指数（労働）'!H1008&gt;0,LN('質指数（労働）'!H1008),0)</f>
        <v>-3.3449485269545068E-2</v>
      </c>
      <c r="I1008" s="6">
        <f>IF('質指数（労働）'!I1008&gt;0,LN('質指数（労働）'!I1008),0)</f>
        <v>-2.0128961700409655E-2</v>
      </c>
      <c r="J1008" s="6">
        <f>IF('質指数（労働）'!J1008&gt;0,LN('質指数（労働）'!J1008),0)</f>
        <v>-6.4426952986176168E-3</v>
      </c>
    </row>
    <row r="1009" spans="1:10" x14ac:dyDescent="0.15">
      <c r="A1009" s="1">
        <v>44</v>
      </c>
      <c r="B1009" s="1" t="s">
        <v>334</v>
      </c>
      <c r="C1009" s="1">
        <v>17</v>
      </c>
      <c r="D1009" s="1" t="s">
        <v>11</v>
      </c>
      <c r="E1009" s="6">
        <f>IF('質指数（労働）'!E1009&gt;0,LN('質指数（労働）'!E1009),0)</f>
        <v>0.36030975743858756</v>
      </c>
      <c r="F1009" s="6">
        <f>IF('質指数（労働）'!F1009&gt;0,LN('質指数（労働）'!F1009),0)</f>
        <v>0.16194190585090482</v>
      </c>
      <c r="G1009" s="6">
        <f>IF('質指数（労働）'!G1009&gt;0,LN('質指数（労働）'!G1009),0)</f>
        <v>0.11092205422281161</v>
      </c>
      <c r="H1009" s="6">
        <f>IF('質指数（労働）'!H1009&gt;0,LN('質指数（労働）'!H1009),0)</f>
        <v>0.16124067611385692</v>
      </c>
      <c r="I1009" s="6">
        <f>IF('質指数（労働）'!I1009&gt;0,LN('質指数（労働）'!I1009),0)</f>
        <v>7.5833041548307778E-2</v>
      </c>
      <c r="J1009" s="6">
        <f>IF('質指数（労働）'!J1009&gt;0,LN('質指数（労働）'!J1009),0)</f>
        <v>4.8778210806314629E-2</v>
      </c>
    </row>
    <row r="1010" spans="1:10" x14ac:dyDescent="0.15">
      <c r="A1010" s="1">
        <v>44</v>
      </c>
      <c r="B1010" s="1" t="s">
        <v>334</v>
      </c>
      <c r="C1010" s="1">
        <v>18</v>
      </c>
      <c r="D1010" s="1" t="s">
        <v>12</v>
      </c>
      <c r="E1010" s="6">
        <f>IF('質指数（労働）'!E1010&gt;0,LN('質指数（労働）'!E1010),0)</f>
        <v>-0.21642216843976525</v>
      </c>
      <c r="F1010" s="6">
        <f>IF('質指数（労働）'!F1010&gt;0,LN('質指数（労働）'!F1010),0)</f>
        <v>-0.22019774110802762</v>
      </c>
      <c r="G1010" s="6">
        <f>IF('質指数（労働）'!G1010&gt;0,LN('質指数（労働）'!G1010),0)</f>
        <v>-0.18908642612968152</v>
      </c>
      <c r="H1010" s="6">
        <f>IF('質指数（労働）'!H1010&gt;0,LN('質指数（労働）'!H1010),0)</f>
        <v>-0.15926591552232547</v>
      </c>
      <c r="I1010" s="6">
        <f>IF('質指数（労働）'!I1010&gt;0,LN('質指数（労働）'!I1010),0)</f>
        <v>-0.18864101795469457</v>
      </c>
      <c r="J1010" s="6">
        <f>IF('質指数（労働）'!J1010&gt;0,LN('質指数（労働）'!J1010),0)</f>
        <v>-0.17090246456088787</v>
      </c>
    </row>
    <row r="1011" spans="1:10" x14ac:dyDescent="0.15">
      <c r="A1011" s="1">
        <v>44</v>
      </c>
      <c r="B1011" s="1" t="s">
        <v>334</v>
      </c>
      <c r="C1011" s="1">
        <v>19</v>
      </c>
      <c r="D1011" s="1" t="s">
        <v>13</v>
      </c>
      <c r="E1011" s="6">
        <f>IF('質指数（労働）'!E1011&gt;0,LN('質指数（労働）'!E1011),0)</f>
        <v>-0.10706117391723972</v>
      </c>
      <c r="F1011" s="6">
        <f>IF('質指数（労働）'!F1011&gt;0,LN('質指数（労働）'!F1011),0)</f>
        <v>-9.1031229526477103E-2</v>
      </c>
      <c r="G1011" s="6">
        <f>IF('質指数（労働）'!G1011&gt;0,LN('質指数（労働）'!G1011),0)</f>
        <v>-3.9907383018463825E-2</v>
      </c>
      <c r="H1011" s="6">
        <f>IF('質指数（労働）'!H1011&gt;0,LN('質指数（労働）'!H1011),0)</f>
        <v>-3.5761568765719116E-4</v>
      </c>
      <c r="I1011" s="6">
        <f>IF('質指数（労働）'!I1011&gt;0,LN('質指数（労働）'!I1011),0)</f>
        <v>-3.313502226103282E-2</v>
      </c>
      <c r="J1011" s="6">
        <f>IF('質指数（労働）'!J1011&gt;0,LN('質指数（労働）'!J1011),0)</f>
        <v>-5.1742985067025432E-2</v>
      </c>
    </row>
    <row r="1012" spans="1:10" x14ac:dyDescent="0.15">
      <c r="A1012" s="1">
        <v>44</v>
      </c>
      <c r="B1012" s="1" t="s">
        <v>334</v>
      </c>
      <c r="C1012" s="1">
        <v>20</v>
      </c>
      <c r="D1012" s="1" t="s">
        <v>14</v>
      </c>
      <c r="E1012" s="6">
        <f>IF('質指数（労働）'!E1012&gt;0,LN('質指数（労働）'!E1012),0)</f>
        <v>3.4871884713279552E-2</v>
      </c>
      <c r="F1012" s="6">
        <f>IF('質指数（労働）'!F1012&gt;0,LN('質指数（労働）'!F1012),0)</f>
        <v>3.6851469028593799E-2</v>
      </c>
      <c r="G1012" s="6">
        <f>IF('質指数（労働）'!G1012&gt;0,LN('質指数（労働）'!G1012),0)</f>
        <v>1.0609693594869308E-2</v>
      </c>
      <c r="H1012" s="6">
        <f>IF('質指数（労働）'!H1012&gt;0,LN('質指数（労働）'!H1012),0)</f>
        <v>-1.0054023118193365E-2</v>
      </c>
      <c r="I1012" s="6">
        <f>IF('質指数（労働）'!I1012&gt;0,LN('質指数（労働）'!I1012),0)</f>
        <v>-6.78685652738404E-2</v>
      </c>
      <c r="J1012" s="6">
        <f>IF('質指数（労働）'!J1012&gt;0,LN('質指数（労働）'!J1012),0)</f>
        <v>-6.3387938493815937E-2</v>
      </c>
    </row>
    <row r="1013" spans="1:10" x14ac:dyDescent="0.15">
      <c r="A1013" s="1">
        <v>44</v>
      </c>
      <c r="B1013" s="1" t="s">
        <v>334</v>
      </c>
      <c r="C1013" s="1">
        <v>21</v>
      </c>
      <c r="D1013" s="1" t="s">
        <v>15</v>
      </c>
      <c r="E1013" s="6">
        <f>IF('質指数（労働）'!E1013&gt;0,LN('質指数（労働）'!E1013),0)</f>
        <v>1.6763616753788758E-3</v>
      </c>
      <c r="F1013" s="6">
        <f>IF('質指数（労働）'!F1013&gt;0,LN('質指数（労働）'!F1013),0)</f>
        <v>5.2856973171665489E-2</v>
      </c>
      <c r="G1013" s="6">
        <f>IF('質指数（労働）'!G1013&gt;0,LN('質指数（労働）'!G1013),0)</f>
        <v>5.7889202479618367E-2</v>
      </c>
      <c r="H1013" s="6">
        <f>IF('質指数（労働）'!H1013&gt;0,LN('質指数（労働）'!H1013),0)</f>
        <v>3.131053890736446E-2</v>
      </c>
      <c r="I1013" s="6">
        <f>IF('質指数（労働）'!I1013&gt;0,LN('質指数（労働）'!I1013),0)</f>
        <v>-2.0104124981926815E-2</v>
      </c>
      <c r="J1013" s="6">
        <f>IF('質指数（労働）'!J1013&gt;0,LN('質指数（労働）'!J1013),0)</f>
        <v>-3.8094962089941592E-2</v>
      </c>
    </row>
    <row r="1014" spans="1:10" x14ac:dyDescent="0.15">
      <c r="A1014" s="1">
        <v>44</v>
      </c>
      <c r="B1014" s="1" t="s">
        <v>210</v>
      </c>
      <c r="C1014" s="1">
        <v>22</v>
      </c>
      <c r="D1014" s="1" t="s">
        <v>7</v>
      </c>
      <c r="E1014" s="6">
        <f>IF('質指数（労働）'!E1014&gt;0,LN('質指数（労働）'!E1014),0)</f>
        <v>-9.9292731583641589E-2</v>
      </c>
      <c r="F1014" s="6">
        <f>IF('質指数（労働）'!F1014&gt;0,LN('質指数（労働）'!F1014),0)</f>
        <v>-0.13767040905333391</v>
      </c>
      <c r="G1014" s="6">
        <f>IF('質指数（労働）'!G1014&gt;0,LN('質指数（労働）'!G1014),0)</f>
        <v>-9.2081564435597202E-2</v>
      </c>
      <c r="H1014" s="6">
        <f>IF('質指数（労働）'!H1014&gt;0,LN('質指数（労働）'!H1014),0)</f>
        <v>-6.0529993921471965E-2</v>
      </c>
      <c r="I1014" s="6">
        <f>IF('質指数（労働）'!I1014&gt;0,LN('質指数（労働）'!I1014),0)</f>
        <v>-6.4225164247915009E-2</v>
      </c>
      <c r="J1014" s="6">
        <f>IF('質指数（労働）'!J1014&gt;0,LN('質指数（労働）'!J1014),0)</f>
        <v>-5.5243954445474815E-2</v>
      </c>
    </row>
    <row r="1015" spans="1:10" x14ac:dyDescent="0.15">
      <c r="A1015" s="1">
        <v>44</v>
      </c>
      <c r="B1015" s="1" t="s">
        <v>210</v>
      </c>
      <c r="C1015" s="1">
        <v>23</v>
      </c>
      <c r="D1015" s="1" t="s">
        <v>28</v>
      </c>
      <c r="E1015" s="6">
        <f>IF('質指数（労働）'!E1015&gt;0,LN('質指数（労働）'!E1015),0)</f>
        <v>0.18294839934005835</v>
      </c>
      <c r="F1015" s="6">
        <f>IF('質指数（労働）'!F1015&gt;0,LN('質指数（労働）'!F1015),0)</f>
        <v>0.12872049308916114</v>
      </c>
      <c r="G1015" s="6">
        <f>IF('質指数（労働）'!G1015&gt;0,LN('質指数（労働）'!G1015),0)</f>
        <v>0.14623704318487751</v>
      </c>
      <c r="H1015" s="6">
        <f>IF('質指数（労働）'!H1015&gt;0,LN('質指数（労働）'!H1015),0)</f>
        <v>0.17057910364799178</v>
      </c>
      <c r="I1015" s="6">
        <f>IF('質指数（労働）'!I1015&gt;0,LN('質指数（労働）'!I1015),0)</f>
        <v>0.17196565224252777</v>
      </c>
      <c r="J1015" s="6">
        <f>IF('質指数（労働）'!J1015&gt;0,LN('質指数（労働）'!J1015),0)</f>
        <v>0.17971229318275053</v>
      </c>
    </row>
    <row r="1016" spans="1:10" x14ac:dyDescent="0.15">
      <c r="A1016" s="1">
        <v>45</v>
      </c>
      <c r="B1016" s="1" t="s">
        <v>336</v>
      </c>
      <c r="C1016" s="1">
        <v>1</v>
      </c>
      <c r="D1016" s="1" t="s">
        <v>8</v>
      </c>
      <c r="E1016" s="6">
        <f>IF('質指数（労働）'!E1016&gt;0,LN('質指数（労働）'!E1016),0)</f>
        <v>-0.8046427278851056</v>
      </c>
      <c r="F1016" s="6">
        <f>IF('質指数（労働）'!F1016&gt;0,LN('質指数（労働）'!F1016),0)</f>
        <v>-0.65756773602936924</v>
      </c>
      <c r="G1016" s="6">
        <f>IF('質指数（労働）'!G1016&gt;0,LN('質指数（労働）'!G1016),0)</f>
        <v>-0.63332386037710198</v>
      </c>
      <c r="H1016" s="6">
        <f>IF('質指数（労働）'!H1016&gt;0,LN('質指数（労働）'!H1016),0)</f>
        <v>-0.52645927673452997</v>
      </c>
      <c r="I1016" s="6">
        <f>IF('質指数（労働）'!I1016&gt;0,LN('質指数（労働）'!I1016),0)</f>
        <v>-0.40778051843948976</v>
      </c>
      <c r="J1016" s="6">
        <f>IF('質指数（労働）'!J1016&gt;0,LN('質指数（労働）'!J1016),0)</f>
        <v>-0.36154252027669831</v>
      </c>
    </row>
    <row r="1017" spans="1:10" x14ac:dyDescent="0.15">
      <c r="A1017" s="1">
        <v>45</v>
      </c>
      <c r="B1017" s="1" t="s">
        <v>336</v>
      </c>
      <c r="C1017" s="1">
        <v>2</v>
      </c>
      <c r="D1017" s="1" t="s">
        <v>9</v>
      </c>
      <c r="E1017" s="6">
        <f>IF('質指数（労働）'!E1017&gt;0,LN('質指数（労働）'!E1017),0)</f>
        <v>0.72752678594777409</v>
      </c>
      <c r="F1017" s="6">
        <f>IF('質指数（労働）'!F1017&gt;0,LN('質指数（労働）'!F1017),0)</f>
        <v>0.71571907639327148</v>
      </c>
      <c r="G1017" s="6">
        <f>IF('質指数（労働）'!G1017&gt;0,LN('質指数（労働）'!G1017),0)</f>
        <v>0.57450739815096863</v>
      </c>
      <c r="H1017" s="6">
        <f>IF('質指数（労働）'!H1017&gt;0,LN('質指数（労働）'!H1017),0)</f>
        <v>0.73537854803619107</v>
      </c>
      <c r="I1017" s="6">
        <f>IF('質指数（労働）'!I1017&gt;0,LN('質指数（労働）'!I1017),0)</f>
        <v>0.41942060478987842</v>
      </c>
      <c r="J1017" s="6">
        <f>IF('質指数（労働）'!J1017&gt;0,LN('質指数（労働）'!J1017),0)</f>
        <v>0.40830139419542255</v>
      </c>
    </row>
    <row r="1018" spans="1:10" x14ac:dyDescent="0.15">
      <c r="A1018" s="1">
        <v>45</v>
      </c>
      <c r="B1018" s="1" t="s">
        <v>337</v>
      </c>
      <c r="C1018" s="1">
        <v>3</v>
      </c>
      <c r="D1018" s="1" t="s">
        <v>16</v>
      </c>
      <c r="E1018" s="6">
        <f>IF('質指数（労働）'!E1018&gt;0,LN('質指数（労働）'!E1018),0)</f>
        <v>-0.30263256029051189</v>
      </c>
      <c r="F1018" s="6">
        <f>IF('質指数（労働）'!F1018&gt;0,LN('質指数（労働）'!F1018),0)</f>
        <v>-0.30940381902145742</v>
      </c>
      <c r="G1018" s="6">
        <f>IF('質指数（労働）'!G1018&gt;0,LN('質指数（労働）'!G1018),0)</f>
        <v>-0.29447582059082483</v>
      </c>
      <c r="H1018" s="6">
        <f>IF('質指数（労働）'!H1018&gt;0,LN('質指数（労働）'!H1018),0)</f>
        <v>-0.25423723447341529</v>
      </c>
      <c r="I1018" s="6">
        <f>IF('質指数（労働）'!I1018&gt;0,LN('質指数（労働）'!I1018),0)</f>
        <v>-0.26357804367900528</v>
      </c>
      <c r="J1018" s="6">
        <f>IF('質指数（労働）'!J1018&gt;0,LN('質指数（労働）'!J1018),0)</f>
        <v>-0.25800363216630484</v>
      </c>
    </row>
    <row r="1019" spans="1:10" x14ac:dyDescent="0.15">
      <c r="A1019" s="1">
        <v>45</v>
      </c>
      <c r="B1019" s="1" t="s">
        <v>337</v>
      </c>
      <c r="C1019" s="1">
        <v>4</v>
      </c>
      <c r="D1019" s="1" t="s">
        <v>17</v>
      </c>
      <c r="E1019" s="6">
        <f>IF('質指数（労働）'!E1019&gt;0,LN('質指数（労働）'!E1019),0)</f>
        <v>-0.41226993066244377</v>
      </c>
      <c r="F1019" s="6">
        <f>IF('質指数（労働）'!F1019&gt;0,LN('質指数（労働）'!F1019),0)</f>
        <v>-0.4465086811365398</v>
      </c>
      <c r="G1019" s="6">
        <f>IF('質指数（労働）'!G1019&gt;0,LN('質指数（労働）'!G1019),0)</f>
        <v>-0.42927299310721734</v>
      </c>
      <c r="H1019" s="6">
        <f>IF('質指数（労働）'!H1019&gt;0,LN('質指数（労働）'!H1019),0)</f>
        <v>-0.38581149223452793</v>
      </c>
      <c r="I1019" s="6">
        <f>IF('質指数（労働）'!I1019&gt;0,LN('質指数（労働）'!I1019),0)</f>
        <v>-0.36127130716751937</v>
      </c>
      <c r="J1019" s="6">
        <f>IF('質指数（労働）'!J1019&gt;0,LN('質指数（労働）'!J1019),0)</f>
        <v>-0.34865747520440693</v>
      </c>
    </row>
    <row r="1020" spans="1:10" x14ac:dyDescent="0.15">
      <c r="A1020" s="1">
        <v>45</v>
      </c>
      <c r="B1020" s="1" t="s">
        <v>337</v>
      </c>
      <c r="C1020" s="1">
        <v>5</v>
      </c>
      <c r="D1020" s="1" t="s">
        <v>18</v>
      </c>
      <c r="E1020" s="6">
        <f>IF('質指数（労働）'!E1020&gt;0,LN('質指数（労働）'!E1020),0)</f>
        <v>-0.1911535234375322</v>
      </c>
      <c r="F1020" s="6">
        <f>IF('質指数（労働）'!F1020&gt;0,LN('質指数（労働）'!F1020),0)</f>
        <v>-0.1641778907612467</v>
      </c>
      <c r="G1020" s="6">
        <f>IF('質指数（労働）'!G1020&gt;0,LN('質指数（労働）'!G1020),0)</f>
        <v>-0.16142547449886535</v>
      </c>
      <c r="H1020" s="6">
        <f>IF('質指数（労働）'!H1020&gt;0,LN('質指数（労働）'!H1020),0)</f>
        <v>-0.10345558502481744</v>
      </c>
      <c r="I1020" s="6">
        <f>IF('質指数（労働）'!I1020&gt;0,LN('質指数（労働）'!I1020),0)</f>
        <v>-9.4969547173070643E-2</v>
      </c>
      <c r="J1020" s="6">
        <f>IF('質指数（労働）'!J1020&gt;0,LN('質指数（労働）'!J1020),0)</f>
        <v>-8.5849857728447485E-2</v>
      </c>
    </row>
    <row r="1021" spans="1:10" x14ac:dyDescent="0.15">
      <c r="A1021" s="1">
        <v>45</v>
      </c>
      <c r="B1021" s="1" t="s">
        <v>337</v>
      </c>
      <c r="C1021" s="1">
        <v>6</v>
      </c>
      <c r="D1021" s="1" t="s">
        <v>2</v>
      </c>
      <c r="E1021" s="6">
        <f>IF('質指数（労働）'!E1021&gt;0,LN('質指数（労働）'!E1021),0)</f>
        <v>-8.7649522615773884E-2</v>
      </c>
      <c r="F1021" s="6">
        <f>IF('質指数（労働）'!F1021&gt;0,LN('質指数（労働）'!F1021),0)</f>
        <v>-7.7404673405044033E-2</v>
      </c>
      <c r="G1021" s="6">
        <f>IF('質指数（労働）'!G1021&gt;0,LN('質指数（労働）'!G1021),0)</f>
        <v>-6.1333794895507346E-2</v>
      </c>
      <c r="H1021" s="6">
        <f>IF('質指数（労働）'!H1021&gt;0,LN('質指数（労働）'!H1021),0)</f>
        <v>-1.1071391380775477E-2</v>
      </c>
      <c r="I1021" s="6">
        <f>IF('質指数（労働）'!I1021&gt;0,LN('質指数（労働）'!I1021),0)</f>
        <v>-2.4984423793625549E-2</v>
      </c>
      <c r="J1021" s="6">
        <f>IF('質指数（労働）'!J1021&gt;0,LN('質指数（労働）'!J1021),0)</f>
        <v>-2.5461188426717851E-2</v>
      </c>
    </row>
    <row r="1022" spans="1:10" x14ac:dyDescent="0.15">
      <c r="A1022" s="1">
        <v>45</v>
      </c>
      <c r="B1022" s="1" t="s">
        <v>337</v>
      </c>
      <c r="C1022" s="1">
        <v>7</v>
      </c>
      <c r="D1022" s="1" t="s">
        <v>19</v>
      </c>
      <c r="E1022" s="6">
        <f>IF('質指数（労働）'!E1022&gt;0,LN('質指数（労働）'!E1022),0)</f>
        <v>1.3533727383273266</v>
      </c>
      <c r="F1022" s="6">
        <f>IF('質指数（労働）'!F1022&gt;0,LN('質指数（労働）'!F1022),0)</f>
        <v>0.2218441470954445</v>
      </c>
      <c r="G1022" s="6">
        <f>IF('質指数（労働）'!G1022&gt;0,LN('質指数（労働）'!G1022),0)</f>
        <v>1.1275387579782441</v>
      </c>
      <c r="H1022" s="6">
        <f>IF('質指数（労働）'!H1022&gt;0,LN('質指数（労働）'!H1022),0)</f>
        <v>0.65025151407279513</v>
      </c>
      <c r="I1022" s="6">
        <f>IF('質指数（労働）'!I1022&gt;0,LN('質指数（労働）'!I1022),0)</f>
        <v>0.2320559056471676</v>
      </c>
      <c r="J1022" s="6">
        <f>IF('質指数（労働）'!J1022&gt;0,LN('質指数（労働）'!J1022),0)</f>
        <v>0.17264025929122837</v>
      </c>
    </row>
    <row r="1023" spans="1:10" x14ac:dyDescent="0.15">
      <c r="A1023" s="1">
        <v>45</v>
      </c>
      <c r="B1023" s="1" t="s">
        <v>337</v>
      </c>
      <c r="C1023" s="1">
        <v>8</v>
      </c>
      <c r="D1023" s="1" t="s">
        <v>20</v>
      </c>
      <c r="E1023" s="6">
        <f>IF('質指数（労働）'!E1023&gt;0,LN('質指数（労働）'!E1023),0)</f>
        <v>-0.17003309942311445</v>
      </c>
      <c r="F1023" s="6">
        <f>IF('質指数（労働）'!F1023&gt;0,LN('質指数（労働）'!F1023),0)</f>
        <v>-0.15460447620917409</v>
      </c>
      <c r="G1023" s="6">
        <f>IF('質指数（労働）'!G1023&gt;0,LN('質指数（労働）'!G1023),0)</f>
        <v>-0.14528585602777502</v>
      </c>
      <c r="H1023" s="6">
        <f>IF('質指数（労働）'!H1023&gt;0,LN('質指数（労働）'!H1023),0)</f>
        <v>-8.5262625306189652E-2</v>
      </c>
      <c r="I1023" s="6">
        <f>IF('質指数（労働）'!I1023&gt;0,LN('質指数（労働）'!I1023),0)</f>
        <v>-0.12514324910205665</v>
      </c>
      <c r="J1023" s="6">
        <f>IF('質指数（労働）'!J1023&gt;0,LN('質指数（労働）'!J1023),0)</f>
        <v>-0.12410453740978604</v>
      </c>
    </row>
    <row r="1024" spans="1:10" x14ac:dyDescent="0.15">
      <c r="A1024" s="1">
        <v>45</v>
      </c>
      <c r="B1024" s="1" t="s">
        <v>337</v>
      </c>
      <c r="C1024" s="1">
        <v>9</v>
      </c>
      <c r="D1024" s="1" t="s">
        <v>21</v>
      </c>
      <c r="E1024" s="6">
        <f>IF('質指数（労働）'!E1024&gt;0,LN('質指数（労働）'!E1024),0)</f>
        <v>-4.666145403098438E-2</v>
      </c>
      <c r="F1024" s="6">
        <f>IF('質指数（労働）'!F1024&gt;0,LN('質指数（労働）'!F1024),0)</f>
        <v>-4.4901385379654324E-2</v>
      </c>
      <c r="G1024" s="6">
        <f>IF('質指数（労働）'!G1024&gt;0,LN('質指数（労働）'!G1024),0)</f>
        <v>-2.0866481247608121E-2</v>
      </c>
      <c r="H1024" s="6">
        <f>IF('質指数（労働）'!H1024&gt;0,LN('質指数（労働）'!H1024),0)</f>
        <v>-1.9664939468071723E-2</v>
      </c>
      <c r="I1024" s="6">
        <f>IF('質指数（労働）'!I1024&gt;0,LN('質指数（労働）'!I1024),0)</f>
        <v>-8.2041236832665801E-2</v>
      </c>
      <c r="J1024" s="6">
        <f>IF('質指数（労働）'!J1024&gt;0,LN('質指数（労働）'!J1024),0)</f>
        <v>-9.2742422348027792E-2</v>
      </c>
    </row>
    <row r="1025" spans="1:10" x14ac:dyDescent="0.15">
      <c r="A1025" s="1">
        <v>45</v>
      </c>
      <c r="B1025" s="1" t="s">
        <v>337</v>
      </c>
      <c r="C1025" s="1">
        <v>10</v>
      </c>
      <c r="D1025" s="1" t="s">
        <v>22</v>
      </c>
      <c r="E1025" s="6">
        <f>IF('質指数（労働）'!E1025&gt;0,LN('質指数（労働）'!E1025),0)</f>
        <v>-0.12880408185757281</v>
      </c>
      <c r="F1025" s="6">
        <f>IF('質指数（労働）'!F1025&gt;0,LN('質指数（労働）'!F1025),0)</f>
        <v>-0.15702471425424422</v>
      </c>
      <c r="G1025" s="6">
        <f>IF('質指数（労働）'!G1025&gt;0,LN('質指数（労働）'!G1025),0)</f>
        <v>-0.13203552148350414</v>
      </c>
      <c r="H1025" s="6">
        <f>IF('質指数（労働）'!H1025&gt;0,LN('質指数（労働）'!H1025),0)</f>
        <v>-9.4910591310866932E-2</v>
      </c>
      <c r="I1025" s="6">
        <f>IF('質指数（労働）'!I1025&gt;0,LN('質指数（労働）'!I1025),0)</f>
        <v>-9.5463160197162888E-2</v>
      </c>
      <c r="J1025" s="6">
        <f>IF('質指数（労働）'!J1025&gt;0,LN('質指数（労働）'!J1025),0)</f>
        <v>-0.1030148951048708</v>
      </c>
    </row>
    <row r="1026" spans="1:10" x14ac:dyDescent="0.15">
      <c r="A1026" s="1">
        <v>45</v>
      </c>
      <c r="B1026" s="1" t="s">
        <v>337</v>
      </c>
      <c r="C1026" s="1">
        <v>11</v>
      </c>
      <c r="D1026" s="1" t="s">
        <v>23</v>
      </c>
      <c r="E1026" s="6">
        <f>IF('質指数（労働）'!E1026&gt;0,LN('質指数（労働）'!E1026),0)</f>
        <v>-7.6581009123852115E-2</v>
      </c>
      <c r="F1026" s="6">
        <f>IF('質指数（労働）'!F1026&gt;0,LN('質指数（労働）'!F1026),0)</f>
        <v>-5.9017681581339305E-2</v>
      </c>
      <c r="G1026" s="6">
        <f>IF('質指数（労働）'!G1026&gt;0,LN('質指数（労働）'!G1026),0)</f>
        <v>-7.3951697500613797E-2</v>
      </c>
      <c r="H1026" s="6">
        <f>IF('質指数（労働）'!H1026&gt;0,LN('質指数（労働）'!H1026),0)</f>
        <v>-3.4870131130916089E-2</v>
      </c>
      <c r="I1026" s="6">
        <f>IF('質指数（労働）'!I1026&gt;0,LN('質指数（労働）'!I1026),0)</f>
        <v>-5.2104099798232259E-2</v>
      </c>
      <c r="J1026" s="6">
        <f>IF('質指数（労働）'!J1026&gt;0,LN('質指数（労働）'!J1026),0)</f>
        <v>-5.2870709483470411E-2</v>
      </c>
    </row>
    <row r="1027" spans="1:10" x14ac:dyDescent="0.15">
      <c r="A1027" s="1">
        <v>45</v>
      </c>
      <c r="B1027" s="1" t="s">
        <v>337</v>
      </c>
      <c r="C1027" s="1">
        <v>12</v>
      </c>
      <c r="D1027" s="1" t="s">
        <v>24</v>
      </c>
      <c r="E1027" s="6">
        <f>IF('質指数（労働）'!E1027&gt;0,LN('質指数（労働）'!E1027),0)</f>
        <v>-0.29706555598934914</v>
      </c>
      <c r="F1027" s="6">
        <f>IF('質指数（労働）'!F1027&gt;0,LN('質指数（労働）'!F1027),0)</f>
        <v>-0.27526957113115452</v>
      </c>
      <c r="G1027" s="6">
        <f>IF('質指数（労働）'!G1027&gt;0,LN('質指数（労働）'!G1027),0)</f>
        <v>-0.27429760996092173</v>
      </c>
      <c r="H1027" s="6">
        <f>IF('質指数（労働）'!H1027&gt;0,LN('質指数（労働）'!H1027),0)</f>
        <v>-0.14680825753926935</v>
      </c>
      <c r="I1027" s="6">
        <f>IF('質指数（労働）'!I1027&gt;0,LN('質指数（労働）'!I1027),0)</f>
        <v>-0.11385538491277172</v>
      </c>
      <c r="J1027" s="6">
        <f>IF('質指数（労働）'!J1027&gt;0,LN('質指数（労働）'!J1027),0)</f>
        <v>-0.10813021801366769</v>
      </c>
    </row>
    <row r="1028" spans="1:10" x14ac:dyDescent="0.15">
      <c r="A1028" s="1">
        <v>45</v>
      </c>
      <c r="B1028" s="1" t="s">
        <v>337</v>
      </c>
      <c r="C1028" s="1">
        <v>13</v>
      </c>
      <c r="D1028" s="1" t="s">
        <v>25</v>
      </c>
      <c r="E1028" s="6">
        <f>IF('質指数（労働）'!E1028&gt;0,LN('質指数（労働）'!E1028),0)</f>
        <v>-5.3448947045762168E-2</v>
      </c>
      <c r="F1028" s="6">
        <f>IF('質指数（労働）'!F1028&gt;0,LN('質指数（労働）'!F1028),0)</f>
        <v>-7.6806114174532064E-2</v>
      </c>
      <c r="G1028" s="6">
        <f>IF('質指数（労働）'!G1028&gt;0,LN('質指数（労働）'!G1028),0)</f>
        <v>-8.1873598229890418E-2</v>
      </c>
      <c r="H1028" s="6">
        <f>IF('質指数（労働）'!H1028&gt;0,LN('質指数（労働）'!H1028),0)</f>
        <v>-4.4151787975741014E-2</v>
      </c>
      <c r="I1028" s="6">
        <f>IF('質指数（労働）'!I1028&gt;0,LN('質指数（労働）'!I1028),0)</f>
        <v>-7.8760106139867739E-2</v>
      </c>
      <c r="J1028" s="6">
        <f>IF('質指数（労働）'!J1028&gt;0,LN('質指数（労働）'!J1028),0)</f>
        <v>-8.4013025753796156E-2</v>
      </c>
    </row>
    <row r="1029" spans="1:10" x14ac:dyDescent="0.15">
      <c r="A1029" s="1">
        <v>45</v>
      </c>
      <c r="B1029" s="1" t="s">
        <v>337</v>
      </c>
      <c r="C1029" s="1">
        <v>14</v>
      </c>
      <c r="D1029" s="1" t="s">
        <v>26</v>
      </c>
      <c r="E1029" s="6">
        <f>IF('質指数（労働）'!E1029&gt;0,LN('質指数（労働）'!E1029),0)</f>
        <v>0.12262741398058213</v>
      </c>
      <c r="F1029" s="6">
        <f>IF('質指数（労働）'!F1029&gt;0,LN('質指数（労働）'!F1029),0)</f>
        <v>-0.21203918485663431</v>
      </c>
      <c r="G1029" s="6">
        <f>IF('質指数（労働）'!G1029&gt;0,LN('質指数（労働）'!G1029),0)</f>
        <v>-0.20905177649434892</v>
      </c>
      <c r="H1029" s="6">
        <f>IF('質指数（労働）'!H1029&gt;0,LN('質指数（労働）'!H1029),0)</f>
        <v>-0.1172752093141646</v>
      </c>
      <c r="I1029" s="6">
        <f>IF('質指数（労働）'!I1029&gt;0,LN('質指数（労働）'!I1029),0)</f>
        <v>-0.10655247151917671</v>
      </c>
      <c r="J1029" s="6">
        <f>IF('質指数（労働）'!J1029&gt;0,LN('質指数（労働）'!J1029),0)</f>
        <v>-0.10909158664027548</v>
      </c>
    </row>
    <row r="1030" spans="1:10" x14ac:dyDescent="0.15">
      <c r="A1030" s="1">
        <v>45</v>
      </c>
      <c r="B1030" s="1" t="s">
        <v>337</v>
      </c>
      <c r="C1030" s="1">
        <v>15</v>
      </c>
      <c r="D1030" s="1" t="s">
        <v>27</v>
      </c>
      <c r="E1030" s="6">
        <f>IF('質指数（労働）'!E1030&gt;0,LN('質指数（労働）'!E1030),0)</f>
        <v>-0.24869159317818021</v>
      </c>
      <c r="F1030" s="6">
        <f>IF('質指数（労働）'!F1030&gt;0,LN('質指数（労働）'!F1030),0)</f>
        <v>-0.25731943877334107</v>
      </c>
      <c r="G1030" s="6">
        <f>IF('質指数（労働）'!G1030&gt;0,LN('質指数（労働）'!G1030),0)</f>
        <v>-0.23475103523857835</v>
      </c>
      <c r="H1030" s="6">
        <f>IF('質指数（労働）'!H1030&gt;0,LN('質指数（労働）'!H1030),0)</f>
        <v>-0.17157297956118056</v>
      </c>
      <c r="I1030" s="6">
        <f>IF('質指数（労働）'!I1030&gt;0,LN('質指数（労働）'!I1030),0)</f>
        <v>-0.1272513538417967</v>
      </c>
      <c r="J1030" s="6">
        <f>IF('質指数（労働）'!J1030&gt;0,LN('質指数（労働）'!J1030),0)</f>
        <v>-0.11437486340385943</v>
      </c>
    </row>
    <row r="1031" spans="1:10" x14ac:dyDescent="0.15">
      <c r="A1031" s="1">
        <v>45</v>
      </c>
      <c r="B1031" s="1" t="s">
        <v>336</v>
      </c>
      <c r="C1031" s="1">
        <v>16</v>
      </c>
      <c r="D1031" s="1" t="s">
        <v>10</v>
      </c>
      <c r="E1031" s="6">
        <f>IF('質指数（労働）'!E1031&gt;0,LN('質指数（労働）'!E1031),0)</f>
        <v>-0.11643245726575316</v>
      </c>
      <c r="F1031" s="6">
        <f>IF('質指数（労働）'!F1031&gt;0,LN('質指数（労働）'!F1031),0)</f>
        <v>-0.13620155555663174</v>
      </c>
      <c r="G1031" s="6">
        <f>IF('質指数（労働）'!G1031&gt;0,LN('質指数（労働）'!G1031),0)</f>
        <v>-9.4143750660148226E-2</v>
      </c>
      <c r="H1031" s="6">
        <f>IF('質指数（労働）'!H1031&gt;0,LN('質指数（労働）'!H1031),0)</f>
        <v>-6.8736298681017535E-2</v>
      </c>
      <c r="I1031" s="6">
        <f>IF('質指数（労働）'!I1031&gt;0,LN('質指数（労働）'!I1031),0)</f>
        <v>-4.1006239501809018E-2</v>
      </c>
      <c r="J1031" s="6">
        <f>IF('質指数（労働）'!J1031&gt;0,LN('質指数（労働）'!J1031),0)</f>
        <v>-2.3841395945034247E-2</v>
      </c>
    </row>
    <row r="1032" spans="1:10" x14ac:dyDescent="0.15">
      <c r="A1032" s="1">
        <v>45</v>
      </c>
      <c r="B1032" s="1" t="s">
        <v>336</v>
      </c>
      <c r="C1032" s="1">
        <v>17</v>
      </c>
      <c r="D1032" s="1" t="s">
        <v>11</v>
      </c>
      <c r="E1032" s="6">
        <f>IF('質指数（労働）'!E1032&gt;0,LN('質指数（労働）'!E1032),0)</f>
        <v>0.41533035747310765</v>
      </c>
      <c r="F1032" s="6">
        <f>IF('質指数（労働）'!F1032&gt;0,LN('質指数（労働）'!F1032),0)</f>
        <v>0.22838422888195389</v>
      </c>
      <c r="G1032" s="6">
        <f>IF('質指数（労働）'!G1032&gt;0,LN('質指数（労働）'!G1032),0)</f>
        <v>0.1472010618992686</v>
      </c>
      <c r="H1032" s="6">
        <f>IF('質指数（労働）'!H1032&gt;0,LN('質指数（労働）'!H1032),0)</f>
        <v>0.14263106096987554</v>
      </c>
      <c r="I1032" s="6">
        <f>IF('質指数（労働）'!I1032&gt;0,LN('質指数（労働）'!I1032),0)</f>
        <v>7.2479139260444858E-2</v>
      </c>
      <c r="J1032" s="6">
        <f>IF('質指数（労働）'!J1032&gt;0,LN('質指数（労働）'!J1032),0)</f>
        <v>4.8240132286530894E-2</v>
      </c>
    </row>
    <row r="1033" spans="1:10" x14ac:dyDescent="0.15">
      <c r="A1033" s="1">
        <v>45</v>
      </c>
      <c r="B1033" s="1" t="s">
        <v>336</v>
      </c>
      <c r="C1033" s="1">
        <v>18</v>
      </c>
      <c r="D1033" s="1" t="s">
        <v>12</v>
      </c>
      <c r="E1033" s="6">
        <f>IF('質指数（労働）'!E1033&gt;0,LN('質指数（労働）'!E1033),0)</f>
        <v>-0.2712988156447102</v>
      </c>
      <c r="F1033" s="6">
        <f>IF('質指数（労働）'!F1033&gt;0,LN('質指数（労働）'!F1033),0)</f>
        <v>-0.27541598934658928</v>
      </c>
      <c r="G1033" s="6">
        <f>IF('質指数（労働）'!G1033&gt;0,LN('質指数（労働）'!G1033),0)</f>
        <v>-0.22993340270095269</v>
      </c>
      <c r="H1033" s="6">
        <f>IF('質指数（労働）'!H1033&gt;0,LN('質指数（労働）'!H1033),0)</f>
        <v>-0.18544238189516782</v>
      </c>
      <c r="I1033" s="6">
        <f>IF('質指数（労働）'!I1033&gt;0,LN('質指数（労働）'!I1033),0)</f>
        <v>-0.20978832681484216</v>
      </c>
      <c r="J1033" s="6">
        <f>IF('質指数（労働）'!J1033&gt;0,LN('質指数（労働）'!J1033),0)</f>
        <v>-0.19294858521140212</v>
      </c>
    </row>
    <row r="1034" spans="1:10" x14ac:dyDescent="0.15">
      <c r="A1034" s="1">
        <v>45</v>
      </c>
      <c r="B1034" s="1" t="s">
        <v>336</v>
      </c>
      <c r="C1034" s="1">
        <v>19</v>
      </c>
      <c r="D1034" s="1" t="s">
        <v>13</v>
      </c>
      <c r="E1034" s="6">
        <f>IF('質指数（労働）'!E1034&gt;0,LN('質指数（労働）'!E1034),0)</f>
        <v>-0.11790400038306478</v>
      </c>
      <c r="F1034" s="6">
        <f>IF('質指数（労働）'!F1034&gt;0,LN('質指数（労働）'!F1034),0)</f>
        <v>-0.1186923762183963</v>
      </c>
      <c r="G1034" s="6">
        <f>IF('質指数（労働）'!G1034&gt;0,LN('質指数（労働）'!G1034),0)</f>
        <v>-7.7517773187024172E-2</v>
      </c>
      <c r="H1034" s="6">
        <f>IF('質指数（労働）'!H1034&gt;0,LN('質指数（労働）'!H1034),0)</f>
        <v>-2.2341074537362803E-2</v>
      </c>
      <c r="I1034" s="6">
        <f>IF('質指数（労働）'!I1034&gt;0,LN('質指数（労働）'!I1034),0)</f>
        <v>-4.4754777497401595E-2</v>
      </c>
      <c r="J1034" s="6">
        <f>IF('質指数（労働）'!J1034&gt;0,LN('質指数（労働）'!J1034),0)</f>
        <v>-6.1188915703194582E-2</v>
      </c>
    </row>
    <row r="1035" spans="1:10" x14ac:dyDescent="0.15">
      <c r="A1035" s="1">
        <v>45</v>
      </c>
      <c r="B1035" s="1" t="s">
        <v>336</v>
      </c>
      <c r="C1035" s="1">
        <v>20</v>
      </c>
      <c r="D1035" s="1" t="s">
        <v>14</v>
      </c>
      <c r="E1035" s="6">
        <f>IF('質指数（労働）'!E1035&gt;0,LN('質指数（労働）'!E1035),0)</f>
        <v>6.8098370493205371E-2</v>
      </c>
      <c r="F1035" s="6">
        <f>IF('質指数（労働）'!F1035&gt;0,LN('質指数（労働）'!F1035),0)</f>
        <v>3.2752576964785507E-2</v>
      </c>
      <c r="G1035" s="6">
        <f>IF('質指数（労働）'!G1035&gt;0,LN('質指数（労働）'!G1035),0)</f>
        <v>4.6362664738819066E-2</v>
      </c>
      <c r="H1035" s="6">
        <f>IF('質指数（労働）'!H1035&gt;0,LN('質指数（労働）'!H1035),0)</f>
        <v>9.1810412848137818E-2</v>
      </c>
      <c r="I1035" s="6">
        <f>IF('質指数（労働）'!I1035&gt;0,LN('質指数（労働）'!I1035),0)</f>
        <v>-8.2844324335560923E-2</v>
      </c>
      <c r="J1035" s="6">
        <f>IF('質指数（労働）'!J1035&gt;0,LN('質指数（労働）'!J1035),0)</f>
        <v>-8.1537215925367543E-2</v>
      </c>
    </row>
    <row r="1036" spans="1:10" x14ac:dyDescent="0.15">
      <c r="A1036" s="1">
        <v>45</v>
      </c>
      <c r="B1036" s="1" t="s">
        <v>336</v>
      </c>
      <c r="C1036" s="1">
        <v>21</v>
      </c>
      <c r="D1036" s="1" t="s">
        <v>15</v>
      </c>
      <c r="E1036" s="6">
        <f>IF('質指数（労働）'!E1036&gt;0,LN('質指数（労働）'!E1036),0)</f>
        <v>1.6519705281631589E-2</v>
      </c>
      <c r="F1036" s="6">
        <f>IF('質指数（労働）'!F1036&gt;0,LN('質指数（労働）'!F1036),0)</f>
        <v>5.5905971181976549E-5</v>
      </c>
      <c r="G1036" s="6">
        <f>IF('質指数（労働）'!G1036&gt;0,LN('質指数（労働）'!G1036),0)</f>
        <v>1.6707606461695088E-2</v>
      </c>
      <c r="H1036" s="6">
        <f>IF('質指数（労働）'!H1036&gt;0,LN('質指数（労働）'!H1036),0)</f>
        <v>-7.129825787553788E-3</v>
      </c>
      <c r="I1036" s="6">
        <f>IF('質指数（労働）'!I1036&gt;0,LN('質指数（労働）'!I1036),0)</f>
        <v>-4.7398445724058019E-2</v>
      </c>
      <c r="J1036" s="6">
        <f>IF('質指数（労働）'!J1036&gt;0,LN('質指数（労働）'!J1036),0)</f>
        <v>-6.333077883644922E-2</v>
      </c>
    </row>
    <row r="1037" spans="1:10" x14ac:dyDescent="0.15">
      <c r="A1037" s="1">
        <v>45</v>
      </c>
      <c r="B1037" s="1" t="s">
        <v>213</v>
      </c>
      <c r="C1037" s="1">
        <v>22</v>
      </c>
      <c r="D1037" s="1" t="s">
        <v>7</v>
      </c>
      <c r="E1037" s="6">
        <f>IF('質指数（労働）'!E1037&gt;0,LN('質指数（労働）'!E1037),0)</f>
        <v>-0.14790311798495076</v>
      </c>
      <c r="F1037" s="6">
        <f>IF('質指数（労働）'!F1037&gt;0,LN('質指数（労働）'!F1037),0)</f>
        <v>-0.19945204710087558</v>
      </c>
      <c r="G1037" s="6">
        <f>IF('質指数（労働）'!G1037&gt;0,LN('質指数（労働）'!G1037),0)</f>
        <v>-0.13582181077200606</v>
      </c>
      <c r="H1037" s="6">
        <f>IF('質指数（労働）'!H1037&gt;0,LN('質指数（労働）'!H1037),0)</f>
        <v>-9.44289699083177E-2</v>
      </c>
      <c r="I1037" s="6">
        <f>IF('質指数（労働）'!I1037&gt;0,LN('質指数（労働）'!I1037),0)</f>
        <v>-8.6676877345191278E-2</v>
      </c>
      <c r="J1037" s="6">
        <f>IF('質指数（労働）'!J1037&gt;0,LN('質指数（労働）'!J1037),0)</f>
        <v>-7.7563195668629389E-2</v>
      </c>
    </row>
    <row r="1038" spans="1:10" x14ac:dyDescent="0.15">
      <c r="A1038" s="1">
        <v>45</v>
      </c>
      <c r="B1038" s="1" t="s">
        <v>213</v>
      </c>
      <c r="C1038" s="1">
        <v>23</v>
      </c>
      <c r="D1038" s="1" t="s">
        <v>28</v>
      </c>
      <c r="E1038" s="6">
        <f>IF('質指数（労働）'!E1038&gt;0,LN('質指数（労働）'!E1038),0)</f>
        <v>0.15007647958924258</v>
      </c>
      <c r="F1038" s="6">
        <f>IF('質指数（労働）'!F1038&gt;0,LN('質指数（労働）'!F1038),0)</f>
        <v>9.2843288714213781E-2</v>
      </c>
      <c r="G1038" s="6">
        <f>IF('質指数（労働）'!G1038&gt;0,LN('質指数（労働）'!G1038),0)</f>
        <v>0.12198511229662888</v>
      </c>
      <c r="H1038" s="6">
        <f>IF('質指数（労働）'!H1038&gt;0,LN('質指数（労働）'!H1038),0)</f>
        <v>0.14024373178653818</v>
      </c>
      <c r="I1038" s="6">
        <f>IF('質指数（労働）'!I1038&gt;0,LN('質指数（労働）'!I1038),0)</f>
        <v>0.15213638711943128</v>
      </c>
      <c r="J1038" s="6">
        <f>IF('質指数（労働）'!J1038&gt;0,LN('質指数（労働）'!J1038),0)</f>
        <v>0.15953421297544651</v>
      </c>
    </row>
    <row r="1039" spans="1:10" x14ac:dyDescent="0.15">
      <c r="A1039" s="1">
        <v>46</v>
      </c>
      <c r="B1039" s="1" t="s">
        <v>338</v>
      </c>
      <c r="C1039" s="1">
        <v>1</v>
      </c>
      <c r="D1039" s="1" t="s">
        <v>8</v>
      </c>
      <c r="E1039" s="6">
        <f>IF('質指数（労働）'!E1039&gt;0,LN('質指数（労働）'!E1039),0)</f>
        <v>-0.81440686692700015</v>
      </c>
      <c r="F1039" s="6">
        <f>IF('質指数（労働）'!F1039&gt;0,LN('質指数（労働）'!F1039),0)</f>
        <v>-0.70243237423486826</v>
      </c>
      <c r="G1039" s="6">
        <f>IF('質指数（労働）'!G1039&gt;0,LN('質指数（労働）'!G1039),0)</f>
        <v>-0.66007468118464174</v>
      </c>
      <c r="H1039" s="6">
        <f>IF('質指数（労働）'!H1039&gt;0,LN('質指数（労働）'!H1039),0)</f>
        <v>-0.55810743353286063</v>
      </c>
      <c r="I1039" s="6">
        <f>IF('質指数（労働）'!I1039&gt;0,LN('質指数（労働）'!I1039),0)</f>
        <v>-0.4029935739477285</v>
      </c>
      <c r="J1039" s="6">
        <f>IF('質指数（労働）'!J1039&gt;0,LN('質指数（労働）'!J1039),0)</f>
        <v>-0.35272318990651713</v>
      </c>
    </row>
    <row r="1040" spans="1:10" x14ac:dyDescent="0.15">
      <c r="A1040" s="1">
        <v>46</v>
      </c>
      <c r="B1040" s="1" t="s">
        <v>338</v>
      </c>
      <c r="C1040" s="1">
        <v>2</v>
      </c>
      <c r="D1040" s="1" t="s">
        <v>9</v>
      </c>
      <c r="E1040" s="6">
        <f>IF('質指数（労働）'!E1040&gt;0,LN('質指数（労働）'!E1040),0)</f>
        <v>0.4851338348525715</v>
      </c>
      <c r="F1040" s="6">
        <f>IF('質指数（労働）'!F1040&gt;0,LN('質指数（労働）'!F1040),0)</f>
        <v>0.40817238830330282</v>
      </c>
      <c r="G1040" s="6">
        <f>IF('質指数（労働）'!G1040&gt;0,LN('質指数（労働）'!G1040),0)</f>
        <v>0.27286219771295106</v>
      </c>
      <c r="H1040" s="6">
        <f>IF('質指数（労働）'!H1040&gt;0,LN('質指数（労働）'!H1040),0)</f>
        <v>0.36444825831737476</v>
      </c>
      <c r="I1040" s="6">
        <f>IF('質指数（労働）'!I1040&gt;0,LN('質指数（労働）'!I1040),0)</f>
        <v>0.23379261785476177</v>
      </c>
      <c r="J1040" s="6">
        <f>IF('質指数（労働）'!J1040&gt;0,LN('質指数（労働）'!J1040),0)</f>
        <v>0.18625088982788368</v>
      </c>
    </row>
    <row r="1041" spans="1:10" x14ac:dyDescent="0.15">
      <c r="A1041" s="1">
        <v>46</v>
      </c>
      <c r="B1041" s="1" t="s">
        <v>339</v>
      </c>
      <c r="C1041" s="1">
        <v>3</v>
      </c>
      <c r="D1041" s="1" t="s">
        <v>16</v>
      </c>
      <c r="E1041" s="6">
        <f>IF('質指数（労働）'!E1041&gt;0,LN('質指数（労働）'!E1041),0)</f>
        <v>-0.30562111803750336</v>
      </c>
      <c r="F1041" s="6">
        <f>IF('質指数（労働）'!F1041&gt;0,LN('質指数（労働）'!F1041),0)</f>
        <v>-0.33970623934776029</v>
      </c>
      <c r="G1041" s="6">
        <f>IF('質指数（労働）'!G1041&gt;0,LN('質指数（労働）'!G1041),0)</f>
        <v>-0.29638621682543181</v>
      </c>
      <c r="H1041" s="6">
        <f>IF('質指数（労働）'!H1041&gt;0,LN('質指数（労働）'!H1041),0)</f>
        <v>-0.23799460667145264</v>
      </c>
      <c r="I1041" s="6">
        <f>IF('質指数（労働）'!I1041&gt;0,LN('質指数（労働）'!I1041),0)</f>
        <v>-0.23614857107784543</v>
      </c>
      <c r="J1041" s="6">
        <f>IF('質指数（労働）'!J1041&gt;0,LN('質指数（労働）'!J1041),0)</f>
        <v>-0.22823148770710563</v>
      </c>
    </row>
    <row r="1042" spans="1:10" x14ac:dyDescent="0.15">
      <c r="A1042" s="1">
        <v>46</v>
      </c>
      <c r="B1042" s="1" t="s">
        <v>339</v>
      </c>
      <c r="C1042" s="1">
        <v>4</v>
      </c>
      <c r="D1042" s="1" t="s">
        <v>17</v>
      </c>
      <c r="E1042" s="6">
        <f>IF('質指数（労働）'!E1042&gt;0,LN('質指数（労働）'!E1042),0)</f>
        <v>-0.42034491335364621</v>
      </c>
      <c r="F1042" s="6">
        <f>IF('質指数（労働）'!F1042&gt;0,LN('質指数（労働）'!F1042),0)</f>
        <v>-0.46760073995957491</v>
      </c>
      <c r="G1042" s="6">
        <f>IF('質指数（労働）'!G1042&gt;0,LN('質指数（労働）'!G1042),0)</f>
        <v>-0.4298251068808287</v>
      </c>
      <c r="H1042" s="6">
        <f>IF('質指数（労働）'!H1042&gt;0,LN('質指数（労働）'!H1042),0)</f>
        <v>-0.37430943801807837</v>
      </c>
      <c r="I1042" s="6">
        <f>IF('質指数（労働）'!I1042&gt;0,LN('質指数（労働）'!I1042),0)</f>
        <v>-0.33256808276893796</v>
      </c>
      <c r="J1042" s="6">
        <f>IF('質指数（労働）'!J1042&gt;0,LN('質指数（労働）'!J1042),0)</f>
        <v>-0.31864152693543002</v>
      </c>
    </row>
    <row r="1043" spans="1:10" x14ac:dyDescent="0.15">
      <c r="A1043" s="1">
        <v>46</v>
      </c>
      <c r="B1043" s="1" t="s">
        <v>339</v>
      </c>
      <c r="C1043" s="1">
        <v>5</v>
      </c>
      <c r="D1043" s="1" t="s">
        <v>18</v>
      </c>
      <c r="E1043" s="6">
        <f>IF('質指数（労働）'!E1043&gt;0,LN('質指数（労働）'!E1043),0)</f>
        <v>-0.18886083278471741</v>
      </c>
      <c r="F1043" s="6">
        <f>IF('質指数（労働）'!F1043&gt;0,LN('質指数（労働）'!F1043),0)</f>
        <v>-0.19287294701852556</v>
      </c>
      <c r="G1043" s="6">
        <f>IF('質指数（労働）'!G1043&gt;0,LN('質指数（労働）'!G1043),0)</f>
        <v>-0.15704255639062925</v>
      </c>
      <c r="H1043" s="6">
        <f>IF('質指数（労働）'!H1043&gt;0,LN('質指数（労働）'!H1043),0)</f>
        <v>-9.0520139665245358E-2</v>
      </c>
      <c r="I1043" s="6">
        <f>IF('質指数（労働）'!I1043&gt;0,LN('質指数（労働）'!I1043),0)</f>
        <v>-6.8788157193135274E-2</v>
      </c>
      <c r="J1043" s="6">
        <f>IF('質指数（労働）'!J1043&gt;0,LN('質指数（労働）'!J1043),0)</f>
        <v>-6.2696462159400224E-2</v>
      </c>
    </row>
    <row r="1044" spans="1:10" x14ac:dyDescent="0.15">
      <c r="A1044" s="1">
        <v>46</v>
      </c>
      <c r="B1044" s="1" t="s">
        <v>339</v>
      </c>
      <c r="C1044" s="1">
        <v>6</v>
      </c>
      <c r="D1044" s="1" t="s">
        <v>2</v>
      </c>
      <c r="E1044" s="6">
        <f>IF('質指数（労働）'!E1044&gt;0,LN('質指数（労働）'!E1044),0)</f>
        <v>-3.8556905919062724E-2</v>
      </c>
      <c r="F1044" s="6">
        <f>IF('質指数（労働）'!F1044&gt;0,LN('質指数（労働）'!F1044),0)</f>
        <v>-5.8786029853372133E-2</v>
      </c>
      <c r="G1044" s="6">
        <f>IF('質指数（労働）'!G1044&gt;0,LN('質指数（労働）'!G1044),0)</f>
        <v>-3.20011423307636E-2</v>
      </c>
      <c r="H1044" s="6">
        <f>IF('質指数（労働）'!H1044&gt;0,LN('質指数（労働）'!H1044),0)</f>
        <v>1.6486928760309189E-2</v>
      </c>
      <c r="I1044" s="6">
        <f>IF('質指数（労働）'!I1044&gt;0,LN('質指数（労働）'!I1044),0)</f>
        <v>4.7430534186191477E-3</v>
      </c>
      <c r="J1044" s="6">
        <f>IF('質指数（労働）'!J1044&gt;0,LN('質指数（労働）'!J1044),0)</f>
        <v>7.1417929277097641E-3</v>
      </c>
    </row>
    <row r="1045" spans="1:10" x14ac:dyDescent="0.15">
      <c r="A1045" s="1">
        <v>46</v>
      </c>
      <c r="B1045" s="1" t="s">
        <v>339</v>
      </c>
      <c r="C1045" s="1">
        <v>7</v>
      </c>
      <c r="D1045" s="1" t="s">
        <v>19</v>
      </c>
      <c r="E1045" s="6">
        <f>IF('質指数（労働）'!E1045&gt;0,LN('質指数（労働）'!E1045),0)</f>
        <v>0.32118248612202366</v>
      </c>
      <c r="F1045" s="6">
        <f>IF('質指数（労働）'!F1045&gt;0,LN('質指数（労働）'!F1045),0)</f>
        <v>0.17246803779582084</v>
      </c>
      <c r="G1045" s="6">
        <f>IF('質指数（労働）'!G1045&gt;0,LN('質指数（労働）'!G1045),0)</f>
        <v>0.14300099734634936</v>
      </c>
      <c r="H1045" s="6">
        <f>IF('質指数（労働）'!H1045&gt;0,LN('質指数（労働）'!H1045),0)</f>
        <v>0.15451076907679914</v>
      </c>
      <c r="I1045" s="6">
        <f>IF('質指数（労働）'!I1045&gt;0,LN('質指数（労働）'!I1045),0)</f>
        <v>4.4825379672076018E-2</v>
      </c>
      <c r="J1045" s="6">
        <f>IF('質指数（労働）'!J1045&gt;0,LN('質指数（労働）'!J1045),0)</f>
        <v>1.8764714838425529E-2</v>
      </c>
    </row>
    <row r="1046" spans="1:10" x14ac:dyDescent="0.15">
      <c r="A1046" s="1">
        <v>46</v>
      </c>
      <c r="B1046" s="1" t="s">
        <v>339</v>
      </c>
      <c r="C1046" s="1">
        <v>8</v>
      </c>
      <c r="D1046" s="1" t="s">
        <v>20</v>
      </c>
      <c r="E1046" s="6">
        <f>IF('質指数（労働）'!E1046&gt;0,LN('質指数（労働）'!E1046),0)</f>
        <v>-0.16912625224023392</v>
      </c>
      <c r="F1046" s="6">
        <f>IF('質指数（労働）'!F1046&gt;0,LN('質指数（労働）'!F1046),0)</f>
        <v>-0.1762742443752171</v>
      </c>
      <c r="G1046" s="6">
        <f>IF('質指数（労働）'!G1046&gt;0,LN('質指数（労働）'!G1046),0)</f>
        <v>-0.14487397005148098</v>
      </c>
      <c r="H1046" s="6">
        <f>IF('質指数（労働）'!H1046&gt;0,LN('質指数（労働）'!H1046),0)</f>
        <v>-7.6356191105961368E-2</v>
      </c>
      <c r="I1046" s="6">
        <f>IF('質指数（労働）'!I1046&gt;0,LN('質指数（労働）'!I1046),0)</f>
        <v>-0.10506754816338837</v>
      </c>
      <c r="J1046" s="6">
        <f>IF('質指数（労働）'!J1046&gt;0,LN('質指数（労働）'!J1046),0)</f>
        <v>-0.10206653685478007</v>
      </c>
    </row>
    <row r="1047" spans="1:10" x14ac:dyDescent="0.15">
      <c r="A1047" s="1">
        <v>46</v>
      </c>
      <c r="B1047" s="1" t="s">
        <v>339</v>
      </c>
      <c r="C1047" s="1">
        <v>9</v>
      </c>
      <c r="D1047" s="1" t="s">
        <v>21</v>
      </c>
      <c r="E1047" s="6">
        <f>IF('質指数（労働）'!E1047&gt;0,LN('質指数（労働）'!E1047),0)</f>
        <v>-3.7312416962705736E-2</v>
      </c>
      <c r="F1047" s="6">
        <f>IF('質指数（労働）'!F1047&gt;0,LN('質指数（労働）'!F1047),0)</f>
        <v>-3.698778845861999E-2</v>
      </c>
      <c r="G1047" s="6">
        <f>IF('質指数（労働）'!G1047&gt;0,LN('質指数（労働）'!G1047),0)</f>
        <v>-3.0701381183332925E-2</v>
      </c>
      <c r="H1047" s="6">
        <f>IF('質指数（労働）'!H1047&gt;0,LN('質指数（労働）'!H1047),0)</f>
        <v>2.3171434899911372E-2</v>
      </c>
      <c r="I1047" s="6">
        <f>IF('質指数（労働）'!I1047&gt;0,LN('質指数（労働）'!I1047),0)</f>
        <v>-6.0216080007544977E-2</v>
      </c>
      <c r="J1047" s="6">
        <f>IF('質指数（労働）'!J1047&gt;0,LN('質指数（労働）'!J1047),0)</f>
        <v>-6.0801356360363268E-2</v>
      </c>
    </row>
    <row r="1048" spans="1:10" x14ac:dyDescent="0.15">
      <c r="A1048" s="1">
        <v>46</v>
      </c>
      <c r="B1048" s="1" t="s">
        <v>340</v>
      </c>
      <c r="C1048" s="1">
        <v>10</v>
      </c>
      <c r="D1048" s="1" t="s">
        <v>22</v>
      </c>
      <c r="E1048" s="6">
        <f>IF('質指数（労働）'!E1048&gt;0,LN('質指数（労働）'!E1048),0)</f>
        <v>-0.10713146402222777</v>
      </c>
      <c r="F1048" s="6">
        <f>IF('質指数（労働）'!F1048&gt;0,LN('質指数（労働）'!F1048),0)</f>
        <v>-0.17057122832630531</v>
      </c>
      <c r="G1048" s="6">
        <f>IF('質指数（労働）'!G1048&gt;0,LN('質指数（労働）'!G1048),0)</f>
        <v>-0.12192702057771013</v>
      </c>
      <c r="H1048" s="6">
        <f>IF('質指数（労働）'!H1048&gt;0,LN('質指数（労働）'!H1048),0)</f>
        <v>-9.1726372338554574E-2</v>
      </c>
      <c r="I1048" s="6">
        <f>IF('質指数（労働）'!I1048&gt;0,LN('質指数（労働）'!I1048),0)</f>
        <v>-7.5399324077738264E-2</v>
      </c>
      <c r="J1048" s="6">
        <f>IF('質指数（労働）'!J1048&gt;0,LN('質指数（労働）'!J1048),0)</f>
        <v>-7.9202181796550003E-2</v>
      </c>
    </row>
    <row r="1049" spans="1:10" x14ac:dyDescent="0.15">
      <c r="A1049" s="1">
        <v>46</v>
      </c>
      <c r="B1049" s="1" t="s">
        <v>339</v>
      </c>
      <c r="C1049" s="1">
        <v>11</v>
      </c>
      <c r="D1049" s="1" t="s">
        <v>23</v>
      </c>
      <c r="E1049" s="6">
        <f>IF('質指数（労働）'!E1049&gt;0,LN('質指数（労働）'!E1049),0)</f>
        <v>-2.959971875443581E-2</v>
      </c>
      <c r="F1049" s="6">
        <f>IF('質指数（労働）'!F1049&gt;0,LN('質指数（労働）'!F1049),0)</f>
        <v>-6.5491162910481043E-2</v>
      </c>
      <c r="G1049" s="6">
        <f>IF('質指数（労働）'!G1049&gt;0,LN('質指数（労働）'!G1049),0)</f>
        <v>-6.2354067510711542E-2</v>
      </c>
      <c r="H1049" s="6">
        <f>IF('質指数（労働）'!H1049&gt;0,LN('質指数（労働）'!H1049),0)</f>
        <v>-2.5194719996519847E-2</v>
      </c>
      <c r="I1049" s="6">
        <f>IF('質指数（労働）'!I1049&gt;0,LN('質指数（労働）'!I1049),0)</f>
        <v>-3.216404875800543E-2</v>
      </c>
      <c r="J1049" s="6">
        <f>IF('質指数（労働）'!J1049&gt;0,LN('質指数（労働）'!J1049),0)</f>
        <v>-3.1354869474234076E-2</v>
      </c>
    </row>
    <row r="1050" spans="1:10" x14ac:dyDescent="0.15">
      <c r="A1050" s="1">
        <v>46</v>
      </c>
      <c r="B1050" s="1" t="s">
        <v>339</v>
      </c>
      <c r="C1050" s="1">
        <v>12</v>
      </c>
      <c r="D1050" s="1" t="s">
        <v>24</v>
      </c>
      <c r="E1050" s="6">
        <f>IF('質指数（労働）'!E1050&gt;0,LN('質指数（労働）'!E1050),0)</f>
        <v>-0.2462204509791453</v>
      </c>
      <c r="F1050" s="6">
        <f>IF('質指数（労働）'!F1050&gt;0,LN('質指数（労働）'!F1050),0)</f>
        <v>-0.27234434680314229</v>
      </c>
      <c r="G1050" s="6">
        <f>IF('質指数（労働）'!G1050&gt;0,LN('質指数（労働）'!G1050),0)</f>
        <v>-0.24815549424844899</v>
      </c>
      <c r="H1050" s="6">
        <f>IF('質指数（労働）'!H1050&gt;0,LN('質指数（労働）'!H1050),0)</f>
        <v>-0.12221590556831755</v>
      </c>
      <c r="I1050" s="6">
        <f>IF('質指数（労働）'!I1050&gt;0,LN('質指数（労働）'!I1050),0)</f>
        <v>-8.6773210165421444E-2</v>
      </c>
      <c r="J1050" s="6">
        <f>IF('質指数（労働）'!J1050&gt;0,LN('質指数（労働）'!J1050),0)</f>
        <v>-7.9376676913478286E-2</v>
      </c>
    </row>
    <row r="1051" spans="1:10" x14ac:dyDescent="0.15">
      <c r="A1051" s="1">
        <v>46</v>
      </c>
      <c r="B1051" s="1" t="s">
        <v>340</v>
      </c>
      <c r="C1051" s="1">
        <v>13</v>
      </c>
      <c r="D1051" s="1" t="s">
        <v>25</v>
      </c>
      <c r="E1051" s="6">
        <f>IF('質指数（労働）'!E1051&gt;0,LN('質指数（労働）'!E1051),0)</f>
        <v>-4.7345595305272867E-2</v>
      </c>
      <c r="F1051" s="6">
        <f>IF('質指数（労働）'!F1051&gt;0,LN('質指数（労働）'!F1051),0)</f>
        <v>-0.10127514365329682</v>
      </c>
      <c r="G1051" s="6">
        <f>IF('質指数（労働）'!G1051&gt;0,LN('質指数（労働）'!G1051),0)</f>
        <v>-7.3771410129873524E-2</v>
      </c>
      <c r="H1051" s="6">
        <f>IF('質指数（労働）'!H1051&gt;0,LN('質指数（労働）'!H1051),0)</f>
        <v>-2.8846624028025271E-2</v>
      </c>
      <c r="I1051" s="6">
        <f>IF('質指数（労働）'!I1051&gt;0,LN('質指数（労働）'!I1051),0)</f>
        <v>-5.5446031027093647E-2</v>
      </c>
      <c r="J1051" s="6">
        <f>IF('質指数（労働）'!J1051&gt;0,LN('質指数（労働）'!J1051),0)</f>
        <v>-6.0893310957450243E-2</v>
      </c>
    </row>
    <row r="1052" spans="1:10" x14ac:dyDescent="0.15">
      <c r="A1052" s="1">
        <v>46</v>
      </c>
      <c r="B1052" s="1" t="s">
        <v>340</v>
      </c>
      <c r="C1052" s="1">
        <v>14</v>
      </c>
      <c r="D1052" s="1" t="s">
        <v>26</v>
      </c>
      <c r="E1052" s="6">
        <f>IF('質指数（労働）'!E1052&gt;0,LN('質指数（労働）'!E1052),0)</f>
        <v>-0.13690360153601561</v>
      </c>
      <c r="F1052" s="6">
        <f>IF('質指数（労働）'!F1052&gt;0,LN('質指数（労働）'!F1052),0)</f>
        <v>-0.16711674074450322</v>
      </c>
      <c r="G1052" s="6">
        <f>IF('質指数（労働）'!G1052&gt;0,LN('質指数（労働）'!G1052),0)</f>
        <v>-0.16385467817174323</v>
      </c>
      <c r="H1052" s="6">
        <f>IF('質指数（労働）'!H1052&gt;0,LN('質指数（労働）'!H1052),0)</f>
        <v>-9.5155312996409808E-2</v>
      </c>
      <c r="I1052" s="6">
        <f>IF('質指数（労働）'!I1052&gt;0,LN('質指数（労働）'!I1052),0)</f>
        <v>-7.2353044389745574E-2</v>
      </c>
      <c r="J1052" s="6">
        <f>IF('質指数（労働）'!J1052&gt;0,LN('質指数（労働）'!J1052),0)</f>
        <v>-6.2328849284022783E-2</v>
      </c>
    </row>
    <row r="1053" spans="1:10" x14ac:dyDescent="0.15">
      <c r="A1053" s="1">
        <v>46</v>
      </c>
      <c r="B1053" s="1" t="s">
        <v>340</v>
      </c>
      <c r="C1053" s="1">
        <v>15</v>
      </c>
      <c r="D1053" s="1" t="s">
        <v>27</v>
      </c>
      <c r="E1053" s="6">
        <f>IF('質指数（労働）'!E1053&gt;0,LN('質指数（労働）'!E1053),0)</f>
        <v>-0.23336818498803094</v>
      </c>
      <c r="F1053" s="6">
        <f>IF('質指数（労働）'!F1053&gt;0,LN('質指数（労働）'!F1053),0)</f>
        <v>-0.26820017927911122</v>
      </c>
      <c r="G1053" s="6">
        <f>IF('質指数（労働）'!G1053&gt;0,LN('質指数（労働）'!G1053),0)</f>
        <v>-0.22594396773054287</v>
      </c>
      <c r="H1053" s="6">
        <f>IF('質指数（労働）'!H1053&gt;0,LN('質指数（労働）'!H1053),0)</f>
        <v>-0.16104213336091955</v>
      </c>
      <c r="I1053" s="6">
        <f>IF('質指数（労働）'!I1053&gt;0,LN('質指数（労働）'!I1053),0)</f>
        <v>-0.10617492613348666</v>
      </c>
      <c r="J1053" s="6">
        <f>IF('質指数（労働）'!J1053&gt;0,LN('質指数（労働）'!J1053),0)</f>
        <v>-9.1789827237645324E-2</v>
      </c>
    </row>
    <row r="1054" spans="1:10" x14ac:dyDescent="0.15">
      <c r="A1054" s="1">
        <v>46</v>
      </c>
      <c r="B1054" s="1" t="s">
        <v>338</v>
      </c>
      <c r="C1054" s="1">
        <v>16</v>
      </c>
      <c r="D1054" s="1" t="s">
        <v>10</v>
      </c>
      <c r="E1054" s="6">
        <f>IF('質指数（労働）'!E1054&gt;0,LN('質指数（労働）'!E1054),0)</f>
        <v>-8.8109055030886382E-2</v>
      </c>
      <c r="F1054" s="6">
        <f>IF('質指数（労働）'!F1054&gt;0,LN('質指数（労働）'!F1054),0)</f>
        <v>-0.12050337498993462</v>
      </c>
      <c r="G1054" s="6">
        <f>IF('質指数（労働）'!G1054&gt;0,LN('質指数（労働）'!G1054),0)</f>
        <v>-7.4408778526869709E-2</v>
      </c>
      <c r="H1054" s="6">
        <f>IF('質指数（労働）'!H1054&gt;0,LN('質指数（労働）'!H1054),0)</f>
        <v>-4.2992633027644875E-2</v>
      </c>
      <c r="I1054" s="6">
        <f>IF('質指数（労働）'!I1054&gt;0,LN('質指数（労働）'!I1054),0)</f>
        <v>-2.0563564692015902E-2</v>
      </c>
      <c r="J1054" s="6">
        <f>IF('質指数（労働）'!J1054&gt;0,LN('質指数（労働）'!J1054),0)</f>
        <v>-1.9444383540732427E-3</v>
      </c>
    </row>
    <row r="1055" spans="1:10" x14ac:dyDescent="0.15">
      <c r="A1055" s="1">
        <v>46</v>
      </c>
      <c r="B1055" s="1" t="s">
        <v>338</v>
      </c>
      <c r="C1055" s="1">
        <v>17</v>
      </c>
      <c r="D1055" s="1" t="s">
        <v>11</v>
      </c>
      <c r="E1055" s="6">
        <f>IF('質指数（労働）'!E1055&gt;0,LN('質指数（労働）'!E1055),0)</f>
        <v>0.19944662220638262</v>
      </c>
      <c r="F1055" s="6">
        <f>IF('質指数（労働）'!F1055&gt;0,LN('質指数（労働）'!F1055),0)</f>
        <v>4.4084660641991492E-2</v>
      </c>
      <c r="G1055" s="6">
        <f>IF('質指数（労働）'!G1055&gt;0,LN('質指数（労働）'!G1055),0)</f>
        <v>3.0625528196678536E-3</v>
      </c>
      <c r="H1055" s="6">
        <f>IF('質指数（労働）'!H1055&gt;0,LN('質指数（労働）'!H1055),0)</f>
        <v>8.773611946439637E-2</v>
      </c>
      <c r="I1055" s="6">
        <f>IF('質指数（労働）'!I1055&gt;0,LN('質指数（労働）'!I1055),0)</f>
        <v>4.3693947808803237E-2</v>
      </c>
      <c r="J1055" s="6">
        <f>IF('質指数（労働）'!J1055&gt;0,LN('質指数（労働）'!J1055),0)</f>
        <v>2.1862417480250976E-2</v>
      </c>
    </row>
    <row r="1056" spans="1:10" x14ac:dyDescent="0.15">
      <c r="A1056" s="1">
        <v>46</v>
      </c>
      <c r="B1056" s="1" t="s">
        <v>338</v>
      </c>
      <c r="C1056" s="1">
        <v>18</v>
      </c>
      <c r="D1056" s="1" t="s">
        <v>12</v>
      </c>
      <c r="E1056" s="6">
        <f>IF('質指数（労働）'!E1056&gt;0,LN('質指数（労働）'!E1056),0)</f>
        <v>-0.2133706912647079</v>
      </c>
      <c r="F1056" s="6">
        <f>IF('質指数（労働）'!F1056&gt;0,LN('質指数（労働）'!F1056),0)</f>
        <v>-0.23888940352137278</v>
      </c>
      <c r="G1056" s="6">
        <f>IF('質指数（労働）'!G1056&gt;0,LN('質指数（労働）'!G1056),0)</f>
        <v>-0.20496843093954276</v>
      </c>
      <c r="H1056" s="6">
        <f>IF('質指数（労働）'!H1056&gt;0,LN('質指数（労働）'!H1056),0)</f>
        <v>-0.18073302815312256</v>
      </c>
      <c r="I1056" s="6">
        <f>IF('質指数（労働）'!I1056&gt;0,LN('質指数（労働）'!I1056),0)</f>
        <v>-0.1935926524246018</v>
      </c>
      <c r="J1056" s="6">
        <f>IF('質指数（労働）'!J1056&gt;0,LN('質指数（労働）'!J1056),0)</f>
        <v>-0.17543931239727531</v>
      </c>
    </row>
    <row r="1057" spans="1:10" x14ac:dyDescent="0.15">
      <c r="A1057" s="1">
        <v>46</v>
      </c>
      <c r="B1057" s="1" t="s">
        <v>341</v>
      </c>
      <c r="C1057" s="1">
        <v>19</v>
      </c>
      <c r="D1057" s="1" t="s">
        <v>13</v>
      </c>
      <c r="E1057" s="6">
        <f>IF('質指数（労働）'!E1057&gt;0,LN('質指数（労働）'!E1057),0)</f>
        <v>-4.7823688927547375E-2</v>
      </c>
      <c r="F1057" s="6">
        <f>IF('質指数（労働）'!F1057&gt;0,LN('質指数（労働）'!F1057),0)</f>
        <v>-7.0858618399424145E-2</v>
      </c>
      <c r="G1057" s="6">
        <f>IF('質指数（労働）'!G1057&gt;0,LN('質指数（労働）'!G1057),0)</f>
        <v>-6.7232706074286289E-2</v>
      </c>
      <c r="H1057" s="6">
        <f>IF('質指数（労働）'!H1057&gt;0,LN('質指数（労働）'!H1057),0)</f>
        <v>-4.2824418537386805E-2</v>
      </c>
      <c r="I1057" s="6">
        <f>IF('質指数（労働）'!I1057&gt;0,LN('質指数（労働）'!I1057),0)</f>
        <v>-4.3369851677695637E-2</v>
      </c>
      <c r="J1057" s="6">
        <f>IF('質指数（労働）'!J1057&gt;0,LN('質指数（労働）'!J1057),0)</f>
        <v>-5.9846732247273583E-2</v>
      </c>
    </row>
    <row r="1058" spans="1:10" x14ac:dyDescent="0.15">
      <c r="A1058" s="1">
        <v>46</v>
      </c>
      <c r="B1058" s="1" t="s">
        <v>341</v>
      </c>
      <c r="C1058" s="1">
        <v>20</v>
      </c>
      <c r="D1058" s="1" t="s">
        <v>14</v>
      </c>
      <c r="E1058" s="6">
        <f>IF('質指数（労働）'!E1058&gt;0,LN('質指数（労働）'!E1058),0)</f>
        <v>-6.391645386569951E-2</v>
      </c>
      <c r="F1058" s="6">
        <f>IF('質指数（労働）'!F1058&gt;0,LN('質指数（労働）'!F1058),0)</f>
        <v>-6.4828101098328039E-2</v>
      </c>
      <c r="G1058" s="6">
        <f>IF('質指数（労働）'!G1058&gt;0,LN('質指数（労働）'!G1058),0)</f>
        <v>1.8738463267663291E-2</v>
      </c>
      <c r="H1058" s="6">
        <f>IF('質指数（労働）'!H1058&gt;0,LN('質指数（労働）'!H1058),0)</f>
        <v>5.44679580992838E-2</v>
      </c>
      <c r="I1058" s="6">
        <f>IF('質指数（労働）'!I1058&gt;0,LN('質指数（労働）'!I1058),0)</f>
        <v>-2.657008857048232E-2</v>
      </c>
      <c r="J1058" s="6">
        <f>IF('質指数（労働）'!J1058&gt;0,LN('質指数（労働）'!J1058),0)</f>
        <v>-1.1197075028665932E-2</v>
      </c>
    </row>
    <row r="1059" spans="1:10" x14ac:dyDescent="0.15">
      <c r="A1059" s="1">
        <v>46</v>
      </c>
      <c r="B1059" s="1" t="s">
        <v>341</v>
      </c>
      <c r="C1059" s="1">
        <v>21</v>
      </c>
      <c r="D1059" s="1" t="s">
        <v>15</v>
      </c>
      <c r="E1059" s="6">
        <f>IF('質指数（労働）'!E1059&gt;0,LN('質指数（労働）'!E1059),0)</f>
        <v>2.1761861709898325E-2</v>
      </c>
      <c r="F1059" s="6">
        <f>IF('質指数（労働）'!F1059&gt;0,LN('質指数（労働）'!F1059),0)</f>
        <v>1.5355498609995728E-2</v>
      </c>
      <c r="G1059" s="6">
        <f>IF('質指数（労働）'!G1059&gt;0,LN('質指数（労働）'!G1059),0)</f>
        <v>3.005179773707916E-2</v>
      </c>
      <c r="H1059" s="6">
        <f>IF('質指数（労働）'!H1059&gt;0,LN('質指数（労働）'!H1059),0)</f>
        <v>1.8790737960078473E-2</v>
      </c>
      <c r="I1059" s="6">
        <f>IF('質指数（労働）'!I1059&gt;0,LN('質指数（労働）'!I1059),0)</f>
        <v>-2.7941029604125606E-2</v>
      </c>
      <c r="J1059" s="6">
        <f>IF('質指数（労働）'!J1059&gt;0,LN('質指数（労働）'!J1059),0)</f>
        <v>-4.3921700702842015E-2</v>
      </c>
    </row>
    <row r="1060" spans="1:10" x14ac:dyDescent="0.15">
      <c r="A1060" s="1">
        <v>46</v>
      </c>
      <c r="B1060" s="1" t="s">
        <v>224</v>
      </c>
      <c r="C1060" s="1">
        <v>22</v>
      </c>
      <c r="D1060" s="1" t="s">
        <v>7</v>
      </c>
      <c r="E1060" s="6">
        <f>IF('質指数（労働）'!E1060&gt;0,LN('質指数（労働）'!E1060),0)</f>
        <v>-0.13999954677959456</v>
      </c>
      <c r="F1060" s="6">
        <f>IF('質指数（労働）'!F1060&gt;0,LN('質指数（労働）'!F1060),0)</f>
        <v>-0.17916677199810019</v>
      </c>
      <c r="G1060" s="6">
        <f>IF('質指数（労働）'!G1060&gt;0,LN('質指数（労働）'!G1060),0)</f>
        <v>-0.12042370368803598</v>
      </c>
      <c r="H1060" s="6">
        <f>IF('質指数（労働）'!H1060&gt;0,LN('質指数（労働）'!H1060),0)</f>
        <v>-8.7143463917963959E-2</v>
      </c>
      <c r="I1060" s="6">
        <f>IF('質指数（労働）'!I1060&gt;0,LN('質指数（労働）'!I1060),0)</f>
        <v>-8.028838932488952E-2</v>
      </c>
      <c r="J1060" s="6">
        <f>IF('質指数（労働）'!J1060&gt;0,LN('質指数（労働）'!J1060),0)</f>
        <v>-7.2226158434853346E-2</v>
      </c>
    </row>
    <row r="1061" spans="1:10" x14ac:dyDescent="0.15">
      <c r="A1061" s="1">
        <v>46</v>
      </c>
      <c r="B1061" s="1" t="s">
        <v>224</v>
      </c>
      <c r="C1061" s="1">
        <v>23</v>
      </c>
      <c r="D1061" s="1" t="s">
        <v>28</v>
      </c>
      <c r="E1061" s="6">
        <f>IF('質指数（労働）'!E1061&gt;0,LN('質指数（労働）'!E1061),0)</f>
        <v>0.16782960281702206</v>
      </c>
      <c r="F1061" s="6">
        <f>IF('質指数（労働）'!F1061&gt;0,LN('質指数（労働）'!F1061),0)</f>
        <v>0.11647545225055433</v>
      </c>
      <c r="G1061" s="6">
        <f>IF('質指数（労働）'!G1061&gt;0,LN('質指数（労働）'!G1061),0)</f>
        <v>0.12997111205854844</v>
      </c>
      <c r="H1061" s="6">
        <f>IF('質指数（労働）'!H1061&gt;0,LN('質指数（労働）'!H1061),0)</f>
        <v>0.13855863018855358</v>
      </c>
      <c r="I1061" s="6">
        <f>IF('質指数（労働）'!I1061&gt;0,LN('質指数（労働）'!I1061),0)</f>
        <v>0.14975844444218744</v>
      </c>
      <c r="J1061" s="6">
        <f>IF('質指数（労働）'!J1061&gt;0,LN('質指数（労働）'!J1061),0)</f>
        <v>0.15555630860131286</v>
      </c>
    </row>
    <row r="1062" spans="1:10" x14ac:dyDescent="0.15">
      <c r="A1062" s="1">
        <v>47</v>
      </c>
      <c r="B1062" s="1" t="s">
        <v>342</v>
      </c>
      <c r="C1062" s="1">
        <v>1</v>
      </c>
      <c r="D1062" s="1" t="s">
        <v>8</v>
      </c>
      <c r="E1062" s="6"/>
      <c r="F1062" s="6">
        <f>IF('質指数（労働）'!F1062&gt;0,LN('質指数（労働）'!F1062),0)</f>
        <v>-0.75579231901052701</v>
      </c>
      <c r="G1062" s="6">
        <f>IF('質指数（労働）'!G1062&gt;0,LN('質指数（労働）'!G1062),0)</f>
        <v>-0.70270483614560908</v>
      </c>
      <c r="H1062" s="6">
        <f>IF('質指数（労働）'!H1062&gt;0,LN('質指数（労働）'!H1062),0)</f>
        <v>-0.50455851796409001</v>
      </c>
      <c r="I1062" s="6">
        <f>IF('質指数（労働）'!I1062&gt;0,LN('質指数（労働）'!I1062),0)</f>
        <v>-0.35154818520924808</v>
      </c>
      <c r="J1062" s="6">
        <f>IF('質指数（労働）'!J1062&gt;0,LN('質指数（労働）'!J1062),0)</f>
        <v>-0.29831636860934724</v>
      </c>
    </row>
    <row r="1063" spans="1:10" x14ac:dyDescent="0.15">
      <c r="A1063" s="1">
        <v>47</v>
      </c>
      <c r="B1063" s="1" t="s">
        <v>343</v>
      </c>
      <c r="C1063" s="1">
        <v>2</v>
      </c>
      <c r="D1063" s="1" t="s">
        <v>9</v>
      </c>
      <c r="E1063" s="6"/>
      <c r="F1063" s="6">
        <f>IF('質指数（労働）'!F1063&gt;0,LN('質指数（労働）'!F1063),0)</f>
        <v>0.90516853325885771</v>
      </c>
      <c r="G1063" s="6">
        <f>IF('質指数（労働）'!G1063&gt;0,LN('質指数（労働）'!G1063),0)</f>
        <v>0.59646443014648387</v>
      </c>
      <c r="H1063" s="6">
        <f>IF('質指数（労働）'!H1063&gt;0,LN('質指数（労働）'!H1063),0)</f>
        <v>0.70998528525514271</v>
      </c>
      <c r="I1063" s="6">
        <f>IF('質指数（労働）'!I1063&gt;0,LN('質指数（労働）'!I1063),0)</f>
        <v>0.40408333008818476</v>
      </c>
      <c r="J1063" s="6">
        <f>IF('質指数（労働）'!J1063&gt;0,LN('質指数（労働）'!J1063),0)</f>
        <v>0.27844665688978815</v>
      </c>
    </row>
    <row r="1064" spans="1:10" x14ac:dyDescent="0.15">
      <c r="A1064" s="1">
        <v>47</v>
      </c>
      <c r="B1064" s="1" t="s">
        <v>344</v>
      </c>
      <c r="C1064" s="1">
        <v>3</v>
      </c>
      <c r="D1064" s="1" t="s">
        <v>16</v>
      </c>
      <c r="E1064" s="6"/>
      <c r="F1064" s="6">
        <f>IF('質指数（労働）'!F1064&gt;0,LN('質指数（労働）'!F1064),0)</f>
        <v>-0.21242572820940386</v>
      </c>
      <c r="G1064" s="6">
        <f>IF('質指数（労働）'!G1064&gt;0,LN('質指数（労働）'!G1064),0)</f>
        <v>-0.17261954872925037</v>
      </c>
      <c r="H1064" s="6">
        <f>IF('質指数（労働）'!H1064&gt;0,LN('質指数（労働）'!H1064),0)</f>
        <v>-0.14494490453026829</v>
      </c>
      <c r="I1064" s="6">
        <f>IF('質指数（労働）'!I1064&gt;0,LN('質指数（労働）'!I1064),0)</f>
        <v>-0.17089376033064735</v>
      </c>
      <c r="J1064" s="6">
        <f>IF('質指数（労働）'!J1064&gt;0,LN('質指数（労働）'!J1064),0)</f>
        <v>-0.17612652841629969</v>
      </c>
    </row>
    <row r="1065" spans="1:10" x14ac:dyDescent="0.15">
      <c r="A1065" s="1">
        <v>47</v>
      </c>
      <c r="B1065" s="1" t="s">
        <v>345</v>
      </c>
      <c r="C1065" s="1">
        <v>4</v>
      </c>
      <c r="D1065" s="1" t="s">
        <v>17</v>
      </c>
      <c r="E1065" s="6"/>
      <c r="F1065" s="6">
        <f>IF('質指数（労働）'!F1065&gt;0,LN('質指数（労働）'!F1065),0)</f>
        <v>-0.31319768367775602</v>
      </c>
      <c r="G1065" s="6">
        <f>IF('質指数（労働）'!G1065&gt;0,LN('質指数（労働）'!G1065),0)</f>
        <v>-0.29610060744703903</v>
      </c>
      <c r="H1065" s="6">
        <f>IF('質指数（労働）'!H1065&gt;0,LN('質指数（労働）'!H1065),0)</f>
        <v>-0.2652087900436132</v>
      </c>
      <c r="I1065" s="6">
        <f>IF('質指数（労働）'!I1065&gt;0,LN('質指数（労働）'!I1065),0)</f>
        <v>-0.25610805190004404</v>
      </c>
      <c r="J1065" s="6">
        <f>IF('質指数（労働）'!J1065&gt;0,LN('質指数（労働）'!J1065),0)</f>
        <v>-0.24692797066438882</v>
      </c>
    </row>
    <row r="1066" spans="1:10" x14ac:dyDescent="0.15">
      <c r="A1066" s="1">
        <v>47</v>
      </c>
      <c r="B1066" s="1" t="s">
        <v>344</v>
      </c>
      <c r="C1066" s="1">
        <v>5</v>
      </c>
      <c r="D1066" s="1" t="s">
        <v>18</v>
      </c>
      <c r="E1066" s="6"/>
      <c r="F1066" s="6">
        <f>IF('質指数（労働）'!F1066&gt;0,LN('質指数（労働）'!F1066),0)</f>
        <v>-7.4571731759638271E-2</v>
      </c>
      <c r="G1066" s="6">
        <f>IF('質指数（労働）'!G1066&gt;0,LN('質指数（労働）'!G1066),0)</f>
        <v>-4.7152006561873912E-2</v>
      </c>
      <c r="H1066" s="6">
        <f>IF('質指数（労働）'!H1066&gt;0,LN('質指数（労働）'!H1066),0)</f>
        <v>-2.3134381903806605E-2</v>
      </c>
      <c r="I1066" s="6">
        <f>IF('質指数（労働）'!I1066&gt;0,LN('質指数（労働）'!I1066),0)</f>
        <v>-2.7653062656747142E-2</v>
      </c>
      <c r="J1066" s="6">
        <f>IF('質指数（労働）'!J1066&gt;0,LN('質指数（労働）'!J1066),0)</f>
        <v>-2.5690859863299297E-2</v>
      </c>
    </row>
    <row r="1067" spans="1:10" x14ac:dyDescent="0.15">
      <c r="A1067" s="1">
        <v>47</v>
      </c>
      <c r="B1067" s="1" t="s">
        <v>344</v>
      </c>
      <c r="C1067" s="1">
        <v>6</v>
      </c>
      <c r="D1067" s="1" t="s">
        <v>2</v>
      </c>
      <c r="E1067" s="6"/>
      <c r="F1067" s="6">
        <f>IF('質指数（労働）'!F1067&gt;0,LN('質指数（労働）'!F1067),0)</f>
        <v>1.3001750733690165E-2</v>
      </c>
      <c r="G1067" s="6">
        <f>IF('質指数（労働）'!G1067&gt;0,LN('質指数（労働）'!G1067),0)</f>
        <v>4.9717277267380955E-2</v>
      </c>
      <c r="H1067" s="6">
        <f>IF('質指数（労働）'!H1067&gt;0,LN('質指数（労働）'!H1067),0)</f>
        <v>7.2166668582066593E-2</v>
      </c>
      <c r="I1067" s="6">
        <f>IF('質指数（労働）'!I1067&gt;0,LN('質指数（労働）'!I1067),0)</f>
        <v>3.6809329008645628E-2</v>
      </c>
      <c r="J1067" s="6">
        <f>IF('質指数（労働）'!J1067&gt;0,LN('質指数（労働）'!J1067),0)</f>
        <v>3.2393566148144919E-2</v>
      </c>
    </row>
    <row r="1068" spans="1:10" x14ac:dyDescent="0.15">
      <c r="A1068" s="1">
        <v>47</v>
      </c>
      <c r="B1068" s="1" t="s">
        <v>346</v>
      </c>
      <c r="C1068" s="1">
        <v>7</v>
      </c>
      <c r="D1068" s="1" t="s">
        <v>19</v>
      </c>
      <c r="E1068" s="6"/>
      <c r="F1068" s="6">
        <f>IF('質指数（労働）'!F1068&gt;0,LN('質指数（労働）'!F1068),0)</f>
        <v>2.2249756129712882E-2</v>
      </c>
      <c r="G1068" s="6">
        <f>IF('質指数（労働）'!G1068&gt;0,LN('質指数（労働）'!G1068),0)</f>
        <v>9.0393165225317748E-2</v>
      </c>
      <c r="H1068" s="6">
        <f>IF('質指数（労働）'!H1068&gt;0,LN('質指数（労働）'!H1068),0)</f>
        <v>0.11507801086588919</v>
      </c>
      <c r="I1068" s="6">
        <f>IF('質指数（労働）'!I1068&gt;0,LN('質指数（労働）'!I1068),0)</f>
        <v>2.8995247855024206E-2</v>
      </c>
      <c r="J1068" s="6">
        <f>IF('質指数（労働）'!J1068&gt;0,LN('質指数（労働）'!J1068),0)</f>
        <v>-7.5868560409817765E-3</v>
      </c>
    </row>
    <row r="1069" spans="1:10" x14ac:dyDescent="0.15">
      <c r="A1069" s="1">
        <v>47</v>
      </c>
      <c r="B1069" s="1" t="s">
        <v>344</v>
      </c>
      <c r="C1069" s="1">
        <v>8</v>
      </c>
      <c r="D1069" s="1" t="s">
        <v>20</v>
      </c>
      <c r="E1069" s="6"/>
      <c r="F1069" s="6">
        <f>IF('質指数（労働）'!F1069&gt;0,LN('質指数（労働）'!F1069),0)</f>
        <v>-0.11522757136659503</v>
      </c>
      <c r="G1069" s="6">
        <f>IF('質指数（労働）'!G1069&gt;0,LN('質指数（労働）'!G1069),0)</f>
        <v>-8.6025326364081917E-2</v>
      </c>
      <c r="H1069" s="6">
        <f>IF('質指数（労働）'!H1069&gt;0,LN('質指数（労働）'!H1069),0)</f>
        <v>-3.8019640401117688E-2</v>
      </c>
      <c r="I1069" s="6">
        <f>IF('質指数（労働）'!I1069&gt;0,LN('質指数（労働）'!I1069),0)</f>
        <v>-7.4150415526717042E-2</v>
      </c>
      <c r="J1069" s="6">
        <f>IF('質指数（労働）'!J1069&gt;0,LN('質指数（労働）'!J1069),0)</f>
        <v>-7.4647950495900062E-2</v>
      </c>
    </row>
    <row r="1070" spans="1:10" x14ac:dyDescent="0.15">
      <c r="A1070" s="1">
        <v>47</v>
      </c>
      <c r="B1070" s="1" t="s">
        <v>344</v>
      </c>
      <c r="C1070" s="1">
        <v>9</v>
      </c>
      <c r="D1070" s="1" t="s">
        <v>21</v>
      </c>
      <c r="E1070" s="6"/>
      <c r="F1070" s="6">
        <f>IF('質指数（労働）'!F1070&gt;0,LN('質指数（労働）'!F1070),0)</f>
        <v>-1.8768426895263993E-2</v>
      </c>
      <c r="G1070" s="6">
        <f>IF('質指数（労働）'!G1070&gt;0,LN('質指数（労働）'!G1070),0)</f>
        <v>1.9611648620844815E-2</v>
      </c>
      <c r="H1070" s="6">
        <f>IF('質指数（労働）'!H1070&gt;0,LN('質指数（労働）'!H1070),0)</f>
        <v>3.3712601645525371E-2</v>
      </c>
      <c r="I1070" s="6">
        <f>IF('質指数（労働）'!I1070&gt;0,LN('質指数（労働）'!I1070),0)</f>
        <v>-3.2740532140244187E-2</v>
      </c>
      <c r="J1070" s="6">
        <f>IF('質指数（労働）'!J1070&gt;0,LN('質指数（労働）'!J1070),0)</f>
        <v>-3.8225076951219912E-2</v>
      </c>
    </row>
    <row r="1071" spans="1:10" x14ac:dyDescent="0.15">
      <c r="A1071" s="1">
        <v>47</v>
      </c>
      <c r="B1071" s="1" t="s">
        <v>344</v>
      </c>
      <c r="C1071" s="1">
        <v>10</v>
      </c>
      <c r="D1071" s="1" t="s">
        <v>22</v>
      </c>
      <c r="E1071" s="6"/>
      <c r="F1071" s="6">
        <f>IF('質指数（労働）'!F1071&gt;0,LN('質指数（労働）'!F1071),0)</f>
        <v>-0.12426213606524625</v>
      </c>
      <c r="G1071" s="6">
        <f>IF('質指数（労働）'!G1071&gt;0,LN('質指数（労働）'!G1071),0)</f>
        <v>-7.0552527618429089E-2</v>
      </c>
      <c r="H1071" s="6">
        <f>IF('質指数（労働）'!H1071&gt;0,LN('質指数（労働）'!H1071),0)</f>
        <v>-4.8740289951575103E-2</v>
      </c>
      <c r="I1071" s="6">
        <f>IF('質指数（労働）'!I1071&gt;0,LN('質指数（労働）'!I1071),0)</f>
        <v>-4.7828805141780006E-2</v>
      </c>
      <c r="J1071" s="6">
        <f>IF('質指数（労働）'!J1071&gt;0,LN('質指数（労働）'!J1071),0)</f>
        <v>-5.4077273066007174E-2</v>
      </c>
    </row>
    <row r="1072" spans="1:10" x14ac:dyDescent="0.15">
      <c r="A1072" s="1">
        <v>47</v>
      </c>
      <c r="B1072" s="1" t="s">
        <v>344</v>
      </c>
      <c r="C1072" s="1">
        <v>11</v>
      </c>
      <c r="D1072" s="1" t="s">
        <v>23</v>
      </c>
      <c r="E1072" s="6"/>
      <c r="F1072" s="6">
        <f>IF('質指数（労働）'!F1072&gt;0,LN('質指数（労働）'!F1072),0)</f>
        <v>5.8049815394293727E-2</v>
      </c>
      <c r="G1072" s="6">
        <f>IF('質指数（労働）'!G1072&gt;0,LN('質指数（労働）'!G1072),0)</f>
        <v>5.2247894227137492E-2</v>
      </c>
      <c r="H1072" s="6">
        <f>IF('質指数（労働）'!H1072&gt;0,LN('質指数（労働）'!H1072),0)</f>
        <v>4.5715526815393884E-2</v>
      </c>
      <c r="I1072" s="6">
        <f>IF('質指数（労働）'!I1072&gt;0,LN('質指数（労働）'!I1072),0)</f>
        <v>3.9279625292456016E-2</v>
      </c>
      <c r="J1072" s="6">
        <f>IF('質指数（労働）'!J1072&gt;0,LN('質指数（労働）'!J1072),0)</f>
        <v>2.8842390485574208E-2</v>
      </c>
    </row>
    <row r="1073" spans="1:10" x14ac:dyDescent="0.15">
      <c r="A1073" s="1">
        <v>47</v>
      </c>
      <c r="B1073" s="1" t="s">
        <v>346</v>
      </c>
      <c r="C1073" s="1">
        <v>12</v>
      </c>
      <c r="D1073" s="1" t="s">
        <v>24</v>
      </c>
      <c r="E1073" s="6"/>
      <c r="F1073" s="6">
        <f>IF('質指数（労働）'!F1073&gt;0,LN('質指数（労働）'!F1073),0)</f>
        <v>4.5084767873820986E-2</v>
      </c>
      <c r="G1073" s="6">
        <f>IF('質指数（労働）'!G1073&gt;0,LN('質指数（労働）'!G1073),0)</f>
        <v>-4.289568477304994E-2</v>
      </c>
      <c r="H1073" s="6">
        <f>IF('質指数（労働）'!H1073&gt;0,LN('質指数（労働）'!H1073),0)</f>
        <v>-3.107098070154965E-2</v>
      </c>
      <c r="I1073" s="6">
        <f>IF('質指数（労働）'!I1073&gt;0,LN('質指数（労働）'!I1073),0)</f>
        <v>-1.5381532335579337E-2</v>
      </c>
      <c r="J1073" s="6">
        <f>IF('質指数（労働）'!J1073&gt;0,LN('質指数（労働）'!J1073),0)</f>
        <v>-1.5757492374433267E-2</v>
      </c>
    </row>
    <row r="1074" spans="1:10" x14ac:dyDescent="0.15">
      <c r="A1074" s="1">
        <v>47</v>
      </c>
      <c r="B1074" s="1" t="s">
        <v>344</v>
      </c>
      <c r="C1074" s="1">
        <v>13</v>
      </c>
      <c r="D1074" s="1" t="s">
        <v>25</v>
      </c>
      <c r="E1074" s="6"/>
      <c r="F1074" s="6">
        <f>IF('質指数（労働）'!F1074&gt;0,LN('質指数（労働）'!F1074),0)</f>
        <v>-1.4878908409231818E-2</v>
      </c>
      <c r="G1074" s="6">
        <f>IF('質指数（労働）'!G1074&gt;0,LN('質指数（労働）'!G1074),0)</f>
        <v>-1.2104397426380656E-2</v>
      </c>
      <c r="H1074" s="6">
        <f>IF('質指数（労働）'!H1074&gt;0,LN('質指数（労働）'!H1074),0)</f>
        <v>8.2650789517107456E-2</v>
      </c>
      <c r="I1074" s="6">
        <f>IF('質指数（労働）'!I1074&gt;0,LN('質指数（労働）'!I1074),0)</f>
        <v>-7.6063473886082793E-4</v>
      </c>
      <c r="J1074" s="6">
        <f>IF('質指数（労働）'!J1074&gt;0,LN('質指数（労働）'!J1074),0)</f>
        <v>-3.6092199658185257E-3</v>
      </c>
    </row>
    <row r="1075" spans="1:10" x14ac:dyDescent="0.15">
      <c r="A1075" s="1">
        <v>47</v>
      </c>
      <c r="B1075" s="1" t="s">
        <v>344</v>
      </c>
      <c r="C1075" s="1">
        <v>14</v>
      </c>
      <c r="D1075" s="1" t="s">
        <v>26</v>
      </c>
      <c r="E1075" s="6"/>
      <c r="F1075" s="6">
        <f>IF('質指数（労働）'!F1075&gt;0,LN('質指数（労働）'!F1075),0)</f>
        <v>1.5131724234845885</v>
      </c>
      <c r="G1075" s="6">
        <f>IF('質指数（労働）'!G1075&gt;0,LN('質指数（労働）'!G1075),0)</f>
        <v>2.167206795569951</v>
      </c>
      <c r="H1075" s="6">
        <f>IF('質指数（労働）'!H1075&gt;0,LN('質指数（労働）'!H1075),0)</f>
        <v>1.9763182232368077</v>
      </c>
      <c r="I1075" s="6">
        <f>IF('質指数（労働）'!I1075&gt;0,LN('質指数（労働）'!I1075),0)</f>
        <v>0.30824420013815401</v>
      </c>
      <c r="J1075" s="6">
        <f>IF('質指数（労働）'!J1075&gt;0,LN('質指数（労働）'!J1075),0)</f>
        <v>0.13808541832964724</v>
      </c>
    </row>
    <row r="1076" spans="1:10" x14ac:dyDescent="0.15">
      <c r="A1076" s="1">
        <v>47</v>
      </c>
      <c r="B1076" s="1" t="s">
        <v>344</v>
      </c>
      <c r="C1076" s="1">
        <v>15</v>
      </c>
      <c r="D1076" s="1" t="s">
        <v>27</v>
      </c>
      <c r="E1076" s="6"/>
      <c r="F1076" s="6">
        <f>IF('質指数（労働）'!F1076&gt;0,LN('質指数（労働）'!F1076),0)</f>
        <v>-0.18105441077127946</v>
      </c>
      <c r="G1076" s="6">
        <f>IF('質指数（労働）'!G1076&gt;0,LN('質指数（労働）'!G1076),0)</f>
        <v>-0.13525288403179558</v>
      </c>
      <c r="H1076" s="6">
        <f>IF('質指数（労働）'!H1076&gt;0,LN('質指数（労働）'!H1076),0)</f>
        <v>-8.5202032195693084E-2</v>
      </c>
      <c r="I1076" s="6">
        <f>IF('質指数（労働）'!I1076&gt;0,LN('質指数（労働）'!I1076),0)</f>
        <v>-6.7800804827021444E-2</v>
      </c>
      <c r="J1076" s="6">
        <f>IF('質指数（労働）'!J1076&gt;0,LN('質指数（労働）'!J1076),0)</f>
        <v>-6.0602738677749124E-2</v>
      </c>
    </row>
    <row r="1077" spans="1:10" x14ac:dyDescent="0.15">
      <c r="A1077" s="1">
        <v>47</v>
      </c>
      <c r="B1077" s="1" t="s">
        <v>342</v>
      </c>
      <c r="C1077" s="1">
        <v>16</v>
      </c>
      <c r="D1077" s="1" t="s">
        <v>10</v>
      </c>
      <c r="E1077" s="6"/>
      <c r="F1077" s="6">
        <f>IF('質指数（労働）'!F1077&gt;0,LN('質指数（労働）'!F1077),0)</f>
        <v>-0.12618941798333175</v>
      </c>
      <c r="G1077" s="6">
        <f>IF('質指数（労働）'!G1077&gt;0,LN('質指数（労働）'!G1077),0)</f>
        <v>-9.2117281796711373E-2</v>
      </c>
      <c r="H1077" s="6">
        <f>IF('質指数（労働）'!H1077&gt;0,LN('質指数（労働）'!H1077),0)</f>
        <v>-4.8488723727064871E-2</v>
      </c>
      <c r="I1077" s="6">
        <f>IF('質指数（労働）'!I1077&gt;0,LN('質指数（労働）'!I1077),0)</f>
        <v>-1.8093454549698063E-2</v>
      </c>
      <c r="J1077" s="6">
        <f>IF('質指数（労働）'!J1077&gt;0,LN('質指数（労働）'!J1077),0)</f>
        <v>-2.1693697684749597E-4</v>
      </c>
    </row>
    <row r="1078" spans="1:10" x14ac:dyDescent="0.15">
      <c r="A1078" s="1">
        <v>47</v>
      </c>
      <c r="B1078" s="1" t="s">
        <v>342</v>
      </c>
      <c r="C1078" s="1">
        <v>17</v>
      </c>
      <c r="D1078" s="1" t="s">
        <v>11</v>
      </c>
      <c r="E1078" s="6"/>
      <c r="F1078" s="6">
        <f>IF('質指数（労働）'!F1078&gt;0,LN('質指数（労働）'!F1078),0)</f>
        <v>0.17027597219962504</v>
      </c>
      <c r="G1078" s="6">
        <f>IF('質指数（労働）'!G1078&gt;0,LN('質指数（労働）'!G1078),0)</f>
        <v>0.16372041570175805</v>
      </c>
      <c r="H1078" s="6">
        <f>IF('質指数（労働）'!H1078&gt;0,LN('質指数（労働）'!H1078),0)</f>
        <v>5.7527160014313385E-2</v>
      </c>
      <c r="I1078" s="6">
        <f>IF('質指数（労働）'!I1078&gt;0,LN('質指数（労働）'!I1078),0)</f>
        <v>3.0554039750716092E-2</v>
      </c>
      <c r="J1078" s="6">
        <f>IF('質指数（労働）'!J1078&gt;0,LN('質指数（労働）'!J1078),0)</f>
        <v>-6.3795895781546211E-3</v>
      </c>
    </row>
    <row r="1079" spans="1:10" x14ac:dyDescent="0.15">
      <c r="A1079" s="1">
        <v>47</v>
      </c>
      <c r="B1079" s="1" t="s">
        <v>343</v>
      </c>
      <c r="C1079" s="1">
        <v>18</v>
      </c>
      <c r="D1079" s="1" t="s">
        <v>12</v>
      </c>
      <c r="E1079" s="6"/>
      <c r="F1079" s="6">
        <f>IF('質指数（労働）'!F1079&gt;0,LN('質指数（労働）'!F1079),0)</f>
        <v>-0.3360177577326145</v>
      </c>
      <c r="G1079" s="6">
        <f>IF('質指数（労働）'!G1079&gt;0,LN('質指数（労働）'!G1079),0)</f>
        <v>-0.28109913820740523</v>
      </c>
      <c r="H1079" s="6">
        <f>IF('質指数（労働）'!H1079&gt;0,LN('質指数（労働）'!H1079),0)</f>
        <v>-0.22772023047882306</v>
      </c>
      <c r="I1079" s="6">
        <f>IF('質指数（労働）'!I1079&gt;0,LN('質指数（労働）'!I1079),0)</f>
        <v>-0.22248746376849521</v>
      </c>
      <c r="J1079" s="6">
        <f>IF('質指数（労働）'!J1079&gt;0,LN('質指数（労働）'!J1079),0)</f>
        <v>-0.20320946127462045</v>
      </c>
    </row>
    <row r="1080" spans="1:10" x14ac:dyDescent="0.15">
      <c r="A1080" s="1">
        <v>47</v>
      </c>
      <c r="B1080" s="1" t="s">
        <v>343</v>
      </c>
      <c r="C1080" s="1">
        <v>19</v>
      </c>
      <c r="D1080" s="1" t="s">
        <v>13</v>
      </c>
      <c r="E1080" s="6"/>
      <c r="F1080" s="6">
        <f>IF('質指数（労働）'!F1080&gt;0,LN('質指数（労働）'!F1080),0)</f>
        <v>-8.8729929188930204E-2</v>
      </c>
      <c r="G1080" s="6">
        <f>IF('質指数（労働）'!G1080&gt;0,LN('質指数（労働）'!G1080),0)</f>
        <v>-4.9702993737562394E-2</v>
      </c>
      <c r="H1080" s="6">
        <f>IF('質指数（労働）'!H1080&gt;0,LN('質指数（労働）'!H1080),0)</f>
        <v>-1.8181697229720239E-2</v>
      </c>
      <c r="I1080" s="6">
        <f>IF('質指数（労働）'!I1080&gt;0,LN('質指数（労働）'!I1080),0)</f>
        <v>-3.7960091771970697E-2</v>
      </c>
      <c r="J1080" s="6">
        <f>IF('質指数（労働）'!J1080&gt;0,LN('質指数（労働）'!J1080),0)</f>
        <v>-5.7572857912066441E-2</v>
      </c>
    </row>
    <row r="1081" spans="1:10" x14ac:dyDescent="0.15">
      <c r="A1081" s="1">
        <v>47</v>
      </c>
      <c r="B1081" s="1" t="s">
        <v>347</v>
      </c>
      <c r="C1081" s="1">
        <v>20</v>
      </c>
      <c r="D1081" s="1" t="s">
        <v>14</v>
      </c>
      <c r="E1081" s="6"/>
      <c r="F1081" s="6">
        <f>IF('質指数（労働）'!F1081&gt;0,LN('質指数（労働）'!F1081),0)</f>
        <v>-0.10912607290719263</v>
      </c>
      <c r="G1081" s="6">
        <f>IF('質指数（労働）'!G1081&gt;0,LN('質指数（労働）'!G1081),0)</f>
        <v>-8.1030066298576411E-2</v>
      </c>
      <c r="H1081" s="6">
        <f>IF('質指数（労働）'!H1081&gt;0,LN('質指数（労働）'!H1081),0)</f>
        <v>2.7140568817248328E-3</v>
      </c>
      <c r="I1081" s="6">
        <f>IF('質指数（労働）'!I1081&gt;0,LN('質指数（労働）'!I1081),0)</f>
        <v>4.2007164496993691E-3</v>
      </c>
      <c r="J1081" s="6">
        <f>IF('質指数（労働）'!J1081&gt;0,LN('質指数（労働）'!J1081),0)</f>
        <v>1.9210322840130654E-2</v>
      </c>
    </row>
    <row r="1082" spans="1:10" x14ac:dyDescent="0.15">
      <c r="A1082" s="1">
        <v>47</v>
      </c>
      <c r="B1082" s="1" t="s">
        <v>343</v>
      </c>
      <c r="C1082" s="1">
        <v>21</v>
      </c>
      <c r="D1082" s="1" t="s">
        <v>15</v>
      </c>
      <c r="E1082" s="6"/>
      <c r="F1082" s="6">
        <f>IF('質指数（労働）'!F1082&gt;0,LN('質指数（労働）'!F1082),0)</f>
        <v>-3.0682811131780056E-2</v>
      </c>
      <c r="G1082" s="6">
        <f>IF('質指数（労働）'!G1082&gt;0,LN('質指数（労働）'!G1082),0)</f>
        <v>1.4853478194893256E-2</v>
      </c>
      <c r="H1082" s="6">
        <f>IF('質指数（労働）'!H1082&gt;0,LN('質指数（労働）'!H1082),0)</f>
        <v>-2.6235001164339841E-2</v>
      </c>
      <c r="I1082" s="6">
        <f>IF('質指数（労働）'!I1082&gt;0,LN('質指数（労働）'!I1082),0)</f>
        <v>-4.3845960371208845E-2</v>
      </c>
      <c r="J1082" s="6">
        <f>IF('質指数（労働）'!J1082&gt;0,LN('質指数（労働）'!J1082),0)</f>
        <v>-5.483925285537028E-2</v>
      </c>
    </row>
    <row r="1083" spans="1:10" x14ac:dyDescent="0.15">
      <c r="A1083" s="1">
        <v>47</v>
      </c>
      <c r="B1083" s="1" t="s">
        <v>234</v>
      </c>
      <c r="C1083" s="1">
        <v>22</v>
      </c>
      <c r="D1083" s="1" t="s">
        <v>7</v>
      </c>
      <c r="E1083" s="6"/>
      <c r="F1083" s="6">
        <f>IF('質指数（労働）'!F1083&gt;0,LN('質指数（労働）'!F1083),0)</f>
        <v>-0.15256047697872108</v>
      </c>
      <c r="G1083" s="6">
        <f>IF('質指数（労働）'!G1083&gt;0,LN('質指数（労働）'!G1083),0)</f>
        <v>-9.2933288322638447E-2</v>
      </c>
      <c r="H1083" s="6">
        <f>IF('質指数（労働）'!H1083&gt;0,LN('質指数（労働）'!H1083),0)</f>
        <v>-5.6044635613300468E-2</v>
      </c>
      <c r="I1083" s="6">
        <f>IF('質指数（労働）'!I1083&gt;0,LN('質指数（労働）'!I1083),0)</f>
        <v>-5.391422433109154E-2</v>
      </c>
      <c r="J1083" s="6">
        <f>IF('質指数（労働）'!J1083&gt;0,LN('質指数（労働）'!J1083),0)</f>
        <v>-4.7384651160039717E-2</v>
      </c>
    </row>
    <row r="1084" spans="1:10" x14ac:dyDescent="0.15">
      <c r="A1084" s="1">
        <v>47</v>
      </c>
      <c r="B1084" s="1" t="s">
        <v>234</v>
      </c>
      <c r="C1084" s="1">
        <v>23</v>
      </c>
      <c r="D1084" s="1" t="s">
        <v>28</v>
      </c>
      <c r="E1084" s="6"/>
      <c r="F1084" s="6">
        <f>IF('質指数（労働）'!F1084&gt;0,LN('質指数（労働）'!F1084),0)</f>
        <v>8.8203154770441661E-2</v>
      </c>
      <c r="G1084" s="6">
        <f>IF('質指数（労働）'!G1084&gt;0,LN('質指数（労働）'!G1084),0)</f>
        <v>0.14311802005700058</v>
      </c>
      <c r="H1084" s="6">
        <f>IF('質指数（労働）'!H1084&gt;0,LN('質指数（労働）'!H1084),0)</f>
        <v>0.15723309647157294</v>
      </c>
      <c r="I1084" s="6">
        <f>IF('質指数（労働）'!I1084&gt;0,LN('質指数（労働）'!I1084),0)</f>
        <v>0.14784559331352518</v>
      </c>
      <c r="J1084" s="6">
        <f>IF('質指数（労働）'!J1084&gt;0,LN('質指数（労働）'!J1084),0)</f>
        <v>0.1517485978020138</v>
      </c>
    </row>
    <row r="1085" spans="1:10" x14ac:dyDescent="0.15">
      <c r="A1085" s="1">
        <v>0</v>
      </c>
      <c r="B1085" s="1" t="s">
        <v>33</v>
      </c>
      <c r="C1085" s="1">
        <v>1</v>
      </c>
      <c r="D1085" s="1" t="s">
        <v>8</v>
      </c>
      <c r="E1085" s="6">
        <f>AVERAGEIFS(E$4:E$1084,$C$4:$C$1084,"=1",E$4:E$1084,"&lt;&gt;0")</f>
        <v>-0.70134794962287705</v>
      </c>
      <c r="F1085" s="6">
        <f t="shared" ref="F1085:J1085" si="0">AVERAGEIFS(F$4:F$1084,$C$4:$C$1084,"=1",F$4:F$1084,"&lt;&gt;0")</f>
        <v>-0.60231389371950728</v>
      </c>
      <c r="G1085" s="6">
        <f t="shared" si="0"/>
        <v>-0.58821614025779223</v>
      </c>
      <c r="H1085" s="6">
        <f t="shared" si="0"/>
        <v>-0.49739261714075617</v>
      </c>
      <c r="I1085" s="6">
        <f t="shared" si="0"/>
        <v>-0.38981081125017025</v>
      </c>
      <c r="J1085" s="6">
        <f t="shared" si="0"/>
        <v>-0.34835995631724159</v>
      </c>
    </row>
    <row r="1086" spans="1:10" x14ac:dyDescent="0.15">
      <c r="A1086" s="1">
        <v>0</v>
      </c>
      <c r="B1086" s="1" t="s">
        <v>33</v>
      </c>
      <c r="C1086" s="1">
        <v>2</v>
      </c>
      <c r="D1086" s="1" t="s">
        <v>9</v>
      </c>
      <c r="E1086" s="6">
        <f>AVERAGEIFS(E$4:E$1084,$C$4:$C$1084,"=2",E$4:E$1084,"&lt;&gt;0")</f>
        <v>0.71319067058312935</v>
      </c>
      <c r="F1086" s="6">
        <f t="shared" ref="F1086:J1086" si="1">AVERAGEIFS(F$4:F$1084,$C$4:$C$1084,"=2",F$4:F$1084,"&lt;&gt;0")</f>
        <v>0.6551585348756418</v>
      </c>
      <c r="G1086" s="6">
        <f t="shared" si="1"/>
        <v>0.41406555868063027</v>
      </c>
      <c r="H1086" s="6">
        <f t="shared" si="1"/>
        <v>0.50311265393878313</v>
      </c>
      <c r="I1086" s="6">
        <f t="shared" si="1"/>
        <v>0.30714440247951574</v>
      </c>
      <c r="J1086" s="6">
        <f t="shared" si="1"/>
        <v>0.25860148415152168</v>
      </c>
    </row>
    <row r="1087" spans="1:10" x14ac:dyDescent="0.15">
      <c r="A1087" s="1">
        <v>0</v>
      </c>
      <c r="B1087" s="1" t="s">
        <v>33</v>
      </c>
      <c r="C1087" s="1">
        <v>3</v>
      </c>
      <c r="D1087" s="1" t="s">
        <v>16</v>
      </c>
      <c r="E1087" s="6">
        <f>AVERAGEIFS(E$4:E$1084,$C$4:$C$1084,"=3",E$4:E$1084,"&lt;&gt;0")</f>
        <v>-0.26452143349212498</v>
      </c>
      <c r="F1087" s="6">
        <f t="shared" ref="F1087:J1087" si="2">AVERAGEIFS(F$4:F$1084,$C$4:$C$1084,"=3",F$4:F$1084,"&lt;&gt;0")</f>
        <v>-0.26690493019841854</v>
      </c>
      <c r="G1087" s="6">
        <f t="shared" si="2"/>
        <v>-0.26028221124438167</v>
      </c>
      <c r="H1087" s="6">
        <f t="shared" si="2"/>
        <v>-0.21187305239154283</v>
      </c>
      <c r="I1087" s="6">
        <f t="shared" si="2"/>
        <v>-0.21157441935851184</v>
      </c>
      <c r="J1087" s="6">
        <f t="shared" si="2"/>
        <v>-0.20823323548588715</v>
      </c>
    </row>
    <row r="1088" spans="1:10" x14ac:dyDescent="0.15">
      <c r="A1088" s="1">
        <v>0</v>
      </c>
      <c r="B1088" s="1" t="s">
        <v>33</v>
      </c>
      <c r="C1088" s="1">
        <v>4</v>
      </c>
      <c r="D1088" s="1" t="s">
        <v>17</v>
      </c>
      <c r="E1088" s="6">
        <f>AVERAGEIFS(E$4:E$1084,$C$4:$C$1084,"=4",E$4:E$1084,"&lt;&gt;0")</f>
        <v>-0.3760610535031606</v>
      </c>
      <c r="F1088" s="6">
        <f t="shared" ref="F1088:J1088" si="3">AVERAGEIFS(F$4:F$1084,$C$4:$C$1084,"=4",F$4:F$1084,"&lt;&gt;0")</f>
        <v>-0.39251874408456067</v>
      </c>
      <c r="G1088" s="6">
        <f t="shared" si="3"/>
        <v>-0.38289332913564544</v>
      </c>
      <c r="H1088" s="6">
        <f t="shared" si="3"/>
        <v>-0.33211113860173336</v>
      </c>
      <c r="I1088" s="6">
        <f t="shared" si="3"/>
        <v>-0.30142008303400414</v>
      </c>
      <c r="J1088" s="6">
        <f t="shared" si="3"/>
        <v>-0.28661853555032202</v>
      </c>
    </row>
    <row r="1089" spans="1:10" x14ac:dyDescent="0.15">
      <c r="A1089" s="1">
        <v>0</v>
      </c>
      <c r="B1089" s="1" t="s">
        <v>33</v>
      </c>
      <c r="C1089" s="1">
        <v>5</v>
      </c>
      <c r="D1089" s="1" t="s">
        <v>18</v>
      </c>
      <c r="E1089" s="6">
        <f>AVERAGEIFS(E$4:E$1084,$C$4:$C$1084,"=5",E$4:E$1084,"&lt;&gt;0")</f>
        <v>-0.15976496790874198</v>
      </c>
      <c r="F1089" s="6">
        <f t="shared" ref="F1089:J1089" si="4">AVERAGEIFS(F$4:F$1084,$C$4:$C$1084,"=5",F$4:F$1084,"&lt;&gt;0")</f>
        <v>-0.12781389686088071</v>
      </c>
      <c r="G1089" s="6">
        <f t="shared" si="4"/>
        <v>-0.124938148553843</v>
      </c>
      <c r="H1089" s="6">
        <f t="shared" si="4"/>
        <v>-7.436482885980597E-2</v>
      </c>
      <c r="I1089" s="6">
        <f t="shared" si="4"/>
        <v>-6.3232817457768598E-2</v>
      </c>
      <c r="J1089" s="6">
        <f t="shared" si="4"/>
        <v>-5.8856096256228424E-2</v>
      </c>
    </row>
    <row r="1090" spans="1:10" x14ac:dyDescent="0.15">
      <c r="A1090" s="1">
        <v>0</v>
      </c>
      <c r="B1090" s="1" t="s">
        <v>33</v>
      </c>
      <c r="C1090" s="1">
        <v>6</v>
      </c>
      <c r="D1090" s="1" t="s">
        <v>2</v>
      </c>
      <c r="E1090" s="6">
        <f>AVERAGEIFS(E$4:E$1084,$C$4:$C$1084,"=6",E$4:E$1084,"&lt;&gt;0")</f>
        <v>-5.9221533004744878E-2</v>
      </c>
      <c r="F1090" s="6">
        <f t="shared" ref="F1090:J1090" si="5">AVERAGEIFS(F$4:F$1084,$C$4:$C$1084,"=6",F$4:F$1084,"&lt;&gt;0")</f>
        <v>-1.757604937827793E-2</v>
      </c>
      <c r="G1090" s="6">
        <f t="shared" si="5"/>
        <v>-1.1575572760662003E-2</v>
      </c>
      <c r="H1090" s="6">
        <f t="shared" si="5"/>
        <v>3.8479175579975836E-2</v>
      </c>
      <c r="I1090" s="6">
        <f t="shared" si="5"/>
        <v>2.4928869099799335E-2</v>
      </c>
      <c r="J1090" s="6">
        <f t="shared" si="5"/>
        <v>2.3730551260979577E-2</v>
      </c>
    </row>
    <row r="1091" spans="1:10" x14ac:dyDescent="0.15">
      <c r="A1091" s="1">
        <v>0</v>
      </c>
      <c r="B1091" s="1" t="s">
        <v>33</v>
      </c>
      <c r="C1091" s="1">
        <v>7</v>
      </c>
      <c r="D1091" s="1" t="s">
        <v>19</v>
      </c>
      <c r="E1091" s="6">
        <f>AVERAGEIFS(E$4:E$1084,$C$4:$C$1084,"=7",E$4:E$1084,"&lt;&gt;0")</f>
        <v>0.19179637110397213</v>
      </c>
      <c r="F1091" s="6">
        <f t="shared" ref="F1091:J1091" si="6">AVERAGEIFS(F$4:F$1084,$C$4:$C$1084,"=7",F$4:F$1084,"&lt;&gt;0")</f>
        <v>0.22954133997294618</v>
      </c>
      <c r="G1091" s="6">
        <f t="shared" si="6"/>
        <v>0.20321671495187574</v>
      </c>
      <c r="H1091" s="6">
        <f t="shared" si="6"/>
        <v>0.28744252483850746</v>
      </c>
      <c r="I1091" s="6">
        <f t="shared" si="6"/>
        <v>0.18747388996635386</v>
      </c>
      <c r="J1091" s="6">
        <f t="shared" si="6"/>
        <v>0.18302350183920441</v>
      </c>
    </row>
    <row r="1092" spans="1:10" x14ac:dyDescent="0.15">
      <c r="A1092" s="1">
        <v>0</v>
      </c>
      <c r="B1092" s="1" t="s">
        <v>33</v>
      </c>
      <c r="C1092" s="1">
        <v>8</v>
      </c>
      <c r="D1092" s="1" t="s">
        <v>20</v>
      </c>
      <c r="E1092" s="6">
        <f>AVERAGEIFS(E$4:E$1084,$C$4:$C$1084,"=8",E$4:E$1084,"&lt;&gt;0")</f>
        <v>-0.14714901742357658</v>
      </c>
      <c r="F1092" s="6">
        <f t="shared" ref="F1092:J1092" si="7">AVERAGEIFS(F$4:F$1084,$C$4:$C$1084,"=8",F$4:F$1084,"&lt;&gt;0")</f>
        <v>-0.12518179109717553</v>
      </c>
      <c r="G1092" s="6">
        <f t="shared" si="7"/>
        <v>-0.11444562550506547</v>
      </c>
      <c r="H1092" s="6">
        <f t="shared" si="7"/>
        <v>-5.7160343951622207E-2</v>
      </c>
      <c r="I1092" s="6">
        <f t="shared" si="7"/>
        <v>-8.2421466211482552E-2</v>
      </c>
      <c r="J1092" s="6">
        <f t="shared" si="7"/>
        <v>-7.9606107752401609E-2</v>
      </c>
    </row>
    <row r="1093" spans="1:10" x14ac:dyDescent="0.15">
      <c r="A1093" s="1">
        <v>0</v>
      </c>
      <c r="B1093" s="1" t="s">
        <v>33</v>
      </c>
      <c r="C1093" s="1">
        <v>9</v>
      </c>
      <c r="D1093" s="1" t="s">
        <v>21</v>
      </c>
      <c r="E1093" s="6">
        <f>AVERAGEIFS(E$4:E$1084,$C$4:$C$1084,"=9",E$4:E$1084,"&lt;&gt;0")</f>
        <v>-5.8374168194675002E-2</v>
      </c>
      <c r="F1093" s="6">
        <f t="shared" ref="F1093:J1093" si="8">AVERAGEIFS(F$4:F$1084,$C$4:$C$1084,"=9",F$4:F$1084,"&lt;&gt;0")</f>
        <v>-2.9906121497047994E-2</v>
      </c>
      <c r="G1093" s="6">
        <f t="shared" si="8"/>
        <v>-2.0541750206553942E-2</v>
      </c>
      <c r="H1093" s="6">
        <f t="shared" si="8"/>
        <v>-5.5392470601892717E-3</v>
      </c>
      <c r="I1093" s="6">
        <f t="shared" si="8"/>
        <v>-5.178558316237656E-2</v>
      </c>
      <c r="J1093" s="6">
        <f t="shared" si="8"/>
        <v>-5.758110888182158E-2</v>
      </c>
    </row>
    <row r="1094" spans="1:10" x14ac:dyDescent="0.15">
      <c r="A1094" s="1">
        <v>0</v>
      </c>
      <c r="B1094" s="1" t="s">
        <v>33</v>
      </c>
      <c r="C1094" s="1">
        <v>10</v>
      </c>
      <c r="D1094" s="1" t="s">
        <v>22</v>
      </c>
      <c r="E1094" s="6">
        <f>AVERAGEIFS(E$4:E$1084,$C$4:$C$1084,"=10",E$4:E$1084,"&lt;&gt;0")</f>
        <v>-0.10508866118922826</v>
      </c>
      <c r="F1094" s="6">
        <f t="shared" ref="F1094:J1094" si="9">AVERAGEIFS(F$4:F$1084,$C$4:$C$1084,"=10",F$4:F$1084,"&lt;&gt;0")</f>
        <v>-0.12706263485783317</v>
      </c>
      <c r="G1094" s="6">
        <f t="shared" si="9"/>
        <v>-0.10528284055199562</v>
      </c>
      <c r="H1094" s="6">
        <f t="shared" si="9"/>
        <v>-7.1154789677069896E-2</v>
      </c>
      <c r="I1094" s="6">
        <f t="shared" si="9"/>
        <v>-6.5468957812914938E-2</v>
      </c>
      <c r="J1094" s="6">
        <f t="shared" si="9"/>
        <v>-6.8579746327462304E-2</v>
      </c>
    </row>
    <row r="1095" spans="1:10" x14ac:dyDescent="0.15">
      <c r="A1095" s="1">
        <v>0</v>
      </c>
      <c r="B1095" s="1" t="s">
        <v>33</v>
      </c>
      <c r="C1095" s="1">
        <v>11</v>
      </c>
      <c r="D1095" s="1" t="s">
        <v>23</v>
      </c>
      <c r="E1095" s="6">
        <f>AVERAGEIFS(E$4:E$1084,$C$4:$C$1084,"=11",E$4:E$1084,"&lt;&gt;0")</f>
        <v>-6.0929047775387837E-2</v>
      </c>
      <c r="F1095" s="6">
        <f t="shared" ref="F1095:J1095" si="10">AVERAGEIFS(F$4:F$1084,$C$4:$C$1084,"=11",F$4:F$1084,"&lt;&gt;0")</f>
        <v>-3.3816068467413002E-2</v>
      </c>
      <c r="G1095" s="6">
        <f t="shared" si="10"/>
        <v>-4.1953470888722116E-2</v>
      </c>
      <c r="H1095" s="6">
        <f t="shared" si="10"/>
        <v>-2.8534583850976171E-3</v>
      </c>
      <c r="I1095" s="6">
        <f t="shared" si="10"/>
        <v>-9.2387961379663576E-3</v>
      </c>
      <c r="J1095" s="6">
        <f t="shared" si="10"/>
        <v>-6.9734498951295396E-3</v>
      </c>
    </row>
    <row r="1096" spans="1:10" x14ac:dyDescent="0.15">
      <c r="A1096" s="1">
        <v>0</v>
      </c>
      <c r="B1096" s="1" t="s">
        <v>33</v>
      </c>
      <c r="C1096" s="1">
        <v>12</v>
      </c>
      <c r="D1096" s="1" t="s">
        <v>24</v>
      </c>
      <c r="E1096" s="6">
        <f>AVERAGEIFS(E$4:E$1084,$C$4:$C$1084,"=12",E$4:E$1084,"&lt;&gt;0")</f>
        <v>-0.25685639904692154</v>
      </c>
      <c r="F1096" s="6">
        <f t="shared" ref="F1096:J1096" si="11">AVERAGEIFS(F$4:F$1084,$C$4:$C$1084,"=12",F$4:F$1084,"&lt;&gt;0")</f>
        <v>-0.2134890679263024</v>
      </c>
      <c r="G1096" s="6">
        <f t="shared" si="11"/>
        <v>-0.21713776335388013</v>
      </c>
      <c r="H1096" s="6">
        <f t="shared" si="11"/>
        <v>-9.3792054876579753E-2</v>
      </c>
      <c r="I1096" s="6">
        <f t="shared" si="11"/>
        <v>-4.9724128689040116E-2</v>
      </c>
      <c r="J1096" s="6">
        <f t="shared" si="11"/>
        <v>-4.194252574998051E-2</v>
      </c>
    </row>
    <row r="1097" spans="1:10" x14ac:dyDescent="0.15">
      <c r="A1097" s="1">
        <v>0</v>
      </c>
      <c r="B1097" s="1" t="s">
        <v>33</v>
      </c>
      <c r="C1097" s="1">
        <v>13</v>
      </c>
      <c r="D1097" s="1" t="s">
        <v>25</v>
      </c>
      <c r="E1097" s="6">
        <f>AVERAGEIFS(E$4:E$1084,$C$4:$C$1084,"=13",E$4:E$1084,"&lt;&gt;0")</f>
        <v>-6.8012171145060668E-2</v>
      </c>
      <c r="F1097" s="6">
        <f t="shared" ref="F1097:J1097" si="12">AVERAGEIFS(F$4:F$1084,$C$4:$C$1084,"=13",F$4:F$1084,"&lt;&gt;0")</f>
        <v>-6.7316412382967872E-2</v>
      </c>
      <c r="G1097" s="6">
        <f t="shared" si="12"/>
        <v>-6.8295713093594515E-2</v>
      </c>
      <c r="H1097" s="6">
        <f t="shared" si="12"/>
        <v>-1.9602158002461838E-2</v>
      </c>
      <c r="I1097" s="6">
        <f t="shared" si="12"/>
        <v>-4.1520184927877145E-2</v>
      </c>
      <c r="J1097" s="6">
        <f t="shared" si="12"/>
        <v>-4.227855398315096E-2</v>
      </c>
    </row>
    <row r="1098" spans="1:10" x14ac:dyDescent="0.15">
      <c r="A1098" s="1">
        <v>0</v>
      </c>
      <c r="B1098" s="1" t="s">
        <v>33</v>
      </c>
      <c r="C1098" s="1">
        <v>14</v>
      </c>
      <c r="D1098" s="1" t="s">
        <v>26</v>
      </c>
      <c r="E1098" s="6">
        <f>AVERAGEIFS(E$4:E$1084,$C$4:$C$1084,"=14",E$4:E$1084,"&lt;&gt;0")</f>
        <v>-7.7581390041152457E-2</v>
      </c>
      <c r="F1098" s="6">
        <f t="shared" ref="F1098:J1098" si="13">AVERAGEIFS(F$4:F$1084,$C$4:$C$1084,"=14",F$4:F$1084,"&lt;&gt;0")</f>
        <v>-0.11195557379264787</v>
      </c>
      <c r="G1098" s="6">
        <f t="shared" si="13"/>
        <v>-0.10932527315460452</v>
      </c>
      <c r="H1098" s="6">
        <f t="shared" si="13"/>
        <v>-2.50313656359012E-2</v>
      </c>
      <c r="I1098" s="6">
        <f t="shared" si="13"/>
        <v>-1.0412142023398213E-2</v>
      </c>
      <c r="J1098" s="6">
        <f t="shared" si="13"/>
        <v>-1.4660715145797075E-2</v>
      </c>
    </row>
    <row r="1099" spans="1:10" x14ac:dyDescent="0.15">
      <c r="A1099" s="1">
        <v>0</v>
      </c>
      <c r="B1099" s="1" t="s">
        <v>33</v>
      </c>
      <c r="C1099" s="1">
        <v>15</v>
      </c>
      <c r="D1099" s="1" t="s">
        <v>27</v>
      </c>
      <c r="E1099" s="6">
        <f>AVERAGEIFS(E$4:E$1084,$C$4:$C$1084,"=15",E$4:E$1084,"&lt;&gt;0")</f>
        <v>-0.20645452668991304</v>
      </c>
      <c r="F1099" s="6">
        <f t="shared" ref="F1099:J1099" si="14">AVERAGEIFS(F$4:F$1084,$C$4:$C$1084,"=15",F$4:F$1084,"&lt;&gt;0")</f>
        <v>-0.20209729314045227</v>
      </c>
      <c r="G1099" s="6">
        <f t="shared" si="14"/>
        <v>-0.18666246078820856</v>
      </c>
      <c r="H1099" s="6">
        <f t="shared" si="14"/>
        <v>-0.12126655618624391</v>
      </c>
      <c r="I1099" s="6">
        <f t="shared" si="14"/>
        <v>-8.5284059891812244E-2</v>
      </c>
      <c r="J1099" s="6">
        <f t="shared" si="14"/>
        <v>-7.4480190600383439E-2</v>
      </c>
    </row>
    <row r="1100" spans="1:10" x14ac:dyDescent="0.15">
      <c r="A1100" s="1">
        <v>0</v>
      </c>
      <c r="B1100" s="1" t="s">
        <v>33</v>
      </c>
      <c r="C1100" s="1">
        <v>16</v>
      </c>
      <c r="D1100" s="1" t="s">
        <v>10</v>
      </c>
      <c r="E1100" s="6">
        <f>AVERAGEIFS(E$4:E$1084,$C$4:$C$1084,"=16",E$4:E$1084,"&lt;&gt;0")</f>
        <v>-8.4982264217185091E-2</v>
      </c>
      <c r="F1100" s="6">
        <f t="shared" ref="F1100:J1100" si="15">AVERAGEIFS(F$4:F$1084,$C$4:$C$1084,"=16",F$4:F$1084,"&lt;&gt;0")</f>
        <v>-8.8069163546538792E-2</v>
      </c>
      <c r="G1100" s="6">
        <f t="shared" si="15"/>
        <v>-7.0193456595448456E-2</v>
      </c>
      <c r="H1100" s="6">
        <f t="shared" si="15"/>
        <v>-4.9442520511237986E-2</v>
      </c>
      <c r="I1100" s="6">
        <f t="shared" si="15"/>
        <v>-2.1765171397645732E-2</v>
      </c>
      <c r="J1100" s="6">
        <f t="shared" si="15"/>
        <v>-8.4755793708501288E-3</v>
      </c>
    </row>
    <row r="1101" spans="1:10" x14ac:dyDescent="0.15">
      <c r="A1101" s="1">
        <v>0</v>
      </c>
      <c r="B1101" s="1" t="s">
        <v>33</v>
      </c>
      <c r="C1101" s="1">
        <v>17</v>
      </c>
      <c r="D1101" s="1" t="s">
        <v>11</v>
      </c>
      <c r="E1101" s="6">
        <f>AVERAGEIFS(E$4:E$1084,$C$4:$C$1084,"=17",E$4:E$1084,"&lt;&gt;0")</f>
        <v>0.26980600773753777</v>
      </c>
      <c r="F1101" s="6">
        <f t="shared" ref="F1101:J1101" si="16">AVERAGEIFS(F$4:F$1084,$C$4:$C$1084,"=17",F$4:F$1084,"&lt;&gt;0")</f>
        <v>9.1829317465689383E-2</v>
      </c>
      <c r="G1101" s="6">
        <f t="shared" si="16"/>
        <v>8.3995368198937506E-2</v>
      </c>
      <c r="H1101" s="6">
        <f t="shared" si="16"/>
        <v>0.11585902288041547</v>
      </c>
      <c r="I1101" s="6">
        <f t="shared" si="16"/>
        <v>7.1380751257733049E-2</v>
      </c>
      <c r="J1101" s="6">
        <f t="shared" si="16"/>
        <v>4.6517097662630437E-2</v>
      </c>
    </row>
    <row r="1102" spans="1:10" x14ac:dyDescent="0.15">
      <c r="A1102" s="1">
        <v>0</v>
      </c>
      <c r="B1102" s="1" t="s">
        <v>33</v>
      </c>
      <c r="C1102" s="1">
        <v>18</v>
      </c>
      <c r="D1102" s="1" t="s">
        <v>12</v>
      </c>
      <c r="E1102" s="6">
        <f>AVERAGEIFS(E$4:E$1084,$C$4:$C$1084,"=18",E$4:E$1084,"&lt;&gt;0")</f>
        <v>-0.22343391280946062</v>
      </c>
      <c r="F1102" s="6">
        <f t="shared" ref="F1102:J1102" si="17">AVERAGEIFS(F$4:F$1084,$C$4:$C$1084,"=18",F$4:F$1084,"&lt;&gt;0")</f>
        <v>-0.22210446551412832</v>
      </c>
      <c r="G1102" s="6">
        <f t="shared" si="17"/>
        <v>-0.19644492530829033</v>
      </c>
      <c r="H1102" s="6">
        <f t="shared" si="17"/>
        <v>-0.16657771790138087</v>
      </c>
      <c r="I1102" s="6">
        <f t="shared" si="17"/>
        <v>-0.17217257905573768</v>
      </c>
      <c r="J1102" s="6">
        <f t="shared" si="17"/>
        <v>-0.15319412454578488</v>
      </c>
    </row>
    <row r="1103" spans="1:10" x14ac:dyDescent="0.15">
      <c r="A1103" s="1">
        <v>0</v>
      </c>
      <c r="B1103" s="1" t="s">
        <v>33</v>
      </c>
      <c r="C1103" s="1">
        <v>19</v>
      </c>
      <c r="D1103" s="1" t="s">
        <v>13</v>
      </c>
      <c r="E1103" s="6">
        <f>AVERAGEIFS(E$4:E$1084,$C$4:$C$1084,"=19",E$4:E$1084,"&lt;&gt;0")</f>
        <v>-0.10232260242996376</v>
      </c>
      <c r="F1103" s="6">
        <f t="shared" ref="F1103:J1103" si="18">AVERAGEIFS(F$4:F$1084,$C$4:$C$1084,"=19",F$4:F$1084,"&lt;&gt;0")</f>
        <v>-9.3003161923226496E-2</v>
      </c>
      <c r="G1103" s="6">
        <f t="shared" si="18"/>
        <v>-5.4495791919377687E-2</v>
      </c>
      <c r="H1103" s="6">
        <f t="shared" si="18"/>
        <v>-5.137711270589573E-3</v>
      </c>
      <c r="I1103" s="6">
        <f t="shared" si="18"/>
        <v>-2.9168327006046244E-2</v>
      </c>
      <c r="J1103" s="6">
        <f t="shared" si="18"/>
        <v>-4.784944354495934E-2</v>
      </c>
    </row>
    <row r="1104" spans="1:10" x14ac:dyDescent="0.15">
      <c r="A1104" s="1">
        <v>0</v>
      </c>
      <c r="B1104" s="1" t="s">
        <v>33</v>
      </c>
      <c r="C1104" s="1">
        <v>20</v>
      </c>
      <c r="D1104" s="1" t="s">
        <v>14</v>
      </c>
      <c r="E1104" s="6">
        <f>AVERAGEIFS(E$4:E$1084,$C$4:$C$1084,"=20",E$4:E$1084,"&lt;&gt;0")</f>
        <v>-2.4357277355166164E-2</v>
      </c>
      <c r="F1104" s="6">
        <f t="shared" ref="F1104:J1104" si="19">AVERAGEIFS(F$4:F$1084,$C$4:$C$1084,"=20",F$4:F$1084,"&lt;&gt;0")</f>
        <v>-2.2303913486476593E-2</v>
      </c>
      <c r="G1104" s="6">
        <f t="shared" si="19"/>
        <v>-1.6044910978567965E-2</v>
      </c>
      <c r="H1104" s="6">
        <f t="shared" si="19"/>
        <v>-6.8362326252841988E-3</v>
      </c>
      <c r="I1104" s="6">
        <f t="shared" si="19"/>
        <v>-5.6724184976981187E-2</v>
      </c>
      <c r="J1104" s="6">
        <f t="shared" si="19"/>
        <v>-4.5516457383473465E-2</v>
      </c>
    </row>
    <row r="1105" spans="1:10" x14ac:dyDescent="0.15">
      <c r="A1105" s="1">
        <v>0</v>
      </c>
      <c r="B1105" s="1" t="s">
        <v>33</v>
      </c>
      <c r="C1105" s="1">
        <v>21</v>
      </c>
      <c r="D1105" s="1" t="s">
        <v>15</v>
      </c>
      <c r="E1105" s="6">
        <f>AVERAGEIFS(E$4:E$1084,$C$4:$C$1084,"=21",E$4:E$1084,"&lt;&gt;0")</f>
        <v>1.7987246214229292E-2</v>
      </c>
      <c r="F1105" s="6">
        <f t="shared" ref="F1105:J1105" si="20">AVERAGEIFS(F$4:F$1084,$C$4:$C$1084,"=21",F$4:F$1084,"&lt;&gt;0")</f>
        <v>2.1758957036227398E-2</v>
      </c>
      <c r="G1105" s="6">
        <f t="shared" si="20"/>
        <v>1.7401866797337236E-2</v>
      </c>
      <c r="H1105" s="6">
        <f t="shared" si="20"/>
        <v>-6.8604843997796365E-3</v>
      </c>
      <c r="I1105" s="6">
        <f t="shared" si="20"/>
        <v>-3.2366060287624482E-2</v>
      </c>
      <c r="J1105" s="6">
        <f t="shared" si="20"/>
        <v>-4.4843696678178425E-2</v>
      </c>
    </row>
    <row r="1106" spans="1:10" x14ac:dyDescent="0.15">
      <c r="A1106" s="1">
        <v>0</v>
      </c>
      <c r="B1106" s="1" t="s">
        <v>33</v>
      </c>
      <c r="C1106" s="1">
        <v>22</v>
      </c>
      <c r="D1106" s="1" t="s">
        <v>7</v>
      </c>
      <c r="E1106" s="6">
        <f>AVERAGEIFS(E$4:E$1084,$C$4:$C$1084,"=22",E$4:E$1084,"&lt;&gt;0")</f>
        <v>-0.11782211744468638</v>
      </c>
      <c r="F1106" s="6">
        <f t="shared" ref="F1106:J1106" si="21">AVERAGEIFS(F$4:F$1084,$C$4:$C$1084,"=22",F$4:F$1084,"&lt;&gt;0")</f>
        <v>-0.15672594655063612</v>
      </c>
      <c r="G1106" s="6">
        <f t="shared" si="21"/>
        <v>-0.1085379644023749</v>
      </c>
      <c r="H1106" s="6">
        <f t="shared" si="21"/>
        <v>-6.2228256847225653E-2</v>
      </c>
      <c r="I1106" s="6">
        <f t="shared" si="21"/>
        <v>-5.027459003609442E-2</v>
      </c>
      <c r="J1106" s="6">
        <f t="shared" si="21"/>
        <v>-3.9991269083368357E-2</v>
      </c>
    </row>
    <row r="1107" spans="1:10" x14ac:dyDescent="0.15">
      <c r="A1107" s="1">
        <v>0</v>
      </c>
      <c r="B1107" s="1" t="s">
        <v>33</v>
      </c>
      <c r="C1107" s="1">
        <v>23</v>
      </c>
      <c r="D1107" s="1" t="s">
        <v>28</v>
      </c>
      <c r="E1107" s="6">
        <f>AVERAGEIFS(E$4:E$1084,$C$4:$C$1084,"=23",E$4:E$1084,"&lt;&gt;0")</f>
        <v>0.17380830477847961</v>
      </c>
      <c r="F1107" s="6">
        <f t="shared" ref="F1107:J1107" si="22">AVERAGEIFS(F$4:F$1084,$C$4:$C$1084,"=23",F$4:F$1084,"&lt;&gt;0")</f>
        <v>0.12212685924828361</v>
      </c>
      <c r="G1107" s="6">
        <f t="shared" si="22"/>
        <v>0.14107299029705603</v>
      </c>
      <c r="H1107" s="6">
        <f t="shared" si="22"/>
        <v>0.17101476307579846</v>
      </c>
      <c r="I1107" s="6">
        <f t="shared" si="22"/>
        <v>0.1814721419454487</v>
      </c>
      <c r="J1107" s="6">
        <f t="shared" si="22"/>
        <v>0.19167288237239199</v>
      </c>
    </row>
  </sheetData>
  <phoneticPr fontId="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J1107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5" width="9.5" style="1" bestFit="1" customWidth="1"/>
    <col min="6" max="10" width="10.5" style="1" bestFit="1" customWidth="1"/>
    <col min="11" max="16384" width="9.33203125" style="1"/>
  </cols>
  <sheetData>
    <row r="1" spans="1:10" x14ac:dyDescent="0.15">
      <c r="A1" s="1" t="s">
        <v>37</v>
      </c>
    </row>
    <row r="3" spans="1:10" x14ac:dyDescent="0.15">
      <c r="E3" s="1">
        <v>1970</v>
      </c>
      <c r="F3" s="1">
        <v>1980</v>
      </c>
      <c r="G3" s="1">
        <v>1990</v>
      </c>
      <c r="H3" s="1">
        <v>2000</v>
      </c>
      <c r="I3" s="1">
        <v>2008</v>
      </c>
      <c r="J3" s="1">
        <v>2009</v>
      </c>
    </row>
    <row r="4" spans="1:10" x14ac:dyDescent="0.15">
      <c r="A4" s="1">
        <v>1</v>
      </c>
      <c r="B4" s="1" t="s">
        <v>1</v>
      </c>
      <c r="C4" s="1">
        <v>1</v>
      </c>
      <c r="D4" s="1" t="s">
        <v>8</v>
      </c>
      <c r="E4" s="6">
        <f>資本コスト!E4/SUM(資本コスト!E4,労働コスト!E4)</f>
        <v>0.68559921910846244</v>
      </c>
      <c r="F4" s="6">
        <f>資本コスト!F4/SUM(資本コスト!F4,労働コスト!F4)</f>
        <v>0.57473923014432127</v>
      </c>
      <c r="G4" s="6">
        <f>資本コスト!G4/SUM(資本コスト!G4,労働コスト!G4)</f>
        <v>0.593644767920816</v>
      </c>
      <c r="H4" s="6">
        <f>資本コスト!H4/SUM(資本コスト!H4,労働コスト!H4)</f>
        <v>0.70591325427370122</v>
      </c>
      <c r="I4" s="6">
        <f>資本コスト!I4/SUM(資本コスト!I4,労働コスト!I4)</f>
        <v>0.71394894296893985</v>
      </c>
      <c r="J4" s="6">
        <f>資本コスト!J4/SUM(資本コスト!J4,労働コスト!J4)</f>
        <v>0.8257173088476284</v>
      </c>
    </row>
    <row r="5" spans="1:10" x14ac:dyDescent="0.15">
      <c r="A5" s="1">
        <v>1</v>
      </c>
      <c r="B5" s="1" t="s">
        <v>1</v>
      </c>
      <c r="C5" s="1">
        <v>2</v>
      </c>
      <c r="D5" s="1" t="s">
        <v>9</v>
      </c>
      <c r="E5" s="6">
        <f>資本コスト!E5/SUM(資本コスト!E5,労働コスト!E5)</f>
        <v>0.34926180727694911</v>
      </c>
      <c r="F5" s="6">
        <f>資本コスト!F5/SUM(資本コスト!F5,労働コスト!F5)</f>
        <v>0.19641237632018865</v>
      </c>
      <c r="G5" s="6">
        <f>資本コスト!G5/SUM(資本コスト!G5,労働コスト!G5)</f>
        <v>0.24329614888066564</v>
      </c>
      <c r="H5" s="6">
        <f>資本コスト!H5/SUM(資本コスト!H5,労働コスト!H5)</f>
        <v>0.21168213810711067</v>
      </c>
      <c r="I5" s="6">
        <f>資本コスト!I5/SUM(資本コスト!I5,労働コスト!I5)</f>
        <v>0.410551011524944</v>
      </c>
      <c r="J5" s="6">
        <f>資本コスト!J5/SUM(資本コスト!J5,労働コスト!J5)</f>
        <v>0.50312376310992568</v>
      </c>
    </row>
    <row r="6" spans="1:10" x14ac:dyDescent="0.15">
      <c r="A6" s="1">
        <v>1</v>
      </c>
      <c r="B6" s="1" t="s">
        <v>6</v>
      </c>
      <c r="C6" s="1">
        <v>3</v>
      </c>
      <c r="D6" s="1" t="s">
        <v>16</v>
      </c>
      <c r="E6" s="6">
        <f>資本コスト!E6/SUM(資本コスト!E6,労働コスト!E6)</f>
        <v>0.36297306284487929</v>
      </c>
      <c r="F6" s="6">
        <f>資本コスト!F6/SUM(資本コスト!F6,労働コスト!F6)</f>
        <v>0.29387076390245154</v>
      </c>
      <c r="G6" s="6">
        <f>資本コスト!G6/SUM(資本コスト!G6,労働コスト!G6)</f>
        <v>0.31504278289231402</v>
      </c>
      <c r="H6" s="6">
        <f>資本コスト!H6/SUM(資本コスト!H6,労働コスト!H6)</f>
        <v>0.36343132710410253</v>
      </c>
      <c r="I6" s="6">
        <f>資本コスト!I6/SUM(資本コスト!I6,労働コスト!I6)</f>
        <v>0.41953578953811843</v>
      </c>
      <c r="J6" s="6">
        <f>資本コスト!J6/SUM(資本コスト!J6,労働コスト!J6)</f>
        <v>0.42683478098745281</v>
      </c>
    </row>
    <row r="7" spans="1:10" x14ac:dyDescent="0.15">
      <c r="A7" s="1">
        <v>1</v>
      </c>
      <c r="B7" s="1" t="s">
        <v>6</v>
      </c>
      <c r="C7" s="1">
        <v>4</v>
      </c>
      <c r="D7" s="1" t="s">
        <v>17</v>
      </c>
      <c r="E7" s="6">
        <f>資本コスト!E7/SUM(資本コスト!E7,労働コスト!E7)</f>
        <v>7.3402551059894655E-2</v>
      </c>
      <c r="F7" s="6">
        <f>資本コスト!F7/SUM(資本コスト!F7,労働コスト!F7)</f>
        <v>0.13366341557947733</v>
      </c>
      <c r="G7" s="6">
        <f>資本コスト!G7/SUM(資本コスト!G7,労働コスト!G7)</f>
        <v>0.13526727989209195</v>
      </c>
      <c r="H7" s="6">
        <f>資本コスト!H7/SUM(資本コスト!H7,労働コスト!H7)</f>
        <v>0.25489831724610901</v>
      </c>
      <c r="I7" s="6">
        <f>資本コスト!I7/SUM(資本コスト!I7,労働コスト!I7)</f>
        <v>0.29509633521773254</v>
      </c>
      <c r="J7" s="6">
        <f>資本コスト!J7/SUM(資本コスト!J7,労働コスト!J7)</f>
        <v>0.26817471410770188</v>
      </c>
    </row>
    <row r="8" spans="1:10" x14ac:dyDescent="0.15">
      <c r="A8" s="1">
        <v>1</v>
      </c>
      <c r="B8" s="1" t="s">
        <v>6</v>
      </c>
      <c r="C8" s="1">
        <v>5</v>
      </c>
      <c r="D8" s="1" t="s">
        <v>18</v>
      </c>
      <c r="E8" s="6">
        <f>資本コスト!E8/SUM(資本コスト!E8,労働コスト!E8)</f>
        <v>0.81237069167160347</v>
      </c>
      <c r="F8" s="6">
        <f>資本コスト!F8/SUM(資本コスト!F8,労働コスト!F8)</f>
        <v>0.65292870645911072</v>
      </c>
      <c r="G8" s="6">
        <f>資本コスト!G8/SUM(資本コスト!G8,労働コスト!G8)</f>
        <v>0.64045227989617437</v>
      </c>
      <c r="H8" s="6">
        <f>資本コスト!H8/SUM(資本コスト!H8,労働コスト!H8)</f>
        <v>0.65219495625150037</v>
      </c>
      <c r="I8" s="6">
        <f>資本コスト!I8/SUM(資本コスト!I8,労働コスト!I8)</f>
        <v>0.70996150678594283</v>
      </c>
      <c r="J8" s="6">
        <f>資本コスト!J8/SUM(資本コスト!J8,労働コスト!J8)</f>
        <v>0.68897670240386633</v>
      </c>
    </row>
    <row r="9" spans="1:10" x14ac:dyDescent="0.15">
      <c r="A9" s="1">
        <v>1</v>
      </c>
      <c r="B9" s="1" t="s">
        <v>6</v>
      </c>
      <c r="C9" s="1">
        <v>6</v>
      </c>
      <c r="D9" s="1" t="s">
        <v>2</v>
      </c>
      <c r="E9" s="6">
        <f>資本コスト!E9/SUM(資本コスト!E9,労働コスト!E9)</f>
        <v>0.58946945276648643</v>
      </c>
      <c r="F9" s="6">
        <f>資本コスト!F9/SUM(資本コスト!F9,労働コスト!F9)</f>
        <v>0.43250965527459068</v>
      </c>
      <c r="G9" s="6">
        <f>資本コスト!G9/SUM(資本コスト!G9,労働コスト!G9)</f>
        <v>0.41260556184603919</v>
      </c>
      <c r="H9" s="6">
        <f>資本コスト!H9/SUM(資本コスト!H9,労働コスト!H9)</f>
        <v>0.4527842102125379</v>
      </c>
      <c r="I9" s="6">
        <f>資本コスト!I9/SUM(資本コスト!I9,労働コスト!I9)</f>
        <v>0.57604916836026976</v>
      </c>
      <c r="J9" s="6">
        <f>資本コスト!J9/SUM(資本コスト!J9,労働コスト!J9)</f>
        <v>0.57890685986293711</v>
      </c>
    </row>
    <row r="10" spans="1:10" x14ac:dyDescent="0.15">
      <c r="A10" s="1">
        <v>1</v>
      </c>
      <c r="B10" s="1" t="s">
        <v>6</v>
      </c>
      <c r="C10" s="1">
        <v>7</v>
      </c>
      <c r="D10" s="1" t="s">
        <v>19</v>
      </c>
      <c r="E10" s="6">
        <f>資本コスト!E10/SUM(資本コスト!E10,労働コスト!E10)</f>
        <v>0.6766551160987635</v>
      </c>
      <c r="F10" s="6">
        <f>資本コスト!F10/SUM(資本コスト!F10,労働コスト!F10)</f>
        <v>0.73455692884981594</v>
      </c>
      <c r="G10" s="6">
        <f>資本コスト!G10/SUM(資本コスト!G10,労働コスト!G10)</f>
        <v>0.75321692521126238</v>
      </c>
      <c r="H10" s="6">
        <f>資本コスト!H10/SUM(資本コスト!H10,労働コスト!H10)</f>
        <v>0.86028785738618385</v>
      </c>
      <c r="I10" s="6">
        <f>資本コスト!I10/SUM(資本コスト!I10,労働コスト!I10)</f>
        <v>0.90243824292171382</v>
      </c>
      <c r="J10" s="6">
        <f>資本コスト!J10/SUM(資本コスト!J10,労働コスト!J10)</f>
        <v>0.89684920463971729</v>
      </c>
    </row>
    <row r="11" spans="1:10" x14ac:dyDescent="0.15">
      <c r="A11" s="1">
        <v>1</v>
      </c>
      <c r="B11" s="1" t="s">
        <v>6</v>
      </c>
      <c r="C11" s="1">
        <v>8</v>
      </c>
      <c r="D11" s="1" t="s">
        <v>20</v>
      </c>
      <c r="E11" s="6">
        <f>資本コスト!E11/SUM(資本コスト!E11,労働コスト!E11)</f>
        <v>0.51761901647526265</v>
      </c>
      <c r="F11" s="6">
        <f>資本コスト!F11/SUM(資本コスト!F11,労働コスト!F11)</f>
        <v>0.26964937394954419</v>
      </c>
      <c r="G11" s="6">
        <f>資本コスト!G11/SUM(資本コスト!G11,労働コスト!G11)</f>
        <v>0.25547101420266649</v>
      </c>
      <c r="H11" s="6">
        <f>資本コスト!H11/SUM(資本コスト!H11,労働コスト!H11)</f>
        <v>0.30966790617695822</v>
      </c>
      <c r="I11" s="6">
        <f>資本コスト!I11/SUM(資本コスト!I11,労働コスト!I11)</f>
        <v>0.38509878590648861</v>
      </c>
      <c r="J11" s="6">
        <f>資本コスト!J11/SUM(資本コスト!J11,労働コスト!J11)</f>
        <v>0.37085649153406636</v>
      </c>
    </row>
    <row r="12" spans="1:10" x14ac:dyDescent="0.15">
      <c r="A12" s="1">
        <v>1</v>
      </c>
      <c r="B12" s="1" t="s">
        <v>6</v>
      </c>
      <c r="C12" s="1">
        <v>9</v>
      </c>
      <c r="D12" s="1" t="s">
        <v>21</v>
      </c>
      <c r="E12" s="6">
        <f>資本コスト!E12/SUM(資本コスト!E12,労働コスト!E12)</f>
        <v>0.57353571605093179</v>
      </c>
      <c r="F12" s="6">
        <f>資本コスト!F12/SUM(資本コスト!F12,労働コスト!F12)</f>
        <v>0.46823552247362854</v>
      </c>
      <c r="G12" s="6">
        <f>資本コスト!G12/SUM(資本コスト!G12,労働コスト!G12)</f>
        <v>0.56090278401543547</v>
      </c>
      <c r="H12" s="6">
        <f>資本コスト!H12/SUM(資本コスト!H12,労働コスト!H12)</f>
        <v>0.59165685603795781</v>
      </c>
      <c r="I12" s="6">
        <f>資本コスト!I12/SUM(資本コスト!I12,労働コスト!I12)</f>
        <v>0.58367035025437886</v>
      </c>
      <c r="J12" s="6">
        <f>資本コスト!J12/SUM(資本コスト!J12,労働コスト!J12)</f>
        <v>0.56998075946754378</v>
      </c>
    </row>
    <row r="13" spans="1:10" x14ac:dyDescent="0.15">
      <c r="A13" s="1">
        <v>1</v>
      </c>
      <c r="B13" s="1" t="s">
        <v>6</v>
      </c>
      <c r="C13" s="1">
        <v>10</v>
      </c>
      <c r="D13" s="1" t="s">
        <v>22</v>
      </c>
      <c r="E13" s="6">
        <f>資本コスト!E13/SUM(資本コスト!E13,労働コスト!E13)</f>
        <v>0.20101176173946333</v>
      </c>
      <c r="F13" s="6">
        <f>資本コスト!F13/SUM(資本コスト!F13,労働コスト!F13)</f>
        <v>0.17126806031247269</v>
      </c>
      <c r="G13" s="6">
        <f>資本コスト!G13/SUM(資本コスト!G13,労働コスト!G13)</f>
        <v>0.17295557515409921</v>
      </c>
      <c r="H13" s="6">
        <f>資本コスト!H13/SUM(資本コスト!H13,労働コスト!H13)</f>
        <v>0.21557138511564894</v>
      </c>
      <c r="I13" s="6">
        <f>資本コスト!I13/SUM(資本コスト!I13,労働コスト!I13)</f>
        <v>0.27493109593820647</v>
      </c>
      <c r="J13" s="6">
        <f>資本コスト!J13/SUM(資本コスト!J13,労働コスト!J13)</f>
        <v>0.24784948565976619</v>
      </c>
    </row>
    <row r="14" spans="1:10" x14ac:dyDescent="0.15">
      <c r="A14" s="1">
        <v>1</v>
      </c>
      <c r="B14" s="1" t="s">
        <v>6</v>
      </c>
      <c r="C14" s="1">
        <v>11</v>
      </c>
      <c r="D14" s="1" t="s">
        <v>23</v>
      </c>
      <c r="E14" s="6">
        <f>資本コスト!E14/SUM(資本コスト!E14,労働コスト!E14)</f>
        <v>0.38260881765953891</v>
      </c>
      <c r="F14" s="6">
        <f>資本コスト!F14/SUM(資本コスト!F14,労働コスト!F14)</f>
        <v>0.29165880818236134</v>
      </c>
      <c r="G14" s="6">
        <f>資本コスト!G14/SUM(資本コスト!G14,労働コスト!G14)</f>
        <v>0.282954739070024</v>
      </c>
      <c r="H14" s="6">
        <f>資本コスト!H14/SUM(資本コスト!H14,労働コスト!H14)</f>
        <v>0.30831063633899652</v>
      </c>
      <c r="I14" s="6">
        <f>資本コスト!I14/SUM(資本コスト!I14,労働コスト!I14)</f>
        <v>0.31667513298613059</v>
      </c>
      <c r="J14" s="6">
        <f>資本コスト!J14/SUM(資本コスト!J14,労働コスト!J14)</f>
        <v>0.3133158052343466</v>
      </c>
    </row>
    <row r="15" spans="1:10" x14ac:dyDescent="0.15">
      <c r="A15" s="1">
        <v>1</v>
      </c>
      <c r="B15" s="1" t="s">
        <v>6</v>
      </c>
      <c r="C15" s="1">
        <v>12</v>
      </c>
      <c r="D15" s="1" t="s">
        <v>24</v>
      </c>
      <c r="E15" s="6">
        <f>資本コスト!E15/SUM(資本コスト!E15,労働コスト!E15)</f>
        <v>4.5156860778164588E-2</v>
      </c>
      <c r="F15" s="6">
        <f>資本コスト!F15/SUM(資本コスト!F15,労働コスト!F15)</f>
        <v>0.1686225961057729</v>
      </c>
      <c r="G15" s="6">
        <f>資本コスト!G15/SUM(資本コスト!G15,労働コスト!G15)</f>
        <v>0.34275011944415762</v>
      </c>
      <c r="H15" s="6">
        <f>資本コスト!H15/SUM(資本コスト!H15,労働コスト!H15)</f>
        <v>0.43443146634747382</v>
      </c>
      <c r="I15" s="6">
        <f>資本コスト!I15/SUM(資本コスト!I15,労働コスト!I15)</f>
        <v>0.52695402803152858</v>
      </c>
      <c r="J15" s="6">
        <f>資本コスト!J15/SUM(資本コスト!J15,労働コスト!J15)</f>
        <v>0.50428146837393517</v>
      </c>
    </row>
    <row r="16" spans="1:10" x14ac:dyDescent="0.15">
      <c r="A16" s="1">
        <v>1</v>
      </c>
      <c r="B16" s="1" t="s">
        <v>6</v>
      </c>
      <c r="C16" s="1">
        <v>13</v>
      </c>
      <c r="D16" s="1" t="s">
        <v>25</v>
      </c>
      <c r="E16" s="6">
        <f>資本コスト!E16/SUM(資本コスト!E16,労働コスト!E16)</f>
        <v>0.13130229364407961</v>
      </c>
      <c r="F16" s="6">
        <f>資本コスト!F16/SUM(資本コスト!F16,労働コスト!F16)</f>
        <v>0.2778564144001579</v>
      </c>
      <c r="G16" s="6">
        <f>資本コスト!G16/SUM(資本コスト!G16,労働コスト!G16)</f>
        <v>0.34536174529449448</v>
      </c>
      <c r="H16" s="6">
        <f>資本コスト!H16/SUM(資本コスト!H16,労働コスト!H16)</f>
        <v>0.51298591304390606</v>
      </c>
      <c r="I16" s="6">
        <f>資本コスト!I16/SUM(資本コスト!I16,労働コスト!I16)</f>
        <v>0.53592105584857208</v>
      </c>
      <c r="J16" s="6">
        <f>資本コスト!J16/SUM(資本コスト!J16,労働コスト!J16)</f>
        <v>0.52323609566011442</v>
      </c>
    </row>
    <row r="17" spans="1:10" x14ac:dyDescent="0.15">
      <c r="A17" s="1">
        <v>1</v>
      </c>
      <c r="B17" s="1" t="s">
        <v>6</v>
      </c>
      <c r="C17" s="1">
        <v>14</v>
      </c>
      <c r="D17" s="1" t="s">
        <v>26</v>
      </c>
      <c r="E17" s="6">
        <f>資本コスト!E17/SUM(資本コスト!E17,労働コスト!E17)</f>
        <v>2.7861315580480123E-2</v>
      </c>
      <c r="F17" s="6">
        <f>資本コスト!F17/SUM(資本コスト!F17,労働コスト!F17)</f>
        <v>8.2953804592858019E-2</v>
      </c>
      <c r="G17" s="6">
        <f>資本コスト!G17/SUM(資本コスト!G17,労働コスト!G17)</f>
        <v>9.1040712472975974E-2</v>
      </c>
      <c r="H17" s="6">
        <f>資本コスト!H17/SUM(資本コスト!H17,労働コスト!H17)</f>
        <v>0.17042830964494368</v>
      </c>
      <c r="I17" s="6">
        <f>資本コスト!I17/SUM(資本コスト!I17,労働コスト!I17)</f>
        <v>0.19198050226563801</v>
      </c>
      <c r="J17" s="6">
        <f>資本コスト!J17/SUM(資本コスト!J17,労働コスト!J17)</f>
        <v>0.21267214685757027</v>
      </c>
    </row>
    <row r="18" spans="1:10" x14ac:dyDescent="0.15">
      <c r="A18" s="1">
        <v>1</v>
      </c>
      <c r="B18" s="1" t="s">
        <v>6</v>
      </c>
      <c r="C18" s="1">
        <v>15</v>
      </c>
      <c r="D18" s="1" t="s">
        <v>27</v>
      </c>
      <c r="E18" s="6">
        <f>資本コスト!E18/SUM(資本コスト!E18,労働コスト!E18)</f>
        <v>0.12708289200536055</v>
      </c>
      <c r="F18" s="6">
        <f>資本コスト!F18/SUM(資本コスト!F18,労働コスト!F18)</f>
        <v>0.16458258353268615</v>
      </c>
      <c r="G18" s="6">
        <f>資本コスト!G18/SUM(資本コスト!G18,労働コスト!G18)</f>
        <v>0.21386098712774843</v>
      </c>
      <c r="H18" s="6">
        <f>資本コスト!H18/SUM(資本コスト!H18,労働コスト!H18)</f>
        <v>0.28866444715355094</v>
      </c>
      <c r="I18" s="6">
        <f>資本コスト!I18/SUM(資本コスト!I18,労働コスト!I18)</f>
        <v>0.35092875948060281</v>
      </c>
      <c r="J18" s="6">
        <f>資本コスト!J18/SUM(資本コスト!J18,労働コスト!J18)</f>
        <v>0.34307587040444742</v>
      </c>
    </row>
    <row r="19" spans="1:10" x14ac:dyDescent="0.15">
      <c r="A19" s="1">
        <v>1</v>
      </c>
      <c r="B19" s="1" t="s">
        <v>1</v>
      </c>
      <c r="C19" s="1">
        <v>16</v>
      </c>
      <c r="D19" s="1" t="s">
        <v>10</v>
      </c>
      <c r="E19" s="6">
        <f>資本コスト!E19/SUM(資本コスト!E19,労働コスト!E19)</f>
        <v>0.11833760525824584</v>
      </c>
      <c r="F19" s="6">
        <f>資本コスト!F19/SUM(資本コスト!F19,労働コスト!F19)</f>
        <v>9.2787585282382068E-2</v>
      </c>
      <c r="G19" s="6">
        <f>資本コスト!G19/SUM(資本コスト!G19,労働コスト!G19)</f>
        <v>8.4051632743083693E-2</v>
      </c>
      <c r="H19" s="6">
        <f>資本コスト!H19/SUM(資本コスト!H19,労働コスト!H19)</f>
        <v>9.0622502116883122E-2</v>
      </c>
      <c r="I19" s="6">
        <f>資本コスト!I19/SUM(資本コスト!I19,労働コスト!I19)</f>
        <v>0.11079902914160228</v>
      </c>
      <c r="J19" s="6">
        <f>資本コスト!J19/SUM(資本コスト!J19,労働コスト!J19)</f>
        <v>0.12469829665781003</v>
      </c>
    </row>
    <row r="20" spans="1:10" x14ac:dyDescent="0.15">
      <c r="A20" s="1">
        <v>1</v>
      </c>
      <c r="B20" s="1" t="s">
        <v>1</v>
      </c>
      <c r="C20" s="1">
        <v>17</v>
      </c>
      <c r="D20" s="1" t="s">
        <v>11</v>
      </c>
      <c r="E20" s="6">
        <f>資本コスト!E20/SUM(資本コスト!E20,労働コスト!E20)</f>
        <v>0.77184857652024108</v>
      </c>
      <c r="F20" s="6">
        <f>資本コスト!F20/SUM(資本コスト!F20,労働コスト!F20)</f>
        <v>0.77386135782603926</v>
      </c>
      <c r="G20" s="6">
        <f>資本コスト!G20/SUM(資本コスト!G20,労働コスト!G20)</f>
        <v>0.71770642439318488</v>
      </c>
      <c r="H20" s="6">
        <f>資本コスト!H20/SUM(資本コスト!H20,労働コスト!H20)</f>
        <v>0.66209734791833597</v>
      </c>
      <c r="I20" s="6">
        <f>資本コスト!I20/SUM(資本コスト!I20,労働コスト!I20)</f>
        <v>0.7332057275473518</v>
      </c>
      <c r="J20" s="6">
        <f>資本コスト!J20/SUM(資本コスト!J20,労働コスト!J20)</f>
        <v>0.79534919152771544</v>
      </c>
    </row>
    <row r="21" spans="1:10" x14ac:dyDescent="0.15">
      <c r="A21" s="1">
        <v>1</v>
      </c>
      <c r="B21" s="1" t="s">
        <v>1</v>
      </c>
      <c r="C21" s="1">
        <v>18</v>
      </c>
      <c r="D21" s="1" t="s">
        <v>12</v>
      </c>
      <c r="E21" s="6">
        <f>資本コスト!E21/SUM(資本コスト!E21,労働コスト!E21)</f>
        <v>0.18642932581765759</v>
      </c>
      <c r="F21" s="6">
        <f>資本コスト!F21/SUM(資本コスト!F21,労働コスト!F21)</f>
        <v>0.21723390443999474</v>
      </c>
      <c r="G21" s="6">
        <f>資本コスト!G21/SUM(資本コスト!G21,労働コスト!G21)</f>
        <v>0.19145371939988121</v>
      </c>
      <c r="H21" s="6">
        <f>資本コスト!H21/SUM(資本コスト!H21,労働コスト!H21)</f>
        <v>0.18797767864133305</v>
      </c>
      <c r="I21" s="6">
        <f>資本コスト!I21/SUM(資本コスト!I21,労働コスト!I21)</f>
        <v>0.18828728800309452</v>
      </c>
      <c r="J21" s="6">
        <f>資本コスト!J21/SUM(資本コスト!J21,労働コスト!J21)</f>
        <v>0.22549622901865354</v>
      </c>
    </row>
    <row r="22" spans="1:10" x14ac:dyDescent="0.15">
      <c r="A22" s="1">
        <v>1</v>
      </c>
      <c r="B22" s="1" t="s">
        <v>1</v>
      </c>
      <c r="C22" s="1">
        <v>19</v>
      </c>
      <c r="D22" s="1" t="s">
        <v>13</v>
      </c>
      <c r="E22" s="6">
        <f>資本コスト!E22/SUM(資本コスト!E22,労働コスト!E22)</f>
        <v>0.24346090599858042</v>
      </c>
      <c r="F22" s="6">
        <f>資本コスト!F22/SUM(資本コスト!F22,労働コスト!F22)</f>
        <v>0.13469367699056084</v>
      </c>
      <c r="G22" s="6">
        <f>資本コスト!G22/SUM(資本コスト!G22,労働コスト!G22)</f>
        <v>8.9308601861764023E-2</v>
      </c>
      <c r="H22" s="6">
        <f>資本コスト!H22/SUM(資本コスト!H22,労働コスト!H22)</f>
        <v>0.18146828252730007</v>
      </c>
      <c r="I22" s="6">
        <f>資本コスト!I22/SUM(資本コスト!I22,労働コスト!I22)</f>
        <v>0.20347050564079855</v>
      </c>
      <c r="J22" s="6">
        <f>資本コスト!J22/SUM(資本コスト!J22,労働コスト!J22)</f>
        <v>0.17753937524221963</v>
      </c>
    </row>
    <row r="23" spans="1:10" x14ac:dyDescent="0.15">
      <c r="A23" s="1">
        <v>1</v>
      </c>
      <c r="B23" s="1" t="s">
        <v>1</v>
      </c>
      <c r="C23" s="1">
        <v>20</v>
      </c>
      <c r="D23" s="1" t="s">
        <v>14</v>
      </c>
      <c r="E23" s="6">
        <f>資本コスト!E23/SUM(資本コスト!E23,労働コスト!E23)</f>
        <v>0.40854010803479607</v>
      </c>
      <c r="F23" s="6">
        <f>資本コスト!F23/SUM(資本コスト!F23,労働コスト!F23)</f>
        <v>0.80882257507415634</v>
      </c>
      <c r="G23" s="6">
        <f>資本コスト!G23/SUM(資本コスト!G23,労働コスト!G23)</f>
        <v>0.73476473877573845</v>
      </c>
      <c r="H23" s="6">
        <f>資本コスト!H23/SUM(資本コスト!H23,労働コスト!H23)</f>
        <v>0.71759188852156641</v>
      </c>
      <c r="I23" s="6">
        <f>資本コスト!I23/SUM(資本コスト!I23,労働コスト!I23)</f>
        <v>0.73018126272386841</v>
      </c>
      <c r="J23" s="6">
        <f>資本コスト!J23/SUM(資本コスト!J23,労働コスト!J23)</f>
        <v>0.7917141567767827</v>
      </c>
    </row>
    <row r="24" spans="1:10" x14ac:dyDescent="0.15">
      <c r="A24" s="1">
        <v>1</v>
      </c>
      <c r="B24" s="1" t="s">
        <v>1</v>
      </c>
      <c r="C24" s="1">
        <v>21</v>
      </c>
      <c r="D24" s="1" t="s">
        <v>15</v>
      </c>
      <c r="E24" s="6">
        <f>資本コスト!E24/SUM(資本コスト!E24,労働コスト!E24)</f>
        <v>0.25799998797281937</v>
      </c>
      <c r="F24" s="6">
        <f>資本コスト!F24/SUM(資本コスト!F24,労働コスト!F24)</f>
        <v>0.41961863436522095</v>
      </c>
      <c r="G24" s="6">
        <f>資本コスト!G24/SUM(資本コスト!G24,労働コスト!G24)</f>
        <v>0.42079299254276531</v>
      </c>
      <c r="H24" s="6">
        <f>資本コスト!H24/SUM(資本コスト!H24,労働コスト!H24)</f>
        <v>0.48862431058439137</v>
      </c>
      <c r="I24" s="6">
        <f>資本コスト!I24/SUM(資本コスト!I24,労働コスト!I24)</f>
        <v>0.59187868345820893</v>
      </c>
      <c r="J24" s="6">
        <f>資本コスト!J24/SUM(資本コスト!J24,労働コスト!J24)</f>
        <v>0.65621620689123494</v>
      </c>
    </row>
    <row r="25" spans="1:10" x14ac:dyDescent="0.15">
      <c r="A25" s="1">
        <v>1</v>
      </c>
      <c r="B25" s="1" t="s">
        <v>0</v>
      </c>
      <c r="C25" s="1">
        <v>22</v>
      </c>
      <c r="D25" s="1" t="s">
        <v>7</v>
      </c>
      <c r="E25" s="6">
        <f>資本コスト!E25/SUM(資本コスト!E25,労働コスト!E25)</f>
        <v>0.17606106921101472</v>
      </c>
      <c r="F25" s="6">
        <f>資本コスト!F25/SUM(資本コスト!F25,労働コスト!F25)</f>
        <v>0.26846560524401641</v>
      </c>
      <c r="G25" s="6">
        <f>資本コスト!G25/SUM(資本コスト!G25,労働コスト!G25)</f>
        <v>0.30721516770022295</v>
      </c>
      <c r="H25" s="6">
        <f>資本コスト!H25/SUM(資本コスト!H25,労働コスト!H25)</f>
        <v>0.31936907420880717</v>
      </c>
      <c r="I25" s="6">
        <f>資本コスト!I25/SUM(資本コスト!I25,労働コスト!I25)</f>
        <v>0.24904452968759183</v>
      </c>
      <c r="J25" s="6">
        <f>資本コスト!J25/SUM(資本コスト!J25,労働コスト!J25)</f>
        <v>0.26063257995586969</v>
      </c>
    </row>
    <row r="26" spans="1:10" x14ac:dyDescent="0.15">
      <c r="A26" s="1">
        <v>1</v>
      </c>
      <c r="B26" s="1" t="s">
        <v>0</v>
      </c>
      <c r="C26" s="1">
        <v>23</v>
      </c>
      <c r="D26" s="1" t="s">
        <v>28</v>
      </c>
      <c r="E26" s="6">
        <f>資本コスト!E26/SUM(資本コスト!E26,労働コスト!E26)</f>
        <v>0.45263408770660007</v>
      </c>
      <c r="F26" s="6">
        <f>資本コスト!F26/SUM(資本コスト!F26,労働コスト!F26)</f>
        <v>0.2881693788100696</v>
      </c>
      <c r="G26" s="6">
        <f>資本コスト!G26/SUM(資本コスト!G26,労働コスト!G26)</f>
        <v>0.33100083903989513</v>
      </c>
      <c r="H26" s="6">
        <f>資本コスト!H26/SUM(資本コスト!H26,労働コスト!H26)</f>
        <v>0.29111898911322492</v>
      </c>
      <c r="I26" s="6">
        <f>資本コスト!I26/SUM(資本コスト!I26,労働コスト!I26)</f>
        <v>0.29549829727863286</v>
      </c>
      <c r="J26" s="6">
        <f>資本コスト!J26/SUM(資本コスト!J26,労働コスト!J26)</f>
        <v>0.38266757704090687</v>
      </c>
    </row>
    <row r="27" spans="1:10" x14ac:dyDescent="0.15">
      <c r="A27" s="1">
        <v>2</v>
      </c>
      <c r="B27" s="1" t="s">
        <v>54</v>
      </c>
      <c r="C27" s="1">
        <v>1</v>
      </c>
      <c r="D27" s="1" t="s">
        <v>8</v>
      </c>
      <c r="E27" s="6">
        <f>資本コスト!E27/SUM(資本コスト!E27,労働コスト!E27)</f>
        <v>0.55085711737976528</v>
      </c>
      <c r="F27" s="6">
        <f>資本コスト!F27/SUM(資本コスト!F27,労働コスト!F27)</f>
        <v>0.48841136381189182</v>
      </c>
      <c r="G27" s="6">
        <f>資本コスト!G27/SUM(資本コスト!G27,労働コスト!G27)</f>
        <v>0.50173777217899684</v>
      </c>
      <c r="H27" s="6">
        <f>資本コスト!H27/SUM(資本コスト!H27,労働コスト!H27)</f>
        <v>0.5984595468038284</v>
      </c>
      <c r="I27" s="6">
        <f>資本コスト!I27/SUM(資本コスト!I27,労働コスト!I27)</f>
        <v>0.56423859919607455</v>
      </c>
      <c r="J27" s="6">
        <f>資本コスト!J27/SUM(資本コスト!J27,労働コスト!J27)</f>
        <v>0.70452230871250621</v>
      </c>
    </row>
    <row r="28" spans="1:10" x14ac:dyDescent="0.15">
      <c r="A28" s="1">
        <v>2</v>
      </c>
      <c r="B28" s="1" t="s">
        <v>54</v>
      </c>
      <c r="C28" s="1">
        <v>2</v>
      </c>
      <c r="D28" s="1" t="s">
        <v>9</v>
      </c>
      <c r="E28" s="6">
        <f>資本コスト!E28/SUM(資本コスト!E28,労働コスト!E28)</f>
        <v>0.39638147375692312</v>
      </c>
      <c r="F28" s="6">
        <f>資本コスト!F28/SUM(資本コスト!F28,労働コスト!F28)</f>
        <v>0.46476797222950333</v>
      </c>
      <c r="G28" s="6">
        <f>資本コスト!G28/SUM(資本コスト!G28,労働コスト!G28)</f>
        <v>0.40331820574635768</v>
      </c>
      <c r="H28" s="6">
        <f>資本コスト!H28/SUM(資本コスト!H28,労働コスト!H28)</f>
        <v>0.5090643578413917</v>
      </c>
      <c r="I28" s="6">
        <f>資本コスト!I28/SUM(資本コスト!I28,労働コスト!I28)</f>
        <v>0.51413371617009529</v>
      </c>
      <c r="J28" s="6">
        <f>資本コスト!J28/SUM(資本コスト!J28,労働コスト!J28)</f>
        <v>0.59591994238052981</v>
      </c>
    </row>
    <row r="29" spans="1:10" x14ac:dyDescent="0.15">
      <c r="A29" s="1">
        <v>2</v>
      </c>
      <c r="B29" s="1" t="s">
        <v>55</v>
      </c>
      <c r="C29" s="1">
        <v>3</v>
      </c>
      <c r="D29" s="1" t="s">
        <v>16</v>
      </c>
      <c r="E29" s="6">
        <f>資本コスト!E29/SUM(資本コスト!E29,労働コスト!E29)</f>
        <v>0.26858858930202134</v>
      </c>
      <c r="F29" s="6">
        <f>資本コスト!F29/SUM(資本コスト!F29,労働コスト!F29)</f>
        <v>0.27891897689549772</v>
      </c>
      <c r="G29" s="6">
        <f>資本コスト!G29/SUM(資本コスト!G29,労働コスト!G29)</f>
        <v>0.33561580571335597</v>
      </c>
      <c r="H29" s="6">
        <f>資本コスト!H29/SUM(資本コスト!H29,労働コスト!H29)</f>
        <v>0.33938561589200289</v>
      </c>
      <c r="I29" s="6">
        <f>資本コスト!I29/SUM(資本コスト!I29,労働コスト!I29)</f>
        <v>0.34588230533538139</v>
      </c>
      <c r="J29" s="6">
        <f>資本コスト!J29/SUM(資本コスト!J29,労働コスト!J29)</f>
        <v>0.34946838099816996</v>
      </c>
    </row>
    <row r="30" spans="1:10" x14ac:dyDescent="0.15">
      <c r="A30" s="1">
        <v>2</v>
      </c>
      <c r="B30" s="1" t="s">
        <v>55</v>
      </c>
      <c r="C30" s="1">
        <v>4</v>
      </c>
      <c r="D30" s="1" t="s">
        <v>17</v>
      </c>
      <c r="E30" s="6">
        <f>資本コスト!E30/SUM(資本コスト!E30,労働コスト!E30)</f>
        <v>0.37296241243236677</v>
      </c>
      <c r="F30" s="6">
        <f>資本コスト!F30/SUM(資本コスト!F30,労働コスト!F30)</f>
        <v>0.34822220273124393</v>
      </c>
      <c r="G30" s="6">
        <f>資本コスト!G30/SUM(資本コスト!G30,労働コスト!G30)</f>
        <v>0.26593890139292098</v>
      </c>
      <c r="H30" s="6">
        <f>資本コスト!H30/SUM(資本コスト!H30,労働コスト!H30)</f>
        <v>0.32056676913268778</v>
      </c>
      <c r="I30" s="6">
        <f>資本コスト!I30/SUM(資本コスト!I30,労働コスト!I30)</f>
        <v>0.33093217888019832</v>
      </c>
      <c r="J30" s="6">
        <f>資本コスト!J30/SUM(資本コスト!J30,労働コスト!J30)</f>
        <v>0.29742551839695264</v>
      </c>
    </row>
    <row r="31" spans="1:10" x14ac:dyDescent="0.15">
      <c r="A31" s="1">
        <v>2</v>
      </c>
      <c r="B31" s="1" t="s">
        <v>55</v>
      </c>
      <c r="C31" s="1">
        <v>5</v>
      </c>
      <c r="D31" s="1" t="s">
        <v>18</v>
      </c>
      <c r="E31" s="6">
        <f>資本コスト!E31/SUM(資本コスト!E31,労働コスト!E31)</f>
        <v>0.69979381379358208</v>
      </c>
      <c r="F31" s="6">
        <f>資本コスト!F31/SUM(資本コスト!F31,労働コスト!F31)</f>
        <v>0.55565136752146771</v>
      </c>
      <c r="G31" s="6">
        <f>資本コスト!G31/SUM(資本コスト!G31,労働コスト!G31)</f>
        <v>0.67467312906847832</v>
      </c>
      <c r="H31" s="6">
        <f>資本コスト!H31/SUM(資本コスト!H31,労働コスト!H31)</f>
        <v>0.66222150715949479</v>
      </c>
      <c r="I31" s="6">
        <f>資本コスト!I31/SUM(資本コスト!I31,労働コスト!I31)</f>
        <v>0.63422360513163056</v>
      </c>
      <c r="J31" s="6">
        <f>資本コスト!J31/SUM(資本コスト!J31,労働コスト!J31)</f>
        <v>0.61420510427229957</v>
      </c>
    </row>
    <row r="32" spans="1:10" x14ac:dyDescent="0.15">
      <c r="A32" s="1">
        <v>2</v>
      </c>
      <c r="B32" s="1" t="s">
        <v>55</v>
      </c>
      <c r="C32" s="1">
        <v>6</v>
      </c>
      <c r="D32" s="1" t="s">
        <v>2</v>
      </c>
      <c r="E32" s="6">
        <f>資本コスト!E32/SUM(資本コスト!E32,労働コスト!E32)</f>
        <v>0.63033264429389868</v>
      </c>
      <c r="F32" s="6">
        <f>資本コスト!F32/SUM(資本コスト!F32,労働コスト!F32)</f>
        <v>0.60890568909740173</v>
      </c>
      <c r="G32" s="6">
        <f>資本コスト!G32/SUM(資本コスト!G32,労働コスト!G32)</f>
        <v>0.65611649005515693</v>
      </c>
      <c r="H32" s="6">
        <f>資本コスト!H32/SUM(資本コスト!H32,労働コスト!H32)</f>
        <v>0.58241020380507147</v>
      </c>
      <c r="I32" s="6">
        <f>資本コスト!I32/SUM(資本コスト!I32,労働コスト!I32)</f>
        <v>0.60406282560117908</v>
      </c>
      <c r="J32" s="6">
        <f>資本コスト!J32/SUM(資本コスト!J32,労働コスト!J32)</f>
        <v>0.59894003139397367</v>
      </c>
    </row>
    <row r="33" spans="1:10" x14ac:dyDescent="0.15">
      <c r="A33" s="1">
        <v>2</v>
      </c>
      <c r="B33" s="1" t="s">
        <v>55</v>
      </c>
      <c r="C33" s="1">
        <v>7</v>
      </c>
      <c r="D33" s="1" t="s">
        <v>19</v>
      </c>
      <c r="E33" s="6">
        <f>資本コスト!E33/SUM(資本コスト!E33,労働コスト!E33)</f>
        <v>0.88610579517360766</v>
      </c>
      <c r="F33" s="6">
        <f>資本コスト!F33/SUM(資本コスト!F33,労働コスト!F33)</f>
        <v>0.87061868936421449</v>
      </c>
      <c r="G33" s="6">
        <f>資本コスト!G33/SUM(資本コスト!G33,労働コスト!G33)</f>
        <v>0.85599032868945368</v>
      </c>
      <c r="H33" s="6">
        <f>資本コスト!H33/SUM(資本コスト!H33,労働コスト!H33)</f>
        <v>0.74272927280710921</v>
      </c>
      <c r="I33" s="6">
        <f>資本コスト!I33/SUM(資本コスト!I33,労働コスト!I33)</f>
        <v>0.65356806012158275</v>
      </c>
      <c r="J33" s="6">
        <f>資本コスト!J33/SUM(資本コスト!J33,労働コスト!J33)</f>
        <v>0.62905256806197274</v>
      </c>
    </row>
    <row r="34" spans="1:10" x14ac:dyDescent="0.15">
      <c r="A34" s="1">
        <v>2</v>
      </c>
      <c r="B34" s="1" t="s">
        <v>55</v>
      </c>
      <c r="C34" s="1">
        <v>8</v>
      </c>
      <c r="D34" s="1" t="s">
        <v>20</v>
      </c>
      <c r="E34" s="6">
        <f>資本コスト!E34/SUM(資本コスト!E34,労働コスト!E34)</f>
        <v>0.49959348254307195</v>
      </c>
      <c r="F34" s="6">
        <f>資本コスト!F34/SUM(資本コスト!F34,労働コスト!F34)</f>
        <v>0.39004643093824359</v>
      </c>
      <c r="G34" s="6">
        <f>資本コスト!G34/SUM(資本コスト!G34,労働コスト!G34)</f>
        <v>0.40340173515770539</v>
      </c>
      <c r="H34" s="6">
        <f>資本コスト!H34/SUM(資本コスト!H34,労働コスト!H34)</f>
        <v>0.29797032947947949</v>
      </c>
      <c r="I34" s="6">
        <f>資本コスト!I34/SUM(資本コスト!I34,労働コスト!I34)</f>
        <v>0.37353778933582688</v>
      </c>
      <c r="J34" s="6">
        <f>資本コスト!J34/SUM(資本コスト!J34,労働コスト!J34)</f>
        <v>0.35595208444277188</v>
      </c>
    </row>
    <row r="35" spans="1:10" x14ac:dyDescent="0.15">
      <c r="A35" s="1">
        <v>2</v>
      </c>
      <c r="B35" s="1" t="s">
        <v>55</v>
      </c>
      <c r="C35" s="1">
        <v>9</v>
      </c>
      <c r="D35" s="1" t="s">
        <v>21</v>
      </c>
      <c r="E35" s="6">
        <f>資本コスト!E35/SUM(資本コスト!E35,労働コスト!E35)</f>
        <v>0.48032578039281898</v>
      </c>
      <c r="F35" s="6">
        <f>資本コスト!F35/SUM(資本コスト!F35,労働コスト!F35)</f>
        <v>0.48741605721434778</v>
      </c>
      <c r="G35" s="6">
        <f>資本コスト!G35/SUM(資本コスト!G35,労働コスト!G35)</f>
        <v>0.5232235865872702</v>
      </c>
      <c r="H35" s="6">
        <f>資本コスト!H35/SUM(資本コスト!H35,労働コスト!H35)</f>
        <v>0.79590852303103621</v>
      </c>
      <c r="I35" s="6">
        <f>資本コスト!I35/SUM(資本コスト!I35,労働コスト!I35)</f>
        <v>0.71217279489312868</v>
      </c>
      <c r="J35" s="6">
        <f>資本コスト!J35/SUM(資本コスト!J35,労働コスト!J35)</f>
        <v>0.69775988830278668</v>
      </c>
    </row>
    <row r="36" spans="1:10" x14ac:dyDescent="0.15">
      <c r="A36" s="1">
        <v>2</v>
      </c>
      <c r="B36" s="1" t="s">
        <v>55</v>
      </c>
      <c r="C36" s="1">
        <v>10</v>
      </c>
      <c r="D36" s="1" t="s">
        <v>22</v>
      </c>
      <c r="E36" s="6">
        <f>資本コスト!E36/SUM(資本コスト!E36,労働コスト!E36)</f>
        <v>0.14004399864884062</v>
      </c>
      <c r="F36" s="6">
        <f>資本コスト!F36/SUM(資本コスト!F36,労働コスト!F36)</f>
        <v>0.15425101209263808</v>
      </c>
      <c r="G36" s="6">
        <f>資本コスト!G36/SUM(資本コスト!G36,労働コスト!G36)</f>
        <v>0.16407707739590158</v>
      </c>
      <c r="H36" s="6">
        <f>資本コスト!H36/SUM(資本コスト!H36,労働コスト!H36)</f>
        <v>0.17253598764621997</v>
      </c>
      <c r="I36" s="6">
        <f>資本コスト!I36/SUM(資本コスト!I36,労働コスト!I36)</f>
        <v>0.2072874007572395</v>
      </c>
      <c r="J36" s="6">
        <f>資本コスト!J36/SUM(資本コスト!J36,労働コスト!J36)</f>
        <v>0.19516682873337618</v>
      </c>
    </row>
    <row r="37" spans="1:10" x14ac:dyDescent="0.15">
      <c r="A37" s="1">
        <v>2</v>
      </c>
      <c r="B37" s="1" t="s">
        <v>55</v>
      </c>
      <c r="C37" s="1">
        <v>11</v>
      </c>
      <c r="D37" s="1" t="s">
        <v>23</v>
      </c>
      <c r="E37" s="6">
        <f>資本コスト!E37/SUM(資本コスト!E37,労働コスト!E37)</f>
        <v>0.18380295428179991</v>
      </c>
      <c r="F37" s="6">
        <f>資本コスト!F37/SUM(資本コスト!F37,労働コスト!F37)</f>
        <v>0.17993719404350902</v>
      </c>
      <c r="G37" s="6">
        <f>資本コスト!G37/SUM(資本コスト!G37,労働コスト!G37)</f>
        <v>0.21175087590232522</v>
      </c>
      <c r="H37" s="6">
        <f>資本コスト!H37/SUM(資本コスト!H37,労働コスト!H37)</f>
        <v>0.25612260624466437</v>
      </c>
      <c r="I37" s="6">
        <f>資本コスト!I37/SUM(資本コスト!I37,労働コスト!I37)</f>
        <v>0.37384702391244667</v>
      </c>
      <c r="J37" s="6">
        <f>資本コスト!J37/SUM(資本コスト!J37,労働コスト!J37)</f>
        <v>0.38993451134355012</v>
      </c>
    </row>
    <row r="38" spans="1:10" x14ac:dyDescent="0.15">
      <c r="A38" s="1">
        <v>2</v>
      </c>
      <c r="B38" s="1" t="s">
        <v>55</v>
      </c>
      <c r="C38" s="1">
        <v>12</v>
      </c>
      <c r="D38" s="1" t="s">
        <v>24</v>
      </c>
      <c r="E38" s="6">
        <f>資本コスト!E38/SUM(資本コスト!E38,労働コスト!E38)</f>
        <v>0.14521252402848164</v>
      </c>
      <c r="F38" s="6">
        <f>資本コスト!F38/SUM(資本コスト!F38,労働コスト!F38)</f>
        <v>8.9211932685393167E-2</v>
      </c>
      <c r="G38" s="6">
        <f>資本コスト!G38/SUM(資本コスト!G38,労働コスト!G38)</f>
        <v>0.20925779205740358</v>
      </c>
      <c r="H38" s="6">
        <f>資本コスト!H38/SUM(資本コスト!H38,労働コスト!H38)</f>
        <v>0.27099479730596432</v>
      </c>
      <c r="I38" s="6">
        <f>資本コスト!I38/SUM(資本コスト!I38,労働コスト!I38)</f>
        <v>0.30935300164860624</v>
      </c>
      <c r="J38" s="6">
        <f>資本コスト!J38/SUM(資本コスト!J38,労働コスト!J38)</f>
        <v>0.33471335700533306</v>
      </c>
    </row>
    <row r="39" spans="1:10" x14ac:dyDescent="0.15">
      <c r="A39" s="1">
        <v>2</v>
      </c>
      <c r="B39" s="1" t="s">
        <v>55</v>
      </c>
      <c r="C39" s="1">
        <v>13</v>
      </c>
      <c r="D39" s="1" t="s">
        <v>25</v>
      </c>
      <c r="E39" s="6">
        <f>資本コスト!E39/SUM(資本コスト!E39,労働コスト!E39)</f>
        <v>0.1616827323387546</v>
      </c>
      <c r="F39" s="6">
        <f>資本コスト!F39/SUM(資本コスト!F39,労働コスト!F39)</f>
        <v>0.15112568011704983</v>
      </c>
      <c r="G39" s="6">
        <f>資本コスト!G39/SUM(資本コスト!G39,労働コスト!G39)</f>
        <v>0.22504569957963524</v>
      </c>
      <c r="H39" s="6">
        <f>資本コスト!H39/SUM(資本コスト!H39,労働コスト!H39)</f>
        <v>0.2148229312099926</v>
      </c>
      <c r="I39" s="6">
        <f>資本コスト!I39/SUM(資本コスト!I39,労働コスト!I39)</f>
        <v>0.14914896946019529</v>
      </c>
      <c r="J39" s="6">
        <f>資本コスト!J39/SUM(資本コスト!J39,労働コスト!J39)</f>
        <v>0.14724471220787069</v>
      </c>
    </row>
    <row r="40" spans="1:10" x14ac:dyDescent="0.15">
      <c r="A40" s="1">
        <v>2</v>
      </c>
      <c r="B40" s="1" t="s">
        <v>55</v>
      </c>
      <c r="C40" s="1">
        <v>14</v>
      </c>
      <c r="D40" s="1" t="s">
        <v>26</v>
      </c>
      <c r="E40" s="6">
        <f>資本コスト!E40/SUM(資本コスト!E40,労働コスト!E40)</f>
        <v>6.1236093114563723E-3</v>
      </c>
      <c r="F40" s="6">
        <f>資本コスト!F40/SUM(資本コスト!F40,労働コスト!F40)</f>
        <v>0.15897414604258642</v>
      </c>
      <c r="G40" s="6">
        <f>資本コスト!G40/SUM(資本コスト!G40,労働コスト!G40)</f>
        <v>0.18491194500149169</v>
      </c>
      <c r="H40" s="6">
        <f>資本コスト!H40/SUM(資本コスト!H40,労働コスト!H40)</f>
        <v>0.20662802666114299</v>
      </c>
      <c r="I40" s="6">
        <f>資本コスト!I40/SUM(資本コスト!I40,労働コスト!I40)</f>
        <v>0.21780677559865577</v>
      </c>
      <c r="J40" s="6">
        <f>資本コスト!J40/SUM(資本コスト!J40,労働コスト!J40)</f>
        <v>0.24573405161297637</v>
      </c>
    </row>
    <row r="41" spans="1:10" x14ac:dyDescent="0.15">
      <c r="A41" s="1">
        <v>2</v>
      </c>
      <c r="B41" s="1" t="s">
        <v>55</v>
      </c>
      <c r="C41" s="1">
        <v>15</v>
      </c>
      <c r="D41" s="1" t="s">
        <v>27</v>
      </c>
      <c r="E41" s="6">
        <f>資本コスト!E41/SUM(資本コスト!E41,労働コスト!E41)</f>
        <v>0.13407046824207752</v>
      </c>
      <c r="F41" s="6">
        <f>資本コスト!F41/SUM(資本コスト!F41,労働コスト!F41)</f>
        <v>0.16837635882083371</v>
      </c>
      <c r="G41" s="6">
        <f>資本コスト!G41/SUM(資本コスト!G41,労働コスト!G41)</f>
        <v>0.20149209132324486</v>
      </c>
      <c r="H41" s="6">
        <f>資本コスト!H41/SUM(資本コスト!H41,労働コスト!H41)</f>
        <v>0.20736444440704016</v>
      </c>
      <c r="I41" s="6">
        <f>資本コスト!I41/SUM(資本コスト!I41,労働コスト!I41)</f>
        <v>0.24607616604824414</v>
      </c>
      <c r="J41" s="6">
        <f>資本コスト!J41/SUM(資本コスト!J41,労働コスト!J41)</f>
        <v>0.23835497762498051</v>
      </c>
    </row>
    <row r="42" spans="1:10" x14ac:dyDescent="0.15">
      <c r="A42" s="1">
        <v>2</v>
      </c>
      <c r="B42" s="1" t="s">
        <v>54</v>
      </c>
      <c r="C42" s="1">
        <v>16</v>
      </c>
      <c r="D42" s="1" t="s">
        <v>10</v>
      </c>
      <c r="E42" s="6">
        <f>資本コスト!E42/SUM(資本コスト!E42,労働コスト!E42)</f>
        <v>0.25789397367987582</v>
      </c>
      <c r="F42" s="6">
        <f>資本コスト!F42/SUM(資本コスト!F42,労働コスト!F42)</f>
        <v>8.1732183976904765E-2</v>
      </c>
      <c r="G42" s="6">
        <f>資本コスト!G42/SUM(資本コスト!G42,労働コスト!G42)</f>
        <v>0.16539738772550838</v>
      </c>
      <c r="H42" s="6">
        <f>資本コスト!H42/SUM(資本コスト!H42,労働コスト!H42)</f>
        <v>0.20555678723688767</v>
      </c>
      <c r="I42" s="6">
        <f>資本コスト!I42/SUM(資本コスト!I42,労働コスト!I42)</f>
        <v>0.19781092922593629</v>
      </c>
      <c r="J42" s="6">
        <f>資本コスト!J42/SUM(資本コスト!J42,労働コスト!J42)</f>
        <v>0.22229300641165092</v>
      </c>
    </row>
    <row r="43" spans="1:10" x14ac:dyDescent="0.15">
      <c r="A43" s="1">
        <v>2</v>
      </c>
      <c r="B43" s="1" t="s">
        <v>54</v>
      </c>
      <c r="C43" s="1">
        <v>17</v>
      </c>
      <c r="D43" s="1" t="s">
        <v>11</v>
      </c>
      <c r="E43" s="6">
        <f>資本コスト!E43/SUM(資本コスト!E43,労働コスト!E43)</f>
        <v>0.71535260465609496</v>
      </c>
      <c r="F43" s="6">
        <f>資本コスト!F43/SUM(資本コスト!F43,労働コスト!F43)</f>
        <v>0.73013319884359706</v>
      </c>
      <c r="G43" s="6">
        <f>資本コスト!G43/SUM(資本コスト!G43,労働コスト!G43)</f>
        <v>0.62511590074914292</v>
      </c>
      <c r="H43" s="6">
        <f>資本コスト!H43/SUM(資本コスト!H43,労働コスト!H43)</f>
        <v>0.78374211821059547</v>
      </c>
      <c r="I43" s="6">
        <f>資本コスト!I43/SUM(資本コスト!I43,労働コスト!I43)</f>
        <v>0.80111121416792808</v>
      </c>
      <c r="J43" s="6">
        <f>資本コスト!J43/SUM(資本コスト!J43,労働コスト!J43)</f>
        <v>0.85144963127304996</v>
      </c>
    </row>
    <row r="44" spans="1:10" x14ac:dyDescent="0.15">
      <c r="A44" s="1">
        <v>2</v>
      </c>
      <c r="B44" s="1" t="s">
        <v>54</v>
      </c>
      <c r="C44" s="1">
        <v>18</v>
      </c>
      <c r="D44" s="1" t="s">
        <v>12</v>
      </c>
      <c r="E44" s="6">
        <f>資本コスト!E44/SUM(資本コスト!E44,労働コスト!E44)</f>
        <v>0.16563639904221314</v>
      </c>
      <c r="F44" s="6">
        <f>資本コスト!F44/SUM(資本コスト!F44,労働コスト!F44)</f>
        <v>0.23492768655676882</v>
      </c>
      <c r="G44" s="6">
        <f>資本コスト!G44/SUM(資本コスト!G44,労働コスト!G44)</f>
        <v>0.21802556591759312</v>
      </c>
      <c r="H44" s="6">
        <f>資本コスト!H44/SUM(資本コスト!H44,労働コスト!H44)</f>
        <v>0.21702511579701361</v>
      </c>
      <c r="I44" s="6">
        <f>資本コスト!I44/SUM(資本コスト!I44,労働コスト!I44)</f>
        <v>0.17525951500213374</v>
      </c>
      <c r="J44" s="6">
        <f>資本コスト!J44/SUM(資本コスト!J44,労働コスト!J44)</f>
        <v>0.19942495519728834</v>
      </c>
    </row>
    <row r="45" spans="1:10" x14ac:dyDescent="0.15">
      <c r="A45" s="1">
        <v>2</v>
      </c>
      <c r="B45" s="1" t="s">
        <v>54</v>
      </c>
      <c r="C45" s="1">
        <v>19</v>
      </c>
      <c r="D45" s="1" t="s">
        <v>13</v>
      </c>
      <c r="E45" s="6">
        <f>資本コスト!E45/SUM(資本コスト!E45,労働コスト!E45)</f>
        <v>0.26994145312769507</v>
      </c>
      <c r="F45" s="6">
        <f>資本コスト!F45/SUM(資本コスト!F45,労働コスト!F45)</f>
        <v>0.1324870258729712</v>
      </c>
      <c r="G45" s="6">
        <f>資本コスト!G45/SUM(資本コスト!G45,労働コスト!G45)</f>
        <v>0.14032388019162867</v>
      </c>
      <c r="H45" s="6">
        <f>資本コスト!H45/SUM(資本コスト!H45,労働コスト!H45)</f>
        <v>0.1626715908173893</v>
      </c>
      <c r="I45" s="6">
        <f>資本コスト!I45/SUM(資本コスト!I45,労働コスト!I45)</f>
        <v>0.2234268073024315</v>
      </c>
      <c r="J45" s="6">
        <f>資本コスト!J45/SUM(資本コスト!J45,労働コスト!J45)</f>
        <v>0.20558863849435494</v>
      </c>
    </row>
    <row r="46" spans="1:10" x14ac:dyDescent="0.15">
      <c r="A46" s="1">
        <v>2</v>
      </c>
      <c r="B46" s="1" t="s">
        <v>54</v>
      </c>
      <c r="C46" s="1">
        <v>20</v>
      </c>
      <c r="D46" s="1" t="s">
        <v>14</v>
      </c>
      <c r="E46" s="6">
        <f>資本コスト!E46/SUM(資本コスト!E46,労働コスト!E46)</f>
        <v>0.33287699649263197</v>
      </c>
      <c r="F46" s="6">
        <f>資本コスト!F46/SUM(資本コスト!F46,労働コスト!F46)</f>
        <v>0.79400553903023008</v>
      </c>
      <c r="G46" s="6">
        <f>資本コスト!G46/SUM(資本コスト!G46,労働コスト!G46)</f>
        <v>0.77928529322685025</v>
      </c>
      <c r="H46" s="6">
        <f>資本コスト!H46/SUM(資本コスト!H46,労働コスト!H46)</f>
        <v>0.77296785475556273</v>
      </c>
      <c r="I46" s="6">
        <f>資本コスト!I46/SUM(資本コスト!I46,労働コスト!I46)</f>
        <v>0.77983812194081958</v>
      </c>
      <c r="J46" s="6">
        <f>資本コスト!J46/SUM(資本コスト!J46,労働コスト!J46)</f>
        <v>0.83525246357452154</v>
      </c>
    </row>
    <row r="47" spans="1:10" x14ac:dyDescent="0.15">
      <c r="A47" s="1">
        <v>2</v>
      </c>
      <c r="B47" s="1" t="s">
        <v>54</v>
      </c>
      <c r="C47" s="1">
        <v>21</v>
      </c>
      <c r="D47" s="1" t="s">
        <v>15</v>
      </c>
      <c r="E47" s="6">
        <f>資本コスト!E47/SUM(資本コスト!E47,労働コスト!E47)</f>
        <v>0.18544598283981731</v>
      </c>
      <c r="F47" s="6">
        <f>資本コスト!F47/SUM(資本コスト!F47,労働コスト!F47)</f>
        <v>0.34849797203949845</v>
      </c>
      <c r="G47" s="6">
        <f>資本コスト!G47/SUM(資本コスト!G47,労働コスト!G47)</f>
        <v>0.40436331859269781</v>
      </c>
      <c r="H47" s="6">
        <f>資本コスト!H47/SUM(資本コスト!H47,労働コスト!H47)</f>
        <v>0.62021087199770253</v>
      </c>
      <c r="I47" s="6">
        <f>資本コスト!I47/SUM(資本コスト!I47,労働コスト!I47)</f>
        <v>0.64391200706116392</v>
      </c>
      <c r="J47" s="6">
        <f>資本コスト!J47/SUM(資本コスト!J47,労働コスト!J47)</f>
        <v>0.73822070793134242</v>
      </c>
    </row>
    <row r="48" spans="1:10" x14ac:dyDescent="0.15">
      <c r="A48" s="1">
        <v>2</v>
      </c>
      <c r="B48" s="1" t="s">
        <v>53</v>
      </c>
      <c r="C48" s="1">
        <v>22</v>
      </c>
      <c r="D48" s="1" t="s">
        <v>7</v>
      </c>
      <c r="E48" s="6">
        <f>資本コスト!E48/SUM(資本コスト!E48,労働コスト!E48)</f>
        <v>0.1321618515017694</v>
      </c>
      <c r="F48" s="6">
        <f>資本コスト!F48/SUM(資本コスト!F48,労働コスト!F48)</f>
        <v>0.26040464274853314</v>
      </c>
      <c r="G48" s="6">
        <f>資本コスト!G48/SUM(資本コスト!G48,労働コスト!G48)</f>
        <v>0.34501573984719591</v>
      </c>
      <c r="H48" s="6">
        <f>資本コスト!H48/SUM(資本コスト!H48,労働コスト!H48)</f>
        <v>0.34909718855561822</v>
      </c>
      <c r="I48" s="6">
        <f>資本コスト!I48/SUM(資本コスト!I48,労働コスト!I48)</f>
        <v>0.26418683289887818</v>
      </c>
      <c r="J48" s="6">
        <f>資本コスト!J48/SUM(資本コスト!J48,労働コスト!J48)</f>
        <v>0.28352560047947001</v>
      </c>
    </row>
    <row r="49" spans="1:10" x14ac:dyDescent="0.15">
      <c r="A49" s="1">
        <v>2</v>
      </c>
      <c r="B49" s="1" t="s">
        <v>53</v>
      </c>
      <c r="C49" s="1">
        <v>23</v>
      </c>
      <c r="D49" s="1" t="s">
        <v>28</v>
      </c>
      <c r="E49" s="6">
        <f>資本コスト!E49/SUM(資本コスト!E49,労働コスト!E49)</f>
        <v>0.35637722037489689</v>
      </c>
      <c r="F49" s="6">
        <f>資本コスト!F49/SUM(資本コスト!F49,労働コスト!F49)</f>
        <v>0.26811670307014468</v>
      </c>
      <c r="G49" s="6">
        <f>資本コスト!G49/SUM(資本コスト!G49,労働コスト!G49)</f>
        <v>0.29847202875727186</v>
      </c>
      <c r="H49" s="6">
        <f>資本コスト!H49/SUM(資本コスト!H49,労働コスト!H49)</f>
        <v>0.31625373598422868</v>
      </c>
      <c r="I49" s="6">
        <f>資本コスト!I49/SUM(資本コスト!I49,労働コスト!I49)</f>
        <v>0.3239083740039716</v>
      </c>
      <c r="J49" s="6">
        <f>資本コスト!J49/SUM(資本コスト!J49,労働コスト!J49)</f>
        <v>0.41142842869002355</v>
      </c>
    </row>
    <row r="50" spans="1:10" x14ac:dyDescent="0.15">
      <c r="A50" s="1">
        <v>3</v>
      </c>
      <c r="B50" s="1" t="s">
        <v>57</v>
      </c>
      <c r="C50" s="1">
        <v>1</v>
      </c>
      <c r="D50" s="1" t="s">
        <v>8</v>
      </c>
      <c r="E50" s="6">
        <f>資本コスト!E50/SUM(資本コスト!E50,労働コスト!E50)</f>
        <v>0.53168596514983757</v>
      </c>
      <c r="F50" s="6">
        <f>資本コスト!F50/SUM(資本コスト!F50,労働コスト!F50)</f>
        <v>0.42501602458630999</v>
      </c>
      <c r="G50" s="6">
        <f>資本コスト!G50/SUM(資本コスト!G50,労働コスト!G50)</f>
        <v>0.45559765937949259</v>
      </c>
      <c r="H50" s="6">
        <f>資本コスト!H50/SUM(資本コスト!H50,労働コスト!H50)</f>
        <v>0.62195996000435072</v>
      </c>
      <c r="I50" s="6">
        <f>資本コスト!I50/SUM(資本コスト!I50,労働コスト!I50)</f>
        <v>0.6120995994329842</v>
      </c>
      <c r="J50" s="6">
        <f>資本コスト!J50/SUM(資本コスト!J50,労働コスト!J50)</f>
        <v>0.74856532210265758</v>
      </c>
    </row>
    <row r="51" spans="1:10" x14ac:dyDescent="0.15">
      <c r="A51" s="1">
        <v>3</v>
      </c>
      <c r="B51" s="1" t="s">
        <v>57</v>
      </c>
      <c r="C51" s="1">
        <v>2</v>
      </c>
      <c r="D51" s="1" t="s">
        <v>9</v>
      </c>
      <c r="E51" s="6">
        <f>資本コスト!E51/SUM(資本コスト!E51,労働コスト!E51)</f>
        <v>0.47907261648225097</v>
      </c>
      <c r="F51" s="6">
        <f>資本コスト!F51/SUM(資本コスト!F51,労働コスト!F51)</f>
        <v>0.30086227304725033</v>
      </c>
      <c r="G51" s="6">
        <f>資本コスト!G51/SUM(資本コスト!G51,労働コスト!G51)</f>
        <v>0.28215275007213975</v>
      </c>
      <c r="H51" s="6">
        <f>資本コスト!H51/SUM(資本コスト!H51,労働コスト!H51)</f>
        <v>0.21911199760688005</v>
      </c>
      <c r="I51" s="6">
        <f>資本コスト!I51/SUM(資本コスト!I51,労働コスト!I51)</f>
        <v>0.26721686261390942</v>
      </c>
      <c r="J51" s="6">
        <f>資本コスト!J51/SUM(資本コスト!J51,労働コスト!J51)</f>
        <v>0.32137638794213286</v>
      </c>
    </row>
    <row r="52" spans="1:10" x14ac:dyDescent="0.15">
      <c r="A52" s="1">
        <v>3</v>
      </c>
      <c r="B52" s="1" t="s">
        <v>58</v>
      </c>
      <c r="C52" s="1">
        <v>3</v>
      </c>
      <c r="D52" s="1" t="s">
        <v>16</v>
      </c>
      <c r="E52" s="6">
        <f>資本コスト!E52/SUM(資本コスト!E52,労働コスト!E52)</f>
        <v>0.2388912341860954</v>
      </c>
      <c r="F52" s="6">
        <f>資本コスト!F52/SUM(資本コスト!F52,労働コスト!F52)</f>
        <v>0.23160580795436481</v>
      </c>
      <c r="G52" s="6">
        <f>資本コスト!G52/SUM(資本コスト!G52,労働コスト!G52)</f>
        <v>0.26803705928425409</v>
      </c>
      <c r="H52" s="6">
        <f>資本コスト!H52/SUM(資本コスト!H52,労働コスト!H52)</f>
        <v>0.26357692856070164</v>
      </c>
      <c r="I52" s="6">
        <f>資本コスト!I52/SUM(資本コスト!I52,労働コスト!I52)</f>
        <v>0.2812498435426789</v>
      </c>
      <c r="J52" s="6">
        <f>資本コスト!J52/SUM(資本コスト!J52,労働コスト!J52)</f>
        <v>0.2922576034080136</v>
      </c>
    </row>
    <row r="53" spans="1:10" x14ac:dyDescent="0.15">
      <c r="A53" s="1">
        <v>3</v>
      </c>
      <c r="B53" s="1" t="s">
        <v>58</v>
      </c>
      <c r="C53" s="1">
        <v>4</v>
      </c>
      <c r="D53" s="1" t="s">
        <v>17</v>
      </c>
      <c r="E53" s="6">
        <f>資本コスト!E53/SUM(資本コスト!E53,労働コスト!E53)</f>
        <v>0.27879742924883294</v>
      </c>
      <c r="F53" s="6">
        <f>資本コスト!F53/SUM(資本コスト!F53,労働コスト!F53)</f>
        <v>0.28406867873115749</v>
      </c>
      <c r="G53" s="6">
        <f>資本コスト!G53/SUM(資本コスト!G53,労働コスト!G53)</f>
        <v>0.19641681015976603</v>
      </c>
      <c r="H53" s="6">
        <f>資本コスト!H53/SUM(資本コスト!H53,労働コスト!H53)</f>
        <v>0.20627992955459987</v>
      </c>
      <c r="I53" s="6">
        <f>資本コスト!I53/SUM(資本コスト!I53,労働コスト!I53)</f>
        <v>0.20992823036811442</v>
      </c>
      <c r="J53" s="6">
        <f>資本コスト!J53/SUM(資本コスト!J53,労働コスト!J53)</f>
        <v>0.20616872232344949</v>
      </c>
    </row>
    <row r="54" spans="1:10" x14ac:dyDescent="0.15">
      <c r="A54" s="1">
        <v>3</v>
      </c>
      <c r="B54" s="1" t="s">
        <v>58</v>
      </c>
      <c r="C54" s="1">
        <v>5</v>
      </c>
      <c r="D54" s="1" t="s">
        <v>18</v>
      </c>
      <c r="E54" s="6">
        <f>資本コスト!E54/SUM(資本コスト!E54,労働コスト!E54)</f>
        <v>0.54311019663611626</v>
      </c>
      <c r="F54" s="6">
        <f>資本コスト!F54/SUM(資本コスト!F54,労働コスト!F54)</f>
        <v>0.36488526151537393</v>
      </c>
      <c r="G54" s="6">
        <f>資本コスト!G54/SUM(資本コスト!G54,労働コスト!G54)</f>
        <v>0.34090179412139859</v>
      </c>
      <c r="H54" s="6">
        <f>資本コスト!H54/SUM(資本コスト!H54,労働コスト!H54)</f>
        <v>0.33097963674025349</v>
      </c>
      <c r="I54" s="6">
        <f>資本コスト!I54/SUM(資本コスト!I54,労働コスト!I54)</f>
        <v>0.46953860387182755</v>
      </c>
      <c r="J54" s="6">
        <f>資本コスト!J54/SUM(資本コスト!J54,労働コスト!J54)</f>
        <v>0.4623621326096789</v>
      </c>
    </row>
    <row r="55" spans="1:10" x14ac:dyDescent="0.15">
      <c r="A55" s="1">
        <v>3</v>
      </c>
      <c r="B55" s="1" t="s">
        <v>58</v>
      </c>
      <c r="C55" s="1">
        <v>6</v>
      </c>
      <c r="D55" s="1" t="s">
        <v>2</v>
      </c>
      <c r="E55" s="6">
        <f>資本コスト!E55/SUM(資本コスト!E55,労働コスト!E55)</f>
        <v>0.56329282159338645</v>
      </c>
      <c r="F55" s="6">
        <f>資本コスト!F55/SUM(資本コスト!F55,労働コスト!F55)</f>
        <v>0.52113926330663385</v>
      </c>
      <c r="G55" s="6">
        <f>資本コスト!G55/SUM(資本コスト!G55,労働コスト!G55)</f>
        <v>0.68161785318604173</v>
      </c>
      <c r="H55" s="6">
        <f>資本コスト!H55/SUM(資本コスト!H55,労働コスト!H55)</f>
        <v>0.62842571753897358</v>
      </c>
      <c r="I55" s="6">
        <f>資本コスト!I55/SUM(資本コスト!I55,労働コスト!I55)</f>
        <v>0.63089040809103225</v>
      </c>
      <c r="J55" s="6">
        <f>資本コスト!J55/SUM(資本コスト!J55,労働コスト!J55)</f>
        <v>0.63573740526863676</v>
      </c>
    </row>
    <row r="56" spans="1:10" x14ac:dyDescent="0.15">
      <c r="A56" s="1">
        <v>3</v>
      </c>
      <c r="B56" s="1" t="s">
        <v>58</v>
      </c>
      <c r="C56" s="1">
        <v>7</v>
      </c>
      <c r="D56" s="1" t="s">
        <v>19</v>
      </c>
      <c r="E56" s="6">
        <f>資本コスト!E56/SUM(資本コスト!E56,労働コスト!E56)</f>
        <v>0.87094430013991631</v>
      </c>
      <c r="F56" s="6">
        <f>資本コスト!F56/SUM(資本コスト!F56,労働コスト!F56)</f>
        <v>0.87499209214553586</v>
      </c>
      <c r="G56" s="6">
        <f>資本コスト!G56/SUM(資本コスト!G56,労働コスト!G56)</f>
        <v>0.69287593069763376</v>
      </c>
      <c r="H56" s="6">
        <f>資本コスト!H56/SUM(資本コスト!H56,労働コスト!H56)</f>
        <v>0.59658095164587632</v>
      </c>
      <c r="I56" s="6">
        <f>資本コスト!I56/SUM(資本コスト!I56,労働コスト!I56)</f>
        <v>0.51129030748110049</v>
      </c>
      <c r="J56" s="6">
        <f>資本コスト!J56/SUM(資本コスト!J56,労働コスト!J56)</f>
        <v>0.44718797070552635</v>
      </c>
    </row>
    <row r="57" spans="1:10" x14ac:dyDescent="0.15">
      <c r="A57" s="1">
        <v>3</v>
      </c>
      <c r="B57" s="1" t="s">
        <v>58</v>
      </c>
      <c r="C57" s="1">
        <v>8</v>
      </c>
      <c r="D57" s="1" t="s">
        <v>20</v>
      </c>
      <c r="E57" s="6">
        <f>資本コスト!E57/SUM(資本コスト!E57,労働コスト!E57)</f>
        <v>0.65262194162808729</v>
      </c>
      <c r="F57" s="6">
        <f>資本コスト!F57/SUM(資本コスト!F57,労働コスト!F57)</f>
        <v>0.42950211472791133</v>
      </c>
      <c r="G57" s="6">
        <f>資本コスト!G57/SUM(資本コスト!G57,労働コスト!G57)</f>
        <v>0.40544763696573505</v>
      </c>
      <c r="H57" s="6">
        <f>資本コスト!H57/SUM(資本コスト!H57,労働コスト!H57)</f>
        <v>0.31626863507859998</v>
      </c>
      <c r="I57" s="6">
        <f>資本コスト!I57/SUM(資本コスト!I57,労働コスト!I57)</f>
        <v>0.39941325743778999</v>
      </c>
      <c r="J57" s="6">
        <f>資本コスト!J57/SUM(資本コスト!J57,労働コスト!J57)</f>
        <v>0.39083013063014166</v>
      </c>
    </row>
    <row r="58" spans="1:10" x14ac:dyDescent="0.15">
      <c r="A58" s="1">
        <v>3</v>
      </c>
      <c r="B58" s="1" t="s">
        <v>58</v>
      </c>
      <c r="C58" s="1">
        <v>9</v>
      </c>
      <c r="D58" s="1" t="s">
        <v>21</v>
      </c>
      <c r="E58" s="6">
        <f>資本コスト!E58/SUM(資本コスト!E58,労働コスト!E58)</f>
        <v>0.47423025937641589</v>
      </c>
      <c r="F58" s="6">
        <f>資本コスト!F58/SUM(資本コスト!F58,労働コスト!F58)</f>
        <v>0.50607584171032938</v>
      </c>
      <c r="G58" s="6">
        <f>資本コスト!G58/SUM(資本コスト!G58,労働コスト!G58)</f>
        <v>0.56597154721678988</v>
      </c>
      <c r="H58" s="6">
        <f>資本コスト!H58/SUM(資本コスト!H58,労働コスト!H58)</f>
        <v>0.53313997863657325</v>
      </c>
      <c r="I58" s="6">
        <f>資本コスト!I58/SUM(資本コスト!I58,労働コスト!I58)</f>
        <v>0.49460312992817407</v>
      </c>
      <c r="J58" s="6">
        <f>資本コスト!J58/SUM(資本コスト!J58,労働コスト!J58)</f>
        <v>0.46516988844861945</v>
      </c>
    </row>
    <row r="59" spans="1:10" x14ac:dyDescent="0.15">
      <c r="A59" s="1">
        <v>3</v>
      </c>
      <c r="B59" s="1" t="s">
        <v>58</v>
      </c>
      <c r="C59" s="1">
        <v>10</v>
      </c>
      <c r="D59" s="1" t="s">
        <v>22</v>
      </c>
      <c r="E59" s="6">
        <f>資本コスト!E59/SUM(資本コスト!E59,労働コスト!E59)</f>
        <v>0.16944865233170239</v>
      </c>
      <c r="F59" s="6">
        <f>資本コスト!F59/SUM(資本コスト!F59,労働コスト!F59)</f>
        <v>0.19441230060993564</v>
      </c>
      <c r="G59" s="6">
        <f>資本コスト!G59/SUM(資本コスト!G59,労働コスト!G59)</f>
        <v>0.19346925707812332</v>
      </c>
      <c r="H59" s="6">
        <f>資本コスト!H59/SUM(資本コスト!H59,労働コスト!H59)</f>
        <v>0.17962767157169673</v>
      </c>
      <c r="I59" s="6">
        <f>資本コスト!I59/SUM(資本コスト!I59,労働コスト!I59)</f>
        <v>0.21975864010659563</v>
      </c>
      <c r="J59" s="6">
        <f>資本コスト!J59/SUM(資本コスト!J59,労働コスト!J59)</f>
        <v>0.2096919575981335</v>
      </c>
    </row>
    <row r="60" spans="1:10" x14ac:dyDescent="0.15">
      <c r="A60" s="1">
        <v>3</v>
      </c>
      <c r="B60" s="1" t="s">
        <v>58</v>
      </c>
      <c r="C60" s="1">
        <v>11</v>
      </c>
      <c r="D60" s="1" t="s">
        <v>23</v>
      </c>
      <c r="E60" s="6">
        <f>資本コスト!E60/SUM(資本コスト!E60,労働コスト!E60)</f>
        <v>0.18959159683880952</v>
      </c>
      <c r="F60" s="6">
        <f>資本コスト!F60/SUM(資本コスト!F60,労働コスト!F60)</f>
        <v>0.19952362147319663</v>
      </c>
      <c r="G60" s="6">
        <f>資本コスト!G60/SUM(資本コスト!G60,労働コスト!G60)</f>
        <v>0.27705070277190313</v>
      </c>
      <c r="H60" s="6">
        <f>資本コスト!H60/SUM(資本コスト!H60,労働コスト!H60)</f>
        <v>0.24073602596709842</v>
      </c>
      <c r="I60" s="6">
        <f>資本コスト!I60/SUM(資本コスト!I60,労働コスト!I60)</f>
        <v>0.25059809537823241</v>
      </c>
      <c r="J60" s="6">
        <f>資本コスト!J60/SUM(資本コスト!J60,労働コスト!J60)</f>
        <v>0.27745818551177509</v>
      </c>
    </row>
    <row r="61" spans="1:10" x14ac:dyDescent="0.15">
      <c r="A61" s="1">
        <v>3</v>
      </c>
      <c r="B61" s="1" t="s">
        <v>58</v>
      </c>
      <c r="C61" s="1">
        <v>12</v>
      </c>
      <c r="D61" s="1" t="s">
        <v>24</v>
      </c>
      <c r="E61" s="6">
        <f>資本コスト!E61/SUM(資本コスト!E61,労働コスト!E61)</f>
        <v>0.19592713221191926</v>
      </c>
      <c r="F61" s="6">
        <f>資本コスト!F61/SUM(資本コスト!F61,労働コスト!F61)</f>
        <v>0.16719304033365781</v>
      </c>
      <c r="G61" s="6">
        <f>資本コスト!G61/SUM(資本コスト!G61,労働コスト!G61)</f>
        <v>0.43330812430612542</v>
      </c>
      <c r="H61" s="6">
        <f>資本コスト!H61/SUM(資本コスト!H61,労働コスト!H61)</f>
        <v>0.43114044458765005</v>
      </c>
      <c r="I61" s="6">
        <f>資本コスト!I61/SUM(資本コスト!I61,労働コスト!I61)</f>
        <v>0.44839537819772168</v>
      </c>
      <c r="J61" s="6">
        <f>資本コスト!J61/SUM(資本コスト!J61,労働コスト!J61)</f>
        <v>0.47120715976965044</v>
      </c>
    </row>
    <row r="62" spans="1:10" x14ac:dyDescent="0.15">
      <c r="A62" s="1">
        <v>3</v>
      </c>
      <c r="B62" s="1" t="s">
        <v>58</v>
      </c>
      <c r="C62" s="1">
        <v>13</v>
      </c>
      <c r="D62" s="1" t="s">
        <v>25</v>
      </c>
      <c r="E62" s="6">
        <f>資本コスト!E62/SUM(資本コスト!E62,労働コスト!E62)</f>
        <v>0.15193000165997808</v>
      </c>
      <c r="F62" s="6">
        <f>資本コスト!F62/SUM(資本コスト!F62,労働コスト!F62)</f>
        <v>0.1787974397247673</v>
      </c>
      <c r="G62" s="6">
        <f>資本コスト!G62/SUM(資本コスト!G62,労働コスト!G62)</f>
        <v>0.2536033341687568</v>
      </c>
      <c r="H62" s="6">
        <f>資本コスト!H62/SUM(資本コスト!H62,労働コスト!H62)</f>
        <v>0.41086387002704472</v>
      </c>
      <c r="I62" s="6">
        <f>資本コスト!I62/SUM(資本コスト!I62,労働コスト!I62)</f>
        <v>0.38255263693942576</v>
      </c>
      <c r="J62" s="6">
        <f>資本コスト!J62/SUM(資本コスト!J62,労働コスト!J62)</f>
        <v>0.36164425030834546</v>
      </c>
    </row>
    <row r="63" spans="1:10" x14ac:dyDescent="0.15">
      <c r="A63" s="1">
        <v>3</v>
      </c>
      <c r="B63" s="1" t="s">
        <v>58</v>
      </c>
      <c r="C63" s="1">
        <v>14</v>
      </c>
      <c r="D63" s="1" t="s">
        <v>26</v>
      </c>
      <c r="E63" s="6">
        <f>資本コスト!E63/SUM(資本コスト!E63,労働コスト!E63)</f>
        <v>1.0572165302807895E-2</v>
      </c>
      <c r="F63" s="6">
        <f>資本コスト!F63/SUM(資本コスト!F63,労働コスト!F63)</f>
        <v>0.19919875151001587</v>
      </c>
      <c r="G63" s="6">
        <f>資本コスト!G63/SUM(資本コスト!G63,労働コスト!G63)</f>
        <v>0.27105214084467461</v>
      </c>
      <c r="H63" s="6">
        <f>資本コスト!H63/SUM(資本コスト!H63,労働コスト!H63)</f>
        <v>0.38660425006831256</v>
      </c>
      <c r="I63" s="6">
        <f>資本コスト!I63/SUM(資本コスト!I63,労働コスト!I63)</f>
        <v>0.4954910258390261</v>
      </c>
      <c r="J63" s="6">
        <f>資本コスト!J63/SUM(資本コスト!J63,労働コスト!J63)</f>
        <v>0.53447609594966949</v>
      </c>
    </row>
    <row r="64" spans="1:10" x14ac:dyDescent="0.15">
      <c r="A64" s="1">
        <v>3</v>
      </c>
      <c r="B64" s="1" t="s">
        <v>58</v>
      </c>
      <c r="C64" s="1">
        <v>15</v>
      </c>
      <c r="D64" s="1" t="s">
        <v>27</v>
      </c>
      <c r="E64" s="6">
        <f>資本コスト!E64/SUM(資本コスト!E64,労働コスト!E64)</f>
        <v>0.15389297817258132</v>
      </c>
      <c r="F64" s="6">
        <f>資本コスト!F64/SUM(資本コスト!F64,労働コスト!F64)</f>
        <v>0.17322281156694563</v>
      </c>
      <c r="G64" s="6">
        <f>資本コスト!G64/SUM(資本コスト!G64,労働コスト!G64)</f>
        <v>0.23063917323689953</v>
      </c>
      <c r="H64" s="6">
        <f>資本コスト!H64/SUM(資本コスト!H64,労働コスト!H64)</f>
        <v>0.2590524121761284</v>
      </c>
      <c r="I64" s="6">
        <f>資本コスト!I64/SUM(資本コスト!I64,労働コスト!I64)</f>
        <v>0.25617490069505905</v>
      </c>
      <c r="J64" s="6">
        <f>資本コスト!J64/SUM(資本コスト!J64,労働コスト!J64)</f>
        <v>0.25720293049766924</v>
      </c>
    </row>
    <row r="65" spans="1:10" x14ac:dyDescent="0.15">
      <c r="A65" s="1">
        <v>3</v>
      </c>
      <c r="B65" s="1" t="s">
        <v>57</v>
      </c>
      <c r="C65" s="1">
        <v>16</v>
      </c>
      <c r="D65" s="1" t="s">
        <v>10</v>
      </c>
      <c r="E65" s="6">
        <f>資本コスト!E65/SUM(資本コスト!E65,労働コスト!E65)</f>
        <v>0.24239943587109197</v>
      </c>
      <c r="F65" s="6">
        <f>資本コスト!F65/SUM(資本コスト!F65,労働コスト!F65)</f>
        <v>0.10732630034282635</v>
      </c>
      <c r="G65" s="6">
        <f>資本コスト!G65/SUM(資本コスト!G65,労働コスト!G65)</f>
        <v>0.17053382770491124</v>
      </c>
      <c r="H65" s="6">
        <f>資本コスト!H65/SUM(資本コスト!H65,労働コスト!H65)</f>
        <v>0.10790980236949348</v>
      </c>
      <c r="I65" s="6">
        <f>資本コスト!I65/SUM(資本コスト!I65,労働コスト!I65)</f>
        <v>0.1257572707798793</v>
      </c>
      <c r="J65" s="6">
        <f>資本コスト!J65/SUM(資本コスト!J65,労働コスト!J65)</f>
        <v>0.13669797122356828</v>
      </c>
    </row>
    <row r="66" spans="1:10" x14ac:dyDescent="0.15">
      <c r="A66" s="1">
        <v>3</v>
      </c>
      <c r="B66" s="1" t="s">
        <v>57</v>
      </c>
      <c r="C66" s="1">
        <v>17</v>
      </c>
      <c r="D66" s="1" t="s">
        <v>11</v>
      </c>
      <c r="E66" s="6">
        <f>資本コスト!E66/SUM(資本コスト!E66,労働コスト!E66)</f>
        <v>0.57568151628486142</v>
      </c>
      <c r="F66" s="6">
        <f>資本コスト!F66/SUM(資本コスト!F66,労働コスト!F66)</f>
        <v>0.68897147012724247</v>
      </c>
      <c r="G66" s="6">
        <f>資本コスト!G66/SUM(資本コスト!G66,労働コスト!G66)</f>
        <v>0.58099094336411805</v>
      </c>
      <c r="H66" s="6">
        <f>資本コスト!H66/SUM(資本コスト!H66,労働コスト!H66)</f>
        <v>0.62844060895456522</v>
      </c>
      <c r="I66" s="6">
        <f>資本コスト!I66/SUM(資本コスト!I66,労働コスト!I66)</f>
        <v>0.69298031951676831</v>
      </c>
      <c r="J66" s="6">
        <f>資本コスト!J66/SUM(資本コスト!J66,労働コスト!J66)</f>
        <v>0.74143887670005315</v>
      </c>
    </row>
    <row r="67" spans="1:10" x14ac:dyDescent="0.15">
      <c r="A67" s="1">
        <v>3</v>
      </c>
      <c r="B67" s="1" t="s">
        <v>57</v>
      </c>
      <c r="C67" s="1">
        <v>18</v>
      </c>
      <c r="D67" s="1" t="s">
        <v>12</v>
      </c>
      <c r="E67" s="6">
        <f>資本コスト!E67/SUM(資本コスト!E67,労働コスト!E67)</f>
        <v>0.1759894123709565</v>
      </c>
      <c r="F67" s="6">
        <f>資本コスト!F67/SUM(資本コスト!F67,労働コスト!F67)</f>
        <v>0.20568429141870764</v>
      </c>
      <c r="G67" s="6">
        <f>資本コスト!G67/SUM(資本コスト!G67,労働コスト!G67)</f>
        <v>0.17406093771951586</v>
      </c>
      <c r="H67" s="6">
        <f>資本コスト!H67/SUM(資本コスト!H67,労働コスト!H67)</f>
        <v>0.15171673703770192</v>
      </c>
      <c r="I67" s="6">
        <f>資本コスト!I67/SUM(資本コスト!I67,労働コスト!I67)</f>
        <v>0.14559274004769998</v>
      </c>
      <c r="J67" s="6">
        <f>資本コスト!J67/SUM(資本コスト!J67,労働コスト!J67)</f>
        <v>0.18241307389289896</v>
      </c>
    </row>
    <row r="68" spans="1:10" x14ac:dyDescent="0.15">
      <c r="A68" s="1">
        <v>3</v>
      </c>
      <c r="B68" s="1" t="s">
        <v>57</v>
      </c>
      <c r="C68" s="1">
        <v>19</v>
      </c>
      <c r="D68" s="1" t="s">
        <v>13</v>
      </c>
      <c r="E68" s="6">
        <f>資本コスト!E68/SUM(資本コスト!E68,労働コスト!E68)</f>
        <v>0.29255617440171527</v>
      </c>
      <c r="F68" s="6">
        <f>資本コスト!F68/SUM(資本コスト!F68,労働コスト!F68)</f>
        <v>0.16321473833118108</v>
      </c>
      <c r="G68" s="6">
        <f>資本コスト!G68/SUM(資本コスト!G68,労働コスト!G68)</f>
        <v>0.12953521859764625</v>
      </c>
      <c r="H68" s="6">
        <f>資本コスト!H68/SUM(資本コスト!H68,労働コスト!H68)</f>
        <v>0.12245934071242554</v>
      </c>
      <c r="I68" s="6">
        <f>資本コスト!I68/SUM(資本コスト!I68,労働コスト!I68)</f>
        <v>0.29352311459160335</v>
      </c>
      <c r="J68" s="6">
        <f>資本コスト!J68/SUM(資本コスト!J68,労働コスト!J68)</f>
        <v>0.25326705849518699</v>
      </c>
    </row>
    <row r="69" spans="1:10" x14ac:dyDescent="0.15">
      <c r="A69" s="1">
        <v>3</v>
      </c>
      <c r="B69" s="1" t="s">
        <v>57</v>
      </c>
      <c r="C69" s="1">
        <v>20</v>
      </c>
      <c r="D69" s="1" t="s">
        <v>14</v>
      </c>
      <c r="E69" s="6">
        <f>資本コスト!E69/SUM(資本コスト!E69,労働コスト!E69)</f>
        <v>0.46632274306457933</v>
      </c>
      <c r="F69" s="6">
        <f>資本コスト!F69/SUM(資本コスト!F69,労働コスト!F69)</f>
        <v>0.87218000351740788</v>
      </c>
      <c r="G69" s="6">
        <f>資本コスト!G69/SUM(資本コスト!G69,労働コスト!G69)</f>
        <v>0.80703951585408795</v>
      </c>
      <c r="H69" s="6">
        <f>資本コスト!H69/SUM(資本コスト!H69,労働コスト!H69)</f>
        <v>0.78106682829610086</v>
      </c>
      <c r="I69" s="6">
        <f>資本コスト!I69/SUM(資本コスト!I69,労働コスト!I69)</f>
        <v>0.80861939082402079</v>
      </c>
      <c r="J69" s="6">
        <f>資本コスト!J69/SUM(資本コスト!J69,労働コスト!J69)</f>
        <v>0.85371852747847976</v>
      </c>
    </row>
    <row r="70" spans="1:10" x14ac:dyDescent="0.15">
      <c r="A70" s="1">
        <v>3</v>
      </c>
      <c r="B70" s="1" t="s">
        <v>57</v>
      </c>
      <c r="C70" s="1">
        <v>21</v>
      </c>
      <c r="D70" s="1" t="s">
        <v>15</v>
      </c>
      <c r="E70" s="6">
        <f>資本コスト!E70/SUM(資本コスト!E70,労働コスト!E70)</f>
        <v>0.1612069718253358</v>
      </c>
      <c r="F70" s="6">
        <f>資本コスト!F70/SUM(資本コスト!F70,労働コスト!F70)</f>
        <v>0.38411011153697594</v>
      </c>
      <c r="G70" s="6">
        <f>資本コスト!G70/SUM(資本コスト!G70,労働コスト!G70)</f>
        <v>0.34893370313222077</v>
      </c>
      <c r="H70" s="6">
        <f>資本コスト!H70/SUM(資本コスト!H70,労働コスト!H70)</f>
        <v>0.4258744207781916</v>
      </c>
      <c r="I70" s="6">
        <f>資本コスト!I70/SUM(資本コスト!I70,労働コスト!I70)</f>
        <v>0.50866680899537231</v>
      </c>
      <c r="J70" s="6">
        <f>資本コスト!J70/SUM(資本コスト!J70,労働コスト!J70)</f>
        <v>0.51902818043267551</v>
      </c>
    </row>
    <row r="71" spans="1:10" x14ac:dyDescent="0.15">
      <c r="A71" s="1">
        <v>3</v>
      </c>
      <c r="B71" s="1" t="s">
        <v>56</v>
      </c>
      <c r="C71" s="1">
        <v>22</v>
      </c>
      <c r="D71" s="1" t="s">
        <v>7</v>
      </c>
      <c r="E71" s="6">
        <f>資本コスト!E71/SUM(資本コスト!E71,労働コスト!E71)</f>
        <v>0.15012474134312448</v>
      </c>
      <c r="F71" s="6">
        <f>資本コスト!F71/SUM(資本コスト!F71,労働コスト!F71)</f>
        <v>0.25790587038627383</v>
      </c>
      <c r="G71" s="6">
        <f>資本コスト!G71/SUM(資本コスト!G71,労働コスト!G71)</f>
        <v>0.33399908375211507</v>
      </c>
      <c r="H71" s="6">
        <f>資本コスト!H71/SUM(資本コスト!H71,労働コスト!H71)</f>
        <v>0.30870788078059996</v>
      </c>
      <c r="I71" s="6">
        <f>資本コスト!I71/SUM(資本コスト!I71,労働コスト!I71)</f>
        <v>0.31034970988728661</v>
      </c>
      <c r="J71" s="6">
        <f>資本コスト!J71/SUM(資本コスト!J71,労働コスト!J71)</f>
        <v>0.32115164207204738</v>
      </c>
    </row>
    <row r="72" spans="1:10" x14ac:dyDescent="0.15">
      <c r="A72" s="1">
        <v>3</v>
      </c>
      <c r="B72" s="1" t="s">
        <v>56</v>
      </c>
      <c r="C72" s="1">
        <v>23</v>
      </c>
      <c r="D72" s="1" t="s">
        <v>28</v>
      </c>
      <c r="E72" s="6">
        <f>資本コスト!E72/SUM(資本コスト!E72,労働コスト!E72)</f>
        <v>0.44266818931760815</v>
      </c>
      <c r="F72" s="6">
        <f>資本コスト!F72/SUM(資本コスト!F72,労働コスト!F72)</f>
        <v>0.28144201350948977</v>
      </c>
      <c r="G72" s="6">
        <f>資本コスト!G72/SUM(資本コスト!G72,労働コスト!G72)</f>
        <v>0.29680336453968698</v>
      </c>
      <c r="H72" s="6">
        <f>資本コスト!H72/SUM(資本コスト!H72,労働コスト!H72)</f>
        <v>0.28503011667300837</v>
      </c>
      <c r="I72" s="6">
        <f>資本コスト!I72/SUM(資本コスト!I72,労働コスト!I72)</f>
        <v>0.28329137759450251</v>
      </c>
      <c r="J72" s="6">
        <f>資本コスト!J72/SUM(資本コスト!J72,労働コスト!J72)</f>
        <v>0.36606218290815806</v>
      </c>
    </row>
    <row r="73" spans="1:10" x14ac:dyDescent="0.15">
      <c r="A73" s="1">
        <v>4</v>
      </c>
      <c r="B73" s="1" t="s">
        <v>264</v>
      </c>
      <c r="C73" s="1">
        <v>1</v>
      </c>
      <c r="D73" s="1" t="s">
        <v>8</v>
      </c>
      <c r="E73" s="6">
        <f>資本コスト!E73/SUM(資本コスト!E73,労働コスト!E73)</f>
        <v>0.56448955341686757</v>
      </c>
      <c r="F73" s="6">
        <f>資本コスト!F73/SUM(資本コスト!F73,労働コスト!F73)</f>
        <v>0.54626000129329311</v>
      </c>
      <c r="G73" s="6">
        <f>資本コスト!G73/SUM(資本コスト!G73,労働コスト!G73)</f>
        <v>0.57469412515404272</v>
      </c>
      <c r="H73" s="6">
        <f>資本コスト!H73/SUM(資本コスト!H73,労働コスト!H73)</f>
        <v>0.71815574083246958</v>
      </c>
      <c r="I73" s="6">
        <f>資本コスト!I73/SUM(資本コスト!I73,労働コスト!I73)</f>
        <v>0.69932736312049615</v>
      </c>
      <c r="J73" s="6">
        <f>資本コスト!J73/SUM(資本コスト!J73,労働コスト!J73)</f>
        <v>0.81193253530331522</v>
      </c>
    </row>
    <row r="74" spans="1:10" x14ac:dyDescent="0.15">
      <c r="A74" s="1">
        <v>4</v>
      </c>
      <c r="B74" s="1" t="s">
        <v>265</v>
      </c>
      <c r="C74" s="1">
        <v>2</v>
      </c>
      <c r="D74" s="1" t="s">
        <v>9</v>
      </c>
      <c r="E74" s="6">
        <f>資本コスト!E74/SUM(資本コスト!E74,労働コスト!E74)</f>
        <v>0.42008833161350873</v>
      </c>
      <c r="F74" s="6">
        <f>資本コスト!F74/SUM(資本コスト!F74,労働コスト!F74)</f>
        <v>0.20758974875200448</v>
      </c>
      <c r="G74" s="6">
        <f>資本コスト!G74/SUM(資本コスト!G74,労働コスト!G74)</f>
        <v>0.33141267652463136</v>
      </c>
      <c r="H74" s="6">
        <f>資本コスト!H74/SUM(資本コスト!H74,労働コスト!H74)</f>
        <v>0.26115066362235811</v>
      </c>
      <c r="I74" s="6">
        <f>資本コスト!I74/SUM(資本コスト!I74,労働コスト!I74)</f>
        <v>0.39573859569890052</v>
      </c>
      <c r="J74" s="6">
        <f>資本コスト!J74/SUM(資本コスト!J74,労働コスト!J74)</f>
        <v>0.45723351103700965</v>
      </c>
    </row>
    <row r="75" spans="1:10" x14ac:dyDescent="0.15">
      <c r="A75" s="1">
        <v>4</v>
      </c>
      <c r="B75" s="1" t="s">
        <v>266</v>
      </c>
      <c r="C75" s="1">
        <v>3</v>
      </c>
      <c r="D75" s="1" t="s">
        <v>16</v>
      </c>
      <c r="E75" s="6">
        <f>資本コスト!E75/SUM(資本コスト!E75,労働コスト!E75)</f>
        <v>0.27801069561782332</v>
      </c>
      <c r="F75" s="6">
        <f>資本コスト!F75/SUM(資本コスト!F75,労働コスト!F75)</f>
        <v>0.25035500365067004</v>
      </c>
      <c r="G75" s="6">
        <f>資本コスト!G75/SUM(資本コスト!G75,労働コスト!G75)</f>
        <v>0.34109911110212332</v>
      </c>
      <c r="H75" s="6">
        <f>資本コスト!H75/SUM(資本コスト!H75,労働コスト!H75)</f>
        <v>0.3244728076285609</v>
      </c>
      <c r="I75" s="6">
        <f>資本コスト!I75/SUM(資本コスト!I75,労働コスト!I75)</f>
        <v>0.34466786197747945</v>
      </c>
      <c r="J75" s="6">
        <f>資本コスト!J75/SUM(資本コスト!J75,労働コスト!J75)</f>
        <v>0.34239281580029118</v>
      </c>
    </row>
    <row r="76" spans="1:10" x14ac:dyDescent="0.15">
      <c r="A76" s="1">
        <v>4</v>
      </c>
      <c r="B76" s="1" t="s">
        <v>64</v>
      </c>
      <c r="C76" s="1">
        <v>4</v>
      </c>
      <c r="D76" s="1" t="s">
        <v>17</v>
      </c>
      <c r="E76" s="6">
        <f>資本コスト!E76/SUM(資本コスト!E76,労働コスト!E76)</f>
        <v>0.14104350139270455</v>
      </c>
      <c r="F76" s="6">
        <f>資本コスト!F76/SUM(資本コスト!F76,労働コスト!F76)</f>
        <v>0.21974792387018424</v>
      </c>
      <c r="G76" s="6">
        <f>資本コスト!G76/SUM(資本コスト!G76,労働コスト!G76)</f>
        <v>0.27872182372968446</v>
      </c>
      <c r="H76" s="6">
        <f>資本コスト!H76/SUM(資本コスト!H76,労働コスト!H76)</f>
        <v>0.31114392139200242</v>
      </c>
      <c r="I76" s="6">
        <f>資本コスト!I76/SUM(資本コスト!I76,労働コスト!I76)</f>
        <v>0.3003343557694152</v>
      </c>
      <c r="J76" s="6">
        <f>資本コスト!J76/SUM(資本コスト!J76,労働コスト!J76)</f>
        <v>0.27894580075655723</v>
      </c>
    </row>
    <row r="77" spans="1:10" x14ac:dyDescent="0.15">
      <c r="A77" s="1">
        <v>4</v>
      </c>
      <c r="B77" s="1" t="s">
        <v>64</v>
      </c>
      <c r="C77" s="1">
        <v>5</v>
      </c>
      <c r="D77" s="1" t="s">
        <v>18</v>
      </c>
      <c r="E77" s="6">
        <f>資本コスト!E77/SUM(資本コスト!E77,労働コスト!E77)</f>
        <v>0.72977740246783374</v>
      </c>
      <c r="F77" s="6">
        <f>資本コスト!F77/SUM(資本コスト!F77,労働コスト!F77)</f>
        <v>0.51884830798713577</v>
      </c>
      <c r="G77" s="6">
        <f>資本コスト!G77/SUM(資本コスト!G77,労働コスト!G77)</f>
        <v>0.57646083577599672</v>
      </c>
      <c r="H77" s="6">
        <f>資本コスト!H77/SUM(資本コスト!H77,労働コスト!H77)</f>
        <v>0.53209743130950649</v>
      </c>
      <c r="I77" s="6">
        <f>資本コスト!I77/SUM(資本コスト!I77,労働コスト!I77)</f>
        <v>0.6270175023916692</v>
      </c>
      <c r="J77" s="6">
        <f>資本コスト!J77/SUM(資本コスト!J77,労働コスト!J77)</f>
        <v>0.62527941689972255</v>
      </c>
    </row>
    <row r="78" spans="1:10" x14ac:dyDescent="0.15">
      <c r="A78" s="1">
        <v>4</v>
      </c>
      <c r="B78" s="1" t="s">
        <v>266</v>
      </c>
      <c r="C78" s="1">
        <v>6</v>
      </c>
      <c r="D78" s="1" t="s">
        <v>2</v>
      </c>
      <c r="E78" s="6">
        <f>資本コスト!E78/SUM(資本コスト!E78,労働コスト!E78)</f>
        <v>0.39691040334794353</v>
      </c>
      <c r="F78" s="6">
        <f>資本コスト!F78/SUM(資本コスト!F78,労働コスト!F78)</f>
        <v>0.26389584392388349</v>
      </c>
      <c r="G78" s="6">
        <f>資本コスト!G78/SUM(資本コスト!G78,労働コスト!G78)</f>
        <v>0.27985315454612764</v>
      </c>
      <c r="H78" s="6">
        <f>資本コスト!H78/SUM(資本コスト!H78,労働コスト!H78)</f>
        <v>0.22956941230688463</v>
      </c>
      <c r="I78" s="6">
        <f>資本コスト!I78/SUM(資本コスト!I78,労働コスト!I78)</f>
        <v>0.33848280704061007</v>
      </c>
      <c r="J78" s="6">
        <f>資本コスト!J78/SUM(資本コスト!J78,労働コスト!J78)</f>
        <v>0.34689606475944024</v>
      </c>
    </row>
    <row r="79" spans="1:10" x14ac:dyDescent="0.15">
      <c r="A79" s="1">
        <v>4</v>
      </c>
      <c r="B79" s="1" t="s">
        <v>64</v>
      </c>
      <c r="C79" s="1">
        <v>7</v>
      </c>
      <c r="D79" s="1" t="s">
        <v>19</v>
      </c>
      <c r="E79" s="6">
        <f>資本コスト!E79/SUM(資本コスト!E79,労働コスト!E79)</f>
        <v>0.37088607667062795</v>
      </c>
      <c r="F79" s="6">
        <f>資本コスト!F79/SUM(資本コスト!F79,労働コスト!F79)</f>
        <v>0.77136113078390878</v>
      </c>
      <c r="G79" s="6">
        <f>資本コスト!G79/SUM(資本コスト!G79,労働コスト!G79)</f>
        <v>0.67217558721269066</v>
      </c>
      <c r="H79" s="6">
        <f>資本コスト!H79/SUM(資本コスト!H79,労働コスト!H79)</f>
        <v>0.83279863925052655</v>
      </c>
      <c r="I79" s="6">
        <f>資本コスト!I79/SUM(資本コスト!I79,労働コスト!I79)</f>
        <v>0.88107042153559367</v>
      </c>
      <c r="J79" s="6">
        <f>資本コスト!J79/SUM(資本コスト!J79,労働コスト!J79)</f>
        <v>0.87269774262399069</v>
      </c>
    </row>
    <row r="80" spans="1:10" x14ac:dyDescent="0.15">
      <c r="A80" s="1">
        <v>4</v>
      </c>
      <c r="B80" s="1" t="s">
        <v>266</v>
      </c>
      <c r="C80" s="1">
        <v>8</v>
      </c>
      <c r="D80" s="1" t="s">
        <v>20</v>
      </c>
      <c r="E80" s="6">
        <f>資本コスト!E80/SUM(資本コスト!E80,労働コスト!E80)</f>
        <v>0.31293400850353648</v>
      </c>
      <c r="F80" s="6">
        <f>資本コスト!F80/SUM(資本コスト!F80,労働コスト!F80)</f>
        <v>0.20185899733222118</v>
      </c>
      <c r="G80" s="6">
        <f>資本コスト!G80/SUM(資本コスト!G80,労働コスト!G80)</f>
        <v>0.25262339787039712</v>
      </c>
      <c r="H80" s="6">
        <f>資本コスト!H80/SUM(資本コスト!H80,労働コスト!H80)</f>
        <v>0.23903531018620786</v>
      </c>
      <c r="I80" s="6">
        <f>資本コスト!I80/SUM(資本コスト!I80,労働コスト!I80)</f>
        <v>0.26756761283731689</v>
      </c>
      <c r="J80" s="6">
        <f>資本コスト!J80/SUM(資本コスト!J80,労働コスト!J80)</f>
        <v>0.26640242829463706</v>
      </c>
    </row>
    <row r="81" spans="1:10" x14ac:dyDescent="0.15">
      <c r="A81" s="1">
        <v>4</v>
      </c>
      <c r="B81" s="1" t="s">
        <v>64</v>
      </c>
      <c r="C81" s="1">
        <v>9</v>
      </c>
      <c r="D81" s="1" t="s">
        <v>21</v>
      </c>
      <c r="E81" s="6">
        <f>資本コスト!E81/SUM(資本コスト!E81,労働コスト!E81)</f>
        <v>0.27521490477016664</v>
      </c>
      <c r="F81" s="6">
        <f>資本コスト!F81/SUM(資本コスト!F81,労働コスト!F81)</f>
        <v>0.42827342095206627</v>
      </c>
      <c r="G81" s="6">
        <f>資本コスト!G81/SUM(資本コスト!G81,労働コスト!G81)</f>
        <v>0.46157592949011034</v>
      </c>
      <c r="H81" s="6">
        <f>資本コスト!H81/SUM(資本コスト!H81,労働コスト!H81)</f>
        <v>0.46854223799142458</v>
      </c>
      <c r="I81" s="6">
        <f>資本コスト!I81/SUM(資本コスト!I81,労働コスト!I81)</f>
        <v>0.41937025427587593</v>
      </c>
      <c r="J81" s="6">
        <f>資本コスト!J81/SUM(資本コスト!J81,労働コスト!J81)</f>
        <v>0.4167263971257637</v>
      </c>
    </row>
    <row r="82" spans="1:10" x14ac:dyDescent="0.15">
      <c r="A82" s="1">
        <v>4</v>
      </c>
      <c r="B82" s="1" t="s">
        <v>64</v>
      </c>
      <c r="C82" s="1">
        <v>10</v>
      </c>
      <c r="D82" s="1" t="s">
        <v>22</v>
      </c>
      <c r="E82" s="6">
        <f>資本コスト!E82/SUM(資本コスト!E82,労働コスト!E82)</f>
        <v>0.27409426793755598</v>
      </c>
      <c r="F82" s="6">
        <f>資本コスト!F82/SUM(資本コスト!F82,労働コスト!F82)</f>
        <v>0.29214846119034171</v>
      </c>
      <c r="G82" s="6">
        <f>資本コスト!G82/SUM(資本コスト!G82,労働コスト!G82)</f>
        <v>0.30523083177761989</v>
      </c>
      <c r="H82" s="6">
        <f>資本コスト!H82/SUM(資本コスト!H82,労働コスト!H82)</f>
        <v>0.29292004011834211</v>
      </c>
      <c r="I82" s="6">
        <f>資本コスト!I82/SUM(資本コスト!I82,労働コスト!I82)</f>
        <v>0.31123821122046302</v>
      </c>
      <c r="J82" s="6">
        <f>資本コスト!J82/SUM(資本コスト!J82,労働コスト!J82)</f>
        <v>0.28701838250659967</v>
      </c>
    </row>
    <row r="83" spans="1:10" x14ac:dyDescent="0.15">
      <c r="A83" s="1">
        <v>4</v>
      </c>
      <c r="B83" s="1" t="s">
        <v>64</v>
      </c>
      <c r="C83" s="1">
        <v>11</v>
      </c>
      <c r="D83" s="1" t="s">
        <v>23</v>
      </c>
      <c r="E83" s="6">
        <f>資本コスト!E83/SUM(資本コスト!E83,労働コスト!E83)</f>
        <v>0.16754578177752286</v>
      </c>
      <c r="F83" s="6">
        <f>資本コスト!F83/SUM(資本コスト!F83,労働コスト!F83)</f>
        <v>0.14848215911105225</v>
      </c>
      <c r="G83" s="6">
        <f>資本コスト!G83/SUM(資本コスト!G83,労働コスト!G83)</f>
        <v>0.21160906184386102</v>
      </c>
      <c r="H83" s="6">
        <f>資本コスト!H83/SUM(資本コスト!H83,労働コスト!H83)</f>
        <v>0.22088678513043522</v>
      </c>
      <c r="I83" s="6">
        <f>資本コスト!I83/SUM(資本コスト!I83,労働コスト!I83)</f>
        <v>0.23319607122850983</v>
      </c>
      <c r="J83" s="6">
        <f>資本コスト!J83/SUM(資本コスト!J83,労働コスト!J83)</f>
        <v>0.22884299499270111</v>
      </c>
    </row>
    <row r="84" spans="1:10" x14ac:dyDescent="0.15">
      <c r="A84" s="1">
        <v>4</v>
      </c>
      <c r="B84" s="1" t="s">
        <v>64</v>
      </c>
      <c r="C84" s="1">
        <v>12</v>
      </c>
      <c r="D84" s="1" t="s">
        <v>24</v>
      </c>
      <c r="E84" s="6">
        <f>資本コスト!E84/SUM(資本コスト!E84,労働コスト!E84)</f>
        <v>0.30259768290207772</v>
      </c>
      <c r="F84" s="6">
        <f>資本コスト!F84/SUM(資本コスト!F84,労働コスト!F84)</f>
        <v>0.17866354725100142</v>
      </c>
      <c r="G84" s="6">
        <f>資本コスト!G84/SUM(資本コスト!G84,労働コスト!G84)</f>
        <v>0.33489413210141861</v>
      </c>
      <c r="H84" s="6">
        <f>資本コスト!H84/SUM(資本コスト!H84,労働コスト!H84)</f>
        <v>0.36245235827854644</v>
      </c>
      <c r="I84" s="6">
        <f>資本コスト!I84/SUM(資本コスト!I84,労働コスト!I84)</f>
        <v>0.37657263291853887</v>
      </c>
      <c r="J84" s="6">
        <f>資本コスト!J84/SUM(資本コスト!J84,労働コスト!J84)</f>
        <v>0.39531375028680976</v>
      </c>
    </row>
    <row r="85" spans="1:10" x14ac:dyDescent="0.15">
      <c r="A85" s="1">
        <v>4</v>
      </c>
      <c r="B85" s="1" t="s">
        <v>266</v>
      </c>
      <c r="C85" s="1">
        <v>13</v>
      </c>
      <c r="D85" s="1" t="s">
        <v>25</v>
      </c>
      <c r="E85" s="6">
        <f>資本コスト!E85/SUM(資本コスト!E85,労働コスト!E85)</f>
        <v>0.21155724717059737</v>
      </c>
      <c r="F85" s="6">
        <f>資本コスト!F85/SUM(資本コスト!F85,労働コスト!F85)</f>
        <v>0.24291725266743308</v>
      </c>
      <c r="G85" s="6">
        <f>資本コスト!G85/SUM(資本コスト!G85,労働コスト!G85)</f>
        <v>0.28716594766375197</v>
      </c>
      <c r="H85" s="6">
        <f>資本コスト!H85/SUM(資本コスト!H85,労働コスト!H85)</f>
        <v>0.24107712798020292</v>
      </c>
      <c r="I85" s="6">
        <f>資本コスト!I85/SUM(資本コスト!I85,労働コスト!I85)</f>
        <v>0.21594708790793996</v>
      </c>
      <c r="J85" s="6">
        <f>資本コスト!J85/SUM(資本コスト!J85,労働コスト!J85)</f>
        <v>0.21488130016033274</v>
      </c>
    </row>
    <row r="86" spans="1:10" x14ac:dyDescent="0.15">
      <c r="A86" s="1">
        <v>4</v>
      </c>
      <c r="B86" s="1" t="s">
        <v>64</v>
      </c>
      <c r="C86" s="1">
        <v>14</v>
      </c>
      <c r="D86" s="1" t="s">
        <v>26</v>
      </c>
      <c r="E86" s="6">
        <f>資本コスト!E86/SUM(資本コスト!E86,労働コスト!E86)</f>
        <v>3.1644902243092243E-2</v>
      </c>
      <c r="F86" s="6">
        <f>資本コスト!F86/SUM(資本コスト!F86,労働コスト!F86)</f>
        <v>0.16616202975751454</v>
      </c>
      <c r="G86" s="6">
        <f>資本コスト!G86/SUM(資本コスト!G86,労働コスト!G86)</f>
        <v>0.26711316759047388</v>
      </c>
      <c r="H86" s="6">
        <f>資本コスト!H86/SUM(資本コスト!H86,労働コスト!H86)</f>
        <v>0.28249837575236403</v>
      </c>
      <c r="I86" s="6">
        <f>資本コスト!I86/SUM(資本コスト!I86,労働コスト!I86)</f>
        <v>0.19393751787641358</v>
      </c>
      <c r="J86" s="6">
        <f>資本コスト!J86/SUM(資本コスト!J86,労働コスト!J86)</f>
        <v>0.21330369948331773</v>
      </c>
    </row>
    <row r="87" spans="1:10" x14ac:dyDescent="0.15">
      <c r="A87" s="1">
        <v>4</v>
      </c>
      <c r="B87" s="1" t="s">
        <v>266</v>
      </c>
      <c r="C87" s="1">
        <v>15</v>
      </c>
      <c r="D87" s="1" t="s">
        <v>27</v>
      </c>
      <c r="E87" s="6">
        <f>資本コスト!E87/SUM(資本コスト!E87,労働コスト!E87)</f>
        <v>0.18188182850311621</v>
      </c>
      <c r="F87" s="6">
        <f>資本コスト!F87/SUM(資本コスト!F87,労働コスト!F87)</f>
        <v>0.19068086150288113</v>
      </c>
      <c r="G87" s="6">
        <f>資本コスト!G87/SUM(資本コスト!G87,労働コスト!G87)</f>
        <v>0.30133291059331857</v>
      </c>
      <c r="H87" s="6">
        <f>資本コスト!H87/SUM(資本コスト!H87,労働コスト!H87)</f>
        <v>0.3363076933055989</v>
      </c>
      <c r="I87" s="6">
        <f>資本コスト!I87/SUM(資本コスト!I87,労働コスト!I87)</f>
        <v>0.36714539340303626</v>
      </c>
      <c r="J87" s="6">
        <f>資本コスト!J87/SUM(資本コスト!J87,労働コスト!J87)</f>
        <v>0.34993355391741399</v>
      </c>
    </row>
    <row r="88" spans="1:10" x14ac:dyDescent="0.15">
      <c r="A88" s="1">
        <v>4</v>
      </c>
      <c r="B88" s="1" t="s">
        <v>265</v>
      </c>
      <c r="C88" s="1">
        <v>16</v>
      </c>
      <c r="D88" s="1" t="s">
        <v>10</v>
      </c>
      <c r="E88" s="6">
        <f>資本コスト!E88/SUM(資本コスト!E88,労働コスト!E88)</f>
        <v>0.17847059316357738</v>
      </c>
      <c r="F88" s="6">
        <f>資本コスト!F88/SUM(資本コスト!F88,労働コスト!F88)</f>
        <v>9.1031620090617396E-2</v>
      </c>
      <c r="G88" s="6">
        <f>資本コスト!G88/SUM(資本コスト!G88,労働コスト!G88)</f>
        <v>0.13239044728639579</v>
      </c>
      <c r="H88" s="6">
        <f>資本コスト!H88/SUM(資本コスト!H88,労働コスト!H88)</f>
        <v>7.6323145010637736E-2</v>
      </c>
      <c r="I88" s="6">
        <f>資本コスト!I88/SUM(資本コスト!I88,労働コスト!I88)</f>
        <v>7.0082487875472901E-2</v>
      </c>
      <c r="J88" s="6">
        <f>資本コスト!J88/SUM(資本コスト!J88,労働コスト!J88)</f>
        <v>6.8646350780075943E-2</v>
      </c>
    </row>
    <row r="89" spans="1:10" x14ac:dyDescent="0.15">
      <c r="A89" s="1">
        <v>4</v>
      </c>
      <c r="B89" s="1" t="s">
        <v>265</v>
      </c>
      <c r="C89" s="1">
        <v>17</v>
      </c>
      <c r="D89" s="1" t="s">
        <v>11</v>
      </c>
      <c r="E89" s="6">
        <f>資本コスト!E89/SUM(資本コスト!E89,労働コスト!E89)</f>
        <v>0.72746058398513347</v>
      </c>
      <c r="F89" s="6">
        <f>資本コスト!F89/SUM(資本コスト!F89,労働コスト!F89)</f>
        <v>0.74031730614929903</v>
      </c>
      <c r="G89" s="6">
        <f>資本コスト!G89/SUM(資本コスト!G89,労働コスト!G89)</f>
        <v>0.71527579610198821</v>
      </c>
      <c r="H89" s="6">
        <f>資本コスト!H89/SUM(資本コスト!H89,労働コスト!H89)</f>
        <v>0.65282154811032245</v>
      </c>
      <c r="I89" s="6">
        <f>資本コスト!I89/SUM(資本コスト!I89,労働コスト!I89)</f>
        <v>0.71077955261823378</v>
      </c>
      <c r="J89" s="6">
        <f>資本コスト!J89/SUM(資本コスト!J89,労働コスト!J89)</f>
        <v>0.75717934257877073</v>
      </c>
    </row>
    <row r="90" spans="1:10" x14ac:dyDescent="0.15">
      <c r="A90" s="1">
        <v>4</v>
      </c>
      <c r="B90" s="1" t="s">
        <v>265</v>
      </c>
      <c r="C90" s="1">
        <v>18</v>
      </c>
      <c r="D90" s="1" t="s">
        <v>12</v>
      </c>
      <c r="E90" s="6">
        <f>資本コスト!E90/SUM(資本コスト!E90,労働コスト!E90)</f>
        <v>0.13348806249140829</v>
      </c>
      <c r="F90" s="6">
        <f>資本コスト!F90/SUM(資本コスト!F90,労働コスト!F90)</f>
        <v>0.15752900587402732</v>
      </c>
      <c r="G90" s="6">
        <f>資本コスト!G90/SUM(資本コスト!G90,労働コスト!G90)</f>
        <v>0.15743178886385453</v>
      </c>
      <c r="H90" s="6">
        <f>資本コスト!H90/SUM(資本コスト!H90,労働コスト!H90)</f>
        <v>0.16393232662931723</v>
      </c>
      <c r="I90" s="6">
        <f>資本コスト!I90/SUM(資本コスト!I90,労働コスト!I90)</f>
        <v>0.28132405380271874</v>
      </c>
      <c r="J90" s="6">
        <f>資本コスト!J90/SUM(資本コスト!J90,労働コスト!J90)</f>
        <v>0.35524833521846716</v>
      </c>
    </row>
    <row r="91" spans="1:10" x14ac:dyDescent="0.15">
      <c r="A91" s="1">
        <v>4</v>
      </c>
      <c r="B91" s="1" t="s">
        <v>265</v>
      </c>
      <c r="C91" s="1">
        <v>19</v>
      </c>
      <c r="D91" s="1" t="s">
        <v>13</v>
      </c>
      <c r="E91" s="6">
        <f>資本コスト!E91/SUM(資本コスト!E91,労働コスト!E91)</f>
        <v>0.23127390938980388</v>
      </c>
      <c r="F91" s="6">
        <f>資本コスト!F91/SUM(資本コスト!F91,労働コスト!F91)</f>
        <v>8.5173243043457553E-2</v>
      </c>
      <c r="G91" s="6">
        <f>資本コスト!G91/SUM(資本コスト!G91,労働コスト!G91)</f>
        <v>0.13744163184861016</v>
      </c>
      <c r="H91" s="6">
        <f>資本コスト!H91/SUM(資本コスト!H91,労働コスト!H91)</f>
        <v>0.27438028587937713</v>
      </c>
      <c r="I91" s="6">
        <f>資本コスト!I91/SUM(資本コスト!I91,労働コスト!I91)</f>
        <v>0.25178322856424834</v>
      </c>
      <c r="J91" s="6">
        <f>資本コスト!J91/SUM(資本コスト!J91,労働コスト!J91)</f>
        <v>0.21381697400379787</v>
      </c>
    </row>
    <row r="92" spans="1:10" x14ac:dyDescent="0.15">
      <c r="A92" s="1">
        <v>4</v>
      </c>
      <c r="B92" s="1" t="s">
        <v>267</v>
      </c>
      <c r="C92" s="1">
        <v>20</v>
      </c>
      <c r="D92" s="1" t="s">
        <v>14</v>
      </c>
      <c r="E92" s="6">
        <f>資本コスト!E92/SUM(資本コスト!E92,労働コスト!E92)</f>
        <v>0.4083852308450287</v>
      </c>
      <c r="F92" s="6">
        <f>資本コスト!F92/SUM(資本コスト!F92,労働コスト!F92)</f>
        <v>0.80326878631593601</v>
      </c>
      <c r="G92" s="6">
        <f>資本コスト!G92/SUM(資本コスト!G92,労働コスト!G92)</f>
        <v>0.76066524187694873</v>
      </c>
      <c r="H92" s="6">
        <f>資本コスト!H92/SUM(資本コスト!H92,労働コスト!H92)</f>
        <v>0.76327424612745831</v>
      </c>
      <c r="I92" s="6">
        <f>資本コスト!I92/SUM(資本コスト!I92,労働コスト!I92)</f>
        <v>0.76673384243397169</v>
      </c>
      <c r="J92" s="6">
        <f>資本コスト!J92/SUM(資本コスト!J92,労働コスト!J92)</f>
        <v>0.82277396078595211</v>
      </c>
    </row>
    <row r="93" spans="1:10" x14ac:dyDescent="0.15">
      <c r="A93" s="1">
        <v>4</v>
      </c>
      <c r="B93" s="1" t="s">
        <v>264</v>
      </c>
      <c r="C93" s="1">
        <v>21</v>
      </c>
      <c r="D93" s="1" t="s">
        <v>15</v>
      </c>
      <c r="E93" s="6">
        <f>資本コスト!E93/SUM(資本コスト!E93,労働コスト!E93)</f>
        <v>0.1644234551785213</v>
      </c>
      <c r="F93" s="6">
        <f>資本コスト!F93/SUM(資本コスト!F93,労働コスト!F93)</f>
        <v>0.46854652178031586</v>
      </c>
      <c r="G93" s="6">
        <f>資本コスト!G93/SUM(資本コスト!G93,労働コスト!G93)</f>
        <v>0.4875714442136288</v>
      </c>
      <c r="H93" s="6">
        <f>資本コスト!H93/SUM(資本コスト!H93,労働コスト!H93)</f>
        <v>0.47096644395762793</v>
      </c>
      <c r="I93" s="6">
        <f>資本コスト!I93/SUM(資本コスト!I93,労働コスト!I93)</f>
        <v>0.50754314475915918</v>
      </c>
      <c r="J93" s="6">
        <f>資本コスト!J93/SUM(資本コスト!J93,労働コスト!J93)</f>
        <v>0.56062742463307313</v>
      </c>
    </row>
    <row r="94" spans="1:10" x14ac:dyDescent="0.15">
      <c r="A94" s="1">
        <v>4</v>
      </c>
      <c r="B94" s="1" t="s">
        <v>59</v>
      </c>
      <c r="C94" s="1">
        <v>22</v>
      </c>
      <c r="D94" s="1" t="s">
        <v>7</v>
      </c>
      <c r="E94" s="6">
        <f>資本コスト!E94/SUM(資本コスト!E94,労働コスト!E94)</f>
        <v>0.20298355642972163</v>
      </c>
      <c r="F94" s="6">
        <f>資本コスト!F94/SUM(資本コスト!F94,労働コスト!F94)</f>
        <v>0.23179246798014924</v>
      </c>
      <c r="G94" s="6">
        <f>資本コスト!G94/SUM(資本コスト!G94,労働コスト!G94)</f>
        <v>0.31986779854751085</v>
      </c>
      <c r="H94" s="6">
        <f>資本コスト!H94/SUM(資本コスト!H94,労働コスト!H94)</f>
        <v>0.29808544890295846</v>
      </c>
      <c r="I94" s="6">
        <f>資本コスト!I94/SUM(資本コスト!I94,労働コスト!I94)</f>
        <v>0.2651127953133251</v>
      </c>
      <c r="J94" s="6">
        <f>資本コスト!J94/SUM(資本コスト!J94,労働コスト!J94)</f>
        <v>0.27477559967457293</v>
      </c>
    </row>
    <row r="95" spans="1:10" x14ac:dyDescent="0.15">
      <c r="A95" s="1">
        <v>4</v>
      </c>
      <c r="B95" s="1" t="s">
        <v>59</v>
      </c>
      <c r="C95" s="1">
        <v>23</v>
      </c>
      <c r="D95" s="1" t="s">
        <v>28</v>
      </c>
      <c r="E95" s="6">
        <f>資本コスト!E95/SUM(資本コスト!E95,労働コスト!E95)</f>
        <v>0.34564300501908496</v>
      </c>
      <c r="F95" s="6">
        <f>資本コスト!F95/SUM(資本コスト!F95,労働コスト!F95)</f>
        <v>0.30813591380621413</v>
      </c>
      <c r="G95" s="6">
        <f>資本コスト!G95/SUM(資本コスト!G95,労働コスト!G95)</f>
        <v>0.32888559686603064</v>
      </c>
      <c r="H95" s="6">
        <f>資本コスト!H95/SUM(資本コスト!H95,労働コスト!H95)</f>
        <v>0.29426485912732986</v>
      </c>
      <c r="I95" s="6">
        <f>資本コスト!I95/SUM(資本コスト!I95,労働コスト!I95)</f>
        <v>0.2837787378433293</v>
      </c>
      <c r="J95" s="6">
        <f>資本コスト!J95/SUM(資本コスト!J95,労働コスト!J95)</f>
        <v>0.36861485423236989</v>
      </c>
    </row>
    <row r="96" spans="1:10" x14ac:dyDescent="0.15">
      <c r="A96" s="1">
        <v>5</v>
      </c>
      <c r="B96" s="1" t="s">
        <v>268</v>
      </c>
      <c r="C96" s="1">
        <v>1</v>
      </c>
      <c r="D96" s="1" t="s">
        <v>8</v>
      </c>
      <c r="E96" s="6">
        <f>資本コスト!E96/SUM(資本コスト!E96,労働コスト!E96)</f>
        <v>0.48289485753875144</v>
      </c>
      <c r="F96" s="6">
        <f>資本コスト!F96/SUM(資本コスト!F96,労働コスト!F96)</f>
        <v>0.47566271578600228</v>
      </c>
      <c r="G96" s="6">
        <f>資本コスト!G96/SUM(資本コスト!G96,労働コスト!G96)</f>
        <v>0.50896657280159208</v>
      </c>
      <c r="H96" s="6">
        <f>資本コスト!H96/SUM(資本コスト!H96,労働コスト!H96)</f>
        <v>0.67817428649828015</v>
      </c>
      <c r="I96" s="6">
        <f>資本コスト!I96/SUM(資本コスト!I96,労働コスト!I96)</f>
        <v>0.6444708440871233</v>
      </c>
      <c r="J96" s="6">
        <f>資本コスト!J96/SUM(資本コスト!J96,労働コスト!J96)</f>
        <v>0.76825734204595209</v>
      </c>
    </row>
    <row r="97" spans="1:10" x14ac:dyDescent="0.15">
      <c r="A97" s="1">
        <v>5</v>
      </c>
      <c r="B97" s="1" t="s">
        <v>69</v>
      </c>
      <c r="C97" s="1">
        <v>2</v>
      </c>
      <c r="D97" s="1" t="s">
        <v>9</v>
      </c>
      <c r="E97" s="6">
        <f>資本コスト!E97/SUM(資本コスト!E97,労働コスト!E97)</f>
        <v>0.42045980326196508</v>
      </c>
      <c r="F97" s="6">
        <f>資本コスト!F97/SUM(資本コスト!F97,労働コスト!F97)</f>
        <v>0.36312943749263948</v>
      </c>
      <c r="G97" s="6">
        <f>資本コスト!G97/SUM(資本コスト!G97,労働コスト!G97)</f>
        <v>0.48455445876320641</v>
      </c>
      <c r="H97" s="6">
        <f>資本コスト!H97/SUM(資本コスト!H97,労働コスト!H97)</f>
        <v>0.43206696256161614</v>
      </c>
      <c r="I97" s="6">
        <f>資本コスト!I97/SUM(資本コスト!I97,労働コスト!I97)</f>
        <v>0.5390610890300267</v>
      </c>
      <c r="J97" s="6">
        <f>資本コスト!J97/SUM(資本コスト!J97,労働コスト!J97)</f>
        <v>0.60970361868592438</v>
      </c>
    </row>
    <row r="98" spans="1:10" x14ac:dyDescent="0.15">
      <c r="A98" s="1">
        <v>5</v>
      </c>
      <c r="B98" s="1" t="s">
        <v>71</v>
      </c>
      <c r="C98" s="1">
        <v>3</v>
      </c>
      <c r="D98" s="1" t="s">
        <v>16</v>
      </c>
      <c r="E98" s="6">
        <f>資本コスト!E98/SUM(資本コスト!E98,労働コスト!E98)</f>
        <v>0.25927181287574813</v>
      </c>
      <c r="F98" s="6">
        <f>資本コスト!F98/SUM(資本コスト!F98,労働コスト!F98)</f>
        <v>0.26336894103026898</v>
      </c>
      <c r="G98" s="6">
        <f>資本コスト!G98/SUM(資本コスト!G98,労働コスト!G98)</f>
        <v>0.28116941112785804</v>
      </c>
      <c r="H98" s="6">
        <f>資本コスト!H98/SUM(資本コスト!H98,労働コスト!H98)</f>
        <v>0.25823053640385607</v>
      </c>
      <c r="I98" s="6">
        <f>資本コスト!I98/SUM(資本コスト!I98,労働コスト!I98)</f>
        <v>0.28530189210203449</v>
      </c>
      <c r="J98" s="6">
        <f>資本コスト!J98/SUM(資本コスト!J98,労働コスト!J98)</f>
        <v>0.29477218621282236</v>
      </c>
    </row>
    <row r="99" spans="1:10" x14ac:dyDescent="0.15">
      <c r="A99" s="1">
        <v>5</v>
      </c>
      <c r="B99" s="1" t="s">
        <v>269</v>
      </c>
      <c r="C99" s="1">
        <v>4</v>
      </c>
      <c r="D99" s="1" t="s">
        <v>17</v>
      </c>
      <c r="E99" s="6">
        <f>資本コスト!E99/SUM(資本コスト!E99,労働コスト!E99)</f>
        <v>4.919765693138551E-2</v>
      </c>
      <c r="F99" s="6">
        <f>資本コスト!F99/SUM(資本コスト!F99,労働コスト!F99)</f>
        <v>4.0179179109601691E-2</v>
      </c>
      <c r="G99" s="6">
        <f>資本コスト!G99/SUM(資本コスト!G99,労働コスト!G99)</f>
        <v>7.1851770080238395E-2</v>
      </c>
      <c r="H99" s="6">
        <f>資本コスト!H99/SUM(資本コスト!H99,労働コスト!H99)</f>
        <v>9.2951080748297665E-2</v>
      </c>
      <c r="I99" s="6">
        <f>資本コスト!I99/SUM(資本コスト!I99,労働コスト!I99)</f>
        <v>0.12964504305534991</v>
      </c>
      <c r="J99" s="6">
        <f>資本コスト!J99/SUM(資本コスト!J99,労働コスト!J99)</f>
        <v>0.11790755469426667</v>
      </c>
    </row>
    <row r="100" spans="1:10" x14ac:dyDescent="0.15">
      <c r="A100" s="1">
        <v>5</v>
      </c>
      <c r="B100" s="1" t="s">
        <v>71</v>
      </c>
      <c r="C100" s="1">
        <v>5</v>
      </c>
      <c r="D100" s="1" t="s">
        <v>18</v>
      </c>
      <c r="E100" s="6">
        <f>資本コスト!E100/SUM(資本コスト!E100,労働コスト!E100)</f>
        <v>0.60157971895123208</v>
      </c>
      <c r="F100" s="6">
        <f>資本コスト!F100/SUM(資本コスト!F100,労働コスト!F100)</f>
        <v>0.63408748042988283</v>
      </c>
      <c r="G100" s="6">
        <f>資本コスト!G100/SUM(資本コスト!G100,労働コスト!G100)</f>
        <v>0.55692572009337404</v>
      </c>
      <c r="H100" s="6">
        <f>資本コスト!H100/SUM(資本コスト!H100,労働コスト!H100)</f>
        <v>0.63059308537331349</v>
      </c>
      <c r="I100" s="6">
        <f>資本コスト!I100/SUM(資本コスト!I100,労働コスト!I100)</f>
        <v>0.6618863103989947</v>
      </c>
      <c r="J100" s="6">
        <f>資本コスト!J100/SUM(資本コスト!J100,労働コスト!J100)</f>
        <v>0.59580863321144839</v>
      </c>
    </row>
    <row r="101" spans="1:10" x14ac:dyDescent="0.15">
      <c r="A101" s="1">
        <v>5</v>
      </c>
      <c r="B101" s="1" t="s">
        <v>269</v>
      </c>
      <c r="C101" s="1">
        <v>6</v>
      </c>
      <c r="D101" s="1" t="s">
        <v>2</v>
      </c>
      <c r="E101" s="6">
        <f>資本コスト!E101/SUM(資本コスト!E101,労働コスト!E101)</f>
        <v>0.69475261440477853</v>
      </c>
      <c r="F101" s="6">
        <f>資本コスト!F101/SUM(資本コスト!F101,労働コスト!F101)</f>
        <v>0.57131287453213542</v>
      </c>
      <c r="G101" s="6">
        <f>資本コスト!G101/SUM(資本コスト!G101,労働コスト!G101)</f>
        <v>0.65114030560665348</v>
      </c>
      <c r="H101" s="6">
        <f>資本コスト!H101/SUM(資本コスト!H101,労働コスト!H101)</f>
        <v>0.56325850322002113</v>
      </c>
      <c r="I101" s="6">
        <f>資本コスト!I101/SUM(資本コスト!I101,労働コスト!I101)</f>
        <v>0.66942128404554846</v>
      </c>
      <c r="J101" s="6">
        <f>資本コスト!J101/SUM(資本コスト!J101,労働コスト!J101)</f>
        <v>0.67545514354556624</v>
      </c>
    </row>
    <row r="102" spans="1:10" x14ac:dyDescent="0.15">
      <c r="A102" s="1">
        <v>5</v>
      </c>
      <c r="B102" s="1" t="s">
        <v>71</v>
      </c>
      <c r="C102" s="1">
        <v>7</v>
      </c>
      <c r="D102" s="1" t="s">
        <v>19</v>
      </c>
      <c r="E102" s="6">
        <f>資本コスト!E102/SUM(資本コスト!E102,労働コスト!E102)</f>
        <v>0.68236681538860999</v>
      </c>
      <c r="F102" s="6">
        <f>資本コスト!F102/SUM(資本コスト!F102,労働コスト!F102)</f>
        <v>0.78731184345464233</v>
      </c>
      <c r="G102" s="6">
        <f>資本コスト!G102/SUM(資本コスト!G102,労働コスト!G102)</f>
        <v>0.68262755017001786</v>
      </c>
      <c r="H102" s="6">
        <f>資本コスト!H102/SUM(資本コスト!H102,労働コスト!H102)</f>
        <v>0.69318453466779817</v>
      </c>
      <c r="I102" s="6">
        <f>資本コスト!I102/SUM(資本コスト!I102,労働コスト!I102)</f>
        <v>0.77574458214376651</v>
      </c>
      <c r="J102" s="6">
        <f>資本コスト!J102/SUM(資本コスト!J102,労働コスト!J102)</f>
        <v>0.76390786446263925</v>
      </c>
    </row>
    <row r="103" spans="1:10" x14ac:dyDescent="0.15">
      <c r="A103" s="1">
        <v>5</v>
      </c>
      <c r="B103" s="1" t="s">
        <v>71</v>
      </c>
      <c r="C103" s="1">
        <v>8</v>
      </c>
      <c r="D103" s="1" t="s">
        <v>20</v>
      </c>
      <c r="E103" s="6">
        <f>資本コスト!E103/SUM(資本コスト!E103,労働コスト!E103)</f>
        <v>0.30804662979982828</v>
      </c>
      <c r="F103" s="6">
        <f>資本コスト!F103/SUM(資本コスト!F103,労働コスト!F103)</f>
        <v>0.2179096532321092</v>
      </c>
      <c r="G103" s="6">
        <f>資本コスト!G103/SUM(資本コスト!G103,労働コスト!G103)</f>
        <v>0.23007962288473258</v>
      </c>
      <c r="H103" s="6">
        <f>資本コスト!H103/SUM(資本コスト!H103,労働コスト!H103)</f>
        <v>0.18174677594754066</v>
      </c>
      <c r="I103" s="6">
        <f>資本コスト!I103/SUM(資本コスト!I103,労働コスト!I103)</f>
        <v>0.2889254288205651</v>
      </c>
      <c r="J103" s="6">
        <f>資本コスト!J103/SUM(資本コスト!J103,労働コスト!J103)</f>
        <v>0.26590310395493866</v>
      </c>
    </row>
    <row r="104" spans="1:10" x14ac:dyDescent="0.15">
      <c r="A104" s="1">
        <v>5</v>
      </c>
      <c r="B104" s="1" t="s">
        <v>270</v>
      </c>
      <c r="C104" s="1">
        <v>9</v>
      </c>
      <c r="D104" s="1" t="s">
        <v>21</v>
      </c>
      <c r="E104" s="6">
        <f>資本コスト!E104/SUM(資本コスト!E104,労働コスト!E104)</f>
        <v>0.57315029584263932</v>
      </c>
      <c r="F104" s="6">
        <f>資本コスト!F104/SUM(資本コスト!F104,労働コスト!F104)</f>
        <v>0.50401933780891151</v>
      </c>
      <c r="G104" s="6">
        <f>資本コスト!G104/SUM(資本コスト!G104,労働コスト!G104)</f>
        <v>0.50723100029423618</v>
      </c>
      <c r="H104" s="6">
        <f>資本コスト!H104/SUM(資本コスト!H104,労働コスト!H104)</f>
        <v>0.4313119143931422</v>
      </c>
      <c r="I104" s="6">
        <f>資本コスト!I104/SUM(資本コスト!I104,労働コスト!I104)</f>
        <v>0.45685116285370742</v>
      </c>
      <c r="J104" s="6">
        <f>資本コスト!J104/SUM(資本コスト!J104,労働コスト!J104)</f>
        <v>0.44367329954998119</v>
      </c>
    </row>
    <row r="105" spans="1:10" x14ac:dyDescent="0.15">
      <c r="A105" s="1">
        <v>5</v>
      </c>
      <c r="B105" s="1" t="s">
        <v>71</v>
      </c>
      <c r="C105" s="1">
        <v>10</v>
      </c>
      <c r="D105" s="1" t="s">
        <v>22</v>
      </c>
      <c r="E105" s="6">
        <f>資本コスト!E105/SUM(資本コスト!E105,労働コスト!E105)</f>
        <v>0.20492210189438378</v>
      </c>
      <c r="F105" s="6">
        <f>資本コスト!F105/SUM(資本コスト!F105,労働コスト!F105)</f>
        <v>0.19782620418995869</v>
      </c>
      <c r="G105" s="6">
        <f>資本コスト!G105/SUM(資本コスト!G105,労働コスト!G105)</f>
        <v>0.19862557848097634</v>
      </c>
      <c r="H105" s="6">
        <f>資本コスト!H105/SUM(資本コスト!H105,労働コスト!H105)</f>
        <v>0.19288232697287158</v>
      </c>
      <c r="I105" s="6">
        <f>資本コスト!I105/SUM(資本コスト!I105,労働コスト!I105)</f>
        <v>0.21482957429929744</v>
      </c>
      <c r="J105" s="6">
        <f>資本コスト!J105/SUM(資本コスト!J105,労働コスト!J105)</f>
        <v>0.20422391753738017</v>
      </c>
    </row>
    <row r="106" spans="1:10" x14ac:dyDescent="0.15">
      <c r="A106" s="1">
        <v>5</v>
      </c>
      <c r="B106" s="1" t="s">
        <v>71</v>
      </c>
      <c r="C106" s="1">
        <v>11</v>
      </c>
      <c r="D106" s="1" t="s">
        <v>23</v>
      </c>
      <c r="E106" s="6">
        <f>資本コスト!E106/SUM(資本コスト!E106,労働コスト!E106)</f>
        <v>0.15318687715873811</v>
      </c>
      <c r="F106" s="6">
        <f>資本コスト!F106/SUM(資本コスト!F106,労働コスト!F106)</f>
        <v>0.20204765689614926</v>
      </c>
      <c r="G106" s="6">
        <f>資本コスト!G106/SUM(資本コスト!G106,労働コスト!G106)</f>
        <v>0.28776166079844401</v>
      </c>
      <c r="H106" s="6">
        <f>資本コスト!H106/SUM(資本コスト!H106,労働コスト!H106)</f>
        <v>0.23614317001029356</v>
      </c>
      <c r="I106" s="6">
        <f>資本コスト!I106/SUM(資本コスト!I106,労働コスト!I106)</f>
        <v>0.27695446294457526</v>
      </c>
      <c r="J106" s="6">
        <f>資本コスト!J106/SUM(資本コスト!J106,労働コスト!J106)</f>
        <v>0.29367971040655838</v>
      </c>
    </row>
    <row r="107" spans="1:10" x14ac:dyDescent="0.15">
      <c r="A107" s="1">
        <v>5</v>
      </c>
      <c r="B107" s="1" t="s">
        <v>71</v>
      </c>
      <c r="C107" s="1">
        <v>12</v>
      </c>
      <c r="D107" s="1" t="s">
        <v>24</v>
      </c>
      <c r="E107" s="6">
        <f>資本コスト!E107/SUM(資本コスト!E107,労働コスト!E107)</f>
        <v>0.31595477324577081</v>
      </c>
      <c r="F107" s="6">
        <f>資本コスト!F107/SUM(資本コスト!F107,労働コスト!F107)</f>
        <v>0.20970157103000014</v>
      </c>
      <c r="G107" s="6">
        <f>資本コスト!G107/SUM(資本コスト!G107,労働コスト!G107)</f>
        <v>0.29880414870385602</v>
      </c>
      <c r="H107" s="6">
        <f>資本コスト!H107/SUM(資本コスト!H107,労働コスト!H107)</f>
        <v>0.33049039971933575</v>
      </c>
      <c r="I107" s="6">
        <f>資本コスト!I107/SUM(資本コスト!I107,労働コスト!I107)</f>
        <v>0.47814725557504612</v>
      </c>
      <c r="J107" s="6">
        <f>資本コスト!J107/SUM(資本コスト!J107,労働コスト!J107)</f>
        <v>0.51775438492930892</v>
      </c>
    </row>
    <row r="108" spans="1:10" x14ac:dyDescent="0.15">
      <c r="A108" s="1">
        <v>5</v>
      </c>
      <c r="B108" s="1" t="s">
        <v>71</v>
      </c>
      <c r="C108" s="1">
        <v>13</v>
      </c>
      <c r="D108" s="1" t="s">
        <v>25</v>
      </c>
      <c r="E108" s="6">
        <f>資本コスト!E108/SUM(資本コスト!E108,労働コスト!E108)</f>
        <v>0.14949241185684892</v>
      </c>
      <c r="F108" s="6">
        <f>資本コスト!F108/SUM(資本コスト!F108,労働コスト!F108)</f>
        <v>0.35443829855547515</v>
      </c>
      <c r="G108" s="6">
        <f>資本コスト!G108/SUM(資本コスト!G108,労働コスト!G108)</f>
        <v>0.393536023539233</v>
      </c>
      <c r="H108" s="6">
        <f>資本コスト!H108/SUM(資本コスト!H108,労働コスト!H108)</f>
        <v>0.36823005953019067</v>
      </c>
      <c r="I108" s="6">
        <f>資本コスト!I108/SUM(資本コスト!I108,労働コスト!I108)</f>
        <v>0.38596459615579848</v>
      </c>
      <c r="J108" s="6">
        <f>資本コスト!J108/SUM(資本コスト!J108,労働コスト!J108)</f>
        <v>0.38675409015561785</v>
      </c>
    </row>
    <row r="109" spans="1:10" x14ac:dyDescent="0.15">
      <c r="A109" s="1">
        <v>5</v>
      </c>
      <c r="B109" s="1" t="s">
        <v>71</v>
      </c>
      <c r="C109" s="1">
        <v>14</v>
      </c>
      <c r="D109" s="1" t="s">
        <v>26</v>
      </c>
      <c r="E109" s="6">
        <f>資本コスト!E109/SUM(資本コスト!E109,労働コスト!E109)</f>
        <v>2.4784068786158128E-2</v>
      </c>
      <c r="F109" s="6">
        <f>資本コスト!F109/SUM(資本コスト!F109,労働コスト!F109)</f>
        <v>0.28967434868138919</v>
      </c>
      <c r="G109" s="6">
        <f>資本コスト!G109/SUM(資本コスト!G109,労働コスト!G109)</f>
        <v>0.46498772957496104</v>
      </c>
      <c r="H109" s="6">
        <f>資本コスト!H109/SUM(資本コスト!H109,労働コスト!H109)</f>
        <v>0.51345594566026165</v>
      </c>
      <c r="I109" s="6">
        <f>資本コスト!I109/SUM(資本コスト!I109,労働コスト!I109)</f>
        <v>0.67247032550381691</v>
      </c>
      <c r="J109" s="6">
        <f>資本コスト!J109/SUM(資本コスト!J109,労働コスト!J109)</f>
        <v>0.67949794876142022</v>
      </c>
    </row>
    <row r="110" spans="1:10" x14ac:dyDescent="0.15">
      <c r="A110" s="1">
        <v>5</v>
      </c>
      <c r="B110" s="1" t="s">
        <v>71</v>
      </c>
      <c r="C110" s="1">
        <v>15</v>
      </c>
      <c r="D110" s="1" t="s">
        <v>27</v>
      </c>
      <c r="E110" s="6">
        <f>資本コスト!E110/SUM(資本コスト!E110,労働コスト!E110)</f>
        <v>0.14729566197460142</v>
      </c>
      <c r="F110" s="6">
        <f>資本コスト!F110/SUM(資本コスト!F110,労働コスト!F110)</f>
        <v>0.17623388795058989</v>
      </c>
      <c r="G110" s="6">
        <f>資本コスト!G110/SUM(資本コスト!G110,労働コスト!G110)</f>
        <v>0.20393021718239648</v>
      </c>
      <c r="H110" s="6">
        <f>資本コスト!H110/SUM(資本コスト!H110,労働コスト!H110)</f>
        <v>0.21156261430900361</v>
      </c>
      <c r="I110" s="6">
        <f>資本コスト!I110/SUM(資本コスト!I110,労働コスト!I110)</f>
        <v>0.28484748316425634</v>
      </c>
      <c r="J110" s="6">
        <f>資本コスト!J110/SUM(資本コスト!J110,労働コスト!J110)</f>
        <v>0.2767106678726638</v>
      </c>
    </row>
    <row r="111" spans="1:10" x14ac:dyDescent="0.15">
      <c r="A111" s="1">
        <v>5</v>
      </c>
      <c r="B111" s="1" t="s">
        <v>271</v>
      </c>
      <c r="C111" s="1">
        <v>16</v>
      </c>
      <c r="D111" s="1" t="s">
        <v>10</v>
      </c>
      <c r="E111" s="6">
        <f>資本コスト!E111/SUM(資本コスト!E111,労働コスト!E111)</f>
        <v>0.23272142365010343</v>
      </c>
      <c r="F111" s="6">
        <f>資本コスト!F111/SUM(資本コスト!F111,労働コスト!F111)</f>
        <v>9.2822405628641594E-2</v>
      </c>
      <c r="G111" s="6">
        <f>資本コスト!G111/SUM(資本コスト!G111,労働コスト!G111)</f>
        <v>0.13880644856475882</v>
      </c>
      <c r="H111" s="6">
        <f>資本コスト!H111/SUM(資本コスト!H111,労働コスト!H111)</f>
        <v>9.6752436135245437E-2</v>
      </c>
      <c r="I111" s="6">
        <f>資本コスト!I111/SUM(資本コスト!I111,労働コスト!I111)</f>
        <v>0.14178817833773213</v>
      </c>
      <c r="J111" s="6">
        <f>資本コスト!J111/SUM(資本コスト!J111,労働コスト!J111)</f>
        <v>0.1146598382894856</v>
      </c>
    </row>
    <row r="112" spans="1:10" x14ac:dyDescent="0.15">
      <c r="A112" s="1">
        <v>5</v>
      </c>
      <c r="B112" s="1" t="s">
        <v>69</v>
      </c>
      <c r="C112" s="1">
        <v>17</v>
      </c>
      <c r="D112" s="1" t="s">
        <v>11</v>
      </c>
      <c r="E112" s="6">
        <f>資本コスト!E112/SUM(資本コスト!E112,労働コスト!E112)</f>
        <v>0.74088572891659954</v>
      </c>
      <c r="F112" s="6">
        <f>資本コスト!F112/SUM(資本コスト!F112,労働コスト!F112)</f>
        <v>0.78031194692235573</v>
      </c>
      <c r="G112" s="6">
        <f>資本コスト!G112/SUM(資本コスト!G112,労働コスト!G112)</f>
        <v>0.69421579933862376</v>
      </c>
      <c r="H112" s="6">
        <f>資本コスト!H112/SUM(資本コスト!H112,労働コスト!H112)</f>
        <v>0.68252533187966324</v>
      </c>
      <c r="I112" s="6">
        <f>資本コスト!I112/SUM(資本コスト!I112,労働コスト!I112)</f>
        <v>0.74350616139354975</v>
      </c>
      <c r="J112" s="6">
        <f>資本コスト!J112/SUM(資本コスト!J112,労働コスト!J112)</f>
        <v>0.78582249741750254</v>
      </c>
    </row>
    <row r="113" spans="1:10" x14ac:dyDescent="0.15">
      <c r="A113" s="1">
        <v>5</v>
      </c>
      <c r="B113" s="1" t="s">
        <v>69</v>
      </c>
      <c r="C113" s="1">
        <v>18</v>
      </c>
      <c r="D113" s="1" t="s">
        <v>12</v>
      </c>
      <c r="E113" s="6">
        <f>資本コスト!E113/SUM(資本コスト!E113,労働コスト!E113)</f>
        <v>0.16145577772901862</v>
      </c>
      <c r="F113" s="6">
        <f>資本コスト!F113/SUM(資本コスト!F113,労働コスト!F113)</f>
        <v>0.2249616356971734</v>
      </c>
      <c r="G113" s="6">
        <f>資本コスト!G113/SUM(資本コスト!G113,労働コスト!G113)</f>
        <v>0.21162285033293576</v>
      </c>
      <c r="H113" s="6">
        <f>資本コスト!H113/SUM(資本コスト!H113,労働コスト!H113)</f>
        <v>0.1858934758665978</v>
      </c>
      <c r="I113" s="6">
        <f>資本コスト!I113/SUM(資本コスト!I113,労働コスト!I113)</f>
        <v>0.18609500556580175</v>
      </c>
      <c r="J113" s="6">
        <f>資本コスト!J113/SUM(資本コスト!J113,労働コスト!J113)</f>
        <v>0.23188930511053879</v>
      </c>
    </row>
    <row r="114" spans="1:10" x14ac:dyDescent="0.15">
      <c r="A114" s="1">
        <v>5</v>
      </c>
      <c r="B114" s="1" t="s">
        <v>69</v>
      </c>
      <c r="C114" s="1">
        <v>19</v>
      </c>
      <c r="D114" s="1" t="s">
        <v>13</v>
      </c>
      <c r="E114" s="6">
        <f>資本コスト!E114/SUM(資本コスト!E114,労働コスト!E114)</f>
        <v>0.22991033554617935</v>
      </c>
      <c r="F114" s="6">
        <f>資本コスト!F114/SUM(資本コスト!F114,労働コスト!F114)</f>
        <v>9.7806048755568212E-2</v>
      </c>
      <c r="G114" s="6">
        <f>資本コスト!G114/SUM(資本コスト!G114,労働コスト!G114)</f>
        <v>7.5036500033216186E-2</v>
      </c>
      <c r="H114" s="6">
        <f>資本コスト!H114/SUM(資本コスト!H114,労働コスト!H114)</f>
        <v>0.16897260019148688</v>
      </c>
      <c r="I114" s="6">
        <f>資本コスト!I114/SUM(資本コスト!I114,労働コスト!I114)</f>
        <v>0.27012931164260434</v>
      </c>
      <c r="J114" s="6">
        <f>資本コスト!J114/SUM(資本コスト!J114,労働コスト!J114)</f>
        <v>0.19405826109194627</v>
      </c>
    </row>
    <row r="115" spans="1:10" x14ac:dyDescent="0.15">
      <c r="A115" s="1">
        <v>5</v>
      </c>
      <c r="B115" s="1" t="s">
        <v>69</v>
      </c>
      <c r="C115" s="1">
        <v>20</v>
      </c>
      <c r="D115" s="1" t="s">
        <v>14</v>
      </c>
      <c r="E115" s="6">
        <f>資本コスト!E115/SUM(資本コスト!E115,労働コスト!E115)</f>
        <v>0.54975073565835064</v>
      </c>
      <c r="F115" s="6">
        <f>資本コスト!F115/SUM(資本コスト!F115,労働コスト!F115)</f>
        <v>0.91503738248547772</v>
      </c>
      <c r="G115" s="6">
        <f>資本コスト!G115/SUM(資本コスト!G115,労働コスト!G115)</f>
        <v>0.86191943522010883</v>
      </c>
      <c r="H115" s="6">
        <f>資本コスト!H115/SUM(資本コスト!H115,労働コスト!H115)</f>
        <v>0.84244255881858154</v>
      </c>
      <c r="I115" s="6">
        <f>資本コスト!I115/SUM(資本コスト!I115,労働コスト!I115)</f>
        <v>0.84176162125232235</v>
      </c>
      <c r="J115" s="6">
        <f>資本コスト!J115/SUM(資本コスト!J115,労働コスト!J115)</f>
        <v>0.88372566626459903</v>
      </c>
    </row>
    <row r="116" spans="1:10" x14ac:dyDescent="0.15">
      <c r="A116" s="1">
        <v>5</v>
      </c>
      <c r="B116" s="1" t="s">
        <v>69</v>
      </c>
      <c r="C116" s="1">
        <v>21</v>
      </c>
      <c r="D116" s="1" t="s">
        <v>15</v>
      </c>
      <c r="E116" s="6">
        <f>資本コスト!E116/SUM(資本コスト!E116,労働コスト!E116)</f>
        <v>0.14453527768243357</v>
      </c>
      <c r="F116" s="6">
        <f>資本コスト!F116/SUM(資本コスト!F116,労働コスト!F116)</f>
        <v>0.36963233979854909</v>
      </c>
      <c r="G116" s="6">
        <f>資本コスト!G116/SUM(資本コスト!G116,労働コスト!G116)</f>
        <v>0.41920568616124043</v>
      </c>
      <c r="H116" s="6">
        <f>資本コスト!H116/SUM(資本コスト!H116,労働コスト!H116)</f>
        <v>0.431770329677507</v>
      </c>
      <c r="I116" s="6">
        <f>資本コスト!I116/SUM(資本コスト!I116,労働コスト!I116)</f>
        <v>0.49188684761972828</v>
      </c>
      <c r="J116" s="6">
        <f>資本コスト!J116/SUM(資本コスト!J116,労働コスト!J116)</f>
        <v>0.58464705110229076</v>
      </c>
    </row>
    <row r="117" spans="1:10" x14ac:dyDescent="0.15">
      <c r="A117" s="1">
        <v>5</v>
      </c>
      <c r="B117" s="1" t="s">
        <v>67</v>
      </c>
      <c r="C117" s="1">
        <v>22</v>
      </c>
      <c r="D117" s="1" t="s">
        <v>7</v>
      </c>
      <c r="E117" s="6">
        <f>資本コスト!E117/SUM(資本コスト!E117,労働コスト!E117)</f>
        <v>0.15161282594035685</v>
      </c>
      <c r="F117" s="6">
        <f>資本コスト!F117/SUM(資本コスト!F117,労働コスト!F117)</f>
        <v>0.24830394597273514</v>
      </c>
      <c r="G117" s="6">
        <f>資本コスト!G117/SUM(資本コスト!G117,労働コスト!G117)</f>
        <v>0.26916850072935461</v>
      </c>
      <c r="H117" s="6">
        <f>資本コスト!H117/SUM(資本コスト!H117,労働コスト!H117)</f>
        <v>0.30016321717762767</v>
      </c>
      <c r="I117" s="6">
        <f>資本コスト!I117/SUM(資本コスト!I117,労働コスト!I117)</f>
        <v>0.29866948956082245</v>
      </c>
      <c r="J117" s="6">
        <f>資本コスト!J117/SUM(資本コスト!J117,労働コスト!J117)</f>
        <v>0.31939672224927684</v>
      </c>
    </row>
    <row r="118" spans="1:10" x14ac:dyDescent="0.15">
      <c r="A118" s="1">
        <v>5</v>
      </c>
      <c r="B118" s="1" t="s">
        <v>67</v>
      </c>
      <c r="C118" s="1">
        <v>23</v>
      </c>
      <c r="D118" s="1" t="s">
        <v>28</v>
      </c>
      <c r="E118" s="6">
        <f>資本コスト!E118/SUM(資本コスト!E118,労働コスト!E118)</f>
        <v>0.4615765268129704</v>
      </c>
      <c r="F118" s="6">
        <f>資本コスト!F118/SUM(資本コスト!F118,労働コスト!F118)</f>
        <v>0.30527969253962234</v>
      </c>
      <c r="G118" s="6">
        <f>資本コスト!G118/SUM(資本コスト!G118,労働コスト!G118)</f>
        <v>0.32287951486807298</v>
      </c>
      <c r="H118" s="6">
        <f>資本コスト!H118/SUM(資本コスト!H118,労働コスト!H118)</f>
        <v>0.30910362411124481</v>
      </c>
      <c r="I118" s="6">
        <f>資本コスト!I118/SUM(資本コスト!I118,労働コスト!I118)</f>
        <v>0.3246313051171088</v>
      </c>
      <c r="J118" s="6">
        <f>資本コスト!J118/SUM(資本コスト!J118,労働コスト!J118)</f>
        <v>0.41595710282624637</v>
      </c>
    </row>
    <row r="119" spans="1:10" x14ac:dyDescent="0.15">
      <c r="A119" s="1">
        <v>6</v>
      </c>
      <c r="B119" s="1" t="s">
        <v>272</v>
      </c>
      <c r="C119" s="1">
        <v>1</v>
      </c>
      <c r="D119" s="1" t="s">
        <v>8</v>
      </c>
      <c r="E119" s="6">
        <f>資本コスト!E119/SUM(資本コスト!E119,労働コスト!E119)</f>
        <v>0.54523287133707266</v>
      </c>
      <c r="F119" s="6">
        <f>資本コスト!F119/SUM(資本コスト!F119,労働コスト!F119)</f>
        <v>0.46512975624079955</v>
      </c>
      <c r="G119" s="6">
        <f>資本コスト!G119/SUM(資本コスト!G119,労働コスト!G119)</f>
        <v>0.49094562805070607</v>
      </c>
      <c r="H119" s="6">
        <f>資本コスト!H119/SUM(資本コスト!H119,労働コスト!H119)</f>
        <v>0.59974914357218767</v>
      </c>
      <c r="I119" s="6">
        <f>資本コスト!I119/SUM(資本コスト!I119,労働コスト!I119)</f>
        <v>0.57686505660435705</v>
      </c>
      <c r="J119" s="6">
        <f>資本コスト!J119/SUM(資本コスト!J119,労働コスト!J119)</f>
        <v>0.71867621283641048</v>
      </c>
    </row>
    <row r="120" spans="1:10" x14ac:dyDescent="0.15">
      <c r="A120" s="1">
        <v>6</v>
      </c>
      <c r="B120" s="1" t="s">
        <v>77</v>
      </c>
      <c r="C120" s="1">
        <v>2</v>
      </c>
      <c r="D120" s="1" t="s">
        <v>9</v>
      </c>
      <c r="E120" s="6">
        <f>資本コスト!E120/SUM(資本コスト!E120,労働コスト!E120)</f>
        <v>0.39566837458031784</v>
      </c>
      <c r="F120" s="6">
        <f>資本コスト!F120/SUM(資本コスト!F120,労働コスト!F120)</f>
        <v>0.32474362911597071</v>
      </c>
      <c r="G120" s="6">
        <f>資本コスト!G120/SUM(資本コスト!G120,労働コスト!G120)</f>
        <v>0.32700901681365879</v>
      </c>
      <c r="H120" s="6">
        <f>資本コスト!H120/SUM(資本コスト!H120,労働コスト!H120)</f>
        <v>0.41271298584421179</v>
      </c>
      <c r="I120" s="6">
        <f>資本コスト!I120/SUM(資本コスト!I120,労働コスト!I120)</f>
        <v>0.46477919351556857</v>
      </c>
      <c r="J120" s="6">
        <f>資本コスト!J120/SUM(資本コスト!J120,労働コスト!J120)</f>
        <v>0.52779841399986693</v>
      </c>
    </row>
    <row r="121" spans="1:10" x14ac:dyDescent="0.15">
      <c r="A121" s="1">
        <v>6</v>
      </c>
      <c r="B121" s="1" t="s">
        <v>273</v>
      </c>
      <c r="C121" s="1">
        <v>3</v>
      </c>
      <c r="D121" s="1" t="s">
        <v>16</v>
      </c>
      <c r="E121" s="6">
        <f>資本コスト!E121/SUM(資本コスト!E121,労働コスト!E121)</f>
        <v>0.24204307224931307</v>
      </c>
      <c r="F121" s="6">
        <f>資本コスト!F121/SUM(資本コスト!F121,労働コスト!F121)</f>
        <v>0.22433900539475526</v>
      </c>
      <c r="G121" s="6">
        <f>資本コスト!G121/SUM(資本コスト!G121,労働コスト!G121)</f>
        <v>0.26686930685293048</v>
      </c>
      <c r="H121" s="6">
        <f>資本コスト!H121/SUM(資本コスト!H121,労働コスト!H121)</f>
        <v>0.28497878339552735</v>
      </c>
      <c r="I121" s="6">
        <f>資本コスト!I121/SUM(資本コスト!I121,労働コスト!I121)</f>
        <v>0.30364605648409404</v>
      </c>
      <c r="J121" s="6">
        <f>資本コスト!J121/SUM(資本コスト!J121,労働コスト!J121)</f>
        <v>0.30106760946288746</v>
      </c>
    </row>
    <row r="122" spans="1:10" x14ac:dyDescent="0.15">
      <c r="A122" s="1">
        <v>6</v>
      </c>
      <c r="B122" s="1" t="s">
        <v>274</v>
      </c>
      <c r="C122" s="1">
        <v>4</v>
      </c>
      <c r="D122" s="1" t="s">
        <v>17</v>
      </c>
      <c r="E122" s="6">
        <f>資本コスト!E122/SUM(資本コスト!E122,労働コスト!E122)</f>
        <v>0.19260853944118272</v>
      </c>
      <c r="F122" s="6">
        <f>資本コスト!F122/SUM(資本コスト!F122,労働コスト!F122)</f>
        <v>0.17890056177373004</v>
      </c>
      <c r="G122" s="6">
        <f>資本コスト!G122/SUM(資本コスト!G122,労働コスト!G122)</f>
        <v>0.1624043488147634</v>
      </c>
      <c r="H122" s="6">
        <f>資本コスト!H122/SUM(資本コスト!H122,労働コスト!H122)</f>
        <v>0.20561803363887385</v>
      </c>
      <c r="I122" s="6">
        <f>資本コスト!I122/SUM(資本コスト!I122,労働コスト!I122)</f>
        <v>0.23142634602712694</v>
      </c>
      <c r="J122" s="6">
        <f>資本コスト!J122/SUM(資本コスト!J122,労働コスト!J122)</f>
        <v>0.21456965798160371</v>
      </c>
    </row>
    <row r="123" spans="1:10" x14ac:dyDescent="0.15">
      <c r="A123" s="1">
        <v>6</v>
      </c>
      <c r="B123" s="1" t="s">
        <v>275</v>
      </c>
      <c r="C123" s="1">
        <v>5</v>
      </c>
      <c r="D123" s="1" t="s">
        <v>18</v>
      </c>
      <c r="E123" s="6">
        <f>資本コスト!E123/SUM(資本コスト!E123,労働コスト!E123)</f>
        <v>0.28146466544133458</v>
      </c>
      <c r="F123" s="6">
        <f>資本コスト!F123/SUM(資本コスト!F123,労働コスト!F123)</f>
        <v>0.1770079896054372</v>
      </c>
      <c r="G123" s="6">
        <f>資本コスト!G123/SUM(資本コスト!G123,労働コスト!G123)</f>
        <v>0.17248923513808881</v>
      </c>
      <c r="H123" s="6">
        <f>資本コスト!H123/SUM(資本コスト!H123,労働コスト!H123)</f>
        <v>0.16713032360350524</v>
      </c>
      <c r="I123" s="6">
        <f>資本コスト!I123/SUM(資本コスト!I123,労働コスト!I123)</f>
        <v>0.21366614926419089</v>
      </c>
      <c r="J123" s="6">
        <f>資本コスト!J123/SUM(資本コスト!J123,労働コスト!J123)</f>
        <v>0.21345369704146028</v>
      </c>
    </row>
    <row r="124" spans="1:10" x14ac:dyDescent="0.15">
      <c r="A124" s="1">
        <v>6</v>
      </c>
      <c r="B124" s="1" t="s">
        <v>78</v>
      </c>
      <c r="C124" s="1">
        <v>6</v>
      </c>
      <c r="D124" s="1" t="s">
        <v>2</v>
      </c>
      <c r="E124" s="6">
        <f>資本コスト!E124/SUM(資本コスト!E124,労働コスト!E124)</f>
        <v>0.46042901790757546</v>
      </c>
      <c r="F124" s="6">
        <f>資本コスト!F124/SUM(資本コスト!F124,労働コスト!F124)</f>
        <v>0.43159259471916744</v>
      </c>
      <c r="G124" s="6">
        <f>資本コスト!G124/SUM(資本コスト!G124,労働コスト!G124)</f>
        <v>0.48544260109090226</v>
      </c>
      <c r="H124" s="6">
        <f>資本コスト!H124/SUM(資本コスト!H124,労働コスト!H124)</f>
        <v>0.48121645870189328</v>
      </c>
      <c r="I124" s="6">
        <f>資本コスト!I124/SUM(資本コスト!I124,労働コスト!I124)</f>
        <v>0.4815944550962637</v>
      </c>
      <c r="J124" s="6">
        <f>資本コスト!J124/SUM(資本コスト!J124,労働コスト!J124)</f>
        <v>0.49379911974099761</v>
      </c>
    </row>
    <row r="125" spans="1:10" x14ac:dyDescent="0.15">
      <c r="A125" s="1">
        <v>6</v>
      </c>
      <c r="B125" s="1" t="s">
        <v>78</v>
      </c>
      <c r="C125" s="1">
        <v>7</v>
      </c>
      <c r="D125" s="1" t="s">
        <v>19</v>
      </c>
      <c r="E125" s="6">
        <f>資本コスト!E125/SUM(資本コスト!E125,労働コスト!E125)</f>
        <v>0.74944471029089632</v>
      </c>
      <c r="F125" s="6">
        <f>資本コスト!F125/SUM(資本コスト!F125,労働コスト!F125)</f>
        <v>0.8181209733882121</v>
      </c>
      <c r="G125" s="6">
        <f>資本コスト!G125/SUM(資本コスト!G125,労働コスト!G125)</f>
        <v>0.52628226071407136</v>
      </c>
      <c r="H125" s="6">
        <f>資本コスト!H125/SUM(資本コスト!H125,労働コスト!H125)</f>
        <v>0.4676825979868946</v>
      </c>
      <c r="I125" s="6">
        <f>資本コスト!I125/SUM(資本コスト!I125,労働コスト!I125)</f>
        <v>0.43928011669366712</v>
      </c>
      <c r="J125" s="6">
        <f>資本コスト!J125/SUM(資本コスト!J125,労働コスト!J125)</f>
        <v>0.42063893296644361</v>
      </c>
    </row>
    <row r="126" spans="1:10" x14ac:dyDescent="0.15">
      <c r="A126" s="1">
        <v>6</v>
      </c>
      <c r="B126" s="1" t="s">
        <v>276</v>
      </c>
      <c r="C126" s="1">
        <v>8</v>
      </c>
      <c r="D126" s="1" t="s">
        <v>20</v>
      </c>
      <c r="E126" s="6">
        <f>資本コスト!E126/SUM(資本コスト!E126,労働コスト!E126)</f>
        <v>0.36756163503662481</v>
      </c>
      <c r="F126" s="6">
        <f>資本コスト!F126/SUM(資本コスト!F126,労働コスト!F126)</f>
        <v>0.22835631562388847</v>
      </c>
      <c r="G126" s="6">
        <f>資本コスト!G126/SUM(資本コスト!G126,労働コスト!G126)</f>
        <v>0.27317809184320463</v>
      </c>
      <c r="H126" s="6">
        <f>資本コスト!H126/SUM(資本コスト!H126,労働コスト!H126)</f>
        <v>0.32842664139152572</v>
      </c>
      <c r="I126" s="6">
        <f>資本コスト!I126/SUM(資本コスト!I126,労働コスト!I126)</f>
        <v>0.39681939164839442</v>
      </c>
      <c r="J126" s="6">
        <f>資本コスト!J126/SUM(資本コスト!J126,労働コスト!J126)</f>
        <v>0.40502831612012463</v>
      </c>
    </row>
    <row r="127" spans="1:10" x14ac:dyDescent="0.15">
      <c r="A127" s="1">
        <v>6</v>
      </c>
      <c r="B127" s="1" t="s">
        <v>78</v>
      </c>
      <c r="C127" s="1">
        <v>9</v>
      </c>
      <c r="D127" s="1" t="s">
        <v>21</v>
      </c>
      <c r="E127" s="6">
        <f>資本コスト!E127/SUM(資本コスト!E127,労働コスト!E127)</f>
        <v>0.29397170270313827</v>
      </c>
      <c r="F127" s="6">
        <f>資本コスト!F127/SUM(資本コスト!F127,労働コスト!F127)</f>
        <v>0.46584785759195629</v>
      </c>
      <c r="G127" s="6">
        <f>資本コスト!G127/SUM(資本コスト!G127,労働コスト!G127)</f>
        <v>0.41587480542604294</v>
      </c>
      <c r="H127" s="6">
        <f>資本コスト!H127/SUM(資本コスト!H127,労働コスト!H127)</f>
        <v>0.37084660620474541</v>
      </c>
      <c r="I127" s="6">
        <f>資本コスト!I127/SUM(資本コスト!I127,労働コスト!I127)</f>
        <v>0.4234564462676792</v>
      </c>
      <c r="J127" s="6">
        <f>資本コスト!J127/SUM(資本コスト!J127,労働コスト!J127)</f>
        <v>0.44024175111278152</v>
      </c>
    </row>
    <row r="128" spans="1:10" x14ac:dyDescent="0.15">
      <c r="A128" s="1">
        <v>6</v>
      </c>
      <c r="B128" s="1" t="s">
        <v>78</v>
      </c>
      <c r="C128" s="1">
        <v>10</v>
      </c>
      <c r="D128" s="1" t="s">
        <v>22</v>
      </c>
      <c r="E128" s="6">
        <f>資本コスト!E128/SUM(資本コスト!E128,労働コスト!E128)</f>
        <v>0.28029724230430036</v>
      </c>
      <c r="F128" s="6">
        <f>資本コスト!F128/SUM(資本コスト!F128,労働コスト!F128)</f>
        <v>0.26865804186724052</v>
      </c>
      <c r="G128" s="6">
        <f>資本コスト!G128/SUM(資本コスト!G128,労働コスト!G128)</f>
        <v>0.2306615773462927</v>
      </c>
      <c r="H128" s="6">
        <f>資本コスト!H128/SUM(資本コスト!H128,労働コスト!H128)</f>
        <v>0.2159433555703289</v>
      </c>
      <c r="I128" s="6">
        <f>資本コスト!I128/SUM(資本コスト!I128,労働コスト!I128)</f>
        <v>0.2386733438284796</v>
      </c>
      <c r="J128" s="6">
        <f>資本コスト!J128/SUM(資本コスト!J128,労働コスト!J128)</f>
        <v>0.23115213485473707</v>
      </c>
    </row>
    <row r="129" spans="1:10" x14ac:dyDescent="0.15">
      <c r="A129" s="1">
        <v>6</v>
      </c>
      <c r="B129" s="1" t="s">
        <v>78</v>
      </c>
      <c r="C129" s="1">
        <v>11</v>
      </c>
      <c r="D129" s="1" t="s">
        <v>23</v>
      </c>
      <c r="E129" s="6">
        <f>資本コスト!E129/SUM(資本コスト!E129,労働コスト!E129)</f>
        <v>0.18704069599937048</v>
      </c>
      <c r="F129" s="6">
        <f>資本コスト!F129/SUM(資本コスト!F129,労働コスト!F129)</f>
        <v>0.18759112157399477</v>
      </c>
      <c r="G129" s="6">
        <f>資本コスト!G129/SUM(資本コスト!G129,労働コスト!G129)</f>
        <v>0.28365079002811466</v>
      </c>
      <c r="H129" s="6">
        <f>資本コスト!H129/SUM(資本コスト!H129,労働コスト!H129)</f>
        <v>0.27472353575759717</v>
      </c>
      <c r="I129" s="6">
        <f>資本コスト!I129/SUM(資本コスト!I129,労働コスト!I129)</f>
        <v>0.28316797761136753</v>
      </c>
      <c r="J129" s="6">
        <f>資本コスト!J129/SUM(資本コスト!J129,労働コスト!J129)</f>
        <v>0.30123352526137459</v>
      </c>
    </row>
    <row r="130" spans="1:10" x14ac:dyDescent="0.15">
      <c r="A130" s="1">
        <v>6</v>
      </c>
      <c r="B130" s="1" t="s">
        <v>78</v>
      </c>
      <c r="C130" s="1">
        <v>12</v>
      </c>
      <c r="D130" s="1" t="s">
        <v>24</v>
      </c>
      <c r="E130" s="6">
        <f>資本コスト!E130/SUM(資本コスト!E130,労働コスト!E130)</f>
        <v>0.2780470703264164</v>
      </c>
      <c r="F130" s="6">
        <f>資本コスト!F130/SUM(資本コスト!F130,労働コスト!F130)</f>
        <v>0.17972258452288517</v>
      </c>
      <c r="G130" s="6">
        <f>資本コスト!G130/SUM(資本コスト!G130,労働コスト!G130)</f>
        <v>0.30556937758825875</v>
      </c>
      <c r="H130" s="6">
        <f>資本コスト!H130/SUM(資本コスト!H130,労働コスト!H130)</f>
        <v>0.35665254221301262</v>
      </c>
      <c r="I130" s="6">
        <f>資本コスト!I130/SUM(資本コスト!I130,労働コスト!I130)</f>
        <v>0.40842877757021229</v>
      </c>
      <c r="J130" s="6">
        <f>資本コスト!J130/SUM(資本コスト!J130,労働コスト!J130)</f>
        <v>0.42214018422731292</v>
      </c>
    </row>
    <row r="131" spans="1:10" x14ac:dyDescent="0.15">
      <c r="A131" s="1">
        <v>6</v>
      </c>
      <c r="B131" s="1" t="s">
        <v>78</v>
      </c>
      <c r="C131" s="1">
        <v>13</v>
      </c>
      <c r="D131" s="1" t="s">
        <v>25</v>
      </c>
      <c r="E131" s="6">
        <f>資本コスト!E131/SUM(資本コスト!E131,労働コスト!E131)</f>
        <v>0.33782086323057126</v>
      </c>
      <c r="F131" s="6">
        <f>資本コスト!F131/SUM(資本コスト!F131,労働コスト!F131)</f>
        <v>0.24802966181031802</v>
      </c>
      <c r="G131" s="6">
        <f>資本コスト!G131/SUM(資本コスト!G131,労働コスト!G131)</f>
        <v>0.2919064266393519</v>
      </c>
      <c r="H131" s="6">
        <f>資本コスト!H131/SUM(資本コスト!H131,労働コスト!H131)</f>
        <v>0.33807459130667361</v>
      </c>
      <c r="I131" s="6">
        <f>資本コスト!I131/SUM(資本コスト!I131,労働コスト!I131)</f>
        <v>0.30176331764807562</v>
      </c>
      <c r="J131" s="6">
        <f>資本コスト!J131/SUM(資本コスト!J131,労働コスト!J131)</f>
        <v>0.28586842681512381</v>
      </c>
    </row>
    <row r="132" spans="1:10" x14ac:dyDescent="0.15">
      <c r="A132" s="1">
        <v>6</v>
      </c>
      <c r="B132" s="1" t="s">
        <v>78</v>
      </c>
      <c r="C132" s="1">
        <v>14</v>
      </c>
      <c r="D132" s="1" t="s">
        <v>26</v>
      </c>
      <c r="E132" s="6">
        <f>資本コスト!E132/SUM(資本コスト!E132,労働コスト!E132)</f>
        <v>1.1727558551976724E-2</v>
      </c>
      <c r="F132" s="6">
        <f>資本コスト!F132/SUM(資本コスト!F132,労働コスト!F132)</f>
        <v>0.16339037557256744</v>
      </c>
      <c r="G132" s="6">
        <f>資本コスト!G132/SUM(資本コスト!G132,労働コスト!G132)</f>
        <v>0.24853889693087308</v>
      </c>
      <c r="H132" s="6">
        <f>資本コスト!H132/SUM(資本コスト!H132,労働コスト!H132)</f>
        <v>0.25979939997454976</v>
      </c>
      <c r="I132" s="6">
        <f>資本コスト!I132/SUM(資本コスト!I132,労働コスト!I132)</f>
        <v>0.30404441199575982</v>
      </c>
      <c r="J132" s="6">
        <f>資本コスト!J132/SUM(資本コスト!J132,労働コスト!J132)</f>
        <v>0.33288201538754741</v>
      </c>
    </row>
    <row r="133" spans="1:10" x14ac:dyDescent="0.15">
      <c r="A133" s="1">
        <v>6</v>
      </c>
      <c r="B133" s="1" t="s">
        <v>78</v>
      </c>
      <c r="C133" s="1">
        <v>15</v>
      </c>
      <c r="D133" s="1" t="s">
        <v>27</v>
      </c>
      <c r="E133" s="6">
        <f>資本コスト!E133/SUM(資本コスト!E133,労働コスト!E133)</f>
        <v>0.19082077969857081</v>
      </c>
      <c r="F133" s="6">
        <f>資本コスト!F133/SUM(資本コスト!F133,労働コスト!F133)</f>
        <v>0.17573528604608507</v>
      </c>
      <c r="G133" s="6">
        <f>資本コスト!G133/SUM(資本コスト!G133,労働コスト!G133)</f>
        <v>0.19663980960487171</v>
      </c>
      <c r="H133" s="6">
        <f>資本コスト!H133/SUM(資本コスト!H133,労働コスト!H133)</f>
        <v>0.23787300340860754</v>
      </c>
      <c r="I133" s="6">
        <f>資本コスト!I133/SUM(資本コスト!I133,労働コスト!I133)</f>
        <v>0.30567949338235939</v>
      </c>
      <c r="J133" s="6">
        <f>資本コスト!J133/SUM(資本コスト!J133,労働コスト!J133)</f>
        <v>0.2951217006553768</v>
      </c>
    </row>
    <row r="134" spans="1:10" x14ac:dyDescent="0.15">
      <c r="A134" s="1">
        <v>6</v>
      </c>
      <c r="B134" s="1" t="s">
        <v>77</v>
      </c>
      <c r="C134" s="1">
        <v>16</v>
      </c>
      <c r="D134" s="1" t="s">
        <v>10</v>
      </c>
      <c r="E134" s="6">
        <f>資本コスト!E134/SUM(資本コスト!E134,労働コスト!E134)</f>
        <v>0.23838500824966838</v>
      </c>
      <c r="F134" s="6">
        <f>資本コスト!F134/SUM(資本コスト!F134,労働コスト!F134)</f>
        <v>0.16801760559367077</v>
      </c>
      <c r="G134" s="6">
        <f>資本コスト!G134/SUM(資本コスト!G134,労働コスト!G134)</f>
        <v>0.1920106984887138</v>
      </c>
      <c r="H134" s="6">
        <f>資本コスト!H134/SUM(資本コスト!H134,労働コスト!H134)</f>
        <v>0.15406188769236256</v>
      </c>
      <c r="I134" s="6">
        <f>資本コスト!I134/SUM(資本コスト!I134,労働コスト!I134)</f>
        <v>0.12298158500772828</v>
      </c>
      <c r="J134" s="6">
        <f>資本コスト!J134/SUM(資本コスト!J134,労働コスト!J134)</f>
        <v>0.16468185222669041</v>
      </c>
    </row>
    <row r="135" spans="1:10" x14ac:dyDescent="0.15">
      <c r="A135" s="1">
        <v>6</v>
      </c>
      <c r="B135" s="1" t="s">
        <v>77</v>
      </c>
      <c r="C135" s="1">
        <v>17</v>
      </c>
      <c r="D135" s="1" t="s">
        <v>11</v>
      </c>
      <c r="E135" s="6">
        <f>資本コスト!E135/SUM(資本コスト!E135,労働コスト!E135)</f>
        <v>0.6374226842944678</v>
      </c>
      <c r="F135" s="6">
        <f>資本コスト!F135/SUM(資本コスト!F135,労働コスト!F135)</f>
        <v>0.7057307019227409</v>
      </c>
      <c r="G135" s="6">
        <f>資本コスト!G135/SUM(資本コスト!G135,労働コスト!G135)</f>
        <v>0.63935852664046167</v>
      </c>
      <c r="H135" s="6">
        <f>資本コスト!H135/SUM(資本コスト!H135,労働コスト!H135)</f>
        <v>0.62637360116186969</v>
      </c>
      <c r="I135" s="6">
        <f>資本コスト!I135/SUM(資本コスト!I135,労働コスト!I135)</f>
        <v>0.67592373713315002</v>
      </c>
      <c r="J135" s="6">
        <f>資本コスト!J135/SUM(資本コスト!J135,労働コスト!J135)</f>
        <v>0.72757284655931898</v>
      </c>
    </row>
    <row r="136" spans="1:10" x14ac:dyDescent="0.15">
      <c r="A136" s="1">
        <v>6</v>
      </c>
      <c r="B136" s="1" t="s">
        <v>77</v>
      </c>
      <c r="C136" s="1">
        <v>18</v>
      </c>
      <c r="D136" s="1" t="s">
        <v>12</v>
      </c>
      <c r="E136" s="6">
        <f>資本コスト!E136/SUM(資本コスト!E136,労働コスト!E136)</f>
        <v>0.15701684457122547</v>
      </c>
      <c r="F136" s="6">
        <f>資本コスト!F136/SUM(資本コスト!F136,労働コスト!F136)</f>
        <v>0.20072744707280818</v>
      </c>
      <c r="G136" s="6">
        <f>資本コスト!G136/SUM(資本コスト!G136,労働コスト!G136)</f>
        <v>0.15866047162037369</v>
      </c>
      <c r="H136" s="6">
        <f>資本コスト!H136/SUM(資本コスト!H136,労働コスト!H136)</f>
        <v>0.14557854222960109</v>
      </c>
      <c r="I136" s="6">
        <f>資本コスト!I136/SUM(資本コスト!I136,労働コスト!I136)</f>
        <v>0.17313358886395211</v>
      </c>
      <c r="J136" s="6">
        <f>資本コスト!J136/SUM(資本コスト!J136,労働コスト!J136)</f>
        <v>0.20894037576405305</v>
      </c>
    </row>
    <row r="137" spans="1:10" x14ac:dyDescent="0.15">
      <c r="A137" s="1">
        <v>6</v>
      </c>
      <c r="B137" s="1" t="s">
        <v>277</v>
      </c>
      <c r="C137" s="1">
        <v>19</v>
      </c>
      <c r="D137" s="1" t="s">
        <v>13</v>
      </c>
      <c r="E137" s="6">
        <f>資本コスト!E137/SUM(資本コスト!E137,労働コスト!E137)</f>
        <v>0.24865270895956995</v>
      </c>
      <c r="F137" s="6">
        <f>資本コスト!F137/SUM(資本コスト!F137,労働コスト!F137)</f>
        <v>0.18011253453102963</v>
      </c>
      <c r="G137" s="6">
        <f>資本コスト!G137/SUM(資本コスト!G137,労働コスト!G137)</f>
        <v>9.8423050788418454E-2</v>
      </c>
      <c r="H137" s="6">
        <f>資本コスト!H137/SUM(資本コスト!H137,労働コスト!H137)</f>
        <v>0.18725284254500696</v>
      </c>
      <c r="I137" s="6">
        <f>資本コスト!I137/SUM(資本コスト!I137,労働コスト!I137)</f>
        <v>0.15834022742242143</v>
      </c>
      <c r="J137" s="6">
        <f>資本コスト!J137/SUM(資本コスト!J137,労働コスト!J137)</f>
        <v>0.13647572612452241</v>
      </c>
    </row>
    <row r="138" spans="1:10" x14ac:dyDescent="0.15">
      <c r="A138" s="1">
        <v>6</v>
      </c>
      <c r="B138" s="1" t="s">
        <v>77</v>
      </c>
      <c r="C138" s="1">
        <v>20</v>
      </c>
      <c r="D138" s="1" t="s">
        <v>14</v>
      </c>
      <c r="E138" s="6">
        <f>資本コスト!E138/SUM(資本コスト!E138,労働コスト!E138)</f>
        <v>0.502790564316272</v>
      </c>
      <c r="F138" s="6">
        <f>資本コスト!F138/SUM(資本コスト!F138,労働コスト!F138)</f>
        <v>0.87338391337554144</v>
      </c>
      <c r="G138" s="6">
        <f>資本コスト!G138/SUM(資本コスト!G138,労働コスト!G138)</f>
        <v>0.85735228739134539</v>
      </c>
      <c r="H138" s="6">
        <f>資本コスト!H138/SUM(資本コスト!H138,労働コスト!H138)</f>
        <v>0.82370231533492977</v>
      </c>
      <c r="I138" s="6">
        <f>資本コスト!I138/SUM(資本コスト!I138,労働コスト!I138)</f>
        <v>0.82322512029691808</v>
      </c>
      <c r="J138" s="6">
        <f>資本コスト!J138/SUM(資本コスト!J138,労働コスト!J138)</f>
        <v>0.86672917325192655</v>
      </c>
    </row>
    <row r="139" spans="1:10" x14ac:dyDescent="0.15">
      <c r="A139" s="1">
        <v>6</v>
      </c>
      <c r="B139" s="1" t="s">
        <v>77</v>
      </c>
      <c r="C139" s="1">
        <v>21</v>
      </c>
      <c r="D139" s="1" t="s">
        <v>15</v>
      </c>
      <c r="E139" s="6">
        <f>資本コスト!E139/SUM(資本コスト!E139,労働コスト!E139)</f>
        <v>0.14486936195000372</v>
      </c>
      <c r="F139" s="6">
        <f>資本コスト!F139/SUM(資本コスト!F139,労働コスト!F139)</f>
        <v>0.40707012238688933</v>
      </c>
      <c r="G139" s="6">
        <f>資本コスト!G139/SUM(資本コスト!G139,労働コスト!G139)</f>
        <v>0.41058352976236573</v>
      </c>
      <c r="H139" s="6">
        <f>資本コスト!H139/SUM(資本コスト!H139,労働コスト!H139)</f>
        <v>0.41596184820104848</v>
      </c>
      <c r="I139" s="6">
        <f>資本コスト!I139/SUM(資本コスト!I139,労働コスト!I139)</f>
        <v>0.59080140331213571</v>
      </c>
      <c r="J139" s="6">
        <f>資本コスト!J139/SUM(資本コスト!J139,労働コスト!J139)</f>
        <v>0.63890681595977428</v>
      </c>
    </row>
    <row r="140" spans="1:10" x14ac:dyDescent="0.15">
      <c r="A140" s="1">
        <v>6</v>
      </c>
      <c r="B140" s="1" t="s">
        <v>75</v>
      </c>
      <c r="C140" s="1">
        <v>22</v>
      </c>
      <c r="D140" s="1" t="s">
        <v>7</v>
      </c>
      <c r="E140" s="6">
        <f>資本コスト!E140/SUM(資本コスト!E140,労働コスト!E140)</f>
        <v>0.16410719923404593</v>
      </c>
      <c r="F140" s="6">
        <f>資本コスト!F140/SUM(資本コスト!F140,労働コスト!F140)</f>
        <v>0.24527287481722543</v>
      </c>
      <c r="G140" s="6">
        <f>資本コスト!G140/SUM(資本コスト!G140,労働コスト!G140)</f>
        <v>0.3463496452821726</v>
      </c>
      <c r="H140" s="6">
        <f>資本コスト!H140/SUM(資本コスト!H140,労働コスト!H140)</f>
        <v>0.32715860383660372</v>
      </c>
      <c r="I140" s="6">
        <f>資本コスト!I140/SUM(資本コスト!I140,労働コスト!I140)</f>
        <v>0.25592679708052751</v>
      </c>
      <c r="J140" s="6">
        <f>資本コスト!J140/SUM(資本コスト!J140,労働コスト!J140)</f>
        <v>0.28198899682931028</v>
      </c>
    </row>
    <row r="141" spans="1:10" x14ac:dyDescent="0.15">
      <c r="A141" s="1">
        <v>6</v>
      </c>
      <c r="B141" s="1" t="s">
        <v>75</v>
      </c>
      <c r="C141" s="1">
        <v>23</v>
      </c>
      <c r="D141" s="1" t="s">
        <v>28</v>
      </c>
      <c r="E141" s="6">
        <f>資本コスト!E141/SUM(資本コスト!E141,労働コスト!E141)</f>
        <v>0.37599757422725233</v>
      </c>
      <c r="F141" s="6">
        <f>資本コスト!F141/SUM(資本コスト!F141,労働コスト!F141)</f>
        <v>0.27913420909435055</v>
      </c>
      <c r="G141" s="6">
        <f>資本コスト!G141/SUM(資本コスト!G141,労働コスト!G141)</f>
        <v>0.28927127061916941</v>
      </c>
      <c r="H141" s="6">
        <f>資本コスト!H141/SUM(資本コスト!H141,労働コスト!H141)</f>
        <v>0.30579304881785246</v>
      </c>
      <c r="I141" s="6">
        <f>資本コスト!I141/SUM(資本コスト!I141,労働コスト!I141)</f>
        <v>0.30251640431681759</v>
      </c>
      <c r="J141" s="6">
        <f>資本コスト!J141/SUM(資本コスト!J141,労働コスト!J141)</f>
        <v>0.38892341463726304</v>
      </c>
    </row>
    <row r="142" spans="1:10" x14ac:dyDescent="0.15">
      <c r="A142" s="1">
        <v>7</v>
      </c>
      <c r="B142" s="1" t="s">
        <v>82</v>
      </c>
      <c r="C142" s="1">
        <v>1</v>
      </c>
      <c r="D142" s="1" t="s">
        <v>8</v>
      </c>
      <c r="E142" s="6">
        <f>資本コスト!E142/SUM(資本コスト!E142,労働コスト!E142)</f>
        <v>0.55190289755665534</v>
      </c>
      <c r="F142" s="6">
        <f>資本コスト!F142/SUM(資本コスト!F142,労働コスト!F142)</f>
        <v>0.4169377775967183</v>
      </c>
      <c r="G142" s="6">
        <f>資本コスト!G142/SUM(資本コスト!G142,労働コスト!G142)</f>
        <v>0.4846264147744479</v>
      </c>
      <c r="H142" s="6">
        <f>資本コスト!H142/SUM(資本コスト!H142,労働コスト!H142)</f>
        <v>0.59882272446729079</v>
      </c>
      <c r="I142" s="6">
        <f>資本コスト!I142/SUM(資本コスト!I142,労働コスト!I142)</f>
        <v>0.55194815052872381</v>
      </c>
      <c r="J142" s="6">
        <f>資本コスト!J142/SUM(資本コスト!J142,労働コスト!J142)</f>
        <v>0.69713160369407234</v>
      </c>
    </row>
    <row r="143" spans="1:10" x14ac:dyDescent="0.15">
      <c r="A143" s="1">
        <v>7</v>
      </c>
      <c r="B143" s="1" t="s">
        <v>82</v>
      </c>
      <c r="C143" s="1">
        <v>2</v>
      </c>
      <c r="D143" s="1" t="s">
        <v>9</v>
      </c>
      <c r="E143" s="6">
        <f>資本コスト!E143/SUM(資本コスト!E143,労働コスト!E143)</f>
        <v>0.38791126919200514</v>
      </c>
      <c r="F143" s="6">
        <f>資本コスト!F143/SUM(資本コスト!F143,労働コスト!F143)</f>
        <v>0.38352693945442257</v>
      </c>
      <c r="G143" s="6">
        <f>資本コスト!G143/SUM(資本コスト!G143,労働コスト!G143)</f>
        <v>0.33528811952822085</v>
      </c>
      <c r="H143" s="6">
        <f>資本コスト!H143/SUM(資本コスト!H143,労働コスト!H143)</f>
        <v>0.30100563750143505</v>
      </c>
      <c r="I143" s="6">
        <f>資本コスト!I143/SUM(資本コスト!I143,労働コスト!I143)</f>
        <v>0.34722681979775066</v>
      </c>
      <c r="J143" s="6">
        <f>資本コスト!J143/SUM(資本コスト!J143,労働コスト!J143)</f>
        <v>0.42118054397306837</v>
      </c>
    </row>
    <row r="144" spans="1:10" x14ac:dyDescent="0.15">
      <c r="A144" s="1">
        <v>7</v>
      </c>
      <c r="B144" s="1" t="s">
        <v>84</v>
      </c>
      <c r="C144" s="1">
        <v>3</v>
      </c>
      <c r="D144" s="1" t="s">
        <v>16</v>
      </c>
      <c r="E144" s="6">
        <f>資本コスト!E144/SUM(資本コスト!E144,労働コスト!E144)</f>
        <v>0.23907278934788059</v>
      </c>
      <c r="F144" s="6">
        <f>資本コスト!F144/SUM(資本コスト!F144,労働コスト!F144)</f>
        <v>0.24627317006295504</v>
      </c>
      <c r="G144" s="6">
        <f>資本コスト!G144/SUM(資本コスト!G144,労働コスト!G144)</f>
        <v>0.39139926711380213</v>
      </c>
      <c r="H144" s="6">
        <f>資本コスト!H144/SUM(資本コスト!H144,労働コスト!H144)</f>
        <v>0.34999179832406857</v>
      </c>
      <c r="I144" s="6">
        <f>資本コスト!I144/SUM(資本コスト!I144,労働コスト!I144)</f>
        <v>0.39179079184276305</v>
      </c>
      <c r="J144" s="6">
        <f>資本コスト!J144/SUM(資本コスト!J144,労働コスト!J144)</f>
        <v>0.40612522696256115</v>
      </c>
    </row>
    <row r="145" spans="1:10" x14ac:dyDescent="0.15">
      <c r="A145" s="1">
        <v>7</v>
      </c>
      <c r="B145" s="1" t="s">
        <v>84</v>
      </c>
      <c r="C145" s="1">
        <v>4</v>
      </c>
      <c r="D145" s="1" t="s">
        <v>17</v>
      </c>
      <c r="E145" s="6">
        <f>資本コスト!E145/SUM(資本コスト!E145,労働コスト!E145)</f>
        <v>0.17933898543918239</v>
      </c>
      <c r="F145" s="6">
        <f>資本コスト!F145/SUM(資本コスト!F145,労働コスト!F145)</f>
        <v>0.12000761491225512</v>
      </c>
      <c r="G145" s="6">
        <f>資本コスト!G145/SUM(資本コスト!G145,労働コスト!G145)</f>
        <v>0.13087602362472664</v>
      </c>
      <c r="H145" s="6">
        <f>資本コスト!H145/SUM(資本コスト!H145,労働コスト!H145)</f>
        <v>0.14912087586106726</v>
      </c>
      <c r="I145" s="6">
        <f>資本コスト!I145/SUM(資本コスト!I145,労働コスト!I145)</f>
        <v>0.17960378818851522</v>
      </c>
      <c r="J145" s="6">
        <f>資本コスト!J145/SUM(資本コスト!J145,労働コスト!J145)</f>
        <v>0.16034893339442438</v>
      </c>
    </row>
    <row r="146" spans="1:10" x14ac:dyDescent="0.15">
      <c r="A146" s="1">
        <v>7</v>
      </c>
      <c r="B146" s="1" t="s">
        <v>84</v>
      </c>
      <c r="C146" s="1">
        <v>5</v>
      </c>
      <c r="D146" s="1" t="s">
        <v>18</v>
      </c>
      <c r="E146" s="6">
        <f>資本コスト!E146/SUM(資本コスト!E146,労働コスト!E146)</f>
        <v>0.504189419052128</v>
      </c>
      <c r="F146" s="6">
        <f>資本コスト!F146/SUM(資本コスト!F146,労働コスト!F146)</f>
        <v>0.31815275560371648</v>
      </c>
      <c r="G146" s="6">
        <f>資本コスト!G146/SUM(資本コスト!G146,労働コスト!G146)</f>
        <v>0.31433341433084916</v>
      </c>
      <c r="H146" s="6">
        <f>資本コスト!H146/SUM(資本コスト!H146,労働コスト!H146)</f>
        <v>0.30076823180062068</v>
      </c>
      <c r="I146" s="6">
        <f>資本コスト!I146/SUM(資本コスト!I146,労働コスト!I146)</f>
        <v>0.4143181255358151</v>
      </c>
      <c r="J146" s="6">
        <f>資本コスト!J146/SUM(資本コスト!J146,労働コスト!J146)</f>
        <v>0.41424303775609728</v>
      </c>
    </row>
    <row r="147" spans="1:10" x14ac:dyDescent="0.15">
      <c r="A147" s="1">
        <v>7</v>
      </c>
      <c r="B147" s="1" t="s">
        <v>84</v>
      </c>
      <c r="C147" s="1">
        <v>6</v>
      </c>
      <c r="D147" s="1" t="s">
        <v>2</v>
      </c>
      <c r="E147" s="6">
        <f>資本コスト!E147/SUM(資本コスト!E147,労働コスト!E147)</f>
        <v>0.65300879934493683</v>
      </c>
      <c r="F147" s="6">
        <f>資本コスト!F147/SUM(資本コスト!F147,労働コスト!F147)</f>
        <v>0.57899837540693644</v>
      </c>
      <c r="G147" s="6">
        <f>資本コスト!G147/SUM(資本コスト!G147,労働コスト!G147)</f>
        <v>0.59820595263149035</v>
      </c>
      <c r="H147" s="6">
        <f>資本コスト!H147/SUM(資本コスト!H147,労働コスト!H147)</f>
        <v>0.57398259066366142</v>
      </c>
      <c r="I147" s="6">
        <f>資本コスト!I147/SUM(資本コスト!I147,労働コスト!I147)</f>
        <v>0.65436226402050401</v>
      </c>
      <c r="J147" s="6">
        <f>資本コスト!J147/SUM(資本コスト!J147,労働コスト!J147)</f>
        <v>0.64910590891556041</v>
      </c>
    </row>
    <row r="148" spans="1:10" x14ac:dyDescent="0.15">
      <c r="A148" s="1">
        <v>7</v>
      </c>
      <c r="B148" s="1" t="s">
        <v>84</v>
      </c>
      <c r="C148" s="1">
        <v>7</v>
      </c>
      <c r="D148" s="1" t="s">
        <v>19</v>
      </c>
      <c r="E148" s="6">
        <f>資本コスト!E148/SUM(資本コスト!E148,労働コスト!E148)</f>
        <v>0.5141805056636346</v>
      </c>
      <c r="F148" s="6">
        <f>資本コスト!F148/SUM(資本コスト!F148,労働コスト!F148)</f>
        <v>0.65742484888887598</v>
      </c>
      <c r="G148" s="6">
        <f>資本コスト!G148/SUM(資本コスト!G148,労働コスト!G148)</f>
        <v>0.73657672869873392</v>
      </c>
      <c r="H148" s="6">
        <f>資本コスト!H148/SUM(資本コスト!H148,労働コスト!H148)</f>
        <v>0.75358078994674604</v>
      </c>
      <c r="I148" s="6">
        <f>資本コスト!I148/SUM(資本コスト!I148,労働コスト!I148)</f>
        <v>0.81372444584708936</v>
      </c>
      <c r="J148" s="6">
        <f>資本コスト!J148/SUM(資本コスト!J148,労働コスト!J148)</f>
        <v>0.802925972640257</v>
      </c>
    </row>
    <row r="149" spans="1:10" x14ac:dyDescent="0.15">
      <c r="A149" s="1">
        <v>7</v>
      </c>
      <c r="B149" s="1" t="s">
        <v>84</v>
      </c>
      <c r="C149" s="1">
        <v>8</v>
      </c>
      <c r="D149" s="1" t="s">
        <v>20</v>
      </c>
      <c r="E149" s="6">
        <f>資本コスト!E149/SUM(資本コスト!E149,労働コスト!E149)</f>
        <v>0.47036555745103326</v>
      </c>
      <c r="F149" s="6">
        <f>資本コスト!F149/SUM(資本コスト!F149,労働コスト!F149)</f>
        <v>0.2776172581250716</v>
      </c>
      <c r="G149" s="6">
        <f>資本コスト!G149/SUM(資本コスト!G149,労働コスト!G149)</f>
        <v>0.28534706178288533</v>
      </c>
      <c r="H149" s="6">
        <f>資本コスト!H149/SUM(資本コスト!H149,労働コスト!H149)</f>
        <v>0.23518181246430722</v>
      </c>
      <c r="I149" s="6">
        <f>資本コスト!I149/SUM(資本コスト!I149,労働コスト!I149)</f>
        <v>0.28804053094553295</v>
      </c>
      <c r="J149" s="6">
        <f>資本コスト!J149/SUM(資本コスト!J149,労働コスト!J149)</f>
        <v>0.27537630227945203</v>
      </c>
    </row>
    <row r="150" spans="1:10" x14ac:dyDescent="0.15">
      <c r="A150" s="1">
        <v>7</v>
      </c>
      <c r="B150" s="1" t="s">
        <v>84</v>
      </c>
      <c r="C150" s="1">
        <v>9</v>
      </c>
      <c r="D150" s="1" t="s">
        <v>21</v>
      </c>
      <c r="E150" s="6">
        <f>資本コスト!E150/SUM(資本コスト!E150,労働コスト!E150)</f>
        <v>0.42848837269974044</v>
      </c>
      <c r="F150" s="6">
        <f>資本コスト!F150/SUM(資本コスト!F150,労働コスト!F150)</f>
        <v>0.35063899669433557</v>
      </c>
      <c r="G150" s="6">
        <f>資本コスト!G150/SUM(資本コスト!G150,労働コスト!G150)</f>
        <v>0.3716141205366198</v>
      </c>
      <c r="H150" s="6">
        <f>資本コスト!H150/SUM(資本コスト!H150,労働コスト!H150)</f>
        <v>0.33584991516889978</v>
      </c>
      <c r="I150" s="6">
        <f>資本コスト!I150/SUM(資本コスト!I150,労働コスト!I150)</f>
        <v>0.35621428484930628</v>
      </c>
      <c r="J150" s="6">
        <f>資本コスト!J150/SUM(資本コスト!J150,労働コスト!J150)</f>
        <v>0.38754517069346811</v>
      </c>
    </row>
    <row r="151" spans="1:10" x14ac:dyDescent="0.15">
      <c r="A151" s="1">
        <v>7</v>
      </c>
      <c r="B151" s="1" t="s">
        <v>84</v>
      </c>
      <c r="C151" s="1">
        <v>10</v>
      </c>
      <c r="D151" s="1" t="s">
        <v>22</v>
      </c>
      <c r="E151" s="6">
        <f>資本コスト!E151/SUM(資本コスト!E151,労働コスト!E151)</f>
        <v>0.20778239370153068</v>
      </c>
      <c r="F151" s="6">
        <f>資本コスト!F151/SUM(資本コスト!F151,労働コスト!F151)</f>
        <v>0.20617903528137127</v>
      </c>
      <c r="G151" s="6">
        <f>資本コスト!G151/SUM(資本コスト!G151,労働コスト!G151)</f>
        <v>0.21253173000023295</v>
      </c>
      <c r="H151" s="6">
        <f>資本コスト!H151/SUM(資本コスト!H151,労働コスト!H151)</f>
        <v>0.20400074751068564</v>
      </c>
      <c r="I151" s="6">
        <f>資本コスト!I151/SUM(資本コスト!I151,労働コスト!I151)</f>
        <v>0.23804704736136925</v>
      </c>
      <c r="J151" s="6">
        <f>資本コスト!J151/SUM(資本コスト!J151,労働コスト!J151)</f>
        <v>0.24868308020934998</v>
      </c>
    </row>
    <row r="152" spans="1:10" x14ac:dyDescent="0.15">
      <c r="A152" s="1">
        <v>7</v>
      </c>
      <c r="B152" s="1" t="s">
        <v>84</v>
      </c>
      <c r="C152" s="1">
        <v>11</v>
      </c>
      <c r="D152" s="1" t="s">
        <v>23</v>
      </c>
      <c r="E152" s="6">
        <f>資本コスト!E152/SUM(資本コスト!E152,労働コスト!E152)</f>
        <v>0.17996210709138469</v>
      </c>
      <c r="F152" s="6">
        <f>資本コスト!F152/SUM(資本コスト!F152,労働コスト!F152)</f>
        <v>0.1896405340208214</v>
      </c>
      <c r="G152" s="6">
        <f>資本コスト!G152/SUM(資本コスト!G152,労働コスト!G152)</f>
        <v>0.3076073377985743</v>
      </c>
      <c r="H152" s="6">
        <f>資本コスト!H152/SUM(資本コスト!H152,労働コスト!H152)</f>
        <v>0.27063984956385045</v>
      </c>
      <c r="I152" s="6">
        <f>資本コスト!I152/SUM(資本コスト!I152,労働コスト!I152)</f>
        <v>0.2332499576519719</v>
      </c>
      <c r="J152" s="6">
        <f>資本コスト!J152/SUM(資本コスト!J152,労働コスト!J152)</f>
        <v>0.25097275582190015</v>
      </c>
    </row>
    <row r="153" spans="1:10" x14ac:dyDescent="0.15">
      <c r="A153" s="1">
        <v>7</v>
      </c>
      <c r="B153" s="1" t="s">
        <v>278</v>
      </c>
      <c r="C153" s="1">
        <v>12</v>
      </c>
      <c r="D153" s="1" t="s">
        <v>24</v>
      </c>
      <c r="E153" s="6">
        <f>資本コスト!E153/SUM(資本コスト!E153,労働コスト!E153)</f>
        <v>0.20910094186623976</v>
      </c>
      <c r="F153" s="6">
        <f>資本コスト!F153/SUM(資本コスト!F153,労働コスト!F153)</f>
        <v>0.18617291131133651</v>
      </c>
      <c r="G153" s="6">
        <f>資本コスト!G153/SUM(資本コスト!G153,労働コスト!G153)</f>
        <v>0.30577554660543055</v>
      </c>
      <c r="H153" s="6">
        <f>資本コスト!H153/SUM(資本コスト!H153,労働コスト!H153)</f>
        <v>0.316321665503354</v>
      </c>
      <c r="I153" s="6">
        <f>資本コスト!I153/SUM(資本コスト!I153,労働コスト!I153)</f>
        <v>0.46574758690190277</v>
      </c>
      <c r="J153" s="6">
        <f>資本コスト!J153/SUM(資本コスト!J153,労働コスト!J153)</f>
        <v>0.51717858893933644</v>
      </c>
    </row>
    <row r="154" spans="1:10" x14ac:dyDescent="0.15">
      <c r="A154" s="1">
        <v>7</v>
      </c>
      <c r="B154" s="1" t="s">
        <v>84</v>
      </c>
      <c r="C154" s="1">
        <v>13</v>
      </c>
      <c r="D154" s="1" t="s">
        <v>25</v>
      </c>
      <c r="E154" s="6">
        <f>資本コスト!E154/SUM(資本コスト!E154,労働コスト!E154)</f>
        <v>0.22650274791760092</v>
      </c>
      <c r="F154" s="6">
        <f>資本コスト!F154/SUM(資本コスト!F154,労働コスト!F154)</f>
        <v>0.28114163722387175</v>
      </c>
      <c r="G154" s="6">
        <f>資本コスト!G154/SUM(資本コスト!G154,労働コスト!G154)</f>
        <v>0.3289350957988445</v>
      </c>
      <c r="H154" s="6">
        <f>資本コスト!H154/SUM(資本コスト!H154,労働コスト!H154)</f>
        <v>0.34447440216458319</v>
      </c>
      <c r="I154" s="6">
        <f>資本コスト!I154/SUM(資本コスト!I154,労働コスト!I154)</f>
        <v>0.34911790900676487</v>
      </c>
      <c r="J154" s="6">
        <f>資本コスト!J154/SUM(資本コスト!J154,労働コスト!J154)</f>
        <v>0.35213472703564297</v>
      </c>
    </row>
    <row r="155" spans="1:10" x14ac:dyDescent="0.15">
      <c r="A155" s="1">
        <v>7</v>
      </c>
      <c r="B155" s="1" t="s">
        <v>84</v>
      </c>
      <c r="C155" s="1">
        <v>14</v>
      </c>
      <c r="D155" s="1" t="s">
        <v>26</v>
      </c>
      <c r="E155" s="6">
        <f>資本コスト!E155/SUM(資本コスト!E155,労働コスト!E155)</f>
        <v>2.4955405242727172E-2</v>
      </c>
      <c r="F155" s="6">
        <f>資本コスト!F155/SUM(資本コスト!F155,労働コスト!F155)</f>
        <v>0.1627631078627802</v>
      </c>
      <c r="G155" s="6">
        <f>資本コスト!G155/SUM(資本コスト!G155,労働コスト!G155)</f>
        <v>0.32587666900106893</v>
      </c>
      <c r="H155" s="6">
        <f>資本コスト!H155/SUM(資本コスト!H155,労働コスト!H155)</f>
        <v>0.33099072733931256</v>
      </c>
      <c r="I155" s="6">
        <f>資本コスト!I155/SUM(資本コスト!I155,労働コスト!I155)</f>
        <v>0.37741017462705106</v>
      </c>
      <c r="J155" s="6">
        <f>資本コスト!J155/SUM(資本コスト!J155,労働コスト!J155)</f>
        <v>0.3984347032345732</v>
      </c>
    </row>
    <row r="156" spans="1:10" x14ac:dyDescent="0.15">
      <c r="A156" s="1">
        <v>7</v>
      </c>
      <c r="B156" s="1" t="s">
        <v>84</v>
      </c>
      <c r="C156" s="1">
        <v>15</v>
      </c>
      <c r="D156" s="1" t="s">
        <v>27</v>
      </c>
      <c r="E156" s="6">
        <f>資本コスト!E156/SUM(資本コスト!E156,労働コスト!E156)</f>
        <v>0.12825552108801944</v>
      </c>
      <c r="F156" s="6">
        <f>資本コスト!F156/SUM(資本コスト!F156,労働コスト!F156)</f>
        <v>0.16997742633565238</v>
      </c>
      <c r="G156" s="6">
        <f>資本コスト!G156/SUM(資本コスト!G156,労働コスト!G156)</f>
        <v>0.24655252654909818</v>
      </c>
      <c r="H156" s="6">
        <f>資本コスト!H156/SUM(資本コスト!H156,労働コスト!H156)</f>
        <v>0.27174781235721579</v>
      </c>
      <c r="I156" s="6">
        <f>資本コスト!I156/SUM(資本コスト!I156,労働コスト!I156)</f>
        <v>0.3275897402107768</v>
      </c>
      <c r="J156" s="6">
        <f>資本コスト!J156/SUM(資本コスト!J156,労働コスト!J156)</f>
        <v>0.33304469653842173</v>
      </c>
    </row>
    <row r="157" spans="1:10" x14ac:dyDescent="0.15">
      <c r="A157" s="1">
        <v>7</v>
      </c>
      <c r="B157" s="1" t="s">
        <v>82</v>
      </c>
      <c r="C157" s="1">
        <v>16</v>
      </c>
      <c r="D157" s="1" t="s">
        <v>10</v>
      </c>
      <c r="E157" s="6">
        <f>資本コスト!E157/SUM(資本コスト!E157,労働コスト!E157)</f>
        <v>0.26583686539710916</v>
      </c>
      <c r="F157" s="6">
        <f>資本コスト!F157/SUM(資本コスト!F157,労働コスト!F157)</f>
        <v>0.11405474347795883</v>
      </c>
      <c r="G157" s="6">
        <f>資本コスト!G157/SUM(資本コスト!G157,労働コスト!G157)</f>
        <v>0.20128806068919489</v>
      </c>
      <c r="H157" s="6">
        <f>資本コスト!H157/SUM(資本コスト!H157,労働コスト!H157)</f>
        <v>0.11043264981759672</v>
      </c>
      <c r="I157" s="6">
        <f>資本コスト!I157/SUM(資本コスト!I157,労働コスト!I157)</f>
        <v>0.10583877514790602</v>
      </c>
      <c r="J157" s="6">
        <f>資本コスト!J157/SUM(資本コスト!J157,労働コスト!J157)</f>
        <v>0.12525489344985388</v>
      </c>
    </row>
    <row r="158" spans="1:10" x14ac:dyDescent="0.15">
      <c r="A158" s="1">
        <v>7</v>
      </c>
      <c r="B158" s="1" t="s">
        <v>82</v>
      </c>
      <c r="C158" s="1">
        <v>17</v>
      </c>
      <c r="D158" s="1" t="s">
        <v>11</v>
      </c>
      <c r="E158" s="6">
        <f>資本コスト!E158/SUM(資本コスト!E158,労働コスト!E158)</f>
        <v>0.88755541408531291</v>
      </c>
      <c r="F158" s="6">
        <f>資本コスト!F158/SUM(資本コスト!F158,労働コスト!F158)</f>
        <v>0.89497849252499773</v>
      </c>
      <c r="G158" s="6">
        <f>資本コスト!G158/SUM(資本コスト!G158,労働コスト!G158)</f>
        <v>0.83469222434151102</v>
      </c>
      <c r="H158" s="6">
        <f>資本コスト!H158/SUM(資本コスト!H158,労働コスト!H158)</f>
        <v>0.77712312334607092</v>
      </c>
      <c r="I158" s="6">
        <f>資本コスト!I158/SUM(資本コスト!I158,労働コスト!I158)</f>
        <v>0.8152375035274726</v>
      </c>
      <c r="J158" s="6">
        <f>資本コスト!J158/SUM(資本コスト!J158,労働コスト!J158)</f>
        <v>0.85245915996858446</v>
      </c>
    </row>
    <row r="159" spans="1:10" x14ac:dyDescent="0.15">
      <c r="A159" s="1">
        <v>7</v>
      </c>
      <c r="B159" s="1" t="s">
        <v>82</v>
      </c>
      <c r="C159" s="1">
        <v>18</v>
      </c>
      <c r="D159" s="1" t="s">
        <v>12</v>
      </c>
      <c r="E159" s="6">
        <f>資本コスト!E159/SUM(資本コスト!E159,労働コスト!E159)</f>
        <v>0.16512427793091697</v>
      </c>
      <c r="F159" s="6">
        <f>資本コスト!F159/SUM(資本コスト!F159,労働コスト!F159)</f>
        <v>0.1937207665953288</v>
      </c>
      <c r="G159" s="6">
        <f>資本コスト!G159/SUM(資本コスト!G159,労働コスト!G159)</f>
        <v>0.18535183424507351</v>
      </c>
      <c r="H159" s="6">
        <f>資本コスト!H159/SUM(資本コスト!H159,労働コスト!H159)</f>
        <v>0.17693842229707379</v>
      </c>
      <c r="I159" s="6">
        <f>資本コスト!I159/SUM(資本コスト!I159,労働コスト!I159)</f>
        <v>0.14187671826418055</v>
      </c>
      <c r="J159" s="6">
        <f>資本コスト!J159/SUM(資本コスト!J159,労働コスト!J159)</f>
        <v>0.16201282901742475</v>
      </c>
    </row>
    <row r="160" spans="1:10" x14ac:dyDescent="0.15">
      <c r="A160" s="1">
        <v>7</v>
      </c>
      <c r="B160" s="1" t="s">
        <v>82</v>
      </c>
      <c r="C160" s="1">
        <v>19</v>
      </c>
      <c r="D160" s="1" t="s">
        <v>13</v>
      </c>
      <c r="E160" s="6">
        <f>資本コスト!E160/SUM(資本コスト!E160,労働コスト!E160)</f>
        <v>0.28487392370862308</v>
      </c>
      <c r="F160" s="6">
        <f>資本コスト!F160/SUM(資本コスト!F160,労働コスト!F160)</f>
        <v>0.15699095550317624</v>
      </c>
      <c r="G160" s="6">
        <f>資本コスト!G160/SUM(資本コスト!G160,労働コスト!G160)</f>
        <v>9.5143096568591948E-2</v>
      </c>
      <c r="H160" s="6">
        <f>資本コスト!H160/SUM(資本コスト!H160,労働コスト!H160)</f>
        <v>0.19964565849546662</v>
      </c>
      <c r="I160" s="6">
        <f>資本コスト!I160/SUM(資本コスト!I160,労働コスト!I160)</f>
        <v>0.24916959931009319</v>
      </c>
      <c r="J160" s="6">
        <f>資本コスト!J160/SUM(資本コスト!J160,労働コスト!J160)</f>
        <v>0.26345131465749205</v>
      </c>
    </row>
    <row r="161" spans="1:10" x14ac:dyDescent="0.15">
      <c r="A161" s="1">
        <v>7</v>
      </c>
      <c r="B161" s="1" t="s">
        <v>82</v>
      </c>
      <c r="C161" s="1">
        <v>20</v>
      </c>
      <c r="D161" s="1" t="s">
        <v>14</v>
      </c>
      <c r="E161" s="6">
        <f>資本コスト!E161/SUM(資本コスト!E161,労働コスト!E161)</f>
        <v>0.3828692380667168</v>
      </c>
      <c r="F161" s="6">
        <f>資本コスト!F161/SUM(資本コスト!F161,労働コスト!F161)</f>
        <v>0.81570890714078315</v>
      </c>
      <c r="G161" s="6">
        <f>資本コスト!G161/SUM(資本コスト!G161,労働コスト!G161)</f>
        <v>0.75183424673196231</v>
      </c>
      <c r="H161" s="6">
        <f>資本コスト!H161/SUM(資本コスト!H161,労働コスト!H161)</f>
        <v>0.76995797760556284</v>
      </c>
      <c r="I161" s="6">
        <f>資本コスト!I161/SUM(資本コスト!I161,労働コスト!I161)</f>
        <v>0.80130280713187152</v>
      </c>
      <c r="J161" s="6">
        <f>資本コスト!J161/SUM(資本コスト!J161,労働コスト!J161)</f>
        <v>0.85053577939176839</v>
      </c>
    </row>
    <row r="162" spans="1:10" x14ac:dyDescent="0.15">
      <c r="A162" s="1">
        <v>7</v>
      </c>
      <c r="B162" s="1" t="s">
        <v>82</v>
      </c>
      <c r="C162" s="1">
        <v>21</v>
      </c>
      <c r="D162" s="1" t="s">
        <v>15</v>
      </c>
      <c r="E162" s="6">
        <f>資本コスト!E162/SUM(資本コスト!E162,労働コスト!E162)</f>
        <v>0.15578894901455714</v>
      </c>
      <c r="F162" s="6">
        <f>資本コスト!F162/SUM(資本コスト!F162,労働コスト!F162)</f>
        <v>0.34570966802937869</v>
      </c>
      <c r="G162" s="6">
        <f>資本コスト!G162/SUM(資本コスト!G162,労働コスト!G162)</f>
        <v>0.35583594943402141</v>
      </c>
      <c r="H162" s="6">
        <f>資本コスト!H162/SUM(資本コスト!H162,労働コスト!H162)</f>
        <v>0.3483412115774599</v>
      </c>
      <c r="I162" s="6">
        <f>資本コスト!I162/SUM(資本コスト!I162,労働コスト!I162)</f>
        <v>0.35662160648152991</v>
      </c>
      <c r="J162" s="6">
        <f>資本コスト!J162/SUM(資本コスト!J162,労働コスト!J162)</f>
        <v>0.43098588916532077</v>
      </c>
    </row>
    <row r="163" spans="1:10" x14ac:dyDescent="0.15">
      <c r="A163" s="1">
        <v>7</v>
      </c>
      <c r="B163" s="1" t="s">
        <v>81</v>
      </c>
      <c r="C163" s="1">
        <v>22</v>
      </c>
      <c r="D163" s="1" t="s">
        <v>7</v>
      </c>
      <c r="E163" s="6">
        <f>資本コスト!E163/SUM(資本コスト!E163,労働コスト!E163)</f>
        <v>0.21334072305852692</v>
      </c>
      <c r="F163" s="6">
        <f>資本コスト!F163/SUM(資本コスト!F163,労働コスト!F163)</f>
        <v>0.23395760569664867</v>
      </c>
      <c r="G163" s="6">
        <f>資本コスト!G163/SUM(資本コスト!G163,労働コスト!G163)</f>
        <v>0.35126865685237041</v>
      </c>
      <c r="H163" s="6">
        <f>資本コスト!H163/SUM(資本コスト!H163,労働コスト!H163)</f>
        <v>0.31145562101854574</v>
      </c>
      <c r="I163" s="6">
        <f>資本コスト!I163/SUM(資本コスト!I163,労働コスト!I163)</f>
        <v>0.25715180587013492</v>
      </c>
      <c r="J163" s="6">
        <f>資本コスト!J163/SUM(資本コスト!J163,労働コスト!J163)</f>
        <v>0.26847145388823984</v>
      </c>
    </row>
    <row r="164" spans="1:10" x14ac:dyDescent="0.15">
      <c r="A164" s="1">
        <v>7</v>
      </c>
      <c r="B164" s="1" t="s">
        <v>81</v>
      </c>
      <c r="C164" s="1">
        <v>23</v>
      </c>
      <c r="D164" s="1" t="s">
        <v>28</v>
      </c>
      <c r="E164" s="6">
        <f>資本コスト!E164/SUM(資本コスト!E164,労働コスト!E164)</f>
        <v>0.3640519580420532</v>
      </c>
      <c r="F164" s="6">
        <f>資本コスト!F164/SUM(資本コスト!F164,労働コスト!F164)</f>
        <v>0.25407442868587538</v>
      </c>
      <c r="G164" s="6">
        <f>資本コスト!G164/SUM(資本コスト!G164,労働コスト!G164)</f>
        <v>0.31578172854668035</v>
      </c>
      <c r="H164" s="6">
        <f>資本コスト!H164/SUM(資本コスト!H164,労働コスト!H164)</f>
        <v>0.28497830494681892</v>
      </c>
      <c r="I164" s="6">
        <f>資本コスト!I164/SUM(資本コスト!I164,労働コスト!I164)</f>
        <v>0.29330859433781425</v>
      </c>
      <c r="J164" s="6">
        <f>資本コスト!J164/SUM(資本コスト!J164,労働コスト!J164)</f>
        <v>0.37937467220379073</v>
      </c>
    </row>
    <row r="165" spans="1:10" x14ac:dyDescent="0.15">
      <c r="A165" s="1">
        <v>8</v>
      </c>
      <c r="B165" s="1" t="s">
        <v>88</v>
      </c>
      <c r="C165" s="1">
        <v>1</v>
      </c>
      <c r="D165" s="1" t="s">
        <v>8</v>
      </c>
      <c r="E165" s="6">
        <f>資本コスト!E165/SUM(資本コスト!E165,労働コスト!E165)</f>
        <v>0.56433373046168955</v>
      </c>
      <c r="F165" s="6">
        <f>資本コスト!F165/SUM(資本コスト!F165,労働コスト!F165)</f>
        <v>0.41527229463513099</v>
      </c>
      <c r="G165" s="6">
        <f>資本コスト!G165/SUM(資本コスト!G165,労働コスト!G165)</f>
        <v>0.51667396524779619</v>
      </c>
      <c r="H165" s="6">
        <f>資本コスト!H165/SUM(資本コスト!H165,労働コスト!H165)</f>
        <v>0.66657590467836725</v>
      </c>
      <c r="I165" s="6">
        <f>資本コスト!I165/SUM(資本コスト!I165,労働コスト!I165)</f>
        <v>0.67033238906497261</v>
      </c>
      <c r="J165" s="6">
        <f>資本コスト!J165/SUM(資本コスト!J165,労働コスト!J165)</f>
        <v>0.79457050857835254</v>
      </c>
    </row>
    <row r="166" spans="1:10" x14ac:dyDescent="0.15">
      <c r="A166" s="1">
        <v>8</v>
      </c>
      <c r="B166" s="1" t="s">
        <v>88</v>
      </c>
      <c r="C166" s="1">
        <v>2</v>
      </c>
      <c r="D166" s="1" t="s">
        <v>9</v>
      </c>
      <c r="E166" s="6">
        <f>資本コスト!E166/SUM(資本コスト!E166,労働コスト!E166)</f>
        <v>0.43270702657247251</v>
      </c>
      <c r="F166" s="6">
        <f>資本コスト!F166/SUM(資本コスト!F166,労働コスト!F166)</f>
        <v>0.38526893487060077</v>
      </c>
      <c r="G166" s="6">
        <f>資本コスト!G166/SUM(資本コスト!G166,労働コスト!G166)</f>
        <v>0.39274674669644882</v>
      </c>
      <c r="H166" s="6">
        <f>資本コスト!H166/SUM(資本コスト!H166,労働コスト!H166)</f>
        <v>0.54388944188817556</v>
      </c>
      <c r="I166" s="6">
        <f>資本コスト!I166/SUM(資本コスト!I166,労働コスト!I166)</f>
        <v>0.61183284925948256</v>
      </c>
      <c r="J166" s="6">
        <f>資本コスト!J166/SUM(資本コスト!J166,労働コスト!J166)</f>
        <v>0.67147584163087193</v>
      </c>
    </row>
    <row r="167" spans="1:10" x14ac:dyDescent="0.15">
      <c r="A167" s="1">
        <v>8</v>
      </c>
      <c r="B167" s="1" t="s">
        <v>90</v>
      </c>
      <c r="C167" s="1">
        <v>3</v>
      </c>
      <c r="D167" s="1" t="s">
        <v>16</v>
      </c>
      <c r="E167" s="6">
        <f>資本コスト!E167/SUM(資本コスト!E167,労働コスト!E167)</f>
        <v>0.35748047982328002</v>
      </c>
      <c r="F167" s="6">
        <f>資本コスト!F167/SUM(資本コスト!F167,労働コスト!F167)</f>
        <v>0.32084230759645083</v>
      </c>
      <c r="G167" s="6">
        <f>資本コスト!G167/SUM(資本コスト!G167,労働コスト!G167)</f>
        <v>0.36872788742599594</v>
      </c>
      <c r="H167" s="6">
        <f>資本コスト!H167/SUM(資本コスト!H167,労働コスト!H167)</f>
        <v>0.39974863876013389</v>
      </c>
      <c r="I167" s="6">
        <f>資本コスト!I167/SUM(資本コスト!I167,労働コスト!I167)</f>
        <v>0.46383482850250313</v>
      </c>
      <c r="J167" s="6">
        <f>資本コスト!J167/SUM(資本コスト!J167,労働コスト!J167)</f>
        <v>0.49734934673300474</v>
      </c>
    </row>
    <row r="168" spans="1:10" x14ac:dyDescent="0.15">
      <c r="A168" s="1">
        <v>8</v>
      </c>
      <c r="B168" s="1" t="s">
        <v>90</v>
      </c>
      <c r="C168" s="1">
        <v>4</v>
      </c>
      <c r="D168" s="1" t="s">
        <v>17</v>
      </c>
      <c r="E168" s="6">
        <f>資本コスト!E168/SUM(資本コスト!E168,労働コスト!E168)</f>
        <v>7.1113432283765224E-2</v>
      </c>
      <c r="F168" s="6">
        <f>資本コスト!F168/SUM(資本コスト!F168,労働コスト!F168)</f>
        <v>6.3746374303490672E-2</v>
      </c>
      <c r="G168" s="6">
        <f>資本コスト!G168/SUM(資本コスト!G168,労働コスト!G168)</f>
        <v>0.11647879952175547</v>
      </c>
      <c r="H168" s="6">
        <f>資本コスト!H168/SUM(資本コスト!H168,労働コスト!H168)</f>
        <v>0.18862588002964117</v>
      </c>
      <c r="I168" s="6">
        <f>資本コスト!I168/SUM(資本コスト!I168,労働コスト!I168)</f>
        <v>0.34632455023314107</v>
      </c>
      <c r="J168" s="6">
        <f>資本コスト!J168/SUM(資本コスト!J168,労働コスト!J168)</f>
        <v>0.34264409362753107</v>
      </c>
    </row>
    <row r="169" spans="1:10" x14ac:dyDescent="0.15">
      <c r="A169" s="1">
        <v>8</v>
      </c>
      <c r="B169" s="1" t="s">
        <v>90</v>
      </c>
      <c r="C169" s="1">
        <v>5</v>
      </c>
      <c r="D169" s="1" t="s">
        <v>18</v>
      </c>
      <c r="E169" s="6">
        <f>資本コスト!E169/SUM(資本コスト!E169,労働コスト!E169)</f>
        <v>0.45587425419503197</v>
      </c>
      <c r="F169" s="6">
        <f>資本コスト!F169/SUM(資本コスト!F169,労働コスト!F169)</f>
        <v>0.30667794515754709</v>
      </c>
      <c r="G169" s="6">
        <f>資本コスト!G169/SUM(資本コスト!G169,労働コスト!G169)</f>
        <v>0.27300827661483101</v>
      </c>
      <c r="H169" s="6">
        <f>資本コスト!H169/SUM(資本コスト!H169,労働コスト!H169)</f>
        <v>0.26267626552855866</v>
      </c>
      <c r="I169" s="6">
        <f>資本コスト!I169/SUM(資本コスト!I169,労働コスト!I169)</f>
        <v>0.35292019551434217</v>
      </c>
      <c r="J169" s="6">
        <f>資本コスト!J169/SUM(資本コスト!J169,労働コスト!J169)</f>
        <v>0.35120345213838206</v>
      </c>
    </row>
    <row r="170" spans="1:10" x14ac:dyDescent="0.15">
      <c r="A170" s="1">
        <v>8</v>
      </c>
      <c r="B170" s="1" t="s">
        <v>90</v>
      </c>
      <c r="C170" s="1">
        <v>6</v>
      </c>
      <c r="D170" s="1" t="s">
        <v>2</v>
      </c>
      <c r="E170" s="6">
        <f>資本コスト!E170/SUM(資本コスト!E170,労働コスト!E170)</f>
        <v>0.60053037874004422</v>
      </c>
      <c r="F170" s="6">
        <f>資本コスト!F170/SUM(資本コスト!F170,労働コスト!F170)</f>
        <v>0.56167073386988997</v>
      </c>
      <c r="G170" s="6">
        <f>資本コスト!G170/SUM(資本コスト!G170,労働コスト!G170)</f>
        <v>0.56272191377841219</v>
      </c>
      <c r="H170" s="6">
        <f>資本コスト!H170/SUM(資本コスト!H170,労働コスト!H170)</f>
        <v>0.54750477781358886</v>
      </c>
      <c r="I170" s="6">
        <f>資本コスト!I170/SUM(資本コスト!I170,労働コスト!I170)</f>
        <v>0.61732014182412653</v>
      </c>
      <c r="J170" s="6">
        <f>資本コスト!J170/SUM(資本コスト!J170,労働コスト!J170)</f>
        <v>0.63193841619418356</v>
      </c>
    </row>
    <row r="171" spans="1:10" x14ac:dyDescent="0.15">
      <c r="A171" s="1">
        <v>8</v>
      </c>
      <c r="B171" s="1" t="s">
        <v>90</v>
      </c>
      <c r="C171" s="1">
        <v>7</v>
      </c>
      <c r="D171" s="1" t="s">
        <v>19</v>
      </c>
      <c r="E171" s="6">
        <f>資本コスト!E171/SUM(資本コスト!E171,労働コスト!E171)</f>
        <v>0.84446207336078838</v>
      </c>
      <c r="F171" s="6">
        <f>資本コスト!F171/SUM(資本コスト!F171,労働コスト!F171)</f>
        <v>0.701929239746239</v>
      </c>
      <c r="G171" s="6">
        <f>資本コスト!G171/SUM(資本コスト!G171,労働コスト!G171)</f>
        <v>0.71115802346846213</v>
      </c>
      <c r="H171" s="6">
        <f>資本コスト!H171/SUM(資本コスト!H171,労働コスト!H171)</f>
        <v>0.70865932456712866</v>
      </c>
      <c r="I171" s="6">
        <f>資本コスト!I171/SUM(資本コスト!I171,労働コスト!I171)</f>
        <v>0.77183713448463087</v>
      </c>
      <c r="J171" s="6">
        <f>資本コスト!J171/SUM(資本コスト!J171,労働コスト!J171)</f>
        <v>0.79116431161843737</v>
      </c>
    </row>
    <row r="172" spans="1:10" x14ac:dyDescent="0.15">
      <c r="A172" s="1">
        <v>8</v>
      </c>
      <c r="B172" s="1" t="s">
        <v>90</v>
      </c>
      <c r="C172" s="1">
        <v>8</v>
      </c>
      <c r="D172" s="1" t="s">
        <v>20</v>
      </c>
      <c r="E172" s="6">
        <f>資本コスト!E172/SUM(資本コスト!E172,労働コスト!E172)</f>
        <v>0.41186870202140324</v>
      </c>
      <c r="F172" s="6">
        <f>資本コスト!F172/SUM(資本コスト!F172,労働コスト!F172)</f>
        <v>0.25422742957114314</v>
      </c>
      <c r="G172" s="6">
        <f>資本コスト!G172/SUM(資本コスト!G172,労働コスト!G172)</f>
        <v>0.25703425817086223</v>
      </c>
      <c r="H172" s="6">
        <f>資本コスト!H172/SUM(資本コスト!H172,労働コスト!H172)</f>
        <v>0.2184247232418971</v>
      </c>
      <c r="I172" s="6">
        <f>資本コスト!I172/SUM(資本コスト!I172,労働コスト!I172)</f>
        <v>0.29784560387339942</v>
      </c>
      <c r="J172" s="6">
        <f>資本コスト!J172/SUM(資本コスト!J172,労働コスト!J172)</f>
        <v>0.29368690938993353</v>
      </c>
    </row>
    <row r="173" spans="1:10" x14ac:dyDescent="0.15">
      <c r="A173" s="1">
        <v>8</v>
      </c>
      <c r="B173" s="1" t="s">
        <v>90</v>
      </c>
      <c r="C173" s="1">
        <v>9</v>
      </c>
      <c r="D173" s="1" t="s">
        <v>21</v>
      </c>
      <c r="E173" s="6">
        <f>資本コスト!E173/SUM(資本コスト!E173,労働コスト!E173)</f>
        <v>0.42067545265995082</v>
      </c>
      <c r="F173" s="6">
        <f>資本コスト!F173/SUM(資本コスト!F173,労働コスト!F173)</f>
        <v>0.48743657388365053</v>
      </c>
      <c r="G173" s="6">
        <f>資本コスト!G173/SUM(資本コスト!G173,労働コスト!G173)</f>
        <v>0.50181266555090931</v>
      </c>
      <c r="H173" s="6">
        <f>資本コスト!H173/SUM(資本コスト!H173,労働コスト!H173)</f>
        <v>0.51412324106472163</v>
      </c>
      <c r="I173" s="6">
        <f>資本コスト!I173/SUM(資本コスト!I173,労働コスト!I173)</f>
        <v>0.52471590804433632</v>
      </c>
      <c r="J173" s="6">
        <f>資本コスト!J173/SUM(資本コスト!J173,労働コスト!J173)</f>
        <v>0.52524862193890431</v>
      </c>
    </row>
    <row r="174" spans="1:10" x14ac:dyDescent="0.15">
      <c r="A174" s="1">
        <v>8</v>
      </c>
      <c r="B174" s="1" t="s">
        <v>90</v>
      </c>
      <c r="C174" s="1">
        <v>10</v>
      </c>
      <c r="D174" s="1" t="s">
        <v>22</v>
      </c>
      <c r="E174" s="6">
        <f>資本コスト!E174/SUM(資本コスト!E174,労働コスト!E174)</f>
        <v>0.24055625437871991</v>
      </c>
      <c r="F174" s="6">
        <f>資本コスト!F174/SUM(資本コスト!F174,労働コスト!F174)</f>
        <v>0.20571879042992985</v>
      </c>
      <c r="G174" s="6">
        <f>資本コスト!G174/SUM(資本コスト!G174,労働コスト!G174)</f>
        <v>0.20583227507127752</v>
      </c>
      <c r="H174" s="6">
        <f>資本コスト!H174/SUM(資本コスト!H174,労働コスト!H174)</f>
        <v>0.19159030885833619</v>
      </c>
      <c r="I174" s="6">
        <f>資本コスト!I174/SUM(資本コスト!I174,労働コスト!I174)</f>
        <v>0.23663339081731688</v>
      </c>
      <c r="J174" s="6">
        <f>資本コスト!J174/SUM(資本コスト!J174,労働コスト!J174)</f>
        <v>0.23960527462024153</v>
      </c>
    </row>
    <row r="175" spans="1:10" x14ac:dyDescent="0.15">
      <c r="A175" s="1">
        <v>8</v>
      </c>
      <c r="B175" s="1" t="s">
        <v>90</v>
      </c>
      <c r="C175" s="1">
        <v>11</v>
      </c>
      <c r="D175" s="1" t="s">
        <v>23</v>
      </c>
      <c r="E175" s="6">
        <f>資本コスト!E175/SUM(資本コスト!E175,労働コスト!E175)</f>
        <v>0.25594405085583982</v>
      </c>
      <c r="F175" s="6">
        <f>資本コスト!F175/SUM(資本コスト!F175,労働コスト!F175)</f>
        <v>0.25261636498097217</v>
      </c>
      <c r="G175" s="6">
        <f>資本コスト!G175/SUM(資本コスト!G175,労働コスト!G175)</f>
        <v>0.3180211718271781</v>
      </c>
      <c r="H175" s="6">
        <f>資本コスト!H175/SUM(資本コスト!H175,労働コスト!H175)</f>
        <v>0.34939718745522225</v>
      </c>
      <c r="I175" s="6">
        <f>資本コスト!I175/SUM(資本コスト!I175,労働コスト!I175)</f>
        <v>0.44938510159362122</v>
      </c>
      <c r="J175" s="6">
        <f>資本コスト!J175/SUM(資本コスト!J175,労働コスト!J175)</f>
        <v>0.52318803284852189</v>
      </c>
    </row>
    <row r="176" spans="1:10" x14ac:dyDescent="0.15">
      <c r="A176" s="1">
        <v>8</v>
      </c>
      <c r="B176" s="1" t="s">
        <v>90</v>
      </c>
      <c r="C176" s="1">
        <v>12</v>
      </c>
      <c r="D176" s="1" t="s">
        <v>24</v>
      </c>
      <c r="E176" s="6">
        <f>資本コスト!E176/SUM(資本コスト!E176,労働コスト!E176)</f>
        <v>0.26551021971681621</v>
      </c>
      <c r="F176" s="6">
        <f>資本コスト!F176/SUM(資本コスト!F176,労働コスト!F176)</f>
        <v>0.17816944427908654</v>
      </c>
      <c r="G176" s="6">
        <f>資本コスト!G176/SUM(資本コスト!G176,労働コスト!G176)</f>
        <v>0.29117793287740784</v>
      </c>
      <c r="H176" s="6">
        <f>資本コスト!H176/SUM(資本コスト!H176,労働コスト!H176)</f>
        <v>0.32544263656824823</v>
      </c>
      <c r="I176" s="6">
        <f>資本コスト!I176/SUM(資本コスト!I176,労働コスト!I176)</f>
        <v>0.3810849781476075</v>
      </c>
      <c r="J176" s="6">
        <f>資本コスト!J176/SUM(資本コスト!J176,労働コスト!J176)</f>
        <v>0.38946546604273519</v>
      </c>
    </row>
    <row r="177" spans="1:10" x14ac:dyDescent="0.15">
      <c r="A177" s="1">
        <v>8</v>
      </c>
      <c r="B177" s="1" t="s">
        <v>90</v>
      </c>
      <c r="C177" s="1">
        <v>13</v>
      </c>
      <c r="D177" s="1" t="s">
        <v>25</v>
      </c>
      <c r="E177" s="6">
        <f>資本コスト!E177/SUM(資本コスト!E177,労働コスト!E177)</f>
        <v>0.11578845357531453</v>
      </c>
      <c r="F177" s="6">
        <f>資本コスト!F177/SUM(資本コスト!F177,労働コスト!F177)</f>
        <v>9.6687966534153374E-2</v>
      </c>
      <c r="G177" s="6">
        <f>資本コスト!G177/SUM(資本コスト!G177,労働コスト!G177)</f>
        <v>0.18272646894210873</v>
      </c>
      <c r="H177" s="6">
        <f>資本コスト!H177/SUM(資本コスト!H177,労働コスト!H177)</f>
        <v>0.18223185557312929</v>
      </c>
      <c r="I177" s="6">
        <f>資本コスト!I177/SUM(資本コスト!I177,労働コスト!I177)</f>
        <v>0.21320062979180107</v>
      </c>
      <c r="J177" s="6">
        <f>資本コスト!J177/SUM(資本コスト!J177,労働コスト!J177)</f>
        <v>0.22413216137628691</v>
      </c>
    </row>
    <row r="178" spans="1:10" x14ac:dyDescent="0.15">
      <c r="A178" s="1">
        <v>8</v>
      </c>
      <c r="B178" s="1" t="s">
        <v>90</v>
      </c>
      <c r="C178" s="1">
        <v>14</v>
      </c>
      <c r="D178" s="1" t="s">
        <v>26</v>
      </c>
      <c r="E178" s="6">
        <f>資本コスト!E178/SUM(資本コスト!E178,労働コスト!E178)</f>
        <v>9.669316445301411E-2</v>
      </c>
      <c r="F178" s="6">
        <f>資本コスト!F178/SUM(資本コスト!F178,労働コスト!F178)</f>
        <v>0.1297802936939455</v>
      </c>
      <c r="G178" s="6">
        <f>資本コスト!G178/SUM(資本コスト!G178,労働コスト!G178)</f>
        <v>0.24219525144493376</v>
      </c>
      <c r="H178" s="6">
        <f>資本コスト!H178/SUM(資本コスト!H178,労働コスト!H178)</f>
        <v>0.3446959636038765</v>
      </c>
      <c r="I178" s="6">
        <f>資本コスト!I178/SUM(資本コスト!I178,労働コスト!I178)</f>
        <v>0.33361998488737993</v>
      </c>
      <c r="J178" s="6">
        <f>資本コスト!J178/SUM(資本コスト!J178,労働コスト!J178)</f>
        <v>0.41135322042554967</v>
      </c>
    </row>
    <row r="179" spans="1:10" x14ac:dyDescent="0.15">
      <c r="A179" s="1">
        <v>8</v>
      </c>
      <c r="B179" s="1" t="s">
        <v>90</v>
      </c>
      <c r="C179" s="1">
        <v>15</v>
      </c>
      <c r="D179" s="1" t="s">
        <v>27</v>
      </c>
      <c r="E179" s="6">
        <f>資本コスト!E179/SUM(資本コスト!E179,労働コスト!E179)</f>
        <v>0.22945353737522844</v>
      </c>
      <c r="F179" s="6">
        <f>資本コスト!F179/SUM(資本コスト!F179,労働コスト!F179)</f>
        <v>0.21785398595133804</v>
      </c>
      <c r="G179" s="6">
        <f>資本コスト!G179/SUM(資本コスト!G179,労働コスト!G179)</f>
        <v>0.29867029828782804</v>
      </c>
      <c r="H179" s="6">
        <f>資本コスト!H179/SUM(資本コスト!H179,労働コスト!H179)</f>
        <v>0.35888092993010073</v>
      </c>
      <c r="I179" s="6">
        <f>資本コスト!I179/SUM(資本コスト!I179,労働コスト!I179)</f>
        <v>0.44994883431451238</v>
      </c>
      <c r="J179" s="6">
        <f>資本コスト!J179/SUM(資本コスト!J179,労働コスト!J179)</f>
        <v>0.45969501043821553</v>
      </c>
    </row>
    <row r="180" spans="1:10" x14ac:dyDescent="0.15">
      <c r="A180" s="1">
        <v>8</v>
      </c>
      <c r="B180" s="1" t="s">
        <v>88</v>
      </c>
      <c r="C180" s="1">
        <v>16</v>
      </c>
      <c r="D180" s="1" t="s">
        <v>10</v>
      </c>
      <c r="E180" s="6">
        <f>資本コスト!E180/SUM(資本コスト!E180,労働コスト!E180)</f>
        <v>0.334148929669218</v>
      </c>
      <c r="F180" s="6">
        <f>資本コスト!F180/SUM(資本コスト!F180,労働コスト!F180)</f>
        <v>0.12997438410561468</v>
      </c>
      <c r="G180" s="6">
        <f>資本コスト!G180/SUM(資本コスト!G180,労働コスト!G180)</f>
        <v>0.21593359356926481</v>
      </c>
      <c r="H180" s="6">
        <f>資本コスト!H180/SUM(資本コスト!H180,労働コスト!H180)</f>
        <v>0.1475405326616907</v>
      </c>
      <c r="I180" s="6">
        <f>資本コスト!I180/SUM(資本コスト!I180,労働コスト!I180)</f>
        <v>0.1242685772958376</v>
      </c>
      <c r="J180" s="6">
        <f>資本コスト!J180/SUM(資本コスト!J180,労働コスト!J180)</f>
        <v>0.14421190972068815</v>
      </c>
    </row>
    <row r="181" spans="1:10" x14ac:dyDescent="0.15">
      <c r="A181" s="1">
        <v>8</v>
      </c>
      <c r="B181" s="1" t="s">
        <v>88</v>
      </c>
      <c r="C181" s="1">
        <v>17</v>
      </c>
      <c r="D181" s="1" t="s">
        <v>11</v>
      </c>
      <c r="E181" s="6">
        <f>資本コスト!E181/SUM(資本コスト!E181,労働コスト!E181)</f>
        <v>0.83729757449256359</v>
      </c>
      <c r="F181" s="6">
        <f>資本コスト!F181/SUM(資本コスト!F181,労働コスト!F181)</f>
        <v>0.85574173413272858</v>
      </c>
      <c r="G181" s="6">
        <f>資本コスト!G181/SUM(資本コスト!G181,労働コスト!G181)</f>
        <v>0.77092090715546813</v>
      </c>
      <c r="H181" s="6">
        <f>資本コスト!H181/SUM(資本コスト!H181,労働コスト!H181)</f>
        <v>0.70995875106030071</v>
      </c>
      <c r="I181" s="6">
        <f>資本コスト!I181/SUM(資本コスト!I181,労働コスト!I181)</f>
        <v>0.76662722707697806</v>
      </c>
      <c r="J181" s="6">
        <f>資本コスト!J181/SUM(資本コスト!J181,労働コスト!J181)</f>
        <v>0.80905988703867171</v>
      </c>
    </row>
    <row r="182" spans="1:10" x14ac:dyDescent="0.15">
      <c r="A182" s="1">
        <v>8</v>
      </c>
      <c r="B182" s="1" t="s">
        <v>88</v>
      </c>
      <c r="C182" s="1">
        <v>18</v>
      </c>
      <c r="D182" s="1" t="s">
        <v>12</v>
      </c>
      <c r="E182" s="6">
        <f>資本コスト!E182/SUM(資本コスト!E182,労働コスト!E182)</f>
        <v>0.17792318372285429</v>
      </c>
      <c r="F182" s="6">
        <f>資本コスト!F182/SUM(資本コスト!F182,労働コスト!F182)</f>
        <v>0.17582033503254188</v>
      </c>
      <c r="G182" s="6">
        <f>資本コスト!G182/SUM(資本コスト!G182,労働コスト!G182)</f>
        <v>0.23206961854921099</v>
      </c>
      <c r="H182" s="6">
        <f>資本コスト!H182/SUM(資本コスト!H182,労働コスト!H182)</f>
        <v>0.22042576357957935</v>
      </c>
      <c r="I182" s="6">
        <f>資本コスト!I182/SUM(資本コスト!I182,労働コスト!I182)</f>
        <v>0.17877911297493712</v>
      </c>
      <c r="J182" s="6">
        <f>資本コスト!J182/SUM(資本コスト!J182,労働コスト!J182)</f>
        <v>0.17966117030335627</v>
      </c>
    </row>
    <row r="183" spans="1:10" x14ac:dyDescent="0.15">
      <c r="A183" s="1">
        <v>8</v>
      </c>
      <c r="B183" s="1" t="s">
        <v>88</v>
      </c>
      <c r="C183" s="1">
        <v>19</v>
      </c>
      <c r="D183" s="1" t="s">
        <v>13</v>
      </c>
      <c r="E183" s="6">
        <f>資本コスト!E183/SUM(資本コスト!E183,労働コスト!E183)</f>
        <v>0.43086492875568821</v>
      </c>
      <c r="F183" s="6">
        <f>資本コスト!F183/SUM(資本コスト!F183,労働コスト!F183)</f>
        <v>0.15699327229157453</v>
      </c>
      <c r="G183" s="6">
        <f>資本コスト!G183/SUM(資本コスト!G183,労働コスト!G183)</f>
        <v>0.1437589802218692</v>
      </c>
      <c r="H183" s="6">
        <f>資本コスト!H183/SUM(資本コスト!H183,労働コスト!H183)</f>
        <v>0.18506021160910013</v>
      </c>
      <c r="I183" s="6">
        <f>資本コスト!I183/SUM(資本コスト!I183,労働コスト!I183)</f>
        <v>0.24247764742146122</v>
      </c>
      <c r="J183" s="6">
        <f>資本コスト!J183/SUM(資本コスト!J183,労働コスト!J183)</f>
        <v>0.24882560909142884</v>
      </c>
    </row>
    <row r="184" spans="1:10" x14ac:dyDescent="0.15">
      <c r="A184" s="1">
        <v>8</v>
      </c>
      <c r="B184" s="1" t="s">
        <v>88</v>
      </c>
      <c r="C184" s="1">
        <v>20</v>
      </c>
      <c r="D184" s="1" t="s">
        <v>14</v>
      </c>
      <c r="E184" s="6">
        <f>資本コスト!E184/SUM(資本コスト!E184,労働コスト!E184)</f>
        <v>0.51938311870267573</v>
      </c>
      <c r="F184" s="6">
        <f>資本コスト!F184/SUM(資本コスト!F184,労働コスト!F184)</f>
        <v>0.78001617789005129</v>
      </c>
      <c r="G184" s="6">
        <f>資本コスト!G184/SUM(資本コスト!G184,労働コスト!G184)</f>
        <v>0.76253198426641033</v>
      </c>
      <c r="H184" s="6">
        <f>資本コスト!H184/SUM(資本コスト!H184,労働コスト!H184)</f>
        <v>0.79129612422616247</v>
      </c>
      <c r="I184" s="6">
        <f>資本コスト!I184/SUM(資本コスト!I184,労働コスト!I184)</f>
        <v>0.81559798685858442</v>
      </c>
      <c r="J184" s="6">
        <f>資本コスト!J184/SUM(資本コスト!J184,労働コスト!J184)</f>
        <v>0.86723385542564502</v>
      </c>
    </row>
    <row r="185" spans="1:10" x14ac:dyDescent="0.15">
      <c r="A185" s="1">
        <v>8</v>
      </c>
      <c r="B185" s="1" t="s">
        <v>88</v>
      </c>
      <c r="C185" s="1">
        <v>21</v>
      </c>
      <c r="D185" s="1" t="s">
        <v>15</v>
      </c>
      <c r="E185" s="6">
        <f>資本コスト!E185/SUM(資本コスト!E185,労働コスト!E185)</f>
        <v>0.47317973350446496</v>
      </c>
      <c r="F185" s="6">
        <f>資本コスト!F185/SUM(資本コスト!F185,労働コスト!F185)</f>
        <v>0.48743170669176172</v>
      </c>
      <c r="G185" s="6">
        <f>資本コスト!G185/SUM(資本コスト!G185,労働コスト!G185)</f>
        <v>0.39836251970963976</v>
      </c>
      <c r="H185" s="6">
        <f>資本コスト!H185/SUM(資本コスト!H185,労働コスト!H185)</f>
        <v>0.41565112630015277</v>
      </c>
      <c r="I185" s="6">
        <f>資本コスト!I185/SUM(資本コスト!I185,労働コスト!I185)</f>
        <v>0.49699458417879971</v>
      </c>
      <c r="J185" s="6">
        <f>資本コスト!J185/SUM(資本コスト!J185,労働コスト!J185)</f>
        <v>0.57842793874234377</v>
      </c>
    </row>
    <row r="186" spans="1:10" x14ac:dyDescent="0.15">
      <c r="A186" s="1">
        <v>8</v>
      </c>
      <c r="B186" s="1" t="s">
        <v>87</v>
      </c>
      <c r="C186" s="1">
        <v>22</v>
      </c>
      <c r="D186" s="1" t="s">
        <v>7</v>
      </c>
      <c r="E186" s="6">
        <f>資本コスト!E186/SUM(資本コスト!E186,労働コスト!E186)</f>
        <v>0.24381658492050312</v>
      </c>
      <c r="F186" s="6">
        <f>資本コスト!F186/SUM(資本コスト!F186,労働コスト!F186)</f>
        <v>0.31090815553173956</v>
      </c>
      <c r="G186" s="6">
        <f>資本コスト!G186/SUM(資本コスト!G186,労働コスト!G186)</f>
        <v>0.35854242760883281</v>
      </c>
      <c r="H186" s="6">
        <f>資本コスト!H186/SUM(資本コスト!H186,労働コスト!H186)</f>
        <v>0.30703167173616158</v>
      </c>
      <c r="I186" s="6">
        <f>資本コスト!I186/SUM(資本コスト!I186,労働コスト!I186)</f>
        <v>0.27483546376726908</v>
      </c>
      <c r="J186" s="6">
        <f>資本コスト!J186/SUM(資本コスト!J186,労働コスト!J186)</f>
        <v>0.2719388240864371</v>
      </c>
    </row>
    <row r="187" spans="1:10" x14ac:dyDescent="0.15">
      <c r="A187" s="1">
        <v>8</v>
      </c>
      <c r="B187" s="1" t="s">
        <v>87</v>
      </c>
      <c r="C187" s="1">
        <v>23</v>
      </c>
      <c r="D187" s="1" t="s">
        <v>28</v>
      </c>
      <c r="E187" s="6">
        <f>資本コスト!E187/SUM(資本コスト!E187,労働コスト!E187)</f>
        <v>0.35829789090436986</v>
      </c>
      <c r="F187" s="6">
        <f>資本コスト!F187/SUM(資本コスト!F187,労働コスト!F187)</f>
        <v>0.39328360613810048</v>
      </c>
      <c r="G187" s="6">
        <f>資本コスト!G187/SUM(資本コスト!G187,労働コスト!G187)</f>
        <v>0.3534095636985522</v>
      </c>
      <c r="H187" s="6">
        <f>資本コスト!H187/SUM(資本コスト!H187,労働コスト!H187)</f>
        <v>0.27560515047771861</v>
      </c>
      <c r="I187" s="6">
        <f>資本コスト!I187/SUM(資本コスト!I187,労働コスト!I187)</f>
        <v>0.27066961094831277</v>
      </c>
      <c r="J187" s="6">
        <f>資本コスト!J187/SUM(資本コスト!J187,労働コスト!J187)</f>
        <v>0.35408589474996449</v>
      </c>
    </row>
    <row r="188" spans="1:10" x14ac:dyDescent="0.15">
      <c r="A188" s="1">
        <v>9</v>
      </c>
      <c r="B188" s="1" t="s">
        <v>279</v>
      </c>
      <c r="C188" s="1">
        <v>1</v>
      </c>
      <c r="D188" s="1" t="s">
        <v>8</v>
      </c>
      <c r="E188" s="6">
        <f>資本コスト!E188/SUM(資本コスト!E188,労働コスト!E188)</f>
        <v>0.50319456219733616</v>
      </c>
      <c r="F188" s="6">
        <f>資本コスト!F188/SUM(資本コスト!F188,労働コスト!F188)</f>
        <v>0.38425952516889533</v>
      </c>
      <c r="G188" s="6">
        <f>資本コスト!G188/SUM(資本コスト!G188,労働コスト!G188)</f>
        <v>0.47821405438416487</v>
      </c>
      <c r="H188" s="6">
        <f>資本コスト!H188/SUM(資本コスト!H188,労働コスト!H188)</f>
        <v>0.6041320661480768</v>
      </c>
      <c r="I188" s="6">
        <f>資本コスト!I188/SUM(資本コスト!I188,労働コスト!I188)</f>
        <v>0.60218111678799568</v>
      </c>
      <c r="J188" s="6">
        <f>資本コスト!J188/SUM(資本コスト!J188,労働コスト!J188)</f>
        <v>0.73709794547038199</v>
      </c>
    </row>
    <row r="189" spans="1:10" x14ac:dyDescent="0.15">
      <c r="A189" s="1">
        <v>9</v>
      </c>
      <c r="B189" s="1" t="s">
        <v>279</v>
      </c>
      <c r="C189" s="1">
        <v>2</v>
      </c>
      <c r="D189" s="1" t="s">
        <v>9</v>
      </c>
      <c r="E189" s="6">
        <f>資本コスト!E189/SUM(資本コスト!E189,労働コスト!E189)</f>
        <v>0.38432039090804787</v>
      </c>
      <c r="F189" s="6">
        <f>資本コスト!F189/SUM(資本コスト!F189,労働コスト!F189)</f>
        <v>0.2295425600864697</v>
      </c>
      <c r="G189" s="6">
        <f>資本コスト!G189/SUM(資本コスト!G189,労働コスト!G189)</f>
        <v>0.31099744799162382</v>
      </c>
      <c r="H189" s="6">
        <f>資本コスト!H189/SUM(資本コスト!H189,労働コスト!H189)</f>
        <v>0.29882738022185779</v>
      </c>
      <c r="I189" s="6">
        <f>資本コスト!I189/SUM(資本コスト!I189,労働コスト!I189)</f>
        <v>0.46473600209161348</v>
      </c>
      <c r="J189" s="6">
        <f>資本コスト!J189/SUM(資本コスト!J189,労働コスト!J189)</f>
        <v>0.53353637438519375</v>
      </c>
    </row>
    <row r="190" spans="1:10" x14ac:dyDescent="0.15">
      <c r="A190" s="1">
        <v>9</v>
      </c>
      <c r="B190" s="1" t="s">
        <v>280</v>
      </c>
      <c r="C190" s="1">
        <v>3</v>
      </c>
      <c r="D190" s="1" t="s">
        <v>16</v>
      </c>
      <c r="E190" s="6">
        <f>資本コスト!E190/SUM(資本コスト!E190,労働コスト!E190)</f>
        <v>0.34017005659412725</v>
      </c>
      <c r="F190" s="6">
        <f>資本コスト!F190/SUM(資本コスト!F190,労働コスト!F190)</f>
        <v>0.27106736067551729</v>
      </c>
      <c r="G190" s="6">
        <f>資本コスト!G190/SUM(資本コスト!G190,労働コスト!G190)</f>
        <v>0.40349208012790422</v>
      </c>
      <c r="H190" s="6">
        <f>資本コスト!H190/SUM(資本コスト!H190,労働コスト!H190)</f>
        <v>0.3607537345682349</v>
      </c>
      <c r="I190" s="6">
        <f>資本コスト!I190/SUM(資本コスト!I190,労働コスト!I190)</f>
        <v>0.40461920354333991</v>
      </c>
      <c r="J190" s="6">
        <f>資本コスト!J190/SUM(資本コスト!J190,労働コスト!J190)</f>
        <v>0.44510207993222412</v>
      </c>
    </row>
    <row r="191" spans="1:10" x14ac:dyDescent="0.15">
      <c r="A191" s="1">
        <v>9</v>
      </c>
      <c r="B191" s="1" t="s">
        <v>94</v>
      </c>
      <c r="C191" s="1">
        <v>4</v>
      </c>
      <c r="D191" s="1" t="s">
        <v>17</v>
      </c>
      <c r="E191" s="6">
        <f>資本コスト!E191/SUM(資本コスト!E191,労働コスト!E191)</f>
        <v>0.21682003989384413</v>
      </c>
      <c r="F191" s="6">
        <f>資本コスト!F191/SUM(資本コスト!F191,労働コスト!F191)</f>
        <v>0.14897498519805397</v>
      </c>
      <c r="G191" s="6">
        <f>資本コスト!G191/SUM(資本コスト!G191,労働コスト!G191)</f>
        <v>0.16250165617844392</v>
      </c>
      <c r="H191" s="6">
        <f>資本コスト!H191/SUM(資本コスト!H191,労働コスト!H191)</f>
        <v>0.19836932522506417</v>
      </c>
      <c r="I191" s="6">
        <f>資本コスト!I191/SUM(資本コスト!I191,労働コスト!I191)</f>
        <v>0.25782610343709716</v>
      </c>
      <c r="J191" s="6">
        <f>資本コスト!J191/SUM(資本コスト!J191,労働コスト!J191)</f>
        <v>0.25365295081185568</v>
      </c>
    </row>
    <row r="192" spans="1:10" x14ac:dyDescent="0.15">
      <c r="A192" s="1">
        <v>9</v>
      </c>
      <c r="B192" s="1" t="s">
        <v>94</v>
      </c>
      <c r="C192" s="1">
        <v>5</v>
      </c>
      <c r="D192" s="1" t="s">
        <v>18</v>
      </c>
      <c r="E192" s="6">
        <f>資本コスト!E192/SUM(資本コスト!E192,労働コスト!E192)</f>
        <v>0.28220175026584127</v>
      </c>
      <c r="F192" s="6">
        <f>資本コスト!F192/SUM(資本コスト!F192,労働コスト!F192)</f>
        <v>0.22875382175750111</v>
      </c>
      <c r="G192" s="6">
        <f>資本コスト!G192/SUM(資本コスト!G192,労働コスト!G192)</f>
        <v>0.27412704193477327</v>
      </c>
      <c r="H192" s="6">
        <f>資本コスト!H192/SUM(資本コスト!H192,労働コスト!H192)</f>
        <v>0.33250036740197753</v>
      </c>
      <c r="I192" s="6">
        <f>資本コスト!I192/SUM(資本コスト!I192,労働コスト!I192)</f>
        <v>0.36725503711696833</v>
      </c>
      <c r="J192" s="6">
        <f>資本コスト!J192/SUM(資本コスト!J192,労働コスト!J192)</f>
        <v>0.35444213369073363</v>
      </c>
    </row>
    <row r="193" spans="1:10" x14ac:dyDescent="0.15">
      <c r="A193" s="1">
        <v>9</v>
      </c>
      <c r="B193" s="1" t="s">
        <v>94</v>
      </c>
      <c r="C193" s="1">
        <v>6</v>
      </c>
      <c r="D193" s="1" t="s">
        <v>2</v>
      </c>
      <c r="E193" s="6">
        <f>資本コスト!E193/SUM(資本コスト!E193,労働コスト!E193)</f>
        <v>0.23072515351403727</v>
      </c>
      <c r="F193" s="6">
        <f>資本コスト!F193/SUM(資本コスト!F193,労働コスト!F193)</f>
        <v>0.30380713843655416</v>
      </c>
      <c r="G193" s="6">
        <f>資本コスト!G193/SUM(資本コスト!G193,労働コスト!G193)</f>
        <v>0.39707048558145869</v>
      </c>
      <c r="H193" s="6">
        <f>資本コスト!H193/SUM(資本コスト!H193,労働コスト!H193)</f>
        <v>0.4015884959726358</v>
      </c>
      <c r="I193" s="6">
        <f>資本コスト!I193/SUM(資本コスト!I193,労働コスト!I193)</f>
        <v>0.50148465489794958</v>
      </c>
      <c r="J193" s="6">
        <f>資本コスト!J193/SUM(資本コスト!J193,労働コスト!J193)</f>
        <v>0.54353882664170272</v>
      </c>
    </row>
    <row r="194" spans="1:10" x14ac:dyDescent="0.15">
      <c r="A194" s="1">
        <v>9</v>
      </c>
      <c r="B194" s="1" t="s">
        <v>94</v>
      </c>
      <c r="C194" s="1">
        <v>7</v>
      </c>
      <c r="D194" s="1" t="s">
        <v>19</v>
      </c>
      <c r="E194" s="6">
        <f>資本コスト!E194/SUM(資本コスト!E194,労働コスト!E194)</f>
        <v>0.39271046680894067</v>
      </c>
      <c r="F194" s="6">
        <f>資本コスト!F194/SUM(資本コスト!F194,労働コスト!F194)</f>
        <v>0.58140367914940516</v>
      </c>
      <c r="G194" s="6">
        <f>資本コスト!G194/SUM(資本コスト!G194,労働コスト!G194)</f>
        <v>0.47224909893601896</v>
      </c>
      <c r="H194" s="6">
        <f>資本コスト!H194/SUM(資本コスト!H194,労働コスト!H194)</f>
        <v>0.33273677981392907</v>
      </c>
      <c r="I194" s="6">
        <f>資本コスト!I194/SUM(資本コスト!I194,労働コスト!I194)</f>
        <v>0.27808645459702286</v>
      </c>
      <c r="J194" s="6">
        <f>資本コスト!J194/SUM(資本コスト!J194,労働コスト!J194)</f>
        <v>0.3214031821287624</v>
      </c>
    </row>
    <row r="195" spans="1:10" x14ac:dyDescent="0.15">
      <c r="A195" s="1">
        <v>9</v>
      </c>
      <c r="B195" s="1" t="s">
        <v>94</v>
      </c>
      <c r="C195" s="1">
        <v>8</v>
      </c>
      <c r="D195" s="1" t="s">
        <v>20</v>
      </c>
      <c r="E195" s="6">
        <f>資本コスト!E195/SUM(資本コスト!E195,労働コスト!E195)</f>
        <v>0.43249785847880939</v>
      </c>
      <c r="F195" s="6">
        <f>資本コスト!F195/SUM(資本コスト!F195,労働コスト!F195)</f>
        <v>0.26921807794765934</v>
      </c>
      <c r="G195" s="6">
        <f>資本コスト!G195/SUM(資本コスト!G195,労働コスト!G195)</f>
        <v>0.2421804202404651</v>
      </c>
      <c r="H195" s="6">
        <f>資本コスト!H195/SUM(資本コスト!H195,労働コスト!H195)</f>
        <v>0.22829365552849118</v>
      </c>
      <c r="I195" s="6">
        <f>資本コスト!I195/SUM(資本コスト!I195,労働コスト!I195)</f>
        <v>0.27046442057752657</v>
      </c>
      <c r="J195" s="6">
        <f>資本コスト!J195/SUM(資本コスト!J195,労働コスト!J195)</f>
        <v>0.27423383599866707</v>
      </c>
    </row>
    <row r="196" spans="1:10" x14ac:dyDescent="0.15">
      <c r="A196" s="1">
        <v>9</v>
      </c>
      <c r="B196" s="1" t="s">
        <v>94</v>
      </c>
      <c r="C196" s="1">
        <v>9</v>
      </c>
      <c r="D196" s="1" t="s">
        <v>21</v>
      </c>
      <c r="E196" s="6">
        <f>資本コスト!E196/SUM(資本コスト!E196,労働コスト!E196)</f>
        <v>0.35670618688554084</v>
      </c>
      <c r="F196" s="6">
        <f>資本コスト!F196/SUM(資本コスト!F196,労働コスト!F196)</f>
        <v>0.32792831625116869</v>
      </c>
      <c r="G196" s="6">
        <f>資本コスト!G196/SUM(資本コスト!G196,労働コスト!G196)</f>
        <v>0.36251694750708685</v>
      </c>
      <c r="H196" s="6">
        <f>資本コスト!H196/SUM(資本コスト!H196,労働コスト!H196)</f>
        <v>0.36597943233195368</v>
      </c>
      <c r="I196" s="6">
        <f>資本コスト!I196/SUM(資本コスト!I196,労働コスト!I196)</f>
        <v>0.36155114766813251</v>
      </c>
      <c r="J196" s="6">
        <f>資本コスト!J196/SUM(資本コスト!J196,労働コスト!J196)</f>
        <v>0.39531916880708567</v>
      </c>
    </row>
    <row r="197" spans="1:10" x14ac:dyDescent="0.15">
      <c r="A197" s="1">
        <v>9</v>
      </c>
      <c r="B197" s="1" t="s">
        <v>94</v>
      </c>
      <c r="C197" s="1">
        <v>10</v>
      </c>
      <c r="D197" s="1" t="s">
        <v>22</v>
      </c>
      <c r="E197" s="6">
        <f>資本コスト!E197/SUM(資本コスト!E197,労働コスト!E197)</f>
        <v>0.36107461909847721</v>
      </c>
      <c r="F197" s="6">
        <f>資本コスト!F197/SUM(資本コスト!F197,労働コスト!F197)</f>
        <v>0.24389288141812054</v>
      </c>
      <c r="G197" s="6">
        <f>資本コスト!G197/SUM(資本コスト!G197,労働コスト!G197)</f>
        <v>0.26462529123670003</v>
      </c>
      <c r="H197" s="6">
        <f>資本コスト!H197/SUM(資本コスト!H197,労働コスト!H197)</f>
        <v>0.26198710245139428</v>
      </c>
      <c r="I197" s="6">
        <f>資本コスト!I197/SUM(資本コスト!I197,労働コスト!I197)</f>
        <v>0.27450473685650323</v>
      </c>
      <c r="J197" s="6">
        <f>資本コスト!J197/SUM(資本コスト!J197,労働コスト!J197)</f>
        <v>0.29089856476054776</v>
      </c>
    </row>
    <row r="198" spans="1:10" x14ac:dyDescent="0.15">
      <c r="A198" s="1">
        <v>9</v>
      </c>
      <c r="B198" s="1" t="s">
        <v>94</v>
      </c>
      <c r="C198" s="1">
        <v>11</v>
      </c>
      <c r="D198" s="1" t="s">
        <v>23</v>
      </c>
      <c r="E198" s="6">
        <f>資本コスト!E198/SUM(資本コスト!E198,労働コスト!E198)</f>
        <v>0.25602979869615278</v>
      </c>
      <c r="F198" s="6">
        <f>資本コスト!F198/SUM(資本コスト!F198,労働コスト!F198)</f>
        <v>0.21114903604394589</v>
      </c>
      <c r="G198" s="6">
        <f>資本コスト!G198/SUM(資本コスト!G198,労働コスト!G198)</f>
        <v>0.27557092022405261</v>
      </c>
      <c r="H198" s="6">
        <f>資本コスト!H198/SUM(資本コスト!H198,労働コスト!H198)</f>
        <v>0.29797340741710748</v>
      </c>
      <c r="I198" s="6">
        <f>資本コスト!I198/SUM(資本コスト!I198,労働コスト!I198)</f>
        <v>0.37573838489514849</v>
      </c>
      <c r="J198" s="6">
        <f>資本コスト!J198/SUM(資本コスト!J198,労働コスト!J198)</f>
        <v>0.42154879732763445</v>
      </c>
    </row>
    <row r="199" spans="1:10" x14ac:dyDescent="0.15">
      <c r="A199" s="1">
        <v>9</v>
      </c>
      <c r="B199" s="1" t="s">
        <v>94</v>
      </c>
      <c r="C199" s="1">
        <v>12</v>
      </c>
      <c r="D199" s="1" t="s">
        <v>24</v>
      </c>
      <c r="E199" s="6">
        <f>資本コスト!E199/SUM(資本コスト!E199,労働コスト!E199)</f>
        <v>0.29965315745150678</v>
      </c>
      <c r="F199" s="6">
        <f>資本コスト!F199/SUM(資本コスト!F199,労働コスト!F199)</f>
        <v>0.21238953646169839</v>
      </c>
      <c r="G199" s="6">
        <f>資本コスト!G199/SUM(資本コスト!G199,労働コスト!G199)</f>
        <v>0.3161262295124258</v>
      </c>
      <c r="H199" s="6">
        <f>資本コスト!H199/SUM(資本コスト!H199,労働コスト!H199)</f>
        <v>0.31386988211921807</v>
      </c>
      <c r="I199" s="6">
        <f>資本コスト!I199/SUM(資本コスト!I199,労働コスト!I199)</f>
        <v>0.34595111897817649</v>
      </c>
      <c r="J199" s="6">
        <f>資本コスト!J199/SUM(資本コスト!J199,労働コスト!J199)</f>
        <v>0.36285168554810948</v>
      </c>
    </row>
    <row r="200" spans="1:10" x14ac:dyDescent="0.15">
      <c r="A200" s="1">
        <v>9</v>
      </c>
      <c r="B200" s="1" t="s">
        <v>94</v>
      </c>
      <c r="C200" s="1">
        <v>13</v>
      </c>
      <c r="D200" s="1" t="s">
        <v>25</v>
      </c>
      <c r="E200" s="6">
        <f>資本コスト!E200/SUM(資本コスト!E200,労働コスト!E200)</f>
        <v>0.25973705103051475</v>
      </c>
      <c r="F200" s="6">
        <f>資本コスト!F200/SUM(資本コスト!F200,労働コスト!F200)</f>
        <v>0.35629902529865348</v>
      </c>
      <c r="G200" s="6">
        <f>資本コスト!G200/SUM(資本コスト!G200,労働コスト!G200)</f>
        <v>0.38281428077940532</v>
      </c>
      <c r="H200" s="6">
        <f>資本コスト!H200/SUM(資本コスト!H200,労働コスト!H200)</f>
        <v>0.36773052814050555</v>
      </c>
      <c r="I200" s="6">
        <f>資本コスト!I200/SUM(資本コスト!I200,労働コスト!I200)</f>
        <v>0.31274076221031516</v>
      </c>
      <c r="J200" s="6">
        <f>資本コスト!J200/SUM(資本コスト!J200,労働コスト!J200)</f>
        <v>0.327841445811421</v>
      </c>
    </row>
    <row r="201" spans="1:10" x14ac:dyDescent="0.15">
      <c r="A201" s="1">
        <v>9</v>
      </c>
      <c r="B201" s="1" t="s">
        <v>94</v>
      </c>
      <c r="C201" s="1">
        <v>14</v>
      </c>
      <c r="D201" s="1" t="s">
        <v>26</v>
      </c>
      <c r="E201" s="6">
        <f>資本コスト!E201/SUM(資本コスト!E201,労働コスト!E201)</f>
        <v>0.20285780961421851</v>
      </c>
      <c r="F201" s="6">
        <f>資本コスト!F201/SUM(資本コスト!F201,労働コスト!F201)</f>
        <v>0.20700799606017531</v>
      </c>
      <c r="G201" s="6">
        <f>資本コスト!G201/SUM(資本コスト!G201,労働コスト!G201)</f>
        <v>0.32858785291305853</v>
      </c>
      <c r="H201" s="6">
        <f>資本コスト!H201/SUM(資本コスト!H201,労働コスト!H201)</f>
        <v>0.33986268600760366</v>
      </c>
      <c r="I201" s="6">
        <f>資本コスト!I201/SUM(資本コスト!I201,労働コスト!I201)</f>
        <v>0.41281856282669277</v>
      </c>
      <c r="J201" s="6">
        <f>資本コスト!J201/SUM(資本コスト!J201,労働コスト!J201)</f>
        <v>0.47808674476076674</v>
      </c>
    </row>
    <row r="202" spans="1:10" x14ac:dyDescent="0.15">
      <c r="A202" s="1">
        <v>9</v>
      </c>
      <c r="B202" s="1" t="s">
        <v>94</v>
      </c>
      <c r="C202" s="1">
        <v>15</v>
      </c>
      <c r="D202" s="1" t="s">
        <v>27</v>
      </c>
      <c r="E202" s="6">
        <f>資本コスト!E202/SUM(資本コスト!E202,労働コスト!E202)</f>
        <v>0.272097946051092</v>
      </c>
      <c r="F202" s="6">
        <f>資本コスト!F202/SUM(資本コスト!F202,労働コスト!F202)</f>
        <v>0.21675350490523032</v>
      </c>
      <c r="G202" s="6">
        <f>資本コスト!G202/SUM(資本コスト!G202,労働コスト!G202)</f>
        <v>0.29869913729221126</v>
      </c>
      <c r="H202" s="6">
        <f>資本コスト!H202/SUM(資本コスト!H202,労働コスト!H202)</f>
        <v>0.31812364931438758</v>
      </c>
      <c r="I202" s="6">
        <f>資本コスト!I202/SUM(資本コスト!I202,労働コスト!I202)</f>
        <v>0.37134071627774529</v>
      </c>
      <c r="J202" s="6">
        <f>資本コスト!J202/SUM(資本コスト!J202,労働コスト!J202)</f>
        <v>0.39472873476384363</v>
      </c>
    </row>
    <row r="203" spans="1:10" x14ac:dyDescent="0.15">
      <c r="A203" s="1">
        <v>9</v>
      </c>
      <c r="B203" s="1" t="s">
        <v>279</v>
      </c>
      <c r="C203" s="1">
        <v>16</v>
      </c>
      <c r="D203" s="1" t="s">
        <v>10</v>
      </c>
      <c r="E203" s="6">
        <f>資本コスト!E203/SUM(資本コスト!E203,労働コスト!E203)</f>
        <v>0.47217176474919265</v>
      </c>
      <c r="F203" s="6">
        <f>資本コスト!F203/SUM(資本コスト!F203,労働コスト!F203)</f>
        <v>0.12727969494731745</v>
      </c>
      <c r="G203" s="6">
        <f>資本コスト!G203/SUM(資本コスト!G203,労働コスト!G203)</f>
        <v>0.18061086747998845</v>
      </c>
      <c r="H203" s="6">
        <f>資本コスト!H203/SUM(資本コスト!H203,労働コスト!H203)</f>
        <v>8.6412574495955907E-2</v>
      </c>
      <c r="I203" s="6">
        <f>資本コスト!I203/SUM(資本コスト!I203,労働コスト!I203)</f>
        <v>0.13446091746237107</v>
      </c>
      <c r="J203" s="6">
        <f>資本コスト!J203/SUM(資本コスト!J203,労働コスト!J203)</f>
        <v>0.12702827644424192</v>
      </c>
    </row>
    <row r="204" spans="1:10" x14ac:dyDescent="0.15">
      <c r="A204" s="1">
        <v>9</v>
      </c>
      <c r="B204" s="1" t="s">
        <v>279</v>
      </c>
      <c r="C204" s="1">
        <v>17</v>
      </c>
      <c r="D204" s="1" t="s">
        <v>11</v>
      </c>
      <c r="E204" s="6">
        <f>資本コスト!E204/SUM(資本コスト!E204,労働コスト!E204)</f>
        <v>0.74771425858820484</v>
      </c>
      <c r="F204" s="6">
        <f>資本コスト!F204/SUM(資本コスト!F204,労働コスト!F204)</f>
        <v>0.68945515257307133</v>
      </c>
      <c r="G204" s="6">
        <f>資本コスト!G204/SUM(資本コスト!G204,労働コスト!G204)</f>
        <v>0.72185259565868864</v>
      </c>
      <c r="H204" s="6">
        <f>資本コスト!H204/SUM(資本コスト!H204,労働コスト!H204)</f>
        <v>0.68580222080304887</v>
      </c>
      <c r="I204" s="6">
        <f>資本コスト!I204/SUM(資本コスト!I204,労働コスト!I204)</f>
        <v>0.71368559829499922</v>
      </c>
      <c r="J204" s="6">
        <f>資本コスト!J204/SUM(資本コスト!J204,労働コスト!J204)</f>
        <v>0.76178177284157433</v>
      </c>
    </row>
    <row r="205" spans="1:10" x14ac:dyDescent="0.15">
      <c r="A205" s="1">
        <v>9</v>
      </c>
      <c r="B205" s="1" t="s">
        <v>279</v>
      </c>
      <c r="C205" s="1">
        <v>18</v>
      </c>
      <c r="D205" s="1" t="s">
        <v>12</v>
      </c>
      <c r="E205" s="6">
        <f>資本コスト!E205/SUM(資本コスト!E205,労働コスト!E205)</f>
        <v>0.21471784206354783</v>
      </c>
      <c r="F205" s="6">
        <f>資本コスト!F205/SUM(資本コスト!F205,労働コスト!F205)</f>
        <v>0.17691360535633002</v>
      </c>
      <c r="G205" s="6">
        <f>資本コスト!G205/SUM(資本コスト!G205,労働コスト!G205)</f>
        <v>0.18231326021528735</v>
      </c>
      <c r="H205" s="6">
        <f>資本コスト!H205/SUM(資本コスト!H205,労働コスト!H205)</f>
        <v>0.15698125049496431</v>
      </c>
      <c r="I205" s="6">
        <f>資本コスト!I205/SUM(資本コスト!I205,労働コスト!I205)</f>
        <v>0.17732584060409839</v>
      </c>
      <c r="J205" s="6">
        <f>資本コスト!J205/SUM(資本コスト!J205,労働コスト!J205)</f>
        <v>0.18938338202629185</v>
      </c>
    </row>
    <row r="206" spans="1:10" x14ac:dyDescent="0.15">
      <c r="A206" s="1">
        <v>9</v>
      </c>
      <c r="B206" s="1" t="s">
        <v>279</v>
      </c>
      <c r="C206" s="1">
        <v>19</v>
      </c>
      <c r="D206" s="1" t="s">
        <v>13</v>
      </c>
      <c r="E206" s="6">
        <f>資本コスト!E206/SUM(資本コスト!E206,労働コスト!E206)</f>
        <v>0.43172628048462408</v>
      </c>
      <c r="F206" s="6">
        <f>資本コスト!F206/SUM(資本コスト!F206,労働コスト!F206)</f>
        <v>0.13872309672462624</v>
      </c>
      <c r="G206" s="6">
        <f>資本コスト!G206/SUM(資本コスト!G206,労働コスト!G206)</f>
        <v>0.11285223132641785</v>
      </c>
      <c r="H206" s="6">
        <f>資本コスト!H206/SUM(資本コスト!H206,労働コスト!H206)</f>
        <v>0.17249287579710479</v>
      </c>
      <c r="I206" s="6">
        <f>資本コスト!I206/SUM(資本コスト!I206,労働コスト!I206)</f>
        <v>0.22153561994257109</v>
      </c>
      <c r="J206" s="6">
        <f>資本コスト!J206/SUM(資本コスト!J206,労働コスト!J206)</f>
        <v>0.20287187438079793</v>
      </c>
    </row>
    <row r="207" spans="1:10" x14ac:dyDescent="0.15">
      <c r="A207" s="1">
        <v>9</v>
      </c>
      <c r="B207" s="1" t="s">
        <v>279</v>
      </c>
      <c r="C207" s="1">
        <v>20</v>
      </c>
      <c r="D207" s="1" t="s">
        <v>14</v>
      </c>
      <c r="E207" s="6">
        <f>資本コスト!E207/SUM(資本コスト!E207,労働コスト!E207)</f>
        <v>0.63796890135781759</v>
      </c>
      <c r="F207" s="6">
        <f>資本コスト!F207/SUM(資本コスト!F207,労働コスト!F207)</f>
        <v>0.82836349265758868</v>
      </c>
      <c r="G207" s="6">
        <f>資本コスト!G207/SUM(資本コスト!G207,労働コスト!G207)</f>
        <v>0.77510984089112378</v>
      </c>
      <c r="H207" s="6">
        <f>資本コスト!H207/SUM(資本コスト!H207,労働コスト!H207)</f>
        <v>0.79340693443432808</v>
      </c>
      <c r="I207" s="6">
        <f>資本コスト!I207/SUM(資本コスト!I207,労働コスト!I207)</f>
        <v>0.80193405403721996</v>
      </c>
      <c r="J207" s="6">
        <f>資本コスト!J207/SUM(資本コスト!J207,労働コスト!J207)</f>
        <v>0.850341018640839</v>
      </c>
    </row>
    <row r="208" spans="1:10" x14ac:dyDescent="0.15">
      <c r="A208" s="1">
        <v>9</v>
      </c>
      <c r="B208" s="1" t="s">
        <v>279</v>
      </c>
      <c r="C208" s="1">
        <v>21</v>
      </c>
      <c r="D208" s="1" t="s">
        <v>15</v>
      </c>
      <c r="E208" s="6">
        <f>資本コスト!E208/SUM(資本コスト!E208,労働コスト!E208)</f>
        <v>0.42719239456756458</v>
      </c>
      <c r="F208" s="6">
        <f>資本コスト!F208/SUM(資本コスト!F208,労働コスト!F208)</f>
        <v>0.47847526931763346</v>
      </c>
      <c r="G208" s="6">
        <f>資本コスト!G208/SUM(資本コスト!G208,労働コスト!G208)</f>
        <v>0.43580069539483518</v>
      </c>
      <c r="H208" s="6">
        <f>資本コスト!H208/SUM(資本コスト!H208,労働コスト!H208)</f>
        <v>0.35761773865306618</v>
      </c>
      <c r="I208" s="6">
        <f>資本コスト!I208/SUM(資本コスト!I208,労働コスト!I208)</f>
        <v>0.47995196978178639</v>
      </c>
      <c r="J208" s="6">
        <f>資本コスト!J208/SUM(資本コスト!J208,労働コスト!J208)</f>
        <v>0.5424483094326461</v>
      </c>
    </row>
    <row r="209" spans="1:10" x14ac:dyDescent="0.15">
      <c r="A209" s="1">
        <v>9</v>
      </c>
      <c r="B209" s="1" t="s">
        <v>92</v>
      </c>
      <c r="C209" s="1">
        <v>22</v>
      </c>
      <c r="D209" s="1" t="s">
        <v>7</v>
      </c>
      <c r="E209" s="6">
        <f>資本コスト!E209/SUM(資本コスト!E209,労働コスト!E209)</f>
        <v>0.29078792929050051</v>
      </c>
      <c r="F209" s="6">
        <f>資本コスト!F209/SUM(資本コスト!F209,労働コスト!F209)</f>
        <v>0.30973346852214723</v>
      </c>
      <c r="G209" s="6">
        <f>資本コスト!G209/SUM(資本コスト!G209,労働コスト!G209)</f>
        <v>0.39107000350430926</v>
      </c>
      <c r="H209" s="6">
        <f>資本コスト!H209/SUM(資本コスト!H209,労働コスト!H209)</f>
        <v>0.27575782673478222</v>
      </c>
      <c r="I209" s="6">
        <f>資本コスト!I209/SUM(資本コスト!I209,労働コスト!I209)</f>
        <v>0.24877358676774103</v>
      </c>
      <c r="J209" s="6">
        <f>資本コスト!J209/SUM(資本コスト!J209,労働コスト!J209)</f>
        <v>0.23232784226732592</v>
      </c>
    </row>
    <row r="210" spans="1:10" x14ac:dyDescent="0.15">
      <c r="A210" s="1">
        <v>9</v>
      </c>
      <c r="B210" s="1" t="s">
        <v>92</v>
      </c>
      <c r="C210" s="1">
        <v>23</v>
      </c>
      <c r="D210" s="1" t="s">
        <v>28</v>
      </c>
      <c r="E210" s="6">
        <f>資本コスト!E210/SUM(資本コスト!E210,労働コスト!E210)</f>
        <v>0.32484965277775474</v>
      </c>
      <c r="F210" s="6">
        <f>資本コスト!F210/SUM(資本コスト!F210,労働コスト!F210)</f>
        <v>0.28080918879371797</v>
      </c>
      <c r="G210" s="6">
        <f>資本コスト!G210/SUM(資本コスト!G210,労働コスト!G210)</f>
        <v>0.30373331500750733</v>
      </c>
      <c r="H210" s="6">
        <f>資本コスト!H210/SUM(資本コスト!H210,労働コスト!H210)</f>
        <v>0.29763105589958583</v>
      </c>
      <c r="I210" s="6">
        <f>資本コスト!I210/SUM(資本コスト!I210,労働コスト!I210)</f>
        <v>0.3010480323205374</v>
      </c>
      <c r="J210" s="6">
        <f>資本コスト!J210/SUM(資本コスト!J210,労働コスト!J210)</f>
        <v>0.39245895662633296</v>
      </c>
    </row>
    <row r="211" spans="1:10" x14ac:dyDescent="0.15">
      <c r="A211" s="1">
        <v>10</v>
      </c>
      <c r="B211" s="1" t="s">
        <v>96</v>
      </c>
      <c r="C211" s="1">
        <v>1</v>
      </c>
      <c r="D211" s="1" t="s">
        <v>8</v>
      </c>
      <c r="E211" s="6">
        <f>資本コスト!E211/SUM(資本コスト!E211,労働コスト!E211)</f>
        <v>0.64039043765197234</v>
      </c>
      <c r="F211" s="6">
        <f>資本コスト!F211/SUM(資本コスト!F211,労働コスト!F211)</f>
        <v>0.54649652025854478</v>
      </c>
      <c r="G211" s="6">
        <f>資本コスト!G211/SUM(資本コスト!G211,労働コスト!G211)</f>
        <v>0.5695366011496118</v>
      </c>
      <c r="H211" s="6">
        <f>資本コスト!H211/SUM(資本コスト!H211,労働コスト!H211)</f>
        <v>0.65460644366857923</v>
      </c>
      <c r="I211" s="6">
        <f>資本コスト!I211/SUM(資本コスト!I211,労働コスト!I211)</f>
        <v>0.63857879274995466</v>
      </c>
      <c r="J211" s="6">
        <f>資本コスト!J211/SUM(資本コスト!J211,労働コスト!J211)</f>
        <v>0.76816579902224791</v>
      </c>
    </row>
    <row r="212" spans="1:10" x14ac:dyDescent="0.15">
      <c r="A212" s="1">
        <v>10</v>
      </c>
      <c r="B212" s="1" t="s">
        <v>96</v>
      </c>
      <c r="C212" s="1">
        <v>2</v>
      </c>
      <c r="D212" s="1" t="s">
        <v>9</v>
      </c>
      <c r="E212" s="6">
        <f>資本コスト!E212/SUM(資本コスト!E212,労働コスト!E212)</f>
        <v>0.44112567105955613</v>
      </c>
      <c r="F212" s="6">
        <f>資本コスト!F212/SUM(資本コスト!F212,労働コスト!F212)</f>
        <v>0.38820731273165443</v>
      </c>
      <c r="G212" s="6">
        <f>資本コスト!G212/SUM(資本コスト!G212,労働コスト!G212)</f>
        <v>0.31433137355451729</v>
      </c>
      <c r="H212" s="6">
        <f>資本コスト!H212/SUM(資本コスト!H212,労働コスト!H212)</f>
        <v>0.3264496661473727</v>
      </c>
      <c r="I212" s="6">
        <f>資本コスト!I212/SUM(資本コスト!I212,労働コスト!I212)</f>
        <v>0.44480054521320966</v>
      </c>
      <c r="J212" s="6">
        <f>資本コスト!J212/SUM(資本コスト!J212,労働コスト!J212)</f>
        <v>0.51609219291824193</v>
      </c>
    </row>
    <row r="213" spans="1:10" x14ac:dyDescent="0.15">
      <c r="A213" s="1">
        <v>10</v>
      </c>
      <c r="B213" s="1" t="s">
        <v>97</v>
      </c>
      <c r="C213" s="1">
        <v>3</v>
      </c>
      <c r="D213" s="1" t="s">
        <v>16</v>
      </c>
      <c r="E213" s="6">
        <f>資本コスト!E213/SUM(資本コスト!E213,労働コスト!E213)</f>
        <v>0.47829376643265864</v>
      </c>
      <c r="F213" s="6">
        <f>資本コスト!F213/SUM(資本コスト!F213,労働コスト!F213)</f>
        <v>0.32499817764007261</v>
      </c>
      <c r="G213" s="6">
        <f>資本コスト!G213/SUM(資本コスト!G213,労働コスト!G213)</f>
        <v>0.44664784933243196</v>
      </c>
      <c r="H213" s="6">
        <f>資本コスト!H213/SUM(資本コスト!H213,労働コスト!H213)</f>
        <v>0.41088429529093884</v>
      </c>
      <c r="I213" s="6">
        <f>資本コスト!I213/SUM(資本コスト!I213,労働コスト!I213)</f>
        <v>0.43592491213903706</v>
      </c>
      <c r="J213" s="6">
        <f>資本コスト!J213/SUM(資本コスト!J213,労働コスト!J213)</f>
        <v>0.45486772657471974</v>
      </c>
    </row>
    <row r="214" spans="1:10" x14ac:dyDescent="0.15">
      <c r="A214" s="1">
        <v>10</v>
      </c>
      <c r="B214" s="1" t="s">
        <v>97</v>
      </c>
      <c r="C214" s="1">
        <v>4</v>
      </c>
      <c r="D214" s="1" t="s">
        <v>17</v>
      </c>
      <c r="E214" s="6">
        <f>資本コスト!E214/SUM(資本コスト!E214,労働コスト!E214)</f>
        <v>0.16608762970722427</v>
      </c>
      <c r="F214" s="6">
        <f>資本コスト!F214/SUM(資本コスト!F214,労働コスト!F214)</f>
        <v>0.14703075191266085</v>
      </c>
      <c r="G214" s="6">
        <f>資本コスト!G214/SUM(資本コスト!G214,労働コスト!G214)</f>
        <v>0.15471470683318164</v>
      </c>
      <c r="H214" s="6">
        <f>資本コスト!H214/SUM(資本コスト!H214,労働コスト!H214)</f>
        <v>0.17868614996104781</v>
      </c>
      <c r="I214" s="6">
        <f>資本コスト!I214/SUM(資本コスト!I214,労働コスト!I214)</f>
        <v>0.2094656444323999</v>
      </c>
      <c r="J214" s="6">
        <f>資本コスト!J214/SUM(資本コスト!J214,労働コスト!J214)</f>
        <v>0.18592940129230887</v>
      </c>
    </row>
    <row r="215" spans="1:10" x14ac:dyDescent="0.15">
      <c r="A215" s="1">
        <v>10</v>
      </c>
      <c r="B215" s="1" t="s">
        <v>97</v>
      </c>
      <c r="C215" s="1">
        <v>5</v>
      </c>
      <c r="D215" s="1" t="s">
        <v>18</v>
      </c>
      <c r="E215" s="6">
        <f>資本コスト!E215/SUM(資本コスト!E215,労働コスト!E215)</f>
        <v>0.16421333749450756</v>
      </c>
      <c r="F215" s="6">
        <f>資本コスト!F215/SUM(資本コスト!F215,労働コスト!F215)</f>
        <v>0.18670406105100515</v>
      </c>
      <c r="G215" s="6">
        <f>資本コスト!G215/SUM(資本コスト!G215,労働コスト!G215)</f>
        <v>0.1756810221010941</v>
      </c>
      <c r="H215" s="6">
        <f>資本コスト!H215/SUM(資本コスト!H215,労働コスト!H215)</f>
        <v>0.19390023992354377</v>
      </c>
      <c r="I215" s="6">
        <f>資本コスト!I215/SUM(資本コスト!I215,労働コスト!I215)</f>
        <v>0.23849294112403877</v>
      </c>
      <c r="J215" s="6">
        <f>資本コスト!J215/SUM(資本コスト!J215,労働コスト!J215)</f>
        <v>0.22783707389250191</v>
      </c>
    </row>
    <row r="216" spans="1:10" x14ac:dyDescent="0.15">
      <c r="A216" s="1">
        <v>10</v>
      </c>
      <c r="B216" s="1" t="s">
        <v>97</v>
      </c>
      <c r="C216" s="1">
        <v>6</v>
      </c>
      <c r="D216" s="1" t="s">
        <v>2</v>
      </c>
      <c r="E216" s="6">
        <f>資本コスト!E216/SUM(資本コスト!E216,労働コスト!E216)</f>
        <v>0.45752218376021098</v>
      </c>
      <c r="F216" s="6">
        <f>資本コスト!F216/SUM(資本コスト!F216,労働コスト!F216)</f>
        <v>0.36972622397492327</v>
      </c>
      <c r="G216" s="6">
        <f>資本コスト!G216/SUM(資本コスト!G216,労働コスト!G216)</f>
        <v>0.43846492263594194</v>
      </c>
      <c r="H216" s="6">
        <f>資本コスト!H216/SUM(資本コスト!H216,労働コスト!H216)</f>
        <v>0.4407377778121791</v>
      </c>
      <c r="I216" s="6">
        <f>資本コスト!I216/SUM(資本コスト!I216,労働コスト!I216)</f>
        <v>0.53730243620404516</v>
      </c>
      <c r="J216" s="6">
        <f>資本コスト!J216/SUM(資本コスト!J216,労働コスト!J216)</f>
        <v>0.54818930713483272</v>
      </c>
    </row>
    <row r="217" spans="1:10" x14ac:dyDescent="0.15">
      <c r="A217" s="1">
        <v>10</v>
      </c>
      <c r="B217" s="1" t="s">
        <v>97</v>
      </c>
      <c r="C217" s="1">
        <v>7</v>
      </c>
      <c r="D217" s="1" t="s">
        <v>19</v>
      </c>
      <c r="E217" s="6">
        <f>資本コスト!E217/SUM(資本コスト!E217,労働コスト!E217)</f>
        <v>0.70086568704993335</v>
      </c>
      <c r="F217" s="6">
        <f>資本コスト!F217/SUM(資本コスト!F217,労働コスト!F217)</f>
        <v>0.60496406155333349</v>
      </c>
      <c r="G217" s="6">
        <f>資本コスト!G217/SUM(資本コスト!G217,労働コスト!G217)</f>
        <v>0.39708327349487926</v>
      </c>
      <c r="H217" s="6">
        <f>資本コスト!H217/SUM(資本コスト!H217,労働コスト!H217)</f>
        <v>0.35038252570887124</v>
      </c>
      <c r="I217" s="6">
        <f>資本コスト!I217/SUM(資本コスト!I217,労働コスト!I217)</f>
        <v>0.45043366724478334</v>
      </c>
      <c r="J217" s="6">
        <f>資本コスト!J217/SUM(資本コスト!J217,労働コスト!J217)</f>
        <v>0.42111854061495163</v>
      </c>
    </row>
    <row r="218" spans="1:10" x14ac:dyDescent="0.15">
      <c r="A218" s="1">
        <v>10</v>
      </c>
      <c r="B218" s="1" t="s">
        <v>97</v>
      </c>
      <c r="C218" s="1">
        <v>8</v>
      </c>
      <c r="D218" s="1" t="s">
        <v>20</v>
      </c>
      <c r="E218" s="6">
        <f>資本コスト!E218/SUM(資本コスト!E218,労働コスト!E218)</f>
        <v>0.33707768184391129</v>
      </c>
      <c r="F218" s="6">
        <f>資本コスト!F218/SUM(資本コスト!F218,労働コスト!F218)</f>
        <v>0.20813132861984751</v>
      </c>
      <c r="G218" s="6">
        <f>資本コスト!G218/SUM(資本コスト!G218,労働コスト!G218)</f>
        <v>0.23955280375799859</v>
      </c>
      <c r="H218" s="6">
        <f>資本コスト!H218/SUM(資本コスト!H218,労働コスト!H218)</f>
        <v>0.22441927161499439</v>
      </c>
      <c r="I218" s="6">
        <f>資本コスト!I218/SUM(資本コスト!I218,労働コスト!I218)</f>
        <v>0.25725641326957371</v>
      </c>
      <c r="J218" s="6">
        <f>資本コスト!J218/SUM(資本コスト!J218,労働コスト!J218)</f>
        <v>0.23954298619443881</v>
      </c>
    </row>
    <row r="219" spans="1:10" x14ac:dyDescent="0.15">
      <c r="A219" s="1">
        <v>10</v>
      </c>
      <c r="B219" s="1" t="s">
        <v>97</v>
      </c>
      <c r="C219" s="1">
        <v>9</v>
      </c>
      <c r="D219" s="1" t="s">
        <v>21</v>
      </c>
      <c r="E219" s="6">
        <f>資本コスト!E219/SUM(資本コスト!E219,労働コスト!E219)</f>
        <v>0.36935618682441029</v>
      </c>
      <c r="F219" s="6">
        <f>資本コスト!F219/SUM(資本コスト!F219,労働コスト!F219)</f>
        <v>0.31758446465718232</v>
      </c>
      <c r="G219" s="6">
        <f>資本コスト!G219/SUM(資本コスト!G219,労働コスト!G219)</f>
        <v>0.32184373724889753</v>
      </c>
      <c r="H219" s="6">
        <f>資本コスト!H219/SUM(資本コスト!H219,労働コスト!H219)</f>
        <v>0.30858306005301778</v>
      </c>
      <c r="I219" s="6">
        <f>資本コスト!I219/SUM(資本コスト!I219,労働コスト!I219)</f>
        <v>0.27678552539193407</v>
      </c>
      <c r="J219" s="6">
        <f>資本コスト!J219/SUM(資本コスト!J219,労働コスト!J219)</f>
        <v>0.28232082031651429</v>
      </c>
    </row>
    <row r="220" spans="1:10" x14ac:dyDescent="0.15">
      <c r="A220" s="1">
        <v>10</v>
      </c>
      <c r="B220" s="1" t="s">
        <v>97</v>
      </c>
      <c r="C220" s="1">
        <v>10</v>
      </c>
      <c r="D220" s="1" t="s">
        <v>22</v>
      </c>
      <c r="E220" s="6">
        <f>資本コスト!E220/SUM(資本コスト!E220,労働コスト!E220)</f>
        <v>0.28342708127374594</v>
      </c>
      <c r="F220" s="6">
        <f>資本コスト!F220/SUM(資本コスト!F220,労働コスト!F220)</f>
        <v>0.22601763160768112</v>
      </c>
      <c r="G220" s="6">
        <f>資本コスト!G220/SUM(資本コスト!G220,労働コスト!G220)</f>
        <v>0.17781561535793719</v>
      </c>
      <c r="H220" s="6">
        <f>資本コスト!H220/SUM(資本コスト!H220,労働コスト!H220)</f>
        <v>0.17380577922037777</v>
      </c>
      <c r="I220" s="6">
        <f>資本コスト!I220/SUM(資本コスト!I220,労働コスト!I220)</f>
        <v>0.23257351760566522</v>
      </c>
      <c r="J220" s="6">
        <f>資本コスト!J220/SUM(資本コスト!J220,労働コスト!J220)</f>
        <v>0.24238047514126032</v>
      </c>
    </row>
    <row r="221" spans="1:10" x14ac:dyDescent="0.15">
      <c r="A221" s="1">
        <v>10</v>
      </c>
      <c r="B221" s="1" t="s">
        <v>97</v>
      </c>
      <c r="C221" s="1">
        <v>11</v>
      </c>
      <c r="D221" s="1" t="s">
        <v>23</v>
      </c>
      <c r="E221" s="6">
        <f>資本コスト!E221/SUM(資本コスト!E221,労働コスト!E221)</f>
        <v>0.23036204540983857</v>
      </c>
      <c r="F221" s="6">
        <f>資本コスト!F221/SUM(資本コスト!F221,労働コスト!F221)</f>
        <v>0.19971260182937228</v>
      </c>
      <c r="G221" s="6">
        <f>資本コスト!G221/SUM(資本コスト!G221,労働コスト!G221)</f>
        <v>0.23937265051961346</v>
      </c>
      <c r="H221" s="6">
        <f>資本コスト!H221/SUM(資本コスト!H221,労働コスト!H221)</f>
        <v>0.23813659809000418</v>
      </c>
      <c r="I221" s="6">
        <f>資本コスト!I221/SUM(資本コスト!I221,労働コスト!I221)</f>
        <v>0.25153188145173183</v>
      </c>
      <c r="J221" s="6">
        <f>資本コスト!J221/SUM(資本コスト!J221,労働コスト!J221)</f>
        <v>0.2918210768211183</v>
      </c>
    </row>
    <row r="222" spans="1:10" x14ac:dyDescent="0.15">
      <c r="A222" s="1">
        <v>10</v>
      </c>
      <c r="B222" s="1" t="s">
        <v>97</v>
      </c>
      <c r="C222" s="1">
        <v>12</v>
      </c>
      <c r="D222" s="1" t="s">
        <v>24</v>
      </c>
      <c r="E222" s="6">
        <f>資本コスト!E222/SUM(資本コスト!E222,労働コスト!E222)</f>
        <v>0.23394104658044138</v>
      </c>
      <c r="F222" s="6">
        <f>資本コスト!F222/SUM(資本コスト!F222,労働コスト!F222)</f>
        <v>0.23088649237861916</v>
      </c>
      <c r="G222" s="6">
        <f>資本コスト!G222/SUM(資本コスト!G222,労働コスト!G222)</f>
        <v>0.32638740410736483</v>
      </c>
      <c r="H222" s="6">
        <f>資本コスト!H222/SUM(資本コスト!H222,労働コスト!H222)</f>
        <v>0.30647248388993187</v>
      </c>
      <c r="I222" s="6">
        <f>資本コスト!I222/SUM(資本コスト!I222,労働コスト!I222)</f>
        <v>0.33313384417455449</v>
      </c>
      <c r="J222" s="6">
        <f>資本コスト!J222/SUM(資本コスト!J222,労働コスト!J222)</f>
        <v>0.32154177438589493</v>
      </c>
    </row>
    <row r="223" spans="1:10" x14ac:dyDescent="0.15">
      <c r="A223" s="1">
        <v>10</v>
      </c>
      <c r="B223" s="1" t="s">
        <v>97</v>
      </c>
      <c r="C223" s="1">
        <v>13</v>
      </c>
      <c r="D223" s="1" t="s">
        <v>25</v>
      </c>
      <c r="E223" s="6">
        <f>資本コスト!E223/SUM(資本コスト!E223,労働コスト!E223)</f>
        <v>0.28531744456505259</v>
      </c>
      <c r="F223" s="6">
        <f>資本コスト!F223/SUM(資本コスト!F223,労働コスト!F223)</f>
        <v>0.30464060508172636</v>
      </c>
      <c r="G223" s="6">
        <f>資本コスト!G223/SUM(資本コスト!G223,労働コスト!G223)</f>
        <v>0.39179087362212922</v>
      </c>
      <c r="H223" s="6">
        <f>資本コスト!H223/SUM(資本コスト!H223,労働コスト!H223)</f>
        <v>0.33839251669736525</v>
      </c>
      <c r="I223" s="6">
        <f>資本コスト!I223/SUM(資本コスト!I223,労働コスト!I223)</f>
        <v>0.3217841922225933</v>
      </c>
      <c r="J223" s="6">
        <f>資本コスト!J223/SUM(資本コスト!J223,労働コスト!J223)</f>
        <v>0.34676527924577955</v>
      </c>
    </row>
    <row r="224" spans="1:10" x14ac:dyDescent="0.15">
      <c r="A224" s="1">
        <v>10</v>
      </c>
      <c r="B224" s="1" t="s">
        <v>97</v>
      </c>
      <c r="C224" s="1">
        <v>14</v>
      </c>
      <c r="D224" s="1" t="s">
        <v>26</v>
      </c>
      <c r="E224" s="6">
        <f>資本コスト!E224/SUM(資本コスト!E224,労働コスト!E224)</f>
        <v>0.12730389508342718</v>
      </c>
      <c r="F224" s="6">
        <f>資本コスト!F224/SUM(資本コスト!F224,労働コスト!F224)</f>
        <v>0.14949308325430427</v>
      </c>
      <c r="G224" s="6">
        <f>資本コスト!G224/SUM(資本コスト!G224,労働コスト!G224)</f>
        <v>0.22675703610633702</v>
      </c>
      <c r="H224" s="6">
        <f>資本コスト!H224/SUM(資本コスト!H224,労働コスト!H224)</f>
        <v>0.24188538996198647</v>
      </c>
      <c r="I224" s="6">
        <f>資本コスト!I224/SUM(資本コスト!I224,労働コスト!I224)</f>
        <v>0.22989883777660639</v>
      </c>
      <c r="J224" s="6">
        <f>資本コスト!J224/SUM(資本コスト!J224,労働コスト!J224)</f>
        <v>0.27036634761245759</v>
      </c>
    </row>
    <row r="225" spans="1:10" x14ac:dyDescent="0.15">
      <c r="A225" s="1">
        <v>10</v>
      </c>
      <c r="B225" s="1" t="s">
        <v>97</v>
      </c>
      <c r="C225" s="1">
        <v>15</v>
      </c>
      <c r="D225" s="1" t="s">
        <v>27</v>
      </c>
      <c r="E225" s="6">
        <f>資本コスト!E225/SUM(資本コスト!E225,労働コスト!E225)</f>
        <v>0.24682447290685536</v>
      </c>
      <c r="F225" s="6">
        <f>資本コスト!F225/SUM(資本コスト!F225,労働コスト!F225)</f>
        <v>0.19808736873002031</v>
      </c>
      <c r="G225" s="6">
        <f>資本コスト!G225/SUM(資本コスト!G225,労働コスト!G225)</f>
        <v>0.26813509897132576</v>
      </c>
      <c r="H225" s="6">
        <f>資本コスト!H225/SUM(資本コスト!H225,労働コスト!H225)</f>
        <v>0.28632427320157194</v>
      </c>
      <c r="I225" s="6">
        <f>資本コスト!I225/SUM(資本コスト!I225,労働コスト!I225)</f>
        <v>0.32152149396550012</v>
      </c>
      <c r="J225" s="6">
        <f>資本コスト!J225/SUM(資本コスト!J225,労働コスト!J225)</f>
        <v>0.3279581045506853</v>
      </c>
    </row>
    <row r="226" spans="1:10" x14ac:dyDescent="0.15">
      <c r="A226" s="1">
        <v>10</v>
      </c>
      <c r="B226" s="1" t="s">
        <v>96</v>
      </c>
      <c r="C226" s="1">
        <v>16</v>
      </c>
      <c r="D226" s="1" t="s">
        <v>10</v>
      </c>
      <c r="E226" s="6">
        <f>資本コスト!E226/SUM(資本コスト!E226,労働コスト!E226)</f>
        <v>0.3557045915561845</v>
      </c>
      <c r="F226" s="6">
        <f>資本コスト!F226/SUM(資本コスト!F226,労働コスト!F226)</f>
        <v>0.15932906837631453</v>
      </c>
      <c r="G226" s="6">
        <f>資本コスト!G226/SUM(資本コスト!G226,労働コスト!G226)</f>
        <v>9.6966285523958029E-2</v>
      </c>
      <c r="H226" s="6">
        <f>資本コスト!H226/SUM(資本コスト!H226,労働コスト!H226)</f>
        <v>6.2286712691341457E-2</v>
      </c>
      <c r="I226" s="6">
        <f>資本コスト!I226/SUM(資本コスト!I226,労働コスト!I226)</f>
        <v>7.8335247513303785E-2</v>
      </c>
      <c r="J226" s="6">
        <f>資本コスト!J226/SUM(資本コスト!J226,労働コスト!J226)</f>
        <v>0.11102567320713611</v>
      </c>
    </row>
    <row r="227" spans="1:10" x14ac:dyDescent="0.15">
      <c r="A227" s="1">
        <v>10</v>
      </c>
      <c r="B227" s="1" t="s">
        <v>96</v>
      </c>
      <c r="C227" s="1">
        <v>17</v>
      </c>
      <c r="D227" s="1" t="s">
        <v>11</v>
      </c>
      <c r="E227" s="6">
        <f>資本コスト!E227/SUM(資本コスト!E227,労働コスト!E227)</f>
        <v>0.80298170404678604</v>
      </c>
      <c r="F227" s="6">
        <f>資本コスト!F227/SUM(資本コスト!F227,労働コスト!F227)</f>
        <v>0.70792505850893617</v>
      </c>
      <c r="G227" s="6">
        <f>資本コスト!G227/SUM(資本コスト!G227,労働コスト!G227)</f>
        <v>0.69041188532257991</v>
      </c>
      <c r="H227" s="6">
        <f>資本コスト!H227/SUM(資本コスト!H227,労働コスト!H227)</f>
        <v>0.6794414034523637</v>
      </c>
      <c r="I227" s="6">
        <f>資本コスト!I227/SUM(資本コスト!I227,労働コスト!I227)</f>
        <v>0.7567420835906552</v>
      </c>
      <c r="J227" s="6">
        <f>資本コスト!J227/SUM(資本コスト!J227,労働コスト!J227)</f>
        <v>0.79874171077364542</v>
      </c>
    </row>
    <row r="228" spans="1:10" x14ac:dyDescent="0.15">
      <c r="A228" s="1">
        <v>10</v>
      </c>
      <c r="B228" s="1" t="s">
        <v>96</v>
      </c>
      <c r="C228" s="1">
        <v>18</v>
      </c>
      <c r="D228" s="1" t="s">
        <v>12</v>
      </c>
      <c r="E228" s="6">
        <f>資本コスト!E228/SUM(資本コスト!E228,労働コスト!E228)</f>
        <v>0.18500642776835963</v>
      </c>
      <c r="F228" s="6">
        <f>資本コスト!F228/SUM(資本コスト!F228,労働コスト!F228)</f>
        <v>0.24375047198380595</v>
      </c>
      <c r="G228" s="6">
        <f>資本コスト!G228/SUM(資本コスト!G228,労働コスト!G228)</f>
        <v>0.20058634767810815</v>
      </c>
      <c r="H228" s="6">
        <f>資本コスト!H228/SUM(資本コスト!H228,労働コスト!H228)</f>
        <v>0.14150552471833405</v>
      </c>
      <c r="I228" s="6">
        <f>資本コスト!I228/SUM(資本コスト!I228,労働コスト!I228)</f>
        <v>0.25576699220201038</v>
      </c>
      <c r="J228" s="6">
        <f>資本コスト!J228/SUM(資本コスト!J228,労働コスト!J228)</f>
        <v>0.29342934163871182</v>
      </c>
    </row>
    <row r="229" spans="1:10" x14ac:dyDescent="0.15">
      <c r="A229" s="1">
        <v>10</v>
      </c>
      <c r="B229" s="1" t="s">
        <v>96</v>
      </c>
      <c r="C229" s="1">
        <v>19</v>
      </c>
      <c r="D229" s="1" t="s">
        <v>13</v>
      </c>
      <c r="E229" s="6">
        <f>資本コスト!E229/SUM(資本コスト!E229,労働コスト!E229)</f>
        <v>0.43219104338092651</v>
      </c>
      <c r="F229" s="6">
        <f>資本コスト!F229/SUM(資本コスト!F229,労働コスト!F229)</f>
        <v>0.17773619486672157</v>
      </c>
      <c r="G229" s="6">
        <f>資本コスト!G229/SUM(資本コスト!G229,労働コスト!G229)</f>
        <v>0.16578890867517426</v>
      </c>
      <c r="H229" s="6">
        <f>資本コスト!H229/SUM(資本コスト!H229,労働コスト!H229)</f>
        <v>0.18415369883827346</v>
      </c>
      <c r="I229" s="6">
        <f>資本コスト!I229/SUM(資本コスト!I229,労働コスト!I229)</f>
        <v>0.13376888283593821</v>
      </c>
      <c r="J229" s="6">
        <f>資本コスト!J229/SUM(資本コスト!J229,労働コスト!J229)</f>
        <v>0.12813260512245411</v>
      </c>
    </row>
    <row r="230" spans="1:10" x14ac:dyDescent="0.15">
      <c r="A230" s="1">
        <v>10</v>
      </c>
      <c r="B230" s="1" t="s">
        <v>96</v>
      </c>
      <c r="C230" s="1">
        <v>20</v>
      </c>
      <c r="D230" s="1" t="s">
        <v>14</v>
      </c>
      <c r="E230" s="6">
        <f>資本コスト!E230/SUM(資本コスト!E230,労働コスト!E230)</f>
        <v>0.62197214645425303</v>
      </c>
      <c r="F230" s="6">
        <f>資本コスト!F230/SUM(資本コスト!F230,労働コスト!F230)</f>
        <v>0.79961085483924998</v>
      </c>
      <c r="G230" s="6">
        <f>資本コスト!G230/SUM(資本コスト!G230,労働コスト!G230)</f>
        <v>0.75368488255335964</v>
      </c>
      <c r="H230" s="6">
        <f>資本コスト!H230/SUM(資本コスト!H230,労働コスト!H230)</f>
        <v>0.77116652152535359</v>
      </c>
      <c r="I230" s="6">
        <f>資本コスト!I230/SUM(資本コスト!I230,労働コスト!I230)</f>
        <v>0.78195729262282665</v>
      </c>
      <c r="J230" s="6">
        <f>資本コスト!J230/SUM(資本コスト!J230,労働コスト!J230)</f>
        <v>0.83506967572118118</v>
      </c>
    </row>
    <row r="231" spans="1:10" x14ac:dyDescent="0.15">
      <c r="A231" s="1">
        <v>10</v>
      </c>
      <c r="B231" s="1" t="s">
        <v>96</v>
      </c>
      <c r="C231" s="1">
        <v>21</v>
      </c>
      <c r="D231" s="1" t="s">
        <v>15</v>
      </c>
      <c r="E231" s="6">
        <f>資本コスト!E231/SUM(資本コスト!E231,労働コスト!E231)</f>
        <v>0.40754201146733271</v>
      </c>
      <c r="F231" s="6">
        <f>資本コスト!F231/SUM(資本コスト!F231,労働コスト!F231)</f>
        <v>0.36004715468073378</v>
      </c>
      <c r="G231" s="6">
        <f>資本コスト!G231/SUM(資本コスト!G231,労働コスト!G231)</f>
        <v>0.2832766319169106</v>
      </c>
      <c r="H231" s="6">
        <f>資本コスト!H231/SUM(資本コスト!H231,労働コスト!H231)</f>
        <v>0.35575853166979643</v>
      </c>
      <c r="I231" s="6">
        <f>資本コスト!I231/SUM(資本コスト!I231,労働コスト!I231)</f>
        <v>0.42858782375118643</v>
      </c>
      <c r="J231" s="6">
        <f>資本コスト!J231/SUM(資本コスト!J231,労働コスト!J231)</f>
        <v>0.47089866658546103</v>
      </c>
    </row>
    <row r="232" spans="1:10" x14ac:dyDescent="0.15">
      <c r="A232" s="1">
        <v>10</v>
      </c>
      <c r="B232" s="1" t="s">
        <v>95</v>
      </c>
      <c r="C232" s="1">
        <v>22</v>
      </c>
      <c r="D232" s="1" t="s">
        <v>7</v>
      </c>
      <c r="E232" s="6">
        <f>資本コスト!E232/SUM(資本コスト!E232,労働コスト!E232)</f>
        <v>0.28135224517785784</v>
      </c>
      <c r="F232" s="6">
        <f>資本コスト!F232/SUM(資本コスト!F232,労働コスト!F232)</f>
        <v>0.2989506878870471</v>
      </c>
      <c r="G232" s="6">
        <f>資本コスト!G232/SUM(資本コスト!G232,労働コスト!G232)</f>
        <v>0.35028823641534856</v>
      </c>
      <c r="H232" s="6">
        <f>資本コスト!H232/SUM(資本コスト!H232,労働コスト!H232)</f>
        <v>0.30941283772571826</v>
      </c>
      <c r="I232" s="6">
        <f>資本コスト!I232/SUM(資本コスト!I232,労働コスト!I232)</f>
        <v>0.26105435933230942</v>
      </c>
      <c r="J232" s="6">
        <f>資本コスト!J232/SUM(資本コスト!J232,労働コスト!J232)</f>
        <v>0.28134234582279999</v>
      </c>
    </row>
    <row r="233" spans="1:10" x14ac:dyDescent="0.15">
      <c r="A233" s="1">
        <v>10</v>
      </c>
      <c r="B233" s="1" t="s">
        <v>95</v>
      </c>
      <c r="C233" s="1">
        <v>23</v>
      </c>
      <c r="D233" s="1" t="s">
        <v>28</v>
      </c>
      <c r="E233" s="6">
        <f>資本コスト!E233/SUM(資本コスト!E233,労働コスト!E233)</f>
        <v>0.34120343922302032</v>
      </c>
      <c r="F233" s="6">
        <f>資本コスト!F233/SUM(資本コスト!F233,労働コスト!F233)</f>
        <v>0.26116736432324394</v>
      </c>
      <c r="G233" s="6">
        <f>資本コスト!G233/SUM(資本コスト!G233,労働コスト!G233)</f>
        <v>0.27869807210112507</v>
      </c>
      <c r="H233" s="6">
        <f>資本コスト!H233/SUM(資本コスト!H233,労働コスト!H233)</f>
        <v>0.29873250751964986</v>
      </c>
      <c r="I233" s="6">
        <f>資本コスト!I233/SUM(資本コスト!I233,労働コスト!I233)</f>
        <v>0.27029747438849694</v>
      </c>
      <c r="J233" s="6">
        <f>資本コスト!J233/SUM(資本コスト!J233,労働コスト!J233)</f>
        <v>0.35696295169245035</v>
      </c>
    </row>
    <row r="234" spans="1:10" x14ac:dyDescent="0.15">
      <c r="A234" s="1">
        <v>11</v>
      </c>
      <c r="B234" s="1" t="s">
        <v>281</v>
      </c>
      <c r="C234" s="1">
        <v>1</v>
      </c>
      <c r="D234" s="1" t="s">
        <v>8</v>
      </c>
      <c r="E234" s="6">
        <f>資本コスト!E234/SUM(資本コスト!E234,労働コスト!E234)</f>
        <v>0.56002660328286069</v>
      </c>
      <c r="F234" s="6">
        <f>資本コスト!F234/SUM(資本コスト!F234,労働コスト!F234)</f>
        <v>0.47454119997588556</v>
      </c>
      <c r="G234" s="6">
        <f>資本コスト!G234/SUM(資本コスト!G234,労働コスト!G234)</f>
        <v>0.59241204321305385</v>
      </c>
      <c r="H234" s="6">
        <f>資本コスト!H234/SUM(資本コスト!H234,労働コスト!H234)</f>
        <v>0.66222979016338457</v>
      </c>
      <c r="I234" s="6">
        <f>資本コスト!I234/SUM(資本コスト!I234,労働コスト!I234)</f>
        <v>0.60752102279265763</v>
      </c>
      <c r="J234" s="6">
        <f>資本コスト!J234/SUM(資本コスト!J234,労働コスト!J234)</f>
        <v>0.74409625569020399</v>
      </c>
    </row>
    <row r="235" spans="1:10" x14ac:dyDescent="0.15">
      <c r="A235" s="1">
        <v>11</v>
      </c>
      <c r="B235" s="1" t="s">
        <v>281</v>
      </c>
      <c r="C235" s="1">
        <v>2</v>
      </c>
      <c r="D235" s="1" t="s">
        <v>9</v>
      </c>
      <c r="E235" s="6">
        <f>資本コスト!E235/SUM(資本コスト!E235,労働コスト!E235)</f>
        <v>0.36893667584840678</v>
      </c>
      <c r="F235" s="6">
        <f>資本コスト!F235/SUM(資本コスト!F235,労働コスト!F235)</f>
        <v>0.23558935185266625</v>
      </c>
      <c r="G235" s="6">
        <f>資本コスト!G235/SUM(資本コスト!G235,労働コスト!G235)</f>
        <v>0.32215723250504563</v>
      </c>
      <c r="H235" s="6">
        <f>資本コスト!H235/SUM(資本コスト!H235,労働コスト!H235)</f>
        <v>0.24707698305957024</v>
      </c>
      <c r="I235" s="6">
        <f>資本コスト!I235/SUM(資本コスト!I235,労働コスト!I235)</f>
        <v>0.31868641066794628</v>
      </c>
      <c r="J235" s="6">
        <f>資本コスト!J235/SUM(資本コスト!J235,労働コスト!J235)</f>
        <v>0.38949872795563473</v>
      </c>
    </row>
    <row r="236" spans="1:10" x14ac:dyDescent="0.15">
      <c r="A236" s="1">
        <v>11</v>
      </c>
      <c r="B236" s="1" t="s">
        <v>101</v>
      </c>
      <c r="C236" s="1">
        <v>3</v>
      </c>
      <c r="D236" s="1" t="s">
        <v>16</v>
      </c>
      <c r="E236" s="6">
        <f>資本コスト!E236/SUM(資本コスト!E236,労働コスト!E236)</f>
        <v>0.40321678893929058</v>
      </c>
      <c r="F236" s="6">
        <f>資本コスト!F236/SUM(資本コスト!F236,労働コスト!F236)</f>
        <v>0.27061811818566728</v>
      </c>
      <c r="G236" s="6">
        <f>資本コスト!G236/SUM(資本コスト!G236,労働コスト!G236)</f>
        <v>0.28134144776960163</v>
      </c>
      <c r="H236" s="6">
        <f>資本コスト!H236/SUM(資本コスト!H236,労働コスト!H236)</f>
        <v>0.27764782344409489</v>
      </c>
      <c r="I236" s="6">
        <f>資本コスト!I236/SUM(資本コスト!I236,労働コスト!I236)</f>
        <v>0.35300243725547004</v>
      </c>
      <c r="J236" s="6">
        <f>資本コスト!J236/SUM(資本コスト!J236,労働コスト!J236)</f>
        <v>0.36992698228537463</v>
      </c>
    </row>
    <row r="237" spans="1:10" x14ac:dyDescent="0.15">
      <c r="A237" s="1">
        <v>11</v>
      </c>
      <c r="B237" s="1" t="s">
        <v>101</v>
      </c>
      <c r="C237" s="1">
        <v>4</v>
      </c>
      <c r="D237" s="1" t="s">
        <v>17</v>
      </c>
      <c r="E237" s="6">
        <f>資本コスト!E237/SUM(資本コスト!E237,労働コスト!E237)</f>
        <v>0.19570818905500237</v>
      </c>
      <c r="F237" s="6">
        <f>資本コスト!F237/SUM(資本コスト!F237,労働コスト!F237)</f>
        <v>0.13525517809743159</v>
      </c>
      <c r="G237" s="6">
        <f>資本コスト!G237/SUM(資本コスト!G237,労働コスト!G237)</f>
        <v>0.1360391346938728</v>
      </c>
      <c r="H237" s="6">
        <f>資本コスト!H237/SUM(資本コスト!H237,労働コスト!H237)</f>
        <v>0.18058480382532879</v>
      </c>
      <c r="I237" s="6">
        <f>資本コスト!I237/SUM(資本コスト!I237,労働コスト!I237)</f>
        <v>0.26742161469533809</v>
      </c>
      <c r="J237" s="6">
        <f>資本コスト!J237/SUM(資本コスト!J237,労働コスト!J237)</f>
        <v>0.24543917161605092</v>
      </c>
    </row>
    <row r="238" spans="1:10" x14ac:dyDescent="0.15">
      <c r="A238" s="1">
        <v>11</v>
      </c>
      <c r="B238" s="1" t="s">
        <v>101</v>
      </c>
      <c r="C238" s="1">
        <v>5</v>
      </c>
      <c r="D238" s="1" t="s">
        <v>18</v>
      </c>
      <c r="E238" s="6">
        <f>資本コスト!E238/SUM(資本コスト!E238,労働コスト!E238)</f>
        <v>0.27055270704447781</v>
      </c>
      <c r="F238" s="6">
        <f>資本コスト!F238/SUM(資本コスト!F238,労働コスト!F238)</f>
        <v>0.19881688970030031</v>
      </c>
      <c r="G238" s="6">
        <f>資本コスト!G238/SUM(資本コスト!G238,労働コスト!G238)</f>
        <v>0.21003464155188595</v>
      </c>
      <c r="H238" s="6">
        <f>資本コスト!H238/SUM(資本コスト!H238,労働コスト!H238)</f>
        <v>0.2195827512441681</v>
      </c>
      <c r="I238" s="6">
        <f>資本コスト!I238/SUM(資本コスト!I238,労働コスト!I238)</f>
        <v>0.30488147673208343</v>
      </c>
      <c r="J238" s="6">
        <f>資本コスト!J238/SUM(資本コスト!J238,労働コスト!J238)</f>
        <v>0.30142531633787523</v>
      </c>
    </row>
    <row r="239" spans="1:10" x14ac:dyDescent="0.15">
      <c r="A239" s="1">
        <v>11</v>
      </c>
      <c r="B239" s="1" t="s">
        <v>101</v>
      </c>
      <c r="C239" s="1">
        <v>6</v>
      </c>
      <c r="D239" s="1" t="s">
        <v>2</v>
      </c>
      <c r="E239" s="6">
        <f>資本コスト!E239/SUM(資本コスト!E239,労働コスト!E239)</f>
        <v>0.29763973154612933</v>
      </c>
      <c r="F239" s="6">
        <f>資本コスト!F239/SUM(資本コスト!F239,労働コスト!F239)</f>
        <v>0.23832332255603675</v>
      </c>
      <c r="G239" s="6">
        <f>資本コスト!G239/SUM(資本コスト!G239,労働コスト!G239)</f>
        <v>0.30773931774783103</v>
      </c>
      <c r="H239" s="6">
        <f>資本コスト!H239/SUM(資本コスト!H239,労働コスト!H239)</f>
        <v>0.33433561060303824</v>
      </c>
      <c r="I239" s="6">
        <f>資本コスト!I239/SUM(資本コスト!I239,労働コスト!I239)</f>
        <v>0.46510656744420464</v>
      </c>
      <c r="J239" s="6">
        <f>資本コスト!J239/SUM(資本コスト!J239,労働コスト!J239)</f>
        <v>0.47644698531383634</v>
      </c>
    </row>
    <row r="240" spans="1:10" x14ac:dyDescent="0.15">
      <c r="A240" s="1">
        <v>11</v>
      </c>
      <c r="B240" s="1" t="s">
        <v>101</v>
      </c>
      <c r="C240" s="1">
        <v>7</v>
      </c>
      <c r="D240" s="1" t="s">
        <v>19</v>
      </c>
      <c r="E240" s="6">
        <f>資本コスト!E240/SUM(資本コスト!E240,労働コスト!E240)</f>
        <v>0.41172517374000234</v>
      </c>
      <c r="F240" s="6">
        <f>資本コスト!F240/SUM(資本コスト!F240,労働コスト!F240)</f>
        <v>0.83472937489425014</v>
      </c>
      <c r="G240" s="6">
        <f>資本コスト!G240/SUM(資本コスト!G240,労働コスト!G240)</f>
        <v>0.52891908582981206</v>
      </c>
      <c r="H240" s="6">
        <f>資本コスト!H240/SUM(資本コスト!H240,労働コスト!H240)</f>
        <v>0.61397528501275322</v>
      </c>
      <c r="I240" s="6">
        <f>資本コスト!I240/SUM(資本コスト!I240,労働コスト!I240)</f>
        <v>0.54537298556243974</v>
      </c>
      <c r="J240" s="6">
        <f>資本コスト!J240/SUM(資本コスト!J240,労働コスト!J240)</f>
        <v>0.52789506952885257</v>
      </c>
    </row>
    <row r="241" spans="1:10" x14ac:dyDescent="0.15">
      <c r="A241" s="1">
        <v>11</v>
      </c>
      <c r="B241" s="1" t="s">
        <v>101</v>
      </c>
      <c r="C241" s="1">
        <v>8</v>
      </c>
      <c r="D241" s="1" t="s">
        <v>20</v>
      </c>
      <c r="E241" s="6">
        <f>資本コスト!E241/SUM(資本コスト!E241,労働コスト!E241)</f>
        <v>0.54169165666097308</v>
      </c>
      <c r="F241" s="6">
        <f>資本コスト!F241/SUM(資本コスト!F241,労働コスト!F241)</f>
        <v>0.33127772408954531</v>
      </c>
      <c r="G241" s="6">
        <f>資本コスト!G241/SUM(資本コスト!G241,労働コスト!G241)</f>
        <v>0.27748672589501266</v>
      </c>
      <c r="H241" s="6">
        <f>資本コスト!H241/SUM(資本コスト!H241,労働コスト!H241)</f>
        <v>0.26823149719930039</v>
      </c>
      <c r="I241" s="6">
        <f>資本コスト!I241/SUM(資本コスト!I241,労働コスト!I241)</f>
        <v>0.34086635428716078</v>
      </c>
      <c r="J241" s="6">
        <f>資本コスト!J241/SUM(資本コスト!J241,労働コスト!J241)</f>
        <v>0.3372731609069215</v>
      </c>
    </row>
    <row r="242" spans="1:10" x14ac:dyDescent="0.15">
      <c r="A242" s="1">
        <v>11</v>
      </c>
      <c r="B242" s="1" t="s">
        <v>101</v>
      </c>
      <c r="C242" s="1">
        <v>9</v>
      </c>
      <c r="D242" s="1" t="s">
        <v>21</v>
      </c>
      <c r="E242" s="6">
        <f>資本コスト!E242/SUM(資本コスト!E242,労働コスト!E242)</f>
        <v>0.24047708147843266</v>
      </c>
      <c r="F242" s="6">
        <f>資本コスト!F242/SUM(資本コスト!F242,労働コスト!F242)</f>
        <v>0.23703342201029462</v>
      </c>
      <c r="G242" s="6">
        <f>資本コスト!G242/SUM(資本コスト!G242,労働コスト!G242)</f>
        <v>0.27118471257985832</v>
      </c>
      <c r="H242" s="6">
        <f>資本コスト!H242/SUM(資本コスト!H242,労働コスト!H242)</f>
        <v>0.29372324120953447</v>
      </c>
      <c r="I242" s="6">
        <f>資本コスト!I242/SUM(資本コスト!I242,労働コスト!I242)</f>
        <v>0.32695999408128046</v>
      </c>
      <c r="J242" s="6">
        <f>資本コスト!J242/SUM(資本コスト!J242,労働コスト!J242)</f>
        <v>0.33125864457937593</v>
      </c>
    </row>
    <row r="243" spans="1:10" x14ac:dyDescent="0.15">
      <c r="A243" s="1">
        <v>11</v>
      </c>
      <c r="B243" s="1" t="s">
        <v>101</v>
      </c>
      <c r="C243" s="1">
        <v>10</v>
      </c>
      <c r="D243" s="1" t="s">
        <v>22</v>
      </c>
      <c r="E243" s="6">
        <f>資本コスト!E243/SUM(資本コスト!E243,労働コスト!E243)</f>
        <v>0.25012166351612275</v>
      </c>
      <c r="F243" s="6">
        <f>資本コスト!F243/SUM(資本コスト!F243,労働コスト!F243)</f>
        <v>0.19552193930515308</v>
      </c>
      <c r="G243" s="6">
        <f>資本コスト!G243/SUM(資本コスト!G243,労働コスト!G243)</f>
        <v>0.16791789773228138</v>
      </c>
      <c r="H243" s="6">
        <f>資本コスト!H243/SUM(資本コスト!H243,労働コスト!H243)</f>
        <v>0.17248478604135989</v>
      </c>
      <c r="I243" s="6">
        <f>資本コスト!I243/SUM(資本コスト!I243,労働コスト!I243)</f>
        <v>0.22222827994967062</v>
      </c>
      <c r="J243" s="6">
        <f>資本コスト!J243/SUM(資本コスト!J243,労働コスト!J243)</f>
        <v>0.21432567958995397</v>
      </c>
    </row>
    <row r="244" spans="1:10" x14ac:dyDescent="0.15">
      <c r="A244" s="1">
        <v>11</v>
      </c>
      <c r="B244" s="1" t="s">
        <v>101</v>
      </c>
      <c r="C244" s="1">
        <v>11</v>
      </c>
      <c r="D244" s="1" t="s">
        <v>23</v>
      </c>
      <c r="E244" s="6">
        <f>資本コスト!E244/SUM(資本コスト!E244,労働コスト!E244)</f>
        <v>0.22474207010084143</v>
      </c>
      <c r="F244" s="6">
        <f>資本コスト!F244/SUM(資本コスト!F244,労働コスト!F244)</f>
        <v>0.1755912195677107</v>
      </c>
      <c r="G244" s="6">
        <f>資本コスト!G244/SUM(資本コスト!G244,労働コスト!G244)</f>
        <v>0.21377775600937332</v>
      </c>
      <c r="H244" s="6">
        <f>資本コスト!H244/SUM(資本コスト!H244,労働コスト!H244)</f>
        <v>0.23854843193763334</v>
      </c>
      <c r="I244" s="6">
        <f>資本コスト!I244/SUM(資本コスト!I244,労働コスト!I244)</f>
        <v>0.2978625396557541</v>
      </c>
      <c r="J244" s="6">
        <f>資本コスト!J244/SUM(資本コスト!J244,労働コスト!J244)</f>
        <v>0.31821606149405895</v>
      </c>
    </row>
    <row r="245" spans="1:10" x14ac:dyDescent="0.15">
      <c r="A245" s="1">
        <v>11</v>
      </c>
      <c r="B245" s="1" t="s">
        <v>101</v>
      </c>
      <c r="C245" s="1">
        <v>12</v>
      </c>
      <c r="D245" s="1" t="s">
        <v>24</v>
      </c>
      <c r="E245" s="6">
        <f>資本コスト!E245/SUM(資本コスト!E245,労働コスト!E245)</f>
        <v>0.2171978262819621</v>
      </c>
      <c r="F245" s="6">
        <f>資本コスト!F245/SUM(資本コスト!F245,労働コスト!F245)</f>
        <v>0.18647032633529353</v>
      </c>
      <c r="G245" s="6">
        <f>資本コスト!G245/SUM(資本コスト!G245,労働コスト!G245)</f>
        <v>0.2864216448094753</v>
      </c>
      <c r="H245" s="6">
        <f>資本コスト!H245/SUM(資本コスト!H245,労働コスト!H245)</f>
        <v>0.29911162567119259</v>
      </c>
      <c r="I245" s="6">
        <f>資本コスト!I245/SUM(資本コスト!I245,労働コスト!I245)</f>
        <v>0.31644976372825212</v>
      </c>
      <c r="J245" s="6">
        <f>資本コスト!J245/SUM(資本コスト!J245,労働コスト!J245)</f>
        <v>0.33062760047247247</v>
      </c>
    </row>
    <row r="246" spans="1:10" x14ac:dyDescent="0.15">
      <c r="A246" s="1">
        <v>11</v>
      </c>
      <c r="B246" s="1" t="s">
        <v>101</v>
      </c>
      <c r="C246" s="1">
        <v>13</v>
      </c>
      <c r="D246" s="1" t="s">
        <v>25</v>
      </c>
      <c r="E246" s="6">
        <f>資本コスト!E246/SUM(資本コスト!E246,労働コスト!E246)</f>
        <v>0.29865919159619347</v>
      </c>
      <c r="F246" s="6">
        <f>資本コスト!F246/SUM(資本コスト!F246,労働コスト!F246)</f>
        <v>0.32327749910897413</v>
      </c>
      <c r="G246" s="6">
        <f>資本コスト!G246/SUM(資本コスト!G246,労働コスト!G246)</f>
        <v>0.34272653275281656</v>
      </c>
      <c r="H246" s="6">
        <f>資本コスト!H246/SUM(資本コスト!H246,労働コスト!H246)</f>
        <v>0.35657729570975921</v>
      </c>
      <c r="I246" s="6">
        <f>資本コスト!I246/SUM(資本コスト!I246,労働コスト!I246)</f>
        <v>0.34908800238312698</v>
      </c>
      <c r="J246" s="6">
        <f>資本コスト!J246/SUM(資本コスト!J246,労働コスト!J246)</f>
        <v>0.35592006859585956</v>
      </c>
    </row>
    <row r="247" spans="1:10" x14ac:dyDescent="0.15">
      <c r="A247" s="1">
        <v>11</v>
      </c>
      <c r="B247" s="1" t="s">
        <v>101</v>
      </c>
      <c r="C247" s="1">
        <v>14</v>
      </c>
      <c r="D247" s="1" t="s">
        <v>26</v>
      </c>
      <c r="E247" s="6">
        <f>資本コスト!E247/SUM(資本コスト!E247,労働コスト!E247)</f>
        <v>0.17044091795560237</v>
      </c>
      <c r="F247" s="6">
        <f>資本コスト!F247/SUM(資本コスト!F247,労働コスト!F247)</f>
        <v>0.17509153396713711</v>
      </c>
      <c r="G247" s="6">
        <f>資本コスト!G247/SUM(資本コスト!G247,労働コスト!G247)</f>
        <v>0.24863416748991599</v>
      </c>
      <c r="H247" s="6">
        <f>資本コスト!H247/SUM(資本コスト!H247,労働コスト!H247)</f>
        <v>0.34265859710218871</v>
      </c>
      <c r="I247" s="6">
        <f>資本コスト!I247/SUM(資本コスト!I247,労働コスト!I247)</f>
        <v>0.47046020265375987</v>
      </c>
      <c r="J247" s="6">
        <f>資本コスト!J247/SUM(資本コスト!J247,労働コスト!J247)</f>
        <v>0.50001963671999039</v>
      </c>
    </row>
    <row r="248" spans="1:10" x14ac:dyDescent="0.15">
      <c r="A248" s="1">
        <v>11</v>
      </c>
      <c r="B248" s="1" t="s">
        <v>101</v>
      </c>
      <c r="C248" s="1">
        <v>15</v>
      </c>
      <c r="D248" s="1" t="s">
        <v>27</v>
      </c>
      <c r="E248" s="6">
        <f>資本コスト!E248/SUM(資本コスト!E248,労働コスト!E248)</f>
        <v>0.28510127809171487</v>
      </c>
      <c r="F248" s="6">
        <f>資本コスト!F248/SUM(資本コスト!F248,労働コスト!F248)</f>
        <v>0.19186083115185504</v>
      </c>
      <c r="G248" s="6">
        <f>資本コスト!G248/SUM(資本コスト!G248,労働コスト!G248)</f>
        <v>0.26271932744800863</v>
      </c>
      <c r="H248" s="6">
        <f>資本コスト!H248/SUM(資本コスト!H248,労働コスト!H248)</f>
        <v>0.30136482135846399</v>
      </c>
      <c r="I248" s="6">
        <f>資本コスト!I248/SUM(資本コスト!I248,労働コスト!I248)</f>
        <v>0.3796824820876486</v>
      </c>
      <c r="J248" s="6">
        <f>資本コスト!J248/SUM(資本コスト!J248,労働コスト!J248)</f>
        <v>0.38438876358684565</v>
      </c>
    </row>
    <row r="249" spans="1:10" x14ac:dyDescent="0.15">
      <c r="A249" s="1">
        <v>11</v>
      </c>
      <c r="B249" s="1" t="s">
        <v>281</v>
      </c>
      <c r="C249" s="1">
        <v>16</v>
      </c>
      <c r="D249" s="1" t="s">
        <v>10</v>
      </c>
      <c r="E249" s="6">
        <f>資本コスト!E249/SUM(資本コスト!E249,労働コスト!E249)</f>
        <v>0.30521385187225564</v>
      </c>
      <c r="F249" s="6">
        <f>資本コスト!F249/SUM(資本コスト!F249,労働コスト!F249)</f>
        <v>0.11567372067317952</v>
      </c>
      <c r="G249" s="6">
        <f>資本コスト!G249/SUM(資本コスト!G249,労働コスト!G249)</f>
        <v>9.1935217397667648E-2</v>
      </c>
      <c r="H249" s="6">
        <f>資本コスト!H249/SUM(資本コスト!H249,労働コスト!H249)</f>
        <v>5.450504798412039E-2</v>
      </c>
      <c r="I249" s="6">
        <f>資本コスト!I249/SUM(資本コスト!I249,労働コスト!I249)</f>
        <v>5.7105061544075048E-2</v>
      </c>
      <c r="J249" s="6">
        <f>資本コスト!J249/SUM(資本コスト!J249,労働コスト!J249)</f>
        <v>5.760400822800444E-2</v>
      </c>
    </row>
    <row r="250" spans="1:10" x14ac:dyDescent="0.15">
      <c r="A250" s="1">
        <v>11</v>
      </c>
      <c r="B250" s="1" t="s">
        <v>281</v>
      </c>
      <c r="C250" s="1">
        <v>17</v>
      </c>
      <c r="D250" s="1" t="s">
        <v>11</v>
      </c>
      <c r="E250" s="6">
        <f>資本コスト!E250/SUM(資本コスト!E250,労働コスト!E250)</f>
        <v>0.72767275114527519</v>
      </c>
      <c r="F250" s="6">
        <f>資本コスト!F250/SUM(資本コスト!F250,労働コスト!F250)</f>
        <v>0.75782844332191335</v>
      </c>
      <c r="G250" s="6">
        <f>資本コスト!G250/SUM(資本コスト!G250,労働コスト!G250)</f>
        <v>0.70397020478778571</v>
      </c>
      <c r="H250" s="6">
        <f>資本コスト!H250/SUM(資本コスト!H250,労働コスト!H250)</f>
        <v>0.70024515150119182</v>
      </c>
      <c r="I250" s="6">
        <f>資本コスト!I250/SUM(資本コスト!I250,労働コスト!I250)</f>
        <v>0.78296357512917947</v>
      </c>
      <c r="J250" s="6">
        <f>資本コスト!J250/SUM(資本コスト!J250,労働コスト!J250)</f>
        <v>0.82198602226641337</v>
      </c>
    </row>
    <row r="251" spans="1:10" x14ac:dyDescent="0.15">
      <c r="A251" s="1">
        <v>11</v>
      </c>
      <c r="B251" s="1" t="s">
        <v>281</v>
      </c>
      <c r="C251" s="1">
        <v>18</v>
      </c>
      <c r="D251" s="1" t="s">
        <v>12</v>
      </c>
      <c r="E251" s="6">
        <f>資本コスト!E251/SUM(資本コスト!E251,労働コスト!E251)</f>
        <v>0.18585961575649293</v>
      </c>
      <c r="F251" s="6">
        <f>資本コスト!F251/SUM(資本コスト!F251,労働コスト!F251)</f>
        <v>0.16985230666330833</v>
      </c>
      <c r="G251" s="6">
        <f>資本コスト!G251/SUM(資本コスト!G251,労働コスト!G251)</f>
        <v>0.23165763393367556</v>
      </c>
      <c r="H251" s="6">
        <f>資本コスト!H251/SUM(資本コスト!H251,労働コスト!H251)</f>
        <v>0.17803045088123665</v>
      </c>
      <c r="I251" s="6">
        <f>資本コスト!I251/SUM(資本コスト!I251,労働コスト!I251)</f>
        <v>0.19759607606576154</v>
      </c>
      <c r="J251" s="6">
        <f>資本コスト!J251/SUM(資本コスト!J251,労働コスト!J251)</f>
        <v>0.24078124683349331</v>
      </c>
    </row>
    <row r="252" spans="1:10" x14ac:dyDescent="0.15">
      <c r="A252" s="1">
        <v>11</v>
      </c>
      <c r="B252" s="1" t="s">
        <v>281</v>
      </c>
      <c r="C252" s="1">
        <v>19</v>
      </c>
      <c r="D252" s="1" t="s">
        <v>13</v>
      </c>
      <c r="E252" s="6">
        <f>資本コスト!E252/SUM(資本コスト!E252,労働コスト!E252)</f>
        <v>0.46640165894217417</v>
      </c>
      <c r="F252" s="6">
        <f>資本コスト!F252/SUM(資本コスト!F252,労働コスト!F252)</f>
        <v>0.16854453356191987</v>
      </c>
      <c r="G252" s="6">
        <f>資本コスト!G252/SUM(資本コスト!G252,労働コスト!G252)</f>
        <v>0.19862787128345813</v>
      </c>
      <c r="H252" s="6">
        <f>資本コスト!H252/SUM(資本コスト!H252,労働コスト!H252)</f>
        <v>0.14221287667457119</v>
      </c>
      <c r="I252" s="6">
        <f>資本コスト!I252/SUM(資本コスト!I252,労働コスト!I252)</f>
        <v>0.27834752579725669</v>
      </c>
      <c r="J252" s="6">
        <f>資本コスト!J252/SUM(資本コスト!J252,労働コスト!J252)</f>
        <v>0.2560794923810038</v>
      </c>
    </row>
    <row r="253" spans="1:10" x14ac:dyDescent="0.15">
      <c r="A253" s="1">
        <v>11</v>
      </c>
      <c r="B253" s="1" t="s">
        <v>281</v>
      </c>
      <c r="C253" s="1">
        <v>20</v>
      </c>
      <c r="D253" s="1" t="s">
        <v>14</v>
      </c>
      <c r="E253" s="6">
        <f>資本コスト!E253/SUM(資本コスト!E253,労働コスト!E253)</f>
        <v>0.52124284902363516</v>
      </c>
      <c r="F253" s="6">
        <f>資本コスト!F253/SUM(資本コスト!F253,労働コスト!F253)</f>
        <v>0.75862534283699257</v>
      </c>
      <c r="G253" s="6">
        <f>資本コスト!G253/SUM(資本コスト!G253,労働コスト!G253)</f>
        <v>0.70692106461308191</v>
      </c>
      <c r="H253" s="6">
        <f>資本コスト!H253/SUM(資本コスト!H253,労働コスト!H253)</f>
        <v>0.70849404250460046</v>
      </c>
      <c r="I253" s="6">
        <f>資本コスト!I253/SUM(資本コスト!I253,労働コスト!I253)</f>
        <v>0.73995608675371338</v>
      </c>
      <c r="J253" s="6">
        <f>資本コスト!J253/SUM(資本コスト!J253,労働コスト!J253)</f>
        <v>0.80199815352925707</v>
      </c>
    </row>
    <row r="254" spans="1:10" x14ac:dyDescent="0.15">
      <c r="A254" s="1">
        <v>11</v>
      </c>
      <c r="B254" s="1" t="s">
        <v>281</v>
      </c>
      <c r="C254" s="1">
        <v>21</v>
      </c>
      <c r="D254" s="1" t="s">
        <v>15</v>
      </c>
      <c r="E254" s="6">
        <f>資本コスト!E254/SUM(資本コスト!E254,労働コスト!E254)</f>
        <v>0.52732011049687399</v>
      </c>
      <c r="F254" s="6">
        <f>資本コスト!F254/SUM(資本コスト!F254,労働コスト!F254)</f>
        <v>0.42784613246010744</v>
      </c>
      <c r="G254" s="6">
        <f>資本コスト!G254/SUM(資本コスト!G254,労働コスト!G254)</f>
        <v>0.46148465038494219</v>
      </c>
      <c r="H254" s="6">
        <f>資本コスト!H254/SUM(資本コスト!H254,労働コスト!H254)</f>
        <v>0.37659850304386322</v>
      </c>
      <c r="I254" s="6">
        <f>資本コスト!I254/SUM(資本コスト!I254,労働コスト!I254)</f>
        <v>0.5402107071735579</v>
      </c>
      <c r="J254" s="6">
        <f>資本コスト!J254/SUM(資本コスト!J254,労働コスト!J254)</f>
        <v>0.58238125023077914</v>
      </c>
    </row>
    <row r="255" spans="1:10" x14ac:dyDescent="0.15">
      <c r="A255" s="1">
        <v>11</v>
      </c>
      <c r="B255" s="1" t="s">
        <v>98</v>
      </c>
      <c r="C255" s="1">
        <v>22</v>
      </c>
      <c r="D255" s="1" t="s">
        <v>7</v>
      </c>
      <c r="E255" s="6">
        <f>資本コスト!E255/SUM(資本コスト!E255,労働コスト!E255)</f>
        <v>0.23506073520419854</v>
      </c>
      <c r="F255" s="6">
        <f>資本コスト!F255/SUM(資本コスト!F255,労働コスト!F255)</f>
        <v>0.24769759594425522</v>
      </c>
      <c r="G255" s="6">
        <f>資本コスト!G255/SUM(資本コスト!G255,労働コスト!G255)</f>
        <v>0.26464302007359691</v>
      </c>
      <c r="H255" s="6">
        <f>資本コスト!H255/SUM(資本コスト!H255,労働コスト!H255)</f>
        <v>0.24761912036500927</v>
      </c>
      <c r="I255" s="6">
        <f>資本コスト!I255/SUM(資本コスト!I255,労働コスト!I255)</f>
        <v>0.21818971201727688</v>
      </c>
      <c r="J255" s="6">
        <f>資本コスト!J255/SUM(資本コスト!J255,労働コスト!J255)</f>
        <v>0.22524118461346626</v>
      </c>
    </row>
    <row r="256" spans="1:10" x14ac:dyDescent="0.15">
      <c r="A256" s="1">
        <v>11</v>
      </c>
      <c r="B256" s="1" t="s">
        <v>98</v>
      </c>
      <c r="C256" s="1">
        <v>23</v>
      </c>
      <c r="D256" s="1" t="s">
        <v>28</v>
      </c>
      <c r="E256" s="6">
        <f>資本コスト!E256/SUM(資本コスト!E256,労働コスト!E256)</f>
        <v>0.39931625730190545</v>
      </c>
      <c r="F256" s="6">
        <f>資本コスト!F256/SUM(資本コスト!F256,労働コスト!F256)</f>
        <v>0.29283248439457943</v>
      </c>
      <c r="G256" s="6">
        <f>資本コスト!G256/SUM(資本コスト!G256,労働コスト!G256)</f>
        <v>0.28999204453564986</v>
      </c>
      <c r="H256" s="6">
        <f>資本コスト!H256/SUM(資本コスト!H256,労働コスト!H256)</f>
        <v>0.27101195613792795</v>
      </c>
      <c r="I256" s="6">
        <f>資本コスト!I256/SUM(資本コスト!I256,労働コスト!I256)</f>
        <v>0.27898251266419027</v>
      </c>
      <c r="J256" s="6">
        <f>資本コスト!J256/SUM(資本コスト!J256,労働コスト!J256)</f>
        <v>0.36223548462716293</v>
      </c>
    </row>
    <row r="257" spans="1:10" x14ac:dyDescent="0.15">
      <c r="A257" s="1">
        <v>12</v>
      </c>
      <c r="B257" s="1" t="s">
        <v>104</v>
      </c>
      <c r="C257" s="1">
        <v>1</v>
      </c>
      <c r="D257" s="1" t="s">
        <v>8</v>
      </c>
      <c r="E257" s="6">
        <f>資本コスト!E257/SUM(資本コスト!E257,労働コスト!E257)</f>
        <v>0.53842429002671388</v>
      </c>
      <c r="F257" s="6">
        <f>資本コスト!F257/SUM(資本コスト!F257,労働コスト!F257)</f>
        <v>0.37881776383901261</v>
      </c>
      <c r="G257" s="6">
        <f>資本コスト!G257/SUM(資本コスト!G257,労働コスト!G257)</f>
        <v>0.45741718776261503</v>
      </c>
      <c r="H257" s="6">
        <f>資本コスト!H257/SUM(資本コスト!H257,労働コスト!H257)</f>
        <v>0.56822117698377528</v>
      </c>
      <c r="I257" s="6">
        <f>資本コスト!I257/SUM(資本コスト!I257,労働コスト!I257)</f>
        <v>0.54751590659443028</v>
      </c>
      <c r="J257" s="6">
        <f>資本コスト!J257/SUM(資本コスト!J257,労働コスト!J257)</f>
        <v>0.69708884185173592</v>
      </c>
    </row>
    <row r="258" spans="1:10" x14ac:dyDescent="0.15">
      <c r="A258" s="1">
        <v>12</v>
      </c>
      <c r="B258" s="1" t="s">
        <v>104</v>
      </c>
      <c r="C258" s="1">
        <v>2</v>
      </c>
      <c r="D258" s="1" t="s">
        <v>9</v>
      </c>
      <c r="E258" s="6">
        <f>資本コスト!E258/SUM(資本コスト!E258,労働コスト!E258)</f>
        <v>0.39957811378670305</v>
      </c>
      <c r="F258" s="6">
        <f>資本コスト!F258/SUM(資本コスト!F258,労働コスト!F258)</f>
        <v>0.56494200967170261</v>
      </c>
      <c r="G258" s="6">
        <f>資本コスト!G258/SUM(資本コスト!G258,労働コスト!G258)</f>
        <v>0.48328963429884969</v>
      </c>
      <c r="H258" s="6">
        <f>資本コスト!H258/SUM(資本コスト!H258,労働コスト!H258)</f>
        <v>0.48189288612421632</v>
      </c>
      <c r="I258" s="6">
        <f>資本コスト!I258/SUM(資本コスト!I258,労働コスト!I258)</f>
        <v>0.52945137818536292</v>
      </c>
      <c r="J258" s="6">
        <f>資本コスト!J258/SUM(資本コスト!J258,労働コスト!J258)</f>
        <v>0.59656669953554509</v>
      </c>
    </row>
    <row r="259" spans="1:10" x14ac:dyDescent="0.15">
      <c r="A259" s="1">
        <v>12</v>
      </c>
      <c r="B259" s="1" t="s">
        <v>105</v>
      </c>
      <c r="C259" s="1">
        <v>3</v>
      </c>
      <c r="D259" s="1" t="s">
        <v>16</v>
      </c>
      <c r="E259" s="6">
        <f>資本コスト!E259/SUM(資本コスト!E259,労働コスト!E259)</f>
        <v>0.45590856386689987</v>
      </c>
      <c r="F259" s="6">
        <f>資本コスト!F259/SUM(資本コスト!F259,労働コスト!F259)</f>
        <v>0.31529049656796626</v>
      </c>
      <c r="G259" s="6">
        <f>資本コスト!G259/SUM(資本コスト!G259,労働コスト!G259)</f>
        <v>0.33097430824030982</v>
      </c>
      <c r="H259" s="6">
        <f>資本コスト!H259/SUM(資本コスト!H259,労働コスト!H259)</f>
        <v>0.32569135439578856</v>
      </c>
      <c r="I259" s="6">
        <f>資本コスト!I259/SUM(資本コスト!I259,労働コスト!I259)</f>
        <v>0.36246260294066318</v>
      </c>
      <c r="J259" s="6">
        <f>資本コスト!J259/SUM(資本コスト!J259,労働コスト!J259)</f>
        <v>0.36669508288161945</v>
      </c>
    </row>
    <row r="260" spans="1:10" x14ac:dyDescent="0.15">
      <c r="A260" s="1">
        <v>12</v>
      </c>
      <c r="B260" s="1" t="s">
        <v>105</v>
      </c>
      <c r="C260" s="1">
        <v>4</v>
      </c>
      <c r="D260" s="1" t="s">
        <v>17</v>
      </c>
      <c r="E260" s="6">
        <f>資本コスト!E260/SUM(資本コスト!E260,労働コスト!E260)</f>
        <v>0.1326448817390625</v>
      </c>
      <c r="F260" s="6">
        <f>資本コスト!F260/SUM(資本コスト!F260,労働コスト!F260)</f>
        <v>8.0788869327912266E-2</v>
      </c>
      <c r="G260" s="6">
        <f>資本コスト!G260/SUM(資本コスト!G260,労働コスト!G260)</f>
        <v>9.8584201960291232E-2</v>
      </c>
      <c r="H260" s="6">
        <f>資本コスト!H260/SUM(資本コスト!H260,労働コスト!H260)</f>
        <v>0.12264993224696104</v>
      </c>
      <c r="I260" s="6">
        <f>資本コスト!I260/SUM(資本コスト!I260,労働コスト!I260)</f>
        <v>0.15629895680878447</v>
      </c>
      <c r="J260" s="6">
        <f>資本コスト!J260/SUM(資本コスト!J260,労働コスト!J260)</f>
        <v>0.14356828998190799</v>
      </c>
    </row>
    <row r="261" spans="1:10" x14ac:dyDescent="0.15">
      <c r="A261" s="1">
        <v>12</v>
      </c>
      <c r="B261" s="1" t="s">
        <v>105</v>
      </c>
      <c r="C261" s="1">
        <v>5</v>
      </c>
      <c r="D261" s="1" t="s">
        <v>18</v>
      </c>
      <c r="E261" s="6">
        <f>資本コスト!E261/SUM(資本コスト!E261,労働コスト!E261)</f>
        <v>0.22080270808786034</v>
      </c>
      <c r="F261" s="6">
        <f>資本コスト!F261/SUM(資本コスト!F261,労働コスト!F261)</f>
        <v>0.17440375883247797</v>
      </c>
      <c r="G261" s="6">
        <f>資本コスト!G261/SUM(資本コスト!G261,労働コスト!G261)</f>
        <v>0.20481552258411373</v>
      </c>
      <c r="H261" s="6">
        <f>資本コスト!H261/SUM(資本コスト!H261,労働コスト!H261)</f>
        <v>0.21199324098373251</v>
      </c>
      <c r="I261" s="6">
        <f>資本コスト!I261/SUM(資本コスト!I261,労働コスト!I261)</f>
        <v>0.24367931420368688</v>
      </c>
      <c r="J261" s="6">
        <f>資本コスト!J261/SUM(資本コスト!J261,労働コスト!J261)</f>
        <v>0.22252085210008529</v>
      </c>
    </row>
    <row r="262" spans="1:10" x14ac:dyDescent="0.15">
      <c r="A262" s="1">
        <v>12</v>
      </c>
      <c r="B262" s="1" t="s">
        <v>105</v>
      </c>
      <c r="C262" s="1">
        <v>6</v>
      </c>
      <c r="D262" s="1" t="s">
        <v>2</v>
      </c>
      <c r="E262" s="6">
        <f>資本コスト!E262/SUM(資本コスト!E262,労働コスト!E262)</f>
        <v>0.67925737838862488</v>
      </c>
      <c r="F262" s="6">
        <f>資本コスト!F262/SUM(資本コスト!F262,労働コスト!F262)</f>
        <v>0.59434613124909375</v>
      </c>
      <c r="G262" s="6">
        <f>資本コスト!G262/SUM(資本コスト!G262,労働コスト!G262)</f>
        <v>0.60616268279092955</v>
      </c>
      <c r="H262" s="6">
        <f>資本コスト!H262/SUM(資本コスト!H262,労働コスト!H262)</f>
        <v>0.56499805778500645</v>
      </c>
      <c r="I262" s="6">
        <f>資本コスト!I262/SUM(資本コスト!I262,労働コスト!I262)</f>
        <v>0.6560591408726818</v>
      </c>
      <c r="J262" s="6">
        <f>資本コスト!J262/SUM(資本コスト!J262,労働コスト!J262)</f>
        <v>0.659523778573471</v>
      </c>
    </row>
    <row r="263" spans="1:10" x14ac:dyDescent="0.15">
      <c r="A263" s="1">
        <v>12</v>
      </c>
      <c r="B263" s="1" t="s">
        <v>105</v>
      </c>
      <c r="C263" s="1">
        <v>7</v>
      </c>
      <c r="D263" s="1" t="s">
        <v>19</v>
      </c>
      <c r="E263" s="6">
        <f>資本コスト!E263/SUM(資本コスト!E263,労働コスト!E263)</f>
        <v>0.90776235757389356</v>
      </c>
      <c r="F263" s="6">
        <f>資本コスト!F263/SUM(資本コスト!F263,労働コスト!F263)</f>
        <v>0.78885965741712305</v>
      </c>
      <c r="G263" s="6">
        <f>資本コスト!G263/SUM(資本コスト!G263,労働コスト!G263)</f>
        <v>0.74872605832248806</v>
      </c>
      <c r="H263" s="6">
        <f>資本コスト!H263/SUM(資本コスト!H263,労働コスト!H263)</f>
        <v>0.7487665483826339</v>
      </c>
      <c r="I263" s="6">
        <f>資本コスト!I263/SUM(資本コスト!I263,労働コスト!I263)</f>
        <v>0.80229644872800887</v>
      </c>
      <c r="J263" s="6">
        <f>資本コスト!J263/SUM(資本コスト!J263,労働コスト!J263)</f>
        <v>0.78190675044546765</v>
      </c>
    </row>
    <row r="264" spans="1:10" x14ac:dyDescent="0.15">
      <c r="A264" s="1">
        <v>12</v>
      </c>
      <c r="B264" s="1" t="s">
        <v>105</v>
      </c>
      <c r="C264" s="1">
        <v>8</v>
      </c>
      <c r="D264" s="1" t="s">
        <v>20</v>
      </c>
      <c r="E264" s="6">
        <f>資本コスト!E264/SUM(資本コスト!E264,労働コスト!E264)</f>
        <v>0.43257283619976572</v>
      </c>
      <c r="F264" s="6">
        <f>資本コスト!F264/SUM(資本コスト!F264,労働コスト!F264)</f>
        <v>0.31530315084531457</v>
      </c>
      <c r="G264" s="6">
        <f>資本コスト!G264/SUM(資本コスト!G264,労働コスト!G264)</f>
        <v>0.29896595807533821</v>
      </c>
      <c r="H264" s="6">
        <f>資本コスト!H264/SUM(資本コスト!H264,労働コスト!H264)</f>
        <v>0.27831219634993909</v>
      </c>
      <c r="I264" s="6">
        <f>資本コスト!I264/SUM(資本コスト!I264,労働コスト!I264)</f>
        <v>0.32098572686158561</v>
      </c>
      <c r="J264" s="6">
        <f>資本コスト!J264/SUM(資本コスト!J264,労働コスト!J264)</f>
        <v>0.31096264180296695</v>
      </c>
    </row>
    <row r="265" spans="1:10" x14ac:dyDescent="0.15">
      <c r="A265" s="1">
        <v>12</v>
      </c>
      <c r="B265" s="1" t="s">
        <v>105</v>
      </c>
      <c r="C265" s="1">
        <v>9</v>
      </c>
      <c r="D265" s="1" t="s">
        <v>21</v>
      </c>
      <c r="E265" s="6">
        <f>資本コスト!E265/SUM(資本コスト!E265,労働コスト!E265)</f>
        <v>0.58254286269082711</v>
      </c>
      <c r="F265" s="6">
        <f>資本コスト!F265/SUM(資本コスト!F265,労働コスト!F265)</f>
        <v>0.51691232070985671</v>
      </c>
      <c r="G265" s="6">
        <f>資本コスト!G265/SUM(資本コスト!G265,労働コスト!G265)</f>
        <v>0.50854900142758241</v>
      </c>
      <c r="H265" s="6">
        <f>資本コスト!H265/SUM(資本コスト!H265,労働コスト!H265)</f>
        <v>0.50737241060893712</v>
      </c>
      <c r="I265" s="6">
        <f>資本コスト!I265/SUM(資本コスト!I265,労働コスト!I265)</f>
        <v>0.49900744406313535</v>
      </c>
      <c r="J265" s="6">
        <f>資本コスト!J265/SUM(資本コスト!J265,労働コスト!J265)</f>
        <v>0.48438936728242837</v>
      </c>
    </row>
    <row r="266" spans="1:10" x14ac:dyDescent="0.15">
      <c r="A266" s="1">
        <v>12</v>
      </c>
      <c r="B266" s="1" t="s">
        <v>105</v>
      </c>
      <c r="C266" s="1">
        <v>10</v>
      </c>
      <c r="D266" s="1" t="s">
        <v>22</v>
      </c>
      <c r="E266" s="6">
        <f>資本コスト!E266/SUM(資本コスト!E266,労働コスト!E266)</f>
        <v>0.30564139351736386</v>
      </c>
      <c r="F266" s="6">
        <f>資本コスト!F266/SUM(資本コスト!F266,労働コスト!F266)</f>
        <v>0.22136874053935038</v>
      </c>
      <c r="G266" s="6">
        <f>資本コスト!G266/SUM(資本コスト!G266,労働コスト!G266)</f>
        <v>0.19765095179700731</v>
      </c>
      <c r="H266" s="6">
        <f>資本コスト!H266/SUM(資本コスト!H266,労働コスト!H266)</f>
        <v>0.20846761924383642</v>
      </c>
      <c r="I266" s="6">
        <f>資本コスト!I266/SUM(資本コスト!I266,労働コスト!I266)</f>
        <v>0.22819877930012375</v>
      </c>
      <c r="J266" s="6">
        <f>資本コスト!J266/SUM(資本コスト!J266,労働コスト!J266)</f>
        <v>0.22630643075654144</v>
      </c>
    </row>
    <row r="267" spans="1:10" x14ac:dyDescent="0.15">
      <c r="A267" s="1">
        <v>12</v>
      </c>
      <c r="B267" s="1" t="s">
        <v>105</v>
      </c>
      <c r="C267" s="1">
        <v>11</v>
      </c>
      <c r="D267" s="1" t="s">
        <v>23</v>
      </c>
      <c r="E267" s="6">
        <f>資本コスト!E267/SUM(資本コスト!E267,労働コスト!E267)</f>
        <v>0.25293867797900704</v>
      </c>
      <c r="F267" s="6">
        <f>資本コスト!F267/SUM(資本コスト!F267,労働コスト!F267)</f>
        <v>0.20219377947997447</v>
      </c>
      <c r="G267" s="6">
        <f>資本コスト!G267/SUM(資本コスト!G267,労働コスト!G267)</f>
        <v>0.2526445630924507</v>
      </c>
      <c r="H267" s="6">
        <f>資本コスト!H267/SUM(資本コスト!H267,労働コスト!H267)</f>
        <v>0.2735493120034484</v>
      </c>
      <c r="I267" s="6">
        <f>資本コスト!I267/SUM(資本コスト!I267,労働コスト!I267)</f>
        <v>0.27678056244009785</v>
      </c>
      <c r="J267" s="6">
        <f>資本コスト!J267/SUM(資本コスト!J267,労働コスト!J267)</f>
        <v>0.29125134387314089</v>
      </c>
    </row>
    <row r="268" spans="1:10" x14ac:dyDescent="0.15">
      <c r="A268" s="1">
        <v>12</v>
      </c>
      <c r="B268" s="1" t="s">
        <v>105</v>
      </c>
      <c r="C268" s="1">
        <v>12</v>
      </c>
      <c r="D268" s="1" t="s">
        <v>24</v>
      </c>
      <c r="E268" s="6">
        <f>資本コスト!E268/SUM(資本コスト!E268,労働コスト!E268)</f>
        <v>0.25249059014307468</v>
      </c>
      <c r="F268" s="6">
        <f>資本コスト!F268/SUM(資本コスト!F268,労働コスト!F268)</f>
        <v>0.17372739701065359</v>
      </c>
      <c r="G268" s="6">
        <f>資本コスト!G268/SUM(資本コスト!G268,労働コスト!G268)</f>
        <v>0.2945593634667949</v>
      </c>
      <c r="H268" s="6">
        <f>資本コスト!H268/SUM(資本コスト!H268,労働コスト!H268)</f>
        <v>0.3552620836387253</v>
      </c>
      <c r="I268" s="6">
        <f>資本コスト!I268/SUM(資本コスト!I268,労働コスト!I268)</f>
        <v>0.52460142318015368</v>
      </c>
      <c r="J268" s="6">
        <f>資本コスト!J268/SUM(資本コスト!J268,労働コスト!J268)</f>
        <v>0.5081849291602123</v>
      </c>
    </row>
    <row r="269" spans="1:10" x14ac:dyDescent="0.15">
      <c r="A269" s="1">
        <v>12</v>
      </c>
      <c r="B269" s="1" t="s">
        <v>105</v>
      </c>
      <c r="C269" s="1">
        <v>13</v>
      </c>
      <c r="D269" s="1" t="s">
        <v>25</v>
      </c>
      <c r="E269" s="6">
        <f>資本コスト!E269/SUM(資本コスト!E269,労働コスト!E269)</f>
        <v>0.18190148079628488</v>
      </c>
      <c r="F269" s="6">
        <f>資本コスト!F269/SUM(資本コスト!F269,労働コスト!F269)</f>
        <v>0.23293835334642132</v>
      </c>
      <c r="G269" s="6">
        <f>資本コスト!G269/SUM(資本コスト!G269,労働コスト!G269)</f>
        <v>0.24347876592344844</v>
      </c>
      <c r="H269" s="6">
        <f>資本コスト!H269/SUM(資本コスト!H269,労働コスト!H269)</f>
        <v>0.2129394628580242</v>
      </c>
      <c r="I269" s="6">
        <f>資本コスト!I269/SUM(資本コスト!I269,労働コスト!I269)</f>
        <v>0.15144926697928515</v>
      </c>
      <c r="J269" s="6">
        <f>資本コスト!J269/SUM(資本コスト!J269,労働コスト!J269)</f>
        <v>0.14087492166835699</v>
      </c>
    </row>
    <row r="270" spans="1:10" x14ac:dyDescent="0.15">
      <c r="A270" s="1">
        <v>12</v>
      </c>
      <c r="B270" s="1" t="s">
        <v>105</v>
      </c>
      <c r="C270" s="1">
        <v>14</v>
      </c>
      <c r="D270" s="1" t="s">
        <v>26</v>
      </c>
      <c r="E270" s="6">
        <f>資本コスト!E270/SUM(資本コスト!E270,労働コスト!E270)</f>
        <v>0.15629712473540935</v>
      </c>
      <c r="F270" s="6">
        <f>資本コスト!F270/SUM(資本コスト!F270,労働コスト!F270)</f>
        <v>0.20341435675853395</v>
      </c>
      <c r="G270" s="6">
        <f>資本コスト!G270/SUM(資本コスト!G270,労働コスト!G270)</f>
        <v>0.29397070897708666</v>
      </c>
      <c r="H270" s="6">
        <f>資本コスト!H270/SUM(資本コスト!H270,労働コスト!H270)</f>
        <v>0.37143527280032557</v>
      </c>
      <c r="I270" s="6">
        <f>資本コスト!I270/SUM(資本コスト!I270,労働コスト!I270)</f>
        <v>0.25590870569625085</v>
      </c>
      <c r="J270" s="6">
        <f>資本コスト!J270/SUM(資本コスト!J270,労働コスト!J270)</f>
        <v>0.29403680870352711</v>
      </c>
    </row>
    <row r="271" spans="1:10" x14ac:dyDescent="0.15">
      <c r="A271" s="1">
        <v>12</v>
      </c>
      <c r="B271" s="1" t="s">
        <v>105</v>
      </c>
      <c r="C271" s="1">
        <v>15</v>
      </c>
      <c r="D271" s="1" t="s">
        <v>27</v>
      </c>
      <c r="E271" s="6">
        <f>資本コスト!E271/SUM(資本コスト!E271,労働コスト!E271)</f>
        <v>0.23197800568523649</v>
      </c>
      <c r="F271" s="6">
        <f>資本コスト!F271/SUM(資本コスト!F271,労働コスト!F271)</f>
        <v>0.17402734824762892</v>
      </c>
      <c r="G271" s="6">
        <f>資本コスト!G271/SUM(資本コスト!G271,労働コスト!G271)</f>
        <v>0.22817043444948501</v>
      </c>
      <c r="H271" s="6">
        <f>資本コスト!H271/SUM(資本コスト!H271,労働コスト!H271)</f>
        <v>0.26136623857270541</v>
      </c>
      <c r="I271" s="6">
        <f>資本コスト!I271/SUM(資本コスト!I271,労働コスト!I271)</f>
        <v>0.30462137700331376</v>
      </c>
      <c r="J271" s="6">
        <f>資本コスト!J271/SUM(資本コスト!J271,労働コスト!J271)</f>
        <v>0.29949466990455809</v>
      </c>
    </row>
    <row r="272" spans="1:10" x14ac:dyDescent="0.15">
      <c r="A272" s="1">
        <v>12</v>
      </c>
      <c r="B272" s="1" t="s">
        <v>104</v>
      </c>
      <c r="C272" s="1">
        <v>16</v>
      </c>
      <c r="D272" s="1" t="s">
        <v>10</v>
      </c>
      <c r="E272" s="6">
        <f>資本コスト!E272/SUM(資本コスト!E272,労働コスト!E272)</f>
        <v>0.3087238082941825</v>
      </c>
      <c r="F272" s="6">
        <f>資本コスト!F272/SUM(資本コスト!F272,労働コスト!F272)</f>
        <v>0.11807969565324083</v>
      </c>
      <c r="G272" s="6">
        <f>資本コスト!G272/SUM(資本コスト!G272,労働コスト!G272)</f>
        <v>0.14430873263413388</v>
      </c>
      <c r="H272" s="6">
        <f>資本コスト!H272/SUM(資本コスト!H272,労働コスト!H272)</f>
        <v>8.0611160165818152E-2</v>
      </c>
      <c r="I272" s="6">
        <f>資本コスト!I272/SUM(資本コスト!I272,労働コスト!I272)</f>
        <v>9.9794344843306321E-2</v>
      </c>
      <c r="J272" s="6">
        <f>資本コスト!J272/SUM(資本コスト!J272,労働コスト!J272)</f>
        <v>0.1031462245016249</v>
      </c>
    </row>
    <row r="273" spans="1:10" x14ac:dyDescent="0.15">
      <c r="A273" s="1">
        <v>12</v>
      </c>
      <c r="B273" s="1" t="s">
        <v>104</v>
      </c>
      <c r="C273" s="1">
        <v>17</v>
      </c>
      <c r="D273" s="1" t="s">
        <v>11</v>
      </c>
      <c r="E273" s="6">
        <f>資本コスト!E273/SUM(資本コスト!E273,労働コスト!E273)</f>
        <v>0.8724963913397521</v>
      </c>
      <c r="F273" s="6">
        <f>資本コスト!F273/SUM(資本コスト!F273,労働コスト!F273)</f>
        <v>0.81485387151133182</v>
      </c>
      <c r="G273" s="6">
        <f>資本コスト!G273/SUM(資本コスト!G273,労働コスト!G273)</f>
        <v>0.76068941919532773</v>
      </c>
      <c r="H273" s="6">
        <f>資本コスト!H273/SUM(資本コスト!H273,労働コスト!H273)</f>
        <v>0.74061751628908734</v>
      </c>
      <c r="I273" s="6">
        <f>資本コスト!I273/SUM(資本コスト!I273,労働コスト!I273)</f>
        <v>0.82895528779351191</v>
      </c>
      <c r="J273" s="6">
        <f>資本コスト!J273/SUM(資本コスト!J273,労働コスト!J273)</f>
        <v>0.86073930642209928</v>
      </c>
    </row>
    <row r="274" spans="1:10" x14ac:dyDescent="0.15">
      <c r="A274" s="1">
        <v>12</v>
      </c>
      <c r="B274" s="1" t="s">
        <v>104</v>
      </c>
      <c r="C274" s="1">
        <v>18</v>
      </c>
      <c r="D274" s="1" t="s">
        <v>12</v>
      </c>
      <c r="E274" s="6">
        <f>資本コスト!E274/SUM(資本コスト!E274,労働コスト!E274)</f>
        <v>0.18713511876373748</v>
      </c>
      <c r="F274" s="6">
        <f>資本コスト!F274/SUM(資本コスト!F274,労働コスト!F274)</f>
        <v>0.22037484964998158</v>
      </c>
      <c r="G274" s="6">
        <f>資本コスト!G274/SUM(資本コスト!G274,労働コスト!G274)</f>
        <v>0.21821159272011628</v>
      </c>
      <c r="H274" s="6">
        <f>資本コスト!H274/SUM(資本コスト!H274,労働コスト!H274)</f>
        <v>0.21554668976969216</v>
      </c>
      <c r="I274" s="6">
        <f>資本コスト!I274/SUM(資本コスト!I274,労働コスト!I274)</f>
        <v>0.18826911218256334</v>
      </c>
      <c r="J274" s="6">
        <f>資本コスト!J274/SUM(資本コスト!J274,労働コスト!J274)</f>
        <v>0.23082845525901979</v>
      </c>
    </row>
    <row r="275" spans="1:10" x14ac:dyDescent="0.15">
      <c r="A275" s="1">
        <v>12</v>
      </c>
      <c r="B275" s="1" t="s">
        <v>104</v>
      </c>
      <c r="C275" s="1">
        <v>19</v>
      </c>
      <c r="D275" s="1" t="s">
        <v>13</v>
      </c>
      <c r="E275" s="6">
        <f>資本コスト!E275/SUM(資本コスト!E275,労働コスト!E275)</f>
        <v>0.43040466423770107</v>
      </c>
      <c r="F275" s="6">
        <f>資本コスト!F275/SUM(資本コスト!F275,労働コスト!F275)</f>
        <v>0.14117715156194402</v>
      </c>
      <c r="G275" s="6">
        <f>資本コスト!G275/SUM(資本コスト!G275,労働コスト!G275)</f>
        <v>0.18838744509570782</v>
      </c>
      <c r="H275" s="6">
        <f>資本コスト!H275/SUM(資本コスト!H275,労働コスト!H275)</f>
        <v>0.22412104423760892</v>
      </c>
      <c r="I275" s="6">
        <f>資本コスト!I275/SUM(資本コスト!I275,労働コスト!I275)</f>
        <v>0.23890401936817174</v>
      </c>
      <c r="J275" s="6">
        <f>資本コスト!J275/SUM(資本コスト!J275,労働コスト!J275)</f>
        <v>0.22891447436087256</v>
      </c>
    </row>
    <row r="276" spans="1:10" x14ac:dyDescent="0.15">
      <c r="A276" s="1">
        <v>12</v>
      </c>
      <c r="B276" s="1" t="s">
        <v>104</v>
      </c>
      <c r="C276" s="1">
        <v>20</v>
      </c>
      <c r="D276" s="1" t="s">
        <v>14</v>
      </c>
      <c r="E276" s="6">
        <f>資本コスト!E276/SUM(資本コスト!E276,労働コスト!E276)</f>
        <v>0.61466137081753003</v>
      </c>
      <c r="F276" s="6">
        <f>資本コスト!F276/SUM(資本コスト!F276,労働コスト!F276)</f>
        <v>0.7795246705737644</v>
      </c>
      <c r="G276" s="6">
        <f>資本コスト!G276/SUM(資本コスト!G276,労働コスト!G276)</f>
        <v>0.77367678259524719</v>
      </c>
      <c r="H276" s="6">
        <f>資本コスト!H276/SUM(資本コスト!H276,労働コスト!H276)</f>
        <v>0.74660657268988384</v>
      </c>
      <c r="I276" s="6">
        <f>資本コスト!I276/SUM(資本コスト!I276,労働コスト!I276)</f>
        <v>0.77587611227134434</v>
      </c>
      <c r="J276" s="6">
        <f>資本コスト!J276/SUM(資本コスト!J276,労働コスト!J276)</f>
        <v>0.83286422106267266</v>
      </c>
    </row>
    <row r="277" spans="1:10" x14ac:dyDescent="0.15">
      <c r="A277" s="1">
        <v>12</v>
      </c>
      <c r="B277" s="1" t="s">
        <v>104</v>
      </c>
      <c r="C277" s="1">
        <v>21</v>
      </c>
      <c r="D277" s="1" t="s">
        <v>15</v>
      </c>
      <c r="E277" s="6">
        <f>資本コスト!E277/SUM(資本コスト!E277,労働コスト!E277)</f>
        <v>0.67789166488230423</v>
      </c>
      <c r="F277" s="6">
        <f>資本コスト!F277/SUM(資本コスト!F277,労働コスト!F277)</f>
        <v>0.49457113025704807</v>
      </c>
      <c r="G277" s="6">
        <f>資本コスト!G277/SUM(資本コスト!G277,労働コスト!G277)</f>
        <v>0.4611527111187344</v>
      </c>
      <c r="H277" s="6">
        <f>資本コスト!H277/SUM(資本コスト!H277,労働コスト!H277)</f>
        <v>0.45050902052821529</v>
      </c>
      <c r="I277" s="6">
        <f>資本コスト!I277/SUM(資本コスト!I277,労働コスト!I277)</f>
        <v>0.61817020461326877</v>
      </c>
      <c r="J277" s="6">
        <f>資本コスト!J277/SUM(資本コスト!J277,労働コスト!J277)</f>
        <v>0.66916357286419492</v>
      </c>
    </row>
    <row r="278" spans="1:10" x14ac:dyDescent="0.15">
      <c r="A278" s="1">
        <v>12</v>
      </c>
      <c r="B278" s="1" t="s">
        <v>103</v>
      </c>
      <c r="C278" s="1">
        <v>22</v>
      </c>
      <c r="D278" s="1" t="s">
        <v>7</v>
      </c>
      <c r="E278" s="6">
        <f>資本コスト!E278/SUM(資本コスト!E278,労働コスト!E278)</f>
        <v>0.28393105142131486</v>
      </c>
      <c r="F278" s="6">
        <f>資本コスト!F278/SUM(資本コスト!F278,労働コスト!F278)</f>
        <v>0.28417578894997247</v>
      </c>
      <c r="G278" s="6">
        <f>資本コスト!G278/SUM(資本コスト!G278,労働コスト!G278)</f>
        <v>0.36649073308996322</v>
      </c>
      <c r="H278" s="6">
        <f>資本コスト!H278/SUM(資本コスト!H278,労働コスト!H278)</f>
        <v>0.26325107944944492</v>
      </c>
      <c r="I278" s="6">
        <f>資本コスト!I278/SUM(資本コスト!I278,労働コスト!I278)</f>
        <v>0.23742888160112569</v>
      </c>
      <c r="J278" s="6">
        <f>資本コスト!J278/SUM(資本コスト!J278,労働コスト!J278)</f>
        <v>0.25641791456676216</v>
      </c>
    </row>
    <row r="279" spans="1:10" x14ac:dyDescent="0.15">
      <c r="A279" s="1">
        <v>12</v>
      </c>
      <c r="B279" s="1" t="s">
        <v>103</v>
      </c>
      <c r="C279" s="1">
        <v>23</v>
      </c>
      <c r="D279" s="1" t="s">
        <v>28</v>
      </c>
      <c r="E279" s="6">
        <f>資本コスト!E279/SUM(資本コスト!E279,労働コスト!E279)</f>
        <v>0.48554412439448874</v>
      </c>
      <c r="F279" s="6">
        <f>資本コスト!F279/SUM(資本コスト!F279,労働コスト!F279)</f>
        <v>0.27737354851368429</v>
      </c>
      <c r="G279" s="6">
        <f>資本コスト!G279/SUM(資本コスト!G279,労働コスト!G279)</f>
        <v>0.29212508113295982</v>
      </c>
      <c r="H279" s="6">
        <f>資本コスト!H279/SUM(資本コスト!H279,労働コスト!H279)</f>
        <v>0.29384741501040218</v>
      </c>
      <c r="I279" s="6">
        <f>資本コスト!I279/SUM(資本コスト!I279,労働コスト!I279)</f>
        <v>0.28152256479334287</v>
      </c>
      <c r="J279" s="6">
        <f>資本コスト!J279/SUM(資本コスト!J279,労働コスト!J279)</f>
        <v>0.36528698530978698</v>
      </c>
    </row>
    <row r="280" spans="1:10" x14ac:dyDescent="0.15">
      <c r="A280" s="1">
        <v>13</v>
      </c>
      <c r="B280" s="1" t="s">
        <v>360</v>
      </c>
      <c r="C280" s="1">
        <v>1</v>
      </c>
      <c r="D280" s="1" t="s">
        <v>8</v>
      </c>
      <c r="E280" s="6">
        <f>資本コスト!E280/SUM(資本コスト!E280,労働コスト!E280)</f>
        <v>0.66057137089318152</v>
      </c>
      <c r="F280" s="6">
        <f>資本コスト!F280/SUM(資本コスト!F280,労働コスト!F280)</f>
        <v>0.70473003077624408</v>
      </c>
      <c r="G280" s="6">
        <f>資本コスト!G280/SUM(資本コスト!G280,労働コスト!G280)</f>
        <v>0.63069248325545058</v>
      </c>
      <c r="H280" s="6">
        <f>資本コスト!H280/SUM(資本コスト!H280,労働コスト!H280)</f>
        <v>0.70557840776381864</v>
      </c>
      <c r="I280" s="6">
        <f>資本コスト!I280/SUM(資本コスト!I280,労働コスト!I280)</f>
        <v>0.60216781175696699</v>
      </c>
      <c r="J280" s="6">
        <f>資本コスト!J280/SUM(資本コスト!J280,労働コスト!J280)</f>
        <v>0.72828250026778618</v>
      </c>
    </row>
    <row r="281" spans="1:10" x14ac:dyDescent="0.15">
      <c r="A281" s="1">
        <v>13</v>
      </c>
      <c r="B281" s="1" t="s">
        <v>361</v>
      </c>
      <c r="C281" s="1">
        <v>2</v>
      </c>
      <c r="D281" s="1" t="s">
        <v>9</v>
      </c>
      <c r="E281" s="6">
        <f>資本コスト!E281/SUM(資本コスト!E281,労働コスト!E281)</f>
        <v>0.41812038250020783</v>
      </c>
      <c r="F281" s="6">
        <f>資本コスト!F281/SUM(資本コスト!F281,労働コスト!F281)</f>
        <v>0.36965204871963414</v>
      </c>
      <c r="G281" s="6">
        <f>資本コスト!G281/SUM(資本コスト!G281,労働コスト!G281)</f>
        <v>0.3044722762256446</v>
      </c>
      <c r="H281" s="6">
        <f>資本コスト!H281/SUM(資本コスト!H281,労働コスト!H281)</f>
        <v>0.23439862660297764</v>
      </c>
      <c r="I281" s="6">
        <f>資本コスト!I281/SUM(資本コスト!I281,労働コスト!I281)</f>
        <v>0.25722036603498333</v>
      </c>
      <c r="J281" s="6">
        <f>資本コスト!J281/SUM(資本コスト!J281,労働コスト!J281)</f>
        <v>0.35209354694835954</v>
      </c>
    </row>
    <row r="282" spans="1:10" x14ac:dyDescent="0.15">
      <c r="A282" s="1">
        <v>13</v>
      </c>
      <c r="B282" s="1" t="s">
        <v>362</v>
      </c>
      <c r="C282" s="1">
        <v>3</v>
      </c>
      <c r="D282" s="1" t="s">
        <v>16</v>
      </c>
      <c r="E282" s="6">
        <f>資本コスト!E282/SUM(資本コスト!E282,労働コスト!E282)</f>
        <v>0.29022764825842412</v>
      </c>
      <c r="F282" s="6">
        <f>資本コスト!F282/SUM(資本コスト!F282,労働コスト!F282)</f>
        <v>0.18497008815601323</v>
      </c>
      <c r="G282" s="6">
        <f>資本コスト!G282/SUM(資本コスト!G282,労働コスト!G282)</f>
        <v>0.18169508077881782</v>
      </c>
      <c r="H282" s="6">
        <f>資本コスト!H282/SUM(資本コスト!H282,労働コスト!H282)</f>
        <v>0.17974348411352389</v>
      </c>
      <c r="I282" s="6">
        <f>資本コスト!I282/SUM(資本コスト!I282,労働コスト!I282)</f>
        <v>0.22319198939406992</v>
      </c>
      <c r="J282" s="6">
        <f>資本コスト!J282/SUM(資本コスト!J282,労働コスト!J282)</f>
        <v>0.23609037398656318</v>
      </c>
    </row>
    <row r="283" spans="1:10" x14ac:dyDescent="0.15">
      <c r="A283" s="1">
        <v>13</v>
      </c>
      <c r="B283" s="1" t="s">
        <v>363</v>
      </c>
      <c r="C283" s="1">
        <v>4</v>
      </c>
      <c r="D283" s="1" t="s">
        <v>17</v>
      </c>
      <c r="E283" s="6">
        <f>資本コスト!E283/SUM(資本コスト!E283,労働コスト!E283)</f>
        <v>8.5010893735752296E-2</v>
      </c>
      <c r="F283" s="6">
        <f>資本コスト!F283/SUM(資本コスト!F283,労働コスト!F283)</f>
        <v>5.2949153128524197E-2</v>
      </c>
      <c r="G283" s="6">
        <f>資本コスト!G283/SUM(資本コスト!G283,労働コスト!G283)</f>
        <v>5.1549709267342314E-2</v>
      </c>
      <c r="H283" s="6">
        <f>資本コスト!H283/SUM(資本コスト!H283,労働コスト!H283)</f>
        <v>5.9663736795483598E-2</v>
      </c>
      <c r="I283" s="6">
        <f>資本コスト!I283/SUM(資本コスト!I283,労働コスト!I283)</f>
        <v>6.6908248648560487E-2</v>
      </c>
      <c r="J283" s="6">
        <f>資本コスト!J283/SUM(資本コスト!J283,労働コスト!J283)</f>
        <v>5.915809159167066E-2</v>
      </c>
    </row>
    <row r="284" spans="1:10" x14ac:dyDescent="0.15">
      <c r="A284" s="1">
        <v>13</v>
      </c>
      <c r="B284" s="1" t="s">
        <v>364</v>
      </c>
      <c r="C284" s="1">
        <v>5</v>
      </c>
      <c r="D284" s="1" t="s">
        <v>18</v>
      </c>
      <c r="E284" s="6">
        <f>資本コスト!E284/SUM(資本コスト!E284,労働コスト!E284)</f>
        <v>0.15288781331180351</v>
      </c>
      <c r="F284" s="6">
        <f>資本コスト!F284/SUM(資本コスト!F284,労働コスト!F284)</f>
        <v>9.8435286682297049E-2</v>
      </c>
      <c r="G284" s="6">
        <f>資本コスト!G284/SUM(資本コスト!G284,労働コスト!G284)</f>
        <v>0.10191915016241124</v>
      </c>
      <c r="H284" s="6">
        <f>資本コスト!H284/SUM(資本コスト!H284,労働コスト!H284)</f>
        <v>9.8470245453203417E-2</v>
      </c>
      <c r="I284" s="6">
        <f>資本コスト!I284/SUM(資本コスト!I284,労働コスト!I284)</f>
        <v>0.10951694351787761</v>
      </c>
      <c r="J284" s="6">
        <f>資本コスト!J284/SUM(資本コスト!J284,労働コスト!J284)</f>
        <v>9.950897517876342E-2</v>
      </c>
    </row>
    <row r="285" spans="1:10" x14ac:dyDescent="0.15">
      <c r="A285" s="1">
        <v>13</v>
      </c>
      <c r="B285" s="1" t="s">
        <v>365</v>
      </c>
      <c r="C285" s="1">
        <v>6</v>
      </c>
      <c r="D285" s="1" t="s">
        <v>2</v>
      </c>
      <c r="E285" s="6">
        <f>資本コスト!E285/SUM(資本コスト!E285,労働コスト!E285)</f>
        <v>0.17928539330555529</v>
      </c>
      <c r="F285" s="6">
        <f>資本コスト!F285/SUM(資本コスト!F285,労働コスト!F285)</f>
        <v>0.11021102991528706</v>
      </c>
      <c r="G285" s="6">
        <f>資本コスト!G285/SUM(資本コスト!G285,労働コスト!G285)</f>
        <v>0.10680917679756152</v>
      </c>
      <c r="H285" s="6">
        <f>資本コスト!H285/SUM(資本コスト!H285,労働コスト!H285)</f>
        <v>0.10295465091400531</v>
      </c>
      <c r="I285" s="6">
        <f>資本コスト!I285/SUM(資本コスト!I285,労働コスト!I285)</f>
        <v>0.1390564171301939</v>
      </c>
      <c r="J285" s="6">
        <f>資本コスト!J285/SUM(資本コスト!J285,労働コスト!J285)</f>
        <v>0.13252302419985879</v>
      </c>
    </row>
    <row r="286" spans="1:10" x14ac:dyDescent="0.15">
      <c r="A286" s="1">
        <v>13</v>
      </c>
      <c r="B286" s="1" t="s">
        <v>366</v>
      </c>
      <c r="C286" s="1">
        <v>7</v>
      </c>
      <c r="D286" s="1" t="s">
        <v>19</v>
      </c>
      <c r="E286" s="6">
        <f>資本コスト!E286/SUM(資本コスト!E286,労働コスト!E286)</f>
        <v>0.20051892102958721</v>
      </c>
      <c r="F286" s="6">
        <f>資本コスト!F286/SUM(資本コスト!F286,労働コスト!F286)</f>
        <v>0.19587621441805284</v>
      </c>
      <c r="G286" s="6">
        <f>資本コスト!G286/SUM(資本コスト!G286,労働コスト!G286)</f>
        <v>8.5070384422809939E-2</v>
      </c>
      <c r="H286" s="6">
        <f>資本コスト!H286/SUM(資本コスト!H286,労働コスト!H286)</f>
        <v>0.11150733133483566</v>
      </c>
      <c r="I286" s="6">
        <f>資本コスト!I286/SUM(資本コスト!I286,労働コスト!I286)</f>
        <v>0.12836671447190851</v>
      </c>
      <c r="J286" s="6">
        <f>資本コスト!J286/SUM(資本コスト!J286,労働コスト!J286)</f>
        <v>0.1133550251645332</v>
      </c>
    </row>
    <row r="287" spans="1:10" x14ac:dyDescent="0.15">
      <c r="A287" s="1">
        <v>13</v>
      </c>
      <c r="B287" s="1" t="s">
        <v>365</v>
      </c>
      <c r="C287" s="1">
        <v>8</v>
      </c>
      <c r="D287" s="1" t="s">
        <v>20</v>
      </c>
      <c r="E287" s="6">
        <f>資本コスト!E287/SUM(資本コスト!E287,労働コスト!E287)</f>
        <v>0.17883168142978753</v>
      </c>
      <c r="F287" s="6">
        <f>資本コスト!F287/SUM(資本コスト!F287,労働コスト!F287)</f>
        <v>0.10521235365668571</v>
      </c>
      <c r="G287" s="6">
        <f>資本コスト!G287/SUM(資本コスト!G287,労働コスト!G287)</f>
        <v>9.8069123675807446E-2</v>
      </c>
      <c r="H287" s="6">
        <f>資本コスト!H287/SUM(資本コスト!H287,労働コスト!H287)</f>
        <v>9.4614467936710633E-2</v>
      </c>
      <c r="I287" s="6">
        <f>資本コスト!I287/SUM(資本コスト!I287,労働コスト!I287)</f>
        <v>9.9386946375527932E-2</v>
      </c>
      <c r="J287" s="6">
        <f>資本コスト!J287/SUM(資本コスト!J287,労働コスト!J287)</f>
        <v>9.6394280444346239E-2</v>
      </c>
    </row>
    <row r="288" spans="1:10" x14ac:dyDescent="0.15">
      <c r="A288" s="1">
        <v>13</v>
      </c>
      <c r="B288" s="1" t="s">
        <v>367</v>
      </c>
      <c r="C288" s="1">
        <v>9</v>
      </c>
      <c r="D288" s="1" t="s">
        <v>21</v>
      </c>
      <c r="E288" s="6">
        <f>資本コスト!E288/SUM(資本コスト!E288,労働コスト!E288)</f>
        <v>0.20041765305045564</v>
      </c>
      <c r="F288" s="6">
        <f>資本コスト!F288/SUM(資本コスト!F288,労働コスト!F288)</f>
        <v>0.14704735076746225</v>
      </c>
      <c r="G288" s="6">
        <f>資本コスト!G288/SUM(資本コスト!G288,労働コスト!G288)</f>
        <v>0.12953584099414572</v>
      </c>
      <c r="H288" s="6">
        <f>資本コスト!H288/SUM(資本コスト!H288,労働コスト!H288)</f>
        <v>0.11796881981909976</v>
      </c>
      <c r="I288" s="6">
        <f>資本コスト!I288/SUM(資本コスト!I288,労働コスト!I288)</f>
        <v>0.11017983259210735</v>
      </c>
      <c r="J288" s="6">
        <f>資本コスト!J288/SUM(資本コスト!J288,労働コスト!J288)</f>
        <v>0.10728600366620544</v>
      </c>
    </row>
    <row r="289" spans="1:10" x14ac:dyDescent="0.15">
      <c r="A289" s="1">
        <v>13</v>
      </c>
      <c r="B289" s="1" t="s">
        <v>365</v>
      </c>
      <c r="C289" s="1">
        <v>10</v>
      </c>
      <c r="D289" s="1" t="s">
        <v>22</v>
      </c>
      <c r="E289" s="6">
        <f>資本コスト!E289/SUM(資本コスト!E289,労働コスト!E289)</f>
        <v>0.20953116477690042</v>
      </c>
      <c r="F289" s="6">
        <f>資本コスト!F289/SUM(資本コスト!F289,労働コスト!F289)</f>
        <v>0.13735538182545123</v>
      </c>
      <c r="G289" s="6">
        <f>資本コスト!G289/SUM(資本コスト!G289,労働コスト!G289)</f>
        <v>0.11763454591350175</v>
      </c>
      <c r="H289" s="6">
        <f>資本コスト!H289/SUM(資本コスト!H289,労働コスト!H289)</f>
        <v>9.4861034371760647E-2</v>
      </c>
      <c r="I289" s="6">
        <f>資本コスト!I289/SUM(資本コスト!I289,労働コスト!I289)</f>
        <v>0.10462542506292552</v>
      </c>
      <c r="J289" s="6">
        <f>資本コスト!J289/SUM(資本コスト!J289,労働コスト!J289)</f>
        <v>9.7453962711846351E-2</v>
      </c>
    </row>
    <row r="290" spans="1:10" x14ac:dyDescent="0.15">
      <c r="A290" s="1">
        <v>13</v>
      </c>
      <c r="B290" s="1" t="s">
        <v>365</v>
      </c>
      <c r="C290" s="1">
        <v>11</v>
      </c>
      <c r="D290" s="1" t="s">
        <v>23</v>
      </c>
      <c r="E290" s="6">
        <f>資本コスト!E290/SUM(資本コスト!E290,労働コスト!E290)</f>
        <v>0.16816272150204906</v>
      </c>
      <c r="F290" s="6">
        <f>資本コスト!F290/SUM(資本コスト!F290,労働コスト!F290)</f>
        <v>0.12362300494317054</v>
      </c>
      <c r="G290" s="6">
        <f>資本コスト!G290/SUM(資本コスト!G290,労働コスト!G290)</f>
        <v>0.14247584490960002</v>
      </c>
      <c r="H290" s="6">
        <f>資本コスト!H290/SUM(資本コスト!H290,労働コスト!H290)</f>
        <v>0.12889191022717891</v>
      </c>
      <c r="I290" s="6">
        <f>資本コスト!I290/SUM(資本コスト!I290,労働コスト!I290)</f>
        <v>0.11381305737725951</v>
      </c>
      <c r="J290" s="6">
        <f>資本コスト!J290/SUM(資本コスト!J290,労働コスト!J290)</f>
        <v>0.11646681423056537</v>
      </c>
    </row>
    <row r="291" spans="1:10" x14ac:dyDescent="0.15">
      <c r="A291" s="1">
        <v>13</v>
      </c>
      <c r="B291" s="1" t="s">
        <v>365</v>
      </c>
      <c r="C291" s="1">
        <v>12</v>
      </c>
      <c r="D291" s="1" t="s">
        <v>24</v>
      </c>
      <c r="E291" s="6">
        <f>資本コスト!E291/SUM(資本コスト!E291,労働コスト!E291)</f>
        <v>0.18499300455758225</v>
      </c>
      <c r="F291" s="6">
        <f>資本コスト!F291/SUM(資本コスト!F291,労働コスト!F291)</f>
        <v>0.14541561016291646</v>
      </c>
      <c r="G291" s="6">
        <f>資本コスト!G291/SUM(資本コスト!G291,労働コスト!G291)</f>
        <v>0.18047056342222823</v>
      </c>
      <c r="H291" s="6">
        <f>資本コスト!H291/SUM(資本コスト!H291,労働コスト!H291)</f>
        <v>0.14403674748198911</v>
      </c>
      <c r="I291" s="6">
        <f>資本コスト!I291/SUM(資本コスト!I291,労働コスト!I291)</f>
        <v>0.15793199908740335</v>
      </c>
      <c r="J291" s="6">
        <f>資本コスト!J291/SUM(資本コスト!J291,労働コスト!J291)</f>
        <v>0.1617966587245227</v>
      </c>
    </row>
    <row r="292" spans="1:10" x14ac:dyDescent="0.15">
      <c r="A292" s="1">
        <v>13</v>
      </c>
      <c r="B292" s="1" t="s">
        <v>366</v>
      </c>
      <c r="C292" s="1">
        <v>13</v>
      </c>
      <c r="D292" s="1" t="s">
        <v>25</v>
      </c>
      <c r="E292" s="6">
        <f>資本コスト!E292/SUM(資本コスト!E292,労働コスト!E292)</f>
        <v>0.21405973605679487</v>
      </c>
      <c r="F292" s="6">
        <f>資本コスト!F292/SUM(資本コスト!F292,労働コスト!F292)</f>
        <v>0.22221153833739232</v>
      </c>
      <c r="G292" s="6">
        <f>資本コスト!G292/SUM(資本コスト!G292,労働コスト!G292)</f>
        <v>0.24030986572746837</v>
      </c>
      <c r="H292" s="6">
        <f>資本コスト!H292/SUM(資本コスト!H292,労働コスト!H292)</f>
        <v>0.24146102071377956</v>
      </c>
      <c r="I292" s="6">
        <f>資本コスト!I292/SUM(資本コスト!I292,労働コスト!I292)</f>
        <v>0.22816695115453303</v>
      </c>
      <c r="J292" s="6">
        <f>資本コスト!J292/SUM(資本コスト!J292,労働コスト!J292)</f>
        <v>0.23110042026800845</v>
      </c>
    </row>
    <row r="293" spans="1:10" x14ac:dyDescent="0.15">
      <c r="A293" s="1">
        <v>13</v>
      </c>
      <c r="B293" s="1" t="s">
        <v>366</v>
      </c>
      <c r="C293" s="1">
        <v>14</v>
      </c>
      <c r="D293" s="1" t="s">
        <v>26</v>
      </c>
      <c r="E293" s="6">
        <f>資本コスト!E293/SUM(資本コスト!E293,労働コスト!E293)</f>
        <v>0.17679315782948771</v>
      </c>
      <c r="F293" s="6">
        <f>資本コスト!F293/SUM(資本コスト!F293,労働コスト!F293)</f>
        <v>0.19976009962436159</v>
      </c>
      <c r="G293" s="6">
        <f>資本コスト!G293/SUM(資本コスト!G293,労働コスト!G293)</f>
        <v>0.22755070511742836</v>
      </c>
      <c r="H293" s="6">
        <f>資本コスト!H293/SUM(資本コスト!H293,労働コスト!H293)</f>
        <v>0.26882355762372812</v>
      </c>
      <c r="I293" s="6">
        <f>資本コスト!I293/SUM(資本コスト!I293,労働コスト!I293)</f>
        <v>0.30608817299021207</v>
      </c>
      <c r="J293" s="6">
        <f>資本コスト!J293/SUM(資本コスト!J293,労働コスト!J293)</f>
        <v>0.30425321829301027</v>
      </c>
    </row>
    <row r="294" spans="1:10" x14ac:dyDescent="0.15">
      <c r="A294" s="1">
        <v>13</v>
      </c>
      <c r="B294" s="1" t="s">
        <v>365</v>
      </c>
      <c r="C294" s="1">
        <v>15</v>
      </c>
      <c r="D294" s="1" t="s">
        <v>27</v>
      </c>
      <c r="E294" s="6">
        <f>資本コスト!E294/SUM(資本コスト!E294,労働コスト!E294)</f>
        <v>0.21150951435441895</v>
      </c>
      <c r="F294" s="6">
        <f>資本コスト!F294/SUM(資本コスト!F294,労働コスト!F294)</f>
        <v>0.13256910404842343</v>
      </c>
      <c r="G294" s="6">
        <f>資本コスト!G294/SUM(資本コスト!G294,労働コスト!G294)</f>
        <v>0.1472572402245112</v>
      </c>
      <c r="H294" s="6">
        <f>資本コスト!H294/SUM(資本コスト!H294,労働コスト!H294)</f>
        <v>0.13203908899996628</v>
      </c>
      <c r="I294" s="6">
        <f>資本コスト!I294/SUM(資本コスト!I294,労働コスト!I294)</f>
        <v>0.15189441698317538</v>
      </c>
      <c r="J294" s="6">
        <f>資本コスト!J294/SUM(資本コスト!J294,労働コスト!J294)</f>
        <v>0.14326689068448645</v>
      </c>
    </row>
    <row r="295" spans="1:10" x14ac:dyDescent="0.15">
      <c r="A295" s="1">
        <v>13</v>
      </c>
      <c r="B295" s="1" t="s">
        <v>361</v>
      </c>
      <c r="C295" s="1">
        <v>16</v>
      </c>
      <c r="D295" s="1" t="s">
        <v>10</v>
      </c>
      <c r="E295" s="6">
        <f>資本コスト!E295/SUM(資本コスト!E295,労働コスト!E295)</f>
        <v>0.28473284637758745</v>
      </c>
      <c r="F295" s="6">
        <f>資本コスト!F295/SUM(資本コスト!F295,労働コスト!F295)</f>
        <v>7.9533943612871624E-2</v>
      </c>
      <c r="G295" s="6">
        <f>資本コスト!G295/SUM(資本コスト!G295,労働コスト!G295)</f>
        <v>7.8381656654616147E-2</v>
      </c>
      <c r="H295" s="6">
        <f>資本コスト!H295/SUM(資本コスト!H295,労働コスト!H295)</f>
        <v>6.2234090127193345E-2</v>
      </c>
      <c r="I295" s="6">
        <f>資本コスト!I295/SUM(資本コスト!I295,労働コスト!I295)</f>
        <v>6.8975555095944885E-2</v>
      </c>
      <c r="J295" s="6">
        <f>資本コスト!J295/SUM(資本コスト!J295,労働コスト!J295)</f>
        <v>7.7615441763231777E-2</v>
      </c>
    </row>
    <row r="296" spans="1:10" x14ac:dyDescent="0.15">
      <c r="A296" s="1">
        <v>13</v>
      </c>
      <c r="B296" s="1" t="s">
        <v>368</v>
      </c>
      <c r="C296" s="1">
        <v>17</v>
      </c>
      <c r="D296" s="1" t="s">
        <v>11</v>
      </c>
      <c r="E296" s="6">
        <f>資本コスト!E296/SUM(資本コスト!E296,労働コスト!E296)</f>
        <v>0.71562098640773297</v>
      </c>
      <c r="F296" s="6">
        <f>資本コスト!F296/SUM(資本コスト!F296,労働コスト!F296)</f>
        <v>0.76445079125034587</v>
      </c>
      <c r="G296" s="6">
        <f>資本コスト!G296/SUM(資本コスト!G296,労働コスト!G296)</f>
        <v>0.78756640569959158</v>
      </c>
      <c r="H296" s="6">
        <f>資本コスト!H296/SUM(資本コスト!H296,労働コスト!H296)</f>
        <v>0.74496746357097743</v>
      </c>
      <c r="I296" s="6">
        <f>資本コスト!I296/SUM(資本コスト!I296,労働コスト!I296)</f>
        <v>0.82308181645985856</v>
      </c>
      <c r="J296" s="6">
        <f>資本コスト!J296/SUM(資本コスト!J296,労働コスト!J296)</f>
        <v>0.85868081294048038</v>
      </c>
    </row>
    <row r="297" spans="1:10" x14ac:dyDescent="0.15">
      <c r="A297" s="1">
        <v>13</v>
      </c>
      <c r="B297" s="1" t="s">
        <v>360</v>
      </c>
      <c r="C297" s="1">
        <v>18</v>
      </c>
      <c r="D297" s="1" t="s">
        <v>12</v>
      </c>
      <c r="E297" s="6">
        <f>資本コスト!E297/SUM(資本コスト!E297,労働コスト!E297)</f>
        <v>0.19347348709570314</v>
      </c>
      <c r="F297" s="6">
        <f>資本コスト!F297/SUM(資本コスト!F297,労働コスト!F297)</f>
        <v>0.17682636923586814</v>
      </c>
      <c r="G297" s="6">
        <f>資本コスト!G297/SUM(資本コスト!G297,労働コスト!G297)</f>
        <v>0.1614857701306453</v>
      </c>
      <c r="H297" s="6">
        <f>資本コスト!H297/SUM(資本コスト!H297,労働コスト!H297)</f>
        <v>0.1458366441571973</v>
      </c>
      <c r="I297" s="6">
        <f>資本コスト!I297/SUM(資本コスト!I297,労働コスト!I297)</f>
        <v>0.1787103912413224</v>
      </c>
      <c r="J297" s="6">
        <f>資本コスト!J297/SUM(資本コスト!J297,労働コスト!J297)</f>
        <v>0.22038412603263585</v>
      </c>
    </row>
    <row r="298" spans="1:10" x14ac:dyDescent="0.15">
      <c r="A298" s="1">
        <v>13</v>
      </c>
      <c r="B298" s="1" t="s">
        <v>369</v>
      </c>
      <c r="C298" s="1">
        <v>19</v>
      </c>
      <c r="D298" s="1" t="s">
        <v>13</v>
      </c>
      <c r="E298" s="6">
        <f>資本コスト!E298/SUM(資本コスト!E298,労働コスト!E298)</f>
        <v>0.38514098920732326</v>
      </c>
      <c r="F298" s="6">
        <f>資本コスト!F298/SUM(資本コスト!F298,労働コスト!F298)</f>
        <v>0.1610057842245754</v>
      </c>
      <c r="G298" s="6">
        <f>資本コスト!G298/SUM(資本コスト!G298,労働コスト!G298)</f>
        <v>0.14792266891497319</v>
      </c>
      <c r="H298" s="6">
        <f>資本コスト!H298/SUM(資本コスト!H298,労働コスト!H298)</f>
        <v>0.16063353642973655</v>
      </c>
      <c r="I298" s="6">
        <f>資本コスト!I298/SUM(資本コスト!I298,労働コスト!I298)</f>
        <v>0.2037053637681964</v>
      </c>
      <c r="J298" s="6">
        <f>資本コスト!J298/SUM(資本コスト!J298,労働コスト!J298)</f>
        <v>0.24211905857988458</v>
      </c>
    </row>
    <row r="299" spans="1:10" x14ac:dyDescent="0.15">
      <c r="A299" s="1">
        <v>13</v>
      </c>
      <c r="B299" s="1" t="s">
        <v>361</v>
      </c>
      <c r="C299" s="1">
        <v>20</v>
      </c>
      <c r="D299" s="1" t="s">
        <v>14</v>
      </c>
      <c r="E299" s="6">
        <f>資本コスト!E299/SUM(資本コスト!E299,労働コスト!E299)</f>
        <v>0.64345078486445684</v>
      </c>
      <c r="F299" s="6">
        <f>資本コスト!F299/SUM(資本コスト!F299,労働コスト!F299)</f>
        <v>0.70204011242695574</v>
      </c>
      <c r="G299" s="6">
        <f>資本コスト!G299/SUM(資本コスト!G299,労働コスト!G299)</f>
        <v>0.6683405762158009</v>
      </c>
      <c r="H299" s="6">
        <f>資本コスト!H299/SUM(資本コスト!H299,労働コスト!H299)</f>
        <v>0.60098016774045182</v>
      </c>
      <c r="I299" s="6">
        <f>資本コスト!I299/SUM(資本コスト!I299,労働コスト!I299)</f>
        <v>0.62084992344101642</v>
      </c>
      <c r="J299" s="6">
        <f>資本コスト!J299/SUM(資本コスト!J299,労働コスト!J299)</f>
        <v>0.72586378989453326</v>
      </c>
    </row>
    <row r="300" spans="1:10" x14ac:dyDescent="0.15">
      <c r="A300" s="1">
        <v>13</v>
      </c>
      <c r="B300" s="1" t="s">
        <v>360</v>
      </c>
      <c r="C300" s="1">
        <v>21</v>
      </c>
      <c r="D300" s="1" t="s">
        <v>15</v>
      </c>
      <c r="E300" s="6">
        <f>資本コスト!E300/SUM(資本コスト!E300,労働コスト!E300)</f>
        <v>0.44447725939327809</v>
      </c>
      <c r="F300" s="6">
        <f>資本コスト!F300/SUM(資本コスト!F300,労働コスト!F300)</f>
        <v>0.41661002273340109</v>
      </c>
      <c r="G300" s="6">
        <f>資本コスト!G300/SUM(資本コスト!G300,労働コスト!G300)</f>
        <v>0.43553237320929689</v>
      </c>
      <c r="H300" s="6">
        <f>資本コスト!H300/SUM(資本コスト!H300,労働コスト!H300)</f>
        <v>0.43159865376783801</v>
      </c>
      <c r="I300" s="6">
        <f>資本コスト!I300/SUM(資本コスト!I300,労働コスト!I300)</f>
        <v>0.51527529464444943</v>
      </c>
      <c r="J300" s="6">
        <f>資本コスト!J300/SUM(資本コスト!J300,労働コスト!J300)</f>
        <v>0.57491365871613631</v>
      </c>
    </row>
    <row r="301" spans="1:10" x14ac:dyDescent="0.15">
      <c r="A301" s="1">
        <v>13</v>
      </c>
      <c r="B301" s="1" t="s">
        <v>258</v>
      </c>
      <c r="C301" s="1">
        <v>22</v>
      </c>
      <c r="D301" s="1" t="s">
        <v>7</v>
      </c>
      <c r="E301" s="6">
        <f>資本コスト!E301/SUM(資本コスト!E301,労働コスト!E301)</f>
        <v>0.28896762553894945</v>
      </c>
      <c r="F301" s="6">
        <f>資本コスト!F301/SUM(資本コスト!F301,労働コスト!F301)</f>
        <v>0.17603732529257388</v>
      </c>
      <c r="G301" s="6">
        <f>資本コスト!G301/SUM(資本コスト!G301,労働コスト!G301)</f>
        <v>0.21760106735749382</v>
      </c>
      <c r="H301" s="6">
        <f>資本コスト!H301/SUM(資本コスト!H301,労働コスト!H301)</f>
        <v>0.18756363069979901</v>
      </c>
      <c r="I301" s="6">
        <f>資本コスト!I301/SUM(資本コスト!I301,労働コスト!I301)</f>
        <v>0.15443076183843893</v>
      </c>
      <c r="J301" s="6">
        <f>資本コスト!J301/SUM(資本コスト!J301,労働コスト!J301)</f>
        <v>0.179774810672297</v>
      </c>
    </row>
    <row r="302" spans="1:10" x14ac:dyDescent="0.15">
      <c r="A302" s="1">
        <v>13</v>
      </c>
      <c r="B302" s="1" t="s">
        <v>258</v>
      </c>
      <c r="C302" s="1">
        <v>23</v>
      </c>
      <c r="D302" s="1" t="s">
        <v>28</v>
      </c>
      <c r="E302" s="6">
        <f>資本コスト!E302/SUM(資本コスト!E302,労働コスト!E302)</f>
        <v>0.35535391720659865</v>
      </c>
      <c r="F302" s="6">
        <f>資本コスト!F302/SUM(資本コスト!F302,労働コスト!F302)</f>
        <v>0.20637242001300368</v>
      </c>
      <c r="G302" s="6">
        <f>資本コスト!G302/SUM(資本コスト!G302,労働コスト!G302)</f>
        <v>0.17846692585726345</v>
      </c>
      <c r="H302" s="6">
        <f>資本コスト!H302/SUM(資本コスト!H302,労働コスト!H302)</f>
        <v>0.17552624218306065</v>
      </c>
      <c r="I302" s="6">
        <f>資本コスト!I302/SUM(資本コスト!I302,労働コスト!I302)</f>
        <v>0.1885639200685843</v>
      </c>
      <c r="J302" s="6">
        <f>資本コスト!J302/SUM(資本コスト!J302,労働コスト!J302)</f>
        <v>0.27096348597477021</v>
      </c>
    </row>
    <row r="303" spans="1:10" x14ac:dyDescent="0.15">
      <c r="A303" s="1">
        <v>14</v>
      </c>
      <c r="B303" s="1" t="s">
        <v>282</v>
      </c>
      <c r="C303" s="1">
        <v>1</v>
      </c>
      <c r="D303" s="1" t="s">
        <v>8</v>
      </c>
      <c r="E303" s="6">
        <f>資本コスト!E303/SUM(資本コスト!E303,労働コスト!E303)</f>
        <v>0.66117780161763551</v>
      </c>
      <c r="F303" s="6">
        <f>資本コスト!F303/SUM(資本コスト!F303,労働コスト!F303)</f>
        <v>0.54912781462415139</v>
      </c>
      <c r="G303" s="6">
        <f>資本コスト!G303/SUM(資本コスト!G303,労働コスト!G303)</f>
        <v>0.58275095834662749</v>
      </c>
      <c r="H303" s="6">
        <f>資本コスト!H303/SUM(資本コスト!H303,労働コスト!H303)</f>
        <v>0.63171308674200843</v>
      </c>
      <c r="I303" s="6">
        <f>資本コスト!I303/SUM(資本コスト!I303,労働コスト!I303)</f>
        <v>0.59689875569785444</v>
      </c>
      <c r="J303" s="6">
        <f>資本コスト!J303/SUM(資本コスト!J303,労働コスト!J303)</f>
        <v>0.73843278124714273</v>
      </c>
    </row>
    <row r="304" spans="1:10" x14ac:dyDescent="0.15">
      <c r="A304" s="1">
        <v>14</v>
      </c>
      <c r="B304" s="1" t="s">
        <v>282</v>
      </c>
      <c r="C304" s="1">
        <v>2</v>
      </c>
      <c r="D304" s="1" t="s">
        <v>9</v>
      </c>
      <c r="E304" s="6">
        <f>資本コスト!E304/SUM(資本コスト!E304,労働コスト!E304)</f>
        <v>0.32316948424484404</v>
      </c>
      <c r="F304" s="6">
        <f>資本コスト!F304/SUM(資本コスト!F304,労働コスト!F304)</f>
        <v>0.18271642683127318</v>
      </c>
      <c r="G304" s="6">
        <f>資本コスト!G304/SUM(資本コスト!G304,労働コスト!G304)</f>
        <v>0.19341212624612572</v>
      </c>
      <c r="H304" s="6">
        <f>資本コスト!H304/SUM(資本コスト!H304,労働コスト!H304)</f>
        <v>0.20681246906328288</v>
      </c>
      <c r="I304" s="6">
        <f>資本コスト!I304/SUM(資本コスト!I304,労働コスト!I304)</f>
        <v>0.30524897124950628</v>
      </c>
      <c r="J304" s="6">
        <f>資本コスト!J304/SUM(資本コスト!J304,労働コスト!J304)</f>
        <v>0.38948309065262643</v>
      </c>
    </row>
    <row r="305" spans="1:10" x14ac:dyDescent="0.15">
      <c r="A305" s="1">
        <v>14</v>
      </c>
      <c r="B305" s="1" t="s">
        <v>109</v>
      </c>
      <c r="C305" s="1">
        <v>3</v>
      </c>
      <c r="D305" s="1" t="s">
        <v>16</v>
      </c>
      <c r="E305" s="6">
        <f>資本コスト!E305/SUM(資本コスト!E305,労働コスト!E305)</f>
        <v>0.48727488350195119</v>
      </c>
      <c r="F305" s="6">
        <f>資本コスト!F305/SUM(資本コスト!F305,労働コスト!F305)</f>
        <v>0.33631466641506874</v>
      </c>
      <c r="G305" s="6">
        <f>資本コスト!G305/SUM(資本コスト!G305,労働コスト!G305)</f>
        <v>0.33286197475951773</v>
      </c>
      <c r="H305" s="6">
        <f>資本コスト!H305/SUM(資本コスト!H305,労働コスト!H305)</f>
        <v>0.32995182650515176</v>
      </c>
      <c r="I305" s="6">
        <f>資本コスト!I305/SUM(資本コスト!I305,労働コスト!I305)</f>
        <v>0.46321490391021253</v>
      </c>
      <c r="J305" s="6">
        <f>資本コスト!J305/SUM(資本コスト!J305,労働コスト!J305)</f>
        <v>0.48695745165139737</v>
      </c>
    </row>
    <row r="306" spans="1:10" x14ac:dyDescent="0.15">
      <c r="A306" s="1">
        <v>14</v>
      </c>
      <c r="B306" s="1" t="s">
        <v>109</v>
      </c>
      <c r="C306" s="1">
        <v>4</v>
      </c>
      <c r="D306" s="1" t="s">
        <v>17</v>
      </c>
      <c r="E306" s="6">
        <f>資本コスト!E306/SUM(資本コスト!E306,労働コスト!E306)</f>
        <v>0.22422861796874813</v>
      </c>
      <c r="F306" s="6">
        <f>資本コスト!F306/SUM(資本コスト!F306,労働コスト!F306)</f>
        <v>0.15330834536940083</v>
      </c>
      <c r="G306" s="6">
        <f>資本コスト!G306/SUM(資本コスト!G306,労働コスト!G306)</f>
        <v>0.15674493474436835</v>
      </c>
      <c r="H306" s="6">
        <f>資本コスト!H306/SUM(資本コスト!H306,労働コスト!H306)</f>
        <v>0.17544097178680332</v>
      </c>
      <c r="I306" s="6">
        <f>資本コスト!I306/SUM(資本コスト!I306,労働コスト!I306)</f>
        <v>0.23667824287270212</v>
      </c>
      <c r="J306" s="6">
        <f>資本コスト!J306/SUM(資本コスト!J306,労働コスト!J306)</f>
        <v>0.23878526982721002</v>
      </c>
    </row>
    <row r="307" spans="1:10" x14ac:dyDescent="0.15">
      <c r="A307" s="1">
        <v>14</v>
      </c>
      <c r="B307" s="1" t="s">
        <v>109</v>
      </c>
      <c r="C307" s="1">
        <v>5</v>
      </c>
      <c r="D307" s="1" t="s">
        <v>18</v>
      </c>
      <c r="E307" s="6">
        <f>資本コスト!E307/SUM(資本コスト!E307,労働コスト!E307)</f>
        <v>0.19357490885890338</v>
      </c>
      <c r="F307" s="6">
        <f>資本コスト!F307/SUM(資本コスト!F307,労働コスト!F307)</f>
        <v>0.18205063182538711</v>
      </c>
      <c r="G307" s="6">
        <f>資本コスト!G307/SUM(資本コスト!G307,労働コスト!G307)</f>
        <v>0.17706287036478816</v>
      </c>
      <c r="H307" s="6">
        <f>資本コスト!H307/SUM(資本コスト!H307,労働コスト!H307)</f>
        <v>0.18661632182467022</v>
      </c>
      <c r="I307" s="6">
        <f>資本コスト!I307/SUM(資本コスト!I307,労働コスト!I307)</f>
        <v>0.32208510421486952</v>
      </c>
      <c r="J307" s="6">
        <f>資本コスト!J307/SUM(資本コスト!J307,労働コスト!J307)</f>
        <v>0.31832963949252596</v>
      </c>
    </row>
    <row r="308" spans="1:10" x14ac:dyDescent="0.15">
      <c r="A308" s="1">
        <v>14</v>
      </c>
      <c r="B308" s="1" t="s">
        <v>109</v>
      </c>
      <c r="C308" s="1">
        <v>6</v>
      </c>
      <c r="D308" s="1" t="s">
        <v>2</v>
      </c>
      <c r="E308" s="6">
        <f>資本コスト!E308/SUM(資本コスト!E308,労働コスト!E308)</f>
        <v>0.55042596047041092</v>
      </c>
      <c r="F308" s="6">
        <f>資本コスト!F308/SUM(資本コスト!F308,労働コスト!F308)</f>
        <v>0.44032419019917546</v>
      </c>
      <c r="G308" s="6">
        <f>資本コスト!G308/SUM(資本コスト!G308,労働コスト!G308)</f>
        <v>0.47131914640495615</v>
      </c>
      <c r="H308" s="6">
        <f>資本コスト!H308/SUM(資本コスト!H308,労働コスト!H308)</f>
        <v>0.452563091722887</v>
      </c>
      <c r="I308" s="6">
        <f>資本コスト!I308/SUM(資本コスト!I308,労働コスト!I308)</f>
        <v>0.65218577393311261</v>
      </c>
      <c r="J308" s="6">
        <f>資本コスト!J308/SUM(資本コスト!J308,労働コスト!J308)</f>
        <v>0.67074479818338995</v>
      </c>
    </row>
    <row r="309" spans="1:10" x14ac:dyDescent="0.15">
      <c r="A309" s="1">
        <v>14</v>
      </c>
      <c r="B309" s="1" t="s">
        <v>109</v>
      </c>
      <c r="C309" s="1">
        <v>7</v>
      </c>
      <c r="D309" s="1" t="s">
        <v>19</v>
      </c>
      <c r="E309" s="6">
        <f>資本コスト!E309/SUM(資本コスト!E309,労働コスト!E309)</f>
        <v>0.82503567495617802</v>
      </c>
      <c r="F309" s="6">
        <f>資本コスト!F309/SUM(資本コスト!F309,労働コスト!F309)</f>
        <v>0.64293668604031873</v>
      </c>
      <c r="G309" s="6">
        <f>資本コスト!G309/SUM(資本コスト!G309,労働コスト!G309)</f>
        <v>0.65703090589034829</v>
      </c>
      <c r="H309" s="6">
        <f>資本コスト!H309/SUM(資本コスト!H309,労働コスト!H309)</f>
        <v>0.70798896474560502</v>
      </c>
      <c r="I309" s="6">
        <f>資本コスト!I309/SUM(資本コスト!I309,労働コスト!I309)</f>
        <v>0.80195686305788183</v>
      </c>
      <c r="J309" s="6">
        <f>資本コスト!J309/SUM(資本コスト!J309,労働コスト!J309)</f>
        <v>0.7803736085904841</v>
      </c>
    </row>
    <row r="310" spans="1:10" x14ac:dyDescent="0.15">
      <c r="A310" s="1">
        <v>14</v>
      </c>
      <c r="B310" s="1" t="s">
        <v>109</v>
      </c>
      <c r="C310" s="1">
        <v>8</v>
      </c>
      <c r="D310" s="1" t="s">
        <v>20</v>
      </c>
      <c r="E310" s="6">
        <f>資本コスト!E310/SUM(資本コスト!E310,労働コスト!E310)</f>
        <v>0.43527478832295152</v>
      </c>
      <c r="F310" s="6">
        <f>資本コスト!F310/SUM(資本コスト!F310,労働コスト!F310)</f>
        <v>0.28643521093049357</v>
      </c>
      <c r="G310" s="6">
        <f>資本コスト!G310/SUM(資本コスト!G310,労働コスト!G310)</f>
        <v>0.27280641424827029</v>
      </c>
      <c r="H310" s="6">
        <f>資本コスト!H310/SUM(資本コスト!H310,労働コスト!H310)</f>
        <v>0.29528833628939932</v>
      </c>
      <c r="I310" s="6">
        <f>資本コスト!I310/SUM(資本コスト!I310,労働コスト!I310)</f>
        <v>0.40185688134967951</v>
      </c>
      <c r="J310" s="6">
        <f>資本コスト!J310/SUM(資本コスト!J310,労働コスト!J310)</f>
        <v>0.40994273046811625</v>
      </c>
    </row>
    <row r="311" spans="1:10" x14ac:dyDescent="0.15">
      <c r="A311" s="1">
        <v>14</v>
      </c>
      <c r="B311" s="1" t="s">
        <v>109</v>
      </c>
      <c r="C311" s="1">
        <v>9</v>
      </c>
      <c r="D311" s="1" t="s">
        <v>21</v>
      </c>
      <c r="E311" s="6">
        <f>資本コスト!E311/SUM(資本コスト!E311,労働コスト!E311)</f>
        <v>0.4187326623975095</v>
      </c>
      <c r="F311" s="6">
        <f>資本コスト!F311/SUM(資本コスト!F311,労働コスト!F311)</f>
        <v>0.47381155366336819</v>
      </c>
      <c r="G311" s="6">
        <f>資本コスト!G311/SUM(資本コスト!G311,労働コスト!G311)</f>
        <v>0.46739224042331717</v>
      </c>
      <c r="H311" s="6">
        <f>資本コスト!H311/SUM(資本コスト!H311,労働コスト!H311)</f>
        <v>0.45580736491484397</v>
      </c>
      <c r="I311" s="6">
        <f>資本コスト!I311/SUM(資本コスト!I311,労働コスト!I311)</f>
        <v>0.51020395224153192</v>
      </c>
      <c r="J311" s="6">
        <f>資本コスト!J311/SUM(資本コスト!J311,労働コスト!J311)</f>
        <v>0.52168625992332052</v>
      </c>
    </row>
    <row r="312" spans="1:10" x14ac:dyDescent="0.15">
      <c r="A312" s="1">
        <v>14</v>
      </c>
      <c r="B312" s="1" t="s">
        <v>109</v>
      </c>
      <c r="C312" s="1">
        <v>10</v>
      </c>
      <c r="D312" s="1" t="s">
        <v>22</v>
      </c>
      <c r="E312" s="6">
        <f>資本コスト!E312/SUM(資本コスト!E312,労働コスト!E312)</f>
        <v>0.30267578130722511</v>
      </c>
      <c r="F312" s="6">
        <f>資本コスト!F312/SUM(資本コスト!F312,労働コスト!F312)</f>
        <v>0.21286030641368278</v>
      </c>
      <c r="G312" s="6">
        <f>資本コスト!G312/SUM(資本コスト!G312,労働コスト!G312)</f>
        <v>0.18644772571991786</v>
      </c>
      <c r="H312" s="6">
        <f>資本コスト!H312/SUM(資本コスト!H312,労働コスト!H312)</f>
        <v>0.19039665837194789</v>
      </c>
      <c r="I312" s="6">
        <f>資本コスト!I312/SUM(資本コスト!I312,労働コスト!I312)</f>
        <v>0.28741902662414071</v>
      </c>
      <c r="J312" s="6">
        <f>資本コスト!J312/SUM(資本コスト!J312,労働コスト!J312)</f>
        <v>0.28912783204331804</v>
      </c>
    </row>
    <row r="313" spans="1:10" x14ac:dyDescent="0.15">
      <c r="A313" s="1">
        <v>14</v>
      </c>
      <c r="B313" s="1" t="s">
        <v>109</v>
      </c>
      <c r="C313" s="1">
        <v>11</v>
      </c>
      <c r="D313" s="1" t="s">
        <v>23</v>
      </c>
      <c r="E313" s="6">
        <f>資本コスト!E313/SUM(資本コスト!E313,労働コスト!E313)</f>
        <v>0.26233903324810331</v>
      </c>
      <c r="F313" s="6">
        <f>資本コスト!F313/SUM(資本コスト!F313,労働コスト!F313)</f>
        <v>0.21394967616166718</v>
      </c>
      <c r="G313" s="6">
        <f>資本コスト!G313/SUM(資本コスト!G313,労働コスト!G313)</f>
        <v>0.26407699275744345</v>
      </c>
      <c r="H313" s="6">
        <f>資本コスト!H313/SUM(資本コスト!H313,労働コスト!H313)</f>
        <v>0.29775530692093399</v>
      </c>
      <c r="I313" s="6">
        <f>資本コスト!I313/SUM(資本コスト!I313,労働コスト!I313)</f>
        <v>0.3927450503799132</v>
      </c>
      <c r="J313" s="6">
        <f>資本コスト!J313/SUM(資本コスト!J313,労働コスト!J313)</f>
        <v>0.42687183077596264</v>
      </c>
    </row>
    <row r="314" spans="1:10" x14ac:dyDescent="0.15">
      <c r="A314" s="1">
        <v>14</v>
      </c>
      <c r="B314" s="1" t="s">
        <v>109</v>
      </c>
      <c r="C314" s="1">
        <v>12</v>
      </c>
      <c r="D314" s="1" t="s">
        <v>24</v>
      </c>
      <c r="E314" s="6">
        <f>資本コスト!E314/SUM(資本コスト!E314,労働コスト!E314)</f>
        <v>0.28658024303091761</v>
      </c>
      <c r="F314" s="6">
        <f>資本コスト!F314/SUM(資本コスト!F314,労働コスト!F314)</f>
        <v>0.24455903181019567</v>
      </c>
      <c r="G314" s="6">
        <f>資本コスト!G314/SUM(資本コスト!G314,労働コスト!G314)</f>
        <v>0.34205231140847236</v>
      </c>
      <c r="H314" s="6">
        <f>資本コスト!H314/SUM(資本コスト!H314,労働コスト!H314)</f>
        <v>0.33057239802055699</v>
      </c>
      <c r="I314" s="6">
        <f>資本コスト!I314/SUM(資本コスト!I314,労働コスト!I314)</f>
        <v>0.37503770369419631</v>
      </c>
      <c r="J314" s="6">
        <f>資本コスト!J314/SUM(資本コスト!J314,労働コスト!J314)</f>
        <v>0.35852186647443796</v>
      </c>
    </row>
    <row r="315" spans="1:10" x14ac:dyDescent="0.15">
      <c r="A315" s="1">
        <v>14</v>
      </c>
      <c r="B315" s="1" t="s">
        <v>109</v>
      </c>
      <c r="C315" s="1">
        <v>13</v>
      </c>
      <c r="D315" s="1" t="s">
        <v>25</v>
      </c>
      <c r="E315" s="6">
        <f>資本コスト!E315/SUM(資本コスト!E315,労働コスト!E315)</f>
        <v>0.31367358732098372</v>
      </c>
      <c r="F315" s="6">
        <f>資本コスト!F315/SUM(資本コスト!F315,労働コスト!F315)</f>
        <v>0.33984446423934733</v>
      </c>
      <c r="G315" s="6">
        <f>資本コスト!G315/SUM(資本コスト!G315,労働コスト!G315)</f>
        <v>0.36979044785850002</v>
      </c>
      <c r="H315" s="6">
        <f>資本コスト!H315/SUM(資本コスト!H315,労働コスト!H315)</f>
        <v>0.37951385474300769</v>
      </c>
      <c r="I315" s="6">
        <f>資本コスト!I315/SUM(資本コスト!I315,労働コスト!I315)</f>
        <v>0.38730319907807065</v>
      </c>
      <c r="J315" s="6">
        <f>資本コスト!J315/SUM(資本コスト!J315,労働コスト!J315)</f>
        <v>0.40409525166874638</v>
      </c>
    </row>
    <row r="316" spans="1:10" x14ac:dyDescent="0.15">
      <c r="A316" s="1">
        <v>14</v>
      </c>
      <c r="B316" s="1" t="s">
        <v>109</v>
      </c>
      <c r="C316" s="1">
        <v>14</v>
      </c>
      <c r="D316" s="1" t="s">
        <v>26</v>
      </c>
      <c r="E316" s="6">
        <f>資本コスト!E316/SUM(資本コスト!E316,労働コスト!E316)</f>
        <v>0.15458344102008087</v>
      </c>
      <c r="F316" s="6">
        <f>資本コスト!F316/SUM(資本コスト!F316,労働コスト!F316)</f>
        <v>0.17906878641510571</v>
      </c>
      <c r="G316" s="6">
        <f>資本コスト!G316/SUM(資本コスト!G316,労働コスト!G316)</f>
        <v>0.27148037488294785</v>
      </c>
      <c r="H316" s="6">
        <f>資本コスト!H316/SUM(資本コスト!H316,労働コスト!H316)</f>
        <v>0.31004568644601821</v>
      </c>
      <c r="I316" s="6">
        <f>資本コスト!I316/SUM(資本コスト!I316,労働コスト!I316)</f>
        <v>0.34710218954416228</v>
      </c>
      <c r="J316" s="6">
        <f>資本コスト!J316/SUM(資本コスト!J316,労働コスト!J316)</f>
        <v>0.38904602081500117</v>
      </c>
    </row>
    <row r="317" spans="1:10" x14ac:dyDescent="0.15">
      <c r="A317" s="1">
        <v>14</v>
      </c>
      <c r="B317" s="1" t="s">
        <v>109</v>
      </c>
      <c r="C317" s="1">
        <v>15</v>
      </c>
      <c r="D317" s="1" t="s">
        <v>27</v>
      </c>
      <c r="E317" s="6">
        <f>資本コスト!E317/SUM(資本コスト!E317,労働コスト!E317)</f>
        <v>0.33146566212374406</v>
      </c>
      <c r="F317" s="6">
        <f>資本コスト!F317/SUM(資本コスト!F317,労働コスト!F317)</f>
        <v>0.22075451825407524</v>
      </c>
      <c r="G317" s="6">
        <f>資本コスト!G317/SUM(資本コスト!G317,労働コスト!G317)</f>
        <v>0.27092740092559758</v>
      </c>
      <c r="H317" s="6">
        <f>資本コスト!H317/SUM(資本コスト!H317,労働コスト!H317)</f>
        <v>0.27763784604267566</v>
      </c>
      <c r="I317" s="6">
        <f>資本コスト!I317/SUM(資本コスト!I317,労働コスト!I317)</f>
        <v>0.37982848358557975</v>
      </c>
      <c r="J317" s="6">
        <f>資本コスト!J317/SUM(資本コスト!J317,労働コスト!J317)</f>
        <v>0.374373637944872</v>
      </c>
    </row>
    <row r="318" spans="1:10" x14ac:dyDescent="0.15">
      <c r="A318" s="1">
        <v>14</v>
      </c>
      <c r="B318" s="1" t="s">
        <v>282</v>
      </c>
      <c r="C318" s="1">
        <v>16</v>
      </c>
      <c r="D318" s="1" t="s">
        <v>10</v>
      </c>
      <c r="E318" s="6">
        <f>資本コスト!E318/SUM(資本コスト!E318,労働コスト!E318)</f>
        <v>0.29037896711822425</v>
      </c>
      <c r="F318" s="6">
        <f>資本コスト!F318/SUM(資本コスト!F318,労働コスト!F318)</f>
        <v>0.11392665443747166</v>
      </c>
      <c r="G318" s="6">
        <f>資本コスト!G318/SUM(資本コスト!G318,労働コスト!G318)</f>
        <v>8.8752707113407783E-2</v>
      </c>
      <c r="H318" s="6">
        <f>資本コスト!H318/SUM(資本コスト!H318,労働コスト!H318)</f>
        <v>5.8645306241367864E-2</v>
      </c>
      <c r="I318" s="6">
        <f>資本コスト!I318/SUM(資本コスト!I318,労働コスト!I318)</f>
        <v>6.8097290745866249E-2</v>
      </c>
      <c r="J318" s="6">
        <f>資本コスト!J318/SUM(資本コスト!J318,労働コスト!J318)</f>
        <v>9.1943930810070365E-2</v>
      </c>
    </row>
    <row r="319" spans="1:10" x14ac:dyDescent="0.15">
      <c r="A319" s="1">
        <v>14</v>
      </c>
      <c r="B319" s="1" t="s">
        <v>282</v>
      </c>
      <c r="C319" s="1">
        <v>17</v>
      </c>
      <c r="D319" s="1" t="s">
        <v>11</v>
      </c>
      <c r="E319" s="6">
        <f>資本コスト!E319/SUM(資本コスト!E319,労働コスト!E319)</f>
        <v>0.82813764455950867</v>
      </c>
      <c r="F319" s="6">
        <f>資本コスト!F319/SUM(資本コスト!F319,労働コスト!F319)</f>
        <v>0.75460615860680846</v>
      </c>
      <c r="G319" s="6">
        <f>資本コスト!G319/SUM(資本コスト!G319,労働コスト!G319)</f>
        <v>0.7775124103612614</v>
      </c>
      <c r="H319" s="6">
        <f>資本コスト!H319/SUM(資本コスト!H319,労働コスト!H319)</f>
        <v>0.7705260314398954</v>
      </c>
      <c r="I319" s="6">
        <f>資本コスト!I319/SUM(資本コスト!I319,労働コスト!I319)</f>
        <v>0.8347965217490152</v>
      </c>
      <c r="J319" s="6">
        <f>資本コスト!J319/SUM(資本コスト!J319,労働コスト!J319)</f>
        <v>0.87223326304264581</v>
      </c>
    </row>
    <row r="320" spans="1:10" x14ac:dyDescent="0.15">
      <c r="A320" s="1">
        <v>14</v>
      </c>
      <c r="B320" s="1" t="s">
        <v>282</v>
      </c>
      <c r="C320" s="1">
        <v>18</v>
      </c>
      <c r="D320" s="1" t="s">
        <v>12</v>
      </c>
      <c r="E320" s="6">
        <f>資本コスト!E320/SUM(資本コスト!E320,労働コスト!E320)</f>
        <v>0.20887475667290714</v>
      </c>
      <c r="F320" s="6">
        <f>資本コスト!F320/SUM(資本コスト!F320,労働コスト!F320)</f>
        <v>0.1769718285510489</v>
      </c>
      <c r="G320" s="6">
        <f>資本コスト!G320/SUM(資本コスト!G320,労働コスト!G320)</f>
        <v>0.23302840460991936</v>
      </c>
      <c r="H320" s="6">
        <f>資本コスト!H320/SUM(資本コスト!H320,労働コスト!H320)</f>
        <v>0.17368949663671118</v>
      </c>
      <c r="I320" s="6">
        <f>資本コスト!I320/SUM(資本コスト!I320,労働コスト!I320)</f>
        <v>0.17933789984058701</v>
      </c>
      <c r="J320" s="6">
        <f>資本コスト!J320/SUM(資本コスト!J320,労働コスト!J320)</f>
        <v>0.21634728807920711</v>
      </c>
    </row>
    <row r="321" spans="1:10" x14ac:dyDescent="0.15">
      <c r="A321" s="1">
        <v>14</v>
      </c>
      <c r="B321" s="1" t="s">
        <v>282</v>
      </c>
      <c r="C321" s="1">
        <v>19</v>
      </c>
      <c r="D321" s="1" t="s">
        <v>13</v>
      </c>
      <c r="E321" s="6">
        <f>資本コスト!E321/SUM(資本コスト!E321,労働コスト!E321)</f>
        <v>0.43707693822913651</v>
      </c>
      <c r="F321" s="6">
        <f>資本コスト!F321/SUM(資本コスト!F321,労働コスト!F321)</f>
        <v>0.13312861764850442</v>
      </c>
      <c r="G321" s="6">
        <f>資本コスト!G321/SUM(資本コスト!G321,労働コスト!G321)</f>
        <v>0.11282090220850355</v>
      </c>
      <c r="H321" s="6">
        <f>資本コスト!H321/SUM(資本コスト!H321,労働コスト!H321)</f>
        <v>0.25291433880763742</v>
      </c>
      <c r="I321" s="6">
        <f>資本コスト!I321/SUM(資本コスト!I321,労働コスト!I321)</f>
        <v>0.25886464757292776</v>
      </c>
      <c r="J321" s="6">
        <f>資本コスト!J321/SUM(資本コスト!J321,労働コスト!J321)</f>
        <v>0.24123141054924899</v>
      </c>
    </row>
    <row r="322" spans="1:10" x14ac:dyDescent="0.15">
      <c r="A322" s="1">
        <v>14</v>
      </c>
      <c r="B322" s="1" t="s">
        <v>282</v>
      </c>
      <c r="C322" s="1">
        <v>20</v>
      </c>
      <c r="D322" s="1" t="s">
        <v>14</v>
      </c>
      <c r="E322" s="6">
        <f>資本コスト!E322/SUM(資本コスト!E322,労働コスト!E322)</f>
        <v>0.59808465488522944</v>
      </c>
      <c r="F322" s="6">
        <f>資本コスト!F322/SUM(資本コスト!F322,労働コスト!F322)</f>
        <v>0.74169670727762449</v>
      </c>
      <c r="G322" s="6">
        <f>資本コスト!G322/SUM(資本コスト!G322,労働コスト!G322)</f>
        <v>0.7149485846736211</v>
      </c>
      <c r="H322" s="6">
        <f>資本コスト!H322/SUM(資本コスト!H322,労働コスト!H322)</f>
        <v>0.69148192248847151</v>
      </c>
      <c r="I322" s="6">
        <f>資本コスト!I322/SUM(資本コスト!I322,労働コスト!I322)</f>
        <v>0.70747066194676322</v>
      </c>
      <c r="J322" s="6">
        <f>資本コスト!J322/SUM(資本コスト!J322,労働コスト!J322)</f>
        <v>0.77855764691725848</v>
      </c>
    </row>
    <row r="323" spans="1:10" x14ac:dyDescent="0.15">
      <c r="A323" s="1">
        <v>14</v>
      </c>
      <c r="B323" s="1" t="s">
        <v>282</v>
      </c>
      <c r="C323" s="1">
        <v>21</v>
      </c>
      <c r="D323" s="1" t="s">
        <v>15</v>
      </c>
      <c r="E323" s="6">
        <f>資本コスト!E323/SUM(資本コスト!E323,労働コスト!E323)</f>
        <v>0.72121680548640099</v>
      </c>
      <c r="F323" s="6">
        <f>資本コスト!F323/SUM(資本コスト!F323,労働コスト!F323)</f>
        <v>0.57402932763881864</v>
      </c>
      <c r="G323" s="6">
        <f>資本コスト!G323/SUM(資本コスト!G323,労働コスト!G323)</f>
        <v>0.53224973151870181</v>
      </c>
      <c r="H323" s="6">
        <f>資本コスト!H323/SUM(資本コスト!H323,労働コスト!H323)</f>
        <v>0.51467241446520184</v>
      </c>
      <c r="I323" s="6">
        <f>資本コスト!I323/SUM(資本コスト!I323,労働コスト!I323)</f>
        <v>0.57231813534162512</v>
      </c>
      <c r="J323" s="6">
        <f>資本コスト!J323/SUM(資本コスト!J323,労働コスト!J323)</f>
        <v>0.63564750441289464</v>
      </c>
    </row>
    <row r="324" spans="1:10" x14ac:dyDescent="0.15">
      <c r="A324" s="1">
        <v>14</v>
      </c>
      <c r="B324" s="1" t="s">
        <v>107</v>
      </c>
      <c r="C324" s="1">
        <v>22</v>
      </c>
      <c r="D324" s="1" t="s">
        <v>7</v>
      </c>
      <c r="E324" s="6">
        <f>資本コスト!E324/SUM(資本コスト!E324,労働コスト!E324)</f>
        <v>0.22955031092847478</v>
      </c>
      <c r="F324" s="6">
        <f>資本コスト!F324/SUM(資本コスト!F324,労働コスト!F324)</f>
        <v>0.21588796487970177</v>
      </c>
      <c r="G324" s="6">
        <f>資本コスト!G324/SUM(資本コスト!G324,労働コスト!G324)</f>
        <v>0.27268616559965042</v>
      </c>
      <c r="H324" s="6">
        <f>資本コスト!H324/SUM(資本コスト!H324,労働コスト!H324)</f>
        <v>0.20852482649997059</v>
      </c>
      <c r="I324" s="6">
        <f>資本コスト!I324/SUM(資本コスト!I324,労働コスト!I324)</f>
        <v>0.23502358487409641</v>
      </c>
      <c r="J324" s="6">
        <f>資本コスト!J324/SUM(資本コスト!J324,労働コスト!J324)</f>
        <v>0.27206207533206478</v>
      </c>
    </row>
    <row r="325" spans="1:10" x14ac:dyDescent="0.15">
      <c r="A325" s="1">
        <v>14</v>
      </c>
      <c r="B325" s="1" t="s">
        <v>107</v>
      </c>
      <c r="C325" s="1">
        <v>23</v>
      </c>
      <c r="D325" s="1" t="s">
        <v>28</v>
      </c>
      <c r="E325" s="6">
        <f>資本コスト!E325/SUM(資本コスト!E325,労働コスト!E325)</f>
        <v>0.44812437999214344</v>
      </c>
      <c r="F325" s="6">
        <f>資本コスト!F325/SUM(資本コスト!F325,労働コスト!F325)</f>
        <v>0.22132284678899136</v>
      </c>
      <c r="G325" s="6">
        <f>資本コスト!G325/SUM(資本コスト!G325,労働コスト!G325)</f>
        <v>0.29992518897457887</v>
      </c>
      <c r="H325" s="6">
        <f>資本コスト!H325/SUM(資本コスト!H325,労働コスト!H325)</f>
        <v>0.23894637891156051</v>
      </c>
      <c r="I325" s="6">
        <f>資本コスト!I325/SUM(資本コスト!I325,労働コスト!I325)</f>
        <v>0.22651215811128395</v>
      </c>
      <c r="J325" s="6">
        <f>資本コスト!J325/SUM(資本コスト!J325,労働コスト!J325)</f>
        <v>0.2989115586115052</v>
      </c>
    </row>
    <row r="326" spans="1:10" x14ac:dyDescent="0.15">
      <c r="A326" s="1">
        <v>15</v>
      </c>
      <c r="B326" s="1" t="s">
        <v>111</v>
      </c>
      <c r="C326" s="1">
        <v>1</v>
      </c>
      <c r="D326" s="1" t="s">
        <v>8</v>
      </c>
      <c r="E326" s="6">
        <f>資本コスト!E326/SUM(資本コスト!E326,労働コスト!E326)</f>
        <v>0.51884824092948123</v>
      </c>
      <c r="F326" s="6">
        <f>資本コスト!F326/SUM(資本コスト!F326,労働コスト!F326)</f>
        <v>0.47891532731461606</v>
      </c>
      <c r="G326" s="6">
        <f>資本コスト!G326/SUM(資本コスト!G326,労働コスト!G326)</f>
        <v>0.58169262000910804</v>
      </c>
      <c r="H326" s="6">
        <f>資本コスト!H326/SUM(資本コスト!H326,労働コスト!H326)</f>
        <v>0.70513060012735351</v>
      </c>
      <c r="I326" s="6">
        <f>資本コスト!I326/SUM(資本コスト!I326,労働コスト!I326)</f>
        <v>0.66718362475380399</v>
      </c>
      <c r="J326" s="6">
        <f>資本コスト!J326/SUM(資本コスト!J326,労働コスト!J326)</f>
        <v>0.79060570672792341</v>
      </c>
    </row>
    <row r="327" spans="1:10" x14ac:dyDescent="0.15">
      <c r="A327" s="1">
        <v>15</v>
      </c>
      <c r="B327" s="1" t="s">
        <v>111</v>
      </c>
      <c r="C327" s="1">
        <v>2</v>
      </c>
      <c r="D327" s="1" t="s">
        <v>9</v>
      </c>
      <c r="E327" s="6">
        <f>資本コスト!E327/SUM(資本コスト!E327,労働コスト!E327)</f>
        <v>0.44582283752933172</v>
      </c>
      <c r="F327" s="6">
        <f>資本コスト!F327/SUM(資本コスト!F327,労働コスト!F327)</f>
        <v>0.36131825310686833</v>
      </c>
      <c r="G327" s="6">
        <f>資本コスト!G327/SUM(資本コスト!G327,労働コスト!G327)</f>
        <v>0.43619165195063492</v>
      </c>
      <c r="H327" s="6">
        <f>資本コスト!H327/SUM(資本コスト!H327,労働コスト!H327)</f>
        <v>0.43322641830328956</v>
      </c>
      <c r="I327" s="6">
        <f>資本コスト!I327/SUM(資本コスト!I327,労働コスト!I327)</f>
        <v>0.56446480778904395</v>
      </c>
      <c r="J327" s="6">
        <f>資本コスト!J327/SUM(資本コスト!J327,労働コスト!J327)</f>
        <v>0.65220351274445598</v>
      </c>
    </row>
    <row r="328" spans="1:10" x14ac:dyDescent="0.15">
      <c r="A328" s="1">
        <v>15</v>
      </c>
      <c r="B328" s="1" t="s">
        <v>112</v>
      </c>
      <c r="C328" s="1">
        <v>3</v>
      </c>
      <c r="D328" s="1" t="s">
        <v>16</v>
      </c>
      <c r="E328" s="6">
        <f>資本コスト!E328/SUM(資本コスト!E328,労働コスト!E328)</f>
        <v>0.23545338036235536</v>
      </c>
      <c r="F328" s="6">
        <f>資本コスト!F328/SUM(資本コスト!F328,労働コスト!F328)</f>
        <v>0.21069119759111035</v>
      </c>
      <c r="G328" s="6">
        <f>資本コスト!G328/SUM(資本コスト!G328,労働コスト!G328)</f>
        <v>0.28665895405022634</v>
      </c>
      <c r="H328" s="6">
        <f>資本コスト!H328/SUM(資本コスト!H328,労働コスト!H328)</f>
        <v>0.29451756734071355</v>
      </c>
      <c r="I328" s="6">
        <f>資本コスト!I328/SUM(資本コスト!I328,労働コスト!I328)</f>
        <v>0.34325284647635679</v>
      </c>
      <c r="J328" s="6">
        <f>資本コスト!J328/SUM(資本コスト!J328,労働コスト!J328)</f>
        <v>0.35234378368522029</v>
      </c>
    </row>
    <row r="329" spans="1:10" x14ac:dyDescent="0.15">
      <c r="A329" s="1">
        <v>15</v>
      </c>
      <c r="B329" s="1" t="s">
        <v>112</v>
      </c>
      <c r="C329" s="1">
        <v>4</v>
      </c>
      <c r="D329" s="1" t="s">
        <v>17</v>
      </c>
      <c r="E329" s="6">
        <f>資本コスト!E329/SUM(資本コスト!E329,労働コスト!E329)</f>
        <v>0.22405681524754642</v>
      </c>
      <c r="F329" s="6">
        <f>資本コスト!F329/SUM(資本コスト!F329,労働コスト!F329)</f>
        <v>0.20610935072318604</v>
      </c>
      <c r="G329" s="6">
        <f>資本コスト!G329/SUM(資本コスト!G329,労働コスト!G329)</f>
        <v>0.2041017867615523</v>
      </c>
      <c r="H329" s="6">
        <f>資本コスト!H329/SUM(資本コスト!H329,労働コスト!H329)</f>
        <v>0.25058730022280473</v>
      </c>
      <c r="I329" s="6">
        <f>資本コスト!I329/SUM(資本コスト!I329,労働コスト!I329)</f>
        <v>0.31233824514765574</v>
      </c>
      <c r="J329" s="6">
        <f>資本コスト!J329/SUM(資本コスト!J329,労働コスト!J329)</f>
        <v>0.28979123220744935</v>
      </c>
    </row>
    <row r="330" spans="1:10" x14ac:dyDescent="0.15">
      <c r="A330" s="1">
        <v>15</v>
      </c>
      <c r="B330" s="1" t="s">
        <v>112</v>
      </c>
      <c r="C330" s="1">
        <v>5</v>
      </c>
      <c r="D330" s="1" t="s">
        <v>18</v>
      </c>
      <c r="E330" s="6">
        <f>資本コスト!E330/SUM(資本コスト!E330,労働コスト!E330)</f>
        <v>0.44811410043451416</v>
      </c>
      <c r="F330" s="6">
        <f>資本コスト!F330/SUM(資本コスト!F330,労働コスト!F330)</f>
        <v>0.32782255106091912</v>
      </c>
      <c r="G330" s="6">
        <f>資本コスト!G330/SUM(資本コスト!G330,労働コスト!G330)</f>
        <v>0.36551454542377204</v>
      </c>
      <c r="H330" s="6">
        <f>資本コスト!H330/SUM(資本コスト!H330,労働コスト!H330)</f>
        <v>0.41783670326066852</v>
      </c>
      <c r="I330" s="6">
        <f>資本コスト!I330/SUM(資本コスト!I330,労働コスト!I330)</f>
        <v>0.55087281112770259</v>
      </c>
      <c r="J330" s="6">
        <f>資本コスト!J330/SUM(資本コスト!J330,労働コスト!J330)</f>
        <v>0.59366619513207997</v>
      </c>
    </row>
    <row r="331" spans="1:10" x14ac:dyDescent="0.15">
      <c r="A331" s="1">
        <v>15</v>
      </c>
      <c r="B331" s="1" t="s">
        <v>112</v>
      </c>
      <c r="C331" s="1">
        <v>6</v>
      </c>
      <c r="D331" s="1" t="s">
        <v>2</v>
      </c>
      <c r="E331" s="6">
        <f>資本コスト!E331/SUM(資本コスト!E331,労働コスト!E331)</f>
        <v>0.64939348687261933</v>
      </c>
      <c r="F331" s="6">
        <f>資本コスト!F331/SUM(資本コスト!F331,労働コスト!F331)</f>
        <v>0.62189363793937846</v>
      </c>
      <c r="G331" s="6">
        <f>資本コスト!G331/SUM(資本コスト!G331,労働コスト!G331)</f>
        <v>0.65288710119407134</v>
      </c>
      <c r="H331" s="6">
        <f>資本コスト!H331/SUM(資本コスト!H331,労働コスト!H331)</f>
        <v>0.61647345487369642</v>
      </c>
      <c r="I331" s="6">
        <f>資本コスト!I331/SUM(資本コスト!I331,労働コスト!I331)</f>
        <v>0.70958136639920122</v>
      </c>
      <c r="J331" s="6">
        <f>資本コスト!J331/SUM(資本コスト!J331,労働コスト!J331)</f>
        <v>0.71966794231352793</v>
      </c>
    </row>
    <row r="332" spans="1:10" x14ac:dyDescent="0.15">
      <c r="A332" s="1">
        <v>15</v>
      </c>
      <c r="B332" s="1" t="s">
        <v>112</v>
      </c>
      <c r="C332" s="1">
        <v>7</v>
      </c>
      <c r="D332" s="1" t="s">
        <v>19</v>
      </c>
      <c r="E332" s="6">
        <f>資本コスト!E332/SUM(資本コスト!E332,労働コスト!E332)</f>
        <v>0.71478948796430464</v>
      </c>
      <c r="F332" s="6">
        <f>資本コスト!F332/SUM(資本コスト!F332,労働コスト!F332)</f>
        <v>0.47929367715952598</v>
      </c>
      <c r="G332" s="6">
        <f>資本コスト!G332/SUM(資本コスト!G332,労働コスト!G332)</f>
        <v>0.46582939625011244</v>
      </c>
      <c r="H332" s="6">
        <f>資本コスト!H332/SUM(資本コスト!H332,労働コスト!H332)</f>
        <v>0.69810284221830909</v>
      </c>
      <c r="I332" s="6">
        <f>資本コスト!I332/SUM(資本コスト!I332,労働コスト!I332)</f>
        <v>0.78504671122757563</v>
      </c>
      <c r="J332" s="6">
        <f>資本コスト!J332/SUM(資本コスト!J332,労働コスト!J332)</f>
        <v>0.76944701316276098</v>
      </c>
    </row>
    <row r="333" spans="1:10" x14ac:dyDescent="0.15">
      <c r="A333" s="1">
        <v>15</v>
      </c>
      <c r="B333" s="1" t="s">
        <v>112</v>
      </c>
      <c r="C333" s="1">
        <v>8</v>
      </c>
      <c r="D333" s="1" t="s">
        <v>20</v>
      </c>
      <c r="E333" s="6">
        <f>資本コスト!E333/SUM(資本コスト!E333,労働コスト!E333)</f>
        <v>0.42136841026077981</v>
      </c>
      <c r="F333" s="6">
        <f>資本コスト!F333/SUM(資本コスト!F333,労働コスト!F333)</f>
        <v>0.27595999197888149</v>
      </c>
      <c r="G333" s="6">
        <f>資本コスト!G333/SUM(資本コスト!G333,労働コスト!G333)</f>
        <v>0.24710737454091178</v>
      </c>
      <c r="H333" s="6">
        <f>資本コスト!H333/SUM(資本コスト!H333,労働コスト!H333)</f>
        <v>0.27870333211857135</v>
      </c>
      <c r="I333" s="6">
        <f>資本コスト!I333/SUM(資本コスト!I333,労働コスト!I333)</f>
        <v>0.3108378858500141</v>
      </c>
      <c r="J333" s="6">
        <f>資本コスト!J333/SUM(資本コスト!J333,労働コスト!J333)</f>
        <v>0.30421733805904844</v>
      </c>
    </row>
    <row r="334" spans="1:10" x14ac:dyDescent="0.15">
      <c r="A334" s="1">
        <v>15</v>
      </c>
      <c r="B334" s="1" t="s">
        <v>112</v>
      </c>
      <c r="C334" s="1">
        <v>9</v>
      </c>
      <c r="D334" s="1" t="s">
        <v>21</v>
      </c>
      <c r="E334" s="6">
        <f>資本コスト!E334/SUM(資本コスト!E334,労働コスト!E334)</f>
        <v>0.47776717363105248</v>
      </c>
      <c r="F334" s="6">
        <f>資本コスト!F334/SUM(資本コスト!F334,労働コスト!F334)</f>
        <v>0.41444407088977175</v>
      </c>
      <c r="G334" s="6">
        <f>資本コスト!G334/SUM(資本コスト!G334,労働コスト!G334)</f>
        <v>0.42169837911934915</v>
      </c>
      <c r="H334" s="6">
        <f>資本コスト!H334/SUM(資本コスト!H334,労働コスト!H334)</f>
        <v>0.40010781346412883</v>
      </c>
      <c r="I334" s="6">
        <f>資本コスト!I334/SUM(資本コスト!I334,労働コスト!I334)</f>
        <v>0.34364443548448215</v>
      </c>
      <c r="J334" s="6">
        <f>資本コスト!J334/SUM(資本コスト!J334,労働コスト!J334)</f>
        <v>0.33611254152415443</v>
      </c>
    </row>
    <row r="335" spans="1:10" x14ac:dyDescent="0.15">
      <c r="A335" s="1">
        <v>15</v>
      </c>
      <c r="B335" s="1" t="s">
        <v>112</v>
      </c>
      <c r="C335" s="1">
        <v>10</v>
      </c>
      <c r="D335" s="1" t="s">
        <v>22</v>
      </c>
      <c r="E335" s="6">
        <f>資本コスト!E335/SUM(資本コスト!E335,労働コスト!E335)</f>
        <v>0.23172770954442648</v>
      </c>
      <c r="F335" s="6">
        <f>資本コスト!F335/SUM(資本コスト!F335,労働コスト!F335)</f>
        <v>0.22512742260629856</v>
      </c>
      <c r="G335" s="6">
        <f>資本コスト!G335/SUM(資本コスト!G335,労働コスト!G335)</f>
        <v>0.22004776460685513</v>
      </c>
      <c r="H335" s="6">
        <f>資本コスト!H335/SUM(資本コスト!H335,労働コスト!H335)</f>
        <v>0.1988868531137766</v>
      </c>
      <c r="I335" s="6">
        <f>資本コスト!I335/SUM(資本コスト!I335,労働コスト!I335)</f>
        <v>0.23388150596283036</v>
      </c>
      <c r="J335" s="6">
        <f>資本コスト!J335/SUM(資本コスト!J335,労働コスト!J335)</f>
        <v>0.21795576099315347</v>
      </c>
    </row>
    <row r="336" spans="1:10" x14ac:dyDescent="0.15">
      <c r="A336" s="1">
        <v>15</v>
      </c>
      <c r="B336" s="1" t="s">
        <v>112</v>
      </c>
      <c r="C336" s="1">
        <v>11</v>
      </c>
      <c r="D336" s="1" t="s">
        <v>23</v>
      </c>
      <c r="E336" s="6">
        <f>資本コスト!E336/SUM(資本コスト!E336,労働コスト!E336)</f>
        <v>0.19656091569409986</v>
      </c>
      <c r="F336" s="6">
        <f>資本コスト!F336/SUM(資本コスト!F336,労働コスト!F336)</f>
        <v>0.19967980461565732</v>
      </c>
      <c r="G336" s="6">
        <f>資本コスト!G336/SUM(資本コスト!G336,労働コスト!G336)</f>
        <v>0.26545664320475471</v>
      </c>
      <c r="H336" s="6">
        <f>資本コスト!H336/SUM(資本コスト!H336,労働コスト!H336)</f>
        <v>0.26623214865379985</v>
      </c>
      <c r="I336" s="6">
        <f>資本コスト!I336/SUM(資本コスト!I336,労働コスト!I336)</f>
        <v>0.27896978465132755</v>
      </c>
      <c r="J336" s="6">
        <f>資本コスト!J336/SUM(資本コスト!J336,労働コスト!J336)</f>
        <v>0.30035400723796857</v>
      </c>
    </row>
    <row r="337" spans="1:10" x14ac:dyDescent="0.15">
      <c r="A337" s="1">
        <v>15</v>
      </c>
      <c r="B337" s="1" t="s">
        <v>112</v>
      </c>
      <c r="C337" s="1">
        <v>12</v>
      </c>
      <c r="D337" s="1" t="s">
        <v>24</v>
      </c>
      <c r="E337" s="6">
        <f>資本コスト!E337/SUM(資本コスト!E337,労働コスト!E337)</f>
        <v>0.19678988099064068</v>
      </c>
      <c r="F337" s="6">
        <f>資本コスト!F337/SUM(資本コスト!F337,労働コスト!F337)</f>
        <v>0.14679355608735126</v>
      </c>
      <c r="G337" s="6">
        <f>資本コスト!G337/SUM(資本コスト!G337,労働コスト!G337)</f>
        <v>0.30123401002274336</v>
      </c>
      <c r="H337" s="6">
        <f>資本コスト!H337/SUM(資本コスト!H337,労働コスト!H337)</f>
        <v>0.36767420652176586</v>
      </c>
      <c r="I337" s="6">
        <f>資本コスト!I337/SUM(資本コスト!I337,労働コスト!I337)</f>
        <v>0.43628629009056369</v>
      </c>
      <c r="J337" s="6">
        <f>資本コスト!J337/SUM(資本コスト!J337,労働コスト!J337)</f>
        <v>0.44543834126793541</v>
      </c>
    </row>
    <row r="338" spans="1:10" x14ac:dyDescent="0.15">
      <c r="A338" s="1">
        <v>15</v>
      </c>
      <c r="B338" s="1" t="s">
        <v>112</v>
      </c>
      <c r="C338" s="1">
        <v>13</v>
      </c>
      <c r="D338" s="1" t="s">
        <v>25</v>
      </c>
      <c r="E338" s="6">
        <f>資本コスト!E338/SUM(資本コスト!E338,労働コスト!E338)</f>
        <v>0.32080022563432303</v>
      </c>
      <c r="F338" s="6">
        <f>資本コスト!F338/SUM(資本コスト!F338,労働コスト!F338)</f>
        <v>0.26666619249127743</v>
      </c>
      <c r="G338" s="6">
        <f>資本コスト!G338/SUM(資本コスト!G338,労働コスト!G338)</f>
        <v>0.28659371364352615</v>
      </c>
      <c r="H338" s="6">
        <f>資本コスト!H338/SUM(資本コスト!H338,労働コスト!H338)</f>
        <v>0.24363883628772059</v>
      </c>
      <c r="I338" s="6">
        <f>資本コスト!I338/SUM(資本コスト!I338,労働コスト!I338)</f>
        <v>0.19681863067160971</v>
      </c>
      <c r="J338" s="6">
        <f>資本コスト!J338/SUM(資本コスト!J338,労働コスト!J338)</f>
        <v>0.20687554390712842</v>
      </c>
    </row>
    <row r="339" spans="1:10" x14ac:dyDescent="0.15">
      <c r="A339" s="1">
        <v>15</v>
      </c>
      <c r="B339" s="1" t="s">
        <v>112</v>
      </c>
      <c r="C339" s="1">
        <v>14</v>
      </c>
      <c r="D339" s="1" t="s">
        <v>26</v>
      </c>
      <c r="E339" s="6">
        <f>資本コスト!E339/SUM(資本コスト!E339,労働コスト!E339)</f>
        <v>2.4558288334553213E-2</v>
      </c>
      <c r="F339" s="6">
        <f>資本コスト!F339/SUM(資本コスト!F339,労働コスト!F339)</f>
        <v>0.1591301879902586</v>
      </c>
      <c r="G339" s="6">
        <f>資本コスト!G339/SUM(資本コスト!G339,労働コスト!G339)</f>
        <v>0.32324839137069317</v>
      </c>
      <c r="H339" s="6">
        <f>資本コスト!H339/SUM(資本コスト!H339,労働コスト!H339)</f>
        <v>0.32090347064217317</v>
      </c>
      <c r="I339" s="6">
        <f>資本コスト!I339/SUM(資本コスト!I339,労働コスト!I339)</f>
        <v>0.38954665598969102</v>
      </c>
      <c r="J339" s="6">
        <f>資本コスト!J339/SUM(資本コスト!J339,労働コスト!J339)</f>
        <v>0.42451708533613747</v>
      </c>
    </row>
    <row r="340" spans="1:10" x14ac:dyDescent="0.15">
      <c r="A340" s="1">
        <v>15</v>
      </c>
      <c r="B340" s="1" t="s">
        <v>112</v>
      </c>
      <c r="C340" s="1">
        <v>15</v>
      </c>
      <c r="D340" s="1" t="s">
        <v>27</v>
      </c>
      <c r="E340" s="6">
        <f>資本コスト!E340/SUM(資本コスト!E340,労働コスト!E340)</f>
        <v>0.12000276590462115</v>
      </c>
      <c r="F340" s="6">
        <f>資本コスト!F340/SUM(資本コスト!F340,労働コスト!F340)</f>
        <v>0.12878445704591632</v>
      </c>
      <c r="G340" s="6">
        <f>資本コスト!G340/SUM(資本コスト!G340,労働コスト!G340)</f>
        <v>0.17857295446358967</v>
      </c>
      <c r="H340" s="6">
        <f>資本コスト!H340/SUM(資本コスト!H340,労働コスト!H340)</f>
        <v>0.230172075994659</v>
      </c>
      <c r="I340" s="6">
        <f>資本コスト!I340/SUM(資本コスト!I340,労働コスト!I340)</f>
        <v>0.28436299810003324</v>
      </c>
      <c r="J340" s="6">
        <f>資本コスト!J340/SUM(資本コスト!J340,労働コスト!J340)</f>
        <v>0.28367851578268732</v>
      </c>
    </row>
    <row r="341" spans="1:10" x14ac:dyDescent="0.15">
      <c r="A341" s="1">
        <v>15</v>
      </c>
      <c r="B341" s="1" t="s">
        <v>283</v>
      </c>
      <c r="C341" s="1">
        <v>16</v>
      </c>
      <c r="D341" s="1" t="s">
        <v>10</v>
      </c>
      <c r="E341" s="6">
        <f>資本コスト!E341/SUM(資本コスト!E341,労働コスト!E341)</f>
        <v>0.28287278152702611</v>
      </c>
      <c r="F341" s="6">
        <f>資本コスト!F341/SUM(資本コスト!F341,労働コスト!F341)</f>
        <v>0.11232404745980588</v>
      </c>
      <c r="G341" s="6">
        <f>資本コスト!G341/SUM(資本コスト!G341,労働コスト!G341)</f>
        <v>9.2408164925210007E-2</v>
      </c>
      <c r="H341" s="6">
        <f>資本コスト!H341/SUM(資本コスト!H341,労働コスト!H341)</f>
        <v>0.11462946341393136</v>
      </c>
      <c r="I341" s="6">
        <f>資本コスト!I341/SUM(資本コスト!I341,労働コスト!I341)</f>
        <v>9.7715675092848453E-2</v>
      </c>
      <c r="J341" s="6">
        <f>資本コスト!J341/SUM(資本コスト!J341,労働コスト!J341)</f>
        <v>0.10699003059627343</v>
      </c>
    </row>
    <row r="342" spans="1:10" x14ac:dyDescent="0.15">
      <c r="A342" s="1">
        <v>15</v>
      </c>
      <c r="B342" s="1" t="s">
        <v>111</v>
      </c>
      <c r="C342" s="1">
        <v>17</v>
      </c>
      <c r="D342" s="1" t="s">
        <v>11</v>
      </c>
      <c r="E342" s="6">
        <f>資本コスト!E342/SUM(資本コスト!E342,労働コスト!E342)</f>
        <v>0.79853942972140646</v>
      </c>
      <c r="F342" s="6">
        <f>資本コスト!F342/SUM(資本コスト!F342,労働コスト!F342)</f>
        <v>0.84233679166567499</v>
      </c>
      <c r="G342" s="6">
        <f>資本コスト!G342/SUM(資本コスト!G342,労働コスト!G342)</f>
        <v>0.82872767576713746</v>
      </c>
      <c r="H342" s="6">
        <f>資本コスト!H342/SUM(資本コスト!H342,労働コスト!H342)</f>
        <v>0.78223973996011886</v>
      </c>
      <c r="I342" s="6">
        <f>資本コスト!I342/SUM(資本コスト!I342,労働コスト!I342)</f>
        <v>0.82409104796409927</v>
      </c>
      <c r="J342" s="6">
        <f>資本コスト!J342/SUM(資本コスト!J342,労働コスト!J342)</f>
        <v>0.85779598178619487</v>
      </c>
    </row>
    <row r="343" spans="1:10" x14ac:dyDescent="0.15">
      <c r="A343" s="1">
        <v>15</v>
      </c>
      <c r="B343" s="1" t="s">
        <v>111</v>
      </c>
      <c r="C343" s="1">
        <v>18</v>
      </c>
      <c r="D343" s="1" t="s">
        <v>12</v>
      </c>
      <c r="E343" s="6">
        <f>資本コスト!E343/SUM(資本コスト!E343,労働コスト!E343)</f>
        <v>0.15340677354503748</v>
      </c>
      <c r="F343" s="6">
        <f>資本コスト!F343/SUM(資本コスト!F343,労働コスト!F343)</f>
        <v>0.16848265601473772</v>
      </c>
      <c r="G343" s="6">
        <f>資本コスト!G343/SUM(資本コスト!G343,労働コスト!G343)</f>
        <v>0.18931575154138253</v>
      </c>
      <c r="H343" s="6">
        <f>資本コスト!H343/SUM(資本コスト!H343,労働コスト!H343)</f>
        <v>0.15788354722592882</v>
      </c>
      <c r="I343" s="6">
        <f>資本コスト!I343/SUM(資本コスト!I343,労働コスト!I343)</f>
        <v>0.15378660565042085</v>
      </c>
      <c r="J343" s="6">
        <f>資本コスト!J343/SUM(資本コスト!J343,労働コスト!J343)</f>
        <v>0.17544281104617673</v>
      </c>
    </row>
    <row r="344" spans="1:10" x14ac:dyDescent="0.15">
      <c r="A344" s="1">
        <v>15</v>
      </c>
      <c r="B344" s="1" t="s">
        <v>111</v>
      </c>
      <c r="C344" s="1">
        <v>19</v>
      </c>
      <c r="D344" s="1" t="s">
        <v>13</v>
      </c>
      <c r="E344" s="6">
        <f>資本コスト!E344/SUM(資本コスト!E344,労働コスト!E344)</f>
        <v>0.27772495263996511</v>
      </c>
      <c r="F344" s="6">
        <f>資本コスト!F344/SUM(資本コスト!F344,労働コスト!F344)</f>
        <v>0.1098089008717032</v>
      </c>
      <c r="G344" s="6">
        <f>資本コスト!G344/SUM(資本コスト!G344,労働コスト!G344)</f>
        <v>0.10543848967701261</v>
      </c>
      <c r="H344" s="6">
        <f>資本コスト!H344/SUM(資本コスト!H344,労働コスト!H344)</f>
        <v>0.15273376375294265</v>
      </c>
      <c r="I344" s="6">
        <f>資本コスト!I344/SUM(資本コスト!I344,労働コスト!I344)</f>
        <v>0.27557681432536785</v>
      </c>
      <c r="J344" s="6">
        <f>資本コスト!J344/SUM(資本コスト!J344,労働コスト!J344)</f>
        <v>0.28302200786494536</v>
      </c>
    </row>
    <row r="345" spans="1:10" x14ac:dyDescent="0.15">
      <c r="A345" s="1">
        <v>15</v>
      </c>
      <c r="B345" s="1" t="s">
        <v>111</v>
      </c>
      <c r="C345" s="1">
        <v>20</v>
      </c>
      <c r="D345" s="1" t="s">
        <v>14</v>
      </c>
      <c r="E345" s="6">
        <f>資本コスト!E345/SUM(資本コスト!E345,労働コスト!E345)</f>
        <v>0.45583763761138368</v>
      </c>
      <c r="F345" s="6">
        <f>資本コスト!F345/SUM(資本コスト!F345,労働コスト!F345)</f>
        <v>0.87248951230576677</v>
      </c>
      <c r="G345" s="6">
        <f>資本コスト!G345/SUM(資本コスト!G345,労働コスト!G345)</f>
        <v>0.82565894473387758</v>
      </c>
      <c r="H345" s="6">
        <f>資本コスト!H345/SUM(資本コスト!H345,労働コスト!H345)</f>
        <v>0.81762173311659059</v>
      </c>
      <c r="I345" s="6">
        <f>資本コスト!I345/SUM(資本コスト!I345,労働コスト!I345)</f>
        <v>0.82951978915121183</v>
      </c>
      <c r="J345" s="6">
        <f>資本コスト!J345/SUM(資本コスト!J345,労働コスト!J345)</f>
        <v>0.8734415640694313</v>
      </c>
    </row>
    <row r="346" spans="1:10" x14ac:dyDescent="0.15">
      <c r="A346" s="1">
        <v>15</v>
      </c>
      <c r="B346" s="1" t="s">
        <v>111</v>
      </c>
      <c r="C346" s="1">
        <v>21</v>
      </c>
      <c r="D346" s="1" t="s">
        <v>15</v>
      </c>
      <c r="E346" s="6">
        <f>資本コスト!E346/SUM(資本コスト!E346,労働コスト!E346)</f>
        <v>0.19519800013997901</v>
      </c>
      <c r="F346" s="6">
        <f>資本コスト!F346/SUM(資本コスト!F346,労働コスト!F346)</f>
        <v>0.49487227437037395</v>
      </c>
      <c r="G346" s="6">
        <f>資本コスト!G346/SUM(資本コスト!G346,労働コスト!G346)</f>
        <v>0.55155661146316892</v>
      </c>
      <c r="H346" s="6">
        <f>資本コスト!H346/SUM(資本コスト!H346,労働コスト!H346)</f>
        <v>0.43285506943119484</v>
      </c>
      <c r="I346" s="6">
        <f>資本コスト!I346/SUM(資本コスト!I346,労働コスト!I346)</f>
        <v>0.42974907620740671</v>
      </c>
      <c r="J346" s="6">
        <f>資本コスト!J346/SUM(資本コスト!J346,労働コスト!J346)</f>
        <v>0.43711271701661542</v>
      </c>
    </row>
    <row r="347" spans="1:10" x14ac:dyDescent="0.15">
      <c r="A347" s="1">
        <v>15</v>
      </c>
      <c r="B347" s="1" t="s">
        <v>110</v>
      </c>
      <c r="C347" s="1">
        <v>22</v>
      </c>
      <c r="D347" s="1" t="s">
        <v>7</v>
      </c>
      <c r="E347" s="6">
        <f>資本コスト!E347/SUM(資本コスト!E347,労働コスト!E347)</f>
        <v>0.15960413678094715</v>
      </c>
      <c r="F347" s="6">
        <f>資本コスト!F347/SUM(資本コスト!F347,労働コスト!F347)</f>
        <v>0.28106058925127697</v>
      </c>
      <c r="G347" s="6">
        <f>資本コスト!G347/SUM(資本コスト!G347,労働コスト!G347)</f>
        <v>0.34985719222029749</v>
      </c>
      <c r="H347" s="6">
        <f>資本コスト!H347/SUM(資本コスト!H347,労働コスト!H347)</f>
        <v>0.33687792651267284</v>
      </c>
      <c r="I347" s="6">
        <f>資本コスト!I347/SUM(資本コスト!I347,労働コスト!I347)</f>
        <v>0.25757483094192496</v>
      </c>
      <c r="J347" s="6">
        <f>資本コスト!J347/SUM(資本コスト!J347,労働コスト!J347)</f>
        <v>0.28426845889665481</v>
      </c>
    </row>
    <row r="348" spans="1:10" x14ac:dyDescent="0.15">
      <c r="A348" s="1">
        <v>15</v>
      </c>
      <c r="B348" s="1" t="s">
        <v>110</v>
      </c>
      <c r="C348" s="1">
        <v>23</v>
      </c>
      <c r="D348" s="1" t="s">
        <v>28</v>
      </c>
      <c r="E348" s="6">
        <f>資本コスト!E348/SUM(資本コスト!E348,労働コスト!E348)</f>
        <v>0.43116791885461414</v>
      </c>
      <c r="F348" s="6">
        <f>資本コスト!F348/SUM(資本コスト!F348,労働コスト!F348)</f>
        <v>0.29348845707072269</v>
      </c>
      <c r="G348" s="6">
        <f>資本コスト!G348/SUM(資本コスト!G348,労働コスト!G348)</f>
        <v>0.33029411623110139</v>
      </c>
      <c r="H348" s="6">
        <f>資本コスト!H348/SUM(資本コスト!H348,労働コスト!H348)</f>
        <v>0.32131648881085895</v>
      </c>
      <c r="I348" s="6">
        <f>資本コスト!I348/SUM(資本コスト!I348,労働コスト!I348)</f>
        <v>0.30433187413616414</v>
      </c>
      <c r="J348" s="6">
        <f>資本コスト!J348/SUM(資本コスト!J348,労働コスト!J348)</f>
        <v>0.39536478025717681</v>
      </c>
    </row>
    <row r="349" spans="1:10" x14ac:dyDescent="0.15">
      <c r="A349" s="1">
        <v>16</v>
      </c>
      <c r="B349" s="1" t="s">
        <v>114</v>
      </c>
      <c r="C349" s="1">
        <v>1</v>
      </c>
      <c r="D349" s="1" t="s">
        <v>8</v>
      </c>
      <c r="E349" s="6">
        <f>資本コスト!E349/SUM(資本コスト!E349,労働コスト!E349)</f>
        <v>0.60189145124311583</v>
      </c>
      <c r="F349" s="6">
        <f>資本コスト!F349/SUM(資本コスト!F349,労働コスト!F349)</f>
        <v>0.60049236112538962</v>
      </c>
      <c r="G349" s="6">
        <f>資本コスト!G349/SUM(資本コスト!G349,労働コスト!G349)</f>
        <v>0.73384622428631963</v>
      </c>
      <c r="H349" s="6">
        <f>資本コスト!H349/SUM(資本コスト!H349,労働コスト!H349)</f>
        <v>0.83469639069281842</v>
      </c>
      <c r="I349" s="6">
        <f>資本コスト!I349/SUM(資本コスト!I349,労働コスト!I349)</f>
        <v>0.7957973993961287</v>
      </c>
      <c r="J349" s="6">
        <f>資本コスト!J349/SUM(資本コスト!J349,労働コスト!J349)</f>
        <v>0.87767528659156713</v>
      </c>
    </row>
    <row r="350" spans="1:10" x14ac:dyDescent="0.15">
      <c r="A350" s="1">
        <v>16</v>
      </c>
      <c r="B350" s="1" t="s">
        <v>114</v>
      </c>
      <c r="C350" s="1">
        <v>2</v>
      </c>
      <c r="D350" s="1" t="s">
        <v>9</v>
      </c>
      <c r="E350" s="6">
        <f>資本コスト!E350/SUM(資本コスト!E350,労働コスト!E350)</f>
        <v>0.13777000711708159</v>
      </c>
      <c r="F350" s="6">
        <f>資本コスト!F350/SUM(資本コスト!F350,労働コスト!F350)</f>
        <v>0.33881366861490408</v>
      </c>
      <c r="G350" s="6">
        <f>資本コスト!G350/SUM(資本コスト!G350,労働コスト!G350)</f>
        <v>0.34281648945659043</v>
      </c>
      <c r="H350" s="6">
        <f>資本コスト!H350/SUM(資本コスト!H350,労働コスト!H350)</f>
        <v>0.41627870097552638</v>
      </c>
      <c r="I350" s="6">
        <f>資本コスト!I350/SUM(資本コスト!I350,労働コスト!I350)</f>
        <v>0.56358202919592926</v>
      </c>
      <c r="J350" s="6">
        <f>資本コスト!J350/SUM(資本コスト!J350,労働コスト!J350)</f>
        <v>0.64036589894679308</v>
      </c>
    </row>
    <row r="351" spans="1:10" x14ac:dyDescent="0.15">
      <c r="A351" s="1">
        <v>16</v>
      </c>
      <c r="B351" s="1" t="s">
        <v>115</v>
      </c>
      <c r="C351" s="1">
        <v>3</v>
      </c>
      <c r="D351" s="1" t="s">
        <v>16</v>
      </c>
      <c r="E351" s="6">
        <f>資本コスト!E351/SUM(資本コスト!E351,労働コスト!E351)</f>
        <v>0.23653569835157304</v>
      </c>
      <c r="F351" s="6">
        <f>資本コスト!F351/SUM(資本コスト!F351,労働コスト!F351)</f>
        <v>0.19818332046349077</v>
      </c>
      <c r="G351" s="6">
        <f>資本コスト!G351/SUM(資本コスト!G351,労働コスト!G351)</f>
        <v>0.22658825312887199</v>
      </c>
      <c r="H351" s="6">
        <f>資本コスト!H351/SUM(資本コスト!H351,労働コスト!H351)</f>
        <v>0.28415980212878383</v>
      </c>
      <c r="I351" s="6">
        <f>資本コスト!I351/SUM(資本コスト!I351,労働コスト!I351)</f>
        <v>0.29742230737516129</v>
      </c>
      <c r="J351" s="6">
        <f>資本コスト!J351/SUM(資本コスト!J351,労働コスト!J351)</f>
        <v>0.30662174582886736</v>
      </c>
    </row>
    <row r="352" spans="1:10" x14ac:dyDescent="0.15">
      <c r="A352" s="1">
        <v>16</v>
      </c>
      <c r="B352" s="1" t="s">
        <v>115</v>
      </c>
      <c r="C352" s="1">
        <v>4</v>
      </c>
      <c r="D352" s="1" t="s">
        <v>17</v>
      </c>
      <c r="E352" s="6">
        <f>資本コスト!E352/SUM(資本コスト!E352,労働コスト!E352)</f>
        <v>0.34626433891894598</v>
      </c>
      <c r="F352" s="6">
        <f>資本コスト!F352/SUM(資本コスト!F352,労働コスト!F352)</f>
        <v>0.3197436561376048</v>
      </c>
      <c r="G352" s="6">
        <f>資本コスト!G352/SUM(資本コスト!G352,労働コスト!G352)</f>
        <v>0.34587126907371207</v>
      </c>
      <c r="H352" s="6">
        <f>資本コスト!H352/SUM(資本コスト!H352,労働コスト!H352)</f>
        <v>0.44812790545105091</v>
      </c>
      <c r="I352" s="6">
        <f>資本コスト!I352/SUM(資本コスト!I352,労働コスト!I352)</f>
        <v>0.48867699716236473</v>
      </c>
      <c r="J352" s="6">
        <f>資本コスト!J352/SUM(資本コスト!J352,労働コスト!J352)</f>
        <v>0.4389687248064193</v>
      </c>
    </row>
    <row r="353" spans="1:10" x14ac:dyDescent="0.15">
      <c r="A353" s="1">
        <v>16</v>
      </c>
      <c r="B353" s="1" t="s">
        <v>115</v>
      </c>
      <c r="C353" s="1">
        <v>5</v>
      </c>
      <c r="D353" s="1" t="s">
        <v>18</v>
      </c>
      <c r="E353" s="6">
        <f>資本コスト!E353/SUM(資本コスト!E353,労働コスト!E353)</f>
        <v>0.414085385397999</v>
      </c>
      <c r="F353" s="6">
        <f>資本コスト!F353/SUM(資本コスト!F353,労働コスト!F353)</f>
        <v>0.3340706731297835</v>
      </c>
      <c r="G353" s="6">
        <f>資本コスト!G353/SUM(資本コスト!G353,労働コスト!G353)</f>
        <v>0.38689464337302326</v>
      </c>
      <c r="H353" s="6">
        <f>資本コスト!H353/SUM(資本コスト!H353,労働コスト!H353)</f>
        <v>0.4352454630327387</v>
      </c>
      <c r="I353" s="6">
        <f>資本コスト!I353/SUM(資本コスト!I353,労働コスト!I353)</f>
        <v>0.5168280478137105</v>
      </c>
      <c r="J353" s="6">
        <f>資本コスト!J353/SUM(資本コスト!J353,労働コスト!J353)</f>
        <v>0.50294142394585017</v>
      </c>
    </row>
    <row r="354" spans="1:10" x14ac:dyDescent="0.15">
      <c r="A354" s="1">
        <v>16</v>
      </c>
      <c r="B354" s="1" t="s">
        <v>115</v>
      </c>
      <c r="C354" s="1">
        <v>6</v>
      </c>
      <c r="D354" s="1" t="s">
        <v>2</v>
      </c>
      <c r="E354" s="6">
        <f>資本コスト!E354/SUM(資本コスト!E354,労働コスト!E354)</f>
        <v>0.5672745838715324</v>
      </c>
      <c r="F354" s="6">
        <f>資本コスト!F354/SUM(資本コスト!F354,労働コスト!F354)</f>
        <v>0.48317365990909905</v>
      </c>
      <c r="G354" s="6">
        <f>資本コスト!G354/SUM(資本コスト!G354,労働コスト!G354)</f>
        <v>0.45896410314436076</v>
      </c>
      <c r="H354" s="6">
        <f>資本コスト!H354/SUM(資本コスト!H354,労働コスト!H354)</f>
        <v>0.46219483907483672</v>
      </c>
      <c r="I354" s="6">
        <f>資本コスト!I354/SUM(資本コスト!I354,労働コスト!I354)</f>
        <v>0.54970509186115402</v>
      </c>
      <c r="J354" s="6">
        <f>資本コスト!J354/SUM(資本コスト!J354,労働コスト!J354)</f>
        <v>0.55953497723561951</v>
      </c>
    </row>
    <row r="355" spans="1:10" x14ac:dyDescent="0.15">
      <c r="A355" s="1">
        <v>16</v>
      </c>
      <c r="B355" s="1" t="s">
        <v>115</v>
      </c>
      <c r="C355" s="1">
        <v>7</v>
      </c>
      <c r="D355" s="1" t="s">
        <v>19</v>
      </c>
      <c r="E355" s="6">
        <f>資本コスト!E355/SUM(資本コスト!E355,労働コスト!E355)</f>
        <v>0.58122883638703216</v>
      </c>
      <c r="F355" s="6">
        <f>資本コスト!F355/SUM(資本コスト!F355,労働コスト!F355)</f>
        <v>0.72633190259742764</v>
      </c>
      <c r="G355" s="6">
        <f>資本コスト!G355/SUM(資本コスト!G355,労働コスト!G355)</f>
        <v>0.74220011346786019</v>
      </c>
      <c r="H355" s="6">
        <f>資本コスト!H355/SUM(資本コスト!H355,労働コスト!H355)</f>
        <v>0.76546291571761182</v>
      </c>
      <c r="I355" s="6">
        <f>資本コスト!I355/SUM(資本コスト!I355,労働コスト!I355)</f>
        <v>0.74141882363425382</v>
      </c>
      <c r="J355" s="6">
        <f>資本コスト!J355/SUM(資本コスト!J355,労働コスト!J355)</f>
        <v>0.82461743180487934</v>
      </c>
    </row>
    <row r="356" spans="1:10" x14ac:dyDescent="0.15">
      <c r="A356" s="1">
        <v>16</v>
      </c>
      <c r="B356" s="1" t="s">
        <v>115</v>
      </c>
      <c r="C356" s="1">
        <v>8</v>
      </c>
      <c r="D356" s="1" t="s">
        <v>20</v>
      </c>
      <c r="E356" s="6">
        <f>資本コスト!E356/SUM(資本コスト!E356,労働コスト!E356)</f>
        <v>0.54160080876540295</v>
      </c>
      <c r="F356" s="6">
        <f>資本コスト!F356/SUM(資本コスト!F356,労働コスト!F356)</f>
        <v>0.32044892249493367</v>
      </c>
      <c r="G356" s="6">
        <f>資本コスト!G356/SUM(資本コスト!G356,労働コスト!G356)</f>
        <v>0.2736586440584387</v>
      </c>
      <c r="H356" s="6">
        <f>資本コスト!H356/SUM(資本コスト!H356,労働コスト!H356)</f>
        <v>0.2547504441797101</v>
      </c>
      <c r="I356" s="6">
        <f>資本コスト!I356/SUM(資本コスト!I356,労働コスト!I356)</f>
        <v>0.30691281509395735</v>
      </c>
      <c r="J356" s="6">
        <f>資本コスト!J356/SUM(資本コスト!J356,労働コスト!J356)</f>
        <v>0.27921174848722113</v>
      </c>
    </row>
    <row r="357" spans="1:10" x14ac:dyDescent="0.15">
      <c r="A357" s="1">
        <v>16</v>
      </c>
      <c r="B357" s="1" t="s">
        <v>115</v>
      </c>
      <c r="C357" s="1">
        <v>9</v>
      </c>
      <c r="D357" s="1" t="s">
        <v>21</v>
      </c>
      <c r="E357" s="6">
        <f>資本コスト!E357/SUM(資本コスト!E357,労働コスト!E357)</f>
        <v>0.30283432187770037</v>
      </c>
      <c r="F357" s="6">
        <f>資本コスト!F357/SUM(資本コスト!F357,労働コスト!F357)</f>
        <v>0.46913562641101408</v>
      </c>
      <c r="G357" s="6">
        <f>資本コスト!G357/SUM(資本コスト!G357,労働コスト!G357)</f>
        <v>0.48533552683299047</v>
      </c>
      <c r="H357" s="6">
        <f>資本コスト!H357/SUM(資本コスト!H357,労働コスト!H357)</f>
        <v>0.48860478702946425</v>
      </c>
      <c r="I357" s="6">
        <f>資本コスト!I357/SUM(資本コスト!I357,労働コスト!I357)</f>
        <v>0.48294884817811418</v>
      </c>
      <c r="J357" s="6">
        <f>資本コスト!J357/SUM(資本コスト!J357,労働コスト!J357)</f>
        <v>0.4740949636683085</v>
      </c>
    </row>
    <row r="358" spans="1:10" x14ac:dyDescent="0.15">
      <c r="A358" s="1">
        <v>16</v>
      </c>
      <c r="B358" s="1" t="s">
        <v>115</v>
      </c>
      <c r="C358" s="1">
        <v>10</v>
      </c>
      <c r="D358" s="1" t="s">
        <v>22</v>
      </c>
      <c r="E358" s="6">
        <f>資本コスト!E358/SUM(資本コスト!E358,労働コスト!E358)</f>
        <v>0.35531299155540791</v>
      </c>
      <c r="F358" s="6">
        <f>資本コスト!F358/SUM(資本コスト!F358,労働コスト!F358)</f>
        <v>0.20816361450344012</v>
      </c>
      <c r="G358" s="6">
        <f>資本コスト!G358/SUM(資本コスト!G358,労働コスト!G358)</f>
        <v>0.22713783748454774</v>
      </c>
      <c r="H358" s="6">
        <f>資本コスト!H358/SUM(資本コスト!H358,労働コスト!H358)</f>
        <v>0.25289840365677391</v>
      </c>
      <c r="I358" s="6">
        <f>資本コスト!I358/SUM(資本コスト!I358,労働コスト!I358)</f>
        <v>0.26892334056504519</v>
      </c>
      <c r="J358" s="6">
        <f>資本コスト!J358/SUM(資本コスト!J358,労働コスト!J358)</f>
        <v>0.25788047149556881</v>
      </c>
    </row>
    <row r="359" spans="1:10" x14ac:dyDescent="0.15">
      <c r="A359" s="1">
        <v>16</v>
      </c>
      <c r="B359" s="1" t="s">
        <v>115</v>
      </c>
      <c r="C359" s="1">
        <v>11</v>
      </c>
      <c r="D359" s="1" t="s">
        <v>23</v>
      </c>
      <c r="E359" s="6">
        <f>資本コスト!E359/SUM(資本コスト!E359,労働コスト!E359)</f>
        <v>0.31338941350665578</v>
      </c>
      <c r="F359" s="6">
        <f>資本コスト!F359/SUM(資本コスト!F359,労働コスト!F359)</f>
        <v>0.25107360795496381</v>
      </c>
      <c r="G359" s="6">
        <f>資本コスト!G359/SUM(資本コスト!G359,労働コスト!G359)</f>
        <v>0.32050296970847841</v>
      </c>
      <c r="H359" s="6">
        <f>資本コスト!H359/SUM(資本コスト!H359,労働コスト!H359)</f>
        <v>0.33330290051476918</v>
      </c>
      <c r="I359" s="6">
        <f>資本コスト!I359/SUM(資本コスト!I359,労働コスト!I359)</f>
        <v>0.32221959603965522</v>
      </c>
      <c r="J359" s="6">
        <f>資本コスト!J359/SUM(資本コスト!J359,労働コスト!J359)</f>
        <v>0.37554728410739346</v>
      </c>
    </row>
    <row r="360" spans="1:10" x14ac:dyDescent="0.15">
      <c r="A360" s="1">
        <v>16</v>
      </c>
      <c r="B360" s="1" t="s">
        <v>284</v>
      </c>
      <c r="C360" s="1">
        <v>12</v>
      </c>
      <c r="D360" s="1" t="s">
        <v>24</v>
      </c>
      <c r="E360" s="6">
        <f>資本コスト!E360/SUM(資本コスト!E360,労働コスト!E360)</f>
        <v>0.24446913152307428</v>
      </c>
      <c r="F360" s="6">
        <f>資本コスト!F360/SUM(資本コスト!F360,労働コスト!F360)</f>
        <v>0.13342409289197829</v>
      </c>
      <c r="G360" s="6">
        <f>資本コスト!G360/SUM(資本コスト!G360,労働コスト!G360)</f>
        <v>0.28167689841793719</v>
      </c>
      <c r="H360" s="6">
        <f>資本コスト!H360/SUM(資本コスト!H360,労働コスト!H360)</f>
        <v>0.40154336062475288</v>
      </c>
      <c r="I360" s="6">
        <f>資本コスト!I360/SUM(資本コスト!I360,労働コスト!I360)</f>
        <v>0.45694984951329232</v>
      </c>
      <c r="J360" s="6">
        <f>資本コスト!J360/SUM(資本コスト!J360,労働コスト!J360)</f>
        <v>0.47929390631317093</v>
      </c>
    </row>
    <row r="361" spans="1:10" x14ac:dyDescent="0.15">
      <c r="A361" s="1">
        <v>16</v>
      </c>
      <c r="B361" s="1" t="s">
        <v>115</v>
      </c>
      <c r="C361" s="1">
        <v>13</v>
      </c>
      <c r="D361" s="1" t="s">
        <v>25</v>
      </c>
      <c r="E361" s="6">
        <f>資本コスト!E361/SUM(資本コスト!E361,労働コスト!E361)</f>
        <v>0.3342597114714177</v>
      </c>
      <c r="F361" s="6">
        <f>資本コスト!F361/SUM(資本コスト!F361,労働コスト!F361)</f>
        <v>0.31190353124814701</v>
      </c>
      <c r="G361" s="6">
        <f>資本コスト!G361/SUM(資本コスト!G361,労働コスト!G361)</f>
        <v>0.38029647511938136</v>
      </c>
      <c r="H361" s="6">
        <f>資本コスト!H361/SUM(資本コスト!H361,労働コスト!H361)</f>
        <v>0.35427169697606448</v>
      </c>
      <c r="I361" s="6">
        <f>資本コスト!I361/SUM(資本コスト!I361,労働コスト!I361)</f>
        <v>0.28047531203808895</v>
      </c>
      <c r="J361" s="6">
        <f>資本コスト!J361/SUM(資本コスト!J361,労働コスト!J361)</f>
        <v>0.28019440411732882</v>
      </c>
    </row>
    <row r="362" spans="1:10" x14ac:dyDescent="0.15">
      <c r="A362" s="1">
        <v>16</v>
      </c>
      <c r="B362" s="1" t="s">
        <v>115</v>
      </c>
      <c r="C362" s="1">
        <v>14</v>
      </c>
      <c r="D362" s="1" t="s">
        <v>26</v>
      </c>
      <c r="E362" s="6">
        <f>資本コスト!E362/SUM(資本コスト!E362,労働コスト!E362)</f>
        <v>0.17253150766671382</v>
      </c>
      <c r="F362" s="6">
        <f>資本コスト!F362/SUM(資本コスト!F362,労働コスト!F362)</f>
        <v>0.35554202052373779</v>
      </c>
      <c r="G362" s="6">
        <f>資本コスト!G362/SUM(資本コスト!G362,労働コスト!G362)</f>
        <v>0.27479450803684763</v>
      </c>
      <c r="H362" s="6">
        <f>資本コスト!H362/SUM(資本コスト!H362,労働コスト!H362)</f>
        <v>0.40179795847788613</v>
      </c>
      <c r="I362" s="6">
        <f>資本コスト!I362/SUM(資本コスト!I362,労働コスト!I362)</f>
        <v>0.32881011004863658</v>
      </c>
      <c r="J362" s="6">
        <f>資本コスト!J362/SUM(資本コスト!J362,労働コスト!J362)</f>
        <v>0.36538225873402763</v>
      </c>
    </row>
    <row r="363" spans="1:10" x14ac:dyDescent="0.15">
      <c r="A363" s="1">
        <v>16</v>
      </c>
      <c r="B363" s="1" t="s">
        <v>115</v>
      </c>
      <c r="C363" s="1">
        <v>15</v>
      </c>
      <c r="D363" s="1" t="s">
        <v>27</v>
      </c>
      <c r="E363" s="6">
        <f>資本コスト!E363/SUM(資本コスト!E363,労働コスト!E363)</f>
        <v>0.27607167016359241</v>
      </c>
      <c r="F363" s="6">
        <f>資本コスト!F363/SUM(資本コスト!F363,労働コスト!F363)</f>
        <v>0.23122282778283768</v>
      </c>
      <c r="G363" s="6">
        <f>資本コスト!G363/SUM(資本コスト!G363,労働コスト!G363)</f>
        <v>0.29313767664641754</v>
      </c>
      <c r="H363" s="6">
        <f>資本コスト!H363/SUM(資本コスト!H363,労働コスト!H363)</f>
        <v>0.29513915611822322</v>
      </c>
      <c r="I363" s="6">
        <f>資本コスト!I363/SUM(資本コスト!I363,労働コスト!I363)</f>
        <v>0.34423372492184823</v>
      </c>
      <c r="J363" s="6">
        <f>資本コスト!J363/SUM(資本コスト!J363,労働コスト!J363)</f>
        <v>0.34669695465060923</v>
      </c>
    </row>
    <row r="364" spans="1:10" x14ac:dyDescent="0.15">
      <c r="A364" s="1">
        <v>16</v>
      </c>
      <c r="B364" s="1" t="s">
        <v>114</v>
      </c>
      <c r="C364" s="1">
        <v>16</v>
      </c>
      <c r="D364" s="1" t="s">
        <v>10</v>
      </c>
      <c r="E364" s="6">
        <f>資本コスト!E364/SUM(資本コスト!E364,労働コスト!E364)</f>
        <v>0.22222934418402362</v>
      </c>
      <c r="F364" s="6">
        <f>資本コスト!F364/SUM(資本コスト!F364,労働コスト!F364)</f>
        <v>0.13426776270439139</v>
      </c>
      <c r="G364" s="6">
        <f>資本コスト!G364/SUM(資本コスト!G364,労働コスト!G364)</f>
        <v>0.1862533431850765</v>
      </c>
      <c r="H364" s="6">
        <f>資本コスト!H364/SUM(資本コスト!H364,労働コスト!H364)</f>
        <v>0.13877602402287123</v>
      </c>
      <c r="I364" s="6">
        <f>資本コスト!I364/SUM(資本コスト!I364,労働コスト!I364)</f>
        <v>0.14735756211297374</v>
      </c>
      <c r="J364" s="6">
        <f>資本コスト!J364/SUM(資本コスト!J364,労働コスト!J364)</f>
        <v>0.22058791762753835</v>
      </c>
    </row>
    <row r="365" spans="1:10" x14ac:dyDescent="0.15">
      <c r="A365" s="1">
        <v>16</v>
      </c>
      <c r="B365" s="1" t="s">
        <v>114</v>
      </c>
      <c r="C365" s="1">
        <v>17</v>
      </c>
      <c r="D365" s="1" t="s">
        <v>11</v>
      </c>
      <c r="E365" s="6">
        <f>資本コスト!E365/SUM(資本コスト!E365,労働コスト!E365)</f>
        <v>0.8706107847335911</v>
      </c>
      <c r="F365" s="6">
        <f>資本コスト!F365/SUM(資本コスト!F365,労働コスト!F365)</f>
        <v>0.77051876548941645</v>
      </c>
      <c r="G365" s="6">
        <f>資本コスト!G365/SUM(資本コスト!G365,労働コスト!G365)</f>
        <v>0.71829473062372062</v>
      </c>
      <c r="H365" s="6">
        <f>資本コスト!H365/SUM(資本コスト!H365,労働コスト!H365)</f>
        <v>0.68968085050336425</v>
      </c>
      <c r="I365" s="6">
        <f>資本コスト!I365/SUM(資本コスト!I365,労働コスト!I365)</f>
        <v>0.7572925569394986</v>
      </c>
      <c r="J365" s="6">
        <f>資本コスト!J365/SUM(資本コスト!J365,労働コスト!J365)</f>
        <v>0.80237020617331956</v>
      </c>
    </row>
    <row r="366" spans="1:10" x14ac:dyDescent="0.15">
      <c r="A366" s="1">
        <v>16</v>
      </c>
      <c r="B366" s="1" t="s">
        <v>114</v>
      </c>
      <c r="C366" s="1">
        <v>18</v>
      </c>
      <c r="D366" s="1" t="s">
        <v>12</v>
      </c>
      <c r="E366" s="6">
        <f>資本コスト!E366/SUM(資本コスト!E366,労働コスト!E366)</f>
        <v>0.12675308699316087</v>
      </c>
      <c r="F366" s="6">
        <f>資本コスト!F366/SUM(資本コスト!F366,労働コスト!F366)</f>
        <v>0.18048345273322874</v>
      </c>
      <c r="G366" s="6">
        <f>資本コスト!G366/SUM(資本コスト!G366,労働コスト!G366)</f>
        <v>0.17953595836059244</v>
      </c>
      <c r="H366" s="6">
        <f>資本コスト!H366/SUM(資本コスト!H366,労働コスト!H366)</f>
        <v>0.17789287122793607</v>
      </c>
      <c r="I366" s="6">
        <f>資本コスト!I366/SUM(資本コスト!I366,労働コスト!I366)</f>
        <v>0.14566009411191241</v>
      </c>
      <c r="J366" s="6">
        <f>資本コスト!J366/SUM(資本コスト!J366,労働コスト!J366)</f>
        <v>0.16683881149758886</v>
      </c>
    </row>
    <row r="367" spans="1:10" x14ac:dyDescent="0.15">
      <c r="A367" s="1">
        <v>16</v>
      </c>
      <c r="B367" s="1" t="s">
        <v>114</v>
      </c>
      <c r="C367" s="1">
        <v>19</v>
      </c>
      <c r="D367" s="1" t="s">
        <v>13</v>
      </c>
      <c r="E367" s="6">
        <f>資本コスト!E367/SUM(資本コスト!E367,労働コスト!E367)</f>
        <v>0.24261705820745011</v>
      </c>
      <c r="F367" s="6">
        <f>資本コスト!F367/SUM(資本コスト!F367,労働コスト!F367)</f>
        <v>0.15057032218083999</v>
      </c>
      <c r="G367" s="6">
        <f>資本コスト!G367/SUM(資本コスト!G367,労働コスト!G367)</f>
        <v>0.13352022413161566</v>
      </c>
      <c r="H367" s="6">
        <f>資本コスト!H367/SUM(資本コスト!H367,労働コスト!H367)</f>
        <v>0.12145750499422936</v>
      </c>
      <c r="I367" s="6">
        <f>資本コスト!I367/SUM(資本コスト!I367,労働コスト!I367)</f>
        <v>0.18345407110862536</v>
      </c>
      <c r="J367" s="6">
        <f>資本コスト!J367/SUM(資本コスト!J367,労働コスト!J367)</f>
        <v>0.16767265722137875</v>
      </c>
    </row>
    <row r="368" spans="1:10" x14ac:dyDescent="0.15">
      <c r="A368" s="1">
        <v>16</v>
      </c>
      <c r="B368" s="1" t="s">
        <v>114</v>
      </c>
      <c r="C368" s="1">
        <v>20</v>
      </c>
      <c r="D368" s="1" t="s">
        <v>14</v>
      </c>
      <c r="E368" s="6">
        <f>資本コスト!E368/SUM(資本コスト!E368,労働コスト!E368)</f>
        <v>0.37592465371903111</v>
      </c>
      <c r="F368" s="6">
        <f>資本コスト!F368/SUM(資本コスト!F368,労働コスト!F368)</f>
        <v>0.84377949610703884</v>
      </c>
      <c r="G368" s="6">
        <f>資本コスト!G368/SUM(資本コスト!G368,労働コスト!G368)</f>
        <v>0.82267025753478296</v>
      </c>
      <c r="H368" s="6">
        <f>資本コスト!H368/SUM(資本コスト!H368,労働コスト!H368)</f>
        <v>0.8249068569607434</v>
      </c>
      <c r="I368" s="6">
        <f>資本コスト!I368/SUM(資本コスト!I368,労働コスト!I368)</f>
        <v>0.8318496825896039</v>
      </c>
      <c r="J368" s="6">
        <f>資本コスト!J368/SUM(資本コスト!J368,労働コスト!J368)</f>
        <v>0.8779780082332268</v>
      </c>
    </row>
    <row r="369" spans="1:10" x14ac:dyDescent="0.15">
      <c r="A369" s="1">
        <v>16</v>
      </c>
      <c r="B369" s="1" t="s">
        <v>114</v>
      </c>
      <c r="C369" s="1">
        <v>21</v>
      </c>
      <c r="D369" s="1" t="s">
        <v>15</v>
      </c>
      <c r="E369" s="6">
        <f>資本コスト!E369/SUM(資本コスト!E369,労働コスト!E369)</f>
        <v>0.59497474455972366</v>
      </c>
      <c r="F369" s="6">
        <f>資本コスト!F369/SUM(資本コスト!F369,労働コスト!F369)</f>
        <v>0.481143753307825</v>
      </c>
      <c r="G369" s="6">
        <f>資本コスト!G369/SUM(資本コスト!G369,労働コスト!G369)</f>
        <v>0.45414434179202678</v>
      </c>
      <c r="H369" s="6">
        <f>資本コスト!H369/SUM(資本コスト!H369,労働コスト!H369)</f>
        <v>0.41323552450808354</v>
      </c>
      <c r="I369" s="6">
        <f>資本コスト!I369/SUM(資本コスト!I369,労働コスト!I369)</f>
        <v>0.49956609962657694</v>
      </c>
      <c r="J369" s="6">
        <f>資本コスト!J369/SUM(資本コスト!J369,労働コスト!J369)</f>
        <v>0.56957101452488856</v>
      </c>
    </row>
    <row r="370" spans="1:10" x14ac:dyDescent="0.15">
      <c r="A370" s="1">
        <v>16</v>
      </c>
      <c r="B370" s="1" t="s">
        <v>113</v>
      </c>
      <c r="C370" s="1">
        <v>22</v>
      </c>
      <c r="D370" s="1" t="s">
        <v>7</v>
      </c>
      <c r="E370" s="6">
        <f>資本コスト!E370/SUM(資本コスト!E370,労働コスト!E370)</f>
        <v>0.21524088598166977</v>
      </c>
      <c r="F370" s="6">
        <f>資本コスト!F370/SUM(資本コスト!F370,労働コスト!F370)</f>
        <v>0.22631101106083296</v>
      </c>
      <c r="G370" s="6">
        <f>資本コスト!G370/SUM(資本コスト!G370,労働コスト!G370)</f>
        <v>0.33040946683381778</v>
      </c>
      <c r="H370" s="6">
        <f>資本コスト!H370/SUM(資本コスト!H370,労働コスト!H370)</f>
        <v>0.36367496990461623</v>
      </c>
      <c r="I370" s="6">
        <f>資本コスト!I370/SUM(資本コスト!I370,労働コスト!I370)</f>
        <v>0.31954362465466624</v>
      </c>
      <c r="J370" s="6">
        <f>資本コスト!J370/SUM(資本コスト!J370,労働コスト!J370)</f>
        <v>0.32101827321292253</v>
      </c>
    </row>
    <row r="371" spans="1:10" x14ac:dyDescent="0.15">
      <c r="A371" s="1">
        <v>16</v>
      </c>
      <c r="B371" s="1" t="s">
        <v>113</v>
      </c>
      <c r="C371" s="1">
        <v>23</v>
      </c>
      <c r="D371" s="1" t="s">
        <v>28</v>
      </c>
      <c r="E371" s="6">
        <f>資本コスト!E371/SUM(資本コスト!E371,労働コスト!E371)</f>
        <v>0.45398078989325868</v>
      </c>
      <c r="F371" s="6">
        <f>資本コスト!F371/SUM(資本コスト!F371,労働コスト!F371)</f>
        <v>0.31292394503203702</v>
      </c>
      <c r="G371" s="6">
        <f>資本コスト!G371/SUM(資本コスト!G371,労働コスト!G371)</f>
        <v>0.34391650063329959</v>
      </c>
      <c r="H371" s="6">
        <f>資本コスト!H371/SUM(資本コスト!H371,労働コスト!H371)</f>
        <v>0.35124405807364728</v>
      </c>
      <c r="I371" s="6">
        <f>資本コスト!I371/SUM(資本コスト!I371,労働コスト!I371)</f>
        <v>0.33192945766901838</v>
      </c>
      <c r="J371" s="6">
        <f>資本コスト!J371/SUM(資本コスト!J371,労働コスト!J371)</f>
        <v>0.42121023381293832</v>
      </c>
    </row>
    <row r="372" spans="1:10" x14ac:dyDescent="0.15">
      <c r="A372" s="1">
        <v>17</v>
      </c>
      <c r="B372" s="1" t="s">
        <v>285</v>
      </c>
      <c r="C372" s="1">
        <v>1</v>
      </c>
      <c r="D372" s="1" t="s">
        <v>8</v>
      </c>
      <c r="E372" s="6">
        <f>資本コスト!E372/SUM(資本コスト!E372,労働コスト!E372)</f>
        <v>0.64891484585927162</v>
      </c>
      <c r="F372" s="6">
        <f>資本コスト!F372/SUM(資本コスト!F372,労働コスト!F372)</f>
        <v>0.60627850814374695</v>
      </c>
      <c r="G372" s="6">
        <f>資本コスト!G372/SUM(資本コスト!G372,労働コスト!G372)</f>
        <v>0.6564394306177378</v>
      </c>
      <c r="H372" s="6">
        <f>資本コスト!H372/SUM(資本コスト!H372,労働コスト!H372)</f>
        <v>0.77324576153815061</v>
      </c>
      <c r="I372" s="6">
        <f>資本コスト!I372/SUM(資本コスト!I372,労働コスト!I372)</f>
        <v>0.73286474665450374</v>
      </c>
      <c r="J372" s="6">
        <f>資本コスト!J372/SUM(資本コスト!J372,労働コスト!J372)</f>
        <v>0.8351943828716597</v>
      </c>
    </row>
    <row r="373" spans="1:10" x14ac:dyDescent="0.15">
      <c r="A373" s="1">
        <v>17</v>
      </c>
      <c r="B373" s="1" t="s">
        <v>285</v>
      </c>
      <c r="C373" s="1">
        <v>2</v>
      </c>
      <c r="D373" s="1" t="s">
        <v>9</v>
      </c>
      <c r="E373" s="6">
        <f>資本コスト!E373/SUM(資本コスト!E373,労働コスト!E373)</f>
        <v>0.15212215458221579</v>
      </c>
      <c r="F373" s="6">
        <f>資本コスト!F373/SUM(資本コスト!F373,労働コスト!F373)</f>
        <v>0.58028765767121315</v>
      </c>
      <c r="G373" s="6">
        <f>資本コスト!G373/SUM(資本コスト!G373,労働コスト!G373)</f>
        <v>0.4187234584772378</v>
      </c>
      <c r="H373" s="6">
        <f>資本コスト!H373/SUM(資本コスト!H373,労働コスト!H373)</f>
        <v>0.41011413677801561</v>
      </c>
      <c r="I373" s="6">
        <f>資本コスト!I373/SUM(資本コスト!I373,労働コスト!I373)</f>
        <v>0.61585767251394463</v>
      </c>
      <c r="J373" s="6">
        <f>資本コスト!J373/SUM(資本コスト!J373,労働コスト!J373)</f>
        <v>0.6645172971054254</v>
      </c>
    </row>
    <row r="374" spans="1:10" x14ac:dyDescent="0.15">
      <c r="A374" s="1">
        <v>17</v>
      </c>
      <c r="B374" s="1" t="s">
        <v>118</v>
      </c>
      <c r="C374" s="1">
        <v>3</v>
      </c>
      <c r="D374" s="1" t="s">
        <v>16</v>
      </c>
      <c r="E374" s="6">
        <f>資本コスト!E374/SUM(資本コスト!E374,労働コスト!E374)</f>
        <v>0.22045367958100415</v>
      </c>
      <c r="F374" s="6">
        <f>資本コスト!F374/SUM(資本コスト!F374,労働コスト!F374)</f>
        <v>0.17521801355142608</v>
      </c>
      <c r="G374" s="6">
        <f>資本コスト!G374/SUM(資本コスト!G374,労働コスト!G374)</f>
        <v>0.23812672211842359</v>
      </c>
      <c r="H374" s="6">
        <f>資本コスト!H374/SUM(資本コスト!H374,労働コスト!H374)</f>
        <v>0.27060369296573145</v>
      </c>
      <c r="I374" s="6">
        <f>資本コスト!I374/SUM(資本コスト!I374,労働コスト!I374)</f>
        <v>0.27459429985672928</v>
      </c>
      <c r="J374" s="6">
        <f>資本コスト!J374/SUM(資本コスト!J374,労働コスト!J374)</f>
        <v>0.28300939774637585</v>
      </c>
    </row>
    <row r="375" spans="1:10" x14ac:dyDescent="0.15">
      <c r="A375" s="1">
        <v>17</v>
      </c>
      <c r="B375" s="1" t="s">
        <v>118</v>
      </c>
      <c r="C375" s="1">
        <v>4</v>
      </c>
      <c r="D375" s="1" t="s">
        <v>17</v>
      </c>
      <c r="E375" s="6">
        <f>資本コスト!E375/SUM(資本コスト!E375,労働コスト!E375)</f>
        <v>0.32517236244871012</v>
      </c>
      <c r="F375" s="6">
        <f>資本コスト!F375/SUM(資本コスト!F375,労働コスト!F375)</f>
        <v>0.29536903325722896</v>
      </c>
      <c r="G375" s="6">
        <f>資本コスト!G375/SUM(資本コスト!G375,労働コスト!G375)</f>
        <v>0.33987337519501687</v>
      </c>
      <c r="H375" s="6">
        <f>資本コスト!H375/SUM(資本コスト!H375,労働コスト!H375)</f>
        <v>0.41321338294063004</v>
      </c>
      <c r="I375" s="6">
        <f>資本コスト!I375/SUM(資本コスト!I375,労働コスト!I375)</f>
        <v>0.46072862903657791</v>
      </c>
      <c r="J375" s="6">
        <f>資本コスト!J375/SUM(資本コスト!J375,労働コスト!J375)</f>
        <v>0.42760804472692132</v>
      </c>
    </row>
    <row r="376" spans="1:10" x14ac:dyDescent="0.15">
      <c r="A376" s="1">
        <v>17</v>
      </c>
      <c r="B376" s="1" t="s">
        <v>118</v>
      </c>
      <c r="C376" s="1">
        <v>5</v>
      </c>
      <c r="D376" s="1" t="s">
        <v>18</v>
      </c>
      <c r="E376" s="6">
        <f>資本コスト!E376/SUM(資本コスト!E376,労働コスト!E376)</f>
        <v>0.23938766185652935</v>
      </c>
      <c r="F376" s="6">
        <f>資本コスト!F376/SUM(資本コスト!F376,労働コスト!F376)</f>
        <v>0.1740258711776439</v>
      </c>
      <c r="G376" s="6">
        <f>資本コスト!G376/SUM(資本コスト!G376,労働コスト!G376)</f>
        <v>0.20415521159544509</v>
      </c>
      <c r="H376" s="6">
        <f>資本コスト!H376/SUM(資本コスト!H376,労働コスト!H376)</f>
        <v>0.17025469462439932</v>
      </c>
      <c r="I376" s="6">
        <f>資本コスト!I376/SUM(資本コスト!I376,労働コスト!I376)</f>
        <v>0.14151327120031165</v>
      </c>
      <c r="J376" s="6">
        <f>資本コスト!J376/SUM(資本コスト!J376,労働コスト!J376)</f>
        <v>0.12803092515742925</v>
      </c>
    </row>
    <row r="377" spans="1:10" x14ac:dyDescent="0.15">
      <c r="A377" s="1">
        <v>17</v>
      </c>
      <c r="B377" s="1" t="s">
        <v>118</v>
      </c>
      <c r="C377" s="1">
        <v>6</v>
      </c>
      <c r="D377" s="1" t="s">
        <v>2</v>
      </c>
      <c r="E377" s="6">
        <f>資本コスト!E377/SUM(資本コスト!E377,労働コスト!E377)</f>
        <v>0.29086134229514421</v>
      </c>
      <c r="F377" s="6">
        <f>資本コスト!F377/SUM(資本コスト!F377,労働コスト!F377)</f>
        <v>0.43755384656743057</v>
      </c>
      <c r="G377" s="6">
        <f>資本コスト!G377/SUM(資本コスト!G377,労働コスト!G377)</f>
        <v>0.36417908288515538</v>
      </c>
      <c r="H377" s="6">
        <f>資本コスト!H377/SUM(資本コスト!H377,労働コスト!H377)</f>
        <v>0.33298110294464567</v>
      </c>
      <c r="I377" s="6">
        <f>資本コスト!I377/SUM(資本コスト!I377,労働コスト!I377)</f>
        <v>0.39298985695594552</v>
      </c>
      <c r="J377" s="6">
        <f>資本コスト!J377/SUM(資本コスト!J377,労働コスト!J377)</f>
        <v>0.39873831703104057</v>
      </c>
    </row>
    <row r="378" spans="1:10" x14ac:dyDescent="0.15">
      <c r="A378" s="1">
        <v>17</v>
      </c>
      <c r="B378" s="1" t="s">
        <v>118</v>
      </c>
      <c r="C378" s="1">
        <v>7</v>
      </c>
      <c r="D378" s="1" t="s">
        <v>19</v>
      </c>
      <c r="E378" s="6">
        <f>資本コスト!E378/SUM(資本コスト!E378,労働コスト!E378)</f>
        <v>0.62535543367436841</v>
      </c>
      <c r="F378" s="6">
        <f>資本コスト!F378/SUM(資本コスト!F378,労働コスト!F378)</f>
        <v>0.42423421097723724</v>
      </c>
      <c r="G378" s="6">
        <f>資本コスト!G378/SUM(資本コスト!G378,労働コスト!G378)</f>
        <v>0.45951764682468554</v>
      </c>
      <c r="H378" s="6">
        <f>資本コスト!H378/SUM(資本コスト!H378,労働コスト!H378)</f>
        <v>0.63174361205791285</v>
      </c>
      <c r="I378" s="6">
        <f>資本コスト!I378/SUM(資本コスト!I378,労働コスト!I378)</f>
        <v>0.68698692171948506</v>
      </c>
      <c r="J378" s="6">
        <f>資本コスト!J378/SUM(資本コスト!J378,労働コスト!J378)</f>
        <v>0.69106062448611771</v>
      </c>
    </row>
    <row r="379" spans="1:10" x14ac:dyDescent="0.15">
      <c r="A379" s="1">
        <v>17</v>
      </c>
      <c r="B379" s="1" t="s">
        <v>118</v>
      </c>
      <c r="C379" s="1">
        <v>8</v>
      </c>
      <c r="D379" s="1" t="s">
        <v>20</v>
      </c>
      <c r="E379" s="6">
        <f>資本コスト!E379/SUM(資本コスト!E379,労働コスト!E379)</f>
        <v>0.37700682622293291</v>
      </c>
      <c r="F379" s="6">
        <f>資本コスト!F379/SUM(資本コスト!F379,労働コスト!F379)</f>
        <v>0.1839374332051501</v>
      </c>
      <c r="G379" s="6">
        <f>資本コスト!G379/SUM(資本コスト!G379,労働コスト!G379)</f>
        <v>0.17610516035957519</v>
      </c>
      <c r="H379" s="6">
        <f>資本コスト!H379/SUM(資本コスト!H379,労働コスト!H379)</f>
        <v>0.14707326381454833</v>
      </c>
      <c r="I379" s="6">
        <f>資本コスト!I379/SUM(資本コスト!I379,労働コスト!I379)</f>
        <v>0.17885036842877025</v>
      </c>
      <c r="J379" s="6">
        <f>資本コスト!J379/SUM(資本コスト!J379,労働コスト!J379)</f>
        <v>0.16699208747710129</v>
      </c>
    </row>
    <row r="380" spans="1:10" x14ac:dyDescent="0.15">
      <c r="A380" s="1">
        <v>17</v>
      </c>
      <c r="B380" s="1" t="s">
        <v>118</v>
      </c>
      <c r="C380" s="1">
        <v>9</v>
      </c>
      <c r="D380" s="1" t="s">
        <v>21</v>
      </c>
      <c r="E380" s="6">
        <f>資本コスト!E380/SUM(資本コスト!E380,労働コスト!E380)</f>
        <v>0.25113189801978691</v>
      </c>
      <c r="F380" s="6">
        <f>資本コスト!F380/SUM(資本コスト!F380,労働コスト!F380)</f>
        <v>0.21703240235693849</v>
      </c>
      <c r="G380" s="6">
        <f>資本コスト!G380/SUM(資本コスト!G380,労働コスト!G380)</f>
        <v>0.31726409675755318</v>
      </c>
      <c r="H380" s="6">
        <f>資本コスト!H380/SUM(資本コスト!H380,労働コスト!H380)</f>
        <v>0.27993515690798271</v>
      </c>
      <c r="I380" s="6">
        <f>資本コスト!I380/SUM(資本コスト!I380,労働コスト!I380)</f>
        <v>0.26379524894035261</v>
      </c>
      <c r="J380" s="6">
        <f>資本コスト!J380/SUM(資本コスト!J380,労働コスト!J380)</f>
        <v>0.25410363111238776</v>
      </c>
    </row>
    <row r="381" spans="1:10" x14ac:dyDescent="0.15">
      <c r="A381" s="1">
        <v>17</v>
      </c>
      <c r="B381" s="1" t="s">
        <v>118</v>
      </c>
      <c r="C381" s="1">
        <v>10</v>
      </c>
      <c r="D381" s="1" t="s">
        <v>22</v>
      </c>
      <c r="E381" s="6">
        <f>資本コスト!E381/SUM(資本コスト!E381,労働コスト!E381)</f>
        <v>0.1795180642500474</v>
      </c>
      <c r="F381" s="6">
        <f>資本コスト!F381/SUM(資本コスト!F381,労働コスト!F381)</f>
        <v>0.13074443858384938</v>
      </c>
      <c r="G381" s="6">
        <f>資本コスト!G381/SUM(資本コスト!G381,労働コスト!G381)</f>
        <v>0.12050186141214778</v>
      </c>
      <c r="H381" s="6">
        <f>資本コスト!H381/SUM(資本コスト!H381,労働コスト!H381)</f>
        <v>0.13245760240009877</v>
      </c>
      <c r="I381" s="6">
        <f>資本コスト!I381/SUM(資本コスト!I381,労働コスト!I381)</f>
        <v>0.17744804034856307</v>
      </c>
      <c r="J381" s="6">
        <f>資本コスト!J381/SUM(資本コスト!J381,労働コスト!J381)</f>
        <v>0.16799640518506545</v>
      </c>
    </row>
    <row r="382" spans="1:10" x14ac:dyDescent="0.15">
      <c r="A382" s="1">
        <v>17</v>
      </c>
      <c r="B382" s="1" t="s">
        <v>118</v>
      </c>
      <c r="C382" s="1">
        <v>11</v>
      </c>
      <c r="D382" s="1" t="s">
        <v>23</v>
      </c>
      <c r="E382" s="6">
        <f>資本コスト!E382/SUM(資本コスト!E382,労働コスト!E382)</f>
        <v>0.30358463459000679</v>
      </c>
      <c r="F382" s="6">
        <f>資本コスト!F382/SUM(資本コスト!F382,労働コスト!F382)</f>
        <v>0.23714481784974953</v>
      </c>
      <c r="G382" s="6">
        <f>資本コスト!G382/SUM(資本コスト!G382,労働コスト!G382)</f>
        <v>0.32588784022625489</v>
      </c>
      <c r="H382" s="6">
        <f>資本コスト!H382/SUM(資本コスト!H382,労働コスト!H382)</f>
        <v>0.30404123845951775</v>
      </c>
      <c r="I382" s="6">
        <f>資本コスト!I382/SUM(資本コスト!I382,労働コスト!I382)</f>
        <v>0.30630054313087496</v>
      </c>
      <c r="J382" s="6">
        <f>資本コスト!J382/SUM(資本コスト!J382,労働コスト!J382)</f>
        <v>0.32767563495246405</v>
      </c>
    </row>
    <row r="383" spans="1:10" x14ac:dyDescent="0.15">
      <c r="A383" s="1">
        <v>17</v>
      </c>
      <c r="B383" s="1" t="s">
        <v>118</v>
      </c>
      <c r="C383" s="1">
        <v>12</v>
      </c>
      <c r="D383" s="1" t="s">
        <v>24</v>
      </c>
      <c r="E383" s="6">
        <f>資本コスト!E383/SUM(資本コスト!E383,労働コスト!E383)</f>
        <v>0.28206033731723945</v>
      </c>
      <c r="F383" s="6">
        <f>資本コスト!F383/SUM(資本コスト!F383,労働コスト!F383)</f>
        <v>0.12670522289515018</v>
      </c>
      <c r="G383" s="6">
        <f>資本コスト!G383/SUM(資本コスト!G383,労働コスト!G383)</f>
        <v>0.22338366030825288</v>
      </c>
      <c r="H383" s="6">
        <f>資本コスト!H383/SUM(資本コスト!H383,労働コスト!H383)</f>
        <v>0.35635668400461828</v>
      </c>
      <c r="I383" s="6">
        <f>資本コスト!I383/SUM(資本コスト!I383,労働コスト!I383)</f>
        <v>0.42084837736453901</v>
      </c>
      <c r="J383" s="6">
        <f>資本コスト!J383/SUM(資本コスト!J383,労働コスト!J383)</f>
        <v>0.42106969799864452</v>
      </c>
    </row>
    <row r="384" spans="1:10" x14ac:dyDescent="0.15">
      <c r="A384" s="1">
        <v>17</v>
      </c>
      <c r="B384" s="1" t="s">
        <v>118</v>
      </c>
      <c r="C384" s="1">
        <v>13</v>
      </c>
      <c r="D384" s="1" t="s">
        <v>25</v>
      </c>
      <c r="E384" s="6">
        <f>資本コスト!E384/SUM(資本コスト!E384,労働コスト!E384)</f>
        <v>0.2215611405696295</v>
      </c>
      <c r="F384" s="6">
        <f>資本コスト!F384/SUM(資本コスト!F384,労働コスト!F384)</f>
        <v>0.28761919972191424</v>
      </c>
      <c r="G384" s="6">
        <f>資本コスト!G384/SUM(資本コスト!G384,労働コスト!G384)</f>
        <v>0.22094583603849391</v>
      </c>
      <c r="H384" s="6">
        <f>資本コスト!H384/SUM(資本コスト!H384,労働コスト!H384)</f>
        <v>0.22197239319324943</v>
      </c>
      <c r="I384" s="6">
        <f>資本コスト!I384/SUM(資本コスト!I384,労働コスト!I384)</f>
        <v>0.19304957379172075</v>
      </c>
      <c r="J384" s="6">
        <f>資本コスト!J384/SUM(資本コスト!J384,労働コスト!J384)</f>
        <v>0.20306668752285875</v>
      </c>
    </row>
    <row r="385" spans="1:10" x14ac:dyDescent="0.15">
      <c r="A385" s="1">
        <v>17</v>
      </c>
      <c r="B385" s="1" t="s">
        <v>118</v>
      </c>
      <c r="C385" s="1">
        <v>14</v>
      </c>
      <c r="D385" s="1" t="s">
        <v>26</v>
      </c>
      <c r="E385" s="6">
        <f>資本コスト!E385/SUM(資本コスト!E385,労働コスト!E385)</f>
        <v>0.22579374738311664</v>
      </c>
      <c r="F385" s="6">
        <f>資本コスト!F385/SUM(資本コスト!F385,労働コスト!F385)</f>
        <v>7.1159119784541786E-2</v>
      </c>
      <c r="G385" s="6">
        <f>資本コスト!G385/SUM(資本コスト!G385,労働コスト!G385)</f>
        <v>0.11327465216936324</v>
      </c>
      <c r="H385" s="6">
        <f>資本コスト!H385/SUM(資本コスト!H385,労働コスト!H385)</f>
        <v>0.27578146073523663</v>
      </c>
      <c r="I385" s="6">
        <f>資本コスト!I385/SUM(資本コスト!I385,労働コスト!I385)</f>
        <v>0.29247463460578066</v>
      </c>
      <c r="J385" s="6">
        <f>資本コスト!J385/SUM(資本コスト!J385,労働コスト!J385)</f>
        <v>0.31618480790351461</v>
      </c>
    </row>
    <row r="386" spans="1:10" x14ac:dyDescent="0.15">
      <c r="A386" s="1">
        <v>17</v>
      </c>
      <c r="B386" s="1" t="s">
        <v>286</v>
      </c>
      <c r="C386" s="1">
        <v>15</v>
      </c>
      <c r="D386" s="1" t="s">
        <v>27</v>
      </c>
      <c r="E386" s="6">
        <f>資本コスト!E386/SUM(資本コスト!E386,労働コスト!E386)</f>
        <v>0.13878606897722404</v>
      </c>
      <c r="F386" s="6">
        <f>資本コスト!F386/SUM(資本コスト!F386,労働コスト!F386)</f>
        <v>0.12208436203794876</v>
      </c>
      <c r="G386" s="6">
        <f>資本コスト!G386/SUM(資本コスト!G386,労働コスト!G386)</f>
        <v>0.1745076054928594</v>
      </c>
      <c r="H386" s="6">
        <f>資本コスト!H386/SUM(資本コスト!H386,労働コスト!H386)</f>
        <v>0.22881719177502693</v>
      </c>
      <c r="I386" s="6">
        <f>資本コスト!I386/SUM(資本コスト!I386,労働コスト!I386)</f>
        <v>0.28532783703175019</v>
      </c>
      <c r="J386" s="6">
        <f>資本コスト!J386/SUM(資本コスト!J386,労働コスト!J386)</f>
        <v>0.27249106960019326</v>
      </c>
    </row>
    <row r="387" spans="1:10" x14ac:dyDescent="0.15">
      <c r="A387" s="1">
        <v>17</v>
      </c>
      <c r="B387" s="1" t="s">
        <v>285</v>
      </c>
      <c r="C387" s="1">
        <v>16</v>
      </c>
      <c r="D387" s="1" t="s">
        <v>10</v>
      </c>
      <c r="E387" s="6">
        <f>資本コスト!E387/SUM(資本コスト!E387,労働コスト!E387)</f>
        <v>0.18924274626096244</v>
      </c>
      <c r="F387" s="6">
        <f>資本コスト!F387/SUM(資本コスト!F387,労働コスト!F387)</f>
        <v>0.12588773709939072</v>
      </c>
      <c r="G387" s="6">
        <f>資本コスト!G387/SUM(資本コスト!G387,労働コスト!G387)</f>
        <v>0.12652852758280225</v>
      </c>
      <c r="H387" s="6">
        <f>資本コスト!H387/SUM(資本コスト!H387,労働コスト!H387)</f>
        <v>0.1244347800030261</v>
      </c>
      <c r="I387" s="6">
        <f>資本コスト!I387/SUM(資本コスト!I387,労働コスト!I387)</f>
        <v>0.12276784007129304</v>
      </c>
      <c r="J387" s="6">
        <f>資本コスト!J387/SUM(資本コスト!J387,労働コスト!J387)</f>
        <v>0.12969696551563512</v>
      </c>
    </row>
    <row r="388" spans="1:10" x14ac:dyDescent="0.15">
      <c r="A388" s="1">
        <v>17</v>
      </c>
      <c r="B388" s="1" t="s">
        <v>285</v>
      </c>
      <c r="C388" s="1">
        <v>17</v>
      </c>
      <c r="D388" s="1" t="s">
        <v>11</v>
      </c>
      <c r="E388" s="6">
        <f>資本コスト!E388/SUM(資本コスト!E388,労働コスト!E388)</f>
        <v>0.5971416357618814</v>
      </c>
      <c r="F388" s="6">
        <f>資本コスト!F388/SUM(資本コスト!F388,労働コスト!F388)</f>
        <v>0.74801863796464396</v>
      </c>
      <c r="G388" s="6">
        <f>資本コスト!G388/SUM(資本コスト!G388,労働コスト!G388)</f>
        <v>0.73296242746018492</v>
      </c>
      <c r="H388" s="6">
        <f>資本コスト!H388/SUM(資本コスト!H388,労働コスト!H388)</f>
        <v>0.79436102862080138</v>
      </c>
      <c r="I388" s="6">
        <f>資本コスト!I388/SUM(資本コスト!I388,労働コスト!I388)</f>
        <v>0.8167253591696424</v>
      </c>
      <c r="J388" s="6">
        <f>資本コスト!J388/SUM(資本コスト!J388,労働コスト!J388)</f>
        <v>0.84866131715790516</v>
      </c>
    </row>
    <row r="389" spans="1:10" x14ac:dyDescent="0.15">
      <c r="A389" s="1">
        <v>17</v>
      </c>
      <c r="B389" s="1" t="s">
        <v>285</v>
      </c>
      <c r="C389" s="1">
        <v>18</v>
      </c>
      <c r="D389" s="1" t="s">
        <v>12</v>
      </c>
      <c r="E389" s="6">
        <f>資本コスト!E389/SUM(資本コスト!E389,労働コスト!E389)</f>
        <v>0.14099430720570658</v>
      </c>
      <c r="F389" s="6">
        <f>資本コスト!F389/SUM(資本コスト!F389,労働コスト!F389)</f>
        <v>0.13186205455240982</v>
      </c>
      <c r="G389" s="6">
        <f>資本コスト!G389/SUM(資本コスト!G389,労働コスト!G389)</f>
        <v>0.20134339821294359</v>
      </c>
      <c r="H389" s="6">
        <f>資本コスト!H389/SUM(資本コスト!H389,労働コスト!H389)</f>
        <v>0.15974018452041291</v>
      </c>
      <c r="I389" s="6">
        <f>資本コスト!I389/SUM(資本コスト!I389,労働コスト!I389)</f>
        <v>0.18900564420656277</v>
      </c>
      <c r="J389" s="6">
        <f>資本コスト!J389/SUM(資本コスト!J389,労働コスト!J389)</f>
        <v>0.22583908348638532</v>
      </c>
    </row>
    <row r="390" spans="1:10" x14ac:dyDescent="0.15">
      <c r="A390" s="1">
        <v>17</v>
      </c>
      <c r="B390" s="1" t="s">
        <v>285</v>
      </c>
      <c r="C390" s="1">
        <v>19</v>
      </c>
      <c r="D390" s="1" t="s">
        <v>13</v>
      </c>
      <c r="E390" s="6">
        <f>資本コスト!E390/SUM(資本コスト!E390,労働コスト!E390)</f>
        <v>0.2220185186578294</v>
      </c>
      <c r="F390" s="6">
        <f>資本コスト!F390/SUM(資本コスト!F390,労働コスト!F390)</f>
        <v>0.10307489169835567</v>
      </c>
      <c r="G390" s="6">
        <f>資本コスト!G390/SUM(資本コスト!G390,労働コスト!G390)</f>
        <v>0.11004634062338299</v>
      </c>
      <c r="H390" s="6">
        <f>資本コスト!H390/SUM(資本コスト!H390,労働コスト!H390)</f>
        <v>0.12938665273263997</v>
      </c>
      <c r="I390" s="6">
        <f>資本コスト!I390/SUM(資本コスト!I390,労働コスト!I390)</f>
        <v>0.20291029924887785</v>
      </c>
      <c r="J390" s="6">
        <f>資本コスト!J390/SUM(資本コスト!J390,労働コスト!J390)</f>
        <v>0.18467730340072239</v>
      </c>
    </row>
    <row r="391" spans="1:10" x14ac:dyDescent="0.15">
      <c r="A391" s="1">
        <v>17</v>
      </c>
      <c r="B391" s="1" t="s">
        <v>285</v>
      </c>
      <c r="C391" s="1">
        <v>20</v>
      </c>
      <c r="D391" s="1" t="s">
        <v>14</v>
      </c>
      <c r="E391" s="6">
        <f>資本コスト!E391/SUM(資本コスト!E391,労働コスト!E391)</f>
        <v>0.4688268954149083</v>
      </c>
      <c r="F391" s="6">
        <f>資本コスト!F391/SUM(資本コスト!F391,労働コスト!F391)</f>
        <v>0.82375764691574105</v>
      </c>
      <c r="G391" s="6">
        <f>資本コスト!G391/SUM(資本コスト!G391,労働コスト!G391)</f>
        <v>0.74981001388094237</v>
      </c>
      <c r="H391" s="6">
        <f>資本コスト!H391/SUM(資本コスト!H391,労働コスト!H391)</f>
        <v>0.77742143149896015</v>
      </c>
      <c r="I391" s="6">
        <f>資本コスト!I391/SUM(資本コスト!I391,労働コスト!I391)</f>
        <v>0.79599966872926453</v>
      </c>
      <c r="J391" s="6">
        <f>資本コスト!J391/SUM(資本コスト!J391,労働コスト!J391)</f>
        <v>0.84625255844257918</v>
      </c>
    </row>
    <row r="392" spans="1:10" x14ac:dyDescent="0.15">
      <c r="A392" s="1">
        <v>17</v>
      </c>
      <c r="B392" s="1" t="s">
        <v>285</v>
      </c>
      <c r="C392" s="1">
        <v>21</v>
      </c>
      <c r="D392" s="1" t="s">
        <v>15</v>
      </c>
      <c r="E392" s="6">
        <f>資本コスト!E392/SUM(資本コスト!E392,労働コスト!E392)</f>
        <v>0.41245799814892881</v>
      </c>
      <c r="F392" s="6">
        <f>資本コスト!F392/SUM(資本コスト!F392,労働コスト!F392)</f>
        <v>0.39673304453103314</v>
      </c>
      <c r="G392" s="6">
        <f>資本コスト!G392/SUM(資本コスト!G392,労働コスト!G392)</f>
        <v>0.40235010644183034</v>
      </c>
      <c r="H392" s="6">
        <f>資本コスト!H392/SUM(資本コスト!H392,労働コスト!H392)</f>
        <v>0.47023676155275262</v>
      </c>
      <c r="I392" s="6">
        <f>資本コスト!I392/SUM(資本コスト!I392,労働コスト!I392)</f>
        <v>0.6151581129721414</v>
      </c>
      <c r="J392" s="6">
        <f>資本コスト!J392/SUM(資本コスト!J392,労働コスト!J392)</f>
        <v>0.65265127761134512</v>
      </c>
    </row>
    <row r="393" spans="1:10" x14ac:dyDescent="0.15">
      <c r="A393" s="1">
        <v>17</v>
      </c>
      <c r="B393" s="1" t="s">
        <v>116</v>
      </c>
      <c r="C393" s="1">
        <v>22</v>
      </c>
      <c r="D393" s="1" t="s">
        <v>7</v>
      </c>
      <c r="E393" s="6">
        <f>資本コスト!E393/SUM(資本コスト!E393,労働コスト!E393)</f>
        <v>0.21161843098730279</v>
      </c>
      <c r="F393" s="6">
        <f>資本コスト!F393/SUM(資本コスト!F393,労働コスト!F393)</f>
        <v>0.25524774981619985</v>
      </c>
      <c r="G393" s="6">
        <f>資本コスト!G393/SUM(資本コスト!G393,労働コスト!G393)</f>
        <v>0.35259788524884728</v>
      </c>
      <c r="H393" s="6">
        <f>資本コスト!H393/SUM(資本コスト!H393,労働コスト!H393)</f>
        <v>0.33943230906177391</v>
      </c>
      <c r="I393" s="6">
        <f>資本コスト!I393/SUM(資本コスト!I393,労働コスト!I393)</f>
        <v>0.26629736997560693</v>
      </c>
      <c r="J393" s="6">
        <f>資本コスト!J393/SUM(資本コスト!J393,労働コスト!J393)</f>
        <v>0.27518901643544469</v>
      </c>
    </row>
    <row r="394" spans="1:10" x14ac:dyDescent="0.15">
      <c r="A394" s="1">
        <v>17</v>
      </c>
      <c r="B394" s="1" t="s">
        <v>116</v>
      </c>
      <c r="C394" s="1">
        <v>23</v>
      </c>
      <c r="D394" s="1" t="s">
        <v>28</v>
      </c>
      <c r="E394" s="6">
        <f>資本コスト!E394/SUM(資本コスト!E394,労働コスト!E394)</f>
        <v>0.44932979299302339</v>
      </c>
      <c r="F394" s="6">
        <f>資本コスト!F394/SUM(資本コスト!F394,労働コスト!F394)</f>
        <v>0.33702649034018717</v>
      </c>
      <c r="G394" s="6">
        <f>資本コスト!G394/SUM(資本コスト!G394,労働コスト!G394)</f>
        <v>0.35612919298409673</v>
      </c>
      <c r="H394" s="6">
        <f>資本コスト!H394/SUM(資本コスト!H394,労働コスト!H394)</f>
        <v>0.31203014852179273</v>
      </c>
      <c r="I394" s="6">
        <f>資本コスト!I394/SUM(資本コスト!I394,労働コスト!I394)</f>
        <v>0.34518477158997973</v>
      </c>
      <c r="J394" s="6">
        <f>資本コスト!J394/SUM(資本コスト!J394,労働コスト!J394)</f>
        <v>0.44113791629781801</v>
      </c>
    </row>
    <row r="395" spans="1:10" x14ac:dyDescent="0.15">
      <c r="A395" s="1">
        <v>18</v>
      </c>
      <c r="B395" s="1" t="s">
        <v>287</v>
      </c>
      <c r="C395" s="1">
        <v>1</v>
      </c>
      <c r="D395" s="1" t="s">
        <v>8</v>
      </c>
      <c r="E395" s="6">
        <f>資本コスト!E395/SUM(資本コスト!E395,労働コスト!E395)</f>
        <v>0.59100454844165018</v>
      </c>
      <c r="F395" s="6">
        <f>資本コスト!F395/SUM(資本コスト!F395,労働コスト!F395)</f>
        <v>0.52783588011819282</v>
      </c>
      <c r="G395" s="6">
        <f>資本コスト!G395/SUM(資本コスト!G395,労働コスト!G395)</f>
        <v>0.63630191418211435</v>
      </c>
      <c r="H395" s="6">
        <f>資本コスト!H395/SUM(資本コスト!H395,労働コスト!H395)</f>
        <v>0.76552971426406979</v>
      </c>
      <c r="I395" s="6">
        <f>資本コスト!I395/SUM(資本コスト!I395,労働コスト!I395)</f>
        <v>0.74898761990385354</v>
      </c>
      <c r="J395" s="6">
        <f>資本コスト!J395/SUM(資本コスト!J395,労働コスト!J395)</f>
        <v>0.84873609086972246</v>
      </c>
    </row>
    <row r="396" spans="1:10" x14ac:dyDescent="0.15">
      <c r="A396" s="1">
        <v>18</v>
      </c>
      <c r="B396" s="1" t="s">
        <v>287</v>
      </c>
      <c r="C396" s="1">
        <v>2</v>
      </c>
      <c r="D396" s="1" t="s">
        <v>9</v>
      </c>
      <c r="E396" s="6">
        <f>資本コスト!E396/SUM(資本コスト!E396,労働コスト!E396)</f>
        <v>0.116058720692698</v>
      </c>
      <c r="F396" s="6">
        <f>資本コスト!F396/SUM(資本コスト!F396,労働コスト!F396)</f>
        <v>0.16062606993770687</v>
      </c>
      <c r="G396" s="6">
        <f>資本コスト!G396/SUM(資本コスト!G396,労働コスト!G396)</f>
        <v>0.41214391816556123</v>
      </c>
      <c r="H396" s="6">
        <f>資本コスト!H396/SUM(資本コスト!H396,労働コスト!H396)</f>
        <v>0.40476066918559073</v>
      </c>
      <c r="I396" s="6">
        <f>資本コスト!I396/SUM(資本コスト!I396,労働コスト!I396)</f>
        <v>0.47114802453580173</v>
      </c>
      <c r="J396" s="6">
        <f>資本コスト!J396/SUM(資本コスト!J396,労働コスト!J396)</f>
        <v>0.56406964348770616</v>
      </c>
    </row>
    <row r="397" spans="1:10" x14ac:dyDescent="0.15">
      <c r="A397" s="1">
        <v>18</v>
      </c>
      <c r="B397" s="1" t="s">
        <v>288</v>
      </c>
      <c r="C397" s="1">
        <v>3</v>
      </c>
      <c r="D397" s="1" t="s">
        <v>16</v>
      </c>
      <c r="E397" s="6">
        <f>資本コスト!E397/SUM(資本コスト!E397,労働コスト!E397)</f>
        <v>0.19684790963168147</v>
      </c>
      <c r="F397" s="6">
        <f>資本コスト!F397/SUM(資本コスト!F397,労働コスト!F397)</f>
        <v>0.18450668138429294</v>
      </c>
      <c r="G397" s="6">
        <f>資本コスト!G397/SUM(資本コスト!G397,労働コスト!G397)</f>
        <v>0.20940781244421058</v>
      </c>
      <c r="H397" s="6">
        <f>資本コスト!H397/SUM(資本コスト!H397,労働コスト!H397)</f>
        <v>0.20636989373944356</v>
      </c>
      <c r="I397" s="6">
        <f>資本コスト!I397/SUM(資本コスト!I397,労働コスト!I397)</f>
        <v>0.20750850995791711</v>
      </c>
      <c r="J397" s="6">
        <f>資本コスト!J397/SUM(資本コスト!J397,労働コスト!J397)</f>
        <v>0.2106569402443208</v>
      </c>
    </row>
    <row r="398" spans="1:10" x14ac:dyDescent="0.15">
      <c r="A398" s="1">
        <v>18</v>
      </c>
      <c r="B398" s="1" t="s">
        <v>288</v>
      </c>
      <c r="C398" s="1">
        <v>4</v>
      </c>
      <c r="D398" s="1" t="s">
        <v>17</v>
      </c>
      <c r="E398" s="6">
        <f>資本コスト!E398/SUM(資本コスト!E398,労働コスト!E398)</f>
        <v>0.39320686243818648</v>
      </c>
      <c r="F398" s="6">
        <f>資本コスト!F398/SUM(資本コスト!F398,労働コスト!F398)</f>
        <v>0.32699302467214392</v>
      </c>
      <c r="G398" s="6">
        <f>資本コスト!G398/SUM(資本コスト!G398,労働コスト!G398)</f>
        <v>0.3956727408031761</v>
      </c>
      <c r="H398" s="6">
        <f>資本コスト!H398/SUM(資本コスト!H398,労働コスト!H398)</f>
        <v>0.41885109658881647</v>
      </c>
      <c r="I398" s="6">
        <f>資本コスト!I398/SUM(資本コスト!I398,労働コスト!I398)</f>
        <v>0.48008372493773305</v>
      </c>
      <c r="J398" s="6">
        <f>資本コスト!J398/SUM(資本コスト!J398,労働コスト!J398)</f>
        <v>0.45205372791440712</v>
      </c>
    </row>
    <row r="399" spans="1:10" x14ac:dyDescent="0.15">
      <c r="A399" s="1">
        <v>18</v>
      </c>
      <c r="B399" s="1" t="s">
        <v>288</v>
      </c>
      <c r="C399" s="1">
        <v>5</v>
      </c>
      <c r="D399" s="1" t="s">
        <v>18</v>
      </c>
      <c r="E399" s="6">
        <f>資本コスト!E399/SUM(資本コスト!E399,労働コスト!E399)</f>
        <v>0.33290086832445687</v>
      </c>
      <c r="F399" s="6">
        <f>資本コスト!F399/SUM(資本コスト!F399,労働コスト!F399)</f>
        <v>0.24156574167357919</v>
      </c>
      <c r="G399" s="6">
        <f>資本コスト!G399/SUM(資本コスト!G399,労働コスト!G399)</f>
        <v>0.25188450241647148</v>
      </c>
      <c r="H399" s="6">
        <f>資本コスト!H399/SUM(資本コスト!H399,労働コスト!H399)</f>
        <v>0.27194149568940512</v>
      </c>
      <c r="I399" s="6">
        <f>資本コスト!I399/SUM(資本コスト!I399,労働コスト!I399)</f>
        <v>0.28700379918683622</v>
      </c>
      <c r="J399" s="6">
        <f>資本コスト!J399/SUM(資本コスト!J399,労働コスト!J399)</f>
        <v>0.26331982516705138</v>
      </c>
    </row>
    <row r="400" spans="1:10" x14ac:dyDescent="0.15">
      <c r="A400" s="1">
        <v>18</v>
      </c>
      <c r="B400" s="1" t="s">
        <v>288</v>
      </c>
      <c r="C400" s="1">
        <v>6</v>
      </c>
      <c r="D400" s="1" t="s">
        <v>2</v>
      </c>
      <c r="E400" s="6">
        <f>資本コスト!E400/SUM(資本コスト!E400,労働コスト!E400)</f>
        <v>0.57040265446410587</v>
      </c>
      <c r="F400" s="6">
        <f>資本コスト!F400/SUM(資本コスト!F400,労働コスト!F400)</f>
        <v>0.47851194756350784</v>
      </c>
      <c r="G400" s="6">
        <f>資本コスト!G400/SUM(資本コスト!G400,労働コスト!G400)</f>
        <v>0.41957489940547615</v>
      </c>
      <c r="H400" s="6">
        <f>資本コスト!H400/SUM(資本コスト!H400,労働コスト!H400)</f>
        <v>0.36808344028771167</v>
      </c>
      <c r="I400" s="6">
        <f>資本コスト!I400/SUM(資本コスト!I400,労働コスト!I400)</f>
        <v>0.45220793545826898</v>
      </c>
      <c r="J400" s="6">
        <f>資本コスト!J400/SUM(資本コスト!J400,労働コスト!J400)</f>
        <v>0.46867094047855845</v>
      </c>
    </row>
    <row r="401" spans="1:10" x14ac:dyDescent="0.15">
      <c r="A401" s="1">
        <v>18</v>
      </c>
      <c r="B401" s="1" t="s">
        <v>288</v>
      </c>
      <c r="C401" s="1">
        <v>7</v>
      </c>
      <c r="D401" s="1" t="s">
        <v>19</v>
      </c>
      <c r="E401" s="6">
        <f>資本コスト!E401/SUM(資本コスト!E401,労働コスト!E401)</f>
        <v>0.63443154597922924</v>
      </c>
      <c r="F401" s="6">
        <f>資本コスト!F401/SUM(資本コスト!F401,労働コスト!F401)</f>
        <v>0.16839512949573562</v>
      </c>
      <c r="G401" s="6">
        <f>資本コスト!G401/SUM(資本コスト!G401,労働コスト!G401)</f>
        <v>0.58338253709335575</v>
      </c>
      <c r="H401" s="6">
        <f>資本コスト!H401/SUM(資本コスト!H401,労働コスト!H401)</f>
        <v>0.56333527555449048</v>
      </c>
      <c r="I401" s="6">
        <f>資本コスト!I401/SUM(資本コスト!I401,労働コスト!I401)</f>
        <v>0.65809663207693336</v>
      </c>
      <c r="J401" s="6">
        <f>資本コスト!J401/SUM(資本コスト!J401,労働コスト!J401)</f>
        <v>0.61772312807788177</v>
      </c>
    </row>
    <row r="402" spans="1:10" x14ac:dyDescent="0.15">
      <c r="A402" s="1">
        <v>18</v>
      </c>
      <c r="B402" s="1" t="s">
        <v>288</v>
      </c>
      <c r="C402" s="1">
        <v>8</v>
      </c>
      <c r="D402" s="1" t="s">
        <v>20</v>
      </c>
      <c r="E402" s="6">
        <f>資本コスト!E402/SUM(資本コスト!E402,労働コスト!E402)</f>
        <v>0.49541086169449539</v>
      </c>
      <c r="F402" s="6">
        <f>資本コスト!F402/SUM(資本コスト!F402,労働コスト!F402)</f>
        <v>0.313450969580232</v>
      </c>
      <c r="G402" s="6">
        <f>資本コスト!G402/SUM(資本コスト!G402,労働コスト!G402)</f>
        <v>0.28028441197539156</v>
      </c>
      <c r="H402" s="6">
        <f>資本コスト!H402/SUM(資本コスト!H402,労働コスト!H402)</f>
        <v>0.25001296390042405</v>
      </c>
      <c r="I402" s="6">
        <f>資本コスト!I402/SUM(資本コスト!I402,労働コスト!I402)</f>
        <v>0.37986141778408927</v>
      </c>
      <c r="J402" s="6">
        <f>資本コスト!J402/SUM(資本コスト!J402,労働コスト!J402)</f>
        <v>0.36312804106722435</v>
      </c>
    </row>
    <row r="403" spans="1:10" x14ac:dyDescent="0.15">
      <c r="A403" s="1">
        <v>18</v>
      </c>
      <c r="B403" s="1" t="s">
        <v>288</v>
      </c>
      <c r="C403" s="1">
        <v>9</v>
      </c>
      <c r="D403" s="1" t="s">
        <v>21</v>
      </c>
      <c r="E403" s="6">
        <f>資本コスト!E403/SUM(資本コスト!E403,労働コスト!E403)</f>
        <v>0.26800706336726565</v>
      </c>
      <c r="F403" s="6">
        <f>資本コスト!F403/SUM(資本コスト!F403,労働コスト!F403)</f>
        <v>0.24720414613990552</v>
      </c>
      <c r="G403" s="6">
        <f>資本コスト!G403/SUM(資本コスト!G403,労働コスト!G403)</f>
        <v>0.60787047796070248</v>
      </c>
      <c r="H403" s="6">
        <f>資本コスト!H403/SUM(資本コスト!H403,労働コスト!H403)</f>
        <v>0.42227158845024765</v>
      </c>
      <c r="I403" s="6">
        <f>資本コスト!I403/SUM(資本コスト!I403,労働コスト!I403)</f>
        <v>0.48978964963203198</v>
      </c>
      <c r="J403" s="6">
        <f>資本コスト!J403/SUM(資本コスト!J403,労働コスト!J403)</f>
        <v>0.47674849501664712</v>
      </c>
    </row>
    <row r="404" spans="1:10" x14ac:dyDescent="0.15">
      <c r="A404" s="1">
        <v>18</v>
      </c>
      <c r="B404" s="1" t="s">
        <v>288</v>
      </c>
      <c r="C404" s="1">
        <v>10</v>
      </c>
      <c r="D404" s="1" t="s">
        <v>22</v>
      </c>
      <c r="E404" s="6">
        <f>資本コスト!E404/SUM(資本コスト!E404,労働コスト!E404)</f>
        <v>0.19551044926864899</v>
      </c>
      <c r="F404" s="6">
        <f>資本コスト!F404/SUM(資本コスト!F404,労働コスト!F404)</f>
        <v>0.15563626877996439</v>
      </c>
      <c r="G404" s="6">
        <f>資本コスト!G404/SUM(資本コスト!G404,労働コスト!G404)</f>
        <v>0.17736832125465718</v>
      </c>
      <c r="H404" s="6">
        <f>資本コスト!H404/SUM(資本コスト!H404,労働コスト!H404)</f>
        <v>0.15426515191551643</v>
      </c>
      <c r="I404" s="6">
        <f>資本コスト!I404/SUM(資本コスト!I404,労働コスト!I404)</f>
        <v>0.18731722970111597</v>
      </c>
      <c r="J404" s="6">
        <f>資本コスト!J404/SUM(資本コスト!J404,労働コスト!J404)</f>
        <v>0.17859815640536225</v>
      </c>
    </row>
    <row r="405" spans="1:10" x14ac:dyDescent="0.15">
      <c r="A405" s="1">
        <v>18</v>
      </c>
      <c r="B405" s="1" t="s">
        <v>288</v>
      </c>
      <c r="C405" s="1">
        <v>11</v>
      </c>
      <c r="D405" s="1" t="s">
        <v>23</v>
      </c>
      <c r="E405" s="6">
        <f>資本コスト!E405/SUM(資本コスト!E405,労働コスト!E405)</f>
        <v>0.2262384544708152</v>
      </c>
      <c r="F405" s="6">
        <f>資本コスト!F405/SUM(資本コスト!F405,労働コスト!F405)</f>
        <v>0.19964411708183546</v>
      </c>
      <c r="G405" s="6">
        <f>資本コスト!G405/SUM(資本コスト!G405,労働コスト!G405)</f>
        <v>0.25141695144224252</v>
      </c>
      <c r="H405" s="6">
        <f>資本コスト!H405/SUM(資本コスト!H405,労働コスト!H405)</f>
        <v>0.17887284385572733</v>
      </c>
      <c r="I405" s="6">
        <f>資本コスト!I405/SUM(資本コスト!I405,労働コスト!I405)</f>
        <v>0.21537532616545729</v>
      </c>
      <c r="J405" s="6">
        <f>資本コスト!J405/SUM(資本コスト!J405,労働コスト!J405)</f>
        <v>0.23401834843600947</v>
      </c>
    </row>
    <row r="406" spans="1:10" x14ac:dyDescent="0.15">
      <c r="A406" s="1">
        <v>18</v>
      </c>
      <c r="B406" s="1" t="s">
        <v>288</v>
      </c>
      <c r="C406" s="1">
        <v>12</v>
      </c>
      <c r="D406" s="1" t="s">
        <v>24</v>
      </c>
      <c r="E406" s="6">
        <f>資本コスト!E406/SUM(資本コスト!E406,労働コスト!E406)</f>
        <v>0.31513404486573771</v>
      </c>
      <c r="F406" s="6">
        <f>資本コスト!F406/SUM(資本コスト!F406,労働コスト!F406)</f>
        <v>0.22076537605724958</v>
      </c>
      <c r="G406" s="6">
        <f>資本コスト!G406/SUM(資本コスト!G406,労働コスト!G406)</f>
        <v>0.35288393808451807</v>
      </c>
      <c r="H406" s="6">
        <f>資本コスト!H406/SUM(資本コスト!H406,労働コスト!H406)</f>
        <v>0.33800627733646432</v>
      </c>
      <c r="I406" s="6">
        <f>資本コスト!I406/SUM(資本コスト!I406,労働コスト!I406)</f>
        <v>0.43692596865576544</v>
      </c>
      <c r="J406" s="6">
        <f>資本コスト!J406/SUM(資本コスト!J406,労働コスト!J406)</f>
        <v>0.43674107969518294</v>
      </c>
    </row>
    <row r="407" spans="1:10" x14ac:dyDescent="0.15">
      <c r="A407" s="1">
        <v>18</v>
      </c>
      <c r="B407" s="1" t="s">
        <v>288</v>
      </c>
      <c r="C407" s="1">
        <v>13</v>
      </c>
      <c r="D407" s="1" t="s">
        <v>25</v>
      </c>
      <c r="E407" s="6">
        <f>資本コスト!E407/SUM(資本コスト!E407,労働コスト!E407)</f>
        <v>0.15668771836085499</v>
      </c>
      <c r="F407" s="6">
        <f>資本コスト!F407/SUM(資本コスト!F407,労働コスト!F407)</f>
        <v>0.1847378214526213</v>
      </c>
      <c r="G407" s="6">
        <f>資本コスト!G407/SUM(資本コスト!G407,労働コスト!G407)</f>
        <v>0.31851661889017052</v>
      </c>
      <c r="H407" s="6">
        <f>資本コスト!H407/SUM(資本コスト!H407,労働コスト!H407)</f>
        <v>0.34236751489399386</v>
      </c>
      <c r="I407" s="6">
        <f>資本コスト!I407/SUM(資本コスト!I407,労働コスト!I407)</f>
        <v>0.35460521477735235</v>
      </c>
      <c r="J407" s="6">
        <f>資本コスト!J407/SUM(資本コスト!J407,労働コスト!J407)</f>
        <v>0.32055880676821991</v>
      </c>
    </row>
    <row r="408" spans="1:10" x14ac:dyDescent="0.15">
      <c r="A408" s="1">
        <v>18</v>
      </c>
      <c r="B408" s="1" t="s">
        <v>288</v>
      </c>
      <c r="C408" s="1">
        <v>14</v>
      </c>
      <c r="D408" s="1" t="s">
        <v>26</v>
      </c>
      <c r="E408" s="6">
        <f>資本コスト!E408/SUM(資本コスト!E408,労働コスト!E408)</f>
        <v>0.16701436931251926</v>
      </c>
      <c r="F408" s="6">
        <f>資本コスト!F408/SUM(資本コスト!F408,労働コスト!F408)</f>
        <v>0.14258327489447706</v>
      </c>
      <c r="G408" s="6">
        <f>資本コスト!G408/SUM(資本コスト!G408,労働コスト!G408)</f>
        <v>0.16812859048935044</v>
      </c>
      <c r="H408" s="6">
        <f>資本コスト!H408/SUM(資本コスト!H408,労働コスト!H408)</f>
        <v>0.18227908539228299</v>
      </c>
      <c r="I408" s="6">
        <f>資本コスト!I408/SUM(資本コスト!I408,労働コスト!I408)</f>
        <v>0.26237211818674394</v>
      </c>
      <c r="J408" s="6">
        <f>資本コスト!J408/SUM(資本コスト!J408,労働コスト!J408)</f>
        <v>0.26534839900027357</v>
      </c>
    </row>
    <row r="409" spans="1:10" x14ac:dyDescent="0.15">
      <c r="A409" s="1">
        <v>18</v>
      </c>
      <c r="B409" s="1" t="s">
        <v>288</v>
      </c>
      <c r="C409" s="1">
        <v>15</v>
      </c>
      <c r="D409" s="1" t="s">
        <v>27</v>
      </c>
      <c r="E409" s="6">
        <f>資本コスト!E409/SUM(資本コスト!E409,労働コスト!E409)</f>
        <v>0.18051438018809143</v>
      </c>
      <c r="F409" s="6">
        <f>資本コスト!F409/SUM(資本コスト!F409,労働コスト!F409)</f>
        <v>0.16146760687425904</v>
      </c>
      <c r="G409" s="6">
        <f>資本コスト!G409/SUM(資本コスト!G409,労働コスト!G409)</f>
        <v>0.21761841655566785</v>
      </c>
      <c r="H409" s="6">
        <f>資本コスト!H409/SUM(資本コスト!H409,労働コスト!H409)</f>
        <v>0.2158118515669652</v>
      </c>
      <c r="I409" s="6">
        <f>資本コスト!I409/SUM(資本コスト!I409,労働コスト!I409)</f>
        <v>0.29917511693714566</v>
      </c>
      <c r="J409" s="6">
        <f>資本コスト!J409/SUM(資本コスト!J409,労働コスト!J409)</f>
        <v>0.30746165944419962</v>
      </c>
    </row>
    <row r="410" spans="1:10" x14ac:dyDescent="0.15">
      <c r="A410" s="1">
        <v>18</v>
      </c>
      <c r="B410" s="1" t="s">
        <v>287</v>
      </c>
      <c r="C410" s="1">
        <v>16</v>
      </c>
      <c r="D410" s="1" t="s">
        <v>10</v>
      </c>
      <c r="E410" s="6">
        <f>資本コスト!E410/SUM(資本コスト!E410,労働コスト!E410)</f>
        <v>0.19798693251325222</v>
      </c>
      <c r="F410" s="6">
        <f>資本コスト!F410/SUM(資本コスト!F410,労働コスト!F410)</f>
        <v>0.13339327285646152</v>
      </c>
      <c r="G410" s="6">
        <f>資本コスト!G410/SUM(資本コスト!G410,労働コスト!G410)</f>
        <v>0.12004729340612323</v>
      </c>
      <c r="H410" s="6">
        <f>資本コスト!H410/SUM(資本コスト!H410,労働コスト!H410)</f>
        <v>0.10463112264480719</v>
      </c>
      <c r="I410" s="6">
        <f>資本コスト!I410/SUM(資本コスト!I410,労働コスト!I410)</f>
        <v>0.15082101420634247</v>
      </c>
      <c r="J410" s="6">
        <f>資本コスト!J410/SUM(資本コスト!J410,労働コスト!J410)</f>
        <v>0.15249986353867115</v>
      </c>
    </row>
    <row r="411" spans="1:10" x14ac:dyDescent="0.15">
      <c r="A411" s="1">
        <v>18</v>
      </c>
      <c r="B411" s="1" t="s">
        <v>287</v>
      </c>
      <c r="C411" s="1">
        <v>17</v>
      </c>
      <c r="D411" s="1" t="s">
        <v>11</v>
      </c>
      <c r="E411" s="6">
        <f>資本コスト!E411/SUM(資本コスト!E411,労働コスト!E411)</f>
        <v>0.93560410882637568</v>
      </c>
      <c r="F411" s="6">
        <f>資本コスト!F411/SUM(資本コスト!F411,労働コスト!F411)</f>
        <v>0.8982279509038591</v>
      </c>
      <c r="G411" s="6">
        <f>資本コスト!G411/SUM(資本コスト!G411,労働コスト!G411)</f>
        <v>0.87353908377337786</v>
      </c>
      <c r="H411" s="6">
        <f>資本コスト!H411/SUM(資本コスト!H411,労働コスト!H411)</f>
        <v>0.83586705815473283</v>
      </c>
      <c r="I411" s="6">
        <f>資本コスト!I411/SUM(資本コスト!I411,労働コスト!I411)</f>
        <v>0.84375026883021365</v>
      </c>
      <c r="J411" s="6">
        <f>資本コスト!J411/SUM(資本コスト!J411,労働コスト!J411)</f>
        <v>0.8727585882644594</v>
      </c>
    </row>
    <row r="412" spans="1:10" x14ac:dyDescent="0.15">
      <c r="A412" s="1">
        <v>18</v>
      </c>
      <c r="B412" s="1" t="s">
        <v>287</v>
      </c>
      <c r="C412" s="1">
        <v>18</v>
      </c>
      <c r="D412" s="1" t="s">
        <v>12</v>
      </c>
      <c r="E412" s="6">
        <f>資本コスト!E412/SUM(資本コスト!E412,労働コスト!E412)</f>
        <v>0.14621449613187223</v>
      </c>
      <c r="F412" s="6">
        <f>資本コスト!F412/SUM(資本コスト!F412,労働コスト!F412)</f>
        <v>0.21800639312612827</v>
      </c>
      <c r="G412" s="6">
        <f>資本コスト!G412/SUM(資本コスト!G412,労働コスト!G412)</f>
        <v>0.20273405660673849</v>
      </c>
      <c r="H412" s="6">
        <f>資本コスト!H412/SUM(資本コスト!H412,労働コスト!H412)</f>
        <v>0.16581107649309043</v>
      </c>
      <c r="I412" s="6">
        <f>資本コスト!I412/SUM(資本コスト!I412,労働コスト!I412)</f>
        <v>0.14566456445452897</v>
      </c>
      <c r="J412" s="6">
        <f>資本コスト!J412/SUM(資本コスト!J412,労働コスト!J412)</f>
        <v>0.16877499983661209</v>
      </c>
    </row>
    <row r="413" spans="1:10" x14ac:dyDescent="0.15">
      <c r="A413" s="1">
        <v>18</v>
      </c>
      <c r="B413" s="1" t="s">
        <v>287</v>
      </c>
      <c r="C413" s="1">
        <v>19</v>
      </c>
      <c r="D413" s="1" t="s">
        <v>13</v>
      </c>
      <c r="E413" s="6">
        <f>資本コスト!E413/SUM(資本コスト!E413,労働コスト!E413)</f>
        <v>0.26524280346158285</v>
      </c>
      <c r="F413" s="6">
        <f>資本コスト!F413/SUM(資本コスト!F413,労働コスト!F413)</f>
        <v>0.15488707228400547</v>
      </c>
      <c r="G413" s="6">
        <f>資本コスト!G413/SUM(資本コスト!G413,労働コスト!G413)</f>
        <v>0.1937396885111661</v>
      </c>
      <c r="H413" s="6">
        <f>資本コスト!H413/SUM(資本コスト!H413,労働コスト!H413)</f>
        <v>0.19333291236186623</v>
      </c>
      <c r="I413" s="6">
        <f>資本コスト!I413/SUM(資本コスト!I413,労働コスト!I413)</f>
        <v>0.1848311963560012</v>
      </c>
      <c r="J413" s="6">
        <f>資本コスト!J413/SUM(資本コスト!J413,労働コスト!J413)</f>
        <v>0.18968551207996759</v>
      </c>
    </row>
    <row r="414" spans="1:10" x14ac:dyDescent="0.15">
      <c r="A414" s="1">
        <v>18</v>
      </c>
      <c r="B414" s="1" t="s">
        <v>287</v>
      </c>
      <c r="C414" s="1">
        <v>20</v>
      </c>
      <c r="D414" s="1" t="s">
        <v>14</v>
      </c>
      <c r="E414" s="6">
        <f>資本コスト!E414/SUM(資本コスト!E414,労働コスト!E414)</f>
        <v>0.52654558716627464</v>
      </c>
      <c r="F414" s="6">
        <f>資本コスト!F414/SUM(資本コスト!F414,労働コスト!F414)</f>
        <v>0.8710795984500791</v>
      </c>
      <c r="G414" s="6">
        <f>資本コスト!G414/SUM(資本コスト!G414,労働コスト!G414)</f>
        <v>0.83693168116692063</v>
      </c>
      <c r="H414" s="6">
        <f>資本コスト!H414/SUM(資本コスト!H414,労働コスト!H414)</f>
        <v>0.84782543913790664</v>
      </c>
      <c r="I414" s="6">
        <f>資本コスト!I414/SUM(資本コスト!I414,労働コスト!I414)</f>
        <v>0.85597437189066616</v>
      </c>
      <c r="J414" s="6">
        <f>資本コスト!J414/SUM(資本コスト!J414,労働コスト!J414)</f>
        <v>0.89609256396095727</v>
      </c>
    </row>
    <row r="415" spans="1:10" x14ac:dyDescent="0.15">
      <c r="A415" s="1">
        <v>18</v>
      </c>
      <c r="B415" s="1" t="s">
        <v>287</v>
      </c>
      <c r="C415" s="1">
        <v>21</v>
      </c>
      <c r="D415" s="1" t="s">
        <v>15</v>
      </c>
      <c r="E415" s="6">
        <f>資本コスト!E415/SUM(資本コスト!E415,労働コスト!E415)</f>
        <v>0.41560851548030509</v>
      </c>
      <c r="F415" s="6">
        <f>資本コスト!F415/SUM(資本コスト!F415,労働コスト!F415)</f>
        <v>0.49149888162952171</v>
      </c>
      <c r="G415" s="6">
        <f>資本コスト!G415/SUM(資本コスト!G415,労働コスト!G415)</f>
        <v>0.51786562958150972</v>
      </c>
      <c r="H415" s="6">
        <f>資本コスト!H415/SUM(資本コスト!H415,労働コスト!H415)</f>
        <v>0.48003820115196033</v>
      </c>
      <c r="I415" s="6">
        <f>資本コスト!I415/SUM(資本コスト!I415,労働コスト!I415)</f>
        <v>0.56562301735895482</v>
      </c>
      <c r="J415" s="6">
        <f>資本コスト!J415/SUM(資本コスト!J415,労働コスト!J415)</f>
        <v>0.60373252755554796</v>
      </c>
    </row>
    <row r="416" spans="1:10" x14ac:dyDescent="0.15">
      <c r="A416" s="1">
        <v>18</v>
      </c>
      <c r="B416" s="1" t="s">
        <v>119</v>
      </c>
      <c r="C416" s="1">
        <v>22</v>
      </c>
      <c r="D416" s="1" t="s">
        <v>7</v>
      </c>
      <c r="E416" s="6">
        <f>資本コスト!E416/SUM(資本コスト!E416,労働コスト!E416)</f>
        <v>0.20957162369877363</v>
      </c>
      <c r="F416" s="6">
        <f>資本コスト!F416/SUM(資本コスト!F416,労働コスト!F416)</f>
        <v>0.28133585723961313</v>
      </c>
      <c r="G416" s="6">
        <f>資本コスト!G416/SUM(資本コスト!G416,労働コスト!G416)</f>
        <v>0.34002597713809019</v>
      </c>
      <c r="H416" s="6">
        <f>資本コスト!H416/SUM(資本コスト!H416,労働コスト!H416)</f>
        <v>0.34185596187531492</v>
      </c>
      <c r="I416" s="6">
        <f>資本コスト!I416/SUM(資本コスト!I416,労働コスト!I416)</f>
        <v>0.26503643437259933</v>
      </c>
      <c r="J416" s="6">
        <f>資本コスト!J416/SUM(資本コスト!J416,労働コスト!J416)</f>
        <v>0.27687174611070992</v>
      </c>
    </row>
    <row r="417" spans="1:10" x14ac:dyDescent="0.15">
      <c r="A417" s="1">
        <v>18</v>
      </c>
      <c r="B417" s="1" t="s">
        <v>119</v>
      </c>
      <c r="C417" s="1">
        <v>23</v>
      </c>
      <c r="D417" s="1" t="s">
        <v>28</v>
      </c>
      <c r="E417" s="6">
        <f>資本コスト!E417/SUM(資本コスト!E417,労働コスト!E417)</f>
        <v>0.41273414570616179</v>
      </c>
      <c r="F417" s="6">
        <f>資本コスト!F417/SUM(資本コスト!F417,労働コスト!F417)</f>
        <v>0.32529249047982506</v>
      </c>
      <c r="G417" s="6">
        <f>資本コスト!G417/SUM(資本コスト!G417,労働コスト!G417)</f>
        <v>0.36830909020829239</v>
      </c>
      <c r="H417" s="6">
        <f>資本コスト!H417/SUM(資本コスト!H417,労働コスト!H417)</f>
        <v>0.3215188556987707</v>
      </c>
      <c r="I417" s="6">
        <f>資本コスト!I417/SUM(資本コスト!I417,労働コスト!I417)</f>
        <v>0.30436437239069886</v>
      </c>
      <c r="J417" s="6">
        <f>資本コスト!J417/SUM(資本コスト!J417,労働コスト!J417)</f>
        <v>0.39038651312994271</v>
      </c>
    </row>
    <row r="418" spans="1:10" x14ac:dyDescent="0.15">
      <c r="A418" s="1">
        <v>19</v>
      </c>
      <c r="B418" s="1" t="s">
        <v>124</v>
      </c>
      <c r="C418" s="1">
        <v>1</v>
      </c>
      <c r="D418" s="1" t="s">
        <v>8</v>
      </c>
      <c r="E418" s="6">
        <f>資本コスト!E418/SUM(資本コスト!E418,労働コスト!E418)</f>
        <v>0.57343459090913451</v>
      </c>
      <c r="F418" s="6">
        <f>資本コスト!F418/SUM(資本コスト!F418,労働コスト!F418)</f>
        <v>0.36976413254469803</v>
      </c>
      <c r="G418" s="6">
        <f>資本コスト!G418/SUM(資本コスト!G418,労働コスト!G418)</f>
        <v>0.34508617806273267</v>
      </c>
      <c r="H418" s="6">
        <f>資本コスト!H418/SUM(資本コスト!H418,労働コスト!H418)</f>
        <v>0.43756727972158527</v>
      </c>
      <c r="I418" s="6">
        <f>資本コスト!I418/SUM(資本コスト!I418,労働コスト!I418)</f>
        <v>0.41584908405803389</v>
      </c>
      <c r="J418" s="6">
        <f>資本コスト!J418/SUM(資本コスト!J418,労働コスト!J418)</f>
        <v>0.56605624163774249</v>
      </c>
    </row>
    <row r="419" spans="1:10" x14ac:dyDescent="0.15">
      <c r="A419" s="1">
        <v>19</v>
      </c>
      <c r="B419" s="1" t="s">
        <v>124</v>
      </c>
      <c r="C419" s="1">
        <v>2</v>
      </c>
      <c r="D419" s="1" t="s">
        <v>9</v>
      </c>
      <c r="E419" s="6">
        <f>資本コスト!E419/SUM(資本コスト!E419,労働コスト!E419)</f>
        <v>0.36418325008497987</v>
      </c>
      <c r="F419" s="6">
        <f>資本コスト!F419/SUM(資本コスト!F419,労働コスト!F419)</f>
        <v>0.28144852233441481</v>
      </c>
      <c r="G419" s="6">
        <f>資本コスト!G419/SUM(資本コスト!G419,労働コスト!G419)</f>
        <v>0.29476039627836242</v>
      </c>
      <c r="H419" s="6">
        <f>資本コスト!H419/SUM(資本コスト!H419,労働コスト!H419)</f>
        <v>0.35561023272834619</v>
      </c>
      <c r="I419" s="6">
        <f>資本コスト!I419/SUM(資本コスト!I419,労働コスト!I419)</f>
        <v>0.38973636209073093</v>
      </c>
      <c r="J419" s="6">
        <f>資本コスト!J419/SUM(資本コスト!J419,労働コスト!J419)</f>
        <v>0.44795221328700507</v>
      </c>
    </row>
    <row r="420" spans="1:10" x14ac:dyDescent="0.15">
      <c r="A420" s="1">
        <v>19</v>
      </c>
      <c r="B420" s="1" t="s">
        <v>125</v>
      </c>
      <c r="C420" s="1">
        <v>3</v>
      </c>
      <c r="D420" s="1" t="s">
        <v>16</v>
      </c>
      <c r="E420" s="6">
        <f>資本コスト!E420/SUM(資本コスト!E420,労働コスト!E420)</f>
        <v>0.38205456924418746</v>
      </c>
      <c r="F420" s="6">
        <f>資本コスト!F420/SUM(資本コスト!F420,労働コスト!F420)</f>
        <v>0.27874446214269472</v>
      </c>
      <c r="G420" s="6">
        <f>資本コスト!G420/SUM(資本コスト!G420,労働コスト!G420)</f>
        <v>0.38796639844794423</v>
      </c>
      <c r="H420" s="6">
        <f>資本コスト!H420/SUM(資本コスト!H420,労働コスト!H420)</f>
        <v>0.36303295012426184</v>
      </c>
      <c r="I420" s="6">
        <f>資本コスト!I420/SUM(資本コスト!I420,労働コスト!I420)</f>
        <v>0.42296647305106061</v>
      </c>
      <c r="J420" s="6">
        <f>資本コスト!J420/SUM(資本コスト!J420,労働コスト!J420)</f>
        <v>0.43982412817049604</v>
      </c>
    </row>
    <row r="421" spans="1:10" x14ac:dyDescent="0.15">
      <c r="A421" s="1">
        <v>19</v>
      </c>
      <c r="B421" s="1" t="s">
        <v>125</v>
      </c>
      <c r="C421" s="1">
        <v>4</v>
      </c>
      <c r="D421" s="1" t="s">
        <v>17</v>
      </c>
      <c r="E421" s="6">
        <f>資本コスト!E421/SUM(資本コスト!E421,労働コスト!E421)</f>
        <v>0.15345941524103282</v>
      </c>
      <c r="F421" s="6">
        <f>資本コスト!F421/SUM(資本コスト!F421,労働コスト!F421)</f>
        <v>0.14187268307276049</v>
      </c>
      <c r="G421" s="6">
        <f>資本コスト!G421/SUM(資本コスト!G421,労働コスト!G421)</f>
        <v>0.20468000362206829</v>
      </c>
      <c r="H421" s="6">
        <f>資本コスト!H421/SUM(資本コスト!H421,労働コスト!H421)</f>
        <v>0.23789563846916115</v>
      </c>
      <c r="I421" s="6">
        <f>資本コスト!I421/SUM(資本コスト!I421,労働コスト!I421)</f>
        <v>0.40345249464074973</v>
      </c>
      <c r="J421" s="6">
        <f>資本コスト!J421/SUM(資本コスト!J421,労働コスト!J421)</f>
        <v>0.37338862071253709</v>
      </c>
    </row>
    <row r="422" spans="1:10" x14ac:dyDescent="0.15">
      <c r="A422" s="1">
        <v>19</v>
      </c>
      <c r="B422" s="1" t="s">
        <v>125</v>
      </c>
      <c r="C422" s="1">
        <v>5</v>
      </c>
      <c r="D422" s="1" t="s">
        <v>18</v>
      </c>
      <c r="E422" s="6">
        <f>資本コスト!E422/SUM(資本コスト!E422,労働コスト!E422)</f>
        <v>0.15976720034007569</v>
      </c>
      <c r="F422" s="6">
        <f>資本コスト!F422/SUM(資本コスト!F422,労働コスト!F422)</f>
        <v>0.1258237926407435</v>
      </c>
      <c r="G422" s="6">
        <f>資本コスト!G422/SUM(資本コスト!G422,労働コスト!G422)</f>
        <v>0.14173674630728592</v>
      </c>
      <c r="H422" s="6">
        <f>資本コスト!H422/SUM(資本コスト!H422,労働コスト!H422)</f>
        <v>0.13918576842308802</v>
      </c>
      <c r="I422" s="6">
        <f>資本コスト!I422/SUM(資本コスト!I422,労働コスト!I422)</f>
        <v>0.19851802704254534</v>
      </c>
      <c r="J422" s="6">
        <f>資本コスト!J422/SUM(資本コスト!J422,労働コスト!J422)</f>
        <v>0.1878638377019938</v>
      </c>
    </row>
    <row r="423" spans="1:10" x14ac:dyDescent="0.15">
      <c r="A423" s="1">
        <v>19</v>
      </c>
      <c r="B423" s="1" t="s">
        <v>125</v>
      </c>
      <c r="C423" s="1">
        <v>6</v>
      </c>
      <c r="D423" s="1" t="s">
        <v>2</v>
      </c>
      <c r="E423" s="6">
        <f>資本コスト!E423/SUM(資本コスト!E423,労働コスト!E423)</f>
        <v>0.30182566547233586</v>
      </c>
      <c r="F423" s="6">
        <f>資本コスト!F423/SUM(資本コスト!F423,労働コスト!F423)</f>
        <v>0.30400468012258564</v>
      </c>
      <c r="G423" s="6">
        <f>資本コスト!G423/SUM(資本コスト!G423,労働コスト!G423)</f>
        <v>0.37539487198022353</v>
      </c>
      <c r="H423" s="6">
        <f>資本コスト!H423/SUM(資本コスト!H423,労働コスト!H423)</f>
        <v>0.19021896581489189</v>
      </c>
      <c r="I423" s="6">
        <f>資本コスト!I423/SUM(資本コスト!I423,労働コスト!I423)</f>
        <v>0.46584632299840761</v>
      </c>
      <c r="J423" s="6">
        <f>資本コスト!J423/SUM(資本コスト!J423,労働コスト!J423)</f>
        <v>0.47951086976132279</v>
      </c>
    </row>
    <row r="424" spans="1:10" x14ac:dyDescent="0.15">
      <c r="A424" s="1">
        <v>19</v>
      </c>
      <c r="B424" s="1" t="s">
        <v>125</v>
      </c>
      <c r="C424" s="1">
        <v>7</v>
      </c>
      <c r="D424" s="1" t="s">
        <v>19</v>
      </c>
      <c r="E424" s="6">
        <f>資本コスト!E424/SUM(資本コスト!E424,労働コスト!E424)</f>
        <v>0.85143567625607208</v>
      </c>
      <c r="F424" s="6">
        <f>資本コスト!F424/SUM(資本コスト!F424,労働コスト!F424)</f>
        <v>0.76564601507505325</v>
      </c>
      <c r="G424" s="6">
        <f>資本コスト!G424/SUM(資本コスト!G424,労働コスト!G424)</f>
        <v>0.28604937385374007</v>
      </c>
      <c r="H424" s="6">
        <f>資本コスト!H424/SUM(資本コスト!H424,労働コスト!H424)</f>
        <v>0.27653669303583228</v>
      </c>
      <c r="I424" s="6">
        <f>資本コスト!I424/SUM(資本コスト!I424,労働コスト!I424)</f>
        <v>0.13164086998436661</v>
      </c>
      <c r="J424" s="6">
        <f>資本コスト!J424/SUM(資本コスト!J424,労働コスト!J424)</f>
        <v>0.13258077282569553</v>
      </c>
    </row>
    <row r="425" spans="1:10" x14ac:dyDescent="0.15">
      <c r="A425" s="1">
        <v>19</v>
      </c>
      <c r="B425" s="1" t="s">
        <v>125</v>
      </c>
      <c r="C425" s="1">
        <v>8</v>
      </c>
      <c r="D425" s="1" t="s">
        <v>20</v>
      </c>
      <c r="E425" s="6">
        <f>資本コスト!E425/SUM(資本コスト!E425,労働コスト!E425)</f>
        <v>0.33153823816964656</v>
      </c>
      <c r="F425" s="6">
        <f>資本コスト!F425/SUM(資本コスト!F425,労働コスト!F425)</f>
        <v>0.21189175367283736</v>
      </c>
      <c r="G425" s="6">
        <f>資本コスト!G425/SUM(資本コスト!G425,労働コスト!G425)</f>
        <v>0.20316160223368301</v>
      </c>
      <c r="H425" s="6">
        <f>資本コスト!H425/SUM(資本コスト!H425,労働コスト!H425)</f>
        <v>0.1422541720992675</v>
      </c>
      <c r="I425" s="6">
        <f>資本コスト!I425/SUM(資本コスト!I425,労働コスト!I425)</f>
        <v>0.31964420921089493</v>
      </c>
      <c r="J425" s="6">
        <f>資本コスト!J425/SUM(資本コスト!J425,労働コスト!J425)</f>
        <v>0.32272605638038493</v>
      </c>
    </row>
    <row r="426" spans="1:10" x14ac:dyDescent="0.15">
      <c r="A426" s="1">
        <v>19</v>
      </c>
      <c r="B426" s="1" t="s">
        <v>125</v>
      </c>
      <c r="C426" s="1">
        <v>9</v>
      </c>
      <c r="D426" s="1" t="s">
        <v>21</v>
      </c>
      <c r="E426" s="6">
        <f>資本コスト!E426/SUM(資本コスト!E426,労働コスト!E426)</f>
        <v>0.18875888001597119</v>
      </c>
      <c r="F426" s="6">
        <f>資本コスト!F426/SUM(資本コスト!F426,労働コスト!F426)</f>
        <v>0.13295616601629845</v>
      </c>
      <c r="G426" s="6">
        <f>資本コスト!G426/SUM(資本コスト!G426,労働コスト!G426)</f>
        <v>0.18996250772227605</v>
      </c>
      <c r="H426" s="6">
        <f>資本コスト!H426/SUM(資本コスト!H426,労働コスト!H426)</f>
        <v>0.183779259815298</v>
      </c>
      <c r="I426" s="6">
        <f>資本コスト!I426/SUM(資本コスト!I426,労働コスト!I426)</f>
        <v>0.22313918724594478</v>
      </c>
      <c r="J426" s="6">
        <f>資本コスト!J426/SUM(資本コスト!J426,労働コスト!J426)</f>
        <v>0.249763590851169</v>
      </c>
    </row>
    <row r="427" spans="1:10" x14ac:dyDescent="0.15">
      <c r="A427" s="1">
        <v>19</v>
      </c>
      <c r="B427" s="1" t="s">
        <v>125</v>
      </c>
      <c r="C427" s="1">
        <v>10</v>
      </c>
      <c r="D427" s="1" t="s">
        <v>22</v>
      </c>
      <c r="E427" s="6">
        <f>資本コスト!E427/SUM(資本コスト!E427,労働コスト!E427)</f>
        <v>0.17237632525254731</v>
      </c>
      <c r="F427" s="6">
        <f>資本コスト!F427/SUM(資本コスト!F427,労働コスト!F427)</f>
        <v>0.2096952432905741</v>
      </c>
      <c r="G427" s="6">
        <f>資本コスト!G427/SUM(資本コスト!G427,労働コスト!G427)</f>
        <v>0.20359870953858855</v>
      </c>
      <c r="H427" s="6">
        <f>資本コスト!H427/SUM(資本コスト!H427,労働コスト!H427)</f>
        <v>0.1499655438241051</v>
      </c>
      <c r="I427" s="6">
        <f>資本コスト!I427/SUM(資本コスト!I427,労働コスト!I427)</f>
        <v>0.21915303187213267</v>
      </c>
      <c r="J427" s="6">
        <f>資本コスト!J427/SUM(資本コスト!J427,労働コスト!J427)</f>
        <v>0.21142085372585426</v>
      </c>
    </row>
    <row r="428" spans="1:10" x14ac:dyDescent="0.15">
      <c r="A428" s="1">
        <v>19</v>
      </c>
      <c r="B428" s="1" t="s">
        <v>125</v>
      </c>
      <c r="C428" s="1">
        <v>11</v>
      </c>
      <c r="D428" s="1" t="s">
        <v>23</v>
      </c>
      <c r="E428" s="6">
        <f>資本コスト!E428/SUM(資本コスト!E428,労働コスト!E428)</f>
        <v>0.21854642171793501</v>
      </c>
      <c r="F428" s="6">
        <f>資本コスト!F428/SUM(資本コスト!F428,労働コスト!F428)</f>
        <v>0.19735890479233756</v>
      </c>
      <c r="G428" s="6">
        <f>資本コスト!G428/SUM(資本コスト!G428,労働コスト!G428)</f>
        <v>0.3789521756150957</v>
      </c>
      <c r="H428" s="6">
        <f>資本コスト!H428/SUM(資本コスト!H428,労働コスト!H428)</f>
        <v>0.28862751213605459</v>
      </c>
      <c r="I428" s="6">
        <f>資本コスト!I428/SUM(資本コスト!I428,労働コスト!I428)</f>
        <v>0.38589763365533336</v>
      </c>
      <c r="J428" s="6">
        <f>資本コスト!J428/SUM(資本コスト!J428,労働コスト!J428)</f>
        <v>0.41070403499149061</v>
      </c>
    </row>
    <row r="429" spans="1:10" x14ac:dyDescent="0.15">
      <c r="A429" s="1">
        <v>19</v>
      </c>
      <c r="B429" s="1" t="s">
        <v>125</v>
      </c>
      <c r="C429" s="1">
        <v>12</v>
      </c>
      <c r="D429" s="1" t="s">
        <v>24</v>
      </c>
      <c r="E429" s="6">
        <f>資本コスト!E429/SUM(資本コスト!E429,労働コスト!E429)</f>
        <v>0.14541346911394959</v>
      </c>
      <c r="F429" s="6">
        <f>資本コスト!F429/SUM(資本コスト!F429,労働コスト!F429)</f>
        <v>0.19977062296541245</v>
      </c>
      <c r="G429" s="6">
        <f>資本コスト!G429/SUM(資本コスト!G429,労働コスト!G429)</f>
        <v>0.411673811987187</v>
      </c>
      <c r="H429" s="6">
        <f>資本コスト!H429/SUM(資本コスト!H429,労働コスト!H429)</f>
        <v>0.39828648579505171</v>
      </c>
      <c r="I429" s="6">
        <f>資本コスト!I429/SUM(資本コスト!I429,労働コスト!I429)</f>
        <v>0.48828634701874252</v>
      </c>
      <c r="J429" s="6">
        <f>資本コスト!J429/SUM(資本コスト!J429,労働コスト!J429)</f>
        <v>0.49099747477233496</v>
      </c>
    </row>
    <row r="430" spans="1:10" x14ac:dyDescent="0.15">
      <c r="A430" s="1">
        <v>19</v>
      </c>
      <c r="B430" s="1" t="s">
        <v>125</v>
      </c>
      <c r="C430" s="1">
        <v>13</v>
      </c>
      <c r="D430" s="1" t="s">
        <v>25</v>
      </c>
      <c r="E430" s="6">
        <f>資本コスト!E430/SUM(資本コスト!E430,労働コスト!E430)</f>
        <v>0.22086706888558724</v>
      </c>
      <c r="F430" s="6">
        <f>資本コスト!F430/SUM(資本コスト!F430,労働コスト!F430)</f>
        <v>0.23790067724728781</v>
      </c>
      <c r="G430" s="6">
        <f>資本コスト!G430/SUM(資本コスト!G430,労働コスト!G430)</f>
        <v>0.27952298621585481</v>
      </c>
      <c r="H430" s="6">
        <f>資本コスト!H430/SUM(資本コスト!H430,労働コスト!H430)</f>
        <v>0.2309426703720911</v>
      </c>
      <c r="I430" s="6">
        <f>資本コスト!I430/SUM(資本コスト!I430,労働コスト!I430)</f>
        <v>0.26935433997162828</v>
      </c>
      <c r="J430" s="6">
        <f>資本コスト!J430/SUM(資本コスト!J430,労働コスト!J430)</f>
        <v>0.27593512489633942</v>
      </c>
    </row>
    <row r="431" spans="1:10" x14ac:dyDescent="0.15">
      <c r="A431" s="1">
        <v>19</v>
      </c>
      <c r="B431" s="1" t="s">
        <v>125</v>
      </c>
      <c r="C431" s="1">
        <v>14</v>
      </c>
      <c r="D431" s="1" t="s">
        <v>26</v>
      </c>
      <c r="E431" s="6">
        <f>資本コスト!E431/SUM(資本コスト!E431,労働コスト!E431)</f>
        <v>0.11255853681059068</v>
      </c>
      <c r="F431" s="6">
        <f>資本コスト!F431/SUM(資本コスト!F431,労働コスト!F431)</f>
        <v>0.15437574738040138</v>
      </c>
      <c r="G431" s="6">
        <f>資本コスト!G431/SUM(資本コスト!G431,労働コスト!G431)</f>
        <v>0.34662917954961919</v>
      </c>
      <c r="H431" s="6">
        <f>資本コスト!H431/SUM(資本コスト!H431,労働コスト!H431)</f>
        <v>0.3738384875816318</v>
      </c>
      <c r="I431" s="6">
        <f>資本コスト!I431/SUM(資本コスト!I431,労働コスト!I431)</f>
        <v>0.5356924156181806</v>
      </c>
      <c r="J431" s="6">
        <f>資本コスト!J431/SUM(資本コスト!J431,労働コスト!J431)</f>
        <v>0.58304182951175143</v>
      </c>
    </row>
    <row r="432" spans="1:10" x14ac:dyDescent="0.15">
      <c r="A432" s="1">
        <v>19</v>
      </c>
      <c r="B432" s="1" t="s">
        <v>125</v>
      </c>
      <c r="C432" s="1">
        <v>15</v>
      </c>
      <c r="D432" s="1" t="s">
        <v>27</v>
      </c>
      <c r="E432" s="6">
        <f>資本コスト!E432/SUM(資本コスト!E432,労働コスト!E432)</f>
        <v>0.22586236918191333</v>
      </c>
      <c r="F432" s="6">
        <f>資本コスト!F432/SUM(資本コスト!F432,労働コスト!F432)</f>
        <v>0.14132023017851073</v>
      </c>
      <c r="G432" s="6">
        <f>資本コスト!G432/SUM(資本コスト!G432,労働コスト!G432)</f>
        <v>0.19482953948555656</v>
      </c>
      <c r="H432" s="6">
        <f>資本コスト!H432/SUM(資本コスト!H432,労働コスト!H432)</f>
        <v>0.20276286438756544</v>
      </c>
      <c r="I432" s="6">
        <f>資本コスト!I432/SUM(資本コスト!I432,労働コスト!I432)</f>
        <v>0.29723578886257834</v>
      </c>
      <c r="J432" s="6">
        <f>資本コスト!J432/SUM(資本コスト!J432,労働コスト!J432)</f>
        <v>0.31210687739377985</v>
      </c>
    </row>
    <row r="433" spans="1:10" x14ac:dyDescent="0.15">
      <c r="A433" s="1">
        <v>19</v>
      </c>
      <c r="B433" s="1" t="s">
        <v>124</v>
      </c>
      <c r="C433" s="1">
        <v>16</v>
      </c>
      <c r="D433" s="1" t="s">
        <v>10</v>
      </c>
      <c r="E433" s="6">
        <f>資本コスト!E433/SUM(資本コスト!E433,労働コスト!E433)</f>
        <v>0.32937321567417571</v>
      </c>
      <c r="F433" s="6">
        <f>資本コスト!F433/SUM(資本コスト!F433,労働コスト!F433)</f>
        <v>0.10828800317329036</v>
      </c>
      <c r="G433" s="6">
        <f>資本コスト!G433/SUM(資本コスト!G433,労働コスト!G433)</f>
        <v>9.8940922799875597E-2</v>
      </c>
      <c r="H433" s="6">
        <f>資本コスト!H433/SUM(資本コスト!H433,労働コスト!H433)</f>
        <v>8.4007226487046144E-2</v>
      </c>
      <c r="I433" s="6">
        <f>資本コスト!I433/SUM(資本コスト!I433,労働コスト!I433)</f>
        <v>0.11725587847790934</v>
      </c>
      <c r="J433" s="6">
        <f>資本コスト!J433/SUM(資本コスト!J433,労働コスト!J433)</f>
        <v>0.11139587497829823</v>
      </c>
    </row>
    <row r="434" spans="1:10" x14ac:dyDescent="0.15">
      <c r="A434" s="1">
        <v>19</v>
      </c>
      <c r="B434" s="1" t="s">
        <v>124</v>
      </c>
      <c r="C434" s="1">
        <v>17</v>
      </c>
      <c r="D434" s="1" t="s">
        <v>11</v>
      </c>
      <c r="E434" s="6">
        <f>資本コスト!E434/SUM(資本コスト!E434,労働コスト!E434)</f>
        <v>0.67588985626069809</v>
      </c>
      <c r="F434" s="6">
        <f>資本コスト!F434/SUM(資本コスト!F434,労働コスト!F434)</f>
        <v>0.56502794570667048</v>
      </c>
      <c r="G434" s="6">
        <f>資本コスト!G434/SUM(資本コスト!G434,労働コスト!G434)</f>
        <v>0.52817977942390892</v>
      </c>
      <c r="H434" s="6">
        <f>資本コスト!H434/SUM(資本コスト!H434,労働コスト!H434)</f>
        <v>0.52996694167615077</v>
      </c>
      <c r="I434" s="6">
        <f>資本コスト!I434/SUM(資本コスト!I434,労働コスト!I434)</f>
        <v>0.60514115061976392</v>
      </c>
      <c r="J434" s="6">
        <f>資本コスト!J434/SUM(資本コスト!J434,労働コスト!J434)</f>
        <v>0.67963035763574775</v>
      </c>
    </row>
    <row r="435" spans="1:10" x14ac:dyDescent="0.15">
      <c r="A435" s="1">
        <v>19</v>
      </c>
      <c r="B435" s="1" t="s">
        <v>124</v>
      </c>
      <c r="C435" s="1">
        <v>18</v>
      </c>
      <c r="D435" s="1" t="s">
        <v>12</v>
      </c>
      <c r="E435" s="6">
        <f>資本コスト!E435/SUM(資本コスト!E435,労働コスト!E435)</f>
        <v>0.15583397818906006</v>
      </c>
      <c r="F435" s="6">
        <f>資本コスト!F435/SUM(資本コスト!F435,労働コスト!F435)</f>
        <v>0.14741457891963411</v>
      </c>
      <c r="G435" s="6">
        <f>資本コスト!G435/SUM(資本コスト!G435,労働コスト!G435)</f>
        <v>0.18454164329651976</v>
      </c>
      <c r="H435" s="6">
        <f>資本コスト!H435/SUM(資本コスト!H435,労働コスト!H435)</f>
        <v>0.14337488314018931</v>
      </c>
      <c r="I435" s="6">
        <f>資本コスト!I435/SUM(資本コスト!I435,労働コスト!I435)</f>
        <v>0.20538906056957024</v>
      </c>
      <c r="J435" s="6">
        <f>資本コスト!J435/SUM(資本コスト!J435,労働コスト!J435)</f>
        <v>0.23755924092804098</v>
      </c>
    </row>
    <row r="436" spans="1:10" x14ac:dyDescent="0.15">
      <c r="A436" s="1">
        <v>19</v>
      </c>
      <c r="B436" s="1" t="s">
        <v>124</v>
      </c>
      <c r="C436" s="1">
        <v>19</v>
      </c>
      <c r="D436" s="1" t="s">
        <v>13</v>
      </c>
      <c r="E436" s="6">
        <f>資本コスト!E436/SUM(資本コスト!E436,労働コスト!E436)</f>
        <v>0.37515415920851491</v>
      </c>
      <c r="F436" s="6">
        <f>資本コスト!F436/SUM(資本コスト!F436,労働コスト!F436)</f>
        <v>0.16215764243811004</v>
      </c>
      <c r="G436" s="6">
        <f>資本コスト!G436/SUM(資本コスト!G436,労働コスト!G436)</f>
        <v>0.17869861966511133</v>
      </c>
      <c r="H436" s="6">
        <f>資本コスト!H436/SUM(資本コスト!H436,労働コスト!H436)</f>
        <v>0.17355397900765221</v>
      </c>
      <c r="I436" s="6">
        <f>資本コスト!I436/SUM(資本コスト!I436,労働コスト!I436)</f>
        <v>0.22631813643718654</v>
      </c>
      <c r="J436" s="6">
        <f>資本コスト!J436/SUM(資本コスト!J436,労働コスト!J436)</f>
        <v>0.19157623942276483</v>
      </c>
    </row>
    <row r="437" spans="1:10" x14ac:dyDescent="0.15">
      <c r="A437" s="1">
        <v>19</v>
      </c>
      <c r="B437" s="1" t="s">
        <v>124</v>
      </c>
      <c r="C437" s="1">
        <v>20</v>
      </c>
      <c r="D437" s="1" t="s">
        <v>14</v>
      </c>
      <c r="E437" s="6">
        <f>資本コスト!E437/SUM(資本コスト!E437,労働コスト!E437)</f>
        <v>0.49571099181906109</v>
      </c>
      <c r="F437" s="6">
        <f>資本コスト!F437/SUM(資本コスト!F437,労働コスト!F437)</f>
        <v>0.80188300867347484</v>
      </c>
      <c r="G437" s="6">
        <f>資本コスト!G437/SUM(資本コスト!G437,労働コスト!G437)</f>
        <v>0.74450452792460464</v>
      </c>
      <c r="H437" s="6">
        <f>資本コスト!H437/SUM(資本コスト!H437,労働コスト!H437)</f>
        <v>0.77756973079935887</v>
      </c>
      <c r="I437" s="6">
        <f>資本コスト!I437/SUM(資本コスト!I437,労働コスト!I437)</f>
        <v>0.8041646950639515</v>
      </c>
      <c r="J437" s="6">
        <f>資本コスト!J437/SUM(資本コスト!J437,労働コスト!J437)</f>
        <v>0.85240213719030333</v>
      </c>
    </row>
    <row r="438" spans="1:10" x14ac:dyDescent="0.15">
      <c r="A438" s="1">
        <v>19</v>
      </c>
      <c r="B438" s="1" t="s">
        <v>124</v>
      </c>
      <c r="C438" s="1">
        <v>21</v>
      </c>
      <c r="D438" s="1" t="s">
        <v>15</v>
      </c>
      <c r="E438" s="6">
        <f>資本コスト!E438/SUM(資本コスト!E438,労働コスト!E438)</f>
        <v>0.31329055038456516</v>
      </c>
      <c r="F438" s="6">
        <f>資本コスト!F438/SUM(資本コスト!F438,労働コスト!F438)</f>
        <v>0.31244427113335638</v>
      </c>
      <c r="G438" s="6">
        <f>資本コスト!G438/SUM(資本コスト!G438,労働コスト!G438)</f>
        <v>0.34529344479309515</v>
      </c>
      <c r="H438" s="6">
        <f>資本コスト!H438/SUM(資本コスト!H438,労働コスト!H438)</f>
        <v>0.36744323439318616</v>
      </c>
      <c r="I438" s="6">
        <f>資本コスト!I438/SUM(資本コスト!I438,労働コスト!I438)</f>
        <v>0.46700981884233206</v>
      </c>
      <c r="J438" s="6">
        <f>資本コスト!J438/SUM(資本コスト!J438,労働コスト!J438)</f>
        <v>0.4822142888529618</v>
      </c>
    </row>
    <row r="439" spans="1:10" x14ac:dyDescent="0.15">
      <c r="A439" s="1">
        <v>19</v>
      </c>
      <c r="B439" s="1" t="s">
        <v>123</v>
      </c>
      <c r="C439" s="1">
        <v>22</v>
      </c>
      <c r="D439" s="1" t="s">
        <v>7</v>
      </c>
      <c r="E439" s="6">
        <f>資本コスト!E439/SUM(資本コスト!E439,労働コスト!E439)</f>
        <v>0.2698871303912298</v>
      </c>
      <c r="F439" s="6">
        <f>資本コスト!F439/SUM(資本コスト!F439,労働コスト!F439)</f>
        <v>0.28439540153167853</v>
      </c>
      <c r="G439" s="6">
        <f>資本コスト!G439/SUM(資本コスト!G439,労働コスト!G439)</f>
        <v>0.4051469585834469</v>
      </c>
      <c r="H439" s="6">
        <f>資本コスト!H439/SUM(資本コスト!H439,労働コスト!H439)</f>
        <v>0.35771277611823421</v>
      </c>
      <c r="I439" s="6">
        <f>資本コスト!I439/SUM(資本コスト!I439,労働コスト!I439)</f>
        <v>0.31431224068624236</v>
      </c>
      <c r="J439" s="6">
        <f>資本コスト!J439/SUM(資本コスト!J439,労働コスト!J439)</f>
        <v>0.33114456940037318</v>
      </c>
    </row>
    <row r="440" spans="1:10" x14ac:dyDescent="0.15">
      <c r="A440" s="1">
        <v>19</v>
      </c>
      <c r="B440" s="1" t="s">
        <v>123</v>
      </c>
      <c r="C440" s="1">
        <v>23</v>
      </c>
      <c r="D440" s="1" t="s">
        <v>28</v>
      </c>
      <c r="E440" s="6">
        <f>資本コスト!E440/SUM(資本コスト!E440,労働コスト!E440)</f>
        <v>0.3767171629527985</v>
      </c>
      <c r="F440" s="6">
        <f>資本コスト!F440/SUM(資本コスト!F440,労働コスト!F440)</f>
        <v>0.32085347549427534</v>
      </c>
      <c r="G440" s="6">
        <f>資本コスト!G440/SUM(資本コスト!G440,労働コスト!G440)</f>
        <v>0.33147495260645138</v>
      </c>
      <c r="H440" s="6">
        <f>資本コスト!H440/SUM(資本コスト!H440,労働コスト!H440)</f>
        <v>0.34748742577979291</v>
      </c>
      <c r="I440" s="6">
        <f>資本コスト!I440/SUM(資本コスト!I440,労働コスト!I440)</f>
        <v>0.33008424546609383</v>
      </c>
      <c r="J440" s="6">
        <f>資本コスト!J440/SUM(資本コスト!J440,労働コスト!J440)</f>
        <v>0.41757433973860986</v>
      </c>
    </row>
    <row r="441" spans="1:10" x14ac:dyDescent="0.15">
      <c r="A441" s="1">
        <v>20</v>
      </c>
      <c r="B441" s="1" t="s">
        <v>127</v>
      </c>
      <c r="C441" s="1">
        <v>1</v>
      </c>
      <c r="D441" s="1" t="s">
        <v>8</v>
      </c>
      <c r="E441" s="6">
        <f>資本コスト!E441/SUM(資本コスト!E441,労働コスト!E441)</f>
        <v>0.53479417517934502</v>
      </c>
      <c r="F441" s="6">
        <f>資本コスト!F441/SUM(資本コスト!F441,労働コスト!F441)</f>
        <v>0.46113852473808509</v>
      </c>
      <c r="G441" s="6">
        <f>資本コスト!G441/SUM(資本コスト!G441,労働コスト!G441)</f>
        <v>0.5212370317613082</v>
      </c>
      <c r="H441" s="6">
        <f>資本コスト!H441/SUM(資本コスト!H441,労働コスト!H441)</f>
        <v>0.62363916607227066</v>
      </c>
      <c r="I441" s="6">
        <f>資本コスト!I441/SUM(資本コスト!I441,労働コスト!I441)</f>
        <v>0.57564101426920411</v>
      </c>
      <c r="J441" s="6">
        <f>資本コスト!J441/SUM(資本コスト!J441,労働コスト!J441)</f>
        <v>0.71573063369230006</v>
      </c>
    </row>
    <row r="442" spans="1:10" x14ac:dyDescent="0.15">
      <c r="A442" s="1">
        <v>20</v>
      </c>
      <c r="B442" s="1" t="s">
        <v>127</v>
      </c>
      <c r="C442" s="1">
        <v>2</v>
      </c>
      <c r="D442" s="1" t="s">
        <v>9</v>
      </c>
      <c r="E442" s="6">
        <f>資本コスト!E442/SUM(資本コスト!E442,労働コスト!E442)</f>
        <v>0.37263234302861575</v>
      </c>
      <c r="F442" s="6">
        <f>資本コスト!F442/SUM(資本コスト!F442,労働コスト!F442)</f>
        <v>0.40393202176056614</v>
      </c>
      <c r="G442" s="6">
        <f>資本コスト!G442/SUM(資本コスト!G442,労働コスト!G442)</f>
        <v>0.35772355438852504</v>
      </c>
      <c r="H442" s="6">
        <f>資本コスト!H442/SUM(資本コスト!H442,労働コスト!H442)</f>
        <v>0.37186964687385471</v>
      </c>
      <c r="I442" s="6">
        <f>資本コスト!I442/SUM(資本コスト!I442,労働コスト!I442)</f>
        <v>0.50536251918947994</v>
      </c>
      <c r="J442" s="6">
        <f>資本コスト!J442/SUM(資本コスト!J442,労働コスト!J442)</f>
        <v>0.56886308767103388</v>
      </c>
    </row>
    <row r="443" spans="1:10" x14ac:dyDescent="0.15">
      <c r="A443" s="1">
        <v>20</v>
      </c>
      <c r="B443" s="1" t="s">
        <v>129</v>
      </c>
      <c r="C443" s="1">
        <v>3</v>
      </c>
      <c r="D443" s="1" t="s">
        <v>16</v>
      </c>
      <c r="E443" s="6">
        <f>資本コスト!E443/SUM(資本コスト!E443,労働コスト!E443)</f>
        <v>0.33809364418389132</v>
      </c>
      <c r="F443" s="6">
        <f>資本コスト!F443/SUM(資本コスト!F443,労働コスト!F443)</f>
        <v>0.25852396850441939</v>
      </c>
      <c r="G443" s="6">
        <f>資本コスト!G443/SUM(資本コスト!G443,労働コスト!G443)</f>
        <v>0.28898906979001054</v>
      </c>
      <c r="H443" s="6">
        <f>資本コスト!H443/SUM(資本コスト!H443,労働コスト!H443)</f>
        <v>0.31542472949299732</v>
      </c>
      <c r="I443" s="6">
        <f>資本コスト!I443/SUM(資本コスト!I443,労働コスト!I443)</f>
        <v>0.35065541401283751</v>
      </c>
      <c r="J443" s="6">
        <f>資本コスト!J443/SUM(資本コスト!J443,労働コスト!J443)</f>
        <v>0.36935583900677316</v>
      </c>
    </row>
    <row r="444" spans="1:10" x14ac:dyDescent="0.15">
      <c r="A444" s="1">
        <v>20</v>
      </c>
      <c r="B444" s="1" t="s">
        <v>129</v>
      </c>
      <c r="C444" s="1">
        <v>4</v>
      </c>
      <c r="D444" s="1" t="s">
        <v>17</v>
      </c>
      <c r="E444" s="6">
        <f>資本コスト!E444/SUM(資本コスト!E444,労働コスト!E444)</f>
        <v>0.29284797098524945</v>
      </c>
      <c r="F444" s="6">
        <f>資本コスト!F444/SUM(資本コスト!F444,労働コスト!F444)</f>
        <v>0.23831962991192465</v>
      </c>
      <c r="G444" s="6">
        <f>資本コスト!G444/SUM(資本コスト!G444,労働コスト!G444)</f>
        <v>0.24813335586541416</v>
      </c>
      <c r="H444" s="6">
        <f>資本コスト!H444/SUM(資本コスト!H444,労働コスト!H444)</f>
        <v>0.30798924643388736</v>
      </c>
      <c r="I444" s="6">
        <f>資本コスト!I444/SUM(資本コスト!I444,労働コスト!I444)</f>
        <v>0.3372638397559487</v>
      </c>
      <c r="J444" s="6">
        <f>資本コスト!J444/SUM(資本コスト!J444,労働コスト!J444)</f>
        <v>0.30179187100490151</v>
      </c>
    </row>
    <row r="445" spans="1:10" x14ac:dyDescent="0.15">
      <c r="A445" s="1">
        <v>20</v>
      </c>
      <c r="B445" s="1" t="s">
        <v>129</v>
      </c>
      <c r="C445" s="1">
        <v>5</v>
      </c>
      <c r="D445" s="1" t="s">
        <v>18</v>
      </c>
      <c r="E445" s="6">
        <f>資本コスト!E445/SUM(資本コスト!E445,労働コスト!E445)</f>
        <v>0.2247022137655772</v>
      </c>
      <c r="F445" s="6">
        <f>資本コスト!F445/SUM(資本コスト!F445,労働コスト!F445)</f>
        <v>0.15287641571339064</v>
      </c>
      <c r="G445" s="6">
        <f>資本コスト!G445/SUM(資本コスト!G445,労働コスト!G445)</f>
        <v>0.1725172877980424</v>
      </c>
      <c r="H445" s="6">
        <f>資本コスト!H445/SUM(資本コスト!H445,労働コスト!H445)</f>
        <v>0.16026414600685626</v>
      </c>
      <c r="I445" s="6">
        <f>資本コスト!I445/SUM(資本コスト!I445,労働コスト!I445)</f>
        <v>0.20317661222000688</v>
      </c>
      <c r="J445" s="6">
        <f>資本コスト!J445/SUM(資本コスト!J445,労働コスト!J445)</f>
        <v>0.18000011875775174</v>
      </c>
    </row>
    <row r="446" spans="1:10" x14ac:dyDescent="0.15">
      <c r="A446" s="1">
        <v>20</v>
      </c>
      <c r="B446" s="1" t="s">
        <v>289</v>
      </c>
      <c r="C446" s="1">
        <v>6</v>
      </c>
      <c r="D446" s="1" t="s">
        <v>2</v>
      </c>
      <c r="E446" s="6">
        <f>資本コスト!E446/SUM(資本コスト!E446,労働コスト!E446)</f>
        <v>0.30222589048501952</v>
      </c>
      <c r="F446" s="6">
        <f>資本コスト!F446/SUM(資本コスト!F446,労働コスト!F446)</f>
        <v>0.27788882754533839</v>
      </c>
      <c r="G446" s="6">
        <f>資本コスト!G446/SUM(資本コスト!G446,労働コスト!G446)</f>
        <v>0.27389214834919923</v>
      </c>
      <c r="H446" s="6">
        <f>資本コスト!H446/SUM(資本コスト!H446,労働コスト!H446)</f>
        <v>0.29053692891058625</v>
      </c>
      <c r="I446" s="6">
        <f>資本コスト!I446/SUM(資本コスト!I446,労働コスト!I446)</f>
        <v>0.40303681330603952</v>
      </c>
      <c r="J446" s="6">
        <f>資本コスト!J446/SUM(資本コスト!J446,労働コスト!J446)</f>
        <v>0.40917742341364449</v>
      </c>
    </row>
    <row r="447" spans="1:10" x14ac:dyDescent="0.15">
      <c r="A447" s="1">
        <v>20</v>
      </c>
      <c r="B447" s="1" t="s">
        <v>129</v>
      </c>
      <c r="C447" s="1">
        <v>7</v>
      </c>
      <c r="D447" s="1" t="s">
        <v>19</v>
      </c>
      <c r="E447" s="6">
        <f>資本コスト!E447/SUM(資本コスト!E447,労働コスト!E447)</f>
        <v>0.80941062025522004</v>
      </c>
      <c r="F447" s="6">
        <f>資本コスト!F447/SUM(資本コスト!F447,労働コスト!F447)</f>
        <v>0.6346901956042611</v>
      </c>
      <c r="G447" s="6">
        <f>資本コスト!G447/SUM(資本コスト!G447,労働コスト!G447)</f>
        <v>0.38000576434819439</v>
      </c>
      <c r="H447" s="6">
        <f>資本コスト!H447/SUM(資本コスト!H447,労働コスト!H447)</f>
        <v>0.38836018774916359</v>
      </c>
      <c r="I447" s="6">
        <f>資本コスト!I447/SUM(資本コスト!I447,労働コスト!I447)</f>
        <v>0.45864429826992104</v>
      </c>
      <c r="J447" s="6">
        <f>資本コスト!J447/SUM(資本コスト!J447,労働コスト!J447)</f>
        <v>0.41851036997146407</v>
      </c>
    </row>
    <row r="448" spans="1:10" x14ac:dyDescent="0.15">
      <c r="A448" s="1">
        <v>20</v>
      </c>
      <c r="B448" s="1" t="s">
        <v>129</v>
      </c>
      <c r="C448" s="1">
        <v>8</v>
      </c>
      <c r="D448" s="1" t="s">
        <v>20</v>
      </c>
      <c r="E448" s="6">
        <f>資本コスト!E448/SUM(資本コスト!E448,労働コスト!E448)</f>
        <v>0.34949559069501157</v>
      </c>
      <c r="F448" s="6">
        <f>資本コスト!F448/SUM(資本コスト!F448,労働コスト!F448)</f>
        <v>0.2706647313006923</v>
      </c>
      <c r="G448" s="6">
        <f>資本コスト!G448/SUM(資本コスト!G448,労働コスト!G448)</f>
        <v>0.25586263001046661</v>
      </c>
      <c r="H448" s="6">
        <f>資本コスト!H448/SUM(資本コスト!H448,労働コスト!H448)</f>
        <v>0.22978668065431546</v>
      </c>
      <c r="I448" s="6">
        <f>資本コスト!I448/SUM(資本コスト!I448,労働コスト!I448)</f>
        <v>0.22567455301504499</v>
      </c>
      <c r="J448" s="6">
        <f>資本コスト!J448/SUM(資本コスト!J448,労働コスト!J448)</f>
        <v>0.22333491377346018</v>
      </c>
    </row>
    <row r="449" spans="1:10" x14ac:dyDescent="0.15">
      <c r="A449" s="1">
        <v>20</v>
      </c>
      <c r="B449" s="1" t="s">
        <v>129</v>
      </c>
      <c r="C449" s="1">
        <v>9</v>
      </c>
      <c r="D449" s="1" t="s">
        <v>21</v>
      </c>
      <c r="E449" s="6">
        <f>資本コスト!E449/SUM(資本コスト!E449,労働コスト!E449)</f>
        <v>0.2568905188202808</v>
      </c>
      <c r="F449" s="6">
        <f>資本コスト!F449/SUM(資本コスト!F449,労働コスト!F449)</f>
        <v>0.22722049360245805</v>
      </c>
      <c r="G449" s="6">
        <f>資本コスト!G449/SUM(資本コスト!G449,労働コスト!G449)</f>
        <v>0.23446776749513146</v>
      </c>
      <c r="H449" s="6">
        <f>資本コスト!H449/SUM(資本コスト!H449,労働コスト!H449)</f>
        <v>0.19712004448043505</v>
      </c>
      <c r="I449" s="6">
        <f>資本コスト!I449/SUM(資本コスト!I449,労働コスト!I449)</f>
        <v>0.17213034902705471</v>
      </c>
      <c r="J449" s="6">
        <f>資本コスト!J449/SUM(資本コスト!J449,労働コスト!J449)</f>
        <v>0.19196133684161193</v>
      </c>
    </row>
    <row r="450" spans="1:10" x14ac:dyDescent="0.15">
      <c r="A450" s="1">
        <v>20</v>
      </c>
      <c r="B450" s="1" t="s">
        <v>129</v>
      </c>
      <c r="C450" s="1">
        <v>10</v>
      </c>
      <c r="D450" s="1" t="s">
        <v>22</v>
      </c>
      <c r="E450" s="6">
        <f>資本コスト!E450/SUM(資本コスト!E450,労働コスト!E450)</f>
        <v>0.35482670870068134</v>
      </c>
      <c r="F450" s="6">
        <f>資本コスト!F450/SUM(資本コスト!F450,労働コスト!F450)</f>
        <v>0.21103129739882076</v>
      </c>
      <c r="G450" s="6">
        <f>資本コスト!G450/SUM(資本コスト!G450,労働コスト!G450)</f>
        <v>0.21465481214968241</v>
      </c>
      <c r="H450" s="6">
        <f>資本コスト!H450/SUM(資本コスト!H450,労働コスト!H450)</f>
        <v>0.18152750035156537</v>
      </c>
      <c r="I450" s="6">
        <f>資本コスト!I450/SUM(資本コスト!I450,労働コスト!I450)</f>
        <v>0.21459616600499062</v>
      </c>
      <c r="J450" s="6">
        <f>資本コスト!J450/SUM(資本コスト!J450,労働コスト!J450)</f>
        <v>0.22224451364524642</v>
      </c>
    </row>
    <row r="451" spans="1:10" x14ac:dyDescent="0.15">
      <c r="A451" s="1">
        <v>20</v>
      </c>
      <c r="B451" s="1" t="s">
        <v>129</v>
      </c>
      <c r="C451" s="1">
        <v>11</v>
      </c>
      <c r="D451" s="1" t="s">
        <v>23</v>
      </c>
      <c r="E451" s="6">
        <f>資本コスト!E451/SUM(資本コスト!E451,労働コスト!E451)</f>
        <v>0.27494040582160678</v>
      </c>
      <c r="F451" s="6">
        <f>資本コスト!F451/SUM(資本コスト!F451,労働コスト!F451)</f>
        <v>0.22606836148079473</v>
      </c>
      <c r="G451" s="6">
        <f>資本コスト!G451/SUM(資本コスト!G451,労働コスト!G451)</f>
        <v>0.30665728306561574</v>
      </c>
      <c r="H451" s="6">
        <f>資本コスト!H451/SUM(資本コスト!H451,労働コスト!H451)</f>
        <v>0.28473709985453471</v>
      </c>
      <c r="I451" s="6">
        <f>資本コスト!I451/SUM(資本コスト!I451,労働コスト!I451)</f>
        <v>0.28305119682944102</v>
      </c>
      <c r="J451" s="6">
        <f>資本コスト!J451/SUM(資本コスト!J451,労働コスト!J451)</f>
        <v>0.31888222124606125</v>
      </c>
    </row>
    <row r="452" spans="1:10" x14ac:dyDescent="0.15">
      <c r="A452" s="1">
        <v>20</v>
      </c>
      <c r="B452" s="1" t="s">
        <v>129</v>
      </c>
      <c r="C452" s="1">
        <v>12</v>
      </c>
      <c r="D452" s="1" t="s">
        <v>24</v>
      </c>
      <c r="E452" s="6">
        <f>資本コスト!E452/SUM(資本コスト!E452,労働コスト!E452)</f>
        <v>0.16760478934091841</v>
      </c>
      <c r="F452" s="6">
        <f>資本コスト!F452/SUM(資本コスト!F452,労働コスト!F452)</f>
        <v>0.16862469193934446</v>
      </c>
      <c r="G452" s="6">
        <f>資本コスト!G452/SUM(資本コスト!G452,労働コスト!G452)</f>
        <v>0.32139608864182029</v>
      </c>
      <c r="H452" s="6">
        <f>資本コスト!H452/SUM(資本コスト!H452,労働コスト!H452)</f>
        <v>0.33544273039094152</v>
      </c>
      <c r="I452" s="6">
        <f>資本コスト!I452/SUM(資本コスト!I452,労働コスト!I452)</f>
        <v>0.39426213679926142</v>
      </c>
      <c r="J452" s="6">
        <f>資本コスト!J452/SUM(資本コスト!J452,労働コスト!J452)</f>
        <v>0.40278740451482331</v>
      </c>
    </row>
    <row r="453" spans="1:10" x14ac:dyDescent="0.15">
      <c r="A453" s="1">
        <v>20</v>
      </c>
      <c r="B453" s="1" t="s">
        <v>289</v>
      </c>
      <c r="C453" s="1">
        <v>13</v>
      </c>
      <c r="D453" s="1" t="s">
        <v>25</v>
      </c>
      <c r="E453" s="6">
        <f>資本コスト!E453/SUM(資本コスト!E453,労働コスト!E453)</f>
        <v>0.19715946241251778</v>
      </c>
      <c r="F453" s="6">
        <f>資本コスト!F453/SUM(資本コスト!F453,労働コスト!F453)</f>
        <v>0.24246780016506686</v>
      </c>
      <c r="G453" s="6">
        <f>資本コスト!G453/SUM(資本コスト!G453,労働コスト!G453)</f>
        <v>0.33197955331458168</v>
      </c>
      <c r="H453" s="6">
        <f>資本コスト!H453/SUM(資本コスト!H453,労働コスト!H453)</f>
        <v>0.30164432121482598</v>
      </c>
      <c r="I453" s="6">
        <f>資本コスト!I453/SUM(資本コスト!I453,労働コスト!I453)</f>
        <v>0.29081511039626795</v>
      </c>
      <c r="J453" s="6">
        <f>資本コスト!J453/SUM(資本コスト!J453,労働コスト!J453)</f>
        <v>0.29384365074732188</v>
      </c>
    </row>
    <row r="454" spans="1:10" x14ac:dyDescent="0.15">
      <c r="A454" s="1">
        <v>20</v>
      </c>
      <c r="B454" s="1" t="s">
        <v>289</v>
      </c>
      <c r="C454" s="1">
        <v>14</v>
      </c>
      <c r="D454" s="1" t="s">
        <v>26</v>
      </c>
      <c r="E454" s="6">
        <f>資本コスト!E454/SUM(資本コスト!E454,労働コスト!E454)</f>
        <v>0.12004422660130662</v>
      </c>
      <c r="F454" s="6">
        <f>資本コスト!F454/SUM(資本コスト!F454,労働コスト!F454)</f>
        <v>0.21981643977401499</v>
      </c>
      <c r="G454" s="6">
        <f>資本コスト!G454/SUM(資本コスト!G454,労働コスト!G454)</f>
        <v>0.42403161042247339</v>
      </c>
      <c r="H454" s="6">
        <f>資本コスト!H454/SUM(資本コスト!H454,労働コスト!H454)</f>
        <v>0.45123756202943027</v>
      </c>
      <c r="I454" s="6">
        <f>資本コスト!I454/SUM(資本コスト!I454,労働コスト!I454)</f>
        <v>0.47364050802048435</v>
      </c>
      <c r="J454" s="6">
        <f>資本コスト!J454/SUM(資本コスト!J454,労働コスト!J454)</f>
        <v>0.51291357050118302</v>
      </c>
    </row>
    <row r="455" spans="1:10" x14ac:dyDescent="0.15">
      <c r="A455" s="1">
        <v>20</v>
      </c>
      <c r="B455" s="1" t="s">
        <v>129</v>
      </c>
      <c r="C455" s="1">
        <v>15</v>
      </c>
      <c r="D455" s="1" t="s">
        <v>27</v>
      </c>
      <c r="E455" s="6">
        <f>資本コスト!E455/SUM(資本コスト!E455,労働コスト!E455)</f>
        <v>0.19570673916489109</v>
      </c>
      <c r="F455" s="6">
        <f>資本コスト!F455/SUM(資本コスト!F455,労働コスト!F455)</f>
        <v>0.16549973910377186</v>
      </c>
      <c r="G455" s="6">
        <f>資本コスト!G455/SUM(資本コスト!G455,労働コスト!G455)</f>
        <v>0.23539276330266051</v>
      </c>
      <c r="H455" s="6">
        <f>資本コスト!H455/SUM(資本コスト!H455,労働コスト!H455)</f>
        <v>0.24765750785894705</v>
      </c>
      <c r="I455" s="6">
        <f>資本コスト!I455/SUM(資本コスト!I455,労働コスト!I455)</f>
        <v>0.27114637300019911</v>
      </c>
      <c r="J455" s="6">
        <f>資本コスト!J455/SUM(資本コスト!J455,労働コスト!J455)</f>
        <v>0.2831122859980838</v>
      </c>
    </row>
    <row r="456" spans="1:10" x14ac:dyDescent="0.15">
      <c r="A456" s="1">
        <v>20</v>
      </c>
      <c r="B456" s="1" t="s">
        <v>127</v>
      </c>
      <c r="C456" s="1">
        <v>16</v>
      </c>
      <c r="D456" s="1" t="s">
        <v>10</v>
      </c>
      <c r="E456" s="6">
        <f>資本コスト!E456/SUM(資本コスト!E456,労働コスト!E456)</f>
        <v>0.21597798601006216</v>
      </c>
      <c r="F456" s="6">
        <f>資本コスト!F456/SUM(資本コスト!F456,労働コスト!F456)</f>
        <v>9.467143890253954E-2</v>
      </c>
      <c r="G456" s="6">
        <f>資本コスト!G456/SUM(資本コスト!G456,労働コスト!G456)</f>
        <v>0.10445289641023729</v>
      </c>
      <c r="H456" s="6">
        <f>資本コスト!H456/SUM(資本コスト!H456,労働コスト!H456)</f>
        <v>8.9967615388650196E-2</v>
      </c>
      <c r="I456" s="6">
        <f>資本コスト!I456/SUM(資本コスト!I456,労働コスト!I456)</f>
        <v>0.11371567203065999</v>
      </c>
      <c r="J456" s="6">
        <f>資本コスト!J456/SUM(資本コスト!J456,労働コスト!J456)</f>
        <v>0.13610182878656177</v>
      </c>
    </row>
    <row r="457" spans="1:10" x14ac:dyDescent="0.15">
      <c r="A457" s="1">
        <v>20</v>
      </c>
      <c r="B457" s="1" t="s">
        <v>127</v>
      </c>
      <c r="C457" s="1">
        <v>17</v>
      </c>
      <c r="D457" s="1" t="s">
        <v>11</v>
      </c>
      <c r="E457" s="6">
        <f>資本コスト!E457/SUM(資本コスト!E457,労働コスト!E457)</f>
        <v>0.83882555694836536</v>
      </c>
      <c r="F457" s="6">
        <f>資本コスト!F457/SUM(資本コスト!F457,労働コスト!F457)</f>
        <v>0.75310465021649697</v>
      </c>
      <c r="G457" s="6">
        <f>資本コスト!G457/SUM(資本コスト!G457,労働コスト!G457)</f>
        <v>0.63909059726078488</v>
      </c>
      <c r="H457" s="6">
        <f>資本コスト!H457/SUM(資本コスト!H457,労働コスト!H457)</f>
        <v>0.6445460611091901</v>
      </c>
      <c r="I457" s="6">
        <f>資本コスト!I457/SUM(資本コスト!I457,労働コスト!I457)</f>
        <v>0.69680794582860073</v>
      </c>
      <c r="J457" s="6">
        <f>資本コスト!J457/SUM(資本コスト!J457,労働コスト!J457)</f>
        <v>0.74760777765294273</v>
      </c>
    </row>
    <row r="458" spans="1:10" x14ac:dyDescent="0.15">
      <c r="A458" s="1">
        <v>20</v>
      </c>
      <c r="B458" s="1" t="s">
        <v>127</v>
      </c>
      <c r="C458" s="1">
        <v>18</v>
      </c>
      <c r="D458" s="1" t="s">
        <v>12</v>
      </c>
      <c r="E458" s="6">
        <f>資本コスト!E458/SUM(資本コスト!E458,労働コスト!E458)</f>
        <v>0.14454711980636634</v>
      </c>
      <c r="F458" s="6">
        <f>資本コスト!F458/SUM(資本コスト!F458,労働コスト!F458)</f>
        <v>0.22719512499942596</v>
      </c>
      <c r="G458" s="6">
        <f>資本コスト!G458/SUM(資本コスト!G458,労働コスト!G458)</f>
        <v>0.15727784723273908</v>
      </c>
      <c r="H458" s="6">
        <f>資本コスト!H458/SUM(資本コスト!H458,労働コスト!H458)</f>
        <v>0.15752471666350834</v>
      </c>
      <c r="I458" s="6">
        <f>資本コスト!I458/SUM(資本コスト!I458,労働コスト!I458)</f>
        <v>0.14491704825820834</v>
      </c>
      <c r="J458" s="6">
        <f>資本コスト!J458/SUM(資本コスト!J458,労働コスト!J458)</f>
        <v>0.16891106394331201</v>
      </c>
    </row>
    <row r="459" spans="1:10" x14ac:dyDescent="0.15">
      <c r="A459" s="1">
        <v>20</v>
      </c>
      <c r="B459" s="1" t="s">
        <v>127</v>
      </c>
      <c r="C459" s="1">
        <v>19</v>
      </c>
      <c r="D459" s="1" t="s">
        <v>13</v>
      </c>
      <c r="E459" s="6">
        <f>資本コスト!E459/SUM(資本コスト!E459,労働コスト!E459)</f>
        <v>0.38546592336833563</v>
      </c>
      <c r="F459" s="6">
        <f>資本コスト!F459/SUM(資本コスト!F459,労働コスト!F459)</f>
        <v>0.16524979431070005</v>
      </c>
      <c r="G459" s="6">
        <f>資本コスト!G459/SUM(資本コスト!G459,労働コスト!G459)</f>
        <v>0.182159362290023</v>
      </c>
      <c r="H459" s="6">
        <f>資本コスト!H459/SUM(資本コスト!H459,労働コスト!H459)</f>
        <v>0.18452881932824949</v>
      </c>
      <c r="I459" s="6">
        <f>資本コスト!I459/SUM(資本コスト!I459,労働コスト!I459)</f>
        <v>0.17607056090994058</v>
      </c>
      <c r="J459" s="6">
        <f>資本コスト!J459/SUM(資本コスト!J459,労働コスト!J459)</f>
        <v>0.15074612477462843</v>
      </c>
    </row>
    <row r="460" spans="1:10" x14ac:dyDescent="0.15">
      <c r="A460" s="1">
        <v>20</v>
      </c>
      <c r="B460" s="1" t="s">
        <v>127</v>
      </c>
      <c r="C460" s="1">
        <v>20</v>
      </c>
      <c r="D460" s="1" t="s">
        <v>14</v>
      </c>
      <c r="E460" s="6">
        <f>資本コスト!E460/SUM(資本コスト!E460,労働コスト!E460)</f>
        <v>0.6476538768504646</v>
      </c>
      <c r="F460" s="6">
        <f>資本コスト!F460/SUM(資本コスト!F460,労働コスト!F460)</f>
        <v>0.85571503034639307</v>
      </c>
      <c r="G460" s="6">
        <f>資本コスト!G460/SUM(資本コスト!G460,労働コスト!G460)</f>
        <v>0.79338044535740027</v>
      </c>
      <c r="H460" s="6">
        <f>資本コスト!H460/SUM(資本コスト!H460,労働コスト!H460)</f>
        <v>0.84197234775376051</v>
      </c>
      <c r="I460" s="6">
        <f>資本コスト!I460/SUM(資本コスト!I460,労働コスト!I460)</f>
        <v>0.82918918167945788</v>
      </c>
      <c r="J460" s="6">
        <f>資本コスト!J460/SUM(資本コスト!J460,労働コスト!J460)</f>
        <v>0.87290928935087264</v>
      </c>
    </row>
    <row r="461" spans="1:10" x14ac:dyDescent="0.15">
      <c r="A461" s="1">
        <v>20</v>
      </c>
      <c r="B461" s="1" t="s">
        <v>127</v>
      </c>
      <c r="C461" s="1">
        <v>21</v>
      </c>
      <c r="D461" s="1" t="s">
        <v>15</v>
      </c>
      <c r="E461" s="6">
        <f>資本コスト!E461/SUM(資本コスト!E461,労働コスト!E461)</f>
        <v>0.15160134879601628</v>
      </c>
      <c r="F461" s="6">
        <f>資本コスト!F461/SUM(資本コスト!F461,労働コスト!F461)</f>
        <v>0.3419692742557599</v>
      </c>
      <c r="G461" s="6">
        <f>資本コスト!G461/SUM(資本コスト!G461,労働コスト!G461)</f>
        <v>0.42589014645890533</v>
      </c>
      <c r="H461" s="6">
        <f>資本コスト!H461/SUM(資本コスト!H461,労働コスト!H461)</f>
        <v>0.43611223595950055</v>
      </c>
      <c r="I461" s="6">
        <f>資本コスト!I461/SUM(資本コスト!I461,労働コスト!I461)</f>
        <v>0.50027467937515735</v>
      </c>
      <c r="J461" s="6">
        <f>資本コスト!J461/SUM(資本コスト!J461,労働コスト!J461)</f>
        <v>0.53616208786724384</v>
      </c>
    </row>
    <row r="462" spans="1:10" x14ac:dyDescent="0.15">
      <c r="A462" s="1">
        <v>20</v>
      </c>
      <c r="B462" s="1" t="s">
        <v>126</v>
      </c>
      <c r="C462" s="1">
        <v>22</v>
      </c>
      <c r="D462" s="1" t="s">
        <v>7</v>
      </c>
      <c r="E462" s="6">
        <f>資本コスト!E462/SUM(資本コスト!E462,労働コスト!E462)</f>
        <v>0.19215220596556093</v>
      </c>
      <c r="F462" s="6">
        <f>資本コスト!F462/SUM(資本コスト!F462,労働コスト!F462)</f>
        <v>0.27808598783783917</v>
      </c>
      <c r="G462" s="6">
        <f>資本コスト!G462/SUM(資本コスト!G462,労働コスト!G462)</f>
        <v>0.39589265538285101</v>
      </c>
      <c r="H462" s="6">
        <f>資本コスト!H462/SUM(資本コスト!H462,労働コスト!H462)</f>
        <v>0.34275118155962125</v>
      </c>
      <c r="I462" s="6">
        <f>資本コスト!I462/SUM(資本コスト!I462,労働コスト!I462)</f>
        <v>0.34797465935416522</v>
      </c>
      <c r="J462" s="6">
        <f>資本コスト!J462/SUM(資本コスト!J462,労働コスト!J462)</f>
        <v>0.38867081491954419</v>
      </c>
    </row>
    <row r="463" spans="1:10" x14ac:dyDescent="0.15">
      <c r="A463" s="1">
        <v>20</v>
      </c>
      <c r="B463" s="1" t="s">
        <v>126</v>
      </c>
      <c r="C463" s="1">
        <v>23</v>
      </c>
      <c r="D463" s="1" t="s">
        <v>28</v>
      </c>
      <c r="E463" s="6">
        <f>資本コスト!E463/SUM(資本コスト!E463,労働コスト!E463)</f>
        <v>0.40477340273526968</v>
      </c>
      <c r="F463" s="6">
        <f>資本コスト!F463/SUM(資本コスト!F463,労働コスト!F463)</f>
        <v>0.35122979314567632</v>
      </c>
      <c r="G463" s="6">
        <f>資本コスト!G463/SUM(資本コスト!G463,労働コスト!G463)</f>
        <v>0.36828965550491882</v>
      </c>
      <c r="H463" s="6">
        <f>資本コスト!H463/SUM(資本コスト!H463,労働コスト!H463)</f>
        <v>0.34274785934231844</v>
      </c>
      <c r="I463" s="6">
        <f>資本コスト!I463/SUM(資本コスト!I463,労働コスト!I463)</f>
        <v>0.30403285382119977</v>
      </c>
      <c r="J463" s="6">
        <f>資本コスト!J463/SUM(資本コスト!J463,労働コスト!J463)</f>
        <v>0.38817952577506543</v>
      </c>
    </row>
    <row r="464" spans="1:10" x14ac:dyDescent="0.15">
      <c r="A464" s="1">
        <v>21</v>
      </c>
      <c r="B464" s="1" t="s">
        <v>290</v>
      </c>
      <c r="C464" s="1">
        <v>1</v>
      </c>
      <c r="D464" s="1" t="s">
        <v>8</v>
      </c>
      <c r="E464" s="6">
        <f>資本コスト!E464/SUM(資本コスト!E464,労働コスト!E464)</f>
        <v>0.53151975972383292</v>
      </c>
      <c r="F464" s="6">
        <f>資本コスト!F464/SUM(資本コスト!F464,労働コスト!F464)</f>
        <v>0.5036763740914757</v>
      </c>
      <c r="G464" s="6">
        <f>資本コスト!G464/SUM(資本コスト!G464,労働コスト!G464)</f>
        <v>0.58418782894438592</v>
      </c>
      <c r="H464" s="6">
        <f>資本コスト!H464/SUM(資本コスト!H464,労働コスト!H464)</f>
        <v>0.68752237444347131</v>
      </c>
      <c r="I464" s="6">
        <f>資本コスト!I464/SUM(資本コスト!I464,労働コスト!I464)</f>
        <v>0.63328477282814877</v>
      </c>
      <c r="J464" s="6">
        <f>資本コスト!J464/SUM(資本コスト!J464,労働コスト!J464)</f>
        <v>0.76078946666532599</v>
      </c>
    </row>
    <row r="465" spans="1:10" x14ac:dyDescent="0.15">
      <c r="A465" s="1">
        <v>21</v>
      </c>
      <c r="B465" s="1" t="s">
        <v>132</v>
      </c>
      <c r="C465" s="1">
        <v>2</v>
      </c>
      <c r="D465" s="1" t="s">
        <v>9</v>
      </c>
      <c r="E465" s="6">
        <f>資本コスト!E465/SUM(資本コスト!E465,労働コスト!E465)</f>
        <v>0.34018726819727668</v>
      </c>
      <c r="F465" s="6">
        <f>資本コスト!F465/SUM(資本コスト!F465,労働コスト!F465)</f>
        <v>0.27895424799096169</v>
      </c>
      <c r="G465" s="6">
        <f>資本コスト!G465/SUM(資本コスト!G465,労働コスト!G465)</f>
        <v>0.25610726912050658</v>
      </c>
      <c r="H465" s="6">
        <f>資本コスト!H465/SUM(資本コスト!H465,労働コスト!H465)</f>
        <v>0.41733835330204427</v>
      </c>
      <c r="I465" s="6">
        <f>資本コスト!I465/SUM(資本コスト!I465,労働コスト!I465)</f>
        <v>0.56607051099489292</v>
      </c>
      <c r="J465" s="6">
        <f>資本コスト!J465/SUM(資本コスト!J465,労働コスト!J465)</f>
        <v>0.64011570587941768</v>
      </c>
    </row>
    <row r="466" spans="1:10" x14ac:dyDescent="0.15">
      <c r="A466" s="1">
        <v>21</v>
      </c>
      <c r="B466" s="1" t="s">
        <v>133</v>
      </c>
      <c r="C466" s="1">
        <v>3</v>
      </c>
      <c r="D466" s="1" t="s">
        <v>16</v>
      </c>
      <c r="E466" s="6">
        <f>資本コスト!E466/SUM(資本コスト!E466,労働コスト!E466)</f>
        <v>0.25700720390055481</v>
      </c>
      <c r="F466" s="6">
        <f>資本コスト!F466/SUM(資本コスト!F466,労働コスト!F466)</f>
        <v>0.17306128888681568</v>
      </c>
      <c r="G466" s="6">
        <f>資本コスト!G466/SUM(資本コスト!G466,労働コスト!G466)</f>
        <v>0.24105109115040532</v>
      </c>
      <c r="H466" s="6">
        <f>資本コスト!H466/SUM(資本コスト!H466,労働コスト!H466)</f>
        <v>0.2242054533226451</v>
      </c>
      <c r="I466" s="6">
        <f>資本コスト!I466/SUM(資本コスト!I466,労働コスト!I466)</f>
        <v>0.28829274174516095</v>
      </c>
      <c r="J466" s="6">
        <f>資本コスト!J466/SUM(資本コスト!J466,労働コスト!J466)</f>
        <v>0.28986876576421378</v>
      </c>
    </row>
    <row r="467" spans="1:10" x14ac:dyDescent="0.15">
      <c r="A467" s="1">
        <v>21</v>
      </c>
      <c r="B467" s="1" t="s">
        <v>133</v>
      </c>
      <c r="C467" s="1">
        <v>4</v>
      </c>
      <c r="D467" s="1" t="s">
        <v>17</v>
      </c>
      <c r="E467" s="6">
        <f>資本コスト!E467/SUM(資本コスト!E467,労働コスト!E467)</f>
        <v>0.3143298352304737</v>
      </c>
      <c r="F467" s="6">
        <f>資本コスト!F467/SUM(資本コスト!F467,労働コスト!F467)</f>
        <v>0.22346047291491739</v>
      </c>
      <c r="G467" s="6">
        <f>資本コスト!G467/SUM(資本コスト!G467,労働コスト!G467)</f>
        <v>0.22120770179871008</v>
      </c>
      <c r="H467" s="6">
        <f>資本コスト!H467/SUM(資本コスト!H467,労働コスト!H467)</f>
        <v>0.25497684068603038</v>
      </c>
      <c r="I467" s="6">
        <f>資本コスト!I467/SUM(資本コスト!I467,労働コスト!I467)</f>
        <v>0.32046353521381454</v>
      </c>
      <c r="J467" s="6">
        <f>資本コスト!J467/SUM(資本コスト!J467,労働コスト!J467)</f>
        <v>0.29348722677065592</v>
      </c>
    </row>
    <row r="468" spans="1:10" x14ac:dyDescent="0.15">
      <c r="A468" s="1">
        <v>21</v>
      </c>
      <c r="B468" s="1" t="s">
        <v>133</v>
      </c>
      <c r="C468" s="1">
        <v>5</v>
      </c>
      <c r="D468" s="1" t="s">
        <v>18</v>
      </c>
      <c r="E468" s="6">
        <f>資本コスト!E468/SUM(資本コスト!E468,労働コスト!E468)</f>
        <v>0.40139060996397541</v>
      </c>
      <c r="F468" s="6">
        <f>資本コスト!F468/SUM(資本コスト!F468,労働コスト!F468)</f>
        <v>0.28900735941485084</v>
      </c>
      <c r="G468" s="6">
        <f>資本コスト!G468/SUM(資本コスト!G468,労働コスト!G468)</f>
        <v>0.34434686636823986</v>
      </c>
      <c r="H468" s="6">
        <f>資本コスト!H468/SUM(資本コスト!H468,労働コスト!H468)</f>
        <v>0.32033164421622351</v>
      </c>
      <c r="I468" s="6">
        <f>資本コスト!I468/SUM(資本コスト!I468,労働コスト!I468)</f>
        <v>0.4032749607726181</v>
      </c>
      <c r="J468" s="6">
        <f>資本コスト!J468/SUM(資本コスト!J468,労働コスト!J468)</f>
        <v>0.37126234167486805</v>
      </c>
    </row>
    <row r="469" spans="1:10" x14ac:dyDescent="0.15">
      <c r="A469" s="1">
        <v>21</v>
      </c>
      <c r="B469" s="1" t="s">
        <v>133</v>
      </c>
      <c r="C469" s="1">
        <v>6</v>
      </c>
      <c r="D469" s="1" t="s">
        <v>2</v>
      </c>
      <c r="E469" s="6">
        <f>資本コスト!E469/SUM(資本コスト!E469,労働コスト!E469)</f>
        <v>0.34616976321528359</v>
      </c>
      <c r="F469" s="6">
        <f>資本コスト!F469/SUM(資本コスト!F469,労働コスト!F469)</f>
        <v>0.36815313990654192</v>
      </c>
      <c r="G469" s="6">
        <f>資本コスト!G469/SUM(資本コスト!G469,労働コスト!G469)</f>
        <v>0.4333283348709932</v>
      </c>
      <c r="H469" s="6">
        <f>資本コスト!H469/SUM(資本コスト!H469,労働コスト!H469)</f>
        <v>0.38399165842246491</v>
      </c>
      <c r="I469" s="6">
        <f>資本コスト!I469/SUM(資本コスト!I469,労働コスト!I469)</f>
        <v>0.48263709526904547</v>
      </c>
      <c r="J469" s="6">
        <f>資本コスト!J469/SUM(資本コスト!J469,労働コスト!J469)</f>
        <v>0.4707343309127025</v>
      </c>
    </row>
    <row r="470" spans="1:10" x14ac:dyDescent="0.15">
      <c r="A470" s="1">
        <v>21</v>
      </c>
      <c r="B470" s="1" t="s">
        <v>133</v>
      </c>
      <c r="C470" s="1">
        <v>7</v>
      </c>
      <c r="D470" s="1" t="s">
        <v>19</v>
      </c>
      <c r="E470" s="6">
        <f>資本コスト!E470/SUM(資本コスト!E470,労働コスト!E470)</f>
        <v>0.88408796680980806</v>
      </c>
      <c r="F470" s="6">
        <f>資本コスト!F470/SUM(資本コスト!F470,労働コスト!F470)</f>
        <v>0.76036932384368527</v>
      </c>
      <c r="G470" s="6">
        <f>資本コスト!G470/SUM(資本コスト!G470,労働コスト!G470)</f>
        <v>0.63927961455594373</v>
      </c>
      <c r="H470" s="6">
        <f>資本コスト!H470/SUM(資本コスト!H470,労働コスト!H470)</f>
        <v>0.40146306583052327</v>
      </c>
      <c r="I470" s="6">
        <f>資本コスト!I470/SUM(資本コスト!I470,労働コスト!I470)</f>
        <v>0.53921952000638962</v>
      </c>
      <c r="J470" s="6">
        <f>資本コスト!J470/SUM(資本コスト!J470,労働コスト!J470)</f>
        <v>0.44812416582613668</v>
      </c>
    </row>
    <row r="471" spans="1:10" x14ac:dyDescent="0.15">
      <c r="A471" s="1">
        <v>21</v>
      </c>
      <c r="B471" s="1" t="s">
        <v>133</v>
      </c>
      <c r="C471" s="1">
        <v>8</v>
      </c>
      <c r="D471" s="1" t="s">
        <v>20</v>
      </c>
      <c r="E471" s="6">
        <f>資本コスト!E471/SUM(資本コスト!E471,労働コスト!E471)</f>
        <v>0.23909353083391738</v>
      </c>
      <c r="F471" s="6">
        <f>資本コスト!F471/SUM(資本コスト!F471,労働コスト!F471)</f>
        <v>0.14338927286244366</v>
      </c>
      <c r="G471" s="6">
        <f>資本コスト!G471/SUM(資本コスト!G471,労働コスト!G471)</f>
        <v>0.18172661292965964</v>
      </c>
      <c r="H471" s="6">
        <f>資本コスト!H471/SUM(資本コスト!H471,労働コスト!H471)</f>
        <v>0.17513912058888351</v>
      </c>
      <c r="I471" s="6">
        <f>資本コスト!I471/SUM(資本コスト!I471,労働コスト!I471)</f>
        <v>0.24614532353616908</v>
      </c>
      <c r="J471" s="6">
        <f>資本コスト!J471/SUM(資本コスト!J471,労働コスト!J471)</f>
        <v>0.23142317150457059</v>
      </c>
    </row>
    <row r="472" spans="1:10" x14ac:dyDescent="0.15">
      <c r="A472" s="1">
        <v>21</v>
      </c>
      <c r="B472" s="1" t="s">
        <v>133</v>
      </c>
      <c r="C472" s="1">
        <v>9</v>
      </c>
      <c r="D472" s="1" t="s">
        <v>21</v>
      </c>
      <c r="E472" s="6">
        <f>資本コスト!E472/SUM(資本コスト!E472,労働コスト!E472)</f>
        <v>0.27461773143426027</v>
      </c>
      <c r="F472" s="6">
        <f>資本コスト!F472/SUM(資本コスト!F472,労働コスト!F472)</f>
        <v>0.31465116072843613</v>
      </c>
      <c r="G472" s="6">
        <f>資本コスト!G472/SUM(資本コスト!G472,労働コスト!G472)</f>
        <v>0.33584281250001757</v>
      </c>
      <c r="H472" s="6">
        <f>資本コスト!H472/SUM(資本コスト!H472,労働コスト!H472)</f>
        <v>0.25454180135040361</v>
      </c>
      <c r="I472" s="6">
        <f>資本コスト!I472/SUM(資本コスト!I472,労働コスト!I472)</f>
        <v>0.22811124659324838</v>
      </c>
      <c r="J472" s="6">
        <f>資本コスト!J472/SUM(資本コスト!J472,労働コスト!J472)</f>
        <v>0.23798464786293769</v>
      </c>
    </row>
    <row r="473" spans="1:10" x14ac:dyDescent="0.15">
      <c r="A473" s="1">
        <v>21</v>
      </c>
      <c r="B473" s="1" t="s">
        <v>291</v>
      </c>
      <c r="C473" s="1">
        <v>10</v>
      </c>
      <c r="D473" s="1" t="s">
        <v>22</v>
      </c>
      <c r="E473" s="6">
        <f>資本コスト!E473/SUM(資本コスト!E473,労働コスト!E473)</f>
        <v>0.3136602828039266</v>
      </c>
      <c r="F473" s="6">
        <f>資本コスト!F473/SUM(資本コスト!F473,労働コスト!F473)</f>
        <v>0.22437834259105646</v>
      </c>
      <c r="G473" s="6">
        <f>資本コスト!G473/SUM(資本コスト!G473,労働コスト!G473)</f>
        <v>0.20127822039670984</v>
      </c>
      <c r="H473" s="6">
        <f>資本コスト!H473/SUM(資本コスト!H473,労働コスト!H473)</f>
        <v>0.18744487789611247</v>
      </c>
      <c r="I473" s="6">
        <f>資本コスト!I473/SUM(資本コスト!I473,労働コスト!I473)</f>
        <v>0.2199371550647593</v>
      </c>
      <c r="J473" s="6">
        <f>資本コスト!J473/SUM(資本コスト!J473,労働コスト!J473)</f>
        <v>0.2048914432028229</v>
      </c>
    </row>
    <row r="474" spans="1:10" x14ac:dyDescent="0.15">
      <c r="A474" s="1">
        <v>21</v>
      </c>
      <c r="B474" s="1" t="s">
        <v>133</v>
      </c>
      <c r="C474" s="1">
        <v>11</v>
      </c>
      <c r="D474" s="1" t="s">
        <v>23</v>
      </c>
      <c r="E474" s="6">
        <f>資本コスト!E474/SUM(資本コスト!E474,労働コスト!E474)</f>
        <v>0.171436538606488</v>
      </c>
      <c r="F474" s="6">
        <f>資本コスト!F474/SUM(資本コスト!F474,労働コスト!F474)</f>
        <v>0.15385793394986239</v>
      </c>
      <c r="G474" s="6">
        <f>資本コスト!G474/SUM(資本コスト!G474,労働コスト!G474)</f>
        <v>0.27087488278439753</v>
      </c>
      <c r="H474" s="6">
        <f>資本コスト!H474/SUM(資本コスト!H474,労働コスト!H474)</f>
        <v>0.25513795348386981</v>
      </c>
      <c r="I474" s="6">
        <f>資本コスト!I474/SUM(資本コスト!I474,労働コスト!I474)</f>
        <v>0.29168615768045314</v>
      </c>
      <c r="J474" s="6">
        <f>資本コスト!J474/SUM(資本コスト!J474,労働コスト!J474)</f>
        <v>0.31868563152338297</v>
      </c>
    </row>
    <row r="475" spans="1:10" x14ac:dyDescent="0.15">
      <c r="A475" s="1">
        <v>21</v>
      </c>
      <c r="B475" s="1" t="s">
        <v>133</v>
      </c>
      <c r="C475" s="1">
        <v>12</v>
      </c>
      <c r="D475" s="1" t="s">
        <v>24</v>
      </c>
      <c r="E475" s="6">
        <f>資本コスト!E475/SUM(資本コスト!E475,労働コスト!E475)</f>
        <v>0.23902744572191648</v>
      </c>
      <c r="F475" s="6">
        <f>資本コスト!F475/SUM(資本コスト!F475,労働コスト!F475)</f>
        <v>0.17045806937780353</v>
      </c>
      <c r="G475" s="6">
        <f>資本コスト!G475/SUM(資本コスト!G475,労働コスト!G475)</f>
        <v>0.30386619902412826</v>
      </c>
      <c r="H475" s="6">
        <f>資本コスト!H475/SUM(資本コスト!H475,労働コスト!H475)</f>
        <v>0.25868232103210487</v>
      </c>
      <c r="I475" s="6">
        <f>資本コスト!I475/SUM(資本コスト!I475,労働コスト!I475)</f>
        <v>0.35758500538081434</v>
      </c>
      <c r="J475" s="6">
        <f>資本コスト!J475/SUM(資本コスト!J475,労働コスト!J475)</f>
        <v>0.37465883281072299</v>
      </c>
    </row>
    <row r="476" spans="1:10" x14ac:dyDescent="0.15">
      <c r="A476" s="1">
        <v>21</v>
      </c>
      <c r="B476" s="1" t="s">
        <v>133</v>
      </c>
      <c r="C476" s="1">
        <v>13</v>
      </c>
      <c r="D476" s="1" t="s">
        <v>25</v>
      </c>
      <c r="E476" s="6">
        <f>資本コスト!E476/SUM(資本コスト!E476,労働コスト!E476)</f>
        <v>0.29861785744823527</v>
      </c>
      <c r="F476" s="6">
        <f>資本コスト!F476/SUM(資本コスト!F476,労働コスト!F476)</f>
        <v>0.28175429165287402</v>
      </c>
      <c r="G476" s="6">
        <f>資本コスト!G476/SUM(資本コスト!G476,労働コスト!G476)</f>
        <v>0.32787266678576016</v>
      </c>
      <c r="H476" s="6">
        <f>資本コスト!H476/SUM(資本コスト!H476,労働コスト!H476)</f>
        <v>0.28304975604593752</v>
      </c>
      <c r="I476" s="6">
        <f>資本コスト!I476/SUM(資本コスト!I476,労働コスト!I476)</f>
        <v>0.29581551127204858</v>
      </c>
      <c r="J476" s="6">
        <f>資本コスト!J476/SUM(資本コスト!J476,労働コスト!J476)</f>
        <v>0.29190363147791321</v>
      </c>
    </row>
    <row r="477" spans="1:10" x14ac:dyDescent="0.15">
      <c r="A477" s="1">
        <v>21</v>
      </c>
      <c r="B477" s="1" t="s">
        <v>133</v>
      </c>
      <c r="C477" s="1">
        <v>14</v>
      </c>
      <c r="D477" s="1" t="s">
        <v>26</v>
      </c>
      <c r="E477" s="6">
        <f>資本コスト!E477/SUM(資本コスト!E477,労働コスト!E477)</f>
        <v>7.4041096514724569E-2</v>
      </c>
      <c r="F477" s="6">
        <f>資本コスト!F477/SUM(資本コスト!F477,労働コスト!F477)</f>
        <v>0.14781630217570416</v>
      </c>
      <c r="G477" s="6">
        <f>資本コスト!G477/SUM(資本コスト!G477,労働コスト!G477)</f>
        <v>0.21537105351621361</v>
      </c>
      <c r="H477" s="6">
        <f>資本コスト!H477/SUM(資本コスト!H477,労働コスト!H477)</f>
        <v>0.38178701111424956</v>
      </c>
      <c r="I477" s="6">
        <f>資本コスト!I477/SUM(資本コスト!I477,労働コスト!I477)</f>
        <v>0.30706765299604888</v>
      </c>
      <c r="J477" s="6">
        <f>資本コスト!J477/SUM(資本コスト!J477,労働コスト!J477)</f>
        <v>0.32961719012882423</v>
      </c>
    </row>
    <row r="478" spans="1:10" x14ac:dyDescent="0.15">
      <c r="A478" s="1">
        <v>21</v>
      </c>
      <c r="B478" s="1" t="s">
        <v>133</v>
      </c>
      <c r="C478" s="1">
        <v>15</v>
      </c>
      <c r="D478" s="1" t="s">
        <v>27</v>
      </c>
      <c r="E478" s="6">
        <f>資本コスト!E478/SUM(資本コスト!E478,労働コスト!E478)</f>
        <v>0.1745878163482262</v>
      </c>
      <c r="F478" s="6">
        <f>資本コスト!F478/SUM(資本コスト!F478,労働コスト!F478)</f>
        <v>0.1641783797302325</v>
      </c>
      <c r="G478" s="6">
        <f>資本コスト!G478/SUM(資本コスト!G478,労働コスト!G478)</f>
        <v>0.248735083824599</v>
      </c>
      <c r="H478" s="6">
        <f>資本コスト!H478/SUM(資本コスト!H478,労働コスト!H478)</f>
        <v>0.27312619237746771</v>
      </c>
      <c r="I478" s="6">
        <f>資本コスト!I478/SUM(資本コスト!I478,労働コスト!I478)</f>
        <v>0.33972368194928898</v>
      </c>
      <c r="J478" s="6">
        <f>資本コスト!J478/SUM(資本コスト!J478,労働コスト!J478)</f>
        <v>0.33035866438717948</v>
      </c>
    </row>
    <row r="479" spans="1:10" x14ac:dyDescent="0.15">
      <c r="A479" s="1">
        <v>21</v>
      </c>
      <c r="B479" s="1" t="s">
        <v>132</v>
      </c>
      <c r="C479" s="1">
        <v>16</v>
      </c>
      <c r="D479" s="1" t="s">
        <v>10</v>
      </c>
      <c r="E479" s="6">
        <f>資本コスト!E479/SUM(資本コスト!E479,労働コスト!E479)</f>
        <v>0.1878767297811155</v>
      </c>
      <c r="F479" s="6">
        <f>資本コスト!F479/SUM(資本コスト!F479,労働コスト!F479)</f>
        <v>0.11843512966521649</v>
      </c>
      <c r="G479" s="6">
        <f>資本コスト!G479/SUM(資本コスト!G479,労働コスト!G479)</f>
        <v>9.7738938999814395E-2</v>
      </c>
      <c r="H479" s="6">
        <f>資本コスト!H479/SUM(資本コスト!H479,労働コスト!H479)</f>
        <v>8.1159551614294362E-2</v>
      </c>
      <c r="I479" s="6">
        <f>資本コスト!I479/SUM(資本コスト!I479,労働コスト!I479)</f>
        <v>0.1124026419637747</v>
      </c>
      <c r="J479" s="6">
        <f>資本コスト!J479/SUM(資本コスト!J479,労働コスト!J479)</f>
        <v>0.12607872242303544</v>
      </c>
    </row>
    <row r="480" spans="1:10" x14ac:dyDescent="0.15">
      <c r="A480" s="1">
        <v>21</v>
      </c>
      <c r="B480" s="1" t="s">
        <v>132</v>
      </c>
      <c r="C480" s="1">
        <v>17</v>
      </c>
      <c r="D480" s="1" t="s">
        <v>11</v>
      </c>
      <c r="E480" s="6">
        <f>資本コスト!E480/SUM(資本コスト!E480,労働コスト!E480)</f>
        <v>0.86067759521830389</v>
      </c>
      <c r="F480" s="6">
        <f>資本コスト!F480/SUM(資本コスト!F480,労働コスト!F480)</f>
        <v>0.74220684371492762</v>
      </c>
      <c r="G480" s="6">
        <f>資本コスト!G480/SUM(資本コスト!G480,労働コスト!G480)</f>
        <v>0.67192284222473742</v>
      </c>
      <c r="H480" s="6">
        <f>資本コスト!H480/SUM(資本コスト!H480,労働コスト!H480)</f>
        <v>0.70696699823736164</v>
      </c>
      <c r="I480" s="6">
        <f>資本コスト!I480/SUM(資本コスト!I480,労働コスト!I480)</f>
        <v>0.72274516256393651</v>
      </c>
      <c r="J480" s="6">
        <f>資本コスト!J480/SUM(資本コスト!J480,労働コスト!J480)</f>
        <v>0.77495717323211633</v>
      </c>
    </row>
    <row r="481" spans="1:10" x14ac:dyDescent="0.15">
      <c r="A481" s="1">
        <v>21</v>
      </c>
      <c r="B481" s="1" t="s">
        <v>290</v>
      </c>
      <c r="C481" s="1">
        <v>18</v>
      </c>
      <c r="D481" s="1" t="s">
        <v>12</v>
      </c>
      <c r="E481" s="6">
        <f>資本コスト!E481/SUM(資本コスト!E481,労働コスト!E481)</f>
        <v>0.13634866102455753</v>
      </c>
      <c r="F481" s="6">
        <f>資本コスト!F481/SUM(資本コスト!F481,労働コスト!F481)</f>
        <v>0.15279571453030219</v>
      </c>
      <c r="G481" s="6">
        <f>資本コスト!G481/SUM(資本コスト!G481,労働コスト!G481)</f>
        <v>0.16621360677817737</v>
      </c>
      <c r="H481" s="6">
        <f>資本コスト!H481/SUM(資本コスト!H481,労働コスト!H481)</f>
        <v>0.16771092374763608</v>
      </c>
      <c r="I481" s="6">
        <f>資本コスト!I481/SUM(資本コスト!I481,労働コスト!I481)</f>
        <v>0.2243120527783119</v>
      </c>
      <c r="J481" s="6">
        <f>資本コスト!J481/SUM(資本コスト!J481,労働コスト!J481)</f>
        <v>0.27714394075901644</v>
      </c>
    </row>
    <row r="482" spans="1:10" x14ac:dyDescent="0.15">
      <c r="A482" s="1">
        <v>21</v>
      </c>
      <c r="B482" s="1" t="s">
        <v>132</v>
      </c>
      <c r="C482" s="1">
        <v>19</v>
      </c>
      <c r="D482" s="1" t="s">
        <v>13</v>
      </c>
      <c r="E482" s="6">
        <f>資本コスト!E482/SUM(資本コスト!E482,労働コスト!E482)</f>
        <v>0.40137750314809528</v>
      </c>
      <c r="F482" s="6">
        <f>資本コスト!F482/SUM(資本コスト!F482,労働コスト!F482)</f>
        <v>0.20062391895311182</v>
      </c>
      <c r="G482" s="6">
        <f>資本コスト!G482/SUM(資本コスト!G482,労働コスト!G482)</f>
        <v>0.14236782720192126</v>
      </c>
      <c r="H482" s="6">
        <f>資本コスト!H482/SUM(資本コスト!H482,労働コスト!H482)</f>
        <v>0.15457110686675005</v>
      </c>
      <c r="I482" s="6">
        <f>資本コスト!I482/SUM(資本コスト!I482,労働コスト!I482)</f>
        <v>0.19230779253237357</v>
      </c>
      <c r="J482" s="6">
        <f>資本コスト!J482/SUM(資本コスト!J482,労働コスト!J482)</f>
        <v>0.14560262619784894</v>
      </c>
    </row>
    <row r="483" spans="1:10" x14ac:dyDescent="0.15">
      <c r="A483" s="1">
        <v>21</v>
      </c>
      <c r="B483" s="1" t="s">
        <v>132</v>
      </c>
      <c r="C483" s="1">
        <v>20</v>
      </c>
      <c r="D483" s="1" t="s">
        <v>14</v>
      </c>
      <c r="E483" s="6">
        <f>資本コスト!E483/SUM(資本コスト!E483,労働コスト!E483)</f>
        <v>0.53261939884729714</v>
      </c>
      <c r="F483" s="6">
        <f>資本コスト!F483/SUM(資本コスト!F483,労働コスト!F483)</f>
        <v>0.84858550275918831</v>
      </c>
      <c r="G483" s="6">
        <f>資本コスト!G483/SUM(資本コスト!G483,労働コスト!G483)</f>
        <v>0.80123895735491824</v>
      </c>
      <c r="H483" s="6">
        <f>資本コスト!H483/SUM(資本コスト!H483,労働コスト!H483)</f>
        <v>0.80480442454458112</v>
      </c>
      <c r="I483" s="6">
        <f>資本コスト!I483/SUM(資本コスト!I483,労働コスト!I483)</f>
        <v>0.81239203125630044</v>
      </c>
      <c r="J483" s="6">
        <f>資本コスト!J483/SUM(資本コスト!J483,労働コスト!J483)</f>
        <v>0.85819797571451895</v>
      </c>
    </row>
    <row r="484" spans="1:10" x14ac:dyDescent="0.15">
      <c r="A484" s="1">
        <v>21</v>
      </c>
      <c r="B484" s="1" t="s">
        <v>132</v>
      </c>
      <c r="C484" s="1">
        <v>21</v>
      </c>
      <c r="D484" s="1" t="s">
        <v>15</v>
      </c>
      <c r="E484" s="6">
        <f>資本コスト!E484/SUM(資本コスト!E484,労働コスト!E484)</f>
        <v>0.2698928391627009</v>
      </c>
      <c r="F484" s="6">
        <f>資本コスト!F484/SUM(資本コスト!F484,労働コスト!F484)</f>
        <v>0.37585260151795641</v>
      </c>
      <c r="G484" s="6">
        <f>資本コスト!G484/SUM(資本コスト!G484,労働コスト!G484)</f>
        <v>0.35583921660672224</v>
      </c>
      <c r="H484" s="6">
        <f>資本コスト!H484/SUM(資本コスト!H484,労働コスト!H484)</f>
        <v>0.45435260440054626</v>
      </c>
      <c r="I484" s="6">
        <f>資本コスト!I484/SUM(資本コスト!I484,労働コスト!I484)</f>
        <v>0.60036869353482902</v>
      </c>
      <c r="J484" s="6">
        <f>資本コスト!J484/SUM(資本コスト!J484,労働コスト!J484)</f>
        <v>0.62278325824027647</v>
      </c>
    </row>
    <row r="485" spans="1:10" x14ac:dyDescent="0.15">
      <c r="A485" s="1">
        <v>21</v>
      </c>
      <c r="B485" s="1" t="s">
        <v>131</v>
      </c>
      <c r="C485" s="1">
        <v>22</v>
      </c>
      <c r="D485" s="1" t="s">
        <v>7</v>
      </c>
      <c r="E485" s="6">
        <f>資本コスト!E485/SUM(資本コスト!E485,労働コスト!E485)</f>
        <v>0.15838091082195399</v>
      </c>
      <c r="F485" s="6">
        <f>資本コスト!F485/SUM(資本コスト!F485,労働コスト!F485)</f>
        <v>0.26671185420277344</v>
      </c>
      <c r="G485" s="6">
        <f>資本コスト!G485/SUM(資本コスト!G485,労働コスト!G485)</f>
        <v>0.32553829311308091</v>
      </c>
      <c r="H485" s="6">
        <f>資本コスト!H485/SUM(資本コスト!H485,労働コスト!H485)</f>
        <v>0.32025798393754507</v>
      </c>
      <c r="I485" s="6">
        <f>資本コスト!I485/SUM(資本コスト!I485,労働コスト!I485)</f>
        <v>0.30225925159882683</v>
      </c>
      <c r="J485" s="6">
        <f>資本コスト!J485/SUM(資本コスト!J485,労働コスト!J485)</f>
        <v>0.31751978612242832</v>
      </c>
    </row>
    <row r="486" spans="1:10" x14ac:dyDescent="0.15">
      <c r="A486" s="1">
        <v>21</v>
      </c>
      <c r="B486" s="1" t="s">
        <v>131</v>
      </c>
      <c r="C486" s="1">
        <v>23</v>
      </c>
      <c r="D486" s="1" t="s">
        <v>28</v>
      </c>
      <c r="E486" s="6">
        <f>資本コスト!E486/SUM(資本コスト!E486,労働コスト!E486)</f>
        <v>0.38841388016217487</v>
      </c>
      <c r="F486" s="6">
        <f>資本コスト!F486/SUM(資本コスト!F486,労働コスト!F486)</f>
        <v>0.27924446364417588</v>
      </c>
      <c r="G486" s="6">
        <f>資本コスト!G486/SUM(資本コスト!G486,労働コスト!G486)</f>
        <v>0.31608990908707041</v>
      </c>
      <c r="H486" s="6">
        <f>資本コスト!H486/SUM(資本コスト!H486,労働コスト!H486)</f>
        <v>0.3055993960351111</v>
      </c>
      <c r="I486" s="6">
        <f>資本コスト!I486/SUM(資本コスト!I486,労働コスト!I486)</f>
        <v>0.29568605980057056</v>
      </c>
      <c r="J486" s="6">
        <f>資本コスト!J486/SUM(資本コスト!J486,労働コスト!J486)</f>
        <v>0.38107997435332813</v>
      </c>
    </row>
    <row r="487" spans="1:10" x14ac:dyDescent="0.15">
      <c r="A487" s="1">
        <v>22</v>
      </c>
      <c r="B487" s="1" t="s">
        <v>137</v>
      </c>
      <c r="C487" s="1">
        <v>1</v>
      </c>
      <c r="D487" s="1" t="s">
        <v>8</v>
      </c>
      <c r="E487" s="6">
        <f>資本コスト!E487/SUM(資本コスト!E487,労働コスト!E487)</f>
        <v>0.66074494738169554</v>
      </c>
      <c r="F487" s="6">
        <f>資本コスト!F487/SUM(資本コスト!F487,労働コスト!F487)</f>
        <v>0.55645682901031512</v>
      </c>
      <c r="G487" s="6">
        <f>資本コスト!G487/SUM(資本コスト!G487,労働コスト!G487)</f>
        <v>0.56698809943330031</v>
      </c>
      <c r="H487" s="6">
        <f>資本コスト!H487/SUM(資本コスト!H487,労働コスト!H487)</f>
        <v>0.63262827506098362</v>
      </c>
      <c r="I487" s="6">
        <f>資本コスト!I487/SUM(資本コスト!I487,労働コスト!I487)</f>
        <v>0.60930976840894735</v>
      </c>
      <c r="J487" s="6">
        <f>資本コスト!J487/SUM(資本コスト!J487,労働コスト!J487)</f>
        <v>0.74116784942401204</v>
      </c>
    </row>
    <row r="488" spans="1:10" x14ac:dyDescent="0.15">
      <c r="A488" s="1">
        <v>22</v>
      </c>
      <c r="B488" s="1" t="s">
        <v>137</v>
      </c>
      <c r="C488" s="1">
        <v>2</v>
      </c>
      <c r="D488" s="1" t="s">
        <v>9</v>
      </c>
      <c r="E488" s="6">
        <f>資本コスト!E488/SUM(資本コスト!E488,労働コスト!E488)</f>
        <v>0.33084417615526557</v>
      </c>
      <c r="F488" s="6">
        <f>資本コスト!F488/SUM(資本コスト!F488,労働コスト!F488)</f>
        <v>0.34667539592679991</v>
      </c>
      <c r="G488" s="6">
        <f>資本コスト!G488/SUM(資本コスト!G488,労働コスト!G488)</f>
        <v>0.3627500569359508</v>
      </c>
      <c r="H488" s="6">
        <f>資本コスト!H488/SUM(資本コスト!H488,労働コスト!H488)</f>
        <v>0.28375148865589911</v>
      </c>
      <c r="I488" s="6">
        <f>資本コスト!I488/SUM(資本コスト!I488,労働コスト!I488)</f>
        <v>0.3125291216728015</v>
      </c>
      <c r="J488" s="6">
        <f>資本コスト!J488/SUM(資本コスト!J488,労働コスト!J488)</f>
        <v>0.39697968893190311</v>
      </c>
    </row>
    <row r="489" spans="1:10" x14ac:dyDescent="0.15">
      <c r="A489" s="1">
        <v>22</v>
      </c>
      <c r="B489" s="1" t="s">
        <v>138</v>
      </c>
      <c r="C489" s="1">
        <v>3</v>
      </c>
      <c r="D489" s="1" t="s">
        <v>16</v>
      </c>
      <c r="E489" s="6">
        <f>資本コスト!E489/SUM(資本コスト!E489,労働コスト!E489)</f>
        <v>0.28663144971435944</v>
      </c>
      <c r="F489" s="6">
        <f>資本コスト!F489/SUM(資本コスト!F489,労働コスト!F489)</f>
        <v>0.22186018601154689</v>
      </c>
      <c r="G489" s="6">
        <f>資本コスト!G489/SUM(資本コスト!G489,労働コスト!G489)</f>
        <v>0.33347459518595041</v>
      </c>
      <c r="H489" s="6">
        <f>資本コスト!H489/SUM(資本コスト!H489,労働コスト!H489)</f>
        <v>0.3131390441332717</v>
      </c>
      <c r="I489" s="6">
        <f>資本コスト!I489/SUM(資本コスト!I489,労働コスト!I489)</f>
        <v>0.38329056546471107</v>
      </c>
      <c r="J489" s="6">
        <f>資本コスト!J489/SUM(資本コスト!J489,労働コスト!J489)</f>
        <v>0.40029695973160512</v>
      </c>
    </row>
    <row r="490" spans="1:10" x14ac:dyDescent="0.15">
      <c r="A490" s="1">
        <v>22</v>
      </c>
      <c r="B490" s="1" t="s">
        <v>138</v>
      </c>
      <c r="C490" s="1">
        <v>4</v>
      </c>
      <c r="D490" s="1" t="s">
        <v>17</v>
      </c>
      <c r="E490" s="6">
        <f>資本コスト!E490/SUM(資本コスト!E490,労働コスト!E490)</f>
        <v>0.37977712795283269</v>
      </c>
      <c r="F490" s="6">
        <f>資本コスト!F490/SUM(資本コスト!F490,労働コスト!F490)</f>
        <v>0.32290443838646216</v>
      </c>
      <c r="G490" s="6">
        <f>資本コスト!G490/SUM(資本コスト!G490,労働コスト!G490)</f>
        <v>0.44615545293735964</v>
      </c>
      <c r="H490" s="6">
        <f>資本コスト!H490/SUM(資本コスト!H490,労働コスト!H490)</f>
        <v>0.53691806063266712</v>
      </c>
      <c r="I490" s="6">
        <f>資本コスト!I490/SUM(資本コスト!I490,労働コスト!I490)</f>
        <v>0.68529752759197093</v>
      </c>
      <c r="J490" s="6">
        <f>資本コスト!J490/SUM(資本コスト!J490,労働コスト!J490)</f>
        <v>0.67109754175314307</v>
      </c>
    </row>
    <row r="491" spans="1:10" x14ac:dyDescent="0.15">
      <c r="A491" s="1">
        <v>22</v>
      </c>
      <c r="B491" s="1" t="s">
        <v>138</v>
      </c>
      <c r="C491" s="1">
        <v>5</v>
      </c>
      <c r="D491" s="1" t="s">
        <v>18</v>
      </c>
      <c r="E491" s="6">
        <f>資本コスト!E491/SUM(資本コスト!E491,労働コスト!E491)</f>
        <v>0.47407402578895774</v>
      </c>
      <c r="F491" s="6">
        <f>資本コスト!F491/SUM(資本コスト!F491,労働コスト!F491)</f>
        <v>0.3475373156115884</v>
      </c>
      <c r="G491" s="6">
        <f>資本コスト!G491/SUM(資本コスト!G491,労働コスト!G491)</f>
        <v>0.3650512875823122</v>
      </c>
      <c r="H491" s="6">
        <f>資本コスト!H491/SUM(資本コスト!H491,労働コスト!H491)</f>
        <v>0.35202696715865095</v>
      </c>
      <c r="I491" s="6">
        <f>資本コスト!I491/SUM(資本コスト!I491,労働コスト!I491)</f>
        <v>0.45144582047608844</v>
      </c>
      <c r="J491" s="6">
        <f>資本コスト!J491/SUM(資本コスト!J491,労働コスト!J491)</f>
        <v>0.44368853104047545</v>
      </c>
    </row>
    <row r="492" spans="1:10" x14ac:dyDescent="0.15">
      <c r="A492" s="1">
        <v>22</v>
      </c>
      <c r="B492" s="1" t="s">
        <v>138</v>
      </c>
      <c r="C492" s="1">
        <v>6</v>
      </c>
      <c r="D492" s="1" t="s">
        <v>2</v>
      </c>
      <c r="E492" s="6">
        <f>資本コスト!E492/SUM(資本コスト!E492,労働コスト!E492)</f>
        <v>0.54256879670504066</v>
      </c>
      <c r="F492" s="6">
        <f>資本コスト!F492/SUM(資本コスト!F492,労働コスト!F492)</f>
        <v>0.42226112026539026</v>
      </c>
      <c r="G492" s="6">
        <f>資本コスト!G492/SUM(資本コスト!G492,労働コスト!G492)</f>
        <v>0.43407699105205289</v>
      </c>
      <c r="H492" s="6">
        <f>資本コスト!H492/SUM(資本コスト!H492,労働コスト!H492)</f>
        <v>0.4435526742492481</v>
      </c>
      <c r="I492" s="6">
        <f>資本コスト!I492/SUM(資本コスト!I492,労働コスト!I492)</f>
        <v>0.54019435582311603</v>
      </c>
      <c r="J492" s="6">
        <f>資本コスト!J492/SUM(資本コスト!J492,労働コスト!J492)</f>
        <v>0.5497803736173843</v>
      </c>
    </row>
    <row r="493" spans="1:10" x14ac:dyDescent="0.15">
      <c r="A493" s="1">
        <v>22</v>
      </c>
      <c r="B493" s="1" t="s">
        <v>138</v>
      </c>
      <c r="C493" s="1">
        <v>7</v>
      </c>
      <c r="D493" s="1" t="s">
        <v>19</v>
      </c>
      <c r="E493" s="6">
        <f>資本コスト!E493/SUM(資本コスト!E493,労働コスト!E493)</f>
        <v>0.77007255086330273</v>
      </c>
      <c r="F493" s="6">
        <f>資本コスト!F493/SUM(資本コスト!F493,労働コスト!F493)</f>
        <v>0.6316140329511587</v>
      </c>
      <c r="G493" s="6">
        <f>資本コスト!G493/SUM(資本コスト!G493,労働コスト!G493)</f>
        <v>0.59434118140611136</v>
      </c>
      <c r="H493" s="6">
        <f>資本コスト!H493/SUM(資本コスト!H493,労働コスト!H493)</f>
        <v>0.51811486773542503</v>
      </c>
      <c r="I493" s="6">
        <f>資本コスト!I493/SUM(資本コスト!I493,労働コスト!I493)</f>
        <v>0.50501209512640699</v>
      </c>
      <c r="J493" s="6">
        <f>資本コスト!J493/SUM(資本コスト!J493,労働コスト!J493)</f>
        <v>0.52862858631694476</v>
      </c>
    </row>
    <row r="494" spans="1:10" x14ac:dyDescent="0.15">
      <c r="A494" s="1">
        <v>22</v>
      </c>
      <c r="B494" s="1" t="s">
        <v>138</v>
      </c>
      <c r="C494" s="1">
        <v>8</v>
      </c>
      <c r="D494" s="1" t="s">
        <v>20</v>
      </c>
      <c r="E494" s="6">
        <f>資本コスト!E494/SUM(資本コスト!E494,労働コスト!E494)</f>
        <v>0.29049011496196686</v>
      </c>
      <c r="F494" s="6">
        <f>資本コスト!F494/SUM(資本コスト!F494,労働コスト!F494)</f>
        <v>0.17733070766494302</v>
      </c>
      <c r="G494" s="6">
        <f>資本コスト!G494/SUM(資本コスト!G494,労働コスト!G494)</f>
        <v>0.17328324692682412</v>
      </c>
      <c r="H494" s="6">
        <f>資本コスト!H494/SUM(資本コスト!H494,労働コスト!H494)</f>
        <v>0.17565905990939509</v>
      </c>
      <c r="I494" s="6">
        <f>資本コスト!I494/SUM(資本コスト!I494,労働コスト!I494)</f>
        <v>0.31997613138479264</v>
      </c>
      <c r="J494" s="6">
        <f>資本コスト!J494/SUM(資本コスト!J494,労働コスト!J494)</f>
        <v>0.35996108133960369</v>
      </c>
    </row>
    <row r="495" spans="1:10" x14ac:dyDescent="0.15">
      <c r="A495" s="1">
        <v>22</v>
      </c>
      <c r="B495" s="1" t="s">
        <v>138</v>
      </c>
      <c r="C495" s="1">
        <v>9</v>
      </c>
      <c r="D495" s="1" t="s">
        <v>21</v>
      </c>
      <c r="E495" s="6">
        <f>資本コスト!E495/SUM(資本コスト!E495,労働コスト!E495)</f>
        <v>0.30581278821398955</v>
      </c>
      <c r="F495" s="6">
        <f>資本コスト!F495/SUM(資本コスト!F495,労働コスト!F495)</f>
        <v>0.25702079533904082</v>
      </c>
      <c r="G495" s="6">
        <f>資本コスト!G495/SUM(資本コスト!G495,労働コスト!G495)</f>
        <v>0.30342285906420224</v>
      </c>
      <c r="H495" s="6">
        <f>資本コスト!H495/SUM(資本コスト!H495,労働コスト!H495)</f>
        <v>0.30312080762742938</v>
      </c>
      <c r="I495" s="6">
        <f>資本コスト!I495/SUM(資本コスト!I495,労働コスト!I495)</f>
        <v>0.29319119618848916</v>
      </c>
      <c r="J495" s="6">
        <f>資本コスト!J495/SUM(資本コスト!J495,労働コスト!J495)</f>
        <v>0.30368329306405939</v>
      </c>
    </row>
    <row r="496" spans="1:10" x14ac:dyDescent="0.15">
      <c r="A496" s="1">
        <v>22</v>
      </c>
      <c r="B496" s="1" t="s">
        <v>138</v>
      </c>
      <c r="C496" s="1">
        <v>10</v>
      </c>
      <c r="D496" s="1" t="s">
        <v>22</v>
      </c>
      <c r="E496" s="6">
        <f>資本コスト!E496/SUM(資本コスト!E496,労働コスト!E496)</f>
        <v>0.33059443215692147</v>
      </c>
      <c r="F496" s="6">
        <f>資本コスト!F496/SUM(資本コスト!F496,労働コスト!F496)</f>
        <v>0.23495570880391181</v>
      </c>
      <c r="G496" s="6">
        <f>資本コスト!G496/SUM(資本コスト!G496,労働コスト!G496)</f>
        <v>0.19056365177685916</v>
      </c>
      <c r="H496" s="6">
        <f>資本コスト!H496/SUM(資本コスト!H496,労働コスト!H496)</f>
        <v>0.17060010212878163</v>
      </c>
      <c r="I496" s="6">
        <f>資本コスト!I496/SUM(資本コスト!I496,労働コスト!I496)</f>
        <v>0.18889246389698724</v>
      </c>
      <c r="J496" s="6">
        <f>資本コスト!J496/SUM(資本コスト!J496,労働コスト!J496)</f>
        <v>0.1860792042654795</v>
      </c>
    </row>
    <row r="497" spans="1:10" x14ac:dyDescent="0.15">
      <c r="A497" s="1">
        <v>22</v>
      </c>
      <c r="B497" s="1" t="s">
        <v>138</v>
      </c>
      <c r="C497" s="1">
        <v>11</v>
      </c>
      <c r="D497" s="1" t="s">
        <v>23</v>
      </c>
      <c r="E497" s="6">
        <f>資本コスト!E497/SUM(資本コスト!E497,労働コスト!E497)</f>
        <v>0.22307902551571873</v>
      </c>
      <c r="F497" s="6">
        <f>資本コスト!F497/SUM(資本コスト!F497,労働コスト!F497)</f>
        <v>0.17710386819547311</v>
      </c>
      <c r="G497" s="6">
        <f>資本コスト!G497/SUM(資本コスト!G497,労働コスト!G497)</f>
        <v>0.22111849740511486</v>
      </c>
      <c r="H497" s="6">
        <f>資本コスト!H497/SUM(資本コスト!H497,労働コスト!H497)</f>
        <v>0.21202959547290362</v>
      </c>
      <c r="I497" s="6">
        <f>資本コスト!I497/SUM(資本コスト!I497,労働コスト!I497)</f>
        <v>0.22883607351659166</v>
      </c>
      <c r="J497" s="6">
        <f>資本コスト!J497/SUM(資本コスト!J497,労働コスト!J497)</f>
        <v>0.2485869111025516</v>
      </c>
    </row>
    <row r="498" spans="1:10" x14ac:dyDescent="0.15">
      <c r="A498" s="1">
        <v>22</v>
      </c>
      <c r="B498" s="1" t="s">
        <v>138</v>
      </c>
      <c r="C498" s="1">
        <v>12</v>
      </c>
      <c r="D498" s="1" t="s">
        <v>24</v>
      </c>
      <c r="E498" s="6">
        <f>資本コスト!E498/SUM(資本コスト!E498,労働コスト!E498)</f>
        <v>0.2933637698749183</v>
      </c>
      <c r="F498" s="6">
        <f>資本コスト!F498/SUM(資本コスト!F498,労働コスト!F498)</f>
        <v>0.19409002080305526</v>
      </c>
      <c r="G498" s="6">
        <f>資本コスト!G498/SUM(資本コスト!G498,労働コスト!G498)</f>
        <v>0.27853212095473784</v>
      </c>
      <c r="H498" s="6">
        <f>資本コスト!H498/SUM(資本コスト!H498,労働コスト!H498)</f>
        <v>0.27079160002583075</v>
      </c>
      <c r="I498" s="6">
        <f>資本コスト!I498/SUM(資本コスト!I498,労働コスト!I498)</f>
        <v>0.32010749640632763</v>
      </c>
      <c r="J498" s="6">
        <f>資本コスト!J498/SUM(資本コスト!J498,労働コスト!J498)</f>
        <v>0.33651036989820615</v>
      </c>
    </row>
    <row r="499" spans="1:10" x14ac:dyDescent="0.15">
      <c r="A499" s="1">
        <v>22</v>
      </c>
      <c r="B499" s="1" t="s">
        <v>138</v>
      </c>
      <c r="C499" s="1">
        <v>13</v>
      </c>
      <c r="D499" s="1" t="s">
        <v>25</v>
      </c>
      <c r="E499" s="6">
        <f>資本コスト!E499/SUM(資本コスト!E499,労働コスト!E499)</f>
        <v>0.24616963790066471</v>
      </c>
      <c r="F499" s="6">
        <f>資本コスト!F499/SUM(資本コスト!F499,労働コスト!F499)</f>
        <v>0.28834114927648458</v>
      </c>
      <c r="G499" s="6">
        <f>資本コスト!G499/SUM(資本コスト!G499,労働コスト!G499)</f>
        <v>0.37906451083386417</v>
      </c>
      <c r="H499" s="6">
        <f>資本コスト!H499/SUM(資本コスト!H499,労働コスト!H499)</f>
        <v>0.34513225050695551</v>
      </c>
      <c r="I499" s="6">
        <f>資本コスト!I499/SUM(資本コスト!I499,労働コスト!I499)</f>
        <v>0.33413462130359156</v>
      </c>
      <c r="J499" s="6">
        <f>資本コスト!J499/SUM(資本コスト!J499,労働コスト!J499)</f>
        <v>0.3385523976039046</v>
      </c>
    </row>
    <row r="500" spans="1:10" x14ac:dyDescent="0.15">
      <c r="A500" s="1">
        <v>22</v>
      </c>
      <c r="B500" s="1" t="s">
        <v>138</v>
      </c>
      <c r="C500" s="1">
        <v>14</v>
      </c>
      <c r="D500" s="1" t="s">
        <v>26</v>
      </c>
      <c r="E500" s="6">
        <f>資本コスト!E500/SUM(資本コスト!E500,労働コスト!E500)</f>
        <v>0.11952177959431115</v>
      </c>
      <c r="F500" s="6">
        <f>資本コスト!F500/SUM(資本コスト!F500,労働コスト!F500)</f>
        <v>0.23041891867774636</v>
      </c>
      <c r="G500" s="6">
        <f>資本コスト!G500/SUM(資本コスト!G500,労働コスト!G500)</f>
        <v>0.2966401800063852</v>
      </c>
      <c r="H500" s="6">
        <f>資本コスト!H500/SUM(資本コスト!H500,労働コスト!H500)</f>
        <v>0.3830961666267903</v>
      </c>
      <c r="I500" s="6">
        <f>資本コスト!I500/SUM(資本コスト!I500,労働コスト!I500)</f>
        <v>0.46705586465462051</v>
      </c>
      <c r="J500" s="6">
        <f>資本コスト!J500/SUM(資本コスト!J500,労働コスト!J500)</f>
        <v>0.497846639414047</v>
      </c>
    </row>
    <row r="501" spans="1:10" x14ac:dyDescent="0.15">
      <c r="A501" s="1">
        <v>22</v>
      </c>
      <c r="B501" s="1" t="s">
        <v>138</v>
      </c>
      <c r="C501" s="1">
        <v>15</v>
      </c>
      <c r="D501" s="1" t="s">
        <v>27</v>
      </c>
      <c r="E501" s="6">
        <f>資本コスト!E501/SUM(資本コスト!E501,労働コスト!E501)</f>
        <v>0.21344501108862227</v>
      </c>
      <c r="F501" s="6">
        <f>資本コスト!F501/SUM(資本コスト!F501,労働コスト!F501)</f>
        <v>0.1781120592315939</v>
      </c>
      <c r="G501" s="6">
        <f>資本コスト!G501/SUM(資本コスト!G501,労働コスト!G501)</f>
        <v>0.26065647066459574</v>
      </c>
      <c r="H501" s="6">
        <f>資本コスト!H501/SUM(資本コスト!H501,労働コスト!H501)</f>
        <v>0.28336708786333764</v>
      </c>
      <c r="I501" s="6">
        <f>資本コスト!I501/SUM(資本コスト!I501,労働コスト!I501)</f>
        <v>0.33275389534434685</v>
      </c>
      <c r="J501" s="6">
        <f>資本コスト!J501/SUM(資本コスト!J501,労働コスト!J501)</f>
        <v>0.33668473704013024</v>
      </c>
    </row>
    <row r="502" spans="1:10" x14ac:dyDescent="0.15">
      <c r="A502" s="1">
        <v>22</v>
      </c>
      <c r="B502" s="1" t="s">
        <v>137</v>
      </c>
      <c r="C502" s="1">
        <v>16</v>
      </c>
      <c r="D502" s="1" t="s">
        <v>10</v>
      </c>
      <c r="E502" s="6">
        <f>資本コスト!E502/SUM(資本コスト!E502,労働コスト!E502)</f>
        <v>0.20350701937105442</v>
      </c>
      <c r="F502" s="6">
        <f>資本コスト!F502/SUM(資本コスト!F502,労働コスト!F502)</f>
        <v>7.1397391263942983E-2</v>
      </c>
      <c r="G502" s="6">
        <f>資本コスト!G502/SUM(資本コスト!G502,労働コスト!G502)</f>
        <v>9.0168925738772679E-2</v>
      </c>
      <c r="H502" s="6">
        <f>資本コスト!H502/SUM(資本コスト!H502,労働コスト!H502)</f>
        <v>7.5089054895384186E-2</v>
      </c>
      <c r="I502" s="6">
        <f>資本コスト!I502/SUM(資本コスト!I502,労働コスト!I502)</f>
        <v>0.12290828862049369</v>
      </c>
      <c r="J502" s="6">
        <f>資本コスト!J502/SUM(資本コスト!J502,労働コスト!J502)</f>
        <v>0.13584085198228366</v>
      </c>
    </row>
    <row r="503" spans="1:10" x14ac:dyDescent="0.15">
      <c r="A503" s="1">
        <v>22</v>
      </c>
      <c r="B503" s="1" t="s">
        <v>137</v>
      </c>
      <c r="C503" s="1">
        <v>17</v>
      </c>
      <c r="D503" s="1" t="s">
        <v>11</v>
      </c>
      <c r="E503" s="6">
        <f>資本コスト!E503/SUM(資本コスト!E503,労働コスト!E503)</f>
        <v>0.80352398139211867</v>
      </c>
      <c r="F503" s="6">
        <f>資本コスト!F503/SUM(資本コスト!F503,労働コスト!F503)</f>
        <v>0.73185003407580385</v>
      </c>
      <c r="G503" s="6">
        <f>資本コスト!G503/SUM(資本コスト!G503,労働コスト!G503)</f>
        <v>0.7083839970940119</v>
      </c>
      <c r="H503" s="6">
        <f>資本コスト!H503/SUM(資本コスト!H503,労働コスト!H503)</f>
        <v>0.70125512403927048</v>
      </c>
      <c r="I503" s="6">
        <f>資本コスト!I503/SUM(資本コスト!I503,労働コスト!I503)</f>
        <v>0.76336511091699755</v>
      </c>
      <c r="J503" s="6">
        <f>資本コスト!J503/SUM(資本コスト!J503,労働コスト!J503)</f>
        <v>0.81640537416418069</v>
      </c>
    </row>
    <row r="504" spans="1:10" x14ac:dyDescent="0.15">
      <c r="A504" s="1">
        <v>22</v>
      </c>
      <c r="B504" s="1" t="s">
        <v>137</v>
      </c>
      <c r="C504" s="1">
        <v>18</v>
      </c>
      <c r="D504" s="1" t="s">
        <v>12</v>
      </c>
      <c r="E504" s="6">
        <f>資本コスト!E504/SUM(資本コスト!E504,労働コスト!E504)</f>
        <v>0.13032118666959397</v>
      </c>
      <c r="F504" s="6">
        <f>資本コスト!F504/SUM(資本コスト!F504,労働コスト!F504)</f>
        <v>0.14680138629371306</v>
      </c>
      <c r="G504" s="6">
        <f>資本コスト!G504/SUM(資本コスト!G504,労働コスト!G504)</f>
        <v>0.12044992918893373</v>
      </c>
      <c r="H504" s="6">
        <f>資本コスト!H504/SUM(資本コスト!H504,労働コスト!H504)</f>
        <v>0.14574285218828009</v>
      </c>
      <c r="I504" s="6">
        <f>資本コスト!I504/SUM(資本コスト!I504,労働コスト!I504)</f>
        <v>0.13651298204291157</v>
      </c>
      <c r="J504" s="6">
        <f>資本コスト!J504/SUM(資本コスト!J504,労働コスト!J504)</f>
        <v>0.17498974368200859</v>
      </c>
    </row>
    <row r="505" spans="1:10" x14ac:dyDescent="0.15">
      <c r="A505" s="1">
        <v>22</v>
      </c>
      <c r="B505" s="1" t="s">
        <v>137</v>
      </c>
      <c r="C505" s="1">
        <v>19</v>
      </c>
      <c r="D505" s="1" t="s">
        <v>13</v>
      </c>
      <c r="E505" s="6">
        <f>資本コスト!E505/SUM(資本コスト!E505,労働コスト!E505)</f>
        <v>0.35586571557112334</v>
      </c>
      <c r="F505" s="6">
        <f>資本コスト!F505/SUM(資本コスト!F505,労働コスト!F505)</f>
        <v>0.13918540835567603</v>
      </c>
      <c r="G505" s="6">
        <f>資本コスト!G505/SUM(資本コスト!G505,労働コスト!G505)</f>
        <v>0.11913978773380686</v>
      </c>
      <c r="H505" s="6">
        <f>資本コスト!H505/SUM(資本コスト!H505,労働コスト!H505)</f>
        <v>0.15312610382845016</v>
      </c>
      <c r="I505" s="6">
        <f>資本コスト!I505/SUM(資本コスト!I505,労働コスト!I505)</f>
        <v>0.20869261807188788</v>
      </c>
      <c r="J505" s="6">
        <f>資本コスト!J505/SUM(資本コスト!J505,労働コスト!J505)</f>
        <v>0.1698326015702219</v>
      </c>
    </row>
    <row r="506" spans="1:10" x14ac:dyDescent="0.15">
      <c r="A506" s="1">
        <v>22</v>
      </c>
      <c r="B506" s="1" t="s">
        <v>292</v>
      </c>
      <c r="C506" s="1">
        <v>20</v>
      </c>
      <c r="D506" s="1" t="s">
        <v>14</v>
      </c>
      <c r="E506" s="6">
        <f>資本コスト!E506/SUM(資本コスト!E506,労働コスト!E506)</f>
        <v>0.58905413150669472</v>
      </c>
      <c r="F506" s="6">
        <f>資本コスト!F506/SUM(資本コスト!F506,労働コスト!F506)</f>
        <v>0.77707328910180418</v>
      </c>
      <c r="G506" s="6">
        <f>資本コスト!G506/SUM(資本コスト!G506,労働コスト!G506)</f>
        <v>0.70787551149814631</v>
      </c>
      <c r="H506" s="6">
        <f>資本コスト!H506/SUM(資本コスト!H506,労働コスト!H506)</f>
        <v>0.7457636082793857</v>
      </c>
      <c r="I506" s="6">
        <f>資本コスト!I506/SUM(資本コスト!I506,労働コスト!I506)</f>
        <v>0.77134657909468363</v>
      </c>
      <c r="J506" s="6">
        <f>資本コスト!J506/SUM(資本コスト!J506,労働コスト!J506)</f>
        <v>0.82861696929839801</v>
      </c>
    </row>
    <row r="507" spans="1:10" x14ac:dyDescent="0.15">
      <c r="A507" s="1">
        <v>22</v>
      </c>
      <c r="B507" s="1" t="s">
        <v>137</v>
      </c>
      <c r="C507" s="1">
        <v>21</v>
      </c>
      <c r="D507" s="1" t="s">
        <v>15</v>
      </c>
      <c r="E507" s="6">
        <f>資本コスト!E507/SUM(資本コスト!E507,労働コスト!E507)</f>
        <v>0.28805417828815533</v>
      </c>
      <c r="F507" s="6">
        <f>資本コスト!F507/SUM(資本コスト!F507,労働コスト!F507)</f>
        <v>0.41144154617049272</v>
      </c>
      <c r="G507" s="6">
        <f>資本コスト!G507/SUM(資本コスト!G507,労働コスト!G507)</f>
        <v>0.44583260048367257</v>
      </c>
      <c r="H507" s="6">
        <f>資本コスト!H507/SUM(資本コスト!H507,労働コスト!H507)</f>
        <v>0.4045832442947902</v>
      </c>
      <c r="I507" s="6">
        <f>資本コスト!I507/SUM(資本コスト!I507,労働コスト!I507)</f>
        <v>0.55389897333454019</v>
      </c>
      <c r="J507" s="6">
        <f>資本コスト!J507/SUM(資本コスト!J507,労働コスト!J507)</f>
        <v>0.60309978421612054</v>
      </c>
    </row>
    <row r="508" spans="1:10" x14ac:dyDescent="0.15">
      <c r="A508" s="1">
        <v>22</v>
      </c>
      <c r="B508" s="1" t="s">
        <v>136</v>
      </c>
      <c r="C508" s="1">
        <v>22</v>
      </c>
      <c r="D508" s="1" t="s">
        <v>7</v>
      </c>
      <c r="E508" s="6">
        <f>資本コスト!E508/SUM(資本コスト!E508,労働コスト!E508)</f>
        <v>0.23512887472404781</v>
      </c>
      <c r="F508" s="6">
        <f>資本コスト!F508/SUM(資本コスト!F508,労働コスト!F508)</f>
        <v>0.27349147654522166</v>
      </c>
      <c r="G508" s="6">
        <f>資本コスト!G508/SUM(資本コスト!G508,労働コスト!G508)</f>
        <v>0.34297643419238594</v>
      </c>
      <c r="H508" s="6">
        <f>資本コスト!H508/SUM(資本コスト!H508,労働コスト!H508)</f>
        <v>0.28586755907612243</v>
      </c>
      <c r="I508" s="6">
        <f>資本コスト!I508/SUM(資本コスト!I508,労働コスト!I508)</f>
        <v>0.27990234140036613</v>
      </c>
      <c r="J508" s="6">
        <f>資本コスト!J508/SUM(資本コスト!J508,労働コスト!J508)</f>
        <v>0.30183451451250159</v>
      </c>
    </row>
    <row r="509" spans="1:10" x14ac:dyDescent="0.15">
      <c r="A509" s="1">
        <v>22</v>
      </c>
      <c r="B509" s="1" t="s">
        <v>136</v>
      </c>
      <c r="C509" s="1">
        <v>23</v>
      </c>
      <c r="D509" s="1" t="s">
        <v>28</v>
      </c>
      <c r="E509" s="6">
        <f>資本コスト!E509/SUM(資本コスト!E509,労働コスト!E509)</f>
        <v>0.40951130366406524</v>
      </c>
      <c r="F509" s="6">
        <f>資本コスト!F509/SUM(資本コスト!F509,労働コスト!F509)</f>
        <v>0.29554483782904206</v>
      </c>
      <c r="G509" s="6">
        <f>資本コスト!G509/SUM(資本コスト!G509,労働コスト!G509)</f>
        <v>0.32193777817334629</v>
      </c>
      <c r="H509" s="6">
        <f>資本コスト!H509/SUM(資本コスト!H509,労働コスト!H509)</f>
        <v>0.28829617345829905</v>
      </c>
      <c r="I509" s="6">
        <f>資本コスト!I509/SUM(資本コスト!I509,労働コスト!I509)</f>
        <v>0.28116970103010747</v>
      </c>
      <c r="J509" s="6">
        <f>資本コスト!J509/SUM(資本コスト!J509,労働コスト!J509)</f>
        <v>0.36953740250825562</v>
      </c>
    </row>
    <row r="510" spans="1:10" x14ac:dyDescent="0.15">
      <c r="A510" s="1">
        <v>23</v>
      </c>
      <c r="B510" s="1" t="s">
        <v>141</v>
      </c>
      <c r="C510" s="1">
        <v>1</v>
      </c>
      <c r="D510" s="1" t="s">
        <v>8</v>
      </c>
      <c r="E510" s="6">
        <f>資本コスト!E510/SUM(資本コスト!E510,労働コスト!E510)</f>
        <v>0.57442557194380783</v>
      </c>
      <c r="F510" s="6">
        <f>資本コスト!F510/SUM(資本コスト!F510,労働コスト!F510)</f>
        <v>0.52077433906094617</v>
      </c>
      <c r="G510" s="6">
        <f>資本コスト!G510/SUM(資本コスト!G510,労働コスト!G510)</f>
        <v>0.58167593527012673</v>
      </c>
      <c r="H510" s="6">
        <f>資本コスト!H510/SUM(資本コスト!H510,労働コスト!H510)</f>
        <v>0.63839447107982428</v>
      </c>
      <c r="I510" s="6">
        <f>資本コスト!I510/SUM(資本コスト!I510,労働コスト!I510)</f>
        <v>0.60919359017728913</v>
      </c>
      <c r="J510" s="6">
        <f>資本コスト!J510/SUM(資本コスト!J510,労働コスト!J510)</f>
        <v>0.75339033236450204</v>
      </c>
    </row>
    <row r="511" spans="1:10" x14ac:dyDescent="0.15">
      <c r="A511" s="1">
        <v>23</v>
      </c>
      <c r="B511" s="1" t="s">
        <v>141</v>
      </c>
      <c r="C511" s="1">
        <v>2</v>
      </c>
      <c r="D511" s="1" t="s">
        <v>9</v>
      </c>
      <c r="E511" s="6">
        <f>資本コスト!E511/SUM(資本コスト!E511,労働コスト!E511)</f>
        <v>0.32974507615185233</v>
      </c>
      <c r="F511" s="6">
        <f>資本コスト!F511/SUM(資本コスト!F511,労働コスト!F511)</f>
        <v>0.21850376515453557</v>
      </c>
      <c r="G511" s="6">
        <f>資本コスト!G511/SUM(資本コスト!G511,労働コスト!G511)</f>
        <v>0.20014449268869081</v>
      </c>
      <c r="H511" s="6">
        <f>資本コスト!H511/SUM(資本コスト!H511,労働コスト!H511)</f>
        <v>0.18747570302662298</v>
      </c>
      <c r="I511" s="6">
        <f>資本コスト!I511/SUM(資本コスト!I511,労働コスト!I511)</f>
        <v>0.22124361120527372</v>
      </c>
      <c r="J511" s="6">
        <f>資本コスト!J511/SUM(資本コスト!J511,労働コスト!J511)</f>
        <v>0.29185656409826832</v>
      </c>
    </row>
    <row r="512" spans="1:10" x14ac:dyDescent="0.15">
      <c r="A512" s="1">
        <v>23</v>
      </c>
      <c r="B512" s="1" t="s">
        <v>142</v>
      </c>
      <c r="C512" s="1">
        <v>3</v>
      </c>
      <c r="D512" s="1" t="s">
        <v>16</v>
      </c>
      <c r="E512" s="6">
        <f>資本コスト!E512/SUM(資本コスト!E512,労働コスト!E512)</f>
        <v>0.35261904951457673</v>
      </c>
      <c r="F512" s="6">
        <f>資本コスト!F512/SUM(資本コスト!F512,労働コスト!F512)</f>
        <v>0.26497611136750193</v>
      </c>
      <c r="G512" s="6">
        <f>資本コスト!G512/SUM(資本コスト!G512,労働コスト!G512)</f>
        <v>0.31316608739857921</v>
      </c>
      <c r="H512" s="6">
        <f>資本コスト!H512/SUM(資本コスト!H512,労働コスト!H512)</f>
        <v>0.31063494377377499</v>
      </c>
      <c r="I512" s="6">
        <f>資本コスト!I512/SUM(資本コスト!I512,労働コスト!I512)</f>
        <v>0.34056624054005363</v>
      </c>
      <c r="J512" s="6">
        <f>資本コスト!J512/SUM(資本コスト!J512,労働コスト!J512)</f>
        <v>0.35507265322367748</v>
      </c>
    </row>
    <row r="513" spans="1:10" x14ac:dyDescent="0.15">
      <c r="A513" s="1">
        <v>23</v>
      </c>
      <c r="B513" s="1" t="s">
        <v>142</v>
      </c>
      <c r="C513" s="1">
        <v>4</v>
      </c>
      <c r="D513" s="1" t="s">
        <v>17</v>
      </c>
      <c r="E513" s="6">
        <f>資本コスト!E513/SUM(資本コスト!E513,労働コスト!E513)</f>
        <v>0.34750161351264575</v>
      </c>
      <c r="F513" s="6">
        <f>資本コスト!F513/SUM(資本コスト!F513,労働コスト!F513)</f>
        <v>0.28635713913463412</v>
      </c>
      <c r="G513" s="6">
        <f>資本コスト!G513/SUM(資本コスト!G513,労働コスト!G513)</f>
        <v>0.29908592418967456</v>
      </c>
      <c r="H513" s="6">
        <f>資本コスト!H513/SUM(資本コスト!H513,労働コスト!H513)</f>
        <v>0.36442671037112101</v>
      </c>
      <c r="I513" s="6">
        <f>資本コスト!I513/SUM(資本コスト!I513,労働コスト!I513)</f>
        <v>0.4426404809679424</v>
      </c>
      <c r="J513" s="6">
        <f>資本コスト!J513/SUM(資本コスト!J513,労働コスト!J513)</f>
        <v>0.41109046009876771</v>
      </c>
    </row>
    <row r="514" spans="1:10" x14ac:dyDescent="0.15">
      <c r="A514" s="1">
        <v>23</v>
      </c>
      <c r="B514" s="1" t="s">
        <v>142</v>
      </c>
      <c r="C514" s="1">
        <v>5</v>
      </c>
      <c r="D514" s="1" t="s">
        <v>18</v>
      </c>
      <c r="E514" s="6">
        <f>資本コスト!E514/SUM(資本コスト!E514,労働コスト!E514)</f>
        <v>0.4166545110005806</v>
      </c>
      <c r="F514" s="6">
        <f>資本コスト!F514/SUM(資本コスト!F514,労働コスト!F514)</f>
        <v>0.25650920251606696</v>
      </c>
      <c r="G514" s="6">
        <f>資本コスト!G514/SUM(資本コスト!G514,労働コスト!G514)</f>
        <v>0.26039897391632033</v>
      </c>
      <c r="H514" s="6">
        <f>資本コスト!H514/SUM(資本コスト!H514,労働コスト!H514)</f>
        <v>0.24972633489428273</v>
      </c>
      <c r="I514" s="6">
        <f>資本コスト!I514/SUM(資本コスト!I514,労働コスト!I514)</f>
        <v>0.27018166052258807</v>
      </c>
      <c r="J514" s="6">
        <f>資本コスト!J514/SUM(資本コスト!J514,労働コスト!J514)</f>
        <v>0.25944985068982157</v>
      </c>
    </row>
    <row r="515" spans="1:10" x14ac:dyDescent="0.15">
      <c r="A515" s="1">
        <v>23</v>
      </c>
      <c r="B515" s="1" t="s">
        <v>142</v>
      </c>
      <c r="C515" s="1">
        <v>6</v>
      </c>
      <c r="D515" s="1" t="s">
        <v>2</v>
      </c>
      <c r="E515" s="6">
        <f>資本コスト!E515/SUM(資本コスト!E515,労働コスト!E515)</f>
        <v>0.51068954255560861</v>
      </c>
      <c r="F515" s="6">
        <f>資本コスト!F515/SUM(資本コスト!F515,労働コスト!F515)</f>
        <v>0.40591337928578358</v>
      </c>
      <c r="G515" s="6">
        <f>資本コスト!G515/SUM(資本コスト!G515,労働コスト!G515)</f>
        <v>0.3728512591460304</v>
      </c>
      <c r="H515" s="6">
        <f>資本コスト!H515/SUM(資本コスト!H515,労働コスト!H515)</f>
        <v>0.38768322121614973</v>
      </c>
      <c r="I515" s="6">
        <f>資本コスト!I515/SUM(資本コスト!I515,労働コスト!I515)</f>
        <v>0.44778160667201916</v>
      </c>
      <c r="J515" s="6">
        <f>資本コスト!J515/SUM(資本コスト!J515,労働コスト!J515)</f>
        <v>0.47039646864638457</v>
      </c>
    </row>
    <row r="516" spans="1:10" x14ac:dyDescent="0.15">
      <c r="A516" s="1">
        <v>23</v>
      </c>
      <c r="B516" s="1" t="s">
        <v>142</v>
      </c>
      <c r="C516" s="1">
        <v>7</v>
      </c>
      <c r="D516" s="1" t="s">
        <v>19</v>
      </c>
      <c r="E516" s="6">
        <f>資本コスト!E516/SUM(資本コスト!E516,労働コスト!E516)</f>
        <v>0.50188728899271406</v>
      </c>
      <c r="F516" s="6">
        <f>資本コスト!F516/SUM(資本コスト!F516,労働コスト!F516)</f>
        <v>0.77741799205107265</v>
      </c>
      <c r="G516" s="6">
        <f>資本コスト!G516/SUM(資本コスト!G516,労働コスト!G516)</f>
        <v>0.69646316636206262</v>
      </c>
      <c r="H516" s="6">
        <f>資本コスト!H516/SUM(資本コスト!H516,労働コスト!H516)</f>
        <v>0.71147665638818403</v>
      </c>
      <c r="I516" s="6">
        <f>資本コスト!I516/SUM(資本コスト!I516,労働コスト!I516)</f>
        <v>0.73645539494470003</v>
      </c>
      <c r="J516" s="6">
        <f>資本コスト!J516/SUM(資本コスト!J516,労働コスト!J516)</f>
        <v>0.72780072296437814</v>
      </c>
    </row>
    <row r="517" spans="1:10" x14ac:dyDescent="0.15">
      <c r="A517" s="1">
        <v>23</v>
      </c>
      <c r="B517" s="1" t="s">
        <v>142</v>
      </c>
      <c r="C517" s="1">
        <v>8</v>
      </c>
      <c r="D517" s="1" t="s">
        <v>20</v>
      </c>
      <c r="E517" s="6">
        <f>資本コスト!E517/SUM(資本コスト!E517,労働コスト!E517)</f>
        <v>0.25487120267122126</v>
      </c>
      <c r="F517" s="6">
        <f>資本コスト!F517/SUM(資本コスト!F517,労働コスト!F517)</f>
        <v>0.17020215046926959</v>
      </c>
      <c r="G517" s="6">
        <f>資本コスト!G517/SUM(資本コスト!G517,労働コスト!G517)</f>
        <v>0.20132332732881283</v>
      </c>
      <c r="H517" s="6">
        <f>資本コスト!H517/SUM(資本コスト!H517,労働コスト!H517)</f>
        <v>0.20900855310188107</v>
      </c>
      <c r="I517" s="6">
        <f>資本コスト!I517/SUM(資本コスト!I517,労働コスト!I517)</f>
        <v>0.26101370892573478</v>
      </c>
      <c r="J517" s="6">
        <f>資本コスト!J517/SUM(資本コスト!J517,労働コスト!J517)</f>
        <v>0.25058993576881744</v>
      </c>
    </row>
    <row r="518" spans="1:10" x14ac:dyDescent="0.15">
      <c r="A518" s="1">
        <v>23</v>
      </c>
      <c r="B518" s="1" t="s">
        <v>293</v>
      </c>
      <c r="C518" s="1">
        <v>9</v>
      </c>
      <c r="D518" s="1" t="s">
        <v>21</v>
      </c>
      <c r="E518" s="6">
        <f>資本コスト!E518/SUM(資本コスト!E518,労働コスト!E518)</f>
        <v>0.44683325721422767</v>
      </c>
      <c r="F518" s="6">
        <f>資本コスト!F518/SUM(資本コスト!F518,労働コスト!F518)</f>
        <v>0.36466214098898375</v>
      </c>
      <c r="G518" s="6">
        <f>資本コスト!G518/SUM(資本コスト!G518,労働コスト!G518)</f>
        <v>0.39581966038718791</v>
      </c>
      <c r="H518" s="6">
        <f>資本コスト!H518/SUM(資本コスト!H518,労働コスト!H518)</f>
        <v>0.39559144645204897</v>
      </c>
      <c r="I518" s="6">
        <f>資本コスト!I518/SUM(資本コスト!I518,労働コスト!I518)</f>
        <v>0.39149651871898938</v>
      </c>
      <c r="J518" s="6">
        <f>資本コスト!J518/SUM(資本コスト!J518,労働コスト!J518)</f>
        <v>0.38968626758825287</v>
      </c>
    </row>
    <row r="519" spans="1:10" x14ac:dyDescent="0.15">
      <c r="A519" s="1">
        <v>23</v>
      </c>
      <c r="B519" s="1" t="s">
        <v>142</v>
      </c>
      <c r="C519" s="1">
        <v>10</v>
      </c>
      <c r="D519" s="1" t="s">
        <v>22</v>
      </c>
      <c r="E519" s="6">
        <f>資本コスト!E519/SUM(資本コスト!E519,労働コスト!E519)</f>
        <v>0.32216711361929229</v>
      </c>
      <c r="F519" s="6">
        <f>資本コスト!F519/SUM(資本コスト!F519,労働コスト!F519)</f>
        <v>0.2311345166234107</v>
      </c>
      <c r="G519" s="6">
        <f>資本コスト!G519/SUM(資本コスト!G519,労働コスト!G519)</f>
        <v>0.19400760485102844</v>
      </c>
      <c r="H519" s="6">
        <f>資本コスト!H519/SUM(資本コスト!H519,労働コスト!H519)</f>
        <v>0.16847738198108572</v>
      </c>
      <c r="I519" s="6">
        <f>資本コスト!I519/SUM(資本コスト!I519,労働コスト!I519)</f>
        <v>0.17639665704661658</v>
      </c>
      <c r="J519" s="6">
        <f>資本コスト!J519/SUM(資本コスト!J519,労働コスト!J519)</f>
        <v>0.18009676423888427</v>
      </c>
    </row>
    <row r="520" spans="1:10" x14ac:dyDescent="0.15">
      <c r="A520" s="1">
        <v>23</v>
      </c>
      <c r="B520" s="1" t="s">
        <v>142</v>
      </c>
      <c r="C520" s="1">
        <v>11</v>
      </c>
      <c r="D520" s="1" t="s">
        <v>23</v>
      </c>
      <c r="E520" s="6">
        <f>資本コスト!E520/SUM(資本コスト!E520,労働コスト!E520)</f>
        <v>0.21787480520960517</v>
      </c>
      <c r="F520" s="6">
        <f>資本コスト!F520/SUM(資本コスト!F520,労働コスト!F520)</f>
        <v>0.20325771415287511</v>
      </c>
      <c r="G520" s="6">
        <f>資本コスト!G520/SUM(資本コスト!G520,労働コスト!G520)</f>
        <v>0.24512456207082181</v>
      </c>
      <c r="H520" s="6">
        <f>資本コスト!H520/SUM(資本コスト!H520,労働コスト!H520)</f>
        <v>0.25899781076917255</v>
      </c>
      <c r="I520" s="6">
        <f>資本コスト!I520/SUM(資本コスト!I520,労働コスト!I520)</f>
        <v>0.26485384151449698</v>
      </c>
      <c r="J520" s="6">
        <f>資本コスト!J520/SUM(資本コスト!J520,労働コスト!J520)</f>
        <v>0.29230499504658147</v>
      </c>
    </row>
    <row r="521" spans="1:10" x14ac:dyDescent="0.15">
      <c r="A521" s="1">
        <v>23</v>
      </c>
      <c r="B521" s="1" t="s">
        <v>142</v>
      </c>
      <c r="C521" s="1">
        <v>12</v>
      </c>
      <c r="D521" s="1" t="s">
        <v>24</v>
      </c>
      <c r="E521" s="6">
        <f>資本コスト!E521/SUM(資本コスト!E521,労働コスト!E521)</f>
        <v>0.30478555892701348</v>
      </c>
      <c r="F521" s="6">
        <f>資本コスト!F521/SUM(資本コスト!F521,労働コスト!F521)</f>
        <v>0.21039300903626776</v>
      </c>
      <c r="G521" s="6">
        <f>資本コスト!G521/SUM(資本コスト!G521,労働コスト!G521)</f>
        <v>0.27251030370544593</v>
      </c>
      <c r="H521" s="6">
        <f>資本コスト!H521/SUM(資本コスト!H521,労働コスト!H521)</f>
        <v>0.27014230198926992</v>
      </c>
      <c r="I521" s="6">
        <f>資本コスト!I521/SUM(資本コスト!I521,労働コスト!I521)</f>
        <v>0.36137824886142556</v>
      </c>
      <c r="J521" s="6">
        <f>資本コスト!J521/SUM(資本コスト!J521,労働コスト!J521)</f>
        <v>0.37394057627038502</v>
      </c>
    </row>
    <row r="522" spans="1:10" x14ac:dyDescent="0.15">
      <c r="A522" s="1">
        <v>23</v>
      </c>
      <c r="B522" s="1" t="s">
        <v>142</v>
      </c>
      <c r="C522" s="1">
        <v>13</v>
      </c>
      <c r="D522" s="1" t="s">
        <v>25</v>
      </c>
      <c r="E522" s="6">
        <f>資本コスト!E522/SUM(資本コスト!E522,労働コスト!E522)</f>
        <v>0.35437996013839068</v>
      </c>
      <c r="F522" s="6">
        <f>資本コスト!F522/SUM(資本コスト!F522,労働コスト!F522)</f>
        <v>0.38780437634570514</v>
      </c>
      <c r="G522" s="6">
        <f>資本コスト!G522/SUM(資本コスト!G522,労働コスト!G522)</f>
        <v>0.437025543719889</v>
      </c>
      <c r="H522" s="6">
        <f>資本コスト!H522/SUM(資本コスト!H522,労働コスト!H522)</f>
        <v>0.42476006945158123</v>
      </c>
      <c r="I522" s="6">
        <f>資本コスト!I522/SUM(資本コスト!I522,労働コスト!I522)</f>
        <v>0.37484513202106418</v>
      </c>
      <c r="J522" s="6">
        <f>資本コスト!J522/SUM(資本コスト!J522,労働コスト!J522)</f>
        <v>0.37309304756507633</v>
      </c>
    </row>
    <row r="523" spans="1:10" x14ac:dyDescent="0.15">
      <c r="A523" s="1">
        <v>23</v>
      </c>
      <c r="B523" s="1" t="s">
        <v>142</v>
      </c>
      <c r="C523" s="1">
        <v>14</v>
      </c>
      <c r="D523" s="1" t="s">
        <v>26</v>
      </c>
      <c r="E523" s="6">
        <f>資本コスト!E523/SUM(資本コスト!E523,労働コスト!E523)</f>
        <v>0.10464649752830035</v>
      </c>
      <c r="F523" s="6">
        <f>資本コスト!F523/SUM(資本コスト!F523,労働コスト!F523)</f>
        <v>0.13568926798237199</v>
      </c>
      <c r="G523" s="6">
        <f>資本コスト!G523/SUM(資本コスト!G523,労働コスト!G523)</f>
        <v>0.19871569896354238</v>
      </c>
      <c r="H523" s="6">
        <f>資本コスト!H523/SUM(資本コスト!H523,労働コスト!H523)</f>
        <v>0.34942923120006614</v>
      </c>
      <c r="I523" s="6">
        <f>資本コスト!I523/SUM(資本コスト!I523,労働コスト!I523)</f>
        <v>0.32017593954263263</v>
      </c>
      <c r="J523" s="6">
        <f>資本コスト!J523/SUM(資本コスト!J523,労働コスト!J523)</f>
        <v>0.36103291291421075</v>
      </c>
    </row>
    <row r="524" spans="1:10" x14ac:dyDescent="0.15">
      <c r="A524" s="1">
        <v>23</v>
      </c>
      <c r="B524" s="1" t="s">
        <v>142</v>
      </c>
      <c r="C524" s="1">
        <v>15</v>
      </c>
      <c r="D524" s="1" t="s">
        <v>27</v>
      </c>
      <c r="E524" s="6">
        <f>資本コスト!E524/SUM(資本コスト!E524,労働コスト!E524)</f>
        <v>0.22674782710732097</v>
      </c>
      <c r="F524" s="6">
        <f>資本コスト!F524/SUM(資本コスト!F524,労働コスト!F524)</f>
        <v>0.18132513655987048</v>
      </c>
      <c r="G524" s="6">
        <f>資本コスト!G524/SUM(資本コスト!G524,労働コスト!G524)</f>
        <v>0.25578240198204599</v>
      </c>
      <c r="H524" s="6">
        <f>資本コスト!H524/SUM(資本コスト!H524,労働コスト!H524)</f>
        <v>0.27819816772372974</v>
      </c>
      <c r="I524" s="6">
        <f>資本コスト!I524/SUM(資本コスト!I524,労働コスト!I524)</f>
        <v>0.32867439100527124</v>
      </c>
      <c r="J524" s="6">
        <f>資本コスト!J524/SUM(資本コスト!J524,労働コスト!J524)</f>
        <v>0.33078905107533407</v>
      </c>
    </row>
    <row r="525" spans="1:10" x14ac:dyDescent="0.15">
      <c r="A525" s="1">
        <v>23</v>
      </c>
      <c r="B525" s="1" t="s">
        <v>141</v>
      </c>
      <c r="C525" s="1">
        <v>16</v>
      </c>
      <c r="D525" s="1" t="s">
        <v>10</v>
      </c>
      <c r="E525" s="6">
        <f>資本コスト!E525/SUM(資本コスト!E525,労働コスト!E525)</f>
        <v>0.15001129187122211</v>
      </c>
      <c r="F525" s="6">
        <f>資本コスト!F525/SUM(資本コスト!F525,労働コスト!F525)</f>
        <v>0.12365456930958962</v>
      </c>
      <c r="G525" s="6">
        <f>資本コスト!G525/SUM(資本コスト!G525,労働コスト!G525)</f>
        <v>7.5835332710291581E-2</v>
      </c>
      <c r="H525" s="6">
        <f>資本コスト!H525/SUM(資本コスト!H525,労働コスト!H525)</f>
        <v>6.1655257547319847E-2</v>
      </c>
      <c r="I525" s="6">
        <f>資本コスト!I525/SUM(資本コスト!I525,労働コスト!I525)</f>
        <v>6.7953947775670737E-2</v>
      </c>
      <c r="J525" s="6">
        <f>資本コスト!J525/SUM(資本コスト!J525,労働コスト!J525)</f>
        <v>7.6956480879972547E-2</v>
      </c>
    </row>
    <row r="526" spans="1:10" x14ac:dyDescent="0.15">
      <c r="A526" s="1">
        <v>23</v>
      </c>
      <c r="B526" s="1" t="s">
        <v>141</v>
      </c>
      <c r="C526" s="1">
        <v>17</v>
      </c>
      <c r="D526" s="1" t="s">
        <v>11</v>
      </c>
      <c r="E526" s="6">
        <f>資本コスト!E526/SUM(資本コスト!E526,労働コスト!E526)</f>
        <v>0.8004065341477602</v>
      </c>
      <c r="F526" s="6">
        <f>資本コスト!F526/SUM(資本コスト!F526,労働コスト!F526)</f>
        <v>0.81753577263984367</v>
      </c>
      <c r="G526" s="6">
        <f>資本コスト!G526/SUM(資本コスト!G526,労働コスト!G526)</f>
        <v>0.75240116472763807</v>
      </c>
      <c r="H526" s="6">
        <f>資本コスト!H526/SUM(資本コスト!H526,労働コスト!H526)</f>
        <v>0.76342897344838523</v>
      </c>
      <c r="I526" s="6">
        <f>資本コスト!I526/SUM(資本コスト!I526,労働コスト!I526)</f>
        <v>0.81658784289522257</v>
      </c>
      <c r="J526" s="6">
        <f>資本コスト!J526/SUM(資本コスト!J526,労働コスト!J526)</f>
        <v>0.85194060048448128</v>
      </c>
    </row>
    <row r="527" spans="1:10" x14ac:dyDescent="0.15">
      <c r="A527" s="1">
        <v>23</v>
      </c>
      <c r="B527" s="1" t="s">
        <v>141</v>
      </c>
      <c r="C527" s="1">
        <v>18</v>
      </c>
      <c r="D527" s="1" t="s">
        <v>12</v>
      </c>
      <c r="E527" s="6">
        <f>資本コスト!E527/SUM(資本コスト!E527,労働コスト!E527)</f>
        <v>0.14081982508473803</v>
      </c>
      <c r="F527" s="6">
        <f>資本コスト!F527/SUM(資本コスト!F527,労働コスト!F527)</f>
        <v>0.16044546060428555</v>
      </c>
      <c r="G527" s="6">
        <f>資本コスト!G527/SUM(資本コスト!G527,労働コスト!G527)</f>
        <v>0.15779013897390304</v>
      </c>
      <c r="H527" s="6">
        <f>資本コスト!H527/SUM(資本コスト!H527,労働コスト!H527)</f>
        <v>0.14527413450168269</v>
      </c>
      <c r="I527" s="6">
        <f>資本コスト!I527/SUM(資本コスト!I527,労働コスト!I527)</f>
        <v>0.16965972931755288</v>
      </c>
      <c r="J527" s="6">
        <f>資本コスト!J527/SUM(資本コスト!J527,労働コスト!J527)</f>
        <v>0.19775344719348206</v>
      </c>
    </row>
    <row r="528" spans="1:10" x14ac:dyDescent="0.15">
      <c r="A528" s="1">
        <v>23</v>
      </c>
      <c r="B528" s="1" t="s">
        <v>294</v>
      </c>
      <c r="C528" s="1">
        <v>19</v>
      </c>
      <c r="D528" s="1" t="s">
        <v>13</v>
      </c>
      <c r="E528" s="6">
        <f>資本コスト!E528/SUM(資本コスト!E528,労働コスト!E528)</f>
        <v>0.35112491985954858</v>
      </c>
      <c r="F528" s="6">
        <f>資本コスト!F528/SUM(資本コスト!F528,労働コスト!F528)</f>
        <v>0.12991655966882487</v>
      </c>
      <c r="G528" s="6">
        <f>資本コスト!G528/SUM(資本コスト!G528,労働コスト!G528)</f>
        <v>0.14529231590720409</v>
      </c>
      <c r="H528" s="6">
        <f>資本コスト!H528/SUM(資本コスト!H528,労働コスト!H528)</f>
        <v>0.14102849926724181</v>
      </c>
      <c r="I528" s="6">
        <f>資本コスト!I528/SUM(資本コスト!I528,労働コスト!I528)</f>
        <v>0.20799711889960254</v>
      </c>
      <c r="J528" s="6">
        <f>資本コスト!J528/SUM(資本コスト!J528,労働コスト!J528)</f>
        <v>0.20644798106039217</v>
      </c>
    </row>
    <row r="529" spans="1:10" x14ac:dyDescent="0.15">
      <c r="A529" s="1">
        <v>23</v>
      </c>
      <c r="B529" s="1" t="s">
        <v>141</v>
      </c>
      <c r="C529" s="1">
        <v>20</v>
      </c>
      <c r="D529" s="1" t="s">
        <v>14</v>
      </c>
      <c r="E529" s="6">
        <f>資本コスト!E529/SUM(資本コスト!E529,労働コスト!E529)</f>
        <v>0.56683004127618108</v>
      </c>
      <c r="F529" s="6">
        <f>資本コスト!F529/SUM(資本コスト!F529,労働コスト!F529)</f>
        <v>0.80140621023536029</v>
      </c>
      <c r="G529" s="6">
        <f>資本コスト!G529/SUM(資本コスト!G529,労働コスト!G529)</f>
        <v>0.75039852771611193</v>
      </c>
      <c r="H529" s="6">
        <f>資本コスト!H529/SUM(資本コスト!H529,労働コスト!H529)</f>
        <v>0.69386862625401913</v>
      </c>
      <c r="I529" s="6">
        <f>資本コスト!I529/SUM(資本コスト!I529,労働コスト!I529)</f>
        <v>0.70963357505379809</v>
      </c>
      <c r="J529" s="6">
        <f>資本コスト!J529/SUM(資本コスト!J529,労働コスト!J529)</f>
        <v>0.77940260116794657</v>
      </c>
    </row>
    <row r="530" spans="1:10" x14ac:dyDescent="0.15">
      <c r="A530" s="1">
        <v>23</v>
      </c>
      <c r="B530" s="1" t="s">
        <v>141</v>
      </c>
      <c r="C530" s="1">
        <v>21</v>
      </c>
      <c r="D530" s="1" t="s">
        <v>15</v>
      </c>
      <c r="E530" s="6">
        <f>資本コスト!E530/SUM(資本コスト!E530,労働コスト!E530)</f>
        <v>0.38094573612021471</v>
      </c>
      <c r="F530" s="6">
        <f>資本コスト!F530/SUM(資本コスト!F530,労働コスト!F530)</f>
        <v>0.42922910098317107</v>
      </c>
      <c r="G530" s="6">
        <f>資本コスト!G530/SUM(資本コスト!G530,労働コスト!G530)</f>
        <v>0.43523285657324462</v>
      </c>
      <c r="H530" s="6">
        <f>資本コスト!H530/SUM(資本コスト!H530,労働コスト!H530)</f>
        <v>0.40805304506173501</v>
      </c>
      <c r="I530" s="6">
        <f>資本コスト!I530/SUM(資本コスト!I530,労働コスト!I530)</f>
        <v>0.56607943623638657</v>
      </c>
      <c r="J530" s="6">
        <f>資本コスト!J530/SUM(資本コスト!J530,労働コスト!J530)</f>
        <v>0.61289130732629427</v>
      </c>
    </row>
    <row r="531" spans="1:10" x14ac:dyDescent="0.15">
      <c r="A531" s="1">
        <v>23</v>
      </c>
      <c r="B531" s="1" t="s">
        <v>140</v>
      </c>
      <c r="C531" s="1">
        <v>22</v>
      </c>
      <c r="D531" s="1" t="s">
        <v>7</v>
      </c>
      <c r="E531" s="6">
        <f>資本コスト!E531/SUM(資本コスト!E531,労働コスト!E531)</f>
        <v>0.20376607368484739</v>
      </c>
      <c r="F531" s="6">
        <f>資本コスト!F531/SUM(資本コスト!F531,労働コスト!F531)</f>
        <v>0.23908655314908445</v>
      </c>
      <c r="G531" s="6">
        <f>資本コスト!G531/SUM(資本コスト!G531,労働コスト!G531)</f>
        <v>0.27371261968682303</v>
      </c>
      <c r="H531" s="6">
        <f>資本コスト!H531/SUM(資本コスト!H531,労働コスト!H531)</f>
        <v>0.26614331502332356</v>
      </c>
      <c r="I531" s="6">
        <f>資本コスト!I531/SUM(資本コスト!I531,労働コスト!I531)</f>
        <v>0.24022008955086918</v>
      </c>
      <c r="J531" s="6">
        <f>資本コスト!J531/SUM(資本コスト!J531,労働コスト!J531)</f>
        <v>0.25024027334602106</v>
      </c>
    </row>
    <row r="532" spans="1:10" x14ac:dyDescent="0.15">
      <c r="A532" s="1">
        <v>23</v>
      </c>
      <c r="B532" s="1" t="s">
        <v>140</v>
      </c>
      <c r="C532" s="1">
        <v>23</v>
      </c>
      <c r="D532" s="1" t="s">
        <v>28</v>
      </c>
      <c r="E532" s="6">
        <f>資本コスト!E532/SUM(資本コスト!E532,労働コスト!E532)</f>
        <v>0.46811465871315733</v>
      </c>
      <c r="F532" s="6">
        <f>資本コスト!F532/SUM(資本コスト!F532,労働コスト!F532)</f>
        <v>0.25823927142025233</v>
      </c>
      <c r="G532" s="6">
        <f>資本コスト!G532/SUM(資本コスト!G532,労働コスト!G532)</f>
        <v>0.26388949925289973</v>
      </c>
      <c r="H532" s="6">
        <f>資本コスト!H532/SUM(資本コスト!H532,労働コスト!H532)</f>
        <v>0.24035375033577489</v>
      </c>
      <c r="I532" s="6">
        <f>資本コスト!I532/SUM(資本コスト!I532,労働コスト!I532)</f>
        <v>0.23950754916554357</v>
      </c>
      <c r="J532" s="6">
        <f>資本コスト!J532/SUM(資本コスト!J532,労働コスト!J532)</f>
        <v>0.31513809591499503</v>
      </c>
    </row>
    <row r="533" spans="1:10" x14ac:dyDescent="0.15">
      <c r="A533" s="1">
        <v>24</v>
      </c>
      <c r="B533" s="1" t="s">
        <v>295</v>
      </c>
      <c r="C533" s="1">
        <v>1</v>
      </c>
      <c r="D533" s="1" t="s">
        <v>8</v>
      </c>
      <c r="E533" s="6">
        <f>資本コスト!E533/SUM(資本コスト!E533,労働コスト!E533)</f>
        <v>0.55788547162952251</v>
      </c>
      <c r="F533" s="6">
        <f>資本コスト!F533/SUM(資本コスト!F533,労働コスト!F533)</f>
        <v>0.5473384062115324</v>
      </c>
      <c r="G533" s="6">
        <f>資本コスト!G533/SUM(資本コスト!G533,労働コスト!G533)</f>
        <v>0.64408811582572612</v>
      </c>
      <c r="H533" s="6">
        <f>資本コスト!H533/SUM(資本コスト!H533,労働コスト!H533)</f>
        <v>0.74041493332086572</v>
      </c>
      <c r="I533" s="6">
        <f>資本コスト!I533/SUM(資本コスト!I533,労働コスト!I533)</f>
        <v>0.70563137045221502</v>
      </c>
      <c r="J533" s="6">
        <f>資本コスト!J533/SUM(資本コスト!J533,労働コスト!J533)</f>
        <v>0.81740190527686618</v>
      </c>
    </row>
    <row r="534" spans="1:10" x14ac:dyDescent="0.15">
      <c r="A534" s="1">
        <v>24</v>
      </c>
      <c r="B534" s="1" t="s">
        <v>295</v>
      </c>
      <c r="C534" s="1">
        <v>2</v>
      </c>
      <c r="D534" s="1" t="s">
        <v>9</v>
      </c>
      <c r="E534" s="6">
        <f>資本コスト!E534/SUM(資本コスト!E534,労働コスト!E534)</f>
        <v>0.3781551063997291</v>
      </c>
      <c r="F534" s="6">
        <f>資本コスト!F534/SUM(資本コスト!F534,労働コスト!F534)</f>
        <v>0.32093684056529947</v>
      </c>
      <c r="G534" s="6">
        <f>資本コスト!G534/SUM(資本コスト!G534,労働コスト!G534)</f>
        <v>0.285536500277216</v>
      </c>
      <c r="H534" s="6">
        <f>資本コスト!H534/SUM(資本コスト!H534,労働コスト!H534)</f>
        <v>0.21825020874862949</v>
      </c>
      <c r="I534" s="6">
        <f>資本コスト!I534/SUM(資本コスト!I534,労働コスト!I534)</f>
        <v>0.47489027518481275</v>
      </c>
      <c r="J534" s="6">
        <f>資本コスト!J534/SUM(資本コスト!J534,労働コスト!J534)</f>
        <v>0.54003492924465757</v>
      </c>
    </row>
    <row r="535" spans="1:10" x14ac:dyDescent="0.15">
      <c r="A535" s="1">
        <v>24</v>
      </c>
      <c r="B535" s="1" t="s">
        <v>296</v>
      </c>
      <c r="C535" s="1">
        <v>3</v>
      </c>
      <c r="D535" s="1" t="s">
        <v>16</v>
      </c>
      <c r="E535" s="6">
        <f>資本コスト!E535/SUM(資本コスト!E535,労働コスト!E535)</f>
        <v>0.3994573549192928</v>
      </c>
      <c r="F535" s="6">
        <f>資本コスト!F535/SUM(資本コスト!F535,労働コスト!F535)</f>
        <v>0.30911741512793367</v>
      </c>
      <c r="G535" s="6">
        <f>資本コスト!G535/SUM(資本コスト!G535,労働コスト!G535)</f>
        <v>0.32353037329971418</v>
      </c>
      <c r="H535" s="6">
        <f>資本コスト!H535/SUM(資本コスト!H535,労働コスト!H535)</f>
        <v>0.29744250348645462</v>
      </c>
      <c r="I535" s="6">
        <f>資本コスト!I535/SUM(資本コスト!I535,労働コスト!I535)</f>
        <v>0.32612658306989228</v>
      </c>
      <c r="J535" s="6">
        <f>資本コスト!J535/SUM(資本コスト!J535,労働コスト!J535)</f>
        <v>0.34016505895352955</v>
      </c>
    </row>
    <row r="536" spans="1:10" x14ac:dyDescent="0.15">
      <c r="A536" s="1">
        <v>24</v>
      </c>
      <c r="B536" s="1" t="s">
        <v>296</v>
      </c>
      <c r="C536" s="1">
        <v>4</v>
      </c>
      <c r="D536" s="1" t="s">
        <v>17</v>
      </c>
      <c r="E536" s="6">
        <f>資本コスト!E536/SUM(資本コスト!E536,労働コスト!E536)</f>
        <v>0.41900347836377844</v>
      </c>
      <c r="F536" s="6">
        <f>資本コスト!F536/SUM(資本コスト!F536,労働コスト!F536)</f>
        <v>0.30658312040229596</v>
      </c>
      <c r="G536" s="6">
        <f>資本コスト!G536/SUM(資本コスト!G536,労働コスト!G536)</f>
        <v>0.30797673386028052</v>
      </c>
      <c r="H536" s="6">
        <f>資本コスト!H536/SUM(資本コスト!H536,労働コスト!H536)</f>
        <v>0.37790268856588716</v>
      </c>
      <c r="I536" s="6">
        <f>資本コスト!I536/SUM(資本コスト!I536,労働コスト!I536)</f>
        <v>0.44047241001185988</v>
      </c>
      <c r="J536" s="6">
        <f>資本コスト!J536/SUM(資本コスト!J536,労働コスト!J536)</f>
        <v>0.4214842218055912</v>
      </c>
    </row>
    <row r="537" spans="1:10" x14ac:dyDescent="0.15">
      <c r="A537" s="1">
        <v>24</v>
      </c>
      <c r="B537" s="1" t="s">
        <v>296</v>
      </c>
      <c r="C537" s="1">
        <v>5</v>
      </c>
      <c r="D537" s="1" t="s">
        <v>18</v>
      </c>
      <c r="E537" s="6">
        <f>資本コスト!E537/SUM(資本コスト!E537,労働コスト!E537)</f>
        <v>0.34201445251329327</v>
      </c>
      <c r="F537" s="6">
        <f>資本コスト!F537/SUM(資本コスト!F537,労働コスト!F537)</f>
        <v>0.28913698864140142</v>
      </c>
      <c r="G537" s="6">
        <f>資本コスト!G537/SUM(資本コスト!G537,労働コスト!G537)</f>
        <v>0.2837931505184515</v>
      </c>
      <c r="H537" s="6">
        <f>資本コスト!H537/SUM(資本コスト!H537,労働コスト!H537)</f>
        <v>0.20948499766843548</v>
      </c>
      <c r="I537" s="6">
        <f>資本コスト!I537/SUM(資本コスト!I537,労働コスト!I537)</f>
        <v>0.29314552834936514</v>
      </c>
      <c r="J537" s="6">
        <f>資本コスト!J537/SUM(資本コスト!J537,労働コスト!J537)</f>
        <v>0.29950218682486274</v>
      </c>
    </row>
    <row r="538" spans="1:10" x14ac:dyDescent="0.15">
      <c r="A538" s="1">
        <v>24</v>
      </c>
      <c r="B538" s="1" t="s">
        <v>296</v>
      </c>
      <c r="C538" s="1">
        <v>6</v>
      </c>
      <c r="D538" s="1" t="s">
        <v>2</v>
      </c>
      <c r="E538" s="6">
        <f>資本コスト!E538/SUM(資本コスト!E538,労働コスト!E538)</f>
        <v>0.69904552615558935</v>
      </c>
      <c r="F538" s="6">
        <f>資本コスト!F538/SUM(資本コスト!F538,労働コスト!F538)</f>
        <v>0.59797195827859984</v>
      </c>
      <c r="G538" s="6">
        <f>資本コスト!G538/SUM(資本コスト!G538,労働コスト!G538)</f>
        <v>0.60635508148115913</v>
      </c>
      <c r="H538" s="6">
        <f>資本コスト!H538/SUM(資本コスト!H538,労働コスト!H538)</f>
        <v>0.5856197406303929</v>
      </c>
      <c r="I538" s="6">
        <f>資本コスト!I538/SUM(資本コスト!I538,労働コスト!I538)</f>
        <v>0.65084589499323409</v>
      </c>
      <c r="J538" s="6">
        <f>資本コスト!J538/SUM(資本コスト!J538,労働コスト!J538)</f>
        <v>0.65422629430191814</v>
      </c>
    </row>
    <row r="539" spans="1:10" x14ac:dyDescent="0.15">
      <c r="A539" s="1">
        <v>24</v>
      </c>
      <c r="B539" s="1" t="s">
        <v>296</v>
      </c>
      <c r="C539" s="1">
        <v>7</v>
      </c>
      <c r="D539" s="1" t="s">
        <v>19</v>
      </c>
      <c r="E539" s="6">
        <f>資本コスト!E539/SUM(資本コスト!E539,労働コスト!E539)</f>
        <v>0.90003861086787595</v>
      </c>
      <c r="F539" s="6">
        <f>資本コスト!F539/SUM(資本コスト!F539,労働コスト!F539)</f>
        <v>0.75631117287277771</v>
      </c>
      <c r="G539" s="6">
        <f>資本コスト!G539/SUM(資本コスト!G539,労働コスト!G539)</f>
        <v>0.69264918777763351</v>
      </c>
      <c r="H539" s="6">
        <f>資本コスト!H539/SUM(資本コスト!H539,労働コスト!H539)</f>
        <v>0.74329364212335403</v>
      </c>
      <c r="I539" s="6">
        <f>資本コスト!I539/SUM(資本コスト!I539,労働コスト!I539)</f>
        <v>0.80463892930759973</v>
      </c>
      <c r="J539" s="6">
        <f>資本コスト!J539/SUM(資本コスト!J539,労働コスト!J539)</f>
        <v>0.79973620111932442</v>
      </c>
    </row>
    <row r="540" spans="1:10" x14ac:dyDescent="0.15">
      <c r="A540" s="1">
        <v>24</v>
      </c>
      <c r="B540" s="1" t="s">
        <v>296</v>
      </c>
      <c r="C540" s="1">
        <v>8</v>
      </c>
      <c r="D540" s="1" t="s">
        <v>20</v>
      </c>
      <c r="E540" s="6">
        <f>資本コスト!E540/SUM(資本コスト!E540,労働コスト!E540)</f>
        <v>0.41877786004177142</v>
      </c>
      <c r="F540" s="6">
        <f>資本コスト!F540/SUM(資本コスト!F540,労働コスト!F540)</f>
        <v>0.2487662546652451</v>
      </c>
      <c r="G540" s="6">
        <f>資本コスト!G540/SUM(資本コスト!G540,労働コスト!G540)</f>
        <v>0.26530713653598287</v>
      </c>
      <c r="H540" s="6">
        <f>資本コスト!H540/SUM(資本コスト!H540,労働コスト!H540)</f>
        <v>0.2429408884244692</v>
      </c>
      <c r="I540" s="6">
        <f>資本コスト!I540/SUM(資本コスト!I540,労働コスト!I540)</f>
        <v>0.33009706595712995</v>
      </c>
      <c r="J540" s="6">
        <f>資本コスト!J540/SUM(資本コスト!J540,労働コスト!J540)</f>
        <v>0.34507831690631618</v>
      </c>
    </row>
    <row r="541" spans="1:10" x14ac:dyDescent="0.15">
      <c r="A541" s="1">
        <v>24</v>
      </c>
      <c r="B541" s="1" t="s">
        <v>296</v>
      </c>
      <c r="C541" s="1">
        <v>9</v>
      </c>
      <c r="D541" s="1" t="s">
        <v>21</v>
      </c>
      <c r="E541" s="6">
        <f>資本コスト!E541/SUM(資本コスト!E541,労働コスト!E541)</f>
        <v>0.12669848792367136</v>
      </c>
      <c r="F541" s="6">
        <f>資本コスト!F541/SUM(資本コスト!F541,労働コスト!F541)</f>
        <v>0.18981368264622919</v>
      </c>
      <c r="G541" s="6">
        <f>資本コスト!G541/SUM(資本コスト!G541,労働コスト!G541)</f>
        <v>0.23747550146913349</v>
      </c>
      <c r="H541" s="6">
        <f>資本コスト!H541/SUM(資本コスト!H541,労働コスト!H541)</f>
        <v>0.2940473957978666</v>
      </c>
      <c r="I541" s="6">
        <f>資本コスト!I541/SUM(資本コスト!I541,労働コスト!I541)</f>
        <v>0.32128320329603499</v>
      </c>
      <c r="J541" s="6">
        <f>資本コスト!J541/SUM(資本コスト!J541,労働コスト!J541)</f>
        <v>0.33574620691238899</v>
      </c>
    </row>
    <row r="542" spans="1:10" x14ac:dyDescent="0.15">
      <c r="A542" s="1">
        <v>24</v>
      </c>
      <c r="B542" s="1" t="s">
        <v>296</v>
      </c>
      <c r="C542" s="1">
        <v>10</v>
      </c>
      <c r="D542" s="1" t="s">
        <v>22</v>
      </c>
      <c r="E542" s="6">
        <f>資本コスト!E542/SUM(資本コスト!E542,労働コスト!E542)</f>
        <v>0.29701686457464738</v>
      </c>
      <c r="F542" s="6">
        <f>資本コスト!F542/SUM(資本コスト!F542,労働コスト!F542)</f>
        <v>0.18673714271951009</v>
      </c>
      <c r="G542" s="6">
        <f>資本コスト!G542/SUM(資本コスト!G542,労働コスト!G542)</f>
        <v>0.15793006951662569</v>
      </c>
      <c r="H542" s="6">
        <f>資本コスト!H542/SUM(資本コスト!H542,労働コスト!H542)</f>
        <v>0.15841278520226693</v>
      </c>
      <c r="I542" s="6">
        <f>資本コスト!I542/SUM(資本コスト!I542,労働コスト!I542)</f>
        <v>0.19827688984695019</v>
      </c>
      <c r="J542" s="6">
        <f>資本コスト!J542/SUM(資本コスト!J542,労働コスト!J542)</f>
        <v>0.1929524166356256</v>
      </c>
    </row>
    <row r="543" spans="1:10" x14ac:dyDescent="0.15">
      <c r="A543" s="1">
        <v>24</v>
      </c>
      <c r="B543" s="1" t="s">
        <v>296</v>
      </c>
      <c r="C543" s="1">
        <v>11</v>
      </c>
      <c r="D543" s="1" t="s">
        <v>23</v>
      </c>
      <c r="E543" s="6">
        <f>資本コスト!E543/SUM(資本コスト!E543,労働コスト!E543)</f>
        <v>0.23806254125168641</v>
      </c>
      <c r="F543" s="6">
        <f>資本コスト!F543/SUM(資本コスト!F543,労働コスト!F543)</f>
        <v>0.1835331205895491</v>
      </c>
      <c r="G543" s="6">
        <f>資本コスト!G543/SUM(資本コスト!G543,労働コスト!G543)</f>
        <v>0.27447969471058331</v>
      </c>
      <c r="H543" s="6">
        <f>資本コスト!H543/SUM(資本コスト!H543,労働コスト!H543)</f>
        <v>0.28776571148624924</v>
      </c>
      <c r="I543" s="6">
        <f>資本コスト!I543/SUM(資本コスト!I543,労働コスト!I543)</f>
        <v>0.31300927558875108</v>
      </c>
      <c r="J543" s="6">
        <f>資本コスト!J543/SUM(資本コスト!J543,労働コスト!J543)</f>
        <v>0.35526143258914927</v>
      </c>
    </row>
    <row r="544" spans="1:10" x14ac:dyDescent="0.15">
      <c r="A544" s="1">
        <v>24</v>
      </c>
      <c r="B544" s="1" t="s">
        <v>296</v>
      </c>
      <c r="C544" s="1">
        <v>12</v>
      </c>
      <c r="D544" s="1" t="s">
        <v>24</v>
      </c>
      <c r="E544" s="6">
        <f>資本コスト!E544/SUM(資本コスト!E544,労働コスト!E544)</f>
        <v>0.32060666002403548</v>
      </c>
      <c r="F544" s="6">
        <f>資本コスト!F544/SUM(資本コスト!F544,労働コスト!F544)</f>
        <v>0.18209936248168687</v>
      </c>
      <c r="G544" s="6">
        <f>資本コスト!G544/SUM(資本コスト!G544,労働コスト!G544)</f>
        <v>0.26054594165405304</v>
      </c>
      <c r="H544" s="6">
        <f>資本コスト!H544/SUM(資本コスト!H544,労働コスト!H544)</f>
        <v>0.35440864205888928</v>
      </c>
      <c r="I544" s="6">
        <f>資本コスト!I544/SUM(資本コスト!I544,労働コスト!I544)</f>
        <v>0.5612090536219787</v>
      </c>
      <c r="J544" s="6">
        <f>資本コスト!J544/SUM(資本コスト!J544,労働コスト!J544)</f>
        <v>0.59623140341554148</v>
      </c>
    </row>
    <row r="545" spans="1:10" x14ac:dyDescent="0.15">
      <c r="A545" s="1">
        <v>24</v>
      </c>
      <c r="B545" s="1" t="s">
        <v>296</v>
      </c>
      <c r="C545" s="1">
        <v>13</v>
      </c>
      <c r="D545" s="1" t="s">
        <v>25</v>
      </c>
      <c r="E545" s="6">
        <f>資本コスト!E545/SUM(資本コスト!E545,労働コスト!E545)</f>
        <v>0.23599693073089312</v>
      </c>
      <c r="F545" s="6">
        <f>資本コスト!F545/SUM(資本コスト!F545,労働コスト!F545)</f>
        <v>0.33195200071090997</v>
      </c>
      <c r="G545" s="6">
        <f>資本コスト!G545/SUM(資本コスト!G545,労働コスト!G545)</f>
        <v>0.41067336950613997</v>
      </c>
      <c r="H545" s="6">
        <f>資本コスト!H545/SUM(資本コスト!H545,労働コスト!H545)</f>
        <v>0.40738263955547804</v>
      </c>
      <c r="I545" s="6">
        <f>資本コスト!I545/SUM(資本コスト!I545,労働コスト!I545)</f>
        <v>0.35670143217658501</v>
      </c>
      <c r="J545" s="6">
        <f>資本コスト!J545/SUM(資本コスト!J545,労働コスト!J545)</f>
        <v>0.37393266908935036</v>
      </c>
    </row>
    <row r="546" spans="1:10" x14ac:dyDescent="0.15">
      <c r="A546" s="1">
        <v>24</v>
      </c>
      <c r="B546" s="1" t="s">
        <v>296</v>
      </c>
      <c r="C546" s="1">
        <v>14</v>
      </c>
      <c r="D546" s="1" t="s">
        <v>26</v>
      </c>
      <c r="E546" s="6">
        <f>資本コスト!E546/SUM(資本コスト!E546,労働コスト!E546)</f>
        <v>4.6205193941037136E-2</v>
      </c>
      <c r="F546" s="6">
        <f>資本コスト!F546/SUM(資本コスト!F546,労働コスト!F546)</f>
        <v>6.086206971412611E-2</v>
      </c>
      <c r="G546" s="6">
        <f>資本コスト!G546/SUM(資本コスト!G546,労働コスト!G546)</f>
        <v>0.12039495743700358</v>
      </c>
      <c r="H546" s="6">
        <f>資本コスト!H546/SUM(資本コスト!H546,労働コスト!H546)</f>
        <v>0.1248861220276772</v>
      </c>
      <c r="I546" s="6">
        <f>資本コスト!I546/SUM(資本コスト!I546,労働コスト!I546)</f>
        <v>0.18971578278085155</v>
      </c>
      <c r="J546" s="6">
        <f>資本コスト!J546/SUM(資本コスト!J546,労働コスト!J546)</f>
        <v>0.2354591637099116</v>
      </c>
    </row>
    <row r="547" spans="1:10" x14ac:dyDescent="0.15">
      <c r="A547" s="1">
        <v>24</v>
      </c>
      <c r="B547" s="1" t="s">
        <v>296</v>
      </c>
      <c r="C547" s="1">
        <v>15</v>
      </c>
      <c r="D547" s="1" t="s">
        <v>27</v>
      </c>
      <c r="E547" s="6">
        <f>資本コスト!E547/SUM(資本コスト!E547,労働コスト!E547)</f>
        <v>0.22665601045495173</v>
      </c>
      <c r="F547" s="6">
        <f>資本コスト!F547/SUM(資本コスト!F547,労働コスト!F547)</f>
        <v>0.20368874102201845</v>
      </c>
      <c r="G547" s="6">
        <f>資本コスト!G547/SUM(資本コスト!G547,労働コスト!G547)</f>
        <v>0.28445853054343379</v>
      </c>
      <c r="H547" s="6">
        <f>資本コスト!H547/SUM(資本コスト!H547,労働コスト!H547)</f>
        <v>0.32552435026602061</v>
      </c>
      <c r="I547" s="6">
        <f>資本コスト!I547/SUM(資本コスト!I547,労働コスト!I547)</f>
        <v>0.37200462025551873</v>
      </c>
      <c r="J547" s="6">
        <f>資本コスト!J547/SUM(資本コスト!J547,労働コスト!J547)</f>
        <v>0.37386951254525941</v>
      </c>
    </row>
    <row r="548" spans="1:10" x14ac:dyDescent="0.15">
      <c r="A548" s="1">
        <v>24</v>
      </c>
      <c r="B548" s="1" t="s">
        <v>295</v>
      </c>
      <c r="C548" s="1">
        <v>16</v>
      </c>
      <c r="D548" s="1" t="s">
        <v>10</v>
      </c>
      <c r="E548" s="6">
        <f>資本コスト!E548/SUM(資本コスト!E548,労働コスト!E548)</f>
        <v>0.23187277381943233</v>
      </c>
      <c r="F548" s="6">
        <f>資本コスト!F548/SUM(資本コスト!F548,労働コスト!F548)</f>
        <v>0.11373783689066713</v>
      </c>
      <c r="G548" s="6">
        <f>資本コスト!G548/SUM(資本コスト!G548,労働コスト!G548)</f>
        <v>0.15639182530291471</v>
      </c>
      <c r="H548" s="6">
        <f>資本コスト!H548/SUM(資本コスト!H548,労働コスト!H548)</f>
        <v>0.10239714994937356</v>
      </c>
      <c r="I548" s="6">
        <f>資本コスト!I548/SUM(資本コスト!I548,労働コスト!I548)</f>
        <v>0.11889537228033643</v>
      </c>
      <c r="J548" s="6">
        <f>資本コスト!J548/SUM(資本コスト!J548,労働コスト!J548)</f>
        <v>0.13269972642121713</v>
      </c>
    </row>
    <row r="549" spans="1:10" x14ac:dyDescent="0.15">
      <c r="A549" s="1">
        <v>24</v>
      </c>
      <c r="B549" s="1" t="s">
        <v>295</v>
      </c>
      <c r="C549" s="1">
        <v>17</v>
      </c>
      <c r="D549" s="1" t="s">
        <v>11</v>
      </c>
      <c r="E549" s="6">
        <f>資本コスト!E549/SUM(資本コスト!E549,労働コスト!E549)</f>
        <v>0.79422235073672565</v>
      </c>
      <c r="F549" s="6">
        <f>資本コスト!F549/SUM(資本コスト!F549,労働コスト!F549)</f>
        <v>0.69169311260363919</v>
      </c>
      <c r="G549" s="6">
        <f>資本コスト!G549/SUM(資本コスト!G549,労働コスト!G549)</f>
        <v>0.65973310726454626</v>
      </c>
      <c r="H549" s="6">
        <f>資本コスト!H549/SUM(資本コスト!H549,労働コスト!H549)</f>
        <v>0.68215452859645132</v>
      </c>
      <c r="I549" s="6">
        <f>資本コスト!I549/SUM(資本コスト!I549,労働コスト!I549)</f>
        <v>0.75207877537740941</v>
      </c>
      <c r="J549" s="6">
        <f>資本コスト!J549/SUM(資本コスト!J549,労働コスト!J549)</f>
        <v>0.80498143613102691</v>
      </c>
    </row>
    <row r="550" spans="1:10" x14ac:dyDescent="0.15">
      <c r="A550" s="1">
        <v>24</v>
      </c>
      <c r="B550" s="1" t="s">
        <v>295</v>
      </c>
      <c r="C550" s="1">
        <v>18</v>
      </c>
      <c r="D550" s="1" t="s">
        <v>12</v>
      </c>
      <c r="E550" s="6">
        <f>資本コスト!E550/SUM(資本コスト!E550,労働コスト!E550)</f>
        <v>0.14255836853101392</v>
      </c>
      <c r="F550" s="6">
        <f>資本コスト!F550/SUM(資本コスト!F550,労働コスト!F550)</f>
        <v>0.16468757846821594</v>
      </c>
      <c r="G550" s="6">
        <f>資本コスト!G550/SUM(資本コスト!G550,労働コスト!G550)</f>
        <v>0.17050522227132581</v>
      </c>
      <c r="H550" s="6">
        <f>資本コスト!H550/SUM(資本コスト!H550,労働コスト!H550)</f>
        <v>0.16299917284245455</v>
      </c>
      <c r="I550" s="6">
        <f>資本コスト!I550/SUM(資本コスト!I550,労働コスト!I550)</f>
        <v>0.16745606257348969</v>
      </c>
      <c r="J550" s="6">
        <f>資本コスト!J550/SUM(資本コスト!J550,労働コスト!J550)</f>
        <v>0.20618443467858216</v>
      </c>
    </row>
    <row r="551" spans="1:10" x14ac:dyDescent="0.15">
      <c r="A551" s="1">
        <v>24</v>
      </c>
      <c r="B551" s="1" t="s">
        <v>295</v>
      </c>
      <c r="C551" s="1">
        <v>19</v>
      </c>
      <c r="D551" s="1" t="s">
        <v>13</v>
      </c>
      <c r="E551" s="6">
        <f>資本コスト!E551/SUM(資本コスト!E551,労働コスト!E551)</f>
        <v>0.418176714940585</v>
      </c>
      <c r="F551" s="6">
        <f>資本コスト!F551/SUM(資本コスト!F551,労働コスト!F551)</f>
        <v>0.2404711548228024</v>
      </c>
      <c r="G551" s="6">
        <f>資本コスト!G551/SUM(資本コスト!G551,労働コスト!G551)</f>
        <v>0.19952411151079183</v>
      </c>
      <c r="H551" s="6">
        <f>資本コスト!H551/SUM(資本コスト!H551,労働コスト!H551)</f>
        <v>0.18361297248729794</v>
      </c>
      <c r="I551" s="6">
        <f>資本コスト!I551/SUM(資本コスト!I551,労働コスト!I551)</f>
        <v>0.24638061289205732</v>
      </c>
      <c r="J551" s="6">
        <f>資本コスト!J551/SUM(資本コスト!J551,労働コスト!J551)</f>
        <v>0.21497188317815993</v>
      </c>
    </row>
    <row r="552" spans="1:10" x14ac:dyDescent="0.15">
      <c r="A552" s="1">
        <v>24</v>
      </c>
      <c r="B552" s="1" t="s">
        <v>295</v>
      </c>
      <c r="C552" s="1">
        <v>20</v>
      </c>
      <c r="D552" s="1" t="s">
        <v>14</v>
      </c>
      <c r="E552" s="6">
        <f>資本コスト!E552/SUM(資本コスト!E552,労働コスト!E552)</f>
        <v>0.56968741066880224</v>
      </c>
      <c r="F552" s="6">
        <f>資本コスト!F552/SUM(資本コスト!F552,労働コスト!F552)</f>
        <v>0.83487428879061909</v>
      </c>
      <c r="G552" s="6">
        <f>資本コスト!G552/SUM(資本コスト!G552,労働コスト!G552)</f>
        <v>0.79925974154329982</v>
      </c>
      <c r="H552" s="6">
        <f>資本コスト!H552/SUM(資本コスト!H552,労働コスト!H552)</f>
        <v>0.79731978893308131</v>
      </c>
      <c r="I552" s="6">
        <f>資本コスト!I552/SUM(資本コスト!I552,労働コスト!I552)</f>
        <v>0.80746238287006478</v>
      </c>
      <c r="J552" s="6">
        <f>資本コスト!J552/SUM(資本コスト!J552,労働コスト!J552)</f>
        <v>0.85580809163303384</v>
      </c>
    </row>
    <row r="553" spans="1:10" x14ac:dyDescent="0.15">
      <c r="A553" s="1">
        <v>24</v>
      </c>
      <c r="B553" s="1" t="s">
        <v>295</v>
      </c>
      <c r="C553" s="1">
        <v>21</v>
      </c>
      <c r="D553" s="1" t="s">
        <v>15</v>
      </c>
      <c r="E553" s="6">
        <f>資本コスト!E553/SUM(資本コスト!E553,労働コスト!E553)</f>
        <v>0.51328535061297542</v>
      </c>
      <c r="F553" s="6">
        <f>資本コスト!F553/SUM(資本コスト!F553,労働コスト!F553)</f>
        <v>0.42259011209341174</v>
      </c>
      <c r="G553" s="6">
        <f>資本コスト!G553/SUM(資本コスト!G553,労働コスト!G553)</f>
        <v>0.36853783907873666</v>
      </c>
      <c r="H553" s="6">
        <f>資本コスト!H553/SUM(資本コスト!H553,労働コスト!H553)</f>
        <v>0.39291013886993353</v>
      </c>
      <c r="I553" s="6">
        <f>資本コスト!I553/SUM(資本コスト!I553,労働コスト!I553)</f>
        <v>0.5457704868905443</v>
      </c>
      <c r="J553" s="6">
        <f>資本コスト!J553/SUM(資本コスト!J553,労働コスト!J553)</f>
        <v>0.60972676154661487</v>
      </c>
    </row>
    <row r="554" spans="1:10" x14ac:dyDescent="0.15">
      <c r="A554" s="1">
        <v>24</v>
      </c>
      <c r="B554" s="1" t="s">
        <v>144</v>
      </c>
      <c r="C554" s="1">
        <v>22</v>
      </c>
      <c r="D554" s="1" t="s">
        <v>7</v>
      </c>
      <c r="E554" s="6">
        <f>資本コスト!E554/SUM(資本コスト!E554,労働コスト!E554)</f>
        <v>0.18996853903897942</v>
      </c>
      <c r="F554" s="6">
        <f>資本コスト!F554/SUM(資本コスト!F554,労働コスト!F554)</f>
        <v>0.25045389220051906</v>
      </c>
      <c r="G554" s="6">
        <f>資本コスト!G554/SUM(資本コスト!G554,労働コスト!G554)</f>
        <v>0.35497142702830725</v>
      </c>
      <c r="H554" s="6">
        <f>資本コスト!H554/SUM(資本コスト!H554,労働コスト!H554)</f>
        <v>0.30402774381380576</v>
      </c>
      <c r="I554" s="6">
        <f>資本コスト!I554/SUM(資本コスト!I554,労働コスト!I554)</f>
        <v>0.25255505580270199</v>
      </c>
      <c r="J554" s="6">
        <f>資本コスト!J554/SUM(資本コスト!J554,労働コスト!J554)</f>
        <v>0.27013935827856761</v>
      </c>
    </row>
    <row r="555" spans="1:10" x14ac:dyDescent="0.15">
      <c r="A555" s="1">
        <v>24</v>
      </c>
      <c r="B555" s="1" t="s">
        <v>144</v>
      </c>
      <c r="C555" s="1">
        <v>23</v>
      </c>
      <c r="D555" s="1" t="s">
        <v>28</v>
      </c>
      <c r="E555" s="6">
        <f>資本コスト!E555/SUM(資本コスト!E555,労働コスト!E555)</f>
        <v>0.41603488256493865</v>
      </c>
      <c r="F555" s="6">
        <f>資本コスト!F555/SUM(資本コスト!F555,労働コスト!F555)</f>
        <v>0.28809007022434746</v>
      </c>
      <c r="G555" s="6">
        <f>資本コスト!G555/SUM(資本コスト!G555,労働コスト!G555)</f>
        <v>0.28435819057471651</v>
      </c>
      <c r="H555" s="6">
        <f>資本コスト!H555/SUM(資本コスト!H555,労働コスト!H555)</f>
        <v>0.27693148931426653</v>
      </c>
      <c r="I555" s="6">
        <f>資本コスト!I555/SUM(資本コスト!I555,労働コスト!I555)</f>
        <v>0.28753298810254529</v>
      </c>
      <c r="J555" s="6">
        <f>資本コスト!J555/SUM(資本コスト!J555,労働コスト!J555)</f>
        <v>0.37822940938782629</v>
      </c>
    </row>
    <row r="556" spans="1:10" x14ac:dyDescent="0.15">
      <c r="A556" s="1">
        <v>25</v>
      </c>
      <c r="B556" s="1" t="s">
        <v>297</v>
      </c>
      <c r="C556" s="1">
        <v>1</v>
      </c>
      <c r="D556" s="1" t="s">
        <v>8</v>
      </c>
      <c r="E556" s="6">
        <f>資本コスト!E556/SUM(資本コスト!E556,労働コスト!E556)</f>
        <v>0.46166831021954391</v>
      </c>
      <c r="F556" s="6">
        <f>資本コスト!F556/SUM(資本コスト!F556,労働コスト!F556)</f>
        <v>0.66441295114474241</v>
      </c>
      <c r="G556" s="6">
        <f>資本コスト!G556/SUM(資本コスト!G556,労働コスト!G556)</f>
        <v>0.78504002424362018</v>
      </c>
      <c r="H556" s="6">
        <f>資本コスト!H556/SUM(資本コスト!H556,労働コスト!H556)</f>
        <v>0.85096645839160312</v>
      </c>
      <c r="I556" s="6">
        <f>資本コスト!I556/SUM(資本コスト!I556,労働コスト!I556)</f>
        <v>0.80390664692630864</v>
      </c>
      <c r="J556" s="6">
        <f>資本コスト!J556/SUM(資本コスト!J556,労働コスト!J556)</f>
        <v>0.88486890987630584</v>
      </c>
    </row>
    <row r="557" spans="1:10" x14ac:dyDescent="0.15">
      <c r="A557" s="1">
        <v>25</v>
      </c>
      <c r="B557" s="1" t="s">
        <v>297</v>
      </c>
      <c r="C557" s="1">
        <v>2</v>
      </c>
      <c r="D557" s="1" t="s">
        <v>9</v>
      </c>
      <c r="E557" s="6">
        <f>資本コスト!E557/SUM(資本コスト!E557,労働コスト!E557)</f>
        <v>0.51573040391101399</v>
      </c>
      <c r="F557" s="6">
        <f>資本コスト!F557/SUM(資本コスト!F557,労働コスト!F557)</f>
        <v>0.48245603318331226</v>
      </c>
      <c r="G557" s="6">
        <f>資本コスト!G557/SUM(資本コスト!G557,労働コスト!G557)</f>
        <v>0.45292504238425629</v>
      </c>
      <c r="H557" s="6">
        <f>資本コスト!H557/SUM(資本コスト!H557,労働コスト!H557)</f>
        <v>0.46381705450619576</v>
      </c>
      <c r="I557" s="6">
        <f>資本コスト!I557/SUM(資本コスト!I557,労働コスト!I557)</f>
        <v>0.46206073678350235</v>
      </c>
      <c r="J557" s="6">
        <f>資本コスト!J557/SUM(資本コスト!J557,労働コスト!J557)</f>
        <v>0.51776268632191191</v>
      </c>
    </row>
    <row r="558" spans="1:10" x14ac:dyDescent="0.15">
      <c r="A558" s="1">
        <v>25</v>
      </c>
      <c r="B558" s="1" t="s">
        <v>298</v>
      </c>
      <c r="C558" s="1">
        <v>3</v>
      </c>
      <c r="D558" s="1" t="s">
        <v>16</v>
      </c>
      <c r="E558" s="6">
        <f>資本コスト!E558/SUM(資本コスト!E558,労働コスト!E558)</f>
        <v>0.37075275635117622</v>
      </c>
      <c r="F558" s="6">
        <f>資本コスト!F558/SUM(資本コスト!F558,労働コスト!F558)</f>
        <v>0.29550390624255313</v>
      </c>
      <c r="G558" s="6">
        <f>資本コスト!G558/SUM(資本コスト!G558,労働コスト!G558)</f>
        <v>0.35039992892983929</v>
      </c>
      <c r="H558" s="6">
        <f>資本コスト!H558/SUM(資本コスト!H558,労働コスト!H558)</f>
        <v>0.32153799704396285</v>
      </c>
      <c r="I558" s="6">
        <f>資本コスト!I558/SUM(資本コスト!I558,労働コスト!I558)</f>
        <v>0.36664651995118303</v>
      </c>
      <c r="J558" s="6">
        <f>資本コスト!J558/SUM(資本コスト!J558,労働コスト!J558)</f>
        <v>0.39831971180090825</v>
      </c>
    </row>
    <row r="559" spans="1:10" x14ac:dyDescent="0.15">
      <c r="A559" s="1">
        <v>25</v>
      </c>
      <c r="B559" s="1" t="s">
        <v>298</v>
      </c>
      <c r="C559" s="1">
        <v>4</v>
      </c>
      <c r="D559" s="1" t="s">
        <v>17</v>
      </c>
      <c r="E559" s="6">
        <f>資本コスト!E559/SUM(資本コスト!E559,労働コスト!E559)</f>
        <v>0.37944916549738689</v>
      </c>
      <c r="F559" s="6">
        <f>資本コスト!F559/SUM(資本コスト!F559,労働コスト!F559)</f>
        <v>0.3060082245724392</v>
      </c>
      <c r="G559" s="6">
        <f>資本コスト!G559/SUM(資本コスト!G559,労働コスト!G559)</f>
        <v>0.32850534471889653</v>
      </c>
      <c r="H559" s="6">
        <f>資本コスト!H559/SUM(資本コスト!H559,労働コスト!H559)</f>
        <v>0.4305621613132925</v>
      </c>
      <c r="I559" s="6">
        <f>資本コスト!I559/SUM(資本コスト!I559,労働コスト!I559)</f>
        <v>0.5331943078483643</v>
      </c>
      <c r="J559" s="6">
        <f>資本コスト!J559/SUM(資本コスト!J559,労働コスト!J559)</f>
        <v>0.50764314766717111</v>
      </c>
    </row>
    <row r="560" spans="1:10" x14ac:dyDescent="0.15">
      <c r="A560" s="1">
        <v>25</v>
      </c>
      <c r="B560" s="1" t="s">
        <v>298</v>
      </c>
      <c r="C560" s="1">
        <v>5</v>
      </c>
      <c r="D560" s="1" t="s">
        <v>18</v>
      </c>
      <c r="E560" s="6">
        <f>資本コスト!E560/SUM(資本コスト!E560,労働コスト!E560)</f>
        <v>0.31684820060467705</v>
      </c>
      <c r="F560" s="6">
        <f>資本コスト!F560/SUM(資本コスト!F560,労働コスト!F560)</f>
        <v>0.18368202530925415</v>
      </c>
      <c r="G560" s="6">
        <f>資本コスト!G560/SUM(資本コスト!G560,労働コスト!G560)</f>
        <v>0.20878330449649923</v>
      </c>
      <c r="H560" s="6">
        <f>資本コスト!H560/SUM(資本コスト!H560,労働コスト!H560)</f>
        <v>0.18467606975351877</v>
      </c>
      <c r="I560" s="6">
        <f>資本コスト!I560/SUM(資本コスト!I560,労働コスト!I560)</f>
        <v>0.30792976596227817</v>
      </c>
      <c r="J560" s="6">
        <f>資本コスト!J560/SUM(資本コスト!J560,労働コスト!J560)</f>
        <v>0.29478679877791791</v>
      </c>
    </row>
    <row r="561" spans="1:10" x14ac:dyDescent="0.15">
      <c r="A561" s="1">
        <v>25</v>
      </c>
      <c r="B561" s="1" t="s">
        <v>298</v>
      </c>
      <c r="C561" s="1">
        <v>6</v>
      </c>
      <c r="D561" s="1" t="s">
        <v>2</v>
      </c>
      <c r="E561" s="6">
        <f>資本コスト!E561/SUM(資本コスト!E561,労働コスト!E561)</f>
        <v>0.51239698951780877</v>
      </c>
      <c r="F561" s="6">
        <f>資本コスト!F561/SUM(資本コスト!F561,労働コスト!F561)</f>
        <v>0.3653860726934457</v>
      </c>
      <c r="G561" s="6">
        <f>資本コスト!G561/SUM(資本コスト!G561,労働コスト!G561)</f>
        <v>0.29988625913654482</v>
      </c>
      <c r="H561" s="6">
        <f>資本コスト!H561/SUM(資本コスト!H561,労働コスト!H561)</f>
        <v>0.34398052571307108</v>
      </c>
      <c r="I561" s="6">
        <f>資本コスト!I561/SUM(資本コスト!I561,労働コスト!I561)</f>
        <v>0.44216671547737463</v>
      </c>
      <c r="J561" s="6">
        <f>資本コスト!J561/SUM(資本コスト!J561,労働コスト!J561)</f>
        <v>0.46696374269325608</v>
      </c>
    </row>
    <row r="562" spans="1:10" x14ac:dyDescent="0.15">
      <c r="A562" s="1">
        <v>25</v>
      </c>
      <c r="B562" s="1" t="s">
        <v>298</v>
      </c>
      <c r="C562" s="1">
        <v>7</v>
      </c>
      <c r="D562" s="1" t="s">
        <v>19</v>
      </c>
      <c r="E562" s="6">
        <f>資本コスト!E562/SUM(資本コスト!E562,労働コスト!E562)</f>
        <v>0.88999638171956252</v>
      </c>
      <c r="F562" s="6">
        <f>資本コスト!F562/SUM(資本コスト!F562,労働コスト!F562)</f>
        <v>0.79182881908859204</v>
      </c>
      <c r="G562" s="6">
        <f>資本コスト!G562/SUM(資本コスト!G562,労働コスト!G562)</f>
        <v>0.484103853970828</v>
      </c>
      <c r="H562" s="6">
        <f>資本コスト!H562/SUM(資本コスト!H562,労働コスト!H562)</f>
        <v>0.54312025819489707</v>
      </c>
      <c r="I562" s="6">
        <f>資本コスト!I562/SUM(資本コスト!I562,労働コスト!I562)</f>
        <v>0.62708031335537096</v>
      </c>
      <c r="J562" s="6">
        <f>資本コスト!J562/SUM(資本コスト!J562,労働コスト!J562)</f>
        <v>0.65204067247270836</v>
      </c>
    </row>
    <row r="563" spans="1:10" x14ac:dyDescent="0.15">
      <c r="A563" s="1">
        <v>25</v>
      </c>
      <c r="B563" s="1" t="s">
        <v>298</v>
      </c>
      <c r="C563" s="1">
        <v>8</v>
      </c>
      <c r="D563" s="1" t="s">
        <v>20</v>
      </c>
      <c r="E563" s="6">
        <f>資本コスト!E563/SUM(資本コスト!E563,労働コスト!E563)</f>
        <v>0.51682059306369499</v>
      </c>
      <c r="F563" s="6">
        <f>資本コスト!F563/SUM(資本コスト!F563,労働コスト!F563)</f>
        <v>0.31256143424075783</v>
      </c>
      <c r="G563" s="6">
        <f>資本コスト!G563/SUM(資本コスト!G563,労働コスト!G563)</f>
        <v>0.33059082779790783</v>
      </c>
      <c r="H563" s="6">
        <f>資本コスト!H563/SUM(資本コスト!H563,労働コスト!H563)</f>
        <v>0.31617400185567285</v>
      </c>
      <c r="I563" s="6">
        <f>資本コスト!I563/SUM(資本コスト!I563,労働コスト!I563)</f>
        <v>0.44227777953226333</v>
      </c>
      <c r="J563" s="6">
        <f>資本コスト!J563/SUM(資本コスト!J563,労働コスト!J563)</f>
        <v>0.47484786589632921</v>
      </c>
    </row>
    <row r="564" spans="1:10" x14ac:dyDescent="0.15">
      <c r="A564" s="1">
        <v>25</v>
      </c>
      <c r="B564" s="1" t="s">
        <v>298</v>
      </c>
      <c r="C564" s="1">
        <v>9</v>
      </c>
      <c r="D564" s="1" t="s">
        <v>21</v>
      </c>
      <c r="E564" s="6">
        <f>資本コスト!E564/SUM(資本コスト!E564,労働コスト!E564)</f>
        <v>0.25443570014965217</v>
      </c>
      <c r="F564" s="6">
        <f>資本コスト!F564/SUM(資本コスト!F564,労働コスト!F564)</f>
        <v>0.23825033755324554</v>
      </c>
      <c r="G564" s="6">
        <f>資本コスト!G564/SUM(資本コスト!G564,労働コスト!G564)</f>
        <v>0.33740688687319809</v>
      </c>
      <c r="H564" s="6">
        <f>資本コスト!H564/SUM(資本コスト!H564,労働コスト!H564)</f>
        <v>0.30582784527734697</v>
      </c>
      <c r="I564" s="6">
        <f>資本コスト!I564/SUM(資本コスト!I564,労働コスト!I564)</f>
        <v>0.32142545402200567</v>
      </c>
      <c r="J564" s="6">
        <f>資本コスト!J564/SUM(資本コスト!J564,労働コスト!J564)</f>
        <v>0.33240734119187937</v>
      </c>
    </row>
    <row r="565" spans="1:10" x14ac:dyDescent="0.15">
      <c r="A565" s="1">
        <v>25</v>
      </c>
      <c r="B565" s="1" t="s">
        <v>298</v>
      </c>
      <c r="C565" s="1">
        <v>10</v>
      </c>
      <c r="D565" s="1" t="s">
        <v>22</v>
      </c>
      <c r="E565" s="6">
        <f>資本コスト!E565/SUM(資本コスト!E565,労働コスト!E565)</f>
        <v>0.32938253219983482</v>
      </c>
      <c r="F565" s="6">
        <f>資本コスト!F565/SUM(資本コスト!F565,労働コスト!F565)</f>
        <v>0.289723661076495</v>
      </c>
      <c r="G565" s="6">
        <f>資本コスト!G565/SUM(資本コスト!G565,労働コスト!G565)</f>
        <v>0.25937949381506503</v>
      </c>
      <c r="H565" s="6">
        <f>資本コスト!H565/SUM(資本コスト!H565,労働コスト!H565)</f>
        <v>0.24828609185306544</v>
      </c>
      <c r="I565" s="6">
        <f>資本コスト!I565/SUM(資本コスト!I565,労働コスト!I565)</f>
        <v>0.3080100831592994</v>
      </c>
      <c r="J565" s="6">
        <f>資本コスト!J565/SUM(資本コスト!J565,労働コスト!J565)</f>
        <v>0.30973128919419712</v>
      </c>
    </row>
    <row r="566" spans="1:10" x14ac:dyDescent="0.15">
      <c r="A566" s="1">
        <v>25</v>
      </c>
      <c r="B566" s="1" t="s">
        <v>298</v>
      </c>
      <c r="C566" s="1">
        <v>11</v>
      </c>
      <c r="D566" s="1" t="s">
        <v>23</v>
      </c>
      <c r="E566" s="6">
        <f>資本コスト!E566/SUM(資本コスト!E566,労働コスト!E566)</f>
        <v>0.29512133334323276</v>
      </c>
      <c r="F566" s="6">
        <f>資本コスト!F566/SUM(資本コスト!F566,労働コスト!F566)</f>
        <v>0.24743606378503508</v>
      </c>
      <c r="G566" s="6">
        <f>資本コスト!G566/SUM(資本コスト!G566,労働コスト!G566)</f>
        <v>0.32366613063432886</v>
      </c>
      <c r="H566" s="6">
        <f>資本コスト!H566/SUM(資本コスト!H566,労働コスト!H566)</f>
        <v>0.27845602922475104</v>
      </c>
      <c r="I566" s="6">
        <f>資本コスト!I566/SUM(資本コスト!I566,労働コスト!I566)</f>
        <v>0.36040288388178787</v>
      </c>
      <c r="J566" s="6">
        <f>資本コスト!J566/SUM(資本コスト!J566,労働コスト!J566)</f>
        <v>0.40292132897453758</v>
      </c>
    </row>
    <row r="567" spans="1:10" x14ac:dyDescent="0.15">
      <c r="A567" s="1">
        <v>25</v>
      </c>
      <c r="B567" s="1" t="s">
        <v>298</v>
      </c>
      <c r="C567" s="1">
        <v>12</v>
      </c>
      <c r="D567" s="1" t="s">
        <v>24</v>
      </c>
      <c r="E567" s="6">
        <f>資本コスト!E567/SUM(資本コスト!E567,労働コスト!E567)</f>
        <v>0.31508251594533976</v>
      </c>
      <c r="F567" s="6">
        <f>資本コスト!F567/SUM(資本コスト!F567,労働コスト!F567)</f>
        <v>0.29346652792743122</v>
      </c>
      <c r="G567" s="6">
        <f>資本コスト!G567/SUM(資本コスト!G567,労働コスト!G567)</f>
        <v>0.39880044403800718</v>
      </c>
      <c r="H567" s="6">
        <f>資本コスト!H567/SUM(資本コスト!H567,労働コスト!H567)</f>
        <v>0.3470417542425398</v>
      </c>
      <c r="I567" s="6">
        <f>資本コスト!I567/SUM(資本コスト!I567,労働コスト!I567)</f>
        <v>0.41531676340592771</v>
      </c>
      <c r="J567" s="6">
        <f>資本コスト!J567/SUM(資本コスト!J567,労働コスト!J567)</f>
        <v>0.41202113078731922</v>
      </c>
    </row>
    <row r="568" spans="1:10" x14ac:dyDescent="0.15">
      <c r="A568" s="1">
        <v>25</v>
      </c>
      <c r="B568" s="1" t="s">
        <v>298</v>
      </c>
      <c r="C568" s="1">
        <v>13</v>
      </c>
      <c r="D568" s="1" t="s">
        <v>25</v>
      </c>
      <c r="E568" s="6">
        <f>資本コスト!E568/SUM(資本コスト!E568,労働コスト!E568)</f>
        <v>0.2519467878982663</v>
      </c>
      <c r="F568" s="6">
        <f>資本コスト!F568/SUM(資本コスト!F568,労働コスト!F568)</f>
        <v>0.39566923444133417</v>
      </c>
      <c r="G568" s="6">
        <f>資本コスト!G568/SUM(資本コスト!G568,労働コスト!G568)</f>
        <v>0.48211565863256056</v>
      </c>
      <c r="H568" s="6">
        <f>資本コスト!H568/SUM(資本コスト!H568,労働コスト!H568)</f>
        <v>0.45902197075943252</v>
      </c>
      <c r="I568" s="6">
        <f>資本コスト!I568/SUM(資本コスト!I568,労働コスト!I568)</f>
        <v>0.43586962994996609</v>
      </c>
      <c r="J568" s="6">
        <f>資本コスト!J568/SUM(資本コスト!J568,労働コスト!J568)</f>
        <v>0.44519384725985978</v>
      </c>
    </row>
    <row r="569" spans="1:10" x14ac:dyDescent="0.15">
      <c r="A569" s="1">
        <v>25</v>
      </c>
      <c r="B569" s="1" t="s">
        <v>298</v>
      </c>
      <c r="C569" s="1">
        <v>14</v>
      </c>
      <c r="D569" s="1" t="s">
        <v>26</v>
      </c>
      <c r="E569" s="6">
        <f>資本コスト!E569/SUM(資本コスト!E569,労働コスト!E569)</f>
        <v>0.1708668114251343</v>
      </c>
      <c r="F569" s="6">
        <f>資本コスト!F569/SUM(資本コスト!F569,労働コスト!F569)</f>
        <v>0.1759987865508397</v>
      </c>
      <c r="G569" s="6">
        <f>資本コスト!G569/SUM(資本コスト!G569,労働コスト!G569)</f>
        <v>0.17942719668984766</v>
      </c>
      <c r="H569" s="6">
        <f>資本コスト!H569/SUM(資本コスト!H569,労働コスト!H569)</f>
        <v>0.31402440991632369</v>
      </c>
      <c r="I569" s="6">
        <f>資本コスト!I569/SUM(資本コスト!I569,労働コスト!I569)</f>
        <v>0.36991611385859985</v>
      </c>
      <c r="J569" s="6">
        <f>資本コスト!J569/SUM(資本コスト!J569,労働コスト!J569)</f>
        <v>0.39458861761842345</v>
      </c>
    </row>
    <row r="570" spans="1:10" x14ac:dyDescent="0.15">
      <c r="A570" s="1">
        <v>25</v>
      </c>
      <c r="B570" s="1" t="s">
        <v>298</v>
      </c>
      <c r="C570" s="1">
        <v>15</v>
      </c>
      <c r="D570" s="1" t="s">
        <v>27</v>
      </c>
      <c r="E570" s="6">
        <f>資本コスト!E570/SUM(資本コスト!E570,労働コスト!E570)</f>
        <v>0.47626403199592299</v>
      </c>
      <c r="F570" s="6">
        <f>資本コスト!F570/SUM(資本コスト!F570,労働コスト!F570)</f>
        <v>0.31684343303394064</v>
      </c>
      <c r="G570" s="6">
        <f>資本コスト!G570/SUM(資本コスト!G570,労働コスト!G570)</f>
        <v>0.40855930902604204</v>
      </c>
      <c r="H570" s="6">
        <f>資本コスト!H570/SUM(資本コスト!H570,労働コスト!H570)</f>
        <v>0.41739909476630693</v>
      </c>
      <c r="I570" s="6">
        <f>資本コスト!I570/SUM(資本コスト!I570,労働コスト!I570)</f>
        <v>0.52839831438344287</v>
      </c>
      <c r="J570" s="6">
        <f>資本コスト!J570/SUM(資本コスト!J570,労働コスト!J570)</f>
        <v>0.54616651724379639</v>
      </c>
    </row>
    <row r="571" spans="1:10" x14ac:dyDescent="0.15">
      <c r="A571" s="1">
        <v>25</v>
      </c>
      <c r="B571" s="1" t="s">
        <v>297</v>
      </c>
      <c r="C571" s="1">
        <v>16</v>
      </c>
      <c r="D571" s="1" t="s">
        <v>10</v>
      </c>
      <c r="E571" s="6">
        <f>資本コスト!E571/SUM(資本コスト!E571,労働コスト!E571)</f>
        <v>0.36050229061456246</v>
      </c>
      <c r="F571" s="6">
        <f>資本コスト!F571/SUM(資本コスト!F571,労働コスト!F571)</f>
        <v>0.11910500593612802</v>
      </c>
      <c r="G571" s="6">
        <f>資本コスト!G571/SUM(資本コスト!G571,労働コスト!G571)</f>
        <v>0.10073567064755747</v>
      </c>
      <c r="H571" s="6">
        <f>資本コスト!H571/SUM(資本コスト!H571,労働コスト!H571)</f>
        <v>8.9698608931411447E-2</v>
      </c>
      <c r="I571" s="6">
        <f>資本コスト!I571/SUM(資本コスト!I571,労働コスト!I571)</f>
        <v>0.2736305287701587</v>
      </c>
      <c r="J571" s="6">
        <f>資本コスト!J571/SUM(資本コスト!J571,労働コスト!J571)</f>
        <v>0.31464215645920585</v>
      </c>
    </row>
    <row r="572" spans="1:10" x14ac:dyDescent="0.15">
      <c r="A572" s="1">
        <v>25</v>
      </c>
      <c r="B572" s="1" t="s">
        <v>297</v>
      </c>
      <c r="C572" s="1">
        <v>17</v>
      </c>
      <c r="D572" s="1" t="s">
        <v>11</v>
      </c>
      <c r="E572" s="6">
        <f>資本コスト!E572/SUM(資本コスト!E572,労働コスト!E572)</f>
        <v>0.76836629553658664</v>
      </c>
      <c r="F572" s="6">
        <f>資本コスト!F572/SUM(資本コスト!F572,労働コスト!F572)</f>
        <v>0.75845109901405505</v>
      </c>
      <c r="G572" s="6">
        <f>資本コスト!G572/SUM(資本コスト!G572,労働コスト!G572)</f>
        <v>0.70178543885112721</v>
      </c>
      <c r="H572" s="6">
        <f>資本コスト!H572/SUM(資本コスト!H572,労働コスト!H572)</f>
        <v>0.70144825582126757</v>
      </c>
      <c r="I572" s="6">
        <f>資本コスト!I572/SUM(資本コスト!I572,労働コスト!I572)</f>
        <v>0.77584453796660147</v>
      </c>
      <c r="J572" s="6">
        <f>資本コスト!J572/SUM(資本コスト!J572,労働コスト!J572)</f>
        <v>0.81964480976253884</v>
      </c>
    </row>
    <row r="573" spans="1:10" x14ac:dyDescent="0.15">
      <c r="A573" s="1">
        <v>25</v>
      </c>
      <c r="B573" s="1" t="s">
        <v>297</v>
      </c>
      <c r="C573" s="1">
        <v>18</v>
      </c>
      <c r="D573" s="1" t="s">
        <v>12</v>
      </c>
      <c r="E573" s="6">
        <f>資本コスト!E573/SUM(資本コスト!E573,労働コスト!E573)</f>
        <v>0.12076166178812532</v>
      </c>
      <c r="F573" s="6">
        <f>資本コスト!F573/SUM(資本コスト!F573,労働コスト!F573)</f>
        <v>0.22544110376506266</v>
      </c>
      <c r="G573" s="6">
        <f>資本コスト!G573/SUM(資本コスト!G573,労働コスト!G573)</f>
        <v>0.24105994611286205</v>
      </c>
      <c r="H573" s="6">
        <f>資本コスト!H573/SUM(資本コスト!H573,労働コスト!H573)</f>
        <v>0.17343676141953154</v>
      </c>
      <c r="I573" s="6">
        <f>資本コスト!I573/SUM(資本コスト!I573,労働コスト!I573)</f>
        <v>0.16424350954743858</v>
      </c>
      <c r="J573" s="6">
        <f>資本コスト!J573/SUM(資本コスト!J573,労働コスト!J573)</f>
        <v>0.18773960964130659</v>
      </c>
    </row>
    <row r="574" spans="1:10" x14ac:dyDescent="0.15">
      <c r="A574" s="1">
        <v>25</v>
      </c>
      <c r="B574" s="1" t="s">
        <v>297</v>
      </c>
      <c r="C574" s="1">
        <v>19</v>
      </c>
      <c r="D574" s="1" t="s">
        <v>13</v>
      </c>
      <c r="E574" s="6">
        <f>資本コスト!E574/SUM(資本コスト!E574,労働コスト!E574)</f>
        <v>0.42059621847357093</v>
      </c>
      <c r="F574" s="6">
        <f>資本コスト!F574/SUM(資本コスト!F574,労働コスト!F574)</f>
        <v>0.23371769160550093</v>
      </c>
      <c r="G574" s="6">
        <f>資本コスト!G574/SUM(資本コスト!G574,労働コスト!G574)</f>
        <v>0.11846779204711158</v>
      </c>
      <c r="H574" s="6">
        <f>資本コスト!H574/SUM(資本コスト!H574,労働コスト!H574)</f>
        <v>0.17783678200985703</v>
      </c>
      <c r="I574" s="6">
        <f>資本コスト!I574/SUM(資本コスト!I574,労働コスト!I574)</f>
        <v>0.30815829681333506</v>
      </c>
      <c r="J574" s="6">
        <f>資本コスト!J574/SUM(資本コスト!J574,労働コスト!J574)</f>
        <v>0.32601447700851427</v>
      </c>
    </row>
    <row r="575" spans="1:10" x14ac:dyDescent="0.15">
      <c r="A575" s="1">
        <v>25</v>
      </c>
      <c r="B575" s="1" t="s">
        <v>297</v>
      </c>
      <c r="C575" s="1">
        <v>20</v>
      </c>
      <c r="D575" s="1" t="s">
        <v>14</v>
      </c>
      <c r="E575" s="6">
        <f>資本コスト!E575/SUM(資本コスト!E575,労働コスト!E575)</f>
        <v>0.59952529919341468</v>
      </c>
      <c r="F575" s="6">
        <f>資本コスト!F575/SUM(資本コスト!F575,労働コスト!F575)</f>
        <v>0.87701401781897004</v>
      </c>
      <c r="G575" s="6">
        <f>資本コスト!G575/SUM(資本コスト!G575,労働コスト!G575)</f>
        <v>0.80535055659166443</v>
      </c>
      <c r="H575" s="6">
        <f>資本コスト!H575/SUM(資本コスト!H575,労働コスト!H575)</f>
        <v>0.82677521518920183</v>
      </c>
      <c r="I575" s="6">
        <f>資本コスト!I575/SUM(資本コスト!I575,労働コスト!I575)</f>
        <v>0.86482181303286487</v>
      </c>
      <c r="J575" s="6">
        <f>資本コスト!J575/SUM(資本コスト!J575,労働コスト!J575)</f>
        <v>0.90345013673391561</v>
      </c>
    </row>
    <row r="576" spans="1:10" x14ac:dyDescent="0.15">
      <c r="A576" s="1">
        <v>25</v>
      </c>
      <c r="B576" s="1" t="s">
        <v>297</v>
      </c>
      <c r="C576" s="1">
        <v>21</v>
      </c>
      <c r="D576" s="1" t="s">
        <v>15</v>
      </c>
      <c r="E576" s="6">
        <f>資本コスト!E576/SUM(資本コスト!E576,労働コスト!E576)</f>
        <v>0.23375478188238763</v>
      </c>
      <c r="F576" s="6">
        <f>資本コスト!F576/SUM(資本コスト!F576,労働コスト!F576)</f>
        <v>0.41945711231803717</v>
      </c>
      <c r="G576" s="6">
        <f>資本コスト!G576/SUM(資本コスト!G576,労働コスト!G576)</f>
        <v>0.45994454644845872</v>
      </c>
      <c r="H576" s="6">
        <f>資本コスト!H576/SUM(資本コスト!H576,労働コスト!H576)</f>
        <v>0.4251637589398003</v>
      </c>
      <c r="I576" s="6">
        <f>資本コスト!I576/SUM(資本コスト!I576,労働コスト!I576)</f>
        <v>0.59035250652751192</v>
      </c>
      <c r="J576" s="6">
        <f>資本コスト!J576/SUM(資本コスト!J576,労働コスト!J576)</f>
        <v>0.64421821806700008</v>
      </c>
    </row>
    <row r="577" spans="1:10" x14ac:dyDescent="0.15">
      <c r="A577" s="1">
        <v>25</v>
      </c>
      <c r="B577" s="1" t="s">
        <v>147</v>
      </c>
      <c r="C577" s="1">
        <v>22</v>
      </c>
      <c r="D577" s="1" t="s">
        <v>7</v>
      </c>
      <c r="E577" s="6">
        <f>資本コスト!E577/SUM(資本コスト!E577,労働コスト!E577)</f>
        <v>0.34990778147774793</v>
      </c>
      <c r="F577" s="6">
        <f>資本コスト!F577/SUM(資本コスト!F577,労働コスト!F577)</f>
        <v>0.32754968567315079</v>
      </c>
      <c r="G577" s="6">
        <f>資本コスト!G577/SUM(資本コスト!G577,労働コスト!G577)</f>
        <v>0.40481792394116467</v>
      </c>
      <c r="H577" s="6">
        <f>資本コスト!H577/SUM(資本コスト!H577,労働コスト!H577)</f>
        <v>0.34483110512670934</v>
      </c>
      <c r="I577" s="6">
        <f>資本コスト!I577/SUM(資本コスト!I577,労働コスト!I577)</f>
        <v>0.28825939679103668</v>
      </c>
      <c r="J577" s="6">
        <f>資本コスト!J577/SUM(資本コスト!J577,労働コスト!J577)</f>
        <v>0.29259842861209762</v>
      </c>
    </row>
    <row r="578" spans="1:10" x14ac:dyDescent="0.15">
      <c r="A578" s="1">
        <v>25</v>
      </c>
      <c r="B578" s="1" t="s">
        <v>147</v>
      </c>
      <c r="C578" s="1">
        <v>23</v>
      </c>
      <c r="D578" s="1" t="s">
        <v>28</v>
      </c>
      <c r="E578" s="6">
        <f>資本コスト!E578/SUM(資本コスト!E578,労働コスト!E578)</f>
        <v>0.43738791379192582</v>
      </c>
      <c r="F578" s="6">
        <f>資本コスト!F578/SUM(資本コスト!F578,労働コスト!F578)</f>
        <v>0.33685693704795316</v>
      </c>
      <c r="G578" s="6">
        <f>資本コスト!G578/SUM(資本コスト!G578,労働コスト!G578)</f>
        <v>0.36854296843889117</v>
      </c>
      <c r="H578" s="6">
        <f>資本コスト!H578/SUM(資本コスト!H578,労働コスト!H578)</f>
        <v>0.33923336184859065</v>
      </c>
      <c r="I578" s="6">
        <f>資本コスト!I578/SUM(資本コスト!I578,労働コスト!I578)</f>
        <v>0.30977562760276589</v>
      </c>
      <c r="J578" s="6">
        <f>資本コスト!J578/SUM(資本コスト!J578,労働コスト!J578)</f>
        <v>0.39172076376558534</v>
      </c>
    </row>
    <row r="579" spans="1:10" x14ac:dyDescent="0.15">
      <c r="A579" s="1">
        <v>26</v>
      </c>
      <c r="B579" s="1" t="s">
        <v>348</v>
      </c>
      <c r="C579" s="1">
        <v>1</v>
      </c>
      <c r="D579" s="1" t="s">
        <v>8</v>
      </c>
      <c r="E579" s="6">
        <f>資本コスト!E579/SUM(資本コスト!E579,労働コスト!E579)</f>
        <v>0.51297560595801039</v>
      </c>
      <c r="F579" s="6">
        <f>資本コスト!F579/SUM(資本コスト!F579,労働コスト!F579)</f>
        <v>0.50361407883655218</v>
      </c>
      <c r="G579" s="6">
        <f>資本コスト!G579/SUM(資本コスト!G579,労働コスト!G579)</f>
        <v>0.59278930813419761</v>
      </c>
      <c r="H579" s="6">
        <f>資本コスト!H579/SUM(資本コスト!H579,労働コスト!H579)</f>
        <v>0.65447151609227783</v>
      </c>
      <c r="I579" s="6">
        <f>資本コスト!I579/SUM(資本コスト!I579,労働コスト!I579)</f>
        <v>0.61144890025466514</v>
      </c>
      <c r="J579" s="6">
        <f>資本コスト!J579/SUM(資本コスト!J579,労働コスト!J579)</f>
        <v>0.74621282622063179</v>
      </c>
    </row>
    <row r="580" spans="1:10" x14ac:dyDescent="0.15">
      <c r="A580" s="1">
        <v>26</v>
      </c>
      <c r="B580" s="1" t="s">
        <v>348</v>
      </c>
      <c r="C580" s="1">
        <v>2</v>
      </c>
      <c r="D580" s="1" t="s">
        <v>9</v>
      </c>
      <c r="E580" s="6">
        <f>資本コスト!E580/SUM(資本コスト!E580,労働コスト!E580)</f>
        <v>0.41970896465738011</v>
      </c>
      <c r="F580" s="6">
        <f>資本コスト!F580/SUM(資本コスト!F580,労働コスト!F580)</f>
        <v>0.3944077595206027</v>
      </c>
      <c r="G580" s="6">
        <f>資本コスト!G580/SUM(資本コスト!G580,労働コスト!G580)</f>
        <v>0.44440683431612849</v>
      </c>
      <c r="H580" s="6">
        <f>資本コスト!H580/SUM(資本コスト!H580,労働コスト!H580)</f>
        <v>0.39171107485347079</v>
      </c>
      <c r="I580" s="6">
        <f>資本コスト!I580/SUM(資本コスト!I580,労働コスト!I580)</f>
        <v>0.38801515341038689</v>
      </c>
      <c r="J580" s="6">
        <f>資本コスト!J580/SUM(資本コスト!J580,労働コスト!J580)</f>
        <v>0.46703314933389595</v>
      </c>
    </row>
    <row r="581" spans="1:10" x14ac:dyDescent="0.15">
      <c r="A581" s="1">
        <v>26</v>
      </c>
      <c r="B581" s="1" t="s">
        <v>349</v>
      </c>
      <c r="C581" s="1">
        <v>3</v>
      </c>
      <c r="D581" s="1" t="s">
        <v>16</v>
      </c>
      <c r="E581" s="6">
        <f>資本コスト!E581/SUM(資本コスト!E581,労働コスト!E581)</f>
        <v>0.43800023559255663</v>
      </c>
      <c r="F581" s="6">
        <f>資本コスト!F581/SUM(資本コスト!F581,労働コスト!F581)</f>
        <v>0.29183606014918967</v>
      </c>
      <c r="G581" s="6">
        <f>資本コスト!G581/SUM(資本コスト!G581,労働コスト!G581)</f>
        <v>0.33614851659178208</v>
      </c>
      <c r="H581" s="6">
        <f>資本コスト!H581/SUM(資本コスト!H581,労働コスト!H581)</f>
        <v>0.33933308379064286</v>
      </c>
      <c r="I581" s="6">
        <f>資本コスト!I581/SUM(資本コスト!I581,労働コスト!I581)</f>
        <v>0.41042859324262249</v>
      </c>
      <c r="J581" s="6">
        <f>資本コスト!J581/SUM(資本コスト!J581,労働コスト!J581)</f>
        <v>0.42464205777831282</v>
      </c>
    </row>
    <row r="582" spans="1:10" x14ac:dyDescent="0.15">
      <c r="A582" s="1">
        <v>26</v>
      </c>
      <c r="B582" s="1" t="s">
        <v>350</v>
      </c>
      <c r="C582" s="1">
        <v>4</v>
      </c>
      <c r="D582" s="1" t="s">
        <v>17</v>
      </c>
      <c r="E582" s="6">
        <f>資本コスト!E582/SUM(資本コスト!E582,労働コスト!E582)</f>
        <v>0.20986941688531116</v>
      </c>
      <c r="F582" s="6">
        <f>資本コスト!F582/SUM(資本コスト!F582,労働コスト!F582)</f>
        <v>0.14855186094022463</v>
      </c>
      <c r="G582" s="6">
        <f>資本コスト!G582/SUM(資本コスト!G582,労働コスト!G582)</f>
        <v>0.16963206038310738</v>
      </c>
      <c r="H582" s="6">
        <f>資本コスト!H582/SUM(資本コスト!H582,労働コスト!H582)</f>
        <v>0.22308244786886081</v>
      </c>
      <c r="I582" s="6">
        <f>資本コスト!I582/SUM(資本コスト!I582,労働コスト!I582)</f>
        <v>0.24242257690301022</v>
      </c>
      <c r="J582" s="6">
        <f>資本コスト!J582/SUM(資本コスト!J582,労働コスト!J582)</f>
        <v>0.21183410914237716</v>
      </c>
    </row>
    <row r="583" spans="1:10" x14ac:dyDescent="0.15">
      <c r="A583" s="1">
        <v>26</v>
      </c>
      <c r="B583" s="1" t="s">
        <v>351</v>
      </c>
      <c r="C583" s="1">
        <v>5</v>
      </c>
      <c r="D583" s="1" t="s">
        <v>18</v>
      </c>
      <c r="E583" s="6">
        <f>資本コスト!E583/SUM(資本コスト!E583,労働コスト!E583)</f>
        <v>0.12285567974666825</v>
      </c>
      <c r="F583" s="6">
        <f>資本コスト!F583/SUM(資本コスト!F583,労働コスト!F583)</f>
        <v>0.13586097355067553</v>
      </c>
      <c r="G583" s="6">
        <f>資本コスト!G583/SUM(資本コスト!G583,労働コスト!G583)</f>
        <v>0.16181595093158235</v>
      </c>
      <c r="H583" s="6">
        <f>資本コスト!H583/SUM(資本コスト!H583,労働コスト!H583)</f>
        <v>0.1539266864741749</v>
      </c>
      <c r="I583" s="6">
        <f>資本コスト!I583/SUM(資本コスト!I583,労働コスト!I583)</f>
        <v>0.20826541657713474</v>
      </c>
      <c r="J583" s="6">
        <f>資本コスト!J583/SUM(資本コスト!J583,労働コスト!J583)</f>
        <v>0.18519026164223693</v>
      </c>
    </row>
    <row r="584" spans="1:10" x14ac:dyDescent="0.15">
      <c r="A584" s="1">
        <v>26</v>
      </c>
      <c r="B584" s="1" t="s">
        <v>349</v>
      </c>
      <c r="C584" s="1">
        <v>6</v>
      </c>
      <c r="D584" s="1" t="s">
        <v>2</v>
      </c>
      <c r="E584" s="6">
        <f>資本コスト!E584/SUM(資本コスト!E584,労働コスト!E584)</f>
        <v>0.38978811822876491</v>
      </c>
      <c r="F584" s="6">
        <f>資本コスト!F584/SUM(資本コスト!F584,労働コスト!F584)</f>
        <v>0.26463768361019696</v>
      </c>
      <c r="G584" s="6">
        <f>資本コスト!G584/SUM(資本コスト!G584,労働コスト!G584)</f>
        <v>0.27081995050233232</v>
      </c>
      <c r="H584" s="6">
        <f>資本コスト!H584/SUM(資本コスト!H584,労働コスト!H584)</f>
        <v>0.28205810071098891</v>
      </c>
      <c r="I584" s="6">
        <f>資本コスト!I584/SUM(資本コスト!I584,労働コスト!I584)</f>
        <v>0.41827067147251812</v>
      </c>
      <c r="J584" s="6">
        <f>資本コスト!J584/SUM(資本コスト!J584,労働コスト!J584)</f>
        <v>0.4084909059350656</v>
      </c>
    </row>
    <row r="585" spans="1:10" x14ac:dyDescent="0.15">
      <c r="A585" s="1">
        <v>26</v>
      </c>
      <c r="B585" s="1" t="s">
        <v>350</v>
      </c>
      <c r="C585" s="1">
        <v>7</v>
      </c>
      <c r="D585" s="1" t="s">
        <v>19</v>
      </c>
      <c r="E585" s="6">
        <f>資本コスト!E585/SUM(資本コスト!E585,労働コスト!E585)</f>
        <v>0.75534780785725442</v>
      </c>
      <c r="F585" s="6">
        <f>資本コスト!F585/SUM(資本コスト!F585,労働コスト!F585)</f>
        <v>0.53930059486369564</v>
      </c>
      <c r="G585" s="6">
        <f>資本コスト!G585/SUM(資本コスト!G585,労働コスト!G585)</f>
        <v>0.47607323651120581</v>
      </c>
      <c r="H585" s="6">
        <f>資本コスト!H585/SUM(資本コスト!H585,労働コスト!H585)</f>
        <v>0.3419611652609682</v>
      </c>
      <c r="I585" s="6">
        <f>資本コスト!I585/SUM(資本コスト!I585,労働コスト!I585)</f>
        <v>0.46310557812556752</v>
      </c>
      <c r="J585" s="6">
        <f>資本コスト!J585/SUM(資本コスト!J585,労働コスト!J585)</f>
        <v>0.48341465344466084</v>
      </c>
    </row>
    <row r="586" spans="1:10" x14ac:dyDescent="0.15">
      <c r="A586" s="1">
        <v>26</v>
      </c>
      <c r="B586" s="1" t="s">
        <v>349</v>
      </c>
      <c r="C586" s="1">
        <v>8</v>
      </c>
      <c r="D586" s="1" t="s">
        <v>20</v>
      </c>
      <c r="E586" s="6">
        <f>資本コスト!E586/SUM(資本コスト!E586,労働コスト!E586)</f>
        <v>0.31301340988902604</v>
      </c>
      <c r="F586" s="6">
        <f>資本コスト!F586/SUM(資本コスト!F586,労働コスト!F586)</f>
        <v>0.22025996733484937</v>
      </c>
      <c r="G586" s="6">
        <f>資本コスト!G586/SUM(資本コスト!G586,労働コスト!G586)</f>
        <v>0.22684080026385298</v>
      </c>
      <c r="H586" s="6">
        <f>資本コスト!H586/SUM(資本コスト!H586,労働コスト!H586)</f>
        <v>0.20999267999113724</v>
      </c>
      <c r="I586" s="6">
        <f>資本コスト!I586/SUM(資本コスト!I586,労働コスト!I586)</f>
        <v>0.25893591632958657</v>
      </c>
      <c r="J586" s="6">
        <f>資本コスト!J586/SUM(資本コスト!J586,労働コスト!J586)</f>
        <v>0.23757314849764555</v>
      </c>
    </row>
    <row r="587" spans="1:10" x14ac:dyDescent="0.15">
      <c r="A587" s="1">
        <v>26</v>
      </c>
      <c r="B587" s="1" t="s">
        <v>350</v>
      </c>
      <c r="C587" s="1">
        <v>9</v>
      </c>
      <c r="D587" s="1" t="s">
        <v>21</v>
      </c>
      <c r="E587" s="6">
        <f>資本コスト!E587/SUM(資本コスト!E587,労働コスト!E587)</f>
        <v>0.25761006153854321</v>
      </c>
      <c r="F587" s="6">
        <f>資本コスト!F587/SUM(資本コスト!F587,労働コスト!F587)</f>
        <v>0.24489666340922162</v>
      </c>
      <c r="G587" s="6">
        <f>資本コスト!G587/SUM(資本コスト!G587,労働コスト!G587)</f>
        <v>0.26126093304291043</v>
      </c>
      <c r="H587" s="6">
        <f>資本コスト!H587/SUM(資本コスト!H587,労働コスト!H587)</f>
        <v>0.25788528082451628</v>
      </c>
      <c r="I587" s="6">
        <f>資本コスト!I587/SUM(資本コスト!I587,労働コスト!I587)</f>
        <v>0.21373301732453692</v>
      </c>
      <c r="J587" s="6">
        <f>資本コスト!J587/SUM(資本コスト!J587,労働コスト!J587)</f>
        <v>0.20839735190226177</v>
      </c>
    </row>
    <row r="588" spans="1:10" x14ac:dyDescent="0.15">
      <c r="A588" s="1">
        <v>26</v>
      </c>
      <c r="B588" s="1" t="s">
        <v>350</v>
      </c>
      <c r="C588" s="1">
        <v>10</v>
      </c>
      <c r="D588" s="1" t="s">
        <v>22</v>
      </c>
      <c r="E588" s="6">
        <f>資本コスト!E588/SUM(資本コスト!E588,労働コスト!E588)</f>
        <v>0.20558927631496152</v>
      </c>
      <c r="F588" s="6">
        <f>資本コスト!F588/SUM(資本コスト!F588,労働コスト!F588)</f>
        <v>0.15805828607186995</v>
      </c>
      <c r="G588" s="6">
        <f>資本コスト!G588/SUM(資本コスト!G588,労働コスト!G588)</f>
        <v>0.14110688159403043</v>
      </c>
      <c r="H588" s="6">
        <f>資本コスト!H588/SUM(資本コスト!H588,労働コスト!H588)</f>
        <v>0.13927336137651231</v>
      </c>
      <c r="I588" s="6">
        <f>資本コスト!I588/SUM(資本コスト!I588,労働コスト!I588)</f>
        <v>0.16304667099562598</v>
      </c>
      <c r="J588" s="6">
        <f>資本コスト!J588/SUM(資本コスト!J588,労働コスト!J588)</f>
        <v>0.14877295491376386</v>
      </c>
    </row>
    <row r="589" spans="1:10" x14ac:dyDescent="0.15">
      <c r="A589" s="1">
        <v>26</v>
      </c>
      <c r="B589" s="1" t="s">
        <v>349</v>
      </c>
      <c r="C589" s="1">
        <v>11</v>
      </c>
      <c r="D589" s="1" t="s">
        <v>23</v>
      </c>
      <c r="E589" s="6">
        <f>資本コスト!E589/SUM(資本コスト!E589,労働コスト!E589)</f>
        <v>0.20538093230550789</v>
      </c>
      <c r="F589" s="6">
        <f>資本コスト!F589/SUM(資本コスト!F589,労働コスト!F589)</f>
        <v>0.15507351977264777</v>
      </c>
      <c r="G589" s="6">
        <f>資本コスト!G589/SUM(資本コスト!G589,労働コスト!G589)</f>
        <v>0.21090332710420304</v>
      </c>
      <c r="H589" s="6">
        <f>資本コスト!H589/SUM(資本コスト!H589,労働コスト!H589)</f>
        <v>0.20188227243415144</v>
      </c>
      <c r="I589" s="6">
        <f>資本コスト!I589/SUM(資本コスト!I589,労働コスト!I589)</f>
        <v>0.21431073552220004</v>
      </c>
      <c r="J589" s="6">
        <f>資本コスト!J589/SUM(資本コスト!J589,労働コスト!J589)</f>
        <v>0.22017116001070244</v>
      </c>
    </row>
    <row r="590" spans="1:10" x14ac:dyDescent="0.15">
      <c r="A590" s="1">
        <v>26</v>
      </c>
      <c r="B590" s="1" t="s">
        <v>350</v>
      </c>
      <c r="C590" s="1">
        <v>12</v>
      </c>
      <c r="D590" s="1" t="s">
        <v>24</v>
      </c>
      <c r="E590" s="6">
        <f>資本コスト!E590/SUM(資本コスト!E590,労働コスト!E590)</f>
        <v>0.32345539166610243</v>
      </c>
      <c r="F590" s="6">
        <f>資本コスト!F590/SUM(資本コスト!F590,労働コスト!F590)</f>
        <v>0.25667121592505937</v>
      </c>
      <c r="G590" s="6">
        <f>資本コスト!G590/SUM(資本コスト!G590,労働コスト!G590)</f>
        <v>0.31169553338970835</v>
      </c>
      <c r="H590" s="6">
        <f>資本コスト!H590/SUM(資本コスト!H590,労働コスト!H590)</f>
        <v>0.30724542037778374</v>
      </c>
      <c r="I590" s="6">
        <f>資本コスト!I590/SUM(資本コスト!I590,労働コスト!I590)</f>
        <v>0.31256613838873198</v>
      </c>
      <c r="J590" s="6">
        <f>資本コスト!J590/SUM(資本コスト!J590,労働コスト!J590)</f>
        <v>0.28975693828467269</v>
      </c>
    </row>
    <row r="591" spans="1:10" x14ac:dyDescent="0.15">
      <c r="A591" s="1">
        <v>26</v>
      </c>
      <c r="B591" s="1" t="s">
        <v>350</v>
      </c>
      <c r="C591" s="1">
        <v>13</v>
      </c>
      <c r="D591" s="1" t="s">
        <v>25</v>
      </c>
      <c r="E591" s="6">
        <f>資本コスト!E591/SUM(資本コスト!E591,労働コスト!E591)</f>
        <v>0.26416804044809972</v>
      </c>
      <c r="F591" s="6">
        <f>資本コスト!F591/SUM(資本コスト!F591,労働コスト!F591)</f>
        <v>0.33892938769704456</v>
      </c>
      <c r="G591" s="6">
        <f>資本コスト!G591/SUM(資本コスト!G591,労働コスト!G591)</f>
        <v>0.43249124572309416</v>
      </c>
      <c r="H591" s="6">
        <f>資本コスト!H591/SUM(資本コスト!H591,労働コスト!H591)</f>
        <v>0.43987102598011762</v>
      </c>
      <c r="I591" s="6">
        <f>資本コスト!I591/SUM(資本コスト!I591,労働コスト!I591)</f>
        <v>0.40663210249046572</v>
      </c>
      <c r="J591" s="6">
        <f>資本コスト!J591/SUM(資本コスト!J591,労働コスト!J591)</f>
        <v>0.40960312111888442</v>
      </c>
    </row>
    <row r="592" spans="1:10" x14ac:dyDescent="0.15">
      <c r="A592" s="1">
        <v>26</v>
      </c>
      <c r="B592" s="1" t="s">
        <v>350</v>
      </c>
      <c r="C592" s="1">
        <v>14</v>
      </c>
      <c r="D592" s="1" t="s">
        <v>26</v>
      </c>
      <c r="E592" s="6">
        <f>資本コスト!E592/SUM(資本コスト!E592,労働コスト!E592)</f>
        <v>0.18184085053858615</v>
      </c>
      <c r="F592" s="6">
        <f>資本コスト!F592/SUM(資本コスト!F592,労働コスト!F592)</f>
        <v>0.16009912384472552</v>
      </c>
      <c r="G592" s="6">
        <f>資本コスト!G592/SUM(資本コスト!G592,労働コスト!G592)</f>
        <v>0.29183833226939693</v>
      </c>
      <c r="H592" s="6">
        <f>資本コスト!H592/SUM(資本コスト!H592,労働コスト!H592)</f>
        <v>0.336177889260524</v>
      </c>
      <c r="I592" s="6">
        <f>資本コスト!I592/SUM(資本コスト!I592,労働コスト!I592)</f>
        <v>0.40340460131715961</v>
      </c>
      <c r="J592" s="6">
        <f>資本コスト!J592/SUM(資本コスト!J592,労働コスト!J592)</f>
        <v>0.41454455743378615</v>
      </c>
    </row>
    <row r="593" spans="1:10" x14ac:dyDescent="0.15">
      <c r="A593" s="1">
        <v>26</v>
      </c>
      <c r="B593" s="1" t="s">
        <v>350</v>
      </c>
      <c r="C593" s="1">
        <v>15</v>
      </c>
      <c r="D593" s="1" t="s">
        <v>27</v>
      </c>
      <c r="E593" s="6">
        <f>資本コスト!E593/SUM(資本コスト!E593,労働コスト!E593)</f>
        <v>0.17684463681120743</v>
      </c>
      <c r="F593" s="6">
        <f>資本コスト!F593/SUM(資本コスト!F593,労働コスト!F593)</f>
        <v>0.15992386098181033</v>
      </c>
      <c r="G593" s="6">
        <f>資本コスト!G593/SUM(資本コスト!G593,労働コスト!G593)</f>
        <v>0.20939997650276937</v>
      </c>
      <c r="H593" s="6">
        <f>資本コスト!H593/SUM(資本コスト!H593,労働コスト!H593)</f>
        <v>0.22200500580512414</v>
      </c>
      <c r="I593" s="6">
        <f>資本コスト!I593/SUM(資本コスト!I593,労働コスト!I593)</f>
        <v>0.26234348497850296</v>
      </c>
      <c r="J593" s="6">
        <f>資本コスト!J593/SUM(資本コスト!J593,労働コスト!J593)</f>
        <v>0.24891016019508899</v>
      </c>
    </row>
    <row r="594" spans="1:10" x14ac:dyDescent="0.15">
      <c r="A594" s="1">
        <v>26</v>
      </c>
      <c r="B594" s="1" t="s">
        <v>352</v>
      </c>
      <c r="C594" s="1">
        <v>16</v>
      </c>
      <c r="D594" s="1" t="s">
        <v>10</v>
      </c>
      <c r="E594" s="6">
        <f>資本コスト!E594/SUM(資本コスト!E594,労働コスト!E594)</f>
        <v>0.24037432603903089</v>
      </c>
      <c r="F594" s="6">
        <f>資本コスト!F594/SUM(資本コスト!F594,労働コスト!F594)</f>
        <v>0.10836120062721848</v>
      </c>
      <c r="G594" s="6">
        <f>資本コスト!G594/SUM(資本コスト!G594,労働コスト!G594)</f>
        <v>0.11140773365310333</v>
      </c>
      <c r="H594" s="6">
        <f>資本コスト!H594/SUM(資本コスト!H594,労働コスト!H594)</f>
        <v>8.9477066384957241E-2</v>
      </c>
      <c r="I594" s="6">
        <f>資本コスト!I594/SUM(資本コスト!I594,労働コスト!I594)</f>
        <v>8.1815269116707293E-2</v>
      </c>
      <c r="J594" s="6">
        <f>資本コスト!J594/SUM(資本コスト!J594,労働コスト!J594)</f>
        <v>9.2919330862441571E-2</v>
      </c>
    </row>
    <row r="595" spans="1:10" x14ac:dyDescent="0.15">
      <c r="A595" s="1">
        <v>26</v>
      </c>
      <c r="B595" s="1" t="s">
        <v>352</v>
      </c>
      <c r="C595" s="1">
        <v>17</v>
      </c>
      <c r="D595" s="1" t="s">
        <v>11</v>
      </c>
      <c r="E595" s="6">
        <f>資本コスト!E595/SUM(資本コスト!E595,労働コスト!E595)</f>
        <v>0.81402600011818249</v>
      </c>
      <c r="F595" s="6">
        <f>資本コスト!F595/SUM(資本コスト!F595,労働コスト!F595)</f>
        <v>0.80041366278277004</v>
      </c>
      <c r="G595" s="6">
        <f>資本コスト!G595/SUM(資本コスト!G595,労働コスト!G595)</f>
        <v>0.75479178094604116</v>
      </c>
      <c r="H595" s="6">
        <f>資本コスト!H595/SUM(資本コスト!H595,労働コスト!H595)</f>
        <v>0.7191702323298812</v>
      </c>
      <c r="I595" s="6">
        <f>資本コスト!I595/SUM(資本コスト!I595,労働コスト!I595)</f>
        <v>0.78501442968687019</v>
      </c>
      <c r="J595" s="6">
        <f>資本コスト!J595/SUM(資本コスト!J595,労働コスト!J595)</f>
        <v>0.82865239379395139</v>
      </c>
    </row>
    <row r="596" spans="1:10" x14ac:dyDescent="0.15">
      <c r="A596" s="1">
        <v>26</v>
      </c>
      <c r="B596" s="1" t="s">
        <v>352</v>
      </c>
      <c r="C596" s="1">
        <v>18</v>
      </c>
      <c r="D596" s="1" t="s">
        <v>12</v>
      </c>
      <c r="E596" s="6">
        <f>資本コスト!E596/SUM(資本コスト!E596,労働コスト!E596)</f>
        <v>0.11015031874985182</v>
      </c>
      <c r="F596" s="6">
        <f>資本コスト!F596/SUM(資本コスト!F596,労働コスト!F596)</f>
        <v>0.17339333819989244</v>
      </c>
      <c r="G596" s="6">
        <f>資本コスト!G596/SUM(資本コスト!G596,労働コスト!G596)</f>
        <v>0.16711933474636612</v>
      </c>
      <c r="H596" s="6">
        <f>資本コスト!H596/SUM(資本コスト!H596,労働コスト!H596)</f>
        <v>0.17673475513193251</v>
      </c>
      <c r="I596" s="6">
        <f>資本コスト!I596/SUM(資本コスト!I596,労働コスト!I596)</f>
        <v>0.13723039773712722</v>
      </c>
      <c r="J596" s="6">
        <f>資本コスト!J596/SUM(資本コスト!J596,労働コスト!J596)</f>
        <v>0.19951700833202979</v>
      </c>
    </row>
    <row r="597" spans="1:10" x14ac:dyDescent="0.15">
      <c r="A597" s="1">
        <v>26</v>
      </c>
      <c r="B597" s="1" t="s">
        <v>348</v>
      </c>
      <c r="C597" s="1">
        <v>19</v>
      </c>
      <c r="D597" s="1" t="s">
        <v>13</v>
      </c>
      <c r="E597" s="6">
        <f>資本コスト!E597/SUM(資本コスト!E597,労働コスト!E597)</f>
        <v>0.3723436604428671</v>
      </c>
      <c r="F597" s="6">
        <f>資本コスト!F597/SUM(資本コスト!F597,労働コスト!F597)</f>
        <v>0.14354359321965829</v>
      </c>
      <c r="G597" s="6">
        <f>資本コスト!G597/SUM(資本コスト!G597,労働コスト!G597)</f>
        <v>0.16178264331779174</v>
      </c>
      <c r="H597" s="6">
        <f>資本コスト!H597/SUM(資本コスト!H597,労働コスト!H597)</f>
        <v>0.1760360617982899</v>
      </c>
      <c r="I597" s="6">
        <f>資本コスト!I597/SUM(資本コスト!I597,労働コスト!I597)</f>
        <v>0.1684254891000079</v>
      </c>
      <c r="J597" s="6">
        <f>資本コスト!J597/SUM(資本コスト!J597,労働コスト!J597)</f>
        <v>0.17383769723843143</v>
      </c>
    </row>
    <row r="598" spans="1:10" x14ac:dyDescent="0.15">
      <c r="A598" s="1">
        <v>26</v>
      </c>
      <c r="B598" s="1" t="s">
        <v>348</v>
      </c>
      <c r="C598" s="1">
        <v>20</v>
      </c>
      <c r="D598" s="1" t="s">
        <v>14</v>
      </c>
      <c r="E598" s="6">
        <f>資本コスト!E598/SUM(資本コスト!E598,労働コスト!E598)</f>
        <v>0.52858373189607655</v>
      </c>
      <c r="F598" s="6">
        <f>資本コスト!F598/SUM(資本コスト!F598,労働コスト!F598)</f>
        <v>0.72598453816068109</v>
      </c>
      <c r="G598" s="6">
        <f>資本コスト!G598/SUM(資本コスト!G598,労働コスト!G598)</f>
        <v>0.65626423439647097</v>
      </c>
      <c r="H598" s="6">
        <f>資本コスト!H598/SUM(資本コスト!H598,労働コスト!H598)</f>
        <v>0.69471528076861844</v>
      </c>
      <c r="I598" s="6">
        <f>資本コスト!I598/SUM(資本コスト!I598,労働コスト!I598)</f>
        <v>0.71401911248446281</v>
      </c>
      <c r="J598" s="6">
        <f>資本コスト!J598/SUM(資本コスト!J598,労働コスト!J598)</f>
        <v>0.78706528642876561</v>
      </c>
    </row>
    <row r="599" spans="1:10" x14ac:dyDescent="0.15">
      <c r="A599" s="1">
        <v>26</v>
      </c>
      <c r="B599" s="1" t="s">
        <v>353</v>
      </c>
      <c r="C599" s="1">
        <v>21</v>
      </c>
      <c r="D599" s="1" t="s">
        <v>15</v>
      </c>
      <c r="E599" s="6">
        <f>資本コスト!E599/SUM(資本コスト!E599,労働コスト!E599)</f>
        <v>0.33527721750721362</v>
      </c>
      <c r="F599" s="6">
        <f>資本コスト!F599/SUM(資本コスト!F599,労働コスト!F599)</f>
        <v>0.40793940605242707</v>
      </c>
      <c r="G599" s="6">
        <f>資本コスト!G599/SUM(資本コスト!G599,労働コスト!G599)</f>
        <v>0.39439655618944197</v>
      </c>
      <c r="H599" s="6">
        <f>資本コスト!H599/SUM(資本コスト!H599,労働コスト!H599)</f>
        <v>0.41841430540269914</v>
      </c>
      <c r="I599" s="6">
        <f>資本コスト!I599/SUM(資本コスト!I599,労働コスト!I599)</f>
        <v>0.47203557929658391</v>
      </c>
      <c r="J599" s="6">
        <f>資本コスト!J599/SUM(資本コスト!J599,労働コスト!J599)</f>
        <v>0.54439656068602027</v>
      </c>
    </row>
    <row r="600" spans="1:10" x14ac:dyDescent="0.15">
      <c r="A600" s="1">
        <v>26</v>
      </c>
      <c r="B600" s="1" t="s">
        <v>244</v>
      </c>
      <c r="C600" s="1">
        <v>22</v>
      </c>
      <c r="D600" s="1" t="s">
        <v>7</v>
      </c>
      <c r="E600" s="6">
        <f>資本コスト!E600/SUM(資本コスト!E600,労働コスト!E600)</f>
        <v>0.23687700914033485</v>
      </c>
      <c r="F600" s="6">
        <f>資本コスト!F600/SUM(資本コスト!F600,労働コスト!F600)</f>
        <v>0.2357483775525159</v>
      </c>
      <c r="G600" s="6">
        <f>資本コスト!G600/SUM(資本コスト!G600,労働コスト!G600)</f>
        <v>0.27661142933862137</v>
      </c>
      <c r="H600" s="6">
        <f>資本コスト!H600/SUM(資本コスト!H600,労働コスト!H600)</f>
        <v>0.25622020492759501</v>
      </c>
      <c r="I600" s="6">
        <f>資本コスト!I600/SUM(資本コスト!I600,労働コスト!I600)</f>
        <v>0.19492130108267292</v>
      </c>
      <c r="J600" s="6">
        <f>資本コスト!J600/SUM(資本コスト!J600,労働コスト!J600)</f>
        <v>0.22059231907492252</v>
      </c>
    </row>
    <row r="601" spans="1:10" x14ac:dyDescent="0.15">
      <c r="A601" s="1">
        <v>26</v>
      </c>
      <c r="B601" s="1" t="s">
        <v>244</v>
      </c>
      <c r="C601" s="1">
        <v>23</v>
      </c>
      <c r="D601" s="1" t="s">
        <v>28</v>
      </c>
      <c r="E601" s="6">
        <f>資本コスト!E601/SUM(資本コスト!E601,労働コスト!E601)</f>
        <v>0.29109155827926558</v>
      </c>
      <c r="F601" s="6">
        <f>資本コスト!F601/SUM(資本コスト!F601,労働コスト!F601)</f>
        <v>0.25101644551118135</v>
      </c>
      <c r="G601" s="6">
        <f>資本コスト!G601/SUM(資本コスト!G601,労働コスト!G601)</f>
        <v>0.27317985341149298</v>
      </c>
      <c r="H601" s="6">
        <f>資本コスト!H601/SUM(資本コスト!H601,労働コスト!H601)</f>
        <v>0.26509500683536402</v>
      </c>
      <c r="I601" s="6">
        <f>資本コスト!I601/SUM(資本コスト!I601,労働コスト!I601)</f>
        <v>0.24466429404775719</v>
      </c>
      <c r="J601" s="6">
        <f>資本コスト!J601/SUM(資本コスト!J601,労働コスト!J601)</f>
        <v>0.32198033729033754</v>
      </c>
    </row>
    <row r="602" spans="1:10" x14ac:dyDescent="0.15">
      <c r="A602" s="1">
        <v>27</v>
      </c>
      <c r="B602" s="1" t="s">
        <v>354</v>
      </c>
      <c r="C602" s="1">
        <v>1</v>
      </c>
      <c r="D602" s="1" t="s">
        <v>8</v>
      </c>
      <c r="E602" s="6">
        <f>資本コスト!E602/SUM(資本コスト!E602,労働コスト!E602)</f>
        <v>0.53492434436482461</v>
      </c>
      <c r="F602" s="6">
        <f>資本コスト!F602/SUM(資本コスト!F602,労働コスト!F602)</f>
        <v>0.52330473619524331</v>
      </c>
      <c r="G602" s="6">
        <f>資本コスト!G602/SUM(資本コスト!G602,労働コスト!G602)</f>
        <v>0.6547242539075383</v>
      </c>
      <c r="H602" s="6">
        <f>資本コスト!H602/SUM(資本コスト!H602,労働コスト!H602)</f>
        <v>0.67272792097280076</v>
      </c>
      <c r="I602" s="6">
        <f>資本コスト!I602/SUM(資本コスト!I602,労働コスト!I602)</f>
        <v>0.5863593126547757</v>
      </c>
      <c r="J602" s="6">
        <f>資本コスト!J602/SUM(資本コスト!J602,労働コスト!J602)</f>
        <v>0.72122190439925082</v>
      </c>
    </row>
    <row r="603" spans="1:10" x14ac:dyDescent="0.15">
      <c r="A603" s="1">
        <v>27</v>
      </c>
      <c r="B603" s="1" t="s">
        <v>355</v>
      </c>
      <c r="C603" s="1">
        <v>2</v>
      </c>
      <c r="D603" s="1" t="s">
        <v>9</v>
      </c>
      <c r="E603" s="6">
        <f>資本コスト!E603/SUM(資本コスト!E603,労働コスト!E603)</f>
        <v>0.36752333689592992</v>
      </c>
      <c r="F603" s="6">
        <f>資本コスト!F603/SUM(資本コスト!F603,労働コスト!F603)</f>
        <v>0.31894070504580657</v>
      </c>
      <c r="G603" s="6">
        <f>資本コスト!G603/SUM(資本コスト!G603,労働コスト!G603)</f>
        <v>0.21161872325669254</v>
      </c>
      <c r="H603" s="6">
        <f>資本コスト!H603/SUM(資本コスト!H603,労働コスト!H603)</f>
        <v>0.1985881845626099</v>
      </c>
      <c r="I603" s="6">
        <f>資本コスト!I603/SUM(資本コスト!I603,労働コスト!I603)</f>
        <v>0.32397285016253052</v>
      </c>
      <c r="J603" s="6">
        <f>資本コスト!J603/SUM(資本コスト!J603,労働コスト!J603)</f>
        <v>0.40126068237827023</v>
      </c>
    </row>
    <row r="604" spans="1:10" x14ac:dyDescent="0.15">
      <c r="A604" s="1">
        <v>27</v>
      </c>
      <c r="B604" s="1" t="s">
        <v>356</v>
      </c>
      <c r="C604" s="1">
        <v>3</v>
      </c>
      <c r="D604" s="1" t="s">
        <v>16</v>
      </c>
      <c r="E604" s="6">
        <f>資本コスト!E604/SUM(資本コスト!E604,労働コスト!E604)</f>
        <v>0.35433180111121837</v>
      </c>
      <c r="F604" s="6">
        <f>資本コスト!F604/SUM(資本コスト!F604,労働コスト!F604)</f>
        <v>0.23900538299200885</v>
      </c>
      <c r="G604" s="6">
        <f>資本コスト!G604/SUM(資本コスト!G604,労働コスト!G604)</f>
        <v>0.24615729418729548</v>
      </c>
      <c r="H604" s="6">
        <f>資本コスト!H604/SUM(資本コスト!H604,労働コスト!H604)</f>
        <v>0.2622643134812318</v>
      </c>
      <c r="I604" s="6">
        <f>資本コスト!I604/SUM(資本コスト!I604,労働コスト!I604)</f>
        <v>0.29140743487100479</v>
      </c>
      <c r="J604" s="6">
        <f>資本コスト!J604/SUM(資本コスト!J604,労働コスト!J604)</f>
        <v>0.30194651480096113</v>
      </c>
    </row>
    <row r="605" spans="1:10" x14ac:dyDescent="0.15">
      <c r="A605" s="1">
        <v>27</v>
      </c>
      <c r="B605" s="1" t="s">
        <v>357</v>
      </c>
      <c r="C605" s="1">
        <v>4</v>
      </c>
      <c r="D605" s="1" t="s">
        <v>17</v>
      </c>
      <c r="E605" s="6">
        <f>資本コスト!E605/SUM(資本コスト!E605,労働コスト!E605)</f>
        <v>0.20510049263578234</v>
      </c>
      <c r="F605" s="6">
        <f>資本コスト!F605/SUM(資本コスト!F605,労働コスト!F605)</f>
        <v>0.1698994152852859</v>
      </c>
      <c r="G605" s="6">
        <f>資本コスト!G605/SUM(資本コスト!G605,労働コスト!G605)</f>
        <v>0.16756458713492728</v>
      </c>
      <c r="H605" s="6">
        <f>資本コスト!H605/SUM(資本コスト!H605,労働コスト!H605)</f>
        <v>0.20464148065462315</v>
      </c>
      <c r="I605" s="6">
        <f>資本コスト!I605/SUM(資本コスト!I605,労働コスト!I605)</f>
        <v>0.24623158430877864</v>
      </c>
      <c r="J605" s="6">
        <f>資本コスト!J605/SUM(資本コスト!J605,労働コスト!J605)</f>
        <v>0.2169555118009906</v>
      </c>
    </row>
    <row r="606" spans="1:10" x14ac:dyDescent="0.15">
      <c r="A606" s="1">
        <v>27</v>
      </c>
      <c r="B606" s="1" t="s">
        <v>356</v>
      </c>
      <c r="C606" s="1">
        <v>5</v>
      </c>
      <c r="D606" s="1" t="s">
        <v>18</v>
      </c>
      <c r="E606" s="6">
        <f>資本コスト!E606/SUM(資本コスト!E606,労働コスト!E606)</f>
        <v>0.21076884838888005</v>
      </c>
      <c r="F606" s="6">
        <f>資本コスト!F606/SUM(資本コスト!F606,労働コスト!F606)</f>
        <v>0.15246094577741895</v>
      </c>
      <c r="G606" s="6">
        <f>資本コスト!G606/SUM(資本コスト!G606,労働コスト!G606)</f>
        <v>0.15146020451510062</v>
      </c>
      <c r="H606" s="6">
        <f>資本コスト!H606/SUM(資本コスト!H606,労働コスト!H606)</f>
        <v>0.1553595178326147</v>
      </c>
      <c r="I606" s="6">
        <f>資本コスト!I606/SUM(資本コスト!I606,労働コスト!I606)</f>
        <v>0.19213853409745613</v>
      </c>
      <c r="J606" s="6">
        <f>資本コスト!J606/SUM(資本コスト!J606,労働コスト!J606)</f>
        <v>0.17498223900221183</v>
      </c>
    </row>
    <row r="607" spans="1:10" x14ac:dyDescent="0.15">
      <c r="A607" s="1">
        <v>27</v>
      </c>
      <c r="B607" s="1" t="s">
        <v>356</v>
      </c>
      <c r="C607" s="1">
        <v>6</v>
      </c>
      <c r="D607" s="1" t="s">
        <v>2</v>
      </c>
      <c r="E607" s="6">
        <f>資本コスト!E607/SUM(資本コスト!E607,労働コスト!E607)</f>
        <v>0.27658291509540028</v>
      </c>
      <c r="F607" s="6">
        <f>資本コスト!F607/SUM(資本コスト!F607,労働コスト!F607)</f>
        <v>0.23308980133191093</v>
      </c>
      <c r="G607" s="6">
        <f>資本コスト!G607/SUM(資本コスト!G607,労働コスト!G607)</f>
        <v>0.2707195218202374</v>
      </c>
      <c r="H607" s="6">
        <f>資本コスト!H607/SUM(資本コスト!H607,労働コスト!H607)</f>
        <v>0.27228607258672521</v>
      </c>
      <c r="I607" s="6">
        <f>資本コスト!I607/SUM(資本コスト!I607,労働コスト!I607)</f>
        <v>0.37677842456831345</v>
      </c>
      <c r="J607" s="6">
        <f>資本コスト!J607/SUM(資本コスト!J607,労働コスト!J607)</f>
        <v>0.38283524139065228</v>
      </c>
    </row>
    <row r="608" spans="1:10" x14ac:dyDescent="0.15">
      <c r="A608" s="1">
        <v>27</v>
      </c>
      <c r="B608" s="1" t="s">
        <v>356</v>
      </c>
      <c r="C608" s="1">
        <v>7</v>
      </c>
      <c r="D608" s="1" t="s">
        <v>19</v>
      </c>
      <c r="E608" s="6">
        <f>資本コスト!E608/SUM(資本コスト!E608,労働コスト!E608)</f>
        <v>0.70909564220664367</v>
      </c>
      <c r="F608" s="6">
        <f>資本コスト!F608/SUM(資本コスト!F608,労働コスト!F608)</f>
        <v>0.61693385164153847</v>
      </c>
      <c r="G608" s="6">
        <f>資本コスト!G608/SUM(資本コスト!G608,労働コスト!G608)</f>
        <v>0.61941172729120519</v>
      </c>
      <c r="H608" s="6">
        <f>資本コスト!H608/SUM(資本コスト!H608,労働コスト!H608)</f>
        <v>0.6725655482030013</v>
      </c>
      <c r="I608" s="6">
        <f>資本コスト!I608/SUM(資本コスト!I608,労働コスト!I608)</f>
        <v>0.73968395958357402</v>
      </c>
      <c r="J608" s="6">
        <f>資本コスト!J608/SUM(資本コスト!J608,労働コスト!J608)</f>
        <v>0.72671917128724262</v>
      </c>
    </row>
    <row r="609" spans="1:10" x14ac:dyDescent="0.15">
      <c r="A609" s="1">
        <v>27</v>
      </c>
      <c r="B609" s="1" t="s">
        <v>357</v>
      </c>
      <c r="C609" s="1">
        <v>8</v>
      </c>
      <c r="D609" s="1" t="s">
        <v>20</v>
      </c>
      <c r="E609" s="6">
        <f>資本コスト!E609/SUM(資本コスト!E609,労働コスト!E609)</f>
        <v>0.26502262681003042</v>
      </c>
      <c r="F609" s="6">
        <f>資本コスト!F609/SUM(資本コスト!F609,労働コスト!F609)</f>
        <v>0.18043083622175485</v>
      </c>
      <c r="G609" s="6">
        <f>資本コスト!G609/SUM(資本コスト!G609,労働コスト!G609)</f>
        <v>0.18762044554742408</v>
      </c>
      <c r="H609" s="6">
        <f>資本コスト!H609/SUM(資本コスト!H609,労働コスト!H609)</f>
        <v>0.16578111411676894</v>
      </c>
      <c r="I609" s="6">
        <f>資本コスト!I609/SUM(資本コスト!I609,労働コスト!I609)</f>
        <v>0.19678371687651688</v>
      </c>
      <c r="J609" s="6">
        <f>資本コスト!J609/SUM(資本コスト!J609,労働コスト!J609)</f>
        <v>0.18317541420610453</v>
      </c>
    </row>
    <row r="610" spans="1:10" x14ac:dyDescent="0.15">
      <c r="A610" s="1">
        <v>27</v>
      </c>
      <c r="B610" s="1" t="s">
        <v>356</v>
      </c>
      <c r="C610" s="1">
        <v>9</v>
      </c>
      <c r="D610" s="1" t="s">
        <v>21</v>
      </c>
      <c r="E610" s="6">
        <f>資本コスト!E610/SUM(資本コスト!E610,労働コスト!E610)</f>
        <v>0.32599598883294811</v>
      </c>
      <c r="F610" s="6">
        <f>資本コスト!F610/SUM(資本コスト!F610,労働コスト!F610)</f>
        <v>0.28417041706967583</v>
      </c>
      <c r="G610" s="6">
        <f>資本コスト!G610/SUM(資本コスト!G610,労働コスト!G610)</f>
        <v>0.32069482554855328</v>
      </c>
      <c r="H610" s="6">
        <f>資本コスト!H610/SUM(資本コスト!H610,労働コスト!H610)</f>
        <v>0.32086171771582667</v>
      </c>
      <c r="I610" s="6">
        <f>資本コスト!I610/SUM(資本コスト!I610,労働コスト!I610)</f>
        <v>0.31902795705080517</v>
      </c>
      <c r="J610" s="6">
        <f>資本コスト!J610/SUM(資本コスト!J610,労働コスト!J610)</f>
        <v>0.30745154896838833</v>
      </c>
    </row>
    <row r="611" spans="1:10" x14ac:dyDescent="0.15">
      <c r="A611" s="1">
        <v>27</v>
      </c>
      <c r="B611" s="1" t="s">
        <v>357</v>
      </c>
      <c r="C611" s="1">
        <v>10</v>
      </c>
      <c r="D611" s="1" t="s">
        <v>22</v>
      </c>
      <c r="E611" s="6">
        <f>資本コスト!E611/SUM(資本コスト!E611,労働コスト!E611)</f>
        <v>0.22589276266630889</v>
      </c>
      <c r="F611" s="6">
        <f>資本コスト!F611/SUM(資本コスト!F611,労働コスト!F611)</f>
        <v>0.17196364053838065</v>
      </c>
      <c r="G611" s="6">
        <f>資本コスト!G611/SUM(資本コスト!G611,労働コスト!G611)</f>
        <v>0.16027617914983416</v>
      </c>
      <c r="H611" s="6">
        <f>資本コスト!H611/SUM(資本コスト!H611,労働コスト!H611)</f>
        <v>0.14465424365608029</v>
      </c>
      <c r="I611" s="6">
        <f>資本コスト!I611/SUM(資本コスト!I611,労働コスト!I611)</f>
        <v>0.17660580295373288</v>
      </c>
      <c r="J611" s="6">
        <f>資本コスト!J611/SUM(資本コスト!J611,労働コスト!J611)</f>
        <v>0.1675469206055292</v>
      </c>
    </row>
    <row r="612" spans="1:10" x14ac:dyDescent="0.15">
      <c r="A612" s="1">
        <v>27</v>
      </c>
      <c r="B612" s="1" t="s">
        <v>356</v>
      </c>
      <c r="C612" s="1">
        <v>11</v>
      </c>
      <c r="D612" s="1" t="s">
        <v>23</v>
      </c>
      <c r="E612" s="6">
        <f>資本コスト!E612/SUM(資本コスト!E612,労働コスト!E612)</f>
        <v>0.22390347313572784</v>
      </c>
      <c r="F612" s="6">
        <f>資本コスト!F612/SUM(資本コスト!F612,労働コスト!F612)</f>
        <v>0.17357898034389763</v>
      </c>
      <c r="G612" s="6">
        <f>資本コスト!G612/SUM(資本コスト!G612,労働コスト!G612)</f>
        <v>0.20784346715958588</v>
      </c>
      <c r="H612" s="6">
        <f>資本コスト!H612/SUM(資本コスト!H612,労働コスト!H612)</f>
        <v>0.2071424991107737</v>
      </c>
      <c r="I612" s="6">
        <f>資本コスト!I612/SUM(資本コスト!I612,労働コスト!I612)</f>
        <v>0.21693044539254694</v>
      </c>
      <c r="J612" s="6">
        <f>資本コスト!J612/SUM(資本コスト!J612,労働コスト!J612)</f>
        <v>0.23332329115219386</v>
      </c>
    </row>
    <row r="613" spans="1:10" x14ac:dyDescent="0.15">
      <c r="A613" s="1">
        <v>27</v>
      </c>
      <c r="B613" s="1" t="s">
        <v>358</v>
      </c>
      <c r="C613" s="1">
        <v>12</v>
      </c>
      <c r="D613" s="1" t="s">
        <v>24</v>
      </c>
      <c r="E613" s="6">
        <f>資本コスト!E613/SUM(資本コスト!E613,労働コスト!E613)</f>
        <v>0.29407480562770733</v>
      </c>
      <c r="F613" s="6">
        <f>資本コスト!F613/SUM(資本コスト!F613,労働コスト!F613)</f>
        <v>0.19456207954963339</v>
      </c>
      <c r="G613" s="6">
        <f>資本コスト!G613/SUM(資本コスト!G613,労働コスト!G613)</f>
        <v>0.26010673183140853</v>
      </c>
      <c r="H613" s="6">
        <f>資本コスト!H613/SUM(資本コスト!H613,労働コスト!H613)</f>
        <v>0.21991219523578956</v>
      </c>
      <c r="I613" s="6">
        <f>資本コスト!I613/SUM(資本コスト!I613,労働コスト!I613)</f>
        <v>0.26003353302750576</v>
      </c>
      <c r="J613" s="6">
        <f>資本コスト!J613/SUM(資本コスト!J613,労働コスト!J613)</f>
        <v>0.2442210623989686</v>
      </c>
    </row>
    <row r="614" spans="1:10" x14ac:dyDescent="0.15">
      <c r="A614" s="1">
        <v>27</v>
      </c>
      <c r="B614" s="1" t="s">
        <v>357</v>
      </c>
      <c r="C614" s="1">
        <v>13</v>
      </c>
      <c r="D614" s="1" t="s">
        <v>25</v>
      </c>
      <c r="E614" s="6">
        <f>資本コスト!E614/SUM(資本コスト!E614,労働コスト!E614)</f>
        <v>0.18631591001630229</v>
      </c>
      <c r="F614" s="6">
        <f>資本コスト!F614/SUM(資本コスト!F614,労働コスト!F614)</f>
        <v>0.25095660660089397</v>
      </c>
      <c r="G614" s="6">
        <f>資本コスト!G614/SUM(資本コスト!G614,労働コスト!G614)</f>
        <v>0.27068417939484724</v>
      </c>
      <c r="H614" s="6">
        <f>資本コスト!H614/SUM(資本コスト!H614,労働コスト!H614)</f>
        <v>0.29917370597699477</v>
      </c>
      <c r="I614" s="6">
        <f>資本コスト!I614/SUM(資本コスト!I614,労働コスト!I614)</f>
        <v>0.25440970774301191</v>
      </c>
      <c r="J614" s="6">
        <f>資本コスト!J614/SUM(資本コスト!J614,労働コスト!J614)</f>
        <v>0.23760828540199799</v>
      </c>
    </row>
    <row r="615" spans="1:10" x14ac:dyDescent="0.15">
      <c r="A615" s="1">
        <v>27</v>
      </c>
      <c r="B615" s="1" t="s">
        <v>356</v>
      </c>
      <c r="C615" s="1">
        <v>14</v>
      </c>
      <c r="D615" s="1" t="s">
        <v>26</v>
      </c>
      <c r="E615" s="6">
        <f>資本コスト!E615/SUM(資本コスト!E615,労働コスト!E615)</f>
        <v>0.12256621294422011</v>
      </c>
      <c r="F615" s="6">
        <f>資本コスト!F615/SUM(資本コスト!F615,労働コスト!F615)</f>
        <v>0.13664416627315745</v>
      </c>
      <c r="G615" s="6">
        <f>資本コスト!G615/SUM(資本コスト!G615,労働コスト!G615)</f>
        <v>0.18879384189739423</v>
      </c>
      <c r="H615" s="6">
        <f>資本コスト!H615/SUM(資本コスト!H615,労働コスト!H615)</f>
        <v>0.24027126828452119</v>
      </c>
      <c r="I615" s="6">
        <f>資本コスト!I615/SUM(資本コスト!I615,労働コスト!I615)</f>
        <v>0.20128802704058393</v>
      </c>
      <c r="J615" s="6">
        <f>資本コスト!J615/SUM(資本コスト!J615,労働コスト!J615)</f>
        <v>0.22009136784275629</v>
      </c>
    </row>
    <row r="616" spans="1:10" x14ac:dyDescent="0.15">
      <c r="A616" s="1">
        <v>27</v>
      </c>
      <c r="B616" s="1" t="s">
        <v>356</v>
      </c>
      <c r="C616" s="1">
        <v>15</v>
      </c>
      <c r="D616" s="1" t="s">
        <v>27</v>
      </c>
      <c r="E616" s="6">
        <f>資本コスト!E616/SUM(資本コスト!E616,労働コスト!E616)</f>
        <v>0.26249364293313171</v>
      </c>
      <c r="F616" s="6">
        <f>資本コスト!F616/SUM(資本コスト!F616,労働コスト!F616)</f>
        <v>0.17379589839650872</v>
      </c>
      <c r="G616" s="6">
        <f>資本コスト!G616/SUM(資本コスト!G616,労働コスト!G616)</f>
        <v>0.19524086282275971</v>
      </c>
      <c r="H616" s="6">
        <f>資本コスト!H616/SUM(資本コスト!H616,労働コスト!H616)</f>
        <v>0.19559556272792436</v>
      </c>
      <c r="I616" s="6">
        <f>資本コスト!I616/SUM(資本コスト!I616,労働コスト!I616)</f>
        <v>0.23500962021199126</v>
      </c>
      <c r="J616" s="6">
        <f>資本コスト!J616/SUM(資本コスト!J616,労働コスト!J616)</f>
        <v>0.22572057836492662</v>
      </c>
    </row>
    <row r="617" spans="1:10" x14ac:dyDescent="0.15">
      <c r="A617" s="1">
        <v>27</v>
      </c>
      <c r="B617" s="1" t="s">
        <v>359</v>
      </c>
      <c r="C617" s="1">
        <v>16</v>
      </c>
      <c r="D617" s="1" t="s">
        <v>10</v>
      </c>
      <c r="E617" s="6">
        <f>資本コスト!E617/SUM(資本コスト!E617,労働コスト!E617)</f>
        <v>0.18013611135484367</v>
      </c>
      <c r="F617" s="6">
        <f>資本コスト!F617/SUM(資本コスト!F617,労働コスト!F617)</f>
        <v>6.8908564941591061E-2</v>
      </c>
      <c r="G617" s="6">
        <f>資本コスト!G617/SUM(資本コスト!G617,労働コスト!G617)</f>
        <v>5.2596895540804128E-2</v>
      </c>
      <c r="H617" s="6">
        <f>資本コスト!H617/SUM(資本コスト!H617,労働コスト!H617)</f>
        <v>4.1470179997281198E-2</v>
      </c>
      <c r="I617" s="6">
        <f>資本コスト!I617/SUM(資本コスト!I617,労働コスト!I617)</f>
        <v>5.3164614612790179E-2</v>
      </c>
      <c r="J617" s="6">
        <f>資本コスト!J617/SUM(資本コスト!J617,労働コスト!J617)</f>
        <v>5.8067976394492696E-2</v>
      </c>
    </row>
    <row r="618" spans="1:10" x14ac:dyDescent="0.15">
      <c r="A618" s="1">
        <v>27</v>
      </c>
      <c r="B618" s="1" t="s">
        <v>359</v>
      </c>
      <c r="C618" s="1">
        <v>17</v>
      </c>
      <c r="D618" s="1" t="s">
        <v>11</v>
      </c>
      <c r="E618" s="6">
        <f>資本コスト!E618/SUM(資本コスト!E618,労働コスト!E618)</f>
        <v>0.79890880656575169</v>
      </c>
      <c r="F618" s="6">
        <f>資本コスト!F618/SUM(資本コスト!F618,労働コスト!F618)</f>
        <v>0.79954431767536083</v>
      </c>
      <c r="G618" s="6">
        <f>資本コスト!G618/SUM(資本コスト!G618,労働コスト!G618)</f>
        <v>0.76375333877366525</v>
      </c>
      <c r="H618" s="6">
        <f>資本コスト!H618/SUM(資本コスト!H618,労働コスト!H618)</f>
        <v>0.76620498074542653</v>
      </c>
      <c r="I618" s="6">
        <f>資本コスト!I618/SUM(資本コスト!I618,労働コスト!I618)</f>
        <v>0.83953548128868993</v>
      </c>
      <c r="J618" s="6">
        <f>資本コスト!J618/SUM(資本コスト!J618,労働コスト!J618)</f>
        <v>0.87389425516836139</v>
      </c>
    </row>
    <row r="619" spans="1:10" x14ac:dyDescent="0.15">
      <c r="A619" s="1">
        <v>27</v>
      </c>
      <c r="B619" s="1" t="s">
        <v>355</v>
      </c>
      <c r="C619" s="1">
        <v>18</v>
      </c>
      <c r="D619" s="1" t="s">
        <v>12</v>
      </c>
      <c r="E619" s="6">
        <f>資本コスト!E619/SUM(資本コスト!E619,労働コスト!E619)</f>
        <v>0.13182033779197733</v>
      </c>
      <c r="F619" s="6">
        <f>資本コスト!F619/SUM(資本コスト!F619,労働コスト!F619)</f>
        <v>0.16885890013342511</v>
      </c>
      <c r="G619" s="6">
        <f>資本コスト!G619/SUM(資本コスト!G619,労働コスト!G619)</f>
        <v>0.18427304629391461</v>
      </c>
      <c r="H619" s="6">
        <f>資本コスト!H619/SUM(資本コスト!H619,労働コスト!H619)</f>
        <v>0.16542911271532532</v>
      </c>
      <c r="I619" s="6">
        <f>資本コスト!I619/SUM(資本コスト!I619,労働コスト!I619)</f>
        <v>0.20291002039950784</v>
      </c>
      <c r="J619" s="6">
        <f>資本コスト!J619/SUM(資本コスト!J619,労働コスト!J619)</f>
        <v>0.23913285975360374</v>
      </c>
    </row>
    <row r="620" spans="1:10" x14ac:dyDescent="0.15">
      <c r="A620" s="1">
        <v>27</v>
      </c>
      <c r="B620" s="1" t="s">
        <v>355</v>
      </c>
      <c r="C620" s="1">
        <v>19</v>
      </c>
      <c r="D620" s="1" t="s">
        <v>13</v>
      </c>
      <c r="E620" s="6">
        <f>資本コスト!E620/SUM(資本コスト!E620,労働コスト!E620)</f>
        <v>0.36639816375017387</v>
      </c>
      <c r="F620" s="6">
        <f>資本コスト!F620/SUM(資本コスト!F620,労働コスト!F620)</f>
        <v>0.17975336376352113</v>
      </c>
      <c r="G620" s="6">
        <f>資本コスト!G620/SUM(資本コスト!G620,労働コスト!G620)</f>
        <v>0.16567572416563525</v>
      </c>
      <c r="H620" s="6">
        <f>資本コスト!H620/SUM(資本コスト!H620,労働コスト!H620)</f>
        <v>0.15300343847207087</v>
      </c>
      <c r="I620" s="6">
        <f>資本コスト!I620/SUM(資本コスト!I620,労働コスト!I620)</f>
        <v>0.14989686766106775</v>
      </c>
      <c r="J620" s="6">
        <f>資本コスト!J620/SUM(資本コスト!J620,労働コスト!J620)</f>
        <v>0.16083729603771305</v>
      </c>
    </row>
    <row r="621" spans="1:10" x14ac:dyDescent="0.15">
      <c r="A621" s="1">
        <v>27</v>
      </c>
      <c r="B621" s="1" t="s">
        <v>355</v>
      </c>
      <c r="C621" s="1">
        <v>20</v>
      </c>
      <c r="D621" s="1" t="s">
        <v>14</v>
      </c>
      <c r="E621" s="6">
        <f>資本コスト!E621/SUM(資本コスト!E621,労働コスト!E621)</f>
        <v>0.58964417279130266</v>
      </c>
      <c r="F621" s="6">
        <f>資本コスト!F621/SUM(資本コスト!F621,労働コスト!F621)</f>
        <v>0.72197616040016421</v>
      </c>
      <c r="G621" s="6">
        <f>資本コスト!G621/SUM(資本コスト!G621,労働コスト!G621)</f>
        <v>0.67425905926101037</v>
      </c>
      <c r="H621" s="6">
        <f>資本コスト!H621/SUM(資本コスト!H621,労働コスト!H621)</f>
        <v>0.67048117772734439</v>
      </c>
      <c r="I621" s="6">
        <f>資本コスト!I621/SUM(資本コスト!I621,労働コスト!I621)</f>
        <v>0.68291248491192069</v>
      </c>
      <c r="J621" s="6">
        <f>資本コスト!J621/SUM(資本コスト!J621,労働コスト!J621)</f>
        <v>0.7627191501844246</v>
      </c>
    </row>
    <row r="622" spans="1:10" x14ac:dyDescent="0.15">
      <c r="A622" s="1">
        <v>27</v>
      </c>
      <c r="B622" s="1" t="s">
        <v>355</v>
      </c>
      <c r="C622" s="1">
        <v>21</v>
      </c>
      <c r="D622" s="1" t="s">
        <v>15</v>
      </c>
      <c r="E622" s="6">
        <f>資本コスト!E622/SUM(資本コスト!E622,労働コスト!E622)</f>
        <v>0.48664281959250172</v>
      </c>
      <c r="F622" s="6">
        <f>資本コスト!F622/SUM(資本コスト!F622,労働コスト!F622)</f>
        <v>0.46429262835412394</v>
      </c>
      <c r="G622" s="6">
        <f>資本コスト!G622/SUM(資本コスト!G622,労働コスト!G622)</f>
        <v>0.39823916554161143</v>
      </c>
      <c r="H622" s="6">
        <f>資本コスト!H622/SUM(資本コスト!H622,労働コスト!H622)</f>
        <v>0.38735595816727375</v>
      </c>
      <c r="I622" s="6">
        <f>資本コスト!I622/SUM(資本コスト!I622,労働コスト!I622)</f>
        <v>0.53971524404540794</v>
      </c>
      <c r="J622" s="6">
        <f>資本コスト!J622/SUM(資本コスト!J622,労働コスト!J622)</f>
        <v>0.5972004881173234</v>
      </c>
    </row>
    <row r="623" spans="1:10" x14ac:dyDescent="0.15">
      <c r="A623" s="1">
        <v>27</v>
      </c>
      <c r="B623" s="1" t="s">
        <v>253</v>
      </c>
      <c r="C623" s="1">
        <v>22</v>
      </c>
      <c r="D623" s="1" t="s">
        <v>7</v>
      </c>
      <c r="E623" s="6">
        <f>資本コスト!E623/SUM(資本コスト!E623,労働コスト!E623)</f>
        <v>0.36510197666759014</v>
      </c>
      <c r="F623" s="6">
        <f>資本コスト!F623/SUM(資本コスト!F623,労働コスト!F623)</f>
        <v>0.23358259922879873</v>
      </c>
      <c r="G623" s="6">
        <f>資本コスト!G623/SUM(資本コスト!G623,労働コスト!G623)</f>
        <v>0.26154605638855311</v>
      </c>
      <c r="H623" s="6">
        <f>資本コスト!H623/SUM(資本コスト!H623,労働コスト!H623)</f>
        <v>0.23473903353970607</v>
      </c>
      <c r="I623" s="6">
        <f>資本コスト!I623/SUM(資本コスト!I623,労働コスト!I623)</f>
        <v>0.22149377202497025</v>
      </c>
      <c r="J623" s="6">
        <f>資本コスト!J623/SUM(資本コスト!J623,労働コスト!J623)</f>
        <v>0.23629829415516218</v>
      </c>
    </row>
    <row r="624" spans="1:10" x14ac:dyDescent="0.15">
      <c r="A624" s="1">
        <v>27</v>
      </c>
      <c r="B624" s="1" t="s">
        <v>253</v>
      </c>
      <c r="C624" s="1">
        <v>23</v>
      </c>
      <c r="D624" s="1" t="s">
        <v>28</v>
      </c>
      <c r="E624" s="6">
        <f>資本コスト!E624/SUM(資本コスト!E624,労働コスト!E624)</f>
        <v>0.46259464248434534</v>
      </c>
      <c r="F624" s="6">
        <f>資本コスト!F624/SUM(資本コスト!F624,労働コスト!F624)</f>
        <v>0.24297348011055495</v>
      </c>
      <c r="G624" s="6">
        <f>資本コスト!G624/SUM(資本コスト!G624,労働コスト!G624)</f>
        <v>0.22420676443577534</v>
      </c>
      <c r="H624" s="6">
        <f>資本コスト!H624/SUM(資本コスト!H624,労働コスト!H624)</f>
        <v>0.23288024324634396</v>
      </c>
      <c r="I624" s="6">
        <f>資本コスト!I624/SUM(資本コスト!I624,労働コスト!I624)</f>
        <v>0.21877439567879409</v>
      </c>
      <c r="J624" s="6">
        <f>資本コスト!J624/SUM(資本コスト!J624,労働コスト!J624)</f>
        <v>0.2907396563604347</v>
      </c>
    </row>
    <row r="625" spans="1:10" x14ac:dyDescent="0.15">
      <c r="A625" s="1">
        <v>28</v>
      </c>
      <c r="B625" s="1" t="s">
        <v>151</v>
      </c>
      <c r="C625" s="1">
        <v>1</v>
      </c>
      <c r="D625" s="1" t="s">
        <v>8</v>
      </c>
      <c r="E625" s="6">
        <f>資本コスト!E625/SUM(資本コスト!E625,労働コスト!E625)</f>
        <v>0.6249815877810182</v>
      </c>
      <c r="F625" s="6">
        <f>資本コスト!F625/SUM(資本コスト!F625,労働コスト!F625)</f>
        <v>0.61095449367783705</v>
      </c>
      <c r="G625" s="6">
        <f>資本コスト!G625/SUM(資本コスト!G625,労働コスト!G625)</f>
        <v>0.66782258361437352</v>
      </c>
      <c r="H625" s="6">
        <f>資本コスト!H625/SUM(資本コスト!H625,労働コスト!H625)</f>
        <v>0.73932975031942694</v>
      </c>
      <c r="I625" s="6">
        <f>資本コスト!I625/SUM(資本コスト!I625,労働コスト!I625)</f>
        <v>0.69337749736139787</v>
      </c>
      <c r="J625" s="6">
        <f>資本コスト!J625/SUM(資本コスト!J625,労働コスト!J625)</f>
        <v>0.80682358710716029</v>
      </c>
    </row>
    <row r="626" spans="1:10" x14ac:dyDescent="0.15">
      <c r="A626" s="1">
        <v>28</v>
      </c>
      <c r="B626" s="1" t="s">
        <v>151</v>
      </c>
      <c r="C626" s="1">
        <v>2</v>
      </c>
      <c r="D626" s="1" t="s">
        <v>9</v>
      </c>
      <c r="E626" s="6">
        <f>資本コスト!E626/SUM(資本コスト!E626,労働コスト!E626)</f>
        <v>0.48377811701319329</v>
      </c>
      <c r="F626" s="6">
        <f>資本コスト!F626/SUM(資本コスト!F626,労働コスト!F626)</f>
        <v>0.70791874422624668</v>
      </c>
      <c r="G626" s="6">
        <f>資本コスト!G626/SUM(資本コスト!G626,労働コスト!G626)</f>
        <v>0.75033494625558317</v>
      </c>
      <c r="H626" s="6">
        <f>資本コスト!H626/SUM(資本コスト!H626,労働コスト!H626)</f>
        <v>0.72843711784435106</v>
      </c>
      <c r="I626" s="6">
        <f>資本コスト!I626/SUM(資本コスト!I626,労働コスト!I626)</f>
        <v>0.8452297903551671</v>
      </c>
      <c r="J626" s="6">
        <f>資本コスト!J626/SUM(資本コスト!J626,労働コスト!J626)</f>
        <v>0.87588474447652254</v>
      </c>
    </row>
    <row r="627" spans="1:10" x14ac:dyDescent="0.15">
      <c r="A627" s="1">
        <v>28</v>
      </c>
      <c r="B627" s="1" t="s">
        <v>152</v>
      </c>
      <c r="C627" s="1">
        <v>3</v>
      </c>
      <c r="D627" s="1" t="s">
        <v>16</v>
      </c>
      <c r="E627" s="6">
        <f>資本コスト!E627/SUM(資本コスト!E627,労働コスト!E627)</f>
        <v>0.46550748116935864</v>
      </c>
      <c r="F627" s="6">
        <f>資本コスト!F627/SUM(資本コスト!F627,労働コスト!F627)</f>
        <v>0.31958532739073353</v>
      </c>
      <c r="G627" s="6">
        <f>資本コスト!G627/SUM(資本コスト!G627,労働コスト!G627)</f>
        <v>0.3476250528752341</v>
      </c>
      <c r="H627" s="6">
        <f>資本コスト!H627/SUM(資本コスト!H627,労働コスト!H627)</f>
        <v>0.35992864069675995</v>
      </c>
      <c r="I627" s="6">
        <f>資本コスト!I627/SUM(資本コスト!I627,労働コスト!I627)</f>
        <v>0.40953266985868109</v>
      </c>
      <c r="J627" s="6">
        <f>資本コスト!J627/SUM(資本コスト!J627,労働コスト!J627)</f>
        <v>0.42400719906944839</v>
      </c>
    </row>
    <row r="628" spans="1:10" x14ac:dyDescent="0.15">
      <c r="A628" s="1">
        <v>28</v>
      </c>
      <c r="B628" s="1" t="s">
        <v>152</v>
      </c>
      <c r="C628" s="1">
        <v>4</v>
      </c>
      <c r="D628" s="1" t="s">
        <v>17</v>
      </c>
      <c r="E628" s="6">
        <f>資本コスト!E628/SUM(資本コスト!E628,労働コスト!E628)</f>
        <v>0.27626347598729339</v>
      </c>
      <c r="F628" s="6">
        <f>資本コスト!F628/SUM(資本コスト!F628,労働コスト!F628)</f>
        <v>0.21143085366614989</v>
      </c>
      <c r="G628" s="6">
        <f>資本コスト!G628/SUM(資本コスト!G628,労働コスト!G628)</f>
        <v>0.20940733979141213</v>
      </c>
      <c r="H628" s="6">
        <f>資本コスト!H628/SUM(資本コスト!H628,労働コスト!H628)</f>
        <v>0.25599918739100247</v>
      </c>
      <c r="I628" s="6">
        <f>資本コスト!I628/SUM(資本コスト!I628,労働コスト!I628)</f>
        <v>0.30091491011443045</v>
      </c>
      <c r="J628" s="6">
        <f>資本コスト!J628/SUM(資本コスト!J628,労働コスト!J628)</f>
        <v>0.28817678898687238</v>
      </c>
    </row>
    <row r="629" spans="1:10" x14ac:dyDescent="0.15">
      <c r="A629" s="1">
        <v>28</v>
      </c>
      <c r="B629" s="1" t="s">
        <v>152</v>
      </c>
      <c r="C629" s="1">
        <v>5</v>
      </c>
      <c r="D629" s="1" t="s">
        <v>18</v>
      </c>
      <c r="E629" s="6">
        <f>資本コスト!E629/SUM(資本コスト!E629,労働コスト!E629)</f>
        <v>0.33208517851243807</v>
      </c>
      <c r="F629" s="6">
        <f>資本コスト!F629/SUM(資本コスト!F629,労働コスト!F629)</f>
        <v>0.2530689163683128</v>
      </c>
      <c r="G629" s="6">
        <f>資本コスト!G629/SUM(資本コスト!G629,労働コスト!G629)</f>
        <v>0.28930295827593938</v>
      </c>
      <c r="H629" s="6">
        <f>資本コスト!H629/SUM(資本コスト!H629,労働コスト!H629)</f>
        <v>0.31473763518484171</v>
      </c>
      <c r="I629" s="6">
        <f>資本コスト!I629/SUM(資本コスト!I629,労働コスト!I629)</f>
        <v>0.37437271871585054</v>
      </c>
      <c r="J629" s="6">
        <f>資本コスト!J629/SUM(資本コスト!J629,労働コスト!J629)</f>
        <v>0.36943639628388469</v>
      </c>
    </row>
    <row r="630" spans="1:10" x14ac:dyDescent="0.15">
      <c r="A630" s="1">
        <v>28</v>
      </c>
      <c r="B630" s="1" t="s">
        <v>152</v>
      </c>
      <c r="C630" s="1">
        <v>6</v>
      </c>
      <c r="D630" s="1" t="s">
        <v>2</v>
      </c>
      <c r="E630" s="6">
        <f>資本コスト!E630/SUM(資本コスト!E630,労働コスト!E630)</f>
        <v>0.41304960833598536</v>
      </c>
      <c r="F630" s="6">
        <f>資本コスト!F630/SUM(資本コスト!F630,労働コスト!F630)</f>
        <v>0.35561145590973214</v>
      </c>
      <c r="G630" s="6">
        <f>資本コスト!G630/SUM(資本コスト!G630,労働コスト!G630)</f>
        <v>0.39722188810751713</v>
      </c>
      <c r="H630" s="6">
        <f>資本コスト!H630/SUM(資本コスト!H630,労働コスト!H630)</f>
        <v>0.40292037736542013</v>
      </c>
      <c r="I630" s="6">
        <f>資本コスト!I630/SUM(資本コスト!I630,労働コスト!I630)</f>
        <v>0.49122711603948921</v>
      </c>
      <c r="J630" s="6">
        <f>資本コスト!J630/SUM(資本コスト!J630,労働コスト!J630)</f>
        <v>0.50465151113931994</v>
      </c>
    </row>
    <row r="631" spans="1:10" x14ac:dyDescent="0.15">
      <c r="A631" s="1">
        <v>28</v>
      </c>
      <c r="B631" s="1" t="s">
        <v>152</v>
      </c>
      <c r="C631" s="1">
        <v>7</v>
      </c>
      <c r="D631" s="1" t="s">
        <v>19</v>
      </c>
      <c r="E631" s="6">
        <f>資本コスト!E631/SUM(資本コスト!E631,労働コスト!E631)</f>
        <v>0.73428437935210378</v>
      </c>
      <c r="F631" s="6">
        <f>資本コスト!F631/SUM(資本コスト!F631,労働コスト!F631)</f>
        <v>0.65101396624250973</v>
      </c>
      <c r="G631" s="6">
        <f>資本コスト!G631/SUM(資本コスト!G631,労働コスト!G631)</f>
        <v>0.58592848950682985</v>
      </c>
      <c r="H631" s="6">
        <f>資本コスト!H631/SUM(資本コスト!H631,労働コスト!H631)</f>
        <v>0.64743643418338681</v>
      </c>
      <c r="I631" s="6">
        <f>資本コスト!I631/SUM(資本コスト!I631,労働コスト!I631)</f>
        <v>0.6966140070661927</v>
      </c>
      <c r="J631" s="6">
        <f>資本コスト!J631/SUM(資本コスト!J631,労働コスト!J631)</f>
        <v>0.70711715134957476</v>
      </c>
    </row>
    <row r="632" spans="1:10" x14ac:dyDescent="0.15">
      <c r="A632" s="1">
        <v>28</v>
      </c>
      <c r="B632" s="1" t="s">
        <v>152</v>
      </c>
      <c r="C632" s="1">
        <v>8</v>
      </c>
      <c r="D632" s="1" t="s">
        <v>20</v>
      </c>
      <c r="E632" s="6">
        <f>資本コスト!E632/SUM(資本コスト!E632,労働コスト!E632)</f>
        <v>0.4216562171505836</v>
      </c>
      <c r="F632" s="6">
        <f>資本コスト!F632/SUM(資本コスト!F632,労働コスト!F632)</f>
        <v>0.29042944885598643</v>
      </c>
      <c r="G632" s="6">
        <f>資本コスト!G632/SUM(資本コスト!G632,労働コスト!G632)</f>
        <v>0.30409039552432399</v>
      </c>
      <c r="H632" s="6">
        <f>資本コスト!H632/SUM(資本コスト!H632,労働コスト!H632)</f>
        <v>0.29683421699910978</v>
      </c>
      <c r="I632" s="6">
        <f>資本コスト!I632/SUM(資本コスト!I632,労働コスト!I632)</f>
        <v>0.34905117512089329</v>
      </c>
      <c r="J632" s="6">
        <f>資本コスト!J632/SUM(資本コスト!J632,労働コスト!J632)</f>
        <v>0.3490569222634502</v>
      </c>
    </row>
    <row r="633" spans="1:10" x14ac:dyDescent="0.15">
      <c r="A633" s="1">
        <v>28</v>
      </c>
      <c r="B633" s="1" t="s">
        <v>152</v>
      </c>
      <c r="C633" s="1">
        <v>9</v>
      </c>
      <c r="D633" s="1" t="s">
        <v>21</v>
      </c>
      <c r="E633" s="6">
        <f>資本コスト!E633/SUM(資本コスト!E633,労働コスト!E633)</f>
        <v>0.45147627100844673</v>
      </c>
      <c r="F633" s="6">
        <f>資本コスト!F633/SUM(資本コスト!F633,労働コスト!F633)</f>
        <v>0.40620055924181642</v>
      </c>
      <c r="G633" s="6">
        <f>資本コスト!G633/SUM(資本コスト!G633,労働コスト!G633)</f>
        <v>0.46482177614883197</v>
      </c>
      <c r="H633" s="6">
        <f>資本コスト!H633/SUM(資本コスト!H633,労働コスト!H633)</f>
        <v>0.47594853913388635</v>
      </c>
      <c r="I633" s="6">
        <f>資本コスト!I633/SUM(資本コスト!I633,労働コスト!I633)</f>
        <v>0.46773556826126667</v>
      </c>
      <c r="J633" s="6">
        <f>資本コスト!J633/SUM(資本コスト!J633,労働コスト!J633)</f>
        <v>0.47359365955034788</v>
      </c>
    </row>
    <row r="634" spans="1:10" x14ac:dyDescent="0.15">
      <c r="A634" s="1">
        <v>28</v>
      </c>
      <c r="B634" s="1" t="s">
        <v>152</v>
      </c>
      <c r="C634" s="1">
        <v>10</v>
      </c>
      <c r="D634" s="1" t="s">
        <v>22</v>
      </c>
      <c r="E634" s="6">
        <f>資本コスト!E634/SUM(資本コスト!E634,労働コスト!E634)</f>
        <v>0.2122265953342303</v>
      </c>
      <c r="F634" s="6">
        <f>資本コスト!F634/SUM(資本コスト!F634,労働コスト!F634)</f>
        <v>0.17284247283306226</v>
      </c>
      <c r="G634" s="6">
        <f>資本コスト!G634/SUM(資本コスト!G634,労働コスト!G634)</f>
        <v>0.15094081754424585</v>
      </c>
      <c r="H634" s="6">
        <f>資本コスト!H634/SUM(資本コスト!H634,労働コスト!H634)</f>
        <v>0.14229277758383141</v>
      </c>
      <c r="I634" s="6">
        <f>資本コスト!I634/SUM(資本コスト!I634,労働コスト!I634)</f>
        <v>0.16997549968675549</v>
      </c>
      <c r="J634" s="6">
        <f>資本コスト!J634/SUM(資本コスト!J634,労働コスト!J634)</f>
        <v>0.17452290288785016</v>
      </c>
    </row>
    <row r="635" spans="1:10" x14ac:dyDescent="0.15">
      <c r="A635" s="1">
        <v>28</v>
      </c>
      <c r="B635" s="1" t="s">
        <v>152</v>
      </c>
      <c r="C635" s="1">
        <v>11</v>
      </c>
      <c r="D635" s="1" t="s">
        <v>23</v>
      </c>
      <c r="E635" s="6">
        <f>資本コスト!E635/SUM(資本コスト!E635,労働コスト!E635)</f>
        <v>0.30597506556425164</v>
      </c>
      <c r="F635" s="6">
        <f>資本コスト!F635/SUM(資本コスト!F635,労働コスト!F635)</f>
        <v>0.21748271002892022</v>
      </c>
      <c r="G635" s="6">
        <f>資本コスト!G635/SUM(資本コスト!G635,労働コスト!G635)</f>
        <v>0.3094668340872257</v>
      </c>
      <c r="H635" s="6">
        <f>資本コスト!H635/SUM(資本コスト!H635,労働コスト!H635)</f>
        <v>0.34345555561581026</v>
      </c>
      <c r="I635" s="6">
        <f>資本コスト!I635/SUM(資本コスト!I635,労働コスト!I635)</f>
        <v>0.34186069983381906</v>
      </c>
      <c r="J635" s="6">
        <f>資本コスト!J635/SUM(資本コスト!J635,労働コスト!J635)</f>
        <v>0.36594165441131721</v>
      </c>
    </row>
    <row r="636" spans="1:10" x14ac:dyDescent="0.15">
      <c r="A636" s="1">
        <v>28</v>
      </c>
      <c r="B636" s="1" t="s">
        <v>152</v>
      </c>
      <c r="C636" s="1">
        <v>12</v>
      </c>
      <c r="D636" s="1" t="s">
        <v>24</v>
      </c>
      <c r="E636" s="6">
        <f>資本コスト!E636/SUM(資本コスト!E636,労働コスト!E636)</f>
        <v>0.28840052749591183</v>
      </c>
      <c r="F636" s="6">
        <f>資本コスト!F636/SUM(資本コスト!F636,労働コスト!F636)</f>
        <v>0.21238812082871292</v>
      </c>
      <c r="G636" s="6">
        <f>資本コスト!G636/SUM(資本コスト!G636,労働コスト!G636)</f>
        <v>0.31070353510774601</v>
      </c>
      <c r="H636" s="6">
        <f>資本コスト!H636/SUM(資本コスト!H636,労働コスト!H636)</f>
        <v>0.33935365489977359</v>
      </c>
      <c r="I636" s="6">
        <f>資本コスト!I636/SUM(資本コスト!I636,労働コスト!I636)</f>
        <v>0.37331832019447231</v>
      </c>
      <c r="J636" s="6">
        <f>資本コスト!J636/SUM(資本コスト!J636,労働コスト!J636)</f>
        <v>0.3847893604268634</v>
      </c>
    </row>
    <row r="637" spans="1:10" x14ac:dyDescent="0.15">
      <c r="A637" s="1">
        <v>28</v>
      </c>
      <c r="B637" s="1" t="s">
        <v>152</v>
      </c>
      <c r="C637" s="1">
        <v>13</v>
      </c>
      <c r="D637" s="1" t="s">
        <v>25</v>
      </c>
      <c r="E637" s="6">
        <f>資本コスト!E637/SUM(資本コスト!E637,労働コスト!E637)</f>
        <v>0.16052987402532107</v>
      </c>
      <c r="F637" s="6">
        <f>資本コスト!F637/SUM(資本コスト!F637,労働コスト!F637)</f>
        <v>0.28909589202804287</v>
      </c>
      <c r="G637" s="6">
        <f>資本コスト!G637/SUM(資本コスト!G637,労働コスト!G637)</f>
        <v>0.32369502559037849</v>
      </c>
      <c r="H637" s="6">
        <f>資本コスト!H637/SUM(資本コスト!H637,労働コスト!H637)</f>
        <v>0.27628785390538818</v>
      </c>
      <c r="I637" s="6">
        <f>資本コスト!I637/SUM(資本コスト!I637,労働コスト!I637)</f>
        <v>0.22626737793373453</v>
      </c>
      <c r="J637" s="6">
        <f>資本コスト!J637/SUM(資本コスト!J637,労働コスト!J637)</f>
        <v>0.25208620804363097</v>
      </c>
    </row>
    <row r="638" spans="1:10" x14ac:dyDescent="0.15">
      <c r="A638" s="1">
        <v>28</v>
      </c>
      <c r="B638" s="1" t="s">
        <v>152</v>
      </c>
      <c r="C638" s="1">
        <v>14</v>
      </c>
      <c r="D638" s="1" t="s">
        <v>26</v>
      </c>
      <c r="E638" s="6">
        <f>資本コスト!E638/SUM(資本コスト!E638,労働コスト!E638)</f>
        <v>0.15588008221583227</v>
      </c>
      <c r="F638" s="6">
        <f>資本コスト!F638/SUM(資本コスト!F638,労働コスト!F638)</f>
        <v>0.15490868642714414</v>
      </c>
      <c r="G638" s="6">
        <f>資本コスト!G638/SUM(資本コスト!G638,労働コスト!G638)</f>
        <v>0.15495933758202016</v>
      </c>
      <c r="H638" s="6">
        <f>資本コスト!H638/SUM(資本コスト!H638,労働コスト!H638)</f>
        <v>0.16592510399731261</v>
      </c>
      <c r="I638" s="6">
        <f>資本コスト!I638/SUM(資本コスト!I638,労働コスト!I638)</f>
        <v>0.15742008541990235</v>
      </c>
      <c r="J638" s="6">
        <f>資本コスト!J638/SUM(資本コスト!J638,労働コスト!J638)</f>
        <v>0.18372165389843459</v>
      </c>
    </row>
    <row r="639" spans="1:10" x14ac:dyDescent="0.15">
      <c r="A639" s="1">
        <v>28</v>
      </c>
      <c r="B639" s="1" t="s">
        <v>152</v>
      </c>
      <c r="C639" s="1">
        <v>15</v>
      </c>
      <c r="D639" s="1" t="s">
        <v>27</v>
      </c>
      <c r="E639" s="6">
        <f>資本コスト!E639/SUM(資本コスト!E639,労働コスト!E639)</f>
        <v>0.25039947738034046</v>
      </c>
      <c r="F639" s="6">
        <f>資本コスト!F639/SUM(資本コスト!F639,労働コスト!F639)</f>
        <v>0.18458901777349196</v>
      </c>
      <c r="G639" s="6">
        <f>資本コスト!G639/SUM(資本コスト!G639,労働コスト!G639)</f>
        <v>0.2284683581237496</v>
      </c>
      <c r="H639" s="6">
        <f>資本コスト!H639/SUM(資本コスト!H639,労働コスト!H639)</f>
        <v>0.26502267898520671</v>
      </c>
      <c r="I639" s="6">
        <f>資本コスト!I639/SUM(資本コスト!I639,労働コスト!I639)</f>
        <v>0.29475451072382602</v>
      </c>
      <c r="J639" s="6">
        <f>資本コスト!J639/SUM(資本コスト!J639,労働コスト!J639)</f>
        <v>0.30144039179219317</v>
      </c>
    </row>
    <row r="640" spans="1:10" x14ac:dyDescent="0.15">
      <c r="A640" s="1">
        <v>28</v>
      </c>
      <c r="B640" s="1" t="s">
        <v>151</v>
      </c>
      <c r="C640" s="1">
        <v>16</v>
      </c>
      <c r="D640" s="1" t="s">
        <v>10</v>
      </c>
      <c r="E640" s="6">
        <f>資本コスト!E640/SUM(資本コスト!E640,労働コスト!E640)</f>
        <v>0.1606621264507582</v>
      </c>
      <c r="F640" s="6">
        <f>資本コスト!F640/SUM(資本コスト!F640,労働コスト!F640)</f>
        <v>9.1439405827231854E-2</v>
      </c>
      <c r="G640" s="6">
        <f>資本コスト!G640/SUM(資本コスト!G640,労働コスト!G640)</f>
        <v>9.4363126225432109E-2</v>
      </c>
      <c r="H640" s="6">
        <f>資本コスト!H640/SUM(資本コスト!H640,労働コスト!H640)</f>
        <v>0.12465487304959777</v>
      </c>
      <c r="I640" s="6">
        <f>資本コスト!I640/SUM(資本コスト!I640,労働コスト!I640)</f>
        <v>0.13089393224517379</v>
      </c>
      <c r="J640" s="6">
        <f>資本コスト!J640/SUM(資本コスト!J640,労働コスト!J640)</f>
        <v>0.12781592554318108</v>
      </c>
    </row>
    <row r="641" spans="1:10" x14ac:dyDescent="0.15">
      <c r="A641" s="1">
        <v>28</v>
      </c>
      <c r="B641" s="1" t="s">
        <v>151</v>
      </c>
      <c r="C641" s="1">
        <v>17</v>
      </c>
      <c r="D641" s="1" t="s">
        <v>11</v>
      </c>
      <c r="E641" s="6">
        <f>資本コスト!E641/SUM(資本コスト!E641,労働コスト!E641)</f>
        <v>0.87815002996360003</v>
      </c>
      <c r="F641" s="6">
        <f>資本コスト!F641/SUM(資本コスト!F641,労働コスト!F641)</f>
        <v>0.81425072680641752</v>
      </c>
      <c r="G641" s="6">
        <f>資本コスト!G641/SUM(資本コスト!G641,労働コスト!G641)</f>
        <v>0.74147081651711588</v>
      </c>
      <c r="H641" s="6">
        <f>資本コスト!H641/SUM(資本コスト!H641,労働コスト!H641)</f>
        <v>0.74570209392614006</v>
      </c>
      <c r="I641" s="6">
        <f>資本コスト!I641/SUM(資本コスト!I641,労働コスト!I641)</f>
        <v>0.81233758934929745</v>
      </c>
      <c r="J641" s="6">
        <f>資本コスト!J641/SUM(資本コスト!J641,労働コスト!J641)</f>
        <v>0.849068686486944</v>
      </c>
    </row>
    <row r="642" spans="1:10" x14ac:dyDescent="0.15">
      <c r="A642" s="1">
        <v>28</v>
      </c>
      <c r="B642" s="1" t="s">
        <v>151</v>
      </c>
      <c r="C642" s="1">
        <v>18</v>
      </c>
      <c r="D642" s="1" t="s">
        <v>12</v>
      </c>
      <c r="E642" s="6">
        <f>資本コスト!E642/SUM(資本コスト!E642,労働コスト!E642)</f>
        <v>0.11452950934568733</v>
      </c>
      <c r="F642" s="6">
        <f>資本コスト!F642/SUM(資本コスト!F642,労働コスト!F642)</f>
        <v>0.1845939103803487</v>
      </c>
      <c r="G642" s="6">
        <f>資本コスト!G642/SUM(資本コスト!G642,労働コスト!G642)</f>
        <v>0.24132434748899947</v>
      </c>
      <c r="H642" s="6">
        <f>資本コスト!H642/SUM(資本コスト!H642,労働コスト!H642)</f>
        <v>0.18634310280873131</v>
      </c>
      <c r="I642" s="6">
        <f>資本コスト!I642/SUM(資本コスト!I642,労働コスト!I642)</f>
        <v>0.22487105900533719</v>
      </c>
      <c r="J642" s="6">
        <f>資本コスト!J642/SUM(資本コスト!J642,労働コスト!J642)</f>
        <v>0.23917800290888641</v>
      </c>
    </row>
    <row r="643" spans="1:10" x14ac:dyDescent="0.15">
      <c r="A643" s="1">
        <v>28</v>
      </c>
      <c r="B643" s="1" t="s">
        <v>151</v>
      </c>
      <c r="C643" s="1">
        <v>19</v>
      </c>
      <c r="D643" s="1" t="s">
        <v>13</v>
      </c>
      <c r="E643" s="6">
        <f>資本コスト!E643/SUM(資本コスト!E643,労働コスト!E643)</f>
        <v>0.3555227264466701</v>
      </c>
      <c r="F643" s="6">
        <f>資本コスト!F643/SUM(資本コスト!F643,労働コスト!F643)</f>
        <v>0.15349846848733228</v>
      </c>
      <c r="G643" s="6">
        <f>資本コスト!G643/SUM(資本コスト!G643,労働コスト!G643)</f>
        <v>0.12720671276900686</v>
      </c>
      <c r="H643" s="6">
        <f>資本コスト!H643/SUM(資本コスト!H643,労働コスト!H643)</f>
        <v>0.16534833648758804</v>
      </c>
      <c r="I643" s="6">
        <f>資本コスト!I643/SUM(資本コスト!I643,労働コスト!I643)</f>
        <v>0.23673725426533576</v>
      </c>
      <c r="J643" s="6">
        <f>資本コスト!J643/SUM(資本コスト!J643,労働コスト!J643)</f>
        <v>0.24575178786688656</v>
      </c>
    </row>
    <row r="644" spans="1:10" x14ac:dyDescent="0.15">
      <c r="A644" s="1">
        <v>28</v>
      </c>
      <c r="B644" s="1" t="s">
        <v>151</v>
      </c>
      <c r="C644" s="1">
        <v>20</v>
      </c>
      <c r="D644" s="1" t="s">
        <v>14</v>
      </c>
      <c r="E644" s="6">
        <f>資本コスト!E644/SUM(資本コスト!E644,労働コスト!E644)</f>
        <v>0.55485155842419531</v>
      </c>
      <c r="F644" s="6">
        <f>資本コスト!F644/SUM(資本コスト!F644,労働コスト!F644)</f>
        <v>0.72684727874815114</v>
      </c>
      <c r="G644" s="6">
        <f>資本コスト!G644/SUM(資本コスト!G644,労働コスト!G644)</f>
        <v>0.68944427708552958</v>
      </c>
      <c r="H644" s="6">
        <f>資本コスト!H644/SUM(資本コスト!H644,労働コスト!H644)</f>
        <v>0.67449906987545161</v>
      </c>
      <c r="I644" s="6">
        <f>資本コスト!I644/SUM(資本コスト!I644,労働コスト!I644)</f>
        <v>0.72794497447006401</v>
      </c>
      <c r="J644" s="6">
        <f>資本コスト!J644/SUM(資本コスト!J644,労働コスト!J644)</f>
        <v>0.79613662872446112</v>
      </c>
    </row>
    <row r="645" spans="1:10" x14ac:dyDescent="0.15">
      <c r="A645" s="1">
        <v>28</v>
      </c>
      <c r="B645" s="1" t="s">
        <v>151</v>
      </c>
      <c r="C645" s="1">
        <v>21</v>
      </c>
      <c r="D645" s="1" t="s">
        <v>15</v>
      </c>
      <c r="E645" s="6">
        <f>資本コスト!E645/SUM(資本コスト!E645,労働コスト!E645)</f>
        <v>0.59344827294020008</v>
      </c>
      <c r="F645" s="6">
        <f>資本コスト!F645/SUM(資本コスト!F645,労働コスト!F645)</f>
        <v>0.50113109712662085</v>
      </c>
      <c r="G645" s="6">
        <f>資本コスト!G645/SUM(資本コスト!G645,労働コスト!G645)</f>
        <v>0.42930261620123078</v>
      </c>
      <c r="H645" s="6">
        <f>資本コスト!H645/SUM(資本コスト!H645,労働コスト!H645)</f>
        <v>0.47251611634955931</v>
      </c>
      <c r="I645" s="6">
        <f>資本コスト!I645/SUM(資本コスト!I645,労働コスト!I645)</f>
        <v>0.58452811785297687</v>
      </c>
      <c r="J645" s="6">
        <f>資本コスト!J645/SUM(資本コスト!J645,労働コスト!J645)</f>
        <v>0.6359411042726234</v>
      </c>
    </row>
    <row r="646" spans="1:10" x14ac:dyDescent="0.15">
      <c r="A646" s="1">
        <v>28</v>
      </c>
      <c r="B646" s="1" t="s">
        <v>150</v>
      </c>
      <c r="C646" s="1">
        <v>22</v>
      </c>
      <c r="D646" s="1" t="s">
        <v>7</v>
      </c>
      <c r="E646" s="6">
        <f>資本コスト!E646/SUM(資本コスト!E646,労働コスト!E646)</f>
        <v>0.28459203205191425</v>
      </c>
      <c r="F646" s="6">
        <f>資本コスト!F646/SUM(資本コスト!F646,労働コスト!F646)</f>
        <v>0.23141619751304451</v>
      </c>
      <c r="G646" s="6">
        <f>資本コスト!G646/SUM(資本コスト!G646,労働コスト!G646)</f>
        <v>0.31413840869882764</v>
      </c>
      <c r="H646" s="6">
        <f>資本コスト!H646/SUM(資本コスト!H646,労働コスト!H646)</f>
        <v>0.26208683297977509</v>
      </c>
      <c r="I646" s="6">
        <f>資本コスト!I646/SUM(資本コスト!I646,労働コスト!I646)</f>
        <v>0.25360181846561297</v>
      </c>
      <c r="J646" s="6">
        <f>資本コスト!J646/SUM(資本コスト!J646,労働コスト!J646)</f>
        <v>0.2535963994941135</v>
      </c>
    </row>
    <row r="647" spans="1:10" x14ac:dyDescent="0.15">
      <c r="A647" s="1">
        <v>28</v>
      </c>
      <c r="B647" s="1" t="s">
        <v>150</v>
      </c>
      <c r="C647" s="1">
        <v>23</v>
      </c>
      <c r="D647" s="1" t="s">
        <v>28</v>
      </c>
      <c r="E647" s="6">
        <f>資本コスト!E647/SUM(資本コスト!E647,労働コスト!E647)</f>
        <v>0.38994819487289567</v>
      </c>
      <c r="F647" s="6">
        <f>資本コスト!F647/SUM(資本コスト!F647,労働コスト!F647)</f>
        <v>0.28878912560622505</v>
      </c>
      <c r="G647" s="6">
        <f>資本コスト!G647/SUM(資本コスト!G647,労働コスト!G647)</f>
        <v>0.32564304813365935</v>
      </c>
      <c r="H647" s="6">
        <f>資本コスト!H647/SUM(資本コスト!H647,労働コスト!H647)</f>
        <v>0.27122667474130407</v>
      </c>
      <c r="I647" s="6">
        <f>資本コスト!I647/SUM(資本コスト!I647,労働コスト!I647)</f>
        <v>0.2746782603370389</v>
      </c>
      <c r="J647" s="6">
        <f>資本コスト!J647/SUM(資本コスト!J647,労働コスト!J647)</f>
        <v>0.35896918466262745</v>
      </c>
    </row>
    <row r="648" spans="1:10" x14ac:dyDescent="0.15">
      <c r="A648" s="1">
        <v>29</v>
      </c>
      <c r="B648" s="1" t="s">
        <v>299</v>
      </c>
      <c r="C648" s="1">
        <v>1</v>
      </c>
      <c r="D648" s="1" t="s">
        <v>8</v>
      </c>
      <c r="E648" s="6">
        <f>資本コスト!E648/SUM(資本コスト!E648,労働コスト!E648)</f>
        <v>0.55307755498860534</v>
      </c>
      <c r="F648" s="6">
        <f>資本コスト!F648/SUM(資本コスト!F648,労働コスト!F648)</f>
        <v>0.49259741507678423</v>
      </c>
      <c r="G648" s="6">
        <f>資本コスト!G648/SUM(資本コスト!G648,労働コスト!G648)</f>
        <v>0.5642725390103035</v>
      </c>
      <c r="H648" s="6">
        <f>資本コスト!H648/SUM(資本コスト!H648,労働コスト!H648)</f>
        <v>0.64415897372850761</v>
      </c>
      <c r="I648" s="6">
        <f>資本コスト!I648/SUM(資本コスト!I648,労働コスト!I648)</f>
        <v>0.59278564732968853</v>
      </c>
      <c r="J648" s="6">
        <f>資本コスト!J648/SUM(資本コスト!J648,労働コスト!J648)</f>
        <v>0.7290264416673039</v>
      </c>
    </row>
    <row r="649" spans="1:10" x14ac:dyDescent="0.15">
      <c r="A649" s="1">
        <v>29</v>
      </c>
      <c r="B649" s="1" t="s">
        <v>299</v>
      </c>
      <c r="C649" s="1">
        <v>2</v>
      </c>
      <c r="D649" s="1" t="s">
        <v>9</v>
      </c>
      <c r="E649" s="6">
        <f>資本コスト!E649/SUM(資本コスト!E649,労働コスト!E649)</f>
        <v>0.29725976653292085</v>
      </c>
      <c r="F649" s="6">
        <f>資本コスト!F649/SUM(資本コスト!F649,労働コスト!F649)</f>
        <v>0.36979415192646153</v>
      </c>
      <c r="G649" s="6">
        <f>資本コスト!G649/SUM(資本コスト!G649,労働コスト!G649)</f>
        <v>0.26337174525474155</v>
      </c>
      <c r="H649" s="6">
        <f>資本コスト!H649/SUM(資本コスト!H649,労働コスト!H649)</f>
        <v>0.25717211861916178</v>
      </c>
      <c r="I649" s="6">
        <f>資本コスト!I649/SUM(資本コスト!I649,労働コスト!I649)</f>
        <v>0.52554571307009279</v>
      </c>
      <c r="J649" s="6">
        <f>資本コスト!J649/SUM(資本コスト!J649,労働コスト!J649)</f>
        <v>0.58246112288492402</v>
      </c>
    </row>
    <row r="650" spans="1:10" x14ac:dyDescent="0.15">
      <c r="A650" s="1">
        <v>29</v>
      </c>
      <c r="B650" s="1" t="s">
        <v>300</v>
      </c>
      <c r="C650" s="1">
        <v>3</v>
      </c>
      <c r="D650" s="1" t="s">
        <v>16</v>
      </c>
      <c r="E650" s="6">
        <f>資本コスト!E650/SUM(資本コスト!E650,労働コスト!E650)</f>
        <v>0.55456103308687743</v>
      </c>
      <c r="F650" s="6">
        <f>資本コスト!F650/SUM(資本コスト!F650,労働コスト!F650)</f>
        <v>0.35979225765716505</v>
      </c>
      <c r="G650" s="6">
        <f>資本コスト!G650/SUM(資本コスト!G650,労働コスト!G650)</f>
        <v>0.34363963999914571</v>
      </c>
      <c r="H650" s="6">
        <f>資本コスト!H650/SUM(資本コスト!H650,労働コスト!H650)</f>
        <v>0.31152831406955744</v>
      </c>
      <c r="I650" s="6">
        <f>資本コスト!I650/SUM(資本コスト!I650,労働コスト!I650)</f>
        <v>0.35653400388904921</v>
      </c>
      <c r="J650" s="6">
        <f>資本コスト!J650/SUM(資本コスト!J650,労働コスト!J650)</f>
        <v>0.35873006501878446</v>
      </c>
    </row>
    <row r="651" spans="1:10" x14ac:dyDescent="0.15">
      <c r="A651" s="1">
        <v>29</v>
      </c>
      <c r="B651" s="1" t="s">
        <v>300</v>
      </c>
      <c r="C651" s="1">
        <v>4</v>
      </c>
      <c r="D651" s="1" t="s">
        <v>17</v>
      </c>
      <c r="E651" s="6">
        <f>資本コスト!E651/SUM(資本コスト!E651,労働コスト!E651)</f>
        <v>0.29156646558047972</v>
      </c>
      <c r="F651" s="6">
        <f>資本コスト!F651/SUM(資本コスト!F651,労働コスト!F651)</f>
        <v>0.21181372959349895</v>
      </c>
      <c r="G651" s="6">
        <f>資本コスト!G651/SUM(資本コスト!G651,労働コスト!G651)</f>
        <v>0.21476199325477147</v>
      </c>
      <c r="H651" s="6">
        <f>資本コスト!H651/SUM(資本コスト!H651,労働コスト!H651)</f>
        <v>0.21068390085120323</v>
      </c>
      <c r="I651" s="6">
        <f>資本コスト!I651/SUM(資本コスト!I651,労働コスト!I651)</f>
        <v>0.25430456589943279</v>
      </c>
      <c r="J651" s="6">
        <f>資本コスト!J651/SUM(資本コスト!J651,労働コスト!J651)</f>
        <v>0.2253310121019145</v>
      </c>
    </row>
    <row r="652" spans="1:10" x14ac:dyDescent="0.15">
      <c r="A652" s="1">
        <v>29</v>
      </c>
      <c r="B652" s="1" t="s">
        <v>300</v>
      </c>
      <c r="C652" s="1">
        <v>5</v>
      </c>
      <c r="D652" s="1" t="s">
        <v>18</v>
      </c>
      <c r="E652" s="6">
        <f>資本コスト!E652/SUM(資本コスト!E652,労働コスト!E652)</f>
        <v>0.15197432084434356</v>
      </c>
      <c r="F652" s="6">
        <f>資本コスト!F652/SUM(資本コスト!F652,労働コスト!F652)</f>
        <v>0.11265242372181082</v>
      </c>
      <c r="G652" s="6">
        <f>資本コスト!G652/SUM(資本コスト!G652,労働コスト!G652)</f>
        <v>0.12571666575476195</v>
      </c>
      <c r="H652" s="6">
        <f>資本コスト!H652/SUM(資本コスト!H652,労働コスト!H652)</f>
        <v>0.15301806895557654</v>
      </c>
      <c r="I652" s="6">
        <f>資本コスト!I652/SUM(資本コスト!I652,労働コスト!I652)</f>
        <v>0.14511337454292408</v>
      </c>
      <c r="J652" s="6">
        <f>資本コスト!J652/SUM(資本コスト!J652,労働コスト!J652)</f>
        <v>0.1332962944877597</v>
      </c>
    </row>
    <row r="653" spans="1:10" x14ac:dyDescent="0.15">
      <c r="A653" s="1">
        <v>29</v>
      </c>
      <c r="B653" s="1" t="s">
        <v>300</v>
      </c>
      <c r="C653" s="1">
        <v>6</v>
      </c>
      <c r="D653" s="1" t="s">
        <v>2</v>
      </c>
      <c r="E653" s="6">
        <f>資本コスト!E653/SUM(資本コスト!E653,労働コスト!E653)</f>
        <v>0.31298096055499991</v>
      </c>
      <c r="F653" s="6">
        <f>資本コスト!F653/SUM(資本コスト!F653,労働コスト!F653)</f>
        <v>0.19333290742284567</v>
      </c>
      <c r="G653" s="6">
        <f>資本コスト!G653/SUM(資本コスト!G653,労働コスト!G653)</f>
        <v>0.19734247853341386</v>
      </c>
      <c r="H653" s="6">
        <f>資本コスト!H653/SUM(資本コスト!H653,労働コスト!H653)</f>
        <v>0.17252360719039733</v>
      </c>
      <c r="I653" s="6">
        <f>資本コスト!I653/SUM(資本コスト!I653,労働コスト!I653)</f>
        <v>0.2704133207301932</v>
      </c>
      <c r="J653" s="6">
        <f>資本コスト!J653/SUM(資本コスト!J653,労働コスト!J653)</f>
        <v>0.27082056599392207</v>
      </c>
    </row>
    <row r="654" spans="1:10" x14ac:dyDescent="0.15">
      <c r="A654" s="1">
        <v>29</v>
      </c>
      <c r="B654" s="1" t="s">
        <v>300</v>
      </c>
      <c r="C654" s="1">
        <v>7</v>
      </c>
      <c r="D654" s="1" t="s">
        <v>19</v>
      </c>
      <c r="E654" s="6">
        <f>資本コスト!E654/SUM(資本コスト!E654,労働コスト!E654)</f>
        <v>0.47299748398260583</v>
      </c>
      <c r="F654" s="6">
        <f>資本コスト!F654/SUM(資本コスト!F654,労働コスト!F654)</f>
        <v>0.76381369580623237</v>
      </c>
      <c r="G654" s="6">
        <f>資本コスト!G654/SUM(資本コスト!G654,労働コスト!G654)</f>
        <v>0.46666638349184481</v>
      </c>
      <c r="H654" s="6">
        <f>資本コスト!H654/SUM(資本コスト!H654,労働コスト!H654)</f>
        <v>0.32087441878508688</v>
      </c>
      <c r="I654" s="6">
        <f>資本コスト!I654/SUM(資本コスト!I654,労働コスト!I654)</f>
        <v>0.36534050057490786</v>
      </c>
      <c r="J654" s="6">
        <f>資本コスト!J654/SUM(資本コスト!J654,労働コスト!J654)</f>
        <v>0.37467730864583138</v>
      </c>
    </row>
    <row r="655" spans="1:10" x14ac:dyDescent="0.15">
      <c r="A655" s="1">
        <v>29</v>
      </c>
      <c r="B655" s="1" t="s">
        <v>300</v>
      </c>
      <c r="C655" s="1">
        <v>8</v>
      </c>
      <c r="D655" s="1" t="s">
        <v>20</v>
      </c>
      <c r="E655" s="6">
        <f>資本コスト!E655/SUM(資本コスト!E655,労働コスト!E655)</f>
        <v>0.25838494307332432</v>
      </c>
      <c r="F655" s="6">
        <f>資本コスト!F655/SUM(資本コスト!F655,労働コスト!F655)</f>
        <v>0.17088527782365984</v>
      </c>
      <c r="G655" s="6">
        <f>資本コスト!G655/SUM(資本コスト!G655,労働コスト!G655)</f>
        <v>0.19811079258058803</v>
      </c>
      <c r="H655" s="6">
        <f>資本コスト!H655/SUM(資本コスト!H655,労働コスト!H655)</f>
        <v>0.15631552403867865</v>
      </c>
      <c r="I655" s="6">
        <f>資本コスト!I655/SUM(資本コスト!I655,労働コスト!I655)</f>
        <v>0.18939722161736969</v>
      </c>
      <c r="J655" s="6">
        <f>資本コスト!J655/SUM(資本コスト!J655,労働コスト!J655)</f>
        <v>0.17732792898622807</v>
      </c>
    </row>
    <row r="656" spans="1:10" x14ac:dyDescent="0.15">
      <c r="A656" s="1">
        <v>29</v>
      </c>
      <c r="B656" s="1" t="s">
        <v>301</v>
      </c>
      <c r="C656" s="1">
        <v>9</v>
      </c>
      <c r="D656" s="1" t="s">
        <v>21</v>
      </c>
      <c r="E656" s="6">
        <f>資本コスト!E656/SUM(資本コスト!E656,労働コスト!E656)</f>
        <v>0.19646634393467816</v>
      </c>
      <c r="F656" s="6">
        <f>資本コスト!F656/SUM(資本コスト!F656,労働コスト!F656)</f>
        <v>0.19063625070993517</v>
      </c>
      <c r="G656" s="6">
        <f>資本コスト!G656/SUM(資本コスト!G656,労働コスト!G656)</f>
        <v>0.2059651256406082</v>
      </c>
      <c r="H656" s="6">
        <f>資本コスト!H656/SUM(資本コスト!H656,労働コスト!H656)</f>
        <v>0.24454897927366867</v>
      </c>
      <c r="I656" s="6">
        <f>資本コスト!I656/SUM(資本コスト!I656,労働コスト!I656)</f>
        <v>0.26276967777138466</v>
      </c>
      <c r="J656" s="6">
        <f>資本コスト!J656/SUM(資本コスト!J656,労働コスト!J656)</f>
        <v>0.26955477074395917</v>
      </c>
    </row>
    <row r="657" spans="1:10" x14ac:dyDescent="0.15">
      <c r="A657" s="1">
        <v>29</v>
      </c>
      <c r="B657" s="1" t="s">
        <v>300</v>
      </c>
      <c r="C657" s="1">
        <v>10</v>
      </c>
      <c r="D657" s="1" t="s">
        <v>22</v>
      </c>
      <c r="E657" s="6">
        <f>資本コスト!E657/SUM(資本コスト!E657,労働コスト!E657)</f>
        <v>0.39997198619948504</v>
      </c>
      <c r="F657" s="6">
        <f>資本コスト!F657/SUM(資本コスト!F657,労働コスト!F657)</f>
        <v>0.24219046039023481</v>
      </c>
      <c r="G657" s="6">
        <f>資本コスト!G657/SUM(資本コスト!G657,労働コスト!G657)</f>
        <v>0.18955171003281532</v>
      </c>
      <c r="H657" s="6">
        <f>資本コスト!H657/SUM(資本コスト!H657,労働コスト!H657)</f>
        <v>0.17711179652888465</v>
      </c>
      <c r="I657" s="6">
        <f>資本コスト!I657/SUM(資本コスト!I657,労働コスト!I657)</f>
        <v>0.20642577407230819</v>
      </c>
      <c r="J657" s="6">
        <f>資本コスト!J657/SUM(資本コスト!J657,労働コスト!J657)</f>
        <v>0.19272402995654192</v>
      </c>
    </row>
    <row r="658" spans="1:10" x14ac:dyDescent="0.15">
      <c r="A658" s="1">
        <v>29</v>
      </c>
      <c r="B658" s="1" t="s">
        <v>301</v>
      </c>
      <c r="C658" s="1">
        <v>11</v>
      </c>
      <c r="D658" s="1" t="s">
        <v>23</v>
      </c>
      <c r="E658" s="6">
        <f>資本コスト!E658/SUM(資本コスト!E658,労働コスト!E658)</f>
        <v>0.32698005054416601</v>
      </c>
      <c r="F658" s="6">
        <f>資本コスト!F658/SUM(資本コスト!F658,労働コスト!F658)</f>
        <v>0.24807591084110181</v>
      </c>
      <c r="G658" s="6">
        <f>資本コスト!G658/SUM(資本コスト!G658,労働コスト!G658)</f>
        <v>0.34608094523959837</v>
      </c>
      <c r="H658" s="6">
        <f>資本コスト!H658/SUM(資本コスト!H658,労働コスト!H658)</f>
        <v>0.41953766481354221</v>
      </c>
      <c r="I658" s="6">
        <f>資本コスト!I658/SUM(資本コスト!I658,労働コスト!I658)</f>
        <v>0.37106924881826764</v>
      </c>
      <c r="J658" s="6">
        <f>資本コスト!J658/SUM(資本コスト!J658,労働コスト!J658)</f>
        <v>0.38278740089938251</v>
      </c>
    </row>
    <row r="659" spans="1:10" x14ac:dyDescent="0.15">
      <c r="A659" s="1">
        <v>29</v>
      </c>
      <c r="B659" s="1" t="s">
        <v>300</v>
      </c>
      <c r="C659" s="1">
        <v>12</v>
      </c>
      <c r="D659" s="1" t="s">
        <v>24</v>
      </c>
      <c r="E659" s="6">
        <f>資本コスト!E659/SUM(資本コスト!E659,労働コスト!E659)</f>
        <v>0.23066859441545293</v>
      </c>
      <c r="F659" s="6">
        <f>資本コスト!F659/SUM(資本コスト!F659,労働コスト!F659)</f>
        <v>0.20792728695575963</v>
      </c>
      <c r="G659" s="6">
        <f>資本コスト!G659/SUM(資本コスト!G659,労働コスト!G659)</f>
        <v>0.36304149667218572</v>
      </c>
      <c r="H659" s="6">
        <f>資本コスト!H659/SUM(資本コスト!H659,労働コスト!H659)</f>
        <v>0.31817634084065277</v>
      </c>
      <c r="I659" s="6">
        <f>資本コスト!I659/SUM(資本コスト!I659,労働コスト!I659)</f>
        <v>0.43576899042753103</v>
      </c>
      <c r="J659" s="6">
        <f>資本コスト!J659/SUM(資本コスト!J659,労働コスト!J659)</f>
        <v>0.4297802293396058</v>
      </c>
    </row>
    <row r="660" spans="1:10" x14ac:dyDescent="0.15">
      <c r="A660" s="1">
        <v>29</v>
      </c>
      <c r="B660" s="1" t="s">
        <v>300</v>
      </c>
      <c r="C660" s="1">
        <v>13</v>
      </c>
      <c r="D660" s="1" t="s">
        <v>25</v>
      </c>
      <c r="E660" s="6">
        <f>資本コスト!E660/SUM(資本コスト!E660,労働コスト!E660)</f>
        <v>0.14098360492429618</v>
      </c>
      <c r="F660" s="6">
        <f>資本コスト!F660/SUM(資本コスト!F660,労働コスト!F660)</f>
        <v>0.21404256354780307</v>
      </c>
      <c r="G660" s="6">
        <f>資本コスト!G660/SUM(資本コスト!G660,労働コスト!G660)</f>
        <v>0.32682016712885054</v>
      </c>
      <c r="H660" s="6">
        <f>資本コスト!H660/SUM(資本コスト!H660,労働コスト!H660)</f>
        <v>0.3377974015759973</v>
      </c>
      <c r="I660" s="6">
        <f>資本コスト!I660/SUM(資本コスト!I660,労働コスト!I660)</f>
        <v>0.23646184346125948</v>
      </c>
      <c r="J660" s="6">
        <f>資本コスト!J660/SUM(資本コスト!J660,労働コスト!J660)</f>
        <v>0.22746064394421303</v>
      </c>
    </row>
    <row r="661" spans="1:10" x14ac:dyDescent="0.15">
      <c r="A661" s="1">
        <v>29</v>
      </c>
      <c r="B661" s="1" t="s">
        <v>300</v>
      </c>
      <c r="C661" s="1">
        <v>14</v>
      </c>
      <c r="D661" s="1" t="s">
        <v>26</v>
      </c>
      <c r="E661" s="6">
        <f>資本コスト!E661/SUM(資本コスト!E661,労働コスト!E661)</f>
        <v>0.13323325666005048</v>
      </c>
      <c r="F661" s="6">
        <f>資本コスト!F661/SUM(資本コスト!F661,労働コスト!F661)</f>
        <v>0.14194660569916367</v>
      </c>
      <c r="G661" s="6">
        <f>資本コスト!G661/SUM(資本コスト!G661,労働コスト!G661)</f>
        <v>0.18384541546511354</v>
      </c>
      <c r="H661" s="6">
        <f>資本コスト!H661/SUM(資本コスト!H661,労働コスト!H661)</f>
        <v>0.17136888057206753</v>
      </c>
      <c r="I661" s="6">
        <f>資本コスト!I661/SUM(資本コスト!I661,労働コスト!I661)</f>
        <v>0.13771590749502829</v>
      </c>
      <c r="J661" s="6">
        <f>資本コスト!J661/SUM(資本コスト!J661,労働コスト!J661)</f>
        <v>0.1554805050577015</v>
      </c>
    </row>
    <row r="662" spans="1:10" x14ac:dyDescent="0.15">
      <c r="A662" s="1">
        <v>29</v>
      </c>
      <c r="B662" s="1" t="s">
        <v>300</v>
      </c>
      <c r="C662" s="1">
        <v>15</v>
      </c>
      <c r="D662" s="1" t="s">
        <v>27</v>
      </c>
      <c r="E662" s="6">
        <f>資本コスト!E662/SUM(資本コスト!E662,労働コスト!E662)</f>
        <v>0.18319182577318255</v>
      </c>
      <c r="F662" s="6">
        <f>資本コスト!F662/SUM(資本コスト!F662,労働コスト!F662)</f>
        <v>0.10262132231699425</v>
      </c>
      <c r="G662" s="6">
        <f>資本コスト!G662/SUM(資本コスト!G662,労働コスト!G662)</f>
        <v>0.19960880896335567</v>
      </c>
      <c r="H662" s="6">
        <f>資本コスト!H662/SUM(資本コスト!H662,労働コスト!H662)</f>
        <v>0.24945927177669738</v>
      </c>
      <c r="I662" s="6">
        <f>資本コスト!I662/SUM(資本コスト!I662,労働コスト!I662)</f>
        <v>0.26931219295693259</v>
      </c>
      <c r="J662" s="6">
        <f>資本コスト!J662/SUM(資本コスト!J662,労働コスト!J662)</f>
        <v>0.25633019042361532</v>
      </c>
    </row>
    <row r="663" spans="1:10" x14ac:dyDescent="0.15">
      <c r="A663" s="1">
        <v>29</v>
      </c>
      <c r="B663" s="1" t="s">
        <v>299</v>
      </c>
      <c r="C663" s="1">
        <v>16</v>
      </c>
      <c r="D663" s="1" t="s">
        <v>10</v>
      </c>
      <c r="E663" s="6">
        <f>資本コスト!E663/SUM(資本コスト!E663,労働コスト!E663)</f>
        <v>0.30121599637291901</v>
      </c>
      <c r="F663" s="6">
        <f>資本コスト!F663/SUM(資本コスト!F663,労働コスト!F663)</f>
        <v>0.10608803399204064</v>
      </c>
      <c r="G663" s="6">
        <f>資本コスト!G663/SUM(資本コスト!G663,労働コスト!G663)</f>
        <v>8.8410531276177207E-2</v>
      </c>
      <c r="H663" s="6">
        <f>資本コスト!H663/SUM(資本コスト!H663,労働コスト!H663)</f>
        <v>0.10172320668602707</v>
      </c>
      <c r="I663" s="6">
        <f>資本コスト!I663/SUM(資本コスト!I663,労働コスト!I663)</f>
        <v>8.8864819639257436E-2</v>
      </c>
      <c r="J663" s="6">
        <f>資本コスト!J663/SUM(資本コスト!J663,労働コスト!J663)</f>
        <v>0.10003018673703951</v>
      </c>
    </row>
    <row r="664" spans="1:10" x14ac:dyDescent="0.15">
      <c r="A664" s="1">
        <v>29</v>
      </c>
      <c r="B664" s="1" t="s">
        <v>299</v>
      </c>
      <c r="C664" s="1">
        <v>17</v>
      </c>
      <c r="D664" s="1" t="s">
        <v>11</v>
      </c>
      <c r="E664" s="6">
        <f>資本コスト!E664/SUM(資本コスト!E664,労働コスト!E664)</f>
        <v>0.60872979704244146</v>
      </c>
      <c r="F664" s="6">
        <f>資本コスト!F664/SUM(資本コスト!F664,労働コスト!F664)</f>
        <v>0.73998641108359153</v>
      </c>
      <c r="G664" s="6">
        <f>資本コスト!G664/SUM(資本コスト!G664,労働コスト!G664)</f>
        <v>0.68438535472130269</v>
      </c>
      <c r="H664" s="6">
        <f>資本コスト!H664/SUM(資本コスト!H664,労働コスト!H664)</f>
        <v>0.66616337944314008</v>
      </c>
      <c r="I664" s="6">
        <f>資本コスト!I664/SUM(資本コスト!I664,労働コスト!I664)</f>
        <v>0.73902618910537343</v>
      </c>
      <c r="J664" s="6">
        <f>資本コスト!J664/SUM(資本コスト!J664,労働コスト!J664)</f>
        <v>0.77998195599819198</v>
      </c>
    </row>
    <row r="665" spans="1:10" x14ac:dyDescent="0.15">
      <c r="A665" s="1">
        <v>29</v>
      </c>
      <c r="B665" s="1" t="s">
        <v>299</v>
      </c>
      <c r="C665" s="1">
        <v>18</v>
      </c>
      <c r="D665" s="1" t="s">
        <v>12</v>
      </c>
      <c r="E665" s="6">
        <f>資本コスト!E665/SUM(資本コスト!E665,労働コスト!E665)</f>
        <v>0.1022207609413319</v>
      </c>
      <c r="F665" s="6">
        <f>資本コスト!F665/SUM(資本コスト!F665,労働コスト!F665)</f>
        <v>0.14043101038616748</v>
      </c>
      <c r="G665" s="6">
        <f>資本コスト!G665/SUM(資本コスト!G665,労働コスト!G665)</f>
        <v>0.2346192606257462</v>
      </c>
      <c r="H665" s="6">
        <f>資本コスト!H665/SUM(資本コスト!H665,労働コスト!H665)</f>
        <v>0.1214970317797191</v>
      </c>
      <c r="I665" s="6">
        <f>資本コスト!I665/SUM(資本コスト!I665,労働コスト!I665)</f>
        <v>0.21844039509508534</v>
      </c>
      <c r="J665" s="6">
        <f>資本コスト!J665/SUM(資本コスト!J665,労働コスト!J665)</f>
        <v>0.27101557873403964</v>
      </c>
    </row>
    <row r="666" spans="1:10" x14ac:dyDescent="0.15">
      <c r="A666" s="1">
        <v>29</v>
      </c>
      <c r="B666" s="1" t="s">
        <v>299</v>
      </c>
      <c r="C666" s="1">
        <v>19</v>
      </c>
      <c r="D666" s="1" t="s">
        <v>13</v>
      </c>
      <c r="E666" s="6">
        <f>資本コスト!E666/SUM(資本コスト!E666,労働コスト!E666)</f>
        <v>0.5154147754257139</v>
      </c>
      <c r="F666" s="6">
        <f>資本コスト!F666/SUM(資本コスト!F666,労働コスト!F666)</f>
        <v>0.15726266760285493</v>
      </c>
      <c r="G666" s="6">
        <f>資本コスト!G666/SUM(資本コスト!G666,労働コスト!G666)</f>
        <v>0.11719662119281261</v>
      </c>
      <c r="H666" s="6">
        <f>資本コスト!H666/SUM(資本コスト!H666,労働コスト!H666)</f>
        <v>0.19642117480377261</v>
      </c>
      <c r="I666" s="6">
        <f>資本コスト!I666/SUM(資本コスト!I666,労働コスト!I666)</f>
        <v>0.18811097833564613</v>
      </c>
      <c r="J666" s="6">
        <f>資本コスト!J666/SUM(資本コスト!J666,労働コスト!J666)</f>
        <v>0.15685659767936769</v>
      </c>
    </row>
    <row r="667" spans="1:10" x14ac:dyDescent="0.15">
      <c r="A667" s="1">
        <v>29</v>
      </c>
      <c r="B667" s="1" t="s">
        <v>302</v>
      </c>
      <c r="C667" s="1">
        <v>20</v>
      </c>
      <c r="D667" s="1" t="s">
        <v>14</v>
      </c>
      <c r="E667" s="6">
        <f>資本コスト!E667/SUM(資本コスト!E667,労働コスト!E667)</f>
        <v>0.50395379082306879</v>
      </c>
      <c r="F667" s="6">
        <f>資本コスト!F667/SUM(資本コスト!F667,労働コスト!F667)</f>
        <v>0.83506503166961887</v>
      </c>
      <c r="G667" s="6">
        <f>資本コスト!G667/SUM(資本コスト!G667,労働コスト!G667)</f>
        <v>0.72038506148023573</v>
      </c>
      <c r="H667" s="6">
        <f>資本コスト!H667/SUM(資本コスト!H667,労働コスト!H667)</f>
        <v>0.72260766905746132</v>
      </c>
      <c r="I667" s="6">
        <f>資本コスト!I667/SUM(資本コスト!I667,労働コスト!I667)</f>
        <v>0.78551092115649412</v>
      </c>
      <c r="J667" s="6">
        <f>資本コスト!J667/SUM(資本コスト!J667,労働コスト!J667)</f>
        <v>0.84382937399979352</v>
      </c>
    </row>
    <row r="668" spans="1:10" x14ac:dyDescent="0.15">
      <c r="A668" s="1">
        <v>29</v>
      </c>
      <c r="B668" s="1" t="s">
        <v>299</v>
      </c>
      <c r="C668" s="1">
        <v>21</v>
      </c>
      <c r="D668" s="1" t="s">
        <v>15</v>
      </c>
      <c r="E668" s="6">
        <f>資本コスト!E668/SUM(資本コスト!E668,労働コスト!E668)</f>
        <v>0.58240342704415193</v>
      </c>
      <c r="F668" s="6">
        <f>資本コスト!F668/SUM(資本コスト!F668,労働コスト!F668)</f>
        <v>0.55744248245529149</v>
      </c>
      <c r="G668" s="6">
        <f>資本コスト!G668/SUM(資本コスト!G668,労働コスト!G668)</f>
        <v>0.44045611726307765</v>
      </c>
      <c r="H668" s="6">
        <f>資本コスト!H668/SUM(資本コスト!H668,労働コスト!H668)</f>
        <v>0.39629627554666835</v>
      </c>
      <c r="I668" s="6">
        <f>資本コスト!I668/SUM(資本コスト!I668,労働コスト!I668)</f>
        <v>0.53957767766597553</v>
      </c>
      <c r="J668" s="6">
        <f>資本コスト!J668/SUM(資本コスト!J668,労働コスト!J668)</f>
        <v>0.53777217730160343</v>
      </c>
    </row>
    <row r="669" spans="1:10" x14ac:dyDescent="0.15">
      <c r="A669" s="1">
        <v>29</v>
      </c>
      <c r="B669" s="1" t="s">
        <v>153</v>
      </c>
      <c r="C669" s="1">
        <v>22</v>
      </c>
      <c r="D669" s="1" t="s">
        <v>7</v>
      </c>
      <c r="E669" s="6">
        <f>資本コスト!E669/SUM(資本コスト!E669,労働コスト!E669)</f>
        <v>0.33553088205553788</v>
      </c>
      <c r="F669" s="6">
        <f>資本コスト!F669/SUM(資本コスト!F669,労働コスト!F669)</f>
        <v>0.29452871242517875</v>
      </c>
      <c r="G669" s="6">
        <f>資本コスト!G669/SUM(資本コスト!G669,労働コスト!G669)</f>
        <v>0.36662190788532217</v>
      </c>
      <c r="H669" s="6">
        <f>資本コスト!H669/SUM(資本コスト!H669,労働コスト!H669)</f>
        <v>0.26774289085884323</v>
      </c>
      <c r="I669" s="6">
        <f>資本コスト!I669/SUM(資本コスト!I669,労働コスト!I669)</f>
        <v>0.22489240290530615</v>
      </c>
      <c r="J669" s="6">
        <f>資本コスト!J669/SUM(資本コスト!J669,労働コスト!J669)</f>
        <v>0.23969075403006063</v>
      </c>
    </row>
    <row r="670" spans="1:10" x14ac:dyDescent="0.15">
      <c r="A670" s="1">
        <v>29</v>
      </c>
      <c r="B670" s="1" t="s">
        <v>153</v>
      </c>
      <c r="C670" s="1">
        <v>23</v>
      </c>
      <c r="D670" s="1" t="s">
        <v>28</v>
      </c>
      <c r="E670" s="6">
        <f>資本コスト!E670/SUM(資本コスト!E670,労働コスト!E670)</f>
        <v>0.47748399800355301</v>
      </c>
      <c r="F670" s="6">
        <f>資本コスト!F670/SUM(資本コスト!F670,労働コスト!F670)</f>
        <v>0.34935600971458403</v>
      </c>
      <c r="G670" s="6">
        <f>資本コスト!G670/SUM(資本コスト!G670,労働コスト!G670)</f>
        <v>0.33187929849432718</v>
      </c>
      <c r="H670" s="6">
        <f>資本コスト!H670/SUM(資本コスト!H670,労働コスト!H670)</f>
        <v>0.31829477567744663</v>
      </c>
      <c r="I670" s="6">
        <f>資本コスト!I670/SUM(資本コスト!I670,労働コスト!I670)</f>
        <v>0.29389126442672714</v>
      </c>
      <c r="J670" s="6">
        <f>資本コスト!J670/SUM(資本コスト!J670,労働コスト!J670)</f>
        <v>0.382488502956359</v>
      </c>
    </row>
    <row r="671" spans="1:10" x14ac:dyDescent="0.15">
      <c r="A671" s="1">
        <v>30</v>
      </c>
      <c r="B671" s="1" t="s">
        <v>303</v>
      </c>
      <c r="C671" s="1">
        <v>1</v>
      </c>
      <c r="D671" s="1" t="s">
        <v>8</v>
      </c>
      <c r="E671" s="6">
        <f>資本コスト!E671/SUM(資本コスト!E671,労働コスト!E671)</f>
        <v>0.70768616361332892</v>
      </c>
      <c r="F671" s="6">
        <f>資本コスト!F671/SUM(資本コスト!F671,労働コスト!F671)</f>
        <v>0.59352282294016645</v>
      </c>
      <c r="G671" s="6">
        <f>資本コスト!G671/SUM(資本コスト!G671,労働コスト!G671)</f>
        <v>0.60089884501518809</v>
      </c>
      <c r="H671" s="6">
        <f>資本コスト!H671/SUM(資本コスト!H671,労働コスト!H671)</f>
        <v>0.6404908830641135</v>
      </c>
      <c r="I671" s="6">
        <f>資本コスト!I671/SUM(資本コスト!I671,労働コスト!I671)</f>
        <v>0.59158424567395107</v>
      </c>
      <c r="J671" s="6">
        <f>資本コスト!J671/SUM(資本コスト!J671,労働コスト!J671)</f>
        <v>0.72371787735118898</v>
      </c>
    </row>
    <row r="672" spans="1:10" x14ac:dyDescent="0.15">
      <c r="A672" s="1">
        <v>30</v>
      </c>
      <c r="B672" s="1" t="s">
        <v>303</v>
      </c>
      <c r="C672" s="1">
        <v>2</v>
      </c>
      <c r="D672" s="1" t="s">
        <v>9</v>
      </c>
      <c r="E672" s="6">
        <f>資本コスト!E672/SUM(資本コスト!E672,労働コスト!E672)</f>
        <v>0.40969939741666583</v>
      </c>
      <c r="F672" s="6">
        <f>資本コスト!F672/SUM(資本コスト!F672,労働コスト!F672)</f>
        <v>0.41188441131094233</v>
      </c>
      <c r="G672" s="6">
        <f>資本コスト!G672/SUM(資本コスト!G672,労働コスト!G672)</f>
        <v>0.84154726674563862</v>
      </c>
      <c r="H672" s="6">
        <f>資本コスト!H672/SUM(資本コスト!H672,労働コスト!H672)</f>
        <v>0.76473854437712363</v>
      </c>
      <c r="I672" s="6">
        <f>資本コスト!I672/SUM(資本コスト!I672,労働コスト!I672)</f>
        <v>0.84863039921800254</v>
      </c>
      <c r="J672" s="6">
        <f>資本コスト!J672/SUM(資本コスト!J672,労働コスト!J672)</f>
        <v>0.86954660873651268</v>
      </c>
    </row>
    <row r="673" spans="1:10" x14ac:dyDescent="0.15">
      <c r="A673" s="1">
        <v>30</v>
      </c>
      <c r="B673" s="1" t="s">
        <v>304</v>
      </c>
      <c r="C673" s="1">
        <v>3</v>
      </c>
      <c r="D673" s="1" t="s">
        <v>16</v>
      </c>
      <c r="E673" s="6">
        <f>資本コスト!E673/SUM(資本コスト!E673,労働コスト!E673)</f>
        <v>0.25047106015302306</v>
      </c>
      <c r="F673" s="6">
        <f>資本コスト!F673/SUM(資本コスト!F673,労働コスト!F673)</f>
        <v>0.16475168250362568</v>
      </c>
      <c r="G673" s="6">
        <f>資本コスト!G673/SUM(資本コスト!G673,労働コスト!G673)</f>
        <v>0.20263842466689702</v>
      </c>
      <c r="H673" s="6">
        <f>資本コスト!H673/SUM(資本コスト!H673,労働コスト!H673)</f>
        <v>0.21614453261823852</v>
      </c>
      <c r="I673" s="6">
        <f>資本コスト!I673/SUM(資本コスト!I673,労働コスト!I673)</f>
        <v>0.28334664995369391</v>
      </c>
      <c r="J673" s="6">
        <f>資本コスト!J673/SUM(資本コスト!J673,労働コスト!J673)</f>
        <v>0.2862506904882024</v>
      </c>
    </row>
    <row r="674" spans="1:10" x14ac:dyDescent="0.15">
      <c r="A674" s="1">
        <v>30</v>
      </c>
      <c r="B674" s="1" t="s">
        <v>304</v>
      </c>
      <c r="C674" s="1">
        <v>4</v>
      </c>
      <c r="D674" s="1" t="s">
        <v>17</v>
      </c>
      <c r="E674" s="6">
        <f>資本コスト!E674/SUM(資本コスト!E674,労働コスト!E674)</f>
        <v>0.26006504418170889</v>
      </c>
      <c r="F674" s="6">
        <f>資本コスト!F674/SUM(資本コスト!F674,労働コスト!F674)</f>
        <v>0.21629625400170779</v>
      </c>
      <c r="G674" s="6">
        <f>資本コスト!G674/SUM(資本コスト!G674,労働コスト!G674)</f>
        <v>0.20825629747033736</v>
      </c>
      <c r="H674" s="6">
        <f>資本コスト!H674/SUM(資本コスト!H674,労働コスト!H674)</f>
        <v>0.27113673925334941</v>
      </c>
      <c r="I674" s="6">
        <f>資本コスト!I674/SUM(資本コスト!I674,労働コスト!I674)</f>
        <v>0.36832512797800404</v>
      </c>
      <c r="J674" s="6">
        <f>資本コスト!J674/SUM(資本コスト!J674,労働コスト!J674)</f>
        <v>0.31495531910575775</v>
      </c>
    </row>
    <row r="675" spans="1:10" x14ac:dyDescent="0.15">
      <c r="A675" s="1">
        <v>30</v>
      </c>
      <c r="B675" s="1" t="s">
        <v>304</v>
      </c>
      <c r="C675" s="1">
        <v>5</v>
      </c>
      <c r="D675" s="1" t="s">
        <v>18</v>
      </c>
      <c r="E675" s="6">
        <f>資本コスト!E675/SUM(資本コスト!E675,労働コスト!E675)</f>
        <v>0.26492882205562246</v>
      </c>
      <c r="F675" s="6">
        <f>資本コスト!F675/SUM(資本コスト!F675,労働コスト!F675)</f>
        <v>0.17045916121449176</v>
      </c>
      <c r="G675" s="6">
        <f>資本コスト!G675/SUM(資本コスト!G675,労働コスト!G675)</f>
        <v>0.1735187633487604</v>
      </c>
      <c r="H675" s="6">
        <f>資本コスト!H675/SUM(資本コスト!H675,労働コスト!H675)</f>
        <v>0.23684872426796916</v>
      </c>
      <c r="I675" s="6">
        <f>資本コスト!I675/SUM(資本コスト!I675,労働コスト!I675)</f>
        <v>0.30467254985138137</v>
      </c>
      <c r="J675" s="6">
        <f>資本コスト!J675/SUM(資本コスト!J675,労働コスト!J675)</f>
        <v>0.26905438680401544</v>
      </c>
    </row>
    <row r="676" spans="1:10" x14ac:dyDescent="0.15">
      <c r="A676" s="1">
        <v>30</v>
      </c>
      <c r="B676" s="1" t="s">
        <v>304</v>
      </c>
      <c r="C676" s="1">
        <v>6</v>
      </c>
      <c r="D676" s="1" t="s">
        <v>2</v>
      </c>
      <c r="E676" s="6">
        <f>資本コスト!E676/SUM(資本コスト!E676,労働コスト!E676)</f>
        <v>0.42994600823389723</v>
      </c>
      <c r="F676" s="6">
        <f>資本コスト!F676/SUM(資本コスト!F676,労働コスト!F676)</f>
        <v>0.41185294242669918</v>
      </c>
      <c r="G676" s="6">
        <f>資本コスト!G676/SUM(資本コスト!G676,労働コスト!G676)</f>
        <v>0.54530267975829649</v>
      </c>
      <c r="H676" s="6">
        <f>資本コスト!H676/SUM(資本コスト!H676,労働コスト!H676)</f>
        <v>0.52010213857902032</v>
      </c>
      <c r="I676" s="6">
        <f>資本コスト!I676/SUM(資本コスト!I676,労働コスト!I676)</f>
        <v>0.62225363812492385</v>
      </c>
      <c r="J676" s="6">
        <f>資本コスト!J676/SUM(資本コスト!J676,労働コスト!J676)</f>
        <v>0.61369884094490246</v>
      </c>
    </row>
    <row r="677" spans="1:10" x14ac:dyDescent="0.15">
      <c r="A677" s="1">
        <v>30</v>
      </c>
      <c r="B677" s="1" t="s">
        <v>305</v>
      </c>
      <c r="C677" s="1">
        <v>7</v>
      </c>
      <c r="D677" s="1" t="s">
        <v>19</v>
      </c>
      <c r="E677" s="6">
        <f>資本コスト!E677/SUM(資本コスト!E677,労働コスト!E677)</f>
        <v>0.87839643515267107</v>
      </c>
      <c r="F677" s="6">
        <f>資本コスト!F677/SUM(資本コスト!F677,労働コスト!F677)</f>
        <v>0.69941081949401585</v>
      </c>
      <c r="G677" s="6">
        <f>資本コスト!G677/SUM(資本コスト!G677,労働コスト!G677)</f>
        <v>0.77806785510934251</v>
      </c>
      <c r="H677" s="6">
        <f>資本コスト!H677/SUM(資本コスト!H677,労働コスト!H677)</f>
        <v>0.79024869350193916</v>
      </c>
      <c r="I677" s="6">
        <f>資本コスト!I677/SUM(資本コスト!I677,労働コスト!I677)</f>
        <v>0.84154459784925395</v>
      </c>
      <c r="J677" s="6">
        <f>資本コスト!J677/SUM(資本コスト!J677,労働コスト!J677)</f>
        <v>0.82755223936914357</v>
      </c>
    </row>
    <row r="678" spans="1:10" x14ac:dyDescent="0.15">
      <c r="A678" s="1">
        <v>30</v>
      </c>
      <c r="B678" s="1" t="s">
        <v>304</v>
      </c>
      <c r="C678" s="1">
        <v>8</v>
      </c>
      <c r="D678" s="1" t="s">
        <v>20</v>
      </c>
      <c r="E678" s="6">
        <f>資本コスト!E678/SUM(資本コスト!E678,労働コスト!E678)</f>
        <v>0.32550769065873103</v>
      </c>
      <c r="F678" s="6">
        <f>資本コスト!F678/SUM(資本コスト!F678,労働コスト!F678)</f>
        <v>0.15728565283840271</v>
      </c>
      <c r="G678" s="6">
        <f>資本コスト!G678/SUM(資本コスト!G678,労働コスト!G678)</f>
        <v>0.16110502259701098</v>
      </c>
      <c r="H678" s="6">
        <f>資本コスト!H678/SUM(資本コスト!H678,労働コスト!H678)</f>
        <v>0.1771876447755413</v>
      </c>
      <c r="I678" s="6">
        <f>資本コスト!I678/SUM(資本コスト!I678,労働コスト!I678)</f>
        <v>0.21710894732786556</v>
      </c>
      <c r="J678" s="6">
        <f>資本コスト!J678/SUM(資本コスト!J678,労働コスト!J678)</f>
        <v>0.19161084056580238</v>
      </c>
    </row>
    <row r="679" spans="1:10" x14ac:dyDescent="0.15">
      <c r="A679" s="1">
        <v>30</v>
      </c>
      <c r="B679" s="1" t="s">
        <v>304</v>
      </c>
      <c r="C679" s="1">
        <v>9</v>
      </c>
      <c r="D679" s="1" t="s">
        <v>21</v>
      </c>
      <c r="E679" s="6">
        <f>資本コスト!E679/SUM(資本コスト!E679,労働コスト!E679)</f>
        <v>0.62375327182998419</v>
      </c>
      <c r="F679" s="6">
        <f>資本コスト!F679/SUM(資本コスト!F679,労働コスト!F679)</f>
        <v>0.54100570785536128</v>
      </c>
      <c r="G679" s="6">
        <f>資本コスト!G679/SUM(資本コスト!G679,労働コスト!G679)</f>
        <v>0.60587348040431965</v>
      </c>
      <c r="H679" s="6">
        <f>資本コスト!H679/SUM(資本コスト!H679,労働コスト!H679)</f>
        <v>0.65327853018327742</v>
      </c>
      <c r="I679" s="6">
        <f>資本コスト!I679/SUM(資本コスト!I679,労働コスト!I679)</f>
        <v>0.62318542534598964</v>
      </c>
      <c r="J679" s="6">
        <f>資本コスト!J679/SUM(資本コスト!J679,労働コスト!J679)</f>
        <v>0.60233529222100812</v>
      </c>
    </row>
    <row r="680" spans="1:10" x14ac:dyDescent="0.15">
      <c r="A680" s="1">
        <v>30</v>
      </c>
      <c r="B680" s="1" t="s">
        <v>304</v>
      </c>
      <c r="C680" s="1">
        <v>10</v>
      </c>
      <c r="D680" s="1" t="s">
        <v>22</v>
      </c>
      <c r="E680" s="6">
        <f>資本コスト!E680/SUM(資本コスト!E680,労働コスト!E680)</f>
        <v>8.678534874069159E-2</v>
      </c>
      <c r="F680" s="6">
        <f>資本コスト!F680/SUM(資本コスト!F680,労働コスト!F680)</f>
        <v>0.12360884866325622</v>
      </c>
      <c r="G680" s="6">
        <f>資本コスト!G680/SUM(資本コスト!G680,労働コスト!G680)</f>
        <v>0.11118137204516058</v>
      </c>
      <c r="H680" s="6">
        <f>資本コスト!H680/SUM(資本コスト!H680,労働コスト!H680)</f>
        <v>0.12502207035528734</v>
      </c>
      <c r="I680" s="6">
        <f>資本コスト!I680/SUM(資本コスト!I680,労働コスト!I680)</f>
        <v>0.17531216690857004</v>
      </c>
      <c r="J680" s="6">
        <f>資本コスト!J680/SUM(資本コスト!J680,労働コスト!J680)</f>
        <v>0.15615818390758299</v>
      </c>
    </row>
    <row r="681" spans="1:10" x14ac:dyDescent="0.15">
      <c r="A681" s="1">
        <v>30</v>
      </c>
      <c r="B681" s="1" t="s">
        <v>304</v>
      </c>
      <c r="C681" s="1">
        <v>11</v>
      </c>
      <c r="D681" s="1" t="s">
        <v>23</v>
      </c>
      <c r="E681" s="6">
        <f>資本コスト!E681/SUM(資本コスト!E681,労働コスト!E681)</f>
        <v>0.151964538653727</v>
      </c>
      <c r="F681" s="6">
        <f>資本コスト!F681/SUM(資本コスト!F681,労働コスト!F681)</f>
        <v>0.11314984084124577</v>
      </c>
      <c r="G681" s="6">
        <f>資本コスト!G681/SUM(資本コスト!G681,労働コスト!G681)</f>
        <v>0.21690034112614837</v>
      </c>
      <c r="H681" s="6">
        <f>資本コスト!H681/SUM(資本コスト!H681,労働コスト!H681)</f>
        <v>0.26461800929827417</v>
      </c>
      <c r="I681" s="6">
        <f>資本コスト!I681/SUM(資本コスト!I681,労働コスト!I681)</f>
        <v>0.30056562902796186</v>
      </c>
      <c r="J681" s="6">
        <f>資本コスト!J681/SUM(資本コスト!J681,労働コスト!J681)</f>
        <v>0.31534834149115626</v>
      </c>
    </row>
    <row r="682" spans="1:10" x14ac:dyDescent="0.15">
      <c r="A682" s="1">
        <v>30</v>
      </c>
      <c r="B682" s="1" t="s">
        <v>304</v>
      </c>
      <c r="C682" s="1">
        <v>12</v>
      </c>
      <c r="D682" s="1" t="s">
        <v>24</v>
      </c>
      <c r="E682" s="6">
        <f>資本コスト!E682/SUM(資本コスト!E682,労働コスト!E682)</f>
        <v>7.9291589520607261E-2</v>
      </c>
      <c r="F682" s="6">
        <f>資本コスト!F682/SUM(資本コスト!F682,労働コスト!F682)</f>
        <v>5.9568418612059332E-2</v>
      </c>
      <c r="G682" s="6">
        <f>資本コスト!G682/SUM(資本コスト!G682,労働コスト!G682)</f>
        <v>9.0896062640880682E-2</v>
      </c>
      <c r="H682" s="6">
        <f>資本コスト!H682/SUM(資本コスト!H682,労働コスト!H682)</f>
        <v>0.19436564259394407</v>
      </c>
      <c r="I682" s="6">
        <f>資本コスト!I682/SUM(資本コスト!I682,労働コスト!I682)</f>
        <v>0.30371057243912158</v>
      </c>
      <c r="J682" s="6">
        <f>資本コスト!J682/SUM(資本コスト!J682,労働コスト!J682)</f>
        <v>0.36844009621673629</v>
      </c>
    </row>
    <row r="683" spans="1:10" x14ac:dyDescent="0.15">
      <c r="A683" s="1">
        <v>30</v>
      </c>
      <c r="B683" s="1" t="s">
        <v>304</v>
      </c>
      <c r="C683" s="1">
        <v>13</v>
      </c>
      <c r="D683" s="1" t="s">
        <v>25</v>
      </c>
      <c r="E683" s="6">
        <f>資本コスト!E683/SUM(資本コスト!E683,労働コスト!E683)</f>
        <v>5.1983749277103725E-2</v>
      </c>
      <c r="F683" s="6">
        <f>資本コスト!F683/SUM(資本コスト!F683,労働コスト!F683)</f>
        <v>0.23738280509422371</v>
      </c>
      <c r="G683" s="6">
        <f>資本コスト!G683/SUM(資本コスト!G683,労働コスト!G683)</f>
        <v>0.23880649677582005</v>
      </c>
      <c r="H683" s="6">
        <f>資本コスト!H683/SUM(資本コスト!H683,労働コスト!H683)</f>
        <v>0.17094696240565707</v>
      </c>
      <c r="I683" s="6">
        <f>資本コスト!I683/SUM(資本コスト!I683,労働コスト!I683)</f>
        <v>0.15653385288582414</v>
      </c>
      <c r="J683" s="6">
        <f>資本コスト!J683/SUM(資本コスト!J683,労働コスト!J683)</f>
        <v>0.14372917608240929</v>
      </c>
    </row>
    <row r="684" spans="1:10" x14ac:dyDescent="0.15">
      <c r="A684" s="1">
        <v>30</v>
      </c>
      <c r="B684" s="1" t="s">
        <v>304</v>
      </c>
      <c r="C684" s="1">
        <v>14</v>
      </c>
      <c r="D684" s="1" t="s">
        <v>26</v>
      </c>
      <c r="E684" s="6">
        <f>資本コスト!E684/SUM(資本コスト!E684,労働コスト!E684)</f>
        <v>0.12211836043148257</v>
      </c>
      <c r="F684" s="6">
        <f>資本コスト!F684/SUM(資本コスト!F684,労働コスト!F684)</f>
        <v>0.16123864162952803</v>
      </c>
      <c r="G684" s="6">
        <f>資本コスト!G684/SUM(資本コスト!G684,労働コスト!G684)</f>
        <v>0.37700585375950091</v>
      </c>
      <c r="H684" s="6">
        <f>資本コスト!H684/SUM(資本コスト!H684,労働コスト!H684)</f>
        <v>0.61379414632186435</v>
      </c>
      <c r="I684" s="6">
        <f>資本コスト!I684/SUM(資本コスト!I684,労働コスト!I684)</f>
        <v>0.68454579153870498</v>
      </c>
      <c r="J684" s="6">
        <f>資本コスト!J684/SUM(資本コスト!J684,労働コスト!J684)</f>
        <v>0.67616462283699807</v>
      </c>
    </row>
    <row r="685" spans="1:10" x14ac:dyDescent="0.15">
      <c r="A685" s="1">
        <v>30</v>
      </c>
      <c r="B685" s="1" t="s">
        <v>304</v>
      </c>
      <c r="C685" s="1">
        <v>15</v>
      </c>
      <c r="D685" s="1" t="s">
        <v>27</v>
      </c>
      <c r="E685" s="6">
        <f>資本コスト!E685/SUM(資本コスト!E685,労働コスト!E685)</f>
        <v>0.16645515267929398</v>
      </c>
      <c r="F685" s="6">
        <f>資本コスト!F685/SUM(資本コスト!F685,労働コスト!F685)</f>
        <v>0.105297778595731</v>
      </c>
      <c r="G685" s="6">
        <f>資本コスト!G685/SUM(資本コスト!G685,労働コスト!G685)</f>
        <v>0.13374121483944781</v>
      </c>
      <c r="H685" s="6">
        <f>資本コスト!H685/SUM(資本コスト!H685,労働コスト!H685)</f>
        <v>0.19015012582218774</v>
      </c>
      <c r="I685" s="6">
        <f>資本コスト!I685/SUM(資本コスト!I685,労働コスト!I685)</f>
        <v>0.25022028998916873</v>
      </c>
      <c r="J685" s="6">
        <f>資本コスト!J685/SUM(資本コスト!J685,労働コスト!J685)</f>
        <v>0.23884414121750133</v>
      </c>
    </row>
    <row r="686" spans="1:10" x14ac:dyDescent="0.15">
      <c r="A686" s="1">
        <v>30</v>
      </c>
      <c r="B686" s="1" t="s">
        <v>303</v>
      </c>
      <c r="C686" s="1">
        <v>16</v>
      </c>
      <c r="D686" s="1" t="s">
        <v>10</v>
      </c>
      <c r="E686" s="6">
        <f>資本コスト!E686/SUM(資本コスト!E686,労働コスト!E686)</f>
        <v>0.24092578151020957</v>
      </c>
      <c r="F686" s="6">
        <f>資本コスト!F686/SUM(資本コスト!F686,労働コスト!F686)</f>
        <v>7.9911523623130518E-2</v>
      </c>
      <c r="G686" s="6">
        <f>資本コスト!G686/SUM(資本コスト!G686,労働コスト!G686)</f>
        <v>8.7758207064926014E-2</v>
      </c>
      <c r="H686" s="6">
        <f>資本コスト!H686/SUM(資本コスト!H686,労働コスト!H686)</f>
        <v>7.9969884636374472E-2</v>
      </c>
      <c r="I686" s="6">
        <f>資本コスト!I686/SUM(資本コスト!I686,労働コスト!I686)</f>
        <v>6.804081352161398E-2</v>
      </c>
      <c r="J686" s="6">
        <f>資本コスト!J686/SUM(資本コスト!J686,労働コスト!J686)</f>
        <v>8.6559044775904315E-2</v>
      </c>
    </row>
    <row r="687" spans="1:10" x14ac:dyDescent="0.15">
      <c r="A687" s="1">
        <v>30</v>
      </c>
      <c r="B687" s="1" t="s">
        <v>303</v>
      </c>
      <c r="C687" s="1">
        <v>17</v>
      </c>
      <c r="D687" s="1" t="s">
        <v>11</v>
      </c>
      <c r="E687" s="6">
        <f>資本コスト!E687/SUM(資本コスト!E687,労働コスト!E687)</f>
        <v>0.81727506850633713</v>
      </c>
      <c r="F687" s="6">
        <f>資本コスト!F687/SUM(資本コスト!F687,労働コスト!F687)</f>
        <v>0.76142789684849332</v>
      </c>
      <c r="G687" s="6">
        <f>資本コスト!G687/SUM(資本コスト!G687,労働コスト!G687)</f>
        <v>0.69942971941432341</v>
      </c>
      <c r="H687" s="6">
        <f>資本コスト!H687/SUM(資本コスト!H687,労働コスト!H687)</f>
        <v>0.6047422493179897</v>
      </c>
      <c r="I687" s="6">
        <f>資本コスト!I687/SUM(資本コスト!I687,労働コスト!I687)</f>
        <v>0.62515764630025272</v>
      </c>
      <c r="J687" s="6">
        <f>資本コスト!J687/SUM(資本コスト!J687,労働コスト!J687)</f>
        <v>0.67474350916109238</v>
      </c>
    </row>
    <row r="688" spans="1:10" x14ac:dyDescent="0.15">
      <c r="A688" s="1">
        <v>30</v>
      </c>
      <c r="B688" s="1" t="s">
        <v>303</v>
      </c>
      <c r="C688" s="1">
        <v>18</v>
      </c>
      <c r="D688" s="1" t="s">
        <v>12</v>
      </c>
      <c r="E688" s="6">
        <f>資本コスト!E688/SUM(資本コスト!E688,労働コスト!E688)</f>
        <v>0.11149677110573071</v>
      </c>
      <c r="F688" s="6">
        <f>資本コスト!F688/SUM(資本コスト!F688,労働コスト!F688)</f>
        <v>0.17129269471261152</v>
      </c>
      <c r="G688" s="6">
        <f>資本コスト!G688/SUM(資本コスト!G688,労働コスト!G688)</f>
        <v>0.17306704604899351</v>
      </c>
      <c r="H688" s="6">
        <f>資本コスト!H688/SUM(資本コスト!H688,労働コスト!H688)</f>
        <v>0.11545175374564048</v>
      </c>
      <c r="I688" s="6">
        <f>資本コスト!I688/SUM(資本コスト!I688,労働コスト!I688)</f>
        <v>0.12455930602149175</v>
      </c>
      <c r="J688" s="6">
        <f>資本コスト!J688/SUM(資本コスト!J688,労働コスト!J688)</f>
        <v>0.15306402578074768</v>
      </c>
    </row>
    <row r="689" spans="1:10" x14ac:dyDescent="0.15">
      <c r="A689" s="1">
        <v>30</v>
      </c>
      <c r="B689" s="1" t="s">
        <v>303</v>
      </c>
      <c r="C689" s="1">
        <v>19</v>
      </c>
      <c r="D689" s="1" t="s">
        <v>13</v>
      </c>
      <c r="E689" s="6">
        <f>資本コスト!E689/SUM(資本コスト!E689,労働コスト!E689)</f>
        <v>0.43317210991427874</v>
      </c>
      <c r="F689" s="6">
        <f>資本コスト!F689/SUM(資本コスト!F689,労働コスト!F689)</f>
        <v>0.21443885003709176</v>
      </c>
      <c r="G689" s="6">
        <f>資本コスト!G689/SUM(資本コスト!G689,労働コスト!G689)</f>
        <v>0.15013838520985523</v>
      </c>
      <c r="H689" s="6">
        <f>資本コスト!H689/SUM(資本コスト!H689,労働コスト!H689)</f>
        <v>0.27168106354690674</v>
      </c>
      <c r="I689" s="6">
        <f>資本コスト!I689/SUM(資本コスト!I689,労働コスト!I689)</f>
        <v>0.21105189561455107</v>
      </c>
      <c r="J689" s="6">
        <f>資本コスト!J689/SUM(資本コスト!J689,労働コスト!J689)</f>
        <v>0.16021047610206521</v>
      </c>
    </row>
    <row r="690" spans="1:10" x14ac:dyDescent="0.15">
      <c r="A690" s="1">
        <v>30</v>
      </c>
      <c r="B690" s="1" t="s">
        <v>303</v>
      </c>
      <c r="C690" s="1">
        <v>20</v>
      </c>
      <c r="D690" s="1" t="s">
        <v>14</v>
      </c>
      <c r="E690" s="6">
        <f>資本コスト!E690/SUM(資本コスト!E690,労働コスト!E690)</f>
        <v>0.5670691992007032</v>
      </c>
      <c r="F690" s="6">
        <f>資本コスト!F690/SUM(資本コスト!F690,労働コスト!F690)</f>
        <v>0.8508695928396014</v>
      </c>
      <c r="G690" s="6">
        <f>資本コスト!G690/SUM(資本コスト!G690,労働コスト!G690)</f>
        <v>0.74654765075813501</v>
      </c>
      <c r="H690" s="6">
        <f>資本コスト!H690/SUM(資本コスト!H690,労働コスト!H690)</f>
        <v>0.76291568664151976</v>
      </c>
      <c r="I690" s="6">
        <f>資本コスト!I690/SUM(資本コスト!I690,労働コスト!I690)</f>
        <v>0.78169116655536175</v>
      </c>
      <c r="J690" s="6">
        <f>資本コスト!J690/SUM(資本コスト!J690,労働コスト!J690)</f>
        <v>0.8371320651945503</v>
      </c>
    </row>
    <row r="691" spans="1:10" x14ac:dyDescent="0.15">
      <c r="A691" s="1">
        <v>30</v>
      </c>
      <c r="B691" s="1" t="s">
        <v>303</v>
      </c>
      <c r="C691" s="1">
        <v>21</v>
      </c>
      <c r="D691" s="1" t="s">
        <v>15</v>
      </c>
      <c r="E691" s="6">
        <f>資本コスト!E691/SUM(資本コスト!E691,労働コスト!E691)</f>
        <v>0.65178999216195888</v>
      </c>
      <c r="F691" s="6">
        <f>資本コスト!F691/SUM(資本コスト!F691,労働コスト!F691)</f>
        <v>0.52537004288006495</v>
      </c>
      <c r="G691" s="6">
        <f>資本コスト!G691/SUM(資本コスト!G691,労働コスト!G691)</f>
        <v>0.46762798904724084</v>
      </c>
      <c r="H691" s="6">
        <f>資本コスト!H691/SUM(資本コスト!H691,労働コスト!H691)</f>
        <v>0.40738544068883564</v>
      </c>
      <c r="I691" s="6">
        <f>資本コスト!I691/SUM(資本コスト!I691,労働コスト!I691)</f>
        <v>0.4738004672513601</v>
      </c>
      <c r="J691" s="6">
        <f>資本コスト!J691/SUM(資本コスト!J691,労働コスト!J691)</f>
        <v>0.52633768147006921</v>
      </c>
    </row>
    <row r="692" spans="1:10" x14ac:dyDescent="0.15">
      <c r="A692" s="1">
        <v>30</v>
      </c>
      <c r="B692" s="1" t="s">
        <v>159</v>
      </c>
      <c r="C692" s="1">
        <v>22</v>
      </c>
      <c r="D692" s="1" t="s">
        <v>7</v>
      </c>
      <c r="E692" s="6">
        <f>資本コスト!E692/SUM(資本コスト!E692,労働コスト!E692)</f>
        <v>0.36553755811367356</v>
      </c>
      <c r="F692" s="6">
        <f>資本コスト!F692/SUM(資本コスト!F692,労働コスト!F692)</f>
        <v>0.25828100027598611</v>
      </c>
      <c r="G692" s="6">
        <f>資本コスト!G692/SUM(資本コスト!G692,労働コスト!G692)</f>
        <v>0.3013281126138751</v>
      </c>
      <c r="H692" s="6">
        <f>資本コスト!H692/SUM(資本コスト!H692,労働コスト!H692)</f>
        <v>0.30657742497234658</v>
      </c>
      <c r="I692" s="6">
        <f>資本コスト!I692/SUM(資本コスト!I692,労働コスト!I692)</f>
        <v>0.25671992155814016</v>
      </c>
      <c r="J692" s="6">
        <f>資本コスト!J692/SUM(資本コスト!J692,労働コスト!J692)</f>
        <v>0.27621941371730524</v>
      </c>
    </row>
    <row r="693" spans="1:10" x14ac:dyDescent="0.15">
      <c r="A693" s="1">
        <v>30</v>
      </c>
      <c r="B693" s="1" t="s">
        <v>159</v>
      </c>
      <c r="C693" s="1">
        <v>23</v>
      </c>
      <c r="D693" s="1" t="s">
        <v>28</v>
      </c>
      <c r="E693" s="6">
        <f>資本コスト!E693/SUM(資本コスト!E693,労働コスト!E693)</f>
        <v>0.40739860488693624</v>
      </c>
      <c r="F693" s="6">
        <f>資本コスト!F693/SUM(資本コスト!F693,労働コスト!F693)</f>
        <v>0.28433077238751531</v>
      </c>
      <c r="G693" s="6">
        <f>資本コスト!G693/SUM(資本コスト!G693,労働コスト!G693)</f>
        <v>0.28901442263507837</v>
      </c>
      <c r="H693" s="6">
        <f>資本コスト!H693/SUM(資本コスト!H693,労働コスト!H693)</f>
        <v>0.29112241322669041</v>
      </c>
      <c r="I693" s="6">
        <f>資本コスト!I693/SUM(資本コスト!I693,労働コスト!I693)</f>
        <v>0.29005203270894969</v>
      </c>
      <c r="J693" s="6">
        <f>資本コスト!J693/SUM(資本コスト!J693,労働コスト!J693)</f>
        <v>0.37528735639822297</v>
      </c>
    </row>
    <row r="694" spans="1:10" x14ac:dyDescent="0.15">
      <c r="A694" s="1">
        <v>31</v>
      </c>
      <c r="B694" s="1" t="s">
        <v>306</v>
      </c>
      <c r="C694" s="1">
        <v>1</v>
      </c>
      <c r="D694" s="1" t="s">
        <v>8</v>
      </c>
      <c r="E694" s="6">
        <f>資本コスト!E694/SUM(資本コスト!E694,労働コスト!E694)</f>
        <v>0.59920465245411181</v>
      </c>
      <c r="F694" s="6">
        <f>資本コスト!F694/SUM(資本コスト!F694,労働コスト!F694)</f>
        <v>0.5504695268915667</v>
      </c>
      <c r="G694" s="6">
        <f>資本コスト!G694/SUM(資本コスト!G694,労働コスト!G694)</f>
        <v>0.57650540097067204</v>
      </c>
      <c r="H694" s="6">
        <f>資本コスト!H694/SUM(資本コスト!H694,労働コスト!H694)</f>
        <v>0.67773927569077441</v>
      </c>
      <c r="I694" s="6">
        <f>資本コスト!I694/SUM(資本コスト!I694,労働コスト!I694)</f>
        <v>0.62765228014593333</v>
      </c>
      <c r="J694" s="6">
        <f>資本コスト!J694/SUM(資本コスト!J694,労働コスト!J694)</f>
        <v>0.75584077675611006</v>
      </c>
    </row>
    <row r="695" spans="1:10" x14ac:dyDescent="0.15">
      <c r="A695" s="1">
        <v>31</v>
      </c>
      <c r="B695" s="1" t="s">
        <v>306</v>
      </c>
      <c r="C695" s="1">
        <v>2</v>
      </c>
      <c r="D695" s="1" t="s">
        <v>9</v>
      </c>
      <c r="E695" s="6">
        <f>資本コスト!E695/SUM(資本コスト!E695,労働コスト!E695)</f>
        <v>0.35890536528941325</v>
      </c>
      <c r="F695" s="6">
        <f>資本コスト!F695/SUM(資本コスト!F695,労働コスト!F695)</f>
        <v>0.53531330798458765</v>
      </c>
      <c r="G695" s="6">
        <f>資本コスト!G695/SUM(資本コスト!G695,労働コスト!G695)</f>
        <v>0.49711716512280357</v>
      </c>
      <c r="H695" s="6">
        <f>資本コスト!H695/SUM(資本コスト!H695,労働コスト!H695)</f>
        <v>0.4009067619405795</v>
      </c>
      <c r="I695" s="6">
        <f>資本コスト!I695/SUM(資本コスト!I695,労働コスト!I695)</f>
        <v>0.61244068874880742</v>
      </c>
      <c r="J695" s="6">
        <f>資本コスト!J695/SUM(資本コスト!J695,労働コスト!J695)</f>
        <v>0.67809460732835847</v>
      </c>
    </row>
    <row r="696" spans="1:10" x14ac:dyDescent="0.15">
      <c r="A696" s="1">
        <v>31</v>
      </c>
      <c r="B696" s="1" t="s">
        <v>307</v>
      </c>
      <c r="C696" s="1">
        <v>3</v>
      </c>
      <c r="D696" s="1" t="s">
        <v>16</v>
      </c>
      <c r="E696" s="6">
        <f>資本コスト!E696/SUM(資本コスト!E696,労働コスト!E696)</f>
        <v>0.3901216259851043</v>
      </c>
      <c r="F696" s="6">
        <f>資本コスト!F696/SUM(資本コスト!F696,労働コスト!F696)</f>
        <v>0.27569878991997987</v>
      </c>
      <c r="G696" s="6">
        <f>資本コスト!G696/SUM(資本コスト!G696,労働コスト!G696)</f>
        <v>0.37713344094571655</v>
      </c>
      <c r="H696" s="6">
        <f>資本コスト!H696/SUM(資本コスト!H696,労働コスト!H696)</f>
        <v>0.37482395897902854</v>
      </c>
      <c r="I696" s="6">
        <f>資本コスト!I696/SUM(資本コスト!I696,労働コスト!I696)</f>
        <v>0.45282968461049944</v>
      </c>
      <c r="J696" s="6">
        <f>資本コスト!J696/SUM(資本コスト!J696,労働コスト!J696)</f>
        <v>0.46617884744079685</v>
      </c>
    </row>
    <row r="697" spans="1:10" x14ac:dyDescent="0.15">
      <c r="A697" s="1">
        <v>31</v>
      </c>
      <c r="B697" s="1" t="s">
        <v>307</v>
      </c>
      <c r="C697" s="1">
        <v>4</v>
      </c>
      <c r="D697" s="1" t="s">
        <v>17</v>
      </c>
      <c r="E697" s="6">
        <f>資本コスト!E697/SUM(資本コスト!E697,労働コスト!E697)</f>
        <v>0.18277358737991675</v>
      </c>
      <c r="F697" s="6">
        <f>資本コスト!F697/SUM(資本コスト!F697,労働コスト!F697)</f>
        <v>0.12516619757421615</v>
      </c>
      <c r="G697" s="6">
        <f>資本コスト!G697/SUM(資本コスト!G697,労働コスト!G697)</f>
        <v>0.12737698125229813</v>
      </c>
      <c r="H697" s="6">
        <f>資本コスト!H697/SUM(資本コスト!H697,労働コスト!H697)</f>
        <v>0.18824110907621849</v>
      </c>
      <c r="I697" s="6">
        <f>資本コスト!I697/SUM(資本コスト!I697,労働コスト!I697)</f>
        <v>0.2362493588545099</v>
      </c>
      <c r="J697" s="6">
        <f>資本コスト!J697/SUM(資本コスト!J697,労働コスト!J697)</f>
        <v>0.21256440189807299</v>
      </c>
    </row>
    <row r="698" spans="1:10" x14ac:dyDescent="0.15">
      <c r="A698" s="1">
        <v>31</v>
      </c>
      <c r="B698" s="1" t="s">
        <v>307</v>
      </c>
      <c r="C698" s="1">
        <v>5</v>
      </c>
      <c r="D698" s="1" t="s">
        <v>18</v>
      </c>
      <c r="E698" s="6">
        <f>資本コスト!E698/SUM(資本コスト!E698,労働コスト!E698)</f>
        <v>0.52417710490508373</v>
      </c>
      <c r="F698" s="6">
        <f>資本コスト!F698/SUM(資本コスト!F698,労働コスト!F698)</f>
        <v>0.37990373292040774</v>
      </c>
      <c r="G698" s="6">
        <f>資本コスト!G698/SUM(資本コスト!G698,労働コスト!G698)</f>
        <v>0.43110241874442257</v>
      </c>
      <c r="H698" s="6">
        <f>資本コスト!H698/SUM(資本コスト!H698,労働コスト!H698)</f>
        <v>0.56204249156551744</v>
      </c>
      <c r="I698" s="6">
        <f>資本コスト!I698/SUM(資本コスト!I698,労働コスト!I698)</f>
        <v>0.59466405464373895</v>
      </c>
      <c r="J698" s="6">
        <f>資本コスト!J698/SUM(資本コスト!J698,労働コスト!J698)</f>
        <v>0.57886700088708498</v>
      </c>
    </row>
    <row r="699" spans="1:10" x14ac:dyDescent="0.15">
      <c r="A699" s="1">
        <v>31</v>
      </c>
      <c r="B699" s="1" t="s">
        <v>307</v>
      </c>
      <c r="C699" s="1">
        <v>6</v>
      </c>
      <c r="D699" s="1" t="s">
        <v>2</v>
      </c>
      <c r="E699" s="6">
        <f>資本コスト!E699/SUM(資本コスト!E699,労働コスト!E699)</f>
        <v>0.29062960434179724</v>
      </c>
      <c r="F699" s="6">
        <f>資本コスト!F699/SUM(資本コスト!F699,労働コスト!F699)</f>
        <v>0.10818763292765962</v>
      </c>
      <c r="G699" s="6">
        <f>資本コスト!G699/SUM(資本コスト!G699,労働コスト!G699)</f>
        <v>0.2430714941113731</v>
      </c>
      <c r="H699" s="6">
        <f>資本コスト!H699/SUM(資本コスト!H699,労働コスト!H699)</f>
        <v>0.1370811162084479</v>
      </c>
      <c r="I699" s="6">
        <f>資本コスト!I699/SUM(資本コスト!I699,労働コスト!I699)</f>
        <v>0.12629783364802338</v>
      </c>
      <c r="J699" s="6">
        <f>資本コスト!J699/SUM(資本コスト!J699,労働コスト!J699)</f>
        <v>0.16859854082894934</v>
      </c>
    </row>
    <row r="700" spans="1:10" x14ac:dyDescent="0.15">
      <c r="A700" s="1">
        <v>31</v>
      </c>
      <c r="B700" s="1" t="s">
        <v>307</v>
      </c>
      <c r="C700" s="1">
        <v>7</v>
      </c>
      <c r="D700" s="1" t="s">
        <v>19</v>
      </c>
      <c r="E700" s="6">
        <f>資本コスト!E700/SUM(資本コスト!E700,労働コスト!E700)</f>
        <v>0.78834660244434895</v>
      </c>
      <c r="F700" s="6">
        <f>資本コスト!F700/SUM(資本コスト!F700,労働コスト!F700)</f>
        <v>0.36150578930888277</v>
      </c>
      <c r="G700" s="6">
        <f>資本コスト!G700/SUM(資本コスト!G700,労働コスト!G700)</f>
        <v>0.36517867985772617</v>
      </c>
      <c r="H700" s="6">
        <f>資本コスト!H700/SUM(資本コスト!H700,労働コスト!H700)</f>
        <v>0.52401385745417872</v>
      </c>
      <c r="I700" s="6">
        <f>資本コスト!I700/SUM(資本コスト!I700,労働コスト!I700)</f>
        <v>0.49062345529592472</v>
      </c>
      <c r="J700" s="6">
        <f>資本コスト!J700/SUM(資本コスト!J700,労働コスト!J700)</f>
        <v>0.48276275768374033</v>
      </c>
    </row>
    <row r="701" spans="1:10" x14ac:dyDescent="0.15">
      <c r="A701" s="1">
        <v>31</v>
      </c>
      <c r="B701" s="1" t="s">
        <v>307</v>
      </c>
      <c r="C701" s="1">
        <v>8</v>
      </c>
      <c r="D701" s="1" t="s">
        <v>20</v>
      </c>
      <c r="E701" s="6">
        <f>資本コスト!E701/SUM(資本コスト!E701,労働コスト!E701)</f>
        <v>0.29293500116653826</v>
      </c>
      <c r="F701" s="6">
        <f>資本コスト!F701/SUM(資本コスト!F701,労働コスト!F701)</f>
        <v>0.19514331510386998</v>
      </c>
      <c r="G701" s="6">
        <f>資本コスト!G701/SUM(資本コスト!G701,労働コスト!G701)</f>
        <v>0.19234067150261719</v>
      </c>
      <c r="H701" s="6">
        <f>資本コスト!H701/SUM(資本コスト!H701,労働コスト!H701)</f>
        <v>0.17020367786241375</v>
      </c>
      <c r="I701" s="6">
        <f>資本コスト!I701/SUM(資本コスト!I701,労働コスト!I701)</f>
        <v>0.25127069745923108</v>
      </c>
      <c r="J701" s="6">
        <f>資本コスト!J701/SUM(資本コスト!J701,労働コスト!J701)</f>
        <v>0.24603448341553158</v>
      </c>
    </row>
    <row r="702" spans="1:10" x14ac:dyDescent="0.15">
      <c r="A702" s="1">
        <v>31</v>
      </c>
      <c r="B702" s="1" t="s">
        <v>307</v>
      </c>
      <c r="C702" s="1">
        <v>9</v>
      </c>
      <c r="D702" s="1" t="s">
        <v>21</v>
      </c>
      <c r="E702" s="6">
        <f>資本コスト!E702/SUM(資本コスト!E702,労働コスト!E702)</f>
        <v>0.26217883857564339</v>
      </c>
      <c r="F702" s="6">
        <f>資本コスト!F702/SUM(資本コスト!F702,労働コスト!F702)</f>
        <v>0.35808658869865484</v>
      </c>
      <c r="G702" s="6">
        <f>資本コスト!G702/SUM(資本コスト!G702,労働コスト!G702)</f>
        <v>0.34481947328904544</v>
      </c>
      <c r="H702" s="6">
        <f>資本コスト!H702/SUM(資本コスト!H702,労働コスト!H702)</f>
        <v>0.21862794657916881</v>
      </c>
      <c r="I702" s="6">
        <f>資本コスト!I702/SUM(資本コスト!I702,労働コスト!I702)</f>
        <v>0.23524250603202185</v>
      </c>
      <c r="J702" s="6">
        <f>資本コスト!J702/SUM(資本コスト!J702,労働コスト!J702)</f>
        <v>0.22277096801838964</v>
      </c>
    </row>
    <row r="703" spans="1:10" x14ac:dyDescent="0.15">
      <c r="A703" s="1">
        <v>31</v>
      </c>
      <c r="B703" s="1" t="s">
        <v>307</v>
      </c>
      <c r="C703" s="1">
        <v>10</v>
      </c>
      <c r="D703" s="1" t="s">
        <v>22</v>
      </c>
      <c r="E703" s="6">
        <f>資本コスト!E703/SUM(資本コスト!E703,労働コスト!E703)</f>
        <v>0.41009892986711377</v>
      </c>
      <c r="F703" s="6">
        <f>資本コスト!F703/SUM(資本コスト!F703,労働コスト!F703)</f>
        <v>0.38924589259105175</v>
      </c>
      <c r="G703" s="6">
        <f>資本コスト!G703/SUM(資本コスト!G703,労働コスト!G703)</f>
        <v>0.31894791064191569</v>
      </c>
      <c r="H703" s="6">
        <f>資本コスト!H703/SUM(資本コスト!H703,労働コスト!H703)</f>
        <v>0.24591875169566943</v>
      </c>
      <c r="I703" s="6">
        <f>資本コスト!I703/SUM(資本コスト!I703,労働コスト!I703)</f>
        <v>0.23251821772777728</v>
      </c>
      <c r="J703" s="6">
        <f>資本コスト!J703/SUM(資本コスト!J703,労働コスト!J703)</f>
        <v>0.23236188797152665</v>
      </c>
    </row>
    <row r="704" spans="1:10" x14ac:dyDescent="0.15">
      <c r="A704" s="1">
        <v>31</v>
      </c>
      <c r="B704" s="1" t="s">
        <v>307</v>
      </c>
      <c r="C704" s="1">
        <v>11</v>
      </c>
      <c r="D704" s="1" t="s">
        <v>23</v>
      </c>
      <c r="E704" s="6">
        <f>資本コスト!E704/SUM(資本コスト!E704,労働コスト!E704)</f>
        <v>0.57221226565007821</v>
      </c>
      <c r="F704" s="6">
        <f>資本コスト!F704/SUM(資本コスト!F704,労働コスト!F704)</f>
        <v>0.33089251705167733</v>
      </c>
      <c r="G704" s="6">
        <f>資本コスト!G704/SUM(資本コスト!G704,労働コスト!G704)</f>
        <v>0.29572038438810611</v>
      </c>
      <c r="H704" s="6">
        <f>資本コスト!H704/SUM(資本コスト!H704,労働コスト!H704)</f>
        <v>0.22545986857001735</v>
      </c>
      <c r="I704" s="6">
        <f>資本コスト!I704/SUM(資本コスト!I704,労働コスト!I704)</f>
        <v>0.22795180623469713</v>
      </c>
      <c r="J704" s="6">
        <f>資本コスト!J704/SUM(資本コスト!J704,労働コスト!J704)</f>
        <v>0.23346544663217053</v>
      </c>
    </row>
    <row r="705" spans="1:10" x14ac:dyDescent="0.15">
      <c r="A705" s="1">
        <v>31</v>
      </c>
      <c r="B705" s="1" t="s">
        <v>307</v>
      </c>
      <c r="C705" s="1">
        <v>12</v>
      </c>
      <c r="D705" s="1" t="s">
        <v>24</v>
      </c>
      <c r="E705" s="6">
        <f>資本コスト!E705/SUM(資本コスト!E705,労働コスト!E705)</f>
        <v>0.15032431608113164</v>
      </c>
      <c r="F705" s="6">
        <f>資本コスト!F705/SUM(資本コスト!F705,労働コスト!F705)</f>
        <v>0.19338406981041603</v>
      </c>
      <c r="G705" s="6">
        <f>資本コスト!G705/SUM(資本コスト!G705,労働コスト!G705)</f>
        <v>0.27814842507805454</v>
      </c>
      <c r="H705" s="6">
        <f>資本コスト!H705/SUM(資本コスト!H705,労働コスト!H705)</f>
        <v>0.29701483269236484</v>
      </c>
      <c r="I705" s="6">
        <f>資本コスト!I705/SUM(資本コスト!I705,労働コスト!I705)</f>
        <v>0.41388242634063765</v>
      </c>
      <c r="J705" s="6">
        <f>資本コスト!J705/SUM(資本コスト!J705,労働コスト!J705)</f>
        <v>0.45328784498755897</v>
      </c>
    </row>
    <row r="706" spans="1:10" x14ac:dyDescent="0.15">
      <c r="A706" s="1">
        <v>31</v>
      </c>
      <c r="B706" s="1" t="s">
        <v>307</v>
      </c>
      <c r="C706" s="1">
        <v>13</v>
      </c>
      <c r="D706" s="1" t="s">
        <v>25</v>
      </c>
      <c r="E706" s="6">
        <f>資本コスト!E706/SUM(資本コスト!E706,労働コスト!E706)</f>
        <v>5.73093263430733E-2</v>
      </c>
      <c r="F706" s="6">
        <f>資本コスト!F706/SUM(資本コスト!F706,労働コスト!F706)</f>
        <v>0.10566873352586552</v>
      </c>
      <c r="G706" s="6">
        <f>資本コスト!G706/SUM(資本コスト!G706,労働コスト!G706)</f>
        <v>0.17136280863433156</v>
      </c>
      <c r="H706" s="6">
        <f>資本コスト!H706/SUM(資本コスト!H706,労働コスト!H706)</f>
        <v>0.17981532600841352</v>
      </c>
      <c r="I706" s="6">
        <f>資本コスト!I706/SUM(資本コスト!I706,労働コスト!I706)</f>
        <v>0.12642892733188094</v>
      </c>
      <c r="J706" s="6">
        <f>資本コスト!J706/SUM(資本コスト!J706,労働コスト!J706)</f>
        <v>0.12616216742649494</v>
      </c>
    </row>
    <row r="707" spans="1:10" x14ac:dyDescent="0.15">
      <c r="A707" s="1">
        <v>31</v>
      </c>
      <c r="B707" s="1" t="s">
        <v>307</v>
      </c>
      <c r="C707" s="1">
        <v>14</v>
      </c>
      <c r="D707" s="1" t="s">
        <v>26</v>
      </c>
      <c r="E707" s="6">
        <f>資本コスト!E707/SUM(資本コスト!E707,労働コスト!E707)</f>
        <v>2.5009940493043697E-2</v>
      </c>
      <c r="F707" s="6">
        <f>資本コスト!F707/SUM(資本コスト!F707,労働コスト!F707)</f>
        <v>3.320876487262208E-2</v>
      </c>
      <c r="G707" s="6">
        <f>資本コスト!G707/SUM(資本コスト!G707,労働コスト!G707)</f>
        <v>0.25102420726284158</v>
      </c>
      <c r="H707" s="6">
        <f>資本コスト!H707/SUM(資本コスト!H707,労働コスト!H707)</f>
        <v>0.26422179657914918</v>
      </c>
      <c r="I707" s="6">
        <f>資本コスト!I707/SUM(資本コスト!I707,労働コスト!I707)</f>
        <v>0.61143335243713426</v>
      </c>
      <c r="J707" s="6">
        <f>資本コスト!J707/SUM(資本コスト!J707,労働コスト!J707)</f>
        <v>0.61560682432780134</v>
      </c>
    </row>
    <row r="708" spans="1:10" x14ac:dyDescent="0.15">
      <c r="A708" s="1">
        <v>31</v>
      </c>
      <c r="B708" s="1" t="s">
        <v>307</v>
      </c>
      <c r="C708" s="1">
        <v>15</v>
      </c>
      <c r="D708" s="1" t="s">
        <v>27</v>
      </c>
      <c r="E708" s="6">
        <f>資本コスト!E708/SUM(資本コスト!E708,労働コスト!E708)</f>
        <v>0.11055428251174979</v>
      </c>
      <c r="F708" s="6">
        <f>資本コスト!F708/SUM(資本コスト!F708,労働コスト!F708)</f>
        <v>0.15220670252971766</v>
      </c>
      <c r="G708" s="6">
        <f>資本コスト!G708/SUM(資本コスト!G708,労働コスト!G708)</f>
        <v>0.16442175812448032</v>
      </c>
      <c r="H708" s="6">
        <f>資本コスト!H708/SUM(資本コスト!H708,労働コスト!H708)</f>
        <v>0.2037572875371334</v>
      </c>
      <c r="I708" s="6">
        <f>資本コスト!I708/SUM(資本コスト!I708,労働コスト!I708)</f>
        <v>0.24538041252943105</v>
      </c>
      <c r="J708" s="6">
        <f>資本コスト!J708/SUM(資本コスト!J708,労働コスト!J708)</f>
        <v>0.2446687814509344</v>
      </c>
    </row>
    <row r="709" spans="1:10" x14ac:dyDescent="0.15">
      <c r="A709" s="1">
        <v>31</v>
      </c>
      <c r="B709" s="1" t="s">
        <v>306</v>
      </c>
      <c r="C709" s="1">
        <v>16</v>
      </c>
      <c r="D709" s="1" t="s">
        <v>10</v>
      </c>
      <c r="E709" s="6">
        <f>資本コスト!E709/SUM(資本コスト!E709,労働コスト!E709)</f>
        <v>0.19081218998399824</v>
      </c>
      <c r="F709" s="6">
        <f>資本コスト!F709/SUM(資本コスト!F709,労働コスト!F709)</f>
        <v>0.10824416005715778</v>
      </c>
      <c r="G709" s="6">
        <f>資本コスト!G709/SUM(資本コスト!G709,労働コスト!G709)</f>
        <v>0.10872168966197043</v>
      </c>
      <c r="H709" s="6">
        <f>資本コスト!H709/SUM(資本コスト!H709,労働コスト!H709)</f>
        <v>8.9168207352250214E-2</v>
      </c>
      <c r="I709" s="6">
        <f>資本コスト!I709/SUM(資本コスト!I709,労働コスト!I709)</f>
        <v>7.3467952726452873E-2</v>
      </c>
      <c r="J709" s="6">
        <f>資本コスト!J709/SUM(資本コスト!J709,労働コスト!J709)</f>
        <v>8.2549125256140082E-2</v>
      </c>
    </row>
    <row r="710" spans="1:10" x14ac:dyDescent="0.15">
      <c r="A710" s="1">
        <v>31</v>
      </c>
      <c r="B710" s="1" t="s">
        <v>306</v>
      </c>
      <c r="C710" s="1">
        <v>17</v>
      </c>
      <c r="D710" s="1" t="s">
        <v>11</v>
      </c>
      <c r="E710" s="6">
        <f>資本コスト!E710/SUM(資本コスト!E710,労働コスト!E710)</f>
        <v>0.58931022803546684</v>
      </c>
      <c r="F710" s="6">
        <f>資本コスト!F710/SUM(資本コスト!F710,労働コスト!F710)</f>
        <v>0.74080300830525725</v>
      </c>
      <c r="G710" s="6">
        <f>資本コスト!G710/SUM(資本コスト!G710,労働コスト!G710)</f>
        <v>0.7332284198137401</v>
      </c>
      <c r="H710" s="6">
        <f>資本コスト!H710/SUM(資本コスト!H710,労働コスト!H710)</f>
        <v>0.64463064895112665</v>
      </c>
      <c r="I710" s="6">
        <f>資本コスト!I710/SUM(資本コスト!I710,労働コスト!I710)</f>
        <v>0.69266624115723419</v>
      </c>
      <c r="J710" s="6">
        <f>資本コスト!J710/SUM(資本コスト!J710,労働コスト!J710)</f>
        <v>0.75158545349247341</v>
      </c>
    </row>
    <row r="711" spans="1:10" x14ac:dyDescent="0.15">
      <c r="A711" s="1">
        <v>31</v>
      </c>
      <c r="B711" s="1" t="s">
        <v>306</v>
      </c>
      <c r="C711" s="1">
        <v>18</v>
      </c>
      <c r="D711" s="1" t="s">
        <v>12</v>
      </c>
      <c r="E711" s="6">
        <f>資本コスト!E711/SUM(資本コスト!E711,労働コスト!E711)</f>
        <v>0.13218326167748712</v>
      </c>
      <c r="F711" s="6">
        <f>資本コスト!F711/SUM(資本コスト!F711,労働コスト!F711)</f>
        <v>0.20757984140627614</v>
      </c>
      <c r="G711" s="6">
        <f>資本コスト!G711/SUM(資本コスト!G711,労働コスト!G711)</f>
        <v>0.25235804184224153</v>
      </c>
      <c r="H711" s="6">
        <f>資本コスト!H711/SUM(資本コスト!H711,労働コスト!H711)</f>
        <v>0.1712157180465681</v>
      </c>
      <c r="I711" s="6">
        <f>資本コスト!I711/SUM(資本コスト!I711,労働コスト!I711)</f>
        <v>0.21776378885017433</v>
      </c>
      <c r="J711" s="6">
        <f>資本コスト!J711/SUM(資本コスト!J711,労働コスト!J711)</f>
        <v>0.26269410622218231</v>
      </c>
    </row>
    <row r="712" spans="1:10" x14ac:dyDescent="0.15">
      <c r="A712" s="1">
        <v>31</v>
      </c>
      <c r="B712" s="1" t="s">
        <v>306</v>
      </c>
      <c r="C712" s="1">
        <v>19</v>
      </c>
      <c r="D712" s="1" t="s">
        <v>13</v>
      </c>
      <c r="E712" s="6">
        <f>資本コスト!E712/SUM(資本コスト!E712,労働コスト!E712)</f>
        <v>0.26121391965702329</v>
      </c>
      <c r="F712" s="6">
        <f>資本コスト!F712/SUM(資本コスト!F712,労働コスト!F712)</f>
        <v>0.12799620048037649</v>
      </c>
      <c r="G712" s="6">
        <f>資本コスト!G712/SUM(資本コスト!G712,労働コスト!G712)</f>
        <v>0.10398812322168106</v>
      </c>
      <c r="H712" s="6">
        <f>資本コスト!H712/SUM(資本コスト!H712,労働コスト!H712)</f>
        <v>0.18167249220311282</v>
      </c>
      <c r="I712" s="6">
        <f>資本コスト!I712/SUM(資本コスト!I712,労働コスト!I712)</f>
        <v>0.22799307344376929</v>
      </c>
      <c r="J712" s="6">
        <f>資本コスト!J712/SUM(資本コスト!J712,労働コスト!J712)</f>
        <v>0.20483396330273237</v>
      </c>
    </row>
    <row r="713" spans="1:10" x14ac:dyDescent="0.15">
      <c r="A713" s="1">
        <v>31</v>
      </c>
      <c r="B713" s="1" t="s">
        <v>306</v>
      </c>
      <c r="C713" s="1">
        <v>20</v>
      </c>
      <c r="D713" s="1" t="s">
        <v>14</v>
      </c>
      <c r="E713" s="6">
        <f>資本コスト!E713/SUM(資本コスト!E713,労働コスト!E713)</f>
        <v>0.44186323360176682</v>
      </c>
      <c r="F713" s="6">
        <f>資本コスト!F713/SUM(資本コスト!F713,労働コスト!F713)</f>
        <v>0.88461971444963194</v>
      </c>
      <c r="G713" s="6">
        <f>資本コスト!G713/SUM(資本コスト!G713,労働コスト!G713)</f>
        <v>0.80237330583623889</v>
      </c>
      <c r="H713" s="6">
        <f>資本コスト!H713/SUM(資本コスト!H713,労働コスト!H713)</f>
        <v>0.80897941515170912</v>
      </c>
      <c r="I713" s="6">
        <f>資本コスト!I713/SUM(資本コスト!I713,労働コスト!I713)</f>
        <v>0.83354707414737383</v>
      </c>
      <c r="J713" s="6">
        <f>資本コスト!J713/SUM(資本コスト!J713,労働コスト!J713)</f>
        <v>0.87058348876105884</v>
      </c>
    </row>
    <row r="714" spans="1:10" x14ac:dyDescent="0.15">
      <c r="A714" s="1">
        <v>31</v>
      </c>
      <c r="B714" s="1" t="s">
        <v>306</v>
      </c>
      <c r="C714" s="1">
        <v>21</v>
      </c>
      <c r="D714" s="1" t="s">
        <v>15</v>
      </c>
      <c r="E714" s="6">
        <f>資本コスト!E714/SUM(資本コスト!E714,労働コスト!E714)</f>
        <v>8.6377807131183426E-2</v>
      </c>
      <c r="F714" s="6">
        <f>資本コスト!F714/SUM(資本コスト!F714,労働コスト!F714)</f>
        <v>0.4074472879442359</v>
      </c>
      <c r="G714" s="6">
        <f>資本コスト!G714/SUM(資本コスト!G714,労働コスト!G714)</f>
        <v>0.34671668027468372</v>
      </c>
      <c r="H714" s="6">
        <f>資本コスト!H714/SUM(資本コスト!H714,労働コスト!H714)</f>
        <v>0.35501940616194283</v>
      </c>
      <c r="I714" s="6">
        <f>資本コスト!I714/SUM(資本コスト!I714,労働コスト!I714)</f>
        <v>0.46239132223184209</v>
      </c>
      <c r="J714" s="6">
        <f>資本コスト!J714/SUM(資本コスト!J714,労働コスト!J714)</f>
        <v>0.53652058997014551</v>
      </c>
    </row>
    <row r="715" spans="1:10" x14ac:dyDescent="0.15">
      <c r="A715" s="1">
        <v>31</v>
      </c>
      <c r="B715" s="1" t="s">
        <v>163</v>
      </c>
      <c r="C715" s="1">
        <v>22</v>
      </c>
      <c r="D715" s="1" t="s">
        <v>7</v>
      </c>
      <c r="E715" s="6">
        <f>資本コスト!E715/SUM(資本コスト!E715,労働コスト!E715)</f>
        <v>0.12660615316510709</v>
      </c>
      <c r="F715" s="6">
        <f>資本コスト!F715/SUM(資本コスト!F715,労働コスト!F715)</f>
        <v>0.24858448786561915</v>
      </c>
      <c r="G715" s="6">
        <f>資本コスト!G715/SUM(資本コスト!G715,労働コスト!G715)</f>
        <v>0.31345661713136413</v>
      </c>
      <c r="H715" s="6">
        <f>資本コスト!H715/SUM(資本コスト!H715,労働コスト!H715)</f>
        <v>0.32252674665947406</v>
      </c>
      <c r="I715" s="6">
        <f>資本コスト!I715/SUM(資本コスト!I715,労働コスト!I715)</f>
        <v>0.24233205440564703</v>
      </c>
      <c r="J715" s="6">
        <f>資本コスト!J715/SUM(資本コスト!J715,労働コスト!J715)</f>
        <v>0.2474480392377145</v>
      </c>
    </row>
    <row r="716" spans="1:10" x14ac:dyDescent="0.15">
      <c r="A716" s="1">
        <v>31</v>
      </c>
      <c r="B716" s="1" t="s">
        <v>163</v>
      </c>
      <c r="C716" s="1">
        <v>23</v>
      </c>
      <c r="D716" s="1" t="s">
        <v>28</v>
      </c>
      <c r="E716" s="6">
        <f>資本コスト!E716/SUM(資本コスト!E716,労働コスト!E716)</f>
        <v>0.37088294888242268</v>
      </c>
      <c r="F716" s="6">
        <f>資本コスト!F716/SUM(資本コスト!F716,労働コスト!F716)</f>
        <v>0.29453125803389607</v>
      </c>
      <c r="G716" s="6">
        <f>資本コスト!G716/SUM(資本コスト!G716,労働コスト!G716)</f>
        <v>0.28734993787588115</v>
      </c>
      <c r="H716" s="6">
        <f>資本コスト!H716/SUM(資本コスト!H716,労働コスト!H716)</f>
        <v>0.29526247610119144</v>
      </c>
      <c r="I716" s="6">
        <f>資本コスト!I716/SUM(資本コスト!I716,労働コスト!I716)</f>
        <v>0.29034438905369081</v>
      </c>
      <c r="J716" s="6">
        <f>資本コスト!J716/SUM(資本コスト!J716,労働コスト!J716)</f>
        <v>0.37273078256705344</v>
      </c>
    </row>
    <row r="717" spans="1:10" x14ac:dyDescent="0.15">
      <c r="A717" s="1">
        <v>32</v>
      </c>
      <c r="B717" s="1" t="s">
        <v>308</v>
      </c>
      <c r="C717" s="1">
        <v>1</v>
      </c>
      <c r="D717" s="1" t="s">
        <v>8</v>
      </c>
      <c r="E717" s="6">
        <f>資本コスト!E717/SUM(資本コスト!E717,労働コスト!E717)</f>
        <v>0.56023215937233806</v>
      </c>
      <c r="F717" s="6">
        <f>資本コスト!F717/SUM(資本コスト!F717,労働コスト!F717)</f>
        <v>0.41271654579993416</v>
      </c>
      <c r="G717" s="6">
        <f>資本コスト!G717/SUM(資本コスト!G717,労働コスト!G717)</f>
        <v>0.4497786580118085</v>
      </c>
      <c r="H717" s="6">
        <f>資本コスト!H717/SUM(資本コスト!H717,労働コスト!H717)</f>
        <v>0.64867033938777063</v>
      </c>
      <c r="I717" s="6">
        <f>資本コスト!I717/SUM(資本コスト!I717,労働コスト!I717)</f>
        <v>0.62154459516171823</v>
      </c>
      <c r="J717" s="6">
        <f>資本コスト!J717/SUM(資本コスト!J717,労働コスト!J717)</f>
        <v>0.75765783188478431</v>
      </c>
    </row>
    <row r="718" spans="1:10" x14ac:dyDescent="0.15">
      <c r="A718" s="1">
        <v>32</v>
      </c>
      <c r="B718" s="1" t="s">
        <v>308</v>
      </c>
      <c r="C718" s="1">
        <v>2</v>
      </c>
      <c r="D718" s="1" t="s">
        <v>9</v>
      </c>
      <c r="E718" s="6">
        <f>資本コスト!E718/SUM(資本コスト!E718,労働コスト!E718)</f>
        <v>0.33950278268813072</v>
      </c>
      <c r="F718" s="6">
        <f>資本コスト!F718/SUM(資本コスト!F718,労働コスト!F718)</f>
        <v>0.27681739916115883</v>
      </c>
      <c r="G718" s="6">
        <f>資本コスト!G718/SUM(資本コスト!G718,労働コスト!G718)</f>
        <v>0.26838544528116914</v>
      </c>
      <c r="H718" s="6">
        <f>資本コスト!H718/SUM(資本コスト!H718,労働コスト!H718)</f>
        <v>0.20938637607236157</v>
      </c>
      <c r="I718" s="6">
        <f>資本コスト!I718/SUM(資本コスト!I718,労働コスト!I718)</f>
        <v>0.30968687217782254</v>
      </c>
      <c r="J718" s="6">
        <f>資本コスト!J718/SUM(資本コスト!J718,労働コスト!J718)</f>
        <v>0.38215584757989585</v>
      </c>
    </row>
    <row r="719" spans="1:10" x14ac:dyDescent="0.15">
      <c r="A719" s="1">
        <v>32</v>
      </c>
      <c r="B719" s="1" t="s">
        <v>309</v>
      </c>
      <c r="C719" s="1">
        <v>3</v>
      </c>
      <c r="D719" s="1" t="s">
        <v>16</v>
      </c>
      <c r="E719" s="6">
        <f>資本コスト!E719/SUM(資本コスト!E719,労働コスト!E719)</f>
        <v>0.33506966627218893</v>
      </c>
      <c r="F719" s="6">
        <f>資本コスト!F719/SUM(資本コスト!F719,労働コスト!F719)</f>
        <v>0.23384769623627422</v>
      </c>
      <c r="G719" s="6">
        <f>資本コスト!G719/SUM(資本コスト!G719,労働コスト!G719)</f>
        <v>0.21478709012323066</v>
      </c>
      <c r="H719" s="6">
        <f>資本コスト!H719/SUM(資本コスト!H719,労働コスト!H719)</f>
        <v>0.20841251379529535</v>
      </c>
      <c r="I719" s="6">
        <f>資本コスト!I719/SUM(資本コスト!I719,労働コスト!I719)</f>
        <v>0.23240868384275504</v>
      </c>
      <c r="J719" s="6">
        <f>資本コスト!J719/SUM(資本コスト!J719,労働コスト!J719)</f>
        <v>0.23108627073916088</v>
      </c>
    </row>
    <row r="720" spans="1:10" x14ac:dyDescent="0.15">
      <c r="A720" s="1">
        <v>32</v>
      </c>
      <c r="B720" s="1" t="s">
        <v>309</v>
      </c>
      <c r="C720" s="1">
        <v>4</v>
      </c>
      <c r="D720" s="1" t="s">
        <v>17</v>
      </c>
      <c r="E720" s="6">
        <f>資本コスト!E720/SUM(資本コスト!E720,労働コスト!E720)</f>
        <v>0.42039741302008699</v>
      </c>
      <c r="F720" s="6">
        <f>資本コスト!F720/SUM(資本コスト!F720,労働コスト!F720)</f>
        <v>0.2158045714897229</v>
      </c>
      <c r="G720" s="6">
        <f>資本コスト!G720/SUM(資本コスト!G720,労働コスト!G720)</f>
        <v>0.22204715271611586</v>
      </c>
      <c r="H720" s="6">
        <f>資本コスト!H720/SUM(資本コスト!H720,労働コスト!H720)</f>
        <v>0.31695421279243913</v>
      </c>
      <c r="I720" s="6">
        <f>資本コスト!I720/SUM(資本コスト!I720,労働コスト!I720)</f>
        <v>0.42716733037869714</v>
      </c>
      <c r="J720" s="6">
        <f>資本コスト!J720/SUM(資本コスト!J720,労働コスト!J720)</f>
        <v>0.3930403477822631</v>
      </c>
    </row>
    <row r="721" spans="1:10" x14ac:dyDescent="0.15">
      <c r="A721" s="1">
        <v>32</v>
      </c>
      <c r="B721" s="1" t="s">
        <v>309</v>
      </c>
      <c r="C721" s="1">
        <v>5</v>
      </c>
      <c r="D721" s="1" t="s">
        <v>18</v>
      </c>
      <c r="E721" s="6">
        <f>資本コスト!E721/SUM(資本コスト!E721,労働コスト!E721)</f>
        <v>0.61103556791823255</v>
      </c>
      <c r="F721" s="6">
        <f>資本コスト!F721/SUM(資本コスト!F721,労働コスト!F721)</f>
        <v>0.34026342499590906</v>
      </c>
      <c r="G721" s="6">
        <f>資本コスト!G721/SUM(資本コスト!G721,労働コスト!G721)</f>
        <v>0.23616484519387165</v>
      </c>
      <c r="H721" s="6">
        <f>資本コスト!H721/SUM(資本コスト!H721,労働コスト!H721)</f>
        <v>0.22471583069984477</v>
      </c>
      <c r="I721" s="6">
        <f>資本コスト!I721/SUM(資本コスト!I721,労働コスト!I721)</f>
        <v>0.34862167847791709</v>
      </c>
      <c r="J721" s="6">
        <f>資本コスト!J721/SUM(資本コスト!J721,労働コスト!J721)</f>
        <v>0.31408146632009243</v>
      </c>
    </row>
    <row r="722" spans="1:10" x14ac:dyDescent="0.15">
      <c r="A722" s="1">
        <v>32</v>
      </c>
      <c r="B722" s="1" t="s">
        <v>309</v>
      </c>
      <c r="C722" s="1">
        <v>6</v>
      </c>
      <c r="D722" s="1" t="s">
        <v>2</v>
      </c>
      <c r="E722" s="6">
        <f>資本コスト!E722/SUM(資本コスト!E722,労働コスト!E722)</f>
        <v>0.47624760979081765</v>
      </c>
      <c r="F722" s="6">
        <f>資本コスト!F722/SUM(資本コスト!F722,労働コスト!F722)</f>
        <v>0.29432620339588444</v>
      </c>
      <c r="G722" s="6">
        <f>資本コスト!G722/SUM(資本コスト!G722,労働コスト!G722)</f>
        <v>0.33003281467471923</v>
      </c>
      <c r="H722" s="6">
        <f>資本コスト!H722/SUM(資本コスト!H722,労働コスト!H722)</f>
        <v>0.23765433465741384</v>
      </c>
      <c r="I722" s="6">
        <f>資本コスト!I722/SUM(資本コスト!I722,労働コスト!I722)</f>
        <v>0.24181232846021228</v>
      </c>
      <c r="J722" s="6">
        <f>資本コスト!J722/SUM(資本コスト!J722,労働コスト!J722)</f>
        <v>0.25397596168337389</v>
      </c>
    </row>
    <row r="723" spans="1:10" x14ac:dyDescent="0.15">
      <c r="A723" s="1">
        <v>32</v>
      </c>
      <c r="B723" s="1" t="s">
        <v>309</v>
      </c>
      <c r="C723" s="1">
        <v>7</v>
      </c>
      <c r="D723" s="1" t="s">
        <v>19</v>
      </c>
      <c r="E723" s="6">
        <f>資本コスト!E723/SUM(資本コスト!E723,労働コスト!E723)</f>
        <v>0.84395558361875211</v>
      </c>
      <c r="F723" s="6">
        <f>資本コスト!F723/SUM(資本コスト!F723,労働コスト!F723)</f>
        <v>0.44789358213559788</v>
      </c>
      <c r="G723" s="6">
        <f>資本コスト!G723/SUM(資本コスト!G723,労働コスト!G723)</f>
        <v>0.41455367645615054</v>
      </c>
      <c r="H723" s="6">
        <f>資本コスト!H723/SUM(資本コスト!H723,労働コスト!H723)</f>
        <v>0.46794795739264411</v>
      </c>
      <c r="I723" s="6">
        <f>資本コスト!I723/SUM(資本コスト!I723,労働コスト!I723)</f>
        <v>0.4784402156983118</v>
      </c>
      <c r="J723" s="6">
        <f>資本コスト!J723/SUM(資本コスト!J723,労働コスト!J723)</f>
        <v>0.46045861669209309</v>
      </c>
    </row>
    <row r="724" spans="1:10" x14ac:dyDescent="0.15">
      <c r="A724" s="1">
        <v>32</v>
      </c>
      <c r="B724" s="1" t="s">
        <v>309</v>
      </c>
      <c r="C724" s="1">
        <v>8</v>
      </c>
      <c r="D724" s="1" t="s">
        <v>20</v>
      </c>
      <c r="E724" s="6">
        <f>資本コスト!E724/SUM(資本コスト!E724,労働コスト!E724)</f>
        <v>0.27619802400871191</v>
      </c>
      <c r="F724" s="6">
        <f>資本コスト!F724/SUM(資本コスト!F724,労働コスト!F724)</f>
        <v>0.20706756604087073</v>
      </c>
      <c r="G724" s="6">
        <f>資本コスト!G724/SUM(資本コスト!G724,労働コスト!G724)</f>
        <v>0.24736213960934678</v>
      </c>
      <c r="H724" s="6">
        <f>資本コスト!H724/SUM(資本コスト!H724,労働コスト!H724)</f>
        <v>0.23166863872333257</v>
      </c>
      <c r="I724" s="6">
        <f>資本コスト!I724/SUM(資本コスト!I724,労働コスト!I724)</f>
        <v>0.29047751238233288</v>
      </c>
      <c r="J724" s="6">
        <f>資本コスト!J724/SUM(資本コスト!J724,労働コスト!J724)</f>
        <v>0.26808655428103201</v>
      </c>
    </row>
    <row r="725" spans="1:10" x14ac:dyDescent="0.15">
      <c r="A725" s="1">
        <v>32</v>
      </c>
      <c r="B725" s="1" t="s">
        <v>309</v>
      </c>
      <c r="C725" s="1">
        <v>9</v>
      </c>
      <c r="D725" s="1" t="s">
        <v>21</v>
      </c>
      <c r="E725" s="6">
        <f>資本コスト!E725/SUM(資本コスト!E725,労働コスト!E725)</f>
        <v>0.29397103766559141</v>
      </c>
      <c r="F725" s="6">
        <f>資本コスト!F725/SUM(資本コスト!F725,労働コスト!F725)</f>
        <v>0.23190705760431068</v>
      </c>
      <c r="G725" s="6">
        <f>資本コスト!G725/SUM(資本コスト!G725,労働コスト!G725)</f>
        <v>0.31838594980229884</v>
      </c>
      <c r="H725" s="6">
        <f>資本コスト!H725/SUM(資本コスト!H725,労働コスト!H725)</f>
        <v>0.31949005555680671</v>
      </c>
      <c r="I725" s="6">
        <f>資本コスト!I725/SUM(資本コスト!I725,労働コスト!I725)</f>
        <v>0.34724560125633747</v>
      </c>
      <c r="J725" s="6">
        <f>資本コスト!J725/SUM(資本コスト!J725,労働コスト!J725)</f>
        <v>0.37328089317494384</v>
      </c>
    </row>
    <row r="726" spans="1:10" x14ac:dyDescent="0.15">
      <c r="A726" s="1">
        <v>32</v>
      </c>
      <c r="B726" s="1" t="s">
        <v>309</v>
      </c>
      <c r="C726" s="1">
        <v>10</v>
      </c>
      <c r="D726" s="1" t="s">
        <v>22</v>
      </c>
      <c r="E726" s="6">
        <f>資本コスト!E726/SUM(資本コスト!E726,労働コスト!E726)</f>
        <v>0.20054917806689543</v>
      </c>
      <c r="F726" s="6">
        <f>資本コスト!F726/SUM(資本コスト!F726,労働コスト!F726)</f>
        <v>0.16988958214225233</v>
      </c>
      <c r="G726" s="6">
        <f>資本コスト!G726/SUM(資本コスト!G726,労働コスト!G726)</f>
        <v>0.15127046118468682</v>
      </c>
      <c r="H726" s="6">
        <f>資本コスト!H726/SUM(資本コスト!H726,労働コスト!H726)</f>
        <v>0.20662483000355356</v>
      </c>
      <c r="I726" s="6">
        <f>資本コスト!I726/SUM(資本コスト!I726,労働コスト!I726)</f>
        <v>0.26182003684618821</v>
      </c>
      <c r="J726" s="6">
        <f>資本コスト!J726/SUM(資本コスト!J726,労働コスト!J726)</f>
        <v>0.22852189371137488</v>
      </c>
    </row>
    <row r="727" spans="1:10" x14ac:dyDescent="0.15">
      <c r="A727" s="1">
        <v>32</v>
      </c>
      <c r="B727" s="1" t="s">
        <v>309</v>
      </c>
      <c r="C727" s="1">
        <v>11</v>
      </c>
      <c r="D727" s="1" t="s">
        <v>23</v>
      </c>
      <c r="E727" s="6">
        <f>資本コスト!E727/SUM(資本コスト!E727,労働コスト!E727)</f>
        <v>0.55421380808700349</v>
      </c>
      <c r="F727" s="6">
        <f>資本コスト!F727/SUM(資本コスト!F727,労働コスト!F727)</f>
        <v>0.33169140963841209</v>
      </c>
      <c r="G727" s="6">
        <f>資本コスト!G727/SUM(資本コスト!G727,労働コスト!G727)</f>
        <v>0.35779322778843337</v>
      </c>
      <c r="H727" s="6">
        <f>資本コスト!H727/SUM(資本コスト!H727,労働コスト!H727)</f>
        <v>0.30899096326468722</v>
      </c>
      <c r="I727" s="6">
        <f>資本コスト!I727/SUM(資本コスト!I727,労働コスト!I727)</f>
        <v>0.33030688957165677</v>
      </c>
      <c r="J727" s="6">
        <f>資本コスト!J727/SUM(資本コスト!J727,労働コスト!J727)</f>
        <v>0.34919326477536289</v>
      </c>
    </row>
    <row r="728" spans="1:10" x14ac:dyDescent="0.15">
      <c r="A728" s="1">
        <v>32</v>
      </c>
      <c r="B728" s="1" t="s">
        <v>309</v>
      </c>
      <c r="C728" s="1">
        <v>12</v>
      </c>
      <c r="D728" s="1" t="s">
        <v>24</v>
      </c>
      <c r="E728" s="6">
        <f>資本コスト!E728/SUM(資本コスト!E728,労働コスト!E728)</f>
        <v>7.8231396021207544E-2</v>
      </c>
      <c r="F728" s="6">
        <f>資本コスト!F728/SUM(資本コスト!F728,労働コスト!F728)</f>
        <v>0.12833888522713013</v>
      </c>
      <c r="G728" s="6">
        <f>資本コスト!G728/SUM(資本コスト!G728,労働コスト!G728)</f>
        <v>0.28936051470390628</v>
      </c>
      <c r="H728" s="6">
        <f>資本コスト!H728/SUM(資本コスト!H728,労働コスト!H728)</f>
        <v>0.30270495706850736</v>
      </c>
      <c r="I728" s="6">
        <f>資本コスト!I728/SUM(資本コスト!I728,労働コスト!I728)</f>
        <v>0.41490236146035209</v>
      </c>
      <c r="J728" s="6">
        <f>資本コスト!J728/SUM(資本コスト!J728,労働コスト!J728)</f>
        <v>0.42423317591490445</v>
      </c>
    </row>
    <row r="729" spans="1:10" x14ac:dyDescent="0.15">
      <c r="A729" s="1">
        <v>32</v>
      </c>
      <c r="B729" s="1" t="s">
        <v>309</v>
      </c>
      <c r="C729" s="1">
        <v>13</v>
      </c>
      <c r="D729" s="1" t="s">
        <v>25</v>
      </c>
      <c r="E729" s="6">
        <f>資本コスト!E729/SUM(資本コスト!E729,労働コスト!E729)</f>
        <v>9.1363180672488123E-2</v>
      </c>
      <c r="F729" s="6">
        <f>資本コスト!F729/SUM(資本コスト!F729,労働コスト!F729)</f>
        <v>0.28411843434046458</v>
      </c>
      <c r="G729" s="6">
        <f>資本コスト!G729/SUM(資本コスト!G729,労働コスト!G729)</f>
        <v>0.38574332266918981</v>
      </c>
      <c r="H729" s="6">
        <f>資本コスト!H729/SUM(資本コスト!H729,労働コスト!H729)</f>
        <v>0.38618913600386512</v>
      </c>
      <c r="I729" s="6">
        <f>資本コスト!I729/SUM(資本コスト!I729,労働コスト!I729)</f>
        <v>0.35241258246034096</v>
      </c>
      <c r="J729" s="6">
        <f>資本コスト!J729/SUM(資本コスト!J729,労働コスト!J729)</f>
        <v>0.34071411921878098</v>
      </c>
    </row>
    <row r="730" spans="1:10" x14ac:dyDescent="0.15">
      <c r="A730" s="1">
        <v>32</v>
      </c>
      <c r="B730" s="1" t="s">
        <v>309</v>
      </c>
      <c r="C730" s="1">
        <v>14</v>
      </c>
      <c r="D730" s="1" t="s">
        <v>26</v>
      </c>
      <c r="E730" s="6">
        <f>資本コスト!E730/SUM(資本コスト!E730,労働コスト!E730)</f>
        <v>5.0083101086206089E-2</v>
      </c>
      <c r="F730" s="6">
        <f>資本コスト!F730/SUM(資本コスト!F730,労働コスト!F730)</f>
        <v>0.14125817682188818</v>
      </c>
      <c r="G730" s="6">
        <f>資本コスト!G730/SUM(資本コスト!G730,労働コスト!G730)</f>
        <v>0.40218244203112569</v>
      </c>
      <c r="H730" s="6">
        <f>資本コスト!H730/SUM(資本コスト!H730,労働コスト!H730)</f>
        <v>0.43889640171409855</v>
      </c>
      <c r="I730" s="6">
        <f>資本コスト!I730/SUM(資本コスト!I730,労働コスト!I730)</f>
        <v>0.53730765282608084</v>
      </c>
      <c r="J730" s="6">
        <f>資本コスト!J730/SUM(資本コスト!J730,労働コスト!J730)</f>
        <v>0.55147622446440592</v>
      </c>
    </row>
    <row r="731" spans="1:10" x14ac:dyDescent="0.15">
      <c r="A731" s="1">
        <v>32</v>
      </c>
      <c r="B731" s="1" t="s">
        <v>309</v>
      </c>
      <c r="C731" s="1">
        <v>15</v>
      </c>
      <c r="D731" s="1" t="s">
        <v>27</v>
      </c>
      <c r="E731" s="6">
        <f>資本コスト!E731/SUM(資本コスト!E731,労働コスト!E731)</f>
        <v>0.10647446832051578</v>
      </c>
      <c r="F731" s="6">
        <f>資本コスト!F731/SUM(資本コスト!F731,労働コスト!F731)</f>
        <v>0.14758888395760522</v>
      </c>
      <c r="G731" s="6">
        <f>資本コスト!G731/SUM(資本コスト!G731,労働コスト!G731)</f>
        <v>0.17461151898507807</v>
      </c>
      <c r="H731" s="6">
        <f>資本コスト!H731/SUM(資本コスト!H731,労働コスト!H731)</f>
        <v>0.25178720148142997</v>
      </c>
      <c r="I731" s="6">
        <f>資本コスト!I731/SUM(資本コスト!I731,労働コスト!I731)</f>
        <v>0.34780533521488011</v>
      </c>
      <c r="J731" s="6">
        <f>資本コスト!J731/SUM(資本コスト!J731,労働コスト!J731)</f>
        <v>0.33021271907489019</v>
      </c>
    </row>
    <row r="732" spans="1:10" x14ac:dyDescent="0.15">
      <c r="A732" s="1">
        <v>32</v>
      </c>
      <c r="B732" s="1" t="s">
        <v>308</v>
      </c>
      <c r="C732" s="1">
        <v>16</v>
      </c>
      <c r="D732" s="1" t="s">
        <v>10</v>
      </c>
      <c r="E732" s="6">
        <f>資本コスト!E732/SUM(資本コスト!E732,労働コスト!E732)</f>
        <v>0.20007106439496689</v>
      </c>
      <c r="F732" s="6">
        <f>資本コスト!F732/SUM(資本コスト!F732,労働コスト!F732)</f>
        <v>0.11456145280289219</v>
      </c>
      <c r="G732" s="6">
        <f>資本コスト!G732/SUM(資本コスト!G732,労働コスト!G732)</f>
        <v>0.12344199227057211</v>
      </c>
      <c r="H732" s="6">
        <f>資本コスト!H732/SUM(資本コスト!H732,労働コスト!H732)</f>
        <v>0.13035991672565755</v>
      </c>
      <c r="I732" s="6">
        <f>資本コスト!I732/SUM(資本コスト!I732,労働コスト!I732)</f>
        <v>0.12641642682907098</v>
      </c>
      <c r="J732" s="6">
        <f>資本コスト!J732/SUM(資本コスト!J732,労働コスト!J732)</f>
        <v>0.12247902767222983</v>
      </c>
    </row>
    <row r="733" spans="1:10" x14ac:dyDescent="0.15">
      <c r="A733" s="1">
        <v>32</v>
      </c>
      <c r="B733" s="1" t="s">
        <v>308</v>
      </c>
      <c r="C733" s="1">
        <v>17</v>
      </c>
      <c r="D733" s="1" t="s">
        <v>11</v>
      </c>
      <c r="E733" s="6">
        <f>資本コスト!E733/SUM(資本コスト!E733,労働コスト!E733)</f>
        <v>0.77997251578707227</v>
      </c>
      <c r="F733" s="6">
        <f>資本コスト!F733/SUM(資本コスト!F733,労働コスト!F733)</f>
        <v>0.70012101024307094</v>
      </c>
      <c r="G733" s="6">
        <f>資本コスト!G733/SUM(資本コスト!G733,労働コスト!G733)</f>
        <v>0.69464399169706381</v>
      </c>
      <c r="H733" s="6">
        <f>資本コスト!H733/SUM(資本コスト!H733,労働コスト!H733)</f>
        <v>0.71924265151065014</v>
      </c>
      <c r="I733" s="6">
        <f>資本コスト!I733/SUM(資本コスト!I733,労働コスト!I733)</f>
        <v>0.8143413336893891</v>
      </c>
      <c r="J733" s="6">
        <f>資本コスト!J733/SUM(資本コスト!J733,労働コスト!J733)</f>
        <v>0.84774607485544562</v>
      </c>
    </row>
    <row r="734" spans="1:10" x14ac:dyDescent="0.15">
      <c r="A734" s="1">
        <v>32</v>
      </c>
      <c r="B734" s="1" t="s">
        <v>308</v>
      </c>
      <c r="C734" s="1">
        <v>18</v>
      </c>
      <c r="D734" s="1" t="s">
        <v>12</v>
      </c>
      <c r="E734" s="6">
        <f>資本コスト!E734/SUM(資本コスト!E734,労働コスト!E734)</f>
        <v>0.13886290272551066</v>
      </c>
      <c r="F734" s="6">
        <f>資本コスト!F734/SUM(資本コスト!F734,労働コスト!F734)</f>
        <v>0.16090369388307582</v>
      </c>
      <c r="G734" s="6">
        <f>資本コスト!G734/SUM(資本コスト!G734,労働コスト!G734)</f>
        <v>0.1726827503515713</v>
      </c>
      <c r="H734" s="6">
        <f>資本コスト!H734/SUM(資本コスト!H734,労働コスト!H734)</f>
        <v>0.14945584444804247</v>
      </c>
      <c r="I734" s="6">
        <f>資本コスト!I734/SUM(資本コスト!I734,労働コスト!I734)</f>
        <v>0.13570656450370278</v>
      </c>
      <c r="J734" s="6">
        <f>資本コスト!J734/SUM(資本コスト!J734,労働コスト!J734)</f>
        <v>0.13705639347001175</v>
      </c>
    </row>
    <row r="735" spans="1:10" x14ac:dyDescent="0.15">
      <c r="A735" s="1">
        <v>32</v>
      </c>
      <c r="B735" s="1" t="s">
        <v>308</v>
      </c>
      <c r="C735" s="1">
        <v>19</v>
      </c>
      <c r="D735" s="1" t="s">
        <v>13</v>
      </c>
      <c r="E735" s="6">
        <f>資本コスト!E735/SUM(資本コスト!E735,労働コスト!E735)</f>
        <v>0.28223999370085223</v>
      </c>
      <c r="F735" s="6">
        <f>資本コスト!F735/SUM(資本コスト!F735,労働コスト!F735)</f>
        <v>0.15947495392598349</v>
      </c>
      <c r="G735" s="6">
        <f>資本コスト!G735/SUM(資本コスト!G735,労働コスト!G735)</f>
        <v>0.15504642367735275</v>
      </c>
      <c r="H735" s="6">
        <f>資本コスト!H735/SUM(資本コスト!H735,労働コスト!H735)</f>
        <v>0.21562896601021189</v>
      </c>
      <c r="I735" s="6">
        <f>資本コスト!I735/SUM(資本コスト!I735,労働コスト!I735)</f>
        <v>0.23771433669111006</v>
      </c>
      <c r="J735" s="6">
        <f>資本コスト!J735/SUM(資本コスト!J735,労働コスト!J735)</f>
        <v>0.22192606317645072</v>
      </c>
    </row>
    <row r="736" spans="1:10" x14ac:dyDescent="0.15">
      <c r="A736" s="1">
        <v>32</v>
      </c>
      <c r="B736" s="1" t="s">
        <v>308</v>
      </c>
      <c r="C736" s="1">
        <v>20</v>
      </c>
      <c r="D736" s="1" t="s">
        <v>14</v>
      </c>
      <c r="E736" s="6">
        <f>資本コスト!E736/SUM(資本コスト!E736,労働コスト!E736)</f>
        <v>0.41613253221245938</v>
      </c>
      <c r="F736" s="6">
        <f>資本コスト!F736/SUM(資本コスト!F736,労働コスト!F736)</f>
        <v>0.891544007491052</v>
      </c>
      <c r="G736" s="6">
        <f>資本コスト!G736/SUM(資本コスト!G736,労働コスト!G736)</f>
        <v>0.84438529858622113</v>
      </c>
      <c r="H736" s="6">
        <f>資本コスト!H736/SUM(資本コスト!H736,労働コスト!H736)</f>
        <v>0.8360346348141664</v>
      </c>
      <c r="I736" s="6">
        <f>資本コスト!I736/SUM(資本コスト!I736,労働コスト!I736)</f>
        <v>0.84044156613310494</v>
      </c>
      <c r="J736" s="6">
        <f>資本コスト!J736/SUM(資本コスト!J736,労働コスト!J736)</f>
        <v>0.87755202839173518</v>
      </c>
    </row>
    <row r="737" spans="1:10" x14ac:dyDescent="0.15">
      <c r="A737" s="1">
        <v>32</v>
      </c>
      <c r="B737" s="1" t="s">
        <v>308</v>
      </c>
      <c r="C737" s="1">
        <v>21</v>
      </c>
      <c r="D737" s="1" t="s">
        <v>15</v>
      </c>
      <c r="E737" s="6">
        <f>資本コスト!E737/SUM(資本コスト!E737,労働コスト!E737)</f>
        <v>8.2164250105227404E-2</v>
      </c>
      <c r="F737" s="6">
        <f>資本コスト!F737/SUM(資本コスト!F737,労働コスト!F737)</f>
        <v>0.25132263623582363</v>
      </c>
      <c r="G737" s="6">
        <f>資本コスト!G737/SUM(資本コスト!G737,労働コスト!G737)</f>
        <v>0.31905034329191562</v>
      </c>
      <c r="H737" s="6">
        <f>資本コスト!H737/SUM(資本コスト!H737,労働コスト!H737)</f>
        <v>0.40617948674486348</v>
      </c>
      <c r="I737" s="6">
        <f>資本コスト!I737/SUM(資本コスト!I737,労働コスト!I737)</f>
        <v>0.65985212919634784</v>
      </c>
      <c r="J737" s="6">
        <f>資本コスト!J737/SUM(資本コスト!J737,労働コスト!J737)</f>
        <v>0.62904290232719062</v>
      </c>
    </row>
    <row r="738" spans="1:10" x14ac:dyDescent="0.15">
      <c r="A738" s="1">
        <v>32</v>
      </c>
      <c r="B738" s="1" t="s">
        <v>167</v>
      </c>
      <c r="C738" s="1">
        <v>22</v>
      </c>
      <c r="D738" s="1" t="s">
        <v>7</v>
      </c>
      <c r="E738" s="6">
        <f>資本コスト!E738/SUM(資本コスト!E738,労働コスト!E738)</f>
        <v>9.9988716286798174E-2</v>
      </c>
      <c r="F738" s="6">
        <f>資本コスト!F738/SUM(資本コスト!F738,労働コスト!F738)</f>
        <v>0.24031213424141504</v>
      </c>
      <c r="G738" s="6">
        <f>資本コスト!G738/SUM(資本コスト!G738,労働コスト!G738)</f>
        <v>0.27596295966852591</v>
      </c>
      <c r="H738" s="6">
        <f>資本コスト!H738/SUM(資本コスト!H738,労働コスト!H738)</f>
        <v>0.34872538177330747</v>
      </c>
      <c r="I738" s="6">
        <f>資本コスト!I738/SUM(資本コスト!I738,労働コスト!I738)</f>
        <v>0.32427591727663452</v>
      </c>
      <c r="J738" s="6">
        <f>資本コスト!J738/SUM(資本コスト!J738,労働コスト!J738)</f>
        <v>0.32602560283755988</v>
      </c>
    </row>
    <row r="739" spans="1:10" x14ac:dyDescent="0.15">
      <c r="A739" s="1">
        <v>32</v>
      </c>
      <c r="B739" s="1" t="s">
        <v>167</v>
      </c>
      <c r="C739" s="1">
        <v>23</v>
      </c>
      <c r="D739" s="1" t="s">
        <v>28</v>
      </c>
      <c r="E739" s="6">
        <f>資本コスト!E739/SUM(資本コスト!E739,労働コスト!E739)</f>
        <v>0.39270427170164451</v>
      </c>
      <c r="F739" s="6">
        <f>資本コスト!F739/SUM(資本コスト!F739,労働コスト!F739)</f>
        <v>0.27240574303122606</v>
      </c>
      <c r="G739" s="6">
        <f>資本コスト!G739/SUM(資本コスト!G739,労働コスト!G739)</f>
        <v>0.28819873275087993</v>
      </c>
      <c r="H739" s="6">
        <f>資本コスト!H739/SUM(資本コスト!H739,労働コスト!H739)</f>
        <v>0.31113301501532975</v>
      </c>
      <c r="I739" s="6">
        <f>資本コスト!I739/SUM(資本コスト!I739,労働コスト!I739)</f>
        <v>0.33985284684922817</v>
      </c>
      <c r="J739" s="6">
        <f>資本コスト!J739/SUM(資本コスト!J739,労働コスト!J739)</f>
        <v>0.4308451313692232</v>
      </c>
    </row>
    <row r="740" spans="1:10" x14ac:dyDescent="0.15">
      <c r="A740" s="1">
        <v>33</v>
      </c>
      <c r="B740" s="1" t="s">
        <v>310</v>
      </c>
      <c r="C740" s="1">
        <v>1</v>
      </c>
      <c r="D740" s="1" t="s">
        <v>8</v>
      </c>
      <c r="E740" s="6">
        <f>資本コスト!E740/SUM(資本コスト!E740,労働コスト!E740)</f>
        <v>0.58563338874071036</v>
      </c>
      <c r="F740" s="6">
        <f>資本コスト!F740/SUM(資本コスト!F740,労働コスト!F740)</f>
        <v>0.47493171554493996</v>
      </c>
      <c r="G740" s="6">
        <f>資本コスト!G740/SUM(資本コスト!G740,労働コスト!G740)</f>
        <v>0.51782495156273178</v>
      </c>
      <c r="H740" s="6">
        <f>資本コスト!H740/SUM(資本コスト!H740,労働コスト!H740)</f>
        <v>0.61339899062838732</v>
      </c>
      <c r="I740" s="6">
        <f>資本コスト!I740/SUM(資本コスト!I740,労働コスト!I740)</f>
        <v>0.58001713366058172</v>
      </c>
      <c r="J740" s="6">
        <f>資本コスト!J740/SUM(資本コスト!J740,労働コスト!J740)</f>
        <v>0.7237689863287603</v>
      </c>
    </row>
    <row r="741" spans="1:10" x14ac:dyDescent="0.15">
      <c r="A741" s="1">
        <v>33</v>
      </c>
      <c r="B741" s="1" t="s">
        <v>310</v>
      </c>
      <c r="C741" s="1">
        <v>2</v>
      </c>
      <c r="D741" s="1" t="s">
        <v>9</v>
      </c>
      <c r="E741" s="6">
        <f>資本コスト!E741/SUM(資本コスト!E741,労働コスト!E741)</f>
        <v>0.31609125535989202</v>
      </c>
      <c r="F741" s="6">
        <f>資本コスト!F741/SUM(資本コスト!F741,労働コスト!F741)</f>
        <v>0.26394606130059239</v>
      </c>
      <c r="G741" s="6">
        <f>資本コスト!G741/SUM(資本コスト!G741,労働コスト!G741)</f>
        <v>0.31628607017439164</v>
      </c>
      <c r="H741" s="6">
        <f>資本コスト!H741/SUM(資本コスト!H741,労働コスト!H741)</f>
        <v>0.36997299859049759</v>
      </c>
      <c r="I741" s="6">
        <f>資本コスト!I741/SUM(資本コスト!I741,労働コスト!I741)</f>
        <v>0.43791856972111937</v>
      </c>
      <c r="J741" s="6">
        <f>資本コスト!J741/SUM(資本コスト!J741,労働コスト!J741)</f>
        <v>0.49468568828010601</v>
      </c>
    </row>
    <row r="742" spans="1:10" x14ac:dyDescent="0.15">
      <c r="A742" s="1">
        <v>33</v>
      </c>
      <c r="B742" s="1" t="s">
        <v>311</v>
      </c>
      <c r="C742" s="1">
        <v>3</v>
      </c>
      <c r="D742" s="1" t="s">
        <v>16</v>
      </c>
      <c r="E742" s="6">
        <f>資本コスト!E742/SUM(資本コスト!E742,労働コスト!E742)</f>
        <v>0.44151195742201582</v>
      </c>
      <c r="F742" s="6">
        <f>資本コスト!F742/SUM(資本コスト!F742,労働コスト!F742)</f>
        <v>0.31543724840515019</v>
      </c>
      <c r="G742" s="6">
        <f>資本コスト!G742/SUM(資本コスト!G742,労働コスト!G742)</f>
        <v>0.35103580688524422</v>
      </c>
      <c r="H742" s="6">
        <f>資本コスト!H742/SUM(資本コスト!H742,労働コスト!H742)</f>
        <v>0.35073429570781617</v>
      </c>
      <c r="I742" s="6">
        <f>資本コスト!I742/SUM(資本コスト!I742,労働コスト!I742)</f>
        <v>0.40006715770591061</v>
      </c>
      <c r="J742" s="6">
        <f>資本コスト!J742/SUM(資本コスト!J742,労働コスト!J742)</f>
        <v>0.3960257660429361</v>
      </c>
    </row>
    <row r="743" spans="1:10" x14ac:dyDescent="0.15">
      <c r="A743" s="1">
        <v>33</v>
      </c>
      <c r="B743" s="1" t="s">
        <v>311</v>
      </c>
      <c r="C743" s="1">
        <v>4</v>
      </c>
      <c r="D743" s="1" t="s">
        <v>17</v>
      </c>
      <c r="E743" s="6">
        <f>資本コスト!E743/SUM(資本コスト!E743,労働コスト!E743)</f>
        <v>0.24229892289565119</v>
      </c>
      <c r="F743" s="6">
        <f>資本コスト!F743/SUM(資本コスト!F743,労働コスト!F743)</f>
        <v>0.16777109036786653</v>
      </c>
      <c r="G743" s="6">
        <f>資本コスト!G743/SUM(資本コスト!G743,労働コスト!G743)</f>
        <v>0.19762797244089669</v>
      </c>
      <c r="H743" s="6">
        <f>資本コスト!H743/SUM(資本コスト!H743,労働コスト!H743)</f>
        <v>0.28303542241148011</v>
      </c>
      <c r="I743" s="6">
        <f>資本コスト!I743/SUM(資本コスト!I743,労働コスト!I743)</f>
        <v>0.42702275786861821</v>
      </c>
      <c r="J743" s="6">
        <f>資本コスト!J743/SUM(資本コスト!J743,労働コスト!J743)</f>
        <v>0.40900095938960718</v>
      </c>
    </row>
    <row r="744" spans="1:10" x14ac:dyDescent="0.15">
      <c r="A744" s="1">
        <v>33</v>
      </c>
      <c r="B744" s="1" t="s">
        <v>311</v>
      </c>
      <c r="C744" s="1">
        <v>5</v>
      </c>
      <c r="D744" s="1" t="s">
        <v>18</v>
      </c>
      <c r="E744" s="6">
        <f>資本コスト!E744/SUM(資本コスト!E744,労働コスト!E744)</f>
        <v>0.29405525339227068</v>
      </c>
      <c r="F744" s="6">
        <f>資本コスト!F744/SUM(資本コスト!F744,労働コスト!F744)</f>
        <v>0.1826337702120695</v>
      </c>
      <c r="G744" s="6">
        <f>資本コスト!G744/SUM(資本コスト!G744,労働コスト!G744)</f>
        <v>0.21878762630528817</v>
      </c>
      <c r="H744" s="6">
        <f>資本コスト!H744/SUM(資本コスト!H744,労働コスト!H744)</f>
        <v>0.23591176859720042</v>
      </c>
      <c r="I744" s="6">
        <f>資本コスト!I744/SUM(資本コスト!I744,労働コスト!I744)</f>
        <v>0.23970867303006316</v>
      </c>
      <c r="J744" s="6">
        <f>資本コスト!J744/SUM(資本コスト!J744,労働コスト!J744)</f>
        <v>0.21299411649190284</v>
      </c>
    </row>
    <row r="745" spans="1:10" x14ac:dyDescent="0.15">
      <c r="A745" s="1">
        <v>33</v>
      </c>
      <c r="B745" s="1" t="s">
        <v>311</v>
      </c>
      <c r="C745" s="1">
        <v>6</v>
      </c>
      <c r="D745" s="1" t="s">
        <v>2</v>
      </c>
      <c r="E745" s="6">
        <f>資本コスト!E745/SUM(資本コスト!E745,労働コスト!E745)</f>
        <v>0.67223399118347593</v>
      </c>
      <c r="F745" s="6">
        <f>資本コスト!F745/SUM(資本コスト!F745,労働コスト!F745)</f>
        <v>0.61276076247925004</v>
      </c>
      <c r="G745" s="6">
        <f>資本コスト!G745/SUM(資本コスト!G745,労働コスト!G745)</f>
        <v>0.58139599758279892</v>
      </c>
      <c r="H745" s="6">
        <f>資本コスト!H745/SUM(資本コスト!H745,労働コスト!H745)</f>
        <v>0.56451688440943004</v>
      </c>
      <c r="I745" s="6">
        <f>資本コスト!I745/SUM(資本コスト!I745,労働コスト!I745)</f>
        <v>0.61610248001832424</v>
      </c>
      <c r="J745" s="6">
        <f>資本コスト!J745/SUM(資本コスト!J745,労働コスト!J745)</f>
        <v>0.62115277362289956</v>
      </c>
    </row>
    <row r="746" spans="1:10" x14ac:dyDescent="0.15">
      <c r="A746" s="1">
        <v>33</v>
      </c>
      <c r="B746" s="1" t="s">
        <v>311</v>
      </c>
      <c r="C746" s="1">
        <v>7</v>
      </c>
      <c r="D746" s="1" t="s">
        <v>19</v>
      </c>
      <c r="E746" s="6">
        <f>資本コスト!E746/SUM(資本コスト!E746,労働コスト!E746)</f>
        <v>0.92746299430195211</v>
      </c>
      <c r="F746" s="6">
        <f>資本コスト!F746/SUM(資本コスト!F746,労働コスト!F746)</f>
        <v>0.80754994208026543</v>
      </c>
      <c r="G746" s="6">
        <f>資本コスト!G746/SUM(資本コスト!G746,労働コスト!G746)</f>
        <v>0.75219736280324312</v>
      </c>
      <c r="H746" s="6">
        <f>資本コスト!H746/SUM(資本コスト!H746,労働コスト!H746)</f>
        <v>0.80018269505416773</v>
      </c>
      <c r="I746" s="6">
        <f>資本コスト!I746/SUM(資本コスト!I746,労働コスト!I746)</f>
        <v>0.83077791766835785</v>
      </c>
      <c r="J746" s="6">
        <f>資本コスト!J746/SUM(資本コスト!J746,労働コスト!J746)</f>
        <v>0.82397467567623561</v>
      </c>
    </row>
    <row r="747" spans="1:10" x14ac:dyDescent="0.15">
      <c r="A747" s="1">
        <v>33</v>
      </c>
      <c r="B747" s="1" t="s">
        <v>311</v>
      </c>
      <c r="C747" s="1">
        <v>8</v>
      </c>
      <c r="D747" s="1" t="s">
        <v>20</v>
      </c>
      <c r="E747" s="6">
        <f>資本コスト!E747/SUM(資本コスト!E747,労働コスト!E747)</f>
        <v>0.30169162873263639</v>
      </c>
      <c r="F747" s="6">
        <f>資本コスト!F747/SUM(資本コスト!F747,労働コスト!F747)</f>
        <v>0.20378684135056549</v>
      </c>
      <c r="G747" s="6">
        <f>資本コスト!G747/SUM(資本コスト!G747,労働コスト!G747)</f>
        <v>0.22294676826573223</v>
      </c>
      <c r="H747" s="6">
        <f>資本コスト!H747/SUM(資本コスト!H747,労働コスト!H747)</f>
        <v>0.23069002248310697</v>
      </c>
      <c r="I747" s="6">
        <f>資本コスト!I747/SUM(資本コスト!I747,労働コスト!I747)</f>
        <v>0.26014021830723677</v>
      </c>
      <c r="J747" s="6">
        <f>資本コスト!J747/SUM(資本コスト!J747,労働コスト!J747)</f>
        <v>0.24285214280838541</v>
      </c>
    </row>
    <row r="748" spans="1:10" x14ac:dyDescent="0.15">
      <c r="A748" s="1">
        <v>33</v>
      </c>
      <c r="B748" s="1" t="s">
        <v>311</v>
      </c>
      <c r="C748" s="1">
        <v>9</v>
      </c>
      <c r="D748" s="1" t="s">
        <v>21</v>
      </c>
      <c r="E748" s="6">
        <f>資本コスト!E748/SUM(資本コスト!E748,労働コスト!E748)</f>
        <v>0.63339282100556271</v>
      </c>
      <c r="F748" s="6">
        <f>資本コスト!F748/SUM(資本コスト!F748,労働コスト!F748)</f>
        <v>0.59757124878499823</v>
      </c>
      <c r="G748" s="6">
        <f>資本コスト!G748/SUM(資本コスト!G748,労働コスト!G748)</f>
        <v>0.59131947165169274</v>
      </c>
      <c r="H748" s="6">
        <f>資本コスト!H748/SUM(資本コスト!H748,労働コスト!H748)</f>
        <v>0.58809262621257552</v>
      </c>
      <c r="I748" s="6">
        <f>資本コスト!I748/SUM(資本コスト!I748,労働コスト!I748)</f>
        <v>0.56136317945021663</v>
      </c>
      <c r="J748" s="6">
        <f>資本コスト!J748/SUM(資本コスト!J748,労働コスト!J748)</f>
        <v>0.55237815042554439</v>
      </c>
    </row>
    <row r="749" spans="1:10" x14ac:dyDescent="0.15">
      <c r="A749" s="1">
        <v>33</v>
      </c>
      <c r="B749" s="1" t="s">
        <v>311</v>
      </c>
      <c r="C749" s="1">
        <v>10</v>
      </c>
      <c r="D749" s="1" t="s">
        <v>22</v>
      </c>
      <c r="E749" s="6">
        <f>資本コスト!E749/SUM(資本コスト!E749,労働コスト!E749)</f>
        <v>0.18835506658517931</v>
      </c>
      <c r="F749" s="6">
        <f>資本コスト!F749/SUM(資本コスト!F749,労働コスト!F749)</f>
        <v>0.17833317062184922</v>
      </c>
      <c r="G749" s="6">
        <f>資本コスト!G749/SUM(資本コスト!G749,労働コスト!G749)</f>
        <v>0.15249858153984058</v>
      </c>
      <c r="H749" s="6">
        <f>資本コスト!H749/SUM(資本コスト!H749,労働コスト!H749)</f>
        <v>0.16232612561758522</v>
      </c>
      <c r="I749" s="6">
        <f>資本コスト!I749/SUM(資本コスト!I749,労働コスト!I749)</f>
        <v>0.24560202670362036</v>
      </c>
      <c r="J749" s="6">
        <f>資本コスト!J749/SUM(資本コスト!J749,労働コスト!J749)</f>
        <v>0.2329587341000742</v>
      </c>
    </row>
    <row r="750" spans="1:10" x14ac:dyDescent="0.15">
      <c r="A750" s="1">
        <v>33</v>
      </c>
      <c r="B750" s="1" t="s">
        <v>311</v>
      </c>
      <c r="C750" s="1">
        <v>11</v>
      </c>
      <c r="D750" s="1" t="s">
        <v>23</v>
      </c>
      <c r="E750" s="6">
        <f>資本コスト!E750/SUM(資本コスト!E750,労働コスト!E750)</f>
        <v>0.50778913923496782</v>
      </c>
      <c r="F750" s="6">
        <f>資本コスト!F750/SUM(資本コスト!F750,労働コスト!F750)</f>
        <v>0.30998716375941165</v>
      </c>
      <c r="G750" s="6">
        <f>資本コスト!G750/SUM(資本コスト!G750,労働コスト!G750)</f>
        <v>0.31683359927751992</v>
      </c>
      <c r="H750" s="6">
        <f>資本コスト!H750/SUM(資本コスト!H750,労働コスト!H750)</f>
        <v>0.29785706693928737</v>
      </c>
      <c r="I750" s="6">
        <f>資本コスト!I750/SUM(資本コスト!I750,労働コスト!I750)</f>
        <v>0.29035972962719814</v>
      </c>
      <c r="J750" s="6">
        <f>資本コスト!J750/SUM(資本コスト!J750,労働コスト!J750)</f>
        <v>0.30664048857497128</v>
      </c>
    </row>
    <row r="751" spans="1:10" x14ac:dyDescent="0.15">
      <c r="A751" s="1">
        <v>33</v>
      </c>
      <c r="B751" s="1" t="s">
        <v>311</v>
      </c>
      <c r="C751" s="1">
        <v>12</v>
      </c>
      <c r="D751" s="1" t="s">
        <v>24</v>
      </c>
      <c r="E751" s="6">
        <f>資本コスト!E751/SUM(資本コスト!E751,労働コスト!E751)</f>
        <v>6.2010778827127015E-2</v>
      </c>
      <c r="F751" s="6">
        <f>資本コスト!F751/SUM(資本コスト!F751,労働コスト!F751)</f>
        <v>0.13622990054005257</v>
      </c>
      <c r="G751" s="6">
        <f>資本コスト!G751/SUM(資本コスト!G751,労働コスト!G751)</f>
        <v>0.28722377290697065</v>
      </c>
      <c r="H751" s="6">
        <f>資本コスト!H751/SUM(資本コスト!H751,労働コスト!H751)</f>
        <v>0.27731477628860868</v>
      </c>
      <c r="I751" s="6">
        <f>資本コスト!I751/SUM(資本コスト!I751,労働コスト!I751)</f>
        <v>0.37106683707448518</v>
      </c>
      <c r="J751" s="6">
        <f>資本コスト!J751/SUM(資本コスト!J751,労働コスト!J751)</f>
        <v>0.38264308807012404</v>
      </c>
    </row>
    <row r="752" spans="1:10" x14ac:dyDescent="0.15">
      <c r="A752" s="1">
        <v>33</v>
      </c>
      <c r="B752" s="1" t="s">
        <v>311</v>
      </c>
      <c r="C752" s="1">
        <v>13</v>
      </c>
      <c r="D752" s="1" t="s">
        <v>25</v>
      </c>
      <c r="E752" s="6">
        <f>資本コスト!E752/SUM(資本コスト!E752,労働コスト!E752)</f>
        <v>0.18040643549731167</v>
      </c>
      <c r="F752" s="6">
        <f>資本コスト!F752/SUM(資本コスト!F752,労働コスト!F752)</f>
        <v>0.27012822864380787</v>
      </c>
      <c r="G752" s="6">
        <f>資本コスト!G752/SUM(資本コスト!G752,労働コスト!G752)</f>
        <v>0.36883270751290176</v>
      </c>
      <c r="H752" s="6">
        <f>資本コスト!H752/SUM(資本コスト!H752,労働コスト!H752)</f>
        <v>0.33343328926074634</v>
      </c>
      <c r="I752" s="6">
        <f>資本コスト!I752/SUM(資本コスト!I752,労働コスト!I752)</f>
        <v>0.27248478531173181</v>
      </c>
      <c r="J752" s="6">
        <f>資本コスト!J752/SUM(資本コスト!J752,労働コスト!J752)</f>
        <v>0.25962852212628412</v>
      </c>
    </row>
    <row r="753" spans="1:10" x14ac:dyDescent="0.15">
      <c r="A753" s="1">
        <v>33</v>
      </c>
      <c r="B753" s="1" t="s">
        <v>311</v>
      </c>
      <c r="C753" s="1">
        <v>14</v>
      </c>
      <c r="D753" s="1" t="s">
        <v>26</v>
      </c>
      <c r="E753" s="6">
        <f>資本コスト!E753/SUM(資本コスト!E753,労働コスト!E753)</f>
        <v>3.9034849654345075E-2</v>
      </c>
      <c r="F753" s="6">
        <f>資本コスト!F753/SUM(資本コスト!F753,労働コスト!F753)</f>
        <v>0.1458938680966356</v>
      </c>
      <c r="G753" s="6">
        <f>資本コスト!G753/SUM(資本コスト!G753,労働コスト!G753)</f>
        <v>0.38509273446496783</v>
      </c>
      <c r="H753" s="6">
        <f>資本コスト!H753/SUM(資本コスト!H753,労働コスト!H753)</f>
        <v>0.44864773975309641</v>
      </c>
      <c r="I753" s="6">
        <f>資本コスト!I753/SUM(資本コスト!I753,労働コスト!I753)</f>
        <v>0.40217361500412963</v>
      </c>
      <c r="J753" s="6">
        <f>資本コスト!J753/SUM(資本コスト!J753,労働コスト!J753)</f>
        <v>0.41373079423301051</v>
      </c>
    </row>
    <row r="754" spans="1:10" x14ac:dyDescent="0.15">
      <c r="A754" s="1">
        <v>33</v>
      </c>
      <c r="B754" s="1" t="s">
        <v>311</v>
      </c>
      <c r="C754" s="1">
        <v>15</v>
      </c>
      <c r="D754" s="1" t="s">
        <v>27</v>
      </c>
      <c r="E754" s="6">
        <f>資本コスト!E754/SUM(資本コスト!E754,労働コスト!E754)</f>
        <v>7.301496435623761E-2</v>
      </c>
      <c r="F754" s="6">
        <f>資本コスト!F754/SUM(資本コスト!F754,労働コスト!F754)</f>
        <v>9.8474453453213845E-2</v>
      </c>
      <c r="G754" s="6">
        <f>資本コスト!G754/SUM(資本コスト!G754,労働コスト!G754)</f>
        <v>0.16033603505983401</v>
      </c>
      <c r="H754" s="6">
        <f>資本コスト!H754/SUM(資本コスト!H754,労働コスト!H754)</f>
        <v>0.21665927595759329</v>
      </c>
      <c r="I754" s="6">
        <f>資本コスト!I754/SUM(資本コスト!I754,労働コスト!I754)</f>
        <v>0.27298170884399126</v>
      </c>
      <c r="J754" s="6">
        <f>資本コスト!J754/SUM(資本コスト!J754,労働コスト!J754)</f>
        <v>0.26724245226578552</v>
      </c>
    </row>
    <row r="755" spans="1:10" x14ac:dyDescent="0.15">
      <c r="A755" s="1">
        <v>33</v>
      </c>
      <c r="B755" s="1" t="s">
        <v>310</v>
      </c>
      <c r="C755" s="1">
        <v>16</v>
      </c>
      <c r="D755" s="1" t="s">
        <v>10</v>
      </c>
      <c r="E755" s="6">
        <f>資本コスト!E755/SUM(資本コスト!E755,労働コスト!E755)</f>
        <v>0.10479578149600481</v>
      </c>
      <c r="F755" s="6">
        <f>資本コスト!F755/SUM(資本コスト!F755,労働コスト!F755)</f>
        <v>0.11811483298076023</v>
      </c>
      <c r="G755" s="6">
        <f>資本コスト!G755/SUM(資本コスト!G755,労働コスト!G755)</f>
        <v>0.13820759066230714</v>
      </c>
      <c r="H755" s="6">
        <f>資本コスト!H755/SUM(資本コスト!H755,労働コスト!H755)</f>
        <v>8.4607872732772774E-2</v>
      </c>
      <c r="I755" s="6">
        <f>資本コスト!I755/SUM(資本コスト!I755,労働コスト!I755)</f>
        <v>9.2300268651463541E-2</v>
      </c>
      <c r="J755" s="6">
        <f>資本コスト!J755/SUM(資本コスト!J755,労働コスト!J755)</f>
        <v>0.10571042532253429</v>
      </c>
    </row>
    <row r="756" spans="1:10" x14ac:dyDescent="0.15">
      <c r="A756" s="1">
        <v>33</v>
      </c>
      <c r="B756" s="1" t="s">
        <v>310</v>
      </c>
      <c r="C756" s="1">
        <v>17</v>
      </c>
      <c r="D756" s="1" t="s">
        <v>11</v>
      </c>
      <c r="E756" s="6">
        <f>資本コスト!E756/SUM(資本コスト!E756,労働コスト!E756)</f>
        <v>0.85786987061162756</v>
      </c>
      <c r="F756" s="6">
        <f>資本コスト!F756/SUM(資本コスト!F756,労働コスト!F756)</f>
        <v>0.76113339233444821</v>
      </c>
      <c r="G756" s="6">
        <f>資本コスト!G756/SUM(資本コスト!G756,労働コスト!G756)</f>
        <v>0.69009673168691299</v>
      </c>
      <c r="H756" s="6">
        <f>資本コスト!H756/SUM(資本コスト!H756,労働コスト!H756)</f>
        <v>0.66222754839443587</v>
      </c>
      <c r="I756" s="6">
        <f>資本コスト!I756/SUM(資本コスト!I756,労働コスト!I756)</f>
        <v>0.70025668981684541</v>
      </c>
      <c r="J756" s="6">
        <f>資本コスト!J756/SUM(資本コスト!J756,労働コスト!J756)</f>
        <v>0.75059682330805166</v>
      </c>
    </row>
    <row r="757" spans="1:10" x14ac:dyDescent="0.15">
      <c r="A757" s="1">
        <v>33</v>
      </c>
      <c r="B757" s="1" t="s">
        <v>310</v>
      </c>
      <c r="C757" s="1">
        <v>18</v>
      </c>
      <c r="D757" s="1" t="s">
        <v>12</v>
      </c>
      <c r="E757" s="6">
        <f>資本コスト!E757/SUM(資本コスト!E757,労働コスト!E757)</f>
        <v>0.13015793894916725</v>
      </c>
      <c r="F757" s="6">
        <f>資本コスト!F757/SUM(資本コスト!F757,労働コスト!F757)</f>
        <v>0.1978081020597344</v>
      </c>
      <c r="G757" s="6">
        <f>資本コスト!G757/SUM(資本コスト!G757,労働コスト!G757)</f>
        <v>0.21146168501334739</v>
      </c>
      <c r="H757" s="6">
        <f>資本コスト!H757/SUM(資本コスト!H757,労働コスト!H757)</f>
        <v>0.1759330242891386</v>
      </c>
      <c r="I757" s="6">
        <f>資本コスト!I757/SUM(資本コスト!I757,労働コスト!I757)</f>
        <v>0.12766672944535504</v>
      </c>
      <c r="J757" s="6">
        <f>資本コスト!J757/SUM(資本コスト!J757,労働コスト!J757)</f>
        <v>0.1676514233390751</v>
      </c>
    </row>
    <row r="758" spans="1:10" x14ac:dyDescent="0.15">
      <c r="A758" s="1">
        <v>33</v>
      </c>
      <c r="B758" s="1" t="s">
        <v>310</v>
      </c>
      <c r="C758" s="1">
        <v>19</v>
      </c>
      <c r="D758" s="1" t="s">
        <v>13</v>
      </c>
      <c r="E758" s="6">
        <f>資本コスト!E758/SUM(資本コスト!E758,労働コスト!E758)</f>
        <v>0.27123743714672027</v>
      </c>
      <c r="F758" s="6">
        <f>資本コスト!F758/SUM(資本コスト!F758,労働コスト!F758)</f>
        <v>0.1713733784992465</v>
      </c>
      <c r="G758" s="6">
        <f>資本コスト!G758/SUM(資本コスト!G758,労働コスト!G758)</f>
        <v>0.14695491876006242</v>
      </c>
      <c r="H758" s="6">
        <f>資本コスト!H758/SUM(資本コスト!H758,労働コスト!H758)</f>
        <v>0.17205972695948946</v>
      </c>
      <c r="I758" s="6">
        <f>資本コスト!I758/SUM(資本コスト!I758,労働コスト!I758)</f>
        <v>0.23438213607435471</v>
      </c>
      <c r="J758" s="6">
        <f>資本コスト!J758/SUM(資本コスト!J758,労働コスト!J758)</f>
        <v>0.16775310784980133</v>
      </c>
    </row>
    <row r="759" spans="1:10" x14ac:dyDescent="0.15">
      <c r="A759" s="1">
        <v>33</v>
      </c>
      <c r="B759" s="1" t="s">
        <v>310</v>
      </c>
      <c r="C759" s="1">
        <v>20</v>
      </c>
      <c r="D759" s="1" t="s">
        <v>14</v>
      </c>
      <c r="E759" s="6">
        <f>資本コスト!E759/SUM(資本コスト!E759,労働コスト!E759)</f>
        <v>0.42778600587373972</v>
      </c>
      <c r="F759" s="6">
        <f>資本コスト!F759/SUM(資本コスト!F759,労働コスト!F759)</f>
        <v>0.86630062080811809</v>
      </c>
      <c r="G759" s="6">
        <f>資本コスト!G759/SUM(資本コスト!G759,労働コスト!G759)</f>
        <v>0.77552787721647176</v>
      </c>
      <c r="H759" s="6">
        <f>資本コスト!H759/SUM(資本コスト!H759,労働コスト!H759)</f>
        <v>0.76881422764982355</v>
      </c>
      <c r="I759" s="6">
        <f>資本コスト!I759/SUM(資本コスト!I759,労働コスト!I759)</f>
        <v>0.76799902062699654</v>
      </c>
      <c r="J759" s="6">
        <f>資本コスト!J759/SUM(資本コスト!J759,労働コスト!J759)</f>
        <v>0.82433341524920156</v>
      </c>
    </row>
    <row r="760" spans="1:10" x14ac:dyDescent="0.15">
      <c r="A760" s="1">
        <v>33</v>
      </c>
      <c r="B760" s="1" t="s">
        <v>310</v>
      </c>
      <c r="C760" s="1">
        <v>21</v>
      </c>
      <c r="D760" s="1" t="s">
        <v>15</v>
      </c>
      <c r="E760" s="6">
        <f>資本コスト!E760/SUM(資本コスト!E760,労働コスト!E760)</f>
        <v>0.2700069873875508</v>
      </c>
      <c r="F760" s="6">
        <f>資本コスト!F760/SUM(資本コスト!F760,労働コスト!F760)</f>
        <v>0.33534411418389121</v>
      </c>
      <c r="G760" s="6">
        <f>資本コスト!G760/SUM(資本コスト!G760,労働コスト!G760)</f>
        <v>0.34474979546739992</v>
      </c>
      <c r="H760" s="6">
        <f>資本コスト!H760/SUM(資本コスト!H760,労働コスト!H760)</f>
        <v>0.43632879297005145</v>
      </c>
      <c r="I760" s="6">
        <f>資本コスト!I760/SUM(資本コスト!I760,労働コスト!I760)</f>
        <v>0.51576968966868364</v>
      </c>
      <c r="J760" s="6">
        <f>資本コスト!J760/SUM(資本コスト!J760,労働コスト!J760)</f>
        <v>0.53634097896263944</v>
      </c>
    </row>
    <row r="761" spans="1:10" x14ac:dyDescent="0.15">
      <c r="A761" s="1">
        <v>33</v>
      </c>
      <c r="B761" s="1" t="s">
        <v>172</v>
      </c>
      <c r="C761" s="1">
        <v>22</v>
      </c>
      <c r="D761" s="1" t="s">
        <v>7</v>
      </c>
      <c r="E761" s="6">
        <f>資本コスト!E761/SUM(資本コスト!E761,労働コスト!E761)</f>
        <v>0.15687648160265041</v>
      </c>
      <c r="F761" s="6">
        <f>資本コスト!F761/SUM(資本コスト!F761,労働コスト!F761)</f>
        <v>0.25202293668583903</v>
      </c>
      <c r="G761" s="6">
        <f>資本コスト!G761/SUM(資本コスト!G761,労働コスト!G761)</f>
        <v>0.32151763260235283</v>
      </c>
      <c r="H761" s="6">
        <f>資本コスト!H761/SUM(資本コスト!H761,労働コスト!H761)</f>
        <v>0.29411657093863774</v>
      </c>
      <c r="I761" s="6">
        <f>資本コスト!I761/SUM(資本コスト!I761,労働コスト!I761)</f>
        <v>0.24351138646350023</v>
      </c>
      <c r="J761" s="6">
        <f>資本コスト!J761/SUM(資本コスト!J761,労働コスト!J761)</f>
        <v>0.21633197150463676</v>
      </c>
    </row>
    <row r="762" spans="1:10" x14ac:dyDescent="0.15">
      <c r="A762" s="1">
        <v>33</v>
      </c>
      <c r="B762" s="1" t="s">
        <v>172</v>
      </c>
      <c r="C762" s="1">
        <v>23</v>
      </c>
      <c r="D762" s="1" t="s">
        <v>28</v>
      </c>
      <c r="E762" s="6">
        <f>資本コスト!E762/SUM(資本コスト!E762,労働コスト!E762)</f>
        <v>0.37832382649986412</v>
      </c>
      <c r="F762" s="6">
        <f>資本コスト!F762/SUM(資本コスト!F762,労働コスト!F762)</f>
        <v>0.28813591075219358</v>
      </c>
      <c r="G762" s="6">
        <f>資本コスト!G762/SUM(資本コスト!G762,労働コスト!G762)</f>
        <v>0.30996719377882015</v>
      </c>
      <c r="H762" s="6">
        <f>資本コスト!H762/SUM(資本コスト!H762,労働コスト!H762)</f>
        <v>0.30047436849192344</v>
      </c>
      <c r="I762" s="6">
        <f>資本コスト!I762/SUM(資本コスト!I762,労働コスト!I762)</f>
        <v>0.27113119317838685</v>
      </c>
      <c r="J762" s="6">
        <f>資本コスト!J762/SUM(資本コスト!J762,労働コスト!J762)</f>
        <v>0.35106841584169191</v>
      </c>
    </row>
    <row r="763" spans="1:10" x14ac:dyDescent="0.15">
      <c r="A763" s="1">
        <v>34</v>
      </c>
      <c r="B763" s="1" t="s">
        <v>312</v>
      </c>
      <c r="C763" s="1">
        <v>1</v>
      </c>
      <c r="D763" s="1" t="s">
        <v>8</v>
      </c>
      <c r="E763" s="6">
        <f>資本コスト!E763/SUM(資本コスト!E763,労働コスト!E763)</f>
        <v>0.61287010051692248</v>
      </c>
      <c r="F763" s="6">
        <f>資本コスト!F763/SUM(資本コスト!F763,労働コスト!F763)</f>
        <v>0.48127326821201372</v>
      </c>
      <c r="G763" s="6">
        <f>資本コスト!G763/SUM(資本コスト!G763,労働コスト!G763)</f>
        <v>0.50452951024810266</v>
      </c>
      <c r="H763" s="6">
        <f>資本コスト!H763/SUM(資本コスト!H763,労働コスト!H763)</f>
        <v>0.60711352678973762</v>
      </c>
      <c r="I763" s="6">
        <f>資本コスト!I763/SUM(資本コスト!I763,労働コスト!I763)</f>
        <v>0.57675489788188616</v>
      </c>
      <c r="J763" s="6">
        <f>資本コスト!J763/SUM(資本コスト!J763,労働コスト!J763)</f>
        <v>0.72027314795006769</v>
      </c>
    </row>
    <row r="764" spans="1:10" x14ac:dyDescent="0.15">
      <c r="A764" s="1">
        <v>34</v>
      </c>
      <c r="B764" s="1" t="s">
        <v>312</v>
      </c>
      <c r="C764" s="1">
        <v>2</v>
      </c>
      <c r="D764" s="1" t="s">
        <v>9</v>
      </c>
      <c r="E764" s="6">
        <f>資本コスト!E764/SUM(資本コスト!E764,労働コスト!E764)</f>
        <v>0.30637958525919179</v>
      </c>
      <c r="F764" s="6">
        <f>資本コスト!F764/SUM(資本コスト!F764,労働コスト!F764)</f>
        <v>0.40056215455284455</v>
      </c>
      <c r="G764" s="6">
        <f>資本コスト!G764/SUM(資本コスト!G764,労働コスト!G764)</f>
        <v>0.38636879075204117</v>
      </c>
      <c r="H764" s="6">
        <f>資本コスト!H764/SUM(資本コスト!H764,労働コスト!H764)</f>
        <v>0.36393917075111465</v>
      </c>
      <c r="I764" s="6">
        <f>資本コスト!I764/SUM(資本コスト!I764,労働コスト!I764)</f>
        <v>0.48731276858838074</v>
      </c>
      <c r="J764" s="6">
        <f>資本コスト!J764/SUM(資本コスト!J764,労働コスト!J764)</f>
        <v>0.5777624991928918</v>
      </c>
    </row>
    <row r="765" spans="1:10" x14ac:dyDescent="0.15">
      <c r="A765" s="1">
        <v>34</v>
      </c>
      <c r="B765" s="1" t="s">
        <v>313</v>
      </c>
      <c r="C765" s="1">
        <v>3</v>
      </c>
      <c r="D765" s="1" t="s">
        <v>16</v>
      </c>
      <c r="E765" s="6">
        <f>資本コスト!E765/SUM(資本コスト!E765,労働コスト!E765)</f>
        <v>0.35832627882460211</v>
      </c>
      <c r="F765" s="6">
        <f>資本コスト!F765/SUM(資本コスト!F765,労働コスト!F765)</f>
        <v>0.2303308429470928</v>
      </c>
      <c r="G765" s="6">
        <f>資本コスト!G765/SUM(資本コスト!G765,労働コスト!G765)</f>
        <v>0.27945047138978474</v>
      </c>
      <c r="H765" s="6">
        <f>資本コスト!H765/SUM(資本コスト!H765,労働コスト!H765)</f>
        <v>0.27971114131806346</v>
      </c>
      <c r="I765" s="6">
        <f>資本コスト!I765/SUM(資本コスト!I765,労働コスト!I765)</f>
        <v>0.31802889605794488</v>
      </c>
      <c r="J765" s="6">
        <f>資本コスト!J765/SUM(資本コスト!J765,労働コスト!J765)</f>
        <v>0.34228379568885009</v>
      </c>
    </row>
    <row r="766" spans="1:10" x14ac:dyDescent="0.15">
      <c r="A766" s="1">
        <v>34</v>
      </c>
      <c r="B766" s="1" t="s">
        <v>313</v>
      </c>
      <c r="C766" s="1">
        <v>4</v>
      </c>
      <c r="D766" s="1" t="s">
        <v>17</v>
      </c>
      <c r="E766" s="6">
        <f>資本コスト!E766/SUM(資本コスト!E766,労働コスト!E766)</f>
        <v>0.18748174644369744</v>
      </c>
      <c r="F766" s="6">
        <f>資本コスト!F766/SUM(資本コスト!F766,労働コスト!F766)</f>
        <v>0.12600975994189015</v>
      </c>
      <c r="G766" s="6">
        <f>資本コスト!G766/SUM(資本コスト!G766,労働コスト!G766)</f>
        <v>0.14109444265128579</v>
      </c>
      <c r="H766" s="6">
        <f>資本コスト!H766/SUM(資本コスト!H766,労働コスト!H766)</f>
        <v>0.19609130816025372</v>
      </c>
      <c r="I766" s="6">
        <f>資本コスト!I766/SUM(資本コスト!I766,労働コスト!I766)</f>
        <v>0.30090842258580808</v>
      </c>
      <c r="J766" s="6">
        <f>資本コスト!J766/SUM(資本コスト!J766,労働コスト!J766)</f>
        <v>0.30741650061308756</v>
      </c>
    </row>
    <row r="767" spans="1:10" x14ac:dyDescent="0.15">
      <c r="A767" s="1">
        <v>34</v>
      </c>
      <c r="B767" s="1" t="s">
        <v>313</v>
      </c>
      <c r="C767" s="1">
        <v>5</v>
      </c>
      <c r="D767" s="1" t="s">
        <v>18</v>
      </c>
      <c r="E767" s="6">
        <f>資本コスト!E767/SUM(資本コスト!E767,労働コスト!E767)</f>
        <v>0.47223699885006676</v>
      </c>
      <c r="F767" s="6">
        <f>資本コスト!F767/SUM(資本コスト!F767,労働コスト!F767)</f>
        <v>0.33467342973105829</v>
      </c>
      <c r="G767" s="6">
        <f>資本コスト!G767/SUM(資本コスト!G767,労働コスト!G767)</f>
        <v>0.40900272520381198</v>
      </c>
      <c r="H767" s="6">
        <f>資本コスト!H767/SUM(資本コスト!H767,労働コスト!H767)</f>
        <v>0.379289425319431</v>
      </c>
      <c r="I767" s="6">
        <f>資本コスト!I767/SUM(資本コスト!I767,労働コスト!I767)</f>
        <v>0.41635841337643154</v>
      </c>
      <c r="J767" s="6">
        <f>資本コスト!J767/SUM(資本コスト!J767,労働コスト!J767)</f>
        <v>0.41155441120487607</v>
      </c>
    </row>
    <row r="768" spans="1:10" x14ac:dyDescent="0.15">
      <c r="A768" s="1">
        <v>34</v>
      </c>
      <c r="B768" s="1" t="s">
        <v>313</v>
      </c>
      <c r="C768" s="1">
        <v>6</v>
      </c>
      <c r="D768" s="1" t="s">
        <v>2</v>
      </c>
      <c r="E768" s="6">
        <f>資本コスト!E768/SUM(資本コスト!E768,労働コスト!E768)</f>
        <v>0.52725462064976447</v>
      </c>
      <c r="F768" s="6">
        <f>資本コスト!F768/SUM(資本コスト!F768,労働コスト!F768)</f>
        <v>0.45091496071255571</v>
      </c>
      <c r="G768" s="6">
        <f>資本コスト!G768/SUM(資本コスト!G768,労働コスト!G768)</f>
        <v>0.45447123410408069</v>
      </c>
      <c r="H768" s="6">
        <f>資本コスト!H768/SUM(資本コスト!H768,労働コスト!H768)</f>
        <v>0.47296433672494992</v>
      </c>
      <c r="I768" s="6">
        <f>資本コスト!I768/SUM(資本コスト!I768,労働コスト!I768)</f>
        <v>0.57380041662911097</v>
      </c>
      <c r="J768" s="6">
        <f>資本コスト!J768/SUM(資本コスト!J768,労働コスト!J768)</f>
        <v>0.63201208664552821</v>
      </c>
    </row>
    <row r="769" spans="1:10" x14ac:dyDescent="0.15">
      <c r="A769" s="1">
        <v>34</v>
      </c>
      <c r="B769" s="1" t="s">
        <v>313</v>
      </c>
      <c r="C769" s="1">
        <v>7</v>
      </c>
      <c r="D769" s="1" t="s">
        <v>19</v>
      </c>
      <c r="E769" s="6">
        <f>資本コスト!E769/SUM(資本コスト!E769,労働コスト!E769)</f>
        <v>0.45713558184573305</v>
      </c>
      <c r="F769" s="6">
        <f>資本コスト!F769/SUM(資本コスト!F769,労働コスト!F769)</f>
        <v>0.28333855312412276</v>
      </c>
      <c r="G769" s="6">
        <f>資本コスト!G769/SUM(資本コスト!G769,労働コスト!G769)</f>
        <v>0.30987809847404713</v>
      </c>
      <c r="H769" s="6">
        <f>資本コスト!H769/SUM(資本コスト!H769,労働コスト!H769)</f>
        <v>0.34721575757349027</v>
      </c>
      <c r="I769" s="6">
        <f>資本コスト!I769/SUM(資本コスト!I769,労働コスト!I769)</f>
        <v>0.4310239596927154</v>
      </c>
      <c r="J769" s="6">
        <f>資本コスト!J769/SUM(資本コスト!J769,労働コスト!J769)</f>
        <v>0.45852481570779452</v>
      </c>
    </row>
    <row r="770" spans="1:10" x14ac:dyDescent="0.15">
      <c r="A770" s="1">
        <v>34</v>
      </c>
      <c r="B770" s="1" t="s">
        <v>313</v>
      </c>
      <c r="C770" s="1">
        <v>8</v>
      </c>
      <c r="D770" s="1" t="s">
        <v>20</v>
      </c>
      <c r="E770" s="6">
        <f>資本コスト!E770/SUM(資本コスト!E770,労働コスト!E770)</f>
        <v>0.27338334192392594</v>
      </c>
      <c r="F770" s="6">
        <f>資本コスト!F770/SUM(資本コスト!F770,労働コスト!F770)</f>
        <v>0.16415122770764706</v>
      </c>
      <c r="G770" s="6">
        <f>資本コスト!G770/SUM(資本コスト!G770,労働コスト!G770)</f>
        <v>0.17616981951760879</v>
      </c>
      <c r="H770" s="6">
        <f>資本コスト!H770/SUM(資本コスト!H770,労働コスト!H770)</f>
        <v>0.16750529006134698</v>
      </c>
      <c r="I770" s="6">
        <f>資本コスト!I770/SUM(資本コスト!I770,労働コスト!I770)</f>
        <v>0.19016036678967721</v>
      </c>
      <c r="J770" s="6">
        <f>資本コスト!J770/SUM(資本コスト!J770,労働コスト!J770)</f>
        <v>0.18905648272918896</v>
      </c>
    </row>
    <row r="771" spans="1:10" x14ac:dyDescent="0.15">
      <c r="A771" s="1">
        <v>34</v>
      </c>
      <c r="B771" s="1" t="s">
        <v>313</v>
      </c>
      <c r="C771" s="1">
        <v>9</v>
      </c>
      <c r="D771" s="1" t="s">
        <v>21</v>
      </c>
      <c r="E771" s="6">
        <f>資本コスト!E771/SUM(資本コスト!E771,労働コスト!E771)</f>
        <v>0.56998281631388614</v>
      </c>
      <c r="F771" s="6">
        <f>資本コスト!F771/SUM(資本コスト!F771,労働コスト!F771)</f>
        <v>0.52737059535877628</v>
      </c>
      <c r="G771" s="6">
        <f>資本コスト!G771/SUM(資本コスト!G771,労働コスト!G771)</f>
        <v>0.55377813642838614</v>
      </c>
      <c r="H771" s="6">
        <f>資本コスト!H771/SUM(資本コスト!H771,労働コスト!H771)</f>
        <v>0.5401134609398851</v>
      </c>
      <c r="I771" s="6">
        <f>資本コスト!I771/SUM(資本コスト!I771,労働コスト!I771)</f>
        <v>0.5164913150231345</v>
      </c>
      <c r="J771" s="6">
        <f>資本コスト!J771/SUM(資本コスト!J771,労働コスト!J771)</f>
        <v>0.53314205106141255</v>
      </c>
    </row>
    <row r="772" spans="1:10" x14ac:dyDescent="0.15">
      <c r="A772" s="1">
        <v>34</v>
      </c>
      <c r="B772" s="1" t="s">
        <v>313</v>
      </c>
      <c r="C772" s="1">
        <v>10</v>
      </c>
      <c r="D772" s="1" t="s">
        <v>22</v>
      </c>
      <c r="E772" s="6">
        <f>資本コスト!E772/SUM(資本コスト!E772,労働コスト!E772)</f>
        <v>0.25187949528346693</v>
      </c>
      <c r="F772" s="6">
        <f>資本コスト!F772/SUM(資本コスト!F772,労働コスト!F772)</f>
        <v>0.17771432237595206</v>
      </c>
      <c r="G772" s="6">
        <f>資本コスト!G772/SUM(資本コスト!G772,労働コスト!G772)</f>
        <v>0.16913477146234415</v>
      </c>
      <c r="H772" s="6">
        <f>資本コスト!H772/SUM(資本コスト!H772,労働コスト!H772)</f>
        <v>0.17708317455773065</v>
      </c>
      <c r="I772" s="6">
        <f>資本コスト!I772/SUM(資本コスト!I772,労働コスト!I772)</f>
        <v>0.19641217742506956</v>
      </c>
      <c r="J772" s="6">
        <f>資本コスト!J772/SUM(資本コスト!J772,労働コスト!J772)</f>
        <v>0.18796475297703696</v>
      </c>
    </row>
    <row r="773" spans="1:10" x14ac:dyDescent="0.15">
      <c r="A773" s="1">
        <v>34</v>
      </c>
      <c r="B773" s="1" t="s">
        <v>313</v>
      </c>
      <c r="C773" s="1">
        <v>11</v>
      </c>
      <c r="D773" s="1" t="s">
        <v>23</v>
      </c>
      <c r="E773" s="6">
        <f>資本コスト!E773/SUM(資本コスト!E773,労働コスト!E773)</f>
        <v>0.56050295850940646</v>
      </c>
      <c r="F773" s="6">
        <f>資本コスト!F773/SUM(資本コスト!F773,労働コスト!F773)</f>
        <v>0.30195265946923139</v>
      </c>
      <c r="G773" s="6">
        <f>資本コスト!G773/SUM(資本コスト!G773,労働コスト!G773)</f>
        <v>0.30018090738129133</v>
      </c>
      <c r="H773" s="6">
        <f>資本コスト!H773/SUM(資本コスト!H773,労働コスト!H773)</f>
        <v>0.28151516757029377</v>
      </c>
      <c r="I773" s="6">
        <f>資本コスト!I773/SUM(資本コスト!I773,労働コスト!I773)</f>
        <v>0.28530107331484927</v>
      </c>
      <c r="J773" s="6">
        <f>資本コスト!J773/SUM(資本コスト!J773,労働コスト!J773)</f>
        <v>0.31476330860784579</v>
      </c>
    </row>
    <row r="774" spans="1:10" x14ac:dyDescent="0.15">
      <c r="A774" s="1">
        <v>34</v>
      </c>
      <c r="B774" s="1" t="s">
        <v>313</v>
      </c>
      <c r="C774" s="1">
        <v>12</v>
      </c>
      <c r="D774" s="1" t="s">
        <v>24</v>
      </c>
      <c r="E774" s="6">
        <f>資本コスト!E774/SUM(資本コスト!E774,労働コスト!E774)</f>
        <v>0.12386019379945196</v>
      </c>
      <c r="F774" s="6">
        <f>資本コスト!F774/SUM(資本コスト!F774,労働コスト!F774)</f>
        <v>0.12996962229456555</v>
      </c>
      <c r="G774" s="6">
        <f>資本コスト!G774/SUM(資本コスト!G774,労働コスト!G774)</f>
        <v>0.35338853263965481</v>
      </c>
      <c r="H774" s="6">
        <f>資本コスト!H774/SUM(資本コスト!H774,労働コスト!H774)</f>
        <v>0.44310326582554421</v>
      </c>
      <c r="I774" s="6">
        <f>資本コスト!I774/SUM(資本コスト!I774,労働コスト!I774)</f>
        <v>0.66821587860541276</v>
      </c>
      <c r="J774" s="6">
        <f>資本コスト!J774/SUM(資本コスト!J774,労働コスト!J774)</f>
        <v>0.66801848757934479</v>
      </c>
    </row>
    <row r="775" spans="1:10" x14ac:dyDescent="0.15">
      <c r="A775" s="1">
        <v>34</v>
      </c>
      <c r="B775" s="1" t="s">
        <v>313</v>
      </c>
      <c r="C775" s="1">
        <v>13</v>
      </c>
      <c r="D775" s="1" t="s">
        <v>25</v>
      </c>
      <c r="E775" s="6">
        <f>資本コスト!E775/SUM(資本コスト!E775,労働コスト!E775)</f>
        <v>0.19151627169433083</v>
      </c>
      <c r="F775" s="6">
        <f>資本コスト!F775/SUM(資本コスト!F775,労働コスト!F775)</f>
        <v>0.32167806067496096</v>
      </c>
      <c r="G775" s="6">
        <f>資本コスト!G775/SUM(資本コスト!G775,労働コスト!G775)</f>
        <v>0.40104512571212836</v>
      </c>
      <c r="H775" s="6">
        <f>資本コスト!H775/SUM(資本コスト!H775,労働コスト!H775)</f>
        <v>0.37270621178044339</v>
      </c>
      <c r="I775" s="6">
        <f>資本コスト!I775/SUM(資本コスト!I775,労働コスト!I775)</f>
        <v>0.31706251253734313</v>
      </c>
      <c r="J775" s="6">
        <f>資本コスト!J775/SUM(資本コスト!J775,労働コスト!J775)</f>
        <v>0.32207520699615294</v>
      </c>
    </row>
    <row r="776" spans="1:10" x14ac:dyDescent="0.15">
      <c r="A776" s="1">
        <v>34</v>
      </c>
      <c r="B776" s="1" t="s">
        <v>313</v>
      </c>
      <c r="C776" s="1">
        <v>14</v>
      </c>
      <c r="D776" s="1" t="s">
        <v>26</v>
      </c>
      <c r="E776" s="6">
        <f>資本コスト!E776/SUM(資本コスト!E776,労働コスト!E776)</f>
        <v>1.0510799563170838E-2</v>
      </c>
      <c r="F776" s="6">
        <f>資本コスト!F776/SUM(資本コスト!F776,労働コスト!F776)</f>
        <v>9.7558490272509277E-2</v>
      </c>
      <c r="G776" s="6">
        <f>資本コスト!G776/SUM(資本コスト!G776,労働コスト!G776)</f>
        <v>0.32527820162930338</v>
      </c>
      <c r="H776" s="6">
        <f>資本コスト!H776/SUM(資本コスト!H776,労働コスト!H776)</f>
        <v>0.42037810688430899</v>
      </c>
      <c r="I776" s="6">
        <f>資本コスト!I776/SUM(資本コスト!I776,労働コスト!I776)</f>
        <v>0.41779315901330116</v>
      </c>
      <c r="J776" s="6">
        <f>資本コスト!J776/SUM(資本コスト!J776,労働コスト!J776)</f>
        <v>0.44718305474642078</v>
      </c>
    </row>
    <row r="777" spans="1:10" x14ac:dyDescent="0.15">
      <c r="A777" s="1">
        <v>34</v>
      </c>
      <c r="B777" s="1" t="s">
        <v>313</v>
      </c>
      <c r="C777" s="1">
        <v>15</v>
      </c>
      <c r="D777" s="1" t="s">
        <v>27</v>
      </c>
      <c r="E777" s="6">
        <f>資本コスト!E777/SUM(資本コスト!E777,労働コスト!E777)</f>
        <v>8.5525992400123318E-2</v>
      </c>
      <c r="F777" s="6">
        <f>資本コスト!F777/SUM(資本コスト!F777,労働コスト!F777)</f>
        <v>0.11462000733672278</v>
      </c>
      <c r="G777" s="6">
        <f>資本コスト!G777/SUM(資本コスト!G777,労働コスト!G777)</f>
        <v>0.18831180931977723</v>
      </c>
      <c r="H777" s="6">
        <f>資本コスト!H777/SUM(資本コスト!H777,労働コスト!H777)</f>
        <v>0.237342837461126</v>
      </c>
      <c r="I777" s="6">
        <f>資本コスト!I777/SUM(資本コスト!I777,労働コスト!I777)</f>
        <v>0.31738135104045934</v>
      </c>
      <c r="J777" s="6">
        <f>資本コスト!J777/SUM(資本コスト!J777,労働コスト!J777)</f>
        <v>0.32980713069362549</v>
      </c>
    </row>
    <row r="778" spans="1:10" x14ac:dyDescent="0.15">
      <c r="A778" s="1">
        <v>34</v>
      </c>
      <c r="B778" s="1" t="s">
        <v>312</v>
      </c>
      <c r="C778" s="1">
        <v>16</v>
      </c>
      <c r="D778" s="1" t="s">
        <v>10</v>
      </c>
      <c r="E778" s="6">
        <f>資本コスト!E778/SUM(資本コスト!E778,労働コスト!E778)</f>
        <v>0.12029867161728315</v>
      </c>
      <c r="F778" s="6">
        <f>資本コスト!F778/SUM(資本コスト!F778,労働コスト!F778)</f>
        <v>0.12625028370090605</v>
      </c>
      <c r="G778" s="6">
        <f>資本コスト!G778/SUM(資本コスト!G778,労働コスト!G778)</f>
        <v>7.8017457848132701E-2</v>
      </c>
      <c r="H778" s="6">
        <f>資本コスト!H778/SUM(資本コスト!H778,労働コスト!H778)</f>
        <v>4.71037852737414E-2</v>
      </c>
      <c r="I778" s="6">
        <f>資本コスト!I778/SUM(資本コスト!I778,労働コスト!I778)</f>
        <v>6.5588557418267288E-2</v>
      </c>
      <c r="J778" s="6">
        <f>資本コスト!J778/SUM(資本コスト!J778,労働コスト!J778)</f>
        <v>7.3429706275935869E-2</v>
      </c>
    </row>
    <row r="779" spans="1:10" x14ac:dyDescent="0.15">
      <c r="A779" s="1">
        <v>34</v>
      </c>
      <c r="B779" s="1" t="s">
        <v>312</v>
      </c>
      <c r="C779" s="1">
        <v>17</v>
      </c>
      <c r="D779" s="1" t="s">
        <v>11</v>
      </c>
      <c r="E779" s="6">
        <f>資本コスト!E779/SUM(資本コスト!E779,労働コスト!E779)</f>
        <v>0.70415094966921954</v>
      </c>
      <c r="F779" s="6">
        <f>資本コスト!F779/SUM(資本コスト!F779,労働コスト!F779)</f>
        <v>0.72812030979283815</v>
      </c>
      <c r="G779" s="6">
        <f>資本コスト!G779/SUM(資本コスト!G779,労働コスト!G779)</f>
        <v>0.67691013532288502</v>
      </c>
      <c r="H779" s="6">
        <f>資本コスト!H779/SUM(資本コスト!H779,労働コスト!H779)</f>
        <v>0.62835725034061163</v>
      </c>
      <c r="I779" s="6">
        <f>資本コスト!I779/SUM(資本コスト!I779,労働コスト!I779)</f>
        <v>0.7126201590715846</v>
      </c>
      <c r="J779" s="6">
        <f>資本コスト!J779/SUM(資本コスト!J779,労働コスト!J779)</f>
        <v>0.75788647297724265</v>
      </c>
    </row>
    <row r="780" spans="1:10" x14ac:dyDescent="0.15">
      <c r="A780" s="1">
        <v>34</v>
      </c>
      <c r="B780" s="1" t="s">
        <v>312</v>
      </c>
      <c r="C780" s="1">
        <v>18</v>
      </c>
      <c r="D780" s="1" t="s">
        <v>12</v>
      </c>
      <c r="E780" s="6">
        <f>資本コスト!E780/SUM(資本コスト!E780,労働コスト!E780)</f>
        <v>0.13008130557858222</v>
      </c>
      <c r="F780" s="6">
        <f>資本コスト!F780/SUM(資本コスト!F780,労働コスト!F780)</f>
        <v>0.18472899171402454</v>
      </c>
      <c r="G780" s="6">
        <f>資本コスト!G780/SUM(資本コスト!G780,労働コスト!G780)</f>
        <v>0.22686985778241361</v>
      </c>
      <c r="H780" s="6">
        <f>資本コスト!H780/SUM(資本コスト!H780,労働コスト!H780)</f>
        <v>0.16495450817680682</v>
      </c>
      <c r="I780" s="6">
        <f>資本コスト!I780/SUM(資本コスト!I780,労働コスト!I780)</f>
        <v>0.16566736576124816</v>
      </c>
      <c r="J780" s="6">
        <f>資本コスト!J780/SUM(資本コスト!J780,労働コスト!J780)</f>
        <v>0.1948974198518805</v>
      </c>
    </row>
    <row r="781" spans="1:10" x14ac:dyDescent="0.15">
      <c r="A781" s="1">
        <v>34</v>
      </c>
      <c r="B781" s="1" t="s">
        <v>312</v>
      </c>
      <c r="C781" s="1">
        <v>19</v>
      </c>
      <c r="D781" s="1" t="s">
        <v>13</v>
      </c>
      <c r="E781" s="6">
        <f>資本コスト!E781/SUM(資本コスト!E781,労働コスト!E781)</f>
        <v>0.27128943232146535</v>
      </c>
      <c r="F781" s="6">
        <f>資本コスト!F781/SUM(資本コスト!F781,労働コスト!F781)</f>
        <v>9.7749138785618403E-2</v>
      </c>
      <c r="G781" s="6">
        <f>資本コスト!G781/SUM(資本コスト!G781,労働コスト!G781)</f>
        <v>9.3018911288453715E-2</v>
      </c>
      <c r="H781" s="6">
        <f>資本コスト!H781/SUM(資本コスト!H781,労働コスト!H781)</f>
        <v>0.17841083905944533</v>
      </c>
      <c r="I781" s="6">
        <f>資本コスト!I781/SUM(資本コスト!I781,労働コスト!I781)</f>
        <v>0.20880477863950106</v>
      </c>
      <c r="J781" s="6">
        <f>資本コスト!J781/SUM(資本コスト!J781,労働コスト!J781)</f>
        <v>0.20499790397156883</v>
      </c>
    </row>
    <row r="782" spans="1:10" x14ac:dyDescent="0.15">
      <c r="A782" s="1">
        <v>34</v>
      </c>
      <c r="B782" s="1" t="s">
        <v>312</v>
      </c>
      <c r="C782" s="1">
        <v>20</v>
      </c>
      <c r="D782" s="1" t="s">
        <v>14</v>
      </c>
      <c r="E782" s="6">
        <f>資本コスト!E782/SUM(資本コスト!E782,労働コスト!E782)</f>
        <v>0.37581718186555263</v>
      </c>
      <c r="F782" s="6">
        <f>資本コスト!F782/SUM(資本コスト!F782,労働コスト!F782)</f>
        <v>0.7267278043647285</v>
      </c>
      <c r="G782" s="6">
        <f>資本コスト!G782/SUM(資本コスト!G782,労働コスト!G782)</f>
        <v>0.65749557603503328</v>
      </c>
      <c r="H782" s="6">
        <f>資本コスト!H782/SUM(資本コスト!H782,労働コスト!H782)</f>
        <v>0.68017634220588308</v>
      </c>
      <c r="I782" s="6">
        <f>資本コスト!I782/SUM(資本コスト!I782,労働コスト!I782)</f>
        <v>0.6889067721802582</v>
      </c>
      <c r="J782" s="6">
        <f>資本コスト!J782/SUM(資本コスト!J782,労働コスト!J782)</f>
        <v>0.76669509708550787</v>
      </c>
    </row>
    <row r="783" spans="1:10" x14ac:dyDescent="0.15">
      <c r="A783" s="1">
        <v>34</v>
      </c>
      <c r="B783" s="1" t="s">
        <v>312</v>
      </c>
      <c r="C783" s="1">
        <v>21</v>
      </c>
      <c r="D783" s="1" t="s">
        <v>15</v>
      </c>
      <c r="E783" s="6">
        <f>資本コスト!E783/SUM(資本コスト!E783,労働コスト!E783)</f>
        <v>0.20256731751851356</v>
      </c>
      <c r="F783" s="6">
        <f>資本コスト!F783/SUM(資本コスト!F783,労働コスト!F783)</f>
        <v>0.37912169934556106</v>
      </c>
      <c r="G783" s="6">
        <f>資本コスト!G783/SUM(資本コスト!G783,労働コスト!G783)</f>
        <v>0.37200320953926785</v>
      </c>
      <c r="H783" s="6">
        <f>資本コスト!H783/SUM(資本コスト!H783,労働コスト!H783)</f>
        <v>0.40519903530582357</v>
      </c>
      <c r="I783" s="6">
        <f>資本コスト!I783/SUM(資本コスト!I783,労働コスト!I783)</f>
        <v>0.49646601861449474</v>
      </c>
      <c r="J783" s="6">
        <f>資本コスト!J783/SUM(資本コスト!J783,労働コスト!J783)</f>
        <v>0.55402745025104672</v>
      </c>
    </row>
    <row r="784" spans="1:10" x14ac:dyDescent="0.15">
      <c r="A784" s="1">
        <v>34</v>
      </c>
      <c r="B784" s="1" t="s">
        <v>176</v>
      </c>
      <c r="C784" s="1">
        <v>22</v>
      </c>
      <c r="D784" s="1" t="s">
        <v>7</v>
      </c>
      <c r="E784" s="6">
        <f>資本コスト!E784/SUM(資本コスト!E784,労働コスト!E784)</f>
        <v>0.14513305870757245</v>
      </c>
      <c r="F784" s="6">
        <f>資本コスト!F784/SUM(資本コスト!F784,労働コスト!F784)</f>
        <v>0.22090337105124722</v>
      </c>
      <c r="G784" s="6">
        <f>資本コスト!G784/SUM(資本コスト!G784,労働コスト!G784)</f>
        <v>0.29276384176954201</v>
      </c>
      <c r="H784" s="6">
        <f>資本コスト!H784/SUM(資本コスト!H784,労働コスト!H784)</f>
        <v>0.27133720088557345</v>
      </c>
      <c r="I784" s="6">
        <f>資本コスト!I784/SUM(資本コスト!I784,労働コスト!I784)</f>
        <v>0.21995735268951111</v>
      </c>
      <c r="J784" s="6">
        <f>資本コスト!J784/SUM(資本コスト!J784,労働コスト!J784)</f>
        <v>0.24038304425848261</v>
      </c>
    </row>
    <row r="785" spans="1:10" x14ac:dyDescent="0.15">
      <c r="A785" s="1">
        <v>34</v>
      </c>
      <c r="B785" s="1" t="s">
        <v>176</v>
      </c>
      <c r="C785" s="1">
        <v>23</v>
      </c>
      <c r="D785" s="1" t="s">
        <v>28</v>
      </c>
      <c r="E785" s="6">
        <f>資本コスト!E785/SUM(資本コスト!E785,労働コスト!E785)</f>
        <v>0.30014855804745877</v>
      </c>
      <c r="F785" s="6">
        <f>資本コスト!F785/SUM(資本コスト!F785,労働コスト!F785)</f>
        <v>0.24468674981249769</v>
      </c>
      <c r="G785" s="6">
        <f>資本コスト!G785/SUM(資本コスト!G785,労働コスト!G785)</f>
        <v>0.29202861679912029</v>
      </c>
      <c r="H785" s="6">
        <f>資本コスト!H785/SUM(資本コスト!H785,労働コスト!H785)</f>
        <v>0.25762769885596626</v>
      </c>
      <c r="I785" s="6">
        <f>資本コスト!I785/SUM(資本コスト!I785,労働コスト!I785)</f>
        <v>0.25646958239218298</v>
      </c>
      <c r="J785" s="6">
        <f>資本コスト!J785/SUM(資本コスト!J785,労働コスト!J785)</f>
        <v>0.33882414753295564</v>
      </c>
    </row>
    <row r="786" spans="1:10" x14ac:dyDescent="0.15">
      <c r="A786" s="1">
        <v>35</v>
      </c>
      <c r="B786" s="1" t="s">
        <v>314</v>
      </c>
      <c r="C786" s="1">
        <v>1</v>
      </c>
      <c r="D786" s="1" t="s">
        <v>8</v>
      </c>
      <c r="E786" s="6">
        <f>資本コスト!E786/SUM(資本コスト!E786,労働コスト!E786)</f>
        <v>0.58905438279910127</v>
      </c>
      <c r="F786" s="6">
        <f>資本コスト!F786/SUM(資本コスト!F786,労働コスト!F786)</f>
        <v>0.44899764367843603</v>
      </c>
      <c r="G786" s="6">
        <f>資本コスト!G786/SUM(資本コスト!G786,労働コスト!G786)</f>
        <v>0.46549346501666183</v>
      </c>
      <c r="H786" s="6">
        <f>資本コスト!H786/SUM(資本コスト!H786,労働コスト!H786)</f>
        <v>0.56976744963491799</v>
      </c>
      <c r="I786" s="6">
        <f>資本コスト!I786/SUM(資本コスト!I786,労働コスト!I786)</f>
        <v>0.52054165385910289</v>
      </c>
      <c r="J786" s="6">
        <f>資本コスト!J786/SUM(資本コスト!J786,労働コスト!J786)</f>
        <v>0.67145189837534347</v>
      </c>
    </row>
    <row r="787" spans="1:10" x14ac:dyDescent="0.15">
      <c r="A787" s="1">
        <v>35</v>
      </c>
      <c r="B787" s="1" t="s">
        <v>314</v>
      </c>
      <c r="C787" s="1">
        <v>2</v>
      </c>
      <c r="D787" s="1" t="s">
        <v>9</v>
      </c>
      <c r="E787" s="6">
        <f>資本コスト!E787/SUM(資本コスト!E787,労働コスト!E787)</f>
        <v>0.37177480468560586</v>
      </c>
      <c r="F787" s="6">
        <f>資本コスト!F787/SUM(資本コスト!F787,労働コスト!F787)</f>
        <v>0.38401420597851138</v>
      </c>
      <c r="G787" s="6">
        <f>資本コスト!G787/SUM(資本コスト!G787,労働コスト!G787)</f>
        <v>0.42219451629265353</v>
      </c>
      <c r="H787" s="6">
        <f>資本コスト!H787/SUM(資本コスト!H787,労働コスト!H787)</f>
        <v>0.32103400871046039</v>
      </c>
      <c r="I787" s="6">
        <f>資本コスト!I787/SUM(資本コスト!I787,労働コスト!I787)</f>
        <v>0.36428940207807575</v>
      </c>
      <c r="J787" s="6">
        <f>資本コスト!J787/SUM(資本コスト!J787,労働コスト!J787)</f>
        <v>0.41398313009577009</v>
      </c>
    </row>
    <row r="788" spans="1:10" x14ac:dyDescent="0.15">
      <c r="A788" s="1">
        <v>35</v>
      </c>
      <c r="B788" s="1" t="s">
        <v>315</v>
      </c>
      <c r="C788" s="1">
        <v>3</v>
      </c>
      <c r="D788" s="1" t="s">
        <v>16</v>
      </c>
      <c r="E788" s="6">
        <f>資本コスト!E788/SUM(資本コスト!E788,労働コスト!E788)</f>
        <v>0.36882355953572321</v>
      </c>
      <c r="F788" s="6">
        <f>資本コスト!F788/SUM(資本コスト!F788,労働コスト!F788)</f>
        <v>0.25455282320549089</v>
      </c>
      <c r="G788" s="6">
        <f>資本コスト!G788/SUM(資本コスト!G788,労働コスト!G788)</f>
        <v>0.27687273765880721</v>
      </c>
      <c r="H788" s="6">
        <f>資本コスト!H788/SUM(資本コスト!H788,労働コスト!H788)</f>
        <v>0.27936759196596755</v>
      </c>
      <c r="I788" s="6">
        <f>資本コスト!I788/SUM(資本コスト!I788,労働コスト!I788)</f>
        <v>0.27439271024576262</v>
      </c>
      <c r="J788" s="6">
        <f>資本コスト!J788/SUM(資本コスト!J788,労働コスト!J788)</f>
        <v>0.27160477600960531</v>
      </c>
    </row>
    <row r="789" spans="1:10" x14ac:dyDescent="0.15">
      <c r="A789" s="1">
        <v>35</v>
      </c>
      <c r="B789" s="1" t="s">
        <v>315</v>
      </c>
      <c r="C789" s="1">
        <v>4</v>
      </c>
      <c r="D789" s="1" t="s">
        <v>17</v>
      </c>
      <c r="E789" s="6">
        <f>資本コスト!E789/SUM(資本コスト!E789,労働コスト!E789)</f>
        <v>0.23964143788092651</v>
      </c>
      <c r="F789" s="6">
        <f>資本コスト!F789/SUM(資本コスト!F789,労働コスト!F789)</f>
        <v>0.21495455458862203</v>
      </c>
      <c r="G789" s="6">
        <f>資本コスト!G789/SUM(資本コスト!G789,労働コスト!G789)</f>
        <v>0.28871836180062582</v>
      </c>
      <c r="H789" s="6">
        <f>資本コスト!H789/SUM(資本コスト!H789,労働コスト!H789)</f>
        <v>0.39726220581047006</v>
      </c>
      <c r="I789" s="6">
        <f>資本コスト!I789/SUM(資本コスト!I789,労働コスト!I789)</f>
        <v>0.67119970474841606</v>
      </c>
      <c r="J789" s="6">
        <f>資本コスト!J789/SUM(資本コスト!J789,労働コスト!J789)</f>
        <v>0.6598687741323549</v>
      </c>
    </row>
    <row r="790" spans="1:10" x14ac:dyDescent="0.15">
      <c r="A790" s="1">
        <v>35</v>
      </c>
      <c r="B790" s="1" t="s">
        <v>315</v>
      </c>
      <c r="C790" s="1">
        <v>5</v>
      </c>
      <c r="D790" s="1" t="s">
        <v>18</v>
      </c>
      <c r="E790" s="6">
        <f>資本コスト!E790/SUM(資本コスト!E790,労働コスト!E790)</f>
        <v>0.54774507536405082</v>
      </c>
      <c r="F790" s="6">
        <f>資本コスト!F790/SUM(資本コスト!F790,労働コスト!F790)</f>
        <v>0.43602793601008127</v>
      </c>
      <c r="G790" s="6">
        <f>資本コスト!G790/SUM(資本コスト!G790,労働コスト!G790)</f>
        <v>0.44044999377849176</v>
      </c>
      <c r="H790" s="6">
        <f>資本コスト!H790/SUM(資本コスト!H790,労働コスト!H790)</f>
        <v>0.52825865097459468</v>
      </c>
      <c r="I790" s="6">
        <f>資本コスト!I790/SUM(資本コスト!I790,労働コスト!I790)</f>
        <v>0.51289437244345348</v>
      </c>
      <c r="J790" s="6">
        <f>資本コスト!J790/SUM(資本コスト!J790,労働コスト!J790)</f>
        <v>0.48190919019141232</v>
      </c>
    </row>
    <row r="791" spans="1:10" x14ac:dyDescent="0.15">
      <c r="A791" s="1">
        <v>35</v>
      </c>
      <c r="B791" s="1" t="s">
        <v>315</v>
      </c>
      <c r="C791" s="1">
        <v>6</v>
      </c>
      <c r="D791" s="1" t="s">
        <v>2</v>
      </c>
      <c r="E791" s="6">
        <f>資本コスト!E791/SUM(資本コスト!E791,労働コスト!E791)</f>
        <v>0.62202627418019729</v>
      </c>
      <c r="F791" s="6">
        <f>資本コスト!F791/SUM(資本コスト!F791,労働コスト!F791)</f>
        <v>0.57029262013216941</v>
      </c>
      <c r="G791" s="6">
        <f>資本コスト!G791/SUM(資本コスト!G791,労働コスト!G791)</f>
        <v>0.62796049837888057</v>
      </c>
      <c r="H791" s="6">
        <f>資本コスト!H791/SUM(資本コスト!H791,労働コスト!H791)</f>
        <v>0.64909538254593979</v>
      </c>
      <c r="I791" s="6">
        <f>資本コスト!I791/SUM(資本コスト!I791,労働コスト!I791)</f>
        <v>0.70514312368697463</v>
      </c>
      <c r="J791" s="6">
        <f>資本コスト!J791/SUM(資本コスト!J791,労働コスト!J791)</f>
        <v>0.70908546014286389</v>
      </c>
    </row>
    <row r="792" spans="1:10" x14ac:dyDescent="0.15">
      <c r="A792" s="1">
        <v>35</v>
      </c>
      <c r="B792" s="1" t="s">
        <v>315</v>
      </c>
      <c r="C792" s="1">
        <v>7</v>
      </c>
      <c r="D792" s="1" t="s">
        <v>19</v>
      </c>
      <c r="E792" s="6">
        <f>資本コスト!E792/SUM(資本コスト!E792,労働コスト!E792)</f>
        <v>0.80223162321337482</v>
      </c>
      <c r="F792" s="6">
        <f>資本コスト!F792/SUM(資本コスト!F792,労働コスト!F792)</f>
        <v>0.67822014022099297</v>
      </c>
      <c r="G792" s="6">
        <f>資本コスト!G792/SUM(資本コスト!G792,労働コスト!G792)</f>
        <v>0.68900334271059083</v>
      </c>
      <c r="H792" s="6">
        <f>資本コスト!H792/SUM(資本コスト!H792,労働コスト!H792)</f>
        <v>0.75762328902033471</v>
      </c>
      <c r="I792" s="6">
        <f>資本コスト!I792/SUM(資本コスト!I792,労働コスト!I792)</f>
        <v>0.77603731747746896</v>
      </c>
      <c r="J792" s="6">
        <f>資本コスト!J792/SUM(資本コスト!J792,労働コスト!J792)</f>
        <v>0.7698914713066376</v>
      </c>
    </row>
    <row r="793" spans="1:10" x14ac:dyDescent="0.15">
      <c r="A793" s="1">
        <v>35</v>
      </c>
      <c r="B793" s="1" t="s">
        <v>315</v>
      </c>
      <c r="C793" s="1">
        <v>8</v>
      </c>
      <c r="D793" s="1" t="s">
        <v>20</v>
      </c>
      <c r="E793" s="6">
        <f>資本コスト!E793/SUM(資本コスト!E793,労働コスト!E793)</f>
        <v>0.56704911079476361</v>
      </c>
      <c r="F793" s="6">
        <f>資本コスト!F793/SUM(資本コスト!F793,労働コスト!F793)</f>
        <v>0.3787432617649138</v>
      </c>
      <c r="G793" s="6">
        <f>資本コスト!G793/SUM(資本コスト!G793,労働コスト!G793)</f>
        <v>0.40266181750470259</v>
      </c>
      <c r="H793" s="6">
        <f>資本コスト!H793/SUM(資本コスト!H793,労働コスト!H793)</f>
        <v>0.35992732247596287</v>
      </c>
      <c r="I793" s="6">
        <f>資本コスト!I793/SUM(資本コスト!I793,労働コスト!I793)</f>
        <v>0.41701253852749243</v>
      </c>
      <c r="J793" s="6">
        <f>資本コスト!J793/SUM(資本コスト!J793,労働コスト!J793)</f>
        <v>0.39003581863177789</v>
      </c>
    </row>
    <row r="794" spans="1:10" x14ac:dyDescent="0.15">
      <c r="A794" s="1">
        <v>35</v>
      </c>
      <c r="B794" s="1" t="s">
        <v>315</v>
      </c>
      <c r="C794" s="1">
        <v>9</v>
      </c>
      <c r="D794" s="1" t="s">
        <v>21</v>
      </c>
      <c r="E794" s="6">
        <f>資本コスト!E794/SUM(資本コスト!E794,労働コスト!E794)</f>
        <v>0.46695017949707746</v>
      </c>
      <c r="F794" s="6">
        <f>資本コスト!F794/SUM(資本コスト!F794,労働コスト!F794)</f>
        <v>0.3942506001659094</v>
      </c>
      <c r="G794" s="6">
        <f>資本コスト!G794/SUM(資本コスト!G794,労働コスト!G794)</f>
        <v>0.42650444821936839</v>
      </c>
      <c r="H794" s="6">
        <f>資本コスト!H794/SUM(資本コスト!H794,労働コスト!H794)</f>
        <v>0.4712229074944192</v>
      </c>
      <c r="I794" s="6">
        <f>資本コスト!I794/SUM(資本コスト!I794,労働コスト!I794)</f>
        <v>0.44588183912928225</v>
      </c>
      <c r="J794" s="6">
        <f>資本コスト!J794/SUM(資本コスト!J794,労働コスト!J794)</f>
        <v>0.44501838349620654</v>
      </c>
    </row>
    <row r="795" spans="1:10" x14ac:dyDescent="0.15">
      <c r="A795" s="1">
        <v>35</v>
      </c>
      <c r="B795" s="1" t="s">
        <v>315</v>
      </c>
      <c r="C795" s="1">
        <v>10</v>
      </c>
      <c r="D795" s="1" t="s">
        <v>22</v>
      </c>
      <c r="E795" s="6">
        <f>資本コスト!E795/SUM(資本コスト!E795,労働コスト!E795)</f>
        <v>0.20654684160495351</v>
      </c>
      <c r="F795" s="6">
        <f>資本コスト!F795/SUM(資本コスト!F795,労働コスト!F795)</f>
        <v>0.20022245960437604</v>
      </c>
      <c r="G795" s="6">
        <f>資本コスト!G795/SUM(資本コスト!G795,労働コスト!G795)</f>
        <v>0.16063383949289992</v>
      </c>
      <c r="H795" s="6">
        <f>資本コスト!H795/SUM(資本コスト!H795,労働コスト!H795)</f>
        <v>0.17995690601093767</v>
      </c>
      <c r="I795" s="6">
        <f>資本コスト!I795/SUM(資本コスト!I795,労働コスト!I795)</f>
        <v>0.18040838174471094</v>
      </c>
      <c r="J795" s="6">
        <f>資本コスト!J795/SUM(資本コスト!J795,労働コスト!J795)</f>
        <v>0.16009516965852785</v>
      </c>
    </row>
    <row r="796" spans="1:10" x14ac:dyDescent="0.15">
      <c r="A796" s="1">
        <v>35</v>
      </c>
      <c r="B796" s="1" t="s">
        <v>315</v>
      </c>
      <c r="C796" s="1">
        <v>11</v>
      </c>
      <c r="D796" s="1" t="s">
        <v>23</v>
      </c>
      <c r="E796" s="6">
        <f>資本コスト!E796/SUM(資本コスト!E796,労働コスト!E796)</f>
        <v>0.4899213240908431</v>
      </c>
      <c r="F796" s="6">
        <f>資本コスト!F796/SUM(資本コスト!F796,労働コスト!F796)</f>
        <v>0.27278911090831975</v>
      </c>
      <c r="G796" s="6">
        <f>資本コスト!G796/SUM(資本コスト!G796,労働コスト!G796)</f>
        <v>0.33080499384112738</v>
      </c>
      <c r="H796" s="6">
        <f>資本コスト!H796/SUM(資本コスト!H796,労働コスト!H796)</f>
        <v>0.34766663093941808</v>
      </c>
      <c r="I796" s="6">
        <f>資本コスト!I796/SUM(資本コスト!I796,労働コスト!I796)</f>
        <v>0.27996390205376809</v>
      </c>
      <c r="J796" s="6">
        <f>資本コスト!J796/SUM(資本コスト!J796,労働コスト!J796)</f>
        <v>0.28476158043998118</v>
      </c>
    </row>
    <row r="797" spans="1:10" x14ac:dyDescent="0.15">
      <c r="A797" s="1">
        <v>35</v>
      </c>
      <c r="B797" s="1" t="s">
        <v>315</v>
      </c>
      <c r="C797" s="1">
        <v>12</v>
      </c>
      <c r="D797" s="1" t="s">
        <v>24</v>
      </c>
      <c r="E797" s="6">
        <f>資本コスト!E797/SUM(資本コスト!E797,労働コスト!E797)</f>
        <v>6.5729358090891324E-2</v>
      </c>
      <c r="F797" s="6">
        <f>資本コスト!F797/SUM(資本コスト!F797,労働コスト!F797)</f>
        <v>0.12911466128707638</v>
      </c>
      <c r="G797" s="6">
        <f>資本コスト!G797/SUM(資本コスト!G797,労働コスト!G797)</f>
        <v>0.36771559855040858</v>
      </c>
      <c r="H797" s="6">
        <f>資本コスト!H797/SUM(資本コスト!H797,労働コスト!H797)</f>
        <v>0.47458644286430235</v>
      </c>
      <c r="I797" s="6">
        <f>資本コスト!I797/SUM(資本コスト!I797,労働コスト!I797)</f>
        <v>0.45680061931038235</v>
      </c>
      <c r="J797" s="6">
        <f>資本コスト!J797/SUM(資本コスト!J797,労働コスト!J797)</f>
        <v>0.4728662896833199</v>
      </c>
    </row>
    <row r="798" spans="1:10" x14ac:dyDescent="0.15">
      <c r="A798" s="1">
        <v>35</v>
      </c>
      <c r="B798" s="1" t="s">
        <v>315</v>
      </c>
      <c r="C798" s="1">
        <v>13</v>
      </c>
      <c r="D798" s="1" t="s">
        <v>25</v>
      </c>
      <c r="E798" s="6">
        <f>資本コスト!E798/SUM(資本コスト!E798,労働コスト!E798)</f>
        <v>9.7760930301350454E-2</v>
      </c>
      <c r="F798" s="6">
        <f>資本コスト!F798/SUM(資本コスト!F798,労働コスト!F798)</f>
        <v>0.18920922056057851</v>
      </c>
      <c r="G798" s="6">
        <f>資本コスト!G798/SUM(資本コスト!G798,労働コスト!G798)</f>
        <v>0.33313600498272117</v>
      </c>
      <c r="H798" s="6">
        <f>資本コスト!H798/SUM(資本コスト!H798,労働コスト!H798)</f>
        <v>0.40039476870868823</v>
      </c>
      <c r="I798" s="6">
        <f>資本コスト!I798/SUM(資本コスト!I798,労働コスト!I798)</f>
        <v>0.29828750747886756</v>
      </c>
      <c r="J798" s="6">
        <f>資本コスト!J798/SUM(資本コスト!J798,労働コスト!J798)</f>
        <v>0.3049734457284653</v>
      </c>
    </row>
    <row r="799" spans="1:10" x14ac:dyDescent="0.15">
      <c r="A799" s="1">
        <v>35</v>
      </c>
      <c r="B799" s="1" t="s">
        <v>315</v>
      </c>
      <c r="C799" s="1">
        <v>14</v>
      </c>
      <c r="D799" s="1" t="s">
        <v>26</v>
      </c>
      <c r="E799" s="6">
        <f>資本コスト!E799/SUM(資本コスト!E799,労働コスト!E799)</f>
        <v>8.9111806631471356E-3</v>
      </c>
      <c r="F799" s="6">
        <f>資本コスト!F799/SUM(資本コスト!F799,労働コスト!F799)</f>
        <v>0.10411412204617472</v>
      </c>
      <c r="G799" s="6">
        <f>資本コスト!G799/SUM(資本コスト!G799,労働コスト!G799)</f>
        <v>8.0318667296860977E-2</v>
      </c>
      <c r="H799" s="6">
        <f>資本コスト!H799/SUM(資本コスト!H799,労働コスト!H799)</f>
        <v>0.10914754521209975</v>
      </c>
      <c r="I799" s="6">
        <f>資本コスト!I799/SUM(資本コスト!I799,労働コスト!I799)</f>
        <v>7.9226194370387512E-2</v>
      </c>
      <c r="J799" s="6">
        <f>資本コスト!J799/SUM(資本コスト!J799,労働コスト!J799)</f>
        <v>9.615310997738509E-2</v>
      </c>
    </row>
    <row r="800" spans="1:10" x14ac:dyDescent="0.15">
      <c r="A800" s="1">
        <v>35</v>
      </c>
      <c r="B800" s="1" t="s">
        <v>315</v>
      </c>
      <c r="C800" s="1">
        <v>15</v>
      </c>
      <c r="D800" s="1" t="s">
        <v>27</v>
      </c>
      <c r="E800" s="6">
        <f>資本コスト!E800/SUM(資本コスト!E800,労働コスト!E800)</f>
        <v>0.1081591746872435</v>
      </c>
      <c r="F800" s="6">
        <f>資本コスト!F800/SUM(資本コスト!F800,労働コスト!F800)</f>
        <v>0.18310154309384594</v>
      </c>
      <c r="G800" s="6">
        <f>資本コスト!G800/SUM(資本コスト!G800,労働コスト!G800)</f>
        <v>0.28020799918448713</v>
      </c>
      <c r="H800" s="6">
        <f>資本コスト!H800/SUM(資本コスト!H800,労働コスト!H800)</f>
        <v>0.336811568251627</v>
      </c>
      <c r="I800" s="6">
        <f>資本コスト!I800/SUM(資本コスト!I800,労働コスト!I800)</f>
        <v>0.3515726791826988</v>
      </c>
      <c r="J800" s="6">
        <f>資本コスト!J800/SUM(資本コスト!J800,労働コスト!J800)</f>
        <v>0.34143203069320055</v>
      </c>
    </row>
    <row r="801" spans="1:10" x14ac:dyDescent="0.15">
      <c r="A801" s="1">
        <v>35</v>
      </c>
      <c r="B801" s="1" t="s">
        <v>314</v>
      </c>
      <c r="C801" s="1">
        <v>16</v>
      </c>
      <c r="D801" s="1" t="s">
        <v>10</v>
      </c>
      <c r="E801" s="6">
        <f>資本コスト!E801/SUM(資本コスト!E801,労働コスト!E801)</f>
        <v>0.13831128153774014</v>
      </c>
      <c r="F801" s="6">
        <f>資本コスト!F801/SUM(資本コスト!F801,労働コスト!F801)</f>
        <v>0.11099007259407348</v>
      </c>
      <c r="G801" s="6">
        <f>資本コスト!G801/SUM(資本コスト!G801,労働コスト!G801)</f>
        <v>9.8908758224748303E-2</v>
      </c>
      <c r="H801" s="6">
        <f>資本コスト!H801/SUM(資本コスト!H801,労働コスト!H801)</f>
        <v>7.5783177627339784E-2</v>
      </c>
      <c r="I801" s="6">
        <f>資本コスト!I801/SUM(資本コスト!I801,労働コスト!I801)</f>
        <v>6.9938536944574956E-2</v>
      </c>
      <c r="J801" s="6">
        <f>資本コスト!J801/SUM(資本コスト!J801,労働コスト!J801)</f>
        <v>7.6930199862814408E-2</v>
      </c>
    </row>
    <row r="802" spans="1:10" x14ac:dyDescent="0.15">
      <c r="A802" s="1">
        <v>35</v>
      </c>
      <c r="B802" s="1" t="s">
        <v>314</v>
      </c>
      <c r="C802" s="1">
        <v>17</v>
      </c>
      <c r="D802" s="1" t="s">
        <v>11</v>
      </c>
      <c r="E802" s="6">
        <f>資本コスト!E802/SUM(資本コスト!E802,労働コスト!E802)</f>
        <v>0.73241753256531916</v>
      </c>
      <c r="F802" s="6">
        <f>資本コスト!F802/SUM(資本コスト!F802,労働コスト!F802)</f>
        <v>0.76565866990832476</v>
      </c>
      <c r="G802" s="6">
        <f>資本コスト!G802/SUM(資本コスト!G802,労働コスト!G802)</f>
        <v>0.76933047793316789</v>
      </c>
      <c r="H802" s="6">
        <f>資本コスト!H802/SUM(資本コスト!H802,労働コスト!H802)</f>
        <v>0.71004737595681611</v>
      </c>
      <c r="I802" s="6">
        <f>資本コスト!I802/SUM(資本コスト!I802,労働コスト!I802)</f>
        <v>0.74653172495616305</v>
      </c>
      <c r="J802" s="6">
        <f>資本コスト!J802/SUM(資本コスト!J802,労働コスト!J802)</f>
        <v>0.78711193632759691</v>
      </c>
    </row>
    <row r="803" spans="1:10" x14ac:dyDescent="0.15">
      <c r="A803" s="1">
        <v>35</v>
      </c>
      <c r="B803" s="1" t="s">
        <v>314</v>
      </c>
      <c r="C803" s="1">
        <v>18</v>
      </c>
      <c r="D803" s="1" t="s">
        <v>12</v>
      </c>
      <c r="E803" s="6">
        <f>資本コスト!E803/SUM(資本コスト!E803,労働コスト!E803)</f>
        <v>0.14171431698203793</v>
      </c>
      <c r="F803" s="6">
        <f>資本コスト!F803/SUM(資本コスト!F803,労働コスト!F803)</f>
        <v>0.18255704636256634</v>
      </c>
      <c r="G803" s="6">
        <f>資本コスト!G803/SUM(資本コスト!G803,労働コスト!G803)</f>
        <v>0.15637409283985751</v>
      </c>
      <c r="H803" s="6">
        <f>資本コスト!H803/SUM(資本コスト!H803,労働コスト!H803)</f>
        <v>0.13422749648271137</v>
      </c>
      <c r="I803" s="6">
        <f>資本コスト!I803/SUM(資本コスト!I803,労働コスト!I803)</f>
        <v>0.16257136232458802</v>
      </c>
      <c r="J803" s="6">
        <f>資本コスト!J803/SUM(資本コスト!J803,労働コスト!J803)</f>
        <v>0.21737736396311105</v>
      </c>
    </row>
    <row r="804" spans="1:10" x14ac:dyDescent="0.15">
      <c r="A804" s="1">
        <v>35</v>
      </c>
      <c r="B804" s="1" t="s">
        <v>314</v>
      </c>
      <c r="C804" s="1">
        <v>19</v>
      </c>
      <c r="D804" s="1" t="s">
        <v>13</v>
      </c>
      <c r="E804" s="6">
        <f>資本コスト!E804/SUM(資本コスト!E804,労働コスト!E804)</f>
        <v>0.26453577426213754</v>
      </c>
      <c r="F804" s="6">
        <f>資本コスト!F804/SUM(資本コスト!F804,労働コスト!F804)</f>
        <v>0.20097231515179553</v>
      </c>
      <c r="G804" s="6">
        <f>資本コスト!G804/SUM(資本コスト!G804,労働コスト!G804)</f>
        <v>0.14717680284811058</v>
      </c>
      <c r="H804" s="6">
        <f>資本コスト!H804/SUM(資本コスト!H804,労働コスト!H804)</f>
        <v>0.16183976820575399</v>
      </c>
      <c r="I804" s="6">
        <f>資本コスト!I804/SUM(資本コスト!I804,労働コスト!I804)</f>
        <v>0.27501860105063164</v>
      </c>
      <c r="J804" s="6">
        <f>資本コスト!J804/SUM(資本コスト!J804,労働コスト!J804)</f>
        <v>0.25937821668528838</v>
      </c>
    </row>
    <row r="805" spans="1:10" x14ac:dyDescent="0.15">
      <c r="A805" s="1">
        <v>35</v>
      </c>
      <c r="B805" s="1" t="s">
        <v>314</v>
      </c>
      <c r="C805" s="1">
        <v>20</v>
      </c>
      <c r="D805" s="1" t="s">
        <v>14</v>
      </c>
      <c r="E805" s="6">
        <f>資本コスト!E805/SUM(資本コスト!E805,労働コスト!E805)</f>
        <v>0.4570910129727272</v>
      </c>
      <c r="F805" s="6">
        <f>資本コスト!F805/SUM(資本コスト!F805,労働コスト!F805)</f>
        <v>0.84309986160873007</v>
      </c>
      <c r="G805" s="6">
        <f>資本コスト!G805/SUM(資本コスト!G805,労働コスト!G805)</f>
        <v>0.77692379177474469</v>
      </c>
      <c r="H805" s="6">
        <f>資本コスト!H805/SUM(資本コスト!H805,労働コスト!H805)</f>
        <v>0.78355011263978525</v>
      </c>
      <c r="I805" s="6">
        <f>資本コスト!I805/SUM(資本コスト!I805,労働コスト!I805)</f>
        <v>0.78698214619827944</v>
      </c>
      <c r="J805" s="6">
        <f>資本コスト!J805/SUM(資本コスト!J805,労働コスト!J805)</f>
        <v>0.84467370295578192</v>
      </c>
    </row>
    <row r="806" spans="1:10" x14ac:dyDescent="0.15">
      <c r="A806" s="1">
        <v>35</v>
      </c>
      <c r="B806" s="1" t="s">
        <v>314</v>
      </c>
      <c r="C806" s="1">
        <v>21</v>
      </c>
      <c r="D806" s="1" t="s">
        <v>15</v>
      </c>
      <c r="E806" s="6">
        <f>資本コスト!E806/SUM(資本コスト!E806,労働コスト!E806)</f>
        <v>0.22850172445169026</v>
      </c>
      <c r="F806" s="6">
        <f>資本コスト!F806/SUM(資本コスト!F806,労働コスト!F806)</f>
        <v>0.30939698636820445</v>
      </c>
      <c r="G806" s="6">
        <f>資本コスト!G806/SUM(資本コスト!G806,労働コスト!G806)</f>
        <v>0.39661368676890246</v>
      </c>
      <c r="H806" s="6">
        <f>資本コスト!H806/SUM(資本コスト!H806,労働コスト!H806)</f>
        <v>0.3629626169089179</v>
      </c>
      <c r="I806" s="6">
        <f>資本コスト!I806/SUM(資本コスト!I806,労働コスト!I806)</f>
        <v>0.4596037144585009</v>
      </c>
      <c r="J806" s="6">
        <f>資本コスト!J806/SUM(資本コスト!J806,労働コスト!J806)</f>
        <v>0.51351361012221153</v>
      </c>
    </row>
    <row r="807" spans="1:10" x14ac:dyDescent="0.15">
      <c r="A807" s="1">
        <v>35</v>
      </c>
      <c r="B807" s="1" t="s">
        <v>181</v>
      </c>
      <c r="C807" s="1">
        <v>22</v>
      </c>
      <c r="D807" s="1" t="s">
        <v>7</v>
      </c>
      <c r="E807" s="6">
        <f>資本コスト!E807/SUM(資本コスト!E807,労働コスト!E807)</f>
        <v>0.13826666628274148</v>
      </c>
      <c r="F807" s="6">
        <f>資本コスト!F807/SUM(資本コスト!F807,労働コスト!F807)</f>
        <v>0.25254230289833601</v>
      </c>
      <c r="G807" s="6">
        <f>資本コスト!G807/SUM(資本コスト!G807,労働コスト!G807)</f>
        <v>0.28031217246509005</v>
      </c>
      <c r="H807" s="6">
        <f>資本コスト!H807/SUM(資本コスト!H807,労働コスト!H807)</f>
        <v>0.28468200093902973</v>
      </c>
      <c r="I807" s="6">
        <f>資本コスト!I807/SUM(資本コスト!I807,労働コスト!I807)</f>
        <v>0.23507323926561693</v>
      </c>
      <c r="J807" s="6">
        <f>資本コスト!J807/SUM(資本コスト!J807,労働コスト!J807)</f>
        <v>0.25343670084385261</v>
      </c>
    </row>
    <row r="808" spans="1:10" x14ac:dyDescent="0.15">
      <c r="A808" s="1">
        <v>35</v>
      </c>
      <c r="B808" s="1" t="s">
        <v>181</v>
      </c>
      <c r="C808" s="1">
        <v>23</v>
      </c>
      <c r="D808" s="1" t="s">
        <v>28</v>
      </c>
      <c r="E808" s="6">
        <f>資本コスト!E808/SUM(資本コスト!E808,労働コスト!E808)</f>
        <v>0.34600002922666828</v>
      </c>
      <c r="F808" s="6">
        <f>資本コスト!F808/SUM(資本コスト!F808,労働コスト!F808)</f>
        <v>0.26375817479984892</v>
      </c>
      <c r="G808" s="6">
        <f>資本コスト!G808/SUM(資本コスト!G808,労働コスト!G808)</f>
        <v>0.26146485065907721</v>
      </c>
      <c r="H808" s="6">
        <f>資本コスト!H808/SUM(資本コスト!H808,労働コスト!H808)</f>
        <v>0.23444624850959705</v>
      </c>
      <c r="I808" s="6">
        <f>資本コスト!I808/SUM(資本コスト!I808,労働コスト!I808)</f>
        <v>0.24774551555557117</v>
      </c>
      <c r="J808" s="6">
        <f>資本コスト!J808/SUM(資本コスト!J808,労働コスト!J808)</f>
        <v>0.32610294802341622</v>
      </c>
    </row>
    <row r="809" spans="1:10" x14ac:dyDescent="0.15">
      <c r="A809" s="1">
        <v>36</v>
      </c>
      <c r="B809" s="1" t="s">
        <v>316</v>
      </c>
      <c r="C809" s="1">
        <v>1</v>
      </c>
      <c r="D809" s="1" t="s">
        <v>8</v>
      </c>
      <c r="E809" s="6">
        <f>資本コスト!E809/SUM(資本コスト!E809,労働コスト!E809)</f>
        <v>0.60697301527182368</v>
      </c>
      <c r="F809" s="6">
        <f>資本コスト!F809/SUM(資本コスト!F809,労働コスト!F809)</f>
        <v>0.52879795293519694</v>
      </c>
      <c r="G809" s="6">
        <f>資本コスト!G809/SUM(資本コスト!G809,労働コスト!G809)</f>
        <v>0.56410347411003381</v>
      </c>
      <c r="H809" s="6">
        <f>資本コスト!H809/SUM(資本コスト!H809,労働コスト!H809)</f>
        <v>0.68013475831735848</v>
      </c>
      <c r="I809" s="6">
        <f>資本コスト!I809/SUM(資本コスト!I809,労働コスト!I809)</f>
        <v>0.63395300539217969</v>
      </c>
      <c r="J809" s="6">
        <f>資本コスト!J809/SUM(資本コスト!J809,労働コスト!J809)</f>
        <v>0.76047543165622444</v>
      </c>
    </row>
    <row r="810" spans="1:10" x14ac:dyDescent="0.15">
      <c r="A810" s="1">
        <v>36</v>
      </c>
      <c r="B810" s="1" t="s">
        <v>317</v>
      </c>
      <c r="C810" s="1">
        <v>2</v>
      </c>
      <c r="D810" s="1" t="s">
        <v>9</v>
      </c>
      <c r="E810" s="6">
        <f>資本コスト!E810/SUM(資本コスト!E810,労働コスト!E810)</f>
        <v>0.61157960636873809</v>
      </c>
      <c r="F810" s="6">
        <f>資本コスト!F810/SUM(資本コスト!F810,労働コスト!F810)</f>
        <v>0.36917112526823925</v>
      </c>
      <c r="G810" s="6">
        <f>資本コスト!G810/SUM(資本コスト!G810,労働コスト!G810)</f>
        <v>0.21461635483877628</v>
      </c>
      <c r="H810" s="6">
        <f>資本コスト!H810/SUM(資本コスト!H810,労働コスト!H810)</f>
        <v>0.15041362726449714</v>
      </c>
      <c r="I810" s="6">
        <f>資本コスト!I810/SUM(資本コスト!I810,労働コスト!I810)</f>
        <v>0.33720641458765221</v>
      </c>
      <c r="J810" s="6">
        <f>資本コスト!J810/SUM(資本コスト!J810,労働コスト!J810)</f>
        <v>0.39106106524753653</v>
      </c>
    </row>
    <row r="811" spans="1:10" x14ac:dyDescent="0.15">
      <c r="A811" s="1">
        <v>36</v>
      </c>
      <c r="B811" s="1" t="s">
        <v>318</v>
      </c>
      <c r="C811" s="1">
        <v>3</v>
      </c>
      <c r="D811" s="1" t="s">
        <v>16</v>
      </c>
      <c r="E811" s="6">
        <f>資本コスト!E811/SUM(資本コスト!E811,労働コスト!E811)</f>
        <v>0.19974835213981662</v>
      </c>
      <c r="F811" s="6">
        <f>資本コスト!F811/SUM(資本コスト!F811,労働コスト!F811)</f>
        <v>0.18613888804537587</v>
      </c>
      <c r="G811" s="6">
        <f>資本コスト!G811/SUM(資本コスト!G811,労働コスト!G811)</f>
        <v>0.35993381271174307</v>
      </c>
      <c r="H811" s="6">
        <f>資本コスト!H811/SUM(資本コスト!H811,労働コスト!H811)</f>
        <v>0.38209503078030566</v>
      </c>
      <c r="I811" s="6">
        <f>資本コスト!I811/SUM(資本コスト!I811,労働コスト!I811)</f>
        <v>0.37905840842628208</v>
      </c>
      <c r="J811" s="6">
        <f>資本コスト!J811/SUM(資本コスト!J811,労働コスト!J811)</f>
        <v>0.39665131117081942</v>
      </c>
    </row>
    <row r="812" spans="1:10" x14ac:dyDescent="0.15">
      <c r="A812" s="1">
        <v>36</v>
      </c>
      <c r="B812" s="1" t="s">
        <v>318</v>
      </c>
      <c r="C812" s="1">
        <v>4</v>
      </c>
      <c r="D812" s="1" t="s">
        <v>17</v>
      </c>
      <c r="E812" s="6">
        <f>資本コスト!E812/SUM(資本コスト!E812,労働コスト!E812)</f>
        <v>0.33358974019075799</v>
      </c>
      <c r="F812" s="6">
        <f>資本コスト!F812/SUM(資本コスト!F812,労働コスト!F812)</f>
        <v>0.16244239803055932</v>
      </c>
      <c r="G812" s="6">
        <f>資本コスト!G812/SUM(資本コスト!G812,労働コスト!G812)</f>
        <v>0.17683702723657452</v>
      </c>
      <c r="H812" s="6">
        <f>資本コスト!H812/SUM(資本コスト!H812,労働コスト!H812)</f>
        <v>0.27226599502143101</v>
      </c>
      <c r="I812" s="6">
        <f>資本コスト!I812/SUM(資本コスト!I812,労働コスト!I812)</f>
        <v>0.38220920304133904</v>
      </c>
      <c r="J812" s="6">
        <f>資本コスト!J812/SUM(資本コスト!J812,労働コスト!J812)</f>
        <v>0.35711580240265817</v>
      </c>
    </row>
    <row r="813" spans="1:10" x14ac:dyDescent="0.15">
      <c r="A813" s="1">
        <v>36</v>
      </c>
      <c r="B813" s="1" t="s">
        <v>318</v>
      </c>
      <c r="C813" s="1">
        <v>5</v>
      </c>
      <c r="D813" s="1" t="s">
        <v>18</v>
      </c>
      <c r="E813" s="6">
        <f>資本コスト!E813/SUM(資本コスト!E813,労働コスト!E813)</f>
        <v>0.68460626146261983</v>
      </c>
      <c r="F813" s="6">
        <f>資本コスト!F813/SUM(資本コスト!F813,労働コスト!F813)</f>
        <v>0.49961361067074428</v>
      </c>
      <c r="G813" s="6">
        <f>資本コスト!G813/SUM(資本コスト!G813,労働コスト!G813)</f>
        <v>0.54467689717342171</v>
      </c>
      <c r="H813" s="6">
        <f>資本コスト!H813/SUM(資本コスト!H813,労働コスト!H813)</f>
        <v>0.45322681540845672</v>
      </c>
      <c r="I813" s="6">
        <f>資本コスト!I813/SUM(資本コスト!I813,労働コスト!I813)</f>
        <v>0.5137050940113338</v>
      </c>
      <c r="J813" s="6">
        <f>資本コスト!J813/SUM(資本コスト!J813,労働コスト!J813)</f>
        <v>0.5101930423896951</v>
      </c>
    </row>
    <row r="814" spans="1:10" x14ac:dyDescent="0.15">
      <c r="A814" s="1">
        <v>36</v>
      </c>
      <c r="B814" s="1" t="s">
        <v>318</v>
      </c>
      <c r="C814" s="1">
        <v>6</v>
      </c>
      <c r="D814" s="1" t="s">
        <v>2</v>
      </c>
      <c r="E814" s="6">
        <f>資本コスト!E814/SUM(資本コスト!E814,労働コスト!E814)</f>
        <v>0.51843409454473199</v>
      </c>
      <c r="F814" s="6">
        <f>資本コスト!F814/SUM(資本コスト!F814,労働コスト!F814)</f>
        <v>0.49043656073018577</v>
      </c>
      <c r="G814" s="6">
        <f>資本コスト!G814/SUM(資本コスト!G814,労働コスト!G814)</f>
        <v>0.47712046056586727</v>
      </c>
      <c r="H814" s="6">
        <f>資本コスト!H814/SUM(資本コスト!H814,労働コスト!H814)</f>
        <v>0.41742094294448623</v>
      </c>
      <c r="I814" s="6">
        <f>資本コスト!I814/SUM(資本コスト!I814,労働コスト!I814)</f>
        <v>0.52712241801487947</v>
      </c>
      <c r="J814" s="6">
        <f>資本コスト!J814/SUM(資本コスト!J814,労働コスト!J814)</f>
        <v>0.53477503759480305</v>
      </c>
    </row>
    <row r="815" spans="1:10" x14ac:dyDescent="0.15">
      <c r="A815" s="1">
        <v>36</v>
      </c>
      <c r="B815" s="1" t="s">
        <v>318</v>
      </c>
      <c r="C815" s="1">
        <v>7</v>
      </c>
      <c r="D815" s="1" t="s">
        <v>19</v>
      </c>
      <c r="E815" s="6">
        <f>資本コスト!E815/SUM(資本コスト!E815,労働コスト!E815)</f>
        <v>0.88815668744895782</v>
      </c>
      <c r="F815" s="6">
        <f>資本コスト!F815/SUM(資本コスト!F815,労働コスト!F815)</f>
        <v>0.83199586472405651</v>
      </c>
      <c r="G815" s="6">
        <f>資本コスト!G815/SUM(資本コスト!G815,労働コスト!G815)</f>
        <v>0.67657806173416679</v>
      </c>
      <c r="H815" s="6">
        <f>資本コスト!H815/SUM(資本コスト!H815,労働コスト!H815)</f>
        <v>0.65173579955416094</v>
      </c>
      <c r="I815" s="6">
        <f>資本コスト!I815/SUM(資本コスト!I815,労働コスト!I815)</f>
        <v>0.904449239922266</v>
      </c>
      <c r="J815" s="6">
        <f>資本コスト!J815/SUM(資本コスト!J815,労働コスト!J815)</f>
        <v>0.89125447127915514</v>
      </c>
    </row>
    <row r="816" spans="1:10" x14ac:dyDescent="0.15">
      <c r="A816" s="1">
        <v>36</v>
      </c>
      <c r="B816" s="1" t="s">
        <v>318</v>
      </c>
      <c r="C816" s="1">
        <v>8</v>
      </c>
      <c r="D816" s="1" t="s">
        <v>20</v>
      </c>
      <c r="E816" s="6">
        <f>資本コスト!E816/SUM(資本コスト!E816,労働コスト!E816)</f>
        <v>0.16944187893371104</v>
      </c>
      <c r="F816" s="6">
        <f>資本コスト!F816/SUM(資本コスト!F816,労働コスト!F816)</f>
        <v>0.10825638907800084</v>
      </c>
      <c r="G816" s="6">
        <f>資本コスト!G816/SUM(資本コスト!G816,労働コスト!G816)</f>
        <v>0.13466964563984554</v>
      </c>
      <c r="H816" s="6">
        <f>資本コスト!H816/SUM(資本コスト!H816,労働コスト!H816)</f>
        <v>0.12639191724527174</v>
      </c>
      <c r="I816" s="6">
        <f>資本コスト!I816/SUM(資本コスト!I816,労働コスト!I816)</f>
        <v>0.13384718575989091</v>
      </c>
      <c r="J816" s="6">
        <f>資本コスト!J816/SUM(資本コスト!J816,労働コスト!J816)</f>
        <v>0.12228983371301078</v>
      </c>
    </row>
    <row r="817" spans="1:10" x14ac:dyDescent="0.15">
      <c r="A817" s="1">
        <v>36</v>
      </c>
      <c r="B817" s="1" t="s">
        <v>318</v>
      </c>
      <c r="C817" s="1">
        <v>9</v>
      </c>
      <c r="D817" s="1" t="s">
        <v>21</v>
      </c>
      <c r="E817" s="6">
        <f>資本コスト!E817/SUM(資本コスト!E817,労働コスト!E817)</f>
        <v>0.40831544399220787</v>
      </c>
      <c r="F817" s="6">
        <f>資本コスト!F817/SUM(資本コスト!F817,労働コスト!F817)</f>
        <v>0.40198818749417781</v>
      </c>
      <c r="G817" s="6">
        <f>資本コスト!G817/SUM(資本コスト!G817,労働コスト!G817)</f>
        <v>0.36487006667676247</v>
      </c>
      <c r="H817" s="6">
        <f>資本コスト!H817/SUM(資本コスト!H817,労働コスト!H817)</f>
        <v>0.37246797611951737</v>
      </c>
      <c r="I817" s="6">
        <f>資本コスト!I817/SUM(資本コスト!I817,労働コスト!I817)</f>
        <v>0.41292910707160169</v>
      </c>
      <c r="J817" s="6">
        <f>資本コスト!J817/SUM(資本コスト!J817,労働コスト!J817)</f>
        <v>0.43075975494953039</v>
      </c>
    </row>
    <row r="818" spans="1:10" x14ac:dyDescent="0.15">
      <c r="A818" s="1">
        <v>36</v>
      </c>
      <c r="B818" s="1" t="s">
        <v>318</v>
      </c>
      <c r="C818" s="1">
        <v>10</v>
      </c>
      <c r="D818" s="1" t="s">
        <v>22</v>
      </c>
      <c r="E818" s="6">
        <f>資本コスト!E818/SUM(資本コスト!E818,労働コスト!E818)</f>
        <v>0.10604704108856026</v>
      </c>
      <c r="F818" s="6">
        <f>資本コスト!F818/SUM(資本コスト!F818,労働コスト!F818)</f>
        <v>0.1550677429471537</v>
      </c>
      <c r="G818" s="6">
        <f>資本コスト!G818/SUM(資本コスト!G818,労働コスト!G818)</f>
        <v>0.16899404353972666</v>
      </c>
      <c r="H818" s="6">
        <f>資本コスト!H818/SUM(資本コスト!H818,労働コスト!H818)</f>
        <v>0.1614152575773079</v>
      </c>
      <c r="I818" s="6">
        <f>資本コスト!I818/SUM(資本コスト!I818,労働コスト!I818)</f>
        <v>0.16293615897946437</v>
      </c>
      <c r="J818" s="6">
        <f>資本コスト!J818/SUM(資本コスト!J818,労働コスト!J818)</f>
        <v>0.16039190461256056</v>
      </c>
    </row>
    <row r="819" spans="1:10" x14ac:dyDescent="0.15">
      <c r="A819" s="1">
        <v>36</v>
      </c>
      <c r="B819" s="1" t="s">
        <v>318</v>
      </c>
      <c r="C819" s="1">
        <v>11</v>
      </c>
      <c r="D819" s="1" t="s">
        <v>23</v>
      </c>
      <c r="E819" s="6">
        <f>資本コスト!E819/SUM(資本コスト!E819,労働コスト!E819)</f>
        <v>0.36956727815244955</v>
      </c>
      <c r="F819" s="6">
        <f>資本コスト!F819/SUM(資本コスト!F819,労働コスト!F819)</f>
        <v>0.29928462863380423</v>
      </c>
      <c r="G819" s="6">
        <f>資本コスト!G819/SUM(資本コスト!G819,労働コスト!G819)</f>
        <v>0.33458461284797825</v>
      </c>
      <c r="H819" s="6">
        <f>資本コスト!H819/SUM(資本コスト!H819,労働コスト!H819)</f>
        <v>0.2789029481242421</v>
      </c>
      <c r="I819" s="6">
        <f>資本コスト!I819/SUM(資本コスト!I819,労働コスト!I819)</f>
        <v>0.27860539366889869</v>
      </c>
      <c r="J819" s="6">
        <f>資本コスト!J819/SUM(資本コスト!J819,労働コスト!J819)</f>
        <v>0.3205408373012209</v>
      </c>
    </row>
    <row r="820" spans="1:10" x14ac:dyDescent="0.15">
      <c r="A820" s="1">
        <v>36</v>
      </c>
      <c r="B820" s="1" t="s">
        <v>318</v>
      </c>
      <c r="C820" s="1">
        <v>12</v>
      </c>
      <c r="D820" s="1" t="s">
        <v>24</v>
      </c>
      <c r="E820" s="6">
        <f>資本コスト!E820/SUM(資本コスト!E820,労働コスト!E820)</f>
        <v>7.3298337862614693E-2</v>
      </c>
      <c r="F820" s="6">
        <f>資本コスト!F820/SUM(資本コスト!F820,労働コスト!F820)</f>
        <v>9.7743659149501907E-2</v>
      </c>
      <c r="G820" s="6">
        <f>資本コスト!G820/SUM(資本コスト!G820,労働コスト!G820)</f>
        <v>0.17344741815005815</v>
      </c>
      <c r="H820" s="6">
        <f>資本コスト!H820/SUM(資本コスト!H820,労働コスト!H820)</f>
        <v>0.30477948527331061</v>
      </c>
      <c r="I820" s="6">
        <f>資本コスト!I820/SUM(資本コスト!I820,労働コスト!I820)</f>
        <v>0.46461190156345544</v>
      </c>
      <c r="J820" s="6">
        <f>資本コスト!J820/SUM(資本コスト!J820,労働コスト!J820)</f>
        <v>0.47203309849332853</v>
      </c>
    </row>
    <row r="821" spans="1:10" x14ac:dyDescent="0.15">
      <c r="A821" s="1">
        <v>36</v>
      </c>
      <c r="B821" s="1" t="s">
        <v>318</v>
      </c>
      <c r="C821" s="1">
        <v>13</v>
      </c>
      <c r="D821" s="1" t="s">
        <v>25</v>
      </c>
      <c r="E821" s="6">
        <f>資本コスト!E821/SUM(資本コスト!E821,労働コスト!E821)</f>
        <v>0.13832723577885384</v>
      </c>
      <c r="F821" s="6">
        <f>資本コスト!F821/SUM(資本コスト!F821,労働コスト!F821)</f>
        <v>0.23910441122571061</v>
      </c>
      <c r="G821" s="6">
        <f>資本コスト!G821/SUM(資本コスト!G821,労働コスト!G821)</f>
        <v>0.17593659832665431</v>
      </c>
      <c r="H821" s="6">
        <f>資本コスト!H821/SUM(資本コスト!H821,労働コスト!H821)</f>
        <v>0.2112162367554892</v>
      </c>
      <c r="I821" s="6">
        <f>資本コスト!I821/SUM(資本コスト!I821,労働コスト!I821)</f>
        <v>0.12212227990461066</v>
      </c>
      <c r="J821" s="6">
        <f>資本コスト!J821/SUM(資本コスト!J821,労働コスト!J821)</f>
        <v>0.10841635569662531</v>
      </c>
    </row>
    <row r="822" spans="1:10" x14ac:dyDescent="0.15">
      <c r="A822" s="1">
        <v>36</v>
      </c>
      <c r="B822" s="1" t="s">
        <v>318</v>
      </c>
      <c r="C822" s="1">
        <v>14</v>
      </c>
      <c r="D822" s="1" t="s">
        <v>26</v>
      </c>
      <c r="E822" s="6">
        <f>資本コスト!E822/SUM(資本コスト!E822,労働コスト!E822)</f>
        <v>1.5429424223430247E-2</v>
      </c>
      <c r="F822" s="6">
        <f>資本コスト!F822/SUM(資本コスト!F822,労働コスト!F822)</f>
        <v>0.10315205458205462</v>
      </c>
      <c r="G822" s="6">
        <f>資本コスト!G822/SUM(資本コスト!G822,労働コスト!G822)</f>
        <v>6.2617582262926616E-2</v>
      </c>
      <c r="H822" s="6">
        <f>資本コスト!H822/SUM(資本コスト!H822,労働コスト!H822)</f>
        <v>4.7628146031405236E-2</v>
      </c>
      <c r="I822" s="6">
        <f>資本コスト!I822/SUM(資本コスト!I822,労働コスト!I822)</f>
        <v>0.10098944328323958</v>
      </c>
      <c r="J822" s="6">
        <f>資本コスト!J822/SUM(資本コスト!J822,労働コスト!J822)</f>
        <v>0.13200815088199597</v>
      </c>
    </row>
    <row r="823" spans="1:10" x14ac:dyDescent="0.15">
      <c r="A823" s="1">
        <v>36</v>
      </c>
      <c r="B823" s="1" t="s">
        <v>318</v>
      </c>
      <c r="C823" s="1">
        <v>15</v>
      </c>
      <c r="D823" s="1" t="s">
        <v>27</v>
      </c>
      <c r="E823" s="6">
        <f>資本コスト!E823/SUM(資本コスト!E823,労働コスト!E823)</f>
        <v>0.18154898816526768</v>
      </c>
      <c r="F823" s="6">
        <f>資本コスト!F823/SUM(資本コスト!F823,労働コスト!F823)</f>
        <v>0.12559236002204219</v>
      </c>
      <c r="G823" s="6">
        <f>資本コスト!G823/SUM(資本コスト!G823,労働コスト!G823)</f>
        <v>0.1652763051281223</v>
      </c>
      <c r="H823" s="6">
        <f>資本コスト!H823/SUM(資本コスト!H823,労働コスト!H823)</f>
        <v>0.24635340692860244</v>
      </c>
      <c r="I823" s="6">
        <f>資本コスト!I823/SUM(資本コスト!I823,労働コスト!I823)</f>
        <v>0.29782342768317493</v>
      </c>
      <c r="J823" s="6">
        <f>資本コスト!J823/SUM(資本コスト!J823,労働コスト!J823)</f>
        <v>0.29319234070511541</v>
      </c>
    </row>
    <row r="824" spans="1:10" x14ac:dyDescent="0.15">
      <c r="A824" s="1">
        <v>36</v>
      </c>
      <c r="B824" s="1" t="s">
        <v>317</v>
      </c>
      <c r="C824" s="1">
        <v>16</v>
      </c>
      <c r="D824" s="1" t="s">
        <v>10</v>
      </c>
      <c r="E824" s="6">
        <f>資本コスト!E824/SUM(資本コスト!E824,労働コスト!E824)</f>
        <v>0.27875369574470849</v>
      </c>
      <c r="F824" s="6">
        <f>資本コスト!F824/SUM(資本コスト!F824,労働コスト!F824)</f>
        <v>0.10634850572262272</v>
      </c>
      <c r="G824" s="6">
        <f>資本コスト!G824/SUM(資本コスト!G824,労働コスト!G824)</f>
        <v>0.13404233193744561</v>
      </c>
      <c r="H824" s="6">
        <f>資本コスト!H824/SUM(資本コスト!H824,労働コスト!H824)</f>
        <v>0.1341996123944493</v>
      </c>
      <c r="I824" s="6">
        <f>資本コスト!I824/SUM(資本コスト!I824,労働コスト!I824)</f>
        <v>0.10152162556411458</v>
      </c>
      <c r="J824" s="6">
        <f>資本コスト!J824/SUM(資本コスト!J824,労働コスト!J824)</f>
        <v>8.7601848806673141E-2</v>
      </c>
    </row>
    <row r="825" spans="1:10" x14ac:dyDescent="0.15">
      <c r="A825" s="1">
        <v>36</v>
      </c>
      <c r="B825" s="1" t="s">
        <v>317</v>
      </c>
      <c r="C825" s="1">
        <v>17</v>
      </c>
      <c r="D825" s="1" t="s">
        <v>11</v>
      </c>
      <c r="E825" s="6">
        <f>資本コスト!E825/SUM(資本コスト!E825,労働コスト!E825)</f>
        <v>0.81224236242986525</v>
      </c>
      <c r="F825" s="6">
        <f>資本コスト!F825/SUM(資本コスト!F825,労働コスト!F825)</f>
        <v>0.72820427700754309</v>
      </c>
      <c r="G825" s="6">
        <f>資本コスト!G825/SUM(資本コスト!G825,労働コスト!G825)</f>
        <v>0.65144388078291859</v>
      </c>
      <c r="H825" s="6">
        <f>資本コスト!H825/SUM(資本コスト!H825,労働コスト!H825)</f>
        <v>0.73753396126729642</v>
      </c>
      <c r="I825" s="6">
        <f>資本コスト!I825/SUM(資本コスト!I825,労働コスト!I825)</f>
        <v>0.77289773020259167</v>
      </c>
      <c r="J825" s="6">
        <f>資本コスト!J825/SUM(資本コスト!J825,労働コスト!J825)</f>
        <v>0.81450767436952243</v>
      </c>
    </row>
    <row r="826" spans="1:10" x14ac:dyDescent="0.15">
      <c r="A826" s="1">
        <v>36</v>
      </c>
      <c r="B826" s="1" t="s">
        <v>317</v>
      </c>
      <c r="C826" s="1">
        <v>18</v>
      </c>
      <c r="D826" s="1" t="s">
        <v>12</v>
      </c>
      <c r="E826" s="6">
        <f>資本コスト!E826/SUM(資本コスト!E826,労働コスト!E826)</f>
        <v>8.7102782417886243E-2</v>
      </c>
      <c r="F826" s="6">
        <f>資本コスト!F826/SUM(資本コスト!F826,労働コスト!F826)</f>
        <v>0.18762728009766547</v>
      </c>
      <c r="G826" s="6">
        <f>資本コスト!G826/SUM(資本コスト!G826,労働コスト!G826)</f>
        <v>0.15319407200031859</v>
      </c>
      <c r="H826" s="6">
        <f>資本コスト!H826/SUM(資本コスト!H826,労働コスト!H826)</f>
        <v>0.12336947358813621</v>
      </c>
      <c r="I826" s="6">
        <f>資本コスト!I826/SUM(資本コスト!I826,労働コスト!I826)</f>
        <v>0.18015874702757179</v>
      </c>
      <c r="J826" s="6">
        <f>資本コスト!J826/SUM(資本コスト!J826,労働コスト!J826)</f>
        <v>0.22046208981619941</v>
      </c>
    </row>
    <row r="827" spans="1:10" x14ac:dyDescent="0.15">
      <c r="A827" s="1">
        <v>36</v>
      </c>
      <c r="B827" s="1" t="s">
        <v>317</v>
      </c>
      <c r="C827" s="1">
        <v>19</v>
      </c>
      <c r="D827" s="1" t="s">
        <v>13</v>
      </c>
      <c r="E827" s="6">
        <f>資本コスト!E827/SUM(資本コスト!E827,労働コスト!E827)</f>
        <v>0.24717096680087386</v>
      </c>
      <c r="F827" s="6">
        <f>資本コスト!F827/SUM(資本コスト!F827,労働コスト!F827)</f>
        <v>0.17909313343869482</v>
      </c>
      <c r="G827" s="6">
        <f>資本コスト!G827/SUM(資本コスト!G827,労働コスト!G827)</f>
        <v>0.13083094520340632</v>
      </c>
      <c r="H827" s="6">
        <f>資本コスト!H827/SUM(資本コスト!H827,労働コスト!H827)</f>
        <v>0.17768706833404466</v>
      </c>
      <c r="I827" s="6">
        <f>資本コスト!I827/SUM(資本コスト!I827,労働コスト!I827)</f>
        <v>0.19786051030857602</v>
      </c>
      <c r="J827" s="6">
        <f>資本コスト!J827/SUM(資本コスト!J827,労働コスト!J827)</f>
        <v>0.15770585322687564</v>
      </c>
    </row>
    <row r="828" spans="1:10" x14ac:dyDescent="0.15">
      <c r="A828" s="1">
        <v>36</v>
      </c>
      <c r="B828" s="1" t="s">
        <v>317</v>
      </c>
      <c r="C828" s="1">
        <v>20</v>
      </c>
      <c r="D828" s="1" t="s">
        <v>14</v>
      </c>
      <c r="E828" s="6">
        <f>資本コスト!E828/SUM(資本コスト!E828,労働コスト!E828)</f>
        <v>0.42450173646339778</v>
      </c>
      <c r="F828" s="6">
        <f>資本コスト!F828/SUM(資本コスト!F828,労働コスト!F828)</f>
        <v>0.79131967896685529</v>
      </c>
      <c r="G828" s="6">
        <f>資本コスト!G828/SUM(資本コスト!G828,労働コスト!G828)</f>
        <v>0.7010716578874856</v>
      </c>
      <c r="H828" s="6">
        <f>資本コスト!H828/SUM(資本コスト!H828,労働コスト!H828)</f>
        <v>0.75350660635681821</v>
      </c>
      <c r="I828" s="6">
        <f>資本コスト!I828/SUM(資本コスト!I828,労働コスト!I828)</f>
        <v>0.76886280179260447</v>
      </c>
      <c r="J828" s="6">
        <f>資本コスト!J828/SUM(資本コスト!J828,労働コスト!J828)</f>
        <v>0.82583355906568201</v>
      </c>
    </row>
    <row r="829" spans="1:10" x14ac:dyDescent="0.15">
      <c r="A829" s="1">
        <v>36</v>
      </c>
      <c r="B829" s="1" t="s">
        <v>317</v>
      </c>
      <c r="C829" s="1">
        <v>21</v>
      </c>
      <c r="D829" s="1" t="s">
        <v>15</v>
      </c>
      <c r="E829" s="6">
        <f>資本コスト!E829/SUM(資本コスト!E829,労働コスト!E829)</f>
        <v>0.14760212595355576</v>
      </c>
      <c r="F829" s="6">
        <f>資本コスト!F829/SUM(資本コスト!F829,労働コスト!F829)</f>
        <v>0.28508224308700297</v>
      </c>
      <c r="G829" s="6">
        <f>資本コスト!G829/SUM(資本コスト!G829,労働コスト!G829)</f>
        <v>0.3104483830430097</v>
      </c>
      <c r="H829" s="6">
        <f>資本コスト!H829/SUM(資本コスト!H829,労働コスト!H829)</f>
        <v>0.55916099698407828</v>
      </c>
      <c r="I829" s="6">
        <f>資本コスト!I829/SUM(資本コスト!I829,労働コスト!I829)</f>
        <v>0.59344346935652681</v>
      </c>
      <c r="J829" s="6">
        <f>資本コスト!J829/SUM(資本コスト!J829,労働コスト!J829)</f>
        <v>0.6370650703136318</v>
      </c>
    </row>
    <row r="830" spans="1:10" x14ac:dyDescent="0.15">
      <c r="A830" s="1">
        <v>36</v>
      </c>
      <c r="B830" s="1" t="s">
        <v>184</v>
      </c>
      <c r="C830" s="1">
        <v>22</v>
      </c>
      <c r="D830" s="1" t="s">
        <v>7</v>
      </c>
      <c r="E830" s="6">
        <f>資本コスト!E830/SUM(資本コスト!E830,労働コスト!E830)</f>
        <v>3.5205847684693405E-2</v>
      </c>
      <c r="F830" s="6">
        <f>資本コスト!F830/SUM(資本コスト!F830,労働コスト!F830)</f>
        <v>0.1960342176899123</v>
      </c>
      <c r="G830" s="6">
        <f>資本コスト!G830/SUM(資本コスト!G830,労働コスト!G830)</f>
        <v>0.28823358732957161</v>
      </c>
      <c r="H830" s="6">
        <f>資本コスト!H830/SUM(資本コスト!H830,労働コスト!H830)</f>
        <v>0.32041871295287555</v>
      </c>
      <c r="I830" s="6">
        <f>資本コスト!I830/SUM(資本コスト!I830,労働コスト!I830)</f>
        <v>0.31240235601696048</v>
      </c>
      <c r="J830" s="6">
        <f>資本コスト!J830/SUM(資本コスト!J830,労働コスト!J830)</f>
        <v>0.33462776541117073</v>
      </c>
    </row>
    <row r="831" spans="1:10" x14ac:dyDescent="0.15">
      <c r="A831" s="1">
        <v>36</v>
      </c>
      <c r="B831" s="1" t="s">
        <v>184</v>
      </c>
      <c r="C831" s="1">
        <v>23</v>
      </c>
      <c r="D831" s="1" t="s">
        <v>28</v>
      </c>
      <c r="E831" s="6">
        <f>資本コスト!E831/SUM(資本コスト!E831,労働コスト!E831)</f>
        <v>0.34891208517335964</v>
      </c>
      <c r="F831" s="6">
        <f>資本コスト!F831/SUM(資本コスト!F831,労働コスト!F831)</f>
        <v>0.29598430355576572</v>
      </c>
      <c r="G831" s="6">
        <f>資本コスト!G831/SUM(資本コスト!G831,労働コスト!G831)</f>
        <v>0.27426210102044951</v>
      </c>
      <c r="H831" s="6">
        <f>資本コスト!H831/SUM(資本コスト!H831,労働コスト!H831)</f>
        <v>0.25617287369011499</v>
      </c>
      <c r="I831" s="6">
        <f>資本コスト!I831/SUM(資本コスト!I831,労働コスト!I831)</f>
        <v>0.28604303915269147</v>
      </c>
      <c r="J831" s="6">
        <f>資本コスト!J831/SUM(資本コスト!J831,労働コスト!J831)</f>
        <v>0.3655295908320797</v>
      </c>
    </row>
    <row r="832" spans="1:10" x14ac:dyDescent="0.15">
      <c r="A832" s="1">
        <v>37</v>
      </c>
      <c r="B832" s="1" t="s">
        <v>319</v>
      </c>
      <c r="C832" s="1">
        <v>1</v>
      </c>
      <c r="D832" s="1" t="s">
        <v>8</v>
      </c>
      <c r="E832" s="6">
        <f>資本コスト!E832/SUM(資本コスト!E832,労働コスト!E832)</f>
        <v>0.67664019493801342</v>
      </c>
      <c r="F832" s="6">
        <f>資本コスト!F832/SUM(資本コスト!F832,労働コスト!F832)</f>
        <v>0.54154332859772647</v>
      </c>
      <c r="G832" s="6">
        <f>資本コスト!G832/SUM(資本コスト!G832,労働コスト!G832)</f>
        <v>0.5643870640255646</v>
      </c>
      <c r="H832" s="6">
        <f>資本コスト!H832/SUM(資本コスト!H832,労働コスト!H832)</f>
        <v>0.62827246798066516</v>
      </c>
      <c r="I832" s="6">
        <f>資本コスト!I832/SUM(資本コスト!I832,労働コスト!I832)</f>
        <v>0.58590090196763334</v>
      </c>
      <c r="J832" s="6">
        <f>資本コスト!J832/SUM(資本コスト!J832,労働コスト!J832)</f>
        <v>0.72687734442933838</v>
      </c>
    </row>
    <row r="833" spans="1:10" x14ac:dyDescent="0.15">
      <c r="A833" s="1">
        <v>37</v>
      </c>
      <c r="B833" s="1" t="s">
        <v>319</v>
      </c>
      <c r="C833" s="1">
        <v>2</v>
      </c>
      <c r="D833" s="1" t="s">
        <v>9</v>
      </c>
      <c r="E833" s="6">
        <f>資本コスト!E833/SUM(資本コスト!E833,労働コスト!E833)</f>
        <v>0.62353746446690095</v>
      </c>
      <c r="F833" s="6">
        <f>資本コスト!F833/SUM(資本コスト!F833,労働コスト!F833)</f>
        <v>0.31167587041213191</v>
      </c>
      <c r="G833" s="6">
        <f>資本コスト!G833/SUM(資本コスト!G833,労働コスト!G833)</f>
        <v>0.35127475922994733</v>
      </c>
      <c r="H833" s="6">
        <f>資本コスト!H833/SUM(資本コスト!H833,労働コスト!H833)</f>
        <v>0.34110702812471416</v>
      </c>
      <c r="I833" s="6">
        <f>資本コスト!I833/SUM(資本コスト!I833,労働コスト!I833)</f>
        <v>0.55475450978382246</v>
      </c>
      <c r="J833" s="6">
        <f>資本コスト!J833/SUM(資本コスト!J833,労働コスト!J833)</f>
        <v>0.60603110680639416</v>
      </c>
    </row>
    <row r="834" spans="1:10" x14ac:dyDescent="0.15">
      <c r="A834" s="1">
        <v>37</v>
      </c>
      <c r="B834" s="1" t="s">
        <v>320</v>
      </c>
      <c r="C834" s="1">
        <v>3</v>
      </c>
      <c r="D834" s="1" t="s">
        <v>16</v>
      </c>
      <c r="E834" s="6">
        <f>資本コスト!E834/SUM(資本コスト!E834,労働コスト!E834)</f>
        <v>0.25269642030730599</v>
      </c>
      <c r="F834" s="6">
        <f>資本コスト!F834/SUM(資本コスト!F834,労働コスト!F834)</f>
        <v>0.20284196190912981</v>
      </c>
      <c r="G834" s="6">
        <f>資本コスト!G834/SUM(資本コスト!G834,労働コスト!G834)</f>
        <v>0.25245328009516255</v>
      </c>
      <c r="H834" s="6">
        <f>資本コスト!H834/SUM(資本コスト!H834,労働コスト!H834)</f>
        <v>0.27576025830451673</v>
      </c>
      <c r="I834" s="6">
        <f>資本コスト!I834/SUM(資本コスト!I834,労働コスト!I834)</f>
        <v>0.32292724648020354</v>
      </c>
      <c r="J834" s="6">
        <f>資本コスト!J834/SUM(資本コスト!J834,労働コスト!J834)</f>
        <v>0.31715535073830475</v>
      </c>
    </row>
    <row r="835" spans="1:10" x14ac:dyDescent="0.15">
      <c r="A835" s="1">
        <v>37</v>
      </c>
      <c r="B835" s="1" t="s">
        <v>320</v>
      </c>
      <c r="C835" s="1">
        <v>4</v>
      </c>
      <c r="D835" s="1" t="s">
        <v>17</v>
      </c>
      <c r="E835" s="6">
        <f>資本コスト!E835/SUM(資本コスト!E835,労働コスト!E835)</f>
        <v>0.25301954869030219</v>
      </c>
      <c r="F835" s="6">
        <f>資本コスト!F835/SUM(資本コスト!F835,労働コスト!F835)</f>
        <v>0.16079794362948793</v>
      </c>
      <c r="G835" s="6">
        <f>資本コスト!G835/SUM(資本コスト!G835,労働コスト!G835)</f>
        <v>0.1592552327688482</v>
      </c>
      <c r="H835" s="6">
        <f>資本コスト!H835/SUM(資本コスト!H835,労働コスト!H835)</f>
        <v>0.21025723950181321</v>
      </c>
      <c r="I835" s="6">
        <f>資本コスト!I835/SUM(資本コスト!I835,労働コスト!I835)</f>
        <v>0.30632443121649733</v>
      </c>
      <c r="J835" s="6">
        <f>資本コスト!J835/SUM(資本コスト!J835,労働コスト!J835)</f>
        <v>0.25359716989402198</v>
      </c>
    </row>
    <row r="836" spans="1:10" x14ac:dyDescent="0.15">
      <c r="A836" s="1">
        <v>37</v>
      </c>
      <c r="B836" s="1" t="s">
        <v>320</v>
      </c>
      <c r="C836" s="1">
        <v>5</v>
      </c>
      <c r="D836" s="1" t="s">
        <v>18</v>
      </c>
      <c r="E836" s="6">
        <f>資本コスト!E836/SUM(資本コスト!E836,労働コスト!E836)</f>
        <v>0.27068725560634666</v>
      </c>
      <c r="F836" s="6">
        <f>資本コスト!F836/SUM(資本コスト!F836,労働コスト!F836)</f>
        <v>0.19461436228713808</v>
      </c>
      <c r="G836" s="6">
        <f>資本コスト!G836/SUM(資本コスト!G836,労働コスト!G836)</f>
        <v>0.24066185730015807</v>
      </c>
      <c r="H836" s="6">
        <f>資本コスト!H836/SUM(資本コスト!H836,労働コスト!H836)</f>
        <v>0.29567195165484933</v>
      </c>
      <c r="I836" s="6">
        <f>資本コスト!I836/SUM(資本コスト!I836,労働コスト!I836)</f>
        <v>0.36329955145355097</v>
      </c>
      <c r="J836" s="6">
        <f>資本コスト!J836/SUM(資本コスト!J836,労働コスト!J836)</f>
        <v>0.32360617043570922</v>
      </c>
    </row>
    <row r="837" spans="1:10" x14ac:dyDescent="0.15">
      <c r="A837" s="1">
        <v>37</v>
      </c>
      <c r="B837" s="1" t="s">
        <v>320</v>
      </c>
      <c r="C837" s="1">
        <v>6</v>
      </c>
      <c r="D837" s="1" t="s">
        <v>2</v>
      </c>
      <c r="E837" s="6">
        <f>資本コスト!E837/SUM(資本コスト!E837,労働コスト!E837)</f>
        <v>0.45342802008485594</v>
      </c>
      <c r="F837" s="6">
        <f>資本コスト!F837/SUM(資本コスト!F837,労働コスト!F837)</f>
        <v>0.38150822636007425</v>
      </c>
      <c r="G837" s="6">
        <f>資本コスト!G837/SUM(資本コスト!G837,労働コスト!G837)</f>
        <v>0.38816453045015992</v>
      </c>
      <c r="H837" s="6">
        <f>資本コスト!H837/SUM(資本コスト!H837,労働コスト!H837)</f>
        <v>0.43384384476443111</v>
      </c>
      <c r="I837" s="6">
        <f>資本コスト!I837/SUM(資本コスト!I837,労働コスト!I837)</f>
        <v>0.54132645755087294</v>
      </c>
      <c r="J837" s="6">
        <f>資本コスト!J837/SUM(資本コスト!J837,労働コスト!J837)</f>
        <v>0.52098254346727302</v>
      </c>
    </row>
    <row r="838" spans="1:10" x14ac:dyDescent="0.15">
      <c r="A838" s="1">
        <v>37</v>
      </c>
      <c r="B838" s="1" t="s">
        <v>320</v>
      </c>
      <c r="C838" s="1">
        <v>7</v>
      </c>
      <c r="D838" s="1" t="s">
        <v>19</v>
      </c>
      <c r="E838" s="6">
        <f>資本コスト!E838/SUM(資本コスト!E838,労働コスト!E838)</f>
        <v>0.53755859329365507</v>
      </c>
      <c r="F838" s="6">
        <f>資本コスト!F838/SUM(資本コスト!F838,労働コスト!F838)</f>
        <v>0.83663960497977385</v>
      </c>
      <c r="G838" s="6">
        <f>資本コスト!G838/SUM(資本コスト!G838,労働コスト!G838)</f>
        <v>0.72662877715205543</v>
      </c>
      <c r="H838" s="6">
        <f>資本コスト!H838/SUM(資本コスト!H838,労働コスト!H838)</f>
        <v>0.77525483385691119</v>
      </c>
      <c r="I838" s="6">
        <f>資本コスト!I838/SUM(資本コスト!I838,労働コスト!I838)</f>
        <v>0.79370573177730641</v>
      </c>
      <c r="J838" s="6">
        <f>資本コスト!J838/SUM(資本コスト!J838,労働コスト!J838)</f>
        <v>0.72086203345242905</v>
      </c>
    </row>
    <row r="839" spans="1:10" x14ac:dyDescent="0.15">
      <c r="A839" s="1">
        <v>37</v>
      </c>
      <c r="B839" s="1" t="s">
        <v>320</v>
      </c>
      <c r="C839" s="1">
        <v>8</v>
      </c>
      <c r="D839" s="1" t="s">
        <v>20</v>
      </c>
      <c r="E839" s="6">
        <f>資本コスト!E839/SUM(資本コスト!E839,労働コスト!E839)</f>
        <v>0.2241403549723249</v>
      </c>
      <c r="F839" s="6">
        <f>資本コスト!F839/SUM(資本コスト!F839,労働コスト!F839)</f>
        <v>0.17029513354098397</v>
      </c>
      <c r="G839" s="6">
        <f>資本コスト!G839/SUM(資本コスト!G839,労働コスト!G839)</f>
        <v>0.17258096643718698</v>
      </c>
      <c r="H839" s="6">
        <f>資本コスト!H839/SUM(資本コスト!H839,労働コスト!H839)</f>
        <v>0.20877987170454587</v>
      </c>
      <c r="I839" s="6">
        <f>資本コスト!I839/SUM(資本コスト!I839,労働コスト!I839)</f>
        <v>0.27544572889592694</v>
      </c>
      <c r="J839" s="6">
        <f>資本コスト!J839/SUM(資本コスト!J839,労働コスト!J839)</f>
        <v>0.25550599217896713</v>
      </c>
    </row>
    <row r="840" spans="1:10" x14ac:dyDescent="0.15">
      <c r="A840" s="1">
        <v>37</v>
      </c>
      <c r="B840" s="1" t="s">
        <v>320</v>
      </c>
      <c r="C840" s="1">
        <v>9</v>
      </c>
      <c r="D840" s="1" t="s">
        <v>21</v>
      </c>
      <c r="E840" s="6">
        <f>資本コスト!E840/SUM(資本コスト!E840,労働コスト!E840)</f>
        <v>0.29976029413811706</v>
      </c>
      <c r="F840" s="6">
        <f>資本コスト!F840/SUM(資本コスト!F840,労働コスト!F840)</f>
        <v>0.42222208954594104</v>
      </c>
      <c r="G840" s="6">
        <f>資本コスト!G840/SUM(資本コスト!G840,労働コスト!G840)</f>
        <v>0.43411503209960373</v>
      </c>
      <c r="H840" s="6">
        <f>資本コスト!H840/SUM(資本コスト!H840,労働コスト!H840)</f>
        <v>0.43895425820399053</v>
      </c>
      <c r="I840" s="6">
        <f>資本コスト!I840/SUM(資本コスト!I840,労働コスト!I840)</f>
        <v>0.47053118786589526</v>
      </c>
      <c r="J840" s="6">
        <f>資本コスト!J840/SUM(資本コスト!J840,労働コスト!J840)</f>
        <v>0.44574756200987531</v>
      </c>
    </row>
    <row r="841" spans="1:10" x14ac:dyDescent="0.15">
      <c r="A841" s="1">
        <v>37</v>
      </c>
      <c r="B841" s="1" t="s">
        <v>320</v>
      </c>
      <c r="C841" s="1">
        <v>10</v>
      </c>
      <c r="D841" s="1" t="s">
        <v>22</v>
      </c>
      <c r="E841" s="6">
        <f>資本コスト!E841/SUM(資本コスト!E841,労働コスト!E841)</f>
        <v>0.13601409711195678</v>
      </c>
      <c r="F841" s="6">
        <f>資本コスト!F841/SUM(資本コスト!F841,労働コスト!F841)</f>
        <v>0.16868861408669192</v>
      </c>
      <c r="G841" s="6">
        <f>資本コスト!G841/SUM(資本コスト!G841,労働コスト!G841)</f>
        <v>0.16608795723012817</v>
      </c>
      <c r="H841" s="6">
        <f>資本コスト!H841/SUM(資本コスト!H841,労働コスト!H841)</f>
        <v>0.17987764956591154</v>
      </c>
      <c r="I841" s="6">
        <f>資本コスト!I841/SUM(資本コスト!I841,労働コスト!I841)</f>
        <v>0.20949334458673294</v>
      </c>
      <c r="J841" s="6">
        <f>資本コスト!J841/SUM(資本コスト!J841,労働コスト!J841)</f>
        <v>0.18511196090700252</v>
      </c>
    </row>
    <row r="842" spans="1:10" x14ac:dyDescent="0.15">
      <c r="A842" s="1">
        <v>37</v>
      </c>
      <c r="B842" s="1" t="s">
        <v>320</v>
      </c>
      <c r="C842" s="1">
        <v>11</v>
      </c>
      <c r="D842" s="1" t="s">
        <v>23</v>
      </c>
      <c r="E842" s="6">
        <f>資本コスト!E842/SUM(資本コスト!E842,労働コスト!E842)</f>
        <v>0.4089067782430964</v>
      </c>
      <c r="F842" s="6">
        <f>資本コスト!F842/SUM(資本コスト!F842,労働コスト!F842)</f>
        <v>0.26746203025060777</v>
      </c>
      <c r="G842" s="6">
        <f>資本コスト!G842/SUM(資本コスト!G842,労働コスト!G842)</f>
        <v>0.31070138053362634</v>
      </c>
      <c r="H842" s="6">
        <f>資本コスト!H842/SUM(資本コスト!H842,労働コスト!H842)</f>
        <v>0.34816864238812195</v>
      </c>
      <c r="I842" s="6">
        <f>資本コスト!I842/SUM(資本コスト!I842,労働コスト!I842)</f>
        <v>0.3717029261328389</v>
      </c>
      <c r="J842" s="6">
        <f>資本コスト!J842/SUM(資本コスト!J842,労働コスト!J842)</f>
        <v>0.38348578816294043</v>
      </c>
    </row>
    <row r="843" spans="1:10" x14ac:dyDescent="0.15">
      <c r="A843" s="1">
        <v>37</v>
      </c>
      <c r="B843" s="1" t="s">
        <v>320</v>
      </c>
      <c r="C843" s="1">
        <v>12</v>
      </c>
      <c r="D843" s="1" t="s">
        <v>24</v>
      </c>
      <c r="E843" s="6">
        <f>資本コスト!E843/SUM(資本コスト!E843,労働コスト!E843)</f>
        <v>0.14518713150142387</v>
      </c>
      <c r="F843" s="6">
        <f>資本コスト!F843/SUM(資本コスト!F843,労働コスト!F843)</f>
        <v>0.20817312727499956</v>
      </c>
      <c r="G843" s="6">
        <f>資本コスト!G843/SUM(資本コスト!G843,労働コスト!G843)</f>
        <v>0.18009760386390658</v>
      </c>
      <c r="H843" s="6">
        <f>資本コスト!H843/SUM(資本コスト!H843,労働コスト!H843)</f>
        <v>0.19354867196622066</v>
      </c>
      <c r="I843" s="6">
        <f>資本コスト!I843/SUM(資本コスト!I843,労働コスト!I843)</f>
        <v>0.25904711764522476</v>
      </c>
      <c r="J843" s="6">
        <f>資本コスト!J843/SUM(資本コスト!J843,労働コスト!J843)</f>
        <v>0.25185978120504909</v>
      </c>
    </row>
    <row r="844" spans="1:10" x14ac:dyDescent="0.15">
      <c r="A844" s="1">
        <v>37</v>
      </c>
      <c r="B844" s="1" t="s">
        <v>320</v>
      </c>
      <c r="C844" s="1">
        <v>13</v>
      </c>
      <c r="D844" s="1" t="s">
        <v>25</v>
      </c>
      <c r="E844" s="6">
        <f>資本コスト!E844/SUM(資本コスト!E844,労働コスト!E844)</f>
        <v>0.39229269176385345</v>
      </c>
      <c r="F844" s="6">
        <f>資本コスト!F844/SUM(資本コスト!F844,労働コスト!F844)</f>
        <v>0.4239849438257059</v>
      </c>
      <c r="G844" s="6">
        <f>資本コスト!G844/SUM(資本コスト!G844,労働コスト!G844)</f>
        <v>0.3999756016133531</v>
      </c>
      <c r="H844" s="6">
        <f>資本コスト!H844/SUM(資本コスト!H844,労働コスト!H844)</f>
        <v>0.32457366290822426</v>
      </c>
      <c r="I844" s="6">
        <f>資本コスト!I844/SUM(資本コスト!I844,労働コスト!I844)</f>
        <v>0.25032282199490719</v>
      </c>
      <c r="J844" s="6">
        <f>資本コスト!J844/SUM(資本コスト!J844,労働コスト!J844)</f>
        <v>0.24063791011884444</v>
      </c>
    </row>
    <row r="845" spans="1:10" x14ac:dyDescent="0.15">
      <c r="A845" s="1">
        <v>37</v>
      </c>
      <c r="B845" s="1" t="s">
        <v>320</v>
      </c>
      <c r="C845" s="1">
        <v>14</v>
      </c>
      <c r="D845" s="1" t="s">
        <v>26</v>
      </c>
      <c r="E845" s="6">
        <f>資本コスト!E845/SUM(資本コスト!E845,労働コスト!E845)</f>
        <v>4.1938255873360163E-2</v>
      </c>
      <c r="F845" s="6">
        <f>資本コスト!F845/SUM(資本コスト!F845,労働コスト!F845)</f>
        <v>0.10167421043171457</v>
      </c>
      <c r="G845" s="6">
        <f>資本コスト!G845/SUM(資本コスト!G845,労働コスト!G845)</f>
        <v>0.10572349817753139</v>
      </c>
      <c r="H845" s="6">
        <f>資本コスト!H845/SUM(資本コスト!H845,労働コスト!H845)</f>
        <v>0.18393955727236064</v>
      </c>
      <c r="I845" s="6">
        <f>資本コスト!I845/SUM(資本コスト!I845,労働コスト!I845)</f>
        <v>0.17512191609881186</v>
      </c>
      <c r="J845" s="6">
        <f>資本コスト!J845/SUM(資本コスト!J845,労働コスト!J845)</f>
        <v>0.19575863621218323</v>
      </c>
    </row>
    <row r="846" spans="1:10" x14ac:dyDescent="0.15">
      <c r="A846" s="1">
        <v>37</v>
      </c>
      <c r="B846" s="1" t="s">
        <v>320</v>
      </c>
      <c r="C846" s="1">
        <v>15</v>
      </c>
      <c r="D846" s="1" t="s">
        <v>27</v>
      </c>
      <c r="E846" s="6">
        <f>資本コスト!E846/SUM(資本コスト!E846,労働コスト!E846)</f>
        <v>0.29459508116023286</v>
      </c>
      <c r="F846" s="6">
        <f>資本コスト!F846/SUM(資本コスト!F846,労働コスト!F846)</f>
        <v>0.21114301064749735</v>
      </c>
      <c r="G846" s="6">
        <f>資本コスト!G846/SUM(資本コスト!G846,労働コスト!G846)</f>
        <v>0.23558638953246039</v>
      </c>
      <c r="H846" s="6">
        <f>資本コスト!H846/SUM(資本コスト!H846,労働コスト!H846)</f>
        <v>0.28340367578808556</v>
      </c>
      <c r="I846" s="6">
        <f>資本コスト!I846/SUM(資本コスト!I846,労働コスト!I846)</f>
        <v>0.36547937455124718</v>
      </c>
      <c r="J846" s="6">
        <f>資本コスト!J846/SUM(資本コスト!J846,労働コスト!J846)</f>
        <v>0.35713331184425229</v>
      </c>
    </row>
    <row r="847" spans="1:10" x14ac:dyDescent="0.15">
      <c r="A847" s="1">
        <v>37</v>
      </c>
      <c r="B847" s="1" t="s">
        <v>319</v>
      </c>
      <c r="C847" s="1">
        <v>16</v>
      </c>
      <c r="D847" s="1" t="s">
        <v>10</v>
      </c>
      <c r="E847" s="6">
        <f>資本コスト!E847/SUM(資本コスト!E847,労働コスト!E847)</f>
        <v>0.19930106745809986</v>
      </c>
      <c r="F847" s="6">
        <f>資本コスト!F847/SUM(資本コスト!F847,労働コスト!F847)</f>
        <v>9.2694203416580329E-2</v>
      </c>
      <c r="G847" s="6">
        <f>資本コスト!G847/SUM(資本コスト!G847,労働コスト!G847)</f>
        <v>7.0415203913255633E-2</v>
      </c>
      <c r="H847" s="6">
        <f>資本コスト!H847/SUM(資本コスト!H847,労働コスト!H847)</f>
        <v>5.7304790160123534E-2</v>
      </c>
      <c r="I847" s="6">
        <f>資本コスト!I847/SUM(資本コスト!I847,労働コスト!I847)</f>
        <v>4.5006765504255905E-2</v>
      </c>
      <c r="J847" s="6">
        <f>資本コスト!J847/SUM(資本コスト!J847,労働コスト!J847)</f>
        <v>5.1602138131399487E-2</v>
      </c>
    </row>
    <row r="848" spans="1:10" x14ac:dyDescent="0.15">
      <c r="A848" s="1">
        <v>37</v>
      </c>
      <c r="B848" s="1" t="s">
        <v>319</v>
      </c>
      <c r="C848" s="1">
        <v>17</v>
      </c>
      <c r="D848" s="1" t="s">
        <v>11</v>
      </c>
      <c r="E848" s="6">
        <f>資本コスト!E848/SUM(資本コスト!E848,労働コスト!E848)</f>
        <v>0.72121292073889165</v>
      </c>
      <c r="F848" s="6">
        <f>資本コスト!F848/SUM(資本コスト!F848,労働コスト!F848)</f>
        <v>0.76824721908045401</v>
      </c>
      <c r="G848" s="6">
        <f>資本コスト!G848/SUM(資本コスト!G848,労働コスト!G848)</f>
        <v>0.67545465688580808</v>
      </c>
      <c r="H848" s="6">
        <f>資本コスト!H848/SUM(資本コスト!H848,労働コスト!H848)</f>
        <v>0.61949090136099916</v>
      </c>
      <c r="I848" s="6">
        <f>資本コスト!I848/SUM(資本コスト!I848,労働コスト!I848)</f>
        <v>0.63314017771291331</v>
      </c>
      <c r="J848" s="6">
        <f>資本コスト!J848/SUM(資本コスト!J848,労働コスト!J848)</f>
        <v>0.68720835808285652</v>
      </c>
    </row>
    <row r="849" spans="1:10" x14ac:dyDescent="0.15">
      <c r="A849" s="1">
        <v>37</v>
      </c>
      <c r="B849" s="1" t="s">
        <v>319</v>
      </c>
      <c r="C849" s="1">
        <v>18</v>
      </c>
      <c r="D849" s="1" t="s">
        <v>12</v>
      </c>
      <c r="E849" s="6">
        <f>資本コスト!E849/SUM(資本コスト!E849,労働コスト!E849)</f>
        <v>0.10546405086554726</v>
      </c>
      <c r="F849" s="6">
        <f>資本コスト!F849/SUM(資本コスト!F849,労働コスト!F849)</f>
        <v>0.18502979439716727</v>
      </c>
      <c r="G849" s="6">
        <f>資本コスト!G849/SUM(資本コスト!G849,労働コスト!G849)</f>
        <v>0.15782701282961792</v>
      </c>
      <c r="H849" s="6">
        <f>資本コスト!H849/SUM(資本コスト!H849,労働コスト!H849)</f>
        <v>0.21268169437281068</v>
      </c>
      <c r="I849" s="6">
        <f>資本コスト!I849/SUM(資本コスト!I849,労働コスト!I849)</f>
        <v>0.16254022301840457</v>
      </c>
      <c r="J849" s="6">
        <f>資本コスト!J849/SUM(資本コスト!J849,労働コスト!J849)</f>
        <v>0.18694925670305682</v>
      </c>
    </row>
    <row r="850" spans="1:10" x14ac:dyDescent="0.15">
      <c r="A850" s="1">
        <v>37</v>
      </c>
      <c r="B850" s="1" t="s">
        <v>319</v>
      </c>
      <c r="C850" s="1">
        <v>19</v>
      </c>
      <c r="D850" s="1" t="s">
        <v>13</v>
      </c>
      <c r="E850" s="6">
        <f>資本コスト!E850/SUM(資本コスト!E850,労働コスト!E850)</f>
        <v>0.24057990595733292</v>
      </c>
      <c r="F850" s="6">
        <f>資本コスト!F850/SUM(資本コスト!F850,労働コスト!F850)</f>
        <v>0.10799701533739285</v>
      </c>
      <c r="G850" s="6">
        <f>資本コスト!G850/SUM(資本コスト!G850,労働コスト!G850)</f>
        <v>0.10625412627814521</v>
      </c>
      <c r="H850" s="6">
        <f>資本コスト!H850/SUM(資本コスト!H850,労働コスト!H850)</f>
        <v>0.18080072655668214</v>
      </c>
      <c r="I850" s="6">
        <f>資本コスト!I850/SUM(資本コスト!I850,労働コスト!I850)</f>
        <v>0.35195415270880559</v>
      </c>
      <c r="J850" s="6">
        <f>資本コスト!J850/SUM(資本コスト!J850,労働コスト!J850)</f>
        <v>0.31753009127407245</v>
      </c>
    </row>
    <row r="851" spans="1:10" x14ac:dyDescent="0.15">
      <c r="A851" s="1">
        <v>37</v>
      </c>
      <c r="B851" s="1" t="s">
        <v>319</v>
      </c>
      <c r="C851" s="1">
        <v>20</v>
      </c>
      <c r="D851" s="1" t="s">
        <v>14</v>
      </c>
      <c r="E851" s="6">
        <f>資本コスト!E851/SUM(資本コスト!E851,労働コスト!E851)</f>
        <v>0.43797476849529937</v>
      </c>
      <c r="F851" s="6">
        <f>資本コスト!F851/SUM(資本コスト!F851,労働コスト!F851)</f>
        <v>0.82903280212738129</v>
      </c>
      <c r="G851" s="6">
        <f>資本コスト!G851/SUM(資本コスト!G851,労働コスト!G851)</f>
        <v>0.78821453148556242</v>
      </c>
      <c r="H851" s="6">
        <f>資本コスト!H851/SUM(資本コスト!H851,労働コスト!H851)</f>
        <v>0.80331055083920799</v>
      </c>
      <c r="I851" s="6">
        <f>資本コスト!I851/SUM(資本コスト!I851,労働コスト!I851)</f>
        <v>0.82450383316840226</v>
      </c>
      <c r="J851" s="6">
        <f>資本コスト!J851/SUM(資本コスト!J851,労働コスト!J851)</f>
        <v>0.87377424967259498</v>
      </c>
    </row>
    <row r="852" spans="1:10" x14ac:dyDescent="0.15">
      <c r="A852" s="1">
        <v>37</v>
      </c>
      <c r="B852" s="1" t="s">
        <v>319</v>
      </c>
      <c r="C852" s="1">
        <v>21</v>
      </c>
      <c r="D852" s="1" t="s">
        <v>15</v>
      </c>
      <c r="E852" s="6">
        <f>資本コスト!E852/SUM(資本コスト!E852,労働コスト!E852)</f>
        <v>0.30168014108941926</v>
      </c>
      <c r="F852" s="6">
        <f>資本コスト!F852/SUM(資本コスト!F852,労働コスト!F852)</f>
        <v>0.37470850748676193</v>
      </c>
      <c r="G852" s="6">
        <f>資本コスト!G852/SUM(資本コスト!G852,労働コスト!G852)</f>
        <v>0.36834990766434939</v>
      </c>
      <c r="H852" s="6">
        <f>資本コスト!H852/SUM(資本コスト!H852,労働コスト!H852)</f>
        <v>0.39560888343113115</v>
      </c>
      <c r="I852" s="6">
        <f>資本コスト!I852/SUM(資本コスト!I852,労働コスト!I852)</f>
        <v>0.56981135734111754</v>
      </c>
      <c r="J852" s="6">
        <f>資本コスト!J852/SUM(資本コスト!J852,労働コスト!J852)</f>
        <v>0.6461608544377162</v>
      </c>
    </row>
    <row r="853" spans="1:10" x14ac:dyDescent="0.15">
      <c r="A853" s="1">
        <v>37</v>
      </c>
      <c r="B853" s="1" t="s">
        <v>188</v>
      </c>
      <c r="C853" s="1">
        <v>22</v>
      </c>
      <c r="D853" s="1" t="s">
        <v>7</v>
      </c>
      <c r="E853" s="6">
        <f>資本コスト!E853/SUM(資本コスト!E853,労働コスト!E853)</f>
        <v>6.8608222333905108E-2</v>
      </c>
      <c r="F853" s="6">
        <f>資本コスト!F853/SUM(資本コスト!F853,労働コスト!F853)</f>
        <v>0.2492238017058048</v>
      </c>
      <c r="G853" s="6">
        <f>資本コスト!G853/SUM(資本コスト!G853,労働コスト!G853)</f>
        <v>0.33088455100283104</v>
      </c>
      <c r="H853" s="6">
        <f>資本コスト!H853/SUM(資本コスト!H853,労働コスト!H853)</f>
        <v>0.32020460839440201</v>
      </c>
      <c r="I853" s="6">
        <f>資本コスト!I853/SUM(資本コスト!I853,労働コスト!I853)</f>
        <v>0.30551093862526291</v>
      </c>
      <c r="J853" s="6">
        <f>資本コスト!J853/SUM(資本コスト!J853,労働コスト!J853)</f>
        <v>0.32447357119530196</v>
      </c>
    </row>
    <row r="854" spans="1:10" x14ac:dyDescent="0.15">
      <c r="A854" s="1">
        <v>37</v>
      </c>
      <c r="B854" s="1" t="s">
        <v>188</v>
      </c>
      <c r="C854" s="1">
        <v>23</v>
      </c>
      <c r="D854" s="1" t="s">
        <v>28</v>
      </c>
      <c r="E854" s="6">
        <f>資本コスト!E854/SUM(資本コスト!E854,労働コスト!E854)</f>
        <v>0.31197017395386867</v>
      </c>
      <c r="F854" s="6">
        <f>資本コスト!F854/SUM(資本コスト!F854,労働コスト!F854)</f>
        <v>0.26217115426516285</v>
      </c>
      <c r="G854" s="6">
        <f>資本コスト!G854/SUM(資本コスト!G854,労働コスト!G854)</f>
        <v>0.29111400609833754</v>
      </c>
      <c r="H854" s="6">
        <f>資本コスト!H854/SUM(資本コスト!H854,労働コスト!H854)</f>
        <v>0.2814603242961296</v>
      </c>
      <c r="I854" s="6">
        <f>資本コスト!I854/SUM(資本コスト!I854,労働コスト!I854)</f>
        <v>0.29082285706826799</v>
      </c>
      <c r="J854" s="6">
        <f>資本コスト!J854/SUM(資本コスト!J854,労働コスト!J854)</f>
        <v>0.37787035190082829</v>
      </c>
    </row>
    <row r="855" spans="1:10" x14ac:dyDescent="0.15">
      <c r="A855" s="1">
        <v>38</v>
      </c>
      <c r="B855" s="1" t="s">
        <v>321</v>
      </c>
      <c r="C855" s="1">
        <v>1</v>
      </c>
      <c r="D855" s="1" t="s">
        <v>8</v>
      </c>
      <c r="E855" s="6">
        <f>資本コスト!E855/SUM(資本コスト!E855,労働コスト!E855)</f>
        <v>0.66057197991173522</v>
      </c>
      <c r="F855" s="6">
        <f>資本コスト!F855/SUM(資本コスト!F855,労働コスト!F855)</f>
        <v>0.48331084656821877</v>
      </c>
      <c r="G855" s="6">
        <f>資本コスト!G855/SUM(資本コスト!G855,労働コスト!G855)</f>
        <v>0.45710703133929786</v>
      </c>
      <c r="H855" s="6">
        <f>資本コスト!H855/SUM(資本コスト!H855,労働コスト!H855)</f>
        <v>0.55034367087598191</v>
      </c>
      <c r="I855" s="6">
        <f>資本コスト!I855/SUM(資本コスト!I855,労働コスト!I855)</f>
        <v>0.53280844369002278</v>
      </c>
      <c r="J855" s="6">
        <f>資本コスト!J855/SUM(資本コスト!J855,労働コスト!J855)</f>
        <v>0.67791699858831977</v>
      </c>
    </row>
    <row r="856" spans="1:10" x14ac:dyDescent="0.15">
      <c r="A856" s="1">
        <v>38</v>
      </c>
      <c r="B856" s="1" t="s">
        <v>321</v>
      </c>
      <c r="C856" s="1">
        <v>2</v>
      </c>
      <c r="D856" s="1" t="s">
        <v>9</v>
      </c>
      <c r="E856" s="6">
        <f>資本コスト!E856/SUM(資本コスト!E856,労働コスト!E856)</f>
        <v>0.66542042066768214</v>
      </c>
      <c r="F856" s="6">
        <f>資本コスト!F856/SUM(資本コスト!F856,労働コスト!F856)</f>
        <v>0.60274996144893056</v>
      </c>
      <c r="G856" s="6">
        <f>資本コスト!G856/SUM(資本コスト!G856,労働コスト!G856)</f>
        <v>0.35425007780910023</v>
      </c>
      <c r="H856" s="6">
        <f>資本コスト!H856/SUM(資本コスト!H856,労働コスト!H856)</f>
        <v>0.31152802208214719</v>
      </c>
      <c r="I856" s="6">
        <f>資本コスト!I856/SUM(資本コスト!I856,労働コスト!I856)</f>
        <v>0.38879999078359129</v>
      </c>
      <c r="J856" s="6">
        <f>資本コスト!J856/SUM(資本コスト!J856,労働コスト!J856)</f>
        <v>0.47334841703481295</v>
      </c>
    </row>
    <row r="857" spans="1:10" x14ac:dyDescent="0.15">
      <c r="A857" s="1">
        <v>38</v>
      </c>
      <c r="B857" s="1" t="s">
        <v>322</v>
      </c>
      <c r="C857" s="1">
        <v>3</v>
      </c>
      <c r="D857" s="1" t="s">
        <v>16</v>
      </c>
      <c r="E857" s="6">
        <f>資本コスト!E857/SUM(資本コスト!E857,労働コスト!E857)</f>
        <v>0.19626162242944217</v>
      </c>
      <c r="F857" s="6">
        <f>資本コスト!F857/SUM(資本コスト!F857,労働コスト!F857)</f>
        <v>0.18480888404040779</v>
      </c>
      <c r="G857" s="6">
        <f>資本コスト!G857/SUM(資本コスト!G857,労働コスト!G857)</f>
        <v>0.24665102846463652</v>
      </c>
      <c r="H857" s="6">
        <f>資本コスト!H857/SUM(資本コスト!H857,労働コスト!H857)</f>
        <v>0.29486152704802043</v>
      </c>
      <c r="I857" s="6">
        <f>資本コスト!I857/SUM(資本コスト!I857,労働コスト!I857)</f>
        <v>0.26503616706573185</v>
      </c>
      <c r="J857" s="6">
        <f>資本コスト!J857/SUM(資本コスト!J857,労働コスト!J857)</f>
        <v>0.25963981966863126</v>
      </c>
    </row>
    <row r="858" spans="1:10" x14ac:dyDescent="0.15">
      <c r="A858" s="1">
        <v>38</v>
      </c>
      <c r="B858" s="1" t="s">
        <v>322</v>
      </c>
      <c r="C858" s="1">
        <v>4</v>
      </c>
      <c r="D858" s="1" t="s">
        <v>17</v>
      </c>
      <c r="E858" s="6">
        <f>資本コスト!E858/SUM(資本コスト!E858,労働コスト!E858)</f>
        <v>0.32161622811638768</v>
      </c>
      <c r="F858" s="6">
        <f>資本コスト!F858/SUM(資本コスト!F858,労働コスト!F858)</f>
        <v>0.23040358215634357</v>
      </c>
      <c r="G858" s="6">
        <f>資本コスト!G858/SUM(資本コスト!G858,労働コスト!G858)</f>
        <v>0.3297738969733357</v>
      </c>
      <c r="H858" s="6">
        <f>資本コスト!H858/SUM(資本コスト!H858,労働コスト!H858)</f>
        <v>0.48813067767197893</v>
      </c>
      <c r="I858" s="6">
        <f>資本コスト!I858/SUM(資本コスト!I858,労働コスト!I858)</f>
        <v>0.65867162188461392</v>
      </c>
      <c r="J858" s="6">
        <f>資本コスト!J858/SUM(資本コスト!J858,労働コスト!J858)</f>
        <v>0.61219414288451668</v>
      </c>
    </row>
    <row r="859" spans="1:10" x14ac:dyDescent="0.15">
      <c r="A859" s="1">
        <v>38</v>
      </c>
      <c r="B859" s="1" t="s">
        <v>322</v>
      </c>
      <c r="C859" s="1">
        <v>5</v>
      </c>
      <c r="D859" s="1" t="s">
        <v>18</v>
      </c>
      <c r="E859" s="6">
        <f>資本コスト!E859/SUM(資本コスト!E859,労働コスト!E859)</f>
        <v>0.45631831971812781</v>
      </c>
      <c r="F859" s="6">
        <f>資本コスト!F859/SUM(資本コスト!F859,労働コスト!F859)</f>
        <v>0.43258605909662479</v>
      </c>
      <c r="G859" s="6">
        <f>資本コスト!G859/SUM(資本コスト!G859,労働コスト!G859)</f>
        <v>0.49189060180009431</v>
      </c>
      <c r="H859" s="6">
        <f>資本コスト!H859/SUM(資本コスト!H859,労働コスト!H859)</f>
        <v>0.45494635683806228</v>
      </c>
      <c r="I859" s="6">
        <f>資本コスト!I859/SUM(資本コスト!I859,労働コスト!I859)</f>
        <v>0.46524358707988628</v>
      </c>
      <c r="J859" s="6">
        <f>資本コスト!J859/SUM(資本コスト!J859,労働コスト!J859)</f>
        <v>0.41948022135152363</v>
      </c>
    </row>
    <row r="860" spans="1:10" x14ac:dyDescent="0.15">
      <c r="A860" s="1">
        <v>38</v>
      </c>
      <c r="B860" s="1" t="s">
        <v>322</v>
      </c>
      <c r="C860" s="1">
        <v>6</v>
      </c>
      <c r="D860" s="1" t="s">
        <v>2</v>
      </c>
      <c r="E860" s="6">
        <f>資本コスト!E860/SUM(資本コスト!E860,労働コスト!E860)</f>
        <v>0.69323454828552844</v>
      </c>
      <c r="F860" s="6">
        <f>資本コスト!F860/SUM(資本コスト!F860,労働コスト!F860)</f>
        <v>0.62374120903192198</v>
      </c>
      <c r="G860" s="6">
        <f>資本コスト!G860/SUM(資本コスト!G860,労働コスト!G860)</f>
        <v>0.614971295725387</v>
      </c>
      <c r="H860" s="6">
        <f>資本コスト!H860/SUM(資本コスト!H860,労働コスト!H860)</f>
        <v>0.59940377634394348</v>
      </c>
      <c r="I860" s="6">
        <f>資本コスト!I860/SUM(資本コスト!I860,労働コスト!I860)</f>
        <v>0.59043618674072085</v>
      </c>
      <c r="J860" s="6">
        <f>資本コスト!J860/SUM(資本コスト!J860,労働コスト!J860)</f>
        <v>0.60502113919480505</v>
      </c>
    </row>
    <row r="861" spans="1:10" x14ac:dyDescent="0.15">
      <c r="A861" s="1">
        <v>38</v>
      </c>
      <c r="B861" s="1" t="s">
        <v>322</v>
      </c>
      <c r="C861" s="1">
        <v>7</v>
      </c>
      <c r="D861" s="1" t="s">
        <v>19</v>
      </c>
      <c r="E861" s="6">
        <f>資本コスト!E861/SUM(資本コスト!E861,労働コスト!E861)</f>
        <v>0.78892441363557153</v>
      </c>
      <c r="F861" s="6">
        <f>資本コスト!F861/SUM(資本コスト!F861,労働コスト!F861)</f>
        <v>0.68052927574717581</v>
      </c>
      <c r="G861" s="6">
        <f>資本コスト!G861/SUM(資本コスト!G861,労働コスト!G861)</f>
        <v>0.68370962844901417</v>
      </c>
      <c r="H861" s="6">
        <f>資本コスト!H861/SUM(資本コスト!H861,労働コスト!H861)</f>
        <v>0.7550287966016076</v>
      </c>
      <c r="I861" s="6">
        <f>資本コスト!I861/SUM(資本コスト!I861,労働コスト!I861)</f>
        <v>0.76610118318059517</v>
      </c>
      <c r="J861" s="6">
        <f>資本コスト!J861/SUM(資本コスト!J861,労働コスト!J861)</f>
        <v>0.70553975710208772</v>
      </c>
    </row>
    <row r="862" spans="1:10" x14ac:dyDescent="0.15">
      <c r="A862" s="1">
        <v>38</v>
      </c>
      <c r="B862" s="1" t="s">
        <v>322</v>
      </c>
      <c r="C862" s="1">
        <v>8</v>
      </c>
      <c r="D862" s="1" t="s">
        <v>20</v>
      </c>
      <c r="E862" s="6">
        <f>資本コスト!E862/SUM(資本コスト!E862,労働コスト!E862)</f>
        <v>0.19573857605535194</v>
      </c>
      <c r="F862" s="6">
        <f>資本コスト!F862/SUM(資本コスト!F862,労働コスト!F862)</f>
        <v>0.16282965864448298</v>
      </c>
      <c r="G862" s="6">
        <f>資本コスト!G862/SUM(資本コスト!G862,労働コスト!G862)</f>
        <v>0.18306003715480129</v>
      </c>
      <c r="H862" s="6">
        <f>資本コスト!H862/SUM(資本コスト!H862,労働コスト!H862)</f>
        <v>0.20798514271199053</v>
      </c>
      <c r="I862" s="6">
        <f>資本コスト!I862/SUM(資本コスト!I862,労働コスト!I862)</f>
        <v>0.2224453725645153</v>
      </c>
      <c r="J862" s="6">
        <f>資本コスト!J862/SUM(資本コスト!J862,労働コスト!J862)</f>
        <v>0.19244595307799994</v>
      </c>
    </row>
    <row r="863" spans="1:10" x14ac:dyDescent="0.15">
      <c r="A863" s="1">
        <v>38</v>
      </c>
      <c r="B863" s="1" t="s">
        <v>322</v>
      </c>
      <c r="C863" s="1">
        <v>9</v>
      </c>
      <c r="D863" s="1" t="s">
        <v>21</v>
      </c>
      <c r="E863" s="6">
        <f>資本コスト!E863/SUM(資本コスト!E863,労働コスト!E863)</f>
        <v>0.41228782155879412</v>
      </c>
      <c r="F863" s="6">
        <f>資本コスト!F863/SUM(資本コスト!F863,労働コスト!F863)</f>
        <v>0.54779575826549776</v>
      </c>
      <c r="G863" s="6">
        <f>資本コスト!G863/SUM(資本コスト!G863,労働コスト!G863)</f>
        <v>0.58789225737316742</v>
      </c>
      <c r="H863" s="6">
        <f>資本コスト!H863/SUM(資本コスト!H863,労働コスト!H863)</f>
        <v>0.57704675957934071</v>
      </c>
      <c r="I863" s="6">
        <f>資本コスト!I863/SUM(資本コスト!I863,労働コスト!I863)</f>
        <v>0.54135029599550577</v>
      </c>
      <c r="J863" s="6">
        <f>資本コスト!J863/SUM(資本コスト!J863,労働コスト!J863)</f>
        <v>0.50502519342047192</v>
      </c>
    </row>
    <row r="864" spans="1:10" x14ac:dyDescent="0.15">
      <c r="A864" s="1">
        <v>38</v>
      </c>
      <c r="B864" s="1" t="s">
        <v>322</v>
      </c>
      <c r="C864" s="1">
        <v>10</v>
      </c>
      <c r="D864" s="1" t="s">
        <v>22</v>
      </c>
      <c r="E864" s="6">
        <f>資本コスト!E864/SUM(資本コスト!E864,労働コスト!E864)</f>
        <v>7.2736846457435625E-2</v>
      </c>
      <c r="F864" s="6">
        <f>資本コスト!F864/SUM(資本コスト!F864,労働コスト!F864)</f>
        <v>0.11115527313497776</v>
      </c>
      <c r="G864" s="6">
        <f>資本コスト!G864/SUM(資本コスト!G864,労働コスト!G864)</f>
        <v>0.12364790926632255</v>
      </c>
      <c r="H864" s="6">
        <f>資本コスト!H864/SUM(資本コスト!H864,労働コスト!H864)</f>
        <v>0.14277153514974678</v>
      </c>
      <c r="I864" s="6">
        <f>資本コスト!I864/SUM(資本コスト!I864,労働コスト!I864)</f>
        <v>0.12151625270192813</v>
      </c>
      <c r="J864" s="6">
        <f>資本コスト!J864/SUM(資本コスト!J864,労働コスト!J864)</f>
        <v>0.10509348351470944</v>
      </c>
    </row>
    <row r="865" spans="1:10" x14ac:dyDescent="0.15">
      <c r="A865" s="1">
        <v>38</v>
      </c>
      <c r="B865" s="1" t="s">
        <v>322</v>
      </c>
      <c r="C865" s="1">
        <v>11</v>
      </c>
      <c r="D865" s="1" t="s">
        <v>23</v>
      </c>
      <c r="E865" s="6">
        <f>資本コスト!E865/SUM(資本コスト!E865,労働コスト!E865)</f>
        <v>0.325560423990856</v>
      </c>
      <c r="F865" s="6">
        <f>資本コスト!F865/SUM(資本コスト!F865,労働コスト!F865)</f>
        <v>0.30286877224934472</v>
      </c>
      <c r="G865" s="6">
        <f>資本コスト!G865/SUM(資本コスト!G865,労働コスト!G865)</f>
        <v>0.35408014911502994</v>
      </c>
      <c r="H865" s="6">
        <f>資本コスト!H865/SUM(資本コスト!H865,労働コスト!H865)</f>
        <v>0.32055768339715401</v>
      </c>
      <c r="I865" s="6">
        <f>資本コスト!I865/SUM(資本コスト!I865,労働コスト!I865)</f>
        <v>0.24163660716661342</v>
      </c>
      <c r="J865" s="6">
        <f>資本コスト!J865/SUM(資本コスト!J865,労働コスト!J865)</f>
        <v>0.24186095540860869</v>
      </c>
    </row>
    <row r="866" spans="1:10" x14ac:dyDescent="0.15">
      <c r="A866" s="1">
        <v>38</v>
      </c>
      <c r="B866" s="1" t="s">
        <v>322</v>
      </c>
      <c r="C866" s="1">
        <v>12</v>
      </c>
      <c r="D866" s="1" t="s">
        <v>24</v>
      </c>
      <c r="E866" s="6">
        <f>資本コスト!E866/SUM(資本コスト!E866,労働コスト!E866)</f>
        <v>0.11487965631606252</v>
      </c>
      <c r="F866" s="6">
        <f>資本コスト!F866/SUM(資本コスト!F866,労働コスト!F866)</f>
        <v>0.13336055595141327</v>
      </c>
      <c r="G866" s="6">
        <f>資本コスト!G866/SUM(資本コスト!G866,労働コスト!G866)</f>
        <v>0.39238180645283355</v>
      </c>
      <c r="H866" s="6">
        <f>資本コスト!H866/SUM(資本コスト!H866,労働コスト!H866)</f>
        <v>0.49603679294657937</v>
      </c>
      <c r="I866" s="6">
        <f>資本コスト!I866/SUM(資本コスト!I866,労働コスト!I866)</f>
        <v>0.53494770915941725</v>
      </c>
      <c r="J866" s="6">
        <f>資本コスト!J866/SUM(資本コスト!J866,労働コスト!J866)</f>
        <v>0.48816005011988312</v>
      </c>
    </row>
    <row r="867" spans="1:10" x14ac:dyDescent="0.15">
      <c r="A867" s="1">
        <v>38</v>
      </c>
      <c r="B867" s="1" t="s">
        <v>322</v>
      </c>
      <c r="C867" s="1">
        <v>13</v>
      </c>
      <c r="D867" s="1" t="s">
        <v>25</v>
      </c>
      <c r="E867" s="6">
        <f>資本コスト!E867/SUM(資本コスト!E867,労働コスト!E867)</f>
        <v>0.21995357939789942</v>
      </c>
      <c r="F867" s="6">
        <f>資本コスト!F867/SUM(資本コスト!F867,労働コスト!F867)</f>
        <v>0.36914699572196452</v>
      </c>
      <c r="G867" s="6">
        <f>資本コスト!G867/SUM(資本コスト!G867,労働コスト!G867)</f>
        <v>0.3947637597577679</v>
      </c>
      <c r="H867" s="6">
        <f>資本コスト!H867/SUM(資本コスト!H867,労働コスト!H867)</f>
        <v>0.35013719810760774</v>
      </c>
      <c r="I867" s="6">
        <f>資本コスト!I867/SUM(資本コスト!I867,労働コスト!I867)</f>
        <v>0.22264195662465833</v>
      </c>
      <c r="J867" s="6">
        <f>資本コスト!J867/SUM(資本コスト!J867,労働コスト!J867)</f>
        <v>0.19460249840918012</v>
      </c>
    </row>
    <row r="868" spans="1:10" x14ac:dyDescent="0.15">
      <c r="A868" s="1">
        <v>38</v>
      </c>
      <c r="B868" s="1" t="s">
        <v>322</v>
      </c>
      <c r="C868" s="1">
        <v>14</v>
      </c>
      <c r="D868" s="1" t="s">
        <v>26</v>
      </c>
      <c r="E868" s="6">
        <f>資本コスト!E868/SUM(資本コスト!E868,労働コスト!E868)</f>
        <v>2.7053869079956664E-2</v>
      </c>
      <c r="F868" s="6">
        <f>資本コスト!F868/SUM(資本コスト!F868,労働コスト!F868)</f>
        <v>1.8658373795501001E-2</v>
      </c>
      <c r="G868" s="6">
        <f>資本コスト!G868/SUM(資本コスト!G868,労働コスト!G868)</f>
        <v>3.19840968345236E-2</v>
      </c>
      <c r="H868" s="6">
        <f>資本コスト!H868/SUM(資本コスト!H868,労働コスト!H868)</f>
        <v>8.544593791764378E-2</v>
      </c>
      <c r="I868" s="6">
        <f>資本コスト!I868/SUM(資本コスト!I868,労働コスト!I868)</f>
        <v>0.19577335078927127</v>
      </c>
      <c r="J868" s="6">
        <f>資本コスト!J868/SUM(資本コスト!J868,労働コスト!J868)</f>
        <v>0.21222487170763871</v>
      </c>
    </row>
    <row r="869" spans="1:10" x14ac:dyDescent="0.15">
      <c r="A869" s="1">
        <v>38</v>
      </c>
      <c r="B869" s="1" t="s">
        <v>322</v>
      </c>
      <c r="C869" s="1">
        <v>15</v>
      </c>
      <c r="D869" s="1" t="s">
        <v>27</v>
      </c>
      <c r="E869" s="6">
        <f>資本コスト!E869/SUM(資本コスト!E869,労働コスト!E869)</f>
        <v>0.22302305240357795</v>
      </c>
      <c r="F869" s="6">
        <f>資本コスト!F869/SUM(資本コスト!F869,労働コスト!F869)</f>
        <v>0.17092524468071463</v>
      </c>
      <c r="G869" s="6">
        <f>資本コスト!G869/SUM(資本コスト!G869,労働コスト!G869)</f>
        <v>0.14861921234942049</v>
      </c>
      <c r="H869" s="6">
        <f>資本コスト!H869/SUM(資本コスト!H869,労働コスト!H869)</f>
        <v>0.18726394653175737</v>
      </c>
      <c r="I869" s="6">
        <f>資本コスト!I869/SUM(資本コスト!I869,労働コスト!I869)</f>
        <v>0.24090910679153382</v>
      </c>
      <c r="J869" s="6">
        <f>資本コスト!J869/SUM(資本コスト!J869,労働コスト!J869)</f>
        <v>0.22588743043892184</v>
      </c>
    </row>
    <row r="870" spans="1:10" x14ac:dyDescent="0.15">
      <c r="A870" s="1">
        <v>38</v>
      </c>
      <c r="B870" s="1" t="s">
        <v>321</v>
      </c>
      <c r="C870" s="1">
        <v>16</v>
      </c>
      <c r="D870" s="1" t="s">
        <v>10</v>
      </c>
      <c r="E870" s="6">
        <f>資本コスト!E870/SUM(資本コスト!E870,労働コスト!E870)</f>
        <v>0.22990980619879703</v>
      </c>
      <c r="F870" s="6">
        <f>資本コスト!F870/SUM(資本コスト!F870,労働コスト!F870)</f>
        <v>8.9404665930692823E-2</v>
      </c>
      <c r="G870" s="6">
        <f>資本コスト!G870/SUM(資本コスト!G870,労働コスト!G870)</f>
        <v>0.10526428371954484</v>
      </c>
      <c r="H870" s="6">
        <f>資本コスト!H870/SUM(資本コスト!H870,労働コスト!H870)</f>
        <v>9.3614313051445963E-2</v>
      </c>
      <c r="I870" s="6">
        <f>資本コスト!I870/SUM(資本コスト!I870,労働コスト!I870)</f>
        <v>8.594099243837118E-2</v>
      </c>
      <c r="J870" s="6">
        <f>資本コスト!J870/SUM(資本コスト!J870,労働コスト!J870)</f>
        <v>0.11873381379404498</v>
      </c>
    </row>
    <row r="871" spans="1:10" x14ac:dyDescent="0.15">
      <c r="A871" s="1">
        <v>38</v>
      </c>
      <c r="B871" s="1" t="s">
        <v>321</v>
      </c>
      <c r="C871" s="1">
        <v>17</v>
      </c>
      <c r="D871" s="1" t="s">
        <v>11</v>
      </c>
      <c r="E871" s="6">
        <f>資本コスト!E871/SUM(資本コスト!E871,労働コスト!E871)</f>
        <v>0.75232649277477748</v>
      </c>
      <c r="F871" s="6">
        <f>資本コスト!F871/SUM(資本コスト!F871,労働コスト!F871)</f>
        <v>0.73200465557962147</v>
      </c>
      <c r="G871" s="6">
        <f>資本コスト!G871/SUM(資本コスト!G871,労働コスト!G871)</f>
        <v>0.67683268528646512</v>
      </c>
      <c r="H871" s="6">
        <f>資本コスト!H871/SUM(資本コスト!H871,労働コスト!H871)</f>
        <v>0.586105933849285</v>
      </c>
      <c r="I871" s="6">
        <f>資本コスト!I871/SUM(資本コスト!I871,労働コスト!I871)</f>
        <v>0.66629869476706072</v>
      </c>
      <c r="J871" s="6">
        <f>資本コスト!J871/SUM(資本コスト!J871,労働コスト!J871)</f>
        <v>0.71704267485579232</v>
      </c>
    </row>
    <row r="872" spans="1:10" x14ac:dyDescent="0.15">
      <c r="A872" s="1">
        <v>38</v>
      </c>
      <c r="B872" s="1" t="s">
        <v>321</v>
      </c>
      <c r="C872" s="1">
        <v>18</v>
      </c>
      <c r="D872" s="1" t="s">
        <v>12</v>
      </c>
      <c r="E872" s="6">
        <f>資本コスト!E872/SUM(資本コスト!E872,労働コスト!E872)</f>
        <v>0.11525714199599163</v>
      </c>
      <c r="F872" s="6">
        <f>資本コスト!F872/SUM(資本コスト!F872,労働コスト!F872)</f>
        <v>0.15471720724264512</v>
      </c>
      <c r="G872" s="6">
        <f>資本コスト!G872/SUM(資本コスト!G872,労働コスト!G872)</f>
        <v>0.17496769246099914</v>
      </c>
      <c r="H872" s="6">
        <f>資本コスト!H872/SUM(資本コスト!H872,労働コスト!H872)</f>
        <v>0.20242522246767625</v>
      </c>
      <c r="I872" s="6">
        <f>資本コスト!I872/SUM(資本コスト!I872,労働コスト!I872)</f>
        <v>0.12655685873605704</v>
      </c>
      <c r="J872" s="6">
        <f>資本コスト!J872/SUM(資本コスト!J872,労働コスト!J872)</f>
        <v>0.15737597529147354</v>
      </c>
    </row>
    <row r="873" spans="1:10" x14ac:dyDescent="0.15">
      <c r="A873" s="1">
        <v>38</v>
      </c>
      <c r="B873" s="1" t="s">
        <v>321</v>
      </c>
      <c r="C873" s="1">
        <v>19</v>
      </c>
      <c r="D873" s="1" t="s">
        <v>13</v>
      </c>
      <c r="E873" s="6">
        <f>資本コスト!E873/SUM(資本コスト!E873,労働コスト!E873)</f>
        <v>0.30816729243580554</v>
      </c>
      <c r="F873" s="6">
        <f>資本コスト!F873/SUM(資本コスト!F873,労働コスト!F873)</f>
        <v>0.13691020978638435</v>
      </c>
      <c r="G873" s="6">
        <f>資本コスト!G873/SUM(資本コスト!G873,労働コスト!G873)</f>
        <v>0.12581727679692753</v>
      </c>
      <c r="H873" s="6">
        <f>資本コスト!H873/SUM(資本コスト!H873,労働コスト!H873)</f>
        <v>0.1856582669429607</v>
      </c>
      <c r="I873" s="6">
        <f>資本コスト!I873/SUM(資本コスト!I873,労働コスト!I873)</f>
        <v>0.21785939880893965</v>
      </c>
      <c r="J873" s="6">
        <f>資本コスト!J873/SUM(資本コスト!J873,労働コスト!J873)</f>
        <v>0.20563662576999903</v>
      </c>
    </row>
    <row r="874" spans="1:10" x14ac:dyDescent="0.15">
      <c r="A874" s="1">
        <v>38</v>
      </c>
      <c r="B874" s="1" t="s">
        <v>321</v>
      </c>
      <c r="C874" s="1">
        <v>20</v>
      </c>
      <c r="D874" s="1" t="s">
        <v>14</v>
      </c>
      <c r="E874" s="6">
        <f>資本コスト!E874/SUM(資本コスト!E874,労働コスト!E874)</f>
        <v>0.36278218773814053</v>
      </c>
      <c r="F874" s="6">
        <f>資本コスト!F874/SUM(資本コスト!F874,労働コスト!F874)</f>
        <v>0.81777190186622584</v>
      </c>
      <c r="G874" s="6">
        <f>資本コスト!G874/SUM(資本コスト!G874,労働コスト!G874)</f>
        <v>0.70699324033558086</v>
      </c>
      <c r="H874" s="6">
        <f>資本コスト!H874/SUM(資本コスト!H874,労働コスト!H874)</f>
        <v>0.69875627378206406</v>
      </c>
      <c r="I874" s="6">
        <f>資本コスト!I874/SUM(資本コスト!I874,労働コスト!I874)</f>
        <v>0.72196713102154142</v>
      </c>
      <c r="J874" s="6">
        <f>資本コスト!J874/SUM(資本コスト!J874,労働コスト!J874)</f>
        <v>0.78476736637578126</v>
      </c>
    </row>
    <row r="875" spans="1:10" x14ac:dyDescent="0.15">
      <c r="A875" s="1">
        <v>38</v>
      </c>
      <c r="B875" s="1" t="s">
        <v>321</v>
      </c>
      <c r="C875" s="1">
        <v>21</v>
      </c>
      <c r="D875" s="1" t="s">
        <v>15</v>
      </c>
      <c r="E875" s="6">
        <f>資本コスト!E875/SUM(資本コスト!E875,労働コスト!E875)</f>
        <v>0.18978244753496934</v>
      </c>
      <c r="F875" s="6">
        <f>資本コスト!F875/SUM(資本コスト!F875,労働コスト!F875)</f>
        <v>0.36939045005968263</v>
      </c>
      <c r="G875" s="6">
        <f>資本コスト!G875/SUM(資本コスト!G875,労働コスト!G875)</f>
        <v>0.33015162724842262</v>
      </c>
      <c r="H875" s="6">
        <f>資本コスト!H875/SUM(資本コスト!H875,労働コスト!H875)</f>
        <v>0.34565125737738239</v>
      </c>
      <c r="I875" s="6">
        <f>資本コスト!I875/SUM(資本コスト!I875,労働コスト!I875)</f>
        <v>0.40727490169057157</v>
      </c>
      <c r="J875" s="6">
        <f>資本コスト!J875/SUM(資本コスト!J875,労働コスト!J875)</f>
        <v>0.45762735773226287</v>
      </c>
    </row>
    <row r="876" spans="1:10" x14ac:dyDescent="0.15">
      <c r="A876" s="1">
        <v>38</v>
      </c>
      <c r="B876" s="1" t="s">
        <v>192</v>
      </c>
      <c r="C876" s="1">
        <v>22</v>
      </c>
      <c r="D876" s="1" t="s">
        <v>7</v>
      </c>
      <c r="E876" s="6">
        <f>資本コスト!E876/SUM(資本コスト!E876,労働コスト!E876)</f>
        <v>4.2141046685268441E-2</v>
      </c>
      <c r="F876" s="6">
        <f>資本コスト!F876/SUM(資本コスト!F876,労働コスト!F876)</f>
        <v>0.25864900011815534</v>
      </c>
      <c r="G876" s="6">
        <f>資本コスト!G876/SUM(資本コスト!G876,労働コスト!G876)</f>
        <v>0.30265225747783836</v>
      </c>
      <c r="H876" s="6">
        <f>資本コスト!H876/SUM(資本コスト!H876,労働コスト!H876)</f>
        <v>0.26339625132837391</v>
      </c>
      <c r="I876" s="6">
        <f>資本コスト!I876/SUM(資本コスト!I876,労働コスト!I876)</f>
        <v>0.21703630967468729</v>
      </c>
      <c r="J876" s="6">
        <f>資本コスト!J876/SUM(資本コスト!J876,労働コスト!J876)</f>
        <v>0.22377510947360643</v>
      </c>
    </row>
    <row r="877" spans="1:10" x14ac:dyDescent="0.15">
      <c r="A877" s="1">
        <v>38</v>
      </c>
      <c r="B877" s="1" t="s">
        <v>192</v>
      </c>
      <c r="C877" s="1">
        <v>23</v>
      </c>
      <c r="D877" s="1" t="s">
        <v>28</v>
      </c>
      <c r="E877" s="6">
        <f>資本コスト!E877/SUM(資本コスト!E877,労働コスト!E877)</f>
        <v>0.37332702602333967</v>
      </c>
      <c r="F877" s="6">
        <f>資本コスト!F877/SUM(資本コスト!F877,労働コスト!F877)</f>
        <v>0.26473658006615597</v>
      </c>
      <c r="G877" s="6">
        <f>資本コスト!G877/SUM(資本コスト!G877,労働コスト!G877)</f>
        <v>0.27570623154153318</v>
      </c>
      <c r="H877" s="6">
        <f>資本コスト!H877/SUM(資本コスト!H877,労働コスト!H877)</f>
        <v>0.22484147413427558</v>
      </c>
      <c r="I877" s="6">
        <f>資本コスト!I877/SUM(資本コスト!I877,労働コスト!I877)</f>
        <v>0.22778348556985403</v>
      </c>
      <c r="J877" s="6">
        <f>資本コスト!J877/SUM(資本コスト!J877,労働コスト!J877)</f>
        <v>0.30710884218604495</v>
      </c>
    </row>
    <row r="878" spans="1:10" x14ac:dyDescent="0.15">
      <c r="A878" s="1">
        <v>39</v>
      </c>
      <c r="B878" s="1" t="s">
        <v>323</v>
      </c>
      <c r="C878" s="1">
        <v>1</v>
      </c>
      <c r="D878" s="1" t="s">
        <v>8</v>
      </c>
      <c r="E878" s="6">
        <f>資本コスト!E878/SUM(資本コスト!E878,労働コスト!E878)</f>
        <v>0.63520955763720721</v>
      </c>
      <c r="F878" s="6">
        <f>資本コスト!F878/SUM(資本コスト!F878,労働コスト!F878)</f>
        <v>0.44547916250213038</v>
      </c>
      <c r="G878" s="6">
        <f>資本コスト!G878/SUM(資本コスト!G878,労働コスト!G878)</f>
        <v>0.42780936194386787</v>
      </c>
      <c r="H878" s="6">
        <f>資本コスト!H878/SUM(資本コスト!H878,労働コスト!H878)</f>
        <v>0.51960709412388828</v>
      </c>
      <c r="I878" s="6">
        <f>資本コスト!I878/SUM(資本コスト!I878,労働コスト!I878)</f>
        <v>0.47249309709576226</v>
      </c>
      <c r="J878" s="6">
        <f>資本コスト!J878/SUM(資本コスト!J878,労働コスト!J878)</f>
        <v>0.61806645935495697</v>
      </c>
    </row>
    <row r="879" spans="1:10" x14ac:dyDescent="0.15">
      <c r="A879" s="1">
        <v>39</v>
      </c>
      <c r="B879" s="1" t="s">
        <v>323</v>
      </c>
      <c r="C879" s="1">
        <v>2</v>
      </c>
      <c r="D879" s="1" t="s">
        <v>9</v>
      </c>
      <c r="E879" s="6">
        <f>資本コスト!E879/SUM(資本コスト!E879,労働コスト!E879)</f>
        <v>0.60692603319837546</v>
      </c>
      <c r="F879" s="6">
        <f>資本コスト!F879/SUM(資本コスト!F879,労働コスト!F879)</f>
        <v>0.34776539736314804</v>
      </c>
      <c r="G879" s="6">
        <f>資本コスト!G879/SUM(資本コスト!G879,労働コスト!G879)</f>
        <v>0.27165997052624052</v>
      </c>
      <c r="H879" s="6">
        <f>資本コスト!H879/SUM(資本コスト!H879,労働コスト!H879)</f>
        <v>0.17784453242888165</v>
      </c>
      <c r="I879" s="6">
        <f>資本コスト!I879/SUM(資本コスト!I879,労働コスト!I879)</f>
        <v>0.3410736599465482</v>
      </c>
      <c r="J879" s="6">
        <f>資本コスト!J879/SUM(資本コスト!J879,労働コスト!J879)</f>
        <v>0.40163831585975895</v>
      </c>
    </row>
    <row r="880" spans="1:10" x14ac:dyDescent="0.15">
      <c r="A880" s="1">
        <v>39</v>
      </c>
      <c r="B880" s="1" t="s">
        <v>324</v>
      </c>
      <c r="C880" s="1">
        <v>3</v>
      </c>
      <c r="D880" s="1" t="s">
        <v>16</v>
      </c>
      <c r="E880" s="6">
        <f>資本コスト!E880/SUM(資本コスト!E880,労働コスト!E880)</f>
        <v>0.17323394148000068</v>
      </c>
      <c r="F880" s="6">
        <f>資本コスト!F880/SUM(資本コスト!F880,労働コスト!F880)</f>
        <v>0.15489829921415735</v>
      </c>
      <c r="G880" s="6">
        <f>資本コスト!G880/SUM(資本コスト!G880,労働コスト!G880)</f>
        <v>0.18765315164813925</v>
      </c>
      <c r="H880" s="6">
        <f>資本コスト!H880/SUM(資本コスト!H880,労働コスト!H880)</f>
        <v>0.22934401549158212</v>
      </c>
      <c r="I880" s="6">
        <f>資本コスト!I880/SUM(資本コスト!I880,労働コスト!I880)</f>
        <v>0.25762893796518815</v>
      </c>
      <c r="J880" s="6">
        <f>資本コスト!J880/SUM(資本コスト!J880,労働コスト!J880)</f>
        <v>0.26044378619278086</v>
      </c>
    </row>
    <row r="881" spans="1:10" x14ac:dyDescent="0.15">
      <c r="A881" s="1">
        <v>39</v>
      </c>
      <c r="B881" s="1" t="s">
        <v>324</v>
      </c>
      <c r="C881" s="1">
        <v>4</v>
      </c>
      <c r="D881" s="1" t="s">
        <v>17</v>
      </c>
      <c r="E881" s="6">
        <f>資本コスト!E881/SUM(資本コスト!E881,労働コスト!E881)</f>
        <v>0.28645550929779767</v>
      </c>
      <c r="F881" s="6">
        <f>資本コスト!F881/SUM(資本コスト!F881,労働コスト!F881)</f>
        <v>0.14085564897345249</v>
      </c>
      <c r="G881" s="6">
        <f>資本コスト!G881/SUM(資本コスト!G881,労働コスト!G881)</f>
        <v>0.13654226647460652</v>
      </c>
      <c r="H881" s="6">
        <f>資本コスト!H881/SUM(資本コスト!H881,労働コスト!H881)</f>
        <v>0.2255522074335565</v>
      </c>
      <c r="I881" s="6">
        <f>資本コスト!I881/SUM(資本コスト!I881,労働コスト!I881)</f>
        <v>0.34685414878365589</v>
      </c>
      <c r="J881" s="6">
        <f>資本コスト!J881/SUM(資本コスト!J881,労働コスト!J881)</f>
        <v>0.31555606761363519</v>
      </c>
    </row>
    <row r="882" spans="1:10" x14ac:dyDescent="0.15">
      <c r="A882" s="1">
        <v>39</v>
      </c>
      <c r="B882" s="1" t="s">
        <v>324</v>
      </c>
      <c r="C882" s="1">
        <v>5</v>
      </c>
      <c r="D882" s="1" t="s">
        <v>18</v>
      </c>
      <c r="E882" s="6">
        <f>資本コスト!E882/SUM(資本コスト!E882,労働コスト!E882)</f>
        <v>0.22517955732284486</v>
      </c>
      <c r="F882" s="6">
        <f>資本コスト!F882/SUM(資本コスト!F882,労働コスト!F882)</f>
        <v>0.18659874916646293</v>
      </c>
      <c r="G882" s="6">
        <f>資本コスト!G882/SUM(資本コスト!G882,労働コスト!G882)</f>
        <v>0.26630969692119705</v>
      </c>
      <c r="H882" s="6">
        <f>資本コスト!H882/SUM(資本コスト!H882,労働コスト!H882)</f>
        <v>0.24880560832423479</v>
      </c>
      <c r="I882" s="6">
        <f>資本コスト!I882/SUM(資本コスト!I882,労働コスト!I882)</f>
        <v>0.34478188681866168</v>
      </c>
      <c r="J882" s="6">
        <f>資本コスト!J882/SUM(資本コスト!J882,労働コスト!J882)</f>
        <v>0.30421702716963328</v>
      </c>
    </row>
    <row r="883" spans="1:10" x14ac:dyDescent="0.15">
      <c r="A883" s="1">
        <v>39</v>
      </c>
      <c r="B883" s="1" t="s">
        <v>324</v>
      </c>
      <c r="C883" s="1">
        <v>6</v>
      </c>
      <c r="D883" s="1" t="s">
        <v>2</v>
      </c>
      <c r="E883" s="6">
        <f>資本コスト!E883/SUM(資本コスト!E883,労働コスト!E883)</f>
        <v>0.33025590164158503</v>
      </c>
      <c r="F883" s="6">
        <f>資本コスト!F883/SUM(資本コスト!F883,労働コスト!F883)</f>
        <v>0.58204108964399859</v>
      </c>
      <c r="G883" s="6">
        <f>資本コスト!G883/SUM(資本コスト!G883,労働コスト!G883)</f>
        <v>0.39633247601315463</v>
      </c>
      <c r="H883" s="6">
        <f>資本コスト!H883/SUM(資本コスト!H883,労働コスト!H883)</f>
        <v>0.30253317735028468</v>
      </c>
      <c r="I883" s="6">
        <f>資本コスト!I883/SUM(資本コスト!I883,労働コスト!I883)</f>
        <v>0.32927889958809348</v>
      </c>
      <c r="J883" s="6">
        <f>資本コスト!J883/SUM(資本コスト!J883,労働コスト!J883)</f>
        <v>0.28149353336591898</v>
      </c>
    </row>
    <row r="884" spans="1:10" x14ac:dyDescent="0.15">
      <c r="A884" s="1">
        <v>39</v>
      </c>
      <c r="B884" s="1" t="s">
        <v>324</v>
      </c>
      <c r="C884" s="1">
        <v>7</v>
      </c>
      <c r="D884" s="1" t="s">
        <v>19</v>
      </c>
      <c r="E884" s="6">
        <f>資本コスト!E884/SUM(資本コスト!E884,労働コスト!E884)</f>
        <v>0.18943435944251955</v>
      </c>
      <c r="F884" s="6">
        <f>資本コスト!F884/SUM(資本コスト!F884,労働コスト!F884)</f>
        <v>0.41982369742972048</v>
      </c>
      <c r="G884" s="6">
        <f>資本コスト!G884/SUM(資本コスト!G884,労働コスト!G884)</f>
        <v>0.14880741956051607</v>
      </c>
      <c r="H884" s="6">
        <f>資本コスト!H884/SUM(資本コスト!H884,労働コスト!H884)</f>
        <v>0.67716909440643069</v>
      </c>
      <c r="I884" s="6">
        <f>資本コスト!I884/SUM(資本コスト!I884,労働コスト!I884)</f>
        <v>0.23055195819313834</v>
      </c>
      <c r="J884" s="6">
        <f>資本コスト!J884/SUM(資本コスト!J884,労働コスト!J884)</f>
        <v>0.25849373597069786</v>
      </c>
    </row>
    <row r="885" spans="1:10" x14ac:dyDescent="0.15">
      <c r="A885" s="1">
        <v>39</v>
      </c>
      <c r="B885" s="1" t="s">
        <v>324</v>
      </c>
      <c r="C885" s="1">
        <v>8</v>
      </c>
      <c r="D885" s="1" t="s">
        <v>20</v>
      </c>
      <c r="E885" s="6">
        <f>資本コスト!E885/SUM(資本コスト!E885,労働コスト!E885)</f>
        <v>0.60342486905597337</v>
      </c>
      <c r="F885" s="6">
        <f>資本コスト!F885/SUM(資本コスト!F885,労働コスト!F885)</f>
        <v>0.40138442898583132</v>
      </c>
      <c r="G885" s="6">
        <f>資本コスト!G885/SUM(資本コスト!G885,労働コスト!G885)</f>
        <v>0.40136080612405367</v>
      </c>
      <c r="H885" s="6">
        <f>資本コスト!H885/SUM(資本コスト!H885,労働コスト!H885)</f>
        <v>0.39042943503156674</v>
      </c>
      <c r="I885" s="6">
        <f>資本コスト!I885/SUM(資本コスト!I885,労働コスト!I885)</f>
        <v>0.53250564069911543</v>
      </c>
      <c r="J885" s="6">
        <f>資本コスト!J885/SUM(資本コスト!J885,労働コスト!J885)</f>
        <v>0.486499998123818</v>
      </c>
    </row>
    <row r="886" spans="1:10" x14ac:dyDescent="0.15">
      <c r="A886" s="1">
        <v>39</v>
      </c>
      <c r="B886" s="1" t="s">
        <v>324</v>
      </c>
      <c r="C886" s="1">
        <v>9</v>
      </c>
      <c r="D886" s="1" t="s">
        <v>21</v>
      </c>
      <c r="E886" s="6">
        <f>資本コスト!E886/SUM(資本コスト!E886,労働コスト!E886)</f>
        <v>0.24606571985863979</v>
      </c>
      <c r="F886" s="6">
        <f>資本コスト!F886/SUM(資本コスト!F886,労働コスト!F886)</f>
        <v>0.24174242765807047</v>
      </c>
      <c r="G886" s="6">
        <f>資本コスト!G886/SUM(資本コスト!G886,労働コスト!G886)</f>
        <v>0.30884081580557571</v>
      </c>
      <c r="H886" s="6">
        <f>資本コスト!H886/SUM(資本コスト!H886,労働コスト!H886)</f>
        <v>0.26055449925749502</v>
      </c>
      <c r="I886" s="6">
        <f>資本コスト!I886/SUM(資本コスト!I886,労働コスト!I886)</f>
        <v>0.35976297296410836</v>
      </c>
      <c r="J886" s="6">
        <f>資本コスト!J886/SUM(資本コスト!J886,労働コスト!J886)</f>
        <v>0.3742400159496671</v>
      </c>
    </row>
    <row r="887" spans="1:10" x14ac:dyDescent="0.15">
      <c r="A887" s="1">
        <v>39</v>
      </c>
      <c r="B887" s="1" t="s">
        <v>324</v>
      </c>
      <c r="C887" s="1">
        <v>10</v>
      </c>
      <c r="D887" s="1" t="s">
        <v>22</v>
      </c>
      <c r="E887" s="6">
        <f>資本コスト!E887/SUM(資本コスト!E887,労働コスト!E887)</f>
        <v>6.1700953349720852E-2</v>
      </c>
      <c r="F887" s="6">
        <f>資本コスト!F887/SUM(資本コスト!F887,労働コスト!F887)</f>
        <v>9.1422677203789118E-2</v>
      </c>
      <c r="G887" s="6">
        <f>資本コスト!G887/SUM(資本コスト!G887,労働コスト!G887)</f>
        <v>8.2908676581822577E-2</v>
      </c>
      <c r="H887" s="6">
        <f>資本コスト!H887/SUM(資本コスト!H887,労働コスト!H887)</f>
        <v>9.7288542793766766E-2</v>
      </c>
      <c r="I887" s="6">
        <f>資本コスト!I887/SUM(資本コスト!I887,労働コスト!I887)</f>
        <v>0.10452018234183923</v>
      </c>
      <c r="J887" s="6">
        <f>資本コスト!J887/SUM(資本コスト!J887,労働コスト!J887)</f>
        <v>8.6200941861692512E-2</v>
      </c>
    </row>
    <row r="888" spans="1:10" x14ac:dyDescent="0.15">
      <c r="A888" s="1">
        <v>39</v>
      </c>
      <c r="B888" s="1" t="s">
        <v>324</v>
      </c>
      <c r="C888" s="1">
        <v>11</v>
      </c>
      <c r="D888" s="1" t="s">
        <v>23</v>
      </c>
      <c r="E888" s="6">
        <f>資本コスト!E888/SUM(資本コスト!E888,労働コスト!E888)</f>
        <v>0.32202260519452786</v>
      </c>
      <c r="F888" s="6">
        <f>資本コスト!F888/SUM(資本コスト!F888,労働コスト!F888)</f>
        <v>0.2798772984830965</v>
      </c>
      <c r="G888" s="6">
        <f>資本コスト!G888/SUM(資本コスト!G888,労働コスト!G888)</f>
        <v>0.35822309740881519</v>
      </c>
      <c r="H888" s="6">
        <f>資本コスト!H888/SUM(資本コスト!H888,労働コスト!H888)</f>
        <v>0.31354394926671902</v>
      </c>
      <c r="I888" s="6">
        <f>資本コスト!I888/SUM(資本コスト!I888,労働コスト!I888)</f>
        <v>0.33153043588914471</v>
      </c>
      <c r="J888" s="6">
        <f>資本コスト!J888/SUM(資本コスト!J888,労働コスト!J888)</f>
        <v>0.35633303249151765</v>
      </c>
    </row>
    <row r="889" spans="1:10" x14ac:dyDescent="0.15">
      <c r="A889" s="1">
        <v>39</v>
      </c>
      <c r="B889" s="1" t="s">
        <v>324</v>
      </c>
      <c r="C889" s="1">
        <v>12</v>
      </c>
      <c r="D889" s="1" t="s">
        <v>24</v>
      </c>
      <c r="E889" s="6">
        <f>資本コスト!E889/SUM(資本コスト!E889,労働コスト!E889)</f>
        <v>0.15646326764377208</v>
      </c>
      <c r="F889" s="6">
        <f>資本コスト!F889/SUM(資本コスト!F889,労働コスト!F889)</f>
        <v>8.7609105251548386E-2</v>
      </c>
      <c r="G889" s="6">
        <f>資本コスト!G889/SUM(資本コスト!G889,労働コスト!G889)</f>
        <v>0.65701728318985109</v>
      </c>
      <c r="H889" s="6">
        <f>資本コスト!H889/SUM(資本コスト!H889,労働コスト!H889)</f>
        <v>0.47370601641403087</v>
      </c>
      <c r="I889" s="6">
        <f>資本コスト!I889/SUM(資本コスト!I889,労働コスト!I889)</f>
        <v>0.43303728309140116</v>
      </c>
      <c r="J889" s="6">
        <f>資本コスト!J889/SUM(資本コスト!J889,労働コスト!J889)</f>
        <v>0.40646640643693682</v>
      </c>
    </row>
    <row r="890" spans="1:10" x14ac:dyDescent="0.15">
      <c r="A890" s="1">
        <v>39</v>
      </c>
      <c r="B890" s="1" t="s">
        <v>324</v>
      </c>
      <c r="C890" s="1">
        <v>13</v>
      </c>
      <c r="D890" s="1" t="s">
        <v>25</v>
      </c>
      <c r="E890" s="6">
        <f>資本コスト!E890/SUM(資本コスト!E890,労働コスト!E890)</f>
        <v>0.15110214041952033</v>
      </c>
      <c r="F890" s="6">
        <f>資本コスト!F890/SUM(資本コスト!F890,労働コスト!F890)</f>
        <v>0.28178492112760345</v>
      </c>
      <c r="G890" s="6">
        <f>資本コスト!G890/SUM(資本コスト!G890,労働コスト!G890)</f>
        <v>0.42801966652339418</v>
      </c>
      <c r="H890" s="6">
        <f>資本コスト!H890/SUM(資本コスト!H890,労働コスト!H890)</f>
        <v>0.25275808530828547</v>
      </c>
      <c r="I890" s="6">
        <f>資本コスト!I890/SUM(資本コスト!I890,労働コスト!I890)</f>
        <v>0.2303668261113806</v>
      </c>
      <c r="J890" s="6">
        <f>資本コスト!J890/SUM(資本コスト!J890,労働コスト!J890)</f>
        <v>0.21478431280410726</v>
      </c>
    </row>
    <row r="891" spans="1:10" x14ac:dyDescent="0.15">
      <c r="A891" s="1">
        <v>39</v>
      </c>
      <c r="B891" s="1" t="s">
        <v>324</v>
      </c>
      <c r="C891" s="1">
        <v>14</v>
      </c>
      <c r="D891" s="1" t="s">
        <v>26</v>
      </c>
      <c r="E891" s="6">
        <f>資本コスト!E891/SUM(資本コスト!E891,労働コスト!E891)</f>
        <v>2.3021394523331882E-3</v>
      </c>
      <c r="F891" s="6">
        <f>資本コスト!F891/SUM(資本コスト!F891,労働コスト!F891)</f>
        <v>0.13589385574100216</v>
      </c>
      <c r="G891" s="6">
        <f>資本コスト!G891/SUM(資本コスト!G891,労働コスト!G891)</f>
        <v>0.20403575894503759</v>
      </c>
      <c r="H891" s="6">
        <f>資本コスト!H891/SUM(資本コスト!H891,労働コスト!H891)</f>
        <v>0.2100440076084282</v>
      </c>
      <c r="I891" s="6">
        <f>資本コスト!I891/SUM(資本コスト!I891,労働コスト!I891)</f>
        <v>0.44396044080983205</v>
      </c>
      <c r="J891" s="6">
        <f>資本コスト!J891/SUM(資本コスト!J891,労働コスト!J891)</f>
        <v>0.42944275608696814</v>
      </c>
    </row>
    <row r="892" spans="1:10" x14ac:dyDescent="0.15">
      <c r="A892" s="1">
        <v>39</v>
      </c>
      <c r="B892" s="1" t="s">
        <v>324</v>
      </c>
      <c r="C892" s="1">
        <v>15</v>
      </c>
      <c r="D892" s="1" t="s">
        <v>27</v>
      </c>
      <c r="E892" s="6">
        <f>資本コスト!E892/SUM(資本コスト!E892,労働コスト!E892)</f>
        <v>0.25852793079049252</v>
      </c>
      <c r="F892" s="6">
        <f>資本コスト!F892/SUM(資本コスト!F892,労働コスト!F892)</f>
        <v>0.19830130067380372</v>
      </c>
      <c r="G892" s="6">
        <f>資本コスト!G892/SUM(資本コスト!G892,労働コスト!G892)</f>
        <v>0.2152828175394858</v>
      </c>
      <c r="H892" s="6">
        <f>資本コスト!H892/SUM(資本コスト!H892,労働コスト!H892)</f>
        <v>0.21025799880844626</v>
      </c>
      <c r="I892" s="6">
        <f>資本コスト!I892/SUM(資本コスト!I892,労働コスト!I892)</f>
        <v>0.2601644180014141</v>
      </c>
      <c r="J892" s="6">
        <f>資本コスト!J892/SUM(資本コスト!J892,労働コスト!J892)</f>
        <v>0.23626025507538836</v>
      </c>
    </row>
    <row r="893" spans="1:10" x14ac:dyDescent="0.15">
      <c r="A893" s="1">
        <v>39</v>
      </c>
      <c r="B893" s="1" t="s">
        <v>323</v>
      </c>
      <c r="C893" s="1">
        <v>16</v>
      </c>
      <c r="D893" s="1" t="s">
        <v>10</v>
      </c>
      <c r="E893" s="6">
        <f>資本コスト!E893/SUM(資本コスト!E893,労働コスト!E893)</f>
        <v>0.25424353612067857</v>
      </c>
      <c r="F893" s="6">
        <f>資本コスト!F893/SUM(資本コスト!F893,労働コスト!F893)</f>
        <v>0.11623705742779575</v>
      </c>
      <c r="G893" s="6">
        <f>資本コスト!G893/SUM(資本コスト!G893,労働コスト!G893)</f>
        <v>8.7478131159740263E-2</v>
      </c>
      <c r="H893" s="6">
        <f>資本コスト!H893/SUM(資本コスト!H893,労働コスト!H893)</f>
        <v>7.7131233979282635E-2</v>
      </c>
      <c r="I893" s="6">
        <f>資本コスト!I893/SUM(資本コスト!I893,労働コスト!I893)</f>
        <v>7.4449483245533327E-2</v>
      </c>
      <c r="J893" s="6">
        <f>資本コスト!J893/SUM(資本コスト!J893,労働コスト!J893)</f>
        <v>8.1856642607221711E-2</v>
      </c>
    </row>
    <row r="894" spans="1:10" x14ac:dyDescent="0.15">
      <c r="A894" s="1">
        <v>39</v>
      </c>
      <c r="B894" s="1" t="s">
        <v>323</v>
      </c>
      <c r="C894" s="1">
        <v>17</v>
      </c>
      <c r="D894" s="1" t="s">
        <v>11</v>
      </c>
      <c r="E894" s="6">
        <f>資本コスト!E894/SUM(資本コスト!E894,労働コスト!E894)</f>
        <v>0.78813546875871521</v>
      </c>
      <c r="F894" s="6">
        <f>資本コスト!F894/SUM(資本コスト!F894,労働コスト!F894)</f>
        <v>0.79155409150340905</v>
      </c>
      <c r="G894" s="6">
        <f>資本コスト!G894/SUM(資本コスト!G894,労働コスト!G894)</f>
        <v>0.70284732018736185</v>
      </c>
      <c r="H894" s="6">
        <f>資本コスト!H894/SUM(資本コスト!H894,労働コスト!H894)</f>
        <v>0.61634971466794519</v>
      </c>
      <c r="I894" s="6">
        <f>資本コスト!I894/SUM(資本コスト!I894,労働コスト!I894)</f>
        <v>0.69826690686739523</v>
      </c>
      <c r="J894" s="6">
        <f>資本コスト!J894/SUM(資本コスト!J894,労働コスト!J894)</f>
        <v>0.74720413889688053</v>
      </c>
    </row>
    <row r="895" spans="1:10" x14ac:dyDescent="0.15">
      <c r="A895" s="1">
        <v>39</v>
      </c>
      <c r="B895" s="1" t="s">
        <v>323</v>
      </c>
      <c r="C895" s="1">
        <v>18</v>
      </c>
      <c r="D895" s="1" t="s">
        <v>12</v>
      </c>
      <c r="E895" s="6">
        <f>資本コスト!E895/SUM(資本コスト!E895,労働コスト!E895)</f>
        <v>0.11720970741618156</v>
      </c>
      <c r="F895" s="6">
        <f>資本コスト!F895/SUM(資本コスト!F895,労働コスト!F895)</f>
        <v>0.1846466474241823</v>
      </c>
      <c r="G895" s="6">
        <f>資本コスト!G895/SUM(資本コスト!G895,労働コスト!G895)</f>
        <v>0.14988411261134668</v>
      </c>
      <c r="H895" s="6">
        <f>資本コスト!H895/SUM(資本コスト!H895,労働コスト!H895)</f>
        <v>0.14938736423742141</v>
      </c>
      <c r="I895" s="6">
        <f>資本コスト!I895/SUM(資本コスト!I895,労働コスト!I895)</f>
        <v>0.15720244617352247</v>
      </c>
      <c r="J895" s="6">
        <f>資本コスト!J895/SUM(資本コスト!J895,労働コスト!J895)</f>
        <v>0.19740512303492941</v>
      </c>
    </row>
    <row r="896" spans="1:10" x14ac:dyDescent="0.15">
      <c r="A896" s="1">
        <v>39</v>
      </c>
      <c r="B896" s="1" t="s">
        <v>323</v>
      </c>
      <c r="C896" s="1">
        <v>19</v>
      </c>
      <c r="D896" s="1" t="s">
        <v>13</v>
      </c>
      <c r="E896" s="6">
        <f>資本コスト!E896/SUM(資本コスト!E896,労働コスト!E896)</f>
        <v>0.2862491090232695</v>
      </c>
      <c r="F896" s="6">
        <f>資本コスト!F896/SUM(資本コスト!F896,労働コスト!F896)</f>
        <v>0.13802183291747885</v>
      </c>
      <c r="G896" s="6">
        <f>資本コスト!G896/SUM(資本コスト!G896,労働コスト!G896)</f>
        <v>0.13380113744448666</v>
      </c>
      <c r="H896" s="6">
        <f>資本コスト!H896/SUM(資本コスト!H896,労働コスト!H896)</f>
        <v>0.22458606101224377</v>
      </c>
      <c r="I896" s="6">
        <f>資本コスト!I896/SUM(資本コスト!I896,労働コスト!I896)</f>
        <v>0.24285289950745198</v>
      </c>
      <c r="J896" s="6">
        <f>資本コスト!J896/SUM(資本コスト!J896,労働コスト!J896)</f>
        <v>0.23963858961566506</v>
      </c>
    </row>
    <row r="897" spans="1:10" x14ac:dyDescent="0.15">
      <c r="A897" s="1">
        <v>39</v>
      </c>
      <c r="B897" s="1" t="s">
        <v>323</v>
      </c>
      <c r="C897" s="1">
        <v>20</v>
      </c>
      <c r="D897" s="1" t="s">
        <v>14</v>
      </c>
      <c r="E897" s="6">
        <f>資本コスト!E897/SUM(資本コスト!E897,労働コスト!E897)</f>
        <v>0.35279755027441523</v>
      </c>
      <c r="F897" s="6">
        <f>資本コスト!F897/SUM(資本コスト!F897,労働コスト!F897)</f>
        <v>0.77464788200206203</v>
      </c>
      <c r="G897" s="6">
        <f>資本コスト!G897/SUM(資本コスト!G897,労働コスト!G897)</f>
        <v>0.74604210280273209</v>
      </c>
      <c r="H897" s="6">
        <f>資本コスト!H897/SUM(資本コスト!H897,労働コスト!H897)</f>
        <v>0.77893305862484385</v>
      </c>
      <c r="I897" s="6">
        <f>資本コスト!I897/SUM(資本コスト!I897,労働コスト!I897)</f>
        <v>0.786711105161925</v>
      </c>
      <c r="J897" s="6">
        <f>資本コスト!J897/SUM(資本コスト!J897,労働コスト!J897)</f>
        <v>0.84182714336258002</v>
      </c>
    </row>
    <row r="898" spans="1:10" x14ac:dyDescent="0.15">
      <c r="A898" s="1">
        <v>39</v>
      </c>
      <c r="B898" s="1" t="s">
        <v>323</v>
      </c>
      <c r="C898" s="1">
        <v>21</v>
      </c>
      <c r="D898" s="1" t="s">
        <v>15</v>
      </c>
      <c r="E898" s="6">
        <f>資本コスト!E898/SUM(資本コスト!E898,労働コスト!E898)</f>
        <v>0.14967107776506197</v>
      </c>
      <c r="F898" s="6">
        <f>資本コスト!F898/SUM(資本コスト!F898,労働コスト!F898)</f>
        <v>0.36505388188968324</v>
      </c>
      <c r="G898" s="6">
        <f>資本コスト!G898/SUM(資本コスト!G898,労働コスト!G898)</f>
        <v>0.35490872698978515</v>
      </c>
      <c r="H898" s="6">
        <f>資本コスト!H898/SUM(資本コスト!H898,労働コスト!H898)</f>
        <v>0.38562343274268501</v>
      </c>
      <c r="I898" s="6">
        <f>資本コスト!I898/SUM(資本コスト!I898,労働コスト!I898)</f>
        <v>0.51052024675717889</v>
      </c>
      <c r="J898" s="6">
        <f>資本コスト!J898/SUM(資本コスト!J898,労働コスト!J898)</f>
        <v>0.55818749813757318</v>
      </c>
    </row>
    <row r="899" spans="1:10" x14ac:dyDescent="0.15">
      <c r="A899" s="1">
        <v>39</v>
      </c>
      <c r="B899" s="1" t="s">
        <v>195</v>
      </c>
      <c r="C899" s="1">
        <v>22</v>
      </c>
      <c r="D899" s="1" t="s">
        <v>7</v>
      </c>
      <c r="E899" s="6">
        <f>資本コスト!E899/SUM(資本コスト!E899,労働コスト!E899)</f>
        <v>4.1609593106827394E-2</v>
      </c>
      <c r="F899" s="6">
        <f>資本コスト!F899/SUM(資本コスト!F899,労働コスト!F899)</f>
        <v>0.20342051518842741</v>
      </c>
      <c r="G899" s="6">
        <f>資本コスト!G899/SUM(資本コスト!G899,労働コスト!G899)</f>
        <v>0.25050564916731327</v>
      </c>
      <c r="H899" s="6">
        <f>資本コスト!H899/SUM(資本コスト!H899,労働コスト!H899)</f>
        <v>0.30704295061061015</v>
      </c>
      <c r="I899" s="6">
        <f>資本コスト!I899/SUM(資本コスト!I899,労働コスト!I899)</f>
        <v>0.23317769686150533</v>
      </c>
      <c r="J899" s="6">
        <f>資本コスト!J899/SUM(資本コスト!J899,労働コスト!J899)</f>
        <v>0.25528473731167767</v>
      </c>
    </row>
    <row r="900" spans="1:10" x14ac:dyDescent="0.15">
      <c r="A900" s="1">
        <v>39</v>
      </c>
      <c r="B900" s="1" t="s">
        <v>195</v>
      </c>
      <c r="C900" s="1">
        <v>23</v>
      </c>
      <c r="D900" s="1" t="s">
        <v>28</v>
      </c>
      <c r="E900" s="6">
        <f>資本コスト!E900/SUM(資本コスト!E900,労働コスト!E900)</f>
        <v>0.38193437978058214</v>
      </c>
      <c r="F900" s="6">
        <f>資本コスト!F900/SUM(資本コスト!F900,労働コスト!F900)</f>
        <v>0.27147793005084708</v>
      </c>
      <c r="G900" s="6">
        <f>資本コスト!G900/SUM(資本コスト!G900,労働コスト!G900)</f>
        <v>0.27665626681392197</v>
      </c>
      <c r="H900" s="6">
        <f>資本コスト!H900/SUM(資本コスト!H900,労働コスト!H900)</f>
        <v>0.26521188361908959</v>
      </c>
      <c r="I900" s="6">
        <f>資本コスト!I900/SUM(資本コスト!I900,労働コスト!I900)</f>
        <v>0.27051526839731638</v>
      </c>
      <c r="J900" s="6">
        <f>資本コスト!J900/SUM(資本コスト!J900,労働コスト!J900)</f>
        <v>0.35271903200675769</v>
      </c>
    </row>
    <row r="901" spans="1:10" x14ac:dyDescent="0.15">
      <c r="A901" s="1">
        <v>40</v>
      </c>
      <c r="B901" s="1" t="s">
        <v>325</v>
      </c>
      <c r="C901" s="1">
        <v>1</v>
      </c>
      <c r="D901" s="1" t="s">
        <v>8</v>
      </c>
      <c r="E901" s="6">
        <f>資本コスト!E901/SUM(資本コスト!E901,労働コスト!E901)</f>
        <v>0.52820674482636454</v>
      </c>
      <c r="F901" s="6">
        <f>資本コスト!F901/SUM(資本コスト!F901,労働コスト!F901)</f>
        <v>0.50551425099620584</v>
      </c>
      <c r="G901" s="6">
        <f>資本コスト!G901/SUM(資本コスト!G901,労働コスト!G901)</f>
        <v>0.56725239234425862</v>
      </c>
      <c r="H901" s="6">
        <f>資本コスト!H901/SUM(資本コスト!H901,労働コスト!H901)</f>
        <v>0.68077335139537731</v>
      </c>
      <c r="I901" s="6">
        <f>資本コスト!I901/SUM(資本コスト!I901,労働コスト!I901)</f>
        <v>0.63971638202377124</v>
      </c>
      <c r="J901" s="6">
        <f>資本コスト!J901/SUM(資本コスト!J901,労働コスト!J901)</f>
        <v>0.7698654449372726</v>
      </c>
    </row>
    <row r="902" spans="1:10" x14ac:dyDescent="0.15">
      <c r="A902" s="1">
        <v>40</v>
      </c>
      <c r="B902" s="1" t="s">
        <v>326</v>
      </c>
      <c r="C902" s="1">
        <v>2</v>
      </c>
      <c r="D902" s="1" t="s">
        <v>9</v>
      </c>
      <c r="E902" s="6">
        <f>資本コスト!E902/SUM(資本コスト!E902,労働コスト!E902)</f>
        <v>0.36568605797823101</v>
      </c>
      <c r="F902" s="6">
        <f>資本コスト!F902/SUM(資本コスト!F902,労働コスト!F902)</f>
        <v>0.31381747587826681</v>
      </c>
      <c r="G902" s="6">
        <f>資本コスト!G902/SUM(資本コスト!G902,労働コスト!G902)</f>
        <v>0.38265794230564043</v>
      </c>
      <c r="H902" s="6">
        <f>資本コスト!H902/SUM(資本コスト!H902,労働コスト!H902)</f>
        <v>0.59414207243086992</v>
      </c>
      <c r="I902" s="6">
        <f>資本コスト!I902/SUM(資本コスト!I902,労働コスト!I902)</f>
        <v>0.62546318495430075</v>
      </c>
      <c r="J902" s="6">
        <f>資本コスト!J902/SUM(資本コスト!J902,労働コスト!J902)</f>
        <v>0.67292621934117358</v>
      </c>
    </row>
    <row r="903" spans="1:10" x14ac:dyDescent="0.15">
      <c r="A903" s="1">
        <v>40</v>
      </c>
      <c r="B903" s="1" t="s">
        <v>327</v>
      </c>
      <c r="C903" s="1">
        <v>3</v>
      </c>
      <c r="D903" s="1" t="s">
        <v>16</v>
      </c>
      <c r="E903" s="6">
        <f>資本コスト!E903/SUM(資本コスト!E903,労働コスト!E903)</f>
        <v>0.28185482461381772</v>
      </c>
      <c r="F903" s="6">
        <f>資本コスト!F903/SUM(資本コスト!F903,労働コスト!F903)</f>
        <v>0.22482748343150849</v>
      </c>
      <c r="G903" s="6">
        <f>資本コスト!G903/SUM(資本コスト!G903,労働コスト!G903)</f>
        <v>0.29923072448959503</v>
      </c>
      <c r="H903" s="6">
        <f>資本コスト!H903/SUM(資本コスト!H903,労働コスト!H903)</f>
        <v>0.30111360022497036</v>
      </c>
      <c r="I903" s="6">
        <f>資本コスト!I903/SUM(資本コスト!I903,労働コスト!I903)</f>
        <v>0.32840596558671509</v>
      </c>
      <c r="J903" s="6">
        <f>資本コスト!J903/SUM(資本コスト!J903,労働コスト!J903)</f>
        <v>0.34054766908559203</v>
      </c>
    </row>
    <row r="904" spans="1:10" x14ac:dyDescent="0.15">
      <c r="A904" s="1">
        <v>40</v>
      </c>
      <c r="B904" s="1" t="s">
        <v>327</v>
      </c>
      <c r="C904" s="1">
        <v>4</v>
      </c>
      <c r="D904" s="1" t="s">
        <v>17</v>
      </c>
      <c r="E904" s="6">
        <f>資本コスト!E904/SUM(資本コスト!E904,労働コスト!E904)</f>
        <v>8.8556112967628775E-2</v>
      </c>
      <c r="F904" s="6">
        <f>資本コスト!F904/SUM(資本コスト!F904,労働コスト!F904)</f>
        <v>7.6002768214648034E-2</v>
      </c>
      <c r="G904" s="6">
        <f>資本コスト!G904/SUM(資本コスト!G904,労働コスト!G904)</f>
        <v>9.7708317475695722E-2</v>
      </c>
      <c r="H904" s="6">
        <f>資本コスト!H904/SUM(資本コスト!H904,労働コスト!H904)</f>
        <v>0.13877379287908065</v>
      </c>
      <c r="I904" s="6">
        <f>資本コスト!I904/SUM(資本コスト!I904,労働コスト!I904)</f>
        <v>0.18608165484909683</v>
      </c>
      <c r="J904" s="6">
        <f>資本コスト!J904/SUM(資本コスト!J904,労働コスト!J904)</f>
        <v>0.15735348550059683</v>
      </c>
    </row>
    <row r="905" spans="1:10" x14ac:dyDescent="0.15">
      <c r="A905" s="1">
        <v>40</v>
      </c>
      <c r="B905" s="1" t="s">
        <v>327</v>
      </c>
      <c r="C905" s="1">
        <v>5</v>
      </c>
      <c r="D905" s="1" t="s">
        <v>18</v>
      </c>
      <c r="E905" s="6">
        <f>資本コスト!E905/SUM(資本コスト!E905,労働コスト!E905)</f>
        <v>0.27063854029711265</v>
      </c>
      <c r="F905" s="6">
        <f>資本コスト!F905/SUM(資本コスト!F905,労働コスト!F905)</f>
        <v>0.17078656138907905</v>
      </c>
      <c r="G905" s="6">
        <f>資本コスト!G905/SUM(資本コスト!G905,労働コスト!G905)</f>
        <v>0.17147077560250329</v>
      </c>
      <c r="H905" s="6">
        <f>資本コスト!H905/SUM(資本コスト!H905,労働コスト!H905)</f>
        <v>0.17273684264940747</v>
      </c>
      <c r="I905" s="6">
        <f>資本コスト!I905/SUM(資本コスト!I905,労働コスト!I905)</f>
        <v>0.19445677635171268</v>
      </c>
      <c r="J905" s="6">
        <f>資本コスト!J905/SUM(資本コスト!J905,労働コスト!J905)</f>
        <v>0.17830926396411209</v>
      </c>
    </row>
    <row r="906" spans="1:10" x14ac:dyDescent="0.15">
      <c r="A906" s="1">
        <v>40</v>
      </c>
      <c r="B906" s="1" t="s">
        <v>327</v>
      </c>
      <c r="C906" s="1">
        <v>6</v>
      </c>
      <c r="D906" s="1" t="s">
        <v>2</v>
      </c>
      <c r="E906" s="6">
        <f>資本コスト!E906/SUM(資本コスト!E906,労働コスト!E906)</f>
        <v>0.65976688477340151</v>
      </c>
      <c r="F906" s="6">
        <f>資本コスト!F906/SUM(資本コスト!F906,労働コスト!F906)</f>
        <v>0.57576402659594295</v>
      </c>
      <c r="G906" s="6">
        <f>資本コスト!G906/SUM(資本コスト!G906,労働コスト!G906)</f>
        <v>0.55910548183902398</v>
      </c>
      <c r="H906" s="6">
        <f>資本コスト!H906/SUM(資本コスト!H906,労働コスト!H906)</f>
        <v>0.55375086913602356</v>
      </c>
      <c r="I906" s="6">
        <f>資本コスト!I906/SUM(資本コスト!I906,労働コスト!I906)</f>
        <v>0.62970841917425557</v>
      </c>
      <c r="J906" s="6">
        <f>資本コスト!J906/SUM(資本コスト!J906,労働コスト!J906)</f>
        <v>0.64017130843330561</v>
      </c>
    </row>
    <row r="907" spans="1:10" x14ac:dyDescent="0.15">
      <c r="A907" s="1">
        <v>40</v>
      </c>
      <c r="B907" s="1" t="s">
        <v>327</v>
      </c>
      <c r="C907" s="1">
        <v>7</v>
      </c>
      <c r="D907" s="1" t="s">
        <v>19</v>
      </c>
      <c r="E907" s="6">
        <f>資本コスト!E907/SUM(資本コスト!E907,労働コスト!E907)</f>
        <v>0.2896307611812956</v>
      </c>
      <c r="F907" s="6">
        <f>資本コスト!F907/SUM(資本コスト!F907,労働コスト!F907)</f>
        <v>0.44393288827902411</v>
      </c>
      <c r="G907" s="6">
        <f>資本コスト!G907/SUM(資本コスト!G907,労働コスト!G907)</f>
        <v>0.36503661646225988</v>
      </c>
      <c r="H907" s="6">
        <f>資本コスト!H907/SUM(資本コスト!H907,労働コスト!H907)</f>
        <v>0.69787735368955495</v>
      </c>
      <c r="I907" s="6">
        <f>資本コスト!I907/SUM(資本コスト!I907,労働コスト!I907)</f>
        <v>0.75652488227524173</v>
      </c>
      <c r="J907" s="6">
        <f>資本コスト!J907/SUM(資本コスト!J907,労働コスト!J907)</f>
        <v>0.73438470905118158</v>
      </c>
    </row>
    <row r="908" spans="1:10" x14ac:dyDescent="0.15">
      <c r="A908" s="1">
        <v>40</v>
      </c>
      <c r="B908" s="1" t="s">
        <v>327</v>
      </c>
      <c r="C908" s="1">
        <v>8</v>
      </c>
      <c r="D908" s="1" t="s">
        <v>20</v>
      </c>
      <c r="E908" s="6">
        <f>資本コスト!E908/SUM(資本コスト!E908,労働コスト!E908)</f>
        <v>0.51192927536350719</v>
      </c>
      <c r="F908" s="6">
        <f>資本コスト!F908/SUM(資本コスト!F908,労働コスト!F908)</f>
        <v>0.3604230902520284</v>
      </c>
      <c r="G908" s="6">
        <f>資本コスト!G908/SUM(資本コスト!G908,労働コスト!G908)</f>
        <v>0.34298474680283852</v>
      </c>
      <c r="H908" s="6">
        <f>資本コスト!H908/SUM(資本コスト!H908,労働コスト!H908)</f>
        <v>0.27972344211521427</v>
      </c>
      <c r="I908" s="6">
        <f>資本コスト!I908/SUM(資本コスト!I908,労働コスト!I908)</f>
        <v>0.32528701311118335</v>
      </c>
      <c r="J908" s="6">
        <f>資本コスト!J908/SUM(資本コスト!J908,労働コスト!J908)</f>
        <v>0.31146513683389043</v>
      </c>
    </row>
    <row r="909" spans="1:10" x14ac:dyDescent="0.15">
      <c r="A909" s="1">
        <v>40</v>
      </c>
      <c r="B909" s="1" t="s">
        <v>327</v>
      </c>
      <c r="C909" s="1">
        <v>9</v>
      </c>
      <c r="D909" s="1" t="s">
        <v>21</v>
      </c>
      <c r="E909" s="6">
        <f>資本コスト!E909/SUM(資本コスト!E909,労働コスト!E909)</f>
        <v>0.53597033214637391</v>
      </c>
      <c r="F909" s="6">
        <f>資本コスト!F909/SUM(資本コスト!F909,労働コスト!F909)</f>
        <v>0.50486856491347987</v>
      </c>
      <c r="G909" s="6">
        <f>資本コスト!G909/SUM(資本コスト!G909,労働コスト!G909)</f>
        <v>0.53823102043709736</v>
      </c>
      <c r="H909" s="6">
        <f>資本コスト!H909/SUM(資本コスト!H909,労働コスト!H909)</f>
        <v>0.54764722780212027</v>
      </c>
      <c r="I909" s="6">
        <f>資本コスト!I909/SUM(資本コスト!I909,労働コスト!I909)</f>
        <v>0.51617458598786303</v>
      </c>
      <c r="J909" s="6">
        <f>資本コスト!J909/SUM(資本コスト!J909,労働コスト!J909)</f>
        <v>0.48976377554416373</v>
      </c>
    </row>
    <row r="910" spans="1:10" x14ac:dyDescent="0.15">
      <c r="A910" s="1">
        <v>40</v>
      </c>
      <c r="B910" s="1" t="s">
        <v>327</v>
      </c>
      <c r="C910" s="1">
        <v>10</v>
      </c>
      <c r="D910" s="1" t="s">
        <v>22</v>
      </c>
      <c r="E910" s="6">
        <f>資本コスト!E910/SUM(資本コスト!E910,労働コスト!E910)</f>
        <v>0.30827091732179229</v>
      </c>
      <c r="F910" s="6">
        <f>資本コスト!F910/SUM(資本コスト!F910,労働コスト!F910)</f>
        <v>0.19198976728134437</v>
      </c>
      <c r="G910" s="6">
        <f>資本コスト!G910/SUM(資本コスト!G910,労働コスト!G910)</f>
        <v>0.15035253298614057</v>
      </c>
      <c r="H910" s="6">
        <f>資本コスト!H910/SUM(資本コスト!H910,労働コスト!H910)</f>
        <v>0.1773633420520917</v>
      </c>
      <c r="I910" s="6">
        <f>資本コスト!I910/SUM(資本コスト!I910,労働コスト!I910)</f>
        <v>0.21592490210131143</v>
      </c>
      <c r="J910" s="6">
        <f>資本コスト!J910/SUM(資本コスト!J910,労働コスト!J910)</f>
        <v>0.21045683116738451</v>
      </c>
    </row>
    <row r="911" spans="1:10" x14ac:dyDescent="0.15">
      <c r="A911" s="1">
        <v>40</v>
      </c>
      <c r="B911" s="1" t="s">
        <v>327</v>
      </c>
      <c r="C911" s="1">
        <v>11</v>
      </c>
      <c r="D911" s="1" t="s">
        <v>23</v>
      </c>
      <c r="E911" s="6">
        <f>資本コスト!E911/SUM(資本コスト!E911,労働コスト!E911)</f>
        <v>0.15476729171020001</v>
      </c>
      <c r="F911" s="6">
        <f>資本コスト!F911/SUM(資本コスト!F911,労働コスト!F911)</f>
        <v>0.16816750752815277</v>
      </c>
      <c r="G911" s="6">
        <f>資本コスト!G911/SUM(資本コスト!G911,労働コスト!G911)</f>
        <v>0.25473098201461231</v>
      </c>
      <c r="H911" s="6">
        <f>資本コスト!H911/SUM(資本コスト!H911,労働コスト!H911)</f>
        <v>0.2475637422376685</v>
      </c>
      <c r="I911" s="6">
        <f>資本コスト!I911/SUM(資本コスト!I911,労働コスト!I911)</f>
        <v>0.23481078900164254</v>
      </c>
      <c r="J911" s="6">
        <f>資本コスト!J911/SUM(資本コスト!J911,労働コスト!J911)</f>
        <v>0.24851057469746846</v>
      </c>
    </row>
    <row r="912" spans="1:10" x14ac:dyDescent="0.15">
      <c r="A912" s="1">
        <v>40</v>
      </c>
      <c r="B912" s="1" t="s">
        <v>327</v>
      </c>
      <c r="C912" s="1">
        <v>12</v>
      </c>
      <c r="D912" s="1" t="s">
        <v>24</v>
      </c>
      <c r="E912" s="6">
        <f>資本コスト!E912/SUM(資本コスト!E912,労働コスト!E912)</f>
        <v>0.25567218554746735</v>
      </c>
      <c r="F912" s="6">
        <f>資本コスト!F912/SUM(資本コスト!F912,労働コスト!F912)</f>
        <v>0.17377792771191825</v>
      </c>
      <c r="G912" s="6">
        <f>資本コスト!G912/SUM(資本コスト!G912,労働コスト!G912)</f>
        <v>0.27468173412997349</v>
      </c>
      <c r="H912" s="6">
        <f>資本コスト!H912/SUM(資本コスト!H912,労働コスト!H912)</f>
        <v>0.30416984464464203</v>
      </c>
      <c r="I912" s="6">
        <f>資本コスト!I912/SUM(資本コスト!I912,労働コスト!I912)</f>
        <v>0.36654365597248795</v>
      </c>
      <c r="J912" s="6">
        <f>資本コスト!J912/SUM(資本コスト!J912,労働コスト!J912)</f>
        <v>0.35668986252687057</v>
      </c>
    </row>
    <row r="913" spans="1:10" x14ac:dyDescent="0.15">
      <c r="A913" s="1">
        <v>40</v>
      </c>
      <c r="B913" s="1" t="s">
        <v>327</v>
      </c>
      <c r="C913" s="1">
        <v>13</v>
      </c>
      <c r="D913" s="1" t="s">
        <v>25</v>
      </c>
      <c r="E913" s="6">
        <f>資本コスト!E913/SUM(資本コスト!E913,労働コスト!E913)</f>
        <v>6.3987821410188536E-2</v>
      </c>
      <c r="F913" s="6">
        <f>資本コスト!F913/SUM(資本コスト!F913,労働コスト!F913)</f>
        <v>0.28334341810222624</v>
      </c>
      <c r="G913" s="6">
        <f>資本コスト!G913/SUM(資本コスト!G913,労働コスト!G913)</f>
        <v>0.36624945128743547</v>
      </c>
      <c r="H913" s="6">
        <f>資本コスト!H913/SUM(資本コスト!H913,労働コスト!H913)</f>
        <v>0.46981936060960272</v>
      </c>
      <c r="I913" s="6">
        <f>資本コスト!I913/SUM(資本コスト!I913,労働コスト!I913)</f>
        <v>0.43027105938818205</v>
      </c>
      <c r="J913" s="6">
        <f>資本コスト!J913/SUM(資本コスト!J913,労働コスト!J913)</f>
        <v>0.45152427702343856</v>
      </c>
    </row>
    <row r="914" spans="1:10" x14ac:dyDescent="0.15">
      <c r="A914" s="1">
        <v>40</v>
      </c>
      <c r="B914" s="1" t="s">
        <v>327</v>
      </c>
      <c r="C914" s="1">
        <v>14</v>
      </c>
      <c r="D914" s="1" t="s">
        <v>26</v>
      </c>
      <c r="E914" s="6">
        <f>資本コスト!E914/SUM(資本コスト!E914,労働コスト!E914)</f>
        <v>4.9723545335538053E-3</v>
      </c>
      <c r="F914" s="6">
        <f>資本コスト!F914/SUM(資本コスト!F914,労働コスト!F914)</f>
        <v>7.2215900039401412E-2</v>
      </c>
      <c r="G914" s="6">
        <f>資本コスト!G914/SUM(資本コスト!G914,労働コスト!G914)</f>
        <v>0.13454996853225701</v>
      </c>
      <c r="H914" s="6">
        <f>資本コスト!H914/SUM(資本コスト!H914,労働コスト!H914)</f>
        <v>0.22637236429136764</v>
      </c>
      <c r="I914" s="6">
        <f>資本コスト!I914/SUM(資本コスト!I914,労働コスト!I914)</f>
        <v>0.30865658040358118</v>
      </c>
      <c r="J914" s="6">
        <f>資本コスト!J914/SUM(資本コスト!J914,労働コスト!J914)</f>
        <v>0.3281889247567718</v>
      </c>
    </row>
    <row r="915" spans="1:10" x14ac:dyDescent="0.15">
      <c r="A915" s="1">
        <v>40</v>
      </c>
      <c r="B915" s="1" t="s">
        <v>327</v>
      </c>
      <c r="C915" s="1">
        <v>15</v>
      </c>
      <c r="D915" s="1" t="s">
        <v>27</v>
      </c>
      <c r="E915" s="6">
        <f>資本コスト!E915/SUM(資本コスト!E915,労働コスト!E915)</f>
        <v>0.1156469189931011</v>
      </c>
      <c r="F915" s="6">
        <f>資本コスト!F915/SUM(資本コスト!F915,労働コスト!F915)</f>
        <v>0.13993096558777765</v>
      </c>
      <c r="G915" s="6">
        <f>資本コスト!G915/SUM(資本コスト!G915,労働コスト!G915)</f>
        <v>0.20200584678142727</v>
      </c>
      <c r="H915" s="6">
        <f>資本コスト!H915/SUM(資本コスト!H915,労働コスト!H915)</f>
        <v>0.24229625009032574</v>
      </c>
      <c r="I915" s="6">
        <f>資本コスト!I915/SUM(資本コスト!I915,労働コスト!I915)</f>
        <v>0.29370855152482384</v>
      </c>
      <c r="J915" s="6">
        <f>資本コスト!J915/SUM(資本コスト!J915,労働コスト!J915)</f>
        <v>0.28479626484346787</v>
      </c>
    </row>
    <row r="916" spans="1:10" x14ac:dyDescent="0.15">
      <c r="A916" s="1">
        <v>40</v>
      </c>
      <c r="B916" s="1" t="s">
        <v>326</v>
      </c>
      <c r="C916" s="1">
        <v>16</v>
      </c>
      <c r="D916" s="1" t="s">
        <v>10</v>
      </c>
      <c r="E916" s="6">
        <f>資本コスト!E916/SUM(資本コスト!E916,労働コスト!E916)</f>
        <v>0.20507523713626352</v>
      </c>
      <c r="F916" s="6">
        <f>資本コスト!F916/SUM(資本コスト!F916,労働コスト!F916)</f>
        <v>7.8897685028116255E-2</v>
      </c>
      <c r="G916" s="6">
        <f>資本コスト!G916/SUM(資本コスト!G916,労働コスト!G916)</f>
        <v>5.6540714142088631E-2</v>
      </c>
      <c r="H916" s="6">
        <f>資本コスト!H916/SUM(資本コスト!H916,労働コスト!H916)</f>
        <v>6.8634755517739052E-2</v>
      </c>
      <c r="I916" s="6">
        <f>資本コスト!I916/SUM(資本コスト!I916,労働コスト!I916)</f>
        <v>8.6327927181540295E-2</v>
      </c>
      <c r="J916" s="6">
        <f>資本コスト!J916/SUM(資本コスト!J916,労働コスト!J916)</f>
        <v>9.225490074371466E-2</v>
      </c>
    </row>
    <row r="917" spans="1:10" x14ac:dyDescent="0.15">
      <c r="A917" s="1">
        <v>40</v>
      </c>
      <c r="B917" s="1" t="s">
        <v>326</v>
      </c>
      <c r="C917" s="1">
        <v>17</v>
      </c>
      <c r="D917" s="1" t="s">
        <v>11</v>
      </c>
      <c r="E917" s="6">
        <f>資本コスト!E917/SUM(資本コスト!E917,労働コスト!E917)</f>
        <v>0.74490303370711131</v>
      </c>
      <c r="F917" s="6">
        <f>資本コスト!F917/SUM(資本コスト!F917,労働コスト!F917)</f>
        <v>0.73660784442514604</v>
      </c>
      <c r="G917" s="6">
        <f>資本コスト!G917/SUM(資本コスト!G917,労働コスト!G917)</f>
        <v>0.64448808024274873</v>
      </c>
      <c r="H917" s="6">
        <f>資本コスト!H917/SUM(資本コスト!H917,労働コスト!H917)</f>
        <v>0.60080245831938128</v>
      </c>
      <c r="I917" s="6">
        <f>資本コスト!I917/SUM(資本コスト!I917,労働コスト!I917)</f>
        <v>0.6954871217912949</v>
      </c>
      <c r="J917" s="6">
        <f>資本コスト!J917/SUM(資本コスト!J917,労働コスト!J917)</f>
        <v>0.74741996472556027</v>
      </c>
    </row>
    <row r="918" spans="1:10" x14ac:dyDescent="0.15">
      <c r="A918" s="1">
        <v>40</v>
      </c>
      <c r="B918" s="1" t="s">
        <v>326</v>
      </c>
      <c r="C918" s="1">
        <v>18</v>
      </c>
      <c r="D918" s="1" t="s">
        <v>12</v>
      </c>
      <c r="E918" s="6">
        <f>資本コスト!E918/SUM(資本コスト!E918,労働コスト!E918)</f>
        <v>0.11736469785757966</v>
      </c>
      <c r="F918" s="6">
        <f>資本コスト!F918/SUM(資本コスト!F918,労働コスト!F918)</f>
        <v>0.19011092587694162</v>
      </c>
      <c r="G918" s="6">
        <f>資本コスト!G918/SUM(資本コスト!G918,労働コスト!G918)</f>
        <v>0.1719315517341661</v>
      </c>
      <c r="H918" s="6">
        <f>資本コスト!H918/SUM(資本コスト!H918,労働コスト!H918)</f>
        <v>0.16318319111719856</v>
      </c>
      <c r="I918" s="6">
        <f>資本コスト!I918/SUM(資本コスト!I918,労働コスト!I918)</f>
        <v>0.16529063529770474</v>
      </c>
      <c r="J918" s="6">
        <f>資本コスト!J918/SUM(資本コスト!J918,労働コスト!J918)</f>
        <v>0.19003893213039183</v>
      </c>
    </row>
    <row r="919" spans="1:10" x14ac:dyDescent="0.15">
      <c r="A919" s="1">
        <v>40</v>
      </c>
      <c r="B919" s="1" t="s">
        <v>326</v>
      </c>
      <c r="C919" s="1">
        <v>19</v>
      </c>
      <c r="D919" s="1" t="s">
        <v>13</v>
      </c>
      <c r="E919" s="6">
        <f>資本コスト!E919/SUM(資本コスト!E919,労働コスト!E919)</f>
        <v>0.32320205582275163</v>
      </c>
      <c r="F919" s="6">
        <f>資本コスト!F919/SUM(資本コスト!F919,労働コスト!F919)</f>
        <v>8.5551015580451834E-2</v>
      </c>
      <c r="G919" s="6">
        <f>資本コスト!G919/SUM(資本コスト!G919,労働コスト!G919)</f>
        <v>7.3654951651842354E-2</v>
      </c>
      <c r="H919" s="6">
        <f>資本コスト!H919/SUM(資本コスト!H919,労働コスト!H919)</f>
        <v>0.10980363620078146</v>
      </c>
      <c r="I919" s="6">
        <f>資本コスト!I919/SUM(資本コスト!I919,労働コスト!I919)</f>
        <v>0.21387681197124975</v>
      </c>
      <c r="J919" s="6">
        <f>資本コスト!J919/SUM(資本コスト!J919,労働コスト!J919)</f>
        <v>0.18973119335777724</v>
      </c>
    </row>
    <row r="920" spans="1:10" x14ac:dyDescent="0.15">
      <c r="A920" s="1">
        <v>40</v>
      </c>
      <c r="B920" s="1" t="s">
        <v>326</v>
      </c>
      <c r="C920" s="1">
        <v>20</v>
      </c>
      <c r="D920" s="1" t="s">
        <v>14</v>
      </c>
      <c r="E920" s="6">
        <f>資本コスト!E920/SUM(資本コスト!E920,労働コスト!E920)</f>
        <v>0.53523233198105935</v>
      </c>
      <c r="F920" s="6">
        <f>資本コスト!F920/SUM(資本コスト!F920,労働コスト!F920)</f>
        <v>0.70261601242307459</v>
      </c>
      <c r="G920" s="6">
        <f>資本コスト!G920/SUM(資本コスト!G920,労働コスト!G920)</f>
        <v>0.62778912036165702</v>
      </c>
      <c r="H920" s="6">
        <f>資本コスト!H920/SUM(資本コスト!H920,労働コスト!H920)</f>
        <v>0.65318756451308702</v>
      </c>
      <c r="I920" s="6">
        <f>資本コスト!I920/SUM(資本コスト!I920,労働コスト!I920)</f>
        <v>0.67571152554242386</v>
      </c>
      <c r="J920" s="6">
        <f>資本コスト!J920/SUM(資本コスト!J920,労働コスト!J920)</f>
        <v>0.75374254948544261</v>
      </c>
    </row>
    <row r="921" spans="1:10" x14ac:dyDescent="0.15">
      <c r="A921" s="1">
        <v>40</v>
      </c>
      <c r="B921" s="1" t="s">
        <v>326</v>
      </c>
      <c r="C921" s="1">
        <v>21</v>
      </c>
      <c r="D921" s="1" t="s">
        <v>15</v>
      </c>
      <c r="E921" s="6">
        <f>資本コスト!E921/SUM(資本コスト!E921,労働コスト!E921)</f>
        <v>0.33546634317441404</v>
      </c>
      <c r="F921" s="6">
        <f>資本コスト!F921/SUM(資本コスト!F921,労働コスト!F921)</f>
        <v>0.39780035792693386</v>
      </c>
      <c r="G921" s="6">
        <f>資本コスト!G921/SUM(資本コスト!G921,労働コスト!G921)</f>
        <v>0.33700984695203062</v>
      </c>
      <c r="H921" s="6">
        <f>資本コスト!H921/SUM(資本コスト!H921,労働コスト!H921)</f>
        <v>0.41963939541309653</v>
      </c>
      <c r="I921" s="6">
        <f>資本コスト!I921/SUM(資本コスト!I921,労働コスト!I921)</f>
        <v>0.44254610112714055</v>
      </c>
      <c r="J921" s="6">
        <f>資本コスト!J921/SUM(資本コスト!J921,労働コスト!J921)</f>
        <v>0.50545460599797087</v>
      </c>
    </row>
    <row r="922" spans="1:10" x14ac:dyDescent="0.15">
      <c r="A922" s="1">
        <v>40</v>
      </c>
      <c r="B922" s="1" t="s">
        <v>198</v>
      </c>
      <c r="C922" s="1">
        <v>22</v>
      </c>
      <c r="D922" s="1" t="s">
        <v>7</v>
      </c>
      <c r="E922" s="6">
        <f>資本コスト!E922/SUM(資本コスト!E922,労働コスト!E922)</f>
        <v>0.20238655822623897</v>
      </c>
      <c r="F922" s="6">
        <f>資本コスト!F922/SUM(資本コスト!F922,労働コスト!F922)</f>
        <v>0.2351509087449348</v>
      </c>
      <c r="G922" s="6">
        <f>資本コスト!G922/SUM(資本コスト!G922,労働コスト!G922)</f>
        <v>0.24908816581710544</v>
      </c>
      <c r="H922" s="6">
        <f>資本コスト!H922/SUM(資本コスト!H922,労働コスト!H922)</f>
        <v>0.26333388668491386</v>
      </c>
      <c r="I922" s="6">
        <f>資本コスト!I922/SUM(資本コスト!I922,労働コスト!I922)</f>
        <v>0.25912918779923333</v>
      </c>
      <c r="J922" s="6">
        <f>資本コスト!J922/SUM(資本コスト!J922,労働コスト!J922)</f>
        <v>0.27973456092746418</v>
      </c>
    </row>
    <row r="923" spans="1:10" x14ac:dyDescent="0.15">
      <c r="A923" s="1">
        <v>40</v>
      </c>
      <c r="B923" s="1" t="s">
        <v>198</v>
      </c>
      <c r="C923" s="1">
        <v>23</v>
      </c>
      <c r="D923" s="1" t="s">
        <v>28</v>
      </c>
      <c r="E923" s="6">
        <f>資本コスト!E923/SUM(資本コスト!E923,労働コスト!E923)</f>
        <v>0.30841113856717789</v>
      </c>
      <c r="F923" s="6">
        <f>資本コスト!F923/SUM(資本コスト!F923,労働コスト!F923)</f>
        <v>0.22854096982425978</v>
      </c>
      <c r="G923" s="6">
        <f>資本コスト!G923/SUM(資本コスト!G923,労働コスト!G923)</f>
        <v>0.23514717791328935</v>
      </c>
      <c r="H923" s="6">
        <f>資本コスト!H923/SUM(資本コスト!H923,労働コスト!H923)</f>
        <v>0.22401342864747134</v>
      </c>
      <c r="I923" s="6">
        <f>資本コスト!I923/SUM(資本コスト!I923,労働コスト!I923)</f>
        <v>0.23079915307785498</v>
      </c>
      <c r="J923" s="6">
        <f>資本コスト!J923/SUM(資本コスト!J923,労働コスト!J923)</f>
        <v>0.30768476945546741</v>
      </c>
    </row>
    <row r="924" spans="1:10" x14ac:dyDescent="0.15">
      <c r="A924" s="1">
        <v>41</v>
      </c>
      <c r="B924" s="1" t="s">
        <v>328</v>
      </c>
      <c r="C924" s="1">
        <v>1</v>
      </c>
      <c r="D924" s="1" t="s">
        <v>8</v>
      </c>
      <c r="E924" s="6">
        <f>資本コスト!E924/SUM(資本コスト!E924,労働コスト!E924)</f>
        <v>0.53911498531134072</v>
      </c>
      <c r="F924" s="6">
        <f>資本コスト!F924/SUM(資本コスト!F924,労働コスト!F924)</f>
        <v>0.38811933218162953</v>
      </c>
      <c r="G924" s="6">
        <f>資本コスト!G924/SUM(資本コスト!G924,労働コスト!G924)</f>
        <v>0.46077350757083552</v>
      </c>
      <c r="H924" s="6">
        <f>資本コスト!H924/SUM(資本コスト!H924,労働コスト!H924)</f>
        <v>0.53874338049313097</v>
      </c>
      <c r="I924" s="6">
        <f>資本コスト!I924/SUM(資本コスト!I924,労働コスト!I924)</f>
        <v>0.53589245931041307</v>
      </c>
      <c r="J924" s="6">
        <f>資本コスト!J924/SUM(資本コスト!J924,労働コスト!J924)</f>
        <v>0.68849887208997018</v>
      </c>
    </row>
    <row r="925" spans="1:10" x14ac:dyDescent="0.15">
      <c r="A925" s="1">
        <v>41</v>
      </c>
      <c r="B925" s="1" t="s">
        <v>328</v>
      </c>
      <c r="C925" s="1">
        <v>2</v>
      </c>
      <c r="D925" s="1" t="s">
        <v>9</v>
      </c>
      <c r="E925" s="6">
        <f>資本コスト!E925/SUM(資本コスト!E925,労働コスト!E925)</f>
        <v>0.23340220024120481</v>
      </c>
      <c r="F925" s="6">
        <f>資本コスト!F925/SUM(資本コスト!F925,労働コスト!F925)</f>
        <v>0.35411424018391136</v>
      </c>
      <c r="G925" s="6">
        <f>資本コスト!G925/SUM(資本コスト!G925,労働コスト!G925)</f>
        <v>0.4864051770582784</v>
      </c>
      <c r="H925" s="6">
        <f>資本コスト!H925/SUM(資本コスト!H925,労働コスト!H925)</f>
        <v>0.4374745567266945</v>
      </c>
      <c r="I925" s="6">
        <f>資本コスト!I925/SUM(資本コスト!I925,労働コスト!I925)</f>
        <v>0.54347337588057709</v>
      </c>
      <c r="J925" s="6">
        <f>資本コスト!J925/SUM(資本コスト!J925,労働コスト!J925)</f>
        <v>0.5916577312454171</v>
      </c>
    </row>
    <row r="926" spans="1:10" x14ac:dyDescent="0.15">
      <c r="A926" s="1">
        <v>41</v>
      </c>
      <c r="B926" s="1" t="s">
        <v>329</v>
      </c>
      <c r="C926" s="1">
        <v>3</v>
      </c>
      <c r="D926" s="1" t="s">
        <v>16</v>
      </c>
      <c r="E926" s="6">
        <f>資本コスト!E926/SUM(資本コスト!E926,労働コスト!E926)</f>
        <v>0.45850405597104532</v>
      </c>
      <c r="F926" s="6">
        <f>資本コスト!F926/SUM(資本コスト!F926,労働コスト!F926)</f>
        <v>0.32840637228242303</v>
      </c>
      <c r="G926" s="6">
        <f>資本コスト!G926/SUM(資本コスト!G926,労働コスト!G926)</f>
        <v>0.42015299767893449</v>
      </c>
      <c r="H926" s="6">
        <f>資本コスト!H926/SUM(資本コスト!H926,労働コスト!H926)</f>
        <v>0.40716822351081078</v>
      </c>
      <c r="I926" s="6">
        <f>資本コスト!I926/SUM(資本コスト!I926,労働コスト!I926)</f>
        <v>0.43455668393807229</v>
      </c>
      <c r="J926" s="6">
        <f>資本コスト!J926/SUM(資本コスト!J926,労働コスト!J926)</f>
        <v>0.45959926951796709</v>
      </c>
    </row>
    <row r="927" spans="1:10" x14ac:dyDescent="0.15">
      <c r="A927" s="1">
        <v>41</v>
      </c>
      <c r="B927" s="1" t="s">
        <v>329</v>
      </c>
      <c r="C927" s="1">
        <v>4</v>
      </c>
      <c r="D927" s="1" t="s">
        <v>17</v>
      </c>
      <c r="E927" s="6">
        <f>資本コスト!E927/SUM(資本コスト!E927,労働コスト!E927)</f>
        <v>0.1833714059622796</v>
      </c>
      <c r="F927" s="6">
        <f>資本コスト!F927/SUM(資本コスト!F927,労働コスト!F927)</f>
        <v>0.12893883673079443</v>
      </c>
      <c r="G927" s="6">
        <f>資本コスト!G927/SUM(資本コスト!G927,労働コスト!G927)</f>
        <v>0.13260358005425424</v>
      </c>
      <c r="H927" s="6">
        <f>資本コスト!H927/SUM(資本コスト!H927,労働コスト!H927)</f>
        <v>0.19883250315578088</v>
      </c>
      <c r="I927" s="6">
        <f>資本コスト!I927/SUM(資本コスト!I927,労働コスト!I927)</f>
        <v>0.24080887447067667</v>
      </c>
      <c r="J927" s="6">
        <f>資本コスト!J927/SUM(資本コスト!J927,労働コスト!J927)</f>
        <v>0.21667479725720026</v>
      </c>
    </row>
    <row r="928" spans="1:10" x14ac:dyDescent="0.15">
      <c r="A928" s="1">
        <v>41</v>
      </c>
      <c r="B928" s="1" t="s">
        <v>329</v>
      </c>
      <c r="C928" s="1">
        <v>5</v>
      </c>
      <c r="D928" s="1" t="s">
        <v>18</v>
      </c>
      <c r="E928" s="6">
        <f>資本コスト!E928/SUM(資本コスト!E928,労働コスト!E928)</f>
        <v>0.4840842012856223</v>
      </c>
      <c r="F928" s="6">
        <f>資本コスト!F928/SUM(資本コスト!F928,労働コスト!F928)</f>
        <v>0.30616545269944384</v>
      </c>
      <c r="G928" s="6">
        <f>資本コスト!G928/SUM(資本コスト!G928,労働コスト!G928)</f>
        <v>0.30219006249880437</v>
      </c>
      <c r="H928" s="6">
        <f>資本コスト!H928/SUM(資本コスト!H928,労働コスト!H928)</f>
        <v>0.33217253895808735</v>
      </c>
      <c r="I928" s="6">
        <f>資本コスト!I928/SUM(資本コスト!I928,労働コスト!I928)</f>
        <v>0.42370254649404948</v>
      </c>
      <c r="J928" s="6">
        <f>資本コスト!J928/SUM(資本コスト!J928,労働コスト!J928)</f>
        <v>0.40854476771404724</v>
      </c>
    </row>
    <row r="929" spans="1:10" x14ac:dyDescent="0.15">
      <c r="A929" s="1">
        <v>41</v>
      </c>
      <c r="B929" s="1" t="s">
        <v>329</v>
      </c>
      <c r="C929" s="1">
        <v>6</v>
      </c>
      <c r="D929" s="1" t="s">
        <v>2</v>
      </c>
      <c r="E929" s="6">
        <f>資本コスト!E929/SUM(資本コスト!E929,労働コスト!E929)</f>
        <v>0.31203503531161575</v>
      </c>
      <c r="F929" s="6">
        <f>資本コスト!F929/SUM(資本コスト!F929,労働コスト!F929)</f>
        <v>0.27401984679856883</v>
      </c>
      <c r="G929" s="6">
        <f>資本コスト!G929/SUM(資本コスト!G929,労働コスト!G929)</f>
        <v>0.37098478416848762</v>
      </c>
      <c r="H929" s="6">
        <f>資本コスト!H929/SUM(資本コスト!H929,労働コスト!H929)</f>
        <v>0.37704955281610097</v>
      </c>
      <c r="I929" s="6">
        <f>資本コスト!I929/SUM(資本コスト!I929,労働コスト!I929)</f>
        <v>0.49398876004926484</v>
      </c>
      <c r="J929" s="6">
        <f>資本コスト!J929/SUM(資本コスト!J929,労働コスト!J929)</f>
        <v>0.47112609011413514</v>
      </c>
    </row>
    <row r="930" spans="1:10" x14ac:dyDescent="0.15">
      <c r="A930" s="1">
        <v>41</v>
      </c>
      <c r="B930" s="1" t="s">
        <v>329</v>
      </c>
      <c r="C930" s="1">
        <v>7</v>
      </c>
      <c r="D930" s="1" t="s">
        <v>19</v>
      </c>
      <c r="E930" s="6">
        <f>資本コスト!E930/SUM(資本コスト!E930,労働コスト!E930)</f>
        <v>0.9532233785173494</v>
      </c>
      <c r="F930" s="6">
        <f>資本コスト!F930/SUM(資本コスト!F930,労働コスト!F930)</f>
        <v>0.95046335373885837</v>
      </c>
      <c r="G930" s="6">
        <f>資本コスト!G930/SUM(資本コスト!G930,労働コスト!G930)</f>
        <v>0.73164971545776514</v>
      </c>
      <c r="H930" s="6">
        <f>資本コスト!H930/SUM(資本コスト!H930,労働コスト!H930)</f>
        <v>0.65960483811274406</v>
      </c>
      <c r="I930" s="6">
        <f>資本コスト!I930/SUM(資本コスト!I930,労働コスト!I930)</f>
        <v>0.59759166832442656</v>
      </c>
      <c r="J930" s="6">
        <f>資本コスト!J930/SUM(資本コスト!J930,労働コスト!J930)</f>
        <v>0.5519626400308304</v>
      </c>
    </row>
    <row r="931" spans="1:10" x14ac:dyDescent="0.15">
      <c r="A931" s="1">
        <v>41</v>
      </c>
      <c r="B931" s="1" t="s">
        <v>329</v>
      </c>
      <c r="C931" s="1">
        <v>8</v>
      </c>
      <c r="D931" s="1" t="s">
        <v>20</v>
      </c>
      <c r="E931" s="6">
        <f>資本コスト!E931/SUM(資本コスト!E931,労働コスト!E931)</f>
        <v>0.24907493741773551</v>
      </c>
      <c r="F931" s="6">
        <f>資本コスト!F931/SUM(資本コスト!F931,労働コスト!F931)</f>
        <v>0.12223913379014641</v>
      </c>
      <c r="G931" s="6">
        <f>資本コスト!G931/SUM(資本コスト!G931,労働コスト!G931)</f>
        <v>0.12343280767939169</v>
      </c>
      <c r="H931" s="6">
        <f>資本コスト!H931/SUM(資本コスト!H931,労働コスト!H931)</f>
        <v>0.12261804711304966</v>
      </c>
      <c r="I931" s="6">
        <f>資本コスト!I931/SUM(資本コスト!I931,労働コスト!I931)</f>
        <v>0.14307626448086083</v>
      </c>
      <c r="J931" s="6">
        <f>資本コスト!J931/SUM(資本コスト!J931,労働コスト!J931)</f>
        <v>0.13733922736713294</v>
      </c>
    </row>
    <row r="932" spans="1:10" x14ac:dyDescent="0.15">
      <c r="A932" s="1">
        <v>41</v>
      </c>
      <c r="B932" s="1" t="s">
        <v>329</v>
      </c>
      <c r="C932" s="1">
        <v>9</v>
      </c>
      <c r="D932" s="1" t="s">
        <v>21</v>
      </c>
      <c r="E932" s="6">
        <f>資本コスト!E932/SUM(資本コスト!E932,労働コスト!E932)</f>
        <v>0.26467860035237778</v>
      </c>
      <c r="F932" s="6">
        <f>資本コスト!F932/SUM(資本コスト!F932,労働コスト!F932)</f>
        <v>0.25756565350051147</v>
      </c>
      <c r="G932" s="6">
        <f>資本コスト!G932/SUM(資本コスト!G932,労働コスト!G932)</f>
        <v>0.54608115905478016</v>
      </c>
      <c r="H932" s="6">
        <f>資本コスト!H932/SUM(資本コスト!H932,労働コスト!H932)</f>
        <v>0.39129992700844385</v>
      </c>
      <c r="I932" s="6">
        <f>資本コスト!I932/SUM(資本コスト!I932,労働コスト!I932)</f>
        <v>0.47027571458374678</v>
      </c>
      <c r="J932" s="6">
        <f>資本コスト!J932/SUM(資本コスト!J932,労働コスト!J932)</f>
        <v>0.50891041924651026</v>
      </c>
    </row>
    <row r="933" spans="1:10" x14ac:dyDescent="0.15">
      <c r="A933" s="1">
        <v>41</v>
      </c>
      <c r="B933" s="1" t="s">
        <v>329</v>
      </c>
      <c r="C933" s="1">
        <v>10</v>
      </c>
      <c r="D933" s="1" t="s">
        <v>22</v>
      </c>
      <c r="E933" s="6">
        <f>資本コスト!E933/SUM(資本コスト!E933,労働コスト!E933)</f>
        <v>0.304981462856526</v>
      </c>
      <c r="F933" s="6">
        <f>資本コスト!F933/SUM(資本コスト!F933,労働コスト!F933)</f>
        <v>0.33764857369777829</v>
      </c>
      <c r="G933" s="6">
        <f>資本コスト!G933/SUM(資本コスト!G933,労働コスト!G933)</f>
        <v>0.38868539425276472</v>
      </c>
      <c r="H933" s="6">
        <f>資本コスト!H933/SUM(資本コスト!H933,労働コスト!H933)</f>
        <v>0.34991110697303851</v>
      </c>
      <c r="I933" s="6">
        <f>資本コスト!I933/SUM(資本コスト!I933,労働コスト!I933)</f>
        <v>0.41456535877989942</v>
      </c>
      <c r="J933" s="6">
        <f>資本コスト!J933/SUM(資本コスト!J933,労働コスト!J933)</f>
        <v>0.41029226780199257</v>
      </c>
    </row>
    <row r="934" spans="1:10" x14ac:dyDescent="0.15">
      <c r="A934" s="1">
        <v>41</v>
      </c>
      <c r="B934" s="1" t="s">
        <v>329</v>
      </c>
      <c r="C934" s="1">
        <v>11</v>
      </c>
      <c r="D934" s="1" t="s">
        <v>23</v>
      </c>
      <c r="E934" s="6">
        <f>資本コスト!E934/SUM(資本コスト!E934,労働コスト!E934)</f>
        <v>0.25397376563182927</v>
      </c>
      <c r="F934" s="6">
        <f>資本コスト!F934/SUM(資本コスト!F934,労働コスト!F934)</f>
        <v>0.18520900997497869</v>
      </c>
      <c r="G934" s="6">
        <f>資本コスト!G934/SUM(資本コスト!G934,労働コスト!G934)</f>
        <v>0.26534068197276073</v>
      </c>
      <c r="H934" s="6">
        <f>資本コスト!H934/SUM(資本コスト!H934,労働コスト!H934)</f>
        <v>0.28474967830560294</v>
      </c>
      <c r="I934" s="6">
        <f>資本コスト!I934/SUM(資本コスト!I934,労働コスト!I934)</f>
        <v>0.31845075479171409</v>
      </c>
      <c r="J934" s="6">
        <f>資本コスト!J934/SUM(資本コスト!J934,労働コスト!J934)</f>
        <v>0.38261386602037734</v>
      </c>
    </row>
    <row r="935" spans="1:10" x14ac:dyDescent="0.15">
      <c r="A935" s="1">
        <v>41</v>
      </c>
      <c r="B935" s="1" t="s">
        <v>329</v>
      </c>
      <c r="C935" s="1">
        <v>12</v>
      </c>
      <c r="D935" s="1" t="s">
        <v>24</v>
      </c>
      <c r="E935" s="6">
        <f>資本コスト!E935/SUM(資本コスト!E935,労働コスト!E935)</f>
        <v>0.40392592088214452</v>
      </c>
      <c r="F935" s="6">
        <f>資本コスト!F935/SUM(資本コスト!F935,労働コスト!F935)</f>
        <v>0.2736435338881224</v>
      </c>
      <c r="G935" s="6">
        <f>資本コスト!G935/SUM(資本コスト!G935,労働コスト!G935)</f>
        <v>0.36172179129549714</v>
      </c>
      <c r="H935" s="6">
        <f>資本コスト!H935/SUM(資本コスト!H935,労働コスト!H935)</f>
        <v>0.38047765658727262</v>
      </c>
      <c r="I935" s="6">
        <f>資本コスト!I935/SUM(資本コスト!I935,労働コスト!I935)</f>
        <v>0.58576218571859584</v>
      </c>
      <c r="J935" s="6">
        <f>資本コスト!J935/SUM(資本コスト!J935,労働コスト!J935)</f>
        <v>0.61536511704670949</v>
      </c>
    </row>
    <row r="936" spans="1:10" x14ac:dyDescent="0.15">
      <c r="A936" s="1">
        <v>41</v>
      </c>
      <c r="B936" s="1" t="s">
        <v>329</v>
      </c>
      <c r="C936" s="1">
        <v>13</v>
      </c>
      <c r="D936" s="1" t="s">
        <v>25</v>
      </c>
      <c r="E936" s="6">
        <f>資本コスト!E936/SUM(資本コスト!E936,労働コスト!E936)</f>
        <v>0.10454186375293416</v>
      </c>
      <c r="F936" s="6">
        <f>資本コスト!F936/SUM(資本コスト!F936,労働コスト!F936)</f>
        <v>0.20522928024024828</v>
      </c>
      <c r="G936" s="6">
        <f>資本コスト!G936/SUM(資本コスト!G936,労働コスト!G936)</f>
        <v>0.24325705343521234</v>
      </c>
      <c r="H936" s="6">
        <f>資本コスト!H936/SUM(資本コスト!H936,労働コスト!H936)</f>
        <v>0.26057573844646748</v>
      </c>
      <c r="I936" s="6">
        <f>資本コスト!I936/SUM(資本コスト!I936,労働コスト!I936)</f>
        <v>0.3033993900659383</v>
      </c>
      <c r="J936" s="6">
        <f>資本コスト!J936/SUM(資本コスト!J936,労働コスト!J936)</f>
        <v>0.29807496949695583</v>
      </c>
    </row>
    <row r="937" spans="1:10" x14ac:dyDescent="0.15">
      <c r="A937" s="1">
        <v>41</v>
      </c>
      <c r="B937" s="1" t="s">
        <v>329</v>
      </c>
      <c r="C937" s="1">
        <v>14</v>
      </c>
      <c r="D937" s="1" t="s">
        <v>26</v>
      </c>
      <c r="E937" s="6">
        <f>資本コスト!E937/SUM(資本コスト!E937,労働コスト!E937)</f>
        <v>4.5989002003018484E-3</v>
      </c>
      <c r="F937" s="6">
        <f>資本コスト!F937/SUM(資本コスト!F937,労働コスト!F937)</f>
        <v>0.10648673353364912</v>
      </c>
      <c r="G937" s="6">
        <f>資本コスト!G937/SUM(資本コスト!G937,労働コスト!G937)</f>
        <v>7.2008059465125174E-2</v>
      </c>
      <c r="H937" s="6">
        <f>資本コスト!H937/SUM(資本コスト!H937,労働コスト!H937)</f>
        <v>0.38780743348074298</v>
      </c>
      <c r="I937" s="6">
        <f>資本コスト!I937/SUM(資本コスト!I937,労働コスト!I937)</f>
        <v>0.31088547483243673</v>
      </c>
      <c r="J937" s="6">
        <f>資本コスト!J937/SUM(資本コスト!J937,労働コスト!J937)</f>
        <v>0.37701175052983105</v>
      </c>
    </row>
    <row r="938" spans="1:10" x14ac:dyDescent="0.15">
      <c r="A938" s="1">
        <v>41</v>
      </c>
      <c r="B938" s="1" t="s">
        <v>329</v>
      </c>
      <c r="C938" s="1">
        <v>15</v>
      </c>
      <c r="D938" s="1" t="s">
        <v>27</v>
      </c>
      <c r="E938" s="6">
        <f>資本コスト!E938/SUM(資本コスト!E938,労働コスト!E938)</f>
        <v>0.19642514566696112</v>
      </c>
      <c r="F938" s="6">
        <f>資本コスト!F938/SUM(資本コスト!F938,労働コスト!F938)</f>
        <v>0.2145576725915247</v>
      </c>
      <c r="G938" s="6">
        <f>資本コスト!G938/SUM(資本コスト!G938,労働コスト!G938)</f>
        <v>0.3075147045484744</v>
      </c>
      <c r="H938" s="6">
        <f>資本コスト!H938/SUM(資本コスト!H938,労働コスト!H938)</f>
        <v>0.32817150035334841</v>
      </c>
      <c r="I938" s="6">
        <f>資本コスト!I938/SUM(資本コスト!I938,労働コスト!I938)</f>
        <v>0.39971532773540153</v>
      </c>
      <c r="J938" s="6">
        <f>資本コスト!J938/SUM(資本コスト!J938,労働コスト!J938)</f>
        <v>0.40460240872497472</v>
      </c>
    </row>
    <row r="939" spans="1:10" x14ac:dyDescent="0.15">
      <c r="A939" s="1">
        <v>41</v>
      </c>
      <c r="B939" s="1" t="s">
        <v>328</v>
      </c>
      <c r="C939" s="1">
        <v>16</v>
      </c>
      <c r="D939" s="1" t="s">
        <v>10</v>
      </c>
      <c r="E939" s="6">
        <f>資本コスト!E939/SUM(資本コスト!E939,労働コスト!E939)</f>
        <v>0.37640261861337371</v>
      </c>
      <c r="F939" s="6">
        <f>資本コスト!F939/SUM(資本コスト!F939,労働コスト!F939)</f>
        <v>0.12118350548682441</v>
      </c>
      <c r="G939" s="6">
        <f>資本コスト!G939/SUM(資本コスト!G939,労働コスト!G939)</f>
        <v>0.13060059704128307</v>
      </c>
      <c r="H939" s="6">
        <f>資本コスト!H939/SUM(資本コスト!H939,労働コスト!H939)</f>
        <v>0.11639495049786731</v>
      </c>
      <c r="I939" s="6">
        <f>資本コスト!I939/SUM(資本コスト!I939,労働コスト!I939)</f>
        <v>0.14397426670479613</v>
      </c>
      <c r="J939" s="6">
        <f>資本コスト!J939/SUM(資本コスト!J939,労働コスト!J939)</f>
        <v>0.17139331064348398</v>
      </c>
    </row>
    <row r="940" spans="1:10" x14ac:dyDescent="0.15">
      <c r="A940" s="1">
        <v>41</v>
      </c>
      <c r="B940" s="1" t="s">
        <v>328</v>
      </c>
      <c r="C940" s="1">
        <v>17</v>
      </c>
      <c r="D940" s="1" t="s">
        <v>11</v>
      </c>
      <c r="E940" s="6">
        <f>資本コスト!E940/SUM(資本コスト!E940,労働コスト!E940)</f>
        <v>0.81291547545423026</v>
      </c>
      <c r="F940" s="6">
        <f>資本コスト!F940/SUM(資本コスト!F940,労働コスト!F940)</f>
        <v>0.83440341671777452</v>
      </c>
      <c r="G940" s="6">
        <f>資本コスト!G940/SUM(資本コスト!G940,労働コスト!G940)</f>
        <v>0.77170066515398827</v>
      </c>
      <c r="H940" s="6">
        <f>資本コスト!H940/SUM(資本コスト!H940,労働コスト!H940)</f>
        <v>0.79988624739784586</v>
      </c>
      <c r="I940" s="6">
        <f>資本コスト!I940/SUM(資本コスト!I940,労働コスト!I940)</f>
        <v>0.83815129370712371</v>
      </c>
      <c r="J940" s="6">
        <f>資本コスト!J940/SUM(資本コスト!J940,労働コスト!J940)</f>
        <v>0.86554999480678085</v>
      </c>
    </row>
    <row r="941" spans="1:10" x14ac:dyDescent="0.15">
      <c r="A941" s="1">
        <v>41</v>
      </c>
      <c r="B941" s="1" t="s">
        <v>328</v>
      </c>
      <c r="C941" s="1">
        <v>18</v>
      </c>
      <c r="D941" s="1" t="s">
        <v>12</v>
      </c>
      <c r="E941" s="6">
        <f>資本コスト!E941/SUM(資本コスト!E941,労働コスト!E941)</f>
        <v>0.1273427314636677</v>
      </c>
      <c r="F941" s="6">
        <f>資本コスト!F941/SUM(資本コスト!F941,労働コスト!F941)</f>
        <v>0.18669490548763179</v>
      </c>
      <c r="G941" s="6">
        <f>資本コスト!G941/SUM(資本コスト!G941,労働コスト!G941)</f>
        <v>0.22264375619489615</v>
      </c>
      <c r="H941" s="6">
        <f>資本コスト!H941/SUM(資本コスト!H941,労働コスト!H941)</f>
        <v>0.19371161277643487</v>
      </c>
      <c r="I941" s="6">
        <f>資本コスト!I941/SUM(資本コスト!I941,労働コスト!I941)</f>
        <v>0.22125263090164804</v>
      </c>
      <c r="J941" s="6">
        <f>資本コスト!J941/SUM(資本コスト!J941,労働コスト!J941)</f>
        <v>0.26798061481869584</v>
      </c>
    </row>
    <row r="942" spans="1:10" x14ac:dyDescent="0.15">
      <c r="A942" s="1">
        <v>41</v>
      </c>
      <c r="B942" s="1" t="s">
        <v>328</v>
      </c>
      <c r="C942" s="1">
        <v>19</v>
      </c>
      <c r="D942" s="1" t="s">
        <v>13</v>
      </c>
      <c r="E942" s="6">
        <f>資本コスト!E942/SUM(資本コスト!E942,労働コスト!E942)</f>
        <v>0.40686389126617672</v>
      </c>
      <c r="F942" s="6">
        <f>資本コスト!F942/SUM(資本コスト!F942,労働コスト!F942)</f>
        <v>0.15033048924870948</v>
      </c>
      <c r="G942" s="6">
        <f>資本コスト!G942/SUM(資本コスト!G942,労働コスト!G942)</f>
        <v>0.14091061371181476</v>
      </c>
      <c r="H942" s="6">
        <f>資本コスト!H942/SUM(資本コスト!H942,労働コスト!H942)</f>
        <v>0.17686466357603661</v>
      </c>
      <c r="I942" s="6">
        <f>資本コスト!I942/SUM(資本コスト!I942,労働コスト!I942)</f>
        <v>0.24351033600143981</v>
      </c>
      <c r="J942" s="6">
        <f>資本コスト!J942/SUM(資本コスト!J942,労働コスト!J942)</f>
        <v>0.23609229628214412</v>
      </c>
    </row>
    <row r="943" spans="1:10" x14ac:dyDescent="0.15">
      <c r="A943" s="1">
        <v>41</v>
      </c>
      <c r="B943" s="1" t="s">
        <v>328</v>
      </c>
      <c r="C943" s="1">
        <v>20</v>
      </c>
      <c r="D943" s="1" t="s">
        <v>14</v>
      </c>
      <c r="E943" s="6">
        <f>資本コスト!E943/SUM(資本コスト!E943,労働コスト!E943)</f>
        <v>0.37952753430032987</v>
      </c>
      <c r="F943" s="6">
        <f>資本コスト!F943/SUM(資本コスト!F943,労働コスト!F943)</f>
        <v>0.86845621745693791</v>
      </c>
      <c r="G943" s="6">
        <f>資本コスト!G943/SUM(資本コスト!G943,労働コスト!G943)</f>
        <v>0.8521912410564273</v>
      </c>
      <c r="H943" s="6">
        <f>資本コスト!H943/SUM(資本コスト!H943,労働コスト!H943)</f>
        <v>0.86320176179115393</v>
      </c>
      <c r="I943" s="6">
        <f>資本コスト!I943/SUM(資本コスト!I943,労働コスト!I943)</f>
        <v>0.84360597780640245</v>
      </c>
      <c r="J943" s="6">
        <f>資本コスト!J943/SUM(資本コスト!J943,労働コスト!J943)</f>
        <v>0.88317295916959127</v>
      </c>
    </row>
    <row r="944" spans="1:10" x14ac:dyDescent="0.15">
      <c r="A944" s="1">
        <v>41</v>
      </c>
      <c r="B944" s="1" t="s">
        <v>328</v>
      </c>
      <c r="C944" s="1">
        <v>21</v>
      </c>
      <c r="D944" s="1" t="s">
        <v>15</v>
      </c>
      <c r="E944" s="6">
        <f>資本コスト!E944/SUM(資本コスト!E944,労働コスト!E944)</f>
        <v>0.15390572992072796</v>
      </c>
      <c r="F944" s="6">
        <f>資本コスト!F944/SUM(資本コスト!F944,労働コスト!F944)</f>
        <v>0.29066925770950103</v>
      </c>
      <c r="G944" s="6">
        <f>資本コスト!G944/SUM(資本コスト!G944,労働コスト!G944)</f>
        <v>0.47820975027630175</v>
      </c>
      <c r="H944" s="6">
        <f>資本コスト!H944/SUM(資本コスト!H944,労働コスト!H944)</f>
        <v>0.57302143138206729</v>
      </c>
      <c r="I944" s="6">
        <f>資本コスト!I944/SUM(資本コスト!I944,労働コスト!I944)</f>
        <v>0.67950045740255682</v>
      </c>
      <c r="J944" s="6">
        <f>資本コスト!J944/SUM(資本コスト!J944,労働コスト!J944)</f>
        <v>0.73819179367989751</v>
      </c>
    </row>
    <row r="945" spans="1:10" x14ac:dyDescent="0.15">
      <c r="A945" s="1">
        <v>41</v>
      </c>
      <c r="B945" s="1" t="s">
        <v>201</v>
      </c>
      <c r="C945" s="1">
        <v>22</v>
      </c>
      <c r="D945" s="1" t="s">
        <v>7</v>
      </c>
      <c r="E945" s="6">
        <f>資本コスト!E945/SUM(資本コスト!E945,労働コスト!E945)</f>
        <v>0.16079800486787871</v>
      </c>
      <c r="F945" s="6">
        <f>資本コスト!F945/SUM(資本コスト!F945,労働コスト!F945)</f>
        <v>0.24755172513422397</v>
      </c>
      <c r="G945" s="6">
        <f>資本コスト!G945/SUM(資本コスト!G945,労働コスト!G945)</f>
        <v>0.37151383595967635</v>
      </c>
      <c r="H945" s="6">
        <f>資本コスト!H945/SUM(資本コスト!H945,労働コスト!H945)</f>
        <v>0.30649344446866156</v>
      </c>
      <c r="I945" s="6">
        <f>資本コスト!I945/SUM(資本コスト!I945,労働コスト!I945)</f>
        <v>0.26816785635256568</v>
      </c>
      <c r="J945" s="6">
        <f>資本コスト!J945/SUM(資本コスト!J945,労働コスト!J945)</f>
        <v>0.28958558941736817</v>
      </c>
    </row>
    <row r="946" spans="1:10" x14ac:dyDescent="0.15">
      <c r="A946" s="1">
        <v>41</v>
      </c>
      <c r="B946" s="1" t="s">
        <v>201</v>
      </c>
      <c r="C946" s="1">
        <v>23</v>
      </c>
      <c r="D946" s="1" t="s">
        <v>28</v>
      </c>
      <c r="E946" s="6">
        <f>資本コスト!E946/SUM(資本コスト!E946,労働コスト!E946)</f>
        <v>0.3927635389322382</v>
      </c>
      <c r="F946" s="6">
        <f>資本コスト!F946/SUM(資本コスト!F946,労働コスト!F946)</f>
        <v>0.30619001007291319</v>
      </c>
      <c r="G946" s="6">
        <f>資本コスト!G946/SUM(資本コスト!G946,労働コスト!G946)</f>
        <v>0.32753399985204151</v>
      </c>
      <c r="H946" s="6">
        <f>資本コスト!H946/SUM(資本コスト!H946,労働コスト!H946)</f>
        <v>0.27690700165510568</v>
      </c>
      <c r="I946" s="6">
        <f>資本コスト!I946/SUM(資本コスト!I946,労働コスト!I946)</f>
        <v>0.26937949622150564</v>
      </c>
      <c r="J946" s="6">
        <f>資本コスト!J946/SUM(資本コスト!J946,労働コスト!J946)</f>
        <v>0.34929599429579317</v>
      </c>
    </row>
    <row r="947" spans="1:10" x14ac:dyDescent="0.15">
      <c r="A947" s="1">
        <v>42</v>
      </c>
      <c r="B947" s="1" t="s">
        <v>330</v>
      </c>
      <c r="C947" s="1">
        <v>1</v>
      </c>
      <c r="D947" s="1" t="s">
        <v>8</v>
      </c>
      <c r="E947" s="6">
        <f>資本コスト!E947/SUM(資本コスト!E947,労働コスト!E947)</f>
        <v>0.59278335383831071</v>
      </c>
      <c r="F947" s="6">
        <f>資本コスト!F947/SUM(資本コスト!F947,労働コスト!F947)</f>
        <v>0.45015957880747903</v>
      </c>
      <c r="G947" s="6">
        <f>資本コスト!G947/SUM(資本コスト!G947,労働コスト!G947)</f>
        <v>0.49143814941446967</v>
      </c>
      <c r="H947" s="6">
        <f>資本コスト!H947/SUM(資本コスト!H947,労働コスト!H947)</f>
        <v>0.61071223962025767</v>
      </c>
      <c r="I947" s="6">
        <f>資本コスト!I947/SUM(資本コスト!I947,労働コスト!I947)</f>
        <v>0.57614451520592314</v>
      </c>
      <c r="J947" s="6">
        <f>資本コスト!J947/SUM(資本コスト!J947,労働コスト!J947)</f>
        <v>0.71733406285816859</v>
      </c>
    </row>
    <row r="948" spans="1:10" x14ac:dyDescent="0.15">
      <c r="A948" s="1">
        <v>42</v>
      </c>
      <c r="B948" s="1" t="s">
        <v>330</v>
      </c>
      <c r="C948" s="1">
        <v>2</v>
      </c>
      <c r="D948" s="1" t="s">
        <v>9</v>
      </c>
      <c r="E948" s="6">
        <f>資本コスト!E948/SUM(資本コスト!E948,労働コスト!E948)</f>
        <v>0.32512597399370741</v>
      </c>
      <c r="F948" s="6">
        <f>資本コスト!F948/SUM(資本コスト!F948,労働コスト!F948)</f>
        <v>0.23389500993681672</v>
      </c>
      <c r="G948" s="6">
        <f>資本コスト!G948/SUM(資本コスト!G948,労働コスト!G948)</f>
        <v>0.27413084103907154</v>
      </c>
      <c r="H948" s="6">
        <f>資本コスト!H948/SUM(資本コスト!H948,労働コスト!H948)</f>
        <v>0.21797784927675096</v>
      </c>
      <c r="I948" s="6">
        <f>資本コスト!I948/SUM(資本コスト!I948,労働コスト!I948)</f>
        <v>0.50337308447828011</v>
      </c>
      <c r="J948" s="6">
        <f>資本コスト!J948/SUM(資本コスト!J948,労働コスト!J948)</f>
        <v>0.58745462909863833</v>
      </c>
    </row>
    <row r="949" spans="1:10" x14ac:dyDescent="0.15">
      <c r="A949" s="1">
        <v>42</v>
      </c>
      <c r="B949" s="1" t="s">
        <v>331</v>
      </c>
      <c r="C949" s="1">
        <v>3</v>
      </c>
      <c r="D949" s="1" t="s">
        <v>16</v>
      </c>
      <c r="E949" s="6">
        <f>資本コスト!E949/SUM(資本コスト!E949,労働コスト!E949)</f>
        <v>0.1848264577218782</v>
      </c>
      <c r="F949" s="6">
        <f>資本コスト!F949/SUM(資本コスト!F949,労働コスト!F949)</f>
        <v>0.17331603834130885</v>
      </c>
      <c r="G949" s="6">
        <f>資本コスト!G949/SUM(資本コスト!G949,労働コスト!G949)</f>
        <v>0.19801488912385035</v>
      </c>
      <c r="H949" s="6">
        <f>資本コスト!H949/SUM(資本コスト!H949,労働コスト!H949)</f>
        <v>0.24562648571934856</v>
      </c>
      <c r="I949" s="6">
        <f>資本コスト!I949/SUM(資本コスト!I949,労働コスト!I949)</f>
        <v>0.24946119763336902</v>
      </c>
      <c r="J949" s="6">
        <f>資本コスト!J949/SUM(資本コスト!J949,労働コスト!J949)</f>
        <v>0.26179885644146056</v>
      </c>
    </row>
    <row r="950" spans="1:10" x14ac:dyDescent="0.15">
      <c r="A950" s="1">
        <v>42</v>
      </c>
      <c r="B950" s="1" t="s">
        <v>331</v>
      </c>
      <c r="C950" s="1">
        <v>4</v>
      </c>
      <c r="D950" s="1" t="s">
        <v>17</v>
      </c>
      <c r="E950" s="6">
        <f>資本コスト!E950/SUM(資本コスト!E950,労働コスト!E950)</f>
        <v>9.3723321002910157E-2</v>
      </c>
      <c r="F950" s="6">
        <f>資本コスト!F950/SUM(資本コスト!F950,労働コスト!F950)</f>
        <v>0.14114028590963978</v>
      </c>
      <c r="G950" s="6">
        <f>資本コスト!G950/SUM(資本コスト!G950,労働コスト!G950)</f>
        <v>0.1289895029685143</v>
      </c>
      <c r="H950" s="6">
        <f>資本コスト!H950/SUM(資本コスト!H950,労働コスト!H950)</f>
        <v>0.16854061379394758</v>
      </c>
      <c r="I950" s="6">
        <f>資本コスト!I950/SUM(資本コスト!I950,労働コスト!I950)</f>
        <v>0.19456503805179662</v>
      </c>
      <c r="J950" s="6">
        <f>資本コスト!J950/SUM(資本コスト!J950,労働コスト!J950)</f>
        <v>0.1676538587200371</v>
      </c>
    </row>
    <row r="951" spans="1:10" x14ac:dyDescent="0.15">
      <c r="A951" s="1">
        <v>42</v>
      </c>
      <c r="B951" s="1" t="s">
        <v>331</v>
      </c>
      <c r="C951" s="1">
        <v>5</v>
      </c>
      <c r="D951" s="1" t="s">
        <v>18</v>
      </c>
      <c r="E951" s="6">
        <f>資本コスト!E951/SUM(資本コスト!E951,労働コスト!E951)</f>
        <v>0.10347078049048813</v>
      </c>
      <c r="F951" s="6">
        <f>資本コスト!F951/SUM(資本コスト!F951,労働コスト!F951)</f>
        <v>0.10396246560439397</v>
      </c>
      <c r="G951" s="6">
        <f>資本コスト!G951/SUM(資本コスト!G951,労働コスト!G951)</f>
        <v>0.11169223102404476</v>
      </c>
      <c r="H951" s="6">
        <f>資本コスト!H951/SUM(資本コスト!H951,労働コスト!H951)</f>
        <v>8.9087132241263939E-2</v>
      </c>
      <c r="I951" s="6">
        <f>資本コスト!I951/SUM(資本コスト!I951,労働コスト!I951)</f>
        <v>8.4284028650123105E-2</v>
      </c>
      <c r="J951" s="6">
        <f>資本コスト!J951/SUM(資本コスト!J951,労働コスト!J951)</f>
        <v>6.9134382559295326E-2</v>
      </c>
    </row>
    <row r="952" spans="1:10" x14ac:dyDescent="0.15">
      <c r="A952" s="1">
        <v>42</v>
      </c>
      <c r="B952" s="1" t="s">
        <v>331</v>
      </c>
      <c r="C952" s="1">
        <v>6</v>
      </c>
      <c r="D952" s="1" t="s">
        <v>2</v>
      </c>
      <c r="E952" s="6">
        <f>資本コスト!E952/SUM(資本コスト!E952,労働コスト!E952)</f>
        <v>0.37218569180313144</v>
      </c>
      <c r="F952" s="6">
        <f>資本コスト!F952/SUM(資本コスト!F952,労働コスト!F952)</f>
        <v>0.38455808285267962</v>
      </c>
      <c r="G952" s="6">
        <f>資本コスト!G952/SUM(資本コスト!G952,労働コスト!G952)</f>
        <v>0.41193959653247775</v>
      </c>
      <c r="H952" s="6">
        <f>資本コスト!H952/SUM(資本コスト!H952,労働コスト!H952)</f>
        <v>0.4308915740884981</v>
      </c>
      <c r="I952" s="6">
        <f>資本コスト!I952/SUM(資本コスト!I952,労働コスト!I952)</f>
        <v>0.43413823555111053</v>
      </c>
      <c r="J952" s="6">
        <f>資本コスト!J952/SUM(資本コスト!J952,労働コスト!J952)</f>
        <v>0.39859337191992472</v>
      </c>
    </row>
    <row r="953" spans="1:10" x14ac:dyDescent="0.15">
      <c r="A953" s="1">
        <v>42</v>
      </c>
      <c r="B953" s="1" t="s">
        <v>331</v>
      </c>
      <c r="C953" s="1">
        <v>7</v>
      </c>
      <c r="D953" s="1" t="s">
        <v>19</v>
      </c>
      <c r="E953" s="6">
        <f>資本コスト!E953/SUM(資本コスト!E953,労働コスト!E953)</f>
        <v>0.86868477031797087</v>
      </c>
      <c r="F953" s="6">
        <f>資本コスト!F953/SUM(資本コスト!F953,労働コスト!F953)</f>
        <v>0.93961081092898735</v>
      </c>
      <c r="G953" s="6">
        <f>資本コスト!G953/SUM(資本コスト!G953,労働コスト!G953)</f>
        <v>0.78657541602021575</v>
      </c>
      <c r="H953" s="6">
        <f>資本コスト!H953/SUM(資本コスト!H953,労働コスト!H953)</f>
        <v>0.94496553762041491</v>
      </c>
      <c r="I953" s="6">
        <f>資本コスト!I953/SUM(資本コスト!I953,労働コスト!I953)</f>
        <v>0.7686600192044537</v>
      </c>
      <c r="J953" s="6">
        <f>資本コスト!J953/SUM(資本コスト!J953,労働コスト!J953)</f>
        <v>0.71569416427227062</v>
      </c>
    </row>
    <row r="954" spans="1:10" x14ac:dyDescent="0.15">
      <c r="A954" s="1">
        <v>42</v>
      </c>
      <c r="B954" s="1" t="s">
        <v>331</v>
      </c>
      <c r="C954" s="1">
        <v>8</v>
      </c>
      <c r="D954" s="1" t="s">
        <v>20</v>
      </c>
      <c r="E954" s="6">
        <f>資本コスト!E954/SUM(資本コスト!E954,労働コスト!E954)</f>
        <v>0.16045727191889994</v>
      </c>
      <c r="F954" s="6">
        <f>資本コスト!F954/SUM(資本コスト!F954,労働コスト!F954)</f>
        <v>0.10451071133005155</v>
      </c>
      <c r="G954" s="6">
        <f>資本コスト!G954/SUM(資本コスト!G954,労働コスト!G954)</f>
        <v>0.12033441751295959</v>
      </c>
      <c r="H954" s="6">
        <f>資本コスト!H954/SUM(資本コスト!H954,労働コスト!H954)</f>
        <v>0.12492521773564433</v>
      </c>
      <c r="I954" s="6">
        <f>資本コスト!I954/SUM(資本コスト!I954,労働コスト!I954)</f>
        <v>0.17146970879008566</v>
      </c>
      <c r="J954" s="6">
        <f>資本コスト!J954/SUM(資本コスト!J954,労働コスト!J954)</f>
        <v>0.15542455101999011</v>
      </c>
    </row>
    <row r="955" spans="1:10" x14ac:dyDescent="0.15">
      <c r="A955" s="1">
        <v>42</v>
      </c>
      <c r="B955" s="1" t="s">
        <v>331</v>
      </c>
      <c r="C955" s="1">
        <v>9</v>
      </c>
      <c r="D955" s="1" t="s">
        <v>21</v>
      </c>
      <c r="E955" s="6">
        <f>資本コスト!E955/SUM(資本コスト!E955,労働コスト!E955)</f>
        <v>0.29544396177488147</v>
      </c>
      <c r="F955" s="6">
        <f>資本コスト!F955/SUM(資本コスト!F955,労働コスト!F955)</f>
        <v>0.46065261440954758</v>
      </c>
      <c r="G955" s="6">
        <f>資本コスト!G955/SUM(資本コスト!G955,労働コスト!G955)</f>
        <v>0.31534804467061467</v>
      </c>
      <c r="H955" s="6">
        <f>資本コスト!H955/SUM(資本コスト!H955,労働コスト!H955)</f>
        <v>0.23465752532413434</v>
      </c>
      <c r="I955" s="6">
        <f>資本コスト!I955/SUM(資本コスト!I955,労働コスト!I955)</f>
        <v>0.12007818151904548</v>
      </c>
      <c r="J955" s="6">
        <f>資本コスト!J955/SUM(資本コスト!J955,労働コスト!J955)</f>
        <v>9.4100178835795203E-2</v>
      </c>
    </row>
    <row r="956" spans="1:10" x14ac:dyDescent="0.15">
      <c r="A956" s="1">
        <v>42</v>
      </c>
      <c r="B956" s="1" t="s">
        <v>331</v>
      </c>
      <c r="C956" s="1">
        <v>10</v>
      </c>
      <c r="D956" s="1" t="s">
        <v>22</v>
      </c>
      <c r="E956" s="6">
        <f>資本コスト!E956/SUM(資本コスト!E956,労働コスト!E956)</f>
        <v>0.1614608187062857</v>
      </c>
      <c r="F956" s="6">
        <f>資本コスト!F956/SUM(資本コスト!F956,労働コスト!F956)</f>
        <v>0.1891080944513481</v>
      </c>
      <c r="G956" s="6">
        <f>資本コスト!G956/SUM(資本コスト!G956,労働コスト!G956)</f>
        <v>0.13389239671667147</v>
      </c>
      <c r="H956" s="6">
        <f>資本コスト!H956/SUM(資本コスト!H956,労働コスト!H956)</f>
        <v>0.13372717738655424</v>
      </c>
      <c r="I956" s="6">
        <f>資本コスト!I956/SUM(資本コスト!I956,労働コスト!I956)</f>
        <v>0.11095420748616616</v>
      </c>
      <c r="J956" s="6">
        <f>資本コスト!J956/SUM(資本コスト!J956,労働コスト!J956)</f>
        <v>0.10206806490064638</v>
      </c>
    </row>
    <row r="957" spans="1:10" x14ac:dyDescent="0.15">
      <c r="A957" s="1">
        <v>42</v>
      </c>
      <c r="B957" s="1" t="s">
        <v>331</v>
      </c>
      <c r="C957" s="1">
        <v>11</v>
      </c>
      <c r="D957" s="1" t="s">
        <v>23</v>
      </c>
      <c r="E957" s="6">
        <f>資本コスト!E957/SUM(資本コスト!E957,労働コスト!E957)</f>
        <v>0.26028823131832102</v>
      </c>
      <c r="F957" s="6">
        <f>資本コスト!F957/SUM(資本コスト!F957,労働コスト!F957)</f>
        <v>0.37728033664804672</v>
      </c>
      <c r="G957" s="6">
        <f>資本コスト!G957/SUM(資本コスト!G957,労働コスト!G957)</f>
        <v>0.34043941639009795</v>
      </c>
      <c r="H957" s="6">
        <f>資本コスト!H957/SUM(資本コスト!H957,労働コスト!H957)</f>
        <v>0.34829775964206378</v>
      </c>
      <c r="I957" s="6">
        <f>資本コスト!I957/SUM(資本コスト!I957,労働コスト!I957)</f>
        <v>0.50384715663529012</v>
      </c>
      <c r="J957" s="6">
        <f>資本コスト!J957/SUM(資本コスト!J957,労働コスト!J957)</f>
        <v>0.53995912786753975</v>
      </c>
    </row>
    <row r="958" spans="1:10" x14ac:dyDescent="0.15">
      <c r="A958" s="1">
        <v>42</v>
      </c>
      <c r="B958" s="1" t="s">
        <v>331</v>
      </c>
      <c r="C958" s="1">
        <v>12</v>
      </c>
      <c r="D958" s="1" t="s">
        <v>24</v>
      </c>
      <c r="E958" s="6">
        <f>資本コスト!E958/SUM(資本コスト!E958,労働コスト!E958)</f>
        <v>0.31485216021963247</v>
      </c>
      <c r="F958" s="6">
        <f>資本コスト!F958/SUM(資本コスト!F958,労働コスト!F958)</f>
        <v>0.20237409620302016</v>
      </c>
      <c r="G958" s="6">
        <f>資本コスト!G958/SUM(資本コスト!G958,労働コスト!G958)</f>
        <v>0.30935957635073691</v>
      </c>
      <c r="H958" s="6">
        <f>資本コスト!H958/SUM(資本コスト!H958,労働コスト!H958)</f>
        <v>0.42165049318989223</v>
      </c>
      <c r="I958" s="6">
        <f>資本コスト!I958/SUM(資本コスト!I958,労働コスト!I958)</f>
        <v>0.72104896672260754</v>
      </c>
      <c r="J958" s="6">
        <f>資本コスト!J958/SUM(資本コスト!J958,労働コスト!J958)</f>
        <v>0.67952291749954952</v>
      </c>
    </row>
    <row r="959" spans="1:10" x14ac:dyDescent="0.15">
      <c r="A959" s="1">
        <v>42</v>
      </c>
      <c r="B959" s="1" t="s">
        <v>331</v>
      </c>
      <c r="C959" s="1">
        <v>13</v>
      </c>
      <c r="D959" s="1" t="s">
        <v>25</v>
      </c>
      <c r="E959" s="6">
        <f>資本コスト!E959/SUM(資本コスト!E959,労働コスト!E959)</f>
        <v>0.10757718538202908</v>
      </c>
      <c r="F959" s="6">
        <f>資本コスト!F959/SUM(資本コスト!F959,労働コスト!F959)</f>
        <v>0.30484721841510121</v>
      </c>
      <c r="G959" s="6">
        <f>資本コスト!G959/SUM(資本コスト!G959,労働コスト!G959)</f>
        <v>0.32760651477592084</v>
      </c>
      <c r="H959" s="6">
        <f>資本コスト!H959/SUM(資本コスト!H959,労働コスト!H959)</f>
        <v>0.2807251152678551</v>
      </c>
      <c r="I959" s="6">
        <f>資本コスト!I959/SUM(資本コスト!I959,労働コスト!I959)</f>
        <v>0.1559152236279753</v>
      </c>
      <c r="J959" s="6">
        <f>資本コスト!J959/SUM(資本コスト!J959,労働コスト!J959)</f>
        <v>0.16408206901138106</v>
      </c>
    </row>
    <row r="960" spans="1:10" x14ac:dyDescent="0.15">
      <c r="A960" s="1">
        <v>42</v>
      </c>
      <c r="B960" s="1" t="s">
        <v>331</v>
      </c>
      <c r="C960" s="1">
        <v>14</v>
      </c>
      <c r="D960" s="1" t="s">
        <v>26</v>
      </c>
      <c r="E960" s="6">
        <f>資本コスト!E960/SUM(資本コスト!E960,労働コスト!E960)</f>
        <v>3.0218430085010427E-2</v>
      </c>
      <c r="F960" s="6">
        <f>資本コスト!F960/SUM(資本コスト!F960,労働コスト!F960)</f>
        <v>7.5546548451290427E-2</v>
      </c>
      <c r="G960" s="6">
        <f>資本コスト!G960/SUM(資本コスト!G960,労働コスト!G960)</f>
        <v>0.17761998740163668</v>
      </c>
      <c r="H960" s="6">
        <f>資本コスト!H960/SUM(資本コスト!H960,労働コスト!H960)</f>
        <v>0.1256644956346106</v>
      </c>
      <c r="I960" s="6">
        <f>資本コスト!I960/SUM(資本コスト!I960,労働コスト!I960)</f>
        <v>6.409654739354198E-2</v>
      </c>
      <c r="J960" s="6">
        <f>資本コスト!J960/SUM(資本コスト!J960,労働コスト!J960)</f>
        <v>0.105423420294734</v>
      </c>
    </row>
    <row r="961" spans="1:10" x14ac:dyDescent="0.15">
      <c r="A961" s="1">
        <v>42</v>
      </c>
      <c r="B961" s="1" t="s">
        <v>331</v>
      </c>
      <c r="C961" s="1">
        <v>15</v>
      </c>
      <c r="D961" s="1" t="s">
        <v>27</v>
      </c>
      <c r="E961" s="6">
        <f>資本コスト!E961/SUM(資本コスト!E961,労働コスト!E961)</f>
        <v>8.2719148876119183E-2</v>
      </c>
      <c r="F961" s="6">
        <f>資本コスト!F961/SUM(資本コスト!F961,労働コスト!F961)</f>
        <v>0.11415636374206915</v>
      </c>
      <c r="G961" s="6">
        <f>資本コスト!G961/SUM(資本コスト!G961,労働コスト!G961)</f>
        <v>9.3616760104625621E-2</v>
      </c>
      <c r="H961" s="6">
        <f>資本コスト!H961/SUM(資本コスト!H961,労働コスト!H961)</f>
        <v>0.12506756689640369</v>
      </c>
      <c r="I961" s="6">
        <f>資本コスト!I961/SUM(資本コスト!I961,労働コスト!I961)</f>
        <v>0.17386306230647994</v>
      </c>
      <c r="J961" s="6">
        <f>資本コスト!J961/SUM(資本コスト!J961,労働コスト!J961)</f>
        <v>0.16242859721673714</v>
      </c>
    </row>
    <row r="962" spans="1:10" x14ac:dyDescent="0.15">
      <c r="A962" s="1">
        <v>42</v>
      </c>
      <c r="B962" s="1" t="s">
        <v>330</v>
      </c>
      <c r="C962" s="1">
        <v>16</v>
      </c>
      <c r="D962" s="1" t="s">
        <v>10</v>
      </c>
      <c r="E962" s="6">
        <f>資本コスト!E962/SUM(資本コスト!E962,労働コスト!E962)</f>
        <v>0.29873148913726855</v>
      </c>
      <c r="F962" s="6">
        <f>資本コスト!F962/SUM(資本コスト!F962,労働コスト!F962)</f>
        <v>0.10448553603559893</v>
      </c>
      <c r="G962" s="6">
        <f>資本コスト!G962/SUM(資本コスト!G962,労働コスト!G962)</f>
        <v>9.7424344729345816E-2</v>
      </c>
      <c r="H962" s="6">
        <f>資本コスト!H962/SUM(資本コスト!H962,労働コスト!H962)</f>
        <v>7.8656514824158807E-2</v>
      </c>
      <c r="I962" s="6">
        <f>資本コスト!I962/SUM(資本コスト!I962,労働コスト!I962)</f>
        <v>7.479531846620574E-2</v>
      </c>
      <c r="J962" s="6">
        <f>資本コスト!J962/SUM(資本コスト!J962,労働コスト!J962)</f>
        <v>8.3410530290717724E-2</v>
      </c>
    </row>
    <row r="963" spans="1:10" x14ac:dyDescent="0.15">
      <c r="A963" s="1">
        <v>42</v>
      </c>
      <c r="B963" s="1" t="s">
        <v>330</v>
      </c>
      <c r="C963" s="1">
        <v>17</v>
      </c>
      <c r="D963" s="1" t="s">
        <v>11</v>
      </c>
      <c r="E963" s="6">
        <f>資本コスト!E963/SUM(資本コスト!E963,労働コスト!E963)</f>
        <v>0.63313069603059025</v>
      </c>
      <c r="F963" s="6">
        <f>資本コスト!F963/SUM(資本コスト!F963,労働コスト!F963)</f>
        <v>0.68026013472776725</v>
      </c>
      <c r="G963" s="6">
        <f>資本コスト!G963/SUM(資本コスト!G963,労働コスト!G963)</f>
        <v>0.63710341641878265</v>
      </c>
      <c r="H963" s="6">
        <f>資本コスト!H963/SUM(資本コスト!H963,労働コスト!H963)</f>
        <v>0.59457254870450182</v>
      </c>
      <c r="I963" s="6">
        <f>資本コスト!I963/SUM(資本コスト!I963,労働コスト!I963)</f>
        <v>0.65308955610608577</v>
      </c>
      <c r="J963" s="6">
        <f>資本コスト!J963/SUM(資本コスト!J963,労働コスト!J963)</f>
        <v>0.70583728701905213</v>
      </c>
    </row>
    <row r="964" spans="1:10" x14ac:dyDescent="0.15">
      <c r="A964" s="1">
        <v>42</v>
      </c>
      <c r="B964" s="1" t="s">
        <v>330</v>
      </c>
      <c r="C964" s="1">
        <v>18</v>
      </c>
      <c r="D964" s="1" t="s">
        <v>12</v>
      </c>
      <c r="E964" s="6">
        <f>資本コスト!E964/SUM(資本コスト!E964,労働コスト!E964)</f>
        <v>6.8070413268446248E-2</v>
      </c>
      <c r="F964" s="6">
        <f>資本コスト!F964/SUM(資本コスト!F964,労働コスト!F964)</f>
        <v>0.13569643464987979</v>
      </c>
      <c r="G964" s="6">
        <f>資本コスト!G964/SUM(資本コスト!G964,労働コスト!G964)</f>
        <v>0.14570834709675165</v>
      </c>
      <c r="H964" s="6">
        <f>資本コスト!H964/SUM(資本コスト!H964,労働コスト!H964)</f>
        <v>0.1281460145504541</v>
      </c>
      <c r="I964" s="6">
        <f>資本コスト!I964/SUM(資本コスト!I964,労働コスト!I964)</f>
        <v>0.15689070732390226</v>
      </c>
      <c r="J964" s="6">
        <f>資本コスト!J964/SUM(資本コスト!J964,労働コスト!J964)</f>
        <v>0.19551665789063036</v>
      </c>
    </row>
    <row r="965" spans="1:10" x14ac:dyDescent="0.15">
      <c r="A965" s="1">
        <v>42</v>
      </c>
      <c r="B965" s="1" t="s">
        <v>330</v>
      </c>
      <c r="C965" s="1">
        <v>19</v>
      </c>
      <c r="D965" s="1" t="s">
        <v>13</v>
      </c>
      <c r="E965" s="6">
        <f>資本コスト!E965/SUM(資本コスト!E965,労働コスト!E965)</f>
        <v>0.40188638457376552</v>
      </c>
      <c r="F965" s="6">
        <f>資本コスト!F965/SUM(資本コスト!F965,労働コスト!F965)</f>
        <v>0.10600936315939782</v>
      </c>
      <c r="G965" s="6">
        <f>資本コスト!G965/SUM(資本コスト!G965,労働コスト!G965)</f>
        <v>9.1781805219059459E-2</v>
      </c>
      <c r="H965" s="6">
        <f>資本コスト!H965/SUM(資本コスト!H965,労働コスト!H965)</f>
        <v>0.11729412627912351</v>
      </c>
      <c r="I965" s="6">
        <f>資本コスト!I965/SUM(資本コスト!I965,労働コスト!I965)</f>
        <v>0.14193463211568616</v>
      </c>
      <c r="J965" s="6">
        <f>資本コスト!J965/SUM(資本コスト!J965,労働コスト!J965)</f>
        <v>0.11111175119364022</v>
      </c>
    </row>
    <row r="966" spans="1:10" x14ac:dyDescent="0.15">
      <c r="A966" s="1">
        <v>42</v>
      </c>
      <c r="B966" s="1" t="s">
        <v>330</v>
      </c>
      <c r="C966" s="1">
        <v>20</v>
      </c>
      <c r="D966" s="1" t="s">
        <v>14</v>
      </c>
      <c r="E966" s="6">
        <f>資本コスト!E966/SUM(資本コスト!E966,労働コスト!E966)</f>
        <v>0.48282228339131283</v>
      </c>
      <c r="F966" s="6">
        <f>資本コスト!F966/SUM(資本コスト!F966,労働コスト!F966)</f>
        <v>0.79315341288812169</v>
      </c>
      <c r="G966" s="6">
        <f>資本コスト!G966/SUM(資本コスト!G966,労働コスト!G966)</f>
        <v>0.69398439060021322</v>
      </c>
      <c r="H966" s="6">
        <f>資本コスト!H966/SUM(資本コスト!H966,労働コスト!H966)</f>
        <v>0.67934759500087438</v>
      </c>
      <c r="I966" s="6">
        <f>資本コスト!I966/SUM(資本コスト!I966,労働コスト!I966)</f>
        <v>0.71107160659829505</v>
      </c>
      <c r="J966" s="6">
        <f>資本コスト!J966/SUM(資本コスト!J966,労働コスト!J966)</f>
        <v>0.78277393871251366</v>
      </c>
    </row>
    <row r="967" spans="1:10" x14ac:dyDescent="0.15">
      <c r="A967" s="1">
        <v>42</v>
      </c>
      <c r="B967" s="1" t="s">
        <v>330</v>
      </c>
      <c r="C967" s="1">
        <v>21</v>
      </c>
      <c r="D967" s="1" t="s">
        <v>15</v>
      </c>
      <c r="E967" s="6">
        <f>資本コスト!E967/SUM(資本コスト!E967,労働コスト!E967)</f>
        <v>0.38066378300628123</v>
      </c>
      <c r="F967" s="6">
        <f>資本コスト!F967/SUM(資本コスト!F967,労働コスト!F967)</f>
        <v>0.43687198511347847</v>
      </c>
      <c r="G967" s="6">
        <f>資本コスト!G967/SUM(資本コスト!G967,労働コスト!G967)</f>
        <v>0.44089311668330677</v>
      </c>
      <c r="H967" s="6">
        <f>資本コスト!H967/SUM(資本コスト!H967,労働コスト!H967)</f>
        <v>0.4169993762587631</v>
      </c>
      <c r="I967" s="6">
        <f>資本コスト!I967/SUM(資本コスト!I967,労働コスト!I967)</f>
        <v>0.55214134998871456</v>
      </c>
      <c r="J967" s="6">
        <f>資本コスト!J967/SUM(資本コスト!J967,労働コスト!J967)</f>
        <v>0.59500567334828514</v>
      </c>
    </row>
    <row r="968" spans="1:10" x14ac:dyDescent="0.15">
      <c r="A968" s="1">
        <v>42</v>
      </c>
      <c r="B968" s="1" t="s">
        <v>204</v>
      </c>
      <c r="C968" s="1">
        <v>22</v>
      </c>
      <c r="D968" s="1" t="s">
        <v>7</v>
      </c>
      <c r="E968" s="6">
        <f>資本コスト!E968/SUM(資本コスト!E968,労働コスト!E968)</f>
        <v>0.16699420837762863</v>
      </c>
      <c r="F968" s="6">
        <f>資本コスト!F968/SUM(資本コスト!F968,労働コスト!F968)</f>
        <v>0.21099115221842379</v>
      </c>
      <c r="G968" s="6">
        <f>資本コスト!G968/SUM(資本コスト!G968,労働コスト!G968)</f>
        <v>0.28892246295864865</v>
      </c>
      <c r="H968" s="6">
        <f>資本コスト!H968/SUM(資本コスト!H968,労働コスト!H968)</f>
        <v>0.2795480628211085</v>
      </c>
      <c r="I968" s="6">
        <f>資本コスト!I968/SUM(資本コスト!I968,労働コスト!I968)</f>
        <v>0.20244935048168536</v>
      </c>
      <c r="J968" s="6">
        <f>資本コスト!J968/SUM(資本コスト!J968,労働コスト!J968)</f>
        <v>0.2111353326550405</v>
      </c>
    </row>
    <row r="969" spans="1:10" x14ac:dyDescent="0.15">
      <c r="A969" s="1">
        <v>42</v>
      </c>
      <c r="B969" s="1" t="s">
        <v>204</v>
      </c>
      <c r="C969" s="1">
        <v>23</v>
      </c>
      <c r="D969" s="1" t="s">
        <v>28</v>
      </c>
      <c r="E969" s="6">
        <f>資本コスト!E969/SUM(資本コスト!E969,労働コスト!E969)</f>
        <v>0.3138237746427418</v>
      </c>
      <c r="F969" s="6">
        <f>資本コスト!F969/SUM(資本コスト!F969,労働コスト!F969)</f>
        <v>0.265022842740612</v>
      </c>
      <c r="G969" s="6">
        <f>資本コスト!G969/SUM(資本コスト!G969,労働コスト!G969)</f>
        <v>0.28668839770109389</v>
      </c>
      <c r="H969" s="6">
        <f>資本コスト!H969/SUM(資本コスト!H969,労働コスト!H969)</f>
        <v>0.26277459365604394</v>
      </c>
      <c r="I969" s="6">
        <f>資本コスト!I969/SUM(資本コスト!I969,労働コスト!I969)</f>
        <v>0.25547846325139301</v>
      </c>
      <c r="J969" s="6">
        <f>資本コスト!J969/SUM(資本コスト!J969,労働コスト!J969)</f>
        <v>0.32909463756350205</v>
      </c>
    </row>
    <row r="970" spans="1:10" x14ac:dyDescent="0.15">
      <c r="A970" s="1">
        <v>43</v>
      </c>
      <c r="B970" s="1" t="s">
        <v>332</v>
      </c>
      <c r="C970" s="1">
        <v>1</v>
      </c>
      <c r="D970" s="1" t="s">
        <v>8</v>
      </c>
      <c r="E970" s="6">
        <f>資本コスト!E970/SUM(資本コスト!E970,労働コスト!E970)</f>
        <v>0.50668414448339694</v>
      </c>
      <c r="F970" s="6">
        <f>資本コスト!F970/SUM(資本コスト!F970,労働コスト!F970)</f>
        <v>0.43523791976122134</v>
      </c>
      <c r="G970" s="6">
        <f>資本コスト!G970/SUM(資本コスト!G970,労働コスト!G970)</f>
        <v>0.4623562071904021</v>
      </c>
      <c r="H970" s="6">
        <f>資本コスト!H970/SUM(資本コスト!H970,労働コスト!H970)</f>
        <v>0.53469034814977812</v>
      </c>
      <c r="I970" s="6">
        <f>資本コスト!I970/SUM(資本コスト!I970,労働コスト!I970)</f>
        <v>0.51039954442154867</v>
      </c>
      <c r="J970" s="6">
        <f>資本コスト!J970/SUM(資本コスト!J970,労働コスト!J970)</f>
        <v>0.65825561240046393</v>
      </c>
    </row>
    <row r="971" spans="1:10" x14ac:dyDescent="0.15">
      <c r="A971" s="1">
        <v>43</v>
      </c>
      <c r="B971" s="1" t="s">
        <v>332</v>
      </c>
      <c r="C971" s="1">
        <v>2</v>
      </c>
      <c r="D971" s="1" t="s">
        <v>9</v>
      </c>
      <c r="E971" s="6">
        <f>資本コスト!E971/SUM(資本コスト!E971,労働コスト!E971)</f>
        <v>0.34454299292018048</v>
      </c>
      <c r="F971" s="6">
        <f>資本コスト!F971/SUM(資本コスト!F971,労働コスト!F971)</f>
        <v>0.29009114248190138</v>
      </c>
      <c r="G971" s="6">
        <f>資本コスト!G971/SUM(資本コスト!G971,労働コスト!G971)</f>
        <v>0.42246618227813021</v>
      </c>
      <c r="H971" s="6">
        <f>資本コスト!H971/SUM(資本コスト!H971,労働コスト!H971)</f>
        <v>0.29293189828964772</v>
      </c>
      <c r="I971" s="6">
        <f>資本コスト!I971/SUM(資本コスト!I971,労働コスト!I971)</f>
        <v>0.49713779970857724</v>
      </c>
      <c r="J971" s="6">
        <f>資本コスト!J971/SUM(資本コスト!J971,労働コスト!J971)</f>
        <v>0.55190311677679393</v>
      </c>
    </row>
    <row r="972" spans="1:10" x14ac:dyDescent="0.15">
      <c r="A972" s="1">
        <v>43</v>
      </c>
      <c r="B972" s="1" t="s">
        <v>333</v>
      </c>
      <c r="C972" s="1">
        <v>3</v>
      </c>
      <c r="D972" s="1" t="s">
        <v>16</v>
      </c>
      <c r="E972" s="6">
        <f>資本コスト!E972/SUM(資本コスト!E972,労働コスト!E972)</f>
        <v>0.2733742232675761</v>
      </c>
      <c r="F972" s="6">
        <f>資本コスト!F972/SUM(資本コスト!F972,労働コスト!F972)</f>
        <v>0.2389098234040043</v>
      </c>
      <c r="G972" s="6">
        <f>資本コスト!G972/SUM(資本コスト!G972,労働コスト!G972)</f>
        <v>0.3359763496822899</v>
      </c>
      <c r="H972" s="6">
        <f>資本コスト!H972/SUM(資本コスト!H972,労働コスト!H972)</f>
        <v>0.29344729692342758</v>
      </c>
      <c r="I972" s="6">
        <f>資本コスト!I972/SUM(資本コスト!I972,労働コスト!I972)</f>
        <v>0.30942386411522943</v>
      </c>
      <c r="J972" s="6">
        <f>資本コスト!J972/SUM(資本コスト!J972,労働コスト!J972)</f>
        <v>0.30664672150998851</v>
      </c>
    </row>
    <row r="973" spans="1:10" x14ac:dyDescent="0.15">
      <c r="A973" s="1">
        <v>43</v>
      </c>
      <c r="B973" s="1" t="s">
        <v>333</v>
      </c>
      <c r="C973" s="1">
        <v>4</v>
      </c>
      <c r="D973" s="1" t="s">
        <v>17</v>
      </c>
      <c r="E973" s="6">
        <f>資本コスト!E973/SUM(資本コスト!E973,労働コスト!E973)</f>
        <v>0.17090579810783074</v>
      </c>
      <c r="F973" s="6">
        <f>資本コスト!F973/SUM(資本コスト!F973,労働コスト!F973)</f>
        <v>0.21002371929247068</v>
      </c>
      <c r="G973" s="6">
        <f>資本コスト!G973/SUM(資本コスト!G973,労働コスト!G973)</f>
        <v>0.20280280093847203</v>
      </c>
      <c r="H973" s="6">
        <f>資本コスト!H973/SUM(資本コスト!H973,労働コスト!H973)</f>
        <v>0.24258658986579268</v>
      </c>
      <c r="I973" s="6">
        <f>資本コスト!I973/SUM(資本コスト!I973,労働コスト!I973)</f>
        <v>0.24624247176318076</v>
      </c>
      <c r="J973" s="6">
        <f>資本コスト!J973/SUM(資本コスト!J973,労働コスト!J973)</f>
        <v>0.21715762299402566</v>
      </c>
    </row>
    <row r="974" spans="1:10" x14ac:dyDescent="0.15">
      <c r="A974" s="1">
        <v>43</v>
      </c>
      <c r="B974" s="1" t="s">
        <v>333</v>
      </c>
      <c r="C974" s="1">
        <v>5</v>
      </c>
      <c r="D974" s="1" t="s">
        <v>18</v>
      </c>
      <c r="E974" s="6">
        <f>資本コスト!E974/SUM(資本コスト!E974,労働コスト!E974)</f>
        <v>0.64549235140633843</v>
      </c>
      <c r="F974" s="6">
        <f>資本コスト!F974/SUM(資本コスト!F974,労働コスト!F974)</f>
        <v>0.45930371619425681</v>
      </c>
      <c r="G974" s="6">
        <f>資本コスト!G974/SUM(資本コスト!G974,労働コスト!G974)</f>
        <v>0.52148082190063849</v>
      </c>
      <c r="H974" s="6">
        <f>資本コスト!H974/SUM(資本コスト!H974,労働コスト!H974)</f>
        <v>0.52232438527954173</v>
      </c>
      <c r="I974" s="6">
        <f>資本コスト!I974/SUM(資本コスト!I974,労働コスト!I974)</f>
        <v>0.5279177802374273</v>
      </c>
      <c r="J974" s="6">
        <f>資本コスト!J974/SUM(資本コスト!J974,労働コスト!J974)</f>
        <v>0.50916926405828677</v>
      </c>
    </row>
    <row r="975" spans="1:10" x14ac:dyDescent="0.15">
      <c r="A975" s="1">
        <v>43</v>
      </c>
      <c r="B975" s="1" t="s">
        <v>333</v>
      </c>
      <c r="C975" s="1">
        <v>6</v>
      </c>
      <c r="D975" s="1" t="s">
        <v>2</v>
      </c>
      <c r="E975" s="6">
        <f>資本コスト!E975/SUM(資本コスト!E975,労働コスト!E975)</f>
        <v>0.53154047788435399</v>
      </c>
      <c r="F975" s="6">
        <f>資本コスト!F975/SUM(資本コスト!F975,労働コスト!F975)</f>
        <v>0.40455002320038391</v>
      </c>
      <c r="G975" s="6">
        <f>資本コスト!G975/SUM(資本コスト!G975,労働コスト!G975)</f>
        <v>0.405766638356302</v>
      </c>
      <c r="H975" s="6">
        <f>資本コスト!H975/SUM(資本コスト!H975,労働コスト!H975)</f>
        <v>0.43052687090752989</v>
      </c>
      <c r="I975" s="6">
        <f>資本コスト!I975/SUM(資本コスト!I975,労働コスト!I975)</f>
        <v>0.50260197079081204</v>
      </c>
      <c r="J975" s="6">
        <f>資本コスト!J975/SUM(資本コスト!J975,労働コスト!J975)</f>
        <v>0.49255745920761751</v>
      </c>
    </row>
    <row r="976" spans="1:10" x14ac:dyDescent="0.15">
      <c r="A976" s="1">
        <v>43</v>
      </c>
      <c r="B976" s="1" t="s">
        <v>333</v>
      </c>
      <c r="C976" s="1">
        <v>7</v>
      </c>
      <c r="D976" s="1" t="s">
        <v>19</v>
      </c>
      <c r="E976" s="6">
        <f>資本コスト!E976/SUM(資本コスト!E976,労働コスト!E976)</f>
        <v>0.3952367611633138</v>
      </c>
      <c r="F976" s="6">
        <f>資本コスト!F976/SUM(資本コスト!F976,労働コスト!F976)</f>
        <v>0.83734401106318634</v>
      </c>
      <c r="G976" s="6">
        <f>資本コスト!G976/SUM(資本コスト!G976,労働コスト!G976)</f>
        <v>0.76669300109315897</v>
      </c>
      <c r="H976" s="6">
        <f>資本コスト!H976/SUM(資本コスト!H976,労働コスト!H976)</f>
        <v>0.58883087339583451</v>
      </c>
      <c r="I976" s="6">
        <f>資本コスト!I976/SUM(資本コスト!I976,労働コスト!I976)</f>
        <v>0.6419694984115405</v>
      </c>
      <c r="J976" s="6">
        <f>資本コスト!J976/SUM(資本コスト!J976,労働コスト!J976)</f>
        <v>0.61627525316138554</v>
      </c>
    </row>
    <row r="977" spans="1:10" x14ac:dyDescent="0.15">
      <c r="A977" s="1">
        <v>43</v>
      </c>
      <c r="B977" s="1" t="s">
        <v>333</v>
      </c>
      <c r="C977" s="1">
        <v>8</v>
      </c>
      <c r="D977" s="1" t="s">
        <v>20</v>
      </c>
      <c r="E977" s="6">
        <f>資本コスト!E977/SUM(資本コスト!E977,労働コスト!E977)</f>
        <v>0.46794444407247021</v>
      </c>
      <c r="F977" s="6">
        <f>資本コスト!F977/SUM(資本コスト!F977,労働コスト!F977)</f>
        <v>0.24492807748654097</v>
      </c>
      <c r="G977" s="6">
        <f>資本コスト!G977/SUM(資本コスト!G977,労働コスト!G977)</f>
        <v>0.2548446863816396</v>
      </c>
      <c r="H977" s="6">
        <f>資本コスト!H977/SUM(資本コスト!H977,労働コスト!H977)</f>
        <v>0.21139290103205066</v>
      </c>
      <c r="I977" s="6">
        <f>資本コスト!I977/SUM(資本コスト!I977,労働コスト!I977)</f>
        <v>0.22427007328112253</v>
      </c>
      <c r="J977" s="6">
        <f>資本コスト!J977/SUM(資本コスト!J977,労働コスト!J977)</f>
        <v>0.21601993088302884</v>
      </c>
    </row>
    <row r="978" spans="1:10" x14ac:dyDescent="0.15">
      <c r="A978" s="1">
        <v>43</v>
      </c>
      <c r="B978" s="1" t="s">
        <v>333</v>
      </c>
      <c r="C978" s="1">
        <v>9</v>
      </c>
      <c r="D978" s="1" t="s">
        <v>21</v>
      </c>
      <c r="E978" s="6">
        <f>資本コスト!E978/SUM(資本コスト!E978,労働コスト!E978)</f>
        <v>0.42113293254836415</v>
      </c>
      <c r="F978" s="6">
        <f>資本コスト!F978/SUM(資本コスト!F978,労働コスト!F978)</f>
        <v>0.55398415521183109</v>
      </c>
      <c r="G978" s="6">
        <f>資本コスト!G978/SUM(資本コスト!G978,労働コスト!G978)</f>
        <v>0.44470813847098506</v>
      </c>
      <c r="H978" s="6">
        <f>資本コスト!H978/SUM(資本コスト!H978,労働コスト!H978)</f>
        <v>0.36556912497218175</v>
      </c>
      <c r="I978" s="6">
        <f>資本コスト!I978/SUM(資本コスト!I978,労働コスト!I978)</f>
        <v>0.26979844444925954</v>
      </c>
      <c r="J978" s="6">
        <f>資本コスト!J978/SUM(資本コスト!J978,労働コスト!J978)</f>
        <v>0.25961801373589077</v>
      </c>
    </row>
    <row r="979" spans="1:10" x14ac:dyDescent="0.15">
      <c r="A979" s="1">
        <v>43</v>
      </c>
      <c r="B979" s="1" t="s">
        <v>333</v>
      </c>
      <c r="C979" s="1">
        <v>10</v>
      </c>
      <c r="D979" s="1" t="s">
        <v>22</v>
      </c>
      <c r="E979" s="6">
        <f>資本コスト!E979/SUM(資本コスト!E979,労働コスト!E979)</f>
        <v>0.2527651367228228</v>
      </c>
      <c r="F979" s="6">
        <f>資本コスト!F979/SUM(資本コスト!F979,労働コスト!F979)</f>
        <v>0.36386514194950537</v>
      </c>
      <c r="G979" s="6">
        <f>資本コスト!G979/SUM(資本コスト!G979,労働コスト!G979)</f>
        <v>0.27676304443666366</v>
      </c>
      <c r="H979" s="6">
        <f>資本コスト!H979/SUM(資本コスト!H979,労働コスト!H979)</f>
        <v>0.21381677068733257</v>
      </c>
      <c r="I979" s="6">
        <f>資本コスト!I979/SUM(資本コスト!I979,労働コスト!I979)</f>
        <v>0.25691415333059453</v>
      </c>
      <c r="J979" s="6">
        <f>資本コスト!J979/SUM(資本コスト!J979,労働コスト!J979)</f>
        <v>0.23663546051928983</v>
      </c>
    </row>
    <row r="980" spans="1:10" x14ac:dyDescent="0.15">
      <c r="A980" s="1">
        <v>43</v>
      </c>
      <c r="B980" s="1" t="s">
        <v>333</v>
      </c>
      <c r="C980" s="1">
        <v>11</v>
      </c>
      <c r="D980" s="1" t="s">
        <v>23</v>
      </c>
      <c r="E980" s="6">
        <f>資本コスト!E980/SUM(資本コスト!E980,労働コスト!E980)</f>
        <v>0.15774801620266757</v>
      </c>
      <c r="F980" s="6">
        <f>資本コスト!F980/SUM(資本コスト!F980,労働コスト!F980)</f>
        <v>0.31705620455896888</v>
      </c>
      <c r="G980" s="6">
        <f>資本コスト!G980/SUM(資本コスト!G980,労働コスト!G980)</f>
        <v>0.35485444919780523</v>
      </c>
      <c r="H980" s="6">
        <f>資本コスト!H980/SUM(資本コスト!H980,労働コスト!H980)</f>
        <v>0.26506088506513303</v>
      </c>
      <c r="I980" s="6">
        <f>資本コスト!I980/SUM(資本コスト!I980,労働コスト!I980)</f>
        <v>0.24899102112470392</v>
      </c>
      <c r="J980" s="6">
        <f>資本コスト!J980/SUM(資本コスト!J980,労働コスト!J980)</f>
        <v>0.27135084233786805</v>
      </c>
    </row>
    <row r="981" spans="1:10" x14ac:dyDescent="0.15">
      <c r="A981" s="1">
        <v>43</v>
      </c>
      <c r="B981" s="1" t="s">
        <v>333</v>
      </c>
      <c r="C981" s="1">
        <v>12</v>
      </c>
      <c r="D981" s="1" t="s">
        <v>24</v>
      </c>
      <c r="E981" s="6">
        <f>資本コスト!E981/SUM(資本コスト!E981,労働コスト!E981)</f>
        <v>0.28675117848367765</v>
      </c>
      <c r="F981" s="6">
        <f>資本コスト!F981/SUM(資本コスト!F981,労働コスト!F981)</f>
        <v>0.26775483651336468</v>
      </c>
      <c r="G981" s="6">
        <f>資本コスト!G981/SUM(資本コスト!G981,労働コスト!G981)</f>
        <v>0.4213606699522901</v>
      </c>
      <c r="H981" s="6">
        <f>資本コスト!H981/SUM(資本コスト!H981,労働コスト!H981)</f>
        <v>0.48758261627136273</v>
      </c>
      <c r="I981" s="6">
        <f>資本コスト!I981/SUM(資本コスト!I981,労働コスト!I981)</f>
        <v>0.55565401523080538</v>
      </c>
      <c r="J981" s="6">
        <f>資本コスト!J981/SUM(資本コスト!J981,労働コスト!J981)</f>
        <v>0.56127043495044693</v>
      </c>
    </row>
    <row r="982" spans="1:10" x14ac:dyDescent="0.15">
      <c r="A982" s="1">
        <v>43</v>
      </c>
      <c r="B982" s="1" t="s">
        <v>333</v>
      </c>
      <c r="C982" s="1">
        <v>13</v>
      </c>
      <c r="D982" s="1" t="s">
        <v>25</v>
      </c>
      <c r="E982" s="6">
        <f>資本コスト!E982/SUM(資本コスト!E982,労働コスト!E982)</f>
        <v>6.8881230911012364E-2</v>
      </c>
      <c r="F982" s="6">
        <f>資本コスト!F982/SUM(資本コスト!F982,労働コスト!F982)</f>
        <v>0.36383287295817546</v>
      </c>
      <c r="G982" s="6">
        <f>資本コスト!G982/SUM(資本コスト!G982,労働コスト!G982)</f>
        <v>0.42774557362775045</v>
      </c>
      <c r="H982" s="6">
        <f>資本コスト!H982/SUM(資本コスト!H982,労働コスト!H982)</f>
        <v>0.3049157523723216</v>
      </c>
      <c r="I982" s="6">
        <f>資本コスト!I982/SUM(資本コスト!I982,労働コスト!I982)</f>
        <v>0.26973431711889229</v>
      </c>
      <c r="J982" s="6">
        <f>資本コスト!J982/SUM(資本コスト!J982,労働コスト!J982)</f>
        <v>0.30064943765699897</v>
      </c>
    </row>
    <row r="983" spans="1:10" x14ac:dyDescent="0.15">
      <c r="A983" s="1">
        <v>43</v>
      </c>
      <c r="B983" s="1" t="s">
        <v>333</v>
      </c>
      <c r="C983" s="1">
        <v>14</v>
      </c>
      <c r="D983" s="1" t="s">
        <v>26</v>
      </c>
      <c r="E983" s="6">
        <f>資本コスト!E983/SUM(資本コスト!E983,労働コスト!E983)</f>
        <v>8.4287047288383488E-2</v>
      </c>
      <c r="F983" s="6">
        <f>資本コスト!F983/SUM(資本コスト!F983,労働コスト!F983)</f>
        <v>0.11122402303775854</v>
      </c>
      <c r="G983" s="6">
        <f>資本コスト!G983/SUM(資本コスト!G983,労働コスト!G983)</f>
        <v>0.11905103415093771</v>
      </c>
      <c r="H983" s="6">
        <f>資本コスト!H983/SUM(資本コスト!H983,労働コスト!H983)</f>
        <v>0.15777516345233153</v>
      </c>
      <c r="I983" s="6">
        <f>資本コスト!I983/SUM(資本コスト!I983,労働コスト!I983)</f>
        <v>0.33770483177452587</v>
      </c>
      <c r="J983" s="6">
        <f>資本コスト!J983/SUM(資本コスト!J983,労働コスト!J983)</f>
        <v>0.35198125560363175</v>
      </c>
    </row>
    <row r="984" spans="1:10" x14ac:dyDescent="0.15">
      <c r="A984" s="1">
        <v>43</v>
      </c>
      <c r="B984" s="1" t="s">
        <v>333</v>
      </c>
      <c r="C984" s="1">
        <v>15</v>
      </c>
      <c r="D984" s="1" t="s">
        <v>27</v>
      </c>
      <c r="E984" s="6">
        <f>資本コスト!E984/SUM(資本コスト!E984,労働コスト!E984)</f>
        <v>0.14668285656492458</v>
      </c>
      <c r="F984" s="6">
        <f>資本コスト!F984/SUM(資本コスト!F984,労働コスト!F984)</f>
        <v>0.14959285136680989</v>
      </c>
      <c r="G984" s="6">
        <f>資本コスト!G984/SUM(資本コスト!G984,労働コスト!G984)</f>
        <v>0.22863868096771961</v>
      </c>
      <c r="H984" s="6">
        <f>資本コスト!H984/SUM(資本コスト!H984,労働コスト!H984)</f>
        <v>0.26217834662137984</v>
      </c>
      <c r="I984" s="6">
        <f>資本コスト!I984/SUM(資本コスト!I984,労働コスト!I984)</f>
        <v>0.3362406713075124</v>
      </c>
      <c r="J984" s="6">
        <f>資本コスト!J984/SUM(資本コスト!J984,労働コスト!J984)</f>
        <v>0.32670266086788563</v>
      </c>
    </row>
    <row r="985" spans="1:10" x14ac:dyDescent="0.15">
      <c r="A985" s="1">
        <v>43</v>
      </c>
      <c r="B985" s="1" t="s">
        <v>332</v>
      </c>
      <c r="C985" s="1">
        <v>16</v>
      </c>
      <c r="D985" s="1" t="s">
        <v>10</v>
      </c>
      <c r="E985" s="6">
        <f>資本コスト!E985/SUM(資本コスト!E985,労働コスト!E985)</f>
        <v>0.32875810383328358</v>
      </c>
      <c r="F985" s="6">
        <f>資本コスト!F985/SUM(資本コスト!F985,労働コスト!F985)</f>
        <v>8.5513646842231547E-2</v>
      </c>
      <c r="G985" s="6">
        <f>資本コスト!G985/SUM(資本コスト!G985,労働コスト!G985)</f>
        <v>9.2523797308132233E-2</v>
      </c>
      <c r="H985" s="6">
        <f>資本コスト!H985/SUM(資本コスト!H985,労働コスト!H985)</f>
        <v>8.0364908245644837E-2</v>
      </c>
      <c r="I985" s="6">
        <f>資本コスト!I985/SUM(資本コスト!I985,労働コスト!I985)</f>
        <v>0.10708697408834177</v>
      </c>
      <c r="J985" s="6">
        <f>資本コスト!J985/SUM(資本コスト!J985,労働コスト!J985)</f>
        <v>0.12926934845470631</v>
      </c>
    </row>
    <row r="986" spans="1:10" x14ac:dyDescent="0.15">
      <c r="A986" s="1">
        <v>43</v>
      </c>
      <c r="B986" s="1" t="s">
        <v>332</v>
      </c>
      <c r="C986" s="1">
        <v>17</v>
      </c>
      <c r="D986" s="1" t="s">
        <v>11</v>
      </c>
      <c r="E986" s="6">
        <f>資本コスト!E986/SUM(資本コスト!E986,労働コスト!E986)</f>
        <v>0.55845653256718031</v>
      </c>
      <c r="F986" s="6">
        <f>資本コスト!F986/SUM(資本コスト!F986,労働コスト!F986)</f>
        <v>0.74169463862087281</v>
      </c>
      <c r="G986" s="6">
        <f>資本コスト!G986/SUM(資本コスト!G986,労働コスト!G986)</f>
        <v>0.65177819302337026</v>
      </c>
      <c r="H986" s="6">
        <f>資本コスト!H986/SUM(資本コスト!H986,労働コスト!H986)</f>
        <v>0.62419028881167926</v>
      </c>
      <c r="I986" s="6">
        <f>資本コスト!I986/SUM(資本コスト!I986,労働コスト!I986)</f>
        <v>0.66108958064863288</v>
      </c>
      <c r="J986" s="6">
        <f>資本コスト!J986/SUM(資本コスト!J986,労働コスト!J986)</f>
        <v>0.71264481711066041</v>
      </c>
    </row>
    <row r="987" spans="1:10" x14ac:dyDescent="0.15">
      <c r="A987" s="1">
        <v>43</v>
      </c>
      <c r="B987" s="1" t="s">
        <v>332</v>
      </c>
      <c r="C987" s="1">
        <v>18</v>
      </c>
      <c r="D987" s="1" t="s">
        <v>12</v>
      </c>
      <c r="E987" s="6">
        <f>資本コスト!E987/SUM(資本コスト!E987,労働コスト!E987)</f>
        <v>0.11322666993668916</v>
      </c>
      <c r="F987" s="6">
        <f>資本コスト!F987/SUM(資本コスト!F987,労働コスト!F987)</f>
        <v>0.16062312285157773</v>
      </c>
      <c r="G987" s="6">
        <f>資本コスト!G987/SUM(資本コスト!G987,労働コスト!G987)</f>
        <v>0.11640390557340924</v>
      </c>
      <c r="H987" s="6">
        <f>資本コスト!H987/SUM(資本コスト!H987,労働コスト!H987)</f>
        <v>0.16773589217597076</v>
      </c>
      <c r="I987" s="6">
        <f>資本コスト!I987/SUM(資本コスト!I987,労働コスト!I987)</f>
        <v>0.15177172314445683</v>
      </c>
      <c r="J987" s="6">
        <f>資本コスト!J987/SUM(資本コスト!J987,労働コスト!J987)</f>
        <v>0.18873511168684901</v>
      </c>
    </row>
    <row r="988" spans="1:10" x14ac:dyDescent="0.15">
      <c r="A988" s="1">
        <v>43</v>
      </c>
      <c r="B988" s="1" t="s">
        <v>332</v>
      </c>
      <c r="C988" s="1">
        <v>19</v>
      </c>
      <c r="D988" s="1" t="s">
        <v>13</v>
      </c>
      <c r="E988" s="6">
        <f>資本コスト!E988/SUM(資本コスト!E988,労働コスト!E988)</f>
        <v>0.32247615088917514</v>
      </c>
      <c r="F988" s="6">
        <f>資本コスト!F988/SUM(資本コスト!F988,労働コスト!F988)</f>
        <v>0.17009501090609971</v>
      </c>
      <c r="G988" s="6">
        <f>資本コスト!G988/SUM(資本コスト!G988,労働コスト!G988)</f>
        <v>0.13334445677778864</v>
      </c>
      <c r="H988" s="6">
        <f>資本コスト!H988/SUM(資本コスト!H988,労働コスト!H988)</f>
        <v>0.12215064044398952</v>
      </c>
      <c r="I988" s="6">
        <f>資本コスト!I988/SUM(資本コスト!I988,労働コスト!I988)</f>
        <v>0.17986180362850743</v>
      </c>
      <c r="J988" s="6">
        <f>資本コスト!J988/SUM(資本コスト!J988,労働コスト!J988)</f>
        <v>0.16589499631575702</v>
      </c>
    </row>
    <row r="989" spans="1:10" x14ac:dyDescent="0.15">
      <c r="A989" s="1">
        <v>43</v>
      </c>
      <c r="B989" s="1" t="s">
        <v>332</v>
      </c>
      <c r="C989" s="1">
        <v>20</v>
      </c>
      <c r="D989" s="1" t="s">
        <v>14</v>
      </c>
      <c r="E989" s="6">
        <f>資本コスト!E989/SUM(資本コスト!E989,労働コスト!E989)</f>
        <v>0.48654093142895077</v>
      </c>
      <c r="F989" s="6">
        <f>資本コスト!F989/SUM(資本コスト!F989,労働コスト!F989)</f>
        <v>0.80527427829950537</v>
      </c>
      <c r="G989" s="6">
        <f>資本コスト!G989/SUM(資本コスト!G989,労働コスト!G989)</f>
        <v>0.72343819375441965</v>
      </c>
      <c r="H989" s="6">
        <f>資本コスト!H989/SUM(資本コスト!H989,労働コスト!H989)</f>
        <v>0.71770750908716408</v>
      </c>
      <c r="I989" s="6">
        <f>資本コスト!I989/SUM(資本コスト!I989,労働コスト!I989)</f>
        <v>0.74006613448463032</v>
      </c>
      <c r="J989" s="6">
        <f>資本コスト!J989/SUM(資本コスト!J989,労働コスト!J989)</f>
        <v>0.80541444630833314</v>
      </c>
    </row>
    <row r="990" spans="1:10" x14ac:dyDescent="0.15">
      <c r="A990" s="1">
        <v>43</v>
      </c>
      <c r="B990" s="1" t="s">
        <v>332</v>
      </c>
      <c r="C990" s="1">
        <v>21</v>
      </c>
      <c r="D990" s="1" t="s">
        <v>15</v>
      </c>
      <c r="E990" s="6">
        <f>資本コスト!E990/SUM(資本コスト!E990,労働コスト!E990)</f>
        <v>0.18774816155024796</v>
      </c>
      <c r="F990" s="6">
        <f>資本コスト!F990/SUM(資本コスト!F990,労働コスト!F990)</f>
        <v>0.32305140209951544</v>
      </c>
      <c r="G990" s="6">
        <f>資本コスト!G990/SUM(資本コスト!G990,労働コスト!G990)</f>
        <v>0.38134611429493165</v>
      </c>
      <c r="H990" s="6">
        <f>資本コスト!H990/SUM(資本コスト!H990,労働コスト!H990)</f>
        <v>0.3640456541186492</v>
      </c>
      <c r="I990" s="6">
        <f>資本コスト!I990/SUM(資本コスト!I990,労働コスト!I990)</f>
        <v>0.54173620644543108</v>
      </c>
      <c r="J990" s="6">
        <f>資本コスト!J990/SUM(資本コスト!J990,労働コスト!J990)</f>
        <v>0.61063220603402846</v>
      </c>
    </row>
    <row r="991" spans="1:10" x14ac:dyDescent="0.15">
      <c r="A991" s="1">
        <v>43</v>
      </c>
      <c r="B991" s="1" t="s">
        <v>207</v>
      </c>
      <c r="C991" s="1">
        <v>22</v>
      </c>
      <c r="D991" s="1" t="s">
        <v>7</v>
      </c>
      <c r="E991" s="6">
        <f>資本コスト!E991/SUM(資本コスト!E991,労働コスト!E991)</f>
        <v>0.19035056523521424</v>
      </c>
      <c r="F991" s="6">
        <f>資本コスト!F991/SUM(資本コスト!F991,労働コスト!F991)</f>
        <v>0.23033837428316656</v>
      </c>
      <c r="G991" s="6">
        <f>資本コスト!G991/SUM(資本コスト!G991,労働コスト!G991)</f>
        <v>0.30685430578418588</v>
      </c>
      <c r="H991" s="6">
        <f>資本コスト!H991/SUM(資本コスト!H991,労働コスト!H991)</f>
        <v>0.30223461165715299</v>
      </c>
      <c r="I991" s="6">
        <f>資本コスト!I991/SUM(資本コスト!I991,労働コスト!I991)</f>
        <v>0.26518872848775388</v>
      </c>
      <c r="J991" s="6">
        <f>資本コスト!J991/SUM(資本コスト!J991,労働コスト!J991)</f>
        <v>0.28430905582704374</v>
      </c>
    </row>
    <row r="992" spans="1:10" x14ac:dyDescent="0.15">
      <c r="A992" s="1">
        <v>43</v>
      </c>
      <c r="B992" s="1" t="s">
        <v>207</v>
      </c>
      <c r="C992" s="1">
        <v>23</v>
      </c>
      <c r="D992" s="1" t="s">
        <v>28</v>
      </c>
      <c r="E992" s="6">
        <f>資本コスト!E992/SUM(資本コスト!E992,労働コスト!E992)</f>
        <v>0.31978763618480976</v>
      </c>
      <c r="F992" s="6">
        <f>資本コスト!F992/SUM(資本コスト!F992,労働コスト!F992)</f>
        <v>0.31187527539909426</v>
      </c>
      <c r="G992" s="6">
        <f>資本コスト!G992/SUM(資本コスト!G992,労働コスト!G992)</f>
        <v>0.27468087563148041</v>
      </c>
      <c r="H992" s="6">
        <f>資本コスト!H992/SUM(資本コスト!H992,労働コスト!H992)</f>
        <v>0.29002736672219165</v>
      </c>
      <c r="I992" s="6">
        <f>資本コスト!I992/SUM(資本コスト!I992,労働コスト!I992)</f>
        <v>0.26965963407857529</v>
      </c>
      <c r="J992" s="6">
        <f>資本コスト!J992/SUM(資本コスト!J992,労働コスト!J992)</f>
        <v>0.35113570133694094</v>
      </c>
    </row>
    <row r="993" spans="1:10" x14ac:dyDescent="0.15">
      <c r="A993" s="1">
        <v>44</v>
      </c>
      <c r="B993" s="1" t="s">
        <v>334</v>
      </c>
      <c r="C993" s="1">
        <v>1</v>
      </c>
      <c r="D993" s="1" t="s">
        <v>8</v>
      </c>
      <c r="E993" s="6">
        <f>資本コスト!E993/SUM(資本コスト!E993,労働コスト!E993)</f>
        <v>0.50565955463960688</v>
      </c>
      <c r="F993" s="6">
        <f>資本コスト!F993/SUM(資本コスト!F993,労働コスト!F993)</f>
        <v>0.49056790132429257</v>
      </c>
      <c r="G993" s="6">
        <f>資本コスト!G993/SUM(資本コスト!G993,労働コスト!G993)</f>
        <v>0.52148710946930987</v>
      </c>
      <c r="H993" s="6">
        <f>資本コスト!H993/SUM(資本コスト!H993,労働コスト!H993)</f>
        <v>0.62071948648471775</v>
      </c>
      <c r="I993" s="6">
        <f>資本コスト!I993/SUM(資本コスト!I993,労働コスト!I993)</f>
        <v>0.59883954589416433</v>
      </c>
      <c r="J993" s="6">
        <f>資本コスト!J993/SUM(資本コスト!J993,労働コスト!J993)</f>
        <v>0.73806292966664078</v>
      </c>
    </row>
    <row r="994" spans="1:10" x14ac:dyDescent="0.15">
      <c r="A994" s="1">
        <v>44</v>
      </c>
      <c r="B994" s="1" t="s">
        <v>334</v>
      </c>
      <c r="C994" s="1">
        <v>2</v>
      </c>
      <c r="D994" s="1" t="s">
        <v>9</v>
      </c>
      <c r="E994" s="6">
        <f>資本コスト!E994/SUM(資本コスト!E994,労働コスト!E994)</f>
        <v>0.26936772996481084</v>
      </c>
      <c r="F994" s="6">
        <f>資本コスト!F994/SUM(資本コスト!F994,労働コスト!F994)</f>
        <v>0.26450325526574492</v>
      </c>
      <c r="G994" s="6">
        <f>資本コスト!G994/SUM(資本コスト!G994,労働コスト!G994)</f>
        <v>0.2394155576466577</v>
      </c>
      <c r="H994" s="6">
        <f>資本コスト!H994/SUM(資本コスト!H994,労働コスト!H994)</f>
        <v>0.25201877193002309</v>
      </c>
      <c r="I994" s="6">
        <f>資本コスト!I994/SUM(資本コスト!I994,労働コスト!I994)</f>
        <v>0.37794609171846011</v>
      </c>
      <c r="J994" s="6">
        <f>資本コスト!J994/SUM(資本コスト!J994,労働コスト!J994)</f>
        <v>0.45732735882526881</v>
      </c>
    </row>
    <row r="995" spans="1:10" x14ac:dyDescent="0.15">
      <c r="A995" s="1">
        <v>44</v>
      </c>
      <c r="B995" s="1" t="s">
        <v>335</v>
      </c>
      <c r="C995" s="1">
        <v>3</v>
      </c>
      <c r="D995" s="1" t="s">
        <v>16</v>
      </c>
      <c r="E995" s="6">
        <f>資本コスト!E995/SUM(資本コスト!E995,労働コスト!E995)</f>
        <v>0.23154519961372311</v>
      </c>
      <c r="F995" s="6">
        <f>資本コスト!F995/SUM(資本コスト!F995,労働コスト!F995)</f>
        <v>0.19287777635470929</v>
      </c>
      <c r="G995" s="6">
        <f>資本コスト!G995/SUM(資本コスト!G995,労働コスト!G995)</f>
        <v>0.33356319304181092</v>
      </c>
      <c r="H995" s="6">
        <f>資本コスト!H995/SUM(資本コスト!H995,労働コスト!H995)</f>
        <v>0.33873231440877133</v>
      </c>
      <c r="I995" s="6">
        <f>資本コスト!I995/SUM(資本コスト!I995,労働コスト!I995)</f>
        <v>0.39273504532869358</v>
      </c>
      <c r="J995" s="6">
        <f>資本コスト!J995/SUM(資本コスト!J995,労働コスト!J995)</f>
        <v>0.41087390826428305</v>
      </c>
    </row>
    <row r="996" spans="1:10" x14ac:dyDescent="0.15">
      <c r="A996" s="1">
        <v>44</v>
      </c>
      <c r="B996" s="1" t="s">
        <v>335</v>
      </c>
      <c r="C996" s="1">
        <v>4</v>
      </c>
      <c r="D996" s="1" t="s">
        <v>17</v>
      </c>
      <c r="E996" s="6">
        <f>資本コスト!E996/SUM(資本コスト!E996,労働コスト!E996)</f>
        <v>0.16292473681065797</v>
      </c>
      <c r="F996" s="6">
        <f>資本コスト!F996/SUM(資本コスト!F996,労働コスト!F996)</f>
        <v>0.11996055845775169</v>
      </c>
      <c r="G996" s="6">
        <f>資本コスト!G996/SUM(資本コスト!G996,労働コスト!G996)</f>
        <v>0.10310493309601342</v>
      </c>
      <c r="H996" s="6">
        <f>資本コスト!H996/SUM(資本コスト!H996,労働コスト!H996)</f>
        <v>0.19412459720809788</v>
      </c>
      <c r="I996" s="6">
        <f>資本コスト!I996/SUM(資本コスト!I996,労働コスト!I996)</f>
        <v>0.32076782557795386</v>
      </c>
      <c r="J996" s="6">
        <f>資本コスト!J996/SUM(資本コスト!J996,労働コスト!J996)</f>
        <v>0.30850245642126695</v>
      </c>
    </row>
    <row r="997" spans="1:10" x14ac:dyDescent="0.15">
      <c r="A997" s="1">
        <v>44</v>
      </c>
      <c r="B997" s="1" t="s">
        <v>335</v>
      </c>
      <c r="C997" s="1">
        <v>5</v>
      </c>
      <c r="D997" s="1" t="s">
        <v>18</v>
      </c>
      <c r="E997" s="6">
        <f>資本コスト!E997/SUM(資本コスト!E997,労働コスト!E997)</f>
        <v>0.63141661170479768</v>
      </c>
      <c r="F997" s="6">
        <f>資本コスト!F997/SUM(資本コスト!F997,労働コスト!F997)</f>
        <v>0.43299638363722459</v>
      </c>
      <c r="G997" s="6">
        <f>資本コスト!G997/SUM(資本コスト!G997,労働コスト!G997)</f>
        <v>0.50289805128380649</v>
      </c>
      <c r="H997" s="6">
        <f>資本コスト!H997/SUM(資本コスト!H997,労働コスト!H997)</f>
        <v>0.4589985962176843</v>
      </c>
      <c r="I997" s="6">
        <f>資本コスト!I997/SUM(資本コスト!I997,労働コスト!I997)</f>
        <v>0.56142549519587315</v>
      </c>
      <c r="J997" s="6">
        <f>資本コスト!J997/SUM(資本コスト!J997,労働コスト!J997)</f>
        <v>0.53038730394120281</v>
      </c>
    </row>
    <row r="998" spans="1:10" x14ac:dyDescent="0.15">
      <c r="A998" s="1">
        <v>44</v>
      </c>
      <c r="B998" s="1" t="s">
        <v>335</v>
      </c>
      <c r="C998" s="1">
        <v>6</v>
      </c>
      <c r="D998" s="1" t="s">
        <v>2</v>
      </c>
      <c r="E998" s="6">
        <f>資本コスト!E998/SUM(資本コスト!E998,労働コスト!E998)</f>
        <v>0.7249835624390133</v>
      </c>
      <c r="F998" s="6">
        <f>資本コスト!F998/SUM(資本コスト!F998,労働コスト!F998)</f>
        <v>0.70995335394663028</v>
      </c>
      <c r="G998" s="6">
        <f>資本コスト!G998/SUM(資本コスト!G998,労働コスト!G998)</f>
        <v>0.67117613615361238</v>
      </c>
      <c r="H998" s="6">
        <f>資本コスト!H998/SUM(資本コスト!H998,労働コスト!H998)</f>
        <v>0.6977722969362854</v>
      </c>
      <c r="I998" s="6">
        <f>資本コスト!I998/SUM(資本コスト!I998,労働コスト!I998)</f>
        <v>0.7817761138214615</v>
      </c>
      <c r="J998" s="6">
        <f>資本コスト!J998/SUM(資本コスト!J998,労働コスト!J998)</f>
        <v>0.80119542178915515</v>
      </c>
    </row>
    <row r="999" spans="1:10" x14ac:dyDescent="0.15">
      <c r="A999" s="1">
        <v>44</v>
      </c>
      <c r="B999" s="1" t="s">
        <v>335</v>
      </c>
      <c r="C999" s="1">
        <v>7</v>
      </c>
      <c r="D999" s="1" t="s">
        <v>19</v>
      </c>
      <c r="E999" s="6">
        <f>資本コスト!E999/SUM(資本コスト!E999,労働コスト!E999)</f>
        <v>0.76179993030036119</v>
      </c>
      <c r="F999" s="6">
        <f>資本コスト!F999/SUM(資本コスト!F999,労働コスト!F999)</f>
        <v>0.59776902223775708</v>
      </c>
      <c r="G999" s="6">
        <f>資本コスト!G999/SUM(資本コスト!G999,労働コスト!G999)</f>
        <v>0.67301216047133761</v>
      </c>
      <c r="H999" s="6">
        <f>資本コスト!H999/SUM(資本コスト!H999,労働コスト!H999)</f>
        <v>0.7893330059991629</v>
      </c>
      <c r="I999" s="6">
        <f>資本コスト!I999/SUM(資本コスト!I999,労働コスト!I999)</f>
        <v>0.82549812706063097</v>
      </c>
      <c r="J999" s="6">
        <f>資本コスト!J999/SUM(資本コスト!J999,労働コスト!J999)</f>
        <v>0.81767515712308725</v>
      </c>
    </row>
    <row r="1000" spans="1:10" x14ac:dyDescent="0.15">
      <c r="A1000" s="1">
        <v>44</v>
      </c>
      <c r="B1000" s="1" t="s">
        <v>335</v>
      </c>
      <c r="C1000" s="1">
        <v>8</v>
      </c>
      <c r="D1000" s="1" t="s">
        <v>20</v>
      </c>
      <c r="E1000" s="6">
        <f>資本コスト!E1000/SUM(資本コスト!E1000,労働コスト!E1000)</f>
        <v>0.61690826428672951</v>
      </c>
      <c r="F1000" s="6">
        <f>資本コスト!F1000/SUM(資本コスト!F1000,労働コスト!F1000)</f>
        <v>0.38937646059925329</v>
      </c>
      <c r="G1000" s="6">
        <f>資本コスト!G1000/SUM(資本コスト!G1000,労働コスト!G1000)</f>
        <v>0.40917646327401674</v>
      </c>
      <c r="H1000" s="6">
        <f>資本コスト!H1000/SUM(資本コスト!H1000,労働コスト!H1000)</f>
        <v>0.34137453629550435</v>
      </c>
      <c r="I1000" s="6">
        <f>資本コスト!I1000/SUM(資本コスト!I1000,労働コスト!I1000)</f>
        <v>0.38155787170166638</v>
      </c>
      <c r="J1000" s="6">
        <f>資本コスト!J1000/SUM(資本コスト!J1000,労働コスト!J1000)</f>
        <v>0.37085568569409111</v>
      </c>
    </row>
    <row r="1001" spans="1:10" x14ac:dyDescent="0.15">
      <c r="A1001" s="1">
        <v>44</v>
      </c>
      <c r="B1001" s="1" t="s">
        <v>335</v>
      </c>
      <c r="C1001" s="1">
        <v>9</v>
      </c>
      <c r="D1001" s="1" t="s">
        <v>21</v>
      </c>
      <c r="E1001" s="6">
        <f>資本コスト!E1001/SUM(資本コスト!E1001,労働コスト!E1001)</f>
        <v>0.43300919311348868</v>
      </c>
      <c r="F1001" s="6">
        <f>資本コスト!F1001/SUM(資本コスト!F1001,労働コスト!F1001)</f>
        <v>0.66077068530089844</v>
      </c>
      <c r="G1001" s="6">
        <f>資本コスト!G1001/SUM(資本コスト!G1001,労働コスト!G1001)</f>
        <v>0.63419822997778952</v>
      </c>
      <c r="H1001" s="6">
        <f>資本コスト!H1001/SUM(資本コスト!H1001,労働コスト!H1001)</f>
        <v>0.65637564469690035</v>
      </c>
      <c r="I1001" s="6">
        <f>資本コスト!I1001/SUM(資本コスト!I1001,労働コスト!I1001)</f>
        <v>0.69400734240196138</v>
      </c>
      <c r="J1001" s="6">
        <f>資本コスト!J1001/SUM(資本コスト!J1001,労働コスト!J1001)</f>
        <v>0.71400347139281772</v>
      </c>
    </row>
    <row r="1002" spans="1:10" x14ac:dyDescent="0.15">
      <c r="A1002" s="1">
        <v>44</v>
      </c>
      <c r="B1002" s="1" t="s">
        <v>335</v>
      </c>
      <c r="C1002" s="1">
        <v>10</v>
      </c>
      <c r="D1002" s="1" t="s">
        <v>22</v>
      </c>
      <c r="E1002" s="6">
        <f>資本コスト!E1002/SUM(資本コスト!E1002,労働コスト!E1002)</f>
        <v>0.18254130381361955</v>
      </c>
      <c r="F1002" s="6">
        <f>資本コスト!F1002/SUM(資本コスト!F1002,労働コスト!F1002)</f>
        <v>0.16403654447419785</v>
      </c>
      <c r="G1002" s="6">
        <f>資本コスト!G1002/SUM(資本コスト!G1002,労働コスト!G1002)</f>
        <v>0.17913311333960696</v>
      </c>
      <c r="H1002" s="6">
        <f>資本コスト!H1002/SUM(資本コスト!H1002,労働コスト!H1002)</f>
        <v>0.19406810122335011</v>
      </c>
      <c r="I1002" s="6">
        <f>資本コスト!I1002/SUM(資本コスト!I1002,労働コスト!I1002)</f>
        <v>0.20465873404223767</v>
      </c>
      <c r="J1002" s="6">
        <f>資本コスト!J1002/SUM(資本コスト!J1002,労働コスト!J1002)</f>
        <v>0.18893056822747886</v>
      </c>
    </row>
    <row r="1003" spans="1:10" x14ac:dyDescent="0.15">
      <c r="A1003" s="1">
        <v>44</v>
      </c>
      <c r="B1003" s="1" t="s">
        <v>335</v>
      </c>
      <c r="C1003" s="1">
        <v>11</v>
      </c>
      <c r="D1003" s="1" t="s">
        <v>23</v>
      </c>
      <c r="E1003" s="6">
        <f>資本コスト!E1003/SUM(資本コスト!E1003,労働コスト!E1003)</f>
        <v>0.25101384729204279</v>
      </c>
      <c r="F1003" s="6">
        <f>資本コスト!F1003/SUM(資本コスト!F1003,労働コスト!F1003)</f>
        <v>0.17937808537819253</v>
      </c>
      <c r="G1003" s="6">
        <f>資本コスト!G1003/SUM(資本コスト!G1003,労働コスト!G1003)</f>
        <v>0.2974979696181827</v>
      </c>
      <c r="H1003" s="6">
        <f>資本コスト!H1003/SUM(資本コスト!H1003,労働コスト!H1003)</f>
        <v>0.29142586992628866</v>
      </c>
      <c r="I1003" s="6">
        <f>資本コスト!I1003/SUM(資本コスト!I1003,労働コスト!I1003)</f>
        <v>0.2904561200880697</v>
      </c>
      <c r="J1003" s="6">
        <f>資本コスト!J1003/SUM(資本コスト!J1003,労働コスト!J1003)</f>
        <v>0.32295726638820083</v>
      </c>
    </row>
    <row r="1004" spans="1:10" x14ac:dyDescent="0.15">
      <c r="A1004" s="1">
        <v>44</v>
      </c>
      <c r="B1004" s="1" t="s">
        <v>335</v>
      </c>
      <c r="C1004" s="1">
        <v>12</v>
      </c>
      <c r="D1004" s="1" t="s">
        <v>24</v>
      </c>
      <c r="E1004" s="6">
        <f>資本コスト!E1004/SUM(資本コスト!E1004,労働コスト!E1004)</f>
        <v>0.29445011197024529</v>
      </c>
      <c r="F1004" s="6">
        <f>資本コスト!F1004/SUM(資本コスト!F1004,労働コスト!F1004)</f>
        <v>0.24170295461449523</v>
      </c>
      <c r="G1004" s="6">
        <f>資本コスト!G1004/SUM(資本コスト!G1004,労働コスト!G1004)</f>
        <v>0.5268635759241298</v>
      </c>
      <c r="H1004" s="6">
        <f>資本コスト!H1004/SUM(資本コスト!H1004,労働コスト!H1004)</f>
        <v>0.51575606220191283</v>
      </c>
      <c r="I1004" s="6">
        <f>資本コスト!I1004/SUM(資本コスト!I1004,労働コスト!I1004)</f>
        <v>0.63136772089782955</v>
      </c>
      <c r="J1004" s="6">
        <f>資本コスト!J1004/SUM(資本コスト!J1004,労働コスト!J1004)</f>
        <v>0.65828761716575845</v>
      </c>
    </row>
    <row r="1005" spans="1:10" x14ac:dyDescent="0.15">
      <c r="A1005" s="1">
        <v>44</v>
      </c>
      <c r="B1005" s="1" t="s">
        <v>335</v>
      </c>
      <c r="C1005" s="1">
        <v>13</v>
      </c>
      <c r="D1005" s="1" t="s">
        <v>25</v>
      </c>
      <c r="E1005" s="6">
        <f>資本コスト!E1005/SUM(資本コスト!E1005,労働コスト!E1005)</f>
        <v>4.0080102603988109E-2</v>
      </c>
      <c r="F1005" s="6">
        <f>資本コスト!F1005/SUM(資本コスト!F1005,労働コスト!F1005)</f>
        <v>0.14907293346214084</v>
      </c>
      <c r="G1005" s="6">
        <f>資本コスト!G1005/SUM(資本コスト!G1005,労働コスト!G1005)</f>
        <v>0.24594125011042214</v>
      </c>
      <c r="H1005" s="6">
        <f>資本コスト!H1005/SUM(資本コスト!H1005,労働コスト!H1005)</f>
        <v>0.28217839085885776</v>
      </c>
      <c r="I1005" s="6">
        <f>資本コスト!I1005/SUM(資本コスト!I1005,労働コスト!I1005)</f>
        <v>0.25792858602397323</v>
      </c>
      <c r="J1005" s="6">
        <f>資本コスト!J1005/SUM(資本コスト!J1005,労働コスト!J1005)</f>
        <v>0.25483526129903994</v>
      </c>
    </row>
    <row r="1006" spans="1:10" x14ac:dyDescent="0.15">
      <c r="A1006" s="1">
        <v>44</v>
      </c>
      <c r="B1006" s="1" t="s">
        <v>335</v>
      </c>
      <c r="C1006" s="1">
        <v>14</v>
      </c>
      <c r="D1006" s="1" t="s">
        <v>26</v>
      </c>
      <c r="E1006" s="6">
        <f>資本コスト!E1006/SUM(資本コスト!E1006,労働コスト!E1006)</f>
        <v>1.403193888108184E-2</v>
      </c>
      <c r="F1006" s="6">
        <f>資本コスト!F1006/SUM(資本コスト!F1006,労働コスト!F1006)</f>
        <v>0.16167600285774902</v>
      </c>
      <c r="G1006" s="6">
        <f>資本コスト!G1006/SUM(資本コスト!G1006,労働コスト!G1006)</f>
        <v>0.36648215883130431</v>
      </c>
      <c r="H1006" s="6">
        <f>資本コスト!H1006/SUM(資本コスト!H1006,労働コスト!H1006)</f>
        <v>0.4025467561453141</v>
      </c>
      <c r="I1006" s="6">
        <f>資本コスト!I1006/SUM(資本コスト!I1006,労働コスト!I1006)</f>
        <v>0.52321141071730137</v>
      </c>
      <c r="J1006" s="6">
        <f>資本コスト!J1006/SUM(資本コスト!J1006,労働コスト!J1006)</f>
        <v>0.58219652743199257</v>
      </c>
    </row>
    <row r="1007" spans="1:10" x14ac:dyDescent="0.15">
      <c r="A1007" s="1">
        <v>44</v>
      </c>
      <c r="B1007" s="1" t="s">
        <v>335</v>
      </c>
      <c r="C1007" s="1">
        <v>15</v>
      </c>
      <c r="D1007" s="1" t="s">
        <v>27</v>
      </c>
      <c r="E1007" s="6">
        <f>資本コスト!E1007/SUM(資本コスト!E1007,労働コスト!E1007)</f>
        <v>0.10572307645938803</v>
      </c>
      <c r="F1007" s="6">
        <f>資本コスト!F1007/SUM(資本コスト!F1007,労働コスト!F1007)</f>
        <v>0.12804706647709471</v>
      </c>
      <c r="G1007" s="6">
        <f>資本コスト!G1007/SUM(資本コスト!G1007,労働コスト!G1007)</f>
        <v>0.17820040664277409</v>
      </c>
      <c r="H1007" s="6">
        <f>資本コスト!H1007/SUM(資本コスト!H1007,労働コスト!H1007)</f>
        <v>0.21336039879487884</v>
      </c>
      <c r="I1007" s="6">
        <f>資本コスト!I1007/SUM(資本コスト!I1007,労働コスト!I1007)</f>
        <v>0.25431442344419752</v>
      </c>
      <c r="J1007" s="6">
        <f>資本コスト!J1007/SUM(資本コスト!J1007,労働コスト!J1007)</f>
        <v>0.25079350267380462</v>
      </c>
    </row>
    <row r="1008" spans="1:10" x14ac:dyDescent="0.15">
      <c r="A1008" s="1">
        <v>44</v>
      </c>
      <c r="B1008" s="1" t="s">
        <v>334</v>
      </c>
      <c r="C1008" s="1">
        <v>16</v>
      </c>
      <c r="D1008" s="1" t="s">
        <v>10</v>
      </c>
      <c r="E1008" s="6">
        <f>資本コスト!E1008/SUM(資本コスト!E1008,労働コスト!E1008)</f>
        <v>0.40964286439327213</v>
      </c>
      <c r="F1008" s="6">
        <f>資本コスト!F1008/SUM(資本コスト!F1008,労働コスト!F1008)</f>
        <v>0.13261152840577151</v>
      </c>
      <c r="G1008" s="6">
        <f>資本コスト!G1008/SUM(資本コスト!G1008,労働コスト!G1008)</f>
        <v>0.13645894253650795</v>
      </c>
      <c r="H1008" s="6">
        <f>資本コスト!H1008/SUM(資本コスト!H1008,労働コスト!H1008)</f>
        <v>0.10596742193334824</v>
      </c>
      <c r="I1008" s="6">
        <f>資本コスト!I1008/SUM(資本コスト!I1008,労働コスト!I1008)</f>
        <v>0.15598447013853406</v>
      </c>
      <c r="J1008" s="6">
        <f>資本コスト!J1008/SUM(資本コスト!J1008,労働コスト!J1008)</f>
        <v>0.14388993198608571</v>
      </c>
    </row>
    <row r="1009" spans="1:10" x14ac:dyDescent="0.15">
      <c r="A1009" s="1">
        <v>44</v>
      </c>
      <c r="B1009" s="1" t="s">
        <v>334</v>
      </c>
      <c r="C1009" s="1">
        <v>17</v>
      </c>
      <c r="D1009" s="1" t="s">
        <v>11</v>
      </c>
      <c r="E1009" s="6">
        <f>資本コスト!E1009/SUM(資本コスト!E1009,労働コスト!E1009)</f>
        <v>0.83622379005638936</v>
      </c>
      <c r="F1009" s="6">
        <f>資本コスト!F1009/SUM(資本コスト!F1009,労働コスト!F1009)</f>
        <v>0.767726287939134</v>
      </c>
      <c r="G1009" s="6">
        <f>資本コスト!G1009/SUM(資本コスト!G1009,労働コスト!G1009)</f>
        <v>0.66683767956808038</v>
      </c>
      <c r="H1009" s="6">
        <f>資本コスト!H1009/SUM(資本コスト!H1009,労働コスト!H1009)</f>
        <v>0.69071342899325272</v>
      </c>
      <c r="I1009" s="6">
        <f>資本コスト!I1009/SUM(資本コスト!I1009,労働コスト!I1009)</f>
        <v>0.75423601767644943</v>
      </c>
      <c r="J1009" s="6">
        <f>資本コスト!J1009/SUM(資本コスト!J1009,労働コスト!J1009)</f>
        <v>0.79658512879732257</v>
      </c>
    </row>
    <row r="1010" spans="1:10" x14ac:dyDescent="0.15">
      <c r="A1010" s="1">
        <v>44</v>
      </c>
      <c r="B1010" s="1" t="s">
        <v>334</v>
      </c>
      <c r="C1010" s="1">
        <v>18</v>
      </c>
      <c r="D1010" s="1" t="s">
        <v>12</v>
      </c>
      <c r="E1010" s="6">
        <f>資本コスト!E1010/SUM(資本コスト!E1010,労働コスト!E1010)</f>
        <v>0.10475877267301525</v>
      </c>
      <c r="F1010" s="6">
        <f>資本コスト!F1010/SUM(資本コスト!F1010,労働コスト!F1010)</f>
        <v>0.17193290766864258</v>
      </c>
      <c r="G1010" s="6">
        <f>資本コスト!G1010/SUM(資本コスト!G1010,労働コスト!G1010)</f>
        <v>0.14539201599249546</v>
      </c>
      <c r="H1010" s="6">
        <f>資本コスト!H1010/SUM(資本コスト!H1010,労働コスト!H1010)</f>
        <v>0.15737562422439236</v>
      </c>
      <c r="I1010" s="6">
        <f>資本コスト!I1010/SUM(資本コスト!I1010,労働コスト!I1010)</f>
        <v>0.19129555369737286</v>
      </c>
      <c r="J1010" s="6">
        <f>資本コスト!J1010/SUM(資本コスト!J1010,労働コスト!J1010)</f>
        <v>0.23765533458967569</v>
      </c>
    </row>
    <row r="1011" spans="1:10" x14ac:dyDescent="0.15">
      <c r="A1011" s="1">
        <v>44</v>
      </c>
      <c r="B1011" s="1" t="s">
        <v>334</v>
      </c>
      <c r="C1011" s="1">
        <v>19</v>
      </c>
      <c r="D1011" s="1" t="s">
        <v>13</v>
      </c>
      <c r="E1011" s="6">
        <f>資本コスト!E1011/SUM(資本コスト!E1011,労働コスト!E1011)</f>
        <v>0.31818353820547202</v>
      </c>
      <c r="F1011" s="6">
        <f>資本コスト!F1011/SUM(資本コスト!F1011,労働コスト!F1011)</f>
        <v>0.17797612908817742</v>
      </c>
      <c r="G1011" s="6">
        <f>資本コスト!G1011/SUM(資本コスト!G1011,労働コスト!G1011)</f>
        <v>0.12906588942144212</v>
      </c>
      <c r="H1011" s="6">
        <f>資本コスト!H1011/SUM(資本コスト!H1011,労働コスト!H1011)</f>
        <v>0.13860661536738281</v>
      </c>
      <c r="I1011" s="6">
        <f>資本コスト!I1011/SUM(資本コスト!I1011,労働コスト!I1011)</f>
        <v>0.14803172831477951</v>
      </c>
      <c r="J1011" s="6">
        <f>資本コスト!J1011/SUM(資本コスト!J1011,労働コスト!J1011)</f>
        <v>0.11390537356716805</v>
      </c>
    </row>
    <row r="1012" spans="1:10" x14ac:dyDescent="0.15">
      <c r="A1012" s="1">
        <v>44</v>
      </c>
      <c r="B1012" s="1" t="s">
        <v>334</v>
      </c>
      <c r="C1012" s="1">
        <v>20</v>
      </c>
      <c r="D1012" s="1" t="s">
        <v>14</v>
      </c>
      <c r="E1012" s="6">
        <f>資本コスト!E1012/SUM(資本コスト!E1012,労働コスト!E1012)</f>
        <v>0.47560813599593943</v>
      </c>
      <c r="F1012" s="6">
        <f>資本コスト!F1012/SUM(資本コスト!F1012,労働コスト!F1012)</f>
        <v>0.79222969947064736</v>
      </c>
      <c r="G1012" s="6">
        <f>資本コスト!G1012/SUM(資本コスト!G1012,労働コスト!G1012)</f>
        <v>0.7074878331868899</v>
      </c>
      <c r="H1012" s="6">
        <f>資本コスト!H1012/SUM(資本コスト!H1012,労働コスト!H1012)</f>
        <v>0.70999785089096179</v>
      </c>
      <c r="I1012" s="6">
        <f>資本コスト!I1012/SUM(資本コスト!I1012,労働コスト!I1012)</f>
        <v>0.74347473989630464</v>
      </c>
      <c r="J1012" s="6">
        <f>資本コスト!J1012/SUM(資本コスト!J1012,労働コスト!J1012)</f>
        <v>0.80403450248356056</v>
      </c>
    </row>
    <row r="1013" spans="1:10" x14ac:dyDescent="0.15">
      <c r="A1013" s="1">
        <v>44</v>
      </c>
      <c r="B1013" s="1" t="s">
        <v>334</v>
      </c>
      <c r="C1013" s="1">
        <v>21</v>
      </c>
      <c r="D1013" s="1" t="s">
        <v>15</v>
      </c>
      <c r="E1013" s="6">
        <f>資本コスト!E1013/SUM(資本コスト!E1013,労働コスト!E1013)</f>
        <v>0.34048035502295143</v>
      </c>
      <c r="F1013" s="6">
        <f>資本コスト!F1013/SUM(資本コスト!F1013,労働コスト!F1013)</f>
        <v>0.34836416765213263</v>
      </c>
      <c r="G1013" s="6">
        <f>資本コスト!G1013/SUM(資本コスト!G1013,労働コスト!G1013)</f>
        <v>0.41021456422740848</v>
      </c>
      <c r="H1013" s="6">
        <f>資本コスト!H1013/SUM(資本コスト!H1013,労働コスト!H1013)</f>
        <v>0.45472834839773624</v>
      </c>
      <c r="I1013" s="6">
        <f>資本コスト!I1013/SUM(資本コスト!I1013,労働コスト!I1013)</f>
        <v>0.53548642537461977</v>
      </c>
      <c r="J1013" s="6">
        <f>資本コスト!J1013/SUM(資本コスト!J1013,労働コスト!J1013)</f>
        <v>0.56440436308438402</v>
      </c>
    </row>
    <row r="1014" spans="1:10" x14ac:dyDescent="0.15">
      <c r="A1014" s="1">
        <v>44</v>
      </c>
      <c r="B1014" s="1" t="s">
        <v>210</v>
      </c>
      <c r="C1014" s="1">
        <v>22</v>
      </c>
      <c r="D1014" s="1" t="s">
        <v>7</v>
      </c>
      <c r="E1014" s="6">
        <f>資本コスト!E1014/SUM(資本コスト!E1014,労働コスト!E1014)</f>
        <v>0.22590424271968823</v>
      </c>
      <c r="F1014" s="6">
        <f>資本コスト!F1014/SUM(資本コスト!F1014,労働コスト!F1014)</f>
        <v>0.22216792082283149</v>
      </c>
      <c r="G1014" s="6">
        <f>資本コスト!G1014/SUM(資本コスト!G1014,労働コスト!G1014)</f>
        <v>0.31156514784325356</v>
      </c>
      <c r="H1014" s="6">
        <f>資本コスト!H1014/SUM(資本コスト!H1014,労働コスト!H1014)</f>
        <v>0.32832131911169932</v>
      </c>
      <c r="I1014" s="6">
        <f>資本コスト!I1014/SUM(資本コスト!I1014,労働コスト!I1014)</f>
        <v>0.30773401293638264</v>
      </c>
      <c r="J1014" s="6">
        <f>資本コスト!J1014/SUM(資本コスト!J1014,労働コスト!J1014)</f>
        <v>0.32190544289385864</v>
      </c>
    </row>
    <row r="1015" spans="1:10" x14ac:dyDescent="0.15">
      <c r="A1015" s="1">
        <v>44</v>
      </c>
      <c r="B1015" s="1" t="s">
        <v>210</v>
      </c>
      <c r="C1015" s="1">
        <v>23</v>
      </c>
      <c r="D1015" s="1" t="s">
        <v>28</v>
      </c>
      <c r="E1015" s="6">
        <f>資本コスト!E1015/SUM(資本コスト!E1015,労働コスト!E1015)</f>
        <v>0.36362026210282661</v>
      </c>
      <c r="F1015" s="6">
        <f>資本コスト!F1015/SUM(資本コスト!F1015,労働コスト!F1015)</f>
        <v>0.24434747319029437</v>
      </c>
      <c r="G1015" s="6">
        <f>資本コスト!G1015/SUM(資本コスト!G1015,労働コスト!G1015)</f>
        <v>0.27250443488550946</v>
      </c>
      <c r="H1015" s="6">
        <f>資本コスト!H1015/SUM(資本コスト!H1015,労働コスト!H1015)</f>
        <v>0.28646996586230439</v>
      </c>
      <c r="I1015" s="6">
        <f>資本コスト!I1015/SUM(資本コスト!I1015,労働コスト!I1015)</f>
        <v>0.29014928789641131</v>
      </c>
      <c r="J1015" s="6">
        <f>資本コスト!J1015/SUM(資本コスト!J1015,労働コスト!J1015)</f>
        <v>0.37853607082294832</v>
      </c>
    </row>
    <row r="1016" spans="1:10" x14ac:dyDescent="0.15">
      <c r="A1016" s="1">
        <v>45</v>
      </c>
      <c r="B1016" s="1" t="s">
        <v>336</v>
      </c>
      <c r="C1016" s="1">
        <v>1</v>
      </c>
      <c r="D1016" s="1" t="s">
        <v>8</v>
      </c>
      <c r="E1016" s="6">
        <f>資本コスト!E1016/SUM(資本コスト!E1016,労働コスト!E1016)</f>
        <v>0.56718517731618712</v>
      </c>
      <c r="F1016" s="6">
        <f>資本コスト!F1016/SUM(資本コスト!F1016,労働コスト!F1016)</f>
        <v>0.44013627797034566</v>
      </c>
      <c r="G1016" s="6">
        <f>資本コスト!G1016/SUM(資本コスト!G1016,労働コスト!G1016)</f>
        <v>0.46149045491051838</v>
      </c>
      <c r="H1016" s="6">
        <f>資本コスト!H1016/SUM(資本コスト!H1016,労働コスト!H1016)</f>
        <v>0.58545251392072772</v>
      </c>
      <c r="I1016" s="6">
        <f>資本コスト!I1016/SUM(資本コスト!I1016,労働コスト!I1016)</f>
        <v>0.58775126578239345</v>
      </c>
      <c r="J1016" s="6">
        <f>資本コスト!J1016/SUM(資本コスト!J1016,労働コスト!J1016)</f>
        <v>0.71986280342337317</v>
      </c>
    </row>
    <row r="1017" spans="1:10" x14ac:dyDescent="0.15">
      <c r="A1017" s="1">
        <v>45</v>
      </c>
      <c r="B1017" s="1" t="s">
        <v>336</v>
      </c>
      <c r="C1017" s="1">
        <v>2</v>
      </c>
      <c r="D1017" s="1" t="s">
        <v>9</v>
      </c>
      <c r="E1017" s="6">
        <f>資本コスト!E1017/SUM(資本コスト!E1017,労働コスト!E1017)</f>
        <v>0.27306950250137207</v>
      </c>
      <c r="F1017" s="6">
        <f>資本コスト!F1017/SUM(資本コスト!F1017,労働コスト!F1017)</f>
        <v>0.189277812960361</v>
      </c>
      <c r="G1017" s="6">
        <f>資本コスト!G1017/SUM(資本コスト!G1017,労働コスト!G1017)</f>
        <v>0.27078200283549475</v>
      </c>
      <c r="H1017" s="6">
        <f>資本コスト!H1017/SUM(資本コスト!H1017,労働コスト!H1017)</f>
        <v>0.35869346825892773</v>
      </c>
      <c r="I1017" s="6">
        <f>資本コスト!I1017/SUM(資本コスト!I1017,労働コスト!I1017)</f>
        <v>0.38560556924125161</v>
      </c>
      <c r="J1017" s="6">
        <f>資本コスト!J1017/SUM(資本コスト!J1017,労働コスト!J1017)</f>
        <v>0.50466799098747561</v>
      </c>
    </row>
    <row r="1018" spans="1:10" x14ac:dyDescent="0.15">
      <c r="A1018" s="1">
        <v>45</v>
      </c>
      <c r="B1018" s="1" t="s">
        <v>337</v>
      </c>
      <c r="C1018" s="1">
        <v>3</v>
      </c>
      <c r="D1018" s="1" t="s">
        <v>16</v>
      </c>
      <c r="E1018" s="6">
        <f>資本コスト!E1018/SUM(資本コスト!E1018,労働コスト!E1018)</f>
        <v>0.34959319448741311</v>
      </c>
      <c r="F1018" s="6">
        <f>資本コスト!F1018/SUM(資本コスト!F1018,労働コスト!F1018)</f>
        <v>0.24368411284924546</v>
      </c>
      <c r="G1018" s="6">
        <f>資本コスト!G1018/SUM(資本コスト!G1018,労働コスト!G1018)</f>
        <v>0.32723852313231661</v>
      </c>
      <c r="H1018" s="6">
        <f>資本コスト!H1018/SUM(資本コスト!H1018,労働コスト!H1018)</f>
        <v>0.27361645589378281</v>
      </c>
      <c r="I1018" s="6">
        <f>資本コスト!I1018/SUM(資本コスト!I1018,労働コスト!I1018)</f>
        <v>0.35258396536493503</v>
      </c>
      <c r="J1018" s="6">
        <f>資本コスト!J1018/SUM(資本コスト!J1018,労働コスト!J1018)</f>
        <v>0.37019246549908963</v>
      </c>
    </row>
    <row r="1019" spans="1:10" x14ac:dyDescent="0.15">
      <c r="A1019" s="1">
        <v>45</v>
      </c>
      <c r="B1019" s="1" t="s">
        <v>337</v>
      </c>
      <c r="C1019" s="1">
        <v>4</v>
      </c>
      <c r="D1019" s="1" t="s">
        <v>17</v>
      </c>
      <c r="E1019" s="6">
        <f>資本コスト!E1019/SUM(資本コスト!E1019,労働コスト!E1019)</f>
        <v>0.2100197863636887</v>
      </c>
      <c r="F1019" s="6">
        <f>資本コスト!F1019/SUM(資本コスト!F1019,労働コスト!F1019)</f>
        <v>0.24528233366199217</v>
      </c>
      <c r="G1019" s="6">
        <f>資本コスト!G1019/SUM(資本コスト!G1019,労働コスト!G1019)</f>
        <v>0.31630931705518689</v>
      </c>
      <c r="H1019" s="6">
        <f>資本コスト!H1019/SUM(資本コスト!H1019,労働コスト!H1019)</f>
        <v>0.44793625966495648</v>
      </c>
      <c r="I1019" s="6">
        <f>資本コスト!I1019/SUM(資本コスト!I1019,労働コスト!I1019)</f>
        <v>0.58802640945159368</v>
      </c>
      <c r="J1019" s="6">
        <f>資本コスト!J1019/SUM(資本コスト!J1019,労働コスト!J1019)</f>
        <v>0.54326271185768427</v>
      </c>
    </row>
    <row r="1020" spans="1:10" x14ac:dyDescent="0.15">
      <c r="A1020" s="1">
        <v>45</v>
      </c>
      <c r="B1020" s="1" t="s">
        <v>337</v>
      </c>
      <c r="C1020" s="1">
        <v>5</v>
      </c>
      <c r="D1020" s="1" t="s">
        <v>18</v>
      </c>
      <c r="E1020" s="6">
        <f>資本コスト!E1020/SUM(資本コスト!E1020,労働コスト!E1020)</f>
        <v>0.57845046553749102</v>
      </c>
      <c r="F1020" s="6">
        <f>資本コスト!F1020/SUM(資本コスト!F1020,労働コスト!F1020)</f>
        <v>0.48152959202705564</v>
      </c>
      <c r="G1020" s="6">
        <f>資本コスト!G1020/SUM(資本コスト!G1020,労働コスト!G1020)</f>
        <v>0.48788829159329178</v>
      </c>
      <c r="H1020" s="6">
        <f>資本コスト!H1020/SUM(資本コスト!H1020,労働コスト!H1020)</f>
        <v>0.53060756997907887</v>
      </c>
      <c r="I1020" s="6">
        <f>資本コスト!I1020/SUM(資本コスト!I1020,労働コスト!I1020)</f>
        <v>0.58961042505177985</v>
      </c>
      <c r="J1020" s="6">
        <f>資本コスト!J1020/SUM(資本コスト!J1020,労働コスト!J1020)</f>
        <v>0.58233716898038346</v>
      </c>
    </row>
    <row r="1021" spans="1:10" x14ac:dyDescent="0.15">
      <c r="A1021" s="1">
        <v>45</v>
      </c>
      <c r="B1021" s="1" t="s">
        <v>337</v>
      </c>
      <c r="C1021" s="1">
        <v>6</v>
      </c>
      <c r="D1021" s="1" t="s">
        <v>2</v>
      </c>
      <c r="E1021" s="6">
        <f>資本コスト!E1021/SUM(資本コスト!E1021,労働コスト!E1021)</f>
        <v>0.45093969470665246</v>
      </c>
      <c r="F1021" s="6">
        <f>資本コスト!F1021/SUM(資本コスト!F1021,労働コスト!F1021)</f>
        <v>0.52780163786441436</v>
      </c>
      <c r="G1021" s="6">
        <f>資本コスト!G1021/SUM(資本コスト!G1021,労働コスト!G1021)</f>
        <v>0.52326862379787176</v>
      </c>
      <c r="H1021" s="6">
        <f>資本コスト!H1021/SUM(資本コスト!H1021,労働コスト!H1021)</f>
        <v>0.52948785295656275</v>
      </c>
      <c r="I1021" s="6">
        <f>資本コスト!I1021/SUM(資本コスト!I1021,労働コスト!I1021)</f>
        <v>0.65922380025721583</v>
      </c>
      <c r="J1021" s="6">
        <f>資本コスト!J1021/SUM(資本コスト!J1021,労働コスト!J1021)</f>
        <v>0.65496534816451923</v>
      </c>
    </row>
    <row r="1022" spans="1:10" x14ac:dyDescent="0.15">
      <c r="A1022" s="1">
        <v>45</v>
      </c>
      <c r="B1022" s="1" t="s">
        <v>337</v>
      </c>
      <c r="C1022" s="1">
        <v>7</v>
      </c>
      <c r="D1022" s="1" t="s">
        <v>19</v>
      </c>
      <c r="E1022" s="6">
        <f>資本コスト!E1022/SUM(資本コスト!E1022,労働コスト!E1022)</f>
        <v>0.96637009249458294</v>
      </c>
      <c r="F1022" s="6">
        <f>資本コスト!F1022/SUM(資本コスト!F1022,労働コスト!F1022)</f>
        <v>0.6226469085845544</v>
      </c>
      <c r="G1022" s="6">
        <f>資本コスト!G1022/SUM(資本コスト!G1022,労働コスト!G1022)</f>
        <v>0.79665373893857128</v>
      </c>
      <c r="H1022" s="6">
        <f>資本コスト!H1022/SUM(資本コスト!H1022,労働コスト!H1022)</f>
        <v>0.71763436413664827</v>
      </c>
      <c r="I1022" s="6">
        <f>資本コスト!I1022/SUM(資本コスト!I1022,労働コスト!I1022)</f>
        <v>0.6575332354666632</v>
      </c>
      <c r="J1022" s="6">
        <f>資本コスト!J1022/SUM(資本コスト!J1022,労働コスト!J1022)</f>
        <v>0.62787015177978545</v>
      </c>
    </row>
    <row r="1023" spans="1:10" x14ac:dyDescent="0.15">
      <c r="A1023" s="1">
        <v>45</v>
      </c>
      <c r="B1023" s="1" t="s">
        <v>337</v>
      </c>
      <c r="C1023" s="1">
        <v>8</v>
      </c>
      <c r="D1023" s="1" t="s">
        <v>20</v>
      </c>
      <c r="E1023" s="6">
        <f>資本コスト!E1023/SUM(資本コスト!E1023,労働コスト!E1023)</f>
        <v>0.31103866515630324</v>
      </c>
      <c r="F1023" s="6">
        <f>資本コスト!F1023/SUM(資本コスト!F1023,労働コスト!F1023)</f>
        <v>0.1884390170373817</v>
      </c>
      <c r="G1023" s="6">
        <f>資本コスト!G1023/SUM(資本コスト!G1023,労働コスト!G1023)</f>
        <v>0.22183325675243101</v>
      </c>
      <c r="H1023" s="6">
        <f>資本コスト!H1023/SUM(資本コスト!H1023,労働コスト!H1023)</f>
        <v>0.18540655190932015</v>
      </c>
      <c r="I1023" s="6">
        <f>資本コスト!I1023/SUM(資本コスト!I1023,労働コスト!I1023)</f>
        <v>0.22314662044874484</v>
      </c>
      <c r="J1023" s="6">
        <f>資本コスト!J1023/SUM(資本コスト!J1023,労働コスト!J1023)</f>
        <v>0.20846305472747484</v>
      </c>
    </row>
    <row r="1024" spans="1:10" x14ac:dyDescent="0.15">
      <c r="A1024" s="1">
        <v>45</v>
      </c>
      <c r="B1024" s="1" t="s">
        <v>337</v>
      </c>
      <c r="C1024" s="1">
        <v>9</v>
      </c>
      <c r="D1024" s="1" t="s">
        <v>21</v>
      </c>
      <c r="E1024" s="6">
        <f>資本コスト!E1024/SUM(資本コスト!E1024,労働コスト!E1024)</f>
        <v>0.56879254728076867</v>
      </c>
      <c r="F1024" s="6">
        <f>資本コスト!F1024/SUM(資本コスト!F1024,労働コスト!F1024)</f>
        <v>0.57007981747334957</v>
      </c>
      <c r="G1024" s="6">
        <f>資本コスト!G1024/SUM(資本コスト!G1024,労働コスト!G1024)</f>
        <v>0.50100881516531637</v>
      </c>
      <c r="H1024" s="6">
        <f>資本コスト!H1024/SUM(資本コスト!H1024,労働コスト!H1024)</f>
        <v>0.35615253239824851</v>
      </c>
      <c r="I1024" s="6">
        <f>資本コスト!I1024/SUM(資本コスト!I1024,労働コスト!I1024)</f>
        <v>0.36530994956842483</v>
      </c>
      <c r="J1024" s="6">
        <f>資本コスト!J1024/SUM(資本コスト!J1024,労働コスト!J1024)</f>
        <v>0.39789745302852403</v>
      </c>
    </row>
    <row r="1025" spans="1:10" x14ac:dyDescent="0.15">
      <c r="A1025" s="1">
        <v>45</v>
      </c>
      <c r="B1025" s="1" t="s">
        <v>337</v>
      </c>
      <c r="C1025" s="1">
        <v>10</v>
      </c>
      <c r="D1025" s="1" t="s">
        <v>22</v>
      </c>
      <c r="E1025" s="6">
        <f>資本コスト!E1025/SUM(資本コスト!E1025,労働コスト!E1025)</f>
        <v>0.20726052985354265</v>
      </c>
      <c r="F1025" s="6">
        <f>資本コスト!F1025/SUM(資本コスト!F1025,労働コスト!F1025)</f>
        <v>0.18324521605026051</v>
      </c>
      <c r="G1025" s="6">
        <f>資本コスト!G1025/SUM(資本コスト!G1025,労働コスト!G1025)</f>
        <v>0.14716269520821143</v>
      </c>
      <c r="H1025" s="6">
        <f>資本コスト!H1025/SUM(資本コスト!H1025,労働コスト!H1025)</f>
        <v>0.14721408477067099</v>
      </c>
      <c r="I1025" s="6">
        <f>資本コスト!I1025/SUM(資本コスト!I1025,労働コスト!I1025)</f>
        <v>0.17516925486344403</v>
      </c>
      <c r="J1025" s="6">
        <f>資本コスト!J1025/SUM(資本コスト!J1025,労働コスト!J1025)</f>
        <v>0.18375779921697172</v>
      </c>
    </row>
    <row r="1026" spans="1:10" x14ac:dyDescent="0.15">
      <c r="A1026" s="1">
        <v>45</v>
      </c>
      <c r="B1026" s="1" t="s">
        <v>337</v>
      </c>
      <c r="C1026" s="1">
        <v>11</v>
      </c>
      <c r="D1026" s="1" t="s">
        <v>23</v>
      </c>
      <c r="E1026" s="6">
        <f>資本コスト!E1026/SUM(資本コスト!E1026,労働コスト!E1026)</f>
        <v>0.11702606366444634</v>
      </c>
      <c r="F1026" s="6">
        <f>資本コスト!F1026/SUM(資本コスト!F1026,労働コスト!F1026)</f>
        <v>0.12138800940697103</v>
      </c>
      <c r="G1026" s="6">
        <f>資本コスト!G1026/SUM(資本コスト!G1026,労働コスト!G1026)</f>
        <v>0.1663313494590089</v>
      </c>
      <c r="H1026" s="6">
        <f>資本コスト!H1026/SUM(資本コスト!H1026,労働コスト!H1026)</f>
        <v>0.18389031095001426</v>
      </c>
      <c r="I1026" s="6">
        <f>資本コスト!I1026/SUM(資本コスト!I1026,労働コスト!I1026)</f>
        <v>0.21762777724893573</v>
      </c>
      <c r="J1026" s="6">
        <f>資本コスト!J1026/SUM(資本コスト!J1026,労働コスト!J1026)</f>
        <v>0.25861927422348979</v>
      </c>
    </row>
    <row r="1027" spans="1:10" x14ac:dyDescent="0.15">
      <c r="A1027" s="1">
        <v>45</v>
      </c>
      <c r="B1027" s="1" t="s">
        <v>337</v>
      </c>
      <c r="C1027" s="1">
        <v>12</v>
      </c>
      <c r="D1027" s="1" t="s">
        <v>24</v>
      </c>
      <c r="E1027" s="6">
        <f>資本コスト!E1027/SUM(資本コスト!E1027,労働コスト!E1027)</f>
        <v>0.14969326766663515</v>
      </c>
      <c r="F1027" s="6">
        <f>資本コスト!F1027/SUM(資本コスト!F1027,労働コスト!F1027)</f>
        <v>0.13680413898495564</v>
      </c>
      <c r="G1027" s="6">
        <f>資本コスト!G1027/SUM(資本コスト!G1027,労働コスト!G1027)</f>
        <v>0.27480658952478015</v>
      </c>
      <c r="H1027" s="6">
        <f>資本コスト!H1027/SUM(資本コスト!H1027,労働コスト!H1027)</f>
        <v>0.29613869144928279</v>
      </c>
      <c r="I1027" s="6">
        <f>資本コスト!I1027/SUM(資本コスト!I1027,労働コスト!I1027)</f>
        <v>0.50509146089950696</v>
      </c>
      <c r="J1027" s="6">
        <f>資本コスト!J1027/SUM(資本コスト!J1027,労働コスト!J1027)</f>
        <v>0.55440149390434035</v>
      </c>
    </row>
    <row r="1028" spans="1:10" x14ac:dyDescent="0.15">
      <c r="A1028" s="1">
        <v>45</v>
      </c>
      <c r="B1028" s="1" t="s">
        <v>337</v>
      </c>
      <c r="C1028" s="1">
        <v>13</v>
      </c>
      <c r="D1028" s="1" t="s">
        <v>25</v>
      </c>
      <c r="E1028" s="6">
        <f>資本コスト!E1028/SUM(資本コスト!E1028,労働コスト!E1028)</f>
        <v>7.3227734778817749E-2</v>
      </c>
      <c r="F1028" s="6">
        <f>資本コスト!F1028/SUM(資本コスト!F1028,労働コスト!F1028)</f>
        <v>0.20588961135944717</v>
      </c>
      <c r="G1028" s="6">
        <f>資本コスト!G1028/SUM(資本コスト!G1028,労働コスト!G1028)</f>
        <v>0.3654930114287861</v>
      </c>
      <c r="H1028" s="6">
        <f>資本コスト!H1028/SUM(資本コスト!H1028,労働コスト!H1028)</f>
        <v>0.23249333776513428</v>
      </c>
      <c r="I1028" s="6">
        <f>資本コスト!I1028/SUM(資本コスト!I1028,労働コスト!I1028)</f>
        <v>0.25605589647023425</v>
      </c>
      <c r="J1028" s="6">
        <f>資本コスト!J1028/SUM(資本コスト!J1028,労働コスト!J1028)</f>
        <v>0.26471236587222152</v>
      </c>
    </row>
    <row r="1029" spans="1:10" x14ac:dyDescent="0.15">
      <c r="A1029" s="1">
        <v>45</v>
      </c>
      <c r="B1029" s="1" t="s">
        <v>337</v>
      </c>
      <c r="C1029" s="1">
        <v>14</v>
      </c>
      <c r="D1029" s="1" t="s">
        <v>26</v>
      </c>
      <c r="E1029" s="6">
        <f>資本コスト!E1029/SUM(資本コスト!E1029,労働コスト!E1029)</f>
        <v>2.8444003690228929E-3</v>
      </c>
      <c r="F1029" s="6">
        <f>資本コスト!F1029/SUM(資本コスト!F1029,労働コスト!F1029)</f>
        <v>3.3639760548328283E-2</v>
      </c>
      <c r="G1029" s="6">
        <f>資本コスト!G1029/SUM(資本コスト!G1029,労働コスト!G1029)</f>
        <v>0.33362584005945872</v>
      </c>
      <c r="H1029" s="6">
        <f>資本コスト!H1029/SUM(資本コスト!H1029,労働コスト!H1029)</f>
        <v>0.45375802327273468</v>
      </c>
      <c r="I1029" s="6">
        <f>資本コスト!I1029/SUM(資本コスト!I1029,労働コスト!I1029)</f>
        <v>0.59186384350274512</v>
      </c>
      <c r="J1029" s="6">
        <f>資本コスト!J1029/SUM(資本コスト!J1029,労働コスト!J1029)</f>
        <v>0.63643156205120688</v>
      </c>
    </row>
    <row r="1030" spans="1:10" x14ac:dyDescent="0.15">
      <c r="A1030" s="1">
        <v>45</v>
      </c>
      <c r="B1030" s="1" t="s">
        <v>337</v>
      </c>
      <c r="C1030" s="1">
        <v>15</v>
      </c>
      <c r="D1030" s="1" t="s">
        <v>27</v>
      </c>
      <c r="E1030" s="6">
        <f>資本コスト!E1030/SUM(資本コスト!E1030,労働コスト!E1030)</f>
        <v>0.1290691778943914</v>
      </c>
      <c r="F1030" s="6">
        <f>資本コスト!F1030/SUM(資本コスト!F1030,労働コスト!F1030)</f>
        <v>0.13673202700843498</v>
      </c>
      <c r="G1030" s="6">
        <f>資本コスト!G1030/SUM(資本コスト!G1030,労働コスト!G1030)</f>
        <v>0.19963000095662084</v>
      </c>
      <c r="H1030" s="6">
        <f>資本コスト!H1030/SUM(資本コスト!H1030,労働コスト!H1030)</f>
        <v>0.23417633008255004</v>
      </c>
      <c r="I1030" s="6">
        <f>資本コスト!I1030/SUM(資本コスト!I1030,労働コスト!I1030)</f>
        <v>0.38451912899713087</v>
      </c>
      <c r="J1030" s="6">
        <f>資本コスト!J1030/SUM(資本コスト!J1030,労働コスト!J1030)</f>
        <v>0.37864852181884101</v>
      </c>
    </row>
    <row r="1031" spans="1:10" x14ac:dyDescent="0.15">
      <c r="A1031" s="1">
        <v>45</v>
      </c>
      <c r="B1031" s="1" t="s">
        <v>336</v>
      </c>
      <c r="C1031" s="1">
        <v>16</v>
      </c>
      <c r="D1031" s="1" t="s">
        <v>10</v>
      </c>
      <c r="E1031" s="6">
        <f>資本コスト!E1031/SUM(資本コスト!E1031,労働コスト!E1031)</f>
        <v>0.3726226880187144</v>
      </c>
      <c r="F1031" s="6">
        <f>資本コスト!F1031/SUM(資本コスト!F1031,労働コスト!F1031)</f>
        <v>0.10247891332867687</v>
      </c>
      <c r="G1031" s="6">
        <f>資本コスト!G1031/SUM(資本コスト!G1031,労働コスト!G1031)</f>
        <v>0.12336407396966342</v>
      </c>
      <c r="H1031" s="6">
        <f>資本コスト!H1031/SUM(資本コスト!H1031,労働コスト!H1031)</f>
        <v>0.10246385265673499</v>
      </c>
      <c r="I1031" s="6">
        <f>資本コスト!I1031/SUM(資本コスト!I1031,労働コスト!I1031)</f>
        <v>0.1138245278306856</v>
      </c>
      <c r="J1031" s="6">
        <f>資本コスト!J1031/SUM(資本コスト!J1031,労働コスト!J1031)</f>
        <v>0.14499431698544418</v>
      </c>
    </row>
    <row r="1032" spans="1:10" x14ac:dyDescent="0.15">
      <c r="A1032" s="1">
        <v>45</v>
      </c>
      <c r="B1032" s="1" t="s">
        <v>336</v>
      </c>
      <c r="C1032" s="1">
        <v>17</v>
      </c>
      <c r="D1032" s="1" t="s">
        <v>11</v>
      </c>
      <c r="E1032" s="6">
        <f>資本コスト!E1032/SUM(資本コスト!E1032,労働コスト!E1032)</f>
        <v>0.82208835025500093</v>
      </c>
      <c r="F1032" s="6">
        <f>資本コスト!F1032/SUM(資本コスト!F1032,労働コスト!F1032)</f>
        <v>0.62948474685490907</v>
      </c>
      <c r="G1032" s="6">
        <f>資本コスト!G1032/SUM(資本コスト!G1032,労働コスト!G1032)</f>
        <v>0.62947240503879842</v>
      </c>
      <c r="H1032" s="6">
        <f>資本コスト!H1032/SUM(資本コスト!H1032,労働コスト!H1032)</f>
        <v>0.56233689203457349</v>
      </c>
      <c r="I1032" s="6">
        <f>資本コスト!I1032/SUM(資本コスト!I1032,労働コスト!I1032)</f>
        <v>0.59603427278372278</v>
      </c>
      <c r="J1032" s="6">
        <f>資本コスト!J1032/SUM(資本コスト!J1032,労働コスト!J1032)</f>
        <v>0.64735025825026382</v>
      </c>
    </row>
    <row r="1033" spans="1:10" x14ac:dyDescent="0.15">
      <c r="A1033" s="1">
        <v>45</v>
      </c>
      <c r="B1033" s="1" t="s">
        <v>336</v>
      </c>
      <c r="C1033" s="1">
        <v>18</v>
      </c>
      <c r="D1033" s="1" t="s">
        <v>12</v>
      </c>
      <c r="E1033" s="6">
        <f>資本コスト!E1033/SUM(資本コスト!E1033,労働コスト!E1033)</f>
        <v>0.11603237365460464</v>
      </c>
      <c r="F1033" s="6">
        <f>資本コスト!F1033/SUM(資本コスト!F1033,労働コスト!F1033)</f>
        <v>0.14906365913799285</v>
      </c>
      <c r="G1033" s="6">
        <f>資本コスト!G1033/SUM(資本コスト!G1033,労働コスト!G1033)</f>
        <v>0.12902345423659003</v>
      </c>
      <c r="H1033" s="6">
        <f>資本コスト!H1033/SUM(資本コスト!H1033,労働コスト!H1033)</f>
        <v>0.14291230233767369</v>
      </c>
      <c r="I1033" s="6">
        <f>資本コスト!I1033/SUM(資本コスト!I1033,労働コスト!I1033)</f>
        <v>0.13527942190406109</v>
      </c>
      <c r="J1033" s="6">
        <f>資本コスト!J1033/SUM(資本コスト!J1033,労働コスト!J1033)</f>
        <v>0.15645526563414922</v>
      </c>
    </row>
    <row r="1034" spans="1:10" x14ac:dyDescent="0.15">
      <c r="A1034" s="1">
        <v>45</v>
      </c>
      <c r="B1034" s="1" t="s">
        <v>336</v>
      </c>
      <c r="C1034" s="1">
        <v>19</v>
      </c>
      <c r="D1034" s="1" t="s">
        <v>13</v>
      </c>
      <c r="E1034" s="6">
        <f>資本コスト!E1034/SUM(資本コスト!E1034,労働コスト!E1034)</f>
        <v>0.35595886524695802</v>
      </c>
      <c r="F1034" s="6">
        <f>資本コスト!F1034/SUM(資本コスト!F1034,労働コスト!F1034)</f>
        <v>0.17730610499430274</v>
      </c>
      <c r="G1034" s="6">
        <f>資本コスト!G1034/SUM(資本コスト!G1034,労働コスト!G1034)</f>
        <v>0.10053109682023786</v>
      </c>
      <c r="H1034" s="6">
        <f>資本コスト!H1034/SUM(資本コスト!H1034,労働コスト!H1034)</f>
        <v>0.12636988821846068</v>
      </c>
      <c r="I1034" s="6">
        <f>資本コスト!I1034/SUM(資本コスト!I1034,労働コスト!I1034)</f>
        <v>0.23956916116427396</v>
      </c>
      <c r="J1034" s="6">
        <f>資本コスト!J1034/SUM(資本コスト!J1034,労働コスト!J1034)</f>
        <v>0.19960527522889288</v>
      </c>
    </row>
    <row r="1035" spans="1:10" x14ac:dyDescent="0.15">
      <c r="A1035" s="1">
        <v>45</v>
      </c>
      <c r="B1035" s="1" t="s">
        <v>336</v>
      </c>
      <c r="C1035" s="1">
        <v>20</v>
      </c>
      <c r="D1035" s="1" t="s">
        <v>14</v>
      </c>
      <c r="E1035" s="6">
        <f>資本コスト!E1035/SUM(資本コスト!E1035,労働コスト!E1035)</f>
        <v>0.48975973619098567</v>
      </c>
      <c r="F1035" s="6">
        <f>資本コスト!F1035/SUM(資本コスト!F1035,労働コスト!F1035)</f>
        <v>0.73014302711224099</v>
      </c>
      <c r="G1035" s="6">
        <f>資本コスト!G1035/SUM(資本コスト!G1035,労働コスト!G1035)</f>
        <v>0.75301670960657452</v>
      </c>
      <c r="H1035" s="6">
        <f>資本コスト!H1035/SUM(資本コスト!H1035,労働コスト!H1035)</f>
        <v>0.77196511683810409</v>
      </c>
      <c r="I1035" s="6">
        <f>資本コスト!I1035/SUM(資本コスト!I1035,労働コスト!I1035)</f>
        <v>0.7949287963473739</v>
      </c>
      <c r="J1035" s="6">
        <f>資本コスト!J1035/SUM(資本コスト!J1035,労働コスト!J1035)</f>
        <v>0.84971169960231141</v>
      </c>
    </row>
    <row r="1036" spans="1:10" x14ac:dyDescent="0.15">
      <c r="A1036" s="1">
        <v>45</v>
      </c>
      <c r="B1036" s="1" t="s">
        <v>336</v>
      </c>
      <c r="C1036" s="1">
        <v>21</v>
      </c>
      <c r="D1036" s="1" t="s">
        <v>15</v>
      </c>
      <c r="E1036" s="6">
        <f>資本コスト!E1036/SUM(資本コスト!E1036,労働コスト!E1036)</f>
        <v>0.26586529190199892</v>
      </c>
      <c r="F1036" s="6">
        <f>資本コスト!F1036/SUM(資本コスト!F1036,労働コスト!F1036)</f>
        <v>0.31624855160558879</v>
      </c>
      <c r="G1036" s="6">
        <f>資本コスト!G1036/SUM(資本コスト!G1036,労働コスト!G1036)</f>
        <v>0.33790072671329663</v>
      </c>
      <c r="H1036" s="6">
        <f>資本コスト!H1036/SUM(資本コスト!H1036,労働コスト!H1036)</f>
        <v>0.40018840696492375</v>
      </c>
      <c r="I1036" s="6">
        <f>資本コスト!I1036/SUM(資本コスト!I1036,労働コスト!I1036)</f>
        <v>0.5287503666845047</v>
      </c>
      <c r="J1036" s="6">
        <f>資本コスト!J1036/SUM(資本コスト!J1036,労働コスト!J1036)</f>
        <v>0.58215374826930921</v>
      </c>
    </row>
    <row r="1037" spans="1:10" x14ac:dyDescent="0.15">
      <c r="A1037" s="1">
        <v>45</v>
      </c>
      <c r="B1037" s="1" t="s">
        <v>213</v>
      </c>
      <c r="C1037" s="1">
        <v>22</v>
      </c>
      <c r="D1037" s="1" t="s">
        <v>7</v>
      </c>
      <c r="E1037" s="6">
        <f>資本コスト!E1037/SUM(資本コスト!E1037,労働コスト!E1037)</f>
        <v>0.16433685010490365</v>
      </c>
      <c r="F1037" s="6">
        <f>資本コスト!F1037/SUM(資本コスト!F1037,労働コスト!F1037)</f>
        <v>0.21972259650293111</v>
      </c>
      <c r="G1037" s="6">
        <f>資本コスト!G1037/SUM(資本コスト!G1037,労働コスト!G1037)</f>
        <v>0.28323052553454392</v>
      </c>
      <c r="H1037" s="6">
        <f>資本コスト!H1037/SUM(資本コスト!H1037,労働コスト!H1037)</f>
        <v>0.28782399599595715</v>
      </c>
      <c r="I1037" s="6">
        <f>資本コスト!I1037/SUM(資本コスト!I1037,労働コスト!I1037)</f>
        <v>0.25731126713624486</v>
      </c>
      <c r="J1037" s="6">
        <f>資本コスト!J1037/SUM(資本コスト!J1037,労働コスト!J1037)</f>
        <v>0.27807800187332743</v>
      </c>
    </row>
    <row r="1038" spans="1:10" x14ac:dyDescent="0.15">
      <c r="A1038" s="1">
        <v>45</v>
      </c>
      <c r="B1038" s="1" t="s">
        <v>213</v>
      </c>
      <c r="C1038" s="1">
        <v>23</v>
      </c>
      <c r="D1038" s="1" t="s">
        <v>28</v>
      </c>
      <c r="E1038" s="6">
        <f>資本コスト!E1038/SUM(資本コスト!E1038,労働コスト!E1038)</f>
        <v>0.36543943628919678</v>
      </c>
      <c r="F1038" s="6">
        <f>資本コスト!F1038/SUM(資本コスト!F1038,労働コスト!F1038)</f>
        <v>0.23698733159425217</v>
      </c>
      <c r="G1038" s="6">
        <f>資本コスト!G1038/SUM(資本コスト!G1038,労働コスト!G1038)</f>
        <v>0.24575581467040428</v>
      </c>
      <c r="H1038" s="6">
        <f>資本コスト!H1038/SUM(資本コスト!H1038,労働コスト!H1038)</f>
        <v>0.24349940864310241</v>
      </c>
      <c r="I1038" s="6">
        <f>資本コスト!I1038/SUM(資本コスト!I1038,労働コスト!I1038)</f>
        <v>0.27089611787275741</v>
      </c>
      <c r="J1038" s="6">
        <f>資本コスト!J1038/SUM(資本コスト!J1038,労働コスト!J1038)</f>
        <v>0.3532902516529654</v>
      </c>
    </row>
    <row r="1039" spans="1:10" x14ac:dyDescent="0.15">
      <c r="A1039" s="1">
        <v>46</v>
      </c>
      <c r="B1039" s="1" t="s">
        <v>338</v>
      </c>
      <c r="C1039" s="1">
        <v>1</v>
      </c>
      <c r="D1039" s="1" t="s">
        <v>8</v>
      </c>
      <c r="E1039" s="6">
        <f>資本コスト!E1039/SUM(資本コスト!E1039,労働コスト!E1039)</f>
        <v>0.52963904243717252</v>
      </c>
      <c r="F1039" s="6">
        <f>資本コスト!F1039/SUM(資本コスト!F1039,労働コスト!F1039)</f>
        <v>0.42688482456108767</v>
      </c>
      <c r="G1039" s="6">
        <f>資本コスト!G1039/SUM(資本コスト!G1039,労働コスト!G1039)</f>
        <v>0.49239623849581393</v>
      </c>
      <c r="H1039" s="6">
        <f>資本コスト!H1039/SUM(資本コスト!H1039,労働コスト!H1039)</f>
        <v>0.60460294991414265</v>
      </c>
      <c r="I1039" s="6">
        <f>資本コスト!I1039/SUM(資本コスト!I1039,労働コスト!I1039)</f>
        <v>0.59631666426612673</v>
      </c>
      <c r="J1039" s="6">
        <f>資本コスト!J1039/SUM(資本コスト!J1039,労働コスト!J1039)</f>
        <v>0.73599392426154953</v>
      </c>
    </row>
    <row r="1040" spans="1:10" x14ac:dyDescent="0.15">
      <c r="A1040" s="1">
        <v>46</v>
      </c>
      <c r="B1040" s="1" t="s">
        <v>338</v>
      </c>
      <c r="C1040" s="1">
        <v>2</v>
      </c>
      <c r="D1040" s="1" t="s">
        <v>9</v>
      </c>
      <c r="E1040" s="6">
        <f>資本コスト!E1040/SUM(資本コスト!E1040,労働コスト!E1040)</f>
        <v>0.28257981494689527</v>
      </c>
      <c r="F1040" s="6">
        <f>資本コスト!F1040/SUM(資本コスト!F1040,労働コスト!F1040)</f>
        <v>0.3027282873671896</v>
      </c>
      <c r="G1040" s="6">
        <f>資本コスト!G1040/SUM(資本コスト!G1040,労働コスト!G1040)</f>
        <v>0.37865791391162945</v>
      </c>
      <c r="H1040" s="6">
        <f>資本コスト!H1040/SUM(資本コスト!H1040,労働コスト!H1040)</f>
        <v>0.33714249753168657</v>
      </c>
      <c r="I1040" s="6">
        <f>資本コスト!I1040/SUM(資本コスト!I1040,労働コスト!I1040)</f>
        <v>0.4859901178050382</v>
      </c>
      <c r="J1040" s="6">
        <f>資本コスト!J1040/SUM(資本コスト!J1040,労働コスト!J1040)</f>
        <v>0.54992141062177635</v>
      </c>
    </row>
    <row r="1041" spans="1:10" x14ac:dyDescent="0.15">
      <c r="A1041" s="1">
        <v>46</v>
      </c>
      <c r="B1041" s="1" t="s">
        <v>339</v>
      </c>
      <c r="C1041" s="1">
        <v>3</v>
      </c>
      <c r="D1041" s="1" t="s">
        <v>16</v>
      </c>
      <c r="E1041" s="6">
        <f>資本コスト!E1041/SUM(資本コスト!E1041,労働コスト!E1041)</f>
        <v>0.35848388277208848</v>
      </c>
      <c r="F1041" s="6">
        <f>資本コスト!F1041/SUM(資本コスト!F1041,労働コスト!F1041)</f>
        <v>0.27066550422604813</v>
      </c>
      <c r="G1041" s="6">
        <f>資本コスト!G1041/SUM(資本コスト!G1041,労働コスト!G1041)</f>
        <v>0.31489836824589978</v>
      </c>
      <c r="H1041" s="6">
        <f>資本コスト!H1041/SUM(資本コスト!H1041,労働コスト!H1041)</f>
        <v>0.30560418993308636</v>
      </c>
      <c r="I1041" s="6">
        <f>資本コスト!I1041/SUM(資本コスト!I1041,労働コスト!I1041)</f>
        <v>0.34677884816396254</v>
      </c>
      <c r="J1041" s="6">
        <f>資本コスト!J1041/SUM(資本コスト!J1041,労働コスト!J1041)</f>
        <v>0.35506404225613292</v>
      </c>
    </row>
    <row r="1042" spans="1:10" x14ac:dyDescent="0.15">
      <c r="A1042" s="1">
        <v>46</v>
      </c>
      <c r="B1042" s="1" t="s">
        <v>339</v>
      </c>
      <c r="C1042" s="1">
        <v>4</v>
      </c>
      <c r="D1042" s="1" t="s">
        <v>17</v>
      </c>
      <c r="E1042" s="6">
        <f>資本コスト!E1042/SUM(資本コスト!E1042,労働コスト!E1042)</f>
        <v>4.3866969712212447E-2</v>
      </c>
      <c r="F1042" s="6">
        <f>資本コスト!F1042/SUM(資本コスト!F1042,労働コスト!F1042)</f>
        <v>7.3865303129452733E-2</v>
      </c>
      <c r="G1042" s="6">
        <f>資本コスト!G1042/SUM(資本コスト!G1042,労働コスト!G1042)</f>
        <v>0.12288146115134214</v>
      </c>
      <c r="H1042" s="6">
        <f>資本コスト!H1042/SUM(資本コスト!H1042,労働コスト!H1042)</f>
        <v>0.2000758594876815</v>
      </c>
      <c r="I1042" s="6">
        <f>資本コスト!I1042/SUM(資本コスト!I1042,労働コスト!I1042)</f>
        <v>0.28891297042919711</v>
      </c>
      <c r="J1042" s="6">
        <f>資本コスト!J1042/SUM(資本コスト!J1042,労働コスト!J1042)</f>
        <v>0.26138477582682224</v>
      </c>
    </row>
    <row r="1043" spans="1:10" x14ac:dyDescent="0.15">
      <c r="A1043" s="1">
        <v>46</v>
      </c>
      <c r="B1043" s="1" t="s">
        <v>339</v>
      </c>
      <c r="C1043" s="1">
        <v>5</v>
      </c>
      <c r="D1043" s="1" t="s">
        <v>18</v>
      </c>
      <c r="E1043" s="6">
        <f>資本コスト!E1043/SUM(資本コスト!E1043,労働コスト!E1043)</f>
        <v>0.56238148361111862</v>
      </c>
      <c r="F1043" s="6">
        <f>資本コスト!F1043/SUM(資本コスト!F1043,労働コスト!F1043)</f>
        <v>0.42102391853026183</v>
      </c>
      <c r="G1043" s="6">
        <f>資本コスト!G1043/SUM(資本コスト!G1043,労働コスト!G1043)</f>
        <v>0.50024669704860003</v>
      </c>
      <c r="H1043" s="6">
        <f>資本コスト!H1043/SUM(資本コスト!H1043,労働コスト!H1043)</f>
        <v>0.52661990015399041</v>
      </c>
      <c r="I1043" s="6">
        <f>資本コスト!I1043/SUM(資本コスト!I1043,労働コスト!I1043)</f>
        <v>0.57185864887373128</v>
      </c>
      <c r="J1043" s="6">
        <f>資本コスト!J1043/SUM(資本コスト!J1043,労働コスト!J1043)</f>
        <v>0.54433184323673234</v>
      </c>
    </row>
    <row r="1044" spans="1:10" x14ac:dyDescent="0.15">
      <c r="A1044" s="1">
        <v>46</v>
      </c>
      <c r="B1044" s="1" t="s">
        <v>339</v>
      </c>
      <c r="C1044" s="1">
        <v>6</v>
      </c>
      <c r="D1044" s="1" t="s">
        <v>2</v>
      </c>
      <c r="E1044" s="6">
        <f>資本コスト!E1044/SUM(資本コスト!E1044,労働コスト!E1044)</f>
        <v>0.50307239479674803</v>
      </c>
      <c r="F1044" s="6">
        <f>資本コスト!F1044/SUM(資本コスト!F1044,労働コスト!F1044)</f>
        <v>0.25478722212858912</v>
      </c>
      <c r="G1044" s="6">
        <f>資本コスト!G1044/SUM(資本コスト!G1044,労働コスト!G1044)</f>
        <v>0.21631835288886153</v>
      </c>
      <c r="H1044" s="6">
        <f>資本コスト!H1044/SUM(資本コスト!H1044,労働コスト!H1044)</f>
        <v>0.32108224914192263</v>
      </c>
      <c r="I1044" s="6">
        <f>資本コスト!I1044/SUM(資本コスト!I1044,労働コスト!I1044)</f>
        <v>0.38821358524870947</v>
      </c>
      <c r="J1044" s="6">
        <f>資本コスト!J1044/SUM(資本コスト!J1044,労働コスト!J1044)</f>
        <v>0.39548518474498884</v>
      </c>
    </row>
    <row r="1045" spans="1:10" x14ac:dyDescent="0.15">
      <c r="A1045" s="1">
        <v>46</v>
      </c>
      <c r="B1045" s="1" t="s">
        <v>339</v>
      </c>
      <c r="C1045" s="1">
        <v>7</v>
      </c>
      <c r="D1045" s="1" t="s">
        <v>19</v>
      </c>
      <c r="E1045" s="6">
        <f>資本コスト!E1045/SUM(資本コスト!E1045,労働コスト!E1045)</f>
        <v>0.79287401150237813</v>
      </c>
      <c r="F1045" s="6">
        <f>資本コスト!F1045/SUM(資本コスト!F1045,労働コスト!F1045)</f>
        <v>0.33397136980300529</v>
      </c>
      <c r="G1045" s="6">
        <f>資本コスト!G1045/SUM(資本コスト!G1045,労働コスト!G1045)</f>
        <v>0.28479687795203895</v>
      </c>
      <c r="H1045" s="6">
        <f>資本コスト!H1045/SUM(資本コスト!H1045,労働コスト!H1045)</f>
        <v>0.45842956850529282</v>
      </c>
      <c r="I1045" s="6">
        <f>資本コスト!I1045/SUM(資本コスト!I1045,労働コスト!I1045)</f>
        <v>0.51746626520675887</v>
      </c>
      <c r="J1045" s="6">
        <f>資本コスト!J1045/SUM(資本コスト!J1045,労働コスト!J1045)</f>
        <v>0.47848121107701952</v>
      </c>
    </row>
    <row r="1046" spans="1:10" x14ac:dyDescent="0.15">
      <c r="A1046" s="1">
        <v>46</v>
      </c>
      <c r="B1046" s="1" t="s">
        <v>339</v>
      </c>
      <c r="C1046" s="1">
        <v>8</v>
      </c>
      <c r="D1046" s="1" t="s">
        <v>20</v>
      </c>
      <c r="E1046" s="6">
        <f>資本コスト!E1046/SUM(資本コスト!E1046,労働コスト!E1046)</f>
        <v>0.32454602764227358</v>
      </c>
      <c r="F1046" s="6">
        <f>資本コスト!F1046/SUM(資本コスト!F1046,労働コスト!F1046)</f>
        <v>0.19598650251690894</v>
      </c>
      <c r="G1046" s="6">
        <f>資本コスト!G1046/SUM(資本コスト!G1046,労働コスト!G1046)</f>
        <v>0.18846007792298919</v>
      </c>
      <c r="H1046" s="6">
        <f>資本コスト!H1046/SUM(資本コスト!H1046,労働コスト!H1046)</f>
        <v>0.31107239308658324</v>
      </c>
      <c r="I1046" s="6">
        <f>資本コスト!I1046/SUM(資本コスト!I1046,労働コスト!I1046)</f>
        <v>0.38010164191733431</v>
      </c>
      <c r="J1046" s="6">
        <f>資本コスト!J1046/SUM(資本コスト!J1046,労働コスト!J1046)</f>
        <v>0.35690172325371761</v>
      </c>
    </row>
    <row r="1047" spans="1:10" x14ac:dyDescent="0.15">
      <c r="A1047" s="1">
        <v>46</v>
      </c>
      <c r="B1047" s="1" t="s">
        <v>339</v>
      </c>
      <c r="C1047" s="1">
        <v>9</v>
      </c>
      <c r="D1047" s="1" t="s">
        <v>21</v>
      </c>
      <c r="E1047" s="6">
        <f>資本コスト!E1047/SUM(資本コスト!E1047,労働コスト!E1047)</f>
        <v>0.39486771447129826</v>
      </c>
      <c r="F1047" s="6">
        <f>資本コスト!F1047/SUM(資本コスト!F1047,労働コスト!F1047)</f>
        <v>0.73890324708355404</v>
      </c>
      <c r="G1047" s="6">
        <f>資本コスト!G1047/SUM(資本コスト!G1047,労働コスト!G1047)</f>
        <v>0.53649714504028012</v>
      </c>
      <c r="H1047" s="6">
        <f>資本コスト!H1047/SUM(資本コスト!H1047,労働コスト!H1047)</f>
        <v>0.5629002559499483</v>
      </c>
      <c r="I1047" s="6">
        <f>資本コスト!I1047/SUM(資本コスト!I1047,労働コスト!I1047)</f>
        <v>0.35820963055554572</v>
      </c>
      <c r="J1047" s="6">
        <f>資本コスト!J1047/SUM(資本コスト!J1047,労働コスト!J1047)</f>
        <v>0.36830529267838624</v>
      </c>
    </row>
    <row r="1048" spans="1:10" x14ac:dyDescent="0.15">
      <c r="A1048" s="1">
        <v>46</v>
      </c>
      <c r="B1048" s="1" t="s">
        <v>340</v>
      </c>
      <c r="C1048" s="1">
        <v>10</v>
      </c>
      <c r="D1048" s="1" t="s">
        <v>22</v>
      </c>
      <c r="E1048" s="6">
        <f>資本コスト!E1048/SUM(資本コスト!E1048,労働コスト!E1048)</f>
        <v>0.24382904587549611</v>
      </c>
      <c r="F1048" s="6">
        <f>資本コスト!F1048/SUM(資本コスト!F1048,労働コスト!F1048)</f>
        <v>0.15274036754311432</v>
      </c>
      <c r="G1048" s="6">
        <f>資本コスト!G1048/SUM(資本コスト!G1048,労働コスト!G1048)</f>
        <v>0.19731264865643364</v>
      </c>
      <c r="H1048" s="6">
        <f>資本コスト!H1048/SUM(資本コスト!H1048,労働コスト!H1048)</f>
        <v>0.21754344708663417</v>
      </c>
      <c r="I1048" s="6">
        <f>資本コスト!I1048/SUM(資本コスト!I1048,労働コスト!I1048)</f>
        <v>0.2362158199247742</v>
      </c>
      <c r="J1048" s="6">
        <f>資本コスト!J1048/SUM(資本コスト!J1048,労働コスト!J1048)</f>
        <v>0.20830714761519636</v>
      </c>
    </row>
    <row r="1049" spans="1:10" x14ac:dyDescent="0.15">
      <c r="A1049" s="1">
        <v>46</v>
      </c>
      <c r="B1049" s="1" t="s">
        <v>339</v>
      </c>
      <c r="C1049" s="1">
        <v>11</v>
      </c>
      <c r="D1049" s="1" t="s">
        <v>23</v>
      </c>
      <c r="E1049" s="6">
        <f>資本コスト!E1049/SUM(資本コスト!E1049,労働コスト!E1049)</f>
        <v>0.1493445514839675</v>
      </c>
      <c r="F1049" s="6">
        <f>資本コスト!F1049/SUM(資本コスト!F1049,労働コスト!F1049)</f>
        <v>0.16085991934079474</v>
      </c>
      <c r="G1049" s="6">
        <f>資本コスト!G1049/SUM(資本コスト!G1049,労働コスト!G1049)</f>
        <v>0.21766897419926837</v>
      </c>
      <c r="H1049" s="6">
        <f>資本コスト!H1049/SUM(資本コスト!H1049,労働コスト!H1049)</f>
        <v>0.21311598985900182</v>
      </c>
      <c r="I1049" s="6">
        <f>資本コスト!I1049/SUM(資本コスト!I1049,労働コスト!I1049)</f>
        <v>0.26979950033161465</v>
      </c>
      <c r="J1049" s="6">
        <f>資本コスト!J1049/SUM(資本コスト!J1049,労働コスト!J1049)</f>
        <v>0.32358190290686917</v>
      </c>
    </row>
    <row r="1050" spans="1:10" x14ac:dyDescent="0.15">
      <c r="A1050" s="1">
        <v>46</v>
      </c>
      <c r="B1050" s="1" t="s">
        <v>339</v>
      </c>
      <c r="C1050" s="1">
        <v>12</v>
      </c>
      <c r="D1050" s="1" t="s">
        <v>24</v>
      </c>
      <c r="E1050" s="6">
        <f>資本コスト!E1050/SUM(資本コスト!E1050,労働コスト!E1050)</f>
        <v>0.14425019635081515</v>
      </c>
      <c r="F1050" s="6">
        <f>資本コスト!F1050/SUM(資本コスト!F1050,労働コスト!F1050)</f>
        <v>0.19859198939527492</v>
      </c>
      <c r="G1050" s="6">
        <f>資本コスト!G1050/SUM(資本コスト!G1050,労働コスト!G1050)</f>
        <v>0.35085395869645986</v>
      </c>
      <c r="H1050" s="6">
        <f>資本コスト!H1050/SUM(資本コスト!H1050,労働コスト!H1050)</f>
        <v>0.36080597865274322</v>
      </c>
      <c r="I1050" s="6">
        <f>資本コスト!I1050/SUM(資本コスト!I1050,労働コスト!I1050)</f>
        <v>0.46273258188599281</v>
      </c>
      <c r="J1050" s="6">
        <f>資本コスト!J1050/SUM(資本コスト!J1050,労働コスト!J1050)</f>
        <v>0.47907792756248957</v>
      </c>
    </row>
    <row r="1051" spans="1:10" x14ac:dyDescent="0.15">
      <c r="A1051" s="1">
        <v>46</v>
      </c>
      <c r="B1051" s="1" t="s">
        <v>340</v>
      </c>
      <c r="C1051" s="1">
        <v>13</v>
      </c>
      <c r="D1051" s="1" t="s">
        <v>25</v>
      </c>
      <c r="E1051" s="6">
        <f>資本コスト!E1051/SUM(資本コスト!E1051,労働コスト!E1051)</f>
        <v>5.6855400370756447E-2</v>
      </c>
      <c r="F1051" s="6">
        <f>資本コスト!F1051/SUM(資本コスト!F1051,労働コスト!F1051)</f>
        <v>0.21278304621497665</v>
      </c>
      <c r="G1051" s="6">
        <f>資本コスト!G1051/SUM(資本コスト!G1051,労働コスト!G1051)</f>
        <v>0.16564529419199425</v>
      </c>
      <c r="H1051" s="6">
        <f>資本コスト!H1051/SUM(資本コスト!H1051,労働コスト!H1051)</f>
        <v>0.2064807255503075</v>
      </c>
      <c r="I1051" s="6">
        <f>資本コスト!I1051/SUM(資本コスト!I1051,労働コスト!I1051)</f>
        <v>0.13608266543470399</v>
      </c>
      <c r="J1051" s="6">
        <f>資本コスト!J1051/SUM(資本コスト!J1051,労働コスト!J1051)</f>
        <v>0.12974949402270364</v>
      </c>
    </row>
    <row r="1052" spans="1:10" x14ac:dyDescent="0.15">
      <c r="A1052" s="1">
        <v>46</v>
      </c>
      <c r="B1052" s="1" t="s">
        <v>340</v>
      </c>
      <c r="C1052" s="1">
        <v>14</v>
      </c>
      <c r="D1052" s="1" t="s">
        <v>26</v>
      </c>
      <c r="E1052" s="6">
        <f>資本コスト!E1052/SUM(資本コスト!E1052,労働コスト!E1052)</f>
        <v>7.7847737970811329E-3</v>
      </c>
      <c r="F1052" s="6">
        <f>資本コスト!F1052/SUM(資本コスト!F1052,労働コスト!F1052)</f>
        <v>7.5781512183005481E-2</v>
      </c>
      <c r="G1052" s="6">
        <f>資本コスト!G1052/SUM(資本コスト!G1052,労働コスト!G1052)</f>
        <v>0.14092552042212683</v>
      </c>
      <c r="H1052" s="6">
        <f>資本コスト!H1052/SUM(資本コスト!H1052,労働コスト!H1052)</f>
        <v>0.14036774448156206</v>
      </c>
      <c r="I1052" s="6">
        <f>資本コスト!I1052/SUM(資本コスト!I1052,労働コスト!I1052)</f>
        <v>0.29191769803174089</v>
      </c>
      <c r="J1052" s="6">
        <f>資本コスト!J1052/SUM(資本コスト!J1052,労働コスト!J1052)</f>
        <v>0.304188763780464</v>
      </c>
    </row>
    <row r="1053" spans="1:10" x14ac:dyDescent="0.15">
      <c r="A1053" s="1">
        <v>46</v>
      </c>
      <c r="B1053" s="1" t="s">
        <v>340</v>
      </c>
      <c r="C1053" s="1">
        <v>15</v>
      </c>
      <c r="D1053" s="1" t="s">
        <v>27</v>
      </c>
      <c r="E1053" s="6">
        <f>資本コスト!E1053/SUM(資本コスト!E1053,労働コスト!E1053)</f>
        <v>0.1419755386232551</v>
      </c>
      <c r="F1053" s="6">
        <f>資本コスト!F1053/SUM(資本コスト!F1053,労働コスト!F1053)</f>
        <v>0.14777427690716033</v>
      </c>
      <c r="G1053" s="6">
        <f>資本コスト!G1053/SUM(資本コスト!G1053,労働コスト!G1053)</f>
        <v>0.1879408212745719</v>
      </c>
      <c r="H1053" s="6">
        <f>資本コスト!H1053/SUM(資本コスト!H1053,労働コスト!H1053)</f>
        <v>0.20593657982148011</v>
      </c>
      <c r="I1053" s="6">
        <f>資本コスト!I1053/SUM(資本コスト!I1053,労働コスト!I1053)</f>
        <v>0.23000884627033646</v>
      </c>
      <c r="J1053" s="6">
        <f>資本コスト!J1053/SUM(資本コスト!J1053,労働コスト!J1053)</f>
        <v>0.21465683503988334</v>
      </c>
    </row>
    <row r="1054" spans="1:10" x14ac:dyDescent="0.15">
      <c r="A1054" s="1">
        <v>46</v>
      </c>
      <c r="B1054" s="1" t="s">
        <v>338</v>
      </c>
      <c r="C1054" s="1">
        <v>16</v>
      </c>
      <c r="D1054" s="1" t="s">
        <v>10</v>
      </c>
      <c r="E1054" s="6">
        <f>資本コスト!E1054/SUM(資本コスト!E1054,労働コスト!E1054)</f>
        <v>0.37161807224204629</v>
      </c>
      <c r="F1054" s="6">
        <f>資本コスト!F1054/SUM(資本コスト!F1054,労働コスト!F1054)</f>
        <v>0.10579668548344692</v>
      </c>
      <c r="G1054" s="6">
        <f>資本コスト!G1054/SUM(資本コスト!G1054,労働コスト!G1054)</f>
        <v>8.549312918168353E-2</v>
      </c>
      <c r="H1054" s="6">
        <f>資本コスト!H1054/SUM(資本コスト!H1054,労働コスト!H1054)</f>
        <v>7.3984471141216479E-2</v>
      </c>
      <c r="I1054" s="6">
        <f>資本コスト!I1054/SUM(資本コスト!I1054,労働コスト!I1054)</f>
        <v>7.1168396651609692E-2</v>
      </c>
      <c r="J1054" s="6">
        <f>資本コスト!J1054/SUM(資本コスト!J1054,労働コスト!J1054)</f>
        <v>7.7814073741121911E-2</v>
      </c>
    </row>
    <row r="1055" spans="1:10" x14ac:dyDescent="0.15">
      <c r="A1055" s="1">
        <v>46</v>
      </c>
      <c r="B1055" s="1" t="s">
        <v>338</v>
      </c>
      <c r="C1055" s="1">
        <v>17</v>
      </c>
      <c r="D1055" s="1" t="s">
        <v>11</v>
      </c>
      <c r="E1055" s="6">
        <f>資本コスト!E1055/SUM(資本コスト!E1055,労働コスト!E1055)</f>
        <v>0.52361453983090933</v>
      </c>
      <c r="F1055" s="6">
        <f>資本コスト!F1055/SUM(資本コスト!F1055,労働コスト!F1055)</f>
        <v>0.72201565874522677</v>
      </c>
      <c r="G1055" s="6">
        <f>資本コスト!G1055/SUM(資本コスト!G1055,労働コスト!G1055)</f>
        <v>0.69589326458745204</v>
      </c>
      <c r="H1055" s="6">
        <f>資本コスト!H1055/SUM(資本コスト!H1055,労働コスト!H1055)</f>
        <v>0.64569710047377493</v>
      </c>
      <c r="I1055" s="6">
        <f>資本コスト!I1055/SUM(資本コスト!I1055,労働コスト!I1055)</f>
        <v>0.66576122505346136</v>
      </c>
      <c r="J1055" s="6">
        <f>資本コスト!J1055/SUM(資本コスト!J1055,労働コスト!J1055)</f>
        <v>0.71566708435433224</v>
      </c>
    </row>
    <row r="1056" spans="1:10" x14ac:dyDescent="0.15">
      <c r="A1056" s="1">
        <v>46</v>
      </c>
      <c r="B1056" s="1" t="s">
        <v>338</v>
      </c>
      <c r="C1056" s="1">
        <v>18</v>
      </c>
      <c r="D1056" s="1" t="s">
        <v>12</v>
      </c>
      <c r="E1056" s="6">
        <f>資本コスト!E1056/SUM(資本コスト!E1056,労働コスト!E1056)</f>
        <v>0.11053407700413385</v>
      </c>
      <c r="F1056" s="6">
        <f>資本コスト!F1056/SUM(資本コスト!F1056,労働コスト!F1056)</f>
        <v>0.14217696692394655</v>
      </c>
      <c r="G1056" s="6">
        <f>資本コスト!G1056/SUM(資本コスト!G1056,労働コスト!G1056)</f>
        <v>0.13902906418946254</v>
      </c>
      <c r="H1056" s="6">
        <f>資本コスト!H1056/SUM(資本コスト!H1056,労働コスト!H1056)</f>
        <v>0.125017719270688</v>
      </c>
      <c r="I1056" s="6">
        <f>資本コスト!I1056/SUM(資本コスト!I1056,労働コスト!I1056)</f>
        <v>0.17687607764207933</v>
      </c>
      <c r="J1056" s="6">
        <f>資本コスト!J1056/SUM(資本コスト!J1056,労働コスト!J1056)</f>
        <v>0.22245770940603504</v>
      </c>
    </row>
    <row r="1057" spans="1:10" x14ac:dyDescent="0.15">
      <c r="A1057" s="1">
        <v>46</v>
      </c>
      <c r="B1057" s="1" t="s">
        <v>341</v>
      </c>
      <c r="C1057" s="1">
        <v>19</v>
      </c>
      <c r="D1057" s="1" t="s">
        <v>13</v>
      </c>
      <c r="E1057" s="6">
        <f>資本コスト!E1057/SUM(資本コスト!E1057,労働コスト!E1057)</f>
        <v>0.38467899941301692</v>
      </c>
      <c r="F1057" s="6">
        <f>資本コスト!F1057/SUM(資本コスト!F1057,労働コスト!F1057)</f>
        <v>0.17055614339708766</v>
      </c>
      <c r="G1057" s="6">
        <f>資本コスト!G1057/SUM(資本コスト!G1057,労働コスト!G1057)</f>
        <v>0.12296180065501502</v>
      </c>
      <c r="H1057" s="6">
        <f>資本コスト!H1057/SUM(資本コスト!H1057,労働コスト!H1057)</f>
        <v>0.14110625639869345</v>
      </c>
      <c r="I1057" s="6">
        <f>資本コスト!I1057/SUM(資本コスト!I1057,労働コスト!I1057)</f>
        <v>0.26231579637140501</v>
      </c>
      <c r="J1057" s="6">
        <f>資本コスト!J1057/SUM(資本コスト!J1057,労働コスト!J1057)</f>
        <v>0.24583392780765762</v>
      </c>
    </row>
    <row r="1058" spans="1:10" x14ac:dyDescent="0.15">
      <c r="A1058" s="1">
        <v>46</v>
      </c>
      <c r="B1058" s="1" t="s">
        <v>341</v>
      </c>
      <c r="C1058" s="1">
        <v>20</v>
      </c>
      <c r="D1058" s="1" t="s">
        <v>14</v>
      </c>
      <c r="E1058" s="6">
        <f>資本コスト!E1058/SUM(資本コスト!E1058,労働コスト!E1058)</f>
        <v>0.41510579671963604</v>
      </c>
      <c r="F1058" s="6">
        <f>資本コスト!F1058/SUM(資本コスト!F1058,労働コスト!F1058)</f>
        <v>0.70273695433561167</v>
      </c>
      <c r="G1058" s="6">
        <f>資本コスト!G1058/SUM(資本コスト!G1058,労働コスト!G1058)</f>
        <v>0.69943001456067178</v>
      </c>
      <c r="H1058" s="6">
        <f>資本コスト!H1058/SUM(資本コスト!H1058,労働コスト!H1058)</f>
        <v>0.73122469212856522</v>
      </c>
      <c r="I1058" s="6">
        <f>資本コスト!I1058/SUM(資本コスト!I1058,労働コスト!I1058)</f>
        <v>0.76385538678037213</v>
      </c>
      <c r="J1058" s="6">
        <f>資本コスト!J1058/SUM(資本コスト!J1058,労働コスト!J1058)</f>
        <v>0.82233355145451692</v>
      </c>
    </row>
    <row r="1059" spans="1:10" x14ac:dyDescent="0.15">
      <c r="A1059" s="1">
        <v>46</v>
      </c>
      <c r="B1059" s="1" t="s">
        <v>341</v>
      </c>
      <c r="C1059" s="1">
        <v>21</v>
      </c>
      <c r="D1059" s="1" t="s">
        <v>15</v>
      </c>
      <c r="E1059" s="6">
        <f>資本コスト!E1059/SUM(資本コスト!E1059,労働コスト!E1059)</f>
        <v>0.29659755502441643</v>
      </c>
      <c r="F1059" s="6">
        <f>資本コスト!F1059/SUM(資本コスト!F1059,労働コスト!F1059)</f>
        <v>0.5080198724117253</v>
      </c>
      <c r="G1059" s="6">
        <f>資本コスト!G1059/SUM(資本コスト!G1059,労働コスト!G1059)</f>
        <v>0.45225224326457969</v>
      </c>
      <c r="H1059" s="6">
        <f>資本コスト!H1059/SUM(資本コスト!H1059,労働コスト!H1059)</f>
        <v>0.45637781239262154</v>
      </c>
      <c r="I1059" s="6">
        <f>資本コスト!I1059/SUM(資本コスト!I1059,労働コスト!I1059)</f>
        <v>0.47260073188821466</v>
      </c>
      <c r="J1059" s="6">
        <f>資本コスト!J1059/SUM(資本コスト!J1059,労働コスト!J1059)</f>
        <v>0.51345544545866795</v>
      </c>
    </row>
    <row r="1060" spans="1:10" x14ac:dyDescent="0.15">
      <c r="A1060" s="1">
        <v>46</v>
      </c>
      <c r="B1060" s="1" t="s">
        <v>224</v>
      </c>
      <c r="C1060" s="1">
        <v>22</v>
      </c>
      <c r="D1060" s="1" t="s">
        <v>7</v>
      </c>
      <c r="E1060" s="6">
        <f>資本コスト!E1060/SUM(資本コスト!E1060,労働コスト!E1060)</f>
        <v>0.18119367122700822</v>
      </c>
      <c r="F1060" s="6">
        <f>資本コスト!F1060/SUM(資本コスト!F1060,労働コスト!F1060)</f>
        <v>0.26720029263302553</v>
      </c>
      <c r="G1060" s="6">
        <f>資本コスト!G1060/SUM(資本コスト!G1060,労働コスト!G1060)</f>
        <v>0.32433173221363548</v>
      </c>
      <c r="H1060" s="6">
        <f>資本コスト!H1060/SUM(資本コスト!H1060,労働コスト!H1060)</f>
        <v>0.29127096926131246</v>
      </c>
      <c r="I1060" s="6">
        <f>資本コスト!I1060/SUM(資本コスト!I1060,労働コスト!I1060)</f>
        <v>0.25186813590213097</v>
      </c>
      <c r="J1060" s="6">
        <f>資本コスト!J1060/SUM(資本コスト!J1060,労働コスト!J1060)</f>
        <v>0.27391967082729901</v>
      </c>
    </row>
    <row r="1061" spans="1:10" x14ac:dyDescent="0.15">
      <c r="A1061" s="1">
        <v>46</v>
      </c>
      <c r="B1061" s="1" t="s">
        <v>224</v>
      </c>
      <c r="C1061" s="1">
        <v>23</v>
      </c>
      <c r="D1061" s="1" t="s">
        <v>28</v>
      </c>
      <c r="E1061" s="6">
        <f>資本コスト!E1061/SUM(資本コスト!E1061,労働コスト!E1061)</f>
        <v>0.32611777049131907</v>
      </c>
      <c r="F1061" s="6">
        <f>資本コスト!F1061/SUM(資本コスト!F1061,労働コスト!F1061)</f>
        <v>0.25471847065302139</v>
      </c>
      <c r="G1061" s="6">
        <f>資本コスト!G1061/SUM(資本コスト!G1061,労働コスト!G1061)</f>
        <v>0.27039058604790966</v>
      </c>
      <c r="H1061" s="6">
        <f>資本コスト!H1061/SUM(資本コスト!H1061,労働コスト!H1061)</f>
        <v>0.25566137364749247</v>
      </c>
      <c r="I1061" s="6">
        <f>資本コスト!I1061/SUM(資本コスト!I1061,労働コスト!I1061)</f>
        <v>0.24853731244478899</v>
      </c>
      <c r="J1061" s="6">
        <f>資本コスト!J1061/SUM(資本コスト!J1061,労働コスト!J1061)</f>
        <v>0.32870004974291811</v>
      </c>
    </row>
    <row r="1062" spans="1:10" x14ac:dyDescent="0.15">
      <c r="A1062" s="1">
        <v>47</v>
      </c>
      <c r="B1062" s="1" t="s">
        <v>342</v>
      </c>
      <c r="C1062" s="1">
        <v>1</v>
      </c>
      <c r="D1062" s="1" t="s">
        <v>8</v>
      </c>
      <c r="E1062" s="6"/>
      <c r="F1062" s="6">
        <f>資本コスト!F1062/SUM(資本コスト!F1062,労働コスト!F1062)</f>
        <v>0.49447737297681138</v>
      </c>
      <c r="G1062" s="6">
        <f>資本コスト!G1062/SUM(資本コスト!G1062,労働コスト!G1062)</f>
        <v>0.55230903160807199</v>
      </c>
      <c r="H1062" s="6">
        <f>資本コスト!H1062/SUM(資本コスト!H1062,労働コスト!H1062)</f>
        <v>0.67965948955153177</v>
      </c>
      <c r="I1062" s="6">
        <f>資本コスト!I1062/SUM(資本コスト!I1062,労働コスト!I1062)</f>
        <v>0.68166680266970625</v>
      </c>
      <c r="J1062" s="6">
        <f>資本コスト!J1062/SUM(資本コスト!J1062,労働コスト!J1062)</f>
        <v>0.80024513574565814</v>
      </c>
    </row>
    <row r="1063" spans="1:10" x14ac:dyDescent="0.15">
      <c r="A1063" s="1">
        <v>47</v>
      </c>
      <c r="B1063" s="1" t="s">
        <v>343</v>
      </c>
      <c r="C1063" s="1">
        <v>2</v>
      </c>
      <c r="D1063" s="1" t="s">
        <v>9</v>
      </c>
      <c r="E1063" s="6"/>
      <c r="F1063" s="6">
        <f>資本コスト!F1063/SUM(資本コスト!F1063,労働コスト!F1063)</f>
        <v>8.847541704853909E-2</v>
      </c>
      <c r="G1063" s="6">
        <f>資本コスト!G1063/SUM(資本コスト!G1063,労働コスト!G1063)</f>
        <v>0.22742033570738363</v>
      </c>
      <c r="H1063" s="6">
        <f>資本コスト!H1063/SUM(資本コスト!H1063,労働コスト!H1063)</f>
        <v>0.25980182753191883</v>
      </c>
      <c r="I1063" s="6">
        <f>資本コスト!I1063/SUM(資本コスト!I1063,労働コスト!I1063)</f>
        <v>0.44009078379351646</v>
      </c>
      <c r="J1063" s="6">
        <f>資本コスト!J1063/SUM(資本コスト!J1063,労働コスト!J1063)</f>
        <v>0.50535499461609767</v>
      </c>
    </row>
    <row r="1064" spans="1:10" x14ac:dyDescent="0.15">
      <c r="A1064" s="1">
        <v>47</v>
      </c>
      <c r="B1064" s="1" t="s">
        <v>344</v>
      </c>
      <c r="C1064" s="1">
        <v>3</v>
      </c>
      <c r="D1064" s="1" t="s">
        <v>16</v>
      </c>
      <c r="E1064" s="6"/>
      <c r="F1064" s="6">
        <f>資本コスト!F1064/SUM(資本コスト!F1064,労働コスト!F1064)</f>
        <v>0.26329630578347102</v>
      </c>
      <c r="G1064" s="6">
        <f>資本コスト!G1064/SUM(資本コスト!G1064,労働コスト!G1064)</f>
        <v>0.35978958759483026</v>
      </c>
      <c r="H1064" s="6">
        <f>資本コスト!H1064/SUM(資本コスト!H1064,労働コスト!H1064)</f>
        <v>0.36436230383552781</v>
      </c>
      <c r="I1064" s="6">
        <f>資本コスト!I1064/SUM(資本コスト!I1064,労働コスト!I1064)</f>
        <v>0.49451484760235365</v>
      </c>
      <c r="J1064" s="6">
        <f>資本コスト!J1064/SUM(資本コスト!J1064,労働コスト!J1064)</f>
        <v>0.50439281009713322</v>
      </c>
    </row>
    <row r="1065" spans="1:10" x14ac:dyDescent="0.15">
      <c r="A1065" s="1">
        <v>47</v>
      </c>
      <c r="B1065" s="1" t="s">
        <v>345</v>
      </c>
      <c r="C1065" s="1">
        <v>4</v>
      </c>
      <c r="D1065" s="1" t="s">
        <v>17</v>
      </c>
      <c r="E1065" s="6"/>
      <c r="F1065" s="6">
        <f>資本コスト!F1065/SUM(資本コスト!F1065,労働コスト!F1065)</f>
        <v>0.12825537271869411</v>
      </c>
      <c r="G1065" s="6">
        <f>資本コスト!G1065/SUM(資本コスト!G1065,労働コスト!G1065)</f>
        <v>0.13872052707432259</v>
      </c>
      <c r="H1065" s="6">
        <f>資本コスト!H1065/SUM(資本コスト!H1065,労働コスト!H1065)</f>
        <v>0.17917155926348582</v>
      </c>
      <c r="I1065" s="6">
        <f>資本コスト!I1065/SUM(資本コスト!I1065,労働コスト!I1065)</f>
        <v>0.24291599991650151</v>
      </c>
      <c r="J1065" s="6">
        <f>資本コスト!J1065/SUM(資本コスト!J1065,労働コスト!J1065)</f>
        <v>0.2122583613264486</v>
      </c>
    </row>
    <row r="1066" spans="1:10" x14ac:dyDescent="0.15">
      <c r="A1066" s="1">
        <v>47</v>
      </c>
      <c r="B1066" s="1" t="s">
        <v>344</v>
      </c>
      <c r="C1066" s="1">
        <v>5</v>
      </c>
      <c r="D1066" s="1" t="s">
        <v>18</v>
      </c>
      <c r="E1066" s="6"/>
      <c r="F1066" s="6">
        <f>資本コスト!F1066/SUM(資本コスト!F1066,労働コスト!F1066)</f>
        <v>0.18341286974941856</v>
      </c>
      <c r="G1066" s="6">
        <f>資本コスト!G1066/SUM(資本コスト!G1066,労働コスト!G1066)</f>
        <v>0.29810353515875537</v>
      </c>
      <c r="H1066" s="6">
        <f>資本コスト!H1066/SUM(資本コスト!H1066,労働コスト!H1066)</f>
        <v>0.32994585975011098</v>
      </c>
      <c r="I1066" s="6">
        <f>資本コスト!I1066/SUM(資本コスト!I1066,労働コスト!I1066)</f>
        <v>0.34882047332252675</v>
      </c>
      <c r="J1066" s="6">
        <f>資本コスト!J1066/SUM(資本コスト!J1066,労働コスト!J1066)</f>
        <v>0.31824472126482994</v>
      </c>
    </row>
    <row r="1067" spans="1:10" x14ac:dyDescent="0.15">
      <c r="A1067" s="1">
        <v>47</v>
      </c>
      <c r="B1067" s="1" t="s">
        <v>344</v>
      </c>
      <c r="C1067" s="1">
        <v>6</v>
      </c>
      <c r="D1067" s="1" t="s">
        <v>2</v>
      </c>
      <c r="E1067" s="6"/>
      <c r="F1067" s="6">
        <f>資本コスト!F1067/SUM(資本コスト!F1067,労働コスト!F1067)</f>
        <v>0.19308839282394322</v>
      </c>
      <c r="G1067" s="6">
        <f>資本コスト!G1067/SUM(資本コスト!G1067,労働コスト!G1067)</f>
        <v>0.19109310986677133</v>
      </c>
      <c r="H1067" s="6">
        <f>資本コスト!H1067/SUM(資本コスト!H1067,労働コスト!H1067)</f>
        <v>0.17798366634644994</v>
      </c>
      <c r="I1067" s="6">
        <f>資本コスト!I1067/SUM(資本コスト!I1067,労働コスト!I1067)</f>
        <v>0.35959676394854445</v>
      </c>
      <c r="J1067" s="6">
        <f>資本コスト!J1067/SUM(資本コスト!J1067,労働コスト!J1067)</f>
        <v>0.35770094594298152</v>
      </c>
    </row>
    <row r="1068" spans="1:10" x14ac:dyDescent="0.15">
      <c r="A1068" s="1">
        <v>47</v>
      </c>
      <c r="B1068" s="1" t="s">
        <v>346</v>
      </c>
      <c r="C1068" s="1">
        <v>7</v>
      </c>
      <c r="D1068" s="1" t="s">
        <v>19</v>
      </c>
      <c r="E1068" s="6"/>
      <c r="F1068" s="6">
        <f>資本コスト!F1068/SUM(資本コスト!F1068,労働コスト!F1068)</f>
        <v>0.59777647399874068</v>
      </c>
      <c r="G1068" s="6">
        <f>資本コスト!G1068/SUM(資本コスト!G1068,労働コスト!G1068)</f>
        <v>0.530012166218084</v>
      </c>
      <c r="H1068" s="6">
        <f>資本コスト!H1068/SUM(資本コスト!H1068,労働コスト!H1068)</f>
        <v>0.68074271316432922</v>
      </c>
      <c r="I1068" s="6">
        <f>資本コスト!I1068/SUM(資本コスト!I1068,労働コスト!I1068)</f>
        <v>0.86804963552429026</v>
      </c>
      <c r="J1068" s="6">
        <f>資本コスト!J1068/SUM(資本コスト!J1068,労働コスト!J1068)</f>
        <v>0.83535096893067395</v>
      </c>
    </row>
    <row r="1069" spans="1:10" x14ac:dyDescent="0.15">
      <c r="A1069" s="1">
        <v>47</v>
      </c>
      <c r="B1069" s="1" t="s">
        <v>344</v>
      </c>
      <c r="C1069" s="1">
        <v>8</v>
      </c>
      <c r="D1069" s="1" t="s">
        <v>20</v>
      </c>
      <c r="E1069" s="6"/>
      <c r="F1069" s="6">
        <f>資本コスト!F1069/SUM(資本コスト!F1069,労働コスト!F1069)</f>
        <v>0.13585078506020365</v>
      </c>
      <c r="G1069" s="6">
        <f>資本コスト!G1069/SUM(資本コスト!G1069,労働コスト!G1069)</f>
        <v>0.1750953047092553</v>
      </c>
      <c r="H1069" s="6">
        <f>資本コスト!H1069/SUM(資本コスト!H1069,労働コスト!H1069)</f>
        <v>0.17271424501073207</v>
      </c>
      <c r="I1069" s="6">
        <f>資本コスト!I1069/SUM(資本コスト!I1069,労働コスト!I1069)</f>
        <v>0.26170122508441107</v>
      </c>
      <c r="J1069" s="6">
        <f>資本コスト!J1069/SUM(資本コスト!J1069,労働コスト!J1069)</f>
        <v>0.22547882291314217</v>
      </c>
    </row>
    <row r="1070" spans="1:10" x14ac:dyDescent="0.15">
      <c r="A1070" s="1">
        <v>47</v>
      </c>
      <c r="B1070" s="1" t="s">
        <v>344</v>
      </c>
      <c r="C1070" s="1">
        <v>9</v>
      </c>
      <c r="D1070" s="1" t="s">
        <v>21</v>
      </c>
      <c r="E1070" s="6"/>
      <c r="F1070" s="6">
        <f>資本コスト!F1070/SUM(資本コスト!F1070,労働コスト!F1070)</f>
        <v>0.21822066595742515</v>
      </c>
      <c r="G1070" s="6">
        <f>資本コスト!G1070/SUM(資本コスト!G1070,労働コスト!G1070)</f>
        <v>0.24609732984082439</v>
      </c>
      <c r="H1070" s="6">
        <f>資本コスト!H1070/SUM(資本コスト!H1070,労働コスト!H1070)</f>
        <v>0.31344851696137105</v>
      </c>
      <c r="I1070" s="6">
        <f>資本コスト!I1070/SUM(資本コスト!I1070,労働コスト!I1070)</f>
        <v>0.30656860455934531</v>
      </c>
      <c r="J1070" s="6">
        <f>資本コスト!J1070/SUM(資本コスト!J1070,労働コスト!J1070)</f>
        <v>0.27897636164563855</v>
      </c>
    </row>
    <row r="1071" spans="1:10" x14ac:dyDescent="0.15">
      <c r="A1071" s="1">
        <v>47</v>
      </c>
      <c r="B1071" s="1" t="s">
        <v>344</v>
      </c>
      <c r="C1071" s="1">
        <v>10</v>
      </c>
      <c r="D1071" s="1" t="s">
        <v>22</v>
      </c>
      <c r="E1071" s="6"/>
      <c r="F1071" s="6">
        <f>資本コスト!F1071/SUM(資本コスト!F1071,労働コスト!F1071)</f>
        <v>0.12405802122405553</v>
      </c>
      <c r="G1071" s="6">
        <f>資本コスト!G1071/SUM(資本コスト!G1071,労働コスト!G1071)</f>
        <v>0.15991637146476534</v>
      </c>
      <c r="H1071" s="6">
        <f>資本コスト!H1071/SUM(資本コスト!H1071,労働コスト!H1071)</f>
        <v>0.17427755372136089</v>
      </c>
      <c r="I1071" s="6">
        <f>資本コスト!I1071/SUM(資本コスト!I1071,労働コスト!I1071)</f>
        <v>0.24072899674405351</v>
      </c>
      <c r="J1071" s="6">
        <f>資本コスト!J1071/SUM(資本コスト!J1071,労働コスト!J1071)</f>
        <v>0.213103619141533</v>
      </c>
    </row>
    <row r="1072" spans="1:10" x14ac:dyDescent="0.15">
      <c r="A1072" s="1">
        <v>47</v>
      </c>
      <c r="B1072" s="1" t="s">
        <v>344</v>
      </c>
      <c r="C1072" s="1">
        <v>11</v>
      </c>
      <c r="D1072" s="1" t="s">
        <v>23</v>
      </c>
      <c r="E1072" s="6"/>
      <c r="F1072" s="6">
        <f>資本コスト!F1072/SUM(資本コスト!F1072,労働コスト!F1072)</f>
        <v>9.8441369253654681E-2</v>
      </c>
      <c r="G1072" s="6">
        <f>資本コスト!G1072/SUM(資本コスト!G1072,労働コスト!G1072)</f>
        <v>9.4818946764495732E-2</v>
      </c>
      <c r="H1072" s="6">
        <f>資本コスト!H1072/SUM(資本コスト!H1072,労働コスト!H1072)</f>
        <v>0.18693944459738771</v>
      </c>
      <c r="I1072" s="6">
        <f>資本コスト!I1072/SUM(資本コスト!I1072,労働コスト!I1072)</f>
        <v>0.33142125971013536</v>
      </c>
      <c r="J1072" s="6">
        <f>資本コスト!J1072/SUM(資本コスト!J1072,労働コスト!J1072)</f>
        <v>0.3026053476510025</v>
      </c>
    </row>
    <row r="1073" spans="1:10" x14ac:dyDescent="0.15">
      <c r="A1073" s="1">
        <v>47</v>
      </c>
      <c r="B1073" s="1" t="s">
        <v>346</v>
      </c>
      <c r="C1073" s="1">
        <v>12</v>
      </c>
      <c r="D1073" s="1" t="s">
        <v>24</v>
      </c>
      <c r="E1073" s="6"/>
      <c r="F1073" s="6">
        <f>資本コスト!F1073/SUM(資本コスト!F1073,労働コスト!F1073)</f>
        <v>9.8609286385869965E-2</v>
      </c>
      <c r="G1073" s="6">
        <f>資本コスト!G1073/SUM(資本コスト!G1073,労働コスト!G1073)</f>
        <v>0.13630126566386108</v>
      </c>
      <c r="H1073" s="6">
        <f>資本コスト!H1073/SUM(資本コスト!H1073,労働コスト!H1073)</f>
        <v>0.11792937218048576</v>
      </c>
      <c r="I1073" s="6">
        <f>資本コスト!I1073/SUM(資本コスト!I1073,労働コスト!I1073)</f>
        <v>0.11528822420671575</v>
      </c>
      <c r="J1073" s="6">
        <f>資本コスト!J1073/SUM(資本コスト!J1073,労働コスト!J1073)</f>
        <v>0.10137926105825405</v>
      </c>
    </row>
    <row r="1074" spans="1:10" x14ac:dyDescent="0.15">
      <c r="A1074" s="1">
        <v>47</v>
      </c>
      <c r="B1074" s="1" t="s">
        <v>344</v>
      </c>
      <c r="C1074" s="1">
        <v>13</v>
      </c>
      <c r="D1074" s="1" t="s">
        <v>25</v>
      </c>
      <c r="E1074" s="6"/>
      <c r="F1074" s="6">
        <f>資本コスト!F1074/SUM(資本コスト!F1074,労働コスト!F1074)</f>
        <v>0.12447424124605024</v>
      </c>
      <c r="G1074" s="6">
        <f>資本コスト!G1074/SUM(資本コスト!G1074,労働コスト!G1074)</f>
        <v>9.0223251588568115E-2</v>
      </c>
      <c r="H1074" s="6">
        <f>資本コスト!H1074/SUM(資本コスト!H1074,労働コスト!H1074)</f>
        <v>0.11013990742162189</v>
      </c>
      <c r="I1074" s="6">
        <f>資本コスト!I1074/SUM(資本コスト!I1074,労働コスト!I1074)</f>
        <v>0.35864960940687157</v>
      </c>
      <c r="J1074" s="6">
        <f>資本コスト!J1074/SUM(資本コスト!J1074,労働コスト!J1074)</f>
        <v>0.35206290384712763</v>
      </c>
    </row>
    <row r="1075" spans="1:10" x14ac:dyDescent="0.15">
      <c r="A1075" s="1">
        <v>47</v>
      </c>
      <c r="B1075" s="1" t="s">
        <v>344</v>
      </c>
      <c r="C1075" s="1">
        <v>14</v>
      </c>
      <c r="D1075" s="1" t="s">
        <v>26</v>
      </c>
      <c r="E1075" s="6"/>
      <c r="F1075" s="6">
        <f>資本コスト!F1075/SUM(資本コスト!F1075,労働コスト!F1075)</f>
        <v>1.1232499943367126E-2</v>
      </c>
      <c r="G1075" s="6">
        <f>資本コスト!G1075/SUM(資本コスト!G1075,労働コスト!G1075)</f>
        <v>1.0185280769658842E-2</v>
      </c>
      <c r="H1075" s="6">
        <f>資本コスト!H1075/SUM(資本コスト!H1075,労働コスト!H1075)</f>
        <v>1.8380615664211394E-2</v>
      </c>
      <c r="I1075" s="6">
        <f>資本コスト!I1075/SUM(資本コスト!I1075,労働コスト!I1075)</f>
        <v>5.0350292949724595E-3</v>
      </c>
      <c r="J1075" s="6">
        <f>資本コスト!J1075/SUM(資本コスト!J1075,労働コスト!J1075)</f>
        <v>3.6488584797577609E-3</v>
      </c>
    </row>
    <row r="1076" spans="1:10" x14ac:dyDescent="0.15">
      <c r="A1076" s="1">
        <v>47</v>
      </c>
      <c r="B1076" s="1" t="s">
        <v>344</v>
      </c>
      <c r="C1076" s="1">
        <v>15</v>
      </c>
      <c r="D1076" s="1" t="s">
        <v>27</v>
      </c>
      <c r="E1076" s="6"/>
      <c r="F1076" s="6">
        <f>資本コスト!F1076/SUM(資本コスト!F1076,労働コスト!F1076)</f>
        <v>0.10619926755576027</v>
      </c>
      <c r="G1076" s="6">
        <f>資本コスト!G1076/SUM(資本コスト!G1076,労働コスト!G1076)</f>
        <v>0.15511057492608901</v>
      </c>
      <c r="H1076" s="6">
        <f>資本コスト!H1076/SUM(資本コスト!H1076,労働コスト!H1076)</f>
        <v>0.1694462157709449</v>
      </c>
      <c r="I1076" s="6">
        <f>資本コスト!I1076/SUM(資本コスト!I1076,労働コスト!I1076)</f>
        <v>0.26708373612773639</v>
      </c>
      <c r="J1076" s="6">
        <f>資本コスト!J1076/SUM(資本コスト!J1076,労働コスト!J1076)</f>
        <v>0.25267492037809258</v>
      </c>
    </row>
    <row r="1077" spans="1:10" x14ac:dyDescent="0.15">
      <c r="A1077" s="1">
        <v>47</v>
      </c>
      <c r="B1077" s="1" t="s">
        <v>342</v>
      </c>
      <c r="C1077" s="1">
        <v>16</v>
      </c>
      <c r="D1077" s="1" t="s">
        <v>10</v>
      </c>
      <c r="E1077" s="6"/>
      <c r="F1077" s="6">
        <f>資本コスト!F1077/SUM(資本コスト!F1077,労働コスト!F1077)</f>
        <v>5.7809018050505145E-2</v>
      </c>
      <c r="G1077" s="6">
        <f>資本コスト!G1077/SUM(資本コスト!G1077,労働コスト!G1077)</f>
        <v>5.7620676039923574E-2</v>
      </c>
      <c r="H1077" s="6">
        <f>資本コスト!H1077/SUM(資本コスト!H1077,労働コスト!H1077)</f>
        <v>6.0417730426967443E-2</v>
      </c>
      <c r="I1077" s="6">
        <f>資本コスト!I1077/SUM(資本コスト!I1077,労働コスト!I1077)</f>
        <v>7.3542687430239131E-2</v>
      </c>
      <c r="J1077" s="6">
        <f>資本コスト!J1077/SUM(資本コスト!J1077,労働コスト!J1077)</f>
        <v>7.9957660718948387E-2</v>
      </c>
    </row>
    <row r="1078" spans="1:10" x14ac:dyDescent="0.15">
      <c r="A1078" s="1">
        <v>47</v>
      </c>
      <c r="B1078" s="1" t="s">
        <v>342</v>
      </c>
      <c r="C1078" s="1">
        <v>17</v>
      </c>
      <c r="D1078" s="1" t="s">
        <v>11</v>
      </c>
      <c r="E1078" s="6"/>
      <c r="F1078" s="6">
        <f>資本コスト!F1078/SUM(資本コスト!F1078,労働コスト!F1078)</f>
        <v>0.7464686412161593</v>
      </c>
      <c r="G1078" s="6">
        <f>資本コスト!G1078/SUM(資本コスト!G1078,労働コスト!G1078)</f>
        <v>0.66817115762726509</v>
      </c>
      <c r="H1078" s="6">
        <f>資本コスト!H1078/SUM(資本コスト!H1078,労働コスト!H1078)</f>
        <v>0.71959237884307681</v>
      </c>
      <c r="I1078" s="6">
        <f>資本コスト!I1078/SUM(資本コスト!I1078,労働コスト!I1078)</f>
        <v>0.77226583763500001</v>
      </c>
      <c r="J1078" s="6">
        <f>資本コスト!J1078/SUM(資本コスト!J1078,労働コスト!J1078)</f>
        <v>0.81354028518472832</v>
      </c>
    </row>
    <row r="1079" spans="1:10" x14ac:dyDescent="0.15">
      <c r="A1079" s="1">
        <v>47</v>
      </c>
      <c r="B1079" s="1" t="s">
        <v>343</v>
      </c>
      <c r="C1079" s="1">
        <v>18</v>
      </c>
      <c r="D1079" s="1" t="s">
        <v>12</v>
      </c>
      <c r="E1079" s="6"/>
      <c r="F1079" s="6">
        <f>資本コスト!F1079/SUM(資本コスト!F1079,労働コスト!F1079)</f>
        <v>0.16533304596992748</v>
      </c>
      <c r="G1079" s="6">
        <f>資本コスト!G1079/SUM(資本コスト!G1079,労働コスト!G1079)</f>
        <v>0.19195531545998371</v>
      </c>
      <c r="H1079" s="6">
        <f>資本コスト!H1079/SUM(資本コスト!H1079,労働コスト!H1079)</f>
        <v>0.16760480251559873</v>
      </c>
      <c r="I1079" s="6">
        <f>資本コスト!I1079/SUM(資本コスト!I1079,労働コスト!I1079)</f>
        <v>0.20770695446456217</v>
      </c>
      <c r="J1079" s="6">
        <f>資本コスト!J1079/SUM(資本コスト!J1079,労働コスト!J1079)</f>
        <v>0.26388080955249021</v>
      </c>
    </row>
    <row r="1080" spans="1:10" x14ac:dyDescent="0.15">
      <c r="A1080" s="1">
        <v>47</v>
      </c>
      <c r="B1080" s="1" t="s">
        <v>343</v>
      </c>
      <c r="C1080" s="1">
        <v>19</v>
      </c>
      <c r="D1080" s="1" t="s">
        <v>13</v>
      </c>
      <c r="E1080" s="6"/>
      <c r="F1080" s="6">
        <f>資本コスト!F1080/SUM(資本コスト!F1080,労働コスト!F1080)</f>
        <v>0.19287283940208211</v>
      </c>
      <c r="G1080" s="6">
        <f>資本コスト!G1080/SUM(資本コスト!G1080,労働コスト!G1080)</f>
        <v>0.17185436749593225</v>
      </c>
      <c r="H1080" s="6">
        <f>資本コスト!H1080/SUM(資本コスト!H1080,労働コスト!H1080)</f>
        <v>0.26477649197865311</v>
      </c>
      <c r="I1080" s="6">
        <f>資本コスト!I1080/SUM(資本コスト!I1080,労働コスト!I1080)</f>
        <v>0.23692202371813853</v>
      </c>
      <c r="J1080" s="6">
        <f>資本コスト!J1080/SUM(資本コスト!J1080,労働コスト!J1080)</f>
        <v>0.24055048484411429</v>
      </c>
    </row>
    <row r="1081" spans="1:10" x14ac:dyDescent="0.15">
      <c r="A1081" s="1">
        <v>47</v>
      </c>
      <c r="B1081" s="1" t="s">
        <v>347</v>
      </c>
      <c r="C1081" s="1">
        <v>20</v>
      </c>
      <c r="D1081" s="1" t="s">
        <v>14</v>
      </c>
      <c r="E1081" s="6"/>
      <c r="F1081" s="6">
        <f>資本コスト!F1081/SUM(資本コスト!F1081,労働コスト!F1081)</f>
        <v>0.8451387004855464</v>
      </c>
      <c r="G1081" s="6">
        <f>資本コスト!G1081/SUM(資本コスト!G1081,労働コスト!G1081)</f>
        <v>0.66649074398442054</v>
      </c>
      <c r="H1081" s="6">
        <f>資本コスト!H1081/SUM(資本コスト!H1081,労働コスト!H1081)</f>
        <v>0.66212978709122827</v>
      </c>
      <c r="I1081" s="6">
        <f>資本コスト!I1081/SUM(資本コスト!I1081,労働コスト!I1081)</f>
        <v>0.69323231042584066</v>
      </c>
      <c r="J1081" s="6">
        <f>資本コスト!J1081/SUM(資本コスト!J1081,労働コスト!J1081)</f>
        <v>0.75965753918618872</v>
      </c>
    </row>
    <row r="1082" spans="1:10" x14ac:dyDescent="0.15">
      <c r="A1082" s="1">
        <v>47</v>
      </c>
      <c r="B1082" s="1" t="s">
        <v>343</v>
      </c>
      <c r="C1082" s="1">
        <v>21</v>
      </c>
      <c r="D1082" s="1" t="s">
        <v>15</v>
      </c>
      <c r="E1082" s="6"/>
      <c r="F1082" s="6">
        <f>資本コスト!F1082/SUM(資本コスト!F1082,労働コスト!F1082)</f>
        <v>0.33468742857412792</v>
      </c>
      <c r="G1082" s="6">
        <f>資本コスト!G1082/SUM(資本コスト!G1082,労働コスト!G1082)</f>
        <v>0.3393192423603264</v>
      </c>
      <c r="H1082" s="6">
        <f>資本コスト!H1082/SUM(資本コスト!H1082,労働コスト!H1082)</f>
        <v>0.54730213019314877</v>
      </c>
      <c r="I1082" s="6">
        <f>資本コスト!I1082/SUM(資本コスト!I1082,労働コスト!I1082)</f>
        <v>0.61766021541851834</v>
      </c>
      <c r="J1082" s="6">
        <f>資本コスト!J1082/SUM(資本コスト!J1082,労働コスト!J1082)</f>
        <v>0.66926241122960128</v>
      </c>
    </row>
    <row r="1083" spans="1:10" x14ac:dyDescent="0.15">
      <c r="A1083" s="1">
        <v>47</v>
      </c>
      <c r="B1083" s="1" t="s">
        <v>234</v>
      </c>
      <c r="C1083" s="1">
        <v>22</v>
      </c>
      <c r="D1083" s="1" t="s">
        <v>7</v>
      </c>
      <c r="E1083" s="6"/>
      <c r="F1083" s="6">
        <f>資本コスト!F1083/SUM(資本コスト!F1083,労働コスト!F1083)</f>
        <v>0.31018876430497089</v>
      </c>
      <c r="G1083" s="6">
        <f>資本コスト!G1083/SUM(資本コスト!G1083,労働コスト!G1083)</f>
        <v>0.39886417269305496</v>
      </c>
      <c r="H1083" s="6">
        <f>資本コスト!H1083/SUM(資本コスト!H1083,労働コスト!H1083)</f>
        <v>0.32220934455767053</v>
      </c>
      <c r="I1083" s="6">
        <f>資本コスト!I1083/SUM(資本コスト!I1083,労働コスト!I1083)</f>
        <v>0.32244205608181525</v>
      </c>
      <c r="J1083" s="6">
        <f>資本コスト!J1083/SUM(資本コスト!J1083,労働コスト!J1083)</f>
        <v>0.34313115516001708</v>
      </c>
    </row>
    <row r="1084" spans="1:10" x14ac:dyDescent="0.15">
      <c r="A1084" s="1">
        <v>47</v>
      </c>
      <c r="B1084" s="1" t="s">
        <v>234</v>
      </c>
      <c r="C1084" s="1">
        <v>23</v>
      </c>
      <c r="D1084" s="1" t="s">
        <v>28</v>
      </c>
      <c r="E1084" s="6"/>
      <c r="F1084" s="6">
        <f>資本コスト!F1084/SUM(資本コスト!F1084,労働コスト!F1084)</f>
        <v>0.22809671231217968</v>
      </c>
      <c r="G1084" s="6">
        <f>資本コスト!G1084/SUM(資本コスト!G1084,労働コスト!G1084)</f>
        <v>0.30026805055404238</v>
      </c>
      <c r="H1084" s="6">
        <f>資本コスト!H1084/SUM(資本コスト!H1084,労働コスト!H1084)</f>
        <v>0.26702226047612754</v>
      </c>
      <c r="I1084" s="6">
        <f>資本コスト!I1084/SUM(資本コスト!I1084,労働コスト!I1084)</f>
        <v>0.32069688324821466</v>
      </c>
      <c r="J1084" s="6">
        <f>資本コスト!J1084/SUM(資本コスト!J1084,労働コスト!J1084)</f>
        <v>0.43700125201767798</v>
      </c>
    </row>
    <row r="1085" spans="1:10" x14ac:dyDescent="0.15">
      <c r="A1085" s="1">
        <v>0</v>
      </c>
      <c r="B1085" s="1" t="s">
        <v>33</v>
      </c>
      <c r="C1085" s="1">
        <v>1</v>
      </c>
      <c r="D1085" s="1" t="s">
        <v>8</v>
      </c>
      <c r="E1085" s="6">
        <f>AVERAGEIFS(E$4:E$1084,$C$4:$C$1084,"=1",E$4:E$1084,"&lt;&gt;0")</f>
        <v>0.57663523657128979</v>
      </c>
      <c r="F1085" s="6">
        <f t="shared" ref="F1085:J1085" si="0">AVERAGEIFS(F$4:F$1084,$C$4:$C$1084,"=1",F$4:F$1084,"&lt;&gt;0")</f>
        <v>0.49798077975056954</v>
      </c>
      <c r="G1085" s="6">
        <f t="shared" si="0"/>
        <v>0.54663921647170022</v>
      </c>
      <c r="H1085" s="6">
        <f t="shared" si="0"/>
        <v>0.64692781562658275</v>
      </c>
      <c r="I1085" s="6">
        <f t="shared" si="0"/>
        <v>0.61446154853011292</v>
      </c>
      <c r="J1085" s="6">
        <f t="shared" si="0"/>
        <v>0.74556605040682689</v>
      </c>
    </row>
    <row r="1086" spans="1:10" x14ac:dyDescent="0.15">
      <c r="A1086" s="1">
        <v>0</v>
      </c>
      <c r="B1086" s="1" t="s">
        <v>33</v>
      </c>
      <c r="C1086" s="1">
        <v>2</v>
      </c>
      <c r="D1086" s="1" t="s">
        <v>9</v>
      </c>
      <c r="E1086" s="6">
        <f>AVERAGEIFS(E$4:E$1084,$C$4:$C$1084,"=2",E$4:E$1084,"&lt;&gt;0")</f>
        <v>0.37765030299957919</v>
      </c>
      <c r="F1086" s="6">
        <f t="shared" ref="F1086:J1086" si="1">AVERAGEIFS(F$4:F$1084,$C$4:$C$1084,"=2",F$4:F$1084,"&lt;&gt;0")</f>
        <v>0.34261207221373396</v>
      </c>
      <c r="G1086" s="6">
        <f t="shared" si="1"/>
        <v>0.35794956728955019</v>
      </c>
      <c r="H1086" s="6">
        <f t="shared" si="1"/>
        <v>0.3486297301590417</v>
      </c>
      <c r="I1086" s="6">
        <f t="shared" si="1"/>
        <v>0.46045928239194733</v>
      </c>
      <c r="J1086" s="6">
        <f t="shared" si="1"/>
        <v>0.52863753871535746</v>
      </c>
    </row>
    <row r="1087" spans="1:10" x14ac:dyDescent="0.15">
      <c r="A1087" s="1">
        <v>0</v>
      </c>
      <c r="B1087" s="1" t="s">
        <v>33</v>
      </c>
      <c r="C1087" s="1">
        <v>3</v>
      </c>
      <c r="D1087" s="1" t="s">
        <v>16</v>
      </c>
      <c r="E1087" s="6">
        <f>AVERAGEIFS(E$4:E$1084,$C$4:$C$1084,"=3",E$4:E$1084,"&lt;&gt;0")</f>
        <v>0.32378645681634394</v>
      </c>
      <c r="F1087" s="6">
        <f t="shared" ref="F1087:J1087" si="2">AVERAGEIFS(F$4:F$1084,$C$4:$C$1084,"=3",F$4:F$1084,"&lt;&gt;0")</f>
        <v>0.24963253184446818</v>
      </c>
      <c r="G1087" s="6">
        <f t="shared" si="2"/>
        <v>0.30543355403612216</v>
      </c>
      <c r="H1087" s="6">
        <f t="shared" si="2"/>
        <v>0.30560718341352089</v>
      </c>
      <c r="I1087" s="6">
        <f t="shared" si="2"/>
        <v>0.34556884216931</v>
      </c>
      <c r="J1087" s="6">
        <f t="shared" si="2"/>
        <v>0.35662137501175173</v>
      </c>
    </row>
    <row r="1088" spans="1:10" x14ac:dyDescent="0.15">
      <c r="A1088" s="1">
        <v>0</v>
      </c>
      <c r="B1088" s="1" t="s">
        <v>33</v>
      </c>
      <c r="C1088" s="1">
        <v>4</v>
      </c>
      <c r="D1088" s="1" t="s">
        <v>17</v>
      </c>
      <c r="E1088" s="6">
        <f>AVERAGEIFS(E$4:E$1084,$C$4:$C$1084,"=4",E$4:E$1084,"&lt;&gt;0")</f>
        <v>0.23081610665824009</v>
      </c>
      <c r="F1088" s="6">
        <f t="shared" ref="F1088:J1088" si="3">AVERAGEIFS(F$4:F$1084,$C$4:$C$1084,"=4",F$4:F$1084,"&lt;&gt;0")</f>
        <v>0.18523895841670629</v>
      </c>
      <c r="G1088" s="6">
        <f t="shared" si="3"/>
        <v>0.20109297535919687</v>
      </c>
      <c r="H1088" s="6">
        <f t="shared" si="3"/>
        <v>0.25956226953908129</v>
      </c>
      <c r="I1088" s="6">
        <f t="shared" si="3"/>
        <v>0.33190699617075037</v>
      </c>
      <c r="J1088" s="6">
        <f t="shared" si="3"/>
        <v>0.30772293547922697</v>
      </c>
    </row>
    <row r="1089" spans="1:10" x14ac:dyDescent="0.15">
      <c r="A1089" s="1">
        <v>0</v>
      </c>
      <c r="B1089" s="1" t="s">
        <v>33</v>
      </c>
      <c r="C1089" s="1">
        <v>5</v>
      </c>
      <c r="D1089" s="1" t="s">
        <v>18</v>
      </c>
      <c r="E1089" s="6">
        <f>AVERAGEIFS(E$4:E$1084,$C$4:$C$1084,"=5",E$4:E$1084,"&lt;&gt;0")</f>
        <v>0.39406350642790111</v>
      </c>
      <c r="F1089" s="6">
        <f t="shared" ref="F1089:J1089" si="4">AVERAGEIFS(F$4:F$1084,$C$4:$C$1084,"=5",F$4:F$1084,"&lt;&gt;0")</f>
        <v>0.29127788631004675</v>
      </c>
      <c r="G1089" s="6">
        <f t="shared" si="4"/>
        <v>0.313931768614712</v>
      </c>
      <c r="H1089" s="6">
        <f t="shared" si="4"/>
        <v>0.3202542818436776</v>
      </c>
      <c r="I1089" s="6">
        <f t="shared" si="4"/>
        <v>0.37487764254840417</v>
      </c>
      <c r="J1089" s="6">
        <f t="shared" si="4"/>
        <v>0.35837083281439297</v>
      </c>
    </row>
    <row r="1090" spans="1:10" x14ac:dyDescent="0.15">
      <c r="A1090" s="1">
        <v>0</v>
      </c>
      <c r="B1090" s="1" t="s">
        <v>33</v>
      </c>
      <c r="C1090" s="1">
        <v>6</v>
      </c>
      <c r="D1090" s="1" t="s">
        <v>2</v>
      </c>
      <c r="E1090" s="6">
        <f>AVERAGEIFS(E$4:E$1084,$C$4:$C$1084,"=6",E$4:E$1084,"&lt;&gt;0")</f>
        <v>0.483414178083931</v>
      </c>
      <c r="F1090" s="6">
        <f t="shared" ref="F1090:J1090" si="5">AVERAGEIFS(F$4:F$1084,$C$4:$C$1084,"=6",F$4:F$1084,"&lt;&gt;0")</f>
        <v>0.4188666378481925</v>
      </c>
      <c r="G1090" s="6">
        <f t="shared" si="5"/>
        <v>0.43598382428247634</v>
      </c>
      <c r="H1090" s="6">
        <f t="shared" si="5"/>
        <v>0.42009776884939021</v>
      </c>
      <c r="I1090" s="6">
        <f t="shared" si="5"/>
        <v>0.50510388008275653</v>
      </c>
      <c r="J1090" s="6">
        <f t="shared" si="5"/>
        <v>0.51081992813618404</v>
      </c>
    </row>
    <row r="1091" spans="1:10" x14ac:dyDescent="0.15">
      <c r="A1091" s="1">
        <v>0</v>
      </c>
      <c r="B1091" s="1" t="s">
        <v>33</v>
      </c>
      <c r="C1091" s="1">
        <v>7</v>
      </c>
      <c r="D1091" s="1" t="s">
        <v>19</v>
      </c>
      <c r="E1091" s="6">
        <f>AVERAGEIFS(E$4:E$1084,$C$4:$C$1084,"=7",E$4:E$1084,"&lt;&gt;0")</f>
        <v>0.69559882536931017</v>
      </c>
      <c r="F1091" s="6">
        <f t="shared" ref="F1091:J1091" si="6">AVERAGEIFS(F$4:F$1084,$C$4:$C$1084,"=7",F$4:F$1084,"&lt;&gt;0")</f>
        <v>0.6536745129413436</v>
      </c>
      <c r="G1091" s="6">
        <f t="shared" si="6"/>
        <v>0.5781046044551188</v>
      </c>
      <c r="H1091" s="6">
        <f t="shared" si="6"/>
        <v>0.61337336202840176</v>
      </c>
      <c r="I1091" s="6">
        <f t="shared" si="6"/>
        <v>0.63555318953454853</v>
      </c>
      <c r="J1091" s="6">
        <f t="shared" si="6"/>
        <v>0.62233369250242321</v>
      </c>
    </row>
    <row r="1092" spans="1:10" x14ac:dyDescent="0.15">
      <c r="A1092" s="1">
        <v>0</v>
      </c>
      <c r="B1092" s="1" t="s">
        <v>33</v>
      </c>
      <c r="C1092" s="1">
        <v>8</v>
      </c>
      <c r="D1092" s="1" t="s">
        <v>20</v>
      </c>
      <c r="E1092" s="6">
        <f>AVERAGEIFS(E$4:E$1084,$C$4:$C$1084,"=8",E$4:E$1084,"&lt;&gt;0")</f>
        <v>0.37531561027955301</v>
      </c>
      <c r="F1092" s="6">
        <f t="shared" ref="F1092:J1092" si="7">AVERAGEIFS(F$4:F$1084,$C$4:$C$1084,"=8",F$4:F$1084,"&lt;&gt;0")</f>
        <v>0.237575570746583</v>
      </c>
      <c r="G1092" s="6">
        <f t="shared" si="7"/>
        <v>0.24313057720794359</v>
      </c>
      <c r="H1092" s="6">
        <f t="shared" si="7"/>
        <v>0.22949582706492269</v>
      </c>
      <c r="I1092" s="6">
        <f t="shared" si="7"/>
        <v>0.289458490632304</v>
      </c>
      <c r="J1092" s="6">
        <f t="shared" si="7"/>
        <v>0.27930628947431935</v>
      </c>
    </row>
    <row r="1093" spans="1:10" x14ac:dyDescent="0.15">
      <c r="A1093" s="1">
        <v>0</v>
      </c>
      <c r="B1093" s="1" t="s">
        <v>33</v>
      </c>
      <c r="C1093" s="1">
        <v>9</v>
      </c>
      <c r="D1093" s="1" t="s">
        <v>21</v>
      </c>
      <c r="E1093" s="6">
        <f>AVERAGEIFS(E$4:E$1084,$C$4:$C$1084,"=9",E$4:E$1084,"&lt;&gt;0")</f>
        <v>0.37399380717235892</v>
      </c>
      <c r="F1093" s="6">
        <f t="shared" ref="F1093:J1093" si="8">AVERAGEIFS(F$4:F$1084,$C$4:$C$1084,"=9",F$4:F$1084,"&lt;&gt;0")</f>
        <v>0.386075353505826</v>
      </c>
      <c r="G1093" s="6">
        <f t="shared" si="8"/>
        <v>0.41249163979295445</v>
      </c>
      <c r="H1093" s="6">
        <f t="shared" si="8"/>
        <v>0.39963629447460142</v>
      </c>
      <c r="I1093" s="6">
        <f t="shared" si="8"/>
        <v>0.39285892912550496</v>
      </c>
      <c r="J1093" s="6">
        <f t="shared" si="8"/>
        <v>0.39374827486911307</v>
      </c>
    </row>
    <row r="1094" spans="1:10" x14ac:dyDescent="0.15">
      <c r="A1094" s="1">
        <v>0</v>
      </c>
      <c r="B1094" s="1" t="s">
        <v>33</v>
      </c>
      <c r="C1094" s="1">
        <v>10</v>
      </c>
      <c r="D1094" s="1" t="s">
        <v>22</v>
      </c>
      <c r="E1094" s="6">
        <f>AVERAGEIFS(E$4:E$1084,$C$4:$C$1084,"=10",E$4:E$1084,"&lt;&gt;0")</f>
        <v>0.23778751052551653</v>
      </c>
      <c r="F1094" s="6">
        <f t="shared" ref="F1094:J1094" si="9">AVERAGEIFS(F$4:F$1084,$C$4:$C$1084,"=10",F$4:F$1084,"&lt;&gt;0")</f>
        <v>0.2011042896582374</v>
      </c>
      <c r="G1094" s="6">
        <f t="shared" si="9"/>
        <v>0.18813496989854611</v>
      </c>
      <c r="H1094" s="6">
        <f t="shared" si="9"/>
        <v>0.18425182348429342</v>
      </c>
      <c r="I1094" s="6">
        <f t="shared" si="9"/>
        <v>0.21586181179029984</v>
      </c>
      <c r="J1094" s="6">
        <f t="shared" si="9"/>
        <v>0.20692997374226763</v>
      </c>
    </row>
    <row r="1095" spans="1:10" x14ac:dyDescent="0.15">
      <c r="A1095" s="1">
        <v>0</v>
      </c>
      <c r="B1095" s="1" t="s">
        <v>33</v>
      </c>
      <c r="C1095" s="1">
        <v>11</v>
      </c>
      <c r="D1095" s="1" t="s">
        <v>23</v>
      </c>
      <c r="E1095" s="6">
        <f>AVERAGEIFS(E$4:E$1084,$C$4:$C$1084,"=11",E$4:E$1084,"&lt;&gt;0")</f>
        <v>0.27048161145623772</v>
      </c>
      <c r="F1095" s="6">
        <f t="shared" ref="F1095:J1095" si="10">AVERAGEIFS(F$4:F$1084,$C$4:$C$1084,"=11",F$4:F$1084,"&lt;&gt;0")</f>
        <v>0.21842174653441512</v>
      </c>
      <c r="G1095" s="6">
        <f t="shared" si="10"/>
        <v>0.27647367521990568</v>
      </c>
      <c r="H1095" s="6">
        <f t="shared" si="10"/>
        <v>0.27149698317641419</v>
      </c>
      <c r="I1095" s="6">
        <f t="shared" si="10"/>
        <v>0.29518398964569148</v>
      </c>
      <c r="J1095" s="6">
        <f t="shared" si="10"/>
        <v>0.31890548997027635</v>
      </c>
    </row>
    <row r="1096" spans="1:10" x14ac:dyDescent="0.15">
      <c r="A1096" s="1">
        <v>0</v>
      </c>
      <c r="B1096" s="1" t="s">
        <v>33</v>
      </c>
      <c r="C1096" s="1">
        <v>12</v>
      </c>
      <c r="D1096" s="1" t="s">
        <v>24</v>
      </c>
      <c r="E1096" s="6">
        <f>AVERAGEIFS(E$4:E$1084,$C$4:$C$1084,"=12",E$4:E$1084,"&lt;&gt;0")</f>
        <v>0.21939502266861388</v>
      </c>
      <c r="F1096" s="6">
        <f t="shared" ref="F1096:J1096" si="11">AVERAGEIFS(F$4:F$1084,$C$4:$C$1084,"=12",F$4:F$1084,"&lt;&gt;0")</f>
        <v>0.17799566056374869</v>
      </c>
      <c r="G1096" s="6">
        <f t="shared" si="11"/>
        <v>0.31160067199925434</v>
      </c>
      <c r="H1096" s="6">
        <f t="shared" si="11"/>
        <v>0.33621249161345612</v>
      </c>
      <c r="I1096" s="6">
        <f t="shared" si="11"/>
        <v>0.42004986232372798</v>
      </c>
      <c r="J1096" s="6">
        <f t="shared" si="11"/>
        <v>0.42782594963736292</v>
      </c>
    </row>
    <row r="1097" spans="1:10" x14ac:dyDescent="0.15">
      <c r="A1097" s="1">
        <v>0</v>
      </c>
      <c r="B1097" s="1" t="s">
        <v>33</v>
      </c>
      <c r="C1097" s="1">
        <v>13</v>
      </c>
      <c r="D1097" s="1" t="s">
        <v>25</v>
      </c>
      <c r="E1097" s="6">
        <f>AVERAGEIFS(E$4:E$1084,$C$4:$C$1084,"=13",E$4:E$1084,"&lt;&gt;0")</f>
        <v>0.18950078378217131</v>
      </c>
      <c r="F1097" s="6">
        <f t="shared" ref="F1097:J1097" si="12">AVERAGEIFS(F$4:F$1084,$C$4:$C$1084,"=13",F$4:F$1084,"&lt;&gt;0")</f>
        <v>0.26578140293217872</v>
      </c>
      <c r="G1097" s="6">
        <f t="shared" si="12"/>
        <v>0.31951643727195078</v>
      </c>
      <c r="H1097" s="6">
        <f t="shared" si="12"/>
        <v>0.31076997323262928</v>
      </c>
      <c r="I1097" s="6">
        <f t="shared" si="12"/>
        <v>0.28312989185028109</v>
      </c>
      <c r="J1097" s="6">
        <f t="shared" si="12"/>
        <v>0.28305990879316478</v>
      </c>
    </row>
    <row r="1098" spans="1:10" x14ac:dyDescent="0.15">
      <c r="A1098" s="1">
        <v>0</v>
      </c>
      <c r="B1098" s="1" t="s">
        <v>33</v>
      </c>
      <c r="C1098" s="1">
        <v>14</v>
      </c>
      <c r="D1098" s="1" t="s">
        <v>26</v>
      </c>
      <c r="E1098" s="6">
        <f>AVERAGEIFS(E$4:E$1084,$C$4:$C$1084,"=14",E$4:E$1084,"&lt;&gt;0")</f>
        <v>7.9240668670779252E-2</v>
      </c>
      <c r="F1098" s="6">
        <f t="shared" ref="F1098:J1098" si="13">AVERAGEIFS(F$4:F$1084,$C$4:$C$1084,"=14",F$4:F$1084,"&lt;&gt;0")</f>
        <v>0.14051440362489076</v>
      </c>
      <c r="G1098" s="6">
        <f t="shared" si="13"/>
        <v>0.22877662120235345</v>
      </c>
      <c r="H1098" s="6">
        <f t="shared" si="13"/>
        <v>0.28888153783451315</v>
      </c>
      <c r="I1098" s="6">
        <f t="shared" si="13"/>
        <v>0.33461766254847036</v>
      </c>
      <c r="J1098" s="6">
        <f t="shared" si="13"/>
        <v>0.36133517714947988</v>
      </c>
    </row>
    <row r="1099" spans="1:10" x14ac:dyDescent="0.15">
      <c r="A1099" s="1">
        <v>0</v>
      </c>
      <c r="B1099" s="1" t="s">
        <v>33</v>
      </c>
      <c r="C1099" s="1">
        <v>15</v>
      </c>
      <c r="D1099" s="1" t="s">
        <v>27</v>
      </c>
      <c r="E1099" s="6">
        <f>AVERAGEIFS(E$4:E$1084,$C$4:$C$1084,"=15",E$4:E$1084,"&lt;&gt;0")</f>
        <v>0.18968316891953768</v>
      </c>
      <c r="F1099" s="6">
        <f t="shared" ref="F1099:J1099" si="14">AVERAGEIFS(F$4:F$1084,$C$4:$C$1084,"=15",F$4:F$1084,"&lt;&gt;0")</f>
        <v>0.16660456862428671</v>
      </c>
      <c r="G1099" s="6">
        <f t="shared" si="14"/>
        <v>0.22070315463577753</v>
      </c>
      <c r="H1099" s="6">
        <f t="shared" si="14"/>
        <v>0.25154867760701105</v>
      </c>
      <c r="I1099" s="6">
        <f t="shared" si="14"/>
        <v>0.30916825835757683</v>
      </c>
      <c r="J1099" s="6">
        <f t="shared" si="14"/>
        <v>0.30581173787967791</v>
      </c>
    </row>
    <row r="1100" spans="1:10" x14ac:dyDescent="0.15">
      <c r="A1100" s="1">
        <v>0</v>
      </c>
      <c r="B1100" s="1" t="s">
        <v>33</v>
      </c>
      <c r="C1100" s="1">
        <v>16</v>
      </c>
      <c r="D1100" s="1" t="s">
        <v>10</v>
      </c>
      <c r="E1100" s="6">
        <f>AVERAGEIFS(E$4:E$1084,$C$4:$C$1084,"=16",E$4:E$1084,"&lt;&gt;0")</f>
        <v>0.25346163665625371</v>
      </c>
      <c r="F1100" s="6">
        <f t="shared" ref="F1100:J1100" si="15">AVERAGEIFS(F$4:F$1084,$C$4:$C$1084,"=16",F$4:F$1084,"&lt;&gt;0")</f>
        <v>0.107937495399283</v>
      </c>
      <c r="G1100" s="6">
        <f t="shared" si="15"/>
        <v>0.11467935347640569</v>
      </c>
      <c r="H1100" s="6">
        <f t="shared" si="15"/>
        <v>9.3059430105099733E-2</v>
      </c>
      <c r="I1100" s="6">
        <f t="shared" si="15"/>
        <v>0.10501349570997917</v>
      </c>
      <c r="J1100" s="6">
        <f t="shared" si="15"/>
        <v>0.11706952252189574</v>
      </c>
    </row>
    <row r="1101" spans="1:10" x14ac:dyDescent="0.15">
      <c r="A1101" s="1">
        <v>0</v>
      </c>
      <c r="B1101" s="1" t="s">
        <v>33</v>
      </c>
      <c r="C1101" s="1">
        <v>17</v>
      </c>
      <c r="D1101" s="1" t="s">
        <v>11</v>
      </c>
      <c r="E1101" s="6">
        <f>AVERAGEIFS(E$4:E$1084,$C$4:$C$1084,"=17",E$4:E$1084,"&lt;&gt;0")</f>
        <v>0.75908689152336983</v>
      </c>
      <c r="F1101" s="6">
        <f t="shared" ref="F1101:J1101" si="16">AVERAGEIFS(F$4:F$1084,$C$4:$C$1084,"=17",F$4:F$1084,"&lt;&gt;0")</f>
        <v>0.75464400651946884</v>
      </c>
      <c r="G1101" s="6">
        <f t="shared" si="16"/>
        <v>0.70458222253638647</v>
      </c>
      <c r="H1101" s="6">
        <f t="shared" si="16"/>
        <v>0.68809272432989832</v>
      </c>
      <c r="I1101" s="6">
        <f t="shared" si="16"/>
        <v>0.74315387200944827</v>
      </c>
      <c r="J1101" s="6">
        <f t="shared" si="16"/>
        <v>0.78815049301741591</v>
      </c>
    </row>
    <row r="1102" spans="1:10" x14ac:dyDescent="0.15">
      <c r="A1102" s="1">
        <v>0</v>
      </c>
      <c r="B1102" s="1" t="s">
        <v>33</v>
      </c>
      <c r="C1102" s="1">
        <v>18</v>
      </c>
      <c r="D1102" s="1" t="s">
        <v>12</v>
      </c>
      <c r="E1102" s="6">
        <f>AVERAGEIFS(E$4:E$1084,$C$4:$C$1084,"=18",E$4:E$1084,"&lt;&gt;0")</f>
        <v>0.14048414867755088</v>
      </c>
      <c r="F1102" s="6">
        <f t="shared" ref="F1102:J1102" si="17">AVERAGEIFS(F$4:F$1084,$C$4:$C$1084,"=18",F$4:F$1084,"&lt;&gt;0")</f>
        <v>0.18052575393832257</v>
      </c>
      <c r="G1102" s="6">
        <f t="shared" si="17"/>
        <v>0.18393270336012332</v>
      </c>
      <c r="H1102" s="6">
        <f t="shared" si="17"/>
        <v>0.164111968169491</v>
      </c>
      <c r="I1102" s="6">
        <f t="shared" si="17"/>
        <v>0.17540788631163257</v>
      </c>
      <c r="J1102" s="6">
        <f t="shared" si="17"/>
        <v>0.21042370985095091</v>
      </c>
    </row>
    <row r="1103" spans="1:10" x14ac:dyDescent="0.15">
      <c r="A1103" s="1">
        <v>0</v>
      </c>
      <c r="B1103" s="1" t="s">
        <v>33</v>
      </c>
      <c r="C1103" s="1">
        <v>19</v>
      </c>
      <c r="D1103" s="1" t="s">
        <v>13</v>
      </c>
      <c r="E1103" s="6">
        <f>AVERAGEIFS(E$4:E$1084,$C$4:$C$1084,"=19",E$4:E$1084,"&lt;&gt;0")</f>
        <v>0.3373614251001924</v>
      </c>
      <c r="F1103" s="6">
        <f t="shared" ref="F1103:J1103" si="18">AVERAGEIFS(F$4:F$1084,$C$4:$C$1084,"=19",F$4:F$1084,"&lt;&gt;0")</f>
        <v>0.15353686060228042</v>
      </c>
      <c r="G1103" s="6">
        <f t="shared" si="18"/>
        <v>0.13388849533706357</v>
      </c>
      <c r="H1103" s="6">
        <f t="shared" si="18"/>
        <v>0.17492371466075224</v>
      </c>
      <c r="I1103" s="6">
        <f t="shared" si="18"/>
        <v>0.22244316349513213</v>
      </c>
      <c r="J1103" s="6">
        <f t="shared" si="18"/>
        <v>0.20430299690954945</v>
      </c>
    </row>
    <row r="1104" spans="1:10" x14ac:dyDescent="0.15">
      <c r="A1104" s="1">
        <v>0</v>
      </c>
      <c r="B1104" s="1" t="s">
        <v>33</v>
      </c>
      <c r="C1104" s="1">
        <v>20</v>
      </c>
      <c r="D1104" s="1" t="s">
        <v>14</v>
      </c>
      <c r="E1104" s="6">
        <f>AVERAGEIFS(E$4:E$1084,$C$4:$C$1084,"=20",E$4:E$1084,"&lt;&gt;0")</f>
        <v>0.49439045172388163</v>
      </c>
      <c r="F1104" s="6">
        <f t="shared" ref="F1104:J1104" si="19">AVERAGEIFS(F$4:F$1084,$C$4:$C$1084,"=20",F$4:F$1084,"&lt;&gt;0")</f>
        <v>0.80862760095576347</v>
      </c>
      <c r="G1104" s="6">
        <f t="shared" si="19"/>
        <v>0.75223211813278879</v>
      </c>
      <c r="H1104" s="6">
        <f t="shared" si="19"/>
        <v>0.7565175987449454</v>
      </c>
      <c r="I1104" s="6">
        <f t="shared" si="19"/>
        <v>0.77416180091143727</v>
      </c>
      <c r="J1104" s="6">
        <f t="shared" si="19"/>
        <v>0.83061050481627619</v>
      </c>
    </row>
    <row r="1105" spans="1:10" x14ac:dyDescent="0.15">
      <c r="A1105" s="1">
        <v>0</v>
      </c>
      <c r="B1105" s="1" t="s">
        <v>33</v>
      </c>
      <c r="C1105" s="1">
        <v>21</v>
      </c>
      <c r="D1105" s="1" t="s">
        <v>15</v>
      </c>
      <c r="E1105" s="6">
        <f>AVERAGEIFS(E$4:E$1084,$C$4:$C$1084,"=21",E$4:E$1084,"&lt;&gt;0")</f>
        <v>0.32458253994830211</v>
      </c>
      <c r="F1105" s="6">
        <f t="shared" ref="F1105:J1105" si="20">AVERAGEIFS(F$4:F$1084,$C$4:$C$1084,"=21",F$4:F$1084,"&lt;&gt;0")</f>
        <v>0.40528052282105631</v>
      </c>
      <c r="G1105" s="6">
        <f t="shared" si="20"/>
        <v>0.40569773800246578</v>
      </c>
      <c r="H1105" s="6">
        <f t="shared" si="20"/>
        <v>0.42883284688656287</v>
      </c>
      <c r="I1105" s="6">
        <f t="shared" si="20"/>
        <v>0.53046557259224736</v>
      </c>
      <c r="J1105" s="6">
        <f t="shared" si="20"/>
        <v>0.5796887444921125</v>
      </c>
    </row>
    <row r="1106" spans="1:10" x14ac:dyDescent="0.15">
      <c r="A1106" s="1">
        <v>0</v>
      </c>
      <c r="B1106" s="1" t="s">
        <v>33</v>
      </c>
      <c r="C1106" s="1">
        <v>22</v>
      </c>
      <c r="D1106" s="1" t="s">
        <v>7</v>
      </c>
      <c r="E1106" s="6">
        <f>AVERAGEIFS(E$4:E$1084,$C$4:$C$1084,"=22",E$4:E$1084,"&lt;&gt;0")</f>
        <v>0.19941574755209987</v>
      </c>
      <c r="F1106" s="6">
        <f t="shared" ref="F1106:J1106" si="21">AVERAGEIFS(F$4:F$1084,$C$4:$C$1084,"=22",F$4:F$1084,"&lt;&gt;0")</f>
        <v>0.25259117973289347</v>
      </c>
      <c r="G1106" s="6">
        <f t="shared" si="21"/>
        <v>0.32087358749091455</v>
      </c>
      <c r="H1106" s="6">
        <f t="shared" si="21"/>
        <v>0.29909964480894496</v>
      </c>
      <c r="I1106" s="6">
        <f t="shared" si="21"/>
        <v>0.26134703549190791</v>
      </c>
      <c r="J1106" s="6">
        <f t="shared" si="21"/>
        <v>0.27592607158477006</v>
      </c>
    </row>
    <row r="1107" spans="1:10" x14ac:dyDescent="0.15">
      <c r="A1107" s="1">
        <v>0</v>
      </c>
      <c r="B1107" s="1" t="s">
        <v>33</v>
      </c>
      <c r="C1107" s="1">
        <v>23</v>
      </c>
      <c r="D1107" s="1" t="s">
        <v>28</v>
      </c>
      <c r="E1107" s="6">
        <f>AVERAGEIFS(E$4:E$1084,$C$4:$C$1084,"=23",E$4:E$1084,"&lt;&gt;0")</f>
        <v>0.38657582457301415</v>
      </c>
      <c r="F1107" s="6">
        <f t="shared" ref="F1107:J1107" si="22">AVERAGEIFS(F$4:F$1084,$C$4:$C$1084,"=23",F$4:F$1084,"&lt;&gt;0")</f>
        <v>0.28226461178072054</v>
      </c>
      <c r="G1107" s="6">
        <f t="shared" si="22"/>
        <v>0.29885780957326924</v>
      </c>
      <c r="H1107" s="6">
        <f t="shared" si="22"/>
        <v>0.28289845250815843</v>
      </c>
      <c r="I1107" s="6">
        <f t="shared" si="22"/>
        <v>0.28120199227807602</v>
      </c>
      <c r="J1107" s="6">
        <f t="shared" si="22"/>
        <v>0.36575522365720248</v>
      </c>
    </row>
  </sheetData>
  <phoneticPr fontId="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J1107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5" width="9.5" style="1" bestFit="1" customWidth="1"/>
    <col min="6" max="10" width="10.5" style="1" bestFit="1" customWidth="1"/>
    <col min="11" max="16384" width="9.33203125" style="1"/>
  </cols>
  <sheetData>
    <row r="1" spans="1:10" x14ac:dyDescent="0.15">
      <c r="A1" s="1" t="s">
        <v>39</v>
      </c>
    </row>
    <row r="3" spans="1:10" x14ac:dyDescent="0.15">
      <c r="E3" s="1">
        <v>1970</v>
      </c>
      <c r="F3" s="1">
        <v>1980</v>
      </c>
      <c r="G3" s="1">
        <v>1990</v>
      </c>
      <c r="H3" s="1">
        <v>2000</v>
      </c>
      <c r="I3" s="1">
        <v>2008</v>
      </c>
      <c r="J3" s="1">
        <v>2009</v>
      </c>
    </row>
    <row r="4" spans="1:10" x14ac:dyDescent="0.15">
      <c r="A4" s="1">
        <v>1</v>
      </c>
      <c r="B4" s="1" t="s">
        <v>1</v>
      </c>
      <c r="C4" s="1">
        <v>1</v>
      </c>
      <c r="D4" s="1" t="s">
        <v>8</v>
      </c>
      <c r="E4" s="6">
        <f>労働コスト!E4/SUM(資本コスト!E4,労働コスト!E4)</f>
        <v>0.31440078089153767</v>
      </c>
      <c r="F4" s="6">
        <f>労働コスト!F4/SUM(資本コスト!F4,労働コスト!F4)</f>
        <v>0.42526076985567862</v>
      </c>
      <c r="G4" s="6">
        <f>労働コスト!G4/SUM(資本コスト!G4,労働コスト!G4)</f>
        <v>0.406355232079184</v>
      </c>
      <c r="H4" s="6">
        <f>労働コスト!H4/SUM(資本コスト!H4,労働コスト!H4)</f>
        <v>0.29408674572629884</v>
      </c>
      <c r="I4" s="6">
        <f>労働コスト!I4/SUM(資本コスト!I4,労働コスト!I4)</f>
        <v>0.28605105703106015</v>
      </c>
      <c r="J4" s="6">
        <f>労働コスト!J4/SUM(資本コスト!J4,労働コスト!J4)</f>
        <v>0.17428269115237155</v>
      </c>
    </row>
    <row r="5" spans="1:10" x14ac:dyDescent="0.15">
      <c r="A5" s="1">
        <v>1</v>
      </c>
      <c r="B5" s="1" t="s">
        <v>1</v>
      </c>
      <c r="C5" s="1">
        <v>2</v>
      </c>
      <c r="D5" s="1" t="s">
        <v>9</v>
      </c>
      <c r="E5" s="6">
        <f>労働コスト!E5/SUM(資本コスト!E5,労働コスト!E5)</f>
        <v>0.65073819272305089</v>
      </c>
      <c r="F5" s="6">
        <f>労働コスト!F5/SUM(資本コスト!F5,労働コスト!F5)</f>
        <v>0.8035876236798114</v>
      </c>
      <c r="G5" s="6">
        <f>労働コスト!G5/SUM(資本コスト!G5,労働コスト!G5)</f>
        <v>0.75670385111933436</v>
      </c>
      <c r="H5" s="6">
        <f>労働コスト!H5/SUM(資本コスト!H5,労働コスト!H5)</f>
        <v>0.78831786189288933</v>
      </c>
      <c r="I5" s="6">
        <f>労働コスト!I5/SUM(資本コスト!I5,労働コスト!I5)</f>
        <v>0.58944898847505589</v>
      </c>
      <c r="J5" s="6">
        <f>労働コスト!J5/SUM(資本コスト!J5,労働コスト!J5)</f>
        <v>0.49687623689007432</v>
      </c>
    </row>
    <row r="6" spans="1:10" x14ac:dyDescent="0.15">
      <c r="A6" s="1">
        <v>1</v>
      </c>
      <c r="B6" s="1" t="s">
        <v>6</v>
      </c>
      <c r="C6" s="1">
        <v>3</v>
      </c>
      <c r="D6" s="1" t="s">
        <v>16</v>
      </c>
      <c r="E6" s="6">
        <f>労働コスト!E6/SUM(資本コスト!E6,労働コスト!E6)</f>
        <v>0.63702693715512071</v>
      </c>
      <c r="F6" s="6">
        <f>労働コスト!F6/SUM(資本コスト!F6,労働コスト!F6)</f>
        <v>0.70612923609754852</v>
      </c>
      <c r="G6" s="6">
        <f>労働コスト!G6/SUM(資本コスト!G6,労働コスト!G6)</f>
        <v>0.68495721710768598</v>
      </c>
      <c r="H6" s="6">
        <f>労働コスト!H6/SUM(資本コスト!H6,労働コスト!H6)</f>
        <v>0.63656867289589747</v>
      </c>
      <c r="I6" s="6">
        <f>労働コスト!I6/SUM(資本コスト!I6,労働コスト!I6)</f>
        <v>0.58046421046188146</v>
      </c>
      <c r="J6" s="6">
        <f>労働コスト!J6/SUM(資本コスト!J6,労働コスト!J6)</f>
        <v>0.57316521901254713</v>
      </c>
    </row>
    <row r="7" spans="1:10" x14ac:dyDescent="0.15">
      <c r="A7" s="1">
        <v>1</v>
      </c>
      <c r="B7" s="1" t="s">
        <v>6</v>
      </c>
      <c r="C7" s="1">
        <v>4</v>
      </c>
      <c r="D7" s="1" t="s">
        <v>17</v>
      </c>
      <c r="E7" s="6">
        <f>労働コスト!E7/SUM(資本コスト!E7,労働コスト!E7)</f>
        <v>0.92659744894010532</v>
      </c>
      <c r="F7" s="6">
        <f>労働コスト!F7/SUM(資本コスト!F7,労働コスト!F7)</f>
        <v>0.86633658442052264</v>
      </c>
      <c r="G7" s="6">
        <f>労働コスト!G7/SUM(資本コスト!G7,労働コスト!G7)</f>
        <v>0.86473272010790814</v>
      </c>
      <c r="H7" s="6">
        <f>労働コスト!H7/SUM(資本コスト!H7,労働コスト!H7)</f>
        <v>0.74510168275389099</v>
      </c>
      <c r="I7" s="6">
        <f>労働コスト!I7/SUM(資本コスト!I7,労働コスト!I7)</f>
        <v>0.70490366478226751</v>
      </c>
      <c r="J7" s="6">
        <f>労働コスト!J7/SUM(資本コスト!J7,労働コスト!J7)</f>
        <v>0.73182528589229812</v>
      </c>
    </row>
    <row r="8" spans="1:10" x14ac:dyDescent="0.15">
      <c r="A8" s="1">
        <v>1</v>
      </c>
      <c r="B8" s="1" t="s">
        <v>6</v>
      </c>
      <c r="C8" s="1">
        <v>5</v>
      </c>
      <c r="D8" s="1" t="s">
        <v>18</v>
      </c>
      <c r="E8" s="6">
        <f>労働コスト!E8/SUM(資本コスト!E8,労働コスト!E8)</f>
        <v>0.1876293083283965</v>
      </c>
      <c r="F8" s="6">
        <f>労働コスト!F8/SUM(資本コスト!F8,労働コスト!F8)</f>
        <v>0.34707129354088917</v>
      </c>
      <c r="G8" s="6">
        <f>労働コスト!G8/SUM(資本コスト!G8,労働コスト!G8)</f>
        <v>0.3595477201038258</v>
      </c>
      <c r="H8" s="6">
        <f>労働コスト!H8/SUM(資本コスト!H8,労働コスト!H8)</f>
        <v>0.34780504374849969</v>
      </c>
      <c r="I8" s="6">
        <f>労働コスト!I8/SUM(資本コスト!I8,労働コスト!I8)</f>
        <v>0.29003849321405717</v>
      </c>
      <c r="J8" s="6">
        <f>労働コスト!J8/SUM(資本コスト!J8,労働コスト!J8)</f>
        <v>0.31102329759613379</v>
      </c>
    </row>
    <row r="9" spans="1:10" x14ac:dyDescent="0.15">
      <c r="A9" s="1">
        <v>1</v>
      </c>
      <c r="B9" s="1" t="s">
        <v>6</v>
      </c>
      <c r="C9" s="1">
        <v>6</v>
      </c>
      <c r="D9" s="1" t="s">
        <v>2</v>
      </c>
      <c r="E9" s="6">
        <f>労働コスト!E9/SUM(資本コスト!E9,労働コスト!E9)</f>
        <v>0.41053054723351368</v>
      </c>
      <c r="F9" s="6">
        <f>労働コスト!F9/SUM(資本コスト!F9,労働コスト!F9)</f>
        <v>0.56749034472540927</v>
      </c>
      <c r="G9" s="6">
        <f>労働コスト!G9/SUM(資本コスト!G9,労働コスト!G9)</f>
        <v>0.58739443815396075</v>
      </c>
      <c r="H9" s="6">
        <f>労働コスト!H9/SUM(資本コスト!H9,労働コスト!H9)</f>
        <v>0.54721578978746199</v>
      </c>
      <c r="I9" s="6">
        <f>労働コスト!I9/SUM(資本コスト!I9,労働コスト!I9)</f>
        <v>0.4239508316397303</v>
      </c>
      <c r="J9" s="6">
        <f>労働コスト!J9/SUM(資本コスト!J9,労働コスト!J9)</f>
        <v>0.42109314013706284</v>
      </c>
    </row>
    <row r="10" spans="1:10" x14ac:dyDescent="0.15">
      <c r="A10" s="1">
        <v>1</v>
      </c>
      <c r="B10" s="1" t="s">
        <v>6</v>
      </c>
      <c r="C10" s="1">
        <v>7</v>
      </c>
      <c r="D10" s="1" t="s">
        <v>19</v>
      </c>
      <c r="E10" s="6">
        <f>労働コスト!E10/SUM(資本コスト!E10,労働コスト!E10)</f>
        <v>0.32334488390123645</v>
      </c>
      <c r="F10" s="6">
        <f>労働コスト!F10/SUM(資本コスト!F10,労働コスト!F10)</f>
        <v>0.26544307115018417</v>
      </c>
      <c r="G10" s="6">
        <f>労働コスト!G10/SUM(資本コスト!G10,労働コスト!G10)</f>
        <v>0.24678307478873754</v>
      </c>
      <c r="H10" s="6">
        <f>労働コスト!H10/SUM(資本コスト!H10,労働コスト!H10)</f>
        <v>0.13971214261381612</v>
      </c>
      <c r="I10" s="6">
        <f>労働コスト!I10/SUM(資本コスト!I10,労働コスト!I10)</f>
        <v>9.756175707828614E-2</v>
      </c>
      <c r="J10" s="6">
        <f>労働コスト!J10/SUM(資本コスト!J10,労働コスト!J10)</f>
        <v>0.10315079536028275</v>
      </c>
    </row>
    <row r="11" spans="1:10" x14ac:dyDescent="0.15">
      <c r="A11" s="1">
        <v>1</v>
      </c>
      <c r="B11" s="1" t="s">
        <v>6</v>
      </c>
      <c r="C11" s="1">
        <v>8</v>
      </c>
      <c r="D11" s="1" t="s">
        <v>20</v>
      </c>
      <c r="E11" s="6">
        <f>労働コスト!E11/SUM(資本コスト!E11,労働コスト!E11)</f>
        <v>0.48238098352473729</v>
      </c>
      <c r="F11" s="6">
        <f>労働コスト!F11/SUM(資本コスト!F11,労働コスト!F11)</f>
        <v>0.73035062605045575</v>
      </c>
      <c r="G11" s="6">
        <f>労働コスト!G11/SUM(資本コスト!G11,労働コスト!G11)</f>
        <v>0.74452898579733351</v>
      </c>
      <c r="H11" s="6">
        <f>労働コスト!H11/SUM(資本コスト!H11,労働コスト!H11)</f>
        <v>0.69033209382304173</v>
      </c>
      <c r="I11" s="6">
        <f>労働コスト!I11/SUM(資本コスト!I11,労働コスト!I11)</f>
        <v>0.61490121409351139</v>
      </c>
      <c r="J11" s="6">
        <f>労働コスト!J11/SUM(資本コスト!J11,労働コスト!J11)</f>
        <v>0.6291435084659337</v>
      </c>
    </row>
    <row r="12" spans="1:10" x14ac:dyDescent="0.15">
      <c r="A12" s="1">
        <v>1</v>
      </c>
      <c r="B12" s="1" t="s">
        <v>6</v>
      </c>
      <c r="C12" s="1">
        <v>9</v>
      </c>
      <c r="D12" s="1" t="s">
        <v>21</v>
      </c>
      <c r="E12" s="6">
        <f>労働コスト!E12/SUM(資本コスト!E12,労働コスト!E12)</f>
        <v>0.4264642839490681</v>
      </c>
      <c r="F12" s="6">
        <f>労働コスト!F12/SUM(資本コスト!F12,労働コスト!F12)</f>
        <v>0.53176447752637135</v>
      </c>
      <c r="G12" s="6">
        <f>労働コスト!G12/SUM(資本コスト!G12,労働コスト!G12)</f>
        <v>0.43909721598456453</v>
      </c>
      <c r="H12" s="6">
        <f>労働コスト!H12/SUM(資本コスト!H12,労働コスト!H12)</f>
        <v>0.40834314396204224</v>
      </c>
      <c r="I12" s="6">
        <f>労働コスト!I12/SUM(資本コスト!I12,労働コスト!I12)</f>
        <v>0.4163296497456212</v>
      </c>
      <c r="J12" s="6">
        <f>労働コスト!J12/SUM(資本コスト!J12,労働コスト!J12)</f>
        <v>0.43001924053245633</v>
      </c>
    </row>
    <row r="13" spans="1:10" x14ac:dyDescent="0.15">
      <c r="A13" s="1">
        <v>1</v>
      </c>
      <c r="B13" s="1" t="s">
        <v>6</v>
      </c>
      <c r="C13" s="1">
        <v>10</v>
      </c>
      <c r="D13" s="1" t="s">
        <v>22</v>
      </c>
      <c r="E13" s="6">
        <f>労働コスト!E13/SUM(資本コスト!E13,労働コスト!E13)</f>
        <v>0.79898823826053667</v>
      </c>
      <c r="F13" s="6">
        <f>労働コスト!F13/SUM(資本コスト!F13,労働コスト!F13)</f>
        <v>0.82873193968752723</v>
      </c>
      <c r="G13" s="6">
        <f>労働コスト!G13/SUM(資本コスト!G13,労働コスト!G13)</f>
        <v>0.82704442484590079</v>
      </c>
      <c r="H13" s="6">
        <f>労働コスト!H13/SUM(資本コスト!H13,労働コスト!H13)</f>
        <v>0.78442861488435101</v>
      </c>
      <c r="I13" s="6">
        <f>労働コスト!I13/SUM(資本コスト!I13,労働コスト!I13)</f>
        <v>0.72506890406179358</v>
      </c>
      <c r="J13" s="6">
        <f>労働コスト!J13/SUM(資本コスト!J13,労働コスト!J13)</f>
        <v>0.75215051434023383</v>
      </c>
    </row>
    <row r="14" spans="1:10" x14ac:dyDescent="0.15">
      <c r="A14" s="1">
        <v>1</v>
      </c>
      <c r="B14" s="1" t="s">
        <v>6</v>
      </c>
      <c r="C14" s="1">
        <v>11</v>
      </c>
      <c r="D14" s="1" t="s">
        <v>23</v>
      </c>
      <c r="E14" s="6">
        <f>労働コスト!E14/SUM(資本コスト!E14,労働コスト!E14)</f>
        <v>0.6173911823404612</v>
      </c>
      <c r="F14" s="6">
        <f>労働コスト!F14/SUM(資本コスト!F14,労働コスト!F14)</f>
        <v>0.70834119181763866</v>
      </c>
      <c r="G14" s="6">
        <f>労働コスト!G14/SUM(資本コスト!G14,労働コスト!G14)</f>
        <v>0.717045260929976</v>
      </c>
      <c r="H14" s="6">
        <f>労働コスト!H14/SUM(資本コスト!H14,労働コスト!H14)</f>
        <v>0.69168936366100342</v>
      </c>
      <c r="I14" s="6">
        <f>労働コスト!I14/SUM(資本コスト!I14,労働コスト!I14)</f>
        <v>0.68332486701386941</v>
      </c>
      <c r="J14" s="6">
        <f>労働コスト!J14/SUM(資本コスト!J14,労働コスト!J14)</f>
        <v>0.68668419476565346</v>
      </c>
    </row>
    <row r="15" spans="1:10" x14ac:dyDescent="0.15">
      <c r="A15" s="1">
        <v>1</v>
      </c>
      <c r="B15" s="1" t="s">
        <v>6</v>
      </c>
      <c r="C15" s="1">
        <v>12</v>
      </c>
      <c r="D15" s="1" t="s">
        <v>24</v>
      </c>
      <c r="E15" s="6">
        <f>労働コスト!E15/SUM(資本コスト!E15,労働コスト!E15)</f>
        <v>0.9548431392218355</v>
      </c>
      <c r="F15" s="6">
        <f>労働コスト!F15/SUM(資本コスト!F15,労働コスト!F15)</f>
        <v>0.8313774038942271</v>
      </c>
      <c r="G15" s="6">
        <f>労働コスト!G15/SUM(資本コスト!G15,労働コスト!G15)</f>
        <v>0.65724988055584244</v>
      </c>
      <c r="H15" s="6">
        <f>労働コスト!H15/SUM(資本コスト!H15,労働コスト!H15)</f>
        <v>0.56556853365252613</v>
      </c>
      <c r="I15" s="6">
        <f>労働コスト!I15/SUM(資本コスト!I15,労働コスト!I15)</f>
        <v>0.47304597196847148</v>
      </c>
      <c r="J15" s="6">
        <f>労働コスト!J15/SUM(資本コスト!J15,労働コスト!J15)</f>
        <v>0.49571853162606483</v>
      </c>
    </row>
    <row r="16" spans="1:10" x14ac:dyDescent="0.15">
      <c r="A16" s="1">
        <v>1</v>
      </c>
      <c r="B16" s="1" t="s">
        <v>6</v>
      </c>
      <c r="C16" s="1">
        <v>13</v>
      </c>
      <c r="D16" s="1" t="s">
        <v>25</v>
      </c>
      <c r="E16" s="6">
        <f>労働コスト!E16/SUM(資本コスト!E16,労働コスト!E16)</f>
        <v>0.86869770635592036</v>
      </c>
      <c r="F16" s="6">
        <f>労働コスト!F16/SUM(資本コスト!F16,労働コスト!F16)</f>
        <v>0.72214358559984215</v>
      </c>
      <c r="G16" s="6">
        <f>労働コスト!G16/SUM(資本コスト!G16,労働コスト!G16)</f>
        <v>0.65463825470550563</v>
      </c>
      <c r="H16" s="6">
        <f>労働コスト!H16/SUM(資本コスト!H16,労働コスト!H16)</f>
        <v>0.48701408695609399</v>
      </c>
      <c r="I16" s="6">
        <f>労働コスト!I16/SUM(資本コスト!I16,労働コスト!I16)</f>
        <v>0.46407894415142786</v>
      </c>
      <c r="J16" s="6">
        <f>労働コスト!J16/SUM(資本コスト!J16,労働コスト!J16)</f>
        <v>0.47676390433988558</v>
      </c>
    </row>
    <row r="17" spans="1:10" x14ac:dyDescent="0.15">
      <c r="A17" s="1">
        <v>1</v>
      </c>
      <c r="B17" s="1" t="s">
        <v>6</v>
      </c>
      <c r="C17" s="1">
        <v>14</v>
      </c>
      <c r="D17" s="1" t="s">
        <v>26</v>
      </c>
      <c r="E17" s="6">
        <f>労働コスト!E17/SUM(資本コスト!E17,労働コスト!E17)</f>
        <v>0.97213868441951989</v>
      </c>
      <c r="F17" s="6">
        <f>労働コスト!F17/SUM(資本コスト!F17,労働コスト!F17)</f>
        <v>0.91704619540714194</v>
      </c>
      <c r="G17" s="6">
        <f>労働コスト!G17/SUM(資本コスト!G17,労働コスト!G17)</f>
        <v>0.90895928752702404</v>
      </c>
      <c r="H17" s="6">
        <f>労働コスト!H17/SUM(資本コスト!H17,労働コスト!H17)</f>
        <v>0.82957169035505629</v>
      </c>
      <c r="I17" s="6">
        <f>労働コスト!I17/SUM(資本コスト!I17,労働コスト!I17)</f>
        <v>0.80801949773436199</v>
      </c>
      <c r="J17" s="6">
        <f>労働コスト!J17/SUM(資本コスト!J17,労働コスト!J17)</f>
        <v>0.7873278531424297</v>
      </c>
    </row>
    <row r="18" spans="1:10" x14ac:dyDescent="0.15">
      <c r="A18" s="1">
        <v>1</v>
      </c>
      <c r="B18" s="1" t="s">
        <v>6</v>
      </c>
      <c r="C18" s="1">
        <v>15</v>
      </c>
      <c r="D18" s="1" t="s">
        <v>27</v>
      </c>
      <c r="E18" s="6">
        <f>労働コスト!E18/SUM(資本コスト!E18,労働コスト!E18)</f>
        <v>0.8729171079946394</v>
      </c>
      <c r="F18" s="6">
        <f>労働コスト!F18/SUM(資本コスト!F18,労働コスト!F18)</f>
        <v>0.83541741646731393</v>
      </c>
      <c r="G18" s="6">
        <f>労働コスト!G18/SUM(資本コスト!G18,労働コスト!G18)</f>
        <v>0.78613901287225152</v>
      </c>
      <c r="H18" s="6">
        <f>労働コスト!H18/SUM(資本コスト!H18,労働コスト!H18)</f>
        <v>0.711335552846449</v>
      </c>
      <c r="I18" s="6">
        <f>労働コスト!I18/SUM(資本コスト!I18,労働コスト!I18)</f>
        <v>0.64907124051939724</v>
      </c>
      <c r="J18" s="6">
        <f>労働コスト!J18/SUM(資本コスト!J18,労働コスト!J18)</f>
        <v>0.65692412959555269</v>
      </c>
    </row>
    <row r="19" spans="1:10" x14ac:dyDescent="0.15">
      <c r="A19" s="1">
        <v>1</v>
      </c>
      <c r="B19" s="1" t="s">
        <v>1</v>
      </c>
      <c r="C19" s="1">
        <v>16</v>
      </c>
      <c r="D19" s="1" t="s">
        <v>10</v>
      </c>
      <c r="E19" s="6">
        <f>労働コスト!E19/SUM(資本コスト!E19,労働コスト!E19)</f>
        <v>0.88166239474175412</v>
      </c>
      <c r="F19" s="6">
        <f>労働コスト!F19/SUM(資本コスト!F19,労働コスト!F19)</f>
        <v>0.90721241471761782</v>
      </c>
      <c r="G19" s="6">
        <f>労働コスト!G19/SUM(資本コスト!G19,労働コスト!G19)</f>
        <v>0.91594836725691631</v>
      </c>
      <c r="H19" s="6">
        <f>労働コスト!H19/SUM(資本コスト!H19,労働コスト!H19)</f>
        <v>0.90937749788311684</v>
      </c>
      <c r="I19" s="6">
        <f>労働コスト!I19/SUM(資本コスト!I19,労働コスト!I19)</f>
        <v>0.88920097085839778</v>
      </c>
      <c r="J19" s="6">
        <f>労働コスト!J19/SUM(資本コスト!J19,労働コスト!J19)</f>
        <v>0.87530170334219004</v>
      </c>
    </row>
    <row r="20" spans="1:10" x14ac:dyDescent="0.15">
      <c r="A20" s="1">
        <v>1</v>
      </c>
      <c r="B20" s="1" t="s">
        <v>1</v>
      </c>
      <c r="C20" s="1">
        <v>17</v>
      </c>
      <c r="D20" s="1" t="s">
        <v>11</v>
      </c>
      <c r="E20" s="6">
        <f>労働コスト!E20/SUM(資本コスト!E20,労働コスト!E20)</f>
        <v>0.22815142347975884</v>
      </c>
      <c r="F20" s="6">
        <f>労働コスト!F20/SUM(資本コスト!F20,労働コスト!F20)</f>
        <v>0.22613864217396079</v>
      </c>
      <c r="G20" s="6">
        <f>労働コスト!G20/SUM(資本コスト!G20,労働コスト!G20)</f>
        <v>0.28229357560681517</v>
      </c>
      <c r="H20" s="6">
        <f>労働コスト!H20/SUM(資本コスト!H20,労働コスト!H20)</f>
        <v>0.33790265208166398</v>
      </c>
      <c r="I20" s="6">
        <f>労働コスト!I20/SUM(資本コスト!I20,労働コスト!I20)</f>
        <v>0.2667942724526482</v>
      </c>
      <c r="J20" s="6">
        <f>労働コスト!J20/SUM(資本コスト!J20,労働コスト!J20)</f>
        <v>0.20465080847228448</v>
      </c>
    </row>
    <row r="21" spans="1:10" x14ac:dyDescent="0.15">
      <c r="A21" s="1">
        <v>1</v>
      </c>
      <c r="B21" s="1" t="s">
        <v>1</v>
      </c>
      <c r="C21" s="1">
        <v>18</v>
      </c>
      <c r="D21" s="1" t="s">
        <v>12</v>
      </c>
      <c r="E21" s="6">
        <f>労働コスト!E21/SUM(資本コスト!E21,労働コスト!E21)</f>
        <v>0.81357067418234252</v>
      </c>
      <c r="F21" s="6">
        <f>労働コスト!F21/SUM(資本コスト!F21,労働コスト!F21)</f>
        <v>0.7827660955600052</v>
      </c>
      <c r="G21" s="6">
        <f>労働コスト!G21/SUM(資本コスト!G21,労働コスト!G21)</f>
        <v>0.80854628060011879</v>
      </c>
      <c r="H21" s="6">
        <f>労働コスト!H21/SUM(資本コスト!H21,労働コスト!H21)</f>
        <v>0.81202232135866692</v>
      </c>
      <c r="I21" s="6">
        <f>労働コスト!I21/SUM(資本コスト!I21,労働コスト!I21)</f>
        <v>0.81171271199690542</v>
      </c>
      <c r="J21" s="6">
        <f>労働コスト!J21/SUM(資本コスト!J21,労働コスト!J21)</f>
        <v>0.77450377098134648</v>
      </c>
    </row>
    <row r="22" spans="1:10" x14ac:dyDescent="0.15">
      <c r="A22" s="1">
        <v>1</v>
      </c>
      <c r="B22" s="1" t="s">
        <v>1</v>
      </c>
      <c r="C22" s="1">
        <v>19</v>
      </c>
      <c r="D22" s="1" t="s">
        <v>13</v>
      </c>
      <c r="E22" s="6">
        <f>労働コスト!E22/SUM(資本コスト!E22,労働コスト!E22)</f>
        <v>0.75653909400141961</v>
      </c>
      <c r="F22" s="6">
        <f>労働コスト!F22/SUM(資本コスト!F22,労働コスト!F22)</f>
        <v>0.86530632300943922</v>
      </c>
      <c r="G22" s="6">
        <f>労働コスト!G22/SUM(資本コスト!G22,労働コスト!G22)</f>
        <v>0.91069139813823585</v>
      </c>
      <c r="H22" s="6">
        <f>労働コスト!H22/SUM(資本コスト!H22,労働コスト!H22)</f>
        <v>0.81853171747270004</v>
      </c>
      <c r="I22" s="6">
        <f>労働コスト!I22/SUM(資本コスト!I22,労働コスト!I22)</f>
        <v>0.7965294943592014</v>
      </c>
      <c r="J22" s="6">
        <f>労働コスト!J22/SUM(資本コスト!J22,労働コスト!J22)</f>
        <v>0.82246062475778037</v>
      </c>
    </row>
    <row r="23" spans="1:10" x14ac:dyDescent="0.15">
      <c r="A23" s="1">
        <v>1</v>
      </c>
      <c r="B23" s="1" t="s">
        <v>1</v>
      </c>
      <c r="C23" s="1">
        <v>20</v>
      </c>
      <c r="D23" s="1" t="s">
        <v>14</v>
      </c>
      <c r="E23" s="6">
        <f>労働コスト!E23/SUM(資本コスト!E23,労働コスト!E23)</f>
        <v>0.59145989196520388</v>
      </c>
      <c r="F23" s="6">
        <f>労働コスト!F23/SUM(資本コスト!F23,労働コスト!F23)</f>
        <v>0.19117742492584369</v>
      </c>
      <c r="G23" s="6">
        <f>労働コスト!G23/SUM(資本コスト!G23,労働コスト!G23)</f>
        <v>0.26523526122426144</v>
      </c>
      <c r="H23" s="6">
        <f>労働コスト!H23/SUM(資本コスト!H23,労働コスト!H23)</f>
        <v>0.2824081114784337</v>
      </c>
      <c r="I23" s="6">
        <f>労働コスト!I23/SUM(資本コスト!I23,労働コスト!I23)</f>
        <v>0.26981873727613159</v>
      </c>
      <c r="J23" s="6">
        <f>労働コスト!J23/SUM(資本コスト!J23,労働コスト!J23)</f>
        <v>0.20828584322321736</v>
      </c>
    </row>
    <row r="24" spans="1:10" x14ac:dyDescent="0.15">
      <c r="A24" s="1">
        <v>1</v>
      </c>
      <c r="B24" s="1" t="s">
        <v>1</v>
      </c>
      <c r="C24" s="1">
        <v>21</v>
      </c>
      <c r="D24" s="1" t="s">
        <v>15</v>
      </c>
      <c r="E24" s="6">
        <f>労働コスト!E24/SUM(資本コスト!E24,労働コスト!E24)</f>
        <v>0.74200001202718069</v>
      </c>
      <c r="F24" s="6">
        <f>労働コスト!F24/SUM(資本コスト!F24,労働コスト!F24)</f>
        <v>0.58038136563477905</v>
      </c>
      <c r="G24" s="6">
        <f>労働コスト!G24/SUM(資本コスト!G24,労働コスト!G24)</f>
        <v>0.57920700745723463</v>
      </c>
      <c r="H24" s="6">
        <f>労働コスト!H24/SUM(資本コスト!H24,労働コスト!H24)</f>
        <v>0.51137568941560863</v>
      </c>
      <c r="I24" s="6">
        <f>労働コスト!I24/SUM(資本コスト!I24,労働コスト!I24)</f>
        <v>0.40812131654179107</v>
      </c>
      <c r="J24" s="6">
        <f>労働コスト!J24/SUM(資本コスト!J24,労働コスト!J24)</f>
        <v>0.34378379310876506</v>
      </c>
    </row>
    <row r="25" spans="1:10" x14ac:dyDescent="0.15">
      <c r="A25" s="1">
        <v>1</v>
      </c>
      <c r="B25" s="1" t="s">
        <v>0</v>
      </c>
      <c r="C25" s="1">
        <v>22</v>
      </c>
      <c r="D25" s="1" t="s">
        <v>7</v>
      </c>
      <c r="E25" s="6">
        <f>労働コスト!E25/SUM(資本コスト!E25,労働コスト!E25)</f>
        <v>0.82393893078898517</v>
      </c>
      <c r="F25" s="6">
        <f>労働コスト!F25/SUM(資本コスト!F25,労働コスト!F25)</f>
        <v>0.73153439475598359</v>
      </c>
      <c r="G25" s="6">
        <f>労働コスト!G25/SUM(資本コスト!G25,労働コスト!G25)</f>
        <v>0.69278483229977705</v>
      </c>
      <c r="H25" s="6">
        <f>労働コスト!H25/SUM(資本コスト!H25,労働コスト!H25)</f>
        <v>0.680630925791193</v>
      </c>
      <c r="I25" s="6">
        <f>労働コスト!I25/SUM(資本コスト!I25,労働コスト!I25)</f>
        <v>0.75095547031240817</v>
      </c>
      <c r="J25" s="6">
        <f>労働コスト!J25/SUM(資本コスト!J25,労働コスト!J25)</f>
        <v>0.73936742004413025</v>
      </c>
    </row>
    <row r="26" spans="1:10" x14ac:dyDescent="0.15">
      <c r="A26" s="1">
        <v>1</v>
      </c>
      <c r="B26" s="1" t="s">
        <v>0</v>
      </c>
      <c r="C26" s="1">
        <v>23</v>
      </c>
      <c r="D26" s="1" t="s">
        <v>28</v>
      </c>
      <c r="E26" s="6">
        <f>労働コスト!E26/SUM(資本コスト!E26,労働コスト!E26)</f>
        <v>0.54736591229339993</v>
      </c>
      <c r="F26" s="6">
        <f>労働コスト!F26/SUM(資本コスト!F26,労働コスト!F26)</f>
        <v>0.71183062118993035</v>
      </c>
      <c r="G26" s="6">
        <f>労働コスト!G26/SUM(資本コスト!G26,労働コスト!G26)</f>
        <v>0.66899916096010492</v>
      </c>
      <c r="H26" s="6">
        <f>労働コスト!H26/SUM(資本コスト!H26,労働コスト!H26)</f>
        <v>0.70888101088677513</v>
      </c>
      <c r="I26" s="6">
        <f>労働コスト!I26/SUM(資本コスト!I26,労働コスト!I26)</f>
        <v>0.70450170272136714</v>
      </c>
      <c r="J26" s="6">
        <f>労働コスト!J26/SUM(資本コスト!J26,労働コスト!J26)</f>
        <v>0.61733242295909307</v>
      </c>
    </row>
    <row r="27" spans="1:10" x14ac:dyDescent="0.15">
      <c r="A27" s="1">
        <v>2</v>
      </c>
      <c r="B27" s="1" t="s">
        <v>54</v>
      </c>
      <c r="C27" s="1">
        <v>1</v>
      </c>
      <c r="D27" s="1" t="s">
        <v>8</v>
      </c>
      <c r="E27" s="6">
        <f>労働コスト!E27/SUM(資本コスト!E27,労働コスト!E27)</f>
        <v>0.44914288262023483</v>
      </c>
      <c r="F27" s="6">
        <f>労働コスト!F27/SUM(資本コスト!F27,労働コスト!F27)</f>
        <v>0.51158863618810824</v>
      </c>
      <c r="G27" s="6">
        <f>労働コスト!G27/SUM(資本コスト!G27,労働コスト!G27)</f>
        <v>0.49826222782100327</v>
      </c>
      <c r="H27" s="6">
        <f>労働コスト!H27/SUM(資本コスト!H27,労働コスト!H27)</f>
        <v>0.40154045319617171</v>
      </c>
      <c r="I27" s="6">
        <f>労働コスト!I27/SUM(資本コスト!I27,労働コスト!I27)</f>
        <v>0.4357614008039255</v>
      </c>
      <c r="J27" s="6">
        <f>労働コスト!J27/SUM(資本コスト!J27,労働コスト!J27)</f>
        <v>0.29547769128749379</v>
      </c>
    </row>
    <row r="28" spans="1:10" x14ac:dyDescent="0.15">
      <c r="A28" s="1">
        <v>2</v>
      </c>
      <c r="B28" s="1" t="s">
        <v>54</v>
      </c>
      <c r="C28" s="1">
        <v>2</v>
      </c>
      <c r="D28" s="1" t="s">
        <v>9</v>
      </c>
      <c r="E28" s="6">
        <f>労働コスト!E28/SUM(資本コスト!E28,労働コスト!E28)</f>
        <v>0.60361852624307677</v>
      </c>
      <c r="F28" s="6">
        <f>労働コスト!F28/SUM(資本コスト!F28,労働コスト!F28)</f>
        <v>0.53523202777049661</v>
      </c>
      <c r="G28" s="6">
        <f>労働コスト!G28/SUM(資本コスト!G28,労働コスト!G28)</f>
        <v>0.59668179425364232</v>
      </c>
      <c r="H28" s="6">
        <f>労働コスト!H28/SUM(資本コスト!H28,労働コスト!H28)</f>
        <v>0.49093564215860824</v>
      </c>
      <c r="I28" s="6">
        <f>労働コスト!I28/SUM(資本コスト!I28,労働コスト!I28)</f>
        <v>0.48586628382990471</v>
      </c>
      <c r="J28" s="6">
        <f>労働コスト!J28/SUM(資本コスト!J28,労働コスト!J28)</f>
        <v>0.4040800576194703</v>
      </c>
    </row>
    <row r="29" spans="1:10" x14ac:dyDescent="0.15">
      <c r="A29" s="1">
        <v>2</v>
      </c>
      <c r="B29" s="1" t="s">
        <v>55</v>
      </c>
      <c r="C29" s="1">
        <v>3</v>
      </c>
      <c r="D29" s="1" t="s">
        <v>16</v>
      </c>
      <c r="E29" s="6">
        <f>労働コスト!E29/SUM(資本コスト!E29,労働コスト!E29)</f>
        <v>0.73141141069797866</v>
      </c>
      <c r="F29" s="6">
        <f>労働コスト!F29/SUM(資本コスト!F29,労働コスト!F29)</f>
        <v>0.72108102310450228</v>
      </c>
      <c r="G29" s="6">
        <f>労働コスト!G29/SUM(資本コスト!G29,労働コスト!G29)</f>
        <v>0.66438419428664397</v>
      </c>
      <c r="H29" s="6">
        <f>労働コスト!H29/SUM(資本コスト!H29,労働コスト!H29)</f>
        <v>0.66061438410799722</v>
      </c>
      <c r="I29" s="6">
        <f>労働コスト!I29/SUM(資本コスト!I29,労働コスト!I29)</f>
        <v>0.65411769466461855</v>
      </c>
      <c r="J29" s="6">
        <f>労働コスト!J29/SUM(資本コスト!J29,労働コスト!J29)</f>
        <v>0.6505316190018301</v>
      </c>
    </row>
    <row r="30" spans="1:10" x14ac:dyDescent="0.15">
      <c r="A30" s="1">
        <v>2</v>
      </c>
      <c r="B30" s="1" t="s">
        <v>55</v>
      </c>
      <c r="C30" s="1">
        <v>4</v>
      </c>
      <c r="D30" s="1" t="s">
        <v>17</v>
      </c>
      <c r="E30" s="6">
        <f>労働コスト!E30/SUM(資本コスト!E30,労働コスト!E30)</f>
        <v>0.62703758756763328</v>
      </c>
      <c r="F30" s="6">
        <f>労働コスト!F30/SUM(資本コスト!F30,労働コスト!F30)</f>
        <v>0.65177779726875607</v>
      </c>
      <c r="G30" s="6">
        <f>労働コスト!G30/SUM(資本コスト!G30,労働コスト!G30)</f>
        <v>0.73406109860707891</v>
      </c>
      <c r="H30" s="6">
        <f>労働コスト!H30/SUM(資本コスト!H30,労働コスト!H30)</f>
        <v>0.67943323086731211</v>
      </c>
      <c r="I30" s="6">
        <f>労働コスト!I30/SUM(資本コスト!I30,労働コスト!I30)</f>
        <v>0.66906782111980168</v>
      </c>
      <c r="J30" s="6">
        <f>労働コスト!J30/SUM(資本コスト!J30,労働コスト!J30)</f>
        <v>0.70257448160304736</v>
      </c>
    </row>
    <row r="31" spans="1:10" x14ac:dyDescent="0.15">
      <c r="A31" s="1">
        <v>2</v>
      </c>
      <c r="B31" s="1" t="s">
        <v>55</v>
      </c>
      <c r="C31" s="1">
        <v>5</v>
      </c>
      <c r="D31" s="1" t="s">
        <v>18</v>
      </c>
      <c r="E31" s="6">
        <f>労働コスト!E31/SUM(資本コスト!E31,労働コスト!E31)</f>
        <v>0.30020618620641798</v>
      </c>
      <c r="F31" s="6">
        <f>労働コスト!F31/SUM(資本コスト!F31,労働コスト!F31)</f>
        <v>0.44434863247853224</v>
      </c>
      <c r="G31" s="6">
        <f>労働コスト!G31/SUM(資本コスト!G31,労働コスト!G31)</f>
        <v>0.32532687093152157</v>
      </c>
      <c r="H31" s="6">
        <f>労働コスト!H31/SUM(資本コスト!H31,労働コスト!H31)</f>
        <v>0.33777849284050521</v>
      </c>
      <c r="I31" s="6">
        <f>労働コスト!I31/SUM(資本コスト!I31,労働コスト!I31)</f>
        <v>0.36577639486836944</v>
      </c>
      <c r="J31" s="6">
        <f>労働コスト!J31/SUM(資本コスト!J31,労働コスト!J31)</f>
        <v>0.38579489572770048</v>
      </c>
    </row>
    <row r="32" spans="1:10" x14ac:dyDescent="0.15">
      <c r="A32" s="1">
        <v>2</v>
      </c>
      <c r="B32" s="1" t="s">
        <v>55</v>
      </c>
      <c r="C32" s="1">
        <v>6</v>
      </c>
      <c r="D32" s="1" t="s">
        <v>2</v>
      </c>
      <c r="E32" s="6">
        <f>労働コスト!E32/SUM(資本コスト!E32,労働コスト!E32)</f>
        <v>0.36966735570610132</v>
      </c>
      <c r="F32" s="6">
        <f>労働コスト!F32/SUM(資本コスト!F32,労働コスト!F32)</f>
        <v>0.39109431090259827</v>
      </c>
      <c r="G32" s="6">
        <f>労働コスト!G32/SUM(資本コスト!G32,労働コスト!G32)</f>
        <v>0.34388350994484307</v>
      </c>
      <c r="H32" s="6">
        <f>労働コスト!H32/SUM(資本コスト!H32,労働コスト!H32)</f>
        <v>0.41758979619492848</v>
      </c>
      <c r="I32" s="6">
        <f>労働コスト!I32/SUM(資本コスト!I32,労働コスト!I32)</f>
        <v>0.39593717439882087</v>
      </c>
      <c r="J32" s="6">
        <f>労働コスト!J32/SUM(資本コスト!J32,労働コスト!J32)</f>
        <v>0.40105996860602644</v>
      </c>
    </row>
    <row r="33" spans="1:10" x14ac:dyDescent="0.15">
      <c r="A33" s="1">
        <v>2</v>
      </c>
      <c r="B33" s="1" t="s">
        <v>55</v>
      </c>
      <c r="C33" s="1">
        <v>7</v>
      </c>
      <c r="D33" s="1" t="s">
        <v>19</v>
      </c>
      <c r="E33" s="6">
        <f>労働コスト!E33/SUM(資本コスト!E33,労働コスト!E33)</f>
        <v>0.11389420482639233</v>
      </c>
      <c r="F33" s="6">
        <f>労働コスト!F33/SUM(資本コスト!F33,労働コスト!F33)</f>
        <v>0.12938131063578553</v>
      </c>
      <c r="G33" s="6">
        <f>労働コスト!G33/SUM(資本コスト!G33,労働コスト!G33)</f>
        <v>0.14400967131054621</v>
      </c>
      <c r="H33" s="6">
        <f>労働コスト!H33/SUM(資本コスト!H33,労働コスト!H33)</f>
        <v>0.25727072719289085</v>
      </c>
      <c r="I33" s="6">
        <f>労働コスト!I33/SUM(資本コスト!I33,労働コスト!I33)</f>
        <v>0.34643193987841714</v>
      </c>
      <c r="J33" s="6">
        <f>労働コスト!J33/SUM(資本コスト!J33,労働コスト!J33)</f>
        <v>0.37094743193802726</v>
      </c>
    </row>
    <row r="34" spans="1:10" x14ac:dyDescent="0.15">
      <c r="A34" s="1">
        <v>2</v>
      </c>
      <c r="B34" s="1" t="s">
        <v>55</v>
      </c>
      <c r="C34" s="1">
        <v>8</v>
      </c>
      <c r="D34" s="1" t="s">
        <v>20</v>
      </c>
      <c r="E34" s="6">
        <f>労働コスト!E34/SUM(資本コスト!E34,労働コスト!E34)</f>
        <v>0.5004065174569281</v>
      </c>
      <c r="F34" s="6">
        <f>労働コスト!F34/SUM(資本コスト!F34,労働コスト!F34)</f>
        <v>0.60995356906175646</v>
      </c>
      <c r="G34" s="6">
        <f>労働コスト!G34/SUM(資本コスト!G34,労働コスト!G34)</f>
        <v>0.59659826484229461</v>
      </c>
      <c r="H34" s="6">
        <f>労働コスト!H34/SUM(資本コスト!H34,労働コスト!H34)</f>
        <v>0.70202967052052057</v>
      </c>
      <c r="I34" s="6">
        <f>労働コスト!I34/SUM(資本コスト!I34,労働コスト!I34)</f>
        <v>0.62646221066417307</v>
      </c>
      <c r="J34" s="6">
        <f>労働コスト!J34/SUM(資本コスト!J34,労働コスト!J34)</f>
        <v>0.64404791555722818</v>
      </c>
    </row>
    <row r="35" spans="1:10" x14ac:dyDescent="0.15">
      <c r="A35" s="1">
        <v>2</v>
      </c>
      <c r="B35" s="1" t="s">
        <v>55</v>
      </c>
      <c r="C35" s="1">
        <v>9</v>
      </c>
      <c r="D35" s="1" t="s">
        <v>21</v>
      </c>
      <c r="E35" s="6">
        <f>労働コスト!E35/SUM(資本コスト!E35,労働コスト!E35)</f>
        <v>0.51967421960718108</v>
      </c>
      <c r="F35" s="6">
        <f>労働コスト!F35/SUM(資本コスト!F35,労働コスト!F35)</f>
        <v>0.51258394278565211</v>
      </c>
      <c r="G35" s="6">
        <f>労働コスト!G35/SUM(資本コスト!G35,労働コスト!G35)</f>
        <v>0.47677641341272986</v>
      </c>
      <c r="H35" s="6">
        <f>労働コスト!H35/SUM(資本コスト!H35,労働コスト!H35)</f>
        <v>0.20409147696896388</v>
      </c>
      <c r="I35" s="6">
        <f>労働コスト!I35/SUM(資本コスト!I35,労働コスト!I35)</f>
        <v>0.28782720510687138</v>
      </c>
      <c r="J35" s="6">
        <f>労働コスト!J35/SUM(資本コスト!J35,労働コスト!J35)</f>
        <v>0.30224011169721327</v>
      </c>
    </row>
    <row r="36" spans="1:10" x14ac:dyDescent="0.15">
      <c r="A36" s="1">
        <v>2</v>
      </c>
      <c r="B36" s="1" t="s">
        <v>55</v>
      </c>
      <c r="C36" s="1">
        <v>10</v>
      </c>
      <c r="D36" s="1" t="s">
        <v>22</v>
      </c>
      <c r="E36" s="6">
        <f>労働コスト!E36/SUM(資本コスト!E36,労働コスト!E36)</f>
        <v>0.85995600135115935</v>
      </c>
      <c r="F36" s="6">
        <f>労働コスト!F36/SUM(資本コスト!F36,労働コスト!F36)</f>
        <v>0.84574898790736186</v>
      </c>
      <c r="G36" s="6">
        <f>労働コスト!G36/SUM(資本コスト!G36,労働コスト!G36)</f>
        <v>0.8359229226040984</v>
      </c>
      <c r="H36" s="6">
        <f>労働コスト!H36/SUM(資本コスト!H36,労働コスト!H36)</f>
        <v>0.82746401235378009</v>
      </c>
      <c r="I36" s="6">
        <f>労働コスト!I36/SUM(資本コスト!I36,労働コスト!I36)</f>
        <v>0.7927125992427605</v>
      </c>
      <c r="J36" s="6">
        <f>労働コスト!J36/SUM(資本コスト!J36,労働コスト!J36)</f>
        <v>0.8048331712666239</v>
      </c>
    </row>
    <row r="37" spans="1:10" x14ac:dyDescent="0.15">
      <c r="A37" s="1">
        <v>2</v>
      </c>
      <c r="B37" s="1" t="s">
        <v>55</v>
      </c>
      <c r="C37" s="1">
        <v>11</v>
      </c>
      <c r="D37" s="1" t="s">
        <v>23</v>
      </c>
      <c r="E37" s="6">
        <f>労働コスト!E37/SUM(資本コスト!E37,労働コスト!E37)</f>
        <v>0.81619704571820006</v>
      </c>
      <c r="F37" s="6">
        <f>労働コスト!F37/SUM(資本コスト!F37,労働コスト!F37)</f>
        <v>0.82006280595649106</v>
      </c>
      <c r="G37" s="6">
        <f>労働コスト!G37/SUM(資本コスト!G37,労働コスト!G37)</f>
        <v>0.78824912409767467</v>
      </c>
      <c r="H37" s="6">
        <f>労働コスト!H37/SUM(資本コスト!H37,労働コスト!H37)</f>
        <v>0.74387739375533568</v>
      </c>
      <c r="I37" s="6">
        <f>労働コスト!I37/SUM(資本コスト!I37,労働コスト!I37)</f>
        <v>0.62615297608755327</v>
      </c>
      <c r="J37" s="6">
        <f>労働コスト!J37/SUM(資本コスト!J37,労働コスト!J37)</f>
        <v>0.61006548865644983</v>
      </c>
    </row>
    <row r="38" spans="1:10" x14ac:dyDescent="0.15">
      <c r="A38" s="1">
        <v>2</v>
      </c>
      <c r="B38" s="1" t="s">
        <v>55</v>
      </c>
      <c r="C38" s="1">
        <v>12</v>
      </c>
      <c r="D38" s="1" t="s">
        <v>24</v>
      </c>
      <c r="E38" s="6">
        <f>労働コスト!E38/SUM(資本コスト!E38,労働コスト!E38)</f>
        <v>0.85478747597151827</v>
      </c>
      <c r="F38" s="6">
        <f>労働コスト!F38/SUM(資本コスト!F38,労働コスト!F38)</f>
        <v>0.91078806731460682</v>
      </c>
      <c r="G38" s="6">
        <f>労働コスト!G38/SUM(資本コスト!G38,労働コスト!G38)</f>
        <v>0.79074220794259642</v>
      </c>
      <c r="H38" s="6">
        <f>労働コスト!H38/SUM(資本コスト!H38,労働コスト!H38)</f>
        <v>0.72900520269403568</v>
      </c>
      <c r="I38" s="6">
        <f>労働コスト!I38/SUM(資本コスト!I38,労働コスト!I38)</f>
        <v>0.69064699835139376</v>
      </c>
      <c r="J38" s="6">
        <f>労働コスト!J38/SUM(資本コスト!J38,労働コスト!J38)</f>
        <v>0.66528664299466689</v>
      </c>
    </row>
    <row r="39" spans="1:10" x14ac:dyDescent="0.15">
      <c r="A39" s="1">
        <v>2</v>
      </c>
      <c r="B39" s="1" t="s">
        <v>55</v>
      </c>
      <c r="C39" s="1">
        <v>13</v>
      </c>
      <c r="D39" s="1" t="s">
        <v>25</v>
      </c>
      <c r="E39" s="6">
        <f>労働コスト!E39/SUM(資本コスト!E39,労働コスト!E39)</f>
        <v>0.83831726766124537</v>
      </c>
      <c r="F39" s="6">
        <f>労働コスト!F39/SUM(資本コスト!F39,労働コスト!F39)</f>
        <v>0.84887431988295015</v>
      </c>
      <c r="G39" s="6">
        <f>労働コスト!G39/SUM(資本コスト!G39,労働コスト!G39)</f>
        <v>0.77495430042036484</v>
      </c>
      <c r="H39" s="6">
        <f>労働コスト!H39/SUM(資本コスト!H39,労働コスト!H39)</f>
        <v>0.78517706879000726</v>
      </c>
      <c r="I39" s="6">
        <f>労働コスト!I39/SUM(資本コスト!I39,労働コスト!I39)</f>
        <v>0.8508510305398046</v>
      </c>
      <c r="J39" s="6">
        <f>労働コスト!J39/SUM(資本コスト!J39,労働コスト!J39)</f>
        <v>0.85275528779212928</v>
      </c>
    </row>
    <row r="40" spans="1:10" x14ac:dyDescent="0.15">
      <c r="A40" s="1">
        <v>2</v>
      </c>
      <c r="B40" s="1" t="s">
        <v>55</v>
      </c>
      <c r="C40" s="1">
        <v>14</v>
      </c>
      <c r="D40" s="1" t="s">
        <v>26</v>
      </c>
      <c r="E40" s="6">
        <f>労働コスト!E40/SUM(資本コスト!E40,労働コスト!E40)</f>
        <v>0.99387639068854361</v>
      </c>
      <c r="F40" s="6">
        <f>労働コスト!F40/SUM(資本コスト!F40,労働コスト!F40)</f>
        <v>0.84102585395741358</v>
      </c>
      <c r="G40" s="6">
        <f>労働コスト!G40/SUM(資本コスト!G40,労働コスト!G40)</f>
        <v>0.81508805499850834</v>
      </c>
      <c r="H40" s="6">
        <f>労働コスト!H40/SUM(資本コスト!H40,労働コスト!H40)</f>
        <v>0.79337197333885701</v>
      </c>
      <c r="I40" s="6">
        <f>労働コスト!I40/SUM(資本コスト!I40,労働コスト!I40)</f>
        <v>0.78219322440134431</v>
      </c>
      <c r="J40" s="6">
        <f>労働コスト!J40/SUM(資本コスト!J40,労働コスト!J40)</f>
        <v>0.75426594838702354</v>
      </c>
    </row>
    <row r="41" spans="1:10" x14ac:dyDescent="0.15">
      <c r="A41" s="1">
        <v>2</v>
      </c>
      <c r="B41" s="1" t="s">
        <v>55</v>
      </c>
      <c r="C41" s="1">
        <v>15</v>
      </c>
      <c r="D41" s="1" t="s">
        <v>27</v>
      </c>
      <c r="E41" s="6">
        <f>労働コスト!E41/SUM(資本コスト!E41,労働コスト!E41)</f>
        <v>0.86592953175792253</v>
      </c>
      <c r="F41" s="6">
        <f>労働コスト!F41/SUM(資本コスト!F41,労働コスト!F41)</f>
        <v>0.83162364117916621</v>
      </c>
      <c r="G41" s="6">
        <f>労働コスト!G41/SUM(資本コスト!G41,労働コスト!G41)</f>
        <v>0.79850790867675514</v>
      </c>
      <c r="H41" s="6">
        <f>労働コスト!H41/SUM(資本コスト!H41,労働コスト!H41)</f>
        <v>0.79263555559295984</v>
      </c>
      <c r="I41" s="6">
        <f>労働コスト!I41/SUM(資本コスト!I41,労働コスト!I41)</f>
        <v>0.75392383395175577</v>
      </c>
      <c r="J41" s="6">
        <f>労働コスト!J41/SUM(資本コスト!J41,労働コスト!J41)</f>
        <v>0.76164502237501941</v>
      </c>
    </row>
    <row r="42" spans="1:10" x14ac:dyDescent="0.15">
      <c r="A42" s="1">
        <v>2</v>
      </c>
      <c r="B42" s="1" t="s">
        <v>54</v>
      </c>
      <c r="C42" s="1">
        <v>16</v>
      </c>
      <c r="D42" s="1" t="s">
        <v>10</v>
      </c>
      <c r="E42" s="6">
        <f>労働コスト!E42/SUM(資本コスト!E42,労働コスト!E42)</f>
        <v>0.74210602632012423</v>
      </c>
      <c r="F42" s="6">
        <f>労働コスト!F42/SUM(資本コスト!F42,労働コスト!F42)</f>
        <v>0.91826781602309526</v>
      </c>
      <c r="G42" s="6">
        <f>労働コスト!G42/SUM(資本コスト!G42,労働コスト!G42)</f>
        <v>0.83460261227449162</v>
      </c>
      <c r="H42" s="6">
        <f>労働コスト!H42/SUM(資本コスト!H42,労働コスト!H42)</f>
        <v>0.79444321276311236</v>
      </c>
      <c r="I42" s="6">
        <f>労働コスト!I42/SUM(資本コスト!I42,労働コスト!I42)</f>
        <v>0.80218907077406365</v>
      </c>
      <c r="J42" s="6">
        <f>労働コスト!J42/SUM(資本コスト!J42,労働コスト!J42)</f>
        <v>0.77770699358834894</v>
      </c>
    </row>
    <row r="43" spans="1:10" x14ac:dyDescent="0.15">
      <c r="A43" s="1">
        <v>2</v>
      </c>
      <c r="B43" s="1" t="s">
        <v>54</v>
      </c>
      <c r="C43" s="1">
        <v>17</v>
      </c>
      <c r="D43" s="1" t="s">
        <v>11</v>
      </c>
      <c r="E43" s="6">
        <f>労働コスト!E43/SUM(資本コスト!E43,労働コスト!E43)</f>
        <v>0.28464739534390515</v>
      </c>
      <c r="F43" s="6">
        <f>労働コスト!F43/SUM(資本コスト!F43,労働コスト!F43)</f>
        <v>0.26986680115640288</v>
      </c>
      <c r="G43" s="6">
        <f>労働コスト!G43/SUM(資本コスト!G43,労働コスト!G43)</f>
        <v>0.37488409925085719</v>
      </c>
      <c r="H43" s="6">
        <f>労働コスト!H43/SUM(資本コスト!H43,労働コスト!H43)</f>
        <v>0.21625788178940455</v>
      </c>
      <c r="I43" s="6">
        <f>労働コスト!I43/SUM(資本コスト!I43,労働コスト!I43)</f>
        <v>0.19888878583207198</v>
      </c>
      <c r="J43" s="6">
        <f>労働コスト!J43/SUM(資本コスト!J43,労働コスト!J43)</f>
        <v>0.14855036872695002</v>
      </c>
    </row>
    <row r="44" spans="1:10" x14ac:dyDescent="0.15">
      <c r="A44" s="1">
        <v>2</v>
      </c>
      <c r="B44" s="1" t="s">
        <v>54</v>
      </c>
      <c r="C44" s="1">
        <v>18</v>
      </c>
      <c r="D44" s="1" t="s">
        <v>12</v>
      </c>
      <c r="E44" s="6">
        <f>労働コスト!E44/SUM(資本コスト!E44,労働コスト!E44)</f>
        <v>0.83436360095778694</v>
      </c>
      <c r="F44" s="6">
        <f>労働コスト!F44/SUM(資本コスト!F44,労働コスト!F44)</f>
        <v>0.76507231344323112</v>
      </c>
      <c r="G44" s="6">
        <f>労働コスト!G44/SUM(資本コスト!G44,労働コスト!G44)</f>
        <v>0.78197443408240686</v>
      </c>
      <c r="H44" s="6">
        <f>労働コスト!H44/SUM(資本コスト!H44,労働コスト!H44)</f>
        <v>0.78297488420298644</v>
      </c>
      <c r="I44" s="6">
        <f>労働コスト!I44/SUM(資本コスト!I44,労働コスト!I44)</f>
        <v>0.82474048499786634</v>
      </c>
      <c r="J44" s="6">
        <f>労働コスト!J44/SUM(資本コスト!J44,労働コスト!J44)</f>
        <v>0.80057504480271158</v>
      </c>
    </row>
    <row r="45" spans="1:10" x14ac:dyDescent="0.15">
      <c r="A45" s="1">
        <v>2</v>
      </c>
      <c r="B45" s="1" t="s">
        <v>54</v>
      </c>
      <c r="C45" s="1">
        <v>19</v>
      </c>
      <c r="D45" s="1" t="s">
        <v>13</v>
      </c>
      <c r="E45" s="6">
        <f>労働コスト!E45/SUM(資本コスト!E45,労働コスト!E45)</f>
        <v>0.73005854687230498</v>
      </c>
      <c r="F45" s="6">
        <f>労働コスト!F45/SUM(資本コスト!F45,労働コスト!F45)</f>
        <v>0.86751297412702877</v>
      </c>
      <c r="G45" s="6">
        <f>労働コスト!G45/SUM(資本コスト!G45,労働コスト!G45)</f>
        <v>0.85967611980837144</v>
      </c>
      <c r="H45" s="6">
        <f>労働コスト!H45/SUM(資本コスト!H45,労働コスト!H45)</f>
        <v>0.83732840918261076</v>
      </c>
      <c r="I45" s="6">
        <f>労働コスト!I45/SUM(資本コスト!I45,労働コスト!I45)</f>
        <v>0.77657319269756853</v>
      </c>
      <c r="J45" s="6">
        <f>労働コスト!J45/SUM(資本コスト!J45,労働コスト!J45)</f>
        <v>0.79441136150564506</v>
      </c>
    </row>
    <row r="46" spans="1:10" x14ac:dyDescent="0.15">
      <c r="A46" s="1">
        <v>2</v>
      </c>
      <c r="B46" s="1" t="s">
        <v>54</v>
      </c>
      <c r="C46" s="1">
        <v>20</v>
      </c>
      <c r="D46" s="1" t="s">
        <v>14</v>
      </c>
      <c r="E46" s="6">
        <f>労働コスト!E46/SUM(資本コスト!E46,労働コスト!E46)</f>
        <v>0.66712300350736797</v>
      </c>
      <c r="F46" s="6">
        <f>労働コスト!F46/SUM(資本コスト!F46,労働コスト!F46)</f>
        <v>0.20599446096976987</v>
      </c>
      <c r="G46" s="6">
        <f>労働コスト!G46/SUM(資本コスト!G46,労働コスト!G46)</f>
        <v>0.22071470677314972</v>
      </c>
      <c r="H46" s="6">
        <f>労働コスト!H46/SUM(資本コスト!H46,労働コスト!H46)</f>
        <v>0.22703214524443732</v>
      </c>
      <c r="I46" s="6">
        <f>労働コスト!I46/SUM(資本コスト!I46,労働コスト!I46)</f>
        <v>0.22016187805918039</v>
      </c>
      <c r="J46" s="6">
        <f>労働コスト!J46/SUM(資本コスト!J46,労働コスト!J46)</f>
        <v>0.16474753642547849</v>
      </c>
    </row>
    <row r="47" spans="1:10" x14ac:dyDescent="0.15">
      <c r="A47" s="1">
        <v>2</v>
      </c>
      <c r="B47" s="1" t="s">
        <v>54</v>
      </c>
      <c r="C47" s="1">
        <v>21</v>
      </c>
      <c r="D47" s="1" t="s">
        <v>15</v>
      </c>
      <c r="E47" s="6">
        <f>労働コスト!E47/SUM(資本コスト!E47,労働コスト!E47)</f>
        <v>0.81455401716018272</v>
      </c>
      <c r="F47" s="6">
        <f>労働コスト!F47/SUM(資本コスト!F47,労働コスト!F47)</f>
        <v>0.6515020279605015</v>
      </c>
      <c r="G47" s="6">
        <f>労働コスト!G47/SUM(資本コスト!G47,労働コスト!G47)</f>
        <v>0.59563668140730219</v>
      </c>
      <c r="H47" s="6">
        <f>労働コスト!H47/SUM(資本コスト!H47,労働コスト!H47)</f>
        <v>0.37978912800229747</v>
      </c>
      <c r="I47" s="6">
        <f>労働コスト!I47/SUM(資本コスト!I47,労働コスト!I47)</f>
        <v>0.3560879929388362</v>
      </c>
      <c r="J47" s="6">
        <f>労働コスト!J47/SUM(資本コスト!J47,労働コスト!J47)</f>
        <v>0.26177929206865747</v>
      </c>
    </row>
    <row r="48" spans="1:10" x14ac:dyDescent="0.15">
      <c r="A48" s="1">
        <v>2</v>
      </c>
      <c r="B48" s="1" t="s">
        <v>53</v>
      </c>
      <c r="C48" s="1">
        <v>22</v>
      </c>
      <c r="D48" s="1" t="s">
        <v>7</v>
      </c>
      <c r="E48" s="6">
        <f>労働コスト!E48/SUM(資本コスト!E48,労働コスト!E48)</f>
        <v>0.8678381484982306</v>
      </c>
      <c r="F48" s="6">
        <f>労働コスト!F48/SUM(資本コスト!F48,労働コスト!F48)</f>
        <v>0.73959535725146675</v>
      </c>
      <c r="G48" s="6">
        <f>労働コスト!G48/SUM(資本コスト!G48,労働コスト!G48)</f>
        <v>0.65498426015280409</v>
      </c>
      <c r="H48" s="6">
        <f>労働コスト!H48/SUM(資本コスト!H48,労働コスト!H48)</f>
        <v>0.65090281144438178</v>
      </c>
      <c r="I48" s="6">
        <f>労働コスト!I48/SUM(資本コスト!I48,労働コスト!I48)</f>
        <v>0.73581316710112188</v>
      </c>
      <c r="J48" s="6">
        <f>労働コスト!J48/SUM(資本コスト!J48,労働コスト!J48)</f>
        <v>0.71647439952052994</v>
      </c>
    </row>
    <row r="49" spans="1:10" x14ac:dyDescent="0.15">
      <c r="A49" s="1">
        <v>2</v>
      </c>
      <c r="B49" s="1" t="s">
        <v>53</v>
      </c>
      <c r="C49" s="1">
        <v>23</v>
      </c>
      <c r="D49" s="1" t="s">
        <v>28</v>
      </c>
      <c r="E49" s="6">
        <f>労働コスト!E49/SUM(資本コスト!E49,労働コスト!E49)</f>
        <v>0.64362277962510306</v>
      </c>
      <c r="F49" s="6">
        <f>労働コスト!F49/SUM(資本コスト!F49,労働コスト!F49)</f>
        <v>0.73188329692985543</v>
      </c>
      <c r="G49" s="6">
        <f>労働コスト!G49/SUM(資本コスト!G49,労働コスト!G49)</f>
        <v>0.70152797124272814</v>
      </c>
      <c r="H49" s="6">
        <f>労働コスト!H49/SUM(資本コスト!H49,労働コスト!H49)</f>
        <v>0.68374626401577143</v>
      </c>
      <c r="I49" s="6">
        <f>労働コスト!I49/SUM(資本コスト!I49,労働コスト!I49)</f>
        <v>0.67609162599602834</v>
      </c>
      <c r="J49" s="6">
        <f>労働コスト!J49/SUM(資本コスト!J49,労働コスト!J49)</f>
        <v>0.5885715713099765</v>
      </c>
    </row>
    <row r="50" spans="1:10" x14ac:dyDescent="0.15">
      <c r="A50" s="1">
        <v>3</v>
      </c>
      <c r="B50" s="1" t="s">
        <v>57</v>
      </c>
      <c r="C50" s="1">
        <v>1</v>
      </c>
      <c r="D50" s="1" t="s">
        <v>8</v>
      </c>
      <c r="E50" s="6">
        <f>労働コスト!E50/SUM(資本コスト!E50,労働コスト!E50)</f>
        <v>0.46831403485016249</v>
      </c>
      <c r="F50" s="6">
        <f>労働コスト!F50/SUM(資本コスト!F50,労働コスト!F50)</f>
        <v>0.57498397541369006</v>
      </c>
      <c r="G50" s="6">
        <f>労働コスト!G50/SUM(資本コスト!G50,労働コスト!G50)</f>
        <v>0.54440234062050752</v>
      </c>
      <c r="H50" s="6">
        <f>労働コスト!H50/SUM(資本コスト!H50,労働コスト!H50)</f>
        <v>0.37804003999564922</v>
      </c>
      <c r="I50" s="6">
        <f>労働コスト!I50/SUM(資本コスト!I50,労働コスト!I50)</f>
        <v>0.3879004005670158</v>
      </c>
      <c r="J50" s="6">
        <f>労働コスト!J50/SUM(資本コスト!J50,労働コスト!J50)</f>
        <v>0.25143467789734242</v>
      </c>
    </row>
    <row r="51" spans="1:10" x14ac:dyDescent="0.15">
      <c r="A51" s="1">
        <v>3</v>
      </c>
      <c r="B51" s="1" t="s">
        <v>57</v>
      </c>
      <c r="C51" s="1">
        <v>2</v>
      </c>
      <c r="D51" s="1" t="s">
        <v>9</v>
      </c>
      <c r="E51" s="6">
        <f>労働コスト!E51/SUM(資本コスト!E51,労働コスト!E51)</f>
        <v>0.52092738351774903</v>
      </c>
      <c r="F51" s="6">
        <f>労働コスト!F51/SUM(資本コスト!F51,労働コスト!F51)</f>
        <v>0.69913772695274956</v>
      </c>
      <c r="G51" s="6">
        <f>労働コスト!G51/SUM(資本コスト!G51,労働コスト!G51)</f>
        <v>0.71784724992786031</v>
      </c>
      <c r="H51" s="6">
        <f>労働コスト!H51/SUM(資本コスト!H51,労働コスト!H51)</f>
        <v>0.78088800239311995</v>
      </c>
      <c r="I51" s="6">
        <f>労働コスト!I51/SUM(資本コスト!I51,労働コスト!I51)</f>
        <v>0.73278313738609047</v>
      </c>
      <c r="J51" s="6">
        <f>労働コスト!J51/SUM(資本コスト!J51,労働コスト!J51)</f>
        <v>0.67862361205786714</v>
      </c>
    </row>
    <row r="52" spans="1:10" x14ac:dyDescent="0.15">
      <c r="A52" s="1">
        <v>3</v>
      </c>
      <c r="B52" s="1" t="s">
        <v>58</v>
      </c>
      <c r="C52" s="1">
        <v>3</v>
      </c>
      <c r="D52" s="1" t="s">
        <v>16</v>
      </c>
      <c r="E52" s="6">
        <f>労働コスト!E52/SUM(資本コスト!E52,労働コスト!E52)</f>
        <v>0.76110876581390463</v>
      </c>
      <c r="F52" s="6">
        <f>労働コスト!F52/SUM(資本コスト!F52,労働コスト!F52)</f>
        <v>0.76839419204563519</v>
      </c>
      <c r="G52" s="6">
        <f>労働コスト!G52/SUM(資本コスト!G52,労働コスト!G52)</f>
        <v>0.73196294071574597</v>
      </c>
      <c r="H52" s="6">
        <f>労働コスト!H52/SUM(資本コスト!H52,労働コスト!H52)</f>
        <v>0.73642307143929842</v>
      </c>
      <c r="I52" s="6">
        <f>労働コスト!I52/SUM(資本コスト!I52,労働コスト!I52)</f>
        <v>0.7187501564573211</v>
      </c>
      <c r="J52" s="6">
        <f>労働コスト!J52/SUM(資本コスト!J52,労働コスト!J52)</f>
        <v>0.70774239659198646</v>
      </c>
    </row>
    <row r="53" spans="1:10" x14ac:dyDescent="0.15">
      <c r="A53" s="1">
        <v>3</v>
      </c>
      <c r="B53" s="1" t="s">
        <v>58</v>
      </c>
      <c r="C53" s="1">
        <v>4</v>
      </c>
      <c r="D53" s="1" t="s">
        <v>17</v>
      </c>
      <c r="E53" s="6">
        <f>労働コスト!E53/SUM(資本コスト!E53,労働コスト!E53)</f>
        <v>0.72120257075116723</v>
      </c>
      <c r="F53" s="6">
        <f>労働コスト!F53/SUM(資本コスト!F53,労働コスト!F53)</f>
        <v>0.71593132126884262</v>
      </c>
      <c r="G53" s="6">
        <f>労働コスト!G53/SUM(資本コスト!G53,労働コスト!G53)</f>
        <v>0.80358318984023402</v>
      </c>
      <c r="H53" s="6">
        <f>労働コスト!H53/SUM(資本コスト!H53,労働コスト!H53)</f>
        <v>0.79372007044540016</v>
      </c>
      <c r="I53" s="6">
        <f>労働コスト!I53/SUM(資本コスト!I53,労働コスト!I53)</f>
        <v>0.79007176963188563</v>
      </c>
      <c r="J53" s="6">
        <f>労働コスト!J53/SUM(資本コスト!J53,労働コスト!J53)</f>
        <v>0.79383127767655048</v>
      </c>
    </row>
    <row r="54" spans="1:10" x14ac:dyDescent="0.15">
      <c r="A54" s="1">
        <v>3</v>
      </c>
      <c r="B54" s="1" t="s">
        <v>58</v>
      </c>
      <c r="C54" s="1">
        <v>5</v>
      </c>
      <c r="D54" s="1" t="s">
        <v>18</v>
      </c>
      <c r="E54" s="6">
        <f>労働コスト!E54/SUM(資本コスト!E54,労働コスト!E54)</f>
        <v>0.45688980336388368</v>
      </c>
      <c r="F54" s="6">
        <f>労働コスト!F54/SUM(資本コスト!F54,労働コスト!F54)</f>
        <v>0.63511473848462607</v>
      </c>
      <c r="G54" s="6">
        <f>労働コスト!G54/SUM(資本コスト!G54,労働コスト!G54)</f>
        <v>0.65909820587860135</v>
      </c>
      <c r="H54" s="6">
        <f>労働コスト!H54/SUM(資本コスト!H54,労働コスト!H54)</f>
        <v>0.66902036325974656</v>
      </c>
      <c r="I54" s="6">
        <f>労働コスト!I54/SUM(資本コスト!I54,労働コスト!I54)</f>
        <v>0.53046139612817245</v>
      </c>
      <c r="J54" s="6">
        <f>労働コスト!J54/SUM(資本コスト!J54,労働コスト!J54)</f>
        <v>0.53763786739032116</v>
      </c>
    </row>
    <row r="55" spans="1:10" x14ac:dyDescent="0.15">
      <c r="A55" s="1">
        <v>3</v>
      </c>
      <c r="B55" s="1" t="s">
        <v>58</v>
      </c>
      <c r="C55" s="1">
        <v>6</v>
      </c>
      <c r="D55" s="1" t="s">
        <v>2</v>
      </c>
      <c r="E55" s="6">
        <f>労働コスト!E55/SUM(資本コスト!E55,労働コスト!E55)</f>
        <v>0.43670717840661366</v>
      </c>
      <c r="F55" s="6">
        <f>労働コスト!F55/SUM(資本コスト!F55,労働コスト!F55)</f>
        <v>0.47886073669336615</v>
      </c>
      <c r="G55" s="6">
        <f>労働コスト!G55/SUM(資本コスト!G55,労働コスト!G55)</f>
        <v>0.31838214681395827</v>
      </c>
      <c r="H55" s="6">
        <f>労働コスト!H55/SUM(資本コスト!H55,労働コスト!H55)</f>
        <v>0.37157428246102642</v>
      </c>
      <c r="I55" s="6">
        <f>労働コスト!I55/SUM(資本コスト!I55,労働コスト!I55)</f>
        <v>0.36910959190896786</v>
      </c>
      <c r="J55" s="6">
        <f>労働コスト!J55/SUM(資本コスト!J55,労働コスト!J55)</f>
        <v>0.36426259473136319</v>
      </c>
    </row>
    <row r="56" spans="1:10" x14ac:dyDescent="0.15">
      <c r="A56" s="1">
        <v>3</v>
      </c>
      <c r="B56" s="1" t="s">
        <v>58</v>
      </c>
      <c r="C56" s="1">
        <v>7</v>
      </c>
      <c r="D56" s="1" t="s">
        <v>19</v>
      </c>
      <c r="E56" s="6">
        <f>労働コスト!E56/SUM(資本コスト!E56,労働コスト!E56)</f>
        <v>0.12905569986008369</v>
      </c>
      <c r="F56" s="6">
        <f>労働コスト!F56/SUM(資本コスト!F56,労働コスト!F56)</f>
        <v>0.12500790785446414</v>
      </c>
      <c r="G56" s="6">
        <f>労働コスト!G56/SUM(資本コスト!G56,労働コスト!G56)</f>
        <v>0.3071240693023663</v>
      </c>
      <c r="H56" s="6">
        <f>労働コスト!H56/SUM(資本コスト!H56,労働コスト!H56)</f>
        <v>0.40341904835412362</v>
      </c>
      <c r="I56" s="6">
        <f>労働コスト!I56/SUM(資本コスト!I56,労働コスト!I56)</f>
        <v>0.48870969251889945</v>
      </c>
      <c r="J56" s="6">
        <f>労働コスト!J56/SUM(資本コスト!J56,労働コスト!J56)</f>
        <v>0.55281202929447371</v>
      </c>
    </row>
    <row r="57" spans="1:10" x14ac:dyDescent="0.15">
      <c r="A57" s="1">
        <v>3</v>
      </c>
      <c r="B57" s="1" t="s">
        <v>58</v>
      </c>
      <c r="C57" s="1">
        <v>8</v>
      </c>
      <c r="D57" s="1" t="s">
        <v>20</v>
      </c>
      <c r="E57" s="6">
        <f>労働コスト!E57/SUM(資本コスト!E57,労働コスト!E57)</f>
        <v>0.34737805837191271</v>
      </c>
      <c r="F57" s="6">
        <f>労働コスト!F57/SUM(資本コスト!F57,労働コスト!F57)</f>
        <v>0.57049788527208856</v>
      </c>
      <c r="G57" s="6">
        <f>労働コスト!G57/SUM(資本コスト!G57,労働コスト!G57)</f>
        <v>0.59455236303426484</v>
      </c>
      <c r="H57" s="6">
        <f>労働コスト!H57/SUM(資本コスト!H57,労働コスト!H57)</f>
        <v>0.68373136492140008</v>
      </c>
      <c r="I57" s="6">
        <f>労働コスト!I57/SUM(資本コスト!I57,労働コスト!I57)</f>
        <v>0.6005867425622099</v>
      </c>
      <c r="J57" s="6">
        <f>労働コスト!J57/SUM(資本コスト!J57,労働コスト!J57)</f>
        <v>0.6091698693698584</v>
      </c>
    </row>
    <row r="58" spans="1:10" x14ac:dyDescent="0.15">
      <c r="A58" s="1">
        <v>3</v>
      </c>
      <c r="B58" s="1" t="s">
        <v>58</v>
      </c>
      <c r="C58" s="1">
        <v>9</v>
      </c>
      <c r="D58" s="1" t="s">
        <v>21</v>
      </c>
      <c r="E58" s="6">
        <f>労働コスト!E58/SUM(資本コスト!E58,労働コスト!E58)</f>
        <v>0.52576974062358417</v>
      </c>
      <c r="F58" s="6">
        <f>労働コスト!F58/SUM(資本コスト!F58,労働コスト!F58)</f>
        <v>0.49392415828967062</v>
      </c>
      <c r="G58" s="6">
        <f>労働コスト!G58/SUM(資本コスト!G58,労働コスト!G58)</f>
        <v>0.43402845278321001</v>
      </c>
      <c r="H58" s="6">
        <f>労働コスト!H58/SUM(資本コスト!H58,労働コスト!H58)</f>
        <v>0.4668600213634268</v>
      </c>
      <c r="I58" s="6">
        <f>労働コスト!I58/SUM(資本コスト!I58,労働コスト!I58)</f>
        <v>0.50539687007182599</v>
      </c>
      <c r="J58" s="6">
        <f>労働コスト!J58/SUM(資本コスト!J58,労働コスト!J58)</f>
        <v>0.53483011155138049</v>
      </c>
    </row>
    <row r="59" spans="1:10" x14ac:dyDescent="0.15">
      <c r="A59" s="1">
        <v>3</v>
      </c>
      <c r="B59" s="1" t="s">
        <v>58</v>
      </c>
      <c r="C59" s="1">
        <v>10</v>
      </c>
      <c r="D59" s="1" t="s">
        <v>22</v>
      </c>
      <c r="E59" s="6">
        <f>労働コスト!E59/SUM(資本コスト!E59,労働コスト!E59)</f>
        <v>0.83055134766829775</v>
      </c>
      <c r="F59" s="6">
        <f>労働コスト!F59/SUM(資本コスト!F59,労働コスト!F59)</f>
        <v>0.80558769939006436</v>
      </c>
      <c r="G59" s="6">
        <f>労働コスト!G59/SUM(資本コスト!G59,労働コスト!G59)</f>
        <v>0.80653074292187676</v>
      </c>
      <c r="H59" s="6">
        <f>労働コスト!H59/SUM(資本コスト!H59,労働コスト!H59)</f>
        <v>0.82037232842830332</v>
      </c>
      <c r="I59" s="6">
        <f>労働コスト!I59/SUM(資本コスト!I59,労働コスト!I59)</f>
        <v>0.78024135989340437</v>
      </c>
      <c r="J59" s="6">
        <f>労働コスト!J59/SUM(資本コスト!J59,労働コスト!J59)</f>
        <v>0.79030804240186647</v>
      </c>
    </row>
    <row r="60" spans="1:10" x14ac:dyDescent="0.15">
      <c r="A60" s="1">
        <v>3</v>
      </c>
      <c r="B60" s="1" t="s">
        <v>58</v>
      </c>
      <c r="C60" s="1">
        <v>11</v>
      </c>
      <c r="D60" s="1" t="s">
        <v>23</v>
      </c>
      <c r="E60" s="6">
        <f>労働コスト!E60/SUM(資本コスト!E60,労働コスト!E60)</f>
        <v>0.81040840316119045</v>
      </c>
      <c r="F60" s="6">
        <f>労働コスト!F60/SUM(資本コスト!F60,労働コスト!F60)</f>
        <v>0.80047637852680331</v>
      </c>
      <c r="G60" s="6">
        <f>労働コスト!G60/SUM(資本コスト!G60,労働コスト!G60)</f>
        <v>0.72294929722809698</v>
      </c>
      <c r="H60" s="6">
        <f>労働コスト!H60/SUM(資本コスト!H60,労働コスト!H60)</f>
        <v>0.75926397403290158</v>
      </c>
      <c r="I60" s="6">
        <f>労働コスト!I60/SUM(資本コスト!I60,労働コスト!I60)</f>
        <v>0.74940190462176759</v>
      </c>
      <c r="J60" s="6">
        <f>労働コスト!J60/SUM(資本コスト!J60,労働コスト!J60)</f>
        <v>0.72254181448822496</v>
      </c>
    </row>
    <row r="61" spans="1:10" x14ac:dyDescent="0.15">
      <c r="A61" s="1">
        <v>3</v>
      </c>
      <c r="B61" s="1" t="s">
        <v>58</v>
      </c>
      <c r="C61" s="1">
        <v>12</v>
      </c>
      <c r="D61" s="1" t="s">
        <v>24</v>
      </c>
      <c r="E61" s="6">
        <f>労働コスト!E61/SUM(資本コスト!E61,労働コスト!E61)</f>
        <v>0.80407286778808074</v>
      </c>
      <c r="F61" s="6">
        <f>労働コスト!F61/SUM(資本コスト!F61,労働コスト!F61)</f>
        <v>0.83280695966634211</v>
      </c>
      <c r="G61" s="6">
        <f>労働コスト!G61/SUM(資本コスト!G61,労働コスト!G61)</f>
        <v>0.56669187569387469</v>
      </c>
      <c r="H61" s="6">
        <f>労働コスト!H61/SUM(資本コスト!H61,労働コスト!H61)</f>
        <v>0.56885955541235</v>
      </c>
      <c r="I61" s="6">
        <f>労働コスト!I61/SUM(資本コスト!I61,労働コスト!I61)</f>
        <v>0.55160462180227821</v>
      </c>
      <c r="J61" s="6">
        <f>労働コスト!J61/SUM(資本コスト!J61,労働コスト!J61)</f>
        <v>0.52879284023034956</v>
      </c>
    </row>
    <row r="62" spans="1:10" x14ac:dyDescent="0.15">
      <c r="A62" s="1">
        <v>3</v>
      </c>
      <c r="B62" s="1" t="s">
        <v>58</v>
      </c>
      <c r="C62" s="1">
        <v>13</v>
      </c>
      <c r="D62" s="1" t="s">
        <v>25</v>
      </c>
      <c r="E62" s="6">
        <f>労働コスト!E62/SUM(資本コスト!E62,労働コスト!E62)</f>
        <v>0.84806999834002195</v>
      </c>
      <c r="F62" s="6">
        <f>労働コスト!F62/SUM(資本コスト!F62,労働コスト!F62)</f>
        <v>0.82120256027523264</v>
      </c>
      <c r="G62" s="6">
        <f>労働コスト!G62/SUM(資本コスト!G62,労働コスト!G62)</f>
        <v>0.74639666583124309</v>
      </c>
      <c r="H62" s="6">
        <f>労働コスト!H62/SUM(資本コスト!H62,労働コスト!H62)</f>
        <v>0.58913612997295517</v>
      </c>
      <c r="I62" s="6">
        <f>労働コスト!I62/SUM(資本コスト!I62,労働コスト!I62)</f>
        <v>0.61744736306057424</v>
      </c>
      <c r="J62" s="6">
        <f>労働コスト!J62/SUM(資本コスト!J62,労働コスト!J62)</f>
        <v>0.63835574969165454</v>
      </c>
    </row>
    <row r="63" spans="1:10" x14ac:dyDescent="0.15">
      <c r="A63" s="1">
        <v>3</v>
      </c>
      <c r="B63" s="1" t="s">
        <v>58</v>
      </c>
      <c r="C63" s="1">
        <v>14</v>
      </c>
      <c r="D63" s="1" t="s">
        <v>26</v>
      </c>
      <c r="E63" s="6">
        <f>労働コスト!E63/SUM(資本コスト!E63,労働コスト!E63)</f>
        <v>0.98942783469719209</v>
      </c>
      <c r="F63" s="6">
        <f>労働コスト!F63/SUM(資本コスト!F63,労働コスト!F63)</f>
        <v>0.80080124848998413</v>
      </c>
      <c r="G63" s="6">
        <f>労働コスト!G63/SUM(資本コスト!G63,労働コスト!G63)</f>
        <v>0.72894785915532545</v>
      </c>
      <c r="H63" s="6">
        <f>労働コスト!H63/SUM(資本コスト!H63,労働コスト!H63)</f>
        <v>0.61339574993168755</v>
      </c>
      <c r="I63" s="6">
        <f>労働コスト!I63/SUM(資本コスト!I63,労働コスト!I63)</f>
        <v>0.50450897416097396</v>
      </c>
      <c r="J63" s="6">
        <f>労働コスト!J63/SUM(資本コスト!J63,労働コスト!J63)</f>
        <v>0.46552390405033051</v>
      </c>
    </row>
    <row r="64" spans="1:10" x14ac:dyDescent="0.15">
      <c r="A64" s="1">
        <v>3</v>
      </c>
      <c r="B64" s="1" t="s">
        <v>58</v>
      </c>
      <c r="C64" s="1">
        <v>15</v>
      </c>
      <c r="D64" s="1" t="s">
        <v>27</v>
      </c>
      <c r="E64" s="6">
        <f>労働コスト!E64/SUM(資本コスト!E64,労働コスト!E64)</f>
        <v>0.8461070218274187</v>
      </c>
      <c r="F64" s="6">
        <f>労働コスト!F64/SUM(資本コスト!F64,労働コスト!F64)</f>
        <v>0.82677718843305437</v>
      </c>
      <c r="G64" s="6">
        <f>労働コスト!G64/SUM(資本コスト!G64,労働コスト!G64)</f>
        <v>0.76936082676310036</v>
      </c>
      <c r="H64" s="6">
        <f>労働コスト!H64/SUM(資本コスト!H64,労働コスト!H64)</f>
        <v>0.7409475878238716</v>
      </c>
      <c r="I64" s="6">
        <f>労働コスト!I64/SUM(資本コスト!I64,労働コスト!I64)</f>
        <v>0.7438250993049409</v>
      </c>
      <c r="J64" s="6">
        <f>労働コスト!J64/SUM(資本コスト!J64,労働コスト!J64)</f>
        <v>0.74279706950233071</v>
      </c>
    </row>
    <row r="65" spans="1:10" x14ac:dyDescent="0.15">
      <c r="A65" s="1">
        <v>3</v>
      </c>
      <c r="B65" s="1" t="s">
        <v>57</v>
      </c>
      <c r="C65" s="1">
        <v>16</v>
      </c>
      <c r="D65" s="1" t="s">
        <v>10</v>
      </c>
      <c r="E65" s="6">
        <f>労働コスト!E65/SUM(資本コスト!E65,労働コスト!E65)</f>
        <v>0.75760056412890797</v>
      </c>
      <c r="F65" s="6">
        <f>労働コスト!F65/SUM(資本コスト!F65,労働コスト!F65)</f>
        <v>0.89267369965717369</v>
      </c>
      <c r="G65" s="6">
        <f>労働コスト!G65/SUM(資本コスト!G65,労働コスト!G65)</f>
        <v>0.82946617229508879</v>
      </c>
      <c r="H65" s="6">
        <f>労働コスト!H65/SUM(資本コスト!H65,労働コスト!H65)</f>
        <v>0.89209019763050657</v>
      </c>
      <c r="I65" s="6">
        <f>労働コスト!I65/SUM(資本コスト!I65,労働コスト!I65)</f>
        <v>0.8742427292201207</v>
      </c>
      <c r="J65" s="6">
        <f>労働コスト!J65/SUM(資本コスト!J65,労働コスト!J65)</f>
        <v>0.86330202877643181</v>
      </c>
    </row>
    <row r="66" spans="1:10" x14ac:dyDescent="0.15">
      <c r="A66" s="1">
        <v>3</v>
      </c>
      <c r="B66" s="1" t="s">
        <v>57</v>
      </c>
      <c r="C66" s="1">
        <v>17</v>
      </c>
      <c r="D66" s="1" t="s">
        <v>11</v>
      </c>
      <c r="E66" s="6">
        <f>労働コスト!E66/SUM(資本コスト!E66,労働コスト!E66)</f>
        <v>0.42431848371513853</v>
      </c>
      <c r="F66" s="6">
        <f>労働コスト!F66/SUM(資本コスト!F66,労働コスト!F66)</f>
        <v>0.31102852987275748</v>
      </c>
      <c r="G66" s="6">
        <f>労働コスト!G66/SUM(資本コスト!G66,労働コスト!G66)</f>
        <v>0.41900905663588189</v>
      </c>
      <c r="H66" s="6">
        <f>労働コスト!H66/SUM(資本コスト!H66,労働コスト!H66)</f>
        <v>0.37155939104543478</v>
      </c>
      <c r="I66" s="6">
        <f>労働コスト!I66/SUM(資本コスト!I66,労働コスト!I66)</f>
        <v>0.3070196804832318</v>
      </c>
      <c r="J66" s="6">
        <f>労働コスト!J66/SUM(資本コスト!J66,労働コスト!J66)</f>
        <v>0.25856112329994685</v>
      </c>
    </row>
    <row r="67" spans="1:10" x14ac:dyDescent="0.15">
      <c r="A67" s="1">
        <v>3</v>
      </c>
      <c r="B67" s="1" t="s">
        <v>57</v>
      </c>
      <c r="C67" s="1">
        <v>18</v>
      </c>
      <c r="D67" s="1" t="s">
        <v>12</v>
      </c>
      <c r="E67" s="6">
        <f>労働コスト!E67/SUM(資本コスト!E67,労働コスト!E67)</f>
        <v>0.82401058762904345</v>
      </c>
      <c r="F67" s="6">
        <f>労働コスト!F67/SUM(資本コスト!F67,労働コスト!F67)</f>
        <v>0.79431570858129241</v>
      </c>
      <c r="G67" s="6">
        <f>労働コスト!G67/SUM(資本コスト!G67,労働コスト!G67)</f>
        <v>0.82593906228048408</v>
      </c>
      <c r="H67" s="6">
        <f>労働コスト!H67/SUM(資本コスト!H67,労働コスト!H67)</f>
        <v>0.84828326296229806</v>
      </c>
      <c r="I67" s="6">
        <f>労働コスト!I67/SUM(資本コスト!I67,労働コスト!I67)</f>
        <v>0.85440725995230005</v>
      </c>
      <c r="J67" s="6">
        <f>労働コスト!J67/SUM(資本コスト!J67,労働コスト!J67)</f>
        <v>0.81758692610710104</v>
      </c>
    </row>
    <row r="68" spans="1:10" x14ac:dyDescent="0.15">
      <c r="A68" s="1">
        <v>3</v>
      </c>
      <c r="B68" s="1" t="s">
        <v>57</v>
      </c>
      <c r="C68" s="1">
        <v>19</v>
      </c>
      <c r="D68" s="1" t="s">
        <v>13</v>
      </c>
      <c r="E68" s="6">
        <f>労働コスト!E68/SUM(資本コスト!E68,労働コスト!E68)</f>
        <v>0.70744382559828467</v>
      </c>
      <c r="F68" s="6">
        <f>労働コスト!F68/SUM(資本コスト!F68,労働コスト!F68)</f>
        <v>0.83678526166881895</v>
      </c>
      <c r="G68" s="6">
        <f>労働コスト!G68/SUM(資本コスト!G68,労働コスト!G68)</f>
        <v>0.87046478140235373</v>
      </c>
      <c r="H68" s="6">
        <f>労働コスト!H68/SUM(資本コスト!H68,労働コスト!H68)</f>
        <v>0.87754065928757441</v>
      </c>
      <c r="I68" s="6">
        <f>労働コスト!I68/SUM(資本コスト!I68,労働コスト!I68)</f>
        <v>0.70647688540839659</v>
      </c>
      <c r="J68" s="6">
        <f>労働コスト!J68/SUM(資本コスト!J68,労働コスト!J68)</f>
        <v>0.74673294150481295</v>
      </c>
    </row>
    <row r="69" spans="1:10" x14ac:dyDescent="0.15">
      <c r="A69" s="1">
        <v>3</v>
      </c>
      <c r="B69" s="1" t="s">
        <v>57</v>
      </c>
      <c r="C69" s="1">
        <v>20</v>
      </c>
      <c r="D69" s="1" t="s">
        <v>14</v>
      </c>
      <c r="E69" s="6">
        <f>労働コスト!E69/SUM(資本コスト!E69,労働コスト!E69)</f>
        <v>0.53367725693542056</v>
      </c>
      <c r="F69" s="6">
        <f>労働コスト!F69/SUM(資本コスト!F69,労働コスト!F69)</f>
        <v>0.12781999648259215</v>
      </c>
      <c r="G69" s="6">
        <f>労働コスト!G69/SUM(資本コスト!G69,労働コスト!G69)</f>
        <v>0.19296048414591199</v>
      </c>
      <c r="H69" s="6">
        <f>労働コスト!H69/SUM(資本コスト!H69,労働コスト!H69)</f>
        <v>0.2189331717038992</v>
      </c>
      <c r="I69" s="6">
        <f>労働コスト!I69/SUM(資本コスト!I69,労働コスト!I69)</f>
        <v>0.19138060917597916</v>
      </c>
      <c r="J69" s="6">
        <f>労働コスト!J69/SUM(資本コスト!J69,労働コスト!J69)</f>
        <v>0.14628147252152029</v>
      </c>
    </row>
    <row r="70" spans="1:10" x14ac:dyDescent="0.15">
      <c r="A70" s="1">
        <v>3</v>
      </c>
      <c r="B70" s="1" t="s">
        <v>57</v>
      </c>
      <c r="C70" s="1">
        <v>21</v>
      </c>
      <c r="D70" s="1" t="s">
        <v>15</v>
      </c>
      <c r="E70" s="6">
        <f>労働コスト!E70/SUM(資本コスト!E70,労働コスト!E70)</f>
        <v>0.83879302817466428</v>
      </c>
      <c r="F70" s="6">
        <f>労働コスト!F70/SUM(資本コスト!F70,労働コスト!F70)</f>
        <v>0.61588988846302395</v>
      </c>
      <c r="G70" s="6">
        <f>労働コスト!G70/SUM(資本コスト!G70,労働コスト!G70)</f>
        <v>0.65106629686777917</v>
      </c>
      <c r="H70" s="6">
        <f>労働コスト!H70/SUM(資本コスト!H70,労働コスト!H70)</f>
        <v>0.5741255792218084</v>
      </c>
      <c r="I70" s="6">
        <f>労働コスト!I70/SUM(資本コスト!I70,労働コスト!I70)</f>
        <v>0.49133319100462775</v>
      </c>
      <c r="J70" s="6">
        <f>労働コスト!J70/SUM(資本コスト!J70,労働コスト!J70)</f>
        <v>0.48097181956732438</v>
      </c>
    </row>
    <row r="71" spans="1:10" x14ac:dyDescent="0.15">
      <c r="A71" s="1">
        <v>3</v>
      </c>
      <c r="B71" s="1" t="s">
        <v>56</v>
      </c>
      <c r="C71" s="1">
        <v>22</v>
      </c>
      <c r="D71" s="1" t="s">
        <v>7</v>
      </c>
      <c r="E71" s="6">
        <f>労働コスト!E71/SUM(資本コスト!E71,労働コスト!E71)</f>
        <v>0.84987525865687552</v>
      </c>
      <c r="F71" s="6">
        <f>労働コスト!F71/SUM(資本コスト!F71,労働コスト!F71)</f>
        <v>0.74209412961372623</v>
      </c>
      <c r="G71" s="6">
        <f>労働コスト!G71/SUM(資本コスト!G71,労働コスト!G71)</f>
        <v>0.66600091624788493</v>
      </c>
      <c r="H71" s="6">
        <f>労働コスト!H71/SUM(資本コスト!H71,労働コスト!H71)</f>
        <v>0.69129211921940004</v>
      </c>
      <c r="I71" s="6">
        <f>労働コスト!I71/SUM(資本コスト!I71,労働コスト!I71)</f>
        <v>0.68965029011271328</v>
      </c>
      <c r="J71" s="6">
        <f>労働コスト!J71/SUM(資本コスト!J71,労働コスト!J71)</f>
        <v>0.67884835792795262</v>
      </c>
    </row>
    <row r="72" spans="1:10" x14ac:dyDescent="0.15">
      <c r="A72" s="1">
        <v>3</v>
      </c>
      <c r="B72" s="1" t="s">
        <v>56</v>
      </c>
      <c r="C72" s="1">
        <v>23</v>
      </c>
      <c r="D72" s="1" t="s">
        <v>28</v>
      </c>
      <c r="E72" s="6">
        <f>労働コスト!E72/SUM(資本コスト!E72,労働コスト!E72)</f>
        <v>0.5573318106823919</v>
      </c>
      <c r="F72" s="6">
        <f>労働コスト!F72/SUM(資本コスト!F72,労働コスト!F72)</f>
        <v>0.71855798649051028</v>
      </c>
      <c r="G72" s="6">
        <f>労働コスト!G72/SUM(資本コスト!G72,労働コスト!G72)</f>
        <v>0.70319663546031297</v>
      </c>
      <c r="H72" s="6">
        <f>労働コスト!H72/SUM(資本コスト!H72,労働コスト!H72)</f>
        <v>0.71496988332699163</v>
      </c>
      <c r="I72" s="6">
        <f>労働コスト!I72/SUM(資本コスト!I72,労働コスト!I72)</f>
        <v>0.7167086224054976</v>
      </c>
      <c r="J72" s="6">
        <f>労働コスト!J72/SUM(資本コスト!J72,労働コスト!J72)</f>
        <v>0.63393781709184183</v>
      </c>
    </row>
    <row r="73" spans="1:10" x14ac:dyDescent="0.15">
      <c r="A73" s="1">
        <v>4</v>
      </c>
      <c r="B73" s="1" t="s">
        <v>264</v>
      </c>
      <c r="C73" s="1">
        <v>1</v>
      </c>
      <c r="D73" s="1" t="s">
        <v>8</v>
      </c>
      <c r="E73" s="6">
        <f>労働コスト!E73/SUM(資本コスト!E73,労働コスト!E73)</f>
        <v>0.43551044658313243</v>
      </c>
      <c r="F73" s="6">
        <f>労働コスト!F73/SUM(資本コスト!F73,労働コスト!F73)</f>
        <v>0.45373999870670689</v>
      </c>
      <c r="G73" s="6">
        <f>労働コスト!G73/SUM(資本コスト!G73,労働コスト!G73)</f>
        <v>0.42530587484595733</v>
      </c>
      <c r="H73" s="6">
        <f>労働コスト!H73/SUM(資本コスト!H73,労働コスト!H73)</f>
        <v>0.28184425916753059</v>
      </c>
      <c r="I73" s="6">
        <f>労働コスト!I73/SUM(資本コスト!I73,労働コスト!I73)</f>
        <v>0.3006726368795038</v>
      </c>
      <c r="J73" s="6">
        <f>労働コスト!J73/SUM(資本コスト!J73,労働コスト!J73)</f>
        <v>0.18806746469668487</v>
      </c>
    </row>
    <row r="74" spans="1:10" x14ac:dyDescent="0.15">
      <c r="A74" s="1">
        <v>4</v>
      </c>
      <c r="B74" s="1" t="s">
        <v>265</v>
      </c>
      <c r="C74" s="1">
        <v>2</v>
      </c>
      <c r="D74" s="1" t="s">
        <v>9</v>
      </c>
      <c r="E74" s="6">
        <f>労働コスト!E74/SUM(資本コスト!E74,労働コスト!E74)</f>
        <v>0.57991166838649122</v>
      </c>
      <c r="F74" s="6">
        <f>労働コスト!F74/SUM(資本コスト!F74,労働コスト!F74)</f>
        <v>0.79241025124799547</v>
      </c>
      <c r="G74" s="6">
        <f>労働コスト!G74/SUM(資本コスト!G74,労働コスト!G74)</f>
        <v>0.66858732347536853</v>
      </c>
      <c r="H74" s="6">
        <f>労働コスト!H74/SUM(資本コスト!H74,労働コスト!H74)</f>
        <v>0.73884933637764183</v>
      </c>
      <c r="I74" s="6">
        <f>労働コスト!I74/SUM(資本コスト!I74,労働コスト!I74)</f>
        <v>0.60426140430109943</v>
      </c>
      <c r="J74" s="6">
        <f>労働コスト!J74/SUM(資本コスト!J74,労働コスト!J74)</f>
        <v>0.5427664889629904</v>
      </c>
    </row>
    <row r="75" spans="1:10" x14ac:dyDescent="0.15">
      <c r="A75" s="1">
        <v>4</v>
      </c>
      <c r="B75" s="1" t="s">
        <v>266</v>
      </c>
      <c r="C75" s="1">
        <v>3</v>
      </c>
      <c r="D75" s="1" t="s">
        <v>16</v>
      </c>
      <c r="E75" s="6">
        <f>労働コスト!E75/SUM(資本コスト!E75,労働コスト!E75)</f>
        <v>0.72198930438217679</v>
      </c>
      <c r="F75" s="6">
        <f>労働コスト!F75/SUM(資本コスト!F75,労働コスト!F75)</f>
        <v>0.74964499634932991</v>
      </c>
      <c r="G75" s="6">
        <f>労働コスト!G75/SUM(資本コスト!G75,労働コスト!G75)</f>
        <v>0.65890088889787668</v>
      </c>
      <c r="H75" s="6">
        <f>労働コスト!H75/SUM(資本コスト!H75,労働コスト!H75)</f>
        <v>0.67552719237143921</v>
      </c>
      <c r="I75" s="6">
        <f>労働コスト!I75/SUM(資本コスト!I75,労働コスト!I75)</f>
        <v>0.65533213802252044</v>
      </c>
      <c r="J75" s="6">
        <f>労働コスト!J75/SUM(資本コスト!J75,労働コスト!J75)</f>
        <v>0.65760718419970876</v>
      </c>
    </row>
    <row r="76" spans="1:10" x14ac:dyDescent="0.15">
      <c r="A76" s="1">
        <v>4</v>
      </c>
      <c r="B76" s="1" t="s">
        <v>64</v>
      </c>
      <c r="C76" s="1">
        <v>4</v>
      </c>
      <c r="D76" s="1" t="s">
        <v>17</v>
      </c>
      <c r="E76" s="6">
        <f>労働コスト!E76/SUM(資本コスト!E76,労働コスト!E76)</f>
        <v>0.8589564986072955</v>
      </c>
      <c r="F76" s="6">
        <f>労働コスト!F76/SUM(資本コスト!F76,労働コスト!F76)</f>
        <v>0.78025207612981584</v>
      </c>
      <c r="G76" s="6">
        <f>労働コスト!G76/SUM(資本コスト!G76,労働コスト!G76)</f>
        <v>0.72127817627031554</v>
      </c>
      <c r="H76" s="6">
        <f>労働コスト!H76/SUM(資本コスト!H76,労働コスト!H76)</f>
        <v>0.68885607860799758</v>
      </c>
      <c r="I76" s="6">
        <f>労働コスト!I76/SUM(資本コスト!I76,労働コスト!I76)</f>
        <v>0.69966564423058475</v>
      </c>
      <c r="J76" s="6">
        <f>労働コスト!J76/SUM(資本コスト!J76,労働コスト!J76)</f>
        <v>0.72105419924344272</v>
      </c>
    </row>
    <row r="77" spans="1:10" x14ac:dyDescent="0.15">
      <c r="A77" s="1">
        <v>4</v>
      </c>
      <c r="B77" s="1" t="s">
        <v>64</v>
      </c>
      <c r="C77" s="1">
        <v>5</v>
      </c>
      <c r="D77" s="1" t="s">
        <v>18</v>
      </c>
      <c r="E77" s="6">
        <f>労働コスト!E77/SUM(資本コスト!E77,労働コスト!E77)</f>
        <v>0.27022259753216626</v>
      </c>
      <c r="F77" s="6">
        <f>労働コスト!F77/SUM(資本コスト!F77,労働コスト!F77)</f>
        <v>0.48115169201286423</v>
      </c>
      <c r="G77" s="6">
        <f>労働コスト!G77/SUM(資本コスト!G77,労働コスト!G77)</f>
        <v>0.42353916422400334</v>
      </c>
      <c r="H77" s="6">
        <f>労働コスト!H77/SUM(資本コスト!H77,労働コスト!H77)</f>
        <v>0.46790256869049357</v>
      </c>
      <c r="I77" s="6">
        <f>労働コスト!I77/SUM(資本コスト!I77,労働コスト!I77)</f>
        <v>0.37298249760833074</v>
      </c>
      <c r="J77" s="6">
        <f>労働コスト!J77/SUM(資本コスト!J77,労働コスト!J77)</f>
        <v>0.37472058310027734</v>
      </c>
    </row>
    <row r="78" spans="1:10" x14ac:dyDescent="0.15">
      <c r="A78" s="1">
        <v>4</v>
      </c>
      <c r="B78" s="1" t="s">
        <v>266</v>
      </c>
      <c r="C78" s="1">
        <v>6</v>
      </c>
      <c r="D78" s="1" t="s">
        <v>2</v>
      </c>
      <c r="E78" s="6">
        <f>労働コスト!E78/SUM(資本コスト!E78,労働コスト!E78)</f>
        <v>0.60308959665205653</v>
      </c>
      <c r="F78" s="6">
        <f>労働コスト!F78/SUM(資本コスト!F78,労働コスト!F78)</f>
        <v>0.73610415607611646</v>
      </c>
      <c r="G78" s="6">
        <f>労働コスト!G78/SUM(資本コスト!G78,労働コスト!G78)</f>
        <v>0.72014684545387231</v>
      </c>
      <c r="H78" s="6">
        <f>労働コスト!H78/SUM(資本コスト!H78,労働コスト!H78)</f>
        <v>0.77043058769311534</v>
      </c>
      <c r="I78" s="6">
        <f>労働コスト!I78/SUM(資本コスト!I78,労働コスト!I78)</f>
        <v>0.66151719295938993</v>
      </c>
      <c r="J78" s="6">
        <f>労働コスト!J78/SUM(資本コスト!J78,労働コスト!J78)</f>
        <v>0.65310393524055965</v>
      </c>
    </row>
    <row r="79" spans="1:10" x14ac:dyDescent="0.15">
      <c r="A79" s="1">
        <v>4</v>
      </c>
      <c r="B79" s="1" t="s">
        <v>64</v>
      </c>
      <c r="C79" s="1">
        <v>7</v>
      </c>
      <c r="D79" s="1" t="s">
        <v>19</v>
      </c>
      <c r="E79" s="6">
        <f>労働コスト!E79/SUM(資本コスト!E79,労働コスト!E79)</f>
        <v>0.6291139233293721</v>
      </c>
      <c r="F79" s="6">
        <f>労働コスト!F79/SUM(資本コスト!F79,労働コスト!F79)</f>
        <v>0.22863886921609128</v>
      </c>
      <c r="G79" s="6">
        <f>労働コスト!G79/SUM(資本コスト!G79,労働コスト!G79)</f>
        <v>0.32782441278730934</v>
      </c>
      <c r="H79" s="6">
        <f>労働コスト!H79/SUM(資本コスト!H79,労働コスト!H79)</f>
        <v>0.16720136074947356</v>
      </c>
      <c r="I79" s="6">
        <f>労働コスト!I79/SUM(資本コスト!I79,労働コスト!I79)</f>
        <v>0.11892957846440629</v>
      </c>
      <c r="J79" s="6">
        <f>労働コスト!J79/SUM(資本コスト!J79,労働コスト!J79)</f>
        <v>0.12730225737600928</v>
      </c>
    </row>
    <row r="80" spans="1:10" x14ac:dyDescent="0.15">
      <c r="A80" s="1">
        <v>4</v>
      </c>
      <c r="B80" s="1" t="s">
        <v>266</v>
      </c>
      <c r="C80" s="1">
        <v>8</v>
      </c>
      <c r="D80" s="1" t="s">
        <v>20</v>
      </c>
      <c r="E80" s="6">
        <f>労働コスト!E80/SUM(資本コスト!E80,労働コスト!E80)</f>
        <v>0.68706599149646352</v>
      </c>
      <c r="F80" s="6">
        <f>労働コスト!F80/SUM(資本コスト!F80,労働コスト!F80)</f>
        <v>0.79814100266777877</v>
      </c>
      <c r="G80" s="6">
        <f>労働コスト!G80/SUM(資本コスト!G80,労働コスト!G80)</f>
        <v>0.74737660212960288</v>
      </c>
      <c r="H80" s="6">
        <f>労働コスト!H80/SUM(資本コスト!H80,労働コスト!H80)</f>
        <v>0.76096468981379206</v>
      </c>
      <c r="I80" s="6">
        <f>労働コスト!I80/SUM(資本コスト!I80,労働コスト!I80)</f>
        <v>0.73243238716268322</v>
      </c>
      <c r="J80" s="6">
        <f>労働コスト!J80/SUM(資本コスト!J80,労働コスト!J80)</f>
        <v>0.73359757170536288</v>
      </c>
    </row>
    <row r="81" spans="1:10" x14ac:dyDescent="0.15">
      <c r="A81" s="1">
        <v>4</v>
      </c>
      <c r="B81" s="1" t="s">
        <v>64</v>
      </c>
      <c r="C81" s="1">
        <v>9</v>
      </c>
      <c r="D81" s="1" t="s">
        <v>21</v>
      </c>
      <c r="E81" s="6">
        <f>労働コスト!E81/SUM(資本コスト!E81,労働コスト!E81)</f>
        <v>0.72478509522983348</v>
      </c>
      <c r="F81" s="6">
        <f>労働コスト!F81/SUM(資本コスト!F81,労働コスト!F81)</f>
        <v>0.57172657904793378</v>
      </c>
      <c r="G81" s="6">
        <f>労働コスト!G81/SUM(資本コスト!G81,労働コスト!G81)</f>
        <v>0.53842407050988972</v>
      </c>
      <c r="H81" s="6">
        <f>労働コスト!H81/SUM(資本コスト!H81,労働コスト!H81)</f>
        <v>0.53145776200857531</v>
      </c>
      <c r="I81" s="6">
        <f>労働コスト!I81/SUM(資本コスト!I81,労働コスト!I81)</f>
        <v>0.58062974572412407</v>
      </c>
      <c r="J81" s="6">
        <f>労働コスト!J81/SUM(資本コスト!J81,労働コスト!J81)</f>
        <v>0.58327360287423624</v>
      </c>
    </row>
    <row r="82" spans="1:10" x14ac:dyDescent="0.15">
      <c r="A82" s="1">
        <v>4</v>
      </c>
      <c r="B82" s="1" t="s">
        <v>64</v>
      </c>
      <c r="C82" s="1">
        <v>10</v>
      </c>
      <c r="D82" s="1" t="s">
        <v>22</v>
      </c>
      <c r="E82" s="6">
        <f>労働コスト!E82/SUM(資本コスト!E82,労働コスト!E82)</f>
        <v>0.72590573206244402</v>
      </c>
      <c r="F82" s="6">
        <f>労働コスト!F82/SUM(資本コスト!F82,労働コスト!F82)</f>
        <v>0.70785153880965834</v>
      </c>
      <c r="G82" s="6">
        <f>労働コスト!G82/SUM(資本コスト!G82,労働コスト!G82)</f>
        <v>0.69476916822238</v>
      </c>
      <c r="H82" s="6">
        <f>労働コスト!H82/SUM(資本コスト!H82,労働コスト!H82)</f>
        <v>0.70707995988165795</v>
      </c>
      <c r="I82" s="6">
        <f>労働コスト!I82/SUM(資本コスト!I82,労働コスト!I82)</f>
        <v>0.68876178877953698</v>
      </c>
      <c r="J82" s="6">
        <f>労働コスト!J82/SUM(資本コスト!J82,労働コスト!J82)</f>
        <v>0.71298161749340039</v>
      </c>
    </row>
    <row r="83" spans="1:10" x14ac:dyDescent="0.15">
      <c r="A83" s="1">
        <v>4</v>
      </c>
      <c r="B83" s="1" t="s">
        <v>64</v>
      </c>
      <c r="C83" s="1">
        <v>11</v>
      </c>
      <c r="D83" s="1" t="s">
        <v>23</v>
      </c>
      <c r="E83" s="6">
        <f>労働コスト!E83/SUM(資本コスト!E83,労働コスト!E83)</f>
        <v>0.83245421822247712</v>
      </c>
      <c r="F83" s="6">
        <f>労働コスト!F83/SUM(資本コスト!F83,労働コスト!F83)</f>
        <v>0.85151784088894766</v>
      </c>
      <c r="G83" s="6">
        <f>労働コスト!G83/SUM(資本コスト!G83,労働コスト!G83)</f>
        <v>0.78839093815613892</v>
      </c>
      <c r="H83" s="6">
        <f>労働コスト!H83/SUM(資本コスト!H83,労働コスト!H83)</f>
        <v>0.77911321486956475</v>
      </c>
      <c r="I83" s="6">
        <f>労働コスト!I83/SUM(資本コスト!I83,労働コスト!I83)</f>
        <v>0.76680392877149017</v>
      </c>
      <c r="J83" s="6">
        <f>労働コスト!J83/SUM(資本コスト!J83,労働コスト!J83)</f>
        <v>0.77115700500729889</v>
      </c>
    </row>
    <row r="84" spans="1:10" x14ac:dyDescent="0.15">
      <c r="A84" s="1">
        <v>4</v>
      </c>
      <c r="B84" s="1" t="s">
        <v>64</v>
      </c>
      <c r="C84" s="1">
        <v>12</v>
      </c>
      <c r="D84" s="1" t="s">
        <v>24</v>
      </c>
      <c r="E84" s="6">
        <f>労働コスト!E84/SUM(資本コスト!E84,労働コスト!E84)</f>
        <v>0.69740231709792233</v>
      </c>
      <c r="F84" s="6">
        <f>労働コスト!F84/SUM(資本コスト!F84,労働コスト!F84)</f>
        <v>0.82133645274899858</v>
      </c>
      <c r="G84" s="6">
        <f>労働コスト!G84/SUM(資本コスト!G84,労働コスト!G84)</f>
        <v>0.66510586789858139</v>
      </c>
      <c r="H84" s="6">
        <f>労働コスト!H84/SUM(資本コスト!H84,労働コスト!H84)</f>
        <v>0.63754764172145351</v>
      </c>
      <c r="I84" s="6">
        <f>労働コスト!I84/SUM(資本コスト!I84,労働コスト!I84)</f>
        <v>0.62342736708146118</v>
      </c>
      <c r="J84" s="6">
        <f>労働コスト!J84/SUM(資本コスト!J84,労働コスト!J84)</f>
        <v>0.60468624971319029</v>
      </c>
    </row>
    <row r="85" spans="1:10" x14ac:dyDescent="0.15">
      <c r="A85" s="1">
        <v>4</v>
      </c>
      <c r="B85" s="1" t="s">
        <v>266</v>
      </c>
      <c r="C85" s="1">
        <v>13</v>
      </c>
      <c r="D85" s="1" t="s">
        <v>25</v>
      </c>
      <c r="E85" s="6">
        <f>労働コスト!E85/SUM(資本コスト!E85,労働コスト!E85)</f>
        <v>0.78844275282940257</v>
      </c>
      <c r="F85" s="6">
        <f>労働コスト!F85/SUM(資本コスト!F85,労働コスト!F85)</f>
        <v>0.75708274733256697</v>
      </c>
      <c r="G85" s="6">
        <f>労働コスト!G85/SUM(資本コスト!G85,労働コスト!G85)</f>
        <v>0.71283405233624797</v>
      </c>
      <c r="H85" s="6">
        <f>労働コスト!H85/SUM(資本コスト!H85,労働コスト!H85)</f>
        <v>0.75892287201979702</v>
      </c>
      <c r="I85" s="6">
        <f>労働コスト!I85/SUM(資本コスト!I85,労働コスト!I85)</f>
        <v>0.78405291209206007</v>
      </c>
      <c r="J85" s="6">
        <f>労働コスト!J85/SUM(資本コスト!J85,労働コスト!J85)</f>
        <v>0.78511869983966731</v>
      </c>
    </row>
    <row r="86" spans="1:10" x14ac:dyDescent="0.15">
      <c r="A86" s="1">
        <v>4</v>
      </c>
      <c r="B86" s="1" t="s">
        <v>64</v>
      </c>
      <c r="C86" s="1">
        <v>14</v>
      </c>
      <c r="D86" s="1" t="s">
        <v>26</v>
      </c>
      <c r="E86" s="6">
        <f>労働コスト!E86/SUM(資本コスト!E86,労働コスト!E86)</f>
        <v>0.96835509775690776</v>
      </c>
      <c r="F86" s="6">
        <f>労働コスト!F86/SUM(資本コスト!F86,労働コスト!F86)</f>
        <v>0.83383797024248552</v>
      </c>
      <c r="G86" s="6">
        <f>労働コスト!G86/SUM(資本コスト!G86,労働コスト!G86)</f>
        <v>0.73288683240952601</v>
      </c>
      <c r="H86" s="6">
        <f>労働コスト!H86/SUM(資本コスト!H86,労働コスト!H86)</f>
        <v>0.71750162424763608</v>
      </c>
      <c r="I86" s="6">
        <f>労働コスト!I86/SUM(資本コスト!I86,労働コスト!I86)</f>
        <v>0.80606248212358633</v>
      </c>
      <c r="J86" s="6">
        <f>労働コスト!J86/SUM(資本コスト!J86,労働コスト!J86)</f>
        <v>0.78669630051668227</v>
      </c>
    </row>
    <row r="87" spans="1:10" x14ac:dyDescent="0.15">
      <c r="A87" s="1">
        <v>4</v>
      </c>
      <c r="B87" s="1" t="s">
        <v>266</v>
      </c>
      <c r="C87" s="1">
        <v>15</v>
      </c>
      <c r="D87" s="1" t="s">
        <v>27</v>
      </c>
      <c r="E87" s="6">
        <f>労働コスト!E87/SUM(資本コスト!E87,労働コスト!E87)</f>
        <v>0.81811817149688382</v>
      </c>
      <c r="F87" s="6">
        <f>労働コスト!F87/SUM(資本コスト!F87,労働コスト!F87)</f>
        <v>0.80931913849711878</v>
      </c>
      <c r="G87" s="6">
        <f>労働コスト!G87/SUM(資本コスト!G87,労働コスト!G87)</f>
        <v>0.69866708940668154</v>
      </c>
      <c r="H87" s="6">
        <f>労働コスト!H87/SUM(資本コスト!H87,労働コスト!H87)</f>
        <v>0.66369230669440105</v>
      </c>
      <c r="I87" s="6">
        <f>労働コスト!I87/SUM(資本コスト!I87,労働コスト!I87)</f>
        <v>0.63285460659696369</v>
      </c>
      <c r="J87" s="6">
        <f>労働コスト!J87/SUM(資本コスト!J87,労働コスト!J87)</f>
        <v>0.65006644608258612</v>
      </c>
    </row>
    <row r="88" spans="1:10" x14ac:dyDescent="0.15">
      <c r="A88" s="1">
        <v>4</v>
      </c>
      <c r="B88" s="1" t="s">
        <v>265</v>
      </c>
      <c r="C88" s="1">
        <v>16</v>
      </c>
      <c r="D88" s="1" t="s">
        <v>10</v>
      </c>
      <c r="E88" s="6">
        <f>労働コスト!E88/SUM(資本コスト!E88,労働コスト!E88)</f>
        <v>0.82152940683642262</v>
      </c>
      <c r="F88" s="6">
        <f>労働コスト!F88/SUM(資本コスト!F88,労働コスト!F88)</f>
        <v>0.90896837990938262</v>
      </c>
      <c r="G88" s="6">
        <f>労働コスト!G88/SUM(資本コスト!G88,労働コスト!G88)</f>
        <v>0.86760955271360429</v>
      </c>
      <c r="H88" s="6">
        <f>労働コスト!H88/SUM(資本コスト!H88,労働コスト!H88)</f>
        <v>0.92367685498936236</v>
      </c>
      <c r="I88" s="6">
        <f>労働コスト!I88/SUM(資本コスト!I88,労働コスト!I88)</f>
        <v>0.92991751212452722</v>
      </c>
      <c r="J88" s="6">
        <f>労働コスト!J88/SUM(資本コスト!J88,労働コスト!J88)</f>
        <v>0.93135364921992414</v>
      </c>
    </row>
    <row r="89" spans="1:10" x14ac:dyDescent="0.15">
      <c r="A89" s="1">
        <v>4</v>
      </c>
      <c r="B89" s="1" t="s">
        <v>265</v>
      </c>
      <c r="C89" s="1">
        <v>17</v>
      </c>
      <c r="D89" s="1" t="s">
        <v>11</v>
      </c>
      <c r="E89" s="6">
        <f>労働コスト!E89/SUM(資本コスト!E89,労働コスト!E89)</f>
        <v>0.27253941601486659</v>
      </c>
      <c r="F89" s="6">
        <f>労働コスト!F89/SUM(資本コスト!F89,労働コスト!F89)</f>
        <v>0.25968269385070086</v>
      </c>
      <c r="G89" s="6">
        <f>労働コスト!G89/SUM(資本コスト!G89,労働コスト!G89)</f>
        <v>0.2847242038980119</v>
      </c>
      <c r="H89" s="6">
        <f>労働コスト!H89/SUM(資本コスト!H89,労働コスト!H89)</f>
        <v>0.34717845188967755</v>
      </c>
      <c r="I89" s="6">
        <f>労働コスト!I89/SUM(資本コスト!I89,労働コスト!I89)</f>
        <v>0.28922044738176617</v>
      </c>
      <c r="J89" s="6">
        <f>労働コスト!J89/SUM(資本コスト!J89,労働コスト!J89)</f>
        <v>0.2428206574212293</v>
      </c>
    </row>
    <row r="90" spans="1:10" x14ac:dyDescent="0.15">
      <c r="A90" s="1">
        <v>4</v>
      </c>
      <c r="B90" s="1" t="s">
        <v>265</v>
      </c>
      <c r="C90" s="1">
        <v>18</v>
      </c>
      <c r="D90" s="1" t="s">
        <v>12</v>
      </c>
      <c r="E90" s="6">
        <f>労働コスト!E90/SUM(資本コスト!E90,労働コスト!E90)</f>
        <v>0.86651193750859168</v>
      </c>
      <c r="F90" s="6">
        <f>労働コスト!F90/SUM(資本コスト!F90,労働コスト!F90)</f>
        <v>0.84247099412597271</v>
      </c>
      <c r="G90" s="6">
        <f>労働コスト!G90/SUM(資本コスト!G90,労働コスト!G90)</f>
        <v>0.84256821113614533</v>
      </c>
      <c r="H90" s="6">
        <f>労働コスト!H90/SUM(資本コスト!H90,労働コスト!H90)</f>
        <v>0.83606767337068277</v>
      </c>
      <c r="I90" s="6">
        <f>労働コスト!I90/SUM(資本コスト!I90,労働コスト!I90)</f>
        <v>0.71867594619728126</v>
      </c>
      <c r="J90" s="6">
        <f>労働コスト!J90/SUM(資本コスト!J90,労働コスト!J90)</f>
        <v>0.6447516647815329</v>
      </c>
    </row>
    <row r="91" spans="1:10" x14ac:dyDescent="0.15">
      <c r="A91" s="1">
        <v>4</v>
      </c>
      <c r="B91" s="1" t="s">
        <v>265</v>
      </c>
      <c r="C91" s="1">
        <v>19</v>
      </c>
      <c r="D91" s="1" t="s">
        <v>13</v>
      </c>
      <c r="E91" s="6">
        <f>労働コスト!E91/SUM(資本コスト!E91,労働コスト!E91)</f>
        <v>0.76872609061019614</v>
      </c>
      <c r="F91" s="6">
        <f>労働コスト!F91/SUM(資本コスト!F91,労働コスト!F91)</f>
        <v>0.91482675695654248</v>
      </c>
      <c r="G91" s="6">
        <f>労働コスト!G91/SUM(資本コスト!G91,労働コスト!G91)</f>
        <v>0.86255836815138986</v>
      </c>
      <c r="H91" s="6">
        <f>労働コスト!H91/SUM(資本コスト!H91,労働コスト!H91)</f>
        <v>0.72561971412062298</v>
      </c>
      <c r="I91" s="6">
        <f>労働コスト!I91/SUM(資本コスト!I91,労働コスト!I91)</f>
        <v>0.7482167714357516</v>
      </c>
      <c r="J91" s="6">
        <f>労働コスト!J91/SUM(資本コスト!J91,労働コスト!J91)</f>
        <v>0.78618302599620216</v>
      </c>
    </row>
    <row r="92" spans="1:10" x14ac:dyDescent="0.15">
      <c r="A92" s="1">
        <v>4</v>
      </c>
      <c r="B92" s="1" t="s">
        <v>267</v>
      </c>
      <c r="C92" s="1">
        <v>20</v>
      </c>
      <c r="D92" s="1" t="s">
        <v>14</v>
      </c>
      <c r="E92" s="6">
        <f>労働コスト!E92/SUM(資本コスト!E92,労働コスト!E92)</f>
        <v>0.59161476915497135</v>
      </c>
      <c r="F92" s="6">
        <f>労働コスト!F92/SUM(資本コスト!F92,労働コスト!F92)</f>
        <v>0.19673121368406396</v>
      </c>
      <c r="G92" s="6">
        <f>労働コスト!G92/SUM(資本コスト!G92,労働コスト!G92)</f>
        <v>0.23933475812305124</v>
      </c>
      <c r="H92" s="6">
        <f>労働コスト!H92/SUM(資本コスト!H92,労働コスト!H92)</f>
        <v>0.23672575387254177</v>
      </c>
      <c r="I92" s="6">
        <f>労働コスト!I92/SUM(資本コスト!I92,労働コスト!I92)</f>
        <v>0.23326615756602836</v>
      </c>
      <c r="J92" s="6">
        <f>労働コスト!J92/SUM(資本コスト!J92,労働コスト!J92)</f>
        <v>0.17722603921404789</v>
      </c>
    </row>
    <row r="93" spans="1:10" x14ac:dyDescent="0.15">
      <c r="A93" s="1">
        <v>4</v>
      </c>
      <c r="B93" s="1" t="s">
        <v>264</v>
      </c>
      <c r="C93" s="1">
        <v>21</v>
      </c>
      <c r="D93" s="1" t="s">
        <v>15</v>
      </c>
      <c r="E93" s="6">
        <f>労働コスト!E93/SUM(資本コスト!E93,労働コスト!E93)</f>
        <v>0.83557654482147881</v>
      </c>
      <c r="F93" s="6">
        <f>労働コスト!F93/SUM(資本コスト!F93,労働コスト!F93)</f>
        <v>0.53145347821968425</v>
      </c>
      <c r="G93" s="6">
        <f>労働コスト!G93/SUM(資本コスト!G93,労働コスト!G93)</f>
        <v>0.51242855578637125</v>
      </c>
      <c r="H93" s="6">
        <f>労働コスト!H93/SUM(資本コスト!H93,労働コスト!H93)</f>
        <v>0.52903355604237212</v>
      </c>
      <c r="I93" s="6">
        <f>労働コスト!I93/SUM(資本コスト!I93,労働コスト!I93)</f>
        <v>0.49245685524084076</v>
      </c>
      <c r="J93" s="6">
        <f>労働コスト!J93/SUM(資本コスト!J93,労働コスト!J93)</f>
        <v>0.43937257536692698</v>
      </c>
    </row>
    <row r="94" spans="1:10" x14ac:dyDescent="0.15">
      <c r="A94" s="1">
        <v>4</v>
      </c>
      <c r="B94" s="1" t="s">
        <v>59</v>
      </c>
      <c r="C94" s="1">
        <v>22</v>
      </c>
      <c r="D94" s="1" t="s">
        <v>7</v>
      </c>
      <c r="E94" s="6">
        <f>労働コスト!E94/SUM(資本コスト!E94,労働コスト!E94)</f>
        <v>0.79701644357027834</v>
      </c>
      <c r="F94" s="6">
        <f>労働コスト!F94/SUM(資本コスト!F94,労働コスト!F94)</f>
        <v>0.7682075320198507</v>
      </c>
      <c r="G94" s="6">
        <f>労働コスト!G94/SUM(資本コスト!G94,労働コスト!G94)</f>
        <v>0.68013220145248909</v>
      </c>
      <c r="H94" s="6">
        <f>労働コスト!H94/SUM(資本コスト!H94,労働コスト!H94)</f>
        <v>0.70191455109704159</v>
      </c>
      <c r="I94" s="6">
        <f>労働コスト!I94/SUM(資本コスト!I94,労働コスト!I94)</f>
        <v>0.7348872046866749</v>
      </c>
      <c r="J94" s="6">
        <f>労働コスト!J94/SUM(資本コスト!J94,労働コスト!J94)</f>
        <v>0.72522440032542701</v>
      </c>
    </row>
    <row r="95" spans="1:10" x14ac:dyDescent="0.15">
      <c r="A95" s="1">
        <v>4</v>
      </c>
      <c r="B95" s="1" t="s">
        <v>59</v>
      </c>
      <c r="C95" s="1">
        <v>23</v>
      </c>
      <c r="D95" s="1" t="s">
        <v>28</v>
      </c>
      <c r="E95" s="6">
        <f>労働コスト!E95/SUM(資本コスト!E95,労働コスト!E95)</f>
        <v>0.65435699498091493</v>
      </c>
      <c r="F95" s="6">
        <f>労働コスト!F95/SUM(資本コスト!F95,労働コスト!F95)</f>
        <v>0.69186408619378581</v>
      </c>
      <c r="G95" s="6">
        <f>労働コスト!G95/SUM(資本コスト!G95,労働コスト!G95)</f>
        <v>0.67111440313396931</v>
      </c>
      <c r="H95" s="6">
        <f>労働コスト!H95/SUM(資本コスト!H95,労働コスト!H95)</f>
        <v>0.70573514087267009</v>
      </c>
      <c r="I95" s="6">
        <f>労働コスト!I95/SUM(資本コスト!I95,労働コスト!I95)</f>
        <v>0.7162212621566707</v>
      </c>
      <c r="J95" s="6">
        <f>労働コスト!J95/SUM(資本コスト!J95,労働コスト!J95)</f>
        <v>0.63138514576763005</v>
      </c>
    </row>
    <row r="96" spans="1:10" x14ac:dyDescent="0.15">
      <c r="A96" s="1">
        <v>5</v>
      </c>
      <c r="B96" s="1" t="s">
        <v>268</v>
      </c>
      <c r="C96" s="1">
        <v>1</v>
      </c>
      <c r="D96" s="1" t="s">
        <v>8</v>
      </c>
      <c r="E96" s="6">
        <f>労働コスト!E96/SUM(資本コスト!E96,労働コスト!E96)</f>
        <v>0.51710514246124861</v>
      </c>
      <c r="F96" s="6">
        <f>労働コスト!F96/SUM(資本コスト!F96,労働コスト!F96)</f>
        <v>0.52433728421399783</v>
      </c>
      <c r="G96" s="6">
        <f>労働コスト!G96/SUM(資本コスト!G96,労働コスト!G96)</f>
        <v>0.49103342719840803</v>
      </c>
      <c r="H96" s="6">
        <f>労働コスト!H96/SUM(資本コスト!H96,労働コスト!H96)</f>
        <v>0.32182571350171985</v>
      </c>
      <c r="I96" s="6">
        <f>労働コスト!I96/SUM(資本コスト!I96,労働コスト!I96)</f>
        <v>0.35552915591287676</v>
      </c>
      <c r="J96" s="6">
        <f>労働コスト!J96/SUM(資本コスト!J96,労働コスト!J96)</f>
        <v>0.231742657954048</v>
      </c>
    </row>
    <row r="97" spans="1:10" x14ac:dyDescent="0.15">
      <c r="A97" s="1">
        <v>5</v>
      </c>
      <c r="B97" s="1" t="s">
        <v>69</v>
      </c>
      <c r="C97" s="1">
        <v>2</v>
      </c>
      <c r="D97" s="1" t="s">
        <v>9</v>
      </c>
      <c r="E97" s="6">
        <f>労働コスト!E97/SUM(資本コスト!E97,労働コスト!E97)</f>
        <v>0.57954019673803492</v>
      </c>
      <c r="F97" s="6">
        <f>労働コスト!F97/SUM(資本コスト!F97,労働コスト!F97)</f>
        <v>0.63687056250736052</v>
      </c>
      <c r="G97" s="6">
        <f>労働コスト!G97/SUM(資本コスト!G97,労働コスト!G97)</f>
        <v>0.51544554123679354</v>
      </c>
      <c r="H97" s="6">
        <f>労働コスト!H97/SUM(資本コスト!H97,労働コスト!H97)</f>
        <v>0.56793303743838386</v>
      </c>
      <c r="I97" s="6">
        <f>労働コスト!I97/SUM(資本コスト!I97,労働コスト!I97)</f>
        <v>0.46093891096997341</v>
      </c>
      <c r="J97" s="6">
        <f>労働コスト!J97/SUM(資本コスト!J97,労働コスト!J97)</f>
        <v>0.39029638131407568</v>
      </c>
    </row>
    <row r="98" spans="1:10" x14ac:dyDescent="0.15">
      <c r="A98" s="1">
        <v>5</v>
      </c>
      <c r="B98" s="1" t="s">
        <v>71</v>
      </c>
      <c r="C98" s="1">
        <v>3</v>
      </c>
      <c r="D98" s="1" t="s">
        <v>16</v>
      </c>
      <c r="E98" s="6">
        <f>労働コスト!E98/SUM(資本コスト!E98,労働コスト!E98)</f>
        <v>0.74072818712425181</v>
      </c>
      <c r="F98" s="6">
        <f>労働コスト!F98/SUM(資本コスト!F98,労働コスト!F98)</f>
        <v>0.73663105896973102</v>
      </c>
      <c r="G98" s="6">
        <f>労働コスト!G98/SUM(資本コスト!G98,労働コスト!G98)</f>
        <v>0.71883058887214202</v>
      </c>
      <c r="H98" s="6">
        <f>労働コスト!H98/SUM(資本コスト!H98,労働コスト!H98)</f>
        <v>0.74176946359614393</v>
      </c>
      <c r="I98" s="6">
        <f>労働コスト!I98/SUM(資本コスト!I98,労働コスト!I98)</f>
        <v>0.71469810789796551</v>
      </c>
      <c r="J98" s="6">
        <f>労働コスト!J98/SUM(資本コスト!J98,労働コスト!J98)</f>
        <v>0.70522781378717769</v>
      </c>
    </row>
    <row r="99" spans="1:10" x14ac:dyDescent="0.15">
      <c r="A99" s="1">
        <v>5</v>
      </c>
      <c r="B99" s="1" t="s">
        <v>269</v>
      </c>
      <c r="C99" s="1">
        <v>4</v>
      </c>
      <c r="D99" s="1" t="s">
        <v>17</v>
      </c>
      <c r="E99" s="6">
        <f>労働コスト!E99/SUM(資本コスト!E99,労働コスト!E99)</f>
        <v>0.95080234306861455</v>
      </c>
      <c r="F99" s="6">
        <f>労働コスト!F99/SUM(資本コスト!F99,労働コスト!F99)</f>
        <v>0.95982082089039822</v>
      </c>
      <c r="G99" s="6">
        <f>労働コスト!G99/SUM(資本コスト!G99,労働コスト!G99)</f>
        <v>0.92814822991976165</v>
      </c>
      <c r="H99" s="6">
        <f>労働コスト!H99/SUM(資本コスト!H99,労働コスト!H99)</f>
        <v>0.90704891925170239</v>
      </c>
      <c r="I99" s="6">
        <f>労働コスト!I99/SUM(資本コスト!I99,労働コスト!I99)</f>
        <v>0.87035495694465015</v>
      </c>
      <c r="J99" s="6">
        <f>労働コスト!J99/SUM(資本コスト!J99,労働コスト!J99)</f>
        <v>0.88209244530573339</v>
      </c>
    </row>
    <row r="100" spans="1:10" x14ac:dyDescent="0.15">
      <c r="A100" s="1">
        <v>5</v>
      </c>
      <c r="B100" s="1" t="s">
        <v>71</v>
      </c>
      <c r="C100" s="1">
        <v>5</v>
      </c>
      <c r="D100" s="1" t="s">
        <v>18</v>
      </c>
      <c r="E100" s="6">
        <f>労働コスト!E100/SUM(資本コスト!E100,労働コスト!E100)</f>
        <v>0.39842028104876792</v>
      </c>
      <c r="F100" s="6">
        <f>労働コスト!F100/SUM(資本コスト!F100,労働コスト!F100)</f>
        <v>0.36591251957011717</v>
      </c>
      <c r="G100" s="6">
        <f>労働コスト!G100/SUM(資本コスト!G100,労働コスト!G100)</f>
        <v>0.44307427990662607</v>
      </c>
      <c r="H100" s="6">
        <f>労働コスト!H100/SUM(資本コスト!H100,労働コスト!H100)</f>
        <v>0.36940691462668646</v>
      </c>
      <c r="I100" s="6">
        <f>労働コスト!I100/SUM(資本コスト!I100,労働コスト!I100)</f>
        <v>0.3381136896010053</v>
      </c>
      <c r="J100" s="6">
        <f>労働コスト!J100/SUM(資本コスト!J100,労働コスト!J100)</f>
        <v>0.40419136678855155</v>
      </c>
    </row>
    <row r="101" spans="1:10" x14ac:dyDescent="0.15">
      <c r="A101" s="1">
        <v>5</v>
      </c>
      <c r="B101" s="1" t="s">
        <v>269</v>
      </c>
      <c r="C101" s="1">
        <v>6</v>
      </c>
      <c r="D101" s="1" t="s">
        <v>2</v>
      </c>
      <c r="E101" s="6">
        <f>労働コスト!E101/SUM(資本コスト!E101,労働コスト!E101)</f>
        <v>0.30524738559522147</v>
      </c>
      <c r="F101" s="6">
        <f>労働コスト!F101/SUM(資本コスト!F101,労働コスト!F101)</f>
        <v>0.42868712546786453</v>
      </c>
      <c r="G101" s="6">
        <f>労働コスト!G101/SUM(資本コスト!G101,労働コスト!G101)</f>
        <v>0.34885969439334652</v>
      </c>
      <c r="H101" s="6">
        <f>労働コスト!H101/SUM(資本コスト!H101,労働コスト!H101)</f>
        <v>0.43674149677997881</v>
      </c>
      <c r="I101" s="6">
        <f>労働コスト!I101/SUM(資本コスト!I101,労働コスト!I101)</f>
        <v>0.33057871595445165</v>
      </c>
      <c r="J101" s="6">
        <f>労働コスト!J101/SUM(資本コスト!J101,労働コスト!J101)</f>
        <v>0.32454485645443371</v>
      </c>
    </row>
    <row r="102" spans="1:10" x14ac:dyDescent="0.15">
      <c r="A102" s="1">
        <v>5</v>
      </c>
      <c r="B102" s="1" t="s">
        <v>71</v>
      </c>
      <c r="C102" s="1">
        <v>7</v>
      </c>
      <c r="D102" s="1" t="s">
        <v>19</v>
      </c>
      <c r="E102" s="6">
        <f>労働コスト!E102/SUM(資本コスト!E102,労働コスト!E102)</f>
        <v>0.31763318461138995</v>
      </c>
      <c r="F102" s="6">
        <f>労働コスト!F102/SUM(資本コスト!F102,労働コスト!F102)</f>
        <v>0.21268815654535769</v>
      </c>
      <c r="G102" s="6">
        <f>労働コスト!G102/SUM(資本コスト!G102,労働コスト!G102)</f>
        <v>0.31737244982998203</v>
      </c>
      <c r="H102" s="6">
        <f>労働コスト!H102/SUM(資本コスト!H102,労働コスト!H102)</f>
        <v>0.30681546533220189</v>
      </c>
      <c r="I102" s="6">
        <f>労働コスト!I102/SUM(資本コスト!I102,労働コスト!I102)</f>
        <v>0.22425541785623349</v>
      </c>
      <c r="J102" s="6">
        <f>労働コスト!J102/SUM(資本コスト!J102,労働コスト!J102)</f>
        <v>0.23609213553736075</v>
      </c>
    </row>
    <row r="103" spans="1:10" x14ac:dyDescent="0.15">
      <c r="A103" s="1">
        <v>5</v>
      </c>
      <c r="B103" s="1" t="s">
        <v>71</v>
      </c>
      <c r="C103" s="1">
        <v>8</v>
      </c>
      <c r="D103" s="1" t="s">
        <v>20</v>
      </c>
      <c r="E103" s="6">
        <f>労働コスト!E103/SUM(資本コスト!E103,労働コスト!E103)</f>
        <v>0.69195337020017178</v>
      </c>
      <c r="F103" s="6">
        <f>労働コスト!F103/SUM(資本コスト!F103,労働コスト!F103)</f>
        <v>0.7820903467678908</v>
      </c>
      <c r="G103" s="6">
        <f>労働コスト!G103/SUM(資本コスト!G103,労働コスト!G103)</f>
        <v>0.7699203771152674</v>
      </c>
      <c r="H103" s="6">
        <f>労働コスト!H103/SUM(資本コスト!H103,労働コスト!H103)</f>
        <v>0.81825322405245926</v>
      </c>
      <c r="I103" s="6">
        <f>労働コスト!I103/SUM(資本コスト!I103,労働コスト!I103)</f>
        <v>0.71107457117943496</v>
      </c>
      <c r="J103" s="6">
        <f>労働コスト!J103/SUM(資本コスト!J103,労働コスト!J103)</f>
        <v>0.73409689604506134</v>
      </c>
    </row>
    <row r="104" spans="1:10" x14ac:dyDescent="0.15">
      <c r="A104" s="1">
        <v>5</v>
      </c>
      <c r="B104" s="1" t="s">
        <v>270</v>
      </c>
      <c r="C104" s="1">
        <v>9</v>
      </c>
      <c r="D104" s="1" t="s">
        <v>21</v>
      </c>
      <c r="E104" s="6">
        <f>労働コスト!E104/SUM(資本コスト!E104,労働コスト!E104)</f>
        <v>0.42684970415736062</v>
      </c>
      <c r="F104" s="6">
        <f>労働コスト!F104/SUM(資本コスト!F104,労働コスト!F104)</f>
        <v>0.49598066219108855</v>
      </c>
      <c r="G104" s="6">
        <f>労働コスト!G104/SUM(資本コスト!G104,労働コスト!G104)</f>
        <v>0.49276899970576371</v>
      </c>
      <c r="H104" s="6">
        <f>労働コスト!H104/SUM(資本コスト!H104,労働コスト!H104)</f>
        <v>0.5686880856068578</v>
      </c>
      <c r="I104" s="6">
        <f>労働コスト!I104/SUM(資本コスト!I104,労働コスト!I104)</f>
        <v>0.54314883714629258</v>
      </c>
      <c r="J104" s="6">
        <f>労働コスト!J104/SUM(資本コスト!J104,労働コスト!J104)</f>
        <v>0.55632670045001875</v>
      </c>
    </row>
    <row r="105" spans="1:10" x14ac:dyDescent="0.15">
      <c r="A105" s="1">
        <v>5</v>
      </c>
      <c r="B105" s="1" t="s">
        <v>71</v>
      </c>
      <c r="C105" s="1">
        <v>10</v>
      </c>
      <c r="D105" s="1" t="s">
        <v>22</v>
      </c>
      <c r="E105" s="6">
        <f>労働コスト!E105/SUM(資本コスト!E105,労働コスト!E105)</f>
        <v>0.79507789810561613</v>
      </c>
      <c r="F105" s="6">
        <f>労働コスト!F105/SUM(資本コスト!F105,労働コスト!F105)</f>
        <v>0.80217379581004133</v>
      </c>
      <c r="G105" s="6">
        <f>労働コスト!G105/SUM(資本コスト!G105,労働コスト!G105)</f>
        <v>0.80137442151902361</v>
      </c>
      <c r="H105" s="6">
        <f>労働コスト!H105/SUM(資本コスト!H105,労働コスト!H105)</f>
        <v>0.80711767302712845</v>
      </c>
      <c r="I105" s="6">
        <f>労働コスト!I105/SUM(資本コスト!I105,労働コスト!I105)</f>
        <v>0.7851704257007025</v>
      </c>
      <c r="J105" s="6">
        <f>労働コスト!J105/SUM(資本コスト!J105,労働コスト!J105)</f>
        <v>0.79577608246261988</v>
      </c>
    </row>
    <row r="106" spans="1:10" x14ac:dyDescent="0.15">
      <c r="A106" s="1">
        <v>5</v>
      </c>
      <c r="B106" s="1" t="s">
        <v>71</v>
      </c>
      <c r="C106" s="1">
        <v>11</v>
      </c>
      <c r="D106" s="1" t="s">
        <v>23</v>
      </c>
      <c r="E106" s="6">
        <f>労働コスト!E106/SUM(資本コスト!E106,労働コスト!E106)</f>
        <v>0.84681312284126187</v>
      </c>
      <c r="F106" s="6">
        <f>労働コスト!F106/SUM(資本コスト!F106,労働コスト!F106)</f>
        <v>0.79795234310385077</v>
      </c>
      <c r="G106" s="6">
        <f>労働コスト!G106/SUM(資本コスト!G106,労働コスト!G106)</f>
        <v>0.7122383392015561</v>
      </c>
      <c r="H106" s="6">
        <f>労働コスト!H106/SUM(資本コスト!H106,労働コスト!H106)</f>
        <v>0.76385682998970639</v>
      </c>
      <c r="I106" s="6">
        <f>労働コスト!I106/SUM(資本コスト!I106,労働コスト!I106)</f>
        <v>0.72304553705542474</v>
      </c>
      <c r="J106" s="6">
        <f>労働コスト!J106/SUM(資本コスト!J106,労働コスト!J106)</f>
        <v>0.70632028959344162</v>
      </c>
    </row>
    <row r="107" spans="1:10" x14ac:dyDescent="0.15">
      <c r="A107" s="1">
        <v>5</v>
      </c>
      <c r="B107" s="1" t="s">
        <v>71</v>
      </c>
      <c r="C107" s="1">
        <v>12</v>
      </c>
      <c r="D107" s="1" t="s">
        <v>24</v>
      </c>
      <c r="E107" s="6">
        <f>労働コスト!E107/SUM(資本コスト!E107,労働コスト!E107)</f>
        <v>0.68404522675422907</v>
      </c>
      <c r="F107" s="6">
        <f>労働コスト!F107/SUM(資本コスト!F107,労働コスト!F107)</f>
        <v>0.7902984289699998</v>
      </c>
      <c r="G107" s="6">
        <f>労働コスト!G107/SUM(資本コスト!G107,労働コスト!G107)</f>
        <v>0.70119585129614403</v>
      </c>
      <c r="H107" s="6">
        <f>労働コスト!H107/SUM(資本コスト!H107,労働コスト!H107)</f>
        <v>0.66950960028066431</v>
      </c>
      <c r="I107" s="6">
        <f>労働コスト!I107/SUM(資本コスト!I107,労働コスト!I107)</f>
        <v>0.52185274442495377</v>
      </c>
      <c r="J107" s="6">
        <f>労働コスト!J107/SUM(資本コスト!J107,労働コスト!J107)</f>
        <v>0.48224561507069114</v>
      </c>
    </row>
    <row r="108" spans="1:10" x14ac:dyDescent="0.15">
      <c r="A108" s="1">
        <v>5</v>
      </c>
      <c r="B108" s="1" t="s">
        <v>71</v>
      </c>
      <c r="C108" s="1">
        <v>13</v>
      </c>
      <c r="D108" s="1" t="s">
        <v>25</v>
      </c>
      <c r="E108" s="6">
        <f>労働コスト!E108/SUM(資本コスト!E108,労働コスト!E108)</f>
        <v>0.85050758814315108</v>
      </c>
      <c r="F108" s="6">
        <f>労働コスト!F108/SUM(資本コスト!F108,労働コスト!F108)</f>
        <v>0.64556170144452474</v>
      </c>
      <c r="G108" s="6">
        <f>労働コスト!G108/SUM(資本コスト!G108,労働コスト!G108)</f>
        <v>0.606463976460767</v>
      </c>
      <c r="H108" s="6">
        <f>労働コスト!H108/SUM(資本コスト!H108,労働コスト!H108)</f>
        <v>0.63176994046980939</v>
      </c>
      <c r="I108" s="6">
        <f>労働コスト!I108/SUM(資本コスト!I108,労働コスト!I108)</f>
        <v>0.61403540384420152</v>
      </c>
      <c r="J108" s="6">
        <f>労働コスト!J108/SUM(資本コスト!J108,労働コスト!J108)</f>
        <v>0.61324590984438221</v>
      </c>
    </row>
    <row r="109" spans="1:10" x14ac:dyDescent="0.15">
      <c r="A109" s="1">
        <v>5</v>
      </c>
      <c r="B109" s="1" t="s">
        <v>71</v>
      </c>
      <c r="C109" s="1">
        <v>14</v>
      </c>
      <c r="D109" s="1" t="s">
        <v>26</v>
      </c>
      <c r="E109" s="6">
        <f>労働コスト!E109/SUM(資本コスト!E109,労働コスト!E109)</f>
        <v>0.97521593121384187</v>
      </c>
      <c r="F109" s="6">
        <f>労働コスト!F109/SUM(資本コスト!F109,労働コスト!F109)</f>
        <v>0.71032565131861092</v>
      </c>
      <c r="G109" s="6">
        <f>労働コスト!G109/SUM(資本コスト!G109,労働コスト!G109)</f>
        <v>0.53501227042503885</v>
      </c>
      <c r="H109" s="6">
        <f>労働コスト!H109/SUM(資本コスト!H109,労働コスト!H109)</f>
        <v>0.48654405433973835</v>
      </c>
      <c r="I109" s="6">
        <f>労働コスト!I109/SUM(資本コスト!I109,労働コスト!I109)</f>
        <v>0.32752967449618303</v>
      </c>
      <c r="J109" s="6">
        <f>労働コスト!J109/SUM(資本コスト!J109,労働コスト!J109)</f>
        <v>0.32050205123857978</v>
      </c>
    </row>
    <row r="110" spans="1:10" x14ac:dyDescent="0.15">
      <c r="A110" s="1">
        <v>5</v>
      </c>
      <c r="B110" s="1" t="s">
        <v>71</v>
      </c>
      <c r="C110" s="1">
        <v>15</v>
      </c>
      <c r="D110" s="1" t="s">
        <v>27</v>
      </c>
      <c r="E110" s="6">
        <f>労働コスト!E110/SUM(資本コスト!E110,労働コスト!E110)</f>
        <v>0.85270433802539858</v>
      </c>
      <c r="F110" s="6">
        <f>労働コスト!F110/SUM(資本コスト!F110,労働コスト!F110)</f>
        <v>0.82376611204941019</v>
      </c>
      <c r="G110" s="6">
        <f>労働コスト!G110/SUM(資本コスト!G110,労働コスト!G110)</f>
        <v>0.79606978281760354</v>
      </c>
      <c r="H110" s="6">
        <f>労働コスト!H110/SUM(資本コスト!H110,労働コスト!H110)</f>
        <v>0.78843738569099631</v>
      </c>
      <c r="I110" s="6">
        <f>労働コスト!I110/SUM(資本コスト!I110,労働コスト!I110)</f>
        <v>0.71515251683574366</v>
      </c>
      <c r="J110" s="6">
        <f>労働コスト!J110/SUM(資本コスト!J110,労働コスト!J110)</f>
        <v>0.72328933212733615</v>
      </c>
    </row>
    <row r="111" spans="1:10" x14ac:dyDescent="0.15">
      <c r="A111" s="1">
        <v>5</v>
      </c>
      <c r="B111" s="1" t="s">
        <v>271</v>
      </c>
      <c r="C111" s="1">
        <v>16</v>
      </c>
      <c r="D111" s="1" t="s">
        <v>10</v>
      </c>
      <c r="E111" s="6">
        <f>労働コスト!E111/SUM(資本コスト!E111,労働コスト!E111)</f>
        <v>0.76727857634989649</v>
      </c>
      <c r="F111" s="6">
        <f>労働コスト!F111/SUM(資本コスト!F111,労働コスト!F111)</f>
        <v>0.90717759437135836</v>
      </c>
      <c r="G111" s="6">
        <f>労働コスト!G111/SUM(資本コスト!G111,労働コスト!G111)</f>
        <v>0.86119355143524112</v>
      </c>
      <c r="H111" s="6">
        <f>労働コスト!H111/SUM(資本コスト!H111,労働コスト!H111)</f>
        <v>0.90324756386475458</v>
      </c>
      <c r="I111" s="6">
        <f>労働コスト!I111/SUM(資本コスト!I111,労働コスト!I111)</f>
        <v>0.85821182166226784</v>
      </c>
      <c r="J111" s="6">
        <f>労働コスト!J111/SUM(資本コスト!J111,労働コスト!J111)</f>
        <v>0.88534016171051433</v>
      </c>
    </row>
    <row r="112" spans="1:10" x14ac:dyDescent="0.15">
      <c r="A112" s="1">
        <v>5</v>
      </c>
      <c r="B112" s="1" t="s">
        <v>69</v>
      </c>
      <c r="C112" s="1">
        <v>17</v>
      </c>
      <c r="D112" s="1" t="s">
        <v>11</v>
      </c>
      <c r="E112" s="6">
        <f>労働コスト!E112/SUM(資本コスト!E112,労働コスト!E112)</f>
        <v>0.2591142710834004</v>
      </c>
      <c r="F112" s="6">
        <f>労働コスト!F112/SUM(資本コスト!F112,労働コスト!F112)</f>
        <v>0.21968805307764419</v>
      </c>
      <c r="G112" s="6">
        <f>労働コスト!G112/SUM(資本コスト!G112,労働コスト!G112)</f>
        <v>0.30578420066137618</v>
      </c>
      <c r="H112" s="6">
        <f>労働コスト!H112/SUM(資本コスト!H112,労働コスト!H112)</f>
        <v>0.31747466812033676</v>
      </c>
      <c r="I112" s="6">
        <f>労働コスト!I112/SUM(資本コスト!I112,労働コスト!I112)</f>
        <v>0.25649383860645025</v>
      </c>
      <c r="J112" s="6">
        <f>労働コスト!J112/SUM(資本コスト!J112,労働コスト!J112)</f>
        <v>0.21417750258249746</v>
      </c>
    </row>
    <row r="113" spans="1:10" x14ac:dyDescent="0.15">
      <c r="A113" s="1">
        <v>5</v>
      </c>
      <c r="B113" s="1" t="s">
        <v>69</v>
      </c>
      <c r="C113" s="1">
        <v>18</v>
      </c>
      <c r="D113" s="1" t="s">
        <v>12</v>
      </c>
      <c r="E113" s="6">
        <f>労働コスト!E113/SUM(資本コスト!E113,労働コスト!E113)</f>
        <v>0.83854422227098135</v>
      </c>
      <c r="F113" s="6">
        <f>労働コスト!F113/SUM(資本コスト!F113,労働コスト!F113)</f>
        <v>0.77503836430282658</v>
      </c>
      <c r="G113" s="6">
        <f>労働コスト!G113/SUM(資本コスト!G113,労働コスト!G113)</f>
        <v>0.78837714966706429</v>
      </c>
      <c r="H113" s="6">
        <f>労働コスト!H113/SUM(資本コスト!H113,労働コスト!H113)</f>
        <v>0.81410652413340234</v>
      </c>
      <c r="I113" s="6">
        <f>労働コスト!I113/SUM(資本コスト!I113,労働コスト!I113)</f>
        <v>0.81390499443419839</v>
      </c>
      <c r="J113" s="6">
        <f>労働コスト!J113/SUM(資本コスト!J113,労働コスト!J113)</f>
        <v>0.76811069488946127</v>
      </c>
    </row>
    <row r="114" spans="1:10" x14ac:dyDescent="0.15">
      <c r="A114" s="1">
        <v>5</v>
      </c>
      <c r="B114" s="1" t="s">
        <v>69</v>
      </c>
      <c r="C114" s="1">
        <v>19</v>
      </c>
      <c r="D114" s="1" t="s">
        <v>13</v>
      </c>
      <c r="E114" s="6">
        <f>労働コスト!E114/SUM(資本コスト!E114,労働コスト!E114)</f>
        <v>0.77008966445382065</v>
      </c>
      <c r="F114" s="6">
        <f>労働コスト!F114/SUM(資本コスト!F114,労働コスト!F114)</f>
        <v>0.9021939512444318</v>
      </c>
      <c r="G114" s="6">
        <f>労働コスト!G114/SUM(資本コスト!G114,労働コスト!G114)</f>
        <v>0.92496349996678373</v>
      </c>
      <c r="H114" s="6">
        <f>労働コスト!H114/SUM(資本コスト!H114,労働コスト!H114)</f>
        <v>0.83102739980851303</v>
      </c>
      <c r="I114" s="6">
        <f>労働コスト!I114/SUM(資本コスト!I114,労働コスト!I114)</f>
        <v>0.72987068835739555</v>
      </c>
      <c r="J114" s="6">
        <f>労働コスト!J114/SUM(資本コスト!J114,労働コスト!J114)</f>
        <v>0.80594173890805376</v>
      </c>
    </row>
    <row r="115" spans="1:10" x14ac:dyDescent="0.15">
      <c r="A115" s="1">
        <v>5</v>
      </c>
      <c r="B115" s="1" t="s">
        <v>69</v>
      </c>
      <c r="C115" s="1">
        <v>20</v>
      </c>
      <c r="D115" s="1" t="s">
        <v>14</v>
      </c>
      <c r="E115" s="6">
        <f>労働コスト!E115/SUM(資本コスト!E115,労働コスト!E115)</f>
        <v>0.4502492643416493</v>
      </c>
      <c r="F115" s="6">
        <f>労働コスト!F115/SUM(資本コスト!F115,労働コスト!F115)</f>
        <v>8.4962617514522207E-2</v>
      </c>
      <c r="G115" s="6">
        <f>労働コスト!G115/SUM(資本コスト!G115,労働コスト!G115)</f>
        <v>0.1380805647798912</v>
      </c>
      <c r="H115" s="6">
        <f>労働コスト!H115/SUM(資本コスト!H115,労働コスト!H115)</f>
        <v>0.15755744118141835</v>
      </c>
      <c r="I115" s="6">
        <f>労働コスト!I115/SUM(資本コスト!I115,労働コスト!I115)</f>
        <v>0.15823837874767765</v>
      </c>
      <c r="J115" s="6">
        <f>労働コスト!J115/SUM(資本コスト!J115,労働コスト!J115)</f>
        <v>0.11627433373540091</v>
      </c>
    </row>
    <row r="116" spans="1:10" x14ac:dyDescent="0.15">
      <c r="A116" s="1">
        <v>5</v>
      </c>
      <c r="B116" s="1" t="s">
        <v>69</v>
      </c>
      <c r="C116" s="1">
        <v>21</v>
      </c>
      <c r="D116" s="1" t="s">
        <v>15</v>
      </c>
      <c r="E116" s="6">
        <f>労働コスト!E116/SUM(資本コスト!E116,労働コスト!E116)</f>
        <v>0.85546472231756654</v>
      </c>
      <c r="F116" s="6">
        <f>労働コスト!F116/SUM(資本コスト!F116,労働コスト!F116)</f>
        <v>0.63036766020145085</v>
      </c>
      <c r="G116" s="6">
        <f>労働コスト!G116/SUM(資本コスト!G116,労働コスト!G116)</f>
        <v>0.58079431383875957</v>
      </c>
      <c r="H116" s="6">
        <f>労働コスト!H116/SUM(資本コスト!H116,労働コスト!H116)</f>
        <v>0.56822967032249305</v>
      </c>
      <c r="I116" s="6">
        <f>労働コスト!I116/SUM(資本コスト!I116,労働コスト!I116)</f>
        <v>0.50811315238027177</v>
      </c>
      <c r="J116" s="6">
        <f>労働コスト!J116/SUM(資本コスト!J116,労働コスト!J116)</f>
        <v>0.4153529488977093</v>
      </c>
    </row>
    <row r="117" spans="1:10" x14ac:dyDescent="0.15">
      <c r="A117" s="1">
        <v>5</v>
      </c>
      <c r="B117" s="1" t="s">
        <v>67</v>
      </c>
      <c r="C117" s="1">
        <v>22</v>
      </c>
      <c r="D117" s="1" t="s">
        <v>7</v>
      </c>
      <c r="E117" s="6">
        <f>労働コスト!E117/SUM(資本コスト!E117,労働コスト!E117)</f>
        <v>0.84838717405964303</v>
      </c>
      <c r="F117" s="6">
        <f>労働コスト!F117/SUM(資本コスト!F117,労働コスト!F117)</f>
        <v>0.75169605402726491</v>
      </c>
      <c r="G117" s="6">
        <f>労働コスト!G117/SUM(資本コスト!G117,労働コスト!G117)</f>
        <v>0.7308314992706455</v>
      </c>
      <c r="H117" s="6">
        <f>労働コスト!H117/SUM(資本コスト!H117,労働コスト!H117)</f>
        <v>0.69983678282237227</v>
      </c>
      <c r="I117" s="6">
        <f>労働コスト!I117/SUM(資本コスト!I117,労働コスト!I117)</f>
        <v>0.7013305104391776</v>
      </c>
      <c r="J117" s="6">
        <f>労働コスト!J117/SUM(資本コスト!J117,労働コスト!J117)</f>
        <v>0.68060327775072316</v>
      </c>
    </row>
    <row r="118" spans="1:10" x14ac:dyDescent="0.15">
      <c r="A118" s="1">
        <v>5</v>
      </c>
      <c r="B118" s="1" t="s">
        <v>67</v>
      </c>
      <c r="C118" s="1">
        <v>23</v>
      </c>
      <c r="D118" s="1" t="s">
        <v>28</v>
      </c>
      <c r="E118" s="6">
        <f>労働コスト!E118/SUM(資本コスト!E118,労働コスト!E118)</f>
        <v>0.53842347318702954</v>
      </c>
      <c r="F118" s="6">
        <f>労働コスト!F118/SUM(資本コスト!F118,労働コスト!F118)</f>
        <v>0.69472030746037761</v>
      </c>
      <c r="G118" s="6">
        <f>労働コスト!G118/SUM(資本コスト!G118,労働コスト!G118)</f>
        <v>0.67712048513192702</v>
      </c>
      <c r="H118" s="6">
        <f>労働コスト!H118/SUM(資本コスト!H118,労働コスト!H118)</f>
        <v>0.69089637588875519</v>
      </c>
      <c r="I118" s="6">
        <f>労働コスト!I118/SUM(資本コスト!I118,労働コスト!I118)</f>
        <v>0.6753686948828912</v>
      </c>
      <c r="J118" s="6">
        <f>労働コスト!J118/SUM(資本コスト!J118,労働コスト!J118)</f>
        <v>0.58404289717375368</v>
      </c>
    </row>
    <row r="119" spans="1:10" x14ac:dyDescent="0.15">
      <c r="A119" s="1">
        <v>6</v>
      </c>
      <c r="B119" s="1" t="s">
        <v>272</v>
      </c>
      <c r="C119" s="1">
        <v>1</v>
      </c>
      <c r="D119" s="1" t="s">
        <v>8</v>
      </c>
      <c r="E119" s="6">
        <f>労働コスト!E119/SUM(資本コスト!E119,労働コスト!E119)</f>
        <v>0.45476712866292746</v>
      </c>
      <c r="F119" s="6">
        <f>労働コスト!F119/SUM(資本コスト!F119,労働コスト!F119)</f>
        <v>0.53487024375920045</v>
      </c>
      <c r="G119" s="6">
        <f>労働コスト!G119/SUM(資本コスト!G119,労働コスト!G119)</f>
        <v>0.50905437194929393</v>
      </c>
      <c r="H119" s="6">
        <f>労働コスト!H119/SUM(資本コスト!H119,労働コスト!H119)</f>
        <v>0.40025085642781238</v>
      </c>
      <c r="I119" s="6">
        <f>労働コスト!I119/SUM(資本コスト!I119,労働コスト!I119)</f>
        <v>0.423134943395643</v>
      </c>
      <c r="J119" s="6">
        <f>労働コスト!J119/SUM(資本コスト!J119,労働コスト!J119)</f>
        <v>0.28132378716358947</v>
      </c>
    </row>
    <row r="120" spans="1:10" x14ac:dyDescent="0.15">
      <c r="A120" s="1">
        <v>6</v>
      </c>
      <c r="B120" s="1" t="s">
        <v>77</v>
      </c>
      <c r="C120" s="1">
        <v>2</v>
      </c>
      <c r="D120" s="1" t="s">
        <v>9</v>
      </c>
      <c r="E120" s="6">
        <f>労働コスト!E120/SUM(資本コスト!E120,労働コスト!E120)</f>
        <v>0.60433162541968211</v>
      </c>
      <c r="F120" s="6">
        <f>労働コスト!F120/SUM(資本コスト!F120,労働コスト!F120)</f>
        <v>0.67525637088402934</v>
      </c>
      <c r="G120" s="6">
        <f>労働コスト!G120/SUM(資本コスト!G120,労働コスト!G120)</f>
        <v>0.67299098318634121</v>
      </c>
      <c r="H120" s="6">
        <f>労働コスト!H120/SUM(資本コスト!H120,労働コスト!H120)</f>
        <v>0.58728701415578832</v>
      </c>
      <c r="I120" s="6">
        <f>労働コスト!I120/SUM(資本コスト!I120,労働コスト!I120)</f>
        <v>0.53522080648443149</v>
      </c>
      <c r="J120" s="6">
        <f>労働コスト!J120/SUM(資本コスト!J120,労働コスト!J120)</f>
        <v>0.47220158600013296</v>
      </c>
    </row>
    <row r="121" spans="1:10" x14ac:dyDescent="0.15">
      <c r="A121" s="1">
        <v>6</v>
      </c>
      <c r="B121" s="1" t="s">
        <v>273</v>
      </c>
      <c r="C121" s="1">
        <v>3</v>
      </c>
      <c r="D121" s="1" t="s">
        <v>16</v>
      </c>
      <c r="E121" s="6">
        <f>労働コスト!E121/SUM(資本コスト!E121,労働コスト!E121)</f>
        <v>0.75795692775068702</v>
      </c>
      <c r="F121" s="6">
        <f>労働コスト!F121/SUM(資本コスト!F121,労働コスト!F121)</f>
        <v>0.77566099460524474</v>
      </c>
      <c r="G121" s="6">
        <f>労働コスト!G121/SUM(資本コスト!G121,労働コスト!G121)</f>
        <v>0.73313069314706958</v>
      </c>
      <c r="H121" s="6">
        <f>労働コスト!H121/SUM(資本コスト!H121,労働コスト!H121)</f>
        <v>0.7150212166044726</v>
      </c>
      <c r="I121" s="6">
        <f>労働コスト!I121/SUM(資本コスト!I121,労働コスト!I121)</f>
        <v>0.69635394351590596</v>
      </c>
      <c r="J121" s="6">
        <f>労働コスト!J121/SUM(資本コスト!J121,労働コスト!J121)</f>
        <v>0.69893239053711242</v>
      </c>
    </row>
    <row r="122" spans="1:10" x14ac:dyDescent="0.15">
      <c r="A122" s="1">
        <v>6</v>
      </c>
      <c r="B122" s="1" t="s">
        <v>274</v>
      </c>
      <c r="C122" s="1">
        <v>4</v>
      </c>
      <c r="D122" s="1" t="s">
        <v>17</v>
      </c>
      <c r="E122" s="6">
        <f>労働コスト!E122/SUM(資本コスト!E122,労働コスト!E122)</f>
        <v>0.80739146055881716</v>
      </c>
      <c r="F122" s="6">
        <f>労働コスト!F122/SUM(資本コスト!F122,労働コスト!F122)</f>
        <v>0.82109943822627007</v>
      </c>
      <c r="G122" s="6">
        <f>労働コスト!G122/SUM(資本コスト!G122,労働コスト!G122)</f>
        <v>0.8375956511852366</v>
      </c>
      <c r="H122" s="6">
        <f>労働コスト!H122/SUM(資本コスト!H122,労働コスト!H122)</f>
        <v>0.79438196636112612</v>
      </c>
      <c r="I122" s="6">
        <f>労働コスト!I122/SUM(資本コスト!I122,労働コスト!I122)</f>
        <v>0.76857365397287314</v>
      </c>
      <c r="J122" s="6">
        <f>労働コスト!J122/SUM(資本コスト!J122,労働コスト!J122)</f>
        <v>0.78543034201839634</v>
      </c>
    </row>
    <row r="123" spans="1:10" x14ac:dyDescent="0.15">
      <c r="A123" s="1">
        <v>6</v>
      </c>
      <c r="B123" s="1" t="s">
        <v>275</v>
      </c>
      <c r="C123" s="1">
        <v>5</v>
      </c>
      <c r="D123" s="1" t="s">
        <v>18</v>
      </c>
      <c r="E123" s="6">
        <f>労働コスト!E123/SUM(資本コスト!E123,労働コスト!E123)</f>
        <v>0.71853533455866536</v>
      </c>
      <c r="F123" s="6">
        <f>労働コスト!F123/SUM(資本コスト!F123,労働コスト!F123)</f>
        <v>0.82299201039456271</v>
      </c>
      <c r="G123" s="6">
        <f>労働コスト!G123/SUM(資本コスト!G123,労働コスト!G123)</f>
        <v>0.82751076486191122</v>
      </c>
      <c r="H123" s="6">
        <f>労働コスト!H123/SUM(資本コスト!H123,労働コスト!H123)</f>
        <v>0.83286967639649478</v>
      </c>
      <c r="I123" s="6">
        <f>労働コスト!I123/SUM(資本コスト!I123,労働コスト!I123)</f>
        <v>0.78633385073580919</v>
      </c>
      <c r="J123" s="6">
        <f>労働コスト!J123/SUM(資本コスト!J123,労働コスト!J123)</f>
        <v>0.78654630295853978</v>
      </c>
    </row>
    <row r="124" spans="1:10" x14ac:dyDescent="0.15">
      <c r="A124" s="1">
        <v>6</v>
      </c>
      <c r="B124" s="1" t="s">
        <v>78</v>
      </c>
      <c r="C124" s="1">
        <v>6</v>
      </c>
      <c r="D124" s="1" t="s">
        <v>2</v>
      </c>
      <c r="E124" s="6">
        <f>労働コスト!E124/SUM(資本コスト!E124,労働コスト!E124)</f>
        <v>0.5395709820924246</v>
      </c>
      <c r="F124" s="6">
        <f>労働コスト!F124/SUM(資本コスト!F124,労働コスト!F124)</f>
        <v>0.56840740528083256</v>
      </c>
      <c r="G124" s="6">
        <f>労働コスト!G124/SUM(資本コスト!G124,労働コスト!G124)</f>
        <v>0.51455739890909769</v>
      </c>
      <c r="H124" s="6">
        <f>労働コスト!H124/SUM(資本コスト!H124,労働コスト!H124)</f>
        <v>0.51878354129810667</v>
      </c>
      <c r="I124" s="6">
        <f>労働コスト!I124/SUM(資本コスト!I124,労働コスト!I124)</f>
        <v>0.51840554490373636</v>
      </c>
      <c r="J124" s="6">
        <f>労働コスト!J124/SUM(資本コスト!J124,労働コスト!J124)</f>
        <v>0.50620088025900234</v>
      </c>
    </row>
    <row r="125" spans="1:10" x14ac:dyDescent="0.15">
      <c r="A125" s="1">
        <v>6</v>
      </c>
      <c r="B125" s="1" t="s">
        <v>78</v>
      </c>
      <c r="C125" s="1">
        <v>7</v>
      </c>
      <c r="D125" s="1" t="s">
        <v>19</v>
      </c>
      <c r="E125" s="6">
        <f>労働コスト!E125/SUM(資本コスト!E125,労働コスト!E125)</f>
        <v>0.25055528970910362</v>
      </c>
      <c r="F125" s="6">
        <f>労働コスト!F125/SUM(資本コスト!F125,労働コスト!F125)</f>
        <v>0.18187902661178781</v>
      </c>
      <c r="G125" s="6">
        <f>労働コスト!G125/SUM(資本コスト!G125,労働コスト!G125)</f>
        <v>0.4737177392859287</v>
      </c>
      <c r="H125" s="6">
        <f>労働コスト!H125/SUM(資本コスト!H125,労働コスト!H125)</f>
        <v>0.5323174020131054</v>
      </c>
      <c r="I125" s="6">
        <f>労働コスト!I125/SUM(資本コスト!I125,労働コスト!I125)</f>
        <v>0.56071988330633282</v>
      </c>
      <c r="J125" s="6">
        <f>労働コスト!J125/SUM(資本コスト!J125,労働コスト!J125)</f>
        <v>0.57936106703355628</v>
      </c>
    </row>
    <row r="126" spans="1:10" x14ac:dyDescent="0.15">
      <c r="A126" s="1">
        <v>6</v>
      </c>
      <c r="B126" s="1" t="s">
        <v>276</v>
      </c>
      <c r="C126" s="1">
        <v>8</v>
      </c>
      <c r="D126" s="1" t="s">
        <v>20</v>
      </c>
      <c r="E126" s="6">
        <f>労働コスト!E126/SUM(資本コスト!E126,労働コスト!E126)</f>
        <v>0.63243836496337524</v>
      </c>
      <c r="F126" s="6">
        <f>労働コスト!F126/SUM(資本コスト!F126,労働コスト!F126)</f>
        <v>0.77164368437611142</v>
      </c>
      <c r="G126" s="6">
        <f>労働コスト!G126/SUM(資本コスト!G126,労働コスト!G126)</f>
        <v>0.72682190815679537</v>
      </c>
      <c r="H126" s="6">
        <f>労働コスト!H126/SUM(資本コスト!H126,労働コスト!H126)</f>
        <v>0.67157335860847422</v>
      </c>
      <c r="I126" s="6">
        <f>労働コスト!I126/SUM(資本コスト!I126,労働コスト!I126)</f>
        <v>0.60318060835160558</v>
      </c>
      <c r="J126" s="6">
        <f>労働コスト!J126/SUM(資本コスト!J126,労働コスト!J126)</f>
        <v>0.59497168387987542</v>
      </c>
    </row>
    <row r="127" spans="1:10" x14ac:dyDescent="0.15">
      <c r="A127" s="1">
        <v>6</v>
      </c>
      <c r="B127" s="1" t="s">
        <v>78</v>
      </c>
      <c r="C127" s="1">
        <v>9</v>
      </c>
      <c r="D127" s="1" t="s">
        <v>21</v>
      </c>
      <c r="E127" s="6">
        <f>労働コスト!E127/SUM(資本コスト!E127,労働コスト!E127)</f>
        <v>0.70602829729686178</v>
      </c>
      <c r="F127" s="6">
        <f>労働コスト!F127/SUM(資本コスト!F127,労働コスト!F127)</f>
        <v>0.53415214240804376</v>
      </c>
      <c r="G127" s="6">
        <f>労働コスト!G127/SUM(資本コスト!G127,労働コスト!G127)</f>
        <v>0.58412519457395706</v>
      </c>
      <c r="H127" s="6">
        <f>労働コスト!H127/SUM(資本コスト!H127,労働コスト!H127)</f>
        <v>0.62915339379525459</v>
      </c>
      <c r="I127" s="6">
        <f>労働コスト!I127/SUM(資本コスト!I127,労働コスト!I127)</f>
        <v>0.57654355373232069</v>
      </c>
      <c r="J127" s="6">
        <f>労働コスト!J127/SUM(資本コスト!J127,労働コスト!J127)</f>
        <v>0.55975824888721837</v>
      </c>
    </row>
    <row r="128" spans="1:10" x14ac:dyDescent="0.15">
      <c r="A128" s="1">
        <v>6</v>
      </c>
      <c r="B128" s="1" t="s">
        <v>78</v>
      </c>
      <c r="C128" s="1">
        <v>10</v>
      </c>
      <c r="D128" s="1" t="s">
        <v>22</v>
      </c>
      <c r="E128" s="6">
        <f>労働コスト!E128/SUM(資本コスト!E128,労働コスト!E128)</f>
        <v>0.71970275769569958</v>
      </c>
      <c r="F128" s="6">
        <f>労働コスト!F128/SUM(資本コスト!F128,労働コスト!F128)</f>
        <v>0.73134195813275948</v>
      </c>
      <c r="G128" s="6">
        <f>労働コスト!G128/SUM(資本コスト!G128,労働コスト!G128)</f>
        <v>0.76933842265370733</v>
      </c>
      <c r="H128" s="6">
        <f>労働コスト!H128/SUM(資本コスト!H128,労働コスト!H128)</f>
        <v>0.78405664442967127</v>
      </c>
      <c r="I128" s="6">
        <f>労働コスト!I128/SUM(資本コスト!I128,労働コスト!I128)</f>
        <v>0.76132665617152029</v>
      </c>
      <c r="J128" s="6">
        <f>労働コスト!J128/SUM(資本コスト!J128,労働コスト!J128)</f>
        <v>0.76884786514526293</v>
      </c>
    </row>
    <row r="129" spans="1:10" x14ac:dyDescent="0.15">
      <c r="A129" s="1">
        <v>6</v>
      </c>
      <c r="B129" s="1" t="s">
        <v>78</v>
      </c>
      <c r="C129" s="1">
        <v>11</v>
      </c>
      <c r="D129" s="1" t="s">
        <v>23</v>
      </c>
      <c r="E129" s="6">
        <f>労働コスト!E129/SUM(資本コスト!E129,労働コスト!E129)</f>
        <v>0.81295930400062955</v>
      </c>
      <c r="F129" s="6">
        <f>労働コスト!F129/SUM(資本コスト!F129,労働コスト!F129)</f>
        <v>0.81240887842600518</v>
      </c>
      <c r="G129" s="6">
        <f>労働コスト!G129/SUM(資本コスト!G129,労働コスト!G129)</f>
        <v>0.71634920997188534</v>
      </c>
      <c r="H129" s="6">
        <f>労働コスト!H129/SUM(資本コスト!H129,労働コスト!H129)</f>
        <v>0.72527646424240277</v>
      </c>
      <c r="I129" s="6">
        <f>労働コスト!I129/SUM(資本コスト!I129,労働コスト!I129)</f>
        <v>0.71683202238863253</v>
      </c>
      <c r="J129" s="6">
        <f>労働コスト!J129/SUM(資本コスト!J129,労働コスト!J129)</f>
        <v>0.69876647473862541</v>
      </c>
    </row>
    <row r="130" spans="1:10" x14ac:dyDescent="0.15">
      <c r="A130" s="1">
        <v>6</v>
      </c>
      <c r="B130" s="1" t="s">
        <v>78</v>
      </c>
      <c r="C130" s="1">
        <v>12</v>
      </c>
      <c r="D130" s="1" t="s">
        <v>24</v>
      </c>
      <c r="E130" s="6">
        <f>労働コスト!E130/SUM(資本コスト!E130,労働コスト!E130)</f>
        <v>0.7219529296735836</v>
      </c>
      <c r="F130" s="6">
        <f>労働コスト!F130/SUM(資本コスト!F130,労働コスト!F130)</f>
        <v>0.82027741547711486</v>
      </c>
      <c r="G130" s="6">
        <f>労働コスト!G130/SUM(資本コスト!G130,労働コスト!G130)</f>
        <v>0.69443062241174125</v>
      </c>
      <c r="H130" s="6">
        <f>労働コスト!H130/SUM(資本コスト!H130,労働コスト!H130)</f>
        <v>0.64334745778698732</v>
      </c>
      <c r="I130" s="6">
        <f>労働コスト!I130/SUM(資本コスト!I130,労働コスト!I130)</f>
        <v>0.59157122242978766</v>
      </c>
      <c r="J130" s="6">
        <f>労働コスト!J130/SUM(資本コスト!J130,労働コスト!J130)</f>
        <v>0.57785981577268708</v>
      </c>
    </row>
    <row r="131" spans="1:10" x14ac:dyDescent="0.15">
      <c r="A131" s="1">
        <v>6</v>
      </c>
      <c r="B131" s="1" t="s">
        <v>78</v>
      </c>
      <c r="C131" s="1">
        <v>13</v>
      </c>
      <c r="D131" s="1" t="s">
        <v>25</v>
      </c>
      <c r="E131" s="6">
        <f>労働コスト!E131/SUM(資本コスト!E131,労働コスト!E131)</f>
        <v>0.66217913676942874</v>
      </c>
      <c r="F131" s="6">
        <f>労働コスト!F131/SUM(資本コスト!F131,労働コスト!F131)</f>
        <v>0.75197033818968195</v>
      </c>
      <c r="G131" s="6">
        <f>労働コスト!G131/SUM(資本コスト!G131,労働コスト!G131)</f>
        <v>0.70809357336064804</v>
      </c>
      <c r="H131" s="6">
        <f>労働コスト!H131/SUM(資本コスト!H131,労働コスト!H131)</f>
        <v>0.66192540869332639</v>
      </c>
      <c r="I131" s="6">
        <f>労働コスト!I131/SUM(資本コスト!I131,労働コスト!I131)</f>
        <v>0.69823668235192426</v>
      </c>
      <c r="J131" s="6">
        <f>労働コスト!J131/SUM(資本コスト!J131,労働コスト!J131)</f>
        <v>0.71413157318487608</v>
      </c>
    </row>
    <row r="132" spans="1:10" x14ac:dyDescent="0.15">
      <c r="A132" s="1">
        <v>6</v>
      </c>
      <c r="B132" s="1" t="s">
        <v>78</v>
      </c>
      <c r="C132" s="1">
        <v>14</v>
      </c>
      <c r="D132" s="1" t="s">
        <v>26</v>
      </c>
      <c r="E132" s="6">
        <f>労働コスト!E132/SUM(資本コスト!E132,労働コスト!E132)</f>
        <v>0.98827244144802329</v>
      </c>
      <c r="F132" s="6">
        <f>労働コスト!F132/SUM(資本コスト!F132,労働コスト!F132)</f>
        <v>0.83660962442743247</v>
      </c>
      <c r="G132" s="6">
        <f>労働コスト!G132/SUM(資本コスト!G132,労働コスト!G132)</f>
        <v>0.75146110306912695</v>
      </c>
      <c r="H132" s="6">
        <f>労働コスト!H132/SUM(資本コスト!H132,労働コスト!H132)</f>
        <v>0.74020060002545029</v>
      </c>
      <c r="I132" s="6">
        <f>労働コスト!I132/SUM(資本コスト!I132,労働コスト!I132)</f>
        <v>0.69595558800424018</v>
      </c>
      <c r="J132" s="6">
        <f>労働コスト!J132/SUM(資本コスト!J132,労働コスト!J132)</f>
        <v>0.66711798461245264</v>
      </c>
    </row>
    <row r="133" spans="1:10" x14ac:dyDescent="0.15">
      <c r="A133" s="1">
        <v>6</v>
      </c>
      <c r="B133" s="1" t="s">
        <v>78</v>
      </c>
      <c r="C133" s="1">
        <v>15</v>
      </c>
      <c r="D133" s="1" t="s">
        <v>27</v>
      </c>
      <c r="E133" s="6">
        <f>労働コスト!E133/SUM(資本コスト!E133,労働コスト!E133)</f>
        <v>0.80917922030142919</v>
      </c>
      <c r="F133" s="6">
        <f>労働コスト!F133/SUM(資本コスト!F133,労働コスト!F133)</f>
        <v>0.82426471395391498</v>
      </c>
      <c r="G133" s="6">
        <f>労働コスト!G133/SUM(資本コスト!G133,労働コスト!G133)</f>
        <v>0.80336019039512829</v>
      </c>
      <c r="H133" s="6">
        <f>労働コスト!H133/SUM(資本コスト!H133,労働コスト!H133)</f>
        <v>0.76212699659139249</v>
      </c>
      <c r="I133" s="6">
        <f>労働コスト!I133/SUM(資本コスト!I133,労働コスト!I133)</f>
        <v>0.69432050661764066</v>
      </c>
      <c r="J133" s="6">
        <f>労働コスト!J133/SUM(資本コスト!J133,労働コスト!J133)</f>
        <v>0.70487829934462332</v>
      </c>
    </row>
    <row r="134" spans="1:10" x14ac:dyDescent="0.15">
      <c r="A134" s="1">
        <v>6</v>
      </c>
      <c r="B134" s="1" t="s">
        <v>77</v>
      </c>
      <c r="C134" s="1">
        <v>16</v>
      </c>
      <c r="D134" s="1" t="s">
        <v>10</v>
      </c>
      <c r="E134" s="6">
        <f>労働コスト!E134/SUM(資本コスト!E134,労働コスト!E134)</f>
        <v>0.76161499175033165</v>
      </c>
      <c r="F134" s="6">
        <f>労働コスト!F134/SUM(資本コスト!F134,労働コスト!F134)</f>
        <v>0.83198239440632915</v>
      </c>
      <c r="G134" s="6">
        <f>労働コスト!G134/SUM(資本コスト!G134,労働コスト!G134)</f>
        <v>0.80798930151128623</v>
      </c>
      <c r="H134" s="6">
        <f>労働コスト!H134/SUM(資本コスト!H134,労働コスト!H134)</f>
        <v>0.84593811230763749</v>
      </c>
      <c r="I134" s="6">
        <f>労働コスト!I134/SUM(資本コスト!I134,労働コスト!I134)</f>
        <v>0.87701841499227162</v>
      </c>
      <c r="J134" s="6">
        <f>労働コスト!J134/SUM(資本コスト!J134,労働コスト!J134)</f>
        <v>0.83531814777330959</v>
      </c>
    </row>
    <row r="135" spans="1:10" x14ac:dyDescent="0.15">
      <c r="A135" s="1">
        <v>6</v>
      </c>
      <c r="B135" s="1" t="s">
        <v>77</v>
      </c>
      <c r="C135" s="1">
        <v>17</v>
      </c>
      <c r="D135" s="1" t="s">
        <v>11</v>
      </c>
      <c r="E135" s="6">
        <f>労働コスト!E135/SUM(資本コスト!E135,労働コスト!E135)</f>
        <v>0.3625773157055322</v>
      </c>
      <c r="F135" s="6">
        <f>労働コスト!F135/SUM(資本コスト!F135,労働コスト!F135)</f>
        <v>0.29426929807725899</v>
      </c>
      <c r="G135" s="6">
        <f>労働コスト!G135/SUM(資本コスト!G135,労働コスト!G135)</f>
        <v>0.36064147335953828</v>
      </c>
      <c r="H135" s="6">
        <f>労働コスト!H135/SUM(資本コスト!H135,労働コスト!H135)</f>
        <v>0.37362639883813037</v>
      </c>
      <c r="I135" s="6">
        <f>労働コスト!I135/SUM(資本コスト!I135,労働コスト!I135)</f>
        <v>0.32407626286684998</v>
      </c>
      <c r="J135" s="6">
        <f>労働コスト!J135/SUM(資本コスト!J135,労働コスト!J135)</f>
        <v>0.27242715344068108</v>
      </c>
    </row>
    <row r="136" spans="1:10" x14ac:dyDescent="0.15">
      <c r="A136" s="1">
        <v>6</v>
      </c>
      <c r="B136" s="1" t="s">
        <v>77</v>
      </c>
      <c r="C136" s="1">
        <v>18</v>
      </c>
      <c r="D136" s="1" t="s">
        <v>12</v>
      </c>
      <c r="E136" s="6">
        <f>労働コスト!E136/SUM(資本コスト!E136,労働コスト!E136)</f>
        <v>0.84298315542877456</v>
      </c>
      <c r="F136" s="6">
        <f>労働コスト!F136/SUM(資本コスト!F136,労働コスト!F136)</f>
        <v>0.79927255292719179</v>
      </c>
      <c r="G136" s="6">
        <f>労働コスト!G136/SUM(資本コスト!G136,労働コスト!G136)</f>
        <v>0.84133952837962633</v>
      </c>
      <c r="H136" s="6">
        <f>労働コスト!H136/SUM(資本コスト!H136,労働コスト!H136)</f>
        <v>0.85442145777039891</v>
      </c>
      <c r="I136" s="6">
        <f>労働コスト!I136/SUM(資本コスト!I136,労働コスト!I136)</f>
        <v>0.82686641113604797</v>
      </c>
      <c r="J136" s="6">
        <f>労働コスト!J136/SUM(資本コスト!J136,労働コスト!J136)</f>
        <v>0.79105962423594689</v>
      </c>
    </row>
    <row r="137" spans="1:10" x14ac:dyDescent="0.15">
      <c r="A137" s="1">
        <v>6</v>
      </c>
      <c r="B137" s="1" t="s">
        <v>277</v>
      </c>
      <c r="C137" s="1">
        <v>19</v>
      </c>
      <c r="D137" s="1" t="s">
        <v>13</v>
      </c>
      <c r="E137" s="6">
        <f>労働コスト!E137/SUM(資本コスト!E137,労働コスト!E137)</f>
        <v>0.75134729104043019</v>
      </c>
      <c r="F137" s="6">
        <f>労働コスト!F137/SUM(資本コスト!F137,労働コスト!F137)</f>
        <v>0.8198874654689704</v>
      </c>
      <c r="G137" s="6">
        <f>労働コスト!G137/SUM(資本コスト!G137,労働コスト!G137)</f>
        <v>0.90157694921158149</v>
      </c>
      <c r="H137" s="6">
        <f>労働コスト!H137/SUM(資本コスト!H137,労働コスト!H137)</f>
        <v>0.81274715745499304</v>
      </c>
      <c r="I137" s="6">
        <f>労働コスト!I137/SUM(資本コスト!I137,労働コスト!I137)</f>
        <v>0.84165977257757862</v>
      </c>
      <c r="J137" s="6">
        <f>労働コスト!J137/SUM(資本コスト!J137,労働コスト!J137)</f>
        <v>0.86352427387547748</v>
      </c>
    </row>
    <row r="138" spans="1:10" x14ac:dyDescent="0.15">
      <c r="A138" s="1">
        <v>6</v>
      </c>
      <c r="B138" s="1" t="s">
        <v>77</v>
      </c>
      <c r="C138" s="1">
        <v>20</v>
      </c>
      <c r="D138" s="1" t="s">
        <v>14</v>
      </c>
      <c r="E138" s="6">
        <f>労働コスト!E138/SUM(資本コスト!E138,労働コスト!E138)</f>
        <v>0.49720943568372794</v>
      </c>
      <c r="F138" s="6">
        <f>労働コスト!F138/SUM(資本コスト!F138,労働コスト!F138)</f>
        <v>0.12661608662445864</v>
      </c>
      <c r="G138" s="6">
        <f>労働コスト!G138/SUM(資本コスト!G138,労働コスト!G138)</f>
        <v>0.14264771260865464</v>
      </c>
      <c r="H138" s="6">
        <f>労働コスト!H138/SUM(資本コスト!H138,労働コスト!H138)</f>
        <v>0.17629768466507026</v>
      </c>
      <c r="I138" s="6">
        <f>労働コスト!I138/SUM(資本コスト!I138,労働コスト!I138)</f>
        <v>0.17677487970308195</v>
      </c>
      <c r="J138" s="6">
        <f>労働コスト!J138/SUM(資本コスト!J138,労働コスト!J138)</f>
        <v>0.13327082674807339</v>
      </c>
    </row>
    <row r="139" spans="1:10" x14ac:dyDescent="0.15">
      <c r="A139" s="1">
        <v>6</v>
      </c>
      <c r="B139" s="1" t="s">
        <v>77</v>
      </c>
      <c r="C139" s="1">
        <v>21</v>
      </c>
      <c r="D139" s="1" t="s">
        <v>15</v>
      </c>
      <c r="E139" s="6">
        <f>労働コスト!E139/SUM(資本コスト!E139,労働コスト!E139)</f>
        <v>0.85513063804999634</v>
      </c>
      <c r="F139" s="6">
        <f>労働コスト!F139/SUM(資本コスト!F139,労働コスト!F139)</f>
        <v>0.59292987761311067</v>
      </c>
      <c r="G139" s="6">
        <f>労働コスト!G139/SUM(資本コスト!G139,労働コスト!G139)</f>
        <v>0.58941647023763433</v>
      </c>
      <c r="H139" s="6">
        <f>労働コスト!H139/SUM(資本コスト!H139,労働コスト!H139)</f>
        <v>0.58403815179895147</v>
      </c>
      <c r="I139" s="6">
        <f>労働コスト!I139/SUM(資本コスト!I139,労働コスト!I139)</f>
        <v>0.40919859668786424</v>
      </c>
      <c r="J139" s="6">
        <f>労働コスト!J139/SUM(資本コスト!J139,労働コスト!J139)</f>
        <v>0.36109318404022561</v>
      </c>
    </row>
    <row r="140" spans="1:10" x14ac:dyDescent="0.15">
      <c r="A140" s="1">
        <v>6</v>
      </c>
      <c r="B140" s="1" t="s">
        <v>75</v>
      </c>
      <c r="C140" s="1">
        <v>22</v>
      </c>
      <c r="D140" s="1" t="s">
        <v>7</v>
      </c>
      <c r="E140" s="6">
        <f>労働コスト!E140/SUM(資本コスト!E140,労働コスト!E140)</f>
        <v>0.83589280076595396</v>
      </c>
      <c r="F140" s="6">
        <f>労働コスト!F140/SUM(資本コスト!F140,労働コスト!F140)</f>
        <v>0.75472712518277463</v>
      </c>
      <c r="G140" s="6">
        <f>労働コスト!G140/SUM(資本コスト!G140,労働コスト!G140)</f>
        <v>0.6536503547178274</v>
      </c>
      <c r="H140" s="6">
        <f>労働コスト!H140/SUM(資本コスト!H140,労働コスト!H140)</f>
        <v>0.67284139616339622</v>
      </c>
      <c r="I140" s="6">
        <f>労働コスト!I140/SUM(資本コスト!I140,労働コスト!I140)</f>
        <v>0.74407320291947254</v>
      </c>
      <c r="J140" s="6">
        <f>労働コスト!J140/SUM(資本コスト!J140,労働コスト!J140)</f>
        <v>0.71801100317068978</v>
      </c>
    </row>
    <row r="141" spans="1:10" x14ac:dyDescent="0.15">
      <c r="A141" s="1">
        <v>6</v>
      </c>
      <c r="B141" s="1" t="s">
        <v>75</v>
      </c>
      <c r="C141" s="1">
        <v>23</v>
      </c>
      <c r="D141" s="1" t="s">
        <v>28</v>
      </c>
      <c r="E141" s="6">
        <f>労働コスト!E141/SUM(資本コスト!E141,労働コスト!E141)</f>
        <v>0.62400242577274767</v>
      </c>
      <c r="F141" s="6">
        <f>労働コスト!F141/SUM(資本コスト!F141,労働コスト!F141)</f>
        <v>0.72086579090564928</v>
      </c>
      <c r="G141" s="6">
        <f>労働コスト!G141/SUM(資本コスト!G141,労働コスト!G141)</f>
        <v>0.71072872938083054</v>
      </c>
      <c r="H141" s="6">
        <f>労働コスト!H141/SUM(資本コスト!H141,労働コスト!H141)</f>
        <v>0.69420695118214748</v>
      </c>
      <c r="I141" s="6">
        <f>労働コスト!I141/SUM(資本コスト!I141,労働コスト!I141)</f>
        <v>0.69748359568318241</v>
      </c>
      <c r="J141" s="6">
        <f>労働コスト!J141/SUM(資本コスト!J141,労働コスト!J141)</f>
        <v>0.6110765853627369</v>
      </c>
    </row>
    <row r="142" spans="1:10" x14ac:dyDescent="0.15">
      <c r="A142" s="1">
        <v>7</v>
      </c>
      <c r="B142" s="1" t="s">
        <v>82</v>
      </c>
      <c r="C142" s="1">
        <v>1</v>
      </c>
      <c r="D142" s="1" t="s">
        <v>8</v>
      </c>
      <c r="E142" s="6">
        <f>労働コスト!E142/SUM(資本コスト!E142,労働コスト!E142)</f>
        <v>0.44809710244334472</v>
      </c>
      <c r="F142" s="6">
        <f>労働コスト!F142/SUM(資本コスト!F142,労働コスト!F142)</f>
        <v>0.58306222240328165</v>
      </c>
      <c r="G142" s="6">
        <f>労働コスト!G142/SUM(資本コスト!G142,労働コスト!G142)</f>
        <v>0.51537358522555199</v>
      </c>
      <c r="H142" s="6">
        <f>労働コスト!H142/SUM(資本コスト!H142,労働コスト!H142)</f>
        <v>0.40117727553270938</v>
      </c>
      <c r="I142" s="6">
        <f>労働コスト!I142/SUM(資本コスト!I142,労働コスト!I142)</f>
        <v>0.44805184947127619</v>
      </c>
      <c r="J142" s="6">
        <f>労働コスト!J142/SUM(資本コスト!J142,労働コスト!J142)</f>
        <v>0.30286839630592777</v>
      </c>
    </row>
    <row r="143" spans="1:10" x14ac:dyDescent="0.15">
      <c r="A143" s="1">
        <v>7</v>
      </c>
      <c r="B143" s="1" t="s">
        <v>82</v>
      </c>
      <c r="C143" s="1">
        <v>2</v>
      </c>
      <c r="D143" s="1" t="s">
        <v>9</v>
      </c>
      <c r="E143" s="6">
        <f>労働コスト!E143/SUM(資本コスト!E143,労働コスト!E143)</f>
        <v>0.61208873080799486</v>
      </c>
      <c r="F143" s="6">
        <f>労働コスト!F143/SUM(資本コスト!F143,労働コスト!F143)</f>
        <v>0.61647306054557749</v>
      </c>
      <c r="G143" s="6">
        <f>労働コスト!G143/SUM(資本コスト!G143,労働コスト!G143)</f>
        <v>0.66471188047177909</v>
      </c>
      <c r="H143" s="6">
        <f>労働コスト!H143/SUM(資本コスト!H143,労働コスト!H143)</f>
        <v>0.69899436249856506</v>
      </c>
      <c r="I143" s="6">
        <f>労働コスト!I143/SUM(資本コスト!I143,労働コスト!I143)</f>
        <v>0.65277318020224928</v>
      </c>
      <c r="J143" s="6">
        <f>労働コスト!J143/SUM(資本コスト!J143,労働コスト!J143)</f>
        <v>0.57881945602693163</v>
      </c>
    </row>
    <row r="144" spans="1:10" x14ac:dyDescent="0.15">
      <c r="A144" s="1">
        <v>7</v>
      </c>
      <c r="B144" s="1" t="s">
        <v>84</v>
      </c>
      <c r="C144" s="1">
        <v>3</v>
      </c>
      <c r="D144" s="1" t="s">
        <v>16</v>
      </c>
      <c r="E144" s="6">
        <f>労働コスト!E144/SUM(資本コスト!E144,労働コスト!E144)</f>
        <v>0.76092721065211943</v>
      </c>
      <c r="F144" s="6">
        <f>労働コスト!F144/SUM(資本コスト!F144,労働コスト!F144)</f>
        <v>0.75372682993704498</v>
      </c>
      <c r="G144" s="6">
        <f>労働コスト!G144/SUM(資本コスト!G144,労働コスト!G144)</f>
        <v>0.60860073288619787</v>
      </c>
      <c r="H144" s="6">
        <f>労働コスト!H144/SUM(資本コスト!H144,労働コスト!H144)</f>
        <v>0.65000820167593143</v>
      </c>
      <c r="I144" s="6">
        <f>労働コスト!I144/SUM(資本コスト!I144,労働コスト!I144)</f>
        <v>0.60820920815723689</v>
      </c>
      <c r="J144" s="6">
        <f>労働コスト!J144/SUM(資本コスト!J144,労働コスト!J144)</f>
        <v>0.59387477303743874</v>
      </c>
    </row>
    <row r="145" spans="1:10" x14ac:dyDescent="0.15">
      <c r="A145" s="1">
        <v>7</v>
      </c>
      <c r="B145" s="1" t="s">
        <v>84</v>
      </c>
      <c r="C145" s="1">
        <v>4</v>
      </c>
      <c r="D145" s="1" t="s">
        <v>17</v>
      </c>
      <c r="E145" s="6">
        <f>労働コスト!E145/SUM(資本コスト!E145,労働コスト!E145)</f>
        <v>0.82066101456081764</v>
      </c>
      <c r="F145" s="6">
        <f>労働コスト!F145/SUM(資本コスト!F145,労働コスト!F145)</f>
        <v>0.87999238508774491</v>
      </c>
      <c r="G145" s="6">
        <f>労働コスト!G145/SUM(資本コスト!G145,労働コスト!G145)</f>
        <v>0.86912397637527328</v>
      </c>
      <c r="H145" s="6">
        <f>労働コスト!H145/SUM(資本コスト!H145,労働コスト!H145)</f>
        <v>0.85087912413893263</v>
      </c>
      <c r="I145" s="6">
        <f>労働コスト!I145/SUM(資本コスト!I145,労働コスト!I145)</f>
        <v>0.82039621181148481</v>
      </c>
      <c r="J145" s="6">
        <f>労働コスト!J145/SUM(資本コスト!J145,労働コスト!J145)</f>
        <v>0.83965106660557565</v>
      </c>
    </row>
    <row r="146" spans="1:10" x14ac:dyDescent="0.15">
      <c r="A146" s="1">
        <v>7</v>
      </c>
      <c r="B146" s="1" t="s">
        <v>84</v>
      </c>
      <c r="C146" s="1">
        <v>5</v>
      </c>
      <c r="D146" s="1" t="s">
        <v>18</v>
      </c>
      <c r="E146" s="6">
        <f>労働コスト!E146/SUM(資本コスト!E146,労働コスト!E146)</f>
        <v>0.49581058094787211</v>
      </c>
      <c r="F146" s="6">
        <f>労働コスト!F146/SUM(資本コスト!F146,労働コスト!F146)</f>
        <v>0.68184724439628352</v>
      </c>
      <c r="G146" s="6">
        <f>労働コスト!G146/SUM(資本コスト!G146,労働コスト!G146)</f>
        <v>0.68566658566915084</v>
      </c>
      <c r="H146" s="6">
        <f>労働コスト!H146/SUM(資本コスト!H146,労働コスト!H146)</f>
        <v>0.69923176819937938</v>
      </c>
      <c r="I146" s="6">
        <f>労働コスト!I146/SUM(資本コスト!I146,労働コスト!I146)</f>
        <v>0.58568187446418496</v>
      </c>
      <c r="J146" s="6">
        <f>労働コスト!J146/SUM(資本コスト!J146,労働コスト!J146)</f>
        <v>0.58575696224390261</v>
      </c>
    </row>
    <row r="147" spans="1:10" x14ac:dyDescent="0.15">
      <c r="A147" s="1">
        <v>7</v>
      </c>
      <c r="B147" s="1" t="s">
        <v>84</v>
      </c>
      <c r="C147" s="1">
        <v>6</v>
      </c>
      <c r="D147" s="1" t="s">
        <v>2</v>
      </c>
      <c r="E147" s="6">
        <f>労働コスト!E147/SUM(資本コスト!E147,労働コスト!E147)</f>
        <v>0.34699120065506323</v>
      </c>
      <c r="F147" s="6">
        <f>労働コスト!F147/SUM(資本コスト!F147,労働コスト!F147)</f>
        <v>0.42100162459306367</v>
      </c>
      <c r="G147" s="6">
        <f>労働コスト!G147/SUM(資本コスト!G147,労働コスト!G147)</f>
        <v>0.40179404736850971</v>
      </c>
      <c r="H147" s="6">
        <f>労働コスト!H147/SUM(資本コスト!H147,労働コスト!H147)</f>
        <v>0.42601740933633858</v>
      </c>
      <c r="I147" s="6">
        <f>労働コスト!I147/SUM(資本コスト!I147,労働コスト!I147)</f>
        <v>0.34563773597949604</v>
      </c>
      <c r="J147" s="6">
        <f>労働コスト!J147/SUM(資本コスト!J147,労働コスト!J147)</f>
        <v>0.35089409108443959</v>
      </c>
    </row>
    <row r="148" spans="1:10" x14ac:dyDescent="0.15">
      <c r="A148" s="1">
        <v>7</v>
      </c>
      <c r="B148" s="1" t="s">
        <v>84</v>
      </c>
      <c r="C148" s="1">
        <v>7</v>
      </c>
      <c r="D148" s="1" t="s">
        <v>19</v>
      </c>
      <c r="E148" s="6">
        <f>労働コスト!E148/SUM(資本コスト!E148,労働コスト!E148)</f>
        <v>0.48581949433636545</v>
      </c>
      <c r="F148" s="6">
        <f>労働コスト!F148/SUM(資本コスト!F148,労働コスト!F148)</f>
        <v>0.34257515111112408</v>
      </c>
      <c r="G148" s="6">
        <f>労働コスト!G148/SUM(資本コスト!G148,労働コスト!G148)</f>
        <v>0.26342327130126597</v>
      </c>
      <c r="H148" s="6">
        <f>労働コスト!H148/SUM(資本コスト!H148,労働コスト!H148)</f>
        <v>0.24641921005325385</v>
      </c>
      <c r="I148" s="6">
        <f>労働コスト!I148/SUM(資本コスト!I148,労働コスト!I148)</f>
        <v>0.18627555415291056</v>
      </c>
      <c r="J148" s="6">
        <f>労働コスト!J148/SUM(資本コスト!J148,労働コスト!J148)</f>
        <v>0.19707402735974303</v>
      </c>
    </row>
    <row r="149" spans="1:10" x14ac:dyDescent="0.15">
      <c r="A149" s="1">
        <v>7</v>
      </c>
      <c r="B149" s="1" t="s">
        <v>84</v>
      </c>
      <c r="C149" s="1">
        <v>8</v>
      </c>
      <c r="D149" s="1" t="s">
        <v>20</v>
      </c>
      <c r="E149" s="6">
        <f>労働コスト!E149/SUM(資本コスト!E149,労働コスト!E149)</f>
        <v>0.52963444254896674</v>
      </c>
      <c r="F149" s="6">
        <f>労働コスト!F149/SUM(資本コスト!F149,労働コスト!F149)</f>
        <v>0.72238274187492846</v>
      </c>
      <c r="G149" s="6">
        <f>労働コスト!G149/SUM(資本コスト!G149,労働コスト!G149)</f>
        <v>0.71465293821711462</v>
      </c>
      <c r="H149" s="6">
        <f>労働コスト!H149/SUM(資本コスト!H149,労働コスト!H149)</f>
        <v>0.76481818753569286</v>
      </c>
      <c r="I149" s="6">
        <f>労働コスト!I149/SUM(資本コスト!I149,労働コスト!I149)</f>
        <v>0.71195946905446705</v>
      </c>
      <c r="J149" s="6">
        <f>労働コスト!J149/SUM(資本コスト!J149,労働コスト!J149)</f>
        <v>0.72462369772054802</v>
      </c>
    </row>
    <row r="150" spans="1:10" x14ac:dyDescent="0.15">
      <c r="A150" s="1">
        <v>7</v>
      </c>
      <c r="B150" s="1" t="s">
        <v>84</v>
      </c>
      <c r="C150" s="1">
        <v>9</v>
      </c>
      <c r="D150" s="1" t="s">
        <v>21</v>
      </c>
      <c r="E150" s="6">
        <f>労働コスト!E150/SUM(資本コスト!E150,労働コスト!E150)</f>
        <v>0.57151162730025951</v>
      </c>
      <c r="F150" s="6">
        <f>労働コスト!F150/SUM(資本コスト!F150,労働コスト!F150)</f>
        <v>0.64936100330566449</v>
      </c>
      <c r="G150" s="6">
        <f>労働コスト!G150/SUM(資本コスト!G150,労働コスト!G150)</f>
        <v>0.62838587946338031</v>
      </c>
      <c r="H150" s="6">
        <f>労働コスト!H150/SUM(資本コスト!H150,労働コスト!H150)</f>
        <v>0.66415008483110016</v>
      </c>
      <c r="I150" s="6">
        <f>労働コスト!I150/SUM(資本コスト!I150,労働コスト!I150)</f>
        <v>0.64378571515069372</v>
      </c>
      <c r="J150" s="6">
        <f>労働コスト!J150/SUM(資本コスト!J150,労働コスト!J150)</f>
        <v>0.61245482930653183</v>
      </c>
    </row>
    <row r="151" spans="1:10" x14ac:dyDescent="0.15">
      <c r="A151" s="1">
        <v>7</v>
      </c>
      <c r="B151" s="1" t="s">
        <v>84</v>
      </c>
      <c r="C151" s="1">
        <v>10</v>
      </c>
      <c r="D151" s="1" t="s">
        <v>22</v>
      </c>
      <c r="E151" s="6">
        <f>労働コスト!E151/SUM(資本コスト!E151,労働コスト!E151)</f>
        <v>0.79221760629846938</v>
      </c>
      <c r="F151" s="6">
        <f>労働コスト!F151/SUM(資本コスト!F151,労働コスト!F151)</f>
        <v>0.79382096471862873</v>
      </c>
      <c r="G151" s="6">
        <f>労働コスト!G151/SUM(資本コスト!G151,労働コスト!G151)</f>
        <v>0.78746826999976705</v>
      </c>
      <c r="H151" s="6">
        <f>労働コスト!H151/SUM(資本コスト!H151,労働コスト!H151)</f>
        <v>0.79599925248931436</v>
      </c>
      <c r="I151" s="6">
        <f>労働コスト!I151/SUM(資本コスト!I151,労働コスト!I151)</f>
        <v>0.76195295263863072</v>
      </c>
      <c r="J151" s="6">
        <f>労働コスト!J151/SUM(資本コスト!J151,労働コスト!J151)</f>
        <v>0.75131691979064996</v>
      </c>
    </row>
    <row r="152" spans="1:10" x14ac:dyDescent="0.15">
      <c r="A152" s="1">
        <v>7</v>
      </c>
      <c r="B152" s="1" t="s">
        <v>84</v>
      </c>
      <c r="C152" s="1">
        <v>11</v>
      </c>
      <c r="D152" s="1" t="s">
        <v>23</v>
      </c>
      <c r="E152" s="6">
        <f>労働コスト!E152/SUM(資本コスト!E152,労働コスト!E152)</f>
        <v>0.82003789290861528</v>
      </c>
      <c r="F152" s="6">
        <f>労働コスト!F152/SUM(資本コスト!F152,労働コスト!F152)</f>
        <v>0.81035946597917863</v>
      </c>
      <c r="G152" s="6">
        <f>労働コスト!G152/SUM(資本コスト!G152,労働コスト!G152)</f>
        <v>0.6923926622014257</v>
      </c>
      <c r="H152" s="6">
        <f>労働コスト!H152/SUM(資本コスト!H152,労働コスト!H152)</f>
        <v>0.72936015043614955</v>
      </c>
      <c r="I152" s="6">
        <f>労働コスト!I152/SUM(資本コスト!I152,労働コスト!I152)</f>
        <v>0.76675004234802824</v>
      </c>
      <c r="J152" s="6">
        <f>労働コスト!J152/SUM(資本コスト!J152,労働コスト!J152)</f>
        <v>0.74902724417809996</v>
      </c>
    </row>
    <row r="153" spans="1:10" x14ac:dyDescent="0.15">
      <c r="A153" s="1">
        <v>7</v>
      </c>
      <c r="B153" s="1" t="s">
        <v>278</v>
      </c>
      <c r="C153" s="1">
        <v>12</v>
      </c>
      <c r="D153" s="1" t="s">
        <v>24</v>
      </c>
      <c r="E153" s="6">
        <f>労働コスト!E153/SUM(資本コスト!E153,労働コスト!E153)</f>
        <v>0.79089905813376027</v>
      </c>
      <c r="F153" s="6">
        <f>労働コスト!F153/SUM(資本コスト!F153,労働コスト!F153)</f>
        <v>0.81382708868866349</v>
      </c>
      <c r="G153" s="6">
        <f>労働コスト!G153/SUM(資本コスト!G153,労働コスト!G153)</f>
        <v>0.6942244533945694</v>
      </c>
      <c r="H153" s="6">
        <f>労働コスト!H153/SUM(資本コスト!H153,労働コスト!H153)</f>
        <v>0.68367833449664595</v>
      </c>
      <c r="I153" s="6">
        <f>労働コスト!I153/SUM(資本コスト!I153,労働コスト!I153)</f>
        <v>0.53425241309809712</v>
      </c>
      <c r="J153" s="6">
        <f>労働コスト!J153/SUM(資本コスト!J153,労働コスト!J153)</f>
        <v>0.48282141106066356</v>
      </c>
    </row>
    <row r="154" spans="1:10" x14ac:dyDescent="0.15">
      <c r="A154" s="1">
        <v>7</v>
      </c>
      <c r="B154" s="1" t="s">
        <v>84</v>
      </c>
      <c r="C154" s="1">
        <v>13</v>
      </c>
      <c r="D154" s="1" t="s">
        <v>25</v>
      </c>
      <c r="E154" s="6">
        <f>労働コスト!E154/SUM(資本コスト!E154,労働コスト!E154)</f>
        <v>0.77349725208239917</v>
      </c>
      <c r="F154" s="6">
        <f>労働コスト!F154/SUM(資本コスト!F154,労働コスト!F154)</f>
        <v>0.71885836277612825</v>
      </c>
      <c r="G154" s="6">
        <f>労働コスト!G154/SUM(資本コスト!G154,労働コスト!G154)</f>
        <v>0.6710649042011555</v>
      </c>
      <c r="H154" s="6">
        <f>労働コスト!H154/SUM(資本コスト!H154,労働コスト!H154)</f>
        <v>0.65552559783541675</v>
      </c>
      <c r="I154" s="6">
        <f>労働コスト!I154/SUM(資本コスト!I154,労働コスト!I154)</f>
        <v>0.65088209099323513</v>
      </c>
      <c r="J154" s="6">
        <f>労働コスト!J154/SUM(資本コスト!J154,労働コスト!J154)</f>
        <v>0.64786527296435714</v>
      </c>
    </row>
    <row r="155" spans="1:10" x14ac:dyDescent="0.15">
      <c r="A155" s="1">
        <v>7</v>
      </c>
      <c r="B155" s="1" t="s">
        <v>84</v>
      </c>
      <c r="C155" s="1">
        <v>14</v>
      </c>
      <c r="D155" s="1" t="s">
        <v>26</v>
      </c>
      <c r="E155" s="6">
        <f>労働コスト!E155/SUM(資本コスト!E155,労働コスト!E155)</f>
        <v>0.97504459475727279</v>
      </c>
      <c r="F155" s="6">
        <f>労働コスト!F155/SUM(資本コスト!F155,労働コスト!F155)</f>
        <v>0.83723689213721975</v>
      </c>
      <c r="G155" s="6">
        <f>労働コスト!G155/SUM(資本コスト!G155,労働コスト!G155)</f>
        <v>0.67412333099893107</v>
      </c>
      <c r="H155" s="6">
        <f>労働コスト!H155/SUM(資本コスト!H155,労働コスト!H155)</f>
        <v>0.66900927266068744</v>
      </c>
      <c r="I155" s="6">
        <f>労働コスト!I155/SUM(資本コスト!I155,労働コスト!I155)</f>
        <v>0.62258982537294882</v>
      </c>
      <c r="J155" s="6">
        <f>労働コスト!J155/SUM(資本コスト!J155,労働コスト!J155)</f>
        <v>0.6015652967654268</v>
      </c>
    </row>
    <row r="156" spans="1:10" x14ac:dyDescent="0.15">
      <c r="A156" s="1">
        <v>7</v>
      </c>
      <c r="B156" s="1" t="s">
        <v>84</v>
      </c>
      <c r="C156" s="1">
        <v>15</v>
      </c>
      <c r="D156" s="1" t="s">
        <v>27</v>
      </c>
      <c r="E156" s="6">
        <f>労働コスト!E156/SUM(資本コスト!E156,労働コスト!E156)</f>
        <v>0.87174447891198048</v>
      </c>
      <c r="F156" s="6">
        <f>労働コスト!F156/SUM(資本コスト!F156,労働コスト!F156)</f>
        <v>0.83002257366434762</v>
      </c>
      <c r="G156" s="6">
        <f>労働コスト!G156/SUM(資本コスト!G156,労働コスト!G156)</f>
        <v>0.75344747345090179</v>
      </c>
      <c r="H156" s="6">
        <f>労働コスト!H156/SUM(資本コスト!H156,労働コスト!H156)</f>
        <v>0.72825218764278421</v>
      </c>
      <c r="I156" s="6">
        <f>労働コスト!I156/SUM(資本コスト!I156,労働コスト!I156)</f>
        <v>0.6724102597892232</v>
      </c>
      <c r="J156" s="6">
        <f>労働コスト!J156/SUM(資本コスト!J156,労働コスト!J156)</f>
        <v>0.66695530346157827</v>
      </c>
    </row>
    <row r="157" spans="1:10" x14ac:dyDescent="0.15">
      <c r="A157" s="1">
        <v>7</v>
      </c>
      <c r="B157" s="1" t="s">
        <v>82</v>
      </c>
      <c r="C157" s="1">
        <v>16</v>
      </c>
      <c r="D157" s="1" t="s">
        <v>10</v>
      </c>
      <c r="E157" s="6">
        <f>労働コスト!E157/SUM(資本コスト!E157,労働コスト!E157)</f>
        <v>0.73416313460289084</v>
      </c>
      <c r="F157" s="6">
        <f>労働コスト!F157/SUM(資本コスト!F157,労働コスト!F157)</f>
        <v>0.88594525652204104</v>
      </c>
      <c r="G157" s="6">
        <f>労働コスト!G157/SUM(資本コスト!G157,労働コスト!G157)</f>
        <v>0.7987119393108052</v>
      </c>
      <c r="H157" s="6">
        <f>労働コスト!H157/SUM(資本コスト!H157,労働コスト!H157)</f>
        <v>0.88956735018240329</v>
      </c>
      <c r="I157" s="6">
        <f>労働コスト!I157/SUM(資本コスト!I157,労働コスト!I157)</f>
        <v>0.89416122485209404</v>
      </c>
      <c r="J157" s="6">
        <f>労働コスト!J157/SUM(資本コスト!J157,労働コスト!J157)</f>
        <v>0.87474510655014615</v>
      </c>
    </row>
    <row r="158" spans="1:10" x14ac:dyDescent="0.15">
      <c r="A158" s="1">
        <v>7</v>
      </c>
      <c r="B158" s="1" t="s">
        <v>82</v>
      </c>
      <c r="C158" s="1">
        <v>17</v>
      </c>
      <c r="D158" s="1" t="s">
        <v>11</v>
      </c>
      <c r="E158" s="6">
        <f>労働コスト!E158/SUM(資本コスト!E158,労働コスト!E158)</f>
        <v>0.1124445859146872</v>
      </c>
      <c r="F158" s="6">
        <f>労働コスト!F158/SUM(資本コスト!F158,労働コスト!F158)</f>
        <v>0.10502150747500218</v>
      </c>
      <c r="G158" s="6">
        <f>労働コスト!G158/SUM(資本コスト!G158,労働コスト!G158)</f>
        <v>0.16530777565848903</v>
      </c>
      <c r="H158" s="6">
        <f>労働コスト!H158/SUM(資本コスト!H158,労働コスト!H158)</f>
        <v>0.22287687665392911</v>
      </c>
      <c r="I158" s="6">
        <f>労働コスト!I158/SUM(資本コスト!I158,労働コスト!I158)</f>
        <v>0.1847624964725274</v>
      </c>
      <c r="J158" s="6">
        <f>労働コスト!J158/SUM(資本コスト!J158,労働コスト!J158)</f>
        <v>0.14754084003141554</v>
      </c>
    </row>
    <row r="159" spans="1:10" x14ac:dyDescent="0.15">
      <c r="A159" s="1">
        <v>7</v>
      </c>
      <c r="B159" s="1" t="s">
        <v>82</v>
      </c>
      <c r="C159" s="1">
        <v>18</v>
      </c>
      <c r="D159" s="1" t="s">
        <v>12</v>
      </c>
      <c r="E159" s="6">
        <f>労働コスト!E159/SUM(資本コスト!E159,労働コスト!E159)</f>
        <v>0.834875722069083</v>
      </c>
      <c r="F159" s="6">
        <f>労働コスト!F159/SUM(資本コスト!F159,労働コスト!F159)</f>
        <v>0.80627923340467123</v>
      </c>
      <c r="G159" s="6">
        <f>労働コスト!G159/SUM(資本コスト!G159,労働コスト!G159)</f>
        <v>0.8146481657549266</v>
      </c>
      <c r="H159" s="6">
        <f>労働コスト!H159/SUM(資本コスト!H159,労働コスト!H159)</f>
        <v>0.82306157770292621</v>
      </c>
      <c r="I159" s="6">
        <f>労働コスト!I159/SUM(資本コスト!I159,労働コスト!I159)</f>
        <v>0.85812328173581953</v>
      </c>
      <c r="J159" s="6">
        <f>労働コスト!J159/SUM(資本コスト!J159,労働コスト!J159)</f>
        <v>0.83798717098257525</v>
      </c>
    </row>
    <row r="160" spans="1:10" x14ac:dyDescent="0.15">
      <c r="A160" s="1">
        <v>7</v>
      </c>
      <c r="B160" s="1" t="s">
        <v>82</v>
      </c>
      <c r="C160" s="1">
        <v>19</v>
      </c>
      <c r="D160" s="1" t="s">
        <v>13</v>
      </c>
      <c r="E160" s="6">
        <f>労働コスト!E160/SUM(資本コスト!E160,労働コスト!E160)</f>
        <v>0.71512607629137681</v>
      </c>
      <c r="F160" s="6">
        <f>労働コスト!F160/SUM(資本コスト!F160,労働コスト!F160)</f>
        <v>0.84300904449682379</v>
      </c>
      <c r="G160" s="6">
        <f>労働コスト!G160/SUM(資本コスト!G160,労働コスト!G160)</f>
        <v>0.90485690343140801</v>
      </c>
      <c r="H160" s="6">
        <f>労働コスト!H160/SUM(資本コスト!H160,労働コスト!H160)</f>
        <v>0.80035434150453344</v>
      </c>
      <c r="I160" s="6">
        <f>労働コスト!I160/SUM(資本コスト!I160,労働コスト!I160)</f>
        <v>0.75083040068990681</v>
      </c>
      <c r="J160" s="6">
        <f>労働コスト!J160/SUM(資本コスト!J160,労働コスト!J160)</f>
        <v>0.73654868534250795</v>
      </c>
    </row>
    <row r="161" spans="1:10" x14ac:dyDescent="0.15">
      <c r="A161" s="1">
        <v>7</v>
      </c>
      <c r="B161" s="1" t="s">
        <v>82</v>
      </c>
      <c r="C161" s="1">
        <v>20</v>
      </c>
      <c r="D161" s="1" t="s">
        <v>14</v>
      </c>
      <c r="E161" s="6">
        <f>労働コスト!E161/SUM(資本コスト!E161,労働コスト!E161)</f>
        <v>0.61713076193328309</v>
      </c>
      <c r="F161" s="6">
        <f>労働コスト!F161/SUM(資本コスト!F161,労働コスト!F161)</f>
        <v>0.18429109285921685</v>
      </c>
      <c r="G161" s="6">
        <f>労働コスト!G161/SUM(資本コスト!G161,労働コスト!G161)</f>
        <v>0.24816575326803775</v>
      </c>
      <c r="H161" s="6">
        <f>労働コスト!H161/SUM(資本コスト!H161,労働コスト!H161)</f>
        <v>0.23004202239443711</v>
      </c>
      <c r="I161" s="6">
        <f>労働コスト!I161/SUM(資本コスト!I161,労働コスト!I161)</f>
        <v>0.19869719286812848</v>
      </c>
      <c r="J161" s="6">
        <f>労働コスト!J161/SUM(資本コスト!J161,労働コスト!J161)</f>
        <v>0.14946422060823158</v>
      </c>
    </row>
    <row r="162" spans="1:10" x14ac:dyDescent="0.15">
      <c r="A162" s="1">
        <v>7</v>
      </c>
      <c r="B162" s="1" t="s">
        <v>82</v>
      </c>
      <c r="C162" s="1">
        <v>21</v>
      </c>
      <c r="D162" s="1" t="s">
        <v>15</v>
      </c>
      <c r="E162" s="6">
        <f>労働コスト!E162/SUM(資本コスト!E162,労働コスト!E162)</f>
        <v>0.8442110509854428</v>
      </c>
      <c r="F162" s="6">
        <f>労働コスト!F162/SUM(資本コスト!F162,労働コスト!F162)</f>
        <v>0.65429033197062136</v>
      </c>
      <c r="G162" s="6">
        <f>労働コスト!G162/SUM(資本コスト!G162,労働コスト!G162)</f>
        <v>0.64416405056597847</v>
      </c>
      <c r="H162" s="6">
        <f>労働コスト!H162/SUM(資本コスト!H162,労働コスト!H162)</f>
        <v>0.6516587884225401</v>
      </c>
      <c r="I162" s="6">
        <f>労働コスト!I162/SUM(資本コスト!I162,労働コスト!I162)</f>
        <v>0.64337839351847015</v>
      </c>
      <c r="J162" s="6">
        <f>労働コスト!J162/SUM(資本コスト!J162,労働コスト!J162)</f>
        <v>0.56901411083467934</v>
      </c>
    </row>
    <row r="163" spans="1:10" x14ac:dyDescent="0.15">
      <c r="A163" s="1">
        <v>7</v>
      </c>
      <c r="B163" s="1" t="s">
        <v>81</v>
      </c>
      <c r="C163" s="1">
        <v>22</v>
      </c>
      <c r="D163" s="1" t="s">
        <v>7</v>
      </c>
      <c r="E163" s="6">
        <f>労働コスト!E163/SUM(資本コスト!E163,労働コスト!E163)</f>
        <v>0.78665927694147308</v>
      </c>
      <c r="F163" s="6">
        <f>労働コスト!F163/SUM(資本コスト!F163,労働コスト!F163)</f>
        <v>0.76604239430335141</v>
      </c>
      <c r="G163" s="6">
        <f>労働コスト!G163/SUM(資本コスト!G163,労働コスト!G163)</f>
        <v>0.64873134314762948</v>
      </c>
      <c r="H163" s="6">
        <f>労働コスト!H163/SUM(資本コスト!H163,労働コスト!H163)</f>
        <v>0.68854437898145426</v>
      </c>
      <c r="I163" s="6">
        <f>労働コスト!I163/SUM(資本コスト!I163,労働コスト!I163)</f>
        <v>0.74284819412986502</v>
      </c>
      <c r="J163" s="6">
        <f>労働コスト!J163/SUM(資本コスト!J163,労働コスト!J163)</f>
        <v>0.73152854611176021</v>
      </c>
    </row>
    <row r="164" spans="1:10" x14ac:dyDescent="0.15">
      <c r="A164" s="1">
        <v>7</v>
      </c>
      <c r="B164" s="1" t="s">
        <v>81</v>
      </c>
      <c r="C164" s="1">
        <v>23</v>
      </c>
      <c r="D164" s="1" t="s">
        <v>28</v>
      </c>
      <c r="E164" s="6">
        <f>労働コスト!E164/SUM(資本コスト!E164,労働コスト!E164)</f>
        <v>0.63594804195794685</v>
      </c>
      <c r="F164" s="6">
        <f>労働コスト!F164/SUM(資本コスト!F164,労働コスト!F164)</f>
        <v>0.74592557131412474</v>
      </c>
      <c r="G164" s="6">
        <f>労働コスト!G164/SUM(資本コスト!G164,労働コスト!G164)</f>
        <v>0.68421827145331982</v>
      </c>
      <c r="H164" s="6">
        <f>労働コスト!H164/SUM(資本コスト!H164,労働コスト!H164)</f>
        <v>0.71502169505318103</v>
      </c>
      <c r="I164" s="6">
        <f>労働コスト!I164/SUM(資本コスト!I164,労働コスト!I164)</f>
        <v>0.70669140566218569</v>
      </c>
      <c r="J164" s="6">
        <f>労働コスト!J164/SUM(資本コスト!J164,労働コスト!J164)</f>
        <v>0.62062532779620927</v>
      </c>
    </row>
    <row r="165" spans="1:10" x14ac:dyDescent="0.15">
      <c r="A165" s="1">
        <v>8</v>
      </c>
      <c r="B165" s="1" t="s">
        <v>88</v>
      </c>
      <c r="C165" s="1">
        <v>1</v>
      </c>
      <c r="D165" s="1" t="s">
        <v>8</v>
      </c>
      <c r="E165" s="6">
        <f>労働コスト!E165/SUM(資本コスト!E165,労働コスト!E165)</f>
        <v>0.43566626953831056</v>
      </c>
      <c r="F165" s="6">
        <f>労働コスト!F165/SUM(資本コスト!F165,労働コスト!F165)</f>
        <v>0.58472770536486907</v>
      </c>
      <c r="G165" s="6">
        <f>労働コスト!G165/SUM(資本コスト!G165,労働コスト!G165)</f>
        <v>0.48332603475220381</v>
      </c>
      <c r="H165" s="6">
        <f>労働コスト!H165/SUM(資本コスト!H165,労働コスト!H165)</f>
        <v>0.3334240953216327</v>
      </c>
      <c r="I165" s="6">
        <f>労働コスト!I165/SUM(資本コスト!I165,労働コスト!I165)</f>
        <v>0.32966761093502744</v>
      </c>
      <c r="J165" s="6">
        <f>労働コスト!J165/SUM(資本コスト!J165,労働コスト!J165)</f>
        <v>0.20542949142164738</v>
      </c>
    </row>
    <row r="166" spans="1:10" x14ac:dyDescent="0.15">
      <c r="A166" s="1">
        <v>8</v>
      </c>
      <c r="B166" s="1" t="s">
        <v>88</v>
      </c>
      <c r="C166" s="1">
        <v>2</v>
      </c>
      <c r="D166" s="1" t="s">
        <v>9</v>
      </c>
      <c r="E166" s="6">
        <f>労働コスト!E166/SUM(資本コスト!E166,労働コスト!E166)</f>
        <v>0.56729297342752738</v>
      </c>
      <c r="F166" s="6">
        <f>労働コスト!F166/SUM(資本コスト!F166,労働コスト!F166)</f>
        <v>0.61473106512939912</v>
      </c>
      <c r="G166" s="6">
        <f>労働コスト!G166/SUM(資本コスト!G166,労働コスト!G166)</f>
        <v>0.60725325330355118</v>
      </c>
      <c r="H166" s="6">
        <f>労働コスト!H166/SUM(資本コスト!H166,労働コスト!H166)</f>
        <v>0.45611055811182438</v>
      </c>
      <c r="I166" s="6">
        <f>労働コスト!I166/SUM(資本コスト!I166,労働コスト!I166)</f>
        <v>0.38816715074051755</v>
      </c>
      <c r="J166" s="6">
        <f>労働コスト!J166/SUM(資本コスト!J166,労働コスト!J166)</f>
        <v>0.32852415836912813</v>
      </c>
    </row>
    <row r="167" spans="1:10" x14ac:dyDescent="0.15">
      <c r="A167" s="1">
        <v>8</v>
      </c>
      <c r="B167" s="1" t="s">
        <v>90</v>
      </c>
      <c r="C167" s="1">
        <v>3</v>
      </c>
      <c r="D167" s="1" t="s">
        <v>16</v>
      </c>
      <c r="E167" s="6">
        <f>労働コスト!E167/SUM(資本コスト!E167,労働コスト!E167)</f>
        <v>0.64251952017671998</v>
      </c>
      <c r="F167" s="6">
        <f>労働コスト!F167/SUM(資本コスト!F167,労働コスト!F167)</f>
        <v>0.67915769240354917</v>
      </c>
      <c r="G167" s="6">
        <f>労働コスト!G167/SUM(資本コスト!G167,労働コスト!G167)</f>
        <v>0.63127211257400406</v>
      </c>
      <c r="H167" s="6">
        <f>労働コスト!H167/SUM(資本コスト!H167,労働コスト!H167)</f>
        <v>0.60025136123986611</v>
      </c>
      <c r="I167" s="6">
        <f>労働コスト!I167/SUM(資本コスト!I167,労働コスト!I167)</f>
        <v>0.53616517149749687</v>
      </c>
      <c r="J167" s="6">
        <f>労働コスト!J167/SUM(資本コスト!J167,労働コスト!J167)</f>
        <v>0.50265065326699521</v>
      </c>
    </row>
    <row r="168" spans="1:10" x14ac:dyDescent="0.15">
      <c r="A168" s="1">
        <v>8</v>
      </c>
      <c r="B168" s="1" t="s">
        <v>90</v>
      </c>
      <c r="C168" s="1">
        <v>4</v>
      </c>
      <c r="D168" s="1" t="s">
        <v>17</v>
      </c>
      <c r="E168" s="6">
        <f>労働コスト!E168/SUM(資本コスト!E168,労働コスト!E168)</f>
        <v>0.92888656771623479</v>
      </c>
      <c r="F168" s="6">
        <f>労働コスト!F168/SUM(資本コスト!F168,労働コスト!F168)</f>
        <v>0.93625362569650927</v>
      </c>
      <c r="G168" s="6">
        <f>労働コスト!G168/SUM(資本コスト!G168,労働コスト!G168)</f>
        <v>0.88352120047824445</v>
      </c>
      <c r="H168" s="6">
        <f>労働コスト!H168/SUM(資本コスト!H168,労働コスト!H168)</f>
        <v>0.8113741199703588</v>
      </c>
      <c r="I168" s="6">
        <f>労働コスト!I168/SUM(資本コスト!I168,労働コスト!I168)</f>
        <v>0.65367544976685898</v>
      </c>
      <c r="J168" s="6">
        <f>労働コスト!J168/SUM(資本コスト!J168,労働コスト!J168)</f>
        <v>0.65735590637246899</v>
      </c>
    </row>
    <row r="169" spans="1:10" x14ac:dyDescent="0.15">
      <c r="A169" s="1">
        <v>8</v>
      </c>
      <c r="B169" s="1" t="s">
        <v>90</v>
      </c>
      <c r="C169" s="1">
        <v>5</v>
      </c>
      <c r="D169" s="1" t="s">
        <v>18</v>
      </c>
      <c r="E169" s="6">
        <f>労働コスト!E169/SUM(資本コスト!E169,労働コスト!E169)</f>
        <v>0.54412574580496798</v>
      </c>
      <c r="F169" s="6">
        <f>労働コスト!F169/SUM(資本コスト!F169,労働コスト!F169)</f>
        <v>0.69332205484245291</v>
      </c>
      <c r="G169" s="6">
        <f>労働コスト!G169/SUM(資本コスト!G169,労働コスト!G169)</f>
        <v>0.72699172338516904</v>
      </c>
      <c r="H169" s="6">
        <f>労働コスト!H169/SUM(資本コスト!H169,労働コスト!H169)</f>
        <v>0.73732373447144117</v>
      </c>
      <c r="I169" s="6">
        <f>労働コスト!I169/SUM(資本コスト!I169,労働コスト!I169)</f>
        <v>0.64707980448565783</v>
      </c>
      <c r="J169" s="6">
        <f>労働コスト!J169/SUM(資本コスト!J169,労働コスト!J169)</f>
        <v>0.648796547861618</v>
      </c>
    </row>
    <row r="170" spans="1:10" x14ac:dyDescent="0.15">
      <c r="A170" s="1">
        <v>8</v>
      </c>
      <c r="B170" s="1" t="s">
        <v>90</v>
      </c>
      <c r="C170" s="1">
        <v>6</v>
      </c>
      <c r="D170" s="1" t="s">
        <v>2</v>
      </c>
      <c r="E170" s="6">
        <f>労働コスト!E170/SUM(資本コスト!E170,労働コスト!E170)</f>
        <v>0.39946962125995578</v>
      </c>
      <c r="F170" s="6">
        <f>労働コスト!F170/SUM(資本コスト!F170,労働コスト!F170)</f>
        <v>0.43832926613010992</v>
      </c>
      <c r="G170" s="6">
        <f>労働コスト!G170/SUM(資本コスト!G170,労働コスト!G170)</f>
        <v>0.43727808622158781</v>
      </c>
      <c r="H170" s="6">
        <f>労働コスト!H170/SUM(資本コスト!H170,労働コスト!H170)</f>
        <v>0.45249522218641119</v>
      </c>
      <c r="I170" s="6">
        <f>労働コスト!I170/SUM(資本コスト!I170,労働コスト!I170)</f>
        <v>0.38267985817587347</v>
      </c>
      <c r="J170" s="6">
        <f>労働コスト!J170/SUM(資本コスト!J170,労働コスト!J170)</f>
        <v>0.36806158380581638</v>
      </c>
    </row>
    <row r="171" spans="1:10" x14ac:dyDescent="0.15">
      <c r="A171" s="1">
        <v>8</v>
      </c>
      <c r="B171" s="1" t="s">
        <v>90</v>
      </c>
      <c r="C171" s="1">
        <v>7</v>
      </c>
      <c r="D171" s="1" t="s">
        <v>19</v>
      </c>
      <c r="E171" s="6">
        <f>労働コスト!E171/SUM(資本コスト!E171,労働コスト!E171)</f>
        <v>0.15553792663921165</v>
      </c>
      <c r="F171" s="6">
        <f>労働コスト!F171/SUM(資本コスト!F171,労働コスト!F171)</f>
        <v>0.298070760253761</v>
      </c>
      <c r="G171" s="6">
        <f>労働コスト!G171/SUM(資本コスト!G171,労働コスト!G171)</f>
        <v>0.28884197653153787</v>
      </c>
      <c r="H171" s="6">
        <f>労働コスト!H171/SUM(資本コスト!H171,労働コスト!H171)</f>
        <v>0.29134067543287134</v>
      </c>
      <c r="I171" s="6">
        <f>労働コスト!I171/SUM(資本コスト!I171,労働コスト!I171)</f>
        <v>0.22816286551536913</v>
      </c>
      <c r="J171" s="6">
        <f>労働コスト!J171/SUM(資本コスト!J171,労働コスト!J171)</f>
        <v>0.20883568838156261</v>
      </c>
    </row>
    <row r="172" spans="1:10" x14ac:dyDescent="0.15">
      <c r="A172" s="1">
        <v>8</v>
      </c>
      <c r="B172" s="1" t="s">
        <v>90</v>
      </c>
      <c r="C172" s="1">
        <v>8</v>
      </c>
      <c r="D172" s="1" t="s">
        <v>20</v>
      </c>
      <c r="E172" s="6">
        <f>労働コスト!E172/SUM(資本コスト!E172,労働コスト!E172)</f>
        <v>0.58813129797859676</v>
      </c>
      <c r="F172" s="6">
        <f>労働コスト!F172/SUM(資本コスト!F172,労働コスト!F172)</f>
        <v>0.74577257042885692</v>
      </c>
      <c r="G172" s="6">
        <f>労働コスト!G172/SUM(資本コスト!G172,労働コスト!G172)</f>
        <v>0.74296574182913777</v>
      </c>
      <c r="H172" s="6">
        <f>労働コスト!H172/SUM(資本コスト!H172,労働コスト!H172)</f>
        <v>0.7815752767581029</v>
      </c>
      <c r="I172" s="6">
        <f>労働コスト!I172/SUM(資本コスト!I172,労働コスト!I172)</f>
        <v>0.70215439612660058</v>
      </c>
      <c r="J172" s="6">
        <f>労働コスト!J172/SUM(資本コスト!J172,労働コスト!J172)</f>
        <v>0.70631309061006653</v>
      </c>
    </row>
    <row r="173" spans="1:10" x14ac:dyDescent="0.15">
      <c r="A173" s="1">
        <v>8</v>
      </c>
      <c r="B173" s="1" t="s">
        <v>90</v>
      </c>
      <c r="C173" s="1">
        <v>9</v>
      </c>
      <c r="D173" s="1" t="s">
        <v>21</v>
      </c>
      <c r="E173" s="6">
        <f>労働コスト!E173/SUM(資本コスト!E173,労働コスト!E173)</f>
        <v>0.57932454734004912</v>
      </c>
      <c r="F173" s="6">
        <f>労働コスト!F173/SUM(資本コスト!F173,労働コスト!F173)</f>
        <v>0.51256342611634942</v>
      </c>
      <c r="G173" s="6">
        <f>労働コスト!G173/SUM(資本コスト!G173,労働コスト!G173)</f>
        <v>0.49818733444909064</v>
      </c>
      <c r="H173" s="6">
        <f>労働コスト!H173/SUM(資本コスト!H173,労働コスト!H173)</f>
        <v>0.48587675893527849</v>
      </c>
      <c r="I173" s="6">
        <f>労働コスト!I173/SUM(資本コスト!I173,労働コスト!I173)</f>
        <v>0.47528409195566368</v>
      </c>
      <c r="J173" s="6">
        <f>労働コスト!J173/SUM(資本コスト!J173,労働コスト!J173)</f>
        <v>0.47475137806109563</v>
      </c>
    </row>
    <row r="174" spans="1:10" x14ac:dyDescent="0.15">
      <c r="A174" s="1">
        <v>8</v>
      </c>
      <c r="B174" s="1" t="s">
        <v>90</v>
      </c>
      <c r="C174" s="1">
        <v>10</v>
      </c>
      <c r="D174" s="1" t="s">
        <v>22</v>
      </c>
      <c r="E174" s="6">
        <f>労働コスト!E174/SUM(資本コスト!E174,労働コスト!E174)</f>
        <v>0.75944374562128014</v>
      </c>
      <c r="F174" s="6">
        <f>労働コスト!F174/SUM(資本コスト!F174,労働コスト!F174)</f>
        <v>0.79428120957007009</v>
      </c>
      <c r="G174" s="6">
        <f>労働コスト!G174/SUM(資本コスト!G174,労働コスト!G174)</f>
        <v>0.79416772492872245</v>
      </c>
      <c r="H174" s="6">
        <f>労働コスト!H174/SUM(資本コスト!H174,労働コスト!H174)</f>
        <v>0.80840969114166372</v>
      </c>
      <c r="I174" s="6">
        <f>労働コスト!I174/SUM(資本コスト!I174,労働コスト!I174)</f>
        <v>0.76336660918268318</v>
      </c>
      <c r="J174" s="6">
        <f>労働コスト!J174/SUM(資本コスト!J174,労働コスト!J174)</f>
        <v>0.76039472537975838</v>
      </c>
    </row>
    <row r="175" spans="1:10" x14ac:dyDescent="0.15">
      <c r="A175" s="1">
        <v>8</v>
      </c>
      <c r="B175" s="1" t="s">
        <v>90</v>
      </c>
      <c r="C175" s="1">
        <v>11</v>
      </c>
      <c r="D175" s="1" t="s">
        <v>23</v>
      </c>
      <c r="E175" s="6">
        <f>労働コスト!E175/SUM(資本コスト!E175,労働コスト!E175)</f>
        <v>0.74405594914416018</v>
      </c>
      <c r="F175" s="6">
        <f>労働コスト!F175/SUM(資本コスト!F175,労働コスト!F175)</f>
        <v>0.74738363501902794</v>
      </c>
      <c r="G175" s="6">
        <f>労働コスト!G175/SUM(資本コスト!G175,労働コスト!G175)</f>
        <v>0.68197882817282185</v>
      </c>
      <c r="H175" s="6">
        <f>労働コスト!H175/SUM(資本コスト!H175,労働コスト!H175)</f>
        <v>0.65060281254477781</v>
      </c>
      <c r="I175" s="6">
        <f>労働コスト!I175/SUM(資本コスト!I175,労働コスト!I175)</f>
        <v>0.55061489840637878</v>
      </c>
      <c r="J175" s="6">
        <f>労働コスト!J175/SUM(資本コスト!J175,労働コスト!J175)</f>
        <v>0.47681196715147806</v>
      </c>
    </row>
    <row r="176" spans="1:10" x14ac:dyDescent="0.15">
      <c r="A176" s="1">
        <v>8</v>
      </c>
      <c r="B176" s="1" t="s">
        <v>90</v>
      </c>
      <c r="C176" s="1">
        <v>12</v>
      </c>
      <c r="D176" s="1" t="s">
        <v>24</v>
      </c>
      <c r="E176" s="6">
        <f>労働コスト!E176/SUM(資本コスト!E176,労働コスト!E176)</f>
        <v>0.73448978028318368</v>
      </c>
      <c r="F176" s="6">
        <f>労働コスト!F176/SUM(資本コスト!F176,労働コスト!F176)</f>
        <v>0.82183055572091346</v>
      </c>
      <c r="G176" s="6">
        <f>労働コスト!G176/SUM(資本コスト!G176,労働コスト!G176)</f>
        <v>0.70882206712259221</v>
      </c>
      <c r="H176" s="6">
        <f>労働コスト!H176/SUM(資本コスト!H176,労働コスト!H176)</f>
        <v>0.67455736343175177</v>
      </c>
      <c r="I176" s="6">
        <f>労働コスト!I176/SUM(資本コスト!I176,労働コスト!I176)</f>
        <v>0.61891502185239256</v>
      </c>
      <c r="J176" s="6">
        <f>労働コスト!J176/SUM(資本コスト!J176,労働コスト!J176)</f>
        <v>0.61053453395726476</v>
      </c>
    </row>
    <row r="177" spans="1:10" x14ac:dyDescent="0.15">
      <c r="A177" s="1">
        <v>8</v>
      </c>
      <c r="B177" s="1" t="s">
        <v>90</v>
      </c>
      <c r="C177" s="1">
        <v>13</v>
      </c>
      <c r="D177" s="1" t="s">
        <v>25</v>
      </c>
      <c r="E177" s="6">
        <f>労働コスト!E177/SUM(資本コスト!E177,労働コスト!E177)</f>
        <v>0.88421154642468547</v>
      </c>
      <c r="F177" s="6">
        <f>労働コスト!F177/SUM(資本コスト!F177,労働コスト!F177)</f>
        <v>0.90331203346584654</v>
      </c>
      <c r="G177" s="6">
        <f>労働コスト!G177/SUM(資本コスト!G177,労働コスト!G177)</f>
        <v>0.81727353105789124</v>
      </c>
      <c r="H177" s="6">
        <f>労働コスト!H177/SUM(資本コスト!H177,労働コスト!H177)</f>
        <v>0.81776814442687074</v>
      </c>
      <c r="I177" s="6">
        <f>労働コスト!I177/SUM(資本コスト!I177,労働コスト!I177)</f>
        <v>0.7867993702081989</v>
      </c>
      <c r="J177" s="6">
        <f>労働コスト!J177/SUM(資本コスト!J177,労働コスト!J177)</f>
        <v>0.775867838623713</v>
      </c>
    </row>
    <row r="178" spans="1:10" x14ac:dyDescent="0.15">
      <c r="A178" s="1">
        <v>8</v>
      </c>
      <c r="B178" s="1" t="s">
        <v>90</v>
      </c>
      <c r="C178" s="1">
        <v>14</v>
      </c>
      <c r="D178" s="1" t="s">
        <v>26</v>
      </c>
      <c r="E178" s="6">
        <f>労働コスト!E178/SUM(資本コスト!E178,労働コスト!E178)</f>
        <v>0.90330683554698599</v>
      </c>
      <c r="F178" s="6">
        <f>労働コスト!F178/SUM(資本コスト!F178,労働コスト!F178)</f>
        <v>0.8702197063060545</v>
      </c>
      <c r="G178" s="6">
        <f>労働コスト!G178/SUM(資本コスト!G178,労働コスト!G178)</f>
        <v>0.75780474855506619</v>
      </c>
      <c r="H178" s="6">
        <f>労働コスト!H178/SUM(資本コスト!H178,労働コスト!H178)</f>
        <v>0.65530403639612345</v>
      </c>
      <c r="I178" s="6">
        <f>労働コスト!I178/SUM(資本コスト!I178,労働コスト!I178)</f>
        <v>0.66638001511262013</v>
      </c>
      <c r="J178" s="6">
        <f>労働コスト!J178/SUM(資本コスト!J178,労働コスト!J178)</f>
        <v>0.58864677957445044</v>
      </c>
    </row>
    <row r="179" spans="1:10" x14ac:dyDescent="0.15">
      <c r="A179" s="1">
        <v>8</v>
      </c>
      <c r="B179" s="1" t="s">
        <v>90</v>
      </c>
      <c r="C179" s="1">
        <v>15</v>
      </c>
      <c r="D179" s="1" t="s">
        <v>27</v>
      </c>
      <c r="E179" s="6">
        <f>労働コスト!E179/SUM(資本コスト!E179,労働コスト!E179)</f>
        <v>0.77054646262477156</v>
      </c>
      <c r="F179" s="6">
        <f>労働コスト!F179/SUM(資本コスト!F179,労働コスト!F179)</f>
        <v>0.78214601404866202</v>
      </c>
      <c r="G179" s="6">
        <f>労働コスト!G179/SUM(資本コスト!G179,労働コスト!G179)</f>
        <v>0.70132970171217202</v>
      </c>
      <c r="H179" s="6">
        <f>労働コスト!H179/SUM(資本コスト!H179,労働コスト!H179)</f>
        <v>0.64111907006989932</v>
      </c>
      <c r="I179" s="6">
        <f>労働コスト!I179/SUM(資本コスト!I179,労働コスト!I179)</f>
        <v>0.55005116568548751</v>
      </c>
      <c r="J179" s="6">
        <f>労働コスト!J179/SUM(資本コスト!J179,労働コスト!J179)</f>
        <v>0.54030498956178441</v>
      </c>
    </row>
    <row r="180" spans="1:10" x14ac:dyDescent="0.15">
      <c r="A180" s="1">
        <v>8</v>
      </c>
      <c r="B180" s="1" t="s">
        <v>88</v>
      </c>
      <c r="C180" s="1">
        <v>16</v>
      </c>
      <c r="D180" s="1" t="s">
        <v>10</v>
      </c>
      <c r="E180" s="6">
        <f>労働コスト!E180/SUM(資本コスト!E180,労働コスト!E180)</f>
        <v>0.66585107033078206</v>
      </c>
      <c r="F180" s="6">
        <f>労働コスト!F180/SUM(資本コスト!F180,労働コスト!F180)</f>
        <v>0.87002561589438543</v>
      </c>
      <c r="G180" s="6">
        <f>労働コスト!G180/SUM(資本コスト!G180,労働コスト!G180)</f>
        <v>0.78406640643073522</v>
      </c>
      <c r="H180" s="6">
        <f>労働コスト!H180/SUM(資本コスト!H180,労働コスト!H180)</f>
        <v>0.85245946733830924</v>
      </c>
      <c r="I180" s="6">
        <f>労働コスト!I180/SUM(資本コスト!I180,労働コスト!I180)</f>
        <v>0.87573142270416238</v>
      </c>
      <c r="J180" s="6">
        <f>労働コスト!J180/SUM(資本コスト!J180,労働コスト!J180)</f>
        <v>0.8557880902793118</v>
      </c>
    </row>
    <row r="181" spans="1:10" x14ac:dyDescent="0.15">
      <c r="A181" s="1">
        <v>8</v>
      </c>
      <c r="B181" s="1" t="s">
        <v>88</v>
      </c>
      <c r="C181" s="1">
        <v>17</v>
      </c>
      <c r="D181" s="1" t="s">
        <v>11</v>
      </c>
      <c r="E181" s="6">
        <f>労働コスト!E181/SUM(資本コスト!E181,労働コスト!E181)</f>
        <v>0.16270242550743649</v>
      </c>
      <c r="F181" s="6">
        <f>労働コスト!F181/SUM(資本コスト!F181,労働コスト!F181)</f>
        <v>0.14425826586727142</v>
      </c>
      <c r="G181" s="6">
        <f>労働コスト!G181/SUM(資本コスト!G181,労働コスト!G181)</f>
        <v>0.2290790928445319</v>
      </c>
      <c r="H181" s="6">
        <f>労働コスト!H181/SUM(資本コスト!H181,労働コスト!H181)</f>
        <v>0.29004124893969935</v>
      </c>
      <c r="I181" s="6">
        <f>労働コスト!I181/SUM(資本コスト!I181,労働コスト!I181)</f>
        <v>0.233372772923022</v>
      </c>
      <c r="J181" s="6">
        <f>労働コスト!J181/SUM(資本コスト!J181,労働コスト!J181)</f>
        <v>0.19094011296132843</v>
      </c>
    </row>
    <row r="182" spans="1:10" x14ac:dyDescent="0.15">
      <c r="A182" s="1">
        <v>8</v>
      </c>
      <c r="B182" s="1" t="s">
        <v>88</v>
      </c>
      <c r="C182" s="1">
        <v>18</v>
      </c>
      <c r="D182" s="1" t="s">
        <v>12</v>
      </c>
      <c r="E182" s="6">
        <f>労働コスト!E182/SUM(資本コスト!E182,労働コスト!E182)</f>
        <v>0.82207681627714579</v>
      </c>
      <c r="F182" s="6">
        <f>労働コスト!F182/SUM(資本コスト!F182,労働コスト!F182)</f>
        <v>0.82417966496745809</v>
      </c>
      <c r="G182" s="6">
        <f>労働コスト!G182/SUM(資本コスト!G182,労働コスト!G182)</f>
        <v>0.76793038145078907</v>
      </c>
      <c r="H182" s="6">
        <f>労働コスト!H182/SUM(資本コスト!H182,労働コスト!H182)</f>
        <v>0.77957423642042056</v>
      </c>
      <c r="I182" s="6">
        <f>労働コスト!I182/SUM(資本コスト!I182,労働コスト!I182)</f>
        <v>0.82122088702506291</v>
      </c>
      <c r="J182" s="6">
        <f>労働コスト!J182/SUM(資本コスト!J182,労働コスト!J182)</f>
        <v>0.82033882969664385</v>
      </c>
    </row>
    <row r="183" spans="1:10" x14ac:dyDescent="0.15">
      <c r="A183" s="1">
        <v>8</v>
      </c>
      <c r="B183" s="1" t="s">
        <v>88</v>
      </c>
      <c r="C183" s="1">
        <v>19</v>
      </c>
      <c r="D183" s="1" t="s">
        <v>13</v>
      </c>
      <c r="E183" s="6">
        <f>労働コスト!E183/SUM(資本コスト!E183,労働コスト!E183)</f>
        <v>0.56913507124431173</v>
      </c>
      <c r="F183" s="6">
        <f>労働コスト!F183/SUM(資本コスト!F183,労働コスト!F183)</f>
        <v>0.84300672770842544</v>
      </c>
      <c r="G183" s="6">
        <f>労働コスト!G183/SUM(資本コスト!G183,労働コスト!G183)</f>
        <v>0.85624101977813083</v>
      </c>
      <c r="H183" s="6">
        <f>労働コスト!H183/SUM(資本コスト!H183,労働コスト!H183)</f>
        <v>0.81493978839089987</v>
      </c>
      <c r="I183" s="6">
        <f>労働コスト!I183/SUM(資本コスト!I183,労働コスト!I183)</f>
        <v>0.75752235257853884</v>
      </c>
      <c r="J183" s="6">
        <f>労働コスト!J183/SUM(資本コスト!J183,労働コスト!J183)</f>
        <v>0.75117439090857108</v>
      </c>
    </row>
    <row r="184" spans="1:10" x14ac:dyDescent="0.15">
      <c r="A184" s="1">
        <v>8</v>
      </c>
      <c r="B184" s="1" t="s">
        <v>88</v>
      </c>
      <c r="C184" s="1">
        <v>20</v>
      </c>
      <c r="D184" s="1" t="s">
        <v>14</v>
      </c>
      <c r="E184" s="6">
        <f>労働コスト!E184/SUM(資本コスト!E184,労働コスト!E184)</f>
        <v>0.48061688129732427</v>
      </c>
      <c r="F184" s="6">
        <f>労働コスト!F184/SUM(資本コスト!F184,労働コスト!F184)</f>
        <v>0.21998382210994863</v>
      </c>
      <c r="G184" s="6">
        <f>労働コスト!G184/SUM(資本コスト!G184,労働コスト!G184)</f>
        <v>0.23746801573358969</v>
      </c>
      <c r="H184" s="6">
        <f>労働コスト!H184/SUM(資本コスト!H184,労働コスト!H184)</f>
        <v>0.20870387577383745</v>
      </c>
      <c r="I184" s="6">
        <f>労働コスト!I184/SUM(資本コスト!I184,労働コスト!I184)</f>
        <v>0.18440201314141552</v>
      </c>
      <c r="J184" s="6">
        <f>労働コスト!J184/SUM(資本コスト!J184,労働コスト!J184)</f>
        <v>0.13276614457435496</v>
      </c>
    </row>
    <row r="185" spans="1:10" x14ac:dyDescent="0.15">
      <c r="A185" s="1">
        <v>8</v>
      </c>
      <c r="B185" s="1" t="s">
        <v>88</v>
      </c>
      <c r="C185" s="1">
        <v>21</v>
      </c>
      <c r="D185" s="1" t="s">
        <v>15</v>
      </c>
      <c r="E185" s="6">
        <f>労働コスト!E185/SUM(資本コスト!E185,労働コスト!E185)</f>
        <v>0.52682026649553504</v>
      </c>
      <c r="F185" s="6">
        <f>労働コスト!F185/SUM(資本コスト!F185,労働コスト!F185)</f>
        <v>0.51256829330823828</v>
      </c>
      <c r="G185" s="6">
        <f>労働コスト!G185/SUM(資本コスト!G185,労働コスト!G185)</f>
        <v>0.60163748029036024</v>
      </c>
      <c r="H185" s="6">
        <f>労働コスト!H185/SUM(資本コスト!H185,労働コスト!H185)</f>
        <v>0.58434887369984734</v>
      </c>
      <c r="I185" s="6">
        <f>労働コスト!I185/SUM(資本コスト!I185,労働コスト!I185)</f>
        <v>0.50300541582120017</v>
      </c>
      <c r="J185" s="6">
        <f>労働コスト!J185/SUM(資本コスト!J185,労働コスト!J185)</f>
        <v>0.42157206125765612</v>
      </c>
    </row>
    <row r="186" spans="1:10" x14ac:dyDescent="0.15">
      <c r="A186" s="1">
        <v>8</v>
      </c>
      <c r="B186" s="1" t="s">
        <v>87</v>
      </c>
      <c r="C186" s="1">
        <v>22</v>
      </c>
      <c r="D186" s="1" t="s">
        <v>7</v>
      </c>
      <c r="E186" s="6">
        <f>労働コスト!E186/SUM(資本コスト!E186,労働コスト!E186)</f>
        <v>0.75618341507949693</v>
      </c>
      <c r="F186" s="6">
        <f>労働コスト!F186/SUM(資本コスト!F186,労働コスト!F186)</f>
        <v>0.68909184446826033</v>
      </c>
      <c r="G186" s="6">
        <f>労働コスト!G186/SUM(資本コスト!G186,労働コスト!G186)</f>
        <v>0.6414575723911673</v>
      </c>
      <c r="H186" s="6">
        <f>労働コスト!H186/SUM(資本コスト!H186,労働コスト!H186)</f>
        <v>0.69296832826383836</v>
      </c>
      <c r="I186" s="6">
        <f>労働コスト!I186/SUM(資本コスト!I186,労働コスト!I186)</f>
        <v>0.72516453623273092</v>
      </c>
      <c r="J186" s="6">
        <f>労働コスト!J186/SUM(資本コスト!J186,労働コスト!J186)</f>
        <v>0.72806117591356279</v>
      </c>
    </row>
    <row r="187" spans="1:10" x14ac:dyDescent="0.15">
      <c r="A187" s="1">
        <v>8</v>
      </c>
      <c r="B187" s="1" t="s">
        <v>87</v>
      </c>
      <c r="C187" s="1">
        <v>23</v>
      </c>
      <c r="D187" s="1" t="s">
        <v>28</v>
      </c>
      <c r="E187" s="6">
        <f>労働コスト!E187/SUM(資本コスト!E187,労働コスト!E187)</f>
        <v>0.64170210909563019</v>
      </c>
      <c r="F187" s="6">
        <f>労働コスト!F187/SUM(資本コスト!F187,労働コスト!F187)</f>
        <v>0.60671639386189946</v>
      </c>
      <c r="G187" s="6">
        <f>労働コスト!G187/SUM(資本コスト!G187,労働コスト!G187)</f>
        <v>0.64659043630144786</v>
      </c>
      <c r="H187" s="6">
        <f>労働コスト!H187/SUM(資本コスト!H187,労働コスト!H187)</f>
        <v>0.7243948495222815</v>
      </c>
      <c r="I187" s="6">
        <f>労働コスト!I187/SUM(資本コスト!I187,労働コスト!I187)</f>
        <v>0.72933038905168723</v>
      </c>
      <c r="J187" s="6">
        <f>労働コスト!J187/SUM(資本コスト!J187,労働コスト!J187)</f>
        <v>0.64591410525003545</v>
      </c>
    </row>
    <row r="188" spans="1:10" x14ac:dyDescent="0.15">
      <c r="A188" s="1">
        <v>9</v>
      </c>
      <c r="B188" s="1" t="s">
        <v>279</v>
      </c>
      <c r="C188" s="1">
        <v>1</v>
      </c>
      <c r="D188" s="1" t="s">
        <v>8</v>
      </c>
      <c r="E188" s="6">
        <f>労働コスト!E188/SUM(資本コスト!E188,労働コスト!E188)</f>
        <v>0.49680543780266395</v>
      </c>
      <c r="F188" s="6">
        <f>労働コスト!F188/SUM(資本コスト!F188,労働コスト!F188)</f>
        <v>0.61574047483110461</v>
      </c>
      <c r="G188" s="6">
        <f>労働コスト!G188/SUM(資本コスト!G188,労働コスト!G188)</f>
        <v>0.52178594561583513</v>
      </c>
      <c r="H188" s="6">
        <f>労働コスト!H188/SUM(資本コスト!H188,労働コスト!H188)</f>
        <v>0.39586793385192315</v>
      </c>
      <c r="I188" s="6">
        <f>労働コスト!I188/SUM(資本コスト!I188,労働コスト!I188)</f>
        <v>0.39781888321200432</v>
      </c>
      <c r="J188" s="6">
        <f>労働コスト!J188/SUM(資本コスト!J188,労働コスト!J188)</f>
        <v>0.26290205452961807</v>
      </c>
    </row>
    <row r="189" spans="1:10" x14ac:dyDescent="0.15">
      <c r="A189" s="1">
        <v>9</v>
      </c>
      <c r="B189" s="1" t="s">
        <v>279</v>
      </c>
      <c r="C189" s="1">
        <v>2</v>
      </c>
      <c r="D189" s="1" t="s">
        <v>9</v>
      </c>
      <c r="E189" s="6">
        <f>労働コスト!E189/SUM(資本コスト!E189,労働コスト!E189)</f>
        <v>0.61567960909195218</v>
      </c>
      <c r="F189" s="6">
        <f>労働コスト!F189/SUM(資本コスト!F189,労働コスト!F189)</f>
        <v>0.77045743991353033</v>
      </c>
      <c r="G189" s="6">
        <f>労働コスト!G189/SUM(資本コスト!G189,労働コスト!G189)</f>
        <v>0.68900255200837612</v>
      </c>
      <c r="H189" s="6">
        <f>労働コスト!H189/SUM(資本コスト!H189,労働コスト!H189)</f>
        <v>0.70117261977814205</v>
      </c>
      <c r="I189" s="6">
        <f>労働コスト!I189/SUM(資本コスト!I189,労働コスト!I189)</f>
        <v>0.53526399790838641</v>
      </c>
      <c r="J189" s="6">
        <f>労働コスト!J189/SUM(資本コスト!J189,労働コスト!J189)</f>
        <v>0.4664636256148062</v>
      </c>
    </row>
    <row r="190" spans="1:10" x14ac:dyDescent="0.15">
      <c r="A190" s="1">
        <v>9</v>
      </c>
      <c r="B190" s="1" t="s">
        <v>280</v>
      </c>
      <c r="C190" s="1">
        <v>3</v>
      </c>
      <c r="D190" s="1" t="s">
        <v>16</v>
      </c>
      <c r="E190" s="6">
        <f>労働コスト!E190/SUM(資本コスト!E190,労働コスト!E190)</f>
        <v>0.65982994340587275</v>
      </c>
      <c r="F190" s="6">
        <f>労働コスト!F190/SUM(資本コスト!F190,労働コスト!F190)</f>
        <v>0.72893263932448271</v>
      </c>
      <c r="G190" s="6">
        <f>労働コスト!G190/SUM(資本コスト!G190,労働コスト!G190)</f>
        <v>0.59650791987209573</v>
      </c>
      <c r="H190" s="6">
        <f>労働コスト!H190/SUM(資本コスト!H190,労働コスト!H190)</f>
        <v>0.6392462654317651</v>
      </c>
      <c r="I190" s="6">
        <f>労働コスト!I190/SUM(資本コスト!I190,労働コスト!I190)</f>
        <v>0.59538079645665998</v>
      </c>
      <c r="J190" s="6">
        <f>労働コスト!J190/SUM(資本コスト!J190,労働コスト!J190)</f>
        <v>0.55489792006777583</v>
      </c>
    </row>
    <row r="191" spans="1:10" x14ac:dyDescent="0.15">
      <c r="A191" s="1">
        <v>9</v>
      </c>
      <c r="B191" s="1" t="s">
        <v>94</v>
      </c>
      <c r="C191" s="1">
        <v>4</v>
      </c>
      <c r="D191" s="1" t="s">
        <v>17</v>
      </c>
      <c r="E191" s="6">
        <f>労働コスト!E191/SUM(資本コスト!E191,労働コスト!E191)</f>
        <v>0.78317996010615587</v>
      </c>
      <c r="F191" s="6">
        <f>労働コスト!F191/SUM(資本コスト!F191,労働コスト!F191)</f>
        <v>0.85102501480194603</v>
      </c>
      <c r="G191" s="6">
        <f>労働コスト!G191/SUM(資本コスト!G191,労働コスト!G191)</f>
        <v>0.83749834382155608</v>
      </c>
      <c r="H191" s="6">
        <f>労働コスト!H191/SUM(資本コスト!H191,労働コスト!H191)</f>
        <v>0.80163067477493588</v>
      </c>
      <c r="I191" s="6">
        <f>労働コスト!I191/SUM(資本コスト!I191,労働コスト!I191)</f>
        <v>0.74217389656290278</v>
      </c>
      <c r="J191" s="6">
        <f>労働コスト!J191/SUM(資本コスト!J191,労働コスト!J191)</f>
        <v>0.74634704918814432</v>
      </c>
    </row>
    <row r="192" spans="1:10" x14ac:dyDescent="0.15">
      <c r="A192" s="1">
        <v>9</v>
      </c>
      <c r="B192" s="1" t="s">
        <v>94</v>
      </c>
      <c r="C192" s="1">
        <v>5</v>
      </c>
      <c r="D192" s="1" t="s">
        <v>18</v>
      </c>
      <c r="E192" s="6">
        <f>労働コスト!E192/SUM(資本コスト!E192,労働コスト!E192)</f>
        <v>0.71779824973415873</v>
      </c>
      <c r="F192" s="6">
        <f>労働コスト!F192/SUM(資本コスト!F192,労働コスト!F192)</f>
        <v>0.77124617824249897</v>
      </c>
      <c r="G192" s="6">
        <f>労働コスト!G192/SUM(資本コスト!G192,労働コスト!G192)</f>
        <v>0.72587295806522678</v>
      </c>
      <c r="H192" s="6">
        <f>労働コスト!H192/SUM(資本コスト!H192,労働コスト!H192)</f>
        <v>0.66749963259802247</v>
      </c>
      <c r="I192" s="6">
        <f>労働コスト!I192/SUM(資本コスト!I192,労働コスト!I192)</f>
        <v>0.63274496288303161</v>
      </c>
      <c r="J192" s="6">
        <f>労働コスト!J192/SUM(資本コスト!J192,労働コスト!J192)</f>
        <v>0.64555786630926648</v>
      </c>
    </row>
    <row r="193" spans="1:10" x14ac:dyDescent="0.15">
      <c r="A193" s="1">
        <v>9</v>
      </c>
      <c r="B193" s="1" t="s">
        <v>94</v>
      </c>
      <c r="C193" s="1">
        <v>6</v>
      </c>
      <c r="D193" s="1" t="s">
        <v>2</v>
      </c>
      <c r="E193" s="6">
        <f>労働コスト!E193/SUM(資本コスト!E193,労働コスト!E193)</f>
        <v>0.76927484648596267</v>
      </c>
      <c r="F193" s="6">
        <f>労働コスト!F193/SUM(資本コスト!F193,労働コスト!F193)</f>
        <v>0.69619286156344584</v>
      </c>
      <c r="G193" s="6">
        <f>労働コスト!G193/SUM(資本コスト!G193,労働コスト!G193)</f>
        <v>0.60292951441854126</v>
      </c>
      <c r="H193" s="6">
        <f>労働コスト!H193/SUM(資本コスト!H193,労働コスト!H193)</f>
        <v>0.5984115040273642</v>
      </c>
      <c r="I193" s="6">
        <f>労働コスト!I193/SUM(資本コスト!I193,労働コスト!I193)</f>
        <v>0.49851534510205048</v>
      </c>
      <c r="J193" s="6">
        <f>労働コスト!J193/SUM(資本コスト!J193,労働コスト!J193)</f>
        <v>0.45646117335829733</v>
      </c>
    </row>
    <row r="194" spans="1:10" x14ac:dyDescent="0.15">
      <c r="A194" s="1">
        <v>9</v>
      </c>
      <c r="B194" s="1" t="s">
        <v>94</v>
      </c>
      <c r="C194" s="1">
        <v>7</v>
      </c>
      <c r="D194" s="1" t="s">
        <v>19</v>
      </c>
      <c r="E194" s="6">
        <f>労働コスト!E194/SUM(資本コスト!E194,労働コスト!E194)</f>
        <v>0.60728953319105927</v>
      </c>
      <c r="F194" s="6">
        <f>労働コスト!F194/SUM(資本コスト!F194,労働コスト!F194)</f>
        <v>0.41859632085059489</v>
      </c>
      <c r="G194" s="6">
        <f>労働コスト!G194/SUM(資本コスト!G194,労働コスト!G194)</f>
        <v>0.52775090106398115</v>
      </c>
      <c r="H194" s="6">
        <f>労働コスト!H194/SUM(資本コスト!H194,労働コスト!H194)</f>
        <v>0.66726322018607087</v>
      </c>
      <c r="I194" s="6">
        <f>労働コスト!I194/SUM(資本コスト!I194,労働コスト!I194)</f>
        <v>0.72191354540297714</v>
      </c>
      <c r="J194" s="6">
        <f>労働コスト!J194/SUM(資本コスト!J194,労働コスト!J194)</f>
        <v>0.6785968178712376</v>
      </c>
    </row>
    <row r="195" spans="1:10" x14ac:dyDescent="0.15">
      <c r="A195" s="1">
        <v>9</v>
      </c>
      <c r="B195" s="1" t="s">
        <v>94</v>
      </c>
      <c r="C195" s="1">
        <v>8</v>
      </c>
      <c r="D195" s="1" t="s">
        <v>20</v>
      </c>
      <c r="E195" s="6">
        <f>労働コスト!E195/SUM(資本コスト!E195,労働コスト!E195)</f>
        <v>0.56750214152119061</v>
      </c>
      <c r="F195" s="6">
        <f>労働コスト!F195/SUM(資本コスト!F195,労働コスト!F195)</f>
        <v>0.7307819220523406</v>
      </c>
      <c r="G195" s="6">
        <f>労働コスト!G195/SUM(資本コスト!G195,労働コスト!G195)</f>
        <v>0.75781957975953496</v>
      </c>
      <c r="H195" s="6">
        <f>労働コスト!H195/SUM(資本コスト!H195,労働コスト!H195)</f>
        <v>0.77170634447150877</v>
      </c>
      <c r="I195" s="6">
        <f>労働コスト!I195/SUM(資本コスト!I195,労働コスト!I195)</f>
        <v>0.72953557942247338</v>
      </c>
      <c r="J195" s="6">
        <f>労働コスト!J195/SUM(資本コスト!J195,労働コスト!J195)</f>
        <v>0.72576616400133287</v>
      </c>
    </row>
    <row r="196" spans="1:10" x14ac:dyDescent="0.15">
      <c r="A196" s="1">
        <v>9</v>
      </c>
      <c r="B196" s="1" t="s">
        <v>94</v>
      </c>
      <c r="C196" s="1">
        <v>9</v>
      </c>
      <c r="D196" s="1" t="s">
        <v>21</v>
      </c>
      <c r="E196" s="6">
        <f>労働コスト!E196/SUM(資本コスト!E196,労働コスト!E196)</f>
        <v>0.64329381311445921</v>
      </c>
      <c r="F196" s="6">
        <f>労働コスト!F196/SUM(資本コスト!F196,労働コスト!F196)</f>
        <v>0.67207168374883131</v>
      </c>
      <c r="G196" s="6">
        <f>労働コスト!G196/SUM(資本コスト!G196,労働コスト!G196)</f>
        <v>0.63748305249291304</v>
      </c>
      <c r="H196" s="6">
        <f>労働コスト!H196/SUM(資本コスト!H196,労働コスト!H196)</f>
        <v>0.63402056766804638</v>
      </c>
      <c r="I196" s="6">
        <f>労働コスト!I196/SUM(資本コスト!I196,労働コスト!I196)</f>
        <v>0.63844885233186743</v>
      </c>
      <c r="J196" s="6">
        <f>労働コスト!J196/SUM(資本コスト!J196,労働コスト!J196)</f>
        <v>0.60468083119291438</v>
      </c>
    </row>
    <row r="197" spans="1:10" x14ac:dyDescent="0.15">
      <c r="A197" s="1">
        <v>9</v>
      </c>
      <c r="B197" s="1" t="s">
        <v>94</v>
      </c>
      <c r="C197" s="1">
        <v>10</v>
      </c>
      <c r="D197" s="1" t="s">
        <v>22</v>
      </c>
      <c r="E197" s="6">
        <f>労働コスト!E197/SUM(資本コスト!E197,労働コスト!E197)</f>
        <v>0.63892538090152273</v>
      </c>
      <c r="F197" s="6">
        <f>労働コスト!F197/SUM(資本コスト!F197,労働コスト!F197)</f>
        <v>0.75610711858187951</v>
      </c>
      <c r="G197" s="6">
        <f>労働コスト!G197/SUM(資本コスト!G197,労働コスト!G197)</f>
        <v>0.73537470876329991</v>
      </c>
      <c r="H197" s="6">
        <f>労働コスト!H197/SUM(資本コスト!H197,労働コスト!H197)</f>
        <v>0.73801289754860566</v>
      </c>
      <c r="I197" s="6">
        <f>労働コスト!I197/SUM(資本コスト!I197,労働コスト!I197)</f>
        <v>0.72549526314349677</v>
      </c>
      <c r="J197" s="6">
        <f>労働コスト!J197/SUM(資本コスト!J197,労働コスト!J197)</f>
        <v>0.70910143523945224</v>
      </c>
    </row>
    <row r="198" spans="1:10" x14ac:dyDescent="0.15">
      <c r="A198" s="1">
        <v>9</v>
      </c>
      <c r="B198" s="1" t="s">
        <v>94</v>
      </c>
      <c r="C198" s="1">
        <v>11</v>
      </c>
      <c r="D198" s="1" t="s">
        <v>23</v>
      </c>
      <c r="E198" s="6">
        <f>労働コスト!E198/SUM(資本コスト!E198,労働コスト!E198)</f>
        <v>0.74397020130384717</v>
      </c>
      <c r="F198" s="6">
        <f>労働コスト!F198/SUM(資本コスト!F198,労働コスト!F198)</f>
        <v>0.78885096395605414</v>
      </c>
      <c r="G198" s="6">
        <f>労働コスト!G198/SUM(資本コスト!G198,労働コスト!G198)</f>
        <v>0.72442907977594739</v>
      </c>
      <c r="H198" s="6">
        <f>労働コスト!H198/SUM(資本コスト!H198,労働コスト!H198)</f>
        <v>0.70202659258289246</v>
      </c>
      <c r="I198" s="6">
        <f>労働コスト!I198/SUM(資本コスト!I198,労働コスト!I198)</f>
        <v>0.62426161510485134</v>
      </c>
      <c r="J198" s="6">
        <f>労働コスト!J198/SUM(資本コスト!J198,労働コスト!J198)</f>
        <v>0.57845120267236561</v>
      </c>
    </row>
    <row r="199" spans="1:10" x14ac:dyDescent="0.15">
      <c r="A199" s="1">
        <v>9</v>
      </c>
      <c r="B199" s="1" t="s">
        <v>94</v>
      </c>
      <c r="C199" s="1">
        <v>12</v>
      </c>
      <c r="D199" s="1" t="s">
        <v>24</v>
      </c>
      <c r="E199" s="6">
        <f>労働コスト!E199/SUM(資本コスト!E199,労働コスト!E199)</f>
        <v>0.70034684254849311</v>
      </c>
      <c r="F199" s="6">
        <f>労働コスト!F199/SUM(資本コスト!F199,労働コスト!F199)</f>
        <v>0.78761046353830166</v>
      </c>
      <c r="G199" s="6">
        <f>労働コスト!G199/SUM(資本コスト!G199,労働コスト!G199)</f>
        <v>0.68387377048757414</v>
      </c>
      <c r="H199" s="6">
        <f>労働コスト!H199/SUM(資本コスト!H199,労働コスト!H199)</f>
        <v>0.68613011788078193</v>
      </c>
      <c r="I199" s="6">
        <f>労働コスト!I199/SUM(資本コスト!I199,労働コスト!I199)</f>
        <v>0.65404888102182346</v>
      </c>
      <c r="J199" s="6">
        <f>労働コスト!J199/SUM(資本コスト!J199,労働コスト!J199)</f>
        <v>0.63714831445189057</v>
      </c>
    </row>
    <row r="200" spans="1:10" x14ac:dyDescent="0.15">
      <c r="A200" s="1">
        <v>9</v>
      </c>
      <c r="B200" s="1" t="s">
        <v>94</v>
      </c>
      <c r="C200" s="1">
        <v>13</v>
      </c>
      <c r="D200" s="1" t="s">
        <v>25</v>
      </c>
      <c r="E200" s="6">
        <f>労働コスト!E200/SUM(資本コスト!E200,労働コスト!E200)</f>
        <v>0.74026294896948519</v>
      </c>
      <c r="F200" s="6">
        <f>労働コスト!F200/SUM(資本コスト!F200,労働コスト!F200)</f>
        <v>0.64370097470134646</v>
      </c>
      <c r="G200" s="6">
        <f>労働コスト!G200/SUM(資本コスト!G200,労働コスト!G200)</f>
        <v>0.61718571922059473</v>
      </c>
      <c r="H200" s="6">
        <f>労働コスト!H200/SUM(資本コスト!H200,労働コスト!H200)</f>
        <v>0.63226947185949445</v>
      </c>
      <c r="I200" s="6">
        <f>労働コスト!I200/SUM(資本コスト!I200,労働コスト!I200)</f>
        <v>0.68725923778968478</v>
      </c>
      <c r="J200" s="6">
        <f>労働コスト!J200/SUM(資本コスト!J200,労働コスト!J200)</f>
        <v>0.67215855418857906</v>
      </c>
    </row>
    <row r="201" spans="1:10" x14ac:dyDescent="0.15">
      <c r="A201" s="1">
        <v>9</v>
      </c>
      <c r="B201" s="1" t="s">
        <v>94</v>
      </c>
      <c r="C201" s="1">
        <v>14</v>
      </c>
      <c r="D201" s="1" t="s">
        <v>26</v>
      </c>
      <c r="E201" s="6">
        <f>労働コスト!E201/SUM(資本コスト!E201,労働コスト!E201)</f>
        <v>0.79714219038578149</v>
      </c>
      <c r="F201" s="6">
        <f>労働コスト!F201/SUM(資本コスト!F201,労働コスト!F201)</f>
        <v>0.79299200393982483</v>
      </c>
      <c r="G201" s="6">
        <f>労働コスト!G201/SUM(資本コスト!G201,労働コスト!G201)</f>
        <v>0.67141214708694152</v>
      </c>
      <c r="H201" s="6">
        <f>労働コスト!H201/SUM(資本コスト!H201,労働コスト!H201)</f>
        <v>0.66013731399239628</v>
      </c>
      <c r="I201" s="6">
        <f>労働コスト!I201/SUM(資本コスト!I201,労働コスト!I201)</f>
        <v>0.58718143717330717</v>
      </c>
      <c r="J201" s="6">
        <f>労働コスト!J201/SUM(資本コスト!J201,労働コスト!J201)</f>
        <v>0.52191325523923326</v>
      </c>
    </row>
    <row r="202" spans="1:10" x14ac:dyDescent="0.15">
      <c r="A202" s="1">
        <v>9</v>
      </c>
      <c r="B202" s="1" t="s">
        <v>94</v>
      </c>
      <c r="C202" s="1">
        <v>15</v>
      </c>
      <c r="D202" s="1" t="s">
        <v>27</v>
      </c>
      <c r="E202" s="6">
        <f>労働コスト!E202/SUM(資本コスト!E202,労働コスト!E202)</f>
        <v>0.72790205394890806</v>
      </c>
      <c r="F202" s="6">
        <f>労働コスト!F202/SUM(資本コスト!F202,労働コスト!F202)</f>
        <v>0.78324649509476973</v>
      </c>
      <c r="G202" s="6">
        <f>労働コスト!G202/SUM(資本コスト!G202,労働コスト!G202)</f>
        <v>0.7013008627077888</v>
      </c>
      <c r="H202" s="6">
        <f>労働コスト!H202/SUM(資本コスト!H202,労働コスト!H202)</f>
        <v>0.68187635068561236</v>
      </c>
      <c r="I202" s="6">
        <f>労働コスト!I202/SUM(資本コスト!I202,労働コスト!I202)</f>
        <v>0.62865928372225466</v>
      </c>
      <c r="J202" s="6">
        <f>労働コスト!J202/SUM(資本コスト!J202,労働コスト!J202)</f>
        <v>0.60527126523615637</v>
      </c>
    </row>
    <row r="203" spans="1:10" x14ac:dyDescent="0.15">
      <c r="A203" s="1">
        <v>9</v>
      </c>
      <c r="B203" s="1" t="s">
        <v>279</v>
      </c>
      <c r="C203" s="1">
        <v>16</v>
      </c>
      <c r="D203" s="1" t="s">
        <v>10</v>
      </c>
      <c r="E203" s="6">
        <f>労働コスト!E203/SUM(資本コスト!E203,労働コスト!E203)</f>
        <v>0.52782823525080746</v>
      </c>
      <c r="F203" s="6">
        <f>労働コスト!F203/SUM(資本コスト!F203,労働コスト!F203)</f>
        <v>0.8727203050526825</v>
      </c>
      <c r="G203" s="6">
        <f>労働コスト!G203/SUM(資本コスト!G203,労働コスト!G203)</f>
        <v>0.81938913252001155</v>
      </c>
      <c r="H203" s="6">
        <f>労働コスト!H203/SUM(資本コスト!H203,労働コスト!H203)</f>
        <v>0.91358742550404415</v>
      </c>
      <c r="I203" s="6">
        <f>労働コスト!I203/SUM(資本コスト!I203,労働コスト!I203)</f>
        <v>0.8655390825376289</v>
      </c>
      <c r="J203" s="6">
        <f>労働コスト!J203/SUM(資本コスト!J203,労働コスト!J203)</f>
        <v>0.87297172355575814</v>
      </c>
    </row>
    <row r="204" spans="1:10" x14ac:dyDescent="0.15">
      <c r="A204" s="1">
        <v>9</v>
      </c>
      <c r="B204" s="1" t="s">
        <v>279</v>
      </c>
      <c r="C204" s="1">
        <v>17</v>
      </c>
      <c r="D204" s="1" t="s">
        <v>11</v>
      </c>
      <c r="E204" s="6">
        <f>労働コスト!E204/SUM(資本コスト!E204,労働コスト!E204)</f>
        <v>0.25228574141179505</v>
      </c>
      <c r="F204" s="6">
        <f>労働コスト!F204/SUM(資本コスト!F204,労働コスト!F204)</f>
        <v>0.31054484742692873</v>
      </c>
      <c r="G204" s="6">
        <f>労働コスト!G204/SUM(資本コスト!G204,労働コスト!G204)</f>
        <v>0.27814740434131124</v>
      </c>
      <c r="H204" s="6">
        <f>労働コスト!H204/SUM(資本コスト!H204,労働コスト!H204)</f>
        <v>0.31419777919695108</v>
      </c>
      <c r="I204" s="6">
        <f>労働コスト!I204/SUM(資本コスト!I204,労働コスト!I204)</f>
        <v>0.28631440170500083</v>
      </c>
      <c r="J204" s="6">
        <f>労働コスト!J204/SUM(資本コスト!J204,労働コスト!J204)</f>
        <v>0.23821822715842561</v>
      </c>
    </row>
    <row r="205" spans="1:10" x14ac:dyDescent="0.15">
      <c r="A205" s="1">
        <v>9</v>
      </c>
      <c r="B205" s="1" t="s">
        <v>279</v>
      </c>
      <c r="C205" s="1">
        <v>18</v>
      </c>
      <c r="D205" s="1" t="s">
        <v>12</v>
      </c>
      <c r="E205" s="6">
        <f>労働コスト!E205/SUM(資本コスト!E205,労働コスト!E205)</f>
        <v>0.78528215793645206</v>
      </c>
      <c r="F205" s="6">
        <f>労働コスト!F205/SUM(資本コスト!F205,労働コスト!F205)</f>
        <v>0.82308639464366995</v>
      </c>
      <c r="G205" s="6">
        <f>労働コスト!G205/SUM(資本コスト!G205,労働コスト!G205)</f>
        <v>0.81768673978471274</v>
      </c>
      <c r="H205" s="6">
        <f>労働コスト!H205/SUM(資本コスト!H205,労働コスト!H205)</f>
        <v>0.84301874950503575</v>
      </c>
      <c r="I205" s="6">
        <f>労働コスト!I205/SUM(資本コスト!I205,労働コスト!I205)</f>
        <v>0.82267415939590161</v>
      </c>
      <c r="J205" s="6">
        <f>労働コスト!J205/SUM(資本コスト!J205,労働コスト!J205)</f>
        <v>0.81061661797370821</v>
      </c>
    </row>
    <row r="206" spans="1:10" x14ac:dyDescent="0.15">
      <c r="A206" s="1">
        <v>9</v>
      </c>
      <c r="B206" s="1" t="s">
        <v>279</v>
      </c>
      <c r="C206" s="1">
        <v>19</v>
      </c>
      <c r="D206" s="1" t="s">
        <v>13</v>
      </c>
      <c r="E206" s="6">
        <f>労働コスト!E206/SUM(資本コスト!E206,労働コスト!E206)</f>
        <v>0.56827371951537597</v>
      </c>
      <c r="F206" s="6">
        <f>労働コスト!F206/SUM(資本コスト!F206,労働コスト!F206)</f>
        <v>0.86127690327537376</v>
      </c>
      <c r="G206" s="6">
        <f>労働コスト!G206/SUM(資本コスト!G206,労働コスト!G206)</f>
        <v>0.88714776867358225</v>
      </c>
      <c r="H206" s="6">
        <f>労働コスト!H206/SUM(資本コスト!H206,労働コスト!H206)</f>
        <v>0.82750712420289529</v>
      </c>
      <c r="I206" s="6">
        <f>労働コスト!I206/SUM(資本コスト!I206,労働コスト!I206)</f>
        <v>0.77846438005742891</v>
      </c>
      <c r="J206" s="6">
        <f>労働コスト!J206/SUM(資本コスト!J206,労働コスト!J206)</f>
        <v>0.79712812561920199</v>
      </c>
    </row>
    <row r="207" spans="1:10" x14ac:dyDescent="0.15">
      <c r="A207" s="1">
        <v>9</v>
      </c>
      <c r="B207" s="1" t="s">
        <v>279</v>
      </c>
      <c r="C207" s="1">
        <v>20</v>
      </c>
      <c r="D207" s="1" t="s">
        <v>14</v>
      </c>
      <c r="E207" s="6">
        <f>労働コスト!E207/SUM(資本コスト!E207,労働コスト!E207)</f>
        <v>0.3620310986421823</v>
      </c>
      <c r="F207" s="6">
        <f>労働コスト!F207/SUM(資本コスト!F207,労働コスト!F207)</f>
        <v>0.17163650734241129</v>
      </c>
      <c r="G207" s="6">
        <f>労働コスト!G207/SUM(資本コスト!G207,労働コスト!G207)</f>
        <v>0.22489015910887625</v>
      </c>
      <c r="H207" s="6">
        <f>労働コスト!H207/SUM(資本コスト!H207,労働コスト!H207)</f>
        <v>0.20659306556567192</v>
      </c>
      <c r="I207" s="6">
        <f>労働コスト!I207/SUM(資本コスト!I207,労働コスト!I207)</f>
        <v>0.19806594596278004</v>
      </c>
      <c r="J207" s="6">
        <f>労働コスト!J207/SUM(資本コスト!J207,労働コスト!J207)</f>
        <v>0.14965898135916095</v>
      </c>
    </row>
    <row r="208" spans="1:10" x14ac:dyDescent="0.15">
      <c r="A208" s="1">
        <v>9</v>
      </c>
      <c r="B208" s="1" t="s">
        <v>279</v>
      </c>
      <c r="C208" s="1">
        <v>21</v>
      </c>
      <c r="D208" s="1" t="s">
        <v>15</v>
      </c>
      <c r="E208" s="6">
        <f>労働コスト!E208/SUM(資本コスト!E208,労働コスト!E208)</f>
        <v>0.57280760543243536</v>
      </c>
      <c r="F208" s="6">
        <f>労働コスト!F208/SUM(資本コスト!F208,労働コスト!F208)</f>
        <v>0.5215247306823666</v>
      </c>
      <c r="G208" s="6">
        <f>労働コスト!G208/SUM(資本コスト!G208,労働コスト!G208)</f>
        <v>0.56419930460516488</v>
      </c>
      <c r="H208" s="6">
        <f>労働コスト!H208/SUM(資本コスト!H208,労働コスト!H208)</f>
        <v>0.64238226134693388</v>
      </c>
      <c r="I208" s="6">
        <f>労働コスト!I208/SUM(資本コスト!I208,労働コスト!I208)</f>
        <v>0.52004803021821355</v>
      </c>
      <c r="J208" s="6">
        <f>労働コスト!J208/SUM(資本コスト!J208,労働コスト!J208)</f>
        <v>0.45755169056735395</v>
      </c>
    </row>
    <row r="209" spans="1:10" x14ac:dyDescent="0.15">
      <c r="A209" s="1">
        <v>9</v>
      </c>
      <c r="B209" s="1" t="s">
        <v>92</v>
      </c>
      <c r="C209" s="1">
        <v>22</v>
      </c>
      <c r="D209" s="1" t="s">
        <v>7</v>
      </c>
      <c r="E209" s="6">
        <f>労働コスト!E209/SUM(資本コスト!E209,労働コスト!E209)</f>
        <v>0.70921207070949943</v>
      </c>
      <c r="F209" s="6">
        <f>労働コスト!F209/SUM(資本コスト!F209,労働コスト!F209)</f>
        <v>0.69026653147785277</v>
      </c>
      <c r="G209" s="6">
        <f>労働コスト!G209/SUM(資本コスト!G209,労働コスト!G209)</f>
        <v>0.60892999649569068</v>
      </c>
      <c r="H209" s="6">
        <f>労働コスト!H209/SUM(資本コスト!H209,労働コスト!H209)</f>
        <v>0.72424217326521778</v>
      </c>
      <c r="I209" s="6">
        <f>労働コスト!I209/SUM(資本コスト!I209,労働コスト!I209)</f>
        <v>0.75122641323225892</v>
      </c>
      <c r="J209" s="6">
        <f>労働コスト!J209/SUM(資本コスト!J209,労働コスト!J209)</f>
        <v>0.76767215773267405</v>
      </c>
    </row>
    <row r="210" spans="1:10" x14ac:dyDescent="0.15">
      <c r="A210" s="1">
        <v>9</v>
      </c>
      <c r="B210" s="1" t="s">
        <v>92</v>
      </c>
      <c r="C210" s="1">
        <v>23</v>
      </c>
      <c r="D210" s="1" t="s">
        <v>28</v>
      </c>
      <c r="E210" s="6">
        <f>労働コスト!E210/SUM(資本コスト!E210,労働コスト!E210)</f>
        <v>0.67515034722224521</v>
      </c>
      <c r="F210" s="6">
        <f>労働コスト!F210/SUM(資本コスト!F210,労働コスト!F210)</f>
        <v>0.71919081120628203</v>
      </c>
      <c r="G210" s="6">
        <f>労働コスト!G210/SUM(資本コスト!G210,労働コスト!G210)</f>
        <v>0.69626668499249267</v>
      </c>
      <c r="H210" s="6">
        <f>労働コスト!H210/SUM(資本コスト!H210,労働コスト!H210)</f>
        <v>0.70236894410041417</v>
      </c>
      <c r="I210" s="6">
        <f>労働コスト!I210/SUM(資本コスト!I210,労働コスト!I210)</f>
        <v>0.69895196767946266</v>
      </c>
      <c r="J210" s="6">
        <f>労働コスト!J210/SUM(資本コスト!J210,労働コスト!J210)</f>
        <v>0.6075410433736671</v>
      </c>
    </row>
    <row r="211" spans="1:10" x14ac:dyDescent="0.15">
      <c r="A211" s="1">
        <v>10</v>
      </c>
      <c r="B211" s="1" t="s">
        <v>96</v>
      </c>
      <c r="C211" s="1">
        <v>1</v>
      </c>
      <c r="D211" s="1" t="s">
        <v>8</v>
      </c>
      <c r="E211" s="6">
        <f>労働コスト!E211/SUM(資本コスト!E211,労働コスト!E211)</f>
        <v>0.35960956234802771</v>
      </c>
      <c r="F211" s="6">
        <f>労働コスト!F211/SUM(資本コスト!F211,労働コスト!F211)</f>
        <v>0.45350347974145511</v>
      </c>
      <c r="G211" s="6">
        <f>労働コスト!G211/SUM(資本コスト!G211,労働コスト!G211)</f>
        <v>0.4304633988503882</v>
      </c>
      <c r="H211" s="6">
        <f>労働コスト!H211/SUM(資本コスト!H211,労働コスト!H211)</f>
        <v>0.34539355633142083</v>
      </c>
      <c r="I211" s="6">
        <f>労働コスト!I211/SUM(資本コスト!I211,労働コスト!I211)</f>
        <v>0.36142120725004534</v>
      </c>
      <c r="J211" s="6">
        <f>労働コスト!J211/SUM(資本コスト!J211,労働コスト!J211)</f>
        <v>0.23183420097775226</v>
      </c>
    </row>
    <row r="212" spans="1:10" x14ac:dyDescent="0.15">
      <c r="A212" s="1">
        <v>10</v>
      </c>
      <c r="B212" s="1" t="s">
        <v>96</v>
      </c>
      <c r="C212" s="1">
        <v>2</v>
      </c>
      <c r="D212" s="1" t="s">
        <v>9</v>
      </c>
      <c r="E212" s="6">
        <f>労働コスト!E212/SUM(資本コスト!E212,労働コスト!E212)</f>
        <v>0.55887432894044387</v>
      </c>
      <c r="F212" s="6">
        <f>労働コスト!F212/SUM(資本コスト!F212,労働コスト!F212)</f>
        <v>0.61179268726834557</v>
      </c>
      <c r="G212" s="6">
        <f>労働コスト!G212/SUM(資本コスト!G212,労働コスト!G212)</f>
        <v>0.68566862644548265</v>
      </c>
      <c r="H212" s="6">
        <f>労働コスト!H212/SUM(資本コスト!H212,労働コスト!H212)</f>
        <v>0.6735503338526273</v>
      </c>
      <c r="I212" s="6">
        <f>労働コスト!I212/SUM(資本コスト!I212,労働コスト!I212)</f>
        <v>0.55519945478679034</v>
      </c>
      <c r="J212" s="6">
        <f>労働コスト!J212/SUM(資本コスト!J212,労働コスト!J212)</f>
        <v>0.48390780708175796</v>
      </c>
    </row>
    <row r="213" spans="1:10" x14ac:dyDescent="0.15">
      <c r="A213" s="1">
        <v>10</v>
      </c>
      <c r="B213" s="1" t="s">
        <v>97</v>
      </c>
      <c r="C213" s="1">
        <v>3</v>
      </c>
      <c r="D213" s="1" t="s">
        <v>16</v>
      </c>
      <c r="E213" s="6">
        <f>労働コスト!E213/SUM(資本コスト!E213,労働コスト!E213)</f>
        <v>0.52170623356734136</v>
      </c>
      <c r="F213" s="6">
        <f>労働コスト!F213/SUM(資本コスト!F213,労働コスト!F213)</f>
        <v>0.67500182235992734</v>
      </c>
      <c r="G213" s="6">
        <f>労働コスト!G213/SUM(資本コスト!G213,労働コスト!G213)</f>
        <v>0.55335215066756804</v>
      </c>
      <c r="H213" s="6">
        <f>労働コスト!H213/SUM(資本コスト!H213,労働コスト!H213)</f>
        <v>0.58911570470906116</v>
      </c>
      <c r="I213" s="6">
        <f>労働コスト!I213/SUM(資本コスト!I213,労働コスト!I213)</f>
        <v>0.56407508786096294</v>
      </c>
      <c r="J213" s="6">
        <f>労働コスト!J213/SUM(資本コスト!J213,労働コスト!J213)</f>
        <v>0.54513227342528026</v>
      </c>
    </row>
    <row r="214" spans="1:10" x14ac:dyDescent="0.15">
      <c r="A214" s="1">
        <v>10</v>
      </c>
      <c r="B214" s="1" t="s">
        <v>97</v>
      </c>
      <c r="C214" s="1">
        <v>4</v>
      </c>
      <c r="D214" s="1" t="s">
        <v>17</v>
      </c>
      <c r="E214" s="6">
        <f>労働コスト!E214/SUM(資本コスト!E214,労働コスト!E214)</f>
        <v>0.83391237029277587</v>
      </c>
      <c r="F214" s="6">
        <f>労働コスト!F214/SUM(資本コスト!F214,労働コスト!F214)</f>
        <v>0.85296924808733909</v>
      </c>
      <c r="G214" s="6">
        <f>労働コスト!G214/SUM(資本コスト!G214,労働コスト!G214)</f>
        <v>0.84528529316681844</v>
      </c>
      <c r="H214" s="6">
        <f>労働コスト!H214/SUM(資本コスト!H214,労働コスト!H214)</f>
        <v>0.82131385003895219</v>
      </c>
      <c r="I214" s="6">
        <f>労働コスト!I214/SUM(資本コスト!I214,労働コスト!I214)</f>
        <v>0.79053435556759999</v>
      </c>
      <c r="J214" s="6">
        <f>労働コスト!J214/SUM(資本コスト!J214,労働コスト!J214)</f>
        <v>0.81407059870769116</v>
      </c>
    </row>
    <row r="215" spans="1:10" x14ac:dyDescent="0.15">
      <c r="A215" s="1">
        <v>10</v>
      </c>
      <c r="B215" s="1" t="s">
        <v>97</v>
      </c>
      <c r="C215" s="1">
        <v>5</v>
      </c>
      <c r="D215" s="1" t="s">
        <v>18</v>
      </c>
      <c r="E215" s="6">
        <f>労働コスト!E215/SUM(資本コスト!E215,労働コスト!E215)</f>
        <v>0.83578666250549238</v>
      </c>
      <c r="F215" s="6">
        <f>労働コスト!F215/SUM(資本コスト!F215,労働コスト!F215)</f>
        <v>0.81329593894899477</v>
      </c>
      <c r="G215" s="6">
        <f>労働コスト!G215/SUM(資本コスト!G215,労働コスト!G215)</f>
        <v>0.82431897789890585</v>
      </c>
      <c r="H215" s="6">
        <f>労働コスト!H215/SUM(資本コスト!H215,労働コスト!H215)</f>
        <v>0.80609976007645623</v>
      </c>
      <c r="I215" s="6">
        <f>労働コスト!I215/SUM(資本コスト!I215,労働コスト!I215)</f>
        <v>0.76150705887596126</v>
      </c>
      <c r="J215" s="6">
        <f>労働コスト!J215/SUM(資本コスト!J215,労働コスト!J215)</f>
        <v>0.77216292610749804</v>
      </c>
    </row>
    <row r="216" spans="1:10" x14ac:dyDescent="0.15">
      <c r="A216" s="1">
        <v>10</v>
      </c>
      <c r="B216" s="1" t="s">
        <v>97</v>
      </c>
      <c r="C216" s="1">
        <v>6</v>
      </c>
      <c r="D216" s="1" t="s">
        <v>2</v>
      </c>
      <c r="E216" s="6">
        <f>労働コスト!E216/SUM(資本コスト!E216,労働コスト!E216)</f>
        <v>0.54247781623978886</v>
      </c>
      <c r="F216" s="6">
        <f>労働コスト!F216/SUM(資本コスト!F216,労働コスト!F216)</f>
        <v>0.63027377602507673</v>
      </c>
      <c r="G216" s="6">
        <f>労働コスト!G216/SUM(資本コスト!G216,労働コスト!G216)</f>
        <v>0.56153507736405794</v>
      </c>
      <c r="H216" s="6">
        <f>労働コスト!H216/SUM(資本コスト!H216,労働コスト!H216)</f>
        <v>0.55926222218782096</v>
      </c>
      <c r="I216" s="6">
        <f>労働コスト!I216/SUM(資本コスト!I216,労働コスト!I216)</f>
        <v>0.46269756379595478</v>
      </c>
      <c r="J216" s="6">
        <f>労働コスト!J216/SUM(資本コスト!J216,労働コスト!J216)</f>
        <v>0.45181069286516728</v>
      </c>
    </row>
    <row r="217" spans="1:10" x14ac:dyDescent="0.15">
      <c r="A217" s="1">
        <v>10</v>
      </c>
      <c r="B217" s="1" t="s">
        <v>97</v>
      </c>
      <c r="C217" s="1">
        <v>7</v>
      </c>
      <c r="D217" s="1" t="s">
        <v>19</v>
      </c>
      <c r="E217" s="6">
        <f>労働コスト!E217/SUM(資本コスト!E217,労働コスト!E217)</f>
        <v>0.29913431295006665</v>
      </c>
      <c r="F217" s="6">
        <f>労働コスト!F217/SUM(資本コスト!F217,労働コスト!F217)</f>
        <v>0.39503593844666657</v>
      </c>
      <c r="G217" s="6">
        <f>労働コスト!G217/SUM(資本コスト!G217,労働コスト!G217)</f>
        <v>0.60291672650512074</v>
      </c>
      <c r="H217" s="6">
        <f>労働コスト!H217/SUM(資本コスト!H217,労働コスト!H217)</f>
        <v>0.64961747429112882</v>
      </c>
      <c r="I217" s="6">
        <f>労働コスト!I217/SUM(資本コスト!I217,労働コスト!I217)</f>
        <v>0.54956633275521671</v>
      </c>
      <c r="J217" s="6">
        <f>労働コスト!J217/SUM(資本コスト!J217,労働コスト!J217)</f>
        <v>0.57888145938504842</v>
      </c>
    </row>
    <row r="218" spans="1:10" x14ac:dyDescent="0.15">
      <c r="A218" s="1">
        <v>10</v>
      </c>
      <c r="B218" s="1" t="s">
        <v>97</v>
      </c>
      <c r="C218" s="1">
        <v>8</v>
      </c>
      <c r="D218" s="1" t="s">
        <v>20</v>
      </c>
      <c r="E218" s="6">
        <f>労働コスト!E218/SUM(資本コスト!E218,労働コスト!E218)</f>
        <v>0.66292231815608871</v>
      </c>
      <c r="F218" s="6">
        <f>労働コスト!F218/SUM(資本コスト!F218,労働コスト!F218)</f>
        <v>0.79186867138015249</v>
      </c>
      <c r="G218" s="6">
        <f>労働コスト!G218/SUM(資本コスト!G218,労働コスト!G218)</f>
        <v>0.76044719624200141</v>
      </c>
      <c r="H218" s="6">
        <f>労働コスト!H218/SUM(資本コスト!H218,労働コスト!H218)</f>
        <v>0.77558072838500547</v>
      </c>
      <c r="I218" s="6">
        <f>労働コスト!I218/SUM(資本コスト!I218,労働コスト!I218)</f>
        <v>0.74274358673042618</v>
      </c>
      <c r="J218" s="6">
        <f>労働コスト!J218/SUM(資本コスト!J218,労働コスト!J218)</f>
        <v>0.76045701380556108</v>
      </c>
    </row>
    <row r="219" spans="1:10" x14ac:dyDescent="0.15">
      <c r="A219" s="1">
        <v>10</v>
      </c>
      <c r="B219" s="1" t="s">
        <v>97</v>
      </c>
      <c r="C219" s="1">
        <v>9</v>
      </c>
      <c r="D219" s="1" t="s">
        <v>21</v>
      </c>
      <c r="E219" s="6">
        <f>労働コスト!E219/SUM(資本コスト!E219,労働コスト!E219)</f>
        <v>0.63064381317558971</v>
      </c>
      <c r="F219" s="6">
        <f>労働コスト!F219/SUM(資本コスト!F219,労働コスト!F219)</f>
        <v>0.68241553534281774</v>
      </c>
      <c r="G219" s="6">
        <f>労働コスト!G219/SUM(資本コスト!G219,労働コスト!G219)</f>
        <v>0.67815626275110252</v>
      </c>
      <c r="H219" s="6">
        <f>労働コスト!H219/SUM(資本コスト!H219,労働コスト!H219)</f>
        <v>0.69141693994698228</v>
      </c>
      <c r="I219" s="6">
        <f>労働コスト!I219/SUM(資本コスト!I219,労働コスト!I219)</f>
        <v>0.72321447460806587</v>
      </c>
      <c r="J219" s="6">
        <f>労働コスト!J219/SUM(資本コスト!J219,労働コスト!J219)</f>
        <v>0.71767917968348571</v>
      </c>
    </row>
    <row r="220" spans="1:10" x14ac:dyDescent="0.15">
      <c r="A220" s="1">
        <v>10</v>
      </c>
      <c r="B220" s="1" t="s">
        <v>97</v>
      </c>
      <c r="C220" s="1">
        <v>10</v>
      </c>
      <c r="D220" s="1" t="s">
        <v>22</v>
      </c>
      <c r="E220" s="6">
        <f>労働コスト!E220/SUM(資本コスト!E220,労働コスト!E220)</f>
        <v>0.71657291872625406</v>
      </c>
      <c r="F220" s="6">
        <f>労働コスト!F220/SUM(資本コスト!F220,労働コスト!F220)</f>
        <v>0.77398236839231893</v>
      </c>
      <c r="G220" s="6">
        <f>労働コスト!G220/SUM(資本コスト!G220,労働コスト!G220)</f>
        <v>0.82218438464206289</v>
      </c>
      <c r="H220" s="6">
        <f>労働コスト!H220/SUM(資本コスト!H220,労働コスト!H220)</f>
        <v>0.82619422077962212</v>
      </c>
      <c r="I220" s="6">
        <f>労働コスト!I220/SUM(資本コスト!I220,労働コスト!I220)</f>
        <v>0.76742648239433475</v>
      </c>
      <c r="J220" s="6">
        <f>労働コスト!J220/SUM(資本コスト!J220,労働コスト!J220)</f>
        <v>0.75761952485873962</v>
      </c>
    </row>
    <row r="221" spans="1:10" x14ac:dyDescent="0.15">
      <c r="A221" s="1">
        <v>10</v>
      </c>
      <c r="B221" s="1" t="s">
        <v>97</v>
      </c>
      <c r="C221" s="1">
        <v>11</v>
      </c>
      <c r="D221" s="1" t="s">
        <v>23</v>
      </c>
      <c r="E221" s="6">
        <f>労働コスト!E221/SUM(資本コスト!E221,労働コスト!E221)</f>
        <v>0.76963795459016138</v>
      </c>
      <c r="F221" s="6">
        <f>労働コスト!F221/SUM(資本コスト!F221,労働コスト!F221)</f>
        <v>0.80028739817062777</v>
      </c>
      <c r="G221" s="6">
        <f>労働コスト!G221/SUM(資本コスト!G221,労働コスト!G221)</f>
        <v>0.76062734948038657</v>
      </c>
      <c r="H221" s="6">
        <f>労働コスト!H221/SUM(資本コスト!H221,労働コスト!H221)</f>
        <v>0.7618634019099958</v>
      </c>
      <c r="I221" s="6">
        <f>労働コスト!I221/SUM(資本コスト!I221,労働コスト!I221)</f>
        <v>0.74846811854826811</v>
      </c>
      <c r="J221" s="6">
        <f>労働コスト!J221/SUM(資本コスト!J221,労働コスト!J221)</f>
        <v>0.70817892317888165</v>
      </c>
    </row>
    <row r="222" spans="1:10" x14ac:dyDescent="0.15">
      <c r="A222" s="1">
        <v>10</v>
      </c>
      <c r="B222" s="1" t="s">
        <v>97</v>
      </c>
      <c r="C222" s="1">
        <v>12</v>
      </c>
      <c r="D222" s="1" t="s">
        <v>24</v>
      </c>
      <c r="E222" s="6">
        <f>労働コスト!E222/SUM(資本コスト!E222,労働コスト!E222)</f>
        <v>0.76605895341955865</v>
      </c>
      <c r="F222" s="6">
        <f>労働コスト!F222/SUM(資本コスト!F222,労働コスト!F222)</f>
        <v>0.76911350762138087</v>
      </c>
      <c r="G222" s="6">
        <f>労働コスト!G222/SUM(資本コスト!G222,労働コスト!G222)</f>
        <v>0.67361259589263522</v>
      </c>
      <c r="H222" s="6">
        <f>労働コスト!H222/SUM(資本コスト!H222,労働コスト!H222)</f>
        <v>0.69352751611006824</v>
      </c>
      <c r="I222" s="6">
        <f>労働コスト!I222/SUM(資本コスト!I222,労働コスト!I222)</f>
        <v>0.66686615582544539</v>
      </c>
      <c r="J222" s="6">
        <f>労働コスト!J222/SUM(資本コスト!J222,労働コスト!J222)</f>
        <v>0.67845822561410507</v>
      </c>
    </row>
    <row r="223" spans="1:10" x14ac:dyDescent="0.15">
      <c r="A223" s="1">
        <v>10</v>
      </c>
      <c r="B223" s="1" t="s">
        <v>97</v>
      </c>
      <c r="C223" s="1">
        <v>13</v>
      </c>
      <c r="D223" s="1" t="s">
        <v>25</v>
      </c>
      <c r="E223" s="6">
        <f>労働コスト!E223/SUM(資本コスト!E223,労働コスト!E223)</f>
        <v>0.71468255543494741</v>
      </c>
      <c r="F223" s="6">
        <f>労働コスト!F223/SUM(資本コスト!F223,労働コスト!F223)</f>
        <v>0.6953593949182737</v>
      </c>
      <c r="G223" s="6">
        <f>労働コスト!G223/SUM(資本コスト!G223,労働コスト!G223)</f>
        <v>0.60820912637787083</v>
      </c>
      <c r="H223" s="6">
        <f>労働コスト!H223/SUM(資本コスト!H223,労働コスト!H223)</f>
        <v>0.66160748330263475</v>
      </c>
      <c r="I223" s="6">
        <f>労働コスト!I223/SUM(資本コスト!I223,労働コスト!I223)</f>
        <v>0.67821580777740675</v>
      </c>
      <c r="J223" s="6">
        <f>労働コスト!J223/SUM(資本コスト!J223,労働コスト!J223)</f>
        <v>0.65323472075422051</v>
      </c>
    </row>
    <row r="224" spans="1:10" x14ac:dyDescent="0.15">
      <c r="A224" s="1">
        <v>10</v>
      </c>
      <c r="B224" s="1" t="s">
        <v>97</v>
      </c>
      <c r="C224" s="1">
        <v>14</v>
      </c>
      <c r="D224" s="1" t="s">
        <v>26</v>
      </c>
      <c r="E224" s="6">
        <f>労働コスト!E224/SUM(資本コスト!E224,労働コスト!E224)</f>
        <v>0.87269610491657279</v>
      </c>
      <c r="F224" s="6">
        <f>労働コスト!F224/SUM(資本コスト!F224,労働コスト!F224)</f>
        <v>0.85050691674569567</v>
      </c>
      <c r="G224" s="6">
        <f>労働コスト!G224/SUM(資本コスト!G224,労働コスト!G224)</f>
        <v>0.77324296389366298</v>
      </c>
      <c r="H224" s="6">
        <f>労働コスト!H224/SUM(資本コスト!H224,労働コスト!H224)</f>
        <v>0.7581146100380135</v>
      </c>
      <c r="I224" s="6">
        <f>労働コスト!I224/SUM(資本コスト!I224,労働コスト!I224)</f>
        <v>0.77010116222339364</v>
      </c>
      <c r="J224" s="6">
        <f>労働コスト!J224/SUM(資本コスト!J224,労働コスト!J224)</f>
        <v>0.72963365238754252</v>
      </c>
    </row>
    <row r="225" spans="1:10" x14ac:dyDescent="0.15">
      <c r="A225" s="1">
        <v>10</v>
      </c>
      <c r="B225" s="1" t="s">
        <v>97</v>
      </c>
      <c r="C225" s="1">
        <v>15</v>
      </c>
      <c r="D225" s="1" t="s">
        <v>27</v>
      </c>
      <c r="E225" s="6">
        <f>労働コスト!E225/SUM(資本コスト!E225,労働コスト!E225)</f>
        <v>0.75317552709314473</v>
      </c>
      <c r="F225" s="6">
        <f>労働コスト!F225/SUM(資本コスト!F225,労働コスト!F225)</f>
        <v>0.80191263126997958</v>
      </c>
      <c r="G225" s="6">
        <f>労働コスト!G225/SUM(資本コスト!G225,労働コスト!G225)</f>
        <v>0.73186490102867419</v>
      </c>
      <c r="H225" s="6">
        <f>労働コスト!H225/SUM(資本コスト!H225,労働コスト!H225)</f>
        <v>0.71367572679842806</v>
      </c>
      <c r="I225" s="6">
        <f>労働コスト!I225/SUM(資本コスト!I225,労働コスト!I225)</f>
        <v>0.67847850603449977</v>
      </c>
      <c r="J225" s="6">
        <f>労働コスト!J225/SUM(資本コスト!J225,労働コスト!J225)</f>
        <v>0.6720418954493147</v>
      </c>
    </row>
    <row r="226" spans="1:10" x14ac:dyDescent="0.15">
      <c r="A226" s="1">
        <v>10</v>
      </c>
      <c r="B226" s="1" t="s">
        <v>96</v>
      </c>
      <c r="C226" s="1">
        <v>16</v>
      </c>
      <c r="D226" s="1" t="s">
        <v>10</v>
      </c>
      <c r="E226" s="6">
        <f>労働コスト!E226/SUM(資本コスト!E226,労働コスト!E226)</f>
        <v>0.6442954084438155</v>
      </c>
      <c r="F226" s="6">
        <f>労働コスト!F226/SUM(資本コスト!F226,労働コスト!F226)</f>
        <v>0.84067093162368556</v>
      </c>
      <c r="G226" s="6">
        <f>労働コスト!G226/SUM(資本コスト!G226,労働コスト!G226)</f>
        <v>0.90303371447604208</v>
      </c>
      <c r="H226" s="6">
        <f>労働コスト!H226/SUM(資本コスト!H226,労働コスト!H226)</f>
        <v>0.93771328730865855</v>
      </c>
      <c r="I226" s="6">
        <f>労働コスト!I226/SUM(資本コスト!I226,労働コスト!I226)</f>
        <v>0.92166475248669621</v>
      </c>
      <c r="J226" s="6">
        <f>労働コスト!J226/SUM(資本コスト!J226,労働コスト!J226)</f>
        <v>0.88897432679286392</v>
      </c>
    </row>
    <row r="227" spans="1:10" x14ac:dyDescent="0.15">
      <c r="A227" s="1">
        <v>10</v>
      </c>
      <c r="B227" s="1" t="s">
        <v>96</v>
      </c>
      <c r="C227" s="1">
        <v>17</v>
      </c>
      <c r="D227" s="1" t="s">
        <v>11</v>
      </c>
      <c r="E227" s="6">
        <f>労働コスト!E227/SUM(資本コスト!E227,労働コスト!E227)</f>
        <v>0.19701829595321399</v>
      </c>
      <c r="F227" s="6">
        <f>労働コスト!F227/SUM(資本コスト!F227,労働コスト!F227)</f>
        <v>0.29207494149106389</v>
      </c>
      <c r="G227" s="6">
        <f>労働コスト!G227/SUM(資本コスト!G227,労働コスト!G227)</f>
        <v>0.3095881146774202</v>
      </c>
      <c r="H227" s="6">
        <f>労働コスト!H227/SUM(資本コスト!H227,労働コスト!H227)</f>
        <v>0.32055859654763635</v>
      </c>
      <c r="I227" s="6">
        <f>労働コスト!I227/SUM(資本コスト!I227,労働コスト!I227)</f>
        <v>0.24325791640934485</v>
      </c>
      <c r="J227" s="6">
        <f>労働コスト!J227/SUM(資本コスト!J227,労働コスト!J227)</f>
        <v>0.20125828922635444</v>
      </c>
    </row>
    <row r="228" spans="1:10" x14ac:dyDescent="0.15">
      <c r="A228" s="1">
        <v>10</v>
      </c>
      <c r="B228" s="1" t="s">
        <v>96</v>
      </c>
      <c r="C228" s="1">
        <v>18</v>
      </c>
      <c r="D228" s="1" t="s">
        <v>12</v>
      </c>
      <c r="E228" s="6">
        <f>労働コスト!E228/SUM(資本コスト!E228,労働コスト!E228)</f>
        <v>0.81499357223164037</v>
      </c>
      <c r="F228" s="6">
        <f>労働コスト!F228/SUM(資本コスト!F228,労働コスト!F228)</f>
        <v>0.75624952801619405</v>
      </c>
      <c r="G228" s="6">
        <f>労働コスト!G228/SUM(資本コスト!G228,労働コスト!G228)</f>
        <v>0.79941365232189177</v>
      </c>
      <c r="H228" s="6">
        <f>労働コスト!H228/SUM(資本コスト!H228,労働コスト!H228)</f>
        <v>0.858494475281666</v>
      </c>
      <c r="I228" s="6">
        <f>労働コスト!I228/SUM(資本コスト!I228,労働コスト!I228)</f>
        <v>0.74423300779798962</v>
      </c>
      <c r="J228" s="6">
        <f>労働コスト!J228/SUM(資本コスト!J228,労働コスト!J228)</f>
        <v>0.70657065836128818</v>
      </c>
    </row>
    <row r="229" spans="1:10" x14ac:dyDescent="0.15">
      <c r="A229" s="1">
        <v>10</v>
      </c>
      <c r="B229" s="1" t="s">
        <v>96</v>
      </c>
      <c r="C229" s="1">
        <v>19</v>
      </c>
      <c r="D229" s="1" t="s">
        <v>13</v>
      </c>
      <c r="E229" s="6">
        <f>労働コスト!E229/SUM(資本コスト!E229,労働コスト!E229)</f>
        <v>0.56780895661907349</v>
      </c>
      <c r="F229" s="6">
        <f>労働コスト!F229/SUM(資本コスト!F229,労働コスト!F229)</f>
        <v>0.82226380513327846</v>
      </c>
      <c r="G229" s="6">
        <f>労働コスト!G229/SUM(資本コスト!G229,労働コスト!G229)</f>
        <v>0.83421109132482574</v>
      </c>
      <c r="H229" s="6">
        <f>労働コスト!H229/SUM(資本コスト!H229,労働コスト!H229)</f>
        <v>0.81584630116172652</v>
      </c>
      <c r="I229" s="6">
        <f>労働コスト!I229/SUM(資本コスト!I229,労働コスト!I229)</f>
        <v>0.86623111716406176</v>
      </c>
      <c r="J229" s="6">
        <f>労働コスト!J229/SUM(資本コスト!J229,労働コスト!J229)</f>
        <v>0.87186739487754594</v>
      </c>
    </row>
    <row r="230" spans="1:10" x14ac:dyDescent="0.15">
      <c r="A230" s="1">
        <v>10</v>
      </c>
      <c r="B230" s="1" t="s">
        <v>96</v>
      </c>
      <c r="C230" s="1">
        <v>20</v>
      </c>
      <c r="D230" s="1" t="s">
        <v>14</v>
      </c>
      <c r="E230" s="6">
        <f>労働コスト!E230/SUM(資本コスト!E230,労働コスト!E230)</f>
        <v>0.37802785354574697</v>
      </c>
      <c r="F230" s="6">
        <f>労働コスト!F230/SUM(資本コスト!F230,労働コスト!F230)</f>
        <v>0.20038914516075002</v>
      </c>
      <c r="G230" s="6">
        <f>労働コスト!G230/SUM(資本コスト!G230,労働コスト!G230)</f>
        <v>0.24631511744664031</v>
      </c>
      <c r="H230" s="6">
        <f>労働コスト!H230/SUM(資本コスト!H230,労働コスト!H230)</f>
        <v>0.22883347847464636</v>
      </c>
      <c r="I230" s="6">
        <f>労働コスト!I230/SUM(資本コスト!I230,労働コスト!I230)</f>
        <v>0.21804270737717341</v>
      </c>
      <c r="J230" s="6">
        <f>労働コスト!J230/SUM(資本コスト!J230,労働コスト!J230)</f>
        <v>0.16493032427881882</v>
      </c>
    </row>
    <row r="231" spans="1:10" x14ac:dyDescent="0.15">
      <c r="A231" s="1">
        <v>10</v>
      </c>
      <c r="B231" s="1" t="s">
        <v>96</v>
      </c>
      <c r="C231" s="1">
        <v>21</v>
      </c>
      <c r="D231" s="1" t="s">
        <v>15</v>
      </c>
      <c r="E231" s="6">
        <f>労働コスト!E231/SUM(資本コスト!E231,労働コスト!E231)</f>
        <v>0.59245798853266718</v>
      </c>
      <c r="F231" s="6">
        <f>労働コスト!F231/SUM(資本コスト!F231,労働コスト!F231)</f>
        <v>0.63995284531926622</v>
      </c>
      <c r="G231" s="6">
        <f>労働コスト!G231/SUM(資本コスト!G231,労働コスト!G231)</f>
        <v>0.71672336808308934</v>
      </c>
      <c r="H231" s="6">
        <f>労働コスト!H231/SUM(資本コスト!H231,労働コスト!H231)</f>
        <v>0.64424146833020346</v>
      </c>
      <c r="I231" s="6">
        <f>労働コスト!I231/SUM(資本コスト!I231,労働コスト!I231)</f>
        <v>0.57141217624881357</v>
      </c>
      <c r="J231" s="6">
        <f>労働コスト!J231/SUM(資本コスト!J231,労働コスト!J231)</f>
        <v>0.52910133341453891</v>
      </c>
    </row>
    <row r="232" spans="1:10" x14ac:dyDescent="0.15">
      <c r="A232" s="1">
        <v>10</v>
      </c>
      <c r="B232" s="1" t="s">
        <v>95</v>
      </c>
      <c r="C232" s="1">
        <v>22</v>
      </c>
      <c r="D232" s="1" t="s">
        <v>7</v>
      </c>
      <c r="E232" s="6">
        <f>労働コスト!E232/SUM(資本コスト!E232,労働コスト!E232)</f>
        <v>0.71864775482214216</v>
      </c>
      <c r="F232" s="6">
        <f>労働コスト!F232/SUM(資本コスト!F232,労働コスト!F232)</f>
        <v>0.70104931211295285</v>
      </c>
      <c r="G232" s="6">
        <f>労働コスト!G232/SUM(資本コスト!G232,労働コスト!G232)</f>
        <v>0.64971176358465144</v>
      </c>
      <c r="H232" s="6">
        <f>労働コスト!H232/SUM(資本コスト!H232,労働コスト!H232)</f>
        <v>0.69058716227428174</v>
      </c>
      <c r="I232" s="6">
        <f>労働コスト!I232/SUM(資本コスト!I232,労働コスト!I232)</f>
        <v>0.73894564066769064</v>
      </c>
      <c r="J232" s="6">
        <f>労働コスト!J232/SUM(資本コスト!J232,労働コスト!J232)</f>
        <v>0.71865765417719996</v>
      </c>
    </row>
    <row r="233" spans="1:10" x14ac:dyDescent="0.15">
      <c r="A233" s="1">
        <v>10</v>
      </c>
      <c r="B233" s="1" t="s">
        <v>95</v>
      </c>
      <c r="C233" s="1">
        <v>23</v>
      </c>
      <c r="D233" s="1" t="s">
        <v>28</v>
      </c>
      <c r="E233" s="6">
        <f>労働コスト!E233/SUM(資本コスト!E233,労働コスト!E233)</f>
        <v>0.65879656077697979</v>
      </c>
      <c r="F233" s="6">
        <f>労働コスト!F233/SUM(資本コスト!F233,労働コスト!F233)</f>
        <v>0.73883263567675606</v>
      </c>
      <c r="G233" s="6">
        <f>労働コスト!G233/SUM(資本コスト!G233,労働コスト!G233)</f>
        <v>0.72130192789887493</v>
      </c>
      <c r="H233" s="6">
        <f>労働コスト!H233/SUM(資本コスト!H233,労働コスト!H233)</f>
        <v>0.70126749248035014</v>
      </c>
      <c r="I233" s="6">
        <f>労働コスト!I233/SUM(資本コスト!I233,労働コスト!I233)</f>
        <v>0.72970252561150306</v>
      </c>
      <c r="J233" s="6">
        <f>労働コスト!J233/SUM(資本コスト!J233,労働コスト!J233)</f>
        <v>0.64303704830754971</v>
      </c>
    </row>
    <row r="234" spans="1:10" x14ac:dyDescent="0.15">
      <c r="A234" s="1">
        <v>11</v>
      </c>
      <c r="B234" s="1" t="s">
        <v>281</v>
      </c>
      <c r="C234" s="1">
        <v>1</v>
      </c>
      <c r="D234" s="1" t="s">
        <v>8</v>
      </c>
      <c r="E234" s="6">
        <f>労働コスト!E234/SUM(資本コスト!E234,労働コスト!E234)</f>
        <v>0.43997339671713936</v>
      </c>
      <c r="F234" s="6">
        <f>労働コスト!F234/SUM(資本コスト!F234,労働コスト!F234)</f>
        <v>0.52545880002411449</v>
      </c>
      <c r="G234" s="6">
        <f>労働コスト!G234/SUM(資本コスト!G234,労働コスト!G234)</f>
        <v>0.4075879567869462</v>
      </c>
      <c r="H234" s="6">
        <f>労働コスト!H234/SUM(資本コスト!H234,労働コスト!H234)</f>
        <v>0.33777020983661538</v>
      </c>
      <c r="I234" s="6">
        <f>労働コスト!I234/SUM(資本コスト!I234,労働コスト!I234)</f>
        <v>0.39247897720734237</v>
      </c>
      <c r="J234" s="6">
        <f>労働コスト!J234/SUM(資本コスト!J234,労働コスト!J234)</f>
        <v>0.25590374430979596</v>
      </c>
    </row>
    <row r="235" spans="1:10" x14ac:dyDescent="0.15">
      <c r="A235" s="1">
        <v>11</v>
      </c>
      <c r="B235" s="1" t="s">
        <v>281</v>
      </c>
      <c r="C235" s="1">
        <v>2</v>
      </c>
      <c r="D235" s="1" t="s">
        <v>9</v>
      </c>
      <c r="E235" s="6">
        <f>労働コスト!E235/SUM(資本コスト!E235,労働コスト!E235)</f>
        <v>0.63106332415159316</v>
      </c>
      <c r="F235" s="6">
        <f>労働コスト!F235/SUM(資本コスト!F235,労働コスト!F235)</f>
        <v>0.76441064814733373</v>
      </c>
      <c r="G235" s="6">
        <f>労働コスト!G235/SUM(資本コスト!G235,労働コスト!G235)</f>
        <v>0.67784276749495442</v>
      </c>
      <c r="H235" s="6">
        <f>労働コスト!H235/SUM(資本コスト!H235,労働コスト!H235)</f>
        <v>0.75292301694042985</v>
      </c>
      <c r="I235" s="6">
        <f>労働コスト!I235/SUM(資本コスト!I235,労働コスト!I235)</f>
        <v>0.68131358933205366</v>
      </c>
      <c r="J235" s="6">
        <f>労働コスト!J235/SUM(資本コスト!J235,労働コスト!J235)</f>
        <v>0.61050127204436533</v>
      </c>
    </row>
    <row r="236" spans="1:10" x14ac:dyDescent="0.15">
      <c r="A236" s="1">
        <v>11</v>
      </c>
      <c r="B236" s="1" t="s">
        <v>101</v>
      </c>
      <c r="C236" s="1">
        <v>3</v>
      </c>
      <c r="D236" s="1" t="s">
        <v>16</v>
      </c>
      <c r="E236" s="6">
        <f>労働コスト!E236/SUM(資本コスト!E236,労働コスト!E236)</f>
        <v>0.59678321106070953</v>
      </c>
      <c r="F236" s="6">
        <f>労働コスト!F236/SUM(資本コスト!F236,労働コスト!F236)</f>
        <v>0.72938188181433272</v>
      </c>
      <c r="G236" s="6">
        <f>労働コスト!G236/SUM(資本コスト!G236,労働コスト!G236)</f>
        <v>0.71865855223039832</v>
      </c>
      <c r="H236" s="6">
        <f>労働コスト!H236/SUM(資本コスト!H236,労働コスト!H236)</f>
        <v>0.72235217655590511</v>
      </c>
      <c r="I236" s="6">
        <f>労働コスト!I236/SUM(資本コスト!I236,労働コスト!I236)</f>
        <v>0.64699756274453002</v>
      </c>
      <c r="J236" s="6">
        <f>労働コスト!J236/SUM(資本コスト!J236,労働コスト!J236)</f>
        <v>0.63007301771462543</v>
      </c>
    </row>
    <row r="237" spans="1:10" x14ac:dyDescent="0.15">
      <c r="A237" s="1">
        <v>11</v>
      </c>
      <c r="B237" s="1" t="s">
        <v>101</v>
      </c>
      <c r="C237" s="1">
        <v>4</v>
      </c>
      <c r="D237" s="1" t="s">
        <v>17</v>
      </c>
      <c r="E237" s="6">
        <f>労働コスト!E237/SUM(資本コスト!E237,労働コスト!E237)</f>
        <v>0.80429181094499758</v>
      </c>
      <c r="F237" s="6">
        <f>労働コスト!F237/SUM(資本コスト!F237,労働コスト!F237)</f>
        <v>0.86474482190256841</v>
      </c>
      <c r="G237" s="6">
        <f>労働コスト!G237/SUM(資本コスト!G237,労働コスト!G237)</f>
        <v>0.86396086530612726</v>
      </c>
      <c r="H237" s="6">
        <f>労働コスト!H237/SUM(資本コスト!H237,労働コスト!H237)</f>
        <v>0.81941519617467118</v>
      </c>
      <c r="I237" s="6">
        <f>労働コスト!I237/SUM(資本コスト!I237,労働コスト!I237)</f>
        <v>0.73257838530466191</v>
      </c>
      <c r="J237" s="6">
        <f>労働コスト!J237/SUM(資本コスト!J237,労働コスト!J237)</f>
        <v>0.75456082838394922</v>
      </c>
    </row>
    <row r="238" spans="1:10" x14ac:dyDescent="0.15">
      <c r="A238" s="1">
        <v>11</v>
      </c>
      <c r="B238" s="1" t="s">
        <v>101</v>
      </c>
      <c r="C238" s="1">
        <v>5</v>
      </c>
      <c r="D238" s="1" t="s">
        <v>18</v>
      </c>
      <c r="E238" s="6">
        <f>労働コスト!E238/SUM(資本コスト!E238,労働コスト!E238)</f>
        <v>0.72944729295552224</v>
      </c>
      <c r="F238" s="6">
        <f>労働コスト!F238/SUM(資本コスト!F238,労働コスト!F238)</f>
        <v>0.80118311029969969</v>
      </c>
      <c r="G238" s="6">
        <f>労働コスト!G238/SUM(資本コスト!G238,労働コスト!G238)</f>
        <v>0.78996535844811411</v>
      </c>
      <c r="H238" s="6">
        <f>労働コスト!H238/SUM(資本コスト!H238,労働コスト!H238)</f>
        <v>0.78041724875583196</v>
      </c>
      <c r="I238" s="6">
        <f>労働コスト!I238/SUM(資本コスト!I238,労働コスト!I238)</f>
        <v>0.69511852326791657</v>
      </c>
      <c r="J238" s="6">
        <f>労働コスト!J238/SUM(資本コスト!J238,労働コスト!J238)</f>
        <v>0.69857468366212483</v>
      </c>
    </row>
    <row r="239" spans="1:10" x14ac:dyDescent="0.15">
      <c r="A239" s="1">
        <v>11</v>
      </c>
      <c r="B239" s="1" t="s">
        <v>101</v>
      </c>
      <c r="C239" s="1">
        <v>6</v>
      </c>
      <c r="D239" s="1" t="s">
        <v>2</v>
      </c>
      <c r="E239" s="6">
        <f>労働コスト!E239/SUM(資本コスト!E239,労働コスト!E239)</f>
        <v>0.70236026845387067</v>
      </c>
      <c r="F239" s="6">
        <f>労働コスト!F239/SUM(資本コスト!F239,労働コスト!F239)</f>
        <v>0.76167667744396328</v>
      </c>
      <c r="G239" s="6">
        <f>労働コスト!G239/SUM(資本コスト!G239,労働コスト!G239)</f>
        <v>0.69226068225216897</v>
      </c>
      <c r="H239" s="6">
        <f>労働コスト!H239/SUM(資本コスト!H239,労働コスト!H239)</f>
        <v>0.66566438939696171</v>
      </c>
      <c r="I239" s="6">
        <f>労働コスト!I239/SUM(資本コスト!I239,労働コスト!I239)</f>
        <v>0.53489343255579536</v>
      </c>
      <c r="J239" s="6">
        <f>労働コスト!J239/SUM(資本コスト!J239,労働コスト!J239)</f>
        <v>0.52355301468616366</v>
      </c>
    </row>
    <row r="240" spans="1:10" x14ac:dyDescent="0.15">
      <c r="A240" s="1">
        <v>11</v>
      </c>
      <c r="B240" s="1" t="s">
        <v>101</v>
      </c>
      <c r="C240" s="1">
        <v>7</v>
      </c>
      <c r="D240" s="1" t="s">
        <v>19</v>
      </c>
      <c r="E240" s="6">
        <f>労働コスト!E240/SUM(資本コスト!E240,労働コスト!E240)</f>
        <v>0.58827482625999772</v>
      </c>
      <c r="F240" s="6">
        <f>労働コスト!F240/SUM(資本コスト!F240,労働コスト!F240)</f>
        <v>0.16527062510574977</v>
      </c>
      <c r="G240" s="6">
        <f>労働コスト!G240/SUM(資本コスト!G240,労働コスト!G240)</f>
        <v>0.47108091417018788</v>
      </c>
      <c r="H240" s="6">
        <f>労働コスト!H240/SUM(資本コスト!H240,労働コスト!H240)</f>
        <v>0.38602471498724666</v>
      </c>
      <c r="I240" s="6">
        <f>労働コスト!I240/SUM(資本コスト!I240,労働コスト!I240)</f>
        <v>0.45462701443756026</v>
      </c>
      <c r="J240" s="6">
        <f>労働コスト!J240/SUM(資本コスト!J240,労働コスト!J240)</f>
        <v>0.47210493047114749</v>
      </c>
    </row>
    <row r="241" spans="1:10" x14ac:dyDescent="0.15">
      <c r="A241" s="1">
        <v>11</v>
      </c>
      <c r="B241" s="1" t="s">
        <v>101</v>
      </c>
      <c r="C241" s="1">
        <v>8</v>
      </c>
      <c r="D241" s="1" t="s">
        <v>20</v>
      </c>
      <c r="E241" s="6">
        <f>労働コスト!E241/SUM(資本コスト!E241,労働コスト!E241)</f>
        <v>0.45830834333902698</v>
      </c>
      <c r="F241" s="6">
        <f>労働コスト!F241/SUM(資本コスト!F241,労働コスト!F241)</f>
        <v>0.66872227591045463</v>
      </c>
      <c r="G241" s="6">
        <f>労働コスト!G241/SUM(資本コスト!G241,労働コスト!G241)</f>
        <v>0.72251327410498745</v>
      </c>
      <c r="H241" s="6">
        <f>労働コスト!H241/SUM(資本コスト!H241,労働コスト!H241)</f>
        <v>0.73176850280069961</v>
      </c>
      <c r="I241" s="6">
        <f>労働コスト!I241/SUM(資本コスト!I241,労働コスト!I241)</f>
        <v>0.65913364571283917</v>
      </c>
      <c r="J241" s="6">
        <f>労働コスト!J241/SUM(資本コスト!J241,労働コスト!J241)</f>
        <v>0.6627268390930785</v>
      </c>
    </row>
    <row r="242" spans="1:10" x14ac:dyDescent="0.15">
      <c r="A242" s="1">
        <v>11</v>
      </c>
      <c r="B242" s="1" t="s">
        <v>101</v>
      </c>
      <c r="C242" s="1">
        <v>9</v>
      </c>
      <c r="D242" s="1" t="s">
        <v>21</v>
      </c>
      <c r="E242" s="6">
        <f>労働コスト!E242/SUM(資本コスト!E242,労働コスト!E242)</f>
        <v>0.75952291852156739</v>
      </c>
      <c r="F242" s="6">
        <f>労働コスト!F242/SUM(資本コスト!F242,労働コスト!F242)</f>
        <v>0.76296657798970535</v>
      </c>
      <c r="G242" s="6">
        <f>労働コスト!G242/SUM(資本コスト!G242,労働コスト!G242)</f>
        <v>0.72881528742014168</v>
      </c>
      <c r="H242" s="6">
        <f>労働コスト!H242/SUM(資本コスト!H242,労働コスト!H242)</f>
        <v>0.70627675879046559</v>
      </c>
      <c r="I242" s="6">
        <f>労働コスト!I242/SUM(資本コスト!I242,労働コスト!I242)</f>
        <v>0.67304000591871949</v>
      </c>
      <c r="J242" s="6">
        <f>労働コスト!J242/SUM(資本コスト!J242,労働コスト!J242)</f>
        <v>0.66874135542062418</v>
      </c>
    </row>
    <row r="243" spans="1:10" x14ac:dyDescent="0.15">
      <c r="A243" s="1">
        <v>11</v>
      </c>
      <c r="B243" s="1" t="s">
        <v>101</v>
      </c>
      <c r="C243" s="1">
        <v>10</v>
      </c>
      <c r="D243" s="1" t="s">
        <v>22</v>
      </c>
      <c r="E243" s="6">
        <f>労働コスト!E243/SUM(資本コスト!E243,労働コスト!E243)</f>
        <v>0.74987833648387736</v>
      </c>
      <c r="F243" s="6">
        <f>労働コスト!F243/SUM(資本コスト!F243,労働コスト!F243)</f>
        <v>0.80447806069484684</v>
      </c>
      <c r="G243" s="6">
        <f>労働コスト!G243/SUM(資本コスト!G243,労働コスト!G243)</f>
        <v>0.8320821022677185</v>
      </c>
      <c r="H243" s="6">
        <f>労働コスト!H243/SUM(資本コスト!H243,労働コスト!H243)</f>
        <v>0.82751521395864003</v>
      </c>
      <c r="I243" s="6">
        <f>労働コスト!I243/SUM(資本コスト!I243,労働コスト!I243)</f>
        <v>0.77777172005032935</v>
      </c>
      <c r="J243" s="6">
        <f>労働コスト!J243/SUM(資本コスト!J243,労働コスト!J243)</f>
        <v>0.78567432041004603</v>
      </c>
    </row>
    <row r="244" spans="1:10" x14ac:dyDescent="0.15">
      <c r="A244" s="1">
        <v>11</v>
      </c>
      <c r="B244" s="1" t="s">
        <v>101</v>
      </c>
      <c r="C244" s="1">
        <v>11</v>
      </c>
      <c r="D244" s="1" t="s">
        <v>23</v>
      </c>
      <c r="E244" s="6">
        <f>労働コスト!E244/SUM(資本コスト!E244,労働コスト!E244)</f>
        <v>0.77525792989915865</v>
      </c>
      <c r="F244" s="6">
        <f>労働コスト!F244/SUM(資本コスト!F244,労働コスト!F244)</f>
        <v>0.82440878043228927</v>
      </c>
      <c r="G244" s="6">
        <f>労働コスト!G244/SUM(資本コスト!G244,労働コスト!G244)</f>
        <v>0.78622224399062657</v>
      </c>
      <c r="H244" s="6">
        <f>労働コスト!H244/SUM(資本コスト!H244,労働コスト!H244)</f>
        <v>0.76145156806236669</v>
      </c>
      <c r="I244" s="6">
        <f>労働コスト!I244/SUM(資本コスト!I244,労働コスト!I244)</f>
        <v>0.70213746034424596</v>
      </c>
      <c r="J244" s="6">
        <f>労働コスト!J244/SUM(資本コスト!J244,労働コスト!J244)</f>
        <v>0.68178393850594099</v>
      </c>
    </row>
    <row r="245" spans="1:10" x14ac:dyDescent="0.15">
      <c r="A245" s="1">
        <v>11</v>
      </c>
      <c r="B245" s="1" t="s">
        <v>101</v>
      </c>
      <c r="C245" s="1">
        <v>12</v>
      </c>
      <c r="D245" s="1" t="s">
        <v>24</v>
      </c>
      <c r="E245" s="6">
        <f>労働コスト!E245/SUM(資本コスト!E245,労働コスト!E245)</f>
        <v>0.78280217371803784</v>
      </c>
      <c r="F245" s="6">
        <f>労働コスト!F245/SUM(資本コスト!F245,労働コスト!F245)</f>
        <v>0.81352967366470641</v>
      </c>
      <c r="G245" s="6">
        <f>労働コスト!G245/SUM(資本コスト!G245,労働コスト!G245)</f>
        <v>0.7135783551905247</v>
      </c>
      <c r="H245" s="6">
        <f>労働コスト!H245/SUM(資本コスト!H245,労働コスト!H245)</f>
        <v>0.70088837432880735</v>
      </c>
      <c r="I245" s="6">
        <f>労働コスト!I245/SUM(資本コスト!I245,労働コスト!I245)</f>
        <v>0.68355023627174782</v>
      </c>
      <c r="J245" s="6">
        <f>労働コスト!J245/SUM(資本コスト!J245,労働コスト!J245)</f>
        <v>0.66937239952752758</v>
      </c>
    </row>
    <row r="246" spans="1:10" x14ac:dyDescent="0.15">
      <c r="A246" s="1">
        <v>11</v>
      </c>
      <c r="B246" s="1" t="s">
        <v>101</v>
      </c>
      <c r="C246" s="1">
        <v>13</v>
      </c>
      <c r="D246" s="1" t="s">
        <v>25</v>
      </c>
      <c r="E246" s="6">
        <f>労働コスト!E246/SUM(資本コスト!E246,労働コスト!E246)</f>
        <v>0.70134080840380641</v>
      </c>
      <c r="F246" s="6">
        <f>労働コスト!F246/SUM(資本コスト!F246,労働コスト!F246)</f>
        <v>0.67672250089102581</v>
      </c>
      <c r="G246" s="6">
        <f>労働コスト!G246/SUM(資本コスト!G246,労働コスト!G246)</f>
        <v>0.65727346724718338</v>
      </c>
      <c r="H246" s="6">
        <f>労働コスト!H246/SUM(資本コスト!H246,労働コスト!H246)</f>
        <v>0.64342270429024084</v>
      </c>
      <c r="I246" s="6">
        <f>労働コスト!I246/SUM(資本コスト!I246,労働コスト!I246)</f>
        <v>0.65091199761687313</v>
      </c>
      <c r="J246" s="6">
        <f>労働コスト!J246/SUM(資本コスト!J246,労働コスト!J246)</f>
        <v>0.64407993140414044</v>
      </c>
    </row>
    <row r="247" spans="1:10" x14ac:dyDescent="0.15">
      <c r="A247" s="1">
        <v>11</v>
      </c>
      <c r="B247" s="1" t="s">
        <v>101</v>
      </c>
      <c r="C247" s="1">
        <v>14</v>
      </c>
      <c r="D247" s="1" t="s">
        <v>26</v>
      </c>
      <c r="E247" s="6">
        <f>労働コスト!E247/SUM(資本コスト!E247,労働コスト!E247)</f>
        <v>0.82955908204439766</v>
      </c>
      <c r="F247" s="6">
        <f>労働コスト!F247/SUM(資本コスト!F247,労働コスト!F247)</f>
        <v>0.82490846603286283</v>
      </c>
      <c r="G247" s="6">
        <f>労働コスト!G247/SUM(資本コスト!G247,労働コスト!G247)</f>
        <v>0.75136583251008404</v>
      </c>
      <c r="H247" s="6">
        <f>労働コスト!H247/SUM(資本コスト!H247,労働コスト!H247)</f>
        <v>0.65734140289781129</v>
      </c>
      <c r="I247" s="6">
        <f>労働コスト!I247/SUM(資本コスト!I247,労働コスト!I247)</f>
        <v>0.52953979734624024</v>
      </c>
      <c r="J247" s="6">
        <f>労働コスト!J247/SUM(資本コスト!J247,労働コスト!J247)</f>
        <v>0.49998036328000967</v>
      </c>
    </row>
    <row r="248" spans="1:10" x14ac:dyDescent="0.15">
      <c r="A248" s="1">
        <v>11</v>
      </c>
      <c r="B248" s="1" t="s">
        <v>101</v>
      </c>
      <c r="C248" s="1">
        <v>15</v>
      </c>
      <c r="D248" s="1" t="s">
        <v>27</v>
      </c>
      <c r="E248" s="6">
        <f>労働コスト!E248/SUM(資本コスト!E248,労働コスト!E248)</f>
        <v>0.71489872190828518</v>
      </c>
      <c r="F248" s="6">
        <f>労働コスト!F248/SUM(資本コスト!F248,労働コスト!F248)</f>
        <v>0.80813916884814496</v>
      </c>
      <c r="G248" s="6">
        <f>労働コスト!G248/SUM(資本コスト!G248,労働コスト!G248)</f>
        <v>0.73728067255199126</v>
      </c>
      <c r="H248" s="6">
        <f>労働コスト!H248/SUM(資本コスト!H248,労働コスト!H248)</f>
        <v>0.69863517864153601</v>
      </c>
      <c r="I248" s="6">
        <f>労働コスト!I248/SUM(資本コスト!I248,労働コスト!I248)</f>
        <v>0.62031751791235146</v>
      </c>
      <c r="J248" s="6">
        <f>労働コスト!J248/SUM(資本コスト!J248,労働コスト!J248)</f>
        <v>0.61561123641315441</v>
      </c>
    </row>
    <row r="249" spans="1:10" x14ac:dyDescent="0.15">
      <c r="A249" s="1">
        <v>11</v>
      </c>
      <c r="B249" s="1" t="s">
        <v>281</v>
      </c>
      <c r="C249" s="1">
        <v>16</v>
      </c>
      <c r="D249" s="1" t="s">
        <v>10</v>
      </c>
      <c r="E249" s="6">
        <f>労働コスト!E249/SUM(資本コスト!E249,労働コスト!E249)</f>
        <v>0.69478614812774442</v>
      </c>
      <c r="F249" s="6">
        <f>労働コスト!F249/SUM(資本コスト!F249,労働コスト!F249)</f>
        <v>0.88432627932682051</v>
      </c>
      <c r="G249" s="6">
        <f>労働コスト!G249/SUM(資本コスト!G249,労働コスト!G249)</f>
        <v>0.90806478260233225</v>
      </c>
      <c r="H249" s="6">
        <f>労働コスト!H249/SUM(資本コスト!H249,労働コスト!H249)</f>
        <v>0.94549495201587952</v>
      </c>
      <c r="I249" s="6">
        <f>労働コスト!I249/SUM(資本コスト!I249,労働コスト!I249)</f>
        <v>0.94289493845592498</v>
      </c>
      <c r="J249" s="6">
        <f>労働コスト!J249/SUM(資本コスト!J249,労働コスト!J249)</f>
        <v>0.94239599177199551</v>
      </c>
    </row>
    <row r="250" spans="1:10" x14ac:dyDescent="0.15">
      <c r="A250" s="1">
        <v>11</v>
      </c>
      <c r="B250" s="1" t="s">
        <v>281</v>
      </c>
      <c r="C250" s="1">
        <v>17</v>
      </c>
      <c r="D250" s="1" t="s">
        <v>11</v>
      </c>
      <c r="E250" s="6">
        <f>労働コスト!E250/SUM(資本コスト!E250,労働コスト!E250)</f>
        <v>0.27232724885472481</v>
      </c>
      <c r="F250" s="6">
        <f>労働コスト!F250/SUM(資本コスト!F250,労働コスト!F250)</f>
        <v>0.24217155667808665</v>
      </c>
      <c r="G250" s="6">
        <f>労働コスト!G250/SUM(資本コスト!G250,労働コスト!G250)</f>
        <v>0.29602979521221429</v>
      </c>
      <c r="H250" s="6">
        <f>労働コスト!H250/SUM(資本コスト!H250,労働コスト!H250)</f>
        <v>0.29975484849880824</v>
      </c>
      <c r="I250" s="6">
        <f>労働コスト!I250/SUM(資本コスト!I250,労働コスト!I250)</f>
        <v>0.2170364248708205</v>
      </c>
      <c r="J250" s="6">
        <f>労働コスト!J250/SUM(資本コスト!J250,労働コスト!J250)</f>
        <v>0.1780139777335866</v>
      </c>
    </row>
    <row r="251" spans="1:10" x14ac:dyDescent="0.15">
      <c r="A251" s="1">
        <v>11</v>
      </c>
      <c r="B251" s="1" t="s">
        <v>281</v>
      </c>
      <c r="C251" s="1">
        <v>18</v>
      </c>
      <c r="D251" s="1" t="s">
        <v>12</v>
      </c>
      <c r="E251" s="6">
        <f>労働コスト!E251/SUM(資本コスト!E251,労働コスト!E251)</f>
        <v>0.81414038424350699</v>
      </c>
      <c r="F251" s="6">
        <f>労働コスト!F251/SUM(資本コスト!F251,労働コスト!F251)</f>
        <v>0.83014769333669158</v>
      </c>
      <c r="G251" s="6">
        <f>労働コスト!G251/SUM(資本コスト!G251,労働コスト!G251)</f>
        <v>0.76834236606632444</v>
      </c>
      <c r="H251" s="6">
        <f>労働コスト!H251/SUM(資本コスト!H251,労働コスト!H251)</f>
        <v>0.8219695491187633</v>
      </c>
      <c r="I251" s="6">
        <f>労働コスト!I251/SUM(資本コスト!I251,労働コスト!I251)</f>
        <v>0.80240392393423854</v>
      </c>
      <c r="J251" s="6">
        <f>労働コスト!J251/SUM(資本コスト!J251,労働コスト!J251)</f>
        <v>0.75921875316650678</v>
      </c>
    </row>
    <row r="252" spans="1:10" x14ac:dyDescent="0.15">
      <c r="A252" s="1">
        <v>11</v>
      </c>
      <c r="B252" s="1" t="s">
        <v>281</v>
      </c>
      <c r="C252" s="1">
        <v>19</v>
      </c>
      <c r="D252" s="1" t="s">
        <v>13</v>
      </c>
      <c r="E252" s="6">
        <f>労働コスト!E252/SUM(資本コスト!E252,労働コスト!E252)</f>
        <v>0.53359834105782589</v>
      </c>
      <c r="F252" s="6">
        <f>労働コスト!F252/SUM(資本コスト!F252,労働コスト!F252)</f>
        <v>0.83145546643808022</v>
      </c>
      <c r="G252" s="6">
        <f>労働コスト!G252/SUM(資本コスト!G252,労働コスト!G252)</f>
        <v>0.80137212871654195</v>
      </c>
      <c r="H252" s="6">
        <f>労働コスト!H252/SUM(資本コスト!H252,労働コスト!H252)</f>
        <v>0.85778712332542872</v>
      </c>
      <c r="I252" s="6">
        <f>労働コスト!I252/SUM(資本コスト!I252,労働コスト!I252)</f>
        <v>0.72165247420274337</v>
      </c>
      <c r="J252" s="6">
        <f>労働コスト!J252/SUM(資本コスト!J252,労働コスト!J252)</f>
        <v>0.7439205076189962</v>
      </c>
    </row>
    <row r="253" spans="1:10" x14ac:dyDescent="0.15">
      <c r="A253" s="1">
        <v>11</v>
      </c>
      <c r="B253" s="1" t="s">
        <v>281</v>
      </c>
      <c r="C253" s="1">
        <v>20</v>
      </c>
      <c r="D253" s="1" t="s">
        <v>14</v>
      </c>
      <c r="E253" s="6">
        <f>労働コスト!E253/SUM(資本コスト!E253,労働コスト!E253)</f>
        <v>0.47875715097636495</v>
      </c>
      <c r="F253" s="6">
        <f>労働コスト!F253/SUM(資本コスト!F253,労働コスト!F253)</f>
        <v>0.24137465716300738</v>
      </c>
      <c r="G253" s="6">
        <f>労働コスト!G253/SUM(資本コスト!G253,労働コスト!G253)</f>
        <v>0.29307893538691815</v>
      </c>
      <c r="H253" s="6">
        <f>労働コスト!H253/SUM(資本コスト!H253,労働コスト!H253)</f>
        <v>0.29150595749539954</v>
      </c>
      <c r="I253" s="6">
        <f>労働コスト!I253/SUM(資本コスト!I253,労働コスト!I253)</f>
        <v>0.26004391324628651</v>
      </c>
      <c r="J253" s="6">
        <f>労働コスト!J253/SUM(資本コスト!J253,労働コスト!J253)</f>
        <v>0.19800184647074298</v>
      </c>
    </row>
    <row r="254" spans="1:10" x14ac:dyDescent="0.15">
      <c r="A254" s="1">
        <v>11</v>
      </c>
      <c r="B254" s="1" t="s">
        <v>281</v>
      </c>
      <c r="C254" s="1">
        <v>21</v>
      </c>
      <c r="D254" s="1" t="s">
        <v>15</v>
      </c>
      <c r="E254" s="6">
        <f>労働コスト!E254/SUM(資本コスト!E254,労働コスト!E254)</f>
        <v>0.47267988950312595</v>
      </c>
      <c r="F254" s="6">
        <f>労働コスト!F254/SUM(資本コスト!F254,労働コスト!F254)</f>
        <v>0.57215386753989261</v>
      </c>
      <c r="G254" s="6">
        <f>労働コスト!G254/SUM(資本コスト!G254,労働コスト!G254)</f>
        <v>0.53851534961505787</v>
      </c>
      <c r="H254" s="6">
        <f>労働コスト!H254/SUM(資本コスト!H254,労働コスト!H254)</f>
        <v>0.62340149695613667</v>
      </c>
      <c r="I254" s="6">
        <f>労働コスト!I254/SUM(資本コスト!I254,労働コスト!I254)</f>
        <v>0.45978929282644199</v>
      </c>
      <c r="J254" s="6">
        <f>労働コスト!J254/SUM(資本コスト!J254,労働コスト!J254)</f>
        <v>0.41761874976922081</v>
      </c>
    </row>
    <row r="255" spans="1:10" x14ac:dyDescent="0.15">
      <c r="A255" s="1">
        <v>11</v>
      </c>
      <c r="B255" s="1" t="s">
        <v>98</v>
      </c>
      <c r="C255" s="1">
        <v>22</v>
      </c>
      <c r="D255" s="1" t="s">
        <v>7</v>
      </c>
      <c r="E255" s="6">
        <f>労働コスト!E255/SUM(資本コスト!E255,労働コスト!E255)</f>
        <v>0.76493926479580154</v>
      </c>
      <c r="F255" s="6">
        <f>労働コスト!F255/SUM(資本コスト!F255,労働コスト!F255)</f>
        <v>0.75230240405574489</v>
      </c>
      <c r="G255" s="6">
        <f>労働コスト!G255/SUM(資本コスト!G255,労働コスト!G255)</f>
        <v>0.73535697992640303</v>
      </c>
      <c r="H255" s="6">
        <f>労働コスト!H255/SUM(資本コスト!H255,労働コスト!H255)</f>
        <v>0.75238087963499078</v>
      </c>
      <c r="I255" s="6">
        <f>労働コスト!I255/SUM(資本コスト!I255,労働コスト!I255)</f>
        <v>0.78181028798272312</v>
      </c>
      <c r="J255" s="6">
        <f>労働コスト!J255/SUM(資本コスト!J255,労働コスト!J255)</f>
        <v>0.77475881538653368</v>
      </c>
    </row>
    <row r="256" spans="1:10" x14ac:dyDescent="0.15">
      <c r="A256" s="1">
        <v>11</v>
      </c>
      <c r="B256" s="1" t="s">
        <v>98</v>
      </c>
      <c r="C256" s="1">
        <v>23</v>
      </c>
      <c r="D256" s="1" t="s">
        <v>28</v>
      </c>
      <c r="E256" s="6">
        <f>労働コスト!E256/SUM(資本コスト!E256,労働コスト!E256)</f>
        <v>0.60068374269809466</v>
      </c>
      <c r="F256" s="6">
        <f>労働コスト!F256/SUM(資本コスト!F256,労働コスト!F256)</f>
        <v>0.70716751560542057</v>
      </c>
      <c r="G256" s="6">
        <f>労働コスト!G256/SUM(資本コスト!G256,労働コスト!G256)</f>
        <v>0.71000795546435003</v>
      </c>
      <c r="H256" s="6">
        <f>労働コスト!H256/SUM(資本コスト!H256,労働コスト!H256)</f>
        <v>0.72898804386207205</v>
      </c>
      <c r="I256" s="6">
        <f>労働コスト!I256/SUM(資本コスト!I256,労働コスト!I256)</f>
        <v>0.72101748733580973</v>
      </c>
      <c r="J256" s="6">
        <f>労働コスト!J256/SUM(資本コスト!J256,労働コスト!J256)</f>
        <v>0.63776451537283707</v>
      </c>
    </row>
    <row r="257" spans="1:10" x14ac:dyDescent="0.15">
      <c r="A257" s="1">
        <v>12</v>
      </c>
      <c r="B257" s="1" t="s">
        <v>104</v>
      </c>
      <c r="C257" s="1">
        <v>1</v>
      </c>
      <c r="D257" s="1" t="s">
        <v>8</v>
      </c>
      <c r="E257" s="6">
        <f>労働コスト!E257/SUM(資本コスト!E257,労働コスト!E257)</f>
        <v>0.46157570997328606</v>
      </c>
      <c r="F257" s="6">
        <f>労働コスト!F257/SUM(資本コスト!F257,労働コスト!F257)</f>
        <v>0.62118223616098744</v>
      </c>
      <c r="G257" s="6">
        <f>労働コスト!G257/SUM(資本コスト!G257,労働コスト!G257)</f>
        <v>0.54258281223738491</v>
      </c>
      <c r="H257" s="6">
        <f>労働コスト!H257/SUM(資本コスト!H257,労働コスト!H257)</f>
        <v>0.43177882301622467</v>
      </c>
      <c r="I257" s="6">
        <f>労働コスト!I257/SUM(資本コスト!I257,労働コスト!I257)</f>
        <v>0.45248409340556967</v>
      </c>
      <c r="J257" s="6">
        <f>労働コスト!J257/SUM(資本コスト!J257,労働コスト!J257)</f>
        <v>0.30291115814826414</v>
      </c>
    </row>
    <row r="258" spans="1:10" x14ac:dyDescent="0.15">
      <c r="A258" s="1">
        <v>12</v>
      </c>
      <c r="B258" s="1" t="s">
        <v>104</v>
      </c>
      <c r="C258" s="1">
        <v>2</v>
      </c>
      <c r="D258" s="1" t="s">
        <v>9</v>
      </c>
      <c r="E258" s="6">
        <f>労働コスト!E258/SUM(資本コスト!E258,労働コスト!E258)</f>
        <v>0.60042188621329684</v>
      </c>
      <c r="F258" s="6">
        <f>労働コスト!F258/SUM(資本コスト!F258,労働コスト!F258)</f>
        <v>0.43505799032829734</v>
      </c>
      <c r="G258" s="6">
        <f>労働コスト!G258/SUM(資本コスト!G258,労働コスト!G258)</f>
        <v>0.51671036570115025</v>
      </c>
      <c r="H258" s="6">
        <f>労働コスト!H258/SUM(資本コスト!H258,労働コスト!H258)</f>
        <v>0.51810711387578368</v>
      </c>
      <c r="I258" s="6">
        <f>労働コスト!I258/SUM(資本コスト!I258,労働コスト!I258)</f>
        <v>0.47054862181463702</v>
      </c>
      <c r="J258" s="6">
        <f>労働コスト!J258/SUM(資本コスト!J258,労働コスト!J258)</f>
        <v>0.40343330046445502</v>
      </c>
    </row>
    <row r="259" spans="1:10" x14ac:dyDescent="0.15">
      <c r="A259" s="1">
        <v>12</v>
      </c>
      <c r="B259" s="1" t="s">
        <v>105</v>
      </c>
      <c r="C259" s="1">
        <v>3</v>
      </c>
      <c r="D259" s="1" t="s">
        <v>16</v>
      </c>
      <c r="E259" s="6">
        <f>労働コスト!E259/SUM(資本コスト!E259,労働コスト!E259)</f>
        <v>0.54409143613310007</v>
      </c>
      <c r="F259" s="6">
        <f>労働コスト!F259/SUM(資本コスト!F259,労働コスト!F259)</f>
        <v>0.68470950343203374</v>
      </c>
      <c r="G259" s="6">
        <f>労働コスト!G259/SUM(資本コスト!G259,労働コスト!G259)</f>
        <v>0.66902569175969007</v>
      </c>
      <c r="H259" s="6">
        <f>労働コスト!H259/SUM(資本コスト!H259,労働コスト!H259)</f>
        <v>0.67430864560421144</v>
      </c>
      <c r="I259" s="6">
        <f>労働コスト!I259/SUM(資本コスト!I259,労働コスト!I259)</f>
        <v>0.63753739705933687</v>
      </c>
      <c r="J259" s="6">
        <f>労働コスト!J259/SUM(資本コスト!J259,労働コスト!J259)</f>
        <v>0.63330491711838055</v>
      </c>
    </row>
    <row r="260" spans="1:10" x14ac:dyDescent="0.15">
      <c r="A260" s="1">
        <v>12</v>
      </c>
      <c r="B260" s="1" t="s">
        <v>105</v>
      </c>
      <c r="C260" s="1">
        <v>4</v>
      </c>
      <c r="D260" s="1" t="s">
        <v>17</v>
      </c>
      <c r="E260" s="6">
        <f>労働コスト!E260/SUM(資本コスト!E260,労働コスト!E260)</f>
        <v>0.86735511826093747</v>
      </c>
      <c r="F260" s="6">
        <f>労働コスト!F260/SUM(資本コスト!F260,労働コスト!F260)</f>
        <v>0.91921113067208771</v>
      </c>
      <c r="G260" s="6">
        <f>労働コスト!G260/SUM(資本コスト!G260,労働コスト!G260)</f>
        <v>0.90141579803970884</v>
      </c>
      <c r="H260" s="6">
        <f>労働コスト!H260/SUM(資本コスト!H260,労働コスト!H260)</f>
        <v>0.87735006775303892</v>
      </c>
      <c r="I260" s="6">
        <f>労働コスト!I260/SUM(資本コスト!I260,労働コスト!I260)</f>
        <v>0.84370104319121553</v>
      </c>
      <c r="J260" s="6">
        <f>労働コスト!J260/SUM(資本コスト!J260,労働コスト!J260)</f>
        <v>0.85643171001809204</v>
      </c>
    </row>
    <row r="261" spans="1:10" x14ac:dyDescent="0.15">
      <c r="A261" s="1">
        <v>12</v>
      </c>
      <c r="B261" s="1" t="s">
        <v>105</v>
      </c>
      <c r="C261" s="1">
        <v>5</v>
      </c>
      <c r="D261" s="1" t="s">
        <v>18</v>
      </c>
      <c r="E261" s="6">
        <f>労働コスト!E261/SUM(資本コスト!E261,労働コスト!E261)</f>
        <v>0.77919729191213971</v>
      </c>
      <c r="F261" s="6">
        <f>労働コスト!F261/SUM(資本コスト!F261,労働コスト!F261)</f>
        <v>0.82559624116752195</v>
      </c>
      <c r="G261" s="6">
        <f>労働コスト!G261/SUM(資本コスト!G261,労働コスト!G261)</f>
        <v>0.79518447741588616</v>
      </c>
      <c r="H261" s="6">
        <f>労働コスト!H261/SUM(資本コスト!H261,労働コスト!H261)</f>
        <v>0.78800675901626749</v>
      </c>
      <c r="I261" s="6">
        <f>労働コスト!I261/SUM(資本コスト!I261,労働コスト!I261)</f>
        <v>0.75632068579631317</v>
      </c>
      <c r="J261" s="6">
        <f>労働コスト!J261/SUM(資本コスト!J261,労働コスト!J261)</f>
        <v>0.77747914789991479</v>
      </c>
    </row>
    <row r="262" spans="1:10" x14ac:dyDescent="0.15">
      <c r="A262" s="1">
        <v>12</v>
      </c>
      <c r="B262" s="1" t="s">
        <v>105</v>
      </c>
      <c r="C262" s="1">
        <v>6</v>
      </c>
      <c r="D262" s="1" t="s">
        <v>2</v>
      </c>
      <c r="E262" s="6">
        <f>労働コスト!E262/SUM(資本コスト!E262,労働コスト!E262)</f>
        <v>0.32074262161137507</v>
      </c>
      <c r="F262" s="6">
        <f>労働コスト!F262/SUM(資本コスト!F262,労働コスト!F262)</f>
        <v>0.4056538687509062</v>
      </c>
      <c r="G262" s="6">
        <f>労働コスト!G262/SUM(資本コスト!G262,労働コスト!G262)</f>
        <v>0.3938373172090705</v>
      </c>
      <c r="H262" s="6">
        <f>労働コスト!H262/SUM(資本コスト!H262,労働コスト!H262)</f>
        <v>0.43500194221499361</v>
      </c>
      <c r="I262" s="6">
        <f>労働コスト!I262/SUM(資本コスト!I262,労働コスト!I262)</f>
        <v>0.34394085912731825</v>
      </c>
      <c r="J262" s="6">
        <f>労働コスト!J262/SUM(資本コスト!J262,労働コスト!J262)</f>
        <v>0.340476221426529</v>
      </c>
    </row>
    <row r="263" spans="1:10" x14ac:dyDescent="0.15">
      <c r="A263" s="1">
        <v>12</v>
      </c>
      <c r="B263" s="1" t="s">
        <v>105</v>
      </c>
      <c r="C263" s="1">
        <v>7</v>
      </c>
      <c r="D263" s="1" t="s">
        <v>19</v>
      </c>
      <c r="E263" s="6">
        <f>労働コスト!E263/SUM(資本コスト!E263,労働コスト!E263)</f>
        <v>9.2237642426106436E-2</v>
      </c>
      <c r="F263" s="6">
        <f>労働コスト!F263/SUM(資本コスト!F263,労働コスト!F263)</f>
        <v>0.21114034258287692</v>
      </c>
      <c r="G263" s="6">
        <f>労働コスト!G263/SUM(資本コスト!G263,労働コスト!G263)</f>
        <v>0.25127394167751194</v>
      </c>
      <c r="H263" s="6">
        <f>労働コスト!H263/SUM(資本コスト!H263,労働コスト!H263)</f>
        <v>0.25123345161736615</v>
      </c>
      <c r="I263" s="6">
        <f>労働コスト!I263/SUM(資本コスト!I263,労働コスト!I263)</f>
        <v>0.19770355127199105</v>
      </c>
      <c r="J263" s="6">
        <f>労働コスト!J263/SUM(資本コスト!J263,労働コスト!J263)</f>
        <v>0.21809324955453238</v>
      </c>
    </row>
    <row r="264" spans="1:10" x14ac:dyDescent="0.15">
      <c r="A264" s="1">
        <v>12</v>
      </c>
      <c r="B264" s="1" t="s">
        <v>105</v>
      </c>
      <c r="C264" s="1">
        <v>8</v>
      </c>
      <c r="D264" s="1" t="s">
        <v>20</v>
      </c>
      <c r="E264" s="6">
        <f>労働コスト!E264/SUM(資本コスト!E264,労働コスト!E264)</f>
        <v>0.56742716380023428</v>
      </c>
      <c r="F264" s="6">
        <f>労働コスト!F264/SUM(資本コスト!F264,労働コスト!F264)</f>
        <v>0.68469684915468532</v>
      </c>
      <c r="G264" s="6">
        <f>労働コスト!G264/SUM(資本コスト!G264,労働コスト!G264)</f>
        <v>0.70103404192466168</v>
      </c>
      <c r="H264" s="6">
        <f>労働コスト!H264/SUM(資本コスト!H264,労働コスト!H264)</f>
        <v>0.7216878036500608</v>
      </c>
      <c r="I264" s="6">
        <f>労働コスト!I264/SUM(資本コスト!I264,労働コスト!I264)</f>
        <v>0.67901427313841434</v>
      </c>
      <c r="J264" s="6">
        <f>労働コスト!J264/SUM(資本コスト!J264,労働コスト!J264)</f>
        <v>0.68903735819703305</v>
      </c>
    </row>
    <row r="265" spans="1:10" x14ac:dyDescent="0.15">
      <c r="A265" s="1">
        <v>12</v>
      </c>
      <c r="B265" s="1" t="s">
        <v>105</v>
      </c>
      <c r="C265" s="1">
        <v>9</v>
      </c>
      <c r="D265" s="1" t="s">
        <v>21</v>
      </c>
      <c r="E265" s="6">
        <f>労働コスト!E265/SUM(資本コスト!E265,労働コスト!E265)</f>
        <v>0.41745713730917294</v>
      </c>
      <c r="F265" s="6">
        <f>労働コスト!F265/SUM(資本コスト!F265,労働コスト!F265)</f>
        <v>0.48308767929014323</v>
      </c>
      <c r="G265" s="6">
        <f>労働コスト!G265/SUM(資本コスト!G265,労働コスト!G265)</f>
        <v>0.49145099857241759</v>
      </c>
      <c r="H265" s="6">
        <f>労働コスト!H265/SUM(資本コスト!H265,労働コスト!H265)</f>
        <v>0.49262758939106283</v>
      </c>
      <c r="I265" s="6">
        <f>労働コスト!I265/SUM(資本コスト!I265,労働コスト!I265)</f>
        <v>0.50099255593686465</v>
      </c>
      <c r="J265" s="6">
        <f>労働コスト!J265/SUM(資本コスト!J265,労働コスト!J265)</f>
        <v>0.51561063271757168</v>
      </c>
    </row>
    <row r="266" spans="1:10" x14ac:dyDescent="0.15">
      <c r="A266" s="1">
        <v>12</v>
      </c>
      <c r="B266" s="1" t="s">
        <v>105</v>
      </c>
      <c r="C266" s="1">
        <v>10</v>
      </c>
      <c r="D266" s="1" t="s">
        <v>22</v>
      </c>
      <c r="E266" s="6">
        <f>労働コスト!E266/SUM(資本コスト!E266,労働コスト!E266)</f>
        <v>0.69435860648263614</v>
      </c>
      <c r="F266" s="6">
        <f>労働コスト!F266/SUM(資本コスト!F266,労働コスト!F266)</f>
        <v>0.77863125946064959</v>
      </c>
      <c r="G266" s="6">
        <f>労働コスト!G266/SUM(資本コスト!G266,労働コスト!G266)</f>
        <v>0.80234904820299269</v>
      </c>
      <c r="H266" s="6">
        <f>労働コスト!H266/SUM(資本コスト!H266,労働コスト!H266)</f>
        <v>0.79153238075616361</v>
      </c>
      <c r="I266" s="6">
        <f>労働コスト!I266/SUM(資本コスト!I266,労働コスト!I266)</f>
        <v>0.77180122069987622</v>
      </c>
      <c r="J266" s="6">
        <f>労働コスト!J266/SUM(資本コスト!J266,労働コスト!J266)</f>
        <v>0.77369356924345856</v>
      </c>
    </row>
    <row r="267" spans="1:10" x14ac:dyDescent="0.15">
      <c r="A267" s="1">
        <v>12</v>
      </c>
      <c r="B267" s="1" t="s">
        <v>105</v>
      </c>
      <c r="C267" s="1">
        <v>11</v>
      </c>
      <c r="D267" s="1" t="s">
        <v>23</v>
      </c>
      <c r="E267" s="6">
        <f>労働コスト!E267/SUM(資本コスト!E267,労働コスト!E267)</f>
        <v>0.74706132202099285</v>
      </c>
      <c r="F267" s="6">
        <f>労働コスト!F267/SUM(資本コスト!F267,労働コスト!F267)</f>
        <v>0.79780622052002548</v>
      </c>
      <c r="G267" s="6">
        <f>労働コスト!G267/SUM(資本コスト!G267,労働コスト!G267)</f>
        <v>0.74735543690754924</v>
      </c>
      <c r="H267" s="6">
        <f>労働コスト!H267/SUM(資本コスト!H267,労働コスト!H267)</f>
        <v>0.72645068799655166</v>
      </c>
      <c r="I267" s="6">
        <f>労働コスト!I267/SUM(資本コスト!I267,労働コスト!I267)</f>
        <v>0.72321943755990215</v>
      </c>
      <c r="J267" s="6">
        <f>労働コスト!J267/SUM(資本コスト!J267,労働コスト!J267)</f>
        <v>0.70874865612685911</v>
      </c>
    </row>
    <row r="268" spans="1:10" x14ac:dyDescent="0.15">
      <c r="A268" s="1">
        <v>12</v>
      </c>
      <c r="B268" s="1" t="s">
        <v>105</v>
      </c>
      <c r="C268" s="1">
        <v>12</v>
      </c>
      <c r="D268" s="1" t="s">
        <v>24</v>
      </c>
      <c r="E268" s="6">
        <f>労働コスト!E268/SUM(資本コスト!E268,労働コスト!E268)</f>
        <v>0.74750940985692538</v>
      </c>
      <c r="F268" s="6">
        <f>労働コスト!F268/SUM(資本コスト!F268,労働コスト!F268)</f>
        <v>0.82627260298934635</v>
      </c>
      <c r="G268" s="6">
        <f>労働コスト!G268/SUM(資本コスト!G268,労働コスト!G268)</f>
        <v>0.7054406365332051</v>
      </c>
      <c r="H268" s="6">
        <f>労働コスト!H268/SUM(資本コスト!H268,労働コスト!H268)</f>
        <v>0.64473791636127475</v>
      </c>
      <c r="I268" s="6">
        <f>労働コスト!I268/SUM(資本コスト!I268,労働コスト!I268)</f>
        <v>0.47539857681984632</v>
      </c>
      <c r="J268" s="6">
        <f>労働コスト!J268/SUM(資本コスト!J268,労働コスト!J268)</f>
        <v>0.49181507083978776</v>
      </c>
    </row>
    <row r="269" spans="1:10" x14ac:dyDescent="0.15">
      <c r="A269" s="1">
        <v>12</v>
      </c>
      <c r="B269" s="1" t="s">
        <v>105</v>
      </c>
      <c r="C269" s="1">
        <v>13</v>
      </c>
      <c r="D269" s="1" t="s">
        <v>25</v>
      </c>
      <c r="E269" s="6">
        <f>労働コスト!E269/SUM(資本コスト!E269,労働コスト!E269)</f>
        <v>0.81809851920371512</v>
      </c>
      <c r="F269" s="6">
        <f>労働コスト!F269/SUM(資本コスト!F269,労働コスト!F269)</f>
        <v>0.76706164665357868</v>
      </c>
      <c r="G269" s="6">
        <f>労働コスト!G269/SUM(資本コスト!G269,労働コスト!G269)</f>
        <v>0.75652123407655159</v>
      </c>
      <c r="H269" s="6">
        <f>労働コスト!H269/SUM(資本コスト!H269,労働コスト!H269)</f>
        <v>0.78706053714197588</v>
      </c>
      <c r="I269" s="6">
        <f>労働コスト!I269/SUM(資本コスト!I269,労働コスト!I269)</f>
        <v>0.84855073302071493</v>
      </c>
      <c r="J269" s="6">
        <f>労働コスト!J269/SUM(資本コスト!J269,労働コスト!J269)</f>
        <v>0.85912507833164298</v>
      </c>
    </row>
    <row r="270" spans="1:10" x14ac:dyDescent="0.15">
      <c r="A270" s="1">
        <v>12</v>
      </c>
      <c r="B270" s="1" t="s">
        <v>105</v>
      </c>
      <c r="C270" s="1">
        <v>14</v>
      </c>
      <c r="D270" s="1" t="s">
        <v>26</v>
      </c>
      <c r="E270" s="6">
        <f>労働コスト!E270/SUM(資本コスト!E270,労働コスト!E270)</f>
        <v>0.84370287526459065</v>
      </c>
      <c r="F270" s="6">
        <f>労働コスト!F270/SUM(資本コスト!F270,労働コスト!F270)</f>
        <v>0.79658564324146608</v>
      </c>
      <c r="G270" s="6">
        <f>労働コスト!G270/SUM(資本コスト!G270,労働コスト!G270)</f>
        <v>0.70602929102291334</v>
      </c>
      <c r="H270" s="6">
        <f>労働コスト!H270/SUM(資本コスト!H270,労働コスト!H270)</f>
        <v>0.62856472719967438</v>
      </c>
      <c r="I270" s="6">
        <f>労働コスト!I270/SUM(資本コスト!I270,労働コスト!I270)</f>
        <v>0.7440912943037491</v>
      </c>
      <c r="J270" s="6">
        <f>労働コスト!J270/SUM(資本コスト!J270,労働コスト!J270)</f>
        <v>0.70596319129647289</v>
      </c>
    </row>
    <row r="271" spans="1:10" x14ac:dyDescent="0.15">
      <c r="A271" s="1">
        <v>12</v>
      </c>
      <c r="B271" s="1" t="s">
        <v>105</v>
      </c>
      <c r="C271" s="1">
        <v>15</v>
      </c>
      <c r="D271" s="1" t="s">
        <v>27</v>
      </c>
      <c r="E271" s="6">
        <f>労働コスト!E271/SUM(資本コスト!E271,労働コスト!E271)</f>
        <v>0.76802199431476348</v>
      </c>
      <c r="F271" s="6">
        <f>労働コスト!F271/SUM(資本コスト!F271,労働コスト!F271)</f>
        <v>0.82597265175237111</v>
      </c>
      <c r="G271" s="6">
        <f>労働コスト!G271/SUM(資本コスト!G271,労働コスト!G271)</f>
        <v>0.77182956555051507</v>
      </c>
      <c r="H271" s="6">
        <f>労働コスト!H271/SUM(資本コスト!H271,労働コスト!H271)</f>
        <v>0.73863376142729464</v>
      </c>
      <c r="I271" s="6">
        <f>労働コスト!I271/SUM(資本コスト!I271,労働コスト!I271)</f>
        <v>0.69537862299668618</v>
      </c>
      <c r="J271" s="6">
        <f>労働コスト!J271/SUM(資本コスト!J271,労働コスト!J271)</f>
        <v>0.70050533009544202</v>
      </c>
    </row>
    <row r="272" spans="1:10" x14ac:dyDescent="0.15">
      <c r="A272" s="1">
        <v>12</v>
      </c>
      <c r="B272" s="1" t="s">
        <v>104</v>
      </c>
      <c r="C272" s="1">
        <v>16</v>
      </c>
      <c r="D272" s="1" t="s">
        <v>10</v>
      </c>
      <c r="E272" s="6">
        <f>労働コスト!E272/SUM(資本コスト!E272,労働コスト!E272)</f>
        <v>0.69127619170581756</v>
      </c>
      <c r="F272" s="6">
        <f>労働コスト!F272/SUM(資本コスト!F272,労働コスト!F272)</f>
        <v>0.88192030434675917</v>
      </c>
      <c r="G272" s="6">
        <f>労働コスト!G272/SUM(資本コスト!G272,労働コスト!G272)</f>
        <v>0.85569126736586609</v>
      </c>
      <c r="H272" s="6">
        <f>労働コスト!H272/SUM(資本コスト!H272,労働コスト!H272)</f>
        <v>0.91938883983418174</v>
      </c>
      <c r="I272" s="6">
        <f>労働コスト!I272/SUM(資本コスト!I272,労働コスト!I272)</f>
        <v>0.90020565515669371</v>
      </c>
      <c r="J272" s="6">
        <f>労働コスト!J272/SUM(資本コスト!J272,労働コスト!J272)</f>
        <v>0.89685377549837508</v>
      </c>
    </row>
    <row r="273" spans="1:10" x14ac:dyDescent="0.15">
      <c r="A273" s="1">
        <v>12</v>
      </c>
      <c r="B273" s="1" t="s">
        <v>104</v>
      </c>
      <c r="C273" s="1">
        <v>17</v>
      </c>
      <c r="D273" s="1" t="s">
        <v>11</v>
      </c>
      <c r="E273" s="6">
        <f>労働コスト!E273/SUM(資本コスト!E273,労働コスト!E273)</f>
        <v>0.1275036086602479</v>
      </c>
      <c r="F273" s="6">
        <f>労働コスト!F273/SUM(資本コスト!F273,労働コスト!F273)</f>
        <v>0.18514612848866824</v>
      </c>
      <c r="G273" s="6">
        <f>労働コスト!G273/SUM(資本コスト!G273,労働コスト!G273)</f>
        <v>0.2393105808046723</v>
      </c>
      <c r="H273" s="6">
        <f>労働コスト!H273/SUM(資本コスト!H273,労働コスト!H273)</f>
        <v>0.25938248371091266</v>
      </c>
      <c r="I273" s="6">
        <f>労働コスト!I273/SUM(資本コスト!I273,労働コスト!I273)</f>
        <v>0.17104471220648806</v>
      </c>
      <c r="J273" s="6">
        <f>労働コスト!J273/SUM(資本コスト!J273,労働コスト!J273)</f>
        <v>0.13926069357790072</v>
      </c>
    </row>
    <row r="274" spans="1:10" x14ac:dyDescent="0.15">
      <c r="A274" s="1">
        <v>12</v>
      </c>
      <c r="B274" s="1" t="s">
        <v>104</v>
      </c>
      <c r="C274" s="1">
        <v>18</v>
      </c>
      <c r="D274" s="1" t="s">
        <v>12</v>
      </c>
      <c r="E274" s="6">
        <f>労働コスト!E274/SUM(資本コスト!E274,労働コスト!E274)</f>
        <v>0.81286488123626255</v>
      </c>
      <c r="F274" s="6">
        <f>労働コスト!F274/SUM(資本コスト!F274,労働コスト!F274)</f>
        <v>0.77962515035001834</v>
      </c>
      <c r="G274" s="6">
        <f>労働コスト!G274/SUM(資本コスト!G274,労働コスト!G274)</f>
        <v>0.78178840727988363</v>
      </c>
      <c r="H274" s="6">
        <f>労働コスト!H274/SUM(資本コスト!H274,労働コスト!H274)</f>
        <v>0.78445331023030773</v>
      </c>
      <c r="I274" s="6">
        <f>労働コスト!I274/SUM(資本コスト!I274,労働コスト!I274)</f>
        <v>0.81173088781743663</v>
      </c>
      <c r="J274" s="6">
        <f>労働コスト!J274/SUM(資本コスト!J274,労働コスト!J274)</f>
        <v>0.76917154474098015</v>
      </c>
    </row>
    <row r="275" spans="1:10" x14ac:dyDescent="0.15">
      <c r="A275" s="1">
        <v>12</v>
      </c>
      <c r="B275" s="1" t="s">
        <v>104</v>
      </c>
      <c r="C275" s="1">
        <v>19</v>
      </c>
      <c r="D275" s="1" t="s">
        <v>13</v>
      </c>
      <c r="E275" s="6">
        <f>労働コスト!E275/SUM(資本コスト!E275,労働コスト!E275)</f>
        <v>0.56959533576229882</v>
      </c>
      <c r="F275" s="6">
        <f>労働コスト!F275/SUM(資本コスト!F275,労働コスト!F275)</f>
        <v>0.85882284843805601</v>
      </c>
      <c r="G275" s="6">
        <f>労働コスト!G275/SUM(資本コスト!G275,労働コスト!G275)</f>
        <v>0.81161255490429218</v>
      </c>
      <c r="H275" s="6">
        <f>労働コスト!H275/SUM(資本コスト!H275,労働コスト!H275)</f>
        <v>0.77587895576239108</v>
      </c>
      <c r="I275" s="6">
        <f>労働コスト!I275/SUM(資本コスト!I275,労働コスト!I275)</f>
        <v>0.76109598063182826</v>
      </c>
      <c r="J275" s="6">
        <f>労働コスト!J275/SUM(資本コスト!J275,労働コスト!J275)</f>
        <v>0.77108552563912747</v>
      </c>
    </row>
    <row r="276" spans="1:10" x14ac:dyDescent="0.15">
      <c r="A276" s="1">
        <v>12</v>
      </c>
      <c r="B276" s="1" t="s">
        <v>104</v>
      </c>
      <c r="C276" s="1">
        <v>20</v>
      </c>
      <c r="D276" s="1" t="s">
        <v>14</v>
      </c>
      <c r="E276" s="6">
        <f>労働コスト!E276/SUM(資本コスト!E276,労働コスト!E276)</f>
        <v>0.38533862918246992</v>
      </c>
      <c r="F276" s="6">
        <f>労働コスト!F276/SUM(資本コスト!F276,労働コスト!F276)</f>
        <v>0.22047532942623554</v>
      </c>
      <c r="G276" s="6">
        <f>労働コスト!G276/SUM(資本コスト!G276,労働コスト!G276)</f>
        <v>0.22632321740475278</v>
      </c>
      <c r="H276" s="6">
        <f>労働コスト!H276/SUM(資本コスト!H276,労働コスト!H276)</f>
        <v>0.2533934273101161</v>
      </c>
      <c r="I276" s="6">
        <f>労働コスト!I276/SUM(資本コスト!I276,労働コスト!I276)</f>
        <v>0.22412388772865566</v>
      </c>
      <c r="J276" s="6">
        <f>労働コスト!J276/SUM(資本コスト!J276,労働コスト!J276)</f>
        <v>0.16713577893732742</v>
      </c>
    </row>
    <row r="277" spans="1:10" x14ac:dyDescent="0.15">
      <c r="A277" s="1">
        <v>12</v>
      </c>
      <c r="B277" s="1" t="s">
        <v>104</v>
      </c>
      <c r="C277" s="1">
        <v>21</v>
      </c>
      <c r="D277" s="1" t="s">
        <v>15</v>
      </c>
      <c r="E277" s="6">
        <f>労働コスト!E277/SUM(資本コスト!E277,労働コスト!E277)</f>
        <v>0.32210833511769577</v>
      </c>
      <c r="F277" s="6">
        <f>労働コスト!F277/SUM(資本コスト!F277,労働コスト!F277)</f>
        <v>0.50542886974295187</v>
      </c>
      <c r="G277" s="6">
        <f>労働コスト!G277/SUM(資本コスト!G277,労働コスト!G277)</f>
        <v>0.53884728888126565</v>
      </c>
      <c r="H277" s="6">
        <f>労働コスト!H277/SUM(資本コスト!H277,労働コスト!H277)</f>
        <v>0.54949097947178471</v>
      </c>
      <c r="I277" s="6">
        <f>労働コスト!I277/SUM(資本コスト!I277,労働コスト!I277)</f>
        <v>0.38182979538673134</v>
      </c>
      <c r="J277" s="6">
        <f>労働コスト!J277/SUM(資本コスト!J277,労働コスト!J277)</f>
        <v>0.33083642713580502</v>
      </c>
    </row>
    <row r="278" spans="1:10" x14ac:dyDescent="0.15">
      <c r="A278" s="1">
        <v>12</v>
      </c>
      <c r="B278" s="1" t="s">
        <v>103</v>
      </c>
      <c r="C278" s="1">
        <v>22</v>
      </c>
      <c r="D278" s="1" t="s">
        <v>7</v>
      </c>
      <c r="E278" s="6">
        <f>労働コスト!E278/SUM(資本コスト!E278,労働コスト!E278)</f>
        <v>0.71606894857868508</v>
      </c>
      <c r="F278" s="6">
        <f>労働コスト!F278/SUM(資本コスト!F278,労働コスト!F278)</f>
        <v>0.71582421105002736</v>
      </c>
      <c r="G278" s="6">
        <f>労働コスト!G278/SUM(資本コスト!G278,労働コスト!G278)</f>
        <v>0.63350926691003684</v>
      </c>
      <c r="H278" s="6">
        <f>労働コスト!H278/SUM(資本コスト!H278,労働コスト!H278)</f>
        <v>0.73674892055055496</v>
      </c>
      <c r="I278" s="6">
        <f>労働コスト!I278/SUM(資本コスト!I278,労働コスト!I278)</f>
        <v>0.76257111839887437</v>
      </c>
      <c r="J278" s="6">
        <f>労働コスト!J278/SUM(資本コスト!J278,労働コスト!J278)</f>
        <v>0.74358208543323789</v>
      </c>
    </row>
    <row r="279" spans="1:10" x14ac:dyDescent="0.15">
      <c r="A279" s="1">
        <v>12</v>
      </c>
      <c r="B279" s="1" t="s">
        <v>103</v>
      </c>
      <c r="C279" s="1">
        <v>23</v>
      </c>
      <c r="D279" s="1" t="s">
        <v>28</v>
      </c>
      <c r="E279" s="6">
        <f>労働コスト!E279/SUM(資本コスト!E279,労働コスト!E279)</f>
        <v>0.51445587560551131</v>
      </c>
      <c r="F279" s="6">
        <f>労働コスト!F279/SUM(資本コスト!F279,労働コスト!F279)</f>
        <v>0.72262645148631577</v>
      </c>
      <c r="G279" s="6">
        <f>労働コスト!G279/SUM(資本コスト!G279,労働コスト!G279)</f>
        <v>0.70787491886704013</v>
      </c>
      <c r="H279" s="6">
        <f>労働コスト!H279/SUM(資本コスト!H279,労働コスト!H279)</f>
        <v>0.70615258498959788</v>
      </c>
      <c r="I279" s="6">
        <f>労働コスト!I279/SUM(資本コスト!I279,労働コスト!I279)</f>
        <v>0.71847743520665719</v>
      </c>
      <c r="J279" s="6">
        <f>労働コスト!J279/SUM(資本コスト!J279,労働コスト!J279)</f>
        <v>0.63471301469021302</v>
      </c>
    </row>
    <row r="280" spans="1:10" x14ac:dyDescent="0.15">
      <c r="A280" s="1">
        <v>13</v>
      </c>
      <c r="B280" s="1" t="s">
        <v>360</v>
      </c>
      <c r="C280" s="1">
        <v>1</v>
      </c>
      <c r="D280" s="1" t="s">
        <v>8</v>
      </c>
      <c r="E280" s="6">
        <f>労働コスト!E280/SUM(資本コスト!E280,労働コスト!E280)</f>
        <v>0.33942862910681842</v>
      </c>
      <c r="F280" s="6">
        <f>労働コスト!F280/SUM(資本コスト!F280,労働コスト!F280)</f>
        <v>0.29526996922375587</v>
      </c>
      <c r="G280" s="6">
        <f>労働コスト!G280/SUM(資本コスト!G280,労働コスト!G280)</f>
        <v>0.36930751674454948</v>
      </c>
      <c r="H280" s="6">
        <f>労働コスト!H280/SUM(資本コスト!H280,労働コスト!H280)</f>
        <v>0.29442159223618131</v>
      </c>
      <c r="I280" s="6">
        <f>労働コスト!I280/SUM(資本コスト!I280,労働コスト!I280)</f>
        <v>0.39783218824303296</v>
      </c>
      <c r="J280" s="6">
        <f>労働コスト!J280/SUM(資本コスト!J280,労働コスト!J280)</f>
        <v>0.27171749973221371</v>
      </c>
    </row>
    <row r="281" spans="1:10" x14ac:dyDescent="0.15">
      <c r="A281" s="1">
        <v>13</v>
      </c>
      <c r="B281" s="1" t="s">
        <v>361</v>
      </c>
      <c r="C281" s="1">
        <v>2</v>
      </c>
      <c r="D281" s="1" t="s">
        <v>9</v>
      </c>
      <c r="E281" s="6">
        <f>労働コスト!E281/SUM(資本コスト!E281,労働コスト!E281)</f>
        <v>0.58187961749979222</v>
      </c>
      <c r="F281" s="6">
        <f>労働コスト!F281/SUM(資本コスト!F281,労働コスト!F281)</f>
        <v>0.63034795128036591</v>
      </c>
      <c r="G281" s="6">
        <f>労働コスト!G281/SUM(資本コスト!G281,労働コスト!G281)</f>
        <v>0.69552772377435534</v>
      </c>
      <c r="H281" s="6">
        <f>労働コスト!H281/SUM(資本コスト!H281,労働コスト!H281)</f>
        <v>0.76560137339702239</v>
      </c>
      <c r="I281" s="6">
        <f>労働コスト!I281/SUM(資本コスト!I281,労働コスト!I281)</f>
        <v>0.74277963396501667</v>
      </c>
      <c r="J281" s="6">
        <f>労働コスト!J281/SUM(資本コスト!J281,労働コスト!J281)</f>
        <v>0.64790645305164052</v>
      </c>
    </row>
    <row r="282" spans="1:10" x14ac:dyDescent="0.15">
      <c r="A282" s="1">
        <v>13</v>
      </c>
      <c r="B282" s="1" t="s">
        <v>362</v>
      </c>
      <c r="C282" s="1">
        <v>3</v>
      </c>
      <c r="D282" s="1" t="s">
        <v>16</v>
      </c>
      <c r="E282" s="6">
        <f>労働コスト!E282/SUM(資本コスト!E282,労働コスト!E282)</f>
        <v>0.70977235174157582</v>
      </c>
      <c r="F282" s="6">
        <f>労働コスト!F282/SUM(資本コスト!F282,労働コスト!F282)</f>
        <v>0.81502991184398677</v>
      </c>
      <c r="G282" s="6">
        <f>労働コスト!G282/SUM(資本コスト!G282,労働コスト!G282)</f>
        <v>0.8183049192211822</v>
      </c>
      <c r="H282" s="6">
        <f>労働コスト!H282/SUM(資本コスト!H282,労働コスト!H282)</f>
        <v>0.82025651588647619</v>
      </c>
      <c r="I282" s="6">
        <f>労働コスト!I282/SUM(資本コスト!I282,労働コスト!I282)</f>
        <v>0.77680801060593008</v>
      </c>
      <c r="J282" s="6">
        <f>労働コスト!J282/SUM(資本コスト!J282,労働コスト!J282)</f>
        <v>0.76390962601343693</v>
      </c>
    </row>
    <row r="283" spans="1:10" x14ac:dyDescent="0.15">
      <c r="A283" s="1">
        <v>13</v>
      </c>
      <c r="B283" s="1" t="s">
        <v>363</v>
      </c>
      <c r="C283" s="1">
        <v>4</v>
      </c>
      <c r="D283" s="1" t="s">
        <v>17</v>
      </c>
      <c r="E283" s="6">
        <f>労働コスト!E283/SUM(資本コスト!E283,労働コスト!E283)</f>
        <v>0.91498910626424779</v>
      </c>
      <c r="F283" s="6">
        <f>労働コスト!F283/SUM(資本コスト!F283,労働コスト!F283)</f>
        <v>0.94705084687147578</v>
      </c>
      <c r="G283" s="6">
        <f>労働コスト!G283/SUM(資本コスト!G283,労働コスト!G283)</f>
        <v>0.94845029073265763</v>
      </c>
      <c r="H283" s="6">
        <f>労働コスト!H283/SUM(資本コスト!H283,労働コスト!H283)</f>
        <v>0.94033626320451635</v>
      </c>
      <c r="I283" s="6">
        <f>労働コスト!I283/SUM(資本コスト!I283,労働コスト!I283)</f>
        <v>0.93309175135143951</v>
      </c>
      <c r="J283" s="6">
        <f>労働コスト!J283/SUM(資本コスト!J283,労働コスト!J283)</f>
        <v>0.94084190840832937</v>
      </c>
    </row>
    <row r="284" spans="1:10" x14ac:dyDescent="0.15">
      <c r="A284" s="1">
        <v>13</v>
      </c>
      <c r="B284" s="1" t="s">
        <v>364</v>
      </c>
      <c r="C284" s="1">
        <v>5</v>
      </c>
      <c r="D284" s="1" t="s">
        <v>18</v>
      </c>
      <c r="E284" s="6">
        <f>労働コスト!E284/SUM(資本コスト!E284,労働コスト!E284)</f>
        <v>0.84711218668819654</v>
      </c>
      <c r="F284" s="6">
        <f>労働コスト!F284/SUM(資本コスト!F284,労働コスト!F284)</f>
        <v>0.90156471331770294</v>
      </c>
      <c r="G284" s="6">
        <f>労働コスト!G284/SUM(資本コスト!G284,労働コスト!G284)</f>
        <v>0.89808084983758873</v>
      </c>
      <c r="H284" s="6">
        <f>労働コスト!H284/SUM(資本コスト!H284,労働コスト!H284)</f>
        <v>0.90152975454679662</v>
      </c>
      <c r="I284" s="6">
        <f>労働コスト!I284/SUM(資本コスト!I284,労働コスト!I284)</f>
        <v>0.89048305648212245</v>
      </c>
      <c r="J284" s="6">
        <f>労働コスト!J284/SUM(資本コスト!J284,労働コスト!J284)</f>
        <v>0.90049102482123655</v>
      </c>
    </row>
    <row r="285" spans="1:10" x14ac:dyDescent="0.15">
      <c r="A285" s="1">
        <v>13</v>
      </c>
      <c r="B285" s="1" t="s">
        <v>365</v>
      </c>
      <c r="C285" s="1">
        <v>6</v>
      </c>
      <c r="D285" s="1" t="s">
        <v>2</v>
      </c>
      <c r="E285" s="6">
        <f>労働コスト!E285/SUM(資本コスト!E285,労働コスト!E285)</f>
        <v>0.82071460669444474</v>
      </c>
      <c r="F285" s="6">
        <f>労働コスト!F285/SUM(資本コスト!F285,労働コスト!F285)</f>
        <v>0.88978897008471303</v>
      </c>
      <c r="G285" s="6">
        <f>労働コスト!G285/SUM(資本コスト!G285,労働コスト!G285)</f>
        <v>0.89319082320243837</v>
      </c>
      <c r="H285" s="6">
        <f>労働コスト!H285/SUM(資本コスト!H285,労働コスト!H285)</f>
        <v>0.89704534908599465</v>
      </c>
      <c r="I285" s="6">
        <f>労働コスト!I285/SUM(資本コスト!I285,労働コスト!I285)</f>
        <v>0.8609435828698061</v>
      </c>
      <c r="J285" s="6">
        <f>労働コスト!J285/SUM(資本コスト!J285,労働コスト!J285)</f>
        <v>0.86747697580014116</v>
      </c>
    </row>
    <row r="286" spans="1:10" x14ac:dyDescent="0.15">
      <c r="A286" s="1">
        <v>13</v>
      </c>
      <c r="B286" s="1" t="s">
        <v>366</v>
      </c>
      <c r="C286" s="1">
        <v>7</v>
      </c>
      <c r="D286" s="1" t="s">
        <v>19</v>
      </c>
      <c r="E286" s="6">
        <f>労働コスト!E286/SUM(資本コスト!E286,労働コスト!E286)</f>
        <v>0.79948107897041276</v>
      </c>
      <c r="F286" s="6">
        <f>労働コスト!F286/SUM(資本コスト!F286,労働コスト!F286)</f>
        <v>0.80412378558194719</v>
      </c>
      <c r="G286" s="6">
        <f>労働コスト!G286/SUM(資本コスト!G286,労働コスト!G286)</f>
        <v>0.91492961557718999</v>
      </c>
      <c r="H286" s="6">
        <f>労働コスト!H286/SUM(資本コスト!H286,労働コスト!H286)</f>
        <v>0.8884926686651643</v>
      </c>
      <c r="I286" s="6">
        <f>労働コスト!I286/SUM(資本コスト!I286,労働コスト!I286)</f>
        <v>0.87163328552809138</v>
      </c>
      <c r="J286" s="6">
        <f>労働コスト!J286/SUM(資本コスト!J286,労働コスト!J286)</f>
        <v>0.88664497483546689</v>
      </c>
    </row>
    <row r="287" spans="1:10" x14ac:dyDescent="0.15">
      <c r="A287" s="1">
        <v>13</v>
      </c>
      <c r="B287" s="1" t="s">
        <v>365</v>
      </c>
      <c r="C287" s="1">
        <v>8</v>
      </c>
      <c r="D287" s="1" t="s">
        <v>20</v>
      </c>
      <c r="E287" s="6">
        <f>労働コスト!E287/SUM(資本コスト!E287,労働コスト!E287)</f>
        <v>0.82116831857021244</v>
      </c>
      <c r="F287" s="6">
        <f>労働コスト!F287/SUM(資本コスト!F287,労働コスト!F287)</f>
        <v>0.89478764634331431</v>
      </c>
      <c r="G287" s="6">
        <f>労働コスト!G287/SUM(資本コスト!G287,労働コスト!G287)</f>
        <v>0.90193087632419255</v>
      </c>
      <c r="H287" s="6">
        <f>労働コスト!H287/SUM(資本コスト!H287,労働コスト!H287)</f>
        <v>0.90538553206328931</v>
      </c>
      <c r="I287" s="6">
        <f>労働コスト!I287/SUM(資本コスト!I287,労働コスト!I287)</f>
        <v>0.90061305362447208</v>
      </c>
      <c r="J287" s="6">
        <f>労働コスト!J287/SUM(資本コスト!J287,労働コスト!J287)</f>
        <v>0.90360571955565383</v>
      </c>
    </row>
    <row r="288" spans="1:10" x14ac:dyDescent="0.15">
      <c r="A288" s="1">
        <v>13</v>
      </c>
      <c r="B288" s="1" t="s">
        <v>367</v>
      </c>
      <c r="C288" s="1">
        <v>9</v>
      </c>
      <c r="D288" s="1" t="s">
        <v>21</v>
      </c>
      <c r="E288" s="6">
        <f>労働コスト!E288/SUM(資本コスト!E288,労働コスト!E288)</f>
        <v>0.79958234694954444</v>
      </c>
      <c r="F288" s="6">
        <f>労働コスト!F288/SUM(資本コスト!F288,労働コスト!F288)</f>
        <v>0.85295264923253766</v>
      </c>
      <c r="G288" s="6">
        <f>労働コスト!G288/SUM(資本コスト!G288,労働コスト!G288)</f>
        <v>0.87046415900585428</v>
      </c>
      <c r="H288" s="6">
        <f>労働コスト!H288/SUM(資本コスト!H288,労働コスト!H288)</f>
        <v>0.88203118018090021</v>
      </c>
      <c r="I288" s="6">
        <f>労働コスト!I288/SUM(資本コスト!I288,労働コスト!I288)</f>
        <v>0.88982016740789271</v>
      </c>
      <c r="J288" s="6">
        <f>労働コスト!J288/SUM(資本コスト!J288,労働コスト!J288)</f>
        <v>0.89271399633379456</v>
      </c>
    </row>
    <row r="289" spans="1:10" x14ac:dyDescent="0.15">
      <c r="A289" s="1">
        <v>13</v>
      </c>
      <c r="B289" s="1" t="s">
        <v>365</v>
      </c>
      <c r="C289" s="1">
        <v>10</v>
      </c>
      <c r="D289" s="1" t="s">
        <v>22</v>
      </c>
      <c r="E289" s="6">
        <f>労働コスト!E289/SUM(資本コスト!E289,労働コスト!E289)</f>
        <v>0.79046883522309963</v>
      </c>
      <c r="F289" s="6">
        <f>労働コスト!F289/SUM(資本コスト!F289,労働コスト!F289)</f>
        <v>0.86264461817454874</v>
      </c>
      <c r="G289" s="6">
        <f>労働コスト!G289/SUM(資本コスト!G289,労働コスト!G289)</f>
        <v>0.88236545408649836</v>
      </c>
      <c r="H289" s="6">
        <f>労働コスト!H289/SUM(資本コスト!H289,労働コスト!H289)</f>
        <v>0.90513896562823926</v>
      </c>
      <c r="I289" s="6">
        <f>労働コスト!I289/SUM(資本コスト!I289,労働コスト!I289)</f>
        <v>0.89537457493707451</v>
      </c>
      <c r="J289" s="6">
        <f>労働コスト!J289/SUM(資本コスト!J289,労働コスト!J289)</f>
        <v>0.90254603728815375</v>
      </c>
    </row>
    <row r="290" spans="1:10" x14ac:dyDescent="0.15">
      <c r="A290" s="1">
        <v>13</v>
      </c>
      <c r="B290" s="1" t="s">
        <v>365</v>
      </c>
      <c r="C290" s="1">
        <v>11</v>
      </c>
      <c r="D290" s="1" t="s">
        <v>23</v>
      </c>
      <c r="E290" s="6">
        <f>労働コスト!E290/SUM(資本コスト!E290,労働コスト!E290)</f>
        <v>0.83183727849795097</v>
      </c>
      <c r="F290" s="6">
        <f>労働コスト!F290/SUM(資本コスト!F290,労働コスト!F290)</f>
        <v>0.87637699505682942</v>
      </c>
      <c r="G290" s="6">
        <f>労働コスト!G290/SUM(資本コスト!G290,労働コスト!G290)</f>
        <v>0.85752415509039992</v>
      </c>
      <c r="H290" s="6">
        <f>労働コスト!H290/SUM(資本コスト!H290,労働コスト!H290)</f>
        <v>0.87110808977282106</v>
      </c>
      <c r="I290" s="6">
        <f>労働コスト!I290/SUM(資本コスト!I290,労働コスト!I290)</f>
        <v>0.88618694262274056</v>
      </c>
      <c r="J290" s="6">
        <f>労働コスト!J290/SUM(資本コスト!J290,労働コスト!J290)</f>
        <v>0.88353318576943463</v>
      </c>
    </row>
    <row r="291" spans="1:10" x14ac:dyDescent="0.15">
      <c r="A291" s="1">
        <v>13</v>
      </c>
      <c r="B291" s="1" t="s">
        <v>365</v>
      </c>
      <c r="C291" s="1">
        <v>12</v>
      </c>
      <c r="D291" s="1" t="s">
        <v>24</v>
      </c>
      <c r="E291" s="6">
        <f>労働コスト!E291/SUM(資本コスト!E291,労働コスト!E291)</f>
        <v>0.81500699544241761</v>
      </c>
      <c r="F291" s="6">
        <f>労働コスト!F291/SUM(資本コスト!F291,労働コスト!F291)</f>
        <v>0.85458438983708351</v>
      </c>
      <c r="G291" s="6">
        <f>労働コスト!G291/SUM(資本コスト!G291,労働コスト!G291)</f>
        <v>0.81952943657777189</v>
      </c>
      <c r="H291" s="6">
        <f>労働コスト!H291/SUM(資本コスト!H291,労働コスト!H291)</f>
        <v>0.85596325251801086</v>
      </c>
      <c r="I291" s="6">
        <f>労働コスト!I291/SUM(資本コスト!I291,労働コスト!I291)</f>
        <v>0.8420680009125967</v>
      </c>
      <c r="J291" s="6">
        <f>労働コスト!J291/SUM(資本コスト!J291,労働コスト!J291)</f>
        <v>0.83820334127547735</v>
      </c>
    </row>
    <row r="292" spans="1:10" x14ac:dyDescent="0.15">
      <c r="A292" s="1">
        <v>13</v>
      </c>
      <c r="B292" s="1" t="s">
        <v>366</v>
      </c>
      <c r="C292" s="1">
        <v>13</v>
      </c>
      <c r="D292" s="1" t="s">
        <v>25</v>
      </c>
      <c r="E292" s="6">
        <f>労働コスト!E292/SUM(資本コスト!E292,労働コスト!E292)</f>
        <v>0.78594026394320504</v>
      </c>
      <c r="F292" s="6">
        <f>労働コスト!F292/SUM(資本コスト!F292,労働コスト!F292)</f>
        <v>0.77778846166260762</v>
      </c>
      <c r="G292" s="6">
        <f>労働コスト!G292/SUM(資本コスト!G292,労働コスト!G292)</f>
        <v>0.75969013427253163</v>
      </c>
      <c r="H292" s="6">
        <f>労働コスト!H292/SUM(資本コスト!H292,労働コスト!H292)</f>
        <v>0.75853897928622038</v>
      </c>
      <c r="I292" s="6">
        <f>労働コスト!I292/SUM(資本コスト!I292,労働コスト!I292)</f>
        <v>0.771833048845467</v>
      </c>
      <c r="J292" s="6">
        <f>労働コスト!J292/SUM(資本コスト!J292,労働コスト!J292)</f>
        <v>0.76889957973199163</v>
      </c>
    </row>
    <row r="293" spans="1:10" x14ac:dyDescent="0.15">
      <c r="A293" s="1">
        <v>13</v>
      </c>
      <c r="B293" s="1" t="s">
        <v>366</v>
      </c>
      <c r="C293" s="1">
        <v>14</v>
      </c>
      <c r="D293" s="1" t="s">
        <v>26</v>
      </c>
      <c r="E293" s="6">
        <f>労働コスト!E293/SUM(資本コスト!E293,労働コスト!E293)</f>
        <v>0.82320684217051232</v>
      </c>
      <c r="F293" s="6">
        <f>労働コスト!F293/SUM(資本コスト!F293,労働コスト!F293)</f>
        <v>0.80023990037563841</v>
      </c>
      <c r="G293" s="6">
        <f>労働コスト!G293/SUM(資本コスト!G293,労働コスト!G293)</f>
        <v>0.77244929488257164</v>
      </c>
      <c r="H293" s="6">
        <f>労働コスト!H293/SUM(資本コスト!H293,労働コスト!H293)</f>
        <v>0.73117644237627188</v>
      </c>
      <c r="I293" s="6">
        <f>労働コスト!I293/SUM(資本コスト!I293,労働コスト!I293)</f>
        <v>0.69391182700978793</v>
      </c>
      <c r="J293" s="6">
        <f>労働コスト!J293/SUM(資本コスト!J293,労働コスト!J293)</f>
        <v>0.69574678170698967</v>
      </c>
    </row>
    <row r="294" spans="1:10" x14ac:dyDescent="0.15">
      <c r="A294" s="1">
        <v>13</v>
      </c>
      <c r="B294" s="1" t="s">
        <v>365</v>
      </c>
      <c r="C294" s="1">
        <v>15</v>
      </c>
      <c r="D294" s="1" t="s">
        <v>27</v>
      </c>
      <c r="E294" s="6">
        <f>労働コスト!E294/SUM(資本コスト!E294,労働コスト!E294)</f>
        <v>0.788490485645581</v>
      </c>
      <c r="F294" s="6">
        <f>労働コスト!F294/SUM(資本コスト!F294,労働コスト!F294)</f>
        <v>0.86743089595157652</v>
      </c>
      <c r="G294" s="6">
        <f>労働コスト!G294/SUM(資本コスト!G294,労働コスト!G294)</f>
        <v>0.85274275977548886</v>
      </c>
      <c r="H294" s="6">
        <f>労働コスト!H294/SUM(資本コスト!H294,労働コスト!H294)</f>
        <v>0.86796091100003381</v>
      </c>
      <c r="I294" s="6">
        <f>労働コスト!I294/SUM(資本コスト!I294,労働コスト!I294)</f>
        <v>0.8481055830168247</v>
      </c>
      <c r="J294" s="6">
        <f>労働コスト!J294/SUM(資本コスト!J294,労働コスト!J294)</f>
        <v>0.85673310931551361</v>
      </c>
    </row>
    <row r="295" spans="1:10" x14ac:dyDescent="0.15">
      <c r="A295" s="1">
        <v>13</v>
      </c>
      <c r="B295" s="1" t="s">
        <v>361</v>
      </c>
      <c r="C295" s="1">
        <v>16</v>
      </c>
      <c r="D295" s="1" t="s">
        <v>10</v>
      </c>
      <c r="E295" s="6">
        <f>労働コスト!E295/SUM(資本コスト!E295,労働コスト!E295)</f>
        <v>0.71526715362241255</v>
      </c>
      <c r="F295" s="6">
        <f>労働コスト!F295/SUM(資本コスト!F295,労働コスト!F295)</f>
        <v>0.92046605638712831</v>
      </c>
      <c r="G295" s="6">
        <f>労働コスト!G295/SUM(資本コスト!G295,労働コスト!G295)</f>
        <v>0.92161834334538373</v>
      </c>
      <c r="H295" s="6">
        <f>労働コスト!H295/SUM(資本コスト!H295,労働コスト!H295)</f>
        <v>0.93776590987280661</v>
      </c>
      <c r="I295" s="6">
        <f>労働コスト!I295/SUM(資本コスト!I295,労働コスト!I295)</f>
        <v>0.93102444490405512</v>
      </c>
      <c r="J295" s="6">
        <f>労働コスト!J295/SUM(資本コスト!J295,労働コスト!J295)</f>
        <v>0.92238455823676813</v>
      </c>
    </row>
    <row r="296" spans="1:10" x14ac:dyDescent="0.15">
      <c r="A296" s="1">
        <v>13</v>
      </c>
      <c r="B296" s="1" t="s">
        <v>368</v>
      </c>
      <c r="C296" s="1">
        <v>17</v>
      </c>
      <c r="D296" s="1" t="s">
        <v>11</v>
      </c>
      <c r="E296" s="6">
        <f>労働コスト!E296/SUM(資本コスト!E296,労働コスト!E296)</f>
        <v>0.28437901359226708</v>
      </c>
      <c r="F296" s="6">
        <f>労働コスト!F296/SUM(資本コスト!F296,労働コスト!F296)</f>
        <v>0.23554920874965415</v>
      </c>
      <c r="G296" s="6">
        <f>労働コスト!G296/SUM(資本コスト!G296,労働コスト!G296)</f>
        <v>0.2124335943004084</v>
      </c>
      <c r="H296" s="6">
        <f>労働コスト!H296/SUM(資本コスト!H296,労働コスト!H296)</f>
        <v>0.25503253642902257</v>
      </c>
      <c r="I296" s="6">
        <f>労働コスト!I296/SUM(資本コスト!I296,労働コスト!I296)</f>
        <v>0.17691818354014133</v>
      </c>
      <c r="J296" s="6">
        <f>労働コスト!J296/SUM(資本コスト!J296,労働コスト!J296)</f>
        <v>0.14131918705951962</v>
      </c>
    </row>
    <row r="297" spans="1:10" x14ac:dyDescent="0.15">
      <c r="A297" s="1">
        <v>13</v>
      </c>
      <c r="B297" s="1" t="s">
        <v>360</v>
      </c>
      <c r="C297" s="1">
        <v>18</v>
      </c>
      <c r="D297" s="1" t="s">
        <v>12</v>
      </c>
      <c r="E297" s="6">
        <f>労働コスト!E297/SUM(資本コスト!E297,労働コスト!E297)</f>
        <v>0.80652651290429689</v>
      </c>
      <c r="F297" s="6">
        <f>労働コスト!F297/SUM(資本コスト!F297,労働コスト!F297)</f>
        <v>0.82317363076413186</v>
      </c>
      <c r="G297" s="6">
        <f>労働コスト!G297/SUM(資本コスト!G297,労働コスト!G297)</f>
        <v>0.83851422986935464</v>
      </c>
      <c r="H297" s="6">
        <f>労働コスト!H297/SUM(資本コスト!H297,労働コスト!H297)</f>
        <v>0.85416335584280279</v>
      </c>
      <c r="I297" s="6">
        <f>労働コスト!I297/SUM(資本コスト!I297,労働コスト!I297)</f>
        <v>0.82128960875867763</v>
      </c>
      <c r="J297" s="6">
        <f>労働コスト!J297/SUM(資本コスト!J297,労働コスト!J297)</f>
        <v>0.77961587396736409</v>
      </c>
    </row>
    <row r="298" spans="1:10" x14ac:dyDescent="0.15">
      <c r="A298" s="1">
        <v>13</v>
      </c>
      <c r="B298" s="1" t="s">
        <v>369</v>
      </c>
      <c r="C298" s="1">
        <v>19</v>
      </c>
      <c r="D298" s="1" t="s">
        <v>13</v>
      </c>
      <c r="E298" s="6">
        <f>労働コスト!E298/SUM(資本コスト!E298,労働コスト!E298)</f>
        <v>0.6148590107926768</v>
      </c>
      <c r="F298" s="6">
        <f>労働コスト!F298/SUM(資本コスト!F298,労働コスト!F298)</f>
        <v>0.83899421577542455</v>
      </c>
      <c r="G298" s="6">
        <f>労働コスト!G298/SUM(資本コスト!G298,労働コスト!G298)</f>
        <v>0.85207733108502692</v>
      </c>
      <c r="H298" s="6">
        <f>労働コスト!H298/SUM(資本コスト!H298,労働コスト!H298)</f>
        <v>0.83936646357026357</v>
      </c>
      <c r="I298" s="6">
        <f>労働コスト!I298/SUM(資本コスト!I298,労働コスト!I298)</f>
        <v>0.79629463623180352</v>
      </c>
      <c r="J298" s="6">
        <f>労働コスト!J298/SUM(資本コスト!J298,労働コスト!J298)</f>
        <v>0.75788094142011553</v>
      </c>
    </row>
    <row r="299" spans="1:10" x14ac:dyDescent="0.15">
      <c r="A299" s="1">
        <v>13</v>
      </c>
      <c r="B299" s="1" t="s">
        <v>361</v>
      </c>
      <c r="C299" s="1">
        <v>20</v>
      </c>
      <c r="D299" s="1" t="s">
        <v>14</v>
      </c>
      <c r="E299" s="6">
        <f>労働コスト!E299/SUM(資本コスト!E299,労働コスト!E299)</f>
        <v>0.35654921513554305</v>
      </c>
      <c r="F299" s="6">
        <f>労働コスト!F299/SUM(資本コスト!F299,労働コスト!F299)</f>
        <v>0.2979598875730442</v>
      </c>
      <c r="G299" s="6">
        <f>労働コスト!G299/SUM(資本コスト!G299,労働コスト!G299)</f>
        <v>0.33165942378419916</v>
      </c>
      <c r="H299" s="6">
        <f>労働コスト!H299/SUM(資本コスト!H299,労働コスト!H299)</f>
        <v>0.39901983225954812</v>
      </c>
      <c r="I299" s="6">
        <f>労働コスト!I299/SUM(資本コスト!I299,労働コスト!I299)</f>
        <v>0.37915007655898364</v>
      </c>
      <c r="J299" s="6">
        <f>労働コスト!J299/SUM(資本コスト!J299,労働コスト!J299)</f>
        <v>0.27413621010546674</v>
      </c>
    </row>
    <row r="300" spans="1:10" x14ac:dyDescent="0.15">
      <c r="A300" s="1">
        <v>13</v>
      </c>
      <c r="B300" s="1" t="s">
        <v>360</v>
      </c>
      <c r="C300" s="1">
        <v>21</v>
      </c>
      <c r="D300" s="1" t="s">
        <v>15</v>
      </c>
      <c r="E300" s="6">
        <f>労働コスト!E300/SUM(資本コスト!E300,労働コスト!E300)</f>
        <v>0.55552274060672191</v>
      </c>
      <c r="F300" s="6">
        <f>労働コスト!F300/SUM(資本コスト!F300,労働コスト!F300)</f>
        <v>0.58338997726659891</v>
      </c>
      <c r="G300" s="6">
        <f>労働コスト!G300/SUM(資本コスト!G300,労働コスト!G300)</f>
        <v>0.56446762679070317</v>
      </c>
      <c r="H300" s="6">
        <f>労働コスト!H300/SUM(資本コスト!H300,労働コスト!H300)</f>
        <v>0.56840134623216199</v>
      </c>
      <c r="I300" s="6">
        <f>労働コスト!I300/SUM(資本コスト!I300,労働コスト!I300)</f>
        <v>0.48472470535555057</v>
      </c>
      <c r="J300" s="6">
        <f>労働コスト!J300/SUM(資本コスト!J300,労働コスト!J300)</f>
        <v>0.42508634128386363</v>
      </c>
    </row>
    <row r="301" spans="1:10" x14ac:dyDescent="0.15">
      <c r="A301" s="1">
        <v>13</v>
      </c>
      <c r="B301" s="1" t="s">
        <v>258</v>
      </c>
      <c r="C301" s="1">
        <v>22</v>
      </c>
      <c r="D301" s="1" t="s">
        <v>7</v>
      </c>
      <c r="E301" s="6">
        <f>労働コスト!E301/SUM(資本コスト!E301,労働コスト!E301)</f>
        <v>0.7110323744610505</v>
      </c>
      <c r="F301" s="6">
        <f>労働コスト!F301/SUM(資本コスト!F301,労働コスト!F301)</f>
        <v>0.82396267470742612</v>
      </c>
      <c r="G301" s="6">
        <f>労働コスト!G301/SUM(資本コスト!G301,労働コスト!G301)</f>
        <v>0.78239893264250615</v>
      </c>
      <c r="H301" s="6">
        <f>労働コスト!H301/SUM(資本コスト!H301,労働コスト!H301)</f>
        <v>0.81243636930020102</v>
      </c>
      <c r="I301" s="6">
        <f>労働コスト!I301/SUM(資本コスト!I301,労働コスト!I301)</f>
        <v>0.84556923816156104</v>
      </c>
      <c r="J301" s="6">
        <f>労働コスト!J301/SUM(資本コスト!J301,労働コスト!J301)</f>
        <v>0.82022518932770305</v>
      </c>
    </row>
    <row r="302" spans="1:10" x14ac:dyDescent="0.15">
      <c r="A302" s="1">
        <v>13</v>
      </c>
      <c r="B302" s="1" t="s">
        <v>258</v>
      </c>
      <c r="C302" s="1">
        <v>23</v>
      </c>
      <c r="D302" s="1" t="s">
        <v>28</v>
      </c>
      <c r="E302" s="6">
        <f>労働コスト!E302/SUM(資本コスト!E302,労働コスト!E302)</f>
        <v>0.64464608279340141</v>
      </c>
      <c r="F302" s="6">
        <f>労働コスト!F302/SUM(資本コスト!F302,労働コスト!F302)</f>
        <v>0.79362757998699629</v>
      </c>
      <c r="G302" s="6">
        <f>労働コスト!G302/SUM(資本コスト!G302,労働コスト!G302)</f>
        <v>0.82153307414273657</v>
      </c>
      <c r="H302" s="6">
        <f>労働コスト!H302/SUM(資本コスト!H302,労働コスト!H302)</f>
        <v>0.82447375781693932</v>
      </c>
      <c r="I302" s="6">
        <f>労働コスト!I302/SUM(資本コスト!I302,労働コスト!I302)</f>
        <v>0.81143607993141575</v>
      </c>
      <c r="J302" s="6">
        <f>労働コスト!J302/SUM(資本コスト!J302,労働コスト!J302)</f>
        <v>0.72903651402522984</v>
      </c>
    </row>
    <row r="303" spans="1:10" x14ac:dyDescent="0.15">
      <c r="A303" s="1">
        <v>14</v>
      </c>
      <c r="B303" s="1" t="s">
        <v>282</v>
      </c>
      <c r="C303" s="1">
        <v>1</v>
      </c>
      <c r="D303" s="1" t="s">
        <v>8</v>
      </c>
      <c r="E303" s="6">
        <f>労働コスト!E303/SUM(資本コスト!E303,労働コスト!E303)</f>
        <v>0.33882219838236455</v>
      </c>
      <c r="F303" s="6">
        <f>労働コスト!F303/SUM(資本コスト!F303,労働コスト!F303)</f>
        <v>0.45087218537584861</v>
      </c>
      <c r="G303" s="6">
        <f>労働コスト!G303/SUM(資本コスト!G303,労働コスト!G303)</f>
        <v>0.41724904165337257</v>
      </c>
      <c r="H303" s="6">
        <f>労働コスト!H303/SUM(資本コスト!H303,労働コスト!H303)</f>
        <v>0.36828691325799157</v>
      </c>
      <c r="I303" s="6">
        <f>労働コスト!I303/SUM(資本コスト!I303,労働コスト!I303)</f>
        <v>0.40310124430214539</v>
      </c>
      <c r="J303" s="6">
        <f>労働コスト!J303/SUM(資本コスト!J303,労働コスト!J303)</f>
        <v>0.26156721875285732</v>
      </c>
    </row>
    <row r="304" spans="1:10" x14ac:dyDescent="0.15">
      <c r="A304" s="1">
        <v>14</v>
      </c>
      <c r="B304" s="1" t="s">
        <v>282</v>
      </c>
      <c r="C304" s="1">
        <v>2</v>
      </c>
      <c r="D304" s="1" t="s">
        <v>9</v>
      </c>
      <c r="E304" s="6">
        <f>労働コスト!E304/SUM(資本コスト!E304,労働コスト!E304)</f>
        <v>0.67683051575515596</v>
      </c>
      <c r="F304" s="6">
        <f>労働コスト!F304/SUM(資本コスト!F304,労働コスト!F304)</f>
        <v>0.81728357316872691</v>
      </c>
      <c r="G304" s="6">
        <f>労働コスト!G304/SUM(資本コスト!G304,労働コスト!G304)</f>
        <v>0.80658787375387442</v>
      </c>
      <c r="H304" s="6">
        <f>労働コスト!H304/SUM(資本コスト!H304,労働コスト!H304)</f>
        <v>0.79318753093671712</v>
      </c>
      <c r="I304" s="6">
        <f>労働コスト!I304/SUM(資本コスト!I304,労働コスト!I304)</f>
        <v>0.69475102875049366</v>
      </c>
      <c r="J304" s="6">
        <f>労働コスト!J304/SUM(資本コスト!J304,労働コスト!J304)</f>
        <v>0.61051690934737357</v>
      </c>
    </row>
    <row r="305" spans="1:10" x14ac:dyDescent="0.15">
      <c r="A305" s="1">
        <v>14</v>
      </c>
      <c r="B305" s="1" t="s">
        <v>109</v>
      </c>
      <c r="C305" s="1">
        <v>3</v>
      </c>
      <c r="D305" s="1" t="s">
        <v>16</v>
      </c>
      <c r="E305" s="6">
        <f>労働コスト!E305/SUM(資本コスト!E305,労働コスト!E305)</f>
        <v>0.51272511649804875</v>
      </c>
      <c r="F305" s="6">
        <f>労働コスト!F305/SUM(資本コスト!F305,労働コスト!F305)</f>
        <v>0.6636853335849312</v>
      </c>
      <c r="G305" s="6">
        <f>労働コスト!G305/SUM(資本コスト!G305,労働コスト!G305)</f>
        <v>0.66713802524048227</v>
      </c>
      <c r="H305" s="6">
        <f>労働コスト!H305/SUM(資本コスト!H305,労働コスト!H305)</f>
        <v>0.67004817349484824</v>
      </c>
      <c r="I305" s="6">
        <f>労働コスト!I305/SUM(資本コスト!I305,労働コスト!I305)</f>
        <v>0.53678509608978742</v>
      </c>
      <c r="J305" s="6">
        <f>労働コスト!J305/SUM(資本コスト!J305,労働コスト!J305)</f>
        <v>0.51304254834860274</v>
      </c>
    </row>
    <row r="306" spans="1:10" x14ac:dyDescent="0.15">
      <c r="A306" s="1">
        <v>14</v>
      </c>
      <c r="B306" s="1" t="s">
        <v>109</v>
      </c>
      <c r="C306" s="1">
        <v>4</v>
      </c>
      <c r="D306" s="1" t="s">
        <v>17</v>
      </c>
      <c r="E306" s="6">
        <f>労働コスト!E306/SUM(資本コスト!E306,労働コスト!E306)</f>
        <v>0.77577138203125184</v>
      </c>
      <c r="F306" s="6">
        <f>労働コスト!F306/SUM(資本コスト!F306,労働コスト!F306)</f>
        <v>0.84669165463059926</v>
      </c>
      <c r="G306" s="6">
        <f>労働コスト!G306/SUM(資本コスト!G306,労働コスト!G306)</f>
        <v>0.84325506525563154</v>
      </c>
      <c r="H306" s="6">
        <f>労働コスト!H306/SUM(資本コスト!H306,労働コスト!H306)</f>
        <v>0.82455902821319671</v>
      </c>
      <c r="I306" s="6">
        <f>労働コスト!I306/SUM(資本コスト!I306,労働コスト!I306)</f>
        <v>0.76332175712729788</v>
      </c>
      <c r="J306" s="6">
        <f>労働コスト!J306/SUM(資本コスト!J306,労働コスト!J306)</f>
        <v>0.76121473017278996</v>
      </c>
    </row>
    <row r="307" spans="1:10" x14ac:dyDescent="0.15">
      <c r="A307" s="1">
        <v>14</v>
      </c>
      <c r="B307" s="1" t="s">
        <v>109</v>
      </c>
      <c r="C307" s="1">
        <v>5</v>
      </c>
      <c r="D307" s="1" t="s">
        <v>18</v>
      </c>
      <c r="E307" s="6">
        <f>労働コスト!E307/SUM(資本コスト!E307,労働コスト!E307)</f>
        <v>0.80642509114109673</v>
      </c>
      <c r="F307" s="6">
        <f>労働コスト!F307/SUM(資本コスト!F307,労働コスト!F307)</f>
        <v>0.81794936817461283</v>
      </c>
      <c r="G307" s="6">
        <f>労働コスト!G307/SUM(資本コスト!G307,労働コスト!G307)</f>
        <v>0.82293712963521182</v>
      </c>
      <c r="H307" s="6">
        <f>労働コスト!H307/SUM(資本コスト!H307,労働コスト!H307)</f>
        <v>0.81338367817532975</v>
      </c>
      <c r="I307" s="6">
        <f>労働コスト!I307/SUM(資本コスト!I307,労働コスト!I307)</f>
        <v>0.67791489578513042</v>
      </c>
      <c r="J307" s="6">
        <f>労働コスト!J307/SUM(資本コスト!J307,労働コスト!J307)</f>
        <v>0.68167036050747409</v>
      </c>
    </row>
    <row r="308" spans="1:10" x14ac:dyDescent="0.15">
      <c r="A308" s="1">
        <v>14</v>
      </c>
      <c r="B308" s="1" t="s">
        <v>109</v>
      </c>
      <c r="C308" s="1">
        <v>6</v>
      </c>
      <c r="D308" s="1" t="s">
        <v>2</v>
      </c>
      <c r="E308" s="6">
        <f>労働コスト!E308/SUM(資本コスト!E308,労働コスト!E308)</f>
        <v>0.44957403952958902</v>
      </c>
      <c r="F308" s="6">
        <f>労働コスト!F308/SUM(資本コスト!F308,労働コスト!F308)</f>
        <v>0.55967580980082443</v>
      </c>
      <c r="G308" s="6">
        <f>労働コスト!G308/SUM(資本コスト!G308,労働コスト!G308)</f>
        <v>0.52868085359504391</v>
      </c>
      <c r="H308" s="6">
        <f>労働コスト!H308/SUM(資本コスト!H308,労働コスト!H308)</f>
        <v>0.547436908277113</v>
      </c>
      <c r="I308" s="6">
        <f>労働コスト!I308/SUM(資本コスト!I308,労働コスト!I308)</f>
        <v>0.34781422606688739</v>
      </c>
      <c r="J308" s="6">
        <f>労働コスト!J308/SUM(資本コスト!J308,労働コスト!J308)</f>
        <v>0.32925520181661</v>
      </c>
    </row>
    <row r="309" spans="1:10" x14ac:dyDescent="0.15">
      <c r="A309" s="1">
        <v>14</v>
      </c>
      <c r="B309" s="1" t="s">
        <v>109</v>
      </c>
      <c r="C309" s="1">
        <v>7</v>
      </c>
      <c r="D309" s="1" t="s">
        <v>19</v>
      </c>
      <c r="E309" s="6">
        <f>労働コスト!E309/SUM(資本コスト!E309,労働コスト!E309)</f>
        <v>0.17496432504382192</v>
      </c>
      <c r="F309" s="6">
        <f>労働コスト!F309/SUM(資本コスト!F309,労働コスト!F309)</f>
        <v>0.35706331395968133</v>
      </c>
      <c r="G309" s="6">
        <f>労働コスト!G309/SUM(資本コスト!G309,労働コスト!G309)</f>
        <v>0.34296909410965165</v>
      </c>
      <c r="H309" s="6">
        <f>労働コスト!H309/SUM(資本コスト!H309,労働コスト!H309)</f>
        <v>0.29201103525439492</v>
      </c>
      <c r="I309" s="6">
        <f>労働コスト!I309/SUM(資本コスト!I309,労働コスト!I309)</f>
        <v>0.1980431369421182</v>
      </c>
      <c r="J309" s="6">
        <f>労働コスト!J309/SUM(資本コスト!J309,労働コスト!J309)</f>
        <v>0.21962639140951587</v>
      </c>
    </row>
    <row r="310" spans="1:10" x14ac:dyDescent="0.15">
      <c r="A310" s="1">
        <v>14</v>
      </c>
      <c r="B310" s="1" t="s">
        <v>109</v>
      </c>
      <c r="C310" s="1">
        <v>8</v>
      </c>
      <c r="D310" s="1" t="s">
        <v>20</v>
      </c>
      <c r="E310" s="6">
        <f>労働コスト!E310/SUM(資本コスト!E310,労働コスト!E310)</f>
        <v>0.56472521167704848</v>
      </c>
      <c r="F310" s="6">
        <f>労働コスト!F310/SUM(資本コスト!F310,労働コスト!F310)</f>
        <v>0.71356478906950638</v>
      </c>
      <c r="G310" s="6">
        <f>労働コスト!G310/SUM(資本コスト!G310,労働コスト!G310)</f>
        <v>0.72719358575172977</v>
      </c>
      <c r="H310" s="6">
        <f>労働コスト!H310/SUM(資本コスト!H310,労働コスト!H310)</f>
        <v>0.70471166371060068</v>
      </c>
      <c r="I310" s="6">
        <f>労働コスト!I310/SUM(資本コスト!I310,労働コスト!I310)</f>
        <v>0.59814311865032055</v>
      </c>
      <c r="J310" s="6">
        <f>労働コスト!J310/SUM(資本コスト!J310,労働コスト!J310)</f>
        <v>0.59005726953188375</v>
      </c>
    </row>
    <row r="311" spans="1:10" x14ac:dyDescent="0.15">
      <c r="A311" s="1">
        <v>14</v>
      </c>
      <c r="B311" s="1" t="s">
        <v>109</v>
      </c>
      <c r="C311" s="1">
        <v>9</v>
      </c>
      <c r="D311" s="1" t="s">
        <v>21</v>
      </c>
      <c r="E311" s="6">
        <f>労働コスト!E311/SUM(資本コスト!E311,労働コスト!E311)</f>
        <v>0.58126733760249061</v>
      </c>
      <c r="F311" s="6">
        <f>労働コスト!F311/SUM(資本コスト!F311,労働コスト!F311)</f>
        <v>0.52618844633663175</v>
      </c>
      <c r="G311" s="6">
        <f>労働コスト!G311/SUM(資本コスト!G311,労働コスト!G311)</f>
        <v>0.53260775957668272</v>
      </c>
      <c r="H311" s="6">
        <f>労働コスト!H311/SUM(資本コスト!H311,労働コスト!H311)</f>
        <v>0.54419263508515603</v>
      </c>
      <c r="I311" s="6">
        <f>労働コスト!I311/SUM(資本コスト!I311,労働コスト!I311)</f>
        <v>0.48979604775846808</v>
      </c>
      <c r="J311" s="6">
        <f>労働コスト!J311/SUM(資本コスト!J311,労働コスト!J311)</f>
        <v>0.47831374007667943</v>
      </c>
    </row>
    <row r="312" spans="1:10" x14ac:dyDescent="0.15">
      <c r="A312" s="1">
        <v>14</v>
      </c>
      <c r="B312" s="1" t="s">
        <v>109</v>
      </c>
      <c r="C312" s="1">
        <v>10</v>
      </c>
      <c r="D312" s="1" t="s">
        <v>22</v>
      </c>
      <c r="E312" s="6">
        <f>労働コスト!E312/SUM(資本コスト!E312,労働コスト!E312)</f>
        <v>0.69732421869277494</v>
      </c>
      <c r="F312" s="6">
        <f>労働コスト!F312/SUM(資本コスト!F312,労働コスト!F312)</f>
        <v>0.78713969358631719</v>
      </c>
      <c r="G312" s="6">
        <f>労働コスト!G312/SUM(資本コスト!G312,労働コスト!G312)</f>
        <v>0.81355227428008214</v>
      </c>
      <c r="H312" s="6">
        <f>労働コスト!H312/SUM(資本コスト!H312,労働コスト!H312)</f>
        <v>0.80960334162805203</v>
      </c>
      <c r="I312" s="6">
        <f>労働コスト!I312/SUM(資本コスト!I312,労働コスト!I312)</f>
        <v>0.71258097337585924</v>
      </c>
      <c r="J312" s="6">
        <f>労働コスト!J312/SUM(資本コスト!J312,労働コスト!J312)</f>
        <v>0.71087216795668196</v>
      </c>
    </row>
    <row r="313" spans="1:10" x14ac:dyDescent="0.15">
      <c r="A313" s="1">
        <v>14</v>
      </c>
      <c r="B313" s="1" t="s">
        <v>109</v>
      </c>
      <c r="C313" s="1">
        <v>11</v>
      </c>
      <c r="D313" s="1" t="s">
        <v>23</v>
      </c>
      <c r="E313" s="6">
        <f>労働コスト!E313/SUM(資本コスト!E313,労働コスト!E313)</f>
        <v>0.73766096675189663</v>
      </c>
      <c r="F313" s="6">
        <f>労働コスト!F313/SUM(資本コスト!F313,労働コスト!F313)</f>
        <v>0.78605032383833273</v>
      </c>
      <c r="G313" s="6">
        <f>労働コスト!G313/SUM(資本コスト!G313,労働コスト!G313)</f>
        <v>0.73592300724255655</v>
      </c>
      <c r="H313" s="6">
        <f>労働コスト!H313/SUM(資本コスト!H313,労働コスト!H313)</f>
        <v>0.70224469307906601</v>
      </c>
      <c r="I313" s="6">
        <f>労働コスト!I313/SUM(資本コスト!I313,労働コスト!I313)</f>
        <v>0.60725494962008675</v>
      </c>
      <c r="J313" s="6">
        <f>労働コスト!J313/SUM(資本コスト!J313,労働コスト!J313)</f>
        <v>0.57312816922403742</v>
      </c>
    </row>
    <row r="314" spans="1:10" x14ac:dyDescent="0.15">
      <c r="A314" s="1">
        <v>14</v>
      </c>
      <c r="B314" s="1" t="s">
        <v>109</v>
      </c>
      <c r="C314" s="1">
        <v>12</v>
      </c>
      <c r="D314" s="1" t="s">
        <v>24</v>
      </c>
      <c r="E314" s="6">
        <f>労働コスト!E314/SUM(資本コスト!E314,労働コスト!E314)</f>
        <v>0.71341975696908222</v>
      </c>
      <c r="F314" s="6">
        <f>労働コスト!F314/SUM(資本コスト!F314,労働コスト!F314)</f>
        <v>0.75544096818980433</v>
      </c>
      <c r="G314" s="6">
        <f>労働コスト!G314/SUM(資本コスト!G314,労働コスト!G314)</f>
        <v>0.65794768859152775</v>
      </c>
      <c r="H314" s="6">
        <f>労働コスト!H314/SUM(資本コスト!H314,労働コスト!H314)</f>
        <v>0.66942760197944295</v>
      </c>
      <c r="I314" s="6">
        <f>労働コスト!I314/SUM(資本コスト!I314,労働コスト!I314)</f>
        <v>0.6249622963058038</v>
      </c>
      <c r="J314" s="6">
        <f>労働コスト!J314/SUM(資本コスト!J314,労働コスト!J314)</f>
        <v>0.64147813352556204</v>
      </c>
    </row>
    <row r="315" spans="1:10" x14ac:dyDescent="0.15">
      <c r="A315" s="1">
        <v>14</v>
      </c>
      <c r="B315" s="1" t="s">
        <v>109</v>
      </c>
      <c r="C315" s="1">
        <v>13</v>
      </c>
      <c r="D315" s="1" t="s">
        <v>25</v>
      </c>
      <c r="E315" s="6">
        <f>労働コスト!E315/SUM(資本コスト!E315,労働コスト!E315)</f>
        <v>0.68632641267901628</v>
      </c>
      <c r="F315" s="6">
        <f>労働コスト!F315/SUM(資本コスト!F315,労働コスト!F315)</f>
        <v>0.66015553576065267</v>
      </c>
      <c r="G315" s="6">
        <f>労働コスト!G315/SUM(資本コスト!G315,労働コスト!G315)</f>
        <v>0.63020955214149998</v>
      </c>
      <c r="H315" s="6">
        <f>労働コスト!H315/SUM(資本コスト!H315,労働コスト!H315)</f>
        <v>0.62048614525699242</v>
      </c>
      <c r="I315" s="6">
        <f>労働コスト!I315/SUM(資本コスト!I315,労働コスト!I315)</f>
        <v>0.61269680092192935</v>
      </c>
      <c r="J315" s="6">
        <f>労働コスト!J315/SUM(資本コスト!J315,労働コスト!J315)</f>
        <v>0.59590474833125362</v>
      </c>
    </row>
    <row r="316" spans="1:10" x14ac:dyDescent="0.15">
      <c r="A316" s="1">
        <v>14</v>
      </c>
      <c r="B316" s="1" t="s">
        <v>109</v>
      </c>
      <c r="C316" s="1">
        <v>14</v>
      </c>
      <c r="D316" s="1" t="s">
        <v>26</v>
      </c>
      <c r="E316" s="6">
        <f>労働コスト!E316/SUM(資本コスト!E316,労働コスト!E316)</f>
        <v>0.84541655897991907</v>
      </c>
      <c r="F316" s="6">
        <f>労働コスト!F316/SUM(資本コスト!F316,労働コスト!F316)</f>
        <v>0.82093121358489429</v>
      </c>
      <c r="G316" s="6">
        <f>労働コスト!G316/SUM(資本コスト!G316,労働コスト!G316)</f>
        <v>0.72851962511705215</v>
      </c>
      <c r="H316" s="6">
        <f>労働コスト!H316/SUM(資本コスト!H316,労働コスト!H316)</f>
        <v>0.68995431355398185</v>
      </c>
      <c r="I316" s="6">
        <f>労働コスト!I316/SUM(資本コスト!I316,労働コスト!I316)</f>
        <v>0.65289781045583772</v>
      </c>
      <c r="J316" s="6">
        <f>労働コスト!J316/SUM(資本コスト!J316,労働コスト!J316)</f>
        <v>0.61095397918499872</v>
      </c>
    </row>
    <row r="317" spans="1:10" x14ac:dyDescent="0.15">
      <c r="A317" s="1">
        <v>14</v>
      </c>
      <c r="B317" s="1" t="s">
        <v>109</v>
      </c>
      <c r="C317" s="1">
        <v>15</v>
      </c>
      <c r="D317" s="1" t="s">
        <v>27</v>
      </c>
      <c r="E317" s="6">
        <f>労働コスト!E317/SUM(資本コスト!E317,労働コスト!E317)</f>
        <v>0.66853433787625594</v>
      </c>
      <c r="F317" s="6">
        <f>労働コスト!F317/SUM(資本コスト!F317,労働コスト!F317)</f>
        <v>0.77924548174592478</v>
      </c>
      <c r="G317" s="6">
        <f>労働コスト!G317/SUM(資本コスト!G317,労働コスト!G317)</f>
        <v>0.72907259907440236</v>
      </c>
      <c r="H317" s="6">
        <f>労働コスト!H317/SUM(資本コスト!H317,労働コスト!H317)</f>
        <v>0.72236215395732439</v>
      </c>
      <c r="I317" s="6">
        <f>労働コスト!I317/SUM(資本コスト!I317,労働コスト!I317)</f>
        <v>0.62017151641442025</v>
      </c>
      <c r="J317" s="6">
        <f>労働コスト!J317/SUM(資本コスト!J317,労働コスト!J317)</f>
        <v>0.62562636205512789</v>
      </c>
    </row>
    <row r="318" spans="1:10" x14ac:dyDescent="0.15">
      <c r="A318" s="1">
        <v>14</v>
      </c>
      <c r="B318" s="1" t="s">
        <v>282</v>
      </c>
      <c r="C318" s="1">
        <v>16</v>
      </c>
      <c r="D318" s="1" t="s">
        <v>10</v>
      </c>
      <c r="E318" s="6">
        <f>労働コスト!E318/SUM(資本コスト!E318,労働コスト!E318)</f>
        <v>0.7096210328817758</v>
      </c>
      <c r="F318" s="6">
        <f>労働コスト!F318/SUM(資本コスト!F318,労働コスト!F318)</f>
        <v>0.88607334556252837</v>
      </c>
      <c r="G318" s="6">
        <f>労働コスト!G318/SUM(資本コスト!G318,労働コスト!G318)</f>
        <v>0.91124729288659223</v>
      </c>
      <c r="H318" s="6">
        <f>労働コスト!H318/SUM(資本コスト!H318,労働コスト!H318)</f>
        <v>0.94135469375863223</v>
      </c>
      <c r="I318" s="6">
        <f>労働コスト!I318/SUM(資本コスト!I318,労働コスト!I318)</f>
        <v>0.93190270925413377</v>
      </c>
      <c r="J318" s="6">
        <f>労働コスト!J318/SUM(資本コスト!J318,労働コスト!J318)</f>
        <v>0.90805606918992965</v>
      </c>
    </row>
    <row r="319" spans="1:10" x14ac:dyDescent="0.15">
      <c r="A319" s="1">
        <v>14</v>
      </c>
      <c r="B319" s="1" t="s">
        <v>282</v>
      </c>
      <c r="C319" s="1">
        <v>17</v>
      </c>
      <c r="D319" s="1" t="s">
        <v>11</v>
      </c>
      <c r="E319" s="6">
        <f>労働コスト!E319/SUM(資本コスト!E319,労働コスト!E319)</f>
        <v>0.17186235544049122</v>
      </c>
      <c r="F319" s="6">
        <f>労働コスト!F319/SUM(資本コスト!F319,労働コスト!F319)</f>
        <v>0.24539384139319148</v>
      </c>
      <c r="G319" s="6">
        <f>労働コスト!G319/SUM(資本コスト!G319,労働コスト!G319)</f>
        <v>0.22248758963873863</v>
      </c>
      <c r="H319" s="6">
        <f>労働コスト!H319/SUM(資本コスト!H319,労働コスト!H319)</f>
        <v>0.2294739685601046</v>
      </c>
      <c r="I319" s="6">
        <f>労働コスト!I319/SUM(資本コスト!I319,労働コスト!I319)</f>
        <v>0.16520347825098483</v>
      </c>
      <c r="J319" s="6">
        <f>労働コスト!J319/SUM(資本コスト!J319,労働コスト!J319)</f>
        <v>0.12776673695735427</v>
      </c>
    </row>
    <row r="320" spans="1:10" x14ac:dyDescent="0.15">
      <c r="A320" s="1">
        <v>14</v>
      </c>
      <c r="B320" s="1" t="s">
        <v>282</v>
      </c>
      <c r="C320" s="1">
        <v>18</v>
      </c>
      <c r="D320" s="1" t="s">
        <v>12</v>
      </c>
      <c r="E320" s="6">
        <f>労働コスト!E320/SUM(資本コスト!E320,労働コスト!E320)</f>
        <v>0.79112524332709278</v>
      </c>
      <c r="F320" s="6">
        <f>労働コスト!F320/SUM(資本コスト!F320,労働コスト!F320)</f>
        <v>0.82302817144895113</v>
      </c>
      <c r="G320" s="6">
        <f>労働コスト!G320/SUM(資本コスト!G320,労働コスト!G320)</f>
        <v>0.76697159539008064</v>
      </c>
      <c r="H320" s="6">
        <f>労働コスト!H320/SUM(資本コスト!H320,労働コスト!H320)</f>
        <v>0.82631050336328871</v>
      </c>
      <c r="I320" s="6">
        <f>労働コスト!I320/SUM(資本コスト!I320,労働コスト!I320)</f>
        <v>0.8206621001594131</v>
      </c>
      <c r="J320" s="6">
        <f>労働コスト!J320/SUM(資本コスト!J320,労働コスト!J320)</f>
        <v>0.783652711920793</v>
      </c>
    </row>
    <row r="321" spans="1:10" x14ac:dyDescent="0.15">
      <c r="A321" s="1">
        <v>14</v>
      </c>
      <c r="B321" s="1" t="s">
        <v>282</v>
      </c>
      <c r="C321" s="1">
        <v>19</v>
      </c>
      <c r="D321" s="1" t="s">
        <v>13</v>
      </c>
      <c r="E321" s="6">
        <f>労働コスト!E321/SUM(資本コスト!E321,労働コスト!E321)</f>
        <v>0.5629230617708636</v>
      </c>
      <c r="F321" s="6">
        <f>労働コスト!F321/SUM(資本コスト!F321,労働コスト!F321)</f>
        <v>0.86687138235149552</v>
      </c>
      <c r="G321" s="6">
        <f>労働コスト!G321/SUM(資本コスト!G321,労働コスト!G321)</f>
        <v>0.8871790977914964</v>
      </c>
      <c r="H321" s="6">
        <f>労働コスト!H321/SUM(資本コスト!H321,労働コスト!H321)</f>
        <v>0.74708566119236253</v>
      </c>
      <c r="I321" s="6">
        <f>労働コスト!I321/SUM(資本コスト!I321,労働コスト!I321)</f>
        <v>0.74113535242707229</v>
      </c>
      <c r="J321" s="6">
        <f>労働コスト!J321/SUM(資本コスト!J321,労働コスト!J321)</f>
        <v>0.7587685894507511</v>
      </c>
    </row>
    <row r="322" spans="1:10" x14ac:dyDescent="0.15">
      <c r="A322" s="1">
        <v>14</v>
      </c>
      <c r="B322" s="1" t="s">
        <v>282</v>
      </c>
      <c r="C322" s="1">
        <v>20</v>
      </c>
      <c r="D322" s="1" t="s">
        <v>14</v>
      </c>
      <c r="E322" s="6">
        <f>労働コスト!E322/SUM(資本コスト!E322,労働コスト!E322)</f>
        <v>0.40191534511477062</v>
      </c>
      <c r="F322" s="6">
        <f>労働コスト!F322/SUM(資本コスト!F322,労働コスト!F322)</f>
        <v>0.25830329272237562</v>
      </c>
      <c r="G322" s="6">
        <f>労働コスト!G322/SUM(資本コスト!G322,労働コスト!G322)</f>
        <v>0.28505141532637879</v>
      </c>
      <c r="H322" s="6">
        <f>労働コスト!H322/SUM(資本コスト!H322,労働コスト!H322)</f>
        <v>0.3085180775115286</v>
      </c>
      <c r="I322" s="6">
        <f>労働コスト!I322/SUM(資本コスト!I322,労働コスト!I322)</f>
        <v>0.29252933805323678</v>
      </c>
      <c r="J322" s="6">
        <f>労働コスト!J322/SUM(資本コスト!J322,労働コスト!J322)</f>
        <v>0.2214423530827416</v>
      </c>
    </row>
    <row r="323" spans="1:10" x14ac:dyDescent="0.15">
      <c r="A323" s="1">
        <v>14</v>
      </c>
      <c r="B323" s="1" t="s">
        <v>282</v>
      </c>
      <c r="C323" s="1">
        <v>21</v>
      </c>
      <c r="D323" s="1" t="s">
        <v>15</v>
      </c>
      <c r="E323" s="6">
        <f>労働コスト!E323/SUM(資本コスト!E323,労働コスト!E323)</f>
        <v>0.27878319451359906</v>
      </c>
      <c r="F323" s="6">
        <f>労働コスト!F323/SUM(資本コスト!F323,労働コスト!F323)</f>
        <v>0.42597067236118141</v>
      </c>
      <c r="G323" s="6">
        <f>労働コスト!G323/SUM(資本コスト!G323,労働コスト!G323)</f>
        <v>0.46775026848129808</v>
      </c>
      <c r="H323" s="6">
        <f>労働コスト!H323/SUM(資本コスト!H323,労働コスト!H323)</f>
        <v>0.48532758553479821</v>
      </c>
      <c r="I323" s="6">
        <f>労働コスト!I323/SUM(資本コスト!I323,労働コスト!I323)</f>
        <v>0.42768186465837488</v>
      </c>
      <c r="J323" s="6">
        <f>労働コスト!J323/SUM(資本コスト!J323,労働コスト!J323)</f>
        <v>0.36435249558710536</v>
      </c>
    </row>
    <row r="324" spans="1:10" x14ac:dyDescent="0.15">
      <c r="A324" s="1">
        <v>14</v>
      </c>
      <c r="B324" s="1" t="s">
        <v>107</v>
      </c>
      <c r="C324" s="1">
        <v>22</v>
      </c>
      <c r="D324" s="1" t="s">
        <v>7</v>
      </c>
      <c r="E324" s="6">
        <f>労働コスト!E324/SUM(資本コスト!E324,労働コスト!E324)</f>
        <v>0.77044968907152522</v>
      </c>
      <c r="F324" s="6">
        <f>労働コスト!F324/SUM(資本コスト!F324,労働コスト!F324)</f>
        <v>0.78411203512029826</v>
      </c>
      <c r="G324" s="6">
        <f>労働コスト!G324/SUM(資本コスト!G324,労働コスト!G324)</f>
        <v>0.72731383440034969</v>
      </c>
      <c r="H324" s="6">
        <f>労働コスト!H324/SUM(資本コスト!H324,労働コスト!H324)</f>
        <v>0.79147517350002938</v>
      </c>
      <c r="I324" s="6">
        <f>労働コスト!I324/SUM(資本コスト!I324,労働コスト!I324)</f>
        <v>0.76497641512590353</v>
      </c>
      <c r="J324" s="6">
        <f>労働コスト!J324/SUM(資本コスト!J324,労働コスト!J324)</f>
        <v>0.72793792466793528</v>
      </c>
    </row>
    <row r="325" spans="1:10" x14ac:dyDescent="0.15">
      <c r="A325" s="1">
        <v>14</v>
      </c>
      <c r="B325" s="1" t="s">
        <v>107</v>
      </c>
      <c r="C325" s="1">
        <v>23</v>
      </c>
      <c r="D325" s="1" t="s">
        <v>28</v>
      </c>
      <c r="E325" s="6">
        <f>労働コスト!E325/SUM(資本コスト!E325,労働コスト!E325)</f>
        <v>0.5518756200078565</v>
      </c>
      <c r="F325" s="6">
        <f>労働コスト!F325/SUM(資本コスト!F325,労働コスト!F325)</f>
        <v>0.77867715321100872</v>
      </c>
      <c r="G325" s="6">
        <f>労働コスト!G325/SUM(資本コスト!G325,労働コスト!G325)</f>
        <v>0.70007481102542102</v>
      </c>
      <c r="H325" s="6">
        <f>労働コスト!H325/SUM(資本コスト!H325,労働コスト!H325)</f>
        <v>0.76105362108843944</v>
      </c>
      <c r="I325" s="6">
        <f>労働コスト!I325/SUM(資本コスト!I325,労働コスト!I325)</f>
        <v>0.773487841888716</v>
      </c>
      <c r="J325" s="6">
        <f>労働コスト!J325/SUM(資本コスト!J325,労働コスト!J325)</f>
        <v>0.7010884413884948</v>
      </c>
    </row>
    <row r="326" spans="1:10" x14ac:dyDescent="0.15">
      <c r="A326" s="1">
        <v>15</v>
      </c>
      <c r="B326" s="1" t="s">
        <v>111</v>
      </c>
      <c r="C326" s="1">
        <v>1</v>
      </c>
      <c r="D326" s="1" t="s">
        <v>8</v>
      </c>
      <c r="E326" s="6">
        <f>労働コスト!E326/SUM(資本コスト!E326,労働コスト!E326)</f>
        <v>0.48115175907051877</v>
      </c>
      <c r="F326" s="6">
        <f>労働コスト!F326/SUM(資本コスト!F326,労働コスト!F326)</f>
        <v>0.52108467268538394</v>
      </c>
      <c r="G326" s="6">
        <f>労働コスト!G326/SUM(資本コスト!G326,労働コスト!G326)</f>
        <v>0.41830737999089185</v>
      </c>
      <c r="H326" s="6">
        <f>労働コスト!H326/SUM(資本コスト!H326,労働コスト!H326)</f>
        <v>0.29486939987264654</v>
      </c>
      <c r="I326" s="6">
        <f>労働コスト!I326/SUM(資本コスト!I326,労働コスト!I326)</f>
        <v>0.33281637524619612</v>
      </c>
      <c r="J326" s="6">
        <f>労働コスト!J326/SUM(資本コスト!J326,労働コスト!J326)</f>
        <v>0.20939429327207662</v>
      </c>
    </row>
    <row r="327" spans="1:10" x14ac:dyDescent="0.15">
      <c r="A327" s="1">
        <v>15</v>
      </c>
      <c r="B327" s="1" t="s">
        <v>111</v>
      </c>
      <c r="C327" s="1">
        <v>2</v>
      </c>
      <c r="D327" s="1" t="s">
        <v>9</v>
      </c>
      <c r="E327" s="6">
        <f>労働コスト!E327/SUM(資本コスト!E327,労働コスト!E327)</f>
        <v>0.55417716247066828</v>
      </c>
      <c r="F327" s="6">
        <f>労働コスト!F327/SUM(資本コスト!F327,労働コスト!F327)</f>
        <v>0.63868174689313151</v>
      </c>
      <c r="G327" s="6">
        <f>労働コスト!G327/SUM(資本コスト!G327,労働コスト!G327)</f>
        <v>0.56380834804936508</v>
      </c>
      <c r="H327" s="6">
        <f>労働コスト!H327/SUM(資本コスト!H327,労働コスト!H327)</f>
        <v>0.56677358169671033</v>
      </c>
      <c r="I327" s="6">
        <f>労働コスト!I327/SUM(資本コスト!I327,労働コスト!I327)</f>
        <v>0.4355351922109561</v>
      </c>
      <c r="J327" s="6">
        <f>労働コスト!J327/SUM(資本コスト!J327,労働コスト!J327)</f>
        <v>0.34779648725554413</v>
      </c>
    </row>
    <row r="328" spans="1:10" x14ac:dyDescent="0.15">
      <c r="A328" s="1">
        <v>15</v>
      </c>
      <c r="B328" s="1" t="s">
        <v>112</v>
      </c>
      <c r="C328" s="1">
        <v>3</v>
      </c>
      <c r="D328" s="1" t="s">
        <v>16</v>
      </c>
      <c r="E328" s="6">
        <f>労働コスト!E328/SUM(資本コスト!E328,労働コスト!E328)</f>
        <v>0.76454661963764459</v>
      </c>
      <c r="F328" s="6">
        <f>労働コスト!F328/SUM(資本コスト!F328,労働コスト!F328)</f>
        <v>0.78930880240888968</v>
      </c>
      <c r="G328" s="6">
        <f>労働コスト!G328/SUM(資本コスト!G328,労働コスト!G328)</f>
        <v>0.71334104594977366</v>
      </c>
      <c r="H328" s="6">
        <f>労働コスト!H328/SUM(資本コスト!H328,労働コスト!H328)</f>
        <v>0.70548243265928645</v>
      </c>
      <c r="I328" s="6">
        <f>労働コスト!I328/SUM(資本コスト!I328,労働コスト!I328)</f>
        <v>0.65674715352364321</v>
      </c>
      <c r="J328" s="6">
        <f>労働コスト!J328/SUM(資本コスト!J328,労働コスト!J328)</f>
        <v>0.64765621631477976</v>
      </c>
    </row>
    <row r="329" spans="1:10" x14ac:dyDescent="0.15">
      <c r="A329" s="1">
        <v>15</v>
      </c>
      <c r="B329" s="1" t="s">
        <v>112</v>
      </c>
      <c r="C329" s="1">
        <v>4</v>
      </c>
      <c r="D329" s="1" t="s">
        <v>17</v>
      </c>
      <c r="E329" s="6">
        <f>労働コスト!E329/SUM(資本コスト!E329,労働コスト!E329)</f>
        <v>0.7759431847524535</v>
      </c>
      <c r="F329" s="6">
        <f>労働コスト!F329/SUM(資本コスト!F329,労働コスト!F329)</f>
        <v>0.79389064927681396</v>
      </c>
      <c r="G329" s="6">
        <f>労働コスト!G329/SUM(資本コスト!G329,労働コスト!G329)</f>
        <v>0.79589821323844778</v>
      </c>
      <c r="H329" s="6">
        <f>労働コスト!H329/SUM(資本コスト!H329,労働コスト!H329)</f>
        <v>0.74941269977719527</v>
      </c>
      <c r="I329" s="6">
        <f>労働コスト!I329/SUM(資本コスト!I329,労働コスト!I329)</f>
        <v>0.68766175485234438</v>
      </c>
      <c r="J329" s="6">
        <f>労働コスト!J329/SUM(資本コスト!J329,労働コスト!J329)</f>
        <v>0.71020876779255071</v>
      </c>
    </row>
    <row r="330" spans="1:10" x14ac:dyDescent="0.15">
      <c r="A330" s="1">
        <v>15</v>
      </c>
      <c r="B330" s="1" t="s">
        <v>112</v>
      </c>
      <c r="C330" s="1">
        <v>5</v>
      </c>
      <c r="D330" s="1" t="s">
        <v>18</v>
      </c>
      <c r="E330" s="6">
        <f>労働コスト!E330/SUM(資本コスト!E330,労働コスト!E330)</f>
        <v>0.55188589956548595</v>
      </c>
      <c r="F330" s="6">
        <f>労働コスト!F330/SUM(資本コスト!F330,労働コスト!F330)</f>
        <v>0.67217744893908093</v>
      </c>
      <c r="G330" s="6">
        <f>労働コスト!G330/SUM(資本コスト!G330,労働コスト!G330)</f>
        <v>0.63448545457622796</v>
      </c>
      <c r="H330" s="6">
        <f>労働コスト!H330/SUM(資本コスト!H330,労働コスト!H330)</f>
        <v>0.58216329673933154</v>
      </c>
      <c r="I330" s="6">
        <f>労働コスト!I330/SUM(資本コスト!I330,労働コスト!I330)</f>
        <v>0.44912718887229741</v>
      </c>
      <c r="J330" s="6">
        <f>労働コスト!J330/SUM(資本コスト!J330,労働コスト!J330)</f>
        <v>0.40633380486792003</v>
      </c>
    </row>
    <row r="331" spans="1:10" x14ac:dyDescent="0.15">
      <c r="A331" s="1">
        <v>15</v>
      </c>
      <c r="B331" s="1" t="s">
        <v>112</v>
      </c>
      <c r="C331" s="1">
        <v>6</v>
      </c>
      <c r="D331" s="1" t="s">
        <v>2</v>
      </c>
      <c r="E331" s="6">
        <f>労働コスト!E331/SUM(資本コスト!E331,労働コスト!E331)</f>
        <v>0.35060651312738061</v>
      </c>
      <c r="F331" s="6">
        <f>労働コスト!F331/SUM(資本コスト!F331,労働コスト!F331)</f>
        <v>0.37810636206062159</v>
      </c>
      <c r="G331" s="6">
        <f>労働コスト!G331/SUM(資本コスト!G331,労働コスト!G331)</f>
        <v>0.34711289880592855</v>
      </c>
      <c r="H331" s="6">
        <f>労働コスト!H331/SUM(資本コスト!H331,労働コスト!H331)</f>
        <v>0.38352654512630352</v>
      </c>
      <c r="I331" s="6">
        <f>労働コスト!I331/SUM(資本コスト!I331,労働コスト!I331)</f>
        <v>0.29041863360079889</v>
      </c>
      <c r="J331" s="6">
        <f>労働コスト!J331/SUM(資本コスト!J331,労働コスト!J331)</f>
        <v>0.28033205768647201</v>
      </c>
    </row>
    <row r="332" spans="1:10" x14ac:dyDescent="0.15">
      <c r="A332" s="1">
        <v>15</v>
      </c>
      <c r="B332" s="1" t="s">
        <v>112</v>
      </c>
      <c r="C332" s="1">
        <v>7</v>
      </c>
      <c r="D332" s="1" t="s">
        <v>19</v>
      </c>
      <c r="E332" s="6">
        <f>労働コスト!E332/SUM(資本コスト!E332,労働コスト!E332)</f>
        <v>0.28521051203569536</v>
      </c>
      <c r="F332" s="6">
        <f>労働コスト!F332/SUM(資本コスト!F332,労働コスト!F332)</f>
        <v>0.52070632284047402</v>
      </c>
      <c r="G332" s="6">
        <f>労働コスト!G332/SUM(資本コスト!G332,労働コスト!G332)</f>
        <v>0.53417060374988756</v>
      </c>
      <c r="H332" s="6">
        <f>労働コスト!H332/SUM(資本コスト!H332,労働コスト!H332)</f>
        <v>0.30189715778169091</v>
      </c>
      <c r="I332" s="6">
        <f>労働コスト!I332/SUM(資本コスト!I332,労働コスト!I332)</f>
        <v>0.21495328877242437</v>
      </c>
      <c r="J332" s="6">
        <f>労働コスト!J332/SUM(資本コスト!J332,労働コスト!J332)</f>
        <v>0.23055298683723907</v>
      </c>
    </row>
    <row r="333" spans="1:10" x14ac:dyDescent="0.15">
      <c r="A333" s="1">
        <v>15</v>
      </c>
      <c r="B333" s="1" t="s">
        <v>112</v>
      </c>
      <c r="C333" s="1">
        <v>8</v>
      </c>
      <c r="D333" s="1" t="s">
        <v>20</v>
      </c>
      <c r="E333" s="6">
        <f>労働コスト!E333/SUM(資本コスト!E333,労働コスト!E333)</f>
        <v>0.57863158973922013</v>
      </c>
      <c r="F333" s="6">
        <f>労働コスト!F333/SUM(資本コスト!F333,労働コスト!F333)</f>
        <v>0.72404000802111845</v>
      </c>
      <c r="G333" s="6">
        <f>労働コスト!G333/SUM(資本コスト!G333,労働コスト!G333)</f>
        <v>0.7528926254590883</v>
      </c>
      <c r="H333" s="6">
        <f>労働コスト!H333/SUM(資本コスト!H333,労働コスト!H333)</f>
        <v>0.72129666788142865</v>
      </c>
      <c r="I333" s="6">
        <f>労働コスト!I333/SUM(資本コスト!I333,労働コスト!I333)</f>
        <v>0.68916211414998585</v>
      </c>
      <c r="J333" s="6">
        <f>労働コスト!J333/SUM(資本コスト!J333,労働コスト!J333)</f>
        <v>0.69578266194095162</v>
      </c>
    </row>
    <row r="334" spans="1:10" x14ac:dyDescent="0.15">
      <c r="A334" s="1">
        <v>15</v>
      </c>
      <c r="B334" s="1" t="s">
        <v>112</v>
      </c>
      <c r="C334" s="1">
        <v>9</v>
      </c>
      <c r="D334" s="1" t="s">
        <v>21</v>
      </c>
      <c r="E334" s="6">
        <f>労働コスト!E334/SUM(資本コスト!E334,労働コスト!E334)</f>
        <v>0.52223282636894752</v>
      </c>
      <c r="F334" s="6">
        <f>労働コスト!F334/SUM(資本コスト!F334,労働コスト!F334)</f>
        <v>0.58555592911022825</v>
      </c>
      <c r="G334" s="6">
        <f>労働コスト!G334/SUM(資本コスト!G334,労働コスト!G334)</f>
        <v>0.57830162088065085</v>
      </c>
      <c r="H334" s="6">
        <f>労働コスト!H334/SUM(資本コスト!H334,労働コスト!H334)</f>
        <v>0.59989218653587117</v>
      </c>
      <c r="I334" s="6">
        <f>労働コスト!I334/SUM(資本コスト!I334,労働コスト!I334)</f>
        <v>0.65635556451551791</v>
      </c>
      <c r="J334" s="6">
        <f>労働コスト!J334/SUM(資本コスト!J334,労働コスト!J334)</f>
        <v>0.66388745847584552</v>
      </c>
    </row>
    <row r="335" spans="1:10" x14ac:dyDescent="0.15">
      <c r="A335" s="1">
        <v>15</v>
      </c>
      <c r="B335" s="1" t="s">
        <v>112</v>
      </c>
      <c r="C335" s="1">
        <v>10</v>
      </c>
      <c r="D335" s="1" t="s">
        <v>22</v>
      </c>
      <c r="E335" s="6">
        <f>労働コスト!E335/SUM(資本コスト!E335,労働コスト!E335)</f>
        <v>0.76827229045557355</v>
      </c>
      <c r="F335" s="6">
        <f>労働コスト!F335/SUM(資本コスト!F335,労働コスト!F335)</f>
        <v>0.77487257739370141</v>
      </c>
      <c r="G335" s="6">
        <f>労働コスト!G335/SUM(資本コスト!G335,労働コスト!G335)</f>
        <v>0.77995223539314484</v>
      </c>
      <c r="H335" s="6">
        <f>労働コスト!H335/SUM(資本コスト!H335,労働コスト!H335)</f>
        <v>0.80111314688622348</v>
      </c>
      <c r="I335" s="6">
        <f>労働コスト!I335/SUM(資本コスト!I335,労働コスト!I335)</f>
        <v>0.76611849403716969</v>
      </c>
      <c r="J335" s="6">
        <f>労働コスト!J335/SUM(資本コスト!J335,労働コスト!J335)</f>
        <v>0.7820442390068465</v>
      </c>
    </row>
    <row r="336" spans="1:10" x14ac:dyDescent="0.15">
      <c r="A336" s="1">
        <v>15</v>
      </c>
      <c r="B336" s="1" t="s">
        <v>112</v>
      </c>
      <c r="C336" s="1">
        <v>11</v>
      </c>
      <c r="D336" s="1" t="s">
        <v>23</v>
      </c>
      <c r="E336" s="6">
        <f>労働コスト!E336/SUM(資本コスト!E336,労働コスト!E336)</f>
        <v>0.80343908430590016</v>
      </c>
      <c r="F336" s="6">
        <f>労働コスト!F336/SUM(資本コスト!F336,労働コスト!F336)</f>
        <v>0.80032019538434263</v>
      </c>
      <c r="G336" s="6">
        <f>労働コスト!G336/SUM(資本コスト!G336,労働コスト!G336)</f>
        <v>0.73454335679524529</v>
      </c>
      <c r="H336" s="6">
        <f>労働コスト!H336/SUM(資本コスト!H336,労働コスト!H336)</f>
        <v>0.73376785134620004</v>
      </c>
      <c r="I336" s="6">
        <f>労働コスト!I336/SUM(資本コスト!I336,労働コスト!I336)</f>
        <v>0.72103021534867251</v>
      </c>
      <c r="J336" s="6">
        <f>労働コスト!J336/SUM(資本コスト!J336,労働コスト!J336)</f>
        <v>0.69964599276203143</v>
      </c>
    </row>
    <row r="337" spans="1:10" x14ac:dyDescent="0.15">
      <c r="A337" s="1">
        <v>15</v>
      </c>
      <c r="B337" s="1" t="s">
        <v>112</v>
      </c>
      <c r="C337" s="1">
        <v>12</v>
      </c>
      <c r="D337" s="1" t="s">
        <v>24</v>
      </c>
      <c r="E337" s="6">
        <f>労働コスト!E337/SUM(資本コスト!E337,労働コスト!E337)</f>
        <v>0.80321011900935924</v>
      </c>
      <c r="F337" s="6">
        <f>労働コスト!F337/SUM(資本コスト!F337,労働コスト!F337)</f>
        <v>0.85320644391264877</v>
      </c>
      <c r="G337" s="6">
        <f>労働コスト!G337/SUM(資本コスト!G337,労働コスト!G337)</f>
        <v>0.69876598997725659</v>
      </c>
      <c r="H337" s="6">
        <f>労働コスト!H337/SUM(資本コスト!H337,労働コスト!H337)</f>
        <v>0.63232579347823414</v>
      </c>
      <c r="I337" s="6">
        <f>労働コスト!I337/SUM(資本コスト!I337,労働コスト!I337)</f>
        <v>0.56371370990943626</v>
      </c>
      <c r="J337" s="6">
        <f>労働コスト!J337/SUM(資本コスト!J337,労働コスト!J337)</f>
        <v>0.55456165873206453</v>
      </c>
    </row>
    <row r="338" spans="1:10" x14ac:dyDescent="0.15">
      <c r="A338" s="1">
        <v>15</v>
      </c>
      <c r="B338" s="1" t="s">
        <v>112</v>
      </c>
      <c r="C338" s="1">
        <v>13</v>
      </c>
      <c r="D338" s="1" t="s">
        <v>25</v>
      </c>
      <c r="E338" s="6">
        <f>労働コスト!E338/SUM(資本コスト!E338,労働コスト!E338)</f>
        <v>0.67919977436567691</v>
      </c>
      <c r="F338" s="6">
        <f>労働コスト!F338/SUM(資本コスト!F338,労働コスト!F338)</f>
        <v>0.73333380750872257</v>
      </c>
      <c r="G338" s="6">
        <f>労働コスト!G338/SUM(資本コスト!G338,労働コスト!G338)</f>
        <v>0.71340628635647396</v>
      </c>
      <c r="H338" s="6">
        <f>労働コスト!H338/SUM(資本コスト!H338,労働コスト!H338)</f>
        <v>0.75636116371227935</v>
      </c>
      <c r="I338" s="6">
        <f>労働コスト!I338/SUM(資本コスト!I338,労働コスト!I338)</f>
        <v>0.80318136932839035</v>
      </c>
      <c r="J338" s="6">
        <f>労働コスト!J338/SUM(資本コスト!J338,労働コスト!J338)</f>
        <v>0.79312445609287152</v>
      </c>
    </row>
    <row r="339" spans="1:10" x14ac:dyDescent="0.15">
      <c r="A339" s="1">
        <v>15</v>
      </c>
      <c r="B339" s="1" t="s">
        <v>112</v>
      </c>
      <c r="C339" s="1">
        <v>14</v>
      </c>
      <c r="D339" s="1" t="s">
        <v>26</v>
      </c>
      <c r="E339" s="6">
        <f>労働コスト!E339/SUM(資本コスト!E339,労働コスト!E339)</f>
        <v>0.9754417116654468</v>
      </c>
      <c r="F339" s="6">
        <f>労働コスト!F339/SUM(資本コスト!F339,労働コスト!F339)</f>
        <v>0.84086981200974131</v>
      </c>
      <c r="G339" s="6">
        <f>労働コスト!G339/SUM(資本コスト!G339,労働コスト!G339)</f>
        <v>0.67675160862930683</v>
      </c>
      <c r="H339" s="6">
        <f>労働コスト!H339/SUM(資本コスト!H339,労働コスト!H339)</f>
        <v>0.67909652935782672</v>
      </c>
      <c r="I339" s="6">
        <f>労働コスト!I339/SUM(資本コスト!I339,労働コスト!I339)</f>
        <v>0.61045334401030904</v>
      </c>
      <c r="J339" s="6">
        <f>労働コスト!J339/SUM(資本コスト!J339,労働コスト!J339)</f>
        <v>0.57548291466386248</v>
      </c>
    </row>
    <row r="340" spans="1:10" x14ac:dyDescent="0.15">
      <c r="A340" s="1">
        <v>15</v>
      </c>
      <c r="B340" s="1" t="s">
        <v>112</v>
      </c>
      <c r="C340" s="1">
        <v>15</v>
      </c>
      <c r="D340" s="1" t="s">
        <v>27</v>
      </c>
      <c r="E340" s="6">
        <f>労働コスト!E340/SUM(資本コスト!E340,労働コスト!E340)</f>
        <v>0.87999723409537878</v>
      </c>
      <c r="F340" s="6">
        <f>労働コスト!F340/SUM(資本コスト!F340,労働コスト!F340)</f>
        <v>0.87121554295408365</v>
      </c>
      <c r="G340" s="6">
        <f>労働コスト!G340/SUM(資本コスト!G340,労働コスト!G340)</f>
        <v>0.82142704553641033</v>
      </c>
      <c r="H340" s="6">
        <f>労働コスト!H340/SUM(資本コスト!H340,労働コスト!H340)</f>
        <v>0.76982792400534106</v>
      </c>
      <c r="I340" s="6">
        <f>労働コスト!I340/SUM(資本コスト!I340,労働コスト!I340)</f>
        <v>0.71563700189996682</v>
      </c>
      <c r="J340" s="6">
        <f>労働コスト!J340/SUM(資本コスト!J340,労働コスト!J340)</f>
        <v>0.71632148421731279</v>
      </c>
    </row>
    <row r="341" spans="1:10" x14ac:dyDescent="0.15">
      <c r="A341" s="1">
        <v>15</v>
      </c>
      <c r="B341" s="1" t="s">
        <v>283</v>
      </c>
      <c r="C341" s="1">
        <v>16</v>
      </c>
      <c r="D341" s="1" t="s">
        <v>10</v>
      </c>
      <c r="E341" s="6">
        <f>労働コスト!E341/SUM(資本コスト!E341,労働コスト!E341)</f>
        <v>0.71712721847297378</v>
      </c>
      <c r="F341" s="6">
        <f>労働コスト!F341/SUM(資本コスト!F341,労働コスト!F341)</f>
        <v>0.88767595254019405</v>
      </c>
      <c r="G341" s="6">
        <f>労働コスト!G341/SUM(資本コスト!G341,労働コスト!G341)</f>
        <v>0.90759183507479002</v>
      </c>
      <c r="H341" s="6">
        <f>労働コスト!H341/SUM(資本コスト!H341,労働コスト!H341)</f>
        <v>0.88537053658606857</v>
      </c>
      <c r="I341" s="6">
        <f>労働コスト!I341/SUM(資本コスト!I341,労働コスト!I341)</f>
        <v>0.9022843249071516</v>
      </c>
      <c r="J341" s="6">
        <f>労働コスト!J341/SUM(資本コスト!J341,労働コスト!J341)</f>
        <v>0.89300996940372657</v>
      </c>
    </row>
    <row r="342" spans="1:10" x14ac:dyDescent="0.15">
      <c r="A342" s="1">
        <v>15</v>
      </c>
      <c r="B342" s="1" t="s">
        <v>111</v>
      </c>
      <c r="C342" s="1">
        <v>17</v>
      </c>
      <c r="D342" s="1" t="s">
        <v>11</v>
      </c>
      <c r="E342" s="6">
        <f>労働コスト!E342/SUM(資本コスト!E342,労働コスト!E342)</f>
        <v>0.20146057027859351</v>
      </c>
      <c r="F342" s="6">
        <f>労働コスト!F342/SUM(資本コスト!F342,労働コスト!F342)</f>
        <v>0.15766320833432498</v>
      </c>
      <c r="G342" s="6">
        <f>労働コスト!G342/SUM(資本コスト!G342,労働コスト!G342)</f>
        <v>0.17127232423286257</v>
      </c>
      <c r="H342" s="6">
        <f>労働コスト!H342/SUM(資本コスト!H342,労働コスト!H342)</f>
        <v>0.21776026003988114</v>
      </c>
      <c r="I342" s="6">
        <f>労働コスト!I342/SUM(資本コスト!I342,労働コスト!I342)</f>
        <v>0.17590895203590065</v>
      </c>
      <c r="J342" s="6">
        <f>労働コスト!J342/SUM(資本コスト!J342,労働コスト!J342)</f>
        <v>0.14220401821380507</v>
      </c>
    </row>
    <row r="343" spans="1:10" x14ac:dyDescent="0.15">
      <c r="A343" s="1">
        <v>15</v>
      </c>
      <c r="B343" s="1" t="s">
        <v>111</v>
      </c>
      <c r="C343" s="1">
        <v>18</v>
      </c>
      <c r="D343" s="1" t="s">
        <v>12</v>
      </c>
      <c r="E343" s="6">
        <f>労働コスト!E343/SUM(資本コスト!E343,労働コスト!E343)</f>
        <v>0.84659322645496249</v>
      </c>
      <c r="F343" s="6">
        <f>労働コスト!F343/SUM(資本コスト!F343,労働コスト!F343)</f>
        <v>0.83151734398526223</v>
      </c>
      <c r="G343" s="6">
        <f>労働コスト!G343/SUM(資本コスト!G343,労働コスト!G343)</f>
        <v>0.81068424845861753</v>
      </c>
      <c r="H343" s="6">
        <f>労働コスト!H343/SUM(資本コスト!H343,労働コスト!H343)</f>
        <v>0.84211645277407121</v>
      </c>
      <c r="I343" s="6">
        <f>労働コスト!I343/SUM(資本コスト!I343,労働コスト!I343)</f>
        <v>0.84621339434957921</v>
      </c>
      <c r="J343" s="6">
        <f>労働コスト!J343/SUM(資本コスト!J343,労働コスト!J343)</f>
        <v>0.82455718895382324</v>
      </c>
    </row>
    <row r="344" spans="1:10" x14ac:dyDescent="0.15">
      <c r="A344" s="1">
        <v>15</v>
      </c>
      <c r="B344" s="1" t="s">
        <v>111</v>
      </c>
      <c r="C344" s="1">
        <v>19</v>
      </c>
      <c r="D344" s="1" t="s">
        <v>13</v>
      </c>
      <c r="E344" s="6">
        <f>労働コスト!E344/SUM(資本コスト!E344,労働コスト!E344)</f>
        <v>0.72227504736003501</v>
      </c>
      <c r="F344" s="6">
        <f>労働コスト!F344/SUM(資本コスト!F344,労働コスト!F344)</f>
        <v>0.89019109912829686</v>
      </c>
      <c r="G344" s="6">
        <f>労働コスト!G344/SUM(資本コスト!G344,労働コスト!G344)</f>
        <v>0.89456151032298736</v>
      </c>
      <c r="H344" s="6">
        <f>労働コスト!H344/SUM(資本コスト!H344,労働コスト!H344)</f>
        <v>0.84726623624705732</v>
      </c>
      <c r="I344" s="6">
        <f>労働コスト!I344/SUM(資本コスト!I344,労働コスト!I344)</f>
        <v>0.72442318567463204</v>
      </c>
      <c r="J344" s="6">
        <f>労働コスト!J344/SUM(資本コスト!J344,労働コスト!J344)</f>
        <v>0.71697799213505475</v>
      </c>
    </row>
    <row r="345" spans="1:10" x14ac:dyDescent="0.15">
      <c r="A345" s="1">
        <v>15</v>
      </c>
      <c r="B345" s="1" t="s">
        <v>111</v>
      </c>
      <c r="C345" s="1">
        <v>20</v>
      </c>
      <c r="D345" s="1" t="s">
        <v>14</v>
      </c>
      <c r="E345" s="6">
        <f>労働コスト!E345/SUM(資本コスト!E345,労働コスト!E345)</f>
        <v>0.54416236238861615</v>
      </c>
      <c r="F345" s="6">
        <f>労働コスト!F345/SUM(資本コスト!F345,労働コスト!F345)</f>
        <v>0.12751048769423326</v>
      </c>
      <c r="G345" s="6">
        <f>労働コスト!G345/SUM(資本コスト!G345,労働コスト!G345)</f>
        <v>0.17434105526612245</v>
      </c>
      <c r="H345" s="6">
        <f>労働コスト!H345/SUM(資本コスト!H345,労働コスト!H345)</f>
        <v>0.18237826688340944</v>
      </c>
      <c r="I345" s="6">
        <f>労働コスト!I345/SUM(資本コスト!I345,労働コスト!I345)</f>
        <v>0.17048021084878814</v>
      </c>
      <c r="J345" s="6">
        <f>労働コスト!J345/SUM(資本コスト!J345,労働コスト!J345)</f>
        <v>0.1265584359305687</v>
      </c>
    </row>
    <row r="346" spans="1:10" x14ac:dyDescent="0.15">
      <c r="A346" s="1">
        <v>15</v>
      </c>
      <c r="B346" s="1" t="s">
        <v>111</v>
      </c>
      <c r="C346" s="1">
        <v>21</v>
      </c>
      <c r="D346" s="1" t="s">
        <v>15</v>
      </c>
      <c r="E346" s="6">
        <f>労働コスト!E346/SUM(資本コスト!E346,労働コスト!E346)</f>
        <v>0.8048019998600211</v>
      </c>
      <c r="F346" s="6">
        <f>労働コスト!F346/SUM(資本コスト!F346,労働コスト!F346)</f>
        <v>0.50512772562962605</v>
      </c>
      <c r="G346" s="6">
        <f>労働コスト!G346/SUM(資本コスト!G346,労働コスト!G346)</f>
        <v>0.44844338853683097</v>
      </c>
      <c r="H346" s="6">
        <f>労働コスト!H346/SUM(資本コスト!H346,労働コスト!H346)</f>
        <v>0.56714493056880522</v>
      </c>
      <c r="I346" s="6">
        <f>労働コスト!I346/SUM(資本コスト!I346,労働コスト!I346)</f>
        <v>0.57025092379259334</v>
      </c>
      <c r="J346" s="6">
        <f>労働コスト!J346/SUM(資本コスト!J346,労働コスト!J346)</f>
        <v>0.56288728298338453</v>
      </c>
    </row>
    <row r="347" spans="1:10" x14ac:dyDescent="0.15">
      <c r="A347" s="1">
        <v>15</v>
      </c>
      <c r="B347" s="1" t="s">
        <v>110</v>
      </c>
      <c r="C347" s="1">
        <v>22</v>
      </c>
      <c r="D347" s="1" t="s">
        <v>7</v>
      </c>
      <c r="E347" s="6">
        <f>労働コスト!E347/SUM(資本コスト!E347,労働コスト!E347)</f>
        <v>0.8403958632190528</v>
      </c>
      <c r="F347" s="6">
        <f>労働コスト!F347/SUM(資本コスト!F347,労働コスト!F347)</f>
        <v>0.71893941074872303</v>
      </c>
      <c r="G347" s="6">
        <f>労働コスト!G347/SUM(資本コスト!G347,労働コスト!G347)</f>
        <v>0.65014280777970257</v>
      </c>
      <c r="H347" s="6">
        <f>労働コスト!H347/SUM(資本コスト!H347,労働コスト!H347)</f>
        <v>0.6631220734873271</v>
      </c>
      <c r="I347" s="6">
        <f>労働コスト!I347/SUM(資本コスト!I347,労働コスト!I347)</f>
        <v>0.74242516905807499</v>
      </c>
      <c r="J347" s="6">
        <f>労働コスト!J347/SUM(資本コスト!J347,労働コスト!J347)</f>
        <v>0.71573154110334514</v>
      </c>
    </row>
    <row r="348" spans="1:10" x14ac:dyDescent="0.15">
      <c r="A348" s="1">
        <v>15</v>
      </c>
      <c r="B348" s="1" t="s">
        <v>110</v>
      </c>
      <c r="C348" s="1">
        <v>23</v>
      </c>
      <c r="D348" s="1" t="s">
        <v>28</v>
      </c>
      <c r="E348" s="6">
        <f>労働コスト!E348/SUM(資本コスト!E348,労働コスト!E348)</f>
        <v>0.56883208114538586</v>
      </c>
      <c r="F348" s="6">
        <f>労働コスト!F348/SUM(資本コスト!F348,労働コスト!F348)</f>
        <v>0.70651154292927743</v>
      </c>
      <c r="G348" s="6">
        <f>労働コスト!G348/SUM(資本コスト!G348,労働コスト!G348)</f>
        <v>0.66970588376889861</v>
      </c>
      <c r="H348" s="6">
        <f>労働コスト!H348/SUM(資本コスト!H348,労働コスト!H348)</f>
        <v>0.67868351118914116</v>
      </c>
      <c r="I348" s="6">
        <f>労働コスト!I348/SUM(資本コスト!I348,労働コスト!I348)</f>
        <v>0.69566812586383586</v>
      </c>
      <c r="J348" s="6">
        <f>労働コスト!J348/SUM(資本コスト!J348,労働コスト!J348)</f>
        <v>0.6046352197428233</v>
      </c>
    </row>
    <row r="349" spans="1:10" x14ac:dyDescent="0.15">
      <c r="A349" s="1">
        <v>16</v>
      </c>
      <c r="B349" s="1" t="s">
        <v>114</v>
      </c>
      <c r="C349" s="1">
        <v>1</v>
      </c>
      <c r="D349" s="1" t="s">
        <v>8</v>
      </c>
      <c r="E349" s="6">
        <f>労働コスト!E349/SUM(資本コスト!E349,労働コスト!E349)</f>
        <v>0.39810854875688412</v>
      </c>
      <c r="F349" s="6">
        <f>労働コスト!F349/SUM(資本コスト!F349,労働コスト!F349)</f>
        <v>0.39950763887461033</v>
      </c>
      <c r="G349" s="6">
        <f>労働コスト!G349/SUM(資本コスト!G349,労働コスト!G349)</f>
        <v>0.26615377571368048</v>
      </c>
      <c r="H349" s="6">
        <f>労働コスト!H349/SUM(資本コスト!H349,労働コスト!H349)</f>
        <v>0.16530360930718163</v>
      </c>
      <c r="I349" s="6">
        <f>労働コスト!I349/SUM(資本コスト!I349,労働コスト!I349)</f>
        <v>0.20420260060387121</v>
      </c>
      <c r="J349" s="6">
        <f>労働コスト!J349/SUM(資本コスト!J349,労働コスト!J349)</f>
        <v>0.12232471340843284</v>
      </c>
    </row>
    <row r="350" spans="1:10" x14ac:dyDescent="0.15">
      <c r="A350" s="1">
        <v>16</v>
      </c>
      <c r="B350" s="1" t="s">
        <v>114</v>
      </c>
      <c r="C350" s="1">
        <v>2</v>
      </c>
      <c r="D350" s="1" t="s">
        <v>9</v>
      </c>
      <c r="E350" s="6">
        <f>労働コスト!E350/SUM(資本コスト!E350,労働コスト!E350)</f>
        <v>0.86222999288291846</v>
      </c>
      <c r="F350" s="6">
        <f>労働コスト!F350/SUM(資本コスト!F350,労働コスト!F350)</f>
        <v>0.66118633138509597</v>
      </c>
      <c r="G350" s="6">
        <f>労働コスト!G350/SUM(資本コスト!G350,労働コスト!G350)</f>
        <v>0.65718351054340951</v>
      </c>
      <c r="H350" s="6">
        <f>労働コスト!H350/SUM(資本コスト!H350,労働コスト!H350)</f>
        <v>0.58372129902447367</v>
      </c>
      <c r="I350" s="6">
        <f>労働コスト!I350/SUM(資本コスト!I350,労働コスト!I350)</f>
        <v>0.43641797080407069</v>
      </c>
      <c r="J350" s="6">
        <f>労働コスト!J350/SUM(資本コスト!J350,労働コスト!J350)</f>
        <v>0.35963410105320698</v>
      </c>
    </row>
    <row r="351" spans="1:10" x14ac:dyDescent="0.15">
      <c r="A351" s="1">
        <v>16</v>
      </c>
      <c r="B351" s="1" t="s">
        <v>115</v>
      </c>
      <c r="C351" s="1">
        <v>3</v>
      </c>
      <c r="D351" s="1" t="s">
        <v>16</v>
      </c>
      <c r="E351" s="6">
        <f>労働コスト!E351/SUM(資本コスト!E351,労働コスト!E351)</f>
        <v>0.76346430164842705</v>
      </c>
      <c r="F351" s="6">
        <f>労働コスト!F351/SUM(資本コスト!F351,労働コスト!F351)</f>
        <v>0.80181667953650915</v>
      </c>
      <c r="G351" s="6">
        <f>労働コスト!G351/SUM(資本コスト!G351,労働コスト!G351)</f>
        <v>0.77341174687112801</v>
      </c>
      <c r="H351" s="6">
        <f>労働コスト!H351/SUM(資本コスト!H351,労働コスト!H351)</f>
        <v>0.71584019787121622</v>
      </c>
      <c r="I351" s="6">
        <f>労働コスト!I351/SUM(資本コスト!I351,労働コスト!I351)</f>
        <v>0.7025776926248386</v>
      </c>
      <c r="J351" s="6">
        <f>労働コスト!J351/SUM(資本コスト!J351,労働コスト!J351)</f>
        <v>0.69337825417113264</v>
      </c>
    </row>
    <row r="352" spans="1:10" x14ac:dyDescent="0.15">
      <c r="A352" s="1">
        <v>16</v>
      </c>
      <c r="B352" s="1" t="s">
        <v>115</v>
      </c>
      <c r="C352" s="1">
        <v>4</v>
      </c>
      <c r="D352" s="1" t="s">
        <v>17</v>
      </c>
      <c r="E352" s="6">
        <f>労働コスト!E352/SUM(資本コスト!E352,労働コスト!E352)</f>
        <v>0.65373566108105408</v>
      </c>
      <c r="F352" s="6">
        <f>労働コスト!F352/SUM(資本コスト!F352,労働コスト!F352)</f>
        <v>0.6802563438623952</v>
      </c>
      <c r="G352" s="6">
        <f>労働コスト!G352/SUM(資本コスト!G352,労働コスト!G352)</f>
        <v>0.65412873092628798</v>
      </c>
      <c r="H352" s="6">
        <f>労働コスト!H352/SUM(資本コスト!H352,労働コスト!H352)</f>
        <v>0.55187209454894914</v>
      </c>
      <c r="I352" s="6">
        <f>労働コスト!I352/SUM(資本コスト!I352,労働コスト!I352)</f>
        <v>0.51132300283763521</v>
      </c>
      <c r="J352" s="6">
        <f>労働コスト!J352/SUM(資本コスト!J352,労働コスト!J352)</f>
        <v>0.56103127519358076</v>
      </c>
    </row>
    <row r="353" spans="1:10" x14ac:dyDescent="0.15">
      <c r="A353" s="1">
        <v>16</v>
      </c>
      <c r="B353" s="1" t="s">
        <v>115</v>
      </c>
      <c r="C353" s="1">
        <v>5</v>
      </c>
      <c r="D353" s="1" t="s">
        <v>18</v>
      </c>
      <c r="E353" s="6">
        <f>労働コスト!E353/SUM(資本コスト!E353,労働コスト!E353)</f>
        <v>0.585914614602001</v>
      </c>
      <c r="F353" s="6">
        <f>労働コスト!F353/SUM(資本コスト!F353,労働コスト!F353)</f>
        <v>0.66592932687021644</v>
      </c>
      <c r="G353" s="6">
        <f>労働コスト!G353/SUM(資本コスト!G353,労働コスト!G353)</f>
        <v>0.61310535662697674</v>
      </c>
      <c r="H353" s="6">
        <f>労働コスト!H353/SUM(資本コスト!H353,労働コスト!H353)</f>
        <v>0.56475453696726119</v>
      </c>
      <c r="I353" s="6">
        <f>労働コスト!I353/SUM(資本コスト!I353,労働コスト!I353)</f>
        <v>0.48317195218628944</v>
      </c>
      <c r="J353" s="6">
        <f>労働コスト!J353/SUM(資本コスト!J353,労働コスト!J353)</f>
        <v>0.49705857605414988</v>
      </c>
    </row>
    <row r="354" spans="1:10" x14ac:dyDescent="0.15">
      <c r="A354" s="1">
        <v>16</v>
      </c>
      <c r="B354" s="1" t="s">
        <v>115</v>
      </c>
      <c r="C354" s="1">
        <v>6</v>
      </c>
      <c r="D354" s="1" t="s">
        <v>2</v>
      </c>
      <c r="E354" s="6">
        <f>労働コスト!E354/SUM(資本コスト!E354,労働コスト!E354)</f>
        <v>0.43272541612846765</v>
      </c>
      <c r="F354" s="6">
        <f>労働コスト!F354/SUM(資本コスト!F354,労働コスト!F354)</f>
        <v>0.516826340090901</v>
      </c>
      <c r="G354" s="6">
        <f>労働コスト!G354/SUM(資本コスト!G354,労働コスト!G354)</f>
        <v>0.54103589685563924</v>
      </c>
      <c r="H354" s="6">
        <f>労働コスト!H354/SUM(資本コスト!H354,労働コスト!H354)</f>
        <v>0.53780516092516328</v>
      </c>
      <c r="I354" s="6">
        <f>労働コスト!I354/SUM(資本コスト!I354,労働コスト!I354)</f>
        <v>0.45029490813884604</v>
      </c>
      <c r="J354" s="6">
        <f>労働コスト!J354/SUM(資本コスト!J354,労働コスト!J354)</f>
        <v>0.44046502276438038</v>
      </c>
    </row>
    <row r="355" spans="1:10" x14ac:dyDescent="0.15">
      <c r="A355" s="1">
        <v>16</v>
      </c>
      <c r="B355" s="1" t="s">
        <v>115</v>
      </c>
      <c r="C355" s="1">
        <v>7</v>
      </c>
      <c r="D355" s="1" t="s">
        <v>19</v>
      </c>
      <c r="E355" s="6">
        <f>労働コスト!E355/SUM(資本コスト!E355,労働コスト!E355)</f>
        <v>0.41877116361296779</v>
      </c>
      <c r="F355" s="6">
        <f>労働コスト!F355/SUM(資本コスト!F355,労働コスト!F355)</f>
        <v>0.27366809740257236</v>
      </c>
      <c r="G355" s="6">
        <f>労働コスト!G355/SUM(資本コスト!G355,労働コスト!G355)</f>
        <v>0.25779988653213981</v>
      </c>
      <c r="H355" s="6">
        <f>労働コスト!H355/SUM(資本コスト!H355,労働コスト!H355)</f>
        <v>0.23453708428238823</v>
      </c>
      <c r="I355" s="6">
        <f>労働コスト!I355/SUM(資本コスト!I355,労働コスト!I355)</f>
        <v>0.25858117636574618</v>
      </c>
      <c r="J355" s="6">
        <f>労働コスト!J355/SUM(資本コスト!J355,労働コスト!J355)</f>
        <v>0.17538256819512071</v>
      </c>
    </row>
    <row r="356" spans="1:10" x14ac:dyDescent="0.15">
      <c r="A356" s="1">
        <v>16</v>
      </c>
      <c r="B356" s="1" t="s">
        <v>115</v>
      </c>
      <c r="C356" s="1">
        <v>8</v>
      </c>
      <c r="D356" s="1" t="s">
        <v>20</v>
      </c>
      <c r="E356" s="6">
        <f>労働コスト!E356/SUM(資本コスト!E356,労働コスト!E356)</f>
        <v>0.4583991912345971</v>
      </c>
      <c r="F356" s="6">
        <f>労働コスト!F356/SUM(資本コスト!F356,労働コスト!F356)</f>
        <v>0.67955107750506638</v>
      </c>
      <c r="G356" s="6">
        <f>労働コスト!G356/SUM(資本コスト!G356,労働コスト!G356)</f>
        <v>0.72634135594156124</v>
      </c>
      <c r="H356" s="6">
        <f>労働コスト!H356/SUM(資本コスト!H356,労働コスト!H356)</f>
        <v>0.74524955582028996</v>
      </c>
      <c r="I356" s="6">
        <f>労働コスト!I356/SUM(資本コスト!I356,労働コスト!I356)</f>
        <v>0.69308718490604271</v>
      </c>
      <c r="J356" s="6">
        <f>労働コスト!J356/SUM(資本コスト!J356,労働コスト!J356)</f>
        <v>0.72078825151277892</v>
      </c>
    </row>
    <row r="357" spans="1:10" x14ac:dyDescent="0.15">
      <c r="A357" s="1">
        <v>16</v>
      </c>
      <c r="B357" s="1" t="s">
        <v>115</v>
      </c>
      <c r="C357" s="1">
        <v>9</v>
      </c>
      <c r="D357" s="1" t="s">
        <v>21</v>
      </c>
      <c r="E357" s="6">
        <f>労働コスト!E357/SUM(資本コスト!E357,労働コスト!E357)</f>
        <v>0.69716567812229957</v>
      </c>
      <c r="F357" s="6">
        <f>労働コスト!F357/SUM(資本コスト!F357,労働コスト!F357)</f>
        <v>0.53086437358898597</v>
      </c>
      <c r="G357" s="6">
        <f>労働コスト!G357/SUM(資本コスト!G357,労働コスト!G357)</f>
        <v>0.51466447316700947</v>
      </c>
      <c r="H357" s="6">
        <f>労働コスト!H357/SUM(資本コスト!H357,労働コスト!H357)</f>
        <v>0.5113952129705357</v>
      </c>
      <c r="I357" s="6">
        <f>労働コスト!I357/SUM(資本コスト!I357,労働コスト!I357)</f>
        <v>0.51705115182188588</v>
      </c>
      <c r="J357" s="6">
        <f>労働コスト!J357/SUM(資本コスト!J357,労働コスト!J357)</f>
        <v>0.5259050363316915</v>
      </c>
    </row>
    <row r="358" spans="1:10" x14ac:dyDescent="0.15">
      <c r="A358" s="1">
        <v>16</v>
      </c>
      <c r="B358" s="1" t="s">
        <v>115</v>
      </c>
      <c r="C358" s="1">
        <v>10</v>
      </c>
      <c r="D358" s="1" t="s">
        <v>22</v>
      </c>
      <c r="E358" s="6">
        <f>労働コスト!E358/SUM(資本コスト!E358,労働コスト!E358)</f>
        <v>0.64468700844459215</v>
      </c>
      <c r="F358" s="6">
        <f>労働コスト!F358/SUM(資本コスト!F358,労働コスト!F358)</f>
        <v>0.79183638549655988</v>
      </c>
      <c r="G358" s="6">
        <f>労働コスト!G358/SUM(資本コスト!G358,労働コスト!G358)</f>
        <v>0.77286216251545226</v>
      </c>
      <c r="H358" s="6">
        <f>労働コスト!H358/SUM(資本コスト!H358,労働コスト!H358)</f>
        <v>0.74710159634322604</v>
      </c>
      <c r="I358" s="6">
        <f>労働コスト!I358/SUM(資本コスト!I358,労働コスト!I358)</f>
        <v>0.7310766594349547</v>
      </c>
      <c r="J358" s="6">
        <f>労働コスト!J358/SUM(資本コスト!J358,労働コスト!J358)</f>
        <v>0.7421195285044313</v>
      </c>
    </row>
    <row r="359" spans="1:10" x14ac:dyDescent="0.15">
      <c r="A359" s="1">
        <v>16</v>
      </c>
      <c r="B359" s="1" t="s">
        <v>115</v>
      </c>
      <c r="C359" s="1">
        <v>11</v>
      </c>
      <c r="D359" s="1" t="s">
        <v>23</v>
      </c>
      <c r="E359" s="6">
        <f>労働コスト!E359/SUM(資本コスト!E359,労働コスト!E359)</f>
        <v>0.68661058649334428</v>
      </c>
      <c r="F359" s="6">
        <f>労働コスト!F359/SUM(資本コスト!F359,労働コスト!F359)</f>
        <v>0.74892639204503619</v>
      </c>
      <c r="G359" s="6">
        <f>労働コスト!G359/SUM(資本コスト!G359,労働コスト!G359)</f>
        <v>0.67949703029152153</v>
      </c>
      <c r="H359" s="6">
        <f>労働コスト!H359/SUM(資本コスト!H359,労働コスト!H359)</f>
        <v>0.66669709948523082</v>
      </c>
      <c r="I359" s="6">
        <f>労働コスト!I359/SUM(資本コスト!I359,労働コスト!I359)</f>
        <v>0.67778040396034478</v>
      </c>
      <c r="J359" s="6">
        <f>労働コスト!J359/SUM(資本コスト!J359,労働コスト!J359)</f>
        <v>0.62445271589260654</v>
      </c>
    </row>
    <row r="360" spans="1:10" x14ac:dyDescent="0.15">
      <c r="A360" s="1">
        <v>16</v>
      </c>
      <c r="B360" s="1" t="s">
        <v>284</v>
      </c>
      <c r="C360" s="1">
        <v>12</v>
      </c>
      <c r="D360" s="1" t="s">
        <v>24</v>
      </c>
      <c r="E360" s="6">
        <f>労働コスト!E360/SUM(資本コスト!E360,労働コスト!E360)</f>
        <v>0.75553086847692574</v>
      </c>
      <c r="F360" s="6">
        <f>労働コスト!F360/SUM(資本コスト!F360,労働コスト!F360)</f>
        <v>0.86657590710802157</v>
      </c>
      <c r="G360" s="6">
        <f>労働コスト!G360/SUM(資本コスト!G360,労働コスト!G360)</f>
        <v>0.7183231015820627</v>
      </c>
      <c r="H360" s="6">
        <f>労働コスト!H360/SUM(資本コスト!H360,労働コスト!H360)</f>
        <v>0.59845663937524707</v>
      </c>
      <c r="I360" s="6">
        <f>労働コスト!I360/SUM(資本コスト!I360,労働コスト!I360)</f>
        <v>0.54305015048670757</v>
      </c>
      <c r="J360" s="6">
        <f>労働コスト!J360/SUM(資本コスト!J360,労働コスト!J360)</f>
        <v>0.52070609368682919</v>
      </c>
    </row>
    <row r="361" spans="1:10" x14ac:dyDescent="0.15">
      <c r="A361" s="1">
        <v>16</v>
      </c>
      <c r="B361" s="1" t="s">
        <v>115</v>
      </c>
      <c r="C361" s="1">
        <v>13</v>
      </c>
      <c r="D361" s="1" t="s">
        <v>25</v>
      </c>
      <c r="E361" s="6">
        <f>労働コスト!E361/SUM(資本コスト!E361,労働コスト!E361)</f>
        <v>0.66574028852858225</v>
      </c>
      <c r="F361" s="6">
        <f>労働コスト!F361/SUM(資本コスト!F361,労働コスト!F361)</f>
        <v>0.68809646875185293</v>
      </c>
      <c r="G361" s="6">
        <f>労働コスト!G361/SUM(資本コスト!G361,労働コスト!G361)</f>
        <v>0.61970352488061864</v>
      </c>
      <c r="H361" s="6">
        <f>労働コスト!H361/SUM(資本コスト!H361,労働コスト!H361)</f>
        <v>0.64572830302393547</v>
      </c>
      <c r="I361" s="6">
        <f>労働コスト!I361/SUM(資本コスト!I361,労働コスト!I361)</f>
        <v>0.71952468796191116</v>
      </c>
      <c r="J361" s="6">
        <f>労働コスト!J361/SUM(資本コスト!J361,労働コスト!J361)</f>
        <v>0.71980559588267123</v>
      </c>
    </row>
    <row r="362" spans="1:10" x14ac:dyDescent="0.15">
      <c r="A362" s="1">
        <v>16</v>
      </c>
      <c r="B362" s="1" t="s">
        <v>115</v>
      </c>
      <c r="C362" s="1">
        <v>14</v>
      </c>
      <c r="D362" s="1" t="s">
        <v>26</v>
      </c>
      <c r="E362" s="6">
        <f>労働コスト!E362/SUM(資本コスト!E362,労働コスト!E362)</f>
        <v>0.82746849233328612</v>
      </c>
      <c r="F362" s="6">
        <f>労働コスト!F362/SUM(資本コスト!F362,労働コスト!F362)</f>
        <v>0.64445797947626227</v>
      </c>
      <c r="G362" s="6">
        <f>労働コスト!G362/SUM(資本コスト!G362,労働コスト!G362)</f>
        <v>0.72520549196315232</v>
      </c>
      <c r="H362" s="6">
        <f>労働コスト!H362/SUM(資本コスト!H362,労働コスト!H362)</f>
        <v>0.59820204152211376</v>
      </c>
      <c r="I362" s="6">
        <f>労働コスト!I362/SUM(資本コスト!I362,労働コスト!I362)</f>
        <v>0.67118988995136331</v>
      </c>
      <c r="J362" s="6">
        <f>労働コスト!J362/SUM(資本コスト!J362,労働コスト!J362)</f>
        <v>0.63461774126597237</v>
      </c>
    </row>
    <row r="363" spans="1:10" x14ac:dyDescent="0.15">
      <c r="A363" s="1">
        <v>16</v>
      </c>
      <c r="B363" s="1" t="s">
        <v>115</v>
      </c>
      <c r="C363" s="1">
        <v>15</v>
      </c>
      <c r="D363" s="1" t="s">
        <v>27</v>
      </c>
      <c r="E363" s="6">
        <f>労働コスト!E363/SUM(資本コスト!E363,労働コスト!E363)</f>
        <v>0.72392832983640754</v>
      </c>
      <c r="F363" s="6">
        <f>労働コスト!F363/SUM(資本コスト!F363,労働コスト!F363)</f>
        <v>0.76877717221716224</v>
      </c>
      <c r="G363" s="6">
        <f>労働コスト!G363/SUM(資本コスト!G363,労働コスト!G363)</f>
        <v>0.70686232335358246</v>
      </c>
      <c r="H363" s="6">
        <f>労働コスト!H363/SUM(資本コスト!H363,労働コスト!H363)</f>
        <v>0.70486084388177661</v>
      </c>
      <c r="I363" s="6">
        <f>労働コスト!I363/SUM(資本コスト!I363,労働コスト!I363)</f>
        <v>0.65576627507815166</v>
      </c>
      <c r="J363" s="6">
        <f>労働コスト!J363/SUM(資本コスト!J363,労働コスト!J363)</f>
        <v>0.65330304534939077</v>
      </c>
    </row>
    <row r="364" spans="1:10" x14ac:dyDescent="0.15">
      <c r="A364" s="1">
        <v>16</v>
      </c>
      <c r="B364" s="1" t="s">
        <v>114</v>
      </c>
      <c r="C364" s="1">
        <v>16</v>
      </c>
      <c r="D364" s="1" t="s">
        <v>10</v>
      </c>
      <c r="E364" s="6">
        <f>労働コスト!E364/SUM(資本コスト!E364,労働コスト!E364)</f>
        <v>0.77777065581597626</v>
      </c>
      <c r="F364" s="6">
        <f>労働コスト!F364/SUM(資本コスト!F364,労働コスト!F364)</f>
        <v>0.86573223729560855</v>
      </c>
      <c r="G364" s="6">
        <f>労働コスト!G364/SUM(資本コスト!G364,労働コスト!G364)</f>
        <v>0.81374665681492353</v>
      </c>
      <c r="H364" s="6">
        <f>労働コスト!H364/SUM(資本コスト!H364,労働コスト!H364)</f>
        <v>0.86122397597712885</v>
      </c>
      <c r="I364" s="6">
        <f>労働コスト!I364/SUM(資本コスト!I364,労働コスト!I364)</f>
        <v>0.85264243788702621</v>
      </c>
      <c r="J364" s="6">
        <f>労働コスト!J364/SUM(資本コスト!J364,労働コスト!J364)</f>
        <v>0.77941208237246162</v>
      </c>
    </row>
    <row r="365" spans="1:10" x14ac:dyDescent="0.15">
      <c r="A365" s="1">
        <v>16</v>
      </c>
      <c r="B365" s="1" t="s">
        <v>114</v>
      </c>
      <c r="C365" s="1">
        <v>17</v>
      </c>
      <c r="D365" s="1" t="s">
        <v>11</v>
      </c>
      <c r="E365" s="6">
        <f>労働コスト!E365/SUM(資本コスト!E365,労働コスト!E365)</f>
        <v>0.12938921526640887</v>
      </c>
      <c r="F365" s="6">
        <f>労働コスト!F365/SUM(資本コスト!F365,労働コスト!F365)</f>
        <v>0.22948123451058347</v>
      </c>
      <c r="G365" s="6">
        <f>労働コスト!G365/SUM(資本コスト!G365,労働コスト!G365)</f>
        <v>0.28170526937627932</v>
      </c>
      <c r="H365" s="6">
        <f>労働コスト!H365/SUM(資本コスト!H365,労働コスト!H365)</f>
        <v>0.31031914949663569</v>
      </c>
      <c r="I365" s="6">
        <f>労働コスト!I365/SUM(資本コスト!I365,労働コスト!I365)</f>
        <v>0.24270744306050135</v>
      </c>
      <c r="J365" s="6">
        <f>労働コスト!J365/SUM(資本コスト!J365,労働コスト!J365)</f>
        <v>0.19762979382668044</v>
      </c>
    </row>
    <row r="366" spans="1:10" x14ac:dyDescent="0.15">
      <c r="A366" s="1">
        <v>16</v>
      </c>
      <c r="B366" s="1" t="s">
        <v>114</v>
      </c>
      <c r="C366" s="1">
        <v>18</v>
      </c>
      <c r="D366" s="1" t="s">
        <v>12</v>
      </c>
      <c r="E366" s="6">
        <f>労働コスト!E366/SUM(資本コスト!E366,労働コスト!E366)</f>
        <v>0.8732469130068391</v>
      </c>
      <c r="F366" s="6">
        <f>労働コスト!F366/SUM(資本コスト!F366,労働コスト!F366)</f>
        <v>0.81951654726677137</v>
      </c>
      <c r="G366" s="6">
        <f>労働コスト!G366/SUM(資本コスト!G366,労働コスト!G366)</f>
        <v>0.82046404163940756</v>
      </c>
      <c r="H366" s="6">
        <f>労働コスト!H366/SUM(資本コスト!H366,労働コスト!H366)</f>
        <v>0.82210712877206393</v>
      </c>
      <c r="I366" s="6">
        <f>労働コスト!I366/SUM(資本コスト!I366,労働コスト!I366)</f>
        <v>0.8543399058880875</v>
      </c>
      <c r="J366" s="6">
        <f>労働コスト!J366/SUM(資本コスト!J366,労働コスト!J366)</f>
        <v>0.83316118850241105</v>
      </c>
    </row>
    <row r="367" spans="1:10" x14ac:dyDescent="0.15">
      <c r="A367" s="1">
        <v>16</v>
      </c>
      <c r="B367" s="1" t="s">
        <v>114</v>
      </c>
      <c r="C367" s="1">
        <v>19</v>
      </c>
      <c r="D367" s="1" t="s">
        <v>13</v>
      </c>
      <c r="E367" s="6">
        <f>労働コスト!E367/SUM(資本コスト!E367,労働コスト!E367)</f>
        <v>0.75738294179254984</v>
      </c>
      <c r="F367" s="6">
        <f>労働コスト!F367/SUM(資本コスト!F367,労働コスト!F367)</f>
        <v>0.84942967781916001</v>
      </c>
      <c r="G367" s="6">
        <f>労働コスト!G367/SUM(資本コスト!G367,労働コスト!G367)</f>
        <v>0.86647977586838432</v>
      </c>
      <c r="H367" s="6">
        <f>労働コスト!H367/SUM(資本コスト!H367,労働コスト!H367)</f>
        <v>0.87854249500577053</v>
      </c>
      <c r="I367" s="6">
        <f>労働コスト!I367/SUM(資本コスト!I367,労働コスト!I367)</f>
        <v>0.81654592889137456</v>
      </c>
      <c r="J367" s="6">
        <f>労働コスト!J367/SUM(資本コスト!J367,労働コスト!J367)</f>
        <v>0.8323273427786213</v>
      </c>
    </row>
    <row r="368" spans="1:10" x14ac:dyDescent="0.15">
      <c r="A368" s="1">
        <v>16</v>
      </c>
      <c r="B368" s="1" t="s">
        <v>114</v>
      </c>
      <c r="C368" s="1">
        <v>20</v>
      </c>
      <c r="D368" s="1" t="s">
        <v>14</v>
      </c>
      <c r="E368" s="6">
        <f>労働コスト!E368/SUM(資本コスト!E368,労働コスト!E368)</f>
        <v>0.62407534628096895</v>
      </c>
      <c r="F368" s="6">
        <f>労働コスト!F368/SUM(資本コスト!F368,労働コスト!F368)</f>
        <v>0.15622050389296122</v>
      </c>
      <c r="G368" s="6">
        <f>労働コスト!G368/SUM(資本コスト!G368,労働コスト!G368)</f>
        <v>0.17732974246521704</v>
      </c>
      <c r="H368" s="6">
        <f>労働コスト!H368/SUM(資本コスト!H368,労働コスト!H368)</f>
        <v>0.17509314303925666</v>
      </c>
      <c r="I368" s="6">
        <f>労働コスト!I368/SUM(資本コスト!I368,労働コスト!I368)</f>
        <v>0.1681503174103961</v>
      </c>
      <c r="J368" s="6">
        <f>労働コスト!J368/SUM(資本コスト!J368,労働コスト!J368)</f>
        <v>0.1220219917667732</v>
      </c>
    </row>
    <row r="369" spans="1:10" x14ac:dyDescent="0.15">
      <c r="A369" s="1">
        <v>16</v>
      </c>
      <c r="B369" s="1" t="s">
        <v>114</v>
      </c>
      <c r="C369" s="1">
        <v>21</v>
      </c>
      <c r="D369" s="1" t="s">
        <v>15</v>
      </c>
      <c r="E369" s="6">
        <f>労働コスト!E369/SUM(資本コスト!E369,労働コスト!E369)</f>
        <v>0.40502525544027623</v>
      </c>
      <c r="F369" s="6">
        <f>労働コスト!F369/SUM(資本コスト!F369,労働コスト!F369)</f>
        <v>0.51885624669217489</v>
      </c>
      <c r="G369" s="6">
        <f>労働コスト!G369/SUM(資本コスト!G369,労働コスト!G369)</f>
        <v>0.5458556582079731</v>
      </c>
      <c r="H369" s="6">
        <f>労働コスト!H369/SUM(資本コスト!H369,労働コスト!H369)</f>
        <v>0.58676447549191646</v>
      </c>
      <c r="I369" s="6">
        <f>労働コスト!I369/SUM(資本コスト!I369,労働コスト!I369)</f>
        <v>0.50043390037342306</v>
      </c>
      <c r="J369" s="6">
        <f>労働コスト!J369/SUM(資本コスト!J369,労働コスト!J369)</f>
        <v>0.43042898547511138</v>
      </c>
    </row>
    <row r="370" spans="1:10" x14ac:dyDescent="0.15">
      <c r="A370" s="1">
        <v>16</v>
      </c>
      <c r="B370" s="1" t="s">
        <v>113</v>
      </c>
      <c r="C370" s="1">
        <v>22</v>
      </c>
      <c r="D370" s="1" t="s">
        <v>7</v>
      </c>
      <c r="E370" s="6">
        <f>労働コスト!E370/SUM(資本コスト!E370,労働コスト!E370)</f>
        <v>0.78475911401833021</v>
      </c>
      <c r="F370" s="6">
        <f>労働コスト!F370/SUM(資本コスト!F370,労働コスト!F370)</f>
        <v>0.77368898893916715</v>
      </c>
      <c r="G370" s="6">
        <f>労働コスト!G370/SUM(資本コスト!G370,労働コスト!G370)</f>
        <v>0.66959053316618222</v>
      </c>
      <c r="H370" s="6">
        <f>労働コスト!H370/SUM(資本コスト!H370,労働コスト!H370)</f>
        <v>0.63632503009538377</v>
      </c>
      <c r="I370" s="6">
        <f>労働コスト!I370/SUM(資本コスト!I370,労働コスト!I370)</f>
        <v>0.68045637534533376</v>
      </c>
      <c r="J370" s="6">
        <f>労働コスト!J370/SUM(資本コスト!J370,労働コスト!J370)</f>
        <v>0.67898172678707747</v>
      </c>
    </row>
    <row r="371" spans="1:10" x14ac:dyDescent="0.15">
      <c r="A371" s="1">
        <v>16</v>
      </c>
      <c r="B371" s="1" t="s">
        <v>113</v>
      </c>
      <c r="C371" s="1">
        <v>23</v>
      </c>
      <c r="D371" s="1" t="s">
        <v>28</v>
      </c>
      <c r="E371" s="6">
        <f>労働コスト!E371/SUM(資本コスト!E371,労働コスト!E371)</f>
        <v>0.54601921010674137</v>
      </c>
      <c r="F371" s="6">
        <f>労働コスト!F371/SUM(資本コスト!F371,労働コスト!F371)</f>
        <v>0.68707605496796298</v>
      </c>
      <c r="G371" s="6">
        <f>労働コスト!G371/SUM(資本コスト!G371,労働コスト!G371)</f>
        <v>0.65608349936670041</v>
      </c>
      <c r="H371" s="6">
        <f>労働コスト!H371/SUM(資本コスト!H371,労働コスト!H371)</f>
        <v>0.64875594192635277</v>
      </c>
      <c r="I371" s="6">
        <f>労働コスト!I371/SUM(資本コスト!I371,労働コスト!I371)</f>
        <v>0.66807054233098162</v>
      </c>
      <c r="J371" s="6">
        <f>労働コスト!J371/SUM(資本コスト!J371,労働コスト!J371)</f>
        <v>0.57878976618706157</v>
      </c>
    </row>
    <row r="372" spans="1:10" x14ac:dyDescent="0.15">
      <c r="A372" s="1">
        <v>17</v>
      </c>
      <c r="B372" s="1" t="s">
        <v>285</v>
      </c>
      <c r="C372" s="1">
        <v>1</v>
      </c>
      <c r="D372" s="1" t="s">
        <v>8</v>
      </c>
      <c r="E372" s="6">
        <f>労働コスト!E372/SUM(資本コスト!E372,労働コスト!E372)</f>
        <v>0.35108515414072827</v>
      </c>
      <c r="F372" s="6">
        <f>労働コスト!F372/SUM(資本コスト!F372,労働コスト!F372)</f>
        <v>0.39372149185625299</v>
      </c>
      <c r="G372" s="6">
        <f>労働コスト!G372/SUM(資本コスト!G372,労働コスト!G372)</f>
        <v>0.34356056938226226</v>
      </c>
      <c r="H372" s="6">
        <f>労働コスト!H372/SUM(資本コスト!H372,労働コスト!H372)</f>
        <v>0.22675423846184933</v>
      </c>
      <c r="I372" s="6">
        <f>労働コスト!I372/SUM(資本コスト!I372,労働コスト!I372)</f>
        <v>0.2671352533454962</v>
      </c>
      <c r="J372" s="6">
        <f>労働コスト!J372/SUM(資本コスト!J372,労働コスト!J372)</f>
        <v>0.16480561712834038</v>
      </c>
    </row>
    <row r="373" spans="1:10" x14ac:dyDescent="0.15">
      <c r="A373" s="1">
        <v>17</v>
      </c>
      <c r="B373" s="1" t="s">
        <v>285</v>
      </c>
      <c r="C373" s="1">
        <v>2</v>
      </c>
      <c r="D373" s="1" t="s">
        <v>9</v>
      </c>
      <c r="E373" s="6">
        <f>労働コスト!E373/SUM(資本コスト!E373,労働コスト!E373)</f>
        <v>0.84787784541778421</v>
      </c>
      <c r="F373" s="6">
        <f>労働コスト!F373/SUM(資本コスト!F373,労働コスト!F373)</f>
        <v>0.4197123423287869</v>
      </c>
      <c r="G373" s="6">
        <f>労働コスト!G373/SUM(資本コスト!G373,労働コスト!G373)</f>
        <v>0.5812765415227622</v>
      </c>
      <c r="H373" s="6">
        <f>労働コスト!H373/SUM(資本コスト!H373,労働コスト!H373)</f>
        <v>0.58988586322198433</v>
      </c>
      <c r="I373" s="6">
        <f>労働コスト!I373/SUM(資本コスト!I373,労働コスト!I373)</f>
        <v>0.38414232748605542</v>
      </c>
      <c r="J373" s="6">
        <f>労働コスト!J373/SUM(資本コスト!J373,労働コスト!J373)</f>
        <v>0.3354827028945746</v>
      </c>
    </row>
    <row r="374" spans="1:10" x14ac:dyDescent="0.15">
      <c r="A374" s="1">
        <v>17</v>
      </c>
      <c r="B374" s="1" t="s">
        <v>118</v>
      </c>
      <c r="C374" s="1">
        <v>3</v>
      </c>
      <c r="D374" s="1" t="s">
        <v>16</v>
      </c>
      <c r="E374" s="6">
        <f>労働コスト!E374/SUM(資本コスト!E374,労働コスト!E374)</f>
        <v>0.77954632041899585</v>
      </c>
      <c r="F374" s="6">
        <f>労働コスト!F374/SUM(資本コスト!F374,労働コスト!F374)</f>
        <v>0.82478198644857392</v>
      </c>
      <c r="G374" s="6">
        <f>労働コスト!G374/SUM(資本コスト!G374,労働コスト!G374)</f>
        <v>0.76187327788157633</v>
      </c>
      <c r="H374" s="6">
        <f>労働コスト!H374/SUM(資本コスト!H374,労働コスト!H374)</f>
        <v>0.72939630703426861</v>
      </c>
      <c r="I374" s="6">
        <f>労働コスト!I374/SUM(資本コスト!I374,労働コスト!I374)</f>
        <v>0.72540570014327066</v>
      </c>
      <c r="J374" s="6">
        <f>労働コスト!J374/SUM(資本コスト!J374,労働コスト!J374)</f>
        <v>0.7169906022536241</v>
      </c>
    </row>
    <row r="375" spans="1:10" x14ac:dyDescent="0.15">
      <c r="A375" s="1">
        <v>17</v>
      </c>
      <c r="B375" s="1" t="s">
        <v>118</v>
      </c>
      <c r="C375" s="1">
        <v>4</v>
      </c>
      <c r="D375" s="1" t="s">
        <v>17</v>
      </c>
      <c r="E375" s="6">
        <f>労働コスト!E375/SUM(資本コスト!E375,労働コスト!E375)</f>
        <v>0.67482763755128994</v>
      </c>
      <c r="F375" s="6">
        <f>労働コスト!F375/SUM(資本コスト!F375,労働コスト!F375)</f>
        <v>0.70463096674277104</v>
      </c>
      <c r="G375" s="6">
        <f>労働コスト!G375/SUM(資本コスト!G375,労働コスト!G375)</f>
        <v>0.6601266248049833</v>
      </c>
      <c r="H375" s="6">
        <f>労働コスト!H375/SUM(資本コスト!H375,労働コスト!H375)</f>
        <v>0.58678661705937007</v>
      </c>
      <c r="I375" s="6">
        <f>労働コスト!I375/SUM(資本コスト!I375,労働コスト!I375)</f>
        <v>0.53927137096342215</v>
      </c>
      <c r="J375" s="6">
        <f>労働コスト!J375/SUM(資本コスト!J375,労働コスト!J375)</f>
        <v>0.57239195527307873</v>
      </c>
    </row>
    <row r="376" spans="1:10" x14ac:dyDescent="0.15">
      <c r="A376" s="1">
        <v>17</v>
      </c>
      <c r="B376" s="1" t="s">
        <v>118</v>
      </c>
      <c r="C376" s="1">
        <v>5</v>
      </c>
      <c r="D376" s="1" t="s">
        <v>18</v>
      </c>
      <c r="E376" s="6">
        <f>労働コスト!E376/SUM(資本コスト!E376,労働コスト!E376)</f>
        <v>0.76061233814347073</v>
      </c>
      <c r="F376" s="6">
        <f>労働コスト!F376/SUM(資本コスト!F376,労働コスト!F376)</f>
        <v>0.8259741288223561</v>
      </c>
      <c r="G376" s="6">
        <f>労働コスト!G376/SUM(資本コスト!G376,労働コスト!G376)</f>
        <v>0.79584478840455486</v>
      </c>
      <c r="H376" s="6">
        <f>労働コスト!H376/SUM(資本コスト!H376,労働コスト!H376)</f>
        <v>0.82974530537560065</v>
      </c>
      <c r="I376" s="6">
        <f>労働コスト!I376/SUM(資本コスト!I376,労働コスト!I376)</f>
        <v>0.85848672879968835</v>
      </c>
      <c r="J376" s="6">
        <f>労働コスト!J376/SUM(資本コスト!J376,労働コスト!J376)</f>
        <v>0.87196907484257069</v>
      </c>
    </row>
    <row r="377" spans="1:10" x14ac:dyDescent="0.15">
      <c r="A377" s="1">
        <v>17</v>
      </c>
      <c r="B377" s="1" t="s">
        <v>118</v>
      </c>
      <c r="C377" s="1">
        <v>6</v>
      </c>
      <c r="D377" s="1" t="s">
        <v>2</v>
      </c>
      <c r="E377" s="6">
        <f>労働コスト!E377/SUM(資本コスト!E377,労働コスト!E377)</f>
        <v>0.70913865770485585</v>
      </c>
      <c r="F377" s="6">
        <f>労働コスト!F377/SUM(資本コスト!F377,労働コスト!F377)</f>
        <v>0.56244615343256943</v>
      </c>
      <c r="G377" s="6">
        <f>労働コスト!G377/SUM(資本コスト!G377,労働コスト!G377)</f>
        <v>0.63582091711484467</v>
      </c>
      <c r="H377" s="6">
        <f>労働コスト!H377/SUM(資本コスト!H377,労働コスト!H377)</f>
        <v>0.66701889705535433</v>
      </c>
      <c r="I377" s="6">
        <f>労働コスト!I377/SUM(資本コスト!I377,労働コスト!I377)</f>
        <v>0.60701014304405454</v>
      </c>
      <c r="J377" s="6">
        <f>労働コスト!J377/SUM(資本コスト!J377,労働コスト!J377)</f>
        <v>0.60126168296895943</v>
      </c>
    </row>
    <row r="378" spans="1:10" x14ac:dyDescent="0.15">
      <c r="A378" s="1">
        <v>17</v>
      </c>
      <c r="B378" s="1" t="s">
        <v>118</v>
      </c>
      <c r="C378" s="1">
        <v>7</v>
      </c>
      <c r="D378" s="1" t="s">
        <v>19</v>
      </c>
      <c r="E378" s="6">
        <f>労働コスト!E378/SUM(資本コスト!E378,労働コスト!E378)</f>
        <v>0.37464456632563164</v>
      </c>
      <c r="F378" s="6">
        <f>労働コスト!F378/SUM(資本コスト!F378,労働コスト!F378)</f>
        <v>0.57576578902276276</v>
      </c>
      <c r="G378" s="6">
        <f>労働コスト!G378/SUM(資本コスト!G378,労働コスト!G378)</f>
        <v>0.54048235317531446</v>
      </c>
      <c r="H378" s="6">
        <f>労働コスト!H378/SUM(資本コスト!H378,労働コスト!H378)</f>
        <v>0.36825638794208715</v>
      </c>
      <c r="I378" s="6">
        <f>労働コスト!I378/SUM(資本コスト!I378,労働コスト!I378)</f>
        <v>0.31301307828051494</v>
      </c>
      <c r="J378" s="6">
        <f>労働コスト!J378/SUM(資本コスト!J378,労働コスト!J378)</f>
        <v>0.30893937551388234</v>
      </c>
    </row>
    <row r="379" spans="1:10" x14ac:dyDescent="0.15">
      <c r="A379" s="1">
        <v>17</v>
      </c>
      <c r="B379" s="1" t="s">
        <v>118</v>
      </c>
      <c r="C379" s="1">
        <v>8</v>
      </c>
      <c r="D379" s="1" t="s">
        <v>20</v>
      </c>
      <c r="E379" s="6">
        <f>労働コスト!E379/SUM(資本コスト!E379,労働コスト!E379)</f>
        <v>0.62299317377706698</v>
      </c>
      <c r="F379" s="6">
        <f>労働コスト!F379/SUM(資本コスト!F379,労働コスト!F379)</f>
        <v>0.8160625667948499</v>
      </c>
      <c r="G379" s="6">
        <f>労働コスト!G379/SUM(資本コスト!G379,労働コスト!G379)</f>
        <v>0.82389483964042476</v>
      </c>
      <c r="H379" s="6">
        <f>労働コスト!H379/SUM(資本コスト!H379,労働コスト!H379)</f>
        <v>0.85292673618545167</v>
      </c>
      <c r="I379" s="6">
        <f>労働コスト!I379/SUM(資本コスト!I379,労働コスト!I379)</f>
        <v>0.82114963157122967</v>
      </c>
      <c r="J379" s="6">
        <f>労働コスト!J379/SUM(資本コスト!J379,労働コスト!J379)</f>
        <v>0.83300791252289874</v>
      </c>
    </row>
    <row r="380" spans="1:10" x14ac:dyDescent="0.15">
      <c r="A380" s="1">
        <v>17</v>
      </c>
      <c r="B380" s="1" t="s">
        <v>118</v>
      </c>
      <c r="C380" s="1">
        <v>9</v>
      </c>
      <c r="D380" s="1" t="s">
        <v>21</v>
      </c>
      <c r="E380" s="6">
        <f>労働コスト!E380/SUM(資本コスト!E380,労働コスト!E380)</f>
        <v>0.74886810198021314</v>
      </c>
      <c r="F380" s="6">
        <f>労働コスト!F380/SUM(資本コスト!F380,労働コスト!F380)</f>
        <v>0.78296759764306145</v>
      </c>
      <c r="G380" s="6">
        <f>労働コスト!G380/SUM(資本コスト!G380,労働コスト!G380)</f>
        <v>0.68273590324244682</v>
      </c>
      <c r="H380" s="6">
        <f>労働コスト!H380/SUM(資本コスト!H380,労働コスト!H380)</f>
        <v>0.72006484309201735</v>
      </c>
      <c r="I380" s="6">
        <f>労働コスト!I380/SUM(資本コスト!I380,労働コスト!I380)</f>
        <v>0.73620475105964744</v>
      </c>
      <c r="J380" s="6">
        <f>労働コスト!J380/SUM(資本コスト!J380,労働コスト!J380)</f>
        <v>0.74589636888761224</v>
      </c>
    </row>
    <row r="381" spans="1:10" x14ac:dyDescent="0.15">
      <c r="A381" s="1">
        <v>17</v>
      </c>
      <c r="B381" s="1" t="s">
        <v>118</v>
      </c>
      <c r="C381" s="1">
        <v>10</v>
      </c>
      <c r="D381" s="1" t="s">
        <v>22</v>
      </c>
      <c r="E381" s="6">
        <f>労働コスト!E381/SUM(資本コスト!E381,労働コスト!E381)</f>
        <v>0.82048193574995254</v>
      </c>
      <c r="F381" s="6">
        <f>労働コスト!F381/SUM(資本コスト!F381,労働コスト!F381)</f>
        <v>0.86925556141615057</v>
      </c>
      <c r="G381" s="6">
        <f>労働コスト!G381/SUM(資本コスト!G381,労働コスト!G381)</f>
        <v>0.8794981385878522</v>
      </c>
      <c r="H381" s="6">
        <f>労働コスト!H381/SUM(資本コスト!H381,労働コスト!H381)</f>
        <v>0.86754239759990115</v>
      </c>
      <c r="I381" s="6">
        <f>労働コスト!I381/SUM(資本コスト!I381,労働コスト!I381)</f>
        <v>0.82255195965143701</v>
      </c>
      <c r="J381" s="6">
        <f>労働コスト!J381/SUM(資本コスト!J381,労働コスト!J381)</f>
        <v>0.83200359481493458</v>
      </c>
    </row>
    <row r="382" spans="1:10" x14ac:dyDescent="0.15">
      <c r="A382" s="1">
        <v>17</v>
      </c>
      <c r="B382" s="1" t="s">
        <v>118</v>
      </c>
      <c r="C382" s="1">
        <v>11</v>
      </c>
      <c r="D382" s="1" t="s">
        <v>23</v>
      </c>
      <c r="E382" s="6">
        <f>労働コスト!E382/SUM(資本コスト!E382,労働コスト!E382)</f>
        <v>0.69641536540999327</v>
      </c>
      <c r="F382" s="6">
        <f>労働コスト!F382/SUM(資本コスト!F382,労働コスト!F382)</f>
        <v>0.7628551821502505</v>
      </c>
      <c r="G382" s="6">
        <f>労働コスト!G382/SUM(資本コスト!G382,労働コスト!G382)</f>
        <v>0.67411215977374506</v>
      </c>
      <c r="H382" s="6">
        <f>労働コスト!H382/SUM(資本コスト!H382,労働コスト!H382)</f>
        <v>0.6959587615404822</v>
      </c>
      <c r="I382" s="6">
        <f>労働コスト!I382/SUM(資本コスト!I382,労働コスト!I382)</f>
        <v>0.69369945686912493</v>
      </c>
      <c r="J382" s="6">
        <f>労働コスト!J382/SUM(資本コスト!J382,労働コスト!J382)</f>
        <v>0.6723243650475359</v>
      </c>
    </row>
    <row r="383" spans="1:10" x14ac:dyDescent="0.15">
      <c r="A383" s="1">
        <v>17</v>
      </c>
      <c r="B383" s="1" t="s">
        <v>118</v>
      </c>
      <c r="C383" s="1">
        <v>12</v>
      </c>
      <c r="D383" s="1" t="s">
        <v>24</v>
      </c>
      <c r="E383" s="6">
        <f>労働コスト!E383/SUM(資本コスト!E383,労働コスト!E383)</f>
        <v>0.71793966268276044</v>
      </c>
      <c r="F383" s="6">
        <f>労働コスト!F383/SUM(資本コスト!F383,労働コスト!F383)</f>
        <v>0.87329477710484982</v>
      </c>
      <c r="G383" s="6">
        <f>労働コスト!G383/SUM(資本コスト!G383,労働コスト!G383)</f>
        <v>0.77661633969174715</v>
      </c>
      <c r="H383" s="6">
        <f>労働コスト!H383/SUM(資本コスト!H383,労働コスト!H383)</f>
        <v>0.64364331599538183</v>
      </c>
      <c r="I383" s="6">
        <f>労働コスト!I383/SUM(資本コスト!I383,労働コスト!I383)</f>
        <v>0.57915162263546105</v>
      </c>
      <c r="J383" s="6">
        <f>労働コスト!J383/SUM(資本コスト!J383,労働コスト!J383)</f>
        <v>0.57893030200135553</v>
      </c>
    </row>
    <row r="384" spans="1:10" x14ac:dyDescent="0.15">
      <c r="A384" s="1">
        <v>17</v>
      </c>
      <c r="B384" s="1" t="s">
        <v>118</v>
      </c>
      <c r="C384" s="1">
        <v>13</v>
      </c>
      <c r="D384" s="1" t="s">
        <v>25</v>
      </c>
      <c r="E384" s="6">
        <f>労働コスト!E384/SUM(資本コスト!E384,労働コスト!E384)</f>
        <v>0.7784388594303705</v>
      </c>
      <c r="F384" s="6">
        <f>労働コスト!F384/SUM(資本コスト!F384,労働コスト!F384)</f>
        <v>0.71238080027808581</v>
      </c>
      <c r="G384" s="6">
        <f>労働コスト!G384/SUM(資本コスト!G384,労働コスト!G384)</f>
        <v>0.77905416396150606</v>
      </c>
      <c r="H384" s="6">
        <f>労働コスト!H384/SUM(資本コスト!H384,労働コスト!H384)</f>
        <v>0.77802760680675054</v>
      </c>
      <c r="I384" s="6">
        <f>労働コスト!I384/SUM(資本コスト!I384,労働コスト!I384)</f>
        <v>0.80695042620827928</v>
      </c>
      <c r="J384" s="6">
        <f>労働コスト!J384/SUM(資本コスト!J384,労働コスト!J384)</f>
        <v>0.79693331247714128</v>
      </c>
    </row>
    <row r="385" spans="1:10" x14ac:dyDescent="0.15">
      <c r="A385" s="1">
        <v>17</v>
      </c>
      <c r="B385" s="1" t="s">
        <v>118</v>
      </c>
      <c r="C385" s="1">
        <v>14</v>
      </c>
      <c r="D385" s="1" t="s">
        <v>26</v>
      </c>
      <c r="E385" s="6">
        <f>労働コスト!E385/SUM(資本コスト!E385,労働コスト!E385)</f>
        <v>0.77420625261688325</v>
      </c>
      <c r="F385" s="6">
        <f>労働コスト!F385/SUM(資本コスト!F385,労働コスト!F385)</f>
        <v>0.9288408802154583</v>
      </c>
      <c r="G385" s="6">
        <f>労働コスト!G385/SUM(資本コスト!G385,労働コスト!G385)</f>
        <v>0.88672534783063672</v>
      </c>
      <c r="H385" s="6">
        <f>労働コスト!H385/SUM(資本コスト!H385,労働コスト!H385)</f>
        <v>0.72421853926476332</v>
      </c>
      <c r="I385" s="6">
        <f>労働コスト!I385/SUM(資本コスト!I385,労働コスト!I385)</f>
        <v>0.70752536539421929</v>
      </c>
      <c r="J385" s="6">
        <f>労働コスト!J385/SUM(資本コスト!J385,労働コスト!J385)</f>
        <v>0.68381519209648534</v>
      </c>
    </row>
    <row r="386" spans="1:10" x14ac:dyDescent="0.15">
      <c r="A386" s="1">
        <v>17</v>
      </c>
      <c r="B386" s="1" t="s">
        <v>286</v>
      </c>
      <c r="C386" s="1">
        <v>15</v>
      </c>
      <c r="D386" s="1" t="s">
        <v>27</v>
      </c>
      <c r="E386" s="6">
        <f>労働コスト!E386/SUM(資本コスト!E386,労働コスト!E386)</f>
        <v>0.86121393102277599</v>
      </c>
      <c r="F386" s="6">
        <f>労働コスト!F386/SUM(資本コスト!F386,労働コスト!F386)</f>
        <v>0.8779156379620513</v>
      </c>
      <c r="G386" s="6">
        <f>労働コスト!G386/SUM(資本コスト!G386,労働コスト!G386)</f>
        <v>0.82549239450714063</v>
      </c>
      <c r="H386" s="6">
        <f>労働コスト!H386/SUM(資本コスト!H386,労働コスト!H386)</f>
        <v>0.77118280822497309</v>
      </c>
      <c r="I386" s="6">
        <f>労働コスト!I386/SUM(資本コスト!I386,労働コスト!I386)</f>
        <v>0.71467216296824976</v>
      </c>
      <c r="J386" s="6">
        <f>労働コスト!J386/SUM(資本コスト!J386,労働コスト!J386)</f>
        <v>0.72750893039980669</v>
      </c>
    </row>
    <row r="387" spans="1:10" x14ac:dyDescent="0.15">
      <c r="A387" s="1">
        <v>17</v>
      </c>
      <c r="B387" s="1" t="s">
        <v>285</v>
      </c>
      <c r="C387" s="1">
        <v>16</v>
      </c>
      <c r="D387" s="1" t="s">
        <v>10</v>
      </c>
      <c r="E387" s="6">
        <f>労働コスト!E387/SUM(資本コスト!E387,労働コスト!E387)</f>
        <v>0.81075725373903762</v>
      </c>
      <c r="F387" s="6">
        <f>労働コスト!F387/SUM(資本コスト!F387,労働コスト!F387)</f>
        <v>0.87411226290060928</v>
      </c>
      <c r="G387" s="6">
        <f>労働コスト!G387/SUM(資本コスト!G387,労働コスト!G387)</f>
        <v>0.87347147241719769</v>
      </c>
      <c r="H387" s="6">
        <f>労働コスト!H387/SUM(資本コスト!H387,労働コスト!H387)</f>
        <v>0.8755652199969739</v>
      </c>
      <c r="I387" s="6">
        <f>労働コスト!I387/SUM(資本コスト!I387,労働コスト!I387)</f>
        <v>0.87723215992870696</v>
      </c>
      <c r="J387" s="6">
        <f>労働コスト!J387/SUM(資本コスト!J387,労働コスト!J387)</f>
        <v>0.87030303448436497</v>
      </c>
    </row>
    <row r="388" spans="1:10" x14ac:dyDescent="0.15">
      <c r="A388" s="1">
        <v>17</v>
      </c>
      <c r="B388" s="1" t="s">
        <v>285</v>
      </c>
      <c r="C388" s="1">
        <v>17</v>
      </c>
      <c r="D388" s="1" t="s">
        <v>11</v>
      </c>
      <c r="E388" s="6">
        <f>労働コスト!E388/SUM(資本コスト!E388,労働コスト!E388)</f>
        <v>0.40285836423811849</v>
      </c>
      <c r="F388" s="6">
        <f>労働コスト!F388/SUM(資本コスト!F388,労働コスト!F388)</f>
        <v>0.25198136203535609</v>
      </c>
      <c r="G388" s="6">
        <f>労働コスト!G388/SUM(資本コスト!G388,労働コスト!G388)</f>
        <v>0.26703757253981508</v>
      </c>
      <c r="H388" s="6">
        <f>労働コスト!H388/SUM(資本コスト!H388,労働コスト!H388)</f>
        <v>0.20563897137919859</v>
      </c>
      <c r="I388" s="6">
        <f>労働コスト!I388/SUM(資本コスト!I388,労働コスト!I388)</f>
        <v>0.18327464083035758</v>
      </c>
      <c r="J388" s="6">
        <f>労働コスト!J388/SUM(資本コスト!J388,労働コスト!J388)</f>
        <v>0.1513386828420949</v>
      </c>
    </row>
    <row r="389" spans="1:10" x14ac:dyDescent="0.15">
      <c r="A389" s="1">
        <v>17</v>
      </c>
      <c r="B389" s="1" t="s">
        <v>285</v>
      </c>
      <c r="C389" s="1">
        <v>18</v>
      </c>
      <c r="D389" s="1" t="s">
        <v>12</v>
      </c>
      <c r="E389" s="6">
        <f>労働コスト!E389/SUM(資本コスト!E389,労働コスト!E389)</f>
        <v>0.8590056927942934</v>
      </c>
      <c r="F389" s="6">
        <f>労働コスト!F389/SUM(資本コスト!F389,労働コスト!F389)</f>
        <v>0.86813794544759015</v>
      </c>
      <c r="G389" s="6">
        <f>労働コスト!G389/SUM(資本コスト!G389,労働コスト!G389)</f>
        <v>0.79865660178705644</v>
      </c>
      <c r="H389" s="6">
        <f>労働コスト!H389/SUM(資本コスト!H389,労働コスト!H389)</f>
        <v>0.84025981547958695</v>
      </c>
      <c r="I389" s="6">
        <f>労働コスト!I389/SUM(資本コスト!I389,労働コスト!I389)</f>
        <v>0.81099435579343715</v>
      </c>
      <c r="J389" s="6">
        <f>労働コスト!J389/SUM(資本コスト!J389,労働コスト!J389)</f>
        <v>0.77416091651361474</v>
      </c>
    </row>
    <row r="390" spans="1:10" x14ac:dyDescent="0.15">
      <c r="A390" s="1">
        <v>17</v>
      </c>
      <c r="B390" s="1" t="s">
        <v>285</v>
      </c>
      <c r="C390" s="1">
        <v>19</v>
      </c>
      <c r="D390" s="1" t="s">
        <v>13</v>
      </c>
      <c r="E390" s="6">
        <f>労働コスト!E390/SUM(資本コスト!E390,労働コスト!E390)</f>
        <v>0.77798148134217071</v>
      </c>
      <c r="F390" s="6">
        <f>労働コスト!F390/SUM(資本コスト!F390,労働コスト!F390)</f>
        <v>0.8969251083016444</v>
      </c>
      <c r="G390" s="6">
        <f>労働コスト!G390/SUM(資本コスト!G390,労働コスト!G390)</f>
        <v>0.88995365937661708</v>
      </c>
      <c r="H390" s="6">
        <f>労働コスト!H390/SUM(資本コスト!H390,労働コスト!H390)</f>
        <v>0.87061334726735995</v>
      </c>
      <c r="I390" s="6">
        <f>労働コスト!I390/SUM(資本コスト!I390,労働コスト!I390)</f>
        <v>0.79708970075112207</v>
      </c>
      <c r="J390" s="6">
        <f>労働コスト!J390/SUM(資本コスト!J390,労働コスト!J390)</f>
        <v>0.8153226965992777</v>
      </c>
    </row>
    <row r="391" spans="1:10" x14ac:dyDescent="0.15">
      <c r="A391" s="1">
        <v>17</v>
      </c>
      <c r="B391" s="1" t="s">
        <v>285</v>
      </c>
      <c r="C391" s="1">
        <v>20</v>
      </c>
      <c r="D391" s="1" t="s">
        <v>14</v>
      </c>
      <c r="E391" s="6">
        <f>労働コスト!E391/SUM(資本コスト!E391,労働コスト!E391)</f>
        <v>0.5311731045850917</v>
      </c>
      <c r="F391" s="6">
        <f>労働コスト!F391/SUM(資本コスト!F391,労働コスト!F391)</f>
        <v>0.17624235308425884</v>
      </c>
      <c r="G391" s="6">
        <f>労働コスト!G391/SUM(資本コスト!G391,労働コスト!G391)</f>
        <v>0.25018998611905763</v>
      </c>
      <c r="H391" s="6">
        <f>労働コスト!H391/SUM(資本コスト!H391,労働コスト!H391)</f>
        <v>0.22257856850103985</v>
      </c>
      <c r="I391" s="6">
        <f>労働コスト!I391/SUM(資本コスト!I391,労働コスト!I391)</f>
        <v>0.20400033127073547</v>
      </c>
      <c r="J391" s="6">
        <f>労働コスト!J391/SUM(資本コスト!J391,労働コスト!J391)</f>
        <v>0.15374744155742082</v>
      </c>
    </row>
    <row r="392" spans="1:10" x14ac:dyDescent="0.15">
      <c r="A392" s="1">
        <v>17</v>
      </c>
      <c r="B392" s="1" t="s">
        <v>285</v>
      </c>
      <c r="C392" s="1">
        <v>21</v>
      </c>
      <c r="D392" s="1" t="s">
        <v>15</v>
      </c>
      <c r="E392" s="6">
        <f>労働コスト!E392/SUM(資本コスト!E392,労働コスト!E392)</f>
        <v>0.5875420018510713</v>
      </c>
      <c r="F392" s="6">
        <f>労働コスト!F392/SUM(資本コスト!F392,労働コスト!F392)</f>
        <v>0.60326695546896691</v>
      </c>
      <c r="G392" s="6">
        <f>労働コスト!G392/SUM(資本コスト!G392,労働コスト!G392)</f>
        <v>0.59764989355816966</v>
      </c>
      <c r="H392" s="6">
        <f>労働コスト!H392/SUM(資本コスト!H392,労働コスト!H392)</f>
        <v>0.52976323844724749</v>
      </c>
      <c r="I392" s="6">
        <f>労働コスト!I392/SUM(資本コスト!I392,労働コスト!I392)</f>
        <v>0.38484188702785865</v>
      </c>
      <c r="J392" s="6">
        <f>労働コスト!J392/SUM(資本コスト!J392,労働コスト!J392)</f>
        <v>0.34734872238865483</v>
      </c>
    </row>
    <row r="393" spans="1:10" x14ac:dyDescent="0.15">
      <c r="A393" s="1">
        <v>17</v>
      </c>
      <c r="B393" s="1" t="s">
        <v>116</v>
      </c>
      <c r="C393" s="1">
        <v>22</v>
      </c>
      <c r="D393" s="1" t="s">
        <v>7</v>
      </c>
      <c r="E393" s="6">
        <f>労働コスト!E393/SUM(資本コスト!E393,労働コスト!E393)</f>
        <v>0.78838156901269718</v>
      </c>
      <c r="F393" s="6">
        <f>労働コスト!F393/SUM(資本コスト!F393,労働コスト!F393)</f>
        <v>0.74475225018380009</v>
      </c>
      <c r="G393" s="6">
        <f>労働コスト!G393/SUM(資本コスト!G393,労働コスト!G393)</f>
        <v>0.64740211475115284</v>
      </c>
      <c r="H393" s="6">
        <f>労働コスト!H393/SUM(資本コスト!H393,労働コスト!H393)</f>
        <v>0.66056769093822609</v>
      </c>
      <c r="I393" s="6">
        <f>労働コスト!I393/SUM(資本コスト!I393,労働コスト!I393)</f>
        <v>0.73370263002439307</v>
      </c>
      <c r="J393" s="6">
        <f>労働コスト!J393/SUM(資本コスト!J393,労働コスト!J393)</f>
        <v>0.72481098356455531</v>
      </c>
    </row>
    <row r="394" spans="1:10" x14ac:dyDescent="0.15">
      <c r="A394" s="1">
        <v>17</v>
      </c>
      <c r="B394" s="1" t="s">
        <v>116</v>
      </c>
      <c r="C394" s="1">
        <v>23</v>
      </c>
      <c r="D394" s="1" t="s">
        <v>28</v>
      </c>
      <c r="E394" s="6">
        <f>労働コスト!E394/SUM(資本コスト!E394,労働コスト!E394)</f>
        <v>0.55067020700697666</v>
      </c>
      <c r="F394" s="6">
        <f>労働コスト!F394/SUM(資本コスト!F394,労働コスト!F394)</f>
        <v>0.66297350965981283</v>
      </c>
      <c r="G394" s="6">
        <f>労働コスト!G394/SUM(資本コスト!G394,労働コスト!G394)</f>
        <v>0.64387080701590316</v>
      </c>
      <c r="H394" s="6">
        <f>労働コスト!H394/SUM(資本コスト!H394,労働コスト!H394)</f>
        <v>0.68796985147820733</v>
      </c>
      <c r="I394" s="6">
        <f>労働コスト!I394/SUM(資本コスト!I394,労働コスト!I394)</f>
        <v>0.65481522841002027</v>
      </c>
      <c r="J394" s="6">
        <f>労働コスト!J394/SUM(資本コスト!J394,労働コスト!J394)</f>
        <v>0.55886208370218204</v>
      </c>
    </row>
    <row r="395" spans="1:10" x14ac:dyDescent="0.15">
      <c r="A395" s="1">
        <v>18</v>
      </c>
      <c r="B395" s="1" t="s">
        <v>287</v>
      </c>
      <c r="C395" s="1">
        <v>1</v>
      </c>
      <c r="D395" s="1" t="s">
        <v>8</v>
      </c>
      <c r="E395" s="6">
        <f>労働コスト!E395/SUM(資本コスト!E395,労働コスト!E395)</f>
        <v>0.40899545155834993</v>
      </c>
      <c r="F395" s="6">
        <f>労働コスト!F395/SUM(資本コスト!F395,労働コスト!F395)</f>
        <v>0.47216411988180729</v>
      </c>
      <c r="G395" s="6">
        <f>労働コスト!G395/SUM(資本コスト!G395,労働コスト!G395)</f>
        <v>0.36369808581788565</v>
      </c>
      <c r="H395" s="6">
        <f>労働コスト!H395/SUM(資本コスト!H395,労働コスト!H395)</f>
        <v>0.23447028573593023</v>
      </c>
      <c r="I395" s="6">
        <f>労働コスト!I395/SUM(資本コスト!I395,労働コスト!I395)</f>
        <v>0.2510123800961464</v>
      </c>
      <c r="J395" s="6">
        <f>労働コスト!J395/SUM(資本コスト!J395,労働コスト!J395)</f>
        <v>0.15126390913027749</v>
      </c>
    </row>
    <row r="396" spans="1:10" x14ac:dyDescent="0.15">
      <c r="A396" s="1">
        <v>18</v>
      </c>
      <c r="B396" s="1" t="s">
        <v>287</v>
      </c>
      <c r="C396" s="1">
        <v>2</v>
      </c>
      <c r="D396" s="1" t="s">
        <v>9</v>
      </c>
      <c r="E396" s="6">
        <f>労働コスト!E396/SUM(資本コスト!E396,労働コスト!E396)</f>
        <v>0.88394127930730204</v>
      </c>
      <c r="F396" s="6">
        <f>労働コスト!F396/SUM(資本コスト!F396,労働コスト!F396)</f>
        <v>0.83937393006229311</v>
      </c>
      <c r="G396" s="6">
        <f>労働コスト!G396/SUM(資本コスト!G396,労働コスト!G396)</f>
        <v>0.58785608183443883</v>
      </c>
      <c r="H396" s="6">
        <f>労働コスト!H396/SUM(資本コスト!H396,労働コスト!H396)</f>
        <v>0.59523933081440927</v>
      </c>
      <c r="I396" s="6">
        <f>労働コスト!I396/SUM(資本コスト!I396,労働コスト!I396)</f>
        <v>0.52885197546419827</v>
      </c>
      <c r="J396" s="6">
        <f>労働コスト!J396/SUM(資本コスト!J396,労働コスト!J396)</f>
        <v>0.43593035651229378</v>
      </c>
    </row>
    <row r="397" spans="1:10" x14ac:dyDescent="0.15">
      <c r="A397" s="1">
        <v>18</v>
      </c>
      <c r="B397" s="1" t="s">
        <v>288</v>
      </c>
      <c r="C397" s="1">
        <v>3</v>
      </c>
      <c r="D397" s="1" t="s">
        <v>16</v>
      </c>
      <c r="E397" s="6">
        <f>労働コスト!E397/SUM(資本コスト!E397,労働コスト!E397)</f>
        <v>0.80315209036831847</v>
      </c>
      <c r="F397" s="6">
        <f>労働コスト!F397/SUM(資本コスト!F397,労働コスト!F397)</f>
        <v>0.81549331861570706</v>
      </c>
      <c r="G397" s="6">
        <f>労働コスト!G397/SUM(資本コスト!G397,労働コスト!G397)</f>
        <v>0.79059218755578953</v>
      </c>
      <c r="H397" s="6">
        <f>労働コスト!H397/SUM(資本コスト!H397,労働コスト!H397)</f>
        <v>0.79363010626055641</v>
      </c>
      <c r="I397" s="6">
        <f>労働コスト!I397/SUM(資本コスト!I397,労働コスト!I397)</f>
        <v>0.79249149004208297</v>
      </c>
      <c r="J397" s="6">
        <f>労働コスト!J397/SUM(資本コスト!J397,労働コスト!J397)</f>
        <v>0.7893430597556792</v>
      </c>
    </row>
    <row r="398" spans="1:10" x14ac:dyDescent="0.15">
      <c r="A398" s="1">
        <v>18</v>
      </c>
      <c r="B398" s="1" t="s">
        <v>288</v>
      </c>
      <c r="C398" s="1">
        <v>4</v>
      </c>
      <c r="D398" s="1" t="s">
        <v>17</v>
      </c>
      <c r="E398" s="6">
        <f>労働コスト!E398/SUM(資本コスト!E398,労働コスト!E398)</f>
        <v>0.60679313756181352</v>
      </c>
      <c r="F398" s="6">
        <f>労働コスト!F398/SUM(資本コスト!F398,労働コスト!F398)</f>
        <v>0.67300697532785614</v>
      </c>
      <c r="G398" s="6">
        <f>労働コスト!G398/SUM(資本コスト!G398,労働コスト!G398)</f>
        <v>0.60432725919682395</v>
      </c>
      <c r="H398" s="6">
        <f>労働コスト!H398/SUM(資本コスト!H398,労働コスト!H398)</f>
        <v>0.58114890341118342</v>
      </c>
      <c r="I398" s="6">
        <f>労働コスト!I398/SUM(資本コスト!I398,労働コスト!I398)</f>
        <v>0.5199162750622669</v>
      </c>
      <c r="J398" s="6">
        <f>労働コスト!J398/SUM(資本コスト!J398,労働コスト!J398)</f>
        <v>0.54794627208559277</v>
      </c>
    </row>
    <row r="399" spans="1:10" x14ac:dyDescent="0.15">
      <c r="A399" s="1">
        <v>18</v>
      </c>
      <c r="B399" s="1" t="s">
        <v>288</v>
      </c>
      <c r="C399" s="1">
        <v>5</v>
      </c>
      <c r="D399" s="1" t="s">
        <v>18</v>
      </c>
      <c r="E399" s="6">
        <f>労働コスト!E399/SUM(資本コスト!E399,労働コスト!E399)</f>
        <v>0.66709913167554313</v>
      </c>
      <c r="F399" s="6">
        <f>労働コスト!F399/SUM(資本コスト!F399,労働コスト!F399)</f>
        <v>0.75843425832642075</v>
      </c>
      <c r="G399" s="6">
        <f>労働コスト!G399/SUM(資本コスト!G399,労働コスト!G399)</f>
        <v>0.74811549758352858</v>
      </c>
      <c r="H399" s="6">
        <f>労働コスト!H399/SUM(資本コスト!H399,労働コスト!H399)</f>
        <v>0.72805850431059493</v>
      </c>
      <c r="I399" s="6">
        <f>労働コスト!I399/SUM(資本コスト!I399,労働コスト!I399)</f>
        <v>0.71299620081316373</v>
      </c>
      <c r="J399" s="6">
        <f>労働コスト!J399/SUM(資本コスト!J399,労働コスト!J399)</f>
        <v>0.73668017483294856</v>
      </c>
    </row>
    <row r="400" spans="1:10" x14ac:dyDescent="0.15">
      <c r="A400" s="1">
        <v>18</v>
      </c>
      <c r="B400" s="1" t="s">
        <v>288</v>
      </c>
      <c r="C400" s="1">
        <v>6</v>
      </c>
      <c r="D400" s="1" t="s">
        <v>2</v>
      </c>
      <c r="E400" s="6">
        <f>労働コスト!E400/SUM(資本コスト!E400,労働コスト!E400)</f>
        <v>0.42959734553589413</v>
      </c>
      <c r="F400" s="6">
        <f>労働コスト!F400/SUM(資本コスト!F400,労働コスト!F400)</f>
        <v>0.52148805243649221</v>
      </c>
      <c r="G400" s="6">
        <f>労働コスト!G400/SUM(資本コスト!G400,労働コスト!G400)</f>
        <v>0.58042510059452379</v>
      </c>
      <c r="H400" s="6">
        <f>労働コスト!H400/SUM(資本コスト!H400,労働コスト!H400)</f>
        <v>0.63191655971228833</v>
      </c>
      <c r="I400" s="6">
        <f>労働コスト!I400/SUM(資本コスト!I400,労働コスト!I400)</f>
        <v>0.54779206454173102</v>
      </c>
      <c r="J400" s="6">
        <f>労働コスト!J400/SUM(資本コスト!J400,労働コスト!J400)</f>
        <v>0.5313290595214416</v>
      </c>
    </row>
    <row r="401" spans="1:10" x14ac:dyDescent="0.15">
      <c r="A401" s="1">
        <v>18</v>
      </c>
      <c r="B401" s="1" t="s">
        <v>288</v>
      </c>
      <c r="C401" s="1">
        <v>7</v>
      </c>
      <c r="D401" s="1" t="s">
        <v>19</v>
      </c>
      <c r="E401" s="6">
        <f>労働コスト!E401/SUM(資本コスト!E401,労働コスト!E401)</f>
        <v>0.36556845402077071</v>
      </c>
      <c r="F401" s="6">
        <f>労働コスト!F401/SUM(資本コスト!F401,労働コスト!F401)</f>
        <v>0.83160487050426446</v>
      </c>
      <c r="G401" s="6">
        <f>労働コスト!G401/SUM(資本コスト!G401,労働コスト!G401)</f>
        <v>0.41661746290664414</v>
      </c>
      <c r="H401" s="6">
        <f>労働コスト!H401/SUM(資本コスト!H401,労働コスト!H401)</f>
        <v>0.43666472444550958</v>
      </c>
      <c r="I401" s="6">
        <f>労働コスト!I401/SUM(資本コスト!I401,労働コスト!I401)</f>
        <v>0.34190336792306658</v>
      </c>
      <c r="J401" s="6">
        <f>労働コスト!J401/SUM(資本コスト!J401,労働コスト!J401)</f>
        <v>0.38227687192211823</v>
      </c>
    </row>
    <row r="402" spans="1:10" x14ac:dyDescent="0.15">
      <c r="A402" s="1">
        <v>18</v>
      </c>
      <c r="B402" s="1" t="s">
        <v>288</v>
      </c>
      <c r="C402" s="1">
        <v>8</v>
      </c>
      <c r="D402" s="1" t="s">
        <v>20</v>
      </c>
      <c r="E402" s="6">
        <f>労働コスト!E402/SUM(資本コスト!E402,労働コスト!E402)</f>
        <v>0.50458913830550467</v>
      </c>
      <c r="F402" s="6">
        <f>労働コスト!F402/SUM(資本コスト!F402,労働コスト!F402)</f>
        <v>0.686549030419768</v>
      </c>
      <c r="G402" s="6">
        <f>労働コスト!G402/SUM(資本コスト!G402,労働コスト!G402)</f>
        <v>0.71971558802460844</v>
      </c>
      <c r="H402" s="6">
        <f>労働コスト!H402/SUM(資本コスト!H402,労働コスト!H402)</f>
        <v>0.74998703609957595</v>
      </c>
      <c r="I402" s="6">
        <f>労働コスト!I402/SUM(資本コスト!I402,労働コスト!I402)</f>
        <v>0.62013858221591067</v>
      </c>
      <c r="J402" s="6">
        <f>労働コスト!J402/SUM(資本コスト!J402,労働コスト!J402)</f>
        <v>0.63687195893277559</v>
      </c>
    </row>
    <row r="403" spans="1:10" x14ac:dyDescent="0.15">
      <c r="A403" s="1">
        <v>18</v>
      </c>
      <c r="B403" s="1" t="s">
        <v>288</v>
      </c>
      <c r="C403" s="1">
        <v>9</v>
      </c>
      <c r="D403" s="1" t="s">
        <v>21</v>
      </c>
      <c r="E403" s="6">
        <f>労働コスト!E403/SUM(資本コスト!E403,労働コスト!E403)</f>
        <v>0.73199293663273435</v>
      </c>
      <c r="F403" s="6">
        <f>労働コスト!F403/SUM(資本コスト!F403,労働コスト!F403)</f>
        <v>0.75279585386009451</v>
      </c>
      <c r="G403" s="6">
        <f>労働コスト!G403/SUM(資本コスト!G403,労働コスト!G403)</f>
        <v>0.39212952203929746</v>
      </c>
      <c r="H403" s="6">
        <f>労働コスト!H403/SUM(資本コスト!H403,労働コスト!H403)</f>
        <v>0.5777284115497523</v>
      </c>
      <c r="I403" s="6">
        <f>労働コスト!I403/SUM(資本コスト!I403,労働コスト!I403)</f>
        <v>0.51021035036796814</v>
      </c>
      <c r="J403" s="6">
        <f>労働コスト!J403/SUM(資本コスト!J403,労働コスト!J403)</f>
        <v>0.52325150498335282</v>
      </c>
    </row>
    <row r="404" spans="1:10" x14ac:dyDescent="0.15">
      <c r="A404" s="1">
        <v>18</v>
      </c>
      <c r="B404" s="1" t="s">
        <v>288</v>
      </c>
      <c r="C404" s="1">
        <v>10</v>
      </c>
      <c r="D404" s="1" t="s">
        <v>22</v>
      </c>
      <c r="E404" s="6">
        <f>労働コスト!E404/SUM(資本コスト!E404,労働コスト!E404)</f>
        <v>0.80448955073135098</v>
      </c>
      <c r="F404" s="6">
        <f>労働コスト!F404/SUM(資本コスト!F404,労働コスト!F404)</f>
        <v>0.84436373122003572</v>
      </c>
      <c r="G404" s="6">
        <f>労働コスト!G404/SUM(資本コスト!G404,労働コスト!G404)</f>
        <v>0.82263167874534282</v>
      </c>
      <c r="H404" s="6">
        <f>労働コスト!H404/SUM(資本コスト!H404,労働コスト!H404)</f>
        <v>0.84573484808448363</v>
      </c>
      <c r="I404" s="6">
        <f>労働コスト!I404/SUM(資本コスト!I404,労働コスト!I404)</f>
        <v>0.81268277029888392</v>
      </c>
      <c r="J404" s="6">
        <f>労働コスト!J404/SUM(資本コスト!J404,労働コスト!J404)</f>
        <v>0.82140184359463775</v>
      </c>
    </row>
    <row r="405" spans="1:10" x14ac:dyDescent="0.15">
      <c r="A405" s="1">
        <v>18</v>
      </c>
      <c r="B405" s="1" t="s">
        <v>288</v>
      </c>
      <c r="C405" s="1">
        <v>11</v>
      </c>
      <c r="D405" s="1" t="s">
        <v>23</v>
      </c>
      <c r="E405" s="6">
        <f>労働コスト!E405/SUM(資本コスト!E405,労働コスト!E405)</f>
        <v>0.77376154552918475</v>
      </c>
      <c r="F405" s="6">
        <f>労働コスト!F405/SUM(資本コスト!F405,労働コスト!F405)</f>
        <v>0.80035588291816451</v>
      </c>
      <c r="G405" s="6">
        <f>労働コスト!G405/SUM(資本コスト!G405,労働コスト!G405)</f>
        <v>0.74858304855775748</v>
      </c>
      <c r="H405" s="6">
        <f>労働コスト!H405/SUM(資本コスト!H405,労働コスト!H405)</f>
        <v>0.82112715614427256</v>
      </c>
      <c r="I405" s="6">
        <f>労働コスト!I405/SUM(資本コスト!I405,労働コスト!I405)</f>
        <v>0.78462467383454271</v>
      </c>
      <c r="J405" s="6">
        <f>労働コスト!J405/SUM(資本コスト!J405,労働コスト!J405)</f>
        <v>0.76598165156399067</v>
      </c>
    </row>
    <row r="406" spans="1:10" x14ac:dyDescent="0.15">
      <c r="A406" s="1">
        <v>18</v>
      </c>
      <c r="B406" s="1" t="s">
        <v>288</v>
      </c>
      <c r="C406" s="1">
        <v>12</v>
      </c>
      <c r="D406" s="1" t="s">
        <v>24</v>
      </c>
      <c r="E406" s="6">
        <f>労働コスト!E406/SUM(資本コスト!E406,労働コスト!E406)</f>
        <v>0.68486595513426229</v>
      </c>
      <c r="F406" s="6">
        <f>労働コスト!F406/SUM(資本コスト!F406,労働コスト!F406)</f>
        <v>0.77923462394275045</v>
      </c>
      <c r="G406" s="6">
        <f>労働コスト!G406/SUM(資本コスト!G406,労働コスト!G406)</f>
        <v>0.64711606191548199</v>
      </c>
      <c r="H406" s="6">
        <f>労働コスト!H406/SUM(資本コスト!H406,労働コスト!H406)</f>
        <v>0.66199372266353562</v>
      </c>
      <c r="I406" s="6">
        <f>労働コスト!I406/SUM(資本コスト!I406,労働コスト!I406)</f>
        <v>0.56307403134423473</v>
      </c>
      <c r="J406" s="6">
        <f>労働コスト!J406/SUM(資本コスト!J406,労働コスト!J406)</f>
        <v>0.56325892030481706</v>
      </c>
    </row>
    <row r="407" spans="1:10" x14ac:dyDescent="0.15">
      <c r="A407" s="1">
        <v>18</v>
      </c>
      <c r="B407" s="1" t="s">
        <v>288</v>
      </c>
      <c r="C407" s="1">
        <v>13</v>
      </c>
      <c r="D407" s="1" t="s">
        <v>25</v>
      </c>
      <c r="E407" s="6">
        <f>労働コスト!E407/SUM(資本コスト!E407,労働コスト!E407)</f>
        <v>0.84331228163914496</v>
      </c>
      <c r="F407" s="6">
        <f>労働コスト!F407/SUM(資本コスト!F407,労働コスト!F407)</f>
        <v>0.8152621785473787</v>
      </c>
      <c r="G407" s="6">
        <f>労働コスト!G407/SUM(資本コスト!G407,労働コスト!G407)</f>
        <v>0.68148338110982942</v>
      </c>
      <c r="H407" s="6">
        <f>労働コスト!H407/SUM(資本コスト!H407,労働コスト!H407)</f>
        <v>0.65763248510600614</v>
      </c>
      <c r="I407" s="6">
        <f>労働コスト!I407/SUM(資本コスト!I407,労働コスト!I407)</f>
        <v>0.6453947852226477</v>
      </c>
      <c r="J407" s="6">
        <f>労働コスト!J407/SUM(資本コスト!J407,労働コスト!J407)</f>
        <v>0.6794411932317802</v>
      </c>
    </row>
    <row r="408" spans="1:10" x14ac:dyDescent="0.15">
      <c r="A408" s="1">
        <v>18</v>
      </c>
      <c r="B408" s="1" t="s">
        <v>288</v>
      </c>
      <c r="C408" s="1">
        <v>14</v>
      </c>
      <c r="D408" s="1" t="s">
        <v>26</v>
      </c>
      <c r="E408" s="6">
        <f>労働コスト!E408/SUM(資本コスト!E408,労働コスト!E408)</f>
        <v>0.83298563068748066</v>
      </c>
      <c r="F408" s="6">
        <f>労働コスト!F408/SUM(資本コスト!F408,労働コスト!F408)</f>
        <v>0.85741672510552291</v>
      </c>
      <c r="G408" s="6">
        <f>労働コスト!G408/SUM(資本コスト!G408,労働コスト!G408)</f>
        <v>0.83187140951064953</v>
      </c>
      <c r="H408" s="6">
        <f>労働コスト!H408/SUM(資本コスト!H408,労働コスト!H408)</f>
        <v>0.81772091460771701</v>
      </c>
      <c r="I408" s="6">
        <f>労働コスト!I408/SUM(資本コスト!I408,労働コスト!I408)</f>
        <v>0.73762788181325611</v>
      </c>
      <c r="J408" s="6">
        <f>労働コスト!J408/SUM(資本コスト!J408,労働コスト!J408)</f>
        <v>0.73465160099972637</v>
      </c>
    </row>
    <row r="409" spans="1:10" x14ac:dyDescent="0.15">
      <c r="A409" s="1">
        <v>18</v>
      </c>
      <c r="B409" s="1" t="s">
        <v>288</v>
      </c>
      <c r="C409" s="1">
        <v>15</v>
      </c>
      <c r="D409" s="1" t="s">
        <v>27</v>
      </c>
      <c r="E409" s="6">
        <f>労働コスト!E409/SUM(資本コスト!E409,労働コスト!E409)</f>
        <v>0.81948561981190859</v>
      </c>
      <c r="F409" s="6">
        <f>労働コスト!F409/SUM(資本コスト!F409,労働コスト!F409)</f>
        <v>0.8385323931257409</v>
      </c>
      <c r="G409" s="6">
        <f>労働コスト!G409/SUM(資本コスト!G409,労働コスト!G409)</f>
        <v>0.78238158344433217</v>
      </c>
      <c r="H409" s="6">
        <f>労働コスト!H409/SUM(資本コスト!H409,労働コスト!H409)</f>
        <v>0.78418814843303475</v>
      </c>
      <c r="I409" s="6">
        <f>労働コスト!I409/SUM(資本コスト!I409,労働コスト!I409)</f>
        <v>0.7008248830628544</v>
      </c>
      <c r="J409" s="6">
        <f>労働コスト!J409/SUM(資本コスト!J409,労働コスト!J409)</f>
        <v>0.69253834055580055</v>
      </c>
    </row>
    <row r="410" spans="1:10" x14ac:dyDescent="0.15">
      <c r="A410" s="1">
        <v>18</v>
      </c>
      <c r="B410" s="1" t="s">
        <v>287</v>
      </c>
      <c r="C410" s="1">
        <v>16</v>
      </c>
      <c r="D410" s="1" t="s">
        <v>10</v>
      </c>
      <c r="E410" s="6">
        <f>労働コスト!E410/SUM(資本コスト!E410,労働コスト!E410)</f>
        <v>0.80201306748674783</v>
      </c>
      <c r="F410" s="6">
        <f>労働コスト!F410/SUM(資本コスト!F410,労働コスト!F410)</f>
        <v>0.86660672714353837</v>
      </c>
      <c r="G410" s="6">
        <f>労働コスト!G410/SUM(資本コスト!G410,労働コスト!G410)</f>
        <v>0.87995270659387681</v>
      </c>
      <c r="H410" s="6">
        <f>労働コスト!H410/SUM(資本コスト!H410,労働コスト!H410)</f>
        <v>0.89536887735519288</v>
      </c>
      <c r="I410" s="6">
        <f>労働コスト!I410/SUM(資本コスト!I410,労働コスト!I410)</f>
        <v>0.84917898579365758</v>
      </c>
      <c r="J410" s="6">
        <f>労働コスト!J410/SUM(資本コスト!J410,労働コスト!J410)</f>
        <v>0.84750013646132893</v>
      </c>
    </row>
    <row r="411" spans="1:10" x14ac:dyDescent="0.15">
      <c r="A411" s="1">
        <v>18</v>
      </c>
      <c r="B411" s="1" t="s">
        <v>287</v>
      </c>
      <c r="C411" s="1">
        <v>17</v>
      </c>
      <c r="D411" s="1" t="s">
        <v>11</v>
      </c>
      <c r="E411" s="6">
        <f>労働コスト!E411/SUM(資本コスト!E411,労働コスト!E411)</f>
        <v>6.4395891173624403E-2</v>
      </c>
      <c r="F411" s="6">
        <f>労働コスト!F411/SUM(資本コスト!F411,労働コスト!F411)</f>
        <v>0.10177204909614095</v>
      </c>
      <c r="G411" s="6">
        <f>労働コスト!G411/SUM(資本コスト!G411,労働コスト!G411)</f>
        <v>0.12646091622662209</v>
      </c>
      <c r="H411" s="6">
        <f>労働コスト!H411/SUM(資本コスト!H411,労働コスト!H411)</f>
        <v>0.16413294184526714</v>
      </c>
      <c r="I411" s="6">
        <f>労働コスト!I411/SUM(資本コスト!I411,労働コスト!I411)</f>
        <v>0.15624973116978635</v>
      </c>
      <c r="J411" s="6">
        <f>労働コスト!J411/SUM(資本コスト!J411,労働コスト!J411)</f>
        <v>0.12724141173554057</v>
      </c>
    </row>
    <row r="412" spans="1:10" x14ac:dyDescent="0.15">
      <c r="A412" s="1">
        <v>18</v>
      </c>
      <c r="B412" s="1" t="s">
        <v>287</v>
      </c>
      <c r="C412" s="1">
        <v>18</v>
      </c>
      <c r="D412" s="1" t="s">
        <v>12</v>
      </c>
      <c r="E412" s="6">
        <f>労働コスト!E412/SUM(資本コスト!E412,労働コスト!E412)</f>
        <v>0.85378550386812779</v>
      </c>
      <c r="F412" s="6">
        <f>労働コスト!F412/SUM(資本コスト!F412,労働コスト!F412)</f>
        <v>0.78199360687387165</v>
      </c>
      <c r="G412" s="6">
        <f>労働コスト!G412/SUM(資本コスト!G412,労働コスト!G412)</f>
        <v>0.79726594339326151</v>
      </c>
      <c r="H412" s="6">
        <f>労働コスト!H412/SUM(資本コスト!H412,労働コスト!H412)</f>
        <v>0.83418892350690954</v>
      </c>
      <c r="I412" s="6">
        <f>労働コスト!I412/SUM(資本コスト!I412,労働コスト!I412)</f>
        <v>0.85433543554547109</v>
      </c>
      <c r="J412" s="6">
        <f>労働コスト!J412/SUM(資本コスト!J412,労働コスト!J412)</f>
        <v>0.83122500016338796</v>
      </c>
    </row>
    <row r="413" spans="1:10" x14ac:dyDescent="0.15">
      <c r="A413" s="1">
        <v>18</v>
      </c>
      <c r="B413" s="1" t="s">
        <v>287</v>
      </c>
      <c r="C413" s="1">
        <v>19</v>
      </c>
      <c r="D413" s="1" t="s">
        <v>13</v>
      </c>
      <c r="E413" s="6">
        <f>労働コスト!E413/SUM(資本コスト!E413,労働コスト!E413)</f>
        <v>0.7347571965384172</v>
      </c>
      <c r="F413" s="6">
        <f>労働コスト!F413/SUM(資本コスト!F413,労働コスト!F413)</f>
        <v>0.84511292771599456</v>
      </c>
      <c r="G413" s="6">
        <f>労働コスト!G413/SUM(資本コスト!G413,労働コスト!G413)</f>
        <v>0.80626031148883393</v>
      </c>
      <c r="H413" s="6">
        <f>労働コスト!H413/SUM(資本コスト!H413,労働コスト!H413)</f>
        <v>0.80666708763813377</v>
      </c>
      <c r="I413" s="6">
        <f>労働コスト!I413/SUM(資本コスト!I413,労働コスト!I413)</f>
        <v>0.8151688036439988</v>
      </c>
      <c r="J413" s="6">
        <f>労働コスト!J413/SUM(資本コスト!J413,労働コスト!J413)</f>
        <v>0.81031448792003236</v>
      </c>
    </row>
    <row r="414" spans="1:10" x14ac:dyDescent="0.15">
      <c r="A414" s="1">
        <v>18</v>
      </c>
      <c r="B414" s="1" t="s">
        <v>287</v>
      </c>
      <c r="C414" s="1">
        <v>20</v>
      </c>
      <c r="D414" s="1" t="s">
        <v>14</v>
      </c>
      <c r="E414" s="6">
        <f>労働コスト!E414/SUM(資本コスト!E414,労働コスト!E414)</f>
        <v>0.47345441283372536</v>
      </c>
      <c r="F414" s="6">
        <f>労働コスト!F414/SUM(資本コスト!F414,労働コスト!F414)</f>
        <v>0.1289204015499209</v>
      </c>
      <c r="G414" s="6">
        <f>労働コスト!G414/SUM(資本コスト!G414,労働コスト!G414)</f>
        <v>0.16306831883307935</v>
      </c>
      <c r="H414" s="6">
        <f>労働コスト!H414/SUM(資本コスト!H414,労働コスト!H414)</f>
        <v>0.15217456086209341</v>
      </c>
      <c r="I414" s="6">
        <f>労働コスト!I414/SUM(資本コスト!I414,労働コスト!I414)</f>
        <v>0.14402562810933386</v>
      </c>
      <c r="J414" s="6">
        <f>労働コスト!J414/SUM(資本コスト!J414,労働コスト!J414)</f>
        <v>0.10390743603904272</v>
      </c>
    </row>
    <row r="415" spans="1:10" x14ac:dyDescent="0.15">
      <c r="A415" s="1">
        <v>18</v>
      </c>
      <c r="B415" s="1" t="s">
        <v>287</v>
      </c>
      <c r="C415" s="1">
        <v>21</v>
      </c>
      <c r="D415" s="1" t="s">
        <v>15</v>
      </c>
      <c r="E415" s="6">
        <f>労働コスト!E415/SUM(資本コスト!E415,労働コスト!E415)</f>
        <v>0.58439148451969491</v>
      </c>
      <c r="F415" s="6">
        <f>労働コスト!F415/SUM(資本コスト!F415,労働コスト!F415)</f>
        <v>0.50850111837047829</v>
      </c>
      <c r="G415" s="6">
        <f>労働コスト!G415/SUM(資本コスト!G415,労働コスト!G415)</f>
        <v>0.48213437041849022</v>
      </c>
      <c r="H415" s="6">
        <f>労働コスト!H415/SUM(資本コスト!H415,労働コスト!H415)</f>
        <v>0.51996179884803972</v>
      </c>
      <c r="I415" s="6">
        <f>労働コスト!I415/SUM(資本コスト!I415,労働コスト!I415)</f>
        <v>0.43437698264104529</v>
      </c>
      <c r="J415" s="6">
        <f>労働コスト!J415/SUM(資本コスト!J415,労働コスト!J415)</f>
        <v>0.3962674724444521</v>
      </c>
    </row>
    <row r="416" spans="1:10" x14ac:dyDescent="0.15">
      <c r="A416" s="1">
        <v>18</v>
      </c>
      <c r="B416" s="1" t="s">
        <v>119</v>
      </c>
      <c r="C416" s="1">
        <v>22</v>
      </c>
      <c r="D416" s="1" t="s">
        <v>7</v>
      </c>
      <c r="E416" s="6">
        <f>労働コスト!E416/SUM(資本コスト!E416,労働コスト!E416)</f>
        <v>0.79042837630122631</v>
      </c>
      <c r="F416" s="6">
        <f>労働コスト!F416/SUM(資本コスト!F416,労働コスト!F416)</f>
        <v>0.71866414276038681</v>
      </c>
      <c r="G416" s="6">
        <f>労働コスト!G416/SUM(資本コスト!G416,労働コスト!G416)</f>
        <v>0.65997402286190987</v>
      </c>
      <c r="H416" s="6">
        <f>労働コスト!H416/SUM(資本コスト!H416,労働コスト!H416)</f>
        <v>0.65814403812468503</v>
      </c>
      <c r="I416" s="6">
        <f>労働コスト!I416/SUM(資本コスト!I416,労働コスト!I416)</f>
        <v>0.73496356562740073</v>
      </c>
      <c r="J416" s="6">
        <f>労働コスト!J416/SUM(資本コスト!J416,労働コスト!J416)</f>
        <v>0.72312825388929003</v>
      </c>
    </row>
    <row r="417" spans="1:10" x14ac:dyDescent="0.15">
      <c r="A417" s="1">
        <v>18</v>
      </c>
      <c r="B417" s="1" t="s">
        <v>119</v>
      </c>
      <c r="C417" s="1">
        <v>23</v>
      </c>
      <c r="D417" s="1" t="s">
        <v>28</v>
      </c>
      <c r="E417" s="6">
        <f>労働コスト!E417/SUM(資本コスト!E417,労働コスト!E417)</f>
        <v>0.58726585429383826</v>
      </c>
      <c r="F417" s="6">
        <f>労働コスト!F417/SUM(資本コスト!F417,労働コスト!F417)</f>
        <v>0.674707509520175</v>
      </c>
      <c r="G417" s="6">
        <f>労働コスト!G417/SUM(資本コスト!G417,労働コスト!G417)</f>
        <v>0.6316909097917075</v>
      </c>
      <c r="H417" s="6">
        <f>労働コスト!H417/SUM(資本コスト!H417,労働コスト!H417)</f>
        <v>0.6784811443012293</v>
      </c>
      <c r="I417" s="6">
        <f>労働コスト!I417/SUM(資本コスト!I417,労働コスト!I417)</f>
        <v>0.6956356276093012</v>
      </c>
      <c r="J417" s="6">
        <f>労働コスト!J417/SUM(資本コスト!J417,労働コスト!J417)</f>
        <v>0.60961348687005734</v>
      </c>
    </row>
    <row r="418" spans="1:10" x14ac:dyDescent="0.15">
      <c r="A418" s="1">
        <v>19</v>
      </c>
      <c r="B418" s="1" t="s">
        <v>124</v>
      </c>
      <c r="C418" s="1">
        <v>1</v>
      </c>
      <c r="D418" s="1" t="s">
        <v>8</v>
      </c>
      <c r="E418" s="6">
        <f>労働コスト!E418/SUM(資本コスト!E418,労働コスト!E418)</f>
        <v>0.42656540909086549</v>
      </c>
      <c r="F418" s="6">
        <f>労働コスト!F418/SUM(資本コスト!F418,労働コスト!F418)</f>
        <v>0.63023586745530202</v>
      </c>
      <c r="G418" s="6">
        <f>労働コスト!G418/SUM(資本コスト!G418,労働コスト!G418)</f>
        <v>0.65491382193726744</v>
      </c>
      <c r="H418" s="6">
        <f>労働コスト!H418/SUM(資本コスト!H418,労働コスト!H418)</f>
        <v>0.56243272027841473</v>
      </c>
      <c r="I418" s="6">
        <f>労働コスト!I418/SUM(資本コスト!I418,労働コスト!I418)</f>
        <v>0.58415091594196611</v>
      </c>
      <c r="J418" s="6">
        <f>労働コスト!J418/SUM(資本コスト!J418,労働コスト!J418)</f>
        <v>0.43394375836225757</v>
      </c>
    </row>
    <row r="419" spans="1:10" x14ac:dyDescent="0.15">
      <c r="A419" s="1">
        <v>19</v>
      </c>
      <c r="B419" s="1" t="s">
        <v>124</v>
      </c>
      <c r="C419" s="1">
        <v>2</v>
      </c>
      <c r="D419" s="1" t="s">
        <v>9</v>
      </c>
      <c r="E419" s="6">
        <f>労働コスト!E419/SUM(資本コスト!E419,労働コスト!E419)</f>
        <v>0.63581674991502013</v>
      </c>
      <c r="F419" s="6">
        <f>労働コスト!F419/SUM(資本コスト!F419,労働コスト!F419)</f>
        <v>0.71855147766558514</v>
      </c>
      <c r="G419" s="6">
        <f>労働コスト!G419/SUM(資本コスト!G419,労働コスト!G419)</f>
        <v>0.70523960372163763</v>
      </c>
      <c r="H419" s="6">
        <f>労働コスト!H419/SUM(資本コスト!H419,労働コスト!H419)</f>
        <v>0.64438976727165387</v>
      </c>
      <c r="I419" s="6">
        <f>労働コスト!I419/SUM(資本コスト!I419,労働コスト!I419)</f>
        <v>0.61026363790926919</v>
      </c>
      <c r="J419" s="6">
        <f>労働コスト!J419/SUM(資本コスト!J419,労働コスト!J419)</f>
        <v>0.55204778671299504</v>
      </c>
    </row>
    <row r="420" spans="1:10" x14ac:dyDescent="0.15">
      <c r="A420" s="1">
        <v>19</v>
      </c>
      <c r="B420" s="1" t="s">
        <v>125</v>
      </c>
      <c r="C420" s="1">
        <v>3</v>
      </c>
      <c r="D420" s="1" t="s">
        <v>16</v>
      </c>
      <c r="E420" s="6">
        <f>労働コスト!E420/SUM(資本コスト!E420,労働コスト!E420)</f>
        <v>0.61794543075581265</v>
      </c>
      <c r="F420" s="6">
        <f>労働コスト!F420/SUM(資本コスト!F420,労働コスト!F420)</f>
        <v>0.72125553785730523</v>
      </c>
      <c r="G420" s="6">
        <f>労働コスト!G420/SUM(資本コスト!G420,労働コスト!G420)</f>
        <v>0.61203360155205577</v>
      </c>
      <c r="H420" s="6">
        <f>労働コスト!H420/SUM(資本コスト!H420,労働コスト!H420)</f>
        <v>0.63696704987573805</v>
      </c>
      <c r="I420" s="6">
        <f>労働コスト!I420/SUM(資本コスト!I420,労働コスト!I420)</f>
        <v>0.57703352694893939</v>
      </c>
      <c r="J420" s="6">
        <f>労働コスト!J420/SUM(資本コスト!J420,労働コスト!J420)</f>
        <v>0.56017587182950401</v>
      </c>
    </row>
    <row r="421" spans="1:10" x14ac:dyDescent="0.15">
      <c r="A421" s="1">
        <v>19</v>
      </c>
      <c r="B421" s="1" t="s">
        <v>125</v>
      </c>
      <c r="C421" s="1">
        <v>4</v>
      </c>
      <c r="D421" s="1" t="s">
        <v>17</v>
      </c>
      <c r="E421" s="6">
        <f>労働コスト!E421/SUM(資本コスト!E421,労働コスト!E421)</f>
        <v>0.84654058475896721</v>
      </c>
      <c r="F421" s="6">
        <f>労働コスト!F421/SUM(資本コスト!F421,労働コスト!F421)</f>
        <v>0.85812731692723943</v>
      </c>
      <c r="G421" s="6">
        <f>労働コスト!G421/SUM(資本コスト!G421,労働コスト!G421)</f>
        <v>0.79531999637793171</v>
      </c>
      <c r="H421" s="6">
        <f>労働コスト!H421/SUM(資本コスト!H421,労働コスト!H421)</f>
        <v>0.76210436153083883</v>
      </c>
      <c r="I421" s="6">
        <f>労働コスト!I421/SUM(資本コスト!I421,労働コスト!I421)</f>
        <v>0.59654750535925027</v>
      </c>
      <c r="J421" s="6">
        <f>労働コスト!J421/SUM(資本コスト!J421,労働コスト!J421)</f>
        <v>0.62661137928746291</v>
      </c>
    </row>
    <row r="422" spans="1:10" x14ac:dyDescent="0.15">
      <c r="A422" s="1">
        <v>19</v>
      </c>
      <c r="B422" s="1" t="s">
        <v>125</v>
      </c>
      <c r="C422" s="1">
        <v>5</v>
      </c>
      <c r="D422" s="1" t="s">
        <v>18</v>
      </c>
      <c r="E422" s="6">
        <f>労働コスト!E422/SUM(資本コスト!E422,労働コスト!E422)</f>
        <v>0.84023279965992426</v>
      </c>
      <c r="F422" s="6">
        <f>労働コスト!F422/SUM(資本コスト!F422,労働コスト!F422)</f>
        <v>0.8741762073592565</v>
      </c>
      <c r="G422" s="6">
        <f>労働コスト!G422/SUM(資本コスト!G422,労働コスト!G422)</f>
        <v>0.85826325369271406</v>
      </c>
      <c r="H422" s="6">
        <f>労働コスト!H422/SUM(資本コスト!H422,労働コスト!H422)</f>
        <v>0.86081423157691195</v>
      </c>
      <c r="I422" s="6">
        <f>労働コスト!I422/SUM(資本コスト!I422,労働コスト!I422)</f>
        <v>0.80148197295745471</v>
      </c>
      <c r="J422" s="6">
        <f>労働コスト!J422/SUM(資本コスト!J422,労働コスト!J422)</f>
        <v>0.81213616229800623</v>
      </c>
    </row>
    <row r="423" spans="1:10" x14ac:dyDescent="0.15">
      <c r="A423" s="1">
        <v>19</v>
      </c>
      <c r="B423" s="1" t="s">
        <v>125</v>
      </c>
      <c r="C423" s="1">
        <v>6</v>
      </c>
      <c r="D423" s="1" t="s">
        <v>2</v>
      </c>
      <c r="E423" s="6">
        <f>労働コスト!E423/SUM(資本コスト!E423,労働コスト!E423)</f>
        <v>0.69817433452766409</v>
      </c>
      <c r="F423" s="6">
        <f>労働コスト!F423/SUM(資本コスト!F423,労働コスト!F423)</f>
        <v>0.69599531987741425</v>
      </c>
      <c r="G423" s="6">
        <f>労働コスト!G423/SUM(資本コスト!G423,労働コスト!G423)</f>
        <v>0.62460512801977641</v>
      </c>
      <c r="H423" s="6">
        <f>労働コスト!H423/SUM(資本コスト!H423,労働コスト!H423)</f>
        <v>0.80978103418510805</v>
      </c>
      <c r="I423" s="6">
        <f>労働コスト!I423/SUM(資本コスト!I423,労働コスト!I423)</f>
        <v>0.53415367700159233</v>
      </c>
      <c r="J423" s="6">
        <f>労働コスト!J423/SUM(資本コスト!J423,労働コスト!J423)</f>
        <v>0.52048913023867727</v>
      </c>
    </row>
    <row r="424" spans="1:10" x14ac:dyDescent="0.15">
      <c r="A424" s="1">
        <v>19</v>
      </c>
      <c r="B424" s="1" t="s">
        <v>125</v>
      </c>
      <c r="C424" s="1">
        <v>7</v>
      </c>
      <c r="D424" s="1" t="s">
        <v>19</v>
      </c>
      <c r="E424" s="6">
        <f>労働コスト!E424/SUM(資本コスト!E424,労働コスト!E424)</f>
        <v>0.14856432374392795</v>
      </c>
      <c r="F424" s="6">
        <f>労働コスト!F424/SUM(資本コスト!F424,労働コスト!F424)</f>
        <v>0.23435398492494666</v>
      </c>
      <c r="G424" s="6">
        <f>労働コスト!G424/SUM(資本コスト!G424,労働コスト!G424)</f>
        <v>0.71395062614625993</v>
      </c>
      <c r="H424" s="6">
        <f>労働コスト!H424/SUM(資本コスト!H424,労働コスト!H424)</f>
        <v>0.72346330696416772</v>
      </c>
      <c r="I424" s="6">
        <f>労働コスト!I424/SUM(資本コスト!I424,労働コスト!I424)</f>
        <v>0.86835913001563347</v>
      </c>
      <c r="J424" s="6">
        <f>労働コスト!J424/SUM(資本コスト!J424,労働コスト!J424)</f>
        <v>0.86741922717430442</v>
      </c>
    </row>
    <row r="425" spans="1:10" x14ac:dyDescent="0.15">
      <c r="A425" s="1">
        <v>19</v>
      </c>
      <c r="B425" s="1" t="s">
        <v>125</v>
      </c>
      <c r="C425" s="1">
        <v>8</v>
      </c>
      <c r="D425" s="1" t="s">
        <v>20</v>
      </c>
      <c r="E425" s="6">
        <f>労働コスト!E425/SUM(資本コスト!E425,労働コスト!E425)</f>
        <v>0.66846176183035344</v>
      </c>
      <c r="F425" s="6">
        <f>労働コスト!F425/SUM(資本コスト!F425,労働コスト!F425)</f>
        <v>0.78810824632716259</v>
      </c>
      <c r="G425" s="6">
        <f>労働コスト!G425/SUM(資本コスト!G425,労働コスト!G425)</f>
        <v>0.79683839776631693</v>
      </c>
      <c r="H425" s="6">
        <f>労働コスト!H425/SUM(資本コスト!H425,労働コスト!H425)</f>
        <v>0.8577458279007325</v>
      </c>
      <c r="I425" s="6">
        <f>労働コスト!I425/SUM(資本コスト!I425,労働コスト!I425)</f>
        <v>0.68035579078910513</v>
      </c>
      <c r="J425" s="6">
        <f>労働コスト!J425/SUM(資本コスト!J425,労働コスト!J425)</f>
        <v>0.67727394361961513</v>
      </c>
    </row>
    <row r="426" spans="1:10" x14ac:dyDescent="0.15">
      <c r="A426" s="1">
        <v>19</v>
      </c>
      <c r="B426" s="1" t="s">
        <v>125</v>
      </c>
      <c r="C426" s="1">
        <v>9</v>
      </c>
      <c r="D426" s="1" t="s">
        <v>21</v>
      </c>
      <c r="E426" s="6">
        <f>労働コスト!E426/SUM(資本コスト!E426,労働コスト!E426)</f>
        <v>0.81124111998402881</v>
      </c>
      <c r="F426" s="6">
        <f>労働コスト!F426/SUM(資本コスト!F426,労働コスト!F426)</f>
        <v>0.86704383398370166</v>
      </c>
      <c r="G426" s="6">
        <f>労働コスト!G426/SUM(資本コスト!G426,労働コスト!G426)</f>
        <v>0.81003749227772393</v>
      </c>
      <c r="H426" s="6">
        <f>労働コスト!H426/SUM(資本コスト!H426,労働コスト!H426)</f>
        <v>0.81622074018470203</v>
      </c>
      <c r="I426" s="6">
        <f>労働コスト!I426/SUM(資本コスト!I426,労働コスト!I426)</f>
        <v>0.77686081275405527</v>
      </c>
      <c r="J426" s="6">
        <f>労働コスト!J426/SUM(資本コスト!J426,労働コスト!J426)</f>
        <v>0.75023640914883105</v>
      </c>
    </row>
    <row r="427" spans="1:10" x14ac:dyDescent="0.15">
      <c r="A427" s="1">
        <v>19</v>
      </c>
      <c r="B427" s="1" t="s">
        <v>125</v>
      </c>
      <c r="C427" s="1">
        <v>10</v>
      </c>
      <c r="D427" s="1" t="s">
        <v>22</v>
      </c>
      <c r="E427" s="6">
        <f>労働コスト!E427/SUM(資本コスト!E427,労働コスト!E427)</f>
        <v>0.82762367474745269</v>
      </c>
      <c r="F427" s="6">
        <f>労働コスト!F427/SUM(資本コスト!F427,労働コスト!F427)</f>
        <v>0.7903047567094259</v>
      </c>
      <c r="G427" s="6">
        <f>労働コスト!G427/SUM(資本コスト!G427,労働コスト!G427)</f>
        <v>0.7964012904614115</v>
      </c>
      <c r="H427" s="6">
        <f>労働コスト!H427/SUM(資本コスト!H427,労働コスト!H427)</f>
        <v>0.8500344561758949</v>
      </c>
      <c r="I427" s="6">
        <f>労働コスト!I427/SUM(資本コスト!I427,労働コスト!I427)</f>
        <v>0.78084696812786736</v>
      </c>
      <c r="J427" s="6">
        <f>労働コスト!J427/SUM(資本コスト!J427,労働コスト!J427)</f>
        <v>0.78857914627414583</v>
      </c>
    </row>
    <row r="428" spans="1:10" x14ac:dyDescent="0.15">
      <c r="A428" s="1">
        <v>19</v>
      </c>
      <c r="B428" s="1" t="s">
        <v>125</v>
      </c>
      <c r="C428" s="1">
        <v>11</v>
      </c>
      <c r="D428" s="1" t="s">
        <v>23</v>
      </c>
      <c r="E428" s="6">
        <f>労働コスト!E428/SUM(資本コスト!E428,労働コスト!E428)</f>
        <v>0.78145357828206508</v>
      </c>
      <c r="F428" s="6">
        <f>労働コスト!F428/SUM(資本コスト!F428,労働コスト!F428)</f>
        <v>0.80264109520766236</v>
      </c>
      <c r="G428" s="6">
        <f>労働コスト!G428/SUM(資本コスト!G428,労働コスト!G428)</f>
        <v>0.62104782438490436</v>
      </c>
      <c r="H428" s="6">
        <f>労働コスト!H428/SUM(資本コスト!H428,労働コスト!H428)</f>
        <v>0.71137248786394525</v>
      </c>
      <c r="I428" s="6">
        <f>労働コスト!I428/SUM(資本コスト!I428,労働コスト!I428)</f>
        <v>0.61410236634466653</v>
      </c>
      <c r="J428" s="6">
        <f>労働コスト!J428/SUM(資本コスト!J428,労働コスト!J428)</f>
        <v>0.58929596500850934</v>
      </c>
    </row>
    <row r="429" spans="1:10" x14ac:dyDescent="0.15">
      <c r="A429" s="1">
        <v>19</v>
      </c>
      <c r="B429" s="1" t="s">
        <v>125</v>
      </c>
      <c r="C429" s="1">
        <v>12</v>
      </c>
      <c r="D429" s="1" t="s">
        <v>24</v>
      </c>
      <c r="E429" s="6">
        <f>労働コスト!E429/SUM(資本コスト!E429,労働コスト!E429)</f>
        <v>0.85458653088605041</v>
      </c>
      <c r="F429" s="6">
        <f>労働コスト!F429/SUM(資本コスト!F429,労働コスト!F429)</f>
        <v>0.80022937703458763</v>
      </c>
      <c r="G429" s="6">
        <f>労働コスト!G429/SUM(資本コスト!G429,労働コスト!G429)</f>
        <v>0.588326188012813</v>
      </c>
      <c r="H429" s="6">
        <f>労働コスト!H429/SUM(資本コスト!H429,労働コスト!H429)</f>
        <v>0.60171351420494834</v>
      </c>
      <c r="I429" s="6">
        <f>労働コスト!I429/SUM(資本コスト!I429,労働コスト!I429)</f>
        <v>0.51171365298125748</v>
      </c>
      <c r="J429" s="6">
        <f>労働コスト!J429/SUM(資本コスト!J429,労働コスト!J429)</f>
        <v>0.50900252522766509</v>
      </c>
    </row>
    <row r="430" spans="1:10" x14ac:dyDescent="0.15">
      <c r="A430" s="1">
        <v>19</v>
      </c>
      <c r="B430" s="1" t="s">
        <v>125</v>
      </c>
      <c r="C430" s="1">
        <v>13</v>
      </c>
      <c r="D430" s="1" t="s">
        <v>25</v>
      </c>
      <c r="E430" s="6">
        <f>労働コスト!E430/SUM(資本コスト!E430,労働コスト!E430)</f>
        <v>0.77913293111441273</v>
      </c>
      <c r="F430" s="6">
        <f>労働コスト!F430/SUM(資本コスト!F430,労働コスト!F430)</f>
        <v>0.76209932275271219</v>
      </c>
      <c r="G430" s="6">
        <f>労働コスト!G430/SUM(資本コスト!G430,労働コスト!G430)</f>
        <v>0.72047701378414519</v>
      </c>
      <c r="H430" s="6">
        <f>労働コスト!H430/SUM(資本コスト!H430,労働コスト!H430)</f>
        <v>0.76905732962790885</v>
      </c>
      <c r="I430" s="6">
        <f>労働コスト!I430/SUM(資本コスト!I430,労働コスト!I430)</f>
        <v>0.73064566002837172</v>
      </c>
      <c r="J430" s="6">
        <f>労働コスト!J430/SUM(資本コスト!J430,労働コスト!J430)</f>
        <v>0.72406487510366058</v>
      </c>
    </row>
    <row r="431" spans="1:10" x14ac:dyDescent="0.15">
      <c r="A431" s="1">
        <v>19</v>
      </c>
      <c r="B431" s="1" t="s">
        <v>125</v>
      </c>
      <c r="C431" s="1">
        <v>14</v>
      </c>
      <c r="D431" s="1" t="s">
        <v>26</v>
      </c>
      <c r="E431" s="6">
        <f>労働コスト!E431/SUM(資本コスト!E431,労働コスト!E431)</f>
        <v>0.88744146318940931</v>
      </c>
      <c r="F431" s="6">
        <f>労働コスト!F431/SUM(資本コスト!F431,労働コスト!F431)</f>
        <v>0.84562425261959862</v>
      </c>
      <c r="G431" s="6">
        <f>労働コスト!G431/SUM(資本コスト!G431,労働コスト!G431)</f>
        <v>0.65337082045038075</v>
      </c>
      <c r="H431" s="6">
        <f>労働コスト!H431/SUM(資本コスト!H431,労働コスト!H431)</f>
        <v>0.62616151241836826</v>
      </c>
      <c r="I431" s="6">
        <f>労働コスト!I431/SUM(資本コスト!I431,労働コスト!I431)</f>
        <v>0.46430758438181935</v>
      </c>
      <c r="J431" s="6">
        <f>労働コスト!J431/SUM(資本コスト!J431,労働コスト!J431)</f>
        <v>0.41695817048824863</v>
      </c>
    </row>
    <row r="432" spans="1:10" x14ac:dyDescent="0.15">
      <c r="A432" s="1">
        <v>19</v>
      </c>
      <c r="B432" s="1" t="s">
        <v>125</v>
      </c>
      <c r="C432" s="1">
        <v>15</v>
      </c>
      <c r="D432" s="1" t="s">
        <v>27</v>
      </c>
      <c r="E432" s="6">
        <f>労働コスト!E432/SUM(資本コスト!E432,労働コスト!E432)</f>
        <v>0.77413763081808662</v>
      </c>
      <c r="F432" s="6">
        <f>労働コスト!F432/SUM(資本コスト!F432,労働コスト!F432)</f>
        <v>0.8586797698214893</v>
      </c>
      <c r="G432" s="6">
        <f>労働コスト!G432/SUM(資本コスト!G432,労働コスト!G432)</f>
        <v>0.80517046051444341</v>
      </c>
      <c r="H432" s="6">
        <f>労働コスト!H432/SUM(資本コスト!H432,労働コスト!H432)</f>
        <v>0.79723713561243459</v>
      </c>
      <c r="I432" s="6">
        <f>労働コスト!I432/SUM(資本コスト!I432,労働コスト!I432)</f>
        <v>0.70276421113742171</v>
      </c>
      <c r="J432" s="6">
        <f>労働コスト!J432/SUM(資本コスト!J432,労働コスト!J432)</f>
        <v>0.68789312260622015</v>
      </c>
    </row>
    <row r="433" spans="1:10" x14ac:dyDescent="0.15">
      <c r="A433" s="1">
        <v>19</v>
      </c>
      <c r="B433" s="1" t="s">
        <v>124</v>
      </c>
      <c r="C433" s="1">
        <v>16</v>
      </c>
      <c r="D433" s="1" t="s">
        <v>10</v>
      </c>
      <c r="E433" s="6">
        <f>労働コスト!E433/SUM(資本コスト!E433,労働コスト!E433)</f>
        <v>0.67062678432582434</v>
      </c>
      <c r="F433" s="6">
        <f>労働コスト!F433/SUM(資本コスト!F433,労働コスト!F433)</f>
        <v>0.89171199682670965</v>
      </c>
      <c r="G433" s="6">
        <f>労働コスト!G433/SUM(資本コスト!G433,労働コスト!G433)</f>
        <v>0.90105907720012435</v>
      </c>
      <c r="H433" s="6">
        <f>労働コスト!H433/SUM(資本コスト!H433,労働コスト!H433)</f>
        <v>0.91599277351295372</v>
      </c>
      <c r="I433" s="6">
        <f>労働コスト!I433/SUM(資本コスト!I433,労働コスト!I433)</f>
        <v>0.8827441215220907</v>
      </c>
      <c r="J433" s="6">
        <f>労働コスト!J433/SUM(資本コスト!J433,労働コスト!J433)</f>
        <v>0.88860412502170183</v>
      </c>
    </row>
    <row r="434" spans="1:10" x14ac:dyDescent="0.15">
      <c r="A434" s="1">
        <v>19</v>
      </c>
      <c r="B434" s="1" t="s">
        <v>124</v>
      </c>
      <c r="C434" s="1">
        <v>17</v>
      </c>
      <c r="D434" s="1" t="s">
        <v>11</v>
      </c>
      <c r="E434" s="6">
        <f>労働コスト!E434/SUM(資本コスト!E434,労働コスト!E434)</f>
        <v>0.32411014373930191</v>
      </c>
      <c r="F434" s="6">
        <f>労働コスト!F434/SUM(資本コスト!F434,労働コスト!F434)</f>
        <v>0.43497205429332947</v>
      </c>
      <c r="G434" s="6">
        <f>労働コスト!G434/SUM(資本コスト!G434,労働コスト!G434)</f>
        <v>0.47182022057609113</v>
      </c>
      <c r="H434" s="6">
        <f>労働コスト!H434/SUM(資本コスト!H434,労働コスト!H434)</f>
        <v>0.47003305832384923</v>
      </c>
      <c r="I434" s="6">
        <f>労働コスト!I434/SUM(資本コスト!I434,労働コスト!I434)</f>
        <v>0.39485884938023613</v>
      </c>
      <c r="J434" s="6">
        <f>労働コスト!J434/SUM(資本コスト!J434,労働コスト!J434)</f>
        <v>0.32036964236425214</v>
      </c>
    </row>
    <row r="435" spans="1:10" x14ac:dyDescent="0.15">
      <c r="A435" s="1">
        <v>19</v>
      </c>
      <c r="B435" s="1" t="s">
        <v>124</v>
      </c>
      <c r="C435" s="1">
        <v>18</v>
      </c>
      <c r="D435" s="1" t="s">
        <v>12</v>
      </c>
      <c r="E435" s="6">
        <f>労働コスト!E435/SUM(資本コスト!E435,労働コスト!E435)</f>
        <v>0.84416602181094003</v>
      </c>
      <c r="F435" s="6">
        <f>労働コスト!F435/SUM(資本コスト!F435,労働コスト!F435)</f>
        <v>0.85258542108036584</v>
      </c>
      <c r="G435" s="6">
        <f>労働コスト!G435/SUM(資本コスト!G435,労働コスト!G435)</f>
        <v>0.81545835670348032</v>
      </c>
      <c r="H435" s="6">
        <f>労働コスト!H435/SUM(資本コスト!H435,労働コスト!H435)</f>
        <v>0.85662511685981058</v>
      </c>
      <c r="I435" s="6">
        <f>労働コスト!I435/SUM(資本コスト!I435,労働コスト!I435)</f>
        <v>0.79461093943042971</v>
      </c>
      <c r="J435" s="6">
        <f>労働コスト!J435/SUM(資本コスト!J435,労働コスト!J435)</f>
        <v>0.76244075907195896</v>
      </c>
    </row>
    <row r="436" spans="1:10" x14ac:dyDescent="0.15">
      <c r="A436" s="1">
        <v>19</v>
      </c>
      <c r="B436" s="1" t="s">
        <v>124</v>
      </c>
      <c r="C436" s="1">
        <v>19</v>
      </c>
      <c r="D436" s="1" t="s">
        <v>13</v>
      </c>
      <c r="E436" s="6">
        <f>労働コスト!E436/SUM(資本コスト!E436,労働コスト!E436)</f>
        <v>0.62484584079148509</v>
      </c>
      <c r="F436" s="6">
        <f>労働コスト!F436/SUM(資本コスト!F436,労働コスト!F436)</f>
        <v>0.83784235756189007</v>
      </c>
      <c r="G436" s="6">
        <f>労働コスト!G436/SUM(資本コスト!G436,労働コスト!G436)</f>
        <v>0.82130138033488864</v>
      </c>
      <c r="H436" s="6">
        <f>労働コスト!H436/SUM(資本コスト!H436,労働コスト!H436)</f>
        <v>0.82644602099234787</v>
      </c>
      <c r="I436" s="6">
        <f>労働コスト!I436/SUM(資本コスト!I436,労働コスト!I436)</f>
        <v>0.77368186356281343</v>
      </c>
      <c r="J436" s="6">
        <f>労働コスト!J436/SUM(資本コスト!J436,労働コスト!J436)</f>
        <v>0.80842376057723508</v>
      </c>
    </row>
    <row r="437" spans="1:10" x14ac:dyDescent="0.15">
      <c r="A437" s="1">
        <v>19</v>
      </c>
      <c r="B437" s="1" t="s">
        <v>124</v>
      </c>
      <c r="C437" s="1">
        <v>20</v>
      </c>
      <c r="D437" s="1" t="s">
        <v>14</v>
      </c>
      <c r="E437" s="6">
        <f>労働コスト!E437/SUM(資本コスト!E437,労働コスト!E437)</f>
        <v>0.50428900818093902</v>
      </c>
      <c r="F437" s="6">
        <f>労働コスト!F437/SUM(資本コスト!F437,労働コスト!F437)</f>
        <v>0.19811699132652519</v>
      </c>
      <c r="G437" s="6">
        <f>労働コスト!G437/SUM(資本コスト!G437,労働コスト!G437)</f>
        <v>0.2554954720753953</v>
      </c>
      <c r="H437" s="6">
        <f>労働コスト!H437/SUM(資本コスト!H437,労働コスト!H437)</f>
        <v>0.22243026920064121</v>
      </c>
      <c r="I437" s="6">
        <f>労働コスト!I437/SUM(資本コスト!I437,労働コスト!I437)</f>
        <v>0.19583530493604853</v>
      </c>
      <c r="J437" s="6">
        <f>労働コスト!J437/SUM(資本コスト!J437,労働コスト!J437)</f>
        <v>0.14759786280969656</v>
      </c>
    </row>
    <row r="438" spans="1:10" x14ac:dyDescent="0.15">
      <c r="A438" s="1">
        <v>19</v>
      </c>
      <c r="B438" s="1" t="s">
        <v>124</v>
      </c>
      <c r="C438" s="1">
        <v>21</v>
      </c>
      <c r="D438" s="1" t="s">
        <v>15</v>
      </c>
      <c r="E438" s="6">
        <f>労働コスト!E438/SUM(資本コスト!E438,労働コスト!E438)</f>
        <v>0.6867094496154349</v>
      </c>
      <c r="F438" s="6">
        <f>労働コスト!F438/SUM(資本コスト!F438,労働コスト!F438)</f>
        <v>0.68755572886664362</v>
      </c>
      <c r="G438" s="6">
        <f>労働コスト!G438/SUM(資本コスト!G438,労働コスト!G438)</f>
        <v>0.65470655520690491</v>
      </c>
      <c r="H438" s="6">
        <f>労働コスト!H438/SUM(資本コスト!H438,労働コスト!H438)</f>
        <v>0.63255676560681395</v>
      </c>
      <c r="I438" s="6">
        <f>労働コスト!I438/SUM(資本コスト!I438,労働コスト!I438)</f>
        <v>0.53299018115766805</v>
      </c>
      <c r="J438" s="6">
        <f>労働コスト!J438/SUM(資本コスト!J438,労働コスト!J438)</f>
        <v>0.5177857111470382</v>
      </c>
    </row>
    <row r="439" spans="1:10" x14ac:dyDescent="0.15">
      <c r="A439" s="1">
        <v>19</v>
      </c>
      <c r="B439" s="1" t="s">
        <v>123</v>
      </c>
      <c r="C439" s="1">
        <v>22</v>
      </c>
      <c r="D439" s="1" t="s">
        <v>7</v>
      </c>
      <c r="E439" s="6">
        <f>労働コスト!E439/SUM(資本コスト!E439,労働コスト!E439)</f>
        <v>0.7301128696087702</v>
      </c>
      <c r="F439" s="6">
        <f>労働コスト!F439/SUM(資本コスト!F439,労働コスト!F439)</f>
        <v>0.71560459846832158</v>
      </c>
      <c r="G439" s="6">
        <f>労働コスト!G439/SUM(資本コスト!G439,労働コスト!G439)</f>
        <v>0.59485304141655315</v>
      </c>
      <c r="H439" s="6">
        <f>労働コスト!H439/SUM(資本コスト!H439,労働コスト!H439)</f>
        <v>0.64228722388176573</v>
      </c>
      <c r="I439" s="6">
        <f>労働コスト!I439/SUM(資本コスト!I439,労働コスト!I439)</f>
        <v>0.68568775931375769</v>
      </c>
      <c r="J439" s="6">
        <f>労働コスト!J439/SUM(資本コスト!J439,労働コスト!J439)</f>
        <v>0.66885543059962682</v>
      </c>
    </row>
    <row r="440" spans="1:10" x14ac:dyDescent="0.15">
      <c r="A440" s="1">
        <v>19</v>
      </c>
      <c r="B440" s="1" t="s">
        <v>123</v>
      </c>
      <c r="C440" s="1">
        <v>23</v>
      </c>
      <c r="D440" s="1" t="s">
        <v>28</v>
      </c>
      <c r="E440" s="6">
        <f>労働コスト!E440/SUM(資本コスト!E440,労働コスト!E440)</f>
        <v>0.62328283704720155</v>
      </c>
      <c r="F440" s="6">
        <f>労働コスト!F440/SUM(資本コスト!F440,労働コスト!F440)</f>
        <v>0.67914652450572477</v>
      </c>
      <c r="G440" s="6">
        <f>労働コスト!G440/SUM(資本コスト!G440,労働コスト!G440)</f>
        <v>0.66852504739354868</v>
      </c>
      <c r="H440" s="6">
        <f>労働コスト!H440/SUM(資本コスト!H440,労働コスト!H440)</f>
        <v>0.65251257422020714</v>
      </c>
      <c r="I440" s="6">
        <f>労働コスト!I440/SUM(資本コスト!I440,労働コスト!I440)</f>
        <v>0.66991575453390617</v>
      </c>
      <c r="J440" s="6">
        <f>労働コスト!J440/SUM(資本コスト!J440,労働コスト!J440)</f>
        <v>0.58242566026139009</v>
      </c>
    </row>
    <row r="441" spans="1:10" x14ac:dyDescent="0.15">
      <c r="A441" s="1">
        <v>20</v>
      </c>
      <c r="B441" s="1" t="s">
        <v>127</v>
      </c>
      <c r="C441" s="1">
        <v>1</v>
      </c>
      <c r="D441" s="1" t="s">
        <v>8</v>
      </c>
      <c r="E441" s="6">
        <f>労働コスト!E441/SUM(資本コスト!E441,労働コスト!E441)</f>
        <v>0.46520582482065503</v>
      </c>
      <c r="F441" s="6">
        <f>労働コスト!F441/SUM(資本コスト!F441,労働コスト!F441)</f>
        <v>0.53886147526191486</v>
      </c>
      <c r="G441" s="6">
        <f>労働コスト!G441/SUM(資本コスト!G441,労働コスト!G441)</f>
        <v>0.4787629682386918</v>
      </c>
      <c r="H441" s="6">
        <f>労働コスト!H441/SUM(資本コスト!H441,労働コスト!H441)</f>
        <v>0.3763608339277294</v>
      </c>
      <c r="I441" s="6">
        <f>労働コスト!I441/SUM(資本コスト!I441,労働コスト!I441)</f>
        <v>0.42435898573079589</v>
      </c>
      <c r="J441" s="6">
        <f>労働コスト!J441/SUM(資本コスト!J441,労働コスト!J441)</f>
        <v>0.28426936630769994</v>
      </c>
    </row>
    <row r="442" spans="1:10" x14ac:dyDescent="0.15">
      <c r="A442" s="1">
        <v>20</v>
      </c>
      <c r="B442" s="1" t="s">
        <v>127</v>
      </c>
      <c r="C442" s="1">
        <v>2</v>
      </c>
      <c r="D442" s="1" t="s">
        <v>9</v>
      </c>
      <c r="E442" s="6">
        <f>労働コスト!E442/SUM(資本コスト!E442,労働コスト!E442)</f>
        <v>0.62736765697138419</v>
      </c>
      <c r="F442" s="6">
        <f>労働コスト!F442/SUM(資本コスト!F442,労働コスト!F442)</f>
        <v>0.59606797823943392</v>
      </c>
      <c r="G442" s="6">
        <f>労働コスト!G442/SUM(資本コスト!G442,労働コスト!G442)</f>
        <v>0.64227644561147501</v>
      </c>
      <c r="H442" s="6">
        <f>労働コスト!H442/SUM(資本コスト!H442,労働コスト!H442)</f>
        <v>0.6281303531261454</v>
      </c>
      <c r="I442" s="6">
        <f>労働コスト!I442/SUM(資本コスト!I442,労働コスト!I442)</f>
        <v>0.49463748081052011</v>
      </c>
      <c r="J442" s="6">
        <f>労働コスト!J442/SUM(資本コスト!J442,労働コスト!J442)</f>
        <v>0.43113691232896623</v>
      </c>
    </row>
    <row r="443" spans="1:10" x14ac:dyDescent="0.15">
      <c r="A443" s="1">
        <v>20</v>
      </c>
      <c r="B443" s="1" t="s">
        <v>129</v>
      </c>
      <c r="C443" s="1">
        <v>3</v>
      </c>
      <c r="D443" s="1" t="s">
        <v>16</v>
      </c>
      <c r="E443" s="6">
        <f>労働コスト!E443/SUM(資本コスト!E443,労働コスト!E443)</f>
        <v>0.66190635581610868</v>
      </c>
      <c r="F443" s="6">
        <f>労働コスト!F443/SUM(資本コスト!F443,労働コスト!F443)</f>
        <v>0.7414760314955805</v>
      </c>
      <c r="G443" s="6">
        <f>労働コスト!G443/SUM(資本コスト!G443,労働コスト!G443)</f>
        <v>0.71101093020998951</v>
      </c>
      <c r="H443" s="6">
        <f>労働コスト!H443/SUM(資本コスト!H443,労働コスト!H443)</f>
        <v>0.68457527050700262</v>
      </c>
      <c r="I443" s="6">
        <f>労働コスト!I443/SUM(資本コスト!I443,労働コスト!I443)</f>
        <v>0.64934458598716249</v>
      </c>
      <c r="J443" s="6">
        <f>労働コスト!J443/SUM(資本コスト!J443,労働コスト!J443)</f>
        <v>0.63064416099322684</v>
      </c>
    </row>
    <row r="444" spans="1:10" x14ac:dyDescent="0.15">
      <c r="A444" s="1">
        <v>20</v>
      </c>
      <c r="B444" s="1" t="s">
        <v>129</v>
      </c>
      <c r="C444" s="1">
        <v>4</v>
      </c>
      <c r="D444" s="1" t="s">
        <v>17</v>
      </c>
      <c r="E444" s="6">
        <f>労働コスト!E444/SUM(資本コスト!E444,労働コスト!E444)</f>
        <v>0.7071520290147506</v>
      </c>
      <c r="F444" s="6">
        <f>労働コスト!F444/SUM(資本コスト!F444,労働コスト!F444)</f>
        <v>0.76168037008807532</v>
      </c>
      <c r="G444" s="6">
        <f>労働コスト!G444/SUM(資本コスト!G444,労働コスト!G444)</f>
        <v>0.75186664413458593</v>
      </c>
      <c r="H444" s="6">
        <f>労働コスト!H444/SUM(資本コスト!H444,労働コスト!H444)</f>
        <v>0.69201075356611264</v>
      </c>
      <c r="I444" s="6">
        <f>労働コスト!I444/SUM(資本コスト!I444,労働コスト!I444)</f>
        <v>0.66273616024405146</v>
      </c>
      <c r="J444" s="6">
        <f>労働コスト!J444/SUM(資本コスト!J444,労働コスト!J444)</f>
        <v>0.69820812899509854</v>
      </c>
    </row>
    <row r="445" spans="1:10" x14ac:dyDescent="0.15">
      <c r="A445" s="1">
        <v>20</v>
      </c>
      <c r="B445" s="1" t="s">
        <v>129</v>
      </c>
      <c r="C445" s="1">
        <v>5</v>
      </c>
      <c r="D445" s="1" t="s">
        <v>18</v>
      </c>
      <c r="E445" s="6">
        <f>労働コスト!E445/SUM(資本コスト!E445,労働コスト!E445)</f>
        <v>0.77529778623442291</v>
      </c>
      <c r="F445" s="6">
        <f>労働コスト!F445/SUM(資本コスト!F445,労働コスト!F445)</f>
        <v>0.84712358428660928</v>
      </c>
      <c r="G445" s="6">
        <f>労働コスト!G445/SUM(資本コスト!G445,労働コスト!G445)</f>
        <v>0.82748271220195757</v>
      </c>
      <c r="H445" s="6">
        <f>労働コスト!H445/SUM(資本コスト!H445,労働コスト!H445)</f>
        <v>0.83973585399314377</v>
      </c>
      <c r="I445" s="6">
        <f>労働コスト!I445/SUM(資本コスト!I445,労働コスト!I445)</f>
        <v>0.79682338777999318</v>
      </c>
      <c r="J445" s="6">
        <f>労働コスト!J445/SUM(資本コスト!J445,労働コスト!J445)</f>
        <v>0.81999988124224821</v>
      </c>
    </row>
    <row r="446" spans="1:10" x14ac:dyDescent="0.15">
      <c r="A446" s="1">
        <v>20</v>
      </c>
      <c r="B446" s="1" t="s">
        <v>289</v>
      </c>
      <c r="C446" s="1">
        <v>6</v>
      </c>
      <c r="D446" s="1" t="s">
        <v>2</v>
      </c>
      <c r="E446" s="6">
        <f>労働コスト!E446/SUM(資本コスト!E446,労働コスト!E446)</f>
        <v>0.69777410951498064</v>
      </c>
      <c r="F446" s="6">
        <f>労働コスト!F446/SUM(資本コスト!F446,労働コスト!F446)</f>
        <v>0.7221111724546615</v>
      </c>
      <c r="G446" s="6">
        <f>労働コスト!G446/SUM(資本コスト!G446,労働コスト!G446)</f>
        <v>0.72610785165080083</v>
      </c>
      <c r="H446" s="6">
        <f>労働コスト!H446/SUM(資本コスト!H446,労働コスト!H446)</f>
        <v>0.70946307108941364</v>
      </c>
      <c r="I446" s="6">
        <f>労働コスト!I446/SUM(資本コスト!I446,労働コスト!I446)</f>
        <v>0.59696318669396053</v>
      </c>
      <c r="J446" s="6">
        <f>労働コスト!J446/SUM(資本コスト!J446,労働コスト!J446)</f>
        <v>0.59082257658635551</v>
      </c>
    </row>
    <row r="447" spans="1:10" x14ac:dyDescent="0.15">
      <c r="A447" s="1">
        <v>20</v>
      </c>
      <c r="B447" s="1" t="s">
        <v>129</v>
      </c>
      <c r="C447" s="1">
        <v>7</v>
      </c>
      <c r="D447" s="1" t="s">
        <v>19</v>
      </c>
      <c r="E447" s="6">
        <f>労働コスト!E447/SUM(資本コスト!E447,労働コスト!E447)</f>
        <v>0.19058937974477996</v>
      </c>
      <c r="F447" s="6">
        <f>労働コスト!F447/SUM(資本コスト!F447,労働コスト!F447)</f>
        <v>0.36530980439573885</v>
      </c>
      <c r="G447" s="6">
        <f>労働コスト!G447/SUM(資本コスト!G447,労働コスト!G447)</f>
        <v>0.61999423565180556</v>
      </c>
      <c r="H447" s="6">
        <f>労働コスト!H447/SUM(資本コスト!H447,労働コスト!H447)</f>
        <v>0.6116398122508363</v>
      </c>
      <c r="I447" s="6">
        <f>労働コスト!I447/SUM(資本コスト!I447,労働コスト!I447)</f>
        <v>0.54135570173007896</v>
      </c>
      <c r="J447" s="6">
        <f>労働コスト!J447/SUM(資本コスト!J447,労働コスト!J447)</f>
        <v>0.58148963002853582</v>
      </c>
    </row>
    <row r="448" spans="1:10" x14ac:dyDescent="0.15">
      <c r="A448" s="1">
        <v>20</v>
      </c>
      <c r="B448" s="1" t="s">
        <v>129</v>
      </c>
      <c r="C448" s="1">
        <v>8</v>
      </c>
      <c r="D448" s="1" t="s">
        <v>20</v>
      </c>
      <c r="E448" s="6">
        <f>労働コスト!E448/SUM(資本コスト!E448,労働コスト!E448)</f>
        <v>0.65050440930498843</v>
      </c>
      <c r="F448" s="6">
        <f>労働コスト!F448/SUM(資本コスト!F448,労働コスト!F448)</f>
        <v>0.72933526869930776</v>
      </c>
      <c r="G448" s="6">
        <f>労働コスト!G448/SUM(資本コスト!G448,労働コスト!G448)</f>
        <v>0.74413736998953339</v>
      </c>
      <c r="H448" s="6">
        <f>労働コスト!H448/SUM(資本コスト!H448,労働コスト!H448)</f>
        <v>0.77021331934568449</v>
      </c>
      <c r="I448" s="6">
        <f>労働コスト!I448/SUM(資本コスト!I448,労働コスト!I448)</f>
        <v>0.77432544698495498</v>
      </c>
      <c r="J448" s="6">
        <f>労働コスト!J448/SUM(資本コスト!J448,労働コスト!J448)</f>
        <v>0.77666508622653996</v>
      </c>
    </row>
    <row r="449" spans="1:10" x14ac:dyDescent="0.15">
      <c r="A449" s="1">
        <v>20</v>
      </c>
      <c r="B449" s="1" t="s">
        <v>129</v>
      </c>
      <c r="C449" s="1">
        <v>9</v>
      </c>
      <c r="D449" s="1" t="s">
        <v>21</v>
      </c>
      <c r="E449" s="6">
        <f>労働コスト!E449/SUM(資本コスト!E449,労働コスト!E449)</f>
        <v>0.7431094811797192</v>
      </c>
      <c r="F449" s="6">
        <f>労働コスト!F449/SUM(資本コスト!F449,労働コスト!F449)</f>
        <v>0.77277950639754189</v>
      </c>
      <c r="G449" s="6">
        <f>労働コスト!G449/SUM(資本コスト!G449,労働コスト!G449)</f>
        <v>0.76553223250486846</v>
      </c>
      <c r="H449" s="6">
        <f>労働コスト!H449/SUM(資本コスト!H449,労働コスト!H449)</f>
        <v>0.80287995551956504</v>
      </c>
      <c r="I449" s="6">
        <f>労働コスト!I449/SUM(資本コスト!I449,労働コスト!I449)</f>
        <v>0.82786965097294529</v>
      </c>
      <c r="J449" s="6">
        <f>労働コスト!J449/SUM(資本コスト!J449,労働コスト!J449)</f>
        <v>0.80803866315838813</v>
      </c>
    </row>
    <row r="450" spans="1:10" x14ac:dyDescent="0.15">
      <c r="A450" s="1">
        <v>20</v>
      </c>
      <c r="B450" s="1" t="s">
        <v>129</v>
      </c>
      <c r="C450" s="1">
        <v>10</v>
      </c>
      <c r="D450" s="1" t="s">
        <v>22</v>
      </c>
      <c r="E450" s="6">
        <f>労働コスト!E450/SUM(資本コスト!E450,労働コスト!E450)</f>
        <v>0.64517329129931855</v>
      </c>
      <c r="F450" s="6">
        <f>労働コスト!F450/SUM(資本コスト!F450,労働コスト!F450)</f>
        <v>0.78896870260117924</v>
      </c>
      <c r="G450" s="6">
        <f>労働コスト!G450/SUM(資本コスト!G450,労働コスト!G450)</f>
        <v>0.78534518785031759</v>
      </c>
      <c r="H450" s="6">
        <f>労働コスト!H450/SUM(資本コスト!H450,労働コスト!H450)</f>
        <v>0.8184724996484346</v>
      </c>
      <c r="I450" s="6">
        <f>労働コスト!I450/SUM(資本コスト!I450,労働コスト!I450)</f>
        <v>0.78540383399500946</v>
      </c>
      <c r="J450" s="6">
        <f>労働コスト!J450/SUM(資本コスト!J450,労働コスト!J450)</f>
        <v>0.77775548635475356</v>
      </c>
    </row>
    <row r="451" spans="1:10" x14ac:dyDescent="0.15">
      <c r="A451" s="1">
        <v>20</v>
      </c>
      <c r="B451" s="1" t="s">
        <v>129</v>
      </c>
      <c r="C451" s="1">
        <v>11</v>
      </c>
      <c r="D451" s="1" t="s">
        <v>23</v>
      </c>
      <c r="E451" s="6">
        <f>労働コスト!E451/SUM(資本コスト!E451,労働コスト!E451)</f>
        <v>0.72505959417839327</v>
      </c>
      <c r="F451" s="6">
        <f>労働コスト!F451/SUM(資本コスト!F451,労働コスト!F451)</f>
        <v>0.77393163851920532</v>
      </c>
      <c r="G451" s="6">
        <f>労働コスト!G451/SUM(資本コスト!G451,労働コスト!G451)</f>
        <v>0.69334271693438421</v>
      </c>
      <c r="H451" s="6">
        <f>労働コスト!H451/SUM(資本コスト!H451,労働コスト!H451)</f>
        <v>0.71526290014546534</v>
      </c>
      <c r="I451" s="6">
        <f>労働コスト!I451/SUM(資本コスト!I451,労働コスト!I451)</f>
        <v>0.71694880317055887</v>
      </c>
      <c r="J451" s="6">
        <f>労働コスト!J451/SUM(資本コスト!J451,労働コスト!J451)</f>
        <v>0.68111777875393875</v>
      </c>
    </row>
    <row r="452" spans="1:10" x14ac:dyDescent="0.15">
      <c r="A452" s="1">
        <v>20</v>
      </c>
      <c r="B452" s="1" t="s">
        <v>129</v>
      </c>
      <c r="C452" s="1">
        <v>12</v>
      </c>
      <c r="D452" s="1" t="s">
        <v>24</v>
      </c>
      <c r="E452" s="6">
        <f>労働コスト!E452/SUM(資本コスト!E452,労働コスト!E452)</f>
        <v>0.83239521065908151</v>
      </c>
      <c r="F452" s="6">
        <f>労働コスト!F452/SUM(資本コスト!F452,労働コスト!F452)</f>
        <v>0.83137530806065552</v>
      </c>
      <c r="G452" s="6">
        <f>労働コスト!G452/SUM(資本コスト!G452,労働コスト!G452)</f>
        <v>0.67860391135817977</v>
      </c>
      <c r="H452" s="6">
        <f>労働コスト!H452/SUM(資本コスト!H452,労働コスト!H452)</f>
        <v>0.66455726960905848</v>
      </c>
      <c r="I452" s="6">
        <f>労働コスト!I452/SUM(資本コスト!I452,労働コスト!I452)</f>
        <v>0.60573786320073864</v>
      </c>
      <c r="J452" s="6">
        <f>労働コスト!J452/SUM(資本コスト!J452,労働コスト!J452)</f>
        <v>0.5972125954851768</v>
      </c>
    </row>
    <row r="453" spans="1:10" x14ac:dyDescent="0.15">
      <c r="A453" s="1">
        <v>20</v>
      </c>
      <c r="B453" s="1" t="s">
        <v>289</v>
      </c>
      <c r="C453" s="1">
        <v>13</v>
      </c>
      <c r="D453" s="1" t="s">
        <v>25</v>
      </c>
      <c r="E453" s="6">
        <f>労働コスト!E453/SUM(資本コスト!E453,労働コスト!E453)</f>
        <v>0.80284053758748231</v>
      </c>
      <c r="F453" s="6">
        <f>労働コスト!F453/SUM(資本コスト!F453,労働コスト!F453)</f>
        <v>0.75753219983493314</v>
      </c>
      <c r="G453" s="6">
        <f>労働コスト!G453/SUM(資本コスト!G453,労働コスト!G453)</f>
        <v>0.66802044668541827</v>
      </c>
      <c r="H453" s="6">
        <f>労働コスト!H453/SUM(資本コスト!H453,労働コスト!H453)</f>
        <v>0.69835567878517402</v>
      </c>
      <c r="I453" s="6">
        <f>労働コスト!I453/SUM(資本コスト!I453,労働コスト!I453)</f>
        <v>0.70918488960373205</v>
      </c>
      <c r="J453" s="6">
        <f>労働コスト!J453/SUM(資本コスト!J453,労働コスト!J453)</f>
        <v>0.70615634925267812</v>
      </c>
    </row>
    <row r="454" spans="1:10" x14ac:dyDescent="0.15">
      <c r="A454" s="1">
        <v>20</v>
      </c>
      <c r="B454" s="1" t="s">
        <v>289</v>
      </c>
      <c r="C454" s="1">
        <v>14</v>
      </c>
      <c r="D454" s="1" t="s">
        <v>26</v>
      </c>
      <c r="E454" s="6">
        <f>労働コスト!E454/SUM(資本コスト!E454,労働コスト!E454)</f>
        <v>0.87995577339869335</v>
      </c>
      <c r="F454" s="6">
        <f>労働コスト!F454/SUM(資本コスト!F454,労働コスト!F454)</f>
        <v>0.78018356022598512</v>
      </c>
      <c r="G454" s="6">
        <f>労働コスト!G454/SUM(資本コスト!G454,労働コスト!G454)</f>
        <v>0.5759683895775265</v>
      </c>
      <c r="H454" s="6">
        <f>労働コスト!H454/SUM(資本コスト!H454,労働コスト!H454)</f>
        <v>0.54876243797056978</v>
      </c>
      <c r="I454" s="6">
        <f>労働コスト!I454/SUM(資本コスト!I454,労働コスト!I454)</f>
        <v>0.52635949197951559</v>
      </c>
      <c r="J454" s="6">
        <f>労働コスト!J454/SUM(資本コスト!J454,労働コスト!J454)</f>
        <v>0.48708642949881698</v>
      </c>
    </row>
    <row r="455" spans="1:10" x14ac:dyDescent="0.15">
      <c r="A455" s="1">
        <v>20</v>
      </c>
      <c r="B455" s="1" t="s">
        <v>129</v>
      </c>
      <c r="C455" s="1">
        <v>15</v>
      </c>
      <c r="D455" s="1" t="s">
        <v>27</v>
      </c>
      <c r="E455" s="6">
        <f>労働コスト!E455/SUM(資本コスト!E455,労働コスト!E455)</f>
        <v>0.80429326083510899</v>
      </c>
      <c r="F455" s="6">
        <f>労働コスト!F455/SUM(資本コスト!F455,労働コスト!F455)</f>
        <v>0.83450026089622809</v>
      </c>
      <c r="G455" s="6">
        <f>労働コスト!G455/SUM(資本コスト!G455,労働コスト!G455)</f>
        <v>0.76460723669733943</v>
      </c>
      <c r="H455" s="6">
        <f>労働コスト!H455/SUM(資本コスト!H455,労働コスト!H455)</f>
        <v>0.75234249214105298</v>
      </c>
      <c r="I455" s="6">
        <f>労働コスト!I455/SUM(資本コスト!I455,労働コスト!I455)</f>
        <v>0.72885362699980094</v>
      </c>
      <c r="J455" s="6">
        <f>労働コスト!J455/SUM(資本コスト!J455,労働コスト!J455)</f>
        <v>0.71688771400191609</v>
      </c>
    </row>
    <row r="456" spans="1:10" x14ac:dyDescent="0.15">
      <c r="A456" s="1">
        <v>20</v>
      </c>
      <c r="B456" s="1" t="s">
        <v>127</v>
      </c>
      <c r="C456" s="1">
        <v>16</v>
      </c>
      <c r="D456" s="1" t="s">
        <v>10</v>
      </c>
      <c r="E456" s="6">
        <f>労働コスト!E456/SUM(資本コスト!E456,労働コスト!E456)</f>
        <v>0.78402201398993787</v>
      </c>
      <c r="F456" s="6">
        <f>労働コスト!F456/SUM(資本コスト!F456,労働コスト!F456)</f>
        <v>0.90532856109746052</v>
      </c>
      <c r="G456" s="6">
        <f>労働コスト!G456/SUM(資本コスト!G456,労働コスト!G456)</f>
        <v>0.89554710358976275</v>
      </c>
      <c r="H456" s="6">
        <f>労働コスト!H456/SUM(資本コスト!H456,労働コスト!H456)</f>
        <v>0.91003238461134972</v>
      </c>
      <c r="I456" s="6">
        <f>労働コスト!I456/SUM(資本コスト!I456,労働コスト!I456)</f>
        <v>0.88628432796934009</v>
      </c>
      <c r="J456" s="6">
        <f>労働コスト!J456/SUM(資本コスト!J456,労働コスト!J456)</f>
        <v>0.86389817121343826</v>
      </c>
    </row>
    <row r="457" spans="1:10" x14ac:dyDescent="0.15">
      <c r="A457" s="1">
        <v>20</v>
      </c>
      <c r="B457" s="1" t="s">
        <v>127</v>
      </c>
      <c r="C457" s="1">
        <v>17</v>
      </c>
      <c r="D457" s="1" t="s">
        <v>11</v>
      </c>
      <c r="E457" s="6">
        <f>労働コスト!E457/SUM(資本コスト!E457,労働コスト!E457)</f>
        <v>0.1611744430516347</v>
      </c>
      <c r="F457" s="6">
        <f>労働コスト!F457/SUM(資本コスト!F457,労働コスト!F457)</f>
        <v>0.24689534978350305</v>
      </c>
      <c r="G457" s="6">
        <f>労働コスト!G457/SUM(資本コスト!G457,労働コスト!G457)</f>
        <v>0.36090940273921523</v>
      </c>
      <c r="H457" s="6">
        <f>労働コスト!H457/SUM(資本コスト!H457,労働コスト!H457)</f>
        <v>0.3554539388908099</v>
      </c>
      <c r="I457" s="6">
        <f>労働コスト!I457/SUM(資本コスト!I457,労働コスト!I457)</f>
        <v>0.30319205417139927</v>
      </c>
      <c r="J457" s="6">
        <f>労働コスト!J457/SUM(資本コスト!J457,労働コスト!J457)</f>
        <v>0.25239222234705733</v>
      </c>
    </row>
    <row r="458" spans="1:10" x14ac:dyDescent="0.15">
      <c r="A458" s="1">
        <v>20</v>
      </c>
      <c r="B458" s="1" t="s">
        <v>127</v>
      </c>
      <c r="C458" s="1">
        <v>18</v>
      </c>
      <c r="D458" s="1" t="s">
        <v>12</v>
      </c>
      <c r="E458" s="6">
        <f>労働コスト!E458/SUM(資本コスト!E458,労働コスト!E458)</f>
        <v>0.85545288019363375</v>
      </c>
      <c r="F458" s="6">
        <f>労働コスト!F458/SUM(資本コスト!F458,労働コスト!F458)</f>
        <v>0.77280487500057415</v>
      </c>
      <c r="G458" s="6">
        <f>労働コスト!G458/SUM(資本コスト!G458,労働コスト!G458)</f>
        <v>0.84272215276726081</v>
      </c>
      <c r="H458" s="6">
        <f>労働コスト!H458/SUM(資本コスト!H458,労働コスト!H458)</f>
        <v>0.84247528333649169</v>
      </c>
      <c r="I458" s="6">
        <f>労働コスト!I458/SUM(資本コスト!I458,労働コスト!I458)</f>
        <v>0.85508295174179161</v>
      </c>
      <c r="J458" s="6">
        <f>労働コスト!J458/SUM(資本コスト!J458,労働コスト!J458)</f>
        <v>0.83108893605668799</v>
      </c>
    </row>
    <row r="459" spans="1:10" x14ac:dyDescent="0.15">
      <c r="A459" s="1">
        <v>20</v>
      </c>
      <c r="B459" s="1" t="s">
        <v>127</v>
      </c>
      <c r="C459" s="1">
        <v>19</v>
      </c>
      <c r="D459" s="1" t="s">
        <v>13</v>
      </c>
      <c r="E459" s="6">
        <f>労働コスト!E459/SUM(資本コスト!E459,労働コスト!E459)</f>
        <v>0.61453407663166437</v>
      </c>
      <c r="F459" s="6">
        <f>労働コスト!F459/SUM(資本コスト!F459,労働コスト!F459)</f>
        <v>0.83475020568930003</v>
      </c>
      <c r="G459" s="6">
        <f>労働コスト!G459/SUM(資本コスト!G459,労働コスト!G459)</f>
        <v>0.81784063770997706</v>
      </c>
      <c r="H459" s="6">
        <f>労働コスト!H459/SUM(資本コスト!H459,労働コスト!H459)</f>
        <v>0.81547118067175051</v>
      </c>
      <c r="I459" s="6">
        <f>労働コスト!I459/SUM(資本コスト!I459,労働コスト!I459)</f>
        <v>0.82392943909005945</v>
      </c>
      <c r="J459" s="6">
        <f>労働コスト!J459/SUM(資本コスト!J459,労働コスト!J459)</f>
        <v>0.84925387522537155</v>
      </c>
    </row>
    <row r="460" spans="1:10" x14ac:dyDescent="0.15">
      <c r="A460" s="1">
        <v>20</v>
      </c>
      <c r="B460" s="1" t="s">
        <v>127</v>
      </c>
      <c r="C460" s="1">
        <v>20</v>
      </c>
      <c r="D460" s="1" t="s">
        <v>14</v>
      </c>
      <c r="E460" s="6">
        <f>労働コスト!E460/SUM(資本コスト!E460,労働コスト!E460)</f>
        <v>0.3523461231495354</v>
      </c>
      <c r="F460" s="6">
        <f>労働コスト!F460/SUM(資本コスト!F460,労働コスト!F460)</f>
        <v>0.14428496965360682</v>
      </c>
      <c r="G460" s="6">
        <f>労働コスト!G460/SUM(資本コスト!G460,労働コスト!G460)</f>
        <v>0.20661955464259965</v>
      </c>
      <c r="H460" s="6">
        <f>労働コスト!H460/SUM(資本コスト!H460,労働コスト!H460)</f>
        <v>0.15802765224623952</v>
      </c>
      <c r="I460" s="6">
        <f>労働コスト!I460/SUM(資本コスト!I460,労働コスト!I460)</f>
        <v>0.17081081832054212</v>
      </c>
      <c r="J460" s="6">
        <f>労働コスト!J460/SUM(資本コスト!J460,労働コスト!J460)</f>
        <v>0.1270907106491273</v>
      </c>
    </row>
    <row r="461" spans="1:10" x14ac:dyDescent="0.15">
      <c r="A461" s="1">
        <v>20</v>
      </c>
      <c r="B461" s="1" t="s">
        <v>127</v>
      </c>
      <c r="C461" s="1">
        <v>21</v>
      </c>
      <c r="D461" s="1" t="s">
        <v>15</v>
      </c>
      <c r="E461" s="6">
        <f>労働コスト!E461/SUM(資本コスト!E461,労働コスト!E461)</f>
        <v>0.84839865120398372</v>
      </c>
      <c r="F461" s="6">
        <f>労働コスト!F461/SUM(資本コスト!F461,労働コスト!F461)</f>
        <v>0.65803072574424015</v>
      </c>
      <c r="G461" s="6">
        <f>労働コスト!G461/SUM(資本コスト!G461,労働コスト!G461)</f>
        <v>0.57410985354109456</v>
      </c>
      <c r="H461" s="6">
        <f>労働コスト!H461/SUM(資本コスト!H461,労働コスト!H461)</f>
        <v>0.56388776404049956</v>
      </c>
      <c r="I461" s="6">
        <f>労働コスト!I461/SUM(資本コスト!I461,労働コスト!I461)</f>
        <v>0.49972532062484265</v>
      </c>
      <c r="J461" s="6">
        <f>労働コスト!J461/SUM(資本コスト!J461,労働コスト!J461)</f>
        <v>0.46383791213275616</v>
      </c>
    </row>
    <row r="462" spans="1:10" x14ac:dyDescent="0.15">
      <c r="A462" s="1">
        <v>20</v>
      </c>
      <c r="B462" s="1" t="s">
        <v>126</v>
      </c>
      <c r="C462" s="1">
        <v>22</v>
      </c>
      <c r="D462" s="1" t="s">
        <v>7</v>
      </c>
      <c r="E462" s="6">
        <f>労働コスト!E462/SUM(資本コスト!E462,労働コスト!E462)</f>
        <v>0.80784779403443896</v>
      </c>
      <c r="F462" s="6">
        <f>労働コスト!F462/SUM(資本コスト!F462,労働コスト!F462)</f>
        <v>0.72191401216216089</v>
      </c>
      <c r="G462" s="6">
        <f>労働コスト!G462/SUM(資本コスト!G462,労働コスト!G462)</f>
        <v>0.60410734461714899</v>
      </c>
      <c r="H462" s="6">
        <f>労働コスト!H462/SUM(資本コスト!H462,労働コスト!H462)</f>
        <v>0.65724881844037863</v>
      </c>
      <c r="I462" s="6">
        <f>労働コスト!I462/SUM(資本コスト!I462,労働コスト!I462)</f>
        <v>0.65202534064583473</v>
      </c>
      <c r="J462" s="6">
        <f>労働コスト!J462/SUM(資本コスト!J462,労働コスト!J462)</f>
        <v>0.61132918508045586</v>
      </c>
    </row>
    <row r="463" spans="1:10" x14ac:dyDescent="0.15">
      <c r="A463" s="1">
        <v>20</v>
      </c>
      <c r="B463" s="1" t="s">
        <v>126</v>
      </c>
      <c r="C463" s="1">
        <v>23</v>
      </c>
      <c r="D463" s="1" t="s">
        <v>28</v>
      </c>
      <c r="E463" s="6">
        <f>労働コスト!E463/SUM(資本コスト!E463,労働コスト!E463)</f>
        <v>0.59522659726473026</v>
      </c>
      <c r="F463" s="6">
        <f>労働コスト!F463/SUM(資本コスト!F463,労働コスト!F463)</f>
        <v>0.64877020685432374</v>
      </c>
      <c r="G463" s="6">
        <f>労働コスト!G463/SUM(資本コスト!G463,労働コスト!G463)</f>
        <v>0.63171034449508112</v>
      </c>
      <c r="H463" s="6">
        <f>労働コスト!H463/SUM(資本コスト!H463,労働コスト!H463)</f>
        <v>0.65725214065768156</v>
      </c>
      <c r="I463" s="6">
        <f>労働コスト!I463/SUM(資本コスト!I463,労働コスト!I463)</f>
        <v>0.69596714617880018</v>
      </c>
      <c r="J463" s="6">
        <f>労働コスト!J463/SUM(資本コスト!J463,労働コスト!J463)</f>
        <v>0.61182047422493457</v>
      </c>
    </row>
    <row r="464" spans="1:10" x14ac:dyDescent="0.15">
      <c r="A464" s="1">
        <v>21</v>
      </c>
      <c r="B464" s="1" t="s">
        <v>290</v>
      </c>
      <c r="C464" s="1">
        <v>1</v>
      </c>
      <c r="D464" s="1" t="s">
        <v>8</v>
      </c>
      <c r="E464" s="6">
        <f>労働コスト!E464/SUM(資本コスト!E464,労働コスト!E464)</f>
        <v>0.46848024027616703</v>
      </c>
      <c r="F464" s="6">
        <f>労働コスト!F464/SUM(資本コスト!F464,労働コスト!F464)</f>
        <v>0.49632362590852436</v>
      </c>
      <c r="G464" s="6">
        <f>労働コスト!G464/SUM(資本コスト!G464,労働コスト!G464)</f>
        <v>0.41581217105561419</v>
      </c>
      <c r="H464" s="6">
        <f>労働コスト!H464/SUM(資本コスト!H464,労働コスト!H464)</f>
        <v>0.31247762555652864</v>
      </c>
      <c r="I464" s="6">
        <f>労働コスト!I464/SUM(資本コスト!I464,労働コスト!I464)</f>
        <v>0.36671522717185112</v>
      </c>
      <c r="J464" s="6">
        <f>労働コスト!J464/SUM(資本コスト!J464,労働コスト!J464)</f>
        <v>0.23921053333467396</v>
      </c>
    </row>
    <row r="465" spans="1:10" x14ac:dyDescent="0.15">
      <c r="A465" s="1">
        <v>21</v>
      </c>
      <c r="B465" s="1" t="s">
        <v>132</v>
      </c>
      <c r="C465" s="1">
        <v>2</v>
      </c>
      <c r="D465" s="1" t="s">
        <v>9</v>
      </c>
      <c r="E465" s="6">
        <f>労働コスト!E465/SUM(資本コスト!E465,労働コスト!E465)</f>
        <v>0.65981273180272326</v>
      </c>
      <c r="F465" s="6">
        <f>労働コスト!F465/SUM(資本コスト!F465,労働コスト!F465)</f>
        <v>0.72104575200903831</v>
      </c>
      <c r="G465" s="6">
        <f>労働コスト!G465/SUM(資本コスト!G465,労働コスト!G465)</f>
        <v>0.74389273087949348</v>
      </c>
      <c r="H465" s="6">
        <f>労働コスト!H465/SUM(資本コスト!H465,労働コスト!H465)</f>
        <v>0.58266164669795573</v>
      </c>
      <c r="I465" s="6">
        <f>労働コスト!I465/SUM(資本コスト!I465,労働コスト!I465)</f>
        <v>0.43392948900510714</v>
      </c>
      <c r="J465" s="6">
        <f>労働コスト!J465/SUM(資本コスト!J465,労働コスト!J465)</f>
        <v>0.35988429412058232</v>
      </c>
    </row>
    <row r="466" spans="1:10" x14ac:dyDescent="0.15">
      <c r="A466" s="1">
        <v>21</v>
      </c>
      <c r="B466" s="1" t="s">
        <v>133</v>
      </c>
      <c r="C466" s="1">
        <v>3</v>
      </c>
      <c r="D466" s="1" t="s">
        <v>16</v>
      </c>
      <c r="E466" s="6">
        <f>労働コスト!E466/SUM(資本コスト!E466,労働コスト!E466)</f>
        <v>0.74299279609944524</v>
      </c>
      <c r="F466" s="6">
        <f>労働コスト!F466/SUM(資本コスト!F466,労働コスト!F466)</f>
        <v>0.8269387111131844</v>
      </c>
      <c r="G466" s="6">
        <f>労働コスト!G466/SUM(資本コスト!G466,労働コスト!G466)</f>
        <v>0.75894890884959465</v>
      </c>
      <c r="H466" s="6">
        <f>労働コスト!H466/SUM(資本コスト!H466,労働コスト!H466)</f>
        <v>0.77579454667735481</v>
      </c>
      <c r="I466" s="6">
        <f>労働コスト!I466/SUM(資本コスト!I466,労働コスト!I466)</f>
        <v>0.71170725825483905</v>
      </c>
      <c r="J466" s="6">
        <f>労働コスト!J466/SUM(資本コスト!J466,労働コスト!J466)</f>
        <v>0.71013123423578628</v>
      </c>
    </row>
    <row r="467" spans="1:10" x14ac:dyDescent="0.15">
      <c r="A467" s="1">
        <v>21</v>
      </c>
      <c r="B467" s="1" t="s">
        <v>133</v>
      </c>
      <c r="C467" s="1">
        <v>4</v>
      </c>
      <c r="D467" s="1" t="s">
        <v>17</v>
      </c>
      <c r="E467" s="6">
        <f>労働コスト!E467/SUM(資本コスト!E467,労働コスト!E467)</f>
        <v>0.68567016476952625</v>
      </c>
      <c r="F467" s="6">
        <f>労働コスト!F467/SUM(資本コスト!F467,労働コスト!F467)</f>
        <v>0.77653952708508267</v>
      </c>
      <c r="G467" s="6">
        <f>労働コスト!G467/SUM(資本コスト!G467,労働コスト!G467)</f>
        <v>0.77879229820128992</v>
      </c>
      <c r="H467" s="6">
        <f>労働コスト!H467/SUM(資本コスト!H467,労働コスト!H467)</f>
        <v>0.74502315931396967</v>
      </c>
      <c r="I467" s="6">
        <f>労働コスト!I467/SUM(資本コスト!I467,労働コスト!I467)</f>
        <v>0.67953646478618535</v>
      </c>
      <c r="J467" s="6">
        <f>労働コスト!J467/SUM(資本コスト!J467,労働コスト!J467)</f>
        <v>0.70651277322934403</v>
      </c>
    </row>
    <row r="468" spans="1:10" x14ac:dyDescent="0.15">
      <c r="A468" s="1">
        <v>21</v>
      </c>
      <c r="B468" s="1" t="s">
        <v>133</v>
      </c>
      <c r="C468" s="1">
        <v>5</v>
      </c>
      <c r="D468" s="1" t="s">
        <v>18</v>
      </c>
      <c r="E468" s="6">
        <f>労働コスト!E468/SUM(資本コスト!E468,労働コスト!E468)</f>
        <v>0.59860939003602454</v>
      </c>
      <c r="F468" s="6">
        <f>労働コスト!F468/SUM(資本コスト!F468,労働コスト!F468)</f>
        <v>0.7109926405851491</v>
      </c>
      <c r="G468" s="6">
        <f>労働コスト!G468/SUM(資本コスト!G468,労働コスト!G468)</f>
        <v>0.65565313363176003</v>
      </c>
      <c r="H468" s="6">
        <f>労働コスト!H468/SUM(資本コスト!H468,労働コスト!H468)</f>
        <v>0.67966835578377649</v>
      </c>
      <c r="I468" s="6">
        <f>労働コスト!I468/SUM(資本コスト!I468,労働コスト!I468)</f>
        <v>0.59672503922738196</v>
      </c>
      <c r="J468" s="6">
        <f>労働コスト!J468/SUM(資本コスト!J468,労働コスト!J468)</f>
        <v>0.62873765832513206</v>
      </c>
    </row>
    <row r="469" spans="1:10" x14ac:dyDescent="0.15">
      <c r="A469" s="1">
        <v>21</v>
      </c>
      <c r="B469" s="1" t="s">
        <v>133</v>
      </c>
      <c r="C469" s="1">
        <v>6</v>
      </c>
      <c r="D469" s="1" t="s">
        <v>2</v>
      </c>
      <c r="E469" s="6">
        <f>労働コスト!E469/SUM(資本コスト!E469,労働コスト!E469)</f>
        <v>0.6538302367847163</v>
      </c>
      <c r="F469" s="6">
        <f>労働コスト!F469/SUM(資本コスト!F469,労働コスト!F469)</f>
        <v>0.63184686009345814</v>
      </c>
      <c r="G469" s="6">
        <f>労働コスト!G469/SUM(資本コスト!G469,労働コスト!G469)</f>
        <v>0.5666716651290068</v>
      </c>
      <c r="H469" s="6">
        <f>労働コスト!H469/SUM(資本コスト!H469,労働コスト!H469)</f>
        <v>0.61600834157753515</v>
      </c>
      <c r="I469" s="6">
        <f>労働コスト!I469/SUM(資本コスト!I469,労働コスト!I469)</f>
        <v>0.51736290473095459</v>
      </c>
      <c r="J469" s="6">
        <f>労働コスト!J469/SUM(資本コスト!J469,労働コスト!J469)</f>
        <v>0.52926566908729755</v>
      </c>
    </row>
    <row r="470" spans="1:10" x14ac:dyDescent="0.15">
      <c r="A470" s="1">
        <v>21</v>
      </c>
      <c r="B470" s="1" t="s">
        <v>133</v>
      </c>
      <c r="C470" s="1">
        <v>7</v>
      </c>
      <c r="D470" s="1" t="s">
        <v>19</v>
      </c>
      <c r="E470" s="6">
        <f>労働コスト!E470/SUM(資本コスト!E470,労働コスト!E470)</f>
        <v>0.11591203319019189</v>
      </c>
      <c r="F470" s="6">
        <f>労働コスト!F470/SUM(資本コスト!F470,労働コスト!F470)</f>
        <v>0.2396306761563147</v>
      </c>
      <c r="G470" s="6">
        <f>労働コスト!G470/SUM(資本コスト!G470,労働コスト!G470)</f>
        <v>0.36072038544405621</v>
      </c>
      <c r="H470" s="6">
        <f>労働コスト!H470/SUM(資本コスト!H470,労働コスト!H470)</f>
        <v>0.59853693416947673</v>
      </c>
      <c r="I470" s="6">
        <f>労働コスト!I470/SUM(資本コスト!I470,労働コスト!I470)</f>
        <v>0.46078047999361038</v>
      </c>
      <c r="J470" s="6">
        <f>労働コスト!J470/SUM(資本コスト!J470,労働コスト!J470)</f>
        <v>0.55187583417386332</v>
      </c>
    </row>
    <row r="471" spans="1:10" x14ac:dyDescent="0.15">
      <c r="A471" s="1">
        <v>21</v>
      </c>
      <c r="B471" s="1" t="s">
        <v>133</v>
      </c>
      <c r="C471" s="1">
        <v>8</v>
      </c>
      <c r="D471" s="1" t="s">
        <v>20</v>
      </c>
      <c r="E471" s="6">
        <f>労働コスト!E471/SUM(資本コスト!E471,労働コスト!E471)</f>
        <v>0.76090646916608262</v>
      </c>
      <c r="F471" s="6">
        <f>労働コスト!F471/SUM(資本コスト!F471,労働コスト!F471)</f>
        <v>0.85661072713755626</v>
      </c>
      <c r="G471" s="6">
        <f>労働コスト!G471/SUM(資本コスト!G471,労働コスト!G471)</f>
        <v>0.81827338707034036</v>
      </c>
      <c r="H471" s="6">
        <f>労働コスト!H471/SUM(資本コスト!H471,労働コスト!H471)</f>
        <v>0.82486087941111652</v>
      </c>
      <c r="I471" s="6">
        <f>労働コスト!I471/SUM(資本コスト!I471,労働コスト!I471)</f>
        <v>0.75385467646383086</v>
      </c>
      <c r="J471" s="6">
        <f>労働コスト!J471/SUM(資本コスト!J471,労働コスト!J471)</f>
        <v>0.7685768284954293</v>
      </c>
    </row>
    <row r="472" spans="1:10" x14ac:dyDescent="0.15">
      <c r="A472" s="1">
        <v>21</v>
      </c>
      <c r="B472" s="1" t="s">
        <v>133</v>
      </c>
      <c r="C472" s="1">
        <v>9</v>
      </c>
      <c r="D472" s="1" t="s">
        <v>21</v>
      </c>
      <c r="E472" s="6">
        <f>労働コスト!E472/SUM(資本コスト!E472,労働コスト!E472)</f>
        <v>0.72538226856573984</v>
      </c>
      <c r="F472" s="6">
        <f>労働コスト!F472/SUM(資本コスト!F472,労働コスト!F472)</f>
        <v>0.68534883927156398</v>
      </c>
      <c r="G472" s="6">
        <f>労働コスト!G472/SUM(資本コスト!G472,労働コスト!G472)</f>
        <v>0.66415718749998243</v>
      </c>
      <c r="H472" s="6">
        <f>労働コスト!H472/SUM(資本コスト!H472,労働コスト!H472)</f>
        <v>0.74545819864959628</v>
      </c>
      <c r="I472" s="6">
        <f>労働コスト!I472/SUM(資本コスト!I472,労働コスト!I472)</f>
        <v>0.77188875340675156</v>
      </c>
      <c r="J472" s="6">
        <f>労働コスト!J472/SUM(資本コスト!J472,労働コスト!J472)</f>
        <v>0.76201535213706229</v>
      </c>
    </row>
    <row r="473" spans="1:10" x14ac:dyDescent="0.15">
      <c r="A473" s="1">
        <v>21</v>
      </c>
      <c r="B473" s="1" t="s">
        <v>291</v>
      </c>
      <c r="C473" s="1">
        <v>10</v>
      </c>
      <c r="D473" s="1" t="s">
        <v>22</v>
      </c>
      <c r="E473" s="6">
        <f>労働コスト!E473/SUM(資本コスト!E473,労働コスト!E473)</f>
        <v>0.68633971719607334</v>
      </c>
      <c r="F473" s="6">
        <f>労働コスト!F473/SUM(資本コスト!F473,労働コスト!F473)</f>
        <v>0.77562165740894351</v>
      </c>
      <c r="G473" s="6">
        <f>労働コスト!G473/SUM(資本コスト!G473,労働コスト!G473)</f>
        <v>0.79872177960329005</v>
      </c>
      <c r="H473" s="6">
        <f>労働コスト!H473/SUM(資本コスト!H473,労働コスト!H473)</f>
        <v>0.81255512210388758</v>
      </c>
      <c r="I473" s="6">
        <f>労働コスト!I473/SUM(資本コスト!I473,労働コスト!I473)</f>
        <v>0.78006284493524058</v>
      </c>
      <c r="J473" s="6">
        <f>労働コスト!J473/SUM(資本コスト!J473,労働コスト!J473)</f>
        <v>0.79510855679717707</v>
      </c>
    </row>
    <row r="474" spans="1:10" x14ac:dyDescent="0.15">
      <c r="A474" s="1">
        <v>21</v>
      </c>
      <c r="B474" s="1" t="s">
        <v>133</v>
      </c>
      <c r="C474" s="1">
        <v>11</v>
      </c>
      <c r="D474" s="1" t="s">
        <v>23</v>
      </c>
      <c r="E474" s="6">
        <f>労働コスト!E474/SUM(資本コスト!E474,労働コスト!E474)</f>
        <v>0.828563461393512</v>
      </c>
      <c r="F474" s="6">
        <f>労働コスト!F474/SUM(資本コスト!F474,労働コスト!F474)</f>
        <v>0.84614206605013753</v>
      </c>
      <c r="G474" s="6">
        <f>労働コスト!G474/SUM(資本コスト!G474,労働コスト!G474)</f>
        <v>0.72912511721560247</v>
      </c>
      <c r="H474" s="6">
        <f>労働コスト!H474/SUM(資本コスト!H474,労働コスト!H474)</f>
        <v>0.74486204651613019</v>
      </c>
      <c r="I474" s="6">
        <f>労働コスト!I474/SUM(資本コスト!I474,労働コスト!I474)</f>
        <v>0.70831384231954686</v>
      </c>
      <c r="J474" s="6">
        <f>労働コスト!J474/SUM(資本コスト!J474,労働コスト!J474)</f>
        <v>0.68131436847661708</v>
      </c>
    </row>
    <row r="475" spans="1:10" x14ac:dyDescent="0.15">
      <c r="A475" s="1">
        <v>21</v>
      </c>
      <c r="B475" s="1" t="s">
        <v>133</v>
      </c>
      <c r="C475" s="1">
        <v>12</v>
      </c>
      <c r="D475" s="1" t="s">
        <v>24</v>
      </c>
      <c r="E475" s="6">
        <f>労働コスト!E475/SUM(資本コスト!E475,労働コスト!E475)</f>
        <v>0.76097255427808352</v>
      </c>
      <c r="F475" s="6">
        <f>労働コスト!F475/SUM(資本コスト!F475,労働コスト!F475)</f>
        <v>0.82954193062219639</v>
      </c>
      <c r="G475" s="6">
        <f>労働コスト!G475/SUM(資本コスト!G475,労働コスト!G475)</f>
        <v>0.69613380097587185</v>
      </c>
      <c r="H475" s="6">
        <f>労働コスト!H475/SUM(資本コスト!H475,労働コスト!H475)</f>
        <v>0.74131767896789524</v>
      </c>
      <c r="I475" s="6">
        <f>労働コスト!I475/SUM(資本コスト!I475,労働コスト!I475)</f>
        <v>0.64241499461918572</v>
      </c>
      <c r="J475" s="6">
        <f>労働コスト!J475/SUM(資本コスト!J475,労働コスト!J475)</f>
        <v>0.62534116718927701</v>
      </c>
    </row>
    <row r="476" spans="1:10" x14ac:dyDescent="0.15">
      <c r="A476" s="1">
        <v>21</v>
      </c>
      <c r="B476" s="1" t="s">
        <v>133</v>
      </c>
      <c r="C476" s="1">
        <v>13</v>
      </c>
      <c r="D476" s="1" t="s">
        <v>25</v>
      </c>
      <c r="E476" s="6">
        <f>労働コスト!E476/SUM(資本コスト!E476,労働コスト!E476)</f>
        <v>0.70138214255176468</v>
      </c>
      <c r="F476" s="6">
        <f>労働コスト!F476/SUM(資本コスト!F476,労働コスト!F476)</f>
        <v>0.71824570834712598</v>
      </c>
      <c r="G476" s="6">
        <f>労働コスト!G476/SUM(資本コスト!G476,労働コスト!G476)</f>
        <v>0.6721273332142399</v>
      </c>
      <c r="H476" s="6">
        <f>労働コスト!H476/SUM(資本コスト!H476,労働コスト!H476)</f>
        <v>0.71695024395406248</v>
      </c>
      <c r="I476" s="6">
        <f>労働コスト!I476/SUM(資本コスト!I476,労働コスト!I476)</f>
        <v>0.70418448872795147</v>
      </c>
      <c r="J476" s="6">
        <f>労働コスト!J476/SUM(資本コスト!J476,労働コスト!J476)</f>
        <v>0.70809636852208679</v>
      </c>
    </row>
    <row r="477" spans="1:10" x14ac:dyDescent="0.15">
      <c r="A477" s="1">
        <v>21</v>
      </c>
      <c r="B477" s="1" t="s">
        <v>133</v>
      </c>
      <c r="C477" s="1">
        <v>14</v>
      </c>
      <c r="D477" s="1" t="s">
        <v>26</v>
      </c>
      <c r="E477" s="6">
        <f>労働コスト!E477/SUM(資本コスト!E477,労働コスト!E477)</f>
        <v>0.92595890348527543</v>
      </c>
      <c r="F477" s="6">
        <f>労働コスト!F477/SUM(資本コスト!F477,労働コスト!F477)</f>
        <v>0.85218369782429593</v>
      </c>
      <c r="G477" s="6">
        <f>労働コスト!G477/SUM(資本コスト!G477,労働コスト!G477)</f>
        <v>0.78462894648378645</v>
      </c>
      <c r="H477" s="6">
        <f>労働コスト!H477/SUM(資本コスト!H477,労働コスト!H477)</f>
        <v>0.61821298888575038</v>
      </c>
      <c r="I477" s="6">
        <f>労働コスト!I477/SUM(資本コスト!I477,労働コスト!I477)</f>
        <v>0.69293234700395101</v>
      </c>
      <c r="J477" s="6">
        <f>労働コスト!J477/SUM(資本コスト!J477,労働コスト!J477)</f>
        <v>0.67038280987117571</v>
      </c>
    </row>
    <row r="478" spans="1:10" x14ac:dyDescent="0.15">
      <c r="A478" s="1">
        <v>21</v>
      </c>
      <c r="B478" s="1" t="s">
        <v>133</v>
      </c>
      <c r="C478" s="1">
        <v>15</v>
      </c>
      <c r="D478" s="1" t="s">
        <v>27</v>
      </c>
      <c r="E478" s="6">
        <f>労働コスト!E478/SUM(資本コスト!E478,労働コスト!E478)</f>
        <v>0.82541218365177382</v>
      </c>
      <c r="F478" s="6">
        <f>労働コスト!F478/SUM(資本コスト!F478,労働コスト!F478)</f>
        <v>0.83582162026976747</v>
      </c>
      <c r="G478" s="6">
        <f>労働コスト!G478/SUM(資本コスト!G478,労働コスト!G478)</f>
        <v>0.75126491617540092</v>
      </c>
      <c r="H478" s="6">
        <f>労働コスト!H478/SUM(資本コスト!H478,労働コスト!H478)</f>
        <v>0.72687380762253229</v>
      </c>
      <c r="I478" s="6">
        <f>労働コスト!I478/SUM(資本コスト!I478,労働コスト!I478)</f>
        <v>0.66027631805071108</v>
      </c>
      <c r="J478" s="6">
        <f>労働コスト!J478/SUM(資本コスト!J478,労働コスト!J478)</f>
        <v>0.66964133561282058</v>
      </c>
    </row>
    <row r="479" spans="1:10" x14ac:dyDescent="0.15">
      <c r="A479" s="1">
        <v>21</v>
      </c>
      <c r="B479" s="1" t="s">
        <v>132</v>
      </c>
      <c r="C479" s="1">
        <v>16</v>
      </c>
      <c r="D479" s="1" t="s">
        <v>10</v>
      </c>
      <c r="E479" s="6">
        <f>労働コスト!E479/SUM(資本コスト!E479,労働コスト!E479)</f>
        <v>0.81212327021888453</v>
      </c>
      <c r="F479" s="6">
        <f>労働コスト!F479/SUM(資本コスト!F479,労働コスト!F479)</f>
        <v>0.88156487033478348</v>
      </c>
      <c r="G479" s="6">
        <f>労働コスト!G479/SUM(資本コスト!G479,労働コスト!G479)</f>
        <v>0.90226106100018555</v>
      </c>
      <c r="H479" s="6">
        <f>労働コスト!H479/SUM(資本コスト!H479,労働コスト!H479)</f>
        <v>0.91884044838570555</v>
      </c>
      <c r="I479" s="6">
        <f>労働コスト!I479/SUM(資本コスト!I479,労働コスト!I479)</f>
        <v>0.8875973580362253</v>
      </c>
      <c r="J479" s="6">
        <f>労働コスト!J479/SUM(資本コスト!J479,労働コスト!J479)</f>
        <v>0.87392127757696458</v>
      </c>
    </row>
    <row r="480" spans="1:10" x14ac:dyDescent="0.15">
      <c r="A480" s="1">
        <v>21</v>
      </c>
      <c r="B480" s="1" t="s">
        <v>132</v>
      </c>
      <c r="C480" s="1">
        <v>17</v>
      </c>
      <c r="D480" s="1" t="s">
        <v>11</v>
      </c>
      <c r="E480" s="6">
        <f>労働コスト!E480/SUM(資本コスト!E480,労働コスト!E480)</f>
        <v>0.13932240478169611</v>
      </c>
      <c r="F480" s="6">
        <f>労働コスト!F480/SUM(資本コスト!F480,労働コスト!F480)</f>
        <v>0.25779315628507243</v>
      </c>
      <c r="G480" s="6">
        <f>労働コスト!G480/SUM(資本コスト!G480,労働コスト!G480)</f>
        <v>0.32807715777526253</v>
      </c>
      <c r="H480" s="6">
        <f>労働コスト!H480/SUM(資本コスト!H480,労働コスト!H480)</f>
        <v>0.29303300176263841</v>
      </c>
      <c r="I480" s="6">
        <f>労働コスト!I480/SUM(資本コスト!I480,労働コスト!I480)</f>
        <v>0.27725483743606349</v>
      </c>
      <c r="J480" s="6">
        <f>労働コスト!J480/SUM(資本コスト!J480,労働コスト!J480)</f>
        <v>0.22504282676788365</v>
      </c>
    </row>
    <row r="481" spans="1:10" x14ac:dyDescent="0.15">
      <c r="A481" s="1">
        <v>21</v>
      </c>
      <c r="B481" s="1" t="s">
        <v>290</v>
      </c>
      <c r="C481" s="1">
        <v>18</v>
      </c>
      <c r="D481" s="1" t="s">
        <v>12</v>
      </c>
      <c r="E481" s="6">
        <f>労働コスト!E481/SUM(資本コスト!E481,労働コスト!E481)</f>
        <v>0.86365133897544244</v>
      </c>
      <c r="F481" s="6">
        <f>労働コスト!F481/SUM(資本コスト!F481,労働コスト!F481)</f>
        <v>0.84720428546969773</v>
      </c>
      <c r="G481" s="6">
        <f>労働コスト!G481/SUM(資本コスト!G481,労働コスト!G481)</f>
        <v>0.83378639322182269</v>
      </c>
      <c r="H481" s="6">
        <f>労働コスト!H481/SUM(資本コスト!H481,労働コスト!H481)</f>
        <v>0.83228907625236392</v>
      </c>
      <c r="I481" s="6">
        <f>労働コスト!I481/SUM(資本コスト!I481,労働コスト!I481)</f>
        <v>0.7756879472216881</v>
      </c>
      <c r="J481" s="6">
        <f>労働コスト!J481/SUM(資本コスト!J481,労働コスト!J481)</f>
        <v>0.72285605924098362</v>
      </c>
    </row>
    <row r="482" spans="1:10" x14ac:dyDescent="0.15">
      <c r="A482" s="1">
        <v>21</v>
      </c>
      <c r="B482" s="1" t="s">
        <v>132</v>
      </c>
      <c r="C482" s="1">
        <v>19</v>
      </c>
      <c r="D482" s="1" t="s">
        <v>13</v>
      </c>
      <c r="E482" s="6">
        <f>労働コスト!E482/SUM(資本コスト!E482,労働コスト!E482)</f>
        <v>0.59862249685190472</v>
      </c>
      <c r="F482" s="6">
        <f>労働コスト!F482/SUM(資本コスト!F482,労働コスト!F482)</f>
        <v>0.79937608104688818</v>
      </c>
      <c r="G482" s="6">
        <f>労働コスト!G482/SUM(資本コスト!G482,労働コスト!G482)</f>
        <v>0.8576321727980788</v>
      </c>
      <c r="H482" s="6">
        <f>労働コスト!H482/SUM(資本コスト!H482,労働コスト!H482)</f>
        <v>0.84542889313324987</v>
      </c>
      <c r="I482" s="6">
        <f>労働コスト!I482/SUM(資本コスト!I482,労働コスト!I482)</f>
        <v>0.80769220746762649</v>
      </c>
      <c r="J482" s="6">
        <f>労働コスト!J482/SUM(資本コスト!J482,労働コスト!J482)</f>
        <v>0.85439737380215108</v>
      </c>
    </row>
    <row r="483" spans="1:10" x14ac:dyDescent="0.15">
      <c r="A483" s="1">
        <v>21</v>
      </c>
      <c r="B483" s="1" t="s">
        <v>132</v>
      </c>
      <c r="C483" s="1">
        <v>20</v>
      </c>
      <c r="D483" s="1" t="s">
        <v>14</v>
      </c>
      <c r="E483" s="6">
        <f>労働コスト!E483/SUM(資本コスト!E483,労働コスト!E483)</f>
        <v>0.46738060115270291</v>
      </c>
      <c r="F483" s="6">
        <f>労働コスト!F483/SUM(資本コスト!F483,労働コスト!F483)</f>
        <v>0.15141449724081177</v>
      </c>
      <c r="G483" s="6">
        <f>労働コスト!G483/SUM(資本コスト!G483,労働コスト!G483)</f>
        <v>0.19876104264508171</v>
      </c>
      <c r="H483" s="6">
        <f>労働コスト!H483/SUM(資本コスト!H483,労働コスト!H483)</f>
        <v>0.1951955754554188</v>
      </c>
      <c r="I483" s="6">
        <f>労働コスト!I483/SUM(資本コスト!I483,労働コスト!I483)</f>
        <v>0.18760796874369956</v>
      </c>
      <c r="J483" s="6">
        <f>労働コスト!J483/SUM(資本コスト!J483,労働コスト!J483)</f>
        <v>0.14180202428548103</v>
      </c>
    </row>
    <row r="484" spans="1:10" x14ac:dyDescent="0.15">
      <c r="A484" s="1">
        <v>21</v>
      </c>
      <c r="B484" s="1" t="s">
        <v>132</v>
      </c>
      <c r="C484" s="1">
        <v>21</v>
      </c>
      <c r="D484" s="1" t="s">
        <v>15</v>
      </c>
      <c r="E484" s="6">
        <f>労働コスト!E484/SUM(資本コスト!E484,労働コスト!E484)</f>
        <v>0.7301071608372991</v>
      </c>
      <c r="F484" s="6">
        <f>労働コスト!F484/SUM(資本コスト!F484,労働コスト!F484)</f>
        <v>0.62414739848204359</v>
      </c>
      <c r="G484" s="6">
        <f>労働コスト!G484/SUM(資本コスト!G484,労働コスト!G484)</f>
        <v>0.64416078339327776</v>
      </c>
      <c r="H484" s="6">
        <f>労働コスト!H484/SUM(資本コスト!H484,労働コスト!H484)</f>
        <v>0.54564739559945363</v>
      </c>
      <c r="I484" s="6">
        <f>労働コスト!I484/SUM(資本コスト!I484,労働コスト!I484)</f>
        <v>0.39963130646517092</v>
      </c>
      <c r="J484" s="6">
        <f>労働コスト!J484/SUM(資本コスト!J484,労働コスト!J484)</f>
        <v>0.37721674175972347</v>
      </c>
    </row>
    <row r="485" spans="1:10" x14ac:dyDescent="0.15">
      <c r="A485" s="1">
        <v>21</v>
      </c>
      <c r="B485" s="1" t="s">
        <v>131</v>
      </c>
      <c r="C485" s="1">
        <v>22</v>
      </c>
      <c r="D485" s="1" t="s">
        <v>7</v>
      </c>
      <c r="E485" s="6">
        <f>労働コスト!E485/SUM(資本コスト!E485,労働コスト!E485)</f>
        <v>0.84161908917804606</v>
      </c>
      <c r="F485" s="6">
        <f>労働コスト!F485/SUM(資本コスト!F485,労働コスト!F485)</f>
        <v>0.73328814579722656</v>
      </c>
      <c r="G485" s="6">
        <f>労働コスト!G485/SUM(資本コスト!G485,労働コスト!G485)</f>
        <v>0.6744617068869192</v>
      </c>
      <c r="H485" s="6">
        <f>労働コスト!H485/SUM(資本コスト!H485,労働コスト!H485)</f>
        <v>0.67974201606245488</v>
      </c>
      <c r="I485" s="6">
        <f>労働コスト!I485/SUM(資本コスト!I485,労働コスト!I485)</f>
        <v>0.69774074840117328</v>
      </c>
      <c r="J485" s="6">
        <f>労働コスト!J485/SUM(資本コスト!J485,労働コスト!J485)</f>
        <v>0.68248021387757163</v>
      </c>
    </row>
    <row r="486" spans="1:10" x14ac:dyDescent="0.15">
      <c r="A486" s="1">
        <v>21</v>
      </c>
      <c r="B486" s="1" t="s">
        <v>131</v>
      </c>
      <c r="C486" s="1">
        <v>23</v>
      </c>
      <c r="D486" s="1" t="s">
        <v>28</v>
      </c>
      <c r="E486" s="6">
        <f>労働コスト!E486/SUM(資本コスト!E486,労働コスト!E486)</f>
        <v>0.61158611983782507</v>
      </c>
      <c r="F486" s="6">
        <f>労働コスト!F486/SUM(資本コスト!F486,労働コスト!F486)</f>
        <v>0.72075553635582412</v>
      </c>
      <c r="G486" s="6">
        <f>労働コスト!G486/SUM(資本コスト!G486,労働コスト!G486)</f>
        <v>0.68391009091292954</v>
      </c>
      <c r="H486" s="6">
        <f>労働コスト!H486/SUM(資本コスト!H486,労働コスト!H486)</f>
        <v>0.6944006039648889</v>
      </c>
      <c r="I486" s="6">
        <f>労働コスト!I486/SUM(資本コスト!I486,労働コスト!I486)</f>
        <v>0.70431394019942939</v>
      </c>
      <c r="J486" s="6">
        <f>労働コスト!J486/SUM(資本コスト!J486,労働コスト!J486)</f>
        <v>0.61892002564667181</v>
      </c>
    </row>
    <row r="487" spans="1:10" x14ac:dyDescent="0.15">
      <c r="A487" s="1">
        <v>22</v>
      </c>
      <c r="B487" s="1" t="s">
        <v>137</v>
      </c>
      <c r="C487" s="1">
        <v>1</v>
      </c>
      <c r="D487" s="1" t="s">
        <v>8</v>
      </c>
      <c r="E487" s="6">
        <f>労働コスト!E487/SUM(資本コスト!E487,労働コスト!E487)</f>
        <v>0.33925505261830441</v>
      </c>
      <c r="F487" s="6">
        <f>労働コスト!F487/SUM(資本コスト!F487,労働コスト!F487)</f>
        <v>0.44354317098968488</v>
      </c>
      <c r="G487" s="6">
        <f>労働コスト!G487/SUM(資本コスト!G487,労働コスト!G487)</f>
        <v>0.43301190056669958</v>
      </c>
      <c r="H487" s="6">
        <f>労働コスト!H487/SUM(資本コスト!H487,労働コスト!H487)</f>
        <v>0.36737172493901632</v>
      </c>
      <c r="I487" s="6">
        <f>労働コスト!I487/SUM(資本コスト!I487,労働コスト!I487)</f>
        <v>0.39069023159105265</v>
      </c>
      <c r="J487" s="6">
        <f>労働コスト!J487/SUM(資本コスト!J487,労働コスト!J487)</f>
        <v>0.25883215057598796</v>
      </c>
    </row>
    <row r="488" spans="1:10" x14ac:dyDescent="0.15">
      <c r="A488" s="1">
        <v>22</v>
      </c>
      <c r="B488" s="1" t="s">
        <v>137</v>
      </c>
      <c r="C488" s="1">
        <v>2</v>
      </c>
      <c r="D488" s="1" t="s">
        <v>9</v>
      </c>
      <c r="E488" s="6">
        <f>労働コスト!E488/SUM(資本コスト!E488,労働コスト!E488)</f>
        <v>0.66915582384473438</v>
      </c>
      <c r="F488" s="6">
        <f>労働コスト!F488/SUM(資本コスト!F488,労働コスト!F488)</f>
        <v>0.65332460407320003</v>
      </c>
      <c r="G488" s="6">
        <f>労働コスト!G488/SUM(資本コスト!G488,労働コスト!G488)</f>
        <v>0.63724994306404925</v>
      </c>
      <c r="H488" s="6">
        <f>労働コスト!H488/SUM(資本コスト!H488,労働コスト!H488)</f>
        <v>0.71624851134410095</v>
      </c>
      <c r="I488" s="6">
        <f>労働コスト!I488/SUM(資本コスト!I488,労働コスト!I488)</f>
        <v>0.68747087832719855</v>
      </c>
      <c r="J488" s="6">
        <f>労働コスト!J488/SUM(資本コスト!J488,労働コスト!J488)</f>
        <v>0.60302031106809695</v>
      </c>
    </row>
    <row r="489" spans="1:10" x14ac:dyDescent="0.15">
      <c r="A489" s="1">
        <v>22</v>
      </c>
      <c r="B489" s="1" t="s">
        <v>138</v>
      </c>
      <c r="C489" s="1">
        <v>3</v>
      </c>
      <c r="D489" s="1" t="s">
        <v>16</v>
      </c>
      <c r="E489" s="6">
        <f>労働コスト!E489/SUM(資本コスト!E489,労働コスト!E489)</f>
        <v>0.71336855028564061</v>
      </c>
      <c r="F489" s="6">
        <f>労働コスト!F489/SUM(資本コスト!F489,労働コスト!F489)</f>
        <v>0.77813981398845322</v>
      </c>
      <c r="G489" s="6">
        <f>労働コスト!G489/SUM(資本コスト!G489,労働コスト!G489)</f>
        <v>0.66652540481404954</v>
      </c>
      <c r="H489" s="6">
        <f>労働コスト!H489/SUM(資本コスト!H489,労働コスト!H489)</f>
        <v>0.68686095586672824</v>
      </c>
      <c r="I489" s="6">
        <f>労働コスト!I489/SUM(資本コスト!I489,労働コスト!I489)</f>
        <v>0.61670943453528893</v>
      </c>
      <c r="J489" s="6">
        <f>労働コスト!J489/SUM(資本コスト!J489,労働コスト!J489)</f>
        <v>0.59970304026839483</v>
      </c>
    </row>
    <row r="490" spans="1:10" x14ac:dyDescent="0.15">
      <c r="A490" s="1">
        <v>22</v>
      </c>
      <c r="B490" s="1" t="s">
        <v>138</v>
      </c>
      <c r="C490" s="1">
        <v>4</v>
      </c>
      <c r="D490" s="1" t="s">
        <v>17</v>
      </c>
      <c r="E490" s="6">
        <f>労働コスト!E490/SUM(資本コスト!E490,労働コスト!E490)</f>
        <v>0.62022287204716742</v>
      </c>
      <c r="F490" s="6">
        <f>労働コスト!F490/SUM(資本コスト!F490,労働コスト!F490)</f>
        <v>0.67709556161353779</v>
      </c>
      <c r="G490" s="6">
        <f>労働コスト!G490/SUM(資本コスト!G490,労働コスト!G490)</f>
        <v>0.55384454706264041</v>
      </c>
      <c r="H490" s="6">
        <f>労働コスト!H490/SUM(資本コスト!H490,労働コスト!H490)</f>
        <v>0.46308193936733288</v>
      </c>
      <c r="I490" s="6">
        <f>労働コスト!I490/SUM(資本コスト!I490,労働コスト!I490)</f>
        <v>0.31470247240802918</v>
      </c>
      <c r="J490" s="6">
        <f>労働コスト!J490/SUM(資本コスト!J490,労働コスト!J490)</f>
        <v>0.32890245824685688</v>
      </c>
    </row>
    <row r="491" spans="1:10" x14ac:dyDescent="0.15">
      <c r="A491" s="1">
        <v>22</v>
      </c>
      <c r="B491" s="1" t="s">
        <v>138</v>
      </c>
      <c r="C491" s="1">
        <v>5</v>
      </c>
      <c r="D491" s="1" t="s">
        <v>18</v>
      </c>
      <c r="E491" s="6">
        <f>労働コスト!E491/SUM(資本コスト!E491,労働コスト!E491)</f>
        <v>0.52592597421104226</v>
      </c>
      <c r="F491" s="6">
        <f>労働コスト!F491/SUM(資本コスト!F491,労働コスト!F491)</f>
        <v>0.6524626843884116</v>
      </c>
      <c r="G491" s="6">
        <f>労働コスト!G491/SUM(資本コスト!G491,労働コスト!G491)</f>
        <v>0.6349487124176878</v>
      </c>
      <c r="H491" s="6">
        <f>労働コスト!H491/SUM(資本コスト!H491,労働コスト!H491)</f>
        <v>0.64797303284134911</v>
      </c>
      <c r="I491" s="6">
        <f>労働コスト!I491/SUM(資本コスト!I491,労働コスト!I491)</f>
        <v>0.5485541795239115</v>
      </c>
      <c r="J491" s="6">
        <f>労働コスト!J491/SUM(資本コスト!J491,労働コスト!J491)</f>
        <v>0.55631146895952466</v>
      </c>
    </row>
    <row r="492" spans="1:10" x14ac:dyDescent="0.15">
      <c r="A492" s="1">
        <v>22</v>
      </c>
      <c r="B492" s="1" t="s">
        <v>138</v>
      </c>
      <c r="C492" s="1">
        <v>6</v>
      </c>
      <c r="D492" s="1" t="s">
        <v>2</v>
      </c>
      <c r="E492" s="6">
        <f>労働コスト!E492/SUM(資本コスト!E492,労働コスト!E492)</f>
        <v>0.45743120329495934</v>
      </c>
      <c r="F492" s="6">
        <f>労働コスト!F492/SUM(資本コスト!F492,労働コスト!F492)</f>
        <v>0.57773887973460969</v>
      </c>
      <c r="G492" s="6">
        <f>労働コスト!G492/SUM(資本コスト!G492,労働コスト!G492)</f>
        <v>0.56592300894794711</v>
      </c>
      <c r="H492" s="6">
        <f>労働コスト!H492/SUM(資本コスト!H492,労働コスト!H492)</f>
        <v>0.55644732575075195</v>
      </c>
      <c r="I492" s="6">
        <f>労働コスト!I492/SUM(資本コスト!I492,労働コスト!I492)</f>
        <v>0.45980564417688397</v>
      </c>
      <c r="J492" s="6">
        <f>労働コスト!J492/SUM(資本コスト!J492,労働コスト!J492)</f>
        <v>0.45021962638261581</v>
      </c>
    </row>
    <row r="493" spans="1:10" x14ac:dyDescent="0.15">
      <c r="A493" s="1">
        <v>22</v>
      </c>
      <c r="B493" s="1" t="s">
        <v>138</v>
      </c>
      <c r="C493" s="1">
        <v>7</v>
      </c>
      <c r="D493" s="1" t="s">
        <v>19</v>
      </c>
      <c r="E493" s="6">
        <f>労働コスト!E493/SUM(資本コスト!E493,労働コスト!E493)</f>
        <v>0.2299274491366973</v>
      </c>
      <c r="F493" s="6">
        <f>労働コスト!F493/SUM(資本コスト!F493,労働コスト!F493)</f>
        <v>0.3683859670488413</v>
      </c>
      <c r="G493" s="6">
        <f>労働コスト!G493/SUM(資本コスト!G493,労働コスト!G493)</f>
        <v>0.40565881859388869</v>
      </c>
      <c r="H493" s="6">
        <f>労働コスト!H493/SUM(資本コスト!H493,労働コスト!H493)</f>
        <v>0.48188513226457497</v>
      </c>
      <c r="I493" s="6">
        <f>労働コスト!I493/SUM(資本コスト!I493,労働コスト!I493)</f>
        <v>0.49498790487359312</v>
      </c>
      <c r="J493" s="6">
        <f>労働コスト!J493/SUM(資本コスト!J493,労働コスト!J493)</f>
        <v>0.47137141368305535</v>
      </c>
    </row>
    <row r="494" spans="1:10" x14ac:dyDescent="0.15">
      <c r="A494" s="1">
        <v>22</v>
      </c>
      <c r="B494" s="1" t="s">
        <v>138</v>
      </c>
      <c r="C494" s="1">
        <v>8</v>
      </c>
      <c r="D494" s="1" t="s">
        <v>20</v>
      </c>
      <c r="E494" s="6">
        <f>労働コスト!E494/SUM(資本コスト!E494,労働コスト!E494)</f>
        <v>0.70950988503803314</v>
      </c>
      <c r="F494" s="6">
        <f>労働コスト!F494/SUM(資本コスト!F494,労働コスト!F494)</f>
        <v>0.82266929233505703</v>
      </c>
      <c r="G494" s="6">
        <f>労働コスト!G494/SUM(資本コスト!G494,労働コスト!G494)</f>
        <v>0.82671675307317594</v>
      </c>
      <c r="H494" s="6">
        <f>労働コスト!H494/SUM(資本コスト!H494,労働コスト!H494)</f>
        <v>0.82434094009060477</v>
      </c>
      <c r="I494" s="6">
        <f>労働コスト!I494/SUM(資本コスト!I494,労働コスト!I494)</f>
        <v>0.68002386861520736</v>
      </c>
      <c r="J494" s="6">
        <f>労働コスト!J494/SUM(資本コスト!J494,労働コスト!J494)</f>
        <v>0.64003891866039619</v>
      </c>
    </row>
    <row r="495" spans="1:10" x14ac:dyDescent="0.15">
      <c r="A495" s="1">
        <v>22</v>
      </c>
      <c r="B495" s="1" t="s">
        <v>138</v>
      </c>
      <c r="C495" s="1">
        <v>9</v>
      </c>
      <c r="D495" s="1" t="s">
        <v>21</v>
      </c>
      <c r="E495" s="6">
        <f>労働コスト!E495/SUM(資本コスト!E495,労働コスト!E495)</f>
        <v>0.69418721178601039</v>
      </c>
      <c r="F495" s="6">
        <f>労働コスト!F495/SUM(資本コスト!F495,労働コスト!F495)</f>
        <v>0.74297920466095924</v>
      </c>
      <c r="G495" s="6">
        <f>労働コスト!G495/SUM(資本コスト!G495,労働コスト!G495)</f>
        <v>0.6965771409357977</v>
      </c>
      <c r="H495" s="6">
        <f>労働コスト!H495/SUM(資本コスト!H495,労働コスト!H495)</f>
        <v>0.69687919237257068</v>
      </c>
      <c r="I495" s="6">
        <f>労働コスト!I495/SUM(資本コスト!I495,労働コスト!I495)</f>
        <v>0.7068088038115109</v>
      </c>
      <c r="J495" s="6">
        <f>労働コスト!J495/SUM(資本コスト!J495,労働コスト!J495)</f>
        <v>0.6963167069359405</v>
      </c>
    </row>
    <row r="496" spans="1:10" x14ac:dyDescent="0.15">
      <c r="A496" s="1">
        <v>22</v>
      </c>
      <c r="B496" s="1" t="s">
        <v>138</v>
      </c>
      <c r="C496" s="1">
        <v>10</v>
      </c>
      <c r="D496" s="1" t="s">
        <v>22</v>
      </c>
      <c r="E496" s="6">
        <f>労働コスト!E496/SUM(資本コスト!E496,労働コスト!E496)</f>
        <v>0.66940556784307859</v>
      </c>
      <c r="F496" s="6">
        <f>労働コスト!F496/SUM(資本コスト!F496,労働コスト!F496)</f>
        <v>0.76504429119608819</v>
      </c>
      <c r="G496" s="6">
        <f>労働コスト!G496/SUM(資本コスト!G496,労働コスト!G496)</f>
        <v>0.80943634822314081</v>
      </c>
      <c r="H496" s="6">
        <f>労働コスト!H496/SUM(資本コスト!H496,労働コスト!H496)</f>
        <v>0.82939989787121837</v>
      </c>
      <c r="I496" s="6">
        <f>労働コスト!I496/SUM(資本コスト!I496,労働コスト!I496)</f>
        <v>0.81110753610301278</v>
      </c>
      <c r="J496" s="6">
        <f>労働コスト!J496/SUM(資本コスト!J496,労働コスト!J496)</f>
        <v>0.81392079573452059</v>
      </c>
    </row>
    <row r="497" spans="1:10" x14ac:dyDescent="0.15">
      <c r="A497" s="1">
        <v>22</v>
      </c>
      <c r="B497" s="1" t="s">
        <v>138</v>
      </c>
      <c r="C497" s="1">
        <v>11</v>
      </c>
      <c r="D497" s="1" t="s">
        <v>23</v>
      </c>
      <c r="E497" s="6">
        <f>労働コスト!E497/SUM(資本コスト!E497,労働コスト!E497)</f>
        <v>0.77692097448428132</v>
      </c>
      <c r="F497" s="6">
        <f>労働コスト!F497/SUM(資本コスト!F497,労働コスト!F497)</f>
        <v>0.82289613180452692</v>
      </c>
      <c r="G497" s="6">
        <f>労働コスト!G497/SUM(資本コスト!G497,労働コスト!G497)</f>
        <v>0.7788815025948852</v>
      </c>
      <c r="H497" s="6">
        <f>労働コスト!H497/SUM(資本コスト!H497,労働コスト!H497)</f>
        <v>0.78797040452709644</v>
      </c>
      <c r="I497" s="6">
        <f>労働コスト!I497/SUM(資本コスト!I497,労働コスト!I497)</f>
        <v>0.77116392648340837</v>
      </c>
      <c r="J497" s="6">
        <f>労働コスト!J497/SUM(資本コスト!J497,労働コスト!J497)</f>
        <v>0.75141308889744851</v>
      </c>
    </row>
    <row r="498" spans="1:10" x14ac:dyDescent="0.15">
      <c r="A498" s="1">
        <v>22</v>
      </c>
      <c r="B498" s="1" t="s">
        <v>138</v>
      </c>
      <c r="C498" s="1">
        <v>12</v>
      </c>
      <c r="D498" s="1" t="s">
        <v>24</v>
      </c>
      <c r="E498" s="6">
        <f>労働コスト!E498/SUM(資本コスト!E498,労働コスト!E498)</f>
        <v>0.7066362301250817</v>
      </c>
      <c r="F498" s="6">
        <f>労働コスト!F498/SUM(資本コスト!F498,労働コスト!F498)</f>
        <v>0.80590997919694485</v>
      </c>
      <c r="G498" s="6">
        <f>労働コスト!G498/SUM(資本コスト!G498,労働コスト!G498)</f>
        <v>0.72146787904526222</v>
      </c>
      <c r="H498" s="6">
        <f>労働コスト!H498/SUM(資本コスト!H498,労働コスト!H498)</f>
        <v>0.72920839997416931</v>
      </c>
      <c r="I498" s="6">
        <f>労働コスト!I498/SUM(資本コスト!I498,労働コスト!I498)</f>
        <v>0.67989250359367237</v>
      </c>
      <c r="J498" s="6">
        <f>労働コスト!J498/SUM(資本コスト!J498,労働コスト!J498)</f>
        <v>0.66348963010179374</v>
      </c>
    </row>
    <row r="499" spans="1:10" x14ac:dyDescent="0.15">
      <c r="A499" s="1">
        <v>22</v>
      </c>
      <c r="B499" s="1" t="s">
        <v>138</v>
      </c>
      <c r="C499" s="1">
        <v>13</v>
      </c>
      <c r="D499" s="1" t="s">
        <v>25</v>
      </c>
      <c r="E499" s="6">
        <f>労働コスト!E499/SUM(資本コスト!E499,労働コスト!E499)</f>
        <v>0.75383036209933529</v>
      </c>
      <c r="F499" s="6">
        <f>労働コスト!F499/SUM(資本コスト!F499,労働コスト!F499)</f>
        <v>0.71165885072351542</v>
      </c>
      <c r="G499" s="6">
        <f>労働コスト!G499/SUM(資本コスト!G499,労働コスト!G499)</f>
        <v>0.62093548916613572</v>
      </c>
      <c r="H499" s="6">
        <f>労働コスト!H499/SUM(資本コスト!H499,労働コスト!H499)</f>
        <v>0.6548677494930446</v>
      </c>
      <c r="I499" s="6">
        <f>労働コスト!I499/SUM(資本コスト!I499,労働コスト!I499)</f>
        <v>0.66586537869640838</v>
      </c>
      <c r="J499" s="6">
        <f>労働コスト!J499/SUM(資本コスト!J499,労働コスト!J499)</f>
        <v>0.66144760239609535</v>
      </c>
    </row>
    <row r="500" spans="1:10" x14ac:dyDescent="0.15">
      <c r="A500" s="1">
        <v>22</v>
      </c>
      <c r="B500" s="1" t="s">
        <v>138</v>
      </c>
      <c r="C500" s="1">
        <v>14</v>
      </c>
      <c r="D500" s="1" t="s">
        <v>26</v>
      </c>
      <c r="E500" s="6">
        <f>労働コスト!E500/SUM(資本コスト!E500,労働コスト!E500)</f>
        <v>0.88047822040568879</v>
      </c>
      <c r="F500" s="6">
        <f>労働コスト!F500/SUM(資本コスト!F500,労働コスト!F500)</f>
        <v>0.76958108132225356</v>
      </c>
      <c r="G500" s="6">
        <f>労働コスト!G500/SUM(資本コスト!G500,労働コスト!G500)</f>
        <v>0.70335981999361474</v>
      </c>
      <c r="H500" s="6">
        <f>労働コスト!H500/SUM(資本コスト!H500,労働コスト!H500)</f>
        <v>0.61690383337320964</v>
      </c>
      <c r="I500" s="6">
        <f>労働コスト!I500/SUM(資本コスト!I500,労働コスト!I500)</f>
        <v>0.53294413534537954</v>
      </c>
      <c r="J500" s="6">
        <f>労働コスト!J500/SUM(資本コスト!J500,労働コスト!J500)</f>
        <v>0.50215336058595295</v>
      </c>
    </row>
    <row r="501" spans="1:10" x14ac:dyDescent="0.15">
      <c r="A501" s="1">
        <v>22</v>
      </c>
      <c r="B501" s="1" t="s">
        <v>138</v>
      </c>
      <c r="C501" s="1">
        <v>15</v>
      </c>
      <c r="D501" s="1" t="s">
        <v>27</v>
      </c>
      <c r="E501" s="6">
        <f>労働コスト!E501/SUM(資本コスト!E501,労働コスト!E501)</f>
        <v>0.78655498891137776</v>
      </c>
      <c r="F501" s="6">
        <f>労働コスト!F501/SUM(資本コスト!F501,労働コスト!F501)</f>
        <v>0.8218879407684061</v>
      </c>
      <c r="G501" s="6">
        <f>労働コスト!G501/SUM(資本コスト!G501,労働コスト!G501)</f>
        <v>0.73934352933540426</v>
      </c>
      <c r="H501" s="6">
        <f>労働コスト!H501/SUM(資本コスト!H501,労働コスト!H501)</f>
        <v>0.71663291213666236</v>
      </c>
      <c r="I501" s="6">
        <f>労働コスト!I501/SUM(資本コスト!I501,労働コスト!I501)</f>
        <v>0.66724610465565304</v>
      </c>
      <c r="J501" s="6">
        <f>労働コスト!J501/SUM(資本コスト!J501,労働コスト!J501)</f>
        <v>0.66331526295986976</v>
      </c>
    </row>
    <row r="502" spans="1:10" x14ac:dyDescent="0.15">
      <c r="A502" s="1">
        <v>22</v>
      </c>
      <c r="B502" s="1" t="s">
        <v>137</v>
      </c>
      <c r="C502" s="1">
        <v>16</v>
      </c>
      <c r="D502" s="1" t="s">
        <v>10</v>
      </c>
      <c r="E502" s="6">
        <f>労働コスト!E502/SUM(資本コスト!E502,労働コスト!E502)</f>
        <v>0.79649298062894558</v>
      </c>
      <c r="F502" s="6">
        <f>労働コスト!F502/SUM(資本コスト!F502,労働コスト!F502)</f>
        <v>0.92860260873605704</v>
      </c>
      <c r="G502" s="6">
        <f>労働コスト!G502/SUM(資本コスト!G502,労働コスト!G502)</f>
        <v>0.90983107426122733</v>
      </c>
      <c r="H502" s="6">
        <f>労働コスト!H502/SUM(資本コスト!H502,労働コスト!H502)</f>
        <v>0.92491094510461591</v>
      </c>
      <c r="I502" s="6">
        <f>労働コスト!I502/SUM(資本コスト!I502,労働コスト!I502)</f>
        <v>0.87709171137950626</v>
      </c>
      <c r="J502" s="6">
        <f>労働コスト!J502/SUM(資本コスト!J502,労働コスト!J502)</f>
        <v>0.86415914801771643</v>
      </c>
    </row>
    <row r="503" spans="1:10" x14ac:dyDescent="0.15">
      <c r="A503" s="1">
        <v>22</v>
      </c>
      <c r="B503" s="1" t="s">
        <v>137</v>
      </c>
      <c r="C503" s="1">
        <v>17</v>
      </c>
      <c r="D503" s="1" t="s">
        <v>11</v>
      </c>
      <c r="E503" s="6">
        <f>労働コスト!E503/SUM(資本コスト!E503,労働コスト!E503)</f>
        <v>0.1964760186078813</v>
      </c>
      <c r="F503" s="6">
        <f>労働コスト!F503/SUM(資本コスト!F503,労働コスト!F503)</f>
        <v>0.2681499659241961</v>
      </c>
      <c r="G503" s="6">
        <f>労働コスト!G503/SUM(資本コスト!G503,労働コスト!G503)</f>
        <v>0.2916160029059881</v>
      </c>
      <c r="H503" s="6">
        <f>労働コスト!H503/SUM(資本コスト!H503,労働コスト!H503)</f>
        <v>0.29874487596072952</v>
      </c>
      <c r="I503" s="6">
        <f>労働コスト!I503/SUM(資本コスト!I503,労働コスト!I503)</f>
        <v>0.2366348890830024</v>
      </c>
      <c r="J503" s="6">
        <f>労働コスト!J503/SUM(資本コスト!J503,労働コスト!J503)</f>
        <v>0.18359462583581934</v>
      </c>
    </row>
    <row r="504" spans="1:10" x14ac:dyDescent="0.15">
      <c r="A504" s="1">
        <v>22</v>
      </c>
      <c r="B504" s="1" t="s">
        <v>137</v>
      </c>
      <c r="C504" s="1">
        <v>18</v>
      </c>
      <c r="D504" s="1" t="s">
        <v>12</v>
      </c>
      <c r="E504" s="6">
        <f>労働コスト!E504/SUM(資本コスト!E504,労働コスト!E504)</f>
        <v>0.86967881333040609</v>
      </c>
      <c r="F504" s="6">
        <f>労働コスト!F504/SUM(資本コスト!F504,労働コスト!F504)</f>
        <v>0.85319861370628691</v>
      </c>
      <c r="G504" s="6">
        <f>労働コスト!G504/SUM(資本コスト!G504,労働コスト!G504)</f>
        <v>0.87955007081106618</v>
      </c>
      <c r="H504" s="6">
        <f>労働コスト!H504/SUM(資本コスト!H504,労働コスト!H504)</f>
        <v>0.8542571478117198</v>
      </c>
      <c r="I504" s="6">
        <f>労働コスト!I504/SUM(資本コスト!I504,労働コスト!I504)</f>
        <v>0.86348701795708838</v>
      </c>
      <c r="J504" s="6">
        <f>労働コスト!J504/SUM(資本コスト!J504,労働コスト!J504)</f>
        <v>0.82501025631799141</v>
      </c>
    </row>
    <row r="505" spans="1:10" x14ac:dyDescent="0.15">
      <c r="A505" s="1">
        <v>22</v>
      </c>
      <c r="B505" s="1" t="s">
        <v>137</v>
      </c>
      <c r="C505" s="1">
        <v>19</v>
      </c>
      <c r="D505" s="1" t="s">
        <v>13</v>
      </c>
      <c r="E505" s="6">
        <f>労働コスト!E505/SUM(資本コスト!E505,労働コスト!E505)</f>
        <v>0.64413428442887666</v>
      </c>
      <c r="F505" s="6">
        <f>労働コスト!F505/SUM(資本コスト!F505,労働コスト!F505)</f>
        <v>0.86081459164432406</v>
      </c>
      <c r="G505" s="6">
        <f>労働コスト!G505/SUM(資本コスト!G505,労働コスト!G505)</f>
        <v>0.88086021226619315</v>
      </c>
      <c r="H505" s="6">
        <f>労働コスト!H505/SUM(資本コスト!H505,労働コスト!H505)</f>
        <v>0.84687389617154973</v>
      </c>
      <c r="I505" s="6">
        <f>労働コスト!I505/SUM(資本コスト!I505,労働コスト!I505)</f>
        <v>0.79130738192811212</v>
      </c>
      <c r="J505" s="6">
        <f>労働コスト!J505/SUM(資本コスト!J505,労働コスト!J505)</f>
        <v>0.83016739842977805</v>
      </c>
    </row>
    <row r="506" spans="1:10" x14ac:dyDescent="0.15">
      <c r="A506" s="1">
        <v>22</v>
      </c>
      <c r="B506" s="1" t="s">
        <v>292</v>
      </c>
      <c r="C506" s="1">
        <v>20</v>
      </c>
      <c r="D506" s="1" t="s">
        <v>14</v>
      </c>
      <c r="E506" s="6">
        <f>労働コスト!E506/SUM(資本コスト!E506,労働コスト!E506)</f>
        <v>0.41094586849330522</v>
      </c>
      <c r="F506" s="6">
        <f>労働コスト!F506/SUM(資本コスト!F506,労働コスト!F506)</f>
        <v>0.22292671089819585</v>
      </c>
      <c r="G506" s="6">
        <f>労働コスト!G506/SUM(資本コスト!G506,労働コスト!G506)</f>
        <v>0.29212448850185369</v>
      </c>
      <c r="H506" s="6">
        <f>労働コスト!H506/SUM(資本コスト!H506,労働コスト!H506)</f>
        <v>0.2542363917206143</v>
      </c>
      <c r="I506" s="6">
        <f>労働コスト!I506/SUM(資本コスト!I506,労働コスト!I506)</f>
        <v>0.22865342090531637</v>
      </c>
      <c r="J506" s="6">
        <f>労働コスト!J506/SUM(資本コスト!J506,労働コスト!J506)</f>
        <v>0.17138303070160193</v>
      </c>
    </row>
    <row r="507" spans="1:10" x14ac:dyDescent="0.15">
      <c r="A507" s="1">
        <v>22</v>
      </c>
      <c r="B507" s="1" t="s">
        <v>137</v>
      </c>
      <c r="C507" s="1">
        <v>21</v>
      </c>
      <c r="D507" s="1" t="s">
        <v>15</v>
      </c>
      <c r="E507" s="6">
        <f>労働コスト!E507/SUM(資本コスト!E507,労働コスト!E507)</f>
        <v>0.71194582171184462</v>
      </c>
      <c r="F507" s="6">
        <f>労働コスト!F507/SUM(資本コスト!F507,労働コスト!F507)</f>
        <v>0.58855845382950733</v>
      </c>
      <c r="G507" s="6">
        <f>労働コスト!G507/SUM(資本コスト!G507,労働コスト!G507)</f>
        <v>0.55416739951632743</v>
      </c>
      <c r="H507" s="6">
        <f>労働コスト!H507/SUM(資本コスト!H507,労働コスト!H507)</f>
        <v>0.5954167557052098</v>
      </c>
      <c r="I507" s="6">
        <f>労働コスト!I507/SUM(資本コスト!I507,労働コスト!I507)</f>
        <v>0.44610102666545975</v>
      </c>
      <c r="J507" s="6">
        <f>労働コスト!J507/SUM(資本コスト!J507,労働コスト!J507)</f>
        <v>0.39690021578387941</v>
      </c>
    </row>
    <row r="508" spans="1:10" x14ac:dyDescent="0.15">
      <c r="A508" s="1">
        <v>22</v>
      </c>
      <c r="B508" s="1" t="s">
        <v>136</v>
      </c>
      <c r="C508" s="1">
        <v>22</v>
      </c>
      <c r="D508" s="1" t="s">
        <v>7</v>
      </c>
      <c r="E508" s="6">
        <f>労働コスト!E508/SUM(資本コスト!E508,労働コスト!E508)</f>
        <v>0.76487112527595214</v>
      </c>
      <c r="F508" s="6">
        <f>労働コスト!F508/SUM(資本コスト!F508,労働コスト!F508)</f>
        <v>0.72650852345477834</v>
      </c>
      <c r="G508" s="6">
        <f>労働コスト!G508/SUM(資本コスト!G508,労働コスト!G508)</f>
        <v>0.65702356580761412</v>
      </c>
      <c r="H508" s="6">
        <f>労働コスト!H508/SUM(資本コスト!H508,労働コスト!H508)</f>
        <v>0.71413244092387762</v>
      </c>
      <c r="I508" s="6">
        <f>労働コスト!I508/SUM(資本コスト!I508,労働コスト!I508)</f>
        <v>0.72009765859963382</v>
      </c>
      <c r="J508" s="6">
        <f>労働コスト!J508/SUM(資本コスト!J508,労働コスト!J508)</f>
        <v>0.69816548548749846</v>
      </c>
    </row>
    <row r="509" spans="1:10" x14ac:dyDescent="0.15">
      <c r="A509" s="1">
        <v>22</v>
      </c>
      <c r="B509" s="1" t="s">
        <v>136</v>
      </c>
      <c r="C509" s="1">
        <v>23</v>
      </c>
      <c r="D509" s="1" t="s">
        <v>28</v>
      </c>
      <c r="E509" s="6">
        <f>労働コスト!E509/SUM(資本コスト!E509,労働コスト!E509)</f>
        <v>0.59048869633593482</v>
      </c>
      <c r="F509" s="6">
        <f>労働コスト!F509/SUM(資本コスト!F509,労働コスト!F509)</f>
        <v>0.70445516217095794</v>
      </c>
      <c r="G509" s="6">
        <f>労働コスト!G509/SUM(資本コスト!G509,労働コスト!G509)</f>
        <v>0.67806222182665377</v>
      </c>
      <c r="H509" s="6">
        <f>労働コスト!H509/SUM(資本コスト!H509,労働コスト!H509)</f>
        <v>0.71170382654170095</v>
      </c>
      <c r="I509" s="6">
        <f>労働コスト!I509/SUM(資本コスト!I509,労働コスト!I509)</f>
        <v>0.71883029896989248</v>
      </c>
      <c r="J509" s="6">
        <f>労働コスト!J509/SUM(資本コスト!J509,労働コスト!J509)</f>
        <v>0.63046259749174438</v>
      </c>
    </row>
    <row r="510" spans="1:10" x14ac:dyDescent="0.15">
      <c r="A510" s="1">
        <v>23</v>
      </c>
      <c r="B510" s="1" t="s">
        <v>141</v>
      </c>
      <c r="C510" s="1">
        <v>1</v>
      </c>
      <c r="D510" s="1" t="s">
        <v>8</v>
      </c>
      <c r="E510" s="6">
        <f>労働コスト!E510/SUM(資本コスト!E510,労働コスト!E510)</f>
        <v>0.42557442805619217</v>
      </c>
      <c r="F510" s="6">
        <f>労働コスト!F510/SUM(資本コスト!F510,労働コスト!F510)</f>
        <v>0.47922566093905378</v>
      </c>
      <c r="G510" s="6">
        <f>労働コスト!G510/SUM(資本コスト!G510,労働コスト!G510)</f>
        <v>0.41832406472987332</v>
      </c>
      <c r="H510" s="6">
        <f>労働コスト!H510/SUM(資本コスト!H510,労働コスト!H510)</f>
        <v>0.36160552892017578</v>
      </c>
      <c r="I510" s="6">
        <f>労働コスト!I510/SUM(資本コスト!I510,労働コスト!I510)</f>
        <v>0.39080640982271081</v>
      </c>
      <c r="J510" s="6">
        <f>労働コスト!J510/SUM(資本コスト!J510,労働コスト!J510)</f>
        <v>0.24660966763549805</v>
      </c>
    </row>
    <row r="511" spans="1:10" x14ac:dyDescent="0.15">
      <c r="A511" s="1">
        <v>23</v>
      </c>
      <c r="B511" s="1" t="s">
        <v>141</v>
      </c>
      <c r="C511" s="1">
        <v>2</v>
      </c>
      <c r="D511" s="1" t="s">
        <v>9</v>
      </c>
      <c r="E511" s="6">
        <f>労働コスト!E511/SUM(資本コスト!E511,労働コスト!E511)</f>
        <v>0.67025492384814767</v>
      </c>
      <c r="F511" s="6">
        <f>労働コスト!F511/SUM(資本コスト!F511,労働コスト!F511)</f>
        <v>0.78149623484546438</v>
      </c>
      <c r="G511" s="6">
        <f>労働コスト!G511/SUM(資本コスト!G511,労働コスト!G511)</f>
        <v>0.79985550731130928</v>
      </c>
      <c r="H511" s="6">
        <f>労働コスト!H511/SUM(資本コスト!H511,労働コスト!H511)</f>
        <v>0.81252429697337702</v>
      </c>
      <c r="I511" s="6">
        <f>労働コスト!I511/SUM(資本コスト!I511,労働コスト!I511)</f>
        <v>0.77875638879472631</v>
      </c>
      <c r="J511" s="6">
        <f>労働コスト!J511/SUM(資本コスト!J511,労働コスト!J511)</f>
        <v>0.70814343590173179</v>
      </c>
    </row>
    <row r="512" spans="1:10" x14ac:dyDescent="0.15">
      <c r="A512" s="1">
        <v>23</v>
      </c>
      <c r="B512" s="1" t="s">
        <v>142</v>
      </c>
      <c r="C512" s="1">
        <v>3</v>
      </c>
      <c r="D512" s="1" t="s">
        <v>16</v>
      </c>
      <c r="E512" s="6">
        <f>労働コスト!E512/SUM(資本コスト!E512,労働コスト!E512)</f>
        <v>0.64738095048542332</v>
      </c>
      <c r="F512" s="6">
        <f>労働コスト!F512/SUM(資本コスト!F512,労働コスト!F512)</f>
        <v>0.73502388863249812</v>
      </c>
      <c r="G512" s="6">
        <f>労働コスト!G512/SUM(資本コスト!G512,労働コスト!G512)</f>
        <v>0.68683391260142068</v>
      </c>
      <c r="H512" s="6">
        <f>労働コスト!H512/SUM(資本コスト!H512,労働コスト!H512)</f>
        <v>0.6893650562262249</v>
      </c>
      <c r="I512" s="6">
        <f>労働コスト!I512/SUM(資本コスト!I512,労働コスト!I512)</f>
        <v>0.65943375945994642</v>
      </c>
      <c r="J512" s="6">
        <f>労働コスト!J512/SUM(資本コスト!J512,労働コスト!J512)</f>
        <v>0.64492734677632246</v>
      </c>
    </row>
    <row r="513" spans="1:10" x14ac:dyDescent="0.15">
      <c r="A513" s="1">
        <v>23</v>
      </c>
      <c r="B513" s="1" t="s">
        <v>142</v>
      </c>
      <c r="C513" s="1">
        <v>4</v>
      </c>
      <c r="D513" s="1" t="s">
        <v>17</v>
      </c>
      <c r="E513" s="6">
        <f>労働コスト!E513/SUM(資本コスト!E513,労働コスト!E513)</f>
        <v>0.65249838648735425</v>
      </c>
      <c r="F513" s="6">
        <f>労働コスト!F513/SUM(資本コスト!F513,労働コスト!F513)</f>
        <v>0.71364286086536599</v>
      </c>
      <c r="G513" s="6">
        <f>労働コスト!G513/SUM(資本コスト!G513,労働コスト!G513)</f>
        <v>0.70091407581032539</v>
      </c>
      <c r="H513" s="6">
        <f>労働コスト!H513/SUM(資本コスト!H513,労働コスト!H513)</f>
        <v>0.63557328962887893</v>
      </c>
      <c r="I513" s="6">
        <f>労働コスト!I513/SUM(資本コスト!I513,労働コスト!I513)</f>
        <v>0.5573595190320576</v>
      </c>
      <c r="J513" s="6">
        <f>労働コスト!J513/SUM(資本コスト!J513,労働コスト!J513)</f>
        <v>0.5889095399012324</v>
      </c>
    </row>
    <row r="514" spans="1:10" x14ac:dyDescent="0.15">
      <c r="A514" s="1">
        <v>23</v>
      </c>
      <c r="B514" s="1" t="s">
        <v>142</v>
      </c>
      <c r="C514" s="1">
        <v>5</v>
      </c>
      <c r="D514" s="1" t="s">
        <v>18</v>
      </c>
      <c r="E514" s="6">
        <f>労働コスト!E514/SUM(資本コスト!E514,労働コスト!E514)</f>
        <v>0.5833454889994194</v>
      </c>
      <c r="F514" s="6">
        <f>労働コスト!F514/SUM(資本コスト!F514,労働コスト!F514)</f>
        <v>0.7434907974839331</v>
      </c>
      <c r="G514" s="6">
        <f>労働コスト!G514/SUM(資本コスト!G514,労働コスト!G514)</f>
        <v>0.73960102608367961</v>
      </c>
      <c r="H514" s="6">
        <f>労働コスト!H514/SUM(資本コスト!H514,労働コスト!H514)</f>
        <v>0.75027366510571736</v>
      </c>
      <c r="I514" s="6">
        <f>労働コスト!I514/SUM(資本コスト!I514,労働コスト!I514)</f>
        <v>0.72981833947741204</v>
      </c>
      <c r="J514" s="6">
        <f>労働コスト!J514/SUM(資本コスト!J514,労働コスト!J514)</f>
        <v>0.74055014931017848</v>
      </c>
    </row>
    <row r="515" spans="1:10" x14ac:dyDescent="0.15">
      <c r="A515" s="1">
        <v>23</v>
      </c>
      <c r="B515" s="1" t="s">
        <v>142</v>
      </c>
      <c r="C515" s="1">
        <v>6</v>
      </c>
      <c r="D515" s="1" t="s">
        <v>2</v>
      </c>
      <c r="E515" s="6">
        <f>労働コスト!E515/SUM(資本コスト!E515,労働コスト!E515)</f>
        <v>0.48931045744439133</v>
      </c>
      <c r="F515" s="6">
        <f>労働コスト!F515/SUM(資本コスト!F515,労働コスト!F515)</f>
        <v>0.59408662071421636</v>
      </c>
      <c r="G515" s="6">
        <f>労働コスト!G515/SUM(資本コスト!G515,労働コスト!G515)</f>
        <v>0.62714874085396966</v>
      </c>
      <c r="H515" s="6">
        <f>労働コスト!H515/SUM(資本コスト!H515,労働コスト!H515)</f>
        <v>0.61231677878385027</v>
      </c>
      <c r="I515" s="6">
        <f>労働コスト!I515/SUM(資本コスト!I515,労働コスト!I515)</f>
        <v>0.55221839332798084</v>
      </c>
      <c r="J515" s="6">
        <f>労働コスト!J515/SUM(資本コスト!J515,労働コスト!J515)</f>
        <v>0.52960353135361538</v>
      </c>
    </row>
    <row r="516" spans="1:10" x14ac:dyDescent="0.15">
      <c r="A516" s="1">
        <v>23</v>
      </c>
      <c r="B516" s="1" t="s">
        <v>142</v>
      </c>
      <c r="C516" s="1">
        <v>7</v>
      </c>
      <c r="D516" s="1" t="s">
        <v>19</v>
      </c>
      <c r="E516" s="6">
        <f>労働コスト!E516/SUM(資本コスト!E516,労働コスト!E516)</f>
        <v>0.49811271100728588</v>
      </c>
      <c r="F516" s="6">
        <f>労働コスト!F516/SUM(資本コスト!F516,労働コスト!F516)</f>
        <v>0.22258200794892732</v>
      </c>
      <c r="G516" s="6">
        <f>労働コスト!G516/SUM(資本コスト!G516,労働コスト!G516)</f>
        <v>0.30353683363793738</v>
      </c>
      <c r="H516" s="6">
        <f>労働コスト!H516/SUM(資本コスト!H516,労働コスト!H516)</f>
        <v>0.28852334361181603</v>
      </c>
      <c r="I516" s="6">
        <f>労働コスト!I516/SUM(資本コスト!I516,労働コスト!I516)</f>
        <v>0.26354460505529997</v>
      </c>
      <c r="J516" s="6">
        <f>労働コスト!J516/SUM(資本コスト!J516,労働コスト!J516)</f>
        <v>0.27219927703562186</v>
      </c>
    </row>
    <row r="517" spans="1:10" x14ac:dyDescent="0.15">
      <c r="A517" s="1">
        <v>23</v>
      </c>
      <c r="B517" s="1" t="s">
        <v>142</v>
      </c>
      <c r="C517" s="1">
        <v>8</v>
      </c>
      <c r="D517" s="1" t="s">
        <v>20</v>
      </c>
      <c r="E517" s="6">
        <f>労働コスト!E517/SUM(資本コスト!E517,労働コスト!E517)</f>
        <v>0.74512879732877868</v>
      </c>
      <c r="F517" s="6">
        <f>労働コスト!F517/SUM(資本コスト!F517,労働コスト!F517)</f>
        <v>0.82979784953073044</v>
      </c>
      <c r="G517" s="6">
        <f>労働コスト!G517/SUM(資本コスト!G517,労働コスト!G517)</f>
        <v>0.79867667267118725</v>
      </c>
      <c r="H517" s="6">
        <f>労働コスト!H517/SUM(資本コスト!H517,労働コスト!H517)</f>
        <v>0.79099144689811896</v>
      </c>
      <c r="I517" s="6">
        <f>労働コスト!I517/SUM(資本コスト!I517,労働コスト!I517)</f>
        <v>0.73898629107426528</v>
      </c>
      <c r="J517" s="6">
        <f>労働コスト!J517/SUM(資本コスト!J517,労働コスト!J517)</f>
        <v>0.74941006423118262</v>
      </c>
    </row>
    <row r="518" spans="1:10" x14ac:dyDescent="0.15">
      <c r="A518" s="1">
        <v>23</v>
      </c>
      <c r="B518" s="1" t="s">
        <v>293</v>
      </c>
      <c r="C518" s="1">
        <v>9</v>
      </c>
      <c r="D518" s="1" t="s">
        <v>21</v>
      </c>
      <c r="E518" s="6">
        <f>労働コスト!E518/SUM(資本コスト!E518,労働コスト!E518)</f>
        <v>0.55316674278577227</v>
      </c>
      <c r="F518" s="6">
        <f>労働コスト!F518/SUM(資本コスト!F518,労働コスト!F518)</f>
        <v>0.63533785901101625</v>
      </c>
      <c r="G518" s="6">
        <f>労働コスト!G518/SUM(資本コスト!G518,労働コスト!G518)</f>
        <v>0.60418033961281215</v>
      </c>
      <c r="H518" s="6">
        <f>労働コスト!H518/SUM(資本コスト!H518,労働コスト!H518)</f>
        <v>0.60440855354795109</v>
      </c>
      <c r="I518" s="6">
        <f>労働コスト!I518/SUM(資本コスト!I518,労働コスト!I518)</f>
        <v>0.60850348128101073</v>
      </c>
      <c r="J518" s="6">
        <f>労働コスト!J518/SUM(資本コスト!J518,労働コスト!J518)</f>
        <v>0.61031373241174713</v>
      </c>
    </row>
    <row r="519" spans="1:10" x14ac:dyDescent="0.15">
      <c r="A519" s="1">
        <v>23</v>
      </c>
      <c r="B519" s="1" t="s">
        <v>142</v>
      </c>
      <c r="C519" s="1">
        <v>10</v>
      </c>
      <c r="D519" s="1" t="s">
        <v>22</v>
      </c>
      <c r="E519" s="6">
        <f>労働コスト!E519/SUM(資本コスト!E519,労働コスト!E519)</f>
        <v>0.67783288638070782</v>
      </c>
      <c r="F519" s="6">
        <f>労働コスト!F519/SUM(資本コスト!F519,労働コスト!F519)</f>
        <v>0.76886548337658944</v>
      </c>
      <c r="G519" s="6">
        <f>労働コスト!G519/SUM(資本コスト!G519,労働コスト!G519)</f>
        <v>0.80599239514897159</v>
      </c>
      <c r="H519" s="6">
        <f>労働コスト!H519/SUM(資本コスト!H519,労働コスト!H519)</f>
        <v>0.83152261801891414</v>
      </c>
      <c r="I519" s="6">
        <f>労働コスト!I519/SUM(資本コスト!I519,労働コスト!I519)</f>
        <v>0.82360334295338355</v>
      </c>
      <c r="J519" s="6">
        <f>労働コスト!J519/SUM(資本コスト!J519,労働コスト!J519)</f>
        <v>0.81990323576111579</v>
      </c>
    </row>
    <row r="520" spans="1:10" x14ac:dyDescent="0.15">
      <c r="A520" s="1">
        <v>23</v>
      </c>
      <c r="B520" s="1" t="s">
        <v>142</v>
      </c>
      <c r="C520" s="1">
        <v>11</v>
      </c>
      <c r="D520" s="1" t="s">
        <v>23</v>
      </c>
      <c r="E520" s="6">
        <f>労働コスト!E520/SUM(資本コスト!E520,労働コスト!E520)</f>
        <v>0.78212519479039477</v>
      </c>
      <c r="F520" s="6">
        <f>労働コスト!F520/SUM(資本コスト!F520,労働コスト!F520)</f>
        <v>0.79674228584712492</v>
      </c>
      <c r="G520" s="6">
        <f>労働コスト!G520/SUM(資本コスト!G520,労働コスト!G520)</f>
        <v>0.75487543792917822</v>
      </c>
      <c r="H520" s="6">
        <f>労働コスト!H520/SUM(資本コスト!H520,労働コスト!H520)</f>
        <v>0.7410021892308275</v>
      </c>
      <c r="I520" s="6">
        <f>労働コスト!I520/SUM(資本コスト!I520,労働コスト!I520)</f>
        <v>0.73514615848550302</v>
      </c>
      <c r="J520" s="6">
        <f>労働コスト!J520/SUM(資本コスト!J520,労働コスト!J520)</f>
        <v>0.70769500495341842</v>
      </c>
    </row>
    <row r="521" spans="1:10" x14ac:dyDescent="0.15">
      <c r="A521" s="1">
        <v>23</v>
      </c>
      <c r="B521" s="1" t="s">
        <v>142</v>
      </c>
      <c r="C521" s="1">
        <v>12</v>
      </c>
      <c r="D521" s="1" t="s">
        <v>24</v>
      </c>
      <c r="E521" s="6">
        <f>労働コスト!E521/SUM(資本コスト!E521,労働コスト!E521)</f>
        <v>0.69521444107298658</v>
      </c>
      <c r="F521" s="6">
        <f>労働コスト!F521/SUM(資本コスト!F521,労働コスト!F521)</f>
        <v>0.78960699096373221</v>
      </c>
      <c r="G521" s="6">
        <f>労働コスト!G521/SUM(資本コスト!G521,労働コスト!G521)</f>
        <v>0.72748969629455407</v>
      </c>
      <c r="H521" s="6">
        <f>労働コスト!H521/SUM(資本コスト!H521,労働コスト!H521)</f>
        <v>0.72985769801072997</v>
      </c>
      <c r="I521" s="6">
        <f>労働コスト!I521/SUM(資本コスト!I521,労働コスト!I521)</f>
        <v>0.63862175113857444</v>
      </c>
      <c r="J521" s="6">
        <f>労働コスト!J521/SUM(資本コスト!J521,労働コスト!J521)</f>
        <v>0.62605942372961487</v>
      </c>
    </row>
    <row r="522" spans="1:10" x14ac:dyDescent="0.15">
      <c r="A522" s="1">
        <v>23</v>
      </c>
      <c r="B522" s="1" t="s">
        <v>142</v>
      </c>
      <c r="C522" s="1">
        <v>13</v>
      </c>
      <c r="D522" s="1" t="s">
        <v>25</v>
      </c>
      <c r="E522" s="6">
        <f>労働コスト!E522/SUM(資本コスト!E522,労働コスト!E522)</f>
        <v>0.64562003986160921</v>
      </c>
      <c r="F522" s="6">
        <f>労働コスト!F522/SUM(資本コスト!F522,労働コスト!F522)</f>
        <v>0.61219562365429481</v>
      </c>
      <c r="G522" s="6">
        <f>労働コスト!G522/SUM(資本コスト!G522,労働コスト!G522)</f>
        <v>0.562974456280111</v>
      </c>
      <c r="H522" s="6">
        <f>労働コスト!H522/SUM(資本コスト!H522,労働コスト!H522)</f>
        <v>0.57523993054841871</v>
      </c>
      <c r="I522" s="6">
        <f>労働コスト!I522/SUM(資本コスト!I522,労働コスト!I522)</f>
        <v>0.62515486797893594</v>
      </c>
      <c r="J522" s="6">
        <f>労働コスト!J522/SUM(資本コスト!J522,労働コスト!J522)</f>
        <v>0.62690695243492367</v>
      </c>
    </row>
    <row r="523" spans="1:10" x14ac:dyDescent="0.15">
      <c r="A523" s="1">
        <v>23</v>
      </c>
      <c r="B523" s="1" t="s">
        <v>142</v>
      </c>
      <c r="C523" s="1">
        <v>14</v>
      </c>
      <c r="D523" s="1" t="s">
        <v>26</v>
      </c>
      <c r="E523" s="6">
        <f>労働コスト!E523/SUM(資本コスト!E523,労働コスト!E523)</f>
        <v>0.89535350247169965</v>
      </c>
      <c r="F523" s="6">
        <f>労働コスト!F523/SUM(資本コスト!F523,労働コスト!F523)</f>
        <v>0.86431073201762809</v>
      </c>
      <c r="G523" s="6">
        <f>労働コスト!G523/SUM(資本コスト!G523,労働コスト!G523)</f>
        <v>0.80128430103645765</v>
      </c>
      <c r="H523" s="6">
        <f>労働コスト!H523/SUM(資本コスト!H523,労働コスト!H523)</f>
        <v>0.65057076879993392</v>
      </c>
      <c r="I523" s="6">
        <f>労働コスト!I523/SUM(資本コスト!I523,労働コスト!I523)</f>
        <v>0.67982406045736732</v>
      </c>
      <c r="J523" s="6">
        <f>労働コスト!J523/SUM(資本コスト!J523,労働コスト!J523)</f>
        <v>0.6389670870857892</v>
      </c>
    </row>
    <row r="524" spans="1:10" x14ac:dyDescent="0.15">
      <c r="A524" s="1">
        <v>23</v>
      </c>
      <c r="B524" s="1" t="s">
        <v>142</v>
      </c>
      <c r="C524" s="1">
        <v>15</v>
      </c>
      <c r="D524" s="1" t="s">
        <v>27</v>
      </c>
      <c r="E524" s="6">
        <f>労働コスト!E524/SUM(資本コスト!E524,労働コスト!E524)</f>
        <v>0.773252172892679</v>
      </c>
      <c r="F524" s="6">
        <f>労働コスト!F524/SUM(資本コスト!F524,労働コスト!F524)</f>
        <v>0.81867486344012941</v>
      </c>
      <c r="G524" s="6">
        <f>労働コスト!G524/SUM(資本コスト!G524,労働コスト!G524)</f>
        <v>0.74421759801795395</v>
      </c>
      <c r="H524" s="6">
        <f>労働コスト!H524/SUM(資本コスト!H524,労働コスト!H524)</f>
        <v>0.72180183227627026</v>
      </c>
      <c r="I524" s="6">
        <f>労働コスト!I524/SUM(資本コスト!I524,労働コスト!I524)</f>
        <v>0.67132560899472882</v>
      </c>
      <c r="J524" s="6">
        <f>労働コスト!J524/SUM(資本コスト!J524,労働コスト!J524)</f>
        <v>0.66921094892466582</v>
      </c>
    </row>
    <row r="525" spans="1:10" x14ac:dyDescent="0.15">
      <c r="A525" s="1">
        <v>23</v>
      </c>
      <c r="B525" s="1" t="s">
        <v>141</v>
      </c>
      <c r="C525" s="1">
        <v>16</v>
      </c>
      <c r="D525" s="1" t="s">
        <v>10</v>
      </c>
      <c r="E525" s="6">
        <f>労働コスト!E525/SUM(資本コスト!E525,労働コスト!E525)</f>
        <v>0.84998870812877791</v>
      </c>
      <c r="F525" s="6">
        <f>労働コスト!F525/SUM(資本コスト!F525,労働コスト!F525)</f>
        <v>0.87634543069041027</v>
      </c>
      <c r="G525" s="6">
        <f>労働コスト!G525/SUM(資本コスト!G525,労働コスト!G525)</f>
        <v>0.92416466728970836</v>
      </c>
      <c r="H525" s="6">
        <f>労働コスト!H525/SUM(資本コスト!H525,労働コスト!H525)</f>
        <v>0.93834474245268007</v>
      </c>
      <c r="I525" s="6">
        <f>労働コスト!I525/SUM(資本コスト!I525,労働コスト!I525)</f>
        <v>0.93204605222432935</v>
      </c>
      <c r="J525" s="6">
        <f>労働コスト!J525/SUM(資本コスト!J525,労働コスト!J525)</f>
        <v>0.92304351912002747</v>
      </c>
    </row>
    <row r="526" spans="1:10" x14ac:dyDescent="0.15">
      <c r="A526" s="1">
        <v>23</v>
      </c>
      <c r="B526" s="1" t="s">
        <v>141</v>
      </c>
      <c r="C526" s="1">
        <v>17</v>
      </c>
      <c r="D526" s="1" t="s">
        <v>11</v>
      </c>
      <c r="E526" s="6">
        <f>労働コスト!E526/SUM(資本コスト!E526,労働コスト!E526)</f>
        <v>0.19959346585223983</v>
      </c>
      <c r="F526" s="6">
        <f>労働コスト!F526/SUM(資本コスト!F526,労働コスト!F526)</f>
        <v>0.18246422736015636</v>
      </c>
      <c r="G526" s="6">
        <f>労働コスト!G526/SUM(資本コスト!G526,労働コスト!G526)</f>
        <v>0.24759883527236184</v>
      </c>
      <c r="H526" s="6">
        <f>労働コスト!H526/SUM(資本コスト!H526,労働コスト!H526)</f>
        <v>0.23657102655161483</v>
      </c>
      <c r="I526" s="6">
        <f>労働コスト!I526/SUM(資本コスト!I526,労働コスト!I526)</f>
        <v>0.18341215710477746</v>
      </c>
      <c r="J526" s="6">
        <f>労働コスト!J526/SUM(資本コスト!J526,労働コスト!J526)</f>
        <v>0.14805939951551864</v>
      </c>
    </row>
    <row r="527" spans="1:10" x14ac:dyDescent="0.15">
      <c r="A527" s="1">
        <v>23</v>
      </c>
      <c r="B527" s="1" t="s">
        <v>141</v>
      </c>
      <c r="C527" s="1">
        <v>18</v>
      </c>
      <c r="D527" s="1" t="s">
        <v>12</v>
      </c>
      <c r="E527" s="6">
        <f>労働コスト!E527/SUM(資本コスト!E527,労働コスト!E527)</f>
        <v>0.859180174915262</v>
      </c>
      <c r="F527" s="6">
        <f>労働コスト!F527/SUM(資本コスト!F527,労働コスト!F527)</f>
        <v>0.83955453939571456</v>
      </c>
      <c r="G527" s="6">
        <f>労働コスト!G527/SUM(資本コスト!G527,労働コスト!G527)</f>
        <v>0.84220986102609696</v>
      </c>
      <c r="H527" s="6">
        <f>労働コスト!H527/SUM(資本コスト!H527,労働コスト!H527)</f>
        <v>0.85472586549831731</v>
      </c>
      <c r="I527" s="6">
        <f>労働コスト!I527/SUM(資本コスト!I527,労働コスト!I527)</f>
        <v>0.83034027068244709</v>
      </c>
      <c r="J527" s="6">
        <f>労働コスト!J527/SUM(資本コスト!J527,労働コスト!J527)</f>
        <v>0.80224655280651791</v>
      </c>
    </row>
    <row r="528" spans="1:10" x14ac:dyDescent="0.15">
      <c r="A528" s="1">
        <v>23</v>
      </c>
      <c r="B528" s="1" t="s">
        <v>294</v>
      </c>
      <c r="C528" s="1">
        <v>19</v>
      </c>
      <c r="D528" s="1" t="s">
        <v>13</v>
      </c>
      <c r="E528" s="6">
        <f>労働コスト!E528/SUM(資本コスト!E528,労働コスト!E528)</f>
        <v>0.64887508014045137</v>
      </c>
      <c r="F528" s="6">
        <f>労働コスト!F528/SUM(資本コスト!F528,労働コスト!F528)</f>
        <v>0.87008344033117513</v>
      </c>
      <c r="G528" s="6">
        <f>労働コスト!G528/SUM(資本コスト!G528,労働コスト!G528)</f>
        <v>0.85470768409279585</v>
      </c>
      <c r="H528" s="6">
        <f>労働コスト!H528/SUM(資本コスト!H528,労働コスト!H528)</f>
        <v>0.85897150073275819</v>
      </c>
      <c r="I528" s="6">
        <f>労働コスト!I528/SUM(資本コスト!I528,労働コスト!I528)</f>
        <v>0.7920028811003974</v>
      </c>
      <c r="J528" s="6">
        <f>労働コスト!J528/SUM(資本コスト!J528,労働コスト!J528)</f>
        <v>0.79355201893960792</v>
      </c>
    </row>
    <row r="529" spans="1:10" x14ac:dyDescent="0.15">
      <c r="A529" s="1">
        <v>23</v>
      </c>
      <c r="B529" s="1" t="s">
        <v>141</v>
      </c>
      <c r="C529" s="1">
        <v>20</v>
      </c>
      <c r="D529" s="1" t="s">
        <v>14</v>
      </c>
      <c r="E529" s="6">
        <f>労働コスト!E529/SUM(資本コスト!E529,労働コスト!E529)</f>
        <v>0.43316995872381897</v>
      </c>
      <c r="F529" s="6">
        <f>労働コスト!F529/SUM(資本コスト!F529,労働コスト!F529)</f>
        <v>0.19859378976463962</v>
      </c>
      <c r="G529" s="6">
        <f>労働コスト!G529/SUM(資本コスト!G529,労働コスト!G529)</f>
        <v>0.24960147228388813</v>
      </c>
      <c r="H529" s="6">
        <f>労働コスト!H529/SUM(資本コスト!H529,労働コスト!H529)</f>
        <v>0.30613137374598082</v>
      </c>
      <c r="I529" s="6">
        <f>労働コスト!I529/SUM(資本コスト!I529,労働コスト!I529)</f>
        <v>0.2903664249462018</v>
      </c>
      <c r="J529" s="6">
        <f>労働コスト!J529/SUM(資本コスト!J529,労働コスト!J529)</f>
        <v>0.22059739883205345</v>
      </c>
    </row>
    <row r="530" spans="1:10" x14ac:dyDescent="0.15">
      <c r="A530" s="1">
        <v>23</v>
      </c>
      <c r="B530" s="1" t="s">
        <v>141</v>
      </c>
      <c r="C530" s="1">
        <v>21</v>
      </c>
      <c r="D530" s="1" t="s">
        <v>15</v>
      </c>
      <c r="E530" s="6">
        <f>労働コスト!E530/SUM(資本コスト!E530,労働コスト!E530)</f>
        <v>0.61905426387978535</v>
      </c>
      <c r="F530" s="6">
        <f>労働コスト!F530/SUM(資本コスト!F530,労働コスト!F530)</f>
        <v>0.57077089901682898</v>
      </c>
      <c r="G530" s="6">
        <f>労働コスト!G530/SUM(資本コスト!G530,労働コスト!G530)</f>
        <v>0.56476714342675538</v>
      </c>
      <c r="H530" s="6">
        <f>労働コスト!H530/SUM(資本コスト!H530,労働コスト!H530)</f>
        <v>0.59194695493826488</v>
      </c>
      <c r="I530" s="6">
        <f>労働コスト!I530/SUM(資本コスト!I530,労働コスト!I530)</f>
        <v>0.43392056376361343</v>
      </c>
      <c r="J530" s="6">
        <f>労働コスト!J530/SUM(資本コスト!J530,労働コスト!J530)</f>
        <v>0.38710869267370573</v>
      </c>
    </row>
    <row r="531" spans="1:10" x14ac:dyDescent="0.15">
      <c r="A531" s="1">
        <v>23</v>
      </c>
      <c r="B531" s="1" t="s">
        <v>140</v>
      </c>
      <c r="C531" s="1">
        <v>22</v>
      </c>
      <c r="D531" s="1" t="s">
        <v>7</v>
      </c>
      <c r="E531" s="6">
        <f>労働コスト!E531/SUM(資本コスト!E531,労働コスト!E531)</f>
        <v>0.79623392631515266</v>
      </c>
      <c r="F531" s="6">
        <f>労働コスト!F531/SUM(資本コスト!F531,労働コスト!F531)</f>
        <v>0.76091344685091555</v>
      </c>
      <c r="G531" s="6">
        <f>労働コスト!G531/SUM(資本コスト!G531,労働コスト!G531)</f>
        <v>0.72628738031317697</v>
      </c>
      <c r="H531" s="6">
        <f>労働コスト!H531/SUM(資本コスト!H531,労働コスト!H531)</f>
        <v>0.73385668497667644</v>
      </c>
      <c r="I531" s="6">
        <f>労働コスト!I531/SUM(資本コスト!I531,労働コスト!I531)</f>
        <v>0.75977991044913085</v>
      </c>
      <c r="J531" s="6">
        <f>労働コスト!J531/SUM(資本コスト!J531,労働コスト!J531)</f>
        <v>0.74975972665397894</v>
      </c>
    </row>
    <row r="532" spans="1:10" x14ac:dyDescent="0.15">
      <c r="A532" s="1">
        <v>23</v>
      </c>
      <c r="B532" s="1" t="s">
        <v>140</v>
      </c>
      <c r="C532" s="1">
        <v>23</v>
      </c>
      <c r="D532" s="1" t="s">
        <v>28</v>
      </c>
      <c r="E532" s="6">
        <f>労働コスト!E532/SUM(資本コスト!E532,労働コスト!E532)</f>
        <v>0.53188534128684273</v>
      </c>
      <c r="F532" s="6">
        <f>労働コスト!F532/SUM(資本コスト!F532,労働コスト!F532)</f>
        <v>0.74176072857974773</v>
      </c>
      <c r="G532" s="6">
        <f>労働コスト!G532/SUM(資本コスト!G532,労働コスト!G532)</f>
        <v>0.73611050074710027</v>
      </c>
      <c r="H532" s="6">
        <f>労働コスト!H532/SUM(資本コスト!H532,労働コスト!H532)</f>
        <v>0.75964624966422511</v>
      </c>
      <c r="I532" s="6">
        <f>労働コスト!I532/SUM(資本コスト!I532,労働コスト!I532)</f>
        <v>0.76049245083445649</v>
      </c>
      <c r="J532" s="6">
        <f>労働コスト!J532/SUM(資本コスト!J532,労働コスト!J532)</f>
        <v>0.68486190408500502</v>
      </c>
    </row>
    <row r="533" spans="1:10" x14ac:dyDescent="0.15">
      <c r="A533" s="1">
        <v>24</v>
      </c>
      <c r="B533" s="1" t="s">
        <v>295</v>
      </c>
      <c r="C533" s="1">
        <v>1</v>
      </c>
      <c r="D533" s="1" t="s">
        <v>8</v>
      </c>
      <c r="E533" s="6">
        <f>労働コスト!E533/SUM(資本コスト!E533,労働コスト!E533)</f>
        <v>0.44211452837047749</v>
      </c>
      <c r="F533" s="6">
        <f>労働コスト!F533/SUM(資本コスト!F533,労働コスト!F533)</f>
        <v>0.45266159378846765</v>
      </c>
      <c r="G533" s="6">
        <f>労働コスト!G533/SUM(資本コスト!G533,労働コスト!G533)</f>
        <v>0.35591188417427394</v>
      </c>
      <c r="H533" s="6">
        <f>労働コスト!H533/SUM(資本コスト!H533,労働コスト!H533)</f>
        <v>0.25958506667913422</v>
      </c>
      <c r="I533" s="6">
        <f>労働コスト!I533/SUM(資本コスト!I533,労働コスト!I533)</f>
        <v>0.29436862954778492</v>
      </c>
      <c r="J533" s="6">
        <f>労働コスト!J533/SUM(資本コスト!J533,労働コスト!J533)</f>
        <v>0.18259809472313376</v>
      </c>
    </row>
    <row r="534" spans="1:10" x14ac:dyDescent="0.15">
      <c r="A534" s="1">
        <v>24</v>
      </c>
      <c r="B534" s="1" t="s">
        <v>295</v>
      </c>
      <c r="C534" s="1">
        <v>2</v>
      </c>
      <c r="D534" s="1" t="s">
        <v>9</v>
      </c>
      <c r="E534" s="6">
        <f>労働コスト!E534/SUM(資本コスト!E534,労働コスト!E534)</f>
        <v>0.62184489360027084</v>
      </c>
      <c r="F534" s="6">
        <f>労働コスト!F534/SUM(資本コスト!F534,労働コスト!F534)</f>
        <v>0.67906315943470053</v>
      </c>
      <c r="G534" s="6">
        <f>労働コスト!G534/SUM(資本コスト!G534,労働コスト!G534)</f>
        <v>0.714463499722784</v>
      </c>
      <c r="H534" s="6">
        <f>労働コスト!H534/SUM(資本コスト!H534,労働コスト!H534)</f>
        <v>0.78174979125137045</v>
      </c>
      <c r="I534" s="6">
        <f>労働コスト!I534/SUM(資本コスト!I534,労働コスト!I534)</f>
        <v>0.52510972481518725</v>
      </c>
      <c r="J534" s="6">
        <f>労働コスト!J534/SUM(資本コスト!J534,労働コスト!J534)</f>
        <v>0.45996507075534249</v>
      </c>
    </row>
    <row r="535" spans="1:10" x14ac:dyDescent="0.15">
      <c r="A535" s="1">
        <v>24</v>
      </c>
      <c r="B535" s="1" t="s">
        <v>296</v>
      </c>
      <c r="C535" s="1">
        <v>3</v>
      </c>
      <c r="D535" s="1" t="s">
        <v>16</v>
      </c>
      <c r="E535" s="6">
        <f>労働コスト!E535/SUM(資本コスト!E535,労働コスト!E535)</f>
        <v>0.6005426450807072</v>
      </c>
      <c r="F535" s="6">
        <f>労働コスト!F535/SUM(資本コスト!F535,労働コスト!F535)</f>
        <v>0.69088258487206633</v>
      </c>
      <c r="G535" s="6">
        <f>労働コスト!G535/SUM(資本コスト!G535,労働コスト!G535)</f>
        <v>0.67646962670028576</v>
      </c>
      <c r="H535" s="6">
        <f>労働コスト!H535/SUM(資本コスト!H535,労働コスト!H535)</f>
        <v>0.70255749651354527</v>
      </c>
      <c r="I535" s="6">
        <f>労働コスト!I535/SUM(資本コスト!I535,労働コスト!I535)</f>
        <v>0.67387341693010772</v>
      </c>
      <c r="J535" s="6">
        <f>労働コスト!J535/SUM(資本コスト!J535,労働コスト!J535)</f>
        <v>0.65983494104647056</v>
      </c>
    </row>
    <row r="536" spans="1:10" x14ac:dyDescent="0.15">
      <c r="A536" s="1">
        <v>24</v>
      </c>
      <c r="B536" s="1" t="s">
        <v>296</v>
      </c>
      <c r="C536" s="1">
        <v>4</v>
      </c>
      <c r="D536" s="1" t="s">
        <v>17</v>
      </c>
      <c r="E536" s="6">
        <f>労働コスト!E536/SUM(資本コスト!E536,労働コスト!E536)</f>
        <v>0.58099652163622151</v>
      </c>
      <c r="F536" s="6">
        <f>労働コスト!F536/SUM(資本コスト!F536,労働コスト!F536)</f>
        <v>0.69341687959770415</v>
      </c>
      <c r="G536" s="6">
        <f>労働コスト!G536/SUM(資本コスト!G536,労働コスト!G536)</f>
        <v>0.69202326613971943</v>
      </c>
      <c r="H536" s="6">
        <f>労働コスト!H536/SUM(資本コスト!H536,労働コスト!H536)</f>
        <v>0.62209731143411295</v>
      </c>
      <c r="I536" s="6">
        <f>労働コスト!I536/SUM(資本コスト!I536,労働コスト!I536)</f>
        <v>0.55952758998814001</v>
      </c>
      <c r="J536" s="6">
        <f>労働コスト!J536/SUM(資本コスト!J536,労働コスト!J536)</f>
        <v>0.57851577819440869</v>
      </c>
    </row>
    <row r="537" spans="1:10" x14ac:dyDescent="0.15">
      <c r="A537" s="1">
        <v>24</v>
      </c>
      <c r="B537" s="1" t="s">
        <v>296</v>
      </c>
      <c r="C537" s="1">
        <v>5</v>
      </c>
      <c r="D537" s="1" t="s">
        <v>18</v>
      </c>
      <c r="E537" s="6">
        <f>労働コスト!E537/SUM(資本コスト!E537,労働コスト!E537)</f>
        <v>0.65798554748670679</v>
      </c>
      <c r="F537" s="6">
        <f>労働コスト!F537/SUM(資本コスト!F537,労働コスト!F537)</f>
        <v>0.71086301135859864</v>
      </c>
      <c r="G537" s="6">
        <f>労働コスト!G537/SUM(資本コスト!G537,労働コスト!G537)</f>
        <v>0.71620684948154856</v>
      </c>
      <c r="H537" s="6">
        <f>労働コスト!H537/SUM(資本コスト!H537,労働コスト!H537)</f>
        <v>0.79051500233156446</v>
      </c>
      <c r="I537" s="6">
        <f>労働コスト!I537/SUM(資本コスト!I537,労働コスト!I537)</f>
        <v>0.70685447165063475</v>
      </c>
      <c r="J537" s="6">
        <f>労働コスト!J537/SUM(資本コスト!J537,労働コスト!J537)</f>
        <v>0.70049781317513715</v>
      </c>
    </row>
    <row r="538" spans="1:10" x14ac:dyDescent="0.15">
      <c r="A538" s="1">
        <v>24</v>
      </c>
      <c r="B538" s="1" t="s">
        <v>296</v>
      </c>
      <c r="C538" s="1">
        <v>6</v>
      </c>
      <c r="D538" s="1" t="s">
        <v>2</v>
      </c>
      <c r="E538" s="6">
        <f>労働コスト!E538/SUM(資本コスト!E538,労働コスト!E538)</f>
        <v>0.30095447384441065</v>
      </c>
      <c r="F538" s="6">
        <f>労働コスト!F538/SUM(資本コスト!F538,労働コスト!F538)</f>
        <v>0.40202804172140022</v>
      </c>
      <c r="G538" s="6">
        <f>労働コスト!G538/SUM(資本コスト!G538,労働コスト!G538)</f>
        <v>0.39364491851884098</v>
      </c>
      <c r="H538" s="6">
        <f>労働コスト!H538/SUM(資本コスト!H538,労働コスト!H538)</f>
        <v>0.41438025936960698</v>
      </c>
      <c r="I538" s="6">
        <f>労働コスト!I538/SUM(資本コスト!I538,労働コスト!I538)</f>
        <v>0.34915410500676597</v>
      </c>
      <c r="J538" s="6">
        <f>労働コスト!J538/SUM(資本コスト!J538,労働コスト!J538)</f>
        <v>0.3457737056980818</v>
      </c>
    </row>
    <row r="539" spans="1:10" x14ac:dyDescent="0.15">
      <c r="A539" s="1">
        <v>24</v>
      </c>
      <c r="B539" s="1" t="s">
        <v>296</v>
      </c>
      <c r="C539" s="1">
        <v>7</v>
      </c>
      <c r="D539" s="1" t="s">
        <v>19</v>
      </c>
      <c r="E539" s="6">
        <f>労働コスト!E539/SUM(資本コスト!E539,労働コスト!E539)</f>
        <v>9.9961389132124059E-2</v>
      </c>
      <c r="F539" s="6">
        <f>労働コスト!F539/SUM(資本コスト!F539,労働コスト!F539)</f>
        <v>0.24368882712722234</v>
      </c>
      <c r="G539" s="6">
        <f>労働コスト!G539/SUM(資本コスト!G539,労働コスト!G539)</f>
        <v>0.30735081222236643</v>
      </c>
      <c r="H539" s="6">
        <f>労働コスト!H539/SUM(資本コスト!H539,労働コスト!H539)</f>
        <v>0.25670635787664586</v>
      </c>
      <c r="I539" s="6">
        <f>労働コスト!I539/SUM(資本コスト!I539,労働コスト!I539)</f>
        <v>0.19536107069240025</v>
      </c>
      <c r="J539" s="6">
        <f>労働コスト!J539/SUM(資本コスト!J539,労働コスト!J539)</f>
        <v>0.20026379888067558</v>
      </c>
    </row>
    <row r="540" spans="1:10" x14ac:dyDescent="0.15">
      <c r="A540" s="1">
        <v>24</v>
      </c>
      <c r="B540" s="1" t="s">
        <v>296</v>
      </c>
      <c r="C540" s="1">
        <v>8</v>
      </c>
      <c r="D540" s="1" t="s">
        <v>20</v>
      </c>
      <c r="E540" s="6">
        <f>労働コスト!E540/SUM(資本コスト!E540,労働コスト!E540)</f>
        <v>0.58122213995822858</v>
      </c>
      <c r="F540" s="6">
        <f>労働コスト!F540/SUM(資本コスト!F540,労働コスト!F540)</f>
        <v>0.75123374533475495</v>
      </c>
      <c r="G540" s="6">
        <f>労働コスト!G540/SUM(資本コスト!G540,労働コスト!G540)</f>
        <v>0.73469286346401719</v>
      </c>
      <c r="H540" s="6">
        <f>労働コスト!H540/SUM(資本コスト!H540,労働コスト!H540)</f>
        <v>0.75705911157553085</v>
      </c>
      <c r="I540" s="6">
        <f>労働コスト!I540/SUM(資本コスト!I540,労働コスト!I540)</f>
        <v>0.66990293404287005</v>
      </c>
      <c r="J540" s="6">
        <f>労働コスト!J540/SUM(資本コスト!J540,労働コスト!J540)</f>
        <v>0.65492168309368382</v>
      </c>
    </row>
    <row r="541" spans="1:10" x14ac:dyDescent="0.15">
      <c r="A541" s="1">
        <v>24</v>
      </c>
      <c r="B541" s="1" t="s">
        <v>296</v>
      </c>
      <c r="C541" s="1">
        <v>9</v>
      </c>
      <c r="D541" s="1" t="s">
        <v>21</v>
      </c>
      <c r="E541" s="6">
        <f>労働コスト!E541/SUM(資本コスト!E541,労働コスト!E541)</f>
        <v>0.87330151207632867</v>
      </c>
      <c r="F541" s="6">
        <f>労働コスト!F541/SUM(資本コスト!F541,労働コスト!F541)</f>
        <v>0.81018631735377078</v>
      </c>
      <c r="G541" s="6">
        <f>労働コスト!G541/SUM(資本コスト!G541,労働コスト!G541)</f>
        <v>0.76252449853086657</v>
      </c>
      <c r="H541" s="6">
        <f>労働コスト!H541/SUM(資本コスト!H541,労働コスト!H541)</f>
        <v>0.70595260420213335</v>
      </c>
      <c r="I541" s="6">
        <f>労働コスト!I541/SUM(資本コスト!I541,労働コスト!I541)</f>
        <v>0.67871679670396501</v>
      </c>
      <c r="J541" s="6">
        <f>労働コスト!J541/SUM(資本コスト!J541,労働コスト!J541)</f>
        <v>0.66425379308761101</v>
      </c>
    </row>
    <row r="542" spans="1:10" x14ac:dyDescent="0.15">
      <c r="A542" s="1">
        <v>24</v>
      </c>
      <c r="B542" s="1" t="s">
        <v>296</v>
      </c>
      <c r="C542" s="1">
        <v>10</v>
      </c>
      <c r="D542" s="1" t="s">
        <v>22</v>
      </c>
      <c r="E542" s="6">
        <f>労働コスト!E542/SUM(資本コスト!E542,労働コスト!E542)</f>
        <v>0.70298313542535262</v>
      </c>
      <c r="F542" s="6">
        <f>労働コスト!F542/SUM(資本コスト!F542,労働コスト!F542)</f>
        <v>0.81326285728048986</v>
      </c>
      <c r="G542" s="6">
        <f>労働コスト!G542/SUM(資本コスト!G542,労働コスト!G542)</f>
        <v>0.84206993048337431</v>
      </c>
      <c r="H542" s="6">
        <f>労働コスト!H542/SUM(資本コスト!H542,労働コスト!H542)</f>
        <v>0.84158721479773302</v>
      </c>
      <c r="I542" s="6">
        <f>労働コスト!I542/SUM(資本コスト!I542,労働コスト!I542)</f>
        <v>0.80172311015304987</v>
      </c>
      <c r="J542" s="6">
        <f>労働コスト!J542/SUM(資本コスト!J542,労働コスト!J542)</f>
        <v>0.80704758336437432</v>
      </c>
    </row>
    <row r="543" spans="1:10" x14ac:dyDescent="0.15">
      <c r="A543" s="1">
        <v>24</v>
      </c>
      <c r="B543" s="1" t="s">
        <v>296</v>
      </c>
      <c r="C543" s="1">
        <v>11</v>
      </c>
      <c r="D543" s="1" t="s">
        <v>23</v>
      </c>
      <c r="E543" s="6">
        <f>労働コスト!E543/SUM(資本コスト!E543,労働コスト!E543)</f>
        <v>0.76193745874831365</v>
      </c>
      <c r="F543" s="6">
        <f>労働コスト!F543/SUM(資本コスト!F543,労働コスト!F543)</f>
        <v>0.81646687941045093</v>
      </c>
      <c r="G543" s="6">
        <f>労働コスト!G543/SUM(資本コスト!G543,労働コスト!G543)</f>
        <v>0.7255203052894168</v>
      </c>
      <c r="H543" s="6">
        <f>労働コスト!H543/SUM(資本コスト!H543,労働コスト!H543)</f>
        <v>0.7122342885137507</v>
      </c>
      <c r="I543" s="6">
        <f>労働コスト!I543/SUM(資本コスト!I543,労働コスト!I543)</f>
        <v>0.68699072441124898</v>
      </c>
      <c r="J543" s="6">
        <f>労働コスト!J543/SUM(資本コスト!J543,労働コスト!J543)</f>
        <v>0.64473856741085078</v>
      </c>
    </row>
    <row r="544" spans="1:10" x14ac:dyDescent="0.15">
      <c r="A544" s="1">
        <v>24</v>
      </c>
      <c r="B544" s="1" t="s">
        <v>296</v>
      </c>
      <c r="C544" s="1">
        <v>12</v>
      </c>
      <c r="D544" s="1" t="s">
        <v>24</v>
      </c>
      <c r="E544" s="6">
        <f>労働コスト!E544/SUM(資本コスト!E544,労働コスト!E544)</f>
        <v>0.67939333997596452</v>
      </c>
      <c r="F544" s="6">
        <f>労働コスト!F544/SUM(資本コスト!F544,労働コスト!F544)</f>
        <v>0.8179006375183131</v>
      </c>
      <c r="G544" s="6">
        <f>労働コスト!G544/SUM(資本コスト!G544,労働コスト!G544)</f>
        <v>0.7394540583459468</v>
      </c>
      <c r="H544" s="6">
        <f>労働コスト!H544/SUM(資本コスト!H544,労働コスト!H544)</f>
        <v>0.64559135794111078</v>
      </c>
      <c r="I544" s="6">
        <f>労働コスト!I544/SUM(資本コスト!I544,労働コスト!I544)</f>
        <v>0.43879094637802124</v>
      </c>
      <c r="J544" s="6">
        <f>労働コスト!J544/SUM(資本コスト!J544,労働コスト!J544)</f>
        <v>0.40376859658445852</v>
      </c>
    </row>
    <row r="545" spans="1:10" x14ac:dyDescent="0.15">
      <c r="A545" s="1">
        <v>24</v>
      </c>
      <c r="B545" s="1" t="s">
        <v>296</v>
      </c>
      <c r="C545" s="1">
        <v>13</v>
      </c>
      <c r="D545" s="1" t="s">
        <v>25</v>
      </c>
      <c r="E545" s="6">
        <f>労働コスト!E545/SUM(資本コスト!E545,労働コスト!E545)</f>
        <v>0.76400306926910699</v>
      </c>
      <c r="F545" s="6">
        <f>労働コスト!F545/SUM(資本コスト!F545,労働コスト!F545)</f>
        <v>0.66804799928908998</v>
      </c>
      <c r="G545" s="6">
        <f>労働コスト!G545/SUM(資本コスト!G545,労働コスト!G545)</f>
        <v>0.58932663049386014</v>
      </c>
      <c r="H545" s="6">
        <f>労働コスト!H545/SUM(資本コスト!H545,労働コスト!H545)</f>
        <v>0.59261736044452207</v>
      </c>
      <c r="I545" s="6">
        <f>労働コスト!I545/SUM(資本コスト!I545,労働コスト!I545)</f>
        <v>0.6432985678234151</v>
      </c>
      <c r="J545" s="6">
        <f>労働コスト!J545/SUM(資本コスト!J545,労働コスト!J545)</f>
        <v>0.6260673309106497</v>
      </c>
    </row>
    <row r="546" spans="1:10" x14ac:dyDescent="0.15">
      <c r="A546" s="1">
        <v>24</v>
      </c>
      <c r="B546" s="1" t="s">
        <v>296</v>
      </c>
      <c r="C546" s="1">
        <v>14</v>
      </c>
      <c r="D546" s="1" t="s">
        <v>26</v>
      </c>
      <c r="E546" s="6">
        <f>労働コスト!E546/SUM(資本コスト!E546,労働コスト!E546)</f>
        <v>0.95379480605896283</v>
      </c>
      <c r="F546" s="6">
        <f>労働コスト!F546/SUM(資本コスト!F546,労働コスト!F546)</f>
        <v>0.93913793028587389</v>
      </c>
      <c r="G546" s="6">
        <f>労働コスト!G546/SUM(資本コスト!G546,労働コスト!G546)</f>
        <v>0.87960504256299632</v>
      </c>
      <c r="H546" s="6">
        <f>労働コスト!H546/SUM(資本コスト!H546,労働コスト!H546)</f>
        <v>0.87511387797232287</v>
      </c>
      <c r="I546" s="6">
        <f>労働コスト!I546/SUM(資本コスト!I546,労働コスト!I546)</f>
        <v>0.81028421721914856</v>
      </c>
      <c r="J546" s="6">
        <f>労働コスト!J546/SUM(資本コスト!J546,労働コスト!J546)</f>
        <v>0.7645408362900884</v>
      </c>
    </row>
    <row r="547" spans="1:10" x14ac:dyDescent="0.15">
      <c r="A547" s="1">
        <v>24</v>
      </c>
      <c r="B547" s="1" t="s">
        <v>296</v>
      </c>
      <c r="C547" s="1">
        <v>15</v>
      </c>
      <c r="D547" s="1" t="s">
        <v>27</v>
      </c>
      <c r="E547" s="6">
        <f>労働コスト!E547/SUM(資本コスト!E547,労働コスト!E547)</f>
        <v>0.77334398954504824</v>
      </c>
      <c r="F547" s="6">
        <f>労働コスト!F547/SUM(資本コスト!F547,労働コスト!F547)</f>
        <v>0.79631125897798161</v>
      </c>
      <c r="G547" s="6">
        <f>労働コスト!G547/SUM(資本コスト!G547,労働コスト!G547)</f>
        <v>0.71554146945656616</v>
      </c>
      <c r="H547" s="6">
        <f>労働コスト!H547/SUM(資本コスト!H547,労働コスト!H547)</f>
        <v>0.67447564973397933</v>
      </c>
      <c r="I547" s="6">
        <f>労働コスト!I547/SUM(資本コスト!I547,労働コスト!I547)</f>
        <v>0.62799537974448127</v>
      </c>
      <c r="J547" s="6">
        <f>労働コスト!J547/SUM(資本コスト!J547,労働コスト!J547)</f>
        <v>0.62613048745474054</v>
      </c>
    </row>
    <row r="548" spans="1:10" x14ac:dyDescent="0.15">
      <c r="A548" s="1">
        <v>24</v>
      </c>
      <c r="B548" s="1" t="s">
        <v>295</v>
      </c>
      <c r="C548" s="1">
        <v>16</v>
      </c>
      <c r="D548" s="1" t="s">
        <v>10</v>
      </c>
      <c r="E548" s="6">
        <f>労働コスト!E548/SUM(資本コスト!E548,労働コスト!E548)</f>
        <v>0.76812722618056772</v>
      </c>
      <c r="F548" s="6">
        <f>労働コスト!F548/SUM(資本コスト!F548,労働コスト!F548)</f>
        <v>0.88626216310933292</v>
      </c>
      <c r="G548" s="6">
        <f>労働コスト!G548/SUM(資本コスト!G548,労働コスト!G548)</f>
        <v>0.84360817469708527</v>
      </c>
      <c r="H548" s="6">
        <f>労働コスト!H548/SUM(資本コスト!H548,労働コスト!H548)</f>
        <v>0.89760285005062646</v>
      </c>
      <c r="I548" s="6">
        <f>労働コスト!I548/SUM(資本コスト!I548,労働コスト!I548)</f>
        <v>0.88110462771966347</v>
      </c>
      <c r="J548" s="6">
        <f>労働コスト!J548/SUM(資本コスト!J548,労働コスト!J548)</f>
        <v>0.86730027357878281</v>
      </c>
    </row>
    <row r="549" spans="1:10" x14ac:dyDescent="0.15">
      <c r="A549" s="1">
        <v>24</v>
      </c>
      <c r="B549" s="1" t="s">
        <v>295</v>
      </c>
      <c r="C549" s="1">
        <v>17</v>
      </c>
      <c r="D549" s="1" t="s">
        <v>11</v>
      </c>
      <c r="E549" s="6">
        <f>労働コスト!E549/SUM(資本コスト!E549,労働コスト!E549)</f>
        <v>0.20577764926327435</v>
      </c>
      <c r="F549" s="6">
        <f>労働コスト!F549/SUM(資本コスト!F549,労働コスト!F549)</f>
        <v>0.3083068873963607</v>
      </c>
      <c r="G549" s="6">
        <f>労働コスト!G549/SUM(資本コスト!G549,労働コスト!G549)</f>
        <v>0.34026689273545374</v>
      </c>
      <c r="H549" s="6">
        <f>労働コスト!H549/SUM(資本コスト!H549,労働コスト!H549)</f>
        <v>0.31784547140354868</v>
      </c>
      <c r="I549" s="6">
        <f>労働コスト!I549/SUM(資本コスト!I549,労働コスト!I549)</f>
        <v>0.24792122462259056</v>
      </c>
      <c r="J549" s="6">
        <f>労働コスト!J549/SUM(資本コスト!J549,労働コスト!J549)</f>
        <v>0.19501856386897304</v>
      </c>
    </row>
    <row r="550" spans="1:10" x14ac:dyDescent="0.15">
      <c r="A550" s="1">
        <v>24</v>
      </c>
      <c r="B550" s="1" t="s">
        <v>295</v>
      </c>
      <c r="C550" s="1">
        <v>18</v>
      </c>
      <c r="D550" s="1" t="s">
        <v>12</v>
      </c>
      <c r="E550" s="6">
        <f>労働コスト!E550/SUM(資本コスト!E550,労働コスト!E550)</f>
        <v>0.857441631468986</v>
      </c>
      <c r="F550" s="6">
        <f>労働コスト!F550/SUM(資本コスト!F550,労働コスト!F550)</f>
        <v>0.83531242153178409</v>
      </c>
      <c r="G550" s="6">
        <f>労働コスト!G550/SUM(資本コスト!G550,労働コスト!G550)</f>
        <v>0.82949477772867419</v>
      </c>
      <c r="H550" s="6">
        <f>労働コスト!H550/SUM(資本コスト!H550,労働コスト!H550)</f>
        <v>0.83700082715754553</v>
      </c>
      <c r="I550" s="6">
        <f>労働コスト!I550/SUM(資本コスト!I550,労働コスト!I550)</f>
        <v>0.83254393742651023</v>
      </c>
      <c r="J550" s="6">
        <f>労働コスト!J550/SUM(資本コスト!J550,労働コスト!J550)</f>
        <v>0.79381556532141773</v>
      </c>
    </row>
    <row r="551" spans="1:10" x14ac:dyDescent="0.15">
      <c r="A551" s="1">
        <v>24</v>
      </c>
      <c r="B551" s="1" t="s">
        <v>295</v>
      </c>
      <c r="C551" s="1">
        <v>19</v>
      </c>
      <c r="D551" s="1" t="s">
        <v>13</v>
      </c>
      <c r="E551" s="6">
        <f>労働コスト!E551/SUM(資本コスト!E551,労働コスト!E551)</f>
        <v>0.58182328505941505</v>
      </c>
      <c r="F551" s="6">
        <f>労働コスト!F551/SUM(資本コスト!F551,労働コスト!F551)</f>
        <v>0.75952884517719754</v>
      </c>
      <c r="G551" s="6">
        <f>労働コスト!G551/SUM(資本コスト!G551,労働コスト!G551)</f>
        <v>0.80047588848920825</v>
      </c>
      <c r="H551" s="6">
        <f>労働コスト!H551/SUM(資本コスト!H551,労働コスト!H551)</f>
        <v>0.81638702751270209</v>
      </c>
      <c r="I551" s="6">
        <f>労働コスト!I551/SUM(資本コスト!I551,労働コスト!I551)</f>
        <v>0.75361938710794263</v>
      </c>
      <c r="J551" s="6">
        <f>労働コスト!J551/SUM(資本コスト!J551,労働コスト!J551)</f>
        <v>0.78502811682184015</v>
      </c>
    </row>
    <row r="552" spans="1:10" x14ac:dyDescent="0.15">
      <c r="A552" s="1">
        <v>24</v>
      </c>
      <c r="B552" s="1" t="s">
        <v>295</v>
      </c>
      <c r="C552" s="1">
        <v>20</v>
      </c>
      <c r="D552" s="1" t="s">
        <v>14</v>
      </c>
      <c r="E552" s="6">
        <f>労働コスト!E552/SUM(資本コスト!E552,労働コスト!E552)</f>
        <v>0.4303125893311977</v>
      </c>
      <c r="F552" s="6">
        <f>労働コスト!F552/SUM(資本コスト!F552,労働コスト!F552)</f>
        <v>0.16512571120938088</v>
      </c>
      <c r="G552" s="6">
        <f>労働コスト!G552/SUM(資本コスト!G552,労働コスト!G552)</f>
        <v>0.20074025845670007</v>
      </c>
      <c r="H552" s="6">
        <f>労働コスト!H552/SUM(資本コスト!H552,労働コスト!H552)</f>
        <v>0.20268021106691869</v>
      </c>
      <c r="I552" s="6">
        <f>労働コスト!I552/SUM(資本コスト!I552,労働コスト!I552)</f>
        <v>0.19253761712993508</v>
      </c>
      <c r="J552" s="6">
        <f>労働コスト!J552/SUM(資本コスト!J552,労働コスト!J552)</f>
        <v>0.14419190836696613</v>
      </c>
    </row>
    <row r="553" spans="1:10" x14ac:dyDescent="0.15">
      <c r="A553" s="1">
        <v>24</v>
      </c>
      <c r="B553" s="1" t="s">
        <v>295</v>
      </c>
      <c r="C553" s="1">
        <v>21</v>
      </c>
      <c r="D553" s="1" t="s">
        <v>15</v>
      </c>
      <c r="E553" s="6">
        <f>労働コスト!E553/SUM(資本コスト!E553,労働コスト!E553)</f>
        <v>0.48671464938702458</v>
      </c>
      <c r="F553" s="6">
        <f>労働コスト!F553/SUM(資本コスト!F553,労働コスト!F553)</f>
        <v>0.57740988790658831</v>
      </c>
      <c r="G553" s="6">
        <f>労働コスト!G553/SUM(資本コスト!G553,労働コスト!G553)</f>
        <v>0.63146216092126339</v>
      </c>
      <c r="H553" s="6">
        <f>労働コスト!H553/SUM(資本コスト!H553,労働コスト!H553)</f>
        <v>0.60708986113006647</v>
      </c>
      <c r="I553" s="6">
        <f>労働コスト!I553/SUM(資本コスト!I553,労働コスト!I553)</f>
        <v>0.45422951310945575</v>
      </c>
      <c r="J553" s="6">
        <f>労働コスト!J553/SUM(資本コスト!J553,労働コスト!J553)</f>
        <v>0.39027323845338507</v>
      </c>
    </row>
    <row r="554" spans="1:10" x14ac:dyDescent="0.15">
      <c r="A554" s="1">
        <v>24</v>
      </c>
      <c r="B554" s="1" t="s">
        <v>144</v>
      </c>
      <c r="C554" s="1">
        <v>22</v>
      </c>
      <c r="D554" s="1" t="s">
        <v>7</v>
      </c>
      <c r="E554" s="6">
        <f>労働コスト!E554/SUM(資本コスト!E554,労働コスト!E554)</f>
        <v>0.81003146096102063</v>
      </c>
      <c r="F554" s="6">
        <f>労働コスト!F554/SUM(資本コスト!F554,労働コスト!F554)</f>
        <v>0.74954610779948094</v>
      </c>
      <c r="G554" s="6">
        <f>労働コスト!G554/SUM(資本コスト!G554,労働コスト!G554)</f>
        <v>0.64502857297169269</v>
      </c>
      <c r="H554" s="6">
        <f>労働コスト!H554/SUM(資本コスト!H554,労働コスト!H554)</f>
        <v>0.69597225618619429</v>
      </c>
      <c r="I554" s="6">
        <f>労働コスト!I554/SUM(資本コスト!I554,労働コスト!I554)</f>
        <v>0.74744494419729801</v>
      </c>
      <c r="J554" s="6">
        <f>労働コスト!J554/SUM(資本コスト!J554,労働コスト!J554)</f>
        <v>0.72986064172143228</v>
      </c>
    </row>
    <row r="555" spans="1:10" x14ac:dyDescent="0.15">
      <c r="A555" s="1">
        <v>24</v>
      </c>
      <c r="B555" s="1" t="s">
        <v>144</v>
      </c>
      <c r="C555" s="1">
        <v>23</v>
      </c>
      <c r="D555" s="1" t="s">
        <v>28</v>
      </c>
      <c r="E555" s="6">
        <f>労働コスト!E555/SUM(資本コスト!E555,労働コスト!E555)</f>
        <v>0.58396511743506141</v>
      </c>
      <c r="F555" s="6">
        <f>労働コスト!F555/SUM(資本コスト!F555,労働コスト!F555)</f>
        <v>0.71190992977565248</v>
      </c>
      <c r="G555" s="6">
        <f>労働コスト!G555/SUM(資本コスト!G555,労働コスト!G555)</f>
        <v>0.71564180942528344</v>
      </c>
      <c r="H555" s="6">
        <f>労働コスト!H555/SUM(資本コスト!H555,労働コスト!H555)</f>
        <v>0.72306851068573341</v>
      </c>
      <c r="I555" s="6">
        <f>労働コスト!I555/SUM(資本コスト!I555,労働コスト!I555)</f>
        <v>0.71246701189745476</v>
      </c>
      <c r="J555" s="6">
        <f>労働コスト!J555/SUM(資本コスト!J555,労働コスト!J555)</f>
        <v>0.62177059061217366</v>
      </c>
    </row>
    <row r="556" spans="1:10" x14ac:dyDescent="0.15">
      <c r="A556" s="1">
        <v>25</v>
      </c>
      <c r="B556" s="1" t="s">
        <v>297</v>
      </c>
      <c r="C556" s="1">
        <v>1</v>
      </c>
      <c r="D556" s="1" t="s">
        <v>8</v>
      </c>
      <c r="E556" s="6">
        <f>労働コスト!E556/SUM(資本コスト!E556,労働コスト!E556)</f>
        <v>0.53833168978045609</v>
      </c>
      <c r="F556" s="6">
        <f>労働コスト!F556/SUM(資本コスト!F556,労働コスト!F556)</f>
        <v>0.33558704885525753</v>
      </c>
      <c r="G556" s="6">
        <f>労働コスト!G556/SUM(資本コスト!G556,労働コスト!G556)</f>
        <v>0.21495997575637987</v>
      </c>
      <c r="H556" s="6">
        <f>労働コスト!H556/SUM(資本コスト!H556,労働コスト!H556)</f>
        <v>0.14903354160839691</v>
      </c>
      <c r="I556" s="6">
        <f>労働コスト!I556/SUM(資本コスト!I556,労働コスト!I556)</f>
        <v>0.19609335307369144</v>
      </c>
      <c r="J556" s="6">
        <f>労働コスト!J556/SUM(資本コスト!J556,労働コスト!J556)</f>
        <v>0.11513109012369412</v>
      </c>
    </row>
    <row r="557" spans="1:10" x14ac:dyDescent="0.15">
      <c r="A557" s="1">
        <v>25</v>
      </c>
      <c r="B557" s="1" t="s">
        <v>297</v>
      </c>
      <c r="C557" s="1">
        <v>2</v>
      </c>
      <c r="D557" s="1" t="s">
        <v>9</v>
      </c>
      <c r="E557" s="6">
        <f>労働コスト!E557/SUM(資本コスト!E557,労働コスト!E557)</f>
        <v>0.48426959608898601</v>
      </c>
      <c r="F557" s="6">
        <f>労働コスト!F557/SUM(資本コスト!F557,労働コスト!F557)</f>
        <v>0.51754396681668779</v>
      </c>
      <c r="G557" s="6">
        <f>労働コスト!G557/SUM(資本コスト!G557,労働コスト!G557)</f>
        <v>0.54707495761574365</v>
      </c>
      <c r="H557" s="6">
        <f>労働コスト!H557/SUM(資本コスト!H557,労働コスト!H557)</f>
        <v>0.5361829454938043</v>
      </c>
      <c r="I557" s="6">
        <f>労働コスト!I557/SUM(資本コスト!I557,労働コスト!I557)</f>
        <v>0.53793926321649754</v>
      </c>
      <c r="J557" s="6">
        <f>労働コスト!J557/SUM(資本コスト!J557,労働コスト!J557)</f>
        <v>0.4822373136780882</v>
      </c>
    </row>
    <row r="558" spans="1:10" x14ac:dyDescent="0.15">
      <c r="A558" s="1">
        <v>25</v>
      </c>
      <c r="B558" s="1" t="s">
        <v>298</v>
      </c>
      <c r="C558" s="1">
        <v>3</v>
      </c>
      <c r="D558" s="1" t="s">
        <v>16</v>
      </c>
      <c r="E558" s="6">
        <f>労働コスト!E558/SUM(資本コスト!E558,労働コスト!E558)</f>
        <v>0.62924724364882378</v>
      </c>
      <c r="F558" s="6">
        <f>労働コスト!F558/SUM(資本コスト!F558,労働コスト!F558)</f>
        <v>0.70449609375744693</v>
      </c>
      <c r="G558" s="6">
        <f>労働コスト!G558/SUM(資本コスト!G558,労働コスト!G558)</f>
        <v>0.64960007107016082</v>
      </c>
      <c r="H558" s="6">
        <f>労働コスト!H558/SUM(資本コスト!H558,労働コスト!H558)</f>
        <v>0.67846200295603709</v>
      </c>
      <c r="I558" s="6">
        <f>労働コスト!I558/SUM(資本コスト!I558,労働コスト!I558)</f>
        <v>0.63335348004881697</v>
      </c>
      <c r="J558" s="6">
        <f>労働コスト!J558/SUM(資本コスト!J558,労働コスト!J558)</f>
        <v>0.6016802881990917</v>
      </c>
    </row>
    <row r="559" spans="1:10" x14ac:dyDescent="0.15">
      <c r="A559" s="1">
        <v>25</v>
      </c>
      <c r="B559" s="1" t="s">
        <v>298</v>
      </c>
      <c r="C559" s="1">
        <v>4</v>
      </c>
      <c r="D559" s="1" t="s">
        <v>17</v>
      </c>
      <c r="E559" s="6">
        <f>労働コスト!E559/SUM(資本コスト!E559,労働コスト!E559)</f>
        <v>0.62055083450261317</v>
      </c>
      <c r="F559" s="6">
        <f>労働コスト!F559/SUM(資本コスト!F559,労働コスト!F559)</f>
        <v>0.69399177542756063</v>
      </c>
      <c r="G559" s="6">
        <f>労働コスト!G559/SUM(資本コスト!G559,労働コスト!G559)</f>
        <v>0.67149465528110353</v>
      </c>
      <c r="H559" s="6">
        <f>労働コスト!H559/SUM(資本コスト!H559,労働コスト!H559)</f>
        <v>0.5694378386867075</v>
      </c>
      <c r="I559" s="6">
        <f>労働コスト!I559/SUM(資本コスト!I559,労働コスト!I559)</f>
        <v>0.4668056921516357</v>
      </c>
      <c r="J559" s="6">
        <f>労働コスト!J559/SUM(資本コスト!J559,労働コスト!J559)</f>
        <v>0.49235685233282894</v>
      </c>
    </row>
    <row r="560" spans="1:10" x14ac:dyDescent="0.15">
      <c r="A560" s="1">
        <v>25</v>
      </c>
      <c r="B560" s="1" t="s">
        <v>298</v>
      </c>
      <c r="C560" s="1">
        <v>5</v>
      </c>
      <c r="D560" s="1" t="s">
        <v>18</v>
      </c>
      <c r="E560" s="6">
        <f>労働コスト!E560/SUM(資本コスト!E560,労働コスト!E560)</f>
        <v>0.68315179939532289</v>
      </c>
      <c r="F560" s="6">
        <f>労働コスト!F560/SUM(資本コスト!F560,労働コスト!F560)</f>
        <v>0.81631797469074574</v>
      </c>
      <c r="G560" s="6">
        <f>労働コスト!G560/SUM(資本コスト!G560,労働コスト!G560)</f>
        <v>0.79121669550350071</v>
      </c>
      <c r="H560" s="6">
        <f>労働コスト!H560/SUM(資本コスト!H560,労働コスト!H560)</f>
        <v>0.8153239302464812</v>
      </c>
      <c r="I560" s="6">
        <f>労働コスト!I560/SUM(資本コスト!I560,労働コスト!I560)</f>
        <v>0.69207023403772183</v>
      </c>
      <c r="J560" s="6">
        <f>労働コスト!J560/SUM(資本コスト!J560,労働コスト!J560)</f>
        <v>0.70521320122208209</v>
      </c>
    </row>
    <row r="561" spans="1:10" x14ac:dyDescent="0.15">
      <c r="A561" s="1">
        <v>25</v>
      </c>
      <c r="B561" s="1" t="s">
        <v>298</v>
      </c>
      <c r="C561" s="1">
        <v>6</v>
      </c>
      <c r="D561" s="1" t="s">
        <v>2</v>
      </c>
      <c r="E561" s="6">
        <f>労働コスト!E561/SUM(資本コスト!E561,労働コスト!E561)</f>
        <v>0.48760301048219135</v>
      </c>
      <c r="F561" s="6">
        <f>労働コスト!F561/SUM(資本コスト!F561,労働コスト!F561)</f>
        <v>0.6346139273065543</v>
      </c>
      <c r="G561" s="6">
        <f>労働コスト!G561/SUM(資本コスト!G561,労働コスト!G561)</f>
        <v>0.70011374086345524</v>
      </c>
      <c r="H561" s="6">
        <f>労働コスト!H561/SUM(資本コスト!H561,労働コスト!H561)</f>
        <v>0.65601947428692897</v>
      </c>
      <c r="I561" s="6">
        <f>労働コスト!I561/SUM(資本コスト!I561,労働コスト!I561)</f>
        <v>0.55783328452262537</v>
      </c>
      <c r="J561" s="6">
        <f>労働コスト!J561/SUM(資本コスト!J561,労働コスト!J561)</f>
        <v>0.53303625730674398</v>
      </c>
    </row>
    <row r="562" spans="1:10" x14ac:dyDescent="0.15">
      <c r="A562" s="1">
        <v>25</v>
      </c>
      <c r="B562" s="1" t="s">
        <v>298</v>
      </c>
      <c r="C562" s="1">
        <v>7</v>
      </c>
      <c r="D562" s="1" t="s">
        <v>19</v>
      </c>
      <c r="E562" s="6">
        <f>労働コスト!E562/SUM(資本コスト!E562,労働コスト!E562)</f>
        <v>0.1100036182804376</v>
      </c>
      <c r="F562" s="6">
        <f>労働コスト!F562/SUM(資本コスト!F562,労働コスト!F562)</f>
        <v>0.20817118091140793</v>
      </c>
      <c r="G562" s="6">
        <f>労働コスト!G562/SUM(資本コスト!G562,労働コスト!G562)</f>
        <v>0.51589614602917189</v>
      </c>
      <c r="H562" s="6">
        <f>労働コスト!H562/SUM(資本コスト!H562,労働コスト!H562)</f>
        <v>0.45687974180510288</v>
      </c>
      <c r="I562" s="6">
        <f>労働コスト!I562/SUM(資本コスト!I562,労働コスト!I562)</f>
        <v>0.37291968664462916</v>
      </c>
      <c r="J562" s="6">
        <f>労働コスト!J562/SUM(資本コスト!J562,労働コスト!J562)</f>
        <v>0.34795932752729164</v>
      </c>
    </row>
    <row r="563" spans="1:10" x14ac:dyDescent="0.15">
      <c r="A563" s="1">
        <v>25</v>
      </c>
      <c r="B563" s="1" t="s">
        <v>298</v>
      </c>
      <c r="C563" s="1">
        <v>8</v>
      </c>
      <c r="D563" s="1" t="s">
        <v>20</v>
      </c>
      <c r="E563" s="6">
        <f>労働コスト!E563/SUM(資本コスト!E563,労働コスト!E563)</f>
        <v>0.48317940693630501</v>
      </c>
      <c r="F563" s="6">
        <f>労働コスト!F563/SUM(資本コスト!F563,労働コスト!F563)</f>
        <v>0.68743856575924212</v>
      </c>
      <c r="G563" s="6">
        <f>労働コスト!G563/SUM(資本コスト!G563,労働コスト!G563)</f>
        <v>0.66940917220209217</v>
      </c>
      <c r="H563" s="6">
        <f>労働コスト!H563/SUM(資本コスト!H563,労働コスト!H563)</f>
        <v>0.68382599814432721</v>
      </c>
      <c r="I563" s="6">
        <f>労働コスト!I563/SUM(資本コスト!I563,労働コスト!I563)</f>
        <v>0.55772222046773678</v>
      </c>
      <c r="J563" s="6">
        <f>労働コスト!J563/SUM(資本コスト!J563,労働コスト!J563)</f>
        <v>0.52515213410367079</v>
      </c>
    </row>
    <row r="564" spans="1:10" x14ac:dyDescent="0.15">
      <c r="A564" s="1">
        <v>25</v>
      </c>
      <c r="B564" s="1" t="s">
        <v>298</v>
      </c>
      <c r="C564" s="1">
        <v>9</v>
      </c>
      <c r="D564" s="1" t="s">
        <v>21</v>
      </c>
      <c r="E564" s="6">
        <f>労働コスト!E564/SUM(資本コスト!E564,労働コスト!E564)</f>
        <v>0.74556429985034778</v>
      </c>
      <c r="F564" s="6">
        <f>労働コスト!F564/SUM(資本コスト!F564,労働コスト!F564)</f>
        <v>0.76174966244675446</v>
      </c>
      <c r="G564" s="6">
        <f>労働コスト!G564/SUM(資本コスト!G564,労働コスト!G564)</f>
        <v>0.66259311312680191</v>
      </c>
      <c r="H564" s="6">
        <f>労働コスト!H564/SUM(資本コスト!H564,労働コスト!H564)</f>
        <v>0.69417215472265303</v>
      </c>
      <c r="I564" s="6">
        <f>労働コスト!I564/SUM(資本コスト!I564,労働コスト!I564)</f>
        <v>0.67857454597799427</v>
      </c>
      <c r="J564" s="6">
        <f>労働コスト!J564/SUM(資本コスト!J564,労働コスト!J564)</f>
        <v>0.66759265880812058</v>
      </c>
    </row>
    <row r="565" spans="1:10" x14ac:dyDescent="0.15">
      <c r="A565" s="1">
        <v>25</v>
      </c>
      <c r="B565" s="1" t="s">
        <v>298</v>
      </c>
      <c r="C565" s="1">
        <v>10</v>
      </c>
      <c r="D565" s="1" t="s">
        <v>22</v>
      </c>
      <c r="E565" s="6">
        <f>労働コスト!E565/SUM(資本コスト!E565,労働コスト!E565)</f>
        <v>0.67061746780016518</v>
      </c>
      <c r="F565" s="6">
        <f>労働コスト!F565/SUM(資本コスト!F565,労働コスト!F565)</f>
        <v>0.71027633892350506</v>
      </c>
      <c r="G565" s="6">
        <f>労働コスト!G565/SUM(資本コスト!G565,労働コスト!G565)</f>
        <v>0.74062050618493502</v>
      </c>
      <c r="H565" s="6">
        <f>労働コスト!H565/SUM(資本コスト!H565,労働コスト!H565)</f>
        <v>0.75171390814693451</v>
      </c>
      <c r="I565" s="6">
        <f>労働コスト!I565/SUM(資本コスト!I565,労働コスト!I565)</f>
        <v>0.69198991684070055</v>
      </c>
      <c r="J565" s="6">
        <f>労働コスト!J565/SUM(資本コスト!J565,労働コスト!J565)</f>
        <v>0.69026871080580288</v>
      </c>
    </row>
    <row r="566" spans="1:10" x14ac:dyDescent="0.15">
      <c r="A566" s="1">
        <v>25</v>
      </c>
      <c r="B566" s="1" t="s">
        <v>298</v>
      </c>
      <c r="C566" s="1">
        <v>11</v>
      </c>
      <c r="D566" s="1" t="s">
        <v>23</v>
      </c>
      <c r="E566" s="6">
        <f>労働コスト!E566/SUM(資本コスト!E566,労働コスト!E566)</f>
        <v>0.70487866665676724</v>
      </c>
      <c r="F566" s="6">
        <f>労働コスト!F566/SUM(資本コスト!F566,労働コスト!F566)</f>
        <v>0.75256393621496498</v>
      </c>
      <c r="G566" s="6">
        <f>労働コスト!G566/SUM(資本コスト!G566,労働コスト!G566)</f>
        <v>0.67633386936567108</v>
      </c>
      <c r="H566" s="6">
        <f>労働コスト!H566/SUM(資本コスト!H566,労働コスト!H566)</f>
        <v>0.72154397077524901</v>
      </c>
      <c r="I566" s="6">
        <f>労働コスト!I566/SUM(資本コスト!I566,労働コスト!I566)</f>
        <v>0.63959711611821213</v>
      </c>
      <c r="J566" s="6">
        <f>労働コスト!J566/SUM(資本コスト!J566,労働コスト!J566)</f>
        <v>0.5970786710254623</v>
      </c>
    </row>
    <row r="567" spans="1:10" x14ac:dyDescent="0.15">
      <c r="A567" s="1">
        <v>25</v>
      </c>
      <c r="B567" s="1" t="s">
        <v>298</v>
      </c>
      <c r="C567" s="1">
        <v>12</v>
      </c>
      <c r="D567" s="1" t="s">
        <v>24</v>
      </c>
      <c r="E567" s="6">
        <f>労働コスト!E567/SUM(資本コスト!E567,労働コスト!E567)</f>
        <v>0.68491748405466013</v>
      </c>
      <c r="F567" s="6">
        <f>労働コスト!F567/SUM(資本コスト!F567,労働コスト!F567)</f>
        <v>0.70653347207256878</v>
      </c>
      <c r="G567" s="6">
        <f>労働コスト!G567/SUM(資本コスト!G567,労働コスト!G567)</f>
        <v>0.60119955596199282</v>
      </c>
      <c r="H567" s="6">
        <f>労働コスト!H567/SUM(資本コスト!H567,労働コスト!H567)</f>
        <v>0.6529582457574602</v>
      </c>
      <c r="I567" s="6">
        <f>労働コスト!I567/SUM(資本コスト!I567,労働コスト!I567)</f>
        <v>0.58468323659407229</v>
      </c>
      <c r="J567" s="6">
        <f>労働コスト!J567/SUM(資本コスト!J567,労働コスト!J567)</f>
        <v>0.58797886921268072</v>
      </c>
    </row>
    <row r="568" spans="1:10" x14ac:dyDescent="0.15">
      <c r="A568" s="1">
        <v>25</v>
      </c>
      <c r="B568" s="1" t="s">
        <v>298</v>
      </c>
      <c r="C568" s="1">
        <v>13</v>
      </c>
      <c r="D568" s="1" t="s">
        <v>25</v>
      </c>
      <c r="E568" s="6">
        <f>労働コスト!E568/SUM(資本コスト!E568,労働コスト!E568)</f>
        <v>0.74805321210173381</v>
      </c>
      <c r="F568" s="6">
        <f>労働コスト!F568/SUM(資本コスト!F568,労働コスト!F568)</f>
        <v>0.60433076555866583</v>
      </c>
      <c r="G568" s="6">
        <f>労働コスト!G568/SUM(資本コスト!G568,労働コスト!G568)</f>
        <v>0.51788434136743933</v>
      </c>
      <c r="H568" s="6">
        <f>労働コスト!H568/SUM(資本コスト!H568,労働コスト!H568)</f>
        <v>0.54097802924056748</v>
      </c>
      <c r="I568" s="6">
        <f>労働コスト!I568/SUM(資本コスト!I568,労働コスト!I568)</f>
        <v>0.56413037005003397</v>
      </c>
      <c r="J568" s="6">
        <f>労働コスト!J568/SUM(資本コスト!J568,労働コスト!J568)</f>
        <v>0.55480615274014033</v>
      </c>
    </row>
    <row r="569" spans="1:10" x14ac:dyDescent="0.15">
      <c r="A569" s="1">
        <v>25</v>
      </c>
      <c r="B569" s="1" t="s">
        <v>298</v>
      </c>
      <c r="C569" s="1">
        <v>14</v>
      </c>
      <c r="D569" s="1" t="s">
        <v>26</v>
      </c>
      <c r="E569" s="6">
        <f>労働コスト!E569/SUM(資本コスト!E569,労働コスト!E569)</f>
        <v>0.82913318857486573</v>
      </c>
      <c r="F569" s="6">
        <f>労働コスト!F569/SUM(資本コスト!F569,労働コスト!F569)</f>
        <v>0.82400121344916033</v>
      </c>
      <c r="G569" s="6">
        <f>労働コスト!G569/SUM(資本コスト!G569,労働コスト!G569)</f>
        <v>0.82057280331015237</v>
      </c>
      <c r="H569" s="6">
        <f>労働コスト!H569/SUM(資本コスト!H569,労働コスト!H569)</f>
        <v>0.68597559008367637</v>
      </c>
      <c r="I569" s="6">
        <f>労働コスト!I569/SUM(資本コスト!I569,労働コスト!I569)</f>
        <v>0.6300838861414001</v>
      </c>
      <c r="J569" s="6">
        <f>労働コスト!J569/SUM(資本コスト!J569,労働コスト!J569)</f>
        <v>0.60541138238157644</v>
      </c>
    </row>
    <row r="570" spans="1:10" x14ac:dyDescent="0.15">
      <c r="A570" s="1">
        <v>25</v>
      </c>
      <c r="B570" s="1" t="s">
        <v>298</v>
      </c>
      <c r="C570" s="1">
        <v>15</v>
      </c>
      <c r="D570" s="1" t="s">
        <v>27</v>
      </c>
      <c r="E570" s="6">
        <f>労働コスト!E570/SUM(資本コスト!E570,労働コスト!E570)</f>
        <v>0.52373596800407707</v>
      </c>
      <c r="F570" s="6">
        <f>労働コスト!F570/SUM(資本コスト!F570,労働コスト!F570)</f>
        <v>0.68315656696605942</v>
      </c>
      <c r="G570" s="6">
        <f>労働コスト!G570/SUM(資本コスト!G570,労働コスト!G570)</f>
        <v>0.59144069097395802</v>
      </c>
      <c r="H570" s="6">
        <f>労働コスト!H570/SUM(資本コスト!H570,労働コスト!H570)</f>
        <v>0.58260090523369301</v>
      </c>
      <c r="I570" s="6">
        <f>労働コスト!I570/SUM(資本コスト!I570,労働コスト!I570)</f>
        <v>0.47160168561655719</v>
      </c>
      <c r="J570" s="6">
        <f>労働コスト!J570/SUM(資本コスト!J570,労働コスト!J570)</f>
        <v>0.45383348275620367</v>
      </c>
    </row>
    <row r="571" spans="1:10" x14ac:dyDescent="0.15">
      <c r="A571" s="1">
        <v>25</v>
      </c>
      <c r="B571" s="1" t="s">
        <v>297</v>
      </c>
      <c r="C571" s="1">
        <v>16</v>
      </c>
      <c r="D571" s="1" t="s">
        <v>10</v>
      </c>
      <c r="E571" s="6">
        <f>労働コスト!E571/SUM(資本コスト!E571,労働コスト!E571)</f>
        <v>0.6394977093854376</v>
      </c>
      <c r="F571" s="6">
        <f>労働コスト!F571/SUM(資本コスト!F571,労働コスト!F571)</f>
        <v>0.88089499406387206</v>
      </c>
      <c r="G571" s="6">
        <f>労働コスト!G571/SUM(資本コスト!G571,労働コスト!G571)</f>
        <v>0.89926432935244238</v>
      </c>
      <c r="H571" s="6">
        <f>労働コスト!H571/SUM(資本コスト!H571,労働コスト!H571)</f>
        <v>0.91030139106858854</v>
      </c>
      <c r="I571" s="6">
        <f>労働コスト!I571/SUM(資本コスト!I571,労働コスト!I571)</f>
        <v>0.72636947122984141</v>
      </c>
      <c r="J571" s="6">
        <f>労働コスト!J571/SUM(資本コスト!J571,労働コスト!J571)</f>
        <v>0.68535784354079421</v>
      </c>
    </row>
    <row r="572" spans="1:10" x14ac:dyDescent="0.15">
      <c r="A572" s="1">
        <v>25</v>
      </c>
      <c r="B572" s="1" t="s">
        <v>297</v>
      </c>
      <c r="C572" s="1">
        <v>17</v>
      </c>
      <c r="D572" s="1" t="s">
        <v>11</v>
      </c>
      <c r="E572" s="6">
        <f>労働コスト!E572/SUM(資本コスト!E572,労働コスト!E572)</f>
        <v>0.23163370446341344</v>
      </c>
      <c r="F572" s="6">
        <f>労働コスト!F572/SUM(資本コスト!F572,労働コスト!F572)</f>
        <v>0.24154890098594486</v>
      </c>
      <c r="G572" s="6">
        <f>労働コスト!G572/SUM(資本コスト!G572,労働コスト!G572)</f>
        <v>0.29821456114887285</v>
      </c>
      <c r="H572" s="6">
        <f>労働コスト!H572/SUM(資本コスト!H572,労働コスト!H572)</f>
        <v>0.29855174417873231</v>
      </c>
      <c r="I572" s="6">
        <f>労働コスト!I572/SUM(資本コスト!I572,労働コスト!I572)</f>
        <v>0.22415546203339853</v>
      </c>
      <c r="J572" s="6">
        <f>労働コスト!J572/SUM(資本コスト!J572,労働コスト!J572)</f>
        <v>0.18035519023746116</v>
      </c>
    </row>
    <row r="573" spans="1:10" x14ac:dyDescent="0.15">
      <c r="A573" s="1">
        <v>25</v>
      </c>
      <c r="B573" s="1" t="s">
        <v>297</v>
      </c>
      <c r="C573" s="1">
        <v>18</v>
      </c>
      <c r="D573" s="1" t="s">
        <v>12</v>
      </c>
      <c r="E573" s="6">
        <f>労働コスト!E573/SUM(資本コスト!E573,労働コスト!E573)</f>
        <v>0.87923833821187469</v>
      </c>
      <c r="F573" s="6">
        <f>労働コスト!F573/SUM(資本コスト!F573,労働コスト!F573)</f>
        <v>0.77455889623493734</v>
      </c>
      <c r="G573" s="6">
        <f>労働コスト!G573/SUM(資本コスト!G573,労働コスト!G573)</f>
        <v>0.75894005388713792</v>
      </c>
      <c r="H573" s="6">
        <f>労働コスト!H573/SUM(資本コスト!H573,労働コスト!H573)</f>
        <v>0.82656323858046854</v>
      </c>
      <c r="I573" s="6">
        <f>労働コスト!I573/SUM(資本コスト!I573,労働コスト!I573)</f>
        <v>0.8357564904525614</v>
      </c>
      <c r="J573" s="6">
        <f>労働コスト!J573/SUM(資本コスト!J573,労働コスト!J573)</f>
        <v>0.81226039035869346</v>
      </c>
    </row>
    <row r="574" spans="1:10" x14ac:dyDescent="0.15">
      <c r="A574" s="1">
        <v>25</v>
      </c>
      <c r="B574" s="1" t="s">
        <v>297</v>
      </c>
      <c r="C574" s="1">
        <v>19</v>
      </c>
      <c r="D574" s="1" t="s">
        <v>13</v>
      </c>
      <c r="E574" s="6">
        <f>労働コスト!E574/SUM(資本コスト!E574,労働コスト!E574)</f>
        <v>0.57940378152642902</v>
      </c>
      <c r="F574" s="6">
        <f>労働コスト!F574/SUM(資本コスト!F574,労働コスト!F574)</f>
        <v>0.76628230839449896</v>
      </c>
      <c r="G574" s="6">
        <f>労働コスト!G574/SUM(資本コスト!G574,労働コスト!G574)</f>
        <v>0.88153220795288845</v>
      </c>
      <c r="H574" s="6">
        <f>労働コスト!H574/SUM(資本コスト!H574,労働コスト!H574)</f>
        <v>0.82216321799014302</v>
      </c>
      <c r="I574" s="6">
        <f>労働コスト!I574/SUM(資本コスト!I574,労働コスト!I574)</f>
        <v>0.69184170318666505</v>
      </c>
      <c r="J574" s="6">
        <f>労働コスト!J574/SUM(資本コスト!J574,労働コスト!J574)</f>
        <v>0.67398552299148573</v>
      </c>
    </row>
    <row r="575" spans="1:10" x14ac:dyDescent="0.15">
      <c r="A575" s="1">
        <v>25</v>
      </c>
      <c r="B575" s="1" t="s">
        <v>297</v>
      </c>
      <c r="C575" s="1">
        <v>20</v>
      </c>
      <c r="D575" s="1" t="s">
        <v>14</v>
      </c>
      <c r="E575" s="6">
        <f>労働コスト!E575/SUM(資本コスト!E575,労働コスト!E575)</f>
        <v>0.40047470080658537</v>
      </c>
      <c r="F575" s="6">
        <f>労働コスト!F575/SUM(資本コスト!F575,労働コスト!F575)</f>
        <v>0.12298598218103006</v>
      </c>
      <c r="G575" s="6">
        <f>労働コスト!G575/SUM(資本コスト!G575,労働コスト!G575)</f>
        <v>0.19464944340833551</v>
      </c>
      <c r="H575" s="6">
        <f>労働コスト!H575/SUM(資本コスト!H575,労働コスト!H575)</f>
        <v>0.17322478481079828</v>
      </c>
      <c r="I575" s="6">
        <f>労働コスト!I575/SUM(資本コスト!I575,労働コスト!I575)</f>
        <v>0.13517818696713513</v>
      </c>
      <c r="J575" s="6">
        <f>労働コスト!J575/SUM(資本コスト!J575,労働コスト!J575)</f>
        <v>9.6549863266084501E-2</v>
      </c>
    </row>
    <row r="576" spans="1:10" x14ac:dyDescent="0.15">
      <c r="A576" s="1">
        <v>25</v>
      </c>
      <c r="B576" s="1" t="s">
        <v>297</v>
      </c>
      <c r="C576" s="1">
        <v>21</v>
      </c>
      <c r="D576" s="1" t="s">
        <v>15</v>
      </c>
      <c r="E576" s="6">
        <f>労働コスト!E576/SUM(資本コスト!E576,労働コスト!E576)</f>
        <v>0.76624521811761237</v>
      </c>
      <c r="F576" s="6">
        <f>労働コスト!F576/SUM(資本コスト!F576,労働コスト!F576)</f>
        <v>0.58054288768196272</v>
      </c>
      <c r="G576" s="6">
        <f>労働コスト!G576/SUM(資本コスト!G576,労働コスト!G576)</f>
        <v>0.54005545355154128</v>
      </c>
      <c r="H576" s="6">
        <f>労働コスト!H576/SUM(資本コスト!H576,労働コスト!H576)</f>
        <v>0.57483624106019959</v>
      </c>
      <c r="I576" s="6">
        <f>労働コスト!I576/SUM(資本コスト!I576,労働コスト!I576)</f>
        <v>0.40964749347248802</v>
      </c>
      <c r="J576" s="6">
        <f>労働コスト!J576/SUM(資本コスト!J576,労働コスト!J576)</f>
        <v>0.35578178193300003</v>
      </c>
    </row>
    <row r="577" spans="1:10" x14ac:dyDescent="0.15">
      <c r="A577" s="1">
        <v>25</v>
      </c>
      <c r="B577" s="1" t="s">
        <v>147</v>
      </c>
      <c r="C577" s="1">
        <v>22</v>
      </c>
      <c r="D577" s="1" t="s">
        <v>7</v>
      </c>
      <c r="E577" s="6">
        <f>労働コスト!E577/SUM(資本コスト!E577,労働コスト!E577)</f>
        <v>0.65009221852225219</v>
      </c>
      <c r="F577" s="6">
        <f>労働コスト!F577/SUM(資本コスト!F577,労働コスト!F577)</f>
        <v>0.6724503143268491</v>
      </c>
      <c r="G577" s="6">
        <f>労働コスト!G577/SUM(資本コスト!G577,労働コスト!G577)</f>
        <v>0.59518207605883533</v>
      </c>
      <c r="H577" s="6">
        <f>労働コスト!H577/SUM(資本コスト!H577,労働コスト!H577)</f>
        <v>0.65516889487329077</v>
      </c>
      <c r="I577" s="6">
        <f>労働コスト!I577/SUM(資本コスト!I577,労働コスト!I577)</f>
        <v>0.71174060320896337</v>
      </c>
      <c r="J577" s="6">
        <f>労働コスト!J577/SUM(資本コスト!J577,労働コスト!J577)</f>
        <v>0.70740157138790227</v>
      </c>
    </row>
    <row r="578" spans="1:10" x14ac:dyDescent="0.15">
      <c r="A578" s="1">
        <v>25</v>
      </c>
      <c r="B578" s="1" t="s">
        <v>147</v>
      </c>
      <c r="C578" s="1">
        <v>23</v>
      </c>
      <c r="D578" s="1" t="s">
        <v>28</v>
      </c>
      <c r="E578" s="6">
        <f>労働コスト!E578/SUM(資本コスト!E578,労働コスト!E578)</f>
        <v>0.56261208620807424</v>
      </c>
      <c r="F578" s="6">
        <f>労働コスト!F578/SUM(資本コスト!F578,労働コスト!F578)</f>
        <v>0.66314306295204684</v>
      </c>
      <c r="G578" s="6">
        <f>労働コスト!G578/SUM(資本コスト!G578,労働コスト!G578)</f>
        <v>0.63145703156110877</v>
      </c>
      <c r="H578" s="6">
        <f>労働コスト!H578/SUM(資本コスト!H578,労働コスト!H578)</f>
        <v>0.66076663815140946</v>
      </c>
      <c r="I578" s="6">
        <f>労働コスト!I578/SUM(資本コスト!I578,労働コスト!I578)</f>
        <v>0.69022437239723411</v>
      </c>
      <c r="J578" s="6">
        <f>労働コスト!J578/SUM(資本コスト!J578,労働コスト!J578)</f>
        <v>0.6082792362344146</v>
      </c>
    </row>
    <row r="579" spans="1:10" x14ac:dyDescent="0.15">
      <c r="A579" s="1">
        <v>26</v>
      </c>
      <c r="B579" s="1" t="s">
        <v>348</v>
      </c>
      <c r="C579" s="1">
        <v>1</v>
      </c>
      <c r="D579" s="1" t="s">
        <v>8</v>
      </c>
      <c r="E579" s="6">
        <f>労働コスト!E579/SUM(資本コスト!E579,労働コスト!E579)</f>
        <v>0.48702439404198961</v>
      </c>
      <c r="F579" s="6">
        <f>労働コスト!F579/SUM(資本コスト!F579,労働コスト!F579)</f>
        <v>0.49638592116344787</v>
      </c>
      <c r="G579" s="6">
        <f>労働コスト!G579/SUM(資本コスト!G579,労働コスト!G579)</f>
        <v>0.40721069186580239</v>
      </c>
      <c r="H579" s="6">
        <f>労働コスト!H579/SUM(資本コスト!H579,労働コスト!H579)</f>
        <v>0.34552848390772223</v>
      </c>
      <c r="I579" s="6">
        <f>労働コスト!I579/SUM(資本コスト!I579,労働コスト!I579)</f>
        <v>0.38855109974533492</v>
      </c>
      <c r="J579" s="6">
        <f>労働コスト!J579/SUM(資本コスト!J579,労働コスト!J579)</f>
        <v>0.2537871737793681</v>
      </c>
    </row>
    <row r="580" spans="1:10" x14ac:dyDescent="0.15">
      <c r="A580" s="1">
        <v>26</v>
      </c>
      <c r="B580" s="1" t="s">
        <v>348</v>
      </c>
      <c r="C580" s="1">
        <v>2</v>
      </c>
      <c r="D580" s="1" t="s">
        <v>9</v>
      </c>
      <c r="E580" s="6">
        <f>労働コスト!E580/SUM(資本コスト!E580,労働コスト!E580)</f>
        <v>0.58029103534261994</v>
      </c>
      <c r="F580" s="6">
        <f>労働コスト!F580/SUM(資本コスト!F580,労働コスト!F580)</f>
        <v>0.6055922404793973</v>
      </c>
      <c r="G580" s="6">
        <f>労働コスト!G580/SUM(資本コスト!G580,労働コスト!G580)</f>
        <v>0.55559316568387151</v>
      </c>
      <c r="H580" s="6">
        <f>労働コスト!H580/SUM(資本コスト!H580,労働コスト!H580)</f>
        <v>0.60828892514652921</v>
      </c>
      <c r="I580" s="6">
        <f>労働コスト!I580/SUM(資本コスト!I580,労働コスト!I580)</f>
        <v>0.61198484658961316</v>
      </c>
      <c r="J580" s="6">
        <f>労働コスト!J580/SUM(資本コスト!J580,労働コスト!J580)</f>
        <v>0.53296685066610405</v>
      </c>
    </row>
    <row r="581" spans="1:10" x14ac:dyDescent="0.15">
      <c r="A581" s="1">
        <v>26</v>
      </c>
      <c r="B581" s="1" t="s">
        <v>349</v>
      </c>
      <c r="C581" s="1">
        <v>3</v>
      </c>
      <c r="D581" s="1" t="s">
        <v>16</v>
      </c>
      <c r="E581" s="6">
        <f>労働コスト!E581/SUM(資本コスト!E581,労働コスト!E581)</f>
        <v>0.56199976440744348</v>
      </c>
      <c r="F581" s="6">
        <f>労働コスト!F581/SUM(資本コスト!F581,労働コスト!F581)</f>
        <v>0.70816393985081028</v>
      </c>
      <c r="G581" s="6">
        <f>労働コスト!G581/SUM(資本コスト!G581,労働コスト!G581)</f>
        <v>0.66385148340821798</v>
      </c>
      <c r="H581" s="6">
        <f>労働コスト!H581/SUM(資本コスト!H581,労働コスト!H581)</f>
        <v>0.66066691620935714</v>
      </c>
      <c r="I581" s="6">
        <f>労働コスト!I581/SUM(資本コスト!I581,労働コスト!I581)</f>
        <v>0.58957140675737763</v>
      </c>
      <c r="J581" s="6">
        <f>労働コスト!J581/SUM(資本コスト!J581,労働コスト!J581)</f>
        <v>0.57535794222168735</v>
      </c>
    </row>
    <row r="582" spans="1:10" x14ac:dyDescent="0.15">
      <c r="A582" s="1">
        <v>26</v>
      </c>
      <c r="B582" s="1" t="s">
        <v>350</v>
      </c>
      <c r="C582" s="1">
        <v>4</v>
      </c>
      <c r="D582" s="1" t="s">
        <v>17</v>
      </c>
      <c r="E582" s="6">
        <f>労働コスト!E582/SUM(資本コスト!E582,労働コスト!E582)</f>
        <v>0.79013058311468887</v>
      </c>
      <c r="F582" s="6">
        <f>労働コスト!F582/SUM(資本コスト!F582,労働コスト!F582)</f>
        <v>0.85144813905977534</v>
      </c>
      <c r="G582" s="6">
        <f>労働コスト!G582/SUM(資本コスト!G582,労働コスト!G582)</f>
        <v>0.83036793961689248</v>
      </c>
      <c r="H582" s="6">
        <f>労働コスト!H582/SUM(資本コスト!H582,労働コスト!H582)</f>
        <v>0.77691755213113911</v>
      </c>
      <c r="I582" s="6">
        <f>労働コスト!I582/SUM(資本コスト!I582,労働コスト!I582)</f>
        <v>0.75757742309698983</v>
      </c>
      <c r="J582" s="6">
        <f>労働コスト!J582/SUM(資本コスト!J582,労働コスト!J582)</f>
        <v>0.78816589085762279</v>
      </c>
    </row>
    <row r="583" spans="1:10" x14ac:dyDescent="0.15">
      <c r="A583" s="1">
        <v>26</v>
      </c>
      <c r="B583" s="1" t="s">
        <v>351</v>
      </c>
      <c r="C583" s="1">
        <v>5</v>
      </c>
      <c r="D583" s="1" t="s">
        <v>18</v>
      </c>
      <c r="E583" s="6">
        <f>労働コスト!E583/SUM(資本コスト!E583,労働コスト!E583)</f>
        <v>0.87714432025333178</v>
      </c>
      <c r="F583" s="6">
        <f>労働コスト!F583/SUM(資本コスト!F583,労働コスト!F583)</f>
        <v>0.8641390264493245</v>
      </c>
      <c r="G583" s="6">
        <f>労働コスト!G583/SUM(資本コスト!G583,労働コスト!G583)</f>
        <v>0.83818404906841759</v>
      </c>
      <c r="H583" s="6">
        <f>労働コスト!H583/SUM(資本コスト!H583,労働コスト!H583)</f>
        <v>0.84607331352582504</v>
      </c>
      <c r="I583" s="6">
        <f>労働コスト!I583/SUM(資本コスト!I583,労働コスト!I583)</f>
        <v>0.79173458342286529</v>
      </c>
      <c r="J583" s="6">
        <f>労働コスト!J583/SUM(資本コスト!J583,労働コスト!J583)</f>
        <v>0.81480973835776316</v>
      </c>
    </row>
    <row r="584" spans="1:10" x14ac:dyDescent="0.15">
      <c r="A584" s="1">
        <v>26</v>
      </c>
      <c r="B584" s="1" t="s">
        <v>349</v>
      </c>
      <c r="C584" s="1">
        <v>6</v>
      </c>
      <c r="D584" s="1" t="s">
        <v>2</v>
      </c>
      <c r="E584" s="6">
        <f>労働コスト!E584/SUM(資本コスト!E584,労働コスト!E584)</f>
        <v>0.61021188177123509</v>
      </c>
      <c r="F584" s="6">
        <f>労働コスト!F584/SUM(資本コスト!F584,労働コスト!F584)</f>
        <v>0.73536231638980298</v>
      </c>
      <c r="G584" s="6">
        <f>労働コスト!G584/SUM(資本コスト!G584,労働コスト!G584)</f>
        <v>0.72918004949766779</v>
      </c>
      <c r="H584" s="6">
        <f>労働コスト!H584/SUM(資本コスト!H584,労働コスト!H584)</f>
        <v>0.71794189928901109</v>
      </c>
      <c r="I584" s="6">
        <f>労働コスト!I584/SUM(資本コスト!I584,労働コスト!I584)</f>
        <v>0.58172932852748194</v>
      </c>
      <c r="J584" s="6">
        <f>労働コスト!J584/SUM(資本コスト!J584,労働コスト!J584)</f>
        <v>0.59150909406493446</v>
      </c>
    </row>
    <row r="585" spans="1:10" x14ac:dyDescent="0.15">
      <c r="A585" s="1">
        <v>26</v>
      </c>
      <c r="B585" s="1" t="s">
        <v>350</v>
      </c>
      <c r="C585" s="1">
        <v>7</v>
      </c>
      <c r="D585" s="1" t="s">
        <v>19</v>
      </c>
      <c r="E585" s="6">
        <f>労働コスト!E585/SUM(資本コスト!E585,労働コスト!E585)</f>
        <v>0.24465219214274558</v>
      </c>
      <c r="F585" s="6">
        <f>労働コスト!F585/SUM(資本コスト!F585,労働コスト!F585)</f>
        <v>0.46069940513630425</v>
      </c>
      <c r="G585" s="6">
        <f>労働コスト!G585/SUM(資本コスト!G585,労働コスト!G585)</f>
        <v>0.52392676348879419</v>
      </c>
      <c r="H585" s="6">
        <f>労働コスト!H585/SUM(資本コスト!H585,労働コスト!H585)</f>
        <v>0.65803883473903191</v>
      </c>
      <c r="I585" s="6">
        <f>労働コスト!I585/SUM(資本コスト!I585,労働コスト!I585)</f>
        <v>0.53689442187443248</v>
      </c>
      <c r="J585" s="6">
        <f>労働コスト!J585/SUM(資本コスト!J585,労働コスト!J585)</f>
        <v>0.51658534655533916</v>
      </c>
    </row>
    <row r="586" spans="1:10" x14ac:dyDescent="0.15">
      <c r="A586" s="1">
        <v>26</v>
      </c>
      <c r="B586" s="1" t="s">
        <v>349</v>
      </c>
      <c r="C586" s="1">
        <v>8</v>
      </c>
      <c r="D586" s="1" t="s">
        <v>20</v>
      </c>
      <c r="E586" s="6">
        <f>労働コスト!E586/SUM(資本コスト!E586,労働コスト!E586)</f>
        <v>0.68698659011097396</v>
      </c>
      <c r="F586" s="6">
        <f>労働コスト!F586/SUM(資本コスト!F586,労働コスト!F586)</f>
        <v>0.77974003266515057</v>
      </c>
      <c r="G586" s="6">
        <f>労働コスト!G586/SUM(資本コスト!G586,労働コスト!G586)</f>
        <v>0.77315919973614711</v>
      </c>
      <c r="H586" s="6">
        <f>労働コスト!H586/SUM(資本コスト!H586,労働コスト!H586)</f>
        <v>0.79000732000886276</v>
      </c>
      <c r="I586" s="6">
        <f>労働コスト!I586/SUM(資本コスト!I586,労働コスト!I586)</f>
        <v>0.74106408367041343</v>
      </c>
      <c r="J586" s="6">
        <f>労働コスト!J586/SUM(資本コスト!J586,労働コスト!J586)</f>
        <v>0.76242685150235434</v>
      </c>
    </row>
    <row r="587" spans="1:10" x14ac:dyDescent="0.15">
      <c r="A587" s="1">
        <v>26</v>
      </c>
      <c r="B587" s="1" t="s">
        <v>350</v>
      </c>
      <c r="C587" s="1">
        <v>9</v>
      </c>
      <c r="D587" s="1" t="s">
        <v>21</v>
      </c>
      <c r="E587" s="6">
        <f>労働コスト!E587/SUM(資本コスト!E587,労働コスト!E587)</f>
        <v>0.74238993846145684</v>
      </c>
      <c r="F587" s="6">
        <f>労働コスト!F587/SUM(資本コスト!F587,労働コスト!F587)</f>
        <v>0.75510333659077833</v>
      </c>
      <c r="G587" s="6">
        <f>労働コスト!G587/SUM(資本コスト!G587,労働コスト!G587)</f>
        <v>0.73873906695708957</v>
      </c>
      <c r="H587" s="6">
        <f>労働コスト!H587/SUM(資本コスト!H587,労働コスト!H587)</f>
        <v>0.74211471917548366</v>
      </c>
      <c r="I587" s="6">
        <f>労働コスト!I587/SUM(資本コスト!I587,労働コスト!I587)</f>
        <v>0.78626698267546313</v>
      </c>
      <c r="J587" s="6">
        <f>労働コスト!J587/SUM(資本コスト!J587,労働コスト!J587)</f>
        <v>0.79160264809773828</v>
      </c>
    </row>
    <row r="588" spans="1:10" x14ac:dyDescent="0.15">
      <c r="A588" s="1">
        <v>26</v>
      </c>
      <c r="B588" s="1" t="s">
        <v>350</v>
      </c>
      <c r="C588" s="1">
        <v>10</v>
      </c>
      <c r="D588" s="1" t="s">
        <v>22</v>
      </c>
      <c r="E588" s="6">
        <f>労働コスト!E588/SUM(資本コスト!E588,労働コスト!E588)</f>
        <v>0.7944107236850384</v>
      </c>
      <c r="F588" s="6">
        <f>労働コスト!F588/SUM(資本コスト!F588,労働コスト!F588)</f>
        <v>0.84194171392813</v>
      </c>
      <c r="G588" s="6">
        <f>労働コスト!G588/SUM(資本コスト!G588,労働コスト!G588)</f>
        <v>0.8588931184059696</v>
      </c>
      <c r="H588" s="6">
        <f>労働コスト!H588/SUM(資本コスト!H588,労働コスト!H588)</f>
        <v>0.86072663862348764</v>
      </c>
      <c r="I588" s="6">
        <f>労働コスト!I588/SUM(資本コスト!I588,労働コスト!I588)</f>
        <v>0.83695332900437402</v>
      </c>
      <c r="J588" s="6">
        <f>労働コスト!J588/SUM(資本コスト!J588,労働コスト!J588)</f>
        <v>0.85122704508623626</v>
      </c>
    </row>
    <row r="589" spans="1:10" x14ac:dyDescent="0.15">
      <c r="A589" s="1">
        <v>26</v>
      </c>
      <c r="B589" s="1" t="s">
        <v>349</v>
      </c>
      <c r="C589" s="1">
        <v>11</v>
      </c>
      <c r="D589" s="1" t="s">
        <v>23</v>
      </c>
      <c r="E589" s="6">
        <f>労働コスト!E589/SUM(資本コスト!E589,労働コスト!E589)</f>
        <v>0.7946190676944922</v>
      </c>
      <c r="F589" s="6">
        <f>労働コスト!F589/SUM(資本コスト!F589,労働コスト!F589)</f>
        <v>0.84492648022735217</v>
      </c>
      <c r="G589" s="6">
        <f>労働コスト!G589/SUM(資本コスト!G589,労働コスト!G589)</f>
        <v>0.78909667289579699</v>
      </c>
      <c r="H589" s="6">
        <f>労働コスト!H589/SUM(資本コスト!H589,労働コスト!H589)</f>
        <v>0.79811772756584853</v>
      </c>
      <c r="I589" s="6">
        <f>労働コスト!I589/SUM(資本コスト!I589,労働コスト!I589)</f>
        <v>0.78568926447779996</v>
      </c>
      <c r="J589" s="6">
        <f>労働コスト!J589/SUM(資本コスト!J589,労働コスト!J589)</f>
        <v>0.77982883998929753</v>
      </c>
    </row>
    <row r="590" spans="1:10" x14ac:dyDescent="0.15">
      <c r="A590" s="1">
        <v>26</v>
      </c>
      <c r="B590" s="1" t="s">
        <v>350</v>
      </c>
      <c r="C590" s="1">
        <v>12</v>
      </c>
      <c r="D590" s="1" t="s">
        <v>24</v>
      </c>
      <c r="E590" s="6">
        <f>労働コスト!E590/SUM(資本コスト!E590,労働コスト!E590)</f>
        <v>0.67654460833389751</v>
      </c>
      <c r="F590" s="6">
        <f>労働コスト!F590/SUM(資本コスト!F590,労働コスト!F590)</f>
        <v>0.74332878407494074</v>
      </c>
      <c r="G590" s="6">
        <f>労働コスト!G590/SUM(資本コスト!G590,労働コスト!G590)</f>
        <v>0.68830446661029154</v>
      </c>
      <c r="H590" s="6">
        <f>労働コスト!H590/SUM(資本コスト!H590,労働コスト!H590)</f>
        <v>0.6927545796222162</v>
      </c>
      <c r="I590" s="6">
        <f>労働コスト!I590/SUM(資本コスト!I590,労働コスト!I590)</f>
        <v>0.68743386161126807</v>
      </c>
      <c r="J590" s="6">
        <f>労働コスト!J590/SUM(資本コスト!J590,労働コスト!J590)</f>
        <v>0.71024306171532736</v>
      </c>
    </row>
    <row r="591" spans="1:10" x14ac:dyDescent="0.15">
      <c r="A591" s="1">
        <v>26</v>
      </c>
      <c r="B591" s="1" t="s">
        <v>350</v>
      </c>
      <c r="C591" s="1">
        <v>13</v>
      </c>
      <c r="D591" s="1" t="s">
        <v>25</v>
      </c>
      <c r="E591" s="6">
        <f>労働コスト!E591/SUM(資本コスト!E591,労働コスト!E591)</f>
        <v>0.73583195955190028</v>
      </c>
      <c r="F591" s="6">
        <f>労働コスト!F591/SUM(資本コスト!F591,労働コスト!F591)</f>
        <v>0.66107061230295538</v>
      </c>
      <c r="G591" s="6">
        <f>労働コスト!G591/SUM(資本コスト!G591,労働コスト!G591)</f>
        <v>0.56750875427690584</v>
      </c>
      <c r="H591" s="6">
        <f>労働コスト!H591/SUM(資本コスト!H591,労働コスト!H591)</f>
        <v>0.56012897401988238</v>
      </c>
      <c r="I591" s="6">
        <f>労働コスト!I591/SUM(資本コスト!I591,労働コスト!I591)</f>
        <v>0.59336789750953434</v>
      </c>
      <c r="J591" s="6">
        <f>労働コスト!J591/SUM(資本コスト!J591,労働コスト!J591)</f>
        <v>0.59039687888111558</v>
      </c>
    </row>
    <row r="592" spans="1:10" x14ac:dyDescent="0.15">
      <c r="A592" s="1">
        <v>26</v>
      </c>
      <c r="B592" s="1" t="s">
        <v>350</v>
      </c>
      <c r="C592" s="1">
        <v>14</v>
      </c>
      <c r="D592" s="1" t="s">
        <v>26</v>
      </c>
      <c r="E592" s="6">
        <f>労働コスト!E592/SUM(資本コスト!E592,労働コスト!E592)</f>
        <v>0.81815914946141388</v>
      </c>
      <c r="F592" s="6">
        <f>労働コスト!F592/SUM(資本コスト!F592,労働コスト!F592)</f>
        <v>0.83990087615527442</v>
      </c>
      <c r="G592" s="6">
        <f>労働コスト!G592/SUM(資本コスト!G592,労働コスト!G592)</f>
        <v>0.70816166773060307</v>
      </c>
      <c r="H592" s="6">
        <f>労働コスト!H592/SUM(資本コスト!H592,労働コスト!H592)</f>
        <v>0.66382211073947606</v>
      </c>
      <c r="I592" s="6">
        <f>労働コスト!I592/SUM(資本コスト!I592,労働コスト!I592)</f>
        <v>0.59659539868284028</v>
      </c>
      <c r="J592" s="6">
        <f>労働コスト!J592/SUM(資本コスト!J592,労働コスト!J592)</f>
        <v>0.58545544256621385</v>
      </c>
    </row>
    <row r="593" spans="1:10" x14ac:dyDescent="0.15">
      <c r="A593" s="1">
        <v>26</v>
      </c>
      <c r="B593" s="1" t="s">
        <v>350</v>
      </c>
      <c r="C593" s="1">
        <v>15</v>
      </c>
      <c r="D593" s="1" t="s">
        <v>27</v>
      </c>
      <c r="E593" s="6">
        <f>労働コスト!E593/SUM(資本コスト!E593,労働コスト!E593)</f>
        <v>0.82315536318879257</v>
      </c>
      <c r="F593" s="6">
        <f>労働コスト!F593/SUM(資本コスト!F593,労働コスト!F593)</f>
        <v>0.84007613901818967</v>
      </c>
      <c r="G593" s="6">
        <f>労働コスト!G593/SUM(資本コスト!G593,労働コスト!G593)</f>
        <v>0.79060002349723069</v>
      </c>
      <c r="H593" s="6">
        <f>労働コスト!H593/SUM(資本コスト!H593,労働コスト!H593)</f>
        <v>0.77799499419487572</v>
      </c>
      <c r="I593" s="6">
        <f>労働コスト!I593/SUM(資本コスト!I593,労働コスト!I593)</f>
        <v>0.73765651502149709</v>
      </c>
      <c r="J593" s="6">
        <f>労働コスト!J593/SUM(資本コスト!J593,労働コスト!J593)</f>
        <v>0.75108983980491106</v>
      </c>
    </row>
    <row r="594" spans="1:10" x14ac:dyDescent="0.15">
      <c r="A594" s="1">
        <v>26</v>
      </c>
      <c r="B594" s="1" t="s">
        <v>352</v>
      </c>
      <c r="C594" s="1">
        <v>16</v>
      </c>
      <c r="D594" s="1" t="s">
        <v>10</v>
      </c>
      <c r="E594" s="6">
        <f>労働コスト!E594/SUM(資本コスト!E594,労働コスト!E594)</f>
        <v>0.75962567396096914</v>
      </c>
      <c r="F594" s="6">
        <f>労働コスト!F594/SUM(資本コスト!F594,労働コスト!F594)</f>
        <v>0.89163879937278145</v>
      </c>
      <c r="G594" s="6">
        <f>労働コスト!G594/SUM(資本コスト!G594,労働コスト!G594)</f>
        <v>0.8885922663468967</v>
      </c>
      <c r="H594" s="6">
        <f>労働コスト!H594/SUM(資本コスト!H594,労働コスト!H594)</f>
        <v>0.91052293361504277</v>
      </c>
      <c r="I594" s="6">
        <f>労働コスト!I594/SUM(資本コスト!I594,労働コスト!I594)</f>
        <v>0.91818473088329267</v>
      </c>
      <c r="J594" s="6">
        <f>労働コスト!J594/SUM(資本コスト!J594,労働コスト!J594)</f>
        <v>0.90708066913755836</v>
      </c>
    </row>
    <row r="595" spans="1:10" x14ac:dyDescent="0.15">
      <c r="A595" s="1">
        <v>26</v>
      </c>
      <c r="B595" s="1" t="s">
        <v>352</v>
      </c>
      <c r="C595" s="1">
        <v>17</v>
      </c>
      <c r="D595" s="1" t="s">
        <v>11</v>
      </c>
      <c r="E595" s="6">
        <f>労働コスト!E595/SUM(資本コスト!E595,労働コスト!E595)</f>
        <v>0.18597399988181751</v>
      </c>
      <c r="F595" s="6">
        <f>労働コスト!F595/SUM(資本コスト!F595,労働コスト!F595)</f>
        <v>0.19958633721722982</v>
      </c>
      <c r="G595" s="6">
        <f>労働コスト!G595/SUM(資本コスト!G595,労働コスト!G595)</f>
        <v>0.24520821905395893</v>
      </c>
      <c r="H595" s="6">
        <f>労働コスト!H595/SUM(資本コスト!H595,労働コスト!H595)</f>
        <v>0.28082976767011886</v>
      </c>
      <c r="I595" s="6">
        <f>労働コスト!I595/SUM(資本コスト!I595,労働コスト!I595)</f>
        <v>0.21498557031312979</v>
      </c>
      <c r="J595" s="6">
        <f>労働コスト!J595/SUM(資本コスト!J595,労働コスト!J595)</f>
        <v>0.17134760620604866</v>
      </c>
    </row>
    <row r="596" spans="1:10" x14ac:dyDescent="0.15">
      <c r="A596" s="1">
        <v>26</v>
      </c>
      <c r="B596" s="1" t="s">
        <v>352</v>
      </c>
      <c r="C596" s="1">
        <v>18</v>
      </c>
      <c r="D596" s="1" t="s">
        <v>12</v>
      </c>
      <c r="E596" s="6">
        <f>労働コスト!E596/SUM(資本コスト!E596,労働コスト!E596)</f>
        <v>0.88984968125014807</v>
      </c>
      <c r="F596" s="6">
        <f>労働コスト!F596/SUM(資本コスト!F596,労働コスト!F596)</f>
        <v>0.82660666180010767</v>
      </c>
      <c r="G596" s="6">
        <f>労働コスト!G596/SUM(資本コスト!G596,労働コスト!G596)</f>
        <v>0.8328806652536338</v>
      </c>
      <c r="H596" s="6">
        <f>労働コスト!H596/SUM(資本コスト!H596,労働コスト!H596)</f>
        <v>0.82326524486806751</v>
      </c>
      <c r="I596" s="6">
        <f>労働コスト!I596/SUM(資本コスト!I596,労働コスト!I596)</f>
        <v>0.86276960226287269</v>
      </c>
      <c r="J596" s="6">
        <f>労働コスト!J596/SUM(資本コスト!J596,労働コスト!J596)</f>
        <v>0.80048299166797021</v>
      </c>
    </row>
    <row r="597" spans="1:10" x14ac:dyDescent="0.15">
      <c r="A597" s="1">
        <v>26</v>
      </c>
      <c r="B597" s="1" t="s">
        <v>348</v>
      </c>
      <c r="C597" s="1">
        <v>19</v>
      </c>
      <c r="D597" s="1" t="s">
        <v>13</v>
      </c>
      <c r="E597" s="6">
        <f>労働コスト!E597/SUM(資本コスト!E597,労働コスト!E597)</f>
        <v>0.62765633955713285</v>
      </c>
      <c r="F597" s="6">
        <f>労働コスト!F597/SUM(資本コスト!F597,労働コスト!F597)</f>
        <v>0.85645640678034174</v>
      </c>
      <c r="G597" s="6">
        <f>労働コスト!G597/SUM(資本コスト!G597,労働コスト!G597)</f>
        <v>0.83821735668220843</v>
      </c>
      <c r="H597" s="6">
        <f>労働コスト!H597/SUM(資本コスト!H597,労働コスト!H597)</f>
        <v>0.8239639382017101</v>
      </c>
      <c r="I597" s="6">
        <f>労働コスト!I597/SUM(資本コスト!I597,労働コスト!I597)</f>
        <v>0.83157451089999213</v>
      </c>
      <c r="J597" s="6">
        <f>労働コスト!J597/SUM(資本コスト!J597,労働コスト!J597)</f>
        <v>0.82616230276156866</v>
      </c>
    </row>
    <row r="598" spans="1:10" x14ac:dyDescent="0.15">
      <c r="A598" s="1">
        <v>26</v>
      </c>
      <c r="B598" s="1" t="s">
        <v>348</v>
      </c>
      <c r="C598" s="1">
        <v>20</v>
      </c>
      <c r="D598" s="1" t="s">
        <v>14</v>
      </c>
      <c r="E598" s="6">
        <f>労働コスト!E598/SUM(資本コスト!E598,労働コスト!E598)</f>
        <v>0.47141626810392351</v>
      </c>
      <c r="F598" s="6">
        <f>労働コスト!F598/SUM(資本コスト!F598,労働コスト!F598)</f>
        <v>0.27401546183931891</v>
      </c>
      <c r="G598" s="6">
        <f>労働コスト!G598/SUM(資本コスト!G598,労働コスト!G598)</f>
        <v>0.34373576560352898</v>
      </c>
      <c r="H598" s="6">
        <f>労働コスト!H598/SUM(資本コスト!H598,労働コスト!H598)</f>
        <v>0.30528471923138151</v>
      </c>
      <c r="I598" s="6">
        <f>労働コスト!I598/SUM(資本コスト!I598,労働コスト!I598)</f>
        <v>0.28598088751553724</v>
      </c>
      <c r="J598" s="6">
        <f>労働コスト!J598/SUM(資本コスト!J598,労働コスト!J598)</f>
        <v>0.21293471357123439</v>
      </c>
    </row>
    <row r="599" spans="1:10" x14ac:dyDescent="0.15">
      <c r="A599" s="1">
        <v>26</v>
      </c>
      <c r="B599" s="1" t="s">
        <v>353</v>
      </c>
      <c r="C599" s="1">
        <v>21</v>
      </c>
      <c r="D599" s="1" t="s">
        <v>15</v>
      </c>
      <c r="E599" s="6">
        <f>労働コスト!E599/SUM(資本コスト!E599,労働コスト!E599)</f>
        <v>0.66472278249278627</v>
      </c>
      <c r="F599" s="6">
        <f>労働コスト!F599/SUM(資本コスト!F599,労働コスト!F599)</f>
        <v>0.59206059394757304</v>
      </c>
      <c r="G599" s="6">
        <f>労働コスト!G599/SUM(資本コスト!G599,労働コスト!G599)</f>
        <v>0.60560344381055808</v>
      </c>
      <c r="H599" s="6">
        <f>労働コスト!H599/SUM(資本コスト!H599,労働コスト!H599)</f>
        <v>0.58158569459730081</v>
      </c>
      <c r="I599" s="6">
        <f>労働コスト!I599/SUM(資本コスト!I599,労働コスト!I599)</f>
        <v>0.52796442070341598</v>
      </c>
      <c r="J599" s="6">
        <f>労働コスト!J599/SUM(資本コスト!J599,労働コスト!J599)</f>
        <v>0.45560343931397979</v>
      </c>
    </row>
    <row r="600" spans="1:10" x14ac:dyDescent="0.15">
      <c r="A600" s="1">
        <v>26</v>
      </c>
      <c r="B600" s="1" t="s">
        <v>244</v>
      </c>
      <c r="C600" s="1">
        <v>22</v>
      </c>
      <c r="D600" s="1" t="s">
        <v>7</v>
      </c>
      <c r="E600" s="6">
        <f>労働コスト!E600/SUM(資本コスト!E600,労働コスト!E600)</f>
        <v>0.76312299085966506</v>
      </c>
      <c r="F600" s="6">
        <f>労働コスト!F600/SUM(資本コスト!F600,労働コスト!F600)</f>
        <v>0.76425162244748412</v>
      </c>
      <c r="G600" s="6">
        <f>労働コスト!G600/SUM(資本コスト!G600,労働コスト!G600)</f>
        <v>0.72338857066137863</v>
      </c>
      <c r="H600" s="6">
        <f>労働コスト!H600/SUM(資本コスト!H600,労働コスト!H600)</f>
        <v>0.74377979507240499</v>
      </c>
      <c r="I600" s="6">
        <f>労働コスト!I600/SUM(資本コスト!I600,労働コスト!I600)</f>
        <v>0.80507869891732708</v>
      </c>
      <c r="J600" s="6">
        <f>労働コスト!J600/SUM(資本コスト!J600,労働コスト!J600)</f>
        <v>0.77940768092507762</v>
      </c>
    </row>
    <row r="601" spans="1:10" x14ac:dyDescent="0.15">
      <c r="A601" s="1">
        <v>26</v>
      </c>
      <c r="B601" s="1" t="s">
        <v>244</v>
      </c>
      <c r="C601" s="1">
        <v>23</v>
      </c>
      <c r="D601" s="1" t="s">
        <v>28</v>
      </c>
      <c r="E601" s="6">
        <f>労働コスト!E601/SUM(資本コスト!E601,労働コスト!E601)</f>
        <v>0.70890844172073442</v>
      </c>
      <c r="F601" s="6">
        <f>労働コスト!F601/SUM(資本コスト!F601,労働コスト!F601)</f>
        <v>0.74898355448881859</v>
      </c>
      <c r="G601" s="6">
        <f>労働コスト!G601/SUM(資本コスト!G601,労働コスト!G601)</f>
        <v>0.72682014658850702</v>
      </c>
      <c r="H601" s="6">
        <f>労働コスト!H601/SUM(資本コスト!H601,労働コスト!H601)</f>
        <v>0.73490499316463587</v>
      </c>
      <c r="I601" s="6">
        <f>労働コスト!I601/SUM(資本コスト!I601,労働コスト!I601)</f>
        <v>0.75533570595224275</v>
      </c>
      <c r="J601" s="6">
        <f>労働コスト!J601/SUM(資本コスト!J601,労働コスト!J601)</f>
        <v>0.67801966270966252</v>
      </c>
    </row>
    <row r="602" spans="1:10" x14ac:dyDescent="0.15">
      <c r="A602" s="1">
        <v>27</v>
      </c>
      <c r="B602" s="1" t="s">
        <v>354</v>
      </c>
      <c r="C602" s="1">
        <v>1</v>
      </c>
      <c r="D602" s="1" t="s">
        <v>8</v>
      </c>
      <c r="E602" s="6">
        <f>労働コスト!E602/SUM(資本コスト!E602,労働コスト!E602)</f>
        <v>0.46507565563517533</v>
      </c>
      <c r="F602" s="6">
        <f>労働コスト!F602/SUM(資本コスト!F602,労働コスト!F602)</f>
        <v>0.4766952638047568</v>
      </c>
      <c r="G602" s="6">
        <f>労働コスト!G602/SUM(資本コスト!G602,労働コスト!G602)</f>
        <v>0.3452757460924617</v>
      </c>
      <c r="H602" s="6">
        <f>労働コスト!H602/SUM(資本コスト!H602,労働コスト!H602)</f>
        <v>0.32727207902719929</v>
      </c>
      <c r="I602" s="6">
        <f>労働コスト!I602/SUM(資本コスト!I602,労働コスト!I602)</f>
        <v>0.41364068734522424</v>
      </c>
      <c r="J602" s="6">
        <f>労働コスト!J602/SUM(資本コスト!J602,労働コスト!J602)</f>
        <v>0.27877809560074918</v>
      </c>
    </row>
    <row r="603" spans="1:10" x14ac:dyDescent="0.15">
      <c r="A603" s="1">
        <v>27</v>
      </c>
      <c r="B603" s="1" t="s">
        <v>355</v>
      </c>
      <c r="C603" s="1">
        <v>2</v>
      </c>
      <c r="D603" s="1" t="s">
        <v>9</v>
      </c>
      <c r="E603" s="6">
        <f>労働コスト!E603/SUM(資本コスト!E603,労働コスト!E603)</f>
        <v>0.63247666310407014</v>
      </c>
      <c r="F603" s="6">
        <f>労働コスト!F603/SUM(資本コスト!F603,労働コスト!F603)</f>
        <v>0.68105929495419348</v>
      </c>
      <c r="G603" s="6">
        <f>労働コスト!G603/SUM(資本コスト!G603,労働コスト!G603)</f>
        <v>0.78838127674330749</v>
      </c>
      <c r="H603" s="6">
        <f>労働コスト!H603/SUM(資本コスト!H603,労働コスト!H603)</f>
        <v>0.80141181543739004</v>
      </c>
      <c r="I603" s="6">
        <f>労働コスト!I603/SUM(資本コスト!I603,労働コスト!I603)</f>
        <v>0.67602714983746959</v>
      </c>
      <c r="J603" s="6">
        <f>労働コスト!J603/SUM(資本コスト!J603,労働コスト!J603)</f>
        <v>0.59873931762172972</v>
      </c>
    </row>
    <row r="604" spans="1:10" x14ac:dyDescent="0.15">
      <c r="A604" s="1">
        <v>27</v>
      </c>
      <c r="B604" s="1" t="s">
        <v>356</v>
      </c>
      <c r="C604" s="1">
        <v>3</v>
      </c>
      <c r="D604" s="1" t="s">
        <v>16</v>
      </c>
      <c r="E604" s="6">
        <f>労働コスト!E604/SUM(資本コスト!E604,労働コスト!E604)</f>
        <v>0.64566819888878157</v>
      </c>
      <c r="F604" s="6">
        <f>労働コスト!F604/SUM(資本コスト!F604,労働コスト!F604)</f>
        <v>0.76099461700799109</v>
      </c>
      <c r="G604" s="6">
        <f>労働コスト!G604/SUM(資本コスト!G604,労働コスト!G604)</f>
        <v>0.75384270581270463</v>
      </c>
      <c r="H604" s="6">
        <f>労働コスト!H604/SUM(資本コスト!H604,労働コスト!H604)</f>
        <v>0.73773568651876809</v>
      </c>
      <c r="I604" s="6">
        <f>労働コスト!I604/SUM(資本コスト!I604,労働コスト!I604)</f>
        <v>0.70859256512899516</v>
      </c>
      <c r="J604" s="6">
        <f>労働コスト!J604/SUM(資本コスト!J604,労働コスト!J604)</f>
        <v>0.69805348519903898</v>
      </c>
    </row>
    <row r="605" spans="1:10" x14ac:dyDescent="0.15">
      <c r="A605" s="1">
        <v>27</v>
      </c>
      <c r="B605" s="1" t="s">
        <v>357</v>
      </c>
      <c r="C605" s="1">
        <v>4</v>
      </c>
      <c r="D605" s="1" t="s">
        <v>17</v>
      </c>
      <c r="E605" s="6">
        <f>労働コスト!E605/SUM(資本コスト!E605,労働コスト!E605)</f>
        <v>0.79489950736421755</v>
      </c>
      <c r="F605" s="6">
        <f>労働コスト!F605/SUM(資本コスト!F605,労働コスト!F605)</f>
        <v>0.83010058471471415</v>
      </c>
      <c r="G605" s="6">
        <f>労働コスト!G605/SUM(資本コスト!G605,労働コスト!G605)</f>
        <v>0.83243541286507272</v>
      </c>
      <c r="H605" s="6">
        <f>労働コスト!H605/SUM(資本コスト!H605,労働コスト!H605)</f>
        <v>0.79535851934537671</v>
      </c>
      <c r="I605" s="6">
        <f>労働コスト!I605/SUM(資本コスト!I605,労働コスト!I605)</f>
        <v>0.75376841569122144</v>
      </c>
      <c r="J605" s="6">
        <f>労働コスト!J605/SUM(資本コスト!J605,労働コスト!J605)</f>
        <v>0.7830444881990094</v>
      </c>
    </row>
    <row r="606" spans="1:10" x14ac:dyDescent="0.15">
      <c r="A606" s="1">
        <v>27</v>
      </c>
      <c r="B606" s="1" t="s">
        <v>356</v>
      </c>
      <c r="C606" s="1">
        <v>5</v>
      </c>
      <c r="D606" s="1" t="s">
        <v>18</v>
      </c>
      <c r="E606" s="6">
        <f>労働コスト!E606/SUM(資本コスト!E606,労働コスト!E606)</f>
        <v>0.7892311516111199</v>
      </c>
      <c r="F606" s="6">
        <f>労働コスト!F606/SUM(資本コスト!F606,労働コスト!F606)</f>
        <v>0.84753905422258102</v>
      </c>
      <c r="G606" s="6">
        <f>労働コスト!G606/SUM(資本コスト!G606,労働コスト!G606)</f>
        <v>0.84853979548489944</v>
      </c>
      <c r="H606" s="6">
        <f>労働コスト!H606/SUM(資本コスト!H606,労働コスト!H606)</f>
        <v>0.8446404821673853</v>
      </c>
      <c r="I606" s="6">
        <f>労働コスト!I606/SUM(資本コスト!I606,労働コスト!I606)</f>
        <v>0.80786146590254382</v>
      </c>
      <c r="J606" s="6">
        <f>労働コスト!J606/SUM(資本コスト!J606,労働コスト!J606)</f>
        <v>0.82501776099778823</v>
      </c>
    </row>
    <row r="607" spans="1:10" x14ac:dyDescent="0.15">
      <c r="A607" s="1">
        <v>27</v>
      </c>
      <c r="B607" s="1" t="s">
        <v>356</v>
      </c>
      <c r="C607" s="1">
        <v>6</v>
      </c>
      <c r="D607" s="1" t="s">
        <v>2</v>
      </c>
      <c r="E607" s="6">
        <f>労働コスト!E607/SUM(資本コスト!E607,労働コスト!E607)</f>
        <v>0.72341708490459966</v>
      </c>
      <c r="F607" s="6">
        <f>労働コスト!F607/SUM(資本コスト!F607,労働コスト!F607)</f>
        <v>0.76691019866808907</v>
      </c>
      <c r="G607" s="6">
        <f>労働コスト!G607/SUM(資本コスト!G607,労働コスト!G607)</f>
        <v>0.72928047817976271</v>
      </c>
      <c r="H607" s="6">
        <f>労働コスト!H607/SUM(資本コスト!H607,労働コスト!H607)</f>
        <v>0.72771392741327479</v>
      </c>
      <c r="I607" s="6">
        <f>労働コスト!I607/SUM(資本コスト!I607,労働コスト!I607)</f>
        <v>0.62322157543168655</v>
      </c>
      <c r="J607" s="6">
        <f>労働コスト!J607/SUM(資本コスト!J607,労働コスト!J607)</f>
        <v>0.61716475860934761</v>
      </c>
    </row>
    <row r="608" spans="1:10" x14ac:dyDescent="0.15">
      <c r="A608" s="1">
        <v>27</v>
      </c>
      <c r="B608" s="1" t="s">
        <v>356</v>
      </c>
      <c r="C608" s="1">
        <v>7</v>
      </c>
      <c r="D608" s="1" t="s">
        <v>19</v>
      </c>
      <c r="E608" s="6">
        <f>労働コスト!E608/SUM(資本コスト!E608,労働コスト!E608)</f>
        <v>0.29090435779335627</v>
      </c>
      <c r="F608" s="6">
        <f>労働コスト!F608/SUM(資本コスト!F608,労働コスト!F608)</f>
        <v>0.38306614835846159</v>
      </c>
      <c r="G608" s="6">
        <f>労働コスト!G608/SUM(資本コスト!G608,労働コスト!G608)</f>
        <v>0.38058827270879486</v>
      </c>
      <c r="H608" s="6">
        <f>労働コスト!H608/SUM(資本コスト!H608,労働コスト!H608)</f>
        <v>0.32743445179699865</v>
      </c>
      <c r="I608" s="6">
        <f>労働コスト!I608/SUM(資本コスト!I608,労働コスト!I608)</f>
        <v>0.26031604041642592</v>
      </c>
      <c r="J608" s="6">
        <f>労働コスト!J608/SUM(資本コスト!J608,労働コスト!J608)</f>
        <v>0.27328082871275738</v>
      </c>
    </row>
    <row r="609" spans="1:10" x14ac:dyDescent="0.15">
      <c r="A609" s="1">
        <v>27</v>
      </c>
      <c r="B609" s="1" t="s">
        <v>357</v>
      </c>
      <c r="C609" s="1">
        <v>8</v>
      </c>
      <c r="D609" s="1" t="s">
        <v>20</v>
      </c>
      <c r="E609" s="6">
        <f>労働コスト!E609/SUM(資本コスト!E609,労働コスト!E609)</f>
        <v>0.73497737318996958</v>
      </c>
      <c r="F609" s="6">
        <f>労働コスト!F609/SUM(資本コスト!F609,労働コスト!F609)</f>
        <v>0.81956916377824507</v>
      </c>
      <c r="G609" s="6">
        <f>労働コスト!G609/SUM(資本コスト!G609,労働コスト!G609)</f>
        <v>0.81237955445257581</v>
      </c>
      <c r="H609" s="6">
        <f>労働コスト!H609/SUM(資本コスト!H609,労働コスト!H609)</f>
        <v>0.83421888588323101</v>
      </c>
      <c r="I609" s="6">
        <f>労働コスト!I609/SUM(資本コスト!I609,労働コスト!I609)</f>
        <v>0.80321628312348303</v>
      </c>
      <c r="J609" s="6">
        <f>労働コスト!J609/SUM(資本コスト!J609,労働コスト!J609)</f>
        <v>0.81682458579389539</v>
      </c>
    </row>
    <row r="610" spans="1:10" x14ac:dyDescent="0.15">
      <c r="A610" s="1">
        <v>27</v>
      </c>
      <c r="B610" s="1" t="s">
        <v>356</v>
      </c>
      <c r="C610" s="1">
        <v>9</v>
      </c>
      <c r="D610" s="1" t="s">
        <v>21</v>
      </c>
      <c r="E610" s="6">
        <f>労働コスト!E610/SUM(資本コスト!E610,労働コスト!E610)</f>
        <v>0.67400401116705178</v>
      </c>
      <c r="F610" s="6">
        <f>労働コスト!F610/SUM(資本コスト!F610,労働コスト!F610)</f>
        <v>0.71582958293032428</v>
      </c>
      <c r="G610" s="6">
        <f>労働コスト!G610/SUM(資本コスト!G610,労働コスト!G610)</f>
        <v>0.67930517445144678</v>
      </c>
      <c r="H610" s="6">
        <f>労働コスト!H610/SUM(資本コスト!H610,労働コスト!H610)</f>
        <v>0.67913828228417339</v>
      </c>
      <c r="I610" s="6">
        <f>労働コスト!I610/SUM(資本コスト!I610,労働コスト!I610)</f>
        <v>0.68097204294919478</v>
      </c>
      <c r="J610" s="6">
        <f>労働コスト!J610/SUM(資本コスト!J610,労働コスト!J610)</f>
        <v>0.69254845103161167</v>
      </c>
    </row>
    <row r="611" spans="1:10" x14ac:dyDescent="0.15">
      <c r="A611" s="1">
        <v>27</v>
      </c>
      <c r="B611" s="1" t="s">
        <v>357</v>
      </c>
      <c r="C611" s="1">
        <v>10</v>
      </c>
      <c r="D611" s="1" t="s">
        <v>22</v>
      </c>
      <c r="E611" s="6">
        <f>労働コスト!E611/SUM(資本コスト!E611,労働コスト!E611)</f>
        <v>0.77410723733369102</v>
      </c>
      <c r="F611" s="6">
        <f>労働コスト!F611/SUM(資本コスト!F611,労働コスト!F611)</f>
        <v>0.82803635946161935</v>
      </c>
      <c r="G611" s="6">
        <f>労働コスト!G611/SUM(資本コスト!G611,労働コスト!G611)</f>
        <v>0.83972382085016595</v>
      </c>
      <c r="H611" s="6">
        <f>労働コスト!H611/SUM(資本コスト!H611,労働コスト!H611)</f>
        <v>0.85534575634391974</v>
      </c>
      <c r="I611" s="6">
        <f>労働コスト!I611/SUM(資本コスト!I611,労働コスト!I611)</f>
        <v>0.82339419704626704</v>
      </c>
      <c r="J611" s="6">
        <f>労働コスト!J611/SUM(資本コスト!J611,労働コスト!J611)</f>
        <v>0.83245307939447066</v>
      </c>
    </row>
    <row r="612" spans="1:10" x14ac:dyDescent="0.15">
      <c r="A612" s="1">
        <v>27</v>
      </c>
      <c r="B612" s="1" t="s">
        <v>356</v>
      </c>
      <c r="C612" s="1">
        <v>11</v>
      </c>
      <c r="D612" s="1" t="s">
        <v>23</v>
      </c>
      <c r="E612" s="6">
        <f>労働コスト!E612/SUM(資本コスト!E612,労働コスト!E612)</f>
        <v>0.77609652686427222</v>
      </c>
      <c r="F612" s="6">
        <f>労働コスト!F612/SUM(資本コスト!F612,労働コスト!F612)</f>
        <v>0.82642101965610237</v>
      </c>
      <c r="G612" s="6">
        <f>労働コスト!G612/SUM(資本コスト!G612,労働コスト!G612)</f>
        <v>0.7921565328404141</v>
      </c>
      <c r="H612" s="6">
        <f>労働コスト!H612/SUM(資本コスト!H612,労働コスト!H612)</f>
        <v>0.79285750088922635</v>
      </c>
      <c r="I612" s="6">
        <f>労働コスト!I612/SUM(資本コスト!I612,労働コスト!I612)</f>
        <v>0.7830695546074532</v>
      </c>
      <c r="J612" s="6">
        <f>労働コスト!J612/SUM(資本コスト!J612,労働コスト!J612)</f>
        <v>0.76667670884780614</v>
      </c>
    </row>
    <row r="613" spans="1:10" x14ac:dyDescent="0.15">
      <c r="A613" s="1">
        <v>27</v>
      </c>
      <c r="B613" s="1" t="s">
        <v>358</v>
      </c>
      <c r="C613" s="1">
        <v>12</v>
      </c>
      <c r="D613" s="1" t="s">
        <v>24</v>
      </c>
      <c r="E613" s="6">
        <f>労働コスト!E613/SUM(資本コスト!E613,労働コスト!E613)</f>
        <v>0.70592519437229262</v>
      </c>
      <c r="F613" s="6">
        <f>労働コスト!F613/SUM(資本コスト!F613,労働コスト!F613)</f>
        <v>0.80543792045036666</v>
      </c>
      <c r="G613" s="6">
        <f>労働コスト!G613/SUM(資本コスト!G613,労働コスト!G613)</f>
        <v>0.73989326816859147</v>
      </c>
      <c r="H613" s="6">
        <f>労働コスト!H613/SUM(資本コスト!H613,労働コスト!H613)</f>
        <v>0.78008780476421036</v>
      </c>
      <c r="I613" s="6">
        <f>労働コスト!I613/SUM(資本コスト!I613,労働コスト!I613)</f>
        <v>0.73996646697249435</v>
      </c>
      <c r="J613" s="6">
        <f>労働コスト!J613/SUM(資本コスト!J613,労働コスト!J613)</f>
        <v>0.75577893760103132</v>
      </c>
    </row>
    <row r="614" spans="1:10" x14ac:dyDescent="0.15">
      <c r="A614" s="1">
        <v>27</v>
      </c>
      <c r="B614" s="1" t="s">
        <v>357</v>
      </c>
      <c r="C614" s="1">
        <v>13</v>
      </c>
      <c r="D614" s="1" t="s">
        <v>25</v>
      </c>
      <c r="E614" s="6">
        <f>労働コスト!E614/SUM(資本コスト!E614,労働コスト!E614)</f>
        <v>0.81368408998369779</v>
      </c>
      <c r="F614" s="6">
        <f>労働コスト!F614/SUM(資本コスト!F614,労働コスト!F614)</f>
        <v>0.74904339339910597</v>
      </c>
      <c r="G614" s="6">
        <f>労働コスト!G614/SUM(資本コスト!G614,労働コスト!G614)</f>
        <v>0.72931582060515276</v>
      </c>
      <c r="H614" s="6">
        <f>労働コスト!H614/SUM(資本コスト!H614,労働コスト!H614)</f>
        <v>0.70082629402300523</v>
      </c>
      <c r="I614" s="6">
        <f>労働コスト!I614/SUM(資本コスト!I614,労働コスト!I614)</f>
        <v>0.74559029225698814</v>
      </c>
      <c r="J614" s="6">
        <f>労働コスト!J614/SUM(資本コスト!J614,労働コスト!J614)</f>
        <v>0.76239171459800192</v>
      </c>
    </row>
    <row r="615" spans="1:10" x14ac:dyDescent="0.15">
      <c r="A615" s="1">
        <v>27</v>
      </c>
      <c r="B615" s="1" t="s">
        <v>356</v>
      </c>
      <c r="C615" s="1">
        <v>14</v>
      </c>
      <c r="D615" s="1" t="s">
        <v>26</v>
      </c>
      <c r="E615" s="6">
        <f>労働コスト!E615/SUM(資本コスト!E615,労働コスト!E615)</f>
        <v>0.8774337870557799</v>
      </c>
      <c r="F615" s="6">
        <f>労働コスト!F615/SUM(資本コスト!F615,労働コスト!F615)</f>
        <v>0.86335583372684244</v>
      </c>
      <c r="G615" s="6">
        <f>労働コスト!G615/SUM(資本コスト!G615,労働コスト!G615)</f>
        <v>0.81120615810260577</v>
      </c>
      <c r="H615" s="6">
        <f>労働コスト!H615/SUM(資本コスト!H615,労働コスト!H615)</f>
        <v>0.75972873171547872</v>
      </c>
      <c r="I615" s="6">
        <f>労働コスト!I615/SUM(資本コスト!I615,労働コスト!I615)</f>
        <v>0.79871197295941609</v>
      </c>
      <c r="J615" s="6">
        <f>労働コスト!J615/SUM(資本コスト!J615,労働コスト!J615)</f>
        <v>0.77990863215724371</v>
      </c>
    </row>
    <row r="616" spans="1:10" x14ac:dyDescent="0.15">
      <c r="A616" s="1">
        <v>27</v>
      </c>
      <c r="B616" s="1" t="s">
        <v>356</v>
      </c>
      <c r="C616" s="1">
        <v>15</v>
      </c>
      <c r="D616" s="1" t="s">
        <v>27</v>
      </c>
      <c r="E616" s="6">
        <f>労働コスト!E616/SUM(資本コスト!E616,労働コスト!E616)</f>
        <v>0.73750635706686829</v>
      </c>
      <c r="F616" s="6">
        <f>労働コスト!F616/SUM(資本コスト!F616,労働コスト!F616)</f>
        <v>0.82620410160349123</v>
      </c>
      <c r="G616" s="6">
        <f>労働コスト!G616/SUM(資本コスト!G616,労働コスト!G616)</f>
        <v>0.80475913717724024</v>
      </c>
      <c r="H616" s="6">
        <f>労働コスト!H616/SUM(資本コスト!H616,労働コスト!H616)</f>
        <v>0.80440443727207567</v>
      </c>
      <c r="I616" s="6">
        <f>労働コスト!I616/SUM(資本コスト!I616,労働コスト!I616)</f>
        <v>0.76499037978800877</v>
      </c>
      <c r="J616" s="6">
        <f>労働コスト!J616/SUM(資本コスト!J616,労働コスト!J616)</f>
        <v>0.77427942163507335</v>
      </c>
    </row>
    <row r="617" spans="1:10" x14ac:dyDescent="0.15">
      <c r="A617" s="1">
        <v>27</v>
      </c>
      <c r="B617" s="1" t="s">
        <v>359</v>
      </c>
      <c r="C617" s="1">
        <v>16</v>
      </c>
      <c r="D617" s="1" t="s">
        <v>10</v>
      </c>
      <c r="E617" s="6">
        <f>労働コスト!E617/SUM(資本コスト!E617,労働コスト!E617)</f>
        <v>0.81986388864515636</v>
      </c>
      <c r="F617" s="6">
        <f>労働コスト!F617/SUM(資本コスト!F617,労働コスト!F617)</f>
        <v>0.93109143505840897</v>
      </c>
      <c r="G617" s="6">
        <f>労働コスト!G617/SUM(資本コスト!G617,労働コスト!G617)</f>
        <v>0.94740310445919595</v>
      </c>
      <c r="H617" s="6">
        <f>労働コスト!H617/SUM(資本コスト!H617,労働コスト!H617)</f>
        <v>0.9585298200027188</v>
      </c>
      <c r="I617" s="6">
        <f>労働コスト!I617/SUM(資本コスト!I617,労働コスト!I617)</f>
        <v>0.9468353853872099</v>
      </c>
      <c r="J617" s="6">
        <f>労働コスト!J617/SUM(資本コスト!J617,労働コスト!J617)</f>
        <v>0.94193202360550721</v>
      </c>
    </row>
    <row r="618" spans="1:10" x14ac:dyDescent="0.15">
      <c r="A618" s="1">
        <v>27</v>
      </c>
      <c r="B618" s="1" t="s">
        <v>359</v>
      </c>
      <c r="C618" s="1">
        <v>17</v>
      </c>
      <c r="D618" s="1" t="s">
        <v>11</v>
      </c>
      <c r="E618" s="6">
        <f>労働コスト!E618/SUM(資本コスト!E618,労働コスト!E618)</f>
        <v>0.20109119343424833</v>
      </c>
      <c r="F618" s="6">
        <f>労働コスト!F618/SUM(資本コスト!F618,労働コスト!F618)</f>
        <v>0.20045568232463917</v>
      </c>
      <c r="G618" s="6">
        <f>労働コスト!G618/SUM(資本コスト!G618,労働コスト!G618)</f>
        <v>0.23624666122633478</v>
      </c>
      <c r="H618" s="6">
        <f>労働コスト!H618/SUM(資本コスト!H618,労働コスト!H618)</f>
        <v>0.23379501925457352</v>
      </c>
      <c r="I618" s="6">
        <f>労働コスト!I618/SUM(資本コスト!I618,労働コスト!I618)</f>
        <v>0.16046451871131004</v>
      </c>
      <c r="J618" s="6">
        <f>労働コスト!J618/SUM(資本コスト!J618,労働コスト!J618)</f>
        <v>0.12610574483163869</v>
      </c>
    </row>
    <row r="619" spans="1:10" x14ac:dyDescent="0.15">
      <c r="A619" s="1">
        <v>27</v>
      </c>
      <c r="B619" s="1" t="s">
        <v>355</v>
      </c>
      <c r="C619" s="1">
        <v>18</v>
      </c>
      <c r="D619" s="1" t="s">
        <v>12</v>
      </c>
      <c r="E619" s="6">
        <f>労働コスト!E619/SUM(資本コスト!E619,労働コスト!E619)</f>
        <v>0.86817966220802267</v>
      </c>
      <c r="F619" s="6">
        <f>労働コスト!F619/SUM(資本コスト!F619,労働コスト!F619)</f>
        <v>0.83114109986657492</v>
      </c>
      <c r="G619" s="6">
        <f>労働コスト!G619/SUM(資本コスト!G619,労働コスト!G619)</f>
        <v>0.81572695370608539</v>
      </c>
      <c r="H619" s="6">
        <f>労働コスト!H619/SUM(資本コスト!H619,労働コスト!H619)</f>
        <v>0.83457088728467466</v>
      </c>
      <c r="I619" s="6">
        <f>労働コスト!I619/SUM(資本コスト!I619,労働コスト!I619)</f>
        <v>0.7970899796004921</v>
      </c>
      <c r="J619" s="6">
        <f>労働コスト!J619/SUM(資本コスト!J619,労働コスト!J619)</f>
        <v>0.76086714024639623</v>
      </c>
    </row>
    <row r="620" spans="1:10" x14ac:dyDescent="0.15">
      <c r="A620" s="1">
        <v>27</v>
      </c>
      <c r="B620" s="1" t="s">
        <v>355</v>
      </c>
      <c r="C620" s="1">
        <v>19</v>
      </c>
      <c r="D620" s="1" t="s">
        <v>13</v>
      </c>
      <c r="E620" s="6">
        <f>労働コスト!E620/SUM(資本コスト!E620,労働コスト!E620)</f>
        <v>0.63360183624982613</v>
      </c>
      <c r="F620" s="6">
        <f>労働コスト!F620/SUM(資本コスト!F620,労働コスト!F620)</f>
        <v>0.82024663623647887</v>
      </c>
      <c r="G620" s="6">
        <f>労働コスト!G620/SUM(資本コスト!G620,労働コスト!G620)</f>
        <v>0.83432427583436486</v>
      </c>
      <c r="H620" s="6">
        <f>労働コスト!H620/SUM(資本コスト!H620,労働コスト!H620)</f>
        <v>0.84699656152792913</v>
      </c>
      <c r="I620" s="6">
        <f>労働コスト!I620/SUM(資本コスト!I620,労働コスト!I620)</f>
        <v>0.85010313233893231</v>
      </c>
      <c r="J620" s="6">
        <f>労働コスト!J620/SUM(資本コスト!J620,労働コスト!J620)</f>
        <v>0.83916270396228698</v>
      </c>
    </row>
    <row r="621" spans="1:10" x14ac:dyDescent="0.15">
      <c r="A621" s="1">
        <v>27</v>
      </c>
      <c r="B621" s="1" t="s">
        <v>355</v>
      </c>
      <c r="C621" s="1">
        <v>20</v>
      </c>
      <c r="D621" s="1" t="s">
        <v>14</v>
      </c>
      <c r="E621" s="6">
        <f>労働コスト!E621/SUM(資本コスト!E621,労働コスト!E621)</f>
        <v>0.41035582720869729</v>
      </c>
      <c r="F621" s="6">
        <f>労働コスト!F621/SUM(資本コスト!F621,労働コスト!F621)</f>
        <v>0.2780238395998359</v>
      </c>
      <c r="G621" s="6">
        <f>労働コスト!G621/SUM(資本コスト!G621,労働コスト!G621)</f>
        <v>0.32574094073898957</v>
      </c>
      <c r="H621" s="6">
        <f>労働コスト!H621/SUM(資本コスト!H621,労働コスト!H621)</f>
        <v>0.3295188222726555</v>
      </c>
      <c r="I621" s="6">
        <f>労働コスト!I621/SUM(資本コスト!I621,労働コスト!I621)</f>
        <v>0.31708751508807931</v>
      </c>
      <c r="J621" s="6">
        <f>労働コスト!J621/SUM(資本コスト!J621,労働コスト!J621)</f>
        <v>0.23728084981557546</v>
      </c>
    </row>
    <row r="622" spans="1:10" x14ac:dyDescent="0.15">
      <c r="A622" s="1">
        <v>27</v>
      </c>
      <c r="B622" s="1" t="s">
        <v>355</v>
      </c>
      <c r="C622" s="1">
        <v>21</v>
      </c>
      <c r="D622" s="1" t="s">
        <v>15</v>
      </c>
      <c r="E622" s="6">
        <f>労働コスト!E622/SUM(資本コスト!E622,労働コスト!E622)</f>
        <v>0.51335718040749834</v>
      </c>
      <c r="F622" s="6">
        <f>労働コスト!F622/SUM(資本コスト!F622,労働コスト!F622)</f>
        <v>0.53570737164587612</v>
      </c>
      <c r="G622" s="6">
        <f>労働コスト!G622/SUM(資本コスト!G622,労働コスト!G622)</f>
        <v>0.60176083445838868</v>
      </c>
      <c r="H622" s="6">
        <f>労働コスト!H622/SUM(資本コスト!H622,労働コスト!H622)</f>
        <v>0.61264404183272625</v>
      </c>
      <c r="I622" s="6">
        <f>労働コスト!I622/SUM(資本コスト!I622,労働コスト!I622)</f>
        <v>0.46028475595459201</v>
      </c>
      <c r="J622" s="6">
        <f>労働コスト!J622/SUM(資本コスト!J622,労働コスト!J622)</f>
        <v>0.40279951188267654</v>
      </c>
    </row>
    <row r="623" spans="1:10" x14ac:dyDescent="0.15">
      <c r="A623" s="1">
        <v>27</v>
      </c>
      <c r="B623" s="1" t="s">
        <v>253</v>
      </c>
      <c r="C623" s="1">
        <v>22</v>
      </c>
      <c r="D623" s="1" t="s">
        <v>7</v>
      </c>
      <c r="E623" s="6">
        <f>労働コスト!E623/SUM(資本コスト!E623,労働コスト!E623)</f>
        <v>0.63489802333240986</v>
      </c>
      <c r="F623" s="6">
        <f>労働コスト!F623/SUM(資本コスト!F623,労働コスト!F623)</f>
        <v>0.76641740077120124</v>
      </c>
      <c r="G623" s="6">
        <f>労働コスト!G623/SUM(資本コスト!G623,労働コスト!G623)</f>
        <v>0.73845394361144689</v>
      </c>
      <c r="H623" s="6">
        <f>労働コスト!H623/SUM(資本コスト!H623,労働コスト!H623)</f>
        <v>0.76526096646029385</v>
      </c>
      <c r="I623" s="6">
        <f>労働コスト!I623/SUM(資本コスト!I623,労働コスト!I623)</f>
        <v>0.77850622797502966</v>
      </c>
      <c r="J623" s="6">
        <f>労働コスト!J623/SUM(資本コスト!J623,労働コスト!J623)</f>
        <v>0.76370170584483787</v>
      </c>
    </row>
    <row r="624" spans="1:10" x14ac:dyDescent="0.15">
      <c r="A624" s="1">
        <v>27</v>
      </c>
      <c r="B624" s="1" t="s">
        <v>253</v>
      </c>
      <c r="C624" s="1">
        <v>23</v>
      </c>
      <c r="D624" s="1" t="s">
        <v>28</v>
      </c>
      <c r="E624" s="6">
        <f>労働コスト!E624/SUM(資本コスト!E624,労働コスト!E624)</f>
        <v>0.53740535751565455</v>
      </c>
      <c r="F624" s="6">
        <f>労働コスト!F624/SUM(資本コスト!F624,労働コスト!F624)</f>
        <v>0.75702651988944503</v>
      </c>
      <c r="G624" s="6">
        <f>労働コスト!G624/SUM(資本コスト!G624,労働コスト!G624)</f>
        <v>0.77579323556422464</v>
      </c>
      <c r="H624" s="6">
        <f>労働コスト!H624/SUM(資本コスト!H624,労働コスト!H624)</f>
        <v>0.76711975675365607</v>
      </c>
      <c r="I624" s="6">
        <f>労働コスト!I624/SUM(資本コスト!I624,労働コスト!I624)</f>
        <v>0.7812256043212058</v>
      </c>
      <c r="J624" s="6">
        <f>労働コスト!J624/SUM(資本コスト!J624,労働コスト!J624)</f>
        <v>0.70926034363956525</v>
      </c>
    </row>
    <row r="625" spans="1:10" x14ac:dyDescent="0.15">
      <c r="A625" s="1">
        <v>28</v>
      </c>
      <c r="B625" s="1" t="s">
        <v>151</v>
      </c>
      <c r="C625" s="1">
        <v>1</v>
      </c>
      <c r="D625" s="1" t="s">
        <v>8</v>
      </c>
      <c r="E625" s="6">
        <f>労働コスト!E625/SUM(資本コスト!E625,労働コスト!E625)</f>
        <v>0.37501841221898174</v>
      </c>
      <c r="F625" s="6">
        <f>労働コスト!F625/SUM(資本コスト!F625,労働コスト!F625)</f>
        <v>0.38904550632216311</v>
      </c>
      <c r="G625" s="6">
        <f>労働コスト!G625/SUM(資本コスト!G625,労働コスト!G625)</f>
        <v>0.33217741638562642</v>
      </c>
      <c r="H625" s="6">
        <f>労働コスト!H625/SUM(資本コスト!H625,労働コスト!H625)</f>
        <v>0.26067024968057301</v>
      </c>
      <c r="I625" s="6">
        <f>労働コスト!I625/SUM(資本コスト!I625,労働コスト!I625)</f>
        <v>0.30662250263860219</v>
      </c>
      <c r="J625" s="6">
        <f>労働コスト!J625/SUM(資本コスト!J625,労働コスト!J625)</f>
        <v>0.19317641289283977</v>
      </c>
    </row>
    <row r="626" spans="1:10" x14ac:dyDescent="0.15">
      <c r="A626" s="1">
        <v>28</v>
      </c>
      <c r="B626" s="1" t="s">
        <v>151</v>
      </c>
      <c r="C626" s="1">
        <v>2</v>
      </c>
      <c r="D626" s="1" t="s">
        <v>9</v>
      </c>
      <c r="E626" s="6">
        <f>労働コスト!E626/SUM(資本コスト!E626,労働コスト!E626)</f>
        <v>0.51622188298680682</v>
      </c>
      <c r="F626" s="6">
        <f>労働コスト!F626/SUM(資本コスト!F626,労働コスト!F626)</f>
        <v>0.29208125577375338</v>
      </c>
      <c r="G626" s="6">
        <f>労働コスト!G626/SUM(資本コスト!G626,労働コスト!G626)</f>
        <v>0.24966505374441678</v>
      </c>
      <c r="H626" s="6">
        <f>労働コスト!H626/SUM(資本コスト!H626,労働コスト!H626)</f>
        <v>0.271562882155649</v>
      </c>
      <c r="I626" s="6">
        <f>労働コスト!I626/SUM(資本コスト!I626,労働コスト!I626)</f>
        <v>0.15477020964483282</v>
      </c>
      <c r="J626" s="6">
        <f>労働コスト!J626/SUM(資本コスト!J626,労働コスト!J626)</f>
        <v>0.12411525552347753</v>
      </c>
    </row>
    <row r="627" spans="1:10" x14ac:dyDescent="0.15">
      <c r="A627" s="1">
        <v>28</v>
      </c>
      <c r="B627" s="1" t="s">
        <v>152</v>
      </c>
      <c r="C627" s="1">
        <v>3</v>
      </c>
      <c r="D627" s="1" t="s">
        <v>16</v>
      </c>
      <c r="E627" s="6">
        <f>労働コスト!E627/SUM(資本コスト!E627,労働コスト!E627)</f>
        <v>0.53449251883064142</v>
      </c>
      <c r="F627" s="6">
        <f>労働コスト!F627/SUM(資本コスト!F627,労働コスト!F627)</f>
        <v>0.68041467260926647</v>
      </c>
      <c r="G627" s="6">
        <f>労働コスト!G627/SUM(資本コスト!G627,労働コスト!G627)</f>
        <v>0.65237494712476585</v>
      </c>
      <c r="H627" s="6">
        <f>労働コスト!H627/SUM(資本コスト!H627,労働コスト!H627)</f>
        <v>0.64007135930324011</v>
      </c>
      <c r="I627" s="6">
        <f>労働コスト!I627/SUM(資本コスト!I627,労働コスト!I627)</f>
        <v>0.59046733014131891</v>
      </c>
      <c r="J627" s="6">
        <f>労働コスト!J627/SUM(資本コスト!J627,労働コスト!J627)</f>
        <v>0.5759928009305515</v>
      </c>
    </row>
    <row r="628" spans="1:10" x14ac:dyDescent="0.15">
      <c r="A628" s="1">
        <v>28</v>
      </c>
      <c r="B628" s="1" t="s">
        <v>152</v>
      </c>
      <c r="C628" s="1">
        <v>4</v>
      </c>
      <c r="D628" s="1" t="s">
        <v>17</v>
      </c>
      <c r="E628" s="6">
        <f>労働コスト!E628/SUM(資本コスト!E628,労働コスト!E628)</f>
        <v>0.72373652401270672</v>
      </c>
      <c r="F628" s="6">
        <f>労働コスト!F628/SUM(資本コスト!F628,労働コスト!F628)</f>
        <v>0.78856914633385</v>
      </c>
      <c r="G628" s="6">
        <f>労働コスト!G628/SUM(資本コスト!G628,労働コスト!G628)</f>
        <v>0.79059266020858787</v>
      </c>
      <c r="H628" s="6">
        <f>労働コスト!H628/SUM(資本コスト!H628,労働コスト!H628)</f>
        <v>0.74400081260899753</v>
      </c>
      <c r="I628" s="6">
        <f>労働コスト!I628/SUM(資本コスト!I628,労働コスト!I628)</f>
        <v>0.69908508988556961</v>
      </c>
      <c r="J628" s="6">
        <f>労働コスト!J628/SUM(資本コスト!J628,労働コスト!J628)</f>
        <v>0.71182321101312751</v>
      </c>
    </row>
    <row r="629" spans="1:10" x14ac:dyDescent="0.15">
      <c r="A629" s="1">
        <v>28</v>
      </c>
      <c r="B629" s="1" t="s">
        <v>152</v>
      </c>
      <c r="C629" s="1">
        <v>5</v>
      </c>
      <c r="D629" s="1" t="s">
        <v>18</v>
      </c>
      <c r="E629" s="6">
        <f>労働コスト!E629/SUM(資本コスト!E629,労働コスト!E629)</f>
        <v>0.66791482148756198</v>
      </c>
      <c r="F629" s="6">
        <f>労働コスト!F629/SUM(資本コスト!F629,労働コスト!F629)</f>
        <v>0.74693108363168725</v>
      </c>
      <c r="G629" s="6">
        <f>労働コスト!G629/SUM(資本コスト!G629,労働コスト!G629)</f>
        <v>0.71069704172406067</v>
      </c>
      <c r="H629" s="6">
        <f>労働コスト!H629/SUM(資本コスト!H629,労働コスト!H629)</f>
        <v>0.68526236481515823</v>
      </c>
      <c r="I629" s="6">
        <f>労働コスト!I629/SUM(資本コスト!I629,労働コスト!I629)</f>
        <v>0.62562728128414946</v>
      </c>
      <c r="J629" s="6">
        <f>労働コスト!J629/SUM(資本コスト!J629,労働コスト!J629)</f>
        <v>0.63056360371611542</v>
      </c>
    </row>
    <row r="630" spans="1:10" x14ac:dyDescent="0.15">
      <c r="A630" s="1">
        <v>28</v>
      </c>
      <c r="B630" s="1" t="s">
        <v>152</v>
      </c>
      <c r="C630" s="1">
        <v>6</v>
      </c>
      <c r="D630" s="1" t="s">
        <v>2</v>
      </c>
      <c r="E630" s="6">
        <f>労働コスト!E630/SUM(資本コスト!E630,労働コスト!E630)</f>
        <v>0.58695039166401464</v>
      </c>
      <c r="F630" s="6">
        <f>労働コスト!F630/SUM(資本コスト!F630,労働コスト!F630)</f>
        <v>0.6443885440902678</v>
      </c>
      <c r="G630" s="6">
        <f>労働コスト!G630/SUM(資本コスト!G630,労働コスト!G630)</f>
        <v>0.60277811189248298</v>
      </c>
      <c r="H630" s="6">
        <f>労働コスト!H630/SUM(資本コスト!H630,労働コスト!H630)</f>
        <v>0.59707962263457992</v>
      </c>
      <c r="I630" s="6">
        <f>労働コスト!I630/SUM(資本コスト!I630,労働コスト!I630)</f>
        <v>0.5087728839605109</v>
      </c>
      <c r="J630" s="6">
        <f>労働コスト!J630/SUM(資本コスト!J630,労働コスト!J630)</f>
        <v>0.49534848886068006</v>
      </c>
    </row>
    <row r="631" spans="1:10" x14ac:dyDescent="0.15">
      <c r="A631" s="1">
        <v>28</v>
      </c>
      <c r="B631" s="1" t="s">
        <v>152</v>
      </c>
      <c r="C631" s="1">
        <v>7</v>
      </c>
      <c r="D631" s="1" t="s">
        <v>19</v>
      </c>
      <c r="E631" s="6">
        <f>労働コスト!E631/SUM(資本コスト!E631,労働コスト!E631)</f>
        <v>0.26571562064789611</v>
      </c>
      <c r="F631" s="6">
        <f>労働コスト!F631/SUM(資本コスト!F631,労働コスト!F631)</f>
        <v>0.34898603375749027</v>
      </c>
      <c r="G631" s="6">
        <f>労働コスト!G631/SUM(資本コスト!G631,労働コスト!G631)</f>
        <v>0.41407151049317015</v>
      </c>
      <c r="H631" s="6">
        <f>労働コスト!H631/SUM(資本コスト!H631,労働コスト!H631)</f>
        <v>0.35256356581661319</v>
      </c>
      <c r="I631" s="6">
        <f>労働コスト!I631/SUM(資本コスト!I631,労働コスト!I631)</f>
        <v>0.3033859929338073</v>
      </c>
      <c r="J631" s="6">
        <f>労働コスト!J631/SUM(資本コスト!J631,労働コスト!J631)</f>
        <v>0.2928828486504253</v>
      </c>
    </row>
    <row r="632" spans="1:10" x14ac:dyDescent="0.15">
      <c r="A632" s="1">
        <v>28</v>
      </c>
      <c r="B632" s="1" t="s">
        <v>152</v>
      </c>
      <c r="C632" s="1">
        <v>8</v>
      </c>
      <c r="D632" s="1" t="s">
        <v>20</v>
      </c>
      <c r="E632" s="6">
        <f>労働コスト!E632/SUM(資本コスト!E632,労働コスト!E632)</f>
        <v>0.57834378284941634</v>
      </c>
      <c r="F632" s="6">
        <f>労働コスト!F632/SUM(資本コスト!F632,労働コスト!F632)</f>
        <v>0.70957055114401357</v>
      </c>
      <c r="G632" s="6">
        <f>労働コスト!G632/SUM(資本コスト!G632,労働コスト!G632)</f>
        <v>0.69590960447567607</v>
      </c>
      <c r="H632" s="6">
        <f>労働コスト!H632/SUM(資本コスト!H632,労働コスト!H632)</f>
        <v>0.70316578300089028</v>
      </c>
      <c r="I632" s="6">
        <f>労働コスト!I632/SUM(資本コスト!I632,労働コスト!I632)</f>
        <v>0.65094882487910666</v>
      </c>
      <c r="J632" s="6">
        <f>労働コスト!J632/SUM(資本コスト!J632,労働コスト!J632)</f>
        <v>0.65094307773654991</v>
      </c>
    </row>
    <row r="633" spans="1:10" x14ac:dyDescent="0.15">
      <c r="A633" s="1">
        <v>28</v>
      </c>
      <c r="B633" s="1" t="s">
        <v>152</v>
      </c>
      <c r="C633" s="1">
        <v>9</v>
      </c>
      <c r="D633" s="1" t="s">
        <v>21</v>
      </c>
      <c r="E633" s="6">
        <f>労働コスト!E633/SUM(資本コスト!E633,労働コスト!E633)</f>
        <v>0.54852372899155333</v>
      </c>
      <c r="F633" s="6">
        <f>労働コスト!F633/SUM(資本コスト!F633,労働コスト!F633)</f>
        <v>0.59379944075818358</v>
      </c>
      <c r="G633" s="6">
        <f>労働コスト!G633/SUM(資本コスト!G633,労働コスト!G633)</f>
        <v>0.53517822385116798</v>
      </c>
      <c r="H633" s="6">
        <f>労働コスト!H633/SUM(資本コスト!H633,労働コスト!H633)</f>
        <v>0.52405146086611354</v>
      </c>
      <c r="I633" s="6">
        <f>労働コスト!I633/SUM(資本コスト!I633,労働コスト!I633)</f>
        <v>0.53226443173873328</v>
      </c>
      <c r="J633" s="6">
        <f>労働コスト!J633/SUM(資本コスト!J633,労働コスト!J633)</f>
        <v>0.52640634044965207</v>
      </c>
    </row>
    <row r="634" spans="1:10" x14ac:dyDescent="0.15">
      <c r="A634" s="1">
        <v>28</v>
      </c>
      <c r="B634" s="1" t="s">
        <v>152</v>
      </c>
      <c r="C634" s="1">
        <v>10</v>
      </c>
      <c r="D634" s="1" t="s">
        <v>22</v>
      </c>
      <c r="E634" s="6">
        <f>労働コスト!E634/SUM(資本コスト!E634,労働コスト!E634)</f>
        <v>0.78777340466576973</v>
      </c>
      <c r="F634" s="6">
        <f>労働コスト!F634/SUM(資本コスト!F634,労働コスト!F634)</f>
        <v>0.82715752716693769</v>
      </c>
      <c r="G634" s="6">
        <f>労働コスト!G634/SUM(資本コスト!G634,労働コスト!G634)</f>
        <v>0.84905918245575418</v>
      </c>
      <c r="H634" s="6">
        <f>労働コスト!H634/SUM(資本コスト!H634,労働コスト!H634)</f>
        <v>0.85770722241616848</v>
      </c>
      <c r="I634" s="6">
        <f>労働コスト!I634/SUM(資本コスト!I634,労働コスト!I634)</f>
        <v>0.8300245003132446</v>
      </c>
      <c r="J634" s="6">
        <f>労働コスト!J634/SUM(資本コスト!J634,労働コスト!J634)</f>
        <v>0.82547709711214978</v>
      </c>
    </row>
    <row r="635" spans="1:10" x14ac:dyDescent="0.15">
      <c r="A635" s="1">
        <v>28</v>
      </c>
      <c r="B635" s="1" t="s">
        <v>152</v>
      </c>
      <c r="C635" s="1">
        <v>11</v>
      </c>
      <c r="D635" s="1" t="s">
        <v>23</v>
      </c>
      <c r="E635" s="6">
        <f>労働コスト!E635/SUM(資本コスト!E635,労働コスト!E635)</f>
        <v>0.69402493443574842</v>
      </c>
      <c r="F635" s="6">
        <f>労働コスト!F635/SUM(資本コスト!F635,労働コスト!F635)</f>
        <v>0.78251728997107983</v>
      </c>
      <c r="G635" s="6">
        <f>労働コスト!G635/SUM(資本コスト!G635,労働コスト!G635)</f>
        <v>0.69053316591277425</v>
      </c>
      <c r="H635" s="6">
        <f>労働コスト!H635/SUM(資本コスト!H635,労働コスト!H635)</f>
        <v>0.65654444438418968</v>
      </c>
      <c r="I635" s="6">
        <f>労働コスト!I635/SUM(資本コスト!I635,労働コスト!I635)</f>
        <v>0.65813930016618105</v>
      </c>
      <c r="J635" s="6">
        <f>労働コスト!J635/SUM(資本コスト!J635,労働コスト!J635)</f>
        <v>0.63405834558868279</v>
      </c>
    </row>
    <row r="636" spans="1:10" x14ac:dyDescent="0.15">
      <c r="A636" s="1">
        <v>28</v>
      </c>
      <c r="B636" s="1" t="s">
        <v>152</v>
      </c>
      <c r="C636" s="1">
        <v>12</v>
      </c>
      <c r="D636" s="1" t="s">
        <v>24</v>
      </c>
      <c r="E636" s="6">
        <f>労働コスト!E636/SUM(資本コスト!E636,労働コスト!E636)</f>
        <v>0.71159947250408817</v>
      </c>
      <c r="F636" s="6">
        <f>労働コスト!F636/SUM(資本コスト!F636,労働コスト!F636)</f>
        <v>0.78761187917128717</v>
      </c>
      <c r="G636" s="6">
        <f>労働コスト!G636/SUM(資本コスト!G636,労働コスト!G636)</f>
        <v>0.68929646489225394</v>
      </c>
      <c r="H636" s="6">
        <f>労働コスト!H636/SUM(資本コスト!H636,労働コスト!H636)</f>
        <v>0.66064634510022646</v>
      </c>
      <c r="I636" s="6">
        <f>労働コスト!I636/SUM(資本コスト!I636,労働コスト!I636)</f>
        <v>0.62668167980552769</v>
      </c>
      <c r="J636" s="6">
        <f>労働コスト!J636/SUM(資本コスト!J636,労働コスト!J636)</f>
        <v>0.6152106395731366</v>
      </c>
    </row>
    <row r="637" spans="1:10" x14ac:dyDescent="0.15">
      <c r="A637" s="1">
        <v>28</v>
      </c>
      <c r="B637" s="1" t="s">
        <v>152</v>
      </c>
      <c r="C637" s="1">
        <v>13</v>
      </c>
      <c r="D637" s="1" t="s">
        <v>25</v>
      </c>
      <c r="E637" s="6">
        <f>労働コスト!E637/SUM(資本コスト!E637,労働コスト!E637)</f>
        <v>0.83947012597467885</v>
      </c>
      <c r="F637" s="6">
        <f>労働コスト!F637/SUM(資本コスト!F637,労働コスト!F637)</f>
        <v>0.71090410797195702</v>
      </c>
      <c r="G637" s="6">
        <f>労働コスト!G637/SUM(資本コスト!G637,労働コスト!G637)</f>
        <v>0.67630497440962156</v>
      </c>
      <c r="H637" s="6">
        <f>労働コスト!H637/SUM(資本コスト!H637,労働コスト!H637)</f>
        <v>0.72371214609461199</v>
      </c>
      <c r="I637" s="6">
        <f>労働コスト!I637/SUM(資本コスト!I637,労働コスト!I637)</f>
        <v>0.77373262206626547</v>
      </c>
      <c r="J637" s="6">
        <f>労働コスト!J637/SUM(資本コスト!J637,労働コスト!J637)</f>
        <v>0.74791379195636909</v>
      </c>
    </row>
    <row r="638" spans="1:10" x14ac:dyDescent="0.15">
      <c r="A638" s="1">
        <v>28</v>
      </c>
      <c r="B638" s="1" t="s">
        <v>152</v>
      </c>
      <c r="C638" s="1">
        <v>14</v>
      </c>
      <c r="D638" s="1" t="s">
        <v>26</v>
      </c>
      <c r="E638" s="6">
        <f>労働コスト!E638/SUM(資本コスト!E638,労働コスト!E638)</f>
        <v>0.84411991778416784</v>
      </c>
      <c r="F638" s="6">
        <f>労働コスト!F638/SUM(資本コスト!F638,労働コスト!F638)</f>
        <v>0.84509131357285583</v>
      </c>
      <c r="G638" s="6">
        <f>労働コスト!G638/SUM(資本コスト!G638,労働コスト!G638)</f>
        <v>0.84504066241797993</v>
      </c>
      <c r="H638" s="6">
        <f>労働コスト!H638/SUM(資本コスト!H638,労働コスト!H638)</f>
        <v>0.83407489600268736</v>
      </c>
      <c r="I638" s="6">
        <f>労働コスト!I638/SUM(資本コスト!I638,労働コスト!I638)</f>
        <v>0.84257991458009762</v>
      </c>
      <c r="J638" s="6">
        <f>労働コスト!J638/SUM(資本コスト!J638,労働コスト!J638)</f>
        <v>0.81627834610156536</v>
      </c>
    </row>
    <row r="639" spans="1:10" x14ac:dyDescent="0.15">
      <c r="A639" s="1">
        <v>28</v>
      </c>
      <c r="B639" s="1" t="s">
        <v>152</v>
      </c>
      <c r="C639" s="1">
        <v>15</v>
      </c>
      <c r="D639" s="1" t="s">
        <v>27</v>
      </c>
      <c r="E639" s="6">
        <f>労働コスト!E639/SUM(資本コスト!E639,労働コスト!E639)</f>
        <v>0.74960052261965948</v>
      </c>
      <c r="F639" s="6">
        <f>労働コスト!F639/SUM(資本コスト!F639,労働コスト!F639)</f>
        <v>0.8154109822265081</v>
      </c>
      <c r="G639" s="6">
        <f>労働コスト!G639/SUM(資本コスト!G639,労働コスト!G639)</f>
        <v>0.77153164187625034</v>
      </c>
      <c r="H639" s="6">
        <f>労働コスト!H639/SUM(資本コスト!H639,労働コスト!H639)</f>
        <v>0.73497732101479318</v>
      </c>
      <c r="I639" s="6">
        <f>労働コスト!I639/SUM(資本コスト!I639,労働コスト!I639)</f>
        <v>0.70524548927617392</v>
      </c>
      <c r="J639" s="6">
        <f>労働コスト!J639/SUM(資本コスト!J639,労働コスト!J639)</f>
        <v>0.69855960820780671</v>
      </c>
    </row>
    <row r="640" spans="1:10" x14ac:dyDescent="0.15">
      <c r="A640" s="1">
        <v>28</v>
      </c>
      <c r="B640" s="1" t="s">
        <v>151</v>
      </c>
      <c r="C640" s="1">
        <v>16</v>
      </c>
      <c r="D640" s="1" t="s">
        <v>10</v>
      </c>
      <c r="E640" s="6">
        <f>労働コスト!E640/SUM(資本コスト!E640,労働コスト!E640)</f>
        <v>0.83933787354924183</v>
      </c>
      <c r="F640" s="6">
        <f>労働コスト!F640/SUM(資本コスト!F640,労働コスト!F640)</f>
        <v>0.90856059417276813</v>
      </c>
      <c r="G640" s="6">
        <f>労働コスト!G640/SUM(資本コスト!G640,労働コスト!G640)</f>
        <v>0.90563687377456792</v>
      </c>
      <c r="H640" s="6">
        <f>労働コスト!H640/SUM(資本コスト!H640,労働コスト!H640)</f>
        <v>0.87534512695040223</v>
      </c>
      <c r="I640" s="6">
        <f>労働コスト!I640/SUM(資本コスト!I640,労働コスト!I640)</f>
        <v>0.86910606775482624</v>
      </c>
      <c r="J640" s="6">
        <f>労働コスト!J640/SUM(資本コスト!J640,労働コスト!J640)</f>
        <v>0.87218407445681889</v>
      </c>
    </row>
    <row r="641" spans="1:10" x14ac:dyDescent="0.15">
      <c r="A641" s="1">
        <v>28</v>
      </c>
      <c r="B641" s="1" t="s">
        <v>151</v>
      </c>
      <c r="C641" s="1">
        <v>17</v>
      </c>
      <c r="D641" s="1" t="s">
        <v>11</v>
      </c>
      <c r="E641" s="6">
        <f>労働コスト!E641/SUM(資本コスト!E641,労働コスト!E641)</f>
        <v>0.12184997003639991</v>
      </c>
      <c r="F641" s="6">
        <f>労働コスト!F641/SUM(資本コスト!F641,労働コスト!F641)</f>
        <v>0.1857492731935825</v>
      </c>
      <c r="G641" s="6">
        <f>労働コスト!G641/SUM(資本コスト!G641,労働コスト!G641)</f>
        <v>0.25852918348288406</v>
      </c>
      <c r="H641" s="6">
        <f>労働コスト!H641/SUM(資本コスト!H641,労働コスト!H641)</f>
        <v>0.25429790607385994</v>
      </c>
      <c r="I641" s="6">
        <f>労働コスト!I641/SUM(資本コスト!I641,労働コスト!I641)</f>
        <v>0.18766241065070266</v>
      </c>
      <c r="J641" s="6">
        <f>労働コスト!J641/SUM(資本コスト!J641,労働コスト!J641)</f>
        <v>0.15093131351305597</v>
      </c>
    </row>
    <row r="642" spans="1:10" x14ac:dyDescent="0.15">
      <c r="A642" s="1">
        <v>28</v>
      </c>
      <c r="B642" s="1" t="s">
        <v>151</v>
      </c>
      <c r="C642" s="1">
        <v>18</v>
      </c>
      <c r="D642" s="1" t="s">
        <v>12</v>
      </c>
      <c r="E642" s="6">
        <f>労働コスト!E642/SUM(資本コスト!E642,労働コスト!E642)</f>
        <v>0.88547049065431271</v>
      </c>
      <c r="F642" s="6">
        <f>労働コスト!F642/SUM(資本コスト!F642,労働コスト!F642)</f>
        <v>0.81540608961965133</v>
      </c>
      <c r="G642" s="6">
        <f>労働コスト!G642/SUM(資本コスト!G642,労働コスト!G642)</f>
        <v>0.75867565251100055</v>
      </c>
      <c r="H642" s="6">
        <f>労働コスト!H642/SUM(資本コスト!H642,労働コスト!H642)</f>
        <v>0.81365689719126866</v>
      </c>
      <c r="I642" s="6">
        <f>労働コスト!I642/SUM(資本コスト!I642,労働コスト!I642)</f>
        <v>0.77512894099466279</v>
      </c>
      <c r="J642" s="6">
        <f>労働コスト!J642/SUM(資本コスト!J642,労働コスト!J642)</f>
        <v>0.76082199709111364</v>
      </c>
    </row>
    <row r="643" spans="1:10" x14ac:dyDescent="0.15">
      <c r="A643" s="1">
        <v>28</v>
      </c>
      <c r="B643" s="1" t="s">
        <v>151</v>
      </c>
      <c r="C643" s="1">
        <v>19</v>
      </c>
      <c r="D643" s="1" t="s">
        <v>13</v>
      </c>
      <c r="E643" s="6">
        <f>労働コスト!E643/SUM(資本コスト!E643,労働コスト!E643)</f>
        <v>0.64447727355332984</v>
      </c>
      <c r="F643" s="6">
        <f>労働コスト!F643/SUM(資本コスト!F643,労働コスト!F643)</f>
        <v>0.84650153151266772</v>
      </c>
      <c r="G643" s="6">
        <f>労働コスト!G643/SUM(資本コスト!G643,労働コスト!G643)</f>
        <v>0.87279328723099314</v>
      </c>
      <c r="H643" s="6">
        <f>労働コスト!H643/SUM(資本コスト!H643,労働コスト!H643)</f>
        <v>0.83465166351241205</v>
      </c>
      <c r="I643" s="6">
        <f>労働コスト!I643/SUM(資本コスト!I643,労働コスト!I643)</f>
        <v>0.76326274573466424</v>
      </c>
      <c r="J643" s="6">
        <f>労働コスト!J643/SUM(資本コスト!J643,労働コスト!J643)</f>
        <v>0.75424821213311344</v>
      </c>
    </row>
    <row r="644" spans="1:10" x14ac:dyDescent="0.15">
      <c r="A644" s="1">
        <v>28</v>
      </c>
      <c r="B644" s="1" t="s">
        <v>151</v>
      </c>
      <c r="C644" s="1">
        <v>20</v>
      </c>
      <c r="D644" s="1" t="s">
        <v>14</v>
      </c>
      <c r="E644" s="6">
        <f>労働コスト!E644/SUM(資本コスト!E644,労働コスト!E644)</f>
        <v>0.44514844157580463</v>
      </c>
      <c r="F644" s="6">
        <f>労働コスト!F644/SUM(資本コスト!F644,労働コスト!F644)</f>
        <v>0.27315272125184881</v>
      </c>
      <c r="G644" s="6">
        <f>労働コスト!G644/SUM(資本コスト!G644,労働コスト!G644)</f>
        <v>0.31055572291447048</v>
      </c>
      <c r="H644" s="6">
        <f>労働コスト!H644/SUM(資本コスト!H644,労働コスト!H644)</f>
        <v>0.32550093012454839</v>
      </c>
      <c r="I644" s="6">
        <f>労働コスト!I644/SUM(資本コスト!I644,労働コスト!I644)</f>
        <v>0.27205502552993605</v>
      </c>
      <c r="J644" s="6">
        <f>労働コスト!J644/SUM(資本コスト!J644,労働コスト!J644)</f>
        <v>0.2038633712755388</v>
      </c>
    </row>
    <row r="645" spans="1:10" x14ac:dyDescent="0.15">
      <c r="A645" s="1">
        <v>28</v>
      </c>
      <c r="B645" s="1" t="s">
        <v>151</v>
      </c>
      <c r="C645" s="1">
        <v>21</v>
      </c>
      <c r="D645" s="1" t="s">
        <v>15</v>
      </c>
      <c r="E645" s="6">
        <f>労働コスト!E645/SUM(資本コスト!E645,労働コスト!E645)</f>
        <v>0.40655172705979986</v>
      </c>
      <c r="F645" s="6">
        <f>労働コスト!F645/SUM(資本コスト!F645,労働コスト!F645)</f>
        <v>0.49886890287337915</v>
      </c>
      <c r="G645" s="6">
        <f>労働コスト!G645/SUM(資本コスト!G645,労働コスト!G645)</f>
        <v>0.57069738379876922</v>
      </c>
      <c r="H645" s="6">
        <f>労働コスト!H645/SUM(資本コスト!H645,労働コスト!H645)</f>
        <v>0.52748388365044074</v>
      </c>
      <c r="I645" s="6">
        <f>労働コスト!I645/SUM(資本コスト!I645,労働コスト!I645)</f>
        <v>0.41547188214702307</v>
      </c>
      <c r="J645" s="6">
        <f>労働コスト!J645/SUM(資本コスト!J645,労働コスト!J645)</f>
        <v>0.36405889572737665</v>
      </c>
    </row>
    <row r="646" spans="1:10" x14ac:dyDescent="0.15">
      <c r="A646" s="1">
        <v>28</v>
      </c>
      <c r="B646" s="1" t="s">
        <v>150</v>
      </c>
      <c r="C646" s="1">
        <v>22</v>
      </c>
      <c r="D646" s="1" t="s">
        <v>7</v>
      </c>
      <c r="E646" s="6">
        <f>労働コスト!E646/SUM(資本コスト!E646,労働コスト!E646)</f>
        <v>0.71540796794808581</v>
      </c>
      <c r="F646" s="6">
        <f>労働コスト!F646/SUM(資本コスト!F646,労働コスト!F646)</f>
        <v>0.76858380248695546</v>
      </c>
      <c r="G646" s="6">
        <f>労働コスト!G646/SUM(資本コスト!G646,労働コスト!G646)</f>
        <v>0.6858615913011723</v>
      </c>
      <c r="H646" s="6">
        <f>労働コスト!H646/SUM(資本コスト!H646,労働コスト!H646)</f>
        <v>0.73791316702022491</v>
      </c>
      <c r="I646" s="6">
        <f>労働コスト!I646/SUM(資本コスト!I646,労働コスト!I646)</f>
        <v>0.74639818153438697</v>
      </c>
      <c r="J646" s="6">
        <f>労働コスト!J646/SUM(資本コスト!J646,労働コスト!J646)</f>
        <v>0.74640360050588661</v>
      </c>
    </row>
    <row r="647" spans="1:10" x14ac:dyDescent="0.15">
      <c r="A647" s="1">
        <v>28</v>
      </c>
      <c r="B647" s="1" t="s">
        <v>150</v>
      </c>
      <c r="C647" s="1">
        <v>23</v>
      </c>
      <c r="D647" s="1" t="s">
        <v>28</v>
      </c>
      <c r="E647" s="6">
        <f>労働コスト!E647/SUM(資本コスト!E647,労働コスト!E647)</f>
        <v>0.61005180512710433</v>
      </c>
      <c r="F647" s="6">
        <f>労働コスト!F647/SUM(資本コスト!F647,労働コスト!F647)</f>
        <v>0.71121087439377506</v>
      </c>
      <c r="G647" s="6">
        <f>労働コスト!G647/SUM(資本コスト!G647,労働コスト!G647)</f>
        <v>0.6743569518663407</v>
      </c>
      <c r="H647" s="6">
        <f>労働コスト!H647/SUM(資本コスト!H647,労働コスト!H647)</f>
        <v>0.72877332525869598</v>
      </c>
      <c r="I647" s="6">
        <f>労働コスト!I647/SUM(資本コスト!I647,労働コスト!I647)</f>
        <v>0.7253217396629611</v>
      </c>
      <c r="J647" s="6">
        <f>労働コスト!J647/SUM(資本コスト!J647,労働コスト!J647)</f>
        <v>0.64103081533737261</v>
      </c>
    </row>
    <row r="648" spans="1:10" x14ac:dyDescent="0.15">
      <c r="A648" s="1">
        <v>29</v>
      </c>
      <c r="B648" s="1" t="s">
        <v>299</v>
      </c>
      <c r="C648" s="1">
        <v>1</v>
      </c>
      <c r="D648" s="1" t="s">
        <v>8</v>
      </c>
      <c r="E648" s="6">
        <f>労働コスト!E648/SUM(資本コスト!E648,労働コスト!E648)</f>
        <v>0.44692244501139472</v>
      </c>
      <c r="F648" s="6">
        <f>労働コスト!F648/SUM(資本コスト!F648,労働コスト!F648)</f>
        <v>0.50740258492321577</v>
      </c>
      <c r="G648" s="6">
        <f>労働コスト!G648/SUM(資本コスト!G648,労働コスト!G648)</f>
        <v>0.4357274609896965</v>
      </c>
      <c r="H648" s="6">
        <f>労働コスト!H648/SUM(資本コスト!H648,労働コスト!H648)</f>
        <v>0.3558410262714925</v>
      </c>
      <c r="I648" s="6">
        <f>労働コスト!I648/SUM(資本コスト!I648,労働コスト!I648)</f>
        <v>0.40721435267031147</v>
      </c>
      <c r="J648" s="6">
        <f>労働コスト!J648/SUM(資本コスト!J648,労働コスト!J648)</f>
        <v>0.2709735583326961</v>
      </c>
    </row>
    <row r="649" spans="1:10" x14ac:dyDescent="0.15">
      <c r="A649" s="1">
        <v>29</v>
      </c>
      <c r="B649" s="1" t="s">
        <v>299</v>
      </c>
      <c r="C649" s="1">
        <v>2</v>
      </c>
      <c r="D649" s="1" t="s">
        <v>9</v>
      </c>
      <c r="E649" s="6">
        <f>労働コスト!E649/SUM(資本コスト!E649,労働コスト!E649)</f>
        <v>0.70274023346707915</v>
      </c>
      <c r="F649" s="6">
        <f>労働コスト!F649/SUM(資本コスト!F649,労働コスト!F649)</f>
        <v>0.63020584807353841</v>
      </c>
      <c r="G649" s="6">
        <f>労働コスト!G649/SUM(資本コスト!G649,労働コスト!G649)</f>
        <v>0.73662825474525839</v>
      </c>
      <c r="H649" s="6">
        <f>労働コスト!H649/SUM(資本コスト!H649,労働コスト!H649)</f>
        <v>0.74282788138083833</v>
      </c>
      <c r="I649" s="6">
        <f>労働コスト!I649/SUM(資本コスト!I649,労働コスト!I649)</f>
        <v>0.47445428692990715</v>
      </c>
      <c r="J649" s="6">
        <f>労働コスト!J649/SUM(資本コスト!J649,労働コスト!J649)</f>
        <v>0.41753887711507598</v>
      </c>
    </row>
    <row r="650" spans="1:10" x14ac:dyDescent="0.15">
      <c r="A650" s="1">
        <v>29</v>
      </c>
      <c r="B650" s="1" t="s">
        <v>300</v>
      </c>
      <c r="C650" s="1">
        <v>3</v>
      </c>
      <c r="D650" s="1" t="s">
        <v>16</v>
      </c>
      <c r="E650" s="6">
        <f>労働コスト!E650/SUM(資本コスト!E650,労働コスト!E650)</f>
        <v>0.44543896691312251</v>
      </c>
      <c r="F650" s="6">
        <f>労働コスト!F650/SUM(資本コスト!F650,労働コスト!F650)</f>
        <v>0.64020774234283495</v>
      </c>
      <c r="G650" s="6">
        <f>労働コスト!G650/SUM(資本コスト!G650,労働コスト!G650)</f>
        <v>0.65636036000085429</v>
      </c>
      <c r="H650" s="6">
        <f>労働コスト!H650/SUM(資本コスト!H650,労働コスト!H650)</f>
        <v>0.6884716859304425</v>
      </c>
      <c r="I650" s="6">
        <f>労働コスト!I650/SUM(資本コスト!I650,労働コスト!I650)</f>
        <v>0.64346599611095079</v>
      </c>
      <c r="J650" s="6">
        <f>労働コスト!J650/SUM(資本コスト!J650,労働コスト!J650)</f>
        <v>0.64126993498121554</v>
      </c>
    </row>
    <row r="651" spans="1:10" x14ac:dyDescent="0.15">
      <c r="A651" s="1">
        <v>29</v>
      </c>
      <c r="B651" s="1" t="s">
        <v>300</v>
      </c>
      <c r="C651" s="1">
        <v>4</v>
      </c>
      <c r="D651" s="1" t="s">
        <v>17</v>
      </c>
      <c r="E651" s="6">
        <f>労働コスト!E651/SUM(資本コスト!E651,労働コスト!E651)</f>
        <v>0.70843353441952028</v>
      </c>
      <c r="F651" s="6">
        <f>労働コスト!F651/SUM(資本コスト!F651,労働コスト!F651)</f>
        <v>0.78818627040650113</v>
      </c>
      <c r="G651" s="6">
        <f>労働コスト!G651/SUM(資本コスト!G651,労働コスト!G651)</f>
        <v>0.78523800674522859</v>
      </c>
      <c r="H651" s="6">
        <f>労働コスト!H651/SUM(資本コスト!H651,労働コスト!H651)</f>
        <v>0.78931609914879675</v>
      </c>
      <c r="I651" s="6">
        <f>労働コスト!I651/SUM(資本コスト!I651,労働コスト!I651)</f>
        <v>0.74569543410056716</v>
      </c>
      <c r="J651" s="6">
        <f>労働コスト!J651/SUM(資本コスト!J651,労働コスト!J651)</f>
        <v>0.77466898789808536</v>
      </c>
    </row>
    <row r="652" spans="1:10" x14ac:dyDescent="0.15">
      <c r="A652" s="1">
        <v>29</v>
      </c>
      <c r="B652" s="1" t="s">
        <v>300</v>
      </c>
      <c r="C652" s="1">
        <v>5</v>
      </c>
      <c r="D652" s="1" t="s">
        <v>18</v>
      </c>
      <c r="E652" s="6">
        <f>労働コスト!E652/SUM(資本コスト!E652,労働コスト!E652)</f>
        <v>0.84802567915565652</v>
      </c>
      <c r="F652" s="6">
        <f>労働コスト!F652/SUM(資本コスト!F652,労働コスト!F652)</f>
        <v>0.88734757627818917</v>
      </c>
      <c r="G652" s="6">
        <f>労働コスト!G652/SUM(資本コスト!G652,労働コスト!G652)</f>
        <v>0.87428333424523808</v>
      </c>
      <c r="H652" s="6">
        <f>労働コスト!H652/SUM(資本コスト!H652,労働コスト!H652)</f>
        <v>0.84698193104442354</v>
      </c>
      <c r="I652" s="6">
        <f>労働コスト!I652/SUM(資本コスト!I652,労働コスト!I652)</f>
        <v>0.85488662545707594</v>
      </c>
      <c r="J652" s="6">
        <f>労働コスト!J652/SUM(資本コスト!J652,労働コスト!J652)</f>
        <v>0.8667037055122403</v>
      </c>
    </row>
    <row r="653" spans="1:10" x14ac:dyDescent="0.15">
      <c r="A653" s="1">
        <v>29</v>
      </c>
      <c r="B653" s="1" t="s">
        <v>300</v>
      </c>
      <c r="C653" s="1">
        <v>6</v>
      </c>
      <c r="D653" s="1" t="s">
        <v>2</v>
      </c>
      <c r="E653" s="6">
        <f>労働コスト!E653/SUM(資本コスト!E653,労働コスト!E653)</f>
        <v>0.68701903944500009</v>
      </c>
      <c r="F653" s="6">
        <f>労働コスト!F653/SUM(資本コスト!F653,労働コスト!F653)</f>
        <v>0.80666709257715441</v>
      </c>
      <c r="G653" s="6">
        <f>労働コスト!G653/SUM(資本コスト!G653,労働コスト!G653)</f>
        <v>0.8026575214665862</v>
      </c>
      <c r="H653" s="6">
        <f>労働コスト!H653/SUM(資本コスト!H653,労働コスト!H653)</f>
        <v>0.82747639280960272</v>
      </c>
      <c r="I653" s="6">
        <f>労働コスト!I653/SUM(資本コスト!I653,労働コスト!I653)</f>
        <v>0.72958667926980669</v>
      </c>
      <c r="J653" s="6">
        <f>労働コスト!J653/SUM(資本コスト!J653,労働コスト!J653)</f>
        <v>0.72917943400607788</v>
      </c>
    </row>
    <row r="654" spans="1:10" x14ac:dyDescent="0.15">
      <c r="A654" s="1">
        <v>29</v>
      </c>
      <c r="B654" s="1" t="s">
        <v>300</v>
      </c>
      <c r="C654" s="1">
        <v>7</v>
      </c>
      <c r="D654" s="1" t="s">
        <v>19</v>
      </c>
      <c r="E654" s="6">
        <f>労働コスト!E654/SUM(資本コスト!E654,労働コスト!E654)</f>
        <v>0.52700251601739412</v>
      </c>
      <c r="F654" s="6">
        <f>労働コスト!F654/SUM(資本コスト!F654,労働コスト!F654)</f>
        <v>0.23618630419376757</v>
      </c>
      <c r="G654" s="6">
        <f>労働コスト!G654/SUM(資本コスト!G654,労働コスト!G654)</f>
        <v>0.53333361650815525</v>
      </c>
      <c r="H654" s="6">
        <f>労働コスト!H654/SUM(資本コスト!H654,労働コスト!H654)</f>
        <v>0.67912558121491318</v>
      </c>
      <c r="I654" s="6">
        <f>労働コスト!I654/SUM(資本コスト!I654,労働コスト!I654)</f>
        <v>0.63465949942509214</v>
      </c>
      <c r="J654" s="6">
        <f>労働コスト!J654/SUM(資本コスト!J654,労働コスト!J654)</f>
        <v>0.62532269135416851</v>
      </c>
    </row>
    <row r="655" spans="1:10" x14ac:dyDescent="0.15">
      <c r="A655" s="1">
        <v>29</v>
      </c>
      <c r="B655" s="1" t="s">
        <v>300</v>
      </c>
      <c r="C655" s="1">
        <v>8</v>
      </c>
      <c r="D655" s="1" t="s">
        <v>20</v>
      </c>
      <c r="E655" s="6">
        <f>労働コスト!E655/SUM(資本コスト!E655,労働コスト!E655)</f>
        <v>0.74161505692667562</v>
      </c>
      <c r="F655" s="6">
        <f>労働コスト!F655/SUM(資本コスト!F655,労働コスト!F655)</f>
        <v>0.82911472217634019</v>
      </c>
      <c r="G655" s="6">
        <f>労働コスト!G655/SUM(資本コスト!G655,労働コスト!G655)</f>
        <v>0.80188920741941194</v>
      </c>
      <c r="H655" s="6">
        <f>労働コスト!H655/SUM(資本コスト!H655,労働コスト!H655)</f>
        <v>0.84368447596132123</v>
      </c>
      <c r="I655" s="6">
        <f>労働コスト!I655/SUM(資本コスト!I655,労働コスト!I655)</f>
        <v>0.81060277838263028</v>
      </c>
      <c r="J655" s="6">
        <f>労働コスト!J655/SUM(資本コスト!J655,労働コスト!J655)</f>
        <v>0.82267207101377193</v>
      </c>
    </row>
    <row r="656" spans="1:10" x14ac:dyDescent="0.15">
      <c r="A656" s="1">
        <v>29</v>
      </c>
      <c r="B656" s="1" t="s">
        <v>301</v>
      </c>
      <c r="C656" s="1">
        <v>9</v>
      </c>
      <c r="D656" s="1" t="s">
        <v>21</v>
      </c>
      <c r="E656" s="6">
        <f>労働コスト!E656/SUM(資本コスト!E656,労働コスト!E656)</f>
        <v>0.8035336560653219</v>
      </c>
      <c r="F656" s="6">
        <f>労働コスト!F656/SUM(資本コスト!F656,労働コスト!F656)</f>
        <v>0.80936374929006472</v>
      </c>
      <c r="G656" s="6">
        <f>労働コスト!G656/SUM(資本コスト!G656,労働コスト!G656)</f>
        <v>0.7940348743593918</v>
      </c>
      <c r="H656" s="6">
        <f>労働コスト!H656/SUM(資本コスト!H656,労働コスト!H656)</f>
        <v>0.7554510207263313</v>
      </c>
      <c r="I656" s="6">
        <f>労働コスト!I656/SUM(資本コスト!I656,労働コスト!I656)</f>
        <v>0.73723032222861529</v>
      </c>
      <c r="J656" s="6">
        <f>労働コスト!J656/SUM(資本コスト!J656,労働コスト!J656)</f>
        <v>0.73044522925604083</v>
      </c>
    </row>
    <row r="657" spans="1:10" x14ac:dyDescent="0.15">
      <c r="A657" s="1">
        <v>29</v>
      </c>
      <c r="B657" s="1" t="s">
        <v>300</v>
      </c>
      <c r="C657" s="1">
        <v>10</v>
      </c>
      <c r="D657" s="1" t="s">
        <v>22</v>
      </c>
      <c r="E657" s="6">
        <f>労働コスト!E657/SUM(資本コスト!E657,労働コスト!E657)</f>
        <v>0.60002801380051485</v>
      </c>
      <c r="F657" s="6">
        <f>労働コスト!F657/SUM(資本コスト!F657,労働コスト!F657)</f>
        <v>0.75780953960976505</v>
      </c>
      <c r="G657" s="6">
        <f>労働コスト!G657/SUM(資本コスト!G657,労働コスト!G657)</f>
        <v>0.81044828996718465</v>
      </c>
      <c r="H657" s="6">
        <f>労働コスト!H657/SUM(資本コスト!H657,労働コスト!H657)</f>
        <v>0.82288820347111535</v>
      </c>
      <c r="I657" s="6">
        <f>労働コスト!I657/SUM(資本コスト!I657,労働コスト!I657)</f>
        <v>0.79357422592769178</v>
      </c>
      <c r="J657" s="6">
        <f>労働コスト!J657/SUM(資本コスト!J657,労働コスト!J657)</f>
        <v>0.80727597004345797</v>
      </c>
    </row>
    <row r="658" spans="1:10" x14ac:dyDescent="0.15">
      <c r="A658" s="1">
        <v>29</v>
      </c>
      <c r="B658" s="1" t="s">
        <v>301</v>
      </c>
      <c r="C658" s="1">
        <v>11</v>
      </c>
      <c r="D658" s="1" t="s">
        <v>23</v>
      </c>
      <c r="E658" s="6">
        <f>労働コスト!E658/SUM(資本コスト!E658,労働コスト!E658)</f>
        <v>0.67301994945583399</v>
      </c>
      <c r="F658" s="6">
        <f>労働コスト!F658/SUM(資本コスト!F658,労働コスト!F658)</f>
        <v>0.7519240891588983</v>
      </c>
      <c r="G658" s="6">
        <f>労働コスト!G658/SUM(資本コスト!G658,労働コスト!G658)</f>
        <v>0.65391905476040157</v>
      </c>
      <c r="H658" s="6">
        <f>労働コスト!H658/SUM(資本コスト!H658,労働コスト!H658)</f>
        <v>0.58046233518645785</v>
      </c>
      <c r="I658" s="6">
        <f>労働コスト!I658/SUM(資本コスト!I658,労働コスト!I658)</f>
        <v>0.62893075118173236</v>
      </c>
      <c r="J658" s="6">
        <f>労働コスト!J658/SUM(資本コスト!J658,労働コスト!J658)</f>
        <v>0.61721259910061743</v>
      </c>
    </row>
    <row r="659" spans="1:10" x14ac:dyDescent="0.15">
      <c r="A659" s="1">
        <v>29</v>
      </c>
      <c r="B659" s="1" t="s">
        <v>300</v>
      </c>
      <c r="C659" s="1">
        <v>12</v>
      </c>
      <c r="D659" s="1" t="s">
        <v>24</v>
      </c>
      <c r="E659" s="6">
        <f>労働コスト!E659/SUM(資本コスト!E659,労働コスト!E659)</f>
        <v>0.76933140558454705</v>
      </c>
      <c r="F659" s="6">
        <f>労働コスト!F659/SUM(資本コスト!F659,労働コスト!F659)</f>
        <v>0.79207271304424043</v>
      </c>
      <c r="G659" s="6">
        <f>労働コスト!G659/SUM(資本コスト!G659,労働コスト!G659)</f>
        <v>0.63695850332781434</v>
      </c>
      <c r="H659" s="6">
        <f>労働コスト!H659/SUM(資本コスト!H659,労働コスト!H659)</f>
        <v>0.68182365915934728</v>
      </c>
      <c r="I659" s="6">
        <f>労働コスト!I659/SUM(資本コスト!I659,労働コスト!I659)</f>
        <v>0.56423100957246908</v>
      </c>
      <c r="J659" s="6">
        <f>労働コスト!J659/SUM(資本コスト!J659,労働コスト!J659)</f>
        <v>0.5702197706603942</v>
      </c>
    </row>
    <row r="660" spans="1:10" x14ac:dyDescent="0.15">
      <c r="A660" s="1">
        <v>29</v>
      </c>
      <c r="B660" s="1" t="s">
        <v>300</v>
      </c>
      <c r="C660" s="1">
        <v>13</v>
      </c>
      <c r="D660" s="1" t="s">
        <v>25</v>
      </c>
      <c r="E660" s="6">
        <f>労働コスト!E660/SUM(資本コスト!E660,労働コスト!E660)</f>
        <v>0.85901639507570382</v>
      </c>
      <c r="F660" s="6">
        <f>労働コスト!F660/SUM(資本コスト!F660,労働コスト!F660)</f>
        <v>0.78595743645219696</v>
      </c>
      <c r="G660" s="6">
        <f>労働コスト!G660/SUM(資本コスト!G660,労働コスト!G660)</f>
        <v>0.67317983287114946</v>
      </c>
      <c r="H660" s="6">
        <f>労働コスト!H660/SUM(資本コスト!H660,労働コスト!H660)</f>
        <v>0.66220259842400264</v>
      </c>
      <c r="I660" s="6">
        <f>労働コスト!I660/SUM(資本コスト!I660,労働コスト!I660)</f>
        <v>0.76353815653874046</v>
      </c>
      <c r="J660" s="6">
        <f>労働コスト!J660/SUM(資本コスト!J660,労働コスト!J660)</f>
        <v>0.77253935605578694</v>
      </c>
    </row>
    <row r="661" spans="1:10" x14ac:dyDescent="0.15">
      <c r="A661" s="1">
        <v>29</v>
      </c>
      <c r="B661" s="1" t="s">
        <v>300</v>
      </c>
      <c r="C661" s="1">
        <v>14</v>
      </c>
      <c r="D661" s="1" t="s">
        <v>26</v>
      </c>
      <c r="E661" s="6">
        <f>労働コスト!E661/SUM(資本コスト!E661,労働コスト!E661)</f>
        <v>0.86676674333994952</v>
      </c>
      <c r="F661" s="6">
        <f>労働コスト!F661/SUM(資本コスト!F661,労働コスト!F661)</f>
        <v>0.85805339430083627</v>
      </c>
      <c r="G661" s="6">
        <f>労働コスト!G661/SUM(資本コスト!G661,労働コスト!G661)</f>
        <v>0.81615458453488643</v>
      </c>
      <c r="H661" s="6">
        <f>労働コスト!H661/SUM(資本コスト!H661,労働コスト!H661)</f>
        <v>0.82863111942793244</v>
      </c>
      <c r="I661" s="6">
        <f>労働コスト!I661/SUM(資本コスト!I661,労働コスト!I661)</f>
        <v>0.86228409250497173</v>
      </c>
      <c r="J661" s="6">
        <f>労働コスト!J661/SUM(資本コスト!J661,労働コスト!J661)</f>
        <v>0.84451949494229861</v>
      </c>
    </row>
    <row r="662" spans="1:10" x14ac:dyDescent="0.15">
      <c r="A662" s="1">
        <v>29</v>
      </c>
      <c r="B662" s="1" t="s">
        <v>300</v>
      </c>
      <c r="C662" s="1">
        <v>15</v>
      </c>
      <c r="D662" s="1" t="s">
        <v>27</v>
      </c>
      <c r="E662" s="6">
        <f>労働コスト!E662/SUM(資本コスト!E662,労働コスト!E662)</f>
        <v>0.8168081742268174</v>
      </c>
      <c r="F662" s="6">
        <f>労働コスト!F662/SUM(資本コスト!F662,労働コスト!F662)</f>
        <v>0.89737867768300583</v>
      </c>
      <c r="G662" s="6">
        <f>労働コスト!G662/SUM(資本コスト!G662,労働コスト!G662)</f>
        <v>0.80039119103664436</v>
      </c>
      <c r="H662" s="6">
        <f>労働コスト!H662/SUM(資本コスト!H662,労働コスト!H662)</f>
        <v>0.75054072822330253</v>
      </c>
      <c r="I662" s="6">
        <f>労働コスト!I662/SUM(資本コスト!I662,労働コスト!I662)</f>
        <v>0.73068780704306735</v>
      </c>
      <c r="J662" s="6">
        <f>労働コスト!J662/SUM(資本コスト!J662,労働コスト!J662)</f>
        <v>0.74366980957638462</v>
      </c>
    </row>
    <row r="663" spans="1:10" x14ac:dyDescent="0.15">
      <c r="A663" s="1">
        <v>29</v>
      </c>
      <c r="B663" s="1" t="s">
        <v>299</v>
      </c>
      <c r="C663" s="1">
        <v>16</v>
      </c>
      <c r="D663" s="1" t="s">
        <v>10</v>
      </c>
      <c r="E663" s="6">
        <f>労働コスト!E663/SUM(資本コスト!E663,労働コスト!E663)</f>
        <v>0.69878400362708093</v>
      </c>
      <c r="F663" s="6">
        <f>労働コスト!F663/SUM(資本コスト!F663,労働コスト!F663)</f>
        <v>0.8939119660079593</v>
      </c>
      <c r="G663" s="6">
        <f>労働コスト!G663/SUM(資本コスト!G663,労働コスト!G663)</f>
        <v>0.91158946872382274</v>
      </c>
      <c r="H663" s="6">
        <f>労働コスト!H663/SUM(資本コスト!H663,労働コスト!H663)</f>
        <v>0.89827679331397292</v>
      </c>
      <c r="I663" s="6">
        <f>労働コスト!I663/SUM(資本コスト!I663,労働コスト!I663)</f>
        <v>0.91113518036074259</v>
      </c>
      <c r="J663" s="6">
        <f>労働コスト!J663/SUM(資本コスト!J663,労働コスト!J663)</f>
        <v>0.89996981326296055</v>
      </c>
    </row>
    <row r="664" spans="1:10" x14ac:dyDescent="0.15">
      <c r="A664" s="1">
        <v>29</v>
      </c>
      <c r="B664" s="1" t="s">
        <v>299</v>
      </c>
      <c r="C664" s="1">
        <v>17</v>
      </c>
      <c r="D664" s="1" t="s">
        <v>11</v>
      </c>
      <c r="E664" s="6">
        <f>労働コスト!E664/SUM(資本コスト!E664,労働コスト!E664)</f>
        <v>0.39127020295755849</v>
      </c>
      <c r="F664" s="6">
        <f>労働コスト!F664/SUM(資本コスト!F664,労働コスト!F664)</f>
        <v>0.26001358891640847</v>
      </c>
      <c r="G664" s="6">
        <f>労働コスト!G664/SUM(資本コスト!G664,労働コスト!G664)</f>
        <v>0.31561464527869737</v>
      </c>
      <c r="H664" s="6">
        <f>労働コスト!H664/SUM(資本コスト!H664,労働コスト!H664)</f>
        <v>0.33383662055685986</v>
      </c>
      <c r="I664" s="6">
        <f>労働コスト!I664/SUM(資本コスト!I664,労働コスト!I664)</f>
        <v>0.26097381089462651</v>
      </c>
      <c r="J664" s="6">
        <f>労働コスト!J664/SUM(資本コスト!J664,労働コスト!J664)</f>
        <v>0.22001804400180805</v>
      </c>
    </row>
    <row r="665" spans="1:10" x14ac:dyDescent="0.15">
      <c r="A665" s="1">
        <v>29</v>
      </c>
      <c r="B665" s="1" t="s">
        <v>299</v>
      </c>
      <c r="C665" s="1">
        <v>18</v>
      </c>
      <c r="D665" s="1" t="s">
        <v>12</v>
      </c>
      <c r="E665" s="6">
        <f>労働コスト!E665/SUM(資本コスト!E665,労働コスト!E665)</f>
        <v>0.89777923905866808</v>
      </c>
      <c r="F665" s="6">
        <f>労働コスト!F665/SUM(資本コスト!F665,労働コスト!F665)</f>
        <v>0.85956898961383255</v>
      </c>
      <c r="G665" s="6">
        <f>労働コスト!G665/SUM(資本コスト!G665,労働コスト!G665)</f>
        <v>0.76538073937425377</v>
      </c>
      <c r="H665" s="6">
        <f>労働コスト!H665/SUM(資本コスト!H665,労働コスト!H665)</f>
        <v>0.87850296822028084</v>
      </c>
      <c r="I665" s="6">
        <f>労働コスト!I665/SUM(資本コスト!I665,労働コスト!I665)</f>
        <v>0.78155960490491461</v>
      </c>
      <c r="J665" s="6">
        <f>労働コスト!J665/SUM(資本コスト!J665,労働コスト!J665)</f>
        <v>0.72898442126596041</v>
      </c>
    </row>
    <row r="666" spans="1:10" x14ac:dyDescent="0.15">
      <c r="A666" s="1">
        <v>29</v>
      </c>
      <c r="B666" s="1" t="s">
        <v>299</v>
      </c>
      <c r="C666" s="1">
        <v>19</v>
      </c>
      <c r="D666" s="1" t="s">
        <v>13</v>
      </c>
      <c r="E666" s="6">
        <f>労働コスト!E666/SUM(資本コスト!E666,労働コスト!E666)</f>
        <v>0.48458522457428616</v>
      </c>
      <c r="F666" s="6">
        <f>労働コスト!F666/SUM(資本コスト!F666,労働コスト!F666)</f>
        <v>0.8427373323971451</v>
      </c>
      <c r="G666" s="6">
        <f>労働コスト!G666/SUM(資本コスト!G666,労働コスト!G666)</f>
        <v>0.8828033788071874</v>
      </c>
      <c r="H666" s="6">
        <f>労働コスト!H666/SUM(資本コスト!H666,労働コスト!H666)</f>
        <v>0.80357882519622736</v>
      </c>
      <c r="I666" s="6">
        <f>労働コスト!I666/SUM(資本コスト!I666,労働コスト!I666)</f>
        <v>0.81188902166435395</v>
      </c>
      <c r="J666" s="6">
        <f>労働コスト!J666/SUM(資本コスト!J666,労働コスト!J666)</f>
        <v>0.84314340232063245</v>
      </c>
    </row>
    <row r="667" spans="1:10" x14ac:dyDescent="0.15">
      <c r="A667" s="1">
        <v>29</v>
      </c>
      <c r="B667" s="1" t="s">
        <v>302</v>
      </c>
      <c r="C667" s="1">
        <v>20</v>
      </c>
      <c r="D667" s="1" t="s">
        <v>14</v>
      </c>
      <c r="E667" s="6">
        <f>労働コスト!E667/SUM(資本コスト!E667,労働コスト!E667)</f>
        <v>0.49604620917693115</v>
      </c>
      <c r="F667" s="6">
        <f>労働コスト!F667/SUM(資本コスト!F667,労働コスト!F667)</f>
        <v>0.16493496833038115</v>
      </c>
      <c r="G667" s="6">
        <f>労働コスト!G667/SUM(資本コスト!G667,労働コスト!G667)</f>
        <v>0.27961493851976421</v>
      </c>
      <c r="H667" s="6">
        <f>労働コスト!H667/SUM(資本コスト!H667,労働コスト!H667)</f>
        <v>0.27739233094253862</v>
      </c>
      <c r="I667" s="6">
        <f>労働コスト!I667/SUM(資本コスト!I667,労働コスト!I667)</f>
        <v>0.21448907884350585</v>
      </c>
      <c r="J667" s="6">
        <f>労働コスト!J667/SUM(資本コスト!J667,労働コスト!J667)</f>
        <v>0.15617062600020651</v>
      </c>
    </row>
    <row r="668" spans="1:10" x14ac:dyDescent="0.15">
      <c r="A668" s="1">
        <v>29</v>
      </c>
      <c r="B668" s="1" t="s">
        <v>299</v>
      </c>
      <c r="C668" s="1">
        <v>21</v>
      </c>
      <c r="D668" s="1" t="s">
        <v>15</v>
      </c>
      <c r="E668" s="6">
        <f>労働コスト!E668/SUM(資本コスト!E668,労働コスト!E668)</f>
        <v>0.41759657295584796</v>
      </c>
      <c r="F668" s="6">
        <f>労働コスト!F668/SUM(資本コスト!F668,労働コスト!F668)</f>
        <v>0.44255751754470851</v>
      </c>
      <c r="G668" s="6">
        <f>労働コスト!G668/SUM(資本コスト!G668,労働コスト!G668)</f>
        <v>0.55954388273692235</v>
      </c>
      <c r="H668" s="6">
        <f>労働コスト!H668/SUM(資本コスト!H668,労働コスト!H668)</f>
        <v>0.60370372445333176</v>
      </c>
      <c r="I668" s="6">
        <f>労働コスト!I668/SUM(資本コスト!I668,労働コスト!I668)</f>
        <v>0.46042232233402447</v>
      </c>
      <c r="J668" s="6">
        <f>労働コスト!J668/SUM(資本コスト!J668,労働コスト!J668)</f>
        <v>0.46222782269839657</v>
      </c>
    </row>
    <row r="669" spans="1:10" x14ac:dyDescent="0.15">
      <c r="A669" s="1">
        <v>29</v>
      </c>
      <c r="B669" s="1" t="s">
        <v>153</v>
      </c>
      <c r="C669" s="1">
        <v>22</v>
      </c>
      <c r="D669" s="1" t="s">
        <v>7</v>
      </c>
      <c r="E669" s="6">
        <f>労働コスト!E669/SUM(資本コスト!E669,労働コスト!E669)</f>
        <v>0.66446911794446217</v>
      </c>
      <c r="F669" s="6">
        <f>労働コスト!F669/SUM(資本コスト!F669,労働コスト!F669)</f>
        <v>0.70547128757482125</v>
      </c>
      <c r="G669" s="6">
        <f>労働コスト!G669/SUM(資本コスト!G669,労働コスト!G669)</f>
        <v>0.63337809211467788</v>
      </c>
      <c r="H669" s="6">
        <f>労働コスト!H669/SUM(資本コスト!H669,労働コスト!H669)</f>
        <v>0.73225710914115671</v>
      </c>
      <c r="I669" s="6">
        <f>労働コスト!I669/SUM(資本コスト!I669,労働コスト!I669)</f>
        <v>0.77510759709469379</v>
      </c>
      <c r="J669" s="6">
        <f>労働コスト!J669/SUM(資本コスト!J669,労働コスト!J669)</f>
        <v>0.76030924596993932</v>
      </c>
    </row>
    <row r="670" spans="1:10" x14ac:dyDescent="0.15">
      <c r="A670" s="1">
        <v>29</v>
      </c>
      <c r="B670" s="1" t="s">
        <v>153</v>
      </c>
      <c r="C670" s="1">
        <v>23</v>
      </c>
      <c r="D670" s="1" t="s">
        <v>28</v>
      </c>
      <c r="E670" s="6">
        <f>労働コスト!E670/SUM(資本コスト!E670,労働コスト!E670)</f>
        <v>0.52251600199644699</v>
      </c>
      <c r="F670" s="6">
        <f>労働コスト!F670/SUM(資本コスト!F670,労働コスト!F670)</f>
        <v>0.65064399028541597</v>
      </c>
      <c r="G670" s="6">
        <f>労働コスト!G670/SUM(資本コスト!G670,労働コスト!G670)</f>
        <v>0.66812070150567282</v>
      </c>
      <c r="H670" s="6">
        <f>労働コスト!H670/SUM(資本コスト!H670,労働コスト!H670)</f>
        <v>0.68170522432255332</v>
      </c>
      <c r="I670" s="6">
        <f>労働コスト!I670/SUM(資本コスト!I670,労働コスト!I670)</f>
        <v>0.70610873557327281</v>
      </c>
      <c r="J670" s="6">
        <f>労働コスト!J670/SUM(資本コスト!J670,労働コスト!J670)</f>
        <v>0.61751149704364106</v>
      </c>
    </row>
    <row r="671" spans="1:10" x14ac:dyDescent="0.15">
      <c r="A671" s="1">
        <v>30</v>
      </c>
      <c r="B671" s="1" t="s">
        <v>303</v>
      </c>
      <c r="C671" s="1">
        <v>1</v>
      </c>
      <c r="D671" s="1" t="s">
        <v>8</v>
      </c>
      <c r="E671" s="6">
        <f>労働コスト!E671/SUM(資本コスト!E671,労働コスト!E671)</f>
        <v>0.29231383638667102</v>
      </c>
      <c r="F671" s="6">
        <f>労働コスト!F671/SUM(資本コスト!F671,労働コスト!F671)</f>
        <v>0.40647717705983344</v>
      </c>
      <c r="G671" s="6">
        <f>労働コスト!G671/SUM(資本コスト!G671,労働コスト!G671)</f>
        <v>0.39910115498481191</v>
      </c>
      <c r="H671" s="6">
        <f>労働コスト!H671/SUM(資本コスト!H671,労働コスト!H671)</f>
        <v>0.35950911693588644</v>
      </c>
      <c r="I671" s="6">
        <f>労働コスト!I671/SUM(資本コスト!I671,労働コスト!I671)</f>
        <v>0.40841575432604882</v>
      </c>
      <c r="J671" s="6">
        <f>労働コスト!J671/SUM(資本コスト!J671,労働コスト!J671)</f>
        <v>0.27628212264881091</v>
      </c>
    </row>
    <row r="672" spans="1:10" x14ac:dyDescent="0.15">
      <c r="A672" s="1">
        <v>30</v>
      </c>
      <c r="B672" s="1" t="s">
        <v>303</v>
      </c>
      <c r="C672" s="1">
        <v>2</v>
      </c>
      <c r="D672" s="1" t="s">
        <v>9</v>
      </c>
      <c r="E672" s="6">
        <f>労働コスト!E672/SUM(資本コスト!E672,労働コスト!E672)</f>
        <v>0.59030060258333406</v>
      </c>
      <c r="F672" s="6">
        <f>労働コスト!F672/SUM(資本コスト!F672,労働コスト!F672)</f>
        <v>0.58811558868905756</v>
      </c>
      <c r="G672" s="6">
        <f>労働コスト!G672/SUM(資本コスト!G672,労働コスト!G672)</f>
        <v>0.15845273325436143</v>
      </c>
      <c r="H672" s="6">
        <f>労働コスト!H672/SUM(資本コスト!H672,労働コスト!H672)</f>
        <v>0.23526145562287643</v>
      </c>
      <c r="I672" s="6">
        <f>労働コスト!I672/SUM(資本コスト!I672,労働コスト!I672)</f>
        <v>0.15136960078199738</v>
      </c>
      <c r="J672" s="6">
        <f>労働コスト!J672/SUM(資本コスト!J672,労働コスト!J672)</f>
        <v>0.13045339126348729</v>
      </c>
    </row>
    <row r="673" spans="1:10" x14ac:dyDescent="0.15">
      <c r="A673" s="1">
        <v>30</v>
      </c>
      <c r="B673" s="1" t="s">
        <v>304</v>
      </c>
      <c r="C673" s="1">
        <v>3</v>
      </c>
      <c r="D673" s="1" t="s">
        <v>16</v>
      </c>
      <c r="E673" s="6">
        <f>労働コスト!E673/SUM(資本コスト!E673,労働コスト!E673)</f>
        <v>0.74952893984697688</v>
      </c>
      <c r="F673" s="6">
        <f>労働コスト!F673/SUM(資本コスト!F673,労働コスト!F673)</f>
        <v>0.83524831749637429</v>
      </c>
      <c r="G673" s="6">
        <f>労働コスト!G673/SUM(資本コスト!G673,労働コスト!G673)</f>
        <v>0.79736157533310292</v>
      </c>
      <c r="H673" s="6">
        <f>労働コスト!H673/SUM(資本コスト!H673,労働コスト!H673)</f>
        <v>0.78385546738176148</v>
      </c>
      <c r="I673" s="6">
        <f>労働コスト!I673/SUM(資本コスト!I673,労働コスト!I673)</f>
        <v>0.71665335004630604</v>
      </c>
      <c r="J673" s="6">
        <f>労働コスト!J673/SUM(資本コスト!J673,労働コスト!J673)</f>
        <v>0.71374930951179771</v>
      </c>
    </row>
    <row r="674" spans="1:10" x14ac:dyDescent="0.15">
      <c r="A674" s="1">
        <v>30</v>
      </c>
      <c r="B674" s="1" t="s">
        <v>304</v>
      </c>
      <c r="C674" s="1">
        <v>4</v>
      </c>
      <c r="D674" s="1" t="s">
        <v>17</v>
      </c>
      <c r="E674" s="6">
        <f>労働コスト!E674/SUM(資本コスト!E674,労働コスト!E674)</f>
        <v>0.73993495581829116</v>
      </c>
      <c r="F674" s="6">
        <f>労働コスト!F674/SUM(資本コスト!F674,労働コスト!F674)</f>
        <v>0.78370374599829229</v>
      </c>
      <c r="G674" s="6">
        <f>労働コスト!G674/SUM(資本コスト!G674,労働コスト!G674)</f>
        <v>0.79174370252966264</v>
      </c>
      <c r="H674" s="6">
        <f>労働コスト!H674/SUM(資本コスト!H674,労働コスト!H674)</f>
        <v>0.72886326074665053</v>
      </c>
      <c r="I674" s="6">
        <f>労働コスト!I674/SUM(資本コスト!I674,労働コスト!I674)</f>
        <v>0.6316748720219959</v>
      </c>
      <c r="J674" s="6">
        <f>労働コスト!J674/SUM(資本コスト!J674,労働コスト!J674)</f>
        <v>0.68504468089424231</v>
      </c>
    </row>
    <row r="675" spans="1:10" x14ac:dyDescent="0.15">
      <c r="A675" s="1">
        <v>30</v>
      </c>
      <c r="B675" s="1" t="s">
        <v>304</v>
      </c>
      <c r="C675" s="1">
        <v>5</v>
      </c>
      <c r="D675" s="1" t="s">
        <v>18</v>
      </c>
      <c r="E675" s="6">
        <f>労働コスト!E675/SUM(資本コスト!E675,労働コスト!E675)</f>
        <v>0.73507117794437749</v>
      </c>
      <c r="F675" s="6">
        <f>労働コスト!F675/SUM(資本コスト!F675,労働コスト!F675)</f>
        <v>0.82954083878550833</v>
      </c>
      <c r="G675" s="6">
        <f>労働コスト!G675/SUM(資本コスト!G675,労働コスト!G675)</f>
        <v>0.82648123665123951</v>
      </c>
      <c r="H675" s="6">
        <f>労働コスト!H675/SUM(資本コスト!H675,労働コスト!H675)</f>
        <v>0.76315127573203079</v>
      </c>
      <c r="I675" s="6">
        <f>労働コスト!I675/SUM(資本コスト!I675,労働コスト!I675)</f>
        <v>0.69532745014861863</v>
      </c>
      <c r="J675" s="6">
        <f>労働コスト!J675/SUM(資本コスト!J675,労働コスト!J675)</f>
        <v>0.7309456131959845</v>
      </c>
    </row>
    <row r="676" spans="1:10" x14ac:dyDescent="0.15">
      <c r="A676" s="1">
        <v>30</v>
      </c>
      <c r="B676" s="1" t="s">
        <v>304</v>
      </c>
      <c r="C676" s="1">
        <v>6</v>
      </c>
      <c r="D676" s="1" t="s">
        <v>2</v>
      </c>
      <c r="E676" s="6">
        <f>労働コスト!E676/SUM(資本コスト!E676,労働コスト!E676)</f>
        <v>0.57005399176610272</v>
      </c>
      <c r="F676" s="6">
        <f>労働コスト!F676/SUM(資本コスト!F676,労働コスト!F676)</f>
        <v>0.58814705757330088</v>
      </c>
      <c r="G676" s="6">
        <f>労働コスト!G676/SUM(資本コスト!G676,労働コスト!G676)</f>
        <v>0.45469732024170345</v>
      </c>
      <c r="H676" s="6">
        <f>労働コスト!H676/SUM(資本コスト!H676,労働コスト!H676)</f>
        <v>0.47989786142097962</v>
      </c>
      <c r="I676" s="6">
        <f>労働コスト!I676/SUM(資本コスト!I676,労働コスト!I676)</f>
        <v>0.3777463618750761</v>
      </c>
      <c r="J676" s="6">
        <f>労働コスト!J676/SUM(資本コスト!J676,労働コスト!J676)</f>
        <v>0.3863011590550976</v>
      </c>
    </row>
    <row r="677" spans="1:10" x14ac:dyDescent="0.15">
      <c r="A677" s="1">
        <v>30</v>
      </c>
      <c r="B677" s="1" t="s">
        <v>305</v>
      </c>
      <c r="C677" s="1">
        <v>7</v>
      </c>
      <c r="D677" s="1" t="s">
        <v>19</v>
      </c>
      <c r="E677" s="6">
        <f>労働コスト!E677/SUM(資本コスト!E677,労働コスト!E677)</f>
        <v>0.121603564847329</v>
      </c>
      <c r="F677" s="6">
        <f>労働コスト!F677/SUM(資本コスト!F677,労働コスト!F677)</f>
        <v>0.30058918050598415</v>
      </c>
      <c r="G677" s="6">
        <f>労働コスト!G677/SUM(資本コスト!G677,労働コスト!G677)</f>
        <v>0.22193214489065752</v>
      </c>
      <c r="H677" s="6">
        <f>労働コスト!H677/SUM(資本コスト!H677,労働コスト!H677)</f>
        <v>0.20975130649806098</v>
      </c>
      <c r="I677" s="6">
        <f>労働コスト!I677/SUM(資本コスト!I677,労働コスト!I677)</f>
        <v>0.15845540215074611</v>
      </c>
      <c r="J677" s="6">
        <f>労働コスト!J677/SUM(資本コスト!J677,労働コスト!J677)</f>
        <v>0.17244776063085637</v>
      </c>
    </row>
    <row r="678" spans="1:10" x14ac:dyDescent="0.15">
      <c r="A678" s="1">
        <v>30</v>
      </c>
      <c r="B678" s="1" t="s">
        <v>304</v>
      </c>
      <c r="C678" s="1">
        <v>8</v>
      </c>
      <c r="D678" s="1" t="s">
        <v>20</v>
      </c>
      <c r="E678" s="6">
        <f>労働コスト!E678/SUM(資本コスト!E678,労働コスト!E678)</f>
        <v>0.67449230934126891</v>
      </c>
      <c r="F678" s="6">
        <f>労働コスト!F678/SUM(資本コスト!F678,労働コスト!F678)</f>
        <v>0.84271434716159732</v>
      </c>
      <c r="G678" s="6">
        <f>労働コスト!G678/SUM(資本コスト!G678,労働コスト!G678)</f>
        <v>0.83889497740298902</v>
      </c>
      <c r="H678" s="6">
        <f>労働コスト!H678/SUM(資本コスト!H678,労働コスト!H678)</f>
        <v>0.82281235522445872</v>
      </c>
      <c r="I678" s="6">
        <f>労働コスト!I678/SUM(資本コスト!I678,労働コスト!I678)</f>
        <v>0.78289105267213444</v>
      </c>
      <c r="J678" s="6">
        <f>労働コスト!J678/SUM(資本コスト!J678,労働コスト!J678)</f>
        <v>0.80838915943419754</v>
      </c>
    </row>
    <row r="679" spans="1:10" x14ac:dyDescent="0.15">
      <c r="A679" s="1">
        <v>30</v>
      </c>
      <c r="B679" s="1" t="s">
        <v>304</v>
      </c>
      <c r="C679" s="1">
        <v>9</v>
      </c>
      <c r="D679" s="1" t="s">
        <v>21</v>
      </c>
      <c r="E679" s="6">
        <f>労働コスト!E679/SUM(資本コスト!E679,労働コスト!E679)</f>
        <v>0.37624672817001587</v>
      </c>
      <c r="F679" s="6">
        <f>労働コスト!F679/SUM(資本コスト!F679,労働コスト!F679)</f>
        <v>0.4589942921446386</v>
      </c>
      <c r="G679" s="6">
        <f>労働コスト!G679/SUM(資本コスト!G679,労働コスト!G679)</f>
        <v>0.39412651959568024</v>
      </c>
      <c r="H679" s="6">
        <f>労働コスト!H679/SUM(資本コスト!H679,労働コスト!H679)</f>
        <v>0.34672146981672253</v>
      </c>
      <c r="I679" s="6">
        <f>労働コスト!I679/SUM(資本コスト!I679,労働コスト!I679)</f>
        <v>0.37681457465401036</v>
      </c>
      <c r="J679" s="6">
        <f>労働コスト!J679/SUM(資本コスト!J679,労働コスト!J679)</f>
        <v>0.39766470777899182</v>
      </c>
    </row>
    <row r="680" spans="1:10" x14ac:dyDescent="0.15">
      <c r="A680" s="1">
        <v>30</v>
      </c>
      <c r="B680" s="1" t="s">
        <v>304</v>
      </c>
      <c r="C680" s="1">
        <v>10</v>
      </c>
      <c r="D680" s="1" t="s">
        <v>22</v>
      </c>
      <c r="E680" s="6">
        <f>労働コスト!E680/SUM(資本コスト!E680,労働コスト!E680)</f>
        <v>0.91321465125930845</v>
      </c>
      <c r="F680" s="6">
        <f>労働コスト!F680/SUM(資本コスト!F680,労働コスト!F680)</f>
        <v>0.87639115133674383</v>
      </c>
      <c r="G680" s="6">
        <f>労働コスト!G680/SUM(資本コスト!G680,労働コスト!G680)</f>
        <v>0.88881862795483946</v>
      </c>
      <c r="H680" s="6">
        <f>労働コスト!H680/SUM(資本コスト!H680,労働コスト!H680)</f>
        <v>0.87497792964471266</v>
      </c>
      <c r="I680" s="6">
        <f>労働コスト!I680/SUM(資本コスト!I680,労働コスト!I680)</f>
        <v>0.82468783309143001</v>
      </c>
      <c r="J680" s="6">
        <f>労働コスト!J680/SUM(資本コスト!J680,労働コスト!J680)</f>
        <v>0.84384181609241704</v>
      </c>
    </row>
    <row r="681" spans="1:10" x14ac:dyDescent="0.15">
      <c r="A681" s="1">
        <v>30</v>
      </c>
      <c r="B681" s="1" t="s">
        <v>304</v>
      </c>
      <c r="C681" s="1">
        <v>11</v>
      </c>
      <c r="D681" s="1" t="s">
        <v>23</v>
      </c>
      <c r="E681" s="6">
        <f>労働コスト!E681/SUM(資本コスト!E681,労働コスト!E681)</f>
        <v>0.84803546134627295</v>
      </c>
      <c r="F681" s="6">
        <f>労働コスト!F681/SUM(資本コスト!F681,労働コスト!F681)</f>
        <v>0.8868501591587542</v>
      </c>
      <c r="G681" s="6">
        <f>労働コスト!G681/SUM(資本コスト!G681,労働コスト!G681)</f>
        <v>0.78309965887385169</v>
      </c>
      <c r="H681" s="6">
        <f>労働コスト!H681/SUM(資本コスト!H681,労働コスト!H681)</f>
        <v>0.73538199070172583</v>
      </c>
      <c r="I681" s="6">
        <f>労働コスト!I681/SUM(資本コスト!I681,労働コスト!I681)</f>
        <v>0.69943437097203809</v>
      </c>
      <c r="J681" s="6">
        <f>労働コスト!J681/SUM(資本コスト!J681,労働コスト!J681)</f>
        <v>0.6846516585088438</v>
      </c>
    </row>
    <row r="682" spans="1:10" x14ac:dyDescent="0.15">
      <c r="A682" s="1">
        <v>30</v>
      </c>
      <c r="B682" s="1" t="s">
        <v>304</v>
      </c>
      <c r="C682" s="1">
        <v>12</v>
      </c>
      <c r="D682" s="1" t="s">
        <v>24</v>
      </c>
      <c r="E682" s="6">
        <f>労働コスト!E682/SUM(資本コスト!E682,労働コスト!E682)</f>
        <v>0.92070841047939267</v>
      </c>
      <c r="F682" s="6">
        <f>労働コスト!F682/SUM(資本コスト!F682,労働コスト!F682)</f>
        <v>0.9404315813879407</v>
      </c>
      <c r="G682" s="6">
        <f>労働コスト!G682/SUM(資本コスト!G682,労働コスト!G682)</f>
        <v>0.90910393735911932</v>
      </c>
      <c r="H682" s="6">
        <f>労働コスト!H682/SUM(資本コスト!H682,労働コスト!H682)</f>
        <v>0.80563435740605593</v>
      </c>
      <c r="I682" s="6">
        <f>労働コスト!I682/SUM(資本コスト!I682,労働コスト!I682)</f>
        <v>0.69628942756087842</v>
      </c>
      <c r="J682" s="6">
        <f>労働コスト!J682/SUM(資本コスト!J682,労働コスト!J682)</f>
        <v>0.63155990378326377</v>
      </c>
    </row>
    <row r="683" spans="1:10" x14ac:dyDescent="0.15">
      <c r="A683" s="1">
        <v>30</v>
      </c>
      <c r="B683" s="1" t="s">
        <v>304</v>
      </c>
      <c r="C683" s="1">
        <v>13</v>
      </c>
      <c r="D683" s="1" t="s">
        <v>25</v>
      </c>
      <c r="E683" s="6">
        <f>労働コスト!E683/SUM(資本コスト!E683,労働コスト!E683)</f>
        <v>0.94801625072289619</v>
      </c>
      <c r="F683" s="6">
        <f>労働コスト!F683/SUM(資本コスト!F683,労働コスト!F683)</f>
        <v>0.76261719490577617</v>
      </c>
      <c r="G683" s="6">
        <f>労働コスト!G683/SUM(資本コスト!G683,労働コスト!G683)</f>
        <v>0.76119350322418</v>
      </c>
      <c r="H683" s="6">
        <f>労働コスト!H683/SUM(資本コスト!H683,労働コスト!H683)</f>
        <v>0.82905303759434301</v>
      </c>
      <c r="I683" s="6">
        <f>労働コスト!I683/SUM(資本コスト!I683,労働コスト!I683)</f>
        <v>0.84346614711417589</v>
      </c>
      <c r="J683" s="6">
        <f>労働コスト!J683/SUM(資本コスト!J683,労働コスト!J683)</f>
        <v>0.85627082391759068</v>
      </c>
    </row>
    <row r="684" spans="1:10" x14ac:dyDescent="0.15">
      <c r="A684" s="1">
        <v>30</v>
      </c>
      <c r="B684" s="1" t="s">
        <v>304</v>
      </c>
      <c r="C684" s="1">
        <v>14</v>
      </c>
      <c r="D684" s="1" t="s">
        <v>26</v>
      </c>
      <c r="E684" s="6">
        <f>労働コスト!E684/SUM(資本コスト!E684,労働コスト!E684)</f>
        <v>0.87788163956851739</v>
      </c>
      <c r="F684" s="6">
        <f>労働コスト!F684/SUM(資本コスト!F684,労働コスト!F684)</f>
        <v>0.83876135837047205</v>
      </c>
      <c r="G684" s="6">
        <f>労働コスト!G684/SUM(資本コスト!G684,労働コスト!G684)</f>
        <v>0.6229941462404992</v>
      </c>
      <c r="H684" s="6">
        <f>労働コスト!H684/SUM(資本コスト!H684,労働コスト!H684)</f>
        <v>0.38620585367813554</v>
      </c>
      <c r="I684" s="6">
        <f>労働コスト!I684/SUM(資本コスト!I684,労働コスト!I684)</f>
        <v>0.31545420846129507</v>
      </c>
      <c r="J684" s="6">
        <f>労働コスト!J684/SUM(資本コスト!J684,労働コスト!J684)</f>
        <v>0.32383537716300198</v>
      </c>
    </row>
    <row r="685" spans="1:10" x14ac:dyDescent="0.15">
      <c r="A685" s="1">
        <v>30</v>
      </c>
      <c r="B685" s="1" t="s">
        <v>304</v>
      </c>
      <c r="C685" s="1">
        <v>15</v>
      </c>
      <c r="D685" s="1" t="s">
        <v>27</v>
      </c>
      <c r="E685" s="6">
        <f>労働コスト!E685/SUM(資本コスト!E685,労働コスト!E685)</f>
        <v>0.83354484732070599</v>
      </c>
      <c r="F685" s="6">
        <f>労働コスト!F685/SUM(資本コスト!F685,労働コスト!F685)</f>
        <v>0.89470222140426903</v>
      </c>
      <c r="G685" s="6">
        <f>労働コスト!G685/SUM(資本コスト!G685,労働コスト!G685)</f>
        <v>0.86625878516055221</v>
      </c>
      <c r="H685" s="6">
        <f>労働コスト!H685/SUM(資本コスト!H685,労働コスト!H685)</f>
        <v>0.80984987417781229</v>
      </c>
      <c r="I685" s="6">
        <f>労働コスト!I685/SUM(資本コスト!I685,労働コスト!I685)</f>
        <v>0.74977971001083121</v>
      </c>
      <c r="J685" s="6">
        <f>労働コスト!J685/SUM(資本コスト!J685,労働コスト!J685)</f>
        <v>0.7611558587824987</v>
      </c>
    </row>
    <row r="686" spans="1:10" x14ac:dyDescent="0.15">
      <c r="A686" s="1">
        <v>30</v>
      </c>
      <c r="B686" s="1" t="s">
        <v>303</v>
      </c>
      <c r="C686" s="1">
        <v>16</v>
      </c>
      <c r="D686" s="1" t="s">
        <v>10</v>
      </c>
      <c r="E686" s="6">
        <f>労働コスト!E686/SUM(資本コスト!E686,労働コスト!E686)</f>
        <v>0.7590742184897904</v>
      </c>
      <c r="F686" s="6">
        <f>労働コスト!F686/SUM(資本コスト!F686,労働コスト!F686)</f>
        <v>0.92008847637686952</v>
      </c>
      <c r="G686" s="6">
        <f>労働コスト!G686/SUM(資本コスト!G686,労働コスト!G686)</f>
        <v>0.91224179293507401</v>
      </c>
      <c r="H686" s="6">
        <f>労働コスト!H686/SUM(資本コスト!H686,労働コスト!H686)</f>
        <v>0.92003011536362544</v>
      </c>
      <c r="I686" s="6">
        <f>労働コスト!I686/SUM(資本コスト!I686,労働コスト!I686)</f>
        <v>0.93195918647838605</v>
      </c>
      <c r="J686" s="6">
        <f>労働コスト!J686/SUM(資本コスト!J686,労働コスト!J686)</f>
        <v>0.91344095522409563</v>
      </c>
    </row>
    <row r="687" spans="1:10" x14ac:dyDescent="0.15">
      <c r="A687" s="1">
        <v>30</v>
      </c>
      <c r="B687" s="1" t="s">
        <v>303</v>
      </c>
      <c r="C687" s="1">
        <v>17</v>
      </c>
      <c r="D687" s="1" t="s">
        <v>11</v>
      </c>
      <c r="E687" s="6">
        <f>労働コスト!E687/SUM(資本コスト!E687,労働コスト!E687)</f>
        <v>0.18272493149366287</v>
      </c>
      <c r="F687" s="6">
        <f>労働コスト!F687/SUM(資本コスト!F687,労働コスト!F687)</f>
        <v>0.2385721031515067</v>
      </c>
      <c r="G687" s="6">
        <f>労働コスト!G687/SUM(資本コスト!G687,労働コスト!G687)</f>
        <v>0.30057028058567653</v>
      </c>
      <c r="H687" s="6">
        <f>労働コスト!H687/SUM(資本コスト!H687,労働コスト!H687)</f>
        <v>0.39525775068201036</v>
      </c>
      <c r="I687" s="6">
        <f>労働コスト!I687/SUM(資本コスト!I687,労働コスト!I687)</f>
        <v>0.37484235369974722</v>
      </c>
      <c r="J687" s="6">
        <f>労働コスト!J687/SUM(資本コスト!J687,労働コスト!J687)</f>
        <v>0.32525649083890773</v>
      </c>
    </row>
    <row r="688" spans="1:10" x14ac:dyDescent="0.15">
      <c r="A688" s="1">
        <v>30</v>
      </c>
      <c r="B688" s="1" t="s">
        <v>303</v>
      </c>
      <c r="C688" s="1">
        <v>18</v>
      </c>
      <c r="D688" s="1" t="s">
        <v>12</v>
      </c>
      <c r="E688" s="6">
        <f>労働コスト!E688/SUM(資本コスト!E688,労働コスト!E688)</f>
        <v>0.88850322889426925</v>
      </c>
      <c r="F688" s="6">
        <f>労働コスト!F688/SUM(資本コスト!F688,労働コスト!F688)</f>
        <v>0.82870730528738845</v>
      </c>
      <c r="G688" s="6">
        <f>労働コスト!G688/SUM(資本コスト!G688,労働コスト!G688)</f>
        <v>0.82693295395100652</v>
      </c>
      <c r="H688" s="6">
        <f>労働コスト!H688/SUM(資本コスト!H688,労働コスト!H688)</f>
        <v>0.88454824625435946</v>
      </c>
      <c r="I688" s="6">
        <f>労働コスト!I688/SUM(資本コスト!I688,労働コスト!I688)</f>
        <v>0.87544069397850821</v>
      </c>
      <c r="J688" s="6">
        <f>労働コスト!J688/SUM(資本コスト!J688,労働コスト!J688)</f>
        <v>0.84693597421925226</v>
      </c>
    </row>
    <row r="689" spans="1:10" x14ac:dyDescent="0.15">
      <c r="A689" s="1">
        <v>30</v>
      </c>
      <c r="B689" s="1" t="s">
        <v>303</v>
      </c>
      <c r="C689" s="1">
        <v>19</v>
      </c>
      <c r="D689" s="1" t="s">
        <v>13</v>
      </c>
      <c r="E689" s="6">
        <f>労働コスト!E689/SUM(資本コスト!E689,労働コスト!E689)</f>
        <v>0.56682789008572132</v>
      </c>
      <c r="F689" s="6">
        <f>労働コスト!F689/SUM(資本コスト!F689,労働コスト!F689)</f>
        <v>0.78556114996290838</v>
      </c>
      <c r="G689" s="6">
        <f>労働コスト!G689/SUM(資本コスト!G689,労働コスト!G689)</f>
        <v>0.84986161479014477</v>
      </c>
      <c r="H689" s="6">
        <f>労働コスト!H689/SUM(資本コスト!H689,労働コスト!H689)</f>
        <v>0.7283189364530932</v>
      </c>
      <c r="I689" s="6">
        <f>労働コスト!I689/SUM(資本コスト!I689,労働コスト!I689)</f>
        <v>0.78894810438544882</v>
      </c>
      <c r="J689" s="6">
        <f>労働コスト!J689/SUM(資本コスト!J689,労働コスト!J689)</f>
        <v>0.83978952389793482</v>
      </c>
    </row>
    <row r="690" spans="1:10" x14ac:dyDescent="0.15">
      <c r="A690" s="1">
        <v>30</v>
      </c>
      <c r="B690" s="1" t="s">
        <v>303</v>
      </c>
      <c r="C690" s="1">
        <v>20</v>
      </c>
      <c r="D690" s="1" t="s">
        <v>14</v>
      </c>
      <c r="E690" s="6">
        <f>労働コスト!E690/SUM(資本コスト!E690,労働コスト!E690)</f>
        <v>0.43293080079929686</v>
      </c>
      <c r="F690" s="6">
        <f>労働コスト!F690/SUM(資本コスト!F690,労働コスト!F690)</f>
        <v>0.14913040716039849</v>
      </c>
      <c r="G690" s="6">
        <f>労働コスト!G690/SUM(資本コスト!G690,労働コスト!G690)</f>
        <v>0.25345234924186488</v>
      </c>
      <c r="H690" s="6">
        <f>労働コスト!H690/SUM(資本コスト!H690,労働コスト!H690)</f>
        <v>0.23708431335848026</v>
      </c>
      <c r="I690" s="6">
        <f>労働コスト!I690/SUM(資本コスト!I690,労働コスト!I690)</f>
        <v>0.21830883344463814</v>
      </c>
      <c r="J690" s="6">
        <f>労働コスト!J690/SUM(資本コスト!J690,労働コスト!J690)</f>
        <v>0.16286793480544973</v>
      </c>
    </row>
    <row r="691" spans="1:10" x14ac:dyDescent="0.15">
      <c r="A691" s="1">
        <v>30</v>
      </c>
      <c r="B691" s="1" t="s">
        <v>303</v>
      </c>
      <c r="C691" s="1">
        <v>21</v>
      </c>
      <c r="D691" s="1" t="s">
        <v>15</v>
      </c>
      <c r="E691" s="6">
        <f>労働コスト!E691/SUM(資本コスト!E691,労働コスト!E691)</f>
        <v>0.34821000783804107</v>
      </c>
      <c r="F691" s="6">
        <f>労働コスト!F691/SUM(資本コスト!F691,労働コスト!F691)</f>
        <v>0.47462995711993505</v>
      </c>
      <c r="G691" s="6">
        <f>労働コスト!G691/SUM(資本コスト!G691,労働コスト!G691)</f>
        <v>0.5323720109527591</v>
      </c>
      <c r="H691" s="6">
        <f>労働コスト!H691/SUM(資本コスト!H691,労働コスト!H691)</f>
        <v>0.59261455931116436</v>
      </c>
      <c r="I691" s="6">
        <f>労働コスト!I691/SUM(資本コスト!I691,労働コスト!I691)</f>
        <v>0.52619953274863995</v>
      </c>
      <c r="J691" s="6">
        <f>労働コスト!J691/SUM(資本コスト!J691,労働コスト!J691)</f>
        <v>0.47366231852993068</v>
      </c>
    </row>
    <row r="692" spans="1:10" x14ac:dyDescent="0.15">
      <c r="A692" s="1">
        <v>30</v>
      </c>
      <c r="B692" s="1" t="s">
        <v>159</v>
      </c>
      <c r="C692" s="1">
        <v>22</v>
      </c>
      <c r="D692" s="1" t="s">
        <v>7</v>
      </c>
      <c r="E692" s="6">
        <f>労働コスト!E692/SUM(資本コスト!E692,労働コスト!E692)</f>
        <v>0.63446244188632639</v>
      </c>
      <c r="F692" s="6">
        <f>労働コスト!F692/SUM(資本コスト!F692,労働コスト!F692)</f>
        <v>0.74171899972401389</v>
      </c>
      <c r="G692" s="6">
        <f>労働コスト!G692/SUM(資本コスト!G692,労働コスト!G692)</f>
        <v>0.69867188738612496</v>
      </c>
      <c r="H692" s="6">
        <f>労働コスト!H692/SUM(資本コスト!H692,労働コスト!H692)</f>
        <v>0.69342257502765348</v>
      </c>
      <c r="I692" s="6">
        <f>労働コスト!I692/SUM(資本コスト!I692,労働コスト!I692)</f>
        <v>0.74328007844185984</v>
      </c>
      <c r="J692" s="6">
        <f>労働コスト!J692/SUM(資本コスト!J692,労働コスト!J692)</f>
        <v>0.7237805862826947</v>
      </c>
    </row>
    <row r="693" spans="1:10" x14ac:dyDescent="0.15">
      <c r="A693" s="1">
        <v>30</v>
      </c>
      <c r="B693" s="1" t="s">
        <v>159</v>
      </c>
      <c r="C693" s="1">
        <v>23</v>
      </c>
      <c r="D693" s="1" t="s">
        <v>28</v>
      </c>
      <c r="E693" s="6">
        <f>労働コスト!E693/SUM(資本コスト!E693,労働コスト!E693)</f>
        <v>0.59260139511306376</v>
      </c>
      <c r="F693" s="6">
        <f>労働コスト!F693/SUM(資本コスト!F693,労働コスト!F693)</f>
        <v>0.71566922761248464</v>
      </c>
      <c r="G693" s="6">
        <f>労働コスト!G693/SUM(資本コスト!G693,労働コスト!G693)</f>
        <v>0.71098557736492174</v>
      </c>
      <c r="H693" s="6">
        <f>労働コスト!H693/SUM(資本コスト!H693,労働コスト!H693)</f>
        <v>0.70887758677330959</v>
      </c>
      <c r="I693" s="6">
        <f>労働コスト!I693/SUM(資本コスト!I693,労働コスト!I693)</f>
        <v>0.70994796729105036</v>
      </c>
      <c r="J693" s="6">
        <f>労働コスト!J693/SUM(資本コスト!J693,労働コスト!J693)</f>
        <v>0.62471264360177703</v>
      </c>
    </row>
    <row r="694" spans="1:10" x14ac:dyDescent="0.15">
      <c r="A694" s="1">
        <v>31</v>
      </c>
      <c r="B694" s="1" t="s">
        <v>306</v>
      </c>
      <c r="C694" s="1">
        <v>1</v>
      </c>
      <c r="D694" s="1" t="s">
        <v>8</v>
      </c>
      <c r="E694" s="6">
        <f>労働コスト!E694/SUM(資本コスト!E694,労働コスト!E694)</f>
        <v>0.40079534754588808</v>
      </c>
      <c r="F694" s="6">
        <f>労働コスト!F694/SUM(資本コスト!F694,労働コスト!F694)</f>
        <v>0.44953047310843325</v>
      </c>
      <c r="G694" s="6">
        <f>労働コスト!G694/SUM(資本コスト!G694,労働コスト!G694)</f>
        <v>0.42349459902932801</v>
      </c>
      <c r="H694" s="6">
        <f>労働コスト!H694/SUM(資本コスト!H694,労働コスト!H694)</f>
        <v>0.32226072430922559</v>
      </c>
      <c r="I694" s="6">
        <f>労働コスト!I694/SUM(資本コスト!I694,労働コスト!I694)</f>
        <v>0.37234771985406678</v>
      </c>
      <c r="J694" s="6">
        <f>労働コスト!J694/SUM(資本コスト!J694,労働コスト!J694)</f>
        <v>0.24415922324389</v>
      </c>
    </row>
    <row r="695" spans="1:10" x14ac:dyDescent="0.15">
      <c r="A695" s="1">
        <v>31</v>
      </c>
      <c r="B695" s="1" t="s">
        <v>306</v>
      </c>
      <c r="C695" s="1">
        <v>2</v>
      </c>
      <c r="D695" s="1" t="s">
        <v>9</v>
      </c>
      <c r="E695" s="6">
        <f>労働コスト!E695/SUM(資本コスト!E695,労働コスト!E695)</f>
        <v>0.6410946347105867</v>
      </c>
      <c r="F695" s="6">
        <f>労働コスト!F695/SUM(資本コスト!F695,労働コスト!F695)</f>
        <v>0.46468669201541229</v>
      </c>
      <c r="G695" s="6">
        <f>労働コスト!G695/SUM(資本コスト!G695,労働コスト!G695)</f>
        <v>0.50288283487719643</v>
      </c>
      <c r="H695" s="6">
        <f>労働コスト!H695/SUM(資本コスト!H695,労働コスト!H695)</f>
        <v>0.59909323805942039</v>
      </c>
      <c r="I695" s="6">
        <f>労働コスト!I695/SUM(資本コスト!I695,労働コスト!I695)</f>
        <v>0.38755931125119264</v>
      </c>
      <c r="J695" s="6">
        <f>労働コスト!J695/SUM(資本コスト!J695,労働コスト!J695)</f>
        <v>0.32190539267164159</v>
      </c>
    </row>
    <row r="696" spans="1:10" x14ac:dyDescent="0.15">
      <c r="A696" s="1">
        <v>31</v>
      </c>
      <c r="B696" s="1" t="s">
        <v>307</v>
      </c>
      <c r="C696" s="1">
        <v>3</v>
      </c>
      <c r="D696" s="1" t="s">
        <v>16</v>
      </c>
      <c r="E696" s="6">
        <f>労働コスト!E696/SUM(資本コスト!E696,労働コスト!E696)</f>
        <v>0.60987837401489564</v>
      </c>
      <c r="F696" s="6">
        <f>労働コスト!F696/SUM(資本コスト!F696,労働コスト!F696)</f>
        <v>0.72430121008002013</v>
      </c>
      <c r="G696" s="6">
        <f>労働コスト!G696/SUM(資本コスト!G696,労働コスト!G696)</f>
        <v>0.62286655905428345</v>
      </c>
      <c r="H696" s="6">
        <f>労働コスト!H696/SUM(資本コスト!H696,労働コスト!H696)</f>
        <v>0.62517604102097135</v>
      </c>
      <c r="I696" s="6">
        <f>労働コスト!I696/SUM(資本コスト!I696,労働コスト!I696)</f>
        <v>0.54717031538950067</v>
      </c>
      <c r="J696" s="6">
        <f>労働コスト!J696/SUM(資本コスト!J696,労働コスト!J696)</f>
        <v>0.53382115255920326</v>
      </c>
    </row>
    <row r="697" spans="1:10" x14ac:dyDescent="0.15">
      <c r="A697" s="1">
        <v>31</v>
      </c>
      <c r="B697" s="1" t="s">
        <v>307</v>
      </c>
      <c r="C697" s="1">
        <v>4</v>
      </c>
      <c r="D697" s="1" t="s">
        <v>17</v>
      </c>
      <c r="E697" s="6">
        <f>労働コスト!E697/SUM(資本コスト!E697,労働コスト!E697)</f>
        <v>0.81722641262008322</v>
      </c>
      <c r="F697" s="6">
        <f>労働コスト!F697/SUM(資本コスト!F697,労働コスト!F697)</f>
        <v>0.8748338024257839</v>
      </c>
      <c r="G697" s="6">
        <f>労働コスト!G697/SUM(資本コスト!G697,労働コスト!G697)</f>
        <v>0.87262301874770187</v>
      </c>
      <c r="H697" s="6">
        <f>労働コスト!H697/SUM(資本コスト!H697,労働コスト!H697)</f>
        <v>0.81175889092378162</v>
      </c>
      <c r="I697" s="6">
        <f>労働コスト!I697/SUM(資本コスト!I697,労働コスト!I697)</f>
        <v>0.76375064114549007</v>
      </c>
      <c r="J697" s="6">
        <f>労働コスト!J697/SUM(資本コスト!J697,労働コスト!J697)</f>
        <v>0.78743559810192709</v>
      </c>
    </row>
    <row r="698" spans="1:10" x14ac:dyDescent="0.15">
      <c r="A698" s="1">
        <v>31</v>
      </c>
      <c r="B698" s="1" t="s">
        <v>307</v>
      </c>
      <c r="C698" s="1">
        <v>5</v>
      </c>
      <c r="D698" s="1" t="s">
        <v>18</v>
      </c>
      <c r="E698" s="6">
        <f>労働コスト!E698/SUM(資本コスト!E698,労働コスト!E698)</f>
        <v>0.47582289509491643</v>
      </c>
      <c r="F698" s="6">
        <f>労働コスト!F698/SUM(資本コスト!F698,労働コスト!F698)</f>
        <v>0.62009626707959231</v>
      </c>
      <c r="G698" s="6">
        <f>労働コスト!G698/SUM(資本コスト!G698,労働コスト!G698)</f>
        <v>0.56889758125557732</v>
      </c>
      <c r="H698" s="6">
        <f>労働コスト!H698/SUM(資本コスト!H698,労働コスト!H698)</f>
        <v>0.43795750843448245</v>
      </c>
      <c r="I698" s="6">
        <f>労働コスト!I698/SUM(資本コスト!I698,労働コスト!I698)</f>
        <v>0.40533594535626105</v>
      </c>
      <c r="J698" s="6">
        <f>労働コスト!J698/SUM(資本コスト!J698,労働コスト!J698)</f>
        <v>0.42113299911291491</v>
      </c>
    </row>
    <row r="699" spans="1:10" x14ac:dyDescent="0.15">
      <c r="A699" s="1">
        <v>31</v>
      </c>
      <c r="B699" s="1" t="s">
        <v>307</v>
      </c>
      <c r="C699" s="1">
        <v>6</v>
      </c>
      <c r="D699" s="1" t="s">
        <v>2</v>
      </c>
      <c r="E699" s="6">
        <f>労働コスト!E699/SUM(資本コスト!E699,労働コスト!E699)</f>
        <v>0.7093703956582027</v>
      </c>
      <c r="F699" s="6">
        <f>労働コスト!F699/SUM(資本コスト!F699,労働コスト!F699)</f>
        <v>0.89181236707234035</v>
      </c>
      <c r="G699" s="6">
        <f>労働コスト!G699/SUM(資本コスト!G699,労働コスト!G699)</f>
        <v>0.75692850588862681</v>
      </c>
      <c r="H699" s="6">
        <f>労働コスト!H699/SUM(資本コスト!H699,労働コスト!H699)</f>
        <v>0.86291888379155202</v>
      </c>
      <c r="I699" s="6">
        <f>労働コスト!I699/SUM(資本コスト!I699,労働コスト!I699)</f>
        <v>0.87370216635197662</v>
      </c>
      <c r="J699" s="6">
        <f>労働コスト!J699/SUM(資本コスト!J699,労働コスト!J699)</f>
        <v>0.83140145917105068</v>
      </c>
    </row>
    <row r="700" spans="1:10" x14ac:dyDescent="0.15">
      <c r="A700" s="1">
        <v>31</v>
      </c>
      <c r="B700" s="1" t="s">
        <v>307</v>
      </c>
      <c r="C700" s="1">
        <v>7</v>
      </c>
      <c r="D700" s="1" t="s">
        <v>19</v>
      </c>
      <c r="E700" s="6">
        <f>労働コスト!E700/SUM(資本コスト!E700,労働コスト!E700)</f>
        <v>0.2116533975556511</v>
      </c>
      <c r="F700" s="6">
        <f>労働コスト!F700/SUM(資本コスト!F700,労働コスト!F700)</f>
        <v>0.63849421069111723</v>
      </c>
      <c r="G700" s="6">
        <f>労働コスト!G700/SUM(資本コスト!G700,労働コスト!G700)</f>
        <v>0.63482132014227388</v>
      </c>
      <c r="H700" s="6">
        <f>労働コスト!H700/SUM(資本コスト!H700,労働コスト!H700)</f>
        <v>0.47598614254582133</v>
      </c>
      <c r="I700" s="6">
        <f>労働コスト!I700/SUM(資本コスト!I700,労働コスト!I700)</f>
        <v>0.50937654470407534</v>
      </c>
      <c r="J700" s="6">
        <f>労働コスト!J700/SUM(資本コスト!J700,労働コスト!J700)</f>
        <v>0.51723724231625967</v>
      </c>
    </row>
    <row r="701" spans="1:10" x14ac:dyDescent="0.15">
      <c r="A701" s="1">
        <v>31</v>
      </c>
      <c r="B701" s="1" t="s">
        <v>307</v>
      </c>
      <c r="C701" s="1">
        <v>8</v>
      </c>
      <c r="D701" s="1" t="s">
        <v>20</v>
      </c>
      <c r="E701" s="6">
        <f>労働コスト!E701/SUM(資本コスト!E701,労働コスト!E701)</f>
        <v>0.70706499883346174</v>
      </c>
      <c r="F701" s="6">
        <f>労働コスト!F701/SUM(資本コスト!F701,労働コスト!F701)</f>
        <v>0.80485668489613005</v>
      </c>
      <c r="G701" s="6">
        <f>労働コスト!G701/SUM(資本コスト!G701,労働コスト!G701)</f>
        <v>0.80765932849738287</v>
      </c>
      <c r="H701" s="6">
        <f>労働コスト!H701/SUM(資本コスト!H701,労働コスト!H701)</f>
        <v>0.82979632213758625</v>
      </c>
      <c r="I701" s="6">
        <f>労働コスト!I701/SUM(資本コスト!I701,労働コスト!I701)</f>
        <v>0.74872930254076886</v>
      </c>
      <c r="J701" s="6">
        <f>労働コスト!J701/SUM(資本コスト!J701,労働コスト!J701)</f>
        <v>0.75396551658446831</v>
      </c>
    </row>
    <row r="702" spans="1:10" x14ac:dyDescent="0.15">
      <c r="A702" s="1">
        <v>31</v>
      </c>
      <c r="B702" s="1" t="s">
        <v>307</v>
      </c>
      <c r="C702" s="1">
        <v>9</v>
      </c>
      <c r="D702" s="1" t="s">
        <v>21</v>
      </c>
      <c r="E702" s="6">
        <f>労働コスト!E702/SUM(資本コスト!E702,労働コスト!E702)</f>
        <v>0.73782116142435661</v>
      </c>
      <c r="F702" s="6">
        <f>労働コスト!F702/SUM(資本コスト!F702,労働コスト!F702)</f>
        <v>0.64191341130134516</v>
      </c>
      <c r="G702" s="6">
        <f>労働コスト!G702/SUM(資本コスト!G702,労働コスト!G702)</f>
        <v>0.65518052671095461</v>
      </c>
      <c r="H702" s="6">
        <f>労働コスト!H702/SUM(資本コスト!H702,労働コスト!H702)</f>
        <v>0.78137205342083116</v>
      </c>
      <c r="I702" s="6">
        <f>労働コスト!I702/SUM(資本コスト!I702,労働コスト!I702)</f>
        <v>0.76475749396797821</v>
      </c>
      <c r="J702" s="6">
        <f>労働コスト!J702/SUM(資本コスト!J702,労働コスト!J702)</f>
        <v>0.77722903198161031</v>
      </c>
    </row>
    <row r="703" spans="1:10" x14ac:dyDescent="0.15">
      <c r="A703" s="1">
        <v>31</v>
      </c>
      <c r="B703" s="1" t="s">
        <v>307</v>
      </c>
      <c r="C703" s="1">
        <v>10</v>
      </c>
      <c r="D703" s="1" t="s">
        <v>22</v>
      </c>
      <c r="E703" s="6">
        <f>労働コスト!E703/SUM(資本コスト!E703,労働コスト!E703)</f>
        <v>0.58990107013288617</v>
      </c>
      <c r="F703" s="6">
        <f>労働コスト!F703/SUM(資本コスト!F703,労働コスト!F703)</f>
        <v>0.6107541074089482</v>
      </c>
      <c r="G703" s="6">
        <f>労働コスト!G703/SUM(資本コスト!G703,労働コスト!G703)</f>
        <v>0.68105208935808426</v>
      </c>
      <c r="H703" s="6">
        <f>労働コスト!H703/SUM(資本コスト!H703,労働コスト!H703)</f>
        <v>0.75408124830433054</v>
      </c>
      <c r="I703" s="6">
        <f>労働コスト!I703/SUM(資本コスト!I703,労働コスト!I703)</f>
        <v>0.76748178227222275</v>
      </c>
      <c r="J703" s="6">
        <f>労働コスト!J703/SUM(資本コスト!J703,労働コスト!J703)</f>
        <v>0.76763811202847343</v>
      </c>
    </row>
    <row r="704" spans="1:10" x14ac:dyDescent="0.15">
      <c r="A704" s="1">
        <v>31</v>
      </c>
      <c r="B704" s="1" t="s">
        <v>307</v>
      </c>
      <c r="C704" s="1">
        <v>11</v>
      </c>
      <c r="D704" s="1" t="s">
        <v>23</v>
      </c>
      <c r="E704" s="6">
        <f>労働コスト!E704/SUM(資本コスト!E704,労働コスト!E704)</f>
        <v>0.42778773434992173</v>
      </c>
      <c r="F704" s="6">
        <f>労働コスト!F704/SUM(資本コスト!F704,労働コスト!F704)</f>
        <v>0.66910748294832267</v>
      </c>
      <c r="G704" s="6">
        <f>労働コスト!G704/SUM(資本コスト!G704,労働コスト!G704)</f>
        <v>0.70427961561189401</v>
      </c>
      <c r="H704" s="6">
        <f>労働コスト!H704/SUM(資本コスト!H704,労働コスト!H704)</f>
        <v>0.77454013142998268</v>
      </c>
      <c r="I704" s="6">
        <f>労働コスト!I704/SUM(資本コスト!I704,労働コスト!I704)</f>
        <v>0.77204819376530276</v>
      </c>
      <c r="J704" s="6">
        <f>労働コスト!J704/SUM(資本コスト!J704,労働コスト!J704)</f>
        <v>0.7665345533678295</v>
      </c>
    </row>
    <row r="705" spans="1:10" x14ac:dyDescent="0.15">
      <c r="A705" s="1">
        <v>31</v>
      </c>
      <c r="B705" s="1" t="s">
        <v>307</v>
      </c>
      <c r="C705" s="1">
        <v>12</v>
      </c>
      <c r="D705" s="1" t="s">
        <v>24</v>
      </c>
      <c r="E705" s="6">
        <f>労働コスト!E705/SUM(資本コスト!E705,労働コスト!E705)</f>
        <v>0.84967568391886839</v>
      </c>
      <c r="F705" s="6">
        <f>労働コスト!F705/SUM(資本コスト!F705,労働コスト!F705)</f>
        <v>0.806615930189584</v>
      </c>
      <c r="G705" s="6">
        <f>労働コスト!G705/SUM(資本コスト!G705,労働コスト!G705)</f>
        <v>0.7218515749219454</v>
      </c>
      <c r="H705" s="6">
        <f>労働コスト!H705/SUM(資本コスト!H705,労働コスト!H705)</f>
        <v>0.70298516730763527</v>
      </c>
      <c r="I705" s="6">
        <f>労働コスト!I705/SUM(資本コスト!I705,労働コスト!I705)</f>
        <v>0.58611757365936235</v>
      </c>
      <c r="J705" s="6">
        <f>労働コスト!J705/SUM(資本コスト!J705,労働コスト!J705)</f>
        <v>0.54671215501244108</v>
      </c>
    </row>
    <row r="706" spans="1:10" x14ac:dyDescent="0.15">
      <c r="A706" s="1">
        <v>31</v>
      </c>
      <c r="B706" s="1" t="s">
        <v>307</v>
      </c>
      <c r="C706" s="1">
        <v>13</v>
      </c>
      <c r="D706" s="1" t="s">
        <v>25</v>
      </c>
      <c r="E706" s="6">
        <f>労働コスト!E706/SUM(資本コスト!E706,労働コスト!E706)</f>
        <v>0.94269067365692671</v>
      </c>
      <c r="F706" s="6">
        <f>労働コスト!F706/SUM(資本コスト!F706,労働コスト!F706)</f>
        <v>0.89433126647413452</v>
      </c>
      <c r="G706" s="6">
        <f>労働コスト!G706/SUM(資本コスト!G706,労働コスト!G706)</f>
        <v>0.82863719136566838</v>
      </c>
      <c r="H706" s="6">
        <f>労働コスト!H706/SUM(資本コスト!H706,労働コスト!H706)</f>
        <v>0.82018467399158657</v>
      </c>
      <c r="I706" s="6">
        <f>労働コスト!I706/SUM(資本コスト!I706,労働コスト!I706)</f>
        <v>0.87357107266811906</v>
      </c>
      <c r="J706" s="6">
        <f>労働コスト!J706/SUM(資本コスト!J706,労働コスト!J706)</f>
        <v>0.873837832573505</v>
      </c>
    </row>
    <row r="707" spans="1:10" x14ac:dyDescent="0.15">
      <c r="A707" s="1">
        <v>31</v>
      </c>
      <c r="B707" s="1" t="s">
        <v>307</v>
      </c>
      <c r="C707" s="1">
        <v>14</v>
      </c>
      <c r="D707" s="1" t="s">
        <v>26</v>
      </c>
      <c r="E707" s="6">
        <f>労働コスト!E707/SUM(資本コスト!E707,労働コスト!E707)</f>
        <v>0.97499005950695639</v>
      </c>
      <c r="F707" s="6">
        <f>労働コスト!F707/SUM(資本コスト!F707,労働コスト!F707)</f>
        <v>0.96679123512737786</v>
      </c>
      <c r="G707" s="6">
        <f>労働コスト!G707/SUM(資本コスト!G707,労働コスト!G707)</f>
        <v>0.74897579273715842</v>
      </c>
      <c r="H707" s="6">
        <f>労働コスト!H707/SUM(資本コスト!H707,労働コスト!H707)</f>
        <v>0.73577820342085076</v>
      </c>
      <c r="I707" s="6">
        <f>労働コスト!I707/SUM(資本コスト!I707,労働コスト!I707)</f>
        <v>0.38856664756286574</v>
      </c>
      <c r="J707" s="6">
        <f>労働コスト!J707/SUM(資本コスト!J707,労働コスト!J707)</f>
        <v>0.38439317567219855</v>
      </c>
    </row>
    <row r="708" spans="1:10" x14ac:dyDescent="0.15">
      <c r="A708" s="1">
        <v>31</v>
      </c>
      <c r="B708" s="1" t="s">
        <v>307</v>
      </c>
      <c r="C708" s="1">
        <v>15</v>
      </c>
      <c r="D708" s="1" t="s">
        <v>27</v>
      </c>
      <c r="E708" s="6">
        <f>労働コスト!E708/SUM(資本コスト!E708,労働コスト!E708)</f>
        <v>0.88944571748825019</v>
      </c>
      <c r="F708" s="6">
        <f>労働コスト!F708/SUM(資本コスト!F708,労働コスト!F708)</f>
        <v>0.84779329747028231</v>
      </c>
      <c r="G708" s="6">
        <f>労働コスト!G708/SUM(資本コスト!G708,労働コスト!G708)</f>
        <v>0.83557824187551977</v>
      </c>
      <c r="H708" s="6">
        <f>労働コスト!H708/SUM(資本コスト!H708,労働コスト!H708)</f>
        <v>0.7962427124628666</v>
      </c>
      <c r="I708" s="6">
        <f>労働コスト!I708/SUM(資本コスト!I708,労働コスト!I708)</f>
        <v>0.75461958747056901</v>
      </c>
      <c r="J708" s="6">
        <f>労働コスト!J708/SUM(資本コスト!J708,労働コスト!J708)</f>
        <v>0.75533121854906571</v>
      </c>
    </row>
    <row r="709" spans="1:10" x14ac:dyDescent="0.15">
      <c r="A709" s="1">
        <v>31</v>
      </c>
      <c r="B709" s="1" t="s">
        <v>306</v>
      </c>
      <c r="C709" s="1">
        <v>16</v>
      </c>
      <c r="D709" s="1" t="s">
        <v>10</v>
      </c>
      <c r="E709" s="6">
        <f>労働コスト!E709/SUM(資本コスト!E709,労働コスト!E709)</f>
        <v>0.80918781001600171</v>
      </c>
      <c r="F709" s="6">
        <f>労働コスト!F709/SUM(資本コスト!F709,労働コスト!F709)</f>
        <v>0.89175583994284213</v>
      </c>
      <c r="G709" s="6">
        <f>労働コスト!G709/SUM(資本コスト!G709,労働コスト!G709)</f>
        <v>0.89127831033802951</v>
      </c>
      <c r="H709" s="6">
        <f>労働コスト!H709/SUM(資本コスト!H709,労働コスト!H709)</f>
        <v>0.91083179264774983</v>
      </c>
      <c r="I709" s="6">
        <f>労働コスト!I709/SUM(資本コスト!I709,労働コスト!I709)</f>
        <v>0.9265320472735471</v>
      </c>
      <c r="J709" s="6">
        <f>労働コスト!J709/SUM(資本コスト!J709,労働コスト!J709)</f>
        <v>0.91745087474385989</v>
      </c>
    </row>
    <row r="710" spans="1:10" x14ac:dyDescent="0.15">
      <c r="A710" s="1">
        <v>31</v>
      </c>
      <c r="B710" s="1" t="s">
        <v>306</v>
      </c>
      <c r="C710" s="1">
        <v>17</v>
      </c>
      <c r="D710" s="1" t="s">
        <v>11</v>
      </c>
      <c r="E710" s="6">
        <f>労働コスト!E710/SUM(資本コスト!E710,労働コスト!E710)</f>
        <v>0.41068977196453305</v>
      </c>
      <c r="F710" s="6">
        <f>労働コスト!F710/SUM(資本コスト!F710,労働コスト!F710)</f>
        <v>0.25919699169474275</v>
      </c>
      <c r="G710" s="6">
        <f>労働コスト!G710/SUM(資本コスト!G710,労働コスト!G710)</f>
        <v>0.26677158018625985</v>
      </c>
      <c r="H710" s="6">
        <f>労働コスト!H710/SUM(資本コスト!H710,労働コスト!H710)</f>
        <v>0.35536935104887346</v>
      </c>
      <c r="I710" s="6">
        <f>労働コスト!I710/SUM(資本コスト!I710,労働コスト!I710)</f>
        <v>0.30733375884276587</v>
      </c>
      <c r="J710" s="6">
        <f>労働コスト!J710/SUM(資本コスト!J710,労働コスト!J710)</f>
        <v>0.24841454650752645</v>
      </c>
    </row>
    <row r="711" spans="1:10" x14ac:dyDescent="0.15">
      <c r="A711" s="1">
        <v>31</v>
      </c>
      <c r="B711" s="1" t="s">
        <v>306</v>
      </c>
      <c r="C711" s="1">
        <v>18</v>
      </c>
      <c r="D711" s="1" t="s">
        <v>12</v>
      </c>
      <c r="E711" s="6">
        <f>労働コスト!E711/SUM(資本コスト!E711,労働コスト!E711)</f>
        <v>0.86781673832251294</v>
      </c>
      <c r="F711" s="6">
        <f>労働コスト!F711/SUM(資本コスト!F711,労働コスト!F711)</f>
        <v>0.79242015859372394</v>
      </c>
      <c r="G711" s="6">
        <f>労働コスト!G711/SUM(資本コスト!G711,労働コスト!G711)</f>
        <v>0.74764195815775847</v>
      </c>
      <c r="H711" s="6">
        <f>労働コスト!H711/SUM(資本コスト!H711,労働コスト!H711)</f>
        <v>0.8287842819534319</v>
      </c>
      <c r="I711" s="6">
        <f>労働コスト!I711/SUM(資本コスト!I711,労働コスト!I711)</f>
        <v>0.78223621114982567</v>
      </c>
      <c r="J711" s="6">
        <f>労働コスト!J711/SUM(資本コスト!J711,労働コスト!J711)</f>
        <v>0.73730589377781774</v>
      </c>
    </row>
    <row r="712" spans="1:10" x14ac:dyDescent="0.15">
      <c r="A712" s="1">
        <v>31</v>
      </c>
      <c r="B712" s="1" t="s">
        <v>306</v>
      </c>
      <c r="C712" s="1">
        <v>19</v>
      </c>
      <c r="D712" s="1" t="s">
        <v>13</v>
      </c>
      <c r="E712" s="6">
        <f>労働コスト!E712/SUM(資本コスト!E712,労働コスト!E712)</f>
        <v>0.73878608034297677</v>
      </c>
      <c r="F712" s="6">
        <f>労働コスト!F712/SUM(資本コスト!F712,労働コスト!F712)</f>
        <v>0.87200379951962359</v>
      </c>
      <c r="G712" s="6">
        <f>労働コスト!G712/SUM(資本コスト!G712,労働コスト!G712)</f>
        <v>0.89601187677831895</v>
      </c>
      <c r="H712" s="6">
        <f>労働コスト!H712/SUM(資本コスト!H712,労働コスト!H712)</f>
        <v>0.81832750779688712</v>
      </c>
      <c r="I712" s="6">
        <f>労働コスト!I712/SUM(資本コスト!I712,労働コスト!I712)</f>
        <v>0.77200692655623071</v>
      </c>
      <c r="J712" s="6">
        <f>労働コスト!J712/SUM(資本コスト!J712,労働コスト!J712)</f>
        <v>0.7951660366972676</v>
      </c>
    </row>
    <row r="713" spans="1:10" x14ac:dyDescent="0.15">
      <c r="A713" s="1">
        <v>31</v>
      </c>
      <c r="B713" s="1" t="s">
        <v>306</v>
      </c>
      <c r="C713" s="1">
        <v>20</v>
      </c>
      <c r="D713" s="1" t="s">
        <v>14</v>
      </c>
      <c r="E713" s="6">
        <f>労働コスト!E713/SUM(資本コスト!E713,労働コスト!E713)</f>
        <v>0.55813676639823329</v>
      </c>
      <c r="F713" s="6">
        <f>労働コスト!F713/SUM(資本コスト!F713,労働コスト!F713)</f>
        <v>0.11538028555036808</v>
      </c>
      <c r="G713" s="6">
        <f>労働コスト!G713/SUM(資本コスト!G713,労働コスト!G713)</f>
        <v>0.19762669416376119</v>
      </c>
      <c r="H713" s="6">
        <f>労働コスト!H713/SUM(資本コスト!H713,労働コスト!H713)</f>
        <v>0.19102058484829082</v>
      </c>
      <c r="I713" s="6">
        <f>労働コスト!I713/SUM(資本コスト!I713,労働コスト!I713)</f>
        <v>0.16645292585262605</v>
      </c>
      <c r="J713" s="6">
        <f>労働コスト!J713/SUM(資本コスト!J713,労働コスト!J713)</f>
        <v>0.12941651123894118</v>
      </c>
    </row>
    <row r="714" spans="1:10" x14ac:dyDescent="0.15">
      <c r="A714" s="1">
        <v>31</v>
      </c>
      <c r="B714" s="1" t="s">
        <v>306</v>
      </c>
      <c r="C714" s="1">
        <v>21</v>
      </c>
      <c r="D714" s="1" t="s">
        <v>15</v>
      </c>
      <c r="E714" s="6">
        <f>労働コスト!E714/SUM(資本コスト!E714,労働コスト!E714)</f>
        <v>0.91362219286881652</v>
      </c>
      <c r="F714" s="6">
        <f>労働コスト!F714/SUM(資本コスト!F714,労働コスト!F714)</f>
        <v>0.59255271205576421</v>
      </c>
      <c r="G714" s="6">
        <f>労働コスト!G714/SUM(資本コスト!G714,労働コスト!G714)</f>
        <v>0.65328331972531639</v>
      </c>
      <c r="H714" s="6">
        <f>労働コスト!H714/SUM(資本コスト!H714,労働コスト!H714)</f>
        <v>0.64498059383805717</v>
      </c>
      <c r="I714" s="6">
        <f>労働コスト!I714/SUM(資本コスト!I714,労働コスト!I714)</f>
        <v>0.53760867776815791</v>
      </c>
      <c r="J714" s="6">
        <f>労働コスト!J714/SUM(資本コスト!J714,労働コスト!J714)</f>
        <v>0.46347941002985449</v>
      </c>
    </row>
    <row r="715" spans="1:10" x14ac:dyDescent="0.15">
      <c r="A715" s="1">
        <v>31</v>
      </c>
      <c r="B715" s="1" t="s">
        <v>163</v>
      </c>
      <c r="C715" s="1">
        <v>22</v>
      </c>
      <c r="D715" s="1" t="s">
        <v>7</v>
      </c>
      <c r="E715" s="6">
        <f>労働コスト!E715/SUM(資本コスト!E715,労働コスト!E715)</f>
        <v>0.87339384683489296</v>
      </c>
      <c r="F715" s="6">
        <f>労働コスト!F715/SUM(資本コスト!F715,労働コスト!F715)</f>
        <v>0.75141551213438085</v>
      </c>
      <c r="G715" s="6">
        <f>労働コスト!G715/SUM(資本コスト!G715,労働コスト!G715)</f>
        <v>0.68654338286863581</v>
      </c>
      <c r="H715" s="6">
        <f>労働コスト!H715/SUM(資本コスト!H715,労働コスト!H715)</f>
        <v>0.67747325334052599</v>
      </c>
      <c r="I715" s="6">
        <f>労働コスト!I715/SUM(資本コスト!I715,労働コスト!I715)</f>
        <v>0.75766794559435302</v>
      </c>
      <c r="J715" s="6">
        <f>労働コスト!J715/SUM(資本コスト!J715,労働コスト!J715)</f>
        <v>0.75255196076228548</v>
      </c>
    </row>
    <row r="716" spans="1:10" x14ac:dyDescent="0.15">
      <c r="A716" s="1">
        <v>31</v>
      </c>
      <c r="B716" s="1" t="s">
        <v>163</v>
      </c>
      <c r="C716" s="1">
        <v>23</v>
      </c>
      <c r="D716" s="1" t="s">
        <v>28</v>
      </c>
      <c r="E716" s="6">
        <f>労働コスト!E716/SUM(資本コスト!E716,労働コスト!E716)</f>
        <v>0.62911705111757721</v>
      </c>
      <c r="F716" s="6">
        <f>労働コスト!F716/SUM(資本コスト!F716,労働コスト!F716)</f>
        <v>0.70546874196610398</v>
      </c>
      <c r="G716" s="6">
        <f>労働コスト!G716/SUM(資本コスト!G716,労働コスト!G716)</f>
        <v>0.71265006212411874</v>
      </c>
      <c r="H716" s="6">
        <f>労働コスト!H716/SUM(資本コスト!H716,労働コスト!H716)</f>
        <v>0.70473752389880862</v>
      </c>
      <c r="I716" s="6">
        <f>労働コスト!I716/SUM(資本コスト!I716,労働コスト!I716)</f>
        <v>0.70965561094630925</v>
      </c>
      <c r="J716" s="6">
        <f>労働コスト!J716/SUM(資本コスト!J716,労働コスト!J716)</f>
        <v>0.6272692174329465</v>
      </c>
    </row>
    <row r="717" spans="1:10" x14ac:dyDescent="0.15">
      <c r="A717" s="1">
        <v>32</v>
      </c>
      <c r="B717" s="1" t="s">
        <v>308</v>
      </c>
      <c r="C717" s="1">
        <v>1</v>
      </c>
      <c r="D717" s="1" t="s">
        <v>8</v>
      </c>
      <c r="E717" s="6">
        <f>労働コスト!E717/SUM(資本コスト!E717,労働コスト!E717)</f>
        <v>0.439767840627662</v>
      </c>
      <c r="F717" s="6">
        <f>労働コスト!F717/SUM(資本コスト!F717,労働コスト!F717)</f>
        <v>0.58728345420006578</v>
      </c>
      <c r="G717" s="6">
        <f>労働コスト!G717/SUM(資本コスト!G717,労働コスト!G717)</f>
        <v>0.55022134198819161</v>
      </c>
      <c r="H717" s="6">
        <f>労働コスト!H717/SUM(資本コスト!H717,労働コスト!H717)</f>
        <v>0.35132966061222937</v>
      </c>
      <c r="I717" s="6">
        <f>労働コスト!I717/SUM(資本コスト!I717,労働コスト!I717)</f>
        <v>0.37845540483828166</v>
      </c>
      <c r="J717" s="6">
        <f>労働コスト!J717/SUM(資本コスト!J717,労働コスト!J717)</f>
        <v>0.24234216811521578</v>
      </c>
    </row>
    <row r="718" spans="1:10" x14ac:dyDescent="0.15">
      <c r="A718" s="1">
        <v>32</v>
      </c>
      <c r="B718" s="1" t="s">
        <v>308</v>
      </c>
      <c r="C718" s="1">
        <v>2</v>
      </c>
      <c r="D718" s="1" t="s">
        <v>9</v>
      </c>
      <c r="E718" s="6">
        <f>労働コスト!E718/SUM(資本コスト!E718,労働コスト!E718)</f>
        <v>0.66049721731186928</v>
      </c>
      <c r="F718" s="6">
        <f>労働コスト!F718/SUM(資本コスト!F718,労働コスト!F718)</f>
        <v>0.72318260083884112</v>
      </c>
      <c r="G718" s="6">
        <f>労働コスト!G718/SUM(資本コスト!G718,労働コスト!G718)</f>
        <v>0.73161455471883086</v>
      </c>
      <c r="H718" s="6">
        <f>労働コスト!H718/SUM(資本コスト!H718,労働コスト!H718)</f>
        <v>0.79061362392763845</v>
      </c>
      <c r="I718" s="6">
        <f>労働コスト!I718/SUM(資本コスト!I718,労働コスト!I718)</f>
        <v>0.69031312782217746</v>
      </c>
      <c r="J718" s="6">
        <f>労働コスト!J718/SUM(資本コスト!J718,労働コスト!J718)</f>
        <v>0.61784415242010426</v>
      </c>
    </row>
    <row r="719" spans="1:10" x14ac:dyDescent="0.15">
      <c r="A719" s="1">
        <v>32</v>
      </c>
      <c r="B719" s="1" t="s">
        <v>309</v>
      </c>
      <c r="C719" s="1">
        <v>3</v>
      </c>
      <c r="D719" s="1" t="s">
        <v>16</v>
      </c>
      <c r="E719" s="6">
        <f>労働コスト!E719/SUM(資本コスト!E719,労働コスト!E719)</f>
        <v>0.66493033372781107</v>
      </c>
      <c r="F719" s="6">
        <f>労働コスト!F719/SUM(資本コスト!F719,労働コスト!F719)</f>
        <v>0.76615230376372578</v>
      </c>
      <c r="G719" s="6">
        <f>労働コスト!G719/SUM(資本コスト!G719,労働コスト!G719)</f>
        <v>0.78521290987676928</v>
      </c>
      <c r="H719" s="6">
        <f>労働コスト!H719/SUM(資本コスト!H719,労働コスト!H719)</f>
        <v>0.79158748620470454</v>
      </c>
      <c r="I719" s="6">
        <f>労働コスト!I719/SUM(資本コスト!I719,労働コスト!I719)</f>
        <v>0.76759131615724496</v>
      </c>
      <c r="J719" s="6">
        <f>労働コスト!J719/SUM(資本コスト!J719,労働コスト!J719)</f>
        <v>0.76891372926083901</v>
      </c>
    </row>
    <row r="720" spans="1:10" x14ac:dyDescent="0.15">
      <c r="A720" s="1">
        <v>32</v>
      </c>
      <c r="B720" s="1" t="s">
        <v>309</v>
      </c>
      <c r="C720" s="1">
        <v>4</v>
      </c>
      <c r="D720" s="1" t="s">
        <v>17</v>
      </c>
      <c r="E720" s="6">
        <f>労働コスト!E720/SUM(資本コスト!E720,労働コスト!E720)</f>
        <v>0.57960258697991296</v>
      </c>
      <c r="F720" s="6">
        <f>労働コスト!F720/SUM(資本コスト!F720,労働コスト!F720)</f>
        <v>0.78419542851027702</v>
      </c>
      <c r="G720" s="6">
        <f>労働コスト!G720/SUM(資本コスト!G720,労働コスト!G720)</f>
        <v>0.77795284728388414</v>
      </c>
      <c r="H720" s="6">
        <f>労働コスト!H720/SUM(資本コスト!H720,労働コスト!H720)</f>
        <v>0.68304578720756093</v>
      </c>
      <c r="I720" s="6">
        <f>労働コスト!I720/SUM(資本コスト!I720,労働コスト!I720)</f>
        <v>0.57283266962130275</v>
      </c>
      <c r="J720" s="6">
        <f>労働コスト!J720/SUM(資本コスト!J720,労働コスト!J720)</f>
        <v>0.60695965221773684</v>
      </c>
    </row>
    <row r="721" spans="1:10" x14ac:dyDescent="0.15">
      <c r="A721" s="1">
        <v>32</v>
      </c>
      <c r="B721" s="1" t="s">
        <v>309</v>
      </c>
      <c r="C721" s="1">
        <v>5</v>
      </c>
      <c r="D721" s="1" t="s">
        <v>18</v>
      </c>
      <c r="E721" s="6">
        <f>労働コスト!E721/SUM(資本コスト!E721,労働コスト!E721)</f>
        <v>0.38896443208176756</v>
      </c>
      <c r="F721" s="6">
        <f>労働コスト!F721/SUM(資本コスト!F721,労働コスト!F721)</f>
        <v>0.659736575004091</v>
      </c>
      <c r="G721" s="6">
        <f>労働コスト!G721/SUM(資本コスト!G721,労働コスト!G721)</f>
        <v>0.76383515480612829</v>
      </c>
      <c r="H721" s="6">
        <f>労働コスト!H721/SUM(資本コスト!H721,労働コスト!H721)</f>
        <v>0.77528416930015531</v>
      </c>
      <c r="I721" s="6">
        <f>労働コスト!I721/SUM(資本コスト!I721,労働コスト!I721)</f>
        <v>0.65137832152208297</v>
      </c>
      <c r="J721" s="6">
        <f>労働コスト!J721/SUM(資本コスト!J721,労働コスト!J721)</f>
        <v>0.68591853367990763</v>
      </c>
    </row>
    <row r="722" spans="1:10" x14ac:dyDescent="0.15">
      <c r="A722" s="1">
        <v>32</v>
      </c>
      <c r="B722" s="1" t="s">
        <v>309</v>
      </c>
      <c r="C722" s="1">
        <v>6</v>
      </c>
      <c r="D722" s="1" t="s">
        <v>2</v>
      </c>
      <c r="E722" s="6">
        <f>労働コスト!E722/SUM(資本コスト!E722,労働コスト!E722)</f>
        <v>0.52375239020918229</v>
      </c>
      <c r="F722" s="6">
        <f>労働コスト!F722/SUM(資本コスト!F722,労働コスト!F722)</f>
        <v>0.70567379660411556</v>
      </c>
      <c r="G722" s="6">
        <f>労働コスト!G722/SUM(資本コスト!G722,労働コスト!G722)</f>
        <v>0.66996718532528088</v>
      </c>
      <c r="H722" s="6">
        <f>労働コスト!H722/SUM(資本コスト!H722,労働コスト!H722)</f>
        <v>0.76234566534258619</v>
      </c>
      <c r="I722" s="6">
        <f>労働コスト!I722/SUM(資本コスト!I722,労働コスト!I722)</f>
        <v>0.75818767153978761</v>
      </c>
      <c r="J722" s="6">
        <f>労働コスト!J722/SUM(資本コスト!J722,労働コスト!J722)</f>
        <v>0.74602403831662611</v>
      </c>
    </row>
    <row r="723" spans="1:10" x14ac:dyDescent="0.15">
      <c r="A723" s="1">
        <v>32</v>
      </c>
      <c r="B723" s="1" t="s">
        <v>309</v>
      </c>
      <c r="C723" s="1">
        <v>7</v>
      </c>
      <c r="D723" s="1" t="s">
        <v>19</v>
      </c>
      <c r="E723" s="6">
        <f>労働コスト!E723/SUM(資本コスト!E723,労働コスト!E723)</f>
        <v>0.15604441638124783</v>
      </c>
      <c r="F723" s="6">
        <f>労働コスト!F723/SUM(資本コスト!F723,労働コスト!F723)</f>
        <v>0.55210641786440207</v>
      </c>
      <c r="G723" s="6">
        <f>労働コスト!G723/SUM(資本コスト!G723,労働コスト!G723)</f>
        <v>0.58544632354384951</v>
      </c>
      <c r="H723" s="6">
        <f>労働コスト!H723/SUM(資本コスト!H723,労働コスト!H723)</f>
        <v>0.53205204260735595</v>
      </c>
      <c r="I723" s="6">
        <f>労働コスト!I723/SUM(資本コスト!I723,労働コスト!I723)</f>
        <v>0.52155978430168815</v>
      </c>
      <c r="J723" s="6">
        <f>労働コスト!J723/SUM(資本コスト!J723,労働コスト!J723)</f>
        <v>0.53954138330790691</v>
      </c>
    </row>
    <row r="724" spans="1:10" x14ac:dyDescent="0.15">
      <c r="A724" s="1">
        <v>32</v>
      </c>
      <c r="B724" s="1" t="s">
        <v>309</v>
      </c>
      <c r="C724" s="1">
        <v>8</v>
      </c>
      <c r="D724" s="1" t="s">
        <v>20</v>
      </c>
      <c r="E724" s="6">
        <f>労働コスト!E724/SUM(資本コスト!E724,労働コスト!E724)</f>
        <v>0.72380197599128815</v>
      </c>
      <c r="F724" s="6">
        <f>労働コスト!F724/SUM(資本コスト!F724,労働コスト!F724)</f>
        <v>0.79293243395912927</v>
      </c>
      <c r="G724" s="6">
        <f>労働コスト!G724/SUM(資本コスト!G724,労働コスト!G724)</f>
        <v>0.75263786039065317</v>
      </c>
      <c r="H724" s="6">
        <f>労働コスト!H724/SUM(資本コスト!H724,労働コスト!H724)</f>
        <v>0.76833136127666746</v>
      </c>
      <c r="I724" s="6">
        <f>労働コスト!I724/SUM(資本コスト!I724,労働コスト!I724)</f>
        <v>0.70952248761766712</v>
      </c>
      <c r="J724" s="6">
        <f>労働コスト!J724/SUM(資本コスト!J724,労働コスト!J724)</f>
        <v>0.73191344571896788</v>
      </c>
    </row>
    <row r="725" spans="1:10" x14ac:dyDescent="0.15">
      <c r="A725" s="1">
        <v>32</v>
      </c>
      <c r="B725" s="1" t="s">
        <v>309</v>
      </c>
      <c r="C725" s="1">
        <v>9</v>
      </c>
      <c r="D725" s="1" t="s">
        <v>21</v>
      </c>
      <c r="E725" s="6">
        <f>労働コスト!E725/SUM(資本コスト!E725,労働コスト!E725)</f>
        <v>0.70602896233440859</v>
      </c>
      <c r="F725" s="6">
        <f>労働コスト!F725/SUM(資本コスト!F725,労働コスト!F725)</f>
        <v>0.76809294239568926</v>
      </c>
      <c r="G725" s="6">
        <f>労働コスト!G725/SUM(資本コスト!G725,労働コスト!G725)</f>
        <v>0.68161405019770105</v>
      </c>
      <c r="H725" s="6">
        <f>労働コスト!H725/SUM(資本コスト!H725,労働コスト!H725)</f>
        <v>0.68050994444319335</v>
      </c>
      <c r="I725" s="6">
        <f>労働コスト!I725/SUM(資本コスト!I725,労働コスト!I725)</f>
        <v>0.65275439874366248</v>
      </c>
      <c r="J725" s="6">
        <f>労働コスト!J725/SUM(資本コスト!J725,労働コスト!J725)</f>
        <v>0.62671910682505616</v>
      </c>
    </row>
    <row r="726" spans="1:10" x14ac:dyDescent="0.15">
      <c r="A726" s="1">
        <v>32</v>
      </c>
      <c r="B726" s="1" t="s">
        <v>309</v>
      </c>
      <c r="C726" s="1">
        <v>10</v>
      </c>
      <c r="D726" s="1" t="s">
        <v>22</v>
      </c>
      <c r="E726" s="6">
        <f>労働コスト!E726/SUM(資本コスト!E726,労働コスト!E726)</f>
        <v>0.79945082193310457</v>
      </c>
      <c r="F726" s="6">
        <f>労働コスト!F726/SUM(資本コスト!F726,労働コスト!F726)</f>
        <v>0.83011041785774764</v>
      </c>
      <c r="G726" s="6">
        <f>労働コスト!G726/SUM(資本コスト!G726,労働コスト!G726)</f>
        <v>0.84872953881531321</v>
      </c>
      <c r="H726" s="6">
        <f>労働コスト!H726/SUM(資本コスト!H726,労働コスト!H726)</f>
        <v>0.79337516999644653</v>
      </c>
      <c r="I726" s="6">
        <f>労働コスト!I726/SUM(資本コスト!I726,労働コスト!I726)</f>
        <v>0.73817996315381174</v>
      </c>
      <c r="J726" s="6">
        <f>労働コスト!J726/SUM(資本コスト!J726,労働コスト!J726)</f>
        <v>0.77147810628862512</v>
      </c>
    </row>
    <row r="727" spans="1:10" x14ac:dyDescent="0.15">
      <c r="A727" s="1">
        <v>32</v>
      </c>
      <c r="B727" s="1" t="s">
        <v>309</v>
      </c>
      <c r="C727" s="1">
        <v>11</v>
      </c>
      <c r="D727" s="1" t="s">
        <v>23</v>
      </c>
      <c r="E727" s="6">
        <f>労働コスト!E727/SUM(資本コスト!E727,労働コスト!E727)</f>
        <v>0.44578619191299662</v>
      </c>
      <c r="F727" s="6">
        <f>労働コスト!F727/SUM(資本コスト!F727,労働コスト!F727)</f>
        <v>0.66830859036158796</v>
      </c>
      <c r="G727" s="6">
        <f>労働コスト!G727/SUM(資本コスト!G727,労働コスト!G727)</f>
        <v>0.64220677221156663</v>
      </c>
      <c r="H727" s="6">
        <f>労働コスト!H727/SUM(資本コスト!H727,労働コスト!H727)</f>
        <v>0.69100903673531289</v>
      </c>
      <c r="I727" s="6">
        <f>労働コスト!I727/SUM(資本コスト!I727,労働コスト!I727)</f>
        <v>0.66969311042834334</v>
      </c>
      <c r="J727" s="6">
        <f>労働コスト!J727/SUM(資本コスト!J727,労働コスト!J727)</f>
        <v>0.65080673522463717</v>
      </c>
    </row>
    <row r="728" spans="1:10" x14ac:dyDescent="0.15">
      <c r="A728" s="1">
        <v>32</v>
      </c>
      <c r="B728" s="1" t="s">
        <v>309</v>
      </c>
      <c r="C728" s="1">
        <v>12</v>
      </c>
      <c r="D728" s="1" t="s">
        <v>24</v>
      </c>
      <c r="E728" s="6">
        <f>労働コスト!E728/SUM(資本コスト!E728,労働コスト!E728)</f>
        <v>0.92176860397879246</v>
      </c>
      <c r="F728" s="6">
        <f>労働コスト!F728/SUM(資本コスト!F728,労働コスト!F728)</f>
        <v>0.87166111477286978</v>
      </c>
      <c r="G728" s="6">
        <f>労働コスト!G728/SUM(資本コスト!G728,労働コスト!G728)</f>
        <v>0.71063948529609378</v>
      </c>
      <c r="H728" s="6">
        <f>労働コスト!H728/SUM(資本コスト!H728,労働コスト!H728)</f>
        <v>0.69729504293149269</v>
      </c>
      <c r="I728" s="6">
        <f>労働コスト!I728/SUM(資本コスト!I728,労働コスト!I728)</f>
        <v>0.58509763853964802</v>
      </c>
      <c r="J728" s="6">
        <f>労働コスト!J728/SUM(資本コスト!J728,労働コスト!J728)</f>
        <v>0.5757668240850955</v>
      </c>
    </row>
    <row r="729" spans="1:10" x14ac:dyDescent="0.15">
      <c r="A729" s="1">
        <v>32</v>
      </c>
      <c r="B729" s="1" t="s">
        <v>309</v>
      </c>
      <c r="C729" s="1">
        <v>13</v>
      </c>
      <c r="D729" s="1" t="s">
        <v>25</v>
      </c>
      <c r="E729" s="6">
        <f>労働コスト!E729/SUM(資本コスト!E729,労働コスト!E729)</f>
        <v>0.90863681932751184</v>
      </c>
      <c r="F729" s="6">
        <f>労働コスト!F729/SUM(資本コスト!F729,労働コスト!F729)</f>
        <v>0.71588156565953542</v>
      </c>
      <c r="G729" s="6">
        <f>労働コスト!G729/SUM(資本コスト!G729,労働コスト!G729)</f>
        <v>0.61425667733081013</v>
      </c>
      <c r="H729" s="6">
        <f>労働コスト!H729/SUM(資本コスト!H729,労働コスト!H729)</f>
        <v>0.61381086399613483</v>
      </c>
      <c r="I729" s="6">
        <f>労働コスト!I729/SUM(資本コスト!I729,労働コスト!I729)</f>
        <v>0.64758741753965898</v>
      </c>
      <c r="J729" s="6">
        <f>労働コスト!J729/SUM(資本コスト!J729,労働コスト!J729)</f>
        <v>0.65928588078121908</v>
      </c>
    </row>
    <row r="730" spans="1:10" x14ac:dyDescent="0.15">
      <c r="A730" s="1">
        <v>32</v>
      </c>
      <c r="B730" s="1" t="s">
        <v>309</v>
      </c>
      <c r="C730" s="1">
        <v>14</v>
      </c>
      <c r="D730" s="1" t="s">
        <v>26</v>
      </c>
      <c r="E730" s="6">
        <f>労働コスト!E730/SUM(資本コスト!E730,労働コスト!E730)</f>
        <v>0.94991689891379383</v>
      </c>
      <c r="F730" s="6">
        <f>労働コスト!F730/SUM(資本コスト!F730,労働コスト!F730)</f>
        <v>0.85874182317811176</v>
      </c>
      <c r="G730" s="6">
        <f>労働コスト!G730/SUM(資本コスト!G730,労働コスト!G730)</f>
        <v>0.59781755796887426</v>
      </c>
      <c r="H730" s="6">
        <f>労働コスト!H730/SUM(資本コスト!H730,労働コスト!H730)</f>
        <v>0.56110359828590139</v>
      </c>
      <c r="I730" s="6">
        <f>労働コスト!I730/SUM(資本コスト!I730,労働コスト!I730)</f>
        <v>0.46269234717391927</v>
      </c>
      <c r="J730" s="6">
        <f>労働コスト!J730/SUM(資本コスト!J730,労働コスト!J730)</f>
        <v>0.44852377553559419</v>
      </c>
    </row>
    <row r="731" spans="1:10" x14ac:dyDescent="0.15">
      <c r="A731" s="1">
        <v>32</v>
      </c>
      <c r="B731" s="1" t="s">
        <v>309</v>
      </c>
      <c r="C731" s="1">
        <v>15</v>
      </c>
      <c r="D731" s="1" t="s">
        <v>27</v>
      </c>
      <c r="E731" s="6">
        <f>労働コスト!E731/SUM(資本コスト!E731,労働コスト!E731)</f>
        <v>0.89352553167948412</v>
      </c>
      <c r="F731" s="6">
        <f>労働コスト!F731/SUM(資本コスト!F731,労働コスト!F731)</f>
        <v>0.85241111604239483</v>
      </c>
      <c r="G731" s="6">
        <f>労働コスト!G731/SUM(資本コスト!G731,労働コスト!G731)</f>
        <v>0.8253884810149219</v>
      </c>
      <c r="H731" s="6">
        <f>労働コスト!H731/SUM(資本コスト!H731,労働コスト!H731)</f>
        <v>0.74821279851857003</v>
      </c>
      <c r="I731" s="6">
        <f>労働コスト!I731/SUM(資本コスト!I731,労働コスト!I731)</f>
        <v>0.65219466478511989</v>
      </c>
      <c r="J731" s="6">
        <f>労働コスト!J731/SUM(資本コスト!J731,労働コスト!J731)</f>
        <v>0.66978728092510975</v>
      </c>
    </row>
    <row r="732" spans="1:10" x14ac:dyDescent="0.15">
      <c r="A732" s="1">
        <v>32</v>
      </c>
      <c r="B732" s="1" t="s">
        <v>308</v>
      </c>
      <c r="C732" s="1">
        <v>16</v>
      </c>
      <c r="D732" s="1" t="s">
        <v>10</v>
      </c>
      <c r="E732" s="6">
        <f>労働コスト!E732/SUM(資本コスト!E732,労働コスト!E732)</f>
        <v>0.79992893560503309</v>
      </c>
      <c r="F732" s="6">
        <f>労働コスト!F732/SUM(資本コスト!F732,労働コスト!F732)</f>
        <v>0.88543854719710779</v>
      </c>
      <c r="G732" s="6">
        <f>労働コスト!G732/SUM(資本コスト!G732,労働コスト!G732)</f>
        <v>0.87655800772942782</v>
      </c>
      <c r="H732" s="6">
        <f>労働コスト!H732/SUM(資本コスト!H732,労働コスト!H732)</f>
        <v>0.86964008327434239</v>
      </c>
      <c r="I732" s="6">
        <f>労働コスト!I732/SUM(資本コスト!I732,労働コスト!I732)</f>
        <v>0.87358357317092905</v>
      </c>
      <c r="J732" s="6">
        <f>労働コスト!J732/SUM(資本コスト!J732,労働コスト!J732)</f>
        <v>0.87752097232777015</v>
      </c>
    </row>
    <row r="733" spans="1:10" x14ac:dyDescent="0.15">
      <c r="A733" s="1">
        <v>32</v>
      </c>
      <c r="B733" s="1" t="s">
        <v>308</v>
      </c>
      <c r="C733" s="1">
        <v>17</v>
      </c>
      <c r="D733" s="1" t="s">
        <v>11</v>
      </c>
      <c r="E733" s="6">
        <f>労働コスト!E733/SUM(資本コスト!E733,労働コスト!E733)</f>
        <v>0.22002748421292775</v>
      </c>
      <c r="F733" s="6">
        <f>労働コスト!F733/SUM(資本コスト!F733,労働コスト!F733)</f>
        <v>0.29987898975692906</v>
      </c>
      <c r="G733" s="6">
        <f>労働コスト!G733/SUM(資本コスト!G733,労働コスト!G733)</f>
        <v>0.30535600830293613</v>
      </c>
      <c r="H733" s="6">
        <f>労働コスト!H733/SUM(資本コスト!H733,労働コスト!H733)</f>
        <v>0.2807573484893498</v>
      </c>
      <c r="I733" s="6">
        <f>労働コスト!I733/SUM(資本コスト!I733,労働コスト!I733)</f>
        <v>0.18565866631061084</v>
      </c>
      <c r="J733" s="6">
        <f>労働コスト!J733/SUM(資本コスト!J733,労働コスト!J733)</f>
        <v>0.15225392514455435</v>
      </c>
    </row>
    <row r="734" spans="1:10" x14ac:dyDescent="0.15">
      <c r="A734" s="1">
        <v>32</v>
      </c>
      <c r="B734" s="1" t="s">
        <v>308</v>
      </c>
      <c r="C734" s="1">
        <v>18</v>
      </c>
      <c r="D734" s="1" t="s">
        <v>12</v>
      </c>
      <c r="E734" s="6">
        <f>労働コスト!E734/SUM(資本コスト!E734,労働コスト!E734)</f>
        <v>0.86113709727448939</v>
      </c>
      <c r="F734" s="6">
        <f>労働コスト!F734/SUM(資本コスト!F734,労働コスト!F734)</f>
        <v>0.83909630611692421</v>
      </c>
      <c r="G734" s="6">
        <f>労働コスト!G734/SUM(資本コスト!G734,労働コスト!G734)</f>
        <v>0.82731724964842879</v>
      </c>
      <c r="H734" s="6">
        <f>労働コスト!H734/SUM(資本コスト!H734,労働コスト!H734)</f>
        <v>0.85054415555195761</v>
      </c>
      <c r="I734" s="6">
        <f>労働コスト!I734/SUM(資本コスト!I734,労働コスト!I734)</f>
        <v>0.86429343549629711</v>
      </c>
      <c r="J734" s="6">
        <f>労働コスト!J734/SUM(資本コスト!J734,労働コスト!J734)</f>
        <v>0.86294360652998825</v>
      </c>
    </row>
    <row r="735" spans="1:10" x14ac:dyDescent="0.15">
      <c r="A735" s="1">
        <v>32</v>
      </c>
      <c r="B735" s="1" t="s">
        <v>308</v>
      </c>
      <c r="C735" s="1">
        <v>19</v>
      </c>
      <c r="D735" s="1" t="s">
        <v>13</v>
      </c>
      <c r="E735" s="6">
        <f>労働コスト!E735/SUM(資本コスト!E735,労働コスト!E735)</f>
        <v>0.71776000629914771</v>
      </c>
      <c r="F735" s="6">
        <f>労働コスト!F735/SUM(資本コスト!F735,労働コスト!F735)</f>
        <v>0.84052504607401657</v>
      </c>
      <c r="G735" s="6">
        <f>労働コスト!G735/SUM(資本コスト!G735,労働コスト!G735)</f>
        <v>0.84495357632264723</v>
      </c>
      <c r="H735" s="6">
        <f>労働コスト!H735/SUM(資本コスト!H735,労働コスト!H735)</f>
        <v>0.78437103398978802</v>
      </c>
      <c r="I735" s="6">
        <f>労働コスト!I735/SUM(資本コスト!I735,労働コスト!I735)</f>
        <v>0.76228566330888992</v>
      </c>
      <c r="J735" s="6">
        <f>労働コスト!J735/SUM(資本コスト!J735,労働コスト!J735)</f>
        <v>0.77807393682354931</v>
      </c>
    </row>
    <row r="736" spans="1:10" x14ac:dyDescent="0.15">
      <c r="A736" s="1">
        <v>32</v>
      </c>
      <c r="B736" s="1" t="s">
        <v>308</v>
      </c>
      <c r="C736" s="1">
        <v>20</v>
      </c>
      <c r="D736" s="1" t="s">
        <v>14</v>
      </c>
      <c r="E736" s="6">
        <f>労働コスト!E736/SUM(資本コスト!E736,労働コスト!E736)</f>
        <v>0.58386746778754062</v>
      </c>
      <c r="F736" s="6">
        <f>労働コスト!F736/SUM(資本コスト!F736,労働コスト!F736)</f>
        <v>0.10845599250894793</v>
      </c>
      <c r="G736" s="6">
        <f>労働コスト!G736/SUM(資本コスト!G736,労働コスト!G736)</f>
        <v>0.15561470141377878</v>
      </c>
      <c r="H736" s="6">
        <f>労働コスト!H736/SUM(資本コスト!H736,労働コスト!H736)</f>
        <v>0.16396536518583357</v>
      </c>
      <c r="I736" s="6">
        <f>労働コスト!I736/SUM(資本コスト!I736,労働コスト!I736)</f>
        <v>0.15955843386689506</v>
      </c>
      <c r="J736" s="6">
        <f>労働コスト!J736/SUM(資本コスト!J736,労働コスト!J736)</f>
        <v>0.1224479716082648</v>
      </c>
    </row>
    <row r="737" spans="1:10" x14ac:dyDescent="0.15">
      <c r="A737" s="1">
        <v>32</v>
      </c>
      <c r="B737" s="1" t="s">
        <v>308</v>
      </c>
      <c r="C737" s="1">
        <v>21</v>
      </c>
      <c r="D737" s="1" t="s">
        <v>15</v>
      </c>
      <c r="E737" s="6">
        <f>労働コスト!E737/SUM(資本コスト!E737,労働コスト!E737)</f>
        <v>0.91783574989477268</v>
      </c>
      <c r="F737" s="6">
        <f>労働コスト!F737/SUM(資本コスト!F737,労働コスト!F737)</f>
        <v>0.74867736376417637</v>
      </c>
      <c r="G737" s="6">
        <f>労働コスト!G737/SUM(資本コスト!G737,労働コスト!G737)</f>
        <v>0.68094965670808449</v>
      </c>
      <c r="H737" s="6">
        <f>労働コスト!H737/SUM(資本コスト!H737,労働コスト!H737)</f>
        <v>0.59382051325513663</v>
      </c>
      <c r="I737" s="6">
        <f>労働コスト!I737/SUM(資本コスト!I737,労働コスト!I737)</f>
        <v>0.34014787080365211</v>
      </c>
      <c r="J737" s="6">
        <f>労働コスト!J737/SUM(資本コスト!J737,労働コスト!J737)</f>
        <v>0.37095709767280932</v>
      </c>
    </row>
    <row r="738" spans="1:10" x14ac:dyDescent="0.15">
      <c r="A738" s="1">
        <v>32</v>
      </c>
      <c r="B738" s="1" t="s">
        <v>167</v>
      </c>
      <c r="C738" s="1">
        <v>22</v>
      </c>
      <c r="D738" s="1" t="s">
        <v>7</v>
      </c>
      <c r="E738" s="6">
        <f>労働コスト!E738/SUM(資本コスト!E738,労働コスト!E738)</f>
        <v>0.90001128371320183</v>
      </c>
      <c r="F738" s="6">
        <f>労働コスト!F738/SUM(資本コスト!F738,労働コスト!F738)</f>
        <v>0.75968786575858493</v>
      </c>
      <c r="G738" s="6">
        <f>労働コスト!G738/SUM(資本コスト!G738,労働コスト!G738)</f>
        <v>0.72403704033147398</v>
      </c>
      <c r="H738" s="6">
        <f>労働コスト!H738/SUM(資本コスト!H738,労働コスト!H738)</f>
        <v>0.65127461822669253</v>
      </c>
      <c r="I738" s="6">
        <f>労働コスト!I738/SUM(資本コスト!I738,労働コスト!I738)</f>
        <v>0.67572408272336548</v>
      </c>
      <c r="J738" s="6">
        <f>労働コスト!J738/SUM(資本コスト!J738,労働コスト!J738)</f>
        <v>0.67397439716244012</v>
      </c>
    </row>
    <row r="739" spans="1:10" x14ac:dyDescent="0.15">
      <c r="A739" s="1">
        <v>32</v>
      </c>
      <c r="B739" s="1" t="s">
        <v>167</v>
      </c>
      <c r="C739" s="1">
        <v>23</v>
      </c>
      <c r="D739" s="1" t="s">
        <v>28</v>
      </c>
      <c r="E739" s="6">
        <f>労働コスト!E739/SUM(資本コスト!E739,労働コスト!E739)</f>
        <v>0.60729572829835543</v>
      </c>
      <c r="F739" s="6">
        <f>労働コスト!F739/SUM(資本コスト!F739,労働コスト!F739)</f>
        <v>0.727594256968774</v>
      </c>
      <c r="G739" s="6">
        <f>労働コスト!G739/SUM(資本コスト!G739,労働コスト!G739)</f>
        <v>0.71180126724912007</v>
      </c>
      <c r="H739" s="6">
        <f>労働コスト!H739/SUM(資本コスト!H739,労働コスト!H739)</f>
        <v>0.68886698498467025</v>
      </c>
      <c r="I739" s="6">
        <f>労働コスト!I739/SUM(資本コスト!I739,労働コスト!I739)</f>
        <v>0.66014715315077177</v>
      </c>
      <c r="J739" s="6">
        <f>労働コスト!J739/SUM(資本コスト!J739,労働コスト!J739)</f>
        <v>0.5691548686307768</v>
      </c>
    </row>
    <row r="740" spans="1:10" x14ac:dyDescent="0.15">
      <c r="A740" s="1">
        <v>33</v>
      </c>
      <c r="B740" s="1" t="s">
        <v>310</v>
      </c>
      <c r="C740" s="1">
        <v>1</v>
      </c>
      <c r="D740" s="1" t="s">
        <v>8</v>
      </c>
      <c r="E740" s="6">
        <f>労働コスト!E740/SUM(資本コスト!E740,労働コスト!E740)</f>
        <v>0.41436661125928964</v>
      </c>
      <c r="F740" s="6">
        <f>労働コスト!F740/SUM(資本コスト!F740,労働コスト!F740)</f>
        <v>0.52506828445506015</v>
      </c>
      <c r="G740" s="6">
        <f>労働コスト!G740/SUM(資本コスト!G740,労働コスト!G740)</f>
        <v>0.48217504843726827</v>
      </c>
      <c r="H740" s="6">
        <f>労働コスト!H740/SUM(資本コスト!H740,労働コスト!H740)</f>
        <v>0.38660100937161268</v>
      </c>
      <c r="I740" s="6">
        <f>労働コスト!I740/SUM(資本コスト!I740,労働コスト!I740)</f>
        <v>0.41998286633941828</v>
      </c>
      <c r="J740" s="6">
        <f>労働コスト!J740/SUM(資本コスト!J740,労働コスト!J740)</f>
        <v>0.2762310136712397</v>
      </c>
    </row>
    <row r="741" spans="1:10" x14ac:dyDescent="0.15">
      <c r="A741" s="1">
        <v>33</v>
      </c>
      <c r="B741" s="1" t="s">
        <v>310</v>
      </c>
      <c r="C741" s="1">
        <v>2</v>
      </c>
      <c r="D741" s="1" t="s">
        <v>9</v>
      </c>
      <c r="E741" s="6">
        <f>労働コスト!E741/SUM(資本コスト!E741,労働コスト!E741)</f>
        <v>0.68390874464010798</v>
      </c>
      <c r="F741" s="6">
        <f>労働コスト!F741/SUM(資本コスト!F741,労働コスト!F741)</f>
        <v>0.73605393869940772</v>
      </c>
      <c r="G741" s="6">
        <f>労働コスト!G741/SUM(資本コスト!G741,労働コスト!G741)</f>
        <v>0.6837139298256083</v>
      </c>
      <c r="H741" s="6">
        <f>労働コスト!H741/SUM(資本コスト!H741,労働コスト!H741)</f>
        <v>0.63002700140950241</v>
      </c>
      <c r="I741" s="6">
        <f>労働コスト!I741/SUM(資本コスト!I741,労働コスト!I741)</f>
        <v>0.56208143027888069</v>
      </c>
      <c r="J741" s="6">
        <f>労働コスト!J741/SUM(資本コスト!J741,労働コスト!J741)</f>
        <v>0.50531431171989405</v>
      </c>
    </row>
    <row r="742" spans="1:10" x14ac:dyDescent="0.15">
      <c r="A742" s="1">
        <v>33</v>
      </c>
      <c r="B742" s="1" t="s">
        <v>311</v>
      </c>
      <c r="C742" s="1">
        <v>3</v>
      </c>
      <c r="D742" s="1" t="s">
        <v>16</v>
      </c>
      <c r="E742" s="6">
        <f>労働コスト!E742/SUM(資本コスト!E742,労働コスト!E742)</f>
        <v>0.55848804257798423</v>
      </c>
      <c r="F742" s="6">
        <f>労働コスト!F742/SUM(資本コスト!F742,労働コスト!F742)</f>
        <v>0.68456275159484981</v>
      </c>
      <c r="G742" s="6">
        <f>労働コスト!G742/SUM(資本コスト!G742,労働コスト!G742)</f>
        <v>0.64896419311475584</v>
      </c>
      <c r="H742" s="6">
        <f>労働コスト!H742/SUM(資本コスト!H742,労働コスト!H742)</f>
        <v>0.64926570429218378</v>
      </c>
      <c r="I742" s="6">
        <f>労働コスト!I742/SUM(資本コスト!I742,労働コスト!I742)</f>
        <v>0.59993284229408939</v>
      </c>
      <c r="J742" s="6">
        <f>労働コスト!J742/SUM(資本コスト!J742,労働コスト!J742)</f>
        <v>0.60397423395706396</v>
      </c>
    </row>
    <row r="743" spans="1:10" x14ac:dyDescent="0.15">
      <c r="A743" s="1">
        <v>33</v>
      </c>
      <c r="B743" s="1" t="s">
        <v>311</v>
      </c>
      <c r="C743" s="1">
        <v>4</v>
      </c>
      <c r="D743" s="1" t="s">
        <v>17</v>
      </c>
      <c r="E743" s="6">
        <f>労働コスト!E743/SUM(資本コスト!E743,労働コスト!E743)</f>
        <v>0.75770107710434886</v>
      </c>
      <c r="F743" s="6">
        <f>労働コスト!F743/SUM(資本コスト!F743,労働コスト!F743)</f>
        <v>0.83222890963213347</v>
      </c>
      <c r="G743" s="6">
        <f>労働コスト!G743/SUM(資本コスト!G743,労働コスト!G743)</f>
        <v>0.80237202755910331</v>
      </c>
      <c r="H743" s="6">
        <f>労働コスト!H743/SUM(資本コスト!H743,労働コスト!H743)</f>
        <v>0.71696457758851984</v>
      </c>
      <c r="I743" s="6">
        <f>労働コスト!I743/SUM(資本コスト!I743,労働コスト!I743)</f>
        <v>0.5729772421313819</v>
      </c>
      <c r="J743" s="6">
        <f>労働コスト!J743/SUM(資本コスト!J743,労働コスト!J743)</f>
        <v>0.59099904061039277</v>
      </c>
    </row>
    <row r="744" spans="1:10" x14ac:dyDescent="0.15">
      <c r="A744" s="1">
        <v>33</v>
      </c>
      <c r="B744" s="1" t="s">
        <v>311</v>
      </c>
      <c r="C744" s="1">
        <v>5</v>
      </c>
      <c r="D744" s="1" t="s">
        <v>18</v>
      </c>
      <c r="E744" s="6">
        <f>労働コスト!E744/SUM(資本コスト!E744,労働コスト!E744)</f>
        <v>0.70594474660772943</v>
      </c>
      <c r="F744" s="6">
        <f>労働コスト!F744/SUM(資本コスト!F744,労働コスト!F744)</f>
        <v>0.81736622978793061</v>
      </c>
      <c r="G744" s="6">
        <f>労働コスト!G744/SUM(資本コスト!G744,労働コスト!G744)</f>
        <v>0.78121237369471186</v>
      </c>
      <c r="H744" s="6">
        <f>労働コスト!H744/SUM(資本コスト!H744,労働コスト!H744)</f>
        <v>0.76408823140279958</v>
      </c>
      <c r="I744" s="6">
        <f>労働コスト!I744/SUM(資本コスト!I744,労働コスト!I744)</f>
        <v>0.76029132696993684</v>
      </c>
      <c r="J744" s="6">
        <f>労働コスト!J744/SUM(資本コスト!J744,労働コスト!J744)</f>
        <v>0.78700588350809719</v>
      </c>
    </row>
    <row r="745" spans="1:10" x14ac:dyDescent="0.15">
      <c r="A745" s="1">
        <v>33</v>
      </c>
      <c r="B745" s="1" t="s">
        <v>311</v>
      </c>
      <c r="C745" s="1">
        <v>6</v>
      </c>
      <c r="D745" s="1" t="s">
        <v>2</v>
      </c>
      <c r="E745" s="6">
        <f>労働コスト!E745/SUM(資本コスト!E745,労働コスト!E745)</f>
        <v>0.32776600881652401</v>
      </c>
      <c r="F745" s="6">
        <f>労働コスト!F745/SUM(資本コスト!F745,労働コスト!F745)</f>
        <v>0.38723923752075001</v>
      </c>
      <c r="G745" s="6">
        <f>労働コスト!G745/SUM(資本コスト!G745,労働コスト!G745)</f>
        <v>0.41860400241720108</v>
      </c>
      <c r="H745" s="6">
        <f>労働コスト!H745/SUM(資本コスト!H745,労働コスト!H745)</f>
        <v>0.4354831155905699</v>
      </c>
      <c r="I745" s="6">
        <f>労働コスト!I745/SUM(資本コスト!I745,労働コスト!I745)</f>
        <v>0.38389751998167582</v>
      </c>
      <c r="J745" s="6">
        <f>労働コスト!J745/SUM(資本コスト!J745,労働コスト!J745)</f>
        <v>0.37884722637710044</v>
      </c>
    </row>
    <row r="746" spans="1:10" x14ac:dyDescent="0.15">
      <c r="A746" s="1">
        <v>33</v>
      </c>
      <c r="B746" s="1" t="s">
        <v>311</v>
      </c>
      <c r="C746" s="1">
        <v>7</v>
      </c>
      <c r="D746" s="1" t="s">
        <v>19</v>
      </c>
      <c r="E746" s="6">
        <f>労働コスト!E746/SUM(資本コスト!E746,労働コスト!E746)</f>
        <v>7.2537005698047899E-2</v>
      </c>
      <c r="F746" s="6">
        <f>労働コスト!F746/SUM(資本コスト!F746,労働コスト!F746)</f>
        <v>0.19245005791973452</v>
      </c>
      <c r="G746" s="6">
        <f>労働コスト!G746/SUM(資本コスト!G746,労働コスト!G746)</f>
        <v>0.24780263719675685</v>
      </c>
      <c r="H746" s="6">
        <f>労働コスト!H746/SUM(資本コスト!H746,労働コスト!H746)</f>
        <v>0.19981730494583239</v>
      </c>
      <c r="I746" s="6">
        <f>労働コスト!I746/SUM(資本コスト!I746,労働コスト!I746)</f>
        <v>0.16922208233164218</v>
      </c>
      <c r="J746" s="6">
        <f>労働コスト!J746/SUM(資本コスト!J746,労働コスト!J746)</f>
        <v>0.17602532432376441</v>
      </c>
    </row>
    <row r="747" spans="1:10" x14ac:dyDescent="0.15">
      <c r="A747" s="1">
        <v>33</v>
      </c>
      <c r="B747" s="1" t="s">
        <v>311</v>
      </c>
      <c r="C747" s="1">
        <v>8</v>
      </c>
      <c r="D747" s="1" t="s">
        <v>20</v>
      </c>
      <c r="E747" s="6">
        <f>労働コスト!E747/SUM(資本コスト!E747,労働コスト!E747)</f>
        <v>0.69830837126736367</v>
      </c>
      <c r="F747" s="6">
        <f>労働コスト!F747/SUM(資本コスト!F747,労働コスト!F747)</f>
        <v>0.79621315864943454</v>
      </c>
      <c r="G747" s="6">
        <f>労働コスト!G747/SUM(資本コスト!G747,労働コスト!G747)</f>
        <v>0.77705323173426777</v>
      </c>
      <c r="H747" s="6">
        <f>労働コスト!H747/SUM(資本コスト!H747,労働コスト!H747)</f>
        <v>0.76930997751689312</v>
      </c>
      <c r="I747" s="6">
        <f>労働コスト!I747/SUM(資本コスト!I747,労働コスト!I747)</f>
        <v>0.73985978169276312</v>
      </c>
      <c r="J747" s="6">
        <f>労働コスト!J747/SUM(資本コスト!J747,労働コスト!J747)</f>
        <v>0.75714785719161459</v>
      </c>
    </row>
    <row r="748" spans="1:10" x14ac:dyDescent="0.15">
      <c r="A748" s="1">
        <v>33</v>
      </c>
      <c r="B748" s="1" t="s">
        <v>311</v>
      </c>
      <c r="C748" s="1">
        <v>9</v>
      </c>
      <c r="D748" s="1" t="s">
        <v>21</v>
      </c>
      <c r="E748" s="6">
        <f>労働コスト!E748/SUM(資本コスト!E748,労働コスト!E748)</f>
        <v>0.36660717899443723</v>
      </c>
      <c r="F748" s="6">
        <f>労働コスト!F748/SUM(資本コスト!F748,労働コスト!F748)</f>
        <v>0.40242875121500177</v>
      </c>
      <c r="G748" s="6">
        <f>労働コスト!G748/SUM(資本コスト!G748,労働コスト!G748)</f>
        <v>0.4086805283483072</v>
      </c>
      <c r="H748" s="6">
        <f>労働コスト!H748/SUM(資本コスト!H748,労働コスト!H748)</f>
        <v>0.41190737378742454</v>
      </c>
      <c r="I748" s="6">
        <f>労働コスト!I748/SUM(資本コスト!I748,労働コスト!I748)</f>
        <v>0.43863682054978337</v>
      </c>
      <c r="J748" s="6">
        <f>労働コスト!J748/SUM(資本コスト!J748,労働コスト!J748)</f>
        <v>0.44762184957445561</v>
      </c>
    </row>
    <row r="749" spans="1:10" x14ac:dyDescent="0.15">
      <c r="A749" s="1">
        <v>33</v>
      </c>
      <c r="B749" s="1" t="s">
        <v>311</v>
      </c>
      <c r="C749" s="1">
        <v>10</v>
      </c>
      <c r="D749" s="1" t="s">
        <v>22</v>
      </c>
      <c r="E749" s="6">
        <f>労働コスト!E749/SUM(資本コスト!E749,労働コスト!E749)</f>
        <v>0.81164493341482069</v>
      </c>
      <c r="F749" s="6">
        <f>労働コスト!F749/SUM(資本コスト!F749,労働コスト!F749)</f>
        <v>0.82166682937815083</v>
      </c>
      <c r="G749" s="6">
        <f>労働コスト!G749/SUM(資本コスト!G749,労働コスト!G749)</f>
        <v>0.84750141846015936</v>
      </c>
      <c r="H749" s="6">
        <f>労働コスト!H749/SUM(資本コスト!H749,労働コスト!H749)</f>
        <v>0.8376738743824147</v>
      </c>
      <c r="I749" s="6">
        <f>労働コスト!I749/SUM(資本コスト!I749,労働コスト!I749)</f>
        <v>0.7543979732963797</v>
      </c>
      <c r="J749" s="6">
        <f>労働コスト!J749/SUM(資本コスト!J749,労働コスト!J749)</f>
        <v>0.76704126589992583</v>
      </c>
    </row>
    <row r="750" spans="1:10" x14ac:dyDescent="0.15">
      <c r="A750" s="1">
        <v>33</v>
      </c>
      <c r="B750" s="1" t="s">
        <v>311</v>
      </c>
      <c r="C750" s="1">
        <v>11</v>
      </c>
      <c r="D750" s="1" t="s">
        <v>23</v>
      </c>
      <c r="E750" s="6">
        <f>労働コスト!E750/SUM(資本コスト!E750,労働コスト!E750)</f>
        <v>0.49221086076503223</v>
      </c>
      <c r="F750" s="6">
        <f>労働コスト!F750/SUM(資本コスト!F750,労働コスト!F750)</f>
        <v>0.69001283624058829</v>
      </c>
      <c r="G750" s="6">
        <f>労働コスト!G750/SUM(資本コスト!G750,労働コスト!G750)</f>
        <v>0.68316640072248014</v>
      </c>
      <c r="H750" s="6">
        <f>労働コスト!H750/SUM(資本コスト!H750,労働コスト!H750)</f>
        <v>0.70214293306071274</v>
      </c>
      <c r="I750" s="6">
        <f>労働コスト!I750/SUM(資本コスト!I750,労働コスト!I750)</f>
        <v>0.70964027037280197</v>
      </c>
      <c r="J750" s="6">
        <f>労働コスト!J750/SUM(資本コスト!J750,労働コスト!J750)</f>
        <v>0.69335951142502861</v>
      </c>
    </row>
    <row r="751" spans="1:10" x14ac:dyDescent="0.15">
      <c r="A751" s="1">
        <v>33</v>
      </c>
      <c r="B751" s="1" t="s">
        <v>311</v>
      </c>
      <c r="C751" s="1">
        <v>12</v>
      </c>
      <c r="D751" s="1" t="s">
        <v>24</v>
      </c>
      <c r="E751" s="6">
        <f>労働コスト!E751/SUM(資本コスト!E751,労働コスト!E751)</f>
        <v>0.93798922117287298</v>
      </c>
      <c r="F751" s="6">
        <f>労働コスト!F751/SUM(資本コスト!F751,労働コスト!F751)</f>
        <v>0.86377009945994743</v>
      </c>
      <c r="G751" s="6">
        <f>労働コスト!G751/SUM(資本コスト!G751,労働コスト!G751)</f>
        <v>0.71277622709302946</v>
      </c>
      <c r="H751" s="6">
        <f>労働コスト!H751/SUM(資本コスト!H751,労働コスト!H751)</f>
        <v>0.72268522371139132</v>
      </c>
      <c r="I751" s="6">
        <f>労働コスト!I751/SUM(資本コスト!I751,労働コスト!I751)</f>
        <v>0.62893316292551493</v>
      </c>
      <c r="J751" s="6">
        <f>労働コスト!J751/SUM(資本コスト!J751,労働コスト!J751)</f>
        <v>0.61735691192987596</v>
      </c>
    </row>
    <row r="752" spans="1:10" x14ac:dyDescent="0.15">
      <c r="A752" s="1">
        <v>33</v>
      </c>
      <c r="B752" s="1" t="s">
        <v>311</v>
      </c>
      <c r="C752" s="1">
        <v>13</v>
      </c>
      <c r="D752" s="1" t="s">
        <v>25</v>
      </c>
      <c r="E752" s="6">
        <f>労働コスト!E752/SUM(資本コスト!E752,労働コスト!E752)</f>
        <v>0.81959356450268839</v>
      </c>
      <c r="F752" s="6">
        <f>労働コスト!F752/SUM(資本コスト!F752,労働コスト!F752)</f>
        <v>0.72987177135619219</v>
      </c>
      <c r="G752" s="6">
        <f>労働コスト!G752/SUM(資本コスト!G752,労働コスト!G752)</f>
        <v>0.63116729248709813</v>
      </c>
      <c r="H752" s="6">
        <f>労働コスト!H752/SUM(資本コスト!H752,労働コスト!H752)</f>
        <v>0.66656671073925366</v>
      </c>
      <c r="I752" s="6">
        <f>労働コスト!I752/SUM(資本コスト!I752,労働コスト!I752)</f>
        <v>0.72751521468826819</v>
      </c>
      <c r="J752" s="6">
        <f>労働コスト!J752/SUM(資本コスト!J752,労働コスト!J752)</f>
        <v>0.74037147787371593</v>
      </c>
    </row>
    <row r="753" spans="1:10" x14ac:dyDescent="0.15">
      <c r="A753" s="1">
        <v>33</v>
      </c>
      <c r="B753" s="1" t="s">
        <v>311</v>
      </c>
      <c r="C753" s="1">
        <v>14</v>
      </c>
      <c r="D753" s="1" t="s">
        <v>26</v>
      </c>
      <c r="E753" s="6">
        <f>労働コスト!E753/SUM(資本コスト!E753,労働コスト!E753)</f>
        <v>0.96096515034565488</v>
      </c>
      <c r="F753" s="6">
        <f>労働コスト!F753/SUM(資本コスト!F753,労働コスト!F753)</f>
        <v>0.85410613190336437</v>
      </c>
      <c r="G753" s="6">
        <f>労働コスト!G753/SUM(資本コスト!G753,労働コスト!G753)</f>
        <v>0.61490726553503205</v>
      </c>
      <c r="H753" s="6">
        <f>労働コスト!H753/SUM(資本コスト!H753,労働コスト!H753)</f>
        <v>0.55135226024690354</v>
      </c>
      <c r="I753" s="6">
        <f>労働コスト!I753/SUM(資本コスト!I753,労働コスト!I753)</f>
        <v>0.59782638499587049</v>
      </c>
      <c r="J753" s="6">
        <f>労働コスト!J753/SUM(資本コスト!J753,労働コスト!J753)</f>
        <v>0.58626920576698949</v>
      </c>
    </row>
    <row r="754" spans="1:10" x14ac:dyDescent="0.15">
      <c r="A754" s="1">
        <v>33</v>
      </c>
      <c r="B754" s="1" t="s">
        <v>311</v>
      </c>
      <c r="C754" s="1">
        <v>15</v>
      </c>
      <c r="D754" s="1" t="s">
        <v>27</v>
      </c>
      <c r="E754" s="6">
        <f>労働コスト!E754/SUM(資本コスト!E754,労働コスト!E754)</f>
        <v>0.92698503564376245</v>
      </c>
      <c r="F754" s="6">
        <f>労働コスト!F754/SUM(資本コスト!F754,労働コスト!F754)</f>
        <v>0.90152554654678607</v>
      </c>
      <c r="G754" s="6">
        <f>労働コスト!G754/SUM(資本コスト!G754,労働コスト!G754)</f>
        <v>0.83966396494016604</v>
      </c>
      <c r="H754" s="6">
        <f>労働コスト!H754/SUM(資本コスト!H754,労働コスト!H754)</f>
        <v>0.78334072404240673</v>
      </c>
      <c r="I754" s="6">
        <f>労働コスト!I754/SUM(資本コスト!I754,労働コスト!I754)</f>
        <v>0.72701829115600869</v>
      </c>
      <c r="J754" s="6">
        <f>労働コスト!J754/SUM(資本コスト!J754,労働コスト!J754)</f>
        <v>0.73275754773421453</v>
      </c>
    </row>
    <row r="755" spans="1:10" x14ac:dyDescent="0.15">
      <c r="A755" s="1">
        <v>33</v>
      </c>
      <c r="B755" s="1" t="s">
        <v>310</v>
      </c>
      <c r="C755" s="1">
        <v>16</v>
      </c>
      <c r="D755" s="1" t="s">
        <v>10</v>
      </c>
      <c r="E755" s="6">
        <f>労働コスト!E755/SUM(資本コスト!E755,労働コスト!E755)</f>
        <v>0.89520421850399523</v>
      </c>
      <c r="F755" s="6">
        <f>労働コスト!F755/SUM(資本コスト!F755,労働コスト!F755)</f>
        <v>0.8818851670192398</v>
      </c>
      <c r="G755" s="6">
        <f>労働コスト!G755/SUM(資本コスト!G755,労働コスト!G755)</f>
        <v>0.86179240933769286</v>
      </c>
      <c r="H755" s="6">
        <f>労働コスト!H755/SUM(資本コスト!H755,労働コスト!H755)</f>
        <v>0.91539212726722718</v>
      </c>
      <c r="I755" s="6">
        <f>労働コスト!I755/SUM(資本コスト!I755,労働コスト!I755)</f>
        <v>0.90769973134853643</v>
      </c>
      <c r="J755" s="6">
        <f>労働コスト!J755/SUM(資本コスト!J755,労働コスト!J755)</f>
        <v>0.89428957467746573</v>
      </c>
    </row>
    <row r="756" spans="1:10" x14ac:dyDescent="0.15">
      <c r="A756" s="1">
        <v>33</v>
      </c>
      <c r="B756" s="1" t="s">
        <v>310</v>
      </c>
      <c r="C756" s="1">
        <v>17</v>
      </c>
      <c r="D756" s="1" t="s">
        <v>11</v>
      </c>
      <c r="E756" s="6">
        <f>労働コスト!E756/SUM(資本コスト!E756,労働コスト!E756)</f>
        <v>0.14213012938837236</v>
      </c>
      <c r="F756" s="6">
        <f>労働コスト!F756/SUM(資本コスト!F756,労働コスト!F756)</f>
        <v>0.23886660766555182</v>
      </c>
      <c r="G756" s="6">
        <f>労働コスト!G756/SUM(資本コスト!G756,労働コスト!G756)</f>
        <v>0.30990326831308712</v>
      </c>
      <c r="H756" s="6">
        <f>労働コスト!H756/SUM(資本コスト!H756,労働コスト!H756)</f>
        <v>0.33777245160556407</v>
      </c>
      <c r="I756" s="6">
        <f>労働コスト!I756/SUM(資本コスト!I756,労働コスト!I756)</f>
        <v>0.29974331018315459</v>
      </c>
      <c r="J756" s="6">
        <f>労働コスト!J756/SUM(資本コスト!J756,労働コスト!J756)</f>
        <v>0.24940317669194834</v>
      </c>
    </row>
    <row r="757" spans="1:10" x14ac:dyDescent="0.15">
      <c r="A757" s="1">
        <v>33</v>
      </c>
      <c r="B757" s="1" t="s">
        <v>310</v>
      </c>
      <c r="C757" s="1">
        <v>18</v>
      </c>
      <c r="D757" s="1" t="s">
        <v>12</v>
      </c>
      <c r="E757" s="6">
        <f>労働コスト!E757/SUM(資本コスト!E757,労働コスト!E757)</f>
        <v>0.86984206105083273</v>
      </c>
      <c r="F757" s="6">
        <f>労働コスト!F757/SUM(資本コスト!F757,労働コスト!F757)</f>
        <v>0.80219189794026557</v>
      </c>
      <c r="G757" s="6">
        <f>労働コスト!G757/SUM(資本コスト!G757,労働コスト!G757)</f>
        <v>0.78853831498665261</v>
      </c>
      <c r="H757" s="6">
        <f>労働コスト!H757/SUM(資本コスト!H757,労働コスト!H757)</f>
        <v>0.8240669757108614</v>
      </c>
      <c r="I757" s="6">
        <f>労働コスト!I757/SUM(資本コスト!I757,労働コスト!I757)</f>
        <v>0.87233327055464494</v>
      </c>
      <c r="J757" s="6">
        <f>労働コスト!J757/SUM(資本コスト!J757,労働コスト!J757)</f>
        <v>0.83234857666092488</v>
      </c>
    </row>
    <row r="758" spans="1:10" x14ac:dyDescent="0.15">
      <c r="A758" s="1">
        <v>33</v>
      </c>
      <c r="B758" s="1" t="s">
        <v>310</v>
      </c>
      <c r="C758" s="1">
        <v>19</v>
      </c>
      <c r="D758" s="1" t="s">
        <v>13</v>
      </c>
      <c r="E758" s="6">
        <f>労働コスト!E758/SUM(資本コスト!E758,労働コスト!E758)</f>
        <v>0.72876256285327978</v>
      </c>
      <c r="F758" s="6">
        <f>労働コスト!F758/SUM(資本コスト!F758,労働コスト!F758)</f>
        <v>0.8286266215007535</v>
      </c>
      <c r="G758" s="6">
        <f>労働コスト!G758/SUM(資本コスト!G758,労働コスト!G758)</f>
        <v>0.85304508123993772</v>
      </c>
      <c r="H758" s="6">
        <f>労働コスト!H758/SUM(資本コスト!H758,労働コスト!H758)</f>
        <v>0.82794027304051065</v>
      </c>
      <c r="I758" s="6">
        <f>労働コスト!I758/SUM(資本コスト!I758,労働コスト!I758)</f>
        <v>0.76561786392564535</v>
      </c>
      <c r="J758" s="6">
        <f>労働コスト!J758/SUM(資本コスト!J758,労働コスト!J758)</f>
        <v>0.83224689215019865</v>
      </c>
    </row>
    <row r="759" spans="1:10" x14ac:dyDescent="0.15">
      <c r="A759" s="1">
        <v>33</v>
      </c>
      <c r="B759" s="1" t="s">
        <v>310</v>
      </c>
      <c r="C759" s="1">
        <v>20</v>
      </c>
      <c r="D759" s="1" t="s">
        <v>14</v>
      </c>
      <c r="E759" s="6">
        <f>労働コスト!E759/SUM(資本コスト!E759,労働コスト!E759)</f>
        <v>0.57221399412626039</v>
      </c>
      <c r="F759" s="6">
        <f>労働コスト!F759/SUM(資本コスト!F759,労働コスト!F759)</f>
        <v>0.1336993791918818</v>
      </c>
      <c r="G759" s="6">
        <f>労働コスト!G759/SUM(資本コスト!G759,労働コスト!G759)</f>
        <v>0.22447212278352821</v>
      </c>
      <c r="H759" s="6">
        <f>労働コスト!H759/SUM(資本コスト!H759,労働コスト!H759)</f>
        <v>0.23118577235017654</v>
      </c>
      <c r="I759" s="6">
        <f>労働コスト!I759/SUM(資本コスト!I759,労働コスト!I759)</f>
        <v>0.23200097937300351</v>
      </c>
      <c r="J759" s="6">
        <f>労働コスト!J759/SUM(資本コスト!J759,労働コスト!J759)</f>
        <v>0.17566658475079849</v>
      </c>
    </row>
    <row r="760" spans="1:10" x14ac:dyDescent="0.15">
      <c r="A760" s="1">
        <v>33</v>
      </c>
      <c r="B760" s="1" t="s">
        <v>310</v>
      </c>
      <c r="C760" s="1">
        <v>21</v>
      </c>
      <c r="D760" s="1" t="s">
        <v>15</v>
      </c>
      <c r="E760" s="6">
        <f>労働コスト!E760/SUM(資本コスト!E760,労働コスト!E760)</f>
        <v>0.7299930126124492</v>
      </c>
      <c r="F760" s="6">
        <f>労働コスト!F760/SUM(資本コスト!F760,労働コスト!F760)</f>
        <v>0.6646558858161089</v>
      </c>
      <c r="G760" s="6">
        <f>労働コスト!G760/SUM(資本コスト!G760,労働コスト!G760)</f>
        <v>0.65525020453259997</v>
      </c>
      <c r="H760" s="6">
        <f>労働コスト!H760/SUM(資本コスト!H760,労働コスト!H760)</f>
        <v>0.56367120702994866</v>
      </c>
      <c r="I760" s="6">
        <f>労働コスト!I760/SUM(資本コスト!I760,労働コスト!I760)</f>
        <v>0.4842303103313163</v>
      </c>
      <c r="J760" s="6">
        <f>労働コスト!J760/SUM(資本コスト!J760,労働コスト!J760)</f>
        <v>0.46365902103736067</v>
      </c>
    </row>
    <row r="761" spans="1:10" x14ac:dyDescent="0.15">
      <c r="A761" s="1">
        <v>33</v>
      </c>
      <c r="B761" s="1" t="s">
        <v>172</v>
      </c>
      <c r="C761" s="1">
        <v>22</v>
      </c>
      <c r="D761" s="1" t="s">
        <v>7</v>
      </c>
      <c r="E761" s="6">
        <f>労働コスト!E761/SUM(資本コスト!E761,労働コスト!E761)</f>
        <v>0.84312351839734967</v>
      </c>
      <c r="F761" s="6">
        <f>労働コスト!F761/SUM(資本コスト!F761,労働コスト!F761)</f>
        <v>0.74797706331416103</v>
      </c>
      <c r="G761" s="6">
        <f>労働コスト!G761/SUM(資本コスト!G761,労働コスト!G761)</f>
        <v>0.67848236739764711</v>
      </c>
      <c r="H761" s="6">
        <f>労働コスト!H761/SUM(資本コスト!H761,労働コスト!H761)</f>
        <v>0.70588342906136226</v>
      </c>
      <c r="I761" s="6">
        <f>労働コスト!I761/SUM(資本コスト!I761,労働コスト!I761)</f>
        <v>0.75648861353649977</v>
      </c>
      <c r="J761" s="6">
        <f>労働コスト!J761/SUM(資本コスト!J761,労働コスト!J761)</f>
        <v>0.78366802849536321</v>
      </c>
    </row>
    <row r="762" spans="1:10" x14ac:dyDescent="0.15">
      <c r="A762" s="1">
        <v>33</v>
      </c>
      <c r="B762" s="1" t="s">
        <v>172</v>
      </c>
      <c r="C762" s="1">
        <v>23</v>
      </c>
      <c r="D762" s="1" t="s">
        <v>28</v>
      </c>
      <c r="E762" s="6">
        <f>労働コスト!E762/SUM(資本コスト!E762,労働コスト!E762)</f>
        <v>0.62167617350013593</v>
      </c>
      <c r="F762" s="6">
        <f>労働コスト!F762/SUM(資本コスト!F762,労働コスト!F762)</f>
        <v>0.71186408924780653</v>
      </c>
      <c r="G762" s="6">
        <f>労働コスト!G762/SUM(資本コスト!G762,労働コスト!G762)</f>
        <v>0.6900328062211798</v>
      </c>
      <c r="H762" s="6">
        <f>労働コスト!H762/SUM(資本コスト!H762,労働コスト!H762)</f>
        <v>0.69952563150807656</v>
      </c>
      <c r="I762" s="6">
        <f>労働コスト!I762/SUM(資本コスト!I762,労働コスト!I762)</f>
        <v>0.72886880682161315</v>
      </c>
      <c r="J762" s="6">
        <f>労働コスト!J762/SUM(資本コスト!J762,労働コスト!J762)</f>
        <v>0.64893158415830798</v>
      </c>
    </row>
    <row r="763" spans="1:10" x14ac:dyDescent="0.15">
      <c r="A763" s="1">
        <v>34</v>
      </c>
      <c r="B763" s="1" t="s">
        <v>312</v>
      </c>
      <c r="C763" s="1">
        <v>1</v>
      </c>
      <c r="D763" s="1" t="s">
        <v>8</v>
      </c>
      <c r="E763" s="6">
        <f>労働コスト!E763/SUM(資本コスト!E763,労働コスト!E763)</f>
        <v>0.38712989948307763</v>
      </c>
      <c r="F763" s="6">
        <f>労働コスト!F763/SUM(資本コスト!F763,労働コスト!F763)</f>
        <v>0.51872673178798623</v>
      </c>
      <c r="G763" s="6">
        <f>労働コスト!G763/SUM(資本コスト!G763,労働コスト!G763)</f>
        <v>0.49547048975189734</v>
      </c>
      <c r="H763" s="6">
        <f>労働コスト!H763/SUM(資本コスト!H763,労働コスト!H763)</f>
        <v>0.39288647321026232</v>
      </c>
      <c r="I763" s="6">
        <f>労働コスト!I763/SUM(資本コスト!I763,労働コスト!I763)</f>
        <v>0.42324510211811384</v>
      </c>
      <c r="J763" s="6">
        <f>労働コスト!J763/SUM(資本コスト!J763,労働コスト!J763)</f>
        <v>0.27972685204993231</v>
      </c>
    </row>
    <row r="764" spans="1:10" x14ac:dyDescent="0.15">
      <c r="A764" s="1">
        <v>34</v>
      </c>
      <c r="B764" s="1" t="s">
        <v>312</v>
      </c>
      <c r="C764" s="1">
        <v>2</v>
      </c>
      <c r="D764" s="1" t="s">
        <v>9</v>
      </c>
      <c r="E764" s="6">
        <f>労働コスト!E764/SUM(資本コスト!E764,労働コスト!E764)</f>
        <v>0.69362041474080816</v>
      </c>
      <c r="F764" s="6">
        <f>労働コスト!F764/SUM(資本コスト!F764,労働コスト!F764)</f>
        <v>0.5994378454471555</v>
      </c>
      <c r="G764" s="6">
        <f>労働コスト!G764/SUM(資本コスト!G764,労働コスト!G764)</f>
        <v>0.61363120924795878</v>
      </c>
      <c r="H764" s="6">
        <f>労働コスト!H764/SUM(資本コスト!H764,労働コスト!H764)</f>
        <v>0.63606082924888541</v>
      </c>
      <c r="I764" s="6">
        <f>労働コスト!I764/SUM(資本コスト!I764,労働コスト!I764)</f>
        <v>0.5126872314116192</v>
      </c>
      <c r="J764" s="6">
        <f>労働コスト!J764/SUM(資本コスト!J764,労働コスト!J764)</f>
        <v>0.4222375008071082</v>
      </c>
    </row>
    <row r="765" spans="1:10" x14ac:dyDescent="0.15">
      <c r="A765" s="1">
        <v>34</v>
      </c>
      <c r="B765" s="1" t="s">
        <v>313</v>
      </c>
      <c r="C765" s="1">
        <v>3</v>
      </c>
      <c r="D765" s="1" t="s">
        <v>16</v>
      </c>
      <c r="E765" s="6">
        <f>労働コスト!E765/SUM(資本コスト!E765,労働コスト!E765)</f>
        <v>0.64167372117539789</v>
      </c>
      <c r="F765" s="6">
        <f>労働コスト!F765/SUM(資本コスト!F765,労働コスト!F765)</f>
        <v>0.76966915705290717</v>
      </c>
      <c r="G765" s="6">
        <f>労働コスト!G765/SUM(資本コスト!G765,労働コスト!G765)</f>
        <v>0.72054952861021537</v>
      </c>
      <c r="H765" s="6">
        <f>労働コスト!H765/SUM(資本コスト!H765,労働コスト!H765)</f>
        <v>0.72028885868193659</v>
      </c>
      <c r="I765" s="6">
        <f>労働コスト!I765/SUM(資本コスト!I765,労働コスト!I765)</f>
        <v>0.68197110394205518</v>
      </c>
      <c r="J765" s="6">
        <f>労働コスト!J765/SUM(資本コスト!J765,労働コスト!J765)</f>
        <v>0.65771620431114985</v>
      </c>
    </row>
    <row r="766" spans="1:10" x14ac:dyDescent="0.15">
      <c r="A766" s="1">
        <v>34</v>
      </c>
      <c r="B766" s="1" t="s">
        <v>313</v>
      </c>
      <c r="C766" s="1">
        <v>4</v>
      </c>
      <c r="D766" s="1" t="s">
        <v>17</v>
      </c>
      <c r="E766" s="6">
        <f>労働コスト!E766/SUM(資本コスト!E766,労働コスト!E766)</f>
        <v>0.81251825355630258</v>
      </c>
      <c r="F766" s="6">
        <f>労働コスト!F766/SUM(資本コスト!F766,労働コスト!F766)</f>
        <v>0.87399024005810988</v>
      </c>
      <c r="G766" s="6">
        <f>労働コスト!G766/SUM(資本コスト!G766,労働コスト!G766)</f>
        <v>0.85890555734871421</v>
      </c>
      <c r="H766" s="6">
        <f>労働コスト!H766/SUM(資本コスト!H766,労働コスト!H766)</f>
        <v>0.80390869183974623</v>
      </c>
      <c r="I766" s="6">
        <f>労働コスト!I766/SUM(資本コスト!I766,労働コスト!I766)</f>
        <v>0.69909157741419192</v>
      </c>
      <c r="J766" s="6">
        <f>労働コスト!J766/SUM(資本コスト!J766,労働コスト!J766)</f>
        <v>0.69258349938691244</v>
      </c>
    </row>
    <row r="767" spans="1:10" x14ac:dyDescent="0.15">
      <c r="A767" s="1">
        <v>34</v>
      </c>
      <c r="B767" s="1" t="s">
        <v>313</v>
      </c>
      <c r="C767" s="1">
        <v>5</v>
      </c>
      <c r="D767" s="1" t="s">
        <v>18</v>
      </c>
      <c r="E767" s="6">
        <f>労働コスト!E767/SUM(資本コスト!E767,労働コスト!E767)</f>
        <v>0.52776300114993313</v>
      </c>
      <c r="F767" s="6">
        <f>労働コスト!F767/SUM(資本コスト!F767,労働コスト!F767)</f>
        <v>0.66532657026894171</v>
      </c>
      <c r="G767" s="6">
        <f>労働コスト!G767/SUM(資本コスト!G767,労働コスト!G767)</f>
        <v>0.59099727479618813</v>
      </c>
      <c r="H767" s="6">
        <f>労働コスト!H767/SUM(資本コスト!H767,労働コスト!H767)</f>
        <v>0.62071057468056912</v>
      </c>
      <c r="I767" s="6">
        <f>労働コスト!I767/SUM(資本コスト!I767,労働コスト!I767)</f>
        <v>0.58364158662356835</v>
      </c>
      <c r="J767" s="6">
        <f>労働コスト!J767/SUM(資本コスト!J767,労働コスト!J767)</f>
        <v>0.58844558879512388</v>
      </c>
    </row>
    <row r="768" spans="1:10" x14ac:dyDescent="0.15">
      <c r="A768" s="1">
        <v>34</v>
      </c>
      <c r="B768" s="1" t="s">
        <v>313</v>
      </c>
      <c r="C768" s="1">
        <v>6</v>
      </c>
      <c r="D768" s="1" t="s">
        <v>2</v>
      </c>
      <c r="E768" s="6">
        <f>労働コスト!E768/SUM(資本コスト!E768,労働コスト!E768)</f>
        <v>0.47274537935023569</v>
      </c>
      <c r="F768" s="6">
        <f>労働コスト!F768/SUM(資本コスト!F768,労働コスト!F768)</f>
        <v>0.54908503928744423</v>
      </c>
      <c r="G768" s="6">
        <f>労働コスト!G768/SUM(資本コスト!G768,労働コスト!G768)</f>
        <v>0.54552876589591925</v>
      </c>
      <c r="H768" s="6">
        <f>労働コスト!H768/SUM(資本コスト!H768,労働コスト!H768)</f>
        <v>0.52703566327505014</v>
      </c>
      <c r="I768" s="6">
        <f>労働コスト!I768/SUM(資本コスト!I768,労働コスト!I768)</f>
        <v>0.42619958337088892</v>
      </c>
      <c r="J768" s="6">
        <f>労働コスト!J768/SUM(資本コスト!J768,労働コスト!J768)</f>
        <v>0.36798791335447184</v>
      </c>
    </row>
    <row r="769" spans="1:10" x14ac:dyDescent="0.15">
      <c r="A769" s="1">
        <v>34</v>
      </c>
      <c r="B769" s="1" t="s">
        <v>313</v>
      </c>
      <c r="C769" s="1">
        <v>7</v>
      </c>
      <c r="D769" s="1" t="s">
        <v>19</v>
      </c>
      <c r="E769" s="6">
        <f>労働コスト!E769/SUM(資本コスト!E769,労働コスト!E769)</f>
        <v>0.542864418154267</v>
      </c>
      <c r="F769" s="6">
        <f>労働コスト!F769/SUM(資本コスト!F769,労働コスト!F769)</f>
        <v>0.71666144687587729</v>
      </c>
      <c r="G769" s="6">
        <f>労働コスト!G769/SUM(資本コスト!G769,労働コスト!G769)</f>
        <v>0.69012190152595287</v>
      </c>
      <c r="H769" s="6">
        <f>労働コスト!H769/SUM(資本コスト!H769,労働コスト!H769)</f>
        <v>0.65278424242650968</v>
      </c>
      <c r="I769" s="6">
        <f>労働コスト!I769/SUM(資本コスト!I769,労働コスト!I769)</f>
        <v>0.56897604030728466</v>
      </c>
      <c r="J769" s="6">
        <f>労働コスト!J769/SUM(資本コスト!J769,労働コスト!J769)</f>
        <v>0.54147518429220542</v>
      </c>
    </row>
    <row r="770" spans="1:10" x14ac:dyDescent="0.15">
      <c r="A770" s="1">
        <v>34</v>
      </c>
      <c r="B770" s="1" t="s">
        <v>313</v>
      </c>
      <c r="C770" s="1">
        <v>8</v>
      </c>
      <c r="D770" s="1" t="s">
        <v>20</v>
      </c>
      <c r="E770" s="6">
        <f>労働コスト!E770/SUM(資本コスト!E770,労働コスト!E770)</f>
        <v>0.72661665807607401</v>
      </c>
      <c r="F770" s="6">
        <f>労働コスト!F770/SUM(資本コスト!F770,労働コスト!F770)</f>
        <v>0.83584877229235288</v>
      </c>
      <c r="G770" s="6">
        <f>労働コスト!G770/SUM(資本コスト!G770,労働コスト!G770)</f>
        <v>0.82383018048239121</v>
      </c>
      <c r="H770" s="6">
        <f>労働コスト!H770/SUM(資本コスト!H770,労働コスト!H770)</f>
        <v>0.83249470993865304</v>
      </c>
      <c r="I770" s="6">
        <f>労働コスト!I770/SUM(資本コスト!I770,労働コスト!I770)</f>
        <v>0.80983963321032271</v>
      </c>
      <c r="J770" s="6">
        <f>労働コスト!J770/SUM(資本コスト!J770,労働コスト!J770)</f>
        <v>0.81094351727081104</v>
      </c>
    </row>
    <row r="771" spans="1:10" x14ac:dyDescent="0.15">
      <c r="A771" s="1">
        <v>34</v>
      </c>
      <c r="B771" s="1" t="s">
        <v>313</v>
      </c>
      <c r="C771" s="1">
        <v>9</v>
      </c>
      <c r="D771" s="1" t="s">
        <v>21</v>
      </c>
      <c r="E771" s="6">
        <f>労働コスト!E771/SUM(資本コスト!E771,労働コスト!E771)</f>
        <v>0.43001718368611391</v>
      </c>
      <c r="F771" s="6">
        <f>労働コスト!F771/SUM(資本コスト!F771,労働コスト!F771)</f>
        <v>0.47262940464122372</v>
      </c>
      <c r="G771" s="6">
        <f>労働コスト!G771/SUM(資本コスト!G771,労働コスト!G771)</f>
        <v>0.44622186357161392</v>
      </c>
      <c r="H771" s="6">
        <f>労働コスト!H771/SUM(資本コスト!H771,労働コスト!H771)</f>
        <v>0.4598865390601149</v>
      </c>
      <c r="I771" s="6">
        <f>労働コスト!I771/SUM(資本コスト!I771,労働コスト!I771)</f>
        <v>0.48350868497686555</v>
      </c>
      <c r="J771" s="6">
        <f>労働コスト!J771/SUM(資本コスト!J771,労働コスト!J771)</f>
        <v>0.4668579489385874</v>
      </c>
    </row>
    <row r="772" spans="1:10" x14ac:dyDescent="0.15">
      <c r="A772" s="1">
        <v>34</v>
      </c>
      <c r="B772" s="1" t="s">
        <v>313</v>
      </c>
      <c r="C772" s="1">
        <v>10</v>
      </c>
      <c r="D772" s="1" t="s">
        <v>22</v>
      </c>
      <c r="E772" s="6">
        <f>労働コスト!E772/SUM(資本コスト!E772,労働コスト!E772)</f>
        <v>0.74812050471653302</v>
      </c>
      <c r="F772" s="6">
        <f>労働コスト!F772/SUM(資本コスト!F772,労働コスト!F772)</f>
        <v>0.82228567762404803</v>
      </c>
      <c r="G772" s="6">
        <f>労働コスト!G772/SUM(資本コスト!G772,労働コスト!G772)</f>
        <v>0.83086522853765599</v>
      </c>
      <c r="H772" s="6">
        <f>労働コスト!H772/SUM(資本コスト!H772,労働コスト!H772)</f>
        <v>0.8229168254422693</v>
      </c>
      <c r="I772" s="6">
        <f>労働コスト!I772/SUM(資本コスト!I772,労働コスト!I772)</f>
        <v>0.80358782257493044</v>
      </c>
      <c r="J772" s="6">
        <f>労働コスト!J772/SUM(資本コスト!J772,労働コスト!J772)</f>
        <v>0.81203524702296304</v>
      </c>
    </row>
    <row r="773" spans="1:10" x14ac:dyDescent="0.15">
      <c r="A773" s="1">
        <v>34</v>
      </c>
      <c r="B773" s="1" t="s">
        <v>313</v>
      </c>
      <c r="C773" s="1">
        <v>11</v>
      </c>
      <c r="D773" s="1" t="s">
        <v>23</v>
      </c>
      <c r="E773" s="6">
        <f>労働コスト!E773/SUM(資本コスト!E773,労働コスト!E773)</f>
        <v>0.43949704149059365</v>
      </c>
      <c r="F773" s="6">
        <f>労働コスト!F773/SUM(資本コスト!F773,労働コスト!F773)</f>
        <v>0.69804734053076856</v>
      </c>
      <c r="G773" s="6">
        <f>労働コスト!G773/SUM(資本コスト!G773,労働コスト!G773)</f>
        <v>0.69981909261870867</v>
      </c>
      <c r="H773" s="6">
        <f>労働コスト!H773/SUM(資本コスト!H773,労働コスト!H773)</f>
        <v>0.71848483242970629</v>
      </c>
      <c r="I773" s="6">
        <f>労働コスト!I773/SUM(資本コスト!I773,労働コスト!I773)</f>
        <v>0.71469892668515067</v>
      </c>
      <c r="J773" s="6">
        <f>労働コスト!J773/SUM(資本コスト!J773,労働コスト!J773)</f>
        <v>0.68523669139215426</v>
      </c>
    </row>
    <row r="774" spans="1:10" x14ac:dyDescent="0.15">
      <c r="A774" s="1">
        <v>34</v>
      </c>
      <c r="B774" s="1" t="s">
        <v>313</v>
      </c>
      <c r="C774" s="1">
        <v>12</v>
      </c>
      <c r="D774" s="1" t="s">
        <v>24</v>
      </c>
      <c r="E774" s="6">
        <f>労働コスト!E774/SUM(資本コスト!E774,労働コスト!E774)</f>
        <v>0.87613980620054799</v>
      </c>
      <c r="F774" s="6">
        <f>労働コスト!F774/SUM(資本コスト!F774,労働コスト!F774)</f>
        <v>0.87003037770543445</v>
      </c>
      <c r="G774" s="6">
        <f>労働コスト!G774/SUM(資本コスト!G774,労働コスト!G774)</f>
        <v>0.64661146736034514</v>
      </c>
      <c r="H774" s="6">
        <f>労働コスト!H774/SUM(資本コスト!H774,労働コスト!H774)</f>
        <v>0.55689673417445584</v>
      </c>
      <c r="I774" s="6">
        <f>労働コスト!I774/SUM(資本コスト!I774,労働コスト!I774)</f>
        <v>0.33178412139458718</v>
      </c>
      <c r="J774" s="6">
        <f>労働コスト!J774/SUM(資本コスト!J774,労働コスト!J774)</f>
        <v>0.33198151242065527</v>
      </c>
    </row>
    <row r="775" spans="1:10" x14ac:dyDescent="0.15">
      <c r="A775" s="1">
        <v>34</v>
      </c>
      <c r="B775" s="1" t="s">
        <v>313</v>
      </c>
      <c r="C775" s="1">
        <v>13</v>
      </c>
      <c r="D775" s="1" t="s">
        <v>25</v>
      </c>
      <c r="E775" s="6">
        <f>労働コスト!E775/SUM(資本コスト!E775,労働コスト!E775)</f>
        <v>0.80848372830566928</v>
      </c>
      <c r="F775" s="6">
        <f>労働コスト!F775/SUM(資本コスト!F775,労働コスト!F775)</f>
        <v>0.67832193932503915</v>
      </c>
      <c r="G775" s="6">
        <f>労働コスト!G775/SUM(資本コスト!G775,労働コスト!G775)</f>
        <v>0.59895487428787153</v>
      </c>
      <c r="H775" s="6">
        <f>労働コスト!H775/SUM(資本コスト!H775,労働コスト!H775)</f>
        <v>0.62729378821955661</v>
      </c>
      <c r="I775" s="6">
        <f>労働コスト!I775/SUM(資本コスト!I775,労働コスト!I775)</f>
        <v>0.68293748746265692</v>
      </c>
      <c r="J775" s="6">
        <f>労働コスト!J775/SUM(資本コスト!J775,労働コスト!J775)</f>
        <v>0.677924793003847</v>
      </c>
    </row>
    <row r="776" spans="1:10" x14ac:dyDescent="0.15">
      <c r="A776" s="1">
        <v>34</v>
      </c>
      <c r="B776" s="1" t="s">
        <v>313</v>
      </c>
      <c r="C776" s="1">
        <v>14</v>
      </c>
      <c r="D776" s="1" t="s">
        <v>26</v>
      </c>
      <c r="E776" s="6">
        <f>労働コスト!E776/SUM(資本コスト!E776,労働コスト!E776)</f>
        <v>0.9894892004368292</v>
      </c>
      <c r="F776" s="6">
        <f>労働コスト!F776/SUM(資本コスト!F776,労働コスト!F776)</f>
        <v>0.90244150972749071</v>
      </c>
      <c r="G776" s="6">
        <f>労働コスト!G776/SUM(資本コスト!G776,労働コスト!G776)</f>
        <v>0.67472179837069657</v>
      </c>
      <c r="H776" s="6">
        <f>労働コスト!H776/SUM(資本コスト!H776,労働コスト!H776)</f>
        <v>0.5796218931156909</v>
      </c>
      <c r="I776" s="6">
        <f>労働コスト!I776/SUM(資本コスト!I776,労働コスト!I776)</f>
        <v>0.58220684098669873</v>
      </c>
      <c r="J776" s="6">
        <f>労働コスト!J776/SUM(資本コスト!J776,労働コスト!J776)</f>
        <v>0.55281694525357927</v>
      </c>
    </row>
    <row r="777" spans="1:10" x14ac:dyDescent="0.15">
      <c r="A777" s="1">
        <v>34</v>
      </c>
      <c r="B777" s="1" t="s">
        <v>313</v>
      </c>
      <c r="C777" s="1">
        <v>15</v>
      </c>
      <c r="D777" s="1" t="s">
        <v>27</v>
      </c>
      <c r="E777" s="6">
        <f>労働コスト!E777/SUM(資本コスト!E777,労働コスト!E777)</f>
        <v>0.91447400759987663</v>
      </c>
      <c r="F777" s="6">
        <f>労働コスト!F777/SUM(資本コスト!F777,労働コスト!F777)</f>
        <v>0.88537999266327727</v>
      </c>
      <c r="G777" s="6">
        <f>労働コスト!G777/SUM(資本コスト!G777,労働コスト!G777)</f>
        <v>0.81168819068022269</v>
      </c>
      <c r="H777" s="6">
        <f>労働コスト!H777/SUM(資本コスト!H777,労働コスト!H777)</f>
        <v>0.76265716253887406</v>
      </c>
      <c r="I777" s="6">
        <f>労働コスト!I777/SUM(資本コスト!I777,労働コスト!I777)</f>
        <v>0.68261864895954072</v>
      </c>
      <c r="J777" s="6">
        <f>労働コスト!J777/SUM(資本コスト!J777,労働コスト!J777)</f>
        <v>0.67019286930637434</v>
      </c>
    </row>
    <row r="778" spans="1:10" x14ac:dyDescent="0.15">
      <c r="A778" s="1">
        <v>34</v>
      </c>
      <c r="B778" s="1" t="s">
        <v>312</v>
      </c>
      <c r="C778" s="1">
        <v>16</v>
      </c>
      <c r="D778" s="1" t="s">
        <v>10</v>
      </c>
      <c r="E778" s="6">
        <f>労働コスト!E778/SUM(資本コスト!E778,労働コスト!E778)</f>
        <v>0.87970132838271675</v>
      </c>
      <c r="F778" s="6">
        <f>労働コスト!F778/SUM(資本コスト!F778,労働コスト!F778)</f>
        <v>0.87374971629909393</v>
      </c>
      <c r="G778" s="6">
        <f>労働コスト!G778/SUM(資本コスト!G778,労働コスト!G778)</f>
        <v>0.92198254215186726</v>
      </c>
      <c r="H778" s="6">
        <f>労働コスト!H778/SUM(資本コスト!H778,労働コスト!H778)</f>
        <v>0.95289621472625863</v>
      </c>
      <c r="I778" s="6">
        <f>労働コスト!I778/SUM(資本コスト!I778,労働コスト!I778)</f>
        <v>0.93441144258173259</v>
      </c>
      <c r="J778" s="6">
        <f>労働コスト!J778/SUM(資本コスト!J778,労働コスト!J778)</f>
        <v>0.92657029372406419</v>
      </c>
    </row>
    <row r="779" spans="1:10" x14ac:dyDescent="0.15">
      <c r="A779" s="1">
        <v>34</v>
      </c>
      <c r="B779" s="1" t="s">
        <v>312</v>
      </c>
      <c r="C779" s="1">
        <v>17</v>
      </c>
      <c r="D779" s="1" t="s">
        <v>11</v>
      </c>
      <c r="E779" s="6">
        <f>労働コスト!E779/SUM(資本コスト!E779,労働コスト!E779)</f>
        <v>0.29584905033078052</v>
      </c>
      <c r="F779" s="6">
        <f>労働コスト!F779/SUM(資本コスト!F779,労働コスト!F779)</f>
        <v>0.27187969020716174</v>
      </c>
      <c r="G779" s="6">
        <f>労働コスト!G779/SUM(資本コスト!G779,労働コスト!G779)</f>
        <v>0.32308986467711504</v>
      </c>
      <c r="H779" s="6">
        <f>労働コスト!H779/SUM(資本コスト!H779,労働コスト!H779)</f>
        <v>0.37164274965938848</v>
      </c>
      <c r="I779" s="6">
        <f>労働コスト!I779/SUM(資本コスト!I779,労働コスト!I779)</f>
        <v>0.28737984092841534</v>
      </c>
      <c r="J779" s="6">
        <f>労働コスト!J779/SUM(資本コスト!J779,労働コスト!J779)</f>
        <v>0.24211352702275743</v>
      </c>
    </row>
    <row r="780" spans="1:10" x14ac:dyDescent="0.15">
      <c r="A780" s="1">
        <v>34</v>
      </c>
      <c r="B780" s="1" t="s">
        <v>312</v>
      </c>
      <c r="C780" s="1">
        <v>18</v>
      </c>
      <c r="D780" s="1" t="s">
        <v>12</v>
      </c>
      <c r="E780" s="6">
        <f>労働コスト!E780/SUM(資本コスト!E780,労働コスト!E780)</f>
        <v>0.86991869442141767</v>
      </c>
      <c r="F780" s="6">
        <f>労働コスト!F780/SUM(資本コスト!F780,労働コスト!F780)</f>
        <v>0.81527100828597543</v>
      </c>
      <c r="G780" s="6">
        <f>労働コスト!G780/SUM(資本コスト!G780,労働コスト!G780)</f>
        <v>0.77313014221758625</v>
      </c>
      <c r="H780" s="6">
        <f>労働コスト!H780/SUM(資本コスト!H780,労働コスト!H780)</f>
        <v>0.83504549182319321</v>
      </c>
      <c r="I780" s="6">
        <f>労働コスト!I780/SUM(資本コスト!I780,労働コスト!I780)</f>
        <v>0.83433263423875181</v>
      </c>
      <c r="J780" s="6">
        <f>労働コスト!J780/SUM(資本コスト!J780,労働コスト!J780)</f>
        <v>0.80510258014811942</v>
      </c>
    </row>
    <row r="781" spans="1:10" x14ac:dyDescent="0.15">
      <c r="A781" s="1">
        <v>34</v>
      </c>
      <c r="B781" s="1" t="s">
        <v>312</v>
      </c>
      <c r="C781" s="1">
        <v>19</v>
      </c>
      <c r="D781" s="1" t="s">
        <v>13</v>
      </c>
      <c r="E781" s="6">
        <f>労働コスト!E781/SUM(資本コスト!E781,労働コスト!E781)</f>
        <v>0.7287105676785347</v>
      </c>
      <c r="F781" s="6">
        <f>労働コスト!F781/SUM(資本コスト!F781,労働コスト!F781)</f>
        <v>0.90225086121438158</v>
      </c>
      <c r="G781" s="6">
        <f>労働コスト!G781/SUM(資本コスト!G781,労働コスト!G781)</f>
        <v>0.90698108871154626</v>
      </c>
      <c r="H781" s="6">
        <f>労働コスト!H781/SUM(資本コスト!H781,労働コスト!H781)</f>
        <v>0.82158916094055479</v>
      </c>
      <c r="I781" s="6">
        <f>労働コスト!I781/SUM(資本コスト!I781,労働コスト!I781)</f>
        <v>0.79119522136049891</v>
      </c>
      <c r="J781" s="6">
        <f>労働コスト!J781/SUM(資本コスト!J781,労働コスト!J781)</f>
        <v>0.79500209602843108</v>
      </c>
    </row>
    <row r="782" spans="1:10" x14ac:dyDescent="0.15">
      <c r="A782" s="1">
        <v>34</v>
      </c>
      <c r="B782" s="1" t="s">
        <v>312</v>
      </c>
      <c r="C782" s="1">
        <v>20</v>
      </c>
      <c r="D782" s="1" t="s">
        <v>14</v>
      </c>
      <c r="E782" s="6">
        <f>労働コスト!E782/SUM(資本コスト!E782,労働コスト!E782)</f>
        <v>0.62418281813444731</v>
      </c>
      <c r="F782" s="6">
        <f>労働コスト!F782/SUM(資本コスト!F782,労働コスト!F782)</f>
        <v>0.27327219563527161</v>
      </c>
      <c r="G782" s="6">
        <f>労働コスト!G782/SUM(資本コスト!G782,労働コスト!G782)</f>
        <v>0.34250442396496672</v>
      </c>
      <c r="H782" s="6">
        <f>労働コスト!H782/SUM(資本コスト!H782,労働コスト!H782)</f>
        <v>0.31982365779411698</v>
      </c>
      <c r="I782" s="6">
        <f>労働コスト!I782/SUM(資本コスト!I782,労働コスト!I782)</f>
        <v>0.3110932278197418</v>
      </c>
      <c r="J782" s="6">
        <f>労働コスト!J782/SUM(資本コスト!J782,労働コスト!J782)</f>
        <v>0.23330490291449218</v>
      </c>
    </row>
    <row r="783" spans="1:10" x14ac:dyDescent="0.15">
      <c r="A783" s="1">
        <v>34</v>
      </c>
      <c r="B783" s="1" t="s">
        <v>312</v>
      </c>
      <c r="C783" s="1">
        <v>21</v>
      </c>
      <c r="D783" s="1" t="s">
        <v>15</v>
      </c>
      <c r="E783" s="6">
        <f>労働コスト!E783/SUM(資本コスト!E783,労働コスト!E783)</f>
        <v>0.79743268248148647</v>
      </c>
      <c r="F783" s="6">
        <f>労働コスト!F783/SUM(資本コスト!F783,労働コスト!F783)</f>
        <v>0.62087830065443894</v>
      </c>
      <c r="G783" s="6">
        <f>労働コスト!G783/SUM(資本コスト!G783,労働コスト!G783)</f>
        <v>0.6279967904607322</v>
      </c>
      <c r="H783" s="6">
        <f>労働コスト!H783/SUM(資本コスト!H783,労働コスト!H783)</f>
        <v>0.59480096469417632</v>
      </c>
      <c r="I783" s="6">
        <f>労働コスト!I783/SUM(資本コスト!I783,労働コスト!I783)</f>
        <v>0.5035339813855052</v>
      </c>
      <c r="J783" s="6">
        <f>労働コスト!J783/SUM(資本コスト!J783,労働コスト!J783)</f>
        <v>0.44597254974895323</v>
      </c>
    </row>
    <row r="784" spans="1:10" x14ac:dyDescent="0.15">
      <c r="A784" s="1">
        <v>34</v>
      </c>
      <c r="B784" s="1" t="s">
        <v>176</v>
      </c>
      <c r="C784" s="1">
        <v>22</v>
      </c>
      <c r="D784" s="1" t="s">
        <v>7</v>
      </c>
      <c r="E784" s="6">
        <f>労働コスト!E784/SUM(資本コスト!E784,労働コスト!E784)</f>
        <v>0.85486694129242746</v>
      </c>
      <c r="F784" s="6">
        <f>労働コスト!F784/SUM(資本コスト!F784,労働コスト!F784)</f>
        <v>0.77909662894875276</v>
      </c>
      <c r="G784" s="6">
        <f>労働コスト!G784/SUM(資本コスト!G784,労働コスト!G784)</f>
        <v>0.70723615823045793</v>
      </c>
      <c r="H784" s="6">
        <f>労働コスト!H784/SUM(資本コスト!H784,労働コスト!H784)</f>
        <v>0.72866279911442655</v>
      </c>
      <c r="I784" s="6">
        <f>労働コスト!I784/SUM(資本コスト!I784,労働コスト!I784)</f>
        <v>0.780042647310489</v>
      </c>
      <c r="J784" s="6">
        <f>労働コスト!J784/SUM(資本コスト!J784,労働コスト!J784)</f>
        <v>0.75961695574151733</v>
      </c>
    </row>
    <row r="785" spans="1:10" x14ac:dyDescent="0.15">
      <c r="A785" s="1">
        <v>34</v>
      </c>
      <c r="B785" s="1" t="s">
        <v>176</v>
      </c>
      <c r="C785" s="1">
        <v>23</v>
      </c>
      <c r="D785" s="1" t="s">
        <v>28</v>
      </c>
      <c r="E785" s="6">
        <f>労働コスト!E785/SUM(資本コスト!E785,労働コスト!E785)</f>
        <v>0.69985144195254123</v>
      </c>
      <c r="F785" s="6">
        <f>労働コスト!F785/SUM(資本コスト!F785,労働コスト!F785)</f>
        <v>0.75531325018750228</v>
      </c>
      <c r="G785" s="6">
        <f>労働コスト!G785/SUM(資本コスト!G785,労働コスト!G785)</f>
        <v>0.70797138320087971</v>
      </c>
      <c r="H785" s="6">
        <f>労働コスト!H785/SUM(資本コスト!H785,労働コスト!H785)</f>
        <v>0.74237230114403374</v>
      </c>
      <c r="I785" s="6">
        <f>労働コスト!I785/SUM(資本コスト!I785,労働コスト!I785)</f>
        <v>0.74353041760781713</v>
      </c>
      <c r="J785" s="6">
        <f>労働コスト!J785/SUM(資本コスト!J785,労働コスト!J785)</f>
        <v>0.66117585246704424</v>
      </c>
    </row>
    <row r="786" spans="1:10" x14ac:dyDescent="0.15">
      <c r="A786" s="1">
        <v>35</v>
      </c>
      <c r="B786" s="1" t="s">
        <v>314</v>
      </c>
      <c r="C786" s="1">
        <v>1</v>
      </c>
      <c r="D786" s="1" t="s">
        <v>8</v>
      </c>
      <c r="E786" s="6">
        <f>労働コスト!E786/SUM(資本コスト!E786,労働コスト!E786)</f>
        <v>0.41094561720089873</v>
      </c>
      <c r="F786" s="6">
        <f>労働コスト!F786/SUM(資本コスト!F786,労働コスト!F786)</f>
        <v>0.55100235632156402</v>
      </c>
      <c r="G786" s="6">
        <f>労働コスト!G786/SUM(資本コスト!G786,労働コスト!G786)</f>
        <v>0.53450653498333822</v>
      </c>
      <c r="H786" s="6">
        <f>労働コスト!H786/SUM(資本コスト!H786,労働コスト!H786)</f>
        <v>0.43023255036508201</v>
      </c>
      <c r="I786" s="6">
        <f>労働コスト!I786/SUM(資本コスト!I786,労働コスト!I786)</f>
        <v>0.479458346140897</v>
      </c>
      <c r="J786" s="6">
        <f>労働コスト!J786/SUM(資本コスト!J786,労働コスト!J786)</f>
        <v>0.32854810162465659</v>
      </c>
    </row>
    <row r="787" spans="1:10" x14ac:dyDescent="0.15">
      <c r="A787" s="1">
        <v>35</v>
      </c>
      <c r="B787" s="1" t="s">
        <v>314</v>
      </c>
      <c r="C787" s="1">
        <v>2</v>
      </c>
      <c r="D787" s="1" t="s">
        <v>9</v>
      </c>
      <c r="E787" s="6">
        <f>労働コスト!E787/SUM(資本コスト!E787,労働コスト!E787)</f>
        <v>0.62822519531439414</v>
      </c>
      <c r="F787" s="6">
        <f>労働コスト!F787/SUM(資本コスト!F787,労働コスト!F787)</f>
        <v>0.61598579402148868</v>
      </c>
      <c r="G787" s="6">
        <f>労働コスト!G787/SUM(資本コスト!G787,労働コスト!G787)</f>
        <v>0.57780548370734652</v>
      </c>
      <c r="H787" s="6">
        <f>労働コスト!H787/SUM(資本コスト!H787,労働コスト!H787)</f>
        <v>0.67896599128953972</v>
      </c>
      <c r="I787" s="6">
        <f>労働コスト!I787/SUM(資本コスト!I787,労働コスト!I787)</f>
        <v>0.63571059792192419</v>
      </c>
      <c r="J787" s="6">
        <f>労働コスト!J787/SUM(資本コスト!J787,労働コスト!J787)</f>
        <v>0.58601686990422996</v>
      </c>
    </row>
    <row r="788" spans="1:10" x14ac:dyDescent="0.15">
      <c r="A788" s="1">
        <v>35</v>
      </c>
      <c r="B788" s="1" t="s">
        <v>315</v>
      </c>
      <c r="C788" s="1">
        <v>3</v>
      </c>
      <c r="D788" s="1" t="s">
        <v>16</v>
      </c>
      <c r="E788" s="6">
        <f>労働コスト!E788/SUM(資本コスト!E788,労働コスト!E788)</f>
        <v>0.6311764404642769</v>
      </c>
      <c r="F788" s="6">
        <f>労働コスト!F788/SUM(資本コスト!F788,労働コスト!F788)</f>
        <v>0.74544717679450911</v>
      </c>
      <c r="G788" s="6">
        <f>労働コスト!G788/SUM(資本コスト!G788,労働コスト!G788)</f>
        <v>0.72312726234119273</v>
      </c>
      <c r="H788" s="6">
        <f>労働コスト!H788/SUM(資本コスト!H788,労働コスト!H788)</f>
        <v>0.72063240803403239</v>
      </c>
      <c r="I788" s="6">
        <f>労働コスト!I788/SUM(資本コスト!I788,労働コスト!I788)</f>
        <v>0.72560728975423749</v>
      </c>
      <c r="J788" s="6">
        <f>労働コスト!J788/SUM(資本コスト!J788,労働コスト!J788)</f>
        <v>0.72839522399039469</v>
      </c>
    </row>
    <row r="789" spans="1:10" x14ac:dyDescent="0.15">
      <c r="A789" s="1">
        <v>35</v>
      </c>
      <c r="B789" s="1" t="s">
        <v>315</v>
      </c>
      <c r="C789" s="1">
        <v>4</v>
      </c>
      <c r="D789" s="1" t="s">
        <v>17</v>
      </c>
      <c r="E789" s="6">
        <f>労働コスト!E789/SUM(資本コスト!E789,労働コスト!E789)</f>
        <v>0.76035856211907349</v>
      </c>
      <c r="F789" s="6">
        <f>労働コスト!F789/SUM(資本コスト!F789,労働コスト!F789)</f>
        <v>0.785045445411378</v>
      </c>
      <c r="G789" s="6">
        <f>労働コスト!G789/SUM(資本コスト!G789,労働コスト!G789)</f>
        <v>0.71128163819937418</v>
      </c>
      <c r="H789" s="6">
        <f>労働コスト!H789/SUM(資本コスト!H789,労働コスト!H789)</f>
        <v>0.60273779418952989</v>
      </c>
      <c r="I789" s="6">
        <f>労働コスト!I789/SUM(資本コスト!I789,労働コスト!I789)</f>
        <v>0.32880029525158394</v>
      </c>
      <c r="J789" s="6">
        <f>労働コスト!J789/SUM(資本コスト!J789,労働コスト!J789)</f>
        <v>0.34013122586764505</v>
      </c>
    </row>
    <row r="790" spans="1:10" x14ac:dyDescent="0.15">
      <c r="A790" s="1">
        <v>35</v>
      </c>
      <c r="B790" s="1" t="s">
        <v>315</v>
      </c>
      <c r="C790" s="1">
        <v>5</v>
      </c>
      <c r="D790" s="1" t="s">
        <v>18</v>
      </c>
      <c r="E790" s="6">
        <f>労働コスト!E790/SUM(資本コスト!E790,労働コスト!E790)</f>
        <v>0.45225492463594913</v>
      </c>
      <c r="F790" s="6">
        <f>労働コスト!F790/SUM(資本コスト!F790,労働コスト!F790)</f>
        <v>0.56397206398991884</v>
      </c>
      <c r="G790" s="6">
        <f>労働コスト!G790/SUM(資本コスト!G790,労働コスト!G790)</f>
        <v>0.55955000622150819</v>
      </c>
      <c r="H790" s="6">
        <f>労働コスト!H790/SUM(資本コスト!H790,労働コスト!H790)</f>
        <v>0.47174134902540532</v>
      </c>
      <c r="I790" s="6">
        <f>労働コスト!I790/SUM(資本コスト!I790,労働コスト!I790)</f>
        <v>0.48710562755654652</v>
      </c>
      <c r="J790" s="6">
        <f>労働コスト!J790/SUM(資本コスト!J790,労働コスト!J790)</f>
        <v>0.51809080980858768</v>
      </c>
    </row>
    <row r="791" spans="1:10" x14ac:dyDescent="0.15">
      <c r="A791" s="1">
        <v>35</v>
      </c>
      <c r="B791" s="1" t="s">
        <v>315</v>
      </c>
      <c r="C791" s="1">
        <v>6</v>
      </c>
      <c r="D791" s="1" t="s">
        <v>2</v>
      </c>
      <c r="E791" s="6">
        <f>労働コスト!E791/SUM(資本コスト!E791,労働コスト!E791)</f>
        <v>0.37797372581980265</v>
      </c>
      <c r="F791" s="6">
        <f>労働コスト!F791/SUM(資本コスト!F791,労働コスト!F791)</f>
        <v>0.4297073798678307</v>
      </c>
      <c r="G791" s="6">
        <f>労働コスト!G791/SUM(資本コスト!G791,労働コスト!G791)</f>
        <v>0.37203950162111937</v>
      </c>
      <c r="H791" s="6">
        <f>労働コスト!H791/SUM(資本コスト!H791,労働コスト!H791)</f>
        <v>0.35090461745406026</v>
      </c>
      <c r="I791" s="6">
        <f>労働コスト!I791/SUM(資本コスト!I791,労働コスト!I791)</f>
        <v>0.29485687631302526</v>
      </c>
      <c r="J791" s="6">
        <f>労働コスト!J791/SUM(資本コスト!J791,労働コスト!J791)</f>
        <v>0.29091453985713611</v>
      </c>
    </row>
    <row r="792" spans="1:10" x14ac:dyDescent="0.15">
      <c r="A792" s="1">
        <v>35</v>
      </c>
      <c r="B792" s="1" t="s">
        <v>315</v>
      </c>
      <c r="C792" s="1">
        <v>7</v>
      </c>
      <c r="D792" s="1" t="s">
        <v>19</v>
      </c>
      <c r="E792" s="6">
        <f>労働コスト!E792/SUM(資本コスト!E792,労働コスト!E792)</f>
        <v>0.19776837678662526</v>
      </c>
      <c r="F792" s="6">
        <f>労働コスト!F792/SUM(資本コスト!F792,労働コスト!F792)</f>
        <v>0.32177985977900697</v>
      </c>
      <c r="G792" s="6">
        <f>労働コスト!G792/SUM(資本コスト!G792,労働コスト!G792)</f>
        <v>0.31099665728940923</v>
      </c>
      <c r="H792" s="6">
        <f>労働コスト!H792/SUM(資本コスト!H792,労働コスト!H792)</f>
        <v>0.24237671097966529</v>
      </c>
      <c r="I792" s="6">
        <f>労働コスト!I792/SUM(資本コスト!I792,労働コスト!I792)</f>
        <v>0.22396268252253107</v>
      </c>
      <c r="J792" s="6">
        <f>労働コスト!J792/SUM(資本コスト!J792,労働コスト!J792)</f>
        <v>0.23010852869336251</v>
      </c>
    </row>
    <row r="793" spans="1:10" x14ac:dyDescent="0.15">
      <c r="A793" s="1">
        <v>35</v>
      </c>
      <c r="B793" s="1" t="s">
        <v>315</v>
      </c>
      <c r="C793" s="1">
        <v>8</v>
      </c>
      <c r="D793" s="1" t="s">
        <v>20</v>
      </c>
      <c r="E793" s="6">
        <f>労働コスト!E793/SUM(資本コスト!E793,労働コスト!E793)</f>
        <v>0.43295088920523633</v>
      </c>
      <c r="F793" s="6">
        <f>労働コスト!F793/SUM(資本コスト!F793,労働コスト!F793)</f>
        <v>0.62125673823508631</v>
      </c>
      <c r="G793" s="6">
        <f>労働コスト!G793/SUM(資本コスト!G793,労働コスト!G793)</f>
        <v>0.59733818249529758</v>
      </c>
      <c r="H793" s="6">
        <f>労働コスト!H793/SUM(資本コスト!H793,労働コスト!H793)</f>
        <v>0.64007267752403718</v>
      </c>
      <c r="I793" s="6">
        <f>労働コスト!I793/SUM(資本コスト!I793,労働コスト!I793)</f>
        <v>0.58298746147250757</v>
      </c>
      <c r="J793" s="6">
        <f>労働コスト!J793/SUM(資本コスト!J793,労働コスト!J793)</f>
        <v>0.60996418136822206</v>
      </c>
    </row>
    <row r="794" spans="1:10" x14ac:dyDescent="0.15">
      <c r="A794" s="1">
        <v>35</v>
      </c>
      <c r="B794" s="1" t="s">
        <v>315</v>
      </c>
      <c r="C794" s="1">
        <v>9</v>
      </c>
      <c r="D794" s="1" t="s">
        <v>21</v>
      </c>
      <c r="E794" s="6">
        <f>労働コスト!E794/SUM(資本コスト!E794,労働コスト!E794)</f>
        <v>0.5330498205029226</v>
      </c>
      <c r="F794" s="6">
        <f>労働コスト!F794/SUM(資本コスト!F794,労働コスト!F794)</f>
        <v>0.6057493998340906</v>
      </c>
      <c r="G794" s="6">
        <f>労働コスト!G794/SUM(資本コスト!G794,労働コスト!G794)</f>
        <v>0.57349555178063161</v>
      </c>
      <c r="H794" s="6">
        <f>労働コスト!H794/SUM(資本コスト!H794,労働コスト!H794)</f>
        <v>0.5287770925055808</v>
      </c>
      <c r="I794" s="6">
        <f>労働コスト!I794/SUM(資本コスト!I794,労働コスト!I794)</f>
        <v>0.55411816087071775</v>
      </c>
      <c r="J794" s="6">
        <f>労働コスト!J794/SUM(資本コスト!J794,労働コスト!J794)</f>
        <v>0.55498161650379352</v>
      </c>
    </row>
    <row r="795" spans="1:10" x14ac:dyDescent="0.15">
      <c r="A795" s="1">
        <v>35</v>
      </c>
      <c r="B795" s="1" t="s">
        <v>315</v>
      </c>
      <c r="C795" s="1">
        <v>10</v>
      </c>
      <c r="D795" s="1" t="s">
        <v>22</v>
      </c>
      <c r="E795" s="6">
        <f>労働コスト!E795/SUM(資本コスト!E795,労働コスト!E795)</f>
        <v>0.79345315839504649</v>
      </c>
      <c r="F795" s="6">
        <f>労働コスト!F795/SUM(資本コスト!F795,労働コスト!F795)</f>
        <v>0.79977754039562399</v>
      </c>
      <c r="G795" s="6">
        <f>労働コスト!G795/SUM(資本コスト!G795,労働コスト!G795)</f>
        <v>0.8393661605071</v>
      </c>
      <c r="H795" s="6">
        <f>労働コスト!H795/SUM(資本コスト!H795,労働コスト!H795)</f>
        <v>0.82004309398906239</v>
      </c>
      <c r="I795" s="6">
        <f>労働コスト!I795/SUM(資本コスト!I795,労働コスト!I795)</f>
        <v>0.81959161825528903</v>
      </c>
      <c r="J795" s="6">
        <f>労働コスト!J795/SUM(資本コスト!J795,労働コスト!J795)</f>
        <v>0.83990483034147223</v>
      </c>
    </row>
    <row r="796" spans="1:10" x14ac:dyDescent="0.15">
      <c r="A796" s="1">
        <v>35</v>
      </c>
      <c r="B796" s="1" t="s">
        <v>315</v>
      </c>
      <c r="C796" s="1">
        <v>11</v>
      </c>
      <c r="D796" s="1" t="s">
        <v>23</v>
      </c>
      <c r="E796" s="6">
        <f>労働コスト!E796/SUM(資本コスト!E796,労働コスト!E796)</f>
        <v>0.5100786759091569</v>
      </c>
      <c r="F796" s="6">
        <f>労働コスト!F796/SUM(資本コスト!F796,労働コスト!F796)</f>
        <v>0.72721088909168019</v>
      </c>
      <c r="G796" s="6">
        <f>労働コスト!G796/SUM(資本コスト!G796,労働コスト!G796)</f>
        <v>0.66919500615887262</v>
      </c>
      <c r="H796" s="6">
        <f>労働コスト!H796/SUM(資本コスト!H796,労働コスト!H796)</f>
        <v>0.65233336906058192</v>
      </c>
      <c r="I796" s="6">
        <f>労働コスト!I796/SUM(資本コスト!I796,労働コスト!I796)</f>
        <v>0.72003609794623191</v>
      </c>
      <c r="J796" s="6">
        <f>労働コスト!J796/SUM(資本コスト!J796,労働コスト!J796)</f>
        <v>0.71523841956001877</v>
      </c>
    </row>
    <row r="797" spans="1:10" x14ac:dyDescent="0.15">
      <c r="A797" s="1">
        <v>35</v>
      </c>
      <c r="B797" s="1" t="s">
        <v>315</v>
      </c>
      <c r="C797" s="1">
        <v>12</v>
      </c>
      <c r="D797" s="1" t="s">
        <v>24</v>
      </c>
      <c r="E797" s="6">
        <f>労働コスト!E797/SUM(資本コスト!E797,労働コスト!E797)</f>
        <v>0.93427064190910869</v>
      </c>
      <c r="F797" s="6">
        <f>労働コスト!F797/SUM(資本コスト!F797,労働コスト!F797)</f>
        <v>0.87088533871292362</v>
      </c>
      <c r="G797" s="6">
        <f>労働コスト!G797/SUM(資本コスト!G797,労働コスト!G797)</f>
        <v>0.63228440144959142</v>
      </c>
      <c r="H797" s="6">
        <f>労働コスト!H797/SUM(資本コスト!H797,労働コスト!H797)</f>
        <v>0.52541355713569771</v>
      </c>
      <c r="I797" s="6">
        <f>労働コスト!I797/SUM(資本コスト!I797,労働コスト!I797)</f>
        <v>0.54319938068961771</v>
      </c>
      <c r="J797" s="6">
        <f>労働コスト!J797/SUM(資本コスト!J797,労働コスト!J797)</f>
        <v>0.5271337103166801</v>
      </c>
    </row>
    <row r="798" spans="1:10" x14ac:dyDescent="0.15">
      <c r="A798" s="1">
        <v>35</v>
      </c>
      <c r="B798" s="1" t="s">
        <v>315</v>
      </c>
      <c r="C798" s="1">
        <v>13</v>
      </c>
      <c r="D798" s="1" t="s">
        <v>25</v>
      </c>
      <c r="E798" s="6">
        <f>労働コスト!E798/SUM(資本コスト!E798,労働コスト!E798)</f>
        <v>0.90223906969864953</v>
      </c>
      <c r="F798" s="6">
        <f>労働コスト!F798/SUM(資本コスト!F798,労働コスト!F798)</f>
        <v>0.81079077943942146</v>
      </c>
      <c r="G798" s="6">
        <f>労働コスト!G798/SUM(資本コスト!G798,労働コスト!G798)</f>
        <v>0.66686399501727878</v>
      </c>
      <c r="H798" s="6">
        <f>労働コスト!H798/SUM(資本コスト!H798,労働コスト!H798)</f>
        <v>0.59960523129131182</v>
      </c>
      <c r="I798" s="6">
        <f>労働コスト!I798/SUM(資本コスト!I798,労働コスト!I798)</f>
        <v>0.70171249252113232</v>
      </c>
      <c r="J798" s="6">
        <f>労働コスト!J798/SUM(資本コスト!J798,労働コスト!J798)</f>
        <v>0.6950265542715347</v>
      </c>
    </row>
    <row r="799" spans="1:10" x14ac:dyDescent="0.15">
      <c r="A799" s="1">
        <v>35</v>
      </c>
      <c r="B799" s="1" t="s">
        <v>315</v>
      </c>
      <c r="C799" s="1">
        <v>14</v>
      </c>
      <c r="D799" s="1" t="s">
        <v>26</v>
      </c>
      <c r="E799" s="6">
        <f>労働コスト!E799/SUM(資本コスト!E799,労働コスト!E799)</f>
        <v>0.99108881933685289</v>
      </c>
      <c r="F799" s="6">
        <f>労働コスト!F799/SUM(資本コスト!F799,労働コスト!F799)</f>
        <v>0.89588587795382524</v>
      </c>
      <c r="G799" s="6">
        <f>労働コスト!G799/SUM(資本コスト!G799,労働コスト!G799)</f>
        <v>0.91968133270313901</v>
      </c>
      <c r="H799" s="6">
        <f>労働コスト!H799/SUM(資本コスト!H799,労働コスト!H799)</f>
        <v>0.89085245478790032</v>
      </c>
      <c r="I799" s="6">
        <f>労働コスト!I799/SUM(資本コスト!I799,労働コスト!I799)</f>
        <v>0.92077380562961253</v>
      </c>
      <c r="J799" s="6">
        <f>労働コスト!J799/SUM(資本コスト!J799,労働コスト!J799)</f>
        <v>0.90384689002261498</v>
      </c>
    </row>
    <row r="800" spans="1:10" x14ac:dyDescent="0.15">
      <c r="A800" s="1">
        <v>35</v>
      </c>
      <c r="B800" s="1" t="s">
        <v>315</v>
      </c>
      <c r="C800" s="1">
        <v>15</v>
      </c>
      <c r="D800" s="1" t="s">
        <v>27</v>
      </c>
      <c r="E800" s="6">
        <f>労働コスト!E800/SUM(資本コスト!E800,労働コスト!E800)</f>
        <v>0.89184082531275655</v>
      </c>
      <c r="F800" s="6">
        <f>労働コスト!F800/SUM(資本コスト!F800,労働コスト!F800)</f>
        <v>0.81689845690615392</v>
      </c>
      <c r="G800" s="6">
        <f>労働コスト!G800/SUM(資本コスト!G800,労働コスト!G800)</f>
        <v>0.71979200081551298</v>
      </c>
      <c r="H800" s="6">
        <f>労働コスト!H800/SUM(資本コスト!H800,労働コスト!H800)</f>
        <v>0.66318843174837294</v>
      </c>
      <c r="I800" s="6">
        <f>労働コスト!I800/SUM(資本コスト!I800,労働コスト!I800)</f>
        <v>0.64842732081730126</v>
      </c>
      <c r="J800" s="6">
        <f>労働コスト!J800/SUM(資本コスト!J800,労働コスト!J800)</f>
        <v>0.65856796930679951</v>
      </c>
    </row>
    <row r="801" spans="1:10" x14ac:dyDescent="0.15">
      <c r="A801" s="1">
        <v>35</v>
      </c>
      <c r="B801" s="1" t="s">
        <v>314</v>
      </c>
      <c r="C801" s="1">
        <v>16</v>
      </c>
      <c r="D801" s="1" t="s">
        <v>10</v>
      </c>
      <c r="E801" s="6">
        <f>労働コスト!E801/SUM(資本コスト!E801,労働コスト!E801)</f>
        <v>0.86168871846225981</v>
      </c>
      <c r="F801" s="6">
        <f>労働コスト!F801/SUM(資本コスト!F801,労働コスト!F801)</f>
        <v>0.88900992740592655</v>
      </c>
      <c r="G801" s="6">
        <f>労働コスト!G801/SUM(資本コスト!G801,労働コスト!G801)</f>
        <v>0.90109124177525168</v>
      </c>
      <c r="H801" s="6">
        <f>労働コスト!H801/SUM(資本コスト!H801,労働コスト!H801)</f>
        <v>0.92421682237266023</v>
      </c>
      <c r="I801" s="6">
        <f>労働コスト!I801/SUM(資本コスト!I801,労働コスト!I801)</f>
        <v>0.93006146305542503</v>
      </c>
      <c r="J801" s="6">
        <f>労働コスト!J801/SUM(資本コスト!J801,労働コスト!J801)</f>
        <v>0.92306980013718565</v>
      </c>
    </row>
    <row r="802" spans="1:10" x14ac:dyDescent="0.15">
      <c r="A802" s="1">
        <v>35</v>
      </c>
      <c r="B802" s="1" t="s">
        <v>314</v>
      </c>
      <c r="C802" s="1">
        <v>17</v>
      </c>
      <c r="D802" s="1" t="s">
        <v>11</v>
      </c>
      <c r="E802" s="6">
        <f>労働コスト!E802/SUM(資本コスト!E802,労働コスト!E802)</f>
        <v>0.26758246743468084</v>
      </c>
      <c r="F802" s="6">
        <f>労働コスト!F802/SUM(資本コスト!F802,労働コスト!F802)</f>
        <v>0.23434133009167529</v>
      </c>
      <c r="G802" s="6">
        <f>労働コスト!G802/SUM(資本コスト!G802,労働コスト!G802)</f>
        <v>0.23066952206683217</v>
      </c>
      <c r="H802" s="6">
        <f>労働コスト!H802/SUM(資本コスト!H802,労働コスト!H802)</f>
        <v>0.28995262404318384</v>
      </c>
      <c r="I802" s="6">
        <f>労働コスト!I802/SUM(資本コスト!I802,労働コスト!I802)</f>
        <v>0.2534682750438369</v>
      </c>
      <c r="J802" s="6">
        <f>労働コスト!J802/SUM(資本コスト!J802,労働コスト!J802)</f>
        <v>0.21288806367240307</v>
      </c>
    </row>
    <row r="803" spans="1:10" x14ac:dyDescent="0.15">
      <c r="A803" s="1">
        <v>35</v>
      </c>
      <c r="B803" s="1" t="s">
        <v>314</v>
      </c>
      <c r="C803" s="1">
        <v>18</v>
      </c>
      <c r="D803" s="1" t="s">
        <v>12</v>
      </c>
      <c r="E803" s="6">
        <f>労働コスト!E803/SUM(資本コスト!E803,労働コスト!E803)</f>
        <v>0.85828568301796215</v>
      </c>
      <c r="F803" s="6">
        <f>労働コスト!F803/SUM(資本コスト!F803,労働コスト!F803)</f>
        <v>0.81744295363743358</v>
      </c>
      <c r="G803" s="6">
        <f>労働コスト!G803/SUM(資本コスト!G803,労働コスト!G803)</f>
        <v>0.84362590716014252</v>
      </c>
      <c r="H803" s="6">
        <f>労働コスト!H803/SUM(資本コスト!H803,労働コスト!H803)</f>
        <v>0.86577250351728863</v>
      </c>
      <c r="I803" s="6">
        <f>労働コスト!I803/SUM(資本コスト!I803,労働コスト!I803)</f>
        <v>0.83742863767541198</v>
      </c>
      <c r="J803" s="6">
        <f>労働コスト!J803/SUM(資本コスト!J803,労働コスト!J803)</f>
        <v>0.78262263603688897</v>
      </c>
    </row>
    <row r="804" spans="1:10" x14ac:dyDescent="0.15">
      <c r="A804" s="1">
        <v>35</v>
      </c>
      <c r="B804" s="1" t="s">
        <v>314</v>
      </c>
      <c r="C804" s="1">
        <v>19</v>
      </c>
      <c r="D804" s="1" t="s">
        <v>13</v>
      </c>
      <c r="E804" s="6">
        <f>労働コスト!E804/SUM(資本コスト!E804,労働コスト!E804)</f>
        <v>0.73546422573786241</v>
      </c>
      <c r="F804" s="6">
        <f>労働コスト!F804/SUM(資本コスト!F804,労働コスト!F804)</f>
        <v>0.79902768484820441</v>
      </c>
      <c r="G804" s="6">
        <f>労働コスト!G804/SUM(資本コスト!G804,労働コスト!G804)</f>
        <v>0.85282319715188937</v>
      </c>
      <c r="H804" s="6">
        <f>労働コスト!H804/SUM(資本コスト!H804,労働コスト!H804)</f>
        <v>0.83816023179424592</v>
      </c>
      <c r="I804" s="6">
        <f>労働コスト!I804/SUM(資本コスト!I804,労働コスト!I804)</f>
        <v>0.72498139894936831</v>
      </c>
      <c r="J804" s="6">
        <f>労働コスト!J804/SUM(資本コスト!J804,労働コスト!J804)</f>
        <v>0.74062178331471151</v>
      </c>
    </row>
    <row r="805" spans="1:10" x14ac:dyDescent="0.15">
      <c r="A805" s="1">
        <v>35</v>
      </c>
      <c r="B805" s="1" t="s">
        <v>314</v>
      </c>
      <c r="C805" s="1">
        <v>20</v>
      </c>
      <c r="D805" s="1" t="s">
        <v>14</v>
      </c>
      <c r="E805" s="6">
        <f>労働コスト!E805/SUM(資本コスト!E805,労働コスト!E805)</f>
        <v>0.54290898702727275</v>
      </c>
      <c r="F805" s="6">
        <f>労働コスト!F805/SUM(資本コスト!F805,労働コスト!F805)</f>
        <v>0.15690013839126996</v>
      </c>
      <c r="G805" s="6">
        <f>労働コスト!G805/SUM(資本コスト!G805,労働コスト!G805)</f>
        <v>0.2230762082252554</v>
      </c>
      <c r="H805" s="6">
        <f>労働コスト!H805/SUM(資本コスト!H805,労働コスト!H805)</f>
        <v>0.21644988736021467</v>
      </c>
      <c r="I805" s="6">
        <f>労働コスト!I805/SUM(資本コスト!I805,労働コスト!I805)</f>
        <v>0.21301785380172056</v>
      </c>
      <c r="J805" s="6">
        <f>労働コスト!J805/SUM(資本コスト!J805,労働コスト!J805)</f>
        <v>0.15532629704421805</v>
      </c>
    </row>
    <row r="806" spans="1:10" x14ac:dyDescent="0.15">
      <c r="A806" s="1">
        <v>35</v>
      </c>
      <c r="B806" s="1" t="s">
        <v>314</v>
      </c>
      <c r="C806" s="1">
        <v>21</v>
      </c>
      <c r="D806" s="1" t="s">
        <v>15</v>
      </c>
      <c r="E806" s="6">
        <f>労働コスト!E806/SUM(資本コスト!E806,労働コスト!E806)</f>
        <v>0.77149827554830974</v>
      </c>
      <c r="F806" s="6">
        <f>労働コスト!F806/SUM(資本コスト!F806,労働コスト!F806)</f>
        <v>0.69060301363179555</v>
      </c>
      <c r="G806" s="6">
        <f>労働コスト!G806/SUM(資本コスト!G806,労働コスト!G806)</f>
        <v>0.60338631323109748</v>
      </c>
      <c r="H806" s="6">
        <f>労働コスト!H806/SUM(資本コスト!H806,労働コスト!H806)</f>
        <v>0.63703738309108204</v>
      </c>
      <c r="I806" s="6">
        <f>労働コスト!I806/SUM(資本コスト!I806,労働コスト!I806)</f>
        <v>0.5403962855414991</v>
      </c>
      <c r="J806" s="6">
        <f>労働コスト!J806/SUM(資本コスト!J806,労働コスト!J806)</f>
        <v>0.48648638987778853</v>
      </c>
    </row>
    <row r="807" spans="1:10" x14ac:dyDescent="0.15">
      <c r="A807" s="1">
        <v>35</v>
      </c>
      <c r="B807" s="1" t="s">
        <v>181</v>
      </c>
      <c r="C807" s="1">
        <v>22</v>
      </c>
      <c r="D807" s="1" t="s">
        <v>7</v>
      </c>
      <c r="E807" s="6">
        <f>労働コスト!E807/SUM(資本コスト!E807,労働コスト!E807)</f>
        <v>0.86173333371725858</v>
      </c>
      <c r="F807" s="6">
        <f>労働コスト!F807/SUM(資本コスト!F807,労働コスト!F807)</f>
        <v>0.74745769710166399</v>
      </c>
      <c r="G807" s="6">
        <f>労働コスト!G807/SUM(資本コスト!G807,労働コスト!G807)</f>
        <v>0.7196878275349099</v>
      </c>
      <c r="H807" s="6">
        <f>労働コスト!H807/SUM(資本コスト!H807,労働コスト!H807)</f>
        <v>0.71531799906097038</v>
      </c>
      <c r="I807" s="6">
        <f>労働コスト!I807/SUM(資本コスト!I807,労働コスト!I807)</f>
        <v>0.76492676073438304</v>
      </c>
      <c r="J807" s="6">
        <f>労働コスト!J807/SUM(資本コスト!J807,労働コスト!J807)</f>
        <v>0.74656329915614728</v>
      </c>
    </row>
    <row r="808" spans="1:10" x14ac:dyDescent="0.15">
      <c r="A808" s="1">
        <v>35</v>
      </c>
      <c r="B808" s="1" t="s">
        <v>181</v>
      </c>
      <c r="C808" s="1">
        <v>23</v>
      </c>
      <c r="D808" s="1" t="s">
        <v>28</v>
      </c>
      <c r="E808" s="6">
        <f>労働コスト!E808/SUM(資本コスト!E808,労働コスト!E808)</f>
        <v>0.65399997077333172</v>
      </c>
      <c r="F808" s="6">
        <f>労働コスト!F808/SUM(資本コスト!F808,労働コスト!F808)</f>
        <v>0.73624182520015102</v>
      </c>
      <c r="G808" s="6">
        <f>労働コスト!G808/SUM(資本コスト!G808,労働コスト!G808)</f>
        <v>0.73853514934092279</v>
      </c>
      <c r="H808" s="6">
        <f>労働コスト!H808/SUM(資本コスト!H808,労働コスト!H808)</f>
        <v>0.76555375149040295</v>
      </c>
      <c r="I808" s="6">
        <f>労働コスト!I808/SUM(資本コスト!I808,労働コスト!I808)</f>
        <v>0.75225448444442888</v>
      </c>
      <c r="J808" s="6">
        <f>労働コスト!J808/SUM(資本コスト!J808,労働コスト!J808)</f>
        <v>0.67389705197658367</v>
      </c>
    </row>
    <row r="809" spans="1:10" x14ac:dyDescent="0.15">
      <c r="A809" s="1">
        <v>36</v>
      </c>
      <c r="B809" s="1" t="s">
        <v>316</v>
      </c>
      <c r="C809" s="1">
        <v>1</v>
      </c>
      <c r="D809" s="1" t="s">
        <v>8</v>
      </c>
      <c r="E809" s="6">
        <f>労働コスト!E809/SUM(資本コスト!E809,労働コスト!E809)</f>
        <v>0.39302698472817627</v>
      </c>
      <c r="F809" s="6">
        <f>労働コスト!F809/SUM(資本コスト!F809,労働コスト!F809)</f>
        <v>0.47120204706480318</v>
      </c>
      <c r="G809" s="6">
        <f>労働コスト!G809/SUM(資本コスト!G809,労働コスト!G809)</f>
        <v>0.4358965258899663</v>
      </c>
      <c r="H809" s="6">
        <f>労働コスト!H809/SUM(資本コスト!H809,労働コスト!H809)</f>
        <v>0.31986524168264147</v>
      </c>
      <c r="I809" s="6">
        <f>労働コスト!I809/SUM(資本コスト!I809,労働コスト!I809)</f>
        <v>0.36604699460782025</v>
      </c>
      <c r="J809" s="6">
        <f>労働コスト!J809/SUM(資本コスト!J809,労働コスト!J809)</f>
        <v>0.23952456834377561</v>
      </c>
    </row>
    <row r="810" spans="1:10" x14ac:dyDescent="0.15">
      <c r="A810" s="1">
        <v>36</v>
      </c>
      <c r="B810" s="1" t="s">
        <v>317</v>
      </c>
      <c r="C810" s="1">
        <v>2</v>
      </c>
      <c r="D810" s="1" t="s">
        <v>9</v>
      </c>
      <c r="E810" s="6">
        <f>労働コスト!E810/SUM(資本コスト!E810,労働コスト!E810)</f>
        <v>0.38842039363126191</v>
      </c>
      <c r="F810" s="6">
        <f>労働コスト!F810/SUM(資本コスト!F810,労働コスト!F810)</f>
        <v>0.63082887473176064</v>
      </c>
      <c r="G810" s="6">
        <f>労働コスト!G810/SUM(資本コスト!G810,労働コスト!G810)</f>
        <v>0.78538364516122383</v>
      </c>
      <c r="H810" s="6">
        <f>労働コスト!H810/SUM(資本コスト!H810,労働コスト!H810)</f>
        <v>0.84958637273550286</v>
      </c>
      <c r="I810" s="6">
        <f>労働コスト!I810/SUM(資本コスト!I810,労働コスト!I810)</f>
        <v>0.66279358541234779</v>
      </c>
      <c r="J810" s="6">
        <f>労働コスト!J810/SUM(資本コスト!J810,労働コスト!J810)</f>
        <v>0.60893893475246341</v>
      </c>
    </row>
    <row r="811" spans="1:10" x14ac:dyDescent="0.15">
      <c r="A811" s="1">
        <v>36</v>
      </c>
      <c r="B811" s="1" t="s">
        <v>318</v>
      </c>
      <c r="C811" s="1">
        <v>3</v>
      </c>
      <c r="D811" s="1" t="s">
        <v>16</v>
      </c>
      <c r="E811" s="6">
        <f>労働コスト!E811/SUM(資本コスト!E811,労働コスト!E811)</f>
        <v>0.80025164786018343</v>
      </c>
      <c r="F811" s="6">
        <f>労働コスト!F811/SUM(資本コスト!F811,労働コスト!F811)</f>
        <v>0.81386111195462418</v>
      </c>
      <c r="G811" s="6">
        <f>労働コスト!G811/SUM(資本コスト!G811,労働コスト!G811)</f>
        <v>0.64006618728825693</v>
      </c>
      <c r="H811" s="6">
        <f>労働コスト!H811/SUM(資本コスト!H811,労働コスト!H811)</f>
        <v>0.6179049692196944</v>
      </c>
      <c r="I811" s="6">
        <f>労働コスト!I811/SUM(資本コスト!I811,労働コスト!I811)</f>
        <v>0.62094159157371787</v>
      </c>
      <c r="J811" s="6">
        <f>労働コスト!J811/SUM(資本コスト!J811,労働コスト!J811)</f>
        <v>0.60334868882918047</v>
      </c>
    </row>
    <row r="812" spans="1:10" x14ac:dyDescent="0.15">
      <c r="A812" s="1">
        <v>36</v>
      </c>
      <c r="B812" s="1" t="s">
        <v>318</v>
      </c>
      <c r="C812" s="1">
        <v>4</v>
      </c>
      <c r="D812" s="1" t="s">
        <v>17</v>
      </c>
      <c r="E812" s="6">
        <f>労働コスト!E812/SUM(資本コスト!E812,労働コスト!E812)</f>
        <v>0.66641025980924196</v>
      </c>
      <c r="F812" s="6">
        <f>労働コスト!F812/SUM(資本コスト!F812,労働コスト!F812)</f>
        <v>0.83755760196944062</v>
      </c>
      <c r="G812" s="6">
        <f>労働コスト!G812/SUM(資本コスト!G812,労働コスト!G812)</f>
        <v>0.82316297276342554</v>
      </c>
      <c r="H812" s="6">
        <f>労働コスト!H812/SUM(資本コスト!H812,労働コスト!H812)</f>
        <v>0.72773400497856888</v>
      </c>
      <c r="I812" s="6">
        <f>労働コスト!I812/SUM(資本コスト!I812,労働コスト!I812)</f>
        <v>0.6177907969586609</v>
      </c>
      <c r="J812" s="6">
        <f>労働コスト!J812/SUM(資本コスト!J812,労働コスト!J812)</f>
        <v>0.64288419759734183</v>
      </c>
    </row>
    <row r="813" spans="1:10" x14ac:dyDescent="0.15">
      <c r="A813" s="1">
        <v>36</v>
      </c>
      <c r="B813" s="1" t="s">
        <v>318</v>
      </c>
      <c r="C813" s="1">
        <v>5</v>
      </c>
      <c r="D813" s="1" t="s">
        <v>18</v>
      </c>
      <c r="E813" s="6">
        <f>労働コスト!E813/SUM(資本コスト!E813,労働コスト!E813)</f>
        <v>0.31539373853738012</v>
      </c>
      <c r="F813" s="6">
        <f>労働コスト!F813/SUM(資本コスト!F813,労働コスト!F813)</f>
        <v>0.50038638932925583</v>
      </c>
      <c r="G813" s="6">
        <f>労働コスト!G813/SUM(資本コスト!G813,労働コスト!G813)</f>
        <v>0.45532310282657834</v>
      </c>
      <c r="H813" s="6">
        <f>労働コスト!H813/SUM(資本コスト!H813,労働コスト!H813)</f>
        <v>0.54677318459154334</v>
      </c>
      <c r="I813" s="6">
        <f>労働コスト!I813/SUM(資本コスト!I813,労働コスト!I813)</f>
        <v>0.48629490598866615</v>
      </c>
      <c r="J813" s="6">
        <f>労働コスト!J813/SUM(資本コスト!J813,労働コスト!J813)</f>
        <v>0.48980695761030485</v>
      </c>
    </row>
    <row r="814" spans="1:10" x14ac:dyDescent="0.15">
      <c r="A814" s="1">
        <v>36</v>
      </c>
      <c r="B814" s="1" t="s">
        <v>318</v>
      </c>
      <c r="C814" s="1">
        <v>6</v>
      </c>
      <c r="D814" s="1" t="s">
        <v>2</v>
      </c>
      <c r="E814" s="6">
        <f>労働コスト!E814/SUM(資本コスト!E814,労働コスト!E814)</f>
        <v>0.48156590545526795</v>
      </c>
      <c r="F814" s="6">
        <f>労働コスト!F814/SUM(資本コスト!F814,労働コスト!F814)</f>
        <v>0.50956343926981418</v>
      </c>
      <c r="G814" s="6">
        <f>労働コスト!G814/SUM(資本コスト!G814,労働コスト!G814)</f>
        <v>0.52287953943413279</v>
      </c>
      <c r="H814" s="6">
        <f>労働コスト!H814/SUM(資本コスト!H814,労働コスト!H814)</f>
        <v>0.58257905705551372</v>
      </c>
      <c r="I814" s="6">
        <f>労働コスト!I814/SUM(資本コスト!I814,労働コスト!I814)</f>
        <v>0.47287758198512059</v>
      </c>
      <c r="J814" s="6">
        <f>労働コスト!J814/SUM(資本コスト!J814,労働コスト!J814)</f>
        <v>0.46522496240519684</v>
      </c>
    </row>
    <row r="815" spans="1:10" x14ac:dyDescent="0.15">
      <c r="A815" s="1">
        <v>36</v>
      </c>
      <c r="B815" s="1" t="s">
        <v>318</v>
      </c>
      <c r="C815" s="1">
        <v>7</v>
      </c>
      <c r="D815" s="1" t="s">
        <v>19</v>
      </c>
      <c r="E815" s="6">
        <f>労働コスト!E815/SUM(資本コスト!E815,労働コスト!E815)</f>
        <v>0.11184331255104214</v>
      </c>
      <c r="F815" s="6">
        <f>労働コスト!F815/SUM(資本コスト!F815,労働コスト!F815)</f>
        <v>0.16800413527594352</v>
      </c>
      <c r="G815" s="6">
        <f>労働コスト!G815/SUM(資本コスト!G815,労働コスト!G815)</f>
        <v>0.32342193826583315</v>
      </c>
      <c r="H815" s="6">
        <f>労働コスト!H815/SUM(資本コスト!H815,労働コスト!H815)</f>
        <v>0.34826420044583906</v>
      </c>
      <c r="I815" s="6">
        <f>労働コスト!I815/SUM(資本コスト!I815,労働コスト!I815)</f>
        <v>9.5550760077733943E-2</v>
      </c>
      <c r="J815" s="6">
        <f>労働コスト!J815/SUM(資本コスト!J815,労働コスト!J815)</f>
        <v>0.10874552872084484</v>
      </c>
    </row>
    <row r="816" spans="1:10" x14ac:dyDescent="0.15">
      <c r="A816" s="1">
        <v>36</v>
      </c>
      <c r="B816" s="1" t="s">
        <v>318</v>
      </c>
      <c r="C816" s="1">
        <v>8</v>
      </c>
      <c r="D816" s="1" t="s">
        <v>20</v>
      </c>
      <c r="E816" s="6">
        <f>労働コスト!E816/SUM(資本コスト!E816,労働コスト!E816)</f>
        <v>0.8305581210662889</v>
      </c>
      <c r="F816" s="6">
        <f>労働コスト!F816/SUM(資本コスト!F816,労働コスト!F816)</f>
        <v>0.89174361092199916</v>
      </c>
      <c r="G816" s="6">
        <f>労働コスト!G816/SUM(資本コスト!G816,労働コスト!G816)</f>
        <v>0.86533035436015449</v>
      </c>
      <c r="H816" s="6">
        <f>労働コスト!H816/SUM(資本コスト!H816,労働コスト!H816)</f>
        <v>0.87360808275472823</v>
      </c>
      <c r="I816" s="6">
        <f>労働コスト!I816/SUM(資本コスト!I816,労働コスト!I816)</f>
        <v>0.86615281424010904</v>
      </c>
      <c r="J816" s="6">
        <f>労働コスト!J816/SUM(資本コスト!J816,労働コスト!J816)</f>
        <v>0.87771016628698917</v>
      </c>
    </row>
    <row r="817" spans="1:10" x14ac:dyDescent="0.15">
      <c r="A817" s="1">
        <v>36</v>
      </c>
      <c r="B817" s="1" t="s">
        <v>318</v>
      </c>
      <c r="C817" s="1">
        <v>9</v>
      </c>
      <c r="D817" s="1" t="s">
        <v>21</v>
      </c>
      <c r="E817" s="6">
        <f>労働コスト!E817/SUM(資本コスト!E817,労働コスト!E817)</f>
        <v>0.59168455600779213</v>
      </c>
      <c r="F817" s="6">
        <f>労働コスト!F817/SUM(資本コスト!F817,労働コスト!F817)</f>
        <v>0.59801181250582225</v>
      </c>
      <c r="G817" s="6">
        <f>労働コスト!G817/SUM(資本コスト!G817,労働コスト!G817)</f>
        <v>0.63512993332323742</v>
      </c>
      <c r="H817" s="6">
        <f>労働コスト!H817/SUM(資本コスト!H817,労働コスト!H817)</f>
        <v>0.62753202388048257</v>
      </c>
      <c r="I817" s="6">
        <f>労働コスト!I817/SUM(資本コスト!I817,労働コスト!I817)</f>
        <v>0.58707089292839831</v>
      </c>
      <c r="J817" s="6">
        <f>労働コスト!J817/SUM(資本コスト!J817,労働コスト!J817)</f>
        <v>0.56924024505046955</v>
      </c>
    </row>
    <row r="818" spans="1:10" x14ac:dyDescent="0.15">
      <c r="A818" s="1">
        <v>36</v>
      </c>
      <c r="B818" s="1" t="s">
        <v>318</v>
      </c>
      <c r="C818" s="1">
        <v>10</v>
      </c>
      <c r="D818" s="1" t="s">
        <v>22</v>
      </c>
      <c r="E818" s="6">
        <f>労働コスト!E818/SUM(資本コスト!E818,労働コスト!E818)</f>
        <v>0.89395295891143967</v>
      </c>
      <c r="F818" s="6">
        <f>労働コスト!F818/SUM(資本コスト!F818,労働コスト!F818)</f>
        <v>0.84493225705284636</v>
      </c>
      <c r="G818" s="6">
        <f>労働コスト!G818/SUM(資本コスト!G818,労働コスト!G818)</f>
        <v>0.83100595646027331</v>
      </c>
      <c r="H818" s="6">
        <f>労働コスト!H818/SUM(資本コスト!H818,労働コスト!H818)</f>
        <v>0.8385847424226921</v>
      </c>
      <c r="I818" s="6">
        <f>労働コスト!I818/SUM(資本コスト!I818,労働コスト!I818)</f>
        <v>0.83706384102053555</v>
      </c>
      <c r="J818" s="6">
        <f>労働コスト!J818/SUM(資本コスト!J818,労働コスト!J818)</f>
        <v>0.83960809538743941</v>
      </c>
    </row>
    <row r="819" spans="1:10" x14ac:dyDescent="0.15">
      <c r="A819" s="1">
        <v>36</v>
      </c>
      <c r="B819" s="1" t="s">
        <v>318</v>
      </c>
      <c r="C819" s="1">
        <v>11</v>
      </c>
      <c r="D819" s="1" t="s">
        <v>23</v>
      </c>
      <c r="E819" s="6">
        <f>労働コスト!E819/SUM(資本コスト!E819,労働コスト!E819)</f>
        <v>0.63043272184755039</v>
      </c>
      <c r="F819" s="6">
        <f>労働コスト!F819/SUM(資本コスト!F819,労働コスト!F819)</f>
        <v>0.70071537136619577</v>
      </c>
      <c r="G819" s="6">
        <f>労働コスト!G819/SUM(資本コスト!G819,労働コスト!G819)</f>
        <v>0.66541538715202186</v>
      </c>
      <c r="H819" s="6">
        <f>労働コスト!H819/SUM(資本コスト!H819,労働コスト!H819)</f>
        <v>0.7210970518757579</v>
      </c>
      <c r="I819" s="6">
        <f>労働コスト!I819/SUM(資本コスト!I819,労働コスト!I819)</f>
        <v>0.72139460633110131</v>
      </c>
      <c r="J819" s="6">
        <f>労働コスト!J819/SUM(資本コスト!J819,労働コスト!J819)</f>
        <v>0.67945916269877904</v>
      </c>
    </row>
    <row r="820" spans="1:10" x14ac:dyDescent="0.15">
      <c r="A820" s="1">
        <v>36</v>
      </c>
      <c r="B820" s="1" t="s">
        <v>318</v>
      </c>
      <c r="C820" s="1">
        <v>12</v>
      </c>
      <c r="D820" s="1" t="s">
        <v>24</v>
      </c>
      <c r="E820" s="6">
        <f>労働コスト!E820/SUM(資本コスト!E820,労働コスト!E820)</f>
        <v>0.92670166213738525</v>
      </c>
      <c r="F820" s="6">
        <f>労働コスト!F820/SUM(資本コスト!F820,労働コスト!F820)</f>
        <v>0.902256340850498</v>
      </c>
      <c r="G820" s="6">
        <f>労働コスト!G820/SUM(資本コスト!G820,労働コスト!G820)</f>
        <v>0.82655258184994185</v>
      </c>
      <c r="H820" s="6">
        <f>労働コスト!H820/SUM(資本コスト!H820,労働コスト!H820)</f>
        <v>0.69522051472668933</v>
      </c>
      <c r="I820" s="6">
        <f>労働コスト!I820/SUM(資本コスト!I820,労働コスト!I820)</f>
        <v>0.53538809843654445</v>
      </c>
      <c r="J820" s="6">
        <f>労働コスト!J820/SUM(資本コスト!J820,労働コスト!J820)</f>
        <v>0.52796690150667158</v>
      </c>
    </row>
    <row r="821" spans="1:10" x14ac:dyDescent="0.15">
      <c r="A821" s="1">
        <v>36</v>
      </c>
      <c r="B821" s="1" t="s">
        <v>318</v>
      </c>
      <c r="C821" s="1">
        <v>13</v>
      </c>
      <c r="D821" s="1" t="s">
        <v>25</v>
      </c>
      <c r="E821" s="6">
        <f>労働コスト!E821/SUM(資本コスト!E821,労働コスト!E821)</f>
        <v>0.86167276422114614</v>
      </c>
      <c r="F821" s="6">
        <f>労働コスト!F821/SUM(資本コスト!F821,労働コスト!F821)</f>
        <v>0.76089558877428942</v>
      </c>
      <c r="G821" s="6">
        <f>労働コスト!G821/SUM(資本コスト!G821,労働コスト!G821)</f>
        <v>0.82406340167334569</v>
      </c>
      <c r="H821" s="6">
        <f>労働コスト!H821/SUM(資本コスト!H821,労働コスト!H821)</f>
        <v>0.78878376324451083</v>
      </c>
      <c r="I821" s="6">
        <f>労働コスト!I821/SUM(資本コスト!I821,労働コスト!I821)</f>
        <v>0.87787772009538945</v>
      </c>
      <c r="J821" s="6">
        <f>労働コスト!J821/SUM(資本コスト!J821,労働コスト!J821)</f>
        <v>0.89158364430337467</v>
      </c>
    </row>
    <row r="822" spans="1:10" x14ac:dyDescent="0.15">
      <c r="A822" s="1">
        <v>36</v>
      </c>
      <c r="B822" s="1" t="s">
        <v>318</v>
      </c>
      <c r="C822" s="1">
        <v>14</v>
      </c>
      <c r="D822" s="1" t="s">
        <v>26</v>
      </c>
      <c r="E822" s="6">
        <f>労働コスト!E822/SUM(資本コスト!E822,労働コスト!E822)</f>
        <v>0.98457057577656981</v>
      </c>
      <c r="F822" s="6">
        <f>労働コスト!F822/SUM(資本コスト!F822,労働コスト!F822)</f>
        <v>0.89684794541794532</v>
      </c>
      <c r="G822" s="6">
        <f>労働コスト!G822/SUM(資本コスト!G822,労働コスト!G822)</f>
        <v>0.93738241773707331</v>
      </c>
      <c r="H822" s="6">
        <f>労働コスト!H822/SUM(資本コスト!H822,労働コスト!H822)</f>
        <v>0.95237185396859481</v>
      </c>
      <c r="I822" s="6">
        <f>労働コスト!I822/SUM(資本コスト!I822,労働コスト!I822)</f>
        <v>0.89901055671676045</v>
      </c>
      <c r="J822" s="6">
        <f>労働コスト!J822/SUM(資本コスト!J822,労働コスト!J822)</f>
        <v>0.86799184911800398</v>
      </c>
    </row>
    <row r="823" spans="1:10" x14ac:dyDescent="0.15">
      <c r="A823" s="1">
        <v>36</v>
      </c>
      <c r="B823" s="1" t="s">
        <v>318</v>
      </c>
      <c r="C823" s="1">
        <v>15</v>
      </c>
      <c r="D823" s="1" t="s">
        <v>27</v>
      </c>
      <c r="E823" s="6">
        <f>労働コスト!E823/SUM(資本コスト!E823,労働コスト!E823)</f>
        <v>0.81845101183473223</v>
      </c>
      <c r="F823" s="6">
        <f>労働コスト!F823/SUM(資本コスト!F823,労働コスト!F823)</f>
        <v>0.8744076399779579</v>
      </c>
      <c r="G823" s="6">
        <f>労働コスト!G823/SUM(資本コスト!G823,労働コスト!G823)</f>
        <v>0.83472369487187759</v>
      </c>
      <c r="H823" s="6">
        <f>労働コスト!H823/SUM(資本コスト!H823,労働コスト!H823)</f>
        <v>0.75364659307139747</v>
      </c>
      <c r="I823" s="6">
        <f>労働コスト!I823/SUM(資本コスト!I823,労働コスト!I823)</f>
        <v>0.70217657231682507</v>
      </c>
      <c r="J823" s="6">
        <f>労働コスト!J823/SUM(資本コスト!J823,労働コスト!J823)</f>
        <v>0.70680765929488443</v>
      </c>
    </row>
    <row r="824" spans="1:10" x14ac:dyDescent="0.15">
      <c r="A824" s="1">
        <v>36</v>
      </c>
      <c r="B824" s="1" t="s">
        <v>317</v>
      </c>
      <c r="C824" s="1">
        <v>16</v>
      </c>
      <c r="D824" s="1" t="s">
        <v>10</v>
      </c>
      <c r="E824" s="6">
        <f>労働コスト!E824/SUM(資本コスト!E824,労働コスト!E824)</f>
        <v>0.72124630425529157</v>
      </c>
      <c r="F824" s="6">
        <f>労働コスト!F824/SUM(資本コスト!F824,労働コスト!F824)</f>
        <v>0.89365149427737722</v>
      </c>
      <c r="G824" s="6">
        <f>労働コスト!G824/SUM(資本コスト!G824,労働コスト!G824)</f>
        <v>0.86595766806255436</v>
      </c>
      <c r="H824" s="6">
        <f>労働コスト!H824/SUM(資本コスト!H824,労働コスト!H824)</f>
        <v>0.86580038760555078</v>
      </c>
      <c r="I824" s="6">
        <f>労働コスト!I824/SUM(資本コスト!I824,労働コスト!I824)</f>
        <v>0.89847837443588541</v>
      </c>
      <c r="J824" s="6">
        <f>労働コスト!J824/SUM(資本コスト!J824,労働コスト!J824)</f>
        <v>0.9123981511933269</v>
      </c>
    </row>
    <row r="825" spans="1:10" x14ac:dyDescent="0.15">
      <c r="A825" s="1">
        <v>36</v>
      </c>
      <c r="B825" s="1" t="s">
        <v>317</v>
      </c>
      <c r="C825" s="1">
        <v>17</v>
      </c>
      <c r="D825" s="1" t="s">
        <v>11</v>
      </c>
      <c r="E825" s="6">
        <f>労働コスト!E825/SUM(資本コスト!E825,労働コスト!E825)</f>
        <v>0.18775763757013478</v>
      </c>
      <c r="F825" s="6">
        <f>労働コスト!F825/SUM(資本コスト!F825,労働コスト!F825)</f>
        <v>0.27179572299245691</v>
      </c>
      <c r="G825" s="6">
        <f>労働コスト!G825/SUM(資本コスト!G825,労働コスト!G825)</f>
        <v>0.34855611921708135</v>
      </c>
      <c r="H825" s="6">
        <f>労働コスト!H825/SUM(資本コスト!H825,労働コスト!H825)</f>
        <v>0.26246603873270358</v>
      </c>
      <c r="I825" s="6">
        <f>労働コスト!I825/SUM(資本コスト!I825,労働コスト!I825)</f>
        <v>0.22710226979740833</v>
      </c>
      <c r="J825" s="6">
        <f>労働コスト!J825/SUM(資本コスト!J825,労働コスト!J825)</f>
        <v>0.1854923256304776</v>
      </c>
    </row>
    <row r="826" spans="1:10" x14ac:dyDescent="0.15">
      <c r="A826" s="1">
        <v>36</v>
      </c>
      <c r="B826" s="1" t="s">
        <v>317</v>
      </c>
      <c r="C826" s="1">
        <v>18</v>
      </c>
      <c r="D826" s="1" t="s">
        <v>12</v>
      </c>
      <c r="E826" s="6">
        <f>労働コスト!E826/SUM(資本コスト!E826,労働コスト!E826)</f>
        <v>0.91289721758211373</v>
      </c>
      <c r="F826" s="6">
        <f>労働コスト!F826/SUM(資本コスト!F826,労働コスト!F826)</f>
        <v>0.81237271990233451</v>
      </c>
      <c r="G826" s="6">
        <f>労働コスト!G826/SUM(資本コスト!G826,労働コスト!G826)</f>
        <v>0.84680592799968135</v>
      </c>
      <c r="H826" s="6">
        <f>労働コスト!H826/SUM(資本コスト!H826,労働コスト!H826)</f>
        <v>0.87663052641186368</v>
      </c>
      <c r="I826" s="6">
        <f>労働コスト!I826/SUM(資本コスト!I826,労働コスト!I826)</f>
        <v>0.81984125297242816</v>
      </c>
      <c r="J826" s="6">
        <f>労働コスト!J826/SUM(資本コスト!J826,労働コスト!J826)</f>
        <v>0.77953791018380059</v>
      </c>
    </row>
    <row r="827" spans="1:10" x14ac:dyDescent="0.15">
      <c r="A827" s="1">
        <v>36</v>
      </c>
      <c r="B827" s="1" t="s">
        <v>317</v>
      </c>
      <c r="C827" s="1">
        <v>19</v>
      </c>
      <c r="D827" s="1" t="s">
        <v>13</v>
      </c>
      <c r="E827" s="6">
        <f>労働コスト!E827/SUM(資本コスト!E827,労働コスト!E827)</f>
        <v>0.7528290331991262</v>
      </c>
      <c r="F827" s="6">
        <f>労働コスト!F827/SUM(資本コスト!F827,労働コスト!F827)</f>
        <v>0.82090686656130518</v>
      </c>
      <c r="G827" s="6">
        <f>労働コスト!G827/SUM(資本コスト!G827,労働コスト!G827)</f>
        <v>0.86916905479659368</v>
      </c>
      <c r="H827" s="6">
        <f>労働コスト!H827/SUM(資本コスト!H827,労働コスト!H827)</f>
        <v>0.82231293166595532</v>
      </c>
      <c r="I827" s="6">
        <f>労働コスト!I827/SUM(資本コスト!I827,労働コスト!I827)</f>
        <v>0.80213948969142401</v>
      </c>
      <c r="J827" s="6">
        <f>労働コスト!J827/SUM(資本コスト!J827,労働コスト!J827)</f>
        <v>0.84229414677312442</v>
      </c>
    </row>
    <row r="828" spans="1:10" x14ac:dyDescent="0.15">
      <c r="A828" s="1">
        <v>36</v>
      </c>
      <c r="B828" s="1" t="s">
        <v>317</v>
      </c>
      <c r="C828" s="1">
        <v>20</v>
      </c>
      <c r="D828" s="1" t="s">
        <v>14</v>
      </c>
      <c r="E828" s="6">
        <f>労働コスト!E828/SUM(資本コスト!E828,労働コスト!E828)</f>
        <v>0.57549826353660227</v>
      </c>
      <c r="F828" s="6">
        <f>労働コスト!F828/SUM(資本コスト!F828,労働コスト!F828)</f>
        <v>0.20868032103314468</v>
      </c>
      <c r="G828" s="6">
        <f>労働コスト!G828/SUM(資本コスト!G828,労働コスト!G828)</f>
        <v>0.2989283421125144</v>
      </c>
      <c r="H828" s="6">
        <f>労働コスト!H828/SUM(資本コスト!H828,労働コスト!H828)</f>
        <v>0.24649339364318179</v>
      </c>
      <c r="I828" s="6">
        <f>労働コスト!I828/SUM(資本コスト!I828,労働コスト!I828)</f>
        <v>0.23113719820739551</v>
      </c>
      <c r="J828" s="6">
        <f>労働コスト!J828/SUM(資本コスト!J828,労働コスト!J828)</f>
        <v>0.17416644093431793</v>
      </c>
    </row>
    <row r="829" spans="1:10" x14ac:dyDescent="0.15">
      <c r="A829" s="1">
        <v>36</v>
      </c>
      <c r="B829" s="1" t="s">
        <v>317</v>
      </c>
      <c r="C829" s="1">
        <v>21</v>
      </c>
      <c r="D829" s="1" t="s">
        <v>15</v>
      </c>
      <c r="E829" s="6">
        <f>労働コスト!E829/SUM(資本コスト!E829,労働コスト!E829)</f>
        <v>0.85239787404644429</v>
      </c>
      <c r="F829" s="6">
        <f>労働コスト!F829/SUM(資本コスト!F829,労働コスト!F829)</f>
        <v>0.71491775691299697</v>
      </c>
      <c r="G829" s="6">
        <f>労働コスト!G829/SUM(資本コスト!G829,労働コスト!G829)</f>
        <v>0.6895516169569903</v>
      </c>
      <c r="H829" s="6">
        <f>労働コスト!H829/SUM(資本コスト!H829,労働コスト!H829)</f>
        <v>0.44083900301592183</v>
      </c>
      <c r="I829" s="6">
        <f>労働コスト!I829/SUM(資本コスト!I829,労働コスト!I829)</f>
        <v>0.40655653064347325</v>
      </c>
      <c r="J829" s="6">
        <f>労働コスト!J829/SUM(資本コスト!J829,労働コスト!J829)</f>
        <v>0.36293492968636815</v>
      </c>
    </row>
    <row r="830" spans="1:10" x14ac:dyDescent="0.15">
      <c r="A830" s="1">
        <v>36</v>
      </c>
      <c r="B830" s="1" t="s">
        <v>184</v>
      </c>
      <c r="C830" s="1">
        <v>22</v>
      </c>
      <c r="D830" s="1" t="s">
        <v>7</v>
      </c>
      <c r="E830" s="6">
        <f>労働コスト!E830/SUM(資本コスト!E830,労働コスト!E830)</f>
        <v>0.96479415231530663</v>
      </c>
      <c r="F830" s="6">
        <f>労働コスト!F830/SUM(資本コスト!F830,労働コスト!F830)</f>
        <v>0.80396578231008775</v>
      </c>
      <c r="G830" s="6">
        <f>労働コスト!G830/SUM(資本コスト!G830,労働コスト!G830)</f>
        <v>0.71176641267042839</v>
      </c>
      <c r="H830" s="6">
        <f>労働コスト!H830/SUM(資本コスト!H830,労働コスト!H830)</f>
        <v>0.67958128704712439</v>
      </c>
      <c r="I830" s="6">
        <f>労働コスト!I830/SUM(資本コスト!I830,労働コスト!I830)</f>
        <v>0.68759764398303957</v>
      </c>
      <c r="J830" s="6">
        <f>労働コスト!J830/SUM(資本コスト!J830,労働コスト!J830)</f>
        <v>0.66537223458882933</v>
      </c>
    </row>
    <row r="831" spans="1:10" x14ac:dyDescent="0.15">
      <c r="A831" s="1">
        <v>36</v>
      </c>
      <c r="B831" s="1" t="s">
        <v>184</v>
      </c>
      <c r="C831" s="1">
        <v>23</v>
      </c>
      <c r="D831" s="1" t="s">
        <v>28</v>
      </c>
      <c r="E831" s="6">
        <f>労働コスト!E831/SUM(資本コスト!E831,労働コスト!E831)</f>
        <v>0.6510879148266403</v>
      </c>
      <c r="F831" s="6">
        <f>労働コスト!F831/SUM(資本コスト!F831,労働コスト!F831)</f>
        <v>0.70401569644423423</v>
      </c>
      <c r="G831" s="6">
        <f>労働コスト!G831/SUM(資本コスト!G831,労働コスト!G831)</f>
        <v>0.72573789897955054</v>
      </c>
      <c r="H831" s="6">
        <f>労働コスト!H831/SUM(資本コスト!H831,労働コスト!H831)</f>
        <v>0.74382712630988501</v>
      </c>
      <c r="I831" s="6">
        <f>労働コスト!I831/SUM(資本コスト!I831,労働コスト!I831)</f>
        <v>0.71395696084730853</v>
      </c>
      <c r="J831" s="6">
        <f>労働コスト!J831/SUM(資本コスト!J831,労働コスト!J831)</f>
        <v>0.6344704091679203</v>
      </c>
    </row>
    <row r="832" spans="1:10" x14ac:dyDescent="0.15">
      <c r="A832" s="1">
        <v>37</v>
      </c>
      <c r="B832" s="1" t="s">
        <v>319</v>
      </c>
      <c r="C832" s="1">
        <v>1</v>
      </c>
      <c r="D832" s="1" t="s">
        <v>8</v>
      </c>
      <c r="E832" s="6">
        <f>労働コスト!E832/SUM(資本コスト!E832,労働コスト!E832)</f>
        <v>0.32335980506198664</v>
      </c>
      <c r="F832" s="6">
        <f>労働コスト!F832/SUM(資本コスト!F832,労働コスト!F832)</f>
        <v>0.45845667140227359</v>
      </c>
      <c r="G832" s="6">
        <f>労働コスト!G832/SUM(資本コスト!G832,労働コスト!G832)</f>
        <v>0.43561293597443534</v>
      </c>
      <c r="H832" s="6">
        <f>労働コスト!H832/SUM(資本コスト!H832,労働コスト!H832)</f>
        <v>0.37172753201933489</v>
      </c>
      <c r="I832" s="6">
        <f>労働コスト!I832/SUM(資本コスト!I832,労働コスト!I832)</f>
        <v>0.41409909803236661</v>
      </c>
      <c r="J832" s="6">
        <f>労働コスト!J832/SUM(資本コスト!J832,労働コスト!J832)</f>
        <v>0.27312265557066168</v>
      </c>
    </row>
    <row r="833" spans="1:10" x14ac:dyDescent="0.15">
      <c r="A833" s="1">
        <v>37</v>
      </c>
      <c r="B833" s="1" t="s">
        <v>319</v>
      </c>
      <c r="C833" s="1">
        <v>2</v>
      </c>
      <c r="D833" s="1" t="s">
        <v>9</v>
      </c>
      <c r="E833" s="6">
        <f>労働コスト!E833/SUM(資本コスト!E833,労働コスト!E833)</f>
        <v>0.376462535533099</v>
      </c>
      <c r="F833" s="6">
        <f>労働コスト!F833/SUM(資本コスト!F833,労働コスト!F833)</f>
        <v>0.68832412958786804</v>
      </c>
      <c r="G833" s="6">
        <f>労働コスト!G833/SUM(資本コスト!G833,労働コスト!G833)</f>
        <v>0.64872524077005267</v>
      </c>
      <c r="H833" s="6">
        <f>労働コスト!H833/SUM(資本コスト!H833,労働コスト!H833)</f>
        <v>0.65889297187528584</v>
      </c>
      <c r="I833" s="6">
        <f>労働コスト!I833/SUM(資本コスト!I833,労働コスト!I833)</f>
        <v>0.44524549021617749</v>
      </c>
      <c r="J833" s="6">
        <f>労働コスト!J833/SUM(資本コスト!J833,労働コスト!J833)</f>
        <v>0.39396889319360573</v>
      </c>
    </row>
    <row r="834" spans="1:10" x14ac:dyDescent="0.15">
      <c r="A834" s="1">
        <v>37</v>
      </c>
      <c r="B834" s="1" t="s">
        <v>320</v>
      </c>
      <c r="C834" s="1">
        <v>3</v>
      </c>
      <c r="D834" s="1" t="s">
        <v>16</v>
      </c>
      <c r="E834" s="6">
        <f>労働コスト!E834/SUM(資本コスト!E834,労働コスト!E834)</f>
        <v>0.74730357969269401</v>
      </c>
      <c r="F834" s="6">
        <f>労働コスト!F834/SUM(資本コスト!F834,労働コスト!F834)</f>
        <v>0.79715803809087027</v>
      </c>
      <c r="G834" s="6">
        <f>労働コスト!G834/SUM(資本コスト!G834,労働コスト!G834)</f>
        <v>0.74754671990483756</v>
      </c>
      <c r="H834" s="6">
        <f>労働コスト!H834/SUM(資本コスト!H834,労働コスト!H834)</f>
        <v>0.72423974169548322</v>
      </c>
      <c r="I834" s="6">
        <f>労働コスト!I834/SUM(資本コスト!I834,労働コスト!I834)</f>
        <v>0.67707275351979646</v>
      </c>
      <c r="J834" s="6">
        <f>労働コスト!J834/SUM(資本コスト!J834,労働コスト!J834)</f>
        <v>0.68284464926169519</v>
      </c>
    </row>
    <row r="835" spans="1:10" x14ac:dyDescent="0.15">
      <c r="A835" s="1">
        <v>37</v>
      </c>
      <c r="B835" s="1" t="s">
        <v>320</v>
      </c>
      <c r="C835" s="1">
        <v>4</v>
      </c>
      <c r="D835" s="1" t="s">
        <v>17</v>
      </c>
      <c r="E835" s="6">
        <f>労働コスト!E835/SUM(資本コスト!E835,労働コスト!E835)</f>
        <v>0.74698045130969781</v>
      </c>
      <c r="F835" s="6">
        <f>労働コスト!F835/SUM(資本コスト!F835,労働コスト!F835)</f>
        <v>0.83920205637051204</v>
      </c>
      <c r="G835" s="6">
        <f>労働コスト!G835/SUM(資本コスト!G835,労働コスト!G835)</f>
        <v>0.84074476723115188</v>
      </c>
      <c r="H835" s="6">
        <f>労働コスト!H835/SUM(資本コスト!H835,労働コスト!H835)</f>
        <v>0.78974276049818681</v>
      </c>
      <c r="I835" s="6">
        <f>労働コスト!I835/SUM(資本コスト!I835,労働コスト!I835)</f>
        <v>0.69367556878350267</v>
      </c>
      <c r="J835" s="6">
        <f>労働コスト!J835/SUM(資本コスト!J835,労働コスト!J835)</f>
        <v>0.74640283010597808</v>
      </c>
    </row>
    <row r="836" spans="1:10" x14ac:dyDescent="0.15">
      <c r="A836" s="1">
        <v>37</v>
      </c>
      <c r="B836" s="1" t="s">
        <v>320</v>
      </c>
      <c r="C836" s="1">
        <v>5</v>
      </c>
      <c r="D836" s="1" t="s">
        <v>18</v>
      </c>
      <c r="E836" s="6">
        <f>労働コスト!E836/SUM(資本コスト!E836,労働コスト!E836)</f>
        <v>0.72931274439365334</v>
      </c>
      <c r="F836" s="6">
        <f>労働コスト!F836/SUM(資本コスト!F836,労働コスト!F836)</f>
        <v>0.80538563771286187</v>
      </c>
      <c r="G836" s="6">
        <f>労働コスト!G836/SUM(資本コスト!G836,労働コスト!G836)</f>
        <v>0.7593381426998419</v>
      </c>
      <c r="H836" s="6">
        <f>労働コスト!H836/SUM(資本コスト!H836,労働コスト!H836)</f>
        <v>0.70432804834515061</v>
      </c>
      <c r="I836" s="6">
        <f>労働コスト!I836/SUM(資本コスト!I836,労働コスト!I836)</f>
        <v>0.63670044854644903</v>
      </c>
      <c r="J836" s="6">
        <f>労働コスト!J836/SUM(資本コスト!J836,労働コスト!J836)</f>
        <v>0.67639382956429084</v>
      </c>
    </row>
    <row r="837" spans="1:10" x14ac:dyDescent="0.15">
      <c r="A837" s="1">
        <v>37</v>
      </c>
      <c r="B837" s="1" t="s">
        <v>320</v>
      </c>
      <c r="C837" s="1">
        <v>6</v>
      </c>
      <c r="D837" s="1" t="s">
        <v>2</v>
      </c>
      <c r="E837" s="6">
        <f>労働コスト!E837/SUM(資本コスト!E837,労働コスト!E837)</f>
        <v>0.54657197991514395</v>
      </c>
      <c r="F837" s="6">
        <f>労働コスト!F837/SUM(資本コスト!F837,労働コスト!F837)</f>
        <v>0.6184917736399258</v>
      </c>
      <c r="G837" s="6">
        <f>労働コスト!G837/SUM(資本コスト!G837,労働コスト!G837)</f>
        <v>0.61183546954984014</v>
      </c>
      <c r="H837" s="6">
        <f>労働コスト!H837/SUM(資本コスト!H837,労働コスト!H837)</f>
        <v>0.56615615523556884</v>
      </c>
      <c r="I837" s="6">
        <f>労働コスト!I837/SUM(資本コスト!I837,労働コスト!I837)</f>
        <v>0.45867354244912706</v>
      </c>
      <c r="J837" s="6">
        <f>労働コスト!J837/SUM(資本コスト!J837,労働コスト!J837)</f>
        <v>0.47901745653272698</v>
      </c>
    </row>
    <row r="838" spans="1:10" x14ac:dyDescent="0.15">
      <c r="A838" s="1">
        <v>37</v>
      </c>
      <c r="B838" s="1" t="s">
        <v>320</v>
      </c>
      <c r="C838" s="1">
        <v>7</v>
      </c>
      <c r="D838" s="1" t="s">
        <v>19</v>
      </c>
      <c r="E838" s="6">
        <f>労働コスト!E838/SUM(資本コスト!E838,労働コスト!E838)</f>
        <v>0.46244140670634487</v>
      </c>
      <c r="F838" s="6">
        <f>労働コスト!F838/SUM(資本コスト!F838,労働コスト!F838)</f>
        <v>0.16336039502022606</v>
      </c>
      <c r="G838" s="6">
        <f>労働コスト!G838/SUM(資本コスト!G838,労働コスト!G838)</f>
        <v>0.27337122284794452</v>
      </c>
      <c r="H838" s="6">
        <f>労働コスト!H838/SUM(資本コスト!H838,労働コスト!H838)</f>
        <v>0.22474516614308873</v>
      </c>
      <c r="I838" s="6">
        <f>労働コスト!I838/SUM(資本コスト!I838,労働コスト!I838)</f>
        <v>0.20629426822269364</v>
      </c>
      <c r="J838" s="6">
        <f>労働コスト!J838/SUM(資本コスト!J838,労働コスト!J838)</f>
        <v>0.27913796654757089</v>
      </c>
    </row>
    <row r="839" spans="1:10" x14ac:dyDescent="0.15">
      <c r="A839" s="1">
        <v>37</v>
      </c>
      <c r="B839" s="1" t="s">
        <v>320</v>
      </c>
      <c r="C839" s="1">
        <v>8</v>
      </c>
      <c r="D839" s="1" t="s">
        <v>20</v>
      </c>
      <c r="E839" s="6">
        <f>労働コスト!E839/SUM(資本コスト!E839,労働コスト!E839)</f>
        <v>0.77585964502767513</v>
      </c>
      <c r="F839" s="6">
        <f>労働コスト!F839/SUM(資本コスト!F839,労働コスト!F839)</f>
        <v>0.82970486645901609</v>
      </c>
      <c r="G839" s="6">
        <f>労働コスト!G839/SUM(資本コスト!G839,労働コスト!G839)</f>
        <v>0.82741903356281299</v>
      </c>
      <c r="H839" s="6">
        <f>労働コスト!H839/SUM(資本コスト!H839,労働コスト!H839)</f>
        <v>0.79122012829545418</v>
      </c>
      <c r="I839" s="6">
        <f>労働コスト!I839/SUM(資本コスト!I839,労働コスト!I839)</f>
        <v>0.72455427110407311</v>
      </c>
      <c r="J839" s="6">
        <f>労働コスト!J839/SUM(資本コスト!J839,労働コスト!J839)</f>
        <v>0.74449400782103281</v>
      </c>
    </row>
    <row r="840" spans="1:10" x14ac:dyDescent="0.15">
      <c r="A840" s="1">
        <v>37</v>
      </c>
      <c r="B840" s="1" t="s">
        <v>320</v>
      </c>
      <c r="C840" s="1">
        <v>9</v>
      </c>
      <c r="D840" s="1" t="s">
        <v>21</v>
      </c>
      <c r="E840" s="6">
        <f>労働コスト!E840/SUM(資本コスト!E840,労働コスト!E840)</f>
        <v>0.700239705861883</v>
      </c>
      <c r="F840" s="6">
        <f>労働コスト!F840/SUM(資本コスト!F840,労働コスト!F840)</f>
        <v>0.57777791045405891</v>
      </c>
      <c r="G840" s="6">
        <f>労働コスト!G840/SUM(資本コスト!G840,労働コスト!G840)</f>
        <v>0.56588496790039633</v>
      </c>
      <c r="H840" s="6">
        <f>労働コスト!H840/SUM(資本コスト!H840,労働コスト!H840)</f>
        <v>0.56104574179600941</v>
      </c>
      <c r="I840" s="6">
        <f>労働コスト!I840/SUM(資本コスト!I840,労働コスト!I840)</f>
        <v>0.52946881213410479</v>
      </c>
      <c r="J840" s="6">
        <f>労働コスト!J840/SUM(資本コスト!J840,労働コスト!J840)</f>
        <v>0.55425243799012469</v>
      </c>
    </row>
    <row r="841" spans="1:10" x14ac:dyDescent="0.15">
      <c r="A841" s="1">
        <v>37</v>
      </c>
      <c r="B841" s="1" t="s">
        <v>320</v>
      </c>
      <c r="C841" s="1">
        <v>10</v>
      </c>
      <c r="D841" s="1" t="s">
        <v>22</v>
      </c>
      <c r="E841" s="6">
        <f>労働コスト!E841/SUM(資本コスト!E841,労働コスト!E841)</f>
        <v>0.86398590288804333</v>
      </c>
      <c r="F841" s="6">
        <f>労働コスト!F841/SUM(資本コスト!F841,労働コスト!F841)</f>
        <v>0.83131138591330811</v>
      </c>
      <c r="G841" s="6">
        <f>労働コスト!G841/SUM(資本コスト!G841,労働コスト!G841)</f>
        <v>0.83391204276987174</v>
      </c>
      <c r="H841" s="6">
        <f>労働コスト!H841/SUM(資本コスト!H841,労働コスト!H841)</f>
        <v>0.82012235043408854</v>
      </c>
      <c r="I841" s="6">
        <f>労働コスト!I841/SUM(資本コスト!I841,労働コスト!I841)</f>
        <v>0.79050665541326703</v>
      </c>
      <c r="J841" s="6">
        <f>労働コスト!J841/SUM(資本コスト!J841,労働コスト!J841)</f>
        <v>0.81488803909299745</v>
      </c>
    </row>
    <row r="842" spans="1:10" x14ac:dyDescent="0.15">
      <c r="A842" s="1">
        <v>37</v>
      </c>
      <c r="B842" s="1" t="s">
        <v>320</v>
      </c>
      <c r="C842" s="1">
        <v>11</v>
      </c>
      <c r="D842" s="1" t="s">
        <v>23</v>
      </c>
      <c r="E842" s="6">
        <f>労働コスト!E842/SUM(資本コスト!E842,労働コスト!E842)</f>
        <v>0.5910932217569036</v>
      </c>
      <c r="F842" s="6">
        <f>労働コスト!F842/SUM(資本コスト!F842,労働コスト!F842)</f>
        <v>0.73253796974939223</v>
      </c>
      <c r="G842" s="6">
        <f>労働コスト!G842/SUM(資本コスト!G842,労働コスト!G842)</f>
        <v>0.68929861946637372</v>
      </c>
      <c r="H842" s="6">
        <f>労働コスト!H842/SUM(資本コスト!H842,労働コスト!H842)</f>
        <v>0.65183135761187816</v>
      </c>
      <c r="I842" s="6">
        <f>労働コスト!I842/SUM(資本コスト!I842,労働コスト!I842)</f>
        <v>0.62829707386716105</v>
      </c>
      <c r="J842" s="6">
        <f>労働コスト!J842/SUM(資本コスト!J842,労働コスト!J842)</f>
        <v>0.61651421183705957</v>
      </c>
    </row>
    <row r="843" spans="1:10" x14ac:dyDescent="0.15">
      <c r="A843" s="1">
        <v>37</v>
      </c>
      <c r="B843" s="1" t="s">
        <v>320</v>
      </c>
      <c r="C843" s="1">
        <v>12</v>
      </c>
      <c r="D843" s="1" t="s">
        <v>24</v>
      </c>
      <c r="E843" s="6">
        <f>労働コスト!E843/SUM(資本コスト!E843,労働コスト!E843)</f>
        <v>0.85481286849857607</v>
      </c>
      <c r="F843" s="6">
        <f>労働コスト!F843/SUM(資本コスト!F843,労働コスト!F843)</f>
        <v>0.79182687272500041</v>
      </c>
      <c r="G843" s="6">
        <f>労働コスト!G843/SUM(資本コスト!G843,労働コスト!G843)</f>
        <v>0.81990239613609339</v>
      </c>
      <c r="H843" s="6">
        <f>労働コスト!H843/SUM(資本コスト!H843,労働コスト!H843)</f>
        <v>0.80645132803377928</v>
      </c>
      <c r="I843" s="6">
        <f>労働コスト!I843/SUM(資本コスト!I843,労働コスト!I843)</f>
        <v>0.7409528823547753</v>
      </c>
      <c r="J843" s="6">
        <f>労働コスト!J843/SUM(資本コスト!J843,労働コスト!J843)</f>
        <v>0.74814021879495096</v>
      </c>
    </row>
    <row r="844" spans="1:10" x14ac:dyDescent="0.15">
      <c r="A844" s="1">
        <v>37</v>
      </c>
      <c r="B844" s="1" t="s">
        <v>320</v>
      </c>
      <c r="C844" s="1">
        <v>13</v>
      </c>
      <c r="D844" s="1" t="s">
        <v>25</v>
      </c>
      <c r="E844" s="6">
        <f>労働コスト!E844/SUM(資本コスト!E844,労働コスト!E844)</f>
        <v>0.6077073082361466</v>
      </c>
      <c r="F844" s="6">
        <f>労働コスト!F844/SUM(資本コスト!F844,労働コスト!F844)</f>
        <v>0.57601505617429416</v>
      </c>
      <c r="G844" s="6">
        <f>労働コスト!G844/SUM(資本コスト!G844,労働コスト!G844)</f>
        <v>0.60002439838664678</v>
      </c>
      <c r="H844" s="6">
        <f>労働コスト!H844/SUM(資本コスト!H844,労働コスト!H844)</f>
        <v>0.67542633709177569</v>
      </c>
      <c r="I844" s="6">
        <f>労働コスト!I844/SUM(資本コスト!I844,労働コスト!I844)</f>
        <v>0.74967717800509281</v>
      </c>
      <c r="J844" s="6">
        <f>労働コスト!J844/SUM(資本コスト!J844,労働コスト!J844)</f>
        <v>0.75936208988115561</v>
      </c>
    </row>
    <row r="845" spans="1:10" x14ac:dyDescent="0.15">
      <c r="A845" s="1">
        <v>37</v>
      </c>
      <c r="B845" s="1" t="s">
        <v>320</v>
      </c>
      <c r="C845" s="1">
        <v>14</v>
      </c>
      <c r="D845" s="1" t="s">
        <v>26</v>
      </c>
      <c r="E845" s="6">
        <f>労働コスト!E845/SUM(資本コスト!E845,労働コスト!E845)</f>
        <v>0.9580617441266398</v>
      </c>
      <c r="F845" s="6">
        <f>労働コスト!F845/SUM(資本コスト!F845,労働コスト!F845)</f>
        <v>0.89832578956828535</v>
      </c>
      <c r="G845" s="6">
        <f>労働コスト!G845/SUM(資本コスト!G845,労働コスト!G845)</f>
        <v>0.89427650182246865</v>
      </c>
      <c r="H845" s="6">
        <f>労働コスト!H845/SUM(資本コスト!H845,労働コスト!H845)</f>
        <v>0.81606044272763933</v>
      </c>
      <c r="I845" s="6">
        <f>労働コスト!I845/SUM(資本コスト!I845,労働コスト!I845)</f>
        <v>0.82487808390118822</v>
      </c>
      <c r="J845" s="6">
        <f>労働コスト!J845/SUM(資本コスト!J845,労働コスト!J845)</f>
        <v>0.80424136378781674</v>
      </c>
    </row>
    <row r="846" spans="1:10" x14ac:dyDescent="0.15">
      <c r="A846" s="1">
        <v>37</v>
      </c>
      <c r="B846" s="1" t="s">
        <v>320</v>
      </c>
      <c r="C846" s="1">
        <v>15</v>
      </c>
      <c r="D846" s="1" t="s">
        <v>27</v>
      </c>
      <c r="E846" s="6">
        <f>労働コスト!E846/SUM(資本コスト!E846,労働コスト!E846)</f>
        <v>0.70540491883976708</v>
      </c>
      <c r="F846" s="6">
        <f>労働コスト!F846/SUM(資本コスト!F846,労働コスト!F846)</f>
        <v>0.7888569893525027</v>
      </c>
      <c r="G846" s="6">
        <f>労働コスト!G846/SUM(資本コスト!G846,労働コスト!G846)</f>
        <v>0.76441361046753964</v>
      </c>
      <c r="H846" s="6">
        <f>労働コスト!H846/SUM(資本コスト!H846,労働コスト!H846)</f>
        <v>0.71659632421191444</v>
      </c>
      <c r="I846" s="6">
        <f>労働コスト!I846/SUM(資本コスト!I846,労働コスト!I846)</f>
        <v>0.63452062544875287</v>
      </c>
      <c r="J846" s="6">
        <f>労働コスト!J846/SUM(資本コスト!J846,労働コスト!J846)</f>
        <v>0.64286668815574788</v>
      </c>
    </row>
    <row r="847" spans="1:10" x14ac:dyDescent="0.15">
      <c r="A847" s="1">
        <v>37</v>
      </c>
      <c r="B847" s="1" t="s">
        <v>319</v>
      </c>
      <c r="C847" s="1">
        <v>16</v>
      </c>
      <c r="D847" s="1" t="s">
        <v>10</v>
      </c>
      <c r="E847" s="6">
        <f>労働コスト!E847/SUM(資本コスト!E847,労働コスト!E847)</f>
        <v>0.80069893254190017</v>
      </c>
      <c r="F847" s="6">
        <f>労働コスト!F847/SUM(資本コスト!F847,労働コスト!F847)</f>
        <v>0.90730579658341959</v>
      </c>
      <c r="G847" s="6">
        <f>労働コスト!G847/SUM(資本コスト!G847,労働コスト!G847)</f>
        <v>0.92958479608674438</v>
      </c>
      <c r="H847" s="6">
        <f>労働コスト!H847/SUM(資本コスト!H847,労働コスト!H847)</f>
        <v>0.94269520983987642</v>
      </c>
      <c r="I847" s="6">
        <f>労働コスト!I847/SUM(資本コスト!I847,労働コスト!I847)</f>
        <v>0.95499323449574414</v>
      </c>
      <c r="J847" s="6">
        <f>労働コスト!J847/SUM(資本コスト!J847,労働コスト!J847)</f>
        <v>0.94839786186860053</v>
      </c>
    </row>
    <row r="848" spans="1:10" x14ac:dyDescent="0.15">
      <c r="A848" s="1">
        <v>37</v>
      </c>
      <c r="B848" s="1" t="s">
        <v>319</v>
      </c>
      <c r="C848" s="1">
        <v>17</v>
      </c>
      <c r="D848" s="1" t="s">
        <v>11</v>
      </c>
      <c r="E848" s="6">
        <f>労働コスト!E848/SUM(資本コスト!E848,労働コスト!E848)</f>
        <v>0.27878707926110835</v>
      </c>
      <c r="F848" s="6">
        <f>労働コスト!F848/SUM(資本コスト!F848,労働コスト!F848)</f>
        <v>0.2317527809195461</v>
      </c>
      <c r="G848" s="6">
        <f>労働コスト!G848/SUM(資本コスト!G848,労働コスト!G848)</f>
        <v>0.32454534311419192</v>
      </c>
      <c r="H848" s="6">
        <f>労働コスト!H848/SUM(資本コスト!H848,労働コスト!H848)</f>
        <v>0.38050909863900084</v>
      </c>
      <c r="I848" s="6">
        <f>労働コスト!I848/SUM(資本コスト!I848,労働コスト!I848)</f>
        <v>0.36685982228708669</v>
      </c>
      <c r="J848" s="6">
        <f>労働コスト!J848/SUM(資本コスト!J848,労働コスト!J848)</f>
        <v>0.31279164191714348</v>
      </c>
    </row>
    <row r="849" spans="1:10" x14ac:dyDescent="0.15">
      <c r="A849" s="1">
        <v>37</v>
      </c>
      <c r="B849" s="1" t="s">
        <v>319</v>
      </c>
      <c r="C849" s="1">
        <v>18</v>
      </c>
      <c r="D849" s="1" t="s">
        <v>12</v>
      </c>
      <c r="E849" s="6">
        <f>労働コスト!E849/SUM(資本コスト!E849,労働コスト!E849)</f>
        <v>0.89453594913445267</v>
      </c>
      <c r="F849" s="6">
        <f>労働コスト!F849/SUM(資本コスト!F849,労働コスト!F849)</f>
        <v>0.81497020560283284</v>
      </c>
      <c r="G849" s="6">
        <f>労働コスト!G849/SUM(資本コスト!G849,労働コスト!G849)</f>
        <v>0.84217298717038214</v>
      </c>
      <c r="H849" s="6">
        <f>労働コスト!H849/SUM(資本コスト!H849,労働コスト!H849)</f>
        <v>0.78731830562718941</v>
      </c>
      <c r="I849" s="6">
        <f>労働コスト!I849/SUM(資本コスト!I849,労働コスト!I849)</f>
        <v>0.83745977698159546</v>
      </c>
      <c r="J849" s="6">
        <f>労働コスト!J849/SUM(資本コスト!J849,労働コスト!J849)</f>
        <v>0.81305074329694327</v>
      </c>
    </row>
    <row r="850" spans="1:10" x14ac:dyDescent="0.15">
      <c r="A850" s="1">
        <v>37</v>
      </c>
      <c r="B850" s="1" t="s">
        <v>319</v>
      </c>
      <c r="C850" s="1">
        <v>19</v>
      </c>
      <c r="D850" s="1" t="s">
        <v>13</v>
      </c>
      <c r="E850" s="6">
        <f>労働コスト!E850/SUM(資本コスト!E850,労働コスト!E850)</f>
        <v>0.75942009404266708</v>
      </c>
      <c r="F850" s="6">
        <f>労働コスト!F850/SUM(資本コスト!F850,労働コスト!F850)</f>
        <v>0.89200298466260719</v>
      </c>
      <c r="G850" s="6">
        <f>労働コスト!G850/SUM(資本コスト!G850,労働コスト!G850)</f>
        <v>0.89374587372185477</v>
      </c>
      <c r="H850" s="6">
        <f>労働コスト!H850/SUM(資本コスト!H850,労働コスト!H850)</f>
        <v>0.81919927344331789</v>
      </c>
      <c r="I850" s="6">
        <f>労働コスト!I850/SUM(資本コスト!I850,労働コスト!I850)</f>
        <v>0.64804584729119441</v>
      </c>
      <c r="J850" s="6">
        <f>労働コスト!J850/SUM(資本コスト!J850,労働コスト!J850)</f>
        <v>0.6824699087259275</v>
      </c>
    </row>
    <row r="851" spans="1:10" x14ac:dyDescent="0.15">
      <c r="A851" s="1">
        <v>37</v>
      </c>
      <c r="B851" s="1" t="s">
        <v>319</v>
      </c>
      <c r="C851" s="1">
        <v>20</v>
      </c>
      <c r="D851" s="1" t="s">
        <v>14</v>
      </c>
      <c r="E851" s="6">
        <f>労働コスト!E851/SUM(資本コスト!E851,労働コスト!E851)</f>
        <v>0.56202523150470074</v>
      </c>
      <c r="F851" s="6">
        <f>労働コスト!F851/SUM(資本コスト!F851,労働コスト!F851)</f>
        <v>0.17096719787261871</v>
      </c>
      <c r="G851" s="6">
        <f>労働コスト!G851/SUM(資本コスト!G851,労働コスト!G851)</f>
        <v>0.21178546851443747</v>
      </c>
      <c r="H851" s="6">
        <f>労働コスト!H851/SUM(資本コスト!H851,労働コスト!H851)</f>
        <v>0.19668944916079195</v>
      </c>
      <c r="I851" s="6">
        <f>労働コスト!I851/SUM(資本コスト!I851,労働コスト!I851)</f>
        <v>0.1754961668315978</v>
      </c>
      <c r="J851" s="6">
        <f>労働コスト!J851/SUM(資本コスト!J851,労働コスト!J851)</f>
        <v>0.12622575032740499</v>
      </c>
    </row>
    <row r="852" spans="1:10" x14ac:dyDescent="0.15">
      <c r="A852" s="1">
        <v>37</v>
      </c>
      <c r="B852" s="1" t="s">
        <v>319</v>
      </c>
      <c r="C852" s="1">
        <v>21</v>
      </c>
      <c r="D852" s="1" t="s">
        <v>15</v>
      </c>
      <c r="E852" s="6">
        <f>労働コスト!E852/SUM(資本コスト!E852,労働コスト!E852)</f>
        <v>0.69831985891058068</v>
      </c>
      <c r="F852" s="6">
        <f>労働コスト!F852/SUM(資本コスト!F852,労働コスト!F852)</f>
        <v>0.62529149251323801</v>
      </c>
      <c r="G852" s="6">
        <f>労働コスト!G852/SUM(資本コスト!G852,労働コスト!G852)</f>
        <v>0.63165009233565073</v>
      </c>
      <c r="H852" s="6">
        <f>労働コスト!H852/SUM(資本コスト!H852,労働コスト!H852)</f>
        <v>0.60439111656886879</v>
      </c>
      <c r="I852" s="6">
        <f>労働コスト!I852/SUM(資本コスト!I852,労働コスト!I852)</f>
        <v>0.4301886426588824</v>
      </c>
      <c r="J852" s="6">
        <f>労働コスト!J852/SUM(資本コスト!J852,労働コスト!J852)</f>
        <v>0.35383914556228385</v>
      </c>
    </row>
    <row r="853" spans="1:10" x14ac:dyDescent="0.15">
      <c r="A853" s="1">
        <v>37</v>
      </c>
      <c r="B853" s="1" t="s">
        <v>188</v>
      </c>
      <c r="C853" s="1">
        <v>22</v>
      </c>
      <c r="D853" s="1" t="s">
        <v>7</v>
      </c>
      <c r="E853" s="6">
        <f>労働コスト!E853/SUM(資本コスト!E853,労働コスト!E853)</f>
        <v>0.93139177766609482</v>
      </c>
      <c r="F853" s="6">
        <f>労働コスト!F853/SUM(資本コスト!F853,労働コスト!F853)</f>
        <v>0.75077619829419528</v>
      </c>
      <c r="G853" s="6">
        <f>労働コスト!G853/SUM(資本コスト!G853,労働コスト!G853)</f>
        <v>0.66911544899716902</v>
      </c>
      <c r="H853" s="6">
        <f>労働コスト!H853/SUM(資本コスト!H853,労働コスト!H853)</f>
        <v>0.67979539160559788</v>
      </c>
      <c r="I853" s="6">
        <f>労働コスト!I853/SUM(資本コスト!I853,労働コスト!I853)</f>
        <v>0.69448906137473709</v>
      </c>
      <c r="J853" s="6">
        <f>労働コスト!J853/SUM(資本コスト!J853,労働コスト!J853)</f>
        <v>0.67552642880469793</v>
      </c>
    </row>
    <row r="854" spans="1:10" x14ac:dyDescent="0.15">
      <c r="A854" s="1">
        <v>37</v>
      </c>
      <c r="B854" s="1" t="s">
        <v>188</v>
      </c>
      <c r="C854" s="1">
        <v>23</v>
      </c>
      <c r="D854" s="1" t="s">
        <v>28</v>
      </c>
      <c r="E854" s="6">
        <f>労働コスト!E854/SUM(資本コスト!E854,労働コスト!E854)</f>
        <v>0.68802982604613128</v>
      </c>
      <c r="F854" s="6">
        <f>労働コスト!F854/SUM(資本コスト!F854,労働コスト!F854)</f>
        <v>0.7378288457348372</v>
      </c>
      <c r="G854" s="6">
        <f>労働コスト!G854/SUM(資本コスト!G854,労働コスト!G854)</f>
        <v>0.7088859939016624</v>
      </c>
      <c r="H854" s="6">
        <f>労働コスト!H854/SUM(資本コスト!H854,労働コスト!H854)</f>
        <v>0.71853967570387034</v>
      </c>
      <c r="I854" s="6">
        <f>労働コスト!I854/SUM(資本コスト!I854,労働コスト!I854)</f>
        <v>0.70917714293173195</v>
      </c>
      <c r="J854" s="6">
        <f>労働コスト!J854/SUM(資本コスト!J854,労働コスト!J854)</f>
        <v>0.62212964809917171</v>
      </c>
    </row>
    <row r="855" spans="1:10" x14ac:dyDescent="0.15">
      <c r="A855" s="1">
        <v>38</v>
      </c>
      <c r="B855" s="1" t="s">
        <v>321</v>
      </c>
      <c r="C855" s="1">
        <v>1</v>
      </c>
      <c r="D855" s="1" t="s">
        <v>8</v>
      </c>
      <c r="E855" s="6">
        <f>労働コスト!E855/SUM(資本コスト!E855,労働コスト!E855)</f>
        <v>0.33942802008826473</v>
      </c>
      <c r="F855" s="6">
        <f>労働コスト!F855/SUM(資本コスト!F855,労働コスト!F855)</f>
        <v>0.51668915343178123</v>
      </c>
      <c r="G855" s="6">
        <f>労働コスト!G855/SUM(資本コスト!G855,労働コスト!G855)</f>
        <v>0.54289296866070214</v>
      </c>
      <c r="H855" s="6">
        <f>労働コスト!H855/SUM(資本コスト!H855,労働コスト!H855)</f>
        <v>0.44965632912401809</v>
      </c>
      <c r="I855" s="6">
        <f>労働コスト!I855/SUM(資本コスト!I855,労働コスト!I855)</f>
        <v>0.46719155630997711</v>
      </c>
      <c r="J855" s="6">
        <f>労働コスト!J855/SUM(資本コスト!J855,労働コスト!J855)</f>
        <v>0.32208300141168028</v>
      </c>
    </row>
    <row r="856" spans="1:10" x14ac:dyDescent="0.15">
      <c r="A856" s="1">
        <v>38</v>
      </c>
      <c r="B856" s="1" t="s">
        <v>321</v>
      </c>
      <c r="C856" s="1">
        <v>2</v>
      </c>
      <c r="D856" s="1" t="s">
        <v>9</v>
      </c>
      <c r="E856" s="6">
        <f>労働コスト!E856/SUM(資本コスト!E856,労働コスト!E856)</f>
        <v>0.33457957933231786</v>
      </c>
      <c r="F856" s="6">
        <f>労働コスト!F856/SUM(資本コスト!F856,労働コスト!F856)</f>
        <v>0.39725003855106938</v>
      </c>
      <c r="G856" s="6">
        <f>労働コスト!G856/SUM(資本コスト!G856,労働コスト!G856)</f>
        <v>0.64574992219089966</v>
      </c>
      <c r="H856" s="6">
        <f>労働コスト!H856/SUM(資本コスト!H856,労働コスト!H856)</f>
        <v>0.68847197791785286</v>
      </c>
      <c r="I856" s="6">
        <f>労働コスト!I856/SUM(資本コスト!I856,労働コスト!I856)</f>
        <v>0.61120000921640871</v>
      </c>
      <c r="J856" s="6">
        <f>労働コスト!J856/SUM(資本コスト!J856,労働コスト!J856)</f>
        <v>0.52665158296518721</v>
      </c>
    </row>
    <row r="857" spans="1:10" x14ac:dyDescent="0.15">
      <c r="A857" s="1">
        <v>38</v>
      </c>
      <c r="B857" s="1" t="s">
        <v>322</v>
      </c>
      <c r="C857" s="1">
        <v>3</v>
      </c>
      <c r="D857" s="1" t="s">
        <v>16</v>
      </c>
      <c r="E857" s="6">
        <f>労働コスト!E857/SUM(資本コスト!E857,労働コスト!E857)</f>
        <v>0.80373837757055788</v>
      </c>
      <c r="F857" s="6">
        <f>労働コスト!F857/SUM(資本コスト!F857,労働コスト!F857)</f>
        <v>0.81519111595959215</v>
      </c>
      <c r="G857" s="6">
        <f>労働コスト!G857/SUM(資本コスト!G857,労働コスト!G857)</f>
        <v>0.75334897153536362</v>
      </c>
      <c r="H857" s="6">
        <f>労働コスト!H857/SUM(資本コスト!H857,労働コスト!H857)</f>
        <v>0.70513847295197951</v>
      </c>
      <c r="I857" s="6">
        <f>労働コスト!I857/SUM(資本コスト!I857,労働コスト!I857)</f>
        <v>0.73496383293426826</v>
      </c>
      <c r="J857" s="6">
        <f>労働コスト!J857/SUM(資本コスト!J857,労働コスト!J857)</f>
        <v>0.74036018033136874</v>
      </c>
    </row>
    <row r="858" spans="1:10" x14ac:dyDescent="0.15">
      <c r="A858" s="1">
        <v>38</v>
      </c>
      <c r="B858" s="1" t="s">
        <v>322</v>
      </c>
      <c r="C858" s="1">
        <v>4</v>
      </c>
      <c r="D858" s="1" t="s">
        <v>17</v>
      </c>
      <c r="E858" s="6">
        <f>労働コスト!E858/SUM(資本コスト!E858,労働コスト!E858)</f>
        <v>0.67838377188361221</v>
      </c>
      <c r="F858" s="6">
        <f>労働コスト!F858/SUM(資本コスト!F858,労働コスト!F858)</f>
        <v>0.7695964178436564</v>
      </c>
      <c r="G858" s="6">
        <f>労働コスト!G858/SUM(資本コスト!G858,労働コスト!G858)</f>
        <v>0.67022610302666419</v>
      </c>
      <c r="H858" s="6">
        <f>労働コスト!H858/SUM(資本コスト!H858,労働コスト!H858)</f>
        <v>0.51186932232802118</v>
      </c>
      <c r="I858" s="6">
        <f>労働コスト!I858/SUM(資本コスト!I858,労働コスト!I858)</f>
        <v>0.34132837811538619</v>
      </c>
      <c r="J858" s="6">
        <f>労働コスト!J858/SUM(資本コスト!J858,労働コスト!J858)</f>
        <v>0.38780585711548343</v>
      </c>
    </row>
    <row r="859" spans="1:10" x14ac:dyDescent="0.15">
      <c r="A859" s="1">
        <v>38</v>
      </c>
      <c r="B859" s="1" t="s">
        <v>322</v>
      </c>
      <c r="C859" s="1">
        <v>5</v>
      </c>
      <c r="D859" s="1" t="s">
        <v>18</v>
      </c>
      <c r="E859" s="6">
        <f>労働コスト!E859/SUM(資本コスト!E859,労働コスト!E859)</f>
        <v>0.54368168028187225</v>
      </c>
      <c r="F859" s="6">
        <f>労働コスト!F859/SUM(資本コスト!F859,労働コスト!F859)</f>
        <v>0.56741394090337527</v>
      </c>
      <c r="G859" s="6">
        <f>労働コスト!G859/SUM(資本コスト!G859,労働コスト!G859)</f>
        <v>0.50810939819990575</v>
      </c>
      <c r="H859" s="6">
        <f>労働コスト!H859/SUM(資本コスト!H859,労働コスト!H859)</f>
        <v>0.54505364316193772</v>
      </c>
      <c r="I859" s="6">
        <f>労働コスト!I859/SUM(資本コスト!I859,労働コスト!I859)</f>
        <v>0.53475641292011389</v>
      </c>
      <c r="J859" s="6">
        <f>労働コスト!J859/SUM(資本コスト!J859,労働コスト!J859)</f>
        <v>0.58051977864847626</v>
      </c>
    </row>
    <row r="860" spans="1:10" x14ac:dyDescent="0.15">
      <c r="A860" s="1">
        <v>38</v>
      </c>
      <c r="B860" s="1" t="s">
        <v>322</v>
      </c>
      <c r="C860" s="1">
        <v>6</v>
      </c>
      <c r="D860" s="1" t="s">
        <v>2</v>
      </c>
      <c r="E860" s="6">
        <f>労働コスト!E860/SUM(資本コスト!E860,労働コスト!E860)</f>
        <v>0.30676545171447156</v>
      </c>
      <c r="F860" s="6">
        <f>労働コスト!F860/SUM(資本コスト!F860,労働コスト!F860)</f>
        <v>0.37625879096807802</v>
      </c>
      <c r="G860" s="6">
        <f>労働コスト!G860/SUM(資本コスト!G860,労働コスト!G860)</f>
        <v>0.385028704274613</v>
      </c>
      <c r="H860" s="6">
        <f>労働コスト!H860/SUM(資本コスト!H860,労働コスト!H860)</f>
        <v>0.40059622365605646</v>
      </c>
      <c r="I860" s="6">
        <f>労働コスト!I860/SUM(資本コスト!I860,労働コスト!I860)</f>
        <v>0.40956381325927915</v>
      </c>
      <c r="J860" s="6">
        <f>労働コスト!J860/SUM(資本コスト!J860,労働コスト!J860)</f>
        <v>0.39497886080519501</v>
      </c>
    </row>
    <row r="861" spans="1:10" x14ac:dyDescent="0.15">
      <c r="A861" s="1">
        <v>38</v>
      </c>
      <c r="B861" s="1" t="s">
        <v>322</v>
      </c>
      <c r="C861" s="1">
        <v>7</v>
      </c>
      <c r="D861" s="1" t="s">
        <v>19</v>
      </c>
      <c r="E861" s="6">
        <f>労働コスト!E861/SUM(資本コスト!E861,労働コスト!E861)</f>
        <v>0.2110755863644285</v>
      </c>
      <c r="F861" s="6">
        <f>労働コスト!F861/SUM(資本コスト!F861,労働コスト!F861)</f>
        <v>0.31947072425282408</v>
      </c>
      <c r="G861" s="6">
        <f>労働コスト!G861/SUM(資本コスト!G861,労働コスト!G861)</f>
        <v>0.31629037155098572</v>
      </c>
      <c r="H861" s="6">
        <f>労働コスト!H861/SUM(資本コスト!H861,労働コスト!H861)</f>
        <v>0.2449712033983924</v>
      </c>
      <c r="I861" s="6">
        <f>労働コスト!I861/SUM(資本コスト!I861,労働コスト!I861)</f>
        <v>0.2338988168194048</v>
      </c>
      <c r="J861" s="6">
        <f>労働コスト!J861/SUM(資本コスト!J861,労働コスト!J861)</f>
        <v>0.29446024289791239</v>
      </c>
    </row>
    <row r="862" spans="1:10" x14ac:dyDescent="0.15">
      <c r="A862" s="1">
        <v>38</v>
      </c>
      <c r="B862" s="1" t="s">
        <v>322</v>
      </c>
      <c r="C862" s="1">
        <v>8</v>
      </c>
      <c r="D862" s="1" t="s">
        <v>20</v>
      </c>
      <c r="E862" s="6">
        <f>労働コスト!E862/SUM(資本コスト!E862,労働コスト!E862)</f>
        <v>0.80426142394464817</v>
      </c>
      <c r="F862" s="6">
        <f>労働コスト!F862/SUM(資本コスト!F862,労働コスト!F862)</f>
        <v>0.83717034135551704</v>
      </c>
      <c r="G862" s="6">
        <f>労働コスト!G862/SUM(資本コスト!G862,労働コスト!G862)</f>
        <v>0.81693996284519876</v>
      </c>
      <c r="H862" s="6">
        <f>労働コスト!H862/SUM(資本コスト!H862,労働コスト!H862)</f>
        <v>0.79201485728800958</v>
      </c>
      <c r="I862" s="6">
        <f>労働コスト!I862/SUM(資本コスト!I862,労働コスト!I862)</f>
        <v>0.77755462743548476</v>
      </c>
      <c r="J862" s="6">
        <f>労働コスト!J862/SUM(資本コスト!J862,労働コスト!J862)</f>
        <v>0.80755404692200006</v>
      </c>
    </row>
    <row r="863" spans="1:10" x14ac:dyDescent="0.15">
      <c r="A863" s="1">
        <v>38</v>
      </c>
      <c r="B863" s="1" t="s">
        <v>322</v>
      </c>
      <c r="C863" s="1">
        <v>9</v>
      </c>
      <c r="D863" s="1" t="s">
        <v>21</v>
      </c>
      <c r="E863" s="6">
        <f>労働コスト!E863/SUM(資本コスト!E863,労働コスト!E863)</f>
        <v>0.58771217844120582</v>
      </c>
      <c r="F863" s="6">
        <f>労働コスト!F863/SUM(資本コスト!F863,労働コスト!F863)</f>
        <v>0.45220424173450224</v>
      </c>
      <c r="G863" s="6">
        <f>労働コスト!G863/SUM(資本コスト!G863,労働コスト!G863)</f>
        <v>0.41210774262683258</v>
      </c>
      <c r="H863" s="6">
        <f>労働コスト!H863/SUM(資本コスト!H863,労働コスト!H863)</f>
        <v>0.42295324042065929</v>
      </c>
      <c r="I863" s="6">
        <f>労働コスト!I863/SUM(資本コスト!I863,労働コスト!I863)</f>
        <v>0.45864970400449429</v>
      </c>
      <c r="J863" s="6">
        <f>労働コスト!J863/SUM(資本コスト!J863,労働コスト!J863)</f>
        <v>0.49497480657952814</v>
      </c>
    </row>
    <row r="864" spans="1:10" x14ac:dyDescent="0.15">
      <c r="A864" s="1">
        <v>38</v>
      </c>
      <c r="B864" s="1" t="s">
        <v>322</v>
      </c>
      <c r="C864" s="1">
        <v>10</v>
      </c>
      <c r="D864" s="1" t="s">
        <v>22</v>
      </c>
      <c r="E864" s="6">
        <f>労働コスト!E864/SUM(資本コスト!E864,労働コスト!E864)</f>
        <v>0.92726315354256439</v>
      </c>
      <c r="F864" s="6">
        <f>労働コスト!F864/SUM(資本コスト!F864,労働コスト!F864)</f>
        <v>0.88884472686502225</v>
      </c>
      <c r="G864" s="6">
        <f>労働コスト!G864/SUM(資本コスト!G864,労働コスト!G864)</f>
        <v>0.87635209073367737</v>
      </c>
      <c r="H864" s="6">
        <f>労働コスト!H864/SUM(資本コスト!H864,労働コスト!H864)</f>
        <v>0.85722846485025317</v>
      </c>
      <c r="I864" s="6">
        <f>労働コスト!I864/SUM(資本コスト!I864,労働コスト!I864)</f>
        <v>0.87848374729807188</v>
      </c>
      <c r="J864" s="6">
        <f>労働コスト!J864/SUM(資本コスト!J864,労働コスト!J864)</f>
        <v>0.89490651648529052</v>
      </c>
    </row>
    <row r="865" spans="1:10" x14ac:dyDescent="0.15">
      <c r="A865" s="1">
        <v>38</v>
      </c>
      <c r="B865" s="1" t="s">
        <v>322</v>
      </c>
      <c r="C865" s="1">
        <v>11</v>
      </c>
      <c r="D865" s="1" t="s">
        <v>23</v>
      </c>
      <c r="E865" s="6">
        <f>労働コスト!E865/SUM(資本コスト!E865,労働コスト!E865)</f>
        <v>0.67443957600914395</v>
      </c>
      <c r="F865" s="6">
        <f>労働コスト!F865/SUM(資本コスト!F865,労働コスト!F865)</f>
        <v>0.69713122775065528</v>
      </c>
      <c r="G865" s="6">
        <f>労働コスト!G865/SUM(資本コスト!G865,労働コスト!G865)</f>
        <v>0.64591985088497006</v>
      </c>
      <c r="H865" s="6">
        <f>労働コスト!H865/SUM(資本コスト!H865,労働コスト!H865)</f>
        <v>0.67944231660284593</v>
      </c>
      <c r="I865" s="6">
        <f>労働コスト!I865/SUM(資本コスト!I865,労働コスト!I865)</f>
        <v>0.75836339283338672</v>
      </c>
      <c r="J865" s="6">
        <f>労働コスト!J865/SUM(資本コスト!J865,労働コスト!J865)</f>
        <v>0.75813904459139125</v>
      </c>
    </row>
    <row r="866" spans="1:10" x14ac:dyDescent="0.15">
      <c r="A866" s="1">
        <v>38</v>
      </c>
      <c r="B866" s="1" t="s">
        <v>322</v>
      </c>
      <c r="C866" s="1">
        <v>12</v>
      </c>
      <c r="D866" s="1" t="s">
        <v>24</v>
      </c>
      <c r="E866" s="6">
        <f>労働コスト!E866/SUM(資本コスト!E866,労働コスト!E866)</f>
        <v>0.88512034368393744</v>
      </c>
      <c r="F866" s="6">
        <f>労働コスト!F866/SUM(資本コスト!F866,労働コスト!F866)</f>
        <v>0.86663944404858673</v>
      </c>
      <c r="G866" s="6">
        <f>労働コスト!G866/SUM(資本コスト!G866,労働コスト!G866)</f>
        <v>0.60761819354716651</v>
      </c>
      <c r="H866" s="6">
        <f>労働コスト!H866/SUM(資本コスト!H866,労働コスト!H866)</f>
        <v>0.50396320705342057</v>
      </c>
      <c r="I866" s="6">
        <f>労働コスト!I866/SUM(資本コスト!I866,労働コスト!I866)</f>
        <v>0.46505229084058275</v>
      </c>
      <c r="J866" s="6">
        <f>労働コスト!J866/SUM(資本コスト!J866,労働コスト!J866)</f>
        <v>0.51183994988011694</v>
      </c>
    </row>
    <row r="867" spans="1:10" x14ac:dyDescent="0.15">
      <c r="A867" s="1">
        <v>38</v>
      </c>
      <c r="B867" s="1" t="s">
        <v>322</v>
      </c>
      <c r="C867" s="1">
        <v>13</v>
      </c>
      <c r="D867" s="1" t="s">
        <v>25</v>
      </c>
      <c r="E867" s="6">
        <f>労働コスト!E867/SUM(資本コスト!E867,労働コスト!E867)</f>
        <v>0.7800464206021005</v>
      </c>
      <c r="F867" s="6">
        <f>労働コスト!F867/SUM(資本コスト!F867,労働コスト!F867)</f>
        <v>0.63085300427803548</v>
      </c>
      <c r="G867" s="6">
        <f>労働コスト!G867/SUM(資本コスト!G867,労働コスト!G867)</f>
        <v>0.6052362402422321</v>
      </c>
      <c r="H867" s="6">
        <f>労働コスト!H867/SUM(資本コスト!H867,労働コスト!H867)</f>
        <v>0.64986280189239232</v>
      </c>
      <c r="I867" s="6">
        <f>労働コスト!I867/SUM(資本コスト!I867,労働コスト!I867)</f>
        <v>0.77735804337534176</v>
      </c>
      <c r="J867" s="6">
        <f>労働コスト!J867/SUM(資本コスト!J867,労働コスト!J867)</f>
        <v>0.80539750159081991</v>
      </c>
    </row>
    <row r="868" spans="1:10" x14ac:dyDescent="0.15">
      <c r="A868" s="1">
        <v>38</v>
      </c>
      <c r="B868" s="1" t="s">
        <v>322</v>
      </c>
      <c r="C868" s="1">
        <v>14</v>
      </c>
      <c r="D868" s="1" t="s">
        <v>26</v>
      </c>
      <c r="E868" s="6">
        <f>労働コスト!E868/SUM(資本コスト!E868,労働コスト!E868)</f>
        <v>0.97294613092004323</v>
      </c>
      <c r="F868" s="6">
        <f>労働コスト!F868/SUM(資本コスト!F868,労働コスト!F868)</f>
        <v>0.98134162620449894</v>
      </c>
      <c r="G868" s="6">
        <f>労働コスト!G868/SUM(資本コスト!G868,労働コスト!G868)</f>
        <v>0.96801590316547648</v>
      </c>
      <c r="H868" s="6">
        <f>労働コスト!H868/SUM(資本コスト!H868,労働コスト!H868)</f>
        <v>0.91455406208235623</v>
      </c>
      <c r="I868" s="6">
        <f>労働コスト!I868/SUM(資本コスト!I868,労働コスト!I868)</f>
        <v>0.80422664921072873</v>
      </c>
      <c r="J868" s="6">
        <f>労働コスト!J868/SUM(資本コスト!J868,労働コスト!J868)</f>
        <v>0.78777512829236129</v>
      </c>
    </row>
    <row r="869" spans="1:10" x14ac:dyDescent="0.15">
      <c r="A869" s="1">
        <v>38</v>
      </c>
      <c r="B869" s="1" t="s">
        <v>322</v>
      </c>
      <c r="C869" s="1">
        <v>15</v>
      </c>
      <c r="D869" s="1" t="s">
        <v>27</v>
      </c>
      <c r="E869" s="6">
        <f>労働コスト!E869/SUM(資本コスト!E869,労働コスト!E869)</f>
        <v>0.776976947596422</v>
      </c>
      <c r="F869" s="6">
        <f>労働コスト!F869/SUM(資本コスト!F869,労働コスト!F869)</f>
        <v>0.82907475531928532</v>
      </c>
      <c r="G869" s="6">
        <f>労働コスト!G869/SUM(資本コスト!G869,労働コスト!G869)</f>
        <v>0.85138078765057956</v>
      </c>
      <c r="H869" s="6">
        <f>労働コスト!H869/SUM(資本コスト!H869,労働コスト!H869)</f>
        <v>0.81273605346824274</v>
      </c>
      <c r="I869" s="6">
        <f>労働コスト!I869/SUM(資本コスト!I869,労働コスト!I869)</f>
        <v>0.75909089320846623</v>
      </c>
      <c r="J869" s="6">
        <f>労働コスト!J869/SUM(資本コスト!J869,労働コスト!J869)</f>
        <v>0.7741125695610781</v>
      </c>
    </row>
    <row r="870" spans="1:10" x14ac:dyDescent="0.15">
      <c r="A870" s="1">
        <v>38</v>
      </c>
      <c r="B870" s="1" t="s">
        <v>321</v>
      </c>
      <c r="C870" s="1">
        <v>16</v>
      </c>
      <c r="D870" s="1" t="s">
        <v>10</v>
      </c>
      <c r="E870" s="6">
        <f>労働コスト!E870/SUM(資本コスト!E870,労働コスト!E870)</f>
        <v>0.77009019380120292</v>
      </c>
      <c r="F870" s="6">
        <f>労働コスト!F870/SUM(資本コスト!F870,労働コスト!F870)</f>
        <v>0.91059533406930715</v>
      </c>
      <c r="G870" s="6">
        <f>労働コスト!G870/SUM(資本コスト!G870,労働コスト!G870)</f>
        <v>0.89473571628045512</v>
      </c>
      <c r="H870" s="6">
        <f>労働コスト!H870/SUM(資本コスト!H870,労働コスト!H870)</f>
        <v>0.90638568694855404</v>
      </c>
      <c r="I870" s="6">
        <f>労働コスト!I870/SUM(資本コスト!I870,労働コスト!I870)</f>
        <v>0.91405900756162872</v>
      </c>
      <c r="J870" s="6">
        <f>労働コスト!J870/SUM(資本コスト!J870,労働コスト!J870)</f>
        <v>0.88126618620595498</v>
      </c>
    </row>
    <row r="871" spans="1:10" x14ac:dyDescent="0.15">
      <c r="A871" s="1">
        <v>38</v>
      </c>
      <c r="B871" s="1" t="s">
        <v>321</v>
      </c>
      <c r="C871" s="1">
        <v>17</v>
      </c>
      <c r="D871" s="1" t="s">
        <v>11</v>
      </c>
      <c r="E871" s="6">
        <f>労働コスト!E871/SUM(資本コスト!E871,労働コスト!E871)</f>
        <v>0.24767350722522249</v>
      </c>
      <c r="F871" s="6">
        <f>労働コスト!F871/SUM(資本コスト!F871,労働コスト!F871)</f>
        <v>0.26799534442037853</v>
      </c>
      <c r="G871" s="6">
        <f>労働コスト!G871/SUM(資本コスト!G871,労働コスト!G871)</f>
        <v>0.32316731471353488</v>
      </c>
      <c r="H871" s="6">
        <f>労働コスト!H871/SUM(資本コスト!H871,労働コスト!H871)</f>
        <v>0.413894066150715</v>
      </c>
      <c r="I871" s="6">
        <f>労働コスト!I871/SUM(資本コスト!I871,労働コスト!I871)</f>
        <v>0.33370130523293934</v>
      </c>
      <c r="J871" s="6">
        <f>労働コスト!J871/SUM(資本コスト!J871,労働コスト!J871)</f>
        <v>0.28295732514420757</v>
      </c>
    </row>
    <row r="872" spans="1:10" x14ac:dyDescent="0.15">
      <c r="A872" s="1">
        <v>38</v>
      </c>
      <c r="B872" s="1" t="s">
        <v>321</v>
      </c>
      <c r="C872" s="1">
        <v>18</v>
      </c>
      <c r="D872" s="1" t="s">
        <v>12</v>
      </c>
      <c r="E872" s="6">
        <f>労働コスト!E872/SUM(資本コスト!E872,労働コスト!E872)</f>
        <v>0.88474285800400831</v>
      </c>
      <c r="F872" s="6">
        <f>労働コスト!F872/SUM(資本コスト!F872,労働コスト!F872)</f>
        <v>0.84528279275735485</v>
      </c>
      <c r="G872" s="6">
        <f>労働コスト!G872/SUM(資本コスト!G872,労働コスト!G872)</f>
        <v>0.82503230753900092</v>
      </c>
      <c r="H872" s="6">
        <f>労働コスト!H872/SUM(資本コスト!H872,労働コスト!H872)</f>
        <v>0.79757477753232375</v>
      </c>
      <c r="I872" s="6">
        <f>労働コスト!I872/SUM(資本コスト!I872,労働コスト!I872)</f>
        <v>0.87344314126394296</v>
      </c>
      <c r="J872" s="6">
        <f>労働コスト!J872/SUM(資本コスト!J872,労働コスト!J872)</f>
        <v>0.84262402470852638</v>
      </c>
    </row>
    <row r="873" spans="1:10" x14ac:dyDescent="0.15">
      <c r="A873" s="1">
        <v>38</v>
      </c>
      <c r="B873" s="1" t="s">
        <v>321</v>
      </c>
      <c r="C873" s="1">
        <v>19</v>
      </c>
      <c r="D873" s="1" t="s">
        <v>13</v>
      </c>
      <c r="E873" s="6">
        <f>労働コスト!E873/SUM(資本コスト!E873,労働コスト!E873)</f>
        <v>0.69183270756419435</v>
      </c>
      <c r="F873" s="6">
        <f>労働コスト!F873/SUM(資本コスト!F873,労働コスト!F873)</f>
        <v>0.86308979021361565</v>
      </c>
      <c r="G873" s="6">
        <f>労働コスト!G873/SUM(資本コスト!G873,労働コスト!G873)</f>
        <v>0.87418272320307255</v>
      </c>
      <c r="H873" s="6">
        <f>労働コスト!H873/SUM(資本コスト!H873,労働コスト!H873)</f>
        <v>0.81434173305703916</v>
      </c>
      <c r="I873" s="6">
        <f>労働コスト!I873/SUM(資本コスト!I873,労働コスト!I873)</f>
        <v>0.78214060119106033</v>
      </c>
      <c r="J873" s="6">
        <f>労働コスト!J873/SUM(資本コスト!J873,労働コスト!J873)</f>
        <v>0.79436337423000103</v>
      </c>
    </row>
    <row r="874" spans="1:10" x14ac:dyDescent="0.15">
      <c r="A874" s="1">
        <v>38</v>
      </c>
      <c r="B874" s="1" t="s">
        <v>321</v>
      </c>
      <c r="C874" s="1">
        <v>20</v>
      </c>
      <c r="D874" s="1" t="s">
        <v>14</v>
      </c>
      <c r="E874" s="6">
        <f>労働コスト!E874/SUM(資本コスト!E874,労働コスト!E874)</f>
        <v>0.63721781226185947</v>
      </c>
      <c r="F874" s="6">
        <f>労働コスト!F874/SUM(資本コスト!F874,労働コスト!F874)</f>
        <v>0.18222809813377414</v>
      </c>
      <c r="G874" s="6">
        <f>労働コスト!G874/SUM(資本コスト!G874,労働コスト!G874)</f>
        <v>0.29300675966441919</v>
      </c>
      <c r="H874" s="6">
        <f>労働コスト!H874/SUM(資本コスト!H874,労働コスト!H874)</f>
        <v>0.30124372621793583</v>
      </c>
      <c r="I874" s="6">
        <f>労働コスト!I874/SUM(資本コスト!I874,労働コスト!I874)</f>
        <v>0.27803286897845864</v>
      </c>
      <c r="J874" s="6">
        <f>労働コスト!J874/SUM(資本コスト!J874,労働コスト!J874)</f>
        <v>0.21523263362421877</v>
      </c>
    </row>
    <row r="875" spans="1:10" x14ac:dyDescent="0.15">
      <c r="A875" s="1">
        <v>38</v>
      </c>
      <c r="B875" s="1" t="s">
        <v>321</v>
      </c>
      <c r="C875" s="1">
        <v>21</v>
      </c>
      <c r="D875" s="1" t="s">
        <v>15</v>
      </c>
      <c r="E875" s="6">
        <f>労働コスト!E875/SUM(資本コスト!E875,労働コスト!E875)</f>
        <v>0.81021755246503069</v>
      </c>
      <c r="F875" s="6">
        <f>労働コスト!F875/SUM(資本コスト!F875,労働コスト!F875)</f>
        <v>0.63060954994031737</v>
      </c>
      <c r="G875" s="6">
        <f>労働コスト!G875/SUM(資本コスト!G875,労働コスト!G875)</f>
        <v>0.66984837275157738</v>
      </c>
      <c r="H875" s="6">
        <f>労働コスト!H875/SUM(資本コスト!H875,労働コスト!H875)</f>
        <v>0.65434874262261755</v>
      </c>
      <c r="I875" s="6">
        <f>労働コスト!I875/SUM(資本コスト!I875,労働コスト!I875)</f>
        <v>0.59272509830942843</v>
      </c>
      <c r="J875" s="6">
        <f>労働コスト!J875/SUM(資本コスト!J875,労働コスト!J875)</f>
        <v>0.54237264226773707</v>
      </c>
    </row>
    <row r="876" spans="1:10" x14ac:dyDescent="0.15">
      <c r="A876" s="1">
        <v>38</v>
      </c>
      <c r="B876" s="1" t="s">
        <v>192</v>
      </c>
      <c r="C876" s="1">
        <v>22</v>
      </c>
      <c r="D876" s="1" t="s">
        <v>7</v>
      </c>
      <c r="E876" s="6">
        <f>労働コスト!E876/SUM(資本コスト!E876,労働コスト!E876)</f>
        <v>0.95785895331473148</v>
      </c>
      <c r="F876" s="6">
        <f>労働コスト!F876/SUM(資本コスト!F876,労働コスト!F876)</f>
        <v>0.74135099988184472</v>
      </c>
      <c r="G876" s="6">
        <f>労働コスト!G876/SUM(資本コスト!G876,労働コスト!G876)</f>
        <v>0.6973477425221617</v>
      </c>
      <c r="H876" s="6">
        <f>労働コスト!H876/SUM(資本コスト!H876,労働コスト!H876)</f>
        <v>0.73660374867162615</v>
      </c>
      <c r="I876" s="6">
        <f>労働コスト!I876/SUM(資本コスト!I876,労働コスト!I876)</f>
        <v>0.78296369032531277</v>
      </c>
      <c r="J876" s="6">
        <f>労働コスト!J876/SUM(資本コスト!J876,労働コスト!J876)</f>
        <v>0.77622489052639354</v>
      </c>
    </row>
    <row r="877" spans="1:10" x14ac:dyDescent="0.15">
      <c r="A877" s="1">
        <v>38</v>
      </c>
      <c r="B877" s="1" t="s">
        <v>192</v>
      </c>
      <c r="C877" s="1">
        <v>23</v>
      </c>
      <c r="D877" s="1" t="s">
        <v>28</v>
      </c>
      <c r="E877" s="6">
        <f>労働コスト!E877/SUM(資本コスト!E877,労働コスト!E877)</f>
        <v>0.62667297397666022</v>
      </c>
      <c r="F877" s="6">
        <f>労働コスト!F877/SUM(資本コスト!F877,労働コスト!F877)</f>
        <v>0.73526341993384392</v>
      </c>
      <c r="G877" s="6">
        <f>労働コスト!G877/SUM(資本コスト!G877,労働コスト!G877)</f>
        <v>0.72429376845846682</v>
      </c>
      <c r="H877" s="6">
        <f>労働コスト!H877/SUM(資本コスト!H877,労働コスト!H877)</f>
        <v>0.77515852586572442</v>
      </c>
      <c r="I877" s="6">
        <f>労働コスト!I877/SUM(資本コスト!I877,労働コスト!I877)</f>
        <v>0.77221651443014594</v>
      </c>
      <c r="J877" s="6">
        <f>労働コスト!J877/SUM(資本コスト!J877,労働コスト!J877)</f>
        <v>0.69289115781395494</v>
      </c>
    </row>
    <row r="878" spans="1:10" x14ac:dyDescent="0.15">
      <c r="A878" s="1">
        <v>39</v>
      </c>
      <c r="B878" s="1" t="s">
        <v>323</v>
      </c>
      <c r="C878" s="1">
        <v>1</v>
      </c>
      <c r="D878" s="1" t="s">
        <v>8</v>
      </c>
      <c r="E878" s="6">
        <f>労働コスト!E878/SUM(資本コスト!E878,労働コスト!E878)</f>
        <v>0.36479044236279284</v>
      </c>
      <c r="F878" s="6">
        <f>労働コスト!F878/SUM(資本コスト!F878,労働コスト!F878)</f>
        <v>0.55452083749786951</v>
      </c>
      <c r="G878" s="6">
        <f>労働コスト!G878/SUM(資本コスト!G878,労働コスト!G878)</f>
        <v>0.57219063805613213</v>
      </c>
      <c r="H878" s="6">
        <f>労働コスト!H878/SUM(資本コスト!H878,労働コスト!H878)</f>
        <v>0.48039290587611166</v>
      </c>
      <c r="I878" s="6">
        <f>労働コスト!I878/SUM(資本コスト!I878,労働コスト!I878)</f>
        <v>0.52750690290423774</v>
      </c>
      <c r="J878" s="6">
        <f>労働コスト!J878/SUM(資本コスト!J878,労働コスト!J878)</f>
        <v>0.38193354064504315</v>
      </c>
    </row>
    <row r="879" spans="1:10" x14ac:dyDescent="0.15">
      <c r="A879" s="1">
        <v>39</v>
      </c>
      <c r="B879" s="1" t="s">
        <v>323</v>
      </c>
      <c r="C879" s="1">
        <v>2</v>
      </c>
      <c r="D879" s="1" t="s">
        <v>9</v>
      </c>
      <c r="E879" s="6">
        <f>労働コスト!E879/SUM(資本コスト!E879,労働コスト!E879)</f>
        <v>0.39307396680162449</v>
      </c>
      <c r="F879" s="6">
        <f>労働コスト!F879/SUM(資本コスト!F879,労働コスト!F879)</f>
        <v>0.65223460263685196</v>
      </c>
      <c r="G879" s="6">
        <f>労働コスト!G879/SUM(資本コスト!G879,労働コスト!G879)</f>
        <v>0.72834002947375942</v>
      </c>
      <c r="H879" s="6">
        <f>労働コスト!H879/SUM(資本コスト!H879,労働コスト!H879)</f>
        <v>0.82215546757111835</v>
      </c>
      <c r="I879" s="6">
        <f>労働コスト!I879/SUM(資本コスト!I879,労働コスト!I879)</f>
        <v>0.65892634005345174</v>
      </c>
      <c r="J879" s="6">
        <f>労働コスト!J879/SUM(資本コスト!J879,労働コスト!J879)</f>
        <v>0.59836168414024093</v>
      </c>
    </row>
    <row r="880" spans="1:10" x14ac:dyDescent="0.15">
      <c r="A880" s="1">
        <v>39</v>
      </c>
      <c r="B880" s="1" t="s">
        <v>324</v>
      </c>
      <c r="C880" s="1">
        <v>3</v>
      </c>
      <c r="D880" s="1" t="s">
        <v>16</v>
      </c>
      <c r="E880" s="6">
        <f>労働コスト!E880/SUM(資本コスト!E880,労働コスト!E880)</f>
        <v>0.82676605851999929</v>
      </c>
      <c r="F880" s="6">
        <f>労働コスト!F880/SUM(資本コスト!F880,労働コスト!F880)</f>
        <v>0.84510170078584257</v>
      </c>
      <c r="G880" s="6">
        <f>労働コスト!G880/SUM(資本コスト!G880,労働コスト!G880)</f>
        <v>0.81234684835186077</v>
      </c>
      <c r="H880" s="6">
        <f>労働コスト!H880/SUM(資本コスト!H880,労働コスト!H880)</f>
        <v>0.77065598450841788</v>
      </c>
      <c r="I880" s="6">
        <f>労働コスト!I880/SUM(資本コスト!I880,労働コスト!I880)</f>
        <v>0.74237106203481185</v>
      </c>
      <c r="J880" s="6">
        <f>労働コスト!J880/SUM(資本コスト!J880,労働コスト!J880)</f>
        <v>0.73955621380721925</v>
      </c>
    </row>
    <row r="881" spans="1:10" x14ac:dyDescent="0.15">
      <c r="A881" s="1">
        <v>39</v>
      </c>
      <c r="B881" s="1" t="s">
        <v>324</v>
      </c>
      <c r="C881" s="1">
        <v>4</v>
      </c>
      <c r="D881" s="1" t="s">
        <v>17</v>
      </c>
      <c r="E881" s="6">
        <f>労働コスト!E881/SUM(資本コスト!E881,労働コスト!E881)</f>
        <v>0.71354449070220238</v>
      </c>
      <c r="F881" s="6">
        <f>労働コスト!F881/SUM(資本コスト!F881,労働コスト!F881)</f>
        <v>0.85914435102654751</v>
      </c>
      <c r="G881" s="6">
        <f>労働コスト!G881/SUM(資本コスト!G881,労働コスト!G881)</f>
        <v>0.86345773352539346</v>
      </c>
      <c r="H881" s="6">
        <f>労働コスト!H881/SUM(資本コスト!H881,労働コスト!H881)</f>
        <v>0.77444779256644358</v>
      </c>
      <c r="I881" s="6">
        <f>労働コスト!I881/SUM(資本コスト!I881,労働コスト!I881)</f>
        <v>0.65314585121634405</v>
      </c>
      <c r="J881" s="6">
        <f>労働コスト!J881/SUM(資本コスト!J881,労働コスト!J881)</f>
        <v>0.68444393238636481</v>
      </c>
    </row>
    <row r="882" spans="1:10" x14ac:dyDescent="0.15">
      <c r="A882" s="1">
        <v>39</v>
      </c>
      <c r="B882" s="1" t="s">
        <v>324</v>
      </c>
      <c r="C882" s="1">
        <v>5</v>
      </c>
      <c r="D882" s="1" t="s">
        <v>18</v>
      </c>
      <c r="E882" s="6">
        <f>労働コスト!E882/SUM(資本コスト!E882,労働コスト!E882)</f>
        <v>0.77482044267715511</v>
      </c>
      <c r="F882" s="6">
        <f>労働コスト!F882/SUM(資本コスト!F882,労働コスト!F882)</f>
        <v>0.81340125083353698</v>
      </c>
      <c r="G882" s="6">
        <f>労働コスト!G882/SUM(資本コスト!G882,労働コスト!G882)</f>
        <v>0.73369030307880301</v>
      </c>
      <c r="H882" s="6">
        <f>労働コスト!H882/SUM(資本コスト!H882,労働コスト!H882)</f>
        <v>0.75119439167576518</v>
      </c>
      <c r="I882" s="6">
        <f>労働コスト!I882/SUM(資本コスト!I882,労働コスト!I882)</f>
        <v>0.65521811318133827</v>
      </c>
      <c r="J882" s="6">
        <f>労働コスト!J882/SUM(資本コスト!J882,労働コスト!J882)</f>
        <v>0.69578297283036661</v>
      </c>
    </row>
    <row r="883" spans="1:10" x14ac:dyDescent="0.15">
      <c r="A883" s="1">
        <v>39</v>
      </c>
      <c r="B883" s="1" t="s">
        <v>324</v>
      </c>
      <c r="C883" s="1">
        <v>6</v>
      </c>
      <c r="D883" s="1" t="s">
        <v>2</v>
      </c>
      <c r="E883" s="6">
        <f>労働コスト!E883/SUM(資本コスト!E883,労働コスト!E883)</f>
        <v>0.66974409835841497</v>
      </c>
      <c r="F883" s="6">
        <f>労働コスト!F883/SUM(資本コスト!F883,労働コスト!F883)</f>
        <v>0.41795891035600136</v>
      </c>
      <c r="G883" s="6">
        <f>労働コスト!G883/SUM(資本コスト!G883,労働コスト!G883)</f>
        <v>0.60366752398684542</v>
      </c>
      <c r="H883" s="6">
        <f>労働コスト!H883/SUM(資本コスト!H883,労働コスト!H883)</f>
        <v>0.69746682264971527</v>
      </c>
      <c r="I883" s="6">
        <f>労働コスト!I883/SUM(資本コスト!I883,労働コスト!I883)</f>
        <v>0.67072110041190647</v>
      </c>
      <c r="J883" s="6">
        <f>労働コスト!J883/SUM(資本コスト!J883,労働コスト!J883)</f>
        <v>0.71850646663408102</v>
      </c>
    </row>
    <row r="884" spans="1:10" x14ac:dyDescent="0.15">
      <c r="A884" s="1">
        <v>39</v>
      </c>
      <c r="B884" s="1" t="s">
        <v>324</v>
      </c>
      <c r="C884" s="1">
        <v>7</v>
      </c>
      <c r="D884" s="1" t="s">
        <v>19</v>
      </c>
      <c r="E884" s="6">
        <f>労働コスト!E884/SUM(資本コスト!E884,労働コスト!E884)</f>
        <v>0.81056564055748037</v>
      </c>
      <c r="F884" s="6">
        <f>労働コスト!F884/SUM(資本コスト!F884,労働コスト!F884)</f>
        <v>0.58017630257027952</v>
      </c>
      <c r="G884" s="6">
        <f>労働コスト!G884/SUM(資本コスト!G884,労働コスト!G884)</f>
        <v>0.85119258043948398</v>
      </c>
      <c r="H884" s="6">
        <f>労働コスト!H884/SUM(資本コスト!H884,労働コスト!H884)</f>
        <v>0.32283090559356925</v>
      </c>
      <c r="I884" s="6">
        <f>労働コスト!I884/SUM(資本コスト!I884,労働コスト!I884)</f>
        <v>0.76944804180686166</v>
      </c>
      <c r="J884" s="6">
        <f>労働コスト!J884/SUM(資本コスト!J884,労働コスト!J884)</f>
        <v>0.74150626402930209</v>
      </c>
    </row>
    <row r="885" spans="1:10" x14ac:dyDescent="0.15">
      <c r="A885" s="1">
        <v>39</v>
      </c>
      <c r="B885" s="1" t="s">
        <v>324</v>
      </c>
      <c r="C885" s="1">
        <v>8</v>
      </c>
      <c r="D885" s="1" t="s">
        <v>20</v>
      </c>
      <c r="E885" s="6">
        <f>労働コスト!E885/SUM(資本コスト!E885,労働コスト!E885)</f>
        <v>0.39657513094402658</v>
      </c>
      <c r="F885" s="6">
        <f>労働コスト!F885/SUM(資本コスト!F885,労働コスト!F885)</f>
        <v>0.59861557101416862</v>
      </c>
      <c r="G885" s="6">
        <f>労働コスト!G885/SUM(資本コスト!G885,労働コスト!G885)</f>
        <v>0.59863919387594633</v>
      </c>
      <c r="H885" s="6">
        <f>労働コスト!H885/SUM(資本コスト!H885,労働コスト!H885)</f>
        <v>0.60957056496843331</v>
      </c>
      <c r="I885" s="6">
        <f>労働コスト!I885/SUM(資本コスト!I885,労働コスト!I885)</f>
        <v>0.46749435930088462</v>
      </c>
      <c r="J885" s="6">
        <f>労働コスト!J885/SUM(資本コスト!J885,労働コスト!J885)</f>
        <v>0.51350000187618206</v>
      </c>
    </row>
    <row r="886" spans="1:10" x14ac:dyDescent="0.15">
      <c r="A886" s="1">
        <v>39</v>
      </c>
      <c r="B886" s="1" t="s">
        <v>324</v>
      </c>
      <c r="C886" s="1">
        <v>9</v>
      </c>
      <c r="D886" s="1" t="s">
        <v>21</v>
      </c>
      <c r="E886" s="6">
        <f>労働コスト!E886/SUM(資本コスト!E886,労働コスト!E886)</f>
        <v>0.7539342801413601</v>
      </c>
      <c r="F886" s="6">
        <f>労働コスト!F886/SUM(資本コスト!F886,労働コスト!F886)</f>
        <v>0.75825757234192959</v>
      </c>
      <c r="G886" s="6">
        <f>労働コスト!G886/SUM(資本コスト!G886,労働コスト!G886)</f>
        <v>0.69115918419442424</v>
      </c>
      <c r="H886" s="6">
        <f>労働コスト!H886/SUM(資本コスト!H886,労働コスト!H886)</f>
        <v>0.73944550074250492</v>
      </c>
      <c r="I886" s="6">
        <f>労働コスト!I886/SUM(資本コスト!I886,労働コスト!I886)</f>
        <v>0.64023702703589158</v>
      </c>
      <c r="J886" s="6">
        <f>労働コスト!J886/SUM(資本コスト!J886,労働コスト!J886)</f>
        <v>0.62575998405033284</v>
      </c>
    </row>
    <row r="887" spans="1:10" x14ac:dyDescent="0.15">
      <c r="A887" s="1">
        <v>39</v>
      </c>
      <c r="B887" s="1" t="s">
        <v>324</v>
      </c>
      <c r="C887" s="1">
        <v>10</v>
      </c>
      <c r="D887" s="1" t="s">
        <v>22</v>
      </c>
      <c r="E887" s="6">
        <f>労働コスト!E887/SUM(資本コスト!E887,労働コスト!E887)</f>
        <v>0.93829904665027908</v>
      </c>
      <c r="F887" s="6">
        <f>労働コスト!F887/SUM(資本コスト!F887,労働コスト!F887)</f>
        <v>0.90857732279621084</v>
      </c>
      <c r="G887" s="6">
        <f>労働コスト!G887/SUM(資本コスト!G887,労働コスト!G887)</f>
        <v>0.91709132341817734</v>
      </c>
      <c r="H887" s="6">
        <f>労働コスト!H887/SUM(資本コスト!H887,労働コスト!H887)</f>
        <v>0.90271145720623325</v>
      </c>
      <c r="I887" s="6">
        <f>労働コスト!I887/SUM(資本コスト!I887,労働コスト!I887)</f>
        <v>0.89547981765816076</v>
      </c>
      <c r="J887" s="6">
        <f>労働コスト!J887/SUM(資本コスト!J887,労働コスト!J887)</f>
        <v>0.91379905813830742</v>
      </c>
    </row>
    <row r="888" spans="1:10" x14ac:dyDescent="0.15">
      <c r="A888" s="1">
        <v>39</v>
      </c>
      <c r="B888" s="1" t="s">
        <v>324</v>
      </c>
      <c r="C888" s="1">
        <v>11</v>
      </c>
      <c r="D888" s="1" t="s">
        <v>23</v>
      </c>
      <c r="E888" s="6">
        <f>労働コスト!E888/SUM(資本コスト!E888,労働コスト!E888)</f>
        <v>0.67797739480547214</v>
      </c>
      <c r="F888" s="6">
        <f>労働コスト!F888/SUM(資本コスト!F888,労働コスト!F888)</f>
        <v>0.7201227015169035</v>
      </c>
      <c r="G888" s="6">
        <f>労働コスト!G888/SUM(資本コスト!G888,労働コスト!G888)</f>
        <v>0.64177690259118469</v>
      </c>
      <c r="H888" s="6">
        <f>労働コスト!H888/SUM(資本コスト!H888,労働コスト!H888)</f>
        <v>0.68645605073328098</v>
      </c>
      <c r="I888" s="6">
        <f>労働コスト!I888/SUM(資本コスト!I888,労働コスト!I888)</f>
        <v>0.66846956411085523</v>
      </c>
      <c r="J888" s="6">
        <f>労働コスト!J888/SUM(資本コスト!J888,労働コスト!J888)</f>
        <v>0.64366696750848229</v>
      </c>
    </row>
    <row r="889" spans="1:10" x14ac:dyDescent="0.15">
      <c r="A889" s="1">
        <v>39</v>
      </c>
      <c r="B889" s="1" t="s">
        <v>324</v>
      </c>
      <c r="C889" s="1">
        <v>12</v>
      </c>
      <c r="D889" s="1" t="s">
        <v>24</v>
      </c>
      <c r="E889" s="6">
        <f>労働コスト!E889/SUM(資本コスト!E889,労働コスト!E889)</f>
        <v>0.84353673235622795</v>
      </c>
      <c r="F889" s="6">
        <f>労働コスト!F889/SUM(資本コスト!F889,労働コスト!F889)</f>
        <v>0.91239089474845159</v>
      </c>
      <c r="G889" s="6">
        <f>労働コスト!G889/SUM(資本コスト!G889,労働コスト!G889)</f>
        <v>0.34298271681014891</v>
      </c>
      <c r="H889" s="6">
        <f>労働コスト!H889/SUM(資本コスト!H889,労働コスト!H889)</f>
        <v>0.52629398358596902</v>
      </c>
      <c r="I889" s="6">
        <f>労働コスト!I889/SUM(資本コスト!I889,労働コスト!I889)</f>
        <v>0.56696271690859879</v>
      </c>
      <c r="J889" s="6">
        <f>労働コスト!J889/SUM(資本コスト!J889,労働コスト!J889)</f>
        <v>0.59353359356306312</v>
      </c>
    </row>
    <row r="890" spans="1:10" x14ac:dyDescent="0.15">
      <c r="A890" s="1">
        <v>39</v>
      </c>
      <c r="B890" s="1" t="s">
        <v>324</v>
      </c>
      <c r="C890" s="1">
        <v>13</v>
      </c>
      <c r="D890" s="1" t="s">
        <v>25</v>
      </c>
      <c r="E890" s="6">
        <f>労働コスト!E890/SUM(資本コスト!E890,労働コスト!E890)</f>
        <v>0.8488978595804797</v>
      </c>
      <c r="F890" s="6">
        <f>労働コスト!F890/SUM(資本コスト!F890,労働コスト!F890)</f>
        <v>0.71821507887239644</v>
      </c>
      <c r="G890" s="6">
        <f>労働コスト!G890/SUM(資本コスト!G890,労働コスト!G890)</f>
        <v>0.57198033347660571</v>
      </c>
      <c r="H890" s="6">
        <f>労働コスト!H890/SUM(資本コスト!H890,労働コスト!H890)</f>
        <v>0.74724191469171453</v>
      </c>
      <c r="I890" s="6">
        <f>労働コスト!I890/SUM(資本コスト!I890,労働コスト!I890)</f>
        <v>0.76963317388861929</v>
      </c>
      <c r="J890" s="6">
        <f>労働コスト!J890/SUM(資本コスト!J890,労働コスト!J890)</f>
        <v>0.78521568719589274</v>
      </c>
    </row>
    <row r="891" spans="1:10" x14ac:dyDescent="0.15">
      <c r="A891" s="1">
        <v>39</v>
      </c>
      <c r="B891" s="1" t="s">
        <v>324</v>
      </c>
      <c r="C891" s="1">
        <v>14</v>
      </c>
      <c r="D891" s="1" t="s">
        <v>26</v>
      </c>
      <c r="E891" s="6">
        <f>労働コスト!E891/SUM(資本コスト!E891,労働コスト!E891)</f>
        <v>0.99769786054766685</v>
      </c>
      <c r="F891" s="6">
        <f>労働コスト!F891/SUM(資本コスト!F891,労働コスト!F891)</f>
        <v>0.86410614425899779</v>
      </c>
      <c r="G891" s="6">
        <f>労働コスト!G891/SUM(資本コスト!G891,労働コスト!G891)</f>
        <v>0.79596424105496244</v>
      </c>
      <c r="H891" s="6">
        <f>労働コスト!H891/SUM(資本コスト!H891,労働コスト!H891)</f>
        <v>0.78995599239157177</v>
      </c>
      <c r="I891" s="6">
        <f>労働コスト!I891/SUM(資本コスト!I891,労働コスト!I891)</f>
        <v>0.55603955919016801</v>
      </c>
      <c r="J891" s="6">
        <f>労働コスト!J891/SUM(資本コスト!J891,労働コスト!J891)</f>
        <v>0.57055724391303198</v>
      </c>
    </row>
    <row r="892" spans="1:10" x14ac:dyDescent="0.15">
      <c r="A892" s="1">
        <v>39</v>
      </c>
      <c r="B892" s="1" t="s">
        <v>324</v>
      </c>
      <c r="C892" s="1">
        <v>15</v>
      </c>
      <c r="D892" s="1" t="s">
        <v>27</v>
      </c>
      <c r="E892" s="6">
        <f>労働コスト!E892/SUM(資本コスト!E892,労働コスト!E892)</f>
        <v>0.74147206920950759</v>
      </c>
      <c r="F892" s="6">
        <f>労働コスト!F892/SUM(資本コスト!F892,労働コスト!F892)</f>
        <v>0.80169869932619631</v>
      </c>
      <c r="G892" s="6">
        <f>労働コスト!G892/SUM(資本コスト!G892,労働コスト!G892)</f>
        <v>0.78471718246051425</v>
      </c>
      <c r="H892" s="6">
        <f>労働コスト!H892/SUM(資本コスト!H892,労働コスト!H892)</f>
        <v>0.78974200119155369</v>
      </c>
      <c r="I892" s="6">
        <f>労働コスト!I892/SUM(資本コスト!I892,労働コスト!I892)</f>
        <v>0.7398355819985859</v>
      </c>
      <c r="J892" s="6">
        <f>労働コスト!J892/SUM(資本コスト!J892,労働コスト!J892)</f>
        <v>0.76373974492461172</v>
      </c>
    </row>
    <row r="893" spans="1:10" x14ac:dyDescent="0.15">
      <c r="A893" s="1">
        <v>39</v>
      </c>
      <c r="B893" s="1" t="s">
        <v>323</v>
      </c>
      <c r="C893" s="1">
        <v>16</v>
      </c>
      <c r="D893" s="1" t="s">
        <v>10</v>
      </c>
      <c r="E893" s="6">
        <f>労働コスト!E893/SUM(資本コスト!E893,労働コスト!E893)</f>
        <v>0.74575646387932149</v>
      </c>
      <c r="F893" s="6">
        <f>労働コスト!F893/SUM(資本コスト!F893,労働コスト!F893)</f>
        <v>0.88376294257220434</v>
      </c>
      <c r="G893" s="6">
        <f>労働コスト!G893/SUM(資本コスト!G893,労働コスト!G893)</f>
        <v>0.91252186884025976</v>
      </c>
      <c r="H893" s="6">
        <f>労働コスト!H893/SUM(資本コスト!H893,労働コスト!H893)</f>
        <v>0.92286876602071743</v>
      </c>
      <c r="I893" s="6">
        <f>労働コスト!I893/SUM(資本コスト!I893,労働コスト!I893)</f>
        <v>0.92555051675446665</v>
      </c>
      <c r="J893" s="6">
        <f>労働コスト!J893/SUM(資本コスト!J893,労働コスト!J893)</f>
        <v>0.91814335739277819</v>
      </c>
    </row>
    <row r="894" spans="1:10" x14ac:dyDescent="0.15">
      <c r="A894" s="1">
        <v>39</v>
      </c>
      <c r="B894" s="1" t="s">
        <v>323</v>
      </c>
      <c r="C894" s="1">
        <v>17</v>
      </c>
      <c r="D894" s="1" t="s">
        <v>11</v>
      </c>
      <c r="E894" s="6">
        <f>労働コスト!E894/SUM(資本コスト!E894,労働コスト!E894)</f>
        <v>0.21186453124128479</v>
      </c>
      <c r="F894" s="6">
        <f>労働コスト!F894/SUM(資本コスト!F894,労働コスト!F894)</f>
        <v>0.20844590849659089</v>
      </c>
      <c r="G894" s="6">
        <f>労働コスト!G894/SUM(資本コスト!G894,労働コスト!G894)</f>
        <v>0.2971526798126381</v>
      </c>
      <c r="H894" s="6">
        <f>労働コスト!H894/SUM(資本コスト!H894,労働コスト!H894)</f>
        <v>0.38365028533205475</v>
      </c>
      <c r="I894" s="6">
        <f>労働コスト!I894/SUM(資本コスト!I894,労働コスト!I894)</f>
        <v>0.30173309313260477</v>
      </c>
      <c r="J894" s="6">
        <f>労働コスト!J894/SUM(資本コスト!J894,労働コスト!J894)</f>
        <v>0.25279586110311952</v>
      </c>
    </row>
    <row r="895" spans="1:10" x14ac:dyDescent="0.15">
      <c r="A895" s="1">
        <v>39</v>
      </c>
      <c r="B895" s="1" t="s">
        <v>323</v>
      </c>
      <c r="C895" s="1">
        <v>18</v>
      </c>
      <c r="D895" s="1" t="s">
        <v>12</v>
      </c>
      <c r="E895" s="6">
        <f>労働コスト!E895/SUM(資本コスト!E895,労働コスト!E895)</f>
        <v>0.88279029258381836</v>
      </c>
      <c r="F895" s="6">
        <f>労働コスト!F895/SUM(資本コスト!F895,労働コスト!F895)</f>
        <v>0.81535335257581765</v>
      </c>
      <c r="G895" s="6">
        <f>労働コスト!G895/SUM(資本コスト!G895,労働コスト!G895)</f>
        <v>0.8501158873886534</v>
      </c>
      <c r="H895" s="6">
        <f>労働コスト!H895/SUM(資本コスト!H895,労働コスト!H895)</f>
        <v>0.85061263576257862</v>
      </c>
      <c r="I895" s="6">
        <f>労働コスト!I895/SUM(資本コスト!I895,労働コスト!I895)</f>
        <v>0.84279755382647747</v>
      </c>
      <c r="J895" s="6">
        <f>労働コスト!J895/SUM(資本コスト!J895,労働コスト!J895)</f>
        <v>0.80259487696507048</v>
      </c>
    </row>
    <row r="896" spans="1:10" x14ac:dyDescent="0.15">
      <c r="A896" s="1">
        <v>39</v>
      </c>
      <c r="B896" s="1" t="s">
        <v>323</v>
      </c>
      <c r="C896" s="1">
        <v>19</v>
      </c>
      <c r="D896" s="1" t="s">
        <v>13</v>
      </c>
      <c r="E896" s="6">
        <f>労働コスト!E896/SUM(資本コスト!E896,労働コスト!E896)</f>
        <v>0.71375089097673039</v>
      </c>
      <c r="F896" s="6">
        <f>労働コスト!F896/SUM(資本コスト!F896,労働コスト!F896)</f>
        <v>0.86197816708252117</v>
      </c>
      <c r="G896" s="6">
        <f>労働コスト!G896/SUM(資本コスト!G896,労働コスト!G896)</f>
        <v>0.86619886255551337</v>
      </c>
      <c r="H896" s="6">
        <f>労働コスト!H896/SUM(資本コスト!H896,労働コスト!H896)</f>
        <v>0.77541393898775635</v>
      </c>
      <c r="I896" s="6">
        <f>労働コスト!I896/SUM(資本コスト!I896,労働コスト!I896)</f>
        <v>0.75714710049254808</v>
      </c>
      <c r="J896" s="6">
        <f>労働コスト!J896/SUM(資本コスト!J896,労働コスト!J896)</f>
        <v>0.76036141038433502</v>
      </c>
    </row>
    <row r="897" spans="1:10" x14ac:dyDescent="0.15">
      <c r="A897" s="1">
        <v>39</v>
      </c>
      <c r="B897" s="1" t="s">
        <v>323</v>
      </c>
      <c r="C897" s="1">
        <v>20</v>
      </c>
      <c r="D897" s="1" t="s">
        <v>14</v>
      </c>
      <c r="E897" s="6">
        <f>労働コスト!E897/SUM(資本コスト!E897,労働コスト!E897)</f>
        <v>0.64720244972558472</v>
      </c>
      <c r="F897" s="6">
        <f>労働コスト!F897/SUM(資本コスト!F897,労働コスト!F897)</f>
        <v>0.225352117997938</v>
      </c>
      <c r="G897" s="6">
        <f>労働コスト!G897/SUM(資本コスト!G897,労働コスト!G897)</f>
        <v>0.25395789719726786</v>
      </c>
      <c r="H897" s="6">
        <f>労働コスト!H897/SUM(資本コスト!H897,労働コスト!H897)</f>
        <v>0.22106694137515609</v>
      </c>
      <c r="I897" s="6">
        <f>労働コスト!I897/SUM(資本コスト!I897,労働コスト!I897)</f>
        <v>0.21328889483807498</v>
      </c>
      <c r="J897" s="6">
        <f>労働コスト!J897/SUM(資本コスト!J897,労働コスト!J897)</f>
        <v>0.15817285663741984</v>
      </c>
    </row>
    <row r="898" spans="1:10" x14ac:dyDescent="0.15">
      <c r="A898" s="1">
        <v>39</v>
      </c>
      <c r="B898" s="1" t="s">
        <v>323</v>
      </c>
      <c r="C898" s="1">
        <v>21</v>
      </c>
      <c r="D898" s="1" t="s">
        <v>15</v>
      </c>
      <c r="E898" s="6">
        <f>労働コスト!E898/SUM(資本コスト!E898,労働コスト!E898)</f>
        <v>0.85032892223493806</v>
      </c>
      <c r="F898" s="6">
        <f>労働コスト!F898/SUM(資本コスト!F898,労働コスト!F898)</f>
        <v>0.63494611811031676</v>
      </c>
      <c r="G898" s="6">
        <f>労働コスト!G898/SUM(資本コスト!G898,労働コスト!G898)</f>
        <v>0.64509127301021496</v>
      </c>
      <c r="H898" s="6">
        <f>労働コスト!H898/SUM(資本コスト!H898,労働コスト!H898)</f>
        <v>0.61437656725731504</v>
      </c>
      <c r="I898" s="6">
        <f>労働コスト!I898/SUM(資本コスト!I898,労働コスト!I898)</f>
        <v>0.48947975324282117</v>
      </c>
      <c r="J898" s="6">
        <f>労働コスト!J898/SUM(資本コスト!J898,労働コスト!J898)</f>
        <v>0.44181250186242682</v>
      </c>
    </row>
    <row r="899" spans="1:10" x14ac:dyDescent="0.15">
      <c r="A899" s="1">
        <v>39</v>
      </c>
      <c r="B899" s="1" t="s">
        <v>195</v>
      </c>
      <c r="C899" s="1">
        <v>22</v>
      </c>
      <c r="D899" s="1" t="s">
        <v>7</v>
      </c>
      <c r="E899" s="6">
        <f>労働コスト!E899/SUM(資本コスト!E899,労働コスト!E899)</f>
        <v>0.95839040689317256</v>
      </c>
      <c r="F899" s="6">
        <f>労働コスト!F899/SUM(資本コスト!F899,労働コスト!F899)</f>
        <v>0.79657948481157259</v>
      </c>
      <c r="G899" s="6">
        <f>労働コスト!G899/SUM(資本コスト!G899,労働コスト!G899)</f>
        <v>0.74949435083268667</v>
      </c>
      <c r="H899" s="6">
        <f>労働コスト!H899/SUM(資本コスト!H899,労働コスト!H899)</f>
        <v>0.69295704938938985</v>
      </c>
      <c r="I899" s="6">
        <f>労働コスト!I899/SUM(資本コスト!I899,労働コスト!I899)</f>
        <v>0.76682230313849464</v>
      </c>
      <c r="J899" s="6">
        <f>労働コスト!J899/SUM(資本コスト!J899,労働コスト!J899)</f>
        <v>0.74471526268832233</v>
      </c>
    </row>
    <row r="900" spans="1:10" x14ac:dyDescent="0.15">
      <c r="A900" s="1">
        <v>39</v>
      </c>
      <c r="B900" s="1" t="s">
        <v>195</v>
      </c>
      <c r="C900" s="1">
        <v>23</v>
      </c>
      <c r="D900" s="1" t="s">
        <v>28</v>
      </c>
      <c r="E900" s="6">
        <f>労働コスト!E900/SUM(資本コスト!E900,労働コスト!E900)</f>
        <v>0.61806562021941791</v>
      </c>
      <c r="F900" s="6">
        <f>労働コスト!F900/SUM(資本コスト!F900,労働コスト!F900)</f>
        <v>0.72852206994915281</v>
      </c>
      <c r="G900" s="6">
        <f>労働コスト!G900/SUM(資本コスト!G900,労働コスト!G900)</f>
        <v>0.72334373318607814</v>
      </c>
      <c r="H900" s="6">
        <f>労働コスト!H900/SUM(資本コスト!H900,労働コスト!H900)</f>
        <v>0.73478811638091046</v>
      </c>
      <c r="I900" s="6">
        <f>労働コスト!I900/SUM(資本コスト!I900,労働コスト!I900)</f>
        <v>0.72948473160268368</v>
      </c>
      <c r="J900" s="6">
        <f>労働コスト!J900/SUM(資本コスト!J900,労働コスト!J900)</f>
        <v>0.64728096799324231</v>
      </c>
    </row>
    <row r="901" spans="1:10" x14ac:dyDescent="0.15">
      <c r="A901" s="1">
        <v>40</v>
      </c>
      <c r="B901" s="1" t="s">
        <v>325</v>
      </c>
      <c r="C901" s="1">
        <v>1</v>
      </c>
      <c r="D901" s="1" t="s">
        <v>8</v>
      </c>
      <c r="E901" s="6">
        <f>労働コスト!E901/SUM(資本コスト!E901,労働コスト!E901)</f>
        <v>0.47179325517363535</v>
      </c>
      <c r="F901" s="6">
        <f>労働コスト!F901/SUM(資本コスト!F901,労働コスト!F901)</f>
        <v>0.49448574900379422</v>
      </c>
      <c r="G901" s="6">
        <f>労働コスト!G901/SUM(資本コスト!G901,労働コスト!G901)</f>
        <v>0.43274760765574144</v>
      </c>
      <c r="H901" s="6">
        <f>労働コスト!H901/SUM(資本コスト!H901,労働コスト!H901)</f>
        <v>0.31922664860462263</v>
      </c>
      <c r="I901" s="6">
        <f>労働コスト!I901/SUM(資本コスト!I901,労働コスト!I901)</f>
        <v>0.36028361797622876</v>
      </c>
      <c r="J901" s="6">
        <f>労働コスト!J901/SUM(資本コスト!J901,労働コスト!J901)</f>
        <v>0.2301345550627274</v>
      </c>
    </row>
    <row r="902" spans="1:10" x14ac:dyDescent="0.15">
      <c r="A902" s="1">
        <v>40</v>
      </c>
      <c r="B902" s="1" t="s">
        <v>326</v>
      </c>
      <c r="C902" s="1">
        <v>2</v>
      </c>
      <c r="D902" s="1" t="s">
        <v>9</v>
      </c>
      <c r="E902" s="6">
        <f>労働コスト!E902/SUM(資本コスト!E902,労働コスト!E902)</f>
        <v>0.63431394202176894</v>
      </c>
      <c r="F902" s="6">
        <f>労働コスト!F902/SUM(資本コスト!F902,労働コスト!F902)</f>
        <v>0.68618252412173319</v>
      </c>
      <c r="G902" s="6">
        <f>労働コスト!G902/SUM(資本コスト!G902,労働コスト!G902)</f>
        <v>0.61734205769435946</v>
      </c>
      <c r="H902" s="6">
        <f>労働コスト!H902/SUM(資本コスト!H902,労働コスト!H902)</f>
        <v>0.40585792756913008</v>
      </c>
      <c r="I902" s="6">
        <f>労働コスト!I902/SUM(資本コスト!I902,労働コスト!I902)</f>
        <v>0.37453681504569925</v>
      </c>
      <c r="J902" s="6">
        <f>労働コスト!J902/SUM(資本コスト!J902,労働コスト!J902)</f>
        <v>0.32707378065882647</v>
      </c>
    </row>
    <row r="903" spans="1:10" x14ac:dyDescent="0.15">
      <c r="A903" s="1">
        <v>40</v>
      </c>
      <c r="B903" s="1" t="s">
        <v>327</v>
      </c>
      <c r="C903" s="1">
        <v>3</v>
      </c>
      <c r="D903" s="1" t="s">
        <v>16</v>
      </c>
      <c r="E903" s="6">
        <f>労働コスト!E903/SUM(資本コスト!E903,労働コスト!E903)</f>
        <v>0.71814517538618228</v>
      </c>
      <c r="F903" s="6">
        <f>労働コスト!F903/SUM(資本コスト!F903,労働コスト!F903)</f>
        <v>0.7751725165684914</v>
      </c>
      <c r="G903" s="6">
        <f>労働コスト!G903/SUM(資本コスト!G903,労働コスト!G903)</f>
        <v>0.70076927551040502</v>
      </c>
      <c r="H903" s="6">
        <f>労働コスト!H903/SUM(資本コスト!H903,労働コスト!H903)</f>
        <v>0.69888639977502975</v>
      </c>
      <c r="I903" s="6">
        <f>労働コスト!I903/SUM(資本コスト!I903,労働コスト!I903)</f>
        <v>0.67159403441328491</v>
      </c>
      <c r="J903" s="6">
        <f>労働コスト!J903/SUM(資本コスト!J903,労働コスト!J903)</f>
        <v>0.65945233091440802</v>
      </c>
    </row>
    <row r="904" spans="1:10" x14ac:dyDescent="0.15">
      <c r="A904" s="1">
        <v>40</v>
      </c>
      <c r="B904" s="1" t="s">
        <v>327</v>
      </c>
      <c r="C904" s="1">
        <v>4</v>
      </c>
      <c r="D904" s="1" t="s">
        <v>17</v>
      </c>
      <c r="E904" s="6">
        <f>労働コスト!E904/SUM(資本コスト!E904,労働コスト!E904)</f>
        <v>0.91144388703237122</v>
      </c>
      <c r="F904" s="6">
        <f>労働コスト!F904/SUM(資本コスト!F904,労働コスト!F904)</f>
        <v>0.92399723178535198</v>
      </c>
      <c r="G904" s="6">
        <f>労働コスト!G904/SUM(資本コスト!G904,労働コスト!G904)</f>
        <v>0.90229168252430436</v>
      </c>
      <c r="H904" s="6">
        <f>労働コスト!H904/SUM(資本コスト!H904,労働コスト!H904)</f>
        <v>0.86122620712091924</v>
      </c>
      <c r="I904" s="6">
        <f>労働コスト!I904/SUM(資本コスト!I904,労働コスト!I904)</f>
        <v>0.81391834515090311</v>
      </c>
      <c r="J904" s="6">
        <f>労働コスト!J904/SUM(資本コスト!J904,労働コスト!J904)</f>
        <v>0.8426465144994032</v>
      </c>
    </row>
    <row r="905" spans="1:10" x14ac:dyDescent="0.15">
      <c r="A905" s="1">
        <v>40</v>
      </c>
      <c r="B905" s="1" t="s">
        <v>327</v>
      </c>
      <c r="C905" s="1">
        <v>5</v>
      </c>
      <c r="D905" s="1" t="s">
        <v>18</v>
      </c>
      <c r="E905" s="6">
        <f>労働コスト!E905/SUM(資本コスト!E905,労働コスト!E905)</f>
        <v>0.72936145970288735</v>
      </c>
      <c r="F905" s="6">
        <f>労働コスト!F905/SUM(資本コスト!F905,労働コスト!F905)</f>
        <v>0.82921343861092101</v>
      </c>
      <c r="G905" s="6">
        <f>労働コスト!G905/SUM(資本コスト!G905,労働コスト!G905)</f>
        <v>0.82852922439749677</v>
      </c>
      <c r="H905" s="6">
        <f>労働コスト!H905/SUM(資本コスト!H905,労働コスト!H905)</f>
        <v>0.82726315735059253</v>
      </c>
      <c r="I905" s="6">
        <f>労働コスト!I905/SUM(資本コスト!I905,労働コスト!I905)</f>
        <v>0.80554322364828734</v>
      </c>
      <c r="J905" s="6">
        <f>労働コスト!J905/SUM(資本コスト!J905,労働コスト!J905)</f>
        <v>0.82169073603588794</v>
      </c>
    </row>
    <row r="906" spans="1:10" x14ac:dyDescent="0.15">
      <c r="A906" s="1">
        <v>40</v>
      </c>
      <c r="B906" s="1" t="s">
        <v>327</v>
      </c>
      <c r="C906" s="1">
        <v>6</v>
      </c>
      <c r="D906" s="1" t="s">
        <v>2</v>
      </c>
      <c r="E906" s="6">
        <f>労働コスト!E906/SUM(資本コスト!E906,労働コスト!E906)</f>
        <v>0.34023311522659849</v>
      </c>
      <c r="F906" s="6">
        <f>労働コスト!F906/SUM(資本コスト!F906,労働コスト!F906)</f>
        <v>0.42423597340405694</v>
      </c>
      <c r="G906" s="6">
        <f>労働コスト!G906/SUM(資本コスト!G906,労働コスト!G906)</f>
        <v>0.44089451816097602</v>
      </c>
      <c r="H906" s="6">
        <f>労働コスト!H906/SUM(資本コスト!H906,労働コスト!H906)</f>
        <v>0.44624913086397655</v>
      </c>
      <c r="I906" s="6">
        <f>労働コスト!I906/SUM(資本コスト!I906,労働コスト!I906)</f>
        <v>0.37029158082574437</v>
      </c>
      <c r="J906" s="6">
        <f>労働コスト!J906/SUM(資本コスト!J906,労働コスト!J906)</f>
        <v>0.3598286915666945</v>
      </c>
    </row>
    <row r="907" spans="1:10" x14ac:dyDescent="0.15">
      <c r="A907" s="1">
        <v>40</v>
      </c>
      <c r="B907" s="1" t="s">
        <v>327</v>
      </c>
      <c r="C907" s="1">
        <v>7</v>
      </c>
      <c r="D907" s="1" t="s">
        <v>19</v>
      </c>
      <c r="E907" s="6">
        <f>労働コスト!E907/SUM(資本コスト!E907,労働コスト!E907)</f>
        <v>0.71036923881870428</v>
      </c>
      <c r="F907" s="6">
        <f>労働コスト!F907/SUM(資本コスト!F907,労働コスト!F907)</f>
        <v>0.55606711172097589</v>
      </c>
      <c r="G907" s="6">
        <f>労働コスト!G907/SUM(資本コスト!G907,労働コスト!G907)</f>
        <v>0.63496338353774018</v>
      </c>
      <c r="H907" s="6">
        <f>労働コスト!H907/SUM(資本コスト!H907,労働コスト!H907)</f>
        <v>0.30212264631044516</v>
      </c>
      <c r="I907" s="6">
        <f>労働コスト!I907/SUM(資本コスト!I907,労働コスト!I907)</f>
        <v>0.24347511772475836</v>
      </c>
      <c r="J907" s="6">
        <f>労働コスト!J907/SUM(資本コスト!J907,労働コスト!J907)</f>
        <v>0.26561529094881842</v>
      </c>
    </row>
    <row r="908" spans="1:10" x14ac:dyDescent="0.15">
      <c r="A908" s="1">
        <v>40</v>
      </c>
      <c r="B908" s="1" t="s">
        <v>327</v>
      </c>
      <c r="C908" s="1">
        <v>8</v>
      </c>
      <c r="D908" s="1" t="s">
        <v>20</v>
      </c>
      <c r="E908" s="6">
        <f>労働コスト!E908/SUM(資本コスト!E908,労働コスト!E908)</f>
        <v>0.48807072463649287</v>
      </c>
      <c r="F908" s="6">
        <f>労働コスト!F908/SUM(資本コスト!F908,労働コスト!F908)</f>
        <v>0.63957690974797154</v>
      </c>
      <c r="G908" s="6">
        <f>労働コスト!G908/SUM(資本コスト!G908,労働コスト!G908)</f>
        <v>0.65701525319716148</v>
      </c>
      <c r="H908" s="6">
        <f>労働コスト!H908/SUM(資本コスト!H908,労働コスト!H908)</f>
        <v>0.72027655788478573</v>
      </c>
      <c r="I908" s="6">
        <f>労働コスト!I908/SUM(資本コスト!I908,労働コスト!I908)</f>
        <v>0.67471298688881665</v>
      </c>
      <c r="J908" s="6">
        <f>労働コスト!J908/SUM(資本コスト!J908,労働コスト!J908)</f>
        <v>0.68853486316610968</v>
      </c>
    </row>
    <row r="909" spans="1:10" x14ac:dyDescent="0.15">
      <c r="A909" s="1">
        <v>40</v>
      </c>
      <c r="B909" s="1" t="s">
        <v>327</v>
      </c>
      <c r="C909" s="1">
        <v>9</v>
      </c>
      <c r="D909" s="1" t="s">
        <v>21</v>
      </c>
      <c r="E909" s="6">
        <f>労働コスト!E909/SUM(資本コスト!E909,労働コスト!E909)</f>
        <v>0.46402966785362609</v>
      </c>
      <c r="F909" s="6">
        <f>労働コスト!F909/SUM(資本コスト!F909,労働コスト!F909)</f>
        <v>0.49513143508652019</v>
      </c>
      <c r="G909" s="6">
        <f>労働コスト!G909/SUM(資本コスト!G909,労働コスト!G909)</f>
        <v>0.46176897956290264</v>
      </c>
      <c r="H909" s="6">
        <f>労働コスト!H909/SUM(資本コスト!H909,労働コスト!H909)</f>
        <v>0.45235277219787973</v>
      </c>
      <c r="I909" s="6">
        <f>労働コスト!I909/SUM(資本コスト!I909,労働コスト!I909)</f>
        <v>0.48382541401213686</v>
      </c>
      <c r="J909" s="6">
        <f>労働コスト!J909/SUM(資本コスト!J909,労働コスト!J909)</f>
        <v>0.51023622445583627</v>
      </c>
    </row>
    <row r="910" spans="1:10" x14ac:dyDescent="0.15">
      <c r="A910" s="1">
        <v>40</v>
      </c>
      <c r="B910" s="1" t="s">
        <v>327</v>
      </c>
      <c r="C910" s="1">
        <v>10</v>
      </c>
      <c r="D910" s="1" t="s">
        <v>22</v>
      </c>
      <c r="E910" s="6">
        <f>労働コスト!E910/SUM(資本コスト!E910,労働コスト!E910)</f>
        <v>0.69172908267820765</v>
      </c>
      <c r="F910" s="6">
        <f>労働コスト!F910/SUM(資本コスト!F910,労働コスト!F910)</f>
        <v>0.80801023271865569</v>
      </c>
      <c r="G910" s="6">
        <f>労働コスト!G910/SUM(資本コスト!G910,労働コスト!G910)</f>
        <v>0.8496474670138594</v>
      </c>
      <c r="H910" s="6">
        <f>労働コスト!H910/SUM(資本コスト!H910,労働コスト!H910)</f>
        <v>0.82263665794790841</v>
      </c>
      <c r="I910" s="6">
        <f>労働コスト!I910/SUM(資本コスト!I910,労働コスト!I910)</f>
        <v>0.78407509789868846</v>
      </c>
      <c r="J910" s="6">
        <f>労働コスト!J910/SUM(資本コスト!J910,労働コスト!J910)</f>
        <v>0.78954316883261555</v>
      </c>
    </row>
    <row r="911" spans="1:10" x14ac:dyDescent="0.15">
      <c r="A911" s="1">
        <v>40</v>
      </c>
      <c r="B911" s="1" t="s">
        <v>327</v>
      </c>
      <c r="C911" s="1">
        <v>11</v>
      </c>
      <c r="D911" s="1" t="s">
        <v>23</v>
      </c>
      <c r="E911" s="6">
        <f>労働コスト!E911/SUM(資本コスト!E911,労働コスト!E911)</f>
        <v>0.84523270828980002</v>
      </c>
      <c r="F911" s="6">
        <f>労働コスト!F911/SUM(資本コスト!F911,労働コスト!F911)</f>
        <v>0.83183249247184721</v>
      </c>
      <c r="G911" s="6">
        <f>労働コスト!G911/SUM(資本コスト!G911,労働コスト!G911)</f>
        <v>0.74526901798538769</v>
      </c>
      <c r="H911" s="6">
        <f>労働コスト!H911/SUM(資本コスト!H911,労働コスト!H911)</f>
        <v>0.75243625776233147</v>
      </c>
      <c r="I911" s="6">
        <f>労働コスト!I911/SUM(資本コスト!I911,労働コスト!I911)</f>
        <v>0.76518921099835746</v>
      </c>
      <c r="J911" s="6">
        <f>労働コスト!J911/SUM(資本コスト!J911,労働コスト!J911)</f>
        <v>0.7514894253025316</v>
      </c>
    </row>
    <row r="912" spans="1:10" x14ac:dyDescent="0.15">
      <c r="A912" s="1">
        <v>40</v>
      </c>
      <c r="B912" s="1" t="s">
        <v>327</v>
      </c>
      <c r="C912" s="1">
        <v>12</v>
      </c>
      <c r="D912" s="1" t="s">
        <v>24</v>
      </c>
      <c r="E912" s="6">
        <f>労働コスト!E912/SUM(資本コスト!E912,労働コスト!E912)</f>
        <v>0.7443278144525326</v>
      </c>
      <c r="F912" s="6">
        <f>労働コスト!F912/SUM(資本コスト!F912,労働コスト!F912)</f>
        <v>0.82622207228808175</v>
      </c>
      <c r="G912" s="6">
        <f>労働コスト!G912/SUM(資本コスト!G912,労働コスト!G912)</f>
        <v>0.72531826587002646</v>
      </c>
      <c r="H912" s="6">
        <f>労働コスト!H912/SUM(資本コスト!H912,労働コスト!H912)</f>
        <v>0.69583015535535786</v>
      </c>
      <c r="I912" s="6">
        <f>労働コスト!I912/SUM(資本コスト!I912,労働コスト!I912)</f>
        <v>0.63345634402751216</v>
      </c>
      <c r="J912" s="6">
        <f>労働コスト!J912/SUM(資本コスト!J912,労働コスト!J912)</f>
        <v>0.64331013747312937</v>
      </c>
    </row>
    <row r="913" spans="1:10" x14ac:dyDescent="0.15">
      <c r="A913" s="1">
        <v>40</v>
      </c>
      <c r="B913" s="1" t="s">
        <v>327</v>
      </c>
      <c r="C913" s="1">
        <v>13</v>
      </c>
      <c r="D913" s="1" t="s">
        <v>25</v>
      </c>
      <c r="E913" s="6">
        <f>労働コスト!E913/SUM(資本コスト!E913,労働コスト!E913)</f>
        <v>0.93601217858981145</v>
      </c>
      <c r="F913" s="6">
        <f>労働コスト!F913/SUM(資本コスト!F913,労働コスト!F913)</f>
        <v>0.7166565818977737</v>
      </c>
      <c r="G913" s="6">
        <f>労働コスト!G913/SUM(資本コスト!G913,労働コスト!G913)</f>
        <v>0.63375054871256453</v>
      </c>
      <c r="H913" s="6">
        <f>労働コスト!H913/SUM(資本コスト!H913,労働コスト!H913)</f>
        <v>0.53018063939039728</v>
      </c>
      <c r="I913" s="6">
        <f>労働コスト!I913/SUM(資本コスト!I913,労働コスト!I913)</f>
        <v>0.56972894061181778</v>
      </c>
      <c r="J913" s="6">
        <f>労働コスト!J913/SUM(資本コスト!J913,労働コスト!J913)</f>
        <v>0.54847572297656155</v>
      </c>
    </row>
    <row r="914" spans="1:10" x14ac:dyDescent="0.15">
      <c r="A914" s="1">
        <v>40</v>
      </c>
      <c r="B914" s="1" t="s">
        <v>327</v>
      </c>
      <c r="C914" s="1">
        <v>14</v>
      </c>
      <c r="D914" s="1" t="s">
        <v>26</v>
      </c>
      <c r="E914" s="6">
        <f>労働コスト!E914/SUM(資本コスト!E914,労働コスト!E914)</f>
        <v>0.99502764546644618</v>
      </c>
      <c r="F914" s="6">
        <f>労働コスト!F914/SUM(資本コスト!F914,労働コスト!F914)</f>
        <v>0.92778409996059863</v>
      </c>
      <c r="G914" s="6">
        <f>労働コスト!G914/SUM(資本コスト!G914,労働コスト!G914)</f>
        <v>0.86545003146774302</v>
      </c>
      <c r="H914" s="6">
        <f>労働コスト!H914/SUM(資本コスト!H914,労働コスト!H914)</f>
        <v>0.77362763570863236</v>
      </c>
      <c r="I914" s="6">
        <f>労働コスト!I914/SUM(資本コスト!I914,労働コスト!I914)</f>
        <v>0.69134341959641876</v>
      </c>
      <c r="J914" s="6">
        <f>労働コスト!J914/SUM(資本コスト!J914,労働コスト!J914)</f>
        <v>0.67181107524322814</v>
      </c>
    </row>
    <row r="915" spans="1:10" x14ac:dyDescent="0.15">
      <c r="A915" s="1">
        <v>40</v>
      </c>
      <c r="B915" s="1" t="s">
        <v>327</v>
      </c>
      <c r="C915" s="1">
        <v>15</v>
      </c>
      <c r="D915" s="1" t="s">
        <v>27</v>
      </c>
      <c r="E915" s="6">
        <f>労働コスト!E915/SUM(資本コスト!E915,労働コスト!E915)</f>
        <v>0.88435308100689891</v>
      </c>
      <c r="F915" s="6">
        <f>労働コスト!F915/SUM(資本コスト!F915,労働コスト!F915)</f>
        <v>0.86006903441222227</v>
      </c>
      <c r="G915" s="6">
        <f>労働コスト!G915/SUM(資本コスト!G915,労働コスト!G915)</f>
        <v>0.7979941532185727</v>
      </c>
      <c r="H915" s="6">
        <f>労働コスト!H915/SUM(資本コスト!H915,労働コスト!H915)</f>
        <v>0.75770374990967426</v>
      </c>
      <c r="I915" s="6">
        <f>労働コスト!I915/SUM(資本コスト!I915,労働コスト!I915)</f>
        <v>0.70629144847517611</v>
      </c>
      <c r="J915" s="6">
        <f>労働コスト!J915/SUM(資本コスト!J915,労働コスト!J915)</f>
        <v>0.71520373515653213</v>
      </c>
    </row>
    <row r="916" spans="1:10" x14ac:dyDescent="0.15">
      <c r="A916" s="1">
        <v>40</v>
      </c>
      <c r="B916" s="1" t="s">
        <v>326</v>
      </c>
      <c r="C916" s="1">
        <v>16</v>
      </c>
      <c r="D916" s="1" t="s">
        <v>10</v>
      </c>
      <c r="E916" s="6">
        <f>労働コスト!E916/SUM(資本コスト!E916,労働コスト!E916)</f>
        <v>0.79492476286373648</v>
      </c>
      <c r="F916" s="6">
        <f>労働コスト!F916/SUM(資本コスト!F916,労働コスト!F916)</f>
        <v>0.92110231497188366</v>
      </c>
      <c r="G916" s="6">
        <f>労働コスト!G916/SUM(資本コスト!G916,労働コスト!G916)</f>
        <v>0.94345928585791128</v>
      </c>
      <c r="H916" s="6">
        <f>労働コスト!H916/SUM(資本コスト!H916,労働コスト!H916)</f>
        <v>0.93136524448226099</v>
      </c>
      <c r="I916" s="6">
        <f>労働コスト!I916/SUM(資本コスト!I916,労働コスト!I916)</f>
        <v>0.91367207281845964</v>
      </c>
      <c r="J916" s="6">
        <f>労働コスト!J916/SUM(資本コスト!J916,労働コスト!J916)</f>
        <v>0.90774509925628544</v>
      </c>
    </row>
    <row r="917" spans="1:10" x14ac:dyDescent="0.15">
      <c r="A917" s="1">
        <v>40</v>
      </c>
      <c r="B917" s="1" t="s">
        <v>326</v>
      </c>
      <c r="C917" s="1">
        <v>17</v>
      </c>
      <c r="D917" s="1" t="s">
        <v>11</v>
      </c>
      <c r="E917" s="6">
        <f>労働コスト!E917/SUM(資本コスト!E917,労働コスト!E917)</f>
        <v>0.25509696629288869</v>
      </c>
      <c r="F917" s="6">
        <f>労働コスト!F917/SUM(資本コスト!F917,労働コスト!F917)</f>
        <v>0.26339215557485401</v>
      </c>
      <c r="G917" s="6">
        <f>労働コスト!G917/SUM(資本コスト!G917,労働コスト!G917)</f>
        <v>0.35551191975725116</v>
      </c>
      <c r="H917" s="6">
        <f>労働コスト!H917/SUM(資本コスト!H917,労働コスト!H917)</f>
        <v>0.39919754168061866</v>
      </c>
      <c r="I917" s="6">
        <f>労働コスト!I917/SUM(資本コスト!I917,労働コスト!I917)</f>
        <v>0.30451287820870498</v>
      </c>
      <c r="J917" s="6">
        <f>労働コスト!J917/SUM(資本コスト!J917,労働コスト!J917)</f>
        <v>0.25258003527443978</v>
      </c>
    </row>
    <row r="918" spans="1:10" x14ac:dyDescent="0.15">
      <c r="A918" s="1">
        <v>40</v>
      </c>
      <c r="B918" s="1" t="s">
        <v>326</v>
      </c>
      <c r="C918" s="1">
        <v>18</v>
      </c>
      <c r="D918" s="1" t="s">
        <v>12</v>
      </c>
      <c r="E918" s="6">
        <f>労働コスト!E918/SUM(資本コスト!E918,労働コスト!E918)</f>
        <v>0.88263530214242025</v>
      </c>
      <c r="F918" s="6">
        <f>労働コスト!F918/SUM(資本コスト!F918,労働コスト!F918)</f>
        <v>0.80988907412305844</v>
      </c>
      <c r="G918" s="6">
        <f>労働コスト!G918/SUM(資本コスト!G918,労働コスト!G918)</f>
        <v>0.82806844826583392</v>
      </c>
      <c r="H918" s="6">
        <f>労働コスト!H918/SUM(資本コスト!H918,労働コスト!H918)</f>
        <v>0.83681680888280152</v>
      </c>
      <c r="I918" s="6">
        <f>労働コスト!I918/SUM(資本コスト!I918,労働コスト!I918)</f>
        <v>0.83470936470229529</v>
      </c>
      <c r="J918" s="6">
        <f>労働コスト!J918/SUM(資本コスト!J918,労働コスト!J918)</f>
        <v>0.80996106786960809</v>
      </c>
    </row>
    <row r="919" spans="1:10" x14ac:dyDescent="0.15">
      <c r="A919" s="1">
        <v>40</v>
      </c>
      <c r="B919" s="1" t="s">
        <v>326</v>
      </c>
      <c r="C919" s="1">
        <v>19</v>
      </c>
      <c r="D919" s="1" t="s">
        <v>13</v>
      </c>
      <c r="E919" s="6">
        <f>労働コスト!E919/SUM(資本コスト!E919,労働コスト!E919)</f>
        <v>0.67679794417724837</v>
      </c>
      <c r="F919" s="6">
        <f>労働コスト!F919/SUM(資本コスト!F919,労働コスト!F919)</f>
        <v>0.91444898441954814</v>
      </c>
      <c r="G919" s="6">
        <f>労働コスト!G919/SUM(資本コスト!G919,労働コスト!G919)</f>
        <v>0.92634504834815756</v>
      </c>
      <c r="H919" s="6">
        <f>労働コスト!H919/SUM(資本コスト!H919,労働コスト!H919)</f>
        <v>0.89019636379921852</v>
      </c>
      <c r="I919" s="6">
        <f>労働コスト!I919/SUM(資本コスト!I919,労働コスト!I919)</f>
        <v>0.78612318802875014</v>
      </c>
      <c r="J919" s="6">
        <f>労働コスト!J919/SUM(資本コスト!J919,労働コスト!J919)</f>
        <v>0.81026880664222278</v>
      </c>
    </row>
    <row r="920" spans="1:10" x14ac:dyDescent="0.15">
      <c r="A920" s="1">
        <v>40</v>
      </c>
      <c r="B920" s="1" t="s">
        <v>326</v>
      </c>
      <c r="C920" s="1">
        <v>20</v>
      </c>
      <c r="D920" s="1" t="s">
        <v>14</v>
      </c>
      <c r="E920" s="6">
        <f>労働コスト!E920/SUM(資本コスト!E920,労働コスト!E920)</f>
        <v>0.46476766801894065</v>
      </c>
      <c r="F920" s="6">
        <f>労働コスト!F920/SUM(資本コスト!F920,労働コスト!F920)</f>
        <v>0.29738398757692541</v>
      </c>
      <c r="G920" s="6">
        <f>労働コスト!G920/SUM(資本コスト!G920,労働コスト!G920)</f>
        <v>0.37221087963834293</v>
      </c>
      <c r="H920" s="6">
        <f>労働コスト!H920/SUM(資本コスト!H920,労働コスト!H920)</f>
        <v>0.34681243548691293</v>
      </c>
      <c r="I920" s="6">
        <f>労働コスト!I920/SUM(資本コスト!I920,労働コスト!I920)</f>
        <v>0.32428847445757614</v>
      </c>
      <c r="J920" s="6">
        <f>労働コスト!J920/SUM(資本コスト!J920,労働コスト!J920)</f>
        <v>0.24625745051455733</v>
      </c>
    </row>
    <row r="921" spans="1:10" x14ac:dyDescent="0.15">
      <c r="A921" s="1">
        <v>40</v>
      </c>
      <c r="B921" s="1" t="s">
        <v>326</v>
      </c>
      <c r="C921" s="1">
        <v>21</v>
      </c>
      <c r="D921" s="1" t="s">
        <v>15</v>
      </c>
      <c r="E921" s="6">
        <f>労働コスト!E921/SUM(資本コスト!E921,労働コスト!E921)</f>
        <v>0.66453365682558596</v>
      </c>
      <c r="F921" s="6">
        <f>労働コスト!F921/SUM(資本コスト!F921,労働コスト!F921)</f>
        <v>0.6021996420730662</v>
      </c>
      <c r="G921" s="6">
        <f>労働コスト!G921/SUM(資本コスト!G921,労働コスト!G921)</f>
        <v>0.66299015304796938</v>
      </c>
      <c r="H921" s="6">
        <f>労働コスト!H921/SUM(資本コスト!H921,労働コスト!H921)</f>
        <v>0.58036060458690353</v>
      </c>
      <c r="I921" s="6">
        <f>労働コスト!I921/SUM(資本コスト!I921,労働コスト!I921)</f>
        <v>0.55745389887285945</v>
      </c>
      <c r="J921" s="6">
        <f>労働コスト!J921/SUM(資本コスト!J921,労働コスト!J921)</f>
        <v>0.49454539400202918</v>
      </c>
    </row>
    <row r="922" spans="1:10" x14ac:dyDescent="0.15">
      <c r="A922" s="1">
        <v>40</v>
      </c>
      <c r="B922" s="1" t="s">
        <v>198</v>
      </c>
      <c r="C922" s="1">
        <v>22</v>
      </c>
      <c r="D922" s="1" t="s">
        <v>7</v>
      </c>
      <c r="E922" s="6">
        <f>労働コスト!E922/SUM(資本コスト!E922,労働コスト!E922)</f>
        <v>0.79761344177376103</v>
      </c>
      <c r="F922" s="6">
        <f>労働コスト!F922/SUM(資本コスト!F922,労働コスト!F922)</f>
        <v>0.76484909125506517</v>
      </c>
      <c r="G922" s="6">
        <f>労働コスト!G922/SUM(資本コスト!G922,労働コスト!G922)</f>
        <v>0.75091183418289464</v>
      </c>
      <c r="H922" s="6">
        <f>労働コスト!H922/SUM(資本コスト!H922,労働コスト!H922)</f>
        <v>0.73666611331508602</v>
      </c>
      <c r="I922" s="6">
        <f>労働コスト!I922/SUM(資本コスト!I922,労働コスト!I922)</f>
        <v>0.74087081220076667</v>
      </c>
      <c r="J922" s="6">
        <f>労働コスト!J922/SUM(資本コスト!J922,労働コスト!J922)</f>
        <v>0.72026543907253582</v>
      </c>
    </row>
    <row r="923" spans="1:10" x14ac:dyDescent="0.15">
      <c r="A923" s="1">
        <v>40</v>
      </c>
      <c r="B923" s="1" t="s">
        <v>198</v>
      </c>
      <c r="C923" s="1">
        <v>23</v>
      </c>
      <c r="D923" s="1" t="s">
        <v>28</v>
      </c>
      <c r="E923" s="6">
        <f>労働コスト!E923/SUM(資本コスト!E923,労働コスト!E923)</f>
        <v>0.69158886143282206</v>
      </c>
      <c r="F923" s="6">
        <f>労働コスト!F923/SUM(資本コスト!F923,労働コスト!F923)</f>
        <v>0.77145903017574025</v>
      </c>
      <c r="G923" s="6">
        <f>労働コスト!G923/SUM(資本コスト!G923,労働コスト!G923)</f>
        <v>0.76485282208671057</v>
      </c>
      <c r="H923" s="6">
        <f>労働コスト!H923/SUM(資本コスト!H923,労働コスト!H923)</f>
        <v>0.77598657135252869</v>
      </c>
      <c r="I923" s="6">
        <f>労働コスト!I923/SUM(資本コスト!I923,労働コスト!I923)</f>
        <v>0.76920084692214497</v>
      </c>
      <c r="J923" s="6">
        <f>労働コスト!J923/SUM(資本コスト!J923,労働コスト!J923)</f>
        <v>0.69231523054453259</v>
      </c>
    </row>
    <row r="924" spans="1:10" x14ac:dyDescent="0.15">
      <c r="A924" s="1">
        <v>41</v>
      </c>
      <c r="B924" s="1" t="s">
        <v>328</v>
      </c>
      <c r="C924" s="1">
        <v>1</v>
      </c>
      <c r="D924" s="1" t="s">
        <v>8</v>
      </c>
      <c r="E924" s="6">
        <f>労働コスト!E924/SUM(資本コスト!E924,労働コスト!E924)</f>
        <v>0.46088501468865933</v>
      </c>
      <c r="F924" s="6">
        <f>労働コスト!F924/SUM(資本コスト!F924,労働コスト!F924)</f>
        <v>0.61188066781837047</v>
      </c>
      <c r="G924" s="6">
        <f>労働コスト!G924/SUM(資本コスト!G924,労働コスト!G924)</f>
        <v>0.53922649242916443</v>
      </c>
      <c r="H924" s="6">
        <f>労働コスト!H924/SUM(資本コスト!H924,労働コスト!H924)</f>
        <v>0.46125661950686908</v>
      </c>
      <c r="I924" s="6">
        <f>労働コスト!I924/SUM(資本コスト!I924,労働コスト!I924)</f>
        <v>0.46410754068958687</v>
      </c>
      <c r="J924" s="6">
        <f>労働コスト!J924/SUM(資本コスト!J924,労働コスト!J924)</f>
        <v>0.31150112791002982</v>
      </c>
    </row>
    <row r="925" spans="1:10" x14ac:dyDescent="0.15">
      <c r="A925" s="1">
        <v>41</v>
      </c>
      <c r="B925" s="1" t="s">
        <v>328</v>
      </c>
      <c r="C925" s="1">
        <v>2</v>
      </c>
      <c r="D925" s="1" t="s">
        <v>9</v>
      </c>
      <c r="E925" s="6">
        <f>労働コスト!E925/SUM(資本コスト!E925,労働コスト!E925)</f>
        <v>0.76659779975879516</v>
      </c>
      <c r="F925" s="6">
        <f>労働コスト!F925/SUM(資本コスト!F925,労働コスト!F925)</f>
        <v>0.64588575981608853</v>
      </c>
      <c r="G925" s="6">
        <f>労働コスト!G925/SUM(資本コスト!G925,労働コスト!G925)</f>
        <v>0.51359482294172154</v>
      </c>
      <c r="H925" s="6">
        <f>労働コスト!H925/SUM(資本コスト!H925,労働コスト!H925)</f>
        <v>0.56252544327330545</v>
      </c>
      <c r="I925" s="6">
        <f>労働コスト!I925/SUM(資本コスト!I925,労働コスト!I925)</f>
        <v>0.4565266241194228</v>
      </c>
      <c r="J925" s="6">
        <f>労働コスト!J925/SUM(資本コスト!J925,労働コスト!J925)</f>
        <v>0.4083422687545829</v>
      </c>
    </row>
    <row r="926" spans="1:10" x14ac:dyDescent="0.15">
      <c r="A926" s="1">
        <v>41</v>
      </c>
      <c r="B926" s="1" t="s">
        <v>329</v>
      </c>
      <c r="C926" s="1">
        <v>3</v>
      </c>
      <c r="D926" s="1" t="s">
        <v>16</v>
      </c>
      <c r="E926" s="6">
        <f>労働コスト!E926/SUM(資本コスト!E926,労働コスト!E926)</f>
        <v>0.54149594402895473</v>
      </c>
      <c r="F926" s="6">
        <f>労働コスト!F926/SUM(資本コスト!F926,労働コスト!F926)</f>
        <v>0.67159362771757691</v>
      </c>
      <c r="G926" s="6">
        <f>労働コスト!G926/SUM(資本コスト!G926,労働コスト!G926)</f>
        <v>0.57984700232106556</v>
      </c>
      <c r="H926" s="6">
        <f>労働コスト!H926/SUM(資本コスト!H926,労働コスト!H926)</f>
        <v>0.59283177648918917</v>
      </c>
      <c r="I926" s="6">
        <f>労働コスト!I926/SUM(資本コスト!I926,労働コスト!I926)</f>
        <v>0.56544331606192777</v>
      </c>
      <c r="J926" s="6">
        <f>労働コスト!J926/SUM(資本コスト!J926,労働コスト!J926)</f>
        <v>0.54040073048203296</v>
      </c>
    </row>
    <row r="927" spans="1:10" x14ac:dyDescent="0.15">
      <c r="A927" s="1">
        <v>41</v>
      </c>
      <c r="B927" s="1" t="s">
        <v>329</v>
      </c>
      <c r="C927" s="1">
        <v>4</v>
      </c>
      <c r="D927" s="1" t="s">
        <v>17</v>
      </c>
      <c r="E927" s="6">
        <f>労働コスト!E927/SUM(資本コスト!E927,労働コスト!E927)</f>
        <v>0.81662859403772037</v>
      </c>
      <c r="F927" s="6">
        <f>労働コスト!F927/SUM(資本コスト!F927,労働コスト!F927)</f>
        <v>0.87106116326920557</v>
      </c>
      <c r="G927" s="6">
        <f>労働コスト!G927/SUM(資本コスト!G927,労働コスト!G927)</f>
        <v>0.86739641994574579</v>
      </c>
      <c r="H927" s="6">
        <f>労働コスト!H927/SUM(資本コスト!H927,労働コスト!H927)</f>
        <v>0.80116749684421906</v>
      </c>
      <c r="I927" s="6">
        <f>労働コスト!I927/SUM(資本コスト!I927,労働コスト!I927)</f>
        <v>0.75919112552932333</v>
      </c>
      <c r="J927" s="6">
        <f>労働コスト!J927/SUM(資本コスト!J927,労働コスト!J927)</f>
        <v>0.78332520274279971</v>
      </c>
    </row>
    <row r="928" spans="1:10" x14ac:dyDescent="0.15">
      <c r="A928" s="1">
        <v>41</v>
      </c>
      <c r="B928" s="1" t="s">
        <v>329</v>
      </c>
      <c r="C928" s="1">
        <v>5</v>
      </c>
      <c r="D928" s="1" t="s">
        <v>18</v>
      </c>
      <c r="E928" s="6">
        <f>労働コスト!E928/SUM(資本コスト!E928,労働コスト!E928)</f>
        <v>0.51591579871437765</v>
      </c>
      <c r="F928" s="6">
        <f>労働コスト!F928/SUM(資本コスト!F928,労働コスト!F928)</f>
        <v>0.69383454730055616</v>
      </c>
      <c r="G928" s="6">
        <f>労働コスト!G928/SUM(資本コスト!G928,労働コスト!G928)</f>
        <v>0.69780993750119569</v>
      </c>
      <c r="H928" s="6">
        <f>労働コスト!H928/SUM(資本コスト!H928,労働コスト!H928)</f>
        <v>0.6678274610419126</v>
      </c>
      <c r="I928" s="6">
        <f>労働コスト!I928/SUM(資本コスト!I928,労働コスト!I928)</f>
        <v>0.57629745350595052</v>
      </c>
      <c r="J928" s="6">
        <f>労働コスト!J928/SUM(資本コスト!J928,労働コスト!J928)</f>
        <v>0.59145523228595287</v>
      </c>
    </row>
    <row r="929" spans="1:10" x14ac:dyDescent="0.15">
      <c r="A929" s="1">
        <v>41</v>
      </c>
      <c r="B929" s="1" t="s">
        <v>329</v>
      </c>
      <c r="C929" s="1">
        <v>6</v>
      </c>
      <c r="D929" s="1" t="s">
        <v>2</v>
      </c>
      <c r="E929" s="6">
        <f>労働コスト!E929/SUM(資本コスト!E929,労働コスト!E929)</f>
        <v>0.6879649646883842</v>
      </c>
      <c r="F929" s="6">
        <f>労働コスト!F929/SUM(資本コスト!F929,労働コスト!F929)</f>
        <v>0.72598015320143128</v>
      </c>
      <c r="G929" s="6">
        <f>労働コスト!G929/SUM(資本コスト!G929,労働コスト!G929)</f>
        <v>0.62901521583151243</v>
      </c>
      <c r="H929" s="6">
        <f>労働コスト!H929/SUM(資本コスト!H929,労働コスト!H929)</f>
        <v>0.62295044718389903</v>
      </c>
      <c r="I929" s="6">
        <f>労働コスト!I929/SUM(資本コスト!I929,労働コスト!I929)</f>
        <v>0.50601123995073516</v>
      </c>
      <c r="J929" s="6">
        <f>労働コスト!J929/SUM(資本コスト!J929,労働コスト!J929)</f>
        <v>0.52887390988586491</v>
      </c>
    </row>
    <row r="930" spans="1:10" x14ac:dyDescent="0.15">
      <c r="A930" s="1">
        <v>41</v>
      </c>
      <c r="B930" s="1" t="s">
        <v>329</v>
      </c>
      <c r="C930" s="1">
        <v>7</v>
      </c>
      <c r="D930" s="1" t="s">
        <v>19</v>
      </c>
      <c r="E930" s="6">
        <f>労働コスト!E930/SUM(資本コスト!E930,労働コスト!E930)</f>
        <v>4.6776621482650639E-2</v>
      </c>
      <c r="F930" s="6">
        <f>労働コスト!F930/SUM(資本コスト!F930,労働コスト!F930)</f>
        <v>4.9536646261141626E-2</v>
      </c>
      <c r="G930" s="6">
        <f>労働コスト!G930/SUM(資本コスト!G930,労働コスト!G930)</f>
        <v>0.26835028454223492</v>
      </c>
      <c r="H930" s="6">
        <f>労働コスト!H930/SUM(資本コスト!H930,労働コスト!H930)</f>
        <v>0.34039516188725594</v>
      </c>
      <c r="I930" s="6">
        <f>労働コスト!I930/SUM(資本コスト!I930,労働コスト!I930)</f>
        <v>0.40240833167557333</v>
      </c>
      <c r="J930" s="6">
        <f>労働コスト!J930/SUM(資本コスト!J930,労働コスト!J930)</f>
        <v>0.44803735996916966</v>
      </c>
    </row>
    <row r="931" spans="1:10" x14ac:dyDescent="0.15">
      <c r="A931" s="1">
        <v>41</v>
      </c>
      <c r="B931" s="1" t="s">
        <v>329</v>
      </c>
      <c r="C931" s="1">
        <v>8</v>
      </c>
      <c r="D931" s="1" t="s">
        <v>20</v>
      </c>
      <c r="E931" s="6">
        <f>労働コスト!E931/SUM(資本コスト!E931,労働コスト!E931)</f>
        <v>0.75092506258226444</v>
      </c>
      <c r="F931" s="6">
        <f>労働コスト!F931/SUM(資本コスト!F931,労働コスト!F931)</f>
        <v>0.8777608662098535</v>
      </c>
      <c r="G931" s="6">
        <f>労働コスト!G931/SUM(資本コスト!G931,労働コスト!G931)</f>
        <v>0.87656719232060831</v>
      </c>
      <c r="H931" s="6">
        <f>労働コスト!H931/SUM(資本コスト!H931,労働コスト!H931)</f>
        <v>0.87738195288695042</v>
      </c>
      <c r="I931" s="6">
        <f>労働コスト!I931/SUM(資本コスト!I931,労働コスト!I931)</f>
        <v>0.85692373551913925</v>
      </c>
      <c r="J931" s="6">
        <f>労働コスト!J931/SUM(資本コスト!J931,労働コスト!J931)</f>
        <v>0.862660772632867</v>
      </c>
    </row>
    <row r="932" spans="1:10" x14ac:dyDescent="0.15">
      <c r="A932" s="1">
        <v>41</v>
      </c>
      <c r="B932" s="1" t="s">
        <v>329</v>
      </c>
      <c r="C932" s="1">
        <v>9</v>
      </c>
      <c r="D932" s="1" t="s">
        <v>21</v>
      </c>
      <c r="E932" s="6">
        <f>労働コスト!E932/SUM(資本コスト!E932,労働コスト!E932)</f>
        <v>0.73532139964762233</v>
      </c>
      <c r="F932" s="6">
        <f>労働コスト!F932/SUM(資本コスト!F932,労働コスト!F932)</f>
        <v>0.74243434649948858</v>
      </c>
      <c r="G932" s="6">
        <f>労働コスト!G932/SUM(資本コスト!G932,労働コスト!G932)</f>
        <v>0.45391884094521973</v>
      </c>
      <c r="H932" s="6">
        <f>労働コスト!H932/SUM(資本コスト!H932,労働コスト!H932)</f>
        <v>0.60870007299155615</v>
      </c>
      <c r="I932" s="6">
        <f>労働コスト!I932/SUM(資本コスト!I932,労働コスト!I932)</f>
        <v>0.52972428541625327</v>
      </c>
      <c r="J932" s="6">
        <f>労働コスト!J932/SUM(資本コスト!J932,労働コスト!J932)</f>
        <v>0.49108958075348963</v>
      </c>
    </row>
    <row r="933" spans="1:10" x14ac:dyDescent="0.15">
      <c r="A933" s="1">
        <v>41</v>
      </c>
      <c r="B933" s="1" t="s">
        <v>329</v>
      </c>
      <c r="C933" s="1">
        <v>10</v>
      </c>
      <c r="D933" s="1" t="s">
        <v>22</v>
      </c>
      <c r="E933" s="6">
        <f>労働コスト!E933/SUM(資本コスト!E933,労働コスト!E933)</f>
        <v>0.69501853714347406</v>
      </c>
      <c r="F933" s="6">
        <f>労働コスト!F933/SUM(資本コスト!F933,労働コスト!F933)</f>
        <v>0.66235142630222166</v>
      </c>
      <c r="G933" s="6">
        <f>労働コスト!G933/SUM(資本コスト!G933,労働コスト!G933)</f>
        <v>0.61131460574723528</v>
      </c>
      <c r="H933" s="6">
        <f>労働コスト!H933/SUM(資本コスト!H933,労働コスト!H933)</f>
        <v>0.6500888930269616</v>
      </c>
      <c r="I933" s="6">
        <f>労働コスト!I933/SUM(資本コスト!I933,労働コスト!I933)</f>
        <v>0.58543464122010047</v>
      </c>
      <c r="J933" s="6">
        <f>労働コスト!J933/SUM(資本コスト!J933,労働コスト!J933)</f>
        <v>0.58970773219800732</v>
      </c>
    </row>
    <row r="934" spans="1:10" x14ac:dyDescent="0.15">
      <c r="A934" s="1">
        <v>41</v>
      </c>
      <c r="B934" s="1" t="s">
        <v>329</v>
      </c>
      <c r="C934" s="1">
        <v>11</v>
      </c>
      <c r="D934" s="1" t="s">
        <v>23</v>
      </c>
      <c r="E934" s="6">
        <f>労働コスト!E934/SUM(資本コスト!E934,労働コスト!E934)</f>
        <v>0.74602623436817084</v>
      </c>
      <c r="F934" s="6">
        <f>労働コスト!F934/SUM(資本コスト!F934,労働コスト!F934)</f>
        <v>0.81479099002502131</v>
      </c>
      <c r="G934" s="6">
        <f>労働コスト!G934/SUM(資本コスト!G934,労働コスト!G934)</f>
        <v>0.73465931802723927</v>
      </c>
      <c r="H934" s="6">
        <f>労働コスト!H934/SUM(資本コスト!H934,労働コスト!H934)</f>
        <v>0.71525032169439695</v>
      </c>
      <c r="I934" s="6">
        <f>労働コスト!I934/SUM(資本コスト!I934,労働コスト!I934)</f>
        <v>0.68154924520828586</v>
      </c>
      <c r="J934" s="6">
        <f>労働コスト!J934/SUM(資本コスト!J934,労働コスト!J934)</f>
        <v>0.61738613397962261</v>
      </c>
    </row>
    <row r="935" spans="1:10" x14ac:dyDescent="0.15">
      <c r="A935" s="1">
        <v>41</v>
      </c>
      <c r="B935" s="1" t="s">
        <v>329</v>
      </c>
      <c r="C935" s="1">
        <v>12</v>
      </c>
      <c r="D935" s="1" t="s">
        <v>24</v>
      </c>
      <c r="E935" s="6">
        <f>労働コスト!E935/SUM(資本コスト!E935,労働コスト!E935)</f>
        <v>0.59607407911785548</v>
      </c>
      <c r="F935" s="6">
        <f>労働コスト!F935/SUM(資本コスト!F935,労働コスト!F935)</f>
        <v>0.72635646611187765</v>
      </c>
      <c r="G935" s="6">
        <f>労働コスト!G935/SUM(資本コスト!G935,労働コスト!G935)</f>
        <v>0.6382782087045028</v>
      </c>
      <c r="H935" s="6">
        <f>労働コスト!H935/SUM(資本コスト!H935,労働コスト!H935)</f>
        <v>0.61952234341272738</v>
      </c>
      <c r="I935" s="6">
        <f>労働コスト!I935/SUM(資本コスト!I935,労働コスト!I935)</f>
        <v>0.41423781428140422</v>
      </c>
      <c r="J935" s="6">
        <f>労働コスト!J935/SUM(資本コスト!J935,労働コスト!J935)</f>
        <v>0.38463488295329051</v>
      </c>
    </row>
    <row r="936" spans="1:10" x14ac:dyDescent="0.15">
      <c r="A936" s="1">
        <v>41</v>
      </c>
      <c r="B936" s="1" t="s">
        <v>329</v>
      </c>
      <c r="C936" s="1">
        <v>13</v>
      </c>
      <c r="D936" s="1" t="s">
        <v>25</v>
      </c>
      <c r="E936" s="6">
        <f>労働コスト!E936/SUM(資本コスト!E936,労働コスト!E936)</f>
        <v>0.89545813624706583</v>
      </c>
      <c r="F936" s="6">
        <f>労働コスト!F936/SUM(資本コスト!F936,労働コスト!F936)</f>
        <v>0.79477071975975166</v>
      </c>
      <c r="G936" s="6">
        <f>労働コスト!G936/SUM(資本コスト!G936,労働コスト!G936)</f>
        <v>0.75674294656478769</v>
      </c>
      <c r="H936" s="6">
        <f>労働コスト!H936/SUM(資本コスト!H936,労働コスト!H936)</f>
        <v>0.73942426155353247</v>
      </c>
      <c r="I936" s="6">
        <f>労働コスト!I936/SUM(資本コスト!I936,労働コスト!I936)</f>
        <v>0.69660060993406181</v>
      </c>
      <c r="J936" s="6">
        <f>労働コスト!J936/SUM(資本コスト!J936,労働コスト!J936)</f>
        <v>0.70192503050304411</v>
      </c>
    </row>
    <row r="937" spans="1:10" x14ac:dyDescent="0.15">
      <c r="A937" s="1">
        <v>41</v>
      </c>
      <c r="B937" s="1" t="s">
        <v>329</v>
      </c>
      <c r="C937" s="1">
        <v>14</v>
      </c>
      <c r="D937" s="1" t="s">
        <v>26</v>
      </c>
      <c r="E937" s="6">
        <f>労働コスト!E937/SUM(資本コスト!E937,労働コスト!E937)</f>
        <v>0.99540109979969815</v>
      </c>
      <c r="F937" s="6">
        <f>労働コスト!F937/SUM(資本コスト!F937,労働コスト!F937)</f>
        <v>0.89351326646635088</v>
      </c>
      <c r="G937" s="6">
        <f>労働コスト!G937/SUM(資本コスト!G937,労働コスト!G937)</f>
        <v>0.92799194053487477</v>
      </c>
      <c r="H937" s="6">
        <f>労働コスト!H937/SUM(資本コスト!H937,労働コスト!H937)</f>
        <v>0.61219256651925702</v>
      </c>
      <c r="I937" s="6">
        <f>労働コスト!I937/SUM(資本コスト!I937,労働コスト!I937)</f>
        <v>0.68911452516756333</v>
      </c>
      <c r="J937" s="6">
        <f>労働コスト!J937/SUM(資本コスト!J937,労働コスト!J937)</f>
        <v>0.62298824947016895</v>
      </c>
    </row>
    <row r="938" spans="1:10" x14ac:dyDescent="0.15">
      <c r="A938" s="1">
        <v>41</v>
      </c>
      <c r="B938" s="1" t="s">
        <v>329</v>
      </c>
      <c r="C938" s="1">
        <v>15</v>
      </c>
      <c r="D938" s="1" t="s">
        <v>27</v>
      </c>
      <c r="E938" s="6">
        <f>労働コスト!E938/SUM(資本コスト!E938,労働コスト!E938)</f>
        <v>0.80357485433303899</v>
      </c>
      <c r="F938" s="6">
        <f>労働コスト!F938/SUM(資本コスト!F938,労働コスト!F938)</f>
        <v>0.7854423274084753</v>
      </c>
      <c r="G938" s="6">
        <f>労働コスト!G938/SUM(資本コスト!G938,労働コスト!G938)</f>
        <v>0.6924852954515256</v>
      </c>
      <c r="H938" s="6">
        <f>労働コスト!H938/SUM(資本コスト!H938,労働コスト!H938)</f>
        <v>0.67182849964665159</v>
      </c>
      <c r="I938" s="6">
        <f>労働コスト!I938/SUM(資本コスト!I938,労働コスト!I938)</f>
        <v>0.60028467226459847</v>
      </c>
      <c r="J938" s="6">
        <f>労働コスト!J938/SUM(資本コスト!J938,労働コスト!J938)</f>
        <v>0.59539759127502534</v>
      </c>
    </row>
    <row r="939" spans="1:10" x14ac:dyDescent="0.15">
      <c r="A939" s="1">
        <v>41</v>
      </c>
      <c r="B939" s="1" t="s">
        <v>328</v>
      </c>
      <c r="C939" s="1">
        <v>16</v>
      </c>
      <c r="D939" s="1" t="s">
        <v>10</v>
      </c>
      <c r="E939" s="6">
        <f>労働コスト!E939/SUM(資本コスト!E939,労働コスト!E939)</f>
        <v>0.62359738138662624</v>
      </c>
      <c r="F939" s="6">
        <f>労働コスト!F939/SUM(資本コスト!F939,労働コスト!F939)</f>
        <v>0.87881649451317567</v>
      </c>
      <c r="G939" s="6">
        <f>労働コスト!G939/SUM(資本コスト!G939,労働コスト!G939)</f>
        <v>0.86939940295871698</v>
      </c>
      <c r="H939" s="6">
        <f>労働コスト!H939/SUM(資本コスト!H939,労働コスト!H939)</f>
        <v>0.8836050495021327</v>
      </c>
      <c r="I939" s="6">
        <f>労働コスト!I939/SUM(資本コスト!I939,労働コスト!I939)</f>
        <v>0.85602573329520382</v>
      </c>
      <c r="J939" s="6">
        <f>労働コスト!J939/SUM(資本コスト!J939,労働コスト!J939)</f>
        <v>0.82860668935651594</v>
      </c>
    </row>
    <row r="940" spans="1:10" x14ac:dyDescent="0.15">
      <c r="A940" s="1">
        <v>41</v>
      </c>
      <c r="B940" s="1" t="s">
        <v>328</v>
      </c>
      <c r="C940" s="1">
        <v>17</v>
      </c>
      <c r="D940" s="1" t="s">
        <v>11</v>
      </c>
      <c r="E940" s="6">
        <f>労働コスト!E940/SUM(資本コスト!E940,労働コスト!E940)</f>
        <v>0.18708452454576976</v>
      </c>
      <c r="F940" s="6">
        <f>労働コスト!F940/SUM(資本コスト!F940,労働コスト!F940)</f>
        <v>0.1655965832822256</v>
      </c>
      <c r="G940" s="6">
        <f>労働コスト!G940/SUM(資本コスト!G940,労働コスト!G940)</f>
        <v>0.22829933484601178</v>
      </c>
      <c r="H940" s="6">
        <f>労働コスト!H940/SUM(資本コスト!H940,労働コスト!H940)</f>
        <v>0.20011375260215422</v>
      </c>
      <c r="I940" s="6">
        <f>労働コスト!I940/SUM(資本コスト!I940,労働コスト!I940)</f>
        <v>0.16184870629287626</v>
      </c>
      <c r="J940" s="6">
        <f>労働コスト!J940/SUM(資本コスト!J940,労働コスト!J940)</f>
        <v>0.13445000519321909</v>
      </c>
    </row>
    <row r="941" spans="1:10" x14ac:dyDescent="0.15">
      <c r="A941" s="1">
        <v>41</v>
      </c>
      <c r="B941" s="1" t="s">
        <v>328</v>
      </c>
      <c r="C941" s="1">
        <v>18</v>
      </c>
      <c r="D941" s="1" t="s">
        <v>12</v>
      </c>
      <c r="E941" s="6">
        <f>労働コスト!E941/SUM(資本コスト!E941,労働コスト!E941)</f>
        <v>0.8726572685363323</v>
      </c>
      <c r="F941" s="6">
        <f>労働コスト!F941/SUM(資本コスト!F941,労働コスト!F941)</f>
        <v>0.81330509451236821</v>
      </c>
      <c r="G941" s="6">
        <f>労働コスト!G941/SUM(資本コスト!G941,労働コスト!G941)</f>
        <v>0.77735624380510393</v>
      </c>
      <c r="H941" s="6">
        <f>労働コスト!H941/SUM(資本コスト!H941,労働コスト!H941)</f>
        <v>0.80628838722356511</v>
      </c>
      <c r="I941" s="6">
        <f>労働コスト!I941/SUM(資本コスト!I941,労働コスト!I941)</f>
        <v>0.77874736909835196</v>
      </c>
      <c r="J941" s="6">
        <f>労働コスト!J941/SUM(資本コスト!J941,労働コスト!J941)</f>
        <v>0.73201938518130427</v>
      </c>
    </row>
    <row r="942" spans="1:10" x14ac:dyDescent="0.15">
      <c r="A942" s="1">
        <v>41</v>
      </c>
      <c r="B942" s="1" t="s">
        <v>328</v>
      </c>
      <c r="C942" s="1">
        <v>19</v>
      </c>
      <c r="D942" s="1" t="s">
        <v>13</v>
      </c>
      <c r="E942" s="6">
        <f>労働コスト!E942/SUM(資本コスト!E942,労働コスト!E942)</f>
        <v>0.59313610873382328</v>
      </c>
      <c r="F942" s="6">
        <f>労働コスト!F942/SUM(資本コスト!F942,労働コスト!F942)</f>
        <v>0.84966951075129049</v>
      </c>
      <c r="G942" s="6">
        <f>労働コスト!G942/SUM(資本コスト!G942,労働コスト!G942)</f>
        <v>0.85908938628818532</v>
      </c>
      <c r="H942" s="6">
        <f>労働コスト!H942/SUM(資本コスト!H942,労働コスト!H942)</f>
        <v>0.82313533642396342</v>
      </c>
      <c r="I942" s="6">
        <f>労働コスト!I942/SUM(資本コスト!I942,労働コスト!I942)</f>
        <v>0.75648966399856021</v>
      </c>
      <c r="J942" s="6">
        <f>労働コスト!J942/SUM(資本コスト!J942,労働コスト!J942)</f>
        <v>0.76390770371785588</v>
      </c>
    </row>
    <row r="943" spans="1:10" x14ac:dyDescent="0.15">
      <c r="A943" s="1">
        <v>41</v>
      </c>
      <c r="B943" s="1" t="s">
        <v>328</v>
      </c>
      <c r="C943" s="1">
        <v>20</v>
      </c>
      <c r="D943" s="1" t="s">
        <v>14</v>
      </c>
      <c r="E943" s="6">
        <f>労働コスト!E943/SUM(資本コスト!E943,労働コスト!E943)</f>
        <v>0.62047246569967018</v>
      </c>
      <c r="F943" s="6">
        <f>労働コスト!F943/SUM(資本コスト!F943,労働コスト!F943)</f>
        <v>0.13154378254306198</v>
      </c>
      <c r="G943" s="6">
        <f>労働コスト!G943/SUM(資本コスト!G943,労働コスト!G943)</f>
        <v>0.14780875894357259</v>
      </c>
      <c r="H943" s="6">
        <f>労働コスト!H943/SUM(資本コスト!H943,労働コスト!H943)</f>
        <v>0.13679823820884607</v>
      </c>
      <c r="I943" s="6">
        <f>労働コスト!I943/SUM(資本コスト!I943,労働コスト!I943)</f>
        <v>0.1563940221935976</v>
      </c>
      <c r="J943" s="6">
        <f>労働コスト!J943/SUM(資本コスト!J943,労働コスト!J943)</f>
        <v>0.11682704083040865</v>
      </c>
    </row>
    <row r="944" spans="1:10" x14ac:dyDescent="0.15">
      <c r="A944" s="1">
        <v>41</v>
      </c>
      <c r="B944" s="1" t="s">
        <v>328</v>
      </c>
      <c r="C944" s="1">
        <v>21</v>
      </c>
      <c r="D944" s="1" t="s">
        <v>15</v>
      </c>
      <c r="E944" s="6">
        <f>労働コスト!E944/SUM(資本コスト!E944,労働コスト!E944)</f>
        <v>0.84609427007927207</v>
      </c>
      <c r="F944" s="6">
        <f>労働コスト!F944/SUM(資本コスト!F944,労働コスト!F944)</f>
        <v>0.70933074229049897</v>
      </c>
      <c r="G944" s="6">
        <f>労働コスト!G944/SUM(資本コスト!G944,労働コスト!G944)</f>
        <v>0.52179024972369825</v>
      </c>
      <c r="H944" s="6">
        <f>労働コスト!H944/SUM(資本コスト!H944,労働コスト!H944)</f>
        <v>0.42697856861793276</v>
      </c>
      <c r="I944" s="6">
        <f>労働コスト!I944/SUM(資本コスト!I944,労働コスト!I944)</f>
        <v>0.32049954259744318</v>
      </c>
      <c r="J944" s="6">
        <f>労働コスト!J944/SUM(資本コスト!J944,労働コスト!J944)</f>
        <v>0.26180820632010254</v>
      </c>
    </row>
    <row r="945" spans="1:10" x14ac:dyDescent="0.15">
      <c r="A945" s="1">
        <v>41</v>
      </c>
      <c r="B945" s="1" t="s">
        <v>201</v>
      </c>
      <c r="C945" s="1">
        <v>22</v>
      </c>
      <c r="D945" s="1" t="s">
        <v>7</v>
      </c>
      <c r="E945" s="6">
        <f>労働コスト!E945/SUM(資本コスト!E945,労働コスト!E945)</f>
        <v>0.83920199513212135</v>
      </c>
      <c r="F945" s="6">
        <f>労働コスト!F945/SUM(資本コスト!F945,労働コスト!F945)</f>
        <v>0.75244827486577603</v>
      </c>
      <c r="G945" s="6">
        <f>労働コスト!G945/SUM(資本コスト!G945,労働コスト!G945)</f>
        <v>0.62848616404032376</v>
      </c>
      <c r="H945" s="6">
        <f>労働コスト!H945/SUM(資本コスト!H945,労働コスト!H945)</f>
        <v>0.69350655553133833</v>
      </c>
      <c r="I945" s="6">
        <f>労働コスト!I945/SUM(資本コスト!I945,労働コスト!I945)</f>
        <v>0.73183214364743421</v>
      </c>
      <c r="J945" s="6">
        <f>労働コスト!J945/SUM(資本コスト!J945,労働コスト!J945)</f>
        <v>0.71041441058263188</v>
      </c>
    </row>
    <row r="946" spans="1:10" x14ac:dyDescent="0.15">
      <c r="A946" s="1">
        <v>41</v>
      </c>
      <c r="B946" s="1" t="s">
        <v>201</v>
      </c>
      <c r="C946" s="1">
        <v>23</v>
      </c>
      <c r="D946" s="1" t="s">
        <v>28</v>
      </c>
      <c r="E946" s="6">
        <f>労働コスト!E946/SUM(資本コスト!E946,労働コスト!E946)</f>
        <v>0.60723646106776175</v>
      </c>
      <c r="F946" s="6">
        <f>労働コスト!F946/SUM(資本コスト!F946,労働コスト!F946)</f>
        <v>0.69380998992708676</v>
      </c>
      <c r="G946" s="6">
        <f>労働コスト!G946/SUM(資本コスト!G946,労働コスト!G946)</f>
        <v>0.67246600014795854</v>
      </c>
      <c r="H946" s="6">
        <f>労働コスト!H946/SUM(資本コスト!H946,労働コスト!H946)</f>
        <v>0.72309299834489438</v>
      </c>
      <c r="I946" s="6">
        <f>労働コスト!I946/SUM(資本コスト!I946,労働コスト!I946)</f>
        <v>0.73062050377849441</v>
      </c>
      <c r="J946" s="6">
        <f>労働コスト!J946/SUM(資本コスト!J946,労働コスト!J946)</f>
        <v>0.65070400570420672</v>
      </c>
    </row>
    <row r="947" spans="1:10" x14ac:dyDescent="0.15">
      <c r="A947" s="1">
        <v>42</v>
      </c>
      <c r="B947" s="1" t="s">
        <v>330</v>
      </c>
      <c r="C947" s="1">
        <v>1</v>
      </c>
      <c r="D947" s="1" t="s">
        <v>8</v>
      </c>
      <c r="E947" s="6">
        <f>労働コスト!E947/SUM(資本コスト!E947,労働コスト!E947)</f>
        <v>0.40721664616168918</v>
      </c>
      <c r="F947" s="6">
        <f>労働コスト!F947/SUM(資本コスト!F947,労働コスト!F947)</f>
        <v>0.54984042119252108</v>
      </c>
      <c r="G947" s="6">
        <f>労働コスト!G947/SUM(資本コスト!G947,労働コスト!G947)</f>
        <v>0.50856185058553027</v>
      </c>
      <c r="H947" s="6">
        <f>労働コスト!H947/SUM(資本コスト!H947,労働コスト!H947)</f>
        <v>0.38928776037974233</v>
      </c>
      <c r="I947" s="6">
        <f>労働コスト!I947/SUM(資本コスト!I947,労働コスト!I947)</f>
        <v>0.42385548479407698</v>
      </c>
      <c r="J947" s="6">
        <f>労働コスト!J947/SUM(資本コスト!J947,労働コスト!J947)</f>
        <v>0.28266593714183141</v>
      </c>
    </row>
    <row r="948" spans="1:10" x14ac:dyDescent="0.15">
      <c r="A948" s="1">
        <v>42</v>
      </c>
      <c r="B948" s="1" t="s">
        <v>330</v>
      </c>
      <c r="C948" s="1">
        <v>2</v>
      </c>
      <c r="D948" s="1" t="s">
        <v>9</v>
      </c>
      <c r="E948" s="6">
        <f>労働コスト!E948/SUM(資本コスト!E948,労働コスト!E948)</f>
        <v>0.67487402600629254</v>
      </c>
      <c r="F948" s="6">
        <f>労働コスト!F948/SUM(資本コスト!F948,労働コスト!F948)</f>
        <v>0.76610499006318333</v>
      </c>
      <c r="G948" s="6">
        <f>労働コスト!G948/SUM(資本コスト!G948,労働コスト!G948)</f>
        <v>0.72586915896092852</v>
      </c>
      <c r="H948" s="6">
        <f>労働コスト!H948/SUM(資本コスト!H948,労働コスト!H948)</f>
        <v>0.7820221507232491</v>
      </c>
      <c r="I948" s="6">
        <f>労働コスト!I948/SUM(資本コスト!I948,労働コスト!I948)</f>
        <v>0.49662691552171989</v>
      </c>
      <c r="J948" s="6">
        <f>労働コスト!J948/SUM(資本コスト!J948,労働コスト!J948)</f>
        <v>0.41254537090136173</v>
      </c>
    </row>
    <row r="949" spans="1:10" x14ac:dyDescent="0.15">
      <c r="A949" s="1">
        <v>42</v>
      </c>
      <c r="B949" s="1" t="s">
        <v>331</v>
      </c>
      <c r="C949" s="1">
        <v>3</v>
      </c>
      <c r="D949" s="1" t="s">
        <v>16</v>
      </c>
      <c r="E949" s="6">
        <f>労働コスト!E949/SUM(資本コスト!E949,労働コスト!E949)</f>
        <v>0.81517354227812178</v>
      </c>
      <c r="F949" s="6">
        <f>労働コスト!F949/SUM(資本コスト!F949,労働コスト!F949)</f>
        <v>0.82668396165869118</v>
      </c>
      <c r="G949" s="6">
        <f>労働コスト!G949/SUM(資本コスト!G949,労働コスト!G949)</f>
        <v>0.80198511087614965</v>
      </c>
      <c r="H949" s="6">
        <f>労働コスト!H949/SUM(資本コスト!H949,労働コスト!H949)</f>
        <v>0.75437351428065147</v>
      </c>
      <c r="I949" s="6">
        <f>労働コスト!I949/SUM(資本コスト!I949,労働コスト!I949)</f>
        <v>0.75053880236663106</v>
      </c>
      <c r="J949" s="6">
        <f>労働コスト!J949/SUM(資本コスト!J949,労働コスト!J949)</f>
        <v>0.73820114355853939</v>
      </c>
    </row>
    <row r="950" spans="1:10" x14ac:dyDescent="0.15">
      <c r="A950" s="1">
        <v>42</v>
      </c>
      <c r="B950" s="1" t="s">
        <v>331</v>
      </c>
      <c r="C950" s="1">
        <v>4</v>
      </c>
      <c r="D950" s="1" t="s">
        <v>17</v>
      </c>
      <c r="E950" s="6">
        <f>労働コスト!E950/SUM(資本コスト!E950,労働コスト!E950)</f>
        <v>0.90627667899708986</v>
      </c>
      <c r="F950" s="6">
        <f>労働コスト!F950/SUM(資本コスト!F950,労働コスト!F950)</f>
        <v>0.85885971409036022</v>
      </c>
      <c r="G950" s="6">
        <f>労働コスト!G950/SUM(資本コスト!G950,労働コスト!G950)</f>
        <v>0.8710104970314857</v>
      </c>
      <c r="H950" s="6">
        <f>労働コスト!H950/SUM(資本コスト!H950,労働コスト!H950)</f>
        <v>0.83145938620605242</v>
      </c>
      <c r="I950" s="6">
        <f>労働コスト!I950/SUM(資本コスト!I950,労働コスト!I950)</f>
        <v>0.8054349619482033</v>
      </c>
      <c r="J950" s="6">
        <f>労働コスト!J950/SUM(資本コスト!J950,労働コスト!J950)</f>
        <v>0.83234614127996287</v>
      </c>
    </row>
    <row r="951" spans="1:10" x14ac:dyDescent="0.15">
      <c r="A951" s="1">
        <v>42</v>
      </c>
      <c r="B951" s="1" t="s">
        <v>331</v>
      </c>
      <c r="C951" s="1">
        <v>5</v>
      </c>
      <c r="D951" s="1" t="s">
        <v>18</v>
      </c>
      <c r="E951" s="6">
        <f>労働コスト!E951/SUM(資本コスト!E951,労働コスト!E951)</f>
        <v>0.89652921950951192</v>
      </c>
      <c r="F951" s="6">
        <f>労働コスト!F951/SUM(資本コスト!F951,労働コスト!F951)</f>
        <v>0.89603753439560596</v>
      </c>
      <c r="G951" s="6">
        <f>労働コスト!G951/SUM(資本コスト!G951,労働コスト!G951)</f>
        <v>0.8883077689759552</v>
      </c>
      <c r="H951" s="6">
        <f>労働コスト!H951/SUM(資本コスト!H951,労働コスト!H951)</f>
        <v>0.91091286775873603</v>
      </c>
      <c r="I951" s="6">
        <f>労働コスト!I951/SUM(資本コスト!I951,労働コスト!I951)</f>
        <v>0.91571597134987692</v>
      </c>
      <c r="J951" s="6">
        <f>労働コスト!J951/SUM(資本コスト!J951,労働コスト!J951)</f>
        <v>0.93086561744070462</v>
      </c>
    </row>
    <row r="952" spans="1:10" x14ac:dyDescent="0.15">
      <c r="A952" s="1">
        <v>42</v>
      </c>
      <c r="B952" s="1" t="s">
        <v>331</v>
      </c>
      <c r="C952" s="1">
        <v>6</v>
      </c>
      <c r="D952" s="1" t="s">
        <v>2</v>
      </c>
      <c r="E952" s="6">
        <f>労働コスト!E952/SUM(資本コスト!E952,労働コスト!E952)</f>
        <v>0.62781430819686845</v>
      </c>
      <c r="F952" s="6">
        <f>労働コスト!F952/SUM(資本コスト!F952,労働コスト!F952)</f>
        <v>0.61544191714732044</v>
      </c>
      <c r="G952" s="6">
        <f>労働コスト!G952/SUM(資本コスト!G952,労働コスト!G952)</f>
        <v>0.5880604034675222</v>
      </c>
      <c r="H952" s="6">
        <f>労働コスト!H952/SUM(資本コスト!H952,労働コスト!H952)</f>
        <v>0.5691084259115019</v>
      </c>
      <c r="I952" s="6">
        <f>労働コスト!I952/SUM(資本コスト!I952,労働コスト!I952)</f>
        <v>0.56586176444888958</v>
      </c>
      <c r="J952" s="6">
        <f>労働コスト!J952/SUM(資本コスト!J952,労働コスト!J952)</f>
        <v>0.60140662808007528</v>
      </c>
    </row>
    <row r="953" spans="1:10" x14ac:dyDescent="0.15">
      <c r="A953" s="1">
        <v>42</v>
      </c>
      <c r="B953" s="1" t="s">
        <v>331</v>
      </c>
      <c r="C953" s="1">
        <v>7</v>
      </c>
      <c r="D953" s="1" t="s">
        <v>19</v>
      </c>
      <c r="E953" s="6">
        <f>労働コスト!E953/SUM(資本コスト!E953,労働コスト!E953)</f>
        <v>0.13131522968202919</v>
      </c>
      <c r="F953" s="6">
        <f>労働コスト!F953/SUM(資本コスト!F953,労働コスト!F953)</f>
        <v>6.038918907101265E-2</v>
      </c>
      <c r="G953" s="6">
        <f>労働コスト!G953/SUM(資本コスト!G953,労働コスト!G953)</f>
        <v>0.2134245839797842</v>
      </c>
      <c r="H953" s="6">
        <f>労働コスト!H953/SUM(資本コスト!H953,労働コスト!H953)</f>
        <v>5.5034462379584974E-2</v>
      </c>
      <c r="I953" s="6">
        <f>労働コスト!I953/SUM(資本コスト!I953,労働コスト!I953)</f>
        <v>0.23133998079554632</v>
      </c>
      <c r="J953" s="6">
        <f>労働コスト!J953/SUM(資本コスト!J953,労働コスト!J953)</f>
        <v>0.28430583572772944</v>
      </c>
    </row>
    <row r="954" spans="1:10" x14ac:dyDescent="0.15">
      <c r="A954" s="1">
        <v>42</v>
      </c>
      <c r="B954" s="1" t="s">
        <v>331</v>
      </c>
      <c r="C954" s="1">
        <v>8</v>
      </c>
      <c r="D954" s="1" t="s">
        <v>20</v>
      </c>
      <c r="E954" s="6">
        <f>労働コスト!E954/SUM(資本コスト!E954,労働コスト!E954)</f>
        <v>0.8395427280811002</v>
      </c>
      <c r="F954" s="6">
        <f>労働コスト!F954/SUM(資本コスト!F954,労働コスト!F954)</f>
        <v>0.89548928866994848</v>
      </c>
      <c r="G954" s="6">
        <f>労働コスト!G954/SUM(資本コスト!G954,労働コスト!G954)</f>
        <v>0.87966558248704041</v>
      </c>
      <c r="H954" s="6">
        <f>労働コスト!H954/SUM(資本コスト!H954,労働コスト!H954)</f>
        <v>0.87507478226435564</v>
      </c>
      <c r="I954" s="6">
        <f>労働コスト!I954/SUM(資本コスト!I954,労働コスト!I954)</f>
        <v>0.82853029120991439</v>
      </c>
      <c r="J954" s="6">
        <f>労働コスト!J954/SUM(資本コスト!J954,労働コスト!J954)</f>
        <v>0.8445754489800098</v>
      </c>
    </row>
    <row r="955" spans="1:10" x14ac:dyDescent="0.15">
      <c r="A955" s="1">
        <v>42</v>
      </c>
      <c r="B955" s="1" t="s">
        <v>331</v>
      </c>
      <c r="C955" s="1">
        <v>9</v>
      </c>
      <c r="D955" s="1" t="s">
        <v>21</v>
      </c>
      <c r="E955" s="6">
        <f>労働コスト!E955/SUM(資本コスト!E955,労働コスト!E955)</f>
        <v>0.70455603822511859</v>
      </c>
      <c r="F955" s="6">
        <f>労働コスト!F955/SUM(資本コスト!F955,労働コスト!F955)</f>
        <v>0.53934738559045237</v>
      </c>
      <c r="G955" s="6">
        <f>労働コスト!G955/SUM(資本コスト!G955,労働コスト!G955)</f>
        <v>0.68465195532938528</v>
      </c>
      <c r="H955" s="6">
        <f>労働コスト!H955/SUM(資本コスト!H955,労働コスト!H955)</f>
        <v>0.76534247467586558</v>
      </c>
      <c r="I955" s="6">
        <f>労働コスト!I955/SUM(資本コスト!I955,労働コスト!I955)</f>
        <v>0.87992181848095452</v>
      </c>
      <c r="J955" s="6">
        <f>労働コスト!J955/SUM(資本コスト!J955,労働コスト!J955)</f>
        <v>0.90589982116420487</v>
      </c>
    </row>
    <row r="956" spans="1:10" x14ac:dyDescent="0.15">
      <c r="A956" s="1">
        <v>42</v>
      </c>
      <c r="B956" s="1" t="s">
        <v>331</v>
      </c>
      <c r="C956" s="1">
        <v>10</v>
      </c>
      <c r="D956" s="1" t="s">
        <v>22</v>
      </c>
      <c r="E956" s="6">
        <f>労働コスト!E956/SUM(資本コスト!E956,労働コスト!E956)</f>
        <v>0.8385391812937143</v>
      </c>
      <c r="F956" s="6">
        <f>労働コスト!F956/SUM(資本コスト!F956,労働コスト!F956)</f>
        <v>0.81089190554865187</v>
      </c>
      <c r="G956" s="6">
        <f>労働コスト!G956/SUM(資本コスト!G956,労働コスト!G956)</f>
        <v>0.86610760328332848</v>
      </c>
      <c r="H956" s="6">
        <f>労働コスト!H956/SUM(資本コスト!H956,労働コスト!H956)</f>
        <v>0.86627282261344574</v>
      </c>
      <c r="I956" s="6">
        <f>労働コスト!I956/SUM(資本コスト!I956,労働コスト!I956)</f>
        <v>0.88904579251383375</v>
      </c>
      <c r="J956" s="6">
        <f>労働コスト!J956/SUM(資本コスト!J956,労働コスト!J956)</f>
        <v>0.89793193509935354</v>
      </c>
    </row>
    <row r="957" spans="1:10" x14ac:dyDescent="0.15">
      <c r="A957" s="1">
        <v>42</v>
      </c>
      <c r="B957" s="1" t="s">
        <v>331</v>
      </c>
      <c r="C957" s="1">
        <v>11</v>
      </c>
      <c r="D957" s="1" t="s">
        <v>23</v>
      </c>
      <c r="E957" s="6">
        <f>労働コスト!E957/SUM(資本コスト!E957,労働コスト!E957)</f>
        <v>0.73971176868167898</v>
      </c>
      <c r="F957" s="6">
        <f>労働コスト!F957/SUM(資本コスト!F957,労働コスト!F957)</f>
        <v>0.62271966335195339</v>
      </c>
      <c r="G957" s="6">
        <f>労働コスト!G957/SUM(資本コスト!G957,労働コスト!G957)</f>
        <v>0.65956058360990211</v>
      </c>
      <c r="H957" s="6">
        <f>労働コスト!H957/SUM(資本コスト!H957,労働コスト!H957)</f>
        <v>0.65170224035793622</v>
      </c>
      <c r="I957" s="6">
        <f>労働コスト!I957/SUM(資本コスト!I957,労働コスト!I957)</f>
        <v>0.49615284336470988</v>
      </c>
      <c r="J957" s="6">
        <f>労働コスト!J957/SUM(資本コスト!J957,労働コスト!J957)</f>
        <v>0.46004087213246031</v>
      </c>
    </row>
    <row r="958" spans="1:10" x14ac:dyDescent="0.15">
      <c r="A958" s="1">
        <v>42</v>
      </c>
      <c r="B958" s="1" t="s">
        <v>331</v>
      </c>
      <c r="C958" s="1">
        <v>12</v>
      </c>
      <c r="D958" s="1" t="s">
        <v>24</v>
      </c>
      <c r="E958" s="6">
        <f>労働コスト!E958/SUM(資本コスト!E958,労働コスト!E958)</f>
        <v>0.68514783978036753</v>
      </c>
      <c r="F958" s="6">
        <f>労働コスト!F958/SUM(資本コスト!F958,労働コスト!F958)</f>
        <v>0.79762590379697984</v>
      </c>
      <c r="G958" s="6">
        <f>労働コスト!G958/SUM(資本コスト!G958,労働コスト!G958)</f>
        <v>0.69064042364926315</v>
      </c>
      <c r="H958" s="6">
        <f>労働コスト!H958/SUM(資本コスト!H958,労働コスト!H958)</f>
        <v>0.57834950681010777</v>
      </c>
      <c r="I958" s="6">
        <f>労働コスト!I958/SUM(資本コスト!I958,労働コスト!I958)</f>
        <v>0.27895103327739246</v>
      </c>
      <c r="J958" s="6">
        <f>労働コスト!J958/SUM(資本コスト!J958,労働コスト!J958)</f>
        <v>0.32047708250045048</v>
      </c>
    </row>
    <row r="959" spans="1:10" x14ac:dyDescent="0.15">
      <c r="A959" s="1">
        <v>42</v>
      </c>
      <c r="B959" s="1" t="s">
        <v>331</v>
      </c>
      <c r="C959" s="1">
        <v>13</v>
      </c>
      <c r="D959" s="1" t="s">
        <v>25</v>
      </c>
      <c r="E959" s="6">
        <f>労働コスト!E959/SUM(資本コスト!E959,労働コスト!E959)</f>
        <v>0.89242281461797091</v>
      </c>
      <c r="F959" s="6">
        <f>労働コスト!F959/SUM(資本コスト!F959,労働コスト!F959)</f>
        <v>0.69515278158489879</v>
      </c>
      <c r="G959" s="6">
        <f>労働コスト!G959/SUM(資本コスト!G959,労働コスト!G959)</f>
        <v>0.67239348522407927</v>
      </c>
      <c r="H959" s="6">
        <f>労働コスト!H959/SUM(資本コスト!H959,労働コスト!H959)</f>
        <v>0.71927488473214485</v>
      </c>
      <c r="I959" s="6">
        <f>労働コスト!I959/SUM(資本コスト!I959,労働コスト!I959)</f>
        <v>0.84408477637202461</v>
      </c>
      <c r="J959" s="6">
        <f>労働コスト!J959/SUM(資本コスト!J959,労働コスト!J959)</f>
        <v>0.83591793098861888</v>
      </c>
    </row>
    <row r="960" spans="1:10" x14ac:dyDescent="0.15">
      <c r="A960" s="1">
        <v>42</v>
      </c>
      <c r="B960" s="1" t="s">
        <v>331</v>
      </c>
      <c r="C960" s="1">
        <v>14</v>
      </c>
      <c r="D960" s="1" t="s">
        <v>26</v>
      </c>
      <c r="E960" s="6">
        <f>労働コスト!E960/SUM(資本コスト!E960,労働コスト!E960)</f>
        <v>0.96978156991498954</v>
      </c>
      <c r="F960" s="6">
        <f>労働コスト!F960/SUM(資本コスト!F960,労働コスト!F960)</f>
        <v>0.92445345154870961</v>
      </c>
      <c r="G960" s="6">
        <f>労働コスト!G960/SUM(資本コスト!G960,労働コスト!G960)</f>
        <v>0.82238001259836335</v>
      </c>
      <c r="H960" s="6">
        <f>労働コスト!H960/SUM(資本コスト!H960,労働コスト!H960)</f>
        <v>0.87433550436538943</v>
      </c>
      <c r="I960" s="6">
        <f>労働コスト!I960/SUM(資本コスト!I960,労働コスト!I960)</f>
        <v>0.93590345260645802</v>
      </c>
      <c r="J960" s="6">
        <f>労働コスト!J960/SUM(資本コスト!J960,労働コスト!J960)</f>
        <v>0.89457657970526594</v>
      </c>
    </row>
    <row r="961" spans="1:10" x14ac:dyDescent="0.15">
      <c r="A961" s="1">
        <v>42</v>
      </c>
      <c r="B961" s="1" t="s">
        <v>331</v>
      </c>
      <c r="C961" s="1">
        <v>15</v>
      </c>
      <c r="D961" s="1" t="s">
        <v>27</v>
      </c>
      <c r="E961" s="6">
        <f>労働コスト!E961/SUM(資本コスト!E961,労働コスト!E961)</f>
        <v>0.9172808511238808</v>
      </c>
      <c r="F961" s="6">
        <f>労働コスト!F961/SUM(資本コスト!F961,労働コスト!F961)</f>
        <v>0.88584363625793094</v>
      </c>
      <c r="G961" s="6">
        <f>労働コスト!G961/SUM(資本コスト!G961,労働コスト!G961)</f>
        <v>0.90638323989537439</v>
      </c>
      <c r="H961" s="6">
        <f>労働コスト!H961/SUM(資本コスト!H961,労働コスト!H961)</f>
        <v>0.87493243310359625</v>
      </c>
      <c r="I961" s="6">
        <f>労働コスト!I961/SUM(資本コスト!I961,労働コスト!I961)</f>
        <v>0.82613693769352003</v>
      </c>
      <c r="J961" s="6">
        <f>労働コスト!J961/SUM(資本コスト!J961,労働コスト!J961)</f>
        <v>0.83757140278326292</v>
      </c>
    </row>
    <row r="962" spans="1:10" x14ac:dyDescent="0.15">
      <c r="A962" s="1">
        <v>42</v>
      </c>
      <c r="B962" s="1" t="s">
        <v>330</v>
      </c>
      <c r="C962" s="1">
        <v>16</v>
      </c>
      <c r="D962" s="1" t="s">
        <v>10</v>
      </c>
      <c r="E962" s="6">
        <f>労働コスト!E962/SUM(資本コスト!E962,労働コスト!E962)</f>
        <v>0.70126851086273156</v>
      </c>
      <c r="F962" s="6">
        <f>労働コスト!F962/SUM(資本コスト!F962,労働コスト!F962)</f>
        <v>0.89551446396440104</v>
      </c>
      <c r="G962" s="6">
        <f>労働コスト!G962/SUM(資本コスト!G962,労働コスト!G962)</f>
        <v>0.9025756552706542</v>
      </c>
      <c r="H962" s="6">
        <f>労働コスト!H962/SUM(資本コスト!H962,労働コスト!H962)</f>
        <v>0.92134348517584119</v>
      </c>
      <c r="I962" s="6">
        <f>労働コスト!I962/SUM(資本コスト!I962,労働コスト!I962)</f>
        <v>0.9252046815337942</v>
      </c>
      <c r="J962" s="6">
        <f>労働コスト!J962/SUM(資本コスト!J962,労働コスト!J962)</f>
        <v>0.91658946970928235</v>
      </c>
    </row>
    <row r="963" spans="1:10" x14ac:dyDescent="0.15">
      <c r="A963" s="1">
        <v>42</v>
      </c>
      <c r="B963" s="1" t="s">
        <v>330</v>
      </c>
      <c r="C963" s="1">
        <v>17</v>
      </c>
      <c r="D963" s="1" t="s">
        <v>11</v>
      </c>
      <c r="E963" s="6">
        <f>労働コスト!E963/SUM(資本コスト!E963,労働コスト!E963)</f>
        <v>0.3668693039694097</v>
      </c>
      <c r="F963" s="6">
        <f>労働コスト!F963/SUM(資本コスト!F963,労働コスト!F963)</f>
        <v>0.31973986527223269</v>
      </c>
      <c r="G963" s="6">
        <f>労働コスト!G963/SUM(資本コスト!G963,労働コスト!G963)</f>
        <v>0.3628965835812174</v>
      </c>
      <c r="H963" s="6">
        <f>労働コスト!H963/SUM(資本コスト!H963,労働コスト!H963)</f>
        <v>0.40542745129549812</v>
      </c>
      <c r="I963" s="6">
        <f>労働コスト!I963/SUM(資本コスト!I963,労働コスト!I963)</f>
        <v>0.34691044389391418</v>
      </c>
      <c r="J963" s="6">
        <f>労働コスト!J963/SUM(資本コスト!J963,労働コスト!J963)</f>
        <v>0.29416271298094793</v>
      </c>
    </row>
    <row r="964" spans="1:10" x14ac:dyDescent="0.15">
      <c r="A964" s="1">
        <v>42</v>
      </c>
      <c r="B964" s="1" t="s">
        <v>330</v>
      </c>
      <c r="C964" s="1">
        <v>18</v>
      </c>
      <c r="D964" s="1" t="s">
        <v>12</v>
      </c>
      <c r="E964" s="6">
        <f>労働コスト!E964/SUM(資本コスト!E964,労働コスト!E964)</f>
        <v>0.93192958673155368</v>
      </c>
      <c r="F964" s="6">
        <f>労働コスト!F964/SUM(資本コスト!F964,労働コスト!F964)</f>
        <v>0.86430356535012021</v>
      </c>
      <c r="G964" s="6">
        <f>労働コスト!G964/SUM(資本コスト!G964,労働コスト!G964)</f>
        <v>0.85429165290324838</v>
      </c>
      <c r="H964" s="6">
        <f>労働コスト!H964/SUM(資本コスト!H964,労働コスト!H964)</f>
        <v>0.87185398544954584</v>
      </c>
      <c r="I964" s="6">
        <f>労働コスト!I964/SUM(資本コスト!I964,労働コスト!I964)</f>
        <v>0.84310929267609769</v>
      </c>
      <c r="J964" s="6">
        <f>労働コスト!J964/SUM(資本コスト!J964,労働コスト!J964)</f>
        <v>0.80448334210936967</v>
      </c>
    </row>
    <row r="965" spans="1:10" x14ac:dyDescent="0.15">
      <c r="A965" s="1">
        <v>42</v>
      </c>
      <c r="B965" s="1" t="s">
        <v>330</v>
      </c>
      <c r="C965" s="1">
        <v>19</v>
      </c>
      <c r="D965" s="1" t="s">
        <v>13</v>
      </c>
      <c r="E965" s="6">
        <f>労働コスト!E965/SUM(資本コスト!E965,労働コスト!E965)</f>
        <v>0.59811361542623454</v>
      </c>
      <c r="F965" s="6">
        <f>労働コスト!F965/SUM(資本コスト!F965,労働コスト!F965)</f>
        <v>0.8939906368406022</v>
      </c>
      <c r="G965" s="6">
        <f>労働コスト!G965/SUM(資本コスト!G965,労働コスト!G965)</f>
        <v>0.90821819478094046</v>
      </c>
      <c r="H965" s="6">
        <f>労働コスト!H965/SUM(資本コスト!H965,労働コスト!H965)</f>
        <v>0.88270587372087639</v>
      </c>
      <c r="I965" s="6">
        <f>労働コスト!I965/SUM(資本コスト!I965,労働コスト!I965)</f>
        <v>0.85806536788431376</v>
      </c>
      <c r="J965" s="6">
        <f>労働コスト!J965/SUM(資本コスト!J965,労働コスト!J965)</f>
        <v>0.88888824880635964</v>
      </c>
    </row>
    <row r="966" spans="1:10" x14ac:dyDescent="0.15">
      <c r="A966" s="1">
        <v>42</v>
      </c>
      <c r="B966" s="1" t="s">
        <v>330</v>
      </c>
      <c r="C966" s="1">
        <v>20</v>
      </c>
      <c r="D966" s="1" t="s">
        <v>14</v>
      </c>
      <c r="E966" s="6">
        <f>労働コスト!E966/SUM(資本コスト!E966,労働コスト!E966)</f>
        <v>0.51717771660868717</v>
      </c>
      <c r="F966" s="6">
        <f>労働コスト!F966/SUM(資本コスト!F966,労働コスト!F966)</f>
        <v>0.20684658711187837</v>
      </c>
      <c r="G966" s="6">
        <f>労働コスト!G966/SUM(資本コスト!G966,労働コスト!G966)</f>
        <v>0.30601560939978684</v>
      </c>
      <c r="H966" s="6">
        <f>労働コスト!H966/SUM(資本コスト!H966,労働コスト!H966)</f>
        <v>0.32065240499912562</v>
      </c>
      <c r="I966" s="6">
        <f>労働コスト!I966/SUM(資本コスト!I966,労働コスト!I966)</f>
        <v>0.2889283934017049</v>
      </c>
      <c r="J966" s="6">
        <f>労働コスト!J966/SUM(資本コスト!J966,労働コスト!J966)</f>
        <v>0.21722606128748628</v>
      </c>
    </row>
    <row r="967" spans="1:10" x14ac:dyDescent="0.15">
      <c r="A967" s="1">
        <v>42</v>
      </c>
      <c r="B967" s="1" t="s">
        <v>330</v>
      </c>
      <c r="C967" s="1">
        <v>21</v>
      </c>
      <c r="D967" s="1" t="s">
        <v>15</v>
      </c>
      <c r="E967" s="6">
        <f>労働コスト!E967/SUM(資本コスト!E967,労働コスト!E967)</f>
        <v>0.61933621699371866</v>
      </c>
      <c r="F967" s="6">
        <f>労働コスト!F967/SUM(資本コスト!F967,労働コスト!F967)</f>
        <v>0.56312801488652153</v>
      </c>
      <c r="G967" s="6">
        <f>労働コスト!G967/SUM(資本コスト!G967,労働コスト!G967)</f>
        <v>0.55910688331669323</v>
      </c>
      <c r="H967" s="6">
        <f>労働コスト!H967/SUM(資本コスト!H967,労働コスト!H967)</f>
        <v>0.58300062374123685</v>
      </c>
      <c r="I967" s="6">
        <f>労働コスト!I967/SUM(資本コスト!I967,労働コスト!I967)</f>
        <v>0.44785865001128539</v>
      </c>
      <c r="J967" s="6">
        <f>労働コスト!J967/SUM(資本コスト!J967,労働コスト!J967)</f>
        <v>0.40499432665171481</v>
      </c>
    </row>
    <row r="968" spans="1:10" x14ac:dyDescent="0.15">
      <c r="A968" s="1">
        <v>42</v>
      </c>
      <c r="B968" s="1" t="s">
        <v>204</v>
      </c>
      <c r="C968" s="1">
        <v>22</v>
      </c>
      <c r="D968" s="1" t="s">
        <v>7</v>
      </c>
      <c r="E968" s="6">
        <f>労働コスト!E968/SUM(資本コスト!E968,労働コスト!E968)</f>
        <v>0.83300579162237132</v>
      </c>
      <c r="F968" s="6">
        <f>労働コスト!F968/SUM(資本コスト!F968,労働コスト!F968)</f>
        <v>0.78900884778157621</v>
      </c>
      <c r="G968" s="6">
        <f>労働コスト!G968/SUM(資本コスト!G968,労働コスト!G968)</f>
        <v>0.71107753704135135</v>
      </c>
      <c r="H968" s="6">
        <f>労働コスト!H968/SUM(資本コスト!H968,労働コスト!H968)</f>
        <v>0.72045193717889155</v>
      </c>
      <c r="I968" s="6">
        <f>労働コスト!I968/SUM(資本コスト!I968,労働コスト!I968)</f>
        <v>0.79755064951831467</v>
      </c>
      <c r="J968" s="6">
        <f>労働コスト!J968/SUM(資本コスト!J968,労働コスト!J968)</f>
        <v>0.78886466734495964</v>
      </c>
    </row>
    <row r="969" spans="1:10" x14ac:dyDescent="0.15">
      <c r="A969" s="1">
        <v>42</v>
      </c>
      <c r="B969" s="1" t="s">
        <v>204</v>
      </c>
      <c r="C969" s="1">
        <v>23</v>
      </c>
      <c r="D969" s="1" t="s">
        <v>28</v>
      </c>
      <c r="E969" s="6">
        <f>労働コスト!E969/SUM(資本コスト!E969,労働コスト!E969)</f>
        <v>0.68617622535725831</v>
      </c>
      <c r="F969" s="6">
        <f>労働コスト!F969/SUM(資本コスト!F969,労働コスト!F969)</f>
        <v>0.73497715725938795</v>
      </c>
      <c r="G969" s="6">
        <f>労働コスト!G969/SUM(資本コスト!G969,労働コスト!G969)</f>
        <v>0.71331160229890611</v>
      </c>
      <c r="H969" s="6">
        <f>労働コスト!H969/SUM(資本コスト!H969,労働コスト!H969)</f>
        <v>0.73722540634395617</v>
      </c>
      <c r="I969" s="6">
        <f>労働コスト!I969/SUM(資本コスト!I969,労働コスト!I969)</f>
        <v>0.74452153674860699</v>
      </c>
      <c r="J969" s="6">
        <f>労働コスト!J969/SUM(資本コスト!J969,労働コスト!J969)</f>
        <v>0.67090536243649801</v>
      </c>
    </row>
    <row r="970" spans="1:10" x14ac:dyDescent="0.15">
      <c r="A970" s="1">
        <v>43</v>
      </c>
      <c r="B970" s="1" t="s">
        <v>332</v>
      </c>
      <c r="C970" s="1">
        <v>1</v>
      </c>
      <c r="D970" s="1" t="s">
        <v>8</v>
      </c>
      <c r="E970" s="6">
        <f>労働コスト!E970/SUM(資本コスト!E970,労働コスト!E970)</f>
        <v>0.49331585551660301</v>
      </c>
      <c r="F970" s="6">
        <f>労働コスト!F970/SUM(資本コスト!F970,労働コスト!F970)</f>
        <v>0.56476208023877872</v>
      </c>
      <c r="G970" s="6">
        <f>労働コスト!G970/SUM(資本コスト!G970,労働コスト!G970)</f>
        <v>0.53764379280959784</v>
      </c>
      <c r="H970" s="6">
        <f>労働コスト!H970/SUM(資本コスト!H970,労働コスト!H970)</f>
        <v>0.46530965185022199</v>
      </c>
      <c r="I970" s="6">
        <f>労働コスト!I970/SUM(資本コスト!I970,労働コスト!I970)</f>
        <v>0.48960045557845139</v>
      </c>
      <c r="J970" s="6">
        <f>労働コスト!J970/SUM(資本コスト!J970,労働コスト!J970)</f>
        <v>0.34174438759953596</v>
      </c>
    </row>
    <row r="971" spans="1:10" x14ac:dyDescent="0.15">
      <c r="A971" s="1">
        <v>43</v>
      </c>
      <c r="B971" s="1" t="s">
        <v>332</v>
      </c>
      <c r="C971" s="1">
        <v>2</v>
      </c>
      <c r="D971" s="1" t="s">
        <v>9</v>
      </c>
      <c r="E971" s="6">
        <f>労働コスト!E971/SUM(資本コスト!E971,労働コスト!E971)</f>
        <v>0.65545700707981946</v>
      </c>
      <c r="F971" s="6">
        <f>労働コスト!F971/SUM(資本コスト!F971,労働コスト!F971)</f>
        <v>0.70990885751809873</v>
      </c>
      <c r="G971" s="6">
        <f>労働コスト!G971/SUM(資本コスト!G971,労働コスト!G971)</f>
        <v>0.57753381772186985</v>
      </c>
      <c r="H971" s="6">
        <f>労働コスト!H971/SUM(資本コスト!H971,労働コスト!H971)</f>
        <v>0.70706810171035239</v>
      </c>
      <c r="I971" s="6">
        <f>労働コスト!I971/SUM(資本コスト!I971,労働コスト!I971)</f>
        <v>0.5028622002914227</v>
      </c>
      <c r="J971" s="6">
        <f>労働コスト!J971/SUM(資本コスト!J971,労働コスト!J971)</f>
        <v>0.44809688322320612</v>
      </c>
    </row>
    <row r="972" spans="1:10" x14ac:dyDescent="0.15">
      <c r="A972" s="1">
        <v>43</v>
      </c>
      <c r="B972" s="1" t="s">
        <v>333</v>
      </c>
      <c r="C972" s="1">
        <v>3</v>
      </c>
      <c r="D972" s="1" t="s">
        <v>16</v>
      </c>
      <c r="E972" s="6">
        <f>労働コスト!E972/SUM(資本コスト!E972,労働コスト!E972)</f>
        <v>0.7266257767324239</v>
      </c>
      <c r="F972" s="6">
        <f>労働コスト!F972/SUM(資本コスト!F972,労働コスト!F972)</f>
        <v>0.76109017659599565</v>
      </c>
      <c r="G972" s="6">
        <f>労働コスト!G972/SUM(資本コスト!G972,労働コスト!G972)</f>
        <v>0.66402365031771005</v>
      </c>
      <c r="H972" s="6">
        <f>労働コスト!H972/SUM(資本コスト!H972,労働コスト!H972)</f>
        <v>0.70655270307657236</v>
      </c>
      <c r="I972" s="6">
        <f>労働コスト!I972/SUM(資本コスト!I972,労働コスト!I972)</f>
        <v>0.69057613588477051</v>
      </c>
      <c r="J972" s="6">
        <f>労働コスト!J972/SUM(資本コスト!J972,労働コスト!J972)</f>
        <v>0.69335327849001149</v>
      </c>
    </row>
    <row r="973" spans="1:10" x14ac:dyDescent="0.15">
      <c r="A973" s="1">
        <v>43</v>
      </c>
      <c r="B973" s="1" t="s">
        <v>333</v>
      </c>
      <c r="C973" s="1">
        <v>4</v>
      </c>
      <c r="D973" s="1" t="s">
        <v>17</v>
      </c>
      <c r="E973" s="6">
        <f>労働コスト!E973/SUM(資本コスト!E973,労働コスト!E973)</f>
        <v>0.8290942018921692</v>
      </c>
      <c r="F973" s="6">
        <f>労働コスト!F973/SUM(資本コスト!F973,労働コスト!F973)</f>
        <v>0.78997628070752923</v>
      </c>
      <c r="G973" s="6">
        <f>労働コスト!G973/SUM(資本コスト!G973,労働コスト!G973)</f>
        <v>0.79719719906152797</v>
      </c>
      <c r="H973" s="6">
        <f>労働コスト!H973/SUM(資本コスト!H973,労働コスト!H973)</f>
        <v>0.75741341013420738</v>
      </c>
      <c r="I973" s="6">
        <f>労働コスト!I973/SUM(資本コスト!I973,労働コスト!I973)</f>
        <v>0.75375752823681919</v>
      </c>
      <c r="J973" s="6">
        <f>労働コスト!J973/SUM(資本コスト!J973,労働コスト!J973)</f>
        <v>0.78284237700597425</v>
      </c>
    </row>
    <row r="974" spans="1:10" x14ac:dyDescent="0.15">
      <c r="A974" s="1">
        <v>43</v>
      </c>
      <c r="B974" s="1" t="s">
        <v>333</v>
      </c>
      <c r="C974" s="1">
        <v>5</v>
      </c>
      <c r="D974" s="1" t="s">
        <v>18</v>
      </c>
      <c r="E974" s="6">
        <f>労働コスト!E974/SUM(資本コスト!E974,労働コスト!E974)</f>
        <v>0.35450764859366157</v>
      </c>
      <c r="F974" s="6">
        <f>労働コスト!F974/SUM(資本コスト!F974,労働コスト!F974)</f>
        <v>0.54069628380574319</v>
      </c>
      <c r="G974" s="6">
        <f>労働コスト!G974/SUM(資本コスト!G974,労働コスト!G974)</f>
        <v>0.47851917809936162</v>
      </c>
      <c r="H974" s="6">
        <f>労働コスト!H974/SUM(資本コスト!H974,労働コスト!H974)</f>
        <v>0.47767561472045822</v>
      </c>
      <c r="I974" s="6">
        <f>労働コスト!I974/SUM(資本コスト!I974,労働コスト!I974)</f>
        <v>0.47208221976257264</v>
      </c>
      <c r="J974" s="6">
        <f>労働コスト!J974/SUM(資本コスト!J974,労働コスト!J974)</f>
        <v>0.49083073594171328</v>
      </c>
    </row>
    <row r="975" spans="1:10" x14ac:dyDescent="0.15">
      <c r="A975" s="1">
        <v>43</v>
      </c>
      <c r="B975" s="1" t="s">
        <v>333</v>
      </c>
      <c r="C975" s="1">
        <v>6</v>
      </c>
      <c r="D975" s="1" t="s">
        <v>2</v>
      </c>
      <c r="E975" s="6">
        <f>労働コスト!E975/SUM(資本コスト!E975,労働コスト!E975)</f>
        <v>0.46845952211564584</v>
      </c>
      <c r="F975" s="6">
        <f>労働コスト!F975/SUM(資本コスト!F975,労働コスト!F975)</f>
        <v>0.5954499767996162</v>
      </c>
      <c r="G975" s="6">
        <f>労働コスト!G975/SUM(資本コスト!G975,労働コスト!G975)</f>
        <v>0.594233361643698</v>
      </c>
      <c r="H975" s="6">
        <f>労働コスト!H975/SUM(資本コスト!H975,労働コスト!H975)</f>
        <v>0.56947312909247016</v>
      </c>
      <c r="I975" s="6">
        <f>労働コスト!I975/SUM(資本コスト!I975,労働コスト!I975)</f>
        <v>0.49739802920918785</v>
      </c>
      <c r="J975" s="6">
        <f>労働コスト!J975/SUM(資本コスト!J975,労働コスト!J975)</f>
        <v>0.50744254079238249</v>
      </c>
    </row>
    <row r="976" spans="1:10" x14ac:dyDescent="0.15">
      <c r="A976" s="1">
        <v>43</v>
      </c>
      <c r="B976" s="1" t="s">
        <v>333</v>
      </c>
      <c r="C976" s="1">
        <v>7</v>
      </c>
      <c r="D976" s="1" t="s">
        <v>19</v>
      </c>
      <c r="E976" s="6">
        <f>労働コスト!E976/SUM(資本コスト!E976,労働コスト!E976)</f>
        <v>0.60476323883668615</v>
      </c>
      <c r="F976" s="6">
        <f>労働コスト!F976/SUM(資本コスト!F976,労働コスト!F976)</f>
        <v>0.16265598893681363</v>
      </c>
      <c r="G976" s="6">
        <f>労働コスト!G976/SUM(資本コスト!G976,労働コスト!G976)</f>
        <v>0.23330699890684095</v>
      </c>
      <c r="H976" s="6">
        <f>労働コスト!H976/SUM(資本コスト!H976,労働コスト!H976)</f>
        <v>0.41116912660416538</v>
      </c>
      <c r="I976" s="6">
        <f>労働コスト!I976/SUM(資本コスト!I976,労働コスト!I976)</f>
        <v>0.35803050158845945</v>
      </c>
      <c r="J976" s="6">
        <f>労働コスト!J976/SUM(資本コスト!J976,労働コスト!J976)</f>
        <v>0.38372474683861441</v>
      </c>
    </row>
    <row r="977" spans="1:10" x14ac:dyDescent="0.15">
      <c r="A977" s="1">
        <v>43</v>
      </c>
      <c r="B977" s="1" t="s">
        <v>333</v>
      </c>
      <c r="C977" s="1">
        <v>8</v>
      </c>
      <c r="D977" s="1" t="s">
        <v>20</v>
      </c>
      <c r="E977" s="6">
        <f>労働コスト!E977/SUM(資本コスト!E977,労働コスト!E977)</f>
        <v>0.53205555592752984</v>
      </c>
      <c r="F977" s="6">
        <f>労働コスト!F977/SUM(資本コスト!F977,労働コスト!F977)</f>
        <v>0.755071922513459</v>
      </c>
      <c r="G977" s="6">
        <f>労働コスト!G977/SUM(資本コスト!G977,労働コスト!G977)</f>
        <v>0.74515531361836029</v>
      </c>
      <c r="H977" s="6">
        <f>労働コスト!H977/SUM(資本コスト!H977,労働コスト!H977)</f>
        <v>0.78860709896794934</v>
      </c>
      <c r="I977" s="6">
        <f>労働コスト!I977/SUM(資本コスト!I977,労働コスト!I977)</f>
        <v>0.77572992671887753</v>
      </c>
      <c r="J977" s="6">
        <f>労働コスト!J977/SUM(資本コスト!J977,労働コスト!J977)</f>
        <v>0.78398006911697116</v>
      </c>
    </row>
    <row r="978" spans="1:10" x14ac:dyDescent="0.15">
      <c r="A978" s="1">
        <v>43</v>
      </c>
      <c r="B978" s="1" t="s">
        <v>333</v>
      </c>
      <c r="C978" s="1">
        <v>9</v>
      </c>
      <c r="D978" s="1" t="s">
        <v>21</v>
      </c>
      <c r="E978" s="6">
        <f>労働コスト!E978/SUM(資本コスト!E978,労働コスト!E978)</f>
        <v>0.57886706745163596</v>
      </c>
      <c r="F978" s="6">
        <f>労働コスト!F978/SUM(資本コスト!F978,労働コスト!F978)</f>
        <v>0.44601584478816886</v>
      </c>
      <c r="G978" s="6">
        <f>労働コスト!G978/SUM(資本コスト!G978,労働コスト!G978)</f>
        <v>0.555291861529015</v>
      </c>
      <c r="H978" s="6">
        <f>労働コスト!H978/SUM(資本コスト!H978,労働コスト!H978)</f>
        <v>0.63443087502781836</v>
      </c>
      <c r="I978" s="6">
        <f>労働コスト!I978/SUM(資本コスト!I978,労働コスト!I978)</f>
        <v>0.7302015555507404</v>
      </c>
      <c r="J978" s="6">
        <f>労働コスト!J978/SUM(資本コスト!J978,労働コスト!J978)</f>
        <v>0.74038198626410923</v>
      </c>
    </row>
    <row r="979" spans="1:10" x14ac:dyDescent="0.15">
      <c r="A979" s="1">
        <v>43</v>
      </c>
      <c r="B979" s="1" t="s">
        <v>333</v>
      </c>
      <c r="C979" s="1">
        <v>10</v>
      </c>
      <c r="D979" s="1" t="s">
        <v>22</v>
      </c>
      <c r="E979" s="6">
        <f>労働コスト!E979/SUM(資本コスト!E979,労働コスト!E979)</f>
        <v>0.74723486327717725</v>
      </c>
      <c r="F979" s="6">
        <f>労働コスト!F979/SUM(資本コスト!F979,労働コスト!F979)</f>
        <v>0.63613485805049452</v>
      </c>
      <c r="G979" s="6">
        <f>労働コスト!G979/SUM(資本コスト!G979,労働コスト!G979)</f>
        <v>0.72323695556333634</v>
      </c>
      <c r="H979" s="6">
        <f>労働コスト!H979/SUM(資本コスト!H979,労働コスト!H979)</f>
        <v>0.78618322931266738</v>
      </c>
      <c r="I979" s="6">
        <f>労働コスト!I979/SUM(資本コスト!I979,労働コスト!I979)</f>
        <v>0.74308584666940547</v>
      </c>
      <c r="J979" s="6">
        <f>労働コスト!J979/SUM(資本コスト!J979,労働コスト!J979)</f>
        <v>0.76336453948071026</v>
      </c>
    </row>
    <row r="980" spans="1:10" x14ac:dyDescent="0.15">
      <c r="A980" s="1">
        <v>43</v>
      </c>
      <c r="B980" s="1" t="s">
        <v>333</v>
      </c>
      <c r="C980" s="1">
        <v>11</v>
      </c>
      <c r="D980" s="1" t="s">
        <v>23</v>
      </c>
      <c r="E980" s="6">
        <f>労働コスト!E980/SUM(資本コスト!E980,労働コスト!E980)</f>
        <v>0.84225198379733246</v>
      </c>
      <c r="F980" s="6">
        <f>労働コスト!F980/SUM(資本コスト!F980,労働コスト!F980)</f>
        <v>0.68294379544103101</v>
      </c>
      <c r="G980" s="6">
        <f>労働コスト!G980/SUM(資本コスト!G980,労働コスト!G980)</f>
        <v>0.64514555080219471</v>
      </c>
      <c r="H980" s="6">
        <f>労働コスト!H980/SUM(資本コスト!H980,労働コスト!H980)</f>
        <v>0.73493911493486697</v>
      </c>
      <c r="I980" s="6">
        <f>労働コスト!I980/SUM(資本コスト!I980,労働コスト!I980)</f>
        <v>0.75100897887529616</v>
      </c>
      <c r="J980" s="6">
        <f>労働コスト!J980/SUM(資本コスト!J980,労働コスト!J980)</f>
        <v>0.72864915766213201</v>
      </c>
    </row>
    <row r="981" spans="1:10" x14ac:dyDescent="0.15">
      <c r="A981" s="1">
        <v>43</v>
      </c>
      <c r="B981" s="1" t="s">
        <v>333</v>
      </c>
      <c r="C981" s="1">
        <v>12</v>
      </c>
      <c r="D981" s="1" t="s">
        <v>24</v>
      </c>
      <c r="E981" s="6">
        <f>労働コスト!E981/SUM(資本コスト!E981,労働コスト!E981)</f>
        <v>0.71324882151632252</v>
      </c>
      <c r="F981" s="6">
        <f>労働コスト!F981/SUM(資本コスト!F981,労働コスト!F981)</f>
        <v>0.73224516348663526</v>
      </c>
      <c r="G981" s="6">
        <f>労働コスト!G981/SUM(資本コスト!G981,労働コスト!G981)</f>
        <v>0.57863933004770984</v>
      </c>
      <c r="H981" s="6">
        <f>労働コスト!H981/SUM(資本コスト!H981,労働コスト!H981)</f>
        <v>0.51241738372863732</v>
      </c>
      <c r="I981" s="6">
        <f>労働コスト!I981/SUM(資本コスト!I981,労働コスト!I981)</f>
        <v>0.44434598476919468</v>
      </c>
      <c r="J981" s="6">
        <f>労働コスト!J981/SUM(資本コスト!J981,労働コスト!J981)</f>
        <v>0.43872956504955318</v>
      </c>
    </row>
    <row r="982" spans="1:10" x14ac:dyDescent="0.15">
      <c r="A982" s="1">
        <v>43</v>
      </c>
      <c r="B982" s="1" t="s">
        <v>333</v>
      </c>
      <c r="C982" s="1">
        <v>13</v>
      </c>
      <c r="D982" s="1" t="s">
        <v>25</v>
      </c>
      <c r="E982" s="6">
        <f>労働コスト!E982/SUM(資本コスト!E982,労働コスト!E982)</f>
        <v>0.93111876908898761</v>
      </c>
      <c r="F982" s="6">
        <f>労働コスト!F982/SUM(資本コスト!F982,労働コスト!F982)</f>
        <v>0.63616712704182465</v>
      </c>
      <c r="G982" s="6">
        <f>労働コスト!G982/SUM(資本コスト!G982,労働コスト!G982)</f>
        <v>0.57225442637224955</v>
      </c>
      <c r="H982" s="6">
        <f>労働コスト!H982/SUM(資本コスト!H982,労働コスト!H982)</f>
        <v>0.6950842476276784</v>
      </c>
      <c r="I982" s="6">
        <f>労働コスト!I982/SUM(資本コスト!I982,労働コスト!I982)</f>
        <v>0.73026568288110771</v>
      </c>
      <c r="J982" s="6">
        <f>労働コスト!J982/SUM(資本コスト!J982,労働コスト!J982)</f>
        <v>0.69935056234300097</v>
      </c>
    </row>
    <row r="983" spans="1:10" x14ac:dyDescent="0.15">
      <c r="A983" s="1">
        <v>43</v>
      </c>
      <c r="B983" s="1" t="s">
        <v>333</v>
      </c>
      <c r="C983" s="1">
        <v>14</v>
      </c>
      <c r="D983" s="1" t="s">
        <v>26</v>
      </c>
      <c r="E983" s="6">
        <f>労働コスト!E983/SUM(資本コスト!E983,労働コスト!E983)</f>
        <v>0.91571295271161657</v>
      </c>
      <c r="F983" s="6">
        <f>労働コスト!F983/SUM(資本コスト!F983,労働コスト!F983)</f>
        <v>0.88877597696224153</v>
      </c>
      <c r="G983" s="6">
        <f>労働コスト!G983/SUM(資本コスト!G983,労働コスト!G983)</f>
        <v>0.88094896584906224</v>
      </c>
      <c r="H983" s="6">
        <f>労働コスト!H983/SUM(資本コスト!H983,労働コスト!H983)</f>
        <v>0.84222483654766855</v>
      </c>
      <c r="I983" s="6">
        <f>労働コスト!I983/SUM(資本コスト!I983,労働コスト!I983)</f>
        <v>0.66229516822547407</v>
      </c>
      <c r="J983" s="6">
        <f>労働コスト!J983/SUM(資本コスト!J983,労働コスト!J983)</f>
        <v>0.6480187443963682</v>
      </c>
    </row>
    <row r="984" spans="1:10" x14ac:dyDescent="0.15">
      <c r="A984" s="1">
        <v>43</v>
      </c>
      <c r="B984" s="1" t="s">
        <v>333</v>
      </c>
      <c r="C984" s="1">
        <v>15</v>
      </c>
      <c r="D984" s="1" t="s">
        <v>27</v>
      </c>
      <c r="E984" s="6">
        <f>労働コスト!E984/SUM(資本コスト!E984,労働コスト!E984)</f>
        <v>0.85331714343507536</v>
      </c>
      <c r="F984" s="6">
        <f>労働コスト!F984/SUM(資本コスト!F984,労働コスト!F984)</f>
        <v>0.85040714863319011</v>
      </c>
      <c r="G984" s="6">
        <f>労働コスト!G984/SUM(資本コスト!G984,労働コスト!G984)</f>
        <v>0.77136131903228033</v>
      </c>
      <c r="H984" s="6">
        <f>労働コスト!H984/SUM(資本コスト!H984,労働コスト!H984)</f>
        <v>0.73782165337862005</v>
      </c>
      <c r="I984" s="6">
        <f>労働コスト!I984/SUM(資本コスト!I984,労働コスト!I984)</f>
        <v>0.66375932869248755</v>
      </c>
      <c r="J984" s="6">
        <f>労働コスト!J984/SUM(資本コスト!J984,労働コスト!J984)</f>
        <v>0.67329733913211443</v>
      </c>
    </row>
    <row r="985" spans="1:10" x14ac:dyDescent="0.15">
      <c r="A985" s="1">
        <v>43</v>
      </c>
      <c r="B985" s="1" t="s">
        <v>332</v>
      </c>
      <c r="C985" s="1">
        <v>16</v>
      </c>
      <c r="D985" s="1" t="s">
        <v>10</v>
      </c>
      <c r="E985" s="6">
        <f>労働コスト!E985/SUM(資本コスト!E985,労働コスト!E985)</f>
        <v>0.67124189616671648</v>
      </c>
      <c r="F985" s="6">
        <f>労働コスト!F985/SUM(資本コスト!F985,労働コスト!F985)</f>
        <v>0.91448635315776849</v>
      </c>
      <c r="G985" s="6">
        <f>労働コスト!G985/SUM(資本コスト!G985,労働コスト!G985)</f>
        <v>0.90747620269186779</v>
      </c>
      <c r="H985" s="6">
        <f>労働コスト!H985/SUM(資本コスト!H985,労働コスト!H985)</f>
        <v>0.91963509175435521</v>
      </c>
      <c r="I985" s="6">
        <f>労働コスト!I985/SUM(資本コスト!I985,労働コスト!I985)</f>
        <v>0.89291302591165822</v>
      </c>
      <c r="J985" s="6">
        <f>労働コスト!J985/SUM(資本コスト!J985,労働コスト!J985)</f>
        <v>0.87073065154529361</v>
      </c>
    </row>
    <row r="986" spans="1:10" x14ac:dyDescent="0.15">
      <c r="A986" s="1">
        <v>43</v>
      </c>
      <c r="B986" s="1" t="s">
        <v>332</v>
      </c>
      <c r="C986" s="1">
        <v>17</v>
      </c>
      <c r="D986" s="1" t="s">
        <v>11</v>
      </c>
      <c r="E986" s="6">
        <f>労働コスト!E986/SUM(資本コスト!E986,労働コスト!E986)</f>
        <v>0.44154346743281969</v>
      </c>
      <c r="F986" s="6">
        <f>労働コスト!F986/SUM(資本コスト!F986,労働コスト!F986)</f>
        <v>0.25830536137912719</v>
      </c>
      <c r="G986" s="6">
        <f>労働コスト!G986/SUM(資本コスト!G986,労働コスト!G986)</f>
        <v>0.34822180697662969</v>
      </c>
      <c r="H986" s="6">
        <f>労働コスト!H986/SUM(資本コスト!H986,労働コスト!H986)</f>
        <v>0.37580971118832074</v>
      </c>
      <c r="I986" s="6">
        <f>労働コスト!I986/SUM(資本コスト!I986,労働コスト!I986)</f>
        <v>0.33891041935136712</v>
      </c>
      <c r="J986" s="6">
        <f>労働コスト!J986/SUM(資本コスト!J986,労働コスト!J986)</f>
        <v>0.28735518288933959</v>
      </c>
    </row>
    <row r="987" spans="1:10" x14ac:dyDescent="0.15">
      <c r="A987" s="1">
        <v>43</v>
      </c>
      <c r="B987" s="1" t="s">
        <v>332</v>
      </c>
      <c r="C987" s="1">
        <v>18</v>
      </c>
      <c r="D987" s="1" t="s">
        <v>12</v>
      </c>
      <c r="E987" s="6">
        <f>労働コスト!E987/SUM(資本コスト!E987,労働コスト!E987)</f>
        <v>0.88677333006331083</v>
      </c>
      <c r="F987" s="6">
        <f>労働コスト!F987/SUM(資本コスト!F987,労働コスト!F987)</f>
        <v>0.83937687714842224</v>
      </c>
      <c r="G987" s="6">
        <f>労働コスト!G987/SUM(資本コスト!G987,労働コスト!G987)</f>
        <v>0.88359609442659071</v>
      </c>
      <c r="H987" s="6">
        <f>労働コスト!H987/SUM(資本コスト!H987,労働コスト!H987)</f>
        <v>0.83226410782402926</v>
      </c>
      <c r="I987" s="6">
        <f>労働コスト!I987/SUM(資本コスト!I987,労働コスト!I987)</f>
        <v>0.84822827685554314</v>
      </c>
      <c r="J987" s="6">
        <f>労働コスト!J987/SUM(資本コスト!J987,労働コスト!J987)</f>
        <v>0.81126488831315102</v>
      </c>
    </row>
    <row r="988" spans="1:10" x14ac:dyDescent="0.15">
      <c r="A988" s="1">
        <v>43</v>
      </c>
      <c r="B988" s="1" t="s">
        <v>332</v>
      </c>
      <c r="C988" s="1">
        <v>19</v>
      </c>
      <c r="D988" s="1" t="s">
        <v>13</v>
      </c>
      <c r="E988" s="6">
        <f>労働コスト!E988/SUM(資本コスト!E988,労働コスト!E988)</f>
        <v>0.67752384911082475</v>
      </c>
      <c r="F988" s="6">
        <f>労働コスト!F988/SUM(資本コスト!F988,労働コスト!F988)</f>
        <v>0.8299049890939002</v>
      </c>
      <c r="G988" s="6">
        <f>労働コスト!G988/SUM(資本コスト!G988,労働コスト!G988)</f>
        <v>0.86665554322221139</v>
      </c>
      <c r="H988" s="6">
        <f>労働コスト!H988/SUM(資本コスト!H988,労働コスト!H988)</f>
        <v>0.87784935955601051</v>
      </c>
      <c r="I988" s="6">
        <f>労働コスト!I988/SUM(資本コスト!I988,労働コスト!I988)</f>
        <v>0.82013819637149254</v>
      </c>
      <c r="J988" s="6">
        <f>労働コスト!J988/SUM(資本コスト!J988,労働コスト!J988)</f>
        <v>0.83410500368424301</v>
      </c>
    </row>
    <row r="989" spans="1:10" x14ac:dyDescent="0.15">
      <c r="A989" s="1">
        <v>43</v>
      </c>
      <c r="B989" s="1" t="s">
        <v>332</v>
      </c>
      <c r="C989" s="1">
        <v>20</v>
      </c>
      <c r="D989" s="1" t="s">
        <v>14</v>
      </c>
      <c r="E989" s="6">
        <f>労働コスト!E989/SUM(資本コスト!E989,労働コスト!E989)</f>
        <v>0.51345906857104917</v>
      </c>
      <c r="F989" s="6">
        <f>労働コスト!F989/SUM(資本コスト!F989,労働コスト!F989)</f>
        <v>0.19472572170049457</v>
      </c>
      <c r="G989" s="6">
        <f>労働コスト!G989/SUM(資本コスト!G989,労働コスト!G989)</f>
        <v>0.27656180624558041</v>
      </c>
      <c r="H989" s="6">
        <f>労働コスト!H989/SUM(資本コスト!H989,労働コスト!H989)</f>
        <v>0.28229249091283592</v>
      </c>
      <c r="I989" s="6">
        <f>労働コスト!I989/SUM(資本コスト!I989,労働コスト!I989)</f>
        <v>0.25993386551536968</v>
      </c>
      <c r="J989" s="6">
        <f>労働コスト!J989/SUM(資本コスト!J989,労働コスト!J989)</f>
        <v>0.19458555369166686</v>
      </c>
    </row>
    <row r="990" spans="1:10" x14ac:dyDescent="0.15">
      <c r="A990" s="1">
        <v>43</v>
      </c>
      <c r="B990" s="1" t="s">
        <v>332</v>
      </c>
      <c r="C990" s="1">
        <v>21</v>
      </c>
      <c r="D990" s="1" t="s">
        <v>15</v>
      </c>
      <c r="E990" s="6">
        <f>労働コスト!E990/SUM(資本コスト!E990,労働コスト!E990)</f>
        <v>0.81225183844975202</v>
      </c>
      <c r="F990" s="6">
        <f>労働コスト!F990/SUM(資本コスト!F990,労働コスト!F990)</f>
        <v>0.67694859790048456</v>
      </c>
      <c r="G990" s="6">
        <f>労働コスト!G990/SUM(資本コスト!G990,労働コスト!G990)</f>
        <v>0.61865388570506841</v>
      </c>
      <c r="H990" s="6">
        <f>労働コスト!H990/SUM(資本コスト!H990,労働コスト!H990)</f>
        <v>0.63595434588135091</v>
      </c>
      <c r="I990" s="6">
        <f>労働コスト!I990/SUM(資本コスト!I990,労働コスト!I990)</f>
        <v>0.45826379355456898</v>
      </c>
      <c r="J990" s="6">
        <f>労働コスト!J990/SUM(資本コスト!J990,労働コスト!J990)</f>
        <v>0.3893677939659716</v>
      </c>
    </row>
    <row r="991" spans="1:10" x14ac:dyDescent="0.15">
      <c r="A991" s="1">
        <v>43</v>
      </c>
      <c r="B991" s="1" t="s">
        <v>207</v>
      </c>
      <c r="C991" s="1">
        <v>22</v>
      </c>
      <c r="D991" s="1" t="s">
        <v>7</v>
      </c>
      <c r="E991" s="6">
        <f>労働コスト!E991/SUM(資本コスト!E991,労働コスト!E991)</f>
        <v>0.80964943476478579</v>
      </c>
      <c r="F991" s="6">
        <f>労働コスト!F991/SUM(資本コスト!F991,労働コスト!F991)</f>
        <v>0.7696616257168335</v>
      </c>
      <c r="G991" s="6">
        <f>労働コスト!G991/SUM(資本コスト!G991,労働コスト!G991)</f>
        <v>0.69314569421581418</v>
      </c>
      <c r="H991" s="6">
        <f>労働コスト!H991/SUM(資本コスト!H991,労働コスト!H991)</f>
        <v>0.69776538834284707</v>
      </c>
      <c r="I991" s="6">
        <f>労働コスト!I991/SUM(資本コスト!I991,労働コスト!I991)</f>
        <v>0.73481127151224612</v>
      </c>
      <c r="J991" s="6">
        <f>労働コスト!J991/SUM(資本コスト!J991,労働コスト!J991)</f>
        <v>0.7156909441729562</v>
      </c>
    </row>
    <row r="992" spans="1:10" x14ac:dyDescent="0.15">
      <c r="A992" s="1">
        <v>43</v>
      </c>
      <c r="B992" s="1" t="s">
        <v>207</v>
      </c>
      <c r="C992" s="1">
        <v>23</v>
      </c>
      <c r="D992" s="1" t="s">
        <v>28</v>
      </c>
      <c r="E992" s="6">
        <f>労働コスト!E992/SUM(資本コスト!E992,労働コスト!E992)</f>
        <v>0.68021236381519024</v>
      </c>
      <c r="F992" s="6">
        <f>労働コスト!F992/SUM(資本コスト!F992,労働コスト!F992)</f>
        <v>0.68812472460090568</v>
      </c>
      <c r="G992" s="6">
        <f>労働コスト!G992/SUM(資本コスト!G992,労働コスト!G992)</f>
        <v>0.72531912436851953</v>
      </c>
      <c r="H992" s="6">
        <f>労働コスト!H992/SUM(資本コスト!H992,労働コスト!H992)</f>
        <v>0.70997263327780835</v>
      </c>
      <c r="I992" s="6">
        <f>労働コスト!I992/SUM(資本コスト!I992,労働コスト!I992)</f>
        <v>0.73034036592142471</v>
      </c>
      <c r="J992" s="6">
        <f>労働コスト!J992/SUM(資本コスト!J992,労働コスト!J992)</f>
        <v>0.64886429866305895</v>
      </c>
    </row>
    <row r="993" spans="1:10" x14ac:dyDescent="0.15">
      <c r="A993" s="1">
        <v>44</v>
      </c>
      <c r="B993" s="1" t="s">
        <v>334</v>
      </c>
      <c r="C993" s="1">
        <v>1</v>
      </c>
      <c r="D993" s="1" t="s">
        <v>8</v>
      </c>
      <c r="E993" s="6">
        <f>労働コスト!E993/SUM(資本コスト!E993,労働コスト!E993)</f>
        <v>0.49434044536039329</v>
      </c>
      <c r="F993" s="6">
        <f>労働コスト!F993/SUM(資本コスト!F993,労働コスト!F993)</f>
        <v>0.50943209867570749</v>
      </c>
      <c r="G993" s="6">
        <f>労働コスト!G993/SUM(資本コスト!G993,労働コスト!G993)</f>
        <v>0.47851289053069007</v>
      </c>
      <c r="H993" s="6">
        <f>労働コスト!H993/SUM(資本コスト!H993,労働コスト!H993)</f>
        <v>0.37928051351528219</v>
      </c>
      <c r="I993" s="6">
        <f>労働コスト!I993/SUM(資本コスト!I993,労働コスト!I993)</f>
        <v>0.40116045410583567</v>
      </c>
      <c r="J993" s="6">
        <f>労働コスト!J993/SUM(資本コスト!J993,労働コスト!J993)</f>
        <v>0.26193707033335922</v>
      </c>
    </row>
    <row r="994" spans="1:10" x14ac:dyDescent="0.15">
      <c r="A994" s="1">
        <v>44</v>
      </c>
      <c r="B994" s="1" t="s">
        <v>334</v>
      </c>
      <c r="C994" s="1">
        <v>2</v>
      </c>
      <c r="D994" s="1" t="s">
        <v>9</v>
      </c>
      <c r="E994" s="6">
        <f>労働コスト!E994/SUM(資本コスト!E994,労働コスト!E994)</f>
        <v>0.73063227003518916</v>
      </c>
      <c r="F994" s="6">
        <f>労働コスト!F994/SUM(資本コスト!F994,労働コスト!F994)</f>
        <v>0.73549674473425508</v>
      </c>
      <c r="G994" s="6">
        <f>労働コスト!G994/SUM(資本コスト!G994,労働コスト!G994)</f>
        <v>0.76058444235334233</v>
      </c>
      <c r="H994" s="6">
        <f>労働コスト!H994/SUM(資本コスト!H994,労働コスト!H994)</f>
        <v>0.74798122806997702</v>
      </c>
      <c r="I994" s="6">
        <f>労働コスト!I994/SUM(資本コスト!I994,労働コスト!I994)</f>
        <v>0.62205390828153995</v>
      </c>
      <c r="J994" s="6">
        <f>労働コスト!J994/SUM(資本コスト!J994,労働コスト!J994)</f>
        <v>0.54267264117473135</v>
      </c>
    </row>
    <row r="995" spans="1:10" x14ac:dyDescent="0.15">
      <c r="A995" s="1">
        <v>44</v>
      </c>
      <c r="B995" s="1" t="s">
        <v>335</v>
      </c>
      <c r="C995" s="1">
        <v>3</v>
      </c>
      <c r="D995" s="1" t="s">
        <v>16</v>
      </c>
      <c r="E995" s="6">
        <f>労働コスト!E995/SUM(資本コスト!E995,労働コスト!E995)</f>
        <v>0.76845480038627689</v>
      </c>
      <c r="F995" s="6">
        <f>労働コスト!F995/SUM(資本コスト!F995,労働コスト!F995)</f>
        <v>0.80712222364529074</v>
      </c>
      <c r="G995" s="6">
        <f>労働コスト!G995/SUM(資本コスト!G995,労働コスト!G995)</f>
        <v>0.66643680695818908</v>
      </c>
      <c r="H995" s="6">
        <f>労働コスト!H995/SUM(資本コスト!H995,労働コスト!H995)</f>
        <v>0.66126768559122862</v>
      </c>
      <c r="I995" s="6">
        <f>労働コスト!I995/SUM(資本コスト!I995,労働コスト!I995)</f>
        <v>0.60726495467130637</v>
      </c>
      <c r="J995" s="6">
        <f>労働コスト!J995/SUM(資本コスト!J995,労働コスト!J995)</f>
        <v>0.58912609173571695</v>
      </c>
    </row>
    <row r="996" spans="1:10" x14ac:dyDescent="0.15">
      <c r="A996" s="1">
        <v>44</v>
      </c>
      <c r="B996" s="1" t="s">
        <v>335</v>
      </c>
      <c r="C996" s="1">
        <v>4</v>
      </c>
      <c r="D996" s="1" t="s">
        <v>17</v>
      </c>
      <c r="E996" s="6">
        <f>労働コスト!E996/SUM(資本コスト!E996,労働コスト!E996)</f>
        <v>0.83707526318934211</v>
      </c>
      <c r="F996" s="6">
        <f>労働コスト!F996/SUM(資本コスト!F996,労働コスト!F996)</f>
        <v>0.88003944154224834</v>
      </c>
      <c r="G996" s="6">
        <f>労働コスト!G996/SUM(資本コスト!G996,労働コスト!G996)</f>
        <v>0.89689506690398668</v>
      </c>
      <c r="H996" s="6">
        <f>労働コスト!H996/SUM(資本コスト!H996,労働コスト!H996)</f>
        <v>0.80587540279190206</v>
      </c>
      <c r="I996" s="6">
        <f>労働コスト!I996/SUM(資本コスト!I996,労働コスト!I996)</f>
        <v>0.67923217442204609</v>
      </c>
      <c r="J996" s="6">
        <f>労働コスト!J996/SUM(資本コスト!J996,労働コスト!J996)</f>
        <v>0.69149754357873316</v>
      </c>
    </row>
    <row r="997" spans="1:10" x14ac:dyDescent="0.15">
      <c r="A997" s="1">
        <v>44</v>
      </c>
      <c r="B997" s="1" t="s">
        <v>335</v>
      </c>
      <c r="C997" s="1">
        <v>5</v>
      </c>
      <c r="D997" s="1" t="s">
        <v>18</v>
      </c>
      <c r="E997" s="6">
        <f>労働コスト!E997/SUM(資本コスト!E997,労働コスト!E997)</f>
        <v>0.36858338829520232</v>
      </c>
      <c r="F997" s="6">
        <f>労働コスト!F997/SUM(資本コスト!F997,労働コスト!F997)</f>
        <v>0.56700361636277552</v>
      </c>
      <c r="G997" s="6">
        <f>労働コスト!G997/SUM(資本コスト!G997,労働コスト!G997)</f>
        <v>0.49710194871619356</v>
      </c>
      <c r="H997" s="6">
        <f>労働コスト!H997/SUM(資本コスト!H997,労働コスト!H997)</f>
        <v>0.54100140378231565</v>
      </c>
      <c r="I997" s="6">
        <f>労働コスト!I997/SUM(資本コスト!I997,労働コスト!I997)</f>
        <v>0.4385745048041268</v>
      </c>
      <c r="J997" s="6">
        <f>労働コスト!J997/SUM(資本コスト!J997,労働コスト!J997)</f>
        <v>0.46961269605879719</v>
      </c>
    </row>
    <row r="998" spans="1:10" x14ac:dyDescent="0.15">
      <c r="A998" s="1">
        <v>44</v>
      </c>
      <c r="B998" s="1" t="s">
        <v>335</v>
      </c>
      <c r="C998" s="1">
        <v>6</v>
      </c>
      <c r="D998" s="1" t="s">
        <v>2</v>
      </c>
      <c r="E998" s="6">
        <f>労働コスト!E998/SUM(資本コスト!E998,労働コスト!E998)</f>
        <v>0.27501643756098676</v>
      </c>
      <c r="F998" s="6">
        <f>労働コスト!F998/SUM(資本コスト!F998,労働コスト!F998)</f>
        <v>0.29004664605336977</v>
      </c>
      <c r="G998" s="6">
        <f>労働コスト!G998/SUM(資本コスト!G998,労働コスト!G998)</f>
        <v>0.32882386384638762</v>
      </c>
      <c r="H998" s="6">
        <f>労働コスト!H998/SUM(資本コスト!H998,労働コスト!H998)</f>
        <v>0.30222770306371466</v>
      </c>
      <c r="I998" s="6">
        <f>労働コスト!I998/SUM(資本コスト!I998,労働コスト!I998)</f>
        <v>0.2182238861785385</v>
      </c>
      <c r="J998" s="6">
        <f>労働コスト!J998/SUM(資本コスト!J998,労働コスト!J998)</f>
        <v>0.19880457821084482</v>
      </c>
    </row>
    <row r="999" spans="1:10" x14ac:dyDescent="0.15">
      <c r="A999" s="1">
        <v>44</v>
      </c>
      <c r="B999" s="1" t="s">
        <v>335</v>
      </c>
      <c r="C999" s="1">
        <v>7</v>
      </c>
      <c r="D999" s="1" t="s">
        <v>19</v>
      </c>
      <c r="E999" s="6">
        <f>労働コスト!E999/SUM(資本コスト!E999,労働コスト!E999)</f>
        <v>0.23820006969963883</v>
      </c>
      <c r="F999" s="6">
        <f>労働コスト!F999/SUM(資本コスト!F999,労働コスト!F999)</f>
        <v>0.40223097776224298</v>
      </c>
      <c r="G999" s="6">
        <f>労働コスト!G999/SUM(資本コスト!G999,労働コスト!G999)</f>
        <v>0.32698783952866239</v>
      </c>
      <c r="H999" s="6">
        <f>労働コスト!H999/SUM(資本コスト!H999,労働コスト!H999)</f>
        <v>0.2106669940008371</v>
      </c>
      <c r="I999" s="6">
        <f>労働コスト!I999/SUM(資本コスト!I999,労働コスト!I999)</f>
        <v>0.174501872939369</v>
      </c>
      <c r="J999" s="6">
        <f>労働コスト!J999/SUM(資本コスト!J999,労働コスト!J999)</f>
        <v>0.18232484287691272</v>
      </c>
    </row>
    <row r="1000" spans="1:10" x14ac:dyDescent="0.15">
      <c r="A1000" s="1">
        <v>44</v>
      </c>
      <c r="B1000" s="1" t="s">
        <v>335</v>
      </c>
      <c r="C1000" s="1">
        <v>8</v>
      </c>
      <c r="D1000" s="1" t="s">
        <v>20</v>
      </c>
      <c r="E1000" s="6">
        <f>労働コスト!E1000/SUM(資本コスト!E1000,労働コスト!E1000)</f>
        <v>0.38309173571327043</v>
      </c>
      <c r="F1000" s="6">
        <f>労働コスト!F1000/SUM(資本コスト!F1000,労働コスト!F1000)</f>
        <v>0.61062353940074665</v>
      </c>
      <c r="G1000" s="6">
        <f>労働コスト!G1000/SUM(資本コスト!G1000,労働コスト!G1000)</f>
        <v>0.5908235367259832</v>
      </c>
      <c r="H1000" s="6">
        <f>労働コスト!H1000/SUM(資本コスト!H1000,労働コスト!H1000)</f>
        <v>0.65862546370449571</v>
      </c>
      <c r="I1000" s="6">
        <f>労働コスト!I1000/SUM(資本コスト!I1000,労働コスト!I1000)</f>
        <v>0.61844212829833356</v>
      </c>
      <c r="J1000" s="6">
        <f>労働コスト!J1000/SUM(資本コスト!J1000,労働コスト!J1000)</f>
        <v>0.62914431430590889</v>
      </c>
    </row>
    <row r="1001" spans="1:10" x14ac:dyDescent="0.15">
      <c r="A1001" s="1">
        <v>44</v>
      </c>
      <c r="B1001" s="1" t="s">
        <v>335</v>
      </c>
      <c r="C1001" s="1">
        <v>9</v>
      </c>
      <c r="D1001" s="1" t="s">
        <v>21</v>
      </c>
      <c r="E1001" s="6">
        <f>労働コスト!E1001/SUM(資本コスト!E1001,労働コスト!E1001)</f>
        <v>0.56699080688651138</v>
      </c>
      <c r="F1001" s="6">
        <f>労働コスト!F1001/SUM(資本コスト!F1001,労働コスト!F1001)</f>
        <v>0.33922931469910156</v>
      </c>
      <c r="G1001" s="6">
        <f>労働コスト!G1001/SUM(資本コスト!G1001,労働コスト!G1001)</f>
        <v>0.36580177002221043</v>
      </c>
      <c r="H1001" s="6">
        <f>労働コスト!H1001/SUM(資本コスト!H1001,労働コスト!H1001)</f>
        <v>0.3436243553030997</v>
      </c>
      <c r="I1001" s="6">
        <f>労働コスト!I1001/SUM(資本コスト!I1001,労働コスト!I1001)</f>
        <v>0.30599265759803856</v>
      </c>
      <c r="J1001" s="6">
        <f>労働コスト!J1001/SUM(資本コスト!J1001,労働コスト!J1001)</f>
        <v>0.28599652860718228</v>
      </c>
    </row>
    <row r="1002" spans="1:10" x14ac:dyDescent="0.15">
      <c r="A1002" s="1">
        <v>44</v>
      </c>
      <c r="B1002" s="1" t="s">
        <v>335</v>
      </c>
      <c r="C1002" s="1">
        <v>10</v>
      </c>
      <c r="D1002" s="1" t="s">
        <v>22</v>
      </c>
      <c r="E1002" s="6">
        <f>労働コスト!E1002/SUM(資本コスト!E1002,労働コスト!E1002)</f>
        <v>0.81745869618638034</v>
      </c>
      <c r="F1002" s="6">
        <f>労働コスト!F1002/SUM(資本コスト!F1002,労働コスト!F1002)</f>
        <v>0.83596345552580209</v>
      </c>
      <c r="G1002" s="6">
        <f>労働コスト!G1002/SUM(資本コスト!G1002,労働コスト!G1002)</f>
        <v>0.82086688666039309</v>
      </c>
      <c r="H1002" s="6">
        <f>労働コスト!H1002/SUM(資本コスト!H1002,労働コスト!H1002)</f>
        <v>0.80593189877664995</v>
      </c>
      <c r="I1002" s="6">
        <f>労働コスト!I1002/SUM(資本コスト!I1002,労働コスト!I1002)</f>
        <v>0.79534126595776233</v>
      </c>
      <c r="J1002" s="6">
        <f>労働コスト!J1002/SUM(資本コスト!J1002,労働コスト!J1002)</f>
        <v>0.81106943177252111</v>
      </c>
    </row>
    <row r="1003" spans="1:10" x14ac:dyDescent="0.15">
      <c r="A1003" s="1">
        <v>44</v>
      </c>
      <c r="B1003" s="1" t="s">
        <v>335</v>
      </c>
      <c r="C1003" s="1">
        <v>11</v>
      </c>
      <c r="D1003" s="1" t="s">
        <v>23</v>
      </c>
      <c r="E1003" s="6">
        <f>労働コスト!E1003/SUM(資本コスト!E1003,労働コスト!E1003)</f>
        <v>0.7489861527079571</v>
      </c>
      <c r="F1003" s="6">
        <f>労働コスト!F1003/SUM(資本コスト!F1003,労働コスト!F1003)</f>
        <v>0.82062191462180745</v>
      </c>
      <c r="G1003" s="6">
        <f>労働コスト!G1003/SUM(資本コスト!G1003,労働コスト!G1003)</f>
        <v>0.70250203038181736</v>
      </c>
      <c r="H1003" s="6">
        <f>労働コスト!H1003/SUM(資本コスト!H1003,労働コスト!H1003)</f>
        <v>0.70857413007371139</v>
      </c>
      <c r="I1003" s="6">
        <f>労働コスト!I1003/SUM(資本コスト!I1003,労働コスト!I1003)</f>
        <v>0.70954387991193024</v>
      </c>
      <c r="J1003" s="6">
        <f>労働コスト!J1003/SUM(資本コスト!J1003,労働コスト!J1003)</f>
        <v>0.67704273361179912</v>
      </c>
    </row>
    <row r="1004" spans="1:10" x14ac:dyDescent="0.15">
      <c r="A1004" s="1">
        <v>44</v>
      </c>
      <c r="B1004" s="1" t="s">
        <v>335</v>
      </c>
      <c r="C1004" s="1">
        <v>12</v>
      </c>
      <c r="D1004" s="1" t="s">
        <v>24</v>
      </c>
      <c r="E1004" s="6">
        <f>労働コスト!E1004/SUM(資本コスト!E1004,労働コスト!E1004)</f>
        <v>0.7055498880297546</v>
      </c>
      <c r="F1004" s="6">
        <f>労働コスト!F1004/SUM(資本コスト!F1004,労働コスト!F1004)</f>
        <v>0.7582970453855048</v>
      </c>
      <c r="G1004" s="6">
        <f>労働コスト!G1004/SUM(資本コスト!G1004,労働コスト!G1004)</f>
        <v>0.47313642407587014</v>
      </c>
      <c r="H1004" s="6">
        <f>労働コスト!H1004/SUM(資本コスト!H1004,労働コスト!H1004)</f>
        <v>0.48424393779808728</v>
      </c>
      <c r="I1004" s="6">
        <f>労働コスト!I1004/SUM(資本コスト!I1004,労働コスト!I1004)</f>
        <v>0.36863227910217033</v>
      </c>
      <c r="J1004" s="6">
        <f>労働コスト!J1004/SUM(資本コスト!J1004,労働コスト!J1004)</f>
        <v>0.3417123828342416</v>
      </c>
    </row>
    <row r="1005" spans="1:10" x14ac:dyDescent="0.15">
      <c r="A1005" s="1">
        <v>44</v>
      </c>
      <c r="B1005" s="1" t="s">
        <v>335</v>
      </c>
      <c r="C1005" s="1">
        <v>13</v>
      </c>
      <c r="D1005" s="1" t="s">
        <v>25</v>
      </c>
      <c r="E1005" s="6">
        <f>労働コスト!E1005/SUM(資本コスト!E1005,労働コスト!E1005)</f>
        <v>0.95991989739601191</v>
      </c>
      <c r="F1005" s="6">
        <f>労働コスト!F1005/SUM(資本コスト!F1005,労働コスト!F1005)</f>
        <v>0.8509270665378591</v>
      </c>
      <c r="G1005" s="6">
        <f>労働コスト!G1005/SUM(資本コスト!G1005,労働コスト!G1005)</f>
        <v>0.75405874988957777</v>
      </c>
      <c r="H1005" s="6">
        <f>労働コスト!H1005/SUM(資本コスト!H1005,労働コスト!H1005)</f>
        <v>0.71782160914114224</v>
      </c>
      <c r="I1005" s="6">
        <f>労働コスト!I1005/SUM(資本コスト!I1005,労働コスト!I1005)</f>
        <v>0.74207141397602672</v>
      </c>
      <c r="J1005" s="6">
        <f>労働コスト!J1005/SUM(資本コスト!J1005,労働コスト!J1005)</f>
        <v>0.74516473870096012</v>
      </c>
    </row>
    <row r="1006" spans="1:10" x14ac:dyDescent="0.15">
      <c r="A1006" s="1">
        <v>44</v>
      </c>
      <c r="B1006" s="1" t="s">
        <v>335</v>
      </c>
      <c r="C1006" s="1">
        <v>14</v>
      </c>
      <c r="D1006" s="1" t="s">
        <v>26</v>
      </c>
      <c r="E1006" s="6">
        <f>労働コスト!E1006/SUM(資本コスト!E1006,労働コスト!E1006)</f>
        <v>0.9859680611189181</v>
      </c>
      <c r="F1006" s="6">
        <f>労働コスト!F1006/SUM(資本コスト!F1006,労働コスト!F1006)</f>
        <v>0.83832399714225092</v>
      </c>
      <c r="G1006" s="6">
        <f>労働コスト!G1006/SUM(資本コスト!G1006,労働コスト!G1006)</f>
        <v>0.63351784116869558</v>
      </c>
      <c r="H1006" s="6">
        <f>労働コスト!H1006/SUM(資本コスト!H1006,労働コスト!H1006)</f>
        <v>0.5974532438546859</v>
      </c>
      <c r="I1006" s="6">
        <f>労働コスト!I1006/SUM(資本コスト!I1006,労働コスト!I1006)</f>
        <v>0.47678858928269857</v>
      </c>
      <c r="J1006" s="6">
        <f>労働コスト!J1006/SUM(資本コスト!J1006,労働コスト!J1006)</f>
        <v>0.41780347256800748</v>
      </c>
    </row>
    <row r="1007" spans="1:10" x14ac:dyDescent="0.15">
      <c r="A1007" s="1">
        <v>44</v>
      </c>
      <c r="B1007" s="1" t="s">
        <v>335</v>
      </c>
      <c r="C1007" s="1">
        <v>15</v>
      </c>
      <c r="D1007" s="1" t="s">
        <v>27</v>
      </c>
      <c r="E1007" s="6">
        <f>労働コスト!E1007/SUM(資本コスト!E1007,労働コスト!E1007)</f>
        <v>0.89427692354061206</v>
      </c>
      <c r="F1007" s="6">
        <f>労働コスト!F1007/SUM(資本コスト!F1007,労働コスト!F1007)</f>
        <v>0.87195293352290526</v>
      </c>
      <c r="G1007" s="6">
        <f>労働コスト!G1007/SUM(資本コスト!G1007,労働コスト!G1007)</f>
        <v>0.82179959335722597</v>
      </c>
      <c r="H1007" s="6">
        <f>労働コスト!H1007/SUM(資本コスト!H1007,労働コスト!H1007)</f>
        <v>0.78663960120512122</v>
      </c>
      <c r="I1007" s="6">
        <f>労働コスト!I1007/SUM(資本コスト!I1007,労働コスト!I1007)</f>
        <v>0.74568557655580248</v>
      </c>
      <c r="J1007" s="6">
        <f>労働コスト!J1007/SUM(資本コスト!J1007,労働コスト!J1007)</f>
        <v>0.74920649732619538</v>
      </c>
    </row>
    <row r="1008" spans="1:10" x14ac:dyDescent="0.15">
      <c r="A1008" s="1">
        <v>44</v>
      </c>
      <c r="B1008" s="1" t="s">
        <v>334</v>
      </c>
      <c r="C1008" s="1">
        <v>16</v>
      </c>
      <c r="D1008" s="1" t="s">
        <v>10</v>
      </c>
      <c r="E1008" s="6">
        <f>労働コスト!E1008/SUM(資本コスト!E1008,労働コスト!E1008)</f>
        <v>0.59035713560672787</v>
      </c>
      <c r="F1008" s="6">
        <f>労働コスト!F1008/SUM(資本コスト!F1008,労働コスト!F1008)</f>
        <v>0.8673884715942286</v>
      </c>
      <c r="G1008" s="6">
        <f>労働コスト!G1008/SUM(資本コスト!G1008,労働コスト!G1008)</f>
        <v>0.86354105746349208</v>
      </c>
      <c r="H1008" s="6">
        <f>労働コスト!H1008/SUM(資本コスト!H1008,労働コスト!H1008)</f>
        <v>0.89403257806665182</v>
      </c>
      <c r="I1008" s="6">
        <f>労働コスト!I1008/SUM(資本コスト!I1008,労働コスト!I1008)</f>
        <v>0.84401552986146589</v>
      </c>
      <c r="J1008" s="6">
        <f>労働コスト!J1008/SUM(資本コスト!J1008,労働コスト!J1008)</f>
        <v>0.8561100680139142</v>
      </c>
    </row>
    <row r="1009" spans="1:10" x14ac:dyDescent="0.15">
      <c r="A1009" s="1">
        <v>44</v>
      </c>
      <c r="B1009" s="1" t="s">
        <v>334</v>
      </c>
      <c r="C1009" s="1">
        <v>17</v>
      </c>
      <c r="D1009" s="1" t="s">
        <v>11</v>
      </c>
      <c r="E1009" s="6">
        <f>労働コスト!E1009/SUM(資本コスト!E1009,労働コスト!E1009)</f>
        <v>0.16377620994361056</v>
      </c>
      <c r="F1009" s="6">
        <f>労働コスト!F1009/SUM(資本コスト!F1009,労働コスト!F1009)</f>
        <v>0.23227371206086592</v>
      </c>
      <c r="G1009" s="6">
        <f>労働コスト!G1009/SUM(資本コスト!G1009,労働コスト!G1009)</f>
        <v>0.33316232043191968</v>
      </c>
      <c r="H1009" s="6">
        <f>労働コスト!H1009/SUM(資本コスト!H1009,労働コスト!H1009)</f>
        <v>0.30928657100674734</v>
      </c>
      <c r="I1009" s="6">
        <f>労働コスト!I1009/SUM(資本コスト!I1009,労働コスト!I1009)</f>
        <v>0.24576398232355057</v>
      </c>
      <c r="J1009" s="6">
        <f>労働コスト!J1009/SUM(資本コスト!J1009,労働コスト!J1009)</f>
        <v>0.20341487120267732</v>
      </c>
    </row>
    <row r="1010" spans="1:10" x14ac:dyDescent="0.15">
      <c r="A1010" s="1">
        <v>44</v>
      </c>
      <c r="B1010" s="1" t="s">
        <v>334</v>
      </c>
      <c r="C1010" s="1">
        <v>18</v>
      </c>
      <c r="D1010" s="1" t="s">
        <v>12</v>
      </c>
      <c r="E1010" s="6">
        <f>労働コスト!E1010/SUM(資本コスト!E1010,労働コスト!E1010)</f>
        <v>0.89524122732698475</v>
      </c>
      <c r="F1010" s="6">
        <f>労働コスト!F1010/SUM(資本コスト!F1010,労働コスト!F1010)</f>
        <v>0.82806709233135745</v>
      </c>
      <c r="G1010" s="6">
        <f>労働コスト!G1010/SUM(資本コスト!G1010,労働コスト!G1010)</f>
        <v>0.8546079840075046</v>
      </c>
      <c r="H1010" s="6">
        <f>労働コスト!H1010/SUM(資本コスト!H1010,労働コスト!H1010)</f>
        <v>0.84262437577560767</v>
      </c>
      <c r="I1010" s="6">
        <f>労働コスト!I1010/SUM(資本コスト!I1010,労働コスト!I1010)</f>
        <v>0.80870444630262706</v>
      </c>
      <c r="J1010" s="6">
        <f>労働コスト!J1010/SUM(資本コスト!J1010,労働コスト!J1010)</f>
        <v>0.76234466541032431</v>
      </c>
    </row>
    <row r="1011" spans="1:10" x14ac:dyDescent="0.15">
      <c r="A1011" s="1">
        <v>44</v>
      </c>
      <c r="B1011" s="1" t="s">
        <v>334</v>
      </c>
      <c r="C1011" s="1">
        <v>19</v>
      </c>
      <c r="D1011" s="1" t="s">
        <v>13</v>
      </c>
      <c r="E1011" s="6">
        <f>労働コスト!E1011/SUM(資本コスト!E1011,労働コスト!E1011)</f>
        <v>0.68181646179452793</v>
      </c>
      <c r="F1011" s="6">
        <f>労働コスト!F1011/SUM(資本コスト!F1011,労働コスト!F1011)</f>
        <v>0.82202387091182261</v>
      </c>
      <c r="G1011" s="6">
        <f>労働コスト!G1011/SUM(資本コスト!G1011,労働コスト!G1011)</f>
        <v>0.87093411057855785</v>
      </c>
      <c r="H1011" s="6">
        <f>労働コスト!H1011/SUM(資本コスト!H1011,労働コスト!H1011)</f>
        <v>0.86139338463261728</v>
      </c>
      <c r="I1011" s="6">
        <f>労働コスト!I1011/SUM(資本コスト!I1011,労働コスト!I1011)</f>
        <v>0.85196827168522049</v>
      </c>
      <c r="J1011" s="6">
        <f>労働コスト!J1011/SUM(資本コスト!J1011,労働コスト!J1011)</f>
        <v>0.88609462643283199</v>
      </c>
    </row>
    <row r="1012" spans="1:10" x14ac:dyDescent="0.15">
      <c r="A1012" s="1">
        <v>44</v>
      </c>
      <c r="B1012" s="1" t="s">
        <v>334</v>
      </c>
      <c r="C1012" s="1">
        <v>20</v>
      </c>
      <c r="D1012" s="1" t="s">
        <v>14</v>
      </c>
      <c r="E1012" s="6">
        <f>労働コスト!E1012/SUM(資本コスト!E1012,労働コスト!E1012)</f>
        <v>0.52439186400406057</v>
      </c>
      <c r="F1012" s="6">
        <f>労働コスト!F1012/SUM(資本コスト!F1012,労働コスト!F1012)</f>
        <v>0.20777030052935266</v>
      </c>
      <c r="G1012" s="6">
        <f>労働コスト!G1012/SUM(資本コスト!G1012,労働コスト!G1012)</f>
        <v>0.29251216681311021</v>
      </c>
      <c r="H1012" s="6">
        <f>労働コスト!H1012/SUM(資本コスト!H1012,労働コスト!H1012)</f>
        <v>0.29000214910903815</v>
      </c>
      <c r="I1012" s="6">
        <f>労働コスト!I1012/SUM(資本コスト!I1012,労働コスト!I1012)</f>
        <v>0.25652526010369536</v>
      </c>
      <c r="J1012" s="6">
        <f>労働コスト!J1012/SUM(資本コスト!J1012,労働コスト!J1012)</f>
        <v>0.19596549751643946</v>
      </c>
    </row>
    <row r="1013" spans="1:10" x14ac:dyDescent="0.15">
      <c r="A1013" s="1">
        <v>44</v>
      </c>
      <c r="B1013" s="1" t="s">
        <v>334</v>
      </c>
      <c r="C1013" s="1">
        <v>21</v>
      </c>
      <c r="D1013" s="1" t="s">
        <v>15</v>
      </c>
      <c r="E1013" s="6">
        <f>労働コスト!E1013/SUM(資本コスト!E1013,労働コスト!E1013)</f>
        <v>0.65951964497704851</v>
      </c>
      <c r="F1013" s="6">
        <f>労働コスト!F1013/SUM(資本コスト!F1013,労働コスト!F1013)</f>
        <v>0.65163583234786737</v>
      </c>
      <c r="G1013" s="6">
        <f>労働コスト!G1013/SUM(資本コスト!G1013,労働コスト!G1013)</f>
        <v>0.58978543577259157</v>
      </c>
      <c r="H1013" s="6">
        <f>労働コスト!H1013/SUM(資本コスト!H1013,労働コスト!H1013)</f>
        <v>0.54527165160226376</v>
      </c>
      <c r="I1013" s="6">
        <f>労働コスト!I1013/SUM(資本コスト!I1013,労働コスト!I1013)</f>
        <v>0.46451357462538023</v>
      </c>
      <c r="J1013" s="6">
        <f>労働コスト!J1013/SUM(資本コスト!J1013,労働コスト!J1013)</f>
        <v>0.43559563691561604</v>
      </c>
    </row>
    <row r="1014" spans="1:10" x14ac:dyDescent="0.15">
      <c r="A1014" s="1">
        <v>44</v>
      </c>
      <c r="B1014" s="1" t="s">
        <v>210</v>
      </c>
      <c r="C1014" s="1">
        <v>22</v>
      </c>
      <c r="D1014" s="1" t="s">
        <v>7</v>
      </c>
      <c r="E1014" s="6">
        <f>労働コスト!E1014/SUM(資本コスト!E1014,労働コスト!E1014)</f>
        <v>0.77409575728031166</v>
      </c>
      <c r="F1014" s="6">
        <f>労働コスト!F1014/SUM(資本コスト!F1014,労働コスト!F1014)</f>
        <v>0.77783207917716846</v>
      </c>
      <c r="G1014" s="6">
        <f>労働コスト!G1014/SUM(資本コスト!G1014,労働コスト!G1014)</f>
        <v>0.68843485215674638</v>
      </c>
      <c r="H1014" s="6">
        <f>労働コスト!H1014/SUM(資本コスト!H1014,労働コスト!H1014)</f>
        <v>0.67167868088830074</v>
      </c>
      <c r="I1014" s="6">
        <f>労働コスト!I1014/SUM(資本コスト!I1014,労働コスト!I1014)</f>
        <v>0.69226598706361742</v>
      </c>
      <c r="J1014" s="6">
        <f>労働コスト!J1014/SUM(資本コスト!J1014,労働コスト!J1014)</f>
        <v>0.67809455710614142</v>
      </c>
    </row>
    <row r="1015" spans="1:10" x14ac:dyDescent="0.15">
      <c r="A1015" s="1">
        <v>44</v>
      </c>
      <c r="B1015" s="1" t="s">
        <v>210</v>
      </c>
      <c r="C1015" s="1">
        <v>23</v>
      </c>
      <c r="D1015" s="1" t="s">
        <v>28</v>
      </c>
      <c r="E1015" s="6">
        <f>労働コスト!E1015/SUM(資本コスト!E1015,労働コスト!E1015)</f>
        <v>0.63637973789717328</v>
      </c>
      <c r="F1015" s="6">
        <f>労働コスト!F1015/SUM(資本コスト!F1015,労働コスト!F1015)</f>
        <v>0.75565252680970563</v>
      </c>
      <c r="G1015" s="6">
        <f>労働コスト!G1015/SUM(資本コスト!G1015,労働コスト!G1015)</f>
        <v>0.72749556511449054</v>
      </c>
      <c r="H1015" s="6">
        <f>労働コスト!H1015/SUM(資本コスト!H1015,労働コスト!H1015)</f>
        <v>0.71353003413769556</v>
      </c>
      <c r="I1015" s="6">
        <f>労働コスト!I1015/SUM(資本コスト!I1015,労働コスト!I1015)</f>
        <v>0.70985071210358863</v>
      </c>
      <c r="J1015" s="6">
        <f>労働コスト!J1015/SUM(資本コスト!J1015,労働コスト!J1015)</f>
        <v>0.62146392917705173</v>
      </c>
    </row>
    <row r="1016" spans="1:10" x14ac:dyDescent="0.15">
      <c r="A1016" s="1">
        <v>45</v>
      </c>
      <c r="B1016" s="1" t="s">
        <v>336</v>
      </c>
      <c r="C1016" s="1">
        <v>1</v>
      </c>
      <c r="D1016" s="1" t="s">
        <v>8</v>
      </c>
      <c r="E1016" s="6">
        <f>労働コスト!E1016/SUM(資本コスト!E1016,労働コスト!E1016)</f>
        <v>0.43281482268381299</v>
      </c>
      <c r="F1016" s="6">
        <f>労働コスト!F1016/SUM(資本コスト!F1016,労働コスト!F1016)</f>
        <v>0.55986372202965429</v>
      </c>
      <c r="G1016" s="6">
        <f>労働コスト!G1016/SUM(資本コスト!G1016,労働コスト!G1016)</f>
        <v>0.53850954508948157</v>
      </c>
      <c r="H1016" s="6">
        <f>労働コスト!H1016/SUM(資本コスト!H1016,労働コスト!H1016)</f>
        <v>0.41454748607927239</v>
      </c>
      <c r="I1016" s="6">
        <f>労働コスト!I1016/SUM(資本コスト!I1016,労働コスト!I1016)</f>
        <v>0.41224873421760666</v>
      </c>
      <c r="J1016" s="6">
        <f>労働コスト!J1016/SUM(資本コスト!J1016,労働コスト!J1016)</f>
        <v>0.28013719657662695</v>
      </c>
    </row>
    <row r="1017" spans="1:10" x14ac:dyDescent="0.15">
      <c r="A1017" s="1">
        <v>45</v>
      </c>
      <c r="B1017" s="1" t="s">
        <v>336</v>
      </c>
      <c r="C1017" s="1">
        <v>2</v>
      </c>
      <c r="D1017" s="1" t="s">
        <v>9</v>
      </c>
      <c r="E1017" s="6">
        <f>労働コスト!E1017/SUM(資本コスト!E1017,労働コスト!E1017)</f>
        <v>0.72693049749862804</v>
      </c>
      <c r="F1017" s="6">
        <f>労働コスト!F1017/SUM(資本コスト!F1017,労働コスト!F1017)</f>
        <v>0.81072218703963905</v>
      </c>
      <c r="G1017" s="6">
        <f>労働コスト!G1017/SUM(資本コスト!G1017,労働コスト!G1017)</f>
        <v>0.7292179971645053</v>
      </c>
      <c r="H1017" s="6">
        <f>労働コスト!H1017/SUM(資本コスト!H1017,労働コスト!H1017)</f>
        <v>0.64130653174107233</v>
      </c>
      <c r="I1017" s="6">
        <f>労働コスト!I1017/SUM(資本コスト!I1017,労働コスト!I1017)</f>
        <v>0.61439443075874844</v>
      </c>
      <c r="J1017" s="6">
        <f>労働コスト!J1017/SUM(資本コスト!J1017,労働コスト!J1017)</f>
        <v>0.49533200901252444</v>
      </c>
    </row>
    <row r="1018" spans="1:10" x14ac:dyDescent="0.15">
      <c r="A1018" s="1">
        <v>45</v>
      </c>
      <c r="B1018" s="1" t="s">
        <v>337</v>
      </c>
      <c r="C1018" s="1">
        <v>3</v>
      </c>
      <c r="D1018" s="1" t="s">
        <v>16</v>
      </c>
      <c r="E1018" s="6">
        <f>労働コスト!E1018/SUM(資本コスト!E1018,労働コスト!E1018)</f>
        <v>0.65040680551258689</v>
      </c>
      <c r="F1018" s="6">
        <f>労働コスト!F1018/SUM(資本コスト!F1018,労働コスト!F1018)</f>
        <v>0.7563158871507546</v>
      </c>
      <c r="G1018" s="6">
        <f>労働コスト!G1018/SUM(資本コスト!G1018,労働コスト!G1018)</f>
        <v>0.67276147686768339</v>
      </c>
      <c r="H1018" s="6">
        <f>労働コスト!H1018/SUM(資本コスト!H1018,労働コスト!H1018)</f>
        <v>0.7263835441062173</v>
      </c>
      <c r="I1018" s="6">
        <f>労働コスト!I1018/SUM(資本コスト!I1018,労働コスト!I1018)</f>
        <v>0.64741603463506492</v>
      </c>
      <c r="J1018" s="6">
        <f>労働コスト!J1018/SUM(資本コスト!J1018,労働コスト!J1018)</f>
        <v>0.62980753450091032</v>
      </c>
    </row>
    <row r="1019" spans="1:10" x14ac:dyDescent="0.15">
      <c r="A1019" s="1">
        <v>45</v>
      </c>
      <c r="B1019" s="1" t="s">
        <v>337</v>
      </c>
      <c r="C1019" s="1">
        <v>4</v>
      </c>
      <c r="D1019" s="1" t="s">
        <v>17</v>
      </c>
      <c r="E1019" s="6">
        <f>労働コスト!E1019/SUM(資本コスト!E1019,労働コスト!E1019)</f>
        <v>0.78998021363631132</v>
      </c>
      <c r="F1019" s="6">
        <f>労働コスト!F1019/SUM(資本コスト!F1019,労働コスト!F1019)</f>
        <v>0.75471766633800785</v>
      </c>
      <c r="G1019" s="6">
        <f>労働コスト!G1019/SUM(資本コスト!G1019,労働コスト!G1019)</f>
        <v>0.68369068294481317</v>
      </c>
      <c r="H1019" s="6">
        <f>労働コスト!H1019/SUM(資本コスト!H1019,労働コスト!H1019)</f>
        <v>0.55206374033504357</v>
      </c>
      <c r="I1019" s="6">
        <f>労働コスト!I1019/SUM(資本コスト!I1019,労働コスト!I1019)</f>
        <v>0.41197359054840627</v>
      </c>
      <c r="J1019" s="6">
        <f>労働コスト!J1019/SUM(資本コスト!J1019,労働コスト!J1019)</f>
        <v>0.45673728814231562</v>
      </c>
    </row>
    <row r="1020" spans="1:10" x14ac:dyDescent="0.15">
      <c r="A1020" s="1">
        <v>45</v>
      </c>
      <c r="B1020" s="1" t="s">
        <v>337</v>
      </c>
      <c r="C1020" s="1">
        <v>5</v>
      </c>
      <c r="D1020" s="1" t="s">
        <v>18</v>
      </c>
      <c r="E1020" s="6">
        <f>労働コスト!E1020/SUM(資本コスト!E1020,労働コスト!E1020)</f>
        <v>0.42154953446250909</v>
      </c>
      <c r="F1020" s="6">
        <f>労働コスト!F1020/SUM(資本コスト!F1020,労働コスト!F1020)</f>
        <v>0.5184704079729443</v>
      </c>
      <c r="G1020" s="6">
        <f>労働コスト!G1020/SUM(資本コスト!G1020,労働コスト!G1020)</f>
        <v>0.51211170840670817</v>
      </c>
      <c r="H1020" s="6">
        <f>労働コスト!H1020/SUM(資本コスト!H1020,労働コスト!H1020)</f>
        <v>0.46939243002092118</v>
      </c>
      <c r="I1020" s="6">
        <f>労働コスト!I1020/SUM(資本コスト!I1020,労働コスト!I1020)</f>
        <v>0.4103895749482202</v>
      </c>
      <c r="J1020" s="6">
        <f>労働コスト!J1020/SUM(資本コスト!J1020,労働コスト!J1020)</f>
        <v>0.41766283101961649</v>
      </c>
    </row>
    <row r="1021" spans="1:10" x14ac:dyDescent="0.15">
      <c r="A1021" s="1">
        <v>45</v>
      </c>
      <c r="B1021" s="1" t="s">
        <v>337</v>
      </c>
      <c r="C1021" s="1">
        <v>6</v>
      </c>
      <c r="D1021" s="1" t="s">
        <v>2</v>
      </c>
      <c r="E1021" s="6">
        <f>労働コスト!E1021/SUM(資本コスト!E1021,労働コスト!E1021)</f>
        <v>0.54906030529334759</v>
      </c>
      <c r="F1021" s="6">
        <f>労働コスト!F1021/SUM(資本コスト!F1021,労働コスト!F1021)</f>
        <v>0.47219836213558558</v>
      </c>
      <c r="G1021" s="6">
        <f>労働コスト!G1021/SUM(資本コスト!G1021,労働コスト!G1021)</f>
        <v>0.47673137620212835</v>
      </c>
      <c r="H1021" s="6">
        <f>労働コスト!H1021/SUM(資本コスト!H1021,労働コスト!H1021)</f>
        <v>0.47051214704343725</v>
      </c>
      <c r="I1021" s="6">
        <f>労働コスト!I1021/SUM(資本コスト!I1021,労働コスト!I1021)</f>
        <v>0.34077619974278411</v>
      </c>
      <c r="J1021" s="6">
        <f>労働コスト!J1021/SUM(資本コスト!J1021,労働コスト!J1021)</f>
        <v>0.34503465183548082</v>
      </c>
    </row>
    <row r="1022" spans="1:10" x14ac:dyDescent="0.15">
      <c r="A1022" s="1">
        <v>45</v>
      </c>
      <c r="B1022" s="1" t="s">
        <v>337</v>
      </c>
      <c r="C1022" s="1">
        <v>7</v>
      </c>
      <c r="D1022" s="1" t="s">
        <v>19</v>
      </c>
      <c r="E1022" s="6">
        <f>労働コスト!E1022/SUM(資本コスト!E1022,労働コスト!E1022)</f>
        <v>3.3629907505416994E-2</v>
      </c>
      <c r="F1022" s="6">
        <f>労働コスト!F1022/SUM(資本コスト!F1022,労働コスト!F1022)</f>
        <v>0.37735309141544549</v>
      </c>
      <c r="G1022" s="6">
        <f>労働コスト!G1022/SUM(資本コスト!G1022,労働コスト!G1022)</f>
        <v>0.2033462610614287</v>
      </c>
      <c r="H1022" s="6">
        <f>労働コスト!H1022/SUM(資本コスト!H1022,労働コスト!H1022)</f>
        <v>0.28236563586335173</v>
      </c>
      <c r="I1022" s="6">
        <f>労働コスト!I1022/SUM(資本コスト!I1022,労働コスト!I1022)</f>
        <v>0.34246676453333685</v>
      </c>
      <c r="J1022" s="6">
        <f>労働コスト!J1022/SUM(資本コスト!J1022,労働コスト!J1022)</f>
        <v>0.37212984822021461</v>
      </c>
    </row>
    <row r="1023" spans="1:10" x14ac:dyDescent="0.15">
      <c r="A1023" s="1">
        <v>45</v>
      </c>
      <c r="B1023" s="1" t="s">
        <v>337</v>
      </c>
      <c r="C1023" s="1">
        <v>8</v>
      </c>
      <c r="D1023" s="1" t="s">
        <v>20</v>
      </c>
      <c r="E1023" s="6">
        <f>労働コスト!E1023/SUM(資本コスト!E1023,労働コスト!E1023)</f>
        <v>0.68896133484369682</v>
      </c>
      <c r="F1023" s="6">
        <f>労働コスト!F1023/SUM(資本コスト!F1023,労働コスト!F1023)</f>
        <v>0.81156098296261836</v>
      </c>
      <c r="G1023" s="6">
        <f>労働コスト!G1023/SUM(資本コスト!G1023,労働コスト!G1023)</f>
        <v>0.77816674324756896</v>
      </c>
      <c r="H1023" s="6">
        <f>労働コスト!H1023/SUM(資本コスト!H1023,労働コスト!H1023)</f>
        <v>0.81459344809067979</v>
      </c>
      <c r="I1023" s="6">
        <f>労働コスト!I1023/SUM(資本コスト!I1023,労働コスト!I1023)</f>
        <v>0.77685337955125511</v>
      </c>
      <c r="J1023" s="6">
        <f>労働コスト!J1023/SUM(資本コスト!J1023,労働コスト!J1023)</f>
        <v>0.79153694527252516</v>
      </c>
    </row>
    <row r="1024" spans="1:10" x14ac:dyDescent="0.15">
      <c r="A1024" s="1">
        <v>45</v>
      </c>
      <c r="B1024" s="1" t="s">
        <v>337</v>
      </c>
      <c r="C1024" s="1">
        <v>9</v>
      </c>
      <c r="D1024" s="1" t="s">
        <v>21</v>
      </c>
      <c r="E1024" s="6">
        <f>労働コスト!E1024/SUM(資本コスト!E1024,労働コスト!E1024)</f>
        <v>0.43120745271923133</v>
      </c>
      <c r="F1024" s="6">
        <f>労働コスト!F1024/SUM(資本コスト!F1024,労働コスト!F1024)</f>
        <v>0.42992018252665043</v>
      </c>
      <c r="G1024" s="6">
        <f>労働コスト!G1024/SUM(資本コスト!G1024,労働コスト!G1024)</f>
        <v>0.49899118483468358</v>
      </c>
      <c r="H1024" s="6">
        <f>労働コスト!H1024/SUM(資本コスト!H1024,労働コスト!H1024)</f>
        <v>0.64384746760175138</v>
      </c>
      <c r="I1024" s="6">
        <f>労働コスト!I1024/SUM(資本コスト!I1024,労働コスト!I1024)</f>
        <v>0.63469005043157511</v>
      </c>
      <c r="J1024" s="6">
        <f>労働コスト!J1024/SUM(資本コスト!J1024,労働コスト!J1024)</f>
        <v>0.60210254697147603</v>
      </c>
    </row>
    <row r="1025" spans="1:10" x14ac:dyDescent="0.15">
      <c r="A1025" s="1">
        <v>45</v>
      </c>
      <c r="B1025" s="1" t="s">
        <v>337</v>
      </c>
      <c r="C1025" s="1">
        <v>10</v>
      </c>
      <c r="D1025" s="1" t="s">
        <v>22</v>
      </c>
      <c r="E1025" s="6">
        <f>労働コスト!E1025/SUM(資本コスト!E1025,労働コスト!E1025)</f>
        <v>0.79273947014645729</v>
      </c>
      <c r="F1025" s="6">
        <f>労働コスト!F1025/SUM(資本コスト!F1025,労働コスト!F1025)</f>
        <v>0.81675478394973944</v>
      </c>
      <c r="G1025" s="6">
        <f>労働コスト!G1025/SUM(資本コスト!G1025,労働コスト!G1025)</f>
        <v>0.85283730479178854</v>
      </c>
      <c r="H1025" s="6">
        <f>労働コスト!H1025/SUM(資本コスト!H1025,労働コスト!H1025)</f>
        <v>0.85278591522932901</v>
      </c>
      <c r="I1025" s="6">
        <f>労働コスト!I1025/SUM(資本コスト!I1025,労働コスト!I1025)</f>
        <v>0.82483074513655597</v>
      </c>
      <c r="J1025" s="6">
        <f>労働コスト!J1025/SUM(資本コスト!J1025,労働コスト!J1025)</f>
        <v>0.81624220078302834</v>
      </c>
    </row>
    <row r="1026" spans="1:10" x14ac:dyDescent="0.15">
      <c r="A1026" s="1">
        <v>45</v>
      </c>
      <c r="B1026" s="1" t="s">
        <v>337</v>
      </c>
      <c r="C1026" s="1">
        <v>11</v>
      </c>
      <c r="D1026" s="1" t="s">
        <v>23</v>
      </c>
      <c r="E1026" s="6">
        <f>労働コスト!E1026/SUM(資本コスト!E1026,労働コスト!E1026)</f>
        <v>0.88297393633555366</v>
      </c>
      <c r="F1026" s="6">
        <f>労働コスト!F1026/SUM(資本コスト!F1026,労働コスト!F1026)</f>
        <v>0.87861199059302897</v>
      </c>
      <c r="G1026" s="6">
        <f>労働コスト!G1026/SUM(資本コスト!G1026,労働コスト!G1026)</f>
        <v>0.83366865054099115</v>
      </c>
      <c r="H1026" s="6">
        <f>労働コスト!H1026/SUM(資本コスト!H1026,労働コスト!H1026)</f>
        <v>0.81610968904998571</v>
      </c>
      <c r="I1026" s="6">
        <f>労働コスト!I1026/SUM(資本コスト!I1026,労働コスト!I1026)</f>
        <v>0.78237222275106433</v>
      </c>
      <c r="J1026" s="6">
        <f>労働コスト!J1026/SUM(資本コスト!J1026,労働コスト!J1026)</f>
        <v>0.74138072577651026</v>
      </c>
    </row>
    <row r="1027" spans="1:10" x14ac:dyDescent="0.15">
      <c r="A1027" s="1">
        <v>45</v>
      </c>
      <c r="B1027" s="1" t="s">
        <v>337</v>
      </c>
      <c r="C1027" s="1">
        <v>12</v>
      </c>
      <c r="D1027" s="1" t="s">
        <v>24</v>
      </c>
      <c r="E1027" s="6">
        <f>労働コスト!E1027/SUM(資本コスト!E1027,労働コスト!E1027)</f>
        <v>0.85030673233336485</v>
      </c>
      <c r="F1027" s="6">
        <f>労働コスト!F1027/SUM(資本コスト!F1027,労働コスト!F1027)</f>
        <v>0.86319586101504431</v>
      </c>
      <c r="G1027" s="6">
        <f>労働コスト!G1027/SUM(資本コスト!G1027,労働コスト!G1027)</f>
        <v>0.7251934104752199</v>
      </c>
      <c r="H1027" s="6">
        <f>労働コスト!H1027/SUM(資本コスト!H1027,労働コスト!H1027)</f>
        <v>0.70386130855071727</v>
      </c>
      <c r="I1027" s="6">
        <f>労働コスト!I1027/SUM(資本コスト!I1027,労働コスト!I1027)</f>
        <v>0.49490853910049309</v>
      </c>
      <c r="J1027" s="6">
        <f>労働コスト!J1027/SUM(資本コスト!J1027,労働コスト!J1027)</f>
        <v>0.44559850609565971</v>
      </c>
    </row>
    <row r="1028" spans="1:10" x14ac:dyDescent="0.15">
      <c r="A1028" s="1">
        <v>45</v>
      </c>
      <c r="B1028" s="1" t="s">
        <v>337</v>
      </c>
      <c r="C1028" s="1">
        <v>13</v>
      </c>
      <c r="D1028" s="1" t="s">
        <v>25</v>
      </c>
      <c r="E1028" s="6">
        <f>労働コスト!E1028/SUM(資本コスト!E1028,労働コスト!E1028)</f>
        <v>0.92677226522118217</v>
      </c>
      <c r="F1028" s="6">
        <f>労働コスト!F1028/SUM(資本コスト!F1028,労働コスト!F1028)</f>
        <v>0.79411038864055294</v>
      </c>
      <c r="G1028" s="6">
        <f>労働コスト!G1028/SUM(資本コスト!G1028,労働コスト!G1028)</f>
        <v>0.6345069885712139</v>
      </c>
      <c r="H1028" s="6">
        <f>労働コスト!H1028/SUM(資本コスト!H1028,労働コスト!H1028)</f>
        <v>0.76750666223486574</v>
      </c>
      <c r="I1028" s="6">
        <f>労働コスト!I1028/SUM(資本コスト!I1028,労働コスト!I1028)</f>
        <v>0.7439441035297657</v>
      </c>
      <c r="J1028" s="6">
        <f>労働コスト!J1028/SUM(資本コスト!J1028,労働コスト!J1028)</f>
        <v>0.73528763412777842</v>
      </c>
    </row>
    <row r="1029" spans="1:10" x14ac:dyDescent="0.15">
      <c r="A1029" s="1">
        <v>45</v>
      </c>
      <c r="B1029" s="1" t="s">
        <v>337</v>
      </c>
      <c r="C1029" s="1">
        <v>14</v>
      </c>
      <c r="D1029" s="1" t="s">
        <v>26</v>
      </c>
      <c r="E1029" s="6">
        <f>労働コスト!E1029/SUM(資本コスト!E1029,労働コスト!E1029)</f>
        <v>0.99715559963097722</v>
      </c>
      <c r="F1029" s="6">
        <f>労働コスト!F1029/SUM(資本コスト!F1029,労働コスト!F1029)</f>
        <v>0.96636023945167171</v>
      </c>
      <c r="G1029" s="6">
        <f>労働コスト!G1029/SUM(資本コスト!G1029,労働コスト!G1029)</f>
        <v>0.66637415994054117</v>
      </c>
      <c r="H1029" s="6">
        <f>労働コスト!H1029/SUM(資本コスト!H1029,労働コスト!H1029)</f>
        <v>0.54624197672726538</v>
      </c>
      <c r="I1029" s="6">
        <f>労働コスト!I1029/SUM(資本コスト!I1029,労働コスト!I1029)</f>
        <v>0.40813615649725488</v>
      </c>
      <c r="J1029" s="6">
        <f>労働コスト!J1029/SUM(資本コスト!J1029,労働コスト!J1029)</f>
        <v>0.36356843794879318</v>
      </c>
    </row>
    <row r="1030" spans="1:10" x14ac:dyDescent="0.15">
      <c r="A1030" s="1">
        <v>45</v>
      </c>
      <c r="B1030" s="1" t="s">
        <v>337</v>
      </c>
      <c r="C1030" s="1">
        <v>15</v>
      </c>
      <c r="D1030" s="1" t="s">
        <v>27</v>
      </c>
      <c r="E1030" s="6">
        <f>労働コスト!E1030/SUM(資本コスト!E1030,労働コスト!E1030)</f>
        <v>0.87093082210560868</v>
      </c>
      <c r="F1030" s="6">
        <f>労働コスト!F1030/SUM(資本コスト!F1030,労働コスト!F1030)</f>
        <v>0.8632679729915651</v>
      </c>
      <c r="G1030" s="6">
        <f>労働コスト!G1030/SUM(資本コスト!G1030,労働コスト!G1030)</f>
        <v>0.80036999904337902</v>
      </c>
      <c r="H1030" s="6">
        <f>労働コスト!H1030/SUM(資本コスト!H1030,労働コスト!H1030)</f>
        <v>0.76582366991744988</v>
      </c>
      <c r="I1030" s="6">
        <f>労働コスト!I1030/SUM(資本コスト!I1030,労働コスト!I1030)</f>
        <v>0.61548087100286919</v>
      </c>
      <c r="J1030" s="6">
        <f>労働コスト!J1030/SUM(資本コスト!J1030,労働コスト!J1030)</f>
        <v>0.62135147818115888</v>
      </c>
    </row>
    <row r="1031" spans="1:10" x14ac:dyDescent="0.15">
      <c r="A1031" s="1">
        <v>45</v>
      </c>
      <c r="B1031" s="1" t="s">
        <v>336</v>
      </c>
      <c r="C1031" s="1">
        <v>16</v>
      </c>
      <c r="D1031" s="1" t="s">
        <v>10</v>
      </c>
      <c r="E1031" s="6">
        <f>労働コスト!E1031/SUM(資本コスト!E1031,労働コスト!E1031)</f>
        <v>0.62737731198128543</v>
      </c>
      <c r="F1031" s="6">
        <f>労働コスト!F1031/SUM(資本コスト!F1031,労働コスト!F1031)</f>
        <v>0.89752108667132302</v>
      </c>
      <c r="G1031" s="6">
        <f>労働コスト!G1031/SUM(資本コスト!G1031,労働コスト!G1031)</f>
        <v>0.87663592603033658</v>
      </c>
      <c r="H1031" s="6">
        <f>労働コスト!H1031/SUM(資本コスト!H1031,労働コスト!H1031)</f>
        <v>0.89753614734326503</v>
      </c>
      <c r="I1031" s="6">
        <f>労働コスト!I1031/SUM(資本コスト!I1031,労働コスト!I1031)</f>
        <v>0.88617547216931436</v>
      </c>
      <c r="J1031" s="6">
        <f>労働コスト!J1031/SUM(資本コスト!J1031,労働コスト!J1031)</f>
        <v>0.85500568301455582</v>
      </c>
    </row>
    <row r="1032" spans="1:10" x14ac:dyDescent="0.15">
      <c r="A1032" s="1">
        <v>45</v>
      </c>
      <c r="B1032" s="1" t="s">
        <v>336</v>
      </c>
      <c r="C1032" s="1">
        <v>17</v>
      </c>
      <c r="D1032" s="1" t="s">
        <v>11</v>
      </c>
      <c r="E1032" s="6">
        <f>労働コスト!E1032/SUM(資本コスト!E1032,労働コスト!E1032)</f>
        <v>0.17791164974499907</v>
      </c>
      <c r="F1032" s="6">
        <f>労働コスト!F1032/SUM(資本コスト!F1032,労働コスト!F1032)</f>
        <v>0.37051525314509093</v>
      </c>
      <c r="G1032" s="6">
        <f>労働コスト!G1032/SUM(資本コスト!G1032,労働コスト!G1032)</f>
        <v>0.37052759496120169</v>
      </c>
      <c r="H1032" s="6">
        <f>労働コスト!H1032/SUM(資本コスト!H1032,労働コスト!H1032)</f>
        <v>0.43766310796542651</v>
      </c>
      <c r="I1032" s="6">
        <f>労働コスト!I1032/SUM(資本コスト!I1032,労働コスト!I1032)</f>
        <v>0.40396572721627716</v>
      </c>
      <c r="J1032" s="6">
        <f>労働コスト!J1032/SUM(資本コスト!J1032,労働コスト!J1032)</f>
        <v>0.35264974174973607</v>
      </c>
    </row>
    <row r="1033" spans="1:10" x14ac:dyDescent="0.15">
      <c r="A1033" s="1">
        <v>45</v>
      </c>
      <c r="B1033" s="1" t="s">
        <v>336</v>
      </c>
      <c r="C1033" s="1">
        <v>18</v>
      </c>
      <c r="D1033" s="1" t="s">
        <v>12</v>
      </c>
      <c r="E1033" s="6">
        <f>労働コスト!E1033/SUM(資本コスト!E1033,労働コスト!E1033)</f>
        <v>0.88396762634539527</v>
      </c>
      <c r="F1033" s="6">
        <f>労働コスト!F1033/SUM(資本コスト!F1033,労働コスト!F1033)</f>
        <v>0.8509363408620072</v>
      </c>
      <c r="G1033" s="6">
        <f>労働コスト!G1033/SUM(資本コスト!G1033,労働コスト!G1033)</f>
        <v>0.87097654576340999</v>
      </c>
      <c r="H1033" s="6">
        <f>労働コスト!H1033/SUM(資本コスト!H1033,労働コスト!H1033)</f>
        <v>0.85708769766232629</v>
      </c>
      <c r="I1033" s="6">
        <f>労働コスト!I1033/SUM(資本コスト!I1033,労働コスト!I1033)</f>
        <v>0.86472057809593883</v>
      </c>
      <c r="J1033" s="6">
        <f>労働コスト!J1033/SUM(資本コスト!J1033,労働コスト!J1033)</f>
        <v>0.84354473436585087</v>
      </c>
    </row>
    <row r="1034" spans="1:10" x14ac:dyDescent="0.15">
      <c r="A1034" s="1">
        <v>45</v>
      </c>
      <c r="B1034" s="1" t="s">
        <v>336</v>
      </c>
      <c r="C1034" s="1">
        <v>19</v>
      </c>
      <c r="D1034" s="1" t="s">
        <v>13</v>
      </c>
      <c r="E1034" s="6">
        <f>労働コスト!E1034/SUM(資本コスト!E1034,労働コスト!E1034)</f>
        <v>0.64404113475304192</v>
      </c>
      <c r="F1034" s="6">
        <f>労働コスト!F1034/SUM(資本コスト!F1034,労働コスト!F1034)</f>
        <v>0.82269389500569723</v>
      </c>
      <c r="G1034" s="6">
        <f>労働コスト!G1034/SUM(資本コスト!G1034,労働コスト!G1034)</f>
        <v>0.89946890317976214</v>
      </c>
      <c r="H1034" s="6">
        <f>労働コスト!H1034/SUM(資本コスト!H1034,労働コスト!H1034)</f>
        <v>0.87363011178153938</v>
      </c>
      <c r="I1034" s="6">
        <f>労働コスト!I1034/SUM(資本コスト!I1034,労働コスト!I1034)</f>
        <v>0.76043083883572615</v>
      </c>
      <c r="J1034" s="6">
        <f>労働コスト!J1034/SUM(資本コスト!J1034,労働コスト!J1034)</f>
        <v>0.80039472477110707</v>
      </c>
    </row>
    <row r="1035" spans="1:10" x14ac:dyDescent="0.15">
      <c r="A1035" s="1">
        <v>45</v>
      </c>
      <c r="B1035" s="1" t="s">
        <v>336</v>
      </c>
      <c r="C1035" s="1">
        <v>20</v>
      </c>
      <c r="D1035" s="1" t="s">
        <v>14</v>
      </c>
      <c r="E1035" s="6">
        <f>労働コスト!E1035/SUM(資本コスト!E1035,労働コスト!E1035)</f>
        <v>0.51024026380901422</v>
      </c>
      <c r="F1035" s="6">
        <f>労働コスト!F1035/SUM(資本コスト!F1035,労働コスト!F1035)</f>
        <v>0.26985697288775906</v>
      </c>
      <c r="G1035" s="6">
        <f>労働コスト!G1035/SUM(資本コスト!G1035,労働コスト!G1035)</f>
        <v>0.24698329039342545</v>
      </c>
      <c r="H1035" s="6">
        <f>労働コスト!H1035/SUM(資本コスト!H1035,労働コスト!H1035)</f>
        <v>0.22803488316189596</v>
      </c>
      <c r="I1035" s="6">
        <f>労働コスト!I1035/SUM(資本コスト!I1035,労働コスト!I1035)</f>
        <v>0.20507120365262621</v>
      </c>
      <c r="J1035" s="6">
        <f>労働コスト!J1035/SUM(資本コスト!J1035,労働コスト!J1035)</f>
        <v>0.15028830039768862</v>
      </c>
    </row>
    <row r="1036" spans="1:10" x14ac:dyDescent="0.15">
      <c r="A1036" s="1">
        <v>45</v>
      </c>
      <c r="B1036" s="1" t="s">
        <v>336</v>
      </c>
      <c r="C1036" s="1">
        <v>21</v>
      </c>
      <c r="D1036" s="1" t="s">
        <v>15</v>
      </c>
      <c r="E1036" s="6">
        <f>労働コスト!E1036/SUM(資本コスト!E1036,労働コスト!E1036)</f>
        <v>0.73413470809800108</v>
      </c>
      <c r="F1036" s="6">
        <f>労働コスト!F1036/SUM(資本コスト!F1036,労働コスト!F1036)</f>
        <v>0.68375144839441127</v>
      </c>
      <c r="G1036" s="6">
        <f>労働コスト!G1036/SUM(資本コスト!G1036,労働コスト!G1036)</f>
        <v>0.66209927328670337</v>
      </c>
      <c r="H1036" s="6">
        <f>労働コスト!H1036/SUM(資本コスト!H1036,労働コスト!H1036)</f>
        <v>0.59981159303507636</v>
      </c>
      <c r="I1036" s="6">
        <f>労働コスト!I1036/SUM(資本コスト!I1036,労働コスト!I1036)</f>
        <v>0.4712496333154953</v>
      </c>
      <c r="J1036" s="6">
        <f>労働コスト!J1036/SUM(資本コスト!J1036,労働コスト!J1036)</f>
        <v>0.41784625173069073</v>
      </c>
    </row>
    <row r="1037" spans="1:10" x14ac:dyDescent="0.15">
      <c r="A1037" s="1">
        <v>45</v>
      </c>
      <c r="B1037" s="1" t="s">
        <v>213</v>
      </c>
      <c r="C1037" s="1">
        <v>22</v>
      </c>
      <c r="D1037" s="1" t="s">
        <v>7</v>
      </c>
      <c r="E1037" s="6">
        <f>労働コスト!E1037/SUM(資本コスト!E1037,労働コスト!E1037)</f>
        <v>0.83566314989509649</v>
      </c>
      <c r="F1037" s="6">
        <f>労働コスト!F1037/SUM(資本コスト!F1037,労働コスト!F1037)</f>
        <v>0.78027740349706898</v>
      </c>
      <c r="G1037" s="6">
        <f>労働コスト!G1037/SUM(資本コスト!G1037,労働コスト!G1037)</f>
        <v>0.71676947446545614</v>
      </c>
      <c r="H1037" s="6">
        <f>労働コスト!H1037/SUM(資本コスト!H1037,労働コスト!H1037)</f>
        <v>0.7121760040040428</v>
      </c>
      <c r="I1037" s="6">
        <f>労働コスト!I1037/SUM(資本コスト!I1037,労働コスト!I1037)</f>
        <v>0.74268873286375514</v>
      </c>
      <c r="J1037" s="6">
        <f>労働コスト!J1037/SUM(資本コスト!J1037,労働コスト!J1037)</f>
        <v>0.72192199812667257</v>
      </c>
    </row>
    <row r="1038" spans="1:10" x14ac:dyDescent="0.15">
      <c r="A1038" s="1">
        <v>45</v>
      </c>
      <c r="B1038" s="1" t="s">
        <v>213</v>
      </c>
      <c r="C1038" s="1">
        <v>23</v>
      </c>
      <c r="D1038" s="1" t="s">
        <v>28</v>
      </c>
      <c r="E1038" s="6">
        <f>労働コスト!E1038/SUM(資本コスト!E1038,労働コスト!E1038)</f>
        <v>0.63456056371080316</v>
      </c>
      <c r="F1038" s="6">
        <f>労働コスト!F1038/SUM(資本コスト!F1038,労働コスト!F1038)</f>
        <v>0.76301266840574788</v>
      </c>
      <c r="G1038" s="6">
        <f>労働コスト!G1038/SUM(資本コスト!G1038,労働コスト!G1038)</f>
        <v>0.7542441853295957</v>
      </c>
      <c r="H1038" s="6">
        <f>労働コスト!H1038/SUM(資本コスト!H1038,労働コスト!H1038)</f>
        <v>0.75650059135689762</v>
      </c>
      <c r="I1038" s="6">
        <f>労働コスト!I1038/SUM(資本コスト!I1038,労働コスト!I1038)</f>
        <v>0.72910388212724253</v>
      </c>
      <c r="J1038" s="6">
        <f>労働コスト!J1038/SUM(資本コスト!J1038,労働コスト!J1038)</f>
        <v>0.64670974834703454</v>
      </c>
    </row>
    <row r="1039" spans="1:10" x14ac:dyDescent="0.15">
      <c r="A1039" s="1">
        <v>46</v>
      </c>
      <c r="B1039" s="1" t="s">
        <v>338</v>
      </c>
      <c r="C1039" s="1">
        <v>1</v>
      </c>
      <c r="D1039" s="1" t="s">
        <v>8</v>
      </c>
      <c r="E1039" s="6">
        <f>労働コスト!E1039/SUM(資本コスト!E1039,労働コスト!E1039)</f>
        <v>0.47036095756282748</v>
      </c>
      <c r="F1039" s="6">
        <f>労働コスト!F1039/SUM(資本コスト!F1039,労働コスト!F1039)</f>
        <v>0.57311517543891233</v>
      </c>
      <c r="G1039" s="6">
        <f>労働コスト!G1039/SUM(資本コスト!G1039,労働コスト!G1039)</f>
        <v>0.50760376150418607</v>
      </c>
      <c r="H1039" s="6">
        <f>労働コスト!H1039/SUM(資本コスト!H1039,労働コスト!H1039)</f>
        <v>0.39539705008585735</v>
      </c>
      <c r="I1039" s="6">
        <f>労働コスト!I1039/SUM(資本コスト!I1039,労働コスト!I1039)</f>
        <v>0.40368333573387327</v>
      </c>
      <c r="J1039" s="6">
        <f>労働コスト!J1039/SUM(資本コスト!J1039,労働コスト!J1039)</f>
        <v>0.26400607573845036</v>
      </c>
    </row>
    <row r="1040" spans="1:10" x14ac:dyDescent="0.15">
      <c r="A1040" s="1">
        <v>46</v>
      </c>
      <c r="B1040" s="1" t="s">
        <v>338</v>
      </c>
      <c r="C1040" s="1">
        <v>2</v>
      </c>
      <c r="D1040" s="1" t="s">
        <v>9</v>
      </c>
      <c r="E1040" s="6">
        <f>労働コスト!E1040/SUM(資本コスト!E1040,労働コスト!E1040)</f>
        <v>0.71742018505310468</v>
      </c>
      <c r="F1040" s="6">
        <f>労働コスト!F1040/SUM(資本コスト!F1040,労働コスト!F1040)</f>
        <v>0.6972717126328104</v>
      </c>
      <c r="G1040" s="6">
        <f>労働コスト!G1040/SUM(資本コスト!G1040,労働コスト!G1040)</f>
        <v>0.62134208608837049</v>
      </c>
      <c r="H1040" s="6">
        <f>労働コスト!H1040/SUM(資本コスト!H1040,労働コスト!H1040)</f>
        <v>0.66285750246831343</v>
      </c>
      <c r="I1040" s="6">
        <f>労働コスト!I1040/SUM(資本コスト!I1040,労働コスト!I1040)</f>
        <v>0.5140098821949618</v>
      </c>
      <c r="J1040" s="6">
        <f>労働コスト!J1040/SUM(資本コスト!J1040,労働コスト!J1040)</f>
        <v>0.4500785893782237</v>
      </c>
    </row>
    <row r="1041" spans="1:10" x14ac:dyDescent="0.15">
      <c r="A1041" s="1">
        <v>46</v>
      </c>
      <c r="B1041" s="1" t="s">
        <v>339</v>
      </c>
      <c r="C1041" s="1">
        <v>3</v>
      </c>
      <c r="D1041" s="1" t="s">
        <v>16</v>
      </c>
      <c r="E1041" s="6">
        <f>労働コスト!E1041/SUM(資本コスト!E1041,労働コスト!E1041)</f>
        <v>0.64151611722791146</v>
      </c>
      <c r="F1041" s="6">
        <f>労働コスト!F1041/SUM(資本コスト!F1041,労働コスト!F1041)</f>
        <v>0.72933449577395193</v>
      </c>
      <c r="G1041" s="6">
        <f>労働コスト!G1041/SUM(資本コスト!G1041,労働コスト!G1041)</f>
        <v>0.6851016317541001</v>
      </c>
      <c r="H1041" s="6">
        <f>労働コスト!H1041/SUM(資本コスト!H1041,労働コスト!H1041)</f>
        <v>0.69439581006691364</v>
      </c>
      <c r="I1041" s="6">
        <f>労働コスト!I1041/SUM(資本コスト!I1041,労働コスト!I1041)</f>
        <v>0.65322115183603746</v>
      </c>
      <c r="J1041" s="6">
        <f>労働コスト!J1041/SUM(資本コスト!J1041,労働コスト!J1041)</f>
        <v>0.64493595774386703</v>
      </c>
    </row>
    <row r="1042" spans="1:10" x14ac:dyDescent="0.15">
      <c r="A1042" s="1">
        <v>46</v>
      </c>
      <c r="B1042" s="1" t="s">
        <v>339</v>
      </c>
      <c r="C1042" s="1">
        <v>4</v>
      </c>
      <c r="D1042" s="1" t="s">
        <v>17</v>
      </c>
      <c r="E1042" s="6">
        <f>労働コスト!E1042/SUM(資本コスト!E1042,労働コスト!E1042)</f>
        <v>0.95613303028778751</v>
      </c>
      <c r="F1042" s="6">
        <f>労働コスト!F1042/SUM(資本コスト!F1042,労働コスト!F1042)</f>
        <v>0.92613469687054717</v>
      </c>
      <c r="G1042" s="6">
        <f>労働コスト!G1042/SUM(資本コスト!G1042,労働コスト!G1042)</f>
        <v>0.87711853884865776</v>
      </c>
      <c r="H1042" s="6">
        <f>労働コスト!H1042/SUM(資本コスト!H1042,労働コスト!H1042)</f>
        <v>0.79992414051231842</v>
      </c>
      <c r="I1042" s="6">
        <f>労働コスト!I1042/SUM(資本コスト!I1042,労働コスト!I1042)</f>
        <v>0.71108702957080294</v>
      </c>
      <c r="J1042" s="6">
        <f>労働コスト!J1042/SUM(資本コスト!J1042,労働コスト!J1042)</f>
        <v>0.73861522417317782</v>
      </c>
    </row>
    <row r="1043" spans="1:10" x14ac:dyDescent="0.15">
      <c r="A1043" s="1">
        <v>46</v>
      </c>
      <c r="B1043" s="1" t="s">
        <v>339</v>
      </c>
      <c r="C1043" s="1">
        <v>5</v>
      </c>
      <c r="D1043" s="1" t="s">
        <v>18</v>
      </c>
      <c r="E1043" s="6">
        <f>労働コスト!E1043/SUM(資本コスト!E1043,労働コスト!E1043)</f>
        <v>0.43761851638888133</v>
      </c>
      <c r="F1043" s="6">
        <f>労働コスト!F1043/SUM(資本コスト!F1043,労働コスト!F1043)</f>
        <v>0.57897608146973811</v>
      </c>
      <c r="G1043" s="6">
        <f>労働コスト!G1043/SUM(資本コスト!G1043,労働コスト!G1043)</f>
        <v>0.49975330295139991</v>
      </c>
      <c r="H1043" s="6">
        <f>労働コスト!H1043/SUM(資本コスト!H1043,労働コスト!H1043)</f>
        <v>0.47338009984600971</v>
      </c>
      <c r="I1043" s="6">
        <f>労働コスト!I1043/SUM(資本コスト!I1043,労働コスト!I1043)</f>
        <v>0.42814135112626867</v>
      </c>
      <c r="J1043" s="6">
        <f>労働コスト!J1043/SUM(資本コスト!J1043,労働コスト!J1043)</f>
        <v>0.45566815676326777</v>
      </c>
    </row>
    <row r="1044" spans="1:10" x14ac:dyDescent="0.15">
      <c r="A1044" s="1">
        <v>46</v>
      </c>
      <c r="B1044" s="1" t="s">
        <v>339</v>
      </c>
      <c r="C1044" s="1">
        <v>6</v>
      </c>
      <c r="D1044" s="1" t="s">
        <v>2</v>
      </c>
      <c r="E1044" s="6">
        <f>労働コスト!E1044/SUM(資本コスト!E1044,労働コスト!E1044)</f>
        <v>0.49692760520325202</v>
      </c>
      <c r="F1044" s="6">
        <f>労働コスト!F1044/SUM(資本コスト!F1044,労働コスト!F1044)</f>
        <v>0.74521277787141083</v>
      </c>
      <c r="G1044" s="6">
        <f>労働コスト!G1044/SUM(資本コスト!G1044,労働コスト!G1044)</f>
        <v>0.78368164711113841</v>
      </c>
      <c r="H1044" s="6">
        <f>労働コスト!H1044/SUM(資本コスト!H1044,労働コスト!H1044)</f>
        <v>0.67891775085807737</v>
      </c>
      <c r="I1044" s="6">
        <f>労働コスト!I1044/SUM(資本コスト!I1044,労働コスト!I1044)</f>
        <v>0.61178641475129047</v>
      </c>
      <c r="J1044" s="6">
        <f>労働コスト!J1044/SUM(資本コスト!J1044,労働コスト!J1044)</f>
        <v>0.60451481525501116</v>
      </c>
    </row>
    <row r="1045" spans="1:10" x14ac:dyDescent="0.15">
      <c r="A1045" s="1">
        <v>46</v>
      </c>
      <c r="B1045" s="1" t="s">
        <v>339</v>
      </c>
      <c r="C1045" s="1">
        <v>7</v>
      </c>
      <c r="D1045" s="1" t="s">
        <v>19</v>
      </c>
      <c r="E1045" s="6">
        <f>労働コスト!E1045/SUM(資本コスト!E1045,労働コスト!E1045)</f>
        <v>0.2071259884976219</v>
      </c>
      <c r="F1045" s="6">
        <f>労働コスト!F1045/SUM(資本コスト!F1045,労働コスト!F1045)</f>
        <v>0.66602863019699465</v>
      </c>
      <c r="G1045" s="6">
        <f>労働コスト!G1045/SUM(資本コスト!G1045,労働コスト!G1045)</f>
        <v>0.71520312204796099</v>
      </c>
      <c r="H1045" s="6">
        <f>労働コスト!H1045/SUM(資本コスト!H1045,労働コスト!H1045)</f>
        <v>0.54157043149470718</v>
      </c>
      <c r="I1045" s="6">
        <f>労働コスト!I1045/SUM(資本コスト!I1045,労働コスト!I1045)</f>
        <v>0.48253373479324113</v>
      </c>
      <c r="J1045" s="6">
        <f>労働コスト!J1045/SUM(資本コスト!J1045,労働コスト!J1045)</f>
        <v>0.52151878892298054</v>
      </c>
    </row>
    <row r="1046" spans="1:10" x14ac:dyDescent="0.15">
      <c r="A1046" s="1">
        <v>46</v>
      </c>
      <c r="B1046" s="1" t="s">
        <v>339</v>
      </c>
      <c r="C1046" s="1">
        <v>8</v>
      </c>
      <c r="D1046" s="1" t="s">
        <v>20</v>
      </c>
      <c r="E1046" s="6">
        <f>労働コスト!E1046/SUM(資本コスト!E1046,労働コスト!E1046)</f>
        <v>0.67545397235772642</v>
      </c>
      <c r="F1046" s="6">
        <f>労働コスト!F1046/SUM(資本コスト!F1046,労働コスト!F1046)</f>
        <v>0.80401349748309103</v>
      </c>
      <c r="G1046" s="6">
        <f>労働コスト!G1046/SUM(資本コスト!G1046,労働コスト!G1046)</f>
        <v>0.81153992207701087</v>
      </c>
      <c r="H1046" s="6">
        <f>労働コスト!H1046/SUM(資本コスト!H1046,労働コスト!H1046)</f>
        <v>0.68892760691341681</v>
      </c>
      <c r="I1046" s="6">
        <f>労働コスト!I1046/SUM(資本コスト!I1046,労働コスト!I1046)</f>
        <v>0.61989835808266569</v>
      </c>
      <c r="J1046" s="6">
        <f>労働コスト!J1046/SUM(資本コスト!J1046,労働コスト!J1046)</f>
        <v>0.6430982767462825</v>
      </c>
    </row>
    <row r="1047" spans="1:10" x14ac:dyDescent="0.15">
      <c r="A1047" s="1">
        <v>46</v>
      </c>
      <c r="B1047" s="1" t="s">
        <v>339</v>
      </c>
      <c r="C1047" s="1">
        <v>9</v>
      </c>
      <c r="D1047" s="1" t="s">
        <v>21</v>
      </c>
      <c r="E1047" s="6">
        <f>労働コスト!E1047/SUM(資本コスト!E1047,労働コスト!E1047)</f>
        <v>0.6051322855287018</v>
      </c>
      <c r="F1047" s="6">
        <f>労働コスト!F1047/SUM(資本コスト!F1047,労働コスト!F1047)</f>
        <v>0.26109675291644607</v>
      </c>
      <c r="G1047" s="6">
        <f>労働コスト!G1047/SUM(資本コスト!G1047,労働コスト!G1047)</f>
        <v>0.46350285495971993</v>
      </c>
      <c r="H1047" s="6">
        <f>労働コスト!H1047/SUM(資本コスト!H1047,労働コスト!H1047)</f>
        <v>0.43709974405005175</v>
      </c>
      <c r="I1047" s="6">
        <f>労働コスト!I1047/SUM(資本コスト!I1047,労働コスト!I1047)</f>
        <v>0.64179036944445433</v>
      </c>
      <c r="J1047" s="6">
        <f>労働コスト!J1047/SUM(資本コスト!J1047,労働コスト!J1047)</f>
        <v>0.63169470732161381</v>
      </c>
    </row>
    <row r="1048" spans="1:10" x14ac:dyDescent="0.15">
      <c r="A1048" s="1">
        <v>46</v>
      </c>
      <c r="B1048" s="1" t="s">
        <v>340</v>
      </c>
      <c r="C1048" s="1">
        <v>10</v>
      </c>
      <c r="D1048" s="1" t="s">
        <v>22</v>
      </c>
      <c r="E1048" s="6">
        <f>労働コスト!E1048/SUM(資本コスト!E1048,労働コスト!E1048)</f>
        <v>0.75617095412450386</v>
      </c>
      <c r="F1048" s="6">
        <f>労働コスト!F1048/SUM(資本コスト!F1048,労働コスト!F1048)</f>
        <v>0.84725963245688563</v>
      </c>
      <c r="G1048" s="6">
        <f>労働コスト!G1048/SUM(資本コスト!G1048,労働コスト!G1048)</f>
        <v>0.80268735134356639</v>
      </c>
      <c r="H1048" s="6">
        <f>労働コスト!H1048/SUM(資本コスト!H1048,労働コスト!H1048)</f>
        <v>0.7824565529133658</v>
      </c>
      <c r="I1048" s="6">
        <f>労働コスト!I1048/SUM(資本コスト!I1048,労働コスト!I1048)</f>
        <v>0.76378418007522575</v>
      </c>
      <c r="J1048" s="6">
        <f>労働コスト!J1048/SUM(資本コスト!J1048,労働コスト!J1048)</f>
        <v>0.79169285238480358</v>
      </c>
    </row>
    <row r="1049" spans="1:10" x14ac:dyDescent="0.15">
      <c r="A1049" s="1">
        <v>46</v>
      </c>
      <c r="B1049" s="1" t="s">
        <v>339</v>
      </c>
      <c r="C1049" s="1">
        <v>11</v>
      </c>
      <c r="D1049" s="1" t="s">
        <v>23</v>
      </c>
      <c r="E1049" s="6">
        <f>労働コスト!E1049/SUM(資本コスト!E1049,労働コスト!E1049)</f>
        <v>0.85065544851603248</v>
      </c>
      <c r="F1049" s="6">
        <f>労働コスト!F1049/SUM(資本コスト!F1049,労働コスト!F1049)</f>
        <v>0.83914008065920531</v>
      </c>
      <c r="G1049" s="6">
        <f>労働コスト!G1049/SUM(資本コスト!G1049,労働コスト!G1049)</f>
        <v>0.78233102580073155</v>
      </c>
      <c r="H1049" s="6">
        <f>労働コスト!H1049/SUM(資本コスト!H1049,労働コスト!H1049)</f>
        <v>0.78688401014099829</v>
      </c>
      <c r="I1049" s="6">
        <f>労働コスト!I1049/SUM(資本コスト!I1049,労働コスト!I1049)</f>
        <v>0.73020049966838541</v>
      </c>
      <c r="J1049" s="6">
        <f>労働コスト!J1049/SUM(資本コスト!J1049,労働コスト!J1049)</f>
        <v>0.67641809709313083</v>
      </c>
    </row>
    <row r="1050" spans="1:10" x14ac:dyDescent="0.15">
      <c r="A1050" s="1">
        <v>46</v>
      </c>
      <c r="B1050" s="1" t="s">
        <v>339</v>
      </c>
      <c r="C1050" s="1">
        <v>12</v>
      </c>
      <c r="D1050" s="1" t="s">
        <v>24</v>
      </c>
      <c r="E1050" s="6">
        <f>労働コスト!E1050/SUM(資本コスト!E1050,労働コスト!E1050)</f>
        <v>0.85574980364918485</v>
      </c>
      <c r="F1050" s="6">
        <f>労働コスト!F1050/SUM(資本コスト!F1050,労働コスト!F1050)</f>
        <v>0.80140801060472511</v>
      </c>
      <c r="G1050" s="6">
        <f>労働コスト!G1050/SUM(資本コスト!G1050,労働コスト!G1050)</f>
        <v>0.64914604130354014</v>
      </c>
      <c r="H1050" s="6">
        <f>労働コスト!H1050/SUM(資本コスト!H1050,労働コスト!H1050)</f>
        <v>0.63919402134725678</v>
      </c>
      <c r="I1050" s="6">
        <f>労働コスト!I1050/SUM(資本コスト!I1050,労働コスト!I1050)</f>
        <v>0.53726741811400713</v>
      </c>
      <c r="J1050" s="6">
        <f>労働コスト!J1050/SUM(資本コスト!J1050,労働コスト!J1050)</f>
        <v>0.52092207243751043</v>
      </c>
    </row>
    <row r="1051" spans="1:10" x14ac:dyDescent="0.15">
      <c r="A1051" s="1">
        <v>46</v>
      </c>
      <c r="B1051" s="1" t="s">
        <v>340</v>
      </c>
      <c r="C1051" s="1">
        <v>13</v>
      </c>
      <c r="D1051" s="1" t="s">
        <v>25</v>
      </c>
      <c r="E1051" s="6">
        <f>労働コスト!E1051/SUM(資本コスト!E1051,労働コスト!E1051)</f>
        <v>0.94314459962924357</v>
      </c>
      <c r="F1051" s="6">
        <f>労働コスト!F1051/SUM(資本コスト!F1051,労働コスト!F1051)</f>
        <v>0.78721695378502332</v>
      </c>
      <c r="G1051" s="6">
        <f>労働コスト!G1051/SUM(資本コスト!G1051,労働コスト!G1051)</f>
        <v>0.83435470580800575</v>
      </c>
      <c r="H1051" s="6">
        <f>労働コスト!H1051/SUM(資本コスト!H1051,労働コスト!H1051)</f>
        <v>0.7935192744496925</v>
      </c>
      <c r="I1051" s="6">
        <f>労働コスト!I1051/SUM(資本コスト!I1051,労働コスト!I1051)</f>
        <v>0.86391733456529607</v>
      </c>
      <c r="J1051" s="6">
        <f>労働コスト!J1051/SUM(資本コスト!J1051,労働コスト!J1051)</f>
        <v>0.87025050597729636</v>
      </c>
    </row>
    <row r="1052" spans="1:10" x14ac:dyDescent="0.15">
      <c r="A1052" s="1">
        <v>46</v>
      </c>
      <c r="B1052" s="1" t="s">
        <v>340</v>
      </c>
      <c r="C1052" s="1">
        <v>14</v>
      </c>
      <c r="D1052" s="1" t="s">
        <v>26</v>
      </c>
      <c r="E1052" s="6">
        <f>労働コスト!E1052/SUM(資本コスト!E1052,労働コスト!E1052)</f>
        <v>0.9922152262029188</v>
      </c>
      <c r="F1052" s="6">
        <f>労働コスト!F1052/SUM(資本コスト!F1052,労働コスト!F1052)</f>
        <v>0.92421848781699456</v>
      </c>
      <c r="G1052" s="6">
        <f>労働コスト!G1052/SUM(資本コスト!G1052,労働コスト!G1052)</f>
        <v>0.8590744795778732</v>
      </c>
      <c r="H1052" s="6">
        <f>労働コスト!H1052/SUM(資本コスト!H1052,労働コスト!H1052)</f>
        <v>0.85963225551843803</v>
      </c>
      <c r="I1052" s="6">
        <f>労働コスト!I1052/SUM(資本コスト!I1052,労働コスト!I1052)</f>
        <v>0.70808230196825905</v>
      </c>
      <c r="J1052" s="6">
        <f>労働コスト!J1052/SUM(資本コスト!J1052,労働コスト!J1052)</f>
        <v>0.69581123621953611</v>
      </c>
    </row>
    <row r="1053" spans="1:10" x14ac:dyDescent="0.15">
      <c r="A1053" s="1">
        <v>46</v>
      </c>
      <c r="B1053" s="1" t="s">
        <v>340</v>
      </c>
      <c r="C1053" s="1">
        <v>15</v>
      </c>
      <c r="D1053" s="1" t="s">
        <v>27</v>
      </c>
      <c r="E1053" s="6">
        <f>労働コスト!E1053/SUM(資本コスト!E1053,労働コスト!E1053)</f>
        <v>0.85802446137674504</v>
      </c>
      <c r="F1053" s="6">
        <f>労働コスト!F1053/SUM(資本コスト!F1053,労働コスト!F1053)</f>
        <v>0.85222572309283973</v>
      </c>
      <c r="G1053" s="6">
        <f>労働コスト!G1053/SUM(資本コスト!G1053,労働コスト!G1053)</f>
        <v>0.8120591787254281</v>
      </c>
      <c r="H1053" s="6">
        <f>労働コスト!H1053/SUM(資本コスト!H1053,労働コスト!H1053)</f>
        <v>0.79406342017851994</v>
      </c>
      <c r="I1053" s="6">
        <f>労働コスト!I1053/SUM(資本コスト!I1053,労働コスト!I1053)</f>
        <v>0.76999115372966354</v>
      </c>
      <c r="J1053" s="6">
        <f>労働コスト!J1053/SUM(資本コスト!J1053,労働コスト!J1053)</f>
        <v>0.78534316496011669</v>
      </c>
    </row>
    <row r="1054" spans="1:10" x14ac:dyDescent="0.15">
      <c r="A1054" s="1">
        <v>46</v>
      </c>
      <c r="B1054" s="1" t="s">
        <v>338</v>
      </c>
      <c r="C1054" s="1">
        <v>16</v>
      </c>
      <c r="D1054" s="1" t="s">
        <v>10</v>
      </c>
      <c r="E1054" s="6">
        <f>労働コスト!E1054/SUM(資本コスト!E1054,労働コスト!E1054)</f>
        <v>0.62838192775795376</v>
      </c>
      <c r="F1054" s="6">
        <f>労働コスト!F1054/SUM(資本コスト!F1054,労働コスト!F1054)</f>
        <v>0.8942033145165531</v>
      </c>
      <c r="G1054" s="6">
        <f>労働コスト!G1054/SUM(資本コスト!G1054,労働コスト!G1054)</f>
        <v>0.91450687081831639</v>
      </c>
      <c r="H1054" s="6">
        <f>労働コスト!H1054/SUM(資本コスト!H1054,労働コスト!H1054)</f>
        <v>0.92601552885878347</v>
      </c>
      <c r="I1054" s="6">
        <f>労働コスト!I1054/SUM(資本コスト!I1054,労働コスト!I1054)</f>
        <v>0.92883160334839032</v>
      </c>
      <c r="J1054" s="6">
        <f>労働コスト!J1054/SUM(資本コスト!J1054,労働コスト!J1054)</f>
        <v>0.92218592625887796</v>
      </c>
    </row>
    <row r="1055" spans="1:10" x14ac:dyDescent="0.15">
      <c r="A1055" s="1">
        <v>46</v>
      </c>
      <c r="B1055" s="1" t="s">
        <v>338</v>
      </c>
      <c r="C1055" s="1">
        <v>17</v>
      </c>
      <c r="D1055" s="1" t="s">
        <v>11</v>
      </c>
      <c r="E1055" s="6">
        <f>労働コスト!E1055/SUM(資本コスト!E1055,労働コスト!E1055)</f>
        <v>0.47638546016909072</v>
      </c>
      <c r="F1055" s="6">
        <f>労働コスト!F1055/SUM(資本コスト!F1055,労働コスト!F1055)</f>
        <v>0.27798434125477323</v>
      </c>
      <c r="G1055" s="6">
        <f>労働コスト!G1055/SUM(資本コスト!G1055,労働コスト!G1055)</f>
        <v>0.30410673541254785</v>
      </c>
      <c r="H1055" s="6">
        <f>労働コスト!H1055/SUM(資本コスト!H1055,労働コスト!H1055)</f>
        <v>0.35430289952622518</v>
      </c>
      <c r="I1055" s="6">
        <f>労働コスト!I1055/SUM(資本コスト!I1055,労働コスト!I1055)</f>
        <v>0.33423877494653859</v>
      </c>
      <c r="J1055" s="6">
        <f>労働コスト!J1055/SUM(資本コスト!J1055,労働コスト!J1055)</f>
        <v>0.28433291564566776</v>
      </c>
    </row>
    <row r="1056" spans="1:10" x14ac:dyDescent="0.15">
      <c r="A1056" s="1">
        <v>46</v>
      </c>
      <c r="B1056" s="1" t="s">
        <v>338</v>
      </c>
      <c r="C1056" s="1">
        <v>18</v>
      </c>
      <c r="D1056" s="1" t="s">
        <v>12</v>
      </c>
      <c r="E1056" s="6">
        <f>労働コスト!E1056/SUM(資本コスト!E1056,労働コスト!E1056)</f>
        <v>0.88946592299586624</v>
      </c>
      <c r="F1056" s="6">
        <f>労働コスト!F1056/SUM(資本コスト!F1056,労働コスト!F1056)</f>
        <v>0.85782303307605334</v>
      </c>
      <c r="G1056" s="6">
        <f>労働コスト!G1056/SUM(資本コスト!G1056,労働コスト!G1056)</f>
        <v>0.86097093581053741</v>
      </c>
      <c r="H1056" s="6">
        <f>労働コスト!H1056/SUM(資本コスト!H1056,労働コスト!H1056)</f>
        <v>0.87498228072931195</v>
      </c>
      <c r="I1056" s="6">
        <f>労働コスト!I1056/SUM(資本コスト!I1056,労働コスト!I1056)</f>
        <v>0.82312392235792076</v>
      </c>
      <c r="J1056" s="6">
        <f>労働コスト!J1056/SUM(資本コスト!J1056,労働コスト!J1056)</f>
        <v>0.77754229059396496</v>
      </c>
    </row>
    <row r="1057" spans="1:10" x14ac:dyDescent="0.15">
      <c r="A1057" s="1">
        <v>46</v>
      </c>
      <c r="B1057" s="1" t="s">
        <v>341</v>
      </c>
      <c r="C1057" s="1">
        <v>19</v>
      </c>
      <c r="D1057" s="1" t="s">
        <v>13</v>
      </c>
      <c r="E1057" s="6">
        <f>労働コスト!E1057/SUM(資本コスト!E1057,労働コスト!E1057)</f>
        <v>0.61532100058698314</v>
      </c>
      <c r="F1057" s="6">
        <f>労働コスト!F1057/SUM(資本コスト!F1057,労働コスト!F1057)</f>
        <v>0.82944385660291231</v>
      </c>
      <c r="G1057" s="6">
        <f>労働コスト!G1057/SUM(資本コスト!G1057,労働コスト!G1057)</f>
        <v>0.87703819934498495</v>
      </c>
      <c r="H1057" s="6">
        <f>労働コスト!H1057/SUM(資本コスト!H1057,労働コスト!H1057)</f>
        <v>0.85889374360130655</v>
      </c>
      <c r="I1057" s="6">
        <f>労働コスト!I1057/SUM(資本コスト!I1057,労働コスト!I1057)</f>
        <v>0.73768420362859499</v>
      </c>
      <c r="J1057" s="6">
        <f>労働コスト!J1057/SUM(資本コスト!J1057,労働コスト!J1057)</f>
        <v>0.75416607219234244</v>
      </c>
    </row>
    <row r="1058" spans="1:10" x14ac:dyDescent="0.15">
      <c r="A1058" s="1">
        <v>46</v>
      </c>
      <c r="B1058" s="1" t="s">
        <v>341</v>
      </c>
      <c r="C1058" s="1">
        <v>20</v>
      </c>
      <c r="D1058" s="1" t="s">
        <v>14</v>
      </c>
      <c r="E1058" s="6">
        <f>労働コスト!E1058/SUM(資本コスト!E1058,労働コスト!E1058)</f>
        <v>0.5848942032803639</v>
      </c>
      <c r="F1058" s="6">
        <f>労働コスト!F1058/SUM(資本コスト!F1058,労働コスト!F1058)</f>
        <v>0.29726304566438827</v>
      </c>
      <c r="G1058" s="6">
        <f>労働コスト!G1058/SUM(資本コスト!G1058,労働コスト!G1058)</f>
        <v>0.30056998543932828</v>
      </c>
      <c r="H1058" s="6">
        <f>労働コスト!H1058/SUM(資本コスト!H1058,労働コスト!H1058)</f>
        <v>0.26877530787143478</v>
      </c>
      <c r="I1058" s="6">
        <f>労働コスト!I1058/SUM(資本コスト!I1058,労働コスト!I1058)</f>
        <v>0.23614461321962787</v>
      </c>
      <c r="J1058" s="6">
        <f>労働コスト!J1058/SUM(資本コスト!J1058,労働コスト!J1058)</f>
        <v>0.17766644854548311</v>
      </c>
    </row>
    <row r="1059" spans="1:10" x14ac:dyDescent="0.15">
      <c r="A1059" s="1">
        <v>46</v>
      </c>
      <c r="B1059" s="1" t="s">
        <v>341</v>
      </c>
      <c r="C1059" s="1">
        <v>21</v>
      </c>
      <c r="D1059" s="1" t="s">
        <v>15</v>
      </c>
      <c r="E1059" s="6">
        <f>労働コスト!E1059/SUM(資本コスト!E1059,労働コスト!E1059)</f>
        <v>0.70340244497558357</v>
      </c>
      <c r="F1059" s="6">
        <f>労働コスト!F1059/SUM(資本コスト!F1059,労働コスト!F1059)</f>
        <v>0.4919801275882747</v>
      </c>
      <c r="G1059" s="6">
        <f>労働コスト!G1059/SUM(資本コスト!G1059,労働コスト!G1059)</f>
        <v>0.54774775673542031</v>
      </c>
      <c r="H1059" s="6">
        <f>労働コスト!H1059/SUM(資本コスト!H1059,労働コスト!H1059)</f>
        <v>0.54362218760737846</v>
      </c>
      <c r="I1059" s="6">
        <f>労働コスト!I1059/SUM(資本コスト!I1059,労働コスト!I1059)</f>
        <v>0.52739926811178528</v>
      </c>
      <c r="J1059" s="6">
        <f>労働コスト!J1059/SUM(資本コスト!J1059,労働コスト!J1059)</f>
        <v>0.48654455454133194</v>
      </c>
    </row>
    <row r="1060" spans="1:10" x14ac:dyDescent="0.15">
      <c r="A1060" s="1">
        <v>46</v>
      </c>
      <c r="B1060" s="1" t="s">
        <v>224</v>
      </c>
      <c r="C1060" s="1">
        <v>22</v>
      </c>
      <c r="D1060" s="1" t="s">
        <v>7</v>
      </c>
      <c r="E1060" s="6">
        <f>労働コスト!E1060/SUM(資本コスト!E1060,労働コスト!E1060)</f>
        <v>0.81880632877299175</v>
      </c>
      <c r="F1060" s="6">
        <f>労働コスト!F1060/SUM(資本コスト!F1060,労働コスト!F1060)</f>
        <v>0.73279970736697453</v>
      </c>
      <c r="G1060" s="6">
        <f>労働コスト!G1060/SUM(資本コスト!G1060,労働コスト!G1060)</f>
        <v>0.67566826778636457</v>
      </c>
      <c r="H1060" s="6">
        <f>労働コスト!H1060/SUM(資本コスト!H1060,労働コスト!H1060)</f>
        <v>0.70872903073868743</v>
      </c>
      <c r="I1060" s="6">
        <f>労働コスト!I1060/SUM(資本コスト!I1060,労働コスト!I1060)</f>
        <v>0.74813186409786914</v>
      </c>
      <c r="J1060" s="6">
        <f>労働コスト!J1060/SUM(資本コスト!J1060,労働コスト!J1060)</f>
        <v>0.72608032917270104</v>
      </c>
    </row>
    <row r="1061" spans="1:10" x14ac:dyDescent="0.15">
      <c r="A1061" s="1">
        <v>46</v>
      </c>
      <c r="B1061" s="1" t="s">
        <v>224</v>
      </c>
      <c r="C1061" s="1">
        <v>23</v>
      </c>
      <c r="D1061" s="1" t="s">
        <v>28</v>
      </c>
      <c r="E1061" s="6">
        <f>労働コスト!E1061/SUM(資本コスト!E1061,労働コスト!E1061)</f>
        <v>0.67388222950868104</v>
      </c>
      <c r="F1061" s="6">
        <f>労働コスト!F1061/SUM(資本コスト!F1061,労働コスト!F1061)</f>
        <v>0.74528152934697867</v>
      </c>
      <c r="G1061" s="6">
        <f>労働コスト!G1061/SUM(資本コスト!G1061,労働コスト!G1061)</f>
        <v>0.72960941395209034</v>
      </c>
      <c r="H1061" s="6">
        <f>労働コスト!H1061/SUM(資本コスト!H1061,労働コスト!H1061)</f>
        <v>0.74433862635250758</v>
      </c>
      <c r="I1061" s="6">
        <f>労働コスト!I1061/SUM(資本コスト!I1061,労働コスト!I1061)</f>
        <v>0.75146268755521106</v>
      </c>
      <c r="J1061" s="6">
        <f>労働コスト!J1061/SUM(資本コスト!J1061,労働コスト!J1061)</f>
        <v>0.67129995025708189</v>
      </c>
    </row>
    <row r="1062" spans="1:10" x14ac:dyDescent="0.15">
      <c r="A1062" s="1">
        <v>47</v>
      </c>
      <c r="B1062" s="1" t="s">
        <v>342</v>
      </c>
      <c r="C1062" s="1">
        <v>1</v>
      </c>
      <c r="D1062" s="1" t="s">
        <v>8</v>
      </c>
      <c r="E1062" s="6"/>
      <c r="F1062" s="6">
        <f>労働コスト!F1062/SUM(資本コスト!F1062,労働コスト!F1062)</f>
        <v>0.50552262702318873</v>
      </c>
      <c r="G1062" s="6">
        <f>労働コスト!G1062/SUM(資本コスト!G1062,労働コスト!G1062)</f>
        <v>0.44769096839192801</v>
      </c>
      <c r="H1062" s="6">
        <f>労働コスト!H1062/SUM(資本コスト!H1062,労働コスト!H1062)</f>
        <v>0.32034051044846829</v>
      </c>
      <c r="I1062" s="6">
        <f>労働コスト!I1062/SUM(資本コスト!I1062,労働コスト!I1062)</f>
        <v>0.31833319733029375</v>
      </c>
      <c r="J1062" s="6">
        <f>労働コスト!J1062/SUM(資本コスト!J1062,労働コスト!J1062)</f>
        <v>0.19975486425434183</v>
      </c>
    </row>
    <row r="1063" spans="1:10" x14ac:dyDescent="0.15">
      <c r="A1063" s="1">
        <v>47</v>
      </c>
      <c r="B1063" s="1" t="s">
        <v>343</v>
      </c>
      <c r="C1063" s="1">
        <v>2</v>
      </c>
      <c r="D1063" s="1" t="s">
        <v>9</v>
      </c>
      <c r="E1063" s="6"/>
      <c r="F1063" s="6">
        <f>労働コスト!F1063/SUM(資本コスト!F1063,労働コスト!F1063)</f>
        <v>0.91152458295146088</v>
      </c>
      <c r="G1063" s="6">
        <f>労働コスト!G1063/SUM(資本コスト!G1063,労働コスト!G1063)</f>
        <v>0.77257966429261637</v>
      </c>
      <c r="H1063" s="6">
        <f>労働コスト!H1063/SUM(資本コスト!H1063,労働コスト!H1063)</f>
        <v>0.74019817246808117</v>
      </c>
      <c r="I1063" s="6">
        <f>労働コスト!I1063/SUM(資本コスト!I1063,労働コスト!I1063)</f>
        <v>0.5599092162064836</v>
      </c>
      <c r="J1063" s="6">
        <f>労働コスト!J1063/SUM(資本コスト!J1063,労働コスト!J1063)</f>
        <v>0.49464500538390227</v>
      </c>
    </row>
    <row r="1064" spans="1:10" x14ac:dyDescent="0.15">
      <c r="A1064" s="1">
        <v>47</v>
      </c>
      <c r="B1064" s="1" t="s">
        <v>344</v>
      </c>
      <c r="C1064" s="1">
        <v>3</v>
      </c>
      <c r="D1064" s="1" t="s">
        <v>16</v>
      </c>
      <c r="E1064" s="6"/>
      <c r="F1064" s="6">
        <f>労働コスト!F1064/SUM(資本コスト!F1064,労働コスト!F1064)</f>
        <v>0.73670369421652893</v>
      </c>
      <c r="G1064" s="6">
        <f>労働コスト!G1064/SUM(資本コスト!G1064,労働コスト!G1064)</f>
        <v>0.64021041240516974</v>
      </c>
      <c r="H1064" s="6">
        <f>労働コスト!H1064/SUM(資本コスト!H1064,労働コスト!H1064)</f>
        <v>0.63563769616447219</v>
      </c>
      <c r="I1064" s="6">
        <f>労働コスト!I1064/SUM(資本コスト!I1064,労働コスト!I1064)</f>
        <v>0.50548515239764624</v>
      </c>
      <c r="J1064" s="6">
        <f>労働コスト!J1064/SUM(資本コスト!J1064,労働コスト!J1064)</f>
        <v>0.49560718990286678</v>
      </c>
    </row>
    <row r="1065" spans="1:10" x14ac:dyDescent="0.15">
      <c r="A1065" s="1">
        <v>47</v>
      </c>
      <c r="B1065" s="1" t="s">
        <v>345</v>
      </c>
      <c r="C1065" s="1">
        <v>4</v>
      </c>
      <c r="D1065" s="1" t="s">
        <v>17</v>
      </c>
      <c r="E1065" s="6"/>
      <c r="F1065" s="6">
        <f>労働コスト!F1065/SUM(資本コスト!F1065,労働コスト!F1065)</f>
        <v>0.87174462728130586</v>
      </c>
      <c r="G1065" s="6">
        <f>労働コスト!G1065/SUM(資本コスト!G1065,労働コスト!G1065)</f>
        <v>0.86127947292567741</v>
      </c>
      <c r="H1065" s="6">
        <f>労働コスト!H1065/SUM(資本コスト!H1065,労働コスト!H1065)</f>
        <v>0.82082844073651406</v>
      </c>
      <c r="I1065" s="6">
        <f>労働コスト!I1065/SUM(資本コスト!I1065,労働コスト!I1065)</f>
        <v>0.75708400008349852</v>
      </c>
      <c r="J1065" s="6">
        <f>労働コスト!J1065/SUM(資本コスト!J1065,労働コスト!J1065)</f>
        <v>0.7877416386735514</v>
      </c>
    </row>
    <row r="1066" spans="1:10" x14ac:dyDescent="0.15">
      <c r="A1066" s="1">
        <v>47</v>
      </c>
      <c r="B1066" s="1" t="s">
        <v>344</v>
      </c>
      <c r="C1066" s="1">
        <v>5</v>
      </c>
      <c r="D1066" s="1" t="s">
        <v>18</v>
      </c>
      <c r="E1066" s="6"/>
      <c r="F1066" s="6">
        <f>労働コスト!F1066/SUM(資本コスト!F1066,労働コスト!F1066)</f>
        <v>0.81658713025058149</v>
      </c>
      <c r="G1066" s="6">
        <f>労働コスト!G1066/SUM(資本コスト!G1066,労働コスト!G1066)</f>
        <v>0.70189646484124457</v>
      </c>
      <c r="H1066" s="6">
        <f>労働コスト!H1066/SUM(資本コスト!H1066,労働コスト!H1066)</f>
        <v>0.67005414024988896</v>
      </c>
      <c r="I1066" s="6">
        <f>労働コスト!I1066/SUM(資本コスト!I1066,労働コスト!I1066)</f>
        <v>0.65117952667747336</v>
      </c>
      <c r="J1066" s="6">
        <f>労働コスト!J1066/SUM(資本コスト!J1066,労働コスト!J1066)</f>
        <v>0.68175527873516995</v>
      </c>
    </row>
    <row r="1067" spans="1:10" x14ac:dyDescent="0.15">
      <c r="A1067" s="1">
        <v>47</v>
      </c>
      <c r="B1067" s="1" t="s">
        <v>344</v>
      </c>
      <c r="C1067" s="1">
        <v>6</v>
      </c>
      <c r="D1067" s="1" t="s">
        <v>2</v>
      </c>
      <c r="E1067" s="6"/>
      <c r="F1067" s="6">
        <f>労働コスト!F1067/SUM(資本コスト!F1067,労働コスト!F1067)</f>
        <v>0.8069116071760567</v>
      </c>
      <c r="G1067" s="6">
        <f>労働コスト!G1067/SUM(資本コスト!G1067,労働コスト!G1067)</f>
        <v>0.8089068901332287</v>
      </c>
      <c r="H1067" s="6">
        <f>労働コスト!H1067/SUM(資本コスト!H1067,労働コスト!H1067)</f>
        <v>0.82201633365355009</v>
      </c>
      <c r="I1067" s="6">
        <f>労働コスト!I1067/SUM(資本コスト!I1067,労働コスト!I1067)</f>
        <v>0.64040323605145566</v>
      </c>
      <c r="J1067" s="6">
        <f>労働コスト!J1067/SUM(資本コスト!J1067,労働コスト!J1067)</f>
        <v>0.64229905405701848</v>
      </c>
    </row>
    <row r="1068" spans="1:10" x14ac:dyDescent="0.15">
      <c r="A1068" s="1">
        <v>47</v>
      </c>
      <c r="B1068" s="1" t="s">
        <v>346</v>
      </c>
      <c r="C1068" s="1">
        <v>7</v>
      </c>
      <c r="D1068" s="1" t="s">
        <v>19</v>
      </c>
      <c r="E1068" s="6"/>
      <c r="F1068" s="6">
        <f>労働コスト!F1068/SUM(資本コスト!F1068,労働コスト!F1068)</f>
        <v>0.40222352600125938</v>
      </c>
      <c r="G1068" s="6">
        <f>労働コスト!G1068/SUM(資本コスト!G1068,労働コスト!G1068)</f>
        <v>0.469987833781916</v>
      </c>
      <c r="H1068" s="6">
        <f>労働コスト!H1068/SUM(資本コスト!H1068,労働コスト!H1068)</f>
        <v>0.31925728683567073</v>
      </c>
      <c r="I1068" s="6">
        <f>労働コスト!I1068/SUM(資本コスト!I1068,労働コスト!I1068)</f>
        <v>0.13195036447570979</v>
      </c>
      <c r="J1068" s="6">
        <f>労働コスト!J1068/SUM(資本コスト!J1068,労働コスト!J1068)</f>
        <v>0.16464903106932602</v>
      </c>
    </row>
    <row r="1069" spans="1:10" x14ac:dyDescent="0.15">
      <c r="A1069" s="1">
        <v>47</v>
      </c>
      <c r="B1069" s="1" t="s">
        <v>344</v>
      </c>
      <c r="C1069" s="1">
        <v>8</v>
      </c>
      <c r="D1069" s="1" t="s">
        <v>20</v>
      </c>
      <c r="E1069" s="6"/>
      <c r="F1069" s="6">
        <f>労働コスト!F1069/SUM(資本コスト!F1069,労働コスト!F1069)</f>
        <v>0.86414921493979635</v>
      </c>
      <c r="G1069" s="6">
        <f>労働コスト!G1069/SUM(資本コスト!G1069,労働コスト!G1069)</f>
        <v>0.82490469529074462</v>
      </c>
      <c r="H1069" s="6">
        <f>労働コスト!H1069/SUM(資本コスト!H1069,労働コスト!H1069)</f>
        <v>0.82728575498926793</v>
      </c>
      <c r="I1069" s="6">
        <f>労働コスト!I1069/SUM(資本コスト!I1069,労働コスト!I1069)</f>
        <v>0.73829877491558904</v>
      </c>
      <c r="J1069" s="6">
        <f>労働コスト!J1069/SUM(資本コスト!J1069,労働コスト!J1069)</f>
        <v>0.77452117708685786</v>
      </c>
    </row>
    <row r="1070" spans="1:10" x14ac:dyDescent="0.15">
      <c r="A1070" s="1">
        <v>47</v>
      </c>
      <c r="B1070" s="1" t="s">
        <v>344</v>
      </c>
      <c r="C1070" s="1">
        <v>9</v>
      </c>
      <c r="D1070" s="1" t="s">
        <v>21</v>
      </c>
      <c r="E1070" s="6"/>
      <c r="F1070" s="6">
        <f>労働コスト!F1070/SUM(資本コスト!F1070,労働コスト!F1070)</f>
        <v>0.78177933404257482</v>
      </c>
      <c r="G1070" s="6">
        <f>労働コスト!G1070/SUM(資本コスト!G1070,労働コスト!G1070)</f>
        <v>0.75390267015917567</v>
      </c>
      <c r="H1070" s="6">
        <f>労働コスト!H1070/SUM(資本コスト!H1070,労働コスト!H1070)</f>
        <v>0.6865514830386289</v>
      </c>
      <c r="I1070" s="6">
        <f>労働コスト!I1070/SUM(資本コスト!I1070,労働コスト!I1070)</f>
        <v>0.69343139544065469</v>
      </c>
      <c r="J1070" s="6">
        <f>労働コスト!J1070/SUM(資本コスト!J1070,労働コスト!J1070)</f>
        <v>0.72102363835436145</v>
      </c>
    </row>
    <row r="1071" spans="1:10" x14ac:dyDescent="0.15">
      <c r="A1071" s="1">
        <v>47</v>
      </c>
      <c r="B1071" s="1" t="s">
        <v>344</v>
      </c>
      <c r="C1071" s="1">
        <v>10</v>
      </c>
      <c r="D1071" s="1" t="s">
        <v>22</v>
      </c>
      <c r="E1071" s="6"/>
      <c r="F1071" s="6">
        <f>労働コスト!F1071/SUM(資本コスト!F1071,労働コスト!F1071)</f>
        <v>0.87594197877594449</v>
      </c>
      <c r="G1071" s="6">
        <f>労働コスト!G1071/SUM(資本コスト!G1071,労働コスト!G1071)</f>
        <v>0.84008362853523466</v>
      </c>
      <c r="H1071" s="6">
        <f>労働コスト!H1071/SUM(資本コスト!H1071,労働コスト!H1071)</f>
        <v>0.82572244627863911</v>
      </c>
      <c r="I1071" s="6">
        <f>労働コスト!I1071/SUM(資本コスト!I1071,労働コスト!I1071)</f>
        <v>0.75927100325594654</v>
      </c>
      <c r="J1071" s="6">
        <f>労働コスト!J1071/SUM(資本コスト!J1071,労働コスト!J1071)</f>
        <v>0.78689638085846703</v>
      </c>
    </row>
    <row r="1072" spans="1:10" x14ac:dyDescent="0.15">
      <c r="A1072" s="1">
        <v>47</v>
      </c>
      <c r="B1072" s="1" t="s">
        <v>344</v>
      </c>
      <c r="C1072" s="1">
        <v>11</v>
      </c>
      <c r="D1072" s="1" t="s">
        <v>23</v>
      </c>
      <c r="E1072" s="6"/>
      <c r="F1072" s="6">
        <f>労働コスト!F1072/SUM(資本コスト!F1072,労働コスト!F1072)</f>
        <v>0.90155863074634535</v>
      </c>
      <c r="G1072" s="6">
        <f>労働コスト!G1072/SUM(資本コスト!G1072,労働コスト!G1072)</f>
        <v>0.90518105323550424</v>
      </c>
      <c r="H1072" s="6">
        <f>労働コスト!H1072/SUM(資本コスト!H1072,労働コスト!H1072)</f>
        <v>0.81306055540261224</v>
      </c>
      <c r="I1072" s="6">
        <f>労働コスト!I1072/SUM(資本コスト!I1072,労働コスト!I1072)</f>
        <v>0.66857874028986464</v>
      </c>
      <c r="J1072" s="6">
        <f>労働コスト!J1072/SUM(資本コスト!J1072,労働コスト!J1072)</f>
        <v>0.69739465234899745</v>
      </c>
    </row>
    <row r="1073" spans="1:10" x14ac:dyDescent="0.15">
      <c r="A1073" s="1">
        <v>47</v>
      </c>
      <c r="B1073" s="1" t="s">
        <v>346</v>
      </c>
      <c r="C1073" s="1">
        <v>12</v>
      </c>
      <c r="D1073" s="1" t="s">
        <v>24</v>
      </c>
      <c r="E1073" s="6"/>
      <c r="F1073" s="6">
        <f>労働コスト!F1073/SUM(資本コスト!F1073,労働コスト!F1073)</f>
        <v>0.90139071361413003</v>
      </c>
      <c r="G1073" s="6">
        <f>労働コスト!G1073/SUM(資本コスト!G1073,労働コスト!G1073)</f>
        <v>0.86369873433613897</v>
      </c>
      <c r="H1073" s="6">
        <f>労働コスト!H1073/SUM(資本コスト!H1073,労働コスト!H1073)</f>
        <v>0.88207062781951429</v>
      </c>
      <c r="I1073" s="6">
        <f>労働コスト!I1073/SUM(資本コスト!I1073,労働コスト!I1073)</f>
        <v>0.88471177579328419</v>
      </c>
      <c r="J1073" s="6">
        <f>労働コスト!J1073/SUM(資本コスト!J1073,労働コスト!J1073)</f>
        <v>0.89862073894174588</v>
      </c>
    </row>
    <row r="1074" spans="1:10" x14ac:dyDescent="0.15">
      <c r="A1074" s="1">
        <v>47</v>
      </c>
      <c r="B1074" s="1" t="s">
        <v>344</v>
      </c>
      <c r="C1074" s="1">
        <v>13</v>
      </c>
      <c r="D1074" s="1" t="s">
        <v>25</v>
      </c>
      <c r="E1074" s="6"/>
      <c r="F1074" s="6">
        <f>労働コスト!F1074/SUM(資本コスト!F1074,労働コスト!F1074)</f>
        <v>0.87552575875394978</v>
      </c>
      <c r="G1074" s="6">
        <f>労働コスト!G1074/SUM(資本コスト!G1074,労働コスト!G1074)</f>
        <v>0.90977674841143186</v>
      </c>
      <c r="H1074" s="6">
        <f>労働コスト!H1074/SUM(資本コスト!H1074,労働コスト!H1074)</f>
        <v>0.88986009257837806</v>
      </c>
      <c r="I1074" s="6">
        <f>労働コスト!I1074/SUM(資本コスト!I1074,労働コスト!I1074)</f>
        <v>0.64135039059312848</v>
      </c>
      <c r="J1074" s="6">
        <f>労働コスト!J1074/SUM(資本コスト!J1074,労働コスト!J1074)</f>
        <v>0.64793709615287232</v>
      </c>
    </row>
    <row r="1075" spans="1:10" x14ac:dyDescent="0.15">
      <c r="A1075" s="1">
        <v>47</v>
      </c>
      <c r="B1075" s="1" t="s">
        <v>344</v>
      </c>
      <c r="C1075" s="1">
        <v>14</v>
      </c>
      <c r="D1075" s="1" t="s">
        <v>26</v>
      </c>
      <c r="E1075" s="6"/>
      <c r="F1075" s="6">
        <f>労働コスト!F1075/SUM(資本コスト!F1075,労働コスト!F1075)</f>
        <v>0.98876750005663294</v>
      </c>
      <c r="G1075" s="6">
        <f>労働コスト!G1075/SUM(資本コスト!G1075,労働コスト!G1075)</f>
        <v>0.98981471923034114</v>
      </c>
      <c r="H1075" s="6">
        <f>労働コスト!H1075/SUM(資本コスト!H1075,労働コスト!H1075)</f>
        <v>0.98161938433578866</v>
      </c>
      <c r="I1075" s="6">
        <f>労働コスト!I1075/SUM(資本コスト!I1075,労働コスト!I1075)</f>
        <v>0.99496497070502743</v>
      </c>
      <c r="J1075" s="6">
        <f>労働コスト!J1075/SUM(資本コスト!J1075,労働コスト!J1075)</f>
        <v>0.99635114152024218</v>
      </c>
    </row>
    <row r="1076" spans="1:10" x14ac:dyDescent="0.15">
      <c r="A1076" s="1">
        <v>47</v>
      </c>
      <c r="B1076" s="1" t="s">
        <v>344</v>
      </c>
      <c r="C1076" s="1">
        <v>15</v>
      </c>
      <c r="D1076" s="1" t="s">
        <v>27</v>
      </c>
      <c r="E1076" s="6"/>
      <c r="F1076" s="6">
        <f>労働コスト!F1076/SUM(資本コスト!F1076,労働コスト!F1076)</f>
        <v>0.89380073244423974</v>
      </c>
      <c r="G1076" s="6">
        <f>労働コスト!G1076/SUM(資本コスト!G1076,労働コスト!G1076)</f>
        <v>0.84488942507391107</v>
      </c>
      <c r="H1076" s="6">
        <f>労働コスト!H1076/SUM(資本コスト!H1076,労働コスト!H1076)</f>
        <v>0.83055378422905513</v>
      </c>
      <c r="I1076" s="6">
        <f>労働コスト!I1076/SUM(資本コスト!I1076,労働コスト!I1076)</f>
        <v>0.73291626387226361</v>
      </c>
      <c r="J1076" s="6">
        <f>労働コスト!J1076/SUM(資本コスト!J1076,労働コスト!J1076)</f>
        <v>0.74732507962190742</v>
      </c>
    </row>
    <row r="1077" spans="1:10" x14ac:dyDescent="0.15">
      <c r="A1077" s="1">
        <v>47</v>
      </c>
      <c r="B1077" s="1" t="s">
        <v>342</v>
      </c>
      <c r="C1077" s="1">
        <v>16</v>
      </c>
      <c r="D1077" s="1" t="s">
        <v>10</v>
      </c>
      <c r="E1077" s="6"/>
      <c r="F1077" s="6">
        <f>労働コスト!F1077/SUM(資本コスト!F1077,労働コスト!F1077)</f>
        <v>0.94219098194949491</v>
      </c>
      <c r="G1077" s="6">
        <f>労働コスト!G1077/SUM(資本コスト!G1077,労働コスト!G1077)</f>
        <v>0.94237932396007651</v>
      </c>
      <c r="H1077" s="6">
        <f>労働コスト!H1077/SUM(資本コスト!H1077,労働コスト!H1077)</f>
        <v>0.93958226957303248</v>
      </c>
      <c r="I1077" s="6">
        <f>労働コスト!I1077/SUM(資本コスト!I1077,労働コスト!I1077)</f>
        <v>0.92645731256976083</v>
      </c>
      <c r="J1077" s="6">
        <f>労働コスト!J1077/SUM(資本コスト!J1077,労働コスト!J1077)</f>
        <v>0.92004233928105172</v>
      </c>
    </row>
    <row r="1078" spans="1:10" x14ac:dyDescent="0.15">
      <c r="A1078" s="1">
        <v>47</v>
      </c>
      <c r="B1078" s="1" t="s">
        <v>342</v>
      </c>
      <c r="C1078" s="1">
        <v>17</v>
      </c>
      <c r="D1078" s="1" t="s">
        <v>11</v>
      </c>
      <c r="E1078" s="6"/>
      <c r="F1078" s="6">
        <f>労働コスト!F1078/SUM(資本コスト!F1078,労働コスト!F1078)</f>
        <v>0.2535313587838407</v>
      </c>
      <c r="G1078" s="6">
        <f>労働コスト!G1078/SUM(資本コスト!G1078,労働コスト!G1078)</f>
        <v>0.3318288423727348</v>
      </c>
      <c r="H1078" s="6">
        <f>労働コスト!H1078/SUM(資本コスト!H1078,労働コスト!H1078)</f>
        <v>0.28040762115692325</v>
      </c>
      <c r="I1078" s="6">
        <f>労働コスト!I1078/SUM(資本コスト!I1078,労働コスト!I1078)</f>
        <v>0.22773416236500008</v>
      </c>
      <c r="J1078" s="6">
        <f>労働コスト!J1078/SUM(資本コスト!J1078,労働コスト!J1078)</f>
        <v>0.18645971481527157</v>
      </c>
    </row>
    <row r="1079" spans="1:10" x14ac:dyDescent="0.15">
      <c r="A1079" s="1">
        <v>47</v>
      </c>
      <c r="B1079" s="1" t="s">
        <v>343</v>
      </c>
      <c r="C1079" s="1">
        <v>18</v>
      </c>
      <c r="D1079" s="1" t="s">
        <v>12</v>
      </c>
      <c r="E1079" s="6"/>
      <c r="F1079" s="6">
        <f>労働コスト!F1079/SUM(資本コスト!F1079,労働コスト!F1079)</f>
        <v>0.83466695403007252</v>
      </c>
      <c r="G1079" s="6">
        <f>労働コスト!G1079/SUM(資本コスト!G1079,労働コスト!G1079)</f>
        <v>0.80804468454001632</v>
      </c>
      <c r="H1079" s="6">
        <f>労働コスト!H1079/SUM(資本コスト!H1079,労働コスト!H1079)</f>
        <v>0.83239519748440127</v>
      </c>
      <c r="I1079" s="6">
        <f>労働コスト!I1079/SUM(資本コスト!I1079,労働コスト!I1079)</f>
        <v>0.79229304553543789</v>
      </c>
      <c r="J1079" s="6">
        <f>労働コスト!J1079/SUM(資本コスト!J1079,労働コスト!J1079)</f>
        <v>0.73611919044750984</v>
      </c>
    </row>
    <row r="1080" spans="1:10" x14ac:dyDescent="0.15">
      <c r="A1080" s="1">
        <v>47</v>
      </c>
      <c r="B1080" s="1" t="s">
        <v>343</v>
      </c>
      <c r="C1080" s="1">
        <v>19</v>
      </c>
      <c r="D1080" s="1" t="s">
        <v>13</v>
      </c>
      <c r="E1080" s="6"/>
      <c r="F1080" s="6">
        <f>労働コスト!F1080/SUM(資本コスト!F1080,労働コスト!F1080)</f>
        <v>0.80712716059791789</v>
      </c>
      <c r="G1080" s="6">
        <f>労働コスト!G1080/SUM(資本コスト!G1080,労働コスト!G1080)</f>
        <v>0.8281456325040677</v>
      </c>
      <c r="H1080" s="6">
        <f>労働コスト!H1080/SUM(資本コスト!H1080,労働コスト!H1080)</f>
        <v>0.73522350802134684</v>
      </c>
      <c r="I1080" s="6">
        <f>労働コスト!I1080/SUM(資本コスト!I1080,労働コスト!I1080)</f>
        <v>0.76307797628186147</v>
      </c>
      <c r="J1080" s="6">
        <f>労働コスト!J1080/SUM(資本コスト!J1080,労働コスト!J1080)</f>
        <v>0.75944951515588566</v>
      </c>
    </row>
    <row r="1081" spans="1:10" x14ac:dyDescent="0.15">
      <c r="A1081" s="1">
        <v>47</v>
      </c>
      <c r="B1081" s="1" t="s">
        <v>347</v>
      </c>
      <c r="C1081" s="1">
        <v>20</v>
      </c>
      <c r="D1081" s="1" t="s">
        <v>14</v>
      </c>
      <c r="E1081" s="6"/>
      <c r="F1081" s="6">
        <f>労働コスト!F1081/SUM(資本コスト!F1081,労働コスト!F1081)</f>
        <v>0.15486129951445368</v>
      </c>
      <c r="G1081" s="6">
        <f>労働コスト!G1081/SUM(資本コスト!G1081,労働コスト!G1081)</f>
        <v>0.33350925601557946</v>
      </c>
      <c r="H1081" s="6">
        <f>労働コスト!H1081/SUM(資本コスト!H1081,労働コスト!H1081)</f>
        <v>0.33787021290877178</v>
      </c>
      <c r="I1081" s="6">
        <f>労働コスト!I1081/SUM(資本コスト!I1081,労働コスト!I1081)</f>
        <v>0.30676768957415929</v>
      </c>
      <c r="J1081" s="6">
        <f>労働コスト!J1081/SUM(資本コスト!J1081,労働コスト!J1081)</f>
        <v>0.24034246081381133</v>
      </c>
    </row>
    <row r="1082" spans="1:10" x14ac:dyDescent="0.15">
      <c r="A1082" s="1">
        <v>47</v>
      </c>
      <c r="B1082" s="1" t="s">
        <v>343</v>
      </c>
      <c r="C1082" s="1">
        <v>21</v>
      </c>
      <c r="D1082" s="1" t="s">
        <v>15</v>
      </c>
      <c r="E1082" s="6"/>
      <c r="F1082" s="6">
        <f>労働コスト!F1082/SUM(資本コスト!F1082,労働コスト!F1082)</f>
        <v>0.66531257142587197</v>
      </c>
      <c r="G1082" s="6">
        <f>労働コスト!G1082/SUM(資本コスト!G1082,労働コスト!G1082)</f>
        <v>0.6606807576396736</v>
      </c>
      <c r="H1082" s="6">
        <f>労働コスト!H1082/SUM(資本コスト!H1082,労働コスト!H1082)</f>
        <v>0.45269786980685123</v>
      </c>
      <c r="I1082" s="6">
        <f>労働コスト!I1082/SUM(資本コスト!I1082,労働コスト!I1082)</f>
        <v>0.38233978458148171</v>
      </c>
      <c r="J1082" s="6">
        <f>労働コスト!J1082/SUM(資本コスト!J1082,労働コスト!J1082)</f>
        <v>0.33073758877039872</v>
      </c>
    </row>
    <row r="1083" spans="1:10" x14ac:dyDescent="0.15">
      <c r="A1083" s="1">
        <v>47</v>
      </c>
      <c r="B1083" s="1" t="s">
        <v>234</v>
      </c>
      <c r="C1083" s="1">
        <v>22</v>
      </c>
      <c r="D1083" s="1" t="s">
        <v>7</v>
      </c>
      <c r="E1083" s="6"/>
      <c r="F1083" s="6">
        <f>労働コスト!F1083/SUM(資本コスト!F1083,労働コスト!F1083)</f>
        <v>0.68981123569502911</v>
      </c>
      <c r="G1083" s="6">
        <f>労働コスト!G1083/SUM(資本コスト!G1083,労働コスト!G1083)</f>
        <v>0.60113582730694504</v>
      </c>
      <c r="H1083" s="6">
        <f>労働コスト!H1083/SUM(資本コスト!H1083,労働コスト!H1083)</f>
        <v>0.67779065544232941</v>
      </c>
      <c r="I1083" s="6">
        <f>労働コスト!I1083/SUM(資本コスト!I1083,労働コスト!I1083)</f>
        <v>0.6775579439181848</v>
      </c>
      <c r="J1083" s="6">
        <f>労働コスト!J1083/SUM(資本コスト!J1083,労働コスト!J1083)</f>
        <v>0.65686884483998298</v>
      </c>
    </row>
    <row r="1084" spans="1:10" x14ac:dyDescent="0.15">
      <c r="A1084" s="1">
        <v>47</v>
      </c>
      <c r="B1084" s="1" t="s">
        <v>234</v>
      </c>
      <c r="C1084" s="1">
        <v>23</v>
      </c>
      <c r="D1084" s="1" t="s">
        <v>28</v>
      </c>
      <c r="E1084" s="6"/>
      <c r="F1084" s="6">
        <f>労働コスト!F1084/SUM(資本コスト!F1084,労働コスト!F1084)</f>
        <v>0.77190328768782024</v>
      </c>
      <c r="G1084" s="6">
        <f>労働コスト!G1084/SUM(資本コスト!G1084,労働コスト!G1084)</f>
        <v>0.69973194944595762</v>
      </c>
      <c r="H1084" s="6">
        <f>労働コスト!H1084/SUM(資本コスト!H1084,労働コスト!H1084)</f>
        <v>0.73297773952387246</v>
      </c>
      <c r="I1084" s="6">
        <f>労働コスト!I1084/SUM(資本コスト!I1084,労働コスト!I1084)</f>
        <v>0.67930311675178534</v>
      </c>
      <c r="J1084" s="6">
        <f>労働コスト!J1084/SUM(資本コスト!J1084,労働コスト!J1084)</f>
        <v>0.56299874798232208</v>
      </c>
    </row>
    <row r="1085" spans="1:10" x14ac:dyDescent="0.15">
      <c r="A1085" s="1">
        <v>0</v>
      </c>
      <c r="B1085" s="1" t="s">
        <v>33</v>
      </c>
      <c r="C1085" s="1">
        <v>1</v>
      </c>
      <c r="D1085" s="1" t="s">
        <v>8</v>
      </c>
      <c r="E1085" s="6">
        <f>AVERAGEIFS(E$4:E$1084,$C$4:$C$1084,"=1",E$4:E$1084,"&lt;&gt;0")</f>
        <v>0.42336476342871027</v>
      </c>
      <c r="F1085" s="6">
        <f t="shared" ref="F1085:J1085" si="0">AVERAGEIFS(F$4:F$1084,$C$4:$C$1084,"=1",F$4:F$1084,"&lt;&gt;0")</f>
        <v>0.50201922024943046</v>
      </c>
      <c r="G1085" s="6">
        <f t="shared" si="0"/>
        <v>0.45336078352829962</v>
      </c>
      <c r="H1085" s="6">
        <f t="shared" si="0"/>
        <v>0.35307218437341731</v>
      </c>
      <c r="I1085" s="6">
        <f t="shared" si="0"/>
        <v>0.38553845146988686</v>
      </c>
      <c r="J1085" s="6">
        <f t="shared" si="0"/>
        <v>0.25443394959317328</v>
      </c>
    </row>
    <row r="1086" spans="1:10" x14ac:dyDescent="0.15">
      <c r="A1086" s="1">
        <v>0</v>
      </c>
      <c r="B1086" s="1" t="s">
        <v>33</v>
      </c>
      <c r="C1086" s="1">
        <v>2</v>
      </c>
      <c r="D1086" s="1" t="s">
        <v>9</v>
      </c>
      <c r="E1086" s="6">
        <f>AVERAGEIFS(E$4:E$1084,$C$4:$C$1084,"=2",E$4:E$1084,"&lt;&gt;0")</f>
        <v>0.62234969700042075</v>
      </c>
      <c r="F1086" s="6">
        <f t="shared" ref="F1086:J1086" si="1">AVERAGEIFS(F$4:F$1084,$C$4:$C$1084,"=2",F$4:F$1084,"&lt;&gt;0")</f>
        <v>0.65738792778626587</v>
      </c>
      <c r="G1086" s="6">
        <f t="shared" si="1"/>
        <v>0.6420504327104497</v>
      </c>
      <c r="H1086" s="6">
        <f t="shared" si="1"/>
        <v>0.65137026984095825</v>
      </c>
      <c r="I1086" s="6">
        <f t="shared" si="1"/>
        <v>0.53954071760805267</v>
      </c>
      <c r="J1086" s="6">
        <f t="shared" si="1"/>
        <v>0.47136246128464254</v>
      </c>
    </row>
    <row r="1087" spans="1:10" x14ac:dyDescent="0.15">
      <c r="A1087" s="1">
        <v>0</v>
      </c>
      <c r="B1087" s="1" t="s">
        <v>33</v>
      </c>
      <c r="C1087" s="1">
        <v>3</v>
      </c>
      <c r="D1087" s="1" t="s">
        <v>16</v>
      </c>
      <c r="E1087" s="6">
        <f>AVERAGEIFS(E$4:E$1084,$C$4:$C$1084,"=3",E$4:E$1084,"&lt;&gt;0")</f>
        <v>0.67621354318365612</v>
      </c>
      <c r="F1087" s="6">
        <f t="shared" ref="F1087:J1087" si="2">AVERAGEIFS(F$4:F$1084,$C$4:$C$1084,"=3",F$4:F$1084,"&lt;&gt;0")</f>
        <v>0.7503674681555319</v>
      </c>
      <c r="G1087" s="6">
        <f t="shared" si="2"/>
        <v>0.69456644596387795</v>
      </c>
      <c r="H1087" s="6">
        <f t="shared" si="2"/>
        <v>0.694392816586479</v>
      </c>
      <c r="I1087" s="6">
        <f t="shared" si="2"/>
        <v>0.65443115783069006</v>
      </c>
      <c r="J1087" s="6">
        <f t="shared" si="2"/>
        <v>0.64337862498824827</v>
      </c>
    </row>
    <row r="1088" spans="1:10" x14ac:dyDescent="0.15">
      <c r="A1088" s="1">
        <v>0</v>
      </c>
      <c r="B1088" s="1" t="s">
        <v>33</v>
      </c>
      <c r="C1088" s="1">
        <v>4</v>
      </c>
      <c r="D1088" s="1" t="s">
        <v>17</v>
      </c>
      <c r="E1088" s="6">
        <f>AVERAGEIFS(E$4:E$1084,$C$4:$C$1084,"=4",E$4:E$1084,"&lt;&gt;0")</f>
        <v>0.76918389334175996</v>
      </c>
      <c r="F1088" s="6">
        <f t="shared" ref="F1088:J1088" si="3">AVERAGEIFS(F$4:F$1084,$C$4:$C$1084,"=4",F$4:F$1084,"&lt;&gt;0")</f>
        <v>0.81476104158329365</v>
      </c>
      <c r="G1088" s="6">
        <f t="shared" si="3"/>
        <v>0.79890702464080321</v>
      </c>
      <c r="H1088" s="6">
        <f t="shared" si="3"/>
        <v>0.74043773046091854</v>
      </c>
      <c r="I1088" s="6">
        <f t="shared" si="3"/>
        <v>0.66809300382924963</v>
      </c>
      <c r="J1088" s="6">
        <f t="shared" si="3"/>
        <v>0.69227706452077298</v>
      </c>
    </row>
    <row r="1089" spans="1:10" x14ac:dyDescent="0.15">
      <c r="A1089" s="1">
        <v>0</v>
      </c>
      <c r="B1089" s="1" t="s">
        <v>33</v>
      </c>
      <c r="C1089" s="1">
        <v>5</v>
      </c>
      <c r="D1089" s="1" t="s">
        <v>18</v>
      </c>
      <c r="E1089" s="6">
        <f>AVERAGEIFS(E$4:E$1084,$C$4:$C$1084,"=5",E$4:E$1084,"&lt;&gt;0")</f>
        <v>0.60593649357209867</v>
      </c>
      <c r="F1089" s="6">
        <f t="shared" ref="F1089:J1089" si="4">AVERAGEIFS(F$4:F$1084,$C$4:$C$1084,"=5",F$4:F$1084,"&lt;&gt;0")</f>
        <v>0.70872211368995319</v>
      </c>
      <c r="G1089" s="6">
        <f t="shared" si="4"/>
        <v>0.68606823138528783</v>
      </c>
      <c r="H1089" s="6">
        <f t="shared" si="4"/>
        <v>0.67974571815632245</v>
      </c>
      <c r="I1089" s="6">
        <f t="shared" si="4"/>
        <v>0.6251223574515955</v>
      </c>
      <c r="J1089" s="6">
        <f t="shared" si="4"/>
        <v>0.64162916718560692</v>
      </c>
    </row>
    <row r="1090" spans="1:10" x14ac:dyDescent="0.15">
      <c r="A1090" s="1">
        <v>0</v>
      </c>
      <c r="B1090" s="1" t="s">
        <v>33</v>
      </c>
      <c r="C1090" s="1">
        <v>6</v>
      </c>
      <c r="D1090" s="1" t="s">
        <v>2</v>
      </c>
      <c r="E1090" s="6">
        <f>AVERAGEIFS(E$4:E$1084,$C$4:$C$1084,"=6",E$4:E$1084,"&lt;&gt;0")</f>
        <v>0.51658582191606894</v>
      </c>
      <c r="F1090" s="6">
        <f t="shared" ref="F1090:J1090" si="5">AVERAGEIFS(F$4:F$1084,$C$4:$C$1084,"=6",F$4:F$1084,"&lt;&gt;0")</f>
        <v>0.58113336215180778</v>
      </c>
      <c r="G1090" s="6">
        <f t="shared" si="5"/>
        <v>0.56401617571752372</v>
      </c>
      <c r="H1090" s="6">
        <f t="shared" si="5"/>
        <v>0.5799022311506099</v>
      </c>
      <c r="I1090" s="6">
        <f t="shared" si="5"/>
        <v>0.49489611991724358</v>
      </c>
      <c r="J1090" s="6">
        <f t="shared" si="5"/>
        <v>0.48918007186381601</v>
      </c>
    </row>
    <row r="1091" spans="1:10" x14ac:dyDescent="0.15">
      <c r="A1091" s="1">
        <v>0</v>
      </c>
      <c r="B1091" s="1" t="s">
        <v>33</v>
      </c>
      <c r="C1091" s="1">
        <v>7</v>
      </c>
      <c r="D1091" s="1" t="s">
        <v>19</v>
      </c>
      <c r="E1091" s="6">
        <f>AVERAGEIFS(E$4:E$1084,$C$4:$C$1084,"=7",E$4:E$1084,"&lt;&gt;0")</f>
        <v>0.30440117463068989</v>
      </c>
      <c r="F1091" s="6">
        <f t="shared" ref="F1091:J1091" si="6">AVERAGEIFS(F$4:F$1084,$C$4:$C$1084,"=7",F$4:F$1084,"&lt;&gt;0")</f>
        <v>0.34632548705865634</v>
      </c>
      <c r="G1091" s="6">
        <f t="shared" si="6"/>
        <v>0.42189539554488115</v>
      </c>
      <c r="H1091" s="6">
        <f t="shared" si="6"/>
        <v>0.38662663797159819</v>
      </c>
      <c r="I1091" s="6">
        <f t="shared" si="6"/>
        <v>0.36444681046545135</v>
      </c>
      <c r="J1091" s="6">
        <f t="shared" si="6"/>
        <v>0.37766630749757685</v>
      </c>
    </row>
    <row r="1092" spans="1:10" x14ac:dyDescent="0.15">
      <c r="A1092" s="1">
        <v>0</v>
      </c>
      <c r="B1092" s="1" t="s">
        <v>33</v>
      </c>
      <c r="C1092" s="1">
        <v>8</v>
      </c>
      <c r="D1092" s="1" t="s">
        <v>20</v>
      </c>
      <c r="E1092" s="6">
        <f>AVERAGEIFS(E$4:E$1084,$C$4:$C$1084,"=8",E$4:E$1084,"&lt;&gt;0")</f>
        <v>0.62468438972044715</v>
      </c>
      <c r="F1092" s="6">
        <f t="shared" ref="F1092:J1092" si="7">AVERAGEIFS(F$4:F$1084,$C$4:$C$1084,"=8",F$4:F$1084,"&lt;&gt;0")</f>
        <v>0.76242442925341691</v>
      </c>
      <c r="G1092" s="6">
        <f t="shared" si="7"/>
        <v>0.75686942279205627</v>
      </c>
      <c r="H1092" s="6">
        <f t="shared" si="7"/>
        <v>0.77050417293507767</v>
      </c>
      <c r="I1092" s="6">
        <f t="shared" si="7"/>
        <v>0.71054150936769611</v>
      </c>
      <c r="J1092" s="6">
        <f t="shared" si="7"/>
        <v>0.72069371052568065</v>
      </c>
    </row>
    <row r="1093" spans="1:10" x14ac:dyDescent="0.15">
      <c r="A1093" s="1">
        <v>0</v>
      </c>
      <c r="B1093" s="1" t="s">
        <v>33</v>
      </c>
      <c r="C1093" s="1">
        <v>9</v>
      </c>
      <c r="D1093" s="1" t="s">
        <v>21</v>
      </c>
      <c r="E1093" s="6">
        <f>AVERAGEIFS(E$4:E$1084,$C$4:$C$1084,"=9",E$4:E$1084,"&lt;&gt;0")</f>
        <v>0.62600619282764114</v>
      </c>
      <c r="F1093" s="6">
        <f t="shared" ref="F1093:J1093" si="8">AVERAGEIFS(F$4:F$1084,$C$4:$C$1084,"=9",F$4:F$1084,"&lt;&gt;0")</f>
        <v>0.61392464649417411</v>
      </c>
      <c r="G1093" s="6">
        <f t="shared" si="8"/>
        <v>0.58750836020704555</v>
      </c>
      <c r="H1093" s="6">
        <f t="shared" si="8"/>
        <v>0.60036370552539875</v>
      </c>
      <c r="I1093" s="6">
        <f t="shared" si="8"/>
        <v>0.60714107087449487</v>
      </c>
      <c r="J1093" s="6">
        <f t="shared" si="8"/>
        <v>0.60625172513088699</v>
      </c>
    </row>
    <row r="1094" spans="1:10" x14ac:dyDescent="0.15">
      <c r="A1094" s="1">
        <v>0</v>
      </c>
      <c r="B1094" s="1" t="s">
        <v>33</v>
      </c>
      <c r="C1094" s="1">
        <v>10</v>
      </c>
      <c r="D1094" s="1" t="s">
        <v>22</v>
      </c>
      <c r="E1094" s="6">
        <f>AVERAGEIFS(E$4:E$1084,$C$4:$C$1084,"=10",E$4:E$1084,"&lt;&gt;0")</f>
        <v>0.76221248947448361</v>
      </c>
      <c r="F1094" s="6">
        <f t="shared" ref="F1094:J1094" si="9">AVERAGEIFS(F$4:F$1084,$C$4:$C$1084,"=10",F$4:F$1084,"&lt;&gt;0")</f>
        <v>0.79889571034176254</v>
      </c>
      <c r="G1094" s="6">
        <f t="shared" si="9"/>
        <v>0.81186503010145372</v>
      </c>
      <c r="H1094" s="6">
        <f t="shared" si="9"/>
        <v>0.81574817651570664</v>
      </c>
      <c r="I1094" s="6">
        <f t="shared" si="9"/>
        <v>0.78413818820970027</v>
      </c>
      <c r="J1094" s="6">
        <f t="shared" si="9"/>
        <v>0.79307002625773237</v>
      </c>
    </row>
    <row r="1095" spans="1:10" x14ac:dyDescent="0.15">
      <c r="A1095" s="1">
        <v>0</v>
      </c>
      <c r="B1095" s="1" t="s">
        <v>33</v>
      </c>
      <c r="C1095" s="1">
        <v>11</v>
      </c>
      <c r="D1095" s="1" t="s">
        <v>23</v>
      </c>
      <c r="E1095" s="6">
        <f>AVERAGEIFS(E$4:E$1084,$C$4:$C$1084,"=11",E$4:E$1084,"&lt;&gt;0")</f>
        <v>0.72951838854376239</v>
      </c>
      <c r="F1095" s="6">
        <f t="shared" ref="F1095:J1095" si="10">AVERAGEIFS(F$4:F$1084,$C$4:$C$1084,"=11",F$4:F$1084,"&lt;&gt;0")</f>
        <v>0.78157825346558485</v>
      </c>
      <c r="G1095" s="6">
        <f t="shared" si="10"/>
        <v>0.72352632478009427</v>
      </c>
      <c r="H1095" s="6">
        <f t="shared" si="10"/>
        <v>0.72850301682358576</v>
      </c>
      <c r="I1095" s="6">
        <f t="shared" si="10"/>
        <v>0.70481601035430863</v>
      </c>
      <c r="J1095" s="6">
        <f t="shared" si="10"/>
        <v>0.68109451002972377</v>
      </c>
    </row>
    <row r="1096" spans="1:10" x14ac:dyDescent="0.15">
      <c r="A1096" s="1">
        <v>0</v>
      </c>
      <c r="B1096" s="1" t="s">
        <v>33</v>
      </c>
      <c r="C1096" s="1">
        <v>12</v>
      </c>
      <c r="D1096" s="1" t="s">
        <v>24</v>
      </c>
      <c r="E1096" s="6">
        <f>AVERAGEIFS(E$4:E$1084,$C$4:$C$1084,"=12",E$4:E$1084,"&lt;&gt;0")</f>
        <v>0.78060497733138623</v>
      </c>
      <c r="F1096" s="6">
        <f t="shared" ref="F1096:J1096" si="11">AVERAGEIFS(F$4:F$1084,$C$4:$C$1084,"=12",F$4:F$1084,"&lt;&gt;0")</f>
        <v>0.82200433943625117</v>
      </c>
      <c r="G1096" s="6">
        <f t="shared" si="11"/>
        <v>0.68839932800074588</v>
      </c>
      <c r="H1096" s="6">
        <f t="shared" si="11"/>
        <v>0.66378750838654377</v>
      </c>
      <c r="I1096" s="6">
        <f t="shared" si="11"/>
        <v>0.5799501376762719</v>
      </c>
      <c r="J1096" s="6">
        <f t="shared" si="11"/>
        <v>0.57217405036263691</v>
      </c>
    </row>
    <row r="1097" spans="1:10" x14ac:dyDescent="0.15">
      <c r="A1097" s="1">
        <v>0</v>
      </c>
      <c r="B1097" s="1" t="s">
        <v>33</v>
      </c>
      <c r="C1097" s="1">
        <v>13</v>
      </c>
      <c r="D1097" s="1" t="s">
        <v>25</v>
      </c>
      <c r="E1097" s="6">
        <f>AVERAGEIFS(E$4:E$1084,$C$4:$C$1084,"=13",E$4:E$1084,"&lt;&gt;0")</f>
        <v>0.81049921621782883</v>
      </c>
      <c r="F1097" s="6">
        <f t="shared" ref="F1097:J1097" si="12">AVERAGEIFS(F$4:F$1084,$C$4:$C$1084,"=13",F$4:F$1084,"&lt;&gt;0")</f>
        <v>0.73421859706782122</v>
      </c>
      <c r="G1097" s="6">
        <f t="shared" si="12"/>
        <v>0.68048356272804933</v>
      </c>
      <c r="H1097" s="6">
        <f t="shared" si="12"/>
        <v>0.68923002676737066</v>
      </c>
      <c r="I1097" s="6">
        <f t="shared" si="12"/>
        <v>0.71687010814971874</v>
      </c>
      <c r="J1097" s="6">
        <f t="shared" si="12"/>
        <v>0.71694009120683522</v>
      </c>
    </row>
    <row r="1098" spans="1:10" x14ac:dyDescent="0.15">
      <c r="A1098" s="1">
        <v>0</v>
      </c>
      <c r="B1098" s="1" t="s">
        <v>33</v>
      </c>
      <c r="C1098" s="1">
        <v>14</v>
      </c>
      <c r="D1098" s="1" t="s">
        <v>26</v>
      </c>
      <c r="E1098" s="6">
        <f>AVERAGEIFS(E$4:E$1084,$C$4:$C$1084,"=14",E$4:E$1084,"&lt;&gt;0")</f>
        <v>0.92075933132922061</v>
      </c>
      <c r="F1098" s="6">
        <f t="shared" ref="F1098:J1098" si="13">AVERAGEIFS(F$4:F$1084,$C$4:$C$1084,"=14",F$4:F$1084,"&lt;&gt;0")</f>
        <v>0.85948559637510924</v>
      </c>
      <c r="G1098" s="6">
        <f t="shared" si="13"/>
        <v>0.77122337879764635</v>
      </c>
      <c r="H1098" s="6">
        <f t="shared" si="13"/>
        <v>0.7111184621654868</v>
      </c>
      <c r="I1098" s="6">
        <f t="shared" si="13"/>
        <v>0.66538233745152942</v>
      </c>
      <c r="J1098" s="6">
        <f t="shared" si="13"/>
        <v>0.63866482285051984</v>
      </c>
    </row>
    <row r="1099" spans="1:10" x14ac:dyDescent="0.15">
      <c r="A1099" s="1">
        <v>0</v>
      </c>
      <c r="B1099" s="1" t="s">
        <v>33</v>
      </c>
      <c r="C1099" s="1">
        <v>15</v>
      </c>
      <c r="D1099" s="1" t="s">
        <v>27</v>
      </c>
      <c r="E1099" s="6">
        <f>AVERAGEIFS(E$4:E$1084,$C$4:$C$1084,"=15",E$4:E$1084,"&lt;&gt;0")</f>
        <v>0.81031683108046215</v>
      </c>
      <c r="F1099" s="6">
        <f t="shared" ref="F1099:J1099" si="14">AVERAGEIFS(F$4:F$1084,$C$4:$C$1084,"=15",F$4:F$1084,"&lt;&gt;0")</f>
        <v>0.83339543137571326</v>
      </c>
      <c r="G1099" s="6">
        <f t="shared" si="14"/>
        <v>0.77929684536422228</v>
      </c>
      <c r="H1099" s="6">
        <f t="shared" si="14"/>
        <v>0.74845132239298884</v>
      </c>
      <c r="I1099" s="6">
        <f t="shared" si="14"/>
        <v>0.69083174164242345</v>
      </c>
      <c r="J1099" s="6">
        <f t="shared" si="14"/>
        <v>0.69418826212032192</v>
      </c>
    </row>
    <row r="1100" spans="1:10" x14ac:dyDescent="0.15">
      <c r="A1100" s="1">
        <v>0</v>
      </c>
      <c r="B1100" s="1" t="s">
        <v>33</v>
      </c>
      <c r="C1100" s="1">
        <v>16</v>
      </c>
      <c r="D1100" s="1" t="s">
        <v>10</v>
      </c>
      <c r="E1100" s="6">
        <f>AVERAGEIFS(E$4:E$1084,$C$4:$C$1084,"=16",E$4:E$1084,"&lt;&gt;0")</f>
        <v>0.74653836334374657</v>
      </c>
      <c r="F1100" s="6">
        <f t="shared" ref="F1100:J1100" si="15">AVERAGEIFS(F$4:F$1084,$C$4:$C$1084,"=16",F$4:F$1084,"&lt;&gt;0")</f>
        <v>0.8920625046007169</v>
      </c>
      <c r="G1100" s="6">
        <f t="shared" si="15"/>
        <v>0.88532064652359432</v>
      </c>
      <c r="H1100" s="6">
        <f t="shared" si="15"/>
        <v>0.90694056989490024</v>
      </c>
      <c r="I1100" s="6">
        <f t="shared" si="15"/>
        <v>0.89498650429002058</v>
      </c>
      <c r="J1100" s="6">
        <f t="shared" si="15"/>
        <v>0.88293047747810416</v>
      </c>
    </row>
    <row r="1101" spans="1:10" x14ac:dyDescent="0.15">
      <c r="A1101" s="1">
        <v>0</v>
      </c>
      <c r="B1101" s="1" t="s">
        <v>33</v>
      </c>
      <c r="C1101" s="1">
        <v>17</v>
      </c>
      <c r="D1101" s="1" t="s">
        <v>11</v>
      </c>
      <c r="E1101" s="6">
        <f>AVERAGEIFS(E$4:E$1084,$C$4:$C$1084,"=17",E$4:E$1084,"&lt;&gt;0")</f>
        <v>0.24091310847662981</v>
      </c>
      <c r="F1101" s="6">
        <f t="shared" ref="F1101:J1101" si="16">AVERAGEIFS(F$4:F$1084,$C$4:$C$1084,"=17",F$4:F$1084,"&lt;&gt;0")</f>
        <v>0.2453559934805313</v>
      </c>
      <c r="G1101" s="6">
        <f t="shared" si="16"/>
        <v>0.29541777746361353</v>
      </c>
      <c r="H1101" s="6">
        <f t="shared" si="16"/>
        <v>0.3119072756701019</v>
      </c>
      <c r="I1101" s="6">
        <f t="shared" si="16"/>
        <v>0.25684612799055162</v>
      </c>
      <c r="J1101" s="6">
        <f t="shared" si="16"/>
        <v>0.21184950698258415</v>
      </c>
    </row>
    <row r="1102" spans="1:10" x14ac:dyDescent="0.15">
      <c r="A1102" s="1">
        <v>0</v>
      </c>
      <c r="B1102" s="1" t="s">
        <v>33</v>
      </c>
      <c r="C1102" s="1">
        <v>18</v>
      </c>
      <c r="D1102" s="1" t="s">
        <v>12</v>
      </c>
      <c r="E1102" s="6">
        <f>AVERAGEIFS(E$4:E$1084,$C$4:$C$1084,"=18",E$4:E$1084,"&lt;&gt;0")</f>
        <v>0.85951585132244912</v>
      </c>
      <c r="F1102" s="6">
        <f t="shared" ref="F1102:J1102" si="17">AVERAGEIFS(F$4:F$1084,$C$4:$C$1084,"=18",F$4:F$1084,"&lt;&gt;0")</f>
        <v>0.81947424606167718</v>
      </c>
      <c r="G1102" s="6">
        <f t="shared" si="17"/>
        <v>0.81606729663987665</v>
      </c>
      <c r="H1102" s="6">
        <f t="shared" si="17"/>
        <v>0.83588803183050908</v>
      </c>
      <c r="I1102" s="6">
        <f t="shared" si="17"/>
        <v>0.8245921136883676</v>
      </c>
      <c r="J1102" s="6">
        <f t="shared" si="17"/>
        <v>0.78957629014904918</v>
      </c>
    </row>
    <row r="1103" spans="1:10" x14ac:dyDescent="0.15">
      <c r="A1103" s="1">
        <v>0</v>
      </c>
      <c r="B1103" s="1" t="s">
        <v>33</v>
      </c>
      <c r="C1103" s="1">
        <v>19</v>
      </c>
      <c r="D1103" s="1" t="s">
        <v>13</v>
      </c>
      <c r="E1103" s="6">
        <f>AVERAGEIFS(E$4:E$1084,$C$4:$C$1084,"=19",E$4:E$1084,"&lt;&gt;0")</f>
        <v>0.66263857489980782</v>
      </c>
      <c r="F1103" s="6">
        <f t="shared" ref="F1103:J1103" si="18">AVERAGEIFS(F$4:F$1084,$C$4:$C$1084,"=19",F$4:F$1084,"&lt;&gt;0")</f>
        <v>0.84646313939771967</v>
      </c>
      <c r="G1103" s="6">
        <f t="shared" si="18"/>
        <v>0.86611150466293652</v>
      </c>
      <c r="H1103" s="6">
        <f t="shared" si="18"/>
        <v>0.82507628533924771</v>
      </c>
      <c r="I1103" s="6">
        <f t="shared" si="18"/>
        <v>0.77755683650486795</v>
      </c>
      <c r="J1103" s="6">
        <f t="shared" si="18"/>
        <v>0.79569700309045066</v>
      </c>
    </row>
    <row r="1104" spans="1:10" x14ac:dyDescent="0.15">
      <c r="A1104" s="1">
        <v>0</v>
      </c>
      <c r="B1104" s="1" t="s">
        <v>33</v>
      </c>
      <c r="C1104" s="1">
        <v>20</v>
      </c>
      <c r="D1104" s="1" t="s">
        <v>14</v>
      </c>
      <c r="E1104" s="6">
        <f>AVERAGEIFS(E$4:E$1084,$C$4:$C$1084,"=20",E$4:E$1084,"&lt;&gt;0")</f>
        <v>0.50560954827611837</v>
      </c>
      <c r="F1104" s="6">
        <f t="shared" ref="F1104:J1104" si="19">AVERAGEIFS(F$4:F$1084,$C$4:$C$1084,"=20",F$4:F$1084,"&lt;&gt;0")</f>
        <v>0.19137239904423656</v>
      </c>
      <c r="G1104" s="6">
        <f t="shared" si="19"/>
        <v>0.24776788186721085</v>
      </c>
      <c r="H1104" s="6">
        <f t="shared" si="19"/>
        <v>0.24348240125505438</v>
      </c>
      <c r="I1104" s="6">
        <f t="shared" si="19"/>
        <v>0.22583819908856245</v>
      </c>
      <c r="J1104" s="6">
        <f t="shared" si="19"/>
        <v>0.1693894951837239</v>
      </c>
    </row>
    <row r="1105" spans="1:10" x14ac:dyDescent="0.15">
      <c r="A1105" s="1">
        <v>0</v>
      </c>
      <c r="B1105" s="1" t="s">
        <v>33</v>
      </c>
      <c r="C1105" s="1">
        <v>21</v>
      </c>
      <c r="D1105" s="1" t="s">
        <v>15</v>
      </c>
      <c r="E1105" s="6">
        <f>AVERAGEIFS(E$4:E$1084,$C$4:$C$1084,"=21",E$4:E$1084,"&lt;&gt;0")</f>
        <v>0.675417460051698</v>
      </c>
      <c r="F1105" s="6">
        <f t="shared" ref="F1105:J1105" si="20">AVERAGEIFS(F$4:F$1084,$C$4:$C$1084,"=21",F$4:F$1084,"&lt;&gt;0")</f>
        <v>0.59471947717894369</v>
      </c>
      <c r="G1105" s="6">
        <f t="shared" si="20"/>
        <v>0.59430226199753411</v>
      </c>
      <c r="H1105" s="6">
        <f t="shared" si="20"/>
        <v>0.57116715311343713</v>
      </c>
      <c r="I1105" s="6">
        <f t="shared" si="20"/>
        <v>0.4695344274077527</v>
      </c>
      <c r="J1105" s="6">
        <f t="shared" si="20"/>
        <v>0.42031125550788756</v>
      </c>
    </row>
    <row r="1106" spans="1:10" x14ac:dyDescent="0.15">
      <c r="A1106" s="1">
        <v>0</v>
      </c>
      <c r="B1106" s="1" t="s">
        <v>33</v>
      </c>
      <c r="C1106" s="1">
        <v>22</v>
      </c>
      <c r="D1106" s="1" t="s">
        <v>7</v>
      </c>
      <c r="E1106" s="6">
        <f>AVERAGEIFS(E$4:E$1084,$C$4:$C$1084,"=22",E$4:E$1084,"&lt;&gt;0")</f>
        <v>0.80058425244790032</v>
      </c>
      <c r="F1106" s="6">
        <f t="shared" ref="F1106:J1106" si="21">AVERAGEIFS(F$4:F$1084,$C$4:$C$1084,"=22",F$4:F$1084,"&lt;&gt;0")</f>
        <v>0.74740882026710631</v>
      </c>
      <c r="G1106" s="6">
        <f t="shared" si="21"/>
        <v>0.67912641250908534</v>
      </c>
      <c r="H1106" s="6">
        <f t="shared" si="21"/>
        <v>0.70090035519105531</v>
      </c>
      <c r="I1106" s="6">
        <f t="shared" si="21"/>
        <v>0.73865296450809215</v>
      </c>
      <c r="J1106" s="6">
        <f t="shared" si="21"/>
        <v>0.72407392841523011</v>
      </c>
    </row>
    <row r="1107" spans="1:10" x14ac:dyDescent="0.15">
      <c r="A1107" s="1">
        <v>0</v>
      </c>
      <c r="B1107" s="1" t="s">
        <v>33</v>
      </c>
      <c r="C1107" s="1">
        <v>23</v>
      </c>
      <c r="D1107" s="1" t="s">
        <v>28</v>
      </c>
      <c r="E1107" s="6">
        <f>AVERAGEIFS(E$4:E$1084,$C$4:$C$1084,"=23",E$4:E$1084,"&lt;&gt;0")</f>
        <v>0.61342417542698602</v>
      </c>
      <c r="F1107" s="6">
        <f t="shared" ref="F1107:J1107" si="22">AVERAGEIFS(F$4:F$1084,$C$4:$C$1084,"=23",F$4:F$1084,"&lt;&gt;0")</f>
        <v>0.71773538821927962</v>
      </c>
      <c r="G1107" s="6">
        <f t="shared" si="22"/>
        <v>0.70114219042673076</v>
      </c>
      <c r="H1107" s="6">
        <f t="shared" si="22"/>
        <v>0.71710154749184174</v>
      </c>
      <c r="I1107" s="6">
        <f t="shared" si="22"/>
        <v>0.71879800772192404</v>
      </c>
      <c r="J1107" s="6">
        <f t="shared" si="22"/>
        <v>0.63424477634279752</v>
      </c>
    </row>
  </sheetData>
  <phoneticPr fontId="4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J1153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0.5" x14ac:dyDescent="0.15"/>
  <cols>
    <col min="1" max="1" width="4.5" style="1" bestFit="1" customWidth="1"/>
    <col min="2" max="2" width="9.33203125" style="1" customWidth="1"/>
    <col min="3" max="3" width="4.5" style="1" customWidth="1"/>
    <col min="4" max="4" width="25" style="1" customWidth="1"/>
    <col min="5" max="5" width="9.5" style="1" customWidth="1"/>
    <col min="6" max="10" width="10.5" style="1" customWidth="1"/>
    <col min="11" max="11" width="9.33203125" style="1" customWidth="1"/>
    <col min="12" max="16384" width="9.33203125" style="1"/>
  </cols>
  <sheetData>
    <row r="1" spans="1:10" x14ac:dyDescent="0.15">
      <c r="A1" s="1" t="s">
        <v>38</v>
      </c>
    </row>
    <row r="2" spans="1:10" x14ac:dyDescent="0.15"/>
    <row r="3" spans="1:10" x14ac:dyDescent="0.15">
      <c r="E3" s="1">
        <v>1970</v>
      </c>
      <c r="F3" s="1">
        <v>1980</v>
      </c>
      <c r="G3" s="1">
        <v>1990</v>
      </c>
      <c r="H3" s="1">
        <v>2000</v>
      </c>
      <c r="I3" s="1">
        <v>2008</v>
      </c>
      <c r="J3" s="1">
        <v>2009</v>
      </c>
    </row>
    <row r="4" spans="1:10" x14ac:dyDescent="0.15">
      <c r="A4" s="1">
        <v>1</v>
      </c>
      <c r="B4" s="1" t="s">
        <v>1</v>
      </c>
      <c r="C4" s="1">
        <v>1</v>
      </c>
      <c r="D4" s="1" t="s">
        <v>8</v>
      </c>
      <c r="E4" s="6">
        <f>IF(logVir!E4&lt;&gt;0,logVir!E4-logVir!E$1085-0.5*(SKir!E4+SKir!E$1085)*(logKir!E4-logKir!E$1085)-0.5*(SLir!E4+SLir!E$1085)*(logHir!E4-logHir!E$1085)-0.5*(SLir!E4+SLir!E$1085)*(logQir!E4-logQir!E$1085),0)</f>
        <v>0.23535169435874825</v>
      </c>
      <c r="F4" s="6">
        <f>IF(logVir!F4&lt;&gt;0,logVir!F4-logVir!F$1085-0.5*(SKir!F4+SKir!F$1085)*(logKir!F4-logKir!F$1085)-0.5*(SLir!F4+SLir!F$1085)*(logHir!F4-logHir!F$1085)-0.5*(SLir!F4+SLir!F$1085)*(logQir!F4-logQir!F$1085),0)</f>
        <v>0.41160184163408964</v>
      </c>
      <c r="G4" s="6">
        <f>IF(logVir!G4&lt;&gt;0,logVir!G4-logVir!G$1085-0.5*(SKir!G4+SKir!G$1085)*(logKir!G4-logKir!G$1085)-0.5*(SLir!G4+SLir!G$1085)*(logHir!G4-logHir!G$1085)-0.5*(SLir!G4+SLir!G$1085)*(logQir!G4-logQir!G$1085),0)</f>
        <v>0.45232796520865765</v>
      </c>
      <c r="H4" s="6">
        <f>IF(logVir!H4&lt;&gt;0,logVir!H4-logVir!H$1085-0.5*(SKir!H4+SKir!H$1085)*(logKir!H4-logKir!H$1085)-0.5*(SLir!H4+SLir!H$1085)*(logHir!H4-logHir!H$1085)-0.5*(SLir!H4+SLir!H$1085)*(logQir!H4-logQir!H$1085),0)</f>
        <v>0.25621988397143336</v>
      </c>
      <c r="I4" s="6">
        <f>IF(logVir!I4&lt;&gt;0,logVir!I4-logVir!I$1085-0.5*(SKir!I4+SKir!I$1085)*(logKir!I4-logKir!I$1085)-0.5*(SLir!I4+SLir!I$1085)*(logHir!I4-logHir!I$1085)-0.5*(SLir!I4+SLir!I$1085)*(logQir!I4-logQir!I$1085),0)</f>
        <v>0.30346425218713219</v>
      </c>
      <c r="J4" s="6">
        <f>IF(logVir!J4&lt;&gt;0,logVir!J4-logVir!J$1085-0.5*(SKir!J4+SKir!J$1085)*(logKir!J4-logKir!J$1085)-0.5*(SLir!J4+SLir!J$1085)*(logHir!J4-logHir!J$1085)-0.5*(SLir!J4+SLir!J$1085)*(logQir!J4-logQir!J$1085),0)</f>
        <v>0.25241220087900673</v>
      </c>
    </row>
    <row r="5" spans="1:10" x14ac:dyDescent="0.15">
      <c r="A5" s="1">
        <v>1</v>
      </c>
      <c r="B5" s="1" t="s">
        <v>1</v>
      </c>
      <c r="C5" s="1">
        <v>2</v>
      </c>
      <c r="D5" s="1" t="s">
        <v>9</v>
      </c>
      <c r="E5" s="6">
        <f>IF(logVir!E5&lt;&gt;0,logVir!E5-logVir!E$1086-0.5*(SKir!E5+SKir!E$1086)*(logKir!E5-logKir!E$1086)-0.5*(SLir!E5+SLir!E$1086)*(logHir!E5-logHir!E$1086)-0.5*(SLir!E5+SLir!E$1086)*(logQir!E5-logQir!E$1086),0)</f>
        <v>-0.55430418492300504</v>
      </c>
      <c r="F5" s="6">
        <f>IF(logVir!F5&lt;&gt;0,logVir!F5-logVir!F$1086-0.5*(SKir!F5+SKir!F$1086)*(logKir!F5-logKir!F$1086)-0.5*(SLir!F5+SLir!F$1086)*(logHir!F5-logHir!F$1086)-0.5*(SLir!F5+SLir!F$1086)*(logQir!F5-logQir!F$1086),0)</f>
        <v>-0.45589896687364456</v>
      </c>
      <c r="G5" s="6">
        <f>IF(logVir!G5&lt;&gt;0,logVir!G5-logVir!G$1086-0.5*(SKir!G5+SKir!G$1086)*(logKir!G5-logKir!G$1086)-0.5*(SLir!G5+SLir!G$1086)*(logHir!G5-logHir!G$1086)-0.5*(SLir!G5+SLir!G$1086)*(logQir!G5-logQir!G$1086),0)</f>
        <v>-0.47295891026081982</v>
      </c>
      <c r="H5" s="6">
        <f>IF(logVir!H5&lt;&gt;0,logVir!H5-logVir!H$1086-0.5*(SKir!H5+SKir!H$1086)*(logKir!H5-logKir!H$1086)-0.5*(SLir!H5+SLir!H$1086)*(logHir!H5-logHir!H$1086)-0.5*(SLir!H5+SLir!H$1086)*(logQir!H5-logQir!H$1086),0)</f>
        <v>-0.36656187238566529</v>
      </c>
      <c r="I5" s="6">
        <f>IF(logVir!I5&lt;&gt;0,logVir!I5-logVir!I$1086-0.5*(SKir!I5+SKir!I$1086)*(logKir!I5-logKir!I$1086)-0.5*(SLir!I5+SLir!I$1086)*(logHir!I5-logHir!I$1086)-0.5*(SLir!I5+SLir!I$1086)*(logQir!I5-logQir!I$1086),0)</f>
        <v>-0.19324322451468873</v>
      </c>
      <c r="J5" s="6">
        <f>IF(logVir!J5&lt;&gt;0,logVir!J5-logVir!J$1086-0.5*(SKir!J5+SKir!J$1086)*(logKir!J5-logKir!J$1086)-0.5*(SLir!J5+SLir!J$1086)*(logHir!J5-logHir!J$1086)-0.5*(SLir!J5+SLir!J$1086)*(logQir!J5-logQir!J$1086),0)</f>
        <v>-0.11477222998982649</v>
      </c>
    </row>
    <row r="6" spans="1:10" x14ac:dyDescent="0.15">
      <c r="A6" s="1">
        <v>1</v>
      </c>
      <c r="B6" s="1" t="s">
        <v>6</v>
      </c>
      <c r="C6" s="1">
        <v>3</v>
      </c>
      <c r="D6" s="1" t="s">
        <v>16</v>
      </c>
      <c r="E6" s="6">
        <f>IF(logVir!E6&lt;&gt;0,logVir!E6-logVir!E$1087-0.5*(SKir!E6+SKir!E$1087)*(logKir!E6-logKir!E$1087)-0.5*(SLir!E6+SLir!E$1087)*(logHir!E6-logHir!E$1087)-0.5*(SLir!E6+SLir!E$1087)*(logQir!E6-logQir!E$1087),0)</f>
        <v>-0.35567197016062696</v>
      </c>
      <c r="F6" s="6">
        <f>IF(logVir!F6&lt;&gt;0,logVir!F6-logVir!F$1087-0.5*(SKir!F6+SKir!F$1087)*(logKir!F6-logKir!F$1087)-0.5*(SLir!F6+SLir!F$1087)*(logHir!F6-logHir!F$1087)-0.5*(SLir!F6+SLir!F$1087)*(logQir!F6-logQir!F$1087),0)</f>
        <v>-0.26333865242219978</v>
      </c>
      <c r="G6" s="6">
        <f>IF(logVir!G6&lt;&gt;0,logVir!G6-logVir!G$1087-0.5*(SKir!G6+SKir!G$1087)*(logKir!G6-logKir!G$1087)-0.5*(SLir!G6+SLir!G$1087)*(logHir!G6-logHir!G$1087)-0.5*(SLir!G6+SLir!G$1087)*(logQir!G6-logQir!G$1087),0)</f>
        <v>-0.37516696996389171</v>
      </c>
      <c r="H6" s="6">
        <f>IF(logVir!H6&lt;&gt;0,logVir!H6-logVir!H$1087-0.5*(SKir!H6+SKir!H$1087)*(logKir!H6-logKir!H$1087)-0.5*(SLir!H6+SLir!H$1087)*(logHir!H6-logHir!H$1087)-0.5*(SLir!H6+SLir!H$1087)*(logQir!H6-logQir!H$1087),0)</f>
        <v>-0.39583422528492845</v>
      </c>
      <c r="I6" s="6">
        <f>IF(logVir!I6&lt;&gt;0,logVir!I6-logVir!I$1087-0.5*(SKir!I6+SKir!I$1087)*(logKir!I6-logKir!I$1087)-0.5*(SLir!I6+SLir!I$1087)*(logHir!I6-logHir!I$1087)-0.5*(SLir!I6+SLir!I$1087)*(logQir!I6-logQir!I$1087),0)</f>
        <v>-0.44815313929206541</v>
      </c>
      <c r="J6" s="6">
        <f>IF(logVir!J6&lt;&gt;0,logVir!J6-logVir!J$1087-0.5*(SKir!J6+SKir!J$1087)*(logKir!J6-logKir!J$1087)-0.5*(SLir!J6+SLir!J$1087)*(logHir!J6-logHir!J$1087)-0.5*(SLir!J6+SLir!J$1087)*(logQir!J6-logQir!J$1087),0)</f>
        <v>-0.47639111118648308</v>
      </c>
    </row>
    <row r="7" spans="1:10" x14ac:dyDescent="0.15">
      <c r="A7" s="1">
        <v>1</v>
      </c>
      <c r="B7" s="1" t="s">
        <v>6</v>
      </c>
      <c r="C7" s="1">
        <v>4</v>
      </c>
      <c r="D7" s="1" t="s">
        <v>17</v>
      </c>
      <c r="E7" s="6">
        <f>IF(logVir!E7&lt;&gt;0,logVir!E7-logVir!E$1088-0.5*(SKir!E7+SKir!E$1088)*(logKir!E7-logKir!E$1088)-0.5*(SLir!E7+SLir!E$1088)*(logHir!E7-logHir!E$1088)-0.5*(SLir!E7+SLir!E$1088)*(logQir!E7-logQir!E$1088),0)</f>
        <v>0.20521121643804283</v>
      </c>
      <c r="F7" s="6">
        <f>IF(logVir!F7&lt;&gt;0,logVir!F7-logVir!F$1088-0.5*(SKir!F7+SKir!F$1088)*(logKir!F7-logKir!F$1088)-0.5*(SLir!F7+SLir!F$1088)*(logHir!F7-logHir!F$1088)-0.5*(SLir!F7+SLir!F$1088)*(logQir!F7-logQir!F$1088),0)</f>
        <v>2.0914713950282847E-2</v>
      </c>
      <c r="G7" s="6">
        <f>IF(logVir!G7&lt;&gt;0,logVir!G7-logVir!G$1088-0.5*(SKir!G7+SKir!G$1088)*(logKir!G7-logKir!G$1088)-0.5*(SLir!G7+SLir!G$1088)*(logHir!G7-logHir!G$1088)-0.5*(SLir!G7+SLir!G$1088)*(logQir!G7-logQir!G$1088),0)</f>
        <v>-0.34320242419375674</v>
      </c>
      <c r="H7" s="6">
        <f>IF(logVir!H7&lt;&gt;0,logVir!H7-logVir!H$1088-0.5*(SKir!H7+SKir!H$1088)*(logKir!H7-logKir!H$1088)-0.5*(SLir!H7+SLir!H$1088)*(logHir!H7-logHir!H$1088)-0.5*(SLir!H7+SLir!H$1088)*(logQir!H7-logQir!H$1088),0)</f>
        <v>-0.11376662935869757</v>
      </c>
      <c r="I7" s="6">
        <f>IF(logVir!I7&lt;&gt;0,logVir!I7-logVir!I$1088-0.5*(SKir!I7+SKir!I$1088)*(logKir!I7-logKir!I$1088)-0.5*(SLir!I7+SLir!I$1088)*(logHir!I7-logHir!I$1088)-0.5*(SLir!I7+SLir!I$1088)*(logQir!I7-logQir!I$1088),0)</f>
        <v>-2.7949380672883523E-2</v>
      </c>
      <c r="J7" s="6">
        <f>IF(logVir!J7&lt;&gt;0,logVir!J7-logVir!J$1088-0.5*(SKir!J7+SKir!J$1088)*(logKir!J7-logKir!J$1088)-0.5*(SLir!J7+SLir!J$1088)*(logHir!J7-logHir!J$1088)-0.5*(SLir!J7+SLir!J$1088)*(logQir!J7-logQir!J$1088),0)</f>
        <v>-0.12434085648840437</v>
      </c>
    </row>
    <row r="8" spans="1:10" x14ac:dyDescent="0.15">
      <c r="A8" s="1">
        <v>1</v>
      </c>
      <c r="B8" s="1" t="s">
        <v>6</v>
      </c>
      <c r="C8" s="1">
        <v>5</v>
      </c>
      <c r="D8" s="1" t="s">
        <v>18</v>
      </c>
      <c r="E8" s="6">
        <f>IF(logVir!E8&lt;&gt;0,logVir!E8-logVir!E$1089-0.5*(SKir!E8+SKir!E$1089)*(logKir!E8-logKir!E$1089)-0.5*(SLir!E8+SLir!E$1089)*(logHir!E8-logHir!E$1089)-0.5*(SLir!E8+SLir!E$1089)*(logQir!E8-logQir!E$1089),0)</f>
        <v>-0.22201259690769079</v>
      </c>
      <c r="F8" s="6">
        <f>IF(logVir!F8&lt;&gt;0,logVir!F8-logVir!F$1089-0.5*(SKir!F8+SKir!F$1089)*(logKir!F8-logKir!F$1089)-0.5*(SLir!F8+SLir!F$1089)*(logHir!F8-logHir!F$1089)-0.5*(SLir!F8+SLir!F$1089)*(logQir!F8-logQir!F$1089),0)</f>
        <v>-0.10348525410394714</v>
      </c>
      <c r="G8" s="6">
        <f>IF(logVir!G8&lt;&gt;0,logVir!G8-logVir!G$1089-0.5*(SKir!G8+SKir!G$1089)*(logKir!G8-logKir!G$1089)-0.5*(SLir!G8+SLir!G$1089)*(logHir!G8-logHir!G$1089)-0.5*(SLir!G8+SLir!G$1089)*(logQir!G8-logQir!G$1089),0)</f>
        <v>0.22899161462553141</v>
      </c>
      <c r="H8" s="6">
        <f>IF(logVir!H8&lt;&gt;0,logVir!H8-logVir!H$1089-0.5*(SKir!H8+SKir!H$1089)*(logKir!H8-logKir!H$1089)-0.5*(SLir!H8+SLir!H$1089)*(logHir!H8-logHir!H$1089)-0.5*(SLir!H8+SLir!H$1089)*(logQir!H8-logQir!H$1089),0)</f>
        <v>0.29029348224018592</v>
      </c>
      <c r="I8" s="6">
        <f>IF(logVir!I8&lt;&gt;0,logVir!I8-logVir!I$1089-0.5*(SKir!I8+SKir!I$1089)*(logKir!I8-logKir!I$1089)-0.5*(SLir!I8+SLir!I$1089)*(logHir!I8-logHir!I$1089)-0.5*(SLir!I8+SLir!I$1089)*(logQir!I8-logQir!I$1089),0)</f>
        <v>6.2874214863940861E-2</v>
      </c>
      <c r="J8" s="6">
        <f>IF(logVir!J8&lt;&gt;0,logVir!J8-logVir!J$1089-0.5*(SKir!J8+SKir!J$1089)*(logKir!J8-logKir!J$1089)-0.5*(SLir!J8+SLir!J$1089)*(logHir!J8-logHir!J$1089)-0.5*(SLir!J8+SLir!J$1089)*(logQir!J8-logQir!J$1089),0)</f>
        <v>0.12302824836464686</v>
      </c>
    </row>
    <row r="9" spans="1:10" x14ac:dyDescent="0.15">
      <c r="A9" s="1">
        <v>1</v>
      </c>
      <c r="B9" s="1" t="s">
        <v>6</v>
      </c>
      <c r="C9" s="1">
        <v>6</v>
      </c>
      <c r="D9" s="1" t="s">
        <v>2</v>
      </c>
      <c r="E9" s="6">
        <f>IF(logVir!E9&lt;&gt;0,logVir!E9-logVir!E$1090-0.5*(SKir!E9+SKir!E$1090)*(logKir!E9-logKir!E$1090)-0.5*(SLir!E9+SLir!E$1090)*(logHir!E9-logHir!E$1090)-0.5*(SLir!E9+SLir!E$1090)*(logQir!E9-logQir!E$1090),0)</f>
        <v>-0.69231040281994827</v>
      </c>
      <c r="F9" s="6">
        <f>IF(logVir!F9&lt;&gt;0,logVir!F9-logVir!F$1090-0.5*(SKir!F9+SKir!F$1090)*(logKir!F9-logKir!F$1090)-0.5*(SLir!F9+SLir!F$1090)*(logHir!F9-logHir!F$1090)-0.5*(SLir!F9+SLir!F$1090)*(logQir!F9-logQir!F$1090),0)</f>
        <v>-8.3974405104158836E-2</v>
      </c>
      <c r="G9" s="6">
        <f>IF(logVir!G9&lt;&gt;0,logVir!G9-logVir!G$1090-0.5*(SKir!G9+SKir!G$1090)*(logKir!G9-logKir!G$1090)-0.5*(SLir!G9+SLir!G$1090)*(logHir!G9-logHir!G$1090)-0.5*(SLir!G9+SLir!G$1090)*(logQir!G9-logQir!G$1090),0)</f>
        <v>-0.52133783803664768</v>
      </c>
      <c r="H9" s="6">
        <f>IF(logVir!H9&lt;&gt;0,logVir!H9-logVir!H$1090-0.5*(SKir!H9+SKir!H$1090)*(logKir!H9-logKir!H$1090)-0.5*(SLir!H9+SLir!H$1090)*(logHir!H9-logHir!H$1090)-0.5*(SLir!H9+SLir!H$1090)*(logQir!H9-logQir!H$1090),0)</f>
        <v>-0.51811642580099293</v>
      </c>
      <c r="I9" s="6">
        <f>IF(logVir!I9&lt;&gt;0,logVir!I9-logVir!I$1090-0.5*(SKir!I9+SKir!I$1090)*(logKir!I9-logKir!I$1090)-0.5*(SLir!I9+SLir!I$1090)*(logHir!I9-logHir!I$1090)-0.5*(SLir!I9+SLir!I$1090)*(logQir!I9-logQir!I$1090),0)</f>
        <v>-0.34542404491960399</v>
      </c>
      <c r="J9" s="6">
        <f>IF(logVir!J9&lt;&gt;0,logVir!J9-logVir!J$1090-0.5*(SKir!J9+SKir!J$1090)*(logKir!J9-logKir!J$1090)-0.5*(SLir!J9+SLir!J$1090)*(logHir!J9-logHir!J$1090)-0.5*(SLir!J9+SLir!J$1090)*(logQir!J9-logQir!J$1090),0)</f>
        <v>-0.5514551342643671</v>
      </c>
    </row>
    <row r="10" spans="1:10" x14ac:dyDescent="0.15">
      <c r="A10" s="1">
        <v>1</v>
      </c>
      <c r="B10" s="1" t="s">
        <v>6</v>
      </c>
      <c r="C10" s="1">
        <v>7</v>
      </c>
      <c r="D10" s="1" t="s">
        <v>19</v>
      </c>
      <c r="E10" s="6">
        <f>IF(logVir!E10&lt;&gt;0,logVir!E10-logVir!E$1091-0.5*(SKir!E10+SKir!E$1091)*(logKir!E10-logKir!E$1091)-0.5*(SLir!E10+SLir!E$1091)*(logHir!E10-logHir!E$1091)-0.5*(SLir!E10+SLir!E$1091)*(logQir!E10-logQir!E$1091),0)</f>
        <v>-0.67029669967623517</v>
      </c>
      <c r="F10" s="6">
        <f>IF(logVir!F10&lt;&gt;0,logVir!F10-logVir!F$1091-0.5*(SKir!F10+SKir!F$1091)*(logKir!F10-logKir!F$1091)-0.5*(SLir!F10+SLir!F$1091)*(logHir!F10-logHir!F$1091)-0.5*(SLir!F10+SLir!F$1091)*(logQir!F10-logQir!F$1091),0)</f>
        <v>0.88055048750409404</v>
      </c>
      <c r="G10" s="6">
        <f>IF(logVir!G10&lt;&gt;0,logVir!G10-logVir!G$1091-0.5*(SKir!G10+SKir!G$1091)*(logKir!G10-logKir!G$1091)-0.5*(SLir!G10+SLir!G$1091)*(logHir!G10-logHir!G$1091)-0.5*(SLir!G10+SLir!G$1091)*(logQir!G10-logQir!G$1091),0)</f>
        <v>0.88677242355170538</v>
      </c>
      <c r="H10" s="6">
        <f>IF(logVir!H10&lt;&gt;0,logVir!H10-logVir!H$1091-0.5*(SKir!H10+SKir!H$1091)*(logKir!H10-logKir!H$1091)-0.5*(SLir!H10+SLir!H$1091)*(logHir!H10-logHir!H$1091)-0.5*(SLir!H10+SLir!H$1091)*(logQir!H10-logQir!H$1091),0)</f>
        <v>0.57323393652491517</v>
      </c>
      <c r="I10" s="6">
        <f>IF(logVir!I10&lt;&gt;0,logVir!I10-logVir!I$1091-0.5*(SKir!I10+SKir!I$1091)*(logKir!I10-logKir!I$1091)-0.5*(SLir!I10+SLir!I$1091)*(logHir!I10-logHir!I$1091)-0.5*(SLir!I10+SLir!I$1091)*(logQir!I10-logQir!I$1091),0)</f>
        <v>-0.10525485419514657</v>
      </c>
      <c r="J10" s="6">
        <f>IF(logVir!J10&lt;&gt;0,logVir!J10-logVir!J$1091-0.5*(SKir!J10+SKir!J$1091)*(logKir!J10-logKir!J$1091)-0.5*(SLir!J10+SLir!J$1091)*(logHir!J10-logHir!J$1091)-0.5*(SLir!J10+SLir!J$1091)*(logQir!J10-logQir!J$1091),0)</f>
        <v>-1.0286837901263781</v>
      </c>
    </row>
    <row r="11" spans="1:10" x14ac:dyDescent="0.15">
      <c r="A11" s="1">
        <v>1</v>
      </c>
      <c r="B11" s="1" t="s">
        <v>6</v>
      </c>
      <c r="C11" s="1">
        <v>8</v>
      </c>
      <c r="D11" s="1" t="s">
        <v>20</v>
      </c>
      <c r="E11" s="6">
        <f>IF(logVir!E11&lt;&gt;0,logVir!E11-logVir!E$1092-0.5*(SKir!E11+SKir!E$1092)*(logKir!E11-logKir!E$1092)-0.5*(SLir!E11+SLir!E$1092)*(logHir!E11-logHir!E$1092)-0.5*(SLir!E11+SLir!E$1092)*(logQir!E11-logQir!E$1092),0)</f>
        <v>-0.35123166293892821</v>
      </c>
      <c r="F11" s="6">
        <f>IF(logVir!F11&lt;&gt;0,logVir!F11-logVir!F$1092-0.5*(SKir!F11+SKir!F$1092)*(logKir!F11-logKir!F$1092)-0.5*(SLir!F11+SLir!F$1092)*(logHir!F11-logHir!F$1092)-0.5*(SLir!F11+SLir!F$1092)*(logQir!F11-logQir!F$1092),0)</f>
        <v>-7.0380987598960595E-2</v>
      </c>
      <c r="G11" s="6">
        <f>IF(logVir!G11&lt;&gt;0,logVir!G11-logVir!G$1092-0.5*(SKir!G11+SKir!G$1092)*(logKir!G11-logKir!G$1092)-0.5*(SLir!G11+SLir!G$1092)*(logHir!G11-logHir!G$1092)-0.5*(SLir!G11+SLir!G$1092)*(logQir!G11-logQir!G$1092),0)</f>
        <v>1.3412055013880634E-2</v>
      </c>
      <c r="H11" s="6">
        <f>IF(logVir!H11&lt;&gt;0,logVir!H11-logVir!H$1092-0.5*(SKir!H11+SKir!H$1092)*(logKir!H11-logKir!H$1092)-0.5*(SLir!H11+SLir!H$1092)*(logHir!H11-logHir!H$1092)-0.5*(SLir!H11+SLir!H$1092)*(logQir!H11-logQir!H$1092),0)</f>
        <v>0.10919566240723452</v>
      </c>
      <c r="I11" s="6">
        <f>IF(logVir!I11&lt;&gt;0,logVir!I11-logVir!I$1092-0.5*(SKir!I11+SKir!I$1092)*(logKir!I11-logKir!I$1092)-0.5*(SLir!I11+SLir!I$1092)*(logHir!I11-logHir!I$1092)-0.5*(SLir!I11+SLir!I$1092)*(logQir!I11-logQir!I$1092),0)</f>
        <v>-0.24618324314670342</v>
      </c>
      <c r="J11" s="6">
        <f>IF(logVir!J11&lt;&gt;0,logVir!J11-logVir!J$1092-0.5*(SKir!J11+SKir!J$1092)*(logKir!J11-logKir!J$1092)-0.5*(SLir!J11+SLir!J$1092)*(logHir!J11-logHir!J$1092)-0.5*(SLir!J11+SLir!J$1092)*(logQir!J11-logQir!J$1092),0)</f>
        <v>-0.20268906727944669</v>
      </c>
    </row>
    <row r="12" spans="1:10" x14ac:dyDescent="0.15">
      <c r="A12" s="1">
        <v>1</v>
      </c>
      <c r="B12" s="1" t="s">
        <v>6</v>
      </c>
      <c r="C12" s="1">
        <v>9</v>
      </c>
      <c r="D12" s="1" t="s">
        <v>21</v>
      </c>
      <c r="E12" s="6">
        <f>IF(logVir!E12&lt;&gt;0,logVir!E12-logVir!E$1093-0.5*(SKir!E12+SKir!E$1093)*(logKir!E12-logKir!E$1093)-0.5*(SLir!E12+SLir!E$1093)*(logHir!E12-logHir!E$1093)-0.5*(SLir!E12+SLir!E$1093)*(logQir!E12-logQir!E$1093),0)</f>
        <v>-9.3295650715342626E-2</v>
      </c>
      <c r="F12" s="6">
        <f>IF(logVir!F12&lt;&gt;0,logVir!F12-logVir!F$1093-0.5*(SKir!F12+SKir!F$1093)*(logKir!F12-logKir!F$1093)-0.5*(SLir!F12+SLir!F$1093)*(logHir!F12-logHir!F$1093)-0.5*(SLir!F12+SLir!F$1093)*(logQir!F12-logQir!F$1093),0)</f>
        <v>-0.25783126354536134</v>
      </c>
      <c r="G12" s="6">
        <f>IF(logVir!G12&lt;&gt;0,logVir!G12-logVir!G$1093-0.5*(SKir!G12+SKir!G$1093)*(logKir!G12-logKir!G$1093)-0.5*(SLir!G12+SLir!G$1093)*(logHir!G12-logHir!G$1093)-0.5*(SLir!G12+SLir!G$1093)*(logQir!G12-logQir!G$1093),0)</f>
        <v>-0.53048272432269772</v>
      </c>
      <c r="H12" s="6">
        <f>IF(logVir!H12&lt;&gt;0,logVir!H12-logVir!H$1093-0.5*(SKir!H12+SKir!H$1093)*(logKir!H12-logKir!H$1093)-0.5*(SLir!H12+SLir!H$1093)*(logHir!H12-logHir!H$1093)-0.5*(SLir!H12+SLir!H$1093)*(logQir!H12-logQir!H$1093),0)</f>
        <v>-0.12619121478032957</v>
      </c>
      <c r="I12" s="6">
        <f>IF(logVir!I12&lt;&gt;0,logVir!I12-logVir!I$1093-0.5*(SKir!I12+SKir!I$1093)*(logKir!I12-logKir!I$1093)-0.5*(SLir!I12+SLir!I$1093)*(logHir!I12-logHir!I$1093)-0.5*(SLir!I12+SLir!I$1093)*(logQir!I12-logQir!I$1093),0)</f>
        <v>0.27452364929441508</v>
      </c>
      <c r="J12" s="6">
        <f>IF(logVir!J12&lt;&gt;0,logVir!J12-logVir!J$1093-0.5*(SKir!J12+SKir!J$1093)*(logKir!J12-logKir!J$1093)-0.5*(SLir!J12+SLir!J$1093)*(logHir!J12-logHir!J$1093)-0.5*(SLir!J12+SLir!J$1093)*(logQir!J12-logQir!J$1093),0)</f>
        <v>0.44753811545278277</v>
      </c>
    </row>
    <row r="13" spans="1:10" x14ac:dyDescent="0.15">
      <c r="A13" s="1">
        <v>1</v>
      </c>
      <c r="B13" s="1" t="s">
        <v>6</v>
      </c>
      <c r="C13" s="1">
        <v>10</v>
      </c>
      <c r="D13" s="1" t="s">
        <v>22</v>
      </c>
      <c r="E13" s="6">
        <f>IF(logVir!E13&lt;&gt;0,logVir!E13-logVir!E$1094-0.5*(SKir!E13+SKir!E$1094)*(logKir!E13-logKir!E$1094)-0.5*(SLir!E13+SLir!E$1094)*(logHir!E13-logHir!E$1094)-0.5*(SLir!E13+SLir!E$1094)*(logQir!E13-logQir!E$1094),0)</f>
        <v>3.6769497033896349E-2</v>
      </c>
      <c r="F13" s="6">
        <f>IF(logVir!F13&lt;&gt;0,logVir!F13-logVir!F$1094-0.5*(SKir!F13+SKir!F$1094)*(logKir!F13-logKir!F$1094)-0.5*(SLir!F13+SLir!F$1094)*(logHir!F13-logHir!F$1094)-0.5*(SLir!F13+SLir!F$1094)*(logQir!F13-logQir!F$1094),0)</f>
        <v>0.33537000695678448</v>
      </c>
      <c r="G13" s="6">
        <f>IF(logVir!G13&lt;&gt;0,logVir!G13-logVir!G$1094-0.5*(SKir!G13+SKir!G$1094)*(logKir!G13-logKir!G$1094)-0.5*(SLir!G13+SLir!G$1094)*(logHir!G13-logHir!G$1094)-0.5*(SLir!G13+SLir!G$1094)*(logQir!G13-logQir!G$1094),0)</f>
        <v>0.13232444891946238</v>
      </c>
      <c r="H13" s="6">
        <f>IF(logVir!H13&lt;&gt;0,logVir!H13-logVir!H$1094-0.5*(SKir!H13+SKir!H$1094)*(logKir!H13-logKir!H$1094)-0.5*(SLir!H13+SLir!H$1094)*(logHir!H13-logHir!H$1094)-0.5*(SLir!H13+SLir!H$1094)*(logQir!H13-logQir!H$1094),0)</f>
        <v>0.19867533608827107</v>
      </c>
      <c r="I13" s="6">
        <f>IF(logVir!I13&lt;&gt;0,logVir!I13-logVir!I$1094-0.5*(SKir!I13+SKir!I$1094)*(logKir!I13-logKir!I$1094)-0.5*(SLir!I13+SLir!I$1094)*(logHir!I13-logHir!I$1094)-0.5*(SLir!I13+SLir!I$1094)*(logQir!I13-logQir!I$1094),0)</f>
        <v>-3.5027061882734689E-2</v>
      </c>
      <c r="J13" s="6">
        <f>IF(logVir!J13&lt;&gt;0,logVir!J13-logVir!J$1094-0.5*(SKir!J13+SKir!J$1094)*(logKir!J13-logKir!J$1094)-0.5*(SLir!J13+SLir!J$1094)*(logHir!J13-logHir!J$1094)-0.5*(SLir!J13+SLir!J$1094)*(logQir!J13-logQir!J$1094),0)</f>
        <v>-7.4458977738690757E-2</v>
      </c>
    </row>
    <row r="14" spans="1:10" x14ac:dyDescent="0.15">
      <c r="A14" s="1">
        <v>1</v>
      </c>
      <c r="B14" s="1" t="s">
        <v>6</v>
      </c>
      <c r="C14" s="1">
        <v>11</v>
      </c>
      <c r="D14" s="1" t="s">
        <v>23</v>
      </c>
      <c r="E14" s="6">
        <f>IF(logVir!E14&lt;&gt;0,logVir!E14-logVir!E$1095-0.5*(SKir!E14+SKir!E$1095)*(logKir!E14-logKir!E$1095)-0.5*(SLir!E14+SLir!E$1095)*(logHir!E14-logHir!E$1095)-0.5*(SLir!E14+SLir!E$1095)*(logQir!E14-logQir!E$1095),0)</f>
        <v>0.15616899978771701</v>
      </c>
      <c r="F14" s="6">
        <f>IF(logVir!F14&lt;&gt;0,logVir!F14-logVir!F$1095-0.5*(SKir!F14+SKir!F$1095)*(logKir!F14-logKir!F$1095)-0.5*(SLir!F14+SLir!F$1095)*(logHir!F14-logHir!F$1095)-0.5*(SLir!F14+SLir!F$1095)*(logQir!F14-logQir!F$1095),0)</f>
        <v>0.17316299855333514</v>
      </c>
      <c r="G14" s="6">
        <f>IF(logVir!G14&lt;&gt;0,logVir!G14-logVir!G$1095-0.5*(SKir!G14+SKir!G$1095)*(logKir!G14-logKir!G$1095)-0.5*(SLir!G14+SLir!G$1095)*(logHir!G14-logHir!G$1095)-0.5*(SLir!G14+SLir!G$1095)*(logQir!G14-logQir!G$1095),0)</f>
        <v>-0.42938354135956419</v>
      </c>
      <c r="H14" s="6">
        <f>IF(logVir!H14&lt;&gt;0,logVir!H14-logVir!H$1095-0.5*(SKir!H14+SKir!H$1095)*(logKir!H14-logKir!H$1095)-0.5*(SLir!H14+SLir!H$1095)*(logHir!H14-logHir!H$1095)-0.5*(SLir!H14+SLir!H$1095)*(logQir!H14-logQir!H$1095),0)</f>
        <v>-0.35524160059232246</v>
      </c>
      <c r="I14" s="6">
        <f>IF(logVir!I14&lt;&gt;0,logVir!I14-logVir!I$1095-0.5*(SKir!I14+SKir!I$1095)*(logKir!I14-logKir!I$1095)-0.5*(SLir!I14+SLir!I$1095)*(logHir!I14-logHir!I$1095)-0.5*(SLir!I14+SLir!I$1095)*(logQir!I14-logQir!I$1095),0)</f>
        <v>-0.30366119614759746</v>
      </c>
      <c r="J14" s="6">
        <f>IF(logVir!J14&lt;&gt;0,logVir!J14-logVir!J$1095-0.5*(SKir!J14+SKir!J$1095)*(logKir!J14-logKir!J$1095)-0.5*(SLir!J14+SLir!J$1095)*(logHir!J14-logHir!J$1095)-0.5*(SLir!J14+SLir!J$1095)*(logQir!J14-logQir!J$1095),0)</f>
        <v>-0.27155375463311965</v>
      </c>
    </row>
    <row r="15" spans="1:10" x14ac:dyDescent="0.15">
      <c r="A15" s="1">
        <v>1</v>
      </c>
      <c r="B15" s="1" t="s">
        <v>6</v>
      </c>
      <c r="C15" s="1">
        <v>12</v>
      </c>
      <c r="D15" s="1" t="s">
        <v>24</v>
      </c>
      <c r="E15" s="6">
        <f>IF(logVir!E15&lt;&gt;0,logVir!E15-logVir!E$1096-0.5*(SKir!E15+SKir!E$1096)*(logKir!E15-logKir!E$1096)-0.5*(SLir!E15+SLir!E$1096)*(logHir!E15-logHir!E$1096)-0.5*(SLir!E15+SLir!E$1096)*(logQir!E15-logQir!E$1096),0)</f>
        <v>-0.12527459577659034</v>
      </c>
      <c r="F15" s="6">
        <f>IF(logVir!F15&lt;&gt;0,logVir!F15-logVir!F$1096-0.5*(SKir!F15+SKir!F$1096)*(logKir!F15-logKir!F$1096)-0.5*(SLir!F15+SLir!F$1096)*(logHir!F15-logHir!F$1096)-0.5*(SLir!F15+SLir!F$1096)*(logQir!F15-logQir!F$1096),0)</f>
        <v>-5.6797907767236824E-2</v>
      </c>
      <c r="G15" s="6">
        <f>IF(logVir!G15&lt;&gt;0,logVir!G15-logVir!G$1096-0.5*(SKir!G15+SKir!G$1096)*(logKir!G15-logKir!G$1096)-0.5*(SLir!G15+SLir!G$1096)*(logHir!G15-logHir!G$1096)-0.5*(SLir!G15+SLir!G$1096)*(logQir!G15-logQir!G$1096),0)</f>
        <v>-0.32840016742130107</v>
      </c>
      <c r="H15" s="6">
        <f>IF(logVir!H15&lt;&gt;0,logVir!H15-logVir!H$1096-0.5*(SKir!H15+SKir!H$1096)*(logKir!H15-logKir!H$1096)-0.5*(SLir!H15+SLir!H$1096)*(logHir!H15-logHir!H$1096)-0.5*(SLir!H15+SLir!H$1096)*(logQir!H15-logQir!H$1096),0)</f>
        <v>4.7288953206486566E-2</v>
      </c>
      <c r="I15" s="6">
        <f>IF(logVir!I15&lt;&gt;0,logVir!I15-logVir!I$1096-0.5*(SKir!I15+SKir!I$1096)*(logKir!I15-logKir!I$1096)-0.5*(SLir!I15+SLir!I$1096)*(logHir!I15-logHir!I$1096)-0.5*(SLir!I15+SLir!I$1096)*(logQir!I15-logQir!I$1096),0)</f>
        <v>0.22441420777257087</v>
      </c>
      <c r="J15" s="6">
        <f>IF(logVir!J15&lt;&gt;0,logVir!J15-logVir!J$1096-0.5*(SKir!J15+SKir!J$1096)*(logKir!J15-logKir!J$1096)-0.5*(SLir!J15+SLir!J$1096)*(logHir!J15-logHir!J$1096)-0.5*(SLir!J15+SLir!J$1096)*(logQir!J15-logQir!J$1096),0)</f>
        <v>0.28984120871189273</v>
      </c>
    </row>
    <row r="16" spans="1:10" x14ac:dyDescent="0.15">
      <c r="A16" s="1">
        <v>1</v>
      </c>
      <c r="B16" s="1" t="s">
        <v>6</v>
      </c>
      <c r="C16" s="1">
        <v>13</v>
      </c>
      <c r="D16" s="1" t="s">
        <v>25</v>
      </c>
      <c r="E16" s="6">
        <f>IF(logVir!E16&lt;&gt;0,logVir!E16-logVir!E$1097-0.5*(SKir!E16+SKir!E$1097)*(logKir!E16-logKir!E$1097)-0.5*(SLir!E16+SLir!E$1097)*(logHir!E16-logHir!E$1097)-0.5*(SLir!E16+SLir!E$1097)*(logQir!E16-logQir!E$1097),0)</f>
        <v>3.5700203723041474E-2</v>
      </c>
      <c r="F16" s="6">
        <f>IF(logVir!F16&lt;&gt;0,logVir!F16-logVir!F$1097-0.5*(SKir!F16+SKir!F$1097)*(logKir!F16-logKir!F$1097)-0.5*(SLir!F16+SLir!F$1097)*(logHir!F16-logHir!F$1097)-0.5*(SLir!F16+SLir!F$1097)*(logQir!F16-logQir!F$1097),0)</f>
        <v>-0.56195740950698703</v>
      </c>
      <c r="G16" s="6">
        <f>IF(logVir!G16&lt;&gt;0,logVir!G16-logVir!G$1097-0.5*(SKir!G16+SKir!G$1097)*(logKir!G16-logKir!G$1097)-0.5*(SLir!G16+SLir!G$1097)*(logHir!G16-logHir!G$1097)-0.5*(SLir!G16+SLir!G$1097)*(logQir!G16-logQir!G$1097),0)</f>
        <v>-0.41551705215406398</v>
      </c>
      <c r="H16" s="6">
        <f>IF(logVir!H16&lt;&gt;0,logVir!H16-logVir!H$1097-0.5*(SKir!H16+SKir!H$1097)*(logKir!H16-logKir!H$1097)-0.5*(SLir!H16+SLir!H$1097)*(logHir!H16-logHir!H$1097)-0.5*(SLir!H16+SLir!H$1097)*(logQir!H16-logQir!H$1097),0)</f>
        <v>0.83343414534363991</v>
      </c>
      <c r="I16" s="6">
        <f>IF(logVir!I16&lt;&gt;0,logVir!I16-logVir!I$1097-0.5*(SKir!I16+SKir!I$1097)*(logKir!I16-logKir!I$1097)-0.5*(SLir!I16+SLir!I$1097)*(logHir!I16-logHir!I$1097)-0.5*(SLir!I16+SLir!I$1097)*(logQir!I16-logQir!I$1097),0)</f>
        <v>-0.20884642384019345</v>
      </c>
      <c r="J16" s="6">
        <f>IF(logVir!J16&lt;&gt;0,logVir!J16-logVir!J$1097-0.5*(SKir!J16+SKir!J$1097)*(logKir!J16-logKir!J$1097)-0.5*(SLir!J16+SLir!J$1097)*(logHir!J16-logHir!J$1097)-0.5*(SLir!J16+SLir!J$1097)*(logQir!J16-logQir!J$1097),0)</f>
        <v>-0.11635766060529473</v>
      </c>
    </row>
    <row r="17" spans="1:10" x14ac:dyDescent="0.15">
      <c r="A17" s="1">
        <v>1</v>
      </c>
      <c r="B17" s="1" t="s">
        <v>6</v>
      </c>
      <c r="C17" s="1">
        <v>14</v>
      </c>
      <c r="D17" s="1" t="s">
        <v>26</v>
      </c>
      <c r="E17" s="6">
        <f>IF(logVir!E17&lt;&gt;0,logVir!E17-logVir!E$1098-0.5*(SKir!E17+SKir!E$1098)*(logKir!E17-logKir!E$1098)-0.5*(SLir!E17+SLir!E$1098)*(logHir!E17-logHir!E$1098)-0.5*(SLir!E17+SLir!E$1098)*(logQir!E17-logQir!E$1098),0)</f>
        <v>-3.0323736773707963E-3</v>
      </c>
      <c r="F17" s="6">
        <f>IF(logVir!F17&lt;&gt;0,logVir!F17-logVir!F$1098-0.5*(SKir!F17+SKir!F$1098)*(logKir!F17-logKir!F$1098)-0.5*(SLir!F17+SLir!F$1098)*(logHir!F17-logHir!F$1098)-0.5*(SLir!F17+SLir!F$1098)*(logQir!F17-logQir!F$1098),0)</f>
        <v>7.8366603769581974E-2</v>
      </c>
      <c r="G17" s="6">
        <f>IF(logVir!G17&lt;&gt;0,logVir!G17-logVir!G$1098-0.5*(SKir!G17+SKir!G$1098)*(logKir!G17-logKir!G$1098)-0.5*(SLir!G17+SLir!G$1098)*(logHir!G17-logHir!G$1098)-0.5*(SLir!G17+SLir!G$1098)*(logQir!G17-logQir!G$1098),0)</f>
        <v>-0.58304083068605761</v>
      </c>
      <c r="H17" s="6">
        <f>IF(logVir!H17&lt;&gt;0,logVir!H17-logVir!H$1098-0.5*(SKir!H17+SKir!H$1098)*(logKir!H17-logKir!H$1098)-0.5*(SLir!H17+SLir!H$1098)*(logHir!H17-logHir!H$1098)-0.5*(SLir!H17+SLir!H$1098)*(logQir!H17-logQir!H$1098),0)</f>
        <v>-0.1553311293691966</v>
      </c>
      <c r="I17" s="6">
        <f>IF(logVir!I17&lt;&gt;0,logVir!I17-logVir!I$1098-0.5*(SKir!I17+SKir!I$1098)*(logKir!I17-logKir!I$1098)-0.5*(SLir!I17+SLir!I$1098)*(logHir!I17-logHir!I$1098)-0.5*(SLir!I17+SLir!I$1098)*(logQir!I17-logQir!I$1098),0)</f>
        <v>-0.29667273015010354</v>
      </c>
      <c r="J17" s="6">
        <f>IF(logVir!J17&lt;&gt;0,logVir!J17-logVir!J$1098-0.5*(SKir!J17+SKir!J$1098)*(logKir!J17-logKir!J$1098)-0.5*(SLir!J17+SLir!J$1098)*(logHir!J17-logHir!J$1098)-0.5*(SLir!J17+SLir!J$1098)*(logQir!J17-logQir!J$1098),0)</f>
        <v>-0.28640749628994011</v>
      </c>
    </row>
    <row r="18" spans="1:10" x14ac:dyDescent="0.15">
      <c r="A18" s="1">
        <v>1</v>
      </c>
      <c r="B18" s="1" t="s">
        <v>6</v>
      </c>
      <c r="C18" s="1">
        <v>15</v>
      </c>
      <c r="D18" s="1" t="s">
        <v>27</v>
      </c>
      <c r="E18" s="6">
        <f>IF(logVir!E18&lt;&gt;0,logVir!E18-logVir!E$1099-0.5*(SKir!E18+SKir!E$1099)*(logKir!E18-logKir!E$1099)-0.5*(SLir!E18+SLir!E$1099)*(logHir!E18-logHir!E$1099)-0.5*(SLir!E18+SLir!E$1099)*(logQir!E18-logQir!E$1099),0)</f>
        <v>-6.9810801193167127E-2</v>
      </c>
      <c r="F18" s="6">
        <f>IF(logVir!F18&lt;&gt;0,logVir!F18-logVir!F$1099-0.5*(SKir!F18+SKir!F$1099)*(logKir!F18-logKir!F$1099)-0.5*(SLir!F18+SLir!F$1099)*(logHir!F18-logHir!F$1099)-0.5*(SLir!F18+SLir!F$1099)*(logQir!F18-logQir!F$1099),0)</f>
        <v>2.2289503139657326E-2</v>
      </c>
      <c r="G18" s="6">
        <f>IF(logVir!G18&lt;&gt;0,logVir!G18-logVir!G$1099-0.5*(SKir!G18+SKir!G$1099)*(logKir!G18-logKir!G$1099)-0.5*(SLir!G18+SLir!G$1099)*(logHir!G18-logHir!G$1099)-0.5*(SLir!G18+SLir!G$1099)*(logQir!G18-logQir!G$1099),0)</f>
        <v>-0.11358190338680767</v>
      </c>
      <c r="H18" s="6">
        <f>IF(logVir!H18&lt;&gt;0,logVir!H18-logVir!H$1099-0.5*(SKir!H18+SKir!H$1099)*(logKir!H18-logKir!H$1099)-0.5*(SLir!H18+SLir!H$1099)*(logHir!H18-logHir!H$1099)-0.5*(SLir!H18+SLir!H$1099)*(logQir!H18-logQir!H$1099),0)</f>
        <v>-4.7524068781388804E-2</v>
      </c>
      <c r="I18" s="6">
        <f>IF(logVir!I18&lt;&gt;0,logVir!I18-logVir!I$1099-0.5*(SKir!I18+SKir!I$1099)*(logKir!I18-logKir!I$1099)-0.5*(SLir!I18+SLir!I$1099)*(logHir!I18-logHir!I$1099)-0.5*(SLir!I18+SLir!I$1099)*(logQir!I18-logQir!I$1099),0)</f>
        <v>-6.4911779682759359E-3</v>
      </c>
      <c r="J18" s="6">
        <f>IF(logVir!J18&lt;&gt;0,logVir!J18-logVir!J$1099-0.5*(SKir!J18+SKir!J$1099)*(logKir!J18-logKir!J$1099)-0.5*(SLir!J18+SLir!J$1099)*(logHir!J18-logHir!J$1099)-0.5*(SLir!J18+SLir!J$1099)*(logQir!J18-logQir!J$1099),0)</f>
        <v>-8.7953679485746922E-2</v>
      </c>
    </row>
    <row r="19" spans="1:10" x14ac:dyDescent="0.15">
      <c r="A19" s="1">
        <v>1</v>
      </c>
      <c r="B19" s="1" t="s">
        <v>1</v>
      </c>
      <c r="C19" s="1">
        <v>16</v>
      </c>
      <c r="D19" s="1" t="s">
        <v>10</v>
      </c>
      <c r="E19" s="6">
        <f>IF(logVir!E19&lt;&gt;0,logVir!E19-logVir!E$1100-0.5*(SKir!E19+SKir!E$1100)*(logKir!E19-logKir!E$1100)-0.5*(SLir!E19+SLir!E$1100)*(logHir!E19-logHir!E$1100)-0.5*(SLir!E19+SLir!E$1100)*(logQir!E19-logQir!E$1100),0)</f>
        <v>-0.35532328265203383</v>
      </c>
      <c r="F19" s="6">
        <f>IF(logVir!F19&lt;&gt;0,logVir!F19-logVir!F$1100-0.5*(SKir!F19+SKir!F$1100)*(logKir!F19-logKir!F$1100)-0.5*(SLir!F19+SLir!F$1100)*(logHir!F19-logHir!F$1100)-0.5*(SLir!F19+SLir!F$1100)*(logQir!F19-logQir!F$1100),0)</f>
        <v>-1.7089912896098989E-2</v>
      </c>
      <c r="G19" s="6">
        <f>IF(logVir!G19&lt;&gt;0,logVir!G19-logVir!G$1100-0.5*(SKir!G19+SKir!G$1100)*(logKir!G19-logKir!G$1100)-0.5*(SLir!G19+SLir!G$1100)*(logHir!G19-logHir!G$1100)-0.5*(SLir!G19+SLir!G$1100)*(logQir!G19-logQir!G$1100),0)</f>
        <v>-7.3699254519180996E-2</v>
      </c>
      <c r="H19" s="6">
        <f>IF(logVir!H19&lt;&gt;0,logVir!H19-logVir!H$1100-0.5*(SKir!H19+SKir!H$1100)*(logKir!H19-logKir!H$1100)-0.5*(SLir!H19+SLir!H$1100)*(logHir!H19-logHir!H$1100)-0.5*(SLir!H19+SLir!H$1100)*(logQir!H19-logQir!H$1100),0)</f>
        <v>0.15188209273237302</v>
      </c>
      <c r="I19" s="6">
        <f>IF(logVir!I19&lt;&gt;0,logVir!I19-logVir!I$1100-0.5*(SKir!I19+SKir!I$1100)*(logKir!I19-logKir!I$1100)-0.5*(SLir!I19+SLir!I$1100)*(logHir!I19-logHir!I$1100)-0.5*(SLir!I19+SLir!I$1100)*(logQir!I19-logQir!I$1100),0)</f>
        <v>4.7622316943504092E-2</v>
      </c>
      <c r="J19" s="6">
        <f>IF(logVir!J19&lt;&gt;0,logVir!J19-logVir!J$1100-0.5*(SKir!J19+SKir!J$1100)*(logKir!J19-logKir!J$1100)-0.5*(SLir!J19+SLir!J$1100)*(logHir!J19-logHir!J$1100)-0.5*(SLir!J19+SLir!J$1100)*(logQir!J19-logQir!J$1100),0)</f>
        <v>5.1683531730747384E-2</v>
      </c>
    </row>
    <row r="20" spans="1:10" x14ac:dyDescent="0.15">
      <c r="A20" s="1">
        <v>1</v>
      </c>
      <c r="B20" s="1" t="s">
        <v>1</v>
      </c>
      <c r="C20" s="1">
        <v>17</v>
      </c>
      <c r="D20" s="1" t="s">
        <v>11</v>
      </c>
      <c r="E20" s="6">
        <f>IF(logVir!E20&lt;&gt;0,logVir!E20-logVir!E$1101-0.5*(SKir!E20+SKir!E$1101)*(logKir!E20-logKir!E$1101)-0.5*(SLir!E20+SLir!E$1101)*(logHir!E20-logHir!E$1101)-0.5*(SLir!E20+SLir!E$1101)*(logQir!E20-logQir!E$1101),0)</f>
        <v>-9.312919321076088E-2</v>
      </c>
      <c r="F20" s="6">
        <f>IF(logVir!F20&lt;&gt;0,logVir!F20-logVir!F$1101-0.5*(SKir!F20+SKir!F$1101)*(logKir!F20-logKir!F$1101)-0.5*(SLir!F20+SLir!F$1101)*(logHir!F20-logHir!F$1101)-0.5*(SLir!F20+SLir!F$1101)*(logQir!F20-logQir!F$1101),0)</f>
        <v>-0.2552910552158259</v>
      </c>
      <c r="G20" s="6">
        <f>IF(logVir!G20&lt;&gt;0,logVir!G20-logVir!G$1101-0.5*(SKir!G20+SKir!G$1101)*(logKir!G20-logKir!G$1101)-0.5*(SLir!G20+SLir!G$1101)*(logHir!G20-logHir!G$1101)-0.5*(SLir!G20+SLir!G$1101)*(logQir!G20-logQir!G$1101),0)</f>
        <v>-0.14532003736308391</v>
      </c>
      <c r="H20" s="6">
        <f>IF(logVir!H20&lt;&gt;0,logVir!H20-logVir!H$1101-0.5*(SKir!H20+SKir!H$1101)*(logKir!H20-logKir!H$1101)-0.5*(SLir!H20+SLir!H$1101)*(logHir!H20-logHir!H$1101)-0.5*(SLir!H20+SLir!H$1101)*(logQir!H20-logQir!H$1101),0)</f>
        <v>-0.13189844592804445</v>
      </c>
      <c r="I20" s="6">
        <f>IF(logVir!I20&lt;&gt;0,logVir!I20-logVir!I$1101-0.5*(SKir!I20+SKir!I$1101)*(logKir!I20-logKir!I$1101)-0.5*(SLir!I20+SLir!I$1101)*(logHir!I20-logHir!I$1101)-0.5*(SLir!I20+SLir!I$1101)*(logQir!I20-logQir!I$1101),0)</f>
        <v>-0.24113601156869019</v>
      </c>
      <c r="J20" s="6">
        <f>IF(logVir!J20&lt;&gt;0,logVir!J20-logVir!J$1101-0.5*(SKir!J20+SKir!J$1101)*(logKir!J20-logKir!J$1101)-0.5*(SLir!J20+SLir!J$1101)*(logHir!J20-logHir!J$1101)-0.5*(SLir!J20+SLir!J$1101)*(logQir!J20-logQir!J$1101),0)</f>
        <v>-0.20422454233213641</v>
      </c>
    </row>
    <row r="21" spans="1:10" x14ac:dyDescent="0.15">
      <c r="A21" s="1">
        <v>1</v>
      </c>
      <c r="B21" s="1" t="s">
        <v>1</v>
      </c>
      <c r="C21" s="1">
        <v>18</v>
      </c>
      <c r="D21" s="1" t="s">
        <v>12</v>
      </c>
      <c r="E21" s="6">
        <f>IF(logVir!E21&lt;&gt;0,logVir!E21-logVir!E$1102-0.5*(SKir!E21+SKir!E$1102)*(logKir!E21-logKir!E$1102)-0.5*(SLir!E21+SLir!E$1102)*(logHir!E21-logHir!E$1102)-0.5*(SLir!E21+SLir!E$1102)*(logQir!E21-logQir!E$1102),0)</f>
        <v>2.1192712594042065E-2</v>
      </c>
      <c r="F21" s="6">
        <f>IF(logVir!F21&lt;&gt;0,logVir!F21-logVir!F$1102-0.5*(SKir!F21+SKir!F$1102)*(logKir!F21-logKir!F$1102)-0.5*(SLir!F21+SLir!F$1102)*(logHir!F21-logHir!F$1102)-0.5*(SLir!F21+SLir!F$1102)*(logQir!F21-logQir!F$1102),0)</f>
        <v>2.8139324977912751E-2</v>
      </c>
      <c r="G21" s="6">
        <f>IF(logVir!G21&lt;&gt;0,logVir!G21-logVir!G$1102-0.5*(SKir!G21+SKir!G$1102)*(logKir!G21-logKir!G$1102)-0.5*(SLir!G21+SLir!G$1102)*(logHir!G21-logHir!G$1102)-0.5*(SLir!G21+SLir!G$1102)*(logQir!G21-logQir!G$1102),0)</f>
        <v>1.401795300629434E-2</v>
      </c>
      <c r="H21" s="6">
        <f>IF(logVir!H21&lt;&gt;0,logVir!H21-logVir!H$1102-0.5*(SKir!H21+SKir!H$1102)*(logKir!H21-logKir!H$1102)-0.5*(SLir!H21+SLir!H$1102)*(logHir!H21-logHir!H$1102)-0.5*(SLir!H21+SLir!H$1102)*(logQir!H21-logQir!H$1102),0)</f>
        <v>8.2689986603342577E-2</v>
      </c>
      <c r="I21" s="6">
        <f>IF(logVir!I21&lt;&gt;0,logVir!I21-logVir!I$1102-0.5*(SKir!I21+SKir!I$1102)*(logKir!I21-logKir!I$1102)-0.5*(SLir!I21+SLir!I$1102)*(logHir!I21-logHir!I$1102)-0.5*(SLir!I21+SLir!I$1102)*(logQir!I21-logQir!I$1102),0)</f>
        <v>0.10222439680146318</v>
      </c>
      <c r="J21" s="6">
        <f>IF(logVir!J21&lt;&gt;0,logVir!J21-logVir!J$1102-0.5*(SKir!J21+SKir!J$1102)*(logKir!J21-logKir!J$1102)-0.5*(SLir!J21+SLir!J$1102)*(logHir!J21-logHir!J$1102)-0.5*(SLir!J21+SLir!J$1102)*(logQir!J21-logQir!J$1102),0)</f>
        <v>0.15642988369957345</v>
      </c>
    </row>
    <row r="22" spans="1:10" x14ac:dyDescent="0.15">
      <c r="A22" s="1">
        <v>1</v>
      </c>
      <c r="B22" s="1" t="s">
        <v>1</v>
      </c>
      <c r="C22" s="1">
        <v>19</v>
      </c>
      <c r="D22" s="1" t="s">
        <v>13</v>
      </c>
      <c r="E22" s="6">
        <f>IF(logVir!E22&lt;&gt;0,logVir!E22-logVir!E$1103-0.5*(SKir!E22+SKir!E$1103)*(logKir!E22-logKir!E$1103)-0.5*(SLir!E22+SLir!E$1103)*(logHir!E22-logHir!E$1103)-0.5*(SLir!E22+SLir!E$1103)*(logQir!E22-logQir!E$1103),0)</f>
        <v>-0.12044465818305385</v>
      </c>
      <c r="F22" s="6">
        <f>IF(logVir!F22&lt;&gt;0,logVir!F22-logVir!F$1103-0.5*(SKir!F22+SKir!F$1103)*(logKir!F22-logKir!F$1103)-0.5*(SLir!F22+SLir!F$1103)*(logHir!F22-logHir!F$1103)-0.5*(SLir!F22+SLir!F$1103)*(logQir!F22-logQir!F$1103),0)</f>
        <v>-0.13811672953127463</v>
      </c>
      <c r="G22" s="6">
        <f>IF(logVir!G22&lt;&gt;0,logVir!G22-logVir!G$1103-0.5*(SKir!G22+SKir!G$1103)*(logKir!G22-logKir!G$1103)-0.5*(SLir!G22+SLir!G$1103)*(logHir!G22-logHir!G$1103)-0.5*(SLir!G22+SLir!G$1103)*(logQir!G22-logQir!G$1103),0)</f>
        <v>-0.267317861533515</v>
      </c>
      <c r="H22" s="6">
        <f>IF(logVir!H22&lt;&gt;0,logVir!H22-logVir!H$1103-0.5*(SKir!H22+SKir!H$1103)*(logKir!H22-logKir!H$1103)-0.5*(SLir!H22+SLir!H$1103)*(logHir!H22-logHir!H$1103)-0.5*(SLir!H22+SLir!H$1103)*(logQir!H22-logQir!H$1103),0)</f>
        <v>-0.1279954082830051</v>
      </c>
      <c r="I22" s="6">
        <f>IF(logVir!I22&lt;&gt;0,logVir!I22-logVir!I$1103-0.5*(SKir!I22+SKir!I$1103)*(logKir!I22-logKir!I$1103)-0.5*(SLir!I22+SLir!I$1103)*(logHir!I22-logHir!I$1103)-0.5*(SLir!I22+SLir!I$1103)*(logQir!I22-logQir!I$1103),0)</f>
        <v>-0.10463519014587133</v>
      </c>
      <c r="J22" s="6">
        <f>IF(logVir!J22&lt;&gt;0,logVir!J22-logVir!J$1103-0.5*(SKir!J22+SKir!J$1103)*(logKir!J22-logKir!J$1103)-0.5*(SLir!J22+SLir!J$1103)*(logHir!J22-logHir!J$1103)-0.5*(SLir!J22+SLir!J$1103)*(logQir!J22-logQir!J$1103),0)</f>
        <v>-0.12939646870408472</v>
      </c>
    </row>
    <row r="23" spans="1:10" x14ac:dyDescent="0.15">
      <c r="A23" s="1">
        <v>1</v>
      </c>
      <c r="B23" s="1" t="s">
        <v>1</v>
      </c>
      <c r="C23" s="1">
        <v>20</v>
      </c>
      <c r="D23" s="1" t="s">
        <v>14</v>
      </c>
      <c r="E23" s="6">
        <f>IF(logVir!E23&lt;&gt;0,logVir!E23-logVir!E$1104-0.5*(SKir!E23+SKir!E$1104)*(logKir!E23-logKir!E$1104)-0.5*(SLir!E23+SLir!E$1104)*(logHir!E23-logHir!E$1104)-0.5*(SLir!E23+SLir!E$1104)*(logQir!E23-logQir!E$1104),0)</f>
        <v>9.0536925787048861E-2</v>
      </c>
      <c r="F23" s="6">
        <f>IF(logVir!F23&lt;&gt;0,logVir!F23-logVir!F$1104-0.5*(SKir!F23+SKir!F$1104)*(logKir!F23-logKir!F$1104)-0.5*(SLir!F23+SLir!F$1104)*(logHir!F23-logHir!F$1104)-0.5*(SLir!F23+SLir!F$1104)*(logQir!F23-logQir!F$1104),0)</f>
        <v>-0.15697046538361298</v>
      </c>
      <c r="G23" s="6">
        <f>IF(logVir!G23&lt;&gt;0,logVir!G23-logVir!G$1104-0.5*(SKir!G23+SKir!G$1104)*(logKir!G23-logKir!G$1104)-0.5*(SLir!G23+SLir!G$1104)*(logHir!G23-logHir!G$1104)-0.5*(SLir!G23+SLir!G$1104)*(logQir!G23-logQir!G$1104),0)</f>
        <v>-0.1300297618400299</v>
      </c>
      <c r="H23" s="6">
        <f>IF(logVir!H23&lt;&gt;0,logVir!H23-logVir!H$1104-0.5*(SKir!H23+SKir!H$1104)*(logKir!H23-logKir!H$1104)-0.5*(SLir!H23+SLir!H$1104)*(logHir!H23-logHir!H$1104)-0.5*(SLir!H23+SLir!H$1104)*(logQir!H23-logQir!H$1104),0)</f>
        <v>-4.2322449359938522E-2</v>
      </c>
      <c r="I23" s="6">
        <f>IF(logVir!I23&lt;&gt;0,logVir!I23-logVir!I$1104-0.5*(SKir!I23+SKir!I$1104)*(logKir!I23-logKir!I$1104)-0.5*(SLir!I23+SLir!I$1104)*(logHir!I23-logHir!I$1104)-0.5*(SLir!I23+SLir!I$1104)*(logQir!I23-logQir!I$1104),0)</f>
        <v>-5.6170409424710674E-2</v>
      </c>
      <c r="J23" s="6">
        <f>IF(logVir!J23&lt;&gt;0,logVir!J23-logVir!J$1104-0.5*(SKir!J23+SKir!J$1104)*(logKir!J23-logKir!J$1104)-0.5*(SLir!J23+SLir!J$1104)*(logHir!J23-logHir!J$1104)-0.5*(SLir!J23+SLir!J$1104)*(logQir!J23-logQir!J$1104),0)</f>
        <v>-3.9142738205458001E-2</v>
      </c>
    </row>
    <row r="24" spans="1:10" x14ac:dyDescent="0.15">
      <c r="A24" s="1">
        <v>1</v>
      </c>
      <c r="B24" s="1" t="s">
        <v>1</v>
      </c>
      <c r="C24" s="1">
        <v>21</v>
      </c>
      <c r="D24" s="1" t="s">
        <v>15</v>
      </c>
      <c r="E24" s="6">
        <f>IF(logVir!E24&lt;&gt;0,logVir!E24-logVir!E$1105-0.5*(SKir!E24+SKir!E$1105)*(logKir!E24-logKir!E$1105)-0.5*(SLir!E24+SLir!E$1105)*(logHir!E24-logHir!E$1105)-0.5*(SLir!E24+SLir!E$1105)*(logQir!E24-logQir!E$1105),0)</f>
        <v>8.7524690480050849E-2</v>
      </c>
      <c r="F24" s="6">
        <f>IF(logVir!F24&lt;&gt;0,logVir!F24-logVir!F$1105-0.5*(SKir!F24+SKir!F$1105)*(logKir!F24-logKir!F$1105)-0.5*(SLir!F24+SLir!F$1105)*(logHir!F24-logHir!F$1105)-0.5*(SLir!F24+SLir!F$1105)*(logQir!F24-logQir!F$1105),0)</f>
        <v>-7.7655371632131751E-2</v>
      </c>
      <c r="G24" s="6">
        <f>IF(logVir!G24&lt;&gt;0,logVir!G24-logVir!G$1105-0.5*(SKir!G24+SKir!G$1105)*(logKir!G24-logKir!G$1105)-0.5*(SLir!G24+SLir!G$1105)*(logHir!G24-logHir!G$1105)-0.5*(SLir!G24+SLir!G$1105)*(logQir!G24-logQir!G$1105),0)</f>
        <v>5.3461678474483361E-2</v>
      </c>
      <c r="H24" s="6">
        <f>IF(logVir!H24&lt;&gt;0,logVir!H24-logVir!H$1105-0.5*(SKir!H24+SKir!H$1105)*(logKir!H24-logKir!H$1105)-0.5*(SLir!H24+SLir!H$1105)*(logHir!H24-logHir!H$1105)-0.5*(SLir!H24+SLir!H$1105)*(logQir!H24-logQir!H$1105),0)</f>
        <v>5.3058288907260998E-2</v>
      </c>
      <c r="I24" s="6">
        <f>IF(logVir!I24&lt;&gt;0,logVir!I24-logVir!I$1105-0.5*(SKir!I24+SKir!I$1105)*(logKir!I24-logKir!I$1105)-0.5*(SLir!I24+SLir!I$1105)*(logHir!I24-logHir!I$1105)-0.5*(SLir!I24+SLir!I$1105)*(logQir!I24-logQir!I$1105),0)</f>
        <v>-3.2742869868068812E-2</v>
      </c>
      <c r="J24" s="6">
        <f>IF(logVir!J24&lt;&gt;0,logVir!J24-logVir!J$1105-0.5*(SKir!J24+SKir!J$1105)*(logKir!J24-logKir!J$1105)-0.5*(SLir!J24+SLir!J$1105)*(logHir!J24-logHir!J$1105)-0.5*(SLir!J24+SLir!J$1105)*(logQir!J24-logQir!J$1105),0)</f>
        <v>-5.0323472556053316E-2</v>
      </c>
    </row>
    <row r="25" spans="1:10" x14ac:dyDescent="0.15">
      <c r="A25" s="1">
        <v>1</v>
      </c>
      <c r="B25" s="1" t="s">
        <v>0</v>
      </c>
      <c r="C25" s="1">
        <v>22</v>
      </c>
      <c r="D25" s="1" t="s">
        <v>7</v>
      </c>
      <c r="E25" s="6">
        <f>IF(logVir!E25&lt;&gt;0,logVir!E25-logVir!E$1106-0.5*(SKir!E25+SKir!E$1106)*(logKir!E25-logKir!E$1106)-0.5*(SLir!E25+SLir!E$1106)*(logHir!E25-logHir!E$1106)-0.5*(SLir!E25+SLir!E$1106)*(logQir!E25-logQir!E$1106),0)</f>
        <v>0.11267800978378278</v>
      </c>
      <c r="F25" s="6">
        <f>IF(logVir!F25&lt;&gt;0,logVir!F25-logVir!F$1106-0.5*(SKir!F25+SKir!F$1106)*(logKir!F25-logKir!F$1106)-0.5*(SLir!F25+SLir!F$1106)*(logHir!F25-logHir!F$1106)-0.5*(SLir!F25+SLir!F$1106)*(logQir!F25-logQir!F$1106),0)</f>
        <v>4.6843657777270252E-2</v>
      </c>
      <c r="G25" s="6">
        <f>IF(logVir!G25&lt;&gt;0,logVir!G25-logVir!G$1106-0.5*(SKir!G25+SKir!G$1106)*(logKir!G25-logKir!G$1106)-0.5*(SLir!G25+SLir!G$1106)*(logHir!G25-logHir!G$1106)-0.5*(SLir!G25+SLir!G$1106)*(logQir!G25-logQir!G$1106),0)</f>
        <v>1.0301213480598401E-2</v>
      </c>
      <c r="H25" s="6">
        <f>IF(logVir!H25&lt;&gt;0,logVir!H25-logVir!H$1106-0.5*(SKir!H25+SKir!H$1106)*(logKir!H25-logKir!H$1106)-0.5*(SLir!H25+SLir!H$1106)*(logHir!H25-logHir!H$1106)-0.5*(SLir!H25+SLir!H$1106)*(logQir!H25-logQir!H$1106),0)</f>
        <v>3.7505439115611203E-2</v>
      </c>
      <c r="I25" s="6">
        <f>IF(logVir!I25&lt;&gt;0,logVir!I25-logVir!I$1106-0.5*(SKir!I25+SKir!I$1106)*(logKir!I25-logKir!I$1106)-0.5*(SLir!I25+SLir!I$1106)*(logHir!I25-logHir!I$1106)-0.5*(SLir!I25+SLir!I$1106)*(logQir!I25-logQir!I$1106),0)</f>
        <v>7.9062914055582467E-2</v>
      </c>
      <c r="J25" s="6">
        <f>IF(logVir!J25&lt;&gt;0,logVir!J25-logVir!J$1106-0.5*(SKir!J25+SKir!J$1106)*(logKir!J25-logKir!J$1106)-0.5*(SLir!J25+SLir!J$1106)*(logHir!J25-logHir!J$1106)-0.5*(SLir!J25+SLir!J$1106)*(logQir!J25-logQir!J$1106),0)</f>
        <v>0.1025393949397494</v>
      </c>
    </row>
    <row r="26" spans="1:10" x14ac:dyDescent="0.15">
      <c r="A26" s="1">
        <v>1</v>
      </c>
      <c r="B26" s="1" t="s">
        <v>0</v>
      </c>
      <c r="C26" s="1">
        <v>23</v>
      </c>
      <c r="D26" s="1" t="s">
        <v>28</v>
      </c>
      <c r="E26" s="6">
        <f>IF(logVir!E26&lt;&gt;0,logVir!E26-logVir!E$1107-0.5*(SKir!E26+SKir!E$1107)*(logKir!E26-logKir!E$1107)-0.5*(SLir!E26+SLir!E$1107)*(logHir!E26-logHir!E$1107)-0.5*(SLir!E26+SLir!E$1107)*(logQir!E26-logQir!E$1107),0)</f>
        <v>-7.2790253719170903E-2</v>
      </c>
      <c r="F26" s="6">
        <f>IF(logVir!F26&lt;&gt;0,logVir!F26-logVir!F$1107-0.5*(SKir!F26+SKir!F$1107)*(logKir!F26-logKir!F$1107)-0.5*(SLir!F26+SLir!F$1107)*(logHir!F26-logHir!F$1107)-0.5*(SLir!F26+SLir!F$1107)*(logQir!F26-logQir!F$1107),0)</f>
        <v>5.0869893100028325E-2</v>
      </c>
      <c r="G26" s="6">
        <f>IF(logVir!G26&lt;&gt;0,logVir!G26-logVir!G$1107-0.5*(SKir!G26+SKir!G$1107)*(logKir!G26-logKir!G$1107)-0.5*(SLir!G26+SLir!G$1107)*(logHir!G26-logHir!G$1107)-0.5*(SLir!G26+SLir!G$1107)*(logQir!G26-logQir!G$1107),0)</f>
        <v>3.8492029976594802E-2</v>
      </c>
      <c r="H26" s="6">
        <f>IF(logVir!H26&lt;&gt;0,logVir!H26-logVir!H$1107-0.5*(SKir!H26+SKir!H$1107)*(logKir!H26-logKir!H$1107)-0.5*(SLir!H26+SLir!H$1107)*(logHir!H26-logHir!H$1107)-0.5*(SLir!H26+SLir!H$1107)*(logQir!H26-logQir!H$1107),0)</f>
        <v>9.6404473992796294E-2</v>
      </c>
      <c r="I26" s="6">
        <f>IF(logVir!I26&lt;&gt;0,logVir!I26-logVir!I$1107-0.5*(SKir!I26+SKir!I$1107)*(logKir!I26-logKir!I$1107)-0.5*(SLir!I26+SLir!I$1107)*(logHir!I26-logHir!I$1107)-0.5*(SLir!I26+SLir!I$1107)*(logQir!I26-logQir!I$1107),0)</f>
        <v>0.16564320017271814</v>
      </c>
      <c r="J26" s="6">
        <f>IF(logVir!J26&lt;&gt;0,logVir!J26-logVir!J$1107-0.5*(SKir!J26+SKir!J$1107)*(logKir!J26-logKir!J$1107)-0.5*(SLir!J26+SLir!J$1107)*(logHir!J26-logHir!J$1107)-0.5*(SLir!J26+SLir!J$1107)*(logQir!J26-logQir!J$1107),0)</f>
        <v>0.17715974295400752</v>
      </c>
    </row>
    <row r="27" spans="1:10" x14ac:dyDescent="0.15">
      <c r="A27" s="1">
        <v>2</v>
      </c>
      <c r="B27" s="1" t="s">
        <v>54</v>
      </c>
      <c r="C27" s="1">
        <v>1</v>
      </c>
      <c r="D27" s="1" t="s">
        <v>8</v>
      </c>
      <c r="E27" s="6">
        <f>IF(logVir!E27&lt;&gt;0,logVir!E27-logVir!E$1085-0.5*(SKir!E27+SKir!E$1085)*(logKir!E27-logKir!E$1085)-0.5*(SLir!E27+SLir!E$1085)*(logHir!E27-logHir!E$1085)-0.5*(SLir!E27+SLir!E$1085)*(logQir!E27-logQir!E$1085),0)</f>
        <v>0.18863037097430146</v>
      </c>
      <c r="F27" s="6">
        <f>IF(logVir!F27&lt;&gt;0,logVir!F27-logVir!F$1085-0.5*(SKir!F27+SKir!F$1085)*(logKir!F27-logKir!F$1085)-0.5*(SLir!F27+SLir!F$1085)*(logHir!F27-logHir!F$1085)-0.5*(SLir!F27+SLir!F$1085)*(logQir!F27-logQir!F$1085),0)</f>
        <v>3.7114307968735619E-3</v>
      </c>
      <c r="G27" s="6">
        <f>IF(logVir!G27&lt;&gt;0,logVir!G27-logVir!G$1085-0.5*(SKir!G27+SKir!G$1085)*(logKir!G27-logKir!G$1085)-0.5*(SLir!G27+SLir!G$1085)*(logHir!G27-logHir!G$1085)-0.5*(SLir!G27+SLir!G$1085)*(logQir!G27-logQir!G$1085),0)</f>
        <v>0.10511748028216757</v>
      </c>
      <c r="H27" s="6">
        <f>IF(logVir!H27&lt;&gt;0,logVir!H27-logVir!H$1085-0.5*(SKir!H27+SKir!H$1085)*(logKir!H27-logKir!H$1085)-0.5*(SLir!H27+SLir!H$1085)*(logHir!H27-logHir!H$1085)-0.5*(SLir!H27+SLir!H$1085)*(logQir!H27-logQir!H$1085),0)</f>
        <v>0.16063894646460206</v>
      </c>
      <c r="I27" s="6">
        <f>IF(logVir!I27&lt;&gt;0,logVir!I27-logVir!I$1085-0.5*(SKir!I27+SKir!I$1085)*(logKir!I27-logKir!I$1085)-0.5*(SLir!I27+SLir!I$1085)*(logHir!I27-logHir!I$1085)-0.5*(SLir!I27+SLir!I$1085)*(logQir!I27-logQir!I$1085),0)</f>
        <v>0.31446204119767207</v>
      </c>
      <c r="J27" s="6">
        <f>IF(logVir!J27&lt;&gt;0,logVir!J27-logVir!J$1085-0.5*(SKir!J27+SKir!J$1085)*(logKir!J27-logKir!J$1085)-0.5*(SLir!J27+SLir!J$1085)*(logHir!J27-logHir!J$1085)-0.5*(SLir!J27+SLir!J$1085)*(logQir!J27-logQir!J$1085),0)</f>
        <v>0.2868037211156238</v>
      </c>
    </row>
    <row r="28" spans="1:10" x14ac:dyDescent="0.15">
      <c r="A28" s="1">
        <v>2</v>
      </c>
      <c r="B28" s="1" t="s">
        <v>54</v>
      </c>
      <c r="C28" s="1">
        <v>2</v>
      </c>
      <c r="D28" s="1" t="s">
        <v>9</v>
      </c>
      <c r="E28" s="6">
        <f>IF(logVir!E28&lt;&gt;0,logVir!E28-logVir!E$1086-0.5*(SKir!E28+SKir!E$1086)*(logKir!E28-logKir!E$1086)-0.5*(SLir!E28+SLir!E$1086)*(logHir!E28-logHir!E$1086)-0.5*(SLir!E28+SLir!E$1086)*(logQir!E28-logQir!E$1086),0)</f>
        <v>-4.7229233093610455E-2</v>
      </c>
      <c r="F28" s="6">
        <f>IF(logVir!F28&lt;&gt;0,logVir!F28-logVir!F$1086-0.5*(SKir!F28+SKir!F$1086)*(logKir!F28-logKir!F$1086)-0.5*(SLir!F28+SLir!F$1086)*(logHir!F28-logHir!F$1086)-0.5*(SLir!F28+SLir!F$1086)*(logQir!F28-logQir!F$1086),0)</f>
        <v>0.45022606785364971</v>
      </c>
      <c r="G28" s="6">
        <f>IF(logVir!G28&lt;&gt;0,logVir!G28-logVir!G$1086-0.5*(SKir!G28+SKir!G$1086)*(logKir!G28-logKir!G$1086)-0.5*(SLir!G28+SLir!G$1086)*(logHir!G28-logHir!G$1086)-0.5*(SLir!G28+SLir!G$1086)*(logQir!G28-logQir!G$1086),0)</f>
        <v>0.36309533753249523</v>
      </c>
      <c r="H28" s="6">
        <f>IF(logVir!H28&lt;&gt;0,logVir!H28-logVir!H$1086-0.5*(SKir!H28+SKir!H$1086)*(logKir!H28-logKir!H$1086)-0.5*(SLir!H28+SLir!H$1086)*(logHir!H28-logHir!H$1086)-0.5*(SLir!H28+SLir!H$1086)*(logQir!H28-logQir!H$1086),0)</f>
        <v>0.25221037551759423</v>
      </c>
      <c r="I28" s="6">
        <f>IF(logVir!I28&lt;&gt;0,logVir!I28-logVir!I$1086-0.5*(SKir!I28+SKir!I$1086)*(logKir!I28-logKir!I$1086)-0.5*(SLir!I28+SLir!I$1086)*(logHir!I28-logHir!I$1086)-0.5*(SLir!I28+SLir!I$1086)*(logQir!I28-logQir!I$1086),0)</f>
        <v>0.14492157978659631</v>
      </c>
      <c r="J28" s="6">
        <f>IF(logVir!J28&lt;&gt;0,logVir!J28-logVir!J$1086-0.5*(SKir!J28+SKir!J$1086)*(logKir!J28-logKir!J$1086)-0.5*(SLir!J28+SLir!J$1086)*(logHir!J28-logHir!J$1086)-0.5*(SLir!J28+SLir!J$1086)*(logQir!J28-logQir!J$1086),0)</f>
        <v>0.26282744079062847</v>
      </c>
    </row>
    <row r="29" spans="1:10" x14ac:dyDescent="0.15">
      <c r="A29" s="1">
        <v>2</v>
      </c>
      <c r="B29" s="1" t="s">
        <v>55</v>
      </c>
      <c r="C29" s="1">
        <v>3</v>
      </c>
      <c r="D29" s="1" t="s">
        <v>16</v>
      </c>
      <c r="E29" s="6">
        <f>IF(logVir!E29&lt;&gt;0,logVir!E29-logVir!E$1087-0.5*(SKir!E29+SKir!E$1087)*(logKir!E29-logKir!E$1087)-0.5*(SLir!E29+SLir!E$1087)*(logHir!E29-logHir!E$1087)-0.5*(SLir!E29+SLir!E$1087)*(logQir!E29-logQir!E$1087),0)</f>
        <v>-0.33239113379848934</v>
      </c>
      <c r="F29" s="6">
        <f>IF(logVir!F29&lt;&gt;0,logVir!F29-logVir!F$1087-0.5*(SKir!F29+SKir!F$1087)*(logKir!F29-logKir!F$1087)-0.5*(SLir!F29+SLir!F$1087)*(logHir!F29-logHir!F$1087)-0.5*(SLir!F29+SLir!F$1087)*(logQir!F29-logQir!F$1087),0)</f>
        <v>-0.57513198196721438</v>
      </c>
      <c r="G29" s="6">
        <f>IF(logVir!G29&lt;&gt;0,logVir!G29-logVir!G$1087-0.5*(SKir!G29+SKir!G$1087)*(logKir!G29-logKir!G$1087)-0.5*(SLir!G29+SLir!G$1087)*(logHir!G29-logHir!G$1087)-0.5*(SLir!G29+SLir!G$1087)*(logQir!G29-logQir!G$1087),0)</f>
        <v>-0.57461839507265489</v>
      </c>
      <c r="H29" s="6">
        <f>IF(logVir!H29&lt;&gt;0,logVir!H29-logVir!H$1087-0.5*(SKir!H29+SKir!H$1087)*(logKir!H29-logKir!H$1087)-0.5*(SLir!H29+SLir!H$1087)*(logHir!H29-logHir!H$1087)-0.5*(SLir!H29+SLir!H$1087)*(logQir!H29-logQir!H$1087),0)</f>
        <v>-0.59649887426731385</v>
      </c>
      <c r="I29" s="6">
        <f>IF(logVir!I29&lt;&gt;0,logVir!I29-logVir!I$1087-0.5*(SKir!I29+SKir!I$1087)*(logKir!I29-logKir!I$1087)-0.5*(SLir!I29+SLir!I$1087)*(logHir!I29-logHir!I$1087)-0.5*(SLir!I29+SLir!I$1087)*(logQir!I29-logQir!I$1087),0)</f>
        <v>-0.49385896765879989</v>
      </c>
      <c r="J29" s="6">
        <f>IF(logVir!J29&lt;&gt;0,logVir!J29-logVir!J$1087-0.5*(SKir!J29+SKir!J$1087)*(logKir!J29-logKir!J$1087)-0.5*(SLir!J29+SLir!J$1087)*(logHir!J29-logHir!J$1087)-0.5*(SLir!J29+SLir!J$1087)*(logQir!J29-logQir!J$1087),0)</f>
        <v>-0.43290814477316708</v>
      </c>
    </row>
    <row r="30" spans="1:10" x14ac:dyDescent="0.15">
      <c r="A30" s="1">
        <v>2</v>
      </c>
      <c r="B30" s="1" t="s">
        <v>55</v>
      </c>
      <c r="C30" s="1">
        <v>4</v>
      </c>
      <c r="D30" s="1" t="s">
        <v>17</v>
      </c>
      <c r="E30" s="6">
        <f>IF(logVir!E30&lt;&gt;0,logVir!E30-logVir!E$1088-0.5*(SKir!E30+SKir!E$1088)*(logKir!E30-logKir!E$1088)-0.5*(SLir!E30+SLir!E$1088)*(logHir!E30-logHir!E$1088)-0.5*(SLir!E30+SLir!E$1088)*(logQir!E30-logQir!E$1088),0)</f>
        <v>-0.7703068179894792</v>
      </c>
      <c r="F30" s="6">
        <f>IF(logVir!F30&lt;&gt;0,logVir!F30-logVir!F$1088-0.5*(SKir!F30+SKir!F$1088)*(logKir!F30-logKir!F$1088)-0.5*(SLir!F30+SLir!F$1088)*(logHir!F30-logHir!F$1088)-0.5*(SLir!F30+SLir!F$1088)*(logQir!F30-logQir!F$1088),0)</f>
        <v>-0.22243610879360559</v>
      </c>
      <c r="G30" s="6">
        <f>IF(logVir!G30&lt;&gt;0,logVir!G30-logVir!G$1088-0.5*(SKir!G30+SKir!G$1088)*(logKir!G30-logKir!G$1088)-0.5*(SLir!G30+SLir!G$1088)*(logHir!G30-logHir!G$1088)-0.5*(SLir!G30+SLir!G$1088)*(logQir!G30-logQir!G$1088),0)</f>
        <v>-0.3298168263421315</v>
      </c>
      <c r="H30" s="6">
        <f>IF(logVir!H30&lt;&gt;0,logVir!H30-logVir!H$1088-0.5*(SKir!H30+SKir!H$1088)*(logKir!H30-logKir!H$1088)-0.5*(SLir!H30+SLir!H$1088)*(logHir!H30-logHir!H$1088)-0.5*(SLir!H30+SLir!H$1088)*(logQir!H30-logQir!H$1088),0)</f>
        <v>-0.32488111233386602</v>
      </c>
      <c r="I30" s="6">
        <f>IF(logVir!I30&lt;&gt;0,logVir!I30-logVir!I$1088-0.5*(SKir!I30+SKir!I$1088)*(logKir!I30-logKir!I$1088)-0.5*(SLir!I30+SLir!I$1088)*(logHir!I30-logHir!I$1088)-0.5*(SLir!I30+SLir!I$1088)*(logQir!I30-logQir!I$1088),0)</f>
        <v>-0.24799232918072231</v>
      </c>
      <c r="J30" s="6">
        <f>IF(logVir!J30&lt;&gt;0,logVir!J30-logVir!J$1088-0.5*(SKir!J30+SKir!J$1088)*(logKir!J30-logKir!J$1088)-0.5*(SLir!J30+SLir!J$1088)*(logHir!J30-logHir!J$1088)-0.5*(SLir!J30+SLir!J$1088)*(logQir!J30-logQir!J$1088),0)</f>
        <v>-0.30093615320131961</v>
      </c>
    </row>
    <row r="31" spans="1:10" x14ac:dyDescent="0.15">
      <c r="A31" s="1">
        <v>2</v>
      </c>
      <c r="B31" s="1" t="s">
        <v>55</v>
      </c>
      <c r="C31" s="1">
        <v>5</v>
      </c>
      <c r="D31" s="1" t="s">
        <v>18</v>
      </c>
      <c r="E31" s="6">
        <f>IF(logVir!E31&lt;&gt;0,logVir!E31-logVir!E$1089-0.5*(SKir!E31+SKir!E$1089)*(logKir!E31-logKir!E$1089)-0.5*(SLir!E31+SLir!E$1089)*(logHir!E31-logHir!E$1089)-0.5*(SLir!E31+SLir!E$1089)*(logQir!E31-logQir!E$1089),0)</f>
        <v>-0.32567897799585221</v>
      </c>
      <c r="F31" s="6">
        <f>IF(logVir!F31&lt;&gt;0,logVir!F31-logVir!F$1089-0.5*(SKir!F31+SKir!F$1089)*(logKir!F31-logKir!F$1089)-0.5*(SLir!F31+SLir!F$1089)*(logHir!F31-logHir!F$1089)-0.5*(SLir!F31+SLir!F$1089)*(logQir!F31-logQir!F$1089),0)</f>
        <v>0.13029731910623266</v>
      </c>
      <c r="G31" s="6">
        <f>IF(logVir!G31&lt;&gt;0,logVir!G31-logVir!G$1089-0.5*(SKir!G31+SKir!G$1089)*(logKir!G31-logKir!G$1089)-0.5*(SLir!G31+SLir!G$1089)*(logHir!G31-logHir!G$1089)-0.5*(SLir!G31+SLir!G$1089)*(logQir!G31-logQir!G$1089),0)</f>
        <v>8.8027696713230463E-2</v>
      </c>
      <c r="H31" s="6">
        <f>IF(logVir!H31&lt;&gt;0,logVir!H31-logVir!H$1089-0.5*(SKir!H31+SKir!H$1089)*(logKir!H31-logKir!H$1089)-0.5*(SLir!H31+SLir!H$1089)*(logHir!H31-logHir!H$1089)-0.5*(SLir!H31+SLir!H$1089)*(logQir!H31-logQir!H$1089),0)</f>
        <v>0.14801376756041384</v>
      </c>
      <c r="I31" s="6">
        <f>IF(logVir!I31&lt;&gt;0,logVir!I31-logVir!I$1089-0.5*(SKir!I31+SKir!I$1089)*(logKir!I31-logKir!I$1089)-0.5*(SLir!I31+SLir!I$1089)*(logHir!I31-logHir!I$1089)-0.5*(SLir!I31+SLir!I$1089)*(logQir!I31-logQir!I$1089),0)</f>
        <v>0.25549558320046373</v>
      </c>
      <c r="J31" s="6">
        <f>IF(logVir!J31&lt;&gt;0,logVir!J31-logVir!J$1089-0.5*(SKir!J31+SKir!J$1089)*(logKir!J31-logKir!J$1089)-0.5*(SLir!J31+SLir!J$1089)*(logHir!J31-logHir!J$1089)-0.5*(SLir!J31+SLir!J$1089)*(logQir!J31-logQir!J$1089),0)</f>
        <v>0.27081897121759618</v>
      </c>
    </row>
    <row r="32" spans="1:10" x14ac:dyDescent="0.15">
      <c r="A32" s="1">
        <v>2</v>
      </c>
      <c r="B32" s="1" t="s">
        <v>55</v>
      </c>
      <c r="C32" s="1">
        <v>6</v>
      </c>
      <c r="D32" s="1" t="s">
        <v>2</v>
      </c>
      <c r="E32" s="6">
        <f>IF(logVir!E32&lt;&gt;0,logVir!E32-logVir!E$1090-0.5*(SKir!E32+SKir!E$1090)*(logKir!E32-logKir!E$1090)-0.5*(SLir!E32+SLir!E$1090)*(logHir!E32-logHir!E$1090)-0.5*(SLir!E32+SLir!E$1090)*(logQir!E32-logQir!E$1090),0)</f>
        <v>-0.99411027805387508</v>
      </c>
      <c r="F32" s="6">
        <f>IF(logVir!F32&lt;&gt;0,logVir!F32-logVir!F$1090-0.5*(SKir!F32+SKir!F$1090)*(logKir!F32-logKir!F$1090)-0.5*(SLir!F32+SLir!F$1090)*(logHir!F32-logHir!F$1090)-0.5*(SLir!F32+SLir!F$1090)*(logQir!F32-logQir!F$1090),0)</f>
        <v>-0.29247464970647169</v>
      </c>
      <c r="G32" s="6">
        <f>IF(logVir!G32&lt;&gt;0,logVir!G32-logVir!G$1090-0.5*(SKir!G32+SKir!G$1090)*(logKir!G32-logKir!G$1090)-0.5*(SLir!G32+SLir!G$1090)*(logHir!G32-logHir!G$1090)-0.5*(SLir!G32+SLir!G$1090)*(logQir!G32-logQir!G$1090),0)</f>
        <v>0.64972596823348205</v>
      </c>
      <c r="H32" s="6">
        <f>IF(logVir!H32&lt;&gt;0,logVir!H32-logVir!H$1090-0.5*(SKir!H32+SKir!H$1090)*(logKir!H32-logKir!H$1090)-0.5*(SLir!H32+SLir!H$1090)*(logHir!H32-logHir!H$1090)-0.5*(SLir!H32+SLir!H$1090)*(logQir!H32-logQir!H$1090),0)</f>
        <v>0.42532543828428948</v>
      </c>
      <c r="I32" s="6">
        <f>IF(logVir!I32&lt;&gt;0,logVir!I32-logVir!I$1090-0.5*(SKir!I32+SKir!I$1090)*(logKir!I32-logKir!I$1090)-0.5*(SLir!I32+SLir!I$1090)*(logHir!I32-logHir!I$1090)-0.5*(SLir!I32+SLir!I$1090)*(logQir!I32-logQir!I$1090),0)</f>
        <v>0.52642170121943976</v>
      </c>
      <c r="J32" s="6">
        <f>IF(logVir!J32&lt;&gt;0,logVir!J32-logVir!J$1090-0.5*(SKir!J32+SKir!J$1090)*(logKir!J32-logKir!J$1090)-0.5*(SLir!J32+SLir!J$1090)*(logHir!J32-logHir!J$1090)-0.5*(SLir!J32+SLir!J$1090)*(logQir!J32-logQir!J$1090),0)</f>
        <v>0.26678984075483403</v>
      </c>
    </row>
    <row r="33" spans="1:10" x14ac:dyDescent="0.15">
      <c r="A33" s="1">
        <v>2</v>
      </c>
      <c r="B33" s="1" t="s">
        <v>55</v>
      </c>
      <c r="C33" s="1">
        <v>7</v>
      </c>
      <c r="D33" s="1" t="s">
        <v>19</v>
      </c>
      <c r="E33" s="6">
        <f>IF(logVir!E33&lt;&gt;0,logVir!E33-logVir!E$1091-0.5*(SKir!E33+SKir!E$1091)*(logKir!E33-logKir!E$1091)-0.5*(SLir!E33+SLir!E$1091)*(logHir!E33-logHir!E$1091)-0.5*(SLir!E33+SLir!E$1091)*(logQir!E33-logQir!E$1091),0)</f>
        <v>1.1885388799475995</v>
      </c>
      <c r="F33" s="6">
        <f>IF(logVir!F33&lt;&gt;0,logVir!F33-logVir!F$1091-0.5*(SKir!F33+SKir!F$1091)*(logKir!F33-logKir!F$1091)-0.5*(SLir!F33+SLir!F$1091)*(logHir!F33-logHir!F$1091)-0.5*(SLir!F33+SLir!F$1091)*(logQir!F33-logQir!F$1091),0)</f>
        <v>-1.3690487007037495</v>
      </c>
      <c r="G33" s="6">
        <f>IF(logVir!G33&lt;&gt;0,logVir!G33-logVir!G$1091-0.5*(SKir!G33+SKir!G$1091)*(logKir!G33-logKir!G$1091)-0.5*(SLir!G33+SLir!G$1091)*(logHir!G33-logHir!G$1091)-0.5*(SLir!G33+SLir!G$1091)*(logQir!G33-logQir!G$1091),0)</f>
        <v>-7.7748107565467933E-2</v>
      </c>
      <c r="H33" s="6">
        <f>IF(logVir!H33&lt;&gt;0,logVir!H33-logVir!H$1091-0.5*(SKir!H33+SKir!H$1091)*(logKir!H33-logKir!H$1091)-0.5*(SLir!H33+SLir!H$1091)*(logHir!H33-logHir!H$1091)-0.5*(SLir!H33+SLir!H$1091)*(logQir!H33-logQir!H$1091),0)</f>
        <v>-0.48126852326318642</v>
      </c>
      <c r="I33" s="6">
        <f>IF(logVir!I33&lt;&gt;0,logVir!I33-logVir!I$1091-0.5*(SKir!I33+SKir!I$1091)*(logKir!I33-logKir!I$1091)-0.5*(SLir!I33+SLir!I$1091)*(logHir!I33-logHir!I$1091)-0.5*(SLir!I33+SLir!I$1091)*(logQir!I33-logQir!I$1091),0)</f>
        <v>-0.89475818692983744</v>
      </c>
      <c r="J33" s="6">
        <f>IF(logVir!J33&lt;&gt;0,logVir!J33-logVir!J$1091-0.5*(SKir!J33+SKir!J$1091)*(logKir!J33-logKir!J$1091)-0.5*(SLir!J33+SLir!J$1091)*(logHir!J33-logHir!J$1091)-0.5*(SLir!J33+SLir!J$1091)*(logQir!J33-logQir!J$1091),0)</f>
        <v>-0.58106809058405806</v>
      </c>
    </row>
    <row r="34" spans="1:10" x14ac:dyDescent="0.15">
      <c r="A34" s="1">
        <v>2</v>
      </c>
      <c r="B34" s="1" t="s">
        <v>55</v>
      </c>
      <c r="C34" s="1">
        <v>8</v>
      </c>
      <c r="D34" s="1" t="s">
        <v>20</v>
      </c>
      <c r="E34" s="6">
        <f>IF(logVir!E34&lt;&gt;0,logVir!E34-logVir!E$1092-0.5*(SKir!E34+SKir!E$1092)*(logKir!E34-logKir!E$1092)-0.5*(SLir!E34+SLir!E$1092)*(logHir!E34-logHir!E$1092)-0.5*(SLir!E34+SLir!E$1092)*(logQir!E34-logQir!E$1092),0)</f>
        <v>-0.22756961751215155</v>
      </c>
      <c r="F34" s="6">
        <f>IF(logVir!F34&lt;&gt;0,logVir!F34-logVir!F$1092-0.5*(SKir!F34+SKir!F$1092)*(logKir!F34-logKir!F$1092)-0.5*(SLir!F34+SLir!F$1092)*(logHir!F34-logHir!F$1092)-0.5*(SLir!F34+SLir!F$1092)*(logQir!F34-logQir!F$1092),0)</f>
        <v>-0.18970061885255241</v>
      </c>
      <c r="G34" s="6">
        <f>IF(logVir!G34&lt;&gt;0,logVir!G34-logVir!G$1092-0.5*(SKir!G34+SKir!G$1092)*(logKir!G34-logKir!G$1092)-0.5*(SLir!G34+SLir!G$1092)*(logHir!G34-logHir!G$1092)-0.5*(SLir!G34+SLir!G$1092)*(logQir!G34-logQir!G$1092),0)</f>
        <v>-0.14383146089226798</v>
      </c>
      <c r="H34" s="6">
        <f>IF(logVir!H34&lt;&gt;0,logVir!H34-logVir!H$1092-0.5*(SKir!H34+SKir!H$1092)*(logKir!H34-logKir!H$1092)-0.5*(SLir!H34+SLir!H$1092)*(logHir!H34-logHir!H$1092)-0.5*(SLir!H34+SLir!H$1092)*(logQir!H34-logQir!H$1092),0)</f>
        <v>-0.28562233138507115</v>
      </c>
      <c r="I34" s="6">
        <f>IF(logVir!I34&lt;&gt;0,logVir!I34-logVir!I$1092-0.5*(SKir!I34+SKir!I$1092)*(logKir!I34-logKir!I$1092)-0.5*(SLir!I34+SLir!I$1092)*(logHir!I34-logHir!I$1092)-0.5*(SLir!I34+SLir!I$1092)*(logQir!I34-logQir!I$1092),0)</f>
        <v>-0.50380999679821892</v>
      </c>
      <c r="J34" s="6">
        <f>IF(logVir!J34&lt;&gt;0,logVir!J34-logVir!J$1092-0.5*(SKir!J34+SKir!J$1092)*(logKir!J34-logKir!J$1092)-0.5*(SLir!J34+SLir!J$1092)*(logHir!J34-logHir!J$1092)-0.5*(SLir!J34+SLir!J$1092)*(logQir!J34-logQir!J$1092),0)</f>
        <v>-0.59782421749876669</v>
      </c>
    </row>
    <row r="35" spans="1:10" x14ac:dyDescent="0.15">
      <c r="A35" s="1">
        <v>2</v>
      </c>
      <c r="B35" s="1" t="s">
        <v>55</v>
      </c>
      <c r="C35" s="1">
        <v>9</v>
      </c>
      <c r="D35" s="1" t="s">
        <v>21</v>
      </c>
      <c r="E35" s="6">
        <f>IF(logVir!E35&lt;&gt;0,logVir!E35-logVir!E$1093-0.5*(SKir!E35+SKir!E$1093)*(logKir!E35-logKir!E$1093)-0.5*(SLir!E35+SLir!E$1093)*(logHir!E35-logHir!E$1093)-0.5*(SLir!E35+SLir!E$1093)*(logQir!E35-logQir!E$1093),0)</f>
        <v>0.22886752153251233</v>
      </c>
      <c r="F35" s="6">
        <f>IF(logVir!F35&lt;&gt;0,logVir!F35-logVir!F$1093-0.5*(SKir!F35+SKir!F$1093)*(logKir!F35-logKir!F$1093)-0.5*(SLir!F35+SLir!F$1093)*(logHir!F35-logHir!F$1093)-0.5*(SLir!F35+SLir!F$1093)*(logQir!F35-logQir!F$1093),0)</f>
        <v>7.669636959594231E-3</v>
      </c>
      <c r="G35" s="6">
        <f>IF(logVir!G35&lt;&gt;0,logVir!G35-logVir!G$1093-0.5*(SKir!G35+SKir!G$1093)*(logKir!G35-logKir!G$1093)-0.5*(SLir!G35+SLir!G$1093)*(logHir!G35-logHir!G$1093)-0.5*(SLir!G35+SLir!G$1093)*(logQir!G35-logQir!G$1093),0)</f>
        <v>0.13767684549493125</v>
      </c>
      <c r="H35" s="6">
        <f>IF(logVir!H35&lt;&gt;0,logVir!H35-logVir!H$1093-0.5*(SKir!H35+SKir!H$1093)*(logKir!H35-logKir!H$1093)-0.5*(SLir!H35+SLir!H$1093)*(logHir!H35-logHir!H$1093)-0.5*(SLir!H35+SLir!H$1093)*(logQir!H35-logQir!H$1093),0)</f>
        <v>-0.65472929589432527</v>
      </c>
      <c r="I35" s="6">
        <f>IF(logVir!I35&lt;&gt;0,logVir!I35-logVir!I$1093-0.5*(SKir!I35+SKir!I$1093)*(logKir!I35-logKir!I$1093)-0.5*(SLir!I35+SLir!I$1093)*(logHir!I35-logHir!I$1093)-0.5*(SLir!I35+SLir!I$1093)*(logQir!I35-logQir!I$1093),0)</f>
        <v>1.011974633013903</v>
      </c>
      <c r="J35" s="6">
        <f>IF(logVir!J35&lt;&gt;0,logVir!J35-logVir!J$1093-0.5*(SKir!J35+SKir!J$1093)*(logKir!J35-logKir!J$1093)-0.5*(SLir!J35+SLir!J$1093)*(logHir!J35-logHir!J$1093)-0.5*(SLir!J35+SLir!J$1093)*(logQir!J35-logQir!J$1093),0)</f>
        <v>1.0853296808609938</v>
      </c>
    </row>
    <row r="36" spans="1:10" x14ac:dyDescent="0.15">
      <c r="A36" s="1">
        <v>2</v>
      </c>
      <c r="B36" s="1" t="s">
        <v>55</v>
      </c>
      <c r="C36" s="1">
        <v>10</v>
      </c>
      <c r="D36" s="1" t="s">
        <v>22</v>
      </c>
      <c r="E36" s="6">
        <f>IF(logVir!E36&lt;&gt;0,logVir!E36-logVir!E$1094-0.5*(SKir!E36+SKir!E$1094)*(logKir!E36-logKir!E$1094)-0.5*(SLir!E36+SLir!E$1094)*(logHir!E36-logHir!E$1094)-0.5*(SLir!E36+SLir!E$1094)*(logQir!E36-logQir!E$1094),0)</f>
        <v>-0.57513802753381671</v>
      </c>
      <c r="F36" s="6">
        <f>IF(logVir!F36&lt;&gt;0,logVir!F36-logVir!F$1094-0.5*(SKir!F36+SKir!F$1094)*(logKir!F36-logKir!F$1094)-0.5*(SLir!F36+SLir!F$1094)*(logHir!F36-logHir!F$1094)-0.5*(SLir!F36+SLir!F$1094)*(logQir!F36-logQir!F$1094),0)</f>
        <v>-0.26953448665009788</v>
      </c>
      <c r="G36" s="6">
        <f>IF(logVir!G36&lt;&gt;0,logVir!G36-logVir!G$1094-0.5*(SKir!G36+SKir!G$1094)*(logKir!G36-logKir!G$1094)-0.5*(SLir!G36+SLir!G$1094)*(logHir!G36-logHir!G$1094)-0.5*(SLir!G36+SLir!G$1094)*(logQir!G36-logQir!G$1094),0)</f>
        <v>-0.19183555896369855</v>
      </c>
      <c r="H36" s="6">
        <f>IF(logVir!H36&lt;&gt;0,logVir!H36-logVir!H$1094-0.5*(SKir!H36+SKir!H$1094)*(logKir!H36-logKir!H$1094)-0.5*(SLir!H36+SLir!H$1094)*(logHir!H36-logHir!H$1094)-0.5*(SLir!H36+SLir!H$1094)*(logQir!H36-logQir!H$1094),0)</f>
        <v>-0.20519253203784471</v>
      </c>
      <c r="I36" s="6">
        <f>IF(logVir!I36&lt;&gt;0,logVir!I36-logVir!I$1094-0.5*(SKir!I36+SKir!I$1094)*(logKir!I36-logKir!I$1094)-0.5*(SLir!I36+SLir!I$1094)*(logHir!I36-logHir!I$1094)-0.5*(SLir!I36+SLir!I$1094)*(logQir!I36-logQir!I$1094),0)</f>
        <v>-2.0307011830857383E-2</v>
      </c>
      <c r="J36" s="6">
        <f>IF(logVir!J36&lt;&gt;0,logVir!J36-logVir!J$1094-0.5*(SKir!J36+SKir!J$1094)*(logKir!J36-logKir!J$1094)-0.5*(SLir!J36+SLir!J$1094)*(logHir!J36-logHir!J$1094)-0.5*(SLir!J36+SLir!J$1094)*(logQir!J36-logQir!J$1094),0)</f>
        <v>-1.6662639845782201E-2</v>
      </c>
    </row>
    <row r="37" spans="1:10" x14ac:dyDescent="0.15">
      <c r="A37" s="1">
        <v>2</v>
      </c>
      <c r="B37" s="1" t="s">
        <v>55</v>
      </c>
      <c r="C37" s="1">
        <v>11</v>
      </c>
      <c r="D37" s="1" t="s">
        <v>23</v>
      </c>
      <c r="E37" s="6">
        <f>IF(logVir!E37&lt;&gt;0,logVir!E37-logVir!E$1095-0.5*(SKir!E37+SKir!E$1095)*(logKir!E37-logKir!E$1095)-0.5*(SLir!E37+SLir!E$1095)*(logHir!E37-logHir!E$1095)-0.5*(SLir!E37+SLir!E$1095)*(logQir!E37-logQir!E$1095),0)</f>
        <v>-0.15077255581849405</v>
      </c>
      <c r="F37" s="6">
        <f>IF(logVir!F37&lt;&gt;0,logVir!F37-logVir!F$1095-0.5*(SKir!F37+SKir!F$1095)*(logKir!F37-logKir!F$1095)-0.5*(SLir!F37+SLir!F$1095)*(logHir!F37-logHir!F$1095)-0.5*(SLir!F37+SLir!F$1095)*(logQir!F37-logQir!F$1095),0)</f>
        <v>-0.43207359762453146</v>
      </c>
      <c r="G37" s="6">
        <f>IF(logVir!G37&lt;&gt;0,logVir!G37-logVir!G$1095-0.5*(SKir!G37+SKir!G$1095)*(logKir!G37-logKir!G$1095)-0.5*(SLir!G37+SLir!G$1095)*(logHir!G37-logHir!G$1095)-0.5*(SLir!G37+SLir!G$1095)*(logQir!G37-logQir!G$1095),0)</f>
        <v>-9.0893093713041717E-2</v>
      </c>
      <c r="H37" s="6">
        <f>IF(logVir!H37&lt;&gt;0,logVir!H37-logVir!H$1095-0.5*(SKir!H37+SKir!H$1095)*(logKir!H37-logKir!H$1095)-0.5*(SLir!H37+SLir!H$1095)*(logHir!H37-logHir!H$1095)-0.5*(SLir!H37+SLir!H$1095)*(logQir!H37-logQir!H$1095),0)</f>
        <v>4.0864154685838205E-2</v>
      </c>
      <c r="I37" s="6">
        <f>IF(logVir!I37&lt;&gt;0,logVir!I37-logVir!I$1095-0.5*(SKir!I37+SKir!I$1095)*(logKir!I37-logKir!I$1095)-0.5*(SLir!I37+SLir!I$1095)*(logHir!I37-logHir!I$1095)-0.5*(SLir!I37+SLir!I$1095)*(logQir!I37-logQir!I$1095),0)</f>
        <v>-1.5505710173797552E-2</v>
      </c>
      <c r="J37" s="6">
        <f>IF(logVir!J37&lt;&gt;0,logVir!J37-logVir!J$1095-0.5*(SKir!J37+SKir!J$1095)*(logKir!J37-logKir!J$1095)-0.5*(SLir!J37+SLir!J$1095)*(logHir!J37-logHir!J$1095)-0.5*(SLir!J37+SLir!J$1095)*(logQir!J37-logQir!J$1095),0)</f>
        <v>0.55574701589676101</v>
      </c>
    </row>
    <row r="38" spans="1:10" x14ac:dyDescent="0.15">
      <c r="A38" s="1">
        <v>2</v>
      </c>
      <c r="B38" s="1" t="s">
        <v>55</v>
      </c>
      <c r="C38" s="1">
        <v>12</v>
      </c>
      <c r="D38" s="1" t="s">
        <v>24</v>
      </c>
      <c r="E38" s="6">
        <f>IF(logVir!E38&lt;&gt;0,logVir!E38-logVir!E$1096-0.5*(SKir!E38+SKir!E$1096)*(logKir!E38-logKir!E$1096)-0.5*(SLir!E38+SLir!E$1096)*(logHir!E38-logHir!E$1096)-0.5*(SLir!E38+SLir!E$1096)*(logQir!E38-logQir!E$1096),0)</f>
        <v>-0.71557927779792296</v>
      </c>
      <c r="F38" s="6">
        <f>IF(logVir!F38&lt;&gt;0,logVir!F38-logVir!F$1096-0.5*(SKir!F38+SKir!F$1096)*(logKir!F38-logKir!F$1096)-0.5*(SLir!F38+SLir!F$1096)*(logHir!F38-logHir!F$1096)-0.5*(SLir!F38+SLir!F$1096)*(logQir!F38-logQir!F$1096),0)</f>
        <v>-0.56628217599888719</v>
      </c>
      <c r="G38" s="6">
        <f>IF(logVir!G38&lt;&gt;0,logVir!G38-logVir!G$1096-0.5*(SKir!G38+SKir!G$1096)*(logKir!G38-logKir!G$1096)-0.5*(SLir!G38+SLir!G$1096)*(logHir!G38-logHir!G$1096)-0.5*(SLir!G38+SLir!G$1096)*(logQir!G38-logQir!G$1096),0)</f>
        <v>-0.46742478358815387</v>
      </c>
      <c r="H38" s="6">
        <f>IF(logVir!H38&lt;&gt;0,logVir!H38-logVir!H$1096-0.5*(SKir!H38+SKir!H$1096)*(logKir!H38-logKir!H$1096)-0.5*(SLir!H38+SLir!H$1096)*(logHir!H38-logHir!H$1096)-0.5*(SLir!H38+SLir!H$1096)*(logQir!H38-logQir!H$1096),0)</f>
        <v>-0.60261264177397789</v>
      </c>
      <c r="I38" s="6">
        <f>IF(logVir!I38&lt;&gt;0,logVir!I38-logVir!I$1096-0.5*(SKir!I38+SKir!I$1096)*(logKir!I38-logKir!I$1096)-0.5*(SLir!I38+SLir!I$1096)*(logHir!I38-logHir!I$1096)-0.5*(SLir!I38+SLir!I$1096)*(logQir!I38-logQir!I$1096),0)</f>
        <v>-0.61881816170817994</v>
      </c>
      <c r="J38" s="6">
        <f>IF(logVir!J38&lt;&gt;0,logVir!J38-logVir!J$1096-0.5*(SKir!J38+SKir!J$1096)*(logKir!J38-logKir!J$1096)-0.5*(SLir!J38+SLir!J$1096)*(logHir!J38-logHir!J$1096)-0.5*(SLir!J38+SLir!J$1096)*(logQir!J38-logQir!J$1096),0)</f>
        <v>-0.57368859930016924</v>
      </c>
    </row>
    <row r="39" spans="1:10" x14ac:dyDescent="0.15">
      <c r="A39" s="1">
        <v>2</v>
      </c>
      <c r="B39" s="1" t="s">
        <v>55</v>
      </c>
      <c r="C39" s="1">
        <v>13</v>
      </c>
      <c r="D39" s="1" t="s">
        <v>25</v>
      </c>
      <c r="E39" s="6">
        <f>IF(logVir!E39&lt;&gt;0,logVir!E39-logVir!E$1097-0.5*(SKir!E39+SKir!E$1097)*(logKir!E39-logKir!E$1097)-0.5*(SLir!E39+SLir!E$1097)*(logHir!E39-logHir!E$1097)-0.5*(SLir!E39+SLir!E$1097)*(logQir!E39-logQir!E$1097),0)</f>
        <v>-0.19753123945254933</v>
      </c>
      <c r="F39" s="6">
        <f>IF(logVir!F39&lt;&gt;0,logVir!F39-logVir!F$1097-0.5*(SKir!F39+SKir!F$1097)*(logKir!F39-logKir!F$1097)-0.5*(SLir!F39+SLir!F$1097)*(logHir!F39-logHir!F$1097)-0.5*(SLir!F39+SLir!F$1097)*(logQir!F39-logQir!F$1097),0)</f>
        <v>-0.45268164596001981</v>
      </c>
      <c r="G39" s="6">
        <f>IF(logVir!G39&lt;&gt;0,logVir!G39-logVir!G$1097-0.5*(SKir!G39+SKir!G$1097)*(logKir!G39-logKir!G$1097)-0.5*(SLir!G39+SLir!G$1097)*(logHir!G39-logHir!G$1097)-0.5*(SLir!G39+SLir!G$1097)*(logQir!G39-logQir!G$1097),0)</f>
        <v>-0.1521472576969749</v>
      </c>
      <c r="H39" s="6">
        <f>IF(logVir!H39&lt;&gt;0,logVir!H39-logVir!H$1097-0.5*(SKir!H39+SKir!H$1097)*(logKir!H39-logKir!H$1097)-0.5*(SLir!H39+SLir!H$1097)*(logHir!H39-logHir!H$1097)-0.5*(SLir!H39+SLir!H$1097)*(logQir!H39-logQir!H$1097),0)</f>
        <v>-1.2527966521534299</v>
      </c>
      <c r="I39" s="6">
        <f>IF(logVir!I39&lt;&gt;0,logVir!I39-logVir!I$1097-0.5*(SKir!I39+SKir!I$1097)*(logKir!I39-logKir!I$1097)-0.5*(SLir!I39+SLir!I$1097)*(logHir!I39-logHir!I$1097)-0.5*(SLir!I39+SLir!I$1097)*(logQir!I39-logQir!I$1097),0)</f>
        <v>-0.7180060921584015</v>
      </c>
      <c r="J39" s="6">
        <f>IF(logVir!J39&lt;&gt;0,logVir!J39-logVir!J$1097-0.5*(SKir!J39+SKir!J$1097)*(logKir!J39-logKir!J$1097)-0.5*(SLir!J39+SLir!J$1097)*(logHir!J39-logHir!J$1097)-0.5*(SLir!J39+SLir!J$1097)*(logQir!J39-logQir!J$1097),0)</f>
        <v>0.35278113756202212</v>
      </c>
    </row>
    <row r="40" spans="1:10" x14ac:dyDescent="0.15">
      <c r="A40" s="1">
        <v>2</v>
      </c>
      <c r="B40" s="1" t="s">
        <v>55</v>
      </c>
      <c r="C40" s="1">
        <v>14</v>
      </c>
      <c r="D40" s="1" t="s">
        <v>26</v>
      </c>
      <c r="E40" s="6">
        <f>IF(logVir!E40&lt;&gt;0,logVir!E40-logVir!E$1098-0.5*(SKir!E40+SKir!E$1098)*(logKir!E40-logKir!E$1098)-0.5*(SLir!E40+SLir!E$1098)*(logHir!E40-logHir!E$1098)-0.5*(SLir!E40+SLir!E$1098)*(logQir!E40-logQir!E$1098),0)</f>
        <v>0.12042186028003375</v>
      </c>
      <c r="F40" s="6">
        <f>IF(logVir!F40&lt;&gt;0,logVir!F40-logVir!F$1098-0.5*(SKir!F40+SKir!F$1098)*(logKir!F40-logKir!F$1098)-0.5*(SLir!F40+SLir!F$1098)*(logHir!F40-logHir!F$1098)-0.5*(SLir!F40+SLir!F$1098)*(logQir!F40-logQir!F$1098),0)</f>
        <v>1.0484270964823822E-2</v>
      </c>
      <c r="G40" s="6">
        <f>IF(logVir!G40&lt;&gt;0,logVir!G40-logVir!G$1098-0.5*(SKir!G40+SKir!G$1098)*(logKir!G40-logKir!G$1098)-0.5*(SLir!G40+SLir!G$1098)*(logHir!G40-logHir!G$1098)-0.5*(SLir!G40+SLir!G$1098)*(logQir!G40-logQir!G$1098),0)</f>
        <v>-0.34774479783966161</v>
      </c>
      <c r="H40" s="6">
        <f>IF(logVir!H40&lt;&gt;0,logVir!H40-logVir!H$1098-0.5*(SKir!H40+SKir!H$1098)*(logKir!H40-logKir!H$1098)-0.5*(SLir!H40+SLir!H$1098)*(logHir!H40-logHir!H$1098)-0.5*(SLir!H40+SLir!H$1098)*(logQir!H40-logQir!H$1098),0)</f>
        <v>-0.17834991658618349</v>
      </c>
      <c r="I40" s="6">
        <f>IF(logVir!I40&lt;&gt;0,logVir!I40-logVir!I$1098-0.5*(SKir!I40+SKir!I$1098)*(logKir!I40-logKir!I$1098)-0.5*(SLir!I40+SLir!I$1098)*(logHir!I40-logHir!I$1098)-0.5*(SLir!I40+SLir!I$1098)*(logQir!I40-logQir!I$1098),0)</f>
        <v>-0.37334650502554972</v>
      </c>
      <c r="J40" s="6">
        <f>IF(logVir!J40&lt;&gt;0,logVir!J40-logVir!J$1098-0.5*(SKir!J40+SKir!J$1098)*(logKir!J40-logKir!J$1098)-0.5*(SLir!J40+SLir!J$1098)*(logHir!J40-logHir!J$1098)-0.5*(SLir!J40+SLir!J$1098)*(logQir!J40-logQir!J$1098),0)</f>
        <v>-0.21915673379463901</v>
      </c>
    </row>
    <row r="41" spans="1:10" x14ac:dyDescent="0.15">
      <c r="A41" s="1">
        <v>2</v>
      </c>
      <c r="B41" s="1" t="s">
        <v>55</v>
      </c>
      <c r="C41" s="1">
        <v>15</v>
      </c>
      <c r="D41" s="1" t="s">
        <v>27</v>
      </c>
      <c r="E41" s="6">
        <f>IF(logVir!E41&lt;&gt;0,logVir!E41-logVir!E$1099-0.5*(SKir!E41+SKir!E$1099)*(logKir!E41-logKir!E$1099)-0.5*(SLir!E41+SLir!E$1099)*(logHir!E41-logHir!E$1099)-0.5*(SLir!E41+SLir!E$1099)*(logQir!E41-logQir!E$1099),0)</f>
        <v>-0.10374212531295636</v>
      </c>
      <c r="F41" s="6">
        <f>IF(logVir!F41&lt;&gt;0,logVir!F41-logVir!F$1099-0.5*(SKir!F41+SKir!F$1099)*(logKir!F41-logKir!F$1099)-0.5*(SLir!F41+SLir!F$1099)*(logHir!F41-logHir!F$1099)-0.5*(SLir!F41+SLir!F$1099)*(logQir!F41-logQir!F$1099),0)</f>
        <v>-5.8491706353108512E-2</v>
      </c>
      <c r="G41" s="6">
        <f>IF(logVir!G41&lt;&gt;0,logVir!G41-logVir!G$1099-0.5*(SKir!G41+SKir!G$1099)*(logKir!G41-logKir!G$1099)-0.5*(SLir!G41+SLir!G$1099)*(logHir!G41-logHir!G$1099)-0.5*(SLir!G41+SLir!G$1099)*(logQir!G41-logQir!G$1099),0)</f>
        <v>-0.10836431331961774</v>
      </c>
      <c r="H41" s="6">
        <f>IF(logVir!H41&lt;&gt;0,logVir!H41-logVir!H$1099-0.5*(SKir!H41+SKir!H$1099)*(logKir!H41-logKir!H$1099)-0.5*(SLir!H41+SLir!H$1099)*(logHir!H41-logHir!H$1099)-0.5*(SLir!H41+SLir!H$1099)*(logQir!H41-logQir!H$1099),0)</f>
        <v>-6.5796075999513953E-3</v>
      </c>
      <c r="I41" s="6">
        <f>IF(logVir!I41&lt;&gt;0,logVir!I41-logVir!I$1099-0.5*(SKir!I41+SKir!I$1099)*(logKir!I41-logKir!I$1099)-0.5*(SLir!I41+SLir!I$1099)*(logHir!I41-logHir!I$1099)-0.5*(SLir!I41+SLir!I$1099)*(logQir!I41-logQir!I$1099),0)</f>
        <v>-0.17122702174123</v>
      </c>
      <c r="J41" s="6">
        <f>IF(logVir!J41&lt;&gt;0,logVir!J41-logVir!J$1099-0.5*(SKir!J41+SKir!J$1099)*(logKir!J41-logKir!J$1099)-0.5*(SLir!J41+SLir!J$1099)*(logHir!J41-logHir!J$1099)-0.5*(SLir!J41+SLir!J$1099)*(logQir!J41-logQir!J$1099),0)</f>
        <v>-0.20571075060973423</v>
      </c>
    </row>
    <row r="42" spans="1:10" x14ac:dyDescent="0.15">
      <c r="A42" s="1">
        <v>2</v>
      </c>
      <c r="B42" s="1" t="s">
        <v>54</v>
      </c>
      <c r="C42" s="1">
        <v>16</v>
      </c>
      <c r="D42" s="1" t="s">
        <v>10</v>
      </c>
      <c r="E42" s="6">
        <f>IF(logVir!E42&lt;&gt;0,logVir!E42-logVir!E$1100-0.5*(SKir!E42+SKir!E$1100)*(logKir!E42-logKir!E$1100)-0.5*(SLir!E42+SLir!E$1100)*(logHir!E42-logHir!E$1100)-0.5*(SLir!E42+SLir!E$1100)*(logQir!E42-logQir!E$1100),0)</f>
        <v>5.6533855433029294E-2</v>
      </c>
      <c r="F42" s="6">
        <f>IF(logVir!F42&lt;&gt;0,logVir!F42-logVir!F$1100-0.5*(SKir!F42+SKir!F$1100)*(logKir!F42-logKir!F$1100)-0.5*(SLir!F42+SLir!F$1100)*(logHir!F42-logHir!F$1100)-0.5*(SLir!F42+SLir!F$1100)*(logQir!F42-logQir!F$1100),0)</f>
        <v>-7.5823533443448568E-2</v>
      </c>
      <c r="G42" s="6">
        <f>IF(logVir!G42&lt;&gt;0,logVir!G42-logVir!G$1100-0.5*(SKir!G42+SKir!G$1100)*(logKir!G42-logKir!G$1100)-0.5*(SLir!G42+SLir!G$1100)*(logHir!G42-logHir!G$1100)-0.5*(SLir!G42+SLir!G$1100)*(logQir!G42-logQir!G$1100),0)</f>
        <v>-0.10952984961912916</v>
      </c>
      <c r="H42" s="6">
        <f>IF(logVir!H42&lt;&gt;0,logVir!H42-logVir!H$1100-0.5*(SKir!H42+SKir!H$1100)*(logKir!H42-logKir!H$1100)-0.5*(SLir!H42+SLir!H$1100)*(logHir!H42-logHir!H$1100)-0.5*(SLir!H42+SLir!H$1100)*(logQir!H42-logQir!H$1100),0)</f>
        <v>-6.4341330329398885E-3</v>
      </c>
      <c r="I42" s="6">
        <f>IF(logVir!I42&lt;&gt;0,logVir!I42-logVir!I$1100-0.5*(SKir!I42+SKir!I$1100)*(logKir!I42-logKir!I$1100)-0.5*(SLir!I42+SLir!I$1100)*(logHir!I42-logHir!I$1100)-0.5*(SLir!I42+SLir!I$1100)*(logQir!I42-logQir!I$1100),0)</f>
        <v>-4.9939384461031994E-2</v>
      </c>
      <c r="J42" s="6">
        <f>IF(logVir!J42&lt;&gt;0,logVir!J42-logVir!J$1100-0.5*(SKir!J42+SKir!J$1100)*(logKir!J42-logKir!J$1100)-0.5*(SLir!J42+SLir!J$1100)*(logHir!J42-logHir!J$1100)-0.5*(SLir!J42+SLir!J$1100)*(logQir!J42-logQir!J$1100),0)</f>
        <v>-2.4581794139019654E-2</v>
      </c>
    </row>
    <row r="43" spans="1:10" x14ac:dyDescent="0.15">
      <c r="A43" s="1">
        <v>2</v>
      </c>
      <c r="B43" s="1" t="s">
        <v>54</v>
      </c>
      <c r="C43" s="1">
        <v>17</v>
      </c>
      <c r="D43" s="1" t="s">
        <v>11</v>
      </c>
      <c r="E43" s="6">
        <f>IF(logVir!E43&lt;&gt;0,logVir!E43-logVir!E$1101-0.5*(SKir!E43+SKir!E$1101)*(logKir!E43-logKir!E$1101)-0.5*(SLir!E43+SLir!E$1101)*(logHir!E43-logHir!E$1101)-0.5*(SLir!E43+SLir!E$1101)*(logQir!E43-logQir!E$1101),0)</f>
        <v>-0.71503299763404959</v>
      </c>
      <c r="F43" s="6">
        <f>IF(logVir!F43&lt;&gt;0,logVir!F43-logVir!F$1101-0.5*(SKir!F43+SKir!F$1101)*(logKir!F43-logKir!F$1101)-0.5*(SLir!F43+SLir!F$1101)*(logHir!F43-logHir!F$1101)-0.5*(SLir!F43+SLir!F$1101)*(logQir!F43-logQir!F$1101),0)</f>
        <v>-0.22765238658708023</v>
      </c>
      <c r="G43" s="6">
        <f>IF(logVir!G43&lt;&gt;0,logVir!G43-logVir!G$1101-0.5*(SKir!G43+SKir!G$1101)*(logKir!G43-logKir!G$1101)-0.5*(SLir!G43+SLir!G$1101)*(logHir!G43-logHir!G$1101)-0.5*(SLir!G43+SLir!G$1101)*(logQir!G43-logQir!G$1101),0)</f>
        <v>-0.22182237543350505</v>
      </c>
      <c r="H43" s="6">
        <f>IF(logVir!H43&lt;&gt;0,logVir!H43-logVir!H$1101-0.5*(SKir!H43+SKir!H$1101)*(logKir!H43-logKir!H$1101)-0.5*(SLir!H43+SLir!H$1101)*(logHir!H43-logHir!H$1101)-0.5*(SLir!H43+SLir!H$1101)*(logQir!H43-logQir!H$1101),0)</f>
        <v>-0.70082425151870187</v>
      </c>
      <c r="I43" s="6">
        <f>IF(logVir!I43&lt;&gt;0,logVir!I43-logVir!I$1101-0.5*(SKir!I43+SKir!I$1101)*(logKir!I43-logKir!I$1101)-0.5*(SLir!I43+SLir!I$1101)*(logHir!I43-logHir!I$1101)-0.5*(SLir!I43+SLir!I$1101)*(logQir!I43-logQir!I$1101),0)</f>
        <v>-0.47998803780199889</v>
      </c>
      <c r="J43" s="6">
        <f>IF(logVir!J43&lt;&gt;0,logVir!J43-logVir!J$1101-0.5*(SKir!J43+SKir!J$1101)*(logKir!J43-logKir!J$1101)-0.5*(SLir!J43+SLir!J$1101)*(logHir!J43-logHir!J$1101)-0.5*(SLir!J43+SLir!J$1101)*(logQir!J43-logQir!J$1101),0)</f>
        <v>-0.56913819265872678</v>
      </c>
    </row>
    <row r="44" spans="1:10" x14ac:dyDescent="0.15">
      <c r="A44" s="1">
        <v>2</v>
      </c>
      <c r="B44" s="1" t="s">
        <v>54</v>
      </c>
      <c r="C44" s="1">
        <v>18</v>
      </c>
      <c r="D44" s="1" t="s">
        <v>12</v>
      </c>
      <c r="E44" s="6">
        <f>IF(logVir!E44&lt;&gt;0,logVir!E44-logVir!E$1102-0.5*(SKir!E44+SKir!E$1102)*(logKir!E44-logKir!E$1102)-0.5*(SLir!E44+SLir!E$1102)*(logHir!E44-logHir!E$1102)-0.5*(SLir!E44+SLir!E$1102)*(logQir!E44-logQir!E$1102),0)</f>
        <v>-7.0490423210487235E-2</v>
      </c>
      <c r="F44" s="6">
        <f>IF(logVir!F44&lt;&gt;0,logVir!F44-logVir!F$1102-0.5*(SKir!F44+SKir!F$1102)*(logKir!F44-logKir!F$1102)-0.5*(SLir!F44+SLir!F$1102)*(logHir!F44-logHir!F$1102)-0.5*(SLir!F44+SLir!F$1102)*(logQir!F44-logQir!F$1102),0)</f>
        <v>-2.5783040625941278E-2</v>
      </c>
      <c r="G44" s="6">
        <f>IF(logVir!G44&lt;&gt;0,logVir!G44-logVir!G$1102-0.5*(SKir!G44+SKir!G$1102)*(logKir!G44-logKir!G$1102)-0.5*(SLir!G44+SLir!G$1102)*(logHir!G44-logHir!G$1102)-0.5*(SLir!G44+SLir!G$1102)*(logQir!G44-logQir!G$1102),0)</f>
        <v>-7.6272655463356862E-3</v>
      </c>
      <c r="H44" s="6">
        <f>IF(logVir!H44&lt;&gt;0,logVir!H44-logVir!H$1102-0.5*(SKir!H44+SKir!H$1102)*(logKir!H44-logKir!H$1102)-0.5*(SLir!H44+SLir!H$1102)*(logHir!H44-logHir!H$1102)-0.5*(SLir!H44+SLir!H$1102)*(logQir!H44-logQir!H$1102),0)</f>
        <v>-8.6426008600248294E-3</v>
      </c>
      <c r="I44" s="6">
        <f>IF(logVir!I44&lt;&gt;0,logVir!I44-logVir!I$1102-0.5*(SKir!I44+SKir!I$1102)*(logKir!I44-logKir!I$1102)-0.5*(SLir!I44+SLir!I$1102)*(logHir!I44-logHir!I$1102)-0.5*(SLir!I44+SLir!I$1102)*(logQir!I44-logQir!I$1102),0)</f>
        <v>-3.4673163197816971E-2</v>
      </c>
      <c r="J44" s="6">
        <f>IF(logVir!J44&lt;&gt;0,logVir!J44-logVir!J$1102-0.5*(SKir!J44+SKir!J$1102)*(logKir!J44-logKir!J$1102)-0.5*(SLir!J44+SLir!J$1102)*(logHir!J44-logHir!J$1102)-0.5*(SLir!J44+SLir!J$1102)*(logQir!J44-logQir!J$1102),0)</f>
        <v>-2.6067921817798295E-2</v>
      </c>
    </row>
    <row r="45" spans="1:10" x14ac:dyDescent="0.15">
      <c r="A45" s="1">
        <v>2</v>
      </c>
      <c r="B45" s="1" t="s">
        <v>54</v>
      </c>
      <c r="C45" s="1">
        <v>19</v>
      </c>
      <c r="D45" s="1" t="s">
        <v>13</v>
      </c>
      <c r="E45" s="6">
        <f>IF(logVir!E45&lt;&gt;0,logVir!E45-logVir!E$1103-0.5*(SKir!E45+SKir!E$1103)*(logKir!E45-logKir!E$1103)-0.5*(SLir!E45+SLir!E$1103)*(logHir!E45-logHir!E$1103)-0.5*(SLir!E45+SLir!E$1103)*(logQir!E45-logQir!E$1103),0)</f>
        <v>0.19819403984204056</v>
      </c>
      <c r="F45" s="6">
        <f>IF(logVir!F45&lt;&gt;0,logVir!F45-logVir!F$1103-0.5*(SKir!F45+SKir!F$1103)*(logKir!F45-logKir!F$1103)-0.5*(SLir!F45+SLir!F$1103)*(logHir!F45-logHir!F$1103)-0.5*(SLir!F45+SLir!F$1103)*(logQir!F45-logQir!F$1103),0)</f>
        <v>1.2746907734097333E-2</v>
      </c>
      <c r="G45" s="6">
        <f>IF(logVir!G45&lt;&gt;0,logVir!G45-logVir!G$1103-0.5*(SKir!G45+SKir!G$1103)*(logKir!G45-logKir!G$1103)-0.5*(SLir!G45+SLir!G$1103)*(logHir!G45-logHir!G$1103)-0.5*(SLir!G45+SLir!G$1103)*(logQir!G45-logQir!G$1103),0)</f>
        <v>-0.22253049511429926</v>
      </c>
      <c r="H45" s="6">
        <f>IF(logVir!H45&lt;&gt;0,logVir!H45-logVir!H$1103-0.5*(SKir!H45+SKir!H$1103)*(logKir!H45-logKir!H$1103)-0.5*(SLir!H45+SLir!H$1103)*(logHir!H45-logHir!H$1103)-0.5*(SLir!H45+SLir!H$1103)*(logQir!H45-logQir!H$1103),0)</f>
        <v>-0.16546646488703995</v>
      </c>
      <c r="I45" s="6">
        <f>IF(logVir!I45&lt;&gt;0,logVir!I45-logVir!I$1103-0.5*(SKir!I45+SKir!I$1103)*(logKir!I45-logKir!I$1103)-0.5*(SLir!I45+SLir!I$1103)*(logHir!I45-logHir!I$1103)-0.5*(SLir!I45+SLir!I$1103)*(logQir!I45-logQir!I$1103),0)</f>
        <v>-0.14841829158392819</v>
      </c>
      <c r="J45" s="6">
        <f>IF(logVir!J45&lt;&gt;0,logVir!J45-logVir!J$1103-0.5*(SKir!J45+SKir!J$1103)*(logKir!J45-logKir!J$1103)-0.5*(SLir!J45+SLir!J$1103)*(logHir!J45-logHir!J$1103)-0.5*(SLir!J45+SLir!J$1103)*(logQir!J45-logQir!J$1103),0)</f>
        <v>-0.11737309559381592</v>
      </c>
    </row>
    <row r="46" spans="1:10" x14ac:dyDescent="0.15">
      <c r="A46" s="1">
        <v>2</v>
      </c>
      <c r="B46" s="1" t="s">
        <v>54</v>
      </c>
      <c r="C46" s="1">
        <v>20</v>
      </c>
      <c r="D46" s="1" t="s">
        <v>14</v>
      </c>
      <c r="E46" s="6">
        <f>IF(logVir!E46&lt;&gt;0,logVir!E46-logVir!E$1104-0.5*(SKir!E46+SKir!E$1104)*(logKir!E46-logKir!E$1104)-0.5*(SLir!E46+SLir!E$1104)*(logHir!E46-logHir!E$1104)-0.5*(SLir!E46+SLir!E$1104)*(logQir!E46-logQir!E$1104),0)</f>
        <v>0.5961576663247049</v>
      </c>
      <c r="F46" s="6">
        <f>IF(logVir!F46&lt;&gt;0,logVir!F46-logVir!F$1104-0.5*(SKir!F46+SKir!F$1104)*(logKir!F46-logKir!F$1104)-0.5*(SLir!F46+SLir!F$1104)*(logHir!F46-logHir!F$1104)-0.5*(SLir!F46+SLir!F$1104)*(logQir!F46-logQir!F$1104),0)</f>
        <v>7.9804514061167203E-2</v>
      </c>
      <c r="G46" s="6">
        <f>IF(logVir!G46&lt;&gt;0,logVir!G46-logVir!G$1104-0.5*(SKir!G46+SKir!G$1104)*(logKir!G46-logKir!G$1104)-0.5*(SLir!G46+SLir!G$1104)*(logHir!G46-logHir!G$1104)-0.5*(SLir!G46+SLir!G$1104)*(logQir!G46-logQir!G$1104),0)</f>
        <v>7.3305998744439174E-2</v>
      </c>
      <c r="H46" s="6">
        <f>IF(logVir!H46&lt;&gt;0,logVir!H46-logVir!H$1104-0.5*(SKir!H46+SKir!H$1104)*(logKir!H46-logKir!H$1104)-0.5*(SLir!H46+SLir!H$1104)*(logHir!H46-logHir!H$1104)-0.5*(SLir!H46+SLir!H$1104)*(logQir!H46-logQir!H$1104),0)</f>
        <v>6.8060358397763768E-2</v>
      </c>
      <c r="I46" s="6">
        <f>IF(logVir!I46&lt;&gt;0,logVir!I46-logVir!I$1104-0.5*(SKir!I46+SKir!I$1104)*(logKir!I46-logKir!I$1104)-0.5*(SLir!I46+SLir!I$1104)*(logHir!I46-logHir!I$1104)-0.5*(SLir!I46+SLir!I$1104)*(logQir!I46-logQir!I$1104),0)</f>
        <v>2.0136068977578345E-2</v>
      </c>
      <c r="J46" s="6">
        <f>IF(logVir!J46&lt;&gt;0,logVir!J46-logVir!J$1104-0.5*(SKir!J46+SKir!J$1104)*(logKir!J46-logKir!J$1104)-0.5*(SLir!J46+SLir!J$1104)*(logHir!J46-logHir!J$1104)-0.5*(SLir!J46+SLir!J$1104)*(logQir!J46-logQir!J$1104),0)</f>
        <v>2.5813829219594395E-2</v>
      </c>
    </row>
    <row r="47" spans="1:10" x14ac:dyDescent="0.15">
      <c r="A47" s="1">
        <v>2</v>
      </c>
      <c r="B47" s="1" t="s">
        <v>54</v>
      </c>
      <c r="C47" s="1">
        <v>21</v>
      </c>
      <c r="D47" s="1" t="s">
        <v>15</v>
      </c>
      <c r="E47" s="6">
        <f>IF(logVir!E47&lt;&gt;0,logVir!E47-logVir!E$1105-0.5*(SKir!E47+SKir!E$1105)*(logKir!E47-logKir!E$1105)-0.5*(SLir!E47+SLir!E$1105)*(logHir!E47-logHir!E$1105)-0.5*(SLir!E47+SLir!E$1105)*(logQir!E47-logQir!E$1105),0)</f>
        <v>8.1920287720021884E-2</v>
      </c>
      <c r="F47" s="6">
        <f>IF(logVir!F47&lt;&gt;0,logVir!F47-logVir!F$1105-0.5*(SKir!F47+SKir!F$1105)*(logKir!F47-logKir!F$1105)-0.5*(SLir!F47+SLir!F$1105)*(logHir!F47-logHir!F$1105)-0.5*(SLir!F47+SLir!F$1105)*(logQir!F47-logQir!F$1105),0)</f>
        <v>4.083874314358283E-2</v>
      </c>
      <c r="G47" s="6">
        <f>IF(logVir!G47&lt;&gt;0,logVir!G47-logVir!G$1105-0.5*(SKir!G47+SKir!G$1105)*(logKir!G47-logKir!G$1105)-0.5*(SLir!G47+SLir!G$1105)*(logHir!G47-logHir!G$1105)-0.5*(SLir!G47+SLir!G$1105)*(logQir!G47-logQir!G$1105),0)</f>
        <v>5.6296114943211059E-2</v>
      </c>
      <c r="H47" s="6">
        <f>IF(logVir!H47&lt;&gt;0,logVir!H47-logVir!H$1105-0.5*(SKir!H47+SKir!H$1105)*(logKir!H47-logKir!H$1105)-0.5*(SLir!H47+SLir!H$1105)*(logHir!H47-logHir!H$1105)-0.5*(SLir!H47+SLir!H$1105)*(logQir!H47-logQir!H$1105),0)</f>
        <v>-0.35922041800179383</v>
      </c>
      <c r="I47" s="6">
        <f>IF(logVir!I47&lt;&gt;0,logVir!I47-logVir!I$1105-0.5*(SKir!I47+SKir!I$1105)*(logKir!I47-logKir!I$1105)-0.5*(SLir!I47+SLir!I$1105)*(logHir!I47-logHir!I$1105)-0.5*(SLir!I47+SLir!I$1105)*(logQir!I47-logQir!I$1105),0)</f>
        <v>-0.46095213433709564</v>
      </c>
      <c r="J47" s="6">
        <f>IF(logVir!J47&lt;&gt;0,logVir!J47-logVir!J$1105-0.5*(SKir!J47+SKir!J$1105)*(logKir!J47-logKir!J$1105)-0.5*(SLir!J47+SLir!J$1105)*(logHir!J47-logHir!J$1105)-0.5*(SLir!J47+SLir!J$1105)*(logQir!J47-logQir!J$1105),0)</f>
        <v>-0.66743717400070401</v>
      </c>
    </row>
    <row r="48" spans="1:10" x14ac:dyDescent="0.15">
      <c r="A48" s="1">
        <v>2</v>
      </c>
      <c r="B48" s="1" t="s">
        <v>53</v>
      </c>
      <c r="C48" s="1">
        <v>22</v>
      </c>
      <c r="D48" s="1" t="s">
        <v>7</v>
      </c>
      <c r="E48" s="6">
        <f>IF(logVir!E48&lt;&gt;0,logVir!E48-logVir!E$1106-0.5*(SKir!E48+SKir!E$1106)*(logKir!E48-logKir!E$1106)-0.5*(SLir!E48+SLir!E$1106)*(logHir!E48-logHir!E$1106)-0.5*(SLir!E48+SLir!E$1106)*(logQir!E48-logQir!E$1106),0)</f>
        <v>-0.32013659711661691</v>
      </c>
      <c r="F48" s="6">
        <f>IF(logVir!F48&lt;&gt;0,logVir!F48-logVir!F$1106-0.5*(SKir!F48+SKir!F$1106)*(logKir!F48-logKir!F$1106)-0.5*(SLir!F48+SLir!F$1106)*(logHir!F48-logHir!F$1106)-0.5*(SLir!F48+SLir!F$1106)*(logQir!F48-logQir!F$1106),0)</f>
        <v>-8.0622475515755937E-2</v>
      </c>
      <c r="G48" s="6">
        <f>IF(logVir!G48&lt;&gt;0,logVir!G48-logVir!G$1106-0.5*(SKir!G48+SKir!G$1106)*(logKir!G48-logKir!G$1106)-0.5*(SLir!G48+SLir!G$1106)*(logHir!G48-logHir!G$1106)-0.5*(SLir!G48+SLir!G$1106)*(logQir!G48-logQir!G$1106),0)</f>
        <v>-1.0658642272656615E-2</v>
      </c>
      <c r="H48" s="6">
        <f>IF(logVir!H48&lt;&gt;0,logVir!H48-logVir!H$1106-0.5*(SKir!H48+SKir!H$1106)*(logKir!H48-logKir!H$1106)-0.5*(SLir!H48+SLir!H$1106)*(logHir!H48-logHir!H$1106)-0.5*(SLir!H48+SLir!H$1106)*(logQir!H48-logQir!H$1106),0)</f>
        <v>-6.8641495925173462E-2</v>
      </c>
      <c r="I48" s="6">
        <f>IF(logVir!I48&lt;&gt;0,logVir!I48-logVir!I$1106-0.5*(SKir!I48+SKir!I$1106)*(logKir!I48-logKir!I$1106)-0.5*(SLir!I48+SLir!I$1106)*(logHir!I48-logHir!I$1106)-0.5*(SLir!I48+SLir!I$1106)*(logQir!I48-logQir!I$1106),0)</f>
        <v>-1.8417402108946226E-3</v>
      </c>
      <c r="J48" s="6">
        <f>IF(logVir!J48&lt;&gt;0,logVir!J48-logVir!J$1106-0.5*(SKir!J48+SKir!J$1106)*(logKir!J48-logKir!J$1106)-0.5*(SLir!J48+SLir!J$1106)*(logHir!J48-logHir!J$1106)-0.5*(SLir!J48+SLir!J$1106)*(logQir!J48-logQir!J$1106),0)</f>
        <v>1.091138052216245E-2</v>
      </c>
    </row>
    <row r="49" spans="1:10" x14ac:dyDescent="0.15">
      <c r="A49" s="1">
        <v>2</v>
      </c>
      <c r="B49" s="1" t="s">
        <v>53</v>
      </c>
      <c r="C49" s="1">
        <v>23</v>
      </c>
      <c r="D49" s="1" t="s">
        <v>28</v>
      </c>
      <c r="E49" s="6">
        <f>IF(logVir!E49&lt;&gt;0,logVir!E49-logVir!E$1107-0.5*(SKir!E49+SKir!E$1107)*(logKir!E49-logKir!E$1107)-0.5*(SLir!E49+SLir!E$1107)*(logHir!E49-logHir!E$1107)-0.5*(SLir!E49+SLir!E$1107)*(logQir!E49-logQir!E$1107),0)</f>
        <v>1.4812546801061553E-2</v>
      </c>
      <c r="F49" s="6">
        <f>IF(logVir!F49&lt;&gt;0,logVir!F49-logVir!F$1107-0.5*(SKir!F49+SKir!F$1107)*(logKir!F49-logKir!F$1107)-0.5*(SLir!F49+SLir!F$1107)*(logHir!F49-logHir!F$1107)-0.5*(SLir!F49+SLir!F$1107)*(logQir!F49-logQir!F$1107),0)</f>
        <v>-1.284281063651839E-3</v>
      </c>
      <c r="G49" s="6">
        <f>IF(logVir!G49&lt;&gt;0,logVir!G49-logVir!G$1107-0.5*(SKir!G49+SKir!G$1107)*(logKir!G49-logKir!G$1107)-0.5*(SLir!G49+SLir!G$1107)*(logHir!G49-logHir!G$1107)-0.5*(SLir!G49+SLir!G$1107)*(logQir!G49-logQir!G$1107),0)</f>
        <v>6.8934382252645837E-2</v>
      </c>
      <c r="H49" s="6">
        <f>IF(logVir!H49&lt;&gt;0,logVir!H49-logVir!H$1107-0.5*(SKir!H49+SKir!H$1107)*(logKir!H49-logKir!H$1107)-0.5*(SLir!H49+SLir!H$1107)*(logHir!H49-logHir!H$1107)-0.5*(SLir!H49+SLir!H$1107)*(logQir!H49-logQir!H$1107),0)</f>
        <v>-2.2759980750340983E-3</v>
      </c>
      <c r="I49" s="6">
        <f>IF(logVir!I49&lt;&gt;0,logVir!I49-logVir!I$1107-0.5*(SKir!I49+SKir!I$1107)*(logKir!I49-logKir!I$1107)-0.5*(SLir!I49+SLir!I$1107)*(logHir!I49-logHir!I$1107)-0.5*(SLir!I49+SLir!I$1107)*(logQir!I49-logQir!I$1107),0)</f>
        <v>4.0263887019223572E-2</v>
      </c>
      <c r="J49" s="6">
        <f>IF(logVir!J49&lt;&gt;0,logVir!J49-logVir!J$1107-0.5*(SKir!J49+SKir!J$1107)*(logKir!J49-logKir!J$1107)-0.5*(SLir!J49+SLir!J$1107)*(logHir!J49-logHir!J$1107)-0.5*(SLir!J49+SLir!J$1107)*(logQir!J49-logQir!J$1107),0)</f>
        <v>3.2105965185312717E-2</v>
      </c>
    </row>
    <row r="50" spans="1:10" x14ac:dyDescent="0.15">
      <c r="A50" s="1">
        <v>3</v>
      </c>
      <c r="B50" s="1" t="s">
        <v>57</v>
      </c>
      <c r="C50" s="1">
        <v>1</v>
      </c>
      <c r="D50" s="1" t="s">
        <v>8</v>
      </c>
      <c r="E50" s="6">
        <f>IF(logVir!E50&lt;&gt;0,logVir!E50-logVir!E$1085-0.5*(SKir!E50+SKir!E$1085)*(logKir!E50-logKir!E$1085)-0.5*(SLir!E50+SLir!E$1085)*(logHir!E50-logHir!E$1085)-0.5*(SLir!E50+SLir!E$1085)*(logQir!E50-logQir!E$1085),0)</f>
        <v>6.8143907885134372E-2</v>
      </c>
      <c r="F50" s="6">
        <f>IF(logVir!F50&lt;&gt;0,logVir!F50-logVir!F$1085-0.5*(SKir!F50+SKir!F$1085)*(logKir!F50-logKir!F$1085)-0.5*(SLir!F50+SLir!F$1085)*(logHir!F50-logHir!F$1085)-0.5*(SLir!F50+SLir!F$1085)*(logQir!F50-logQir!F$1085),0)</f>
        <v>5.7486871247580201E-2</v>
      </c>
      <c r="G50" s="6">
        <f>IF(logVir!G50&lt;&gt;0,logVir!G50-logVir!G$1085-0.5*(SKir!G50+SKir!G$1085)*(logKir!G50-logKir!G$1085)-0.5*(SLir!G50+SLir!G$1085)*(logHir!G50-logHir!G$1085)-0.5*(SLir!G50+SLir!G$1085)*(logQir!G50-logQir!G$1085),0)</f>
        <v>0.23818413582987405</v>
      </c>
      <c r="H50" s="6">
        <f>IF(logVir!H50&lt;&gt;0,logVir!H50-logVir!H$1085-0.5*(SKir!H50+SKir!H$1085)*(logKir!H50-logKir!H$1085)-0.5*(SLir!H50+SLir!H$1085)*(logHir!H50-logHir!H$1085)-0.5*(SLir!H50+SLir!H$1085)*(logQir!H50-logQir!H$1085),0)</f>
        <v>0.1275024407430877</v>
      </c>
      <c r="I50" s="6">
        <f>IF(logVir!I50&lt;&gt;0,logVir!I50-logVir!I$1085-0.5*(SKir!I50+SKir!I$1085)*(logKir!I50-logKir!I$1085)-0.5*(SLir!I50+SLir!I$1085)*(logHir!I50-logHir!I$1085)-0.5*(SLir!I50+SLir!I$1085)*(logQir!I50-logQir!I$1085),0)</f>
        <v>8.8654280721242498E-2</v>
      </c>
      <c r="J50" s="6">
        <f>IF(logVir!J50&lt;&gt;0,logVir!J50-logVir!J$1085-0.5*(SKir!J50+SKir!J$1085)*(logKir!J50-logKir!J$1085)-0.5*(SLir!J50+SLir!J$1085)*(logHir!J50-logHir!J$1085)-0.5*(SLir!J50+SLir!J$1085)*(logQir!J50-logQir!J$1085),0)</f>
        <v>3.817967185329358E-2</v>
      </c>
    </row>
    <row r="51" spans="1:10" x14ac:dyDescent="0.15">
      <c r="A51" s="1">
        <v>3</v>
      </c>
      <c r="B51" s="1" t="s">
        <v>57</v>
      </c>
      <c r="C51" s="1">
        <v>2</v>
      </c>
      <c r="D51" s="1" t="s">
        <v>9</v>
      </c>
      <c r="E51" s="6">
        <f>IF(logVir!E51&lt;&gt;0,logVir!E51-logVir!E$1086-0.5*(SKir!E51+SKir!E$1086)*(logKir!E51-logKir!E$1086)-0.5*(SLir!E51+SLir!E$1086)*(logHir!E51-logHir!E$1086)-0.5*(SLir!E51+SLir!E$1086)*(logQir!E51-logQir!E$1086),0)</f>
        <v>0.10403866821055405</v>
      </c>
      <c r="F51" s="6">
        <f>IF(logVir!F51&lt;&gt;0,logVir!F51-logVir!F$1086-0.5*(SKir!F51+SKir!F$1086)*(logKir!F51-logKir!F$1086)-0.5*(SLir!F51+SLir!F$1086)*(logHir!F51-logHir!F$1086)-0.5*(SLir!F51+SLir!F$1086)*(logQir!F51-logQir!F$1086),0)</f>
        <v>-0.53623868965458166</v>
      </c>
      <c r="G51" s="6">
        <f>IF(logVir!G51&lt;&gt;0,logVir!G51-logVir!G$1086-0.5*(SKir!G51+SKir!G$1086)*(logKir!G51-logKir!G$1086)-0.5*(SLir!G51+SLir!G$1086)*(logHir!G51-logHir!G$1086)-0.5*(SLir!G51+SLir!G$1086)*(logQir!G51-logQir!G$1086),0)</f>
        <v>-0.37610086810345306</v>
      </c>
      <c r="H51" s="6">
        <f>IF(logVir!H51&lt;&gt;0,logVir!H51-logVir!H$1086-0.5*(SKir!H51+SKir!H$1086)*(logKir!H51-logKir!H$1086)-0.5*(SLir!H51+SLir!H$1086)*(logHir!H51-logHir!H$1086)-0.5*(SLir!H51+SLir!H$1086)*(logQir!H51-logQir!H$1086),0)</f>
        <v>-0.22513771821143133</v>
      </c>
      <c r="I51" s="6">
        <f>IF(logVir!I51&lt;&gt;0,logVir!I51-logVir!I$1086-0.5*(SKir!I51+SKir!I$1086)*(logKir!I51-logKir!I$1086)-0.5*(SLir!I51+SLir!I$1086)*(logHir!I51-logHir!I$1086)-0.5*(SLir!I51+SLir!I$1086)*(logQir!I51-logQir!I$1086),0)</f>
        <v>-0.471649361614013</v>
      </c>
      <c r="J51" s="6">
        <f>IF(logVir!J51&lt;&gt;0,logVir!J51-logVir!J$1086-0.5*(SKir!J51+SKir!J$1086)*(logKir!J51-logKir!J$1086)-0.5*(SLir!J51+SLir!J$1086)*(logHir!J51-logHir!J$1086)-0.5*(SLir!J51+SLir!J$1086)*(logQir!J51-logQir!J$1086),0)</f>
        <v>-0.33961762312154736</v>
      </c>
    </row>
    <row r="52" spans="1:10" x14ac:dyDescent="0.15">
      <c r="A52" s="1">
        <v>3</v>
      </c>
      <c r="B52" s="1" t="s">
        <v>58</v>
      </c>
      <c r="C52" s="1">
        <v>3</v>
      </c>
      <c r="D52" s="1" t="s">
        <v>16</v>
      </c>
      <c r="E52" s="6">
        <f>IF(logVir!E52&lt;&gt;0,logVir!E52-logVir!E$1087-0.5*(SKir!E52+SKir!E$1087)*(logKir!E52-logKir!E$1087)-0.5*(SLir!E52+SLir!E$1087)*(logHir!E52-logHir!E$1087)-0.5*(SLir!E52+SLir!E$1087)*(logQir!E52-logQir!E$1087),0)</f>
        <v>-0.10857619078261511</v>
      </c>
      <c r="F52" s="6">
        <f>IF(logVir!F52&lt;&gt;0,logVir!F52-logVir!F$1087-0.5*(SKir!F52+SKir!F$1087)*(logKir!F52-logKir!F$1087)-0.5*(SLir!F52+SLir!F$1087)*(logHir!F52-logHir!F$1087)-0.5*(SLir!F52+SLir!F$1087)*(logQir!F52-logQir!F$1087),0)</f>
        <v>-0.32728734644868152</v>
      </c>
      <c r="G52" s="6">
        <f>IF(logVir!G52&lt;&gt;0,logVir!G52-logVir!G$1087-0.5*(SKir!G52+SKir!G$1087)*(logKir!G52-logKir!G$1087)-0.5*(SLir!G52+SLir!G$1087)*(logHir!G52-logHir!G$1087)-0.5*(SLir!G52+SLir!G$1087)*(logQir!G52-logQir!G$1087),0)</f>
        <v>-3.405823040212954E-2</v>
      </c>
      <c r="H52" s="6">
        <f>IF(logVir!H52&lt;&gt;0,logVir!H52-logVir!H$1087-0.5*(SKir!H52+SKir!H$1087)*(logKir!H52-logKir!H$1087)-0.5*(SLir!H52+SLir!H$1087)*(logHir!H52-logHir!H$1087)-0.5*(SLir!H52+SLir!H$1087)*(logQir!H52-logQir!H$1087),0)</f>
        <v>7.3596063206092244E-2</v>
      </c>
      <c r="I52" s="6">
        <f>IF(logVir!I52&lt;&gt;0,logVir!I52-logVir!I$1087-0.5*(SKir!I52+SKir!I$1087)*(logKir!I52-logKir!I$1087)-0.5*(SLir!I52+SLir!I$1087)*(logHir!I52-logHir!I$1087)-0.5*(SLir!I52+SLir!I$1087)*(logQir!I52-logQir!I$1087),0)</f>
        <v>0.14116185958524222</v>
      </c>
      <c r="J52" s="6">
        <f>IF(logVir!J52&lt;&gt;0,logVir!J52-logVir!J$1087-0.5*(SKir!J52+SKir!J$1087)*(logKir!J52-logKir!J$1087)-0.5*(SLir!J52+SLir!J$1087)*(logHir!J52-logHir!J$1087)-0.5*(SLir!J52+SLir!J$1087)*(logQir!J52-logQir!J$1087),0)</f>
        <v>0.15430062618272875</v>
      </c>
    </row>
    <row r="53" spans="1:10" x14ac:dyDescent="0.15">
      <c r="A53" s="1">
        <v>3</v>
      </c>
      <c r="B53" s="1" t="s">
        <v>58</v>
      </c>
      <c r="C53" s="1">
        <v>4</v>
      </c>
      <c r="D53" s="1" t="s">
        <v>17</v>
      </c>
      <c r="E53" s="6">
        <f>IF(logVir!E53&lt;&gt;0,logVir!E53-logVir!E$1088-0.5*(SKir!E53+SKir!E$1088)*(logKir!E53-logKir!E$1088)-0.5*(SLir!E53+SLir!E$1088)*(logHir!E53-logHir!E$1088)-0.5*(SLir!E53+SLir!E$1088)*(logQir!E53-logQir!E$1088),0)</f>
        <v>-0.47397164118152479</v>
      </c>
      <c r="F53" s="6">
        <f>IF(logVir!F53&lt;&gt;0,logVir!F53-logVir!F$1088-0.5*(SKir!F53+SKir!F$1088)*(logKir!F53-logKir!F$1088)-0.5*(SLir!F53+SLir!F$1088)*(logHir!F53-logHir!F$1088)-0.5*(SLir!F53+SLir!F$1088)*(logQir!F53-logQir!F$1088),0)</f>
        <v>-0.25613930146735547</v>
      </c>
      <c r="G53" s="6">
        <f>IF(logVir!G53&lt;&gt;0,logVir!G53-logVir!G$1088-0.5*(SKir!G53+SKir!G$1088)*(logKir!G53-logKir!G$1088)-0.5*(SLir!G53+SLir!G$1088)*(logHir!G53-logHir!G$1088)-0.5*(SLir!G53+SLir!G$1088)*(logQir!G53-logQir!G$1088),0)</f>
        <v>-0.20838324933474187</v>
      </c>
      <c r="H53" s="6">
        <f>IF(logVir!H53&lt;&gt;0,logVir!H53-logVir!H$1088-0.5*(SKir!H53+SKir!H$1088)*(logKir!H53-logKir!H$1088)-0.5*(SLir!H53+SLir!H$1088)*(logHir!H53-logHir!H$1088)-0.5*(SLir!H53+SLir!H$1088)*(logQir!H53-logQir!H$1088),0)</f>
        <v>-7.9005730849066799E-2</v>
      </c>
      <c r="I53" s="6">
        <f>IF(logVir!I53&lt;&gt;0,logVir!I53-logVir!I$1088-0.5*(SKir!I53+SKir!I$1088)*(logKir!I53-logKir!I$1088)-0.5*(SLir!I53+SLir!I$1088)*(logHir!I53-logHir!I$1088)-0.5*(SLir!I53+SLir!I$1088)*(logQir!I53-logQir!I$1088),0)</f>
        <v>-0.1830759299955011</v>
      </c>
      <c r="J53" s="6">
        <f>IF(logVir!J53&lt;&gt;0,logVir!J53-logVir!J$1088-0.5*(SKir!J53+SKir!J$1088)*(logKir!J53-logKir!J$1088)-0.5*(SLir!J53+SLir!J$1088)*(logHir!J53-logHir!J$1088)-0.5*(SLir!J53+SLir!J$1088)*(logQir!J53-logQir!J$1088),0)</f>
        <v>-0.10436600867201472</v>
      </c>
    </row>
    <row r="54" spans="1:10" x14ac:dyDescent="0.15">
      <c r="A54" s="1">
        <v>3</v>
      </c>
      <c r="B54" s="1" t="s">
        <v>58</v>
      </c>
      <c r="C54" s="1">
        <v>5</v>
      </c>
      <c r="D54" s="1" t="s">
        <v>18</v>
      </c>
      <c r="E54" s="6">
        <f>IF(logVir!E54&lt;&gt;0,logVir!E54-logVir!E$1089-0.5*(SKir!E54+SKir!E$1089)*(logKir!E54-logKir!E$1089)-0.5*(SLir!E54+SLir!E$1089)*(logHir!E54-logHir!E$1089)-0.5*(SLir!E54+SLir!E$1089)*(logQir!E54-logQir!E$1089),0)</f>
        <v>0.14322453087289602</v>
      </c>
      <c r="F54" s="6">
        <f>IF(logVir!F54&lt;&gt;0,logVir!F54-logVir!F$1089-0.5*(SKir!F54+SKir!F$1089)*(logKir!F54-logKir!F$1089)-0.5*(SLir!F54+SLir!F$1089)*(logHir!F54-logHir!F$1089)-0.5*(SLir!F54+SLir!F$1089)*(logQir!F54-logQir!F$1089),0)</f>
        <v>0.49501557576012356</v>
      </c>
      <c r="G54" s="6">
        <f>IF(logVir!G54&lt;&gt;0,logVir!G54-logVir!G$1089-0.5*(SKir!G54+SKir!G$1089)*(logKir!G54-logKir!G$1089)-0.5*(SLir!G54+SLir!G$1089)*(logHir!G54-logHir!G$1089)-0.5*(SLir!G54+SLir!G$1089)*(logQir!G54-logQir!G$1089),0)</f>
        <v>0.14735142694683828</v>
      </c>
      <c r="H54" s="6">
        <f>IF(logVir!H54&lt;&gt;0,logVir!H54-logVir!H$1089-0.5*(SKir!H54+SKir!H$1089)*(logKir!H54-logKir!H$1089)-0.5*(SLir!H54+SLir!H$1089)*(logHir!H54-logHir!H$1089)-0.5*(SLir!H54+SLir!H$1089)*(logQir!H54-logQir!H$1089),0)</f>
        <v>0.31401673493982685</v>
      </c>
      <c r="I54" s="6">
        <f>IF(logVir!I54&lt;&gt;0,logVir!I54-logVir!I$1089-0.5*(SKir!I54+SKir!I$1089)*(logKir!I54-logKir!I$1089)-0.5*(SLir!I54+SLir!I$1089)*(logHir!I54-logHir!I$1089)-0.5*(SLir!I54+SLir!I$1089)*(logQir!I54-logQir!I$1089),0)</f>
        <v>0.29815976087354779</v>
      </c>
      <c r="J54" s="6">
        <f>IF(logVir!J54&lt;&gt;0,logVir!J54-logVir!J$1089-0.5*(SKir!J54+SKir!J$1089)*(logKir!J54-logKir!J$1089)-0.5*(SLir!J54+SLir!J$1089)*(logHir!J54-logHir!J$1089)-0.5*(SLir!J54+SLir!J$1089)*(logQir!J54-logQir!J$1089),0)</f>
        <v>0.16079220072388459</v>
      </c>
    </row>
    <row r="55" spans="1:10" x14ac:dyDescent="0.15">
      <c r="A55" s="1">
        <v>3</v>
      </c>
      <c r="B55" s="1" t="s">
        <v>58</v>
      </c>
      <c r="C55" s="1">
        <v>6</v>
      </c>
      <c r="D55" s="1" t="s">
        <v>2</v>
      </c>
      <c r="E55" s="6">
        <f>IF(logVir!E55&lt;&gt;0,logVir!E55-logVir!E$1090-0.5*(SKir!E55+SKir!E$1090)*(logKir!E55-logKir!E$1090)-0.5*(SLir!E55+SLir!E$1090)*(logHir!E55-logHir!E$1090)-0.5*(SLir!E55+SLir!E$1090)*(logQir!E55-logQir!E$1090),0)</f>
        <v>-0.62760204042127898</v>
      </c>
      <c r="F55" s="6">
        <f>IF(logVir!F55&lt;&gt;0,logVir!F55-logVir!F$1090-0.5*(SKir!F55+SKir!F$1090)*(logKir!F55-logKir!F$1090)-0.5*(SLir!F55+SLir!F$1090)*(logHir!F55-logHir!F$1090)-0.5*(SLir!F55+SLir!F$1090)*(logQir!F55-logQir!F$1090),0)</f>
        <v>-3.2168495140768652E-2</v>
      </c>
      <c r="G55" s="6">
        <f>IF(logVir!G55&lt;&gt;0,logVir!G55-logVir!G$1090-0.5*(SKir!G55+SKir!G$1090)*(logKir!G55-logKir!G$1090)-0.5*(SLir!G55+SLir!G$1090)*(logHir!G55-logHir!G$1090)-0.5*(SLir!G55+SLir!G$1090)*(logQir!G55-logQir!G$1090),0)</f>
        <v>-0.74162207562315319</v>
      </c>
      <c r="H55" s="6">
        <f>IF(logVir!H55&lt;&gt;0,logVir!H55-logVir!H$1090-0.5*(SKir!H55+SKir!H$1090)*(logKir!H55-logKir!H$1090)-0.5*(SLir!H55+SLir!H$1090)*(logHir!H55-logHir!H$1090)-0.5*(SLir!H55+SLir!H$1090)*(logQir!H55-logQir!H$1090),0)</f>
        <v>-0.73937530975498933</v>
      </c>
      <c r="I55" s="6">
        <f>IF(logVir!I55&lt;&gt;0,logVir!I55-logVir!I$1090-0.5*(SKir!I55+SKir!I$1090)*(logKir!I55-logKir!I$1090)-0.5*(SLir!I55+SLir!I$1090)*(logHir!I55-logHir!I$1090)-0.5*(SLir!I55+SLir!I$1090)*(logQir!I55-logQir!I$1090),0)</f>
        <v>-0.63822788804765873</v>
      </c>
      <c r="J55" s="6">
        <f>IF(logVir!J55&lt;&gt;0,logVir!J55-logVir!J$1090-0.5*(SKir!J55+SKir!J$1090)*(logKir!J55-logKir!J$1090)-0.5*(SLir!J55+SLir!J$1090)*(logHir!J55-logHir!J$1090)-0.5*(SLir!J55+SLir!J$1090)*(logQir!J55-logQir!J$1090),0)</f>
        <v>-0.5150094352693757</v>
      </c>
    </row>
    <row r="56" spans="1:10" x14ac:dyDescent="0.15">
      <c r="A56" s="1">
        <v>3</v>
      </c>
      <c r="B56" s="1" t="s">
        <v>58</v>
      </c>
      <c r="C56" s="1">
        <v>7</v>
      </c>
      <c r="D56" s="1" t="s">
        <v>19</v>
      </c>
      <c r="E56" s="6">
        <f>IF(logVir!E56&lt;&gt;0,logVir!E56-logVir!E$1091-0.5*(SKir!E56+SKir!E$1091)*(logKir!E56-logKir!E$1091)-0.5*(SLir!E56+SLir!E$1091)*(logHir!E56-logHir!E$1091)-0.5*(SLir!E56+SLir!E$1091)*(logQir!E56-logQir!E$1091),0)</f>
        <v>-0.93233504071041995</v>
      </c>
      <c r="F56" s="6">
        <f>IF(logVir!F56&lt;&gt;0,logVir!F56-logVir!F$1091-0.5*(SKir!F56+SKir!F$1091)*(logKir!F56-logKir!F$1091)-0.5*(SLir!F56+SLir!F$1091)*(logHir!F56-logHir!F$1091)-0.5*(SLir!F56+SLir!F$1091)*(logQir!F56-logQir!F$1091),0)</f>
        <v>-1.8986773268020913</v>
      </c>
      <c r="G56" s="6">
        <f>IF(logVir!G56&lt;&gt;0,logVir!G56-logVir!G$1091-0.5*(SKir!G56+SKir!G$1091)*(logKir!G56-logKir!G$1091)-0.5*(SLir!G56+SLir!G$1091)*(logHir!G56-logHir!G$1091)-0.5*(SLir!G56+SLir!G$1091)*(logQir!G56-logQir!G$1091),0)</f>
        <v>-0.52609571360896745</v>
      </c>
      <c r="H56" s="6">
        <f>IF(logVir!H56&lt;&gt;0,logVir!H56-logVir!H$1091-0.5*(SKir!H56+SKir!H$1091)*(logKir!H56-logKir!H$1091)-0.5*(SLir!H56+SLir!H$1091)*(logHir!H56-logHir!H$1091)-0.5*(SLir!H56+SLir!H$1091)*(logQir!H56-logQir!H$1091),0)</f>
        <v>-0.33247182062655245</v>
      </c>
      <c r="I56" s="6">
        <f>IF(logVir!I56&lt;&gt;0,logVir!I56-logVir!I$1091-0.5*(SKir!I56+SKir!I$1091)*(logKir!I56-logKir!I$1091)-0.5*(SLir!I56+SLir!I$1091)*(logHir!I56-logHir!I$1091)-0.5*(SLir!I56+SLir!I$1091)*(logQir!I56-logQir!I$1091),0)</f>
        <v>-0.15522183687972868</v>
      </c>
      <c r="J56" s="6">
        <f>IF(logVir!J56&lt;&gt;0,logVir!J56-logVir!J$1091-0.5*(SKir!J56+SKir!J$1091)*(logKir!J56-logKir!J$1091)-0.5*(SLir!J56+SLir!J$1091)*(logHir!J56-logHir!J$1091)-0.5*(SLir!J56+SLir!J$1091)*(logQir!J56-logQir!J$1091),0)</f>
        <v>-0.12699943639831845</v>
      </c>
    </row>
    <row r="57" spans="1:10" x14ac:dyDescent="0.15">
      <c r="A57" s="1">
        <v>3</v>
      </c>
      <c r="B57" s="1" t="s">
        <v>58</v>
      </c>
      <c r="C57" s="1">
        <v>8</v>
      </c>
      <c r="D57" s="1" t="s">
        <v>20</v>
      </c>
      <c r="E57" s="6">
        <f>IF(logVir!E57&lt;&gt;0,logVir!E57-logVir!E$1092-0.5*(SKir!E57+SKir!E$1092)*(logKir!E57-logKir!E$1092)-0.5*(SLir!E57+SLir!E$1092)*(logHir!E57-logHir!E$1092)-0.5*(SLir!E57+SLir!E$1092)*(logQir!E57-logQir!E$1092),0)</f>
        <v>-0.1145849394777053</v>
      </c>
      <c r="F57" s="6">
        <f>IF(logVir!F57&lt;&gt;0,logVir!F57-logVir!F$1092-0.5*(SKir!F57+SKir!F$1092)*(logKir!F57-logKir!F$1092)-0.5*(SLir!F57+SLir!F$1092)*(logHir!F57-logHir!F$1092)-0.5*(SLir!F57+SLir!F$1092)*(logQir!F57-logQir!F$1092),0)</f>
        <v>0.2765410614742228</v>
      </c>
      <c r="G57" s="6">
        <f>IF(logVir!G57&lt;&gt;0,logVir!G57-logVir!G$1092-0.5*(SKir!G57+SKir!G$1092)*(logKir!G57-logKir!G$1092)-0.5*(SLir!G57+SLir!G$1092)*(logHir!G57-logHir!G$1092)-0.5*(SLir!G57+SLir!G$1092)*(logQir!G57-logQir!G$1092),0)</f>
        <v>0.22572607305626452</v>
      </c>
      <c r="H57" s="6">
        <f>IF(logVir!H57&lt;&gt;0,logVir!H57-logVir!H$1092-0.5*(SKir!H57+SKir!H$1092)*(logKir!H57-logKir!H$1092)-0.5*(SLir!H57+SLir!H$1092)*(logHir!H57-logHir!H$1092)-0.5*(SLir!H57+SLir!H$1092)*(logQir!H57-logQir!H$1092),0)</f>
        <v>0.10229848480349438</v>
      </c>
      <c r="I57" s="6">
        <f>IF(logVir!I57&lt;&gt;0,logVir!I57-logVir!I$1092-0.5*(SKir!I57+SKir!I$1092)*(logKir!I57-logKir!I$1092)-0.5*(SLir!I57+SLir!I$1092)*(logHir!I57-logHir!I$1092)-0.5*(SLir!I57+SLir!I$1092)*(logQir!I57-logQir!I$1092),0)</f>
        <v>-0.14226750759964668</v>
      </c>
      <c r="J57" s="6">
        <f>IF(logVir!J57&lt;&gt;0,logVir!J57-logVir!J$1092-0.5*(SKir!J57+SKir!J$1092)*(logKir!J57-logKir!J$1092)-0.5*(SLir!J57+SLir!J$1092)*(logHir!J57-logHir!J$1092)-0.5*(SLir!J57+SLir!J$1092)*(logQir!J57-logQir!J$1092),0)</f>
        <v>-8.1143970152026956E-2</v>
      </c>
    </row>
    <row r="58" spans="1:10" x14ac:dyDescent="0.15">
      <c r="A58" s="1">
        <v>3</v>
      </c>
      <c r="B58" s="1" t="s">
        <v>58</v>
      </c>
      <c r="C58" s="1">
        <v>9</v>
      </c>
      <c r="D58" s="1" t="s">
        <v>21</v>
      </c>
      <c r="E58" s="6">
        <f>IF(logVir!E58&lt;&gt;0,logVir!E58-logVir!E$1093-0.5*(SKir!E58+SKir!E$1093)*(logKir!E58-logKir!E$1093)-0.5*(SLir!E58+SLir!E$1093)*(logHir!E58-logHir!E$1093)-0.5*(SLir!E58+SLir!E$1093)*(logQir!E58-logQir!E$1093),0)</f>
        <v>8.0214526070615327E-2</v>
      </c>
      <c r="F58" s="6">
        <f>IF(logVir!F58&lt;&gt;0,logVir!F58-logVir!F$1093-0.5*(SKir!F58+SKir!F$1093)*(logKir!F58-logKir!F$1093)-0.5*(SLir!F58+SLir!F$1093)*(logHir!F58-logHir!F$1093)-0.5*(SLir!F58+SLir!F$1093)*(logQir!F58-logQir!F$1093),0)</f>
        <v>-0.19637147545691153</v>
      </c>
      <c r="G58" s="6">
        <f>IF(logVir!G58&lt;&gt;0,logVir!G58-logVir!G$1093-0.5*(SKir!G58+SKir!G$1093)*(logKir!G58-logKir!G$1093)-0.5*(SLir!G58+SLir!G$1093)*(logHir!G58-logHir!G$1093)-0.5*(SLir!G58+SLir!G$1093)*(logQir!G58-logQir!G$1093),0)</f>
        <v>-0.7244399767380042</v>
      </c>
      <c r="H58" s="6">
        <f>IF(logVir!H58&lt;&gt;0,logVir!H58-logVir!H$1093-0.5*(SKir!H58+SKir!H$1093)*(logKir!H58-logKir!H$1093)-0.5*(SLir!H58+SLir!H$1093)*(logHir!H58-logHir!H$1093)-0.5*(SLir!H58+SLir!H$1093)*(logQir!H58-logQir!H$1093),0)</f>
        <v>-0.25033347345919599</v>
      </c>
      <c r="I58" s="6">
        <f>IF(logVir!I58&lt;&gt;0,logVir!I58-logVir!I$1093-0.5*(SKir!I58+SKir!I$1093)*(logKir!I58-logKir!I$1093)-0.5*(SLir!I58+SLir!I$1093)*(logHir!I58-logHir!I$1093)-0.5*(SLir!I58+SLir!I$1093)*(logQir!I58-logQir!I$1093),0)</f>
        <v>-0.21983774867881728</v>
      </c>
      <c r="J58" s="6">
        <f>IF(logVir!J58&lt;&gt;0,logVir!J58-logVir!J$1093-0.5*(SKir!J58+SKir!J$1093)*(logKir!J58-logKir!J$1093)-0.5*(SLir!J58+SLir!J$1093)*(logHir!J58-logHir!J$1093)-0.5*(SLir!J58+SLir!J$1093)*(logQir!J58-logQir!J$1093),0)</f>
        <v>-0.55959028332533534</v>
      </c>
    </row>
    <row r="59" spans="1:10" x14ac:dyDescent="0.15">
      <c r="A59" s="1">
        <v>3</v>
      </c>
      <c r="B59" s="1" t="s">
        <v>58</v>
      </c>
      <c r="C59" s="1">
        <v>10</v>
      </c>
      <c r="D59" s="1" t="s">
        <v>22</v>
      </c>
      <c r="E59" s="6">
        <f>IF(logVir!E59&lt;&gt;0,logVir!E59-logVir!E$1094-0.5*(SKir!E59+SKir!E$1094)*(logKir!E59-logKir!E$1094)-0.5*(SLir!E59+SLir!E$1094)*(logHir!E59-logHir!E$1094)-0.5*(SLir!E59+SLir!E$1094)*(logQir!E59-logQir!E$1094),0)</f>
        <v>-0.45290900540672574</v>
      </c>
      <c r="F59" s="6">
        <f>IF(logVir!F59&lt;&gt;0,logVir!F59-logVir!F$1094-0.5*(SKir!F59+SKir!F$1094)*(logKir!F59-logKir!F$1094)-0.5*(SLir!F59+SLir!F$1094)*(logHir!F59-logHir!F$1094)-0.5*(SLir!F59+SLir!F$1094)*(logQir!F59-logQir!F$1094),0)</f>
        <v>-0.26983981197357332</v>
      </c>
      <c r="G59" s="6">
        <f>IF(logVir!G59&lt;&gt;0,logVir!G59-logVir!G$1094-0.5*(SKir!G59+SKir!G$1094)*(logKir!G59-logKir!G$1094)-0.5*(SLir!G59+SLir!G$1094)*(logHir!G59-logHir!G$1094)-0.5*(SLir!G59+SLir!G$1094)*(logQir!G59-logQir!G$1094),0)</f>
        <v>-0.18753464951642906</v>
      </c>
      <c r="H59" s="6">
        <f>IF(logVir!H59&lt;&gt;0,logVir!H59-logVir!H$1094-0.5*(SKir!H59+SKir!H$1094)*(logKir!H59-logKir!H$1094)-0.5*(SLir!H59+SLir!H$1094)*(logHir!H59-logHir!H$1094)-0.5*(SLir!H59+SLir!H$1094)*(logQir!H59-logQir!H$1094),0)</f>
        <v>-0.18911983384704323</v>
      </c>
      <c r="I59" s="6">
        <f>IF(logVir!I59&lt;&gt;0,logVir!I59-logVir!I$1094-0.5*(SKir!I59+SKir!I$1094)*(logKir!I59-logKir!I$1094)-0.5*(SLir!I59+SLir!I$1094)*(logHir!I59-logHir!I$1094)-0.5*(SLir!I59+SLir!I$1094)*(logQir!I59-logQir!I$1094),0)</f>
        <v>-2.6336309829336872E-2</v>
      </c>
      <c r="J59" s="6">
        <f>IF(logVir!J59&lt;&gt;0,logVir!J59-logVir!J$1094-0.5*(SKir!J59+SKir!J$1094)*(logKir!J59-logKir!J$1094)-0.5*(SLir!J59+SLir!J$1094)*(logHir!J59-logHir!J$1094)-0.5*(SLir!J59+SLir!J$1094)*(logQir!J59-logQir!J$1094),0)</f>
        <v>-3.0699101333051926E-2</v>
      </c>
    </row>
    <row r="60" spans="1:10" x14ac:dyDescent="0.15">
      <c r="A60" s="1">
        <v>3</v>
      </c>
      <c r="B60" s="1" t="s">
        <v>58</v>
      </c>
      <c r="C60" s="1">
        <v>11</v>
      </c>
      <c r="D60" s="1" t="s">
        <v>23</v>
      </c>
      <c r="E60" s="6">
        <f>IF(logVir!E60&lt;&gt;0,logVir!E60-logVir!E$1095-0.5*(SKir!E60+SKir!E$1095)*(logKir!E60-logKir!E$1095)-0.5*(SLir!E60+SLir!E$1095)*(logHir!E60-logHir!E$1095)-0.5*(SLir!E60+SLir!E$1095)*(logQir!E60-logQir!E$1095),0)</f>
        <v>3.629970204318405E-2</v>
      </c>
      <c r="F60" s="6">
        <f>IF(logVir!F60&lt;&gt;0,logVir!F60-logVir!F$1095-0.5*(SKir!F60+SKir!F$1095)*(logKir!F60-logKir!F$1095)-0.5*(SLir!F60+SLir!F$1095)*(logHir!F60-logHir!F$1095)-0.5*(SLir!F60+SLir!F$1095)*(logQir!F60-logQir!F$1095),0)</f>
        <v>-0.35310211044961626</v>
      </c>
      <c r="G60" s="6">
        <f>IF(logVir!G60&lt;&gt;0,logVir!G60-logVir!G$1095-0.5*(SKir!G60+SKir!G$1095)*(logKir!G60-logKir!G$1095)-0.5*(SLir!G60+SLir!G$1095)*(logHir!G60-logHir!G$1095)-0.5*(SLir!G60+SLir!G$1095)*(logQir!G60-logQir!G$1095),0)</f>
        <v>-0.20552005535410989</v>
      </c>
      <c r="H60" s="6">
        <f>IF(logVir!H60&lt;&gt;0,logVir!H60-logVir!H$1095-0.5*(SKir!H60+SKir!H$1095)*(logKir!H60-logKir!H$1095)-0.5*(SLir!H60+SLir!H$1095)*(logHir!H60-logHir!H$1095)-0.5*(SLir!H60+SLir!H$1095)*(logQir!H60-logQir!H$1095),0)</f>
        <v>0.15530410233986333</v>
      </c>
      <c r="I60" s="6">
        <f>IF(logVir!I60&lt;&gt;0,logVir!I60-logVir!I$1095-0.5*(SKir!I60+SKir!I$1095)*(logKir!I60-logKir!I$1095)-0.5*(SLir!I60+SLir!I$1095)*(logHir!I60-logHir!I$1095)-0.5*(SLir!I60+SLir!I$1095)*(logQir!I60-logQir!I$1095),0)</f>
        <v>-0.13242529034484121</v>
      </c>
      <c r="J60" s="6">
        <f>IF(logVir!J60&lt;&gt;0,logVir!J60-logVir!J$1095-0.5*(SKir!J60+SKir!J$1095)*(logKir!J60-logKir!J$1095)-0.5*(SLir!J60+SLir!J$1095)*(logHir!J60-logHir!J$1095)-0.5*(SLir!J60+SLir!J$1095)*(logQir!J60-logQir!J$1095),0)</f>
        <v>-4.5864953362503569E-2</v>
      </c>
    </row>
    <row r="61" spans="1:10" x14ac:dyDescent="0.15">
      <c r="A61" s="1">
        <v>3</v>
      </c>
      <c r="B61" s="1" t="s">
        <v>58</v>
      </c>
      <c r="C61" s="1">
        <v>12</v>
      </c>
      <c r="D61" s="1" t="s">
        <v>24</v>
      </c>
      <c r="E61" s="6">
        <f>IF(logVir!E61&lt;&gt;0,logVir!E61-logVir!E$1096-0.5*(SKir!E61+SKir!E$1096)*(logKir!E61-logKir!E$1096)-0.5*(SLir!E61+SLir!E$1096)*(logHir!E61-logHir!E$1096)-0.5*(SLir!E61+SLir!E$1096)*(logQir!E61-logQir!E$1096),0)</f>
        <v>-8.9303163585332801E-2</v>
      </c>
      <c r="F61" s="6">
        <f>IF(logVir!F61&lt;&gt;0,logVir!F61-logVir!F$1096-0.5*(SKir!F61+SKir!F$1096)*(logKir!F61-logKir!F$1096)-0.5*(SLir!F61+SLir!F$1096)*(logHir!F61-logHir!F$1096)-0.5*(SLir!F61+SLir!F$1096)*(logQir!F61-logQir!F$1096),0)</f>
        <v>-0.1282699824650595</v>
      </c>
      <c r="G61" s="6">
        <f>IF(logVir!G61&lt;&gt;0,logVir!G61-logVir!G$1096-0.5*(SKir!G61+SKir!G$1096)*(logKir!G61-logKir!G$1096)-0.5*(SLir!G61+SLir!G$1096)*(logHir!G61-logHir!G$1096)-0.5*(SLir!G61+SLir!G$1096)*(logQir!G61-logQir!G$1096),0)</f>
        <v>-0.10236336138409852</v>
      </c>
      <c r="H61" s="6">
        <f>IF(logVir!H61&lt;&gt;0,logVir!H61-logVir!H$1096-0.5*(SKir!H61+SKir!H$1096)*(logKir!H61-logKir!H$1096)-0.5*(SLir!H61+SLir!H$1096)*(logHir!H61-logHir!H$1096)-0.5*(SLir!H61+SLir!H$1096)*(logQir!H61-logQir!H$1096),0)</f>
        <v>-0.102654578068023</v>
      </c>
      <c r="I61" s="6">
        <f>IF(logVir!I61&lt;&gt;0,logVir!I61-logVir!I$1096-0.5*(SKir!I61+SKir!I$1096)*(logKir!I61-logKir!I$1096)-0.5*(SLir!I61+SLir!I$1096)*(logHir!I61-logHir!I$1096)-0.5*(SLir!I61+SLir!I$1096)*(logQir!I61-logQir!I$1096),0)</f>
        <v>-0.35145994729689567</v>
      </c>
      <c r="J61" s="6">
        <f>IF(logVir!J61&lt;&gt;0,logVir!J61-logVir!J$1096-0.5*(SKir!J61+SKir!J$1096)*(logKir!J61-logKir!J$1096)-0.5*(SLir!J61+SLir!J$1096)*(logHir!J61-logHir!J$1096)-0.5*(SLir!J61+SLir!J$1096)*(logQir!J61-logQir!J$1096),0)</f>
        <v>-0.26082966772404659</v>
      </c>
    </row>
    <row r="62" spans="1:10" x14ac:dyDescent="0.15">
      <c r="A62" s="1">
        <v>3</v>
      </c>
      <c r="B62" s="1" t="s">
        <v>58</v>
      </c>
      <c r="C62" s="1">
        <v>13</v>
      </c>
      <c r="D62" s="1" t="s">
        <v>25</v>
      </c>
      <c r="E62" s="6">
        <f>IF(logVir!E62&lt;&gt;0,logVir!E62-logVir!E$1097-0.5*(SKir!E62+SKir!E$1097)*(logKir!E62-logKir!E$1097)-0.5*(SLir!E62+SLir!E$1097)*(logHir!E62-logHir!E$1097)-0.5*(SLir!E62+SLir!E$1097)*(logQir!E62-logQir!E$1097),0)</f>
        <v>-0.29238902624177948</v>
      </c>
      <c r="F62" s="6">
        <f>IF(logVir!F62&lt;&gt;0,logVir!F62-logVir!F$1097-0.5*(SKir!F62+SKir!F$1097)*(logKir!F62-logKir!F$1097)-0.5*(SLir!F62+SLir!F$1097)*(logHir!F62-logHir!F$1097)-0.5*(SLir!F62+SLir!F$1097)*(logQir!F62-logQir!F$1097),0)</f>
        <v>-0.36754779361566392</v>
      </c>
      <c r="G62" s="6">
        <f>IF(logVir!G62&lt;&gt;0,logVir!G62-logVir!G$1097-0.5*(SKir!G62+SKir!G$1097)*(logKir!G62-logKir!G$1097)-0.5*(SLir!G62+SLir!G$1097)*(logHir!G62-logHir!G$1097)-0.5*(SLir!G62+SLir!G$1097)*(logQir!G62-logQir!G$1097),0)</f>
        <v>-0.27683559764788868</v>
      </c>
      <c r="H62" s="6">
        <f>IF(logVir!H62&lt;&gt;0,logVir!H62-logVir!H$1097-0.5*(SKir!H62+SKir!H$1097)*(logKir!H62-logKir!H$1097)-0.5*(SLir!H62+SLir!H$1097)*(logHir!H62-logHir!H$1097)-0.5*(SLir!H62+SLir!H$1097)*(logQir!H62-logQir!H$1097),0)</f>
        <v>-8.6554174442566023E-2</v>
      </c>
      <c r="I62" s="6">
        <f>IF(logVir!I62&lt;&gt;0,logVir!I62-logVir!I$1097-0.5*(SKir!I62+SKir!I$1097)*(logKir!I62-logKir!I$1097)-0.5*(SLir!I62+SLir!I$1097)*(logHir!I62-logHir!I$1097)-0.5*(SLir!I62+SLir!I$1097)*(logQir!I62-logQir!I$1097),0)</f>
        <v>-0.57152486837588867</v>
      </c>
      <c r="J62" s="6">
        <f>IF(logVir!J62&lt;&gt;0,logVir!J62-logVir!J$1097-0.5*(SKir!J62+SKir!J$1097)*(logKir!J62-logKir!J$1097)-0.5*(SLir!J62+SLir!J$1097)*(logHir!J62-logHir!J$1097)-0.5*(SLir!J62+SLir!J$1097)*(logQir!J62-logQir!J$1097),0)</f>
        <v>-0.51142667799155384</v>
      </c>
    </row>
    <row r="63" spans="1:10" x14ac:dyDescent="0.15">
      <c r="A63" s="1">
        <v>3</v>
      </c>
      <c r="B63" s="1" t="s">
        <v>58</v>
      </c>
      <c r="C63" s="1">
        <v>14</v>
      </c>
      <c r="D63" s="1" t="s">
        <v>26</v>
      </c>
      <c r="E63" s="6">
        <f>IF(logVir!E63&lt;&gt;0,logVir!E63-logVir!E$1098-0.5*(SKir!E63+SKir!E$1098)*(logKir!E63-logKir!E$1098)-0.5*(SLir!E63+SLir!E$1098)*(logHir!E63-logHir!E$1098)-0.5*(SLir!E63+SLir!E$1098)*(logQir!E63-logQir!E$1098),0)</f>
        <v>0.28429547363500657</v>
      </c>
      <c r="F63" s="6">
        <f>IF(logVir!F63&lt;&gt;0,logVir!F63-logVir!F$1098-0.5*(SKir!F63+SKir!F$1098)*(logKir!F63-logKir!F$1098)-0.5*(SLir!F63+SLir!F$1098)*(logHir!F63-logHir!F$1098)-0.5*(SLir!F63+SLir!F$1098)*(logQir!F63-logQir!F$1098),0)</f>
        <v>0.25269803373715893</v>
      </c>
      <c r="G63" s="6">
        <f>IF(logVir!G63&lt;&gt;0,logVir!G63-logVir!G$1098-0.5*(SKir!G63+SKir!G$1098)*(logKir!G63-logKir!G$1098)-0.5*(SLir!G63+SLir!G$1098)*(logHir!G63-logHir!G$1098)-0.5*(SLir!G63+SLir!G$1098)*(logQir!G63-logQir!G$1098),0)</f>
        <v>-4.1045460553826282E-2</v>
      </c>
      <c r="H63" s="6">
        <f>IF(logVir!H63&lt;&gt;0,logVir!H63-logVir!H$1098-0.5*(SKir!H63+SKir!H$1098)*(logKir!H63-logKir!H$1098)-0.5*(SLir!H63+SLir!H$1098)*(logHir!H63-logHir!H$1098)-0.5*(SLir!H63+SLir!H$1098)*(logQir!H63-logQir!H$1098),0)</f>
        <v>-0.20460189368817849</v>
      </c>
      <c r="I63" s="6">
        <f>IF(logVir!I63&lt;&gt;0,logVir!I63-logVir!I$1098-0.5*(SKir!I63+SKir!I$1098)*(logKir!I63-logKir!I$1098)-0.5*(SLir!I63+SLir!I$1098)*(logHir!I63-logHir!I$1098)-0.5*(SLir!I63+SLir!I$1098)*(logQir!I63-logQir!I$1098),0)</f>
        <v>-0.3664044558309536</v>
      </c>
      <c r="J63" s="6">
        <f>IF(logVir!J63&lt;&gt;0,logVir!J63-logVir!J$1098-0.5*(SKir!J63+SKir!J$1098)*(logKir!J63-logKir!J$1098)-0.5*(SLir!J63+SLir!J$1098)*(logHir!J63-logHir!J$1098)-0.5*(SLir!J63+SLir!J$1098)*(logQir!J63-logQir!J$1098),0)</f>
        <v>-0.55739606101022821</v>
      </c>
    </row>
    <row r="64" spans="1:10" x14ac:dyDescent="0.15">
      <c r="A64" s="1">
        <v>3</v>
      </c>
      <c r="B64" s="1" t="s">
        <v>58</v>
      </c>
      <c r="C64" s="1">
        <v>15</v>
      </c>
      <c r="D64" s="1" t="s">
        <v>27</v>
      </c>
      <c r="E64" s="6">
        <f>IF(logVir!E64&lt;&gt;0,logVir!E64-logVir!E$1099-0.5*(SKir!E64+SKir!E$1099)*(logKir!E64-logKir!E$1099)-0.5*(SLir!E64+SLir!E$1099)*(logHir!E64-logHir!E$1099)-0.5*(SLir!E64+SLir!E$1099)*(logQir!E64-logQir!E$1099),0)</f>
        <v>-7.1465152974233004E-2</v>
      </c>
      <c r="F64" s="6">
        <f>IF(logVir!F64&lt;&gt;0,logVir!F64-logVir!F$1099-0.5*(SKir!F64+SKir!F$1099)*(logKir!F64-logKir!F$1099)-0.5*(SLir!F64+SLir!F$1099)*(logHir!F64-logHir!F$1099)-0.5*(SLir!F64+SLir!F$1099)*(logQir!F64-logQir!F$1099),0)</f>
        <v>-6.6107352954024715E-2</v>
      </c>
      <c r="G64" s="6">
        <f>IF(logVir!G64&lt;&gt;0,logVir!G64-logVir!G$1099-0.5*(SKir!G64+SKir!G$1099)*(logKir!G64-logKir!G$1099)-0.5*(SLir!G64+SLir!G$1099)*(logHir!G64-logHir!G$1099)-0.5*(SLir!G64+SLir!G$1099)*(logQir!G64-logQir!G$1099),0)</f>
        <v>-7.8755884559398581E-3</v>
      </c>
      <c r="H64" s="6">
        <f>IF(logVir!H64&lt;&gt;0,logVir!H64-logVir!H$1099-0.5*(SKir!H64+SKir!H$1099)*(logKir!H64-logKir!H$1099)-0.5*(SLir!H64+SLir!H$1099)*(logHir!H64-logHir!H$1099)-0.5*(SLir!H64+SLir!H$1099)*(logQir!H64-logQir!H$1099),0)</f>
        <v>-5.054880290260616E-2</v>
      </c>
      <c r="I64" s="6">
        <f>IF(logVir!I64&lt;&gt;0,logVir!I64-logVir!I$1099-0.5*(SKir!I64+SKir!I$1099)*(logKir!I64-logKir!I$1099)-0.5*(SLir!I64+SLir!I$1099)*(logHir!I64-logHir!I$1099)-0.5*(SLir!I64+SLir!I$1099)*(logQir!I64-logQir!I$1099),0)</f>
        <v>-0.11741677839880903</v>
      </c>
      <c r="J64" s="6">
        <f>IF(logVir!J64&lt;&gt;0,logVir!J64-logVir!J$1099-0.5*(SKir!J64+SKir!J$1099)*(logKir!J64-logKir!J$1099)-0.5*(SLir!J64+SLir!J$1099)*(logHir!J64-logHir!J$1099)-0.5*(SLir!J64+SLir!J$1099)*(logQir!J64-logQir!J$1099),0)</f>
        <v>-7.8317332833934772E-2</v>
      </c>
    </row>
    <row r="65" spans="1:10" x14ac:dyDescent="0.15">
      <c r="A65" s="1">
        <v>3</v>
      </c>
      <c r="B65" s="1" t="s">
        <v>57</v>
      </c>
      <c r="C65" s="1">
        <v>16</v>
      </c>
      <c r="D65" s="1" t="s">
        <v>10</v>
      </c>
      <c r="E65" s="6">
        <f>IF(logVir!E65&lt;&gt;0,logVir!E65-logVir!E$1100-0.5*(SKir!E65+SKir!E$1100)*(logKir!E65-logKir!E$1100)-0.5*(SLir!E65+SLir!E$1100)*(logHir!E65-logHir!E$1100)-0.5*(SLir!E65+SLir!E$1100)*(logQir!E65-logQir!E$1100),0)</f>
        <v>-0.21294076115093979</v>
      </c>
      <c r="F65" s="6">
        <f>IF(logVir!F65&lt;&gt;0,logVir!F65-logVir!F$1100-0.5*(SKir!F65+SKir!F$1100)*(logKir!F65-logKir!F$1100)-0.5*(SLir!F65+SLir!F$1100)*(logHir!F65-logHir!F$1100)-0.5*(SLir!F65+SLir!F$1100)*(logQir!F65-logQir!F$1100),0)</f>
        <v>-9.991718604004865E-2</v>
      </c>
      <c r="G65" s="6">
        <f>IF(logVir!G65&lt;&gt;0,logVir!G65-logVir!G$1100-0.5*(SKir!G65+SKir!G$1100)*(logKir!G65-logKir!G$1100)-0.5*(SLir!G65+SLir!G$1100)*(logHir!G65-logHir!G$1100)-0.5*(SLir!G65+SLir!G$1100)*(logQir!G65-logQir!G$1100),0)</f>
        <v>-5.9823613812364985E-2</v>
      </c>
      <c r="H65" s="6">
        <f>IF(logVir!H65&lt;&gt;0,logVir!H65-logVir!H$1100-0.5*(SKir!H65+SKir!H$1100)*(logKir!H65-logKir!H$1100)-0.5*(SLir!H65+SLir!H$1100)*(logHir!H65-logHir!H$1100)-0.5*(SLir!H65+SLir!H$1100)*(logQir!H65-logQir!H$1100),0)</f>
        <v>6.4451041472380732E-2</v>
      </c>
      <c r="I65" s="6">
        <f>IF(logVir!I65&lt;&gt;0,logVir!I65-logVir!I$1100-0.5*(SKir!I65+SKir!I$1100)*(logKir!I65-logKir!I$1100)-0.5*(SLir!I65+SLir!I$1100)*(logHir!I65-logHir!I$1100)-0.5*(SLir!I65+SLir!I$1100)*(logQir!I65-logQir!I$1100),0)</f>
        <v>0.14188843824188668</v>
      </c>
      <c r="J65" s="6">
        <f>IF(logVir!J65&lt;&gt;0,logVir!J65-logVir!J$1100-0.5*(SKir!J65+SKir!J$1100)*(logKir!J65-logKir!J$1100)-0.5*(SLir!J65+SLir!J$1100)*(logHir!J65-logHir!J$1100)-0.5*(SLir!J65+SLir!J$1100)*(logQir!J65-logQir!J$1100),0)</f>
        <v>0.26313600690565125</v>
      </c>
    </row>
    <row r="66" spans="1:10" x14ac:dyDescent="0.15">
      <c r="A66" s="1">
        <v>3</v>
      </c>
      <c r="B66" s="1" t="s">
        <v>57</v>
      </c>
      <c r="C66" s="1">
        <v>17</v>
      </c>
      <c r="D66" s="1" t="s">
        <v>11</v>
      </c>
      <c r="E66" s="6">
        <f>IF(logVir!E66&lt;&gt;0,logVir!E66-logVir!E$1101-0.5*(SKir!E66+SKir!E$1101)*(logKir!E66-logKir!E$1101)-0.5*(SLir!E66+SLir!E$1101)*(logHir!E66-logHir!E$1101)-0.5*(SLir!E66+SLir!E$1101)*(logQir!E66-logQir!E$1101),0)</f>
        <v>0.36822125380633397</v>
      </c>
      <c r="F66" s="6">
        <f>IF(logVir!F66&lt;&gt;0,logVir!F66-logVir!F$1101-0.5*(SKir!F66+SKir!F$1101)*(logKir!F66-logKir!F$1101)-0.5*(SLir!F66+SLir!F$1101)*(logHir!F66-logHir!F$1101)-0.5*(SLir!F66+SLir!F$1101)*(logQir!F66-logQir!F$1101),0)</f>
        <v>4.0539225165347248E-2</v>
      </c>
      <c r="G66" s="6">
        <f>IF(logVir!G66&lt;&gt;0,logVir!G66-logVir!G$1101-0.5*(SKir!G66+SKir!G$1101)*(logKir!G66-logKir!G$1101)-0.5*(SLir!G66+SLir!G$1101)*(logHir!G66-logHir!G$1101)-0.5*(SLir!G66+SLir!G$1101)*(logQir!G66-logQir!G$1101),0)</f>
        <v>5.1948059596604035E-3</v>
      </c>
      <c r="H66" s="6">
        <f>IF(logVir!H66&lt;&gt;0,logVir!H66-logVir!H$1101-0.5*(SKir!H66+SKir!H$1101)*(logKir!H66-logKir!H$1101)-0.5*(SLir!H66+SLir!H$1101)*(logHir!H66-logHir!H$1101)-0.5*(SLir!H66+SLir!H$1101)*(logQir!H66-logQir!H$1101),0)</f>
        <v>-7.2929310479309992E-2</v>
      </c>
      <c r="I66" s="6">
        <f>IF(logVir!I66&lt;&gt;0,logVir!I66-logVir!I$1101-0.5*(SKir!I66+SKir!I$1101)*(logKir!I66-logKir!I$1101)-0.5*(SLir!I66+SLir!I$1101)*(logHir!I66-logHir!I$1101)-0.5*(SLir!I66+SLir!I$1101)*(logQir!I66-logQir!I$1101),0)</f>
        <v>-3.6144987655053688E-2</v>
      </c>
      <c r="J66" s="6">
        <f>IF(logVir!J66&lt;&gt;0,logVir!J66-logVir!J$1101-0.5*(SKir!J66+SKir!J$1101)*(logKir!J66-logKir!J$1101)-0.5*(SLir!J66+SLir!J$1101)*(logHir!J66-logHir!J$1101)-0.5*(SLir!J66+SLir!J$1101)*(logQir!J66-logQir!J$1101),0)</f>
        <v>1.4294906402108769E-2</v>
      </c>
    </row>
    <row r="67" spans="1:10" x14ac:dyDescent="0.15">
      <c r="A67" s="1">
        <v>3</v>
      </c>
      <c r="B67" s="1" t="s">
        <v>57</v>
      </c>
      <c r="C67" s="1">
        <v>18</v>
      </c>
      <c r="D67" s="1" t="s">
        <v>12</v>
      </c>
      <c r="E67" s="6">
        <f>IF(logVir!E67&lt;&gt;0,logVir!E67-logVir!E$1102-0.5*(SKir!E67+SKir!E$1102)*(logKir!E67-logKir!E$1102)-0.5*(SLir!E67+SLir!E$1102)*(logHir!E67-logHir!E$1102)-0.5*(SLir!E67+SLir!E$1102)*(logQir!E67-logQir!E$1102),0)</f>
        <v>8.6171895677351201E-2</v>
      </c>
      <c r="F67" s="6">
        <f>IF(logVir!F67&lt;&gt;0,logVir!F67-logVir!F$1102-0.5*(SKir!F67+SKir!F$1102)*(logKir!F67-logKir!F$1102)-0.5*(SLir!F67+SLir!F$1102)*(logHir!F67-logHir!F$1102)-0.5*(SLir!F67+SLir!F$1102)*(logQir!F67-logQir!F$1102),0)</f>
        <v>-1.3432092529866352E-2</v>
      </c>
      <c r="G67" s="6">
        <f>IF(logVir!G67&lt;&gt;0,logVir!G67-logVir!G$1102-0.5*(SKir!G67+SKir!G$1102)*(logKir!G67-logKir!G$1102)-0.5*(SLir!G67+SLir!G$1102)*(logHir!G67-logHir!G$1102)-0.5*(SLir!G67+SLir!G$1102)*(logQir!G67-logQir!G$1102),0)</f>
        <v>-0.18270600213448135</v>
      </c>
      <c r="H67" s="6">
        <f>IF(logVir!H67&lt;&gt;0,logVir!H67-logVir!H$1102-0.5*(SKir!H67+SKir!H$1102)*(logKir!H67-logKir!H$1102)-0.5*(SLir!H67+SLir!H$1102)*(logHir!H67-logHir!H$1102)-0.5*(SLir!H67+SLir!H$1102)*(logQir!H67-logQir!H$1102),0)</f>
        <v>-3.2496092448402993E-2</v>
      </c>
      <c r="I67" s="6">
        <f>IF(logVir!I67&lt;&gt;0,logVir!I67-logVir!I$1102-0.5*(SKir!I67+SKir!I$1102)*(logKir!I67-logKir!I$1102)-0.5*(SLir!I67+SLir!I$1102)*(logHir!I67-logHir!I$1102)-0.5*(SLir!I67+SLir!I$1102)*(logQir!I67-logQir!I$1102),0)</f>
        <v>-0.2197266010511478</v>
      </c>
      <c r="J67" s="6">
        <f>IF(logVir!J67&lt;&gt;0,logVir!J67-logVir!J$1102-0.5*(SKir!J67+SKir!J$1102)*(logKir!J67-logKir!J$1102)-0.5*(SLir!J67+SLir!J$1102)*(logHir!J67-logHir!J$1102)-0.5*(SLir!J67+SLir!J$1102)*(logQir!J67-logQir!J$1102),0)</f>
        <v>-0.2009483472339578</v>
      </c>
    </row>
    <row r="68" spans="1:10" x14ac:dyDescent="0.15">
      <c r="A68" s="1">
        <v>3</v>
      </c>
      <c r="B68" s="1" t="s">
        <v>57</v>
      </c>
      <c r="C68" s="1">
        <v>19</v>
      </c>
      <c r="D68" s="1" t="s">
        <v>13</v>
      </c>
      <c r="E68" s="6">
        <f>IF(logVir!E68&lt;&gt;0,logVir!E68-logVir!E$1103-0.5*(SKir!E68+SKir!E$1103)*(logKir!E68-logKir!E$1103)-0.5*(SLir!E68+SLir!E$1103)*(logHir!E68-logHir!E$1103)-0.5*(SLir!E68+SLir!E$1103)*(logQir!E68-logQir!E$1103),0)</f>
        <v>9.6359009976560606E-2</v>
      </c>
      <c r="F68" s="6">
        <f>IF(logVir!F68&lt;&gt;0,logVir!F68-logVir!F$1103-0.5*(SKir!F68+SKir!F$1103)*(logKir!F68-logKir!F$1103)-0.5*(SLir!F68+SLir!F$1103)*(logHir!F68-logHir!F$1103)-0.5*(SLir!F68+SLir!F$1103)*(logQir!F68-logQir!F$1103),0)</f>
        <v>-2.3105387463347449E-2</v>
      </c>
      <c r="G68" s="6">
        <f>IF(logVir!G68&lt;&gt;0,logVir!G68-logVir!G$1103-0.5*(SKir!G68+SKir!G$1103)*(logKir!G68-logKir!G$1103)-0.5*(SLir!G68+SLir!G$1103)*(logHir!G68-logHir!G$1103)-0.5*(SLir!G68+SLir!G$1103)*(logQir!G68-logQir!G$1103),0)</f>
        <v>6.621578823620515E-3</v>
      </c>
      <c r="H68" s="6">
        <f>IF(logVir!H68&lt;&gt;0,logVir!H68-logVir!H$1103-0.5*(SKir!H68+SKir!H$1103)*(logKir!H68-logKir!H$1103)-0.5*(SLir!H68+SLir!H$1103)*(logHir!H68-logHir!H$1103)-0.5*(SLir!H68+SLir!H$1103)*(logQir!H68-logQir!H$1103),0)</f>
        <v>3.3266400517778405E-2</v>
      </c>
      <c r="I68" s="6">
        <f>IF(logVir!I68&lt;&gt;0,logVir!I68-logVir!I$1103-0.5*(SKir!I68+SKir!I$1103)*(logKir!I68-logKir!I$1103)-0.5*(SLir!I68+SLir!I$1103)*(logHir!I68-logHir!I$1103)-0.5*(SLir!I68+SLir!I$1103)*(logQir!I68-logQir!I$1103),0)</f>
        <v>-4.4527687419012765E-2</v>
      </c>
      <c r="J68" s="6">
        <f>IF(logVir!J68&lt;&gt;0,logVir!J68-logVir!J$1103-0.5*(SKir!J68+SKir!J$1103)*(logKir!J68-logKir!J$1103)-0.5*(SLir!J68+SLir!J$1103)*(logHir!J68-logHir!J$1103)-0.5*(SLir!J68+SLir!J$1103)*(logQir!J68-logQir!J$1103),0)</f>
        <v>-1.7885151773686523E-2</v>
      </c>
    </row>
    <row r="69" spans="1:10" x14ac:dyDescent="0.15">
      <c r="A69" s="1">
        <v>3</v>
      </c>
      <c r="B69" s="1" t="s">
        <v>57</v>
      </c>
      <c r="C69" s="1">
        <v>20</v>
      </c>
      <c r="D69" s="1" t="s">
        <v>14</v>
      </c>
      <c r="E69" s="6">
        <f>IF(logVir!E69&lt;&gt;0,logVir!E69-logVir!E$1104-0.5*(SKir!E69+SKir!E$1104)*(logKir!E69-logKir!E$1104)-0.5*(SLir!E69+SLir!E$1104)*(logHir!E69-logHir!E$1104)-0.5*(SLir!E69+SLir!E$1104)*(logQir!E69-logQir!E$1104),0)</f>
        <v>0.5632269323658845</v>
      </c>
      <c r="F69" s="6">
        <f>IF(logVir!F69&lt;&gt;0,logVir!F69-logVir!F$1104-0.5*(SKir!F69+SKir!F$1104)*(logKir!F69-logKir!F$1104)-0.5*(SLir!F69+SLir!F$1104)*(logHir!F69-logHir!F$1104)-0.5*(SLir!F69+SLir!F$1104)*(logQir!F69-logQir!F$1104),0)</f>
        <v>-8.2147217835330119E-2</v>
      </c>
      <c r="G69" s="6">
        <f>IF(logVir!G69&lt;&gt;0,logVir!G69-logVir!G$1104-0.5*(SKir!G69+SKir!G$1104)*(logKir!G69-logKir!G$1104)-0.5*(SLir!G69+SLir!G$1104)*(logHir!G69-logHir!G$1104)-0.5*(SLir!G69+SLir!G$1104)*(logQir!G69-logQir!G$1104),0)</f>
        <v>2.6705860767720874E-2</v>
      </c>
      <c r="H69" s="6">
        <f>IF(logVir!H69&lt;&gt;0,logVir!H69-logVir!H$1104-0.5*(SKir!H69+SKir!H$1104)*(logKir!H69-logKir!H$1104)-0.5*(SLir!H69+SLir!H$1104)*(logHir!H69-logHir!H$1104)-0.5*(SLir!H69+SLir!H$1104)*(logQir!H69-logQir!H$1104),0)</f>
        <v>8.9213986455505614E-2</v>
      </c>
      <c r="I69" s="6">
        <f>IF(logVir!I69&lt;&gt;0,logVir!I69-logVir!I$1104-0.5*(SKir!I69+SKir!I$1104)*(logKir!I69-logKir!I$1104)-0.5*(SLir!I69+SLir!I$1104)*(logHir!I69-logHir!I$1104)-0.5*(SLir!I69+SLir!I$1104)*(logQir!I69-logQir!I$1104),0)</f>
        <v>4.4860058584926414E-2</v>
      </c>
      <c r="J69" s="6">
        <f>IF(logVir!J69&lt;&gt;0,logVir!J69-logVir!J$1104-0.5*(SKir!J69+SKir!J$1104)*(logKir!J69-logKir!J$1104)-0.5*(SLir!J69+SLir!J$1104)*(logHir!J69-logHir!J$1104)-0.5*(SLir!J69+SLir!J$1104)*(logQir!J69-logQir!J$1104),0)</f>
        <v>4.4525548637252096E-2</v>
      </c>
    </row>
    <row r="70" spans="1:10" x14ac:dyDescent="0.15">
      <c r="A70" s="1">
        <v>3</v>
      </c>
      <c r="B70" s="1" t="s">
        <v>57</v>
      </c>
      <c r="C70" s="1">
        <v>21</v>
      </c>
      <c r="D70" s="1" t="s">
        <v>15</v>
      </c>
      <c r="E70" s="6">
        <f>IF(logVir!E70&lt;&gt;0,logVir!E70-logVir!E$1105-0.5*(SKir!E70+SKir!E$1105)*(logKir!E70-logKir!E$1105)-0.5*(SLir!E70+SLir!E$1105)*(logHir!E70-logHir!E$1105)-0.5*(SLir!E70+SLir!E$1105)*(logQir!E70-logQir!E$1105),0)</f>
        <v>-0.22781376898832739</v>
      </c>
      <c r="F70" s="6">
        <f>IF(logVir!F70&lt;&gt;0,logVir!F70-logVir!F$1105-0.5*(SKir!F70+SKir!F$1105)*(logKir!F70-logKir!F$1105)-0.5*(SLir!F70+SLir!F$1105)*(logHir!F70-logHir!F$1105)-0.5*(SLir!F70+SLir!F$1105)*(logQir!F70-logQir!F$1105),0)</f>
        <v>-0.27355393934850941</v>
      </c>
      <c r="G70" s="6">
        <f>IF(logVir!G70&lt;&gt;0,logVir!G70-logVir!G$1105-0.5*(SKir!G70+SKir!G$1105)*(logKir!G70-logKir!G$1105)-0.5*(SLir!G70+SLir!G$1105)*(logHir!G70-logHir!G$1105)-0.5*(SLir!G70+SLir!G$1105)*(logQir!G70-logQir!G$1105),0)</f>
        <v>-7.2154922343493036E-2</v>
      </c>
      <c r="H70" s="6">
        <f>IF(logVir!H70&lt;&gt;0,logVir!H70-logVir!H$1105-0.5*(SKir!H70+SKir!H$1105)*(logKir!H70-logKir!H$1105)-0.5*(SLir!H70+SLir!H$1105)*(logHir!H70-logHir!H$1105)-0.5*(SLir!H70+SLir!H$1105)*(logQir!H70-logQir!H$1105),0)</f>
        <v>1.0050946334897441E-2</v>
      </c>
      <c r="I70" s="6">
        <f>IF(logVir!I70&lt;&gt;0,logVir!I70-logVir!I$1105-0.5*(SKir!I70+SKir!I$1105)*(logKir!I70-logKir!I$1105)-0.5*(SLir!I70+SLir!I$1105)*(logHir!I70-logHir!I$1105)-0.5*(SLir!I70+SLir!I$1105)*(logQir!I70-logQir!I$1105),0)</f>
        <v>-6.0627187825397902E-2</v>
      </c>
      <c r="J70" s="6">
        <f>IF(logVir!J70&lt;&gt;0,logVir!J70-logVir!J$1105-0.5*(SKir!J70+SKir!J$1105)*(logKir!J70-logKir!J$1105)-0.5*(SLir!J70+SLir!J$1105)*(logHir!J70-logHir!J$1105)-0.5*(SLir!J70+SLir!J$1105)*(logQir!J70-logQir!J$1105),0)</f>
        <v>1.0690419393233962E-2</v>
      </c>
    </row>
    <row r="71" spans="1:10" x14ac:dyDescent="0.15">
      <c r="A71" s="1">
        <v>3</v>
      </c>
      <c r="B71" s="1" t="s">
        <v>56</v>
      </c>
      <c r="C71" s="1">
        <v>22</v>
      </c>
      <c r="D71" s="1" t="s">
        <v>7</v>
      </c>
      <c r="E71" s="6">
        <f>IF(logVir!E71&lt;&gt;0,logVir!E71-logVir!E$1106-0.5*(SKir!E71+SKir!E$1106)*(logKir!E71-logKir!E$1106)-0.5*(SLir!E71+SLir!E$1106)*(logHir!E71-logHir!E$1106)-0.5*(SLir!E71+SLir!E$1106)*(logQir!E71-logQir!E$1106),0)</f>
        <v>-0.30438078122201306</v>
      </c>
      <c r="F71" s="6">
        <f>IF(logVir!F71&lt;&gt;0,logVir!F71-logVir!F$1106-0.5*(SKir!F71+SKir!F$1106)*(logKir!F71-logKir!F$1106)-0.5*(SLir!F71+SLir!F$1106)*(logHir!F71-logHir!F$1106)-0.5*(SLir!F71+SLir!F$1106)*(logQir!F71-logQir!F$1106),0)</f>
        <v>-3.0754325072690311E-2</v>
      </c>
      <c r="G71" s="6">
        <f>IF(logVir!G71&lt;&gt;0,logVir!G71-logVir!G$1106-0.5*(SKir!G71+SKir!G$1106)*(logKir!G71-logKir!G$1106)-0.5*(SLir!G71+SLir!G$1106)*(logHir!G71-logHir!G$1106)-0.5*(SLir!G71+SLir!G$1106)*(logQir!G71-logQir!G$1106),0)</f>
        <v>-5.9690801212516215E-2</v>
      </c>
      <c r="H71" s="6">
        <f>IF(logVir!H71&lt;&gt;0,logVir!H71-logVir!H$1106-0.5*(SKir!H71+SKir!H$1106)*(logKir!H71-logKir!H$1106)-0.5*(SLir!H71+SLir!H$1106)*(logHir!H71-logHir!H$1106)-0.5*(SLir!H71+SLir!H$1106)*(logQir!H71-logQir!H$1106),0)</f>
        <v>-4.9809104941731117E-2</v>
      </c>
      <c r="I71" s="6">
        <f>IF(logVir!I71&lt;&gt;0,logVir!I71-logVir!I$1106-0.5*(SKir!I71+SKir!I$1106)*(logKir!I71-logKir!I$1106)-0.5*(SLir!I71+SLir!I$1106)*(logHir!I71-logHir!I$1106)-0.5*(SLir!I71+SLir!I$1106)*(logQir!I71-logQir!I$1106),0)</f>
        <v>5.614063249344358E-2</v>
      </c>
      <c r="J71" s="6">
        <f>IF(logVir!J71&lt;&gt;0,logVir!J71-logVir!J$1106-0.5*(SKir!J71+SKir!J$1106)*(logKir!J71-logKir!J$1106)-0.5*(SLir!J71+SLir!J$1106)*(logHir!J71-logHir!J$1106)-0.5*(SLir!J71+SLir!J$1106)*(logQir!J71-logQir!J$1106),0)</f>
        <v>6.0260460433983372E-2</v>
      </c>
    </row>
    <row r="72" spans="1:10" x14ac:dyDescent="0.15">
      <c r="A72" s="1">
        <v>3</v>
      </c>
      <c r="B72" s="1" t="s">
        <v>56</v>
      </c>
      <c r="C72" s="1">
        <v>23</v>
      </c>
      <c r="D72" s="1" t="s">
        <v>28</v>
      </c>
      <c r="E72" s="6">
        <f>IF(logVir!E72&lt;&gt;0,logVir!E72-logVir!E$1107-0.5*(SKir!E72+SKir!E$1107)*(logKir!E72-logKir!E$1107)-0.5*(SLir!E72+SLir!E$1107)*(logHir!E72-logHir!E$1107)-0.5*(SLir!E72+SLir!E$1107)*(logQir!E72-logQir!E$1107),0)</f>
        <v>7.2656759336674585E-3</v>
      </c>
      <c r="F72" s="6">
        <f>IF(logVir!F72&lt;&gt;0,logVir!F72-logVir!F$1107-0.5*(SKir!F72+SKir!F$1107)*(logKir!F72-logKir!F$1107)-0.5*(SLir!F72+SLir!F$1107)*(logHir!F72-logHir!F$1107)-0.5*(SLir!F72+SLir!F$1107)*(logQir!F72-logQir!F$1107),0)</f>
        <v>3.1309859018478131E-2</v>
      </c>
      <c r="G72" s="6">
        <f>IF(logVir!G72&lt;&gt;0,logVir!G72-logVir!G$1107-0.5*(SKir!G72+SKir!G$1107)*(logKir!G72-logKir!G$1107)-0.5*(SLir!G72+SLir!G$1107)*(logHir!G72-logHir!G$1107)-0.5*(SLir!G72+SLir!G$1107)*(logQir!G72-logQir!G$1107),0)</f>
        <v>9.8416342409313289E-3</v>
      </c>
      <c r="H72" s="6">
        <f>IF(logVir!H72&lt;&gt;0,logVir!H72-logVir!H$1107-0.5*(SKir!H72+SKir!H$1107)*(logKir!H72-logKir!H$1107)-0.5*(SLir!H72+SLir!H$1107)*(logHir!H72-logHir!H$1107)-0.5*(SLir!H72+SLir!H$1107)*(logQir!H72-logQir!H$1107),0)</f>
        <v>8.0518056648901798E-3</v>
      </c>
      <c r="I72" s="6">
        <f>IF(logVir!I72&lt;&gt;0,logVir!I72-logVir!I$1107-0.5*(SKir!I72+SKir!I$1107)*(logKir!I72-logKir!I$1107)-0.5*(SLir!I72+SLir!I$1107)*(logHir!I72-logHir!I$1107)-0.5*(SLir!I72+SLir!I$1107)*(logQir!I72-logQir!I$1107),0)</f>
        <v>7.5607540029652476E-2</v>
      </c>
      <c r="J72" s="6">
        <f>IF(logVir!J72&lt;&gt;0,logVir!J72-logVir!J$1107-0.5*(SKir!J72+SKir!J$1107)*(logKir!J72-logKir!J$1107)-0.5*(SLir!J72+SLir!J$1107)*(logHir!J72-logHir!J$1107)-0.5*(SLir!J72+SLir!J$1107)*(logQir!J72-logQir!J$1107),0)</f>
        <v>7.0753596706653127E-2</v>
      </c>
    </row>
    <row r="73" spans="1:10" x14ac:dyDescent="0.15">
      <c r="A73" s="1">
        <v>4</v>
      </c>
      <c r="B73" s="1" t="s">
        <v>264</v>
      </c>
      <c r="C73" s="1">
        <v>1</v>
      </c>
      <c r="D73" s="1" t="s">
        <v>8</v>
      </c>
      <c r="E73" s="6">
        <f>IF(logVir!E73&lt;&gt;0,logVir!E73-logVir!E$1085-0.5*(SKir!E73+SKir!E$1085)*(logKir!E73-logKir!E$1085)-0.5*(SLir!E73+SLir!E$1085)*(logHir!E73-logHir!E$1085)-0.5*(SLir!E73+SLir!E$1085)*(logQir!E73-logQir!E$1085),0)</f>
        <v>0.11891383172400577</v>
      </c>
      <c r="F73" s="6">
        <f>IF(logVir!F73&lt;&gt;0,logVir!F73-logVir!F$1085-0.5*(SKir!F73+SKir!F$1085)*(logKir!F73-logKir!F$1085)-0.5*(SLir!F73+SLir!F$1085)*(logHir!F73-logHir!F$1085)-0.5*(SLir!F73+SLir!F$1085)*(logQir!F73-logQir!F$1085),0)</f>
        <v>7.5904267653575164E-2</v>
      </c>
      <c r="G73" s="6">
        <f>IF(logVir!G73&lt;&gt;0,logVir!G73-logVir!G$1085-0.5*(SKir!G73+SKir!G$1085)*(logKir!G73-logKir!G$1085)-0.5*(SLir!G73+SLir!G$1085)*(logHir!G73-logHir!G$1085)-0.5*(SLir!G73+SLir!G$1085)*(logQir!G73-logQir!G$1085),0)</f>
        <v>0.11593132184154056</v>
      </c>
      <c r="H73" s="6">
        <f>IF(logVir!H73&lt;&gt;0,logVir!H73-logVir!H$1085-0.5*(SKir!H73+SKir!H$1085)*(logKir!H73-logKir!H$1085)-0.5*(SLir!H73+SLir!H$1085)*(logHir!H73-logHir!H$1085)-0.5*(SLir!H73+SLir!H$1085)*(logQir!H73-logQir!H$1085),0)</f>
        <v>1.172299322402532E-2</v>
      </c>
      <c r="I73" s="6">
        <f>IF(logVir!I73&lt;&gt;0,logVir!I73-logVir!I$1085-0.5*(SKir!I73+SKir!I$1085)*(logKir!I73-logKir!I$1085)-0.5*(SLir!I73+SLir!I$1085)*(logHir!I73-logHir!I$1085)-0.5*(SLir!I73+SLir!I$1085)*(logQir!I73-logQir!I$1085),0)</f>
        <v>-9.3707748675216473E-2</v>
      </c>
      <c r="J73" s="6">
        <f>IF(logVir!J73&lt;&gt;0,logVir!J73-logVir!J$1085-0.5*(SKir!J73+SKir!J$1085)*(logKir!J73-logKir!J$1085)-0.5*(SLir!J73+SLir!J$1085)*(logHir!J73-logHir!J$1085)-0.5*(SLir!J73+SLir!J$1085)*(logQir!J73-logQir!J$1085),0)</f>
        <v>-0.1190853446228059</v>
      </c>
    </row>
    <row r="74" spans="1:10" x14ac:dyDescent="0.15">
      <c r="A74" s="1">
        <v>4</v>
      </c>
      <c r="B74" s="1" t="s">
        <v>265</v>
      </c>
      <c r="C74" s="1">
        <v>2</v>
      </c>
      <c r="D74" s="1" t="s">
        <v>9</v>
      </c>
      <c r="E74" s="6">
        <f>IF(logVir!E74&lt;&gt;0,logVir!E74-logVir!E$1086-0.5*(SKir!E74+SKir!E$1086)*(logKir!E74-logKir!E$1086)-0.5*(SLir!E74+SLir!E$1086)*(logHir!E74-logHir!E$1086)-0.5*(SLir!E74+SLir!E$1086)*(logQir!E74-logQir!E$1086),0)</f>
        <v>-0.63111203419095963</v>
      </c>
      <c r="F74" s="6">
        <f>IF(logVir!F74&lt;&gt;0,logVir!F74-logVir!F$1086-0.5*(SKir!F74+SKir!F$1086)*(logKir!F74-logKir!F$1086)-0.5*(SLir!F74+SLir!F$1086)*(logHir!F74-logHir!F$1086)-0.5*(SLir!F74+SLir!F$1086)*(logQir!F74-logQir!F$1086),0)</f>
        <v>-0.57351346790893321</v>
      </c>
      <c r="G74" s="6">
        <f>IF(logVir!G74&lt;&gt;0,logVir!G74-logVir!G$1086-0.5*(SKir!G74+SKir!G$1086)*(logKir!G74-logKir!G$1086)-0.5*(SLir!G74+SLir!G$1086)*(logHir!G74-logHir!G$1086)-0.5*(SLir!G74+SLir!G$1086)*(logQir!G74-logQir!G$1086),0)</f>
        <v>-0.36975923218934631</v>
      </c>
      <c r="H74" s="6">
        <f>IF(logVir!H74&lt;&gt;0,logVir!H74-logVir!H$1086-0.5*(SKir!H74+SKir!H$1086)*(logKir!H74-logKir!H$1086)-0.5*(SLir!H74+SLir!H$1086)*(logHir!H74-logHir!H$1086)-0.5*(SLir!H74+SLir!H$1086)*(logQir!H74-logQir!H$1086),0)</f>
        <v>-0.72885562825308225</v>
      </c>
      <c r="I74" s="6">
        <f>IF(logVir!I74&lt;&gt;0,logVir!I74-logVir!I$1086-0.5*(SKir!I74+SKir!I$1086)*(logKir!I74-logKir!I$1086)-0.5*(SLir!I74+SLir!I$1086)*(logHir!I74-logHir!I$1086)-0.5*(SLir!I74+SLir!I$1086)*(logQir!I74-logQir!I$1086),0)</f>
        <v>-1.2609205262309904</v>
      </c>
      <c r="J74" s="6">
        <f>IF(logVir!J74&lt;&gt;0,logVir!J74-logVir!J$1086-0.5*(SKir!J74+SKir!J$1086)*(logKir!J74-logKir!J$1086)-0.5*(SLir!J74+SLir!J$1086)*(logHir!J74-logHir!J$1086)-0.5*(SLir!J74+SLir!J$1086)*(logQir!J74-logQir!J$1086),0)</f>
        <v>-1.1788788049054464</v>
      </c>
    </row>
    <row r="75" spans="1:10" x14ac:dyDescent="0.15">
      <c r="A75" s="1">
        <v>4</v>
      </c>
      <c r="B75" s="1" t="s">
        <v>266</v>
      </c>
      <c r="C75" s="1">
        <v>3</v>
      </c>
      <c r="D75" s="1" t="s">
        <v>16</v>
      </c>
      <c r="E75" s="6">
        <f>IF(logVir!E75&lt;&gt;0,logVir!E75-logVir!E$1087-0.5*(SKir!E75+SKir!E$1087)*(logKir!E75-logKir!E$1087)-0.5*(SLir!E75+SLir!E$1087)*(logHir!E75-logHir!E$1087)-0.5*(SLir!E75+SLir!E$1087)*(logQir!E75-logQir!E$1087),0)</f>
        <v>0.12336506735562358</v>
      </c>
      <c r="F75" s="6">
        <f>IF(logVir!F75&lt;&gt;0,logVir!F75-logVir!F$1087-0.5*(SKir!F75+SKir!F$1087)*(logKir!F75-logKir!F$1087)-0.5*(SLir!F75+SLir!F$1087)*(logHir!F75-logHir!F$1087)-0.5*(SLir!F75+SLir!F$1087)*(logQir!F75-logQir!F$1087),0)</f>
        <v>5.9543902035141968E-2</v>
      </c>
      <c r="G75" s="6">
        <f>IF(logVir!G75&lt;&gt;0,logVir!G75-logVir!G$1087-0.5*(SKir!G75+SKir!G$1087)*(logKir!G75-logKir!G$1087)-0.5*(SLir!G75+SLir!G$1087)*(logHir!G75-logHir!G$1087)-0.5*(SLir!G75+SLir!G$1087)*(logQir!G75-logQir!G$1087),0)</f>
        <v>2.4437646153241524E-2</v>
      </c>
      <c r="H75" s="6">
        <f>IF(logVir!H75&lt;&gt;0,logVir!H75-logVir!H$1087-0.5*(SKir!H75+SKir!H$1087)*(logKir!H75-logKir!H$1087)-0.5*(SLir!H75+SLir!H$1087)*(logHir!H75-logHir!H$1087)-0.5*(SLir!H75+SLir!H$1087)*(logQir!H75-logQir!H$1087),0)</f>
        <v>-4.5683668930440589E-2</v>
      </c>
      <c r="I75" s="6">
        <f>IF(logVir!I75&lt;&gt;0,logVir!I75-logVir!I$1087-0.5*(SKir!I75+SKir!I$1087)*(logKir!I75-logKir!I$1087)-0.5*(SLir!I75+SLir!I$1087)*(logHir!I75-logHir!I$1087)-0.5*(SLir!I75+SLir!I$1087)*(logQir!I75-logQir!I$1087),0)</f>
        <v>-0.14929049244860546</v>
      </c>
      <c r="J75" s="6">
        <f>IF(logVir!J75&lt;&gt;0,logVir!J75-logVir!J$1087-0.5*(SKir!J75+SKir!J$1087)*(logKir!J75-logKir!J$1087)-0.5*(SLir!J75+SLir!J$1087)*(logHir!J75-logHir!J$1087)-0.5*(SLir!J75+SLir!J$1087)*(logQir!J75-logQir!J$1087),0)</f>
        <v>-0.1124535344817765</v>
      </c>
    </row>
    <row r="76" spans="1:10" x14ac:dyDescent="0.15">
      <c r="A76" s="1">
        <v>4</v>
      </c>
      <c r="B76" s="1" t="s">
        <v>64</v>
      </c>
      <c r="C76" s="1">
        <v>4</v>
      </c>
      <c r="D76" s="1" t="s">
        <v>17</v>
      </c>
      <c r="E76" s="6">
        <f>IF(logVir!E76&lt;&gt;0,logVir!E76-logVir!E$1088-0.5*(SKir!E76+SKir!E$1088)*(logKir!E76-logKir!E$1088)-0.5*(SLir!E76+SLir!E$1088)*(logHir!E76-logHir!E$1088)-0.5*(SLir!E76+SLir!E$1088)*(logQir!E76-logQir!E$1088),0)</f>
        <v>-0.27331734344601655</v>
      </c>
      <c r="F76" s="6">
        <f>IF(logVir!F76&lt;&gt;0,logVir!F76-logVir!F$1088-0.5*(SKir!F76+SKir!F$1088)*(logKir!F76-logKir!F$1088)-0.5*(SLir!F76+SLir!F$1088)*(logHir!F76-logHir!F$1088)-0.5*(SLir!F76+SLir!F$1088)*(logQir!F76-logQir!F$1088),0)</f>
        <v>1.5281418124522869E-2</v>
      </c>
      <c r="G76" s="6">
        <f>IF(logVir!G76&lt;&gt;0,logVir!G76-logVir!G$1088-0.5*(SKir!G76+SKir!G$1088)*(logKir!G76-logKir!G$1088)-0.5*(SLir!G76+SLir!G$1088)*(logHir!G76-logHir!G$1088)-0.5*(SLir!G76+SLir!G$1088)*(logQir!G76-logQir!G$1088),0)</f>
        <v>-0.23674906347134128</v>
      </c>
      <c r="H76" s="6">
        <f>IF(logVir!H76&lt;&gt;0,logVir!H76-logVir!H$1088-0.5*(SKir!H76+SKir!H$1088)*(logKir!H76-logKir!H$1088)-0.5*(SLir!H76+SLir!H$1088)*(logHir!H76-logHir!H$1088)-0.5*(SLir!H76+SLir!H$1088)*(logQir!H76-logQir!H$1088),0)</f>
        <v>-3.4180197811271254E-2</v>
      </c>
      <c r="I76" s="6">
        <f>IF(logVir!I76&lt;&gt;0,logVir!I76-logVir!I$1088-0.5*(SKir!I76+SKir!I$1088)*(logKir!I76-logKir!I$1088)-0.5*(SLir!I76+SLir!I$1088)*(logHir!I76-logHir!I$1088)-0.5*(SLir!I76+SLir!I$1088)*(logQir!I76-logQir!I$1088),0)</f>
        <v>-0.1785906974811825</v>
      </c>
      <c r="J76" s="6">
        <f>IF(logVir!J76&lt;&gt;0,logVir!J76-logVir!J$1088-0.5*(SKir!J76+SKir!J$1088)*(logKir!J76-logKir!J$1088)-0.5*(SLir!J76+SLir!J$1088)*(logHir!J76-logHir!J$1088)-0.5*(SLir!J76+SLir!J$1088)*(logQir!J76-logQir!J$1088),0)</f>
        <v>-0.10595831859529066</v>
      </c>
    </row>
    <row r="77" spans="1:10" x14ac:dyDescent="0.15">
      <c r="A77" s="1">
        <v>4</v>
      </c>
      <c r="B77" s="1" t="s">
        <v>64</v>
      </c>
      <c r="C77" s="1">
        <v>5</v>
      </c>
      <c r="D77" s="1" t="s">
        <v>18</v>
      </c>
      <c r="E77" s="6">
        <f>IF(logVir!E77&lt;&gt;0,logVir!E77-logVir!E$1089-0.5*(SKir!E77+SKir!E$1089)*(logKir!E77-logKir!E$1089)-0.5*(SLir!E77+SLir!E$1089)*(logHir!E77-logHir!E$1089)-0.5*(SLir!E77+SLir!E$1089)*(logQir!E77-logQir!E$1089),0)</f>
        <v>-5.7747436152556356E-2</v>
      </c>
      <c r="F77" s="6">
        <f>IF(logVir!F77&lt;&gt;0,logVir!F77-logVir!F$1089-0.5*(SKir!F77+SKir!F$1089)*(logKir!F77-logKir!F$1089)-0.5*(SLir!F77+SLir!F$1089)*(logHir!F77-logHir!F$1089)-0.5*(SLir!F77+SLir!F$1089)*(logQir!F77-logQir!F$1089),0)</f>
        <v>-0.13552733994582922</v>
      </c>
      <c r="G77" s="6">
        <f>IF(logVir!G77&lt;&gt;0,logVir!G77-logVir!G$1089-0.5*(SKir!G77+SKir!G$1089)*(logKir!G77-logKir!G$1089)-0.5*(SLir!G77+SLir!G$1089)*(logHir!G77-logHir!G$1089)-0.5*(SLir!G77+SLir!G$1089)*(logQir!G77-logQir!G$1089),0)</f>
        <v>0.13703386740523288</v>
      </c>
      <c r="H77" s="6">
        <f>IF(logVir!H77&lt;&gt;0,logVir!H77-logVir!H$1089-0.5*(SKir!H77+SKir!H$1089)*(logKir!H77-logKir!H$1089)-0.5*(SLir!H77+SLir!H$1089)*(logHir!H77-logHir!H$1089)-0.5*(SLir!H77+SLir!H$1089)*(logQir!H77-logQir!H$1089),0)</f>
        <v>0.314420860012327</v>
      </c>
      <c r="I77" s="6">
        <f>IF(logVir!I77&lt;&gt;0,logVir!I77-logVir!I$1089-0.5*(SKir!I77+SKir!I$1089)*(logKir!I77-logKir!I$1089)-0.5*(SLir!I77+SLir!I$1089)*(logHir!I77-logHir!I$1089)-0.5*(SLir!I77+SLir!I$1089)*(logQir!I77-logQir!I$1089),0)</f>
        <v>0.22814164557892275</v>
      </c>
      <c r="J77" s="6">
        <f>IF(logVir!J77&lt;&gt;0,logVir!J77-logVir!J$1089-0.5*(SKir!J77+SKir!J$1089)*(logKir!J77-logKir!J$1089)-0.5*(SLir!J77+SLir!J$1089)*(logHir!J77-logHir!J$1089)-0.5*(SLir!J77+SLir!J$1089)*(logQir!J77-logQir!J$1089),0)</f>
        <v>0.31979307015268699</v>
      </c>
    </row>
    <row r="78" spans="1:10" x14ac:dyDescent="0.15">
      <c r="A78" s="1">
        <v>4</v>
      </c>
      <c r="B78" s="1" t="s">
        <v>266</v>
      </c>
      <c r="C78" s="1">
        <v>6</v>
      </c>
      <c r="D78" s="1" t="s">
        <v>2</v>
      </c>
      <c r="E78" s="6">
        <f>IF(logVir!E78&lt;&gt;0,logVir!E78-logVir!E$1090-0.5*(SKir!E78+SKir!E$1090)*(logKir!E78-logKir!E$1090)-0.5*(SLir!E78+SLir!E$1090)*(logHir!E78-logHir!E$1090)-0.5*(SLir!E78+SLir!E$1090)*(logQir!E78-logQir!E$1090),0)</f>
        <v>-0.3662063706513024</v>
      </c>
      <c r="F78" s="6">
        <f>IF(logVir!F78&lt;&gt;0,logVir!F78-logVir!F$1090-0.5*(SKir!F78+SKir!F$1090)*(logKir!F78-logKir!F$1090)-0.5*(SLir!F78+SLir!F$1090)*(logHir!F78-logHir!F$1090)-0.5*(SLir!F78+SLir!F$1090)*(logQir!F78-logQir!F$1090),0)</f>
        <v>-0.30661909059031678</v>
      </c>
      <c r="G78" s="6">
        <f>IF(logVir!G78&lt;&gt;0,logVir!G78-logVir!G$1090-0.5*(SKir!G78+SKir!G$1090)*(logKir!G78-logKir!G$1090)-0.5*(SLir!G78+SLir!G$1090)*(logHir!G78-logHir!G$1090)-0.5*(SLir!G78+SLir!G$1090)*(logQir!G78-logQir!G$1090),0)</f>
        <v>-0.38686809896277352</v>
      </c>
      <c r="H78" s="6">
        <f>IF(logVir!H78&lt;&gt;0,logVir!H78-logVir!H$1090-0.5*(SKir!H78+SKir!H$1090)*(logKir!H78-logKir!H$1090)-0.5*(SLir!H78+SLir!H$1090)*(logHir!H78-logHir!H$1090)-0.5*(SLir!H78+SLir!H$1090)*(logQir!H78-logQir!H$1090),0)</f>
        <v>0.14920511333872544</v>
      </c>
      <c r="I78" s="6">
        <f>IF(logVir!I78&lt;&gt;0,logVir!I78-logVir!I$1090-0.5*(SKir!I78+SKir!I$1090)*(logKir!I78-logKir!I$1090)-0.5*(SLir!I78+SLir!I$1090)*(logHir!I78-logHir!I$1090)-0.5*(SLir!I78+SLir!I$1090)*(logQir!I78-logQir!I$1090),0)</f>
        <v>0.18336817348971499</v>
      </c>
      <c r="J78" s="6">
        <f>IF(logVir!J78&lt;&gt;0,logVir!J78-logVir!J$1090-0.5*(SKir!J78+SKir!J$1090)*(logKir!J78-logKir!J$1090)-0.5*(SLir!J78+SLir!J$1090)*(logHir!J78-logHir!J$1090)-0.5*(SLir!J78+SLir!J$1090)*(logQir!J78-logQir!J$1090),0)</f>
        <v>0.24540932301524521</v>
      </c>
    </row>
    <row r="79" spans="1:10" x14ac:dyDescent="0.15">
      <c r="A79" s="1">
        <v>4</v>
      </c>
      <c r="B79" s="1" t="s">
        <v>64</v>
      </c>
      <c r="C79" s="1">
        <v>7</v>
      </c>
      <c r="D79" s="1" t="s">
        <v>19</v>
      </c>
      <c r="E79" s="6">
        <f>IF(logVir!E79&lt;&gt;0,logVir!E79-logVir!E$1091-0.5*(SKir!E79+SKir!E$1091)*(logKir!E79-logKir!E$1091)-0.5*(SLir!E79+SLir!E$1091)*(logHir!E79-logHir!E$1091)-0.5*(SLir!E79+SLir!E$1091)*(logQir!E79-logQir!E$1091),0)</f>
        <v>1.5258316157232312</v>
      </c>
      <c r="F79" s="6">
        <f>IF(logVir!F79&lt;&gt;0,logVir!F79-logVir!F$1091-0.5*(SKir!F79+SKir!F$1091)*(logKir!F79-logKir!F$1091)-0.5*(SLir!F79+SLir!F$1091)*(logHir!F79-logHir!F$1091)-0.5*(SLir!F79+SLir!F$1091)*(logQir!F79-logQir!F$1091),0)</f>
        <v>0.96134719218241116</v>
      </c>
      <c r="G79" s="6">
        <f>IF(logVir!G79&lt;&gt;0,logVir!G79-logVir!G$1091-0.5*(SKir!G79+SKir!G$1091)*(logKir!G79-logKir!G$1091)-0.5*(SLir!G79+SLir!G$1091)*(logHir!G79-logHir!G$1091)-0.5*(SLir!G79+SLir!G$1091)*(logQir!G79-logQir!G$1091),0)</f>
        <v>0.87614890391702349</v>
      </c>
      <c r="H79" s="6">
        <f>IF(logVir!H79&lt;&gt;0,logVir!H79-logVir!H$1091-0.5*(SKir!H79+SKir!H$1091)*(logKir!H79-logKir!H$1091)-0.5*(SLir!H79+SLir!H$1091)*(logHir!H79-logHir!H$1091)-0.5*(SLir!H79+SLir!H$1091)*(logQir!H79-logQir!H$1091),0)</f>
        <v>0.69896208770826129</v>
      </c>
      <c r="I79" s="6">
        <f>IF(logVir!I79&lt;&gt;0,logVir!I79-logVir!I$1091-0.5*(SKir!I79+SKir!I$1091)*(logKir!I79-logKir!I$1091)-0.5*(SLir!I79+SLir!I$1091)*(logHir!I79-logHir!I$1091)-0.5*(SLir!I79+SLir!I$1091)*(logQir!I79-logQir!I$1091),0)</f>
        <v>-0.19008540350061612</v>
      </c>
      <c r="J79" s="6">
        <f>IF(logVir!J79&lt;&gt;0,logVir!J79-logVir!J$1091-0.5*(SKir!J79+SKir!J$1091)*(logKir!J79-logKir!J$1091)-0.5*(SLir!J79+SLir!J$1091)*(logHir!J79-logHir!J$1091)-0.5*(SLir!J79+SLir!J$1091)*(logQir!J79-logQir!J$1091),0)</f>
        <v>-0.23112155451274188</v>
      </c>
    </row>
    <row r="80" spans="1:10" x14ac:dyDescent="0.15">
      <c r="A80" s="1">
        <v>4</v>
      </c>
      <c r="B80" s="1" t="s">
        <v>266</v>
      </c>
      <c r="C80" s="1">
        <v>8</v>
      </c>
      <c r="D80" s="1" t="s">
        <v>20</v>
      </c>
      <c r="E80" s="6">
        <f>IF(logVir!E80&lt;&gt;0,logVir!E80-logVir!E$1092-0.5*(SKir!E80+SKir!E$1092)*(logKir!E80-logKir!E$1092)-0.5*(SLir!E80+SLir!E$1092)*(logHir!E80-logHir!E$1092)-0.5*(SLir!E80+SLir!E$1092)*(logQir!E80-logQir!E$1092),0)</f>
        <v>-0.23204137023926522</v>
      </c>
      <c r="F80" s="6">
        <f>IF(logVir!F80&lt;&gt;0,logVir!F80-logVir!F$1092-0.5*(SKir!F80+SKir!F$1092)*(logKir!F80-logKir!F$1092)-0.5*(SLir!F80+SLir!F$1092)*(logHir!F80-logHir!F$1092)-0.5*(SLir!F80+SLir!F$1092)*(logQir!F80-logQir!F$1092),0)</f>
        <v>-0.19498581091979639</v>
      </c>
      <c r="G80" s="6">
        <f>IF(logVir!G80&lt;&gt;0,logVir!G80-logVir!G$1092-0.5*(SKir!G80+SKir!G$1092)*(logKir!G80-logKir!G$1092)-0.5*(SLir!G80+SLir!G$1092)*(logHir!G80-logHir!G$1092)-0.5*(SLir!G80+SLir!G$1092)*(logQir!G80-logQir!G$1092),0)</f>
        <v>3.5737823563115396E-2</v>
      </c>
      <c r="H80" s="6">
        <f>IF(logVir!H80&lt;&gt;0,logVir!H80-logVir!H$1092-0.5*(SKir!H80+SKir!H$1092)*(logKir!H80-logKir!H$1092)-0.5*(SLir!H80+SLir!H$1092)*(logHir!H80-logHir!H$1092)-0.5*(SLir!H80+SLir!H$1092)*(logQir!H80-logQir!H$1092),0)</f>
        <v>2.6515854869404259E-2</v>
      </c>
      <c r="I80" s="6">
        <f>IF(logVir!I80&lt;&gt;0,logVir!I80-logVir!I$1092-0.5*(SKir!I80+SKir!I$1092)*(logKir!I80-logKir!I$1092)-0.5*(SLir!I80+SLir!I$1092)*(logHir!I80-logHir!I$1092)-0.5*(SLir!I80+SLir!I$1092)*(logQir!I80-logQir!I$1092),0)</f>
        <v>-8.780102524350418E-2</v>
      </c>
      <c r="J80" s="6">
        <f>IF(logVir!J80&lt;&gt;0,logVir!J80-logVir!J$1092-0.5*(SKir!J80+SKir!J$1092)*(logKir!J80-logKir!J$1092)-0.5*(SLir!J80+SLir!J$1092)*(logHir!J80-logHir!J$1092)-0.5*(SLir!J80+SLir!J$1092)*(logQir!J80-logQir!J$1092),0)</f>
        <v>-3.7853141274675664E-2</v>
      </c>
    </row>
    <row r="81" spans="1:10" x14ac:dyDescent="0.15">
      <c r="A81" s="1">
        <v>4</v>
      </c>
      <c r="B81" s="1" t="s">
        <v>64</v>
      </c>
      <c r="C81" s="1">
        <v>9</v>
      </c>
      <c r="D81" s="1" t="s">
        <v>21</v>
      </c>
      <c r="E81" s="6">
        <f>IF(logVir!E81&lt;&gt;0,logVir!E81-logVir!E$1093-0.5*(SKir!E81+SKir!E$1093)*(logKir!E81-logKir!E$1093)-0.5*(SLir!E81+SLir!E$1093)*(logHir!E81-logHir!E$1093)-0.5*(SLir!E81+SLir!E$1093)*(logQir!E81-logQir!E$1093),0)</f>
        <v>-2.7884624484366023E-4</v>
      </c>
      <c r="F81" s="6">
        <f>IF(logVir!F81&lt;&gt;0,logVir!F81-logVir!F$1093-0.5*(SKir!F81+SKir!F$1093)*(logKir!F81-logKir!F$1093)-0.5*(SLir!F81+SLir!F$1093)*(logHir!F81-logHir!F$1093)-0.5*(SLir!F81+SLir!F$1093)*(logQir!F81-logQir!F$1093),0)</f>
        <v>0.14034137385217035</v>
      </c>
      <c r="G81" s="6">
        <f>IF(logVir!G81&lt;&gt;0,logVir!G81-logVir!G$1093-0.5*(SKir!G81+SKir!G$1093)*(logKir!G81-logKir!G$1093)-0.5*(SLir!G81+SLir!G$1093)*(logHir!G81-logHir!G$1093)-0.5*(SLir!G81+SLir!G$1093)*(logQir!G81-logQir!G$1093),0)</f>
        <v>0.11026621238166963</v>
      </c>
      <c r="H81" s="6">
        <f>IF(logVir!H81&lt;&gt;0,logVir!H81-logVir!H$1093-0.5*(SKir!H81+SKir!H$1093)*(logKir!H81-logKir!H$1093)-0.5*(SLir!H81+SLir!H$1093)*(logHir!H81-logHir!H$1093)-0.5*(SLir!H81+SLir!H$1093)*(logQir!H81-logQir!H$1093),0)</f>
        <v>0.16805159281922699</v>
      </c>
      <c r="I81" s="6">
        <f>IF(logVir!I81&lt;&gt;0,logVir!I81-logVir!I$1093-0.5*(SKir!I81+SKir!I$1093)*(logKir!I81-logKir!I$1093)-0.5*(SLir!I81+SLir!I$1093)*(logHir!I81-logHir!I$1093)-0.5*(SLir!I81+SLir!I$1093)*(logQir!I81-logQir!I$1093),0)</f>
        <v>-9.3521145329102842E-2</v>
      </c>
      <c r="J81" s="6">
        <f>IF(logVir!J81&lt;&gt;0,logVir!J81-logVir!J$1093-0.5*(SKir!J81+SKir!J$1093)*(logKir!J81-logKir!J$1093)-0.5*(SLir!J81+SLir!J$1093)*(logHir!J81-logHir!J$1093)-0.5*(SLir!J81+SLir!J$1093)*(logQir!J81-logQir!J$1093),0)</f>
        <v>-3.0157998457214341E-2</v>
      </c>
    </row>
    <row r="82" spans="1:10" x14ac:dyDescent="0.15">
      <c r="A82" s="1">
        <v>4</v>
      </c>
      <c r="B82" s="1" t="s">
        <v>64</v>
      </c>
      <c r="C82" s="1">
        <v>10</v>
      </c>
      <c r="D82" s="1" t="s">
        <v>22</v>
      </c>
      <c r="E82" s="6">
        <f>IF(logVir!E82&lt;&gt;0,logVir!E82-logVir!E$1094-0.5*(SKir!E82+SKir!E$1094)*(logKir!E82-logKir!E$1094)-0.5*(SLir!E82+SLir!E$1094)*(logHir!E82-logHir!E$1094)-0.5*(SLir!E82+SLir!E$1094)*(logQir!E82-logQir!E$1094),0)</f>
        <v>0.20770220804168274</v>
      </c>
      <c r="F82" s="6">
        <f>IF(logVir!F82&lt;&gt;0,logVir!F82-logVir!F$1094-0.5*(SKir!F82+SKir!F$1094)*(logKir!F82-logKir!F$1094)-0.5*(SLir!F82+SLir!F$1094)*(logHir!F82-logHir!F$1094)-0.5*(SLir!F82+SLir!F$1094)*(logQir!F82-logQir!F$1094),0)</f>
        <v>0.24194523276108126</v>
      </c>
      <c r="G82" s="6">
        <f>IF(logVir!G82&lt;&gt;0,logVir!G82-logVir!G$1094-0.5*(SKir!G82+SKir!G$1094)*(logKir!G82-logKir!G$1094)-0.5*(SLir!G82+SLir!G$1094)*(logHir!G82-logHir!G$1094)-0.5*(SLir!G82+SLir!G$1094)*(logQir!G82-logQir!G$1094),0)</f>
        <v>0.2080628575273471</v>
      </c>
      <c r="H82" s="6">
        <f>IF(logVir!H82&lt;&gt;0,logVir!H82-logVir!H$1094-0.5*(SKir!H82+SKir!H$1094)*(logKir!H82-logKir!H$1094)-0.5*(SLir!H82+SLir!H$1094)*(logHir!H82-logHir!H$1094)-0.5*(SLir!H82+SLir!H$1094)*(logQir!H82-logQir!H$1094),0)</f>
        <v>0.16560098922362299</v>
      </c>
      <c r="I82" s="6">
        <f>IF(logVir!I82&lt;&gt;0,logVir!I82-logVir!I$1094-0.5*(SKir!I82+SKir!I$1094)*(logKir!I82-logKir!I$1094)-0.5*(SLir!I82+SLir!I$1094)*(logHir!I82-logHir!I$1094)-0.5*(SLir!I82+SLir!I$1094)*(logQir!I82-logQir!I$1094),0)</f>
        <v>5.4624754159613417E-2</v>
      </c>
      <c r="J82" s="6">
        <f>IF(logVir!J82&lt;&gt;0,logVir!J82-logVir!J$1094-0.5*(SKir!J82+SKir!J$1094)*(logKir!J82-logKir!J$1094)-0.5*(SLir!J82+SLir!J$1094)*(logHir!J82-logHir!J$1094)-0.5*(SLir!J82+SLir!J$1094)*(logQir!J82-logQir!J$1094),0)</f>
        <v>-3.1841369138574903E-3</v>
      </c>
    </row>
    <row r="83" spans="1:10" x14ac:dyDescent="0.15">
      <c r="A83" s="1">
        <v>4</v>
      </c>
      <c r="B83" s="1" t="s">
        <v>64</v>
      </c>
      <c r="C83" s="1">
        <v>11</v>
      </c>
      <c r="D83" s="1" t="s">
        <v>23</v>
      </c>
      <c r="E83" s="6">
        <f>IF(logVir!E83&lt;&gt;0,logVir!E83-logVir!E$1095-0.5*(SKir!E83+SKir!E$1095)*(logKir!E83-logKir!E$1095)-0.5*(SLir!E83+SLir!E$1095)*(logHir!E83-logHir!E$1095)-0.5*(SLir!E83+SLir!E$1095)*(logQir!E83-logQir!E$1095),0)</f>
        <v>-0.27370770299293967</v>
      </c>
      <c r="F83" s="6">
        <f>IF(logVir!F83&lt;&gt;0,logVir!F83-logVir!F$1095-0.5*(SKir!F83+SKir!F$1095)*(logKir!F83-logKir!F$1095)-0.5*(SLir!F83+SLir!F$1095)*(logHir!F83-logHir!F$1095)-0.5*(SLir!F83+SLir!F$1095)*(logQir!F83-logQir!F$1095),0)</f>
        <v>-0.21156365670402358</v>
      </c>
      <c r="G83" s="6">
        <f>IF(logVir!G83&lt;&gt;0,logVir!G83-logVir!G$1095-0.5*(SKir!G83+SKir!G$1095)*(logKir!G83-logKir!G$1095)-0.5*(SLir!G83+SLir!G$1095)*(logHir!G83-logHir!G$1095)-0.5*(SLir!G83+SLir!G$1095)*(logQir!G83-logQir!G$1095),0)</f>
        <v>-0.2474027884483023</v>
      </c>
      <c r="H83" s="6">
        <f>IF(logVir!H83&lt;&gt;0,logVir!H83-logVir!H$1095-0.5*(SKir!H83+SKir!H$1095)*(logKir!H83-logKir!H$1095)-0.5*(SLir!H83+SLir!H$1095)*(logHir!H83-logHir!H$1095)-0.5*(SLir!H83+SLir!H$1095)*(logQir!H83-logQir!H$1095),0)</f>
        <v>-0.33464250612570007</v>
      </c>
      <c r="I83" s="6">
        <f>IF(logVir!I83&lt;&gt;0,logVir!I83-logVir!I$1095-0.5*(SKir!I83+SKir!I$1095)*(logKir!I83-logKir!I$1095)-0.5*(SLir!I83+SLir!I$1095)*(logHir!I83-logHir!I$1095)-0.5*(SLir!I83+SLir!I$1095)*(logQir!I83-logQir!I$1095),0)</f>
        <v>-4.4503241952290523E-2</v>
      </c>
      <c r="J83" s="6">
        <f>IF(logVir!J83&lt;&gt;0,logVir!J83-logVir!J$1095-0.5*(SKir!J83+SKir!J$1095)*(logKir!J83-logKir!J$1095)-0.5*(SLir!J83+SLir!J$1095)*(logHir!J83-logHir!J$1095)-0.5*(SLir!J83+SLir!J$1095)*(logQir!J83-logQir!J$1095),0)</f>
        <v>0.13197728160339406</v>
      </c>
    </row>
    <row r="84" spans="1:10" x14ac:dyDescent="0.15">
      <c r="A84" s="1">
        <v>4</v>
      </c>
      <c r="B84" s="1" t="s">
        <v>64</v>
      </c>
      <c r="C84" s="1">
        <v>12</v>
      </c>
      <c r="D84" s="1" t="s">
        <v>24</v>
      </c>
      <c r="E84" s="6">
        <f>IF(logVir!E84&lt;&gt;0,logVir!E84-logVir!E$1096-0.5*(SKir!E84+SKir!E$1096)*(logKir!E84-logKir!E$1096)-0.5*(SLir!E84+SLir!E$1096)*(logHir!E84-logHir!E$1096)-0.5*(SLir!E84+SLir!E$1096)*(logQir!E84-logQir!E$1096),0)</f>
        <v>-0.14598118365652976</v>
      </c>
      <c r="F84" s="6">
        <f>IF(logVir!F84&lt;&gt;0,logVir!F84-logVir!F$1096-0.5*(SKir!F84+SKir!F$1096)*(logKir!F84-logKir!F$1096)-0.5*(SLir!F84+SLir!F$1096)*(logHir!F84-logHir!F$1096)-0.5*(SLir!F84+SLir!F$1096)*(logQir!F84-logQir!F$1096),0)</f>
        <v>-0.19870098029495384</v>
      </c>
      <c r="G84" s="6">
        <f>IF(logVir!G84&lt;&gt;0,logVir!G84-logVir!G$1096-0.5*(SKir!G84+SKir!G$1096)*(logKir!G84-logKir!G$1096)-0.5*(SLir!G84+SLir!G$1096)*(logHir!G84-logHir!G$1096)-0.5*(SLir!G84+SLir!G$1096)*(logQir!G84-logQir!G$1096),0)</f>
        <v>-0.16094890894908823</v>
      </c>
      <c r="H84" s="6">
        <f>IF(logVir!H84&lt;&gt;0,logVir!H84-logVir!H$1096-0.5*(SKir!H84+SKir!H$1096)*(logKir!H84-logKir!H$1096)-0.5*(SLir!H84+SLir!H$1096)*(logHir!H84-logHir!H$1096)-0.5*(SLir!H84+SLir!H$1096)*(logQir!H84-logQir!H$1096),0)</f>
        <v>-6.1419115388976139E-3</v>
      </c>
      <c r="I84" s="6">
        <f>IF(logVir!I84&lt;&gt;0,logVir!I84-logVir!I$1096-0.5*(SKir!I84+SKir!I$1096)*(logKir!I84-logKir!I$1096)-0.5*(SLir!I84+SLir!I$1096)*(logHir!I84-logHir!I$1096)-0.5*(SLir!I84+SLir!I$1096)*(logQir!I84-logQir!I$1096),0)</f>
        <v>-8.4995788674087067E-2</v>
      </c>
      <c r="J84" s="6">
        <f>IF(logVir!J84&lt;&gt;0,logVir!J84-logVir!J$1096-0.5*(SKir!J84+SKir!J$1096)*(logKir!J84-logKir!J$1096)-0.5*(SLir!J84+SLir!J$1096)*(logHir!J84-logHir!J$1096)-0.5*(SLir!J84+SLir!J$1096)*(logQir!J84-logQir!J$1096),0)</f>
        <v>-1.3021007747452958E-2</v>
      </c>
    </row>
    <row r="85" spans="1:10" x14ac:dyDescent="0.15">
      <c r="A85" s="1">
        <v>4</v>
      </c>
      <c r="B85" s="1" t="s">
        <v>266</v>
      </c>
      <c r="C85" s="1">
        <v>13</v>
      </c>
      <c r="D85" s="1" t="s">
        <v>25</v>
      </c>
      <c r="E85" s="6">
        <f>IF(logVir!E85&lt;&gt;0,logVir!E85-logVir!E$1097-0.5*(SKir!E85+SKir!E$1097)*(logKir!E85-logKir!E$1097)-0.5*(SLir!E85+SLir!E$1097)*(logHir!E85-logHir!E$1097)-0.5*(SLir!E85+SLir!E$1097)*(logQir!E85-logQir!E$1097),0)</f>
        <v>-0.13294902805445566</v>
      </c>
      <c r="F85" s="6">
        <f>IF(logVir!F85&lt;&gt;0,logVir!F85-logVir!F$1097-0.5*(SKir!F85+SKir!F$1097)*(logKir!F85-logKir!F$1097)-0.5*(SLir!F85+SLir!F$1097)*(logHir!F85-logHir!F$1097)-0.5*(SLir!F85+SLir!F$1097)*(logQir!F85-logQir!F$1097),0)</f>
        <v>4.7702813346317832E-2</v>
      </c>
      <c r="G85" s="6">
        <f>IF(logVir!G85&lt;&gt;0,logVir!G85-logVir!G$1097-0.5*(SKir!G85+SKir!G$1097)*(logKir!G85-logKir!G$1097)-0.5*(SLir!G85+SLir!G$1097)*(logHir!G85-logHir!G$1097)-0.5*(SLir!G85+SLir!G$1097)*(logQir!G85-logQir!G$1097),0)</f>
        <v>-0.19650081628540114</v>
      </c>
      <c r="H85" s="6">
        <f>IF(logVir!H85&lt;&gt;0,logVir!H85-logVir!H$1097-0.5*(SKir!H85+SKir!H$1097)*(logKir!H85-logKir!H$1097)-0.5*(SLir!H85+SLir!H$1097)*(logHir!H85-logHir!H$1097)-0.5*(SLir!H85+SLir!H$1097)*(logQir!H85-logQir!H$1097),0)</f>
        <v>-0.17603423123306661</v>
      </c>
      <c r="I85" s="6">
        <f>IF(logVir!I85&lt;&gt;0,logVir!I85-logVir!I$1097-0.5*(SKir!I85+SKir!I$1097)*(logKir!I85-logKir!I$1097)-0.5*(SLir!I85+SLir!I$1097)*(logHir!I85-logHir!I$1097)-0.5*(SLir!I85+SLir!I$1097)*(logQir!I85-logQir!I$1097),0)</f>
        <v>-0.4988317451086744</v>
      </c>
      <c r="J85" s="6">
        <f>IF(logVir!J85&lt;&gt;0,logVir!J85-logVir!J$1097-0.5*(SKir!J85+SKir!J$1097)*(logKir!J85-logKir!J$1097)-0.5*(SLir!J85+SLir!J$1097)*(logHir!J85-logHir!J$1097)-0.5*(SLir!J85+SLir!J$1097)*(logQir!J85-logQir!J$1097),0)</f>
        <v>-0.31005612999889026</v>
      </c>
    </row>
    <row r="86" spans="1:10" x14ac:dyDescent="0.15">
      <c r="A86" s="1">
        <v>4</v>
      </c>
      <c r="B86" s="1" t="s">
        <v>64</v>
      </c>
      <c r="C86" s="1">
        <v>14</v>
      </c>
      <c r="D86" s="1" t="s">
        <v>26</v>
      </c>
      <c r="E86" s="6">
        <f>IF(logVir!E86&lt;&gt;0,logVir!E86-logVir!E$1098-0.5*(SKir!E86+SKir!E$1098)*(logKir!E86-logKir!E$1098)-0.5*(SLir!E86+SLir!E$1098)*(logHir!E86-logHir!E$1098)-0.5*(SLir!E86+SLir!E$1098)*(logQir!E86-logQir!E$1098),0)</f>
        <v>3.8848329557252231E-2</v>
      </c>
      <c r="F86" s="6">
        <f>IF(logVir!F86&lt;&gt;0,logVir!F86-logVir!F$1098-0.5*(SKir!F86+SKir!F$1098)*(logKir!F86-logKir!F$1098)-0.5*(SLir!F86+SLir!F$1098)*(logHir!F86-logHir!F$1098)-0.5*(SLir!F86+SLir!F$1098)*(logQir!F86-logQir!F$1098),0)</f>
        <v>-7.4701361885146894E-2</v>
      </c>
      <c r="G86" s="6">
        <f>IF(logVir!G86&lt;&gt;0,logVir!G86-logVir!G$1098-0.5*(SKir!G86+SKir!G$1098)*(logKir!G86-logKir!G$1098)-0.5*(SLir!G86+SLir!G$1098)*(logHir!G86-logHir!G$1098)-0.5*(SLir!G86+SLir!G$1098)*(logQir!G86-logQir!G$1098),0)</f>
        <v>-1.9824735400036528E-2</v>
      </c>
      <c r="H86" s="6">
        <f>IF(logVir!H86&lt;&gt;0,logVir!H86-logVir!H$1098-0.5*(SKir!H86+SKir!H$1098)*(logKir!H86-logKir!H$1098)-0.5*(SLir!H86+SLir!H$1098)*(logHir!H86-logHir!H$1098)-0.5*(SLir!H86+SLir!H$1098)*(logQir!H86-logQir!H$1098),0)</f>
        <v>-0.19822322285287419</v>
      </c>
      <c r="I86" s="6">
        <f>IF(logVir!I86&lt;&gt;0,logVir!I86-logVir!I$1098-0.5*(SKir!I86+SKir!I$1098)*(logKir!I86-logKir!I$1098)-0.5*(SLir!I86+SLir!I$1098)*(logHir!I86-logHir!I$1098)-0.5*(SLir!I86+SLir!I$1098)*(logQir!I86-logQir!I$1098),0)</f>
        <v>-0.6377561785440331</v>
      </c>
      <c r="J86" s="6">
        <f>IF(logVir!J86&lt;&gt;0,logVir!J86-logVir!J$1098-0.5*(SKir!J86+SKir!J$1098)*(logKir!J86-logKir!J$1098)-0.5*(SLir!J86+SLir!J$1098)*(logHir!J86-logHir!J$1098)-0.5*(SLir!J86+SLir!J$1098)*(logQir!J86-logQir!J$1098),0)</f>
        <v>-0.56416025156474292</v>
      </c>
    </row>
    <row r="87" spans="1:10" x14ac:dyDescent="0.15">
      <c r="A87" s="1">
        <v>4</v>
      </c>
      <c r="B87" s="1" t="s">
        <v>266</v>
      </c>
      <c r="C87" s="1">
        <v>15</v>
      </c>
      <c r="D87" s="1" t="s">
        <v>27</v>
      </c>
      <c r="E87" s="6">
        <f>IF(logVir!E87&lt;&gt;0,logVir!E87-logVir!E$1099-0.5*(SKir!E87+SKir!E$1099)*(logKir!E87-logKir!E$1099)-0.5*(SLir!E87+SLir!E$1099)*(logHir!E87-logHir!E$1099)-0.5*(SLir!E87+SLir!E$1099)*(logQir!E87-logQir!E$1099),0)</f>
        <v>4.7101651586675251E-2</v>
      </c>
      <c r="F87" s="6">
        <f>IF(logVir!F87&lt;&gt;0,logVir!F87-logVir!F$1099-0.5*(SKir!F87+SKir!F$1099)*(logKir!F87-logKir!F$1099)-0.5*(SLir!F87+SLir!F$1099)*(logHir!F87-logHir!F$1099)-0.5*(SLir!F87+SLir!F$1099)*(logQir!F87-logQir!F$1099),0)</f>
        <v>2.2959855130398488E-2</v>
      </c>
      <c r="G87" s="6">
        <f>IF(logVir!G87&lt;&gt;0,logVir!G87-logVir!G$1099-0.5*(SKir!G87+SKir!G$1099)*(logKir!G87-logKir!G$1099)-0.5*(SLir!G87+SLir!G$1099)*(logHir!G87-logHir!G$1099)-0.5*(SLir!G87+SLir!G$1099)*(logQir!G87-logQir!G$1099),0)</f>
        <v>-6.4771101626873245E-2</v>
      </c>
      <c r="H87" s="6">
        <f>IF(logVir!H87&lt;&gt;0,logVir!H87-logVir!H$1099-0.5*(SKir!H87+SKir!H$1099)*(logKir!H87-logKir!H$1099)-0.5*(SLir!H87+SLir!H$1099)*(logHir!H87-logHir!H$1099)-0.5*(SLir!H87+SLir!H$1099)*(logQir!H87-logQir!H$1099),0)</f>
        <v>-0.11888704365265099</v>
      </c>
      <c r="I87" s="6">
        <f>IF(logVir!I87&lt;&gt;0,logVir!I87-logVir!I$1099-0.5*(SKir!I87+SKir!I$1099)*(logKir!I87-logKir!I$1099)-0.5*(SLir!I87+SLir!I$1099)*(logHir!I87-logHir!I$1099)-0.5*(SLir!I87+SLir!I$1099)*(logQir!I87-logQir!I$1099),0)</f>
        <v>-1.1925657936666414E-2</v>
      </c>
      <c r="J87" s="6">
        <f>IF(logVir!J87&lt;&gt;0,logVir!J87-logVir!J$1099-0.5*(SKir!J87+SKir!J$1099)*(logKir!J87-logKir!J$1099)-0.5*(SLir!J87+SLir!J$1099)*(logHir!J87-logHir!J$1099)-0.5*(SLir!J87+SLir!J$1099)*(logQir!J87-logQir!J$1099),0)</f>
        <v>2.0630298830250721E-2</v>
      </c>
    </row>
    <row r="88" spans="1:10" x14ac:dyDescent="0.15">
      <c r="A88" s="1">
        <v>4</v>
      </c>
      <c r="B88" s="1" t="s">
        <v>265</v>
      </c>
      <c r="C88" s="1">
        <v>16</v>
      </c>
      <c r="D88" s="1" t="s">
        <v>10</v>
      </c>
      <c r="E88" s="6">
        <f>IF(logVir!E88&lt;&gt;0,logVir!E88-logVir!E$1100-0.5*(SKir!E88+SKir!E$1100)*(logKir!E88-logKir!E$1100)-0.5*(SLir!E88+SLir!E$1100)*(logHir!E88-logHir!E$1100)-0.5*(SLir!E88+SLir!E$1100)*(logQir!E88-logQir!E$1100),0)</f>
        <v>-0.16115307496977424</v>
      </c>
      <c r="F88" s="6">
        <f>IF(logVir!F88&lt;&gt;0,logVir!F88-logVir!F$1100-0.5*(SKir!F88+SKir!F$1100)*(logKir!F88-logKir!F$1100)-0.5*(SLir!F88+SLir!F$1100)*(logHir!F88-logHir!F$1100)-0.5*(SLir!F88+SLir!F$1100)*(logQir!F88-logQir!F$1100),0)</f>
        <v>-0.15194807376397207</v>
      </c>
      <c r="G88" s="6">
        <f>IF(logVir!G88&lt;&gt;0,logVir!G88-logVir!G$1100-0.5*(SKir!G88+SKir!G$1100)*(logKir!G88-logKir!G$1100)-0.5*(SLir!G88+SLir!G$1100)*(logHir!G88-logHir!G$1100)-0.5*(SLir!G88+SLir!G$1100)*(logQir!G88-logQir!G$1100),0)</f>
        <v>2.3323401683686337E-2</v>
      </c>
      <c r="H88" s="6">
        <f>IF(logVir!H88&lt;&gt;0,logVir!H88-logVir!H$1100-0.5*(SKir!H88+SKir!H$1100)*(logKir!H88-logKir!H$1100)-0.5*(SLir!H88+SLir!H$1100)*(logHir!H88-logHir!H$1100)-0.5*(SLir!H88+SLir!H$1100)*(logQir!H88-logQir!H$1100),0)</f>
        <v>-7.6662706453754073E-2</v>
      </c>
      <c r="I88" s="6">
        <f>IF(logVir!I88&lt;&gt;0,logVir!I88-logVir!I$1100-0.5*(SKir!I88+SKir!I$1100)*(logKir!I88-logKir!I$1100)-0.5*(SLir!I88+SLir!I$1100)*(logHir!I88-logHir!I$1100)-0.5*(SLir!I88+SLir!I$1100)*(logQir!I88-logQir!I$1100),0)</f>
        <v>-0.26082581380972392</v>
      </c>
      <c r="J88" s="6">
        <f>IF(logVir!J88&lt;&gt;0,logVir!J88-logVir!J$1100-0.5*(SKir!J88+SKir!J$1100)*(logKir!J88-logKir!J$1100)-0.5*(SLir!J88+SLir!J$1100)*(logHir!J88-logHir!J$1100)-0.5*(SLir!J88+SLir!J$1100)*(logQir!J88-logQir!J$1100),0)</f>
        <v>-0.1958928744774848</v>
      </c>
    </row>
    <row r="89" spans="1:10" x14ac:dyDescent="0.15">
      <c r="A89" s="1">
        <v>4</v>
      </c>
      <c r="B89" s="1" t="s">
        <v>265</v>
      </c>
      <c r="C89" s="1">
        <v>17</v>
      </c>
      <c r="D89" s="1" t="s">
        <v>11</v>
      </c>
      <c r="E89" s="6">
        <f>IF(logVir!E89&lt;&gt;0,logVir!E89-logVir!E$1101-0.5*(SKir!E89+SKir!E$1101)*(logKir!E89-logKir!E$1101)-0.5*(SLir!E89+SLir!E$1101)*(logHir!E89-logHir!E$1101)-0.5*(SLir!E89+SLir!E$1101)*(logQir!E89-logQir!E$1101),0)</f>
        <v>-0.17068799640000018</v>
      </c>
      <c r="F89" s="6">
        <f>IF(logVir!F89&lt;&gt;0,logVir!F89-logVir!F$1101-0.5*(SKir!F89+SKir!F$1101)*(logKir!F89-logKir!F$1101)-0.5*(SLir!F89+SLir!F$1101)*(logHir!F89-logHir!F$1101)-0.5*(SLir!F89+SLir!F$1101)*(logQir!F89-logQir!F$1101),0)</f>
        <v>-0.3131829183156099</v>
      </c>
      <c r="G89" s="6">
        <f>IF(logVir!G89&lt;&gt;0,logVir!G89-logVir!G$1101-0.5*(SKir!G89+SKir!G$1101)*(logKir!G89-logKir!G$1101)-0.5*(SLir!G89+SLir!G$1101)*(logHir!G89-logHir!G$1101)-0.5*(SLir!G89+SLir!G$1101)*(logQir!G89-logQir!G$1101),0)</f>
        <v>-0.36409116754537468</v>
      </c>
      <c r="H89" s="6">
        <f>IF(logVir!H89&lt;&gt;0,logVir!H89-logVir!H$1101-0.5*(SKir!H89+SKir!H$1101)*(logKir!H89-logKir!H$1101)-0.5*(SLir!H89+SLir!H$1101)*(logHir!H89-logHir!H$1101)-0.5*(SLir!H89+SLir!H$1101)*(logQir!H89-logQir!H$1101),0)</f>
        <v>-0.14352275037946929</v>
      </c>
      <c r="I89" s="6">
        <f>IF(logVir!I89&lt;&gt;0,logVir!I89-logVir!I$1101-0.5*(SKir!I89+SKir!I$1101)*(logKir!I89-logKir!I$1101)-0.5*(SLir!I89+SLir!I$1101)*(logHir!I89-logHir!I$1101)-0.5*(SLir!I89+SLir!I$1101)*(logQir!I89-logQir!I$1101),0)</f>
        <v>-0.24012540077853226</v>
      </c>
      <c r="J89" s="6">
        <f>IF(logVir!J89&lt;&gt;0,logVir!J89-logVir!J$1101-0.5*(SKir!J89+SKir!J$1101)*(logKir!J89-logKir!J$1101)-0.5*(SLir!J89+SLir!J$1101)*(logHir!J89-logHir!J$1101)-0.5*(SLir!J89+SLir!J$1101)*(logQir!J89-logQir!J$1101),0)</f>
        <v>-0.18316848052379972</v>
      </c>
    </row>
    <row r="90" spans="1:10" x14ac:dyDescent="0.15">
      <c r="A90" s="1">
        <v>4</v>
      </c>
      <c r="B90" s="1" t="s">
        <v>265</v>
      </c>
      <c r="C90" s="1">
        <v>18</v>
      </c>
      <c r="D90" s="1" t="s">
        <v>12</v>
      </c>
      <c r="E90" s="6">
        <f>IF(logVir!E90&lt;&gt;0,logVir!E90-logVir!E$1102-0.5*(SKir!E90+SKir!E$1102)*(logKir!E90-logKir!E$1102)-0.5*(SLir!E90+SLir!E$1102)*(logHir!E90-logHir!E$1102)-0.5*(SLir!E90+SLir!E$1102)*(logQir!E90-logQir!E$1102),0)</f>
        <v>0.15905313210680855</v>
      </c>
      <c r="F90" s="6">
        <f>IF(logVir!F90&lt;&gt;0,logVir!F90-logVir!F$1102-0.5*(SKir!F90+SKir!F$1102)*(logKir!F90-logKir!F$1102)-0.5*(SLir!F90+SLir!F$1102)*(logHir!F90-logHir!F$1102)-0.5*(SLir!F90+SLir!F$1102)*(logQir!F90-logQir!F$1102),0)</f>
        <v>0.20465357594788045</v>
      </c>
      <c r="G90" s="6">
        <f>IF(logVir!G90&lt;&gt;0,logVir!G90-logVir!G$1102-0.5*(SKir!G90+SKir!G$1102)*(logKir!G90-logKir!G$1102)-0.5*(SLir!G90+SLir!G$1102)*(logHir!G90-logHir!G$1102)-0.5*(SLir!G90+SLir!G$1102)*(logQir!G90-logQir!G$1102),0)</f>
        <v>0.15550816751391897</v>
      </c>
      <c r="H90" s="6">
        <f>IF(logVir!H90&lt;&gt;0,logVir!H90-logVir!H$1102-0.5*(SKir!H90+SKir!H$1102)*(logKir!H90-logKir!H$1102)-0.5*(SLir!H90+SLir!H$1102)*(logHir!H90-logHir!H$1102)-0.5*(SLir!H90+SLir!H$1102)*(logQir!H90-logQir!H$1102),0)</f>
        <v>6.891384643272179E-2</v>
      </c>
      <c r="I90" s="6">
        <f>IF(logVir!I90&lt;&gt;0,logVir!I90-logVir!I$1102-0.5*(SKir!I90+SKir!I$1102)*(logKir!I90-logKir!I$1102)-0.5*(SLir!I90+SLir!I$1102)*(logHir!I90-logHir!I$1102)-0.5*(SLir!I90+SLir!I$1102)*(logQir!I90-logQir!I$1102),0)</f>
        <v>0.13096146915004403</v>
      </c>
      <c r="J90" s="6">
        <f>IF(logVir!J90&lt;&gt;0,logVir!J90-logVir!J$1102-0.5*(SKir!J90+SKir!J$1102)*(logKir!J90-logKir!J$1102)-0.5*(SLir!J90+SLir!J$1102)*(logHir!J90-logHir!J$1102)-0.5*(SLir!J90+SLir!J$1102)*(logQir!J90-logQir!J$1102),0)</f>
        <v>0.1289557268846199</v>
      </c>
    </row>
    <row r="91" spans="1:10" x14ac:dyDescent="0.15">
      <c r="A91" s="1">
        <v>4</v>
      </c>
      <c r="B91" s="1" t="s">
        <v>265</v>
      </c>
      <c r="C91" s="1">
        <v>19</v>
      </c>
      <c r="D91" s="1" t="s">
        <v>13</v>
      </c>
      <c r="E91" s="6">
        <f>IF(logVir!E91&lt;&gt;0,logVir!E91-logVir!E$1103-0.5*(SKir!E91+SKir!E$1103)*(logKir!E91-logKir!E$1103)-0.5*(SLir!E91+SLir!E$1103)*(logHir!E91-logHir!E$1103)-0.5*(SLir!E91+SLir!E$1103)*(logQir!E91-logQir!E$1103),0)</f>
        <v>-0.13516819801799507</v>
      </c>
      <c r="F91" s="6">
        <f>IF(logVir!F91&lt;&gt;0,logVir!F91-logVir!F$1103-0.5*(SKir!F91+SKir!F$1103)*(logKir!F91-logKir!F$1103)-0.5*(SLir!F91+SLir!F$1103)*(logHir!F91-logHir!F$1103)-0.5*(SLir!F91+SLir!F$1103)*(logQir!F91-logQir!F$1103),0)</f>
        <v>-0.18197224847970958</v>
      </c>
      <c r="G91" s="6">
        <f>IF(logVir!G91&lt;&gt;0,logVir!G91-logVir!G$1103-0.5*(SKir!G91+SKir!G$1103)*(logKir!G91-logKir!G$1103)-0.5*(SLir!G91+SLir!G$1103)*(logHir!G91-logHir!G$1103)-0.5*(SLir!G91+SLir!G$1103)*(logQir!G91-logQir!G$1103),0)</f>
        <v>-0.2870586163046428</v>
      </c>
      <c r="H91" s="6">
        <f>IF(logVir!H91&lt;&gt;0,logVir!H91-logVir!H$1103-0.5*(SKir!H91+SKir!H$1103)*(logKir!H91-logKir!H$1103)-0.5*(SLir!H91+SLir!H$1103)*(logHir!H91-logHir!H$1103)-0.5*(SLir!H91+SLir!H$1103)*(logQir!H91-logQir!H$1103),0)</f>
        <v>-7.7009753657615435E-2</v>
      </c>
      <c r="I91" s="6">
        <f>IF(logVir!I91&lt;&gt;0,logVir!I91-logVir!I$1103-0.5*(SKir!I91+SKir!I$1103)*(logKir!I91-logKir!I$1103)-0.5*(SLir!I91+SLir!I$1103)*(logHir!I91-logHir!I$1103)-0.5*(SLir!I91+SLir!I$1103)*(logQir!I91-logQir!I$1103),0)</f>
        <v>-0.21027303092858426</v>
      </c>
      <c r="J91" s="6">
        <f>IF(logVir!J91&lt;&gt;0,logVir!J91-logVir!J$1103-0.5*(SKir!J91+SKir!J$1103)*(logKir!J91-logKir!J$1103)-0.5*(SLir!J91+SLir!J$1103)*(logHir!J91-logHir!J$1103)-0.5*(SLir!J91+SLir!J$1103)*(logQir!J91-logQir!J$1103),0)</f>
        <v>-0.1983321469570678</v>
      </c>
    </row>
    <row r="92" spans="1:10" x14ac:dyDescent="0.15">
      <c r="A92" s="1">
        <v>4</v>
      </c>
      <c r="B92" s="1" t="s">
        <v>267</v>
      </c>
      <c r="C92" s="1">
        <v>20</v>
      </c>
      <c r="D92" s="1" t="s">
        <v>14</v>
      </c>
      <c r="E92" s="6">
        <f>IF(logVir!E92&lt;&gt;0,logVir!E92-logVir!E$1104-0.5*(SKir!E92+SKir!E$1104)*(logKir!E92-logKir!E$1104)-0.5*(SLir!E92+SLir!E$1104)*(logHir!E92-logHir!E$1104)-0.5*(SLir!E92+SLir!E$1104)*(logQir!E92-logQir!E$1104),0)</f>
        <v>0.16574477681926242</v>
      </c>
      <c r="F92" s="6">
        <f>IF(logVir!F92&lt;&gt;0,logVir!F92-logVir!F$1104-0.5*(SKir!F92+SKir!F$1104)*(logKir!F92-logKir!F$1104)-0.5*(SLir!F92+SLir!F$1104)*(logHir!F92-logHir!F$1104)-0.5*(SLir!F92+SLir!F$1104)*(logQir!F92-logQir!F$1104),0)</f>
        <v>0.11230612982846216</v>
      </c>
      <c r="G92" s="6">
        <f>IF(logVir!G92&lt;&gt;0,logVir!G92-logVir!G$1104-0.5*(SKir!G92+SKir!G$1104)*(logKir!G92-logKir!G$1104)-0.5*(SLir!G92+SLir!G$1104)*(logHir!G92-logHir!G$1104)-0.5*(SLir!G92+SLir!G$1104)*(logQir!G92-logQir!G$1104),0)</f>
        <v>-8.3981848649026733E-2</v>
      </c>
      <c r="H92" s="6">
        <f>IF(logVir!H92&lt;&gt;0,logVir!H92-logVir!H$1104-0.5*(SKir!H92+SKir!H$1104)*(logKir!H92-logKir!H$1104)-0.5*(SLir!H92+SLir!H$1104)*(logHir!H92-logHir!H$1104)-0.5*(SLir!H92+SLir!H$1104)*(logQir!H92-logQir!H$1104),0)</f>
        <v>-0.11031220779537551</v>
      </c>
      <c r="I92" s="6">
        <f>IF(logVir!I92&lt;&gt;0,logVir!I92-logVir!I$1104-0.5*(SKir!I92+SKir!I$1104)*(logKir!I92-logKir!I$1104)-0.5*(SLir!I92+SLir!I$1104)*(logHir!I92-logHir!I$1104)-0.5*(SLir!I92+SLir!I$1104)*(logQir!I92-logQir!I$1104),0)</f>
        <v>-0.14271717963370231</v>
      </c>
      <c r="J92" s="6">
        <f>IF(logVir!J92&lt;&gt;0,logVir!J92-logVir!J$1104-0.5*(SKir!J92+SKir!J$1104)*(logKir!J92-logKir!J$1104)-0.5*(SLir!J92+SLir!J$1104)*(logHir!J92-logHir!J$1104)-0.5*(SLir!J92+SLir!J$1104)*(logQir!J92-logQir!J$1104),0)</f>
        <v>-0.13209437890725215</v>
      </c>
    </row>
    <row r="93" spans="1:10" x14ac:dyDescent="0.15">
      <c r="A93" s="1">
        <v>4</v>
      </c>
      <c r="B93" s="1" t="s">
        <v>264</v>
      </c>
      <c r="C93" s="1">
        <v>21</v>
      </c>
      <c r="D93" s="1" t="s">
        <v>15</v>
      </c>
      <c r="E93" s="6">
        <f>IF(logVir!E93&lt;&gt;0,logVir!E93-logVir!E$1105-0.5*(SKir!E93+SKir!E$1105)*(logKir!E93-logKir!E$1105)-0.5*(SLir!E93+SLir!E$1105)*(logHir!E93-logHir!E$1105)-0.5*(SLir!E93+SLir!E$1105)*(logQir!E93-logQir!E$1105),0)</f>
        <v>7.3022610537873539E-2</v>
      </c>
      <c r="F93" s="6">
        <f>IF(logVir!F93&lt;&gt;0,logVir!F93-logVir!F$1105-0.5*(SKir!F93+SKir!F$1105)*(logKir!F93-logKir!F$1105)-0.5*(SLir!F93+SLir!F$1105)*(logHir!F93-logHir!F$1105)-0.5*(SLir!F93+SLir!F$1105)*(logQir!F93-logQir!F$1105),0)</f>
        <v>-0.13326256538204065</v>
      </c>
      <c r="G93" s="6">
        <f>IF(logVir!G93&lt;&gt;0,logVir!G93-logVir!G$1105-0.5*(SKir!G93+SKir!G$1105)*(logKir!G93-logKir!G$1105)-0.5*(SLir!G93+SLir!G$1105)*(logHir!G93-logHir!G$1105)-0.5*(SLir!G93+SLir!G$1105)*(logQir!G93-logQir!G$1105),0)</f>
        <v>-0.24276899778601765</v>
      </c>
      <c r="H93" s="6">
        <f>IF(logVir!H93&lt;&gt;0,logVir!H93-logVir!H$1105-0.5*(SKir!H93+SKir!H$1105)*(logKir!H93-logKir!H$1105)-0.5*(SLir!H93+SLir!H$1105)*(logHir!H93-logHir!H$1105)-0.5*(SLir!H93+SLir!H$1105)*(logQir!H93-logQir!H$1105),0)</f>
        <v>2.7201095869291918E-2</v>
      </c>
      <c r="I93" s="6">
        <f>IF(logVir!I93&lt;&gt;0,logVir!I93-logVir!I$1105-0.5*(SKir!I93+SKir!I$1105)*(logKir!I93-logKir!I$1105)-0.5*(SLir!I93+SLir!I$1105)*(logHir!I93-logHir!I$1105)-0.5*(SLir!I93+SLir!I$1105)*(logQir!I93-logQir!I$1105),0)</f>
        <v>1.3926980617642259E-2</v>
      </c>
      <c r="J93" s="6">
        <f>IF(logVir!J93&lt;&gt;0,logVir!J93-logVir!J$1105-0.5*(SKir!J93+SKir!J$1105)*(logKir!J93-logKir!J$1105)-0.5*(SLir!J93+SLir!J$1105)*(logHir!J93-logHir!J$1105)-0.5*(SLir!J93+SLir!J$1105)*(logQir!J93-logQir!J$1105),0)</f>
        <v>4.0570173056809988E-2</v>
      </c>
    </row>
    <row r="94" spans="1:10" x14ac:dyDescent="0.15">
      <c r="A94" s="1">
        <v>4</v>
      </c>
      <c r="B94" s="1" t="s">
        <v>59</v>
      </c>
      <c r="C94" s="1">
        <v>22</v>
      </c>
      <c r="D94" s="1" t="s">
        <v>7</v>
      </c>
      <c r="E94" s="6">
        <f>IF(logVir!E94&lt;&gt;0,logVir!E94-logVir!E$1106-0.5*(SKir!E94+SKir!E$1106)*(logKir!E94-logKir!E$1106)-0.5*(SLir!E94+SLir!E$1106)*(logHir!E94-logHir!E$1106)-0.5*(SLir!E94+SLir!E$1106)*(logQir!E94-logQir!E$1106),0)</f>
        <v>-8.7497441706156781E-2</v>
      </c>
      <c r="F94" s="6">
        <f>IF(logVir!F94&lt;&gt;0,logVir!F94-logVir!F$1106-0.5*(SKir!F94+SKir!F$1106)*(logKir!F94-logKir!F$1106)-0.5*(SLir!F94+SLir!F$1106)*(logHir!F94-logHir!F$1106)-0.5*(SLir!F94+SLir!F$1106)*(logQir!F94-logQir!F$1106),0)</f>
        <v>-1.8800955857433216E-2</v>
      </c>
      <c r="G94" s="6">
        <f>IF(logVir!G94&lt;&gt;0,logVir!G94-logVir!G$1106-0.5*(SKir!G94+SKir!G$1106)*(logKir!G94-logKir!G$1106)-0.5*(SLir!G94+SLir!G$1106)*(logHir!G94-logHir!G$1106)-0.5*(SLir!G94+SLir!G$1106)*(logQir!G94-logQir!G$1106),0)</f>
        <v>-5.3142814592856892E-2</v>
      </c>
      <c r="H94" s="6">
        <f>IF(logVir!H94&lt;&gt;0,logVir!H94-logVir!H$1106-0.5*(SKir!H94+SKir!H$1106)*(logKir!H94-logKir!H$1106)-0.5*(SLir!H94+SLir!H$1106)*(logHir!H94-logHir!H$1106)-0.5*(SLir!H94+SLir!H$1106)*(logQir!H94-logQir!H$1106),0)</f>
        <v>-2.0476766434002192E-2</v>
      </c>
      <c r="I94" s="6">
        <f>IF(logVir!I94&lt;&gt;0,logVir!I94-logVir!I$1106-0.5*(SKir!I94+SKir!I$1106)*(logKir!I94-logKir!I$1106)-0.5*(SLir!I94+SLir!I$1106)*(logHir!I94-logHir!I$1106)-0.5*(SLir!I94+SLir!I$1106)*(logQir!I94-logQir!I$1106),0)</f>
        <v>-2.1822532155432763E-2</v>
      </c>
      <c r="J94" s="6">
        <f>IF(logVir!J94&lt;&gt;0,logVir!J94-logVir!J$1106-0.5*(SKir!J94+SKir!J$1106)*(logKir!J94-logKir!J$1106)-0.5*(SLir!J94+SLir!J$1106)*(logHir!J94-logHir!J$1106)-0.5*(SLir!J94+SLir!J$1106)*(logQir!J94-logQir!J$1106),0)</f>
        <v>-1.9010320121309199E-2</v>
      </c>
    </row>
    <row r="95" spans="1:10" x14ac:dyDescent="0.15">
      <c r="A95" s="1">
        <v>4</v>
      </c>
      <c r="B95" s="1" t="s">
        <v>59</v>
      </c>
      <c r="C95" s="1">
        <v>23</v>
      </c>
      <c r="D95" s="1" t="s">
        <v>28</v>
      </c>
      <c r="E95" s="6">
        <f>IF(logVir!E95&lt;&gt;0,logVir!E95-logVir!E$1107-0.5*(SKir!E95+SKir!E$1107)*(logKir!E95-logKir!E$1107)-0.5*(SLir!E95+SLir!E$1107)*(logHir!E95-logHir!E$1107)-0.5*(SLir!E95+SLir!E$1107)*(logQir!E95-logQir!E$1107),0)</f>
        <v>6.4670893972631663E-2</v>
      </c>
      <c r="F95" s="6">
        <f>IF(logVir!F95&lt;&gt;0,logVir!F95-logVir!F$1107-0.5*(SKir!F95+SKir!F$1107)*(logKir!F95-logKir!F$1107)-0.5*(SLir!F95+SLir!F$1107)*(logHir!F95-logHir!F$1107)-0.5*(SLir!F95+SLir!F$1107)*(logQir!F95-logQir!F$1107),0)</f>
        <v>-3.126407207056759E-2</v>
      </c>
      <c r="G95" s="6">
        <f>IF(logVir!G95&lt;&gt;0,logVir!G95-logVir!G$1107-0.5*(SKir!G95+SKir!G$1107)*(logKir!G95-logKir!G$1107)-0.5*(SLir!G95+SLir!G$1107)*(logHir!G95-logHir!G$1107)-0.5*(SLir!G95+SLir!G$1107)*(logQir!G95-logQir!G$1107),0)</f>
        <v>-6.0546402088205713E-2</v>
      </c>
      <c r="H95" s="6">
        <f>IF(logVir!H95&lt;&gt;0,logVir!H95-logVir!H$1107-0.5*(SKir!H95+SKir!H$1107)*(logKir!H95-logKir!H$1107)-0.5*(SLir!H95+SLir!H$1107)*(logHir!H95-logHir!H$1107)-0.5*(SLir!H95+SLir!H$1107)*(logQir!H95-logQir!H$1107),0)</f>
        <v>-3.9503002517986968E-2</v>
      </c>
      <c r="I95" s="6">
        <f>IF(logVir!I95&lt;&gt;0,logVir!I95-logVir!I$1107-0.5*(SKir!I95+SKir!I$1107)*(logKir!I95-logKir!I$1107)-0.5*(SLir!I95+SLir!I$1107)*(logHir!I95-logHir!I$1107)-0.5*(SLir!I95+SLir!I$1107)*(logQir!I95-logQir!I$1107),0)</f>
        <v>-7.4009393907225926E-2</v>
      </c>
      <c r="J95" s="6">
        <f>IF(logVir!J95&lt;&gt;0,logVir!J95-logVir!J$1107-0.5*(SKir!J95+SKir!J$1107)*(logKir!J95-logKir!J$1107)-0.5*(SLir!J95+SLir!J$1107)*(logHir!J95-logHir!J$1107)-0.5*(SLir!J95+SLir!J$1107)*(logQir!J95-logQir!J$1107),0)</f>
        <v>-6.0324108335304806E-2</v>
      </c>
    </row>
    <row r="96" spans="1:10" x14ac:dyDescent="0.15">
      <c r="A96" s="1">
        <v>5</v>
      </c>
      <c r="B96" s="1" t="s">
        <v>268</v>
      </c>
      <c r="C96" s="1">
        <v>1</v>
      </c>
      <c r="D96" s="1" t="s">
        <v>8</v>
      </c>
      <c r="E96" s="6">
        <f>IF(logVir!E96&lt;&gt;0,logVir!E96-logVir!E$1085-0.5*(SKir!E96+SKir!E$1085)*(logKir!E96-logKir!E$1085)-0.5*(SLir!E96+SLir!E$1085)*(logHir!E96-logHir!E$1085)-0.5*(SLir!E96+SLir!E$1085)*(logQir!E96-logQir!E$1085),0)</f>
        <v>0.3701904132450759</v>
      </c>
      <c r="F96" s="6">
        <f>IF(logVir!F96&lt;&gt;0,logVir!F96-logVir!F$1085-0.5*(SKir!F96+SKir!F$1085)*(logKir!F96-logKir!F$1085)-0.5*(SLir!F96+SLir!F$1085)*(logHir!F96-logHir!F$1085)-0.5*(SLir!F96+SLir!F$1085)*(logQir!F96-logQir!F$1085),0)</f>
        <v>0.2150529257193915</v>
      </c>
      <c r="G96" s="6">
        <f>IF(logVir!G96&lt;&gt;0,logVir!G96-logVir!G$1085-0.5*(SKir!G96+SKir!G$1085)*(logKir!G96-logKir!G$1085)-0.5*(SLir!G96+SLir!G$1085)*(logHir!G96-logHir!G$1085)-0.5*(SLir!G96+SLir!G$1085)*(logQir!G96-logQir!G$1085),0)</f>
        <v>0.24960884483387907</v>
      </c>
      <c r="H96" s="6">
        <f>IF(logVir!H96&lt;&gt;0,logVir!H96-logVir!H$1085-0.5*(SKir!H96+SKir!H$1085)*(logKir!H96-logKir!H$1085)-0.5*(SLir!H96+SLir!H$1085)*(logHir!H96-logHir!H$1085)-0.5*(SLir!H96+SLir!H$1085)*(logQir!H96-logQir!H$1085),0)</f>
        <v>-8.4108400803074163E-2</v>
      </c>
      <c r="I96" s="6">
        <f>IF(logVir!I96&lt;&gt;0,logVir!I96-logVir!I$1085-0.5*(SKir!I96+SKir!I$1085)*(logKir!I96-logKir!I$1085)-0.5*(SLir!I96+SLir!I$1085)*(logHir!I96-logHir!I$1085)-0.5*(SLir!I96+SLir!I$1085)*(logQir!I96-logQir!I$1085),0)</f>
        <v>-1.0667703636719778E-3</v>
      </c>
      <c r="J96" s="6">
        <f>IF(logVir!J96&lt;&gt;0,logVir!J96-logVir!J$1085-0.5*(SKir!J96+SKir!J$1085)*(logKir!J96-logKir!J$1085)-0.5*(SLir!J96+SLir!J$1085)*(logHir!J96-logHir!J$1085)-0.5*(SLir!J96+SLir!J$1085)*(logQir!J96-logQir!J$1085),0)</f>
        <v>-4.1888072186162476E-3</v>
      </c>
    </row>
    <row r="97" spans="1:10" x14ac:dyDescent="0.15">
      <c r="A97" s="1">
        <v>5</v>
      </c>
      <c r="B97" s="1" t="s">
        <v>69</v>
      </c>
      <c r="C97" s="1">
        <v>2</v>
      </c>
      <c r="D97" s="1" t="s">
        <v>9</v>
      </c>
      <c r="E97" s="6">
        <f>IF(logVir!E97&lt;&gt;0,logVir!E97-logVir!E$1086-0.5*(SKir!E97+SKir!E$1086)*(logKir!E97-logKir!E$1086)-0.5*(SLir!E97+SLir!E$1086)*(logHir!E97-logHir!E$1086)-0.5*(SLir!E97+SLir!E$1086)*(logQir!E97-logQir!E$1086),0)</f>
        <v>0.69414439458981902</v>
      </c>
      <c r="F97" s="6">
        <f>IF(logVir!F97&lt;&gt;0,logVir!F97-logVir!F$1086-0.5*(SKir!F97+SKir!F$1086)*(logKir!F97-logKir!F$1086)-0.5*(SLir!F97+SLir!F$1086)*(logHir!F97-logHir!F$1086)-0.5*(SLir!F97+SLir!F$1086)*(logQir!F97-logQir!F$1086),0)</f>
        <v>0.10530948749464507</v>
      </c>
      <c r="G97" s="6">
        <f>IF(logVir!G97&lt;&gt;0,logVir!G97-logVir!G$1086-0.5*(SKir!G97+SKir!G$1086)*(logKir!G97-logKir!G$1086)-0.5*(SLir!G97+SLir!G$1086)*(logHir!G97-logHir!G$1086)-0.5*(SLir!G97+SLir!G$1086)*(logQir!G97-logQir!G$1086),0)</f>
        <v>-0.41193489225549257</v>
      </c>
      <c r="H97" s="6">
        <f>IF(logVir!H97&lt;&gt;0,logVir!H97-logVir!H$1086-0.5*(SKir!H97+SKir!H$1086)*(logKir!H97-logKir!H$1086)-0.5*(SLir!H97+SLir!H$1086)*(logHir!H97-logHir!H$1086)-0.5*(SLir!H97+SLir!H$1086)*(logQir!H97-logQir!H$1086),0)</f>
        <v>-0.19187993508419607</v>
      </c>
      <c r="I97" s="6">
        <f>IF(logVir!I97&lt;&gt;0,logVir!I97-logVir!I$1086-0.5*(SKir!I97+SKir!I$1086)*(logKir!I97-logKir!I$1086)-0.5*(SLir!I97+SLir!I$1086)*(logHir!I97-logHir!I$1086)-0.5*(SLir!I97+SLir!I$1086)*(logQir!I97-logQir!I$1086),0)</f>
        <v>3.4906722150785878E-2</v>
      </c>
      <c r="J97" s="6">
        <f>IF(logVir!J97&lt;&gt;0,logVir!J97-logVir!J$1086-0.5*(SKir!J97+SKir!J$1086)*(logKir!J97-logKir!J$1086)-0.5*(SLir!J97+SLir!J$1086)*(logHir!J97-logHir!J$1086)-0.5*(SLir!J97+SLir!J$1086)*(logQir!J97-logQir!J$1086),0)</f>
        <v>8.3345666842031499E-2</v>
      </c>
    </row>
    <row r="98" spans="1:10" x14ac:dyDescent="0.15">
      <c r="A98" s="1">
        <v>5</v>
      </c>
      <c r="B98" s="1" t="s">
        <v>71</v>
      </c>
      <c r="C98" s="1">
        <v>3</v>
      </c>
      <c r="D98" s="1" t="s">
        <v>16</v>
      </c>
      <c r="E98" s="6">
        <f>IF(logVir!E98&lt;&gt;0,logVir!E98-logVir!E$1087-0.5*(SKir!E98+SKir!E$1087)*(logKir!E98-logKir!E$1087)-0.5*(SLir!E98+SLir!E$1087)*(logHir!E98-logHir!E$1087)-0.5*(SLir!E98+SLir!E$1087)*(logQir!E98-logQir!E$1087),0)</f>
        <v>3.4250304940315494E-2</v>
      </c>
      <c r="F98" s="6">
        <f>IF(logVir!F98&lt;&gt;0,logVir!F98-logVir!F$1087-0.5*(SKir!F98+SKir!F$1087)*(logKir!F98-logKir!F$1087)-0.5*(SLir!F98+SLir!F$1087)*(logHir!F98-logHir!F$1087)-0.5*(SLir!F98+SLir!F$1087)*(logQir!F98-logQir!F$1087),0)</f>
        <v>-0.31627973622675065</v>
      </c>
      <c r="G98" s="6">
        <f>IF(logVir!G98&lt;&gt;0,logVir!G98-logVir!G$1087-0.5*(SKir!G98+SKir!G$1087)*(logKir!G98-logKir!G$1087)-0.5*(SLir!G98+SLir!G$1087)*(logHir!G98-logHir!G$1087)-0.5*(SLir!G98+SLir!G$1087)*(logQir!G98-logQir!G$1087),0)</f>
        <v>-0.1668397274226702</v>
      </c>
      <c r="H98" s="6">
        <f>IF(logVir!H98&lt;&gt;0,logVir!H98-logVir!H$1087-0.5*(SKir!H98+SKir!H$1087)*(logKir!H98-logKir!H$1087)-0.5*(SLir!H98+SLir!H$1087)*(logHir!H98-logHir!H$1087)-0.5*(SLir!H98+SLir!H$1087)*(logQir!H98-logQir!H$1087),0)</f>
        <v>-0.27779236956696596</v>
      </c>
      <c r="I98" s="6">
        <f>IF(logVir!I98&lt;&gt;0,logVir!I98-logVir!I$1087-0.5*(SKir!I98+SKir!I$1087)*(logKir!I98-logKir!I$1087)-0.5*(SLir!I98+SLir!I$1087)*(logHir!I98-logHir!I$1087)-0.5*(SLir!I98+SLir!I$1087)*(logQir!I98-logQir!I$1087),0)</f>
        <v>-0.27332337874705637</v>
      </c>
      <c r="J98" s="6">
        <f>IF(logVir!J98&lt;&gt;0,logVir!J98-logVir!J$1087-0.5*(SKir!J98+SKir!J$1087)*(logKir!J98-logKir!J$1087)-0.5*(SLir!J98+SLir!J$1087)*(logHir!J98-logHir!J$1087)-0.5*(SLir!J98+SLir!J$1087)*(logQir!J98-logQir!J$1087),0)</f>
        <v>-0.13252883061887658</v>
      </c>
    </row>
    <row r="99" spans="1:10" x14ac:dyDescent="0.15">
      <c r="A99" s="1">
        <v>5</v>
      </c>
      <c r="B99" s="1" t="s">
        <v>269</v>
      </c>
      <c r="C99" s="1">
        <v>4</v>
      </c>
      <c r="D99" s="1" t="s">
        <v>17</v>
      </c>
      <c r="E99" s="6">
        <f>IF(logVir!E99&lt;&gt;0,logVir!E99-logVir!E$1088-0.5*(SKir!E99+SKir!E$1088)*(logKir!E99-logKir!E$1088)-0.5*(SLir!E99+SLir!E$1088)*(logHir!E99-logHir!E$1088)-0.5*(SLir!E99+SLir!E$1088)*(logQir!E99-logQir!E$1088),0)</f>
        <v>-0.10315611736486892</v>
      </c>
      <c r="F99" s="6">
        <f>IF(logVir!F99&lt;&gt;0,logVir!F99-logVir!F$1088-0.5*(SKir!F99+SKir!F$1088)*(logKir!F99-logKir!F$1088)-0.5*(SLir!F99+SLir!F$1088)*(logHir!F99-logHir!F$1088)-0.5*(SLir!F99+SLir!F$1088)*(logQir!F99-logQir!F$1088),0)</f>
        <v>7.0897332419046083E-3</v>
      </c>
      <c r="G99" s="6">
        <f>IF(logVir!G99&lt;&gt;0,logVir!G99-logVir!G$1088-0.5*(SKir!G99+SKir!G$1088)*(logKir!G99-logKir!G$1088)-0.5*(SLir!G99+SLir!G$1088)*(logHir!G99-logHir!G$1088)-0.5*(SLir!G99+SLir!G$1088)*(logQir!G99-logQir!G$1088),0)</f>
        <v>-2.2900967171416833E-2</v>
      </c>
      <c r="H99" s="6">
        <f>IF(logVir!H99&lt;&gt;0,logVir!H99-logVir!H$1088-0.5*(SKir!H99+SKir!H$1088)*(logKir!H99-logKir!H$1088)-0.5*(SLir!H99+SLir!H$1088)*(logHir!H99-logHir!H$1088)-0.5*(SLir!H99+SLir!H$1088)*(logQir!H99-logQir!H$1088),0)</f>
        <v>1.5091100981467626E-3</v>
      </c>
      <c r="I99" s="6">
        <f>IF(logVir!I99&lt;&gt;0,logVir!I99-logVir!I$1088-0.5*(SKir!I99+SKir!I$1088)*(logKir!I99-logKir!I$1088)-0.5*(SLir!I99+SLir!I$1088)*(logHir!I99-logHir!I$1088)-0.5*(SLir!I99+SLir!I$1088)*(logQir!I99-logQir!I$1088),0)</f>
        <v>3.6224300149239885E-2</v>
      </c>
      <c r="J99" s="6">
        <f>IF(logVir!J99&lt;&gt;0,logVir!J99-logVir!J$1088-0.5*(SKir!J99+SKir!J$1088)*(logKir!J99-logKir!J$1088)-0.5*(SLir!J99+SLir!J$1088)*(logHir!J99-logHir!J$1088)-0.5*(SLir!J99+SLir!J$1088)*(logQir!J99-logQir!J$1088),0)</f>
        <v>-4.8997855680400271E-2</v>
      </c>
    </row>
    <row r="100" spans="1:10" x14ac:dyDescent="0.15">
      <c r="A100" s="1">
        <v>5</v>
      </c>
      <c r="B100" s="1" t="s">
        <v>71</v>
      </c>
      <c r="C100" s="1">
        <v>5</v>
      </c>
      <c r="D100" s="1" t="s">
        <v>18</v>
      </c>
      <c r="E100" s="6">
        <f>IF(logVir!E100&lt;&gt;0,logVir!E100-logVir!E$1089-0.5*(SKir!E100+SKir!E$1089)*(logKir!E100-logKir!E$1089)-0.5*(SLir!E100+SLir!E$1089)*(logHir!E100-logHir!E$1089)-0.5*(SLir!E100+SLir!E$1089)*(logQir!E100-logQir!E$1089),0)</f>
        <v>0.23774689284545877</v>
      </c>
      <c r="F100" s="6">
        <f>IF(logVir!F100&lt;&gt;0,logVir!F100-logVir!F$1089-0.5*(SKir!F100+SKir!F$1089)*(logKir!F100-logKir!F$1089)-0.5*(SLir!F100+SLir!F$1089)*(logHir!F100-logHir!F$1089)-0.5*(SLir!F100+SLir!F$1089)*(logQir!F100-logQir!F$1089),0)</f>
        <v>-4.6993284767050392E-3</v>
      </c>
      <c r="G100" s="6">
        <f>IF(logVir!G100&lt;&gt;0,logVir!G100-logVir!G$1089-0.5*(SKir!G100+SKir!G$1089)*(logKir!G100-logKir!G$1089)-0.5*(SLir!G100+SLir!G$1089)*(logHir!G100-logHir!G$1089)-0.5*(SLir!G100+SLir!G$1089)*(logQir!G100-logQir!G$1089),0)</f>
        <v>-0.29146753865858716</v>
      </c>
      <c r="H100" s="6">
        <f>IF(logVir!H100&lt;&gt;0,logVir!H100-logVir!H$1089-0.5*(SKir!H100+SKir!H$1089)*(logKir!H100-logKir!H$1089)-0.5*(SLir!H100+SLir!H$1089)*(logHir!H100-logHir!H$1089)-0.5*(SLir!H100+SLir!H$1089)*(logQir!H100-logQir!H$1089),0)</f>
        <v>-0.23039634621459731</v>
      </c>
      <c r="I100" s="6">
        <f>IF(logVir!I100&lt;&gt;0,logVir!I100-logVir!I$1089-0.5*(SKir!I100+SKir!I$1089)*(logKir!I100-logKir!I$1089)-0.5*(SLir!I100+SLir!I$1089)*(logHir!I100-logHir!I$1089)-0.5*(SLir!I100+SLir!I$1089)*(logQir!I100-logQir!I$1089),0)</f>
        <v>-0.18784851689040896</v>
      </c>
      <c r="J100" s="6">
        <f>IF(logVir!J100&lt;&gt;0,logVir!J100-logVir!J$1089-0.5*(SKir!J100+SKir!J$1089)*(logKir!J100-logKir!J$1089)-0.5*(SLir!J100+SLir!J$1089)*(logHir!J100-logHir!J$1089)-0.5*(SLir!J100+SLir!J$1089)*(logQir!J100-logQir!J$1089),0)</f>
        <v>-0.33884573850387145</v>
      </c>
    </row>
    <row r="101" spans="1:10" x14ac:dyDescent="0.15">
      <c r="A101" s="1">
        <v>5</v>
      </c>
      <c r="B101" s="1" t="s">
        <v>269</v>
      </c>
      <c r="C101" s="1">
        <v>6</v>
      </c>
      <c r="D101" s="1" t="s">
        <v>2</v>
      </c>
      <c r="E101" s="6">
        <f>IF(logVir!E101&lt;&gt;0,logVir!E101-logVir!E$1090-0.5*(SKir!E101+SKir!E$1090)*(logKir!E101-logKir!E$1090)-0.5*(SLir!E101+SLir!E$1090)*(logHir!E101-logHir!E$1090)-0.5*(SLir!E101+SLir!E$1090)*(logQir!E101-logQir!E$1090),0)</f>
        <v>-0.1370039177835172</v>
      </c>
      <c r="F101" s="6">
        <f>IF(logVir!F101&lt;&gt;0,logVir!F101-logVir!F$1090-0.5*(SKir!F101+SKir!F$1090)*(logKir!F101-logKir!F$1090)-0.5*(SLir!F101+SLir!F$1090)*(logHir!F101-logHir!F$1090)-0.5*(SLir!F101+SLir!F$1090)*(logQir!F101-logQir!F$1090),0)</f>
        <v>5.1585178035320929E-2</v>
      </c>
      <c r="G101" s="6">
        <f>IF(logVir!G101&lt;&gt;0,logVir!G101-logVir!G$1090-0.5*(SKir!G101+SKir!G$1090)*(logKir!G101-logKir!G$1090)-0.5*(SLir!G101+SLir!G$1090)*(logHir!G101-logHir!G$1090)-0.5*(SLir!G101+SLir!G$1090)*(logQir!G101-logQir!G$1090),0)</f>
        <v>-0.31596370777697769</v>
      </c>
      <c r="H101" s="6">
        <f>IF(logVir!H101&lt;&gt;0,logVir!H101-logVir!H$1090-0.5*(SKir!H101+SKir!H$1090)*(logKir!H101-logKir!H$1090)-0.5*(SLir!H101+SLir!H$1090)*(logHir!H101-logHir!H$1090)-0.5*(SLir!H101+SLir!H$1090)*(logQir!H101-logQir!H$1090),0)</f>
        <v>-0.9493236622485971</v>
      </c>
      <c r="I101" s="6">
        <f>IF(logVir!I101&lt;&gt;0,logVir!I101-logVir!I$1090-0.5*(SKir!I101+SKir!I$1090)*(logKir!I101-logKir!I$1090)-0.5*(SLir!I101+SLir!I$1090)*(logHir!I101-logHir!I$1090)-0.5*(SLir!I101+SLir!I$1090)*(logQir!I101-logQir!I$1090),0)</f>
        <v>0.4590682253367539</v>
      </c>
      <c r="J101" s="6">
        <f>IF(logVir!J101&lt;&gt;0,logVir!J101-logVir!J$1090-0.5*(SKir!J101+SKir!J$1090)*(logKir!J101-logKir!J$1090)-0.5*(SLir!J101+SLir!J$1090)*(logHir!J101-logHir!J$1090)-0.5*(SLir!J101+SLir!J$1090)*(logQir!J101-logQir!J$1090),0)</f>
        <v>0.55404798674416278</v>
      </c>
    </row>
    <row r="102" spans="1:10" x14ac:dyDescent="0.15">
      <c r="A102" s="1">
        <v>5</v>
      </c>
      <c r="B102" s="1" t="s">
        <v>71</v>
      </c>
      <c r="C102" s="1">
        <v>7</v>
      </c>
      <c r="D102" s="1" t="s">
        <v>19</v>
      </c>
      <c r="E102" s="6">
        <f>IF(logVir!E102&lt;&gt;0,logVir!E102-logVir!E$1091-0.5*(SKir!E102+SKir!E$1091)*(logKir!E102-logKir!E$1091)-0.5*(SLir!E102+SLir!E$1091)*(logHir!E102-logHir!E$1091)-0.5*(SLir!E102+SLir!E$1091)*(logQir!E102-logQir!E$1091),0)</f>
        <v>0.92728020621400886</v>
      </c>
      <c r="F102" s="6">
        <f>IF(logVir!F102&lt;&gt;0,logVir!F102-logVir!F$1091-0.5*(SKir!F102+SKir!F$1091)*(logKir!F102-logKir!F$1091)-0.5*(SLir!F102+SLir!F$1091)*(logHir!F102-logHir!F$1091)-0.5*(SLir!F102+SLir!F$1091)*(logQir!F102-logQir!F$1091),0)</f>
        <v>1.2767392902483885</v>
      </c>
      <c r="G102" s="6">
        <f>IF(logVir!G102&lt;&gt;0,logVir!G102-logVir!G$1091-0.5*(SKir!G102+SKir!G$1091)*(logKir!G102-logKir!G$1091)-0.5*(SLir!G102+SLir!G$1091)*(logHir!G102-logHir!G$1091)-0.5*(SLir!G102+SLir!G$1091)*(logQir!G102-logQir!G$1091),0)</f>
        <v>-0.88253681208387447</v>
      </c>
      <c r="H102" s="6">
        <f>IF(logVir!H102&lt;&gt;0,logVir!H102-logVir!H$1091-0.5*(SKir!H102+SKir!H$1091)*(logKir!H102-logKir!H$1091)-0.5*(SLir!H102+SLir!H$1091)*(logHir!H102-logHir!H$1091)-0.5*(SLir!H102+SLir!H$1091)*(logQir!H102-logQir!H$1091),0)</f>
        <v>-1.3987887247257877</v>
      </c>
      <c r="I102" s="6">
        <f>IF(logVir!I102&lt;&gt;0,logVir!I102-logVir!I$1091-0.5*(SKir!I102+SKir!I$1091)*(logKir!I102-logKir!I$1091)-0.5*(SLir!I102+SLir!I$1091)*(logHir!I102-logHir!I$1091)-0.5*(SLir!I102+SLir!I$1091)*(logQir!I102-logQir!I$1091),0)</f>
        <v>-0.86918252019732867</v>
      </c>
      <c r="J102" s="6">
        <f>IF(logVir!J102&lt;&gt;0,logVir!J102-logVir!J$1091-0.5*(SKir!J102+SKir!J$1091)*(logKir!J102-logKir!J$1091)-0.5*(SLir!J102+SLir!J$1091)*(logHir!J102-logHir!J$1091)-0.5*(SLir!J102+SLir!J$1091)*(logQir!J102-logQir!J$1091),0)</f>
        <v>-0.73545870942488256</v>
      </c>
    </row>
    <row r="103" spans="1:10" x14ac:dyDescent="0.15">
      <c r="A103" s="1">
        <v>5</v>
      </c>
      <c r="B103" s="1" t="s">
        <v>71</v>
      </c>
      <c r="C103" s="1">
        <v>8</v>
      </c>
      <c r="D103" s="1" t="s">
        <v>20</v>
      </c>
      <c r="E103" s="6">
        <f>IF(logVir!E103&lt;&gt;0,logVir!E103-logVir!E$1092-0.5*(SKir!E103+SKir!E$1092)*(logKir!E103-logKir!E$1092)-0.5*(SLir!E103+SLir!E$1092)*(logHir!E103-logHir!E$1092)-0.5*(SLir!E103+SLir!E$1092)*(logQir!E103-logQir!E$1092),0)</f>
        <v>-0.37116448654889156</v>
      </c>
      <c r="F103" s="6">
        <f>IF(logVir!F103&lt;&gt;0,logVir!F103-logVir!F$1092-0.5*(SKir!F103+SKir!F$1092)*(logKir!F103-logKir!F$1092)-0.5*(SLir!F103+SLir!F$1092)*(logHir!F103-logHir!F$1092)-0.5*(SLir!F103+SLir!F$1092)*(logQir!F103-logQir!F$1092),0)</f>
        <v>-0.16769317289223554</v>
      </c>
      <c r="G103" s="6">
        <f>IF(logVir!G103&lt;&gt;0,logVir!G103-logVir!G$1092-0.5*(SKir!G103+SKir!G$1092)*(logKir!G103-logKir!G$1092)-0.5*(SLir!G103+SLir!G$1092)*(logHir!G103-logHir!G$1092)-0.5*(SLir!G103+SLir!G$1092)*(logQir!G103-logQir!G$1092),0)</f>
        <v>-0.14688064099657858</v>
      </c>
      <c r="H103" s="6">
        <f>IF(logVir!H103&lt;&gt;0,logVir!H103-logVir!H$1092-0.5*(SKir!H103+SKir!H$1092)*(logKir!H103-logKir!H$1092)-0.5*(SLir!H103+SLir!H$1092)*(logHir!H103-logHir!H$1092)-0.5*(SLir!H103+SLir!H$1092)*(logQir!H103-logQir!H$1092),0)</f>
        <v>-6.269864100760017E-2</v>
      </c>
      <c r="I103" s="6">
        <f>IF(logVir!I103&lt;&gt;0,logVir!I103-logVir!I$1092-0.5*(SKir!I103+SKir!I$1092)*(logKir!I103-logKir!I$1092)-0.5*(SLir!I103+SLir!I$1092)*(logHir!I103-logHir!I$1092)-0.5*(SLir!I103+SLir!I$1092)*(logQir!I103-logQir!I$1092),0)</f>
        <v>0.25498168246740127</v>
      </c>
      <c r="J103" s="6">
        <f>IF(logVir!J103&lt;&gt;0,logVir!J103-logVir!J$1092-0.5*(SKir!J103+SKir!J$1092)*(logKir!J103-logKir!J$1092)-0.5*(SLir!J103+SLir!J$1092)*(logHir!J103-logHir!J$1092)-0.5*(SLir!J103+SLir!J$1092)*(logQir!J103-logQir!J$1092),0)</f>
        <v>0.18341086580027341</v>
      </c>
    </row>
    <row r="104" spans="1:10" x14ac:dyDescent="0.15">
      <c r="A104" s="1">
        <v>5</v>
      </c>
      <c r="B104" s="1" t="s">
        <v>270</v>
      </c>
      <c r="C104" s="1">
        <v>9</v>
      </c>
      <c r="D104" s="1" t="s">
        <v>21</v>
      </c>
      <c r="E104" s="6">
        <f>IF(logVir!E104&lt;&gt;0,logVir!E104-logVir!E$1093-0.5*(SKir!E104+SKir!E$1093)*(logKir!E104-logKir!E$1093)-0.5*(SLir!E104+SLir!E$1093)*(logHir!E104-logHir!E$1093)-0.5*(SLir!E104+SLir!E$1093)*(logQir!E104-logQir!E$1093),0)</f>
        <v>-0.37571618808689072</v>
      </c>
      <c r="F104" s="6">
        <f>IF(logVir!F104&lt;&gt;0,logVir!F104-logVir!F$1093-0.5*(SKir!F104+SKir!F$1093)*(logKir!F104-logKir!F$1093)-0.5*(SLir!F104+SLir!F$1093)*(logHir!F104-logHir!F$1093)-0.5*(SLir!F104+SLir!F$1093)*(logQir!F104-logQir!F$1093),0)</f>
        <v>-0.19774989251840819</v>
      </c>
      <c r="G104" s="6">
        <f>IF(logVir!G104&lt;&gt;0,logVir!G104-logVir!G$1093-0.5*(SKir!G104+SKir!G$1093)*(logKir!G104-logKir!G$1093)-0.5*(SLir!G104+SLir!G$1093)*(logHir!G104-logHir!G$1093)-0.5*(SLir!G104+SLir!G$1093)*(logQir!G104-logQir!G$1093),0)</f>
        <v>-0.48812092558295839</v>
      </c>
      <c r="H104" s="6">
        <f>IF(logVir!H104&lt;&gt;0,logVir!H104-logVir!H$1093-0.5*(SKir!H104+SKir!H$1093)*(logKir!H104-logKir!H$1093)-0.5*(SLir!H104+SLir!H$1093)*(logHir!H104-logHir!H$1093)-0.5*(SLir!H104+SLir!H$1093)*(logQir!H104-logQir!H$1093),0)</f>
        <v>-8.2743515759070123E-3</v>
      </c>
      <c r="I104" s="6">
        <f>IF(logVir!I104&lt;&gt;0,logVir!I104-logVir!I$1093-0.5*(SKir!I104+SKir!I$1093)*(logKir!I104-logKir!I$1093)-0.5*(SLir!I104+SLir!I$1093)*(logHir!I104-logHir!I$1093)-0.5*(SLir!I104+SLir!I$1093)*(logQir!I104-logQir!I$1093),0)</f>
        <v>-0.16193692493631209</v>
      </c>
      <c r="J104" s="6">
        <f>IF(logVir!J104&lt;&gt;0,logVir!J104-logVir!J$1093-0.5*(SKir!J104+SKir!J$1093)*(logKir!J104-logKir!J$1093)-0.5*(SLir!J104+SLir!J$1093)*(logHir!J104-logHir!J$1093)-0.5*(SLir!J104+SLir!J$1093)*(logQir!J104-logQir!J$1093),0)</f>
        <v>-0.21996631149947837</v>
      </c>
    </row>
    <row r="105" spans="1:10" x14ac:dyDescent="0.15">
      <c r="A105" s="1">
        <v>5</v>
      </c>
      <c r="B105" s="1" t="s">
        <v>71</v>
      </c>
      <c r="C105" s="1">
        <v>10</v>
      </c>
      <c r="D105" s="1" t="s">
        <v>22</v>
      </c>
      <c r="E105" s="6">
        <f>IF(logVir!E105&lt;&gt;0,logVir!E105-logVir!E$1094-0.5*(SKir!E105+SKir!E$1094)*(logKir!E105-logKir!E$1094)-0.5*(SLir!E105+SLir!E$1094)*(logHir!E105-logHir!E$1094)-0.5*(SLir!E105+SLir!E$1094)*(logQir!E105-logQir!E$1094),0)</f>
        <v>-7.8316536935275544E-2</v>
      </c>
      <c r="F105" s="6">
        <f>IF(logVir!F105&lt;&gt;0,logVir!F105-logVir!F$1094-0.5*(SKir!F105+SKir!F$1094)*(logKir!F105-logKir!F$1094)-0.5*(SLir!F105+SLir!F$1094)*(logHir!F105-logHir!F$1094)-0.5*(SLir!F105+SLir!F$1094)*(logQir!F105-logQir!F$1094),0)</f>
        <v>3.0175811223454356E-2</v>
      </c>
      <c r="G105" s="6">
        <f>IF(logVir!G105&lt;&gt;0,logVir!G105-logVir!G$1094-0.5*(SKir!G105+SKir!G$1094)*(logKir!G105-logKir!G$1094)-0.5*(SLir!G105+SLir!G$1094)*(logHir!G105-logHir!G$1094)-0.5*(SLir!G105+SLir!G$1094)*(logQir!G105-logQir!G$1094),0)</f>
        <v>5.8632416269890783E-2</v>
      </c>
      <c r="H105" s="6">
        <f>IF(logVir!H105&lt;&gt;0,logVir!H105-logVir!H$1094-0.5*(SKir!H105+SKir!H$1094)*(logKir!H105-logKir!H$1094)-0.5*(SLir!H105+SLir!H$1094)*(logHir!H105-logHir!H$1094)-0.5*(SLir!H105+SLir!H$1094)*(logQir!H105-logQir!H$1094),0)</f>
        <v>-0.16862545713979274</v>
      </c>
      <c r="I105" s="6">
        <f>IF(logVir!I105&lt;&gt;0,logVir!I105-logVir!I$1094-0.5*(SKir!I105+SKir!I$1094)*(logKir!I105-logKir!I$1094)-0.5*(SLir!I105+SLir!I$1094)*(logHir!I105-logHir!I$1094)-0.5*(SLir!I105+SLir!I$1094)*(logQir!I105-logQir!I$1094),0)</f>
        <v>-9.159579531016121E-2</v>
      </c>
      <c r="J105" s="6">
        <f>IF(logVir!J105&lt;&gt;0,logVir!J105-logVir!J$1094-0.5*(SKir!J105+SKir!J$1094)*(logKir!J105-logKir!J$1094)-0.5*(SLir!J105+SLir!J$1094)*(logHir!J105-logHir!J$1094)-0.5*(SLir!J105+SLir!J$1094)*(logQir!J105-logQir!J$1094),0)</f>
        <v>-9.6455620418045285E-2</v>
      </c>
    </row>
    <row r="106" spans="1:10" x14ac:dyDescent="0.15">
      <c r="A106" s="1">
        <v>5</v>
      </c>
      <c r="B106" s="1" t="s">
        <v>71</v>
      </c>
      <c r="C106" s="1">
        <v>11</v>
      </c>
      <c r="D106" s="1" t="s">
        <v>23</v>
      </c>
      <c r="E106" s="6">
        <f>IF(logVir!E106&lt;&gt;0,logVir!E106-logVir!E$1095-0.5*(SKir!E106+SKir!E$1095)*(logKir!E106-logKir!E$1095)-0.5*(SLir!E106+SLir!E$1095)*(logHir!E106-logHir!E$1095)-0.5*(SLir!E106+SLir!E$1095)*(logQir!E106-logQir!E$1095),0)</f>
        <v>-0.26625517387718861</v>
      </c>
      <c r="F106" s="6">
        <f>IF(logVir!F106&lt;&gt;0,logVir!F106-logVir!F$1095-0.5*(SKir!F106+SKir!F$1095)*(logKir!F106-logKir!F$1095)-0.5*(SLir!F106+SLir!F$1095)*(logHir!F106-logHir!F$1095)-0.5*(SLir!F106+SLir!F$1095)*(logQir!F106-logQir!F$1095),0)</f>
        <v>-0.30756886087160967</v>
      </c>
      <c r="G106" s="6">
        <f>IF(logVir!G106&lt;&gt;0,logVir!G106-logVir!G$1095-0.5*(SKir!G106+SKir!G$1095)*(logKir!G106-logKir!G$1095)-0.5*(SLir!G106+SLir!G$1095)*(logHir!G106-logHir!G$1095)-0.5*(SLir!G106+SLir!G$1095)*(logQir!G106-logQir!G$1095),0)</f>
        <v>-0.15212310804217916</v>
      </c>
      <c r="H106" s="6">
        <f>IF(logVir!H106&lt;&gt;0,logVir!H106-logVir!H$1095-0.5*(SKir!H106+SKir!H$1095)*(logKir!H106-logKir!H$1095)-0.5*(SLir!H106+SLir!H$1095)*(logHir!H106-logHir!H$1095)-0.5*(SLir!H106+SLir!H$1095)*(logQir!H106-logQir!H$1095),0)</f>
        <v>-0.14366682145694931</v>
      </c>
      <c r="I106" s="6">
        <f>IF(logVir!I106&lt;&gt;0,logVir!I106-logVir!I$1095-0.5*(SKir!I106+SKir!I$1095)*(logKir!I106-logKir!I$1095)-0.5*(SLir!I106+SLir!I$1095)*(logHir!I106-logHir!I$1095)-0.5*(SLir!I106+SLir!I$1095)*(logQir!I106-logQir!I$1095),0)</f>
        <v>-0.189768039076981</v>
      </c>
      <c r="J106" s="6">
        <f>IF(logVir!J106&lt;&gt;0,logVir!J106-logVir!J$1095-0.5*(SKir!J106+SKir!J$1095)*(logKir!J106-logKir!J$1095)-0.5*(SLir!J106+SLir!J$1095)*(logHir!J106-logHir!J$1095)-0.5*(SLir!J106+SLir!J$1095)*(logQir!J106-logQir!J$1095),0)</f>
        <v>-0.14385782060537125</v>
      </c>
    </row>
    <row r="107" spans="1:10" x14ac:dyDescent="0.15">
      <c r="A107" s="1">
        <v>5</v>
      </c>
      <c r="B107" s="1" t="s">
        <v>71</v>
      </c>
      <c r="C107" s="1">
        <v>12</v>
      </c>
      <c r="D107" s="1" t="s">
        <v>24</v>
      </c>
      <c r="E107" s="6">
        <f>IF(logVir!E107&lt;&gt;0,logVir!E107-logVir!E$1096-0.5*(SKir!E107+SKir!E$1096)*(logKir!E107-logKir!E$1096)-0.5*(SLir!E107+SLir!E$1096)*(logHir!E107-logHir!E$1096)-0.5*(SLir!E107+SLir!E$1096)*(logQir!E107-logQir!E$1096),0)</f>
        <v>4.5168482581609201E-2</v>
      </c>
      <c r="F107" s="6">
        <f>IF(logVir!F107&lt;&gt;0,logVir!F107-logVir!F$1096-0.5*(SKir!F107+SKir!F$1096)*(logKir!F107-logKir!F$1096)-0.5*(SLir!F107+SLir!F$1096)*(logHir!F107-logHir!F$1096)-0.5*(SLir!F107+SLir!F$1096)*(logQir!F107-logQir!F$1096),0)</f>
        <v>5.9350888548023256E-2</v>
      </c>
      <c r="G107" s="6">
        <f>IF(logVir!G107&lt;&gt;0,logVir!G107-logVir!G$1096-0.5*(SKir!G107+SKir!G$1096)*(logKir!G107-logKir!G$1096)-0.5*(SLir!G107+SLir!G$1096)*(logHir!G107-logHir!G$1096)-0.5*(SLir!G107+SLir!G$1096)*(logQir!G107-logQir!G$1096),0)</f>
        <v>-0.1270026131337319</v>
      </c>
      <c r="H107" s="6">
        <f>IF(logVir!H107&lt;&gt;0,logVir!H107-logVir!H$1096-0.5*(SKir!H107+SKir!H$1096)*(logKir!H107-logKir!H$1096)-0.5*(SLir!H107+SLir!H$1096)*(logHir!H107-logHir!H$1096)-0.5*(SLir!H107+SLir!H$1096)*(logQir!H107-logQir!H$1096),0)</f>
        <v>-0.13509516394993501</v>
      </c>
      <c r="I107" s="6">
        <f>IF(logVir!I107&lt;&gt;0,logVir!I107-logVir!I$1096-0.5*(SKir!I107+SKir!I$1096)*(logKir!I107-logKir!I$1096)-0.5*(SLir!I107+SLir!I$1096)*(logHir!I107-logHir!I$1096)-0.5*(SLir!I107+SLir!I$1096)*(logQir!I107-logQir!I$1096),0)</f>
        <v>0.26722008954966553</v>
      </c>
      <c r="J107" s="6">
        <f>IF(logVir!J107&lt;&gt;0,logVir!J107-logVir!J$1096-0.5*(SKir!J107+SKir!J$1096)*(logKir!J107-logKir!J$1096)-0.5*(SLir!J107+SLir!J$1096)*(logHir!J107-logHir!J$1096)-0.5*(SLir!J107+SLir!J$1096)*(logQir!J107-logQir!J$1096),0)</f>
        <v>0.3139229423396197</v>
      </c>
    </row>
    <row r="108" spans="1:10" x14ac:dyDescent="0.15">
      <c r="A108" s="1">
        <v>5</v>
      </c>
      <c r="B108" s="1" t="s">
        <v>71</v>
      </c>
      <c r="C108" s="1">
        <v>13</v>
      </c>
      <c r="D108" s="1" t="s">
        <v>25</v>
      </c>
      <c r="E108" s="6">
        <f>IF(logVir!E108&lt;&gt;0,logVir!E108-logVir!E$1097-0.5*(SKir!E108+SKir!E$1097)*(logKir!E108-logKir!E$1097)-0.5*(SLir!E108+SLir!E$1097)*(logHir!E108-logHir!E$1097)-0.5*(SLir!E108+SLir!E$1097)*(logQir!E108-logQir!E$1097),0)</f>
        <v>-1.0384300587682838</v>
      </c>
      <c r="F108" s="6">
        <f>IF(logVir!F108&lt;&gt;0,logVir!F108-logVir!F$1097-0.5*(SKir!F108+SKir!F$1097)*(logKir!F108-logKir!F$1097)-0.5*(SLir!F108+SLir!F$1097)*(logHir!F108-logHir!F$1097)-0.5*(SLir!F108+SLir!F$1097)*(logQir!F108-logQir!F$1097),0)</f>
        <v>0.17583370804417089</v>
      </c>
      <c r="G108" s="6">
        <f>IF(logVir!G108&lt;&gt;0,logVir!G108-logVir!G$1097-0.5*(SKir!G108+SKir!G$1097)*(logKir!G108-logKir!G$1097)-0.5*(SLir!G108+SLir!G$1097)*(logHir!G108-logHir!G$1097)-0.5*(SLir!G108+SLir!G$1097)*(logQir!G108-logQir!G$1097),0)</f>
        <v>5.3858669886286126E-3</v>
      </c>
      <c r="H108" s="6">
        <f>IF(logVir!H108&lt;&gt;0,logVir!H108-logVir!H$1097-0.5*(SKir!H108+SKir!H$1097)*(logKir!H108-logKir!H$1097)-0.5*(SLir!H108+SLir!H$1097)*(logHir!H108-logHir!H$1097)-0.5*(SLir!H108+SLir!H$1097)*(logQir!H108-logQir!H$1097),0)</f>
        <v>-0.28445922227187431</v>
      </c>
      <c r="I108" s="6">
        <f>IF(logVir!I108&lt;&gt;0,logVir!I108-logVir!I$1097-0.5*(SKir!I108+SKir!I$1097)*(logKir!I108-logKir!I$1097)-0.5*(SLir!I108+SLir!I$1097)*(logHir!I108-logHir!I$1097)-0.5*(SLir!I108+SLir!I$1097)*(logQir!I108-logQir!I$1097),0)</f>
        <v>-0.15006024104090676</v>
      </c>
      <c r="J108" s="6">
        <f>IF(logVir!J108&lt;&gt;0,logVir!J108-logVir!J$1097-0.5*(SKir!J108+SKir!J$1097)*(logKir!J108-logKir!J$1097)-0.5*(SLir!J108+SLir!J$1097)*(logHir!J108-logHir!J$1097)-0.5*(SLir!J108+SLir!J$1097)*(logQir!J108-logQir!J$1097),0)</f>
        <v>-2.6110220310003367E-2</v>
      </c>
    </row>
    <row r="109" spans="1:10" x14ac:dyDescent="0.15">
      <c r="A109" s="1">
        <v>5</v>
      </c>
      <c r="B109" s="1" t="s">
        <v>71</v>
      </c>
      <c r="C109" s="1">
        <v>14</v>
      </c>
      <c r="D109" s="1" t="s">
        <v>26</v>
      </c>
      <c r="E109" s="6">
        <f>IF(logVir!E109&lt;&gt;0,logVir!E109-logVir!E$1098-0.5*(SKir!E109+SKir!E$1098)*(logKir!E109-logKir!E$1098)-0.5*(SLir!E109+SLir!E$1098)*(logHir!E109-logHir!E$1098)-0.5*(SLir!E109+SLir!E$1098)*(logQir!E109-logQir!E$1098),0)</f>
        <v>0.49715015999834622</v>
      </c>
      <c r="F109" s="6">
        <f>IF(logVir!F109&lt;&gt;0,logVir!F109-logVir!F$1098-0.5*(SKir!F109+SKir!F$1098)*(logKir!F109-logKir!F$1098)-0.5*(SLir!F109+SLir!F$1098)*(logHir!F109-logHir!F$1098)-0.5*(SLir!F109+SLir!F$1098)*(logQir!F109-logQir!F$1098),0)</f>
        <v>0.22358524243426597</v>
      </c>
      <c r="G109" s="6">
        <f>IF(logVir!G109&lt;&gt;0,logVir!G109-logVir!G$1098-0.5*(SKir!G109+SKir!G$1098)*(logKir!G109-logKir!G$1098)-0.5*(SLir!G109+SLir!G$1098)*(logHir!G109-logHir!G$1098)-0.5*(SLir!G109+SLir!G$1098)*(logQir!G109-logQir!G$1098),0)</f>
        <v>-1.4398039401145452E-2</v>
      </c>
      <c r="H109" s="6">
        <f>IF(logVir!H109&lt;&gt;0,logVir!H109-logVir!H$1098-0.5*(SKir!H109+SKir!H$1098)*(logKir!H109-logKir!H$1098)-0.5*(SLir!H109+SLir!H$1098)*(logHir!H109-logHir!H$1098)-0.5*(SLir!H109+SLir!H$1098)*(logQir!H109-logQir!H$1098),0)</f>
        <v>-0.24493936994060855</v>
      </c>
      <c r="I109" s="6">
        <f>IF(logVir!I109&lt;&gt;0,logVir!I109-logVir!I$1098-0.5*(SKir!I109+SKir!I$1098)*(logKir!I109-logKir!I$1098)-0.5*(SLir!I109+SLir!I$1098)*(logHir!I109-logHir!I$1098)-0.5*(SLir!I109+SLir!I$1098)*(logQir!I109-logQir!I$1098),0)</f>
        <v>-0.49921344451957439</v>
      </c>
      <c r="J109" s="6">
        <f>IF(logVir!J109&lt;&gt;0,logVir!J109-logVir!J$1098-0.5*(SKir!J109+SKir!J$1098)*(logKir!J109-logKir!J$1098)-0.5*(SLir!J109+SLir!J$1098)*(logHir!J109-logHir!J$1098)-0.5*(SLir!J109+SLir!J$1098)*(logQir!J109-logQir!J$1098),0)</f>
        <v>-0.37685272360076294</v>
      </c>
    </row>
    <row r="110" spans="1:10" x14ac:dyDescent="0.15">
      <c r="A110" s="1">
        <v>5</v>
      </c>
      <c r="B110" s="1" t="s">
        <v>71</v>
      </c>
      <c r="C110" s="1">
        <v>15</v>
      </c>
      <c r="D110" s="1" t="s">
        <v>27</v>
      </c>
      <c r="E110" s="6">
        <f>IF(logVir!E110&lt;&gt;0,logVir!E110-logVir!E$1099-0.5*(SKir!E110+SKir!E$1099)*(logKir!E110-logKir!E$1099)-0.5*(SLir!E110+SLir!E$1099)*(logHir!E110-logHir!E$1099)-0.5*(SLir!E110+SLir!E$1099)*(logQir!E110-logQir!E$1099),0)</f>
        <v>-4.5989429990454744E-2</v>
      </c>
      <c r="F110" s="6">
        <f>IF(logVir!F110&lt;&gt;0,logVir!F110-logVir!F$1099-0.5*(SKir!F110+SKir!F$1099)*(logKir!F110-logKir!F$1099)-0.5*(SLir!F110+SLir!F$1099)*(logHir!F110-logHir!F$1099)-0.5*(SLir!F110+SLir!F$1099)*(logQir!F110-logQir!F$1099),0)</f>
        <v>-0.15289368308392776</v>
      </c>
      <c r="G110" s="6">
        <f>IF(logVir!G110&lt;&gt;0,logVir!G110-logVir!G$1099-0.5*(SKir!G110+SKir!G$1099)*(logKir!G110-logKir!G$1099)-0.5*(SLir!G110+SLir!G$1099)*(logHir!G110-logHir!G$1099)-0.5*(SLir!G110+SLir!G$1099)*(logQir!G110-logQir!G$1099),0)</f>
        <v>-0.12279392921014558</v>
      </c>
      <c r="H110" s="6">
        <f>IF(logVir!H110&lt;&gt;0,logVir!H110-logVir!H$1099-0.5*(SKir!H110+SKir!H$1099)*(logKir!H110-logKir!H$1099)-0.5*(SLir!H110+SLir!H$1099)*(logHir!H110-logHir!H$1099)-0.5*(SLir!H110+SLir!H$1099)*(logQir!H110-logQir!H$1099),0)</f>
        <v>-0.20811163954860559</v>
      </c>
      <c r="I110" s="6">
        <f>IF(logVir!I110&lt;&gt;0,logVir!I110-logVir!I$1099-0.5*(SKir!I110+SKir!I$1099)*(logKir!I110-logKir!I$1099)-0.5*(SLir!I110+SLir!I$1099)*(logHir!I110-logHir!I$1099)-0.5*(SLir!I110+SLir!I$1099)*(logQir!I110-logQir!I$1099),0)</f>
        <v>-7.1540409537451694E-2</v>
      </c>
      <c r="J110" s="6">
        <f>IF(logVir!J110&lt;&gt;0,logVir!J110-logVir!J$1099-0.5*(SKir!J110+SKir!J$1099)*(logKir!J110-logKir!J$1099)-0.5*(SLir!J110+SLir!J$1099)*(logHir!J110-logHir!J$1099)-0.5*(SLir!J110+SLir!J$1099)*(logQir!J110-logQir!J$1099),0)</f>
        <v>-0.14740821808190352</v>
      </c>
    </row>
    <row r="111" spans="1:10" x14ac:dyDescent="0.15">
      <c r="A111" s="1">
        <v>5</v>
      </c>
      <c r="B111" s="1" t="s">
        <v>271</v>
      </c>
      <c r="C111" s="1">
        <v>16</v>
      </c>
      <c r="D111" s="1" t="s">
        <v>10</v>
      </c>
      <c r="E111" s="6">
        <f>IF(logVir!E111&lt;&gt;0,logVir!E111-logVir!E$1100-0.5*(SKir!E111+SKir!E$1100)*(logKir!E111-logKir!E$1100)-0.5*(SLir!E111+SLir!E$1100)*(logHir!E111-logHir!E$1100)-0.5*(SLir!E111+SLir!E$1100)*(logQir!E111-logQir!E$1100),0)</f>
        <v>-0.17644965909894439</v>
      </c>
      <c r="F111" s="6">
        <f>IF(logVir!F111&lt;&gt;0,logVir!F111-logVir!F$1100-0.5*(SKir!F111+SKir!F$1100)*(logKir!F111-logKir!F$1100)-0.5*(SLir!F111+SLir!F$1100)*(logHir!F111-logHir!F$1100)-0.5*(SLir!F111+SLir!F$1100)*(logQir!F111-logQir!F$1100),0)</f>
        <v>-0.14131819931180081</v>
      </c>
      <c r="G111" s="6">
        <f>IF(logVir!G111&lt;&gt;0,logVir!G111-logVir!G$1100-0.5*(SKir!G111+SKir!G$1100)*(logKir!G111-logKir!G$1100)-0.5*(SLir!G111+SLir!G$1100)*(logHir!G111-logHir!G$1100)-0.5*(SLir!G111+SLir!G$1100)*(logQir!G111-logQir!G$1100),0)</f>
        <v>-0.12318605679716794</v>
      </c>
      <c r="H111" s="6">
        <f>IF(logVir!H111&lt;&gt;0,logVir!H111-logVir!H$1100-0.5*(SKir!H111+SKir!H$1100)*(logKir!H111-logKir!H$1100)-0.5*(SLir!H111+SLir!H$1100)*(logHir!H111-logHir!H$1100)-0.5*(SLir!H111+SLir!H$1100)*(logQir!H111-logQir!H$1100),0)</f>
        <v>-5.8220123015517607E-3</v>
      </c>
      <c r="I111" s="6">
        <f>IF(logVir!I111&lt;&gt;0,logVir!I111-logVir!I$1100-0.5*(SKir!I111+SKir!I$1100)*(logKir!I111-logKir!I$1100)-0.5*(SLir!I111+SLir!I$1100)*(logHir!I111-logHir!I$1100)-0.5*(SLir!I111+SLir!I$1100)*(logQir!I111-logQir!I$1100),0)</f>
        <v>-6.7726814087237006E-2</v>
      </c>
      <c r="J111" s="6">
        <f>IF(logVir!J111&lt;&gt;0,logVir!J111-logVir!J$1100-0.5*(SKir!J111+SKir!J$1100)*(logKir!J111-logKir!J$1100)-0.5*(SLir!J111+SLir!J$1100)*(logHir!J111-logHir!J$1100)-0.5*(SLir!J111+SLir!J$1100)*(logQir!J111-logQir!J$1100),0)</f>
        <v>-3.7978629308010339E-2</v>
      </c>
    </row>
    <row r="112" spans="1:10" x14ac:dyDescent="0.15">
      <c r="A112" s="1">
        <v>5</v>
      </c>
      <c r="B112" s="1" t="s">
        <v>69</v>
      </c>
      <c r="C112" s="1">
        <v>17</v>
      </c>
      <c r="D112" s="1" t="s">
        <v>11</v>
      </c>
      <c r="E112" s="6">
        <f>IF(logVir!E112&lt;&gt;0,logVir!E112-logVir!E$1101-0.5*(SKir!E112+SKir!E$1101)*(logKir!E112-logKir!E$1101)-0.5*(SLir!E112+SLir!E$1101)*(logHir!E112-logHir!E$1101)-0.5*(SLir!E112+SLir!E$1101)*(logQir!E112-logQir!E$1101),0)</f>
        <v>-8.6197842613709094E-3</v>
      </c>
      <c r="F112" s="6">
        <f>IF(logVir!F112&lt;&gt;0,logVir!F112-logVir!F$1101-0.5*(SKir!F112+SKir!F$1101)*(logKir!F112-logKir!F$1101)-0.5*(SLir!F112+SLir!F$1101)*(logHir!F112-logHir!F$1101)-0.5*(SLir!F112+SLir!F$1101)*(logQir!F112-logQir!F$1101),0)</f>
        <v>-5.9282143310359185E-2</v>
      </c>
      <c r="G112" s="6">
        <f>IF(logVir!G112&lt;&gt;0,logVir!G112-logVir!G$1101-0.5*(SKir!G112+SKir!G$1101)*(logKir!G112-logKir!G$1101)-0.5*(SLir!G112+SLir!G$1101)*(logHir!G112-logHir!G$1101)-0.5*(SLir!G112+SLir!G$1101)*(logQir!G112-logQir!G$1101),0)</f>
        <v>-0.17117090286139255</v>
      </c>
      <c r="H112" s="6">
        <f>IF(logVir!H112&lt;&gt;0,logVir!H112-logVir!H$1101-0.5*(SKir!H112+SKir!H$1101)*(logKir!H112-logKir!H$1101)-0.5*(SLir!H112+SLir!H$1101)*(logHir!H112-logHir!H$1101)-0.5*(SLir!H112+SLir!H$1101)*(logQir!H112-logQir!H$1101),0)</f>
        <v>-7.4437029236067376E-2</v>
      </c>
      <c r="I112" s="6">
        <f>IF(logVir!I112&lt;&gt;0,logVir!I112-logVir!I$1101-0.5*(SKir!I112+SKir!I$1101)*(logKir!I112-logKir!I$1101)-0.5*(SLir!I112+SLir!I$1101)*(logHir!I112-logHir!I$1101)-0.5*(SLir!I112+SLir!I$1101)*(logQir!I112-logQir!I$1101),0)</f>
        <v>-0.14438371340962555</v>
      </c>
      <c r="J112" s="6">
        <f>IF(logVir!J112&lt;&gt;0,logVir!J112-logVir!J$1101-0.5*(SKir!J112+SKir!J$1101)*(logKir!J112-logKir!J$1101)-0.5*(SLir!J112+SLir!J$1101)*(logHir!J112-logHir!J$1101)-0.5*(SLir!J112+SLir!J$1101)*(logQir!J112-logQir!J$1101),0)</f>
        <v>-0.10132401801281045</v>
      </c>
    </row>
    <row r="113" spans="1:10" x14ac:dyDescent="0.15">
      <c r="A113" s="1">
        <v>5</v>
      </c>
      <c r="B113" s="1" t="s">
        <v>69</v>
      </c>
      <c r="C113" s="1">
        <v>18</v>
      </c>
      <c r="D113" s="1" t="s">
        <v>12</v>
      </c>
      <c r="E113" s="6">
        <f>IF(logVir!E113&lt;&gt;0,logVir!E113-logVir!E$1102-0.5*(SKir!E113+SKir!E$1102)*(logKir!E113-logKir!E$1102)-0.5*(SLir!E113+SLir!E$1102)*(logHir!E113-logHir!E$1102)-0.5*(SLir!E113+SLir!E$1102)*(logQir!E113-logQir!E$1102),0)</f>
        <v>0.14208960188107711</v>
      </c>
      <c r="F113" s="6">
        <f>IF(logVir!F113&lt;&gt;0,logVir!F113-logVir!F$1102-0.5*(SKir!F113+SKir!F$1102)*(logKir!F113-logKir!F$1102)-0.5*(SLir!F113+SLir!F$1102)*(logHir!F113-logHir!F$1102)-0.5*(SLir!F113+SLir!F$1102)*(logQir!F113-logQir!F$1102),0)</f>
        <v>-2.006414232752704E-2</v>
      </c>
      <c r="G113" s="6">
        <f>IF(logVir!G113&lt;&gt;0,logVir!G113-logVir!G$1102-0.5*(SKir!G113+SKir!G$1102)*(logKir!G113-logKir!G$1102)-0.5*(SLir!G113+SLir!G$1102)*(logHir!G113-logHir!G$1102)-0.5*(SLir!G113+SLir!G$1102)*(logQir!G113-logQir!G$1102),0)</f>
        <v>-5.3812621633751272E-3</v>
      </c>
      <c r="H113" s="6">
        <f>IF(logVir!H113&lt;&gt;0,logVir!H113-logVir!H$1102-0.5*(SKir!H113+SKir!H$1102)*(logKir!H113-logKir!H$1102)-0.5*(SLir!H113+SLir!H$1102)*(logHir!H113-logHir!H$1102)-0.5*(SLir!H113+SLir!H$1102)*(logQir!H113-logQir!H$1102),0)</f>
        <v>1.6060804464384165E-2</v>
      </c>
      <c r="I113" s="6">
        <f>IF(logVir!I113&lt;&gt;0,logVir!I113-logVir!I$1102-0.5*(SKir!I113+SKir!I$1102)*(logKir!I113-logKir!I$1102)-0.5*(SLir!I113+SLir!I$1102)*(logHir!I113-logHir!I$1102)-0.5*(SLir!I113+SLir!I$1102)*(logQir!I113-logQir!I$1102),0)</f>
        <v>-1.0471041390960011E-2</v>
      </c>
      <c r="J113" s="6">
        <f>IF(logVir!J113&lt;&gt;0,logVir!J113-logVir!J$1102-0.5*(SKir!J113+SKir!J$1102)*(logKir!J113-logKir!J$1102)-0.5*(SLir!J113+SLir!J$1102)*(logHir!J113-logHir!J$1102)-0.5*(SLir!J113+SLir!J$1102)*(logQir!J113-logQir!J$1102),0)</f>
        <v>9.1049897181741418E-2</v>
      </c>
    </row>
    <row r="114" spans="1:10" x14ac:dyDescent="0.15">
      <c r="A114" s="1">
        <v>5</v>
      </c>
      <c r="B114" s="1" t="s">
        <v>69</v>
      </c>
      <c r="C114" s="1">
        <v>19</v>
      </c>
      <c r="D114" s="1" t="s">
        <v>13</v>
      </c>
      <c r="E114" s="6">
        <f>IF(logVir!E114&lt;&gt;0,logVir!E114-logVir!E$1103-0.5*(SKir!E114+SKir!E$1103)*(logKir!E114-logKir!E$1103)-0.5*(SLir!E114+SLir!E$1103)*(logHir!E114-logHir!E$1103)-0.5*(SLir!E114+SLir!E$1103)*(logQir!E114-logQir!E$1103),0)</f>
        <v>7.9870027638088495E-2</v>
      </c>
      <c r="F114" s="6">
        <f>IF(logVir!F114&lt;&gt;0,logVir!F114-logVir!F$1103-0.5*(SKir!F114+SKir!F$1103)*(logKir!F114-logKir!F$1103)-0.5*(SLir!F114+SLir!F$1103)*(logHir!F114-logHir!F$1103)-0.5*(SLir!F114+SLir!F$1103)*(logQir!F114-logQir!F$1103),0)</f>
        <v>-2.8908228201162033E-2</v>
      </c>
      <c r="G114" s="6">
        <f>IF(logVir!G114&lt;&gt;0,logVir!G114-logVir!G$1103-0.5*(SKir!G114+SKir!G$1103)*(logKir!G114-logKir!G$1103)-0.5*(SLir!G114+SLir!G$1103)*(logHir!G114-logHir!G$1103)-0.5*(SLir!G114+SLir!G$1103)*(logQir!G114-logQir!G$1103),0)</f>
        <v>-0.10785397371078977</v>
      </c>
      <c r="H114" s="6">
        <f>IF(logVir!H114&lt;&gt;0,logVir!H114-logVir!H$1103-0.5*(SKir!H114+SKir!H$1103)*(logKir!H114-logKir!H$1103)-0.5*(SLir!H114+SLir!H$1103)*(logHir!H114-logHir!H$1103)-0.5*(SLir!H114+SLir!H$1103)*(logQir!H114-logQir!H$1103),0)</f>
        <v>-6.184606820882186E-2</v>
      </c>
      <c r="I114" s="6">
        <f>IF(logVir!I114&lt;&gt;0,logVir!I114-logVir!I$1103-0.5*(SKir!I114+SKir!I$1103)*(logKir!I114-logKir!I$1103)-0.5*(SLir!I114+SLir!I$1103)*(logHir!I114-logHir!I$1103)-0.5*(SLir!I114+SLir!I$1103)*(logQir!I114-logQir!I$1103),0)</f>
        <v>-8.8668509661166586E-2</v>
      </c>
      <c r="J114" s="6">
        <f>IF(logVir!J114&lt;&gt;0,logVir!J114-logVir!J$1103-0.5*(SKir!J114+SKir!J$1103)*(logKir!J114-logKir!J$1103)-0.5*(SLir!J114+SLir!J$1103)*(logHir!J114-logHir!J$1103)-0.5*(SLir!J114+SLir!J$1103)*(logQir!J114-logQir!J$1103),0)</f>
        <v>-6.2214824093859256E-2</v>
      </c>
    </row>
    <row r="115" spans="1:10" x14ac:dyDescent="0.15">
      <c r="A115" s="1">
        <v>5</v>
      </c>
      <c r="B115" s="1" t="s">
        <v>69</v>
      </c>
      <c r="C115" s="1">
        <v>20</v>
      </c>
      <c r="D115" s="1" t="s">
        <v>14</v>
      </c>
      <c r="E115" s="6">
        <f>IF(logVir!E115&lt;&gt;0,logVir!E115-logVir!E$1104-0.5*(SKir!E115+SKir!E$1104)*(logKir!E115-logKir!E$1104)-0.5*(SLir!E115+SLir!E$1104)*(logHir!E115-logHir!E$1104)-0.5*(SLir!E115+SLir!E$1104)*(logQir!E115-logQir!E$1104),0)</f>
        <v>0.5997673396507297</v>
      </c>
      <c r="F115" s="6">
        <f>IF(logVir!F115&lt;&gt;0,logVir!F115-logVir!F$1104-0.5*(SKir!F115+SKir!F$1104)*(logKir!F115-logKir!F$1104)-0.5*(SLir!F115+SLir!F$1104)*(logHir!F115-logHir!F$1104)-0.5*(SLir!F115+SLir!F$1104)*(logQir!F115-logQir!F$1104),0)</f>
        <v>-0.12166695086875265</v>
      </c>
      <c r="G115" s="6">
        <f>IF(logVir!G115&lt;&gt;0,logVir!G115-logVir!G$1104-0.5*(SKir!G115+SKir!G$1104)*(logKir!G115-logKir!G$1104)-0.5*(SLir!G115+SLir!G$1104)*(logHir!G115-logHir!G$1104)-0.5*(SLir!G115+SLir!G$1104)*(logQir!G115-logQir!G$1104),0)</f>
        <v>8.1041926274139323E-2</v>
      </c>
      <c r="H115" s="6">
        <f>IF(logVir!H115&lt;&gt;0,logVir!H115-logVir!H$1104-0.5*(SKir!H115+SKir!H$1104)*(logKir!H115-logKir!H$1104)-0.5*(SLir!H115+SLir!H$1104)*(logHir!H115-logHir!H$1104)-0.5*(SLir!H115+SLir!H$1104)*(logQir!H115-logQir!H$1104),0)</f>
        <v>9.8395329415235211E-2</v>
      </c>
      <c r="I115" s="6">
        <f>IF(logVir!I115&lt;&gt;0,logVir!I115-logVir!I$1104-0.5*(SKir!I115+SKir!I$1104)*(logKir!I115-logKir!I$1104)-0.5*(SLir!I115+SLir!I$1104)*(logHir!I115-logHir!I$1104)-0.5*(SLir!I115+SLir!I$1104)*(logQir!I115-logQir!I$1104),0)</f>
        <v>0.12341472380683399</v>
      </c>
      <c r="J115" s="6">
        <f>IF(logVir!J115&lt;&gt;0,logVir!J115-logVir!J$1104-0.5*(SKir!J115+SKir!J$1104)*(logKir!J115-logKir!J$1104)-0.5*(SLir!J115+SLir!J$1104)*(logHir!J115-logHir!J$1104)-0.5*(SLir!J115+SLir!J$1104)*(logQir!J115-logQir!J$1104),0)</f>
        <v>0.11692835896272724</v>
      </c>
    </row>
    <row r="116" spans="1:10" x14ac:dyDescent="0.15">
      <c r="A116" s="1">
        <v>5</v>
      </c>
      <c r="B116" s="1" t="s">
        <v>69</v>
      </c>
      <c r="C116" s="1">
        <v>21</v>
      </c>
      <c r="D116" s="1" t="s">
        <v>15</v>
      </c>
      <c r="E116" s="6">
        <f>IF(logVir!E116&lt;&gt;0,logVir!E116-logVir!E$1105-0.5*(SKir!E116+SKir!E$1105)*(logKir!E116-logKir!E$1105)-0.5*(SLir!E116+SLir!E$1105)*(logHir!E116-logHir!E$1105)-0.5*(SLir!E116+SLir!E$1105)*(logQir!E116-logQir!E$1105),0)</f>
        <v>-0.1515808167865326</v>
      </c>
      <c r="F116" s="6">
        <f>IF(logVir!F116&lt;&gt;0,logVir!F116-logVir!F$1105-0.5*(SKir!F116+SKir!F$1105)*(logKir!F116-logKir!F$1105)-0.5*(SLir!F116+SLir!F$1105)*(logHir!F116-logHir!F$1105)-0.5*(SLir!F116+SLir!F$1105)*(logQir!F116-logQir!F$1105),0)</f>
        <v>-0.13660397181932976</v>
      </c>
      <c r="G116" s="6">
        <f>IF(logVir!G116&lt;&gt;0,logVir!G116-logVir!G$1105-0.5*(SKir!G116+SKir!G$1105)*(logKir!G116-logKir!G$1105)-0.5*(SLir!G116+SLir!G$1105)*(logHir!G116-logHir!G$1105)-0.5*(SLir!G116+SLir!G$1105)*(logQir!G116-logQir!G$1105),0)</f>
        <v>-9.479695291125205E-2</v>
      </c>
      <c r="H116" s="6">
        <f>IF(logVir!H116&lt;&gt;0,logVir!H116-logVir!H$1105-0.5*(SKir!H116+SKir!H$1105)*(logKir!H116-logKir!H$1105)-0.5*(SLir!H116+SLir!H$1105)*(logHir!H116-logHir!H$1105)-0.5*(SLir!H116+SLir!H$1105)*(logQir!H116-logQir!H$1105),0)</f>
        <v>3.6740082383490791E-3</v>
      </c>
      <c r="I116" s="6">
        <f>IF(logVir!I116&lt;&gt;0,logVir!I116-logVir!I$1105-0.5*(SKir!I116+SKir!I$1105)*(logKir!I116-logKir!I$1105)-0.5*(SLir!I116+SLir!I$1105)*(logHir!I116-logHir!I$1105)-0.5*(SLir!I116+SLir!I$1105)*(logQir!I116-logQir!I$1105),0)</f>
        <v>-0.11897304962291863</v>
      </c>
      <c r="J116" s="6">
        <f>IF(logVir!J116&lt;&gt;0,logVir!J116-logVir!J$1105-0.5*(SKir!J116+SKir!J$1105)*(logKir!J116-logKir!J$1105)-0.5*(SLir!J116+SLir!J$1105)*(logHir!J116-logHir!J$1105)-0.5*(SLir!J116+SLir!J$1105)*(logQir!J116-logQir!J$1105),0)</f>
        <v>1.4544991029637837E-2</v>
      </c>
    </row>
    <row r="117" spans="1:10" x14ac:dyDescent="0.15">
      <c r="A117" s="1">
        <v>5</v>
      </c>
      <c r="B117" s="1" t="s">
        <v>67</v>
      </c>
      <c r="C117" s="1">
        <v>22</v>
      </c>
      <c r="D117" s="1" t="s">
        <v>7</v>
      </c>
      <c r="E117" s="6">
        <f>IF(logVir!E117&lt;&gt;0,logVir!E117-logVir!E$1106-0.5*(SKir!E117+SKir!E$1106)*(logKir!E117-logKir!E$1106)-0.5*(SLir!E117+SLir!E$1106)*(logHir!E117-logHir!E$1106)-0.5*(SLir!E117+SLir!E$1106)*(logQir!E117-logQir!E$1106),0)</f>
        <v>-0.13785470892676432</v>
      </c>
      <c r="F117" s="6">
        <f>IF(logVir!F117&lt;&gt;0,logVir!F117-logVir!F$1106-0.5*(SKir!F117+SKir!F$1106)*(logKir!F117-logKir!F$1106)-0.5*(SLir!F117+SLir!F$1106)*(logHir!F117-logHir!F$1106)-0.5*(SLir!F117+SLir!F$1106)*(logQir!F117-logQir!F$1106),0)</f>
        <v>-1.0055650849588427E-2</v>
      </c>
      <c r="G117" s="6">
        <f>IF(logVir!G117&lt;&gt;0,logVir!G117-logVir!G$1106-0.5*(SKir!G117+SKir!G$1106)*(logKir!G117-logKir!G$1106)-0.5*(SLir!G117+SLir!G$1106)*(logHir!G117-logHir!G$1106)-0.5*(SLir!G117+SLir!G$1106)*(logQir!G117-logQir!G$1106),0)</f>
        <v>2.1487118210102036E-2</v>
      </c>
      <c r="H117" s="6">
        <f>IF(logVir!H117&lt;&gt;0,logVir!H117-logVir!H$1106-0.5*(SKir!H117+SKir!H$1106)*(logKir!H117-logKir!H$1106)-0.5*(SLir!H117+SLir!H$1106)*(logHir!H117-logHir!H$1106)-0.5*(SLir!H117+SLir!H$1106)*(logQir!H117-logQir!H$1106),0)</f>
        <v>-4.001348980064863E-2</v>
      </c>
      <c r="I117" s="6">
        <f>IF(logVir!I117&lt;&gt;0,logVir!I117-logVir!I$1106-0.5*(SKir!I117+SKir!I$1106)*(logKir!I117-logKir!I$1106)-0.5*(SLir!I117+SLir!I$1106)*(logHir!I117-logHir!I$1106)-0.5*(SLir!I117+SLir!I$1106)*(logQir!I117-logQir!I$1106),0)</f>
        <v>3.830597261672411E-2</v>
      </c>
      <c r="J117" s="6">
        <f>IF(logVir!J117&lt;&gt;0,logVir!J117-logVir!J$1106-0.5*(SKir!J117+SKir!J$1106)*(logKir!J117-logKir!J$1106)-0.5*(SLir!J117+SLir!J$1106)*(logHir!J117-logHir!J$1106)-0.5*(SLir!J117+SLir!J$1106)*(logQir!J117-logQir!J$1106),0)</f>
        <v>3.4950315445852018E-2</v>
      </c>
    </row>
    <row r="118" spans="1:10" x14ac:dyDescent="0.15">
      <c r="A118" s="1">
        <v>5</v>
      </c>
      <c r="B118" s="1" t="s">
        <v>67</v>
      </c>
      <c r="C118" s="1">
        <v>23</v>
      </c>
      <c r="D118" s="1" t="s">
        <v>28</v>
      </c>
      <c r="E118" s="6">
        <f>IF(logVir!E118&lt;&gt;0,logVir!E118-logVir!E$1107-0.5*(SKir!E118+SKir!E$1107)*(logKir!E118-logKir!E$1107)-0.5*(SLir!E118+SLir!E$1107)*(logHir!E118-logHir!E$1107)-0.5*(SLir!E118+SLir!E$1107)*(logQir!E118-logQir!E$1107),0)</f>
        <v>0.10674934224570046</v>
      </c>
      <c r="F118" s="6">
        <f>IF(logVir!F118&lt;&gt;0,logVir!F118-logVir!F$1107-0.5*(SKir!F118+SKir!F$1107)*(logKir!F118-logKir!F$1107)-0.5*(SLir!F118+SLir!F$1107)*(logHir!F118-logHir!F$1107)-0.5*(SLir!F118+SLir!F$1107)*(logQir!F118-logQir!F$1107),0)</f>
        <v>7.5306745094997032E-2</v>
      </c>
      <c r="G118" s="6">
        <f>IF(logVir!G118&lt;&gt;0,logVir!G118-logVir!G$1107-0.5*(SKir!G118+SKir!G$1107)*(logKir!G118-logKir!G$1107)-0.5*(SLir!G118+SLir!G$1107)*(logHir!G118-logHir!G$1107)-0.5*(SLir!G118+SLir!G$1107)*(logQir!G118-logQir!G$1107),0)</f>
        <v>0.12715251990989324</v>
      </c>
      <c r="H118" s="6">
        <f>IF(logVir!H118&lt;&gt;0,logVir!H118-logVir!H$1107-0.5*(SKir!H118+SKir!H$1107)*(logKir!H118-logKir!H$1107)-0.5*(SLir!H118+SLir!H$1107)*(logHir!H118-logHir!H$1107)-0.5*(SLir!H118+SLir!H$1107)*(logQir!H118-logQir!H$1107),0)</f>
        <v>9.2239905440091155E-2</v>
      </c>
      <c r="I118" s="6">
        <f>IF(logVir!I118&lt;&gt;0,logVir!I118-logVir!I$1107-0.5*(SKir!I118+SKir!I$1107)*(logKir!I118-logKir!I$1107)-0.5*(SLir!I118+SLir!I$1107)*(logHir!I118-logHir!I$1107)-0.5*(SLir!I118+SLir!I$1107)*(logQir!I118-logQir!I$1107),0)</f>
        <v>0.15905184981634493</v>
      </c>
      <c r="J118" s="6">
        <f>IF(logVir!J118&lt;&gt;0,logVir!J118-logVir!J$1107-0.5*(SKir!J118+SKir!J$1107)*(logKir!J118-logKir!J$1107)-0.5*(SLir!J118+SLir!J$1107)*(logHir!J118-logHir!J$1107)-0.5*(SLir!J118+SLir!J$1107)*(logQir!J118-logQir!J$1107),0)</f>
        <v>0.13163289395007388</v>
      </c>
    </row>
    <row r="119" spans="1:10" x14ac:dyDescent="0.15">
      <c r="A119" s="1">
        <v>6</v>
      </c>
      <c r="B119" s="1" t="s">
        <v>272</v>
      </c>
      <c r="C119" s="1">
        <v>1</v>
      </c>
      <c r="D119" s="1" t="s">
        <v>8</v>
      </c>
      <c r="E119" s="6">
        <f>IF(logVir!E119&lt;&gt;0,logVir!E119-logVir!E$1085-0.5*(SKir!E119+SKir!E$1085)*(logKir!E119-logKir!E$1085)-0.5*(SLir!E119+SLir!E$1085)*(logHir!E119-logHir!E$1085)-0.5*(SLir!E119+SLir!E$1085)*(logQir!E119-logQir!E$1085),0)</f>
        <v>1.1041837491837576E-2</v>
      </c>
      <c r="F119" s="6">
        <f>IF(logVir!F119&lt;&gt;0,logVir!F119-logVir!F$1085-0.5*(SKir!F119+SKir!F$1085)*(logKir!F119-logKir!F$1085)-0.5*(SLir!F119+SLir!F$1085)*(logHir!F119-logHir!F$1085)-0.5*(SLir!F119+SLir!F$1085)*(logQir!F119-logQir!F$1085),0)</f>
        <v>2.4157903356103645E-2</v>
      </c>
      <c r="G119" s="6">
        <f>IF(logVir!G119&lt;&gt;0,logVir!G119-logVir!G$1085-0.5*(SKir!G119+SKir!G$1085)*(logKir!G119-logKir!G$1085)-0.5*(SLir!G119+SLir!G$1085)*(logHir!G119-logHir!G$1085)-0.5*(SLir!G119+SLir!G$1085)*(logQir!G119-logQir!G$1085),0)</f>
        <v>0.1327170120202853</v>
      </c>
      <c r="H119" s="6">
        <f>IF(logVir!H119&lt;&gt;0,logVir!H119-logVir!H$1085-0.5*(SKir!H119+SKir!H$1085)*(logKir!H119-logKir!H$1085)-0.5*(SLir!H119+SLir!H$1085)*(logHir!H119-logHir!H$1085)-0.5*(SLir!H119+SLir!H$1085)*(logQir!H119-logQir!H$1085),0)</f>
        <v>0.22237097378787563</v>
      </c>
      <c r="I119" s="6">
        <f>IF(logVir!I119&lt;&gt;0,logVir!I119-logVir!I$1085-0.5*(SKir!I119+SKir!I$1085)*(logKir!I119-logKir!I$1085)-0.5*(SLir!I119+SLir!I$1085)*(logHir!I119-logHir!I$1085)-0.5*(SLir!I119+SLir!I$1085)*(logQir!I119-logQir!I$1085),0)</f>
        <v>0.18946437218153894</v>
      </c>
      <c r="J119" s="6">
        <f>IF(logVir!J119&lt;&gt;0,logVir!J119-logVir!J$1085-0.5*(SKir!J119+SKir!J$1085)*(logKir!J119-logKir!J$1085)-0.5*(SLir!J119+SLir!J$1085)*(logHir!J119-logHir!J$1085)-0.5*(SLir!J119+SLir!J$1085)*(logQir!J119-logQir!J$1085),0)</f>
        <v>0.20448302623826156</v>
      </c>
    </row>
    <row r="120" spans="1:10" x14ac:dyDescent="0.15">
      <c r="A120" s="1">
        <v>6</v>
      </c>
      <c r="B120" s="1" t="s">
        <v>77</v>
      </c>
      <c r="C120" s="1">
        <v>2</v>
      </c>
      <c r="D120" s="1" t="s">
        <v>9</v>
      </c>
      <c r="E120" s="6">
        <f>IF(logVir!E120&lt;&gt;0,logVir!E120-logVir!E$1086-0.5*(SKir!E120+SKir!E$1086)*(logKir!E120-logKir!E$1086)-0.5*(SLir!E120+SLir!E$1086)*(logHir!E120-logHir!E$1086)-0.5*(SLir!E120+SLir!E$1086)*(logQir!E120-logQir!E$1086),0)</f>
        <v>-0.3254345389684874</v>
      </c>
      <c r="F120" s="6">
        <f>IF(logVir!F120&lt;&gt;0,logVir!F120-logVir!F$1086-0.5*(SKir!F120+SKir!F$1086)*(logKir!F120-logKir!F$1086)-0.5*(SLir!F120+SLir!F$1086)*(logHir!F120-logHir!F$1086)-0.5*(SLir!F120+SLir!F$1086)*(logQir!F120-logQir!F$1086),0)</f>
        <v>5.4956152708280706E-2</v>
      </c>
      <c r="G120" s="6">
        <f>IF(logVir!G120&lt;&gt;0,logVir!G120-logVir!G$1086-0.5*(SKir!G120+SKir!G$1086)*(logKir!G120-logKir!G$1086)-0.5*(SLir!G120+SLir!G$1086)*(logHir!G120-logHir!G$1086)-0.5*(SLir!G120+SLir!G$1086)*(logQir!G120-logQir!G$1086),0)</f>
        <v>-0.12916608447445754</v>
      </c>
      <c r="H120" s="6">
        <f>IF(logVir!H120&lt;&gt;0,logVir!H120-logVir!H$1086-0.5*(SKir!H120+SKir!H$1086)*(logKir!H120-logKir!H$1086)-0.5*(SLir!H120+SLir!H$1086)*(logHir!H120-logHir!H$1086)-0.5*(SLir!H120+SLir!H$1086)*(logQir!H120-logQir!H$1086),0)</f>
        <v>0.16236776872853953</v>
      </c>
      <c r="I120" s="6">
        <f>IF(logVir!I120&lt;&gt;0,logVir!I120-logVir!I$1086-0.5*(SKir!I120+SKir!I$1086)*(logKir!I120-logKir!I$1086)-0.5*(SLir!I120+SLir!I$1086)*(logHir!I120-logHir!I$1086)-0.5*(SLir!I120+SLir!I$1086)*(logQir!I120-logQir!I$1086),0)</f>
        <v>-0.27655689046678827</v>
      </c>
      <c r="J120" s="6">
        <f>IF(logVir!J120&lt;&gt;0,logVir!J120-logVir!J$1086-0.5*(SKir!J120+SKir!J$1086)*(logKir!J120-logKir!J$1086)-0.5*(SLir!J120+SLir!J$1086)*(logHir!J120-logHir!J$1086)-0.5*(SLir!J120+SLir!J$1086)*(logQir!J120-logQir!J$1086),0)</f>
        <v>-0.19423091069446338</v>
      </c>
    </row>
    <row r="121" spans="1:10" x14ac:dyDescent="0.15">
      <c r="A121" s="1">
        <v>6</v>
      </c>
      <c r="B121" s="1" t="s">
        <v>273</v>
      </c>
      <c r="C121" s="1">
        <v>3</v>
      </c>
      <c r="D121" s="1" t="s">
        <v>16</v>
      </c>
      <c r="E121" s="6">
        <f>IF(logVir!E121&lt;&gt;0,logVir!E121-logVir!E$1087-0.5*(SKir!E121+SKir!E$1087)*(logKir!E121-logKir!E$1087)-0.5*(SLir!E121+SLir!E$1087)*(logHir!E121-logHir!E$1087)-0.5*(SLir!E121+SLir!E$1087)*(logQir!E121-logQir!E$1087),0)</f>
        <v>-8.4356440178928127E-2</v>
      </c>
      <c r="F121" s="6">
        <f>IF(logVir!F121&lt;&gt;0,logVir!F121-logVir!F$1087-0.5*(SKir!F121+SKir!F$1087)*(logKir!F121-logKir!F$1087)-0.5*(SLir!F121+SLir!F$1087)*(logHir!F121-logHir!F$1087)-0.5*(SLir!F121+SLir!F$1087)*(logQir!F121-logQir!F$1087),0)</f>
        <v>-0.30605496443610281</v>
      </c>
      <c r="G121" s="6">
        <f>IF(logVir!G121&lt;&gt;0,logVir!G121-logVir!G$1087-0.5*(SKir!G121+SKir!G$1087)*(logKir!G121-logKir!G$1087)-0.5*(SLir!G121+SLir!G$1087)*(logHir!G121-logHir!G$1087)-0.5*(SLir!G121+SLir!G$1087)*(logQir!G121-logQir!G$1087),0)</f>
        <v>-0.16842440401473932</v>
      </c>
      <c r="H121" s="6">
        <f>IF(logVir!H121&lt;&gt;0,logVir!H121-logVir!H$1087-0.5*(SKir!H121+SKir!H$1087)*(logKir!H121-logKir!H$1087)-0.5*(SLir!H121+SLir!H$1087)*(logHir!H121-logHir!H$1087)-0.5*(SLir!H121+SLir!H$1087)*(logQir!H121-logQir!H$1087),0)</f>
        <v>-0.3800707388212653</v>
      </c>
      <c r="I121" s="6">
        <f>IF(logVir!I121&lt;&gt;0,logVir!I121-logVir!I$1087-0.5*(SKir!I121+SKir!I$1087)*(logKir!I121-logKir!I$1087)-0.5*(SLir!I121+SLir!I$1087)*(logHir!I121-logHir!I$1087)-0.5*(SLir!I121+SLir!I$1087)*(logQir!I121-logQir!I$1087),0)</f>
        <v>-0.32174709744719177</v>
      </c>
      <c r="J121" s="6">
        <f>IF(logVir!J121&lt;&gt;0,logVir!J121-logVir!J$1087-0.5*(SKir!J121+SKir!J$1087)*(logKir!J121-logKir!J$1087)-0.5*(SLir!J121+SLir!J$1087)*(logHir!J121-logHir!J$1087)-0.5*(SLir!J121+SLir!J$1087)*(logQir!J121-logQir!J$1087),0)</f>
        <v>-0.28152150691291844</v>
      </c>
    </row>
    <row r="122" spans="1:10" x14ac:dyDescent="0.15">
      <c r="A122" s="1">
        <v>6</v>
      </c>
      <c r="B122" s="1" t="s">
        <v>274</v>
      </c>
      <c r="C122" s="1">
        <v>4</v>
      </c>
      <c r="D122" s="1" t="s">
        <v>17</v>
      </c>
      <c r="E122" s="6">
        <f>IF(logVir!E122&lt;&gt;0,logVir!E122-logVir!E$1088-0.5*(SKir!E122+SKir!E$1088)*(logKir!E122-logKir!E$1088)-0.5*(SLir!E122+SLir!E$1088)*(logHir!E122-logHir!E$1088)-0.5*(SLir!E122+SLir!E$1088)*(logQir!E122-logQir!E$1088),0)</f>
        <v>7.1800970187369667E-2</v>
      </c>
      <c r="F122" s="6">
        <f>IF(logVir!F122&lt;&gt;0,logVir!F122-logVir!F$1088-0.5*(SKir!F122+SKir!F$1088)*(logKir!F122-logKir!F$1088)-0.5*(SLir!F122+SLir!F$1088)*(logHir!F122-logHir!F$1088)-0.5*(SLir!F122+SLir!F$1088)*(logQir!F122-logQir!F$1088),0)</f>
        <v>2.7124570417318139E-3</v>
      </c>
      <c r="G122" s="6">
        <f>IF(logVir!G122&lt;&gt;0,logVir!G122-logVir!G$1088-0.5*(SKir!G122+SKir!G$1088)*(logKir!G122-logKir!G$1088)-0.5*(SLir!G122+SLir!G$1088)*(logHir!G122-logHir!G$1088)-0.5*(SLir!G122+SLir!G$1088)*(logQir!G122-logQir!G$1088),0)</f>
        <v>4.9774422593180642E-2</v>
      </c>
      <c r="H122" s="6">
        <f>IF(logVir!H122&lt;&gt;0,logVir!H122-logVir!H$1088-0.5*(SKir!H122+SKir!H$1088)*(logKir!H122-logKir!H$1088)-0.5*(SLir!H122+SLir!H$1088)*(logHir!H122-logHir!H$1088)-0.5*(SLir!H122+SLir!H$1088)*(logQir!H122-logQir!H$1088),0)</f>
        <v>0.11985120289832737</v>
      </c>
      <c r="I122" s="6">
        <f>IF(logVir!I122&lt;&gt;0,logVir!I122-logVir!I$1088-0.5*(SKir!I122+SKir!I$1088)*(logKir!I122-logKir!I$1088)-0.5*(SLir!I122+SLir!I$1088)*(logHir!I122-logHir!I$1088)-0.5*(SLir!I122+SLir!I$1088)*(logQir!I122-logQir!I$1088),0)</f>
        <v>8.1788368014810153E-2</v>
      </c>
      <c r="J122" s="6">
        <f>IF(logVir!J122&lt;&gt;0,logVir!J122-logVir!J$1088-0.5*(SKir!J122+SKir!J$1088)*(logKir!J122-logKir!J$1088)-0.5*(SLir!J122+SLir!J$1088)*(logHir!J122-logHir!J$1088)-0.5*(SLir!J122+SLir!J$1088)*(logQir!J122-logQir!J$1088),0)</f>
        <v>8.8789911200882324E-2</v>
      </c>
    </row>
    <row r="123" spans="1:10" x14ac:dyDescent="0.15">
      <c r="A123" s="1">
        <v>6</v>
      </c>
      <c r="B123" s="1" t="s">
        <v>275</v>
      </c>
      <c r="C123" s="1">
        <v>5</v>
      </c>
      <c r="D123" s="1" t="s">
        <v>18</v>
      </c>
      <c r="E123" s="6">
        <f>IF(logVir!E123&lt;&gt;0,logVir!E123-logVir!E$1089-0.5*(SKir!E123+SKir!E$1089)*(logKir!E123-logKir!E$1089)-0.5*(SLir!E123+SLir!E$1089)*(logHir!E123-logHir!E$1089)-0.5*(SLir!E123+SLir!E$1089)*(logQir!E123-logQir!E$1089),0)</f>
        <v>-0.25737583238978934</v>
      </c>
      <c r="F123" s="6">
        <f>IF(logVir!F123&lt;&gt;0,logVir!F123-logVir!F$1089-0.5*(SKir!F123+SKir!F$1089)*(logKir!F123-logKir!F$1089)-0.5*(SLir!F123+SLir!F$1089)*(logHir!F123-logHir!F$1089)-0.5*(SLir!F123+SLir!F$1089)*(logQir!F123-logQir!F$1089),0)</f>
        <v>-9.550710288437203E-2</v>
      </c>
      <c r="G123" s="6">
        <f>IF(logVir!G123&lt;&gt;0,logVir!G123-logVir!G$1089-0.5*(SKir!G123+SKir!G$1089)*(logKir!G123-logKir!G$1089)-0.5*(SLir!G123+SLir!G$1089)*(logHir!G123-logHir!G$1089)-0.5*(SLir!G123+SLir!G$1089)*(logQir!G123-logQir!G$1089),0)</f>
        <v>-0.17472649377893282</v>
      </c>
      <c r="H123" s="6">
        <f>IF(logVir!H123&lt;&gt;0,logVir!H123-logVir!H$1089-0.5*(SKir!H123+SKir!H$1089)*(logKir!H123-logKir!H$1089)-0.5*(SLir!H123+SLir!H$1089)*(logHir!H123-logHir!H$1089)-0.5*(SLir!H123+SLir!H$1089)*(logQir!H123-logQir!H$1089),0)</f>
        <v>-0.36879384238491902</v>
      </c>
      <c r="I123" s="6">
        <f>IF(logVir!I123&lt;&gt;0,logVir!I123-logVir!I$1089-0.5*(SKir!I123+SKir!I$1089)*(logKir!I123-logKir!I$1089)-0.5*(SLir!I123+SLir!I$1089)*(logHir!I123-logHir!I$1089)-0.5*(SLir!I123+SLir!I$1089)*(logQir!I123-logQir!I$1089),0)</f>
        <v>-4.2045085162682155E-2</v>
      </c>
      <c r="J123" s="6">
        <f>IF(logVir!J123&lt;&gt;0,logVir!J123-logVir!J$1089-0.5*(SKir!J123+SKir!J$1089)*(logKir!J123-logKir!J$1089)-0.5*(SLir!J123+SLir!J$1089)*(logHir!J123-logHir!J$1089)-0.5*(SLir!J123+SLir!J$1089)*(logQir!J123-logQir!J$1089),0)</f>
        <v>-0.26480618232018199</v>
      </c>
    </row>
    <row r="124" spans="1:10" x14ac:dyDescent="0.15">
      <c r="A124" s="1">
        <v>6</v>
      </c>
      <c r="B124" s="1" t="s">
        <v>78</v>
      </c>
      <c r="C124" s="1">
        <v>6</v>
      </c>
      <c r="D124" s="1" t="s">
        <v>2</v>
      </c>
      <c r="E124" s="6">
        <f>IF(logVir!E124&lt;&gt;0,logVir!E124-logVir!E$1090-0.5*(SKir!E124+SKir!E$1090)*(logKir!E124-logKir!E$1090)-0.5*(SLir!E124+SLir!E$1090)*(logHir!E124-logHir!E$1090)-0.5*(SLir!E124+SLir!E$1090)*(logQir!E124-logQir!E$1090),0)</f>
        <v>0.18326409950368755</v>
      </c>
      <c r="F124" s="6">
        <f>IF(logVir!F124&lt;&gt;0,logVir!F124-logVir!F$1090-0.5*(SKir!F124+SKir!F$1090)*(logKir!F124-logKir!F$1090)-0.5*(SLir!F124+SLir!F$1090)*(logHir!F124-logHir!F$1090)-0.5*(SLir!F124+SLir!F$1090)*(logQir!F124-logQir!F$1090),0)</f>
        <v>0.32114345980366321</v>
      </c>
      <c r="G124" s="6">
        <f>IF(logVir!G124&lt;&gt;0,logVir!G124-logVir!G$1090-0.5*(SKir!G124+SKir!G$1090)*(logKir!G124-logKir!G$1090)-0.5*(SLir!G124+SLir!G$1090)*(logHir!G124-logHir!G$1090)-0.5*(SLir!G124+SLir!G$1090)*(logQir!G124-logQir!G$1090),0)</f>
        <v>0.34844873375899643</v>
      </c>
      <c r="H124" s="6">
        <f>IF(logVir!H124&lt;&gt;0,logVir!H124-logVir!H$1090-0.5*(SKir!H124+SKir!H$1090)*(logKir!H124-logKir!H$1090)-0.5*(SLir!H124+SLir!H$1090)*(logHir!H124-logHir!H$1090)-0.5*(SLir!H124+SLir!H$1090)*(logQir!H124-logQir!H$1090),0)</f>
        <v>0.61267114879922102</v>
      </c>
      <c r="I124" s="6">
        <f>IF(logVir!I124&lt;&gt;0,logVir!I124-logVir!I$1090-0.5*(SKir!I124+SKir!I$1090)*(logKir!I124-logKir!I$1090)-0.5*(SLir!I124+SLir!I$1090)*(logHir!I124-logHir!I$1090)-0.5*(SLir!I124+SLir!I$1090)*(logQir!I124-logQir!I$1090),0)</f>
        <v>0.37403580810690013</v>
      </c>
      <c r="J124" s="6">
        <f>IF(logVir!J124&lt;&gt;0,logVir!J124-logVir!J$1090-0.5*(SKir!J124+SKir!J$1090)*(logKir!J124-logKir!J$1090)-0.5*(SLir!J124+SLir!J$1090)*(logHir!J124-logHir!J$1090)-0.5*(SLir!J124+SLir!J$1090)*(logQir!J124-logQir!J$1090),0)</f>
        <v>-0.26235001145434605</v>
      </c>
    </row>
    <row r="125" spans="1:10" x14ac:dyDescent="0.15">
      <c r="A125" s="1">
        <v>6</v>
      </c>
      <c r="B125" s="1" t="s">
        <v>78</v>
      </c>
      <c r="C125" s="1">
        <v>7</v>
      </c>
      <c r="D125" s="1" t="s">
        <v>19</v>
      </c>
      <c r="E125" s="6">
        <f>IF(logVir!E125&lt;&gt;0,logVir!E125-logVir!E$1091-0.5*(SKir!E125+SKir!E$1091)*(logKir!E125-logKir!E$1091)-0.5*(SLir!E125+SLir!E$1091)*(logHir!E125-logHir!E$1091)-0.5*(SLir!E125+SLir!E$1091)*(logQir!E125-logQir!E$1091),0)</f>
        <v>1.5682445227198665</v>
      </c>
      <c r="F125" s="6">
        <f>IF(logVir!F125&lt;&gt;0,logVir!F125-logVir!F$1091-0.5*(SKir!F125+SKir!F$1091)*(logKir!F125-logKir!F$1091)-0.5*(SLir!F125+SLir!F$1091)*(logHir!F125-logHir!F$1091)-0.5*(SLir!F125+SLir!F$1091)*(logQir!F125-logQir!F$1091),0)</f>
        <v>-0.97467808855697302</v>
      </c>
      <c r="G125" s="6">
        <f>IF(logVir!G125&lt;&gt;0,logVir!G125-logVir!G$1091-0.5*(SKir!G125+SKir!G$1091)*(logKir!G125-logKir!G$1091)-0.5*(SLir!G125+SLir!G$1091)*(logHir!G125-logHir!G$1091)-0.5*(SLir!G125+SLir!G$1091)*(logQir!G125-logQir!G$1091),0)</f>
        <v>9.8238520313688293E-2</v>
      </c>
      <c r="H125" s="6">
        <f>IF(logVir!H125&lt;&gt;0,logVir!H125-logVir!H$1091-0.5*(SKir!H125+SKir!H$1091)*(logKir!H125-logKir!H$1091)-0.5*(SLir!H125+SLir!H$1091)*(logHir!H125-logHir!H$1091)-0.5*(SLir!H125+SLir!H$1091)*(logQir!H125-logQir!H$1091),0)</f>
        <v>-4.5821555926498274E-2</v>
      </c>
      <c r="I125" s="6">
        <f>IF(logVir!I125&lt;&gt;0,logVir!I125-logVir!I$1091-0.5*(SKir!I125+SKir!I$1091)*(logKir!I125-logKir!I$1091)-0.5*(SLir!I125+SLir!I$1091)*(logHir!I125-logHir!I$1091)-0.5*(SLir!I125+SLir!I$1091)*(logQir!I125-logQir!I$1091),0)</f>
        <v>-0.13253388286596735</v>
      </c>
      <c r="J125" s="6">
        <f>IF(logVir!J125&lt;&gt;0,logVir!J125-logVir!J$1091-0.5*(SKir!J125+SKir!J$1091)*(logKir!J125-logKir!J$1091)-0.5*(SLir!J125+SLir!J$1091)*(logHir!J125-logHir!J$1091)-0.5*(SLir!J125+SLir!J$1091)*(logQir!J125-logQir!J$1091),0)</f>
        <v>-0.55123446530134179</v>
      </c>
    </row>
    <row r="126" spans="1:10" x14ac:dyDescent="0.15">
      <c r="A126" s="1">
        <v>6</v>
      </c>
      <c r="B126" s="1" t="s">
        <v>276</v>
      </c>
      <c r="C126" s="1">
        <v>8</v>
      </c>
      <c r="D126" s="1" t="s">
        <v>20</v>
      </c>
      <c r="E126" s="6">
        <f>IF(logVir!E126&lt;&gt;0,logVir!E126-logVir!E$1092-0.5*(SKir!E126+SKir!E$1092)*(logKir!E126-logKir!E$1092)-0.5*(SLir!E126+SLir!E$1092)*(logHir!E126-logHir!E$1092)-0.5*(SLir!E126+SLir!E$1092)*(logQir!E126-logQir!E$1092),0)</f>
        <v>0.10369462233588386</v>
      </c>
      <c r="F126" s="6">
        <f>IF(logVir!F126&lt;&gt;0,logVir!F126-logVir!F$1092-0.5*(SKir!F126+SKir!F$1092)*(logKir!F126-logKir!F$1092)-0.5*(SLir!F126+SLir!F$1092)*(logHir!F126-logHir!F$1092)-0.5*(SLir!F126+SLir!F$1092)*(logQir!F126-logQir!F$1092),0)</f>
        <v>0.11366780011624886</v>
      </c>
      <c r="G126" s="6">
        <f>IF(logVir!G126&lt;&gt;0,logVir!G126-logVir!G$1092-0.5*(SKir!G126+SKir!G$1092)*(logKir!G126-logKir!G$1092)-0.5*(SLir!G126+SLir!G$1092)*(logHir!G126-logHir!G$1092)-0.5*(SLir!G126+SLir!G$1092)*(logQir!G126-logQir!G$1092),0)</f>
        <v>-5.2737491621741572E-3</v>
      </c>
      <c r="H126" s="6">
        <f>IF(logVir!H126&lt;&gt;0,logVir!H126-logVir!H$1092-0.5*(SKir!H126+SKir!H$1092)*(logKir!H126-logKir!H$1092)-0.5*(SLir!H126+SLir!H$1092)*(logHir!H126-logHir!H$1092)-0.5*(SLir!H126+SLir!H$1092)*(logQir!H126-logQir!H$1092),0)</f>
        <v>0.23083724288165017</v>
      </c>
      <c r="I126" s="6">
        <f>IF(logVir!I126&lt;&gt;0,logVir!I126-logVir!I$1092-0.5*(SKir!I126+SKir!I$1092)*(logKir!I126-logKir!I$1092)-0.5*(SLir!I126+SLir!I$1092)*(logHir!I126-logHir!I$1092)-0.5*(SLir!I126+SLir!I$1092)*(logQir!I126-logQir!I$1092),0)</f>
        <v>6.4011706056742473E-2</v>
      </c>
      <c r="J126" s="6">
        <f>IF(logVir!J126&lt;&gt;0,logVir!J126-logVir!J$1092-0.5*(SKir!J126+SKir!J$1092)*(logKir!J126-logKir!J$1092)-0.5*(SLir!J126+SLir!J$1092)*(logHir!J126-logHir!J$1092)-0.5*(SLir!J126+SLir!J$1092)*(logQir!J126-logQir!J$1092),0)</f>
        <v>0.13398070658193054</v>
      </c>
    </row>
    <row r="127" spans="1:10" x14ac:dyDescent="0.15">
      <c r="A127" s="1">
        <v>6</v>
      </c>
      <c r="B127" s="1" t="s">
        <v>78</v>
      </c>
      <c r="C127" s="1">
        <v>9</v>
      </c>
      <c r="D127" s="1" t="s">
        <v>21</v>
      </c>
      <c r="E127" s="6">
        <f>IF(logVir!E127&lt;&gt;0,logVir!E127-logVir!E$1093-0.5*(SKir!E127+SKir!E$1093)*(logKir!E127-logKir!E$1093)-0.5*(SLir!E127+SLir!E$1093)*(logHir!E127-logHir!E$1093)-0.5*(SLir!E127+SLir!E$1093)*(logQir!E127-logQir!E$1093),0)</f>
        <v>-0.40657531078573234</v>
      </c>
      <c r="F127" s="6">
        <f>IF(logVir!F127&lt;&gt;0,logVir!F127-logVir!F$1093-0.5*(SKir!F127+SKir!F$1093)*(logKir!F127-logKir!F$1093)-0.5*(SLir!F127+SLir!F$1093)*(logHir!F127-logHir!F$1093)-0.5*(SLir!F127+SLir!F$1093)*(logQir!F127-logQir!F$1093),0)</f>
        <v>-7.2309291819609531E-2</v>
      </c>
      <c r="G127" s="6">
        <f>IF(logVir!G127&lt;&gt;0,logVir!G127-logVir!G$1093-0.5*(SKir!G127+SKir!G$1093)*(logKir!G127-logKir!G$1093)-0.5*(SLir!G127+SLir!G$1093)*(logHir!G127-logHir!G$1093)-0.5*(SLir!G127+SLir!G$1093)*(logQir!G127-logQir!G$1093),0)</f>
        <v>-0.25620528441026347</v>
      </c>
      <c r="H127" s="6">
        <f>IF(logVir!H127&lt;&gt;0,logVir!H127-logVir!H$1093-0.5*(SKir!H127+SKir!H$1093)*(logKir!H127-logKir!H$1093)-0.5*(SLir!H127+SLir!H$1093)*(logHir!H127-logHir!H$1093)-0.5*(SLir!H127+SLir!H$1093)*(logQir!H127-logQir!H$1093),0)</f>
        <v>-0.32497557663571841</v>
      </c>
      <c r="I127" s="6">
        <f>IF(logVir!I127&lt;&gt;0,logVir!I127-logVir!I$1093-0.5*(SKir!I127+SKir!I$1093)*(logKir!I127-logKir!I$1093)-0.5*(SLir!I127+SLir!I$1093)*(logHir!I127-logHir!I$1093)-0.5*(SLir!I127+SLir!I$1093)*(logQir!I127-logQir!I$1093),0)</f>
        <v>-0.41956408279012991</v>
      </c>
      <c r="J127" s="6">
        <f>IF(logVir!J127&lt;&gt;0,logVir!J127-logVir!J$1093-0.5*(SKir!J127+SKir!J$1093)*(logKir!J127-logKir!J$1093)-0.5*(SLir!J127+SLir!J$1093)*(logHir!J127-logHir!J$1093)-0.5*(SLir!J127+SLir!J$1093)*(logQir!J127-logQir!J$1093),0)</f>
        <v>-0.19625557729877444</v>
      </c>
    </row>
    <row r="128" spans="1:10" x14ac:dyDescent="0.15">
      <c r="A128" s="1">
        <v>6</v>
      </c>
      <c r="B128" s="1" t="s">
        <v>78</v>
      </c>
      <c r="C128" s="1">
        <v>10</v>
      </c>
      <c r="D128" s="1" t="s">
        <v>22</v>
      </c>
      <c r="E128" s="6">
        <f>IF(logVir!E128&lt;&gt;0,logVir!E128-logVir!E$1094-0.5*(SKir!E128+SKir!E$1094)*(logKir!E128-logKir!E$1094)-0.5*(SLir!E128+SLir!E$1094)*(logHir!E128-logHir!E$1094)-0.5*(SLir!E128+SLir!E$1094)*(logQir!E128-logQir!E$1094),0)</f>
        <v>-0.27027107740997702</v>
      </c>
      <c r="F128" s="6">
        <f>IF(logVir!F128&lt;&gt;0,logVir!F128-logVir!F$1094-0.5*(SKir!F128+SKir!F$1094)*(logKir!F128-logKir!F$1094)-0.5*(SLir!F128+SLir!F$1094)*(logHir!F128-logHir!F$1094)-0.5*(SLir!F128+SLir!F$1094)*(logQir!F128-logQir!F$1094),0)</f>
        <v>-0.20483454177775973</v>
      </c>
      <c r="G128" s="6">
        <f>IF(logVir!G128&lt;&gt;0,logVir!G128-logVir!G$1094-0.5*(SKir!G128+SKir!G$1094)*(logKir!G128-logKir!G$1094)-0.5*(SLir!G128+SLir!G$1094)*(logHir!G128-logHir!G$1094)-0.5*(SLir!G128+SLir!G$1094)*(logQir!G128-logQir!G$1094),0)</f>
        <v>7.1379764310662008E-3</v>
      </c>
      <c r="H128" s="6">
        <f>IF(logVir!H128&lt;&gt;0,logVir!H128-logVir!H$1094-0.5*(SKir!H128+SKir!H$1094)*(logKir!H128-logKir!H$1094)-0.5*(SLir!H128+SLir!H$1094)*(logHir!H128-logHir!H$1094)-0.5*(SLir!H128+SLir!H$1094)*(logQir!H128-logQir!H$1094),0)</f>
        <v>-0.18290669303757218</v>
      </c>
      <c r="I128" s="6">
        <f>IF(logVir!I128&lt;&gt;0,logVir!I128-logVir!I$1094-0.5*(SKir!I128+SKir!I$1094)*(logKir!I128-logKir!I$1094)-0.5*(SLir!I128+SLir!I$1094)*(logHir!I128-logHir!I$1094)-0.5*(SLir!I128+SLir!I$1094)*(logQir!I128-logQir!I$1094),0)</f>
        <v>-7.3109336470211062E-2</v>
      </c>
      <c r="J128" s="6">
        <f>IF(logVir!J128&lt;&gt;0,logVir!J128-logVir!J$1094-0.5*(SKir!J128+SKir!J$1094)*(logKir!J128-logKir!J$1094)-0.5*(SLir!J128+SLir!J$1094)*(logHir!J128-logHir!J$1094)-0.5*(SLir!J128+SLir!J$1094)*(logQir!J128-logQir!J$1094),0)</f>
        <v>-0.1059033980601258</v>
      </c>
    </row>
    <row r="129" spans="1:10" x14ac:dyDescent="0.15">
      <c r="A129" s="1">
        <v>6</v>
      </c>
      <c r="B129" s="1" t="s">
        <v>78</v>
      </c>
      <c r="C129" s="1">
        <v>11</v>
      </c>
      <c r="D129" s="1" t="s">
        <v>23</v>
      </c>
      <c r="E129" s="6">
        <f>IF(logVir!E129&lt;&gt;0,logVir!E129-logVir!E$1095-0.5*(SKir!E129+SKir!E$1095)*(logKir!E129-logKir!E$1095)-0.5*(SLir!E129+SLir!E$1095)*(logHir!E129-logHir!E$1095)-0.5*(SLir!E129+SLir!E$1095)*(logQir!E129-logQir!E$1095),0)</f>
        <v>-0.26303967555408786</v>
      </c>
      <c r="F129" s="6">
        <f>IF(logVir!F129&lt;&gt;0,logVir!F129-logVir!F$1095-0.5*(SKir!F129+SKir!F$1095)*(logKir!F129-logKir!F$1095)-0.5*(SLir!F129+SLir!F$1095)*(logHir!F129-logHir!F$1095)-0.5*(SLir!F129+SLir!F$1095)*(logQir!F129-logQir!F$1095),0)</f>
        <v>-0.27432254440867337</v>
      </c>
      <c r="G129" s="6">
        <f>IF(logVir!G129&lt;&gt;0,logVir!G129-logVir!G$1095-0.5*(SKir!G129+SKir!G$1095)*(logKir!G129-logKir!G$1095)-0.5*(SLir!G129+SLir!G$1095)*(logHir!G129-logHir!G$1095)-0.5*(SLir!G129+SLir!G$1095)*(logQir!G129-logQir!G$1095),0)</f>
        <v>-0.19565398874910059</v>
      </c>
      <c r="H129" s="6">
        <f>IF(logVir!H129&lt;&gt;0,logVir!H129-logVir!H$1095-0.5*(SKir!H129+SKir!H$1095)*(logKir!H129-logKir!H$1095)-0.5*(SLir!H129+SLir!H$1095)*(logHir!H129-logHir!H$1095)-0.5*(SLir!H129+SLir!H$1095)*(logQir!H129-logQir!H$1095),0)</f>
        <v>-8.689822207937431E-2</v>
      </c>
      <c r="I129" s="6">
        <f>IF(logVir!I129&lt;&gt;0,logVir!I129-logVir!I$1095-0.5*(SKir!I129+SKir!I$1095)*(logKir!I129-logKir!I$1095)-0.5*(SLir!I129+SLir!I$1095)*(logHir!I129-logHir!I$1095)-0.5*(SLir!I129+SLir!I$1095)*(logQir!I129-logQir!I$1095),0)</f>
        <v>-2.2022137262402659E-2</v>
      </c>
      <c r="J129" s="6">
        <f>IF(logVir!J129&lt;&gt;0,logVir!J129-logVir!J$1095-0.5*(SKir!J129+SKir!J$1095)*(logKir!J129-logKir!J$1095)-0.5*(SLir!J129+SLir!J$1095)*(logHir!J129-logHir!J$1095)-0.5*(SLir!J129+SLir!J$1095)*(logQir!J129-logQir!J$1095),0)</f>
        <v>-0.13314074400014247</v>
      </c>
    </row>
    <row r="130" spans="1:10" x14ac:dyDescent="0.15">
      <c r="A130" s="1">
        <v>6</v>
      </c>
      <c r="B130" s="1" t="s">
        <v>78</v>
      </c>
      <c r="C130" s="1">
        <v>12</v>
      </c>
      <c r="D130" s="1" t="s">
        <v>24</v>
      </c>
      <c r="E130" s="6">
        <f>IF(logVir!E130&lt;&gt;0,logVir!E130-logVir!E$1096-0.5*(SKir!E130+SKir!E$1096)*(logKir!E130-logKir!E$1096)-0.5*(SLir!E130+SLir!E$1096)*(logHir!E130-logHir!E$1096)-0.5*(SLir!E130+SLir!E$1096)*(logQir!E130-logQir!E$1096),0)</f>
        <v>-0.45775685733188254</v>
      </c>
      <c r="F130" s="6">
        <f>IF(logVir!F130&lt;&gt;0,logVir!F130-logVir!F$1096-0.5*(SKir!F130+SKir!F$1096)*(logKir!F130-logKir!F$1096)-0.5*(SLir!F130+SLir!F$1096)*(logHir!F130-logHir!F$1096)-0.5*(SLir!F130+SLir!F$1096)*(logQir!F130-logQir!F$1096),0)</f>
        <v>-0.20883331938942232</v>
      </c>
      <c r="G130" s="6">
        <f>IF(logVir!G130&lt;&gt;0,logVir!G130-logVir!G$1096-0.5*(SKir!G130+SKir!G$1096)*(logKir!G130-logKir!G$1096)-0.5*(SLir!G130+SLir!G$1096)*(logHir!G130-logHir!G$1096)-0.5*(SLir!G130+SLir!G$1096)*(logQir!G130-logQir!G$1096),0)</f>
        <v>-0.11395495419057228</v>
      </c>
      <c r="H130" s="6">
        <f>IF(logVir!H130&lt;&gt;0,logVir!H130-logVir!H$1096-0.5*(SKir!H130+SKir!H$1096)*(logKir!H130-logKir!H$1096)-0.5*(SLir!H130+SLir!H$1096)*(logHir!H130-logHir!H$1096)-0.5*(SLir!H130+SLir!H$1096)*(logQir!H130-logQir!H$1096),0)</f>
        <v>-0.14366416164817572</v>
      </c>
      <c r="I130" s="6">
        <f>IF(logVir!I130&lt;&gt;0,logVir!I130-logVir!I$1096-0.5*(SKir!I130+SKir!I$1096)*(logKir!I130-logKir!I$1096)-0.5*(SLir!I130+SLir!I$1096)*(logHir!I130-logHir!I$1096)-0.5*(SLir!I130+SLir!I$1096)*(logQir!I130-logQir!I$1096),0)</f>
        <v>9.7675695517483313E-2</v>
      </c>
      <c r="J130" s="6">
        <f>IF(logVir!J130&lt;&gt;0,logVir!J130-logVir!J$1096-0.5*(SKir!J130+SKir!J$1096)*(logKir!J130-logKir!J$1096)-0.5*(SLir!J130+SLir!J$1096)*(logHir!J130-logHir!J$1096)-0.5*(SLir!J130+SLir!J$1096)*(logQir!J130-logQir!J$1096),0)</f>
        <v>-0.12055724372059276</v>
      </c>
    </row>
    <row r="131" spans="1:10" x14ac:dyDescent="0.15">
      <c r="A131" s="1">
        <v>6</v>
      </c>
      <c r="B131" s="1" t="s">
        <v>78</v>
      </c>
      <c r="C131" s="1">
        <v>13</v>
      </c>
      <c r="D131" s="1" t="s">
        <v>25</v>
      </c>
      <c r="E131" s="6">
        <f>IF(logVir!E131&lt;&gt;0,logVir!E131-logVir!E$1097-0.5*(SKir!E131+SKir!E$1097)*(logKir!E131-logKir!E$1097)-0.5*(SLir!E131+SLir!E$1097)*(logHir!E131-logHir!E$1097)-0.5*(SLir!E131+SLir!E$1097)*(logQir!E131-logQir!E$1097),0)</f>
        <v>-0.42996364530508124</v>
      </c>
      <c r="F131" s="6">
        <f>IF(logVir!F131&lt;&gt;0,logVir!F131-logVir!F$1097-0.5*(SKir!F131+SKir!F$1097)*(logKir!F131-logKir!F$1097)-0.5*(SLir!F131+SLir!F$1097)*(logHir!F131-logHir!F$1097)-0.5*(SLir!F131+SLir!F$1097)*(logQir!F131-logQir!F$1097),0)</f>
        <v>-0.11537739111982087</v>
      </c>
      <c r="G131" s="6">
        <f>IF(logVir!G131&lt;&gt;0,logVir!G131-logVir!G$1097-0.5*(SKir!G131+SKir!G$1097)*(logKir!G131-logKir!G$1097)-0.5*(SLir!G131+SLir!G$1097)*(logHir!G131-logHir!G$1097)-0.5*(SLir!G131+SLir!G$1097)*(logQir!G131-logQir!G$1097),0)</f>
        <v>-5.6816766120214489E-2</v>
      </c>
      <c r="H131" s="6">
        <f>IF(logVir!H131&lt;&gt;0,logVir!H131-logVir!H$1097-0.5*(SKir!H131+SKir!H$1097)*(logKir!H131-logKir!H$1097)-0.5*(SLir!H131+SLir!H$1097)*(logHir!H131-logHir!H$1097)-0.5*(SLir!H131+SLir!H$1097)*(logQir!H131-logQir!H$1097),0)</f>
        <v>-0.10100036534093695</v>
      </c>
      <c r="I131" s="6">
        <f>IF(logVir!I131&lt;&gt;0,logVir!I131-logVir!I$1097-0.5*(SKir!I131+SKir!I$1097)*(logKir!I131-logKir!I$1097)-0.5*(SLir!I131+SLir!I$1097)*(logHir!I131-logHir!I$1097)-0.5*(SLir!I131+SLir!I$1097)*(logQir!I131-logQir!I$1097),0)</f>
        <v>-0.21033287898492531</v>
      </c>
      <c r="J131" s="6">
        <f>IF(logVir!J131&lt;&gt;0,logVir!J131-logVir!J$1097-0.5*(SKir!J131+SKir!J$1097)*(logKir!J131-logKir!J$1097)-0.5*(SLir!J131+SLir!J$1097)*(logHir!J131-logHir!J$1097)-0.5*(SLir!J131+SLir!J$1097)*(logQir!J131-logQir!J$1097),0)</f>
        <v>-0.18452884096584887</v>
      </c>
    </row>
    <row r="132" spans="1:10" x14ac:dyDescent="0.15">
      <c r="A132" s="1">
        <v>6</v>
      </c>
      <c r="B132" s="1" t="s">
        <v>78</v>
      </c>
      <c r="C132" s="1">
        <v>14</v>
      </c>
      <c r="D132" s="1" t="s">
        <v>26</v>
      </c>
      <c r="E132" s="6">
        <f>IF(logVir!E132&lt;&gt;0,logVir!E132-logVir!E$1098-0.5*(SKir!E132+SKir!E$1098)*(logKir!E132-logKir!E$1098)-0.5*(SLir!E132+SLir!E$1098)*(logHir!E132-logHir!E$1098)-0.5*(SLir!E132+SLir!E$1098)*(logQir!E132-logQir!E$1098),0)</f>
        <v>-0.43206628759647026</v>
      </c>
      <c r="F132" s="6">
        <f>IF(logVir!F132&lt;&gt;0,logVir!F132-logVir!F$1098-0.5*(SKir!F132+SKir!F$1098)*(logKir!F132-logKir!F$1098)-0.5*(SLir!F132+SLir!F$1098)*(logHir!F132-logHir!F$1098)-0.5*(SLir!F132+SLir!F$1098)*(logQir!F132-logQir!F$1098),0)</f>
        <v>-5.7283358256729117E-2</v>
      </c>
      <c r="G132" s="6">
        <f>IF(logVir!G132&lt;&gt;0,logVir!G132-logVir!G$1098-0.5*(SKir!G132+SKir!G$1098)*(logKir!G132-logKir!G$1098)-0.5*(SLir!G132+SLir!G$1098)*(logHir!G132-logHir!G$1098)-0.5*(SLir!G132+SLir!G$1098)*(logQir!G132-logQir!G$1098),0)</f>
        <v>0.2864156800690798</v>
      </c>
      <c r="H132" s="6">
        <f>IF(logVir!H132&lt;&gt;0,logVir!H132-logVir!H$1098-0.5*(SKir!H132+SKir!H$1098)*(logKir!H132-logKir!H$1098)-0.5*(SLir!H132+SLir!H$1098)*(logHir!H132-logHir!H$1098)-0.5*(SLir!H132+SLir!H$1098)*(logQir!H132-logQir!H$1098),0)</f>
        <v>0.11792530072642148</v>
      </c>
      <c r="I132" s="6">
        <f>IF(logVir!I132&lt;&gt;0,logVir!I132-logVir!I$1098-0.5*(SKir!I132+SKir!I$1098)*(logKir!I132-logKir!I$1098)-0.5*(SLir!I132+SLir!I$1098)*(logHir!I132-logHir!I$1098)-0.5*(SLir!I132+SLir!I$1098)*(logQir!I132-logQir!I$1098),0)</f>
        <v>-0.22465961372524662</v>
      </c>
      <c r="J132" s="6">
        <f>IF(logVir!J132&lt;&gt;0,logVir!J132-logVir!J$1098-0.5*(SKir!J132+SKir!J$1098)*(logKir!J132-logKir!J$1098)-0.5*(SLir!J132+SLir!J$1098)*(logHir!J132-logHir!J$1098)-0.5*(SLir!J132+SLir!J$1098)*(logQir!J132-logQir!J$1098),0)</f>
        <v>-8.0577800934980848E-3</v>
      </c>
    </row>
    <row r="133" spans="1:10" x14ac:dyDescent="0.15">
      <c r="A133" s="1">
        <v>6</v>
      </c>
      <c r="B133" s="1" t="s">
        <v>78</v>
      </c>
      <c r="C133" s="1">
        <v>15</v>
      </c>
      <c r="D133" s="1" t="s">
        <v>27</v>
      </c>
      <c r="E133" s="6">
        <f>IF(logVir!E133&lt;&gt;0,logVir!E133-logVir!E$1099-0.5*(SKir!E133+SKir!E$1099)*(logKir!E133-logKir!E$1099)-0.5*(SLir!E133+SLir!E$1099)*(logHir!E133-logHir!E$1099)-0.5*(SLir!E133+SLir!E$1099)*(logQir!E133-logQir!E$1099),0)</f>
        <v>-0.11523300473727197</v>
      </c>
      <c r="F133" s="6">
        <f>IF(logVir!F133&lt;&gt;0,logVir!F133-logVir!F$1099-0.5*(SKir!F133+SKir!F$1099)*(logKir!F133-logKir!F$1099)-0.5*(SLir!F133+SLir!F$1099)*(logHir!F133-logHir!F$1099)-0.5*(SLir!F133+SLir!F$1099)*(logQir!F133-logQir!F$1099),0)</f>
        <v>-3.5314198118526846E-2</v>
      </c>
      <c r="G133" s="6">
        <f>IF(logVir!G133&lt;&gt;0,logVir!G133-logVir!G$1099-0.5*(SKir!G133+SKir!G$1099)*(logKir!G133-logKir!G$1099)-0.5*(SLir!G133+SLir!G$1099)*(logHir!G133-logHir!G$1099)-0.5*(SLir!G133+SLir!G$1099)*(logQir!G133-logQir!G$1099),0)</f>
        <v>-7.3538129112565936E-2</v>
      </c>
      <c r="H133" s="6">
        <f>IF(logVir!H133&lt;&gt;0,logVir!H133-logVir!H$1099-0.5*(SKir!H133+SKir!H$1099)*(logKir!H133-logKir!H$1099)-0.5*(SLir!H133+SLir!H$1099)*(logHir!H133-logHir!H$1099)-0.5*(SLir!H133+SLir!H$1099)*(logQir!H133-logQir!H$1099),0)</f>
        <v>5.6373288402271529E-2</v>
      </c>
      <c r="I133" s="6">
        <f>IF(logVir!I133&lt;&gt;0,logVir!I133-logVir!I$1099-0.5*(SKir!I133+SKir!I$1099)*(logKir!I133-logKir!I$1099)-0.5*(SLir!I133+SLir!I$1099)*(logHir!I133-logHir!I$1099)-0.5*(SLir!I133+SLir!I$1099)*(logQir!I133-logQir!I$1099),0)</f>
        <v>-5.916900101931799E-2</v>
      </c>
      <c r="J133" s="6">
        <f>IF(logVir!J133&lt;&gt;0,logVir!J133-logVir!J$1099-0.5*(SKir!J133+SKir!J$1099)*(logKir!J133-logKir!J$1099)-0.5*(SLir!J133+SLir!J$1099)*(logHir!J133-logHir!J$1099)-0.5*(SLir!J133+SLir!J$1099)*(logQir!J133-logQir!J$1099),0)</f>
        <v>-5.9412613481148506E-2</v>
      </c>
    </row>
    <row r="134" spans="1:10" x14ac:dyDescent="0.15">
      <c r="A134" s="1">
        <v>6</v>
      </c>
      <c r="B134" s="1" t="s">
        <v>77</v>
      </c>
      <c r="C134" s="1">
        <v>16</v>
      </c>
      <c r="D134" s="1" t="s">
        <v>10</v>
      </c>
      <c r="E134" s="6">
        <f>IF(logVir!E134&lt;&gt;0,logVir!E134-logVir!E$1100-0.5*(SKir!E134+SKir!E$1100)*(logKir!E134-logKir!E$1100)-0.5*(SLir!E134+SLir!E$1100)*(logHir!E134-logHir!E$1100)-0.5*(SLir!E134+SLir!E$1100)*(logQir!E134-logQir!E$1100),0)</f>
        <v>0.11254795575138633</v>
      </c>
      <c r="F134" s="6">
        <f>IF(logVir!F134&lt;&gt;0,logVir!F134-logVir!F$1100-0.5*(SKir!F134+SKir!F$1100)*(logKir!F134-logKir!F$1100)-0.5*(SLir!F134+SLir!F$1100)*(logHir!F134-logHir!F$1100)-0.5*(SLir!F134+SLir!F$1100)*(logQir!F134-logQir!F$1100),0)</f>
        <v>5.5580617606554937E-2</v>
      </c>
      <c r="G134" s="6">
        <f>IF(logVir!G134&lt;&gt;0,logVir!G134-logVir!G$1100-0.5*(SKir!G134+SKir!G$1100)*(logKir!G134-logKir!G$1100)-0.5*(SLir!G134+SLir!G$1100)*(logHir!G134-logHir!G$1100)-0.5*(SLir!G134+SLir!G$1100)*(logQir!G134-logQir!G$1100),0)</f>
        <v>2.6290039841960523E-3</v>
      </c>
      <c r="H134" s="6">
        <f>IF(logVir!H134&lt;&gt;0,logVir!H134-logVir!H$1100-0.5*(SKir!H134+SKir!H$1100)*(logKir!H134-logKir!H$1100)-0.5*(SLir!H134+SLir!H$1100)*(logHir!H134-logHir!H$1100)-0.5*(SLir!H134+SLir!H$1100)*(logQir!H134-logQir!H$1100),0)</f>
        <v>-6.1222909545905015E-2</v>
      </c>
      <c r="I134" s="6">
        <f>IF(logVir!I134&lt;&gt;0,logVir!I134-logVir!I$1100-0.5*(SKir!I134+SKir!I$1100)*(logKir!I134-logKir!I$1100)-0.5*(SLir!I134+SLir!I$1100)*(logHir!I134-logHir!I$1100)-0.5*(SLir!I134+SLir!I$1100)*(logQir!I134-logQir!I$1100),0)</f>
        <v>-0.42799017333513184</v>
      </c>
      <c r="J134" s="6">
        <f>IF(logVir!J134&lt;&gt;0,logVir!J134-logVir!J$1100-0.5*(SKir!J134+SKir!J$1100)*(logKir!J134-logKir!J$1100)-0.5*(SLir!J134+SLir!J$1100)*(logHir!J134-logHir!J$1100)-0.5*(SLir!J134+SLir!J$1100)*(logQir!J134-logQir!J$1100),0)</f>
        <v>-0.2764813460615182</v>
      </c>
    </row>
    <row r="135" spans="1:10" x14ac:dyDescent="0.15">
      <c r="A135" s="1">
        <v>6</v>
      </c>
      <c r="B135" s="1" t="s">
        <v>77</v>
      </c>
      <c r="C135" s="1">
        <v>17</v>
      </c>
      <c r="D135" s="1" t="s">
        <v>11</v>
      </c>
      <c r="E135" s="6">
        <f>IF(logVir!E135&lt;&gt;0,logVir!E135-logVir!E$1101-0.5*(SKir!E135+SKir!E$1101)*(logKir!E135-logKir!E$1101)-0.5*(SLir!E135+SLir!E$1101)*(logHir!E135-logHir!E$1101)-0.5*(SLir!E135+SLir!E$1101)*(logQir!E135-logQir!E$1101),0)</f>
        <v>-4.1182524849486396E-2</v>
      </c>
      <c r="F135" s="6">
        <f>IF(logVir!F135&lt;&gt;0,logVir!F135-logVir!F$1101-0.5*(SKir!F135+SKir!F$1101)*(logKir!F135-logKir!F$1101)-0.5*(SLir!F135+SLir!F$1101)*(logHir!F135-logHir!F$1101)-0.5*(SLir!F135+SLir!F$1101)*(logQir!F135-logQir!F$1101),0)</f>
        <v>-6.8846062112065259E-2</v>
      </c>
      <c r="G135" s="6">
        <f>IF(logVir!G135&lt;&gt;0,logVir!G135-logVir!G$1101-0.5*(SKir!G135+SKir!G$1101)*(logKir!G135-logKir!G$1101)-0.5*(SLir!G135+SLir!G$1101)*(logHir!G135-logHir!G$1101)-0.5*(SLir!G135+SLir!G$1101)*(logQir!G135-logQir!G$1101),0)</f>
        <v>-1.9200282843778383E-2</v>
      </c>
      <c r="H135" s="6">
        <f>IF(logVir!H135&lt;&gt;0,logVir!H135-logVir!H$1101-0.5*(SKir!H135+SKir!H$1101)*(logKir!H135-logKir!H$1101)-0.5*(SLir!H135+SLir!H$1101)*(logHir!H135-logHir!H$1101)-0.5*(SLir!H135+SLir!H$1101)*(logQir!H135-logQir!H$1101),0)</f>
        <v>-3.68745013699565E-2</v>
      </c>
      <c r="I135" s="6">
        <f>IF(logVir!I135&lt;&gt;0,logVir!I135-logVir!I$1101-0.5*(SKir!I135+SKir!I$1101)*(logKir!I135-logKir!I$1101)-0.5*(SLir!I135+SLir!I$1101)*(logHir!I135-logHir!I$1101)-0.5*(SLir!I135+SLir!I$1101)*(logQir!I135-logQir!I$1101),0)</f>
        <v>-0.10957252145242342</v>
      </c>
      <c r="J135" s="6">
        <f>IF(logVir!J135&lt;&gt;0,logVir!J135-logVir!J$1101-0.5*(SKir!J135+SKir!J$1101)*(logKir!J135-logKir!J$1101)-0.5*(SLir!J135+SLir!J$1101)*(logHir!J135-logHir!J$1101)-0.5*(SLir!J135+SLir!J$1101)*(logQir!J135-logQir!J$1101),0)</f>
        <v>-6.4399249109176049E-2</v>
      </c>
    </row>
    <row r="136" spans="1:10" x14ac:dyDescent="0.15">
      <c r="A136" s="1">
        <v>6</v>
      </c>
      <c r="B136" s="1" t="s">
        <v>77</v>
      </c>
      <c r="C136" s="1">
        <v>18</v>
      </c>
      <c r="D136" s="1" t="s">
        <v>12</v>
      </c>
      <c r="E136" s="6">
        <f>IF(logVir!E136&lt;&gt;0,logVir!E136-logVir!E$1102-0.5*(SKir!E136+SKir!E$1102)*(logKir!E136-logKir!E$1102)-0.5*(SLir!E136+SLir!E$1102)*(logHir!E136-logHir!E$1102)-0.5*(SLir!E136+SLir!E$1102)*(logQir!E136-logQir!E$1102),0)</f>
        <v>-0.10311817267141399</v>
      </c>
      <c r="F136" s="6">
        <f>IF(logVir!F136&lt;&gt;0,logVir!F136-logVir!F$1102-0.5*(SKir!F136+SKir!F$1102)*(logKir!F136-logKir!F$1102)-0.5*(SLir!F136+SLir!F$1102)*(logHir!F136-logHir!F$1102)-0.5*(SLir!F136+SLir!F$1102)*(logQir!F136-logQir!F$1102),0)</f>
        <v>-0.15834862918258985</v>
      </c>
      <c r="G136" s="6">
        <f>IF(logVir!G136&lt;&gt;0,logVir!G136-logVir!G$1102-0.5*(SKir!G136+SKir!G$1102)*(logKir!G136-logKir!G$1102)-0.5*(SLir!G136+SLir!G$1102)*(logHir!G136-logHir!G$1102)-0.5*(SLir!G136+SLir!G$1102)*(logQir!G136-logQir!G$1102),0)</f>
        <v>-0.19887847805091691</v>
      </c>
      <c r="H136" s="6">
        <f>IF(logVir!H136&lt;&gt;0,logVir!H136-logVir!H$1102-0.5*(SKir!H136+SKir!H$1102)*(logKir!H136-logKir!H$1102)-0.5*(SLir!H136+SLir!H$1102)*(logHir!H136-logHir!H$1102)-0.5*(SLir!H136+SLir!H$1102)*(logQir!H136-logQir!H$1102),0)</f>
        <v>-0.20639118050343136</v>
      </c>
      <c r="I136" s="6">
        <f>IF(logVir!I136&lt;&gt;0,logVir!I136-logVir!I$1102-0.5*(SKir!I136+SKir!I$1102)*(logKir!I136-logKir!I$1102)-0.5*(SLir!I136+SLir!I$1102)*(logHir!I136-logHir!I$1102)-0.5*(SLir!I136+SLir!I$1102)*(logQir!I136-logQir!I$1102),0)</f>
        <v>-0.18484800079811659</v>
      </c>
      <c r="J136" s="6">
        <f>IF(logVir!J136&lt;&gt;0,logVir!J136-logVir!J$1102-0.5*(SKir!J136+SKir!J$1102)*(logKir!J136-logKir!J$1102)-0.5*(SLir!J136+SLir!J$1102)*(logHir!J136-logHir!J$1102)-0.5*(SLir!J136+SLir!J$1102)*(logQir!J136-logQir!J$1102),0)</f>
        <v>-0.17773222299231858</v>
      </c>
    </row>
    <row r="137" spans="1:10" x14ac:dyDescent="0.15">
      <c r="A137" s="1">
        <v>6</v>
      </c>
      <c r="B137" s="1" t="s">
        <v>277</v>
      </c>
      <c r="C137" s="1">
        <v>19</v>
      </c>
      <c r="D137" s="1" t="s">
        <v>13</v>
      </c>
      <c r="E137" s="6">
        <f>IF(logVir!E137&lt;&gt;0,logVir!E137-logVir!E$1103-0.5*(SKir!E137+SKir!E$1103)*(logKir!E137-logKir!E$1103)-0.5*(SLir!E137+SLir!E$1103)*(logHir!E137-logHir!E$1103)-0.5*(SLir!E137+SLir!E$1103)*(logQir!E137-logQir!E$1103),0)</f>
        <v>6.9746493809116447E-2</v>
      </c>
      <c r="F137" s="6">
        <f>IF(logVir!F137&lt;&gt;0,logVir!F137-logVir!F$1103-0.5*(SKir!F137+SKir!F$1103)*(logKir!F137-logKir!F$1103)-0.5*(SLir!F137+SLir!F$1103)*(logHir!F137-logHir!F$1103)-0.5*(SLir!F137+SLir!F$1103)*(logQir!F137-logQir!F$1103),0)</f>
        <v>-0.17355875867495998</v>
      </c>
      <c r="G137" s="6">
        <f>IF(logVir!G137&lt;&gt;0,logVir!G137-logVir!G$1103-0.5*(SKir!G137+SKir!G$1103)*(logKir!G137-logKir!G$1103)-0.5*(SLir!G137+SLir!G$1103)*(logHir!G137-logHir!G$1103)-0.5*(SLir!G137+SLir!G$1103)*(logQir!G137-logQir!G$1103),0)</f>
        <v>-0.21408362797785147</v>
      </c>
      <c r="H137" s="6">
        <f>IF(logVir!H137&lt;&gt;0,logVir!H137-logVir!H$1103-0.5*(SKir!H137+SKir!H$1103)*(logKir!H137-logKir!H$1103)-0.5*(SLir!H137+SLir!H$1103)*(logHir!H137-logHir!H$1103)-0.5*(SLir!H137+SLir!H$1103)*(logQir!H137-logQir!H$1103),0)</f>
        <v>-8.9766102511892695E-2</v>
      </c>
      <c r="I137" s="6">
        <f>IF(logVir!I137&lt;&gt;0,logVir!I137-logVir!I$1103-0.5*(SKir!I137+SKir!I$1103)*(logKir!I137-logKir!I$1103)-0.5*(SLir!I137+SLir!I$1103)*(logHir!I137-logHir!I$1103)-0.5*(SLir!I137+SLir!I$1103)*(logQir!I137-logQir!I$1103),0)</f>
        <v>-9.7663650104241273E-2</v>
      </c>
      <c r="J137" s="6">
        <f>IF(logVir!J137&lt;&gt;0,logVir!J137-logVir!J$1103-0.5*(SKir!J137+SKir!J$1103)*(logKir!J137-logKir!J$1103)-0.5*(SLir!J137+SLir!J$1103)*(logHir!J137-logHir!J$1103)-0.5*(SLir!J137+SLir!J$1103)*(logQir!J137-logQir!J$1103),0)</f>
        <v>-8.9857500365946502E-2</v>
      </c>
    </row>
    <row r="138" spans="1:10" x14ac:dyDescent="0.15">
      <c r="A138" s="1">
        <v>6</v>
      </c>
      <c r="B138" s="1" t="s">
        <v>77</v>
      </c>
      <c r="C138" s="1">
        <v>20</v>
      </c>
      <c r="D138" s="1" t="s">
        <v>14</v>
      </c>
      <c r="E138" s="6">
        <f>IF(logVir!E138&lt;&gt;0,logVir!E138-logVir!E$1104-0.5*(SKir!E138+SKir!E$1104)*(logKir!E138-logKir!E$1104)-0.5*(SLir!E138+SLir!E$1104)*(logHir!E138-logHir!E$1104)-0.5*(SLir!E138+SLir!E$1104)*(logQir!E138-logQir!E$1104),0)</f>
        <v>0.12812010432363816</v>
      </c>
      <c r="F138" s="6">
        <f>IF(logVir!F138&lt;&gt;0,logVir!F138-logVir!F$1104-0.5*(SKir!F138+SKir!F$1104)*(logKir!F138-logKir!F$1104)-0.5*(SLir!F138+SLir!F$1104)*(logHir!F138-logHir!F$1104)-0.5*(SLir!F138+SLir!F$1104)*(logQir!F138-logQir!F$1104),0)</f>
        <v>-9.1886132406516122E-2</v>
      </c>
      <c r="G138" s="6">
        <f>IF(logVir!G138&lt;&gt;0,logVir!G138-logVir!G$1104-0.5*(SKir!G138+SKir!G$1104)*(logKir!G138-logKir!G$1104)-0.5*(SLir!G138+SLir!G$1104)*(logHir!G138-logHir!G$1104)-0.5*(SLir!G138+SLir!G$1104)*(logQir!G138-logQir!G$1104),0)</f>
        <v>1.038623901748801E-2</v>
      </c>
      <c r="H138" s="6">
        <f>IF(logVir!H138&lt;&gt;0,logVir!H138-logVir!H$1104-0.5*(SKir!H138+SKir!H$1104)*(logKir!H138-logKir!H$1104)-0.5*(SLir!H138+SLir!H$1104)*(logHir!H138-logHir!H$1104)-0.5*(SLir!H138+SLir!H$1104)*(logQir!H138-logQir!H$1104),0)</f>
        <v>5.8444465777087728E-2</v>
      </c>
      <c r="I138" s="6">
        <f>IF(logVir!I138&lt;&gt;0,logVir!I138-logVir!I$1104-0.5*(SKir!I138+SKir!I$1104)*(logKir!I138-logKir!I$1104)-0.5*(SLir!I138+SLir!I$1104)*(logHir!I138-logHir!I$1104)-0.5*(SLir!I138+SLir!I$1104)*(logQir!I138-logQir!I$1104),0)</f>
        <v>6.7445117187965684E-2</v>
      </c>
      <c r="J138" s="6">
        <f>IF(logVir!J138&lt;&gt;0,logVir!J138-logVir!J$1104-0.5*(SKir!J138+SKir!J$1104)*(logKir!J138-logKir!J$1104)-0.5*(SLir!J138+SLir!J$1104)*(logHir!J138-logHir!J$1104)-0.5*(SLir!J138+SLir!J$1104)*(logQir!J138-logQir!J$1104),0)</f>
        <v>4.9543681804254544E-2</v>
      </c>
    </row>
    <row r="139" spans="1:10" x14ac:dyDescent="0.15">
      <c r="A139" s="1">
        <v>6</v>
      </c>
      <c r="B139" s="1" t="s">
        <v>77</v>
      </c>
      <c r="C139" s="1">
        <v>21</v>
      </c>
      <c r="D139" s="1" t="s">
        <v>15</v>
      </c>
      <c r="E139" s="6">
        <f>IF(logVir!E139&lt;&gt;0,logVir!E139-logVir!E$1105-0.5*(SKir!E139+SKir!E$1105)*(logKir!E139-logKir!E$1105)-0.5*(SLir!E139+SLir!E$1105)*(logHir!E139-logHir!E$1105)-0.5*(SLir!E139+SLir!E$1105)*(logQir!E139-logQir!E$1105),0)</f>
        <v>0.11965201108502144</v>
      </c>
      <c r="F139" s="6">
        <f>IF(logVir!F139&lt;&gt;0,logVir!F139-logVir!F$1105-0.5*(SKir!F139+SKir!F$1105)*(logKir!F139-logKir!F$1105)-0.5*(SLir!F139+SLir!F$1105)*(logHir!F139-logHir!F$1105)-0.5*(SLir!F139+SLir!F$1105)*(logQir!F139-logQir!F$1105),0)</f>
        <v>-5.676388810147117E-2</v>
      </c>
      <c r="G139" s="6">
        <f>IF(logVir!G139&lt;&gt;0,logVir!G139-logVir!G$1105-0.5*(SKir!G139+SKir!G$1105)*(logKir!G139-logKir!G$1105)-0.5*(SLir!G139+SLir!G$1105)*(logHir!G139-logHir!G$1105)-0.5*(SLir!G139+SLir!G$1105)*(logQir!G139-logQir!G$1105),0)</f>
        <v>-8.8376226552493428E-2</v>
      </c>
      <c r="H139" s="6">
        <f>IF(logVir!H139&lt;&gt;0,logVir!H139-logVir!H$1105-0.5*(SKir!H139+SKir!H$1105)*(logKir!H139-logKir!H$1105)-0.5*(SLir!H139+SLir!H$1105)*(logHir!H139-logHir!H$1105)-0.5*(SLir!H139+SLir!H$1105)*(logQir!H139-logQir!H$1105),0)</f>
        <v>-6.1594243500843644E-2</v>
      </c>
      <c r="I139" s="6">
        <f>IF(logVir!I139&lt;&gt;0,logVir!I139-logVir!I$1105-0.5*(SKir!I139+SKir!I$1105)*(logKir!I139-logKir!I$1105)-0.5*(SLir!I139+SLir!I$1105)*(logHir!I139-logHir!I$1105)-0.5*(SLir!I139+SLir!I$1105)*(logQir!I139-logQir!I$1105),0)</f>
        <v>-0.11440638702628687</v>
      </c>
      <c r="J139" s="6">
        <f>IF(logVir!J139&lt;&gt;0,logVir!J139-logVir!J$1105-0.5*(SKir!J139+SKir!J$1105)*(logKir!J139-logKir!J$1105)-0.5*(SLir!J139+SLir!J$1105)*(logHir!J139-logHir!J$1105)-0.5*(SLir!J139+SLir!J$1105)*(logQir!J139-logQir!J$1105),0)</f>
        <v>-7.1905592945100419E-2</v>
      </c>
    </row>
    <row r="140" spans="1:10" x14ac:dyDescent="0.15">
      <c r="A140" s="1">
        <v>6</v>
      </c>
      <c r="B140" s="1" t="s">
        <v>75</v>
      </c>
      <c r="C140" s="1">
        <v>22</v>
      </c>
      <c r="D140" s="1" t="s">
        <v>7</v>
      </c>
      <c r="E140" s="6">
        <f>IF(logVir!E140&lt;&gt;0,logVir!E140-logVir!E$1106-0.5*(SKir!E140+SKir!E$1106)*(logKir!E140-logKir!E$1106)-0.5*(SLir!E140+SLir!E$1106)*(logHir!E140-logHir!E$1106)-0.5*(SLir!E140+SLir!E$1106)*(logQir!E140-logQir!E$1106),0)</f>
        <v>-2.4175325026027098E-2</v>
      </c>
      <c r="F140" s="6">
        <f>IF(logVir!F140&lt;&gt;0,logVir!F140-logVir!F$1106-0.5*(SKir!F140+SKir!F$1106)*(logKir!F140-logKir!F$1106)-0.5*(SLir!F140+SLir!F$1106)*(logHir!F140-logHir!F$1106)-0.5*(SLir!F140+SLir!F$1106)*(logQir!F140-logQir!F$1106),0)</f>
        <v>-6.74655425232739E-2</v>
      </c>
      <c r="G140" s="6">
        <f>IF(logVir!G140&lt;&gt;0,logVir!G140-logVir!G$1106-0.5*(SKir!G140+SKir!G$1106)*(logKir!G140-logKir!G$1106)-0.5*(SLir!G140+SLir!G$1106)*(logHir!G140-logHir!G$1106)-0.5*(SLir!G140+SLir!G$1106)*(logQir!G140-logQir!G$1106),0)</f>
        <v>-7.1555675511195169E-2</v>
      </c>
      <c r="H140" s="6">
        <f>IF(logVir!H140&lt;&gt;0,logVir!H140-logVir!H$1106-0.5*(SKir!H140+SKir!H$1106)*(logKir!H140-logKir!H$1106)-0.5*(SLir!H140+SLir!H$1106)*(logHir!H140-logHir!H$1106)-0.5*(SLir!H140+SLir!H$1106)*(logQir!H140-logQir!H$1106),0)</f>
        <v>-3.836686488727923E-2</v>
      </c>
      <c r="I140" s="6">
        <f>IF(logVir!I140&lt;&gt;0,logVir!I140-logVir!I$1106-0.5*(SKir!I140+SKir!I$1106)*(logKir!I140-logKir!I$1106)-0.5*(SLir!I140+SLir!I$1106)*(logHir!I140-logHir!I$1106)-0.5*(SLir!I140+SLir!I$1106)*(logQir!I140-logQir!I$1106),0)</f>
        <v>5.5388438201994156E-2</v>
      </c>
      <c r="J140" s="6">
        <f>IF(logVir!J140&lt;&gt;0,logVir!J140-logVir!J$1106-0.5*(SKir!J140+SKir!J$1106)*(logKir!J140-logKir!J$1106)-0.5*(SLir!J140+SLir!J$1106)*(logHir!J140-logHir!J$1106)-0.5*(SLir!J140+SLir!J$1106)*(logQir!J140-logQir!J$1106),0)</f>
        <v>7.9925828787210357E-2</v>
      </c>
    </row>
    <row r="141" spans="1:10" x14ac:dyDescent="0.15">
      <c r="A141" s="1">
        <v>6</v>
      </c>
      <c r="B141" s="1" t="s">
        <v>75</v>
      </c>
      <c r="C141" s="1">
        <v>23</v>
      </c>
      <c r="D141" s="1" t="s">
        <v>28</v>
      </c>
      <c r="E141" s="6">
        <f>IF(logVir!E141&lt;&gt;0,logVir!E141-logVir!E$1107-0.5*(SKir!E141+SKir!E$1107)*(logKir!E141-logKir!E$1107)-0.5*(SLir!E141+SLir!E$1107)*(logHir!E141-logHir!E$1107)-0.5*(SLir!E141+SLir!E$1107)*(logQir!E141-logQir!E$1107),0)</f>
        <v>3.9281877590795697E-2</v>
      </c>
      <c r="F141" s="6">
        <f>IF(logVir!F141&lt;&gt;0,logVir!F141-logVir!F$1107-0.5*(SKir!F141+SKir!F$1107)*(logKir!F141-logKir!F$1107)-0.5*(SLir!F141+SLir!F$1107)*(logHir!F141-logHir!F$1107)-0.5*(SLir!F141+SLir!F$1107)*(logQir!F141-logQir!F$1107),0)</f>
        <v>4.055118099408811E-2</v>
      </c>
      <c r="G141" s="6">
        <f>IF(logVir!G141&lt;&gt;0,logVir!G141-logVir!G$1107-0.5*(SKir!G141+SKir!G$1107)*(logKir!G141-logKir!G$1107)-0.5*(SLir!G141+SLir!G$1107)*(logHir!G141-logHir!G$1107)-0.5*(SLir!G141+SLir!G$1107)*(logQir!G141-logQir!G$1107),0)</f>
        <v>1.1900377899949074E-2</v>
      </c>
      <c r="H141" s="6">
        <f>IF(logVir!H141&lt;&gt;0,logVir!H141-logVir!H$1107-0.5*(SKir!H141+SKir!H$1107)*(logKir!H141-logKir!H$1107)-0.5*(SLir!H141+SLir!H$1107)*(logHir!H141-logHir!H$1107)-0.5*(SLir!H141+SLir!H$1107)*(logQir!H141-logQir!H$1107),0)</f>
        <v>-5.8265223020764999E-3</v>
      </c>
      <c r="I141" s="6">
        <f>IF(logVir!I141&lt;&gt;0,logVir!I141-logVir!I$1107-0.5*(SKir!I141+SKir!I$1107)*(logKir!I141-logKir!I$1107)-0.5*(SLir!I141+SLir!I$1107)*(logHir!I141-logHir!I$1107)-0.5*(SLir!I141+SLir!I$1107)*(logQir!I141-logQir!I$1107),0)</f>
        <v>4.5067556732717534E-2</v>
      </c>
      <c r="J141" s="6">
        <f>IF(logVir!J141&lt;&gt;0,logVir!J141-logVir!J$1107-0.5*(SKir!J141+SKir!J$1107)*(logKir!J141-logKir!J$1107)-0.5*(SLir!J141+SLir!J$1107)*(logHir!J141-logHir!J$1107)-0.5*(SLir!J141+SLir!J$1107)*(logQir!J141-logQir!J$1107),0)</f>
        <v>5.3848857125760312E-2</v>
      </c>
    </row>
    <row r="142" spans="1:10" x14ac:dyDescent="0.15">
      <c r="A142" s="1">
        <v>7</v>
      </c>
      <c r="B142" s="1" t="s">
        <v>82</v>
      </c>
      <c r="C142" s="1">
        <v>1</v>
      </c>
      <c r="D142" s="1" t="s">
        <v>8</v>
      </c>
      <c r="E142" s="6">
        <f>IF(logVir!E142&lt;&gt;0,logVir!E142-logVir!E$1085-0.5*(SKir!E142+SKir!E$1085)*(logKir!E142-logKir!E$1085)-0.5*(SLir!E142+SLir!E$1085)*(logHir!E142-logHir!E$1085)-0.5*(SLir!E142+SLir!E$1085)*(logQir!E142-logQir!E$1085),0)</f>
        <v>6.9081289172743199E-2</v>
      </c>
      <c r="F142" s="6">
        <f>IF(logVir!F142&lt;&gt;0,logVir!F142-logVir!F$1085-0.5*(SKir!F142+SKir!F$1085)*(logKir!F142-logKir!F$1085)-0.5*(SLir!F142+SLir!F$1085)*(logHir!F142-logHir!F$1085)-0.5*(SLir!F142+SLir!F$1085)*(logQir!F142-logQir!F$1085),0)</f>
        <v>7.8836949707155615E-2</v>
      </c>
      <c r="G142" s="6">
        <f>IF(logVir!G142&lt;&gt;0,logVir!G142-logVir!G$1085-0.5*(SKir!G142+SKir!G$1085)*(logKir!G142-logKir!G$1085)-0.5*(SLir!G142+SLir!G$1085)*(logHir!G142-logHir!G$1085)-0.5*(SLir!G142+SLir!G$1085)*(logQir!G142-logQir!G$1085),0)</f>
        <v>3.3082759332089907E-2</v>
      </c>
      <c r="H142" s="6">
        <f>IF(logVir!H142&lt;&gt;0,logVir!H142-logVir!H$1085-0.5*(SKir!H142+SKir!H$1085)*(logKir!H142-logKir!H$1085)-0.5*(SLir!H142+SLir!H$1085)*(logHir!H142-logHir!H$1085)-0.5*(SLir!H142+SLir!H$1085)*(logQir!H142-logQir!H$1085),0)</f>
        <v>-1.8895826344789382E-2</v>
      </c>
      <c r="I142" s="6">
        <f>IF(logVir!I142&lt;&gt;0,logVir!I142-logVir!I$1085-0.5*(SKir!I142+SKir!I$1085)*(logKir!I142-logKir!I$1085)-0.5*(SLir!I142+SLir!I$1085)*(logHir!I142-logHir!I$1085)-0.5*(SLir!I142+SLir!I$1085)*(logQir!I142-logQir!I$1085),0)</f>
        <v>0.14827803225817571</v>
      </c>
      <c r="J142" s="6">
        <f>IF(logVir!J142&lt;&gt;0,logVir!J142-logVir!J$1085-0.5*(SKir!J142+SKir!J$1085)*(logKir!J142-logKir!J$1085)-0.5*(SLir!J142+SLir!J$1085)*(logHir!J142-logHir!J$1085)-0.5*(SLir!J142+SLir!J$1085)*(logQir!J142-logQir!J$1085),0)</f>
        <v>0.20493806692747188</v>
      </c>
    </row>
    <row r="143" spans="1:10" x14ac:dyDescent="0.15">
      <c r="A143" s="1">
        <v>7</v>
      </c>
      <c r="B143" s="1" t="s">
        <v>82</v>
      </c>
      <c r="C143" s="1">
        <v>2</v>
      </c>
      <c r="D143" s="1" t="s">
        <v>9</v>
      </c>
      <c r="E143" s="6">
        <f>IF(logVir!E143&lt;&gt;0,logVir!E143-logVir!E$1086-0.5*(SKir!E143+SKir!E$1086)*(logKir!E143-logKir!E$1086)-0.5*(SLir!E143+SLir!E$1086)*(logHir!E143-logHir!E$1086)-0.5*(SLir!E143+SLir!E$1086)*(logQir!E143-logQir!E$1086),0)</f>
        <v>-1.016500071660551</v>
      </c>
      <c r="F143" s="6">
        <f>IF(logVir!F143&lt;&gt;0,logVir!F143-logVir!F$1086-0.5*(SKir!F143+SKir!F$1086)*(logKir!F143-logKir!F$1086)-0.5*(SLir!F143+SLir!F$1086)*(logHir!F143-logHir!F$1086)-0.5*(SLir!F143+SLir!F$1086)*(logQir!F143-logQir!F$1086),0)</f>
        <v>-0.32909136363265096</v>
      </c>
      <c r="G143" s="6">
        <f>IF(logVir!G143&lt;&gt;0,logVir!G143-logVir!G$1086-0.5*(SKir!G143+SKir!G$1086)*(logKir!G143-logKir!G$1086)-0.5*(SLir!G143+SLir!G$1086)*(logHir!G143-logHir!G$1086)-0.5*(SLir!G143+SLir!G$1086)*(logQir!G143-logQir!G$1086),0)</f>
        <v>-0.25285829782479274</v>
      </c>
      <c r="H143" s="6">
        <f>IF(logVir!H143&lt;&gt;0,logVir!H143-logVir!H$1086-0.5*(SKir!H143+SKir!H$1086)*(logKir!H143-logKir!H$1086)-0.5*(SLir!H143+SLir!H$1086)*(logHir!H143-logHir!H$1086)-0.5*(SLir!H143+SLir!H$1086)*(logQir!H143-logQir!H$1086),0)</f>
        <v>-0.23680935724713931</v>
      </c>
      <c r="I143" s="6">
        <f>IF(logVir!I143&lt;&gt;0,logVir!I143-logVir!I$1086-0.5*(SKir!I143+SKir!I$1086)*(logKir!I143-logKir!I$1086)-0.5*(SLir!I143+SLir!I$1086)*(logHir!I143-logHir!I$1086)-0.5*(SLir!I143+SLir!I$1086)*(logQir!I143-logQir!I$1086),0)</f>
        <v>-0.66075224331691507</v>
      </c>
      <c r="J143" s="6">
        <f>IF(logVir!J143&lt;&gt;0,logVir!J143-logVir!J$1086-0.5*(SKir!J143+SKir!J$1086)*(logKir!J143-logKir!J$1086)-0.5*(SLir!J143+SLir!J$1086)*(logHir!J143-logHir!J$1086)-0.5*(SLir!J143+SLir!J$1086)*(logQir!J143-logQir!J$1086),0)</f>
        <v>-0.52964000375331721</v>
      </c>
    </row>
    <row r="144" spans="1:10" x14ac:dyDescent="0.15">
      <c r="A144" s="1">
        <v>7</v>
      </c>
      <c r="B144" s="1" t="s">
        <v>84</v>
      </c>
      <c r="C144" s="1">
        <v>3</v>
      </c>
      <c r="D144" s="1" t="s">
        <v>16</v>
      </c>
      <c r="E144" s="6">
        <f>IF(logVir!E144&lt;&gt;0,logVir!E144-logVir!E$1087-0.5*(SKir!E144+SKir!E$1087)*(logKir!E144-logKir!E$1087)-0.5*(SLir!E144+SLir!E$1087)*(logHir!E144-logHir!E$1087)-0.5*(SLir!E144+SLir!E$1087)*(logQir!E144-logQir!E$1087),0)</f>
        <v>0.33401110150297453</v>
      </c>
      <c r="F144" s="6">
        <f>IF(logVir!F144&lt;&gt;0,logVir!F144-logVir!F$1087-0.5*(SKir!F144+SKir!F$1087)*(logKir!F144-logKir!F$1087)-0.5*(SLir!F144+SLir!F$1087)*(logHir!F144-logHir!F$1087)-0.5*(SLir!F144+SLir!F$1087)*(logQir!F144-logQir!F$1087),0)</f>
        <v>0.38688835229074353</v>
      </c>
      <c r="G144" s="6">
        <f>IF(logVir!G144&lt;&gt;0,logVir!G144-logVir!G$1087-0.5*(SKir!G144+SKir!G$1087)*(logKir!G144-logKir!G$1087)-0.5*(SLir!G144+SLir!G$1087)*(logHir!G144-logHir!G$1087)-0.5*(SLir!G144+SLir!G$1087)*(logQir!G144-logQir!G$1087),0)</f>
        <v>9.5916803585172627E-2</v>
      </c>
      <c r="H144" s="6">
        <f>IF(logVir!H144&lt;&gt;0,logVir!H144-logVir!H$1087-0.5*(SKir!H144+SKir!H$1087)*(logKir!H144-logKir!H$1087)-0.5*(SLir!H144+SLir!H$1087)*(logHir!H144-logHir!H$1087)-0.5*(SLir!H144+SLir!H$1087)*(logQir!H144-logQir!H$1087),0)</f>
        <v>0.72923809518136629</v>
      </c>
      <c r="I144" s="6">
        <f>IF(logVir!I144&lt;&gt;0,logVir!I144-logVir!I$1087-0.5*(SKir!I144+SKir!I$1087)*(logKir!I144-logKir!I$1087)-0.5*(SLir!I144+SLir!I$1087)*(logHir!I144-logHir!I$1087)-0.5*(SLir!I144+SLir!I$1087)*(logQir!I144-logQir!I$1087),0)</f>
        <v>0.53476160388261262</v>
      </c>
      <c r="J144" s="6">
        <f>IF(logVir!J144&lt;&gt;0,logVir!J144-logVir!J$1087-0.5*(SKir!J144+SKir!J$1087)*(logKir!J144-logKir!J$1087)-0.5*(SLir!J144+SLir!J$1087)*(logHir!J144-logHir!J$1087)-0.5*(SLir!J144+SLir!J$1087)*(logQir!J144-logQir!J$1087),0)</f>
        <v>0.53682755788460546</v>
      </c>
    </row>
    <row r="145" spans="1:10" x14ac:dyDescent="0.15">
      <c r="A145" s="1">
        <v>7</v>
      </c>
      <c r="B145" s="1" t="s">
        <v>84</v>
      </c>
      <c r="C145" s="1">
        <v>4</v>
      </c>
      <c r="D145" s="1" t="s">
        <v>17</v>
      </c>
      <c r="E145" s="6">
        <f>IF(logVir!E145&lt;&gt;0,logVir!E145-logVir!E$1088-0.5*(SKir!E145+SKir!E$1088)*(logKir!E145-logKir!E$1088)-0.5*(SLir!E145+SLir!E$1088)*(logHir!E145-logHir!E$1088)-0.5*(SLir!E145+SLir!E$1088)*(logQir!E145-logQir!E$1088),0)</f>
        <v>5.3444051877058127E-3</v>
      </c>
      <c r="F145" s="6">
        <f>IF(logVir!F145&lt;&gt;0,logVir!F145-logVir!F$1088-0.5*(SKir!F145+SKir!F$1088)*(logKir!F145-logKir!F$1088)-0.5*(SLir!F145+SLir!F$1088)*(logHir!F145-logHir!F$1088)-0.5*(SLir!F145+SLir!F$1088)*(logQir!F145-logQir!F$1088),0)</f>
        <v>1.3174841280640996E-2</v>
      </c>
      <c r="G145" s="6">
        <f>IF(logVir!G145&lt;&gt;0,logVir!G145-logVir!G$1088-0.5*(SKir!G145+SKir!G$1088)*(logKir!G145-logKir!G$1088)-0.5*(SLir!G145+SLir!G$1088)*(logHir!G145-logHir!G$1088)-0.5*(SLir!G145+SLir!G$1088)*(logQir!G145-logQir!G$1088),0)</f>
        <v>-9.0970975751688346E-3</v>
      </c>
      <c r="H145" s="6">
        <f>IF(logVir!H145&lt;&gt;0,logVir!H145-logVir!H$1088-0.5*(SKir!H145+SKir!H$1088)*(logKir!H145-logKir!H$1088)-0.5*(SLir!H145+SLir!H$1088)*(logHir!H145-logHir!H$1088)-0.5*(SLir!H145+SLir!H$1088)*(logQir!H145-logQir!H$1088),0)</f>
        <v>-0.22552200273664563</v>
      </c>
      <c r="I145" s="6">
        <f>IF(logVir!I145&lt;&gt;0,logVir!I145-logVir!I$1088-0.5*(SKir!I145+SKir!I$1088)*(logKir!I145-logKir!I$1088)-0.5*(SLir!I145+SLir!I$1088)*(logHir!I145-logHir!I$1088)-0.5*(SLir!I145+SLir!I$1088)*(logQir!I145-logQir!I$1088),0)</f>
        <v>-0.11759709919283698</v>
      </c>
      <c r="J145" s="6">
        <f>IF(logVir!J145&lt;&gt;0,logVir!J145-logVir!J$1088-0.5*(SKir!J145+SKir!J$1088)*(logKir!J145-logKir!J$1088)-0.5*(SLir!J145+SLir!J$1088)*(logHir!J145-logHir!J$1088)-0.5*(SLir!J145+SLir!J$1088)*(logQir!J145-logQir!J$1088),0)</f>
        <v>-0.14080458191309247</v>
      </c>
    </row>
    <row r="146" spans="1:10" x14ac:dyDescent="0.15">
      <c r="A146" s="1">
        <v>7</v>
      </c>
      <c r="B146" s="1" t="s">
        <v>84</v>
      </c>
      <c r="C146" s="1">
        <v>5</v>
      </c>
      <c r="D146" s="1" t="s">
        <v>18</v>
      </c>
      <c r="E146" s="6">
        <f>IF(logVir!E146&lt;&gt;0,logVir!E146-logVir!E$1089-0.5*(SKir!E146+SKir!E$1089)*(logKir!E146-logKir!E$1089)-0.5*(SLir!E146+SLir!E$1089)*(logHir!E146-logHir!E$1089)-0.5*(SLir!E146+SLir!E$1089)*(logQir!E146-logQir!E$1089),0)</f>
        <v>1.9326782935828093E-2</v>
      </c>
      <c r="F146" s="6">
        <f>IF(logVir!F146&lt;&gt;0,logVir!F146-logVir!F$1089-0.5*(SKir!F146+SKir!F$1089)*(logKir!F146-logKir!F$1089)-0.5*(SLir!F146+SLir!F$1089)*(logHir!F146-logHir!F$1089)-0.5*(SLir!F146+SLir!F$1089)*(logQir!F146-logQir!F$1089),0)</f>
        <v>0.45746267986673639</v>
      </c>
      <c r="G146" s="6">
        <f>IF(logVir!G146&lt;&gt;0,logVir!G146-logVir!G$1089-0.5*(SKir!G146+SKir!G$1089)*(logKir!G146-logKir!G$1089)-0.5*(SLir!G146+SLir!G$1089)*(logHir!G146-logHir!G$1089)-0.5*(SLir!G146+SLir!G$1089)*(logQir!G146-logQir!G$1089),0)</f>
        <v>0.16069524247915501</v>
      </c>
      <c r="H146" s="6">
        <f>IF(logVir!H146&lt;&gt;0,logVir!H146-logVir!H$1089-0.5*(SKir!H146+SKir!H$1089)*(logKir!H146-logKir!H$1089)-0.5*(SLir!H146+SLir!H$1089)*(logHir!H146-logHir!H$1089)-0.5*(SLir!H146+SLir!H$1089)*(logQir!H146-logQir!H$1089),0)</f>
        <v>0.13535768499897718</v>
      </c>
      <c r="I146" s="6">
        <f>IF(logVir!I146&lt;&gt;0,logVir!I146-logVir!I$1089-0.5*(SKir!I146+SKir!I$1089)*(logKir!I146-logKir!I$1089)-0.5*(SLir!I146+SLir!I$1089)*(logHir!I146-logHir!I$1089)-0.5*(SLir!I146+SLir!I$1089)*(logQir!I146-logQir!I$1089),0)</f>
        <v>0.10370312774141062</v>
      </c>
      <c r="J146" s="6">
        <f>IF(logVir!J146&lt;&gt;0,logVir!J146-logVir!J$1089-0.5*(SKir!J146+SKir!J$1089)*(logKir!J146-logKir!J$1089)-0.5*(SLir!J146+SLir!J$1089)*(logHir!J146-logHir!J$1089)-0.5*(SLir!J146+SLir!J$1089)*(logQir!J146-logQir!J$1089),0)</f>
        <v>7.2637035036316022E-2</v>
      </c>
    </row>
    <row r="147" spans="1:10" x14ac:dyDescent="0.15">
      <c r="A147" s="1">
        <v>7</v>
      </c>
      <c r="B147" s="1" t="s">
        <v>84</v>
      </c>
      <c r="C147" s="1">
        <v>6</v>
      </c>
      <c r="D147" s="1" t="s">
        <v>2</v>
      </c>
      <c r="E147" s="6">
        <f>IF(logVir!E147&lt;&gt;0,logVir!E147-logVir!E$1090-0.5*(SKir!E147+SKir!E$1090)*(logKir!E147-logKir!E$1090)-0.5*(SLir!E147+SLir!E$1090)*(logHir!E147-logHir!E$1090)-0.5*(SLir!E147+SLir!E$1090)*(logQir!E147-logQir!E$1090),0)</f>
        <v>-0.14766105912892794</v>
      </c>
      <c r="F147" s="6">
        <f>IF(logVir!F147&lt;&gt;0,logVir!F147-logVir!F$1090-0.5*(SKir!F147+SKir!F$1090)*(logKir!F147-logKir!F$1090)-0.5*(SLir!F147+SLir!F$1090)*(logHir!F147-logHir!F$1090)-0.5*(SLir!F147+SLir!F$1090)*(logQir!F147-logQir!F$1090),0)</f>
        <v>0.26109022620952627</v>
      </c>
      <c r="G147" s="6">
        <f>IF(logVir!G147&lt;&gt;0,logVir!G147-logVir!G$1090-0.5*(SKir!G147+SKir!G$1090)*(logKir!G147-logKir!G$1090)-0.5*(SLir!G147+SLir!G$1090)*(logHir!G147-logHir!G$1090)-0.5*(SLir!G147+SLir!G$1090)*(logQir!G147-logQir!G$1090),0)</f>
        <v>7.4769177334866571E-2</v>
      </c>
      <c r="H147" s="6">
        <f>IF(logVir!H147&lt;&gt;0,logVir!H147-logVir!H$1090-0.5*(SKir!H147+SKir!H$1090)*(logKir!H147-logKir!H$1090)-0.5*(SLir!H147+SLir!H$1090)*(logHir!H147-logHir!H$1090)-0.5*(SLir!H147+SLir!H$1090)*(logQir!H147-logQir!H$1090),0)</f>
        <v>0.40501819380950405</v>
      </c>
      <c r="I147" s="6">
        <f>IF(logVir!I147&lt;&gt;0,logVir!I147-logVir!I$1090-0.5*(SKir!I147+SKir!I$1090)*(logKir!I147-logKir!I$1090)-0.5*(SLir!I147+SLir!I$1090)*(logHir!I147-logHir!I$1090)-0.5*(SLir!I147+SLir!I$1090)*(logQir!I147-logQir!I$1090),0)</f>
        <v>-0.13784295610892414</v>
      </c>
      <c r="J147" s="6">
        <f>IF(logVir!J147&lt;&gt;0,logVir!J147-logVir!J$1090-0.5*(SKir!J147+SKir!J$1090)*(logKir!J147-logKir!J$1090)-0.5*(SLir!J147+SLir!J$1090)*(logHir!J147-logHir!J$1090)-0.5*(SLir!J147+SLir!J$1090)*(logQir!J147-logQir!J$1090),0)</f>
        <v>-0.18846015877689809</v>
      </c>
    </row>
    <row r="148" spans="1:10" x14ac:dyDescent="0.15">
      <c r="A148" s="1">
        <v>7</v>
      </c>
      <c r="B148" s="1" t="s">
        <v>84</v>
      </c>
      <c r="C148" s="1">
        <v>7</v>
      </c>
      <c r="D148" s="1" t="s">
        <v>19</v>
      </c>
      <c r="E148" s="6">
        <f>IF(logVir!E148&lt;&gt;0,logVir!E148-logVir!E$1091-0.5*(SKir!E148+SKir!E$1091)*(logKir!E148-logKir!E$1091)-0.5*(SLir!E148+SLir!E$1091)*(logHir!E148-logHir!E$1091)-0.5*(SLir!E148+SLir!E$1091)*(logQir!E148-logQir!E$1091),0)</f>
        <v>1.3006610102577887</v>
      </c>
      <c r="F148" s="6">
        <f>IF(logVir!F148&lt;&gt;0,logVir!F148-logVir!F$1091-0.5*(SKir!F148+SKir!F$1091)*(logKir!F148-logKir!F$1091)-0.5*(SLir!F148+SLir!F$1091)*(logHir!F148-logHir!F$1091)-0.5*(SLir!F148+SLir!F$1091)*(logQir!F148-logQir!F$1091),0)</f>
        <v>-0.27032487233339136</v>
      </c>
      <c r="G148" s="6">
        <f>IF(logVir!G148&lt;&gt;0,logVir!G148-logVir!G$1091-0.5*(SKir!G148+SKir!G$1091)*(logKir!G148-logKir!G$1091)-0.5*(SLir!G148+SLir!G$1091)*(logHir!G148-logHir!G$1091)-0.5*(SLir!G148+SLir!G$1091)*(logQir!G148-logQir!G$1091),0)</f>
        <v>-1.0812571780535634</v>
      </c>
      <c r="H148" s="6">
        <f>IF(logVir!H148&lt;&gt;0,logVir!H148-logVir!H$1091-0.5*(SKir!H148+SKir!H$1091)*(logKir!H148-logKir!H$1091)-0.5*(SLir!H148+SLir!H$1091)*(logHir!H148-logHir!H$1091)-0.5*(SLir!H148+SLir!H$1091)*(logQir!H148-logQir!H$1091),0)</f>
        <v>-0.92196811597647532</v>
      </c>
      <c r="I148" s="6">
        <f>IF(logVir!I148&lt;&gt;0,logVir!I148-logVir!I$1091-0.5*(SKir!I148+SKir!I$1091)*(logKir!I148-logKir!I$1091)-0.5*(SLir!I148+SLir!I$1091)*(logHir!I148-logHir!I$1091)-0.5*(SLir!I148+SLir!I$1091)*(logQir!I148-logQir!I$1091),0)</f>
        <v>-2.1365074121302676</v>
      </c>
      <c r="J148" s="6">
        <f>IF(logVir!J148&lt;&gt;0,logVir!J148-logVir!J$1091-0.5*(SKir!J148+SKir!J$1091)*(logKir!J148-logKir!J$1091)-0.5*(SLir!J148+SLir!J$1091)*(logHir!J148-logHir!J$1091)-0.5*(SLir!J148+SLir!J$1091)*(logQir!J148-logQir!J$1091),0)</f>
        <v>-1.5217739406719317</v>
      </c>
    </row>
    <row r="149" spans="1:10" x14ac:dyDescent="0.15">
      <c r="A149" s="1">
        <v>7</v>
      </c>
      <c r="B149" s="1" t="s">
        <v>84</v>
      </c>
      <c r="C149" s="1">
        <v>8</v>
      </c>
      <c r="D149" s="1" t="s">
        <v>20</v>
      </c>
      <c r="E149" s="6">
        <f>IF(logVir!E149&lt;&gt;0,logVir!E149-logVir!E$1092-0.5*(SKir!E149+SKir!E$1092)*(logKir!E149-logKir!E$1092)-0.5*(SLir!E149+SLir!E$1092)*(logHir!E149-logHir!E$1092)-0.5*(SLir!E149+SLir!E$1092)*(logQir!E149-logQir!E$1092),0)</f>
        <v>-0.22777949828932584</v>
      </c>
      <c r="F149" s="6">
        <f>IF(logVir!F149&lt;&gt;0,logVir!F149-logVir!F$1092-0.5*(SKir!F149+SKir!F$1092)*(logKir!F149-logKir!F$1092)-0.5*(SLir!F149+SLir!F$1092)*(logHir!F149-logHir!F$1092)-0.5*(SLir!F149+SLir!F$1092)*(logQir!F149-logQir!F$1092),0)</f>
        <v>-8.6536061794768873E-2</v>
      </c>
      <c r="G149" s="6">
        <f>IF(logVir!G149&lt;&gt;0,logVir!G149-logVir!G$1092-0.5*(SKir!G149+SKir!G$1092)*(logKir!G149-logKir!G$1092)-0.5*(SLir!G149+SLir!G$1092)*(logHir!G149-logHir!G$1092)-0.5*(SLir!G149+SLir!G$1092)*(logQir!G149-logQir!G$1092),0)</f>
        <v>-0.10563617491003924</v>
      </c>
      <c r="H149" s="6">
        <f>IF(logVir!H149&lt;&gt;0,logVir!H149-logVir!H$1092-0.5*(SKir!H149+SKir!H$1092)*(logKir!H149-logKir!H$1092)-0.5*(SLir!H149+SLir!H$1092)*(logHir!H149-logHir!H$1092)-0.5*(SLir!H149+SLir!H$1092)*(logQir!H149-logQir!H$1092),0)</f>
        <v>3.0640240475373996E-2</v>
      </c>
      <c r="I149" s="6">
        <f>IF(logVir!I149&lt;&gt;0,logVir!I149-logVir!I$1092-0.5*(SKir!I149+SKir!I$1092)*(logKir!I149-logKir!I$1092)-0.5*(SLir!I149+SLir!I$1092)*(logHir!I149-logHir!I$1092)-0.5*(SLir!I149+SLir!I$1092)*(logQir!I149-logQir!I$1092),0)</f>
        <v>0.18695762410712169</v>
      </c>
      <c r="J149" s="6">
        <f>IF(logVir!J149&lt;&gt;0,logVir!J149-logVir!J$1092-0.5*(SKir!J149+SKir!J$1092)*(logKir!J149-logKir!J$1092)-0.5*(SLir!J149+SLir!J$1092)*(logHir!J149-logHir!J$1092)-0.5*(SLir!J149+SLir!J$1092)*(logQir!J149-logQir!J$1092),0)</f>
        <v>0.16241926492972514</v>
      </c>
    </row>
    <row r="150" spans="1:10" x14ac:dyDescent="0.15">
      <c r="A150" s="1">
        <v>7</v>
      </c>
      <c r="B150" s="1" t="s">
        <v>84</v>
      </c>
      <c r="C150" s="1">
        <v>9</v>
      </c>
      <c r="D150" s="1" t="s">
        <v>21</v>
      </c>
      <c r="E150" s="6">
        <f>IF(logVir!E150&lt;&gt;0,logVir!E150-logVir!E$1093-0.5*(SKir!E150+SKir!E$1093)*(logKir!E150-logKir!E$1093)-0.5*(SLir!E150+SLir!E$1093)*(logHir!E150-logHir!E$1093)-0.5*(SLir!E150+SLir!E$1093)*(logQir!E150-logQir!E$1093),0)</f>
        <v>-1.0790161777208289</v>
      </c>
      <c r="F150" s="6">
        <f>IF(logVir!F150&lt;&gt;0,logVir!F150-logVir!F$1093-0.5*(SKir!F150+SKir!F$1093)*(logKir!F150-logKir!F$1093)-0.5*(SLir!F150+SLir!F$1093)*(logHir!F150-logHir!F$1093)-0.5*(SLir!F150+SLir!F$1093)*(logQir!F150-logQir!F$1093),0)</f>
        <v>-0.1996142601157774</v>
      </c>
      <c r="G150" s="6">
        <f>IF(logVir!G150&lt;&gt;0,logVir!G150-logVir!G$1093-0.5*(SKir!G150+SKir!G$1093)*(logKir!G150-logKir!G$1093)-0.5*(SLir!G150+SLir!G$1093)*(logHir!G150-logHir!G$1093)-0.5*(SLir!G150+SLir!G$1093)*(logQir!G150-logQir!G$1093),0)</f>
        <v>-2.5951360092720373E-2</v>
      </c>
      <c r="H150" s="6">
        <f>IF(logVir!H150&lt;&gt;0,logVir!H150-logVir!H$1093-0.5*(SKir!H150+SKir!H$1093)*(logKir!H150-logKir!H$1093)-0.5*(SLir!H150+SLir!H$1093)*(logHir!H150-logHir!H$1093)-0.5*(SLir!H150+SLir!H$1093)*(logQir!H150-logQir!H$1093),0)</f>
        <v>2.5722925851054151E-2</v>
      </c>
      <c r="I150" s="6">
        <f>IF(logVir!I150&lt;&gt;0,logVir!I150-logVir!I$1093-0.5*(SKir!I150+SKir!I$1093)*(logKir!I150-logKir!I$1093)-0.5*(SLir!I150+SLir!I$1093)*(logHir!I150-logHir!I$1093)-0.5*(SLir!I150+SLir!I$1093)*(logQir!I150-logQir!I$1093),0)</f>
        <v>-0.27324310832968884</v>
      </c>
      <c r="J150" s="6">
        <f>IF(logVir!J150&lt;&gt;0,logVir!J150-logVir!J$1093-0.5*(SKir!J150+SKir!J$1093)*(logKir!J150-logKir!J$1093)-0.5*(SLir!J150+SLir!J$1093)*(logHir!J150-logHir!J$1093)-0.5*(SLir!J150+SLir!J$1093)*(logQir!J150-logQir!J$1093),0)</f>
        <v>-0.36201387619448017</v>
      </c>
    </row>
    <row r="151" spans="1:10" x14ac:dyDescent="0.15">
      <c r="A151" s="1">
        <v>7</v>
      </c>
      <c r="B151" s="1" t="s">
        <v>84</v>
      </c>
      <c r="C151" s="1">
        <v>10</v>
      </c>
      <c r="D151" s="1" t="s">
        <v>22</v>
      </c>
      <c r="E151" s="6">
        <f>IF(logVir!E151&lt;&gt;0,logVir!E151-logVir!E$1094-0.5*(SKir!E151+SKir!E$1094)*(logKir!E151-logKir!E$1094)-0.5*(SLir!E151+SLir!E$1094)*(logHir!E151-logHir!E$1094)-0.5*(SLir!E151+SLir!E$1094)*(logQir!E151-logQir!E$1094),0)</f>
        <v>1.2985140748774965E-2</v>
      </c>
      <c r="F151" s="6">
        <f>IF(logVir!F151&lt;&gt;0,logVir!F151-logVir!F$1094-0.5*(SKir!F151+SKir!F$1094)*(logKir!F151-logKir!F$1094)-0.5*(SLir!F151+SLir!F$1094)*(logHir!F151-logHir!F$1094)-0.5*(SLir!F151+SLir!F$1094)*(logQir!F151-logQir!F$1094),0)</f>
        <v>7.2597902194075178E-2</v>
      </c>
      <c r="G151" s="6">
        <f>IF(logVir!G151&lt;&gt;0,logVir!G151-logVir!G$1094-0.5*(SKir!G151+SKir!G$1094)*(logKir!G151-logKir!G$1094)-0.5*(SLir!G151+SLir!G$1094)*(logHir!G151-logHir!G$1094)-0.5*(SLir!G151+SLir!G$1094)*(logQir!G151-logQir!G$1094),0)</f>
        <v>8.2856594127675001E-2</v>
      </c>
      <c r="H151" s="6">
        <f>IF(logVir!H151&lt;&gt;0,logVir!H151-logVir!H$1094-0.5*(SKir!H151+SKir!H$1094)*(logKir!H151-logKir!H$1094)-0.5*(SLir!H151+SLir!H$1094)*(logHir!H151-logHir!H$1094)-0.5*(SLir!H151+SLir!H$1094)*(logQir!H151-logQir!H$1094),0)</f>
        <v>4.4447959720136154E-2</v>
      </c>
      <c r="I151" s="6">
        <f>IF(logVir!I151&lt;&gt;0,logVir!I151-logVir!I$1094-0.5*(SKir!I151+SKir!I$1094)*(logKir!I151-logKir!I$1094)-0.5*(SLir!I151+SLir!I$1094)*(logHir!I151-logHir!I$1094)-0.5*(SLir!I151+SLir!I$1094)*(logQir!I151-logQir!I$1094),0)</f>
        <v>7.6033629199390551E-2</v>
      </c>
      <c r="J151" s="6">
        <f>IF(logVir!J151&lt;&gt;0,logVir!J151-logVir!J$1094-0.5*(SKir!J151+SKir!J$1094)*(logKir!J151-logKir!J$1094)-0.5*(SLir!J151+SLir!J$1094)*(logHir!J151-logHir!J$1094)-0.5*(SLir!J151+SLir!J$1094)*(logQir!J151-logQir!J$1094),0)</f>
        <v>9.3183629425642567E-2</v>
      </c>
    </row>
    <row r="152" spans="1:10" x14ac:dyDescent="0.15">
      <c r="A152" s="1">
        <v>7</v>
      </c>
      <c r="B152" s="1" t="s">
        <v>84</v>
      </c>
      <c r="C152" s="1">
        <v>11</v>
      </c>
      <c r="D152" s="1" t="s">
        <v>23</v>
      </c>
      <c r="E152" s="6">
        <f>IF(logVir!E152&lt;&gt;0,logVir!E152-logVir!E$1095-0.5*(SKir!E152+SKir!E$1095)*(logKir!E152-logKir!E$1095)-0.5*(SLir!E152+SLir!E$1095)*(logHir!E152-logHir!E$1095)-0.5*(SLir!E152+SLir!E$1095)*(logQir!E152-logQir!E$1095),0)</f>
        <v>-0.16657740892922882</v>
      </c>
      <c r="F152" s="6">
        <f>IF(logVir!F152&lt;&gt;0,logVir!F152-logVir!F$1095-0.5*(SKir!F152+SKir!F$1095)*(logKir!F152-logKir!F$1095)-0.5*(SLir!F152+SLir!F$1095)*(logHir!F152-logHir!F$1095)-0.5*(SLir!F152+SLir!F$1095)*(logQir!F152-logQir!F$1095),0)</f>
        <v>9.0169981910454666E-2</v>
      </c>
      <c r="G152" s="6">
        <f>IF(logVir!G152&lt;&gt;0,logVir!G152-logVir!G$1095-0.5*(SKir!G152+SKir!G$1095)*(logKir!G152-logKir!G$1095)-0.5*(SLir!G152+SLir!G$1095)*(logHir!G152-logHir!G$1095)-0.5*(SLir!G152+SLir!G$1095)*(logQir!G152-logQir!G$1095),0)</f>
        <v>2.4332388483646005E-2</v>
      </c>
      <c r="H152" s="6">
        <f>IF(logVir!H152&lt;&gt;0,logVir!H152-logVir!H$1095-0.5*(SKir!H152+SKir!H$1095)*(logKir!H152-logKir!H$1095)-0.5*(SLir!H152+SLir!H$1095)*(logHir!H152-logHir!H$1095)-0.5*(SLir!H152+SLir!H$1095)*(logQir!H152-logQir!H$1095),0)</f>
        <v>-0.11187874562299469</v>
      </c>
      <c r="I152" s="6">
        <f>IF(logVir!I152&lt;&gt;0,logVir!I152-logVir!I$1095-0.5*(SKir!I152+SKir!I$1095)*(logKir!I152-logKir!I$1095)-0.5*(SLir!I152+SLir!I$1095)*(logHir!I152-logHir!I$1095)-0.5*(SLir!I152+SLir!I$1095)*(logQir!I152-logQir!I$1095),0)</f>
        <v>5.4512769256133964E-3</v>
      </c>
      <c r="J152" s="6">
        <f>IF(logVir!J152&lt;&gt;0,logVir!J152-logVir!J$1095-0.5*(SKir!J152+SKir!J$1095)*(logKir!J152-logKir!J$1095)-0.5*(SLir!J152+SLir!J$1095)*(logHir!J152-logHir!J$1095)-0.5*(SLir!J152+SLir!J$1095)*(logQir!J152-logQir!J$1095),0)</f>
        <v>4.1950104618862914E-2</v>
      </c>
    </row>
    <row r="153" spans="1:10" x14ac:dyDescent="0.15">
      <c r="A153" s="1">
        <v>7</v>
      </c>
      <c r="B153" s="1" t="s">
        <v>278</v>
      </c>
      <c r="C153" s="1">
        <v>12</v>
      </c>
      <c r="D153" s="1" t="s">
        <v>24</v>
      </c>
      <c r="E153" s="6">
        <f>IF(logVir!E153&lt;&gt;0,logVir!E153-logVir!E$1096-0.5*(SKir!E153+SKir!E$1096)*(logKir!E153-logKir!E$1096)-0.5*(SLir!E153+SLir!E$1096)*(logHir!E153-logHir!E$1096)-0.5*(SLir!E153+SLir!E$1096)*(logQir!E153-logQir!E$1096),0)</f>
        <v>-0.20846174784795926</v>
      </c>
      <c r="F153" s="6">
        <f>IF(logVir!F153&lt;&gt;0,logVir!F153-logVir!F$1096-0.5*(SKir!F153+SKir!F$1096)*(logKir!F153-logKir!F$1096)-0.5*(SLir!F153+SLir!F$1096)*(logHir!F153-logHir!F$1096)-0.5*(SLir!F153+SLir!F$1096)*(logQir!F153-logQir!F$1096),0)</f>
        <v>0.10689421623455875</v>
      </c>
      <c r="G153" s="6">
        <f>IF(logVir!G153&lt;&gt;0,logVir!G153-logVir!G$1096-0.5*(SKir!G153+SKir!G$1096)*(logKir!G153-logKir!G$1096)-0.5*(SLir!G153+SLir!G$1096)*(logHir!G153-logHir!G$1096)-0.5*(SLir!G153+SLir!G$1096)*(logQir!G153-logQir!G$1096),0)</f>
        <v>-3.1048215509520347E-3</v>
      </c>
      <c r="H153" s="6">
        <f>IF(logVir!H153&lt;&gt;0,logVir!H153-logVir!H$1096-0.5*(SKir!H153+SKir!H$1096)*(logKir!H153-logKir!H$1096)-0.5*(SLir!H153+SLir!H$1096)*(logHir!H153-logHir!H$1096)-0.5*(SLir!H153+SLir!H$1096)*(logQir!H153-logQir!H$1096),0)</f>
        <v>1.3467839139510308E-2</v>
      </c>
      <c r="I153" s="6">
        <f>IF(logVir!I153&lt;&gt;0,logVir!I153-logVir!I$1096-0.5*(SKir!I153+SKir!I$1096)*(logKir!I153-logKir!I$1096)-0.5*(SLir!I153+SLir!I$1096)*(logHir!I153-logHir!I$1096)-0.5*(SLir!I153+SLir!I$1096)*(logQir!I153-logQir!I$1096),0)</f>
        <v>-2.6841501868222428E-2</v>
      </c>
      <c r="J153" s="6">
        <f>IF(logVir!J153&lt;&gt;0,logVir!J153-logVir!J$1096-0.5*(SKir!J153+SKir!J$1096)*(logKir!J153-logKir!J$1096)-0.5*(SLir!J153+SLir!J$1096)*(logHir!J153-logHir!J$1096)-0.5*(SLir!J153+SLir!J$1096)*(logQir!J153-logQir!J$1096),0)</f>
        <v>-5.9748544675668175E-2</v>
      </c>
    </row>
    <row r="154" spans="1:10" x14ac:dyDescent="0.15">
      <c r="A154" s="1">
        <v>7</v>
      </c>
      <c r="B154" s="1" t="s">
        <v>84</v>
      </c>
      <c r="C154" s="1">
        <v>13</v>
      </c>
      <c r="D154" s="1" t="s">
        <v>25</v>
      </c>
      <c r="E154" s="6">
        <f>IF(logVir!E154&lt;&gt;0,logVir!E154-logVir!E$1097-0.5*(SKir!E154+SKir!E$1097)*(logKir!E154-logKir!E$1097)-0.5*(SLir!E154+SLir!E$1097)*(logHir!E154-logHir!E$1097)-0.5*(SLir!E154+SLir!E$1097)*(logQir!E154-logQir!E$1097),0)</f>
        <v>-0.36477836990494</v>
      </c>
      <c r="F154" s="6">
        <f>IF(logVir!F154&lt;&gt;0,logVir!F154-logVir!F$1097-0.5*(SKir!F154+SKir!F$1097)*(logKir!F154-logKir!F$1097)-0.5*(SLir!F154+SLir!F$1097)*(logHir!F154-logHir!F$1097)-0.5*(SLir!F154+SLir!F$1097)*(logQir!F154-logQir!F$1097),0)</f>
        <v>-4.9660409371132738E-2</v>
      </c>
      <c r="G154" s="6">
        <f>IF(logVir!G154&lt;&gt;0,logVir!G154-logVir!G$1097-0.5*(SKir!G154+SKir!G$1097)*(logKir!G154-logKir!G$1097)-0.5*(SLir!G154+SLir!G$1097)*(logHir!G154-logHir!G$1097)-0.5*(SLir!G154+SLir!G$1097)*(logQir!G154-logQir!G$1097),0)</f>
        <v>-4.687388624982522E-2</v>
      </c>
      <c r="H154" s="6">
        <f>IF(logVir!H154&lt;&gt;0,logVir!H154-logVir!H$1097-0.5*(SKir!H154+SKir!H$1097)*(logKir!H154-logKir!H$1097)-0.5*(SLir!H154+SLir!H$1097)*(logHir!H154-logHir!H$1097)-0.5*(SLir!H154+SLir!H$1097)*(logQir!H154-logQir!H$1097),0)</f>
        <v>0.1508731314176755</v>
      </c>
      <c r="I154" s="6">
        <f>IF(logVir!I154&lt;&gt;0,logVir!I154-logVir!I$1097-0.5*(SKir!I154+SKir!I$1097)*(logKir!I154-logKir!I$1097)-0.5*(SLir!I154+SLir!I$1097)*(logHir!I154-logHir!I$1097)-0.5*(SLir!I154+SLir!I$1097)*(logQir!I154-logQir!I$1097),0)</f>
        <v>0.33635696166612383</v>
      </c>
      <c r="J154" s="6">
        <f>IF(logVir!J154&lt;&gt;0,logVir!J154-logVir!J$1097-0.5*(SKir!J154+SKir!J$1097)*(logKir!J154-logKir!J$1097)-0.5*(SLir!J154+SLir!J$1097)*(logHir!J154-logHir!J$1097)-0.5*(SLir!J154+SLir!J$1097)*(logQir!J154-logQir!J$1097),0)</f>
        <v>0.26290090604783412</v>
      </c>
    </row>
    <row r="155" spans="1:10" x14ac:dyDescent="0.15">
      <c r="A155" s="1">
        <v>7</v>
      </c>
      <c r="B155" s="1" t="s">
        <v>84</v>
      </c>
      <c r="C155" s="1">
        <v>14</v>
      </c>
      <c r="D155" s="1" t="s">
        <v>26</v>
      </c>
      <c r="E155" s="6">
        <f>IF(logVir!E155&lt;&gt;0,logVir!E155-logVir!E$1098-0.5*(SKir!E155+SKir!E$1098)*(logKir!E155-logKir!E$1098)-0.5*(SLir!E155+SLir!E$1098)*(logHir!E155-logHir!E$1098)-0.5*(SLir!E155+SLir!E$1098)*(logQir!E155-logQir!E$1098),0)</f>
        <v>2.0010220748002017E-2</v>
      </c>
      <c r="F155" s="6">
        <f>IF(logVir!F155&lt;&gt;0,logVir!F155-logVir!F$1098-0.5*(SKir!F155+SKir!F$1098)*(logKir!F155-logKir!F$1098)-0.5*(SLir!F155+SLir!F$1098)*(logHir!F155-logHir!F$1098)-0.5*(SLir!F155+SLir!F$1098)*(logQir!F155-logQir!F$1098),0)</f>
        <v>0.54931072217337684</v>
      </c>
      <c r="G155" s="6">
        <f>IF(logVir!G155&lt;&gt;0,logVir!G155-logVir!G$1098-0.5*(SKir!G155+SKir!G$1098)*(logKir!G155-logKir!G$1098)-0.5*(SLir!G155+SLir!G$1098)*(logHir!G155-logHir!G$1098)-0.5*(SLir!G155+SLir!G$1098)*(logQir!G155-logQir!G$1098),0)</f>
        <v>1.6427923547006312E-2</v>
      </c>
      <c r="H155" s="6">
        <f>IF(logVir!H155&lt;&gt;0,logVir!H155-logVir!H$1098-0.5*(SKir!H155+SKir!H$1098)*(logKir!H155-logKir!H$1098)-0.5*(SLir!H155+SLir!H$1098)*(logHir!H155-logHir!H$1098)-0.5*(SLir!H155+SLir!H$1098)*(logQir!H155-logQir!H$1098),0)</f>
        <v>7.1465679725550013E-3</v>
      </c>
      <c r="I155" s="6">
        <f>IF(logVir!I155&lt;&gt;0,logVir!I155-logVir!I$1098-0.5*(SKir!I155+SKir!I$1098)*(logKir!I155-logKir!I$1098)-0.5*(SLir!I155+SLir!I$1098)*(logHir!I155-logHir!I$1098)-0.5*(SLir!I155+SLir!I$1098)*(logQir!I155-logQir!I$1098),0)</f>
        <v>0.45576039132625434</v>
      </c>
      <c r="J155" s="6">
        <f>IF(logVir!J155&lt;&gt;0,logVir!J155-logVir!J$1098-0.5*(SKir!J155+SKir!J$1098)*(logKir!J155-logKir!J$1098)-0.5*(SLir!J155+SLir!J$1098)*(logHir!J155-logHir!J$1098)-0.5*(SLir!J155+SLir!J$1098)*(logQir!J155-logQir!J$1098),0)</f>
        <v>0.41749913037843545</v>
      </c>
    </row>
    <row r="156" spans="1:10" x14ac:dyDescent="0.15">
      <c r="A156" s="1">
        <v>7</v>
      </c>
      <c r="B156" s="1" t="s">
        <v>84</v>
      </c>
      <c r="C156" s="1">
        <v>15</v>
      </c>
      <c r="D156" s="1" t="s">
        <v>27</v>
      </c>
      <c r="E156" s="6">
        <f>IF(logVir!E156&lt;&gt;0,logVir!E156-logVir!E$1099-0.5*(SKir!E156+SKir!E$1099)*(logKir!E156-logKir!E$1099)-0.5*(SLir!E156+SLir!E$1099)*(logHir!E156-logHir!E$1099)-0.5*(SLir!E156+SLir!E$1099)*(logQir!E156-logQir!E$1099),0)</f>
        <v>-0.13311305283986041</v>
      </c>
      <c r="F156" s="6">
        <f>IF(logVir!F156&lt;&gt;0,logVir!F156-logVir!F$1099-0.5*(SKir!F156+SKir!F$1099)*(logKir!F156-logKir!F$1099)-0.5*(SLir!F156+SLir!F$1099)*(logHir!F156-logHir!F$1099)-0.5*(SLir!F156+SLir!F$1099)*(logQir!F156-logQir!F$1099),0)</f>
        <v>-5.6877065068709307E-2</v>
      </c>
      <c r="G156" s="6">
        <f>IF(logVir!G156&lt;&gt;0,logVir!G156-logVir!G$1099-0.5*(SKir!G156+SKir!G$1099)*(logKir!G156-logKir!G$1099)-0.5*(SLir!G156+SLir!G$1099)*(logHir!G156-logHir!G$1099)-0.5*(SLir!G156+SLir!G$1099)*(logQir!G156-logQir!G$1099),0)</f>
        <v>3.8271039578426508E-2</v>
      </c>
      <c r="H156" s="6">
        <f>IF(logVir!H156&lt;&gt;0,logVir!H156-logVir!H$1099-0.5*(SKir!H156+SKir!H$1099)*(logKir!H156-logKir!H$1099)-0.5*(SLir!H156+SLir!H$1099)*(logHir!H156-logHir!H$1099)-0.5*(SLir!H156+SLir!H$1099)*(logQir!H156-logQir!H$1099),0)</f>
        <v>6.716738535316745E-2</v>
      </c>
      <c r="I156" s="6">
        <f>IF(logVir!I156&lt;&gt;0,logVir!I156-logVir!I$1099-0.5*(SKir!I156+SKir!I$1099)*(logKir!I156-logKir!I$1099)-0.5*(SLir!I156+SLir!I$1099)*(logHir!I156-logHir!I$1099)-0.5*(SLir!I156+SLir!I$1099)*(logQir!I156-logQir!I$1099),0)</f>
        <v>1.5152461161289349E-2</v>
      </c>
      <c r="J156" s="6">
        <f>IF(logVir!J156&lt;&gt;0,logVir!J156-logVir!J$1099-0.5*(SKir!J156+SKir!J$1099)*(logKir!J156-logKir!J$1099)-0.5*(SLir!J156+SLir!J$1099)*(logHir!J156-logHir!J$1099)-0.5*(SLir!J156+SLir!J$1099)*(logQir!J156-logQir!J$1099),0)</f>
        <v>9.537753080783494E-3</v>
      </c>
    </row>
    <row r="157" spans="1:10" x14ac:dyDescent="0.15">
      <c r="A157" s="1">
        <v>7</v>
      </c>
      <c r="B157" s="1" t="s">
        <v>82</v>
      </c>
      <c r="C157" s="1">
        <v>16</v>
      </c>
      <c r="D157" s="1" t="s">
        <v>10</v>
      </c>
      <c r="E157" s="6">
        <f>IF(logVir!E157&lt;&gt;0,logVir!E157-logVir!E$1100-0.5*(SKir!E157+SKir!E$1100)*(logKir!E157-logKir!E$1100)-0.5*(SLir!E157+SLir!E$1100)*(logHir!E157-logHir!E$1100)-0.5*(SLir!E157+SLir!E$1100)*(logQir!E157-logQir!E$1100),0)</f>
        <v>7.2812675950243183E-2</v>
      </c>
      <c r="F157" s="6">
        <f>IF(logVir!F157&lt;&gt;0,logVir!F157-logVir!F$1100-0.5*(SKir!F157+SKir!F$1100)*(logKir!F157-logKir!F$1100)-0.5*(SLir!F157+SLir!F$1100)*(logHir!F157-logHir!F$1100)-0.5*(SLir!F157+SLir!F$1100)*(logQir!F157-logQir!F$1100),0)</f>
        <v>0.17649364514413643</v>
      </c>
      <c r="G157" s="6">
        <f>IF(logVir!G157&lt;&gt;0,logVir!G157-logVir!G$1100-0.5*(SKir!G157+SKir!G$1100)*(logKir!G157-logKir!G$1100)-0.5*(SLir!G157+SLir!G$1100)*(logHir!G157-logHir!G$1100)-0.5*(SLir!G157+SLir!G$1100)*(logQir!G157-logQir!G$1100),0)</f>
        <v>0.13774620169138846</v>
      </c>
      <c r="H157" s="6">
        <f>IF(logVir!H157&lt;&gt;0,logVir!H157-logVir!H$1100-0.5*(SKir!H157+SKir!H$1100)*(logKir!H157-logKir!H$1100)-0.5*(SLir!H157+SLir!H$1100)*(logHir!H157-logHir!H$1100)-0.5*(SLir!H157+SLir!H$1100)*(logQir!H157-logQir!H$1100),0)</f>
        <v>-5.2171334716818313E-4</v>
      </c>
      <c r="I157" s="6">
        <f>IF(logVir!I157&lt;&gt;0,logVir!I157-logVir!I$1100-0.5*(SKir!I157+SKir!I$1100)*(logKir!I157-logKir!I$1100)-0.5*(SLir!I157+SLir!I$1100)*(logHir!I157-logHir!I$1100)-0.5*(SLir!I157+SLir!I$1100)*(logQir!I157-logQir!I$1100),0)</f>
        <v>-0.14565046643919985</v>
      </c>
      <c r="J157" s="6">
        <f>IF(logVir!J157&lt;&gt;0,logVir!J157-logVir!J$1100-0.5*(SKir!J157+SKir!J$1100)*(logKir!J157-logKir!J$1100)-0.5*(SLir!J157+SLir!J$1100)*(logHir!J157-logHir!J$1100)-0.5*(SLir!J157+SLir!J$1100)*(logQir!J157-logQir!J$1100),0)</f>
        <v>-9.8544707384843E-2</v>
      </c>
    </row>
    <row r="158" spans="1:10" x14ac:dyDescent="0.15">
      <c r="A158" s="1">
        <v>7</v>
      </c>
      <c r="B158" s="1" t="s">
        <v>82</v>
      </c>
      <c r="C158" s="1">
        <v>17</v>
      </c>
      <c r="D158" s="1" t="s">
        <v>11</v>
      </c>
      <c r="E158" s="6">
        <f>IF(logVir!E158&lt;&gt;0,logVir!E158-logVir!E$1101-0.5*(SKir!E158+SKir!E$1101)*(logKir!E158-logKir!E$1101)-0.5*(SLir!E158+SLir!E$1101)*(logHir!E158-logHir!E$1101)-0.5*(SLir!E158+SLir!E$1101)*(logQir!E158-logQir!E$1101),0)</f>
        <v>-0.18195585497157346</v>
      </c>
      <c r="F158" s="6">
        <f>IF(logVir!F158&lt;&gt;0,logVir!F158-logVir!F$1101-0.5*(SKir!F158+SKir!F$1101)*(logKir!F158-logKir!F$1101)-0.5*(SLir!F158+SLir!F$1101)*(logHir!F158-logHir!F$1101)-0.5*(SLir!F158+SLir!F$1101)*(logQir!F158-logQir!F$1101),0)</f>
        <v>-0.15046520886454173</v>
      </c>
      <c r="G158" s="6">
        <f>IF(logVir!G158&lt;&gt;0,logVir!G158-logVir!G$1101-0.5*(SKir!G158+SKir!G$1101)*(logKir!G158-logKir!G$1101)-0.5*(SLir!G158+SLir!G$1101)*(logHir!G158-logHir!G$1101)-0.5*(SLir!G158+SLir!G$1101)*(logQir!G158-logQir!G$1101),0)</f>
        <v>0.19545696158729592</v>
      </c>
      <c r="H158" s="6">
        <f>IF(logVir!H158&lt;&gt;0,logVir!H158-logVir!H$1101-0.5*(SKir!H158+SKir!H$1101)*(logKir!H158-logKir!H$1101)-0.5*(SLir!H158+SLir!H$1101)*(logHir!H158-logHir!H$1101)-0.5*(SLir!H158+SLir!H$1101)*(logQir!H158-logQir!H$1101),0)</f>
        <v>0.37305916491436075</v>
      </c>
      <c r="I158" s="6">
        <f>IF(logVir!I158&lt;&gt;0,logVir!I158-logVir!I$1101-0.5*(SKir!I158+SKir!I$1101)*(logKir!I158-logKir!I$1101)-0.5*(SLir!I158+SLir!I$1101)*(logHir!I158-logHir!I$1101)-0.5*(SLir!I158+SLir!I$1101)*(logQir!I158-logQir!I$1101),0)</f>
        <v>0.6005902136320822</v>
      </c>
      <c r="J158" s="6">
        <f>IF(logVir!J158&lt;&gt;0,logVir!J158-logVir!J$1101-0.5*(SKir!J158+SKir!J$1101)*(logKir!J158-logKir!J$1101)-0.5*(SLir!J158+SLir!J$1101)*(logHir!J158-logHir!J$1101)-0.5*(SLir!J158+SLir!J$1101)*(logQir!J158-logQir!J$1101),0)</f>
        <v>0.50279650013374921</v>
      </c>
    </row>
    <row r="159" spans="1:10" x14ac:dyDescent="0.15">
      <c r="A159" s="1">
        <v>7</v>
      </c>
      <c r="B159" s="1" t="s">
        <v>82</v>
      </c>
      <c r="C159" s="1">
        <v>18</v>
      </c>
      <c r="D159" s="1" t="s">
        <v>12</v>
      </c>
      <c r="E159" s="6">
        <f>IF(logVir!E159&lt;&gt;0,logVir!E159-logVir!E$1102-0.5*(SKir!E159+SKir!E$1102)*(logKir!E159-logKir!E$1102)-0.5*(SLir!E159+SLir!E$1102)*(logHir!E159-logHir!E$1102)-0.5*(SLir!E159+SLir!E$1102)*(logQir!E159-logQir!E$1102),0)</f>
        <v>1.5494053081987964E-2</v>
      </c>
      <c r="F159" s="6">
        <f>IF(logVir!F159&lt;&gt;0,logVir!F159-logVir!F$1102-0.5*(SKir!F159+SKir!F$1102)*(logKir!F159-logKir!F$1102)-0.5*(SLir!F159+SLir!F$1102)*(logHir!F159-logHir!F$1102)-0.5*(SLir!F159+SLir!F$1102)*(logQir!F159-logQir!F$1102),0)</f>
        <v>5.6143896127287804E-2</v>
      </c>
      <c r="G159" s="6">
        <f>IF(logVir!G159&lt;&gt;0,logVir!G159-logVir!G$1102-0.5*(SKir!G159+SKir!G$1102)*(logKir!G159-logKir!G$1102)-0.5*(SLir!G159+SLir!G$1102)*(logHir!G159-logHir!G$1102)-0.5*(SLir!G159+SLir!G$1102)*(logQir!G159-logQir!G$1102),0)</f>
        <v>-0.14295138567527807</v>
      </c>
      <c r="H159" s="6">
        <f>IF(logVir!H159&lt;&gt;0,logVir!H159-logVir!H$1102-0.5*(SKir!H159+SKir!H$1102)*(logKir!H159-logKir!H$1102)-0.5*(SLir!H159+SLir!H$1102)*(logHir!H159-logHir!H$1102)-0.5*(SLir!H159+SLir!H$1102)*(logQir!H159-logQir!H$1102),0)</f>
        <v>-0.15319517700422944</v>
      </c>
      <c r="I159" s="6">
        <f>IF(logVir!I159&lt;&gt;0,logVir!I159-logVir!I$1102-0.5*(SKir!I159+SKir!I$1102)*(logKir!I159-logKir!I$1102)-0.5*(SLir!I159+SLir!I$1102)*(logHir!I159-logHir!I$1102)-0.5*(SLir!I159+SLir!I$1102)*(logQir!I159-logQir!I$1102),0)</f>
        <v>-0.18449439003905369</v>
      </c>
      <c r="J159" s="6">
        <f>IF(logVir!J159&lt;&gt;0,logVir!J159-logVir!J$1102-0.5*(SKir!J159+SKir!J$1102)*(logKir!J159-logKir!J$1102)-0.5*(SLir!J159+SLir!J$1102)*(logHir!J159-logHir!J$1102)-0.5*(SLir!J159+SLir!J$1102)*(logQir!J159-logQir!J$1102),0)</f>
        <v>-0.19578652592161741</v>
      </c>
    </row>
    <row r="160" spans="1:10" x14ac:dyDescent="0.15">
      <c r="A160" s="1">
        <v>7</v>
      </c>
      <c r="B160" s="1" t="s">
        <v>82</v>
      </c>
      <c r="C160" s="1">
        <v>19</v>
      </c>
      <c r="D160" s="1" t="s">
        <v>13</v>
      </c>
      <c r="E160" s="6">
        <f>IF(logVir!E160&lt;&gt;0,logVir!E160-logVir!E$1103-0.5*(SKir!E160+SKir!E$1103)*(logKir!E160-logKir!E$1103)-0.5*(SLir!E160+SLir!E$1103)*(logHir!E160-logHir!E$1103)-0.5*(SLir!E160+SLir!E$1103)*(logQir!E160-logQir!E$1103),0)</f>
        <v>2.7874703451451835E-3</v>
      </c>
      <c r="F160" s="6">
        <f>IF(logVir!F160&lt;&gt;0,logVir!F160-logVir!F$1103-0.5*(SKir!F160+SKir!F$1103)*(logKir!F160-logKir!F$1103)-0.5*(SLir!F160+SLir!F$1103)*(logHir!F160-logHir!F$1103)-0.5*(SLir!F160+SLir!F$1103)*(logQir!F160-logQir!F$1103),0)</f>
        <v>1.6333041272468332E-2</v>
      </c>
      <c r="G160" s="6">
        <f>IF(logVir!G160&lt;&gt;0,logVir!G160-logVir!G$1103-0.5*(SKir!G160+SKir!G$1103)*(logKir!G160-logKir!G$1103)-0.5*(SLir!G160+SLir!G$1103)*(logHir!G160-logHir!G$1103)-0.5*(SLir!G160+SLir!G$1103)*(logQir!G160-logQir!G$1103),0)</f>
        <v>-0.18266824262335768</v>
      </c>
      <c r="H160" s="6">
        <f>IF(logVir!H160&lt;&gt;0,logVir!H160-logVir!H$1103-0.5*(SKir!H160+SKir!H$1103)*(logKir!H160-logKir!H$1103)-0.5*(SLir!H160+SLir!H$1103)*(logHir!H160-logHir!H$1103)-0.5*(SLir!H160+SLir!H$1103)*(logQir!H160-logQir!H$1103),0)</f>
        <v>-0.1122399995558659</v>
      </c>
      <c r="I160" s="6">
        <f>IF(logVir!I160&lt;&gt;0,logVir!I160-logVir!I$1103-0.5*(SKir!I160+SKir!I$1103)*(logKir!I160-logKir!I$1103)-0.5*(SLir!I160+SLir!I$1103)*(logHir!I160-logHir!I$1103)-0.5*(SLir!I160+SLir!I$1103)*(logQir!I160-logQir!I$1103),0)</f>
        <v>8.7653884415400708E-3</v>
      </c>
      <c r="J160" s="6">
        <f>IF(logVir!J160&lt;&gt;0,logVir!J160-logVir!J$1103-0.5*(SKir!J160+SKir!J$1103)*(logKir!J160-logKir!J$1103)-0.5*(SLir!J160+SLir!J$1103)*(logHir!J160-logHir!J$1103)-0.5*(SLir!J160+SLir!J$1103)*(logQir!J160-logQir!J$1103),0)</f>
        <v>3.4246635442120581E-2</v>
      </c>
    </row>
    <row r="161" spans="1:10" x14ac:dyDescent="0.15">
      <c r="A161" s="1">
        <v>7</v>
      </c>
      <c r="B161" s="1" t="s">
        <v>82</v>
      </c>
      <c r="C161" s="1">
        <v>20</v>
      </c>
      <c r="D161" s="1" t="s">
        <v>14</v>
      </c>
      <c r="E161" s="6">
        <f>IF(logVir!E161&lt;&gt;0,logVir!E161-logVir!E$1104-0.5*(SKir!E161+SKir!E$1104)*(logKir!E161-logKir!E$1104)-0.5*(SLir!E161+SLir!E$1104)*(logHir!E161-logHir!E$1104)-0.5*(SLir!E161+SLir!E$1104)*(logQir!E161-logQir!E$1104),0)</f>
        <v>0.76525773611472114</v>
      </c>
      <c r="F161" s="6">
        <f>IF(logVir!F161&lt;&gt;0,logVir!F161-logVir!F$1104-0.5*(SKir!F161+SKir!F$1104)*(logKir!F161-logKir!F$1104)-0.5*(SLir!F161+SLir!F$1104)*(logHir!F161-logHir!F$1104)-0.5*(SLir!F161+SLir!F$1104)*(logQir!F161-logQir!F$1104),0)</f>
        <v>0.1526677447431046</v>
      </c>
      <c r="G161" s="6">
        <f>IF(logVir!G161&lt;&gt;0,logVir!G161-logVir!G$1104-0.5*(SKir!G161+SKir!G$1104)*(logKir!G161-logKir!G$1104)-0.5*(SLir!G161+SLir!G$1104)*(logHir!G161-logHir!G$1104)-0.5*(SLir!G161+SLir!G$1104)*(logQir!G161-logQir!G$1104),0)</f>
        <v>2.2513153451538256E-2</v>
      </c>
      <c r="H161" s="6">
        <f>IF(logVir!H161&lt;&gt;0,logVir!H161-logVir!H$1104-0.5*(SKir!H161+SKir!H$1104)*(logKir!H161-logKir!H$1104)-0.5*(SLir!H161+SLir!H$1104)*(logHir!H161-logHir!H$1104)-0.5*(SLir!H161+SLir!H$1104)*(logQir!H161-logQir!H$1104),0)</f>
        <v>9.5618679385681658E-4</v>
      </c>
      <c r="I161" s="6">
        <f>IF(logVir!I161&lt;&gt;0,logVir!I161-logVir!I$1104-0.5*(SKir!I161+SKir!I$1104)*(logKir!I161-logKir!I$1104)-0.5*(SLir!I161+SLir!I$1104)*(logHir!I161-logHir!I$1104)-0.5*(SLir!I161+SLir!I$1104)*(logQir!I161-logQir!I$1104),0)</f>
        <v>2.0049197877475326E-2</v>
      </c>
      <c r="J161" s="6">
        <f>IF(logVir!J161&lt;&gt;0,logVir!J161-logVir!J$1104-0.5*(SKir!J161+SKir!J$1104)*(logKir!J161-logKir!J$1104)-0.5*(SLir!J161+SLir!J$1104)*(logHir!J161-logHir!J$1104)-0.5*(SLir!J161+SLir!J$1104)*(logQir!J161-logQir!J$1104),0)</f>
        <v>1.3540419250433693E-2</v>
      </c>
    </row>
    <row r="162" spans="1:10" x14ac:dyDescent="0.15">
      <c r="A162" s="1">
        <v>7</v>
      </c>
      <c r="B162" s="1" t="s">
        <v>82</v>
      </c>
      <c r="C162" s="1">
        <v>21</v>
      </c>
      <c r="D162" s="1" t="s">
        <v>15</v>
      </c>
      <c r="E162" s="6">
        <f>IF(logVir!E162&lt;&gt;0,logVir!E162-logVir!E$1105-0.5*(SKir!E162+SKir!E$1105)*(logKir!E162-logKir!E$1105)-0.5*(SLir!E162+SLir!E$1105)*(logHir!E162-logHir!E$1105)-0.5*(SLir!E162+SLir!E$1105)*(logQir!E162-logQir!E$1105),0)</f>
        <v>4.7621892606168371E-2</v>
      </c>
      <c r="F162" s="6">
        <f>IF(logVir!F162&lt;&gt;0,logVir!F162-logVir!F$1105-0.5*(SKir!F162+SKir!F$1105)*(logKir!F162-logKir!F$1105)-0.5*(SLir!F162+SLir!F$1105)*(logHir!F162-logHir!F$1105)-0.5*(SLir!F162+SLir!F$1105)*(logQir!F162-logQir!F$1105),0)</f>
        <v>8.4130600432031424E-3</v>
      </c>
      <c r="G162" s="6">
        <f>IF(logVir!G162&lt;&gt;0,logVir!G162-logVir!G$1105-0.5*(SKir!G162+SKir!G$1105)*(logKir!G162-logKir!G$1105)-0.5*(SLir!G162+SLir!G$1105)*(logHir!G162-logHir!G$1105)-0.5*(SLir!G162+SLir!G$1105)*(logQir!G162-logQir!G$1105),0)</f>
        <v>2.0992168013054681E-2</v>
      </c>
      <c r="H162" s="6">
        <f>IF(logVir!H162&lt;&gt;0,logVir!H162-logVir!H$1105-0.5*(SKir!H162+SKir!H$1105)*(logKir!H162-logKir!H$1105)-0.5*(SLir!H162+SLir!H$1105)*(logHir!H162-logHir!H$1105)-0.5*(SLir!H162+SLir!H$1105)*(logQir!H162-logQir!H$1105),0)</f>
        <v>8.6259482124998246E-2</v>
      </c>
      <c r="I162" s="6">
        <f>IF(logVir!I162&lt;&gt;0,logVir!I162-logVir!I$1105-0.5*(SKir!I162+SKir!I$1105)*(logKir!I162-logKir!I$1105)-0.5*(SLir!I162+SLir!I$1105)*(logHir!I162-logHir!I$1105)-0.5*(SLir!I162+SLir!I$1105)*(logQir!I162-logQir!I$1105),0)</f>
        <v>0.12850693799693913</v>
      </c>
      <c r="J162" s="6">
        <f>IF(logVir!J162&lt;&gt;0,logVir!J162-logVir!J$1105-0.5*(SKir!J162+SKir!J$1105)*(logKir!J162-logKir!J$1105)-0.5*(SLir!J162+SLir!J$1105)*(logHir!J162-logHir!J$1105)-0.5*(SLir!J162+SLir!J$1105)*(logQir!J162-logQir!J$1105),0)</f>
        <v>0.16216699542993643</v>
      </c>
    </row>
    <row r="163" spans="1:10" x14ac:dyDescent="0.15">
      <c r="A163" s="1">
        <v>7</v>
      </c>
      <c r="B163" s="1" t="s">
        <v>81</v>
      </c>
      <c r="C163" s="1">
        <v>22</v>
      </c>
      <c r="D163" s="1" t="s">
        <v>7</v>
      </c>
      <c r="E163" s="6">
        <f>IF(logVir!E163&lt;&gt;0,logVir!E163-logVir!E$1106-0.5*(SKir!E163+SKir!E$1106)*(logKir!E163-logKir!E$1106)-0.5*(SLir!E163+SLir!E$1106)*(logHir!E163-logHir!E$1106)-0.5*(SLir!E163+SLir!E$1106)*(logQir!E163-logQir!E$1106),0)</f>
        <v>-0.22368988270840945</v>
      </c>
      <c r="F163" s="6">
        <f>IF(logVir!F163&lt;&gt;0,logVir!F163-logVir!F$1106-0.5*(SKir!F163+SKir!F$1106)*(logKir!F163-logKir!F$1106)-0.5*(SLir!F163+SLir!F$1106)*(logHir!F163-logHir!F$1106)-0.5*(SLir!F163+SLir!F$1106)*(logQir!F163-logQir!F$1106),0)</f>
        <v>1.149021403398996E-2</v>
      </c>
      <c r="G163" s="6">
        <f>IF(logVir!G163&lt;&gt;0,logVir!G163-logVir!G$1106-0.5*(SKir!G163+SKir!G$1106)*(logKir!G163-logKir!G$1106)-0.5*(SLir!G163+SLir!G$1106)*(logHir!G163-logHir!G$1106)-0.5*(SLir!G163+SLir!G$1106)*(logQir!G163-logQir!G$1106),0)</f>
        <v>3.4215792316872953E-3</v>
      </c>
      <c r="H163" s="6">
        <f>IF(logVir!H163&lt;&gt;0,logVir!H163-logVir!H$1106-0.5*(SKir!H163+SKir!H$1106)*(logKir!H163-logKir!H$1106)-0.5*(SLir!H163+SLir!H$1106)*(logHir!H163-logHir!H$1106)-0.5*(SLir!H163+SLir!H$1106)*(logQir!H163-logQir!H$1106),0)</f>
        <v>2.3071762994881451E-2</v>
      </c>
      <c r="I163" s="6">
        <f>IF(logVir!I163&lt;&gt;0,logVir!I163-logVir!I$1106-0.5*(SKir!I163+SKir!I$1106)*(logKir!I163-logKir!I$1106)-0.5*(SLir!I163+SLir!I$1106)*(logHir!I163-logHir!I$1106)-0.5*(SLir!I163+SLir!I$1106)*(logQir!I163-logQir!I$1106),0)</f>
        <v>6.8366775694014517E-2</v>
      </c>
      <c r="J163" s="6">
        <f>IF(logVir!J163&lt;&gt;0,logVir!J163-logVir!J$1106-0.5*(SKir!J163+SKir!J$1106)*(logKir!J163-logKir!J$1106)-0.5*(SLir!J163+SLir!J$1106)*(logHir!J163-logHir!J$1106)-0.5*(SLir!J163+SLir!J$1106)*(logQir!J163-logQir!J$1106),0)</f>
        <v>0.11220651781797479</v>
      </c>
    </row>
    <row r="164" spans="1:10" x14ac:dyDescent="0.15">
      <c r="A164" s="1">
        <v>7</v>
      </c>
      <c r="B164" s="1" t="s">
        <v>81</v>
      </c>
      <c r="C164" s="1">
        <v>23</v>
      </c>
      <c r="D164" s="1" t="s">
        <v>28</v>
      </c>
      <c r="E164" s="6">
        <f>IF(logVir!E164&lt;&gt;0,logVir!E164-logVir!E$1107-0.5*(SKir!E164+SKir!E$1107)*(logKir!E164-logKir!E$1107)-0.5*(SLir!E164+SLir!E$1107)*(logHir!E164-logHir!E$1107)-0.5*(SLir!E164+SLir!E$1107)*(logQir!E164-logQir!E$1107),0)</f>
        <v>0.1009623918372293</v>
      </c>
      <c r="F164" s="6">
        <f>IF(logVir!F164&lt;&gt;0,logVir!F164-logVir!F$1107-0.5*(SKir!F164+SKir!F$1107)*(logKir!F164-logKir!F$1107)-0.5*(SLir!F164+SLir!F$1107)*(logHir!F164-logHir!F$1107)-0.5*(SLir!F164+SLir!F$1107)*(logQir!F164-logQir!F$1107),0)</f>
        <v>0.11144623095833399</v>
      </c>
      <c r="G164" s="6">
        <f>IF(logVir!G164&lt;&gt;0,logVir!G164-logVir!G$1107-0.5*(SKir!G164+SKir!G$1107)*(logKir!G164-logKir!G$1107)-0.5*(SLir!G164+SLir!G$1107)*(logHir!G164-logHir!G$1107)-0.5*(SLir!G164+SLir!G$1107)*(logQir!G164-logQir!G$1107),0)</f>
        <v>4.8861268638932351E-2</v>
      </c>
      <c r="H164" s="6">
        <f>IF(logVir!H164&lt;&gt;0,logVir!H164-logVir!H$1107-0.5*(SKir!H164+SKir!H$1107)*(logKir!H164-logKir!H$1107)-0.5*(SLir!H164+SLir!H$1107)*(logHir!H164-logHir!H$1107)-0.5*(SLir!H164+SLir!H$1107)*(logQir!H164-logQir!H$1107),0)</f>
        <v>4.7942664908584641E-2</v>
      </c>
      <c r="I164" s="6">
        <f>IF(logVir!I164&lt;&gt;0,logVir!I164-logVir!I$1107-0.5*(SKir!I164+SKir!I$1107)*(logKir!I164-logKir!I$1107)-0.5*(SLir!I164+SLir!I$1107)*(logHir!I164-logHir!I$1107)-0.5*(SLir!I164+SLir!I$1107)*(logQir!I164-logQir!I$1107),0)</f>
        <v>8.9475264703666416E-2</v>
      </c>
      <c r="J164" s="6">
        <f>IF(logVir!J164&lt;&gt;0,logVir!J164-logVir!J$1107-0.5*(SKir!J164+SKir!J$1107)*(logKir!J164-logKir!J$1107)-0.5*(SLir!J164+SLir!J$1107)*(logHir!J164-logHir!J$1107)-0.5*(SLir!J164+SLir!J$1107)*(logQir!J164-logQir!J$1107),0)</f>
        <v>0.11798938614488998</v>
      </c>
    </row>
    <row r="165" spans="1:10" x14ac:dyDescent="0.15">
      <c r="A165" s="1">
        <v>8</v>
      </c>
      <c r="B165" s="1" t="s">
        <v>88</v>
      </c>
      <c r="C165" s="1">
        <v>1</v>
      </c>
      <c r="D165" s="1" t="s">
        <v>8</v>
      </c>
      <c r="E165" s="6">
        <f>IF(logVir!E165&lt;&gt;0,logVir!E165-logVir!E$1085-0.5*(SKir!E165+SKir!E$1085)*(logKir!E165-logKir!E$1085)-0.5*(SLir!E165+SLir!E$1085)*(logHir!E165-logHir!E$1085)-0.5*(SLir!E165+SLir!E$1085)*(logQir!E165-logQir!E$1085),0)</f>
        <v>-8.7555998747987723E-2</v>
      </c>
      <c r="F165" s="6">
        <f>IF(logVir!F165&lt;&gt;0,logVir!F165-logVir!F$1085-0.5*(SKir!F165+SKir!F$1085)*(logKir!F165-logKir!F$1085)-0.5*(SLir!F165+SLir!F$1085)*(logHir!F165-logHir!F$1085)-0.5*(SLir!F165+SLir!F$1085)*(logQir!F165-logQir!F$1085),0)</f>
        <v>0.10745023591663622</v>
      </c>
      <c r="G165" s="6">
        <f>IF(logVir!G165&lt;&gt;0,logVir!G165-logVir!G$1085-0.5*(SKir!G165+SKir!G$1085)*(logKir!G165-logKir!G$1085)-0.5*(SLir!G165+SLir!G$1085)*(logHir!G165-logHir!G$1085)-0.5*(SLir!G165+SLir!G$1085)*(logQir!G165-logQir!G$1085),0)</f>
        <v>0.11822590057140583</v>
      </c>
      <c r="H165" s="6">
        <f>IF(logVir!H165&lt;&gt;0,logVir!H165-logVir!H$1085-0.5*(SKir!H165+SKir!H$1085)*(logKir!H165-logKir!H$1085)-0.5*(SLir!H165+SLir!H$1085)*(logHir!H165-logHir!H$1085)-0.5*(SLir!H165+SLir!H$1085)*(logQir!H165-logQir!H$1085),0)</f>
        <v>3.6163475925204067E-2</v>
      </c>
      <c r="I165" s="6">
        <f>IF(logVir!I165&lt;&gt;0,logVir!I165-logVir!I$1085-0.5*(SKir!I165+SKir!I$1085)*(logKir!I165-logKir!I$1085)-0.5*(SLir!I165+SLir!I$1085)*(logHir!I165-logHir!I$1085)-0.5*(SLir!I165+SLir!I$1085)*(logQir!I165-logQir!I$1085),0)</f>
        <v>0.21984887991747731</v>
      </c>
      <c r="J165" s="6">
        <f>IF(logVir!J165&lt;&gt;0,logVir!J165-logVir!J$1085-0.5*(SKir!J165+SKir!J$1085)*(logKir!J165-logKir!J$1085)-0.5*(SLir!J165+SLir!J$1085)*(logHir!J165-logHir!J$1085)-0.5*(SLir!J165+SLir!J$1085)*(logQir!J165-logQir!J$1085),0)</f>
        <v>0.18354396889143271</v>
      </c>
    </row>
    <row r="166" spans="1:10" x14ac:dyDescent="0.15">
      <c r="A166" s="1">
        <v>8</v>
      </c>
      <c r="B166" s="1" t="s">
        <v>88</v>
      </c>
      <c r="C166" s="1">
        <v>2</v>
      </c>
      <c r="D166" s="1" t="s">
        <v>9</v>
      </c>
      <c r="E166" s="6">
        <f>IF(logVir!E166&lt;&gt;0,logVir!E166-logVir!E$1086-0.5*(SKir!E166+SKir!E$1086)*(logKir!E166-logKir!E$1086)-0.5*(SLir!E166+SLir!E$1086)*(logHir!E166-logHir!E$1086)-0.5*(SLir!E166+SLir!E$1086)*(logQir!E166-logQir!E$1086),0)</f>
        <v>0.30089465139083804</v>
      </c>
      <c r="F166" s="6">
        <f>IF(logVir!F166&lt;&gt;0,logVir!F166-logVir!F$1086-0.5*(SKir!F166+SKir!F$1086)*(logKir!F166-logKir!F$1086)-0.5*(SLir!F166+SLir!F$1086)*(logHir!F166-logHir!F$1086)-0.5*(SLir!F166+SLir!F$1086)*(logQir!F166-logQir!F$1086),0)</f>
        <v>-0.24024834790417401</v>
      </c>
      <c r="G166" s="6">
        <f>IF(logVir!G166&lt;&gt;0,logVir!G166-logVir!G$1086-0.5*(SKir!G166+SKir!G$1086)*(logKir!G166-logKir!G$1086)-0.5*(SLir!G166+SLir!G$1086)*(logHir!G166-logHir!G$1086)-0.5*(SLir!G166+SLir!G$1086)*(logQir!G166-logQir!G$1086),0)</f>
        <v>-0.29027277443497912</v>
      </c>
      <c r="H166" s="6">
        <f>IF(logVir!H166&lt;&gt;0,logVir!H166-logVir!H$1086-0.5*(SKir!H166+SKir!H$1086)*(logKir!H166-logKir!H$1086)-0.5*(SLir!H166+SLir!H$1086)*(logHir!H166-logHir!H$1086)-0.5*(SLir!H166+SLir!H$1086)*(logQir!H166-logQir!H$1086),0)</f>
        <v>-0.11845028255281521</v>
      </c>
      <c r="I166" s="6">
        <f>IF(logVir!I166&lt;&gt;0,logVir!I166-logVir!I$1086-0.5*(SKir!I166+SKir!I$1086)*(logKir!I166-logKir!I$1086)-0.5*(SLir!I166+SLir!I$1086)*(logHir!I166-logHir!I$1086)-0.5*(SLir!I166+SLir!I$1086)*(logQir!I166-logQir!I$1086),0)</f>
        <v>0.14662616599920111</v>
      </c>
      <c r="J166" s="6">
        <f>IF(logVir!J166&lt;&gt;0,logVir!J166-logVir!J$1086-0.5*(SKir!J166+SKir!J$1086)*(logKir!J166-logKir!J$1086)-0.5*(SLir!J166+SLir!J$1086)*(logHir!J166-logHir!J$1086)-0.5*(SLir!J166+SLir!J$1086)*(logQir!J166-logQir!J$1086),0)</f>
        <v>0.10369835111638701</v>
      </c>
    </row>
    <row r="167" spans="1:10" x14ac:dyDescent="0.15">
      <c r="A167" s="1">
        <v>8</v>
      </c>
      <c r="B167" s="1" t="s">
        <v>90</v>
      </c>
      <c r="C167" s="1">
        <v>3</v>
      </c>
      <c r="D167" s="1" t="s">
        <v>16</v>
      </c>
      <c r="E167" s="6">
        <f>IF(logVir!E167&lt;&gt;0,logVir!E167-logVir!E$1087-0.5*(SKir!E167+SKir!E$1087)*(logKir!E167-logKir!E$1087)-0.5*(SLir!E167+SLir!E$1087)*(logHir!E167-logHir!E$1087)-0.5*(SLir!E167+SLir!E$1087)*(logQir!E167-logQir!E$1087),0)</f>
        <v>-8.2866085005277049E-2</v>
      </c>
      <c r="F167" s="6">
        <f>IF(logVir!F167&lt;&gt;0,logVir!F167-logVir!F$1087-0.5*(SKir!F167+SKir!F$1087)*(logKir!F167-logKir!F$1087)-0.5*(SLir!F167+SLir!F$1087)*(logHir!F167-logHir!F$1087)-0.5*(SLir!F167+SLir!F$1087)*(logQir!F167-logQir!F$1087),0)</f>
        <v>7.4322473279522405E-2</v>
      </c>
      <c r="G167" s="6">
        <f>IF(logVir!G167&lt;&gt;0,logVir!G167-logVir!G$1087-0.5*(SKir!G167+SKir!G$1087)*(logKir!G167-logKir!G$1087)-0.5*(SLir!G167+SLir!G$1087)*(logHir!G167-logHir!G$1087)-0.5*(SLir!G167+SLir!G$1087)*(logQir!G167-logQir!G$1087),0)</f>
        <v>0.11371002598682142</v>
      </c>
      <c r="H167" s="6">
        <f>IF(logVir!H167&lt;&gt;0,logVir!H167-logVir!H$1087-0.5*(SKir!H167+SKir!H$1087)*(logKir!H167-logKir!H$1087)-0.5*(SLir!H167+SLir!H$1087)*(logHir!H167-logHir!H$1087)-0.5*(SLir!H167+SLir!H$1087)*(logQir!H167-logQir!H$1087),0)</f>
        <v>9.2017639632160739E-2</v>
      </c>
      <c r="I167" s="6">
        <f>IF(logVir!I167&lt;&gt;0,logVir!I167-logVir!I$1087-0.5*(SKir!I167+SKir!I$1087)*(logKir!I167-logKir!I$1087)-0.5*(SLir!I167+SLir!I$1087)*(logHir!I167-logHir!I$1087)-0.5*(SLir!I167+SLir!I$1087)*(logQir!I167-logQir!I$1087),0)</f>
        <v>0.1156375561043728</v>
      </c>
      <c r="J167" s="6">
        <f>IF(logVir!J167&lt;&gt;0,logVir!J167-logVir!J$1087-0.5*(SKir!J167+SKir!J$1087)*(logKir!J167-logKir!J$1087)-0.5*(SLir!J167+SLir!J$1087)*(logHir!J167-logHir!J$1087)-0.5*(SLir!J167+SLir!J$1087)*(logQir!J167-logQir!J$1087),0)</f>
        <v>0.15774336631080713</v>
      </c>
    </row>
    <row r="168" spans="1:10" x14ac:dyDescent="0.15">
      <c r="A168" s="1">
        <v>8</v>
      </c>
      <c r="B168" s="1" t="s">
        <v>90</v>
      </c>
      <c r="C168" s="1">
        <v>4</v>
      </c>
      <c r="D168" s="1" t="s">
        <v>17</v>
      </c>
      <c r="E168" s="6">
        <f>IF(logVir!E168&lt;&gt;0,logVir!E168-logVir!E$1088-0.5*(SKir!E168+SKir!E$1088)*(logKir!E168-logKir!E$1088)-0.5*(SLir!E168+SLir!E$1088)*(logHir!E168-logHir!E$1088)-0.5*(SLir!E168+SLir!E$1088)*(logQir!E168-logQir!E$1088),0)</f>
        <v>-6.8543102377087953E-2</v>
      </c>
      <c r="F168" s="6">
        <f>IF(logVir!F168&lt;&gt;0,logVir!F168-logVir!F$1088-0.5*(SKir!F168+SKir!F$1088)*(logKir!F168-logKir!F$1088)-0.5*(SLir!F168+SLir!F$1088)*(logHir!F168-logHir!F$1088)-0.5*(SLir!F168+SLir!F$1088)*(logQir!F168-logQir!F$1088),0)</f>
        <v>-8.3463832503397686E-2</v>
      </c>
      <c r="G168" s="6">
        <f>IF(logVir!G168&lt;&gt;0,logVir!G168-logVir!G$1088-0.5*(SKir!G168+SKir!G$1088)*(logKir!G168-logKir!G$1088)-0.5*(SLir!G168+SLir!G$1088)*(logHir!G168-logHir!G$1088)-0.5*(SLir!G168+SLir!G$1088)*(logQir!G168-logQir!G$1088),0)</f>
        <v>-6.8534081265272828E-2</v>
      </c>
      <c r="H168" s="6">
        <f>IF(logVir!H168&lt;&gt;0,logVir!H168-logVir!H$1088-0.5*(SKir!H168+SKir!H$1088)*(logKir!H168-logKir!H$1088)-0.5*(SLir!H168+SLir!H$1088)*(logHir!H168-logHir!H$1088)-0.5*(SLir!H168+SLir!H$1088)*(logQir!H168-logQir!H$1088),0)</f>
        <v>8.1542106938823758E-2</v>
      </c>
      <c r="I168" s="6">
        <f>IF(logVir!I168&lt;&gt;0,logVir!I168-logVir!I$1088-0.5*(SKir!I168+SKir!I$1088)*(logKir!I168-logKir!I$1088)-0.5*(SLir!I168+SLir!I$1088)*(logHir!I168-logHir!I$1088)-0.5*(SLir!I168+SLir!I$1088)*(logQir!I168-logQir!I$1088),0)</f>
        <v>-0.12491269662308813</v>
      </c>
      <c r="J168" s="6">
        <f>IF(logVir!J168&lt;&gt;0,logVir!J168-logVir!J$1088-0.5*(SKir!J168+SKir!J$1088)*(logKir!J168-logKir!J$1088)-0.5*(SLir!J168+SLir!J$1088)*(logHir!J168-logHir!J$1088)-0.5*(SLir!J168+SLir!J$1088)*(logQir!J168-logQir!J$1088),0)</f>
        <v>-0.20943827330176945</v>
      </c>
    </row>
    <row r="169" spans="1:10" x14ac:dyDescent="0.15">
      <c r="A169" s="1">
        <v>8</v>
      </c>
      <c r="B169" s="1" t="s">
        <v>90</v>
      </c>
      <c r="C169" s="1">
        <v>5</v>
      </c>
      <c r="D169" s="1" t="s">
        <v>18</v>
      </c>
      <c r="E169" s="6">
        <f>IF(logVir!E169&lt;&gt;0,logVir!E169-logVir!E$1089-0.5*(SKir!E169+SKir!E$1089)*(logKir!E169-logKir!E$1089)-0.5*(SLir!E169+SLir!E$1089)*(logHir!E169-logHir!E$1089)-0.5*(SLir!E169+SLir!E$1089)*(logQir!E169-logQir!E$1089),0)</f>
        <v>-0.23040801438910907</v>
      </c>
      <c r="F169" s="6">
        <f>IF(logVir!F169&lt;&gt;0,logVir!F169-logVir!F$1089-0.5*(SKir!F169+SKir!F$1089)*(logKir!F169-logKir!F$1089)-0.5*(SLir!F169+SLir!F$1089)*(logHir!F169-logHir!F$1089)-0.5*(SLir!F169+SLir!F$1089)*(logQir!F169-logQir!F$1089),0)</f>
        <v>6.1996500157866924E-2</v>
      </c>
      <c r="G169" s="6">
        <f>IF(logVir!G169&lt;&gt;0,logVir!G169-logVir!G$1089-0.5*(SKir!G169+SKir!G$1089)*(logKir!G169-logKir!G$1089)-0.5*(SLir!G169+SLir!G$1089)*(logHir!G169-logHir!G$1089)-0.5*(SLir!G169+SLir!G$1089)*(logQir!G169-logQir!G$1089),0)</f>
        <v>8.9869640773975676E-2</v>
      </c>
      <c r="H169" s="6">
        <f>IF(logVir!H169&lt;&gt;0,logVir!H169-logVir!H$1089-0.5*(SKir!H169+SKir!H$1089)*(logKir!H169-logKir!H$1089)-0.5*(SLir!H169+SLir!H$1089)*(logHir!H169-logHir!H$1089)-0.5*(SLir!H169+SLir!H$1089)*(logQir!H169-logQir!H$1089),0)</f>
        <v>-2.2644882351621435E-2</v>
      </c>
      <c r="I169" s="6">
        <f>IF(logVir!I169&lt;&gt;0,logVir!I169-logVir!I$1089-0.5*(SKir!I169+SKir!I$1089)*(logKir!I169-logKir!I$1089)-0.5*(SLir!I169+SLir!I$1089)*(logHir!I169-logHir!I$1089)-0.5*(SLir!I169+SLir!I$1089)*(logQir!I169-logQir!I$1089),0)</f>
        <v>-4.7408245083738081E-2</v>
      </c>
      <c r="J169" s="6">
        <f>IF(logVir!J169&lt;&gt;0,logVir!J169-logVir!J$1089-0.5*(SKir!J169+SKir!J$1089)*(logKir!J169-logKir!J$1089)-0.5*(SLir!J169+SLir!J$1089)*(logHir!J169-logHir!J$1089)-0.5*(SLir!J169+SLir!J$1089)*(logQir!J169-logQir!J$1089),0)</f>
        <v>-0.13183040455718198</v>
      </c>
    </row>
    <row r="170" spans="1:10" x14ac:dyDescent="0.15">
      <c r="A170" s="1">
        <v>8</v>
      </c>
      <c r="B170" s="1" t="s">
        <v>90</v>
      </c>
      <c r="C170" s="1">
        <v>6</v>
      </c>
      <c r="D170" s="1" t="s">
        <v>2</v>
      </c>
      <c r="E170" s="6">
        <f>IF(logVir!E170&lt;&gt;0,logVir!E170-logVir!E$1090-0.5*(SKir!E170+SKir!E$1090)*(logKir!E170-logKir!E$1090)-0.5*(SLir!E170+SLir!E$1090)*(logHir!E170-logHir!E$1090)-0.5*(SLir!E170+SLir!E$1090)*(logQir!E170-logQir!E$1090),0)</f>
        <v>-1.0264244887792684</v>
      </c>
      <c r="F170" s="6">
        <f>IF(logVir!F170&lt;&gt;0,logVir!F170-logVir!F$1090-0.5*(SKir!F170+SKir!F$1090)*(logKir!F170-logKir!F$1090)-0.5*(SLir!F170+SLir!F$1090)*(logHir!F170-logHir!F$1090)-0.5*(SLir!F170+SLir!F$1090)*(logQir!F170-logQir!F$1090),0)</f>
        <v>0.30554010602191256</v>
      </c>
      <c r="G170" s="6">
        <f>IF(logVir!G170&lt;&gt;0,logVir!G170-logVir!G$1090-0.5*(SKir!G170+SKir!G$1090)*(logKir!G170-logKir!G$1090)-0.5*(SLir!G170+SLir!G$1090)*(logHir!G170-logHir!G$1090)-0.5*(SLir!G170+SLir!G$1090)*(logQir!G170-logQir!G$1090),0)</f>
        <v>0.42994593220625921</v>
      </c>
      <c r="H170" s="6">
        <f>IF(logVir!H170&lt;&gt;0,logVir!H170-logVir!H$1090-0.5*(SKir!H170+SKir!H$1090)*(logKir!H170-logKir!H$1090)-0.5*(SLir!H170+SLir!H$1090)*(logHir!H170-logHir!H$1090)-0.5*(SLir!H170+SLir!H$1090)*(logQir!H170-logQir!H$1090),0)</f>
        <v>0.51012160664749506</v>
      </c>
      <c r="I170" s="6">
        <f>IF(logVir!I170&lt;&gt;0,logVir!I170-logVir!I$1090-0.5*(SKir!I170+SKir!I$1090)*(logKir!I170-logKir!I$1090)-0.5*(SLir!I170+SLir!I$1090)*(logHir!I170-logHir!I$1090)-0.5*(SLir!I170+SLir!I$1090)*(logQir!I170-logQir!I$1090),0)</f>
        <v>0.15485827789339826</v>
      </c>
      <c r="J170" s="6">
        <f>IF(logVir!J170&lt;&gt;0,logVir!J170-logVir!J$1090-0.5*(SKir!J170+SKir!J$1090)*(logKir!J170-logKir!J$1090)-0.5*(SLir!J170+SLir!J$1090)*(logHir!J170-logHir!J$1090)-0.5*(SLir!J170+SLir!J$1090)*(logQir!J170-logQir!J$1090),0)</f>
        <v>0.1518498347562946</v>
      </c>
    </row>
    <row r="171" spans="1:10" x14ac:dyDescent="0.15">
      <c r="A171" s="1">
        <v>8</v>
      </c>
      <c r="B171" s="1" t="s">
        <v>90</v>
      </c>
      <c r="C171" s="1">
        <v>7</v>
      </c>
      <c r="D171" s="1" t="s">
        <v>19</v>
      </c>
      <c r="E171" s="6">
        <f>IF(logVir!E171&lt;&gt;0,logVir!E171-logVir!E$1091-0.5*(SKir!E171+SKir!E$1091)*(logKir!E171-logKir!E$1091)-0.5*(SLir!E171+SLir!E$1091)*(logHir!E171-logHir!E$1091)-0.5*(SLir!E171+SLir!E$1091)*(logQir!E171-logQir!E$1091),0)</f>
        <v>-2.9270719214708882</v>
      </c>
      <c r="F171" s="6">
        <f>IF(logVir!F171&lt;&gt;0,logVir!F171-logVir!F$1091-0.5*(SKir!F171+SKir!F$1091)*(logKir!F171-logKir!F$1091)-0.5*(SLir!F171+SLir!F$1091)*(logHir!F171-logHir!F$1091)-0.5*(SLir!F171+SLir!F$1091)*(logQir!F171-logQir!F$1091),0)</f>
        <v>-1.6473478368227314</v>
      </c>
      <c r="G171" s="6">
        <f>IF(logVir!G171&lt;&gt;0,logVir!G171-logVir!G$1091-0.5*(SKir!G171+SKir!G$1091)*(logKir!G171-logKir!G$1091)-0.5*(SLir!G171+SLir!G$1091)*(logHir!G171-logHir!G$1091)-0.5*(SLir!G171+SLir!G$1091)*(logQir!G171-logQir!G$1091),0)</f>
        <v>-1.9845149627426415</v>
      </c>
      <c r="H171" s="6">
        <f>IF(logVir!H171&lt;&gt;0,logVir!H171-logVir!H$1091-0.5*(SKir!H171+SKir!H$1091)*(logKir!H171-logKir!H$1091)-0.5*(SLir!H171+SLir!H$1091)*(logHir!H171-logHir!H$1091)-0.5*(SLir!H171+SLir!H$1091)*(logQir!H171-logQir!H$1091),0)</f>
        <v>-1.3241170931717755E-2</v>
      </c>
      <c r="I171" s="6">
        <f>IF(logVir!I171&lt;&gt;0,logVir!I171-logVir!I$1091-0.5*(SKir!I171+SKir!I$1091)*(logKir!I171-logKir!I$1091)-0.5*(SLir!I171+SLir!I$1091)*(logHir!I171-logHir!I$1091)-0.5*(SLir!I171+SLir!I$1091)*(logQir!I171-logQir!I$1091),0)</f>
        <v>0.28023190464551723</v>
      </c>
      <c r="J171" s="6">
        <f>IF(logVir!J171&lt;&gt;0,logVir!J171-logVir!J$1091-0.5*(SKir!J171+SKir!J$1091)*(logKir!J171-logKir!J$1091)-0.5*(SLir!J171+SLir!J$1091)*(logHir!J171-logHir!J$1091)-0.5*(SLir!J171+SLir!J$1091)*(logQir!J171-logQir!J$1091),0)</f>
        <v>-0.48455132466258793</v>
      </c>
    </row>
    <row r="172" spans="1:10" x14ac:dyDescent="0.15">
      <c r="A172" s="1">
        <v>8</v>
      </c>
      <c r="B172" s="1" t="s">
        <v>90</v>
      </c>
      <c r="C172" s="1">
        <v>8</v>
      </c>
      <c r="D172" s="1" t="s">
        <v>20</v>
      </c>
      <c r="E172" s="6">
        <f>IF(logVir!E172&lt;&gt;0,logVir!E172-logVir!E$1092-0.5*(SKir!E172+SKir!E$1092)*(logKir!E172-logKir!E$1092)-0.5*(SLir!E172+SLir!E$1092)*(logHir!E172-logHir!E$1092)-0.5*(SLir!E172+SLir!E$1092)*(logQir!E172-logQir!E$1092),0)</f>
        <v>5.7621260529733619E-2</v>
      </c>
      <c r="F172" s="6">
        <f>IF(logVir!F172&lt;&gt;0,logVir!F172-logVir!F$1092-0.5*(SKir!F172+SKir!F$1092)*(logKir!F172-logKir!F$1092)-0.5*(SLir!F172+SLir!F$1092)*(logHir!F172-logHir!F$1092)-0.5*(SLir!F172+SLir!F$1092)*(logQir!F172-logQir!F$1092),0)</f>
        <v>4.9942917886650298E-2</v>
      </c>
      <c r="G172" s="6">
        <f>IF(logVir!G172&lt;&gt;0,logVir!G172-logVir!G$1092-0.5*(SKir!G172+SKir!G$1092)*(logKir!G172-logKir!G$1092)-0.5*(SLir!G172+SLir!G$1092)*(logHir!G172-logHir!G$1092)-0.5*(SLir!G172+SLir!G$1092)*(logQir!G172-logQir!G$1092),0)</f>
        <v>0.47365527300098431</v>
      </c>
      <c r="H172" s="6">
        <f>IF(logVir!H172&lt;&gt;0,logVir!H172-logVir!H$1092-0.5*(SKir!H172+SKir!H$1092)*(logKir!H172-logKir!H$1092)-0.5*(SLir!H172+SLir!H$1092)*(logHir!H172-logHir!H$1092)-0.5*(SLir!H172+SLir!H$1092)*(logQir!H172-logQir!H$1092),0)</f>
        <v>-1.0627018059375814E-2</v>
      </c>
      <c r="I172" s="6">
        <f>IF(logVir!I172&lt;&gt;0,logVir!I172-logVir!I$1092-0.5*(SKir!I172+SKir!I$1092)*(logKir!I172-logKir!I$1092)-0.5*(SLir!I172+SLir!I$1092)*(logHir!I172-logHir!I$1092)-0.5*(SLir!I172+SLir!I$1092)*(logQir!I172-logQir!I$1092),0)</f>
        <v>9.1135870658376528E-2</v>
      </c>
      <c r="J172" s="6">
        <f>IF(logVir!J172&lt;&gt;0,logVir!J172-logVir!J$1092-0.5*(SKir!J172+SKir!J$1092)*(logKir!J172-logKir!J$1092)-0.5*(SLir!J172+SLir!J$1092)*(logHir!J172-logHir!J$1092)-0.5*(SLir!J172+SLir!J$1092)*(logQir!J172-logQir!J$1092),0)</f>
        <v>0.13830703464664029</v>
      </c>
    </row>
    <row r="173" spans="1:10" x14ac:dyDescent="0.15">
      <c r="A173" s="1">
        <v>8</v>
      </c>
      <c r="B173" s="1" t="s">
        <v>90</v>
      </c>
      <c r="C173" s="1">
        <v>9</v>
      </c>
      <c r="D173" s="1" t="s">
        <v>21</v>
      </c>
      <c r="E173" s="6">
        <f>IF(logVir!E173&lt;&gt;0,logVir!E173-logVir!E$1093-0.5*(SKir!E173+SKir!E$1093)*(logKir!E173-logKir!E$1093)-0.5*(SLir!E173+SLir!E$1093)*(logHir!E173-logHir!E$1093)-0.5*(SLir!E173+SLir!E$1093)*(logQir!E173-logQir!E$1093),0)</f>
        <v>0.29214721057658388</v>
      </c>
      <c r="F173" s="6">
        <f>IF(logVir!F173&lt;&gt;0,logVir!F173-logVir!F$1093-0.5*(SKir!F173+SKir!F$1093)*(logKir!F173-logKir!F$1093)-0.5*(SLir!F173+SLir!F$1093)*(logHir!F173-logHir!F$1093)-0.5*(SLir!F173+SLir!F$1093)*(logQir!F173-logQir!F$1093),0)</f>
        <v>2.2371221575197567E-2</v>
      </c>
      <c r="G173" s="6">
        <f>IF(logVir!G173&lt;&gt;0,logVir!G173-logVir!G$1093-0.5*(SKir!G173+SKir!G$1093)*(logKir!G173-logKir!G$1093)-0.5*(SLir!G173+SLir!G$1093)*(logHir!G173-logHir!G$1093)-0.5*(SLir!G173+SLir!G$1093)*(logQir!G173-logQir!G$1093),0)</f>
        <v>4.5892181141724574E-2</v>
      </c>
      <c r="H173" s="6">
        <f>IF(logVir!H173&lt;&gt;0,logVir!H173-logVir!H$1093-0.5*(SKir!H173+SKir!H$1093)*(logKir!H173-logKir!H$1093)-0.5*(SLir!H173+SLir!H$1093)*(logHir!H173-logHir!H$1093)-0.5*(SLir!H173+SLir!H$1093)*(logQir!H173-logQir!H$1093),0)</f>
        <v>0.17951197005812913</v>
      </c>
      <c r="I173" s="6">
        <f>IF(logVir!I173&lt;&gt;0,logVir!I173-logVir!I$1093-0.5*(SKir!I173+SKir!I$1093)*(logKir!I173-logKir!I$1093)-0.5*(SLir!I173+SLir!I$1093)*(logHir!I173-logHir!I$1093)-0.5*(SLir!I173+SLir!I$1093)*(logQir!I173-logQir!I$1093),0)</f>
        <v>8.3595948388122718E-2</v>
      </c>
      <c r="J173" s="6">
        <f>IF(logVir!J173&lt;&gt;0,logVir!J173-logVir!J$1093-0.5*(SKir!J173+SKir!J$1093)*(logKir!J173-logKir!J$1093)-0.5*(SLir!J173+SLir!J$1093)*(logHir!J173-logHir!J$1093)-0.5*(SLir!J173+SLir!J$1093)*(logQir!J173-logQir!J$1093),0)</f>
        <v>-0.46243710555941669</v>
      </c>
    </row>
    <row r="174" spans="1:10" x14ac:dyDescent="0.15">
      <c r="A174" s="1">
        <v>8</v>
      </c>
      <c r="B174" s="1" t="s">
        <v>90</v>
      </c>
      <c r="C174" s="1">
        <v>10</v>
      </c>
      <c r="D174" s="1" t="s">
        <v>22</v>
      </c>
      <c r="E174" s="6">
        <f>IF(logVir!E174&lt;&gt;0,logVir!E174-logVir!E$1094-0.5*(SKir!E174+SKir!E$1094)*(logKir!E174-logKir!E$1094)-0.5*(SLir!E174+SLir!E$1094)*(logHir!E174-logHir!E$1094)-0.5*(SLir!E174+SLir!E$1094)*(logQir!E174-logQir!E$1094),0)</f>
        <v>-0.15640588052493942</v>
      </c>
      <c r="F174" s="6">
        <f>IF(logVir!F174&lt;&gt;0,logVir!F174-logVir!F$1094-0.5*(SKir!F174+SKir!F$1094)*(logKir!F174-logKir!F$1094)-0.5*(SLir!F174+SLir!F$1094)*(logHir!F174-logHir!F$1094)-0.5*(SLir!F174+SLir!F$1094)*(logQir!F174-logQir!F$1094),0)</f>
        <v>2.7439324945830214E-2</v>
      </c>
      <c r="G174" s="6">
        <f>IF(logVir!G174&lt;&gt;0,logVir!G174-logVir!G$1094-0.5*(SKir!G174+SKir!G$1094)*(logKir!G174-logKir!G$1094)-0.5*(SLir!G174+SLir!G$1094)*(logHir!G174-logHir!G$1094)-0.5*(SLir!G174+SLir!G$1094)*(logQir!G174-logQir!G$1094),0)</f>
        <v>0.10208937188795901</v>
      </c>
      <c r="H174" s="6">
        <f>IF(logVir!H174&lt;&gt;0,logVir!H174-logVir!H$1094-0.5*(SKir!H174+SKir!H$1094)*(logKir!H174-logKir!H$1094)-0.5*(SLir!H174+SLir!H$1094)*(logHir!H174-logHir!H$1094)-0.5*(SLir!H174+SLir!H$1094)*(logQir!H174-logQir!H$1094),0)</f>
        <v>0.26226565067033802</v>
      </c>
      <c r="I174" s="6">
        <f>IF(logVir!I174&lt;&gt;0,logVir!I174-logVir!I$1094-0.5*(SKir!I174+SKir!I$1094)*(logKir!I174-logKir!I$1094)-0.5*(SLir!I174+SLir!I$1094)*(logHir!I174-logHir!I$1094)-0.5*(SLir!I174+SLir!I$1094)*(logQir!I174-logQir!I$1094),0)</f>
        <v>0.21093045947029923</v>
      </c>
      <c r="J174" s="6">
        <f>IF(logVir!J174&lt;&gt;0,logVir!J174-logVir!J$1094-0.5*(SKir!J174+SKir!J$1094)*(logKir!J174-logKir!J$1094)-0.5*(SLir!J174+SLir!J$1094)*(logHir!J174-logHir!J$1094)-0.5*(SLir!J174+SLir!J$1094)*(logQir!J174-logQir!J$1094),0)</f>
        <v>0.18473664114557836</v>
      </c>
    </row>
    <row r="175" spans="1:10" x14ac:dyDescent="0.15">
      <c r="A175" s="1">
        <v>8</v>
      </c>
      <c r="B175" s="1" t="s">
        <v>90</v>
      </c>
      <c r="C175" s="1">
        <v>11</v>
      </c>
      <c r="D175" s="1" t="s">
        <v>23</v>
      </c>
      <c r="E175" s="6">
        <f>IF(logVir!E175&lt;&gt;0,logVir!E175-logVir!E$1095-0.5*(SKir!E175+SKir!E$1095)*(logKir!E175-logKir!E$1095)-0.5*(SLir!E175+SLir!E$1095)*(logHir!E175-logHir!E$1095)-0.5*(SLir!E175+SLir!E$1095)*(logQir!E175-logQir!E$1095),0)</f>
        <v>0.25712329650995597</v>
      </c>
      <c r="F175" s="6">
        <f>IF(logVir!F175&lt;&gt;0,logVir!F175-logVir!F$1095-0.5*(SKir!F175+SKir!F$1095)*(logKir!F175-logKir!F$1095)-0.5*(SLir!F175+SLir!F$1095)*(logHir!F175-logHir!F$1095)-0.5*(SLir!F175+SLir!F$1095)*(logQir!F175-logQir!F$1095),0)</f>
        <v>0.29585747890476033</v>
      </c>
      <c r="G175" s="6">
        <f>IF(logVir!G175&lt;&gt;0,logVir!G175-logVir!G$1095-0.5*(SKir!G175+SKir!G$1095)*(logKir!G175-logKir!G$1095)-0.5*(SLir!G175+SLir!G$1095)*(logHir!G175-logHir!G$1095)-0.5*(SLir!G175+SLir!G$1095)*(logQir!G175-logQir!G$1095),0)</f>
        <v>0.1060321809704811</v>
      </c>
      <c r="H175" s="6">
        <f>IF(logVir!H175&lt;&gt;0,logVir!H175-logVir!H$1095-0.5*(SKir!H175+SKir!H$1095)*(logKir!H175-logKir!H$1095)-0.5*(SLir!H175+SLir!H$1095)*(logHir!H175-logHir!H$1095)-0.5*(SLir!H175+SLir!H$1095)*(logQir!H175-logQir!H$1095),0)</f>
        <v>-0.20777780806141799</v>
      </c>
      <c r="I175" s="6">
        <f>IF(logVir!I175&lt;&gt;0,logVir!I175-logVir!I$1095-0.5*(SKir!I175+SKir!I$1095)*(logKir!I175-logKir!I$1095)-0.5*(SLir!I175+SLir!I$1095)*(logHir!I175-logHir!I$1095)-0.5*(SLir!I175+SLir!I$1095)*(logQir!I175-logQir!I$1095),0)</f>
        <v>0.21936674563786526</v>
      </c>
      <c r="J175" s="6">
        <f>IF(logVir!J175&lt;&gt;0,logVir!J175-logVir!J$1095-0.5*(SKir!J175+SKir!J$1095)*(logKir!J175-logKir!J$1095)-0.5*(SLir!J175+SLir!J$1095)*(logHir!J175-logHir!J$1095)-0.5*(SLir!J175+SLir!J$1095)*(logQir!J175-logQir!J$1095),0)</f>
        <v>0.18359342787170993</v>
      </c>
    </row>
    <row r="176" spans="1:10" x14ac:dyDescent="0.15">
      <c r="A176" s="1">
        <v>8</v>
      </c>
      <c r="B176" s="1" t="s">
        <v>90</v>
      </c>
      <c r="C176" s="1">
        <v>12</v>
      </c>
      <c r="D176" s="1" t="s">
        <v>24</v>
      </c>
      <c r="E176" s="6">
        <f>IF(logVir!E176&lt;&gt;0,logVir!E176-logVir!E$1096-0.5*(SKir!E176+SKir!E$1096)*(logKir!E176-logKir!E$1096)-0.5*(SLir!E176+SLir!E$1096)*(logHir!E176-logHir!E$1096)-0.5*(SLir!E176+SLir!E$1096)*(logQir!E176-logQir!E$1096),0)</f>
        <v>0.23978937242295542</v>
      </c>
      <c r="F176" s="6">
        <f>IF(logVir!F176&lt;&gt;0,logVir!F176-logVir!F$1096-0.5*(SKir!F176+SKir!F$1096)*(logKir!F176-logKir!F$1096)-0.5*(SLir!F176+SLir!F$1096)*(logHir!F176-logHir!F$1096)-0.5*(SLir!F176+SLir!F$1096)*(logQir!F176-logQir!F$1096),0)</f>
        <v>0.33384294349600863</v>
      </c>
      <c r="G176" s="6">
        <f>IF(logVir!G176&lt;&gt;0,logVir!G176-logVir!G$1096-0.5*(SKir!G176+SKir!G$1096)*(logKir!G176-logKir!G$1096)-0.5*(SLir!G176+SLir!G$1096)*(logHir!G176-logHir!G$1096)-0.5*(SLir!G176+SLir!G$1096)*(logQir!G176-logQir!G$1096),0)</f>
        <v>0.23314924749095575</v>
      </c>
      <c r="H176" s="6">
        <f>IF(logVir!H176&lt;&gt;0,logVir!H176-logVir!H$1096-0.5*(SKir!H176+SKir!H$1096)*(logKir!H176-logKir!H$1096)-0.5*(SLir!H176+SLir!H$1096)*(logHir!H176-logHir!H$1096)-0.5*(SLir!H176+SLir!H$1096)*(logQir!H176-logQir!H$1096),0)</f>
        <v>-1.583190307279009E-3</v>
      </c>
      <c r="I176" s="6">
        <f>IF(logVir!I176&lt;&gt;0,logVir!I176-logVir!I$1096-0.5*(SKir!I176+SKir!I$1096)*(logKir!I176-logKir!I$1096)-0.5*(SLir!I176+SLir!I$1096)*(logHir!I176-logHir!I$1096)-0.5*(SLir!I176+SLir!I$1096)*(logQir!I176-logQir!I$1096),0)</f>
        <v>5.3115932604415689E-2</v>
      </c>
      <c r="J176" s="6">
        <f>IF(logVir!J176&lt;&gt;0,logVir!J176-logVir!J$1096-0.5*(SKir!J176+SKir!J$1096)*(logKir!J176-logKir!J$1096)-0.5*(SLir!J176+SLir!J$1096)*(logHir!J176-logHir!J$1096)-0.5*(SLir!J176+SLir!J$1096)*(logQir!J176-logQir!J$1096),0)</f>
        <v>1.8744793191832369E-2</v>
      </c>
    </row>
    <row r="177" spans="1:10" x14ac:dyDescent="0.15">
      <c r="A177" s="1">
        <v>8</v>
      </c>
      <c r="B177" s="1" t="s">
        <v>90</v>
      </c>
      <c r="C177" s="1">
        <v>13</v>
      </c>
      <c r="D177" s="1" t="s">
        <v>25</v>
      </c>
      <c r="E177" s="6">
        <f>IF(logVir!E177&lt;&gt;0,logVir!E177-logVir!E$1097-0.5*(SKir!E177+SKir!E$1097)*(logKir!E177-logKir!E$1097)-0.5*(SLir!E177+SLir!E$1097)*(logHir!E177-logHir!E$1097)-0.5*(SLir!E177+SLir!E$1097)*(logQir!E177-logQir!E$1097),0)</f>
        <v>0.23876717028686978</v>
      </c>
      <c r="F177" s="6">
        <f>IF(logVir!F177&lt;&gt;0,logVir!F177-logVir!F$1097-0.5*(SKir!F177+SKir!F$1097)*(logKir!F177-logKir!F$1097)-0.5*(SLir!F177+SLir!F$1097)*(logHir!F177-logHir!F$1097)-0.5*(SLir!F177+SLir!F$1097)*(logQir!F177-logQir!F$1097),0)</f>
        <v>-0.12308149664253895</v>
      </c>
      <c r="G177" s="6">
        <f>IF(logVir!G177&lt;&gt;0,logVir!G177-logVir!G$1097-0.5*(SKir!G177+SKir!G$1097)*(logKir!G177-logKir!G$1097)-0.5*(SLir!G177+SLir!G$1097)*(logHir!G177-logHir!G$1097)-0.5*(SLir!G177+SLir!G$1097)*(logQir!G177-logQir!G$1097),0)</f>
        <v>-0.38368821992253332</v>
      </c>
      <c r="H177" s="6">
        <f>IF(logVir!H177&lt;&gt;0,logVir!H177-logVir!H$1097-0.5*(SKir!H177+SKir!H$1097)*(logKir!H177-logKir!H$1097)-0.5*(SLir!H177+SLir!H$1097)*(logHir!H177-logHir!H$1097)-0.5*(SLir!H177+SLir!H$1097)*(logQir!H177-logQir!H$1097),0)</f>
        <v>-0.37255515156516</v>
      </c>
      <c r="I177" s="6">
        <f>IF(logVir!I177&lt;&gt;0,logVir!I177-logVir!I$1097-0.5*(SKir!I177+SKir!I$1097)*(logKir!I177-logKir!I$1097)-0.5*(SLir!I177+SLir!I$1097)*(logHir!I177-logHir!I$1097)-0.5*(SLir!I177+SLir!I$1097)*(logQir!I177-logQir!I$1097),0)</f>
        <v>-0.45206057814064626</v>
      </c>
      <c r="J177" s="6">
        <f>IF(logVir!J177&lt;&gt;0,logVir!J177-logVir!J$1097-0.5*(SKir!J177+SKir!J$1097)*(logKir!J177-logKir!J$1097)-0.5*(SLir!J177+SLir!J$1097)*(logHir!J177-logHir!J$1097)-0.5*(SLir!J177+SLir!J$1097)*(logQir!J177-logQir!J$1097),0)</f>
        <v>-0.44914631008519612</v>
      </c>
    </row>
    <row r="178" spans="1:10" x14ac:dyDescent="0.15">
      <c r="A178" s="1">
        <v>8</v>
      </c>
      <c r="B178" s="1" t="s">
        <v>90</v>
      </c>
      <c r="C178" s="1">
        <v>14</v>
      </c>
      <c r="D178" s="1" t="s">
        <v>26</v>
      </c>
      <c r="E178" s="6">
        <f>IF(logVir!E178&lt;&gt;0,logVir!E178-logVir!E$1098-0.5*(SKir!E178+SKir!E$1098)*(logKir!E178-logKir!E$1098)-0.5*(SLir!E178+SLir!E$1098)*(logHir!E178-logHir!E$1098)-0.5*(SLir!E178+SLir!E$1098)*(logQir!E178-logQir!E$1098),0)</f>
        <v>-0.13809076392268382</v>
      </c>
      <c r="F178" s="6">
        <f>IF(logVir!F178&lt;&gt;0,logVir!F178-logVir!F$1098-0.5*(SKir!F178+SKir!F$1098)*(logKir!F178-logKir!F$1098)-0.5*(SLir!F178+SLir!F$1098)*(logHir!F178-logHir!F$1098)-0.5*(SLir!F178+SLir!F$1098)*(logQir!F178-logQir!F$1098),0)</f>
        <v>4.871842536939202E-2</v>
      </c>
      <c r="G178" s="6">
        <f>IF(logVir!G178&lt;&gt;0,logVir!G178-logVir!G$1098-0.5*(SKir!G178+SKir!G$1098)*(logKir!G178-logKir!G$1098)-0.5*(SLir!G178+SLir!G$1098)*(logHir!G178-logHir!G$1098)-0.5*(SLir!G178+SLir!G$1098)*(logQir!G178-logQir!G$1098),0)</f>
        <v>-7.8219480253752041E-2</v>
      </c>
      <c r="H178" s="6">
        <f>IF(logVir!H178&lt;&gt;0,logVir!H178-logVir!H$1098-0.5*(SKir!H178+SKir!H$1098)*(logKir!H178-logKir!H$1098)-0.5*(SLir!H178+SLir!H$1098)*(logHir!H178-logHir!H$1098)-0.5*(SLir!H178+SLir!H$1098)*(logQir!H178-logQir!H$1098),0)</f>
        <v>-0.37270565560469754</v>
      </c>
      <c r="I178" s="6">
        <f>IF(logVir!I178&lt;&gt;0,logVir!I178-logVir!I$1098-0.5*(SKir!I178+SKir!I$1098)*(logKir!I178-logKir!I$1098)-0.5*(SLir!I178+SLir!I$1098)*(logHir!I178-logHir!I$1098)-0.5*(SLir!I178+SLir!I$1098)*(logQir!I178-logQir!I$1098),0)</f>
        <v>-0.25364671137504885</v>
      </c>
      <c r="J178" s="6">
        <f>IF(logVir!J178&lt;&gt;0,logVir!J178-logVir!J$1098-0.5*(SKir!J178+SKir!J$1098)*(logKir!J178-logKir!J$1098)-0.5*(SLir!J178+SLir!J$1098)*(logHir!J178-logHir!J$1098)-0.5*(SLir!J178+SLir!J$1098)*(logQir!J178-logQir!J$1098),0)</f>
        <v>-0.36877026523029555</v>
      </c>
    </row>
    <row r="179" spans="1:10" x14ac:dyDescent="0.15">
      <c r="A179" s="1">
        <v>8</v>
      </c>
      <c r="B179" s="1" t="s">
        <v>90</v>
      </c>
      <c r="C179" s="1">
        <v>15</v>
      </c>
      <c r="D179" s="1" t="s">
        <v>27</v>
      </c>
      <c r="E179" s="6">
        <f>IF(logVir!E179&lt;&gt;0,logVir!E179-logVir!E$1099-0.5*(SKir!E179+SKir!E$1099)*(logKir!E179-logKir!E$1099)-0.5*(SLir!E179+SLir!E$1099)*(logHir!E179-logHir!E$1099)-0.5*(SLir!E179+SLir!E$1099)*(logQir!E179-logQir!E$1099),0)</f>
        <v>-0.13459888159393019</v>
      </c>
      <c r="F179" s="6">
        <f>IF(logVir!F179&lt;&gt;0,logVir!F179-logVir!F$1099-0.5*(SKir!F179+SKir!F$1099)*(logKir!F179-logKir!F$1099)-0.5*(SLir!F179+SLir!F$1099)*(logHir!F179-logHir!F$1099)-0.5*(SLir!F179+SLir!F$1099)*(logQir!F179-logQir!F$1099),0)</f>
        <v>1.9999134892882457E-2</v>
      </c>
      <c r="G179" s="6">
        <f>IF(logVir!G179&lt;&gt;0,logVir!G179-logVir!G$1099-0.5*(SKir!G179+SKir!G$1099)*(logKir!G179-logKir!G$1099)-0.5*(SLir!G179+SLir!G$1099)*(logHir!G179-logHir!G$1099)-0.5*(SLir!G179+SLir!G$1099)*(logQir!G179-logQir!G$1099),0)</f>
        <v>9.4817623035422481E-3</v>
      </c>
      <c r="H179" s="6">
        <f>IF(logVir!H179&lt;&gt;0,logVir!H179-logVir!H$1099-0.5*(SKir!H179+SKir!H$1099)*(logKir!H179-logKir!H$1099)-0.5*(SLir!H179+SLir!H$1099)*(logHir!H179-logHir!H$1099)-0.5*(SLir!H179+SLir!H$1099)*(logQir!H179-logQir!H$1099),0)</f>
        <v>0.12457349828398442</v>
      </c>
      <c r="I179" s="6">
        <f>IF(logVir!I179&lt;&gt;0,logVir!I179-logVir!I$1099-0.5*(SKir!I179+SKir!I$1099)*(logKir!I179-logKir!I$1099)-0.5*(SLir!I179+SLir!I$1099)*(logHir!I179-logHir!I$1099)-0.5*(SLir!I179+SLir!I$1099)*(logQir!I179-logQir!I$1099),0)</f>
        <v>8.516429567751263E-2</v>
      </c>
      <c r="J179" s="6">
        <f>IF(logVir!J179&lt;&gt;0,logVir!J179-logVir!J$1099-0.5*(SKir!J179+SKir!J$1099)*(logKir!J179-logKir!J$1099)-0.5*(SLir!J179+SLir!J$1099)*(logHir!J179-logHir!J$1099)-0.5*(SLir!J179+SLir!J$1099)*(logQir!J179-logQir!J$1099),0)</f>
        <v>-3.4708369576910064E-2</v>
      </c>
    </row>
    <row r="180" spans="1:10" x14ac:dyDescent="0.15">
      <c r="A180" s="1">
        <v>8</v>
      </c>
      <c r="B180" s="1" t="s">
        <v>88</v>
      </c>
      <c r="C180" s="1">
        <v>16</v>
      </c>
      <c r="D180" s="1" t="s">
        <v>10</v>
      </c>
      <c r="E180" s="6">
        <f>IF(logVir!E180&lt;&gt;0,logVir!E180-logVir!E$1100-0.5*(SKir!E180+SKir!E$1100)*(logKir!E180-logKir!E$1100)-0.5*(SLir!E180+SLir!E$1100)*(logHir!E180-logHir!E$1100)-0.5*(SLir!E180+SLir!E$1100)*(logQir!E180-logQir!E$1100),0)</f>
        <v>0.34385807947477393</v>
      </c>
      <c r="F180" s="6">
        <f>IF(logVir!F180&lt;&gt;0,logVir!F180-logVir!F$1100-0.5*(SKir!F180+SKir!F$1100)*(logKir!F180-logKir!F$1100)-0.5*(SLir!F180+SLir!F$1100)*(logHir!F180-logHir!F$1100)-0.5*(SLir!F180+SLir!F$1100)*(logQir!F180-logQir!F$1100),0)</f>
        <v>0.27162918997957758</v>
      </c>
      <c r="G180" s="6">
        <f>IF(logVir!G180&lt;&gt;0,logVir!G180-logVir!G$1100-0.5*(SKir!G180+SKir!G$1100)*(logKir!G180-logKir!G$1100)-0.5*(SLir!G180+SLir!G$1100)*(logHir!G180-logHir!G$1100)-0.5*(SLir!G180+SLir!G$1100)*(logQir!G180-logQir!G$1100),0)</f>
        <v>0.22230137038199466</v>
      </c>
      <c r="H180" s="6">
        <f>IF(logVir!H180&lt;&gt;0,logVir!H180-logVir!H$1100-0.5*(SKir!H180+SKir!H$1100)*(logKir!H180-logKir!H$1100)-0.5*(SLir!H180+SLir!H$1100)*(logHir!H180-logHir!H$1100)-0.5*(SLir!H180+SLir!H$1100)*(logQir!H180-logQir!H$1100),0)</f>
        <v>0.17063191583456641</v>
      </c>
      <c r="I180" s="6">
        <f>IF(logVir!I180&lt;&gt;0,logVir!I180-logVir!I$1100-0.5*(SKir!I180+SKir!I$1100)*(logKir!I180-logKir!I$1100)-0.5*(SLir!I180+SLir!I$1100)*(logHir!I180-logHir!I$1100)-0.5*(SLir!I180+SLir!I$1100)*(logQir!I180-logQir!I$1100),0)</f>
        <v>5.0640023582093338E-2</v>
      </c>
      <c r="J180" s="6">
        <f>IF(logVir!J180&lt;&gt;0,logVir!J180-logVir!J$1100-0.5*(SKir!J180+SKir!J$1100)*(logKir!J180-logKir!J$1100)-0.5*(SLir!J180+SLir!J$1100)*(logHir!J180-logHir!J$1100)-0.5*(SLir!J180+SLir!J$1100)*(logQir!J180-logQir!J$1100),0)</f>
        <v>-5.1203084966887816E-2</v>
      </c>
    </row>
    <row r="181" spans="1:10" x14ac:dyDescent="0.15">
      <c r="A181" s="1">
        <v>8</v>
      </c>
      <c r="B181" s="1" t="s">
        <v>88</v>
      </c>
      <c r="C181" s="1">
        <v>17</v>
      </c>
      <c r="D181" s="1" t="s">
        <v>11</v>
      </c>
      <c r="E181" s="6">
        <f>IF(logVir!E181&lt;&gt;0,logVir!E181-logVir!E$1101-0.5*(SKir!E181+SKir!E$1101)*(logKir!E181-logKir!E$1101)-0.5*(SLir!E181+SLir!E$1101)*(logHir!E181-logHir!E$1101)-0.5*(SLir!E181+SLir!E$1101)*(logQir!E181-logQir!E$1101),0)</f>
        <v>0.33753753708491785</v>
      </c>
      <c r="F181" s="6">
        <f>IF(logVir!F181&lt;&gt;0,logVir!F181-logVir!F$1101-0.5*(SKir!F181+SKir!F$1101)*(logKir!F181-logKir!F$1101)-0.5*(SLir!F181+SLir!F$1101)*(logHir!F181-logHir!F$1101)-0.5*(SLir!F181+SLir!F$1101)*(logQir!F181-logQir!F$1101),0)</f>
        <v>5.2991191954818578E-2</v>
      </c>
      <c r="G181" s="6">
        <f>IF(logVir!G181&lt;&gt;0,logVir!G181-logVir!G$1101-0.5*(SKir!G181+SKir!G$1101)*(logKir!G181-logKir!G$1101)-0.5*(SLir!G181+SLir!G$1101)*(logHir!G181-logHir!G$1101)-0.5*(SLir!G181+SLir!G$1101)*(logQir!G181-logQir!G$1101),0)</f>
        <v>-1.6678788437565966E-2</v>
      </c>
      <c r="H181" s="6">
        <f>IF(logVir!H181&lt;&gt;0,logVir!H181-logVir!H$1101-0.5*(SKir!H181+SKir!H$1101)*(logKir!H181-logKir!H$1101)-0.5*(SLir!H181+SLir!H$1101)*(logHir!H181-logHir!H$1101)-0.5*(SLir!H181+SLir!H$1101)*(logQir!H181-logQir!H$1101),0)</f>
        <v>-0.10804590649704396</v>
      </c>
      <c r="I181" s="6">
        <f>IF(logVir!I181&lt;&gt;0,logVir!I181-logVir!I$1101-0.5*(SKir!I181+SKir!I$1101)*(logKir!I181-logKir!I$1101)-0.5*(SLir!I181+SLir!I$1101)*(logHir!I181-logHir!I$1101)-0.5*(SLir!I181+SLir!I$1101)*(logQir!I181-logQir!I$1101),0)</f>
        <v>0.11259629524360996</v>
      </c>
      <c r="J181" s="6">
        <f>IF(logVir!J181&lt;&gt;0,logVir!J181-logVir!J$1101-0.5*(SKir!J181+SKir!J$1101)*(logKir!J181-logKir!J$1101)-0.5*(SLir!J181+SLir!J$1101)*(logHir!J181-logHir!J$1101)-0.5*(SLir!J181+SLir!J$1101)*(logQir!J181-logQir!J$1101),0)</f>
        <v>1.7232273973234544E-2</v>
      </c>
    </row>
    <row r="182" spans="1:10" x14ac:dyDescent="0.15">
      <c r="A182" s="1">
        <v>8</v>
      </c>
      <c r="B182" s="1" t="s">
        <v>88</v>
      </c>
      <c r="C182" s="1">
        <v>18</v>
      </c>
      <c r="D182" s="1" t="s">
        <v>12</v>
      </c>
      <c r="E182" s="6">
        <f>IF(logVir!E182&lt;&gt;0,logVir!E182-logVir!E$1102-0.5*(SKir!E182+SKir!E$1102)*(logKir!E182-logKir!E$1102)-0.5*(SLir!E182+SLir!E$1102)*(logHir!E182-logHir!E$1102)-0.5*(SLir!E182+SLir!E$1102)*(logQir!E182-logQir!E$1102),0)</f>
        <v>2.5202992429730134E-3</v>
      </c>
      <c r="F182" s="6">
        <f>IF(logVir!F182&lt;&gt;0,logVir!F182-logVir!F$1102-0.5*(SKir!F182+SKir!F$1102)*(logKir!F182-logKir!F$1102)-0.5*(SLir!F182+SLir!F$1102)*(logHir!F182-logHir!F$1102)-0.5*(SLir!F182+SLir!F$1102)*(logQir!F182-logQir!F$1102),0)</f>
        <v>3.5683162372191261E-2</v>
      </c>
      <c r="G182" s="6">
        <f>IF(logVir!G182&lt;&gt;0,logVir!G182-logVir!G$1102-0.5*(SKir!G182+SKir!G$1102)*(logKir!G182-logKir!G$1102)-0.5*(SLir!G182+SLir!G$1102)*(logHir!G182-logHir!G$1102)-0.5*(SLir!G182+SLir!G$1102)*(logQir!G182-logQir!G$1102),0)</f>
        <v>1.2813309192098894E-3</v>
      </c>
      <c r="H182" s="6">
        <f>IF(logVir!H182&lt;&gt;0,logVir!H182-logVir!H$1102-0.5*(SKir!H182+SKir!H$1102)*(logKir!H182-logKir!H$1102)-0.5*(SLir!H182+SLir!H$1102)*(logHir!H182-logHir!H$1102)-0.5*(SLir!H182+SLir!H$1102)*(logQir!H182-logQir!H$1102),0)</f>
        <v>1.9136039481899118E-2</v>
      </c>
      <c r="I182" s="6">
        <f>IF(logVir!I182&lt;&gt;0,logVir!I182-logVir!I$1102-0.5*(SKir!I182+SKir!I$1102)*(logKir!I182-logKir!I$1102)-0.5*(SLir!I182+SLir!I$1102)*(logHir!I182-logHir!I$1102)-0.5*(SLir!I182+SLir!I$1102)*(logQir!I182-logQir!I$1102),0)</f>
        <v>-8.3827568982261097E-2</v>
      </c>
      <c r="J182" s="6">
        <f>IF(logVir!J182&lt;&gt;0,logVir!J182-logVir!J$1102-0.5*(SKir!J182+SKir!J$1102)*(logKir!J182-logKir!J$1102)-0.5*(SLir!J182+SLir!J$1102)*(logHir!J182-logHir!J$1102)-0.5*(SLir!J182+SLir!J$1102)*(logQir!J182-logQir!J$1102),0)</f>
        <v>-0.22687851361391181</v>
      </c>
    </row>
    <row r="183" spans="1:10" x14ac:dyDescent="0.15">
      <c r="A183" s="1">
        <v>8</v>
      </c>
      <c r="B183" s="1" t="s">
        <v>88</v>
      </c>
      <c r="C183" s="1">
        <v>19</v>
      </c>
      <c r="D183" s="1" t="s">
        <v>13</v>
      </c>
      <c r="E183" s="6">
        <f>IF(logVir!E183&lt;&gt;0,logVir!E183-logVir!E$1103-0.5*(SKir!E183+SKir!E$1103)*(logKir!E183-logKir!E$1103)-0.5*(SLir!E183+SLir!E$1103)*(logHir!E183-logHir!E$1103)-0.5*(SLir!E183+SLir!E$1103)*(logQir!E183-logQir!E$1103),0)</f>
        <v>-9.5588967070406025E-2</v>
      </c>
      <c r="F183" s="6">
        <f>IF(logVir!F183&lt;&gt;0,logVir!F183-logVir!F$1103-0.5*(SKir!F183+SKir!F$1103)*(logKir!F183-logKir!F$1103)-0.5*(SLir!F183+SLir!F$1103)*(logHir!F183-logHir!F$1103)-0.5*(SLir!F183+SLir!F$1103)*(logQir!F183-logQir!F$1103),0)</f>
        <v>7.9120950842386628E-2</v>
      </c>
      <c r="G183" s="6">
        <f>IF(logVir!G183&lt;&gt;0,logVir!G183-logVir!G$1103-0.5*(SKir!G183+SKir!G$1103)*(logKir!G183-logKir!G$1103)-0.5*(SLir!G183+SLir!G$1103)*(logHir!G183-logHir!G$1103)-0.5*(SLir!G183+SLir!G$1103)*(logQir!G183-logQir!G$1103),0)</f>
        <v>5.1558001045347926E-2</v>
      </c>
      <c r="H183" s="6">
        <f>IF(logVir!H183&lt;&gt;0,logVir!H183-logVir!H$1103-0.5*(SKir!H183+SKir!H$1103)*(logKir!H183-logKir!H$1103)-0.5*(SLir!H183+SLir!H$1103)*(logHir!H183-logHir!H$1103)-0.5*(SLir!H183+SLir!H$1103)*(logQir!H183-logQir!H$1103),0)</f>
        <v>-7.5400620201432844E-2</v>
      </c>
      <c r="I183" s="6">
        <f>IF(logVir!I183&lt;&gt;0,logVir!I183-logVir!I$1103-0.5*(SKir!I183+SKir!I$1103)*(logKir!I183-logKir!I$1103)-0.5*(SLir!I183+SLir!I$1103)*(logHir!I183-logHir!I$1103)-0.5*(SLir!I183+SLir!I$1103)*(logQir!I183-logQir!I$1103),0)</f>
        <v>-4.1817409273141454E-2</v>
      </c>
      <c r="J183" s="6">
        <f>IF(logVir!J183&lt;&gt;0,logVir!J183-logVir!J$1103-0.5*(SKir!J183+SKir!J$1103)*(logKir!J183-logKir!J$1103)-0.5*(SLir!J183+SLir!J$1103)*(logHir!J183-logHir!J$1103)-0.5*(SLir!J183+SLir!J$1103)*(logQir!J183-logQir!J$1103),0)</f>
        <v>-5.3168315114695559E-2</v>
      </c>
    </row>
    <row r="184" spans="1:10" x14ac:dyDescent="0.15">
      <c r="A184" s="1">
        <v>8</v>
      </c>
      <c r="B184" s="1" t="s">
        <v>88</v>
      </c>
      <c r="C184" s="1">
        <v>20</v>
      </c>
      <c r="D184" s="1" t="s">
        <v>14</v>
      </c>
      <c r="E184" s="6">
        <f>IF(logVir!E184&lt;&gt;0,logVir!E184-logVir!E$1104-0.5*(SKir!E184+SKir!E$1104)*(logKir!E184-logKir!E$1104)-0.5*(SLir!E184+SLir!E$1104)*(logHir!E184-logHir!E$1104)-0.5*(SLir!E184+SLir!E$1104)*(logQir!E184-logQir!E$1104),0)</f>
        <v>-0.82203965263343182</v>
      </c>
      <c r="F184" s="6">
        <f>IF(logVir!F184&lt;&gt;0,logVir!F184-logVir!F$1104-0.5*(SKir!F184+SKir!F$1104)*(logKir!F184-logKir!F$1104)-0.5*(SLir!F184+SLir!F$1104)*(logHir!F184-logHir!F$1104)-0.5*(SLir!F184+SLir!F$1104)*(logQir!F184-logQir!F$1104),0)</f>
        <v>-4.917726024482378E-2</v>
      </c>
      <c r="G184" s="6">
        <f>IF(logVir!G184&lt;&gt;0,logVir!G184-logVir!G$1104-0.5*(SKir!G184+SKir!G$1104)*(logKir!G184-logKir!G$1104)-0.5*(SLir!G184+SLir!G$1104)*(logHir!G184-logHir!G$1104)-0.5*(SLir!G184+SLir!G$1104)*(logQir!G184-logQir!G$1104),0)</f>
        <v>-0.33069139423913407</v>
      </c>
      <c r="H184" s="6">
        <f>IF(logVir!H184&lt;&gt;0,logVir!H184-logVir!H$1104-0.5*(SKir!H184+SKir!H$1104)*(logKir!H184-logKir!H$1104)-0.5*(SLir!H184+SLir!H$1104)*(logHir!H184-logHir!H$1104)-0.5*(SLir!H184+SLir!H$1104)*(logQir!H184-logQir!H$1104),0)</f>
        <v>-0.22926292271152984</v>
      </c>
      <c r="I184" s="6">
        <f>IF(logVir!I184&lt;&gt;0,logVir!I184-logVir!I$1104-0.5*(SKir!I184+SKir!I$1104)*(logKir!I184-logKir!I$1104)-0.5*(SLir!I184+SLir!I$1104)*(logHir!I184-logHir!I$1104)-0.5*(SLir!I184+SLir!I$1104)*(logQir!I184-logQir!I$1104),0)</f>
        <v>-0.22936222150092503</v>
      </c>
      <c r="J184" s="6">
        <f>IF(logVir!J184&lt;&gt;0,logVir!J184-logVir!J$1104-0.5*(SKir!J184+SKir!J$1104)*(logKir!J184-logKir!J$1104)-0.5*(SLir!J184+SLir!J$1104)*(logHir!J184-logHir!J$1104)-0.5*(SLir!J184+SLir!J$1104)*(logQir!J184-logQir!J$1104),0)</f>
        <v>-0.25142225526469347</v>
      </c>
    </row>
    <row r="185" spans="1:10" x14ac:dyDescent="0.15">
      <c r="A185" s="1">
        <v>8</v>
      </c>
      <c r="B185" s="1" t="s">
        <v>88</v>
      </c>
      <c r="C185" s="1">
        <v>21</v>
      </c>
      <c r="D185" s="1" t="s">
        <v>15</v>
      </c>
      <c r="E185" s="6">
        <f>IF(logVir!E185&lt;&gt;0,logVir!E185-logVir!E$1105-0.5*(SKir!E185+SKir!E$1105)*(logKir!E185-logKir!E$1105)-0.5*(SLir!E185+SLir!E$1105)*(logHir!E185-logHir!E$1105)-0.5*(SLir!E185+SLir!E$1105)*(logQir!E185-logQir!E$1105),0)</f>
        <v>0.27545404664500711</v>
      </c>
      <c r="F185" s="6">
        <f>IF(logVir!F185&lt;&gt;0,logVir!F185-logVir!F$1105-0.5*(SKir!F185+SKir!F$1105)*(logKir!F185-logKir!F$1105)-0.5*(SLir!F185+SLir!F$1105)*(logHir!F185-logHir!F$1105)-0.5*(SLir!F185+SLir!F$1105)*(logQir!F185-logQir!F$1105),0)</f>
        <v>-5.4677382351994569E-2</v>
      </c>
      <c r="G185" s="6">
        <f>IF(logVir!G185&lt;&gt;0,logVir!G185-logVir!G$1105-0.5*(SKir!G185+SKir!G$1105)*(logKir!G185-logKir!G$1105)-0.5*(SLir!G185+SLir!G$1105)*(logHir!G185-logHir!G$1105)-0.5*(SLir!G185+SLir!G$1105)*(logQir!G185-logQir!G$1105),0)</f>
        <v>-3.6443999277961117E-2</v>
      </c>
      <c r="H185" s="6">
        <f>IF(logVir!H185&lt;&gt;0,logVir!H185-logVir!H$1105-0.5*(SKir!H185+SKir!H$1105)*(logKir!H185-logKir!H$1105)-0.5*(SLir!H185+SLir!H$1105)*(logHir!H185-logHir!H$1105)-0.5*(SLir!H185+SLir!H$1105)*(logQir!H185-logQir!H$1105),0)</f>
        <v>2.1524593114117807E-2</v>
      </c>
      <c r="I185" s="6">
        <f>IF(logVir!I185&lt;&gt;0,logVir!I185-logVir!I$1105-0.5*(SKir!I185+SKir!I$1105)*(logKir!I185-logKir!I$1105)-0.5*(SLir!I185+SLir!I$1105)*(logHir!I185-logHir!I$1105)-0.5*(SLir!I185+SLir!I$1105)*(logQir!I185-logQir!I$1105),0)</f>
        <v>6.1127112487809263E-2</v>
      </c>
      <c r="J185" s="6">
        <f>IF(logVir!J185&lt;&gt;0,logVir!J185-logVir!J$1105-0.5*(SKir!J185+SKir!J$1105)*(logKir!J185-logKir!J$1105)-0.5*(SLir!J185+SLir!J$1105)*(logHir!J185-logHir!J$1105)-0.5*(SLir!J185+SLir!J$1105)*(logQir!J185-logQir!J$1105),0)</f>
        <v>8.1074861269939347E-2</v>
      </c>
    </row>
    <row r="186" spans="1:10" x14ac:dyDescent="0.15">
      <c r="A186" s="1">
        <v>8</v>
      </c>
      <c r="B186" s="1" t="s">
        <v>87</v>
      </c>
      <c r="C186" s="1">
        <v>22</v>
      </c>
      <c r="D186" s="1" t="s">
        <v>7</v>
      </c>
      <c r="E186" s="6">
        <f>IF(logVir!E186&lt;&gt;0,logVir!E186-logVir!E$1106-0.5*(SKir!E186+SKir!E$1106)*(logKir!E186-logKir!E$1106)-0.5*(SLir!E186+SLir!E$1106)*(logHir!E186-logHir!E$1106)-0.5*(SLir!E186+SLir!E$1106)*(logQir!E186-logQir!E$1106),0)</f>
        <v>-0.10718866883515686</v>
      </c>
      <c r="F186" s="6">
        <f>IF(logVir!F186&lt;&gt;0,logVir!F186-logVir!F$1106-0.5*(SKir!F186+SKir!F$1106)*(logKir!F186-logKir!F$1106)-0.5*(SLir!F186+SLir!F$1106)*(logHir!F186-logHir!F$1106)-0.5*(SLir!F186+SLir!F$1106)*(logQir!F186-logQir!F$1106),0)</f>
        <v>-0.16893383637680787</v>
      </c>
      <c r="G186" s="6">
        <f>IF(logVir!G186&lt;&gt;0,logVir!G186-logVir!G$1106-0.5*(SKir!G186+SKir!G$1106)*(logKir!G186-logKir!G$1106)-0.5*(SLir!G186+SLir!G$1106)*(logHir!G186-logHir!G$1106)-0.5*(SLir!G186+SLir!G$1106)*(logQir!G186-logQir!G$1106),0)</f>
        <v>-8.7886223414602976E-2</v>
      </c>
      <c r="H186" s="6">
        <f>IF(logVir!H186&lt;&gt;0,logVir!H186-logVir!H$1106-0.5*(SKir!H186+SKir!H$1106)*(logKir!H186-logKir!H$1106)-0.5*(SLir!H186+SLir!H$1106)*(logHir!H186-logHir!H$1106)-0.5*(SLir!H186+SLir!H$1106)*(logQir!H186-logQir!H$1106),0)</f>
        <v>-5.5474911543125761E-2</v>
      </c>
      <c r="I186" s="6">
        <f>IF(logVir!I186&lt;&gt;0,logVir!I186-logVir!I$1106-0.5*(SKir!I186+SKir!I$1106)*(logKir!I186-logKir!I$1106)-0.5*(SLir!I186+SLir!I$1106)*(logHir!I186-logHir!I$1106)-0.5*(SLir!I186+SLir!I$1106)*(logQir!I186-logQir!I$1106),0)</f>
        <v>2.8841394695816484E-2</v>
      </c>
      <c r="J186" s="6">
        <f>IF(logVir!J186&lt;&gt;0,logVir!J186-logVir!J$1106-0.5*(SKir!J186+SKir!J$1106)*(logKir!J186-logKir!J$1106)-0.5*(SLir!J186+SLir!J$1106)*(logHir!J186-logHir!J$1106)-0.5*(SLir!J186+SLir!J$1106)*(logQir!J186-logQir!J$1106),0)</f>
        <v>-6.7267035546075535E-2</v>
      </c>
    </row>
    <row r="187" spans="1:10" x14ac:dyDescent="0.15">
      <c r="A187" s="1">
        <v>8</v>
      </c>
      <c r="B187" s="1" t="s">
        <v>87</v>
      </c>
      <c r="C187" s="1">
        <v>23</v>
      </c>
      <c r="D187" s="1" t="s">
        <v>28</v>
      </c>
      <c r="E187" s="6">
        <f>IF(logVir!E187&lt;&gt;0,logVir!E187-logVir!E$1107-0.5*(SKir!E187+SKir!E$1107)*(logKir!E187-logKir!E$1107)-0.5*(SLir!E187+SLir!E$1107)*(logHir!E187-logHir!E$1107)-0.5*(SLir!E187+SLir!E$1107)*(logQir!E187-logQir!E$1107),0)</f>
        <v>1.1092768629301393E-2</v>
      </c>
      <c r="F187" s="6">
        <f>IF(logVir!F187&lt;&gt;0,logVir!F187-logVir!F$1107-0.5*(SKir!F187+SKir!F$1107)*(logKir!F187-logKir!F$1107)-0.5*(SLir!F187+SLir!F$1107)*(logHir!F187-logHir!F$1107)-0.5*(SLir!F187+SLir!F$1107)*(logQir!F187-logQir!F$1107),0)</f>
        <v>-4.9384211991787538E-2</v>
      </c>
      <c r="G187" s="6">
        <f>IF(logVir!G187&lt;&gt;0,logVir!G187-logVir!G$1107-0.5*(SKir!G187+SKir!G$1107)*(logKir!G187-logKir!G$1107)-0.5*(SLir!G187+SLir!G$1107)*(logHir!G187-logHir!G$1107)-0.5*(SLir!G187+SLir!G$1107)*(logQir!G187-logQir!G$1107),0)</f>
        <v>3.1571575128098465E-3</v>
      </c>
      <c r="H187" s="6">
        <f>IF(logVir!H187&lt;&gt;0,logVir!H187-logVir!H$1107-0.5*(SKir!H187+SKir!H$1107)*(logKir!H187-logKir!H$1107)-0.5*(SLir!H187+SLir!H$1107)*(logHir!H187-logHir!H$1107)-0.5*(SLir!H187+SLir!H$1107)*(logQir!H187-logQir!H$1107),0)</f>
        <v>-3.1909168624925481E-2</v>
      </c>
      <c r="I187" s="6">
        <f>IF(logVir!I187&lt;&gt;0,logVir!I187-logVir!I$1107-0.5*(SKir!I187+SKir!I$1107)*(logKir!I187-logKir!I$1107)-0.5*(SLir!I187+SLir!I$1107)*(logHir!I187-logHir!I$1107)-0.5*(SLir!I187+SLir!I$1107)*(logQir!I187-logQir!I$1107),0)</f>
        <v>-4.74315435897886E-3</v>
      </c>
      <c r="J187" s="6">
        <f>IF(logVir!J187&lt;&gt;0,logVir!J187-logVir!J$1107-0.5*(SKir!J187+SKir!J$1107)*(logKir!J187-logKir!J$1107)-0.5*(SLir!J187+SLir!J$1107)*(logHir!J187-logHir!J$1107)-0.5*(SLir!J187+SLir!J$1107)*(logQir!J187-logQir!J$1107),0)</f>
        <v>-8.0565193072871577E-2</v>
      </c>
    </row>
    <row r="188" spans="1:10" x14ac:dyDescent="0.15">
      <c r="A188" s="1">
        <v>9</v>
      </c>
      <c r="B188" s="1" t="s">
        <v>279</v>
      </c>
      <c r="C188" s="1">
        <v>1</v>
      </c>
      <c r="D188" s="1" t="s">
        <v>8</v>
      </c>
      <c r="E188" s="6">
        <f>IF(logVir!E188&lt;&gt;0,logVir!E188-logVir!E$1085-0.5*(SKir!E188+SKir!E$1085)*(logKir!E188-logKir!E$1085)-0.5*(SLir!E188+SLir!E$1085)*(logHir!E188-logHir!E$1085)-0.5*(SLir!E188+SLir!E$1085)*(logQir!E188-logQir!E$1085),0)</f>
        <v>0.22268219756692137</v>
      </c>
      <c r="F188" s="6">
        <f>IF(logVir!F188&lt;&gt;0,logVir!F188-logVir!F$1085-0.5*(SKir!F188+SKir!F$1085)*(logKir!F188-logKir!F$1085)-0.5*(SLir!F188+SLir!F$1085)*(logHir!F188-logHir!F$1085)-0.5*(SLir!F188+SLir!F$1085)*(logQir!F188-logQir!F$1085),0)</f>
        <v>0.23312361194465664</v>
      </c>
      <c r="G188" s="6">
        <f>IF(logVir!G188&lt;&gt;0,logVir!G188-logVir!G$1085-0.5*(SKir!G188+SKir!G$1085)*(logKir!G188-logKir!G$1085)-0.5*(SLir!G188+SLir!G$1085)*(logHir!G188-logHir!G$1085)-0.5*(SLir!G188+SLir!G$1085)*(logQir!G188-logQir!G$1085),0)</f>
        <v>0.11642679416690749</v>
      </c>
      <c r="H188" s="6">
        <f>IF(logVir!H188&lt;&gt;0,logVir!H188-logVir!H$1085-0.5*(SKir!H188+SKir!H$1085)*(logKir!H188-logKir!H$1085)-0.5*(SLir!H188+SLir!H$1085)*(logHir!H188-logHir!H$1085)-0.5*(SLir!H188+SLir!H$1085)*(logQir!H188-logQir!H$1085),0)</f>
        <v>0.27589880642735071</v>
      </c>
      <c r="I188" s="6">
        <f>IF(logVir!I188&lt;&gt;0,logVir!I188-logVir!I$1085-0.5*(SKir!I188+SKir!I$1085)*(logKir!I188-logKir!I$1085)-0.5*(SLir!I188+SLir!I$1085)*(logHir!I188-logHir!I$1085)-0.5*(SLir!I188+SLir!I$1085)*(logQir!I188-logQir!I$1085),0)</f>
        <v>0.21401611112986588</v>
      </c>
      <c r="J188" s="6">
        <f>IF(logVir!J188&lt;&gt;0,logVir!J188-logVir!J$1085-0.5*(SKir!J188+SKir!J$1085)*(logKir!J188-logKir!J$1085)-0.5*(SLir!J188+SLir!J$1085)*(logHir!J188-logHir!J$1085)-0.5*(SLir!J188+SLir!J$1085)*(logQir!J188-logQir!J$1085),0)</f>
        <v>0.24052225232084951</v>
      </c>
    </row>
    <row r="189" spans="1:10" x14ac:dyDescent="0.15">
      <c r="A189" s="1">
        <v>9</v>
      </c>
      <c r="B189" s="1" t="s">
        <v>279</v>
      </c>
      <c r="C189" s="1">
        <v>2</v>
      </c>
      <c r="D189" s="1" t="s">
        <v>9</v>
      </c>
      <c r="E189" s="6">
        <f>IF(logVir!E189&lt;&gt;0,logVir!E189-logVir!E$1086-0.5*(SKir!E189+SKir!E$1086)*(logKir!E189-logKir!E$1086)-0.5*(SLir!E189+SLir!E$1086)*(logHir!E189-logHir!E$1086)-0.5*(SLir!E189+SLir!E$1086)*(logQir!E189-logQir!E$1086),0)</f>
        <v>2.744027308319627E-2</v>
      </c>
      <c r="F189" s="6">
        <f>IF(logVir!F189&lt;&gt;0,logVir!F189-logVir!F$1086-0.5*(SKir!F189+SKir!F$1086)*(logKir!F189-logKir!F$1086)-0.5*(SLir!F189+SLir!F$1086)*(logHir!F189-logHir!F$1086)-0.5*(SLir!F189+SLir!F$1086)*(logQir!F189-logQir!F$1086),0)</f>
        <v>0.21758346329743247</v>
      </c>
      <c r="G189" s="6">
        <f>IF(logVir!G189&lt;&gt;0,logVir!G189-logVir!G$1086-0.5*(SKir!G189+SKir!G$1086)*(logKir!G189-logKir!G$1086)-0.5*(SLir!G189+SLir!G$1086)*(logHir!G189-logHir!G$1086)-0.5*(SLir!G189+SLir!G$1086)*(logQir!G189-logQir!G$1086),0)</f>
        <v>0.26562255384103373</v>
      </c>
      <c r="H189" s="6">
        <f>IF(logVir!H189&lt;&gt;0,logVir!H189-logVir!H$1086-0.5*(SKir!H189+SKir!H$1086)*(logKir!H189-logKir!H$1086)-0.5*(SLir!H189+SLir!H$1086)*(logHir!H189-logHir!H$1086)-0.5*(SLir!H189+SLir!H$1086)*(logQir!H189-logQir!H$1086),0)</f>
        <v>0.17904389560916648</v>
      </c>
      <c r="I189" s="6">
        <f>IF(logVir!I189&lt;&gt;0,logVir!I189-logVir!I$1086-0.5*(SKir!I189+SKir!I$1086)*(logKir!I189-logKir!I$1086)-0.5*(SLir!I189+SLir!I$1086)*(logHir!I189-logHir!I$1086)-0.5*(SLir!I189+SLir!I$1086)*(logQir!I189-logQir!I$1086),0)</f>
        <v>0.15594779173065931</v>
      </c>
      <c r="J189" s="6">
        <f>IF(logVir!J189&lt;&gt;0,logVir!J189-logVir!J$1086-0.5*(SKir!J189+SKir!J$1086)*(logKir!J189-logKir!J$1086)-0.5*(SLir!J189+SLir!J$1086)*(logHir!J189-logHir!J$1086)-0.5*(SLir!J189+SLir!J$1086)*(logQir!J189-logQir!J$1086),0)</f>
        <v>-1.1502344512343644E-2</v>
      </c>
    </row>
    <row r="190" spans="1:10" x14ac:dyDescent="0.15">
      <c r="A190" s="1">
        <v>9</v>
      </c>
      <c r="B190" s="1" t="s">
        <v>280</v>
      </c>
      <c r="C190" s="1">
        <v>3</v>
      </c>
      <c r="D190" s="1" t="s">
        <v>16</v>
      </c>
      <c r="E190" s="6">
        <f>IF(logVir!E190&lt;&gt;0,logVir!E190-logVir!E$1087-0.5*(SKir!E190+SKir!E$1087)*(logKir!E190-logKir!E$1087)-0.5*(SLir!E190+SLir!E$1087)*(logHir!E190-logHir!E$1087)-0.5*(SLir!E190+SLir!E$1087)*(logQir!E190-logQir!E$1087),0)</f>
        <v>0.42373692303013144</v>
      </c>
      <c r="F190" s="6">
        <f>IF(logVir!F190&lt;&gt;0,logVir!F190-logVir!F$1087-0.5*(SKir!F190+SKir!F$1087)*(logKir!F190-logKir!F$1087)-0.5*(SLir!F190+SLir!F$1087)*(logHir!F190-logHir!F$1087)-0.5*(SLir!F190+SLir!F$1087)*(logQir!F190-logQir!F$1087),0)</f>
        <v>0.85130848110652813</v>
      </c>
      <c r="G190" s="6">
        <f>IF(logVir!G190&lt;&gt;0,logVir!G190-logVir!G$1087-0.5*(SKir!G190+SKir!G$1087)*(logKir!G190-logKir!G$1087)-0.5*(SLir!G190+SLir!G$1087)*(logHir!G190-logHir!G$1087)-0.5*(SLir!G190+SLir!G$1087)*(logQir!G190-logQir!G$1087),0)</f>
        <v>0.7462950283130817</v>
      </c>
      <c r="H190" s="6">
        <f>IF(logVir!H190&lt;&gt;0,logVir!H190-logVir!H$1087-0.5*(SKir!H190+SKir!H$1087)*(logKir!H190-logKir!H$1087)-0.5*(SLir!H190+SLir!H$1087)*(logHir!H190-logHir!H$1087)-0.5*(SLir!H190+SLir!H$1087)*(logQir!H190-logQir!H$1087),0)</f>
        <v>0.71818776266507567</v>
      </c>
      <c r="I190" s="6">
        <f>IF(logVir!I190&lt;&gt;0,logVir!I190-logVir!I$1087-0.5*(SKir!I190+SKir!I$1087)*(logKir!I190-logKir!I$1087)-0.5*(SLir!I190+SLir!I$1087)*(logHir!I190-logHir!I$1087)-0.5*(SLir!I190+SLir!I$1087)*(logQir!I190-logQir!I$1087),0)</f>
        <v>0.89650078945769529</v>
      </c>
      <c r="J190" s="6">
        <f>IF(logVir!J190&lt;&gt;0,logVir!J190-logVir!J$1087-0.5*(SKir!J190+SKir!J$1087)*(logKir!J190-logKir!J$1087)-0.5*(SLir!J190+SLir!J$1087)*(logHir!J190-logHir!J$1087)-0.5*(SLir!J190+SLir!J$1087)*(logQir!J190-logQir!J$1087),0)</f>
        <v>0.97270901231454909</v>
      </c>
    </row>
    <row r="191" spans="1:10" x14ac:dyDescent="0.15">
      <c r="A191" s="1">
        <v>9</v>
      </c>
      <c r="B191" s="1" t="s">
        <v>94</v>
      </c>
      <c r="C191" s="1">
        <v>4</v>
      </c>
      <c r="D191" s="1" t="s">
        <v>17</v>
      </c>
      <c r="E191" s="6">
        <f>IF(logVir!E191&lt;&gt;0,logVir!E191-logVir!E$1088-0.5*(SKir!E191+SKir!E$1088)*(logKir!E191-logKir!E$1088)-0.5*(SLir!E191+SLir!E$1088)*(logHir!E191-logHir!E$1088)-0.5*(SLir!E191+SLir!E$1088)*(logQir!E191-logQir!E$1088),0)</f>
        <v>-4.4309794018740786E-2</v>
      </c>
      <c r="F191" s="6">
        <f>IF(logVir!F191&lt;&gt;0,logVir!F191-logVir!F$1088-0.5*(SKir!F191+SKir!F$1088)*(logKir!F191-logKir!F$1088)-0.5*(SLir!F191+SLir!F$1088)*(logHir!F191-logHir!F$1088)-0.5*(SLir!F191+SLir!F$1088)*(logQir!F191-logQir!F$1088),0)</f>
        <v>-4.3752039117190757E-2</v>
      </c>
      <c r="G191" s="6">
        <f>IF(logVir!G191&lt;&gt;0,logVir!G191-logVir!G$1088-0.5*(SKir!G191+SKir!G$1088)*(logKir!G191-logKir!G$1088)-0.5*(SLir!G191+SLir!G$1088)*(logHir!G191-logHir!G$1088)-0.5*(SLir!G191+SLir!G$1088)*(logQir!G191-logQir!G$1088),0)</f>
        <v>-2.442746871721653E-2</v>
      </c>
      <c r="H191" s="6">
        <f>IF(logVir!H191&lt;&gt;0,logVir!H191-logVir!H$1088-0.5*(SKir!H191+SKir!H$1088)*(logKir!H191-logKir!H$1088)-0.5*(SLir!H191+SLir!H$1088)*(logHir!H191-logHir!H$1088)-0.5*(SLir!H191+SLir!H$1088)*(logQir!H191-logQir!H$1088),0)</f>
        <v>6.4074154606974937E-2</v>
      </c>
      <c r="I191" s="6">
        <f>IF(logVir!I191&lt;&gt;0,logVir!I191-logVir!I$1088-0.5*(SKir!I191+SKir!I$1088)*(logKir!I191-logKir!I$1088)-0.5*(SLir!I191+SLir!I$1088)*(logHir!I191-logHir!I$1088)-0.5*(SLir!I191+SLir!I$1088)*(logQir!I191-logQir!I$1088),0)</f>
        <v>2.124387526686292E-2</v>
      </c>
      <c r="J191" s="6">
        <f>IF(logVir!J191&lt;&gt;0,logVir!J191-logVir!J$1088-0.5*(SKir!J191+SKir!J$1088)*(logKir!J191-logKir!J$1088)-0.5*(SLir!J191+SLir!J$1088)*(logHir!J191-logHir!J$1088)-0.5*(SLir!J191+SLir!J$1088)*(logQir!J191-logQir!J$1088),0)</f>
        <v>3.3820874163964412E-2</v>
      </c>
    </row>
    <row r="192" spans="1:10" x14ac:dyDescent="0.15">
      <c r="A192" s="1">
        <v>9</v>
      </c>
      <c r="B192" s="1" t="s">
        <v>94</v>
      </c>
      <c r="C192" s="1">
        <v>5</v>
      </c>
      <c r="D192" s="1" t="s">
        <v>18</v>
      </c>
      <c r="E192" s="6">
        <f>IF(logVir!E192&lt;&gt;0,logVir!E192-logVir!E$1089-0.5*(SKir!E192+SKir!E$1089)*(logKir!E192-logKir!E$1089)-0.5*(SLir!E192+SLir!E$1089)*(logHir!E192-logHir!E$1089)-0.5*(SLir!E192+SLir!E$1089)*(logQir!E192-logQir!E$1089),0)</f>
        <v>0.25578170289037477</v>
      </c>
      <c r="F192" s="6">
        <f>IF(logVir!F192&lt;&gt;0,logVir!F192-logVir!F$1089-0.5*(SKir!F192+SKir!F$1089)*(logKir!F192-logKir!F$1089)-0.5*(SLir!F192+SLir!F$1089)*(logHir!F192-logHir!F$1089)-0.5*(SLir!F192+SLir!F$1089)*(logQir!F192-logQir!F$1089),0)</f>
        <v>0.24423594201189572</v>
      </c>
      <c r="G192" s="6">
        <f>IF(logVir!G192&lt;&gt;0,logVir!G192-logVir!G$1089-0.5*(SKir!G192+SKir!G$1089)*(logKir!G192-logKir!G$1089)-0.5*(SLir!G192+SLir!G$1089)*(logHir!G192-logHir!G$1089)-0.5*(SLir!G192+SLir!G$1089)*(logQir!G192-logQir!G$1089),0)</f>
        <v>0.35830447259070941</v>
      </c>
      <c r="H192" s="6">
        <f>IF(logVir!H192&lt;&gt;0,logVir!H192-logVir!H$1089-0.5*(SKir!H192+SKir!H$1089)*(logKir!H192-logKir!H$1089)-0.5*(SLir!H192+SLir!H$1089)*(logHir!H192-logHir!H$1089)-0.5*(SLir!H192+SLir!H$1089)*(logQir!H192-logQir!H$1089),0)</f>
        <v>0.29504066313134669</v>
      </c>
      <c r="I192" s="6">
        <f>IF(logVir!I192&lt;&gt;0,logVir!I192-logVir!I$1089-0.5*(SKir!I192+SKir!I$1089)*(logKir!I192-logKir!I$1089)-0.5*(SLir!I192+SLir!I$1089)*(logHir!I192-logHir!I$1089)-0.5*(SLir!I192+SLir!I$1089)*(logQir!I192-logQir!I$1089),0)</f>
        <v>0.26907826450231664</v>
      </c>
      <c r="J192" s="6">
        <f>IF(logVir!J192&lt;&gt;0,logVir!J192-logVir!J$1089-0.5*(SKir!J192+SKir!J$1089)*(logKir!J192-logKir!J$1089)-0.5*(SLir!J192+SLir!J$1089)*(logHir!J192-logHir!J$1089)-0.5*(SLir!J192+SLir!J$1089)*(logQir!J192-logQir!J$1089),0)</f>
        <v>0.19548148435474053</v>
      </c>
    </row>
    <row r="193" spans="1:10" x14ac:dyDescent="0.15">
      <c r="A193" s="1">
        <v>9</v>
      </c>
      <c r="B193" s="1" t="s">
        <v>94</v>
      </c>
      <c r="C193" s="1">
        <v>6</v>
      </c>
      <c r="D193" s="1" t="s">
        <v>2</v>
      </c>
      <c r="E193" s="6">
        <f>IF(logVir!E193&lt;&gt;0,logVir!E193-logVir!E$1090-0.5*(SKir!E193+SKir!E$1090)*(logKir!E193-logKir!E$1090)-0.5*(SLir!E193+SLir!E$1090)*(logHir!E193-logHir!E$1090)-0.5*(SLir!E193+SLir!E$1090)*(logQir!E193-logQir!E$1090),0)</f>
        <v>0.6494676010458531</v>
      </c>
      <c r="F193" s="6">
        <f>IF(logVir!F193&lt;&gt;0,logVir!F193-logVir!F$1090-0.5*(SKir!F193+SKir!F$1090)*(logKir!F193-logKir!F$1090)-0.5*(SLir!F193+SLir!F$1090)*(logHir!F193-logHir!F$1090)-0.5*(SLir!F193+SLir!F$1090)*(logQir!F193-logQir!F$1090),0)</f>
        <v>0.74825924813257128</v>
      </c>
      <c r="G193" s="6">
        <f>IF(logVir!G193&lt;&gt;0,logVir!G193-logVir!G$1090-0.5*(SKir!G193+SKir!G$1090)*(logKir!G193-logKir!G$1090)-0.5*(SLir!G193+SLir!G$1090)*(logHir!G193-logHir!G$1090)-0.5*(SLir!G193+SLir!G$1090)*(logQir!G193-logQir!G$1090),0)</f>
        <v>0.62360182863559488</v>
      </c>
      <c r="H193" s="6">
        <f>IF(logVir!H193&lt;&gt;0,logVir!H193-logVir!H$1090-0.5*(SKir!H193+SKir!H$1090)*(logKir!H193-logKir!H$1090)-0.5*(SLir!H193+SLir!H$1090)*(logHir!H193-logHir!H$1090)-0.5*(SLir!H193+SLir!H$1090)*(logQir!H193-logQir!H$1090),0)</f>
        <v>1.0044188809692438</v>
      </c>
      <c r="I193" s="6">
        <f>IF(logVir!I193&lt;&gt;0,logVir!I193-logVir!I$1090-0.5*(SKir!I193+SKir!I$1090)*(logKir!I193-logKir!I$1090)-0.5*(SLir!I193+SLir!I$1090)*(logHir!I193-logHir!I$1090)-0.5*(SLir!I193+SLir!I$1090)*(logQir!I193-logQir!I$1090),0)</f>
        <v>0.20040276271920693</v>
      </c>
      <c r="J193" s="6">
        <f>IF(logVir!J193&lt;&gt;0,logVir!J193-logVir!J$1090-0.5*(SKir!J193+SKir!J$1090)*(logKir!J193-logKir!J$1090)-0.5*(SLir!J193+SLir!J$1090)*(logHir!J193-logHir!J$1090)-0.5*(SLir!J193+SLir!J$1090)*(logQir!J193-logQir!J$1090),0)</f>
        <v>0.23764458777480013</v>
      </c>
    </row>
    <row r="194" spans="1:10" x14ac:dyDescent="0.15">
      <c r="A194" s="1">
        <v>9</v>
      </c>
      <c r="B194" s="1" t="s">
        <v>94</v>
      </c>
      <c r="C194" s="1">
        <v>7</v>
      </c>
      <c r="D194" s="1" t="s">
        <v>19</v>
      </c>
      <c r="E194" s="6">
        <f>IF(logVir!E194&lt;&gt;0,logVir!E194-logVir!E$1091-0.5*(SKir!E194+SKir!E$1091)*(logKir!E194-logKir!E$1091)-0.5*(SLir!E194+SLir!E$1091)*(logHir!E194-logHir!E$1091)-0.5*(SLir!E194+SLir!E$1091)*(logQir!E194-logQir!E$1091),0)</f>
        <v>-0.26010095556063223</v>
      </c>
      <c r="F194" s="6">
        <f>IF(logVir!F194&lt;&gt;0,logVir!F194-logVir!F$1091-0.5*(SKir!F194+SKir!F$1091)*(logKir!F194-logKir!F$1091)-0.5*(SLir!F194+SLir!F$1091)*(logHir!F194-logHir!F$1091)-0.5*(SLir!F194+SLir!F$1091)*(logQir!F194-logQir!F$1091),0)</f>
        <v>0.73853946295551376</v>
      </c>
      <c r="G194" s="6">
        <f>IF(logVir!G194&lt;&gt;0,logVir!G194-logVir!G$1091-0.5*(SKir!G194+SKir!G$1091)*(logKir!G194-logKir!G$1091)-0.5*(SLir!G194+SLir!G$1091)*(logHir!G194-logHir!G$1091)-0.5*(SLir!G194+SLir!G$1091)*(logQir!G194-logQir!G$1091),0)</f>
        <v>0.13696311754471369</v>
      </c>
      <c r="H194" s="6">
        <f>IF(logVir!H194&lt;&gt;0,logVir!H194-logVir!H$1091-0.5*(SKir!H194+SKir!H$1091)*(logKir!H194-logKir!H$1091)-0.5*(SLir!H194+SLir!H$1091)*(logHir!H194-logHir!H$1091)-0.5*(SLir!H194+SLir!H$1091)*(logQir!H194-logQir!H$1091),0)</f>
        <v>-0.25897144059901767</v>
      </c>
      <c r="I194" s="6">
        <f>IF(logVir!I194&lt;&gt;0,logVir!I194-logVir!I$1091-0.5*(SKir!I194+SKir!I$1091)*(logKir!I194-logKir!I$1091)-0.5*(SLir!I194+SLir!I$1091)*(logHir!I194-logHir!I$1091)-0.5*(SLir!I194+SLir!I$1091)*(logQir!I194-logQir!I$1091),0)</f>
        <v>-0.34268870992900285</v>
      </c>
      <c r="J194" s="6">
        <f>IF(logVir!J194&lt;&gt;0,logVir!J194-logVir!J$1091-0.5*(SKir!J194+SKir!J$1091)*(logKir!J194-logKir!J$1091)-0.5*(SLir!J194+SLir!J$1091)*(logHir!J194-logHir!J$1091)-0.5*(SLir!J194+SLir!J$1091)*(logQir!J194-logQir!J$1091),0)</f>
        <v>-0.25663878447936483</v>
      </c>
    </row>
    <row r="195" spans="1:10" x14ac:dyDescent="0.15">
      <c r="A195" s="1">
        <v>9</v>
      </c>
      <c r="B195" s="1" t="s">
        <v>94</v>
      </c>
      <c r="C195" s="1">
        <v>8</v>
      </c>
      <c r="D195" s="1" t="s">
        <v>20</v>
      </c>
      <c r="E195" s="6">
        <f>IF(logVir!E195&lt;&gt;0,logVir!E195-logVir!E$1092-0.5*(SKir!E195+SKir!E$1092)*(logKir!E195-logKir!E$1092)-0.5*(SLir!E195+SLir!E$1092)*(logHir!E195-logHir!E$1092)-0.5*(SLir!E195+SLir!E$1092)*(logQir!E195-logQir!E$1092),0)</f>
        <v>-3.9729111570977131E-2</v>
      </c>
      <c r="F195" s="6">
        <f>IF(logVir!F195&lt;&gt;0,logVir!F195-logVir!F$1092-0.5*(SKir!F195+SKir!F$1092)*(logKir!F195-logKir!F$1092)-0.5*(SLir!F195+SLir!F$1092)*(logHir!F195-logHir!F$1092)-0.5*(SLir!F195+SLir!F$1092)*(logQir!F195-logQir!F$1092),0)</f>
        <v>-4.613120811002927E-2</v>
      </c>
      <c r="G195" s="6">
        <f>IF(logVir!G195&lt;&gt;0,logVir!G195-logVir!G$1092-0.5*(SKir!G195+SKir!G$1092)*(logKir!G195-logKir!G$1092)-0.5*(SLir!G195+SLir!G$1092)*(logHir!G195-logHir!G$1092)-0.5*(SLir!G195+SLir!G$1092)*(logQir!G195-logQir!G$1092),0)</f>
        <v>-8.8176134488296476E-2</v>
      </c>
      <c r="H195" s="6">
        <f>IF(logVir!H195&lt;&gt;0,logVir!H195-logVir!H$1092-0.5*(SKir!H195+SKir!H$1092)*(logKir!H195-logKir!H$1092)-0.5*(SLir!H195+SLir!H$1092)*(logHir!H195-logHir!H$1092)-0.5*(SLir!H195+SLir!H$1092)*(logQir!H195-logQir!H$1092),0)</f>
        <v>-0.130454483835338</v>
      </c>
      <c r="I195" s="6">
        <f>IF(logVir!I195&lt;&gt;0,logVir!I195-logVir!I$1092-0.5*(SKir!I195+SKir!I$1092)*(logKir!I195-logKir!I$1092)-0.5*(SLir!I195+SLir!I$1092)*(logHir!I195-logHir!I$1092)-0.5*(SLir!I195+SLir!I$1092)*(logQir!I195-logQir!I$1092),0)</f>
        <v>-0.14137088251205909</v>
      </c>
      <c r="J195" s="6">
        <f>IF(logVir!J195&lt;&gt;0,logVir!J195-logVir!J$1092-0.5*(SKir!J195+SKir!J$1092)*(logKir!J195-logKir!J$1092)-0.5*(SLir!J195+SLir!J$1092)*(logHir!J195-logHir!J$1092)-0.5*(SLir!J195+SLir!J$1092)*(logQir!J195-logQir!J$1092),0)</f>
        <v>-7.6768094879428608E-2</v>
      </c>
    </row>
    <row r="196" spans="1:10" x14ac:dyDescent="0.15">
      <c r="A196" s="1">
        <v>9</v>
      </c>
      <c r="B196" s="1" t="s">
        <v>94</v>
      </c>
      <c r="C196" s="1">
        <v>9</v>
      </c>
      <c r="D196" s="1" t="s">
        <v>21</v>
      </c>
      <c r="E196" s="6">
        <f>IF(logVir!E196&lt;&gt;0,logVir!E196-logVir!E$1093-0.5*(SKir!E196+SKir!E$1093)*(logKir!E196-logKir!E$1093)-0.5*(SLir!E196+SLir!E$1093)*(logHir!E196-logHir!E$1093)-0.5*(SLir!E196+SLir!E$1093)*(logQir!E196-logQir!E$1093),0)</f>
        <v>-0.44647447830673498</v>
      </c>
      <c r="F196" s="6">
        <f>IF(logVir!F196&lt;&gt;0,logVir!F196-logVir!F$1093-0.5*(SKir!F196+SKir!F$1093)*(logKir!F196-logKir!F$1093)-0.5*(SLir!F196+SLir!F$1093)*(logHir!F196-logHir!F$1093)-0.5*(SLir!F196+SLir!F$1093)*(logQir!F196-logQir!F$1093),0)</f>
        <v>-0.13910237483860458</v>
      </c>
      <c r="G196" s="6">
        <f>IF(logVir!G196&lt;&gt;0,logVir!G196-logVir!G$1093-0.5*(SKir!G196+SKir!G$1093)*(logKir!G196-logKir!G$1093)-0.5*(SLir!G196+SLir!G$1093)*(logHir!G196-logHir!G$1093)-0.5*(SLir!G196+SLir!G$1093)*(logQir!G196-logQir!G$1093),0)</f>
        <v>-0.22164963715702574</v>
      </c>
      <c r="H196" s="6">
        <f>IF(logVir!H196&lt;&gt;0,logVir!H196-logVir!H$1093-0.5*(SKir!H196+SKir!H$1093)*(logKir!H196-logKir!H$1093)-0.5*(SLir!H196+SLir!H$1093)*(logHir!H196-logHir!H$1093)-0.5*(SLir!H196+SLir!H$1093)*(logQir!H196-logQir!H$1093),0)</f>
        <v>-0.29222012050233348</v>
      </c>
      <c r="I196" s="6">
        <f>IF(logVir!I196&lt;&gt;0,logVir!I196-logVir!I$1093-0.5*(SKir!I196+SKir!I$1093)*(logKir!I196-logKir!I$1093)-0.5*(SLir!I196+SLir!I$1093)*(logHir!I196-logHir!I$1093)-0.5*(SLir!I196+SLir!I$1093)*(logQir!I196-logQir!I$1093),0)</f>
        <v>-7.3542816091721572E-2</v>
      </c>
      <c r="J196" s="6">
        <f>IF(logVir!J196&lt;&gt;0,logVir!J196-logVir!J$1093-0.5*(SKir!J196+SKir!J$1093)*(logKir!J196-logKir!J$1093)-0.5*(SLir!J196+SLir!J$1093)*(logHir!J196-logHir!J$1093)-0.5*(SLir!J196+SLir!J$1093)*(logQir!J196-logQir!J$1093),0)</f>
        <v>-0.27287144408822211</v>
      </c>
    </row>
    <row r="197" spans="1:10" x14ac:dyDescent="0.15">
      <c r="A197" s="1">
        <v>9</v>
      </c>
      <c r="B197" s="1" t="s">
        <v>94</v>
      </c>
      <c r="C197" s="1">
        <v>10</v>
      </c>
      <c r="D197" s="1" t="s">
        <v>22</v>
      </c>
      <c r="E197" s="6">
        <f>IF(logVir!E197&lt;&gt;0,logVir!E197-logVir!E$1094-0.5*(SKir!E197+SKir!E$1094)*(logKir!E197-logKir!E$1094)-0.5*(SLir!E197+SLir!E$1094)*(logHir!E197-logHir!E$1094)-0.5*(SLir!E197+SLir!E$1094)*(logQir!E197-logQir!E$1094),0)</f>
        <v>4.59611585163558E-2</v>
      </c>
      <c r="F197" s="6">
        <f>IF(logVir!F197&lt;&gt;0,logVir!F197-logVir!F$1094-0.5*(SKir!F197+SKir!F$1094)*(logKir!F197-logKir!F$1094)-0.5*(SLir!F197+SLir!F$1094)*(logHir!F197-logHir!F$1094)-0.5*(SLir!F197+SLir!F$1094)*(logQir!F197-logQir!F$1094),0)</f>
        <v>0.1316517760738784</v>
      </c>
      <c r="G197" s="6">
        <f>IF(logVir!G197&lt;&gt;0,logVir!G197-logVir!G$1094-0.5*(SKir!G197+SKir!G$1094)*(logKir!G197-logKir!G$1094)-0.5*(SLir!G197+SLir!G$1094)*(logHir!G197-logHir!G$1094)-0.5*(SLir!G197+SLir!G$1094)*(logQir!G197-logQir!G$1094),0)</f>
        <v>3.2601094174145195E-2</v>
      </c>
      <c r="H197" s="6">
        <f>IF(logVir!H197&lt;&gt;0,logVir!H197-logVir!H$1094-0.5*(SKir!H197+SKir!H$1094)*(logKir!H197-logKir!H$1094)-0.5*(SLir!H197+SLir!H$1094)*(logHir!H197-logHir!H$1094)-0.5*(SLir!H197+SLir!H$1094)*(logQir!H197-logQir!H$1094),0)</f>
        <v>0.10556952094045617</v>
      </c>
      <c r="I197" s="6">
        <f>IF(logVir!I197&lt;&gt;0,logVir!I197-logVir!I$1094-0.5*(SKir!I197+SKir!I$1094)*(logKir!I197-logKir!I$1094)-0.5*(SLir!I197+SLir!I$1094)*(logHir!I197-logHir!I$1094)-0.5*(SLir!I197+SLir!I$1094)*(logQir!I197-logQir!I$1094),0)</f>
        <v>-0.12053136569976365</v>
      </c>
      <c r="J197" s="6">
        <f>IF(logVir!J197&lt;&gt;0,logVir!J197-logVir!J$1094-0.5*(SKir!J197+SKir!J$1094)*(logKir!J197-logKir!J$1094)-0.5*(SLir!J197+SLir!J$1094)*(logHir!J197-logHir!J$1094)-0.5*(SLir!J197+SLir!J$1094)*(logQir!J197-logQir!J$1094),0)</f>
        <v>-2.8849002701190094E-2</v>
      </c>
    </row>
    <row r="198" spans="1:10" x14ac:dyDescent="0.15">
      <c r="A198" s="1">
        <v>9</v>
      </c>
      <c r="B198" s="1" t="s">
        <v>94</v>
      </c>
      <c r="C198" s="1">
        <v>11</v>
      </c>
      <c r="D198" s="1" t="s">
        <v>23</v>
      </c>
      <c r="E198" s="6">
        <f>IF(logVir!E198&lt;&gt;0,logVir!E198-logVir!E$1095-0.5*(SKir!E198+SKir!E$1095)*(logKir!E198-logKir!E$1095)-0.5*(SLir!E198+SLir!E$1095)*(logHir!E198-logHir!E$1095)-0.5*(SLir!E198+SLir!E$1095)*(logQir!E198-logQir!E$1095),0)</f>
        <v>0.22552430266933615</v>
      </c>
      <c r="F198" s="6">
        <f>IF(logVir!F198&lt;&gt;0,logVir!F198-logVir!F$1095-0.5*(SKir!F198+SKir!F$1095)*(logKir!F198-logKir!F$1095)-0.5*(SLir!F198+SLir!F$1095)*(logHir!F198-logHir!F$1095)-0.5*(SLir!F198+SLir!F$1095)*(logQir!F198-logQir!F$1095),0)</f>
        <v>0.32225694522436671</v>
      </c>
      <c r="G198" s="6">
        <f>IF(logVir!G198&lt;&gt;0,logVir!G198-logVir!G$1095-0.5*(SKir!G198+SKir!G$1095)*(logKir!G198-logKir!G$1095)-0.5*(SLir!G198+SLir!G$1095)*(logHir!G198-logHir!G$1095)-0.5*(SLir!G198+SLir!G$1095)*(logQir!G198-logQir!G$1095),0)</f>
        <v>-3.5419911225847908E-2</v>
      </c>
      <c r="H198" s="6">
        <f>IF(logVir!H198&lt;&gt;0,logVir!H198-logVir!H$1095-0.5*(SKir!H198+SKir!H$1095)*(logKir!H198-logKir!H$1095)-0.5*(SLir!H198+SLir!H$1095)*(logHir!H198-logHir!H$1095)-0.5*(SLir!H198+SLir!H$1095)*(logQir!H198-logQir!H$1095),0)</f>
        <v>0.10166294899571927</v>
      </c>
      <c r="I198" s="6">
        <f>IF(logVir!I198&lt;&gt;0,logVir!I198-logVir!I$1095-0.5*(SKir!I198+SKir!I$1095)*(logKir!I198-logKir!I$1095)-0.5*(SLir!I198+SLir!I$1095)*(logHir!I198-logHir!I$1095)-0.5*(SLir!I198+SLir!I$1095)*(logQir!I198-logQir!I$1095),0)</f>
        <v>-0.45936451857195393</v>
      </c>
      <c r="J198" s="6">
        <f>IF(logVir!J198&lt;&gt;0,logVir!J198-logVir!J$1095-0.5*(SKir!J198+SKir!J$1095)*(logKir!J198-logKir!J$1095)-0.5*(SLir!J198+SLir!J$1095)*(logHir!J198-logHir!J$1095)-0.5*(SLir!J198+SLir!J$1095)*(logQir!J198-logQir!J$1095),0)</f>
        <v>-0.61222124014483104</v>
      </c>
    </row>
    <row r="199" spans="1:10" x14ac:dyDescent="0.15">
      <c r="A199" s="1">
        <v>9</v>
      </c>
      <c r="B199" s="1" t="s">
        <v>94</v>
      </c>
      <c r="C199" s="1">
        <v>12</v>
      </c>
      <c r="D199" s="1" t="s">
        <v>24</v>
      </c>
      <c r="E199" s="6">
        <f>IF(logVir!E199&lt;&gt;0,logVir!E199-logVir!E$1096-0.5*(SKir!E199+SKir!E$1096)*(logKir!E199-logKir!E$1096)-0.5*(SLir!E199+SLir!E$1096)*(logHir!E199-logHir!E$1096)-0.5*(SLir!E199+SLir!E$1096)*(logQir!E199-logQir!E$1096),0)</f>
        <v>0.7752055155590194</v>
      </c>
      <c r="F199" s="6">
        <f>IF(logVir!F199&lt;&gt;0,logVir!F199-logVir!F$1096-0.5*(SKir!F199+SKir!F$1096)*(logKir!F199-logKir!F$1096)-0.5*(SLir!F199+SLir!F$1096)*(logHir!F199-logHir!F$1096)-0.5*(SLir!F199+SLir!F$1096)*(logQir!F199-logQir!F$1096),0)</f>
        <v>0.57314837431311771</v>
      </c>
      <c r="G199" s="6">
        <f>IF(logVir!G199&lt;&gt;0,logVir!G199-logVir!G$1096-0.5*(SKir!G199+SKir!G$1096)*(logKir!G199-logKir!G$1096)-0.5*(SLir!G199+SLir!G$1096)*(logHir!G199-logHir!G$1096)-0.5*(SLir!G199+SLir!G$1096)*(logQir!G199-logQir!G$1096),0)</f>
        <v>0.19589998950861842</v>
      </c>
      <c r="H199" s="6">
        <f>IF(logVir!H199&lt;&gt;0,logVir!H199-logVir!H$1096-0.5*(SKir!H199+SKir!H$1096)*(logKir!H199-logKir!H$1096)-0.5*(SLir!H199+SLir!H$1096)*(logHir!H199-logHir!H$1096)-0.5*(SLir!H199+SLir!H$1096)*(logQir!H199-logQir!H$1096),0)</f>
        <v>9.2548711503083834E-3</v>
      </c>
      <c r="I199" s="6">
        <f>IF(logVir!I199&lt;&gt;0,logVir!I199-logVir!I$1096-0.5*(SKir!I199+SKir!I$1096)*(logKir!I199-logKir!I$1096)-0.5*(SLir!I199+SLir!I$1096)*(logHir!I199-logHir!I$1096)-0.5*(SLir!I199+SLir!I$1096)*(logQir!I199-logQir!I$1096),0)</f>
        <v>0.42293981087600802</v>
      </c>
      <c r="J199" s="6">
        <f>IF(logVir!J199&lt;&gt;0,logVir!J199-logVir!J$1096-0.5*(SKir!J199+SKir!J$1096)*(logKir!J199-logKir!J$1096)-0.5*(SLir!J199+SLir!J$1096)*(logHir!J199-logHir!J$1096)-0.5*(SLir!J199+SLir!J$1096)*(logQir!J199-logQir!J$1096),0)</f>
        <v>0.49341939567281923</v>
      </c>
    </row>
    <row r="200" spans="1:10" x14ac:dyDescent="0.15">
      <c r="A200" s="1">
        <v>9</v>
      </c>
      <c r="B200" s="1" t="s">
        <v>94</v>
      </c>
      <c r="C200" s="1">
        <v>13</v>
      </c>
      <c r="D200" s="1" t="s">
        <v>25</v>
      </c>
      <c r="E200" s="6">
        <f>IF(logVir!E200&lt;&gt;0,logVir!E200-logVir!E$1097-0.5*(SKir!E200+SKir!E$1097)*(logKir!E200-logKir!E$1097)-0.5*(SLir!E200+SLir!E$1097)*(logHir!E200-logHir!E$1097)-0.5*(SLir!E200+SLir!E$1097)*(logQir!E200-logQir!E$1097),0)</f>
        <v>0.10648800749288907</v>
      </c>
      <c r="F200" s="6">
        <f>IF(logVir!F200&lt;&gt;0,logVir!F200-logVir!F$1097-0.5*(SKir!F200+SKir!F$1097)*(logKir!F200-logKir!F$1097)-0.5*(SLir!F200+SLir!F$1097)*(logHir!F200-logHir!F$1097)-0.5*(SLir!F200+SLir!F$1097)*(logQir!F200-logQir!F$1097),0)</f>
        <v>0.67033718386480723</v>
      </c>
      <c r="G200" s="6">
        <f>IF(logVir!G200&lt;&gt;0,logVir!G200-logVir!G$1097-0.5*(SKir!G200+SKir!G$1097)*(logKir!G200-logKir!G$1097)-0.5*(SLir!G200+SLir!G$1097)*(logHir!G200-logHir!G$1097)-0.5*(SLir!G200+SLir!G$1097)*(logQir!G200-logQir!G$1097),0)</f>
        <v>0.45003998065485945</v>
      </c>
      <c r="H200" s="6">
        <f>IF(logVir!H200&lt;&gt;0,logVir!H200-logVir!H$1097-0.5*(SKir!H200+SKir!H$1097)*(logKir!H200-logKir!H$1097)-0.5*(SLir!H200+SLir!H$1097)*(logHir!H200-logHir!H$1097)-0.5*(SLir!H200+SLir!H$1097)*(logQir!H200-logQir!H$1097),0)</f>
        <v>0.12518241842047276</v>
      </c>
      <c r="I200" s="6">
        <f>IF(logVir!I200&lt;&gt;0,logVir!I200-logVir!I$1097-0.5*(SKir!I200+SKir!I$1097)*(logKir!I200-logKir!I$1097)-0.5*(SLir!I200+SLir!I$1097)*(logHir!I200-logHir!I$1097)-0.5*(SLir!I200+SLir!I$1097)*(logQir!I200-logQir!I$1097),0)</f>
        <v>0.16552082127616213</v>
      </c>
      <c r="J200" s="6">
        <f>IF(logVir!J200&lt;&gt;0,logVir!J200-logVir!J$1097-0.5*(SKir!J200+SKir!J$1097)*(logKir!J200-logKir!J$1097)-0.5*(SLir!J200+SLir!J$1097)*(logHir!J200-logHir!J$1097)-0.5*(SLir!J200+SLir!J$1097)*(logQir!J200-logQir!J$1097),0)</f>
        <v>0.15546197385892468</v>
      </c>
    </row>
    <row r="201" spans="1:10" x14ac:dyDescent="0.15">
      <c r="A201" s="1">
        <v>9</v>
      </c>
      <c r="B201" s="1" t="s">
        <v>94</v>
      </c>
      <c r="C201" s="1">
        <v>14</v>
      </c>
      <c r="D201" s="1" t="s">
        <v>26</v>
      </c>
      <c r="E201" s="6">
        <f>IF(logVir!E201&lt;&gt;0,logVir!E201-logVir!E$1098-0.5*(SKir!E201+SKir!E$1098)*(logKir!E201-logKir!E$1098)-0.5*(SLir!E201+SLir!E$1098)*(logHir!E201-logHir!E$1098)-0.5*(SLir!E201+SLir!E$1098)*(logQir!E201-logQir!E$1098),0)</f>
        <v>9.8014679059302209E-2</v>
      </c>
      <c r="F201" s="6">
        <f>IF(logVir!F201&lt;&gt;0,logVir!F201-logVir!F$1098-0.5*(SKir!F201+SKir!F$1098)*(logKir!F201-logKir!F$1098)-0.5*(SLir!F201+SLir!F$1098)*(logHir!F201-logHir!F$1098)-0.5*(SLir!F201+SLir!F$1098)*(logQir!F201-logQir!F$1098),0)</f>
        <v>0.57942820533684913</v>
      </c>
      <c r="G201" s="6">
        <f>IF(logVir!G201&lt;&gt;0,logVir!G201-logVir!G$1098-0.5*(SKir!G201+SKir!G$1098)*(logKir!G201-logKir!G$1098)-0.5*(SLir!G201+SLir!G$1098)*(logHir!G201-logHir!G$1098)-0.5*(SLir!G201+SLir!G$1098)*(logQir!G201-logQir!G$1098),0)</f>
        <v>0.13643686773554892</v>
      </c>
      <c r="H201" s="6">
        <f>IF(logVir!H201&lt;&gt;0,logVir!H201-logVir!H$1098-0.5*(SKir!H201+SKir!H$1098)*(logKir!H201-logKir!H$1098)-0.5*(SLir!H201+SLir!H$1098)*(logHir!H201-logHir!H$1098)-0.5*(SLir!H201+SLir!H$1098)*(logQir!H201-logQir!H$1098),0)</f>
        <v>-0.13867160889330532</v>
      </c>
      <c r="I201" s="6">
        <f>IF(logVir!I201&lt;&gt;0,logVir!I201-logVir!I$1098-0.5*(SKir!I201+SKir!I$1098)*(logKir!I201-logKir!I$1098)-0.5*(SLir!I201+SLir!I$1098)*(logHir!I201-logHir!I$1098)-0.5*(SLir!I201+SLir!I$1098)*(logQir!I201-logQir!I$1098),0)</f>
        <v>-9.6983776469543759E-2</v>
      </c>
      <c r="J201" s="6">
        <f>IF(logVir!J201&lt;&gt;0,logVir!J201-logVir!J$1098-0.5*(SKir!J201+SKir!J$1098)*(logKir!J201-logKir!J$1098)-0.5*(SLir!J201+SLir!J$1098)*(logHir!J201-logHir!J$1098)-0.5*(SLir!J201+SLir!J$1098)*(logQir!J201-logQir!J$1098),0)</f>
        <v>-0.16692532456263662</v>
      </c>
    </row>
    <row r="202" spans="1:10" x14ac:dyDescent="0.15">
      <c r="A202" s="1">
        <v>9</v>
      </c>
      <c r="B202" s="1" t="s">
        <v>94</v>
      </c>
      <c r="C202" s="1">
        <v>15</v>
      </c>
      <c r="D202" s="1" t="s">
        <v>27</v>
      </c>
      <c r="E202" s="6">
        <f>IF(logVir!E202&lt;&gt;0,logVir!E202-logVir!E$1099-0.5*(SKir!E202+SKir!E$1099)*(logKir!E202-logKir!E$1099)-0.5*(SLir!E202+SLir!E$1099)*(logHir!E202-logHir!E$1099)-0.5*(SLir!E202+SLir!E$1099)*(logQir!E202-logQir!E$1099),0)</f>
        <v>-0.11068282528122268</v>
      </c>
      <c r="F202" s="6">
        <f>IF(logVir!F202&lt;&gt;0,logVir!F202-logVir!F$1099-0.5*(SKir!F202+SKir!F$1099)*(logKir!F202-logKir!F$1099)-0.5*(SLir!F202+SLir!F$1099)*(logHir!F202-logHir!F$1099)-0.5*(SLir!F202+SLir!F$1099)*(logQir!F202-logQir!F$1099),0)</f>
        <v>1.8670434556682894E-2</v>
      </c>
      <c r="G202" s="6">
        <f>IF(logVir!G202&lt;&gt;0,logVir!G202-logVir!G$1099-0.5*(SKir!G202+SKir!G$1099)*(logKir!G202-logKir!G$1099)-0.5*(SLir!G202+SLir!G$1099)*(logHir!G202-logHir!G$1099)-0.5*(SLir!G202+SLir!G$1099)*(logQir!G202-logQir!G$1099),0)</f>
        <v>5.6744218036164036E-2</v>
      </c>
      <c r="H202" s="6">
        <f>IF(logVir!H202&lt;&gt;0,logVir!H202-logVir!H$1099-0.5*(SKir!H202+SKir!H$1099)*(logKir!H202-logKir!H$1099)-0.5*(SLir!H202+SLir!H$1099)*(logHir!H202-logHir!H$1099)-0.5*(SLir!H202+SLir!H$1099)*(logQir!H202-logQir!H$1099),0)</f>
        <v>6.3460523603751928E-2</v>
      </c>
      <c r="I202" s="6">
        <f>IF(logVir!I202&lt;&gt;0,logVir!I202-logVir!I$1099-0.5*(SKir!I202+SKir!I$1099)*(logKir!I202-logKir!I$1099)-0.5*(SLir!I202+SLir!I$1099)*(logHir!I202-logHir!I$1099)-0.5*(SLir!I202+SLir!I$1099)*(logQir!I202-logQir!I$1099),0)</f>
        <v>9.9534487286940754E-2</v>
      </c>
      <c r="J202" s="6">
        <f>IF(logVir!J202&lt;&gt;0,logVir!J202-logVir!J$1099-0.5*(SKir!J202+SKir!J$1099)*(logKir!J202-logKir!J$1099)-0.5*(SLir!J202+SLir!J$1099)*(logHir!J202-logHir!J$1099)-0.5*(SLir!J202+SLir!J$1099)*(logQir!J202-logQir!J$1099),0)</f>
        <v>0.1095363143811732</v>
      </c>
    </row>
    <row r="203" spans="1:10" x14ac:dyDescent="0.15">
      <c r="A203" s="1">
        <v>9</v>
      </c>
      <c r="B203" s="1" t="s">
        <v>279</v>
      </c>
      <c r="C203" s="1">
        <v>16</v>
      </c>
      <c r="D203" s="1" t="s">
        <v>10</v>
      </c>
      <c r="E203" s="6">
        <f>IF(logVir!E203&lt;&gt;0,logVir!E203-logVir!E$1100-0.5*(SKir!E203+SKir!E$1100)*(logKir!E203-logKir!E$1100)-0.5*(SLir!E203+SLir!E$1100)*(logHir!E203-logHir!E$1100)-0.5*(SLir!E203+SLir!E$1100)*(logQir!E203-logQir!E$1100),0)</f>
        <v>0.27542715926882677</v>
      </c>
      <c r="F203" s="6">
        <f>IF(logVir!F203&lt;&gt;0,logVir!F203-logVir!F$1100-0.5*(SKir!F203+SKir!F$1100)*(logKir!F203-logKir!F$1100)-0.5*(SLir!F203+SLir!F$1100)*(logHir!F203-logHir!F$1100)-0.5*(SLir!F203+SLir!F$1100)*(logQir!F203-logQir!F$1100),0)</f>
        <v>0.25044019034621373</v>
      </c>
      <c r="G203" s="6">
        <f>IF(logVir!G203&lt;&gt;0,logVir!G203-logVir!G$1100-0.5*(SKir!G203+SKir!G$1100)*(logKir!G203-logKir!G$1100)-0.5*(SLir!G203+SLir!G$1100)*(logHir!G203-logHir!G$1100)-0.5*(SLir!G203+SLir!G$1100)*(logQir!G203-logQir!G$1100),0)</f>
        <v>0.2599582617161964</v>
      </c>
      <c r="H203" s="6">
        <f>IF(logVir!H203&lt;&gt;0,logVir!H203-logVir!H$1100-0.5*(SKir!H203+SKir!H$1100)*(logKir!H203-logKir!H$1100)-0.5*(SLir!H203+SLir!H$1100)*(logHir!H203-logHir!H$1100)-0.5*(SLir!H203+SLir!H$1100)*(logQir!H203-logQir!H$1100),0)</f>
        <v>1.2691341956097474E-2</v>
      </c>
      <c r="I203" s="6">
        <f>IF(logVir!I203&lt;&gt;0,logVir!I203-logVir!I$1100-0.5*(SKir!I203+SKir!I$1100)*(logKir!I203-logKir!I$1100)-0.5*(SLir!I203+SLir!I$1100)*(logHir!I203-logHir!I$1100)-0.5*(SLir!I203+SLir!I$1100)*(logQir!I203-logQir!I$1100),0)</f>
        <v>0.19632747368690476</v>
      </c>
      <c r="J203" s="6">
        <f>IF(logVir!J203&lt;&gt;0,logVir!J203-logVir!J$1100-0.5*(SKir!J203+SKir!J$1100)*(logKir!J203-logKir!J$1100)-0.5*(SLir!J203+SLir!J$1100)*(logHir!J203-logHir!J$1100)-0.5*(SLir!J203+SLir!J$1100)*(logQir!J203-logQir!J$1100),0)</f>
        <v>0.19216749918118287</v>
      </c>
    </row>
    <row r="204" spans="1:10" x14ac:dyDescent="0.15">
      <c r="A204" s="1">
        <v>9</v>
      </c>
      <c r="B204" s="1" t="s">
        <v>279</v>
      </c>
      <c r="C204" s="1">
        <v>17</v>
      </c>
      <c r="D204" s="1" t="s">
        <v>11</v>
      </c>
      <c r="E204" s="6">
        <f>IF(logVir!E204&lt;&gt;0,logVir!E204-logVir!E$1101-0.5*(SKir!E204+SKir!E$1101)*(logKir!E204-logKir!E$1101)-0.5*(SLir!E204+SLir!E$1101)*(logHir!E204-logHir!E$1101)-0.5*(SLir!E204+SLir!E$1101)*(logQir!E204-logQir!E$1101),0)</f>
        <v>4.0059439784401171E-2</v>
      </c>
      <c r="F204" s="6">
        <f>IF(logVir!F204&lt;&gt;0,logVir!F204-logVir!F$1101-0.5*(SKir!F204+SKir!F$1101)*(logKir!F204-logKir!F$1101)-0.5*(SLir!F204+SLir!F$1101)*(logHir!F204-logHir!F$1101)-0.5*(SLir!F204+SLir!F$1101)*(logQir!F204-logQir!F$1101),0)</f>
        <v>1.5589834616309466E-2</v>
      </c>
      <c r="G204" s="6">
        <f>IF(logVir!G204&lt;&gt;0,logVir!G204-logVir!G$1101-0.5*(SKir!G204+SKir!G$1101)*(logKir!G204-logKir!G$1101)-0.5*(SLir!G204+SLir!G$1101)*(logHir!G204-logHir!G$1101)-0.5*(SLir!G204+SLir!G$1101)*(logQir!G204-logQir!G$1101),0)</f>
        <v>-0.22833927751441888</v>
      </c>
      <c r="H204" s="6">
        <f>IF(logVir!H204&lt;&gt;0,logVir!H204-logVir!H$1101-0.5*(SKir!H204+SKir!H$1101)*(logKir!H204-logKir!H$1101)-0.5*(SLir!H204+SLir!H$1101)*(logHir!H204-logHir!H$1101)-0.5*(SLir!H204+SLir!H$1101)*(logQir!H204-logQir!H$1101),0)</f>
        <v>-0.10348748449476966</v>
      </c>
      <c r="I204" s="6">
        <f>IF(logVir!I204&lt;&gt;0,logVir!I204-logVir!I$1101-0.5*(SKir!I204+SKir!I$1101)*(logKir!I204-logKir!I$1101)-0.5*(SLir!I204+SLir!I$1101)*(logHir!I204-logHir!I$1101)-0.5*(SLir!I204+SLir!I$1101)*(logQir!I204-logQir!I$1101),0)</f>
        <v>-0.22576512353662009</v>
      </c>
      <c r="J204" s="6">
        <f>IF(logVir!J204&lt;&gt;0,logVir!J204-logVir!J$1101-0.5*(SKir!J204+SKir!J$1101)*(logKir!J204-logKir!J$1101)-0.5*(SLir!J204+SLir!J$1101)*(logHir!J204-logHir!J$1101)-0.5*(SLir!J204+SLir!J$1101)*(logQir!J204-logQir!J$1101),0)</f>
        <v>-0.15311238892422585</v>
      </c>
    </row>
    <row r="205" spans="1:10" x14ac:dyDescent="0.15">
      <c r="A205" s="1">
        <v>9</v>
      </c>
      <c r="B205" s="1" t="s">
        <v>279</v>
      </c>
      <c r="C205" s="1">
        <v>18</v>
      </c>
      <c r="D205" s="1" t="s">
        <v>12</v>
      </c>
      <c r="E205" s="6">
        <f>IF(logVir!E205&lt;&gt;0,logVir!E205-logVir!E$1102-0.5*(SKir!E205+SKir!E$1102)*(logKir!E205-logKir!E$1102)-0.5*(SLir!E205+SLir!E$1102)*(logHir!E205-logHir!E$1102)-0.5*(SLir!E205+SLir!E$1102)*(logQir!E205-logQir!E$1102),0)</f>
        <v>0.14030925568648703</v>
      </c>
      <c r="F205" s="6">
        <f>IF(logVir!F205&lt;&gt;0,logVir!F205-logVir!F$1102-0.5*(SKir!F205+SKir!F$1102)*(logKir!F205-logKir!F$1102)-0.5*(SLir!F205+SLir!F$1102)*(logHir!F205-logHir!F$1102)-0.5*(SLir!F205+SLir!F$1102)*(logQir!F205-logQir!F$1102),0)</f>
        <v>9.0854408694770419E-2</v>
      </c>
      <c r="G205" s="6">
        <f>IF(logVir!G205&lt;&gt;0,logVir!G205-logVir!G$1102-0.5*(SKir!G205+SKir!G$1102)*(logKir!G205-logKir!G$1102)-0.5*(SLir!G205+SLir!G$1102)*(logHir!G205-logHir!G$1102)-0.5*(SLir!G205+SLir!G$1102)*(logQir!G205-logQir!G$1102),0)</f>
        <v>0.10819832524675177</v>
      </c>
      <c r="H205" s="6">
        <f>IF(logVir!H205&lt;&gt;0,logVir!H205-logVir!H$1102-0.5*(SKir!H205+SKir!H$1102)*(logKir!H205-logKir!H$1102)-0.5*(SLir!H205+SLir!H$1102)*(logHir!H205-logHir!H$1102)-0.5*(SLir!H205+SLir!H$1102)*(logQir!H205-logQir!H$1102),0)</f>
        <v>4.619031385832828E-2</v>
      </c>
      <c r="I205" s="6">
        <f>IF(logVir!I205&lt;&gt;0,logVir!I205-logVir!I$1102-0.5*(SKir!I205+SKir!I$1102)*(logKir!I205-logKir!I$1102)-0.5*(SLir!I205+SLir!I$1102)*(logHir!I205-logHir!I$1102)-0.5*(SLir!I205+SLir!I$1102)*(logQir!I205-logQir!I$1102),0)</f>
        <v>0.12194248412808147</v>
      </c>
      <c r="J205" s="6">
        <f>IF(logVir!J205&lt;&gt;0,logVir!J205-logVir!J$1102-0.5*(SKir!J205+SKir!J$1102)*(logKir!J205-logKir!J$1102)-0.5*(SLir!J205+SLir!J$1102)*(logHir!J205-logHir!J$1102)-0.5*(SLir!J205+SLir!J$1102)*(logQir!J205-logQir!J$1102),0)</f>
        <v>0.10092922715285105</v>
      </c>
    </row>
    <row r="206" spans="1:10" x14ac:dyDescent="0.15">
      <c r="A206" s="1">
        <v>9</v>
      </c>
      <c r="B206" s="1" t="s">
        <v>279</v>
      </c>
      <c r="C206" s="1">
        <v>19</v>
      </c>
      <c r="D206" s="1" t="s">
        <v>13</v>
      </c>
      <c r="E206" s="6">
        <f>IF(logVir!E206&lt;&gt;0,logVir!E206-logVir!E$1103-0.5*(SKir!E206+SKir!E$1103)*(logKir!E206-logKir!E$1103)-0.5*(SLir!E206+SLir!E$1103)*(logHir!E206-logHir!E$1103)-0.5*(SLir!E206+SLir!E$1103)*(logQir!E206-logQir!E$1103),0)</f>
        <v>-0.14750034079035468</v>
      </c>
      <c r="F206" s="6">
        <f>IF(logVir!F206&lt;&gt;0,logVir!F206-logVir!F$1103-0.5*(SKir!F206+SKir!F$1103)*(logKir!F206-logKir!F$1103)-0.5*(SLir!F206+SLir!F$1103)*(logHir!F206-logHir!F$1103)-0.5*(SLir!F206+SLir!F$1103)*(logQir!F206-logQir!F$1103),0)</f>
        <v>-4.3031540984039197E-2</v>
      </c>
      <c r="G206" s="6">
        <f>IF(logVir!G206&lt;&gt;0,logVir!G206-logVir!G$1103-0.5*(SKir!G206+SKir!G$1103)*(logKir!G206-logKir!G$1103)-0.5*(SLir!G206+SLir!G$1103)*(logHir!G206-logHir!G$1103)-0.5*(SLir!G206+SLir!G$1103)*(logQir!G206-logQir!G$1103),0)</f>
        <v>0.12757876788033873</v>
      </c>
      <c r="H206" s="6">
        <f>IF(logVir!H206&lt;&gt;0,logVir!H206-logVir!H$1103-0.5*(SKir!H206+SKir!H$1103)*(logKir!H206-logKir!H$1103)-0.5*(SLir!H206+SLir!H$1103)*(logHir!H206-logHir!H$1103)-0.5*(SLir!H206+SLir!H$1103)*(logQir!H206-logQir!H$1103),0)</f>
        <v>5.939717901923762E-2</v>
      </c>
      <c r="I206" s="6">
        <f>IF(logVir!I206&lt;&gt;0,logVir!I206-logVir!I$1103-0.5*(SKir!I206+SKir!I$1103)*(logKir!I206-logKir!I$1103)-0.5*(SLir!I206+SLir!I$1103)*(logHir!I206-logHir!I$1103)-0.5*(SLir!I206+SLir!I$1103)*(logQir!I206-logQir!I$1103),0)</f>
        <v>-3.8320947473802928E-2</v>
      </c>
      <c r="J206" s="6">
        <f>IF(logVir!J206&lt;&gt;0,logVir!J206-logVir!J$1103-0.5*(SKir!J206+SKir!J$1103)*(logKir!J206-logKir!J$1103)-0.5*(SLir!J206+SLir!J$1103)*(logHir!J206-logHir!J$1103)-0.5*(SLir!J206+SLir!J$1103)*(logQir!J206-logQir!J$1103),0)</f>
        <v>-6.995938233676096E-3</v>
      </c>
    </row>
    <row r="207" spans="1:10" x14ac:dyDescent="0.15">
      <c r="A207" s="1">
        <v>9</v>
      </c>
      <c r="B207" s="1" t="s">
        <v>279</v>
      </c>
      <c r="C207" s="1">
        <v>20</v>
      </c>
      <c r="D207" s="1" t="s">
        <v>14</v>
      </c>
      <c r="E207" s="6">
        <f>IF(logVir!E207&lt;&gt;0,logVir!E207-logVir!E$1104-0.5*(SKir!E207+SKir!E$1104)*(logKir!E207-logKir!E$1104)-0.5*(SLir!E207+SLir!E$1104)*(logHir!E207-logHir!E$1104)-0.5*(SLir!E207+SLir!E$1104)*(logQir!E207-logQir!E$1104),0)</f>
        <v>-0.63851228936266591</v>
      </c>
      <c r="F207" s="6">
        <f>IF(logVir!F207&lt;&gt;0,logVir!F207-logVir!F$1104-0.5*(SKir!F207+SKir!F$1104)*(logKir!F207-logKir!F$1104)-0.5*(SLir!F207+SLir!F$1104)*(logHir!F207-logHir!F$1104)-0.5*(SLir!F207+SLir!F$1104)*(logQir!F207-logQir!F$1104),0)</f>
        <v>5.3710813244447399E-3</v>
      </c>
      <c r="G207" s="6">
        <f>IF(logVir!G207&lt;&gt;0,logVir!G207-logVir!G$1104-0.5*(SKir!G207+SKir!G$1104)*(logKir!G207-logKir!G$1104)-0.5*(SLir!G207+SLir!G$1104)*(logHir!G207-logHir!G$1104)-0.5*(SLir!G207+SLir!G$1104)*(logQir!G207-logQir!G$1104),0)</f>
        <v>-5.8889479960779902E-2</v>
      </c>
      <c r="H207" s="6">
        <f>IF(logVir!H207&lt;&gt;0,logVir!H207-logVir!H$1104-0.5*(SKir!H207+SKir!H$1104)*(logKir!H207-logKir!H$1104)-0.5*(SLir!H207+SLir!H$1104)*(logHir!H207-logHir!H$1104)-0.5*(SLir!H207+SLir!H$1104)*(logQir!H207-logQir!H$1104),0)</f>
        <v>-0.19321882357863968</v>
      </c>
      <c r="I207" s="6">
        <f>IF(logVir!I207&lt;&gt;0,logVir!I207-logVir!I$1104-0.5*(SKir!I207+SKir!I$1104)*(logKir!I207-logKir!I$1104)-0.5*(SLir!I207+SLir!I$1104)*(logHir!I207-logHir!I$1104)-0.5*(SLir!I207+SLir!I$1104)*(logQir!I207-logQir!I$1104),0)</f>
        <v>-0.18854887194574915</v>
      </c>
      <c r="J207" s="6">
        <f>IF(logVir!J207&lt;&gt;0,logVir!J207-logVir!J$1104-0.5*(SKir!J207+SKir!J$1104)*(logKir!J207-logKir!J$1104)-0.5*(SLir!J207+SLir!J$1104)*(logHir!J207-logHir!J$1104)-0.5*(SLir!J207+SLir!J$1104)*(logQir!J207-logQir!J$1104),0)</f>
        <v>-0.16741954859847707</v>
      </c>
    </row>
    <row r="208" spans="1:10" x14ac:dyDescent="0.15">
      <c r="A208" s="1">
        <v>9</v>
      </c>
      <c r="B208" s="1" t="s">
        <v>279</v>
      </c>
      <c r="C208" s="1">
        <v>21</v>
      </c>
      <c r="D208" s="1" t="s">
        <v>15</v>
      </c>
      <c r="E208" s="6">
        <f>IF(logVir!E208&lt;&gt;0,logVir!E208-logVir!E$1105-0.5*(SKir!E208+SKir!E$1105)*(logKir!E208-logKir!E$1105)-0.5*(SLir!E208+SLir!E$1105)*(logHir!E208-logHir!E$1105)-0.5*(SLir!E208+SLir!E$1105)*(logQir!E208-logQir!E$1105),0)</f>
        <v>2.6859540631802084E-4</v>
      </c>
      <c r="F208" s="6">
        <f>IF(logVir!F208&lt;&gt;0,logVir!F208-logVir!F$1105-0.5*(SKir!F208+SKir!F$1105)*(logKir!F208-logKir!F$1105)-0.5*(SLir!F208+SLir!F$1105)*(logHir!F208-logHir!F$1105)-0.5*(SLir!F208+SLir!F$1105)*(logQir!F208-logQir!F$1105),0)</f>
        <v>-9.1184102654546323E-2</v>
      </c>
      <c r="G208" s="6">
        <f>IF(logVir!G208&lt;&gt;0,logVir!G208-logVir!G$1105-0.5*(SKir!G208+SKir!G$1105)*(logKir!G208-logKir!G$1105)-0.5*(SLir!G208+SLir!G$1105)*(logHir!G208-logHir!G$1105)-0.5*(SLir!G208+SLir!G$1105)*(logQir!G208-logQir!G$1105),0)</f>
        <v>-0.26232455226555906</v>
      </c>
      <c r="H208" s="6">
        <f>IF(logVir!H208&lt;&gt;0,logVir!H208-logVir!H$1105-0.5*(SKir!H208+SKir!H$1105)*(logKir!H208-logKir!H$1105)-0.5*(SLir!H208+SLir!H$1105)*(logHir!H208-logHir!H$1105)-0.5*(SLir!H208+SLir!H$1105)*(logQir!H208-logQir!H$1105),0)</f>
        <v>-0.14479297176580458</v>
      </c>
      <c r="I208" s="6">
        <f>IF(logVir!I208&lt;&gt;0,logVir!I208-logVir!I$1105-0.5*(SKir!I208+SKir!I$1105)*(logKir!I208-logKir!I$1105)-0.5*(SLir!I208+SLir!I$1105)*(logHir!I208-logHir!I$1105)-0.5*(SLir!I208+SLir!I$1105)*(logQir!I208-logQir!I$1105),0)</f>
        <v>-6.0318854570934909E-2</v>
      </c>
      <c r="J208" s="6">
        <f>IF(logVir!J208&lt;&gt;0,logVir!J208-logVir!J$1105-0.5*(SKir!J208+SKir!J$1105)*(logKir!J208-logKir!J$1105)-0.5*(SLir!J208+SLir!J$1105)*(logHir!J208-logHir!J$1105)-0.5*(SLir!J208+SLir!J$1105)*(logQir!J208-logQir!J$1105),0)</f>
        <v>9.4843877804344848E-4</v>
      </c>
    </row>
    <row r="209" spans="1:10" x14ac:dyDescent="0.15">
      <c r="A209" s="1">
        <v>9</v>
      </c>
      <c r="B209" s="1" t="s">
        <v>92</v>
      </c>
      <c r="C209" s="1">
        <v>22</v>
      </c>
      <c r="D209" s="1" t="s">
        <v>7</v>
      </c>
      <c r="E209" s="6">
        <f>IF(logVir!E209&lt;&gt;0,logVir!E209-logVir!E$1106-0.5*(SKir!E209+SKir!E$1106)*(logKir!E209-logKir!E$1106)-0.5*(SLir!E209+SLir!E$1106)*(logHir!E209-logHir!E$1106)-0.5*(SLir!E209+SLir!E$1106)*(logQir!E209-logQir!E$1106),0)</f>
        <v>-0.33244470375469382</v>
      </c>
      <c r="F209" s="6">
        <f>IF(logVir!F209&lt;&gt;0,logVir!F209-logVir!F$1106-0.5*(SKir!F209+SKir!F$1106)*(logKir!F209-logKir!F$1106)-0.5*(SLir!F209+SLir!F$1106)*(logHir!F209-logHir!F$1106)-0.5*(SLir!F209+SLir!F$1106)*(logQir!F209-logQir!F$1106),0)</f>
        <v>-7.1850024931316966E-2</v>
      </c>
      <c r="G209" s="6">
        <f>IF(logVir!G209&lt;&gt;0,logVir!G209-logVir!G$1106-0.5*(SKir!G209+SKir!G$1106)*(logKir!G209-logKir!G$1106)-0.5*(SLir!G209+SLir!G$1106)*(logHir!G209-logHir!G$1106)-0.5*(SLir!G209+SLir!G$1106)*(logQir!G209-logQir!G$1106),0)</f>
        <v>4.7331786373280681E-3</v>
      </c>
      <c r="H209" s="6">
        <f>IF(logVir!H209&lt;&gt;0,logVir!H209-logVir!H$1106-0.5*(SKir!H209+SKir!H$1106)*(logKir!H209-logKir!H$1106)-0.5*(SLir!H209+SLir!H$1106)*(logHir!H209-logHir!H$1106)-0.5*(SLir!H209+SLir!H$1106)*(logQir!H209-logQir!H$1106),0)</f>
        <v>3.9883324617701547E-2</v>
      </c>
      <c r="I209" s="6">
        <f>IF(logVir!I209&lt;&gt;0,logVir!I209-logVir!I$1106-0.5*(SKir!I209+SKir!I$1106)*(logKir!I209-logKir!I$1106)-0.5*(SLir!I209+SLir!I$1106)*(logHir!I209-logHir!I$1106)-0.5*(SLir!I209+SLir!I$1106)*(logQir!I209-logQir!I$1106),0)</f>
        <v>-2.1714117370014715E-2</v>
      </c>
      <c r="J209" s="6">
        <f>IF(logVir!J209&lt;&gt;0,logVir!J209-logVir!J$1106-0.5*(SKir!J209+SKir!J$1106)*(logKir!J209-logKir!J$1106)-0.5*(SLir!J209+SLir!J$1106)*(logHir!J209-logHir!J$1106)-0.5*(SLir!J209+SLir!J$1106)*(logQir!J209-logQir!J$1106),0)</f>
        <v>-0.14924287098237504</v>
      </c>
    </row>
    <row r="210" spans="1:10" x14ac:dyDescent="0.15">
      <c r="A210" s="1">
        <v>9</v>
      </c>
      <c r="B210" s="1" t="s">
        <v>92</v>
      </c>
      <c r="C210" s="1">
        <v>23</v>
      </c>
      <c r="D210" s="1" t="s">
        <v>28</v>
      </c>
      <c r="E210" s="6">
        <f>IF(logVir!E210&lt;&gt;0,logVir!E210-logVir!E$1107-0.5*(SKir!E210+SKir!E$1107)*(logKir!E210-logKir!E$1107)-0.5*(SLir!E210+SLir!E$1107)*(logHir!E210-logHir!E$1107)-0.5*(SLir!E210+SLir!E$1107)*(logQir!E210-logQir!E$1107),0)</f>
        <v>4.5288149761845795E-2</v>
      </c>
      <c r="F210" s="6">
        <f>IF(logVir!F210&lt;&gt;0,logVir!F210-logVir!F$1107-0.5*(SKir!F210+SKir!F$1107)*(logKir!F210-logKir!F$1107)-0.5*(SLir!F210+SLir!F$1107)*(logHir!F210-logHir!F$1107)-0.5*(SLir!F210+SLir!F$1107)*(logQir!F210-logQir!F$1107),0)</f>
        <v>1.643366633187358E-2</v>
      </c>
      <c r="G210" s="6">
        <f>IF(logVir!G210&lt;&gt;0,logVir!G210-logVir!G$1107-0.5*(SKir!G210+SKir!G$1107)*(logKir!G210-logKir!G$1107)-0.5*(SLir!G210+SLir!G$1107)*(logHir!G210-logHir!G$1107)-0.5*(SLir!G210+SLir!G$1107)*(logQir!G210-logQir!G$1107),0)</f>
        <v>2.5762682287151388E-2</v>
      </c>
      <c r="H210" s="6">
        <f>IF(logVir!H210&lt;&gt;0,logVir!H210-logVir!H$1107-0.5*(SKir!H210+SKir!H$1107)*(logKir!H210-logKir!H$1107)-0.5*(SLir!H210+SLir!H$1107)*(logHir!H210-logHir!H$1107)-0.5*(SLir!H210+SLir!H$1107)*(logQir!H210-logQir!H$1107),0)</f>
        <v>3.7298227712630597E-2</v>
      </c>
      <c r="I210" s="6">
        <f>IF(logVir!I210&lt;&gt;0,logVir!I210-logVir!I$1107-0.5*(SKir!I210+SKir!I$1107)*(logKir!I210-logKir!I$1107)-0.5*(SLir!I210+SLir!I$1107)*(logHir!I210-logHir!I$1107)-0.5*(SLir!I210+SLir!I$1107)*(logQir!I210-logQir!I$1107),0)</f>
        <v>4.4828881690999869E-2</v>
      </c>
      <c r="J210" s="6">
        <f>IF(logVir!J210&lt;&gt;0,logVir!J210-logVir!J$1107-0.5*(SKir!J210+SKir!J$1107)*(logKir!J210-logKir!J$1107)-0.5*(SLir!J210+SLir!J$1107)*(logHir!J210-logHir!J$1107)-0.5*(SLir!J210+SLir!J$1107)*(logQir!J210-logQir!J$1107),0)</f>
        <v>-6.4222528290617892E-2</v>
      </c>
    </row>
    <row r="211" spans="1:10" x14ac:dyDescent="0.15">
      <c r="A211" s="1">
        <v>10</v>
      </c>
      <c r="B211" s="1" t="s">
        <v>96</v>
      </c>
      <c r="C211" s="1">
        <v>1</v>
      </c>
      <c r="D211" s="1" t="s">
        <v>8</v>
      </c>
      <c r="E211" s="6">
        <f>IF(logVir!E211&lt;&gt;0,logVir!E211-logVir!E$1085-0.5*(SKir!E211+SKir!E$1085)*(logKir!E211-logKir!E$1085)-0.5*(SLir!E211+SLir!E$1085)*(logHir!E211-logHir!E$1085)-0.5*(SLir!E211+SLir!E$1085)*(logQir!E211-logQir!E$1085),0)</f>
        <v>-0.13615120545067569</v>
      </c>
      <c r="F211" s="6">
        <f>IF(logVir!F211&lt;&gt;0,logVir!F211-logVir!F$1085-0.5*(SKir!F211+SKir!F$1085)*(logKir!F211-logKir!F$1085)-0.5*(SLir!F211+SLir!F$1085)*(logHir!F211-logHir!F$1085)-0.5*(SLir!F211+SLir!F$1085)*(logQir!F211-logQir!F$1085),0)</f>
        <v>-0.13200493582506173</v>
      </c>
      <c r="G211" s="6">
        <f>IF(logVir!G211&lt;&gt;0,logVir!G211-logVir!G$1085-0.5*(SKir!G211+SKir!G$1085)*(logKir!G211-logKir!G$1085)-0.5*(SLir!G211+SLir!G$1085)*(logHir!G211-logHir!G$1085)-0.5*(SLir!G211+SLir!G$1085)*(logQir!G211-logQir!G$1085),0)</f>
        <v>-0.10210228202129953</v>
      </c>
      <c r="H211" s="6">
        <f>IF(logVir!H211&lt;&gt;0,logVir!H211-logVir!H$1085-0.5*(SKir!H211+SKir!H$1085)*(logKir!H211-logKir!H$1085)-0.5*(SLir!H211+SLir!H$1085)*(logHir!H211-logHir!H$1085)-0.5*(SLir!H211+SLir!H$1085)*(logQir!H211-logQir!H$1085),0)</f>
        <v>-5.106132636633693E-2</v>
      </c>
      <c r="I211" s="6">
        <f>IF(logVir!I211&lt;&gt;0,logVir!I211-logVir!I$1085-0.5*(SKir!I211+SKir!I$1085)*(logKir!I211-logKir!I$1085)-0.5*(SLir!I211+SLir!I$1085)*(logHir!I211-logHir!I$1085)-0.5*(SLir!I211+SLir!I$1085)*(logQir!I211-logQir!I$1085),0)</f>
        <v>-5.156214699535696E-2</v>
      </c>
      <c r="J211" s="6">
        <f>IF(logVir!J211&lt;&gt;0,logVir!J211-logVir!J$1085-0.5*(SKir!J211+SKir!J$1085)*(logKir!J211-logKir!J$1085)-0.5*(SLir!J211+SLir!J$1085)*(logHir!J211-logHir!J$1085)-0.5*(SLir!J211+SLir!J$1085)*(logQir!J211-logQir!J$1085),0)</f>
        <v>-5.3330689515202867E-2</v>
      </c>
    </row>
    <row r="212" spans="1:10" x14ac:dyDescent="0.15">
      <c r="A212" s="1">
        <v>10</v>
      </c>
      <c r="B212" s="1" t="s">
        <v>96</v>
      </c>
      <c r="C212" s="1">
        <v>2</v>
      </c>
      <c r="D212" s="1" t="s">
        <v>9</v>
      </c>
      <c r="E212" s="6">
        <f>IF(logVir!E212&lt;&gt;0,logVir!E212-logVir!E$1086-0.5*(SKir!E212+SKir!E$1086)*(logKir!E212-logKir!E$1086)-0.5*(SLir!E212+SLir!E$1086)*(logHir!E212-logHir!E$1086)-0.5*(SLir!E212+SLir!E$1086)*(logQir!E212-logQir!E$1086),0)</f>
        <v>0.51079809858294078</v>
      </c>
      <c r="F212" s="6">
        <f>IF(logVir!F212&lt;&gt;0,logVir!F212-logVir!F$1086-0.5*(SKir!F212+SKir!F$1086)*(logKir!F212-logKir!F$1086)-0.5*(SLir!F212+SLir!F$1086)*(logHir!F212-logHir!F$1086)-0.5*(SLir!F212+SLir!F$1086)*(logQir!F212-logQir!F$1086),0)</f>
        <v>0.30948749437853151</v>
      </c>
      <c r="G212" s="6">
        <f>IF(logVir!G212&lt;&gt;0,logVir!G212-logVir!G$1086-0.5*(SKir!G212+SKir!G$1086)*(logKir!G212-logKir!G$1086)-0.5*(SLir!G212+SLir!G$1086)*(logHir!G212-logHir!G$1086)-0.5*(SLir!G212+SLir!G$1086)*(logQir!G212-logQir!G$1086),0)</f>
        <v>-7.8073772762179722E-2</v>
      </c>
      <c r="H212" s="6">
        <f>IF(logVir!H212&lt;&gt;0,logVir!H212-logVir!H$1086-0.5*(SKir!H212+SKir!H$1086)*(logKir!H212-logKir!H$1086)-0.5*(SLir!H212+SLir!H$1086)*(logHir!H212-logHir!H$1086)-0.5*(SLir!H212+SLir!H$1086)*(logQir!H212-logQir!H$1086),0)</f>
        <v>-0.15355182173045478</v>
      </c>
      <c r="I212" s="6">
        <f>IF(logVir!I212&lt;&gt;0,logVir!I212-logVir!I$1086-0.5*(SKir!I212+SKir!I$1086)*(logKir!I212-logKir!I$1086)-0.5*(SLir!I212+SLir!I$1086)*(logHir!I212-logHir!I$1086)-0.5*(SLir!I212+SLir!I$1086)*(logQir!I212-logQir!I$1086),0)</f>
        <v>-0.14276863380750948</v>
      </c>
      <c r="J212" s="6">
        <f>IF(logVir!J212&lt;&gt;0,logVir!J212-logVir!J$1086-0.5*(SKir!J212+SKir!J$1086)*(logKir!J212-logKir!J$1086)-0.5*(SLir!J212+SLir!J$1086)*(logHir!J212-logHir!J$1086)-0.5*(SLir!J212+SLir!J$1086)*(logQir!J212-logQir!J$1086),0)</f>
        <v>-0.14779117313513099</v>
      </c>
    </row>
    <row r="213" spans="1:10" x14ac:dyDescent="0.15">
      <c r="A213" s="1">
        <v>10</v>
      </c>
      <c r="B213" s="1" t="s">
        <v>97</v>
      </c>
      <c r="C213" s="1">
        <v>3</v>
      </c>
      <c r="D213" s="1" t="s">
        <v>16</v>
      </c>
      <c r="E213" s="6">
        <f>IF(logVir!E213&lt;&gt;0,logVir!E213-logVir!E$1087-0.5*(SKir!E213+SKir!E$1087)*(logKir!E213-logKir!E$1087)-0.5*(SLir!E213+SLir!E$1087)*(logHir!E213-logHir!E$1087)-0.5*(SLir!E213+SLir!E$1087)*(logQir!E213-logQir!E$1087),0)</f>
        <v>0.18953627532393116</v>
      </c>
      <c r="F213" s="6">
        <f>IF(logVir!F213&lt;&gt;0,logVir!F213-logVir!F$1087-0.5*(SKir!F213+SKir!F$1087)*(logKir!F213-logKir!F$1087)-0.5*(SLir!F213+SLir!F$1087)*(logHir!F213-logHir!F$1087)-0.5*(SLir!F213+SLir!F$1087)*(logQir!F213-logQir!F$1087),0)</f>
        <v>0.23671763890017236</v>
      </c>
      <c r="G213" s="6">
        <f>IF(logVir!G213&lt;&gt;0,logVir!G213-logVir!G$1087-0.5*(SKir!G213+SKir!G$1087)*(logKir!G213-logKir!G$1087)-0.5*(SLir!G213+SLir!G$1087)*(logHir!G213-logHir!G$1087)-0.5*(SLir!G213+SLir!G$1087)*(logQir!G213-logQir!G$1087),0)</f>
        <v>0.38039824591388338</v>
      </c>
      <c r="H213" s="6">
        <f>IF(logVir!H213&lt;&gt;0,logVir!H213-logVir!H$1087-0.5*(SKir!H213+SKir!H$1087)*(logKir!H213-logKir!H$1087)-0.5*(SLir!H213+SLir!H$1087)*(logHir!H213-logHir!H$1087)-0.5*(SLir!H213+SLir!H$1087)*(logQir!H213-logQir!H$1087),0)</f>
        <v>0.21853956678076467</v>
      </c>
      <c r="I213" s="6">
        <f>IF(logVir!I213&lt;&gt;0,logVir!I213-logVir!I$1087-0.5*(SKir!I213+SKir!I$1087)*(logKir!I213-logKir!I$1087)-0.5*(SLir!I213+SLir!I$1087)*(logHir!I213-logHir!I$1087)-0.5*(SLir!I213+SLir!I$1087)*(logQir!I213-logQir!I$1087),0)</f>
        <v>0.27736808240597172</v>
      </c>
      <c r="J213" s="6">
        <f>IF(logVir!J213&lt;&gt;0,logVir!J213-logVir!J$1087-0.5*(SKir!J213+SKir!J$1087)*(logKir!J213-logKir!J$1087)-0.5*(SLir!J213+SLir!J$1087)*(logHir!J213-logHir!J$1087)-0.5*(SLir!J213+SLir!J$1087)*(logQir!J213-logQir!J$1087),0)</f>
        <v>0.28559415837351232</v>
      </c>
    </row>
    <row r="214" spans="1:10" x14ac:dyDescent="0.15">
      <c r="A214" s="1">
        <v>10</v>
      </c>
      <c r="B214" s="1" t="s">
        <v>97</v>
      </c>
      <c r="C214" s="1">
        <v>4</v>
      </c>
      <c r="D214" s="1" t="s">
        <v>17</v>
      </c>
      <c r="E214" s="6">
        <f>IF(logVir!E214&lt;&gt;0,logVir!E214-logVir!E$1088-0.5*(SKir!E214+SKir!E$1088)*(logKir!E214-logKir!E$1088)-0.5*(SLir!E214+SLir!E$1088)*(logHir!E214-logHir!E$1088)-0.5*(SLir!E214+SLir!E$1088)*(logQir!E214-logQir!E$1088),0)</f>
        <v>5.602610220592192E-2</v>
      </c>
      <c r="F214" s="6">
        <f>IF(logVir!F214&lt;&gt;0,logVir!F214-logVir!F$1088-0.5*(SKir!F214+SKir!F$1088)*(logKir!F214-logKir!F$1088)-0.5*(SLir!F214+SLir!F$1088)*(logHir!F214-logHir!F$1088)-0.5*(SLir!F214+SLir!F$1088)*(logQir!F214-logQir!F$1088),0)</f>
        <v>2.6589138511960618E-2</v>
      </c>
      <c r="G214" s="6">
        <f>IF(logVir!G214&lt;&gt;0,logVir!G214-logVir!G$1088-0.5*(SKir!G214+SKir!G$1088)*(logKir!G214-logKir!G$1088)-0.5*(SLir!G214+SLir!G$1088)*(logHir!G214-logHir!G$1088)-0.5*(SLir!G214+SLir!G$1088)*(logQir!G214-logQir!G$1088),0)</f>
        <v>0.10016160604830587</v>
      </c>
      <c r="H214" s="6">
        <f>IF(logVir!H214&lt;&gt;0,logVir!H214-logVir!H$1088-0.5*(SKir!H214+SKir!H$1088)*(logKir!H214-logKir!H$1088)-0.5*(SLir!H214+SLir!H$1088)*(logHir!H214-logHir!H$1088)-0.5*(SLir!H214+SLir!H$1088)*(logQir!H214-logQir!H$1088),0)</f>
        <v>0.16122746611616245</v>
      </c>
      <c r="I214" s="6">
        <f>IF(logVir!I214&lt;&gt;0,logVir!I214-logVir!I$1088-0.5*(SKir!I214+SKir!I$1088)*(logKir!I214-logKir!I$1088)-0.5*(SLir!I214+SLir!I$1088)*(logHir!I214-logHir!I$1088)-0.5*(SLir!I214+SLir!I$1088)*(logQir!I214-logQir!I$1088),0)</f>
        <v>0.1245125113413747</v>
      </c>
      <c r="J214" s="6">
        <f>IF(logVir!J214&lt;&gt;0,logVir!J214-logVir!J$1088-0.5*(SKir!J214+SKir!J$1088)*(logKir!J214-logKir!J$1088)-0.5*(SLir!J214+SLir!J$1088)*(logHir!J214-logHir!J$1088)-0.5*(SLir!J214+SLir!J$1088)*(logQir!J214-logQir!J$1088),0)</f>
        <v>0.13856944589868553</v>
      </c>
    </row>
    <row r="215" spans="1:10" x14ac:dyDescent="0.15">
      <c r="A215" s="1">
        <v>10</v>
      </c>
      <c r="B215" s="1" t="s">
        <v>97</v>
      </c>
      <c r="C215" s="1">
        <v>5</v>
      </c>
      <c r="D215" s="1" t="s">
        <v>18</v>
      </c>
      <c r="E215" s="6">
        <f>IF(logVir!E215&lt;&gt;0,logVir!E215-logVir!E$1089-0.5*(SKir!E215+SKir!E$1089)*(logKir!E215-logKir!E$1089)-0.5*(SLir!E215+SLir!E$1089)*(logHir!E215-logHir!E$1089)-0.5*(SLir!E215+SLir!E$1089)*(logQir!E215-logQir!E$1089),0)</f>
        <v>0.1584141628459276</v>
      </c>
      <c r="F215" s="6">
        <f>IF(logVir!F215&lt;&gt;0,logVir!F215-logVir!F$1089-0.5*(SKir!F215+SKir!F$1089)*(logKir!F215-logKir!F$1089)-0.5*(SLir!F215+SLir!F$1089)*(logHir!F215-logHir!F$1089)-0.5*(SLir!F215+SLir!F$1089)*(logQir!F215-logQir!F$1089),0)</f>
        <v>5.9589568307126396E-2</v>
      </c>
      <c r="G215" s="6">
        <f>IF(logVir!G215&lt;&gt;0,logVir!G215-logVir!G$1089-0.5*(SKir!G215+SKir!G$1089)*(logKir!G215-logKir!G$1089)-0.5*(SLir!G215+SLir!G$1089)*(logHir!G215-logHir!G$1089)-0.5*(SLir!G215+SLir!G$1089)*(logQir!G215-logQir!G$1089),0)</f>
        <v>0.15611484648842991</v>
      </c>
      <c r="H215" s="6">
        <f>IF(logVir!H215&lt;&gt;0,logVir!H215-logVir!H$1089-0.5*(SKir!H215+SKir!H$1089)*(logKir!H215-logKir!H$1089)-0.5*(SLir!H215+SLir!H$1089)*(logHir!H215-logHir!H$1089)-0.5*(SLir!H215+SLir!H$1089)*(logQir!H215-logQir!H$1089),0)</f>
        <v>4.0226182573413635E-2</v>
      </c>
      <c r="I215" s="6">
        <f>IF(logVir!I215&lt;&gt;0,logVir!I215-logVir!I$1089-0.5*(SKir!I215+SKir!I$1089)*(logKir!I215-logKir!I$1089)-0.5*(SLir!I215+SLir!I$1089)*(logHir!I215-logHir!I$1089)-0.5*(SLir!I215+SLir!I$1089)*(logQir!I215-logQir!I$1089),0)</f>
        <v>0.28453007958410209</v>
      </c>
      <c r="J215" s="6">
        <f>IF(logVir!J215&lt;&gt;0,logVir!J215-logVir!J$1089-0.5*(SKir!J215+SKir!J$1089)*(logKir!J215-logKir!J$1089)-0.5*(SLir!J215+SLir!J$1089)*(logHir!J215-logHir!J$1089)-0.5*(SLir!J215+SLir!J$1089)*(logQir!J215-logQir!J$1089),0)</f>
        <v>0.31081095917495549</v>
      </c>
    </row>
    <row r="216" spans="1:10" x14ac:dyDescent="0.15">
      <c r="A216" s="1">
        <v>10</v>
      </c>
      <c r="B216" s="1" t="s">
        <v>97</v>
      </c>
      <c r="C216" s="1">
        <v>6</v>
      </c>
      <c r="D216" s="1" t="s">
        <v>2</v>
      </c>
      <c r="E216" s="6">
        <f>IF(logVir!E216&lt;&gt;0,logVir!E216-logVir!E$1090-0.5*(SKir!E216+SKir!E$1090)*(logKir!E216-logKir!E$1090)-0.5*(SLir!E216+SLir!E$1090)*(logHir!E216-logHir!E$1090)-0.5*(SLir!E216+SLir!E$1090)*(logQir!E216-logQir!E$1090),0)</f>
        <v>-0.2446788026828377</v>
      </c>
      <c r="F216" s="6">
        <f>IF(logVir!F216&lt;&gt;0,logVir!F216-logVir!F$1090-0.5*(SKir!F216+SKir!F$1090)*(logKir!F216-logKir!F$1090)-0.5*(SLir!F216+SLir!F$1090)*(logHir!F216-logHir!F$1090)-0.5*(SLir!F216+SLir!F$1090)*(logQir!F216-logQir!F$1090),0)</f>
        <v>0.1621230751341376</v>
      </c>
      <c r="G216" s="6">
        <f>IF(logVir!G216&lt;&gt;0,logVir!G216-logVir!G$1090-0.5*(SKir!G216+SKir!G$1090)*(logKir!G216-logKir!G$1090)-0.5*(SLir!G216+SLir!G$1090)*(logHir!G216-logHir!G$1090)-0.5*(SLir!G216+SLir!G$1090)*(logQir!G216-logQir!G$1090),0)</f>
        <v>0.2241152476404398</v>
      </c>
      <c r="H216" s="6">
        <f>IF(logVir!H216&lt;&gt;0,logVir!H216-logVir!H$1090-0.5*(SKir!H216+SKir!H$1090)*(logKir!H216-logKir!H$1090)-0.5*(SLir!H216+SLir!H$1090)*(logHir!H216-logHir!H$1090)-0.5*(SLir!H216+SLir!H$1090)*(logQir!H216-logQir!H$1090),0)</f>
        <v>0.28888166965376566</v>
      </c>
      <c r="I216" s="6">
        <f>IF(logVir!I216&lt;&gt;0,logVir!I216-logVir!I$1090-0.5*(SKir!I216+SKir!I$1090)*(logKir!I216-logKir!I$1090)-0.5*(SLir!I216+SLir!I$1090)*(logHir!I216-logHir!I$1090)-0.5*(SLir!I216+SLir!I$1090)*(logQir!I216-logQir!I$1090),0)</f>
        <v>0.25851431770670086</v>
      </c>
      <c r="J216" s="6">
        <f>IF(logVir!J216&lt;&gt;0,logVir!J216-logVir!J$1090-0.5*(SKir!J216+SKir!J$1090)*(logKir!J216-logKir!J$1090)-0.5*(SLir!J216+SLir!J$1090)*(logHir!J216-logHir!J$1090)-0.5*(SLir!J216+SLir!J$1090)*(logQir!J216-logQir!J$1090),0)</f>
        <v>0.32264944920280259</v>
      </c>
    </row>
    <row r="217" spans="1:10" x14ac:dyDescent="0.15">
      <c r="A217" s="1">
        <v>10</v>
      </c>
      <c r="B217" s="1" t="s">
        <v>97</v>
      </c>
      <c r="C217" s="1">
        <v>7</v>
      </c>
      <c r="D217" s="1" t="s">
        <v>19</v>
      </c>
      <c r="E217" s="6">
        <f>IF(logVir!E217&lt;&gt;0,logVir!E217-logVir!E$1091-0.5*(SKir!E217+SKir!E$1091)*(logKir!E217-logKir!E$1091)-0.5*(SLir!E217+SLir!E$1091)*(logHir!E217-logHir!E$1091)-0.5*(SLir!E217+SLir!E$1091)*(logQir!E217-logQir!E$1091),0)</f>
        <v>-0.50864532885824154</v>
      </c>
      <c r="F217" s="6">
        <f>IF(logVir!F217&lt;&gt;0,logVir!F217-logVir!F$1091-0.5*(SKir!F217+SKir!F$1091)*(logKir!F217-logKir!F$1091)-0.5*(SLir!F217+SLir!F$1091)*(logHir!F217-logHir!F$1091)-0.5*(SLir!F217+SLir!F$1091)*(logQir!F217-logQir!F$1091),0)</f>
        <v>2.2362250924769524</v>
      </c>
      <c r="G217" s="6">
        <f>IF(logVir!G217&lt;&gt;0,logVir!G217-logVir!G$1091-0.5*(SKir!G217+SKir!G$1091)*(logKir!G217-logKir!G$1091)-0.5*(SLir!G217+SLir!G$1091)*(logHir!G217-logHir!G$1091)-0.5*(SLir!G217+SLir!G$1091)*(logQir!G217-logQir!G$1091),0)</f>
        <v>0.11599367457766893</v>
      </c>
      <c r="H217" s="6">
        <f>IF(logVir!H217&lt;&gt;0,logVir!H217-logVir!H$1091-0.5*(SKir!H217+SKir!H$1091)*(logKir!H217-logKir!H$1091)-0.5*(SLir!H217+SLir!H$1091)*(logHir!H217-logHir!H$1091)-0.5*(SLir!H217+SLir!H$1091)*(logQir!H217-logQir!H$1091),0)</f>
        <v>-0.21200967946662086</v>
      </c>
      <c r="I217" s="6">
        <f>IF(logVir!I217&lt;&gt;0,logVir!I217-logVir!I$1091-0.5*(SKir!I217+SKir!I$1091)*(logKir!I217-logKir!I$1091)-0.5*(SLir!I217+SLir!I$1091)*(logHir!I217-logHir!I$1091)-0.5*(SLir!I217+SLir!I$1091)*(logQir!I217-logQir!I$1091),0)</f>
        <v>-0.18943739717859828</v>
      </c>
      <c r="J217" s="6">
        <f>IF(logVir!J217&lt;&gt;0,logVir!J217-logVir!J$1091-0.5*(SKir!J217+SKir!J$1091)*(logKir!J217-logKir!J$1091)-0.5*(SLir!J217+SLir!J$1091)*(logHir!J217-logHir!J$1091)-0.5*(SLir!J217+SLir!J$1091)*(logQir!J217-logQir!J$1091),0)</f>
        <v>-0.37740710554869117</v>
      </c>
    </row>
    <row r="218" spans="1:10" x14ac:dyDescent="0.15">
      <c r="A218" s="1">
        <v>10</v>
      </c>
      <c r="B218" s="1" t="s">
        <v>97</v>
      </c>
      <c r="C218" s="1">
        <v>8</v>
      </c>
      <c r="D218" s="1" t="s">
        <v>20</v>
      </c>
      <c r="E218" s="6">
        <f>IF(logVir!E218&lt;&gt;0,logVir!E218-logVir!E$1092-0.5*(SKir!E218+SKir!E$1092)*(logKir!E218-logKir!E$1092)-0.5*(SLir!E218+SLir!E$1092)*(logHir!E218-logHir!E$1092)-0.5*(SLir!E218+SLir!E$1092)*(logQir!E218-logQir!E$1092),0)</f>
        <v>0.25767418564059541</v>
      </c>
      <c r="F218" s="6">
        <f>IF(logVir!F218&lt;&gt;0,logVir!F218-logVir!F$1092-0.5*(SKir!F218+SKir!F$1092)*(logKir!F218-logKir!F$1092)-0.5*(SLir!F218+SLir!F$1092)*(logHir!F218-logHir!F$1092)-0.5*(SLir!F218+SLir!F$1092)*(logQir!F218-logQir!F$1092),0)</f>
        <v>4.690764077991573E-2</v>
      </c>
      <c r="G218" s="6">
        <f>IF(logVir!G218&lt;&gt;0,logVir!G218-logVir!G$1092-0.5*(SKir!G218+SKir!G$1092)*(logKir!G218-logKir!G$1092)-0.5*(SLir!G218+SLir!G$1092)*(logHir!G218-logHir!G$1092)-0.5*(SLir!G218+SLir!G$1092)*(logQir!G218-logQir!G$1092),0)</f>
        <v>8.1300064161893934E-2</v>
      </c>
      <c r="H218" s="6">
        <f>IF(logVir!H218&lt;&gt;0,logVir!H218-logVir!H$1092-0.5*(SKir!H218+SKir!H$1092)*(logKir!H218-logKir!H$1092)-0.5*(SLir!H218+SLir!H$1092)*(logHir!H218-logHir!H$1092)-0.5*(SLir!H218+SLir!H$1092)*(logQir!H218-logQir!H$1092),0)</f>
        <v>4.4245360741065665E-2</v>
      </c>
      <c r="I218" s="6">
        <f>IF(logVir!I218&lt;&gt;0,logVir!I218-logVir!I$1092-0.5*(SKir!I218+SKir!I$1092)*(logKir!I218-logKir!I$1092)-0.5*(SLir!I218+SLir!I$1092)*(logHir!I218-logHir!I$1092)-0.5*(SLir!I218+SLir!I$1092)*(logQir!I218-logQir!I$1092),0)</f>
        <v>-6.199836752435408E-2</v>
      </c>
      <c r="J218" s="6">
        <f>IF(logVir!J218&lt;&gt;0,logVir!J218-logVir!J$1092-0.5*(SKir!J218+SKir!J$1092)*(logKir!J218-logKir!J$1092)-0.5*(SLir!J218+SLir!J$1092)*(logHir!J218-logHir!J$1092)-0.5*(SLir!J218+SLir!J$1092)*(logQir!J218-logQir!J$1092),0)</f>
        <v>2.321822314249709E-2</v>
      </c>
    </row>
    <row r="219" spans="1:10" x14ac:dyDescent="0.15">
      <c r="A219" s="1">
        <v>10</v>
      </c>
      <c r="B219" s="1" t="s">
        <v>97</v>
      </c>
      <c r="C219" s="1">
        <v>9</v>
      </c>
      <c r="D219" s="1" t="s">
        <v>21</v>
      </c>
      <c r="E219" s="6">
        <f>IF(logVir!E219&lt;&gt;0,logVir!E219-logVir!E$1093-0.5*(SKir!E219+SKir!E$1093)*(logKir!E219-logKir!E$1093)-0.5*(SLir!E219+SLir!E$1093)*(logHir!E219-logHir!E$1093)-0.5*(SLir!E219+SLir!E$1093)*(logQir!E219-logQir!E$1093),0)</f>
        <v>-3.0693259754765001E-2</v>
      </c>
      <c r="F219" s="6">
        <f>IF(logVir!F219&lt;&gt;0,logVir!F219-logVir!F$1093-0.5*(SKir!F219+SKir!F$1093)*(logKir!F219-logKir!F$1093)-0.5*(SLir!F219+SLir!F$1093)*(logHir!F219-logHir!F$1093)-0.5*(SLir!F219+SLir!F$1093)*(logQir!F219-logQir!F$1093),0)</f>
        <v>-0.2980260869702383</v>
      </c>
      <c r="G219" s="6">
        <f>IF(logVir!G219&lt;&gt;0,logVir!G219-logVir!G$1093-0.5*(SKir!G219+SKir!G$1093)*(logKir!G219-logKir!G$1093)-0.5*(SLir!G219+SLir!G$1093)*(logHir!G219-logHir!G$1093)-0.5*(SLir!G219+SLir!G$1093)*(logQir!G219-logQir!G$1093),0)</f>
        <v>-4.4411650608604594E-2</v>
      </c>
      <c r="H219" s="6">
        <f>IF(logVir!H219&lt;&gt;0,logVir!H219-logVir!H$1093-0.5*(SKir!H219+SKir!H$1093)*(logKir!H219-logKir!H$1093)-0.5*(SLir!H219+SLir!H$1093)*(logHir!H219-logHir!H$1093)-0.5*(SLir!H219+SLir!H$1093)*(logQir!H219-logQir!H$1093),0)</f>
        <v>-0.2805870005440852</v>
      </c>
      <c r="I219" s="6">
        <f>IF(logVir!I219&lt;&gt;0,logVir!I219-logVir!I$1093-0.5*(SKir!I219+SKir!I$1093)*(logKir!I219-logKir!I$1093)-0.5*(SLir!I219+SLir!I$1093)*(logHir!I219-logHir!I$1093)-0.5*(SLir!I219+SLir!I$1093)*(logQir!I219-logQir!I$1093),0)</f>
        <v>-0.25014589102469281</v>
      </c>
      <c r="J219" s="6">
        <f>IF(logVir!J219&lt;&gt;0,logVir!J219-logVir!J$1093-0.5*(SKir!J219+SKir!J$1093)*(logKir!J219-logKir!J$1093)-0.5*(SLir!J219+SLir!J$1093)*(logHir!J219-logHir!J$1093)-0.5*(SLir!J219+SLir!J$1093)*(logQir!J219-logQir!J$1093),0)</f>
        <v>-0.12313185493853017</v>
      </c>
    </row>
    <row r="220" spans="1:10" x14ac:dyDescent="0.15">
      <c r="A220" s="1">
        <v>10</v>
      </c>
      <c r="B220" s="1" t="s">
        <v>97</v>
      </c>
      <c r="C220" s="1">
        <v>10</v>
      </c>
      <c r="D220" s="1" t="s">
        <v>22</v>
      </c>
      <c r="E220" s="6">
        <f>IF(logVir!E220&lt;&gt;0,logVir!E220-logVir!E$1094-0.5*(SKir!E220+SKir!E$1094)*(logKir!E220-logKir!E$1094)-0.5*(SLir!E220+SLir!E$1094)*(logHir!E220-logHir!E$1094)-0.5*(SLir!E220+SLir!E$1094)*(logQir!E220-logQir!E$1094),0)</f>
        <v>0.12006163473168507</v>
      </c>
      <c r="F220" s="6">
        <f>IF(logVir!F220&lt;&gt;0,logVir!F220-logVir!F$1094-0.5*(SKir!F220+SKir!F$1094)*(logKir!F220-logKir!F$1094)-0.5*(SLir!F220+SLir!F$1094)*(logHir!F220-logHir!F$1094)-0.5*(SLir!F220+SLir!F$1094)*(logQir!F220-logQir!F$1094),0)</f>
        <v>-0.18796151814644188</v>
      </c>
      <c r="G220" s="6">
        <f>IF(logVir!G220&lt;&gt;0,logVir!G220-logVir!G$1094-0.5*(SKir!G220+SKir!G$1094)*(logKir!G220-logKir!G$1094)-0.5*(SLir!G220+SLir!G$1094)*(logHir!G220-logHir!G$1094)-0.5*(SLir!G220+SLir!G$1094)*(logQir!G220-logQir!G$1094),0)</f>
        <v>1.3812419541696923E-2</v>
      </c>
      <c r="H220" s="6">
        <f>IF(logVir!H220&lt;&gt;0,logVir!H220-logVir!H$1094-0.5*(SKir!H220+SKir!H$1094)*(logKir!H220-logKir!H$1094)-0.5*(SLir!H220+SLir!H$1094)*(logHir!H220-logHir!H$1094)-0.5*(SLir!H220+SLir!H$1094)*(logQir!H220-logQir!H$1094),0)</f>
        <v>-0.10177343315970223</v>
      </c>
      <c r="I220" s="6">
        <f>IF(logVir!I220&lt;&gt;0,logVir!I220-logVir!I$1094-0.5*(SKir!I220+SKir!I$1094)*(logKir!I220-logKir!I$1094)-0.5*(SLir!I220+SLir!I$1094)*(logHir!I220-logHir!I$1094)-0.5*(SLir!I220+SLir!I$1094)*(logQir!I220-logQir!I$1094),0)</f>
        <v>-5.571084855560799E-2</v>
      </c>
      <c r="J220" s="6">
        <f>IF(logVir!J220&lt;&gt;0,logVir!J220-logVir!J$1094-0.5*(SKir!J220+SKir!J$1094)*(logKir!J220-logKir!J$1094)-0.5*(SLir!J220+SLir!J$1094)*(logHir!J220-logHir!J$1094)-0.5*(SLir!J220+SLir!J$1094)*(logQir!J220-logQir!J$1094),0)</f>
        <v>-3.7102091782184259E-2</v>
      </c>
    </row>
    <row r="221" spans="1:10" x14ac:dyDescent="0.15">
      <c r="A221" s="1">
        <v>10</v>
      </c>
      <c r="B221" s="1" t="s">
        <v>97</v>
      </c>
      <c r="C221" s="1">
        <v>11</v>
      </c>
      <c r="D221" s="1" t="s">
        <v>23</v>
      </c>
      <c r="E221" s="6">
        <f>IF(logVir!E221&lt;&gt;0,logVir!E221-logVir!E$1095-0.5*(SKir!E221+SKir!E$1095)*(logKir!E221-logKir!E$1095)-0.5*(SLir!E221+SLir!E$1095)*(logHir!E221-logHir!E$1095)-0.5*(SLir!E221+SLir!E$1095)*(logQir!E221-logQir!E$1095),0)</f>
        <v>-0.13811365693846717</v>
      </c>
      <c r="F221" s="6">
        <f>IF(logVir!F221&lt;&gt;0,logVir!F221-logVir!F$1095-0.5*(SKir!F221+SKir!F$1095)*(logKir!F221-logKir!F$1095)-0.5*(SLir!F221+SLir!F$1095)*(logHir!F221-logHir!F$1095)-0.5*(SLir!F221+SLir!F$1095)*(logQir!F221-logQir!F$1095),0)</f>
        <v>-4.7512821397447405E-2</v>
      </c>
      <c r="G221" s="6">
        <f>IF(logVir!G221&lt;&gt;0,logVir!G221-logVir!G$1095-0.5*(SKir!G221+SKir!G$1095)*(logKir!G221-logKir!G$1095)-0.5*(SLir!G221+SLir!G$1095)*(logHir!G221-logHir!G$1095)-0.5*(SLir!G221+SLir!G$1095)*(logQir!G221-logQir!G$1095),0)</f>
        <v>2.931036856856619E-2</v>
      </c>
      <c r="H221" s="6">
        <f>IF(logVir!H221&lt;&gt;0,logVir!H221-logVir!H$1095-0.5*(SKir!H221+SKir!H$1095)*(logKir!H221-logKir!H$1095)-0.5*(SLir!H221+SLir!H$1095)*(logHir!H221-logHir!H$1095)-0.5*(SLir!H221+SLir!H$1095)*(logQir!H221-logQir!H$1095),0)</f>
        <v>0.18520595243448806</v>
      </c>
      <c r="I221" s="6">
        <f>IF(logVir!I221&lt;&gt;0,logVir!I221-logVir!I$1095-0.5*(SKir!I221+SKir!I$1095)*(logKir!I221-logKir!I$1095)-0.5*(SLir!I221+SLir!I$1095)*(logHir!I221-logHir!I$1095)-0.5*(SLir!I221+SLir!I$1095)*(logQir!I221-logQir!I$1095),0)</f>
        <v>8.9965469235035317E-3</v>
      </c>
      <c r="J221" s="6">
        <f>IF(logVir!J221&lt;&gt;0,logVir!J221-logVir!J$1095-0.5*(SKir!J221+SKir!J$1095)*(logKir!J221-logKir!J$1095)-0.5*(SLir!J221+SLir!J$1095)*(logHir!J221-logHir!J$1095)-0.5*(SLir!J221+SLir!J$1095)*(logQir!J221-logQir!J$1095),0)</f>
        <v>0.17475768725914562</v>
      </c>
    </row>
    <row r="222" spans="1:10" x14ac:dyDescent="0.15">
      <c r="A222" s="1">
        <v>10</v>
      </c>
      <c r="B222" s="1" t="s">
        <v>97</v>
      </c>
      <c r="C222" s="1">
        <v>12</v>
      </c>
      <c r="D222" s="1" t="s">
        <v>24</v>
      </c>
      <c r="E222" s="6">
        <f>IF(logVir!E222&lt;&gt;0,logVir!E222-logVir!E$1096-0.5*(SKir!E222+SKir!E$1096)*(logKir!E222-logKir!E$1096)-0.5*(SLir!E222+SLir!E$1096)*(logHir!E222-logHir!E$1096)-0.5*(SLir!E222+SLir!E$1096)*(logQir!E222-logQir!E$1096),0)</f>
        <v>0.18977730495086537</v>
      </c>
      <c r="F222" s="6">
        <f>IF(logVir!F222&lt;&gt;0,logVir!F222-logVir!F$1096-0.5*(SKir!F222+SKir!F$1096)*(logKir!F222-logKir!F$1096)-0.5*(SLir!F222+SLir!F$1096)*(logHir!F222-logHir!F$1096)-0.5*(SLir!F222+SLir!F$1096)*(logQir!F222-logQir!F$1096),0)</f>
        <v>4.7981441774438284E-2</v>
      </c>
      <c r="G222" s="6">
        <f>IF(logVir!G222&lt;&gt;0,logVir!G222-logVir!G$1096-0.5*(SKir!G222+SKir!G$1096)*(logKir!G222-logKir!G$1096)-0.5*(SLir!G222+SLir!G$1096)*(logHir!G222-logHir!G$1096)-0.5*(SLir!G222+SLir!G$1096)*(logQir!G222-logQir!G$1096),0)</f>
        <v>0.38062146537993208</v>
      </c>
      <c r="H222" s="6">
        <f>IF(logVir!H222&lt;&gt;0,logVir!H222-logVir!H$1096-0.5*(SKir!H222+SKir!H$1096)*(logKir!H222-logKir!H$1096)-0.5*(SLir!H222+SLir!H$1096)*(logHir!H222-logHir!H$1096)-0.5*(SLir!H222+SLir!H$1096)*(logQir!H222-logQir!H$1096),0)</f>
        <v>0.10416053758785046</v>
      </c>
      <c r="I222" s="6">
        <f>IF(logVir!I222&lt;&gt;0,logVir!I222-logVir!I$1096-0.5*(SKir!I222+SKir!I$1096)*(logKir!I222-logKir!I$1096)-0.5*(SLir!I222+SLir!I$1096)*(logHir!I222-logHir!I$1096)-0.5*(SLir!I222+SLir!I$1096)*(logQir!I222-logQir!I$1096),0)</f>
        <v>-0.53913880951139803</v>
      </c>
      <c r="J222" s="6">
        <f>IF(logVir!J222&lt;&gt;0,logVir!J222-logVir!J$1096-0.5*(SKir!J222+SKir!J$1096)*(logKir!J222-logKir!J$1096)-0.5*(SLir!J222+SLir!J$1096)*(logHir!J222-logHir!J$1096)-0.5*(SLir!J222+SLir!J$1096)*(logQir!J222-logQir!J$1096),0)</f>
        <v>-0.49888099416804121</v>
      </c>
    </row>
    <row r="223" spans="1:10" x14ac:dyDescent="0.15">
      <c r="A223" s="1">
        <v>10</v>
      </c>
      <c r="B223" s="1" t="s">
        <v>97</v>
      </c>
      <c r="C223" s="1">
        <v>13</v>
      </c>
      <c r="D223" s="1" t="s">
        <v>25</v>
      </c>
      <c r="E223" s="6">
        <f>IF(logVir!E223&lt;&gt;0,logVir!E223-logVir!E$1097-0.5*(SKir!E223+SKir!E$1097)*(logKir!E223-logKir!E$1097)-0.5*(SLir!E223+SLir!E$1097)*(logHir!E223-logHir!E$1097)-0.5*(SLir!E223+SLir!E$1097)*(logQir!E223-logQir!E$1097),0)</f>
        <v>-0.1461181555664077</v>
      </c>
      <c r="F223" s="6">
        <f>IF(logVir!F223&lt;&gt;0,logVir!F223-logVir!F$1097-0.5*(SKir!F223+SKir!F$1097)*(logKir!F223-logKir!F$1097)-0.5*(SLir!F223+SLir!F$1097)*(logHir!F223-logHir!F$1097)-0.5*(SLir!F223+SLir!F$1097)*(logQir!F223-logQir!F$1097),0)</f>
        <v>0.37796850657123032</v>
      </c>
      <c r="G223" s="6">
        <f>IF(logVir!G223&lt;&gt;0,logVir!G223-logVir!G$1097-0.5*(SKir!G223+SKir!G$1097)*(logKir!G223-logKir!G$1097)-0.5*(SLir!G223+SLir!G$1097)*(logHir!G223-logHir!G$1097)-0.5*(SLir!G223+SLir!G$1097)*(logQir!G223-logQir!G$1097),0)</f>
        <v>-0.35387169390268619</v>
      </c>
      <c r="H223" s="6">
        <f>IF(logVir!H223&lt;&gt;0,logVir!H223-logVir!H$1097-0.5*(SKir!H223+SKir!H$1097)*(logKir!H223-logKir!H$1097)-0.5*(SLir!H223+SLir!H$1097)*(logHir!H223-logHir!H$1097)-0.5*(SLir!H223+SLir!H$1097)*(logQir!H223-logQir!H$1097),0)</f>
        <v>0.26226028223120673</v>
      </c>
      <c r="I223" s="6">
        <f>IF(logVir!I223&lt;&gt;0,logVir!I223-logVir!I$1097-0.5*(SKir!I223+SKir!I$1097)*(logKir!I223-logKir!I$1097)-0.5*(SLir!I223+SLir!I$1097)*(logHir!I223-logHir!I$1097)-0.5*(SLir!I223+SLir!I$1097)*(logQir!I223-logQir!I$1097),0)</f>
        <v>-6.8233260739080058E-3</v>
      </c>
      <c r="J223" s="6">
        <f>IF(logVir!J223&lt;&gt;0,logVir!J223-logVir!J$1097-0.5*(SKir!J223+SKir!J$1097)*(logKir!J223-logKir!J$1097)-0.5*(SLir!J223+SLir!J$1097)*(logHir!J223-logHir!J$1097)-0.5*(SLir!J223+SLir!J$1097)*(logQir!J223-logQir!J$1097),0)</f>
        <v>0.14915422682387044</v>
      </c>
    </row>
    <row r="224" spans="1:10" x14ac:dyDescent="0.15">
      <c r="A224" s="1">
        <v>10</v>
      </c>
      <c r="B224" s="1" t="s">
        <v>97</v>
      </c>
      <c r="C224" s="1">
        <v>14</v>
      </c>
      <c r="D224" s="1" t="s">
        <v>26</v>
      </c>
      <c r="E224" s="6">
        <f>IF(logVir!E224&lt;&gt;0,logVir!E224-logVir!E$1098-0.5*(SKir!E224+SKir!E$1098)*(logKir!E224-logKir!E$1098)-0.5*(SLir!E224+SLir!E$1098)*(logHir!E224-logHir!E$1098)-0.5*(SLir!E224+SLir!E$1098)*(logQir!E224-logQir!E$1098),0)</f>
        <v>0.11666111568287577</v>
      </c>
      <c r="F224" s="6">
        <f>IF(logVir!F224&lt;&gt;0,logVir!F224-logVir!F$1098-0.5*(SKir!F224+SKir!F$1098)*(logKir!F224-logKir!F$1098)-0.5*(SLir!F224+SLir!F$1098)*(logHir!F224-logHir!F$1098)-0.5*(SLir!F224+SLir!F$1098)*(logQir!F224-logQir!F$1098),0)</f>
        <v>0.19435384919850218</v>
      </c>
      <c r="G224" s="6">
        <f>IF(logVir!G224&lt;&gt;0,logVir!G224-logVir!G$1098-0.5*(SKir!G224+SKir!G$1098)*(logKir!G224-logKir!G$1098)-0.5*(SLir!G224+SLir!G$1098)*(logHir!G224-logHir!G$1098)-0.5*(SLir!G224+SLir!G$1098)*(logQir!G224-logQir!G$1098),0)</f>
        <v>-5.0378612678101502E-2</v>
      </c>
      <c r="H224" s="6">
        <f>IF(logVir!H224&lt;&gt;0,logVir!H224-logVir!H$1098-0.5*(SKir!H224+SKir!H$1098)*(logKir!H224-logKir!H$1098)-0.5*(SLir!H224+SLir!H$1098)*(logHir!H224-logHir!H$1098)-0.5*(SLir!H224+SLir!H$1098)*(logQir!H224-logQir!H$1098),0)</f>
        <v>-0.1538866805965633</v>
      </c>
      <c r="I224" s="6">
        <f>IF(logVir!I224&lt;&gt;0,logVir!I224-logVir!I$1098-0.5*(SKir!I224+SKir!I$1098)*(logKir!I224-logKir!I$1098)-0.5*(SLir!I224+SLir!I$1098)*(logHir!I224-logHir!I$1098)-0.5*(SLir!I224+SLir!I$1098)*(logQir!I224-logQir!I$1098),0)</f>
        <v>-4.7384516781923486E-2</v>
      </c>
      <c r="J224" s="6">
        <f>IF(logVir!J224&lt;&gt;0,logVir!J224-logVir!J$1098-0.5*(SKir!J224+SKir!J$1098)*(logKir!J224-logKir!J$1098)-0.5*(SLir!J224+SLir!J$1098)*(logHir!J224-logHir!J$1098)-0.5*(SLir!J224+SLir!J$1098)*(logQir!J224-logQir!J$1098),0)</f>
        <v>0.15449569884890932</v>
      </c>
    </row>
    <row r="225" spans="1:10" x14ac:dyDescent="0.15">
      <c r="A225" s="1">
        <v>10</v>
      </c>
      <c r="B225" s="1" t="s">
        <v>97</v>
      </c>
      <c r="C225" s="1">
        <v>15</v>
      </c>
      <c r="D225" s="1" t="s">
        <v>27</v>
      </c>
      <c r="E225" s="6">
        <f>IF(logVir!E225&lt;&gt;0,logVir!E225-logVir!E$1099-0.5*(SKir!E225+SKir!E$1099)*(logKir!E225-logKir!E$1099)-0.5*(SLir!E225+SLir!E$1099)*(logHir!E225-logHir!E$1099)-0.5*(SLir!E225+SLir!E$1099)*(logQir!E225-logQir!E$1099),0)</f>
        <v>0.11186163936722091</v>
      </c>
      <c r="F225" s="6">
        <f>IF(logVir!F225&lt;&gt;0,logVir!F225-logVir!F$1099-0.5*(SKir!F225+SKir!F$1099)*(logKir!F225-logKir!F$1099)-0.5*(SLir!F225+SLir!F$1099)*(logHir!F225-logHir!F$1099)-0.5*(SLir!F225+SLir!F$1099)*(logQir!F225-logQir!F$1099),0)</f>
        <v>1.5321883872583658E-2</v>
      </c>
      <c r="G225" s="6">
        <f>IF(logVir!G225&lt;&gt;0,logVir!G225-logVir!G$1099-0.5*(SKir!G225+SKir!G$1099)*(logKir!G225-logKir!G$1099)-0.5*(SLir!G225+SLir!G$1099)*(logHir!G225-logHir!G$1099)-0.5*(SLir!G225+SLir!G$1099)*(logQir!G225-logQir!G$1099),0)</f>
        <v>0.13067417631658773</v>
      </c>
      <c r="H225" s="6">
        <f>IF(logVir!H225&lt;&gt;0,logVir!H225-logVir!H$1099-0.5*(SKir!H225+SKir!H$1099)*(logKir!H225-logKir!H$1099)-0.5*(SLir!H225+SLir!H$1099)*(logHir!H225-logHir!H$1099)-0.5*(SLir!H225+SLir!H$1099)*(logQir!H225-logQir!H$1099),0)</f>
        <v>9.5497346077231898E-2</v>
      </c>
      <c r="I225" s="6">
        <f>IF(logVir!I225&lt;&gt;0,logVir!I225-logVir!I$1099-0.5*(SKir!I225+SKir!I$1099)*(logKir!I225-logKir!I$1099)-0.5*(SLir!I225+SLir!I$1099)*(logHir!I225-logHir!I$1099)-0.5*(SLir!I225+SLir!I$1099)*(logQir!I225-logQir!I$1099),0)</f>
        <v>1.9061987374103886E-2</v>
      </c>
      <c r="J225" s="6">
        <f>IF(logVir!J225&lt;&gt;0,logVir!J225-logVir!J$1099-0.5*(SKir!J225+SKir!J$1099)*(logKir!J225-logKir!J$1099)-0.5*(SLir!J225+SLir!J$1099)*(logHir!J225-logHir!J$1099)-0.5*(SLir!J225+SLir!J$1099)*(logQir!J225-logQir!J$1099),0)</f>
        <v>6.9300935380825893E-2</v>
      </c>
    </row>
    <row r="226" spans="1:10" x14ac:dyDescent="0.15">
      <c r="A226" s="1">
        <v>10</v>
      </c>
      <c r="B226" s="1" t="s">
        <v>96</v>
      </c>
      <c r="C226" s="1">
        <v>16</v>
      </c>
      <c r="D226" s="1" t="s">
        <v>10</v>
      </c>
      <c r="E226" s="6">
        <f>IF(logVir!E226&lt;&gt;0,logVir!E226-logVir!E$1100-0.5*(SKir!E226+SKir!E$1100)*(logKir!E226-logKir!E$1100)-0.5*(SLir!E226+SLir!E$1100)*(logHir!E226-logHir!E$1100)-0.5*(SLir!E226+SLir!E$1100)*(logQir!E226-logQir!E$1100),0)</f>
        <v>-5.3984424751441495E-2</v>
      </c>
      <c r="F226" s="6">
        <f>IF(logVir!F226&lt;&gt;0,logVir!F226-logVir!F$1100-0.5*(SKir!F226+SKir!F$1100)*(logKir!F226-logKir!F$1100)-0.5*(SLir!F226+SLir!F$1100)*(logHir!F226-logHir!F$1100)-0.5*(SLir!F226+SLir!F$1100)*(logQir!F226-logQir!F$1100),0)</f>
        <v>0.18978482431631669</v>
      </c>
      <c r="G226" s="6">
        <f>IF(logVir!G226&lt;&gt;0,logVir!G226-logVir!G$1100-0.5*(SKir!G226+SKir!G$1100)*(logKir!G226-logKir!G$1100)-0.5*(SLir!G226+SLir!G$1100)*(logHir!G226-logHir!G$1100)-0.5*(SLir!G226+SLir!G$1100)*(logQir!G226-logQir!G$1100),0)</f>
        <v>0.15258027706478258</v>
      </c>
      <c r="H226" s="6">
        <f>IF(logVir!H226&lt;&gt;0,logVir!H226-logVir!H$1100-0.5*(SKir!H226+SKir!H$1100)*(logKir!H226-logKir!H$1100)-0.5*(SLir!H226+SLir!H$1100)*(logHir!H226-logHir!H$1100)-0.5*(SLir!H226+SLir!H$1100)*(logQir!H226-logQir!H$1100),0)</f>
        <v>5.8851943433746987E-2</v>
      </c>
      <c r="I226" s="6">
        <f>IF(logVir!I226&lt;&gt;0,logVir!I226-logVir!I$1100-0.5*(SKir!I226+SKir!I$1100)*(logKir!I226-logKir!I$1100)-0.5*(SLir!I226+SLir!I$1100)*(logHir!I226-logHir!I$1100)-0.5*(SLir!I226+SLir!I$1100)*(logQir!I226-logQir!I$1100),0)</f>
        <v>0.11135910225774978</v>
      </c>
      <c r="J226" s="6">
        <f>IF(logVir!J226&lt;&gt;0,logVir!J226-logVir!J$1100-0.5*(SKir!J226+SKir!J$1100)*(logKir!J226-logKir!J$1100)-0.5*(SLir!J226+SLir!J$1100)*(logHir!J226-logHir!J$1100)-0.5*(SLir!J226+SLir!J$1100)*(logQir!J226-logQir!J$1100),0)</f>
        <v>0.16685687090121692</v>
      </c>
    </row>
    <row r="227" spans="1:10" x14ac:dyDescent="0.15">
      <c r="A227" s="1">
        <v>10</v>
      </c>
      <c r="B227" s="1" t="s">
        <v>96</v>
      </c>
      <c r="C227" s="1">
        <v>17</v>
      </c>
      <c r="D227" s="1" t="s">
        <v>11</v>
      </c>
      <c r="E227" s="6">
        <f>IF(logVir!E227&lt;&gt;0,logVir!E227-logVir!E$1101-0.5*(SKir!E227+SKir!E$1101)*(logKir!E227-logKir!E$1101)-0.5*(SLir!E227+SLir!E$1101)*(logHir!E227-logHir!E$1101)-0.5*(SLir!E227+SLir!E$1101)*(logQir!E227-logQir!E$1101),0)</f>
        <v>6.9130482300833351E-2</v>
      </c>
      <c r="F227" s="6">
        <f>IF(logVir!F227&lt;&gt;0,logVir!F227-logVir!F$1101-0.5*(SKir!F227+SKir!F$1101)*(logKir!F227-logKir!F$1101)-0.5*(SLir!F227+SLir!F$1101)*(logHir!F227-logHir!F$1101)-0.5*(SLir!F227+SLir!F$1101)*(logQir!F227-logQir!F$1101),0)</f>
        <v>0.20167937480927961</v>
      </c>
      <c r="G227" s="6">
        <f>IF(logVir!G227&lt;&gt;0,logVir!G227-logVir!G$1101-0.5*(SKir!G227+SKir!G$1101)*(logKir!G227-logKir!G$1101)-0.5*(SLir!G227+SLir!G$1101)*(logHir!G227-logHir!G$1101)-0.5*(SLir!G227+SLir!G$1101)*(logQir!G227-logQir!G$1101),0)</f>
        <v>0.2993472119277199</v>
      </c>
      <c r="H227" s="6">
        <f>IF(logVir!H227&lt;&gt;0,logVir!H227-logVir!H$1101-0.5*(SKir!H227+SKir!H$1101)*(logKir!H227-logKir!H$1101)-0.5*(SLir!H227+SLir!H$1101)*(logHir!H227-logHir!H$1101)-0.5*(SLir!H227+SLir!H$1101)*(logQir!H227-logQir!H$1101),0)</f>
        <v>2.5439815864997085E-2</v>
      </c>
      <c r="I227" s="6">
        <f>IF(logVir!I227&lt;&gt;0,logVir!I227-logVir!I$1101-0.5*(SKir!I227+SKir!I$1101)*(logKir!I227-logKir!I$1101)-0.5*(SLir!I227+SLir!I$1101)*(logHir!I227-logHir!I$1101)-0.5*(SLir!I227+SLir!I$1101)*(logQir!I227-logQir!I$1101),0)</f>
        <v>-0.13717586916619354</v>
      </c>
      <c r="J227" s="6">
        <f>IF(logVir!J227&lt;&gt;0,logVir!J227-logVir!J$1101-0.5*(SKir!J227+SKir!J$1101)*(logKir!J227-logKir!J$1101)-0.5*(SLir!J227+SLir!J$1101)*(logHir!J227-logHir!J$1101)-0.5*(SLir!J227+SLir!J$1101)*(logQir!J227-logQir!J$1101),0)</f>
        <v>-0.15635600380460246</v>
      </c>
    </row>
    <row r="228" spans="1:10" x14ac:dyDescent="0.15">
      <c r="A228" s="1">
        <v>10</v>
      </c>
      <c r="B228" s="1" t="s">
        <v>96</v>
      </c>
      <c r="C228" s="1">
        <v>18</v>
      </c>
      <c r="D228" s="1" t="s">
        <v>12</v>
      </c>
      <c r="E228" s="6">
        <f>IF(logVir!E228&lt;&gt;0,logVir!E228-logVir!E$1102-0.5*(SKir!E228+SKir!E$1102)*(logKir!E228-logKir!E$1102)-0.5*(SLir!E228+SLir!E$1102)*(logHir!E228-logHir!E$1102)-0.5*(SLir!E228+SLir!E$1102)*(logQir!E228-logQir!E$1102),0)</f>
        <v>-0.21159829646448092</v>
      </c>
      <c r="F228" s="6">
        <f>IF(logVir!F228&lt;&gt;0,logVir!F228-logVir!F$1102-0.5*(SKir!F228+SKir!F$1102)*(logKir!F228-logKir!F$1102)-0.5*(SLir!F228+SLir!F$1102)*(logHir!F228-logHir!F$1102)-0.5*(SLir!F228+SLir!F$1102)*(logQir!F228-logQir!F$1102),0)</f>
        <v>-9.8131053770663512E-3</v>
      </c>
      <c r="G228" s="6">
        <f>IF(logVir!G228&lt;&gt;0,logVir!G228-logVir!G$1102-0.5*(SKir!G228+SKir!G$1102)*(logKir!G228-logKir!G$1102)-0.5*(SLir!G228+SLir!G$1102)*(logHir!G228-logHir!G$1102)-0.5*(SLir!G228+SLir!G$1102)*(logQir!G228-logQir!G$1102),0)</f>
        <v>2.6098664081618414E-2</v>
      </c>
      <c r="H228" s="6">
        <f>IF(logVir!H228&lt;&gt;0,logVir!H228-logVir!H$1102-0.5*(SKir!H228+SKir!H$1102)*(logKir!H228-logKir!H$1102)-0.5*(SLir!H228+SLir!H$1102)*(logHir!H228-logHir!H$1102)-0.5*(SLir!H228+SLir!H$1102)*(logQir!H228-logQir!H$1102),0)</f>
        <v>-4.868907477049822E-2</v>
      </c>
      <c r="I228" s="6">
        <f>IF(logVir!I228&lt;&gt;0,logVir!I228-logVir!I$1102-0.5*(SKir!I228+SKir!I$1102)*(logKir!I228-logKir!I$1102)-0.5*(SLir!I228+SLir!I$1102)*(logHir!I228-logHir!I$1102)-0.5*(SLir!I228+SLir!I$1102)*(logQir!I228-logQir!I$1102),0)</f>
        <v>0.16689335864317179</v>
      </c>
      <c r="J228" s="6">
        <f>IF(logVir!J228&lt;&gt;0,logVir!J228-logVir!J$1102-0.5*(SKir!J228+SKir!J$1102)*(logKir!J228-logKir!J$1102)-0.5*(SLir!J228+SLir!J$1102)*(logHir!J228-logHir!J$1102)-0.5*(SLir!J228+SLir!J$1102)*(logQir!J228-logQir!J$1102),0)</f>
        <v>0.14239725740126444</v>
      </c>
    </row>
    <row r="229" spans="1:10" x14ac:dyDescent="0.15">
      <c r="A229" s="1">
        <v>10</v>
      </c>
      <c r="B229" s="1" t="s">
        <v>96</v>
      </c>
      <c r="C229" s="1">
        <v>19</v>
      </c>
      <c r="D229" s="1" t="s">
        <v>13</v>
      </c>
      <c r="E229" s="6">
        <f>IF(logVir!E229&lt;&gt;0,logVir!E229-logVir!E$1103-0.5*(SKir!E229+SKir!E$1103)*(logKir!E229-logKir!E$1103)-0.5*(SLir!E229+SLir!E$1103)*(logHir!E229-logHir!E$1103)-0.5*(SLir!E229+SLir!E$1103)*(logQir!E229-logQir!E$1103),0)</f>
        <v>-0.31639155630805532</v>
      </c>
      <c r="F229" s="6">
        <f>IF(logVir!F229&lt;&gt;0,logVir!F229-logVir!F$1103-0.5*(SKir!F229+SKir!F$1103)*(logKir!F229-logKir!F$1103)-0.5*(SLir!F229+SLir!F$1103)*(logHir!F229-logHir!F$1103)-0.5*(SLir!F229+SLir!F$1103)*(logQir!F229-logQir!F$1103),0)</f>
        <v>9.6005453289021547E-2</v>
      </c>
      <c r="G229" s="6">
        <f>IF(logVir!G229&lt;&gt;0,logVir!G229-logVir!G$1103-0.5*(SKir!G229+SKir!G$1103)*(logKir!G229-logKir!G$1103)-0.5*(SLir!G229+SLir!G$1103)*(logHir!G229-logHir!G$1103)-0.5*(SLir!G229+SLir!G$1103)*(logQir!G229-logQir!G$1103),0)</f>
        <v>8.6677570915139363E-2</v>
      </c>
      <c r="H229" s="6">
        <f>IF(logVir!H229&lt;&gt;0,logVir!H229-logVir!H$1103-0.5*(SKir!H229+SKir!H$1103)*(logKir!H229-logKir!H$1103)-0.5*(SLir!H229+SLir!H$1103)*(logHir!H229-logHir!H$1103)-0.5*(SLir!H229+SLir!H$1103)*(logQir!H229-logQir!H$1103),0)</f>
        <v>2.030221589013597E-4</v>
      </c>
      <c r="I229" s="6">
        <f>IF(logVir!I229&lt;&gt;0,logVir!I229-logVir!I$1103-0.5*(SKir!I229+SKir!I$1103)*(logKir!I229-logKir!I$1103)-0.5*(SLir!I229+SLir!I$1103)*(logHir!I229-logHir!I$1103)-0.5*(SLir!I229+SLir!I$1103)*(logQir!I229-logQir!I$1103),0)</f>
        <v>-7.2537998811095128E-2</v>
      </c>
      <c r="J229" s="6">
        <f>IF(logVir!J229&lt;&gt;0,logVir!J229-logVir!J$1103-0.5*(SKir!J229+SKir!J$1103)*(logKir!J229-logKir!J$1103)-0.5*(SLir!J229+SLir!J$1103)*(logHir!J229-logHir!J$1103)-0.5*(SLir!J229+SLir!J$1103)*(logQir!J229-logQir!J$1103),0)</f>
        <v>-7.8225735863999266E-2</v>
      </c>
    </row>
    <row r="230" spans="1:10" x14ac:dyDescent="0.15">
      <c r="A230" s="1">
        <v>10</v>
      </c>
      <c r="B230" s="1" t="s">
        <v>96</v>
      </c>
      <c r="C230" s="1">
        <v>20</v>
      </c>
      <c r="D230" s="1" t="s">
        <v>14</v>
      </c>
      <c r="E230" s="6">
        <f>IF(logVir!E230&lt;&gt;0,logVir!E230-logVir!E$1104-0.5*(SKir!E230+SKir!E$1104)*(logKir!E230-logKir!E$1104)-0.5*(SLir!E230+SLir!E$1104)*(logHir!E230-logHir!E$1104)-0.5*(SLir!E230+SLir!E$1104)*(logQir!E230-logQir!E$1104),0)</f>
        <v>-0.24215501507558265</v>
      </c>
      <c r="F230" s="6">
        <f>IF(logVir!F230&lt;&gt;0,logVir!F230-logVir!F$1104-0.5*(SKir!F230+SKir!F$1104)*(logKir!F230-logKir!F$1104)-0.5*(SLir!F230+SLir!F$1104)*(logHir!F230-logHir!F$1104)-0.5*(SLir!F230+SLir!F$1104)*(logQir!F230-logQir!F$1104),0)</f>
        <v>5.2723888256056728E-2</v>
      </c>
      <c r="G230" s="6">
        <f>IF(logVir!G230&lt;&gt;0,logVir!G230-logVir!G$1104-0.5*(SKir!G230+SKir!G$1104)*(logKir!G230-logKir!G$1104)-0.5*(SLir!G230+SLir!G$1104)*(logHir!G230-logHir!G$1104)-0.5*(SLir!G230+SLir!G$1104)*(logQir!G230-logQir!G$1104),0)</f>
        <v>-2.9763427261572457E-2</v>
      </c>
      <c r="H230" s="6">
        <f>IF(logVir!H230&lt;&gt;0,logVir!H230-logVir!H$1104-0.5*(SKir!H230+SKir!H$1104)*(logKir!H230-logKir!H$1104)-0.5*(SLir!H230+SLir!H$1104)*(logHir!H230-logHir!H$1104)-0.5*(SLir!H230+SLir!H$1104)*(logQir!H230-logQir!H$1104),0)</f>
        <v>-0.10839315670964789</v>
      </c>
      <c r="I230" s="6">
        <f>IF(logVir!I230&lt;&gt;0,logVir!I230-logVir!I$1104-0.5*(SKir!I230+SKir!I$1104)*(logKir!I230-logKir!I$1104)-0.5*(SLir!I230+SLir!I$1104)*(logHir!I230-logHir!I$1104)-0.5*(SLir!I230+SLir!I$1104)*(logQir!I230-logQir!I$1104),0)</f>
        <v>-7.5329811635226951E-2</v>
      </c>
      <c r="J230" s="6">
        <f>IF(logVir!J230&lt;&gt;0,logVir!J230-logVir!J$1104-0.5*(SKir!J230+SKir!J$1104)*(logKir!J230-logKir!J$1104)-0.5*(SLir!J230+SLir!J$1104)*(logHir!J230-logHir!J$1104)-0.5*(SLir!J230+SLir!J$1104)*(logQir!J230-logQir!J$1104),0)</f>
        <v>-8.1267792135888514E-2</v>
      </c>
    </row>
    <row r="231" spans="1:10" x14ac:dyDescent="0.15">
      <c r="A231" s="1">
        <v>10</v>
      </c>
      <c r="B231" s="1" t="s">
        <v>96</v>
      </c>
      <c r="C231" s="1">
        <v>21</v>
      </c>
      <c r="D231" s="1" t="s">
        <v>15</v>
      </c>
      <c r="E231" s="6">
        <f>IF(logVir!E231&lt;&gt;0,logVir!E231-logVir!E$1105-0.5*(SKir!E231+SKir!E$1105)*(logKir!E231-logKir!E$1105)-0.5*(SLir!E231+SLir!E$1105)*(logHir!E231-logHir!E$1105)-0.5*(SLir!E231+SLir!E$1105)*(logQir!E231-logQir!E$1105),0)</f>
        <v>-9.7661413391916502E-2</v>
      </c>
      <c r="F231" s="6">
        <f>IF(logVir!F231&lt;&gt;0,logVir!F231-logVir!F$1105-0.5*(SKir!F231+SKir!F$1105)*(logKir!F231-logKir!F$1105)-0.5*(SLir!F231+SLir!F$1105)*(logHir!F231-logHir!F$1105)-0.5*(SLir!F231+SLir!F$1105)*(logQir!F231-logQir!F$1105),0)</f>
        <v>-2.5033820499921016E-2</v>
      </c>
      <c r="G231" s="6">
        <f>IF(logVir!G231&lt;&gt;0,logVir!G231-logVir!G$1105-0.5*(SKir!G231+SKir!G$1105)*(logKir!G231-logKir!G$1105)-0.5*(SLir!G231+SLir!G$1105)*(logHir!G231-logHir!G$1105)-0.5*(SLir!G231+SLir!G$1105)*(logQir!G231-logQir!G$1105),0)</f>
        <v>-8.1062903863261759E-2</v>
      </c>
      <c r="H231" s="6">
        <f>IF(logVir!H231&lt;&gt;0,logVir!H231-logVir!H$1105-0.5*(SKir!H231+SKir!H$1105)*(logKir!H231-logKir!H$1105)-0.5*(SLir!H231+SLir!H$1105)*(logHir!H231-logHir!H$1105)-0.5*(SLir!H231+SLir!H$1105)*(logQir!H231-logQir!H$1105),0)</f>
        <v>-0.10931503800426191</v>
      </c>
      <c r="I231" s="6">
        <f>IF(logVir!I231&lt;&gt;0,logVir!I231-logVir!I$1105-0.5*(SKir!I231+SKir!I$1105)*(logKir!I231-logKir!I$1105)-0.5*(SLir!I231+SLir!I$1105)*(logHir!I231-logHir!I$1105)-0.5*(SLir!I231+SLir!I$1105)*(logQir!I231-logQir!I$1105),0)</f>
        <v>-0.20421312785988927</v>
      </c>
      <c r="J231" s="6">
        <f>IF(logVir!J231&lt;&gt;0,logVir!J231-logVir!J$1105-0.5*(SKir!J231+SKir!J$1105)*(logKir!J231-logKir!J$1105)-0.5*(SLir!J231+SLir!J$1105)*(logHir!J231-logHir!J$1105)-0.5*(SLir!J231+SLir!J$1105)*(logQir!J231-logQir!J$1105),0)</f>
        <v>-0.17026015422437357</v>
      </c>
    </row>
    <row r="232" spans="1:10" x14ac:dyDescent="0.15">
      <c r="A232" s="1">
        <v>10</v>
      </c>
      <c r="B232" s="1" t="s">
        <v>95</v>
      </c>
      <c r="C232" s="1">
        <v>22</v>
      </c>
      <c r="D232" s="1" t="s">
        <v>7</v>
      </c>
      <c r="E232" s="6">
        <f>IF(logVir!E232&lt;&gt;0,logVir!E232-logVir!E$1106-0.5*(SKir!E232+SKir!E$1106)*(logKir!E232-logKir!E$1106)-0.5*(SLir!E232+SLir!E$1106)*(logHir!E232-logHir!E$1106)-0.5*(SLir!E232+SLir!E$1106)*(logQir!E232-logQir!E$1106),0)</f>
        <v>-0.23371655083130233</v>
      </c>
      <c r="F232" s="6">
        <f>IF(logVir!F232&lt;&gt;0,logVir!F232-logVir!F$1106-0.5*(SKir!F232+SKir!F$1106)*(logKir!F232-logKir!F$1106)-0.5*(SLir!F232+SLir!F$1106)*(logHir!F232-logHir!F$1106)-0.5*(SLir!F232+SLir!F$1106)*(logQir!F232-logQir!F$1106),0)</f>
        <v>-2.5913196386845458E-2</v>
      </c>
      <c r="G232" s="6">
        <f>IF(logVir!G232&lt;&gt;0,logVir!G232-logVir!G$1106-0.5*(SKir!G232+SKir!G$1106)*(logKir!G232-logKir!G$1106)-0.5*(SLir!G232+SLir!G$1106)*(logHir!G232-logHir!G$1106)-0.5*(SLir!G232+SLir!G$1106)*(logQir!G232-logQir!G$1106),0)</f>
        <v>-8.9259602026403682E-3</v>
      </c>
      <c r="H232" s="6">
        <f>IF(logVir!H232&lt;&gt;0,logVir!H232-logVir!H$1106-0.5*(SKir!H232+SKir!H$1106)*(logKir!H232-logKir!H$1106)-0.5*(SLir!H232+SLir!H$1106)*(logHir!H232-logHir!H$1106)-0.5*(SLir!H232+SLir!H$1106)*(logQir!H232-logQir!H$1106),0)</f>
        <v>-2.2577394275402701E-2</v>
      </c>
      <c r="I232" s="6">
        <f>IF(logVir!I232&lt;&gt;0,logVir!I232-logVir!I$1106-0.5*(SKir!I232+SKir!I$1106)*(logKir!I232-logKir!I$1106)-0.5*(SLir!I232+SLir!I$1106)*(logHir!I232-logHir!I$1106)-0.5*(SLir!I232+SLir!I$1106)*(logQir!I232-logQir!I$1106),0)</f>
        <v>-1.9893727164434133E-2</v>
      </c>
      <c r="J232" s="6">
        <f>IF(logVir!J232&lt;&gt;0,logVir!J232-logVir!J$1106-0.5*(SKir!J232+SKir!J$1106)*(logKir!J232-logKir!J$1106)-0.5*(SLir!J232+SLir!J$1106)*(logHir!J232-logHir!J$1106)-0.5*(SLir!J232+SLir!J$1106)*(logQir!J232-logQir!J$1106),0)</f>
        <v>7.5474145615308944E-3</v>
      </c>
    </row>
    <row r="233" spans="1:10" x14ac:dyDescent="0.15">
      <c r="A233" s="1">
        <v>10</v>
      </c>
      <c r="B233" s="1" t="s">
        <v>95</v>
      </c>
      <c r="C233" s="1">
        <v>23</v>
      </c>
      <c r="D233" s="1" t="s">
        <v>28</v>
      </c>
      <c r="E233" s="6">
        <f>IF(logVir!E233&lt;&gt;0,logVir!E233-logVir!E$1107-0.5*(SKir!E233+SKir!E$1107)*(logKir!E233-logKir!E$1107)-0.5*(SLir!E233+SLir!E$1107)*(logHir!E233-logHir!E$1107)-0.5*(SLir!E233+SLir!E$1107)*(logQir!E233-logQir!E$1107),0)</f>
        <v>0.14525388457995353</v>
      </c>
      <c r="F233" s="6">
        <f>IF(logVir!F233&lt;&gt;0,logVir!F233-logVir!F$1107-0.5*(SKir!F233+SKir!F$1107)*(logKir!F233-logKir!F$1107)-0.5*(SLir!F233+SLir!F$1107)*(logHir!F233-logHir!F$1107)-0.5*(SLir!F233+SLir!F$1107)*(logQir!F233-logQir!F$1107),0)</f>
        <v>1.0453397141189036E-2</v>
      </c>
      <c r="G233" s="6">
        <f>IF(logVir!G233&lt;&gt;0,logVir!G233-logVir!G$1107-0.5*(SKir!G233+SKir!G$1107)*(logKir!G233-logKir!G$1107)-0.5*(SLir!G233+SLir!G$1107)*(logHir!G233-logHir!G$1107)-0.5*(SLir!G233+SLir!G$1107)*(logQir!G233-logQir!G$1107),0)</f>
        <v>-9.5083531592667688E-3</v>
      </c>
      <c r="H233" s="6">
        <f>IF(logVir!H233&lt;&gt;0,logVir!H233-logVir!H$1107-0.5*(SKir!H233+SKir!H$1107)*(logKir!H233-logKir!H$1107)-0.5*(SLir!H233+SLir!H$1107)*(logHir!H233-logHir!H$1107)-0.5*(SLir!H233+SLir!H$1107)*(logQir!H233-logQir!H$1107),0)</f>
        <v>-2.1454928270734305E-2</v>
      </c>
      <c r="I233" s="6">
        <f>IF(logVir!I233&lt;&gt;0,logVir!I233-logVir!I$1107-0.5*(SKir!I233+SKir!I$1107)*(logKir!I233-logKir!I$1107)-0.5*(SLir!I233+SLir!I$1107)*(logHir!I233-logHir!I$1107)-0.5*(SLir!I233+SLir!I$1107)*(logQir!I233-logQir!I$1107),0)</f>
        <v>-8.0533762315237914E-2</v>
      </c>
      <c r="J233" s="6">
        <f>IF(logVir!J233&lt;&gt;0,logVir!J233-logVir!J$1107-0.5*(SKir!J233+SKir!J$1107)*(logKir!J233-logKir!J$1107)-0.5*(SLir!J233+SLir!J$1107)*(logHir!J233-logHir!J$1107)-0.5*(SLir!J233+SLir!J$1107)*(logQir!J233-logQir!J$1107),0)</f>
        <v>-4.7660528289182158E-2</v>
      </c>
    </row>
    <row r="234" spans="1:10" x14ac:dyDescent="0.15">
      <c r="A234" s="1">
        <v>11</v>
      </c>
      <c r="B234" s="1" t="s">
        <v>281</v>
      </c>
      <c r="C234" s="1">
        <v>1</v>
      </c>
      <c r="D234" s="1" t="s">
        <v>8</v>
      </c>
      <c r="E234" s="6">
        <f>IF(logVir!E234&lt;&gt;0,logVir!E234-logVir!E$1085-0.5*(SKir!E234+SKir!E$1085)*(logKir!E234-logKir!E$1085)-0.5*(SLir!E234+SLir!E$1085)*(logHir!E234-logHir!E$1085)-0.5*(SLir!E234+SLir!E$1085)*(logQir!E234-logQir!E$1085),0)</f>
        <v>-0.23691382711098669</v>
      </c>
      <c r="F234" s="6">
        <f>IF(logVir!F234&lt;&gt;0,logVir!F234-logVir!F$1085-0.5*(SKir!F234+SKir!F$1085)*(logKir!F234-logKir!F$1085)-0.5*(SLir!F234+SLir!F$1085)*(logHir!F234-logHir!F$1085)-0.5*(SLir!F234+SLir!F$1085)*(logQir!F234-logQir!F$1085),0)</f>
        <v>-0.23575633055454415</v>
      </c>
      <c r="G234" s="6">
        <f>IF(logVir!G234&lt;&gt;0,logVir!G234-logVir!G$1085-0.5*(SKir!G234+SKir!G$1085)*(logKir!G234-logKir!G$1085)-0.5*(SLir!G234+SLir!G$1085)*(logHir!G234-logHir!G$1085)-0.5*(SLir!G234+SLir!G$1085)*(logQir!G234-logQir!G$1085),0)</f>
        <v>-0.31619456268150914</v>
      </c>
      <c r="H234" s="6">
        <f>IF(logVir!H234&lt;&gt;0,logVir!H234-logVir!H$1085-0.5*(SKir!H234+SKir!H$1085)*(logKir!H234-logKir!H$1085)-0.5*(SLir!H234+SLir!H$1085)*(logHir!H234-logHir!H$1085)-0.5*(SLir!H234+SLir!H$1085)*(logQir!H234-logQir!H$1085),0)</f>
        <v>-0.25123201544867751</v>
      </c>
      <c r="I234" s="6">
        <f>IF(logVir!I234&lt;&gt;0,logVir!I234-logVir!I$1085-0.5*(SKir!I234+SKir!I$1085)*(logKir!I234-logKir!I$1085)-0.5*(SLir!I234+SLir!I$1085)*(logHir!I234-logHir!I$1085)-0.5*(SLir!I234+SLir!I$1085)*(logQir!I234-logQir!I$1085),0)</f>
        <v>-3.3393028643383171E-2</v>
      </c>
      <c r="J234" s="6">
        <f>IF(logVir!J234&lt;&gt;0,logVir!J234-logVir!J$1085-0.5*(SKir!J234+SKir!J$1085)*(logKir!J234-logKir!J$1085)-0.5*(SLir!J234+SLir!J$1085)*(logHir!J234-logHir!J$1085)-0.5*(SLir!J234+SLir!J$1085)*(logQir!J234-logQir!J$1085),0)</f>
        <v>3.3452692656714867E-4</v>
      </c>
    </row>
    <row r="235" spans="1:10" x14ac:dyDescent="0.15">
      <c r="A235" s="1">
        <v>11</v>
      </c>
      <c r="B235" s="1" t="s">
        <v>281</v>
      </c>
      <c r="C235" s="1">
        <v>2</v>
      </c>
      <c r="D235" s="1" t="s">
        <v>9</v>
      </c>
      <c r="E235" s="6">
        <f>IF(logVir!E235&lt;&gt;0,logVir!E235-logVir!E$1086-0.5*(SKir!E235+SKir!E$1086)*(logKir!E235-logKir!E$1086)-0.5*(SLir!E235+SLir!E$1086)*(logHir!E235-logHir!E$1086)-0.5*(SLir!E235+SLir!E$1086)*(logQir!E235-logQir!E$1086),0)</f>
        <v>0.61391926973822086</v>
      </c>
      <c r="F235" s="6">
        <f>IF(logVir!F235&lt;&gt;0,logVir!F235-logVir!F$1086-0.5*(SKir!F235+SKir!F$1086)*(logKir!F235-logKir!F$1086)-0.5*(SLir!F235+SLir!F$1086)*(logHir!F235-logHir!F$1086)-0.5*(SLir!F235+SLir!F$1086)*(logQir!F235-logQir!F$1086),0)</f>
        <v>-0.215202825759431</v>
      </c>
      <c r="G235" s="6">
        <f>IF(logVir!G235&lt;&gt;0,logVir!G235-logVir!G$1086-0.5*(SKir!G235+SKir!G$1086)*(logKir!G235-logKir!G$1086)-0.5*(SLir!G235+SLir!G$1086)*(logHir!G235-logHir!G$1086)-0.5*(SLir!G235+SLir!G$1086)*(logQir!G235-logQir!G$1086),0)</f>
        <v>3.5308413944923428E-2</v>
      </c>
      <c r="H235" s="6">
        <f>IF(logVir!H235&lt;&gt;0,logVir!H235-logVir!H$1086-0.5*(SKir!H235+SKir!H$1086)*(logKir!H235-logKir!H$1086)-0.5*(SLir!H235+SLir!H$1086)*(logHir!H235-logHir!H$1086)-0.5*(SLir!H235+SLir!H$1086)*(logQir!H235-logQir!H$1086),0)</f>
        <v>-0.21344829542108135</v>
      </c>
      <c r="I235" s="6">
        <f>IF(logVir!I235&lt;&gt;0,logVir!I235-logVir!I$1086-0.5*(SKir!I235+SKir!I$1086)*(logKir!I235-logKir!I$1086)-0.5*(SLir!I235+SLir!I$1086)*(logHir!I235-logHir!I$1086)-0.5*(SLir!I235+SLir!I$1086)*(logQir!I235-logQir!I$1086),0)</f>
        <v>-7.2599495822241594E-2</v>
      </c>
      <c r="J235" s="6">
        <f>IF(logVir!J235&lt;&gt;0,logVir!J235-logVir!J$1086-0.5*(SKir!J235+SKir!J$1086)*(logKir!J235-logKir!J$1086)-0.5*(SLir!J235+SLir!J$1086)*(logHir!J235-logHir!J$1086)-0.5*(SLir!J235+SLir!J$1086)*(logQir!J235-logQir!J$1086),0)</f>
        <v>9.5605182499370472E-3</v>
      </c>
    </row>
    <row r="236" spans="1:10" x14ac:dyDescent="0.15">
      <c r="A236" s="1">
        <v>11</v>
      </c>
      <c r="B236" s="1" t="s">
        <v>101</v>
      </c>
      <c r="C236" s="1">
        <v>3</v>
      </c>
      <c r="D236" s="1" t="s">
        <v>16</v>
      </c>
      <c r="E236" s="6">
        <f>IF(logVir!E236&lt;&gt;0,logVir!E236-logVir!E$1087-0.5*(SKir!E236+SKir!E$1087)*(logKir!E236-logKir!E$1087)-0.5*(SLir!E236+SLir!E$1087)*(logHir!E236-logHir!E$1087)-0.5*(SLir!E236+SLir!E$1087)*(logQir!E236-logQir!E$1087),0)</f>
        <v>-1.0397264970477584E-2</v>
      </c>
      <c r="F236" s="6">
        <f>IF(logVir!F236&lt;&gt;0,logVir!F236-logVir!F$1087-0.5*(SKir!F236+SKir!F$1087)*(logKir!F236-logKir!F$1087)-0.5*(SLir!F236+SLir!F$1087)*(logHir!F236-logHir!F$1087)-0.5*(SLir!F236+SLir!F$1087)*(logQir!F236-logQir!F$1087),0)</f>
        <v>7.3443494958925118E-2</v>
      </c>
      <c r="G236" s="6">
        <f>IF(logVir!G236&lt;&gt;0,logVir!G236-logVir!G$1087-0.5*(SKir!G236+SKir!G$1087)*(logKir!G236-logKir!G$1087)-0.5*(SLir!G236+SLir!G$1087)*(logHir!G236-logHir!G$1087)-0.5*(SLir!G236+SLir!G$1087)*(logQir!G236-logQir!G$1087),0)</f>
        <v>8.7069637975125083E-2</v>
      </c>
      <c r="H236" s="6">
        <f>IF(logVir!H236&lt;&gt;0,logVir!H236-logVir!H$1087-0.5*(SKir!H236+SKir!H$1087)*(logKir!H236-logKir!H$1087)-0.5*(SLir!H236+SLir!H$1087)*(logHir!H236-logHir!H$1087)-0.5*(SLir!H236+SLir!H$1087)*(logQir!H236-logQir!H$1087),0)</f>
        <v>-5.4607831449841826E-2</v>
      </c>
      <c r="I236" s="6">
        <f>IF(logVir!I236&lt;&gt;0,logVir!I236-logVir!I$1087-0.5*(SKir!I236+SKir!I$1087)*(logKir!I236-logKir!I$1087)-0.5*(SLir!I236+SLir!I$1087)*(logHir!I236-logHir!I$1087)-0.5*(SLir!I236+SLir!I$1087)*(logQir!I236-logQir!I$1087),0)</f>
        <v>3.6535750130968284E-3</v>
      </c>
      <c r="J236" s="6">
        <f>IF(logVir!J236&lt;&gt;0,logVir!J236-logVir!J$1087-0.5*(SKir!J236+SKir!J$1087)*(logKir!J236-logKir!J$1087)-0.5*(SLir!J236+SLir!J$1087)*(logHir!J236-logHir!J$1087)-0.5*(SLir!J236+SLir!J$1087)*(logQir!J236-logQir!J$1087),0)</f>
        <v>4.1976951298707973E-2</v>
      </c>
    </row>
    <row r="237" spans="1:10" x14ac:dyDescent="0.15">
      <c r="A237" s="1">
        <v>11</v>
      </c>
      <c r="B237" s="1" t="s">
        <v>101</v>
      </c>
      <c r="C237" s="1">
        <v>4</v>
      </c>
      <c r="D237" s="1" t="s">
        <v>17</v>
      </c>
      <c r="E237" s="6">
        <f>IF(logVir!E237&lt;&gt;0,logVir!E237-logVir!E$1088-0.5*(SKir!E237+SKir!E$1088)*(logKir!E237-logKir!E$1088)-0.5*(SLir!E237+SLir!E$1088)*(logHir!E237-logHir!E$1088)-0.5*(SLir!E237+SLir!E$1088)*(logQir!E237-logQir!E$1088),0)</f>
        <v>0.15121234061507319</v>
      </c>
      <c r="F237" s="6">
        <f>IF(logVir!F237&lt;&gt;0,logVir!F237-logVir!F$1088-0.5*(SKir!F237+SKir!F$1088)*(logKir!F237-logKir!F$1088)-0.5*(SLir!F237+SLir!F$1088)*(logHir!F237-logHir!F$1088)-0.5*(SLir!F237+SLir!F$1088)*(logQir!F237-logQir!F$1088),0)</f>
        <v>6.9379537463508334E-2</v>
      </c>
      <c r="G237" s="6">
        <f>IF(logVir!G237&lt;&gt;0,logVir!G237-logVir!G$1088-0.5*(SKir!G237+SKir!G$1088)*(logKir!G237-logKir!G$1088)-0.5*(SLir!G237+SLir!G$1088)*(logHir!G237-logHir!G$1088)-0.5*(SLir!G237+SLir!G$1088)*(logQir!G237-logQir!G$1088),0)</f>
        <v>0.15863398303807663</v>
      </c>
      <c r="H237" s="6">
        <f>IF(logVir!H237&lt;&gt;0,logVir!H237-logVir!H$1088-0.5*(SKir!H237+SKir!H$1088)*(logKir!H237-logKir!H$1088)-0.5*(SLir!H237+SLir!H$1088)*(logHir!H237-logHir!H$1088)-0.5*(SLir!H237+SLir!H$1088)*(logQir!H237-logQir!H$1088),0)</f>
        <v>0.15808538994691715</v>
      </c>
      <c r="I237" s="6">
        <f>IF(logVir!I237&lt;&gt;0,logVir!I237-logVir!I$1088-0.5*(SKir!I237+SKir!I$1088)*(logKir!I237-logKir!I$1088)-0.5*(SLir!I237+SLir!I$1088)*(logHir!I237-logHir!I$1088)-0.5*(SLir!I237+SLir!I$1088)*(logQir!I237-logQir!I$1088),0)</f>
        <v>0.26071619593629303</v>
      </c>
      <c r="J237" s="6">
        <f>IF(logVir!J237&lt;&gt;0,logVir!J237-logVir!J$1088-0.5*(SKir!J237+SKir!J$1088)*(logKir!J237-logKir!J$1088)-0.5*(SLir!J237+SLir!J$1088)*(logHir!J237-logHir!J$1088)-0.5*(SLir!J237+SLir!J$1088)*(logQir!J237-logQir!J$1088),0)</f>
        <v>0.20037462646338455</v>
      </c>
    </row>
    <row r="238" spans="1:10" x14ac:dyDescent="0.15">
      <c r="A238" s="1">
        <v>11</v>
      </c>
      <c r="B238" s="1" t="s">
        <v>101</v>
      </c>
      <c r="C238" s="1">
        <v>5</v>
      </c>
      <c r="D238" s="1" t="s">
        <v>18</v>
      </c>
      <c r="E238" s="6">
        <f>IF(logVir!E238&lt;&gt;0,logVir!E238-logVir!E$1089-0.5*(SKir!E238+SKir!E$1089)*(logKir!E238-logKir!E$1089)-0.5*(SLir!E238+SLir!E$1089)*(logHir!E238-logHir!E$1089)-0.5*(SLir!E238+SLir!E$1089)*(logQir!E238-logQir!E$1089),0)</f>
        <v>0.41931290114925829</v>
      </c>
      <c r="F238" s="6">
        <f>IF(logVir!F238&lt;&gt;0,logVir!F238-logVir!F$1089-0.5*(SKir!F238+SKir!F$1089)*(logKir!F238-logKir!F$1089)-0.5*(SLir!F238+SLir!F$1089)*(logHir!F238-logHir!F$1089)-0.5*(SLir!F238+SLir!F$1089)*(logQir!F238-logQir!F$1089),0)</f>
        <v>0.25461489434530848</v>
      </c>
      <c r="G238" s="6">
        <f>IF(logVir!G238&lt;&gt;0,logVir!G238-logVir!G$1089-0.5*(SKir!G238+SKir!G$1089)*(logKir!G238-logKir!G$1089)-0.5*(SLir!G238+SLir!G$1089)*(logHir!G238-logHir!G$1089)-0.5*(SLir!G238+SLir!G$1089)*(logQir!G238-logQir!G$1089),0)</f>
        <v>0.2733573587539343</v>
      </c>
      <c r="H238" s="6">
        <f>IF(logVir!H238&lt;&gt;0,logVir!H238-logVir!H$1089-0.5*(SKir!H238+SKir!H$1089)*(logKir!H238-logKir!H$1089)-0.5*(SLir!H238+SLir!H$1089)*(logHir!H238-logHir!H$1089)-0.5*(SLir!H238+SLir!H$1089)*(logQir!H238-logQir!H$1089),0)</f>
        <v>4.6950007395267793E-2</v>
      </c>
      <c r="I238" s="6">
        <f>IF(logVir!I238&lt;&gt;0,logVir!I238-logVir!I$1089-0.5*(SKir!I238+SKir!I$1089)*(logKir!I238-logKir!I$1089)-0.5*(SLir!I238+SLir!I$1089)*(logHir!I238-logHir!I$1089)-0.5*(SLir!I238+SLir!I$1089)*(logQir!I238-logQir!I$1089),0)</f>
        <v>0.30712017774849021</v>
      </c>
      <c r="J238" s="6">
        <f>IF(logVir!J238&lt;&gt;0,logVir!J238-logVir!J$1089-0.5*(SKir!J238+SKir!J$1089)*(logKir!J238-logKir!J$1089)-0.5*(SLir!J238+SLir!J$1089)*(logHir!J238-logHir!J$1089)-0.5*(SLir!J238+SLir!J$1089)*(logQir!J238-logQir!J$1089),0)</f>
        <v>0.23027431796281878</v>
      </c>
    </row>
    <row r="239" spans="1:10" x14ac:dyDescent="0.15">
      <c r="A239" s="1">
        <v>11</v>
      </c>
      <c r="B239" s="1" t="s">
        <v>101</v>
      </c>
      <c r="C239" s="1">
        <v>6</v>
      </c>
      <c r="D239" s="1" t="s">
        <v>2</v>
      </c>
      <c r="E239" s="6">
        <f>IF(logVir!E239&lt;&gt;0,logVir!E239-logVir!E$1090-0.5*(SKir!E239+SKir!E$1090)*(logKir!E239-logKir!E$1090)-0.5*(SLir!E239+SLir!E$1090)*(logHir!E239-logHir!E$1090)-0.5*(SLir!E239+SLir!E$1090)*(logQir!E239-logQir!E$1090),0)</f>
        <v>0.87076762180186029</v>
      </c>
      <c r="F239" s="6">
        <f>IF(logVir!F239&lt;&gt;0,logVir!F239-logVir!F$1090-0.5*(SKir!F239+SKir!F$1090)*(logKir!F239-logKir!F$1090)-0.5*(SLir!F239+SLir!F$1090)*(logHir!F239-logHir!F$1090)-0.5*(SLir!F239+SLir!F$1090)*(logQir!F239-logQir!F$1090),0)</f>
        <v>0.70961040482986393</v>
      </c>
      <c r="G239" s="6">
        <f>IF(logVir!G239&lt;&gt;0,logVir!G239-logVir!G$1090-0.5*(SKir!G239+SKir!G$1090)*(logKir!G239-logKir!G$1090)-0.5*(SLir!G239+SLir!G$1090)*(logHir!G239-logHir!G$1090)-0.5*(SLir!G239+SLir!G$1090)*(logQir!G239-logQir!G$1090),0)</f>
        <v>0.64290540449794786</v>
      </c>
      <c r="H239" s="6">
        <f>IF(logVir!H239&lt;&gt;0,logVir!H239-logVir!H$1090-0.5*(SKir!H239+SKir!H$1090)*(logKir!H239-logKir!H$1090)-0.5*(SLir!H239+SLir!H$1090)*(logHir!H239-logHir!H$1090)-0.5*(SLir!H239+SLir!H$1090)*(logQir!H239-logQir!H$1090),0)</f>
        <v>0.48243550900810162</v>
      </c>
      <c r="I239" s="6">
        <f>IF(logVir!I239&lt;&gt;0,logVir!I239-logVir!I$1090-0.5*(SKir!I239+SKir!I$1090)*(logKir!I239-logKir!I$1090)-0.5*(SLir!I239+SLir!I$1090)*(logHir!I239-logHir!I$1090)-0.5*(SLir!I239+SLir!I$1090)*(logQir!I239-logQir!I$1090),0)</f>
        <v>0.56084832233612436</v>
      </c>
      <c r="J239" s="6">
        <f>IF(logVir!J239&lt;&gt;0,logVir!J239-logVir!J$1090-0.5*(SKir!J239+SKir!J$1090)*(logKir!J239-logKir!J$1090)-0.5*(SLir!J239+SLir!J$1090)*(logHir!J239-logHir!J$1090)-0.5*(SLir!J239+SLir!J$1090)*(logQir!J239-logQir!J$1090),0)</f>
        <v>0.60767111886454983</v>
      </c>
    </row>
    <row r="240" spans="1:10" x14ac:dyDescent="0.15">
      <c r="A240" s="1">
        <v>11</v>
      </c>
      <c r="B240" s="1" t="s">
        <v>101</v>
      </c>
      <c r="C240" s="1">
        <v>7</v>
      </c>
      <c r="D240" s="1" t="s">
        <v>19</v>
      </c>
      <c r="E240" s="6">
        <f>IF(logVir!E240&lt;&gt;0,logVir!E240-logVir!E$1091-0.5*(SKir!E240+SKir!E$1091)*(logKir!E240-logKir!E$1091)-0.5*(SLir!E240+SLir!E$1091)*(logHir!E240-logHir!E$1091)-0.5*(SLir!E240+SLir!E$1091)*(logQir!E240-logQir!E$1091),0)</f>
        <v>0.39028641945184378</v>
      </c>
      <c r="F240" s="6">
        <f>IF(logVir!F240&lt;&gt;0,logVir!F240-logVir!F$1091-0.5*(SKir!F240+SKir!F$1091)*(logKir!F240-logKir!F$1091)-0.5*(SLir!F240+SLir!F$1091)*(logHir!F240-logHir!F$1091)-0.5*(SLir!F240+SLir!F$1091)*(logQir!F240-logQir!F$1091),0)</f>
        <v>-1.3095923804721541</v>
      </c>
      <c r="G240" s="6">
        <f>IF(logVir!G240&lt;&gt;0,logVir!G240-logVir!G$1091-0.5*(SKir!G240+SKir!G$1091)*(logKir!G240-logKir!G$1091)-0.5*(SLir!G240+SLir!G$1091)*(logHir!G240-logHir!G$1091)-0.5*(SLir!G240+SLir!G$1091)*(logQir!G240-logQir!G$1091),0)</f>
        <v>8.7537665667905301E-2</v>
      </c>
      <c r="H240" s="6">
        <f>IF(logVir!H240&lt;&gt;0,logVir!H240-logVir!H$1091-0.5*(SKir!H240+SKir!H$1091)*(logKir!H240-logKir!H$1091)-0.5*(SLir!H240+SLir!H$1091)*(logHir!H240-logHir!H$1091)-0.5*(SLir!H240+SLir!H$1091)*(logQir!H240-logQir!H$1091),0)</f>
        <v>-0.2641807717330798</v>
      </c>
      <c r="I240" s="6">
        <f>IF(logVir!I240&lt;&gt;0,logVir!I240-logVir!I$1091-0.5*(SKir!I240+SKir!I$1091)*(logKir!I240-logKir!I$1091)-0.5*(SLir!I240+SLir!I$1091)*(logHir!I240-logHir!I$1091)-0.5*(SLir!I240+SLir!I$1091)*(logQir!I240-logQir!I$1091),0)</f>
        <v>-0.18233059208392924</v>
      </c>
      <c r="J240" s="6">
        <f>IF(logVir!J240&lt;&gt;0,logVir!J240-logVir!J$1091-0.5*(SKir!J240+SKir!J$1091)*(logKir!J240-logKir!J$1091)-0.5*(SLir!J240+SLir!J$1091)*(logHir!J240-logHir!J$1091)-0.5*(SLir!J240+SLir!J$1091)*(logQir!J240-logQir!J$1091),0)</f>
        <v>-0.14552005629295905</v>
      </c>
    </row>
    <row r="241" spans="1:10" x14ac:dyDescent="0.15">
      <c r="A241" s="1">
        <v>11</v>
      </c>
      <c r="B241" s="1" t="s">
        <v>101</v>
      </c>
      <c r="C241" s="1">
        <v>8</v>
      </c>
      <c r="D241" s="1" t="s">
        <v>20</v>
      </c>
      <c r="E241" s="6">
        <f>IF(logVir!E241&lt;&gt;0,logVir!E241-logVir!E$1092-0.5*(SKir!E241+SKir!E$1092)*(logKir!E241-logKir!E$1092)-0.5*(SLir!E241+SLir!E$1092)*(logHir!E241-logHir!E$1092)-0.5*(SLir!E241+SLir!E$1092)*(logQir!E241-logQir!E$1092),0)</f>
        <v>0.13685144033865818</v>
      </c>
      <c r="F241" s="6">
        <f>IF(logVir!F241&lt;&gt;0,logVir!F241-logVir!F$1092-0.5*(SKir!F241+SKir!F$1092)*(logKir!F241-logKir!F$1092)-0.5*(SLir!F241+SLir!F$1092)*(logHir!F241-logHir!F$1092)-0.5*(SLir!F241+SLir!F$1092)*(logQir!F241-logQir!F$1092),0)</f>
        <v>0.28374660761886794</v>
      </c>
      <c r="G241" s="6">
        <f>IF(logVir!G241&lt;&gt;0,logVir!G241-logVir!G$1092-0.5*(SKir!G241+SKir!G$1092)*(logKir!G241-logKir!G$1092)-0.5*(SLir!G241+SLir!G$1092)*(logHir!G241-logHir!G$1092)-0.5*(SLir!G241+SLir!G$1092)*(logQir!G241-logQir!G$1092),0)</f>
        <v>0.2667997483332471</v>
      </c>
      <c r="H241" s="6">
        <f>IF(logVir!H241&lt;&gt;0,logVir!H241-logVir!H$1092-0.5*(SKir!H241+SKir!H$1092)*(logKir!H241-logKir!H$1092)-0.5*(SLir!H241+SLir!H$1092)*(logHir!H241-logHir!H$1092)-0.5*(SLir!H241+SLir!H$1092)*(logQir!H241-logQir!H$1092),0)</f>
        <v>6.9589484078510788E-2</v>
      </c>
      <c r="I241" s="6">
        <f>IF(logVir!I241&lt;&gt;0,logVir!I241-logVir!I$1092-0.5*(SKir!I241+SKir!I$1092)*(logKir!I241-logKir!I$1092)-0.5*(SLir!I241+SLir!I$1092)*(logHir!I241-logHir!I$1092)-0.5*(SLir!I241+SLir!I$1092)*(logQir!I241-logQir!I$1092),0)</f>
        <v>0.16170089598962245</v>
      </c>
      <c r="J241" s="6">
        <f>IF(logVir!J241&lt;&gt;0,logVir!J241-logVir!J$1092-0.5*(SKir!J241+SKir!J$1092)*(logKir!J241-logKir!J$1092)-0.5*(SLir!J241+SLir!J$1092)*(logHir!J241-logHir!J$1092)-0.5*(SLir!J241+SLir!J$1092)*(logQir!J241-logQir!J$1092),0)</f>
        <v>0.19312468208004699</v>
      </c>
    </row>
    <row r="242" spans="1:10" x14ac:dyDescent="0.15">
      <c r="A242" s="1">
        <v>11</v>
      </c>
      <c r="B242" s="1" t="s">
        <v>101</v>
      </c>
      <c r="C242" s="1">
        <v>9</v>
      </c>
      <c r="D242" s="1" t="s">
        <v>21</v>
      </c>
      <c r="E242" s="6">
        <f>IF(logVir!E242&lt;&gt;0,logVir!E242-logVir!E$1093-0.5*(SKir!E242+SKir!E$1093)*(logKir!E242-logKir!E$1093)-0.5*(SLir!E242+SLir!E$1093)*(logHir!E242-logHir!E$1093)-0.5*(SLir!E242+SLir!E$1093)*(logQir!E242-logQir!E$1093),0)</f>
        <v>0.23077268371878454</v>
      </c>
      <c r="F242" s="6">
        <f>IF(logVir!F242&lt;&gt;0,logVir!F242-logVir!F$1093-0.5*(SKir!F242+SKir!F$1093)*(logKir!F242-logKir!F$1093)-0.5*(SLir!F242+SLir!F$1093)*(logHir!F242-logHir!F$1093)-0.5*(SLir!F242+SLir!F$1093)*(logQir!F242-logQir!F$1093),0)</f>
        <v>8.1775474462161463E-2</v>
      </c>
      <c r="G242" s="6">
        <f>IF(logVir!G242&lt;&gt;0,logVir!G242-logVir!G$1093-0.5*(SKir!G242+SKir!G$1093)*(logKir!G242-logKir!G$1093)-0.5*(SLir!G242+SLir!G$1093)*(logHir!G242-logHir!G$1093)-0.5*(SLir!G242+SLir!G$1093)*(logQir!G242-logQir!G$1093),0)</f>
        <v>0.25670631683988093</v>
      </c>
      <c r="H242" s="6">
        <f>IF(logVir!H242&lt;&gt;0,logVir!H242-logVir!H$1093-0.5*(SKir!H242+SKir!H$1093)*(logKir!H242-logKir!H$1093)-0.5*(SLir!H242+SLir!H$1093)*(logHir!H242-logHir!H$1093)-0.5*(SLir!H242+SLir!H$1093)*(logQir!H242-logQir!H$1093),0)</f>
        <v>-3.3041962938393558E-2</v>
      </c>
      <c r="I242" s="6">
        <f>IF(logVir!I242&lt;&gt;0,logVir!I242-logVir!I$1093-0.5*(SKir!I242+SKir!I$1093)*(logKir!I242-logKir!I$1093)-0.5*(SLir!I242+SLir!I$1093)*(logHir!I242-logHir!I$1093)-0.5*(SLir!I242+SLir!I$1093)*(logQir!I242-logQir!I$1093),0)</f>
        <v>-4.5767806197963418E-3</v>
      </c>
      <c r="J242" s="6">
        <f>IF(logVir!J242&lt;&gt;0,logVir!J242-logVir!J$1093-0.5*(SKir!J242+SKir!J$1093)*(logKir!J242-logKir!J$1093)-0.5*(SLir!J242+SLir!J$1093)*(logHir!J242-logHir!J$1093)-0.5*(SLir!J242+SLir!J$1093)*(logQir!J242-logQir!J$1093),0)</f>
        <v>-3.6530576619257675E-2</v>
      </c>
    </row>
    <row r="243" spans="1:10" x14ac:dyDescent="0.15">
      <c r="A243" s="1">
        <v>11</v>
      </c>
      <c r="B243" s="1" t="s">
        <v>101</v>
      </c>
      <c r="C243" s="1">
        <v>10</v>
      </c>
      <c r="D243" s="1" t="s">
        <v>22</v>
      </c>
      <c r="E243" s="6">
        <f>IF(logVir!E243&lt;&gt;0,logVir!E243-logVir!E$1094-0.5*(SKir!E243+SKir!E$1094)*(logKir!E243-logKir!E$1094)-0.5*(SLir!E243+SLir!E$1094)*(logHir!E243-logHir!E$1094)-0.5*(SLir!E243+SLir!E$1094)*(logQir!E243-logQir!E$1094),0)</f>
        <v>0.33323036598206018</v>
      </c>
      <c r="F243" s="6">
        <f>IF(logVir!F243&lt;&gt;0,logVir!F243-logVir!F$1094-0.5*(SKir!F243+SKir!F$1094)*(logKir!F243-logKir!F$1094)-0.5*(SLir!F243+SLir!F$1094)*(logHir!F243-logHir!F$1094)-0.5*(SLir!F243+SLir!F$1094)*(logQir!F243-logQir!F$1094),0)</f>
        <v>0.24578363206158563</v>
      </c>
      <c r="G243" s="6">
        <f>IF(logVir!G243&lt;&gt;0,logVir!G243-logVir!G$1094-0.5*(SKir!G243+SKir!G$1094)*(logKir!G243-logKir!G$1094)-0.5*(SLir!G243+SLir!G$1094)*(logHir!G243-logHir!G$1094)-0.5*(SLir!G243+SLir!G$1094)*(logQir!G243-logQir!G$1094),0)</f>
        <v>0.3183378518082508</v>
      </c>
      <c r="H243" s="6">
        <f>IF(logVir!H243&lt;&gt;0,logVir!H243-logVir!H$1094-0.5*(SKir!H243+SKir!H$1094)*(logKir!H243-logKir!H$1094)-0.5*(SLir!H243+SLir!H$1094)*(logHir!H243-logHir!H$1094)-0.5*(SLir!H243+SLir!H$1094)*(logQir!H243-logQir!H$1094),0)</f>
        <v>0.15730055159225134</v>
      </c>
      <c r="I243" s="6">
        <f>IF(logVir!I243&lt;&gt;0,logVir!I243-logVir!I$1094-0.5*(SKir!I243+SKir!I$1094)*(logKir!I243-logKir!I$1094)-0.5*(SLir!I243+SLir!I$1094)*(logHir!I243-logHir!I$1094)-0.5*(SLir!I243+SLir!I$1094)*(logQir!I243-logQir!I$1094),0)</f>
        <v>0.10212921266862351</v>
      </c>
      <c r="J243" s="6">
        <f>IF(logVir!J243&lt;&gt;0,logVir!J243-logVir!J$1094-0.5*(SKir!J243+SKir!J$1094)*(logKir!J243-logKir!J$1094)-0.5*(SLir!J243+SLir!J$1094)*(logHir!J243-logHir!J$1094)-0.5*(SLir!J243+SLir!J$1094)*(logQir!J243-logQir!J$1094),0)</f>
        <v>5.9935145680368368E-2</v>
      </c>
    </row>
    <row r="244" spans="1:10" x14ac:dyDescent="0.15">
      <c r="A244" s="1">
        <v>11</v>
      </c>
      <c r="B244" s="1" t="s">
        <v>101</v>
      </c>
      <c r="C244" s="1">
        <v>11</v>
      </c>
      <c r="D244" s="1" t="s">
        <v>23</v>
      </c>
      <c r="E244" s="6">
        <f>IF(logVir!E244&lt;&gt;0,logVir!E244-logVir!E$1095-0.5*(SKir!E244+SKir!E$1095)*(logKir!E244-logKir!E$1095)-0.5*(SLir!E244+SLir!E$1095)*(logHir!E244-logHir!E$1095)-0.5*(SLir!E244+SLir!E$1095)*(logQir!E244-logQir!E$1095),0)</f>
        <v>0.13614825972493289</v>
      </c>
      <c r="F244" s="6">
        <f>IF(logVir!F244&lt;&gt;0,logVir!F244-logVir!F$1095-0.5*(SKir!F244+SKir!F$1095)*(logKir!F244-logKir!F$1095)-0.5*(SLir!F244+SLir!F$1095)*(logHir!F244-logHir!F$1095)-0.5*(SLir!F244+SLir!F$1095)*(logQir!F244-logQir!F$1095),0)</f>
        <v>4.282982110150016E-2</v>
      </c>
      <c r="G244" s="6">
        <f>IF(logVir!G244&lt;&gt;0,logVir!G244-logVir!G$1095-0.5*(SKir!G244+SKir!G$1095)*(logKir!G244-logKir!G$1095)-0.5*(SLir!G244+SLir!G$1095)*(logHir!G244-logHir!G$1095)-0.5*(SLir!G244+SLir!G$1095)*(logQir!G244-logQir!G$1095),0)</f>
        <v>0.12689991110085769</v>
      </c>
      <c r="H244" s="6">
        <f>IF(logVir!H244&lt;&gt;0,logVir!H244-logVir!H$1095-0.5*(SKir!H244+SKir!H$1095)*(logKir!H244-logKir!H$1095)-0.5*(SLir!H244+SLir!H$1095)*(logHir!H244-logHir!H$1095)-0.5*(SLir!H244+SLir!H$1095)*(logQir!H244-logQir!H$1095),0)</f>
        <v>3.379930117946537E-2</v>
      </c>
      <c r="I244" s="6">
        <f>IF(logVir!I244&lt;&gt;0,logVir!I244-logVir!I$1095-0.5*(SKir!I244+SKir!I$1095)*(logKir!I244-logKir!I$1095)-0.5*(SLir!I244+SLir!I$1095)*(logHir!I244-logHir!I$1095)-0.5*(SLir!I244+SLir!I$1095)*(logQir!I244-logQir!I$1095),0)</f>
        <v>-2.7372454623574554E-2</v>
      </c>
      <c r="J244" s="6">
        <f>IF(logVir!J244&lt;&gt;0,logVir!J244-logVir!J$1095-0.5*(SKir!J244+SKir!J$1095)*(logKir!J244-logKir!J$1095)-0.5*(SLir!J244+SLir!J$1095)*(logHir!J244-logHir!J$1095)-0.5*(SLir!J244+SLir!J$1095)*(logQir!J244-logQir!J$1095),0)</f>
        <v>-3.8237216180360828E-3</v>
      </c>
    </row>
    <row r="245" spans="1:10" x14ac:dyDescent="0.15">
      <c r="A245" s="1">
        <v>11</v>
      </c>
      <c r="B245" s="1" t="s">
        <v>101</v>
      </c>
      <c r="C245" s="1">
        <v>12</v>
      </c>
      <c r="D245" s="1" t="s">
        <v>24</v>
      </c>
      <c r="E245" s="6">
        <f>IF(logVir!E245&lt;&gt;0,logVir!E245-logVir!E$1096-0.5*(SKir!E245+SKir!E$1096)*(logKir!E245-logKir!E$1096)-0.5*(SLir!E245+SLir!E$1096)*(logHir!E245-logHir!E$1096)-0.5*(SLir!E245+SLir!E$1096)*(logQir!E245-logQir!E$1096),0)</f>
        <v>0.44467100455287023</v>
      </c>
      <c r="F245" s="6">
        <f>IF(logVir!F245&lt;&gt;0,logVir!F245-logVir!F$1096-0.5*(SKir!F245+SKir!F$1096)*(logKir!F245-logKir!F$1096)-0.5*(SLir!F245+SLir!F$1096)*(logHir!F245-logHir!F$1096)-0.5*(SLir!F245+SLir!F$1096)*(logQir!F245-logQir!F$1096),0)</f>
        <v>3.3998738228510024E-2</v>
      </c>
      <c r="G245" s="6">
        <f>IF(logVir!G245&lt;&gt;0,logVir!G245-logVir!G$1096-0.5*(SKir!G245+SKir!G$1096)*(logKir!G245-logKir!G$1096)-0.5*(SLir!G245+SLir!G$1096)*(logHir!G245-logHir!G$1096)-0.5*(SLir!G245+SLir!G$1096)*(logQir!G245-logQir!G$1096),0)</f>
        <v>0.14479417728215549</v>
      </c>
      <c r="H245" s="6">
        <f>IF(logVir!H245&lt;&gt;0,logVir!H245-logVir!H$1096-0.5*(SKir!H245+SKir!H$1096)*(logKir!H245-logKir!H$1096)-0.5*(SLir!H245+SLir!H$1096)*(logHir!H245-logHir!H$1096)-0.5*(SLir!H245+SLir!H$1096)*(logQir!H245-logQir!H$1096),0)</f>
        <v>-0.10272658835713147</v>
      </c>
      <c r="I245" s="6">
        <f>IF(logVir!I245&lt;&gt;0,logVir!I245-logVir!I$1096-0.5*(SKir!I245+SKir!I$1096)*(logKir!I245-logKir!I$1096)-0.5*(SLir!I245+SLir!I$1096)*(logHir!I245-logHir!I$1096)-0.5*(SLir!I245+SLir!I$1096)*(logQir!I245-logQir!I$1096),0)</f>
        <v>3.3885210463097164E-2</v>
      </c>
      <c r="J245" s="6">
        <f>IF(logVir!J245&lt;&gt;0,logVir!J245-logVir!J$1096-0.5*(SKir!J245+SKir!J$1096)*(logKir!J245-logKir!J$1096)-0.5*(SLir!J245+SLir!J$1096)*(logHir!J245-logHir!J$1096)-0.5*(SLir!J245+SLir!J$1096)*(logQir!J245-logQir!J$1096),0)</f>
        <v>3.4579863574569839E-2</v>
      </c>
    </row>
    <row r="246" spans="1:10" x14ac:dyDescent="0.15">
      <c r="A246" s="1">
        <v>11</v>
      </c>
      <c r="B246" s="1" t="s">
        <v>101</v>
      </c>
      <c r="C246" s="1">
        <v>13</v>
      </c>
      <c r="D246" s="1" t="s">
        <v>25</v>
      </c>
      <c r="E246" s="6">
        <f>IF(logVir!E246&lt;&gt;0,logVir!E246-logVir!E$1097-0.5*(SKir!E246+SKir!E$1097)*(logKir!E246-logKir!E$1097)-0.5*(SLir!E246+SLir!E$1097)*(logHir!E246-logHir!E$1097)-0.5*(SLir!E246+SLir!E$1097)*(logQir!E246-logQir!E$1097),0)</f>
        <v>0.49787218863573646</v>
      </c>
      <c r="F246" s="6">
        <f>IF(logVir!F246&lt;&gt;0,logVir!F246-logVir!F$1097-0.5*(SKir!F246+SKir!F$1097)*(logKir!F246-logKir!F$1097)-0.5*(SLir!F246+SLir!F$1097)*(logHir!F246-logHir!F$1097)-0.5*(SLir!F246+SLir!F$1097)*(logQir!F246-logQir!F$1097),0)</f>
        <v>0.28657204057247115</v>
      </c>
      <c r="G246" s="6">
        <f>IF(logVir!G246&lt;&gt;0,logVir!G246-logVir!G$1097-0.5*(SKir!G246+SKir!G$1097)*(logKir!G246-logKir!G$1097)-0.5*(SLir!G246+SLir!G$1097)*(logHir!G246-logHir!G$1097)-0.5*(SLir!G246+SLir!G$1097)*(logQir!G246-logQir!G$1097),0)</f>
        <v>-2.9308839238492639E-2</v>
      </c>
      <c r="H246" s="6">
        <f>IF(logVir!H246&lt;&gt;0,logVir!H246-logVir!H$1097-0.5*(SKir!H246+SKir!H$1097)*(logKir!H246-logKir!H$1097)-0.5*(SLir!H246+SLir!H$1097)*(logHir!H246-logHir!H$1097)-0.5*(SLir!H246+SLir!H$1097)*(logQir!H246-logQir!H$1097),0)</f>
        <v>-0.31478883344935821</v>
      </c>
      <c r="I246" s="6">
        <f>IF(logVir!I246&lt;&gt;0,logVir!I246-logVir!I$1097-0.5*(SKir!I246+SKir!I$1097)*(logKir!I246-logKir!I$1097)-0.5*(SLir!I246+SLir!I$1097)*(logHir!I246-logHir!I$1097)-0.5*(SLir!I246+SLir!I$1097)*(logQir!I246-logQir!I$1097),0)</f>
        <v>-0.27581015703486034</v>
      </c>
      <c r="J246" s="6">
        <f>IF(logVir!J246&lt;&gt;0,logVir!J246-logVir!J$1097-0.5*(SKir!J246+SKir!J$1097)*(logKir!J246-logKir!J$1097)-0.5*(SLir!J246+SLir!J$1097)*(logHir!J246-logHir!J$1097)-0.5*(SLir!J246+SLir!J$1097)*(logQir!J246-logQir!J$1097),0)</f>
        <v>-9.8931013820698077E-6</v>
      </c>
    </row>
    <row r="247" spans="1:10" x14ac:dyDescent="0.15">
      <c r="A247" s="1">
        <v>11</v>
      </c>
      <c r="B247" s="1" t="s">
        <v>101</v>
      </c>
      <c r="C247" s="1">
        <v>14</v>
      </c>
      <c r="D247" s="1" t="s">
        <v>26</v>
      </c>
      <c r="E247" s="6">
        <f>IF(logVir!E247&lt;&gt;0,logVir!E247-logVir!E$1098-0.5*(SKir!E247+SKir!E$1098)*(logKir!E247-logKir!E$1098)-0.5*(SLir!E247+SLir!E$1098)*(logHir!E247-logHir!E$1098)-0.5*(SLir!E247+SLir!E$1098)*(logQir!E247-logQir!E$1098),0)</f>
        <v>0.20174498761967957</v>
      </c>
      <c r="F247" s="6">
        <f>IF(logVir!F247&lt;&gt;0,logVir!F247-logVir!F$1098-0.5*(SKir!F247+SKir!F$1098)*(logKir!F247-logKir!F$1098)-0.5*(SLir!F247+SLir!F$1098)*(logHir!F247-logHir!F$1098)-0.5*(SLir!F247+SLir!F$1098)*(logQir!F247-logQir!F$1098),0)</f>
        <v>0.23361214708575262</v>
      </c>
      <c r="G247" s="6">
        <f>IF(logVir!G247&lt;&gt;0,logVir!G247-logVir!G$1098-0.5*(SKir!G247+SKir!G$1098)*(logKir!G247-logKir!G$1098)-0.5*(SLir!G247+SLir!G$1098)*(logHir!G247-logHir!G$1098)-0.5*(SLir!G247+SLir!G$1098)*(logQir!G247-logQir!G$1098),0)</f>
        <v>0.29791656033694758</v>
      </c>
      <c r="H247" s="6">
        <f>IF(logVir!H247&lt;&gt;0,logVir!H247-logVir!H$1098-0.5*(SKir!H247+SKir!H$1098)*(logKir!H247-logKir!H$1098)-0.5*(SLir!H247+SLir!H$1098)*(logHir!H247-logHir!H$1098)-0.5*(SLir!H247+SLir!H$1098)*(logQir!H247-logQir!H$1098),0)</f>
        <v>-0.29587950105407113</v>
      </c>
      <c r="I247" s="6">
        <f>IF(logVir!I247&lt;&gt;0,logVir!I247-logVir!I$1098-0.5*(SKir!I247+SKir!I$1098)*(logKir!I247-logKir!I$1098)-0.5*(SLir!I247+SLir!I$1098)*(logHir!I247-logHir!I$1098)-0.5*(SLir!I247+SLir!I$1098)*(logQir!I247-logQir!I$1098),0)</f>
        <v>-0.13505466123798376</v>
      </c>
      <c r="J247" s="6">
        <f>IF(logVir!J247&lt;&gt;0,logVir!J247-logVir!J$1098-0.5*(SKir!J247+SKir!J$1098)*(logKir!J247-logKir!J$1098)-0.5*(SLir!J247+SLir!J$1098)*(logHir!J247-logHir!J$1098)-0.5*(SLir!J247+SLir!J$1098)*(logQir!J247-logQir!J$1098),0)</f>
        <v>-0.32191698366014782</v>
      </c>
    </row>
    <row r="248" spans="1:10" x14ac:dyDescent="0.15">
      <c r="A248" s="1">
        <v>11</v>
      </c>
      <c r="B248" s="1" t="s">
        <v>101</v>
      </c>
      <c r="C248" s="1">
        <v>15</v>
      </c>
      <c r="D248" s="1" t="s">
        <v>27</v>
      </c>
      <c r="E248" s="6">
        <f>IF(logVir!E248&lt;&gt;0,logVir!E248-logVir!E$1099-0.5*(SKir!E248+SKir!E$1099)*(logKir!E248-logKir!E$1099)-0.5*(SLir!E248+SLir!E$1099)*(logHir!E248-logHir!E$1099)-0.5*(SLir!E248+SLir!E$1099)*(logQir!E248-logQir!E$1099),0)</f>
        <v>8.658890407452749E-2</v>
      </c>
      <c r="F248" s="6">
        <f>IF(logVir!F248&lt;&gt;0,logVir!F248-logVir!F$1099-0.5*(SKir!F248+SKir!F$1099)*(logKir!F248-logKir!F$1099)-0.5*(SLir!F248+SLir!F$1099)*(logHir!F248-logHir!F$1099)-0.5*(SLir!F248+SLir!F$1099)*(logQir!F248-logQir!F$1099),0)</f>
        <v>7.3201116460253457E-2</v>
      </c>
      <c r="G248" s="6">
        <f>IF(logVir!G248&lt;&gt;0,logVir!G248-logVir!G$1099-0.5*(SKir!G248+SKir!G$1099)*(logKir!G248-logKir!G$1099)-0.5*(SLir!G248+SLir!G$1099)*(logHir!G248-logHir!G$1099)-0.5*(SLir!G248+SLir!G$1099)*(logQir!G248-logQir!G$1099),0)</f>
        <v>5.4144938717169466E-2</v>
      </c>
      <c r="H248" s="6">
        <f>IF(logVir!H248&lt;&gt;0,logVir!H248-logVir!H$1099-0.5*(SKir!H248+SKir!H$1099)*(logKir!H248-logKir!H$1099)-0.5*(SLir!H248+SLir!H$1099)*(logHir!H248-logHir!H$1099)-0.5*(SLir!H248+SLir!H$1099)*(logQir!H248-logQir!H$1099),0)</f>
        <v>9.3628173679787853E-3</v>
      </c>
      <c r="I248" s="6">
        <f>IF(logVir!I248&lt;&gt;0,logVir!I248-logVir!I$1099-0.5*(SKir!I248+SKir!I$1099)*(logKir!I248-logKir!I$1099)-0.5*(SLir!I248+SLir!I$1099)*(logHir!I248-logHir!I$1099)-0.5*(SLir!I248+SLir!I$1099)*(logQir!I248-logQir!I$1099),0)</f>
        <v>2.5396134351049357E-2</v>
      </c>
      <c r="J248" s="6">
        <f>IF(logVir!J248&lt;&gt;0,logVir!J248-logVir!J$1099-0.5*(SKir!J248+SKir!J$1099)*(logKir!J248-logKir!J$1099)-0.5*(SLir!J248+SLir!J$1099)*(logHir!J248-logHir!J$1099)-0.5*(SLir!J248+SLir!J$1099)*(logQir!J248-logQir!J$1099),0)</f>
        <v>6.9598148629356794E-3</v>
      </c>
    </row>
    <row r="249" spans="1:10" x14ac:dyDescent="0.15">
      <c r="A249" s="1">
        <v>11</v>
      </c>
      <c r="B249" s="1" t="s">
        <v>281</v>
      </c>
      <c r="C249" s="1">
        <v>16</v>
      </c>
      <c r="D249" s="1" t="s">
        <v>10</v>
      </c>
      <c r="E249" s="6">
        <f>IF(logVir!E249&lt;&gt;0,logVir!E249-logVir!E$1100-0.5*(SKir!E249+SKir!E$1100)*(logKir!E249-logKir!E$1100)-0.5*(SLir!E249+SLir!E$1100)*(logHir!E249-logHir!E$1100)-0.5*(SLir!E249+SLir!E$1100)*(logQir!E249-logQir!E$1100),0)</f>
        <v>0.12879397228373868</v>
      </c>
      <c r="F249" s="6">
        <f>IF(logVir!F249&lt;&gt;0,logVir!F249-logVir!F$1100-0.5*(SKir!F249+SKir!F$1100)*(logKir!F249-logKir!F$1100)-0.5*(SLir!F249+SLir!F$1100)*(logHir!F249-logHir!F$1100)-0.5*(SLir!F249+SLir!F$1100)*(logQir!F249-logQir!F$1100),0)</f>
        <v>0.10014348575132345</v>
      </c>
      <c r="G249" s="6">
        <f>IF(logVir!G249&lt;&gt;0,logVir!G249-logVir!G$1100-0.5*(SKir!G249+SKir!G$1100)*(logKir!G249-logKir!G$1100)-0.5*(SLir!G249+SLir!G$1100)*(logHir!G249-logHir!G$1100)-0.5*(SLir!G249+SLir!G$1100)*(logQir!G249-logQir!G$1100),0)</f>
        <v>3.5267547602631837E-2</v>
      </c>
      <c r="H249" s="6">
        <f>IF(logVir!H249&lt;&gt;0,logVir!H249-logVir!H$1100-0.5*(SKir!H249+SKir!H$1100)*(logKir!H249-logKir!H$1100)-0.5*(SLir!H249+SLir!H$1100)*(logHir!H249-logHir!H$1100)-0.5*(SLir!H249+SLir!H$1100)*(logQir!H249-logQir!H$1100),0)</f>
        <v>-0.11119162369768068</v>
      </c>
      <c r="I249" s="6">
        <f>IF(logVir!I249&lt;&gt;0,logVir!I249-logVir!I$1100-0.5*(SKir!I249+SKir!I$1100)*(logKir!I249-logKir!I$1100)-0.5*(SLir!I249+SLir!I$1100)*(logHir!I249-logHir!I$1100)-0.5*(SLir!I249+SLir!I$1100)*(logQir!I249-logQir!I$1100),0)</f>
        <v>3.8239658969922621E-3</v>
      </c>
      <c r="J249" s="6">
        <f>IF(logVir!J249&lt;&gt;0,logVir!J249-logVir!J$1100-0.5*(SKir!J249+SKir!J$1100)*(logKir!J249-logKir!J$1100)-0.5*(SLir!J249+SLir!J$1100)*(logHir!J249-logHir!J$1100)-0.5*(SLir!J249+SLir!J$1100)*(logQir!J249-logQir!J$1100),0)</f>
        <v>-1.8399206347742655E-2</v>
      </c>
    </row>
    <row r="250" spans="1:10" x14ac:dyDescent="0.15">
      <c r="A250" s="1">
        <v>11</v>
      </c>
      <c r="B250" s="1" t="s">
        <v>281</v>
      </c>
      <c r="C250" s="1">
        <v>17</v>
      </c>
      <c r="D250" s="1" t="s">
        <v>11</v>
      </c>
      <c r="E250" s="6">
        <f>IF(logVir!E250&lt;&gt;0,logVir!E250-logVir!E$1101-0.5*(SKir!E250+SKir!E$1101)*(logKir!E250-logKir!E$1101)-0.5*(SLir!E250+SLir!E$1101)*(logHir!E250-logHir!E$1101)-0.5*(SLir!E250+SLir!E$1101)*(logQir!E250-logQir!E$1101),0)</f>
        <v>-7.0293799274192464E-2</v>
      </c>
      <c r="F250" s="6">
        <f>IF(logVir!F250&lt;&gt;0,logVir!F250-logVir!F$1101-0.5*(SKir!F250+SKir!F$1101)*(logKir!F250-logKir!F$1101)-0.5*(SLir!F250+SLir!F$1101)*(logHir!F250-logHir!F$1101)-0.5*(SLir!F250+SLir!F$1101)*(logQir!F250-logQir!F$1101),0)</f>
        <v>2.250155907071609E-3</v>
      </c>
      <c r="G250" s="6">
        <f>IF(logVir!G250&lt;&gt;0,logVir!G250-logVir!G$1101-0.5*(SKir!G250+SKir!G$1101)*(logKir!G250-logKir!G$1101)-0.5*(SLir!G250+SLir!G$1101)*(logHir!G250-logHir!G$1101)-0.5*(SLir!G250+SLir!G$1101)*(logQir!G250-logQir!G$1101),0)</f>
        <v>-4.9382560762585077E-2</v>
      </c>
      <c r="H250" s="6">
        <f>IF(logVir!H250&lt;&gt;0,logVir!H250-logVir!H$1101-0.5*(SKir!H250+SKir!H$1101)*(logKir!H250-logKir!H$1101)-0.5*(SLir!H250+SLir!H$1101)*(logHir!H250-logHir!H$1101)-0.5*(SLir!H250+SLir!H$1101)*(logQir!H250-logQir!H$1101),0)</f>
        <v>-0.11887317014138006</v>
      </c>
      <c r="I250" s="6">
        <f>IF(logVir!I250&lt;&gt;0,logVir!I250-logVir!I$1101-0.5*(SKir!I250+SKir!I$1101)*(logKir!I250-logKir!I$1101)-0.5*(SLir!I250+SLir!I$1101)*(logHir!I250-logHir!I$1101)-0.5*(SLir!I250+SLir!I$1101)*(logQir!I250-logQir!I$1101),0)</f>
        <v>-0.36089867436598683</v>
      </c>
      <c r="J250" s="6">
        <f>IF(logVir!J250&lt;&gt;0,logVir!J250-logVir!J$1101-0.5*(SKir!J250+SKir!J$1101)*(logKir!J250-logKir!J$1101)-0.5*(SLir!J250+SLir!J$1101)*(logHir!J250-logHir!J$1101)-0.5*(SLir!J250+SLir!J$1101)*(logQir!J250-logQir!J$1101),0)</f>
        <v>-0.34628562240932315</v>
      </c>
    </row>
    <row r="251" spans="1:10" x14ac:dyDescent="0.15">
      <c r="A251" s="1">
        <v>11</v>
      </c>
      <c r="B251" s="1" t="s">
        <v>281</v>
      </c>
      <c r="C251" s="1">
        <v>18</v>
      </c>
      <c r="D251" s="1" t="s">
        <v>12</v>
      </c>
      <c r="E251" s="6">
        <f>IF(logVir!E251&lt;&gt;0,logVir!E251-logVir!E$1102-0.5*(SKir!E251+SKir!E$1102)*(logKir!E251-logKir!E$1102)-0.5*(SLir!E251+SLir!E$1102)*(logHir!E251-logHir!E$1102)-0.5*(SLir!E251+SLir!E$1102)*(logQir!E251-logQir!E$1102),0)</f>
        <v>-2.7998527728184199E-2</v>
      </c>
      <c r="F251" s="6">
        <f>IF(logVir!F251&lt;&gt;0,logVir!F251-logVir!F$1102-0.5*(SKir!F251+SKir!F$1102)*(logKir!F251-logKir!F$1102)-0.5*(SLir!F251+SLir!F$1102)*(logHir!F251-logHir!F$1102)-0.5*(SLir!F251+SLir!F$1102)*(logQir!F251-logQir!F$1102),0)</f>
        <v>-3.7208375248970416E-2</v>
      </c>
      <c r="G251" s="6">
        <f>IF(logVir!G251&lt;&gt;0,logVir!G251-logVir!G$1102-0.5*(SKir!G251+SKir!G$1102)*(logKir!G251-logKir!G$1102)-0.5*(SLir!G251+SLir!G$1102)*(logHir!G251-logHir!G$1102)-0.5*(SLir!G251+SLir!G$1102)*(logQir!G251-logQir!G$1102),0)</f>
        <v>0.14075122745241617</v>
      </c>
      <c r="H251" s="6">
        <f>IF(logVir!H251&lt;&gt;0,logVir!H251-logVir!H$1102-0.5*(SKir!H251+SKir!H$1102)*(logKir!H251-logKir!H$1102)-0.5*(SLir!H251+SLir!H$1102)*(logHir!H251-logHir!H$1102)-0.5*(SLir!H251+SLir!H$1102)*(logQir!H251-logQir!H$1102),0)</f>
        <v>0.11332249239025746</v>
      </c>
      <c r="I251" s="6">
        <f>IF(logVir!I251&lt;&gt;0,logVir!I251-logVir!I$1102-0.5*(SKir!I251+SKir!I$1102)*(logKir!I251-logKir!I$1102)-0.5*(SLir!I251+SLir!I$1102)*(logHir!I251-logHir!I$1102)-0.5*(SLir!I251+SLir!I$1102)*(logQir!I251-logQir!I$1102),0)</f>
        <v>0.16690925886322178</v>
      </c>
      <c r="J251" s="6">
        <f>IF(logVir!J251&lt;&gt;0,logVir!J251-logVir!J$1102-0.5*(SKir!J251+SKir!J$1102)*(logKir!J251-logKir!J$1102)-0.5*(SLir!J251+SLir!J$1102)*(logHir!J251-logHir!J$1102)-0.5*(SLir!J251+SLir!J$1102)*(logQir!J251-logQir!J$1102),0)</f>
        <v>0.19362822810977154</v>
      </c>
    </row>
    <row r="252" spans="1:10" x14ac:dyDescent="0.15">
      <c r="A252" s="1">
        <v>11</v>
      </c>
      <c r="B252" s="1" t="s">
        <v>281</v>
      </c>
      <c r="C252" s="1">
        <v>19</v>
      </c>
      <c r="D252" s="1" t="s">
        <v>13</v>
      </c>
      <c r="E252" s="6">
        <f>IF(logVir!E252&lt;&gt;0,logVir!E252-logVir!E$1103-0.5*(SKir!E252+SKir!E$1103)*(logKir!E252-logKir!E$1103)-0.5*(SLir!E252+SLir!E$1103)*(logHir!E252-logHir!E$1103)-0.5*(SLir!E252+SLir!E$1103)*(logQir!E252-logQir!E$1103),0)</f>
        <v>-0.16491304462242887</v>
      </c>
      <c r="F252" s="6">
        <f>IF(logVir!F252&lt;&gt;0,logVir!F252-logVir!F$1103-0.5*(SKir!F252+SKir!F$1103)*(logKir!F252-logKir!F$1103)-0.5*(SLir!F252+SLir!F$1103)*(logHir!F252-logHir!F$1103)-0.5*(SLir!F252+SLir!F$1103)*(logQir!F252-logQir!F$1103),0)</f>
        <v>-0.38865208459528539</v>
      </c>
      <c r="G252" s="6">
        <f>IF(logVir!G252&lt;&gt;0,logVir!G252-logVir!G$1103-0.5*(SKir!G252+SKir!G$1103)*(logKir!G252-logKir!G$1103)-0.5*(SLir!G252+SLir!G$1103)*(logHir!G252-logHir!G$1103)-0.5*(SLir!G252+SLir!G$1103)*(logQir!G252-logQir!G$1103),0)</f>
        <v>0.22085466907673396</v>
      </c>
      <c r="H252" s="6">
        <f>IF(logVir!H252&lt;&gt;0,logVir!H252-logVir!H$1103-0.5*(SKir!H252+SKir!H$1103)*(logKir!H252-logKir!H$1103)-0.5*(SLir!H252+SLir!H$1103)*(logHir!H252-logHir!H$1103)-0.5*(SLir!H252+SLir!H$1103)*(logQir!H252-logQir!H$1103),0)</f>
        <v>4.9712847023330772E-2</v>
      </c>
      <c r="I252" s="6">
        <f>IF(logVir!I252&lt;&gt;0,logVir!I252-logVir!I$1103-0.5*(SKir!I252+SKir!I$1103)*(logKir!I252-logKir!I$1103)-0.5*(SLir!I252+SLir!I$1103)*(logHir!I252-logHir!I$1103)-0.5*(SLir!I252+SLir!I$1103)*(logQir!I252-logQir!I$1103),0)</f>
        <v>-4.3810020818441042E-2</v>
      </c>
      <c r="J252" s="6">
        <f>IF(logVir!J252&lt;&gt;0,logVir!J252-logVir!J$1103-0.5*(SKir!J252+SKir!J$1103)*(logKir!J252-logKir!J$1103)-0.5*(SLir!J252+SLir!J$1103)*(logHir!J252-logHir!J$1103)-0.5*(SLir!J252+SLir!J$1103)*(logQir!J252-logQir!J$1103),0)</f>
        <v>-1.0915352517036694E-3</v>
      </c>
    </row>
    <row r="253" spans="1:10" x14ac:dyDescent="0.15">
      <c r="A253" s="1">
        <v>11</v>
      </c>
      <c r="B253" s="1" t="s">
        <v>281</v>
      </c>
      <c r="C253" s="1">
        <v>20</v>
      </c>
      <c r="D253" s="1" t="s">
        <v>14</v>
      </c>
      <c r="E253" s="6">
        <f>IF(logVir!E253&lt;&gt;0,logVir!E253-logVir!E$1104-0.5*(SKir!E253+SKir!E$1104)*(logKir!E253-logKir!E$1104)-0.5*(SLir!E253+SLir!E$1104)*(logHir!E253-logHir!E$1104)-0.5*(SLir!E253+SLir!E$1104)*(logQir!E253-logQir!E$1104),0)</f>
        <v>-7.2881648687288206E-2</v>
      </c>
      <c r="F253" s="6">
        <f>IF(logVir!F253&lt;&gt;0,logVir!F253-logVir!F$1104-0.5*(SKir!F253+SKir!F$1104)*(logKir!F253-logKir!F$1104)-0.5*(SLir!F253+SLir!F$1104)*(logHir!F253-logHir!F$1104)-0.5*(SLir!F253+SLir!F$1104)*(logQir!F253-logQir!F$1104),0)</f>
        <v>0.10200515670670837</v>
      </c>
      <c r="G253" s="6">
        <f>IF(logVir!G253&lt;&gt;0,logVir!G253-logVir!G$1104-0.5*(SKir!G253+SKir!G$1104)*(logKir!G253-logKir!G$1104)-0.5*(SLir!G253+SLir!G$1104)*(logHir!G253-logHir!G$1104)-0.5*(SLir!G253+SLir!G$1104)*(logQir!G253-logQir!G$1104),0)</f>
        <v>6.835760835573837E-2</v>
      </c>
      <c r="H253" s="6">
        <f>IF(logVir!H253&lt;&gt;0,logVir!H253-logVir!H$1104-0.5*(SKir!H253+SKir!H$1104)*(logKir!H253-logKir!H$1104)-0.5*(SLir!H253+SLir!H$1104)*(logHir!H253-logHir!H$1104)-0.5*(SLir!H253+SLir!H$1104)*(logQir!H253-logQir!H$1104),0)</f>
        <v>7.4487844204904258E-2</v>
      </c>
      <c r="I253" s="6">
        <f>IF(logVir!I253&lt;&gt;0,logVir!I253-logVir!I$1104-0.5*(SKir!I253+SKir!I$1104)*(logKir!I253-logKir!I$1104)-0.5*(SLir!I253+SLir!I$1104)*(logHir!I253-logHir!I$1104)-0.5*(SLir!I253+SLir!I$1104)*(logQir!I253-logQir!I$1104),0)</f>
        <v>-3.1008170676179368E-2</v>
      </c>
      <c r="J253" s="6">
        <f>IF(logVir!J253&lt;&gt;0,logVir!J253-logVir!J$1104-0.5*(SKir!J253+SKir!J$1104)*(logKir!J253-logKir!J$1104)-0.5*(SLir!J253+SLir!J$1104)*(logHir!J253-logHir!J$1104)-0.5*(SLir!J253+SLir!J$1104)*(logQir!J253-logQir!J$1104),0)</f>
        <v>-1.4545156886433326E-2</v>
      </c>
    </row>
    <row r="254" spans="1:10" x14ac:dyDescent="0.15">
      <c r="A254" s="1">
        <v>11</v>
      </c>
      <c r="B254" s="1" t="s">
        <v>281</v>
      </c>
      <c r="C254" s="1">
        <v>21</v>
      </c>
      <c r="D254" s="1" t="s">
        <v>15</v>
      </c>
      <c r="E254" s="6">
        <f>IF(logVir!E254&lt;&gt;0,logVir!E254-logVir!E$1105-0.5*(SKir!E254+SKir!E$1105)*(logKir!E254-logKir!E$1105)-0.5*(SLir!E254+SLir!E$1105)*(logHir!E254-logHir!E$1105)-0.5*(SLir!E254+SLir!E$1105)*(logQir!E254-logQir!E$1105),0)</f>
        <v>-0.32149794526516112</v>
      </c>
      <c r="F254" s="6">
        <f>IF(logVir!F254&lt;&gt;0,logVir!F254-logVir!F$1105-0.5*(SKir!F254+SKir!F$1105)*(logKir!F254-logKir!F$1105)-0.5*(SLir!F254+SLir!F$1105)*(logHir!F254-logHir!F$1105)-0.5*(SLir!F254+SLir!F$1105)*(logQir!F254-logQir!F$1105),0)</f>
        <v>3.4216036891244896E-2</v>
      </c>
      <c r="G254" s="6">
        <f>IF(logVir!G254&lt;&gt;0,logVir!G254-logVir!G$1105-0.5*(SKir!G254+SKir!G$1105)*(logKir!G254-logKir!G$1105)-0.5*(SLir!G254+SLir!G$1105)*(logHir!G254-logHir!G$1105)-0.5*(SLir!G254+SLir!G$1105)*(logQir!G254-logQir!G$1105),0)</f>
        <v>1.5615518700370784E-2</v>
      </c>
      <c r="H254" s="6">
        <f>IF(logVir!H254&lt;&gt;0,logVir!H254-logVir!H$1105-0.5*(SKir!H254+SKir!H$1105)*(logKir!H254-logKir!H$1105)-0.5*(SLir!H254+SLir!H$1105)*(logHir!H254-logHir!H$1105)-0.5*(SLir!H254+SLir!H$1105)*(logQir!H254-logQir!H$1105),0)</f>
        <v>-0.12212892904468477</v>
      </c>
      <c r="I254" s="6">
        <f>IF(logVir!I254&lt;&gt;0,logVir!I254-logVir!I$1105-0.5*(SKir!I254+SKir!I$1105)*(logKir!I254-logKir!I$1105)-0.5*(SLir!I254+SLir!I$1105)*(logHir!I254-logHir!I$1105)-0.5*(SLir!I254+SLir!I$1105)*(logQir!I254-logQir!I$1105),0)</f>
        <v>-0.36107565504351791</v>
      </c>
      <c r="J254" s="6">
        <f>IF(logVir!J254&lt;&gt;0,logVir!J254-logVir!J$1105-0.5*(SKir!J254+SKir!J$1105)*(logKir!J254-logKir!J$1105)-0.5*(SLir!J254+SLir!J$1105)*(logHir!J254-logHir!J$1105)-0.5*(SLir!J254+SLir!J$1105)*(logQir!J254-logQir!J$1105),0)</f>
        <v>-0.34999390709493805</v>
      </c>
    </row>
    <row r="255" spans="1:10" x14ac:dyDescent="0.15">
      <c r="A255" s="1">
        <v>11</v>
      </c>
      <c r="B255" s="1" t="s">
        <v>98</v>
      </c>
      <c r="C255" s="1">
        <v>22</v>
      </c>
      <c r="D255" s="1" t="s">
        <v>7</v>
      </c>
      <c r="E255" s="6">
        <f>IF(logVir!E255&lt;&gt;0,logVir!E255-logVir!E$1106-0.5*(SKir!E255+SKir!E$1106)*(logKir!E255-logKir!E$1106)-0.5*(SLir!E255+SLir!E$1106)*(logHir!E255-logHir!E$1106)-0.5*(SLir!E255+SLir!E$1106)*(logQir!E255-logQir!E$1106),0)</f>
        <v>6.156628356555463E-2</v>
      </c>
      <c r="F255" s="6">
        <f>IF(logVir!F255&lt;&gt;0,logVir!F255-logVir!F$1106-0.5*(SKir!F255+SKir!F$1106)*(logKir!F255-logKir!F$1106)-0.5*(SLir!F255+SLir!F$1106)*(logHir!F255-logHir!F$1106)-0.5*(SLir!F255+SLir!F$1106)*(logQir!F255-logQir!F$1106),0)</f>
        <v>-5.6428293161998148E-3</v>
      </c>
      <c r="G255" s="6">
        <f>IF(logVir!G255&lt;&gt;0,logVir!G255-logVir!G$1106-0.5*(SKir!G255+SKir!G$1106)*(logKir!G255-logKir!G$1106)-0.5*(SLir!G255+SLir!G$1106)*(logHir!G255-logHir!G$1106)-0.5*(SLir!G255+SLir!G$1106)*(logQir!G255-logQir!G$1106),0)</f>
        <v>3.8203617360449318E-2</v>
      </c>
      <c r="H255" s="6">
        <f>IF(logVir!H255&lt;&gt;0,logVir!H255-logVir!H$1106-0.5*(SKir!H255+SKir!H$1106)*(logKir!H255-logKir!H$1106)-0.5*(SLir!H255+SLir!H$1106)*(logHir!H255-logHir!H$1106)-0.5*(SLir!H255+SLir!H$1106)*(logQir!H255-logQir!H$1106),0)</f>
        <v>6.3079932967339783E-2</v>
      </c>
      <c r="I255" s="6">
        <f>IF(logVir!I255&lt;&gt;0,logVir!I255-logVir!I$1106-0.5*(SKir!I255+SKir!I$1106)*(logKir!I255-logKir!I$1106)-0.5*(SLir!I255+SLir!I$1106)*(logHir!I255-logHir!I$1106)-0.5*(SLir!I255+SLir!I$1106)*(logQir!I255-logQir!I$1106),0)</f>
        <v>0.11832179734123077</v>
      </c>
      <c r="J255" s="6">
        <f>IF(logVir!J255&lt;&gt;0,logVir!J255-logVir!J$1106-0.5*(SKir!J255+SKir!J$1106)*(logKir!J255-logKir!J$1106)-0.5*(SLir!J255+SLir!J$1106)*(logHir!J255-logHir!J$1106)-0.5*(SLir!J255+SLir!J$1106)*(logQir!J255-logQir!J$1106),0)</f>
        <v>0.11812670179147296</v>
      </c>
    </row>
    <row r="256" spans="1:10" x14ac:dyDescent="0.15">
      <c r="A256" s="1">
        <v>11</v>
      </c>
      <c r="B256" s="1" t="s">
        <v>98</v>
      </c>
      <c r="C256" s="1">
        <v>23</v>
      </c>
      <c r="D256" s="1" t="s">
        <v>28</v>
      </c>
      <c r="E256" s="6">
        <f>IF(logVir!E256&lt;&gt;0,logVir!E256-logVir!E$1107-0.5*(SKir!E256+SKir!E$1107)*(logKir!E256-logKir!E$1107)-0.5*(SLir!E256+SLir!E$1107)*(logHir!E256-logHir!E$1107)-0.5*(SLir!E256+SLir!E$1107)*(logQir!E256-logQir!E$1107),0)</f>
        <v>-0.15246365834817735</v>
      </c>
      <c r="F256" s="6">
        <f>IF(logVir!F256&lt;&gt;0,logVir!F256-logVir!F$1107-0.5*(SKir!F256+SKir!F$1107)*(logKir!F256-logKir!F$1107)-0.5*(SLir!F256+SLir!F$1107)*(logHir!F256-logHir!F$1107)-0.5*(SLir!F256+SLir!F$1107)*(logQir!F256-logQir!F$1107),0)</f>
        <v>-0.13590916221007943</v>
      </c>
      <c r="G256" s="6">
        <f>IF(logVir!G256&lt;&gt;0,logVir!G256-logVir!G$1107-0.5*(SKir!G256+SKir!G$1107)*(logKir!G256-logKir!G$1107)-0.5*(SLir!G256+SLir!G$1107)*(logHir!G256-logHir!G$1107)-0.5*(SLir!G256+SLir!G$1107)*(logQir!G256-logQir!G$1107),0)</f>
        <v>-8.4308435310251166E-3</v>
      </c>
      <c r="H256" s="6">
        <f>IF(logVir!H256&lt;&gt;0,logVir!H256-logVir!H$1107-0.5*(SKir!H256+SKir!H$1107)*(logKir!H256-logKir!H$1107)-0.5*(SLir!H256+SLir!H$1107)*(logHir!H256-logHir!H$1107)-0.5*(SLir!H256+SLir!H$1107)*(logQir!H256-logQir!H$1107),0)</f>
        <v>5.6510350091984199E-2</v>
      </c>
      <c r="I256" s="6">
        <f>IF(logVir!I256&lt;&gt;0,logVir!I256-logVir!I$1107-0.5*(SKir!I256+SKir!I$1107)*(logKir!I256-logKir!I$1107)-0.5*(SLir!I256+SLir!I$1107)*(logHir!I256-logHir!I$1107)-0.5*(SLir!I256+SLir!I$1107)*(logQir!I256-logQir!I$1107),0)</f>
        <v>0.15503274305040798</v>
      </c>
      <c r="J256" s="6">
        <f>IF(logVir!J256&lt;&gt;0,logVir!J256-logVir!J$1107-0.5*(SKir!J256+SKir!J$1107)*(logKir!J256-logKir!J$1107)-0.5*(SLir!J256+SLir!J$1107)*(logHir!J256-logHir!J$1107)-0.5*(SLir!J256+SLir!J$1107)*(logQir!J256-logQir!J$1107),0)</f>
        <v>0.14916365751366467</v>
      </c>
    </row>
    <row r="257" spans="1:10" x14ac:dyDescent="0.15">
      <c r="A257" s="1">
        <v>12</v>
      </c>
      <c r="B257" s="1" t="s">
        <v>104</v>
      </c>
      <c r="C257" s="1">
        <v>1</v>
      </c>
      <c r="D257" s="1" t="s">
        <v>8</v>
      </c>
      <c r="E257" s="6">
        <f>IF(logVir!E257&lt;&gt;0,logVir!E257-logVir!E$1085-0.5*(SKir!E257+SKir!E$1085)*(logKir!E257-logKir!E$1085)-0.5*(SLir!E257+SLir!E$1085)*(logHir!E257-logHir!E$1085)-0.5*(SLir!E257+SLir!E$1085)*(logQir!E257-logQir!E$1085),0)</f>
        <v>-0.16272283688464118</v>
      </c>
      <c r="F257" s="6">
        <f>IF(logVir!F257&lt;&gt;0,logVir!F257-logVir!F$1085-0.5*(SKir!F257+SKir!F$1085)*(logKir!F257-logKir!F$1085)-0.5*(SLir!F257+SLir!F$1085)*(logHir!F257-logHir!F$1085)-0.5*(SLir!F257+SLir!F$1085)*(logQir!F257-logQir!F$1085),0)</f>
        <v>-2.0316095447010046E-2</v>
      </c>
      <c r="G257" s="6">
        <f>IF(logVir!G257&lt;&gt;0,logVir!G257-logVir!G$1085-0.5*(SKir!G257+SKir!G$1085)*(logKir!G257-logKir!G$1085)-0.5*(SLir!G257+SLir!G$1085)*(logHir!G257-logHir!G$1085)-0.5*(SLir!G257+SLir!G$1085)*(logQir!G257-logQir!G$1085),0)</f>
        <v>0.16206262207248087</v>
      </c>
      <c r="H257" s="6">
        <f>IF(logVir!H257&lt;&gt;0,logVir!H257-logVir!H$1085-0.5*(SKir!H257+SKir!H$1085)*(logKir!H257-logKir!H$1085)-0.5*(SLir!H257+SLir!H$1085)*(logHir!H257-logHir!H$1085)-0.5*(SLir!H257+SLir!H$1085)*(logQir!H257-logQir!H$1085),0)</f>
        <v>0.3399444955556748</v>
      </c>
      <c r="I257" s="6">
        <f>IF(logVir!I257&lt;&gt;0,logVir!I257-logVir!I$1085-0.5*(SKir!I257+SKir!I$1085)*(logKir!I257-logKir!I$1085)-0.5*(SLir!I257+SLir!I$1085)*(logHir!I257-logHir!I$1085)-0.5*(SLir!I257+SLir!I$1085)*(logQir!I257-logQir!I$1085),0)</f>
        <v>0.39734601430580624</v>
      </c>
      <c r="J257" s="6">
        <f>IF(logVir!J257&lt;&gt;0,logVir!J257-logVir!J$1085-0.5*(SKir!J257+SKir!J$1085)*(logKir!J257-logKir!J$1085)-0.5*(SLir!J257+SLir!J$1085)*(logHir!J257-logHir!J$1085)-0.5*(SLir!J257+SLir!J$1085)*(logQir!J257-logQir!J$1085),0)</f>
        <v>0.43467793606472077</v>
      </c>
    </row>
    <row r="258" spans="1:10" x14ac:dyDescent="0.15">
      <c r="A258" s="1">
        <v>12</v>
      </c>
      <c r="B258" s="1" t="s">
        <v>104</v>
      </c>
      <c r="C258" s="1">
        <v>2</v>
      </c>
      <c r="D258" s="1" t="s">
        <v>9</v>
      </c>
      <c r="E258" s="6">
        <f>IF(logVir!E258&lt;&gt;0,logVir!E258-logVir!E$1086-0.5*(SKir!E258+SKir!E$1086)*(logKir!E258-logKir!E$1086)-0.5*(SLir!E258+SLir!E$1086)*(logHir!E258-logHir!E$1086)-0.5*(SLir!E258+SLir!E$1086)*(logQir!E258-logQir!E$1086),0)</f>
        <v>0.87893045808106796</v>
      </c>
      <c r="F258" s="6">
        <f>IF(logVir!F258&lt;&gt;0,logVir!F258-logVir!F$1086-0.5*(SKir!F258+SKir!F$1086)*(logKir!F258-logKir!F$1086)-0.5*(SLir!F258+SLir!F$1086)*(logHir!F258-logHir!F$1086)-0.5*(SLir!F258+SLir!F$1086)*(logQir!F258-logQir!F$1086),0)</f>
        <v>0.58639920243852428</v>
      </c>
      <c r="G258" s="6">
        <f>IF(logVir!G258&lt;&gt;0,logVir!G258-logVir!G$1086-0.5*(SKir!G258+SKir!G$1086)*(logKir!G258-logKir!G$1086)-0.5*(SLir!G258+SLir!G$1086)*(logHir!G258-logHir!G$1086)-0.5*(SLir!G258+SLir!G$1086)*(logQir!G258-logQir!G$1086),0)</f>
        <v>0.21485574136424221</v>
      </c>
      <c r="H258" s="6">
        <f>IF(logVir!H258&lt;&gt;0,logVir!H258-logVir!H$1086-0.5*(SKir!H258+SKir!H$1086)*(logKir!H258-logKir!H$1086)-0.5*(SLir!H258+SLir!H$1086)*(logHir!H258-logHir!H$1086)-0.5*(SLir!H258+SLir!H$1086)*(logQir!H258-logQir!H$1086),0)</f>
        <v>-9.8470566555874869E-3</v>
      </c>
      <c r="I258" s="6">
        <f>IF(logVir!I258&lt;&gt;0,logVir!I258-logVir!I$1086-0.5*(SKir!I258+SKir!I$1086)*(logKir!I258-logKir!I$1086)-0.5*(SLir!I258+SLir!I$1086)*(logHir!I258-logHir!I$1086)-0.5*(SLir!I258+SLir!I$1086)*(logQir!I258-logQir!I$1086),0)</f>
        <v>0.63165606243986827</v>
      </c>
      <c r="J258" s="6">
        <f>IF(logVir!J258&lt;&gt;0,logVir!J258-logVir!J$1086-0.5*(SKir!J258+SKir!J$1086)*(logKir!J258-logKir!J$1086)-0.5*(SLir!J258+SLir!J$1086)*(logHir!J258-logHir!J$1086)-0.5*(SLir!J258+SLir!J$1086)*(logQir!J258-logQir!J$1086),0)</f>
        <v>0.69246727185605073</v>
      </c>
    </row>
    <row r="259" spans="1:10" x14ac:dyDescent="0.15">
      <c r="A259" s="1">
        <v>12</v>
      </c>
      <c r="B259" s="1" t="s">
        <v>105</v>
      </c>
      <c r="C259" s="1">
        <v>3</v>
      </c>
      <c r="D259" s="1" t="s">
        <v>16</v>
      </c>
      <c r="E259" s="6">
        <f>IF(logVir!E259&lt;&gt;0,logVir!E259-logVir!E$1087-0.5*(SKir!E259+SKir!E$1087)*(logKir!E259-logKir!E$1087)-0.5*(SLir!E259+SLir!E$1087)*(logHir!E259-logHir!E$1087)-0.5*(SLir!E259+SLir!E$1087)*(logQir!E259-logQir!E$1087),0)</f>
        <v>-0.13343029485711336</v>
      </c>
      <c r="F259" s="6">
        <f>IF(logVir!F259&lt;&gt;0,logVir!F259-logVir!F$1087-0.5*(SKir!F259+SKir!F$1087)*(logKir!F259-logKir!F$1087)-0.5*(SLir!F259+SLir!F$1087)*(logHir!F259-logHir!F$1087)-0.5*(SLir!F259+SLir!F$1087)*(logQir!F259-logQir!F$1087),0)</f>
        <v>-2.2188515588035224E-2</v>
      </c>
      <c r="G259" s="6">
        <f>IF(logVir!G259&lt;&gt;0,logVir!G259-logVir!G$1087-0.5*(SKir!G259+SKir!G$1087)*(logKir!G259-logKir!G$1087)-0.5*(SLir!G259+SLir!G$1087)*(logHir!G259-logHir!G$1087)-0.5*(SLir!G259+SLir!G$1087)*(logQir!G259-logQir!G$1087),0)</f>
        <v>-0.10437622650137784</v>
      </c>
      <c r="H259" s="6">
        <f>IF(logVir!H259&lt;&gt;0,logVir!H259-logVir!H$1087-0.5*(SKir!H259+SKir!H$1087)*(logKir!H259-logKir!H$1087)-0.5*(SLir!H259+SLir!H$1087)*(logHir!H259-logHir!H$1087)-0.5*(SLir!H259+SLir!H$1087)*(logQir!H259-logQir!H$1087),0)</f>
        <v>-9.3818597722342051E-2</v>
      </c>
      <c r="I259" s="6">
        <f>IF(logVir!I259&lt;&gt;0,logVir!I259-logVir!I$1087-0.5*(SKir!I259+SKir!I$1087)*(logKir!I259-logKir!I$1087)-0.5*(SLir!I259+SLir!I$1087)*(logHir!I259-logHir!I$1087)-0.5*(SLir!I259+SLir!I$1087)*(logQir!I259-logQir!I$1087),0)</f>
        <v>0.15563686155564743</v>
      </c>
      <c r="J259" s="6">
        <f>IF(logVir!J259&lt;&gt;0,logVir!J259-logVir!J$1087-0.5*(SKir!J259+SKir!J$1087)*(logKir!J259-logKir!J$1087)-0.5*(SLir!J259+SLir!J$1087)*(logHir!J259-logHir!J$1087)-0.5*(SLir!J259+SLir!J$1087)*(logQir!J259-logQir!J$1087),0)</f>
        <v>0.1641909496910306</v>
      </c>
    </row>
    <row r="260" spans="1:10" x14ac:dyDescent="0.15">
      <c r="A260" s="1">
        <v>12</v>
      </c>
      <c r="B260" s="1" t="s">
        <v>105</v>
      </c>
      <c r="C260" s="1">
        <v>4</v>
      </c>
      <c r="D260" s="1" t="s">
        <v>17</v>
      </c>
      <c r="E260" s="6">
        <f>IF(logVir!E260&lt;&gt;0,logVir!E260-logVir!E$1088-0.5*(SKir!E260+SKir!E$1088)*(logKir!E260-logKir!E$1088)-0.5*(SLir!E260+SLir!E$1088)*(logHir!E260-logHir!E$1088)-0.5*(SLir!E260+SLir!E$1088)*(logQir!E260-logQir!E$1088),0)</f>
        <v>0.13063832756872251</v>
      </c>
      <c r="F260" s="6">
        <f>IF(logVir!F260&lt;&gt;0,logVir!F260-logVir!F$1088-0.5*(SKir!F260+SKir!F$1088)*(logKir!F260-logKir!F$1088)-0.5*(SLir!F260+SLir!F$1088)*(logHir!F260-logHir!F$1088)-0.5*(SLir!F260+SLir!F$1088)*(logQir!F260-logQir!F$1088),0)</f>
        <v>7.9335249868226612E-2</v>
      </c>
      <c r="G260" s="6">
        <f>IF(logVir!G260&lt;&gt;0,logVir!G260-logVir!G$1088-0.5*(SKir!G260+SKir!G$1088)*(logKir!G260-logKir!G$1088)-0.5*(SLir!G260+SLir!G$1088)*(logHir!G260-logHir!G$1088)-0.5*(SLir!G260+SLir!G$1088)*(logQir!G260-logQir!G$1088),0)</f>
        <v>0.2167924832122084</v>
      </c>
      <c r="H260" s="6">
        <f>IF(logVir!H260&lt;&gt;0,logVir!H260-logVir!H$1088-0.5*(SKir!H260+SKir!H$1088)*(logKir!H260-logKir!H$1088)-0.5*(SLir!H260+SLir!H$1088)*(logHir!H260-logHir!H$1088)-0.5*(SLir!H260+SLir!H$1088)*(logQir!H260-logQir!H$1088),0)</f>
        <v>-0.25950004264301113</v>
      </c>
      <c r="I260" s="6">
        <f>IF(logVir!I260&lt;&gt;0,logVir!I260-logVir!I$1088-0.5*(SKir!I260+SKir!I$1088)*(logKir!I260-logKir!I$1088)-0.5*(SLir!I260+SLir!I$1088)*(logHir!I260-logHir!I$1088)-0.5*(SLir!I260+SLir!I$1088)*(logQir!I260-logQir!I$1088),0)</f>
        <v>-0.26231449726248313</v>
      </c>
      <c r="J260" s="6">
        <f>IF(logVir!J260&lt;&gt;0,logVir!J260-logVir!J$1088-0.5*(SKir!J260+SKir!J$1088)*(logKir!J260-logKir!J$1088)-0.5*(SLir!J260+SLir!J$1088)*(logHir!J260-logHir!J$1088)-0.5*(SLir!J260+SLir!J$1088)*(logQir!J260-logQir!J$1088),0)</f>
        <v>-0.28460003071542095</v>
      </c>
    </row>
    <row r="261" spans="1:10" x14ac:dyDescent="0.15">
      <c r="A261" s="1">
        <v>12</v>
      </c>
      <c r="B261" s="1" t="s">
        <v>105</v>
      </c>
      <c r="C261" s="1">
        <v>5</v>
      </c>
      <c r="D261" s="1" t="s">
        <v>18</v>
      </c>
      <c r="E261" s="6">
        <f>IF(logVir!E261&lt;&gt;0,logVir!E261-logVir!E$1089-0.5*(SKir!E261+SKir!E$1089)*(logKir!E261-logKir!E$1089)-0.5*(SLir!E261+SLir!E$1089)*(logHir!E261-logHir!E$1089)-0.5*(SLir!E261+SLir!E$1089)*(logQir!E261-logQir!E$1089),0)</f>
        <v>0.34310872837179729</v>
      </c>
      <c r="F261" s="6">
        <f>IF(logVir!F261&lt;&gt;0,logVir!F261-logVir!F$1089-0.5*(SKir!F261+SKir!F$1089)*(logKir!F261-logKir!F$1089)-0.5*(SLir!F261+SLir!F$1089)*(logHir!F261-logHir!F$1089)-0.5*(SLir!F261+SLir!F$1089)*(logQir!F261-logQir!F$1089),0)</f>
        <v>0.29558223291659258</v>
      </c>
      <c r="G261" s="6">
        <f>IF(logVir!G261&lt;&gt;0,logVir!G261-logVir!G$1089-0.5*(SKir!G261+SKir!G$1089)*(logKir!G261-logKir!G$1089)-0.5*(SLir!G261+SLir!G$1089)*(logHir!G261-logHir!G$1089)-0.5*(SLir!G261+SLir!G$1089)*(logQir!G261-logQir!G$1089),0)</f>
        <v>0.11362111289046975</v>
      </c>
      <c r="H261" s="6">
        <f>IF(logVir!H261&lt;&gt;0,logVir!H261-logVir!H$1089-0.5*(SKir!H261+SKir!H$1089)*(logKir!H261-logKir!H$1089)-0.5*(SLir!H261+SLir!H$1089)*(logHir!H261-logHir!H$1089)-0.5*(SLir!H261+SLir!H$1089)*(logQir!H261-logQir!H$1089),0)</f>
        <v>-2.6643539568107812E-3</v>
      </c>
      <c r="I261" s="6">
        <f>IF(logVir!I261&lt;&gt;0,logVir!I261-logVir!I$1089-0.5*(SKir!I261+SKir!I$1089)*(logKir!I261-logKir!I$1089)-0.5*(SLir!I261+SLir!I$1089)*(logHir!I261-logHir!I$1089)-0.5*(SLir!I261+SLir!I$1089)*(logQir!I261-logQir!I$1089),0)</f>
        <v>0.17042345861222857</v>
      </c>
      <c r="J261" s="6">
        <f>IF(logVir!J261&lt;&gt;0,logVir!J261-logVir!J$1089-0.5*(SKir!J261+SKir!J$1089)*(logKir!J261-logKir!J$1089)-0.5*(SLir!J261+SLir!J$1089)*(logHir!J261-logHir!J$1089)-0.5*(SLir!J261+SLir!J$1089)*(logQir!J261-logQir!J$1089),0)</f>
        <v>0.11363209700833674</v>
      </c>
    </row>
    <row r="262" spans="1:10" x14ac:dyDescent="0.15">
      <c r="A262" s="1">
        <v>12</v>
      </c>
      <c r="B262" s="1" t="s">
        <v>105</v>
      </c>
      <c r="C262" s="1">
        <v>6</v>
      </c>
      <c r="D262" s="1" t="s">
        <v>2</v>
      </c>
      <c r="E262" s="6">
        <f>IF(logVir!E262&lt;&gt;0,logVir!E262-logVir!E$1090-0.5*(SKir!E262+SKir!E$1090)*(logKir!E262-logKir!E$1090)-0.5*(SLir!E262+SLir!E$1090)*(logHir!E262-logHir!E$1090)-0.5*(SLir!E262+SLir!E$1090)*(logQir!E262-logQir!E$1090),0)</f>
        <v>-0.18724378240936024</v>
      </c>
      <c r="F262" s="6">
        <f>IF(logVir!F262&lt;&gt;0,logVir!F262-logVir!F$1090-0.5*(SKir!F262+SKir!F$1090)*(logKir!F262-logKir!F$1090)-0.5*(SLir!F262+SLir!F$1090)*(logHir!F262-logHir!F$1090)-0.5*(SLir!F262+SLir!F$1090)*(logQir!F262-logQir!F$1090),0)</f>
        <v>-8.5875182926515303E-2</v>
      </c>
      <c r="G262" s="6">
        <f>IF(logVir!G262&lt;&gt;0,logVir!G262-logVir!G$1090-0.5*(SKir!G262+SKir!G$1090)*(logKir!G262-logKir!G$1090)-0.5*(SLir!G262+SLir!G$1090)*(logHir!G262-logHir!G$1090)-0.5*(SLir!G262+SLir!G$1090)*(logQir!G262-logQir!G$1090),0)</f>
        <v>9.8372383823283144E-2</v>
      </c>
      <c r="H262" s="6">
        <f>IF(logVir!H262&lt;&gt;0,logVir!H262-logVir!H$1090-0.5*(SKir!H262+SKir!H$1090)*(logKir!H262-logKir!H$1090)-0.5*(SLir!H262+SLir!H$1090)*(logHir!H262-logHir!H$1090)-0.5*(SLir!H262+SLir!H$1090)*(logQir!H262-logQir!H$1090),0)</f>
        <v>0.3644159170937839</v>
      </c>
      <c r="I262" s="6">
        <f>IF(logVir!I262&lt;&gt;0,logVir!I262-logVir!I$1090-0.5*(SKir!I262+SKir!I$1090)*(logKir!I262-logKir!I$1090)-0.5*(SLir!I262+SLir!I$1090)*(logHir!I262-logHir!I$1090)-0.5*(SLir!I262+SLir!I$1090)*(logQir!I262-logQir!I$1090),0)</f>
        <v>0.14592333107401542</v>
      </c>
      <c r="J262" s="6">
        <f>IF(logVir!J262&lt;&gt;0,logVir!J262-logVir!J$1090-0.5*(SKir!J262+SKir!J$1090)*(logKir!J262-logKir!J$1090)-0.5*(SLir!J262+SLir!J$1090)*(logHir!J262-logHir!J$1090)-0.5*(SLir!J262+SLir!J$1090)*(logQir!J262-logQir!J$1090),0)</f>
        <v>0.27477636317994109</v>
      </c>
    </row>
    <row r="263" spans="1:10" x14ac:dyDescent="0.15">
      <c r="A263" s="1">
        <v>12</v>
      </c>
      <c r="B263" s="1" t="s">
        <v>105</v>
      </c>
      <c r="C263" s="1">
        <v>7</v>
      </c>
      <c r="D263" s="1" t="s">
        <v>19</v>
      </c>
      <c r="E263" s="6">
        <f>IF(logVir!E263&lt;&gt;0,logVir!E263-logVir!E$1091-0.5*(SKir!E263+SKir!E$1091)*(logKir!E263-logKir!E$1091)-0.5*(SLir!E263+SLir!E$1091)*(logHir!E263-logHir!E$1091)-0.5*(SLir!E263+SLir!E$1091)*(logQir!E263-logQir!E$1091),0)</f>
        <v>0.7238395945367655</v>
      </c>
      <c r="F263" s="6">
        <f>IF(logVir!F263&lt;&gt;0,logVir!F263-logVir!F$1091-0.5*(SKir!F263+SKir!F$1091)*(logKir!F263-logKir!F$1091)-0.5*(SLir!F263+SLir!F$1091)*(logHir!F263-logHir!F$1091)-0.5*(SLir!F263+SLir!F$1091)*(logQir!F263-logQir!F$1091),0)</f>
        <v>1.0425186385729781</v>
      </c>
      <c r="G263" s="6">
        <f>IF(logVir!G263&lt;&gt;0,logVir!G263-logVir!G$1091-0.5*(SKir!G263+SKir!G$1091)*(logKir!G263-logKir!G$1091)-0.5*(SLir!G263+SLir!G$1091)*(logHir!G263-logHir!G$1091)-0.5*(SLir!G263+SLir!G$1091)*(logQir!G263-logQir!G$1091),0)</f>
        <v>1.2364020667466398</v>
      </c>
      <c r="H263" s="6">
        <f>IF(logVir!H263&lt;&gt;0,logVir!H263-logVir!H$1091-0.5*(SKir!H263+SKir!H$1091)*(logKir!H263-logKir!H$1091)-0.5*(SLir!H263+SLir!H$1091)*(logHir!H263-logHir!H$1091)-0.5*(SLir!H263+SLir!H$1091)*(logQir!H263-logQir!H$1091),0)</f>
        <v>0.82171493699671039</v>
      </c>
      <c r="I263" s="6">
        <f>IF(logVir!I263&lt;&gt;0,logVir!I263-logVir!I$1091-0.5*(SKir!I263+SKir!I$1091)*(logKir!I263-logKir!I$1091)-0.5*(SLir!I263+SLir!I$1091)*(logHir!I263-logHir!I$1091)-0.5*(SLir!I263+SLir!I$1091)*(logQir!I263-logQir!I$1091),0)</f>
        <v>1.2980711880312388</v>
      </c>
      <c r="J263" s="6">
        <f>IF(logVir!J263&lt;&gt;0,logVir!J263-logVir!J$1091-0.5*(SKir!J263+SKir!J$1091)*(logKir!J263-logKir!J$1091)-0.5*(SLir!J263+SLir!J$1091)*(logHir!J263-logHir!J$1091)-0.5*(SLir!J263+SLir!J$1091)*(logQir!J263-logQir!J$1091),0)</f>
        <v>1.2897427117970968</v>
      </c>
    </row>
    <row r="264" spans="1:10" x14ac:dyDescent="0.15">
      <c r="A264" s="1">
        <v>12</v>
      </c>
      <c r="B264" s="1" t="s">
        <v>105</v>
      </c>
      <c r="C264" s="1">
        <v>8</v>
      </c>
      <c r="D264" s="1" t="s">
        <v>20</v>
      </c>
      <c r="E264" s="6">
        <f>IF(logVir!E264&lt;&gt;0,logVir!E264-logVir!E$1092-0.5*(SKir!E264+SKir!E$1092)*(logKir!E264-logKir!E$1092)-0.5*(SLir!E264+SLir!E$1092)*(logHir!E264-logHir!E$1092)-0.5*(SLir!E264+SLir!E$1092)*(logQir!E264-logQir!E$1092),0)</f>
        <v>0.59541248025982574</v>
      </c>
      <c r="F264" s="6">
        <f>IF(logVir!F264&lt;&gt;0,logVir!F264-logVir!F$1092-0.5*(SKir!F264+SKir!F$1092)*(logKir!F264-logKir!F$1092)-0.5*(SLir!F264+SLir!F$1092)*(logHir!F264-logHir!F$1092)-0.5*(SLir!F264+SLir!F$1092)*(logQir!F264-logQir!F$1092),0)</f>
        <v>0.31349285810276101</v>
      </c>
      <c r="G264" s="6">
        <f>IF(logVir!G264&lt;&gt;0,logVir!G264-logVir!G$1092-0.5*(SKir!G264+SKir!G$1092)*(logKir!G264-logKir!G$1092)-0.5*(SLir!G264+SLir!G$1092)*(logHir!G264-logHir!G$1092)-0.5*(SLir!G264+SLir!G$1092)*(logQir!G264-logQir!G$1092),0)</f>
        <v>0.37546808015345129</v>
      </c>
      <c r="H264" s="6">
        <f>IF(logVir!H264&lt;&gt;0,logVir!H264-logVir!H$1092-0.5*(SKir!H264+SKir!H$1092)*(logKir!H264-logKir!H$1092)-0.5*(SLir!H264+SLir!H$1092)*(logHir!H264-logHir!H$1092)-0.5*(SLir!H264+SLir!H$1092)*(logQir!H264-logQir!H$1092),0)</f>
        <v>0.24352307028375425</v>
      </c>
      <c r="I264" s="6">
        <f>IF(logVir!I264&lt;&gt;0,logVir!I264-logVir!I$1092-0.5*(SKir!I264+SKir!I$1092)*(logKir!I264-logKir!I$1092)-0.5*(SLir!I264+SLir!I$1092)*(logHir!I264-logHir!I$1092)-0.5*(SLir!I264+SLir!I$1092)*(logQir!I264-logQir!I$1092),0)</f>
        <v>0.11982650818902252</v>
      </c>
      <c r="J264" s="6">
        <f>IF(logVir!J264&lt;&gt;0,logVir!J264-logVir!J$1092-0.5*(SKir!J264+SKir!J$1092)*(logKir!J264-logKir!J$1092)-0.5*(SLir!J264+SLir!J$1092)*(logHir!J264-logHir!J$1092)-0.5*(SLir!J264+SLir!J$1092)*(logQir!J264-logQir!J$1092),0)</f>
        <v>0.14210427046362767</v>
      </c>
    </row>
    <row r="265" spans="1:10" x14ac:dyDescent="0.15">
      <c r="A265" s="1">
        <v>12</v>
      </c>
      <c r="B265" s="1" t="s">
        <v>105</v>
      </c>
      <c r="C265" s="1">
        <v>9</v>
      </c>
      <c r="D265" s="1" t="s">
        <v>21</v>
      </c>
      <c r="E265" s="6">
        <f>IF(logVir!E265&lt;&gt;0,logVir!E265-logVir!E$1093-0.5*(SKir!E265+SKir!E$1093)*(logKir!E265-logKir!E$1093)-0.5*(SLir!E265+SLir!E$1093)*(logHir!E265-logHir!E$1093)-0.5*(SLir!E265+SLir!E$1093)*(logQir!E265-logQir!E$1093),0)</f>
        <v>-0.22023350109184117</v>
      </c>
      <c r="F265" s="6">
        <f>IF(logVir!F265&lt;&gt;0,logVir!F265-logVir!F$1093-0.5*(SKir!F265+SKir!F$1093)*(logKir!F265-logKir!F$1093)-0.5*(SLir!F265+SLir!F$1093)*(logHir!F265-logHir!F$1093)-0.5*(SLir!F265+SLir!F$1093)*(logQir!F265-logQir!F$1093),0)</f>
        <v>-8.853091638486351E-3</v>
      </c>
      <c r="G265" s="6">
        <f>IF(logVir!G265&lt;&gt;0,logVir!G265-logVir!G$1093-0.5*(SKir!G265+SKir!G$1093)*(logKir!G265-logKir!G$1093)-0.5*(SLir!G265+SLir!G$1093)*(logHir!G265-logHir!G$1093)-0.5*(SLir!G265+SLir!G$1093)*(logQir!G265-logQir!G$1093),0)</f>
        <v>0.24283526211243481</v>
      </c>
      <c r="H265" s="6">
        <f>IF(logVir!H265&lt;&gt;0,logVir!H265-logVir!H$1093-0.5*(SKir!H265+SKir!H$1093)*(logKir!H265-logKir!H$1093)-0.5*(SLir!H265+SLir!H$1093)*(logHir!H265-logHir!H$1093)-0.5*(SLir!H265+SLir!H$1093)*(logQir!H265-logQir!H$1093),0)</f>
        <v>6.318406964407064E-2</v>
      </c>
      <c r="I265" s="6">
        <f>IF(logVir!I265&lt;&gt;0,logVir!I265-logVir!I$1093-0.5*(SKir!I265+SKir!I$1093)*(logKir!I265-logKir!I$1093)-0.5*(SLir!I265+SLir!I$1093)*(logHir!I265-logHir!I$1093)-0.5*(SLir!I265+SLir!I$1093)*(logQir!I265-logQir!I$1093),0)</f>
        <v>0.25806209218336085</v>
      </c>
      <c r="J265" s="6">
        <f>IF(logVir!J265&lt;&gt;0,logVir!J265-logVir!J$1093-0.5*(SKir!J265+SKir!J$1093)*(logKir!J265-logKir!J$1093)-0.5*(SLir!J265+SLir!J$1093)*(logHir!J265-logHir!J$1093)-0.5*(SLir!J265+SLir!J$1093)*(logQir!J265-logQir!J$1093),0)</f>
        <v>0.31358385106414055</v>
      </c>
    </row>
    <row r="266" spans="1:10" x14ac:dyDescent="0.15">
      <c r="A266" s="1">
        <v>12</v>
      </c>
      <c r="B266" s="1" t="s">
        <v>105</v>
      </c>
      <c r="C266" s="1">
        <v>10</v>
      </c>
      <c r="D266" s="1" t="s">
        <v>22</v>
      </c>
      <c r="E266" s="6">
        <f>IF(logVir!E266&lt;&gt;0,logVir!E266-logVir!E$1094-0.5*(SKir!E266+SKir!E$1094)*(logKir!E266-logKir!E$1094)-0.5*(SLir!E266+SLir!E$1094)*(logHir!E266-logHir!E$1094)-0.5*(SLir!E266+SLir!E$1094)*(logQir!E266-logQir!E$1094),0)</f>
        <v>0.362675874224825</v>
      </c>
      <c r="F266" s="6">
        <f>IF(logVir!F266&lt;&gt;0,logVir!F266-logVir!F$1094-0.5*(SKir!F266+SKir!F$1094)*(logKir!F266-logKir!F$1094)-0.5*(SLir!F266+SLir!F$1094)*(logHir!F266-logHir!F$1094)-0.5*(SLir!F266+SLir!F$1094)*(logQir!F266-logQir!F$1094),0)</f>
        <v>0.29205660131816191</v>
      </c>
      <c r="G266" s="6">
        <f>IF(logVir!G266&lt;&gt;0,logVir!G266-logVir!G$1094-0.5*(SKir!G266+SKir!G$1094)*(logKir!G266-logKir!G$1094)-0.5*(SLir!G266+SLir!G$1094)*(logHir!G266-logHir!G$1094)-0.5*(SLir!G266+SLir!G$1094)*(logQir!G266-logQir!G$1094),0)</f>
        <v>0.34799149027845599</v>
      </c>
      <c r="H266" s="6">
        <f>IF(logVir!H266&lt;&gt;0,logVir!H266-logVir!H$1094-0.5*(SKir!H266+SKir!H$1094)*(logKir!H266-logKir!H$1094)-0.5*(SLir!H266+SLir!H$1094)*(logHir!H266-logHir!H$1094)-0.5*(SLir!H266+SLir!H$1094)*(logQir!H266-logQir!H$1094),0)</f>
        <v>0.14445751144770647</v>
      </c>
      <c r="I266" s="6">
        <f>IF(logVir!I266&lt;&gt;0,logVir!I266-logVir!I$1094-0.5*(SKir!I266+SKir!I$1094)*(logKir!I266-logKir!I$1094)-0.5*(SLir!I266+SLir!I$1094)*(logHir!I266-logHir!I$1094)-0.5*(SLir!I266+SLir!I$1094)*(logQir!I266-logQir!I$1094),0)</f>
        <v>3.7145504582559614E-2</v>
      </c>
      <c r="J266" s="6">
        <f>IF(logVir!J266&lt;&gt;0,logVir!J266-logVir!J$1094-0.5*(SKir!J266+SKir!J$1094)*(logKir!J266-logKir!J$1094)-0.5*(SLir!J266+SLir!J$1094)*(logHir!J266-logHir!J$1094)-0.5*(SLir!J266+SLir!J$1094)*(logQir!J266-logQir!J$1094),0)</f>
        <v>0.22191526628277314</v>
      </c>
    </row>
    <row r="267" spans="1:10" x14ac:dyDescent="0.15">
      <c r="A267" s="1">
        <v>12</v>
      </c>
      <c r="B267" s="1" t="s">
        <v>105</v>
      </c>
      <c r="C267" s="1">
        <v>11</v>
      </c>
      <c r="D267" s="1" t="s">
        <v>23</v>
      </c>
      <c r="E267" s="6">
        <f>IF(logVir!E267&lt;&gt;0,logVir!E267-logVir!E$1095-0.5*(SKir!E267+SKir!E$1095)*(logKir!E267-logKir!E$1095)-0.5*(SLir!E267+SLir!E$1095)*(logHir!E267-logHir!E$1095)-0.5*(SLir!E267+SLir!E$1095)*(logQir!E267-logQir!E$1095),0)</f>
        <v>0.36308268341611427</v>
      </c>
      <c r="F267" s="6">
        <f>IF(logVir!F267&lt;&gt;0,logVir!F267-logVir!F$1095-0.5*(SKir!F267+SKir!F$1095)*(logKir!F267-logKir!F$1095)-0.5*(SLir!F267+SLir!F$1095)*(logHir!F267-logHir!F$1095)-0.5*(SLir!F267+SLir!F$1095)*(logQir!F267-logQir!F$1095),0)</f>
        <v>0.40939504331790366</v>
      </c>
      <c r="G267" s="6">
        <f>IF(logVir!G267&lt;&gt;0,logVir!G267-logVir!G$1095-0.5*(SKir!G267+SKir!G$1095)*(logKir!G267-logKir!G$1095)-0.5*(SLir!G267+SLir!G$1095)*(logHir!G267-logHir!G$1095)-0.5*(SLir!G267+SLir!G$1095)*(logQir!G267-logQir!G$1095),0)</f>
        <v>0.31192736719616537</v>
      </c>
      <c r="H267" s="6">
        <f>IF(logVir!H267&lt;&gt;0,logVir!H267-logVir!H$1095-0.5*(SKir!H267+SKir!H$1095)*(logKir!H267-logKir!H$1095)-0.5*(SLir!H267+SLir!H$1095)*(logHir!H267-logHir!H$1095)-0.5*(SLir!H267+SLir!H$1095)*(logQir!H267-logQir!H$1095),0)</f>
        <v>2.7114661914711756E-2</v>
      </c>
      <c r="I267" s="6">
        <f>IF(logVir!I267&lt;&gt;0,logVir!I267-logVir!I$1095-0.5*(SKir!I267+SKir!I$1095)*(logKir!I267-logKir!I$1095)-0.5*(SLir!I267+SLir!I$1095)*(logHir!I267-logHir!I$1095)-0.5*(SLir!I267+SLir!I$1095)*(logQir!I267-logQir!I$1095),0)</f>
        <v>7.3724512270437123E-2</v>
      </c>
      <c r="J267" s="6">
        <f>IF(logVir!J267&lt;&gt;0,logVir!J267-logVir!J$1095-0.5*(SKir!J267+SKir!J$1095)*(logKir!J267-logKir!J$1095)-0.5*(SLir!J267+SLir!J$1095)*(logHir!J267-logHir!J$1095)-0.5*(SLir!J267+SLir!J$1095)*(logQir!J267-logQir!J$1095),0)</f>
        <v>0.26141557868243359</v>
      </c>
    </row>
    <row r="268" spans="1:10" x14ac:dyDescent="0.15">
      <c r="A268" s="1">
        <v>12</v>
      </c>
      <c r="B268" s="1" t="s">
        <v>105</v>
      </c>
      <c r="C268" s="1">
        <v>12</v>
      </c>
      <c r="D268" s="1" t="s">
        <v>24</v>
      </c>
      <c r="E268" s="6">
        <f>IF(logVir!E268&lt;&gt;0,logVir!E268-logVir!E$1096-0.5*(SKir!E268+SKir!E$1096)*(logKir!E268-logKir!E$1096)-0.5*(SLir!E268+SLir!E$1096)*(logHir!E268-logHir!E$1096)-0.5*(SLir!E268+SLir!E$1096)*(logQir!E268-logQir!E$1096),0)</f>
        <v>0.19217126579487259</v>
      </c>
      <c r="F268" s="6">
        <f>IF(logVir!F268&lt;&gt;0,logVir!F268-logVir!F$1096-0.5*(SKir!F268+SKir!F$1096)*(logKir!F268-logKir!F$1096)-0.5*(SLir!F268+SLir!F$1096)*(logHir!F268-logHir!F$1096)-0.5*(SLir!F268+SLir!F$1096)*(logQir!F268-logQir!F$1096),0)</f>
        <v>6.44023148805698E-2</v>
      </c>
      <c r="G268" s="6">
        <f>IF(logVir!G268&lt;&gt;0,logVir!G268-logVir!G$1096-0.5*(SKir!G268+SKir!G$1096)*(logKir!G268-logKir!G$1096)-0.5*(SLir!G268+SLir!G$1096)*(logHir!G268-logHir!G$1096)-0.5*(SLir!G268+SLir!G$1096)*(logQir!G268-logQir!G$1096),0)</f>
        <v>0.1107668235729919</v>
      </c>
      <c r="H268" s="6">
        <f>IF(logVir!H268&lt;&gt;0,logVir!H268-logVir!H$1096-0.5*(SKir!H268+SKir!H$1096)*(logKir!H268-logKir!H$1096)-0.5*(SLir!H268+SLir!H$1096)*(logHir!H268-logHir!H$1096)-0.5*(SLir!H268+SLir!H$1096)*(logQir!H268-logQir!H$1096),0)</f>
        <v>0.13870704084200222</v>
      </c>
      <c r="I268" s="6">
        <f>IF(logVir!I268&lt;&gt;0,logVir!I268-logVir!I$1096-0.5*(SKir!I268+SKir!I$1096)*(logKir!I268-logKir!I$1096)-0.5*(SLir!I268+SLir!I$1096)*(logHir!I268-logHir!I$1096)-0.5*(SLir!I268+SLir!I$1096)*(logQir!I268-logQir!I$1096),0)</f>
        <v>-0.12082841960898666</v>
      </c>
      <c r="J268" s="6">
        <f>IF(logVir!J268&lt;&gt;0,logVir!J268-logVir!J$1096-0.5*(SKir!J268+SKir!J$1096)*(logKir!J268-logKir!J$1096)-0.5*(SLir!J268+SLir!J$1096)*(logHir!J268-logHir!J$1096)-0.5*(SLir!J268+SLir!J$1096)*(logQir!J268-logQir!J$1096),0)</f>
        <v>-0.29388881310246973</v>
      </c>
    </row>
    <row r="269" spans="1:10" x14ac:dyDescent="0.15">
      <c r="A269" s="1">
        <v>12</v>
      </c>
      <c r="B269" s="1" t="s">
        <v>105</v>
      </c>
      <c r="C269" s="1">
        <v>13</v>
      </c>
      <c r="D269" s="1" t="s">
        <v>25</v>
      </c>
      <c r="E269" s="6">
        <f>IF(logVir!E269&lt;&gt;0,logVir!E269-logVir!E$1097-0.5*(SKir!E269+SKir!E$1097)*(logKir!E269-logKir!E$1097)-0.5*(SLir!E269+SLir!E$1097)*(logHir!E269-logHir!E$1097)-0.5*(SLir!E269+SLir!E$1097)*(logQir!E269-logQir!E$1097),0)</f>
        <v>0.61560820228215518</v>
      </c>
      <c r="F269" s="6">
        <f>IF(logVir!F269&lt;&gt;0,logVir!F269-logVir!F$1097-0.5*(SKir!F269+SKir!F$1097)*(logKir!F269-logKir!F$1097)-0.5*(SLir!F269+SLir!F$1097)*(logHir!F269-logHir!F$1097)-0.5*(SLir!F269+SLir!F$1097)*(logQir!F269-logQir!F$1097),0)</f>
        <v>0.59467354875710254</v>
      </c>
      <c r="G269" s="6">
        <f>IF(logVir!G269&lt;&gt;0,logVir!G269-logVir!G$1097-0.5*(SKir!G269+SKir!G$1097)*(logKir!G269-logKir!G$1097)-0.5*(SLir!G269+SLir!G$1097)*(logHir!G269-logHir!G$1097)-0.5*(SLir!G269+SLir!G$1097)*(logQir!G269-logQir!G$1097),0)</f>
        <v>1.1246018407967802</v>
      </c>
      <c r="H269" s="6">
        <f>IF(logVir!H269&lt;&gt;0,logVir!H269-logVir!H$1097-0.5*(SKir!H269+SKir!H$1097)*(logKir!H269-logKir!H$1097)-0.5*(SLir!H269+SLir!H$1097)*(logHir!H269-logHir!H$1097)-0.5*(SLir!H269+SLir!H$1097)*(logQir!H269-logQir!H$1097),0)</f>
        <v>2.6766683413766132E-2</v>
      </c>
      <c r="I269" s="6">
        <f>IF(logVir!I269&lt;&gt;0,logVir!I269-logVir!I$1097-0.5*(SKir!I269+SKir!I$1097)*(logKir!I269-logKir!I$1097)-0.5*(SLir!I269+SLir!I$1097)*(logHir!I269-logHir!I$1097)-0.5*(SLir!I269+SLir!I$1097)*(logQir!I269-logQir!I$1097),0)</f>
        <v>-4.3614793205152859E-2</v>
      </c>
      <c r="J269" s="6">
        <f>IF(logVir!J269&lt;&gt;0,logVir!J269-logVir!J$1097-0.5*(SKir!J269+SKir!J$1097)*(logKir!J269-logKir!J$1097)-0.5*(SLir!J269+SLir!J$1097)*(logHir!J269-logHir!J$1097)-0.5*(SLir!J269+SLir!J$1097)*(logQir!J269-logQir!J$1097),0)</f>
        <v>-8.8328775492215267E-2</v>
      </c>
    </row>
    <row r="270" spans="1:10" x14ac:dyDescent="0.15">
      <c r="A270" s="1">
        <v>12</v>
      </c>
      <c r="B270" s="1" t="s">
        <v>105</v>
      </c>
      <c r="C270" s="1">
        <v>14</v>
      </c>
      <c r="D270" s="1" t="s">
        <v>26</v>
      </c>
      <c r="E270" s="6">
        <f>IF(logVir!E270&lt;&gt;0,logVir!E270-logVir!E$1098-0.5*(SKir!E270+SKir!E$1098)*(logKir!E270-logKir!E$1098)-0.5*(SLir!E270+SLir!E$1098)*(logHir!E270-logHir!E$1098)-0.5*(SLir!E270+SLir!E$1098)*(logQir!E270-logQir!E$1098),0)</f>
        <v>0.50117848511963459</v>
      </c>
      <c r="F270" s="6">
        <f>IF(logVir!F270&lt;&gt;0,logVir!F270-logVir!F$1098-0.5*(SKir!F270+SKir!F$1098)*(logKir!F270-logKir!F$1098)-0.5*(SLir!F270+SLir!F$1098)*(logHir!F270-logHir!F$1098)-0.5*(SLir!F270+SLir!F$1098)*(logQir!F270-logQir!F$1098),0)</f>
        <v>0.38074454580956191</v>
      </c>
      <c r="G270" s="6">
        <f>IF(logVir!G270&lt;&gt;0,logVir!G270-logVir!G$1098-0.5*(SKir!G270+SKir!G$1098)*(logKir!G270-logKir!G$1098)-0.5*(SLir!G270+SLir!G$1098)*(logHir!G270-logHir!G$1098)-0.5*(SLir!G270+SLir!G$1098)*(logQir!G270-logQir!G$1098),0)</f>
        <v>6.1816650028738138E-2</v>
      </c>
      <c r="H270" s="6">
        <f>IF(logVir!H270&lt;&gt;0,logVir!H270-logVir!H$1098-0.5*(SKir!H270+SKir!H$1098)*(logKir!H270-logKir!H$1098)-0.5*(SLir!H270+SLir!H$1098)*(logHir!H270-logHir!H$1098)-0.5*(SLir!H270+SLir!H$1098)*(logQir!H270-logQir!H$1098),0)</f>
        <v>-5.8096367084184506E-4</v>
      </c>
      <c r="I270" s="6">
        <f>IF(logVir!I270&lt;&gt;0,logVir!I270-logVir!I$1098-0.5*(SKir!I270+SKir!I$1098)*(logKir!I270-logKir!I$1098)-0.5*(SLir!I270+SLir!I$1098)*(logHir!I270-logHir!I$1098)-0.5*(SLir!I270+SLir!I$1098)*(logQir!I270-logQir!I$1098),0)</f>
        <v>-0.63438257490535443</v>
      </c>
      <c r="J270" s="6">
        <f>IF(logVir!J270&lt;&gt;0,logVir!J270-logVir!J$1098-0.5*(SKir!J270+SKir!J$1098)*(logKir!J270-logKir!J$1098)-0.5*(SLir!J270+SLir!J$1098)*(logHir!J270-logHir!J$1098)-0.5*(SLir!J270+SLir!J$1098)*(logQir!J270-logQir!J$1098),0)</f>
        <v>-0.45619669854227235</v>
      </c>
    </row>
    <row r="271" spans="1:10" x14ac:dyDescent="0.15">
      <c r="A271" s="1">
        <v>12</v>
      </c>
      <c r="B271" s="1" t="s">
        <v>105</v>
      </c>
      <c r="C271" s="1">
        <v>15</v>
      </c>
      <c r="D271" s="1" t="s">
        <v>27</v>
      </c>
      <c r="E271" s="6">
        <f>IF(logVir!E271&lt;&gt;0,logVir!E271-logVir!E$1099-0.5*(SKir!E271+SKir!E$1099)*(logKir!E271-logKir!E$1099)-0.5*(SLir!E271+SLir!E$1099)*(logHir!E271-logHir!E$1099)-0.5*(SLir!E271+SLir!E$1099)*(logQir!E271-logQir!E$1099),0)</f>
        <v>0.1103764721880232</v>
      </c>
      <c r="F271" s="6">
        <f>IF(logVir!F271&lt;&gt;0,logVir!F271-logVir!F$1099-0.5*(SKir!F271+SKir!F$1099)*(logKir!F271-logKir!F$1099)-0.5*(SLir!F271+SLir!F$1099)*(logHir!F271-logHir!F$1099)-0.5*(SLir!F271+SLir!F$1099)*(logQir!F271-logQir!F$1099),0)</f>
        <v>0.16321592115579067</v>
      </c>
      <c r="G271" s="6">
        <f>IF(logVir!G271&lt;&gt;0,logVir!G271-logVir!G$1099-0.5*(SKir!G271+SKir!G$1099)*(logKir!G271-logKir!G$1099)-0.5*(SLir!G271+SLir!G$1099)*(logHir!G271-logHir!G$1099)-0.5*(SLir!G271+SLir!G$1099)*(logQir!G271-logQir!G$1099),0)</f>
        <v>7.1406645862305745E-2</v>
      </c>
      <c r="H271" s="6">
        <f>IF(logVir!H271&lt;&gt;0,logVir!H271-logVir!H$1099-0.5*(SKir!H271+SKir!H$1099)*(logKir!H271-logKir!H$1099)-0.5*(SLir!H271+SLir!H$1099)*(logHir!H271-logHir!H$1099)-0.5*(SLir!H271+SLir!H$1099)*(logQir!H271-logQir!H$1099),0)</f>
        <v>-0.16378007409589243</v>
      </c>
      <c r="I271" s="6">
        <f>IF(logVir!I271&lt;&gt;0,logVir!I271-logVir!I$1099-0.5*(SKir!I271+SKir!I$1099)*(logKir!I271-logKir!I$1099)-0.5*(SLir!I271+SLir!I$1099)*(logHir!I271-logHir!I$1099)-0.5*(SLir!I271+SLir!I$1099)*(logQir!I271-logQir!I$1099),0)</f>
        <v>-2.0816522885521119E-2</v>
      </c>
      <c r="J271" s="6">
        <f>IF(logVir!J271&lt;&gt;0,logVir!J271-logVir!J$1099-0.5*(SKir!J271+SKir!J$1099)*(logKir!J271-logKir!J$1099)-0.5*(SLir!J271+SLir!J$1099)*(logHir!J271-logHir!J$1099)-0.5*(SLir!J271+SLir!J$1099)*(logQir!J271-logQir!J$1099),0)</f>
        <v>-5.0303936408335394E-2</v>
      </c>
    </row>
    <row r="272" spans="1:10" x14ac:dyDescent="0.15">
      <c r="A272" s="1">
        <v>12</v>
      </c>
      <c r="B272" s="1" t="s">
        <v>104</v>
      </c>
      <c r="C272" s="1">
        <v>16</v>
      </c>
      <c r="D272" s="1" t="s">
        <v>10</v>
      </c>
      <c r="E272" s="6">
        <f>IF(logVir!E272&lt;&gt;0,logVir!E272-logVir!E$1100-0.5*(SKir!E272+SKir!E$1100)*(logKir!E272-logKir!E$1100)-0.5*(SLir!E272+SLir!E$1100)*(logHir!E272-logHir!E$1100)-0.5*(SLir!E272+SLir!E$1100)*(logQir!E272-logQir!E$1100),0)</f>
        <v>5.5681659477973905E-2</v>
      </c>
      <c r="F272" s="6">
        <f>IF(logVir!F272&lt;&gt;0,logVir!F272-logVir!F$1100-0.5*(SKir!F272+SKir!F$1100)*(logKir!F272-logKir!F$1100)-0.5*(SLir!F272+SLir!F$1100)*(logHir!F272-logHir!F$1100)-0.5*(SLir!F272+SLir!F$1100)*(logQir!F272-logQir!F$1100),0)</f>
        <v>3.7247301865992247E-2</v>
      </c>
      <c r="G272" s="6">
        <f>IF(logVir!G272&lt;&gt;0,logVir!G272-logVir!G$1100-0.5*(SKir!G272+SKir!G$1100)*(logKir!G272-logKir!G$1100)-0.5*(SLir!G272+SLir!G$1100)*(logHir!G272-logHir!G$1100)-0.5*(SLir!G272+SLir!G$1100)*(logQir!G272-logQir!G$1100),0)</f>
        <v>0.14171169524110594</v>
      </c>
      <c r="H272" s="6">
        <f>IF(logVir!H272&lt;&gt;0,logVir!H272-logVir!H$1100-0.5*(SKir!H272+SKir!H$1100)*(logKir!H272-logKir!H$1100)-0.5*(SLir!H272+SLir!H$1100)*(logHir!H272-logHir!H$1100)-0.5*(SLir!H272+SLir!H$1100)*(logQir!H272-logQir!H$1100),0)</f>
        <v>-8.3055335149922152E-2</v>
      </c>
      <c r="I272" s="6">
        <f>IF(logVir!I272&lt;&gt;0,logVir!I272-logVir!I$1100-0.5*(SKir!I272+SKir!I$1100)*(logKir!I272-logKir!I$1100)-0.5*(SLir!I272+SLir!I$1100)*(logHir!I272-logHir!I$1100)-0.5*(SLir!I272+SLir!I$1100)*(logQir!I272-logQir!I$1100),0)</f>
        <v>9.1474813999758514E-2</v>
      </c>
      <c r="J272" s="6">
        <f>IF(logVir!J272&lt;&gt;0,logVir!J272-logVir!J$1100-0.5*(SKir!J272+SKir!J$1100)*(logKir!J272-logKir!J$1100)-0.5*(SLir!J272+SLir!J$1100)*(logHir!J272-logHir!J$1100)-0.5*(SLir!J272+SLir!J$1100)*(logQir!J272-logQir!J$1100),0)</f>
        <v>4.7667082715020716E-2</v>
      </c>
    </row>
    <row r="273" spans="1:10" x14ac:dyDescent="0.15">
      <c r="A273" s="1">
        <v>12</v>
      </c>
      <c r="B273" s="1" t="s">
        <v>104</v>
      </c>
      <c r="C273" s="1">
        <v>17</v>
      </c>
      <c r="D273" s="1" t="s">
        <v>11</v>
      </c>
      <c r="E273" s="6">
        <f>IF(logVir!E273&lt;&gt;0,logVir!E273-logVir!E$1101-0.5*(SKir!E273+SKir!E$1101)*(logKir!E273-logKir!E$1101)-0.5*(SLir!E273+SLir!E$1101)*(logHir!E273-logHir!E$1101)-0.5*(SLir!E273+SLir!E$1101)*(logQir!E273-logQir!E$1101),0)</f>
        <v>0.49986699797998713</v>
      </c>
      <c r="F273" s="6">
        <f>IF(logVir!F273&lt;&gt;0,logVir!F273-logVir!F$1101-0.5*(SKir!F273+SKir!F$1101)*(logKir!F273-logKir!F$1101)-0.5*(SLir!F273+SLir!F$1101)*(logHir!F273-logHir!F$1101)-0.5*(SLir!F273+SLir!F$1101)*(logQir!F273-logQir!F$1101),0)</f>
        <v>0.37541964477428441</v>
      </c>
      <c r="G273" s="6">
        <f>IF(logVir!G273&lt;&gt;0,logVir!G273-logVir!G$1101-0.5*(SKir!G273+SKir!G$1101)*(logKir!G273-logKir!G$1101)-0.5*(SLir!G273+SLir!G$1101)*(logHir!G273-logHir!G$1101)-0.5*(SLir!G273+SLir!G$1101)*(logQir!G273-logQir!G$1101),0)</f>
        <v>9.3567345782626529E-2</v>
      </c>
      <c r="H273" s="6">
        <f>IF(logVir!H273&lt;&gt;0,logVir!H273-logVir!H$1101-0.5*(SKir!H273+SKir!H$1101)*(logKir!H273-logKir!H$1101)-0.5*(SLir!H273+SLir!H$1101)*(logHir!H273-logHir!H$1101)-0.5*(SLir!H273+SLir!H$1101)*(logQir!H273-logQir!H$1101),0)</f>
        <v>-9.3743313411478721E-2</v>
      </c>
      <c r="I273" s="6">
        <f>IF(logVir!I273&lt;&gt;0,logVir!I273-logVir!I$1101-0.5*(SKir!I273+SKir!I$1101)*(logKir!I273-logKir!I$1101)-0.5*(SLir!I273+SLir!I$1101)*(logHir!I273-logHir!I$1101)-0.5*(SLir!I273+SLir!I$1101)*(logQir!I273-logQir!I$1101),0)</f>
        <v>-0.12989843452789204</v>
      </c>
      <c r="J273" s="6">
        <f>IF(logVir!J273&lt;&gt;0,logVir!J273-logVir!J$1101-0.5*(SKir!J273+SKir!J$1101)*(logKir!J273-logKir!J$1101)-0.5*(SLir!J273+SLir!J$1101)*(logHir!J273-logHir!J$1101)-0.5*(SLir!J273+SLir!J$1101)*(logQir!J273-logQir!J$1101),0)</f>
        <v>-0.18298522391809413</v>
      </c>
    </row>
    <row r="274" spans="1:10" x14ac:dyDescent="0.15">
      <c r="A274" s="1">
        <v>12</v>
      </c>
      <c r="B274" s="1" t="s">
        <v>104</v>
      </c>
      <c r="C274" s="1">
        <v>18</v>
      </c>
      <c r="D274" s="1" t="s">
        <v>12</v>
      </c>
      <c r="E274" s="6">
        <f>IF(logVir!E274&lt;&gt;0,logVir!E274-logVir!E$1102-0.5*(SKir!E274+SKir!E$1102)*(logKir!E274-logKir!E$1102)-0.5*(SLir!E274+SLir!E$1102)*(logHir!E274-logHir!E$1102)-0.5*(SLir!E274+SLir!E$1102)*(logQir!E274-logQir!E$1102),0)</f>
        <v>-6.715755600419071E-2</v>
      </c>
      <c r="F274" s="6">
        <f>IF(logVir!F274&lt;&gt;0,logVir!F274-logVir!F$1102-0.5*(SKir!F274+SKir!F$1102)*(logKir!F274-logKir!F$1102)-0.5*(SLir!F274+SLir!F$1102)*(logHir!F274-logHir!F$1102)-0.5*(SLir!F274+SLir!F$1102)*(logQir!F274-logQir!F$1102),0)</f>
        <v>-4.914912876928719E-2</v>
      </c>
      <c r="G274" s="6">
        <f>IF(logVir!G274&lt;&gt;0,logVir!G274-logVir!G$1102-0.5*(SKir!G274+SKir!G$1102)*(logKir!G274-logKir!G$1102)-0.5*(SLir!G274+SLir!G$1102)*(logHir!G274-logHir!G$1102)-0.5*(SLir!G274+SLir!G$1102)*(logQir!G274-logQir!G$1102),0)</f>
        <v>-3.44801357862188E-2</v>
      </c>
      <c r="H274" s="6">
        <f>IF(logVir!H274&lt;&gt;0,logVir!H274-logVir!H$1102-0.5*(SKir!H274+SKir!H$1102)*(logKir!H274-logKir!H$1102)-0.5*(SLir!H274+SLir!H$1102)*(logHir!H274-logHir!H$1102)-0.5*(SLir!H274+SLir!H$1102)*(logQir!H274-logQir!H$1102),0)</f>
        <v>9.6008589950030421E-2</v>
      </c>
      <c r="I274" s="6">
        <f>IF(logVir!I274&lt;&gt;0,logVir!I274-logVir!I$1102-0.5*(SKir!I274+SKir!I$1102)*(logKir!I274-logKir!I$1102)-0.5*(SLir!I274+SLir!I$1102)*(logHir!I274-logHir!I$1102)-0.5*(SLir!I274+SLir!I$1102)*(logQir!I274-logQir!I$1102),0)</f>
        <v>0.1142369681509029</v>
      </c>
      <c r="J274" s="6">
        <f>IF(logVir!J274&lt;&gt;0,logVir!J274-logVir!J$1102-0.5*(SKir!J274+SKir!J$1102)*(logKir!J274-logKir!J$1102)-0.5*(SLir!J274+SLir!J$1102)*(logHir!J274-logHir!J$1102)-0.5*(SLir!J274+SLir!J$1102)*(logQir!J274-logQir!J$1102),0)</f>
        <v>0.15160443209561122</v>
      </c>
    </row>
    <row r="275" spans="1:10" x14ac:dyDescent="0.15">
      <c r="A275" s="1">
        <v>12</v>
      </c>
      <c r="B275" s="1" t="s">
        <v>104</v>
      </c>
      <c r="C275" s="1">
        <v>19</v>
      </c>
      <c r="D275" s="1" t="s">
        <v>13</v>
      </c>
      <c r="E275" s="6">
        <f>IF(logVir!E275&lt;&gt;0,logVir!E275-logVir!E$1103-0.5*(SKir!E275+SKir!E$1103)*(logKir!E275-logKir!E$1103)-0.5*(SLir!E275+SLir!E$1103)*(logHir!E275-logHir!E$1103)-0.5*(SLir!E275+SLir!E$1103)*(logQir!E275-logQir!E$1103),0)</f>
        <v>-0.17560686261634129</v>
      </c>
      <c r="F275" s="6">
        <f>IF(logVir!F275&lt;&gt;0,logVir!F275-logVir!F$1103-0.5*(SKir!F275+SKir!F$1103)*(logKir!F275-logKir!F$1103)-0.5*(SLir!F275+SLir!F$1103)*(logHir!F275-logHir!F$1103)-0.5*(SLir!F275+SLir!F$1103)*(logQir!F275-logQir!F$1103),0)</f>
        <v>-0.10794214119371169</v>
      </c>
      <c r="G275" s="6">
        <f>IF(logVir!G275&lt;&gt;0,logVir!G275-logVir!G$1103-0.5*(SKir!G275+SKir!G$1103)*(logKir!G275-logKir!G$1103)-0.5*(SLir!G275+SLir!G$1103)*(logHir!G275-logHir!G$1103)-0.5*(SLir!G275+SLir!G$1103)*(logQir!G275-logQir!G$1103),0)</f>
        <v>-5.0656214577522771E-2</v>
      </c>
      <c r="H275" s="6">
        <f>IF(logVir!H275&lt;&gt;0,logVir!H275-logVir!H$1103-0.5*(SKir!H275+SKir!H$1103)*(logKir!H275-logKir!H$1103)-0.5*(SLir!H275+SLir!H$1103)*(logHir!H275-logHir!H$1103)-0.5*(SLir!H275+SLir!H$1103)*(logQir!H275-logQir!H$1103),0)</f>
        <v>-2.0162170473355032E-2</v>
      </c>
      <c r="I275" s="6">
        <f>IF(logVir!I275&lt;&gt;0,logVir!I275-logVir!I$1103-0.5*(SKir!I275+SKir!I$1103)*(logKir!I275-logKir!I$1103)-0.5*(SLir!I275+SLir!I$1103)*(logHir!I275-logHir!I$1103)-0.5*(SLir!I275+SLir!I$1103)*(logQir!I275-logQir!I$1103),0)</f>
        <v>4.4857242179341478E-2</v>
      </c>
      <c r="J275" s="6">
        <f>IF(logVir!J275&lt;&gt;0,logVir!J275-logVir!J$1103-0.5*(SKir!J275+SKir!J$1103)*(logKir!J275-logKir!J$1103)-0.5*(SLir!J275+SLir!J$1103)*(logHir!J275-logHir!J$1103)-0.5*(SLir!J275+SLir!J$1103)*(logQir!J275-logQir!J$1103),0)</f>
        <v>8.4389128213244166E-2</v>
      </c>
    </row>
    <row r="276" spans="1:10" x14ac:dyDescent="0.15">
      <c r="A276" s="1">
        <v>12</v>
      </c>
      <c r="B276" s="1" t="s">
        <v>104</v>
      </c>
      <c r="C276" s="1">
        <v>20</v>
      </c>
      <c r="D276" s="1" t="s">
        <v>14</v>
      </c>
      <c r="E276" s="6">
        <f>IF(logVir!E276&lt;&gt;0,logVir!E276-logVir!E$1104-0.5*(SKir!E276+SKir!E$1104)*(logKir!E276-logKir!E$1104)-0.5*(SLir!E276+SLir!E$1104)*(logHir!E276-logHir!E$1104)-0.5*(SLir!E276+SLir!E$1104)*(logQir!E276-logQir!E$1104),0)</f>
        <v>-0.46593641751339482</v>
      </c>
      <c r="F276" s="6">
        <f>IF(logVir!F276&lt;&gt;0,logVir!F276-logVir!F$1104-0.5*(SKir!F276+SKir!F$1104)*(logKir!F276-logKir!F$1104)-0.5*(SLir!F276+SLir!F$1104)*(logHir!F276-logHir!F$1104)-0.5*(SLir!F276+SLir!F$1104)*(logQir!F276-logQir!F$1104),0)</f>
        <v>-7.3238732414505611E-2</v>
      </c>
      <c r="G276" s="6">
        <f>IF(logVir!G276&lt;&gt;0,logVir!G276-logVir!G$1104-0.5*(SKir!G276+SKir!G$1104)*(logKir!G276-logKir!G$1104)-0.5*(SLir!G276+SLir!G$1104)*(logHir!G276-logHir!G$1104)-0.5*(SLir!G276+SLir!G$1104)*(logQir!G276-logQir!G$1104),0)</f>
        <v>-0.28485829693510295</v>
      </c>
      <c r="H276" s="6">
        <f>IF(logVir!H276&lt;&gt;0,logVir!H276-logVir!H$1104-0.5*(SKir!H276+SKir!H$1104)*(logKir!H276-logKir!H$1104)-0.5*(SLir!H276+SLir!H$1104)*(logHir!H276-logHir!H$1104)-0.5*(SLir!H276+SLir!H$1104)*(logQir!H276-logQir!H$1104),0)</f>
        <v>-0.17529755759393437</v>
      </c>
      <c r="I276" s="6">
        <f>IF(logVir!I276&lt;&gt;0,logVir!I276-logVir!I$1104-0.5*(SKir!I276+SKir!I$1104)*(logKir!I276-logKir!I$1104)-0.5*(SLir!I276+SLir!I$1104)*(logHir!I276-logHir!I$1104)-0.5*(SLir!I276+SLir!I$1104)*(logQir!I276-logQir!I$1104),0)</f>
        <v>-0.14324473159292897</v>
      </c>
      <c r="J276" s="6">
        <f>IF(logVir!J276&lt;&gt;0,logVir!J276-logVir!J$1104-0.5*(SKir!J276+SKir!J$1104)*(logKir!J276-logKir!J$1104)-0.5*(SLir!J276+SLir!J$1104)*(logHir!J276-logHir!J$1104)-0.5*(SLir!J276+SLir!J$1104)*(logQir!J276-logQir!J$1104),0)</f>
        <v>-0.1308028377879728</v>
      </c>
    </row>
    <row r="277" spans="1:10" x14ac:dyDescent="0.15">
      <c r="A277" s="1">
        <v>12</v>
      </c>
      <c r="B277" s="1" t="s">
        <v>104</v>
      </c>
      <c r="C277" s="1">
        <v>21</v>
      </c>
      <c r="D277" s="1" t="s">
        <v>15</v>
      </c>
      <c r="E277" s="6">
        <f>IF(logVir!E277&lt;&gt;0,logVir!E277-logVir!E$1105-0.5*(SKir!E277+SKir!E$1105)*(logKir!E277-logKir!E$1105)-0.5*(SLir!E277+SLir!E$1105)*(logHir!E277-logHir!E$1105)-0.5*(SLir!E277+SLir!E$1105)*(logQir!E277-logQir!E$1105),0)</f>
        <v>-0.60902084213112873</v>
      </c>
      <c r="F277" s="6">
        <f>IF(logVir!F277&lt;&gt;0,logVir!F277-logVir!F$1105-0.5*(SKir!F277+SKir!F$1105)*(logKir!F277-logKir!F$1105)-0.5*(SLir!F277+SLir!F$1105)*(logHir!F277-logHir!F$1105)-0.5*(SLir!F277+SLir!F$1105)*(logQir!F277-logQir!F$1105),0)</f>
        <v>6.2178634244203224E-2</v>
      </c>
      <c r="G277" s="6">
        <f>IF(logVir!G277&lt;&gt;0,logVir!G277-logVir!G$1105-0.5*(SKir!G277+SKir!G$1105)*(logKir!G277-logKir!G$1105)-0.5*(SLir!G277+SLir!G$1105)*(logHir!G277-logHir!G$1105)-0.5*(SLir!G277+SLir!G$1105)*(logQir!G277-logQir!G$1105),0)</f>
        <v>8.690980182698789E-2</v>
      </c>
      <c r="H277" s="6">
        <f>IF(logVir!H277&lt;&gt;0,logVir!H277-logVir!H$1105-0.5*(SKir!H277+SKir!H$1105)*(logKir!H277-logKir!H$1105)-0.5*(SLir!H277+SLir!H$1105)*(logHir!H277-logHir!H$1105)-0.5*(SLir!H277+SLir!H$1105)*(logQir!H277-logQir!H$1105),0)</f>
        <v>-5.1796762633216649E-2</v>
      </c>
      <c r="I277" s="6">
        <f>IF(logVir!I277&lt;&gt;0,logVir!I277-logVir!I$1105-0.5*(SKir!I277+SKir!I$1105)*(logKir!I277-logKir!I$1105)-0.5*(SLir!I277+SLir!I$1105)*(logHir!I277-logHir!I$1105)-0.5*(SLir!I277+SLir!I$1105)*(logQir!I277-logQir!I$1105),0)</f>
        <v>-0.1849088410822286</v>
      </c>
      <c r="J277" s="6">
        <f>IF(logVir!J277&lt;&gt;0,logVir!J277-logVir!J$1105-0.5*(SKir!J277+SKir!J$1105)*(logKir!J277-logKir!J$1105)-0.5*(SLir!J277+SLir!J$1105)*(logHir!J277-logHir!J$1105)-0.5*(SLir!J277+SLir!J$1105)*(logQir!J277-logQir!J$1105),0)</f>
        <v>-0.21472372961608049</v>
      </c>
    </row>
    <row r="278" spans="1:10" x14ac:dyDescent="0.15">
      <c r="A278" s="1">
        <v>12</v>
      </c>
      <c r="B278" s="1" t="s">
        <v>103</v>
      </c>
      <c r="C278" s="1">
        <v>22</v>
      </c>
      <c r="D278" s="1" t="s">
        <v>7</v>
      </c>
      <c r="E278" s="6">
        <f>IF(logVir!E278&lt;&gt;0,logVir!E278-logVir!E$1106-0.5*(SKir!E278+SKir!E$1106)*(logKir!E278-logKir!E$1106)-0.5*(SLir!E278+SLir!E$1106)*(logHir!E278-logHir!E$1106)-0.5*(SLir!E278+SLir!E$1106)*(logQir!E278-logQir!E$1106),0)</f>
        <v>-9.7658068412098703E-2</v>
      </c>
      <c r="F278" s="6">
        <f>IF(logVir!F278&lt;&gt;0,logVir!F278-logVir!F$1106-0.5*(SKir!F278+SKir!F$1106)*(logKir!F278-logKir!F$1106)-0.5*(SLir!F278+SLir!F$1106)*(logHir!F278-logHir!F$1106)-0.5*(SLir!F278+SLir!F$1106)*(logQir!F278-logQir!F$1106),0)</f>
        <v>-6.4555032217938846E-2</v>
      </c>
      <c r="G278" s="6">
        <f>IF(logVir!G278&lt;&gt;0,logVir!G278-logVir!G$1106-0.5*(SKir!G278+SKir!G$1106)*(logKir!G278-logKir!G$1106)-0.5*(SLir!G278+SLir!G$1106)*(logHir!G278-logHir!G$1106)-0.5*(SLir!G278+SLir!G$1106)*(logQir!G278-logQir!G$1106),0)</f>
        <v>5.5774601037228613E-3</v>
      </c>
      <c r="H278" s="6">
        <f>IF(logVir!H278&lt;&gt;0,logVir!H278-logVir!H$1106-0.5*(SKir!H278+SKir!H$1106)*(logKir!H278-logKir!H$1106)-0.5*(SLir!H278+SLir!H$1106)*(logHir!H278-logHir!H$1106)-0.5*(SLir!H278+SLir!H$1106)*(logQir!H278-logQir!H$1106),0)</f>
        <v>-4.649170817265267E-3</v>
      </c>
      <c r="I278" s="6">
        <f>IF(logVir!I278&lt;&gt;0,logVir!I278-logVir!I$1106-0.5*(SKir!I278+SKir!I$1106)*(logKir!I278-logKir!I$1106)-0.5*(SLir!I278+SLir!I$1106)*(logHir!I278-logHir!I$1106)-0.5*(SLir!I278+SLir!I$1106)*(logQir!I278-logQir!I$1106),0)</f>
        <v>-8.7592832355556594E-2</v>
      </c>
      <c r="J278" s="6">
        <f>IF(logVir!J278&lt;&gt;0,logVir!J278-logVir!J$1106-0.5*(SKir!J278+SKir!J$1106)*(logKir!J278-logKir!J$1106)-0.5*(SLir!J278+SLir!J$1106)*(logHir!J278-logHir!J$1106)-0.5*(SLir!J278+SLir!J$1106)*(logQir!J278-logQir!J$1106),0)</f>
        <v>-7.128911078189204E-2</v>
      </c>
    </row>
    <row r="279" spans="1:10" x14ac:dyDescent="0.15">
      <c r="A279" s="1">
        <v>12</v>
      </c>
      <c r="B279" s="1" t="s">
        <v>103</v>
      </c>
      <c r="C279" s="1">
        <v>23</v>
      </c>
      <c r="D279" s="1" t="s">
        <v>28</v>
      </c>
      <c r="E279" s="6">
        <f>IF(logVir!E279&lt;&gt;0,logVir!E279-logVir!E$1107-0.5*(SKir!E279+SKir!E$1107)*(logKir!E279-logKir!E$1107)-0.5*(SLir!E279+SLir!E$1107)*(logHir!E279-logHir!E$1107)-0.5*(SLir!E279+SLir!E$1107)*(logQir!E279-logQir!E$1107),0)</f>
        <v>-0.2517806175937049</v>
      </c>
      <c r="F279" s="6">
        <f>IF(logVir!F279&lt;&gt;0,logVir!F279-logVir!F$1107-0.5*(SKir!F279+SKir!F$1107)*(logKir!F279-logKir!F$1107)-0.5*(SLir!F279+SLir!F$1107)*(logHir!F279-logHir!F$1107)-0.5*(SLir!F279+SLir!F$1107)*(logQir!F279-logQir!F$1107),0)</f>
        <v>-0.16673428243896821</v>
      </c>
      <c r="G279" s="6">
        <f>IF(logVir!G279&lt;&gt;0,logVir!G279-logVir!G$1107-0.5*(SKir!G279+SKir!G$1107)*(logKir!G279-logKir!G$1107)-0.5*(SLir!G279+SLir!G$1107)*(logHir!G279-logHir!G$1107)-0.5*(SLir!G279+SLir!G$1107)*(logQir!G279-logQir!G$1107),0)</f>
        <v>-0.12276978514755864</v>
      </c>
      <c r="H279" s="6">
        <f>IF(logVir!H279&lt;&gt;0,logVir!H279-logVir!H$1107-0.5*(SKir!H279+SKir!H$1107)*(logKir!H279-logKir!H$1107)-0.5*(SLir!H279+SLir!H$1107)*(logHir!H279-logHir!H$1107)-0.5*(SLir!H279+SLir!H$1107)*(logQir!H279-logQir!H$1107),0)</f>
        <v>-6.9779286623096987E-2</v>
      </c>
      <c r="I279" s="6">
        <f>IF(logVir!I279&lt;&gt;0,logVir!I279-logVir!I$1107-0.5*(SKir!I279+SKir!I$1107)*(logKir!I279-logKir!I$1107)-0.5*(SLir!I279+SLir!I$1107)*(logHir!I279-logHir!I$1107)-0.5*(SLir!I279+SLir!I$1107)*(logQir!I279-logQir!I$1107),0)</f>
        <v>-8.6367681658203257E-2</v>
      </c>
      <c r="J279" s="6">
        <f>IF(logVir!J279&lt;&gt;0,logVir!J279-logVir!J$1107-0.5*(SKir!J279+SKir!J$1107)*(logKir!J279-logKir!J$1107)-0.5*(SLir!J279+SLir!J$1107)*(logHir!J279-logHir!J$1107)-0.5*(SLir!J279+SLir!J$1107)*(logQir!J279-logQir!J$1107),0)</f>
        <v>-7.3118794547606225E-2</v>
      </c>
    </row>
    <row r="280" spans="1:10" x14ac:dyDescent="0.15">
      <c r="A280" s="1">
        <v>13</v>
      </c>
      <c r="B280" s="1" t="s">
        <v>360</v>
      </c>
      <c r="C280" s="1">
        <v>1</v>
      </c>
      <c r="D280" s="1" t="s">
        <v>8</v>
      </c>
      <c r="E280" s="6">
        <f>IF(logVir!E280&lt;&gt;0,logVir!E280-logVir!E$1085-0.5*(SKir!E280+SKir!E$1085)*(logKir!E280-logKir!E$1085)-0.5*(SLir!E280+SLir!E$1085)*(logHir!E280-logHir!E$1085)-0.5*(SLir!E280+SLir!E$1085)*(logQir!E280-logQir!E$1085),0)</f>
        <v>0.20637678419621672</v>
      </c>
      <c r="F280" s="6">
        <f>IF(logVir!F280&lt;&gt;0,logVir!F280-logVir!F$1085-0.5*(SKir!F280+SKir!F$1085)*(logKir!F280-logKir!F$1085)-0.5*(SLir!F280+SLir!F$1085)*(logHir!F280-logHir!F$1085)-0.5*(SLir!F280+SLir!F$1085)*(logQir!F280-logQir!F$1085),0)</f>
        <v>-0.15980212997777254</v>
      </c>
      <c r="G280" s="6">
        <f>IF(logVir!G280&lt;&gt;0,logVir!G280-logVir!G$1085-0.5*(SKir!G280+SKir!G$1085)*(logKir!G280-logKir!G$1085)-0.5*(SLir!G280+SLir!G$1085)*(logHir!G280-logHir!G$1085)-0.5*(SLir!G280+SLir!G$1085)*(logQir!G280-logQir!G$1085),0)</f>
        <v>-0.58174743026200271</v>
      </c>
      <c r="H280" s="6">
        <f>IF(logVir!H280&lt;&gt;0,logVir!H280-logVir!H$1085-0.5*(SKir!H280+SKir!H$1085)*(logKir!H280-logKir!H$1085)-0.5*(SLir!H280+SLir!H$1085)*(logHir!H280-logHir!H$1085)-0.5*(SLir!H280+SLir!H$1085)*(logQir!H280-logQir!H$1085),0)</f>
        <v>-0.75790435501003239</v>
      </c>
      <c r="I280" s="6">
        <f>IF(logVir!I280&lt;&gt;0,logVir!I280-logVir!I$1085-0.5*(SKir!I280+SKir!I$1085)*(logKir!I280-logKir!I$1085)-0.5*(SLir!I280+SLir!I$1085)*(logHir!I280-logHir!I$1085)-0.5*(SLir!I280+SLir!I$1085)*(logQir!I280-logQir!I$1085),0)</f>
        <v>-0.44058373320850208</v>
      </c>
      <c r="J280" s="6">
        <f>IF(logVir!J280&lt;&gt;0,logVir!J280-logVir!J$1085-0.5*(SKir!J280+SKir!J$1085)*(logKir!J280-logKir!J$1085)-0.5*(SLir!J280+SLir!J$1085)*(logHir!J280-logHir!J$1085)-0.5*(SLir!J280+SLir!J$1085)*(logQir!J280-logQir!J$1085),0)</f>
        <v>-0.39291938102087642</v>
      </c>
    </row>
    <row r="281" spans="1:10" x14ac:dyDescent="0.15">
      <c r="A281" s="1">
        <v>13</v>
      </c>
      <c r="B281" s="1" t="s">
        <v>361</v>
      </c>
      <c r="C281" s="1">
        <v>2</v>
      </c>
      <c r="D281" s="1" t="s">
        <v>9</v>
      </c>
      <c r="E281" s="6">
        <f>IF(logVir!E281&lt;&gt;0,logVir!E281-logVir!E$1086-0.5*(SKir!E281+SKir!E$1086)*(logKir!E281-logKir!E$1086)-0.5*(SLir!E281+SLir!E$1086)*(logHir!E281-logHir!E$1086)-0.5*(SLir!E281+SLir!E$1086)*(logQir!E281-logQir!E$1086),0)</f>
        <v>-0.77236131355327364</v>
      </c>
      <c r="F281" s="6">
        <f>IF(logVir!F281&lt;&gt;0,logVir!F281-logVir!F$1086-0.5*(SKir!F281+SKir!F$1086)*(logKir!F281-logKir!F$1086)-0.5*(SLir!F281+SLir!F$1086)*(logHir!F281-logHir!F$1086)-0.5*(SLir!F281+SLir!F$1086)*(logQir!F281-logQir!F$1086),0)</f>
        <v>0.34710171520375716</v>
      </c>
      <c r="G281" s="6">
        <f>IF(logVir!G281&lt;&gt;0,logVir!G281-logVir!G$1086-0.5*(SKir!G281+SKir!G$1086)*(logKir!G281-logKir!G$1086)-0.5*(SLir!G281+SLir!G$1086)*(logHir!G281-logHir!G$1086)-0.5*(SLir!G281+SLir!G$1086)*(logQir!G281-logQir!G$1086),0)</f>
        <v>-0.24744356840029608</v>
      </c>
      <c r="H281" s="6">
        <f>IF(logVir!H281&lt;&gt;0,logVir!H281-logVir!H$1086-0.5*(SKir!H281+SKir!H$1086)*(logKir!H281-logKir!H$1086)-0.5*(SLir!H281+SLir!H$1086)*(logHir!H281-logHir!H$1086)-0.5*(SLir!H281+SLir!H$1086)*(logQir!H281-logQir!H$1086),0)</f>
        <v>-1.1898616317027395E-2</v>
      </c>
      <c r="I281" s="6">
        <f>IF(logVir!I281&lt;&gt;0,logVir!I281-logVir!I$1086-0.5*(SKir!I281+SKir!I$1086)*(logKir!I281-logKir!I$1086)-0.5*(SLir!I281+SLir!I$1086)*(logHir!I281-logHir!I$1086)-0.5*(SLir!I281+SLir!I$1086)*(logQir!I281-logQir!I$1086),0)</f>
        <v>0.26950960983449179</v>
      </c>
      <c r="J281" s="6">
        <f>IF(logVir!J281&lt;&gt;0,logVir!J281-logVir!J$1086-0.5*(SKir!J281+SKir!J$1086)*(logKir!J281-logKir!J$1086)-0.5*(SLir!J281+SLir!J$1086)*(logHir!J281-logHir!J$1086)-0.5*(SLir!J281+SLir!J$1086)*(logQir!J281-logQir!J$1086),0)</f>
        <v>0.38379435090933733</v>
      </c>
    </row>
    <row r="282" spans="1:10" x14ac:dyDescent="0.15">
      <c r="A282" s="1">
        <v>13</v>
      </c>
      <c r="B282" s="1" t="s">
        <v>362</v>
      </c>
      <c r="C282" s="1">
        <v>3</v>
      </c>
      <c r="D282" s="1" t="s">
        <v>16</v>
      </c>
      <c r="E282" s="6">
        <f>IF(logVir!E282&lt;&gt;0,logVir!E282-logVir!E$1087-0.5*(SKir!E282+SKir!E$1087)*(logKir!E282-logKir!E$1087)-0.5*(SLir!E282+SLir!E$1087)*(logHir!E282-logHir!E$1087)-0.5*(SLir!E282+SLir!E$1087)*(logQir!E282-logQir!E$1087),0)</f>
        <v>8.5457969003651824E-2</v>
      </c>
      <c r="F282" s="6">
        <f>IF(logVir!F282&lt;&gt;0,logVir!F282-logVir!F$1087-0.5*(SKir!F282+SKir!F$1087)*(logKir!F282-logKir!F$1087)-0.5*(SLir!F282+SLir!F$1087)*(logHir!F282-logHir!F$1087)-0.5*(SLir!F282+SLir!F$1087)*(logQir!F282-logQir!F$1087),0)</f>
        <v>6.1231255132728951E-2</v>
      </c>
      <c r="G282" s="6">
        <f>IF(logVir!G282&lt;&gt;0,logVir!G282-logVir!G$1087-0.5*(SKir!G282+SKir!G$1087)*(logKir!G282-logKir!G$1087)-0.5*(SLir!G282+SLir!G$1087)*(logHir!G282-logHir!G$1087)-0.5*(SLir!G282+SLir!G$1087)*(logQir!G282-logQir!G$1087),0)</f>
        <v>-0.26423010225185051</v>
      </c>
      <c r="H282" s="6">
        <f>IF(logVir!H282&lt;&gt;0,logVir!H282-logVir!H$1087-0.5*(SKir!H282+SKir!H$1087)*(logKir!H282-logKir!H$1087)-0.5*(SLir!H282+SLir!H$1087)*(logHir!H282-logHir!H$1087)-0.5*(SLir!H282+SLir!H$1087)*(logQir!H282-logQir!H$1087),0)</f>
        <v>-0.1752673381980025</v>
      </c>
      <c r="I282" s="6">
        <f>IF(logVir!I282&lt;&gt;0,logVir!I282-logVir!I$1087-0.5*(SKir!I282+SKir!I$1087)*(logKir!I282-logKir!I$1087)-0.5*(SLir!I282+SLir!I$1087)*(logHir!I282-logHir!I$1087)-0.5*(SLir!I282+SLir!I$1087)*(logQir!I282-logQir!I$1087),0)</f>
        <v>-0.1373196718298727</v>
      </c>
      <c r="J282" s="6">
        <f>IF(logVir!J282&lt;&gt;0,logVir!J282-logVir!J$1087-0.5*(SKir!J282+SKir!J$1087)*(logKir!J282-logKir!J$1087)-0.5*(SLir!J282+SLir!J$1087)*(logHir!J282-logHir!J$1087)-0.5*(SLir!J282+SLir!J$1087)*(logQir!J282-logQir!J$1087),0)</f>
        <v>-0.15057789078440081</v>
      </c>
    </row>
    <row r="283" spans="1:10" x14ac:dyDescent="0.15">
      <c r="A283" s="1">
        <v>13</v>
      </c>
      <c r="B283" s="1" t="s">
        <v>363</v>
      </c>
      <c r="C283" s="1">
        <v>4</v>
      </c>
      <c r="D283" s="1" t="s">
        <v>17</v>
      </c>
      <c r="E283" s="6">
        <f>IF(logVir!E283&lt;&gt;0,logVir!E283-logVir!E$1088-0.5*(SKir!E283+SKir!E$1088)*(logKir!E283-logKir!E$1088)-0.5*(SLir!E283+SLir!E$1088)*(logHir!E283-logHir!E$1088)-0.5*(SLir!E283+SLir!E$1088)*(logQir!E283-logQir!E$1088),0)</f>
        <v>5.954214462508356E-2</v>
      </c>
      <c r="F283" s="6">
        <f>IF(logVir!F283&lt;&gt;0,logVir!F283-logVir!F$1088-0.5*(SKir!F283+SKir!F$1088)*(logKir!F283-logKir!F$1088)-0.5*(SLir!F283+SLir!F$1088)*(logHir!F283-logHir!F$1088)-0.5*(SLir!F283+SLir!F$1088)*(logQir!F283-logQir!F$1088),0)</f>
        <v>-0.26524122349767615</v>
      </c>
      <c r="G283" s="6">
        <f>IF(logVir!G283&lt;&gt;0,logVir!G283-logVir!G$1088-0.5*(SKir!G283+SKir!G$1088)*(logKir!G283-logKir!G$1088)-0.5*(SLir!G283+SLir!G$1088)*(logHir!G283-logHir!G$1088)-0.5*(SLir!G283+SLir!G$1088)*(logQir!G283-logQir!G$1088),0)</f>
        <v>-0.43979024187462534</v>
      </c>
      <c r="H283" s="6">
        <f>IF(logVir!H283&lt;&gt;0,logVir!H283-logVir!H$1088-0.5*(SKir!H283+SKir!H$1088)*(logKir!H283-logKir!H$1088)-0.5*(SLir!H283+SLir!H$1088)*(logHir!H283-logHir!H$1088)-0.5*(SLir!H283+SLir!H$1088)*(logQir!H283-logQir!H$1088),0)</f>
        <v>-0.11980593129486561</v>
      </c>
      <c r="I283" s="6">
        <f>IF(logVir!I283&lt;&gt;0,logVir!I283-logVir!I$1088-0.5*(SKir!I283+SKir!I$1088)*(logKir!I283-logKir!I$1088)-0.5*(SLir!I283+SLir!I$1088)*(logHir!I283-logHir!I$1088)-0.5*(SLir!I283+SLir!I$1088)*(logQir!I283-logQir!I$1088),0)</f>
        <v>0.44303866490912547</v>
      </c>
      <c r="J283" s="6">
        <f>IF(logVir!J283&lt;&gt;0,logVir!J283-logVir!J$1088-0.5*(SKir!J283+SKir!J$1088)*(logKir!J283-logKir!J$1088)-0.5*(SLir!J283+SLir!J$1088)*(logHir!J283-logHir!J$1088)-0.5*(SLir!J283+SLir!J$1088)*(logQir!J283-logQir!J$1088),0)</f>
        <v>0.43275644036022776</v>
      </c>
    </row>
    <row r="284" spans="1:10" x14ac:dyDescent="0.15">
      <c r="A284" s="1">
        <v>13</v>
      </c>
      <c r="B284" s="1" t="s">
        <v>364</v>
      </c>
      <c r="C284" s="1">
        <v>5</v>
      </c>
      <c r="D284" s="1" t="s">
        <v>18</v>
      </c>
      <c r="E284" s="6">
        <f>IF(logVir!E284&lt;&gt;0,logVir!E284-logVir!E$1089-0.5*(SKir!E284+SKir!E$1089)*(logKir!E284-logKir!E$1089)-0.5*(SLir!E284+SLir!E$1089)*(logHir!E284-logHir!E$1089)-0.5*(SLir!E284+SLir!E$1089)*(logQir!E284-logQir!E$1089),0)</f>
        <v>8.2260868218677258E-2</v>
      </c>
      <c r="F284" s="6">
        <f>IF(logVir!F284&lt;&gt;0,logVir!F284-logVir!F$1089-0.5*(SKir!F284+SKir!F$1089)*(logKir!F284-logKir!F$1089)-0.5*(SLir!F284+SLir!F$1089)*(logHir!F284-logHir!F$1089)-0.5*(SLir!F284+SLir!F$1089)*(logQir!F284-logQir!F$1089),0)</f>
        <v>-0.18293602669314354</v>
      </c>
      <c r="G284" s="6">
        <f>IF(logVir!G284&lt;&gt;0,logVir!G284-logVir!G$1089-0.5*(SKir!G284+SKir!G$1089)*(logKir!G284-logKir!G$1089)-0.5*(SLir!G284+SLir!G$1089)*(logHir!G284-logHir!G$1089)-0.5*(SLir!G284+SLir!G$1089)*(logQir!G284-logQir!G$1089),0)</f>
        <v>-0.36072031515804881</v>
      </c>
      <c r="H284" s="6">
        <f>IF(logVir!H284&lt;&gt;0,logVir!H284-logVir!H$1089-0.5*(SKir!H284+SKir!H$1089)*(logKir!H284-logKir!H$1089)-0.5*(SLir!H284+SLir!H$1089)*(logHir!H284-logHir!H$1089)-0.5*(SLir!H284+SLir!H$1089)*(logQir!H284-logQir!H$1089),0)</f>
        <v>-0.18862589697064777</v>
      </c>
      <c r="I284" s="6">
        <f>IF(logVir!I284&lt;&gt;0,logVir!I284-logVir!I$1089-0.5*(SKir!I284+SKir!I$1089)*(logKir!I284-logKir!I$1089)-0.5*(SLir!I284+SLir!I$1089)*(logHir!I284-logHir!I$1089)-0.5*(SLir!I284+SLir!I$1089)*(logQir!I284-logQir!I$1089),0)</f>
        <v>-0.1281101614660114</v>
      </c>
      <c r="J284" s="6">
        <f>IF(logVir!J284&lt;&gt;0,logVir!J284-logVir!J$1089-0.5*(SKir!J284+SKir!J$1089)*(logKir!J284-logKir!J$1089)-0.5*(SLir!J284+SLir!J$1089)*(logHir!J284-logHir!J$1089)-0.5*(SLir!J284+SLir!J$1089)*(logQir!J284-logQir!J$1089),0)</f>
        <v>-0.29140329807512461</v>
      </c>
    </row>
    <row r="285" spans="1:10" x14ac:dyDescent="0.15">
      <c r="A285" s="1">
        <v>13</v>
      </c>
      <c r="B285" s="1" t="s">
        <v>365</v>
      </c>
      <c r="C285" s="1">
        <v>6</v>
      </c>
      <c r="D285" s="1" t="s">
        <v>2</v>
      </c>
      <c r="E285" s="6">
        <f>IF(logVir!E285&lt;&gt;0,logVir!E285-logVir!E$1090-0.5*(SKir!E285+SKir!E$1090)*(logKir!E285-logKir!E$1090)-0.5*(SLir!E285+SLir!E$1090)*(logHir!E285-logHir!E$1090)-0.5*(SLir!E285+SLir!E$1090)*(logQir!E285-logQir!E$1090),0)</f>
        <v>1.0216234474323724</v>
      </c>
      <c r="F285" s="6">
        <f>IF(logVir!F285&lt;&gt;0,logVir!F285-logVir!F$1090-0.5*(SKir!F285+SKir!F$1090)*(logKir!F285-logKir!F$1090)-0.5*(SLir!F285+SLir!F$1090)*(logHir!F285-logHir!F$1090)-0.5*(SLir!F285+SLir!F$1090)*(logQir!F285-logQir!F$1090),0)</f>
        <v>0.52236465631353468</v>
      </c>
      <c r="G285" s="6">
        <f>IF(logVir!G285&lt;&gt;0,logVir!G285-logVir!G$1090-0.5*(SKir!G285+SKir!G$1090)*(logKir!G285-logKir!G$1090)-0.5*(SLir!G285+SLir!G$1090)*(logHir!G285-logHir!G$1090)-0.5*(SLir!G285+SLir!G$1090)*(logQir!G285-logQir!G$1090),0)</f>
        <v>0.30147985459532001</v>
      </c>
      <c r="H285" s="6">
        <f>IF(logVir!H285&lt;&gt;0,logVir!H285-logVir!H$1090-0.5*(SKir!H285+SKir!H$1090)*(logKir!H285-logKir!H$1090)-0.5*(SLir!H285+SLir!H$1090)*(logHir!H285-logHir!H$1090)-0.5*(SLir!H285+SLir!H$1090)*(logQir!H285-logQir!H$1090),0)</f>
        <v>0.14580466578322976</v>
      </c>
      <c r="I285" s="6">
        <f>IF(logVir!I285&lt;&gt;0,logVir!I285-logVir!I$1090-0.5*(SKir!I285+SKir!I$1090)*(logKir!I285-logKir!I$1090)-0.5*(SLir!I285+SLir!I$1090)*(logHir!I285-logHir!I$1090)-0.5*(SLir!I285+SLir!I$1090)*(logQir!I285-logQir!I$1090),0)</f>
        <v>0.28366285404079628</v>
      </c>
      <c r="J285" s="6">
        <f>IF(logVir!J285&lt;&gt;0,logVir!J285-logVir!J$1090-0.5*(SKir!J285+SKir!J$1090)*(logKir!J285-logKir!J$1090)-0.5*(SLir!J285+SLir!J$1090)*(logHir!J285-logHir!J$1090)-0.5*(SLir!J285+SLir!J$1090)*(logQir!J285-logQir!J$1090),0)</f>
        <v>0.26968630056269483</v>
      </c>
    </row>
    <row r="286" spans="1:10" x14ac:dyDescent="0.15">
      <c r="A286" s="1">
        <v>13</v>
      </c>
      <c r="B286" s="1" t="s">
        <v>366</v>
      </c>
      <c r="C286" s="1">
        <v>7</v>
      </c>
      <c r="D286" s="1" t="s">
        <v>19</v>
      </c>
      <c r="E286" s="6">
        <f>IF(logVir!E286&lt;&gt;0,logVir!E286-logVir!E$1091-0.5*(SKir!E286+SKir!E$1091)*(logKir!E286-logKir!E$1091)-0.5*(SLir!E286+SLir!E$1091)*(logHir!E286-logHir!E$1091)-0.5*(SLir!E286+SLir!E$1091)*(logQir!E286-logQir!E$1091),0)</f>
        <v>0.77509460678241326</v>
      </c>
      <c r="F286" s="6">
        <f>IF(logVir!F286&lt;&gt;0,logVir!F286-logVir!F$1091-0.5*(SKir!F286+SKir!F$1091)*(logKir!F286-logKir!F$1091)-0.5*(SLir!F286+SLir!F$1091)*(logHir!F286-logHir!F$1091)-0.5*(SLir!F286+SLir!F$1091)*(logQir!F286-logQir!F$1091),0)</f>
        <v>-0.45882133373191947</v>
      </c>
      <c r="G286" s="6">
        <f>IF(logVir!G286&lt;&gt;0,logVir!G286-logVir!G$1091-0.5*(SKir!G286+SKir!G$1091)*(logKir!G286-logKir!G$1091)-0.5*(SLir!G286+SLir!G$1091)*(logHir!G286-logHir!G$1091)-0.5*(SLir!G286+SLir!G$1091)*(logQir!G286-logQir!G$1091),0)</f>
        <v>-0.18194656716601007</v>
      </c>
      <c r="H286" s="6">
        <f>IF(logVir!H286&lt;&gt;0,logVir!H286-logVir!H$1091-0.5*(SKir!H286+SKir!H$1091)*(logKir!H286-logKir!H$1091)-0.5*(SLir!H286+SLir!H$1091)*(logHir!H286-logHir!H$1091)-0.5*(SLir!H286+SLir!H$1091)*(logQir!H286-logQir!H$1091),0)</f>
        <v>0.13006696129518489</v>
      </c>
      <c r="I286" s="6">
        <f>IF(logVir!I286&lt;&gt;0,logVir!I286-logVir!I$1091-0.5*(SKir!I286+SKir!I$1091)*(logKir!I286-logKir!I$1091)-0.5*(SLir!I286+SLir!I$1091)*(logHir!I286-logHir!I$1091)-0.5*(SLir!I286+SLir!I$1091)*(logQir!I286-logQir!I$1091),0)</f>
        <v>1.2604536014636789</v>
      </c>
      <c r="J286" s="6">
        <f>IF(logVir!J286&lt;&gt;0,logVir!J286-logVir!J$1091-0.5*(SKir!J286+SKir!J$1091)*(logKir!J286-logKir!J$1091)-0.5*(SLir!J286+SLir!J$1091)*(logHir!J286-logHir!J$1091)-0.5*(SLir!J286+SLir!J$1091)*(logQir!J286-logQir!J$1091),0)</f>
        <v>0.83654573874861315</v>
      </c>
    </row>
    <row r="287" spans="1:10" x14ac:dyDescent="0.15">
      <c r="A287" s="1">
        <v>13</v>
      </c>
      <c r="B287" s="1" t="s">
        <v>365</v>
      </c>
      <c r="C287" s="1">
        <v>8</v>
      </c>
      <c r="D287" s="1" t="s">
        <v>20</v>
      </c>
      <c r="E287" s="6">
        <f>IF(logVir!E287&lt;&gt;0,logVir!E287-logVir!E$1092-0.5*(SKir!E287+SKir!E$1092)*(logKir!E287-logKir!E$1092)-0.5*(SLir!E287+SLir!E$1092)*(logHir!E287-logHir!E$1092)-0.5*(SLir!E287+SLir!E$1092)*(logQir!E287-logQir!E$1092),0)</f>
        <v>0.51783262161006394</v>
      </c>
      <c r="F287" s="6">
        <f>IF(logVir!F287&lt;&gt;0,logVir!F287-logVir!F$1092-0.5*(SKir!F287+SKir!F$1092)*(logKir!F287-logKir!F$1092)-0.5*(SLir!F287+SLir!F$1092)*(logHir!F287-logHir!F$1092)-0.5*(SLir!F287+SLir!F$1092)*(logQir!F287-logQir!F$1092),0)</f>
        <v>0.14350213898151576</v>
      </c>
      <c r="G287" s="6">
        <f>IF(logVir!G287&lt;&gt;0,logVir!G287-logVir!G$1092-0.5*(SKir!G287+SKir!G$1092)*(logKir!G287-logKir!G$1092)-0.5*(SLir!G287+SLir!G$1092)*(logHir!G287-logHir!G$1092)-0.5*(SLir!G287+SLir!G$1092)*(logQir!G287-logQir!G$1092),0)</f>
        <v>0.10628106363422177</v>
      </c>
      <c r="H287" s="6">
        <f>IF(logVir!H287&lt;&gt;0,logVir!H287-logVir!H$1092-0.5*(SKir!H287+SKir!H$1092)*(logKir!H287-logKir!H$1092)-0.5*(SLir!H287+SLir!H$1092)*(logHir!H287-logHir!H$1092)-0.5*(SLir!H287+SLir!H$1092)*(logQir!H287-logQir!H$1092),0)</f>
        <v>0.14824571362115005</v>
      </c>
      <c r="I287" s="6">
        <f>IF(logVir!I287&lt;&gt;0,logVir!I287-logVir!I$1092-0.5*(SKir!I287+SKir!I$1092)*(logKir!I287-logKir!I$1092)-0.5*(SLir!I287+SLir!I$1092)*(logHir!I287-logHir!I$1092)-0.5*(SLir!I287+SLir!I$1092)*(logQir!I287-logQir!I$1092),0)</f>
        <v>0.12799730259579392</v>
      </c>
      <c r="J287" s="6">
        <f>IF(logVir!J287&lt;&gt;0,logVir!J287-logVir!J$1092-0.5*(SKir!J287+SKir!J$1092)*(logKir!J287-logKir!J$1092)-0.5*(SLir!J287+SLir!J$1092)*(logHir!J287-logHir!J$1092)-0.5*(SLir!J287+SLir!J$1092)*(logQir!J287-logQir!J$1092),0)</f>
        <v>0.18061758180164039</v>
      </c>
    </row>
    <row r="288" spans="1:10" x14ac:dyDescent="0.15">
      <c r="A288" s="1">
        <v>13</v>
      </c>
      <c r="B288" s="1" t="s">
        <v>367</v>
      </c>
      <c r="C288" s="1">
        <v>9</v>
      </c>
      <c r="D288" s="1" t="s">
        <v>21</v>
      </c>
      <c r="E288" s="6">
        <f>IF(logVir!E288&lt;&gt;0,logVir!E288-logVir!E$1093-0.5*(SKir!E288+SKir!E$1093)*(logKir!E288-logKir!E$1093)-0.5*(SLir!E288+SLir!E$1093)*(logHir!E288-logHir!E$1093)-0.5*(SLir!E288+SLir!E$1093)*(logQir!E288-logQir!E$1093),0)</f>
        <v>0.44368435582839005</v>
      </c>
      <c r="F288" s="6">
        <f>IF(logVir!F288&lt;&gt;0,logVir!F288-logVir!F$1093-0.5*(SKir!F288+SKir!F$1093)*(logKir!F288-logKir!F$1093)-0.5*(SLir!F288+SLir!F$1093)*(logHir!F288-logHir!F$1093)-0.5*(SLir!F288+SLir!F$1093)*(logQir!F288-logQir!F$1093),0)</f>
        <v>-5.084809716243549E-2</v>
      </c>
      <c r="G288" s="6">
        <f>IF(logVir!G288&lt;&gt;0,logVir!G288-logVir!G$1093-0.5*(SKir!G288+SKir!G$1093)*(logKir!G288-logKir!G$1093)-0.5*(SLir!G288+SLir!G$1093)*(logHir!G288-logHir!G$1093)-0.5*(SLir!G288+SLir!G$1093)*(logQir!G288-logQir!G$1093),0)</f>
        <v>-0.14179367575740429</v>
      </c>
      <c r="H288" s="6">
        <f>IF(logVir!H288&lt;&gt;0,logVir!H288-logVir!H$1093-0.5*(SKir!H288+SKir!H$1093)*(logKir!H288-logKir!H$1093)-0.5*(SLir!H288+SLir!H$1093)*(logHir!H288-logHir!H$1093)-0.5*(SLir!H288+SLir!H$1093)*(logQir!H288-logQir!H$1093),0)</f>
        <v>9.6081052079222629E-2</v>
      </c>
      <c r="I288" s="6">
        <f>IF(logVir!I288&lt;&gt;0,logVir!I288-logVir!I$1093-0.5*(SKir!I288+SKir!I$1093)*(logKir!I288-logKir!I$1093)-0.5*(SLir!I288+SLir!I$1093)*(logHir!I288-logHir!I$1093)-0.5*(SLir!I288+SLir!I$1093)*(logQir!I288-logQir!I$1093),0)</f>
        <v>0.50125776914336462</v>
      </c>
      <c r="J288" s="6">
        <f>IF(logVir!J288&lt;&gt;0,logVir!J288-logVir!J$1093-0.5*(SKir!J288+SKir!J$1093)*(logKir!J288-logKir!J$1093)-0.5*(SLir!J288+SLir!J$1093)*(logHir!J288-logHir!J$1093)-0.5*(SLir!J288+SLir!J$1093)*(logQir!J288-logQir!J$1093),0)</f>
        <v>0.51722344197817915</v>
      </c>
    </row>
    <row r="289" spans="1:10" x14ac:dyDescent="0.15">
      <c r="A289" s="1">
        <v>13</v>
      </c>
      <c r="B289" s="1" t="s">
        <v>365</v>
      </c>
      <c r="C289" s="1">
        <v>10</v>
      </c>
      <c r="D289" s="1" t="s">
        <v>22</v>
      </c>
      <c r="E289" s="6">
        <f>IF(logVir!E289&lt;&gt;0,logVir!E289-logVir!E$1094-0.5*(SKir!E289+SKir!E$1094)*(logKir!E289-logKir!E$1094)-0.5*(SLir!E289+SLir!E$1094)*(logHir!E289-logHir!E$1094)-0.5*(SLir!E289+SLir!E$1094)*(logQir!E289-logQir!E$1094),0)</f>
        <v>0.39968835073587028</v>
      </c>
      <c r="F289" s="6">
        <f>IF(logVir!F289&lt;&gt;0,logVir!F289-logVir!F$1094-0.5*(SKir!F289+SKir!F$1094)*(logKir!F289-logKir!F$1094)-0.5*(SLir!F289+SLir!F$1094)*(logHir!F289-logHir!F$1094)-0.5*(SLir!F289+SLir!F$1094)*(logQir!F289-logQir!F$1094),0)</f>
        <v>3.8701035355164809E-2</v>
      </c>
      <c r="G289" s="6">
        <f>IF(logVir!G289&lt;&gt;0,logVir!G289-logVir!G$1094-0.5*(SKir!G289+SKir!G$1094)*(logKir!G289-logKir!G$1094)-0.5*(SLir!G289+SLir!G$1094)*(logHir!G289-logHir!G$1094)-0.5*(SLir!G289+SLir!G$1094)*(logQir!G289-logQir!G$1094),0)</f>
        <v>-9.757856708960333E-2</v>
      </c>
      <c r="H289" s="6">
        <f>IF(logVir!H289&lt;&gt;0,logVir!H289-logVir!H$1094-0.5*(SKir!H289+SKir!H$1094)*(logKir!H289-logKir!H$1094)-0.5*(SLir!H289+SLir!H$1094)*(logHir!H289-logHir!H$1094)-0.5*(SLir!H289+SLir!H$1094)*(logQir!H289-logQir!H$1094),0)</f>
        <v>-0.44869655134137626</v>
      </c>
      <c r="I289" s="6">
        <f>IF(logVir!I289&lt;&gt;0,logVir!I289-logVir!I$1094-0.5*(SKir!I289+SKir!I$1094)*(logKir!I289-logKir!I$1094)-0.5*(SLir!I289+SLir!I$1094)*(logHir!I289-logHir!I$1094)-0.5*(SLir!I289+SLir!I$1094)*(logQir!I289-logQir!I$1094),0)</f>
        <v>-0.29169323918139467</v>
      </c>
      <c r="J289" s="6">
        <f>IF(logVir!J289&lt;&gt;0,logVir!J289-logVir!J$1094-0.5*(SKir!J289+SKir!J$1094)*(logKir!J289-logKir!J$1094)-0.5*(SLir!J289+SLir!J$1094)*(logHir!J289-logHir!J$1094)-0.5*(SLir!J289+SLir!J$1094)*(logQir!J289-logQir!J$1094),0)</f>
        <v>-0.38409777595128836</v>
      </c>
    </row>
    <row r="290" spans="1:10" x14ac:dyDescent="0.15">
      <c r="A290" s="1">
        <v>13</v>
      </c>
      <c r="B290" s="1" t="s">
        <v>365</v>
      </c>
      <c r="C290" s="1">
        <v>11</v>
      </c>
      <c r="D290" s="1" t="s">
        <v>23</v>
      </c>
      <c r="E290" s="6">
        <f>IF(logVir!E290&lt;&gt;0,logVir!E290-logVir!E$1095-0.5*(SKir!E290+SKir!E$1095)*(logKir!E290-logKir!E$1095)-0.5*(SLir!E290+SLir!E$1095)*(logHir!E290-logHir!E$1095)-0.5*(SLir!E290+SLir!E$1095)*(logQir!E290-logQir!E$1095),0)</f>
        <v>0.26114027554572339</v>
      </c>
      <c r="F290" s="6">
        <f>IF(logVir!F290&lt;&gt;0,logVir!F290-logVir!F$1095-0.5*(SKir!F290+SKir!F$1095)*(logKir!F290-logKir!F$1095)-0.5*(SLir!F290+SLir!F$1095)*(logHir!F290-logHir!F$1095)-0.5*(SLir!F290+SLir!F$1095)*(logQir!F290-logQir!F$1095),0)</f>
        <v>6.2796068658556192E-2</v>
      </c>
      <c r="G290" s="6">
        <f>IF(logVir!G290&lt;&gt;0,logVir!G290-logVir!G$1095-0.5*(SKir!G290+SKir!G$1095)*(logKir!G290-logKir!G$1095)-0.5*(SLir!G290+SLir!G$1095)*(logHir!G290-logHir!G$1095)-0.5*(SLir!G290+SLir!G$1095)*(logQir!G290-logQir!G$1095),0)</f>
        <v>-0.13393891522521412</v>
      </c>
      <c r="H290" s="6">
        <f>IF(logVir!H290&lt;&gt;0,logVir!H290-logVir!H$1095-0.5*(SKir!H290+SKir!H$1095)*(logKir!H290-logKir!H$1095)-0.5*(SLir!H290+SLir!H$1095)*(logHir!H290-logHir!H$1095)-0.5*(SLir!H290+SLir!H$1095)*(logQir!H290-logQir!H$1095),0)</f>
        <v>-0.11968520385180668</v>
      </c>
      <c r="I290" s="6">
        <f>IF(logVir!I290&lt;&gt;0,logVir!I290-logVir!I$1095-0.5*(SKir!I290+SKir!I$1095)*(logKir!I290-logKir!I$1095)-0.5*(SLir!I290+SLir!I$1095)*(logHir!I290-logHir!I$1095)-0.5*(SLir!I290+SLir!I$1095)*(logQir!I290-logQir!I$1095),0)</f>
        <v>-0.33300170304081228</v>
      </c>
      <c r="J290" s="6">
        <f>IF(logVir!J290&lt;&gt;0,logVir!J290-logVir!J$1095-0.5*(SKir!J290+SKir!J$1095)*(logKir!J290-logKir!J$1095)-0.5*(SLir!J290+SLir!J$1095)*(logHir!J290-logHir!J$1095)-0.5*(SLir!J290+SLir!J$1095)*(logQir!J290-logQir!J$1095),0)</f>
        <v>-0.37711307082477763</v>
      </c>
    </row>
    <row r="291" spans="1:10" x14ac:dyDescent="0.15">
      <c r="A291" s="1">
        <v>13</v>
      </c>
      <c r="B291" s="1" t="s">
        <v>365</v>
      </c>
      <c r="C291" s="1">
        <v>12</v>
      </c>
      <c r="D291" s="1" t="s">
        <v>24</v>
      </c>
      <c r="E291" s="6">
        <f>IF(logVir!E291&lt;&gt;0,logVir!E291-logVir!E$1096-0.5*(SKir!E291+SKir!E$1096)*(logKir!E291-logKir!E$1096)-0.5*(SLir!E291+SLir!E$1096)*(logHir!E291-logHir!E$1096)-0.5*(SLir!E291+SLir!E$1096)*(logQir!E291-logQir!E$1096),0)</f>
        <v>0.48383582000816006</v>
      </c>
      <c r="F291" s="6">
        <f>IF(logVir!F291&lt;&gt;0,logVir!F291-logVir!F$1096-0.5*(SKir!F291+SKir!F$1096)*(logKir!F291-logKir!F$1096)-0.5*(SLir!F291+SLir!F$1096)*(logHir!F291-logHir!F$1096)-0.5*(SLir!F291+SLir!F$1096)*(logQir!F291-logQir!F$1096),0)</f>
        <v>0.27544055269501244</v>
      </c>
      <c r="G291" s="6">
        <f>IF(logVir!G291&lt;&gt;0,logVir!G291-logVir!G$1096-0.5*(SKir!G291+SKir!G$1096)*(logKir!G291-logKir!G$1096)-0.5*(SLir!G291+SLir!G$1096)*(logHir!G291-logHir!G$1096)-0.5*(SLir!G291+SLir!G$1096)*(logQir!G291-logQir!G$1096),0)</f>
        <v>0.23285476042106709</v>
      </c>
      <c r="H291" s="6">
        <f>IF(logVir!H291&lt;&gt;0,logVir!H291-logVir!H$1096-0.5*(SKir!H291+SKir!H$1096)*(logKir!H291-logKir!H$1096)-0.5*(SLir!H291+SLir!H$1096)*(logHir!H291-logHir!H$1096)-0.5*(SLir!H291+SLir!H$1096)*(logQir!H291-logQir!H$1096),0)</f>
        <v>-1.7844949642785463E-2</v>
      </c>
      <c r="I291" s="6">
        <f>IF(logVir!I291&lt;&gt;0,logVir!I291-logVir!I$1096-0.5*(SKir!I291+SKir!I$1096)*(logKir!I291-logKir!I$1096)-0.5*(SLir!I291+SLir!I$1096)*(logHir!I291-logHir!I$1096)-0.5*(SLir!I291+SLir!I$1096)*(logQir!I291-logQir!I$1096),0)</f>
        <v>-0.25786765777681997</v>
      </c>
      <c r="J291" s="6">
        <f>IF(logVir!J291&lt;&gt;0,logVir!J291-logVir!J$1096-0.5*(SKir!J291+SKir!J$1096)*(logKir!J291-logKir!J$1096)-0.5*(SLir!J291+SLir!J$1096)*(logHir!J291-logHir!J$1096)-0.5*(SLir!J291+SLir!J$1096)*(logQir!J291-logQir!J$1096),0)</f>
        <v>-0.32695580960876858</v>
      </c>
    </row>
    <row r="292" spans="1:10" x14ac:dyDescent="0.15">
      <c r="A292" s="1">
        <v>13</v>
      </c>
      <c r="B292" s="1" t="s">
        <v>366</v>
      </c>
      <c r="C292" s="1">
        <v>13</v>
      </c>
      <c r="D292" s="1" t="s">
        <v>25</v>
      </c>
      <c r="E292" s="6">
        <f>IF(logVir!E292&lt;&gt;0,logVir!E292-logVir!E$1097-0.5*(SKir!E292+SKir!E$1097)*(logKir!E292-logKir!E$1097)-0.5*(SLir!E292+SLir!E$1097)*(logHir!E292-logHir!E$1097)-0.5*(SLir!E292+SLir!E$1097)*(logQir!E292-logQir!E$1097),0)</f>
        <v>0.25732963503813733</v>
      </c>
      <c r="F292" s="6">
        <f>IF(logVir!F292&lt;&gt;0,logVir!F292-logVir!F$1097-0.5*(SKir!F292+SKir!F$1097)*(logKir!F292-logKir!F$1097)-0.5*(SLir!F292+SLir!F$1097)*(logHir!F292-logHir!F$1097)-0.5*(SLir!F292+SLir!F$1097)*(logQir!F292-logQir!F$1097),0)</f>
        <v>8.1726349522269315E-2</v>
      </c>
      <c r="G292" s="6">
        <f>IF(logVir!G292&lt;&gt;0,logVir!G292-logVir!G$1097-0.5*(SKir!G292+SKir!G$1097)*(logKir!G292-logKir!G$1097)-0.5*(SLir!G292+SLir!G$1097)*(logHir!G292-logHir!G$1097)-0.5*(SLir!G292+SLir!G$1097)*(logQir!G292-logQir!G$1097),0)</f>
        <v>0.31012489666047571</v>
      </c>
      <c r="H292" s="6">
        <f>IF(logVir!H292&lt;&gt;0,logVir!H292-logVir!H$1097-0.5*(SKir!H292+SKir!H$1097)*(logKir!H292-logKir!H$1097)-0.5*(SLir!H292+SLir!H$1097)*(logHir!H292-logHir!H$1097)-0.5*(SLir!H292+SLir!H$1097)*(logQir!H292-logQir!H$1097),0)</f>
        <v>0.35423140566314948</v>
      </c>
      <c r="I292" s="6">
        <f>IF(logVir!I292&lt;&gt;0,logVir!I292-logVir!I$1097-0.5*(SKir!I292+SKir!I$1097)*(logKir!I292-logKir!I$1097)-0.5*(SLir!I292+SLir!I$1097)*(logHir!I292-logHir!I$1097)-0.5*(SLir!I292+SLir!I$1097)*(logQir!I292-logQir!I$1097),0)</f>
        <v>0.65940290614329045</v>
      </c>
      <c r="J292" s="6">
        <f>IF(logVir!J292&lt;&gt;0,logVir!J292-logVir!J$1097-0.5*(SKir!J292+SKir!J$1097)*(logKir!J292-logKir!J$1097)-0.5*(SLir!J292+SLir!J$1097)*(logHir!J292-logHir!J$1097)-0.5*(SLir!J292+SLir!J$1097)*(logQir!J292-logQir!J$1097),0)</f>
        <v>0.77791496918711889</v>
      </c>
    </row>
    <row r="293" spans="1:10" x14ac:dyDescent="0.15">
      <c r="A293" s="1">
        <v>13</v>
      </c>
      <c r="B293" s="1" t="s">
        <v>366</v>
      </c>
      <c r="C293" s="1">
        <v>14</v>
      </c>
      <c r="D293" s="1" t="s">
        <v>26</v>
      </c>
      <c r="E293" s="6">
        <f>IF(logVir!E293&lt;&gt;0,logVir!E293-logVir!E$1098-0.5*(SKir!E293+SKir!E$1098)*(logKir!E293-logKir!E$1098)-0.5*(SLir!E293+SLir!E$1098)*(logHir!E293-logHir!E$1098)-0.5*(SLir!E293+SLir!E$1098)*(logQir!E293-logQir!E$1098),0)</f>
        <v>0.56093141870391672</v>
      </c>
      <c r="F293" s="6">
        <f>IF(logVir!F293&lt;&gt;0,logVir!F293-logVir!F$1098-0.5*(SKir!F293+SKir!F$1098)*(logKir!F293-logKir!F$1098)-0.5*(SLir!F293+SLir!F$1098)*(logHir!F293-logHir!F$1098)-0.5*(SLir!F293+SLir!F$1098)*(logQir!F293-logQir!F$1098),0)</f>
        <v>0.51157343510861786</v>
      </c>
      <c r="G293" s="6">
        <f>IF(logVir!G293&lt;&gt;0,logVir!G293-logVir!G$1098-0.5*(SKir!G293+SKir!G$1098)*(logKir!G293-logKir!G$1098)-0.5*(SLir!G293+SLir!G$1098)*(logHir!G293-logHir!G$1098)-0.5*(SLir!G293+SLir!G$1098)*(logQir!G293-logQir!G$1098),0)</f>
        <v>0.40030883703370401</v>
      </c>
      <c r="H293" s="6">
        <f>IF(logVir!H293&lt;&gt;0,logVir!H293-logVir!H$1098-0.5*(SKir!H293+SKir!H$1098)*(logKir!H293-logKir!H$1098)-0.5*(SLir!H293+SLir!H$1098)*(logHir!H293-logHir!H$1098)-0.5*(SLir!H293+SLir!H$1098)*(logQir!H293-logQir!H$1098),0)</f>
        <v>-1.1524628934959952E-2</v>
      </c>
      <c r="I293" s="6">
        <f>IF(logVir!I293&lt;&gt;0,logVir!I293-logVir!I$1098-0.5*(SKir!I293+SKir!I$1098)*(logKir!I293-logKir!I$1098)-0.5*(SLir!I293+SLir!I$1098)*(logHir!I293-logHir!I$1098)-0.5*(SLir!I293+SLir!I$1098)*(logQir!I293-logQir!I$1098),0)</f>
        <v>-0.26829820221834516</v>
      </c>
      <c r="J293" s="6">
        <f>IF(logVir!J293&lt;&gt;0,logVir!J293-logVir!J$1098-0.5*(SKir!J293+SKir!J$1098)*(logKir!J293-logKir!J$1098)-0.5*(SLir!J293+SLir!J$1098)*(logHir!J293-logHir!J$1098)-0.5*(SLir!J293+SLir!J$1098)*(logQir!J293-logQir!J$1098),0)</f>
        <v>-0.33988231791100998</v>
      </c>
    </row>
    <row r="294" spans="1:10" x14ac:dyDescent="0.15">
      <c r="A294" s="1">
        <v>13</v>
      </c>
      <c r="B294" s="1" t="s">
        <v>365</v>
      </c>
      <c r="C294" s="1">
        <v>15</v>
      </c>
      <c r="D294" s="1" t="s">
        <v>27</v>
      </c>
      <c r="E294" s="6">
        <f>IF(logVir!E294&lt;&gt;0,logVir!E294-logVir!E$1099-0.5*(SKir!E294+SKir!E$1099)*(logKir!E294-logKir!E$1099)-0.5*(SLir!E294+SLir!E$1099)*(logHir!E294-logHir!E$1099)-0.5*(SLir!E294+SLir!E$1099)*(logQir!E294-logQir!E$1099),0)</f>
        <v>0.28210953294712243</v>
      </c>
      <c r="F294" s="6">
        <f>IF(logVir!F294&lt;&gt;0,logVir!F294-logVir!F$1099-0.5*(SKir!F294+SKir!F$1099)*(logKir!F294-logKir!F$1099)-0.5*(SLir!F294+SLir!F$1099)*(logHir!F294-logHir!F$1099)-0.5*(SLir!F294+SLir!F$1099)*(logQir!F294-logQir!F$1099),0)</f>
        <v>0.22383658373913581</v>
      </c>
      <c r="G294" s="6">
        <f>IF(logVir!G294&lt;&gt;0,logVir!G294-logVir!G$1099-0.5*(SKir!G294+SKir!G$1099)*(logKir!G294-logKir!G$1099)-0.5*(SLir!G294+SLir!G$1099)*(logHir!G294-logHir!G$1099)-0.5*(SLir!G294+SLir!G$1099)*(logQir!G294-logQir!G$1099),0)</f>
        <v>0.17089876046057562</v>
      </c>
      <c r="H294" s="6">
        <f>IF(logVir!H294&lt;&gt;0,logVir!H294-logVir!H$1099-0.5*(SKir!H294+SKir!H$1099)*(logKir!H294-logKir!H$1099)-0.5*(SLir!H294+SLir!H$1099)*(logHir!H294-logHir!H$1099)-0.5*(SLir!H294+SLir!H$1099)*(logQir!H294-logQir!H$1099),0)</f>
        <v>0.33556601872545855</v>
      </c>
      <c r="I294" s="6">
        <f>IF(logVir!I294&lt;&gt;0,logVir!I294-logVir!I$1099-0.5*(SKir!I294+SKir!I$1099)*(logKir!I294-logKir!I$1099)-0.5*(SLir!I294+SLir!I$1099)*(logHir!I294-logHir!I$1099)-0.5*(SLir!I294+SLir!I$1099)*(logQir!I294-logQir!I$1099),0)</f>
        <v>0.40786435368380058</v>
      </c>
      <c r="J294" s="6">
        <f>IF(logVir!J294&lt;&gt;0,logVir!J294-logVir!J$1099-0.5*(SKir!J294+SKir!J$1099)*(logKir!J294-logKir!J$1099)-0.5*(SLir!J294+SLir!J$1099)*(logHir!J294-logHir!J$1099)-0.5*(SLir!J294+SLir!J$1099)*(logQir!J294-logQir!J$1099),0)</f>
        <v>0.39339446297417657</v>
      </c>
    </row>
    <row r="295" spans="1:10" x14ac:dyDescent="0.15">
      <c r="A295" s="1">
        <v>13</v>
      </c>
      <c r="B295" s="1" t="s">
        <v>361</v>
      </c>
      <c r="C295" s="1">
        <v>16</v>
      </c>
      <c r="D295" s="1" t="s">
        <v>10</v>
      </c>
      <c r="E295" s="6">
        <f>IF(logVir!E295&lt;&gt;0,logVir!E295-logVir!E$1100-0.5*(SKir!E295+SKir!E$1100)*(logKir!E295-logKir!E$1100)-0.5*(SLir!E295+SLir!E$1100)*(logHir!E295-logHir!E$1100)-0.5*(SLir!E295+SLir!E$1100)*(logQir!E295-logQir!E$1100),0)</f>
        <v>-0.64078315362745064</v>
      </c>
      <c r="F295" s="6">
        <f>IF(logVir!F295&lt;&gt;0,logVir!F295-logVir!F$1100-0.5*(SKir!F295+SKir!F$1100)*(logKir!F295-logKir!F$1100)-0.5*(SLir!F295+SLir!F$1100)*(logHir!F295-logHir!F$1100)-0.5*(SLir!F295+SLir!F$1100)*(logQir!F295-logQir!F$1100),0)</f>
        <v>-0.30207812727097189</v>
      </c>
      <c r="G295" s="6">
        <f>IF(logVir!G295&lt;&gt;0,logVir!G295-logVir!G$1100-0.5*(SKir!G295+SKir!G$1100)*(logKir!G295-logKir!G$1100)-0.5*(SLir!G295+SLir!G$1100)*(logHir!G295-logHir!G$1100)-0.5*(SLir!G295+SLir!G$1100)*(logQir!G295-logQir!G$1100),0)</f>
        <v>1.2032052234370233E-2</v>
      </c>
      <c r="H295" s="6">
        <f>IF(logVir!H295&lt;&gt;0,logVir!H295-logVir!H$1100-0.5*(SKir!H295+SKir!H$1100)*(logKir!H295-logKir!H$1100)-0.5*(SLir!H295+SLir!H$1100)*(logHir!H295-logHir!H$1100)-0.5*(SLir!H295+SLir!H$1100)*(logQir!H295-logQir!H$1100),0)</f>
        <v>0.14621092824582005</v>
      </c>
      <c r="I295" s="6">
        <f>IF(logVir!I295&lt;&gt;0,logVir!I295-logVir!I$1100-0.5*(SKir!I295+SKir!I$1100)*(logKir!I295-logKir!I$1100)-0.5*(SLir!I295+SLir!I$1100)*(logHir!I295-logHir!I$1100)-0.5*(SLir!I295+SLir!I$1100)*(logQir!I295-logQir!I$1100),0)</f>
        <v>0.46752290622650328</v>
      </c>
      <c r="J295" s="6">
        <f>IF(logVir!J295&lt;&gt;0,logVir!J295-logVir!J$1100-0.5*(SKir!J295+SKir!J$1100)*(logKir!J295-logKir!J$1100)-0.5*(SLir!J295+SLir!J$1100)*(logHir!J295-logHir!J$1100)-0.5*(SLir!J295+SLir!J$1100)*(logQir!J295-logQir!J$1100),0)</f>
        <v>0.50246346096510175</v>
      </c>
    </row>
    <row r="296" spans="1:10" x14ac:dyDescent="0.15">
      <c r="A296" s="1">
        <v>13</v>
      </c>
      <c r="B296" s="1" t="s">
        <v>368</v>
      </c>
      <c r="C296" s="1">
        <v>17</v>
      </c>
      <c r="D296" s="1" t="s">
        <v>11</v>
      </c>
      <c r="E296" s="6">
        <f>IF(logVir!E296&lt;&gt;0,logVir!E296-logVir!E$1101-0.5*(SKir!E296+SKir!E$1101)*(logKir!E296-logKir!E$1101)-0.5*(SLir!E296+SLir!E$1101)*(logHir!E296-logHir!E$1101)-0.5*(SLir!E296+SLir!E$1101)*(logQir!E296-logQir!E$1101),0)</f>
        <v>-0.26049179966556213</v>
      </c>
      <c r="F296" s="6">
        <f>IF(logVir!F296&lt;&gt;0,logVir!F296-logVir!F$1101-0.5*(SKir!F296+SKir!F$1101)*(logKir!F296-logKir!F$1101)-0.5*(SLir!F296+SLir!F$1101)*(logHir!F296-logHir!F$1101)-0.5*(SLir!F296+SLir!F$1101)*(logQir!F296-logQir!F$1101),0)</f>
        <v>-0.37822728522789534</v>
      </c>
      <c r="G296" s="6">
        <f>IF(logVir!G296&lt;&gt;0,logVir!G296-logVir!G$1101-0.5*(SKir!G296+SKir!G$1101)*(logKir!G296-logKir!G$1101)-0.5*(SLir!G296+SLir!G$1101)*(logHir!G296-logHir!G$1101)-0.5*(SLir!G296+SLir!G$1101)*(logQir!G296-logQir!G$1101),0)</f>
        <v>-0.46588681010568506</v>
      </c>
      <c r="H296" s="6">
        <f>IF(logVir!H296&lt;&gt;0,logVir!H296-logVir!H$1101-0.5*(SKir!H296+SKir!H$1101)*(logKir!H296-logKir!H$1101)-0.5*(SLir!H296+SLir!H$1101)*(logHir!H296-logHir!H$1101)-0.5*(SLir!H296+SLir!H$1101)*(logQir!H296-logQir!H$1101),0)</f>
        <v>-0.3023620049203849</v>
      </c>
      <c r="I296" s="6">
        <f>IF(logVir!I296&lt;&gt;0,logVir!I296-logVir!I$1101-0.5*(SKir!I296+SKir!I$1101)*(logKir!I296-logKir!I$1101)-0.5*(SLir!I296+SLir!I$1101)*(logHir!I296-logHir!I$1101)-0.5*(SLir!I296+SLir!I$1101)*(logQir!I296-logQir!I$1101),0)</f>
        <v>-0.29103134877046327</v>
      </c>
      <c r="J296" s="6">
        <f>IF(logVir!J296&lt;&gt;0,logVir!J296-logVir!J$1101-0.5*(SKir!J296+SKir!J$1101)*(logKir!J296-logKir!J$1101)-0.5*(SLir!J296+SLir!J$1101)*(logHir!J296-logHir!J$1101)-0.5*(SLir!J296+SLir!J$1101)*(logQir!J296-logQir!J$1101),0)</f>
        <v>-0.31961300100910767</v>
      </c>
    </row>
    <row r="297" spans="1:10" x14ac:dyDescent="0.15">
      <c r="A297" s="1">
        <v>13</v>
      </c>
      <c r="B297" s="1" t="s">
        <v>360</v>
      </c>
      <c r="C297" s="1">
        <v>18</v>
      </c>
      <c r="D297" s="1" t="s">
        <v>12</v>
      </c>
      <c r="E297" s="6">
        <f>IF(logVir!E297&lt;&gt;0,logVir!E297-logVir!E$1102-0.5*(SKir!E297+SKir!E$1102)*(logKir!E297-logKir!E$1102)-0.5*(SLir!E297+SLir!E$1102)*(logHir!E297-logHir!E$1102)-0.5*(SLir!E297+SLir!E$1102)*(logQir!E297-logQir!E$1102),0)</f>
        <v>0.12049087244197776</v>
      </c>
      <c r="F297" s="6">
        <f>IF(logVir!F297&lt;&gt;0,logVir!F297-logVir!F$1102-0.5*(SKir!F297+SKir!F$1102)*(logKir!F297-logKir!F$1102)-0.5*(SLir!F297+SLir!F$1102)*(logHir!F297-logHir!F$1102)-0.5*(SLir!F297+SLir!F$1102)*(logQir!F297-logQir!F$1102),0)</f>
        <v>7.1833166584637953E-2</v>
      </c>
      <c r="G297" s="6">
        <f>IF(logVir!G297&lt;&gt;0,logVir!G297-logVir!G$1102-0.5*(SKir!G297+SKir!G$1102)*(logKir!G297-logKir!G$1102)-0.5*(SLir!G297+SLir!G$1102)*(logHir!G297-logHir!G$1102)-0.5*(SLir!G297+SLir!G$1102)*(logQir!G297-logQir!G$1102),0)</f>
        <v>0.30296943208592436</v>
      </c>
      <c r="H297" s="6">
        <f>IF(logVir!H297&lt;&gt;0,logVir!H297-logVir!H$1102-0.5*(SKir!H297+SKir!H$1102)*(logKir!H297-logKir!H$1102)-0.5*(SLir!H297+SLir!H$1102)*(logHir!H297-logHir!H$1102)-0.5*(SLir!H297+SLir!H$1102)*(logQir!H297-logQir!H$1102),0)</f>
        <v>0.57097529831226668</v>
      </c>
      <c r="I297" s="6">
        <f>IF(logVir!I297&lt;&gt;0,logVir!I297-logVir!I$1102-0.5*(SKir!I297+SKir!I$1102)*(logKir!I297-logKir!I$1102)-0.5*(SLir!I297+SLir!I$1102)*(logHir!I297-logHir!I$1102)-0.5*(SLir!I297+SLir!I$1102)*(logQir!I297-logQir!I$1102),0)</f>
        <v>0.71104952804576604</v>
      </c>
      <c r="J297" s="6">
        <f>IF(logVir!J297&lt;&gt;0,logVir!J297-logVir!J$1102-0.5*(SKir!J297+SKir!J$1102)*(logKir!J297-logKir!J$1102)-0.5*(SLir!J297+SLir!J$1102)*(logHir!J297-logHir!J$1102)-0.5*(SLir!J297+SLir!J$1102)*(logQir!J297-logQir!J$1102),0)</f>
        <v>0.59579938676406974</v>
      </c>
    </row>
    <row r="298" spans="1:10" x14ac:dyDescent="0.15">
      <c r="A298" s="1">
        <v>13</v>
      </c>
      <c r="B298" s="1" t="s">
        <v>369</v>
      </c>
      <c r="C298" s="1">
        <v>19</v>
      </c>
      <c r="D298" s="1" t="s">
        <v>13</v>
      </c>
      <c r="E298" s="6">
        <f>IF(logVir!E298&lt;&gt;0,logVir!E298-logVir!E$1103-0.5*(SKir!E298+SKir!E$1103)*(logKir!E298-logKir!E$1103)-0.5*(SLir!E298+SLir!E$1103)*(logHir!E298-logHir!E$1103)-0.5*(SLir!E298+SLir!E$1103)*(logQir!E298-logQir!E$1103),0)</f>
        <v>0.10057011445494522</v>
      </c>
      <c r="F298" s="6">
        <f>IF(logVir!F298&lt;&gt;0,logVir!F298-logVir!F$1103-0.5*(SKir!F298+SKir!F$1103)*(logKir!F298-logKir!F$1103)-0.5*(SLir!F298+SLir!F$1103)*(logHir!F298-logHir!F$1103)-0.5*(SLir!F298+SLir!F$1103)*(logQir!F298-logQir!F$1103),0)</f>
        <v>0.17255788228677105</v>
      </c>
      <c r="G298" s="6">
        <f>IF(logVir!G298&lt;&gt;0,logVir!G298-logVir!G$1103-0.5*(SKir!G298+SKir!G$1103)*(logKir!G298-logKir!G$1103)-0.5*(SLir!G298+SLir!G$1103)*(logHir!G298-logHir!G$1103)-0.5*(SLir!G298+SLir!G$1103)*(logQir!G298-logQir!G$1103),0)</f>
        <v>0.58872778060757802</v>
      </c>
      <c r="H298" s="6">
        <f>IF(logVir!H298&lt;&gt;0,logVir!H298-logVir!H$1103-0.5*(SKir!H298+SKir!H$1103)*(logKir!H298-logKir!H$1103)-0.5*(SLir!H298+SLir!H$1103)*(logHir!H298-logHir!H$1103)-0.5*(SLir!H298+SLir!H$1103)*(logQir!H298-logQir!H$1103),0)</f>
        <v>0.57122541905671742</v>
      </c>
      <c r="I298" s="6">
        <f>IF(logVir!I298&lt;&gt;0,logVir!I298-logVir!I$1103-0.5*(SKir!I298+SKir!I$1103)*(logKir!I298-logKir!I$1103)-0.5*(SLir!I298+SLir!I$1103)*(logHir!I298-logHir!I$1103)-0.5*(SLir!I298+SLir!I$1103)*(logQir!I298-logQir!I$1103),0)</f>
        <v>0.51521205391364988</v>
      </c>
      <c r="J298" s="6">
        <f>IF(logVir!J298&lt;&gt;0,logVir!J298-logVir!J$1103-0.5*(SKir!J298+SKir!J$1103)*(logKir!J298-logKir!J$1103)-0.5*(SLir!J298+SLir!J$1103)*(logHir!J298-logHir!J$1103)-0.5*(SLir!J298+SLir!J$1103)*(logQir!J298-logQir!J$1103),0)</f>
        <v>0.41200779581647207</v>
      </c>
    </row>
    <row r="299" spans="1:10" x14ac:dyDescent="0.15">
      <c r="A299" s="1">
        <v>13</v>
      </c>
      <c r="B299" s="1" t="s">
        <v>361</v>
      </c>
      <c r="C299" s="1">
        <v>20</v>
      </c>
      <c r="D299" s="1" t="s">
        <v>14</v>
      </c>
      <c r="E299" s="6">
        <f>IF(logVir!E299&lt;&gt;0,logVir!E299-logVir!E$1104-0.5*(SKir!E299+SKir!E$1104)*(logKir!E299-logKir!E$1104)-0.5*(SLir!E299+SLir!E$1104)*(logHir!E299-logHir!E$1104)-0.5*(SLir!E299+SLir!E$1104)*(logQir!E299-logQir!E$1104),0)</f>
        <v>-1.4921568112901316</v>
      </c>
      <c r="F299" s="6">
        <f>IF(logVir!F299&lt;&gt;0,logVir!F299-logVir!F$1104-0.5*(SKir!F299+SKir!F$1104)*(logKir!F299-logKir!F$1104)-0.5*(SLir!F299+SLir!F$1104)*(logHir!F299-logHir!F$1104)-0.5*(SLir!F299+SLir!F$1104)*(logQir!F299-logQir!F$1104),0)</f>
        <v>-0.68747915751124922</v>
      </c>
      <c r="G299" s="6">
        <f>IF(logVir!G299&lt;&gt;0,logVir!G299-logVir!G$1104-0.5*(SKir!G299+SKir!G$1104)*(logKir!G299-logKir!G$1104)-0.5*(SLir!G299+SLir!G$1104)*(logHir!G299-logHir!G$1104)-0.5*(SLir!G299+SLir!G$1104)*(logQir!G299-logQir!G$1104),0)</f>
        <v>-0.22330915749901165</v>
      </c>
      <c r="H299" s="6">
        <f>IF(logVir!H299&lt;&gt;0,logVir!H299-logVir!H$1104-0.5*(SKir!H299+SKir!H$1104)*(logKir!H299-logKir!H$1104)-0.5*(SLir!H299+SLir!H$1104)*(logHir!H299-logHir!H$1104)-0.5*(SLir!H299+SLir!H$1104)*(logQir!H299-logQir!H$1104),0)</f>
        <v>-0.16961031358563514</v>
      </c>
      <c r="I299" s="6">
        <f>IF(logVir!I299&lt;&gt;0,logVir!I299-logVir!I$1104-0.5*(SKir!I299+SKir!I$1104)*(logKir!I299-logKir!I$1104)-0.5*(SLir!I299+SLir!I$1104)*(logHir!I299-logHir!I$1104)-0.5*(SLir!I299+SLir!I$1104)*(logQir!I299-logQir!I$1104),0)</f>
        <v>-0.13720923028898549</v>
      </c>
      <c r="J299" s="6">
        <f>IF(logVir!J299&lt;&gt;0,logVir!J299-logVir!J$1104-0.5*(SKir!J299+SKir!J$1104)*(logKir!J299-logKir!J$1104)-0.5*(SLir!J299+SLir!J$1104)*(logHir!J299-logHir!J$1104)-0.5*(SLir!J299+SLir!J$1104)*(logQir!J299-logQir!J$1104),0)</f>
        <v>-0.13466584143156854</v>
      </c>
    </row>
    <row r="300" spans="1:10" x14ac:dyDescent="0.15">
      <c r="A300" s="1">
        <v>13</v>
      </c>
      <c r="B300" s="1" t="s">
        <v>360</v>
      </c>
      <c r="C300" s="1">
        <v>21</v>
      </c>
      <c r="D300" s="1" t="s">
        <v>15</v>
      </c>
      <c r="E300" s="6">
        <f>IF(logVir!E300&lt;&gt;0,logVir!E300-logVir!E$1105-0.5*(SKir!E300+SKir!E$1105)*(logKir!E300-logKir!E$1105)-0.5*(SLir!E300+SLir!E$1105)*(logHir!E300-logHir!E$1105)-0.5*(SLir!E300+SLir!E$1105)*(logQir!E300-logQir!E$1105),0)</f>
        <v>-0.31656310938746857</v>
      </c>
      <c r="F300" s="6">
        <f>IF(logVir!F300&lt;&gt;0,logVir!F300-logVir!F$1105-0.5*(SKir!F300+SKir!F$1105)*(logKir!F300-logKir!F$1105)-0.5*(SLir!F300+SLir!F$1105)*(logHir!F300-logHir!F$1105)-0.5*(SLir!F300+SLir!F$1105)*(logQir!F300-logQir!F$1105),0)</f>
        <v>-0.11518460353469948</v>
      </c>
      <c r="G300" s="6">
        <f>IF(logVir!G300&lt;&gt;0,logVir!G300-logVir!G$1105-0.5*(SKir!G300+SKir!G$1105)*(logKir!G300-logKir!G$1105)-0.5*(SLir!G300+SLir!G$1105)*(logHir!G300-logHir!G$1105)-0.5*(SLir!G300+SLir!G$1105)*(logQir!G300-logQir!G$1105),0)</f>
        <v>-0.15349512490516343</v>
      </c>
      <c r="H300" s="6">
        <f>IF(logVir!H300&lt;&gt;0,logVir!H300-logVir!H$1105-0.5*(SKir!H300+SKir!H$1105)*(logKir!H300-logKir!H$1105)-0.5*(SLir!H300+SLir!H$1105)*(logHir!H300-logHir!H$1105)-0.5*(SLir!H300+SLir!H$1105)*(logQir!H300-logQir!H$1105),0)</f>
        <v>5.8652637641107286E-4</v>
      </c>
      <c r="I300" s="6">
        <f>IF(logVir!I300&lt;&gt;0,logVir!I300-logVir!I$1105-0.5*(SKir!I300+SKir!I$1105)*(logKir!I300-logKir!I$1105)-0.5*(SLir!I300+SLir!I$1105)*(logHir!I300-logHir!I$1105)-0.5*(SLir!I300+SLir!I$1105)*(logQir!I300-logQir!I$1105),0)</f>
        <v>-0.12358643700558271</v>
      </c>
      <c r="J300" s="6">
        <f>IF(logVir!J300&lt;&gt;0,logVir!J300-logVir!J$1105-0.5*(SKir!J300+SKir!J$1105)*(logKir!J300-logKir!J$1105)-0.5*(SLir!J300+SLir!J$1105)*(logHir!J300-logHir!J$1105)-0.5*(SLir!J300+SLir!J$1105)*(logQir!J300-logQir!J$1105),0)</f>
        <v>-0.16374503080170047</v>
      </c>
    </row>
    <row r="301" spans="1:10" x14ac:dyDescent="0.15">
      <c r="A301" s="1">
        <v>13</v>
      </c>
      <c r="B301" s="1" t="s">
        <v>258</v>
      </c>
      <c r="C301" s="1">
        <v>22</v>
      </c>
      <c r="D301" s="1" t="s">
        <v>7</v>
      </c>
      <c r="E301" s="6">
        <f>IF(logVir!E301&lt;&gt;0,logVir!E301-logVir!E$1106-0.5*(SKir!E301+SKir!E$1106)*(logKir!E301-logKir!E$1106)-0.5*(SLir!E301+SLir!E$1106)*(logHir!E301-logHir!E$1106)-0.5*(SLir!E301+SLir!E$1106)*(logQir!E301-logQir!E$1106),0)</f>
        <v>-9.016705784737053E-2</v>
      </c>
      <c r="F301" s="6">
        <f>IF(logVir!F301&lt;&gt;0,logVir!F301-logVir!F$1106-0.5*(SKir!F301+SKir!F$1106)*(logKir!F301-logKir!F$1106)-0.5*(SLir!F301+SLir!F$1106)*(logHir!F301-logHir!F$1106)-0.5*(SLir!F301+SLir!F$1106)*(logQir!F301-logQir!F$1106),0)</f>
        <v>7.4866451462233641E-2</v>
      </c>
      <c r="G301" s="6">
        <f>IF(logVir!G301&lt;&gt;0,logVir!G301-logVir!G$1106-0.5*(SKir!G301+SKir!G$1106)*(logKir!G301-logKir!G$1106)-0.5*(SLir!G301+SLir!G$1106)*(logHir!G301-logHir!G$1106)-0.5*(SLir!G301+SLir!G$1106)*(logQir!G301-logQir!G$1106),0)</f>
        <v>0.41268135242236614</v>
      </c>
      <c r="H301" s="6">
        <f>IF(logVir!H301&lt;&gt;0,logVir!H301-logVir!H$1106-0.5*(SKir!H301+SKir!H$1106)*(logKir!H301-logKir!H$1106)-0.5*(SLir!H301+SLir!H$1106)*(logHir!H301-logHir!H$1106)-0.5*(SLir!H301+SLir!H$1106)*(logQir!H301-logQir!H$1106),0)</f>
        <v>0.33509797882464054</v>
      </c>
      <c r="I301" s="6">
        <f>IF(logVir!I301&lt;&gt;0,logVir!I301-logVir!I$1106-0.5*(SKir!I301+SKir!I$1106)*(logKir!I301-logKir!I$1106)-0.5*(SLir!I301+SLir!I$1106)*(logHir!I301-logHir!I$1106)-0.5*(SLir!I301+SLir!I$1106)*(logQir!I301-logQir!I$1106),0)</f>
        <v>0.39374385850843652</v>
      </c>
      <c r="J301" s="6">
        <f>IF(logVir!J301&lt;&gt;0,logVir!J301-logVir!J$1106-0.5*(SKir!J301+SKir!J$1106)*(logKir!J301-logKir!J$1106)-0.5*(SLir!J301+SLir!J$1106)*(logHir!J301-logHir!J$1106)-0.5*(SLir!J301+SLir!J$1106)*(logQir!J301-logQir!J$1106),0)</f>
        <v>0.39578216448542836</v>
      </c>
    </row>
    <row r="302" spans="1:10" x14ac:dyDescent="0.15">
      <c r="A302" s="1">
        <v>13</v>
      </c>
      <c r="B302" s="1" t="s">
        <v>258</v>
      </c>
      <c r="C302" s="1">
        <v>23</v>
      </c>
      <c r="D302" s="1" t="s">
        <v>28</v>
      </c>
      <c r="E302" s="6">
        <f>IF(logVir!E302&lt;&gt;0,logVir!E302-logVir!E$1107-0.5*(SKir!E302+SKir!E$1107)*(logKir!E302-logKir!E$1107)-0.5*(SLir!E302+SLir!E$1107)*(logHir!E302-logHir!E$1107)-0.5*(SLir!E302+SLir!E$1107)*(logQir!E302-logQir!E$1107),0)</f>
        <v>0.13539882791132557</v>
      </c>
      <c r="F302" s="6">
        <f>IF(logVir!F302&lt;&gt;0,logVir!F302-logVir!F$1107-0.5*(SKir!F302+SKir!F$1107)*(logKir!F302-logKir!F$1107)-0.5*(SLir!F302+SLir!F$1107)*(logHir!F302-logHir!F$1107)-0.5*(SLir!F302+SLir!F$1107)*(logQir!F302-logQir!F$1107),0)</f>
        <v>0.15243302728600513</v>
      </c>
      <c r="G302" s="6">
        <f>IF(logVir!G302&lt;&gt;0,logVir!G302-logVir!G$1107-0.5*(SKir!G302+SKir!G$1107)*(logKir!G302-logKir!G$1107)-0.5*(SLir!G302+SLir!G$1107)*(logHir!G302-logHir!G$1107)-0.5*(SLir!G302+SLir!G$1107)*(logQir!G302-logQir!G$1107),0)</f>
        <v>0.26334144488849137</v>
      </c>
      <c r="H302" s="6">
        <f>IF(logVir!H302&lt;&gt;0,logVir!H302-logVir!H$1107-0.5*(SKir!H302+SKir!H$1107)*(logKir!H302-logKir!H$1107)-0.5*(SLir!H302+SLir!H$1107)*(logHir!H302-logHir!H$1107)-0.5*(SLir!H302+SLir!H$1107)*(logQir!H302-logQir!H$1107),0)</f>
        <v>0.18859999472461966</v>
      </c>
      <c r="I302" s="6">
        <f>IF(logVir!I302&lt;&gt;0,logVir!I302-logVir!I$1107-0.5*(SKir!I302+SKir!I$1107)*(logKir!I302-logKir!I$1107)-0.5*(SLir!I302+SLir!I$1107)*(logHir!I302-logHir!I$1107)-0.5*(SLir!I302+SLir!I$1107)*(logQir!I302-logQir!I$1107),0)</f>
        <v>0.29797840441238238</v>
      </c>
      <c r="J302" s="6">
        <f>IF(logVir!J302&lt;&gt;0,logVir!J302-logVir!J$1107-0.5*(SKir!J302+SKir!J$1107)*(logKir!J302-logKir!J$1107)-0.5*(SLir!J302+SLir!J$1107)*(logHir!J302-logHir!J$1107)-0.5*(SLir!J302+SLir!J$1107)*(logQir!J302-logQir!J$1107),0)</f>
        <v>0.34236871692095483</v>
      </c>
    </row>
    <row r="303" spans="1:10" x14ac:dyDescent="0.15">
      <c r="A303" s="1">
        <v>14</v>
      </c>
      <c r="B303" s="1" t="s">
        <v>282</v>
      </c>
      <c r="C303" s="1">
        <v>1</v>
      </c>
      <c r="D303" s="1" t="s">
        <v>8</v>
      </c>
      <c r="E303" s="6">
        <f>IF(logVir!E303&lt;&gt;0,logVir!E303-logVir!E$1085-0.5*(SKir!E303+SKir!E$1085)*(logKir!E303-logKir!E$1085)-0.5*(SLir!E303+SLir!E$1085)*(logHir!E303-logHir!E$1085)-0.5*(SLir!E303+SLir!E$1085)*(logQir!E303-logQir!E$1085),0)</f>
        <v>-3.4600173612707098E-2</v>
      </c>
      <c r="F303" s="6">
        <f>IF(logVir!F303&lt;&gt;0,logVir!F303-logVir!F$1085-0.5*(SKir!F303+SKir!F$1085)*(logKir!F303-logKir!F$1085)-0.5*(SLir!F303+SLir!F$1085)*(logHir!F303-logHir!F$1085)-0.5*(SLir!F303+SLir!F$1085)*(logQir!F303-logQir!F$1085),0)</f>
        <v>-0.32098785282165476</v>
      </c>
      <c r="G303" s="6">
        <f>IF(logVir!G303&lt;&gt;0,logVir!G303-logVir!G$1085-0.5*(SKir!G303+SKir!G$1085)*(logKir!G303-logKir!G$1085)-0.5*(SLir!G303+SLir!G$1085)*(logHir!G303-logHir!G$1085)-0.5*(SLir!G303+SLir!G$1085)*(logQir!G303-logQir!G$1085),0)</f>
        <v>-0.39407419963501378</v>
      </c>
      <c r="H303" s="6">
        <f>IF(logVir!H303&lt;&gt;0,logVir!H303-logVir!H$1085-0.5*(SKir!H303+SKir!H$1085)*(logKir!H303-logKir!H$1085)-0.5*(SLir!H303+SLir!H$1085)*(logHir!H303-logHir!H$1085)-0.5*(SLir!H303+SLir!H$1085)*(logQir!H303-logQir!H$1085),0)</f>
        <v>-0.37867810616477715</v>
      </c>
      <c r="I303" s="6">
        <f>IF(logVir!I303&lt;&gt;0,logVir!I303-logVir!I$1085-0.5*(SKir!I303+SKir!I$1085)*(logKir!I303-logKir!I$1085)-0.5*(SLir!I303+SLir!I$1085)*(logHir!I303-logHir!I$1085)-0.5*(SLir!I303+SLir!I$1085)*(logQir!I303-logQir!I$1085),0)</f>
        <v>-0.41684053030442436</v>
      </c>
      <c r="J303" s="6">
        <f>IF(logVir!J303&lt;&gt;0,logVir!J303-logVir!J$1085-0.5*(SKir!J303+SKir!J$1085)*(logKir!J303-logKir!J$1085)-0.5*(SLir!J303+SLir!J$1085)*(logHir!J303-logHir!J$1085)-0.5*(SLir!J303+SLir!J$1085)*(logQir!J303-logQir!J$1085),0)</f>
        <v>-0.39502743733264567</v>
      </c>
    </row>
    <row r="304" spans="1:10" x14ac:dyDescent="0.15">
      <c r="A304" s="1">
        <v>14</v>
      </c>
      <c r="B304" s="1" t="s">
        <v>282</v>
      </c>
      <c r="C304" s="1">
        <v>2</v>
      </c>
      <c r="D304" s="1" t="s">
        <v>9</v>
      </c>
      <c r="E304" s="6">
        <f>IF(logVir!E304&lt;&gt;0,logVir!E304-logVir!E$1086-0.5*(SKir!E304+SKir!E$1086)*(logKir!E304-logKir!E$1086)-0.5*(SLir!E304+SLir!E$1086)*(logHir!E304-logHir!E$1086)-0.5*(SLir!E304+SLir!E$1086)*(logQir!E304-logQir!E$1086),0)</f>
        <v>0.47424768144500484</v>
      </c>
      <c r="F304" s="6">
        <f>IF(logVir!F304&lt;&gt;0,logVir!F304-logVir!F$1086-0.5*(SKir!F304+SKir!F$1086)*(logKir!F304-logKir!F$1086)-0.5*(SLir!F304+SLir!F$1086)*(logHir!F304-logHir!F$1086)-0.5*(SLir!F304+SLir!F$1086)*(logQir!F304-logQir!F$1086),0)</f>
        <v>-0.33050984195892508</v>
      </c>
      <c r="G304" s="6">
        <f>IF(logVir!G304&lt;&gt;0,logVir!G304-logVir!G$1086-0.5*(SKir!G304+SKir!G$1086)*(logKir!G304-logKir!G$1086)-0.5*(SLir!G304+SLir!G$1086)*(logHir!G304-logHir!G$1086)-0.5*(SLir!G304+SLir!G$1086)*(logQir!G304-logQir!G$1086),0)</f>
        <v>-0.55104396490123309</v>
      </c>
      <c r="H304" s="6">
        <f>IF(logVir!H304&lt;&gt;0,logVir!H304-logVir!H$1086-0.5*(SKir!H304+SKir!H$1086)*(logKir!H304-logKir!H$1086)-0.5*(SLir!H304+SLir!H$1086)*(logHir!H304-logHir!H$1086)-0.5*(SLir!H304+SLir!H$1086)*(logQir!H304-logQir!H$1086),0)</f>
        <v>-0.52275071236864623</v>
      </c>
      <c r="I304" s="6">
        <f>IF(logVir!I304&lt;&gt;0,logVir!I304-logVir!I$1086-0.5*(SKir!I304+SKir!I$1086)*(logKir!I304-logKir!I$1086)-0.5*(SLir!I304+SLir!I$1086)*(logHir!I304-logHir!I$1086)-0.5*(SLir!I304+SLir!I$1086)*(logQir!I304-logQir!I$1086),0)</f>
        <v>-0.2910260793393778</v>
      </c>
      <c r="J304" s="6">
        <f>IF(logVir!J304&lt;&gt;0,logVir!J304-logVir!J$1086-0.5*(SKir!J304+SKir!J$1086)*(logKir!J304-logKir!J$1086)-0.5*(SLir!J304+SLir!J$1086)*(logHir!J304-logHir!J$1086)-0.5*(SLir!J304+SLir!J$1086)*(logQir!J304-logQir!J$1086),0)</f>
        <v>-0.37962594443304598</v>
      </c>
    </row>
    <row r="305" spans="1:10" x14ac:dyDescent="0.15">
      <c r="A305" s="1">
        <v>14</v>
      </c>
      <c r="B305" s="1" t="s">
        <v>109</v>
      </c>
      <c r="C305" s="1">
        <v>3</v>
      </c>
      <c r="D305" s="1" t="s">
        <v>16</v>
      </c>
      <c r="E305" s="6">
        <f>IF(logVir!E305&lt;&gt;0,logVir!E305-logVir!E$1087-0.5*(SKir!E305+SKir!E$1087)*(logKir!E305-logKir!E$1087)-0.5*(SLir!E305+SLir!E$1087)*(logHir!E305-logHir!E$1087)-0.5*(SLir!E305+SLir!E$1087)*(logQir!E305-logQir!E$1087),0)</f>
        <v>0.3133472606865208</v>
      </c>
      <c r="F305" s="6">
        <f>IF(logVir!F305&lt;&gt;0,logVir!F305-logVir!F$1087-0.5*(SKir!F305+SKir!F$1087)*(logKir!F305-logKir!F$1087)-0.5*(SLir!F305+SLir!F$1087)*(logHir!F305-logHir!F$1087)-0.5*(SLir!F305+SLir!F$1087)*(logQir!F305-logQir!F$1087),0)</f>
        <v>0.29481970631419158</v>
      </c>
      <c r="G305" s="6">
        <f>IF(logVir!G305&lt;&gt;0,logVir!G305-logVir!G$1087-0.5*(SKir!G305+SKir!G$1087)*(logKir!G305-logKir!G$1087)-0.5*(SLir!G305+SLir!G$1087)*(logHir!G305-logHir!G$1087)-0.5*(SLir!G305+SLir!G$1087)*(logQir!G305-logQir!G$1087),0)</f>
        <v>0.16990423451420056</v>
      </c>
      <c r="H305" s="6">
        <f>IF(logVir!H305&lt;&gt;0,logVir!H305-logVir!H$1087-0.5*(SKir!H305+SKir!H$1087)*(logKir!H305-logKir!H$1087)-0.5*(SLir!H305+SLir!H$1087)*(logHir!H305-logHir!H$1087)-0.5*(SLir!H305+SLir!H$1087)*(logQir!H305-logQir!H$1087),0)</f>
        <v>0.20222895462951973</v>
      </c>
      <c r="I305" s="6">
        <f>IF(logVir!I305&lt;&gt;0,logVir!I305-logVir!I$1087-0.5*(SKir!I305+SKir!I$1087)*(logKir!I305-logKir!I$1087)-0.5*(SLir!I305+SLir!I$1087)*(logHir!I305-logHir!I$1087)-0.5*(SLir!I305+SLir!I$1087)*(logQir!I305-logQir!I$1087),0)</f>
        <v>8.3543019192721529E-2</v>
      </c>
      <c r="J305" s="6">
        <f>IF(logVir!J305&lt;&gt;0,logVir!J305-logVir!J$1087-0.5*(SKir!J305+SKir!J$1087)*(logKir!J305-logKir!J$1087)-0.5*(SLir!J305+SLir!J$1087)*(logHir!J305-logHir!J$1087)-0.5*(SLir!J305+SLir!J$1087)*(logQir!J305-logQir!J$1087),0)</f>
        <v>5.1516230511582467E-2</v>
      </c>
    </row>
    <row r="306" spans="1:10" x14ac:dyDescent="0.15">
      <c r="A306" s="1">
        <v>14</v>
      </c>
      <c r="B306" s="1" t="s">
        <v>109</v>
      </c>
      <c r="C306" s="1">
        <v>4</v>
      </c>
      <c r="D306" s="1" t="s">
        <v>17</v>
      </c>
      <c r="E306" s="6">
        <f>IF(logVir!E306&lt;&gt;0,logVir!E306-logVir!E$1088-0.5*(SKir!E306+SKir!E$1088)*(logKir!E306-logKir!E$1088)-0.5*(SLir!E306+SLir!E$1088)*(logHir!E306-logHir!E$1088)-0.5*(SLir!E306+SLir!E$1088)*(logQir!E306-logQir!E$1088),0)</f>
        <v>6.2333305799576286E-2</v>
      </c>
      <c r="F306" s="6">
        <f>IF(logVir!F306&lt;&gt;0,logVir!F306-logVir!F$1088-0.5*(SKir!F306+SKir!F$1088)*(logKir!F306-logKir!F$1088)-0.5*(SLir!F306+SLir!F$1088)*(logHir!F306-logHir!F$1088)-0.5*(SLir!F306+SLir!F$1088)*(logQir!F306-logQir!F$1088),0)</f>
        <v>-0.11352206196166152</v>
      </c>
      <c r="G306" s="6">
        <f>IF(logVir!G306&lt;&gt;0,logVir!G306-logVir!G$1088-0.5*(SKir!G306+SKir!G$1088)*(logKir!G306-logKir!G$1088)-0.5*(SLir!G306+SLir!G$1088)*(logHir!G306-logHir!G$1088)-0.5*(SLir!G306+SLir!G$1088)*(logQir!G306-logQir!G$1088),0)</f>
        <v>-4.3277105279831196E-2</v>
      </c>
      <c r="H306" s="6">
        <f>IF(logVir!H306&lt;&gt;0,logVir!H306-logVir!H$1088-0.5*(SKir!H306+SKir!H$1088)*(logKir!H306-logKir!H$1088)-0.5*(SLir!H306+SLir!H$1088)*(logHir!H306-logHir!H$1088)-0.5*(SLir!H306+SLir!H$1088)*(logQir!H306-logQir!H$1088),0)</f>
        <v>-0.25091980319205798</v>
      </c>
      <c r="I306" s="6">
        <f>IF(logVir!I306&lt;&gt;0,logVir!I306-logVir!I$1088-0.5*(SKir!I306+SKir!I$1088)*(logKir!I306-logKir!I$1088)-0.5*(SLir!I306+SLir!I$1088)*(logHir!I306-logHir!I$1088)-0.5*(SLir!I306+SLir!I$1088)*(logQir!I306-logQir!I$1088),0)</f>
        <v>-0.29465996061855704</v>
      </c>
      <c r="J306" s="6">
        <f>IF(logVir!J306&lt;&gt;0,logVir!J306-logVir!J$1088-0.5*(SKir!J306+SKir!J$1088)*(logKir!J306-logKir!J$1088)-0.5*(SLir!J306+SLir!J$1088)*(logHir!J306-logHir!J$1088)-0.5*(SLir!J306+SLir!J$1088)*(logQir!J306-logQir!J$1088),0)</f>
        <v>-0.27366180623942438</v>
      </c>
    </row>
    <row r="307" spans="1:10" x14ac:dyDescent="0.15">
      <c r="A307" s="1">
        <v>14</v>
      </c>
      <c r="B307" s="1" t="s">
        <v>109</v>
      </c>
      <c r="C307" s="1">
        <v>5</v>
      </c>
      <c r="D307" s="1" t="s">
        <v>18</v>
      </c>
      <c r="E307" s="6">
        <f>IF(logVir!E307&lt;&gt;0,logVir!E307-logVir!E$1089-0.5*(SKir!E307+SKir!E$1089)*(logKir!E307-logKir!E$1089)-0.5*(SLir!E307+SLir!E$1089)*(logHir!E307-logHir!E$1089)-0.5*(SLir!E307+SLir!E$1089)*(logQir!E307-logQir!E$1089),0)</f>
        <v>0.19999265974488603</v>
      </c>
      <c r="F307" s="6">
        <f>IF(logVir!F307&lt;&gt;0,logVir!F307-logVir!F$1089-0.5*(SKir!F307+SKir!F$1089)*(logKir!F307-logKir!F$1089)-0.5*(SLir!F307+SLir!F$1089)*(logHir!F307-logHir!F$1089)-0.5*(SLir!F307+SLir!F$1089)*(logQir!F307-logQir!F$1089),0)</f>
        <v>0.4337637827007737</v>
      </c>
      <c r="G307" s="6">
        <f>IF(logVir!G307&lt;&gt;0,logVir!G307-logVir!G$1089-0.5*(SKir!G307+SKir!G$1089)*(logKir!G307-logKir!G$1089)-0.5*(SLir!G307+SLir!G$1089)*(logHir!G307-logHir!G$1089)-0.5*(SLir!G307+SLir!G$1089)*(logQir!G307-logQir!G$1089),0)</f>
        <v>0.21766783767579057</v>
      </c>
      <c r="H307" s="6">
        <f>IF(logVir!H307&lt;&gt;0,logVir!H307-logVir!H$1089-0.5*(SKir!H307+SKir!H$1089)*(logKir!H307-logKir!H$1089)-0.5*(SLir!H307+SLir!H$1089)*(logHir!H307-logHir!H$1089)-0.5*(SLir!H307+SLir!H$1089)*(logQir!H307-logQir!H$1089),0)</f>
        <v>-4.0865546385653734E-2</v>
      </c>
      <c r="I307" s="6">
        <f>IF(logVir!I307&lt;&gt;0,logVir!I307-logVir!I$1089-0.5*(SKir!I307+SKir!I$1089)*(logKir!I307-logKir!I$1089)-0.5*(SLir!I307+SLir!I$1089)*(logHir!I307-logHir!I$1089)-0.5*(SLir!I307+SLir!I$1089)*(logQir!I307-logQir!I$1089),0)</f>
        <v>7.3023739626651638E-2</v>
      </c>
      <c r="J307" s="6">
        <f>IF(logVir!J307&lt;&gt;0,logVir!J307-logVir!J$1089-0.5*(SKir!J307+SKir!J$1089)*(logKir!J307-logKir!J$1089)-0.5*(SLir!J307+SLir!J$1089)*(logHir!J307-logHir!J$1089)-0.5*(SLir!J307+SLir!J$1089)*(logQir!J307-logQir!J$1089),0)</f>
        <v>-0.19500539426108326</v>
      </c>
    </row>
    <row r="308" spans="1:10" x14ac:dyDescent="0.15">
      <c r="A308" s="1">
        <v>14</v>
      </c>
      <c r="B308" s="1" t="s">
        <v>109</v>
      </c>
      <c r="C308" s="1">
        <v>6</v>
      </c>
      <c r="D308" s="1" t="s">
        <v>2</v>
      </c>
      <c r="E308" s="6">
        <f>IF(logVir!E308&lt;&gt;0,logVir!E308-logVir!E$1090-0.5*(SKir!E308+SKir!E$1090)*(logKir!E308-logKir!E$1090)-0.5*(SLir!E308+SLir!E$1090)*(logHir!E308-logHir!E$1090)-0.5*(SLir!E308+SLir!E$1090)*(logQir!E308-logQir!E$1090),0)</f>
        <v>0.60855693021367596</v>
      </c>
      <c r="F308" s="6">
        <f>IF(logVir!F308&lt;&gt;0,logVir!F308-logVir!F$1090-0.5*(SKir!F308+SKir!F$1090)*(logKir!F308-logKir!F$1090)-0.5*(SLir!F308+SLir!F$1090)*(logHir!F308-logHir!F$1090)-0.5*(SLir!F308+SLir!F$1090)*(logQir!F308-logQir!F$1090),0)</f>
        <v>0.46451159976892381</v>
      </c>
      <c r="G308" s="6">
        <f>IF(logVir!G308&lt;&gt;0,logVir!G308-logVir!G$1090-0.5*(SKir!G308+SKir!G$1090)*(logKir!G308-logKir!G$1090)-0.5*(SLir!G308+SLir!G$1090)*(logHir!G308-logHir!G$1090)-0.5*(SLir!G308+SLir!G$1090)*(logQir!G308-logQir!G$1090),0)</f>
        <v>0.40031161595711995</v>
      </c>
      <c r="H308" s="6">
        <f>IF(logVir!H308&lt;&gt;0,logVir!H308-logVir!H$1090-0.5*(SKir!H308+SKir!H$1090)*(logKir!H308-logKir!H$1090)-0.5*(SLir!H308+SLir!H$1090)*(logHir!H308-logHir!H$1090)-0.5*(SLir!H308+SLir!H$1090)*(logQir!H308-logQir!H$1090),0)</f>
        <v>0.35108458203885107</v>
      </c>
      <c r="I308" s="6">
        <f>IF(logVir!I308&lt;&gt;0,logVir!I308-logVir!I$1090-0.5*(SKir!I308+SKir!I$1090)*(logKir!I308-logKir!I$1090)-0.5*(SLir!I308+SLir!I$1090)*(logHir!I308-logHir!I$1090)-0.5*(SLir!I308+SLir!I$1090)*(logQir!I308-logQir!I$1090),0)</f>
        <v>-0.18339450025380505</v>
      </c>
      <c r="J308" s="6">
        <f>IF(logVir!J308&lt;&gt;0,logVir!J308-logVir!J$1090-0.5*(SKir!J308+SKir!J$1090)*(logKir!J308-logKir!J$1090)-0.5*(SLir!J308+SLir!J$1090)*(logHir!J308-logHir!J$1090)-0.5*(SLir!J308+SLir!J$1090)*(logQir!J308-logQir!J$1090),0)</f>
        <v>-0.14136474025016843</v>
      </c>
    </row>
    <row r="309" spans="1:10" x14ac:dyDescent="0.15">
      <c r="A309" s="1">
        <v>14</v>
      </c>
      <c r="B309" s="1" t="s">
        <v>109</v>
      </c>
      <c r="C309" s="1">
        <v>7</v>
      </c>
      <c r="D309" s="1" t="s">
        <v>19</v>
      </c>
      <c r="E309" s="6">
        <f>IF(logVir!E309&lt;&gt;0,logVir!E309-logVir!E$1091-0.5*(SKir!E309+SKir!E$1091)*(logKir!E309-logKir!E$1091)-0.5*(SLir!E309+SLir!E$1091)*(logHir!E309-logHir!E$1091)-0.5*(SLir!E309+SLir!E$1091)*(logQir!E309-logQir!E$1091),0)</f>
        <v>0.62426024828823701</v>
      </c>
      <c r="F309" s="6">
        <f>IF(logVir!F309&lt;&gt;0,logVir!F309-logVir!F$1091-0.5*(SKir!F309+SKir!F$1091)*(logKir!F309-logKir!F$1091)-0.5*(SLir!F309+SLir!F$1091)*(logHir!F309-logHir!F$1091)-0.5*(SLir!F309+SLir!F$1091)*(logQir!F309-logQir!F$1091),0)</f>
        <v>1.0618373876172964</v>
      </c>
      <c r="G309" s="6">
        <f>IF(logVir!G309&lt;&gt;0,logVir!G309-logVir!G$1091-0.5*(SKir!G309+SKir!G$1091)*(logKir!G309-logKir!G$1091)-0.5*(SLir!G309+SLir!G$1091)*(logHir!G309-logHir!G$1091)-0.5*(SLir!G309+SLir!G$1091)*(logQir!G309-logQir!G$1091),0)</f>
        <v>0.76025689961641452</v>
      </c>
      <c r="H309" s="6">
        <f>IF(logVir!H309&lt;&gt;0,logVir!H309-logVir!H$1091-0.5*(SKir!H309+SKir!H$1091)*(logKir!H309-logKir!H$1091)-0.5*(SLir!H309+SLir!H$1091)*(logHir!H309-logHir!H$1091)-0.5*(SLir!H309+SLir!H$1091)*(logQir!H309-logQir!H$1091),0)</f>
        <v>0.80642554742324568</v>
      </c>
      <c r="I309" s="6">
        <f>IF(logVir!I309&lt;&gt;0,logVir!I309-logVir!I$1091-0.5*(SKir!I309+SKir!I$1091)*(logKir!I309-logKir!I$1091)-0.5*(SLir!I309+SLir!I$1091)*(logHir!I309-logHir!I$1091)-0.5*(SLir!I309+SLir!I$1091)*(logQir!I309-logQir!I$1091),0)</f>
        <v>1.2011799497584337</v>
      </c>
      <c r="J309" s="6">
        <f>IF(logVir!J309&lt;&gt;0,logVir!J309-logVir!J$1091-0.5*(SKir!J309+SKir!J$1091)*(logKir!J309-logKir!J$1091)-0.5*(SLir!J309+SLir!J$1091)*(logHir!J309-logHir!J$1091)-0.5*(SLir!J309+SLir!J$1091)*(logQir!J309-logQir!J$1091),0)</f>
        <v>0.79297149832717584</v>
      </c>
    </row>
    <row r="310" spans="1:10" x14ac:dyDescent="0.15">
      <c r="A310" s="1">
        <v>14</v>
      </c>
      <c r="B310" s="1" t="s">
        <v>109</v>
      </c>
      <c r="C310" s="1">
        <v>8</v>
      </c>
      <c r="D310" s="1" t="s">
        <v>20</v>
      </c>
      <c r="E310" s="6">
        <f>IF(logVir!E310&lt;&gt;0,logVir!E310-logVir!E$1092-0.5*(SKir!E310+SKir!E$1092)*(logKir!E310-logKir!E$1092)-0.5*(SLir!E310+SLir!E$1092)*(logHir!E310-logHir!E$1092)-0.5*(SLir!E310+SLir!E$1092)*(logQir!E310-logQir!E$1092),0)</f>
        <v>0.43819060442866287</v>
      </c>
      <c r="F310" s="6">
        <f>IF(logVir!F310&lt;&gt;0,logVir!F310-logVir!F$1092-0.5*(SKir!F310+SKir!F$1092)*(logKir!F310-logKir!F$1092)-0.5*(SLir!F310+SLir!F$1092)*(logHir!F310-logHir!F$1092)-0.5*(SLir!F310+SLir!F$1092)*(logQir!F310-logQir!F$1092),0)</f>
        <v>0.28750222952338078</v>
      </c>
      <c r="G310" s="6">
        <f>IF(logVir!G310&lt;&gt;0,logVir!G310-logVir!G$1092-0.5*(SKir!G310+SKir!G$1092)*(logKir!G310-logKir!G$1092)-0.5*(SLir!G310+SLir!G$1092)*(logHir!G310-logHir!G$1092)-0.5*(SLir!G310+SLir!G$1092)*(logQir!G310-logQir!G$1092),0)</f>
        <v>6.8542434730879592E-2</v>
      </c>
      <c r="H310" s="6">
        <f>IF(logVir!H310&lt;&gt;0,logVir!H310-logVir!H$1092-0.5*(SKir!H310+SKir!H$1092)*(logKir!H310-logKir!H$1092)-0.5*(SLir!H310+SLir!H$1092)*(logHir!H310-logHir!H$1092)-0.5*(SLir!H310+SLir!H$1092)*(logQir!H310-logQir!H$1092),0)</f>
        <v>-1.1482383584157582E-2</v>
      </c>
      <c r="I310" s="6">
        <f>IF(logVir!I310&lt;&gt;0,logVir!I310-logVir!I$1092-0.5*(SKir!I310+SKir!I$1092)*(logKir!I310-logKir!I$1092)-0.5*(SLir!I310+SLir!I$1092)*(logHir!I310-logHir!I$1092)-0.5*(SLir!I310+SLir!I$1092)*(logQir!I310-logQir!I$1092),0)</f>
        <v>0.37547065777022548</v>
      </c>
      <c r="J310" s="6">
        <f>IF(logVir!J310&lt;&gt;0,logVir!J310-logVir!J$1092-0.5*(SKir!J310+SKir!J$1092)*(logKir!J310-logKir!J$1092)-0.5*(SLir!J310+SLir!J$1092)*(logHir!J310-logHir!J$1092)-0.5*(SLir!J310+SLir!J$1092)*(logQir!J310-logQir!J$1092),0)</f>
        <v>0.31042593647275624</v>
      </c>
    </row>
    <row r="311" spans="1:10" x14ac:dyDescent="0.15">
      <c r="A311" s="1">
        <v>14</v>
      </c>
      <c r="B311" s="1" t="s">
        <v>109</v>
      </c>
      <c r="C311" s="1">
        <v>9</v>
      </c>
      <c r="D311" s="1" t="s">
        <v>21</v>
      </c>
      <c r="E311" s="6">
        <f>IF(logVir!E311&lt;&gt;0,logVir!E311-logVir!E$1093-0.5*(SKir!E311+SKir!E$1093)*(logKir!E311-logKir!E$1093)-0.5*(SLir!E311+SLir!E$1093)*(logHir!E311-logHir!E$1093)-0.5*(SLir!E311+SLir!E$1093)*(logQir!E311-logQir!E$1093),0)</f>
        <v>-0.13638051601771067</v>
      </c>
      <c r="F311" s="6">
        <f>IF(logVir!F311&lt;&gt;0,logVir!F311-logVir!F$1093-0.5*(SKir!F311+SKir!F$1093)*(logKir!F311-logKir!F$1093)-0.5*(SLir!F311+SLir!F$1093)*(logHir!F311-logHir!F$1093)-0.5*(SLir!F311+SLir!F$1093)*(logQir!F311-logQir!F$1093),0)</f>
        <v>-0.18040719082439532</v>
      </c>
      <c r="G311" s="6">
        <f>IF(logVir!G311&lt;&gt;0,logVir!G311-logVir!G$1093-0.5*(SKir!G311+SKir!G$1093)*(logKir!G311-logKir!G$1093)-0.5*(SLir!G311+SLir!G$1093)*(logHir!G311-logHir!G$1093)-0.5*(SLir!G311+SLir!G$1093)*(logQir!G311-logQir!G$1093),0)</f>
        <v>-0.16912968070730452</v>
      </c>
      <c r="H311" s="6">
        <f>IF(logVir!H311&lt;&gt;0,logVir!H311-logVir!H$1093-0.5*(SKir!H311+SKir!H$1093)*(logKir!H311-logKir!H$1093)-0.5*(SLir!H311+SLir!H$1093)*(logHir!H311-logHir!H$1093)-0.5*(SLir!H311+SLir!H$1093)*(logQir!H311-logQir!H$1093),0)</f>
        <v>-0.29864073516513656</v>
      </c>
      <c r="I311" s="6">
        <f>IF(logVir!I311&lt;&gt;0,logVir!I311-logVir!I$1093-0.5*(SKir!I311+SKir!I$1093)*(logKir!I311-logKir!I$1093)-0.5*(SLir!I311+SLir!I$1093)*(logHir!I311-logHir!I$1093)-0.5*(SLir!I311+SLir!I$1093)*(logQir!I311-logQir!I$1093),0)</f>
        <v>-0.35688597560663676</v>
      </c>
      <c r="J311" s="6">
        <f>IF(logVir!J311&lt;&gt;0,logVir!J311-logVir!J$1093-0.5*(SKir!J311+SKir!J$1093)*(logKir!J311-logKir!J$1093)-0.5*(SLir!J311+SLir!J$1093)*(logHir!J311-logHir!J$1093)-0.5*(SLir!J311+SLir!J$1093)*(logQir!J311-logQir!J$1093),0)</f>
        <v>-0.43058542795603594</v>
      </c>
    </row>
    <row r="312" spans="1:10" x14ac:dyDescent="0.15">
      <c r="A312" s="1">
        <v>14</v>
      </c>
      <c r="B312" s="1" t="s">
        <v>109</v>
      </c>
      <c r="C312" s="1">
        <v>10</v>
      </c>
      <c r="D312" s="1" t="s">
        <v>22</v>
      </c>
      <c r="E312" s="6">
        <f>IF(logVir!E312&lt;&gt;0,logVir!E312-logVir!E$1094-0.5*(SKir!E312+SKir!E$1094)*(logKir!E312-logKir!E$1094)-0.5*(SLir!E312+SLir!E$1094)*(logHir!E312-logHir!E$1094)-0.5*(SLir!E312+SLir!E$1094)*(logQir!E312-logQir!E$1094),0)</f>
        <v>0.16949397334457639</v>
      </c>
      <c r="F312" s="6">
        <f>IF(logVir!F312&lt;&gt;0,logVir!F312-logVir!F$1094-0.5*(SKir!F312+SKir!F$1094)*(logKir!F312-logKir!F$1094)-0.5*(SLir!F312+SLir!F$1094)*(logHir!F312-logHir!F$1094)-0.5*(SLir!F312+SLir!F$1094)*(logQir!F312-logQir!F$1094),0)</f>
        <v>0.10768914936423497</v>
      </c>
      <c r="G312" s="6">
        <f>IF(logVir!G312&lt;&gt;0,logVir!G312-logVir!G$1094-0.5*(SKir!G312+SKir!G$1094)*(logKir!G312-logKir!G$1094)-0.5*(SLir!G312+SLir!G$1094)*(logHir!G312-logHir!G$1094)-0.5*(SLir!G312+SLir!G$1094)*(logQir!G312-logQir!G$1094),0)</f>
        <v>-2.3253304316448453E-3</v>
      </c>
      <c r="H312" s="6">
        <f>IF(logVir!H312&lt;&gt;0,logVir!H312-logVir!H$1094-0.5*(SKir!H312+SKir!H$1094)*(logKir!H312-logKir!H$1094)-0.5*(SLir!H312+SLir!H$1094)*(logHir!H312-logHir!H$1094)-0.5*(SLir!H312+SLir!H$1094)*(logQir!H312-logQir!H$1094),0)</f>
        <v>-4.5607747107920815E-2</v>
      </c>
      <c r="I312" s="6">
        <f>IF(logVir!I312&lt;&gt;0,logVir!I312-logVir!I$1094-0.5*(SKir!I312+SKir!I$1094)*(logKir!I312-logKir!I$1094)-0.5*(SLir!I312+SLir!I$1094)*(logHir!I312-logHir!I$1094)-0.5*(SLir!I312+SLir!I$1094)*(logQir!I312-logQir!I$1094),0)</f>
        <v>-0.12342215814622481</v>
      </c>
      <c r="J312" s="6">
        <f>IF(logVir!J312&lt;&gt;0,logVir!J312-logVir!J$1094-0.5*(SKir!J312+SKir!J$1094)*(logKir!J312-logKir!J$1094)-0.5*(SLir!J312+SLir!J$1094)*(logHir!J312-logHir!J$1094)-0.5*(SLir!J312+SLir!J$1094)*(logQir!J312-logQir!J$1094),0)</f>
        <v>-0.16375249882643805</v>
      </c>
    </row>
    <row r="313" spans="1:10" x14ac:dyDescent="0.15">
      <c r="A313" s="1">
        <v>14</v>
      </c>
      <c r="B313" s="1" t="s">
        <v>109</v>
      </c>
      <c r="C313" s="1">
        <v>11</v>
      </c>
      <c r="D313" s="1" t="s">
        <v>23</v>
      </c>
      <c r="E313" s="6">
        <f>IF(logVir!E313&lt;&gt;0,logVir!E313-logVir!E$1095-0.5*(SKir!E313+SKir!E$1095)*(logKir!E313-logKir!E$1095)-0.5*(SLir!E313+SLir!E$1095)*(logHir!E313-logHir!E$1095)-0.5*(SLir!E313+SLir!E$1095)*(logQir!E313-logQir!E$1095),0)</f>
        <v>0.27631502117308643</v>
      </c>
      <c r="F313" s="6">
        <f>IF(logVir!F313&lt;&gt;0,logVir!F313-logVir!F$1095-0.5*(SKir!F313+SKir!F$1095)*(logKir!F313-logKir!F$1095)-0.5*(SLir!F313+SLir!F$1095)*(logHir!F313-logHir!F$1095)-0.5*(SLir!F313+SLir!F$1095)*(logQir!F313-logQir!F$1095),0)</f>
        <v>0.11298665532587322</v>
      </c>
      <c r="G313" s="6">
        <f>IF(logVir!G313&lt;&gt;0,logVir!G313-logVir!G$1095-0.5*(SKir!G313+SKir!G$1095)*(logKir!G313-logKir!G$1095)-0.5*(SLir!G313+SLir!G$1095)*(logHir!G313-logHir!G$1095)-0.5*(SLir!G313+SLir!G$1095)*(logQir!G313-logQir!G$1095),0)</f>
        <v>8.6649238252268349E-2</v>
      </c>
      <c r="H313" s="6">
        <f>IF(logVir!H313&lt;&gt;0,logVir!H313-logVir!H$1095-0.5*(SKir!H313+SKir!H$1095)*(logKir!H313-logKir!H$1095)-0.5*(SLir!H313+SLir!H$1095)*(logHir!H313-logHir!H$1095)-0.5*(SLir!H313+SLir!H$1095)*(logQir!H313-logQir!H$1095),0)</f>
        <v>8.598780988203257E-2</v>
      </c>
      <c r="I313" s="6">
        <f>IF(logVir!I313&lt;&gt;0,logVir!I313-logVir!I$1095-0.5*(SKir!I313+SKir!I$1095)*(logKir!I313-logKir!I$1095)-0.5*(SLir!I313+SLir!I$1095)*(logHir!I313-logHir!I$1095)-0.5*(SLir!I313+SLir!I$1095)*(logQir!I313-logQir!I$1095),0)</f>
        <v>-0.12113815765704933</v>
      </c>
      <c r="J313" s="6">
        <f>IF(logVir!J313&lt;&gt;0,logVir!J313-logVir!J$1095-0.5*(SKir!J313+SKir!J$1095)*(logKir!J313-logKir!J$1095)-0.5*(SLir!J313+SLir!J$1095)*(logHir!J313-logHir!J$1095)-0.5*(SLir!J313+SLir!J$1095)*(logQir!J313-logQir!J$1095),0)</f>
        <v>-0.30713547499755367</v>
      </c>
    </row>
    <row r="314" spans="1:10" x14ac:dyDescent="0.15">
      <c r="A314" s="1">
        <v>14</v>
      </c>
      <c r="B314" s="1" t="s">
        <v>109</v>
      </c>
      <c r="C314" s="1">
        <v>12</v>
      </c>
      <c r="D314" s="1" t="s">
        <v>24</v>
      </c>
      <c r="E314" s="6">
        <f>IF(logVir!E314&lt;&gt;0,logVir!E314-logVir!E$1096-0.5*(SKir!E314+SKir!E$1096)*(logKir!E314-logKir!E$1096)-0.5*(SLir!E314+SLir!E$1096)*(logHir!E314-logHir!E$1096)-0.5*(SLir!E314+SLir!E$1096)*(logQir!E314-logQir!E$1096),0)</f>
        <v>0.3597139354846895</v>
      </c>
      <c r="F314" s="6">
        <f>IF(logVir!F314&lt;&gt;0,logVir!F314-logVir!F$1096-0.5*(SKir!F314+SKir!F$1096)*(logKir!F314-logKir!F$1096)-0.5*(SLir!F314+SLir!F$1096)*(logHir!F314-logHir!F$1096)-0.5*(SLir!F314+SLir!F$1096)*(logQir!F314-logQir!F$1096),0)</f>
        <v>0.48107875788498378</v>
      </c>
      <c r="G314" s="6">
        <f>IF(logVir!G314&lt;&gt;0,logVir!G314-logVir!G$1096-0.5*(SKir!G314+SKir!G$1096)*(logKir!G314-logKir!G$1096)-0.5*(SLir!G314+SLir!G$1096)*(logHir!G314-logHir!G$1096)-0.5*(SLir!G314+SLir!G$1096)*(logQir!G314-logQir!G$1096),0)</f>
        <v>0.52966244979934229</v>
      </c>
      <c r="H314" s="6">
        <f>IF(logVir!H314&lt;&gt;0,logVir!H314-logVir!H$1096-0.5*(SKir!H314+SKir!H$1096)*(logKir!H314-logKir!H$1096)-0.5*(SLir!H314+SLir!H$1096)*(logHir!H314-logHir!H$1096)-0.5*(SLir!H314+SLir!H$1096)*(logQir!H314-logQir!H$1096),0)</f>
        <v>-2.7350041209257575E-2</v>
      </c>
      <c r="I314" s="6">
        <f>IF(logVir!I314&lt;&gt;0,logVir!I314-logVir!I$1096-0.5*(SKir!I314+SKir!I$1096)*(logKir!I314-logKir!I$1096)-0.5*(SLir!I314+SLir!I$1096)*(logHir!I314-logHir!I$1096)-0.5*(SLir!I314+SLir!I$1096)*(logQir!I314-logQir!I$1096),0)</f>
        <v>-0.22284428786034161</v>
      </c>
      <c r="J314" s="6">
        <f>IF(logVir!J314&lt;&gt;0,logVir!J314-logVir!J$1096-0.5*(SKir!J314+SKir!J$1096)*(logKir!J314-logKir!J$1096)-0.5*(SLir!J314+SLir!J$1096)*(logHir!J314-logHir!J$1096)-0.5*(SLir!J314+SLir!J$1096)*(logQir!J314-logQir!J$1096),0)</f>
        <v>-0.28269812203101924</v>
      </c>
    </row>
    <row r="315" spans="1:10" x14ac:dyDescent="0.15">
      <c r="A315" s="1">
        <v>14</v>
      </c>
      <c r="B315" s="1" t="s">
        <v>109</v>
      </c>
      <c r="C315" s="1">
        <v>13</v>
      </c>
      <c r="D315" s="1" t="s">
        <v>25</v>
      </c>
      <c r="E315" s="6">
        <f>IF(logVir!E315&lt;&gt;0,logVir!E315-logVir!E$1097-0.5*(SKir!E315+SKir!E$1097)*(logKir!E315-logKir!E$1097)-0.5*(SLir!E315+SLir!E$1097)*(logHir!E315-logHir!E$1097)-0.5*(SLir!E315+SLir!E$1097)*(logQir!E315-logQir!E$1097),0)</f>
        <v>0.67000530951687132</v>
      </c>
      <c r="F315" s="6">
        <f>IF(logVir!F315&lt;&gt;0,logVir!F315-logVir!F$1097-0.5*(SKir!F315+SKir!F$1097)*(logKir!F315-logKir!F$1097)-0.5*(SLir!F315+SLir!F$1097)*(logHir!F315-logHir!F$1097)-0.5*(SLir!F315+SLir!F$1097)*(logQir!F315-logQir!F$1097),0)</f>
        <v>0.23983815442023401</v>
      </c>
      <c r="G315" s="6">
        <f>IF(logVir!G315&lt;&gt;0,logVir!G315-logVir!G$1097-0.5*(SKir!G315+SKir!G$1097)*(logKir!G315-logKir!G$1097)-0.5*(SLir!G315+SLir!G$1097)*(logHir!G315-logHir!G$1097)-0.5*(SLir!G315+SLir!G$1097)*(logQir!G315-logQir!G$1097),0)</f>
        <v>0.23634960897078527</v>
      </c>
      <c r="H315" s="6">
        <f>IF(logVir!H315&lt;&gt;0,logVir!H315-logVir!H$1097-0.5*(SKir!H315+SKir!H$1097)*(logKir!H315-logKir!H$1097)-0.5*(SLir!H315+SLir!H$1097)*(logHir!H315-logHir!H$1097)-0.5*(SLir!H315+SLir!H$1097)*(logQir!H315-logQir!H$1097),0)</f>
        <v>-8.6497148106868052E-3</v>
      </c>
      <c r="I315" s="6">
        <f>IF(logVir!I315&lt;&gt;0,logVir!I315-logVir!I$1097-0.5*(SKir!I315+SKir!I$1097)*(logKir!I315-logKir!I$1097)-0.5*(SLir!I315+SLir!I$1097)*(logHir!I315-logHir!I$1097)-0.5*(SLir!I315+SLir!I$1097)*(logQir!I315-logQir!I$1097),0)</f>
        <v>-7.8962130944881415E-2</v>
      </c>
      <c r="J315" s="6">
        <f>IF(logVir!J315&lt;&gt;0,logVir!J315-logVir!J$1097-0.5*(SKir!J315+SKir!J$1097)*(logKir!J315-logKir!J$1097)-0.5*(SLir!J315+SLir!J$1097)*(logHir!J315-logHir!J$1097)-0.5*(SLir!J315+SLir!J$1097)*(logQir!J315-logQir!J$1097),0)</f>
        <v>-0.15578962457421958</v>
      </c>
    </row>
    <row r="316" spans="1:10" x14ac:dyDescent="0.15">
      <c r="A316" s="1">
        <v>14</v>
      </c>
      <c r="B316" s="1" t="s">
        <v>109</v>
      </c>
      <c r="C316" s="1">
        <v>14</v>
      </c>
      <c r="D316" s="1" t="s">
        <v>26</v>
      </c>
      <c r="E316" s="6">
        <f>IF(logVir!E316&lt;&gt;0,logVir!E316-logVir!E$1098-0.5*(SKir!E316+SKir!E$1098)*(logKir!E316-logKir!E$1098)-0.5*(SLir!E316+SLir!E$1098)*(logHir!E316-logHir!E$1098)-0.5*(SLir!E316+SLir!E$1098)*(logQir!E316-logQir!E$1098),0)</f>
        <v>0.41953968595891972</v>
      </c>
      <c r="F316" s="6">
        <f>IF(logVir!F316&lt;&gt;0,logVir!F316-logVir!F$1098-0.5*(SKir!F316+SKir!F$1098)*(logKir!F316-logKir!F$1098)-0.5*(SLir!F316+SLir!F$1098)*(logHir!F316-logHir!F$1098)-0.5*(SLir!F316+SLir!F$1098)*(logQir!F316-logQir!F$1098),0)</f>
        <v>0.32059817663829754</v>
      </c>
      <c r="G316" s="6">
        <f>IF(logVir!G316&lt;&gt;0,logVir!G316-logVir!G$1098-0.5*(SKir!G316+SKir!G$1098)*(logKir!G316-logKir!G$1098)-0.5*(SLir!G316+SLir!G$1098)*(logHir!G316-logHir!G$1098)-0.5*(SLir!G316+SLir!G$1098)*(logQir!G316-logQir!G$1098),0)</f>
        <v>0.1415468834326013</v>
      </c>
      <c r="H316" s="6">
        <f>IF(logVir!H316&lt;&gt;0,logVir!H316-logVir!H$1098-0.5*(SKir!H316+SKir!H$1098)*(logKir!H316-logKir!H$1098)-0.5*(SLir!H316+SLir!H$1098)*(logHir!H316-logHir!H$1098)-0.5*(SLir!H316+SLir!H$1098)*(logQir!H316-logQir!H$1098),0)</f>
        <v>-4.2575157343881107E-2</v>
      </c>
      <c r="I316" s="6">
        <f>IF(logVir!I316&lt;&gt;0,logVir!I316-logVir!I$1098-0.5*(SKir!I316+SKir!I$1098)*(logKir!I316-logKir!I$1098)-0.5*(SLir!I316+SLir!I$1098)*(logHir!I316-logHir!I$1098)-0.5*(SLir!I316+SLir!I$1098)*(logQir!I316-logQir!I$1098),0)</f>
        <v>-0.37738379186876908</v>
      </c>
      <c r="J316" s="6">
        <f>IF(logVir!J316&lt;&gt;0,logVir!J316-logVir!J$1098-0.5*(SKir!J316+SKir!J$1098)*(logKir!J316-logKir!J$1098)-0.5*(SLir!J316+SLir!J$1098)*(logHir!J316-logHir!J$1098)-0.5*(SLir!J316+SLir!J$1098)*(logQir!J316-logQir!J$1098),0)</f>
        <v>-0.4067076423967923</v>
      </c>
    </row>
    <row r="317" spans="1:10" x14ac:dyDescent="0.15">
      <c r="A317" s="1">
        <v>14</v>
      </c>
      <c r="B317" s="1" t="s">
        <v>109</v>
      </c>
      <c r="C317" s="1">
        <v>15</v>
      </c>
      <c r="D317" s="1" t="s">
        <v>27</v>
      </c>
      <c r="E317" s="6">
        <f>IF(logVir!E317&lt;&gt;0,logVir!E317-logVir!E$1099-0.5*(SKir!E317+SKir!E$1099)*(logKir!E317-logKir!E$1099)-0.5*(SLir!E317+SLir!E$1099)*(logHir!E317-logHir!E$1099)-0.5*(SLir!E317+SLir!E$1099)*(logQir!E317-logQir!E$1099),0)</f>
        <v>-2.4114382417504798E-2</v>
      </c>
      <c r="F317" s="6">
        <f>IF(logVir!F317&lt;&gt;0,logVir!F317-logVir!F$1099-0.5*(SKir!F317+SKir!F$1099)*(logKir!F317-logKir!F$1099)-0.5*(SLir!F317+SLir!F$1099)*(logHir!F317-logHir!F$1099)-0.5*(SLir!F317+SLir!F$1099)*(logQir!F317-logQir!F$1099),0)</f>
        <v>-8.6014671056575648E-2</v>
      </c>
      <c r="G317" s="6">
        <f>IF(logVir!G317&lt;&gt;0,logVir!G317-logVir!G$1099-0.5*(SKir!G317+SKir!G$1099)*(logKir!G317-logKir!G$1099)-0.5*(SLir!G317+SLir!G$1099)*(logHir!G317-logHir!G$1099)-0.5*(SLir!G317+SLir!G$1099)*(logQir!G317-logQir!G$1099),0)</f>
        <v>-4.9643189712604494E-2</v>
      </c>
      <c r="H317" s="6">
        <f>IF(logVir!H317&lt;&gt;0,logVir!H317-logVir!H$1099-0.5*(SKir!H317+SKir!H$1099)*(logKir!H317-logKir!H$1099)-0.5*(SLir!H317+SLir!H$1099)*(logHir!H317-logHir!H$1099)-0.5*(SLir!H317+SLir!H$1099)*(logQir!H317-logQir!H$1099),0)</f>
        <v>-7.0081354687501915E-2</v>
      </c>
      <c r="I317" s="6">
        <f>IF(logVir!I317&lt;&gt;0,logVir!I317-logVir!I$1099-0.5*(SKir!I317+SKir!I$1099)*(logKir!I317-logKir!I$1099)-0.5*(SLir!I317+SLir!I$1099)*(logHir!I317-logHir!I$1099)-0.5*(SLir!I317+SLir!I$1099)*(logQir!I317-logQir!I$1099),0)</f>
        <v>-8.6107349641951089E-2</v>
      </c>
      <c r="J317" s="6">
        <f>IF(logVir!J317&lt;&gt;0,logVir!J317-logVir!J$1099-0.5*(SKir!J317+SKir!J$1099)*(logKir!J317-logKir!J$1099)-0.5*(SLir!J317+SLir!J$1099)*(logHir!J317-logHir!J$1099)-0.5*(SLir!J317+SLir!J$1099)*(logQir!J317-logQir!J$1099),0)</f>
        <v>-0.13443226168004152</v>
      </c>
    </row>
    <row r="318" spans="1:10" x14ac:dyDescent="0.15">
      <c r="A318" s="1">
        <v>14</v>
      </c>
      <c r="B318" s="1" t="s">
        <v>282</v>
      </c>
      <c r="C318" s="1">
        <v>16</v>
      </c>
      <c r="D318" s="1" t="s">
        <v>10</v>
      </c>
      <c r="E318" s="6">
        <f>IF(logVir!E318&lt;&gt;0,logVir!E318-logVir!E$1100-0.5*(SKir!E318+SKir!E$1100)*(logKir!E318-logKir!E$1100)-0.5*(SLir!E318+SLir!E$1100)*(logHir!E318-logHir!E$1100)-0.5*(SLir!E318+SLir!E$1100)*(logQir!E318-logQir!E$1100),0)</f>
        <v>7.376570750439318E-2</v>
      </c>
      <c r="F318" s="6">
        <f>IF(logVir!F318&lt;&gt;0,logVir!F318-logVir!F$1100-0.5*(SKir!F318+SKir!F$1100)*(logKir!F318-logKir!F$1100)-0.5*(SLir!F318+SLir!F$1100)*(logHir!F318-logHir!F$1100)-0.5*(SLir!F318+SLir!F$1100)*(logQir!F318-logQir!F$1100),0)</f>
        <v>3.4715470289034892E-2</v>
      </c>
      <c r="G318" s="6">
        <f>IF(logVir!G318&lt;&gt;0,logVir!G318-logVir!G$1100-0.5*(SKir!G318+SKir!G$1100)*(logKir!G318-logKir!G$1100)-0.5*(SLir!G318+SLir!G$1100)*(logHir!G318-logHir!G$1100)-0.5*(SLir!G318+SLir!G$1100)*(logQir!G318-logQir!G$1100),0)</f>
        <v>6.2458380756384685E-2</v>
      </c>
      <c r="H318" s="6">
        <f>IF(logVir!H318&lt;&gt;0,logVir!H318-logVir!H$1100-0.5*(SKir!H318+SKir!H$1100)*(logKir!H318-logKir!H$1100)-0.5*(SLir!H318+SLir!H$1100)*(logHir!H318-logHir!H$1100)-0.5*(SLir!H318+SLir!H$1100)*(logQir!H318-logQir!H$1100),0)</f>
        <v>-6.1804039599745272E-2</v>
      </c>
      <c r="I318" s="6">
        <f>IF(logVir!I318&lt;&gt;0,logVir!I318-logVir!I$1100-0.5*(SKir!I318+SKir!I$1100)*(logKir!I318-logKir!I$1100)-0.5*(SLir!I318+SLir!I$1100)*(logHir!I318-logHir!I$1100)-0.5*(SLir!I318+SLir!I$1100)*(logQir!I318-logQir!I$1100),0)</f>
        <v>-0.17200306640426538</v>
      </c>
      <c r="J318" s="6">
        <f>IF(logVir!J318&lt;&gt;0,logVir!J318-logVir!J$1100-0.5*(SKir!J318+SKir!J$1100)*(logKir!J318-logKir!J$1100)-0.5*(SLir!J318+SLir!J$1100)*(logHir!J318-logHir!J$1100)-0.5*(SLir!J318+SLir!J$1100)*(logQir!J318-logQir!J$1100),0)</f>
        <v>-0.12783291879687272</v>
      </c>
    </row>
    <row r="319" spans="1:10" x14ac:dyDescent="0.15">
      <c r="A319" s="1">
        <v>14</v>
      </c>
      <c r="B319" s="1" t="s">
        <v>282</v>
      </c>
      <c r="C319" s="1">
        <v>17</v>
      </c>
      <c r="D319" s="1" t="s">
        <v>11</v>
      </c>
      <c r="E319" s="6">
        <f>IF(logVir!E319&lt;&gt;0,logVir!E319-logVir!E$1101-0.5*(SKir!E319+SKir!E$1101)*(logKir!E319-logKir!E$1101)-0.5*(SLir!E319+SLir!E$1101)*(logHir!E319-logHir!E$1101)-0.5*(SLir!E319+SLir!E$1101)*(logQir!E319-logQir!E$1101),0)</f>
        <v>7.9552900289753661E-2</v>
      </c>
      <c r="F319" s="6">
        <f>IF(logVir!F319&lt;&gt;0,logVir!F319-logVir!F$1101-0.5*(SKir!F319+SKir!F$1101)*(logKir!F319-logKir!F$1101)-0.5*(SLir!F319+SLir!F$1101)*(logHir!F319-logHir!F$1101)-0.5*(SLir!F319+SLir!F$1101)*(logQir!F319-logQir!F$1101),0)</f>
        <v>8.9303488419073263E-3</v>
      </c>
      <c r="G319" s="6">
        <f>IF(logVir!G319&lt;&gt;0,logVir!G319-logVir!G$1101-0.5*(SKir!G319+SKir!G$1101)*(logKir!G319-logKir!G$1101)-0.5*(SLir!G319+SLir!G$1101)*(logHir!G319-logHir!G$1101)-0.5*(SLir!G319+SLir!G$1101)*(logQir!G319-logQir!G$1101),0)</f>
        <v>-0.25894205279061427</v>
      </c>
      <c r="H319" s="6">
        <f>IF(logVir!H319&lt;&gt;0,logVir!H319-logVir!H$1101-0.5*(SKir!H319+SKir!H$1101)*(logKir!H319-logKir!H$1101)-0.5*(SLir!H319+SLir!H$1101)*(logHir!H319-logHir!H$1101)-0.5*(SLir!H319+SLir!H$1101)*(logQir!H319-logQir!H$1101),0)</f>
        <v>-0.26393244949056427</v>
      </c>
      <c r="I319" s="6">
        <f>IF(logVir!I319&lt;&gt;0,logVir!I319-logVir!I$1101-0.5*(SKir!I319+SKir!I$1101)*(logKir!I319-logKir!I$1101)-0.5*(SLir!I319+SLir!I$1101)*(logHir!I319-logHir!I$1101)-0.5*(SLir!I319+SLir!I$1101)*(logQir!I319-logQir!I$1101),0)</f>
        <v>-0.33611231764595123</v>
      </c>
      <c r="J319" s="6">
        <f>IF(logVir!J319&lt;&gt;0,logVir!J319-logVir!J$1101-0.5*(SKir!J319+SKir!J$1101)*(logKir!J319-logKir!J$1101)-0.5*(SLir!J319+SLir!J$1101)*(logHir!J319-logHir!J$1101)-0.5*(SLir!J319+SLir!J$1101)*(logQir!J319-logQir!J$1101),0)</f>
        <v>-0.32483349562266756</v>
      </c>
    </row>
    <row r="320" spans="1:10" x14ac:dyDescent="0.15">
      <c r="A320" s="1">
        <v>14</v>
      </c>
      <c r="B320" s="1" t="s">
        <v>282</v>
      </c>
      <c r="C320" s="1">
        <v>18</v>
      </c>
      <c r="D320" s="1" t="s">
        <v>12</v>
      </c>
      <c r="E320" s="6">
        <f>IF(logVir!E320&lt;&gt;0,logVir!E320-logVir!E$1102-0.5*(SKir!E320+SKir!E$1102)*(logKir!E320-logKir!E$1102)-0.5*(SLir!E320+SLir!E$1102)*(logHir!E320-logHir!E$1102)-0.5*(SLir!E320+SLir!E$1102)*(logQir!E320-logQir!E$1102),0)</f>
        <v>1.3118353785093885E-2</v>
      </c>
      <c r="F320" s="6">
        <f>IF(logVir!F320&lt;&gt;0,logVir!F320-logVir!F$1102-0.5*(SKir!F320+SKir!F$1102)*(logKir!F320-logKir!F$1102)-0.5*(SLir!F320+SLir!F$1102)*(logHir!F320-logHir!F$1102)-0.5*(SLir!F320+SLir!F$1102)*(logQir!F320-logQir!F$1102),0)</f>
        <v>0.17888207701795011</v>
      </c>
      <c r="G320" s="6">
        <f>IF(logVir!G320&lt;&gt;0,logVir!G320-logVir!G$1102-0.5*(SKir!G320+SKir!G$1102)*(logKir!G320-logKir!G$1102)-0.5*(SLir!G320+SLir!G$1102)*(logHir!G320-logHir!G$1102)-0.5*(SLir!G320+SLir!G$1102)*(logQir!G320-logQir!G$1102),0)</f>
        <v>0.24866431657678972</v>
      </c>
      <c r="H320" s="6">
        <f>IF(logVir!H320&lt;&gt;0,logVir!H320-logVir!H$1102-0.5*(SKir!H320+SKir!H$1102)*(logKir!H320-logKir!H$1102)-0.5*(SLir!H320+SLir!H$1102)*(logHir!H320-logHir!H$1102)-0.5*(SLir!H320+SLir!H$1102)*(logQir!H320-logQir!H$1102),0)</f>
        <v>0.19963419756159873</v>
      </c>
      <c r="I320" s="6">
        <f>IF(logVir!I320&lt;&gt;0,logVir!I320-logVir!I$1102-0.5*(SKir!I320+SKir!I$1102)*(logKir!I320-logKir!I$1102)-0.5*(SLir!I320+SLir!I$1102)*(logHir!I320-logHir!I$1102)-0.5*(SLir!I320+SLir!I$1102)*(logQir!I320-logQir!I$1102),0)</f>
        <v>0.15046442837880819</v>
      </c>
      <c r="J320" s="6">
        <f>IF(logVir!J320&lt;&gt;0,logVir!J320-logVir!J$1102-0.5*(SKir!J320+SKir!J$1102)*(logKir!J320-logKir!J$1102)-0.5*(SLir!J320+SLir!J$1102)*(logHir!J320-logHir!J$1102)-0.5*(SLir!J320+SLir!J$1102)*(logQir!J320-logQir!J$1102),0)</f>
        <v>0.13786927226183085</v>
      </c>
    </row>
    <row r="321" spans="1:10" x14ac:dyDescent="0.15">
      <c r="A321" s="1">
        <v>14</v>
      </c>
      <c r="B321" s="1" t="s">
        <v>282</v>
      </c>
      <c r="C321" s="1">
        <v>19</v>
      </c>
      <c r="D321" s="1" t="s">
        <v>13</v>
      </c>
      <c r="E321" s="6">
        <f>IF(logVir!E321&lt;&gt;0,logVir!E321-logVir!E$1103-0.5*(SKir!E321+SKir!E$1103)*(logKir!E321-logKir!E$1103)-0.5*(SLir!E321+SLir!E$1103)*(logHir!E321-logHir!E$1103)-0.5*(SLir!E321+SLir!E$1103)*(logQir!E321-logQir!E$1103),0)</f>
        <v>-0.40398374563937922</v>
      </c>
      <c r="F321" s="6">
        <f>IF(logVir!F321&lt;&gt;0,logVir!F321-logVir!F$1103-0.5*(SKir!F321+SKir!F$1103)*(logKir!F321-logKir!F$1103)-0.5*(SLir!F321+SLir!F$1103)*(logHir!F321-logHir!F$1103)-0.5*(SLir!F321+SLir!F$1103)*(logQir!F321-logQir!F$1103),0)</f>
        <v>-0.2093180807951743</v>
      </c>
      <c r="G321" s="6">
        <f>IF(logVir!G321&lt;&gt;0,logVir!G321-logVir!G$1103-0.5*(SKir!G321+SKir!G$1103)*(logKir!G321-logKir!G$1103)-0.5*(SLir!G321+SLir!G$1103)*(logHir!G321-logHir!G$1103)-0.5*(SLir!G321+SLir!G$1103)*(logQir!G321-logQir!G$1103),0)</f>
        <v>-0.13529736913499549</v>
      </c>
      <c r="H321" s="6">
        <f>IF(logVir!H321&lt;&gt;0,logVir!H321-logVir!H$1103-0.5*(SKir!H321+SKir!H$1103)*(logKir!H321-logKir!H$1103)-0.5*(SLir!H321+SLir!H$1103)*(logHir!H321-logHir!H$1103)-0.5*(SLir!H321+SLir!H$1103)*(logQir!H321-logQir!H$1103),0)</f>
        <v>6.8395219505412774E-2</v>
      </c>
      <c r="I321" s="6">
        <f>IF(logVir!I321&lt;&gt;0,logVir!I321-logVir!I$1103-0.5*(SKir!I321+SKir!I$1103)*(logKir!I321-logKir!I$1103)-0.5*(SLir!I321+SLir!I$1103)*(logHir!I321-logHir!I$1103)-0.5*(SLir!I321+SLir!I$1103)*(logQir!I321-logQir!I$1103),0)</f>
        <v>3.7564738243779698E-2</v>
      </c>
      <c r="J321" s="6">
        <f>IF(logVir!J321&lt;&gt;0,logVir!J321-logVir!J$1103-0.5*(SKir!J321+SKir!J$1103)*(logKir!J321-logKir!J$1103)-0.5*(SLir!J321+SLir!J$1103)*(logHir!J321-logHir!J$1103)-0.5*(SLir!J321+SLir!J$1103)*(logQir!J321-logQir!J$1103),0)</f>
        <v>5.4698537606435893E-2</v>
      </c>
    </row>
    <row r="322" spans="1:10" x14ac:dyDescent="0.15">
      <c r="A322" s="1">
        <v>14</v>
      </c>
      <c r="B322" s="1" t="s">
        <v>282</v>
      </c>
      <c r="C322" s="1">
        <v>20</v>
      </c>
      <c r="D322" s="1" t="s">
        <v>14</v>
      </c>
      <c r="E322" s="6">
        <f>IF(logVir!E322&lt;&gt;0,logVir!E322-logVir!E$1104-0.5*(SKir!E322+SKir!E$1104)*(logKir!E322-logKir!E$1104)-0.5*(SLir!E322+SLir!E$1104)*(logHir!E322-logHir!E$1104)-0.5*(SLir!E322+SLir!E$1104)*(logQir!E322-logQir!E$1104),0)</f>
        <v>-0.38366477956196177</v>
      </c>
      <c r="F322" s="6">
        <f>IF(logVir!F322&lt;&gt;0,logVir!F322-logVir!F$1104-0.5*(SKir!F322+SKir!F$1104)*(logKir!F322-logKir!F$1104)-0.5*(SLir!F322+SLir!F$1104)*(logHir!F322-logHir!F$1104)-0.5*(SLir!F322+SLir!F$1104)*(logQir!F322-logQir!F$1104),0)</f>
        <v>0.12133397329055511</v>
      </c>
      <c r="G322" s="6">
        <f>IF(logVir!G322&lt;&gt;0,logVir!G322-logVir!G$1104-0.5*(SKir!G322+SKir!G$1104)*(logKir!G322-logKir!G$1104)-0.5*(SLir!G322+SLir!G$1104)*(logHir!G322-logHir!G$1104)-0.5*(SLir!G322+SLir!G$1104)*(logQir!G322-logQir!G$1104),0)</f>
        <v>-8.579171742741766E-2</v>
      </c>
      <c r="H322" s="6">
        <f>IF(logVir!H322&lt;&gt;0,logVir!H322-logVir!H$1104-0.5*(SKir!H322+SKir!H$1104)*(logKir!H322-logKir!H$1104)-0.5*(SLir!H322+SLir!H$1104)*(logHir!H322-logHir!H$1104)-0.5*(SLir!H322+SLir!H$1104)*(logQir!H322-logQir!H$1104),0)</f>
        <v>-0.12804375546271649</v>
      </c>
      <c r="I322" s="6">
        <f>IF(logVir!I322&lt;&gt;0,logVir!I322-logVir!I$1104-0.5*(SKir!I322+SKir!I$1104)*(logKir!I322-logKir!I$1104)-0.5*(SLir!I322+SLir!I$1104)*(logHir!I322-logHir!I$1104)-0.5*(SLir!I322+SLir!I$1104)*(logQir!I322-logQir!I$1104),0)</f>
        <v>-0.12266566498234134</v>
      </c>
      <c r="J322" s="6">
        <f>IF(logVir!J322&lt;&gt;0,logVir!J322-logVir!J$1104-0.5*(SKir!J322+SKir!J$1104)*(logKir!J322-logKir!J$1104)-0.5*(SLir!J322+SLir!J$1104)*(logHir!J322-logHir!J$1104)-0.5*(SLir!J322+SLir!J$1104)*(logQir!J322-logQir!J$1104),0)</f>
        <v>-0.10295092766170465</v>
      </c>
    </row>
    <row r="323" spans="1:10" x14ac:dyDescent="0.15">
      <c r="A323" s="1">
        <v>14</v>
      </c>
      <c r="B323" s="1" t="s">
        <v>282</v>
      </c>
      <c r="C323" s="1">
        <v>21</v>
      </c>
      <c r="D323" s="1" t="s">
        <v>15</v>
      </c>
      <c r="E323" s="6">
        <f>IF(logVir!E323&lt;&gt;0,logVir!E323-logVir!E$1105-0.5*(SKir!E323+SKir!E$1105)*(logKir!E323-logKir!E$1105)-0.5*(SLir!E323+SLir!E$1105)*(logHir!E323-logHir!E$1105)-0.5*(SLir!E323+SLir!E$1105)*(logQir!E323-logQir!E$1105),0)</f>
        <v>-0.64335506546637</v>
      </c>
      <c r="F323" s="6">
        <f>IF(logVir!F323&lt;&gt;0,logVir!F323-logVir!F$1105-0.5*(SKir!F323+SKir!F$1105)*(logKir!F323-logKir!F$1105)-0.5*(SLir!F323+SLir!F$1105)*(logHir!F323-logHir!F$1105)-0.5*(SLir!F323+SLir!F$1105)*(logQir!F323-logQir!F$1105),0)</f>
        <v>-0.21354402493773245</v>
      </c>
      <c r="G323" s="6">
        <f>IF(logVir!G323&lt;&gt;0,logVir!G323-logVir!G$1105-0.5*(SKir!G323+SKir!G$1105)*(logKir!G323-logKir!G$1105)-0.5*(SLir!G323+SLir!G$1105)*(logHir!G323-logHir!G$1105)-0.5*(SLir!G323+SLir!G$1105)*(logQir!G323-logQir!G$1105),0)</f>
        <v>-0.1965329422775276</v>
      </c>
      <c r="H323" s="6">
        <f>IF(logVir!H323&lt;&gt;0,logVir!H323-logVir!H$1105-0.5*(SKir!H323+SKir!H$1105)*(logKir!H323-logKir!H$1105)-0.5*(SLir!H323+SLir!H$1105)*(logHir!H323-logHir!H$1105)-0.5*(SLir!H323+SLir!H$1105)*(logQir!H323-logQir!H$1105),0)</f>
        <v>-0.12689915065322557</v>
      </c>
      <c r="I323" s="6">
        <f>IF(logVir!I323&lt;&gt;0,logVir!I323-logVir!I$1105-0.5*(SKir!I323+SKir!I$1105)*(logKir!I323-logKir!I$1105)-0.5*(SLir!I323+SLir!I$1105)*(logHir!I323-logHir!I$1105)-0.5*(SLir!I323+SLir!I$1105)*(logQir!I323-logQir!I$1105),0)</f>
        <v>-0.14427779146609104</v>
      </c>
      <c r="J323" s="6">
        <f>IF(logVir!J323&lt;&gt;0,logVir!J323-logVir!J$1105-0.5*(SKir!J323+SKir!J$1105)*(logKir!J323-logKir!J$1105)-0.5*(SLir!J323+SLir!J$1105)*(logHir!J323-logHir!J$1105)-0.5*(SLir!J323+SLir!J$1105)*(logQir!J323-logQir!J$1105),0)</f>
        <v>-0.17150724402154532</v>
      </c>
    </row>
    <row r="324" spans="1:10" x14ac:dyDescent="0.15">
      <c r="A324" s="1">
        <v>14</v>
      </c>
      <c r="B324" s="1" t="s">
        <v>107</v>
      </c>
      <c r="C324" s="1">
        <v>22</v>
      </c>
      <c r="D324" s="1" t="s">
        <v>7</v>
      </c>
      <c r="E324" s="6">
        <f>IF(logVir!E324&lt;&gt;0,logVir!E324-logVir!E$1106-0.5*(SKir!E324+SKir!E$1106)*(logKir!E324-logKir!E$1106)-0.5*(SLir!E324+SLir!E$1106)*(logHir!E324-logHir!E$1106)-0.5*(SLir!E324+SLir!E$1106)*(logQir!E324-logQir!E$1106),0)</f>
        <v>-5.7895643581734144E-2</v>
      </c>
      <c r="F324" s="6">
        <f>IF(logVir!F324&lt;&gt;0,logVir!F324-logVir!F$1106-0.5*(SKir!F324+SKir!F$1106)*(logKir!F324-logKir!F$1106)-0.5*(SLir!F324+SLir!F$1106)*(logHir!F324-logHir!F$1106)-0.5*(SLir!F324+SLir!F$1106)*(logQir!F324-logQir!F$1106),0)</f>
        <v>9.6230735370078049E-2</v>
      </c>
      <c r="G324" s="6">
        <f>IF(logVir!G324&lt;&gt;0,logVir!G324-logVir!G$1106-0.5*(SKir!G324+SKir!G$1106)*(logKir!G324-logKir!G$1106)-0.5*(SLir!G324+SLir!G$1106)*(logHir!G324-logHir!G$1106)-0.5*(SLir!G324+SLir!G$1106)*(logQir!G324-logQir!G$1106),0)</f>
        <v>2.4788794895806279E-2</v>
      </c>
      <c r="H324" s="6">
        <f>IF(logVir!H324&lt;&gt;0,logVir!H324-logVir!H$1106-0.5*(SKir!H324+SKir!H$1106)*(logKir!H324-logKir!H$1106)-0.5*(SLir!H324+SLir!H$1106)*(logHir!H324-logHir!H$1106)-0.5*(SLir!H324+SLir!H$1106)*(logQir!H324-logQir!H$1106),0)</f>
        <v>0.14014269471903434</v>
      </c>
      <c r="I324" s="6">
        <f>IF(logVir!I324&lt;&gt;0,logVir!I324-logVir!I$1106-0.5*(SKir!I324+SKir!I$1106)*(logKir!I324-logKir!I$1106)-0.5*(SLir!I324+SLir!I$1106)*(logHir!I324-logHir!I$1106)-0.5*(SLir!I324+SLir!I$1106)*(logQir!I324-logQir!I$1106),0)</f>
        <v>8.9024209578725422E-2</v>
      </c>
      <c r="J324" s="6">
        <f>IF(logVir!J324&lt;&gt;0,logVir!J324-logVir!J$1106-0.5*(SKir!J324+SKir!J$1106)*(logKir!J324-logKir!J$1106)-0.5*(SLir!J324+SLir!J$1106)*(logHir!J324-logHir!J$1106)-0.5*(SLir!J324+SLir!J$1106)*(logQir!J324-logQir!J$1106),0)</f>
        <v>0.12520025147261465</v>
      </c>
    </row>
    <row r="325" spans="1:10" x14ac:dyDescent="0.15">
      <c r="A325" s="1">
        <v>14</v>
      </c>
      <c r="B325" s="1" t="s">
        <v>107</v>
      </c>
      <c r="C325" s="1">
        <v>23</v>
      </c>
      <c r="D325" s="1" t="s">
        <v>28</v>
      </c>
      <c r="E325" s="6">
        <f>IF(logVir!E325&lt;&gt;0,logVir!E325-logVir!E$1107-0.5*(SKir!E325+SKir!E$1107)*(logKir!E325-logKir!E$1107)-0.5*(SLir!E325+SLir!E$1107)*(logHir!E325-logHir!E$1107)-0.5*(SLir!E325+SLir!E$1107)*(logQir!E325-logQir!E$1107),0)</f>
        <v>-0.10147890404149527</v>
      </c>
      <c r="F325" s="6">
        <f>IF(logVir!F325&lt;&gt;0,logVir!F325-logVir!F$1107-0.5*(SKir!F325+SKir!F$1107)*(logKir!F325-logKir!F$1107)-0.5*(SLir!F325+SLir!F$1107)*(logHir!F325-logHir!F$1107)-0.5*(SLir!F325+SLir!F$1107)*(logQir!F325-logQir!F$1107),0)</f>
        <v>7.2704999759588385E-2</v>
      </c>
      <c r="G325" s="6">
        <f>IF(logVir!G325&lt;&gt;0,logVir!G325-logVir!G$1107-0.5*(SKir!G325+SKir!G$1107)*(logKir!G325-logKir!G$1107)-0.5*(SLir!G325+SLir!G$1107)*(logHir!G325-logHir!G$1107)-0.5*(SLir!G325+SLir!G$1107)*(logQir!G325-logQir!G$1107),0)</f>
        <v>4.6221710730911768E-2</v>
      </c>
      <c r="H325" s="6">
        <f>IF(logVir!H325&lt;&gt;0,logVir!H325-logVir!H$1107-0.5*(SKir!H325+SKir!H$1107)*(logKir!H325-logKir!H$1107)-0.5*(SLir!H325+SLir!H$1107)*(logHir!H325-logHir!H$1107)-0.5*(SLir!H325+SLir!H$1107)*(logQir!H325-logQir!H$1107),0)</f>
        <v>0.12231308009672467</v>
      </c>
      <c r="I325" s="6">
        <f>IF(logVir!I325&lt;&gt;0,logVir!I325-logVir!I$1107-0.5*(SKir!I325+SKir!I$1107)*(logKir!I325-logKir!I$1107)-0.5*(SLir!I325+SLir!I$1107)*(logHir!I325-logHir!I$1107)-0.5*(SLir!I325+SLir!I$1107)*(logQir!I325-logQir!I$1107),0)</f>
        <v>3.3621317475064715E-2</v>
      </c>
      <c r="J325" s="6">
        <f>IF(logVir!J325&lt;&gt;0,logVir!J325-logVir!J$1107-0.5*(SKir!J325+SKir!J$1107)*(logKir!J325-logKir!J$1107)-0.5*(SLir!J325+SLir!J$1107)*(logHir!J325-logHir!J$1107)-0.5*(SLir!J325+SLir!J$1107)*(logQir!J325-logQir!J$1107),0)</f>
        <v>7.6331510354366083E-2</v>
      </c>
    </row>
    <row r="326" spans="1:10" x14ac:dyDescent="0.15">
      <c r="A326" s="1">
        <v>15</v>
      </c>
      <c r="B326" s="1" t="s">
        <v>111</v>
      </c>
      <c r="C326" s="1">
        <v>1</v>
      </c>
      <c r="D326" s="1" t="s">
        <v>8</v>
      </c>
      <c r="E326" s="6">
        <f>IF(logVir!E326&lt;&gt;0,logVir!E326-logVir!E$1085-0.5*(SKir!E326+SKir!E$1085)*(logKir!E326-logKir!E$1085)-0.5*(SLir!E326+SLir!E$1085)*(logHir!E326-logHir!E$1085)-0.5*(SLir!E326+SLir!E$1085)*(logQir!E326-logQir!E$1085),0)</f>
        <v>-0.14770612035030489</v>
      </c>
      <c r="F326" s="6">
        <f>IF(logVir!F326&lt;&gt;0,logVir!F326-logVir!F$1085-0.5*(SKir!F326+SKir!F$1085)*(logKir!F326-logKir!F$1085)-0.5*(SLir!F326+SLir!F$1085)*(logHir!F326-logHir!F$1085)-0.5*(SLir!F326+SLir!F$1085)*(logQir!F326-logQir!F$1085),0)</f>
        <v>-0.11003634664451975</v>
      </c>
      <c r="G326" s="6">
        <f>IF(logVir!G326&lt;&gt;0,logVir!G326-logVir!G$1085-0.5*(SKir!G326+SKir!G$1085)*(logKir!G326-logKir!G$1085)-0.5*(SLir!G326+SLir!G$1085)*(logHir!G326-logHir!G$1085)-0.5*(SLir!G326+SLir!G$1085)*(logQir!G326-logQir!G$1085),0)</f>
        <v>1.9136020562693506E-2</v>
      </c>
      <c r="H326" s="6">
        <f>IF(logVir!H326&lt;&gt;0,logVir!H326-logVir!H$1085-0.5*(SKir!H326+SKir!H$1085)*(logKir!H326-logKir!H$1085)-0.5*(SLir!H326+SLir!H$1085)*(logHir!H326-logHir!H$1085)-0.5*(SLir!H326+SLir!H$1085)*(logQir!H326-logQir!H$1085),0)</f>
        <v>6.9944612400633779E-2</v>
      </c>
      <c r="I326" s="6">
        <f>IF(logVir!I326&lt;&gt;0,logVir!I326-logVir!I$1085-0.5*(SKir!I326+SKir!I$1085)*(logKir!I326-logKir!I$1085)-0.5*(SLir!I326+SLir!I$1085)*(logHir!I326-logHir!I$1085)-0.5*(SLir!I326+SLir!I$1085)*(logQir!I326-logQir!I$1085),0)</f>
        <v>7.3822364958682607E-2</v>
      </c>
      <c r="J326" s="6">
        <f>IF(logVir!J326&lt;&gt;0,logVir!J326-logVir!J$1085-0.5*(SKir!J326+SKir!J$1085)*(logKir!J326-logKir!J$1085)-0.5*(SLir!J326+SLir!J$1085)*(logHir!J326-logHir!J$1085)-0.5*(SLir!J326+SLir!J$1085)*(logQir!J326-logQir!J$1085),0)</f>
        <v>2.2965822076902943E-2</v>
      </c>
    </row>
    <row r="327" spans="1:10" x14ac:dyDescent="0.15">
      <c r="A327" s="1">
        <v>15</v>
      </c>
      <c r="B327" s="1" t="s">
        <v>111</v>
      </c>
      <c r="C327" s="1">
        <v>2</v>
      </c>
      <c r="D327" s="1" t="s">
        <v>9</v>
      </c>
      <c r="E327" s="6">
        <f>IF(logVir!E327&lt;&gt;0,logVir!E327-logVir!E$1086-0.5*(SKir!E327+SKir!E$1086)*(logKir!E327-logKir!E$1086)-0.5*(SLir!E327+SLir!E$1086)*(logHir!E327-logHir!E$1086)-0.5*(SLir!E327+SLir!E$1086)*(logQir!E327-logQir!E$1086),0)</f>
        <v>0.41462075769791085</v>
      </c>
      <c r="F327" s="6">
        <f>IF(logVir!F327&lt;&gt;0,logVir!F327-logVir!F$1086-0.5*(SKir!F327+SKir!F$1086)*(logKir!F327-logKir!F$1086)-0.5*(SLir!F327+SLir!F$1086)*(logHir!F327-logHir!F$1086)-0.5*(SLir!F327+SLir!F$1086)*(logQir!F327-logQir!F$1086),0)</f>
        <v>0.61705407979494531</v>
      </c>
      <c r="G327" s="6">
        <f>IF(logVir!G327&lt;&gt;0,logVir!G327-logVir!G$1086-0.5*(SKir!G327+SKir!G$1086)*(logKir!G327-logKir!G$1086)-0.5*(SLir!G327+SLir!G$1086)*(logHir!G327-logHir!G$1086)-0.5*(SLir!G327+SLir!G$1086)*(logQir!G327-logQir!G$1086),0)</f>
        <v>8.7237756205041428E-2</v>
      </c>
      <c r="H327" s="6">
        <f>IF(logVir!H327&lt;&gt;0,logVir!H327-logVir!H$1086-0.5*(SKir!H327+SKir!H$1086)*(logKir!H327-logKir!H$1086)-0.5*(SLir!H327+SLir!H$1086)*(logHir!H327-logHir!H$1086)-0.5*(SLir!H327+SLir!H$1086)*(logQir!H327-logQir!H$1086),0)</f>
        <v>0.37480884017665383</v>
      </c>
      <c r="I327" s="6">
        <f>IF(logVir!I327&lt;&gt;0,logVir!I327-logVir!I$1086-0.5*(SKir!I327+SKir!I$1086)*(logKir!I327-logKir!I$1086)-0.5*(SLir!I327+SLir!I$1086)*(logHir!I327-logHir!I$1086)-0.5*(SLir!I327+SLir!I$1086)*(logQir!I327-logQir!I$1086),0)</f>
        <v>0.60530380291437935</v>
      </c>
      <c r="J327" s="6">
        <f>IF(logVir!J327&lt;&gt;0,logVir!J327-logVir!J$1086-0.5*(SKir!J327+SKir!J$1086)*(logKir!J327-logKir!J$1086)-0.5*(SLir!J327+SLir!J$1086)*(logHir!J327-logHir!J$1086)-0.5*(SLir!J327+SLir!J$1086)*(logQir!J327-logQir!J$1086),0)</f>
        <v>0.59290910621528037</v>
      </c>
    </row>
    <row r="328" spans="1:10" x14ac:dyDescent="0.15">
      <c r="A328" s="1">
        <v>15</v>
      </c>
      <c r="B328" s="1" t="s">
        <v>112</v>
      </c>
      <c r="C328" s="1">
        <v>3</v>
      </c>
      <c r="D328" s="1" t="s">
        <v>16</v>
      </c>
      <c r="E328" s="6">
        <f>IF(logVir!E328&lt;&gt;0,logVir!E328-logVir!E$1087-0.5*(SKir!E328+SKir!E$1087)*(logKir!E328-logKir!E$1087)-0.5*(SLir!E328+SLir!E$1087)*(logHir!E328-logHir!E$1087)-0.5*(SLir!E328+SLir!E$1087)*(logQir!E328-logQir!E$1087),0)</f>
        <v>-3.8798988589504931E-2</v>
      </c>
      <c r="F328" s="6">
        <f>IF(logVir!F328&lt;&gt;0,logVir!F328-logVir!F$1087-0.5*(SKir!F328+SKir!F$1087)*(logKir!F328-logKir!F$1087)-0.5*(SLir!F328+SLir!F$1087)*(logHir!F328-logHir!F$1087)-0.5*(SLir!F328+SLir!F$1087)*(logQir!F328-logQir!F$1087),0)</f>
        <v>-0.15256208720416978</v>
      </c>
      <c r="G328" s="6">
        <f>IF(logVir!G328&lt;&gt;0,logVir!G328-logVir!G$1087-0.5*(SKir!G328+SKir!G$1087)*(logKir!G328-logKir!G$1087)-0.5*(SLir!G328+SLir!G$1087)*(logHir!G328-logHir!G$1087)-0.5*(SLir!G328+SLir!G$1087)*(logQir!G328-logQir!G$1087),0)</f>
        <v>-0.2000777234578687</v>
      </c>
      <c r="H328" s="6">
        <f>IF(logVir!H328&lt;&gt;0,logVir!H328-logVir!H$1087-0.5*(SKir!H328+SKir!H$1087)*(logKir!H328-logKir!H$1087)-0.5*(SLir!H328+SLir!H$1087)*(logHir!H328-logHir!H$1087)-0.5*(SLir!H328+SLir!H$1087)*(logQir!H328-logQir!H$1087),0)</f>
        <v>-0.23300493327256949</v>
      </c>
      <c r="I328" s="6">
        <f>IF(logVir!I328&lt;&gt;0,logVir!I328-logVir!I$1087-0.5*(SKir!I328+SKir!I$1087)*(logKir!I328-logKir!I$1087)-0.5*(SLir!I328+SLir!I$1087)*(logHir!I328-logHir!I$1087)-0.5*(SLir!I328+SLir!I$1087)*(logQir!I328-logQir!I$1087),0)</f>
        <v>-1.5858134591395914E-2</v>
      </c>
      <c r="J328" s="6">
        <f>IF(logVir!J328&lt;&gt;0,logVir!J328-logVir!J$1087-0.5*(SKir!J328+SKir!J$1087)*(logKir!J328-logKir!J$1087)-0.5*(SLir!J328+SLir!J$1087)*(logHir!J328-logHir!J$1087)-0.5*(SLir!J328+SLir!J$1087)*(logQir!J328-logQir!J$1087),0)</f>
        <v>2.6399028907175132E-4</v>
      </c>
    </row>
    <row r="329" spans="1:10" x14ac:dyDescent="0.15">
      <c r="A329" s="1">
        <v>15</v>
      </c>
      <c r="B329" s="1" t="s">
        <v>112</v>
      </c>
      <c r="C329" s="1">
        <v>4</v>
      </c>
      <c r="D329" s="1" t="s">
        <v>17</v>
      </c>
      <c r="E329" s="6">
        <f>IF(logVir!E329&lt;&gt;0,logVir!E329-logVir!E$1088-0.5*(SKir!E329+SKir!E$1088)*(logKir!E329-logKir!E$1088)-0.5*(SLir!E329+SLir!E$1088)*(logHir!E329-logHir!E$1088)-0.5*(SLir!E329+SLir!E$1088)*(logQir!E329-logQir!E$1088),0)</f>
        <v>0.23889082752516239</v>
      </c>
      <c r="F329" s="6">
        <f>IF(logVir!F329&lt;&gt;0,logVir!F329-logVir!F$1088-0.5*(SKir!F329+SKir!F$1088)*(logKir!F329-logKir!F$1088)-0.5*(SLir!F329+SLir!F$1088)*(logHir!F329-logHir!F$1088)-0.5*(SLir!F329+SLir!F$1088)*(logQir!F329-logQir!F$1088),0)</f>
        <v>0.12755126747760276</v>
      </c>
      <c r="G329" s="6">
        <f>IF(logVir!G329&lt;&gt;0,logVir!G329-logVir!G$1088-0.5*(SKir!G329+SKir!G$1088)*(logKir!G329-logKir!G$1088)-0.5*(SLir!G329+SLir!G$1088)*(logHir!G329-logHir!G$1088)-0.5*(SLir!G329+SLir!G$1088)*(logQir!G329-logQir!G$1088),0)</f>
        <v>0.12080956541210464</v>
      </c>
      <c r="H329" s="6">
        <f>IF(logVir!H329&lt;&gt;0,logVir!H329-logVir!H$1088-0.5*(SKir!H329+SKir!H$1088)*(logKir!H329-logKir!H$1088)-0.5*(SLir!H329+SLir!H$1088)*(logHir!H329-logHir!H$1088)-0.5*(SLir!H329+SLir!H$1088)*(logQir!H329-logQir!H$1088),0)</f>
        <v>4.8099236133542549E-2</v>
      </c>
      <c r="I329" s="6">
        <f>IF(logVir!I329&lt;&gt;0,logVir!I329-logVir!I$1088-0.5*(SKir!I329+SKir!I$1088)*(logKir!I329-logKir!I$1088)-0.5*(SLir!I329+SLir!I$1088)*(logHir!I329-logHir!I$1088)-0.5*(SLir!I329+SLir!I$1088)*(logQir!I329-logQir!I$1088),0)</f>
        <v>1.1864299786505904E-2</v>
      </c>
      <c r="J329" s="6">
        <f>IF(logVir!J329&lt;&gt;0,logVir!J329-logVir!J$1088-0.5*(SKir!J329+SKir!J$1088)*(logKir!J329-logKir!J$1088)-0.5*(SLir!J329+SLir!J$1088)*(logHir!J329-logHir!J$1088)-0.5*(SLir!J329+SLir!J$1088)*(logQir!J329-logQir!J$1088),0)</f>
        <v>7.7894836876807316E-4</v>
      </c>
    </row>
    <row r="330" spans="1:10" x14ac:dyDescent="0.15">
      <c r="A330" s="1">
        <v>15</v>
      </c>
      <c r="B330" s="1" t="s">
        <v>112</v>
      </c>
      <c r="C330" s="1">
        <v>5</v>
      </c>
      <c r="D330" s="1" t="s">
        <v>18</v>
      </c>
      <c r="E330" s="6">
        <f>IF(logVir!E330&lt;&gt;0,logVir!E330-logVir!E$1089-0.5*(SKir!E330+SKir!E$1089)*(logKir!E330-logKir!E$1089)-0.5*(SLir!E330+SLir!E$1089)*(logHir!E330-logHir!E$1089)-0.5*(SLir!E330+SLir!E$1089)*(logQir!E330-logQir!E$1089),0)</f>
        <v>-0.10603520742538472</v>
      </c>
      <c r="F330" s="6">
        <f>IF(logVir!F330&lt;&gt;0,logVir!F330-logVir!F$1089-0.5*(SKir!F330+SKir!F$1089)*(logKir!F330-logKir!F$1089)-0.5*(SLir!F330+SLir!F$1089)*(logHir!F330-logHir!F$1089)-0.5*(SLir!F330+SLir!F$1089)*(logQir!F330-logQir!F$1089),0)</f>
        <v>-0.25243116820058586</v>
      </c>
      <c r="G330" s="6">
        <f>IF(logVir!G330&lt;&gt;0,logVir!G330-logVir!G$1089-0.5*(SKir!G330+SKir!G$1089)*(logKir!G330-logKir!G$1089)-0.5*(SLir!G330+SLir!G$1089)*(logHir!G330-logHir!G$1089)-0.5*(SLir!G330+SLir!G$1089)*(logQir!G330-logQir!G$1089),0)</f>
        <v>-0.12123672971665916</v>
      </c>
      <c r="H330" s="6">
        <f>IF(logVir!H330&lt;&gt;0,logVir!H330-logVir!H$1089-0.5*(SKir!H330+SKir!H$1089)*(logKir!H330-logKir!H$1089)-0.5*(SLir!H330+SLir!H$1089)*(logHir!H330-logHir!H$1089)-0.5*(SLir!H330+SLir!H$1089)*(logQir!H330-logQir!H$1089),0)</f>
        <v>-4.6701876673708294E-2</v>
      </c>
      <c r="I330" s="6">
        <f>IF(logVir!I330&lt;&gt;0,logVir!I330-logVir!I$1089-0.5*(SKir!I330+SKir!I$1089)*(logKir!I330-logKir!I$1089)-0.5*(SLir!I330+SLir!I$1089)*(logHir!I330-logHir!I$1089)-0.5*(SLir!I330+SLir!I$1089)*(logQir!I330-logQir!I$1089),0)</f>
        <v>-4.3629367852591597E-2</v>
      </c>
      <c r="J330" s="6">
        <f>IF(logVir!J330&lt;&gt;0,logVir!J330-logVir!J$1089-0.5*(SKir!J330+SKir!J$1089)*(logKir!J330-logKir!J$1089)-0.5*(SLir!J330+SLir!J$1089)*(logHir!J330-logHir!J$1089)-0.5*(SLir!J330+SLir!J$1089)*(logQir!J330-logQir!J$1089),0)</f>
        <v>-4.9393009628187587E-2</v>
      </c>
    </row>
    <row r="331" spans="1:10" x14ac:dyDescent="0.15">
      <c r="A331" s="1">
        <v>15</v>
      </c>
      <c r="B331" s="1" t="s">
        <v>112</v>
      </c>
      <c r="C331" s="1">
        <v>6</v>
      </c>
      <c r="D331" s="1" t="s">
        <v>2</v>
      </c>
      <c r="E331" s="6">
        <f>IF(logVir!E331&lt;&gt;0,logVir!E331-logVir!E$1090-0.5*(SKir!E331+SKir!E$1090)*(logKir!E331-logKir!E$1090)-0.5*(SLir!E331+SLir!E$1090)*(logHir!E331-logHir!E$1090)-0.5*(SLir!E331+SLir!E$1090)*(logQir!E331-logQir!E$1090),0)</f>
        <v>-4.3752090969972339E-2</v>
      </c>
      <c r="F331" s="6">
        <f>IF(logVir!F331&lt;&gt;0,logVir!F331-logVir!F$1090-0.5*(SKir!F331+SKir!F$1090)*(logKir!F331-logKir!F$1090)-0.5*(SLir!F331+SLir!F$1090)*(logHir!F331-logHir!F$1090)-0.5*(SLir!F331+SLir!F$1090)*(logQir!F331-logQir!F$1090),0)</f>
        <v>9.5303092195156841E-2</v>
      </c>
      <c r="G331" s="6">
        <f>IF(logVir!G331&lt;&gt;0,logVir!G331-logVir!G$1090-0.5*(SKir!G331+SKir!G$1090)*(logKir!G331-logKir!G$1090)-0.5*(SLir!G331+SLir!G$1090)*(logHir!G331-logHir!G$1090)-0.5*(SLir!G331+SLir!G$1090)*(logQir!G331-logQir!G$1090),0)</f>
        <v>-0.21779024206134101</v>
      </c>
      <c r="H331" s="6">
        <f>IF(logVir!H331&lt;&gt;0,logVir!H331-logVir!H$1090-0.5*(SKir!H331+SKir!H$1090)*(logKir!H331-logKir!H$1090)-0.5*(SLir!H331+SLir!H$1090)*(logHir!H331-logHir!H$1090)-0.5*(SLir!H331+SLir!H$1090)*(logQir!H331-logQir!H$1090),0)</f>
        <v>-3.7418041891995317E-2</v>
      </c>
      <c r="I331" s="6">
        <f>IF(logVir!I331&lt;&gt;0,logVir!I331-logVir!I$1090-0.5*(SKir!I331+SKir!I$1090)*(logKir!I331-logKir!I$1090)-0.5*(SLir!I331+SLir!I$1090)*(logHir!I331-logHir!I$1090)-0.5*(SLir!I331+SLir!I$1090)*(logQir!I331-logQir!I$1090),0)</f>
        <v>-5.2996872087401302E-2</v>
      </c>
      <c r="J331" s="6">
        <f>IF(logVir!J331&lt;&gt;0,logVir!J331-logVir!J$1090-0.5*(SKir!J331+SKir!J$1090)*(logKir!J331-logKir!J$1090)-0.5*(SLir!J331+SLir!J$1090)*(logHir!J331-logHir!J$1090)-0.5*(SLir!J331+SLir!J$1090)*(logQir!J331-logQir!J$1090),0)</f>
        <v>-7.5467561213821935E-2</v>
      </c>
    </row>
    <row r="332" spans="1:10" x14ac:dyDescent="0.15">
      <c r="A332" s="1">
        <v>15</v>
      </c>
      <c r="B332" s="1" t="s">
        <v>112</v>
      </c>
      <c r="C332" s="1">
        <v>7</v>
      </c>
      <c r="D332" s="1" t="s">
        <v>19</v>
      </c>
      <c r="E332" s="6">
        <f>IF(logVir!E332&lt;&gt;0,logVir!E332-logVir!E$1091-0.5*(SKir!E332+SKir!E$1091)*(logKir!E332-logKir!E$1091)-0.5*(SLir!E332+SLir!E$1091)*(logHir!E332-logHir!E$1091)-0.5*(SLir!E332+SLir!E$1091)*(logQir!E332-logQir!E$1091),0)</f>
        <v>0.31166240339151047</v>
      </c>
      <c r="F332" s="6">
        <f>IF(logVir!F332&lt;&gt;0,logVir!F332-logVir!F$1091-0.5*(SKir!F332+SKir!F$1091)*(logKir!F332-logKir!F$1091)-0.5*(SLir!F332+SLir!F$1091)*(logHir!F332-logHir!F$1091)-0.5*(SLir!F332+SLir!F$1091)*(logQir!F332-logQir!F$1091),0)</f>
        <v>1.9505709629195345</v>
      </c>
      <c r="G332" s="6">
        <f>IF(logVir!G332&lt;&gt;0,logVir!G332-logVir!G$1091-0.5*(SKir!G332+SKir!G$1091)*(logKir!G332-logKir!G$1091)-0.5*(SLir!G332+SLir!G$1091)*(logHir!G332-logHir!G$1091)-0.5*(SLir!G332+SLir!G$1091)*(logQir!G332-logQir!G$1091),0)</f>
        <v>0.73803939539478092</v>
      </c>
      <c r="H332" s="6">
        <f>IF(logVir!H332&lt;&gt;0,logVir!H332-logVir!H$1091-0.5*(SKir!H332+SKir!H$1091)*(logKir!H332-logKir!H$1091)-0.5*(SLir!H332+SLir!H$1091)*(logHir!H332-logHir!H$1091)-0.5*(SLir!H332+SLir!H$1091)*(logQir!H332-logQir!H$1091),0)</f>
        <v>-1.2472537315898191</v>
      </c>
      <c r="I332" s="6">
        <f>IF(logVir!I332&lt;&gt;0,logVir!I332-logVir!I$1091-0.5*(SKir!I332+SKir!I$1091)*(logKir!I332-logKir!I$1091)-0.5*(SLir!I332+SLir!I$1091)*(logHir!I332-logHir!I$1091)-0.5*(SLir!I332+SLir!I$1091)*(logQir!I332-logQir!I$1091),0)</f>
        <v>-0.29237433729888246</v>
      </c>
      <c r="J332" s="6">
        <f>IF(logVir!J332&lt;&gt;0,logVir!J332-logVir!J$1091-0.5*(SKir!J332+SKir!J$1091)*(logKir!J332-logKir!J$1091)-0.5*(SLir!J332+SLir!J$1091)*(logHir!J332-logHir!J$1091)-0.5*(SLir!J332+SLir!J$1091)*(logQir!J332-logQir!J$1091),0)</f>
        <v>-0.34859242865919932</v>
      </c>
    </row>
    <row r="333" spans="1:10" x14ac:dyDescent="0.15">
      <c r="A333" s="1">
        <v>15</v>
      </c>
      <c r="B333" s="1" t="s">
        <v>112</v>
      </c>
      <c r="C333" s="1">
        <v>8</v>
      </c>
      <c r="D333" s="1" t="s">
        <v>20</v>
      </c>
      <c r="E333" s="6">
        <f>IF(logVir!E333&lt;&gt;0,logVir!E333-logVir!E$1092-0.5*(SKir!E333+SKir!E$1092)*(logKir!E333-logKir!E$1092)-0.5*(SLir!E333+SLir!E$1092)*(logHir!E333-logHir!E$1092)-0.5*(SLir!E333+SLir!E$1092)*(logQir!E333-logQir!E$1092),0)</f>
        <v>3.9927231142825002E-3</v>
      </c>
      <c r="F333" s="6">
        <f>IF(logVir!F333&lt;&gt;0,logVir!F333-logVir!F$1092-0.5*(SKir!F333+SKir!F$1092)*(logKir!F333-logKir!F$1092)-0.5*(SLir!F333+SLir!F$1092)*(logHir!F333-logHir!F$1092)-0.5*(SLir!F333+SLir!F$1092)*(logQir!F333-logQir!F$1092),0)</f>
        <v>-6.161364898821832E-3</v>
      </c>
      <c r="G333" s="6">
        <f>IF(logVir!G333&lt;&gt;0,logVir!G333-logVir!G$1092-0.5*(SKir!G333+SKir!G$1092)*(logKir!G333-logKir!G$1092)-0.5*(SLir!G333+SLir!G$1092)*(logHir!G333-logHir!G$1092)-0.5*(SLir!G333+SLir!G$1092)*(logQir!G333-logQir!G$1092),0)</f>
        <v>-0.1886177907820295</v>
      </c>
      <c r="H333" s="6">
        <f>IF(logVir!H333&lt;&gt;0,logVir!H333-logVir!H$1092-0.5*(SKir!H333+SKir!H$1092)*(logKir!H333-logKir!H$1092)-0.5*(SLir!H333+SLir!H$1092)*(logHir!H333-logHir!H$1092)-0.5*(SLir!H333+SLir!H$1092)*(logQir!H333-logQir!H$1092),0)</f>
        <v>-0.1562315288651539</v>
      </c>
      <c r="I333" s="6">
        <f>IF(logVir!I333&lt;&gt;0,logVir!I333-logVir!I$1092-0.5*(SKir!I333+SKir!I$1092)*(logKir!I333-logKir!I$1092)-0.5*(SLir!I333+SLir!I$1092)*(logHir!I333-logHir!I$1092)-0.5*(SLir!I333+SLir!I$1092)*(logQir!I333-logQir!I$1092),0)</f>
        <v>-0.362442992119966</v>
      </c>
      <c r="J333" s="6">
        <f>IF(logVir!J333&lt;&gt;0,logVir!J333-logVir!J$1092-0.5*(SKir!J333+SKir!J$1092)*(logKir!J333-logKir!J$1092)-0.5*(SLir!J333+SLir!J$1092)*(logHir!J333-logHir!J$1092)-0.5*(SLir!J333+SLir!J$1092)*(logQir!J333-logQir!J$1092),0)</f>
        <v>-0.27827452194170915</v>
      </c>
    </row>
    <row r="334" spans="1:10" x14ac:dyDescent="0.15">
      <c r="A334" s="1">
        <v>15</v>
      </c>
      <c r="B334" s="1" t="s">
        <v>112</v>
      </c>
      <c r="C334" s="1">
        <v>9</v>
      </c>
      <c r="D334" s="1" t="s">
        <v>21</v>
      </c>
      <c r="E334" s="6">
        <f>IF(logVir!E334&lt;&gt;0,logVir!E334-logVir!E$1093-0.5*(SKir!E334+SKir!E$1093)*(logKir!E334-logKir!E$1093)-0.5*(SLir!E334+SLir!E$1093)*(logHir!E334-logHir!E$1093)-0.5*(SLir!E334+SLir!E$1093)*(logQir!E334-logQir!E$1093),0)</f>
        <v>7.5527052629392216E-2</v>
      </c>
      <c r="F334" s="6">
        <f>IF(logVir!F334&lt;&gt;0,logVir!F334-logVir!F$1093-0.5*(SKir!F334+SKir!F$1093)*(logKir!F334-logKir!F$1093)-0.5*(SLir!F334+SLir!F$1093)*(logHir!F334-logHir!F$1093)-0.5*(SLir!F334+SLir!F$1093)*(logQir!F334-logQir!F$1093),0)</f>
        <v>-0.26274219493545342</v>
      </c>
      <c r="G334" s="6">
        <f>IF(logVir!G334&lt;&gt;0,logVir!G334-logVir!G$1093-0.5*(SKir!G334+SKir!G$1093)*(logKir!G334-logKir!G$1093)-0.5*(SLir!G334+SLir!G$1093)*(logHir!G334-logHir!G$1093)-0.5*(SLir!G334+SLir!G$1093)*(logQir!G334-logQir!G$1093),0)</f>
        <v>-0.19845433290524139</v>
      </c>
      <c r="H334" s="6">
        <f>IF(logVir!H334&lt;&gt;0,logVir!H334-logVir!H$1093-0.5*(SKir!H334+SKir!H$1093)*(logKir!H334-logKir!H$1093)-0.5*(SLir!H334+SLir!H$1093)*(logHir!H334-logHir!H$1093)-0.5*(SLir!H334+SLir!H$1093)*(logQir!H334-logQir!H$1093),0)</f>
        <v>-0.27602349750867722</v>
      </c>
      <c r="I334" s="6">
        <f>IF(logVir!I334&lt;&gt;0,logVir!I334-logVir!I$1093-0.5*(SKir!I334+SKir!I$1093)*(logKir!I334-logKir!I$1093)-0.5*(SLir!I334+SLir!I$1093)*(logHir!I334-logHir!I$1093)-0.5*(SLir!I334+SLir!I$1093)*(logQir!I334-logQir!I$1093),0)</f>
        <v>-0.13038631244071125</v>
      </c>
      <c r="J334" s="6">
        <f>IF(logVir!J334&lt;&gt;0,logVir!J334-logVir!J$1093-0.5*(SKir!J334+SKir!J$1093)*(logKir!J334-logKir!J$1093)-0.5*(SLir!J334+SLir!J$1093)*(logHir!J334-logHir!J$1093)-0.5*(SLir!J334+SLir!J$1093)*(logQir!J334-logQir!J$1093),0)</f>
        <v>-0.14355036678102245</v>
      </c>
    </row>
    <row r="335" spans="1:10" x14ac:dyDescent="0.15">
      <c r="A335" s="1">
        <v>15</v>
      </c>
      <c r="B335" s="1" t="s">
        <v>112</v>
      </c>
      <c r="C335" s="1">
        <v>10</v>
      </c>
      <c r="D335" s="1" t="s">
        <v>22</v>
      </c>
      <c r="E335" s="6">
        <f>IF(logVir!E335&lt;&gt;0,logVir!E335-logVir!E$1094-0.5*(SKir!E335+SKir!E$1094)*(logKir!E335-logKir!E$1094)-0.5*(SLir!E335+SLir!E$1094)*(logHir!E335-logHir!E$1094)-0.5*(SLir!E335+SLir!E$1094)*(logQir!E335-logQir!E$1094),0)</f>
        <v>0.1648356079944871</v>
      </c>
      <c r="F335" s="6">
        <f>IF(logVir!F335&lt;&gt;0,logVir!F335-logVir!F$1094-0.5*(SKir!F335+SKir!F$1094)*(logKir!F335-logKir!F$1094)-0.5*(SLir!F335+SLir!F$1094)*(logHir!F335-logHir!F$1094)-0.5*(SLir!F335+SLir!F$1094)*(logQir!F335-logQir!F$1094),0)</f>
        <v>0.12176460761903028</v>
      </c>
      <c r="G335" s="6">
        <f>IF(logVir!G335&lt;&gt;0,logVir!G335-logVir!G$1094-0.5*(SKir!G335+SKir!G$1094)*(logKir!G335-logKir!G$1094)-0.5*(SLir!G335+SLir!G$1094)*(logHir!G335-logHir!G$1094)-0.5*(SLir!G335+SLir!G$1094)*(logQir!G335-logQir!G$1094),0)</f>
        <v>1.0559156147375473E-2</v>
      </c>
      <c r="H335" s="6">
        <f>IF(logVir!H335&lt;&gt;0,logVir!H335-logVir!H$1094-0.5*(SKir!H335+SKir!H$1094)*(logKir!H335-logKir!H$1094)-0.5*(SLir!H335+SLir!H$1094)*(logHir!H335-logHir!H$1094)-0.5*(SLir!H335+SLir!H$1094)*(logQir!H335-logQir!H$1094),0)</f>
        <v>-5.5794688884716476E-2</v>
      </c>
      <c r="I335" s="6">
        <f>IF(logVir!I335&lt;&gt;0,logVir!I335-logVir!I$1094-0.5*(SKir!I335+SKir!I$1094)*(logKir!I335-logKir!I$1094)-0.5*(SLir!I335+SLir!I$1094)*(logHir!I335-logHir!I$1094)-0.5*(SLir!I335+SLir!I$1094)*(logQir!I335-logQir!I$1094),0)</f>
        <v>-5.1397960521554556E-2</v>
      </c>
      <c r="J335" s="6">
        <f>IF(logVir!J335&lt;&gt;0,logVir!J335-logVir!J$1094-0.5*(SKir!J335+SKir!J$1094)*(logKir!J335-logKir!J$1094)-0.5*(SLir!J335+SLir!J$1094)*(logHir!J335-logHir!J$1094)-0.5*(SLir!J335+SLir!J$1094)*(logQir!J335-logQir!J$1094),0)</f>
        <v>-4.9498979382705671E-3</v>
      </c>
    </row>
    <row r="336" spans="1:10" x14ac:dyDescent="0.15">
      <c r="A336" s="1">
        <v>15</v>
      </c>
      <c r="B336" s="1" t="s">
        <v>112</v>
      </c>
      <c r="C336" s="1">
        <v>11</v>
      </c>
      <c r="D336" s="1" t="s">
        <v>23</v>
      </c>
      <c r="E336" s="6">
        <f>IF(logVir!E336&lt;&gt;0,logVir!E336-logVir!E$1095-0.5*(SKir!E336+SKir!E$1095)*(logKir!E336-logKir!E$1095)-0.5*(SLir!E336+SLir!E$1095)*(logHir!E336-logHir!E$1095)-0.5*(SLir!E336+SLir!E$1095)*(logQir!E336-logQir!E$1095),0)</f>
        <v>5.6753265358358423E-2</v>
      </c>
      <c r="F336" s="6">
        <f>IF(logVir!F336&lt;&gt;0,logVir!F336-logVir!F$1095-0.5*(SKir!F336+SKir!F$1095)*(logKir!F336-logKir!F$1095)-0.5*(SLir!F336+SLir!F$1095)*(logHir!F336-logHir!F$1095)-0.5*(SLir!F336+SLir!F$1095)*(logQir!F336-logQir!F$1095),0)</f>
        <v>7.3508424903101333E-2</v>
      </c>
      <c r="G336" s="6">
        <f>IF(logVir!G336&lt;&gt;0,logVir!G336-logVir!G$1095-0.5*(SKir!G336+SKir!G$1095)*(logKir!G336-logKir!G$1095)-0.5*(SLir!G336+SLir!G$1095)*(logHir!G336-logHir!G$1095)-0.5*(SLir!G336+SLir!G$1095)*(logQir!G336-logQir!G$1095),0)</f>
        <v>-7.5279991500741938E-2</v>
      </c>
      <c r="H336" s="6">
        <f>IF(logVir!H336&lt;&gt;0,logVir!H336-logVir!H$1095-0.5*(SKir!H336+SKir!H$1095)*(logKir!H336-logKir!H$1095)-0.5*(SLir!H336+SLir!H$1095)*(logHir!H336-logHir!H$1095)-0.5*(SLir!H336+SLir!H$1095)*(logQir!H336-logQir!H$1095),0)</f>
        <v>-6.9778067301130259E-2</v>
      </c>
      <c r="I336" s="6">
        <f>IF(logVir!I336&lt;&gt;0,logVir!I336-logVir!I$1095-0.5*(SKir!I336+SKir!I$1095)*(logKir!I336-logKir!I$1095)-0.5*(SLir!I336+SLir!I$1095)*(logHir!I336-logHir!I$1095)-0.5*(SLir!I336+SLir!I$1095)*(logQir!I336-logQir!I$1095),0)</f>
        <v>4.0642619372738775E-2</v>
      </c>
      <c r="J336" s="6">
        <f>IF(logVir!J336&lt;&gt;0,logVir!J336-logVir!J$1095-0.5*(SKir!J336+SKir!J$1095)*(logKir!J336-logKir!J$1095)-0.5*(SLir!J336+SLir!J$1095)*(logHir!J336-logHir!J$1095)-0.5*(SLir!J336+SLir!J$1095)*(logQir!J336-logQir!J$1095),0)</f>
        <v>5.4916526806123148E-2</v>
      </c>
    </row>
    <row r="337" spans="1:10" x14ac:dyDescent="0.15">
      <c r="A337" s="1">
        <v>15</v>
      </c>
      <c r="B337" s="1" t="s">
        <v>112</v>
      </c>
      <c r="C337" s="1">
        <v>12</v>
      </c>
      <c r="D337" s="1" t="s">
        <v>24</v>
      </c>
      <c r="E337" s="6">
        <f>IF(logVir!E337&lt;&gt;0,logVir!E337-logVir!E$1096-0.5*(SKir!E337+SKir!E$1096)*(logKir!E337-logKir!E$1096)-0.5*(SLir!E337+SLir!E$1096)*(logHir!E337-logHir!E$1096)-0.5*(SLir!E337+SLir!E$1096)*(logQir!E337-logQir!E$1096),0)</f>
        <v>-8.9762892933226923E-2</v>
      </c>
      <c r="F337" s="6">
        <f>IF(logVir!F337&lt;&gt;0,logVir!F337-logVir!F$1096-0.5*(SKir!F337+SKir!F$1096)*(logKir!F337-logKir!F$1096)-0.5*(SLir!F337+SLir!F$1096)*(logHir!F337-logHir!F$1096)-0.5*(SLir!F337+SLir!F$1096)*(logQir!F337-logQir!F$1096),0)</f>
        <v>-9.2958946906913045E-2</v>
      </c>
      <c r="G337" s="6">
        <f>IF(logVir!G337&lt;&gt;0,logVir!G337-logVir!G$1096-0.5*(SKir!G337+SKir!G$1096)*(logKir!G337-logKir!G$1096)-0.5*(SLir!G337+SLir!G$1096)*(logHir!G337-logHir!G$1096)-0.5*(SLir!G337+SLir!G$1096)*(logQir!G337-logQir!G$1096),0)</f>
        <v>-0.14124865118982632</v>
      </c>
      <c r="H337" s="6">
        <f>IF(logVir!H337&lt;&gt;0,logVir!H337-logVir!H$1096-0.5*(SKir!H337+SKir!H$1096)*(logKir!H337-logKir!H$1096)-0.5*(SLir!H337+SLir!H$1096)*(logHir!H337-logHir!H$1096)-0.5*(SLir!H337+SLir!H$1096)*(logQir!H337-logQir!H$1096),0)</f>
        <v>-2.4278912087101298E-2</v>
      </c>
      <c r="I337" s="6">
        <f>IF(logVir!I337&lt;&gt;0,logVir!I337-logVir!I$1096-0.5*(SKir!I337+SKir!I$1096)*(logKir!I337-logKir!I$1096)-0.5*(SLir!I337+SLir!I$1096)*(logHir!I337-logHir!I$1096)-0.5*(SLir!I337+SLir!I$1096)*(logQir!I337-logQir!I$1096),0)</f>
        <v>5.2089349195164517E-2</v>
      </c>
      <c r="J337" s="6">
        <f>IF(logVir!J337&lt;&gt;0,logVir!J337-logVir!J$1096-0.5*(SKir!J337+SKir!J$1096)*(logKir!J337-logKir!J$1096)-0.5*(SLir!J337+SLir!J$1096)*(logHir!J337-logHir!J$1096)-0.5*(SLir!J337+SLir!J$1096)*(logQir!J337-logQir!J$1096),0)</f>
        <v>-3.02371152460848E-3</v>
      </c>
    </row>
    <row r="338" spans="1:10" x14ac:dyDescent="0.15">
      <c r="A338" s="1">
        <v>15</v>
      </c>
      <c r="B338" s="1" t="s">
        <v>112</v>
      </c>
      <c r="C338" s="1">
        <v>13</v>
      </c>
      <c r="D338" s="1" t="s">
        <v>25</v>
      </c>
      <c r="E338" s="6">
        <f>IF(logVir!E338&lt;&gt;0,logVir!E338-logVir!E$1097-0.5*(SKir!E338+SKir!E$1097)*(logKir!E338-logKir!E$1097)-0.5*(SLir!E338+SLir!E$1097)*(logHir!E338-logHir!E$1097)-0.5*(SLir!E338+SLir!E$1097)*(logQir!E338-logQir!E$1097),0)</f>
        <v>-0.16198823139304794</v>
      </c>
      <c r="F338" s="6">
        <f>IF(logVir!F338&lt;&gt;0,logVir!F338-logVir!F$1097-0.5*(SKir!F338+SKir!F$1097)*(logKir!F338-logKir!F$1097)-0.5*(SLir!F338+SLir!F$1097)*(logHir!F338-logHir!F$1097)-0.5*(SLir!F338+SLir!F$1097)*(logQir!F338-logQir!F$1097),0)</f>
        <v>8.4564039751397507E-2</v>
      </c>
      <c r="G338" s="6">
        <f>IF(logVir!G338&lt;&gt;0,logVir!G338-logVir!G$1097-0.5*(SKir!G338+SKir!G$1097)*(logKir!G338-logKir!G$1097)-0.5*(SLir!G338+SLir!G$1097)*(logHir!G338-logHir!G$1097)-0.5*(SLir!G338+SLir!G$1097)*(logQir!G338-logQir!G$1097),0)</f>
        <v>2.7062253099388728E-2</v>
      </c>
      <c r="H338" s="6">
        <f>IF(logVir!H338&lt;&gt;0,logVir!H338-logVir!H$1097-0.5*(SKir!H338+SKir!H$1097)*(logKir!H338-logKir!H$1097)-0.5*(SLir!H338+SLir!H$1097)*(logHir!H338-logHir!H$1097)-0.5*(SLir!H338+SLir!H$1097)*(logQir!H338-logQir!H$1097),0)</f>
        <v>-0.13611039138140099</v>
      </c>
      <c r="I338" s="6">
        <f>IF(logVir!I338&lt;&gt;0,logVir!I338-logVir!I$1097-0.5*(SKir!I338+SKir!I$1097)*(logKir!I338-logKir!I$1097)-0.5*(SLir!I338+SLir!I$1097)*(logHir!I338-logHir!I$1097)-0.5*(SLir!I338+SLir!I$1097)*(logQir!I338-logQir!I$1097),0)</f>
        <v>-0.11946802310359314</v>
      </c>
      <c r="J338" s="6">
        <f>IF(logVir!J338&lt;&gt;0,logVir!J338-logVir!J$1097-0.5*(SKir!J338+SKir!J$1097)*(logKir!J338-logKir!J$1097)-0.5*(SLir!J338+SLir!J$1097)*(logHir!J338-logHir!J$1097)-0.5*(SLir!J338+SLir!J$1097)*(logQir!J338-logQir!J$1097),0)</f>
        <v>-0.15928140328326618</v>
      </c>
    </row>
    <row r="339" spans="1:10" x14ac:dyDescent="0.15">
      <c r="A339" s="1">
        <v>15</v>
      </c>
      <c r="B339" s="1" t="s">
        <v>112</v>
      </c>
      <c r="C339" s="1">
        <v>14</v>
      </c>
      <c r="D339" s="1" t="s">
        <v>26</v>
      </c>
      <c r="E339" s="6">
        <f>IF(logVir!E339&lt;&gt;0,logVir!E339-logVir!E$1098-0.5*(SKir!E339+SKir!E$1098)*(logKir!E339-logKir!E$1098)-0.5*(SLir!E339+SLir!E$1098)*(logHir!E339-logHir!E$1098)-0.5*(SLir!E339+SLir!E$1098)*(logQir!E339-logQir!E$1098),0)</f>
        <v>0.23755548688325293</v>
      </c>
      <c r="F339" s="6">
        <f>IF(logVir!F339&lt;&gt;0,logVir!F339-logVir!F$1098-0.5*(SKir!F339+SKir!F$1098)*(logKir!F339-logKir!F$1098)-0.5*(SLir!F339+SLir!F$1098)*(logHir!F339-logHir!F$1098)-0.5*(SLir!F339+SLir!F$1098)*(logQir!F339-logQir!F$1098),0)</f>
        <v>-7.0967328861542139E-3</v>
      </c>
      <c r="G339" s="6">
        <f>IF(logVir!G339&lt;&gt;0,logVir!G339-logVir!G$1098-0.5*(SKir!G339+SKir!G$1098)*(logKir!G339-logKir!G$1098)-0.5*(SLir!G339+SLir!G$1098)*(logHir!G339-logHir!G$1098)-0.5*(SLir!G339+SLir!G$1098)*(logQir!G339-logQir!G$1098),0)</f>
        <v>0.16303794855581455</v>
      </c>
      <c r="H339" s="6">
        <f>IF(logVir!H339&lt;&gt;0,logVir!H339-logVir!H$1098-0.5*(SKir!H339+SKir!H$1098)*(logKir!H339-logKir!H$1098)-0.5*(SLir!H339+SLir!H$1098)*(logHir!H339-logHir!H$1098)-0.5*(SLir!H339+SLir!H$1098)*(logQir!H339-logQir!H$1098),0)</f>
        <v>0.10817857396039979</v>
      </c>
      <c r="I339" s="6">
        <f>IF(logVir!I339&lt;&gt;0,logVir!I339-logVir!I$1098-0.5*(SKir!I339+SKir!I$1098)*(logKir!I339-logKir!I$1098)-0.5*(SLir!I339+SLir!I$1098)*(logHir!I339-logHir!I$1098)-0.5*(SLir!I339+SLir!I$1098)*(logQir!I339-logQir!I$1098),0)</f>
        <v>0.38635238849395831</v>
      </c>
      <c r="J339" s="6">
        <f>IF(logVir!J339&lt;&gt;0,logVir!J339-logVir!J$1098-0.5*(SKir!J339+SKir!J$1098)*(logKir!J339-logKir!J$1098)-0.5*(SLir!J339+SLir!J$1098)*(logHir!J339-logHir!J$1098)-0.5*(SLir!J339+SLir!J$1098)*(logQir!J339-logQir!J$1098),0)</f>
        <v>0.27323237820248591</v>
      </c>
    </row>
    <row r="340" spans="1:10" x14ac:dyDescent="0.15">
      <c r="A340" s="1">
        <v>15</v>
      </c>
      <c r="B340" s="1" t="s">
        <v>112</v>
      </c>
      <c r="C340" s="1">
        <v>15</v>
      </c>
      <c r="D340" s="1" t="s">
        <v>27</v>
      </c>
      <c r="E340" s="6">
        <f>IF(logVir!E340&lt;&gt;0,logVir!E340-logVir!E$1099-0.5*(SKir!E340+SKir!E$1099)*(logKir!E340-logKir!E$1099)-0.5*(SLir!E340+SLir!E$1099)*(logHir!E340-logHir!E$1099)-0.5*(SLir!E340+SLir!E$1099)*(logQir!E340-logQir!E$1099),0)</f>
        <v>0.11608622488688786</v>
      </c>
      <c r="F340" s="6">
        <f>IF(logVir!F340&lt;&gt;0,logVir!F340-logVir!F$1099-0.5*(SKir!F340+SKir!F$1099)*(logKir!F340-logKir!F$1099)-0.5*(SLir!F340+SLir!F$1099)*(logHir!F340-logHir!F$1099)-0.5*(SLir!F340+SLir!F$1099)*(logQir!F340-logQir!F$1099),0)</f>
        <v>2.4398946195767768E-3</v>
      </c>
      <c r="G340" s="6">
        <f>IF(logVir!G340&lt;&gt;0,logVir!G340-logVir!G$1099-0.5*(SKir!G340+SKir!G$1099)*(logKir!G340-logKir!G$1099)-0.5*(SLir!G340+SLir!G$1099)*(logHir!G340-logHir!G$1099)-0.5*(SLir!G340+SLir!G$1099)*(logQir!G340-logQir!G$1099),0)</f>
        <v>-7.097673325778342E-2</v>
      </c>
      <c r="H340" s="6">
        <f>IF(logVir!H340&lt;&gt;0,logVir!H340-logVir!H$1099-0.5*(SKir!H340+SKir!H$1099)*(logKir!H340-logKir!H$1099)-0.5*(SLir!H340+SLir!H$1099)*(logHir!H340-logHir!H$1099)-0.5*(SLir!H340+SLir!H$1099)*(logQir!H340-logQir!H$1099),0)</f>
        <v>1.8851384232743032E-2</v>
      </c>
      <c r="I340" s="6">
        <f>IF(logVir!I340&lt;&gt;0,logVir!I340-logVir!I$1099-0.5*(SKir!I340+SKir!I$1099)*(logKir!I340-logKir!I$1099)-0.5*(SLir!I340+SLir!I$1099)*(logHir!I340-logHir!I$1099)-0.5*(SLir!I340+SLir!I$1099)*(logQir!I340-logQir!I$1099),0)</f>
        <v>-5.4802208745991982E-2</v>
      </c>
      <c r="J340" s="6">
        <f>IF(logVir!J340&lt;&gt;0,logVir!J340-logVir!J$1099-0.5*(SKir!J340+SKir!J$1099)*(logKir!J340-logKir!J$1099)-0.5*(SLir!J340+SLir!J$1099)*(logHir!J340-logHir!J$1099)-0.5*(SLir!J340+SLir!J$1099)*(logQir!J340-logQir!J$1099),0)</f>
        <v>-8.2840217006936945E-2</v>
      </c>
    </row>
    <row r="341" spans="1:10" x14ac:dyDescent="0.15">
      <c r="A341" s="1">
        <v>15</v>
      </c>
      <c r="B341" s="1" t="s">
        <v>283</v>
      </c>
      <c r="C341" s="1">
        <v>16</v>
      </c>
      <c r="D341" s="1" t="s">
        <v>10</v>
      </c>
      <c r="E341" s="6">
        <f>IF(logVir!E341&lt;&gt;0,logVir!E341-logVir!E$1100-0.5*(SKir!E341+SKir!E$1100)*(logKir!E341-logKir!E$1100)-0.5*(SLir!E341+SLir!E$1100)*(logHir!E341-logHir!E$1100)-0.5*(SLir!E341+SLir!E$1100)*(logQir!E341-logQir!E$1100),0)</f>
        <v>0.11095592458340627</v>
      </c>
      <c r="F341" s="6">
        <f>IF(logVir!F341&lt;&gt;0,logVir!F341-logVir!F$1100-0.5*(SKir!F341+SKir!F$1100)*(logKir!F341-logKir!F$1100)-0.5*(SLir!F341+SLir!F$1100)*(logHir!F341-logHir!F$1100)-0.5*(SLir!F341+SLir!F$1100)*(logQir!F341-logQir!F$1100),0)</f>
        <v>9.8265463430019434E-2</v>
      </c>
      <c r="G341" s="6">
        <f>IF(logVir!G341&lt;&gt;0,logVir!G341-logVir!G$1100-0.5*(SKir!G341+SKir!G$1100)*(logKir!G341-logKir!G$1100)-0.5*(SLir!G341+SLir!G$1100)*(logHir!G341-logHir!G$1100)-0.5*(SLir!G341+SLir!G$1100)*(logQir!G341-logQir!G$1100),0)</f>
        <v>-2.1932487144030045E-2</v>
      </c>
      <c r="H341" s="6">
        <f>IF(logVir!H341&lt;&gt;0,logVir!H341-logVir!H$1100-0.5*(SKir!H341+SKir!H$1100)*(logKir!H341-logKir!H$1100)-0.5*(SLir!H341+SLir!H$1100)*(logHir!H341-logHir!H$1100)-0.5*(SLir!H341+SLir!H$1100)*(logQir!H341-logQir!H$1100),0)</f>
        <v>1.7975205062711531E-2</v>
      </c>
      <c r="I341" s="6">
        <f>IF(logVir!I341&lt;&gt;0,logVir!I341-logVir!I$1100-0.5*(SKir!I341+SKir!I$1100)*(logKir!I341-logKir!I$1100)-0.5*(SLir!I341+SLir!I$1100)*(logHir!I341-logHir!I$1100)-0.5*(SLir!I341+SLir!I$1100)*(logQir!I341-logQir!I$1100),0)</f>
        <v>9.452350161923169E-2</v>
      </c>
      <c r="J341" s="6">
        <f>IF(logVir!J341&lt;&gt;0,logVir!J341-logVir!J$1100-0.5*(SKir!J341+SKir!J$1100)*(logKir!J341-logKir!J$1100)-0.5*(SLir!J341+SLir!J$1100)*(logHir!J341-logHir!J$1100)-0.5*(SLir!J341+SLir!J$1100)*(logQir!J341-logQir!J$1100),0)</f>
        <v>7.6115538645818381E-2</v>
      </c>
    </row>
    <row r="342" spans="1:10" x14ac:dyDescent="0.15">
      <c r="A342" s="1">
        <v>15</v>
      </c>
      <c r="B342" s="1" t="s">
        <v>111</v>
      </c>
      <c r="C342" s="1">
        <v>17</v>
      </c>
      <c r="D342" s="1" t="s">
        <v>11</v>
      </c>
      <c r="E342" s="6">
        <f>IF(logVir!E342&lt;&gt;0,logVir!E342-logVir!E$1101-0.5*(SKir!E342+SKir!E$1101)*(logKir!E342-logKir!E$1101)-0.5*(SLir!E342+SLir!E$1101)*(logHir!E342-logHir!E$1101)-0.5*(SLir!E342+SLir!E$1101)*(logQir!E342-logQir!E$1101),0)</f>
        <v>0.30519983157438857</v>
      </c>
      <c r="F342" s="6">
        <f>IF(logVir!F342&lt;&gt;0,logVir!F342-logVir!F$1101-0.5*(SKir!F342+SKir!F$1101)*(logKir!F342-logKir!F$1101)-0.5*(SLir!F342+SLir!F$1101)*(logHir!F342-logHir!F$1101)-0.5*(SLir!F342+SLir!F$1101)*(logQir!F342-logQir!F$1101),0)</f>
        <v>-0.23402553516036706</v>
      </c>
      <c r="G342" s="6">
        <f>IF(logVir!G342&lt;&gt;0,logVir!G342-logVir!G$1101-0.5*(SKir!G342+SKir!G$1101)*(logKir!G342-logKir!G$1101)-0.5*(SLir!G342+SLir!G$1101)*(logHir!G342-logHir!G$1101)-0.5*(SLir!G342+SLir!G$1101)*(logQir!G342-logQir!G$1101),0)</f>
        <v>-0.15916684698401562</v>
      </c>
      <c r="H342" s="6">
        <f>IF(logVir!H342&lt;&gt;0,logVir!H342-logVir!H$1101-0.5*(SKir!H342+SKir!H$1101)*(logKir!H342-logKir!H$1101)-0.5*(SLir!H342+SLir!H$1101)*(logHir!H342-logHir!H$1101)-0.5*(SLir!H342+SLir!H$1101)*(logQir!H342-logQir!H$1101),0)</f>
        <v>0.16158025709171081</v>
      </c>
      <c r="I342" s="6">
        <f>IF(logVir!I342&lt;&gt;0,logVir!I342-logVir!I$1101-0.5*(SKir!I342+SKir!I$1101)*(logKir!I342-logKir!I$1101)-0.5*(SLir!I342+SLir!I$1101)*(logHir!I342-logHir!I$1101)-0.5*(SLir!I342+SLir!I$1101)*(logQir!I342-logQir!I$1101),0)</f>
        <v>-0.58863922919662215</v>
      </c>
      <c r="J342" s="6">
        <f>IF(logVir!J342&lt;&gt;0,logVir!J342-logVir!J$1101-0.5*(SKir!J342+SKir!J$1101)*(logKir!J342-logKir!J$1101)-0.5*(SLir!J342+SLir!J$1101)*(logHir!J342-logHir!J$1101)-0.5*(SLir!J342+SLir!J$1101)*(logQir!J342-logQir!J$1101),0)</f>
        <v>-0.49541695883315567</v>
      </c>
    </row>
    <row r="343" spans="1:10" x14ac:dyDescent="0.15">
      <c r="A343" s="1">
        <v>15</v>
      </c>
      <c r="B343" s="1" t="s">
        <v>111</v>
      </c>
      <c r="C343" s="1">
        <v>18</v>
      </c>
      <c r="D343" s="1" t="s">
        <v>12</v>
      </c>
      <c r="E343" s="6">
        <f>IF(logVir!E343&lt;&gt;0,logVir!E343-logVir!E$1102-0.5*(SKir!E343+SKir!E$1102)*(logKir!E343-logKir!E$1102)-0.5*(SLir!E343+SLir!E$1102)*(logHir!E343-logHir!E$1102)-0.5*(SLir!E343+SLir!E$1102)*(logQir!E343-logQir!E$1102),0)</f>
        <v>-0.13709285934862689</v>
      </c>
      <c r="F343" s="6">
        <f>IF(logVir!F343&lt;&gt;0,logVir!F343-logVir!F$1102-0.5*(SKir!F343+SKir!F$1102)*(logKir!F343-logKir!F$1102)-0.5*(SLir!F343+SLir!F$1102)*(logHir!F343-logHir!F$1102)-0.5*(SLir!F343+SLir!F$1102)*(logQir!F343-logQir!F$1102),0)</f>
        <v>-0.19834550264593148</v>
      </c>
      <c r="G343" s="6">
        <f>IF(logVir!G343&lt;&gt;0,logVir!G343-logVir!G$1102-0.5*(SKir!G343+SKir!G$1102)*(logKir!G343-logKir!G$1102)-0.5*(SLir!G343+SLir!G$1102)*(logHir!G343-logHir!G$1102)-0.5*(SLir!G343+SLir!G$1102)*(logQir!G343-logQir!G$1102),0)</f>
        <v>-8.4882130433135167E-2</v>
      </c>
      <c r="H343" s="6">
        <f>IF(logVir!H343&lt;&gt;0,logVir!H343-logVir!H$1102-0.5*(SKir!H343+SKir!H$1102)*(logKir!H343-logKir!H$1102)-0.5*(SLir!H343+SLir!H$1102)*(logHir!H343-logHir!H$1102)-0.5*(SLir!H343+SLir!H$1102)*(logQir!H343-logQir!H$1102),0)</f>
        <v>-7.611055561068697E-2</v>
      </c>
      <c r="I343" s="6">
        <f>IF(logVir!I343&lt;&gt;0,logVir!I343-logVir!I$1102-0.5*(SKir!I343+SKir!I$1102)*(logKir!I343-logKir!I$1102)-0.5*(SLir!I343+SLir!I$1102)*(logHir!I343-logHir!I$1102)-0.5*(SLir!I343+SLir!I$1102)*(logQir!I343-logQir!I$1102),0)</f>
        <v>-9.9173189472787672E-3</v>
      </c>
      <c r="J343" s="6">
        <f>IF(logVir!J343&lt;&gt;0,logVir!J343-logVir!J$1102-0.5*(SKir!J343+SKir!J$1102)*(logKir!J343-logKir!J$1102)-0.5*(SLir!J343+SLir!J$1102)*(logHir!J343-logHir!J$1102)-0.5*(SLir!J343+SLir!J$1102)*(logQir!J343-logQir!J$1102),0)</f>
        <v>-4.2616741532119889E-2</v>
      </c>
    </row>
    <row r="344" spans="1:10" x14ac:dyDescent="0.15">
      <c r="A344" s="1">
        <v>15</v>
      </c>
      <c r="B344" s="1" t="s">
        <v>111</v>
      </c>
      <c r="C344" s="1">
        <v>19</v>
      </c>
      <c r="D344" s="1" t="s">
        <v>13</v>
      </c>
      <c r="E344" s="6">
        <f>IF(logVir!E344&lt;&gt;0,logVir!E344-logVir!E$1103-0.5*(SKir!E344+SKir!E$1103)*(logKir!E344-logKir!E$1103)-0.5*(SLir!E344+SLir!E$1103)*(logHir!E344-logHir!E$1103)-0.5*(SLir!E344+SLir!E$1103)*(logQir!E344-logQir!E$1103),0)</f>
        <v>2.1746522795738781E-2</v>
      </c>
      <c r="F344" s="6">
        <f>IF(logVir!F344&lt;&gt;0,logVir!F344-logVir!F$1103-0.5*(SKir!F344+SKir!F$1103)*(logKir!F344-logKir!F$1103)-0.5*(SLir!F344+SLir!F$1103)*(logHir!F344-logHir!F$1103)-0.5*(SLir!F344+SLir!F$1103)*(logQir!F344-logQir!F$1103),0)</f>
        <v>-0.10216323116341515</v>
      </c>
      <c r="G344" s="6">
        <f>IF(logVir!G344&lt;&gt;0,logVir!G344-logVir!G$1103-0.5*(SKir!G344+SKir!G$1103)*(logKir!G344-logKir!G$1103)-0.5*(SLir!G344+SLir!G$1103)*(logHir!G344-logHir!G$1103)-0.5*(SLir!G344+SLir!G$1103)*(logQir!G344-logQir!G$1103),0)</f>
        <v>-0.18146921536316729</v>
      </c>
      <c r="H344" s="6">
        <f>IF(logVir!H344&lt;&gt;0,logVir!H344-logVir!H$1103-0.5*(SKir!H344+SKir!H$1103)*(logKir!H344-logKir!H$1103)-0.5*(SLir!H344+SLir!H$1103)*(logHir!H344-logHir!H$1103)-0.5*(SLir!H344+SLir!H$1103)*(logQir!H344-logQir!H$1103),0)</f>
        <v>-0.13343541572028259</v>
      </c>
      <c r="I344" s="6">
        <f>IF(logVir!I344&lt;&gt;0,logVir!I344-logVir!I$1103-0.5*(SKir!I344+SKir!I$1103)*(logKir!I344-logKir!I$1103)-0.5*(SLir!I344+SLir!I$1103)*(logHir!I344-logHir!I$1103)-0.5*(SLir!I344+SLir!I$1103)*(logQir!I344-logQir!I$1103),0)</f>
        <v>-4.3549657554712372E-2</v>
      </c>
      <c r="J344" s="6">
        <f>IF(logVir!J344&lt;&gt;0,logVir!J344-logVir!J$1103-0.5*(SKir!J344+SKir!J$1103)*(logKir!J344-logKir!J$1103)-0.5*(SLir!J344+SLir!J$1103)*(logHir!J344-logHir!J$1103)-0.5*(SLir!J344+SLir!J$1103)*(logQir!J344-logQir!J$1103),0)</f>
        <v>-1.2546698009501582E-2</v>
      </c>
    </row>
    <row r="345" spans="1:10" x14ac:dyDescent="0.15">
      <c r="A345" s="1">
        <v>15</v>
      </c>
      <c r="B345" s="1" t="s">
        <v>111</v>
      </c>
      <c r="C345" s="1">
        <v>20</v>
      </c>
      <c r="D345" s="1" t="s">
        <v>14</v>
      </c>
      <c r="E345" s="6">
        <f>IF(logVir!E345&lt;&gt;0,logVir!E345-logVir!E$1104-0.5*(SKir!E345+SKir!E$1104)*(logKir!E345-logKir!E$1104)-0.5*(SLir!E345+SLir!E$1104)*(logHir!E345-logHir!E$1104)-0.5*(SLir!E345+SLir!E$1104)*(logQir!E345-logQir!E$1104),0)</f>
        <v>0.85895978021035257</v>
      </c>
      <c r="F345" s="6">
        <f>IF(logVir!F345&lt;&gt;0,logVir!F345-logVir!F$1104-0.5*(SKir!F345+SKir!F$1104)*(logKir!F345-logKir!F$1104)-0.5*(SLir!F345+SLir!F$1104)*(logHir!F345-logHir!F$1104)-0.5*(SLir!F345+SLir!F$1104)*(logQir!F345-logQir!F$1104),0)</f>
        <v>2.7284326257780413E-2</v>
      </c>
      <c r="G345" s="6">
        <f>IF(logVir!G345&lt;&gt;0,logVir!G345-logVir!G$1104-0.5*(SKir!G345+SKir!G$1104)*(logKir!G345-logKir!G$1104)-0.5*(SLir!G345+SLir!G$1104)*(logHir!G345-logHir!G$1104)-0.5*(SLir!G345+SLir!G$1104)*(logQir!G345-logQir!G$1104),0)</f>
        <v>-2.1829127098688363E-2</v>
      </c>
      <c r="H345" s="6">
        <f>IF(logVir!H345&lt;&gt;0,logVir!H345-logVir!H$1104-0.5*(SKir!H345+SKir!H$1104)*(logKir!H345-logKir!H$1104)-0.5*(SLir!H345+SLir!H$1104)*(logHir!H345-logHir!H$1104)-0.5*(SLir!H345+SLir!H$1104)*(logQir!H345-logQir!H$1104),0)</f>
        <v>9.7484802958579211E-2</v>
      </c>
      <c r="I345" s="6">
        <f>IF(logVir!I345&lt;&gt;0,logVir!I345-logVir!I$1104-0.5*(SKir!I345+SKir!I$1104)*(logKir!I345-logKir!I$1104)-0.5*(SLir!I345+SLir!I$1104)*(logHir!I345-logHir!I$1104)-0.5*(SLir!I345+SLir!I$1104)*(logQir!I345-logQir!I$1104),0)</f>
        <v>7.3189651007298046E-2</v>
      </c>
      <c r="J345" s="6">
        <f>IF(logVir!J345&lt;&gt;0,logVir!J345-logVir!J$1104-0.5*(SKir!J345+SKir!J$1104)*(logKir!J345-logKir!J$1104)-0.5*(SLir!J345+SLir!J$1104)*(logHir!J345-logHir!J$1104)-0.5*(SLir!J345+SLir!J$1104)*(logQir!J345-logQir!J$1104),0)</f>
        <v>4.5976507259082637E-2</v>
      </c>
    </row>
    <row r="346" spans="1:10" x14ac:dyDescent="0.15">
      <c r="A346" s="1">
        <v>15</v>
      </c>
      <c r="B346" s="1" t="s">
        <v>111</v>
      </c>
      <c r="C346" s="1">
        <v>21</v>
      </c>
      <c r="D346" s="1" t="s">
        <v>15</v>
      </c>
      <c r="E346" s="6">
        <f>IF(logVir!E346&lt;&gt;0,logVir!E346-logVir!E$1105-0.5*(SKir!E346+SKir!E$1105)*(logKir!E346-logKir!E$1105)-0.5*(SLir!E346+SLir!E$1105)*(logHir!E346-logHir!E$1105)-0.5*(SLir!E346+SLir!E$1105)*(logQir!E346-logQir!E$1105),0)</f>
        <v>-8.1543465233895412E-2</v>
      </c>
      <c r="F346" s="6">
        <f>IF(logVir!F346&lt;&gt;0,logVir!F346-logVir!F$1105-0.5*(SKir!F346+SKir!F$1105)*(logKir!F346-logKir!F$1105)-0.5*(SLir!F346+SLir!F$1105)*(logHir!F346-logHir!F$1105)-0.5*(SLir!F346+SLir!F$1105)*(logQir!F346-logQir!F$1105),0)</f>
        <v>-0.41253051196931539</v>
      </c>
      <c r="G346" s="6">
        <f>IF(logVir!G346&lt;&gt;0,logVir!G346-logVir!G$1105-0.5*(SKir!G346+SKir!G$1105)*(logKir!G346-logKir!G$1105)-0.5*(SLir!G346+SLir!G$1105)*(logHir!G346-logHir!G$1105)-0.5*(SLir!G346+SLir!G$1105)*(logQir!G346-logQir!G$1105),0)</f>
        <v>-0.34539020318013014</v>
      </c>
      <c r="H346" s="6">
        <f>IF(logVir!H346&lt;&gt;0,logVir!H346-logVir!H$1105-0.5*(SKir!H346+SKir!H$1105)*(logKir!H346-logKir!H$1105)-0.5*(SLir!H346+SLir!H$1105)*(logHir!H346-logHir!H$1105)-0.5*(SLir!H346+SLir!H$1105)*(logQir!H346-logQir!H$1105),0)</f>
        <v>-8.6390595967004283E-2</v>
      </c>
      <c r="I346" s="6">
        <f>IF(logVir!I346&lt;&gt;0,logVir!I346-logVir!I$1105-0.5*(SKir!I346+SKir!I$1105)*(logKir!I346-logKir!I$1105)-0.5*(SLir!I346+SLir!I$1105)*(logHir!I346-logHir!I$1105)-0.5*(SLir!I346+SLir!I$1105)*(logQir!I346-logQir!I$1105),0)</f>
        <v>-0.14253753750404261</v>
      </c>
      <c r="J346" s="6">
        <f>IF(logVir!J346&lt;&gt;0,logVir!J346-logVir!J$1105-0.5*(SKir!J346+SKir!J$1105)*(logKir!J346-logKir!J$1105)-0.5*(SLir!J346+SLir!J$1105)*(logHir!J346-logHir!J$1105)-0.5*(SLir!J346+SLir!J$1105)*(logQir!J346-logQir!J$1105),0)</f>
        <v>-0.13187596770529014</v>
      </c>
    </row>
    <row r="347" spans="1:10" x14ac:dyDescent="0.15">
      <c r="A347" s="1">
        <v>15</v>
      </c>
      <c r="B347" s="1" t="s">
        <v>110</v>
      </c>
      <c r="C347" s="1">
        <v>22</v>
      </c>
      <c r="D347" s="1" t="s">
        <v>7</v>
      </c>
      <c r="E347" s="6">
        <f>IF(logVir!E347&lt;&gt;0,logVir!E347-logVir!E$1106-0.5*(SKir!E347+SKir!E$1106)*(logKir!E347-logKir!E$1106)-0.5*(SLir!E347+SLir!E$1106)*(logHir!E347-logHir!E$1106)-0.5*(SLir!E347+SLir!E$1106)*(logQir!E347-logQir!E$1106),0)</f>
        <v>-0.12798823218195526</v>
      </c>
      <c r="F347" s="6">
        <f>IF(logVir!F347&lt;&gt;0,logVir!F347-logVir!F$1106-0.5*(SKir!F347+SKir!F$1106)*(logKir!F347-logKir!F$1106)-0.5*(SLir!F347+SLir!F$1106)*(logHir!F347-logHir!F$1106)-0.5*(SLir!F347+SLir!F$1106)*(logQir!F347-logQir!F$1106),0)</f>
        <v>-5.5853503550581329E-2</v>
      </c>
      <c r="G347" s="6">
        <f>IF(logVir!G347&lt;&gt;0,logVir!G347-logVir!G$1106-0.5*(SKir!G347+SKir!G$1106)*(logKir!G347-logKir!G$1106)-0.5*(SLir!G347+SLir!G$1106)*(logHir!G347-logHir!G$1106)-0.5*(SLir!G347+SLir!G$1106)*(logQir!G347-logQir!G$1106),0)</f>
        <v>-1.2653148121982202E-2</v>
      </c>
      <c r="H347" s="6">
        <f>IF(logVir!H347&lt;&gt;0,logVir!H347-logVir!H$1106-0.5*(SKir!H347+SKir!H$1106)*(logKir!H347-logKir!H$1106)-0.5*(SLir!H347+SLir!H$1106)*(logHir!H347-logHir!H$1106)-0.5*(SLir!H347+SLir!H$1106)*(logQir!H347-logQir!H$1106),0)</f>
        <v>2.0805095302031121E-2</v>
      </c>
      <c r="I347" s="6">
        <f>IF(logVir!I347&lt;&gt;0,logVir!I347-logVir!I$1106-0.5*(SKir!I347+SKir!I$1106)*(logKir!I347-logKir!I$1106)-0.5*(SLir!I347+SLir!I$1106)*(logHir!I347-logHir!I$1106)-0.5*(SLir!I347+SLir!I$1106)*(logQir!I347-logQir!I$1106),0)</f>
        <v>-3.5382153243347425E-2</v>
      </c>
      <c r="J347" s="6">
        <f>IF(logVir!J347&lt;&gt;0,logVir!J347-logVir!J$1106-0.5*(SKir!J347+SKir!J$1106)*(logKir!J347-logKir!J$1106)-0.5*(SLir!J347+SLir!J$1106)*(logHir!J347-logHir!J$1106)-0.5*(SLir!J347+SLir!J$1106)*(logQir!J347-logQir!J$1106),0)</f>
        <v>-3.3667785642406418E-2</v>
      </c>
    </row>
    <row r="348" spans="1:10" x14ac:dyDescent="0.15">
      <c r="A348" s="1">
        <v>15</v>
      </c>
      <c r="B348" s="1" t="s">
        <v>110</v>
      </c>
      <c r="C348" s="1">
        <v>23</v>
      </c>
      <c r="D348" s="1" t="s">
        <v>28</v>
      </c>
      <c r="E348" s="6">
        <f>IF(logVir!E348&lt;&gt;0,logVir!E348-logVir!E$1107-0.5*(SKir!E348+SKir!E$1107)*(logKir!E348-logKir!E$1107)-0.5*(SLir!E348+SLir!E$1107)*(logHir!E348-logHir!E$1107)-0.5*(SLir!E348+SLir!E$1107)*(logQir!E348-logQir!E$1107),0)</f>
        <v>-0.12476569668303751</v>
      </c>
      <c r="F348" s="6">
        <f>IF(logVir!F348&lt;&gt;0,logVir!F348-logVir!F$1107-0.5*(SKir!F348+SKir!F$1107)*(logKir!F348-logKir!F$1107)-0.5*(SLir!F348+SLir!F$1107)*(logHir!F348-logHir!F$1107)-0.5*(SLir!F348+SLir!F$1107)*(logQir!F348-logQir!F$1107),0)</f>
        <v>-2.8430032204358552E-2</v>
      </c>
      <c r="G348" s="6">
        <f>IF(logVir!G348&lt;&gt;0,logVir!G348-logVir!G$1107-0.5*(SKir!G348+SKir!G$1107)*(logKir!G348-logKir!G$1107)-0.5*(SLir!G348+SLir!G$1107)*(logHir!G348-logHir!G$1107)-0.5*(SLir!G348+SLir!G$1107)*(logQir!G348-logQir!G$1107),0)</f>
        <v>-1.7899423815539158E-2</v>
      </c>
      <c r="H348" s="6">
        <f>IF(logVir!H348&lt;&gt;0,logVir!H348-logVir!H$1107-0.5*(SKir!H348+SKir!H$1107)*(logKir!H348-logKir!H$1107)-0.5*(SLir!H348+SLir!H$1107)*(logHir!H348-logHir!H$1107)-0.5*(SLir!H348+SLir!H$1107)*(logQir!H348-logQir!H$1107),0)</f>
        <v>2.3107544465066937E-2</v>
      </c>
      <c r="I348" s="6">
        <f>IF(logVir!I348&lt;&gt;0,logVir!I348-logVir!I$1107-0.5*(SKir!I348+SKir!I$1107)*(logKir!I348-logKir!I$1107)-0.5*(SLir!I348+SLir!I$1107)*(logHir!I348-logHir!I$1107)-0.5*(SLir!I348+SLir!I$1107)*(logQir!I348-logQir!I$1107),0)</f>
        <v>-5.5073462125649855E-2</v>
      </c>
      <c r="J348" s="6">
        <f>IF(logVir!J348&lt;&gt;0,logVir!J348-logVir!J$1107-0.5*(SKir!J348+SKir!J$1107)*(logKir!J348-logKir!J$1107)-0.5*(SLir!J348+SLir!J$1107)*(logHir!J348-logHir!J$1107)-0.5*(SLir!J348+SLir!J$1107)*(logQir!J348-logQir!J$1107),0)</f>
        <v>-5.3640213348068705E-2</v>
      </c>
    </row>
    <row r="349" spans="1:10" x14ac:dyDescent="0.15">
      <c r="A349" s="1">
        <v>16</v>
      </c>
      <c r="B349" s="1" t="s">
        <v>114</v>
      </c>
      <c r="C349" s="1">
        <v>1</v>
      </c>
      <c r="D349" s="1" t="s">
        <v>8</v>
      </c>
      <c r="E349" s="6">
        <f>IF(logVir!E349&lt;&gt;0,logVir!E349-logVir!E$1085-0.5*(SKir!E349+SKir!E$1085)*(logKir!E349-logKir!E$1085)-0.5*(SLir!E349+SLir!E$1085)*(logHir!E349-logHir!E$1085)-0.5*(SLir!E349+SLir!E$1085)*(logQir!E349-logQir!E$1085),0)</f>
        <v>-2.8517755902372349E-2</v>
      </c>
      <c r="F349" s="6">
        <f>IF(logVir!F349&lt;&gt;0,logVir!F349-logVir!F$1085-0.5*(SKir!F349+SKir!F$1085)*(logKir!F349-logKir!F$1085)-0.5*(SLir!F349+SLir!F$1085)*(logHir!F349-logHir!F$1085)-0.5*(SLir!F349+SLir!F$1085)*(logQir!F349-logQir!F$1085),0)</f>
        <v>-9.7961179183119071E-2</v>
      </c>
      <c r="G349" s="6">
        <f>IF(logVir!G349&lt;&gt;0,logVir!G349-logVir!G$1085-0.5*(SKir!G349+SKir!G$1085)*(logKir!G349-logKir!G$1085)-0.5*(SLir!G349+SLir!G$1085)*(logHir!G349-logHir!G$1085)-0.5*(SLir!G349+SLir!G$1085)*(logQir!G349-logQir!G$1085),0)</f>
        <v>-0.28889623126792674</v>
      </c>
      <c r="H349" s="6">
        <f>IF(logVir!H349&lt;&gt;0,logVir!H349-logVir!H$1085-0.5*(SKir!H349+SKir!H$1085)*(logKir!H349-logKir!H$1085)-0.5*(SLir!H349+SLir!H$1085)*(logHir!H349-logHir!H$1085)-0.5*(SLir!H349+SLir!H$1085)*(logQir!H349-logQir!H$1085),0)</f>
        <v>-0.52889566871330507</v>
      </c>
      <c r="I349" s="6">
        <f>IF(logVir!I349&lt;&gt;0,logVir!I349-logVir!I$1085-0.5*(SKir!I349+SKir!I$1085)*(logKir!I349-logKir!I$1085)-0.5*(SLir!I349+SLir!I$1085)*(logHir!I349-logHir!I$1085)-0.5*(SLir!I349+SLir!I$1085)*(logQir!I349-logQir!I$1085),0)</f>
        <v>-0.36582468534615864</v>
      </c>
      <c r="J349" s="6">
        <f>IF(logVir!J349&lt;&gt;0,logVir!J349-logVir!J$1085-0.5*(SKir!J349+SKir!J$1085)*(logKir!J349-logKir!J$1085)-0.5*(SLir!J349+SLir!J$1085)*(logHir!J349-logHir!J$1085)-0.5*(SLir!J349+SLir!J$1085)*(logQir!J349-logQir!J$1085),0)</f>
        <v>-0.42611213474811938</v>
      </c>
    </row>
    <row r="350" spans="1:10" x14ac:dyDescent="0.15">
      <c r="A350" s="1">
        <v>16</v>
      </c>
      <c r="B350" s="1" t="s">
        <v>114</v>
      </c>
      <c r="C350" s="1">
        <v>2</v>
      </c>
      <c r="D350" s="1" t="s">
        <v>9</v>
      </c>
      <c r="E350" s="6">
        <f>IF(logVir!E350&lt;&gt;0,logVir!E350-logVir!E$1086-0.5*(SKir!E350+SKir!E$1086)*(logKir!E350-logKir!E$1086)-0.5*(SLir!E350+SLir!E$1086)*(logHir!E350-logHir!E$1086)-0.5*(SLir!E350+SLir!E$1086)*(logQir!E350-logQir!E$1086),0)</f>
        <v>0.56484239605453834</v>
      </c>
      <c r="F350" s="6">
        <f>IF(logVir!F350&lt;&gt;0,logVir!F350-logVir!F$1086-0.5*(SKir!F350+SKir!F$1086)*(logKir!F350-logKir!F$1086)-0.5*(SLir!F350+SLir!F$1086)*(logHir!F350-logHir!F$1086)-0.5*(SLir!F350+SLir!F$1086)*(logQir!F350-logQir!F$1086),0)</f>
        <v>0.22296031862425511</v>
      </c>
      <c r="G350" s="6">
        <f>IF(logVir!G350&lt;&gt;0,logVir!G350-logVir!G$1086-0.5*(SKir!G350+SKir!G$1086)*(logKir!G350-logKir!G$1086)-0.5*(SLir!G350+SLir!G$1086)*(logHir!G350-logHir!G$1086)-0.5*(SLir!G350+SLir!G$1086)*(logQir!G350-logQir!G$1086),0)</f>
        <v>0.19529108025933004</v>
      </c>
      <c r="H350" s="6">
        <f>IF(logVir!H350&lt;&gt;0,logVir!H350-logVir!H$1086-0.5*(SKir!H350+SKir!H$1086)*(logKir!H350-logKir!H$1086)-0.5*(SLir!H350+SLir!H$1086)*(logHir!H350-logHir!H$1086)-0.5*(SLir!H350+SLir!H$1086)*(logQir!H350-logQir!H$1086),0)</f>
        <v>0.30443051003840871</v>
      </c>
      <c r="I350" s="6">
        <f>IF(logVir!I350&lt;&gt;0,logVir!I350-logVir!I$1086-0.5*(SKir!I350+SKir!I$1086)*(logKir!I350-logKir!I$1086)-0.5*(SLir!I350+SLir!I$1086)*(logHir!I350-logHir!I$1086)-0.5*(SLir!I350+SLir!I$1086)*(logQir!I350-logQir!I$1086),0)</f>
        <v>-0.13735229288090733</v>
      </c>
      <c r="J350" s="6">
        <f>IF(logVir!J350&lt;&gt;0,logVir!J350-logVir!J$1086-0.5*(SKir!J350+SKir!J$1086)*(logKir!J350-logKir!J$1086)-0.5*(SLir!J350+SLir!J$1086)*(logHir!J350-logHir!J$1086)-0.5*(SLir!J350+SLir!J$1086)*(logQir!J350-logQir!J$1086),0)</f>
        <v>-0.18229545403010386</v>
      </c>
    </row>
    <row r="351" spans="1:10" x14ac:dyDescent="0.15">
      <c r="A351" s="1">
        <v>16</v>
      </c>
      <c r="B351" s="1" t="s">
        <v>115</v>
      </c>
      <c r="C351" s="1">
        <v>3</v>
      </c>
      <c r="D351" s="1" t="s">
        <v>16</v>
      </c>
      <c r="E351" s="6">
        <f>IF(logVir!E351&lt;&gt;0,logVir!E351-logVir!E$1087-0.5*(SKir!E351+SKir!E$1087)*(logKir!E351-logKir!E$1087)-0.5*(SLir!E351+SLir!E$1087)*(logHir!E351-logHir!E$1087)-0.5*(SLir!E351+SLir!E$1087)*(logQir!E351-logQir!E$1087),0)</f>
        <v>-0.30577872788717242</v>
      </c>
      <c r="F351" s="6">
        <f>IF(logVir!F351&lt;&gt;0,logVir!F351-logVir!F$1087-0.5*(SKir!F351+SKir!F$1087)*(logKir!F351-logKir!F$1087)-0.5*(SLir!F351+SLir!F$1087)*(logHir!F351-logHir!F$1087)-0.5*(SLir!F351+SLir!F$1087)*(logQir!F351-logQir!F$1087),0)</f>
        <v>-0.57284897238237054</v>
      </c>
      <c r="G351" s="6">
        <f>IF(logVir!G351&lt;&gt;0,logVir!G351-logVir!G$1087-0.5*(SKir!G351+SKir!G$1087)*(logKir!G351-logKir!G$1087)-0.5*(SLir!G351+SLir!G$1087)*(logHir!G351-logHir!G$1087)-0.5*(SLir!G351+SLir!G$1087)*(logQir!G351-logQir!G$1087),0)</f>
        <v>-0.49508619970333273</v>
      </c>
      <c r="H351" s="6">
        <f>IF(logVir!H351&lt;&gt;0,logVir!H351-logVir!H$1087-0.5*(SKir!H351+SKir!H$1087)*(logKir!H351-logKir!H$1087)-0.5*(SLir!H351+SLir!H$1087)*(logHir!H351-logHir!H$1087)-0.5*(SLir!H351+SLir!H$1087)*(logQir!H351-logQir!H$1087),0)</f>
        <v>-0.42993662806972732</v>
      </c>
      <c r="I351" s="6">
        <f>IF(logVir!I351&lt;&gt;0,logVir!I351-logVir!I$1087-0.5*(SKir!I351+SKir!I$1087)*(logKir!I351-logKir!I$1087)-0.5*(SLir!I351+SLir!I$1087)*(logHir!I351-logHir!I$1087)-0.5*(SLir!I351+SLir!I$1087)*(logQir!I351-logQir!I$1087),0)</f>
        <v>-0.47502097997474435</v>
      </c>
      <c r="J351" s="6">
        <f>IF(logVir!J351&lt;&gt;0,logVir!J351-logVir!J$1087-0.5*(SKir!J351+SKir!J$1087)*(logKir!J351-logKir!J$1087)-0.5*(SLir!J351+SLir!J$1087)*(logHir!J351-logHir!J$1087)-0.5*(SLir!J351+SLir!J$1087)*(logQir!J351-logQir!J$1087),0)</f>
        <v>-0.47167248371865628</v>
      </c>
    </row>
    <row r="352" spans="1:10" x14ac:dyDescent="0.15">
      <c r="A352" s="1">
        <v>16</v>
      </c>
      <c r="B352" s="1" t="s">
        <v>115</v>
      </c>
      <c r="C352" s="1">
        <v>4</v>
      </c>
      <c r="D352" s="1" t="s">
        <v>17</v>
      </c>
      <c r="E352" s="6">
        <f>IF(logVir!E352&lt;&gt;0,logVir!E352-logVir!E$1088-0.5*(SKir!E352+SKir!E$1088)*(logKir!E352-logKir!E$1088)-0.5*(SLir!E352+SLir!E$1088)*(logHir!E352-logHir!E$1088)-0.5*(SLir!E352+SLir!E$1088)*(logQir!E352-logQir!E$1088),0)</f>
        <v>-1.2980632659204162E-3</v>
      </c>
      <c r="F352" s="6">
        <f>IF(logVir!F352&lt;&gt;0,logVir!F352-logVir!F$1088-0.5*(SKir!F352+SKir!F$1088)*(logKir!F352-logKir!F$1088)-0.5*(SLir!F352+SLir!F$1088)*(logHir!F352-logHir!F$1088)-0.5*(SLir!F352+SLir!F$1088)*(logQir!F352-logQir!F$1088),0)</f>
        <v>0.21183741987861865</v>
      </c>
      <c r="G352" s="6">
        <f>IF(logVir!G352&lt;&gt;0,logVir!G352-logVir!G$1088-0.5*(SKir!G352+SKir!G$1088)*(logKir!G352-logKir!G$1088)-0.5*(SLir!G352+SLir!G$1088)*(logHir!G352-logHir!G$1088)-0.5*(SLir!G352+SLir!G$1088)*(logQir!G352-logQir!G$1088),0)</f>
        <v>0.12075921105107568</v>
      </c>
      <c r="H352" s="6">
        <f>IF(logVir!H352&lt;&gt;0,logVir!H352-logVir!H$1088-0.5*(SKir!H352+SKir!H$1088)*(logKir!H352-logKir!H$1088)-0.5*(SLir!H352+SLir!H$1088)*(logHir!H352-logHir!H$1088)-0.5*(SLir!H352+SLir!H$1088)*(logQir!H352-logQir!H$1088),0)</f>
        <v>1.5650612372361809E-2</v>
      </c>
      <c r="I352" s="6">
        <f>IF(logVir!I352&lt;&gt;0,logVir!I352-logVir!I$1088-0.5*(SKir!I352+SKir!I$1088)*(logKir!I352-logKir!I$1088)-0.5*(SLir!I352+SLir!I$1088)*(logHir!I352-logHir!I$1088)-0.5*(SLir!I352+SLir!I$1088)*(logQir!I352-logQir!I$1088),0)</f>
        <v>-0.1449023610071434</v>
      </c>
      <c r="J352" s="6">
        <f>IF(logVir!J352&lt;&gt;0,logVir!J352-logVir!J$1088-0.5*(SKir!J352+SKir!J$1088)*(logKir!J352-logKir!J$1088)-0.5*(SLir!J352+SLir!J$1088)*(logHir!J352-logHir!J$1088)-0.5*(SLir!J352+SLir!J$1088)*(logQir!J352-logQir!J$1088),0)</f>
        <v>-0.18957007639804846</v>
      </c>
    </row>
    <row r="353" spans="1:10" x14ac:dyDescent="0.15">
      <c r="A353" s="1">
        <v>16</v>
      </c>
      <c r="B353" s="1" t="s">
        <v>115</v>
      </c>
      <c r="C353" s="1">
        <v>5</v>
      </c>
      <c r="D353" s="1" t="s">
        <v>18</v>
      </c>
      <c r="E353" s="6">
        <f>IF(logVir!E353&lt;&gt;0,logVir!E353-logVir!E$1089-0.5*(SKir!E353+SKir!E$1089)*(logKir!E353-logKir!E$1089)-0.5*(SLir!E353+SLir!E$1089)*(logHir!E353-logHir!E$1089)-0.5*(SLir!E353+SLir!E$1089)*(logQir!E353-logQir!E$1089),0)</f>
        <v>-3.2180052784796749E-2</v>
      </c>
      <c r="F353" s="6">
        <f>IF(logVir!F353&lt;&gt;0,logVir!F353-logVir!F$1089-0.5*(SKir!F353+SKir!F$1089)*(logKir!F353-logKir!F$1089)-0.5*(SLir!F353+SLir!F$1089)*(logHir!F353-logHir!F$1089)-0.5*(SLir!F353+SLir!F$1089)*(logQir!F353-logQir!F$1089),0)</f>
        <v>7.6084804827797378E-2</v>
      </c>
      <c r="G353" s="6">
        <f>IF(logVir!G353&lt;&gt;0,logVir!G353-logVir!G$1089-0.5*(SKir!G353+SKir!G$1089)*(logKir!G353-logKir!G$1089)-0.5*(SLir!G353+SLir!G$1089)*(logHir!G353-logHir!G$1089)-0.5*(SLir!G353+SLir!G$1089)*(logQir!G353-logQir!G$1089),0)</f>
        <v>8.8487546279975154E-3</v>
      </c>
      <c r="H353" s="6">
        <f>IF(logVir!H353&lt;&gt;0,logVir!H353-logVir!H$1089-0.5*(SKir!H353+SKir!H$1089)*(logKir!H353-logKir!H$1089)-0.5*(SLir!H353+SLir!H$1089)*(logHir!H353-logHir!H$1089)-0.5*(SLir!H353+SLir!H$1089)*(logQir!H353-logQir!H$1089),0)</f>
        <v>0.29774469413685978</v>
      </c>
      <c r="I353" s="6">
        <f>IF(logVir!I353&lt;&gt;0,logVir!I353-logVir!I$1089-0.5*(SKir!I353+SKir!I$1089)*(logKir!I353-logKir!I$1089)-0.5*(SLir!I353+SLir!I$1089)*(logHir!I353-logHir!I$1089)-0.5*(SLir!I353+SLir!I$1089)*(logQir!I353-logQir!I$1089),0)</f>
        <v>0.31527332091971955</v>
      </c>
      <c r="J353" s="6">
        <f>IF(logVir!J353&lt;&gt;0,logVir!J353-logVir!J$1089-0.5*(SKir!J353+SKir!J$1089)*(logKir!J353-logKir!J$1089)-0.5*(SLir!J353+SLir!J$1089)*(logHir!J353-logHir!J$1089)-0.5*(SLir!J353+SLir!J$1089)*(logQir!J353-logQir!J$1089),0)</f>
        <v>0.23616357439776173</v>
      </c>
    </row>
    <row r="354" spans="1:10" x14ac:dyDescent="0.15">
      <c r="A354" s="1">
        <v>16</v>
      </c>
      <c r="B354" s="1" t="s">
        <v>115</v>
      </c>
      <c r="C354" s="1">
        <v>6</v>
      </c>
      <c r="D354" s="1" t="s">
        <v>2</v>
      </c>
      <c r="E354" s="6">
        <f>IF(logVir!E354&lt;&gt;0,logVir!E354-logVir!E$1090-0.5*(SKir!E354+SKir!E$1090)*(logKir!E354-logKir!E$1090)-0.5*(SLir!E354+SLir!E$1090)*(logHir!E354-logHir!E$1090)-0.5*(SLir!E354+SLir!E$1090)*(logQir!E354-logQir!E$1090),0)</f>
        <v>-2.2650173634352028E-2</v>
      </c>
      <c r="F354" s="6">
        <f>IF(logVir!F354&lt;&gt;0,logVir!F354-logVir!F$1090-0.5*(SKir!F354+SKir!F$1090)*(logKir!F354-logKir!F$1090)-0.5*(SLir!F354+SLir!F$1090)*(logHir!F354-logHir!F$1090)-0.5*(SLir!F354+SLir!F$1090)*(logQir!F354-logQir!F$1090),0)</f>
        <v>6.2249860011303008E-3</v>
      </c>
      <c r="G354" s="6">
        <f>IF(logVir!G354&lt;&gt;0,logVir!G354-logVir!G$1090-0.5*(SKir!G354+SKir!G$1090)*(logKir!G354-logKir!G$1090)-0.5*(SLir!G354+SLir!G$1090)*(logHir!G354-logHir!G$1090)-0.5*(SLir!G354+SLir!G$1090)*(logQir!G354-logQir!G$1090),0)</f>
        <v>0.47930176816478454</v>
      </c>
      <c r="H354" s="6">
        <f>IF(logVir!H354&lt;&gt;0,logVir!H354-logVir!H$1090-0.5*(SKir!H354+SKir!H$1090)*(logKir!H354-logKir!H$1090)-0.5*(SLir!H354+SLir!H$1090)*(logHir!H354-logHir!H$1090)-0.5*(SLir!H354+SLir!H$1090)*(logQir!H354-logQir!H$1090),0)</f>
        <v>0.28216101449610353</v>
      </c>
      <c r="I354" s="6">
        <f>IF(logVir!I354&lt;&gt;0,logVir!I354-logVir!I$1090-0.5*(SKir!I354+SKir!I$1090)*(logKir!I354-logKir!I$1090)-0.5*(SLir!I354+SLir!I$1090)*(logHir!I354-logHir!I$1090)-0.5*(SLir!I354+SLir!I$1090)*(logQir!I354-logQir!I$1090),0)</f>
        <v>0.24163200504089991</v>
      </c>
      <c r="J354" s="6">
        <f>IF(logVir!J354&lt;&gt;0,logVir!J354-logVir!J$1090-0.5*(SKir!J354+SKir!J$1090)*(logKir!J354-logKir!J$1090)-0.5*(SLir!J354+SLir!J$1090)*(logHir!J354-logHir!J$1090)-0.5*(SLir!J354+SLir!J$1090)*(logQir!J354-logQir!J$1090),0)</f>
        <v>-8.3719051479773668E-2</v>
      </c>
    </row>
    <row r="355" spans="1:10" x14ac:dyDescent="0.15">
      <c r="A355" s="1">
        <v>16</v>
      </c>
      <c r="B355" s="1" t="s">
        <v>115</v>
      </c>
      <c r="C355" s="1">
        <v>7</v>
      </c>
      <c r="D355" s="1" t="s">
        <v>19</v>
      </c>
      <c r="E355" s="6">
        <f>IF(logVir!E355&lt;&gt;0,logVir!E355-logVir!E$1091-0.5*(SKir!E355+SKir!E$1091)*(logKir!E355-logKir!E$1091)-0.5*(SLir!E355+SLir!E$1091)*(logHir!E355-logHir!E$1091)-0.5*(SLir!E355+SLir!E$1091)*(logQir!E355-logQir!E$1091),0)</f>
        <v>-2.1878147154303837</v>
      </c>
      <c r="F355" s="6">
        <f>IF(logVir!F355&lt;&gt;0,logVir!F355-logVir!F$1091-0.5*(SKir!F355+SKir!F$1091)*(logKir!F355-logKir!F$1091)-0.5*(SLir!F355+SLir!F$1091)*(logHir!F355-logHir!F$1091)-0.5*(SLir!F355+SLir!F$1091)*(logQir!F355-logQir!F$1091),0)</f>
        <v>-0.53517654189597452</v>
      </c>
      <c r="G355" s="6">
        <f>IF(logVir!G355&lt;&gt;0,logVir!G355-logVir!G$1091-0.5*(SKir!G355+SKir!G$1091)*(logKir!G355-logKir!G$1091)-0.5*(SLir!G355+SLir!G$1091)*(logHir!G355-logHir!G$1091)-0.5*(SLir!G355+SLir!G$1091)*(logQir!G355-logQir!G$1091),0)</f>
        <v>-2.9305283089931131</v>
      </c>
      <c r="H355" s="6">
        <f>IF(logVir!H355&lt;&gt;0,logVir!H355-logVir!H$1091-0.5*(SKir!H355+SKir!H$1091)*(logKir!H355-logKir!H$1091)-0.5*(SLir!H355+SLir!H$1091)*(logHir!H355-logHir!H$1091)-0.5*(SLir!H355+SLir!H$1091)*(logQir!H355-logQir!H$1091),0)</f>
        <v>-2.2001279832350493E-2</v>
      </c>
      <c r="I355" s="6">
        <f>IF(logVir!I355&lt;&gt;0,logVir!I355-logVir!I$1091-0.5*(SKir!I355+SKir!I$1091)*(logKir!I355-logKir!I$1091)-0.5*(SLir!I355+SLir!I$1091)*(logHir!I355-logHir!I$1091)-0.5*(SLir!I355+SLir!I$1091)*(logQir!I355-logQir!I$1091),0)</f>
        <v>1.0566363965693328</v>
      </c>
      <c r="J355" s="6">
        <f>IF(logVir!J355&lt;&gt;0,logVir!J355-logVir!J$1091-0.5*(SKir!J355+SKir!J$1091)*(logKir!J355-logKir!J$1091)-0.5*(SLir!J355+SLir!J$1091)*(logHir!J355-logHir!J$1091)-0.5*(SLir!J355+SLir!J$1091)*(logQir!J355-logQir!J$1091),0)</f>
        <v>-2.8903087995363806E-2</v>
      </c>
    </row>
    <row r="356" spans="1:10" x14ac:dyDescent="0.15">
      <c r="A356" s="1">
        <v>16</v>
      </c>
      <c r="B356" s="1" t="s">
        <v>115</v>
      </c>
      <c r="C356" s="1">
        <v>8</v>
      </c>
      <c r="D356" s="1" t="s">
        <v>20</v>
      </c>
      <c r="E356" s="6">
        <f>IF(logVir!E356&lt;&gt;0,logVir!E356-logVir!E$1092-0.5*(SKir!E356+SKir!E$1092)*(logKir!E356-logKir!E$1092)-0.5*(SLir!E356+SLir!E$1092)*(logHir!E356-logHir!E$1092)-0.5*(SLir!E356+SLir!E$1092)*(logQir!E356-logQir!E$1092),0)</f>
        <v>-0.16749306478586307</v>
      </c>
      <c r="F356" s="6">
        <f>IF(logVir!F356&lt;&gt;0,logVir!F356-logVir!F$1092-0.5*(SKir!F356+SKir!F$1092)*(logKir!F356-logKir!F$1092)-0.5*(SLir!F356+SLir!F$1092)*(logHir!F356-logHir!F$1092)-0.5*(SLir!F356+SLir!F$1092)*(logQir!F356-logQir!F$1092),0)</f>
        <v>-0.24426209619355771</v>
      </c>
      <c r="G356" s="6">
        <f>IF(logVir!G356&lt;&gt;0,logVir!G356-logVir!G$1092-0.5*(SKir!G356+SKir!G$1092)*(logKir!G356-logKir!G$1092)-0.5*(SLir!G356+SLir!G$1092)*(logHir!G356-logHir!G$1092)-0.5*(SLir!G356+SLir!G$1092)*(logQir!G356-logQir!G$1092),0)</f>
        <v>-0.15020813309928943</v>
      </c>
      <c r="H356" s="6">
        <f>IF(logVir!H356&lt;&gt;0,logVir!H356-logVir!H$1092-0.5*(SKir!H356+SKir!H$1092)*(logKir!H356-logKir!H$1092)-0.5*(SLir!H356+SLir!H$1092)*(logHir!H356-logHir!H$1092)-0.5*(SLir!H356+SLir!H$1092)*(logQir!H356-logQir!H$1092),0)</f>
        <v>-8.5779667552168967E-2</v>
      </c>
      <c r="I356" s="6">
        <f>IF(logVir!I356&lt;&gt;0,logVir!I356-logVir!I$1092-0.5*(SKir!I356+SKir!I$1092)*(logKir!I356-logKir!I$1092)-0.5*(SLir!I356+SLir!I$1092)*(logHir!I356-logHir!I$1092)-0.5*(SLir!I356+SLir!I$1092)*(logQir!I356-logQir!I$1092),0)</f>
        <v>-0.15267420903797457</v>
      </c>
      <c r="J356" s="6">
        <f>IF(logVir!J356&lt;&gt;0,logVir!J356-logVir!J$1092-0.5*(SKir!J356+SKir!J$1092)*(logKir!J356-logKir!J$1092)-0.5*(SLir!J356+SLir!J$1092)*(logHir!J356-logHir!J$1092)-0.5*(SLir!J356+SLir!J$1092)*(logQir!J356-logQir!J$1092),0)</f>
        <v>-0.12774845576963439</v>
      </c>
    </row>
    <row r="357" spans="1:10" x14ac:dyDescent="0.15">
      <c r="A357" s="1">
        <v>16</v>
      </c>
      <c r="B357" s="1" t="s">
        <v>115</v>
      </c>
      <c r="C357" s="1">
        <v>9</v>
      </c>
      <c r="D357" s="1" t="s">
        <v>21</v>
      </c>
      <c r="E357" s="6">
        <f>IF(logVir!E357&lt;&gt;0,logVir!E357-logVir!E$1093-0.5*(SKir!E357+SKir!E$1093)*(logKir!E357-logKir!E$1093)-0.5*(SLir!E357+SLir!E$1093)*(logHir!E357-logHir!E$1093)-0.5*(SLir!E357+SLir!E$1093)*(logQir!E357-logQir!E$1093),0)</f>
        <v>-6.8499306357228382E-2</v>
      </c>
      <c r="F357" s="6">
        <f>IF(logVir!F357&lt;&gt;0,logVir!F357-logVir!F$1093-0.5*(SKir!F357+SKir!F$1093)*(logKir!F357-logKir!F$1093)-0.5*(SLir!F357+SLir!F$1093)*(logHir!F357-logHir!F$1093)-0.5*(SLir!F357+SLir!F$1093)*(logQir!F357-logQir!F$1093),0)</f>
        <v>0.71488909773395615</v>
      </c>
      <c r="G357" s="6">
        <f>IF(logVir!G357&lt;&gt;0,logVir!G357-logVir!G$1093-0.5*(SKir!G357+SKir!G$1093)*(logKir!G357-logKir!G$1093)-0.5*(SLir!G357+SLir!G$1093)*(logHir!G357-logHir!G$1093)-0.5*(SLir!G357+SLir!G$1093)*(logQir!G357-logQir!G$1093),0)</f>
        <v>-0.56418969658603368</v>
      </c>
      <c r="H357" s="6">
        <f>IF(logVir!H357&lt;&gt;0,logVir!H357-logVir!H$1093-0.5*(SKir!H357+SKir!H$1093)*(logKir!H357-logKir!H$1093)-0.5*(SLir!H357+SLir!H$1093)*(logHir!H357-logHir!H$1093)-0.5*(SLir!H357+SLir!H$1093)*(logQir!H357-logQir!H$1093),0)</f>
        <v>-0.26317361807196576</v>
      </c>
      <c r="I357" s="6">
        <f>IF(logVir!I357&lt;&gt;0,logVir!I357-logVir!I$1093-0.5*(SKir!I357+SKir!I$1093)*(logKir!I357-logKir!I$1093)-0.5*(SLir!I357+SLir!I$1093)*(logHir!I357-logHir!I$1093)-0.5*(SLir!I357+SLir!I$1093)*(logQir!I357-logQir!I$1093),0)</f>
        <v>7.9583021603607501E-2</v>
      </c>
      <c r="J357" s="6">
        <f>IF(logVir!J357&lt;&gt;0,logVir!J357-logVir!J$1093-0.5*(SKir!J357+SKir!J$1093)*(logKir!J357-logKir!J$1093)-0.5*(SLir!J357+SLir!J$1093)*(logHir!J357-logHir!J$1093)-0.5*(SLir!J357+SLir!J$1093)*(logQir!J357-logQir!J$1093),0)</f>
        <v>-3.8511425984588024E-2</v>
      </c>
    </row>
    <row r="358" spans="1:10" x14ac:dyDescent="0.15">
      <c r="A358" s="1">
        <v>16</v>
      </c>
      <c r="B358" s="1" t="s">
        <v>115</v>
      </c>
      <c r="C358" s="1">
        <v>10</v>
      </c>
      <c r="D358" s="1" t="s">
        <v>22</v>
      </c>
      <c r="E358" s="6">
        <f>IF(logVir!E358&lt;&gt;0,logVir!E358-logVir!E$1094-0.5*(SKir!E358+SKir!E$1094)*(logKir!E358-logKir!E$1094)-0.5*(SLir!E358+SLir!E$1094)*(logHir!E358-logHir!E$1094)-0.5*(SLir!E358+SLir!E$1094)*(logQir!E358-logQir!E$1094),0)</f>
        <v>0.42561897943340699</v>
      </c>
      <c r="F358" s="6">
        <f>IF(logVir!F358&lt;&gt;0,logVir!F358-logVir!F$1094-0.5*(SKir!F358+SKir!F$1094)*(logKir!F358-logKir!F$1094)-0.5*(SLir!F358+SLir!F$1094)*(logHir!F358-logHir!F$1094)-0.5*(SLir!F358+SLir!F$1094)*(logQir!F358-logQir!F$1094),0)</f>
        <v>0.25951303497839318</v>
      </c>
      <c r="G358" s="6">
        <f>IF(logVir!G358&lt;&gt;0,logVir!G358-logVir!G$1094-0.5*(SKir!G358+SKir!G$1094)*(logKir!G358-logKir!G$1094)-0.5*(SLir!G358+SLir!G$1094)*(logHir!G358-logHir!G$1094)-0.5*(SLir!G358+SLir!G$1094)*(logQir!G358-logQir!G$1094),0)</f>
        <v>0.71875112041297118</v>
      </c>
      <c r="H358" s="6">
        <f>IF(logVir!H358&lt;&gt;0,logVir!H358-logVir!H$1094-0.5*(SKir!H358+SKir!H$1094)*(logKir!H358-logKir!H$1094)-0.5*(SLir!H358+SLir!H$1094)*(logHir!H358-logHir!H$1094)-0.5*(SLir!H358+SLir!H$1094)*(logQir!H358-logQir!H$1094),0)</f>
        <v>0.25424663207707193</v>
      </c>
      <c r="I358" s="6">
        <f>IF(logVir!I358&lt;&gt;0,logVir!I358-logVir!I$1094-0.5*(SKir!I358+SKir!I$1094)*(logKir!I358-logKir!I$1094)-0.5*(SLir!I358+SLir!I$1094)*(logHir!I358-logHir!I$1094)-0.5*(SLir!I358+SLir!I$1094)*(logQir!I358-logQir!I$1094),0)</f>
        <v>-0.25649216990300211</v>
      </c>
      <c r="J358" s="6">
        <f>IF(logVir!J358&lt;&gt;0,logVir!J358-logVir!J$1094-0.5*(SKir!J358+SKir!J$1094)*(logKir!J358-logKir!J$1094)-0.5*(SLir!J358+SLir!J$1094)*(logHir!J358-logHir!J$1094)-0.5*(SLir!J358+SLir!J$1094)*(logQir!J358-logQir!J$1094),0)</f>
        <v>-0.31775785516863542</v>
      </c>
    </row>
    <row r="359" spans="1:10" x14ac:dyDescent="0.15">
      <c r="A359" s="1">
        <v>16</v>
      </c>
      <c r="B359" s="1" t="s">
        <v>115</v>
      </c>
      <c r="C359" s="1">
        <v>11</v>
      </c>
      <c r="D359" s="1" t="s">
        <v>23</v>
      </c>
      <c r="E359" s="6">
        <f>IF(logVir!E359&lt;&gt;0,logVir!E359-logVir!E$1095-0.5*(SKir!E359+SKir!E$1095)*(logKir!E359-logKir!E$1095)-0.5*(SLir!E359+SLir!E$1095)*(logHir!E359-logHir!E$1095)-0.5*(SLir!E359+SLir!E$1095)*(logQir!E359-logQir!E$1095),0)</f>
        <v>-0.14984994422724579</v>
      </c>
      <c r="F359" s="6">
        <f>IF(logVir!F359&lt;&gt;0,logVir!F359-logVir!F$1095-0.5*(SKir!F359+SKir!F$1095)*(logKir!F359-logKir!F$1095)-0.5*(SLir!F359+SLir!F$1095)*(logHir!F359-logHir!F$1095)-0.5*(SLir!F359+SLir!F$1095)*(logQir!F359-logQir!F$1095),0)</f>
        <v>-0.12513374386708703</v>
      </c>
      <c r="G359" s="6">
        <f>IF(logVir!G359&lt;&gt;0,logVir!G359-logVir!G$1095-0.5*(SKir!G359+SKir!G$1095)*(logKir!G359-logKir!G$1095)-0.5*(SLir!G359+SLir!G$1095)*(logHir!G359-logHir!G$1095)-0.5*(SLir!G359+SLir!G$1095)*(logQir!G359-logQir!G$1095),0)</f>
        <v>-0.13698336469326977</v>
      </c>
      <c r="H359" s="6">
        <f>IF(logVir!H359&lt;&gt;0,logVir!H359-logVir!H$1095-0.5*(SKir!H359+SKir!H$1095)*(logKir!H359-logKir!H$1095)-0.5*(SLir!H359+SLir!H$1095)*(logHir!H359-logHir!H$1095)-0.5*(SLir!H359+SLir!H$1095)*(logQir!H359-logQir!H$1095),0)</f>
        <v>-0.32773942401166983</v>
      </c>
      <c r="I359" s="6">
        <f>IF(logVir!I359&lt;&gt;0,logVir!I359-logVir!I$1095-0.5*(SKir!I359+SKir!I$1095)*(logKir!I359-logKir!I$1095)-0.5*(SLir!I359+SLir!I$1095)*(logHir!I359-logHir!I$1095)-0.5*(SLir!I359+SLir!I$1095)*(logQir!I359-logQir!I$1095),0)</f>
        <v>-0.26089458174544172</v>
      </c>
      <c r="J359" s="6">
        <f>IF(logVir!J359&lt;&gt;0,logVir!J359-logVir!J$1095-0.5*(SKir!J359+SKir!J$1095)*(logKir!J359-logKir!J$1095)-0.5*(SLir!J359+SLir!J$1095)*(logHir!J359-logHir!J$1095)-0.5*(SLir!J359+SLir!J$1095)*(logQir!J359-logQir!J$1095),0)</f>
        <v>-0.42731672761352946</v>
      </c>
    </row>
    <row r="360" spans="1:10" x14ac:dyDescent="0.15">
      <c r="A360" s="1">
        <v>16</v>
      </c>
      <c r="B360" s="1" t="s">
        <v>284</v>
      </c>
      <c r="C360" s="1">
        <v>12</v>
      </c>
      <c r="D360" s="1" t="s">
        <v>24</v>
      </c>
      <c r="E360" s="6">
        <f>IF(logVir!E360&lt;&gt;0,logVir!E360-logVir!E$1096-0.5*(SKir!E360+SKir!E$1096)*(logKir!E360-logKir!E$1096)-0.5*(SLir!E360+SLir!E$1096)*(logHir!E360-logHir!E$1096)-0.5*(SLir!E360+SLir!E$1096)*(logQir!E360-logQir!E$1096),0)</f>
        <v>-9.6446988531432382E-2</v>
      </c>
      <c r="F360" s="6">
        <f>IF(logVir!F360&lt;&gt;0,logVir!F360-logVir!F$1096-0.5*(SKir!F360+SKir!F$1096)*(logKir!F360-logKir!F$1096)-0.5*(SLir!F360+SLir!F$1096)*(logHir!F360-logHir!F$1096)-0.5*(SLir!F360+SLir!F$1096)*(logQir!F360-logQir!F$1096),0)</f>
        <v>-2.9280810492603525E-2</v>
      </c>
      <c r="G360" s="6">
        <f>IF(logVir!G360&lt;&gt;0,logVir!G360-logVir!G$1096-0.5*(SKir!G360+SKir!G$1096)*(logKir!G360-logKir!G$1096)-0.5*(SLir!G360+SLir!G$1096)*(logHir!G360-logHir!G$1096)-0.5*(SLir!G360+SLir!G$1096)*(logQir!G360-logQir!G$1096),0)</f>
        <v>6.2446753863461685E-3</v>
      </c>
      <c r="H360" s="6">
        <f>IF(logVir!H360&lt;&gt;0,logVir!H360-logVir!H$1096-0.5*(SKir!H360+SKir!H$1096)*(logKir!H360-logKir!H$1096)-0.5*(SLir!H360+SLir!H$1096)*(logHir!H360-logHir!H$1096)-0.5*(SLir!H360+SLir!H$1096)*(logQir!H360-logQir!H$1096),0)</f>
        <v>2.734581415194862E-2</v>
      </c>
      <c r="I360" s="6">
        <f>IF(logVir!I360&lt;&gt;0,logVir!I360-logVir!I$1096-0.5*(SKir!I360+SKir!I$1096)*(logKir!I360-logKir!I$1096)-0.5*(SLir!I360+SLir!I$1096)*(logHir!I360-logHir!I$1096)-0.5*(SLir!I360+SLir!I$1096)*(logQir!I360-logQir!I$1096),0)</f>
        <v>0.31435530320811417</v>
      </c>
      <c r="J360" s="6">
        <f>IF(logVir!J360&lt;&gt;0,logVir!J360-logVir!J$1096-0.5*(SKir!J360+SKir!J$1096)*(logKir!J360-logKir!J$1096)-0.5*(SLir!J360+SLir!J$1096)*(logHir!J360-logHir!J$1096)-0.5*(SLir!J360+SLir!J$1096)*(logQir!J360-logQir!J$1096),0)</f>
        <v>0.19710682482134079</v>
      </c>
    </row>
    <row r="361" spans="1:10" x14ac:dyDescent="0.15">
      <c r="A361" s="1">
        <v>16</v>
      </c>
      <c r="B361" s="1" t="s">
        <v>115</v>
      </c>
      <c r="C361" s="1">
        <v>13</v>
      </c>
      <c r="D361" s="1" t="s">
        <v>25</v>
      </c>
      <c r="E361" s="6">
        <f>IF(logVir!E361&lt;&gt;0,logVir!E361-logVir!E$1097-0.5*(SKir!E361+SKir!E$1097)*(logKir!E361-logKir!E$1097)-0.5*(SLir!E361+SLir!E$1097)*(logHir!E361-logHir!E$1097)-0.5*(SLir!E361+SLir!E$1097)*(logQir!E361-logQir!E$1097),0)</f>
        <v>0.13911077063090646</v>
      </c>
      <c r="F361" s="6">
        <f>IF(logVir!F361&lt;&gt;0,logVir!F361-logVir!F$1097-0.5*(SKir!F361+SKir!F$1097)*(logKir!F361-logKir!F$1097)-0.5*(SLir!F361+SLir!F$1097)*(logHir!F361-logHir!F$1097)-0.5*(SLir!F361+SLir!F$1097)*(logQir!F361-logQir!F$1097),0)</f>
        <v>0.19786469036284646</v>
      </c>
      <c r="G361" s="6">
        <f>IF(logVir!G361&lt;&gt;0,logVir!G361-logVir!G$1097-0.5*(SKir!G361+SKir!G$1097)*(logKir!G361-logKir!G$1097)-0.5*(SLir!G361+SLir!G$1097)*(logHir!G361-logHir!G$1097)-0.5*(SLir!G361+SLir!G$1097)*(logQir!G361-logQir!G$1097),0)</f>
        <v>-2.0825716572025393E-2</v>
      </c>
      <c r="H361" s="6">
        <f>IF(logVir!H361&lt;&gt;0,logVir!H361-logVir!H$1097-0.5*(SKir!H361+SKir!H$1097)*(logKir!H361-logKir!H$1097)-0.5*(SLir!H361+SLir!H$1097)*(logHir!H361-logHir!H$1097)-0.5*(SLir!H361+SLir!H$1097)*(logQir!H361-logQir!H$1097),0)</f>
        <v>-0.2147162781891887</v>
      </c>
      <c r="I361" s="6">
        <f>IF(logVir!I361&lt;&gt;0,logVir!I361-logVir!I$1097-0.5*(SKir!I361+SKir!I$1097)*(logKir!I361-logKir!I$1097)-0.5*(SLir!I361+SLir!I$1097)*(logHir!I361-logHir!I$1097)-0.5*(SLir!I361+SLir!I$1097)*(logQir!I361-logQir!I$1097),0)</f>
        <v>-0.41087040506628675</v>
      </c>
      <c r="J361" s="6">
        <f>IF(logVir!J361&lt;&gt;0,logVir!J361-logVir!J$1097-0.5*(SKir!J361+SKir!J$1097)*(logKir!J361-logKir!J$1097)-0.5*(SLir!J361+SLir!J$1097)*(logHir!J361-logHir!J$1097)-0.5*(SLir!J361+SLir!J$1097)*(logQir!J361-logQir!J$1097),0)</f>
        <v>-0.5029782858015297</v>
      </c>
    </row>
    <row r="362" spans="1:10" x14ac:dyDescent="0.15">
      <c r="A362" s="1">
        <v>16</v>
      </c>
      <c r="B362" s="1" t="s">
        <v>115</v>
      </c>
      <c r="C362" s="1">
        <v>14</v>
      </c>
      <c r="D362" s="1" t="s">
        <v>26</v>
      </c>
      <c r="E362" s="6">
        <f>IF(logVir!E362&lt;&gt;0,logVir!E362-logVir!E$1098-0.5*(SKir!E362+SKir!E$1098)*(logKir!E362-logKir!E$1098)-0.5*(SLir!E362+SLir!E$1098)*(logHir!E362-logHir!E$1098)-0.5*(SLir!E362+SLir!E$1098)*(logQir!E362-logQir!E$1098),0)</f>
        <v>0.5128712511471849</v>
      </c>
      <c r="F362" s="6">
        <f>IF(logVir!F362&lt;&gt;0,logVir!F362-logVir!F$1098-0.5*(SKir!F362+SKir!F$1098)*(logKir!F362-logKir!F$1098)-0.5*(SLir!F362+SLir!F$1098)*(logHir!F362-logHir!F$1098)-0.5*(SLir!F362+SLir!F$1098)*(logQir!F362-logQir!F$1098),0)</f>
        <v>0.22338282461770065</v>
      </c>
      <c r="G362" s="6">
        <f>IF(logVir!G362&lt;&gt;0,logVir!G362-logVir!G$1098-0.5*(SKir!G362+SKir!G$1098)*(logKir!G362-logKir!G$1098)-0.5*(SLir!G362+SLir!G$1098)*(logHir!G362-logHir!G$1098)-0.5*(SLir!G362+SLir!G$1098)*(logQir!G362-logQir!G$1098),0)</f>
        <v>-1.4103589582671175E-2</v>
      </c>
      <c r="H362" s="6">
        <f>IF(logVir!H362&lt;&gt;0,logVir!H362-logVir!H$1098-0.5*(SKir!H362+SKir!H$1098)*(logKir!H362-logKir!H$1098)-0.5*(SLir!H362+SLir!H$1098)*(logHir!H362-logHir!H$1098)-0.5*(SLir!H362+SLir!H$1098)*(logQir!H362-logQir!H$1098),0)</f>
        <v>-0.26042970892870881</v>
      </c>
      <c r="I362" s="6">
        <f>IF(logVir!I362&lt;&gt;0,logVir!I362-logVir!I$1098-0.5*(SKir!I362+SKir!I$1098)*(logKir!I362-logKir!I$1098)-0.5*(SLir!I362+SLir!I$1098)*(logHir!I362-logHir!I$1098)-0.5*(SLir!I362+SLir!I$1098)*(logQir!I362-logQir!I$1098),0)</f>
        <v>-0.26004612195603805</v>
      </c>
      <c r="J362" s="6">
        <f>IF(logVir!J362&lt;&gt;0,logVir!J362-logVir!J$1098-0.5*(SKir!J362+SKir!J$1098)*(logKir!J362-logKir!J$1098)-0.5*(SLir!J362+SLir!J$1098)*(logHir!J362-logHir!J$1098)-0.5*(SLir!J362+SLir!J$1098)*(logQir!J362-logQir!J$1098),0)</f>
        <v>-4.2083537751448158E-2</v>
      </c>
    </row>
    <row r="363" spans="1:10" x14ac:dyDescent="0.15">
      <c r="A363" s="1">
        <v>16</v>
      </c>
      <c r="B363" s="1" t="s">
        <v>115</v>
      </c>
      <c r="C363" s="1">
        <v>15</v>
      </c>
      <c r="D363" s="1" t="s">
        <v>27</v>
      </c>
      <c r="E363" s="6">
        <f>IF(logVir!E363&lt;&gt;0,logVir!E363-logVir!E$1099-0.5*(SKir!E363+SKir!E$1099)*(logKir!E363-logKir!E$1099)-0.5*(SLir!E363+SLir!E$1099)*(logHir!E363-logHir!E$1099)-0.5*(SLir!E363+SLir!E$1099)*(logQir!E363-logQir!E$1099),0)</f>
        <v>6.2608281368817312E-2</v>
      </c>
      <c r="F363" s="6">
        <f>IF(logVir!F363&lt;&gt;0,logVir!F363-logVir!F$1099-0.5*(SKir!F363+SKir!F$1099)*(logKir!F363-logKir!F$1099)-0.5*(SLir!F363+SLir!F$1099)*(logHir!F363-logHir!F$1099)-0.5*(SLir!F363+SLir!F$1099)*(logQir!F363-logQir!F$1099),0)</f>
        <v>-0.13738547106630672</v>
      </c>
      <c r="G363" s="6">
        <f>IF(logVir!G363&lt;&gt;0,logVir!G363-logVir!G$1099-0.5*(SKir!G363+SKir!G$1099)*(logKir!G363-logKir!G$1099)-0.5*(SLir!G363+SLir!G$1099)*(logHir!G363-logHir!G$1099)-0.5*(SLir!G363+SLir!G$1099)*(logQir!G363-logQir!G$1099),0)</f>
        <v>-0.19859563531082405</v>
      </c>
      <c r="H363" s="6">
        <f>IF(logVir!H363&lt;&gt;0,logVir!H363-logVir!H$1099-0.5*(SKir!H363+SKir!H$1099)*(logKir!H363-logKir!H$1099)-0.5*(SLir!H363+SLir!H$1099)*(logHir!H363-logHir!H$1099)-0.5*(SLir!H363+SLir!H$1099)*(logQir!H363-logQir!H$1099),0)</f>
        <v>1.781920111396623E-4</v>
      </c>
      <c r="I363" s="6">
        <f>IF(logVir!I363&lt;&gt;0,logVir!I363-logVir!I$1099-0.5*(SKir!I363+SKir!I$1099)*(logKir!I363-logKir!I$1099)-0.5*(SLir!I363+SLir!I$1099)*(logHir!I363-logHir!I$1099)-0.5*(SLir!I363+SLir!I$1099)*(logQir!I363-logQir!I$1099),0)</f>
        <v>-2.171275325195186E-2</v>
      </c>
      <c r="J363" s="6">
        <f>IF(logVir!J363&lt;&gt;0,logVir!J363-logVir!J$1099-0.5*(SKir!J363+SKir!J$1099)*(logKir!J363-logKir!J$1099)-0.5*(SLir!J363+SLir!J$1099)*(logHir!J363-logHir!J$1099)-0.5*(SLir!J363+SLir!J$1099)*(logQir!J363-logQir!J$1099),0)</f>
        <v>-4.8684606913033356E-2</v>
      </c>
    </row>
    <row r="364" spans="1:10" x14ac:dyDescent="0.15">
      <c r="A364" s="1">
        <v>16</v>
      </c>
      <c r="B364" s="1" t="s">
        <v>114</v>
      </c>
      <c r="C364" s="1">
        <v>16</v>
      </c>
      <c r="D364" s="1" t="s">
        <v>10</v>
      </c>
      <c r="E364" s="6">
        <f>IF(logVir!E364&lt;&gt;0,logVir!E364-logVir!E$1100-0.5*(SKir!E364+SKir!E$1100)*(logKir!E364-logKir!E$1100)-0.5*(SLir!E364+SLir!E$1100)*(logHir!E364-logHir!E$1100)-0.5*(SLir!E364+SLir!E$1100)*(logQir!E364-logQir!E$1100),0)</f>
        <v>0.27443544767880196</v>
      </c>
      <c r="F364" s="6">
        <f>IF(logVir!F364&lt;&gt;0,logVir!F364-logVir!F$1100-0.5*(SKir!F364+SKir!F$1100)*(logKir!F364-logKir!F$1100)-0.5*(SLir!F364+SLir!F$1100)*(logHir!F364-logHir!F$1100)-0.5*(SLir!F364+SLir!F$1100)*(logQir!F364-logQir!F$1100),0)</f>
        <v>0.1021784391388055</v>
      </c>
      <c r="G364" s="6">
        <f>IF(logVir!G364&lt;&gt;0,logVir!G364-logVir!G$1100-0.5*(SKir!G364+SKir!G$1100)*(logKir!G364-logKir!G$1100)-0.5*(SLir!G364+SLir!G$1100)*(logHir!G364-logHir!G$1100)-0.5*(SLir!G364+SLir!G$1100)*(logQir!G364-logQir!G$1100),0)</f>
        <v>3.3326934919466498E-2</v>
      </c>
      <c r="H364" s="6">
        <f>IF(logVir!H364&lt;&gt;0,logVir!H364-logVir!H$1100-0.5*(SKir!H364+SKir!H$1100)*(logKir!H364-logKir!H$1100)-0.5*(SLir!H364+SLir!H$1100)*(logHir!H364-logHir!H$1100)-0.5*(SLir!H364+SLir!H$1100)*(logQir!H364-logQir!H$1100),0)</f>
        <v>5.3644431033700146E-2</v>
      </c>
      <c r="I364" s="6">
        <f>IF(logVir!I364&lt;&gt;0,logVir!I364-logVir!I$1100-0.5*(SKir!I364+SKir!I$1100)*(logKir!I364-logKir!I$1100)-0.5*(SLir!I364+SLir!I$1100)*(logHir!I364-logHir!I$1100)-0.5*(SLir!I364+SLir!I$1100)*(logQir!I364-logQir!I$1100),0)</f>
        <v>3.3553314725743147E-2</v>
      </c>
      <c r="J364" s="6">
        <f>IF(logVir!J364&lt;&gt;0,logVir!J364-logVir!J$1100-0.5*(SKir!J364+SKir!J$1100)*(logKir!J364-logKir!J$1100)-0.5*(SLir!J364+SLir!J$1100)*(logHir!J364-logHir!J$1100)-0.5*(SLir!J364+SLir!J$1100)*(logQir!J364-logQir!J$1100),0)</f>
        <v>0.10729210339153505</v>
      </c>
    </row>
    <row r="365" spans="1:10" x14ac:dyDescent="0.15">
      <c r="A365" s="1">
        <v>16</v>
      </c>
      <c r="B365" s="1" t="s">
        <v>114</v>
      </c>
      <c r="C365" s="1">
        <v>17</v>
      </c>
      <c r="D365" s="1" t="s">
        <v>11</v>
      </c>
      <c r="E365" s="6">
        <f>IF(logVir!E365&lt;&gt;0,logVir!E365-logVir!E$1101-0.5*(SKir!E365+SKir!E$1101)*(logKir!E365-logKir!E$1101)-0.5*(SLir!E365+SLir!E$1101)*(logHir!E365-logHir!E$1101)-0.5*(SLir!E365+SLir!E$1101)*(logQir!E365-logQir!E$1101),0)</f>
        <v>0.13564489425249712</v>
      </c>
      <c r="F365" s="6">
        <f>IF(logVir!F365&lt;&gt;0,logVir!F365-logVir!F$1101-0.5*(SKir!F365+SKir!F$1101)*(logKir!F365-logKir!F$1101)-0.5*(SLir!F365+SLir!F$1101)*(logHir!F365-logHir!F$1101)-0.5*(SLir!F365+SLir!F$1101)*(logQir!F365-logQir!F$1101),0)</f>
        <v>0.224435266234112</v>
      </c>
      <c r="G365" s="6">
        <f>IF(logVir!G365&lt;&gt;0,logVir!G365-logVir!G$1101-0.5*(SKir!G365+SKir!G$1101)*(logKir!G365-logKir!G$1101)-0.5*(SLir!G365+SLir!G$1101)*(logHir!G365-logHir!G$1101)-0.5*(SLir!G365+SLir!G$1101)*(logQir!G365-logQir!G$1101),0)</f>
        <v>4.4534689794290497E-2</v>
      </c>
      <c r="H365" s="6">
        <f>IF(logVir!H365&lt;&gt;0,logVir!H365-logVir!H$1101-0.5*(SKir!H365+SKir!H$1101)*(logKir!H365-logKir!H$1101)-0.5*(SLir!H365+SLir!H$1101)*(logHir!H365-logHir!H$1101)-0.5*(SLir!H365+SLir!H$1101)*(logQir!H365-logQir!H$1101),0)</f>
        <v>-4.505714248397466E-2</v>
      </c>
      <c r="I365" s="6">
        <f>IF(logVir!I365&lt;&gt;0,logVir!I365-logVir!I$1101-0.5*(SKir!I365+SKir!I$1101)*(logKir!I365-logKir!I$1101)-0.5*(SLir!I365+SLir!I$1101)*(logHir!I365-logHir!I$1101)-0.5*(SLir!I365+SLir!I$1101)*(logQir!I365-logQir!I$1101),0)</f>
        <v>-4.5635368682913902E-2</v>
      </c>
      <c r="J365" s="6">
        <f>IF(logVir!J365&lt;&gt;0,logVir!J365-logVir!J$1101-0.5*(SKir!J365+SKir!J$1101)*(logKir!J365-logKir!J$1101)-0.5*(SLir!J365+SLir!J$1101)*(logHir!J365-logHir!J$1101)-0.5*(SLir!J365+SLir!J$1101)*(logQir!J365-logQir!J$1101),0)</f>
        <v>-0.12108174769557979</v>
      </c>
    </row>
    <row r="366" spans="1:10" x14ac:dyDescent="0.15">
      <c r="A366" s="1">
        <v>16</v>
      </c>
      <c r="B366" s="1" t="s">
        <v>114</v>
      </c>
      <c r="C366" s="1">
        <v>18</v>
      </c>
      <c r="D366" s="1" t="s">
        <v>12</v>
      </c>
      <c r="E366" s="6">
        <f>IF(logVir!E366&lt;&gt;0,logVir!E366-logVir!E$1102-0.5*(SKir!E366+SKir!E$1102)*(logKir!E366-logKir!E$1102)-0.5*(SLir!E366+SLir!E$1102)*(logHir!E366-logHir!E$1102)-0.5*(SLir!E366+SLir!E$1102)*(logQir!E366-logQir!E$1102),0)</f>
        <v>0.25618853886908399</v>
      </c>
      <c r="F366" s="6">
        <f>IF(logVir!F366&lt;&gt;0,logVir!F366-logVir!F$1102-0.5*(SKir!F366+SKir!F$1102)*(logKir!F366-logKir!F$1102)-0.5*(SLir!F366+SLir!F$1102)*(logHir!F366-logHir!F$1102)-0.5*(SLir!F366+SLir!F$1102)*(logQir!F366-logQir!F$1102),0)</f>
        <v>0.19483716176533333</v>
      </c>
      <c r="G366" s="6">
        <f>IF(logVir!G366&lt;&gt;0,logVir!G366-logVir!G$1102-0.5*(SKir!G366+SKir!G$1102)*(logKir!G366-logKir!G$1102)-0.5*(SLir!G366+SLir!G$1102)*(logHir!G366-logHir!G$1102)-0.5*(SLir!G366+SLir!G$1102)*(logQir!G366-logQir!G$1102),0)</f>
        <v>0.10327914353919132</v>
      </c>
      <c r="H366" s="6">
        <f>IF(logVir!H366&lt;&gt;0,logVir!H366-logVir!H$1102-0.5*(SKir!H366+SKir!H$1102)*(logKir!H366-logKir!H$1102)-0.5*(SLir!H366+SLir!H$1102)*(logHir!H366-logHir!H$1102)-0.5*(SLir!H366+SLir!H$1102)*(logQir!H366-logQir!H$1102),0)</f>
        <v>5.5825053681446295E-2</v>
      </c>
      <c r="I366" s="6">
        <f>IF(logVir!I366&lt;&gt;0,logVir!I366-logVir!I$1102-0.5*(SKir!I366+SKir!I$1102)*(logKir!I366-logKir!I$1102)-0.5*(SLir!I366+SLir!I$1102)*(logHir!I366-logHir!I$1102)-0.5*(SLir!I366+SLir!I$1102)*(logQir!I366-logQir!I$1102),0)</f>
        <v>-8.7740504493059077E-2</v>
      </c>
      <c r="J366" s="6">
        <f>IF(logVir!J366&lt;&gt;0,logVir!J366-logVir!J$1102-0.5*(SKir!J366+SKir!J$1102)*(logKir!J366-logKir!J$1102)-0.5*(SLir!J366+SLir!J$1102)*(logHir!J366-logHir!J$1102)-0.5*(SLir!J366+SLir!J$1102)*(logQir!J366-logQir!J$1102),0)</f>
        <v>-9.6283618721600697E-2</v>
      </c>
    </row>
    <row r="367" spans="1:10" x14ac:dyDescent="0.15">
      <c r="A367" s="1">
        <v>16</v>
      </c>
      <c r="B367" s="1" t="s">
        <v>114</v>
      </c>
      <c r="C367" s="1">
        <v>19</v>
      </c>
      <c r="D367" s="1" t="s">
        <v>13</v>
      </c>
      <c r="E367" s="6">
        <f>IF(logVir!E367&lt;&gt;0,logVir!E367-logVir!E$1103-0.5*(SKir!E367+SKir!E$1103)*(logKir!E367-logKir!E$1103)-0.5*(SLir!E367+SLir!E$1103)*(logHir!E367-logHir!E$1103)-0.5*(SLir!E367+SLir!E$1103)*(logQir!E367-logQir!E$1103),0)</f>
        <v>0.64089817436872032</v>
      </c>
      <c r="F367" s="6">
        <f>IF(logVir!F367&lt;&gt;0,logVir!F367-logVir!F$1103-0.5*(SKir!F367+SKir!F$1103)*(logKir!F367-logKir!F$1103)-0.5*(SLir!F367+SLir!F$1103)*(logHir!F367-logHir!F$1103)-0.5*(SLir!F367+SLir!F$1103)*(logQir!F367-logQir!F$1103),0)</f>
        <v>0.31274964093263469</v>
      </c>
      <c r="G367" s="6">
        <f>IF(logVir!G367&lt;&gt;0,logVir!G367-logVir!G$1103-0.5*(SKir!G367+SKir!G$1103)*(logKir!G367-logKir!G$1103)-0.5*(SLir!G367+SLir!G$1103)*(logHir!G367-logHir!G$1103)-0.5*(SLir!G367+SLir!G$1103)*(logQir!G367-logQir!G$1103),0)</f>
        <v>0.28024936272641565</v>
      </c>
      <c r="H367" s="6">
        <f>IF(logVir!H367&lt;&gt;0,logVir!H367-logVir!H$1103-0.5*(SKir!H367+SKir!H$1103)*(logKir!H367-logKir!H$1103)-0.5*(SLir!H367+SLir!H$1103)*(logHir!H367-logHir!H$1103)-0.5*(SLir!H367+SLir!H$1103)*(logQir!H367-logQir!H$1103),0)</f>
        <v>0.11696836369478619</v>
      </c>
      <c r="I367" s="6">
        <f>IF(logVir!I367&lt;&gt;0,logVir!I367-logVir!I$1103-0.5*(SKir!I367+SKir!I$1103)*(logKir!I367-logKir!I$1103)-0.5*(SLir!I367+SLir!I$1103)*(logHir!I367-logHir!I$1103)-0.5*(SLir!I367+SLir!I$1103)*(logQir!I367-logQir!I$1103),0)</f>
        <v>9.6522050193985381E-2</v>
      </c>
      <c r="J367" s="6">
        <f>IF(logVir!J367&lt;&gt;0,logVir!J367-logVir!J$1103-0.5*(SKir!J367+SKir!J$1103)*(logKir!J367-logKir!J$1103)-0.5*(SLir!J367+SLir!J$1103)*(logHir!J367-logHir!J$1103)-0.5*(SLir!J367+SLir!J$1103)*(logQir!J367-logQir!J$1103),0)</f>
        <v>6.0893993884270373E-2</v>
      </c>
    </row>
    <row r="368" spans="1:10" x14ac:dyDescent="0.15">
      <c r="A368" s="1">
        <v>16</v>
      </c>
      <c r="B368" s="1" t="s">
        <v>114</v>
      </c>
      <c r="C368" s="1">
        <v>20</v>
      </c>
      <c r="D368" s="1" t="s">
        <v>14</v>
      </c>
      <c r="E368" s="6">
        <f>IF(logVir!E368&lt;&gt;0,logVir!E368-logVir!E$1104-0.5*(SKir!E368+SKir!E$1104)*(logKir!E368-logKir!E$1104)-0.5*(SLir!E368+SLir!E$1104)*(logHir!E368-logHir!E$1104)-0.5*(SLir!E368+SLir!E$1104)*(logQir!E368-logQir!E$1104),0)</f>
        <v>0.6274033253698954</v>
      </c>
      <c r="F368" s="6">
        <f>IF(logVir!F368&lt;&gt;0,logVir!F368-logVir!F$1104-0.5*(SKir!F368+SKir!F$1104)*(logKir!F368-logKir!F$1104)-0.5*(SLir!F368+SLir!F$1104)*(logHir!F368-logHir!F$1104)-0.5*(SLir!F368+SLir!F$1104)*(logQir!F368-logQir!F$1104),0)</f>
        <v>0.10201015244507491</v>
      </c>
      <c r="G368" s="6">
        <f>IF(logVir!G368&lt;&gt;0,logVir!G368-logVir!G$1104-0.5*(SKir!G368+SKir!G$1104)*(logKir!G368-logKir!G$1104)-0.5*(SLir!G368+SLir!G$1104)*(logHir!G368-logHir!G$1104)-0.5*(SLir!G368+SLir!G$1104)*(logQir!G368-logQir!G$1104),0)</f>
        <v>8.8768578742714238E-2</v>
      </c>
      <c r="H368" s="6">
        <f>IF(logVir!H368&lt;&gt;0,logVir!H368-logVir!H$1104-0.5*(SKir!H368+SKir!H$1104)*(logKir!H368-logKir!H$1104)-0.5*(SLir!H368+SLir!H$1104)*(logHir!H368-logHir!H$1104)-0.5*(SLir!H368+SLir!H$1104)*(logQir!H368-logQir!H$1104),0)</f>
        <v>0.15121739151387972</v>
      </c>
      <c r="I368" s="6">
        <f>IF(logVir!I368&lt;&gt;0,logVir!I368-logVir!I$1104-0.5*(SKir!I368+SKir!I$1104)*(logKir!I368-logKir!I$1104)-0.5*(SLir!I368+SLir!I$1104)*(logHir!I368-logHir!I$1104)-0.5*(SLir!I368+SLir!I$1104)*(logQir!I368-logQir!I$1104),0)</f>
        <v>0.20170326924431173</v>
      </c>
      <c r="J368" s="6">
        <f>IF(logVir!J368&lt;&gt;0,logVir!J368-logVir!J$1104-0.5*(SKir!J368+SKir!J$1104)*(logKir!J368-logKir!J$1104)-0.5*(SLir!J368+SLir!J$1104)*(logHir!J368-logHir!J$1104)-0.5*(SLir!J368+SLir!J$1104)*(logQir!J368-logQir!J$1104),0)</f>
        <v>0.18966822481991824</v>
      </c>
    </row>
    <row r="369" spans="1:10" x14ac:dyDescent="0.15">
      <c r="A369" s="1">
        <v>16</v>
      </c>
      <c r="B369" s="1" t="s">
        <v>114</v>
      </c>
      <c r="C369" s="1">
        <v>21</v>
      </c>
      <c r="D369" s="1" t="s">
        <v>15</v>
      </c>
      <c r="E369" s="6">
        <f>IF(logVir!E369&lt;&gt;0,logVir!E369-logVir!E$1105-0.5*(SKir!E369+SKir!E$1105)*(logKir!E369-logKir!E$1105)-0.5*(SLir!E369+SLir!E$1105)*(logHir!E369-logHir!E$1105)-0.5*(SLir!E369+SLir!E$1105)*(logQir!E369-logQir!E$1105),0)</f>
        <v>-0.66242917988952543</v>
      </c>
      <c r="F369" s="6">
        <f>IF(logVir!F369&lt;&gt;0,logVir!F369-logVir!F$1105-0.5*(SKir!F369+SKir!F$1105)*(logKir!F369-logKir!F$1105)-0.5*(SLir!F369+SLir!F$1105)*(logHir!F369-logHir!F$1105)-0.5*(SLir!F369+SLir!F$1105)*(logQir!F369-logQir!F$1105),0)</f>
        <v>-0.22117154658946031</v>
      </c>
      <c r="G369" s="6">
        <f>IF(logVir!G369&lt;&gt;0,logVir!G369-logVir!G$1105-0.5*(SKir!G369+SKir!G$1105)*(logKir!G369-logKir!G$1105)-0.5*(SLir!G369+SLir!G$1105)*(logHir!G369-logHir!G$1105)-0.5*(SLir!G369+SLir!G$1105)*(logQir!G369-logQir!G$1105),0)</f>
        <v>-3.8190837655264702E-2</v>
      </c>
      <c r="H369" s="6">
        <f>IF(logVir!H369&lt;&gt;0,logVir!H369-logVir!H$1105-0.5*(SKir!H369+SKir!H$1105)*(logKir!H369-logKir!H$1105)-0.5*(SLir!H369+SLir!H$1105)*(logHir!H369-logHir!H$1105)-0.5*(SLir!H369+SLir!H$1105)*(logQir!H369-logQir!H$1105),0)</f>
        <v>-5.9696992677510191E-2</v>
      </c>
      <c r="I369" s="6">
        <f>IF(logVir!I369&lt;&gt;0,logVir!I369-logVir!I$1105-0.5*(SKir!I369+SKir!I$1105)*(logKir!I369-logKir!I$1105)-0.5*(SLir!I369+SLir!I$1105)*(logHir!I369-logHir!I$1105)-0.5*(SLir!I369+SLir!I$1105)*(logQir!I369-logQir!I$1105),0)</f>
        <v>-8.509647044191794E-2</v>
      </c>
      <c r="J369" s="6">
        <f>IF(logVir!J369&lt;&gt;0,logVir!J369-logVir!J$1105-0.5*(SKir!J369+SKir!J$1105)*(logKir!J369-logKir!J$1105)-0.5*(SLir!J369+SLir!J$1105)*(logHir!J369-logHir!J$1105)-0.5*(SLir!J369+SLir!J$1105)*(logQir!J369-logQir!J$1105),0)</f>
        <v>-9.0667731881706223E-2</v>
      </c>
    </row>
    <row r="370" spans="1:10" x14ac:dyDescent="0.15">
      <c r="A370" s="1">
        <v>16</v>
      </c>
      <c r="B370" s="1" t="s">
        <v>113</v>
      </c>
      <c r="C370" s="1">
        <v>22</v>
      </c>
      <c r="D370" s="1" t="s">
        <v>7</v>
      </c>
      <c r="E370" s="6">
        <f>IF(logVir!E370&lt;&gt;0,logVir!E370-logVir!E$1106-0.5*(SKir!E370+SKir!E$1106)*(logKir!E370-logKir!E$1106)-0.5*(SLir!E370+SLir!E$1106)*(logHir!E370-logHir!E$1106)-0.5*(SLir!E370+SLir!E$1106)*(logQir!E370-logQir!E$1106),0)</f>
        <v>0.11716456566999803</v>
      </c>
      <c r="F370" s="6">
        <f>IF(logVir!F370&lt;&gt;0,logVir!F370-logVir!F$1106-0.5*(SKir!F370+SKir!F$1106)*(logKir!F370-logKir!F$1106)-0.5*(SLir!F370+SLir!F$1106)*(logHir!F370-logHir!F$1106)-0.5*(SLir!F370+SLir!F$1106)*(logQir!F370-logQir!F$1106),0)</f>
        <v>6.893074650248833E-2</v>
      </c>
      <c r="G370" s="6">
        <f>IF(logVir!G370&lt;&gt;0,logVir!G370-logVir!G$1106-0.5*(SKir!G370+SKir!G$1106)*(logKir!G370-logKir!G$1106)-0.5*(SLir!G370+SLir!G$1106)*(logHir!G370-logHir!G$1106)-0.5*(SLir!G370+SLir!G$1106)*(logQir!G370-logQir!G$1106),0)</f>
        <v>-2.5730558005119995E-2</v>
      </c>
      <c r="H370" s="6">
        <f>IF(logVir!H370&lt;&gt;0,logVir!H370-logVir!H$1106-0.5*(SKir!H370+SKir!H$1106)*(logKir!H370-logKir!H$1106)-0.5*(SLir!H370+SLir!H$1106)*(logHir!H370-logHir!H$1106)-0.5*(SLir!H370+SLir!H$1106)*(logQir!H370-logQir!H$1106),0)</f>
        <v>-1.5932582939658657E-2</v>
      </c>
      <c r="I370" s="6">
        <f>IF(logVir!I370&lt;&gt;0,logVir!I370-logVir!I$1106-0.5*(SKir!I370+SKir!I$1106)*(logKir!I370-logKir!I$1106)-0.5*(SLir!I370+SLir!I$1106)*(logHir!I370-logHir!I$1106)-0.5*(SLir!I370+SLir!I$1106)*(logQir!I370-logQir!I$1106),0)</f>
        <v>4.0019783880811316E-2</v>
      </c>
      <c r="J370" s="6">
        <f>IF(logVir!J370&lt;&gt;0,logVir!J370-logVir!J$1106-0.5*(SKir!J370+SKir!J$1106)*(logKir!J370-logKir!J$1106)-0.5*(SLir!J370+SLir!J$1106)*(logHir!J370-logHir!J$1106)-0.5*(SLir!J370+SLir!J$1106)*(logQir!J370-logQir!J$1106),0)</f>
        <v>-1.5236859859501357E-2</v>
      </c>
    </row>
    <row r="371" spans="1:10" x14ac:dyDescent="0.15">
      <c r="A371" s="1">
        <v>16</v>
      </c>
      <c r="B371" s="1" t="s">
        <v>113</v>
      </c>
      <c r="C371" s="1">
        <v>23</v>
      </c>
      <c r="D371" s="1" t="s">
        <v>28</v>
      </c>
      <c r="E371" s="6">
        <f>IF(logVir!E371&lt;&gt;0,logVir!E371-logVir!E$1107-0.5*(SKir!E371+SKir!E$1107)*(logKir!E371-logKir!E$1107)-0.5*(SLir!E371+SLir!E$1107)*(logHir!E371-logHir!E$1107)-0.5*(SLir!E371+SLir!E$1107)*(logQir!E371-logQir!E$1107),0)</f>
        <v>-4.7322267362025827E-2</v>
      </c>
      <c r="F371" s="6">
        <f>IF(logVir!F371&lt;&gt;0,logVir!F371-logVir!F$1107-0.5*(SKir!F371+SKir!F$1107)*(logKir!F371-logKir!F$1107)-0.5*(SLir!F371+SLir!F$1107)*(logHir!F371-logHir!F$1107)-0.5*(SLir!F371+SLir!F$1107)*(logQir!F371-logQir!F$1107),0)</f>
        <v>2.280754700179153E-2</v>
      </c>
      <c r="G371" s="6">
        <f>IF(logVir!G371&lt;&gt;0,logVir!G371-logVir!G$1107-0.5*(SKir!G371+SKir!G$1107)*(logKir!G371-logKir!G$1107)-0.5*(SLir!G371+SLir!G$1107)*(logHir!G371-logHir!G$1107)-0.5*(SLir!G371+SLir!G$1107)*(logQir!G371-logQir!G$1107),0)</f>
        <v>7.5067127942217426E-5</v>
      </c>
      <c r="H371" s="6">
        <f>IF(logVir!H371&lt;&gt;0,logVir!H371-logVir!H$1107-0.5*(SKir!H371+SKir!H$1107)*(logKir!H371-logKir!H$1107)-0.5*(SLir!H371+SLir!H$1107)*(logHir!H371-logHir!H$1107)-0.5*(SLir!H371+SLir!H$1107)*(logQir!H371-logQir!H$1107),0)</f>
        <v>1.2014052623536969E-2</v>
      </c>
      <c r="I371" s="6">
        <f>IF(logVir!I371&lt;&gt;0,logVir!I371-logVir!I$1107-0.5*(SKir!I371+SKir!I$1107)*(logKir!I371-logKir!I$1107)-0.5*(SLir!I371+SLir!I$1107)*(logHir!I371-logHir!I$1107)-0.5*(SLir!I371+SLir!I$1107)*(logQir!I371-logQir!I$1107),0)</f>
        <v>4.8684173904754977E-2</v>
      </c>
      <c r="J371" s="6">
        <f>IF(logVir!J371&lt;&gt;0,logVir!J371-logVir!J$1107-0.5*(SKir!J371+SKir!J$1107)*(logKir!J371-logKir!J$1107)-0.5*(SLir!J371+SLir!J$1107)*(logHir!J371-logHir!J$1107)-0.5*(SLir!J371+SLir!J$1107)*(logQir!J371-logQir!J$1107),0)</f>
        <v>-2.5372848903987638E-2</v>
      </c>
    </row>
    <row r="372" spans="1:10" x14ac:dyDescent="0.15">
      <c r="A372" s="1">
        <v>17</v>
      </c>
      <c r="B372" s="1" t="s">
        <v>285</v>
      </c>
      <c r="C372" s="1">
        <v>1</v>
      </c>
      <c r="D372" s="1" t="s">
        <v>8</v>
      </c>
      <c r="E372" s="6">
        <f>IF(logVir!E372&lt;&gt;0,logVir!E372-logVir!E$1085-0.5*(SKir!E372+SKir!E$1085)*(logKir!E372-logKir!E$1085)-0.5*(SLir!E372+SLir!E$1085)*(logHir!E372-logHir!E$1085)-0.5*(SLir!E372+SLir!E$1085)*(logQir!E372-logQir!E$1085),0)</f>
        <v>-0.19223632230229398</v>
      </c>
      <c r="F372" s="6">
        <f>IF(logVir!F372&lt;&gt;0,logVir!F372-logVir!F$1085-0.5*(SKir!F372+SKir!F$1085)*(logKir!F372-logKir!F$1085)-0.5*(SLir!F372+SLir!F$1085)*(logHir!F372-logHir!F$1085)-0.5*(SLir!F372+SLir!F$1085)*(logQir!F372-logQir!F$1085),0)</f>
        <v>-9.6674250355831173E-2</v>
      </c>
      <c r="G372" s="6">
        <f>IF(logVir!G372&lt;&gt;0,logVir!G372-logVir!G$1085-0.5*(SKir!G372+SKir!G$1085)*(logKir!G372-logKir!G$1085)-0.5*(SLir!G372+SLir!G$1085)*(logHir!G372-logHir!G$1085)-0.5*(SLir!G372+SLir!G$1085)*(logQir!G372-logQir!G$1085),0)</f>
        <v>-6.4799952117551907E-2</v>
      </c>
      <c r="H372" s="6">
        <f>IF(logVir!H372&lt;&gt;0,logVir!H372-logVir!H$1085-0.5*(SKir!H372+SKir!H$1085)*(logKir!H372-logKir!H$1085)-0.5*(SLir!H372+SLir!H$1085)*(logHir!H372-logHir!H$1085)-0.5*(SLir!H372+SLir!H$1085)*(logQir!H372-logQir!H$1085),0)</f>
        <v>-0.25715752017589916</v>
      </c>
      <c r="I372" s="6">
        <f>IF(logVir!I372&lt;&gt;0,logVir!I372-logVir!I$1085-0.5*(SKir!I372+SKir!I$1085)*(logKir!I372-logKir!I$1085)-0.5*(SLir!I372+SLir!I$1085)*(logHir!I372-logHir!I$1085)-0.5*(SLir!I372+SLir!I$1085)*(logQir!I372-logQir!I$1085),0)</f>
        <v>-0.13765746748763191</v>
      </c>
      <c r="J372" s="6">
        <f>IF(logVir!J372&lt;&gt;0,logVir!J372-logVir!J$1085-0.5*(SKir!J372+SKir!J$1085)*(logKir!J372-logKir!J$1085)-0.5*(SLir!J372+SLir!J$1085)*(logHir!J372-logHir!J$1085)-0.5*(SLir!J372+SLir!J$1085)*(logQir!J372-logQir!J$1085),0)</f>
        <v>-0.23481389174512138</v>
      </c>
    </row>
    <row r="373" spans="1:10" x14ac:dyDescent="0.15">
      <c r="A373" s="1">
        <v>17</v>
      </c>
      <c r="B373" s="1" t="s">
        <v>285</v>
      </c>
      <c r="C373" s="1">
        <v>2</v>
      </c>
      <c r="D373" s="1" t="s">
        <v>9</v>
      </c>
      <c r="E373" s="6">
        <f>IF(logVir!E373&lt;&gt;0,logVir!E373-logVir!E$1086-0.5*(SKir!E373+SKir!E$1086)*(logKir!E373-logKir!E$1086)-0.5*(SLir!E373+SLir!E$1086)*(logHir!E373-logHir!E$1086)-0.5*(SLir!E373+SLir!E$1086)*(logQir!E373-logQir!E$1086),0)</f>
        <v>0.77639617458597354</v>
      </c>
      <c r="F373" s="6">
        <f>IF(logVir!F373&lt;&gt;0,logVir!F373-logVir!F$1086-0.5*(SKir!F373+SKir!F$1086)*(logKir!F373-logKir!F$1086)-0.5*(SLir!F373+SLir!F$1086)*(logHir!F373-logHir!F$1086)-0.5*(SLir!F373+SLir!F$1086)*(logQir!F373-logQir!F$1086),0)</f>
        <v>0.15151926249861225</v>
      </c>
      <c r="G373" s="6">
        <f>IF(logVir!G373&lt;&gt;0,logVir!G373-logVir!G$1086-0.5*(SKir!G373+SKir!G$1086)*(logKir!G373-logKir!G$1086)-0.5*(SLir!G373+SLir!G$1086)*(logHir!G373-logHir!G$1086)-0.5*(SLir!G373+SLir!G$1086)*(logQir!G373-logQir!G$1086),0)</f>
        <v>0.33463132197746392</v>
      </c>
      <c r="H373" s="6">
        <f>IF(logVir!H373&lt;&gt;0,logVir!H373-logVir!H$1086-0.5*(SKir!H373+SKir!H$1086)*(logKir!H373-logKir!H$1086)-0.5*(SLir!H373+SLir!H$1086)*(logHir!H373-logHir!H$1086)-0.5*(SLir!H373+SLir!H$1086)*(logQir!H373-logQir!H$1086),0)</f>
        <v>0.29176049375271945</v>
      </c>
      <c r="I373" s="6">
        <f>IF(logVir!I373&lt;&gt;0,logVir!I373-logVir!I$1086-0.5*(SKir!I373+SKir!I$1086)*(logKir!I373-logKir!I$1086)-0.5*(SLir!I373+SLir!I$1086)*(logHir!I373-logHir!I$1086)-0.5*(SLir!I373+SLir!I$1086)*(logQir!I373-logQir!I$1086),0)</f>
        <v>0.11794953840661568</v>
      </c>
      <c r="J373" s="6">
        <f>IF(logVir!J373&lt;&gt;0,logVir!J373-logVir!J$1086-0.5*(SKir!J373+SKir!J$1086)*(logKir!J373-logKir!J$1086)-0.5*(SLir!J373+SLir!J$1086)*(logHir!J373-logHir!J$1086)-0.5*(SLir!J373+SLir!J$1086)*(logQir!J373-logQir!J$1086),0)</f>
        <v>2.361968609839149E-2</v>
      </c>
    </row>
    <row r="374" spans="1:10" x14ac:dyDescent="0.15">
      <c r="A374" s="1">
        <v>17</v>
      </c>
      <c r="B374" s="1" t="s">
        <v>118</v>
      </c>
      <c r="C374" s="1">
        <v>3</v>
      </c>
      <c r="D374" s="1" t="s">
        <v>16</v>
      </c>
      <c r="E374" s="6">
        <f>IF(logVir!E374&lt;&gt;0,logVir!E374-logVir!E$1087-0.5*(SKir!E374+SKir!E$1087)*(logKir!E374-logKir!E$1087)-0.5*(SLir!E374+SLir!E$1087)*(logHir!E374-logHir!E$1087)-0.5*(SLir!E374+SLir!E$1087)*(logQir!E374-logQir!E$1087),0)</f>
        <v>0.60044633297446148</v>
      </c>
      <c r="F374" s="6">
        <f>IF(logVir!F374&lt;&gt;0,logVir!F374-logVir!F$1087-0.5*(SKir!F374+SKir!F$1087)*(logKir!F374-logKir!F$1087)-0.5*(SLir!F374+SLir!F$1087)*(logHir!F374-logHir!F$1087)-0.5*(SLir!F374+SLir!F$1087)*(logQir!F374-logQir!F$1087),0)</f>
        <v>0.75100840493747179</v>
      </c>
      <c r="G374" s="6">
        <f>IF(logVir!G374&lt;&gt;0,logVir!G374-logVir!G$1087-0.5*(SKir!G374+SKir!G$1087)*(logKir!G374-logKir!G$1087)-0.5*(SLir!G374+SLir!G$1087)*(logHir!G374-logHir!G$1087)-0.5*(SLir!G374+SLir!G$1087)*(logQir!G374-logQir!G$1087),0)</f>
        <v>0.66523054199212739</v>
      </c>
      <c r="H374" s="6">
        <f>IF(logVir!H374&lt;&gt;0,logVir!H374-logVir!H$1087-0.5*(SKir!H374+SKir!H$1087)*(logKir!H374-logKir!H$1087)-0.5*(SLir!H374+SLir!H$1087)*(logHir!H374-logHir!H$1087)-0.5*(SLir!H374+SLir!H$1087)*(logQir!H374-logQir!H$1087),0)</f>
        <v>0.72404939739554242</v>
      </c>
      <c r="I374" s="6">
        <f>IF(logVir!I374&lt;&gt;0,logVir!I374-logVir!I$1087-0.5*(SKir!I374+SKir!I$1087)*(logKir!I374-logKir!I$1087)-0.5*(SLir!I374+SLir!I$1087)*(logHir!I374-logHir!I$1087)-0.5*(SLir!I374+SLir!I$1087)*(logQir!I374-logQir!I$1087),0)</f>
        <v>0.48187410867192604</v>
      </c>
      <c r="J374" s="6">
        <f>IF(logVir!J374&lt;&gt;0,logVir!J374-logVir!J$1087-0.5*(SKir!J374+SKir!J$1087)*(logKir!J374-logKir!J$1087)-0.5*(SLir!J374+SLir!J$1087)*(logHir!J374-logHir!J$1087)-0.5*(SLir!J374+SLir!J$1087)*(logQir!J374-logQir!J$1087),0)</f>
        <v>1.5000165423101255E-2</v>
      </c>
    </row>
    <row r="375" spans="1:10" x14ac:dyDescent="0.15">
      <c r="A375" s="1">
        <v>17</v>
      </c>
      <c r="B375" s="1" t="s">
        <v>118</v>
      </c>
      <c r="C375" s="1">
        <v>4</v>
      </c>
      <c r="D375" s="1" t="s">
        <v>17</v>
      </c>
      <c r="E375" s="6">
        <f>IF(logVir!E375&lt;&gt;0,logVir!E375-logVir!E$1088-0.5*(SKir!E375+SKir!E$1088)*(logKir!E375-logKir!E$1088)-0.5*(SLir!E375+SLir!E$1088)*(logHir!E375-logHir!E$1088)-0.5*(SLir!E375+SLir!E$1088)*(logQir!E375-logQir!E$1088),0)</f>
        <v>0.10057959574224454</v>
      </c>
      <c r="F375" s="6">
        <f>IF(logVir!F375&lt;&gt;0,logVir!F375-logVir!F$1088-0.5*(SKir!F375+SKir!F$1088)*(logKir!F375-logKir!F$1088)-0.5*(SLir!F375+SLir!F$1088)*(logHir!F375-logHir!F$1088)-0.5*(SLir!F375+SLir!F$1088)*(logQir!F375-logQir!F$1088),0)</f>
        <v>0.22720752682146655</v>
      </c>
      <c r="G375" s="6">
        <f>IF(logVir!G375&lt;&gt;0,logVir!G375-logVir!G$1088-0.5*(SKir!G375+SKir!G$1088)*(logKir!G375-logKir!G$1088)-0.5*(SLir!G375+SLir!G$1088)*(logHir!G375-logHir!G$1088)-0.5*(SLir!G375+SLir!G$1088)*(logQir!G375-logQir!G$1088),0)</f>
        <v>0.27796725766940289</v>
      </c>
      <c r="H375" s="6">
        <f>IF(logVir!H375&lt;&gt;0,logVir!H375-logVir!H$1088-0.5*(SKir!H375+SKir!H$1088)*(logKir!H375-logKir!H$1088)-0.5*(SLir!H375+SLir!H$1088)*(logHir!H375-logHir!H$1088)-0.5*(SLir!H375+SLir!H$1088)*(logQir!H375-logQir!H$1088),0)</f>
        <v>0.16745856678446866</v>
      </c>
      <c r="I375" s="6">
        <f>IF(logVir!I375&lt;&gt;0,logVir!I375-logVir!I$1088-0.5*(SKir!I375+SKir!I$1088)*(logKir!I375-logKir!I$1088)-0.5*(SLir!I375+SLir!I$1088)*(logHir!I375-logHir!I$1088)-0.5*(SLir!I375+SLir!I$1088)*(logQir!I375-logQir!I$1088),0)</f>
        <v>1.9684200307403685E-2</v>
      </c>
      <c r="J375" s="6">
        <f>IF(logVir!J375&lt;&gt;0,logVir!J375-logVir!J$1088-0.5*(SKir!J375+SKir!J$1088)*(logKir!J375-logKir!J$1088)-0.5*(SLir!J375+SLir!J$1088)*(logHir!J375-logHir!J$1088)-0.5*(SLir!J375+SLir!J$1088)*(logQir!J375-logQir!J$1088),0)</f>
        <v>-3.7028188648548122E-2</v>
      </c>
    </row>
    <row r="376" spans="1:10" x14ac:dyDescent="0.15">
      <c r="A376" s="1">
        <v>17</v>
      </c>
      <c r="B376" s="1" t="s">
        <v>118</v>
      </c>
      <c r="C376" s="1">
        <v>5</v>
      </c>
      <c r="D376" s="1" t="s">
        <v>18</v>
      </c>
      <c r="E376" s="6">
        <f>IF(logVir!E376&lt;&gt;0,logVir!E376-logVir!E$1089-0.5*(SKir!E376+SKir!E$1089)*(logKir!E376-logKir!E$1089)-0.5*(SLir!E376+SLir!E$1089)*(logHir!E376-logHir!E$1089)-0.5*(SLir!E376+SLir!E$1089)*(logQir!E376-logQir!E$1089),0)</f>
        <v>-0.24960585100934224</v>
      </c>
      <c r="F376" s="6">
        <f>IF(logVir!F376&lt;&gt;0,logVir!F376-logVir!F$1089-0.5*(SKir!F376+SKir!F$1089)*(logKir!F376-logKir!F$1089)-0.5*(SLir!F376+SLir!F$1089)*(logHir!F376-logHir!F$1089)-0.5*(SLir!F376+SLir!F$1089)*(logQir!F376-logQir!F$1089),0)</f>
        <v>0.14493490945200671</v>
      </c>
      <c r="G376" s="6">
        <f>IF(logVir!G376&lt;&gt;0,logVir!G376-logVir!G$1089-0.5*(SKir!G376+SKir!G$1089)*(logKir!G376-logKir!G$1089)-0.5*(SLir!G376+SLir!G$1089)*(logHir!G376-logHir!G$1089)-0.5*(SLir!G376+SLir!G$1089)*(logQir!G376-logQir!G$1089),0)</f>
        <v>-7.4851071841103289E-3</v>
      </c>
      <c r="H376" s="6">
        <f>IF(logVir!H376&lt;&gt;0,logVir!H376-logVir!H$1089-0.5*(SKir!H376+SKir!H$1089)*(logKir!H376-logKir!H$1089)-0.5*(SLir!H376+SLir!H$1089)*(logHir!H376-logHir!H$1089)-0.5*(SLir!H376+SLir!H$1089)*(logQir!H376-logQir!H$1089),0)</f>
        <v>-0.25042541919929862</v>
      </c>
      <c r="I376" s="6">
        <f>IF(logVir!I376&lt;&gt;0,logVir!I376-logVir!I$1089-0.5*(SKir!I376+SKir!I$1089)*(logKir!I376-logKir!I$1089)-0.5*(SLir!I376+SLir!I$1089)*(logHir!I376-logHir!I$1089)-0.5*(SLir!I376+SLir!I$1089)*(logQir!I376-logQir!I$1089),0)</f>
        <v>-0.45612508329938989</v>
      </c>
      <c r="J376" s="6">
        <f>IF(logVir!J376&lt;&gt;0,logVir!J376-logVir!J$1089-0.5*(SKir!J376+SKir!J$1089)*(logKir!J376-logKir!J$1089)-0.5*(SLir!J376+SLir!J$1089)*(logHir!J376-logHir!J$1089)-0.5*(SLir!J376+SLir!J$1089)*(logQir!J376-logQir!J$1089),0)</f>
        <v>-0.34538962030652826</v>
      </c>
    </row>
    <row r="377" spans="1:10" x14ac:dyDescent="0.15">
      <c r="A377" s="1">
        <v>17</v>
      </c>
      <c r="B377" s="1" t="s">
        <v>118</v>
      </c>
      <c r="C377" s="1">
        <v>6</v>
      </c>
      <c r="D377" s="1" t="s">
        <v>2</v>
      </c>
      <c r="E377" s="6">
        <f>IF(logVir!E377&lt;&gt;0,logVir!E377-logVir!E$1090-0.5*(SKir!E377+SKir!E$1090)*(logKir!E377-logKir!E$1090)-0.5*(SLir!E377+SLir!E$1090)*(logHir!E377-logHir!E$1090)-0.5*(SLir!E377+SLir!E$1090)*(logQir!E377-logQir!E$1090),0)</f>
        <v>-0.31467771007780065</v>
      </c>
      <c r="F377" s="6">
        <f>IF(logVir!F377&lt;&gt;0,logVir!F377-logVir!F$1090-0.5*(SKir!F377+SKir!F$1090)*(logKir!F377-logKir!F$1090)-0.5*(SLir!F377+SLir!F$1090)*(logHir!F377-logHir!F$1090)-0.5*(SLir!F377+SLir!F$1090)*(logQir!F377-logQir!F$1090),0)</f>
        <v>-0.15240409323182955</v>
      </c>
      <c r="G377" s="6">
        <f>IF(logVir!G377&lt;&gt;0,logVir!G377-logVir!G$1090-0.5*(SKir!G377+SKir!G$1090)*(logKir!G377-logKir!G$1090)-0.5*(SLir!G377+SLir!G$1090)*(logHir!G377-logHir!G$1090)-0.5*(SLir!G377+SLir!G$1090)*(logQir!G377-logQir!G$1090),0)</f>
        <v>0.65719340683303074</v>
      </c>
      <c r="H377" s="6">
        <f>IF(logVir!H377&lt;&gt;0,logVir!H377-logVir!H$1090-0.5*(SKir!H377+SKir!H$1090)*(logKir!H377-logKir!H$1090)-0.5*(SLir!H377+SLir!H$1090)*(logHir!H377-logHir!H$1090)-0.5*(SLir!H377+SLir!H$1090)*(logQir!H377-logQir!H$1090),0)</f>
        <v>0.91227896693606558</v>
      </c>
      <c r="I377" s="6">
        <f>IF(logVir!I377&lt;&gt;0,logVir!I377-logVir!I$1090-0.5*(SKir!I377+SKir!I$1090)*(logKir!I377-logKir!I$1090)-0.5*(SLir!I377+SLir!I$1090)*(logHir!I377-logHir!I$1090)-0.5*(SLir!I377+SLir!I$1090)*(logQir!I377-logQir!I$1090),0)</f>
        <v>0.65332645749426188</v>
      </c>
      <c r="J377" s="6">
        <f>IF(logVir!J377&lt;&gt;0,logVir!J377-logVir!J$1090-0.5*(SKir!J377+SKir!J$1090)*(logKir!J377-logKir!J$1090)-0.5*(SLir!J377+SLir!J$1090)*(logHir!J377-logHir!J$1090)-0.5*(SLir!J377+SLir!J$1090)*(logQir!J377-logQir!J$1090),0)</f>
        <v>0.59587880444789421</v>
      </c>
    </row>
    <row r="378" spans="1:10" x14ac:dyDescent="0.15">
      <c r="A378" s="1">
        <v>17</v>
      </c>
      <c r="B378" s="1" t="s">
        <v>118</v>
      </c>
      <c r="C378" s="1">
        <v>7</v>
      </c>
      <c r="D378" s="1" t="s">
        <v>19</v>
      </c>
      <c r="E378" s="6">
        <f>IF(logVir!E378&lt;&gt;0,logVir!E378-logVir!E$1091-0.5*(SKir!E378+SKir!E$1091)*(logKir!E378-logKir!E$1091)-0.5*(SLir!E378+SLir!E$1091)*(logHir!E378-logHir!E$1091)-0.5*(SLir!E378+SLir!E$1091)*(logQir!E378-logQir!E$1091),0)</f>
        <v>0.19531189468398141</v>
      </c>
      <c r="F378" s="6">
        <f>IF(logVir!F378&lt;&gt;0,logVir!F378-logVir!F$1091-0.5*(SKir!F378+SKir!F$1091)*(logKir!F378-logKir!F$1091)-0.5*(SLir!F378+SLir!F$1091)*(logHir!F378-logHir!F$1091)-0.5*(SLir!F378+SLir!F$1091)*(logQir!F378-logQir!F$1091),0)</f>
        <v>-0.62822117867819105</v>
      </c>
      <c r="G378" s="6">
        <f>IF(logVir!G378&lt;&gt;0,logVir!G378-logVir!G$1091-0.5*(SKir!G378+SKir!G$1091)*(logKir!G378-logKir!G$1091)-0.5*(SLir!G378+SLir!G$1091)*(logHir!G378-logHir!G$1091)-0.5*(SLir!G378+SLir!G$1091)*(logQir!G378-logQir!G$1091),0)</f>
        <v>-0.2087674727561509</v>
      </c>
      <c r="H378" s="6">
        <f>IF(logVir!H378&lt;&gt;0,logVir!H378-logVir!H$1091-0.5*(SKir!H378+SKir!H$1091)*(logKir!H378-logKir!H$1091)-0.5*(SLir!H378+SLir!H$1091)*(logHir!H378-logHir!H$1091)-0.5*(SLir!H378+SLir!H$1091)*(logQir!H378-logQir!H$1091),0)</f>
        <v>7.8398480473623841E-2</v>
      </c>
      <c r="I378" s="6">
        <f>IF(logVir!I378&lt;&gt;0,logVir!I378-logVir!I$1091-0.5*(SKir!I378+SKir!I$1091)*(logKir!I378-logKir!I$1091)-0.5*(SLir!I378+SLir!I$1091)*(logHir!I378-logHir!I$1091)-0.5*(SLir!I378+SLir!I$1091)*(logQir!I378-logQir!I$1091),0)</f>
        <v>-0.54641691942259507</v>
      </c>
      <c r="J378" s="6">
        <f>IF(logVir!J378&lt;&gt;0,logVir!J378-logVir!J$1091-0.5*(SKir!J378+SKir!J$1091)*(logKir!J378-logKir!J$1091)-0.5*(SLir!J378+SLir!J$1091)*(logHir!J378-logHir!J$1091)-0.5*(SLir!J378+SLir!J$1091)*(logQir!J378-logQir!J$1091),0)</f>
        <v>-0.31237152225908066</v>
      </c>
    </row>
    <row r="379" spans="1:10" x14ac:dyDescent="0.15">
      <c r="A379" s="1">
        <v>17</v>
      </c>
      <c r="B379" s="1" t="s">
        <v>118</v>
      </c>
      <c r="C379" s="1">
        <v>8</v>
      </c>
      <c r="D379" s="1" t="s">
        <v>20</v>
      </c>
      <c r="E379" s="6">
        <f>IF(logVir!E379&lt;&gt;0,logVir!E379-logVir!E$1092-0.5*(SKir!E379+SKir!E$1092)*(logKir!E379-logKir!E$1092)-0.5*(SLir!E379+SLir!E$1092)*(logHir!E379-logHir!E$1092)-0.5*(SLir!E379+SLir!E$1092)*(logQir!E379-logQir!E$1092),0)</f>
        <v>-0.2338975402157969</v>
      </c>
      <c r="F379" s="6">
        <f>IF(logVir!F379&lt;&gt;0,logVir!F379-logVir!F$1092-0.5*(SKir!F379+SKir!F$1092)*(logKir!F379-logKir!F$1092)-0.5*(SLir!F379+SLir!F$1092)*(logHir!F379-logHir!F$1092)-0.5*(SLir!F379+SLir!F$1092)*(logQir!F379-logQir!F$1092),0)</f>
        <v>-0.29795602837084378</v>
      </c>
      <c r="G379" s="6">
        <f>IF(logVir!G379&lt;&gt;0,logVir!G379-logVir!G$1092-0.5*(SKir!G379+SKir!G$1092)*(logKir!G379-logKir!G$1092)-0.5*(SLir!G379+SLir!G$1092)*(logHir!G379-logHir!G$1092)-0.5*(SLir!G379+SLir!G$1092)*(logQir!G379-logQir!G$1092),0)</f>
        <v>-0.27554613303426817</v>
      </c>
      <c r="H379" s="6">
        <f>IF(logVir!H379&lt;&gt;0,logVir!H379-logVir!H$1092-0.5*(SKir!H379+SKir!H$1092)*(logKir!H379-logKir!H$1092)-0.5*(SLir!H379+SLir!H$1092)*(logHir!H379-logHir!H$1092)-0.5*(SLir!H379+SLir!H$1092)*(logQir!H379-logQir!H$1092),0)</f>
        <v>-0.2413034499709652</v>
      </c>
      <c r="I379" s="6">
        <f>IF(logVir!I379&lt;&gt;0,logVir!I379-logVir!I$1092-0.5*(SKir!I379+SKir!I$1092)*(logKir!I379-logKir!I$1092)-0.5*(SLir!I379+SLir!I$1092)*(logHir!I379-logHir!I$1092)-0.5*(SLir!I379+SLir!I$1092)*(logQir!I379-logQir!I$1092),0)</f>
        <v>-0.43620534960605234</v>
      </c>
      <c r="J379" s="6">
        <f>IF(logVir!J379&lt;&gt;0,logVir!J379-logVir!J$1092-0.5*(SKir!J379+SKir!J$1092)*(logKir!J379-logKir!J$1092)-0.5*(SLir!J379+SLir!J$1092)*(logHir!J379-logHir!J$1092)-0.5*(SLir!J379+SLir!J$1092)*(logQir!J379-logQir!J$1092),0)</f>
        <v>-0.39666360258012512</v>
      </c>
    </row>
    <row r="380" spans="1:10" x14ac:dyDescent="0.15">
      <c r="A380" s="1">
        <v>17</v>
      </c>
      <c r="B380" s="1" t="s">
        <v>118</v>
      </c>
      <c r="C380" s="1">
        <v>9</v>
      </c>
      <c r="D380" s="1" t="s">
        <v>21</v>
      </c>
      <c r="E380" s="6">
        <f>IF(logVir!E380&lt;&gt;0,logVir!E380-logVir!E$1093-0.5*(SKir!E380+SKir!E$1093)*(logKir!E380-logKir!E$1093)-0.5*(SLir!E380+SLir!E$1093)*(logHir!E380-logHir!E$1093)-0.5*(SLir!E380+SLir!E$1093)*(logQir!E380-logQir!E$1093),0)</f>
        <v>-0.10873472142739592</v>
      </c>
      <c r="F380" s="6">
        <f>IF(logVir!F380&lt;&gt;0,logVir!F380-logVir!F$1093-0.5*(SKir!F380+SKir!F$1093)*(logKir!F380-logKir!F$1093)-0.5*(SLir!F380+SLir!F$1093)*(logHir!F380-logHir!F$1093)-0.5*(SLir!F380+SLir!F$1093)*(logQir!F380-logQir!F$1093),0)</f>
        <v>-0.19679150304855145</v>
      </c>
      <c r="G380" s="6">
        <f>IF(logVir!G380&lt;&gt;0,logVir!G380-logVir!G$1093-0.5*(SKir!G380+SKir!G$1093)*(logKir!G380-logKir!G$1093)-0.5*(SLir!G380+SLir!G$1093)*(logHir!G380-logHir!G$1093)-0.5*(SLir!G380+SLir!G$1093)*(logQir!G380-logQir!G$1093),0)</f>
        <v>1.0833841184072672E-2</v>
      </c>
      <c r="H380" s="6">
        <f>IF(logVir!H380&lt;&gt;0,logVir!H380-logVir!H$1093-0.5*(SKir!H380+SKir!H$1093)*(logKir!H380-logKir!H$1093)-0.5*(SLir!H380+SLir!H$1093)*(logHir!H380-logHir!H$1093)-0.5*(SLir!H380+SLir!H$1093)*(logQir!H380-logQir!H$1093),0)</f>
        <v>1.5221280228125789E-2</v>
      </c>
      <c r="I380" s="6">
        <f>IF(logVir!I380&lt;&gt;0,logVir!I380-logVir!I$1093-0.5*(SKir!I380+SKir!I$1093)*(logKir!I380-logKir!I$1093)-0.5*(SLir!I380+SLir!I$1093)*(logHir!I380-logHir!I$1093)-0.5*(SLir!I380+SLir!I$1093)*(logQir!I380-logQir!I$1093),0)</f>
        <v>-3.2689802251066699E-2</v>
      </c>
      <c r="J380" s="6">
        <f>IF(logVir!J380&lt;&gt;0,logVir!J380-logVir!J$1093-0.5*(SKir!J380+SKir!J$1093)*(logKir!J380-logKir!J$1093)-0.5*(SLir!J380+SLir!J$1093)*(logHir!J380-logHir!J$1093)-0.5*(SLir!J380+SLir!J$1093)*(logQir!J380-logQir!J$1093),0)</f>
        <v>6.8359163486512206E-2</v>
      </c>
    </row>
    <row r="381" spans="1:10" x14ac:dyDescent="0.15">
      <c r="A381" s="1">
        <v>17</v>
      </c>
      <c r="B381" s="1" t="s">
        <v>118</v>
      </c>
      <c r="C381" s="1">
        <v>10</v>
      </c>
      <c r="D381" s="1" t="s">
        <v>22</v>
      </c>
      <c r="E381" s="6">
        <f>IF(logVir!E381&lt;&gt;0,logVir!E381-logVir!E$1094-0.5*(SKir!E381+SKir!E$1094)*(logKir!E381-logKir!E$1094)-0.5*(SLir!E381+SLir!E$1094)*(logHir!E381-logHir!E$1094)-0.5*(SLir!E381+SLir!E$1094)*(logQir!E381-logQir!E$1094),0)</f>
        <v>-0.14056020548091702</v>
      </c>
      <c r="F381" s="6">
        <f>IF(logVir!F381&lt;&gt;0,logVir!F381-logVir!F$1094-0.5*(SKir!F381+SKir!F$1094)*(logKir!F381-logKir!F$1094)-0.5*(SLir!F381+SLir!F$1094)*(logHir!F381-logHir!F$1094)-0.5*(SLir!F381+SLir!F$1094)*(logQir!F381-logQir!F$1094),0)</f>
        <v>-0.18053207458619872</v>
      </c>
      <c r="G381" s="6">
        <f>IF(logVir!G381&lt;&gt;0,logVir!G381-logVir!G$1094-0.5*(SKir!G381+SKir!G$1094)*(logKir!G381-logKir!G$1094)-0.5*(SLir!G381+SLir!G$1094)*(logHir!G381-logHir!G$1094)-0.5*(SLir!G381+SLir!G$1094)*(logQir!G381-logQir!G$1094),0)</f>
        <v>-0.16921594063222425</v>
      </c>
      <c r="H381" s="6">
        <f>IF(logVir!H381&lt;&gt;0,logVir!H381-logVir!H$1094-0.5*(SKir!H381+SKir!H$1094)*(logKir!H381-logKir!H$1094)-0.5*(SLir!H381+SLir!H$1094)*(logHir!H381-logHir!H$1094)-0.5*(SLir!H381+SLir!H$1094)*(logQir!H381-logQir!H$1094),0)</f>
        <v>-0.22993202698501694</v>
      </c>
      <c r="I381" s="6">
        <f>IF(logVir!I381&lt;&gt;0,logVir!I381-logVir!I$1094-0.5*(SKir!I381+SKir!I$1094)*(logKir!I381-logKir!I$1094)-0.5*(SLir!I381+SLir!I$1094)*(logHir!I381-logHir!I$1094)-0.5*(SLir!I381+SLir!I$1094)*(logQir!I381-logQir!I$1094),0)</f>
        <v>-0.11765012927395346</v>
      </c>
      <c r="J381" s="6">
        <f>IF(logVir!J381&lt;&gt;0,logVir!J381-logVir!J$1094-0.5*(SKir!J381+SKir!J$1094)*(logKir!J381-logKir!J$1094)-0.5*(SLir!J381+SLir!J$1094)*(logHir!J381-logHir!J$1094)-0.5*(SLir!J381+SLir!J$1094)*(logQir!J381-logQir!J$1094),0)</f>
        <v>6.234732246117991E-2</v>
      </c>
    </row>
    <row r="382" spans="1:10" x14ac:dyDescent="0.15">
      <c r="A382" s="1">
        <v>17</v>
      </c>
      <c r="B382" s="1" t="s">
        <v>118</v>
      </c>
      <c r="C382" s="1">
        <v>11</v>
      </c>
      <c r="D382" s="1" t="s">
        <v>23</v>
      </c>
      <c r="E382" s="6">
        <f>IF(logVir!E382&lt;&gt;0,logVir!E382-logVir!E$1095-0.5*(SKir!E382+SKir!E$1095)*(logKir!E382-logKir!E$1095)-0.5*(SLir!E382+SLir!E$1095)*(logHir!E382-logHir!E$1095)-0.5*(SLir!E382+SLir!E$1095)*(logQir!E382-logQir!E$1095),0)</f>
        <v>0.44103941321800189</v>
      </c>
      <c r="F382" s="6">
        <f>IF(logVir!F382&lt;&gt;0,logVir!F382-logVir!F$1095-0.5*(SKir!F382+SKir!F$1095)*(logKir!F382-logKir!F$1095)-0.5*(SLir!F382+SLir!F$1095)*(logHir!F382-logHir!F$1095)-0.5*(SLir!F382+SLir!F$1095)*(logQir!F382-logQir!F$1095),0)</f>
        <v>0.12339234867732617</v>
      </c>
      <c r="G382" s="6">
        <f>IF(logVir!G382&lt;&gt;0,logVir!G382-logVir!G$1095-0.5*(SKir!G382+SKir!G$1095)*(logKir!G382-logKir!G$1095)-0.5*(SLir!G382+SLir!G$1095)*(logHir!G382-logHir!G$1095)-0.5*(SLir!G382+SLir!G$1095)*(logQir!G382-logQir!G$1095),0)</f>
        <v>0.12179850891642698</v>
      </c>
      <c r="H382" s="6">
        <f>IF(logVir!H382&lt;&gt;0,logVir!H382-logVir!H$1095-0.5*(SKir!H382+SKir!H$1095)*(logKir!H382-logKir!H$1095)-0.5*(SLir!H382+SLir!H$1095)*(logHir!H382-logHir!H$1095)-0.5*(SLir!H382+SLir!H$1095)*(logQir!H382-logQir!H$1095),0)</f>
        <v>-8.9643073521861016E-2</v>
      </c>
      <c r="I382" s="6">
        <f>IF(logVir!I382&lt;&gt;0,logVir!I382-logVir!I$1095-0.5*(SKir!I382+SKir!I$1095)*(logKir!I382-logKir!I$1095)-0.5*(SLir!I382+SLir!I$1095)*(logHir!I382-logHir!I$1095)-0.5*(SLir!I382+SLir!I$1095)*(logQir!I382-logQir!I$1095),0)</f>
        <v>-0.19146434042969304</v>
      </c>
      <c r="J382" s="6">
        <f>IF(logVir!J382&lt;&gt;0,logVir!J382-logVir!J$1095-0.5*(SKir!J382+SKir!J$1095)*(logKir!J382-logKir!J$1095)-0.5*(SLir!J382+SLir!J$1095)*(logHir!J382-logHir!J$1095)-0.5*(SLir!J382+SLir!J$1095)*(logQir!J382-logQir!J$1095),0)</f>
        <v>-0.34865088051720633</v>
      </c>
    </row>
    <row r="383" spans="1:10" x14ac:dyDescent="0.15">
      <c r="A383" s="1">
        <v>17</v>
      </c>
      <c r="B383" s="1" t="s">
        <v>118</v>
      </c>
      <c r="C383" s="1">
        <v>12</v>
      </c>
      <c r="D383" s="1" t="s">
        <v>24</v>
      </c>
      <c r="E383" s="6">
        <f>IF(logVir!E383&lt;&gt;0,logVir!E383-logVir!E$1096-0.5*(SKir!E383+SKir!E$1096)*(logKir!E383-logKir!E$1096)-0.5*(SLir!E383+SLir!E$1096)*(logHir!E383-logHir!E$1096)-0.5*(SLir!E383+SLir!E$1096)*(logQir!E383-logQir!E$1096),0)</f>
        <v>-0.12112315743483396</v>
      </c>
      <c r="F383" s="6">
        <f>IF(logVir!F383&lt;&gt;0,logVir!F383-logVir!F$1096-0.5*(SKir!F383+SKir!F$1096)*(logKir!F383-logKir!F$1096)-0.5*(SLir!F383+SLir!F$1096)*(logHir!F383-logHir!F$1096)-0.5*(SLir!F383+SLir!F$1096)*(logQir!F383-logQir!F$1096),0)</f>
        <v>-0.16185095841125524</v>
      </c>
      <c r="G383" s="6">
        <f>IF(logVir!G383&lt;&gt;0,logVir!G383-logVir!G$1096-0.5*(SKir!G383+SKir!G$1096)*(logKir!G383-logKir!G$1096)-0.5*(SLir!G383+SLir!G$1096)*(logHir!G383-logHir!G$1096)-0.5*(SLir!G383+SLir!G$1096)*(logQir!G383-logQir!G$1096),0)</f>
        <v>4.2788666541689863E-2</v>
      </c>
      <c r="H383" s="6">
        <f>IF(logVir!H383&lt;&gt;0,logVir!H383-logVir!H$1096-0.5*(SKir!H383+SKir!H$1096)*(logKir!H383-logKir!H$1096)-0.5*(SLir!H383+SLir!H$1096)*(logHir!H383-logHir!H$1096)-0.5*(SLir!H383+SLir!H$1096)*(logQir!H383-logQir!H$1096),0)</f>
        <v>-0.25799233150924217</v>
      </c>
      <c r="I383" s="6">
        <f>IF(logVir!I383&lt;&gt;0,logVir!I383-logVir!I$1096-0.5*(SKir!I383+SKir!I$1096)*(logKir!I383-logKir!I$1096)-0.5*(SLir!I383+SLir!I$1096)*(logHir!I383-logHir!I$1096)-0.5*(SLir!I383+SLir!I$1096)*(logQir!I383-logQir!I$1096),0)</f>
        <v>-2.5640104167467528E-4</v>
      </c>
      <c r="J383" s="6">
        <f>IF(logVir!J383&lt;&gt;0,logVir!J383-logVir!J$1096-0.5*(SKir!J383+SKir!J$1096)*(logKir!J383-logKir!J$1096)-0.5*(SLir!J383+SLir!J$1096)*(logHir!J383-logHir!J$1096)-0.5*(SLir!J383+SLir!J$1096)*(logQir!J383-logQir!J$1096),0)</f>
        <v>0.24108334271806831</v>
      </c>
    </row>
    <row r="384" spans="1:10" x14ac:dyDescent="0.15">
      <c r="A384" s="1">
        <v>17</v>
      </c>
      <c r="B384" s="1" t="s">
        <v>118</v>
      </c>
      <c r="C384" s="1">
        <v>13</v>
      </c>
      <c r="D384" s="1" t="s">
        <v>25</v>
      </c>
      <c r="E384" s="6">
        <f>IF(logVir!E384&lt;&gt;0,logVir!E384-logVir!E$1097-0.5*(SKir!E384+SKir!E$1097)*(logKir!E384-logKir!E$1097)-0.5*(SLir!E384+SLir!E$1097)*(logHir!E384-logHir!E$1097)-0.5*(SLir!E384+SLir!E$1097)*(logQir!E384-logQir!E$1097),0)</f>
        <v>-0.56574009974155459</v>
      </c>
      <c r="F384" s="6">
        <f>IF(logVir!F384&lt;&gt;0,logVir!F384-logVir!F$1097-0.5*(SKir!F384+SKir!F$1097)*(logKir!F384-logKir!F$1097)-0.5*(SLir!F384+SLir!F$1097)*(logHir!F384-logHir!F$1097)-0.5*(SLir!F384+SLir!F$1097)*(logQir!F384-logQir!F$1097),0)</f>
        <v>6.1611682652138969E-2</v>
      </c>
      <c r="G384" s="6">
        <f>IF(logVir!G384&lt;&gt;0,logVir!G384-logVir!G$1097-0.5*(SKir!G384+SKir!G$1097)*(logKir!G384-logKir!G$1097)-0.5*(SLir!G384+SLir!G$1097)*(logHir!G384-logHir!G$1097)-0.5*(SLir!G384+SLir!G$1097)*(logQir!G384-logQir!G$1097),0)</f>
        <v>0.1227212085873481</v>
      </c>
      <c r="H384" s="6">
        <f>IF(logVir!H384&lt;&gt;0,logVir!H384-logVir!H$1097-0.5*(SKir!H384+SKir!H$1097)*(logKir!H384-logKir!H$1097)-0.5*(SLir!H384+SLir!H$1097)*(logHir!H384-logHir!H$1097)-0.5*(SLir!H384+SLir!H$1097)*(logQir!H384-logQir!H$1097),0)</f>
        <v>-3.8144763908922862E-4</v>
      </c>
      <c r="I384" s="6">
        <f>IF(logVir!I384&lt;&gt;0,logVir!I384-logVir!I$1097-0.5*(SKir!I384+SKir!I$1097)*(logKir!I384-logKir!I$1097)-0.5*(SLir!I384+SLir!I$1097)*(logHir!I384-logHir!I$1097)-0.5*(SLir!I384+SLir!I$1097)*(logQir!I384-logQir!I$1097),0)</f>
        <v>0.22858570452200133</v>
      </c>
      <c r="J384" s="6">
        <f>IF(logVir!J384&lt;&gt;0,logVir!J384-logVir!J$1097-0.5*(SKir!J384+SKir!J$1097)*(logKir!J384-logKir!J$1097)-0.5*(SLir!J384+SLir!J$1097)*(logHir!J384-logHir!J$1097)-0.5*(SLir!J384+SLir!J$1097)*(logQir!J384-logQir!J$1097),0)</f>
        <v>0.30698728503308065</v>
      </c>
    </row>
    <row r="385" spans="1:10" x14ac:dyDescent="0.15">
      <c r="A385" s="1">
        <v>17</v>
      </c>
      <c r="B385" s="1" t="s">
        <v>118</v>
      </c>
      <c r="C385" s="1">
        <v>14</v>
      </c>
      <c r="D385" s="1" t="s">
        <v>26</v>
      </c>
      <c r="E385" s="6">
        <f>IF(logVir!E385&lt;&gt;0,logVir!E385-logVir!E$1098-0.5*(SKir!E385+SKir!E$1098)*(logKir!E385-logKir!E$1098)-0.5*(SLir!E385+SLir!E$1098)*(logHir!E385-logHir!E$1098)-0.5*(SLir!E385+SLir!E$1098)*(logQir!E385-logQir!E$1098),0)</f>
        <v>-0.83456135339510751</v>
      </c>
      <c r="F385" s="6">
        <f>IF(logVir!F385&lt;&gt;0,logVir!F385-logVir!F$1098-0.5*(SKir!F385+SKir!F$1098)*(logKir!F385-logKir!F$1098)-0.5*(SLir!F385+SLir!F$1098)*(logHir!F385-logHir!F$1098)-0.5*(SLir!F385+SLir!F$1098)*(logQir!F385-logQir!F$1098),0)</f>
        <v>-1.4848997378208231</v>
      </c>
      <c r="G385" s="6">
        <f>IF(logVir!G385&lt;&gt;0,logVir!G385-logVir!G$1098-0.5*(SKir!G385+SKir!G$1098)*(logKir!G385-logKir!G$1098)-0.5*(SLir!G385+SLir!G$1098)*(logHir!G385-logHir!G$1098)-0.5*(SLir!G385+SLir!G$1098)*(logQir!G385-logQir!G$1098),0)</f>
        <v>-0.57403204978200462</v>
      </c>
      <c r="H385" s="6">
        <f>IF(logVir!H385&lt;&gt;0,logVir!H385-logVir!H$1098-0.5*(SKir!H385+SKir!H$1098)*(logKir!H385-logKir!H$1098)-0.5*(SLir!H385+SLir!H$1098)*(logHir!H385-logHir!H$1098)-0.5*(SLir!H385+SLir!H$1098)*(logQir!H385-logQir!H$1098),0)</f>
        <v>-1.3878426349521129</v>
      </c>
      <c r="I385" s="6">
        <f>IF(logVir!I385&lt;&gt;0,logVir!I385-logVir!I$1098-0.5*(SKir!I385+SKir!I$1098)*(logKir!I385-logKir!I$1098)-0.5*(SLir!I385+SLir!I$1098)*(logHir!I385-logHir!I$1098)-0.5*(SLir!I385+SLir!I$1098)*(logQir!I385-logQir!I$1098),0)</f>
        <v>0.21015648060894396</v>
      </c>
      <c r="J385" s="6">
        <f>IF(logVir!J385&lt;&gt;0,logVir!J385-logVir!J$1098-0.5*(SKir!J385+SKir!J$1098)*(logKir!J385-logKir!J$1098)-0.5*(SLir!J385+SLir!J$1098)*(logHir!J385-logHir!J$1098)-0.5*(SLir!J385+SLir!J$1098)*(logQir!J385-logQir!J$1098),0)</f>
        <v>0.33878446297229847</v>
      </c>
    </row>
    <row r="386" spans="1:10" x14ac:dyDescent="0.15">
      <c r="A386" s="1">
        <v>17</v>
      </c>
      <c r="B386" s="1" t="s">
        <v>286</v>
      </c>
      <c r="C386" s="1">
        <v>15</v>
      </c>
      <c r="D386" s="1" t="s">
        <v>27</v>
      </c>
      <c r="E386" s="6">
        <f>IF(logVir!E386&lt;&gt;0,logVir!E386-logVir!E$1099-0.5*(SKir!E386+SKir!E$1099)*(logKir!E386-logKir!E$1099)-0.5*(SLir!E386+SLir!E$1099)*(logHir!E386-logHir!E$1099)-0.5*(SLir!E386+SLir!E$1099)*(logQir!E386-logQir!E$1099),0)</f>
        <v>3.8416703707825989E-2</v>
      </c>
      <c r="F386" s="6">
        <f>IF(logVir!F386&lt;&gt;0,logVir!F386-logVir!F$1099-0.5*(SKir!F386+SKir!F$1099)*(logKir!F386-logKir!F$1099)-0.5*(SLir!F386+SLir!F$1099)*(logHir!F386-logHir!F$1099)-0.5*(SLir!F386+SLir!F$1099)*(logQir!F386-logQir!F$1099),0)</f>
        <v>2.20682765709431E-2</v>
      </c>
      <c r="G386" s="6">
        <f>IF(logVir!G386&lt;&gt;0,logVir!G386-logVir!G$1099-0.5*(SKir!G386+SKir!G$1099)*(logKir!G386-logKir!G$1099)-0.5*(SLir!G386+SLir!G$1099)*(logHir!G386-logHir!G$1099)-0.5*(SLir!G386+SLir!G$1099)*(logQir!G386-logQir!G$1099),0)</f>
        <v>9.4831088598410079E-2</v>
      </c>
      <c r="H386" s="6">
        <f>IF(logVir!H386&lt;&gt;0,logVir!H386-logVir!H$1099-0.5*(SKir!H386+SKir!H$1099)*(logKir!H386-logKir!H$1099)-0.5*(SLir!H386+SLir!H$1099)*(logHir!H386-logHir!H$1099)-0.5*(SLir!H386+SLir!H$1099)*(logQir!H386-logQir!H$1099),0)</f>
        <v>-5.9217903038340139E-2</v>
      </c>
      <c r="I386" s="6">
        <f>IF(logVir!I386&lt;&gt;0,logVir!I386-logVir!I$1099-0.5*(SKir!I386+SKir!I$1099)*(logKir!I386-logKir!I$1099)-0.5*(SLir!I386+SLir!I$1099)*(logHir!I386-logHir!I$1099)-0.5*(SLir!I386+SLir!I$1099)*(logQir!I386-logQir!I$1099),0)</f>
        <v>6.2395633667114515E-2</v>
      </c>
      <c r="J386" s="6">
        <f>IF(logVir!J386&lt;&gt;0,logVir!J386-logVir!J$1099-0.5*(SKir!J386+SKir!J$1099)*(logKir!J386-logKir!J$1099)-0.5*(SLir!J386+SLir!J$1099)*(logHir!J386-logHir!J$1099)-0.5*(SLir!J386+SLir!J$1099)*(logQir!J386-logQir!J$1099),0)</f>
        <v>-4.4194802663378205E-2</v>
      </c>
    </row>
    <row r="387" spans="1:10" x14ac:dyDescent="0.15">
      <c r="A387" s="1">
        <v>17</v>
      </c>
      <c r="B387" s="1" t="s">
        <v>285</v>
      </c>
      <c r="C387" s="1">
        <v>16</v>
      </c>
      <c r="D387" s="1" t="s">
        <v>10</v>
      </c>
      <c r="E387" s="6">
        <f>IF(logVir!E387&lt;&gt;0,logVir!E387-logVir!E$1100-0.5*(SKir!E387+SKir!E$1100)*(logKir!E387-logKir!E$1100)-0.5*(SLir!E387+SLir!E$1100)*(logHir!E387-logHir!E$1100)-0.5*(SLir!E387+SLir!E$1100)*(logQir!E387-logQir!E$1100),0)</f>
        <v>8.1911853217278924E-2</v>
      </c>
      <c r="F387" s="6">
        <f>IF(logVir!F387&lt;&gt;0,logVir!F387-logVir!F$1100-0.5*(SKir!F387+SKir!F$1100)*(logKir!F387-logKir!F$1100)-0.5*(SLir!F387+SLir!F$1100)*(logHir!F387-logHir!F$1100)-0.5*(SLir!F387+SLir!F$1100)*(logQir!F387-logQir!F$1100),0)</f>
        <v>3.1604878975761162E-2</v>
      </c>
      <c r="G387" s="6">
        <f>IF(logVir!G387&lt;&gt;0,logVir!G387-logVir!G$1100-0.5*(SKir!G387+SKir!G$1100)*(logKir!G387-logKir!G$1100)-0.5*(SLir!G387+SLir!G$1100)*(logHir!G387-logHir!G$1100)-0.5*(SLir!G387+SLir!G$1100)*(logQir!G387-logQir!G$1100),0)</f>
        <v>1.6139797790176352E-2</v>
      </c>
      <c r="H387" s="6">
        <f>IF(logVir!H387&lt;&gt;0,logVir!H387-logVir!H$1100-0.5*(SKir!H387+SKir!H$1100)*(logKir!H387-logKir!H$1100)-0.5*(SLir!H387+SLir!H$1100)*(logHir!H387-logHir!H$1100)-0.5*(SLir!H387+SLir!H$1100)*(logQir!H387-logQir!H$1100),0)</f>
        <v>5.9167206863581706E-2</v>
      </c>
      <c r="I387" s="6">
        <f>IF(logVir!I387&lt;&gt;0,logVir!I387-logVir!I$1100-0.5*(SKir!I387+SKir!I$1100)*(logKir!I387-logKir!I$1100)-0.5*(SLir!I387+SLir!I$1100)*(logHir!I387-logHir!I$1100)-0.5*(SLir!I387+SLir!I$1100)*(logQir!I387-logQir!I$1100),0)</f>
        <v>-0.1159665301729231</v>
      </c>
      <c r="J387" s="6">
        <f>IF(logVir!J387&lt;&gt;0,logVir!J387-logVir!J$1100-0.5*(SKir!J387+SKir!J$1100)*(logKir!J387-logKir!J$1100)-0.5*(SLir!J387+SLir!J$1100)*(logHir!J387-logHir!J$1100)-0.5*(SLir!J387+SLir!J$1100)*(logQir!J387-logQir!J$1100),0)</f>
        <v>-0.10199933748464692</v>
      </c>
    </row>
    <row r="388" spans="1:10" x14ac:dyDescent="0.15">
      <c r="A388" s="1">
        <v>17</v>
      </c>
      <c r="B388" s="1" t="s">
        <v>285</v>
      </c>
      <c r="C388" s="1">
        <v>17</v>
      </c>
      <c r="D388" s="1" t="s">
        <v>11</v>
      </c>
      <c r="E388" s="6">
        <f>IF(logVir!E388&lt;&gt;0,logVir!E388-logVir!E$1101-0.5*(SKir!E388+SKir!E$1101)*(logKir!E388-logKir!E$1101)-0.5*(SLir!E388+SLir!E$1101)*(logHir!E388-logHir!E$1101)-0.5*(SLir!E388+SLir!E$1101)*(logQir!E388-logQir!E$1101),0)</f>
        <v>1.7688140746559548E-2</v>
      </c>
      <c r="F388" s="6">
        <f>IF(logVir!F388&lt;&gt;0,logVir!F388-logVir!F$1101-0.5*(SKir!F388+SKir!F$1101)*(logKir!F388-logKir!F$1101)-0.5*(SLir!F388+SLir!F$1101)*(logHir!F388-logHir!F$1101)-0.5*(SLir!F388+SLir!F$1101)*(logQir!F388-logQir!F$1101),0)</f>
        <v>-0.25353404593212925</v>
      </c>
      <c r="G388" s="6">
        <f>IF(logVir!G388&lt;&gt;0,logVir!G388-logVir!G$1101-0.5*(SKir!G388+SKir!G$1101)*(logKir!G388-logKir!G$1101)-0.5*(SLir!G388+SLir!G$1101)*(logHir!G388-logHir!G$1101)-0.5*(SLir!G388+SLir!G$1101)*(logQir!G388-logQir!G$1101),0)</f>
        <v>-0.31864280628535013</v>
      </c>
      <c r="H388" s="6">
        <f>IF(logVir!H388&lt;&gt;0,logVir!H388-logVir!H$1101-0.5*(SKir!H388+SKir!H$1101)*(logKir!H388-logKir!H$1101)-0.5*(SLir!H388+SLir!H$1101)*(logHir!H388-logHir!H$1101)-0.5*(SLir!H388+SLir!H$1101)*(logQir!H388-logQir!H$1101),0)</f>
        <v>-0.32922323505003764</v>
      </c>
      <c r="I388" s="6">
        <f>IF(logVir!I388&lt;&gt;0,logVir!I388-logVir!I$1101-0.5*(SKir!I388+SKir!I$1101)*(logKir!I388-logKir!I$1101)-0.5*(SLir!I388+SLir!I$1101)*(logHir!I388-logHir!I$1101)-0.5*(SLir!I388+SLir!I$1101)*(logQir!I388-logQir!I$1101),0)</f>
        <v>-0.2813412851405595</v>
      </c>
      <c r="J388" s="6">
        <f>IF(logVir!J388&lt;&gt;0,logVir!J388-logVir!J$1101-0.5*(SKir!J388+SKir!J$1101)*(logKir!J388-logKir!J$1101)-0.5*(SLir!J388+SLir!J$1101)*(logHir!J388-logHir!J$1101)-0.5*(SLir!J388+SLir!J$1101)*(logQir!J388-logQir!J$1101),0)</f>
        <v>-0.19997921059380058</v>
      </c>
    </row>
    <row r="389" spans="1:10" x14ac:dyDescent="0.15">
      <c r="A389" s="1">
        <v>17</v>
      </c>
      <c r="B389" s="1" t="s">
        <v>285</v>
      </c>
      <c r="C389" s="1">
        <v>18</v>
      </c>
      <c r="D389" s="1" t="s">
        <v>12</v>
      </c>
      <c r="E389" s="6">
        <f>IF(logVir!E389&lt;&gt;0,logVir!E389-logVir!E$1102-0.5*(SKir!E389+SKir!E$1102)*(logKir!E389-logKir!E$1102)-0.5*(SLir!E389+SLir!E$1102)*(logHir!E389-logHir!E$1102)-0.5*(SLir!E389+SLir!E$1102)*(logQir!E389-logQir!E$1102),0)</f>
        <v>-0.10526514485867022</v>
      </c>
      <c r="F389" s="6">
        <f>IF(logVir!F389&lt;&gt;0,logVir!F389-logVir!F$1102-0.5*(SKir!F389+SKir!F$1102)*(logKir!F389-logKir!F$1102)-0.5*(SLir!F389+SLir!F$1102)*(logHir!F389-logHir!F$1102)-0.5*(SLir!F389+SLir!F$1102)*(logQir!F389-logQir!F$1102),0)</f>
        <v>-3.5007342582256407E-2</v>
      </c>
      <c r="G389" s="6">
        <f>IF(logVir!G389&lt;&gt;0,logVir!G389-logVir!G$1102-0.5*(SKir!G389+SKir!G$1102)*(logKir!G389-logKir!G$1102)-0.5*(SLir!G389+SLir!G$1102)*(logHir!G389-logHir!G$1102)-0.5*(SLir!G389+SLir!G$1102)*(logQir!G389-logQir!G$1102),0)</f>
        <v>0.11544984955589782</v>
      </c>
      <c r="H389" s="6">
        <f>IF(logVir!H389&lt;&gt;0,logVir!H389-logVir!H$1102-0.5*(SKir!H389+SKir!H$1102)*(logKir!H389-logKir!H$1102)-0.5*(SLir!H389+SLir!H$1102)*(logHir!H389-logHir!H$1102)-0.5*(SLir!H389+SLir!H$1102)*(logQir!H389-logQir!H$1102),0)</f>
        <v>0.16853033013122079</v>
      </c>
      <c r="I389" s="6">
        <f>IF(logVir!I389&lt;&gt;0,logVir!I389-logVir!I$1102-0.5*(SKir!I389+SKir!I$1102)*(logKir!I389-logKir!I$1102)-0.5*(SLir!I389+SLir!I$1102)*(logHir!I389-logHir!I$1102)-0.5*(SLir!I389+SLir!I$1102)*(logQir!I389-logQir!I$1102),0)</f>
        <v>4.5882622102179839E-2</v>
      </c>
      <c r="J389" s="6">
        <f>IF(logVir!J389&lt;&gt;0,logVir!J389-logVir!J$1102-0.5*(SKir!J389+SKir!J$1102)*(logKir!J389-logKir!J$1102)-0.5*(SLir!J389+SLir!J$1102)*(logHir!J389-logHir!J$1102)-0.5*(SLir!J389+SLir!J$1102)*(logQir!J389-logQir!J$1102),0)</f>
        <v>1.7039547072213605E-2</v>
      </c>
    </row>
    <row r="390" spans="1:10" x14ac:dyDescent="0.15">
      <c r="A390" s="1">
        <v>17</v>
      </c>
      <c r="B390" s="1" t="s">
        <v>285</v>
      </c>
      <c r="C390" s="1">
        <v>19</v>
      </c>
      <c r="D390" s="1" t="s">
        <v>13</v>
      </c>
      <c r="E390" s="6">
        <f>IF(logVir!E390&lt;&gt;0,logVir!E390-logVir!E$1103-0.5*(SKir!E390+SKir!E$1103)*(logKir!E390-logKir!E$1103)-0.5*(SLir!E390+SLir!E$1103)*(logHir!E390-logHir!E$1103)-0.5*(SLir!E390+SLir!E$1103)*(logQir!E390-logQir!E$1103),0)</f>
        <v>0.33188370531597383</v>
      </c>
      <c r="F390" s="6">
        <f>IF(logVir!F390&lt;&gt;0,logVir!F390-logVir!F$1103-0.5*(SKir!F390+SKir!F$1103)*(logKir!F390-logKir!F$1103)-0.5*(SLir!F390+SLir!F$1103)*(logHir!F390-logHir!F$1103)-0.5*(SLir!F390+SLir!F$1103)*(logQir!F390-logQir!F$1103),0)</f>
        <v>5.4458382486290299E-2</v>
      </c>
      <c r="G390" s="6">
        <f>IF(logVir!G390&lt;&gt;0,logVir!G390-logVir!G$1103-0.5*(SKir!G390+SKir!G$1103)*(logKir!G390-logKir!G$1103)-0.5*(SLir!G390+SLir!G$1103)*(logHir!G390-logHir!G$1103)-0.5*(SLir!G390+SLir!G$1103)*(logQir!G390-logQir!G$1103),0)</f>
        <v>8.6650010773676886E-2</v>
      </c>
      <c r="H390" s="6">
        <f>IF(logVir!H390&lt;&gt;0,logVir!H390-logVir!H$1103-0.5*(SKir!H390+SKir!H$1103)*(logKir!H390-logKir!H$1103)-0.5*(SLir!H390+SLir!H$1103)*(logHir!H390-logHir!H$1103)-0.5*(SLir!H390+SLir!H$1103)*(logQir!H390-logQir!H$1103),0)</f>
        <v>2.2976407863798079E-2</v>
      </c>
      <c r="I390" s="6">
        <f>IF(logVir!I390&lt;&gt;0,logVir!I390-logVir!I$1103-0.5*(SKir!I390+SKir!I$1103)*(logKir!I390-logKir!I$1103)-0.5*(SLir!I390+SLir!I$1103)*(logHir!I390-logHir!I$1103)-0.5*(SLir!I390+SLir!I$1103)*(logQir!I390-logQir!I$1103),0)</f>
        <v>4.4131186692672325E-2</v>
      </c>
      <c r="J390" s="6">
        <f>IF(logVir!J390&lt;&gt;0,logVir!J390-logVir!J$1103-0.5*(SKir!J390+SKir!J$1103)*(logKir!J390-logKir!J$1103)-0.5*(SLir!J390+SLir!J$1103)*(logHir!J390-logHir!J$1103)-0.5*(SLir!J390+SLir!J$1103)*(logQir!J390-logQir!J$1103),0)</f>
        <v>4.7406410611231881E-2</v>
      </c>
    </row>
    <row r="391" spans="1:10" x14ac:dyDescent="0.15">
      <c r="A391" s="1">
        <v>17</v>
      </c>
      <c r="B391" s="1" t="s">
        <v>285</v>
      </c>
      <c r="C391" s="1">
        <v>20</v>
      </c>
      <c r="D391" s="1" t="s">
        <v>14</v>
      </c>
      <c r="E391" s="6">
        <f>IF(logVir!E391&lt;&gt;0,logVir!E391-logVir!E$1104-0.5*(SKir!E391+SKir!E$1104)*(logKir!E391-logKir!E$1104)-0.5*(SLir!E391+SLir!E$1104)*(logHir!E391-logHir!E$1104)-0.5*(SLir!E391+SLir!E$1104)*(logQir!E391-logQir!E$1104),0)</f>
        <v>0.87537749844001111</v>
      </c>
      <c r="F391" s="6">
        <f>IF(logVir!F391&lt;&gt;0,logVir!F391-logVir!F$1104-0.5*(SKir!F391+SKir!F$1104)*(logKir!F391-logKir!F$1104)-0.5*(SLir!F391+SLir!F$1104)*(logHir!F391-logHir!F$1104)-0.5*(SLir!F391+SLir!F$1104)*(logQir!F391-logQir!F$1104),0)</f>
        <v>0.21595340722442002</v>
      </c>
      <c r="G391" s="6">
        <f>IF(logVir!G391&lt;&gt;0,logVir!G391-logVir!G$1104-0.5*(SKir!G391+SKir!G$1104)*(logKir!G391-logKir!G$1104)-0.5*(SLir!G391+SLir!G$1104)*(logHir!G391-logHir!G$1104)-0.5*(SLir!G391+SLir!G$1104)*(logQir!G391-logQir!G$1104),0)</f>
        <v>6.9036220430564302E-2</v>
      </c>
      <c r="H391" s="6">
        <f>IF(logVir!H391&lt;&gt;0,logVir!H391-logVir!H$1104-0.5*(SKir!H391+SKir!H$1104)*(logKir!H391-logKir!H$1104)-0.5*(SLir!H391+SLir!H$1104)*(logHir!H391-logHir!H$1104)-0.5*(SLir!H391+SLir!H$1104)*(logQir!H391-logQir!H$1104),0)</f>
        <v>7.3794469129477597E-2</v>
      </c>
      <c r="I391" s="6">
        <f>IF(logVir!I391&lt;&gt;0,logVir!I391-logVir!I$1104-0.5*(SKir!I391+SKir!I$1104)*(logKir!I391-logKir!I$1104)-0.5*(SLir!I391+SLir!I$1104)*(logHir!I391-logHir!I$1104)-0.5*(SLir!I391+SLir!I$1104)*(logQir!I391-logQir!I$1104),0)</f>
        <v>2.3291592830210928E-2</v>
      </c>
      <c r="J391" s="6">
        <f>IF(logVir!J391&lt;&gt;0,logVir!J391-logVir!J$1104-0.5*(SKir!J391+SKir!J$1104)*(logKir!J391-logKir!J$1104)-0.5*(SLir!J391+SLir!J$1104)*(logHir!J391-logHir!J$1104)-0.5*(SLir!J391+SLir!J$1104)*(logQir!J391-logQir!J$1104),0)</f>
        <v>1.7662954546424055E-3</v>
      </c>
    </row>
    <row r="392" spans="1:10" x14ac:dyDescent="0.15">
      <c r="A392" s="1">
        <v>17</v>
      </c>
      <c r="B392" s="1" t="s">
        <v>285</v>
      </c>
      <c r="C392" s="1">
        <v>21</v>
      </c>
      <c r="D392" s="1" t="s">
        <v>15</v>
      </c>
      <c r="E392" s="6">
        <f>IF(logVir!E392&lt;&gt;0,logVir!E392-logVir!E$1105-0.5*(SKir!E392+SKir!E$1105)*(logKir!E392-logKir!E$1105)-0.5*(SLir!E392+SLir!E$1105)*(logHir!E392-logHir!E$1105)-0.5*(SLir!E392+SLir!E$1105)*(logQir!E392-logQir!E$1105),0)</f>
        <v>-0.11755360178329005</v>
      </c>
      <c r="F392" s="6">
        <f>IF(logVir!F392&lt;&gt;0,logVir!F392-logVir!F$1105-0.5*(SKir!F392+SKir!F$1105)*(logKir!F392-logKir!F$1105)-0.5*(SLir!F392+SLir!F$1105)*(logHir!F392-logHir!F$1105)-0.5*(SLir!F392+SLir!F$1105)*(logQir!F392-logQir!F$1105),0)</f>
        <v>-0.16557058807198577</v>
      </c>
      <c r="G392" s="6">
        <f>IF(logVir!G392&lt;&gt;0,logVir!G392-logVir!G$1105-0.5*(SKir!G392+SKir!G$1105)*(logKir!G392-logKir!G$1105)-0.5*(SLir!G392+SLir!G$1105)*(logHir!G392-logHir!G$1105)-0.5*(SLir!G392+SLir!G$1105)*(logQir!G392-logQir!G$1105),0)</f>
        <v>-8.7278946065501573E-2</v>
      </c>
      <c r="H392" s="6">
        <f>IF(logVir!H392&lt;&gt;0,logVir!H392-logVir!H$1105-0.5*(SKir!H392+SKir!H$1105)*(logKir!H392-logKir!H$1105)-0.5*(SLir!H392+SLir!H$1105)*(logHir!H392-logHir!H$1105)-0.5*(SLir!H392+SLir!H$1105)*(logQir!H392-logQir!H$1105),0)</f>
        <v>-0.21511976634890054</v>
      </c>
      <c r="I392" s="6">
        <f>IF(logVir!I392&lt;&gt;0,logVir!I392-logVir!I$1105-0.5*(SKir!I392+SKir!I$1105)*(logKir!I392-logKir!I$1105)-0.5*(SLir!I392+SLir!I$1105)*(logHir!I392-logHir!I$1105)-0.5*(SLir!I392+SLir!I$1105)*(logQir!I392-logQir!I$1105),0)</f>
        <v>-0.19120990647968775</v>
      </c>
      <c r="J392" s="6">
        <f>IF(logVir!J392&lt;&gt;0,logVir!J392-logVir!J$1105-0.5*(SKir!J392+SKir!J$1105)*(logKir!J392-logKir!J$1105)-0.5*(SLir!J392+SLir!J$1105)*(logHir!J392-logHir!J$1105)-0.5*(SLir!J392+SLir!J$1105)*(logQir!J392-logQir!J$1105),0)</f>
        <v>-0.16212203944333803</v>
      </c>
    </row>
    <row r="393" spans="1:10" x14ac:dyDescent="0.15">
      <c r="A393" s="1">
        <v>17</v>
      </c>
      <c r="B393" s="1" t="s">
        <v>116</v>
      </c>
      <c r="C393" s="1">
        <v>22</v>
      </c>
      <c r="D393" s="1" t="s">
        <v>7</v>
      </c>
      <c r="E393" s="6">
        <f>IF(logVir!E393&lt;&gt;0,logVir!E393-logVir!E$1106-0.5*(SKir!E393+SKir!E$1106)*(logKir!E393-logKir!E$1106)-0.5*(SLir!E393+SLir!E$1106)*(logHir!E393-logHir!E$1106)-0.5*(SLir!E393+SLir!E$1106)*(logQir!E393-logQir!E$1106),0)</f>
        <v>-8.2075653459103032E-2</v>
      </c>
      <c r="F393" s="6">
        <f>IF(logVir!F393&lt;&gt;0,logVir!F393-logVir!F$1106-0.5*(SKir!F393+SKir!F$1106)*(logKir!F393-logKir!F$1106)-0.5*(SLir!F393+SLir!F$1106)*(logHir!F393-logHir!F$1106)-0.5*(SLir!F393+SLir!F$1106)*(logQir!F393-logQir!F$1106),0)</f>
        <v>3.5500388619208352E-2</v>
      </c>
      <c r="G393" s="6">
        <f>IF(logVir!G393&lt;&gt;0,logVir!G393-logVir!G$1106-0.5*(SKir!G393+SKir!G$1106)*(logKir!G393-logKir!G$1106)-0.5*(SLir!G393+SLir!G$1106)*(logHir!G393-logHir!G$1106)-0.5*(SLir!G393+SLir!G$1106)*(logQir!G393-logQir!G$1106),0)</f>
        <v>-5.7245412020127118E-3</v>
      </c>
      <c r="H393" s="6">
        <f>IF(logVir!H393&lt;&gt;0,logVir!H393-logVir!H$1106-0.5*(SKir!H393+SKir!H$1106)*(logKir!H393-logKir!H$1106)-0.5*(SLir!H393+SLir!H$1106)*(logHir!H393-logHir!H$1106)-0.5*(SLir!H393+SLir!H$1106)*(logQir!H393-logQir!H$1106),0)</f>
        <v>-1.6739176832421244E-3</v>
      </c>
      <c r="I393" s="6">
        <f>IF(logVir!I393&lt;&gt;0,logVir!I393-logVir!I$1106-0.5*(SKir!I393+SKir!I$1106)*(logKir!I393-logKir!I$1106)-0.5*(SLir!I393+SLir!I$1106)*(logHir!I393-logHir!I$1106)-0.5*(SLir!I393+SLir!I$1106)*(logQir!I393-logQir!I$1106),0)</f>
        <v>-0.12029692441663754</v>
      </c>
      <c r="J393" s="6">
        <f>IF(logVir!J393&lt;&gt;0,logVir!J393-logVir!J$1106-0.5*(SKir!J393+SKir!J$1106)*(logKir!J393-logKir!J$1106)-0.5*(SLir!J393+SLir!J$1106)*(logHir!J393-logHir!J$1106)-0.5*(SLir!J393+SLir!J$1106)*(logQir!J393-logQir!J$1106),0)</f>
        <v>-0.11418635886462225</v>
      </c>
    </row>
    <row r="394" spans="1:10" x14ac:dyDescent="0.15">
      <c r="A394" s="1">
        <v>17</v>
      </c>
      <c r="B394" s="1" t="s">
        <v>116</v>
      </c>
      <c r="C394" s="1">
        <v>23</v>
      </c>
      <c r="D394" s="1" t="s">
        <v>28</v>
      </c>
      <c r="E394" s="6">
        <f>IF(logVir!E394&lt;&gt;0,logVir!E394-logVir!E$1107-0.5*(SKir!E394+SKir!E$1107)*(logKir!E394-logKir!E$1107)-0.5*(SLir!E394+SLir!E$1107)*(logHir!E394-logHir!E$1107)-0.5*(SLir!E394+SLir!E$1107)*(logQir!E394-logQir!E$1107),0)</f>
        <v>-6.6052984261622719E-2</v>
      </c>
      <c r="F394" s="6">
        <f>IF(logVir!F394&lt;&gt;0,logVir!F394-logVir!F$1107-0.5*(SKir!F394+SKir!F$1107)*(logKir!F394-logKir!F$1107)-0.5*(SLir!F394+SLir!F$1107)*(logHir!F394-logHir!F$1107)-0.5*(SLir!F394+SLir!F$1107)*(logQir!F394-logQir!F$1107),0)</f>
        <v>4.2033884131893406E-2</v>
      </c>
      <c r="G394" s="6">
        <f>IF(logVir!G394&lt;&gt;0,logVir!G394-logVir!G$1107-0.5*(SKir!G394+SKir!G$1107)*(logKir!G394-logKir!G$1107)-0.5*(SLir!G394+SLir!G$1107)*(logHir!G394-logHir!G$1107)-0.5*(SLir!G394+SLir!G$1107)*(logQir!G394-logQir!G$1107),0)</f>
        <v>3.9800776402034097E-2</v>
      </c>
      <c r="H394" s="6">
        <f>IF(logVir!H394&lt;&gt;0,logVir!H394-logVir!H$1107-0.5*(SKir!H394+SKir!H$1107)*(logKir!H394-logKir!H$1107)-0.5*(SLir!H394+SLir!H$1107)*(logHir!H394-logHir!H$1107)-0.5*(SLir!H394+SLir!H$1107)*(logQir!H394-logQir!H$1107),0)</f>
        <v>5.683992905927409E-2</v>
      </c>
      <c r="I394" s="6">
        <f>IF(logVir!I394&lt;&gt;0,logVir!I394-logVir!I$1107-0.5*(SKir!I394+SKir!I$1107)*(logKir!I394-logKir!I$1107)-0.5*(SLir!I394+SLir!I$1107)*(logHir!I394-logHir!I$1107)-0.5*(SLir!I394+SLir!I$1107)*(logQir!I394-logQir!I$1107),0)</f>
        <v>5.4792412985919603E-3</v>
      </c>
      <c r="J394" s="6">
        <f>IF(logVir!J394&lt;&gt;0,logVir!J394-logVir!J$1107-0.5*(SKir!J394+SKir!J$1107)*(logKir!J394-logKir!J$1107)-0.5*(SLir!J394+SLir!J$1107)*(logHir!J394-logHir!J$1107)-0.5*(SLir!J394+SLir!J$1107)*(logQir!J394-logQir!J$1107),0)</f>
        <v>-6.6082339808029959E-3</v>
      </c>
    </row>
    <row r="395" spans="1:10" x14ac:dyDescent="0.15">
      <c r="A395" s="1">
        <v>18</v>
      </c>
      <c r="B395" s="1" t="s">
        <v>287</v>
      </c>
      <c r="C395" s="1">
        <v>1</v>
      </c>
      <c r="D395" s="1" t="s">
        <v>8</v>
      </c>
      <c r="E395" s="6">
        <f>IF(logVir!E395&lt;&gt;0,logVir!E395-logVir!E$1085-0.5*(SKir!E395+SKir!E$1085)*(logKir!E395-logKir!E$1085)-0.5*(SLir!E395+SLir!E$1085)*(logHir!E395-logHir!E$1085)-0.5*(SLir!E395+SLir!E$1085)*(logQir!E395-logQir!E$1085),0)</f>
        <v>-0.12239342632043197</v>
      </c>
      <c r="F395" s="6">
        <f>IF(logVir!F395&lt;&gt;0,logVir!F395-logVir!F$1085-0.5*(SKir!F395+SKir!F$1085)*(logKir!F395-logKir!F$1085)-0.5*(SLir!F395+SLir!F$1085)*(logHir!F395-logHir!F$1085)-0.5*(SLir!F395+SLir!F$1085)*(logQir!F395-logQir!F$1085),0)</f>
        <v>-0.10655506764950204</v>
      </c>
      <c r="G395" s="6">
        <f>IF(logVir!G395&lt;&gt;0,logVir!G395-logVir!G$1085-0.5*(SKir!G395+SKir!G$1085)*(logKir!G395-logKir!G$1085)-0.5*(SLir!G395+SLir!G$1085)*(logHir!G395-logHir!G$1085)-0.5*(SLir!G395+SLir!G$1085)*(logQir!G395-logQir!G$1085),0)</f>
        <v>-0.13238387744473334</v>
      </c>
      <c r="H395" s="6">
        <f>IF(logVir!H395&lt;&gt;0,logVir!H395-logVir!H$1085-0.5*(SKir!H395+SKir!H$1085)*(logKir!H395-logKir!H$1085)-0.5*(SLir!H395+SLir!H$1085)*(logHir!H395-logHir!H$1085)-0.5*(SLir!H395+SLir!H$1085)*(logQir!H395-logQir!H$1085),0)</f>
        <v>-0.25213557270193254</v>
      </c>
      <c r="I395" s="6">
        <f>IF(logVir!I395&lt;&gt;0,logVir!I395-logVir!I$1085-0.5*(SKir!I395+SKir!I$1085)*(logKir!I395-logKir!I$1085)-0.5*(SLir!I395+SLir!I$1085)*(logHir!I395-logHir!I$1085)-0.5*(SLir!I395+SLir!I$1085)*(logQir!I395-logQir!I$1085),0)</f>
        <v>-0.37942334655800508</v>
      </c>
      <c r="J395" s="6">
        <f>IF(logVir!J395&lt;&gt;0,logVir!J395-logVir!J$1085-0.5*(SKir!J395+SKir!J$1085)*(logKir!J395-logKir!J$1085)-0.5*(SLir!J395+SLir!J$1085)*(logHir!J395-logHir!J$1085)-0.5*(SLir!J395+SLir!J$1085)*(logQir!J395-logQir!J$1085),0)</f>
        <v>-0.422573745498936</v>
      </c>
    </row>
    <row r="396" spans="1:10" x14ac:dyDescent="0.15">
      <c r="A396" s="1">
        <v>18</v>
      </c>
      <c r="B396" s="1" t="s">
        <v>287</v>
      </c>
      <c r="C396" s="1">
        <v>2</v>
      </c>
      <c r="D396" s="1" t="s">
        <v>9</v>
      </c>
      <c r="E396" s="6">
        <f>IF(logVir!E396&lt;&gt;0,logVir!E396-logVir!E$1086-0.5*(SKir!E396+SKir!E$1086)*(logKir!E396-logKir!E$1086)-0.5*(SLir!E396+SLir!E$1086)*(logHir!E396-logHir!E$1086)-0.5*(SLir!E396+SLir!E$1086)*(logQir!E396-logQir!E$1086),0)</f>
        <v>0.40930084212097489</v>
      </c>
      <c r="F396" s="6">
        <f>IF(logVir!F396&lt;&gt;0,logVir!F396-logVir!F$1086-0.5*(SKir!F396+SKir!F$1086)*(logKir!F396-logKir!F$1086)-0.5*(SLir!F396+SLir!F$1086)*(logHir!F396-logHir!F$1086)-0.5*(SLir!F396+SLir!F$1086)*(logQir!F396-logQir!F$1086),0)</f>
        <v>-0.29727416903925735</v>
      </c>
      <c r="G396" s="6">
        <f>IF(logVir!G396&lt;&gt;0,logVir!G396-logVir!G$1086-0.5*(SKir!G396+SKir!G$1086)*(logKir!G396-logKir!G$1086)-0.5*(SLir!G396+SLir!G$1086)*(logHir!G396-logHir!G$1086)-0.5*(SLir!G396+SLir!G$1086)*(logQir!G396-logQir!G$1086),0)</f>
        <v>-0.34589565854426857</v>
      </c>
      <c r="H396" s="6">
        <f>IF(logVir!H396&lt;&gt;0,logVir!H396-logVir!H$1086-0.5*(SKir!H396+SKir!H$1086)*(logKir!H396-logKir!H$1086)-0.5*(SLir!H396+SLir!H$1086)*(logHir!H396-logHir!H$1086)-0.5*(SLir!H396+SLir!H$1086)*(logQir!H396-logQir!H$1086),0)</f>
        <v>-0.32889796037108904</v>
      </c>
      <c r="I396" s="6">
        <f>IF(logVir!I396&lt;&gt;0,logVir!I396-logVir!I$1086-0.5*(SKir!I396+SKir!I$1086)*(logKir!I396-logKir!I$1086)-0.5*(SLir!I396+SLir!I$1086)*(logHir!I396-logHir!I$1086)-0.5*(SLir!I396+SLir!I$1086)*(logQir!I396-logQir!I$1086),0)</f>
        <v>-0.24008144229281281</v>
      </c>
      <c r="J396" s="6">
        <f>IF(logVir!J396&lt;&gt;0,logVir!J396-logVir!J$1086-0.5*(SKir!J396+SKir!J$1086)*(logKir!J396-logKir!J$1086)-0.5*(SLir!J396+SLir!J$1086)*(logHir!J396-logHir!J$1086)-0.5*(SLir!J396+SLir!J$1086)*(logQir!J396-logQir!J$1086),0)</f>
        <v>-0.17037843766732916</v>
      </c>
    </row>
    <row r="397" spans="1:10" x14ac:dyDescent="0.15">
      <c r="A397" s="1">
        <v>18</v>
      </c>
      <c r="B397" s="1" t="s">
        <v>288</v>
      </c>
      <c r="C397" s="1">
        <v>3</v>
      </c>
      <c r="D397" s="1" t="s">
        <v>16</v>
      </c>
      <c r="E397" s="6">
        <f>IF(logVir!E397&lt;&gt;0,logVir!E397-logVir!E$1087-0.5*(SKir!E397+SKir!E$1087)*(logKir!E397-logKir!E$1087)-0.5*(SLir!E397+SLir!E$1087)*(logHir!E397-logHir!E$1087)-0.5*(SLir!E397+SLir!E$1087)*(logQir!E397-logQir!E$1087),0)</f>
        <v>-0.15207765341021939</v>
      </c>
      <c r="F397" s="6">
        <f>IF(logVir!F397&lt;&gt;0,logVir!F397-logVir!F$1087-0.5*(SKir!F397+SKir!F$1087)*(logKir!F397-logKir!F$1087)-0.5*(SLir!F397+SLir!F$1087)*(logHir!F397-logHir!F$1087)-0.5*(SLir!F397+SLir!F$1087)*(logQir!F397-logQir!F$1087),0)</f>
        <v>-0.17479129031472479</v>
      </c>
      <c r="G397" s="6">
        <f>IF(logVir!G397&lt;&gt;0,logVir!G397-logVir!G$1087-0.5*(SKir!G397+SKir!G$1087)*(logKir!G397-logKir!G$1087)-0.5*(SLir!G397+SLir!G$1087)*(logHir!G397-logHir!G$1087)-0.5*(SLir!G397+SLir!G$1087)*(logQir!G397-logQir!G$1087),0)</f>
        <v>-0.13033064578286466</v>
      </c>
      <c r="H397" s="6">
        <f>IF(logVir!H397&lt;&gt;0,logVir!H397-logVir!H$1087-0.5*(SKir!H397+SKir!H$1087)*(logKir!H397-logKir!H$1087)-0.5*(SLir!H397+SLir!H$1087)*(logHir!H397-logHir!H$1087)-0.5*(SLir!H397+SLir!H$1087)*(logQir!H397-logQir!H$1087),0)</f>
        <v>-0.41552451716027111</v>
      </c>
      <c r="I397" s="6">
        <f>IF(logVir!I397&lt;&gt;0,logVir!I397-logVir!I$1087-0.5*(SKir!I397+SKir!I$1087)*(logKir!I397-logKir!I$1087)-0.5*(SLir!I397+SLir!I$1087)*(logHir!I397-logHir!I$1087)-0.5*(SLir!I397+SLir!I$1087)*(logQir!I397-logQir!I$1087),0)</f>
        <v>-0.55543532498308712</v>
      </c>
      <c r="J397" s="6">
        <f>IF(logVir!J397&lt;&gt;0,logVir!J397-logVir!J$1087-0.5*(SKir!J397+SKir!J$1087)*(logKir!J397-logKir!J$1087)-0.5*(SLir!J397+SLir!J$1087)*(logHir!J397-logHir!J$1087)-0.5*(SLir!J397+SLir!J$1087)*(logQir!J397-logQir!J$1087),0)</f>
        <v>-0.53397382984930497</v>
      </c>
    </row>
    <row r="398" spans="1:10" x14ac:dyDescent="0.15">
      <c r="A398" s="1">
        <v>18</v>
      </c>
      <c r="B398" s="1" t="s">
        <v>288</v>
      </c>
      <c r="C398" s="1">
        <v>4</v>
      </c>
      <c r="D398" s="1" t="s">
        <v>17</v>
      </c>
      <c r="E398" s="6">
        <f>IF(logVir!E398&lt;&gt;0,logVir!E398-logVir!E$1088-0.5*(SKir!E398+SKir!E$1088)*(logKir!E398-logKir!E$1088)-0.5*(SLir!E398+SLir!E$1088)*(logHir!E398-logHir!E$1088)-0.5*(SLir!E398+SLir!E$1088)*(logQir!E398-logQir!E$1088),0)</f>
        <v>8.7773015993787562E-2</v>
      </c>
      <c r="F398" s="6">
        <f>IF(logVir!F398&lt;&gt;0,logVir!F398-logVir!F$1088-0.5*(SKir!F398+SKir!F$1088)*(logKir!F398-logKir!F$1088)-0.5*(SLir!F398+SLir!F$1088)*(logHir!F398-logHir!F$1088)-0.5*(SLir!F398+SLir!F$1088)*(logQir!F398-logQir!F$1088),0)</f>
        <v>0.25031994773422134</v>
      </c>
      <c r="G398" s="6">
        <f>IF(logVir!G398&lt;&gt;0,logVir!G398-logVir!G$1088-0.5*(SKir!G398+SKir!G$1088)*(logKir!G398-logKir!G$1088)-0.5*(SLir!G398+SLir!G$1088)*(logHir!G398-logHir!G$1088)-0.5*(SLir!G398+SLir!G$1088)*(logQir!G398-logQir!G$1088),0)</f>
        <v>0.27726046314093433</v>
      </c>
      <c r="H398" s="6">
        <f>IF(logVir!H398&lt;&gt;0,logVir!H398-logVir!H$1088-0.5*(SKir!H398+SKir!H$1088)*(logKir!H398-logKir!H$1088)-0.5*(SLir!H398+SLir!H$1088)*(logHir!H398-logHir!H$1088)-0.5*(SLir!H398+SLir!H$1088)*(logQir!H398-logQir!H$1088),0)</f>
        <v>0.23691206404814075</v>
      </c>
      <c r="I398" s="6">
        <f>IF(logVir!I398&lt;&gt;0,logVir!I398-logVir!I$1088-0.5*(SKir!I398+SKir!I$1088)*(logKir!I398-logKir!I$1088)-0.5*(SLir!I398+SLir!I$1088)*(logHir!I398-logHir!I$1088)-0.5*(SLir!I398+SLir!I$1088)*(logQir!I398-logQir!I$1088),0)</f>
        <v>1.913957308018896E-3</v>
      </c>
      <c r="J398" s="6">
        <f>IF(logVir!J398&lt;&gt;0,logVir!J398-logVir!J$1088-0.5*(SKir!J398+SKir!J$1088)*(logKir!J398-logKir!J$1088)-0.5*(SLir!J398+SLir!J$1088)*(logHir!J398-logHir!J$1088)-0.5*(SLir!J398+SLir!J$1088)*(logQir!J398-logQir!J$1088),0)</f>
        <v>9.9078494399270044E-3</v>
      </c>
    </row>
    <row r="399" spans="1:10" x14ac:dyDescent="0.15">
      <c r="A399" s="1">
        <v>18</v>
      </c>
      <c r="B399" s="1" t="s">
        <v>288</v>
      </c>
      <c r="C399" s="1">
        <v>5</v>
      </c>
      <c r="D399" s="1" t="s">
        <v>18</v>
      </c>
      <c r="E399" s="6">
        <f>IF(logVir!E399&lt;&gt;0,logVir!E399-logVir!E$1089-0.5*(SKir!E399+SKir!E$1089)*(logKir!E399-logKir!E$1089)-0.5*(SLir!E399+SLir!E$1089)*(logHir!E399-logHir!E$1089)-0.5*(SLir!E399+SLir!E$1089)*(logQir!E399-logQir!E$1089),0)</f>
        <v>-0.30871587174425708</v>
      </c>
      <c r="F399" s="6">
        <f>IF(logVir!F399&lt;&gt;0,logVir!F399-logVir!F$1089-0.5*(SKir!F399+SKir!F$1089)*(logKir!F399-logKir!F$1089)-0.5*(SLir!F399+SLir!F$1089)*(logHir!F399-logHir!F$1089)-0.5*(SLir!F399+SLir!F$1089)*(logQir!F399-logQir!F$1089),0)</f>
        <v>0.23843780178255708</v>
      </c>
      <c r="G399" s="6">
        <f>IF(logVir!G399&lt;&gt;0,logVir!G399-logVir!G$1089-0.5*(SKir!G399+SKir!G$1089)*(logKir!G399-logKir!G$1089)-0.5*(SLir!G399+SLir!G$1089)*(logHir!G399-logHir!G$1089)-0.5*(SLir!G399+SLir!G$1089)*(logQir!G399-logQir!G$1089),0)</f>
        <v>-5.9881960671051948E-2</v>
      </c>
      <c r="H399" s="6">
        <f>IF(logVir!H399&lt;&gt;0,logVir!H399-logVir!H$1089-0.5*(SKir!H399+SKir!H$1089)*(logKir!H399-logKir!H$1089)-0.5*(SLir!H399+SLir!H$1089)*(logHir!H399-logHir!H$1089)-0.5*(SLir!H399+SLir!H$1089)*(logQir!H399-logQir!H$1089),0)</f>
        <v>-1.1051364957720047E-3</v>
      </c>
      <c r="I399" s="6">
        <f>IF(logVir!I399&lt;&gt;0,logVir!I399-logVir!I$1089-0.5*(SKir!I399+SKir!I$1089)*(logKir!I399-logKir!I$1089)-0.5*(SLir!I399+SLir!I$1089)*(logHir!I399-logHir!I$1089)-0.5*(SLir!I399+SLir!I$1089)*(logQir!I399-logQir!I$1089),0)</f>
        <v>0.12683907856182045</v>
      </c>
      <c r="J399" s="6">
        <f>IF(logVir!J399&lt;&gt;0,logVir!J399-logVir!J$1089-0.5*(SKir!J399+SKir!J$1089)*(logKir!J399-logKir!J$1089)-0.5*(SLir!J399+SLir!J$1089)*(logHir!J399-logHir!J$1089)-0.5*(SLir!J399+SLir!J$1089)*(logQir!J399-logQir!J$1089),0)</f>
        <v>-4.3084708399011497E-2</v>
      </c>
    </row>
    <row r="400" spans="1:10" x14ac:dyDescent="0.15">
      <c r="A400" s="1">
        <v>18</v>
      </c>
      <c r="B400" s="1" t="s">
        <v>288</v>
      </c>
      <c r="C400" s="1">
        <v>6</v>
      </c>
      <c r="D400" s="1" t="s">
        <v>2</v>
      </c>
      <c r="E400" s="6">
        <f>IF(logVir!E400&lt;&gt;0,logVir!E400-logVir!E$1090-0.5*(SKir!E400+SKir!E$1090)*(logKir!E400-logKir!E$1090)-0.5*(SLir!E400+SLir!E$1090)*(logHir!E400-logHir!E$1090)-0.5*(SLir!E400+SLir!E$1090)*(logQir!E400-logQir!E$1090),0)</f>
        <v>0.27055199453771789</v>
      </c>
      <c r="F400" s="6">
        <f>IF(logVir!F400&lt;&gt;0,logVir!F400-logVir!F$1090-0.5*(SKir!F400+SKir!F$1090)*(logKir!F400-logKir!F$1090)-0.5*(SLir!F400+SLir!F$1090)*(logHir!F400-logHir!F$1090)-0.5*(SLir!F400+SLir!F$1090)*(logQir!F400-logQir!F$1090),0)</f>
        <v>-1.1150683851138323</v>
      </c>
      <c r="G400" s="6">
        <f>IF(logVir!G400&lt;&gt;0,logVir!G400-logVir!G$1090-0.5*(SKir!G400+SKir!G$1090)*(logKir!G400-logKir!G$1090)-0.5*(SLir!G400+SLir!G$1090)*(logHir!G400-logHir!G$1090)-0.5*(SLir!G400+SLir!G$1090)*(logQir!G400-logQir!G$1090),0)</f>
        <v>-0.47336599035667681</v>
      </c>
      <c r="H400" s="6">
        <f>IF(logVir!H400&lt;&gt;0,logVir!H400-logVir!H$1090-0.5*(SKir!H400+SKir!H$1090)*(logKir!H400-logKir!H$1090)-0.5*(SLir!H400+SLir!H$1090)*(logHir!H400-logHir!H$1090)-0.5*(SLir!H400+SLir!H$1090)*(logQir!H400-logQir!H$1090),0)</f>
        <v>3.7437707527698143E-2</v>
      </c>
      <c r="I400" s="6">
        <f>IF(logVir!I400&lt;&gt;0,logVir!I400-logVir!I$1090-0.5*(SKir!I400+SKir!I$1090)*(logKir!I400-logKir!I$1090)-0.5*(SLir!I400+SLir!I$1090)*(logHir!I400-logHir!I$1090)-0.5*(SLir!I400+SLir!I$1090)*(logQir!I400-logQir!I$1090),0)</f>
        <v>0.19874796960193078</v>
      </c>
      <c r="J400" s="6">
        <f>IF(logVir!J400&lt;&gt;0,logVir!J400-logVir!J$1090-0.5*(SKir!J400+SKir!J$1090)*(logKir!J400-logKir!J$1090)-0.5*(SLir!J400+SLir!J$1090)*(logHir!J400-logHir!J$1090)-0.5*(SLir!J400+SLir!J$1090)*(logQir!J400-logQir!J$1090),0)</f>
        <v>0.22132132514710354</v>
      </c>
    </row>
    <row r="401" spans="1:10" x14ac:dyDescent="0.15">
      <c r="A401" s="1">
        <v>18</v>
      </c>
      <c r="B401" s="1" t="s">
        <v>288</v>
      </c>
      <c r="C401" s="1">
        <v>7</v>
      </c>
      <c r="D401" s="1" t="s">
        <v>19</v>
      </c>
      <c r="E401" s="6">
        <f>IF(logVir!E401&lt;&gt;0,logVir!E401-logVir!E$1091-0.5*(SKir!E401+SKir!E$1091)*(logKir!E401-logKir!E$1091)-0.5*(SLir!E401+SLir!E$1091)*(logHir!E401-logHir!E$1091)-0.5*(SLir!E401+SLir!E$1091)*(logQir!E401-logQir!E$1091),0)</f>
        <v>-0.67026685054373303</v>
      </c>
      <c r="F401" s="6">
        <f>IF(logVir!F401&lt;&gt;0,logVir!F401-logVir!F$1091-0.5*(SKir!F401+SKir!F$1091)*(logKir!F401-logKir!F$1091)-0.5*(SLir!F401+SLir!F$1091)*(logHir!F401-logHir!F$1091)-0.5*(SLir!F401+SLir!F$1091)*(logQir!F401-logQir!F$1091),0)</f>
        <v>-0.18916460323954942</v>
      </c>
      <c r="G401" s="6">
        <f>IF(logVir!G401&lt;&gt;0,logVir!G401-logVir!G$1091-0.5*(SKir!G401+SKir!G$1091)*(logKir!G401-logKir!G$1091)-0.5*(SLir!G401+SLir!G$1091)*(logHir!G401-logHir!G$1091)-0.5*(SLir!G401+SLir!G$1091)*(logQir!G401-logQir!G$1091),0)</f>
        <v>0.81613757053578195</v>
      </c>
      <c r="H401" s="6">
        <f>IF(logVir!H401&lt;&gt;0,logVir!H401-logVir!H$1091-0.5*(SKir!H401+SKir!H$1091)*(logKir!H401-logKir!H$1091)-0.5*(SLir!H401+SLir!H$1091)*(logHir!H401-logHir!H$1091)-0.5*(SLir!H401+SLir!H$1091)*(logQir!H401-logQir!H$1091),0)</f>
        <v>6.6653172075570352E-2</v>
      </c>
      <c r="I401" s="6">
        <f>IF(logVir!I401&lt;&gt;0,logVir!I401-logVir!I$1091-0.5*(SKir!I401+SKir!I$1091)*(logKir!I401-logKir!I$1091)-0.5*(SLir!I401+SLir!I$1091)*(logHir!I401-logHir!I$1091)-0.5*(SLir!I401+SLir!I$1091)*(logQir!I401-logQir!I$1091),0)</f>
        <v>-0.25691978102488566</v>
      </c>
      <c r="J401" s="6">
        <f>IF(logVir!J401&lt;&gt;0,logVir!J401-logVir!J$1091-0.5*(SKir!J401+SKir!J$1091)*(logKir!J401-logKir!J$1091)-0.5*(SLir!J401+SLir!J$1091)*(logHir!J401-logHir!J$1091)-0.5*(SLir!J401+SLir!J$1091)*(logQir!J401-logQir!J$1091),0)</f>
        <v>-0.34811312374767867</v>
      </c>
    </row>
    <row r="402" spans="1:10" x14ac:dyDescent="0.15">
      <c r="A402" s="1">
        <v>18</v>
      </c>
      <c r="B402" s="1" t="s">
        <v>288</v>
      </c>
      <c r="C402" s="1">
        <v>8</v>
      </c>
      <c r="D402" s="1" t="s">
        <v>20</v>
      </c>
      <c r="E402" s="6">
        <f>IF(logVir!E402&lt;&gt;0,logVir!E402-logVir!E$1092-0.5*(SKir!E402+SKir!E$1092)*(logKir!E402-logKir!E$1092)-0.5*(SLir!E402+SLir!E$1092)*(logHir!E402-logHir!E$1092)-0.5*(SLir!E402+SLir!E$1092)*(logQir!E402-logQir!E$1092),0)</f>
        <v>-0.25971433478320582</v>
      </c>
      <c r="F402" s="6">
        <f>IF(logVir!F402&lt;&gt;0,logVir!F402-logVir!F$1092-0.5*(SKir!F402+SKir!F$1092)*(logKir!F402-logKir!F$1092)-0.5*(SLir!F402+SLir!F$1092)*(logHir!F402-logHir!F$1092)-0.5*(SLir!F402+SLir!F$1092)*(logQir!F402-logQir!F$1092),0)</f>
        <v>-0.15214660748593795</v>
      </c>
      <c r="G402" s="6">
        <f>IF(logVir!G402&lt;&gt;0,logVir!G402-logVir!G$1092-0.5*(SKir!G402+SKir!G$1092)*(logKir!G402-logKir!G$1092)-0.5*(SLir!G402+SLir!G$1092)*(logHir!G402-logHir!G$1092)-0.5*(SLir!G402+SLir!G$1092)*(logQir!G402-logQir!G$1092),0)</f>
        <v>3.9535411120539682E-2</v>
      </c>
      <c r="H402" s="6">
        <f>IF(logVir!H402&lt;&gt;0,logVir!H402-logVir!H$1092-0.5*(SKir!H402+SKir!H$1092)*(logKir!H402-logKir!H$1092)-0.5*(SLir!H402+SLir!H$1092)*(logHir!H402-logHir!H$1092)-0.5*(SLir!H402+SLir!H$1092)*(logQir!H402-logQir!H$1092),0)</f>
        <v>7.7264051081789173E-2</v>
      </c>
      <c r="I402" s="6">
        <f>IF(logVir!I402&lt;&gt;0,logVir!I402-logVir!I$1092-0.5*(SKir!I402+SKir!I$1092)*(logKir!I402-logKir!I$1092)-0.5*(SLir!I402+SLir!I$1092)*(logHir!I402-logHir!I$1092)-0.5*(SLir!I402+SLir!I$1092)*(logQir!I402-logQir!I$1092),0)</f>
        <v>0.45881607494175453</v>
      </c>
      <c r="J402" s="6">
        <f>IF(logVir!J402&lt;&gt;0,logVir!J402-logVir!J$1092-0.5*(SKir!J402+SKir!J$1092)*(logKir!J402-logKir!J$1092)-0.5*(SLir!J402+SLir!J$1092)*(logHir!J402-logHir!J$1092)-0.5*(SLir!J402+SLir!J$1092)*(logQir!J402-logQir!J$1092),0)</f>
        <v>0.18517236875693074</v>
      </c>
    </row>
    <row r="403" spans="1:10" x14ac:dyDescent="0.15">
      <c r="A403" s="1">
        <v>18</v>
      </c>
      <c r="B403" s="1" t="s">
        <v>288</v>
      </c>
      <c r="C403" s="1">
        <v>9</v>
      </c>
      <c r="D403" s="1" t="s">
        <v>21</v>
      </c>
      <c r="E403" s="6">
        <f>IF(logVir!E403&lt;&gt;0,logVir!E403-logVir!E$1093-0.5*(SKir!E403+SKir!E$1093)*(logKir!E403-logKir!E$1093)-0.5*(SLir!E403+SLir!E$1093)*(logHir!E403-logHir!E$1093)-0.5*(SLir!E403+SLir!E$1093)*(logQir!E403-logQir!E$1093),0)</f>
        <v>7.5833781800659292E-2</v>
      </c>
      <c r="F403" s="6">
        <f>IF(logVir!F403&lt;&gt;0,logVir!F403-logVir!F$1093-0.5*(SKir!F403+SKir!F$1093)*(logKir!F403-logKir!F$1093)-0.5*(SLir!F403+SLir!F$1093)*(logHir!F403-logHir!F$1093)-0.5*(SLir!F403+SLir!F$1093)*(logQir!F403-logQir!F$1093),0)</f>
        <v>5.2093532793108882E-2</v>
      </c>
      <c r="G403" s="6">
        <f>IF(logVir!G403&lt;&gt;0,logVir!G403-logVir!G$1093-0.5*(SKir!G403+SKir!G$1093)*(logKir!G403-logKir!G$1093)-0.5*(SLir!G403+SLir!G$1093)*(logHir!G403-logHir!G$1093)-0.5*(SLir!G403+SLir!G$1093)*(logQir!G403-logQir!G$1093),0)</f>
        <v>-8.9987360366250851E-3</v>
      </c>
      <c r="H403" s="6">
        <f>IF(logVir!H403&lt;&gt;0,logVir!H403-logVir!H$1093-0.5*(SKir!H403+SKir!H$1093)*(logKir!H403-logKir!H$1093)-0.5*(SLir!H403+SLir!H$1093)*(logHir!H403-logHir!H$1093)-0.5*(SLir!H403+SLir!H$1093)*(logQir!H403-logQir!H$1093),0)</f>
        <v>0.14506226651891657</v>
      </c>
      <c r="I403" s="6">
        <f>IF(logVir!I403&lt;&gt;0,logVir!I403-logVir!I$1093-0.5*(SKir!I403+SKir!I$1093)*(logKir!I403-logKir!I$1093)-0.5*(SLir!I403+SLir!I$1093)*(logHir!I403-logHir!I$1093)-0.5*(SLir!I403+SLir!I$1093)*(logQir!I403-logQir!I$1093),0)</f>
        <v>-0.86676166472182847</v>
      </c>
      <c r="J403" s="6">
        <f>IF(logVir!J403&lt;&gt;0,logVir!J403-logVir!J$1093-0.5*(SKir!J403+SKir!J$1093)*(logKir!J403-logKir!J$1093)-0.5*(SLir!J403+SLir!J$1093)*(logHir!J403-logHir!J$1093)-0.5*(SLir!J403+SLir!J$1093)*(logQir!J403-logQir!J$1093),0)</f>
        <v>-0.21254296896119257</v>
      </c>
    </row>
    <row r="404" spans="1:10" x14ac:dyDescent="0.15">
      <c r="A404" s="1">
        <v>18</v>
      </c>
      <c r="B404" s="1" t="s">
        <v>288</v>
      </c>
      <c r="C404" s="1">
        <v>10</v>
      </c>
      <c r="D404" s="1" t="s">
        <v>22</v>
      </c>
      <c r="E404" s="6">
        <f>IF(logVir!E404&lt;&gt;0,logVir!E404-logVir!E$1094-0.5*(SKir!E404+SKir!E$1094)*(logKir!E404-logKir!E$1094)-0.5*(SLir!E404+SLir!E$1094)*(logHir!E404-logHir!E$1094)-0.5*(SLir!E404+SLir!E$1094)*(logQir!E404-logQir!E$1094),0)</f>
        <v>2.5908112105732892E-2</v>
      </c>
      <c r="F404" s="6">
        <f>IF(logVir!F404&lt;&gt;0,logVir!F404-logVir!F$1094-0.5*(SKir!F404+SKir!F$1094)*(logKir!F404-logKir!F$1094)-0.5*(SLir!F404+SLir!F$1094)*(logHir!F404-logHir!F$1094)-0.5*(SLir!F404+SLir!F$1094)*(logQir!F404-logQir!F$1094),0)</f>
        <v>0.18818910788721244</v>
      </c>
      <c r="G404" s="6">
        <f>IF(logVir!G404&lt;&gt;0,logVir!G404-logVir!G$1094-0.5*(SKir!G404+SKir!G$1094)*(logKir!G404-logKir!G$1094)-0.5*(SLir!G404+SLir!G$1094)*(logHir!G404-logHir!G$1094)-0.5*(SLir!G404+SLir!G$1094)*(logQir!G404-logQir!G$1094),0)</f>
        <v>0.21913519692159619</v>
      </c>
      <c r="H404" s="6">
        <f>IF(logVir!H404&lt;&gt;0,logVir!H404-logVir!H$1094-0.5*(SKir!H404+SKir!H$1094)*(logKir!H404-logKir!H$1094)-0.5*(SLir!H404+SLir!H$1094)*(logHir!H404-logHir!H$1094)-0.5*(SLir!H404+SLir!H$1094)*(logQir!H404-logQir!H$1094),0)</f>
        <v>8.7157838039933593E-3</v>
      </c>
      <c r="I404" s="6">
        <f>IF(logVir!I404&lt;&gt;0,logVir!I404-logVir!I$1094-0.5*(SKir!I404+SKir!I$1094)*(logKir!I404-logKir!I$1094)-0.5*(SLir!I404+SLir!I$1094)*(logHir!I404-logHir!I$1094)-0.5*(SLir!I404+SLir!I$1094)*(logQir!I404-logQir!I$1094),0)</f>
        <v>4.8143663692917504E-2</v>
      </c>
      <c r="J404" s="6">
        <f>IF(logVir!J404&lt;&gt;0,logVir!J404-logVir!J$1094-0.5*(SKir!J404+SKir!J$1094)*(logKir!J404-logKir!J$1094)-0.5*(SLir!J404+SLir!J$1094)*(logHir!J404-logHir!J$1094)-0.5*(SLir!J404+SLir!J$1094)*(logQir!J404-logQir!J$1094),0)</f>
        <v>0.11308579727948478</v>
      </c>
    </row>
    <row r="405" spans="1:10" x14ac:dyDescent="0.15">
      <c r="A405" s="1">
        <v>18</v>
      </c>
      <c r="B405" s="1" t="s">
        <v>288</v>
      </c>
      <c r="C405" s="1">
        <v>11</v>
      </c>
      <c r="D405" s="1" t="s">
        <v>23</v>
      </c>
      <c r="E405" s="6">
        <f>IF(logVir!E405&lt;&gt;0,logVir!E405-logVir!E$1095-0.5*(SKir!E405+SKir!E$1095)*(logKir!E405-logKir!E$1095)-0.5*(SLir!E405+SLir!E$1095)*(logHir!E405-logHir!E$1095)-0.5*(SLir!E405+SLir!E$1095)*(logQir!E405-logQir!E$1095),0)</f>
        <v>-0.31421352390794155</v>
      </c>
      <c r="F405" s="6">
        <f>IF(logVir!F405&lt;&gt;0,logVir!F405-logVir!F$1095-0.5*(SKir!F405+SKir!F$1095)*(logKir!F405-logKir!F$1095)-0.5*(SLir!F405+SLir!F$1095)*(logHir!F405-logHir!F$1095)-0.5*(SLir!F405+SLir!F$1095)*(logQir!F405-logQir!F$1095),0)</f>
        <v>-0.12688893712786714</v>
      </c>
      <c r="G405" s="6">
        <f>IF(logVir!G405&lt;&gt;0,logVir!G405-logVir!G$1095-0.5*(SKir!G405+SKir!G$1095)*(logKir!G405-logKir!G$1095)-0.5*(SLir!G405+SLir!G$1095)*(logHir!G405-logHir!G$1095)-0.5*(SLir!G405+SLir!G$1095)*(logQir!G405-logQir!G$1095),0)</f>
        <v>0.13149921489934058</v>
      </c>
      <c r="H405" s="6">
        <f>IF(logVir!H405&lt;&gt;0,logVir!H405-logVir!H$1095-0.5*(SKir!H405+SKir!H$1095)*(logKir!H405-logKir!H$1095)-0.5*(SLir!H405+SLir!H$1095)*(logHir!H405-logHir!H$1095)-0.5*(SLir!H405+SLir!H$1095)*(logQir!H405-logQir!H$1095),0)</f>
        <v>4.8875466087754262E-2</v>
      </c>
      <c r="I405" s="6">
        <f>IF(logVir!I405&lt;&gt;0,logVir!I405-logVir!I$1095-0.5*(SKir!I405+SKir!I$1095)*(logKir!I405-logKir!I$1095)-0.5*(SLir!I405+SLir!I$1095)*(logHir!I405-logHir!I$1095)-0.5*(SLir!I405+SLir!I$1095)*(logQir!I405-logQir!I$1095),0)</f>
        <v>-6.8868821167316033E-2</v>
      </c>
      <c r="J405" s="6">
        <f>IF(logVir!J405&lt;&gt;0,logVir!J405-logVir!J$1095-0.5*(SKir!J405+SKir!J$1095)*(logKir!J405-logKir!J$1095)-0.5*(SLir!J405+SLir!J$1095)*(logHir!J405-logHir!J$1095)-0.5*(SLir!J405+SLir!J$1095)*(logQir!J405-logQir!J$1095),0)</f>
        <v>-0.29336425412447853</v>
      </c>
    </row>
    <row r="406" spans="1:10" x14ac:dyDescent="0.15">
      <c r="A406" s="1">
        <v>18</v>
      </c>
      <c r="B406" s="1" t="s">
        <v>288</v>
      </c>
      <c r="C406" s="1">
        <v>12</v>
      </c>
      <c r="D406" s="1" t="s">
        <v>24</v>
      </c>
      <c r="E406" s="6">
        <f>IF(logVir!E406&lt;&gt;0,logVir!E406-logVir!E$1096-0.5*(SKir!E406+SKir!E$1096)*(logKir!E406-logKir!E$1096)-0.5*(SLir!E406+SLir!E$1096)*(logHir!E406-logHir!E$1096)-0.5*(SLir!E406+SLir!E$1096)*(logQir!E406-logQir!E$1096),0)</f>
        <v>-0.55954707185284724</v>
      </c>
      <c r="F406" s="6">
        <f>IF(logVir!F406&lt;&gt;0,logVir!F406-logVir!F$1096-0.5*(SKir!F406+SKir!F$1096)*(logKir!F406-logKir!F$1096)-0.5*(SLir!F406+SLir!F$1096)*(logHir!F406-logHir!F$1096)-0.5*(SLir!F406+SLir!F$1096)*(logQir!F406-logQir!F$1096),0)</f>
        <v>-0.30782659932657458</v>
      </c>
      <c r="G406" s="6">
        <f>IF(logVir!G406&lt;&gt;0,logVir!G406-logVir!G$1096-0.5*(SKir!G406+SKir!G$1096)*(logKir!G406-logKir!G$1096)-0.5*(SLir!G406+SLir!G$1096)*(logHir!G406-logHir!G$1096)-0.5*(SLir!G406+SLir!G$1096)*(logQir!G406-logQir!G$1096),0)</f>
        <v>-0.25494386192967528</v>
      </c>
      <c r="H406" s="6">
        <f>IF(logVir!H406&lt;&gt;0,logVir!H406-logVir!H$1096-0.5*(SKir!H406+SKir!H$1096)*(logKir!H406-logKir!H$1096)-0.5*(SLir!H406+SLir!H$1096)*(logHir!H406-logHir!H$1096)-0.5*(SLir!H406+SLir!H$1096)*(logQir!H406-logQir!H$1096),0)</f>
        <v>-4.5665986824606458E-2</v>
      </c>
      <c r="I406" s="6">
        <f>IF(logVir!I406&lt;&gt;0,logVir!I406-logVir!I$1096-0.5*(SKir!I406+SKir!I$1096)*(logKir!I406-logKir!I$1096)-0.5*(SLir!I406+SLir!I$1096)*(logHir!I406-logHir!I$1096)-0.5*(SLir!I406+SLir!I$1096)*(logQir!I406-logQir!I$1096),0)</f>
        <v>0.13402579153730115</v>
      </c>
      <c r="J406" s="6">
        <f>IF(logVir!J406&lt;&gt;0,logVir!J406-logVir!J$1096-0.5*(SKir!J406+SKir!J$1096)*(logKir!J406-logKir!J$1096)-0.5*(SLir!J406+SLir!J$1096)*(logHir!J406-logHir!J$1096)-0.5*(SLir!J406+SLir!J$1096)*(logQir!J406-logQir!J$1096),0)</f>
        <v>0.2051938138192374</v>
      </c>
    </row>
    <row r="407" spans="1:10" x14ac:dyDescent="0.15">
      <c r="A407" s="1">
        <v>18</v>
      </c>
      <c r="B407" s="1" t="s">
        <v>288</v>
      </c>
      <c r="C407" s="1">
        <v>13</v>
      </c>
      <c r="D407" s="1" t="s">
        <v>25</v>
      </c>
      <c r="E407" s="6">
        <f>IF(logVir!E407&lt;&gt;0,logVir!E407-logVir!E$1097-0.5*(SKir!E407+SKir!E$1097)*(logKir!E407-logKir!E$1097)-0.5*(SLir!E407+SLir!E$1097)*(logHir!E407-logHir!E$1097)-0.5*(SLir!E407+SLir!E$1097)*(logQir!E407-logQir!E$1097),0)</f>
        <v>-0.62694142733965119</v>
      </c>
      <c r="F407" s="6">
        <f>IF(logVir!F407&lt;&gt;0,logVir!F407-logVir!F$1097-0.5*(SKir!F407+SKir!F$1097)*(logKir!F407-logKir!F$1097)-0.5*(SLir!F407+SLir!F$1097)*(logHir!F407-logHir!F$1097)-0.5*(SLir!F407+SLir!F$1097)*(logQir!F407-logQir!F$1097),0)</f>
        <v>-0.1555234684755199</v>
      </c>
      <c r="G407" s="6">
        <f>IF(logVir!G407&lt;&gt;0,logVir!G407-logVir!G$1097-0.5*(SKir!G407+SKir!G$1097)*(logKir!G407-logKir!G$1097)-0.5*(SLir!G407+SLir!G$1097)*(logHir!G407-logHir!G$1097)-0.5*(SLir!G407+SLir!G$1097)*(logQir!G407-logQir!G$1097),0)</f>
        <v>-0.25468977546777072</v>
      </c>
      <c r="H407" s="6">
        <f>IF(logVir!H407&lt;&gt;0,logVir!H407-logVir!H$1097-0.5*(SKir!H407+SKir!H$1097)*(logKir!H407-logKir!H$1097)-0.5*(SLir!H407+SLir!H$1097)*(logHir!H407-logHir!H$1097)-0.5*(SLir!H407+SLir!H$1097)*(logQir!H407-logQir!H$1097),0)</f>
        <v>-2.9145728992362317E-2</v>
      </c>
      <c r="I407" s="6">
        <f>IF(logVir!I407&lt;&gt;0,logVir!I407-logVir!I$1097-0.5*(SKir!I407+SKir!I$1097)*(logKir!I407-logKir!I$1097)-0.5*(SLir!I407+SLir!I$1097)*(logHir!I407-logHir!I$1097)-0.5*(SLir!I407+SLir!I$1097)*(logQir!I407-logQir!I$1097),0)</f>
        <v>-6.5222748274399472E-2</v>
      </c>
      <c r="J407" s="6">
        <f>IF(logVir!J407&lt;&gt;0,logVir!J407-logVir!J$1097-0.5*(SKir!J407+SKir!J$1097)*(logKir!J407-logKir!J$1097)-0.5*(SLir!J407+SLir!J$1097)*(logHir!J407-logHir!J$1097)-0.5*(SLir!J407+SLir!J$1097)*(logQir!J407-logQir!J$1097),0)</f>
        <v>-7.328078922542626E-2</v>
      </c>
    </row>
    <row r="408" spans="1:10" x14ac:dyDescent="0.15">
      <c r="A408" s="1">
        <v>18</v>
      </c>
      <c r="B408" s="1" t="s">
        <v>288</v>
      </c>
      <c r="C408" s="1">
        <v>14</v>
      </c>
      <c r="D408" s="1" t="s">
        <v>26</v>
      </c>
      <c r="E408" s="6">
        <f>IF(logVir!E408&lt;&gt;0,logVir!E408-logVir!E$1098-0.5*(SKir!E408+SKir!E$1098)*(logKir!E408-logKir!E$1098)-0.5*(SLir!E408+SLir!E$1098)*(logHir!E408-logHir!E$1098)-0.5*(SLir!E408+SLir!E$1098)*(logQir!E408-logQir!E$1098),0)</f>
        <v>-0.22336685509495124</v>
      </c>
      <c r="F408" s="6">
        <f>IF(logVir!F408&lt;&gt;0,logVir!F408-logVir!F$1098-0.5*(SKir!F408+SKir!F$1098)*(logKir!F408-logKir!F$1098)-0.5*(SLir!F408+SLir!F$1098)*(logHir!F408-logHir!F$1098)-0.5*(SLir!F408+SLir!F$1098)*(logQir!F408-logQir!F$1098),0)</f>
        <v>7.0821616758085237E-2</v>
      </c>
      <c r="G408" s="6">
        <f>IF(logVir!G408&lt;&gt;0,logVir!G408-logVir!G$1098-0.5*(SKir!G408+SKir!G$1098)*(logKir!G408-logKir!G$1098)-0.5*(SLir!G408+SLir!G$1098)*(logHir!G408-logHir!G$1098)-0.5*(SLir!G408+SLir!G$1098)*(logQir!G408-logQir!G$1098),0)</f>
        <v>6.9911581799236538E-2</v>
      </c>
      <c r="H408" s="6">
        <f>IF(logVir!H408&lt;&gt;0,logVir!H408-logVir!H$1098-0.5*(SKir!H408+SKir!H$1098)*(logKir!H408-logKir!H$1098)-0.5*(SLir!H408+SLir!H$1098)*(logHir!H408-logHir!H$1098)-0.5*(SLir!H408+SLir!H$1098)*(logQir!H408-logQir!H$1098),0)</f>
        <v>0.20182212941911709</v>
      </c>
      <c r="I408" s="6">
        <f>IF(logVir!I408&lt;&gt;0,logVir!I408-logVir!I$1098-0.5*(SKir!I408+SKir!I$1098)*(logKir!I408-logKir!I$1098)-0.5*(SLir!I408+SLir!I$1098)*(logHir!I408-logHir!I$1098)-0.5*(SLir!I408+SLir!I$1098)*(logQir!I408-logQir!I$1098),0)</f>
        <v>-3.5623488884138653E-2</v>
      </c>
      <c r="J408" s="6">
        <f>IF(logVir!J408&lt;&gt;0,logVir!J408-logVir!J$1098-0.5*(SKir!J408+SKir!J$1098)*(logKir!J408-logKir!J$1098)-0.5*(SLir!J408+SLir!J$1098)*(logHir!J408-logHir!J$1098)-0.5*(SLir!J408+SLir!J$1098)*(logQir!J408-logQir!J$1098),0)</f>
        <v>-0.1092475514365176</v>
      </c>
    </row>
    <row r="409" spans="1:10" x14ac:dyDescent="0.15">
      <c r="A409" s="1">
        <v>18</v>
      </c>
      <c r="B409" s="1" t="s">
        <v>288</v>
      </c>
      <c r="C409" s="1">
        <v>15</v>
      </c>
      <c r="D409" s="1" t="s">
        <v>27</v>
      </c>
      <c r="E409" s="6">
        <f>IF(logVir!E409&lt;&gt;0,logVir!E409-logVir!E$1099-0.5*(SKir!E409+SKir!E$1099)*(logKir!E409-logKir!E$1099)-0.5*(SLir!E409+SLir!E$1099)*(logHir!E409-logHir!E$1099)-0.5*(SLir!E409+SLir!E$1099)*(logQir!E409-logQir!E$1099),0)</f>
        <v>7.5818973290328218E-2</v>
      </c>
      <c r="F409" s="6">
        <f>IF(logVir!F409&lt;&gt;0,logVir!F409-logVir!F$1099-0.5*(SKir!F409+SKir!F$1099)*(logKir!F409-logKir!F$1099)-0.5*(SLir!F409+SLir!F$1099)*(logHir!F409-logHir!F$1099)-0.5*(SLir!F409+SLir!F$1099)*(logQir!F409-logQir!F$1099),0)</f>
        <v>6.2863854113514445E-2</v>
      </c>
      <c r="G409" s="6">
        <f>IF(logVir!G409&lt;&gt;0,logVir!G409-logVir!G$1099-0.5*(SKir!G409+SKir!G$1099)*(logKir!G409-logKir!G$1099)-0.5*(SLir!G409+SLir!G$1099)*(logHir!G409-logHir!G$1099)-0.5*(SLir!G409+SLir!G$1099)*(logQir!G409-logQir!G$1099),0)</f>
        <v>-4.9420135553443989E-2</v>
      </c>
      <c r="H409" s="6">
        <f>IF(logVir!H409&lt;&gt;0,logVir!H409-logVir!H$1099-0.5*(SKir!H409+SKir!H$1099)*(logKir!H409-logKir!H$1099)-0.5*(SLir!H409+SLir!H$1099)*(logHir!H409-logHir!H$1099)-0.5*(SLir!H409+SLir!H$1099)*(logQir!H409-logQir!H$1099),0)</f>
        <v>0.11303443440876845</v>
      </c>
      <c r="I409" s="6">
        <f>IF(logVir!I409&lt;&gt;0,logVir!I409-logVir!I$1099-0.5*(SKir!I409+SKir!I$1099)*(logKir!I409-logKir!I$1099)-0.5*(SLir!I409+SLir!I$1099)*(logHir!I409-logHir!I$1099)-0.5*(SLir!I409+SLir!I$1099)*(logQir!I409-logQir!I$1099),0)</f>
        <v>-4.8255672770740839E-2</v>
      </c>
      <c r="J409" s="6">
        <f>IF(logVir!J409&lt;&gt;0,logVir!J409-logVir!J$1099-0.5*(SKir!J409+SKir!J$1099)*(logKir!J409-logKir!J$1099)-0.5*(SLir!J409+SLir!J$1099)*(logHir!J409-logHir!J$1099)-0.5*(SLir!J409+SLir!J$1099)*(logQir!J409-logQir!J$1099),0)</f>
        <v>-5.5513168031759756E-2</v>
      </c>
    </row>
    <row r="410" spans="1:10" x14ac:dyDescent="0.15">
      <c r="A410" s="1">
        <v>18</v>
      </c>
      <c r="B410" s="1" t="s">
        <v>287</v>
      </c>
      <c r="C410" s="1">
        <v>16</v>
      </c>
      <c r="D410" s="1" t="s">
        <v>10</v>
      </c>
      <c r="E410" s="6">
        <f>IF(logVir!E410&lt;&gt;0,logVir!E410-logVir!E$1100-0.5*(SKir!E410+SKir!E$1100)*(logKir!E410-logKir!E$1100)-0.5*(SLir!E410+SLir!E$1100)*(logHir!E410-logHir!E$1100)-0.5*(SLir!E410+SLir!E$1100)*(logQir!E410-logQir!E$1100),0)</f>
        <v>-0.33693515627551113</v>
      </c>
      <c r="F410" s="6">
        <f>IF(logVir!F410&lt;&gt;0,logVir!F410-logVir!F$1100-0.5*(SKir!F410+SKir!F$1100)*(logKir!F410-logKir!F$1100)-0.5*(SLir!F410+SLir!F$1100)*(logHir!F410-logHir!F$1100)-0.5*(SLir!F410+SLir!F$1100)*(logQir!F410-logQir!F$1100),0)</f>
        <v>-0.19472487194035021</v>
      </c>
      <c r="G410" s="6">
        <f>IF(logVir!G410&lt;&gt;0,logVir!G410-logVir!G$1100-0.5*(SKir!G410+SKir!G$1100)*(logKir!G410-logKir!G$1100)-0.5*(SLir!G410+SLir!G$1100)*(logHir!G410-logHir!G$1100)-0.5*(SLir!G410+SLir!G$1100)*(logQir!G410-logQir!G$1100),0)</f>
        <v>-0.27022752327661786</v>
      </c>
      <c r="H410" s="6">
        <f>IF(logVir!H410&lt;&gt;0,logVir!H410-logVir!H$1100-0.5*(SKir!H410+SKir!H$1100)*(logKir!H410-logKir!H$1100)-0.5*(SLir!H410+SLir!H$1100)*(logHir!H410-logHir!H$1100)-0.5*(SLir!H410+SLir!H$1100)*(logQir!H410-logQir!H$1100),0)</f>
        <v>-0.14321847094856971</v>
      </c>
      <c r="I410" s="6">
        <f>IF(logVir!I410&lt;&gt;0,logVir!I410-logVir!I$1100-0.5*(SKir!I410+SKir!I$1100)*(logKir!I410-logKir!I$1100)-0.5*(SLir!I410+SLir!I$1100)*(logHir!I410-logHir!I$1100)-0.5*(SLir!I410+SLir!I$1100)*(logQir!I410-logQir!I$1100),0)</f>
        <v>3.57994998058059E-2</v>
      </c>
      <c r="J410" s="6">
        <f>IF(logVir!J410&lt;&gt;0,logVir!J410-logVir!J$1100-0.5*(SKir!J410+SKir!J$1100)*(logKir!J410-logKir!J$1100)-0.5*(SLir!J410+SLir!J$1100)*(logHir!J410-logHir!J$1100)-0.5*(SLir!J410+SLir!J$1100)*(logQir!J410-logQir!J$1100),0)</f>
        <v>4.4994993419155502E-3</v>
      </c>
    </row>
    <row r="411" spans="1:10" x14ac:dyDescent="0.15">
      <c r="A411" s="1">
        <v>18</v>
      </c>
      <c r="B411" s="1" t="s">
        <v>287</v>
      </c>
      <c r="C411" s="1">
        <v>17</v>
      </c>
      <c r="D411" s="1" t="s">
        <v>11</v>
      </c>
      <c r="E411" s="6">
        <f>IF(logVir!E411&lt;&gt;0,logVir!E411-logVir!E$1101-0.5*(SKir!E411+SKir!E$1101)*(logKir!E411-logKir!E$1101)-0.5*(SLir!E411+SLir!E$1101)*(logHir!E411-logHir!E$1101)-0.5*(SLir!E411+SLir!E$1101)*(logQir!E411-logQir!E$1101),0)</f>
        <v>-0.47730493783459615</v>
      </c>
      <c r="F411" s="6">
        <f>IF(logVir!F411&lt;&gt;0,logVir!F411-logVir!F$1101-0.5*(SKir!F411+SKir!F$1101)*(logKir!F411-logKir!F$1101)-0.5*(SLir!F411+SLir!F$1101)*(logHir!F411-logHir!F$1101)-0.5*(SLir!F411+SLir!F$1101)*(logQir!F411-logQir!F$1101),0)</f>
        <v>-1.2992537139735173E-2</v>
      </c>
      <c r="G411" s="6">
        <f>IF(logVir!G411&lt;&gt;0,logVir!G411-logVir!G$1101-0.5*(SKir!G411+SKir!G$1101)*(logKir!G411-logKir!G$1101)-0.5*(SLir!G411+SLir!G$1101)*(logHir!G411-logHir!G$1101)-0.5*(SLir!G411+SLir!G$1101)*(logQir!G411-logQir!G$1101),0)</f>
        <v>0.16994525012383091</v>
      </c>
      <c r="H411" s="6">
        <f>IF(logVir!H411&lt;&gt;0,logVir!H411-logVir!H$1101-0.5*(SKir!H411+SKir!H$1101)*(logKir!H411-logKir!H$1101)-0.5*(SLir!H411+SLir!H$1101)*(logHir!H411-logHir!H$1101)-0.5*(SLir!H411+SLir!H$1101)*(logQir!H411-logQir!H$1101),0)</f>
        <v>0.36176317423513865</v>
      </c>
      <c r="I411" s="6">
        <f>IF(logVir!I411&lt;&gt;0,logVir!I411-logVir!I$1101-0.5*(SKir!I411+SKir!I$1101)*(logKir!I411-logKir!I$1101)-0.5*(SLir!I411+SLir!I$1101)*(logHir!I411-logHir!I$1101)-0.5*(SLir!I411+SLir!I$1101)*(logQir!I411-logQir!I$1101),0)</f>
        <v>0.48087336286797405</v>
      </c>
      <c r="J411" s="6">
        <f>IF(logVir!J411&lt;&gt;0,logVir!J411-logVir!J$1101-0.5*(SKir!J411+SKir!J$1101)*(logKir!J411-logKir!J$1101)-0.5*(SLir!J411+SLir!J$1101)*(logHir!J411-logHir!J$1101)-0.5*(SLir!J411+SLir!J$1101)*(logQir!J411-logQir!J$1101),0)</f>
        <v>0.47395892020771441</v>
      </c>
    </row>
    <row r="412" spans="1:10" x14ac:dyDescent="0.15">
      <c r="A412" s="1">
        <v>18</v>
      </c>
      <c r="B412" s="1" t="s">
        <v>287</v>
      </c>
      <c r="C412" s="1">
        <v>18</v>
      </c>
      <c r="D412" s="1" t="s">
        <v>12</v>
      </c>
      <c r="E412" s="6">
        <f>IF(logVir!E412&lt;&gt;0,logVir!E412-logVir!E$1102-0.5*(SKir!E412+SKir!E$1102)*(logKir!E412-logKir!E$1102)-0.5*(SLir!E412+SLir!E$1102)*(logHir!E412-logHir!E$1102)-0.5*(SLir!E412+SLir!E$1102)*(logQir!E412-logQir!E$1102),0)</f>
        <v>-0.19379971130720275</v>
      </c>
      <c r="F412" s="6">
        <f>IF(logVir!F412&lt;&gt;0,logVir!F412-logVir!F$1102-0.5*(SKir!F412+SKir!F$1102)*(logKir!F412-logKir!F$1102)-0.5*(SLir!F412+SLir!F$1102)*(logHir!F412-logHir!F$1102)-0.5*(SLir!F412+SLir!F$1102)*(logQir!F412-logQir!F$1102),0)</f>
        <v>-0.21085167220839832</v>
      </c>
      <c r="G412" s="6">
        <f>IF(logVir!G412&lt;&gt;0,logVir!G412-logVir!G$1102-0.5*(SKir!G412+SKir!G$1102)*(logKir!G412-logKir!G$1102)-0.5*(SLir!G412+SLir!G$1102)*(logHir!G412-logHir!G$1102)-0.5*(SLir!G412+SLir!G$1102)*(logQir!G412-logQir!G$1102),0)</f>
        <v>-0.13832900317717706</v>
      </c>
      <c r="H412" s="6">
        <f>IF(logVir!H412&lt;&gt;0,logVir!H412-logVir!H$1102-0.5*(SKir!H412+SKir!H$1102)*(logKir!H412-logKir!H$1102)-0.5*(SLir!H412+SLir!H$1102)*(logHir!H412-logHir!H$1102)-0.5*(SLir!H412+SLir!H$1102)*(logQir!H412-logQir!H$1102),0)</f>
        <v>-0.26085581465367202</v>
      </c>
      <c r="I412" s="6">
        <f>IF(logVir!I412&lt;&gt;0,logVir!I412-logVir!I$1102-0.5*(SKir!I412+SKir!I$1102)*(logKir!I412-logKir!I$1102)-0.5*(SLir!I412+SLir!I$1102)*(logHir!I412-logHir!I$1102)-0.5*(SLir!I412+SLir!I$1102)*(logQir!I412-logQir!I$1102),0)</f>
        <v>-0.2969745533377966</v>
      </c>
      <c r="J412" s="6">
        <f>IF(logVir!J412&lt;&gt;0,logVir!J412-logVir!J$1102-0.5*(SKir!J412+SKir!J$1102)*(logKir!J412-logKir!J$1102)-0.5*(SLir!J412+SLir!J$1102)*(logHir!J412-logHir!J$1102)-0.5*(SLir!J412+SLir!J$1102)*(logQir!J412-logQir!J$1102),0)</f>
        <v>-0.30412159225581564</v>
      </c>
    </row>
    <row r="413" spans="1:10" x14ac:dyDescent="0.15">
      <c r="A413" s="1">
        <v>18</v>
      </c>
      <c r="B413" s="1" t="s">
        <v>287</v>
      </c>
      <c r="C413" s="1">
        <v>19</v>
      </c>
      <c r="D413" s="1" t="s">
        <v>13</v>
      </c>
      <c r="E413" s="6">
        <f>IF(logVir!E413&lt;&gt;0,logVir!E413-logVir!E$1103-0.5*(SKir!E413+SKir!E$1103)*(logKir!E413-logKir!E$1103)-0.5*(SLir!E413+SLir!E$1103)*(logHir!E413-logHir!E$1103)-0.5*(SLir!E413+SLir!E$1103)*(logQir!E413-logQir!E$1103),0)</f>
        <v>9.9226336555081979E-2</v>
      </c>
      <c r="F413" s="6">
        <f>IF(logVir!F413&lt;&gt;0,logVir!F413-logVir!F$1103-0.5*(SKir!F413+SKir!F$1103)*(logKir!F413-logKir!F$1103)-0.5*(SLir!F413+SLir!F$1103)*(logHir!F413-logHir!F$1103)-0.5*(SLir!F413+SLir!F$1103)*(logQir!F413-logQir!F$1103),0)</f>
        <v>-5.7452870357405941E-2</v>
      </c>
      <c r="G413" s="6">
        <f>IF(logVir!G413&lt;&gt;0,logVir!G413-logVir!G$1103-0.5*(SKir!G413+SKir!G$1103)*(logKir!G413-logKir!G$1103)-0.5*(SLir!G413+SLir!G$1103)*(logHir!G413-logHir!G$1103)-0.5*(SLir!G413+SLir!G$1103)*(logQir!G413-logQir!G$1103),0)</f>
        <v>-5.0852728801157432E-2</v>
      </c>
      <c r="H413" s="6">
        <f>IF(logVir!H413&lt;&gt;0,logVir!H413-logVir!H$1103-0.5*(SKir!H413+SKir!H$1103)*(logKir!H413-logKir!H$1103)-0.5*(SLir!H413+SLir!H$1103)*(logHir!H413-logHir!H$1103)-0.5*(SLir!H413+SLir!H$1103)*(logQir!H413-logQir!H$1103),0)</f>
        <v>-4.4723725950324006E-2</v>
      </c>
      <c r="I413" s="6">
        <f>IF(logVir!I413&lt;&gt;0,logVir!I413-logVir!I$1103-0.5*(SKir!I413+SKir!I$1103)*(logKir!I413-logKir!I$1103)-0.5*(SLir!I413+SLir!I$1103)*(logHir!I413-logHir!I$1103)-0.5*(SLir!I413+SLir!I$1103)*(logQir!I413-logQir!I$1103),0)</f>
        <v>-2.4093122175369283E-2</v>
      </c>
      <c r="J413" s="6">
        <f>IF(logVir!J413&lt;&gt;0,logVir!J413-logVir!J$1103-0.5*(SKir!J413+SKir!J$1103)*(logKir!J413-logKir!J$1103)-0.5*(SLir!J413+SLir!J$1103)*(logHir!J413-logHir!J$1103)-0.5*(SLir!J413+SLir!J$1103)*(logQir!J413-logQir!J$1103),0)</f>
        <v>-3.1184539246597261E-2</v>
      </c>
    </row>
    <row r="414" spans="1:10" x14ac:dyDescent="0.15">
      <c r="A414" s="1">
        <v>18</v>
      </c>
      <c r="B414" s="1" t="s">
        <v>287</v>
      </c>
      <c r="C414" s="1">
        <v>20</v>
      </c>
      <c r="D414" s="1" t="s">
        <v>14</v>
      </c>
      <c r="E414" s="6">
        <f>IF(logVir!E414&lt;&gt;0,logVir!E414-logVir!E$1104-0.5*(SKir!E414+SKir!E$1104)*(logKir!E414-logKir!E$1104)-0.5*(SLir!E414+SLir!E$1104)*(logHir!E414-logHir!E$1104)-0.5*(SLir!E414+SLir!E$1104)*(logQir!E414-logQir!E$1104),0)</f>
        <v>0.56375764928617111</v>
      </c>
      <c r="F414" s="6">
        <f>IF(logVir!F414&lt;&gt;0,logVir!F414-logVir!F$1104-0.5*(SKir!F414+SKir!F$1104)*(logKir!F414-logKir!F$1104)-0.5*(SLir!F414+SLir!F$1104)*(logHir!F414-logHir!F$1104)-0.5*(SLir!F414+SLir!F$1104)*(logQir!F414-logQir!F$1104),0)</f>
        <v>-0.25081747439793639</v>
      </c>
      <c r="G414" s="6">
        <f>IF(logVir!G414&lt;&gt;0,logVir!G414-logVir!G$1104-0.5*(SKir!G414+SKir!G$1104)*(logKir!G414-logKir!G$1104)-0.5*(SLir!G414+SLir!G$1104)*(logHir!G414-logHir!G$1104)-0.5*(SLir!G414+SLir!G$1104)*(logQir!G414-logQir!G$1104),0)</f>
        <v>-9.6718467690320636E-2</v>
      </c>
      <c r="H414" s="6">
        <f>IF(logVir!H414&lt;&gt;0,logVir!H414-logVir!H$1104-0.5*(SKir!H414+SKir!H$1104)*(logKir!H414-logKir!H$1104)-0.5*(SLir!H414+SLir!H$1104)*(logHir!H414-logHir!H$1104)-0.5*(SLir!H414+SLir!H$1104)*(logQir!H414-logQir!H$1104),0)</f>
        <v>-0.18222135206836668</v>
      </c>
      <c r="I414" s="6">
        <f>IF(logVir!I414&lt;&gt;0,logVir!I414-logVir!I$1104-0.5*(SKir!I414+SKir!I$1104)*(logKir!I414-logKir!I$1104)-0.5*(SLir!I414+SLir!I$1104)*(logHir!I414-logHir!I$1104)-0.5*(SLir!I414+SLir!I$1104)*(logQir!I414-logQir!I$1104),0)</f>
        <v>-0.13133853861564757</v>
      </c>
      <c r="J414" s="6">
        <f>IF(logVir!J414&lt;&gt;0,logVir!J414-logVir!J$1104-0.5*(SKir!J414+SKir!J$1104)*(logKir!J414-logKir!J$1104)-0.5*(SLir!J414+SLir!J$1104)*(logHir!J414-logHir!J$1104)-0.5*(SLir!J414+SLir!J$1104)*(logQir!J414-logQir!J$1104),0)</f>
        <v>-0.15071811754426193</v>
      </c>
    </row>
    <row r="415" spans="1:10" x14ac:dyDescent="0.15">
      <c r="A415" s="1">
        <v>18</v>
      </c>
      <c r="B415" s="1" t="s">
        <v>287</v>
      </c>
      <c r="C415" s="1">
        <v>21</v>
      </c>
      <c r="D415" s="1" t="s">
        <v>15</v>
      </c>
      <c r="E415" s="6">
        <f>IF(logVir!E415&lt;&gt;0,logVir!E415-logVir!E$1105-0.5*(SKir!E415+SKir!E$1105)*(logKir!E415-logKir!E$1105)-0.5*(SLir!E415+SLir!E$1105)*(logHir!E415-logHir!E$1105)-0.5*(SLir!E415+SLir!E$1105)*(logQir!E415-logQir!E$1105),0)</f>
        <v>-0.2802083892075497</v>
      </c>
      <c r="F415" s="6">
        <f>IF(logVir!F415&lt;&gt;0,logVir!F415-logVir!F$1105-0.5*(SKir!F415+SKir!F$1105)*(logKir!F415-logKir!F$1105)-0.5*(SLir!F415+SLir!F$1105)*(logHir!F415-logHir!F$1105)-0.5*(SLir!F415+SLir!F$1105)*(logQir!F415-logQir!F$1105),0)</f>
        <v>-1.4449204233510458E-2</v>
      </c>
      <c r="G415" s="6">
        <f>IF(logVir!G415&lt;&gt;0,logVir!G415-logVir!G$1105-0.5*(SKir!G415+SKir!G$1105)*(logKir!G415-logKir!G$1105)-0.5*(SLir!G415+SLir!G$1105)*(logHir!G415-logHir!G$1105)-0.5*(SLir!G415+SLir!G$1105)*(logQir!G415-logQir!G$1105),0)</f>
        <v>7.8970358566678542E-2</v>
      </c>
      <c r="H415" s="6">
        <f>IF(logVir!H415&lt;&gt;0,logVir!H415-logVir!H$1105-0.5*(SKir!H415+SKir!H$1105)*(logKir!H415-logKir!H$1105)-0.5*(SLir!H415+SLir!H$1105)*(logHir!H415-logHir!H$1105)-0.5*(SLir!H415+SLir!H$1105)*(logQir!H415-logQir!H$1105),0)</f>
        <v>5.6698887492437094E-2</v>
      </c>
      <c r="I415" s="6">
        <f>IF(logVir!I415&lt;&gt;0,logVir!I415-logVir!I$1105-0.5*(SKir!I415+SKir!I$1105)*(logKir!I415-logKir!I$1105)-0.5*(SLir!I415+SLir!I$1105)*(logHir!I415-logHir!I$1105)-0.5*(SLir!I415+SLir!I$1105)*(logQir!I415-logQir!I$1105),0)</f>
        <v>0.25112346889054749</v>
      </c>
      <c r="J415" s="6">
        <f>IF(logVir!J415&lt;&gt;0,logVir!J415-logVir!J$1105-0.5*(SKir!J415+SKir!J$1105)*(logKir!J415-logKir!J$1105)-0.5*(SLir!J415+SLir!J$1105)*(logHir!J415-logHir!J$1105)-0.5*(SLir!J415+SLir!J$1105)*(logQir!J415-logQir!J$1105),0)</f>
        <v>0.23407953548601368</v>
      </c>
    </row>
    <row r="416" spans="1:10" x14ac:dyDescent="0.15">
      <c r="A416" s="1">
        <v>18</v>
      </c>
      <c r="B416" s="1" t="s">
        <v>119</v>
      </c>
      <c r="C416" s="1">
        <v>22</v>
      </c>
      <c r="D416" s="1" t="s">
        <v>7</v>
      </c>
      <c r="E416" s="6">
        <f>IF(logVir!E416&lt;&gt;0,logVir!E416-logVir!E$1106-0.5*(SKir!E416+SKir!E$1106)*(logKir!E416-logKir!E$1106)-0.5*(SLir!E416+SLir!E$1106)*(logHir!E416-logHir!E$1106)-0.5*(SLir!E416+SLir!E$1106)*(logQir!E416-logQir!E$1106),0)</f>
        <v>-0.11206765825363435</v>
      </c>
      <c r="F416" s="6">
        <f>IF(logVir!F416&lt;&gt;0,logVir!F416-logVir!F$1106-0.5*(SKir!F416+SKir!F$1106)*(logKir!F416-logKir!F$1106)-0.5*(SLir!F416+SLir!F$1106)*(logHir!F416-logHir!F$1106)-0.5*(SLir!F416+SLir!F$1106)*(logQir!F416-logQir!F$1106),0)</f>
        <v>-5.1081816317322858E-2</v>
      </c>
      <c r="G416" s="6">
        <f>IF(logVir!G416&lt;&gt;0,logVir!G416-logVir!G$1106-0.5*(SKir!G416+SKir!G$1106)*(logKir!G416-logKir!G$1106)-0.5*(SLir!G416+SLir!G$1106)*(logHir!G416-logHir!G$1106)-0.5*(SLir!G416+SLir!G$1106)*(logQir!G416-logQir!G$1106),0)</f>
        <v>-7.3558556095652289E-2</v>
      </c>
      <c r="H416" s="6">
        <f>IF(logVir!H416&lt;&gt;0,logVir!H416-logVir!H$1106-0.5*(SKir!H416+SKir!H$1106)*(logKir!H416-logKir!H$1106)-0.5*(SLir!H416+SLir!H$1106)*(logHir!H416-logHir!H$1106)-0.5*(SLir!H416+SLir!H$1106)*(logQir!H416-logQir!H$1106),0)</f>
        <v>-1.4038206641623346E-2</v>
      </c>
      <c r="I416" s="6">
        <f>IF(logVir!I416&lt;&gt;0,logVir!I416-logVir!I$1106-0.5*(SKir!I416+SKir!I$1106)*(logKir!I416-logKir!I$1106)-0.5*(SLir!I416+SLir!I$1106)*(logHir!I416-logHir!I$1106)-0.5*(SLir!I416+SLir!I$1106)*(logQir!I416-logQir!I$1106),0)</f>
        <v>-8.7380601782986483E-2</v>
      </c>
      <c r="J416" s="6">
        <f>IF(logVir!J416&lt;&gt;0,logVir!J416-logVir!J$1106-0.5*(SKir!J416+SKir!J$1106)*(logKir!J416-logKir!J$1106)-0.5*(SLir!J416+SLir!J$1106)*(logHir!J416-logHir!J$1106)-0.5*(SLir!J416+SLir!J$1106)*(logQir!J416-logQir!J$1106),0)</f>
        <v>-6.8909780120039607E-2</v>
      </c>
    </row>
    <row r="417" spans="1:10" x14ac:dyDescent="0.15">
      <c r="A417" s="1">
        <v>18</v>
      </c>
      <c r="B417" s="1" t="s">
        <v>119</v>
      </c>
      <c r="C417" s="1">
        <v>23</v>
      </c>
      <c r="D417" s="1" t="s">
        <v>28</v>
      </c>
      <c r="E417" s="6">
        <f>IF(logVir!E417&lt;&gt;0,logVir!E417-logVir!E$1107-0.5*(SKir!E417+SKir!E$1107)*(logKir!E417-logKir!E$1107)-0.5*(SLir!E417+SLir!E$1107)*(logHir!E417-logHir!E$1107)-0.5*(SLir!E417+SLir!E$1107)*(logQir!E417-logQir!E$1107),0)</f>
        <v>-5.2042863188744452E-2</v>
      </c>
      <c r="F417" s="6">
        <f>IF(logVir!F417&lt;&gt;0,logVir!F417-logVir!F$1107-0.5*(SKir!F417+SKir!F$1107)*(logKir!F417-logKir!F$1107)-0.5*(SLir!F417+SLir!F$1107)*(logHir!F417-logHir!F$1107)-0.5*(SLir!F417+SLir!F$1107)*(logQir!F417-logQir!F$1107),0)</f>
        <v>-2.4057730372106279E-2</v>
      </c>
      <c r="G417" s="6">
        <f>IF(logVir!G417&lt;&gt;0,logVir!G417-logVir!G$1107-0.5*(SKir!G417+SKir!G$1107)*(logKir!G417-logKir!G$1107)-0.5*(SLir!G417+SLir!G$1107)*(logHir!G417-logHir!G$1107)-0.5*(SLir!G417+SLir!G$1107)*(logQir!G417-logQir!G$1107),0)</f>
        <v>-4.9379988179701052E-2</v>
      </c>
      <c r="H417" s="6">
        <f>IF(logVir!H417&lt;&gt;0,logVir!H417-logVir!H$1107-0.5*(SKir!H417+SKir!H$1107)*(logKir!H417-logKir!H$1107)-0.5*(SLir!H417+SLir!H$1107)*(logHir!H417-logHir!H$1107)-0.5*(SLir!H417+SLir!H$1107)*(logQir!H417-logQir!H$1107),0)</f>
        <v>1.5869449997276758E-2</v>
      </c>
      <c r="I417" s="6">
        <f>IF(logVir!I417&lt;&gt;0,logVir!I417-logVir!I$1107-0.5*(SKir!I417+SKir!I$1107)*(logKir!I417-logKir!I$1107)-0.5*(SLir!I417+SLir!I$1107)*(logHir!I417-logHir!I$1107)-0.5*(SLir!I417+SLir!I$1107)*(logQir!I417-logQir!I$1107),0)</f>
        <v>-9.4178285513814686E-2</v>
      </c>
      <c r="J417" s="6">
        <f>IF(logVir!J417&lt;&gt;0,logVir!J417-logVir!J$1107-0.5*(SKir!J417+SKir!J$1107)*(logKir!J417-logKir!J$1107)-0.5*(SLir!J417+SLir!J$1107)*(logHir!J417-logHir!J$1107)-0.5*(SLir!J417+SLir!J$1107)*(logQir!J417-logQir!J$1107),0)</f>
        <v>-8.0728051852929583E-2</v>
      </c>
    </row>
    <row r="418" spans="1:10" x14ac:dyDescent="0.15">
      <c r="A418" s="1">
        <v>19</v>
      </c>
      <c r="B418" s="1" t="s">
        <v>124</v>
      </c>
      <c r="C418" s="1">
        <v>1</v>
      </c>
      <c r="D418" s="1" t="s">
        <v>8</v>
      </c>
      <c r="E418" s="6">
        <f>IF(logVir!E418&lt;&gt;0,logVir!E418-logVir!E$1085-0.5*(SKir!E418+SKir!E$1085)*(logKir!E418-logKir!E$1085)-0.5*(SLir!E418+SLir!E$1085)*(logHir!E418-logHir!E$1085)-0.5*(SLir!E418+SLir!E$1085)*(logQir!E418-logQir!E$1085),0)</f>
        <v>-5.9129901458406735E-2</v>
      </c>
      <c r="F418" s="6">
        <f>IF(logVir!F418&lt;&gt;0,logVir!F418-logVir!F$1085-0.5*(SKir!F418+SKir!F$1085)*(logKir!F418-logKir!F$1085)-0.5*(SLir!F418+SLir!F$1085)*(logHir!F418-logHir!F$1085)-0.5*(SLir!F418+SLir!F$1085)*(logQir!F418-logQir!F$1085),0)</f>
        <v>6.4429803337699695E-2</v>
      </c>
      <c r="G418" s="6">
        <f>IF(logVir!G418&lt;&gt;0,logVir!G418-logVir!G$1085-0.5*(SKir!G418+SKir!G$1085)*(logKir!G418-logKir!G$1085)-0.5*(SLir!G418+SLir!G$1085)*(logHir!G418-logHir!G$1085)-0.5*(SLir!G418+SLir!G$1085)*(logQir!G418-logQir!G$1085),0)</f>
        <v>0.12578749244810655</v>
      </c>
      <c r="H418" s="6">
        <f>IF(logVir!H418&lt;&gt;0,logVir!H418-logVir!H$1085-0.5*(SKir!H418+SKir!H$1085)*(logKir!H418-logKir!H$1085)-0.5*(SLir!H418+SLir!H$1085)*(logHir!H418-logHir!H$1085)-0.5*(SLir!H418+SLir!H$1085)*(logQir!H418-logQir!H$1085),0)</f>
        <v>0.37571864818111916</v>
      </c>
      <c r="I418" s="6">
        <f>IF(logVir!I418&lt;&gt;0,logVir!I418-logVir!I$1085-0.5*(SKir!I418+SKir!I$1085)*(logKir!I418-logKir!I$1085)-0.5*(SLir!I418+SLir!I$1085)*(logHir!I418-logHir!I$1085)-0.5*(SLir!I418+SLir!I$1085)*(logQir!I418-logQir!I$1085),0)</f>
        <v>0.31095650277001624</v>
      </c>
      <c r="J418" s="6">
        <f>IF(logVir!J418&lt;&gt;0,logVir!J418-logVir!J$1085-0.5*(SKir!J418+SKir!J$1085)*(logKir!J418-logKir!J$1085)-0.5*(SLir!J418+SLir!J$1085)*(logHir!J418-logHir!J$1085)-0.5*(SLir!J418+SLir!J$1085)*(logQir!J418-logQir!J$1085),0)</f>
        <v>0.46672131955788732</v>
      </c>
    </row>
    <row r="419" spans="1:10" x14ac:dyDescent="0.15">
      <c r="A419" s="1">
        <v>19</v>
      </c>
      <c r="B419" s="1" t="s">
        <v>124</v>
      </c>
      <c r="C419" s="1">
        <v>2</v>
      </c>
      <c r="D419" s="1" t="s">
        <v>9</v>
      </c>
      <c r="E419" s="6">
        <f>IF(logVir!E419&lt;&gt;0,logVir!E419-logVir!E$1086-0.5*(SKir!E419+SKir!E$1086)*(logKir!E419-logKir!E$1086)-0.5*(SLir!E419+SLir!E$1086)*(logHir!E419-logHir!E$1086)-0.5*(SLir!E419+SLir!E$1086)*(logQir!E419-logQir!E$1086),0)</f>
        <v>1.2973266058410093E-2</v>
      </c>
      <c r="F419" s="6">
        <f>IF(logVir!F419&lt;&gt;0,logVir!F419-logVir!F$1086-0.5*(SKir!F419+SKir!F$1086)*(logKir!F419-logKir!F$1086)-0.5*(SLir!F419+SLir!F$1086)*(logHir!F419-logHir!F$1086)-0.5*(SLir!F419+SLir!F$1086)*(logQir!F419-logQir!F$1086),0)</f>
        <v>-0.21152899813358564</v>
      </c>
      <c r="G419" s="6">
        <f>IF(logVir!G419&lt;&gt;0,logVir!G419-logVir!G$1086-0.5*(SKir!G419+SKir!G$1086)*(logKir!G419-logKir!G$1086)-0.5*(SLir!G419+SLir!G$1086)*(logHir!G419-logHir!G$1086)-0.5*(SLir!G419+SLir!G$1086)*(logQir!G419-logQir!G$1086),0)</f>
        <v>-0.22406835425110866</v>
      </c>
      <c r="H419" s="6">
        <f>IF(logVir!H419&lt;&gt;0,logVir!H419-logVir!H$1086-0.5*(SKir!H419+SKir!H$1086)*(logKir!H419-logKir!H$1086)-0.5*(SLir!H419+SLir!H$1086)*(logHir!H419-logHir!H$1086)-0.5*(SLir!H419+SLir!H$1086)*(logQir!H419-logQir!H$1086),0)</f>
        <v>-0.40601045638465849</v>
      </c>
      <c r="I419" s="6">
        <f>IF(logVir!I419&lt;&gt;0,logVir!I419-logVir!I$1086-0.5*(SKir!I419+SKir!I$1086)*(logKir!I419-logKir!I$1086)-0.5*(SLir!I419+SLir!I$1086)*(logHir!I419-logHir!I$1086)-0.5*(SLir!I419+SLir!I$1086)*(logQir!I419-logQir!I$1086),0)</f>
        <v>-0.25499813248734471</v>
      </c>
      <c r="J419" s="6">
        <f>IF(logVir!J419&lt;&gt;0,logVir!J419-logVir!J$1086-0.5*(SKir!J419+SKir!J$1086)*(logKir!J419-logKir!J$1086)-0.5*(SLir!J419+SLir!J$1086)*(logHir!J419-logHir!J$1086)-0.5*(SLir!J419+SLir!J$1086)*(logQir!J419-logQir!J$1086),0)</f>
        <v>-0.1768335441170209</v>
      </c>
    </row>
    <row r="420" spans="1:10" x14ac:dyDescent="0.15">
      <c r="A420" s="1">
        <v>19</v>
      </c>
      <c r="B420" s="1" t="s">
        <v>125</v>
      </c>
      <c r="C420" s="1">
        <v>3</v>
      </c>
      <c r="D420" s="1" t="s">
        <v>16</v>
      </c>
      <c r="E420" s="6">
        <f>IF(logVir!E420&lt;&gt;0,logVir!E420-logVir!E$1087-0.5*(SKir!E420+SKir!E$1087)*(logKir!E420-logKir!E$1087)-0.5*(SLir!E420+SLir!E$1087)*(logHir!E420-logHir!E$1087)-0.5*(SLir!E420+SLir!E$1087)*(logQir!E420-logQir!E$1087),0)</f>
        <v>-0.33100489805332445</v>
      </c>
      <c r="F420" s="6">
        <f>IF(logVir!F420&lt;&gt;0,logVir!F420-logVir!F$1087-0.5*(SKir!F420+SKir!F$1087)*(logKir!F420-logKir!F$1087)-0.5*(SLir!F420+SLir!F$1087)*(logHir!F420-logHir!F$1087)-0.5*(SLir!F420+SLir!F$1087)*(logQir!F420-logQir!F$1087),0)</f>
        <v>-0.13889968608502734</v>
      </c>
      <c r="G420" s="6">
        <f>IF(logVir!G420&lt;&gt;0,logVir!G420-logVir!G$1087-0.5*(SKir!G420+SKir!G$1087)*(logKir!G420-logKir!G$1087)-0.5*(SLir!G420+SLir!G$1087)*(logHir!G420-logHir!G$1087)-0.5*(SLir!G420+SLir!G$1087)*(logQir!G420-logQir!G$1087),0)</f>
        <v>5.2445462406658837E-2</v>
      </c>
      <c r="H420" s="6">
        <f>IF(logVir!H420&lt;&gt;0,logVir!H420-logVir!H$1087-0.5*(SKir!H420+SKir!H$1087)*(logKir!H420-logKir!H$1087)-0.5*(SLir!H420+SLir!H$1087)*(logHir!H420-logHir!H$1087)-0.5*(SLir!H420+SLir!H$1087)*(logQir!H420-logQir!H$1087),0)</f>
        <v>-0.16102113372812549</v>
      </c>
      <c r="I420" s="6">
        <f>IF(logVir!I420&lt;&gt;0,logVir!I420-logVir!I$1087-0.5*(SKir!I420+SKir!I$1087)*(logKir!I420-logKir!I$1087)-0.5*(SLir!I420+SLir!I$1087)*(logHir!I420-logHir!I$1087)-0.5*(SLir!I420+SLir!I$1087)*(logQir!I420-logQir!I$1087),0)</f>
        <v>-0.31079415403570598</v>
      </c>
      <c r="J420" s="6">
        <f>IF(logVir!J420&lt;&gt;0,logVir!J420-logVir!J$1087-0.5*(SKir!J420+SKir!J$1087)*(logKir!J420-logKir!J$1087)-0.5*(SLir!J420+SLir!J$1087)*(logHir!J420-logHir!J$1087)-0.5*(SLir!J420+SLir!J$1087)*(logQir!J420-logQir!J$1087),0)</f>
        <v>-0.22999773796975559</v>
      </c>
    </row>
    <row r="421" spans="1:10" x14ac:dyDescent="0.15">
      <c r="A421" s="1">
        <v>19</v>
      </c>
      <c r="B421" s="1" t="s">
        <v>125</v>
      </c>
      <c r="C421" s="1">
        <v>4</v>
      </c>
      <c r="D421" s="1" t="s">
        <v>17</v>
      </c>
      <c r="E421" s="6">
        <f>IF(logVir!E421&lt;&gt;0,logVir!E421-logVir!E$1088-0.5*(SKir!E421+SKir!E$1088)*(logKir!E421-logKir!E$1088)-0.5*(SLir!E421+SLir!E$1088)*(logHir!E421-logHir!E$1088)-0.5*(SLir!E421+SLir!E$1088)*(logQir!E421-logQir!E$1088),0)</f>
        <v>-0.26085268302715231</v>
      </c>
      <c r="F421" s="6">
        <f>IF(logVir!F421&lt;&gt;0,logVir!F421-logVir!F$1088-0.5*(SKir!F421+SKir!F$1088)*(logKir!F421-logKir!F$1088)-0.5*(SLir!F421+SLir!F$1088)*(logHir!F421-logHir!F$1088)-0.5*(SLir!F421+SLir!F$1088)*(logQir!F421-logQir!F$1088),0)</f>
        <v>-0.16088193773842299</v>
      </c>
      <c r="G421" s="6">
        <f>IF(logVir!G421&lt;&gt;0,logVir!G421-logVir!G$1088-0.5*(SKir!G421+SKir!G$1088)*(logKir!G421-logKir!G$1088)-0.5*(SLir!G421+SLir!G$1088)*(logHir!G421-logHir!G$1088)-0.5*(SLir!G421+SLir!G$1088)*(logQir!G421-logQir!G$1088),0)</f>
        <v>9.7948705375420886E-2</v>
      </c>
      <c r="H421" s="6">
        <f>IF(logVir!H421&lt;&gt;0,logVir!H421-logVir!H$1088-0.5*(SKir!H421+SKir!H$1088)*(logKir!H421-logKir!H$1088)-0.5*(SLir!H421+SLir!H$1088)*(logHir!H421-logHir!H$1088)-0.5*(SLir!H421+SLir!H$1088)*(logQir!H421-logQir!H$1088),0)</f>
        <v>9.1925643456901199E-2</v>
      </c>
      <c r="I421" s="6">
        <f>IF(logVir!I421&lt;&gt;0,logVir!I421-logVir!I$1088-0.5*(SKir!I421+SKir!I$1088)*(logKir!I421-logKir!I$1088)-0.5*(SLir!I421+SLir!I$1088)*(logHir!I421-logHir!I$1088)-0.5*(SLir!I421+SLir!I$1088)*(logQir!I421-logQir!I$1088),0)</f>
        <v>0.28417340479935926</v>
      </c>
      <c r="J421" s="6">
        <f>IF(logVir!J421&lt;&gt;0,logVir!J421-logVir!J$1088-0.5*(SKir!J421+SKir!J$1088)*(logKir!J421-logKir!J$1088)-0.5*(SLir!J421+SLir!J$1088)*(logHir!J421-logHir!J$1088)-0.5*(SLir!J421+SLir!J$1088)*(logQir!J421-logQir!J$1088),0)</f>
        <v>0.35813778694800391</v>
      </c>
    </row>
    <row r="422" spans="1:10" x14ac:dyDescent="0.15">
      <c r="A422" s="1">
        <v>19</v>
      </c>
      <c r="B422" s="1" t="s">
        <v>125</v>
      </c>
      <c r="C422" s="1">
        <v>5</v>
      </c>
      <c r="D422" s="1" t="s">
        <v>18</v>
      </c>
      <c r="E422" s="6">
        <f>IF(logVir!E422&lt;&gt;0,logVir!E422-logVir!E$1089-0.5*(SKir!E422+SKir!E$1089)*(logKir!E422-logKir!E$1089)-0.5*(SLir!E422+SLir!E$1089)*(logHir!E422-logHir!E$1089)-0.5*(SLir!E422+SLir!E$1089)*(logQir!E422-logQir!E$1089),0)</f>
        <v>-4.455700302181894E-3</v>
      </c>
      <c r="F422" s="6">
        <f>IF(logVir!F422&lt;&gt;0,logVir!F422-logVir!F$1089-0.5*(SKir!F422+SKir!F$1089)*(logKir!F422-logKir!F$1089)-0.5*(SLir!F422+SLir!F$1089)*(logHir!F422-logHir!F$1089)-0.5*(SLir!F422+SLir!F$1089)*(logQir!F422-logQir!F$1089),0)</f>
        <v>-0.10219287091877956</v>
      </c>
      <c r="G422" s="6">
        <f>IF(logVir!G422&lt;&gt;0,logVir!G422-logVir!G$1089-0.5*(SKir!G422+SKir!G$1089)*(logKir!G422-logKir!G$1089)-0.5*(SLir!G422+SLir!G$1089)*(logHir!G422-logHir!G$1089)-0.5*(SLir!G422+SLir!G$1089)*(logQir!G422-logQir!G$1089),0)</f>
        <v>-0.11380214184996526</v>
      </c>
      <c r="H422" s="6">
        <f>IF(logVir!H422&lt;&gt;0,logVir!H422-logVir!H$1089-0.5*(SKir!H422+SKir!H$1089)*(logKir!H422-logKir!H$1089)-0.5*(SLir!H422+SLir!H$1089)*(logHir!H422-logHir!H$1089)-0.5*(SLir!H422+SLir!H$1089)*(logQir!H422-logQir!H$1089),0)</f>
        <v>-0.24198158680017834</v>
      </c>
      <c r="I422" s="6">
        <f>IF(logVir!I422&lt;&gt;0,logVir!I422-logVir!I$1089-0.5*(SKir!I422+SKir!I$1089)*(logKir!I422-logKir!I$1089)-0.5*(SLir!I422+SLir!I$1089)*(logHir!I422-logHir!I$1089)-0.5*(SLir!I422+SLir!I$1089)*(logQir!I422-logQir!I$1089),0)</f>
        <v>-0.45699839110866508</v>
      </c>
      <c r="J422" s="6">
        <f>IF(logVir!J422&lt;&gt;0,logVir!J422-logVir!J$1089-0.5*(SKir!J422+SKir!J$1089)*(logKir!J422-logKir!J$1089)-0.5*(SLir!J422+SLir!J$1089)*(logHir!J422-logHir!J$1089)-0.5*(SLir!J422+SLir!J$1089)*(logQir!J422-logQir!J$1089),0)</f>
        <v>-0.38601864320631107</v>
      </c>
    </row>
    <row r="423" spans="1:10" x14ac:dyDescent="0.15">
      <c r="A423" s="1">
        <v>19</v>
      </c>
      <c r="B423" s="1" t="s">
        <v>125</v>
      </c>
      <c r="C423" s="1">
        <v>6</v>
      </c>
      <c r="D423" s="1" t="s">
        <v>2</v>
      </c>
      <c r="E423" s="6">
        <f>IF(logVir!E423&lt;&gt;0,logVir!E423-logVir!E$1090-0.5*(SKir!E423+SKir!E$1090)*(logKir!E423-logKir!E$1090)-0.5*(SLir!E423+SLir!E$1090)*(logHir!E423-logHir!E$1090)-0.5*(SLir!E423+SLir!E$1090)*(logQir!E423-logQir!E$1090),0)</f>
        <v>-0.38536870700468584</v>
      </c>
      <c r="F423" s="6">
        <f>IF(logVir!F423&lt;&gt;0,logVir!F423-logVir!F$1090-0.5*(SKir!F423+SKir!F$1090)*(logKir!F423-logKir!F$1090)-0.5*(SLir!F423+SLir!F$1090)*(logHir!F423-logHir!F$1090)-0.5*(SLir!F423+SLir!F$1090)*(logQir!F423-logQir!F$1090),0)</f>
        <v>-0.88135202156722658</v>
      </c>
      <c r="G423" s="6">
        <f>IF(logVir!G423&lt;&gt;0,logVir!G423-logVir!G$1090-0.5*(SKir!G423+SKir!G$1090)*(logKir!G423-logKir!G$1090)-0.5*(SLir!G423+SLir!G$1090)*(logHir!G423-logHir!G$1090)-0.5*(SLir!G423+SLir!G$1090)*(logQir!G423-logQir!G$1090),0)</f>
        <v>-0.84831010751834879</v>
      </c>
      <c r="H423" s="6">
        <f>IF(logVir!H423&lt;&gt;0,logVir!H423-logVir!H$1090-0.5*(SKir!H423+SKir!H$1090)*(logKir!H423-logKir!H$1090)-0.5*(SLir!H423+SLir!H$1090)*(logHir!H423-logHir!H$1090)-0.5*(SLir!H423+SLir!H$1090)*(logQir!H423-logQir!H$1090),0)</f>
        <v>-0.54262542209840814</v>
      </c>
      <c r="I423" s="6">
        <f>IF(logVir!I423&lt;&gt;0,logVir!I423-logVir!I$1090-0.5*(SKir!I423+SKir!I$1090)*(logKir!I423-logKir!I$1090)-0.5*(SLir!I423+SLir!I$1090)*(logHir!I423-logHir!I$1090)-0.5*(SLir!I423+SLir!I$1090)*(logQir!I423-logQir!I$1090),0)</f>
        <v>-0.1639594433096879</v>
      </c>
      <c r="J423" s="6">
        <f>IF(logVir!J423&lt;&gt;0,logVir!J423-logVir!J$1090-0.5*(SKir!J423+SKir!J$1090)*(logKir!J423-logKir!J$1090)-0.5*(SLir!J423+SLir!J$1090)*(logHir!J423-logHir!J$1090)-0.5*(SLir!J423+SLir!J$1090)*(logQir!J423-logQir!J$1090),0)</f>
        <v>-0.36317107764151363</v>
      </c>
    </row>
    <row r="424" spans="1:10" x14ac:dyDescent="0.15">
      <c r="A424" s="1">
        <v>19</v>
      </c>
      <c r="B424" s="1" t="s">
        <v>125</v>
      </c>
      <c r="C424" s="1">
        <v>7</v>
      </c>
      <c r="D424" s="1" t="s">
        <v>19</v>
      </c>
      <c r="E424" s="6">
        <f>IF(logVir!E424&lt;&gt;0,logVir!E424-logVir!E$1091-0.5*(SKir!E424+SKir!E$1091)*(logKir!E424-logKir!E$1091)-0.5*(SLir!E424+SLir!E$1091)*(logHir!E424-logHir!E$1091)-0.5*(SLir!E424+SLir!E$1091)*(logQir!E424-logQir!E$1091),0)</f>
        <v>-2.390667788712312</v>
      </c>
      <c r="F424" s="6">
        <f>IF(logVir!F424&lt;&gt;0,logVir!F424-logVir!F$1091-0.5*(SKir!F424+SKir!F$1091)*(logKir!F424-logKir!F$1091)-0.5*(SLir!F424+SLir!F$1091)*(logHir!F424-logHir!F$1091)-0.5*(SLir!F424+SLir!F$1091)*(logQir!F424-logQir!F$1091),0)</f>
        <v>-1.2792713782394876</v>
      </c>
      <c r="G424" s="6">
        <f>IF(logVir!G424&lt;&gt;0,logVir!G424-logVir!G$1091-0.5*(SKir!G424+SKir!G$1091)*(logKir!G424-logKir!G$1091)-0.5*(SLir!G424+SLir!G$1091)*(logHir!G424-logHir!G$1091)-0.5*(SLir!G424+SLir!G$1091)*(logQir!G424-logQir!G$1091),0)</f>
        <v>-1.4487757069706286E-2</v>
      </c>
      <c r="H424" s="6">
        <f>IF(logVir!H424&lt;&gt;0,logVir!H424-logVir!H$1091-0.5*(SKir!H424+SKir!H$1091)*(logKir!H424-logKir!H$1091)-0.5*(SLir!H424+SLir!H$1091)*(logHir!H424-logHir!H$1091)-0.5*(SLir!H424+SLir!H$1091)*(logQir!H424-logQir!H$1091),0)</f>
        <v>0.84738485660806062</v>
      </c>
      <c r="I424" s="6">
        <f>IF(logVir!I424&lt;&gt;0,logVir!I424-logVir!I$1091-0.5*(SKir!I424+SKir!I$1091)*(logKir!I424-logKir!I$1091)-0.5*(SLir!I424+SLir!I$1091)*(logHir!I424-logHir!I$1091)-0.5*(SLir!I424+SLir!I$1091)*(logQir!I424-logQir!I$1091),0)</f>
        <v>-0.36427892388868999</v>
      </c>
      <c r="J424" s="6">
        <f>IF(logVir!J424&lt;&gt;0,logVir!J424-logVir!J$1091-0.5*(SKir!J424+SKir!J$1091)*(logKir!J424-logKir!J$1091)-0.5*(SLir!J424+SLir!J$1091)*(logHir!J424-logHir!J$1091)-0.5*(SLir!J424+SLir!J$1091)*(logQir!J424-logQir!J$1091),0)</f>
        <v>0.2488750810612736</v>
      </c>
    </row>
    <row r="425" spans="1:10" x14ac:dyDescent="0.15">
      <c r="A425" s="1">
        <v>19</v>
      </c>
      <c r="B425" s="1" t="s">
        <v>125</v>
      </c>
      <c r="C425" s="1">
        <v>8</v>
      </c>
      <c r="D425" s="1" t="s">
        <v>20</v>
      </c>
      <c r="E425" s="6">
        <f>IF(logVir!E425&lt;&gt;0,logVir!E425-logVir!E$1092-0.5*(SKir!E425+SKir!E$1092)*(logKir!E425-logKir!E$1092)-0.5*(SLir!E425+SLir!E$1092)*(logHir!E425-logHir!E$1092)-0.5*(SLir!E425+SLir!E$1092)*(logQir!E425-logQir!E$1092),0)</f>
        <v>-0.1374665512950308</v>
      </c>
      <c r="F425" s="6">
        <f>IF(logVir!F425&lt;&gt;0,logVir!F425-logVir!F$1092-0.5*(SKir!F425+SKir!F$1092)*(logKir!F425-logKir!F$1092)-0.5*(SLir!F425+SLir!F$1092)*(logHir!F425-logHir!F$1092)-0.5*(SLir!F425+SLir!F$1092)*(logQir!F425-logQir!F$1092),0)</f>
        <v>-0.23482338184153648</v>
      </c>
      <c r="G425" s="6">
        <f>IF(logVir!G425&lt;&gt;0,logVir!G425-logVir!G$1092-0.5*(SKir!G425+SKir!G$1092)*(logKir!G425-logKir!G$1092)-0.5*(SLir!G425+SLir!G$1092)*(logHir!G425-logHir!G$1092)-0.5*(SLir!G425+SLir!G$1092)*(logQir!G425-logQir!G$1092),0)</f>
        <v>-0.11107645926221016</v>
      </c>
      <c r="H425" s="6">
        <f>IF(logVir!H425&lt;&gt;0,logVir!H425-logVir!H$1092-0.5*(SKir!H425+SKir!H$1092)*(logKir!H425-logKir!H$1092)-0.5*(SLir!H425+SLir!H$1092)*(logHir!H425-logHir!H$1092)-0.5*(SLir!H425+SLir!H$1092)*(logQir!H425-logQir!H$1092),0)</f>
        <v>-0.29874222318233129</v>
      </c>
      <c r="I425" s="6">
        <f>IF(logVir!I425&lt;&gt;0,logVir!I425-logVir!I$1092-0.5*(SKir!I425+SKir!I$1092)*(logKir!I425-logKir!I$1092)-0.5*(SLir!I425+SLir!I$1092)*(logHir!I425-logHir!I$1092)-0.5*(SLir!I425+SLir!I$1092)*(logQir!I425-logQir!I$1092),0)</f>
        <v>0.95211860174588203</v>
      </c>
      <c r="J425" s="6">
        <f>IF(logVir!J425&lt;&gt;0,logVir!J425-logVir!J$1092-0.5*(SKir!J425+SKir!J$1092)*(logKir!J425-logKir!J$1092)-0.5*(SLir!J425+SLir!J$1092)*(logHir!J425-logHir!J$1092)-0.5*(SLir!J425+SLir!J$1092)*(logQir!J425-logQir!J$1092),0)</f>
        <v>0.81173675828985603</v>
      </c>
    </row>
    <row r="426" spans="1:10" x14ac:dyDescent="0.15">
      <c r="A426" s="1">
        <v>19</v>
      </c>
      <c r="B426" s="1" t="s">
        <v>125</v>
      </c>
      <c r="C426" s="1">
        <v>9</v>
      </c>
      <c r="D426" s="1" t="s">
        <v>21</v>
      </c>
      <c r="E426" s="6">
        <f>IF(logVir!E426&lt;&gt;0,logVir!E426-logVir!E$1093-0.5*(SKir!E426+SKir!E$1093)*(logKir!E426-logKir!E$1093)-0.5*(SLir!E426+SLir!E$1093)*(logHir!E426-logHir!E$1093)-0.5*(SLir!E426+SLir!E$1093)*(logQir!E426-logQir!E$1093),0)</f>
        <v>-0.259459677915996</v>
      </c>
      <c r="F426" s="6">
        <f>IF(logVir!F426&lt;&gt;0,logVir!F426-logVir!F$1093-0.5*(SKir!F426+SKir!F$1093)*(logKir!F426-logKir!F$1093)-0.5*(SLir!F426+SLir!F$1093)*(logHir!F426-logHir!F$1093)-0.5*(SLir!F426+SLir!F$1093)*(logQir!F426-logQir!F$1093),0)</f>
        <v>-0.25326886302183077</v>
      </c>
      <c r="G426" s="6">
        <f>IF(logVir!G426&lt;&gt;0,logVir!G426-logVir!G$1093-0.5*(SKir!G426+SKir!G$1093)*(logKir!G426-logKir!G$1093)-0.5*(SLir!G426+SLir!G$1093)*(logHir!G426-logHir!G$1093)-0.5*(SLir!G426+SLir!G$1093)*(logQir!G426-logQir!G$1093),0)</f>
        <v>-0.27261071705456696</v>
      </c>
      <c r="H426" s="6">
        <f>IF(logVir!H426&lt;&gt;0,logVir!H426-logVir!H$1093-0.5*(SKir!H426+SKir!H$1093)*(logKir!H426-logKir!H$1093)-0.5*(SLir!H426+SLir!H$1093)*(logHir!H426-logHir!H$1093)-0.5*(SLir!H426+SLir!H$1093)*(logQir!H426-logQir!H$1093),0)</f>
        <v>6.3707166878645319E-2</v>
      </c>
      <c r="I426" s="6">
        <f>IF(logVir!I426&lt;&gt;0,logVir!I426-logVir!I$1093-0.5*(SKir!I426+SKir!I$1093)*(logKir!I426-logKir!I$1093)-0.5*(SLir!I426+SLir!I$1093)*(logHir!I426-logHir!I$1093)-0.5*(SLir!I426+SLir!I$1093)*(logQir!I426-logQir!I$1093),0)</f>
        <v>-0.18888801259666857</v>
      </c>
      <c r="J426" s="6">
        <f>IF(logVir!J426&lt;&gt;0,logVir!J426-logVir!J$1093-0.5*(SKir!J426+SKir!J$1093)*(logKir!J426-logKir!J$1093)-0.5*(SLir!J426+SLir!J$1093)*(logHir!J426-logHir!J$1093)-0.5*(SLir!J426+SLir!J$1093)*(logQir!J426-logQir!J$1093),0)</f>
        <v>-0.31170830866281324</v>
      </c>
    </row>
    <row r="427" spans="1:10" x14ac:dyDescent="0.15">
      <c r="A427" s="1">
        <v>19</v>
      </c>
      <c r="B427" s="1" t="s">
        <v>125</v>
      </c>
      <c r="C427" s="1">
        <v>10</v>
      </c>
      <c r="D427" s="1" t="s">
        <v>22</v>
      </c>
      <c r="E427" s="6">
        <f>IF(logVir!E427&lt;&gt;0,logVir!E427-logVir!E$1094-0.5*(SKir!E427+SKir!E$1094)*(logKir!E427-logKir!E$1094)-0.5*(SLir!E427+SLir!E$1094)*(logHir!E427-logHir!E$1094)-0.5*(SLir!E427+SLir!E$1094)*(logQir!E427-logQir!E$1094),0)</f>
        <v>-0.10814967454130897</v>
      </c>
      <c r="F427" s="6">
        <f>IF(logVir!F427&lt;&gt;0,logVir!F427-logVir!F$1094-0.5*(SKir!F427+SKir!F$1094)*(logKir!F427-logKir!F$1094)-0.5*(SLir!F427+SLir!F$1094)*(logHir!F427-logHir!F$1094)-0.5*(SLir!F427+SLir!F$1094)*(logQir!F427-logQir!F$1094),0)</f>
        <v>2.9582681267188476E-2</v>
      </c>
      <c r="G427" s="6">
        <f>IF(logVir!G427&lt;&gt;0,logVir!G427-logVir!G$1094-0.5*(SKir!G427+SKir!G$1094)*(logKir!G427-logKir!G$1094)-0.5*(SLir!G427+SLir!G$1094)*(logHir!G427-logHir!G$1094)-0.5*(SLir!G427+SLir!G$1094)*(logQir!G427-logQir!G$1094),0)</f>
        <v>0.10260952851537136</v>
      </c>
      <c r="H427" s="6">
        <f>IF(logVir!H427&lt;&gt;0,logVir!H427-logVir!H$1094-0.5*(SKir!H427+SKir!H$1094)*(logKir!H427-logKir!H$1094)-0.5*(SLir!H427+SLir!H$1094)*(logHir!H427-logHir!H$1094)-0.5*(SLir!H427+SLir!H$1094)*(logQir!H427-logQir!H$1094),0)</f>
        <v>-0.12743009720935977</v>
      </c>
      <c r="I427" s="6">
        <f>IF(logVir!I427&lt;&gt;0,logVir!I427-logVir!I$1094-0.5*(SKir!I427+SKir!I$1094)*(logKir!I427-logKir!I$1094)-0.5*(SLir!I427+SLir!I$1094)*(logHir!I427-logHir!I$1094)-0.5*(SLir!I427+SLir!I$1094)*(logQir!I427-logQir!I$1094),0)</f>
        <v>-5.1726584283425608E-2</v>
      </c>
      <c r="J427" s="6">
        <f>IF(logVir!J427&lt;&gt;0,logVir!J427-logVir!J$1094-0.5*(SKir!J427+SKir!J$1094)*(logKir!J427-logKir!J$1094)-0.5*(SLir!J427+SLir!J$1094)*(logHir!J427-logHir!J$1094)-0.5*(SLir!J427+SLir!J$1094)*(logQir!J427-logQir!J$1094),0)</f>
        <v>-0.11933499439764134</v>
      </c>
    </row>
    <row r="428" spans="1:10" x14ac:dyDescent="0.15">
      <c r="A428" s="1">
        <v>19</v>
      </c>
      <c r="B428" s="1" t="s">
        <v>125</v>
      </c>
      <c r="C428" s="1">
        <v>11</v>
      </c>
      <c r="D428" s="1" t="s">
        <v>23</v>
      </c>
      <c r="E428" s="6">
        <f>IF(logVir!E428&lt;&gt;0,logVir!E428-logVir!E$1095-0.5*(SKir!E428+SKir!E$1095)*(logKir!E428-logKir!E$1095)-0.5*(SLir!E428+SLir!E$1095)*(logHir!E428-logHir!E$1095)-0.5*(SLir!E428+SLir!E$1095)*(logQir!E428-logQir!E$1095),0)</f>
        <v>0.23862582612392477</v>
      </c>
      <c r="F428" s="6">
        <f>IF(logVir!F428&lt;&gt;0,logVir!F428-logVir!F$1095-0.5*(SKir!F428+SKir!F$1095)*(logKir!F428-logKir!F$1095)-0.5*(SLir!F428+SLir!F$1095)*(logHir!F428-logHir!F$1095)-0.5*(SLir!F428+SLir!F$1095)*(logQir!F428-logQir!F$1095),0)</f>
        <v>0.42930834789519717</v>
      </c>
      <c r="G428" s="6">
        <f>IF(logVir!G428&lt;&gt;0,logVir!G428-logVir!G$1095-0.5*(SKir!G428+SKir!G$1095)*(logKir!G428-logKir!G$1095)-0.5*(SLir!G428+SLir!G$1095)*(logHir!G428-logHir!G$1095)-0.5*(SLir!G428+SLir!G$1095)*(logQir!G428-logQir!G$1095),0)</f>
        <v>0.35299575987884568</v>
      </c>
      <c r="H428" s="6">
        <f>IF(logVir!H428&lt;&gt;0,logVir!H428-logVir!H$1095-0.5*(SKir!H428+SKir!H$1095)*(logKir!H428-logKir!H$1095)-0.5*(SLir!H428+SLir!H$1095)*(logHir!H428-logHir!H$1095)-0.5*(SLir!H428+SLir!H$1095)*(logQir!H428-logQir!H$1095),0)</f>
        <v>0.25111792357595714</v>
      </c>
      <c r="I428" s="6">
        <f>IF(logVir!I428&lt;&gt;0,logVir!I428-logVir!I$1095-0.5*(SKir!I428+SKir!I$1095)*(logKir!I428-logKir!I$1095)-0.5*(SLir!I428+SLir!I$1095)*(logHir!I428-logHir!I$1095)-0.5*(SLir!I428+SLir!I$1095)*(logQir!I428-logQir!I$1095),0)</f>
        <v>0.19995522615583253</v>
      </c>
      <c r="J428" s="6">
        <f>IF(logVir!J428&lt;&gt;0,logVir!J428-logVir!J$1095-0.5*(SKir!J428+SKir!J$1095)*(logKir!J428-logKir!J$1095)-0.5*(SLir!J428+SLir!J$1095)*(logHir!J428-logHir!J$1095)-0.5*(SLir!J428+SLir!J$1095)*(logQir!J428-logQir!J$1095),0)</f>
        <v>0.26778624126925221</v>
      </c>
    </row>
    <row r="429" spans="1:10" x14ac:dyDescent="0.15">
      <c r="A429" s="1">
        <v>19</v>
      </c>
      <c r="B429" s="1" t="s">
        <v>125</v>
      </c>
      <c r="C429" s="1">
        <v>12</v>
      </c>
      <c r="D429" s="1" t="s">
        <v>24</v>
      </c>
      <c r="E429" s="6">
        <f>IF(logVir!E429&lt;&gt;0,logVir!E429-logVir!E$1096-0.5*(SKir!E429+SKir!E$1096)*(logKir!E429-logKir!E$1096)-0.5*(SLir!E429+SLir!E$1096)*(logHir!E429-logHir!E$1096)-0.5*(SLir!E429+SLir!E$1096)*(logQir!E429-logQir!E$1096),0)</f>
        <v>0.1839561036102387</v>
      </c>
      <c r="F429" s="6">
        <f>IF(logVir!F429&lt;&gt;0,logVir!F429-logVir!F$1096-0.5*(SKir!F429+SKir!F$1096)*(logKir!F429-logKir!F$1096)-0.5*(SLir!F429+SLir!F$1096)*(logHir!F429-logHir!F$1096)-0.5*(SLir!F429+SLir!F$1096)*(logQir!F429-logQir!F$1096),0)</f>
        <v>0.22663337526712771</v>
      </c>
      <c r="G429" s="6">
        <f>IF(logVir!G429&lt;&gt;0,logVir!G429-logVir!G$1096-0.5*(SKir!G429+SKir!G$1096)*(logKir!G429-logKir!G$1096)-0.5*(SLir!G429+SLir!G$1096)*(logHir!G429-logHir!G$1096)-0.5*(SLir!G429+SLir!G$1096)*(logQir!G429-logQir!G$1096),0)</f>
        <v>0.4382084098404681</v>
      </c>
      <c r="H429" s="6">
        <f>IF(logVir!H429&lt;&gt;0,logVir!H429-logVir!H$1096-0.5*(SKir!H429+SKir!H$1096)*(logKir!H429-logKir!H$1096)-0.5*(SLir!H429+SLir!H$1096)*(logHir!H429-logHir!H$1096)-0.5*(SLir!H429+SLir!H$1096)*(logQir!H429-logQir!H$1096),0)</f>
        <v>-4.0352145799788748E-2</v>
      </c>
      <c r="I429" s="6">
        <f>IF(logVir!I429&lt;&gt;0,logVir!I429-logVir!I$1096-0.5*(SKir!I429+SKir!I$1096)*(logKir!I429-logKir!I$1096)-0.5*(SLir!I429+SLir!I$1096)*(logHir!I429-logHir!I$1096)-0.5*(SLir!I429+SLir!I$1096)*(logQir!I429-logQir!I$1096),0)</f>
        <v>0.10785255837060877</v>
      </c>
      <c r="J429" s="6">
        <f>IF(logVir!J429&lt;&gt;0,logVir!J429-logVir!J$1096-0.5*(SKir!J429+SKir!J$1096)*(logKir!J429-logKir!J$1096)-0.5*(SLir!J429+SLir!J$1096)*(logHir!J429-logHir!J$1096)-0.5*(SLir!J429+SLir!J$1096)*(logQir!J429-logQir!J$1096),0)</f>
        <v>-0.11897856653018862</v>
      </c>
    </row>
    <row r="430" spans="1:10" x14ac:dyDescent="0.15">
      <c r="A430" s="1">
        <v>19</v>
      </c>
      <c r="B430" s="1" t="s">
        <v>125</v>
      </c>
      <c r="C430" s="1">
        <v>13</v>
      </c>
      <c r="D430" s="1" t="s">
        <v>25</v>
      </c>
      <c r="E430" s="6">
        <f>IF(logVir!E430&lt;&gt;0,logVir!E430-logVir!E$1097-0.5*(SKir!E430+SKir!E$1097)*(logKir!E430-logKir!E$1097)-0.5*(SLir!E430+SLir!E$1097)*(logHir!E430-logHir!E$1097)-0.5*(SLir!E430+SLir!E$1097)*(logQir!E430-logQir!E$1097),0)</f>
        <v>0.21952361675960561</v>
      </c>
      <c r="F430" s="6">
        <f>IF(logVir!F430&lt;&gt;0,logVir!F430-logVir!F$1097-0.5*(SKir!F430+SKir!F$1097)*(logKir!F430-logKir!F$1097)-0.5*(SLir!F430+SLir!F$1097)*(logHir!F430-logHir!F$1097)-0.5*(SLir!F430+SLir!F$1097)*(logQir!F430-logQir!F$1097),0)</f>
        <v>1.1315086282117677E-2</v>
      </c>
      <c r="G430" s="6">
        <f>IF(logVir!G430&lt;&gt;0,logVir!G430-logVir!G$1097-0.5*(SKir!G430+SKir!G$1097)*(logKir!G430-logKir!G$1097)-0.5*(SLir!G430+SLir!G$1097)*(logHir!G430-logHir!G$1097)-0.5*(SLir!G430+SLir!G$1097)*(logQir!G430-logQir!G$1097),0)</f>
        <v>0.34666220828258731</v>
      </c>
      <c r="H430" s="6">
        <f>IF(logVir!H430&lt;&gt;0,logVir!H430-logVir!H$1097-0.5*(SKir!H430+SKir!H$1097)*(logKir!H430-logKir!H$1097)-0.5*(SLir!H430+SLir!H$1097)*(logHir!H430-logHir!H$1097)-0.5*(SLir!H430+SLir!H$1097)*(logQir!H430-logQir!H$1097),0)</f>
        <v>2.4237996507525124E-2</v>
      </c>
      <c r="I430" s="6">
        <f>IF(logVir!I430&lt;&gt;0,logVir!I430-logVir!I$1097-0.5*(SKir!I430+SKir!I$1097)*(logKir!I430-logKir!I$1097)-0.5*(SLir!I430+SLir!I$1097)*(logHir!I430-logHir!I$1097)-0.5*(SLir!I430+SLir!I$1097)*(logQir!I430-logQir!I$1097),0)</f>
        <v>-3.7265130211857234E-2</v>
      </c>
      <c r="J430" s="6">
        <f>IF(logVir!J430&lt;&gt;0,logVir!J430-logVir!J$1097-0.5*(SKir!J430+SKir!J$1097)*(logKir!J430-logKir!J$1097)-0.5*(SLir!J430+SLir!J$1097)*(logHir!J430-logHir!J$1097)-0.5*(SLir!J430+SLir!J$1097)*(logQir!J430-logQir!J$1097),0)</f>
        <v>3.6818985033177445E-3</v>
      </c>
    </row>
    <row r="431" spans="1:10" x14ac:dyDescent="0.15">
      <c r="A431" s="1">
        <v>19</v>
      </c>
      <c r="B431" s="1" t="s">
        <v>125</v>
      </c>
      <c r="C431" s="1">
        <v>14</v>
      </c>
      <c r="D431" s="1" t="s">
        <v>26</v>
      </c>
      <c r="E431" s="6">
        <f>IF(logVir!E431&lt;&gt;0,logVir!E431-logVir!E$1098-0.5*(SKir!E431+SKir!E$1098)*(logKir!E431-logKir!E$1098)-0.5*(SLir!E431+SLir!E$1098)*(logHir!E431-logHir!E$1098)-0.5*(SLir!E431+SLir!E$1098)*(logQir!E431-logQir!E$1098),0)</f>
        <v>3.6233382955861294E-2</v>
      </c>
      <c r="F431" s="6">
        <f>IF(logVir!F431&lt;&gt;0,logVir!F431-logVir!F$1098-0.5*(SKir!F431+SKir!F$1098)*(logKir!F431-logKir!F$1098)-0.5*(SLir!F431+SLir!F$1098)*(logHir!F431-logHir!F$1098)-0.5*(SLir!F431+SLir!F$1098)*(logQir!F431-logQir!F$1098),0)</f>
        <v>0.24205377506800463</v>
      </c>
      <c r="G431" s="6">
        <f>IF(logVir!G431&lt;&gt;0,logVir!G431-logVir!G$1098-0.5*(SKir!G431+SKir!G$1098)*(logKir!G431-logKir!G$1098)-0.5*(SLir!G431+SLir!G$1098)*(logHir!G431-logHir!G$1098)-0.5*(SLir!G431+SLir!G$1098)*(logQir!G431-logQir!G$1098),0)</f>
        <v>0.23006163492987475</v>
      </c>
      <c r="H431" s="6">
        <f>IF(logVir!H431&lt;&gt;0,logVir!H431-logVir!H$1098-0.5*(SKir!H431+SKir!H$1098)*(logKir!H431-logKir!H$1098)-0.5*(SLir!H431+SLir!H$1098)*(logHir!H431-logHir!H$1098)-0.5*(SLir!H431+SLir!H$1098)*(logQir!H431-logQir!H$1098),0)</f>
        <v>0.45640646548956471</v>
      </c>
      <c r="I431" s="6">
        <f>IF(logVir!I431&lt;&gt;0,logVir!I431-logVir!I$1098-0.5*(SKir!I431+SKir!I$1098)*(logKir!I431-logKir!I$1098)-0.5*(SLir!I431+SLir!I$1098)*(logHir!I431-logHir!I$1098)-0.5*(SLir!I431+SLir!I$1098)*(logQir!I431-logQir!I$1098),0)</f>
        <v>0.31149798790450578</v>
      </c>
      <c r="J431" s="6">
        <f>IF(logVir!J431&lt;&gt;0,logVir!J431-logVir!J$1098-0.5*(SKir!J431+SKir!J$1098)*(logKir!J431-logKir!J$1098)-0.5*(SLir!J431+SLir!J$1098)*(logHir!J431-logHir!J$1098)-0.5*(SLir!J431+SLir!J$1098)*(logQir!J431-logQir!J$1098),0)</f>
        <v>0.38533713058211794</v>
      </c>
    </row>
    <row r="432" spans="1:10" x14ac:dyDescent="0.15">
      <c r="A432" s="1">
        <v>19</v>
      </c>
      <c r="B432" s="1" t="s">
        <v>125</v>
      </c>
      <c r="C432" s="1">
        <v>15</v>
      </c>
      <c r="D432" s="1" t="s">
        <v>27</v>
      </c>
      <c r="E432" s="6">
        <f>IF(logVir!E432&lt;&gt;0,logVir!E432-logVir!E$1099-0.5*(SKir!E432+SKir!E$1099)*(logKir!E432-logKir!E$1099)-0.5*(SLir!E432+SLir!E$1099)*(logHir!E432-logHir!E$1099)-0.5*(SLir!E432+SLir!E$1099)*(logQir!E432-logQir!E$1099),0)</f>
        <v>-0.26460080944343578</v>
      </c>
      <c r="F432" s="6">
        <f>IF(logVir!F432&lt;&gt;0,logVir!F432-logVir!F$1099-0.5*(SKir!F432+SKir!F$1099)*(logKir!F432-logKir!F$1099)-0.5*(SLir!F432+SLir!F$1099)*(logHir!F432-logHir!F$1099)-0.5*(SLir!F432+SLir!F$1099)*(logQir!F432-logQir!F$1099),0)</f>
        <v>-0.11598410527004713</v>
      </c>
      <c r="G432" s="6">
        <f>IF(logVir!G432&lt;&gt;0,logVir!G432-logVir!G$1099-0.5*(SKir!G432+SKir!G$1099)*(logKir!G432-logKir!G$1099)-0.5*(SLir!G432+SLir!G$1099)*(logHir!G432-logHir!G$1099)-0.5*(SLir!G432+SLir!G$1099)*(logQir!G432-logQir!G$1099),0)</f>
        <v>-8.9042213995493016E-2</v>
      </c>
      <c r="H432" s="6">
        <f>IF(logVir!H432&lt;&gt;0,logVir!H432-logVir!H$1099-0.5*(SKir!H432+SKir!H$1099)*(logKir!H432-logKir!H$1099)-0.5*(SLir!H432+SLir!H$1099)*(logHir!H432-logHir!H$1099)-0.5*(SLir!H432+SLir!H$1099)*(logQir!H432-logQir!H$1099),0)</f>
        <v>-6.2462448781642858E-2</v>
      </c>
      <c r="I432" s="6">
        <f>IF(logVir!I432&lt;&gt;0,logVir!I432-logVir!I$1099-0.5*(SKir!I432+SKir!I$1099)*(logKir!I432-logKir!I$1099)-0.5*(SLir!I432+SLir!I$1099)*(logHir!I432-logHir!I$1099)-0.5*(SLir!I432+SLir!I$1099)*(logQir!I432-logQir!I$1099),0)</f>
        <v>-0.21233706133159194</v>
      </c>
      <c r="J432" s="6">
        <f>IF(logVir!J432&lt;&gt;0,logVir!J432-logVir!J$1099-0.5*(SKir!J432+SKir!J$1099)*(logKir!J432-logKir!J$1099)-0.5*(SLir!J432+SLir!J$1099)*(logHir!J432-logHir!J$1099)-0.5*(SLir!J432+SLir!J$1099)*(logQir!J432-logQir!J$1099),0)</f>
        <v>-9.6717542384673894E-2</v>
      </c>
    </row>
    <row r="433" spans="1:10" x14ac:dyDescent="0.15">
      <c r="A433" s="1">
        <v>19</v>
      </c>
      <c r="B433" s="1" t="s">
        <v>124</v>
      </c>
      <c r="C433" s="1">
        <v>16</v>
      </c>
      <c r="D433" s="1" t="s">
        <v>10</v>
      </c>
      <c r="E433" s="6">
        <f>IF(logVir!E433&lt;&gt;0,logVir!E433-logVir!E$1100-0.5*(SKir!E433+SKir!E$1100)*(logKir!E433-logKir!E$1100)-0.5*(SLir!E433+SLir!E$1100)*(logHir!E433-logHir!E$1100)-0.5*(SLir!E433+SLir!E$1100)*(logQir!E433-logQir!E$1100),0)</f>
        <v>0.17789695657949833</v>
      </c>
      <c r="F433" s="6">
        <f>IF(logVir!F433&lt;&gt;0,logVir!F433-logVir!F$1100-0.5*(SKir!F433+SKir!F$1100)*(logKir!F433-logKir!F$1100)-0.5*(SLir!F433+SLir!F$1100)*(logHir!F433-logHir!F$1100)-0.5*(SLir!F433+SLir!F$1100)*(logQir!F433-logQir!F$1100),0)</f>
        <v>6.6021563096260005E-2</v>
      </c>
      <c r="G433" s="6">
        <f>IF(logVir!G433&lt;&gt;0,logVir!G433-logVir!G$1100-0.5*(SKir!G433+SKir!G$1100)*(logKir!G433-logKir!G$1100)-0.5*(SLir!G433+SLir!G$1100)*(logHir!G433-logHir!G$1100)-0.5*(SLir!G433+SLir!G$1100)*(logQir!G433-logQir!G$1100),0)</f>
        <v>0.16920205010390454</v>
      </c>
      <c r="H433" s="6">
        <f>IF(logVir!H433&lt;&gt;0,logVir!H433-logVir!H$1100-0.5*(SKir!H433+SKir!H$1100)*(logKir!H433-logKir!H$1100)-0.5*(SLir!H433+SLir!H$1100)*(logHir!H433-logHir!H$1100)-0.5*(SLir!H433+SLir!H$1100)*(logQir!H433-logQir!H$1100),0)</f>
        <v>4.9426121191819258E-2</v>
      </c>
      <c r="I433" s="6">
        <f>IF(logVir!I433&lt;&gt;0,logVir!I433-logVir!I$1100-0.5*(SKir!I433+SKir!I$1100)*(logKir!I433-logKir!I$1100)-0.5*(SLir!I433+SLir!I$1100)*(logHir!I433-logHir!I$1100)-0.5*(SLir!I433+SLir!I$1100)*(logQir!I433-logQir!I$1100),0)</f>
        <v>0.2287950495027023</v>
      </c>
      <c r="J433" s="6">
        <f>IF(logVir!J433&lt;&gt;0,logVir!J433-logVir!J$1100-0.5*(SKir!J433+SKir!J$1100)*(logKir!J433-logKir!J$1100)-0.5*(SLir!J433+SLir!J$1100)*(logHir!J433-logHir!J$1100)-0.5*(SLir!J433+SLir!J$1100)*(logQir!J433-logQir!J$1100),0)</f>
        <v>0.18889948126765169</v>
      </c>
    </row>
    <row r="434" spans="1:10" x14ac:dyDescent="0.15">
      <c r="A434" s="1">
        <v>19</v>
      </c>
      <c r="B434" s="1" t="s">
        <v>124</v>
      </c>
      <c r="C434" s="1">
        <v>17</v>
      </c>
      <c r="D434" s="1" t="s">
        <v>11</v>
      </c>
      <c r="E434" s="6">
        <f>IF(logVir!E434&lt;&gt;0,logVir!E434-logVir!E$1101-0.5*(SKir!E434+SKir!E$1101)*(logKir!E434-logKir!E$1101)-0.5*(SLir!E434+SLir!E$1101)*(logHir!E434-logHir!E$1101)-0.5*(SLir!E434+SLir!E$1101)*(logQir!E434-logQir!E$1101),0)</f>
        <v>5.4393278182767027E-2</v>
      </c>
      <c r="F434" s="6">
        <f>IF(logVir!F434&lt;&gt;0,logVir!F434-logVir!F$1101-0.5*(SKir!F434+SKir!F$1101)*(logKir!F434-logKir!F$1101)-0.5*(SLir!F434+SLir!F$1101)*(logHir!F434-logHir!F$1101)-0.5*(SLir!F434+SLir!F$1101)*(logQir!F434-logQir!F$1101),0)</f>
        <v>0.14568066379765754</v>
      </c>
      <c r="G434" s="6">
        <f>IF(logVir!G434&lt;&gt;0,logVir!G434-logVir!G$1101-0.5*(SKir!G434+SKir!G$1101)*(logKir!G434-logKir!G$1101)-0.5*(SLir!G434+SLir!G$1101)*(logHir!G434-logHir!G$1101)-0.5*(SLir!G434+SLir!G$1101)*(logQir!G434-logQir!G$1101),0)</f>
        <v>3.3968526801855831E-2</v>
      </c>
      <c r="H434" s="6">
        <f>IF(logVir!H434&lt;&gt;0,logVir!H434-logVir!H$1101-0.5*(SKir!H434+SKir!H$1101)*(logKir!H434-logKir!H$1101)-0.5*(SLir!H434+SLir!H$1101)*(logHir!H434-logHir!H$1101)-0.5*(SLir!H434+SLir!H$1101)*(logQir!H434-logQir!H$1101),0)</f>
        <v>7.304169227954796E-2</v>
      </c>
      <c r="I434" s="6">
        <f>IF(logVir!I434&lt;&gt;0,logVir!I434-logVir!I$1101-0.5*(SKir!I434+SKir!I$1101)*(logKir!I434-logKir!I$1101)-0.5*(SLir!I434+SLir!I$1101)*(logHir!I434-logHir!I$1101)-0.5*(SLir!I434+SLir!I$1101)*(logQir!I434-logQir!I$1101),0)</f>
        <v>-0.22710172312677912</v>
      </c>
      <c r="J434" s="6">
        <f>IF(logVir!J434&lt;&gt;0,logVir!J434-logVir!J$1101-0.5*(SKir!J434+SKir!J$1101)*(logKir!J434-logKir!J$1101)-0.5*(SLir!J434+SLir!J$1101)*(logHir!J434-logHir!J$1101)-0.5*(SLir!J434+SLir!J$1101)*(logQir!J434-logQir!J$1101),0)</f>
        <v>-0.16392488377039208</v>
      </c>
    </row>
    <row r="435" spans="1:10" x14ac:dyDescent="0.15">
      <c r="A435" s="1">
        <v>19</v>
      </c>
      <c r="B435" s="1" t="s">
        <v>124</v>
      </c>
      <c r="C435" s="1">
        <v>18</v>
      </c>
      <c r="D435" s="1" t="s">
        <v>12</v>
      </c>
      <c r="E435" s="6">
        <f>IF(logVir!E435&lt;&gt;0,logVir!E435-logVir!E$1102-0.5*(SKir!E435+SKir!E$1102)*(logKir!E435-logKir!E$1102)-0.5*(SLir!E435+SLir!E$1102)*(logHir!E435-logHir!E$1102)-0.5*(SLir!E435+SLir!E$1102)*(logQir!E435-logQir!E$1102),0)</f>
        <v>-0.385274302468682</v>
      </c>
      <c r="F435" s="6">
        <f>IF(logVir!F435&lt;&gt;0,logVir!F435-logVir!F$1102-0.5*(SKir!F435+SKir!F$1102)*(logKir!F435-logKir!F$1102)-0.5*(SLir!F435+SLir!F$1102)*(logHir!F435-logHir!F$1102)-0.5*(SLir!F435+SLir!F$1102)*(logQir!F435-logQir!F$1102),0)</f>
        <v>-0.18604069705816711</v>
      </c>
      <c r="G435" s="6">
        <f>IF(logVir!G435&lt;&gt;0,logVir!G435-logVir!G$1102-0.5*(SKir!G435+SKir!G$1102)*(logKir!G435-logKir!G$1102)-0.5*(SLir!G435+SLir!G$1102)*(logHir!G435-logHir!G$1102)-0.5*(SLir!G435+SLir!G$1102)*(logQir!G435-logQir!G$1102),0)</f>
        <v>-0.25910645226566137</v>
      </c>
      <c r="H435" s="6">
        <f>IF(logVir!H435&lt;&gt;0,logVir!H435-logVir!H$1102-0.5*(SKir!H435+SKir!H$1102)*(logKir!H435-logKir!H$1102)-0.5*(SLir!H435+SLir!H$1102)*(logHir!H435-logHir!H$1102)-0.5*(SLir!H435+SLir!H$1102)*(logQir!H435-logQir!H$1102),0)</f>
        <v>-0.23973431092617403</v>
      </c>
      <c r="I435" s="6">
        <f>IF(logVir!I435&lt;&gt;0,logVir!I435-logVir!I$1102-0.5*(SKir!I435+SKir!I$1102)*(logKir!I435-logKir!I$1102)-0.5*(SLir!I435+SLir!I$1102)*(logHir!I435-logHir!I$1102)-0.5*(SLir!I435+SLir!I$1102)*(logQir!I435-logQir!I$1102),0)</f>
        <v>-0.20084307990600769</v>
      </c>
      <c r="J435" s="6">
        <f>IF(logVir!J435&lt;&gt;0,logVir!J435-logVir!J$1102-0.5*(SKir!J435+SKir!J$1102)*(logKir!J435-logKir!J$1102)-0.5*(SLir!J435+SLir!J$1102)*(logHir!J435-logHir!J$1102)-0.5*(SLir!J435+SLir!J$1102)*(logQir!J435-logQir!J$1102),0)</f>
        <v>-0.17317082267930256</v>
      </c>
    </row>
    <row r="436" spans="1:10" x14ac:dyDescent="0.15">
      <c r="A436" s="1">
        <v>19</v>
      </c>
      <c r="B436" s="1" t="s">
        <v>124</v>
      </c>
      <c r="C436" s="1">
        <v>19</v>
      </c>
      <c r="D436" s="1" t="s">
        <v>13</v>
      </c>
      <c r="E436" s="6">
        <f>IF(logVir!E436&lt;&gt;0,logVir!E436-logVir!E$1103-0.5*(SKir!E436+SKir!E$1103)*(logKir!E436-logKir!E$1103)-0.5*(SLir!E436+SLir!E$1103)*(logHir!E436-logHir!E$1103)-0.5*(SLir!E436+SLir!E$1103)*(logQir!E436-logQir!E$1103),0)</f>
        <v>-0.16671208376102525</v>
      </c>
      <c r="F436" s="6">
        <f>IF(logVir!F436&lt;&gt;0,logVir!F436-logVir!F$1103-0.5*(SKir!F436+SKir!F$1103)*(logKir!F436-logKir!F$1103)-0.5*(SLir!F436+SLir!F$1103)*(logHir!F436-logHir!F$1103)-0.5*(SLir!F436+SLir!F$1103)*(logQir!F436-logQir!F$1103),0)</f>
        <v>-7.2853841267004171E-2</v>
      </c>
      <c r="G436" s="6">
        <f>IF(logVir!G436&lt;&gt;0,logVir!G436-logVir!G$1103-0.5*(SKir!G436+SKir!G$1103)*(logKir!G436-logKir!G$1103)-0.5*(SLir!G436+SLir!G$1103)*(logHir!G436-logHir!G$1103)-0.5*(SLir!G436+SLir!G$1103)*(logQir!G436-logQir!G$1103),0)</f>
        <v>-8.7458595310430917E-2</v>
      </c>
      <c r="H436" s="6">
        <f>IF(logVir!H436&lt;&gt;0,logVir!H436-logVir!H$1103-0.5*(SKir!H436+SKir!H$1103)*(logKir!H436-logKir!H$1103)-0.5*(SLir!H436+SLir!H$1103)*(logHir!H436-logHir!H$1103)-0.5*(SLir!H436+SLir!H$1103)*(logQir!H436-logQir!H$1103),0)</f>
        <v>-8.1085277060919086E-2</v>
      </c>
      <c r="I436" s="6">
        <f>IF(logVir!I436&lt;&gt;0,logVir!I436-logVir!I$1103-0.5*(SKir!I436+SKir!I$1103)*(logKir!I436-logKir!I$1103)-0.5*(SLir!I436+SLir!I$1103)*(logHir!I436-logHir!I$1103)-0.5*(SLir!I436+SLir!I$1103)*(logQir!I436-logQir!I$1103),0)</f>
        <v>-5.3921730989726954E-2</v>
      </c>
      <c r="J436" s="6">
        <f>IF(logVir!J436&lt;&gt;0,logVir!J436-logVir!J$1103-0.5*(SKir!J436+SKir!J$1103)*(logKir!J436-logKir!J$1103)-0.5*(SLir!J436+SLir!J$1103)*(logHir!J436-logHir!J$1103)-0.5*(SLir!J436+SLir!J$1103)*(logQir!J436-logQir!J$1103),0)</f>
        <v>-3.9411771070090279E-2</v>
      </c>
    </row>
    <row r="437" spans="1:10" x14ac:dyDescent="0.15">
      <c r="A437" s="1">
        <v>19</v>
      </c>
      <c r="B437" s="1" t="s">
        <v>124</v>
      </c>
      <c r="C437" s="1">
        <v>20</v>
      </c>
      <c r="D437" s="1" t="s">
        <v>14</v>
      </c>
      <c r="E437" s="6">
        <f>IF(logVir!E437&lt;&gt;0,logVir!E437-logVir!E$1104-0.5*(SKir!E437+SKir!E$1104)*(logKir!E437-logKir!E$1104)-0.5*(SLir!E437+SLir!E$1104)*(logHir!E437-logHir!E$1104)-0.5*(SLir!E437+SLir!E$1104)*(logQir!E437-logQir!E$1104),0)</f>
        <v>-0.6893581817817559</v>
      </c>
      <c r="F437" s="6">
        <f>IF(logVir!F437&lt;&gt;0,logVir!F437-logVir!F$1104-0.5*(SKir!F437+SKir!F$1104)*(logKir!F437-logKir!F$1104)-0.5*(SLir!F437+SLir!F$1104)*(logHir!F437-logHir!F$1104)-0.5*(SLir!F437+SLir!F$1104)*(logQir!F437-logQir!F$1104),0)</f>
        <v>-5.8987016882826121E-2</v>
      </c>
      <c r="G437" s="6">
        <f>IF(logVir!G437&lt;&gt;0,logVir!G437-logVir!G$1104-0.5*(SKir!G437+SKir!G$1104)*(logKir!G437-logKir!G$1104)-0.5*(SLir!G437+SLir!G$1104)*(logHir!G437-logHir!G$1104)-0.5*(SLir!G437+SLir!G$1104)*(logQir!G437-logQir!G$1104),0)</f>
        <v>-0.21427821764138039</v>
      </c>
      <c r="H437" s="6">
        <f>IF(logVir!H437&lt;&gt;0,logVir!H437-logVir!H$1104-0.5*(SKir!H437+SKir!H$1104)*(logKir!H437-logKir!H$1104)-0.5*(SLir!H437+SLir!H$1104)*(logHir!H437-logHir!H$1104)-0.5*(SLir!H437+SLir!H$1104)*(logQir!H437-logQir!H$1104),0)</f>
        <v>-6.4634919946591471E-2</v>
      </c>
      <c r="I437" s="6">
        <f>IF(logVir!I437&lt;&gt;0,logVir!I437-logVir!I$1104-0.5*(SKir!I437+SKir!I$1104)*(logKir!I437-logKir!I$1104)-0.5*(SLir!I437+SLir!I$1104)*(logHir!I437-logHir!I$1104)-0.5*(SLir!I437+SLir!I$1104)*(logQir!I437-logQir!I$1104),0)</f>
        <v>-3.8655664551717685E-2</v>
      </c>
      <c r="J437" s="6">
        <f>IF(logVir!J437&lt;&gt;0,logVir!J437-logVir!J$1104-0.5*(SKir!J437+SKir!J$1104)*(logKir!J437-logKir!J$1104)-0.5*(SLir!J437+SLir!J$1104)*(logHir!J437-logHir!J$1104)-0.5*(SLir!J437+SLir!J$1104)*(logQir!J437-logQir!J$1104),0)</f>
        <v>-4.1068117240124269E-2</v>
      </c>
    </row>
    <row r="438" spans="1:10" x14ac:dyDescent="0.15">
      <c r="A438" s="1">
        <v>19</v>
      </c>
      <c r="B438" s="1" t="s">
        <v>124</v>
      </c>
      <c r="C438" s="1">
        <v>21</v>
      </c>
      <c r="D438" s="1" t="s">
        <v>15</v>
      </c>
      <c r="E438" s="6">
        <f>IF(logVir!E438&lt;&gt;0,logVir!E438-logVir!E$1105-0.5*(SKir!E438+SKir!E$1105)*(logKir!E438-logKir!E$1105)-0.5*(SLir!E438+SLir!E$1105)*(logHir!E438-logHir!E$1105)-0.5*(SLir!E438+SLir!E$1105)*(logQir!E438-logQir!E$1105),0)</f>
        <v>-8.4604147749311923E-2</v>
      </c>
      <c r="F438" s="6">
        <f>IF(logVir!F438&lt;&gt;0,logVir!F438-logVir!F$1105-0.5*(SKir!F438+SKir!F$1105)*(logKir!F438-logKir!F$1105)-0.5*(SLir!F438+SLir!F$1105)*(logHir!F438-logHir!F$1105)-0.5*(SLir!F438+SLir!F$1105)*(logQir!F438-logQir!F$1105),0)</f>
        <v>0.18546578009808962</v>
      </c>
      <c r="G438" s="6">
        <f>IF(logVir!G438&lt;&gt;0,logVir!G438-logVir!G$1105-0.5*(SKir!G438+SKir!G$1105)*(logKir!G438-logKir!G$1105)-0.5*(SLir!G438+SLir!G$1105)*(logHir!G438-logHir!G$1105)-0.5*(SLir!G438+SLir!G$1105)*(logQir!G438-logQir!G$1105),0)</f>
        <v>0.15671536015963475</v>
      </c>
      <c r="H438" s="6">
        <f>IF(logVir!H438&lt;&gt;0,logVir!H438-logVir!H$1105-0.5*(SKir!H438+SKir!H$1105)*(logKir!H438-logKir!H$1105)-0.5*(SLir!H438+SLir!H$1105)*(logHir!H438-logHir!H$1105)-0.5*(SLir!H438+SLir!H$1105)*(logQir!H438-logQir!H$1105),0)</f>
        <v>0.14984351206992799</v>
      </c>
      <c r="I438" s="6">
        <f>IF(logVir!I438&lt;&gt;0,logVir!I438-logVir!I$1105-0.5*(SKir!I438+SKir!I$1105)*(logKir!I438-logKir!I$1105)-0.5*(SLir!I438+SLir!I$1105)*(logHir!I438-logHir!I$1105)-0.5*(SLir!I438+SLir!I$1105)*(logQir!I438-logQir!I$1105),0)</f>
        <v>3.2814799490469983E-2</v>
      </c>
      <c r="J438" s="6">
        <f>IF(logVir!J438&lt;&gt;0,logVir!J438-logVir!J$1105-0.5*(SKir!J438+SKir!J$1105)*(logKir!J438-logKir!J$1105)-0.5*(SLir!J438+SLir!J$1105)*(logHir!J438-logHir!J$1105)-0.5*(SLir!J438+SLir!J$1105)*(logQir!J438-logQir!J$1105),0)</f>
        <v>1.5439098253511798E-2</v>
      </c>
    </row>
    <row r="439" spans="1:10" x14ac:dyDescent="0.15">
      <c r="A439" s="1">
        <v>19</v>
      </c>
      <c r="B439" s="1" t="s">
        <v>123</v>
      </c>
      <c r="C439" s="1">
        <v>22</v>
      </c>
      <c r="D439" s="1" t="s">
        <v>7</v>
      </c>
      <c r="E439" s="6">
        <f>IF(logVir!E439&lt;&gt;0,logVir!E439-logVir!E$1106-0.5*(SKir!E439+SKir!E$1106)*(logKir!E439-logKir!E$1106)-0.5*(SLir!E439+SLir!E$1106)*(logHir!E439-logHir!E$1106)-0.5*(SLir!E439+SLir!E$1106)*(logQir!E439-logQir!E$1106),0)</f>
        <v>-0.21986176503956112</v>
      </c>
      <c r="F439" s="6">
        <f>IF(logVir!F439&lt;&gt;0,logVir!F439-logVir!F$1106-0.5*(SKir!F439+SKir!F$1106)*(logKir!F439-logKir!F$1106)-0.5*(SLir!F439+SLir!F$1106)*(logHir!F439-logHir!F$1106)-0.5*(SLir!F439+SLir!F$1106)*(logQir!F439-logQir!F$1106),0)</f>
        <v>-0.18108014933101801</v>
      </c>
      <c r="G439" s="6">
        <f>IF(logVir!G439&lt;&gt;0,logVir!G439-logVir!G$1106-0.5*(SKir!G439+SKir!G$1106)*(logKir!G439-logKir!G$1106)-0.5*(SLir!G439+SLir!G$1106)*(logHir!G439-logHir!G$1106)-0.5*(SLir!G439+SLir!G$1106)*(logQir!G439-logQir!G$1106),0)</f>
        <v>-0.21027062272397407</v>
      </c>
      <c r="H439" s="6">
        <f>IF(logVir!H439&lt;&gt;0,logVir!H439-logVir!H$1106-0.5*(SKir!H439+SKir!H$1106)*(logKir!H439-logKir!H$1106)-0.5*(SLir!H439+SLir!H$1106)*(logHir!H439-logHir!H$1106)-0.5*(SLir!H439+SLir!H$1106)*(logQir!H439-logQir!H$1106),0)</f>
        <v>-0.17679406068157244</v>
      </c>
      <c r="I439" s="6">
        <f>IF(logVir!I439&lt;&gt;0,logVir!I439-logVir!I$1106-0.5*(SKir!I439+SKir!I$1106)*(logKir!I439-logKir!I$1106)-0.5*(SLir!I439+SLir!I$1106)*(logHir!I439-logHir!I$1106)-0.5*(SLir!I439+SLir!I$1106)*(logQir!I439-logQir!I$1106),0)</f>
        <v>-9.3319798672846094E-2</v>
      </c>
      <c r="J439" s="6">
        <f>IF(logVir!J439&lt;&gt;0,logVir!J439-logVir!J$1106-0.5*(SKir!J439+SKir!J$1106)*(logKir!J439-logKir!J$1106)-0.5*(SLir!J439+SLir!J$1106)*(logHir!J439-logHir!J$1106)-0.5*(SLir!J439+SLir!J$1106)*(logQir!J439-logQir!J$1106),0)</f>
        <v>-0.10426340843205714</v>
      </c>
    </row>
    <row r="440" spans="1:10" x14ac:dyDescent="0.15">
      <c r="A440" s="1">
        <v>19</v>
      </c>
      <c r="B440" s="1" t="s">
        <v>123</v>
      </c>
      <c r="C440" s="1">
        <v>23</v>
      </c>
      <c r="D440" s="1" t="s">
        <v>28</v>
      </c>
      <c r="E440" s="6">
        <f>IF(logVir!E440&lt;&gt;0,logVir!E440-logVir!E$1107-0.5*(SKir!E440+SKir!E$1107)*(logKir!E440-logKir!E$1107)-0.5*(SLir!E440+SLir!E$1107)*(logHir!E440-logHir!E$1107)-0.5*(SLir!E440+SLir!E$1107)*(logQir!E440-logQir!E$1107),0)</f>
        <v>-7.93813416919322E-2</v>
      </c>
      <c r="F440" s="6">
        <f>IF(logVir!F440&lt;&gt;0,logVir!F440-logVir!F$1107-0.5*(SKir!F440+SKir!F$1107)*(logKir!F440-logKir!F$1107)-0.5*(SLir!F440+SLir!F$1107)*(logHir!F440-logHir!F$1107)-0.5*(SLir!F440+SLir!F$1107)*(logQir!F440-logQir!F$1107),0)</f>
        <v>-8.6159872638136001E-2</v>
      </c>
      <c r="G440" s="6">
        <f>IF(logVir!G440&lt;&gt;0,logVir!G440-logVir!G$1107-0.5*(SKir!G440+SKir!G$1107)*(logKir!G440-logKir!G$1107)-0.5*(SLir!G440+SLir!G$1107)*(logHir!G440-logHir!G$1107)-0.5*(SLir!G440+SLir!G$1107)*(logQir!G440-logQir!G$1107),0)</f>
        <v>-0.14665470744400308</v>
      </c>
      <c r="H440" s="6">
        <f>IF(logVir!H440&lt;&gt;0,logVir!H440-logVir!H$1107-0.5*(SKir!H440+SKir!H$1107)*(logKir!H440-logKir!H$1107)-0.5*(SLir!H440+SLir!H$1107)*(logHir!H440-logHir!H$1107)-0.5*(SLir!H440+SLir!H$1107)*(logQir!H440-logQir!H$1107),0)</f>
        <v>-0.15987744820915284</v>
      </c>
      <c r="I440" s="6">
        <f>IF(logVir!I440&lt;&gt;0,logVir!I440-logVir!I$1107-0.5*(SKir!I440+SKir!I$1107)*(logKir!I440-logKir!I$1107)-0.5*(SLir!I440+SLir!I$1107)*(logHir!I440-logHir!I$1107)-0.5*(SLir!I440+SLir!I$1107)*(logQir!I440-logQir!I$1107),0)</f>
        <v>-0.12908400128027325</v>
      </c>
      <c r="J440" s="6">
        <f>IF(logVir!J440&lt;&gt;0,logVir!J440-logVir!J$1107-0.5*(SKir!J440+SKir!J$1107)*(logKir!J440-logKir!J$1107)-0.5*(SLir!J440+SLir!J$1107)*(logHir!J440-logHir!J$1107)-0.5*(SLir!J440+SLir!J$1107)*(logQir!J440-logQir!J$1107),0)</f>
        <v>-0.1589134785915175</v>
      </c>
    </row>
    <row r="441" spans="1:10" x14ac:dyDescent="0.15">
      <c r="A441" s="1">
        <v>20</v>
      </c>
      <c r="B441" s="1" t="s">
        <v>127</v>
      </c>
      <c r="C441" s="1">
        <v>1</v>
      </c>
      <c r="D441" s="1" t="s">
        <v>8</v>
      </c>
      <c r="E441" s="6">
        <f>IF(logVir!E441&lt;&gt;0,logVir!E441-logVir!E$1085-0.5*(SKir!E441+SKir!E$1085)*(logKir!E441-logKir!E$1085)-0.5*(SLir!E441+SLir!E$1085)*(logHir!E441-logHir!E$1085)-0.5*(SLir!E441+SLir!E$1085)*(logQir!E441-logQir!E$1085),0)</f>
        <v>-1.4240934463331072E-2</v>
      </c>
      <c r="F441" s="6">
        <f>IF(logVir!F441&lt;&gt;0,logVir!F441-logVir!F$1085-0.5*(SKir!F441+SKir!F$1085)*(logKir!F441-logKir!F$1085)-0.5*(SLir!F441+SLir!F$1085)*(logHir!F441-logHir!F$1085)-0.5*(SLir!F441+SLir!F$1085)*(logQir!F441-logQir!F$1085),0)</f>
        <v>2.238580620112034E-2</v>
      </c>
      <c r="G441" s="6">
        <f>IF(logVir!G441&lt;&gt;0,logVir!G441-logVir!G$1085-0.5*(SKir!G441+SKir!G$1085)*(logKir!G441-logKir!G$1085)-0.5*(SLir!G441+SLir!G$1085)*(logHir!G441-logHir!G$1085)-0.5*(SLir!G441+SLir!G$1085)*(logQir!G441-logQir!G$1085),0)</f>
        <v>2.2047073708929752E-2</v>
      </c>
      <c r="H441" s="6">
        <f>IF(logVir!H441&lt;&gt;0,logVir!H441-logVir!H$1085-0.5*(SKir!H441+SKir!H$1085)*(logKir!H441-logKir!H$1085)-0.5*(SLir!H441+SLir!H$1085)*(logHir!H441-logHir!H$1085)-0.5*(SLir!H441+SLir!H$1085)*(logQir!H441-logQir!H$1085),0)</f>
        <v>-0.30745615340987548</v>
      </c>
      <c r="I441" s="6">
        <f>IF(logVir!I441&lt;&gt;0,logVir!I441-logVir!I$1085-0.5*(SKir!I441+SKir!I$1085)*(logKir!I441-logKir!I$1085)-0.5*(SLir!I441+SLir!I$1085)*(logHir!I441-logHir!I$1085)-0.5*(SLir!I441+SLir!I$1085)*(logQir!I441-logQir!I$1085),0)</f>
        <v>-0.23854062102473553</v>
      </c>
      <c r="J441" s="6">
        <f>IF(logVir!J441&lt;&gt;0,logVir!J441-logVir!J$1085-0.5*(SKir!J441+SKir!J$1085)*(logKir!J441-logKir!J$1085)-0.5*(SLir!J441+SLir!J$1085)*(logHir!J441-logHir!J$1085)-0.5*(SLir!J441+SLir!J$1085)*(logQir!J441-logQir!J$1085),0)</f>
        <v>-0.18390417428859576</v>
      </c>
    </row>
    <row r="442" spans="1:10" x14ac:dyDescent="0.15">
      <c r="A442" s="1">
        <v>20</v>
      </c>
      <c r="B442" s="1" t="s">
        <v>127</v>
      </c>
      <c r="C442" s="1">
        <v>2</v>
      </c>
      <c r="D442" s="1" t="s">
        <v>9</v>
      </c>
      <c r="E442" s="6">
        <f>IF(logVir!E442&lt;&gt;0,logVir!E442-logVir!E$1086-0.5*(SKir!E442+SKir!E$1086)*(logKir!E442-logKir!E$1086)-0.5*(SLir!E442+SLir!E$1086)*(logHir!E442-logHir!E$1086)-0.5*(SLir!E442+SLir!E$1086)*(logQir!E442-logQir!E$1086),0)</f>
        <v>0.15529474535366919</v>
      </c>
      <c r="F442" s="6">
        <f>IF(logVir!F442&lt;&gt;0,logVir!F442-logVir!F$1086-0.5*(SKir!F442+SKir!F$1086)*(logKir!F442-logKir!F$1086)-0.5*(SLir!F442+SLir!F$1086)*(logHir!F442-logHir!F$1086)-0.5*(SLir!F442+SLir!F$1086)*(logQir!F442-logQir!F$1086),0)</f>
        <v>3.0643722516280072E-2</v>
      </c>
      <c r="G442" s="6">
        <f>IF(logVir!G442&lt;&gt;0,logVir!G442-logVir!G$1086-0.5*(SKir!G442+SKir!G$1086)*(logKir!G442-logKir!G$1086)-0.5*(SLir!G442+SLir!G$1086)*(logHir!G442-logHir!G$1086)-0.5*(SLir!G442+SLir!G$1086)*(logQir!G442-logQir!G$1086),0)</f>
        <v>0.18088301293754372</v>
      </c>
      <c r="H442" s="6">
        <f>IF(logVir!H442&lt;&gt;0,logVir!H442-logVir!H$1086-0.5*(SKir!H442+SKir!H$1086)*(logKir!H442-logKir!H$1086)-0.5*(SLir!H442+SLir!H$1086)*(logHir!H442-logHir!H$1086)-0.5*(SLir!H442+SLir!H$1086)*(logQir!H442-logQir!H$1086),0)</f>
        <v>0.3368032164027982</v>
      </c>
      <c r="I442" s="6">
        <f>IF(logVir!I442&lt;&gt;0,logVir!I442-logVir!I$1086-0.5*(SKir!I442+SKir!I$1086)*(logKir!I442-logKir!I$1086)-0.5*(SLir!I442+SLir!I$1086)*(logHir!I442-logHir!I$1086)-0.5*(SLir!I442+SLir!I$1086)*(logQir!I442-logQir!I$1086),0)</f>
        <v>0.31777064125383409</v>
      </c>
      <c r="J442" s="6">
        <f>IF(logVir!J442&lt;&gt;0,logVir!J442-logVir!J$1086-0.5*(SKir!J442+SKir!J$1086)*(logKir!J442-logKir!J$1086)-0.5*(SLir!J442+SLir!J$1086)*(logHir!J442-logHir!J$1086)-0.5*(SLir!J442+SLir!J$1086)*(logQir!J442-logQir!J$1086),0)</f>
        <v>0.31076797628573682</v>
      </c>
    </row>
    <row r="443" spans="1:10" x14ac:dyDescent="0.15">
      <c r="A443" s="1">
        <v>20</v>
      </c>
      <c r="B443" s="1" t="s">
        <v>129</v>
      </c>
      <c r="C443" s="1">
        <v>3</v>
      </c>
      <c r="D443" s="1" t="s">
        <v>16</v>
      </c>
      <c r="E443" s="6">
        <f>IF(logVir!E443&lt;&gt;0,logVir!E443-logVir!E$1087-0.5*(SKir!E443+SKir!E$1087)*(logKir!E443-logKir!E$1087)-0.5*(SLir!E443+SLir!E$1087)*(logHir!E443-logHir!E$1087)-0.5*(SLir!E443+SLir!E$1087)*(logQir!E443-logQir!E$1087),0)</f>
        <v>4.4899689205269447E-2</v>
      </c>
      <c r="F443" s="6">
        <f>IF(logVir!F443&lt;&gt;0,logVir!F443-logVir!F$1087-0.5*(SKir!F443+SKir!F$1087)*(logKir!F443-logKir!F$1087)-0.5*(SLir!F443+SLir!F$1087)*(logHir!F443-logHir!F$1087)-0.5*(SLir!F443+SLir!F$1087)*(logQir!F443-logQir!F$1087),0)</f>
        <v>1.5846103686000111E-2</v>
      </c>
      <c r="G443" s="6">
        <f>IF(logVir!G443&lt;&gt;0,logVir!G443-logVir!G$1087-0.5*(SKir!G443+SKir!G$1087)*(logKir!G443-logKir!G$1087)-0.5*(SLir!G443+SLir!G$1087)*(logHir!G443-logHir!G$1087)-0.5*(SLir!G443+SLir!G$1087)*(logQir!G443-logQir!G$1087),0)</f>
        <v>8.0544302786843242E-2</v>
      </c>
      <c r="H443" s="6">
        <f>IF(logVir!H443&lt;&gt;0,logVir!H443-logVir!H$1087-0.5*(SKir!H443+SKir!H$1087)*(logKir!H443-logKir!H$1087)-0.5*(SLir!H443+SLir!H$1087)*(logHir!H443-logHir!H$1087)-0.5*(SLir!H443+SLir!H$1087)*(logQir!H443-logQir!H$1087),0)</f>
        <v>2.666616147193299E-2</v>
      </c>
      <c r="I443" s="6">
        <f>IF(logVir!I443&lt;&gt;0,logVir!I443-logVir!I$1087-0.5*(SKir!I443+SKir!I$1087)*(logKir!I443-logKir!I$1087)-0.5*(SLir!I443+SLir!I$1087)*(logHir!I443-logHir!I$1087)-0.5*(SLir!I443+SLir!I$1087)*(logQir!I443-logQir!I$1087),0)</f>
        <v>9.2430026504081886E-2</v>
      </c>
      <c r="J443" s="6">
        <f>IF(logVir!J443&lt;&gt;0,logVir!J443-logVir!J$1087-0.5*(SKir!J443+SKir!J$1087)*(logKir!J443-logKir!J$1087)-0.5*(SLir!J443+SLir!J$1087)*(logHir!J443-logHir!J$1087)-0.5*(SLir!J443+SLir!J$1087)*(logQir!J443-logQir!J$1087),0)</f>
        <v>0.12617682315925802</v>
      </c>
    </row>
    <row r="444" spans="1:10" x14ac:dyDescent="0.15">
      <c r="A444" s="1">
        <v>20</v>
      </c>
      <c r="B444" s="1" t="s">
        <v>129</v>
      </c>
      <c r="C444" s="1">
        <v>4</v>
      </c>
      <c r="D444" s="1" t="s">
        <v>17</v>
      </c>
      <c r="E444" s="6">
        <f>IF(logVir!E444&lt;&gt;0,logVir!E444-logVir!E$1088-0.5*(SKir!E444+SKir!E$1088)*(logKir!E444-logKir!E$1088)-0.5*(SLir!E444+SLir!E$1088)*(logHir!E444-logHir!E$1088)-0.5*(SLir!E444+SLir!E$1088)*(logQir!E444-logQir!E$1088),0)</f>
        <v>2.8529026385203715E-2</v>
      </c>
      <c r="F444" s="6">
        <f>IF(logVir!F444&lt;&gt;0,logVir!F444-logVir!F$1088-0.5*(SKir!F444+SKir!F$1088)*(logKir!F444-logKir!F$1088)-0.5*(SLir!F444+SLir!F$1088)*(logHir!F444-logHir!F$1088)-0.5*(SLir!F444+SLir!F$1088)*(logQir!F444-logQir!F$1088),0)</f>
        <v>-4.4680459513211701E-2</v>
      </c>
      <c r="G444" s="6">
        <f>IF(logVir!G444&lt;&gt;0,logVir!G444-logVir!G$1088-0.5*(SKir!G444+SKir!G$1088)*(logKir!G444-logKir!G$1088)-0.5*(SLir!G444+SLir!G$1088)*(logHir!G444-logHir!G$1088)-0.5*(SLir!G444+SLir!G$1088)*(logQir!G444-logQir!G$1088),0)</f>
        <v>0.14059134804071638</v>
      </c>
      <c r="H444" s="6">
        <f>IF(logVir!H444&lt;&gt;0,logVir!H444-logVir!H$1088-0.5*(SKir!H444+SKir!H$1088)*(logKir!H444-logKir!H$1088)-0.5*(SLir!H444+SLir!H$1088)*(logHir!H444-logHir!H$1088)-0.5*(SLir!H444+SLir!H$1088)*(logQir!H444-logQir!H$1088),0)</f>
        <v>-0.37182095268887005</v>
      </c>
      <c r="I444" s="6">
        <f>IF(logVir!I444&lt;&gt;0,logVir!I444-logVir!I$1088-0.5*(SKir!I444+SKir!I$1088)*(logKir!I444-logKir!I$1088)-0.5*(SLir!I444+SLir!I$1088)*(logHir!I444-logHir!I$1088)-0.5*(SLir!I444+SLir!I$1088)*(logQir!I444-logQir!I$1088),0)</f>
        <v>-0.21261437155529159</v>
      </c>
      <c r="J444" s="6">
        <f>IF(logVir!J444&lt;&gt;0,logVir!J444-logVir!J$1088-0.5*(SKir!J444+SKir!J$1088)*(logKir!J444-logKir!J$1088)-0.5*(SLir!J444+SLir!J$1088)*(logHir!J444-logHir!J$1088)-0.5*(SLir!J444+SLir!J$1088)*(logQir!J444-logQir!J$1088),0)</f>
        <v>-0.23497438801552162</v>
      </c>
    </row>
    <row r="445" spans="1:10" x14ac:dyDescent="0.15">
      <c r="A445" s="1">
        <v>20</v>
      </c>
      <c r="B445" s="1" t="s">
        <v>129</v>
      </c>
      <c r="C445" s="1">
        <v>5</v>
      </c>
      <c r="D445" s="1" t="s">
        <v>18</v>
      </c>
      <c r="E445" s="6">
        <f>IF(logVir!E445&lt;&gt;0,logVir!E445-logVir!E$1089-0.5*(SKir!E445+SKir!E$1089)*(logKir!E445-logKir!E$1089)-0.5*(SLir!E445+SLir!E$1089)*(logHir!E445-logHir!E$1089)-0.5*(SLir!E445+SLir!E$1089)*(logQir!E445-logQir!E$1089),0)</f>
        <v>-0.11094598269286866</v>
      </c>
      <c r="F445" s="6">
        <f>IF(logVir!F445&lt;&gt;0,logVir!F445-logVir!F$1089-0.5*(SKir!F445+SKir!F$1089)*(logKir!F445-logKir!F$1089)-0.5*(SLir!F445+SLir!F$1089)*(logHir!F445-logHir!F$1089)-0.5*(SLir!F445+SLir!F$1089)*(logQir!F445-logQir!F$1089),0)</f>
        <v>2.1405237804265936E-2</v>
      </c>
      <c r="G445" s="6">
        <f>IF(logVir!G445&lt;&gt;0,logVir!G445-logVir!G$1089-0.5*(SKir!G445+SKir!G$1089)*(logKir!G445-logKir!G$1089)-0.5*(SLir!G445+SLir!G$1089)*(logHir!G445-logHir!G$1089)-0.5*(SLir!G445+SLir!G$1089)*(logQir!G445-logQir!G$1089),0)</f>
        <v>-0.10078481214559275</v>
      </c>
      <c r="H445" s="6">
        <f>IF(logVir!H445&lt;&gt;0,logVir!H445-logVir!H$1089-0.5*(SKir!H445+SKir!H$1089)*(logKir!H445-logKir!H$1089)-0.5*(SLir!H445+SLir!H$1089)*(logHir!H445-logHir!H$1089)-0.5*(SLir!H445+SLir!H$1089)*(logQir!H445-logQir!H$1089),0)</f>
        <v>-0.37858197992106485</v>
      </c>
      <c r="I445" s="6">
        <f>IF(logVir!I445&lt;&gt;0,logVir!I445-logVir!I$1089-0.5*(SKir!I445+SKir!I$1089)*(logKir!I445-logKir!I$1089)-0.5*(SLir!I445+SLir!I$1089)*(logHir!I445-logHir!I$1089)-0.5*(SLir!I445+SLir!I$1089)*(logQir!I445-logQir!I$1089),0)</f>
        <v>-0.2189383979449688</v>
      </c>
      <c r="J445" s="6">
        <f>IF(logVir!J445&lt;&gt;0,logVir!J445-logVir!J$1089-0.5*(SKir!J445+SKir!J$1089)*(logKir!J445-logKir!J$1089)-0.5*(SLir!J445+SLir!J$1089)*(logHir!J445-logHir!J$1089)-0.5*(SLir!J445+SLir!J$1089)*(logQir!J445-logQir!J$1089),0)</f>
        <v>-0.13123477067056932</v>
      </c>
    </row>
    <row r="446" spans="1:10" x14ac:dyDescent="0.15">
      <c r="A446" s="1">
        <v>20</v>
      </c>
      <c r="B446" s="1" t="s">
        <v>289</v>
      </c>
      <c r="C446" s="1">
        <v>6</v>
      </c>
      <c r="D446" s="1" t="s">
        <v>2</v>
      </c>
      <c r="E446" s="6">
        <f>IF(logVir!E446&lt;&gt;0,logVir!E446-logVir!E$1090-0.5*(SKir!E446+SKir!E$1090)*(logKir!E446-logKir!E$1090)-0.5*(SLir!E446+SLir!E$1090)*(logHir!E446-logHir!E$1090)-0.5*(SLir!E446+SLir!E$1090)*(logQir!E446-logQir!E$1090),0)</f>
        <v>0.59764496547680024</v>
      </c>
      <c r="F446" s="6">
        <f>IF(logVir!F446&lt;&gt;0,logVir!F446-logVir!F$1090-0.5*(SKir!F446+SKir!F$1090)*(logKir!F446-logKir!F$1090)-0.5*(SLir!F446+SLir!F$1090)*(logHir!F446-logHir!F$1090)-0.5*(SLir!F446+SLir!F$1090)*(logQir!F446-logQir!F$1090),0)</f>
        <v>0.38083863310689459</v>
      </c>
      <c r="G446" s="6">
        <f>IF(logVir!G446&lt;&gt;0,logVir!G446-logVir!G$1090-0.5*(SKir!G446+SKir!G$1090)*(logKir!G446-logKir!G$1090)-0.5*(SLir!G446+SLir!G$1090)*(logHir!G446-logHir!G$1090)-0.5*(SLir!G446+SLir!G$1090)*(logQir!G446-logQir!G$1090),0)</f>
        <v>0.49645715707125138</v>
      </c>
      <c r="H446" s="6">
        <f>IF(logVir!H446&lt;&gt;0,logVir!H446-logVir!H$1090-0.5*(SKir!H446+SKir!H$1090)*(logKir!H446-logKir!H$1090)-0.5*(SLir!H446+SLir!H$1090)*(logHir!H446-logHir!H$1090)-0.5*(SLir!H446+SLir!H$1090)*(logQir!H446-logQir!H$1090),0)</f>
        <v>0.73539282535538608</v>
      </c>
      <c r="I446" s="6">
        <f>IF(logVir!I446&lt;&gt;0,logVir!I446-logVir!I$1090-0.5*(SKir!I446+SKir!I$1090)*(logKir!I446-logKir!I$1090)-0.5*(SLir!I446+SLir!I$1090)*(logHir!I446-logHir!I$1090)-0.5*(SLir!I446+SLir!I$1090)*(logQir!I446-logQir!I$1090),0)</f>
        <v>0.90049029454630347</v>
      </c>
      <c r="J446" s="6">
        <f>IF(logVir!J446&lt;&gt;0,logVir!J446-logVir!J$1090-0.5*(SKir!J446+SKir!J$1090)*(logKir!J446-logKir!J$1090)-0.5*(SLir!J446+SLir!J$1090)*(logHir!J446-logHir!J$1090)-0.5*(SLir!J446+SLir!J$1090)*(logQir!J446-logQir!J$1090),0)</f>
        <v>1.0856221193499194</v>
      </c>
    </row>
    <row r="447" spans="1:10" x14ac:dyDescent="0.15">
      <c r="A447" s="1">
        <v>20</v>
      </c>
      <c r="B447" s="1" t="s">
        <v>129</v>
      </c>
      <c r="C447" s="1">
        <v>7</v>
      </c>
      <c r="D447" s="1" t="s">
        <v>19</v>
      </c>
      <c r="E447" s="6">
        <f>IF(logVir!E447&lt;&gt;0,logVir!E447-logVir!E$1091-0.5*(SKir!E447+SKir!E$1091)*(logKir!E447-logKir!E$1091)-0.5*(SLir!E447+SLir!E$1091)*(logHir!E447-logHir!E$1091)-0.5*(SLir!E447+SLir!E$1091)*(logQir!E447-logQir!E$1091),0)</f>
        <v>-0.78859025740781363</v>
      </c>
      <c r="F447" s="6">
        <f>IF(logVir!F447&lt;&gt;0,logVir!F447-logVir!F$1091-0.5*(SKir!F447+SKir!F$1091)*(logKir!F447-logKir!F$1091)-0.5*(SLir!F447+SLir!F$1091)*(logHir!F447-logHir!F$1091)-0.5*(SLir!F447+SLir!F$1091)*(logQir!F447-logQir!F$1091),0)</f>
        <v>-0.31035826161339597</v>
      </c>
      <c r="G447" s="6">
        <f>IF(logVir!G447&lt;&gt;0,logVir!G447-logVir!G$1091-0.5*(SKir!G447+SKir!G$1091)*(logKir!G447-logKir!G$1091)-0.5*(SLir!G447+SLir!G$1091)*(logHir!G447-logHir!G$1091)-0.5*(SLir!G447+SLir!G$1091)*(logQir!G447-logQir!G$1091),0)</f>
        <v>-9.4129031736811503E-2</v>
      </c>
      <c r="H447" s="6">
        <f>IF(logVir!H447&lt;&gt;0,logVir!H447-logVir!H$1091-0.5*(SKir!H447+SKir!H$1091)*(logKir!H447-logKir!H$1091)-0.5*(SLir!H447+SLir!H$1091)*(logHir!H447-logHir!H$1091)-0.5*(SLir!H447+SLir!H$1091)*(logQir!H447-logQir!H$1091),0)</f>
        <v>-2.6857836662445275E-2</v>
      </c>
      <c r="I447" s="6">
        <f>IF(logVir!I447&lt;&gt;0,logVir!I447-logVir!I$1091-0.5*(SKir!I447+SKir!I$1091)*(logKir!I447-logKir!I$1091)-0.5*(SLir!I447+SLir!I$1091)*(logHir!I447-logHir!I$1091)-0.5*(SLir!I447+SLir!I$1091)*(logQir!I447-logQir!I$1091),0)</f>
        <v>0.37261381359682899</v>
      </c>
      <c r="J447" s="6">
        <f>IF(logVir!J447&lt;&gt;0,logVir!J447-logVir!J$1091-0.5*(SKir!J447+SKir!J$1091)*(logKir!J447-logKir!J$1091)-0.5*(SLir!J447+SLir!J$1091)*(logHir!J447-logHir!J$1091)-0.5*(SLir!J447+SLir!J$1091)*(logQir!J447-logQir!J$1091),0)</f>
        <v>0.62193424861609137</v>
      </c>
    </row>
    <row r="448" spans="1:10" x14ac:dyDescent="0.15">
      <c r="A448" s="1">
        <v>20</v>
      </c>
      <c r="B448" s="1" t="s">
        <v>129</v>
      </c>
      <c r="C448" s="1">
        <v>8</v>
      </c>
      <c r="D448" s="1" t="s">
        <v>20</v>
      </c>
      <c r="E448" s="6">
        <f>IF(logVir!E448&lt;&gt;0,logVir!E448-logVir!E$1092-0.5*(SKir!E448+SKir!E$1092)*(logKir!E448-logKir!E$1092)-0.5*(SLir!E448+SLir!E$1092)*(logHir!E448-logHir!E$1092)-0.5*(SLir!E448+SLir!E$1092)*(logQir!E448-logQir!E$1092),0)</f>
        <v>-5.6769409541499935E-2</v>
      </c>
      <c r="F448" s="6">
        <f>IF(logVir!F448&lt;&gt;0,logVir!F448-logVir!F$1092-0.5*(SKir!F448+SKir!F$1092)*(logKir!F448-logKir!F$1092)-0.5*(SLir!F448+SLir!F$1092)*(logHir!F448-logHir!F$1092)-0.5*(SLir!F448+SLir!F$1092)*(logQir!F448-logQir!F$1092),0)</f>
        <v>0.16176587458492905</v>
      </c>
      <c r="G448" s="6">
        <f>IF(logVir!G448&lt;&gt;0,logVir!G448-logVir!G$1092-0.5*(SKir!G448+SKir!G$1092)*(logKir!G448-logKir!G$1092)-0.5*(SLir!G448+SLir!G$1092)*(logHir!G448-logHir!G$1092)-0.5*(SLir!G448+SLir!G$1092)*(logQir!G448-logQir!G$1092),0)</f>
        <v>1.9832189816552843E-2</v>
      </c>
      <c r="H448" s="6">
        <f>IF(logVir!H448&lt;&gt;0,logVir!H448-logVir!H$1092-0.5*(SKir!H448+SKir!H$1092)*(logKir!H448-logKir!H$1092)-0.5*(SLir!H448+SLir!H$1092)*(logHir!H448-logHir!H$1092)-0.5*(SLir!H448+SLir!H$1092)*(logQir!H448-logQir!H$1092),0)</f>
        <v>6.4300257937738234E-2</v>
      </c>
      <c r="I448" s="6">
        <f>IF(logVir!I448&lt;&gt;0,logVir!I448-logVir!I$1092-0.5*(SKir!I448+SKir!I$1092)*(logKir!I448-logKir!I$1092)-0.5*(SLir!I448+SLir!I$1092)*(logHir!I448-logHir!I$1092)-0.5*(SLir!I448+SLir!I$1092)*(logQir!I448-logQir!I$1092),0)</f>
        <v>9.0133161375396148E-2</v>
      </c>
      <c r="J448" s="6">
        <f>IF(logVir!J448&lt;&gt;0,logVir!J448-logVir!J$1092-0.5*(SKir!J448+SKir!J$1092)*(logKir!J448-logKir!J$1092)-0.5*(SLir!J448+SLir!J$1092)*(logHir!J448-logHir!J$1092)-0.5*(SLir!J448+SLir!J$1092)*(logQir!J448-logQir!J$1092),0)</f>
        <v>4.1043190121912765E-2</v>
      </c>
    </row>
    <row r="449" spans="1:10" x14ac:dyDescent="0.15">
      <c r="A449" s="1">
        <v>20</v>
      </c>
      <c r="B449" s="1" t="s">
        <v>129</v>
      </c>
      <c r="C449" s="1">
        <v>9</v>
      </c>
      <c r="D449" s="1" t="s">
        <v>21</v>
      </c>
      <c r="E449" s="6">
        <f>IF(logVir!E449&lt;&gt;0,logVir!E449-logVir!E$1093-0.5*(SKir!E449+SKir!E$1093)*(logKir!E449-logKir!E$1093)-0.5*(SLir!E449+SLir!E$1093)*(logHir!E449-logHir!E$1093)-0.5*(SLir!E449+SLir!E$1093)*(logQir!E449-logQir!E$1093),0)</f>
        <v>0.30937927177088187</v>
      </c>
      <c r="F449" s="6">
        <f>IF(logVir!F449&lt;&gt;0,logVir!F449-logVir!F$1093-0.5*(SKir!F449+SKir!F$1093)*(logKir!F449-logKir!F$1093)-0.5*(SLir!F449+SLir!F$1093)*(logHir!F449-logHir!F$1093)-0.5*(SLir!F449+SLir!F$1093)*(logQir!F449-logQir!F$1093),0)</f>
        <v>-0.31048454087290789</v>
      </c>
      <c r="G449" s="6">
        <f>IF(logVir!G449&lt;&gt;0,logVir!G449-logVir!G$1093-0.5*(SKir!G449+SKir!G$1093)*(logKir!G449-logKir!G$1093)-0.5*(SLir!G449+SLir!G$1093)*(logHir!G449-logHir!G$1093)-0.5*(SLir!G449+SLir!G$1093)*(logQir!G449-logQir!G$1093),0)</f>
        <v>-0.13134879365216884</v>
      </c>
      <c r="H449" s="6">
        <f>IF(logVir!H449&lt;&gt;0,logVir!H449-logVir!H$1093-0.5*(SKir!H449+SKir!H$1093)*(logKir!H449-logKir!H$1093)-0.5*(SLir!H449+SLir!H$1093)*(logHir!H449-logHir!H$1093)-0.5*(SLir!H449+SLir!H$1093)*(logQir!H449-logQir!H$1093),0)</f>
        <v>-0.32082737472633377</v>
      </c>
      <c r="I449" s="6">
        <f>IF(logVir!I449&lt;&gt;0,logVir!I449-logVir!I$1093-0.5*(SKir!I449+SKir!I$1093)*(logKir!I449-logKir!I$1093)-0.5*(SLir!I449+SLir!I$1093)*(logHir!I449-logHir!I$1093)-0.5*(SLir!I449+SLir!I$1093)*(logQir!I449-logQir!I$1093),0)</f>
        <v>-9.0013185670700546E-2</v>
      </c>
      <c r="J449" s="6">
        <f>IF(logVir!J449&lt;&gt;0,logVir!J449-logVir!J$1093-0.5*(SKir!J449+SKir!J$1093)*(logKir!J449-logKir!J$1093)-0.5*(SLir!J449+SLir!J$1093)*(logHir!J449-logHir!J$1093)-0.5*(SLir!J449+SLir!J$1093)*(logQir!J449-logQir!J$1093),0)</f>
        <v>-0.11242057262967162</v>
      </c>
    </row>
    <row r="450" spans="1:10" x14ac:dyDescent="0.15">
      <c r="A450" s="1">
        <v>20</v>
      </c>
      <c r="B450" s="1" t="s">
        <v>129</v>
      </c>
      <c r="C450" s="1">
        <v>10</v>
      </c>
      <c r="D450" s="1" t="s">
        <v>22</v>
      </c>
      <c r="E450" s="6">
        <f>IF(logVir!E450&lt;&gt;0,logVir!E450-logVir!E$1094-0.5*(SKir!E450+SKir!E$1094)*(logKir!E450-logKir!E$1094)-0.5*(SLir!E450+SLir!E$1094)*(logHir!E450-logHir!E$1094)-0.5*(SLir!E450+SLir!E$1094)*(logQir!E450-logQir!E$1094),0)</f>
        <v>1.1943289694482551E-2</v>
      </c>
      <c r="F450" s="6">
        <f>IF(logVir!F450&lt;&gt;0,logVir!F450-logVir!F$1094-0.5*(SKir!F450+SKir!F$1094)*(logKir!F450-logKir!F$1094)-0.5*(SLir!F450+SLir!F$1094)*(logHir!F450-logHir!F$1094)-0.5*(SLir!F450+SLir!F$1094)*(logQir!F450-logQir!F$1094),0)</f>
        <v>7.8990596712759792E-2</v>
      </c>
      <c r="G450" s="6">
        <f>IF(logVir!G450&lt;&gt;0,logVir!G450-logVir!G$1094-0.5*(SKir!G450+SKir!G$1094)*(logKir!G450-logKir!G$1094)-0.5*(SLir!G450+SLir!G$1094)*(logHir!G450-logHir!G$1094)-0.5*(SLir!G450+SLir!G$1094)*(logQir!G450-logQir!G$1094),0)</f>
        <v>-3.0388633288002138E-3</v>
      </c>
      <c r="H450" s="6">
        <f>IF(logVir!H450&lt;&gt;0,logVir!H450-logVir!H$1094-0.5*(SKir!H450+SKir!H$1094)*(logKir!H450-logKir!H$1094)-0.5*(SLir!H450+SLir!H$1094)*(logHir!H450-logHir!H$1094)-0.5*(SLir!H450+SLir!H$1094)*(logQir!H450-logQir!H$1094),0)</f>
        <v>-0.1257020403187829</v>
      </c>
      <c r="I450" s="6">
        <f>IF(logVir!I450&lt;&gt;0,logVir!I450-logVir!I$1094-0.5*(SKir!I450+SKir!I$1094)*(logKir!I450-logKir!I$1094)-0.5*(SLir!I450+SLir!I$1094)*(logHir!I450-logHir!I$1094)-0.5*(SLir!I450+SLir!I$1094)*(logQir!I450-logQir!I$1094),0)</f>
        <v>2.6436332008691419E-2</v>
      </c>
      <c r="J450" s="6">
        <f>IF(logVir!J450&lt;&gt;0,logVir!J450-logVir!J$1094-0.5*(SKir!J450+SKir!J$1094)*(logKir!J450-logKir!J$1094)-0.5*(SLir!J450+SLir!J$1094)*(logHir!J450-logHir!J$1094)-0.5*(SLir!J450+SLir!J$1094)*(logQir!J450-logQir!J$1094),0)</f>
        <v>0.19128991501135634</v>
      </c>
    </row>
    <row r="451" spans="1:10" x14ac:dyDescent="0.15">
      <c r="A451" s="1">
        <v>20</v>
      </c>
      <c r="B451" s="1" t="s">
        <v>129</v>
      </c>
      <c r="C451" s="1">
        <v>11</v>
      </c>
      <c r="D451" s="1" t="s">
        <v>23</v>
      </c>
      <c r="E451" s="6">
        <f>IF(logVir!E451&lt;&gt;0,logVir!E451-logVir!E$1095-0.5*(SKir!E451+SKir!E$1095)*(logKir!E451-logKir!E$1095)-0.5*(SLir!E451+SLir!E$1095)*(logHir!E451-logHir!E$1095)-0.5*(SLir!E451+SLir!E$1095)*(logQir!E451-logQir!E$1095),0)</f>
        <v>-5.7776212676785843E-2</v>
      </c>
      <c r="F451" s="6">
        <f>IF(logVir!F451&lt;&gt;0,logVir!F451-logVir!F$1095-0.5*(SKir!F451+SKir!F$1095)*(logKir!F451-logKir!F$1095)-0.5*(SLir!F451+SLir!F$1095)*(logHir!F451-logHir!F$1095)-0.5*(SLir!F451+SLir!F$1095)*(logQir!F451-logQir!F$1095),0)</f>
        <v>1.4831230845352872E-2</v>
      </c>
      <c r="G451" s="6">
        <f>IF(logVir!G451&lt;&gt;0,logVir!G451-logVir!G$1095-0.5*(SKir!G451+SKir!G$1095)*(logKir!G451-logKir!G$1095)-0.5*(SLir!G451+SLir!G$1095)*(logHir!G451-logHir!G$1095)-0.5*(SLir!G451+SLir!G$1095)*(logQir!G451-logQir!G$1095),0)</f>
        <v>3.0825115268179683E-2</v>
      </c>
      <c r="H451" s="6">
        <f>IF(logVir!H451&lt;&gt;0,logVir!H451-logVir!H$1095-0.5*(SKir!H451+SKir!H$1095)*(logKir!H451-logKir!H$1095)-0.5*(SLir!H451+SLir!H$1095)*(logHir!H451-logHir!H$1095)-0.5*(SLir!H451+SLir!H$1095)*(logQir!H451-logQir!H$1095),0)</f>
        <v>4.2373743657121724E-2</v>
      </c>
      <c r="I451" s="6">
        <f>IF(logVir!I451&lt;&gt;0,logVir!I451-logVir!I$1095-0.5*(SKir!I451+SKir!I$1095)*(logKir!I451-logKir!I$1095)-0.5*(SLir!I451+SLir!I$1095)*(logHir!I451-logHir!I$1095)-0.5*(SLir!I451+SLir!I$1095)*(logQir!I451-logQir!I$1095),0)</f>
        <v>-1.9648732008630307E-2</v>
      </c>
      <c r="J451" s="6">
        <f>IF(logVir!J451&lt;&gt;0,logVir!J451-logVir!J$1095-0.5*(SKir!J451+SKir!J$1095)*(logKir!J451-logKir!J$1095)-0.5*(SLir!J451+SLir!J$1095)*(logHir!J451-logHir!J$1095)-0.5*(SLir!J451+SLir!J$1095)*(logQir!J451-logQir!J$1095),0)</f>
        <v>-2.8293783250026714E-2</v>
      </c>
    </row>
    <row r="452" spans="1:10" x14ac:dyDescent="0.15">
      <c r="A452" s="1">
        <v>20</v>
      </c>
      <c r="B452" s="1" t="s">
        <v>129</v>
      </c>
      <c r="C452" s="1">
        <v>12</v>
      </c>
      <c r="D452" s="1" t="s">
        <v>24</v>
      </c>
      <c r="E452" s="6">
        <f>IF(logVir!E452&lt;&gt;0,logVir!E452-logVir!E$1096-0.5*(SKir!E452+SKir!E$1096)*(logKir!E452-logKir!E$1096)-0.5*(SLir!E452+SLir!E$1096)*(logHir!E452-logHir!E$1096)-0.5*(SLir!E452+SLir!E$1096)*(logQir!E452-logQir!E$1096),0)</f>
        <v>-8.2996488757943424E-2</v>
      </c>
      <c r="F452" s="6">
        <f>IF(logVir!F452&lt;&gt;0,logVir!F452-logVir!F$1096-0.5*(SKir!F452+SKir!F$1096)*(logKir!F452-logKir!F$1096)-0.5*(SLir!F452+SLir!F$1096)*(logHir!F452-logHir!F$1096)-0.5*(SLir!F452+SLir!F$1096)*(logQir!F452-logQir!F$1096),0)</f>
        <v>-3.8659700386667328E-4</v>
      </c>
      <c r="G452" s="6">
        <f>IF(logVir!G452&lt;&gt;0,logVir!G452-logVir!G$1096-0.5*(SKir!G452+SKir!G$1096)*(logKir!G452-logKir!G$1096)-0.5*(SLir!G452+SLir!G$1096)*(logHir!G452-logHir!G$1096)-0.5*(SLir!G452+SLir!G$1096)*(logQir!G452-logQir!G$1096),0)</f>
        <v>-5.9531431685477323E-3</v>
      </c>
      <c r="H452" s="6">
        <f>IF(logVir!H452&lt;&gt;0,logVir!H452-logVir!H$1096-0.5*(SKir!H452+SKir!H$1096)*(logKir!H452-logKir!H$1096)-0.5*(SLir!H452+SLir!H$1096)*(logHir!H452-logHir!H$1096)-0.5*(SLir!H452+SLir!H$1096)*(logQir!H452-logQir!H$1096),0)</f>
        <v>0.20810670970413603</v>
      </c>
      <c r="I452" s="6">
        <f>IF(logVir!I452&lt;&gt;0,logVir!I452-logVir!I$1096-0.5*(SKir!I452+SKir!I$1096)*(logKir!I452-logKir!I$1096)-0.5*(SLir!I452+SLir!I$1096)*(logHir!I452-logHir!I$1096)-0.5*(SLir!I452+SLir!I$1096)*(logQir!I452-logQir!I$1096),0)</f>
        <v>-7.061445684021451E-3</v>
      </c>
      <c r="J452" s="6">
        <f>IF(logVir!J452&lt;&gt;0,logVir!J452-logVir!J$1096-0.5*(SKir!J452+SKir!J$1096)*(logKir!J452-logKir!J$1096)-0.5*(SLir!J452+SLir!J$1096)*(logHir!J452-logHir!J$1096)-0.5*(SLir!J452+SLir!J$1096)*(logQir!J452-logQir!J$1096),0)</f>
        <v>0.32964048957914244</v>
      </c>
    </row>
    <row r="453" spans="1:10" x14ac:dyDescent="0.15">
      <c r="A453" s="1">
        <v>20</v>
      </c>
      <c r="B453" s="1" t="s">
        <v>289</v>
      </c>
      <c r="C453" s="1">
        <v>13</v>
      </c>
      <c r="D453" s="1" t="s">
        <v>25</v>
      </c>
      <c r="E453" s="6">
        <f>IF(logVir!E453&lt;&gt;0,logVir!E453-logVir!E$1097-0.5*(SKir!E453+SKir!E$1097)*(logKir!E453-logKir!E$1097)-0.5*(SLir!E453+SLir!E$1097)*(logHir!E453-logHir!E$1097)-0.5*(SLir!E453+SLir!E$1097)*(logQir!E453-logQir!E$1097),0)</f>
        <v>5.5643597237619039E-2</v>
      </c>
      <c r="F453" s="6">
        <f>IF(logVir!F453&lt;&gt;0,logVir!F453-logVir!F$1097-0.5*(SKir!F453+SKir!F$1097)*(logKir!F453-logKir!F$1097)-0.5*(SLir!F453+SLir!F$1097)*(logHir!F453-logHir!F$1097)-0.5*(SLir!F453+SLir!F$1097)*(logQir!F453-logQir!F$1097),0)</f>
        <v>0.1117307028192288</v>
      </c>
      <c r="G453" s="6">
        <f>IF(logVir!G453&lt;&gt;0,logVir!G453-logVir!G$1097-0.5*(SKir!G453+SKir!G$1097)*(logKir!G453-logKir!G$1097)-0.5*(SLir!G453+SLir!G$1097)*(logHir!G453-logHir!G$1097)-0.5*(SLir!G453+SLir!G$1097)*(logQir!G453-logQir!G$1097),0)</f>
        <v>0.14250251050175142</v>
      </c>
      <c r="H453" s="6">
        <f>IF(logVir!H453&lt;&gt;0,logVir!H453-logVir!H$1097-0.5*(SKir!H453+SKir!H$1097)*(logKir!H453-logKir!H$1097)-0.5*(SLir!H453+SLir!H$1097)*(logHir!H453-logHir!H$1097)-0.5*(SLir!H453+SLir!H$1097)*(logQir!H453-logQir!H$1097),0)</f>
        <v>0.10580323572052788</v>
      </c>
      <c r="I453" s="6">
        <f>IF(logVir!I453&lt;&gt;0,logVir!I453-logVir!I$1097-0.5*(SKir!I453+SKir!I$1097)*(logKir!I453-logKir!I$1097)-0.5*(SLir!I453+SLir!I$1097)*(logHir!I453-logHir!I$1097)-0.5*(SLir!I453+SLir!I$1097)*(logQir!I453-logQir!I$1097),0)</f>
        <v>0.19777806053733663</v>
      </c>
      <c r="J453" s="6">
        <f>IF(logVir!J453&lt;&gt;0,logVir!J453-logVir!J$1097-0.5*(SKir!J453+SKir!J$1097)*(logKir!J453-logKir!J$1097)-0.5*(SLir!J453+SLir!J$1097)*(logHir!J453-logHir!J$1097)-0.5*(SLir!J453+SLir!J$1097)*(logQir!J453-logQir!J$1097),0)</f>
        <v>0.23098948858047205</v>
      </c>
    </row>
    <row r="454" spans="1:10" x14ac:dyDescent="0.15">
      <c r="A454" s="1">
        <v>20</v>
      </c>
      <c r="B454" s="1" t="s">
        <v>289</v>
      </c>
      <c r="C454" s="1">
        <v>14</v>
      </c>
      <c r="D454" s="1" t="s">
        <v>26</v>
      </c>
      <c r="E454" s="6">
        <f>IF(logVir!E454&lt;&gt;0,logVir!E454-logVir!E$1098-0.5*(SKir!E454+SKir!E$1098)*(logKir!E454-logKir!E$1098)-0.5*(SLir!E454+SLir!E$1098)*(logHir!E454-logHir!E$1098)-0.5*(SLir!E454+SLir!E$1098)*(logQir!E454-logQir!E$1098),0)</f>
        <v>0.42324768264903773</v>
      </c>
      <c r="F454" s="6">
        <f>IF(logVir!F454&lt;&gt;0,logVir!F454-logVir!F$1098-0.5*(SKir!F454+SKir!F$1098)*(logKir!F454-logKir!F$1098)-0.5*(SLir!F454+SLir!F$1098)*(logHir!F454-logHir!F$1098)-0.5*(SLir!F454+SLir!F$1098)*(logQir!F454-logQir!F$1098),0)</f>
        <v>0.16525388728358575</v>
      </c>
      <c r="G454" s="6">
        <f>IF(logVir!G454&lt;&gt;0,logVir!G454-logVir!G$1098-0.5*(SKir!G454+SKir!G$1098)*(logKir!G454-logKir!G$1098)-0.5*(SLir!G454+SLir!G$1098)*(logHir!G454-logHir!G$1098)-0.5*(SLir!G454+SLir!G$1098)*(logQir!G454-logQir!G$1098),0)</f>
        <v>4.8995030371798205E-2</v>
      </c>
      <c r="H454" s="6">
        <f>IF(logVir!H454&lt;&gt;0,logVir!H454-logVir!H$1098-0.5*(SKir!H454+SKir!H$1098)*(logKir!H454-logKir!H$1098)-0.5*(SLir!H454+SLir!H$1098)*(logHir!H454-logHir!H$1098)-0.5*(SLir!H454+SLir!H$1098)*(logQir!H454-logQir!H$1098),0)</f>
        <v>-0.35032908698943865</v>
      </c>
      <c r="I454" s="6">
        <f>IF(logVir!I454&lt;&gt;0,logVir!I454-logVir!I$1098-0.5*(SKir!I454+SKir!I$1098)*(logKir!I454-logKir!I$1098)-0.5*(SLir!I454+SLir!I$1098)*(logHir!I454-logHir!I$1098)-0.5*(SLir!I454+SLir!I$1098)*(logQir!I454-logQir!I$1098),0)</f>
        <v>-0.23216628053486815</v>
      </c>
      <c r="J454" s="6">
        <f>IF(logVir!J454&lt;&gt;0,logVir!J454-logVir!J$1098-0.5*(SKir!J454+SKir!J$1098)*(logKir!J454-logKir!J$1098)-0.5*(SLir!J454+SLir!J$1098)*(logHir!J454-logHir!J$1098)-0.5*(SLir!J454+SLir!J$1098)*(logQir!J454-logQir!J$1098),0)</f>
        <v>-0.28233934809450595</v>
      </c>
    </row>
    <row r="455" spans="1:10" x14ac:dyDescent="0.15">
      <c r="A455" s="1">
        <v>20</v>
      </c>
      <c r="B455" s="1" t="s">
        <v>129</v>
      </c>
      <c r="C455" s="1">
        <v>15</v>
      </c>
      <c r="D455" s="1" t="s">
        <v>27</v>
      </c>
      <c r="E455" s="6">
        <f>IF(logVir!E455&lt;&gt;0,logVir!E455-logVir!E$1099-0.5*(SKir!E455+SKir!E$1099)*(logKir!E455-logKir!E$1099)-0.5*(SLir!E455+SLir!E$1099)*(logHir!E455-logHir!E$1099)-0.5*(SLir!E455+SLir!E$1099)*(logQir!E455-logQir!E$1099),0)</f>
        <v>6.2584585532793141E-2</v>
      </c>
      <c r="F455" s="6">
        <f>IF(logVir!F455&lt;&gt;0,logVir!F455-logVir!F$1099-0.5*(SKir!F455+SKir!F$1099)*(logKir!F455-logKir!F$1099)-0.5*(SLir!F455+SLir!F$1099)*(logHir!F455-logHir!F$1099)-0.5*(SLir!F455+SLir!F$1099)*(logQir!F455-logQir!F$1099),0)</f>
        <v>-1.0633202515284226E-4</v>
      </c>
      <c r="G455" s="6">
        <f>IF(logVir!G455&lt;&gt;0,logVir!G455-logVir!G$1099-0.5*(SKir!G455+SKir!G$1099)*(logKir!G455-logKir!G$1099)-0.5*(SLir!G455+SLir!G$1099)*(logHir!G455-logHir!G$1099)-0.5*(SLir!G455+SLir!G$1099)*(logQir!G455-logQir!G$1099),0)</f>
        <v>-1.6846766045286662E-2</v>
      </c>
      <c r="H455" s="6">
        <f>IF(logVir!H455&lt;&gt;0,logVir!H455-logVir!H$1099-0.5*(SKir!H455+SKir!H$1099)*(logKir!H455-logKir!H$1099)-0.5*(SLir!H455+SLir!H$1099)*(logHir!H455-logHir!H$1099)-0.5*(SLir!H455+SLir!H$1099)*(logQir!H455-logQir!H$1099),0)</f>
        <v>-5.8629090578056563E-2</v>
      </c>
      <c r="I455" s="6">
        <f>IF(logVir!I455&lt;&gt;0,logVir!I455-logVir!I$1099-0.5*(SKir!I455+SKir!I$1099)*(logKir!I455-logKir!I$1099)-0.5*(SLir!I455+SLir!I$1099)*(logHir!I455-logHir!I$1099)-0.5*(SLir!I455+SLir!I$1099)*(logQir!I455-logQir!I$1099),0)</f>
        <v>-1.9440458350883324E-3</v>
      </c>
      <c r="J455" s="6">
        <f>IF(logVir!J455&lt;&gt;0,logVir!J455-logVir!J$1099-0.5*(SKir!J455+SKir!J$1099)*(logKir!J455-logKir!J$1099)-0.5*(SLir!J455+SLir!J$1099)*(logHir!J455-logHir!J$1099)-0.5*(SLir!J455+SLir!J$1099)*(logQir!J455-logQir!J$1099),0)</f>
        <v>3.4620652779023355E-2</v>
      </c>
    </row>
    <row r="456" spans="1:10" x14ac:dyDescent="0.15">
      <c r="A456" s="1">
        <v>20</v>
      </c>
      <c r="B456" s="1" t="s">
        <v>127</v>
      </c>
      <c r="C456" s="1">
        <v>16</v>
      </c>
      <c r="D456" s="1" t="s">
        <v>10</v>
      </c>
      <c r="E456" s="6">
        <f>IF(logVir!E456&lt;&gt;0,logVir!E456-logVir!E$1100-0.5*(SKir!E456+SKir!E$1100)*(logKir!E456-logKir!E$1100)-0.5*(SLir!E456+SLir!E$1100)*(logHir!E456-logHir!E$1100)-0.5*(SLir!E456+SLir!E$1100)*(logQir!E456-logQir!E$1100),0)</f>
        <v>0.21640688930018484</v>
      </c>
      <c r="F456" s="6">
        <f>IF(logVir!F456&lt;&gt;0,logVir!F456-logVir!F$1100-0.5*(SKir!F456+SKir!F$1100)*(logKir!F456-logKir!F$1100)-0.5*(SLir!F456+SLir!F$1100)*(logHir!F456-logHir!F$1100)-0.5*(SLir!F456+SLir!F$1100)*(logQir!F456-logQir!F$1100),0)</f>
        <v>8.8299175151411016E-2</v>
      </c>
      <c r="G456" s="6">
        <f>IF(logVir!G456&lt;&gt;0,logVir!G456-logVir!G$1100-0.5*(SKir!G456+SKir!G$1100)*(logKir!G456-logKir!G$1100)-0.5*(SLir!G456+SLir!G$1100)*(logHir!G456-logHir!G$1100)-0.5*(SLir!G456+SLir!G$1100)*(logQir!G456-logQir!G$1100),0)</f>
        <v>8.5395427438278701E-2</v>
      </c>
      <c r="H456" s="6">
        <f>IF(logVir!H456&lt;&gt;0,logVir!H456-logVir!H$1100-0.5*(SKir!H456+SKir!H$1100)*(logKir!H456-logKir!H$1100)-0.5*(SLir!H456+SLir!H$1100)*(logHir!H456-logHir!H$1100)-0.5*(SLir!H456+SLir!H$1100)*(logQir!H456-logQir!H$1100),0)</f>
        <v>1.4218283684361637E-2</v>
      </c>
      <c r="I456" s="6">
        <f>IF(logVir!I456&lt;&gt;0,logVir!I456-logVir!I$1100-0.5*(SKir!I456+SKir!I$1100)*(logKir!I456-logKir!I$1100)-0.5*(SLir!I456+SLir!I$1100)*(logHir!I456-logHir!I$1100)-0.5*(SLir!I456+SLir!I$1100)*(logQir!I456-logQir!I$1100),0)</f>
        <v>9.611912333009337E-2</v>
      </c>
      <c r="J456" s="6">
        <f>IF(logVir!J456&lt;&gt;0,logVir!J456-logVir!J$1100-0.5*(SKir!J456+SKir!J$1100)*(logKir!J456-logKir!J$1100)-0.5*(SLir!J456+SLir!J$1100)*(logHir!J456-logHir!J$1100)-0.5*(SLir!J456+SLir!J$1100)*(logQir!J456-logQir!J$1100),0)</f>
        <v>2.6984812132603547E-3</v>
      </c>
    </row>
    <row r="457" spans="1:10" x14ac:dyDescent="0.15">
      <c r="A457" s="1">
        <v>20</v>
      </c>
      <c r="B457" s="1" t="s">
        <v>127</v>
      </c>
      <c r="C457" s="1">
        <v>17</v>
      </c>
      <c r="D457" s="1" t="s">
        <v>11</v>
      </c>
      <c r="E457" s="6">
        <f>IF(logVir!E457&lt;&gt;0,logVir!E457-logVir!E$1101-0.5*(SKir!E457+SKir!E$1101)*(logKir!E457-logKir!E$1101)-0.5*(SLir!E457+SLir!E$1101)*(logHir!E457-logHir!E$1101)-0.5*(SLir!E457+SLir!E$1101)*(logQir!E457-logQir!E$1101),0)</f>
        <v>-0.28290183673791769</v>
      </c>
      <c r="F457" s="6">
        <f>IF(logVir!F457&lt;&gt;0,logVir!F457-logVir!F$1101-0.5*(SKir!F457+SKir!F$1101)*(logKir!F457-logKir!F$1101)-0.5*(SLir!F457+SLir!F$1101)*(logHir!F457-logHir!F$1101)-0.5*(SLir!F457+SLir!F$1101)*(logQir!F457-logQir!F$1101),0)</f>
        <v>0.20009811774194744</v>
      </c>
      <c r="G457" s="6">
        <f>IF(logVir!G457&lt;&gt;0,logVir!G457-logVir!G$1101-0.5*(SKir!G457+SKir!G$1101)*(logKir!G457-logKir!G$1101)-0.5*(SLir!G457+SLir!G$1101)*(logHir!G457-logHir!G$1101)-0.5*(SLir!G457+SLir!G$1101)*(logQir!G457-logQir!G$1101),0)</f>
        <v>0.13125904120839982</v>
      </c>
      <c r="H457" s="6">
        <f>IF(logVir!H457&lt;&gt;0,logVir!H457-logVir!H$1101-0.5*(SKir!H457+SKir!H$1101)*(logKir!H457-logKir!H$1101)-0.5*(SLir!H457+SLir!H$1101)*(logHir!H457-logHir!H$1101)-0.5*(SLir!H457+SLir!H$1101)*(logQir!H457-logQir!H$1101),0)</f>
        <v>-1.4382252695663324E-2</v>
      </c>
      <c r="I457" s="6">
        <f>IF(logVir!I457&lt;&gt;0,logVir!I457-logVir!I$1101-0.5*(SKir!I457+SKir!I$1101)*(logKir!I457-logKir!I$1101)-0.5*(SLir!I457+SLir!I$1101)*(logHir!I457-logHir!I$1101)-0.5*(SLir!I457+SLir!I$1101)*(logQir!I457-logQir!I$1101),0)</f>
        <v>-8.1746664366761524E-3</v>
      </c>
      <c r="J457" s="6">
        <f>IF(logVir!J457&lt;&gt;0,logVir!J457-logVir!J$1101-0.5*(SKir!J457+SKir!J$1101)*(logKir!J457-logKir!J$1101)-0.5*(SLir!J457+SLir!J$1101)*(logHir!J457-logHir!J$1101)-0.5*(SLir!J457+SLir!J$1101)*(logQir!J457-logQir!J$1101),0)</f>
        <v>1.2316094615106288E-2</v>
      </c>
    </row>
    <row r="458" spans="1:10" x14ac:dyDescent="0.15">
      <c r="A458" s="1">
        <v>20</v>
      </c>
      <c r="B458" s="1" t="s">
        <v>127</v>
      </c>
      <c r="C458" s="1">
        <v>18</v>
      </c>
      <c r="D458" s="1" t="s">
        <v>12</v>
      </c>
      <c r="E458" s="6">
        <f>IF(logVir!E458&lt;&gt;0,logVir!E458-logVir!E$1102-0.5*(SKir!E458+SKir!E$1102)*(logKir!E458-logKir!E$1102)-0.5*(SLir!E458+SLir!E$1102)*(logHir!E458-logHir!E$1102)-0.5*(SLir!E458+SLir!E$1102)*(logQir!E458-logQir!E$1102),0)</f>
        <v>-0.25660263620433171</v>
      </c>
      <c r="F458" s="6">
        <f>IF(logVir!F458&lt;&gt;0,logVir!F458-logVir!F$1102-0.5*(SKir!F458+SKir!F$1102)*(logKir!F458-logKir!F$1102)-0.5*(SLir!F458+SLir!F$1102)*(logHir!F458-logHir!F$1102)-0.5*(SLir!F458+SLir!F$1102)*(logQir!F458-logQir!F$1102),0)</f>
        <v>-7.0677592663723907E-2</v>
      </c>
      <c r="G458" s="6">
        <f>IF(logVir!G458&lt;&gt;0,logVir!G458-logVir!G$1102-0.5*(SKir!G458+SKir!G$1102)*(logKir!G458-logKir!G$1102)-0.5*(SLir!G458+SLir!G$1102)*(logHir!G458-logHir!G$1102)-0.5*(SLir!G458+SLir!G$1102)*(logQir!G458-logQir!G$1102),0)</f>
        <v>-0.17972917823799592</v>
      </c>
      <c r="H458" s="6">
        <f>IF(logVir!H458&lt;&gt;0,logVir!H458-logVir!H$1102-0.5*(SKir!H458+SKir!H$1102)*(logKir!H458-logKir!H$1102)-0.5*(SLir!H458+SLir!H$1102)*(logHir!H458-logHir!H$1102)-0.5*(SLir!H458+SLir!H$1102)*(logQir!H458-logQir!H$1102),0)</f>
        <v>-0.18287502466368213</v>
      </c>
      <c r="I458" s="6">
        <f>IF(logVir!I458&lt;&gt;0,logVir!I458-logVir!I$1102-0.5*(SKir!I458+SKir!I$1102)*(logKir!I458-logKir!I$1102)-0.5*(SLir!I458+SLir!I$1102)*(logHir!I458-logHir!I$1102)-0.5*(SLir!I458+SLir!I$1102)*(logQir!I458-logQir!I$1102),0)</f>
        <v>-0.24305202660124886</v>
      </c>
      <c r="J458" s="6">
        <f>IF(logVir!J458&lt;&gt;0,logVir!J458-logVir!J$1102-0.5*(SKir!J458+SKir!J$1102)*(logKir!J458-logKir!J$1102)-0.5*(SLir!J458+SLir!J$1102)*(logHir!J458-logHir!J$1102)-0.5*(SLir!J458+SLir!J$1102)*(logQir!J458-logQir!J$1102),0)</f>
        <v>-0.266064502336185</v>
      </c>
    </row>
    <row r="459" spans="1:10" x14ac:dyDescent="0.15">
      <c r="A459" s="1">
        <v>20</v>
      </c>
      <c r="B459" s="1" t="s">
        <v>127</v>
      </c>
      <c r="C459" s="1">
        <v>19</v>
      </c>
      <c r="D459" s="1" t="s">
        <v>13</v>
      </c>
      <c r="E459" s="6">
        <f>IF(logVir!E459&lt;&gt;0,logVir!E459-logVir!E$1103-0.5*(SKir!E459+SKir!E$1103)*(logKir!E459-logKir!E$1103)-0.5*(SLir!E459+SLir!E$1103)*(logHir!E459-logHir!E$1103)-0.5*(SLir!E459+SLir!E$1103)*(logQir!E459-logQir!E$1103),0)</f>
        <v>0.14890583180357189</v>
      </c>
      <c r="F459" s="6">
        <f>IF(logVir!F459&lt;&gt;0,logVir!F459-logVir!F$1103-0.5*(SKir!F459+SKir!F$1103)*(logKir!F459-logKir!F$1103)-0.5*(SLir!F459+SLir!F$1103)*(logHir!F459-logHir!F$1103)-0.5*(SLir!F459+SLir!F$1103)*(logQir!F459-logQir!F$1103),0)</f>
        <v>0.18352585246040029</v>
      </c>
      <c r="G459" s="6">
        <f>IF(logVir!G459&lt;&gt;0,logVir!G459-logVir!G$1103-0.5*(SKir!G459+SKir!G$1103)*(logKir!G459-logKir!G$1103)-0.5*(SLir!G459+SLir!G$1103)*(logHir!G459-logHir!G$1103)-0.5*(SLir!G459+SLir!G$1103)*(logQir!G459-logQir!G$1103),0)</f>
        <v>7.3603776814938682E-2</v>
      </c>
      <c r="H459" s="6">
        <f>IF(logVir!H459&lt;&gt;0,logVir!H459-logVir!H$1103-0.5*(SKir!H459+SKir!H$1103)*(logKir!H459-logKir!H$1103)-0.5*(SLir!H459+SLir!H$1103)*(logHir!H459-logHir!H$1103)-0.5*(SLir!H459+SLir!H$1103)*(logQir!H459-logQir!H$1103),0)</f>
        <v>8.09579149117092E-2</v>
      </c>
      <c r="I459" s="6">
        <f>IF(logVir!I459&lt;&gt;0,logVir!I459-logVir!I$1103-0.5*(SKir!I459+SKir!I$1103)*(logKir!I459-logKir!I$1103)-0.5*(SLir!I459+SLir!I$1103)*(logHir!I459-logHir!I$1103)-0.5*(SLir!I459+SLir!I$1103)*(logQir!I459-logQir!I$1103),0)</f>
        <v>0.1284786219032672</v>
      </c>
      <c r="J459" s="6">
        <f>IF(logVir!J459&lt;&gt;0,logVir!J459-logVir!J$1103-0.5*(SKir!J459+SKir!J$1103)*(logKir!J459-logKir!J$1103)-0.5*(SLir!J459+SLir!J$1103)*(logHir!J459-logHir!J$1103)-0.5*(SLir!J459+SLir!J$1103)*(logQir!J459-logQir!J$1103),0)</f>
        <v>7.858314000635834E-2</v>
      </c>
    </row>
    <row r="460" spans="1:10" x14ac:dyDescent="0.15">
      <c r="A460" s="1">
        <v>20</v>
      </c>
      <c r="B460" s="1" t="s">
        <v>127</v>
      </c>
      <c r="C460" s="1">
        <v>20</v>
      </c>
      <c r="D460" s="1" t="s">
        <v>14</v>
      </c>
      <c r="E460" s="6">
        <f>IF(logVir!E460&lt;&gt;0,logVir!E460-logVir!E$1104-0.5*(SKir!E460+SKir!E$1104)*(logKir!E460-logKir!E$1104)-0.5*(SLir!E460+SLir!E$1104)*(logHir!E460-logHir!E$1104)-0.5*(SLir!E460+SLir!E$1104)*(logQir!E460-logQir!E$1104),0)</f>
        <v>-0.17780616019627477</v>
      </c>
      <c r="F460" s="6">
        <f>IF(logVir!F460&lt;&gt;0,logVir!F460-logVir!F$1104-0.5*(SKir!F460+SKir!F$1104)*(logKir!F460-logKir!F$1104)-0.5*(SLir!F460+SLir!F$1104)*(logHir!F460-logHir!F$1104)-0.5*(SLir!F460+SLir!F$1104)*(logQir!F460-logQir!F$1104),0)</f>
        <v>-0.16533297108648451</v>
      </c>
      <c r="G460" s="6">
        <f>IF(logVir!G460&lt;&gt;0,logVir!G460-logVir!G$1104-0.5*(SKir!G460+SKir!G$1104)*(logKir!G460-logKir!G$1104)-0.5*(SLir!G460+SLir!G$1104)*(logHir!G460-logHir!G$1104)-0.5*(SLir!G460+SLir!G$1104)*(logQir!G460-logQir!G$1104),0)</f>
        <v>-0.13273427470204324</v>
      </c>
      <c r="H460" s="6">
        <f>IF(logVir!H460&lt;&gt;0,logVir!H460-logVir!H$1104-0.5*(SKir!H460+SKir!H$1104)*(logKir!H460-logKir!H$1104)-0.5*(SLir!H460+SLir!H$1104)*(logHir!H460-logHir!H$1104)-0.5*(SLir!H460+SLir!H$1104)*(logQir!H460-logQir!H$1104),0)</f>
        <v>-0.15087421344772836</v>
      </c>
      <c r="I460" s="6">
        <f>IF(logVir!I460&lt;&gt;0,logVir!I460-logVir!I$1104-0.5*(SKir!I460+SKir!I$1104)*(logKir!I460-logKir!I$1104)-0.5*(SLir!I460+SLir!I$1104)*(logHir!I460-logHir!I$1104)-0.5*(SLir!I460+SLir!I$1104)*(logQir!I460-logQir!I$1104),0)</f>
        <v>-7.5140899887837287E-2</v>
      </c>
      <c r="J460" s="6">
        <f>IF(logVir!J460&lt;&gt;0,logVir!J460-logVir!J$1104-0.5*(SKir!J460+SKir!J$1104)*(logKir!J460-logKir!J$1104)-0.5*(SLir!J460+SLir!J$1104)*(logHir!J460-logHir!J$1104)-0.5*(SLir!J460+SLir!J$1104)*(logQir!J460-logQir!J$1104),0)</f>
        <v>-0.12832117706190196</v>
      </c>
    </row>
    <row r="461" spans="1:10" x14ac:dyDescent="0.15">
      <c r="A461" s="1">
        <v>20</v>
      </c>
      <c r="B461" s="1" t="s">
        <v>127</v>
      </c>
      <c r="C461" s="1">
        <v>21</v>
      </c>
      <c r="D461" s="1" t="s">
        <v>15</v>
      </c>
      <c r="E461" s="6">
        <f>IF(logVir!E461&lt;&gt;0,logVir!E461-logVir!E$1105-0.5*(SKir!E461+SKir!E$1105)*(logKir!E461-logKir!E$1105)-0.5*(SLir!E461+SLir!E$1105)*(logHir!E461-logHir!E$1105)-0.5*(SLir!E461+SLir!E$1105)*(logQir!E461-logQir!E$1105),0)</f>
        <v>0.17813124397320446</v>
      </c>
      <c r="F461" s="6">
        <f>IF(logVir!F461&lt;&gt;0,logVir!F461-logVir!F$1105-0.5*(SKir!F461+SKir!F$1105)*(logKir!F461-logKir!F$1105)-0.5*(SLir!F461+SLir!F$1105)*(logHir!F461-logHir!F$1105)-0.5*(SLir!F461+SLir!F$1105)*(logQir!F461-logQir!F$1105),0)</f>
        <v>6.0727054080819722E-2</v>
      </c>
      <c r="G461" s="6">
        <f>IF(logVir!G461&lt;&gt;0,logVir!G461-logVir!G$1105-0.5*(SKir!G461+SKir!G$1105)*(logKir!G461-logKir!G$1105)-0.5*(SLir!G461+SLir!G$1105)*(logHir!G461-logHir!G$1105)-0.5*(SLir!G461+SLir!G$1105)*(logQir!G461-logQir!G$1105),0)</f>
        <v>0.12400466913851788</v>
      </c>
      <c r="H461" s="6">
        <f>IF(logVir!H461&lt;&gt;0,logVir!H461-logVir!H$1105-0.5*(SKir!H461+SKir!H$1105)*(logKir!H461-logKir!H$1105)-0.5*(SLir!H461+SLir!H$1105)*(logHir!H461-logHir!H$1105)-0.5*(SLir!H461+SLir!H$1105)*(logQir!H461-logQir!H$1105),0)</f>
        <v>0.16574704710724414</v>
      </c>
      <c r="I461" s="6">
        <f>IF(logVir!I461&lt;&gt;0,logVir!I461-logVir!I$1105-0.5*(SKir!I461+SKir!I$1105)*(logKir!I461-logKir!I$1105)-0.5*(SLir!I461+SLir!I$1105)*(logHir!I461-logHir!I$1105)-0.5*(SLir!I461+SLir!I$1105)*(logQir!I461-logQir!I$1105),0)</f>
        <v>8.6335780035842594E-2</v>
      </c>
      <c r="J461" s="6">
        <f>IF(logVir!J461&lt;&gt;0,logVir!J461-logVir!J$1105-0.5*(SKir!J461+SKir!J$1105)*(logKir!J461-logKir!J$1105)-0.5*(SLir!J461+SLir!J$1105)*(logHir!J461-logHir!J$1105)-0.5*(SLir!J461+SLir!J$1105)*(logQir!J461-logQir!J$1105),0)</f>
        <v>8.2913536013576414E-2</v>
      </c>
    </row>
    <row r="462" spans="1:10" x14ac:dyDescent="0.15">
      <c r="A462" s="1">
        <v>20</v>
      </c>
      <c r="B462" s="1" t="s">
        <v>126</v>
      </c>
      <c r="C462" s="1">
        <v>22</v>
      </c>
      <c r="D462" s="1" t="s">
        <v>7</v>
      </c>
      <c r="E462" s="6">
        <f>IF(logVir!E462&lt;&gt;0,logVir!E462-logVir!E$1106-0.5*(SKir!E462+SKir!E$1106)*(logKir!E462-logKir!E$1106)-0.5*(SLir!E462+SLir!E$1106)*(logHir!E462-logHir!E$1106)-0.5*(SLir!E462+SLir!E$1106)*(logQir!E462-logQir!E$1106),0)</f>
        <v>-0.17307004921695676</v>
      </c>
      <c r="F462" s="6">
        <f>IF(logVir!F462&lt;&gt;0,logVir!F462-logVir!F$1106-0.5*(SKir!F462+SKir!F$1106)*(logKir!F462-logKir!F$1106)-0.5*(SLir!F462+SLir!F$1106)*(logHir!F462-logHir!F$1106)-0.5*(SLir!F462+SLir!F$1106)*(logQir!F462-logQir!F$1106),0)</f>
        <v>-0.12000714945245594</v>
      </c>
      <c r="G462" s="6">
        <f>IF(logVir!G462&lt;&gt;0,logVir!G462-logVir!G$1106-0.5*(SKir!G462+SKir!G$1106)*(logKir!G462-logKir!G$1106)-0.5*(SLir!G462+SLir!G$1106)*(logHir!G462-logHir!G$1106)-0.5*(SLir!G462+SLir!G$1106)*(logQir!G462-logQir!G$1106),0)</f>
        <v>-0.19921352926075919</v>
      </c>
      <c r="H462" s="6">
        <f>IF(logVir!H462&lt;&gt;0,logVir!H462-logVir!H$1106-0.5*(SKir!H462+SKir!H$1106)*(logKir!H462-logKir!H$1106)-0.5*(SLir!H462+SLir!H$1106)*(logHir!H462-logHir!H$1106)-0.5*(SLir!H462+SLir!H$1106)*(logQir!H462-logQir!H$1106),0)</f>
        <v>-8.5482575257307819E-2</v>
      </c>
      <c r="I462" s="6">
        <f>IF(logVir!I462&lt;&gt;0,logVir!I462-logVir!I$1106-0.5*(SKir!I462+SKir!I$1106)*(logKir!I462-logKir!I$1106)-0.5*(SLir!I462+SLir!I$1106)*(logHir!I462-logHir!I$1106)-0.5*(SLir!I462+SLir!I$1106)*(logQir!I462-logQir!I$1106),0)</f>
        <v>0.12487510834090726</v>
      </c>
      <c r="J462" s="6">
        <f>IF(logVir!J462&lt;&gt;0,logVir!J462-logVir!J$1106-0.5*(SKir!J462+SKir!J$1106)*(logKir!J462-logKir!J$1106)-0.5*(SLir!J462+SLir!J$1106)*(logHir!J462-logHir!J$1106)-0.5*(SLir!J462+SLir!J$1106)*(logQir!J462-logQir!J$1106),0)</f>
        <v>0.18875674717187724</v>
      </c>
    </row>
    <row r="463" spans="1:10" x14ac:dyDescent="0.15">
      <c r="A463" s="1">
        <v>20</v>
      </c>
      <c r="B463" s="1" t="s">
        <v>126</v>
      </c>
      <c r="C463" s="1">
        <v>23</v>
      </c>
      <c r="D463" s="1" t="s">
        <v>28</v>
      </c>
      <c r="E463" s="6">
        <f>IF(logVir!E463&lt;&gt;0,logVir!E463-logVir!E$1107-0.5*(SKir!E463+SKir!E$1107)*(logKir!E463-logKir!E$1107)-0.5*(SLir!E463+SLir!E$1107)*(logHir!E463-logHir!E$1107)-0.5*(SLir!E463+SLir!E$1107)*(logQir!E463-logQir!E$1107),0)</f>
        <v>9.0474749719563194E-2</v>
      </c>
      <c r="F463" s="6">
        <f>IF(logVir!F463&lt;&gt;0,logVir!F463-logVir!F$1107-0.5*(SKir!F463+SKir!F$1107)*(logKir!F463-logKir!F$1107)-0.5*(SLir!F463+SLir!F$1107)*(logHir!F463-logHir!F$1107)-0.5*(SLir!F463+SLir!F$1107)*(logQir!F463-logQir!F$1107),0)</f>
        <v>-1.5105501161105785E-2</v>
      </c>
      <c r="G463" s="6">
        <f>IF(logVir!G463&lt;&gt;0,logVir!G463-logVir!G$1107-0.5*(SKir!G463+SKir!G$1107)*(logKir!G463-logKir!G$1107)-0.5*(SLir!G463+SLir!G$1107)*(logHir!G463-logHir!G$1107)-0.5*(SLir!G463+SLir!G$1107)*(logQir!G463-logQir!G$1107),0)</f>
        <v>-6.0731494526153056E-2</v>
      </c>
      <c r="H463" s="6">
        <f>IF(logVir!H463&lt;&gt;0,logVir!H463-logVir!H$1107-0.5*(SKir!H463+SKir!H$1107)*(logKir!H463-logKir!H$1107)-0.5*(SLir!H463+SLir!H$1107)*(logHir!H463-logHir!H$1107)-0.5*(SLir!H463+SLir!H$1107)*(logQir!H463-logQir!H$1107),0)</f>
        <v>-5.1854014117250671E-2</v>
      </c>
      <c r="I463" s="6">
        <f>IF(logVir!I463&lt;&gt;0,logVir!I463-logVir!I$1107-0.5*(SKir!I463+SKir!I$1107)*(logKir!I463-logKir!I$1107)-0.5*(SLir!I463+SLir!I$1107)*(logHir!I463-logHir!I$1107)-0.5*(SLir!I463+SLir!I$1107)*(logQir!I463-logQir!I$1107),0)</f>
        <v>7.951521357393472E-2</v>
      </c>
      <c r="J463" s="6">
        <f>IF(logVir!J463&lt;&gt;0,logVir!J463-logVir!J$1107-0.5*(SKir!J463+SKir!J$1107)*(logKir!J463-logKir!J$1107)-0.5*(SLir!J463+SLir!J$1107)*(logHir!J463-logHir!J$1107)-0.5*(SLir!J463+SLir!J$1107)*(logQir!J463-logQir!J$1107),0)</f>
        <v>0.12098023072995077</v>
      </c>
    </row>
    <row r="464" spans="1:10" x14ac:dyDescent="0.15">
      <c r="A464" s="1">
        <v>21</v>
      </c>
      <c r="B464" s="1" t="s">
        <v>290</v>
      </c>
      <c r="C464" s="1">
        <v>1</v>
      </c>
      <c r="D464" s="1" t="s">
        <v>8</v>
      </c>
      <c r="E464" s="6">
        <f>IF(logVir!E464&lt;&gt;0,logVir!E464-logVir!E$1085-0.5*(SKir!E464+SKir!E$1085)*(logKir!E464-logKir!E$1085)-0.5*(SLir!E464+SLir!E$1085)*(logHir!E464-logHir!E$1085)-0.5*(SLir!E464+SLir!E$1085)*(logQir!E464-logQir!E$1085),0)</f>
        <v>0.29248099857810367</v>
      </c>
      <c r="F464" s="6">
        <f>IF(logVir!F464&lt;&gt;0,logVir!F464-logVir!F$1085-0.5*(SKir!F464+SKir!F$1085)*(logKir!F464-logKir!F$1085)-0.5*(SLir!F464+SLir!F$1085)*(logHir!F464-logHir!F$1085)-0.5*(SLir!F464+SLir!F$1085)*(logQir!F464-logQir!F$1085),0)</f>
        <v>0.24640364829325581</v>
      </c>
      <c r="G464" s="6">
        <f>IF(logVir!G464&lt;&gt;0,logVir!G464-logVir!G$1085-0.5*(SKir!G464+SKir!G$1085)*(logKir!G464-logKir!G$1085)-0.5*(SLir!G464+SLir!G$1085)*(logHir!G464-logHir!G$1085)-0.5*(SLir!G464+SLir!G$1085)*(logQir!G464-logQir!G$1085),0)</f>
        <v>0.16974751298933721</v>
      </c>
      <c r="H464" s="6">
        <f>IF(logVir!H464&lt;&gt;0,logVir!H464-logVir!H$1085-0.5*(SKir!H464+SKir!H$1085)*(logKir!H464-logKir!H$1085)-0.5*(SLir!H464+SLir!H$1085)*(logHir!H464-logHir!H$1085)-0.5*(SLir!H464+SLir!H$1085)*(logQir!H464-logQir!H$1085),0)</f>
        <v>3.66400718971744E-2</v>
      </c>
      <c r="I464" s="6">
        <f>IF(logVir!I464&lt;&gt;0,logVir!I464-logVir!I$1085-0.5*(SKir!I464+SKir!I$1085)*(logKir!I464-logKir!I$1085)-0.5*(SLir!I464+SLir!I$1085)*(logHir!I464-logHir!I$1085)-0.5*(SLir!I464+SLir!I$1085)*(logQir!I464-logQir!I$1085),0)</f>
        <v>5.6106971552049766E-2</v>
      </c>
      <c r="J464" s="6">
        <f>IF(logVir!J464&lt;&gt;0,logVir!J464-logVir!J$1085-0.5*(SKir!J464+SKir!J$1085)*(logKir!J464-logKir!J$1085)-0.5*(SLir!J464+SLir!J$1085)*(logHir!J464-logHir!J$1085)-0.5*(SLir!J464+SLir!J$1085)*(logQir!J464-logQir!J$1085),0)</f>
        <v>0.1094990528738186</v>
      </c>
    </row>
    <row r="465" spans="1:10" x14ac:dyDescent="0.15">
      <c r="A465" s="1">
        <v>21</v>
      </c>
      <c r="B465" s="1" t="s">
        <v>132</v>
      </c>
      <c r="C465" s="1">
        <v>2</v>
      </c>
      <c r="D465" s="1" t="s">
        <v>9</v>
      </c>
      <c r="E465" s="6">
        <f>IF(logVir!E465&lt;&gt;0,logVir!E465-logVir!E$1086-0.5*(SKir!E465+SKir!E$1086)*(logKir!E465-logKir!E$1086)-0.5*(SLir!E465+SLir!E$1086)*(logHir!E465-logHir!E$1086)-0.5*(SLir!E465+SLir!E$1086)*(logQir!E465-logQir!E$1086),0)</f>
        <v>0.80282936716933051</v>
      </c>
      <c r="F465" s="6">
        <f>IF(logVir!F465&lt;&gt;0,logVir!F465-logVir!F$1086-0.5*(SKir!F465+SKir!F$1086)*(logKir!F465-logKir!F$1086)-0.5*(SLir!F465+SLir!F$1086)*(logHir!F465-logHir!F$1086)-0.5*(SLir!F465+SLir!F$1086)*(logQir!F465-logQir!F$1086),0)</f>
        <v>0.34130806873852293</v>
      </c>
      <c r="G465" s="6">
        <f>IF(logVir!G465&lt;&gt;0,logVir!G465-logVir!G$1086-0.5*(SKir!G465+SKir!G$1086)*(logKir!G465-logKir!G$1086)-0.5*(SLir!G465+SLir!G$1086)*(logHir!G465-logHir!G$1086)-0.5*(SLir!G465+SLir!G$1086)*(logQir!G465-logQir!G$1086),0)</f>
        <v>0.34162863596899462</v>
      </c>
      <c r="H465" s="6">
        <f>IF(logVir!H465&lt;&gt;0,logVir!H465-logVir!H$1086-0.5*(SKir!H465+SKir!H$1086)*(logKir!H465-logKir!H$1086)-0.5*(SLir!H465+SLir!H$1086)*(logHir!H465-logHir!H$1086)-0.5*(SLir!H465+SLir!H$1086)*(logQir!H465-logQir!H$1086),0)</f>
        <v>0.42827964149488318</v>
      </c>
      <c r="I465" s="6">
        <f>IF(logVir!I465&lt;&gt;0,logVir!I465-logVir!I$1086-0.5*(SKir!I465+SKir!I$1086)*(logKir!I465-logKir!I$1086)-0.5*(SLir!I465+SLir!I$1086)*(logHir!I465-logHir!I$1086)-0.5*(SLir!I465+SLir!I$1086)*(logQir!I465-logQir!I$1086),0)</f>
        <v>0.47588728036846661</v>
      </c>
      <c r="J465" s="6">
        <f>IF(logVir!J465&lt;&gt;0,logVir!J465-logVir!J$1086-0.5*(SKir!J465+SKir!J$1086)*(logKir!J465-logKir!J$1086)-0.5*(SLir!J465+SLir!J$1086)*(logHir!J465-logHir!J$1086)-0.5*(SLir!J465+SLir!J$1086)*(logQir!J465-logQir!J$1086),0)</f>
        <v>0.45604236329818226</v>
      </c>
    </row>
    <row r="466" spans="1:10" x14ac:dyDescent="0.15">
      <c r="A466" s="1">
        <v>21</v>
      </c>
      <c r="B466" s="1" t="s">
        <v>133</v>
      </c>
      <c r="C466" s="1">
        <v>3</v>
      </c>
      <c r="D466" s="1" t="s">
        <v>16</v>
      </c>
      <c r="E466" s="6">
        <f>IF(logVir!E466&lt;&gt;0,logVir!E466-logVir!E$1087-0.5*(SKir!E466+SKir!E$1087)*(logKir!E466-logKir!E$1087)-0.5*(SLir!E466+SLir!E$1087)*(logHir!E466-logHir!E$1087)-0.5*(SLir!E466+SLir!E$1087)*(logQir!E466-logQir!E$1087),0)</f>
        <v>-0.30103743937205896</v>
      </c>
      <c r="F466" s="6">
        <f>IF(logVir!F466&lt;&gt;0,logVir!F466-logVir!F$1087-0.5*(SKir!F466+SKir!F$1087)*(logKir!F466-logKir!F$1087)-0.5*(SLir!F466+SLir!F$1087)*(logHir!F466-logHir!F$1087)-0.5*(SLir!F466+SLir!F$1087)*(logQir!F466-logQir!F$1087),0)</f>
        <v>-0.25776122310446109</v>
      </c>
      <c r="G466" s="6">
        <f>IF(logVir!G466&lt;&gt;0,logVir!G466-logVir!G$1087-0.5*(SKir!G466+SKir!G$1087)*(logKir!G466-logKir!G$1087)-0.5*(SLir!G466+SLir!G$1087)*(logHir!G466-logHir!G$1087)-0.5*(SLir!G466+SLir!G$1087)*(logQir!G466-logQir!G$1087),0)</f>
        <v>-0.27273742948612262</v>
      </c>
      <c r="H466" s="6">
        <f>IF(logVir!H466&lt;&gt;0,logVir!H466-logVir!H$1087-0.5*(SKir!H466+SKir!H$1087)*(logKir!H466-logKir!H$1087)-0.5*(SLir!H466+SLir!H$1087)*(logHir!H466-logHir!H$1087)-0.5*(SLir!H466+SLir!H$1087)*(logQir!H466-logQir!H$1087),0)</f>
        <v>-0.40306019790083913</v>
      </c>
      <c r="I466" s="6">
        <f>IF(logVir!I466&lt;&gt;0,logVir!I466-logVir!I$1087-0.5*(SKir!I466+SKir!I$1087)*(logKir!I466-logKir!I$1087)-0.5*(SLir!I466+SLir!I$1087)*(logHir!I466-logHir!I$1087)-0.5*(SLir!I466+SLir!I$1087)*(logQir!I466-logQir!I$1087),0)</f>
        <v>-0.32481857194572639</v>
      </c>
      <c r="J466" s="6">
        <f>IF(logVir!J466&lt;&gt;0,logVir!J466-logVir!J$1087-0.5*(SKir!J466+SKir!J$1087)*(logKir!J466-logKir!J$1087)-0.5*(SLir!J466+SLir!J$1087)*(logHir!J466-logHir!J$1087)-0.5*(SLir!J466+SLir!J$1087)*(logQir!J466-logQir!J$1087),0)</f>
        <v>-0.39594677217627638</v>
      </c>
    </row>
    <row r="467" spans="1:10" x14ac:dyDescent="0.15">
      <c r="A467" s="1">
        <v>21</v>
      </c>
      <c r="B467" s="1" t="s">
        <v>133</v>
      </c>
      <c r="C467" s="1">
        <v>4</v>
      </c>
      <c r="D467" s="1" t="s">
        <v>17</v>
      </c>
      <c r="E467" s="6">
        <f>IF(logVir!E467&lt;&gt;0,logVir!E467-logVir!E$1088-0.5*(SKir!E467+SKir!E$1088)*(logKir!E467-logKir!E$1088)-0.5*(SLir!E467+SLir!E$1088)*(logHir!E467-logHir!E$1088)-0.5*(SLir!E467+SLir!E$1088)*(logQir!E467-logQir!E$1088),0)</f>
        <v>-8.8554856161687762E-2</v>
      </c>
      <c r="F467" s="6">
        <f>IF(logVir!F467&lt;&gt;0,logVir!F467-logVir!F$1088-0.5*(SKir!F467+SKir!F$1088)*(logKir!F467-logKir!F$1088)-0.5*(SLir!F467+SLir!F$1088)*(logHir!F467-logHir!F$1088)-0.5*(SLir!F467+SLir!F$1088)*(logQir!F467-logQir!F$1088),0)</f>
        <v>-0.14709380131117819</v>
      </c>
      <c r="G467" s="6">
        <f>IF(logVir!G467&lt;&gt;0,logVir!G467-logVir!G$1088-0.5*(SKir!G467+SKir!G$1088)*(logKir!G467-logKir!G$1088)-0.5*(SLir!G467+SLir!G$1088)*(logHir!G467-logHir!G$1088)-0.5*(SLir!G467+SLir!G$1088)*(logQir!G467-logQir!G$1088),0)</f>
        <v>5.2576350928141988E-2</v>
      </c>
      <c r="H467" s="6">
        <f>IF(logVir!H467&lt;&gt;0,logVir!H467-logVir!H$1088-0.5*(SKir!H467+SKir!H$1088)*(logKir!H467-logKir!H$1088)-0.5*(SLir!H467+SLir!H$1088)*(logHir!H467-logHir!H$1088)-0.5*(SLir!H467+SLir!H$1088)*(logQir!H467-logQir!H$1088),0)</f>
        <v>-5.4029423774696467E-2</v>
      </c>
      <c r="I467" s="6">
        <f>IF(logVir!I467&lt;&gt;0,logVir!I467-logVir!I$1088-0.5*(SKir!I467+SKir!I$1088)*(logKir!I467-logKir!I$1088)-0.5*(SLir!I467+SLir!I$1088)*(logHir!I467-logHir!I$1088)-0.5*(SLir!I467+SLir!I$1088)*(logQir!I467-logQir!I$1088),0)</f>
        <v>-3.8516901762560792E-2</v>
      </c>
      <c r="J467" s="6">
        <f>IF(logVir!J467&lt;&gt;0,logVir!J467-logVir!J$1088-0.5*(SKir!J467+SKir!J$1088)*(logKir!J467-logKir!J$1088)-0.5*(SLir!J467+SLir!J$1088)*(logHir!J467-logHir!J$1088)-0.5*(SLir!J467+SLir!J$1088)*(logQir!J467-logQir!J$1088),0)</f>
        <v>-4.9276560109744641E-2</v>
      </c>
    </row>
    <row r="468" spans="1:10" x14ac:dyDescent="0.15">
      <c r="A468" s="1">
        <v>21</v>
      </c>
      <c r="B468" s="1" t="s">
        <v>133</v>
      </c>
      <c r="C468" s="1">
        <v>5</v>
      </c>
      <c r="D468" s="1" t="s">
        <v>18</v>
      </c>
      <c r="E468" s="6">
        <f>IF(logVir!E468&lt;&gt;0,logVir!E468-logVir!E$1089-0.5*(SKir!E468+SKir!E$1089)*(logKir!E468-logKir!E$1089)-0.5*(SLir!E468+SLir!E$1089)*(logHir!E468-logHir!E$1089)-0.5*(SLir!E468+SLir!E$1089)*(logQir!E468-logQir!E$1089),0)</f>
        <v>-0.13438184554613253</v>
      </c>
      <c r="F468" s="6">
        <f>IF(logVir!F468&lt;&gt;0,logVir!F468-logVir!F$1089-0.5*(SKir!F468+SKir!F$1089)*(logKir!F468-logKir!F$1089)-0.5*(SLir!F468+SLir!F$1089)*(logHir!F468-logHir!F$1089)-0.5*(SLir!F468+SLir!F$1089)*(logQir!F468-logQir!F$1089),0)</f>
        <v>0.13503972091971453</v>
      </c>
      <c r="G468" s="6">
        <f>IF(logVir!G468&lt;&gt;0,logVir!G468-logVir!G$1089-0.5*(SKir!G468+SKir!G$1089)*(logKir!G468-logKir!G$1089)-0.5*(SLir!G468+SLir!G$1089)*(logHir!G468-logHir!G$1089)-0.5*(SLir!G468+SLir!G$1089)*(logQir!G468-logQir!G$1089),0)</f>
        <v>2.0640916577983337E-2</v>
      </c>
      <c r="H468" s="6">
        <f>IF(logVir!H468&lt;&gt;0,logVir!H468-logVir!H$1089-0.5*(SKir!H468+SKir!H$1089)*(logKir!H468-logKir!H$1089)-0.5*(SLir!H468+SLir!H$1089)*(logHir!H468-logHir!H$1089)-0.5*(SLir!H468+SLir!H$1089)*(logQir!H468-logQir!H$1089),0)</f>
        <v>6.6834610439596015E-3</v>
      </c>
      <c r="I468" s="6">
        <f>IF(logVir!I468&lt;&gt;0,logVir!I468-logVir!I$1089-0.5*(SKir!I468+SKir!I$1089)*(logKir!I468-logKir!I$1089)-0.5*(SLir!I468+SLir!I$1089)*(logHir!I468-logHir!I$1089)-0.5*(SLir!I468+SLir!I$1089)*(logQir!I468-logQir!I$1089),0)</f>
        <v>-0.27080074340873272</v>
      </c>
      <c r="J468" s="6">
        <f>IF(logVir!J468&lt;&gt;0,logVir!J468-logVir!J$1089-0.5*(SKir!J468+SKir!J$1089)*(logKir!J468-logKir!J$1089)-0.5*(SLir!J468+SLir!J$1089)*(logHir!J468-logHir!J$1089)-0.5*(SLir!J468+SLir!J$1089)*(logQir!J468-logQir!J$1089),0)</f>
        <v>-0.19659427625102233</v>
      </c>
    </row>
    <row r="469" spans="1:10" x14ac:dyDescent="0.15">
      <c r="A469" s="1">
        <v>21</v>
      </c>
      <c r="B469" s="1" t="s">
        <v>133</v>
      </c>
      <c r="C469" s="1">
        <v>6</v>
      </c>
      <c r="D469" s="1" t="s">
        <v>2</v>
      </c>
      <c r="E469" s="6">
        <f>IF(logVir!E469&lt;&gt;0,logVir!E469-logVir!E$1090-0.5*(SKir!E469+SKir!E$1090)*(logKir!E469-logKir!E$1090)-0.5*(SLir!E469+SLir!E$1090)*(logHir!E469-logHir!E$1090)-0.5*(SLir!E469+SLir!E$1090)*(logQir!E469-logQir!E$1090),0)</f>
        <v>0.47573304431969982</v>
      </c>
      <c r="F469" s="6">
        <f>IF(logVir!F469&lt;&gt;0,logVir!F469-logVir!F$1090-0.5*(SKir!F469+SKir!F$1090)*(logKir!F469-logKir!F$1090)-0.5*(SLir!F469+SLir!F$1090)*(logHir!F469-logHir!F$1090)-0.5*(SLir!F469+SLir!F$1090)*(logQir!F469-logQir!F$1090),0)</f>
        <v>0.80822172892750166</v>
      </c>
      <c r="G469" s="6">
        <f>IF(logVir!G469&lt;&gt;0,logVir!G469-logVir!G$1090-0.5*(SKir!G469+SKir!G$1090)*(logKir!G469-logKir!G$1090)-0.5*(SLir!G469+SLir!G$1090)*(logHir!G469-logHir!G$1090)-0.5*(SLir!G469+SLir!G$1090)*(logQir!G469-logQir!G$1090),0)</f>
        <v>0.40505886132053004</v>
      </c>
      <c r="H469" s="6">
        <f>IF(logVir!H469&lt;&gt;0,logVir!H469-logVir!H$1090-0.5*(SKir!H469+SKir!H$1090)*(logKir!H469-logKir!H$1090)-0.5*(SLir!H469+SLir!H$1090)*(logHir!H469-logHir!H$1090)-0.5*(SLir!H469+SLir!H$1090)*(logQir!H469-logQir!H$1090),0)</f>
        <v>0.35379812047355175</v>
      </c>
      <c r="I469" s="6">
        <f>IF(logVir!I469&lt;&gt;0,logVir!I469-logVir!I$1090-0.5*(SKir!I469+SKir!I$1090)*(logKir!I469-logKir!I$1090)-0.5*(SLir!I469+SLir!I$1090)*(logHir!I469-logHir!I$1090)-0.5*(SLir!I469+SLir!I$1090)*(logQir!I469-logQir!I$1090),0)</f>
        <v>0.66416259236759334</v>
      </c>
      <c r="J469" s="6">
        <f>IF(logVir!J469&lt;&gt;0,logVir!J469-logVir!J$1090-0.5*(SKir!J469+SKir!J$1090)*(logKir!J469-logKir!J$1090)-0.5*(SLir!J469+SLir!J$1090)*(logHir!J469-logHir!J$1090)-0.5*(SLir!J469+SLir!J$1090)*(logQir!J469-logQir!J$1090),0)</f>
        <v>0.8872818667557324</v>
      </c>
    </row>
    <row r="470" spans="1:10" x14ac:dyDescent="0.15">
      <c r="A470" s="1">
        <v>21</v>
      </c>
      <c r="B470" s="1" t="s">
        <v>133</v>
      </c>
      <c r="C470" s="1">
        <v>7</v>
      </c>
      <c r="D470" s="1" t="s">
        <v>19</v>
      </c>
      <c r="E470" s="6">
        <f>IF(logVir!E470&lt;&gt;0,logVir!E470-logVir!E$1091-0.5*(SKir!E470+SKir!E$1091)*(logKir!E470-logKir!E$1091)-0.5*(SLir!E470+SLir!E$1091)*(logHir!E470-logHir!E$1091)-0.5*(SLir!E470+SLir!E$1091)*(logQir!E470-logQir!E$1091),0)</f>
        <v>0.73337233845350913</v>
      </c>
      <c r="F470" s="6">
        <f>IF(logVir!F470&lt;&gt;0,logVir!F470-logVir!F$1091-0.5*(SKir!F470+SKir!F$1091)*(logKir!F470-logKir!F$1091)-0.5*(SLir!F470+SLir!F$1091)*(logHir!F470-logHir!F$1091)-0.5*(SLir!F470+SLir!F$1091)*(logQir!F470-logQir!F$1091),0)</f>
        <v>-0.53974517645248066</v>
      </c>
      <c r="G470" s="6">
        <f>IF(logVir!G470&lt;&gt;0,logVir!G470-logVir!G$1091-0.5*(SKir!G470+SKir!G$1091)*(logKir!G470-logKir!G$1091)-0.5*(SLir!G470+SLir!G$1091)*(logHir!G470-logHir!G$1091)-0.5*(SLir!G470+SLir!G$1091)*(logQir!G470-logQir!G$1091),0)</f>
        <v>0.18593637831515025</v>
      </c>
      <c r="H470" s="6">
        <f>IF(logVir!H470&lt;&gt;0,logVir!H470-logVir!H$1091-0.5*(SKir!H470+SKir!H$1091)*(logKir!H470-logKir!H$1091)-0.5*(SLir!H470+SLir!H$1091)*(logHir!H470-logHir!H$1091)-0.5*(SLir!H470+SLir!H$1091)*(logQir!H470-logQir!H$1091),0)</f>
        <v>-0.46595908935594554</v>
      </c>
      <c r="I470" s="6">
        <f>IF(logVir!I470&lt;&gt;0,logVir!I470-logVir!I$1091-0.5*(SKir!I470+SKir!I$1091)*(logKir!I470-logKir!I$1091)-0.5*(SLir!I470+SLir!I$1091)*(logHir!I470-logHir!I$1091)-0.5*(SLir!I470+SLir!I$1091)*(logQir!I470-logQir!I$1091),0)</f>
        <v>-0.24209139830203835</v>
      </c>
      <c r="J470" s="6">
        <f>IF(logVir!J470&lt;&gt;0,logVir!J470-logVir!J$1091-0.5*(SKir!J470+SKir!J$1091)*(logKir!J470-logKir!J$1091)-0.5*(SLir!J470+SLir!J$1091)*(logHir!J470-logHir!J$1091)-0.5*(SLir!J470+SLir!J$1091)*(logQir!J470-logQir!J$1091),0)</f>
        <v>-0.52262031087466587</v>
      </c>
    </row>
    <row r="471" spans="1:10" x14ac:dyDescent="0.15">
      <c r="A471" s="1">
        <v>21</v>
      </c>
      <c r="B471" s="1" t="s">
        <v>133</v>
      </c>
      <c r="C471" s="1">
        <v>8</v>
      </c>
      <c r="D471" s="1" t="s">
        <v>20</v>
      </c>
      <c r="E471" s="6">
        <f>IF(logVir!E471&lt;&gt;0,logVir!E471-logVir!E$1092-0.5*(SKir!E471+SKir!E$1092)*(logKir!E471-logKir!E$1092)-0.5*(SLir!E471+SLir!E$1092)*(logHir!E471-logHir!E$1092)-0.5*(SLir!E471+SLir!E$1092)*(logQir!E471-logQir!E$1092),0)</f>
        <v>-8.4079438408004067E-2</v>
      </c>
      <c r="F471" s="6">
        <f>IF(logVir!F471&lt;&gt;0,logVir!F471-logVir!F$1092-0.5*(SKir!F471+SKir!F$1092)*(logKir!F471-logKir!F$1092)-0.5*(SLir!F471+SLir!F$1092)*(logHir!F471-logHir!F$1092)-0.5*(SLir!F471+SLir!F$1092)*(logQir!F471-logQir!F$1092),0)</f>
        <v>-0.16342632890089648</v>
      </c>
      <c r="G471" s="6">
        <f>IF(logVir!G471&lt;&gt;0,logVir!G471-logVir!G$1092-0.5*(SKir!G471+SKir!G$1092)*(logKir!G471-logKir!G$1092)-0.5*(SLir!G471+SLir!G$1092)*(logHir!G471-logHir!G$1092)-0.5*(SLir!G471+SLir!G$1092)*(logQir!G471-logQir!G$1092),0)</f>
        <v>8.4628551794072721E-4</v>
      </c>
      <c r="H471" s="6">
        <f>IF(logVir!H471&lt;&gt;0,logVir!H471-logVir!H$1092-0.5*(SKir!H471+SKir!H$1092)*(logKir!H471-logKir!H$1092)-0.5*(SLir!H471+SLir!H$1092)*(logHir!H471-logHir!H$1092)-0.5*(SLir!H471+SLir!H$1092)*(logQir!H471-logQir!H$1092),0)</f>
        <v>-0.21906620847550348</v>
      </c>
      <c r="I471" s="6">
        <f>IF(logVir!I471&lt;&gt;0,logVir!I471-logVir!I$1092-0.5*(SKir!I471+SKir!I$1092)*(logKir!I471-logKir!I$1092)-0.5*(SLir!I471+SLir!I$1092)*(logHir!I471-logHir!I$1092)-0.5*(SLir!I471+SLir!I$1092)*(logQir!I471-logQir!I$1092),0)</f>
        <v>-0.38163313777913116</v>
      </c>
      <c r="J471" s="6">
        <f>IF(logVir!J471&lt;&gt;0,logVir!J471-logVir!J$1092-0.5*(SKir!J471+SKir!J$1092)*(logKir!J471-logKir!J$1092)-0.5*(SLir!J471+SLir!J$1092)*(logHir!J471-logHir!J$1092)-0.5*(SLir!J471+SLir!J$1092)*(logQir!J471-logQir!J$1092),0)</f>
        <v>-0.4183860089503631</v>
      </c>
    </row>
    <row r="472" spans="1:10" x14ac:dyDescent="0.15">
      <c r="A472" s="1">
        <v>21</v>
      </c>
      <c r="B472" s="1" t="s">
        <v>133</v>
      </c>
      <c r="C472" s="1">
        <v>9</v>
      </c>
      <c r="D472" s="1" t="s">
        <v>21</v>
      </c>
      <c r="E472" s="6">
        <f>IF(logVir!E472&lt;&gt;0,logVir!E472-logVir!E$1093-0.5*(SKir!E472+SKir!E$1093)*(logKir!E472-logKir!E$1093)-0.5*(SLir!E472+SLir!E$1093)*(logHir!E472-logHir!E$1093)-0.5*(SLir!E472+SLir!E$1093)*(logQir!E472-logQir!E$1093),0)</f>
        <v>0.28939484192547715</v>
      </c>
      <c r="F472" s="6">
        <f>IF(logVir!F472&lt;&gt;0,logVir!F472-logVir!F$1093-0.5*(SKir!F472+SKir!F$1093)*(logKir!F472-logKir!F$1093)-0.5*(SLir!F472+SLir!F$1093)*(logHir!F472-logHir!F$1093)-0.5*(SLir!F472+SLir!F$1093)*(logQir!F472-logQir!F$1093),0)</f>
        <v>0.31724536270764886</v>
      </c>
      <c r="G472" s="6">
        <f>IF(logVir!G472&lt;&gt;0,logVir!G472-logVir!G$1093-0.5*(SKir!G472+SKir!G$1093)*(logKir!G472-logKir!G$1093)-0.5*(SLir!G472+SLir!G$1093)*(logHir!G472-logHir!G$1093)-0.5*(SLir!G472+SLir!G$1093)*(logQir!G472-logQir!G$1093),0)</f>
        <v>0.22235071175075419</v>
      </c>
      <c r="H472" s="6">
        <f>IF(logVir!H472&lt;&gt;0,logVir!H472-logVir!H$1093-0.5*(SKir!H472+SKir!H$1093)*(logKir!H472-logKir!H$1093)-0.5*(SLir!H472+SLir!H$1093)*(logHir!H472-logHir!H$1093)-0.5*(SLir!H472+SLir!H$1093)*(logQir!H472-logQir!H$1093),0)</f>
        <v>-0.2722127650832914</v>
      </c>
      <c r="I472" s="6">
        <f>IF(logVir!I472&lt;&gt;0,logVir!I472-logVir!I$1093-0.5*(SKir!I472+SKir!I$1093)*(logKir!I472-logKir!I$1093)-0.5*(SLir!I472+SLir!I$1093)*(logHir!I472-logHir!I$1093)-0.5*(SLir!I472+SLir!I$1093)*(logQir!I472-logQir!I$1093),0)</f>
        <v>-0.17763789839021518</v>
      </c>
      <c r="J472" s="6">
        <f>IF(logVir!J472&lt;&gt;0,logVir!J472-logVir!J$1093-0.5*(SKir!J472+SKir!J$1093)*(logKir!J472-logKir!J$1093)-0.5*(SLir!J472+SLir!J$1093)*(logHir!J472-logHir!J$1093)-0.5*(SLir!J472+SLir!J$1093)*(logQir!J472-logQir!J$1093),0)</f>
        <v>-0.17558606934866647</v>
      </c>
    </row>
    <row r="473" spans="1:10" x14ac:dyDescent="0.15">
      <c r="A473" s="1">
        <v>21</v>
      </c>
      <c r="B473" s="1" t="s">
        <v>291</v>
      </c>
      <c r="C473" s="1">
        <v>10</v>
      </c>
      <c r="D473" s="1" t="s">
        <v>22</v>
      </c>
      <c r="E473" s="6">
        <f>IF(logVir!E473&lt;&gt;0,logVir!E473-logVir!E$1094-0.5*(SKir!E473+SKir!E$1094)*(logKir!E473-logKir!E$1094)-0.5*(SLir!E473+SLir!E$1094)*(logHir!E473-logHir!E$1094)-0.5*(SLir!E473+SLir!E$1094)*(logQir!E473-logQir!E$1094),0)</f>
        <v>3.4398825947347854E-2</v>
      </c>
      <c r="F473" s="6">
        <f>IF(logVir!F473&lt;&gt;0,logVir!F473-logVir!F$1094-0.5*(SKir!F473+SKir!F$1094)*(logKir!F473-logKir!F$1094)-0.5*(SLir!F473+SLir!F$1094)*(logHir!F473-logHir!F$1094)-0.5*(SLir!F473+SLir!F$1094)*(logQir!F473-logQir!F$1094),0)</f>
        <v>3.6429549263340133E-3</v>
      </c>
      <c r="G473" s="6">
        <f>IF(logVir!G473&lt;&gt;0,logVir!G473-logVir!G$1094-0.5*(SKir!G473+SKir!G$1094)*(logKir!G473-logKir!G$1094)-0.5*(SLir!G473+SLir!G$1094)*(logHir!G473-logHir!G$1094)-0.5*(SLir!G473+SLir!G$1094)*(logQir!G473-logQir!G$1094),0)</f>
        <v>3.8402617268959688E-2</v>
      </c>
      <c r="H473" s="6">
        <f>IF(logVir!H473&lt;&gt;0,logVir!H473-logVir!H$1094-0.5*(SKir!H473+SKir!H$1094)*(logKir!H473-logKir!H$1094)-0.5*(SLir!H473+SLir!H$1094)*(logHir!H473-logHir!H$1094)-0.5*(SLir!H473+SLir!H$1094)*(logQir!H473-logQir!H$1094),0)</f>
        <v>8.4654443567508647E-2</v>
      </c>
      <c r="I473" s="6">
        <f>IF(logVir!I473&lt;&gt;0,logVir!I473-logVir!I$1094-0.5*(SKir!I473+SKir!I$1094)*(logKir!I473-logKir!I$1094)-0.5*(SLir!I473+SLir!I$1094)*(logHir!I473-logHir!I$1094)-0.5*(SLir!I473+SLir!I$1094)*(logQir!I473-logQir!I$1094),0)</f>
        <v>-4.7853724528887705E-2</v>
      </c>
      <c r="J473" s="6">
        <f>IF(logVir!J473&lt;&gt;0,logVir!J473-logVir!J$1094-0.5*(SKir!J473+SKir!J$1094)*(logKir!J473-logKir!J$1094)-0.5*(SLir!J473+SLir!J$1094)*(logHir!J473-logHir!J$1094)-0.5*(SLir!J473+SLir!J$1094)*(logQir!J473-logQir!J$1094),0)</f>
        <v>1.8393373008963113E-2</v>
      </c>
    </row>
    <row r="474" spans="1:10" x14ac:dyDescent="0.15">
      <c r="A474" s="1">
        <v>21</v>
      </c>
      <c r="B474" s="1" t="s">
        <v>133</v>
      </c>
      <c r="C474" s="1">
        <v>11</v>
      </c>
      <c r="D474" s="1" t="s">
        <v>23</v>
      </c>
      <c r="E474" s="6">
        <f>IF(logVir!E474&lt;&gt;0,logVir!E474-logVir!E$1095-0.5*(SKir!E474+SKir!E$1095)*(logKir!E474-logKir!E$1095)-0.5*(SLir!E474+SLir!E$1095)*(logHir!E474-logHir!E$1095)-0.5*(SLir!E474+SLir!E$1095)*(logQir!E474-logQir!E$1095),0)</f>
        <v>-0.152022197721083</v>
      </c>
      <c r="F474" s="6">
        <f>IF(logVir!F474&lt;&gt;0,logVir!F474-logVir!F$1095-0.5*(SKir!F474+SKir!F$1095)*(logKir!F474-logKir!F$1095)-0.5*(SLir!F474+SLir!F$1095)*(logHir!F474-logHir!F$1095)-0.5*(SLir!F474+SLir!F$1095)*(logQir!F474-logQir!F$1095),0)</f>
        <v>6.4937647306330282E-2</v>
      </c>
      <c r="G474" s="6">
        <f>IF(logVir!G474&lt;&gt;0,logVir!G474-logVir!G$1095-0.5*(SKir!G474+SKir!G$1095)*(logKir!G474-logKir!G$1095)-0.5*(SLir!G474+SLir!G$1095)*(logHir!G474-logHir!G$1095)-0.5*(SLir!G474+SLir!G$1095)*(logQir!G474-logQir!G$1095),0)</f>
        <v>7.077856477452657E-2</v>
      </c>
      <c r="H474" s="6">
        <f>IF(logVir!H474&lt;&gt;0,logVir!H474-logVir!H$1095-0.5*(SKir!H474+SKir!H$1095)*(logKir!H474-logKir!H$1095)-0.5*(SLir!H474+SLir!H$1095)*(logHir!H474-logHir!H$1095)-0.5*(SLir!H474+SLir!H$1095)*(logQir!H474-logQir!H$1095),0)</f>
        <v>-0.11909455717852867</v>
      </c>
      <c r="I474" s="6">
        <f>IF(logVir!I474&lt;&gt;0,logVir!I474-logVir!I$1095-0.5*(SKir!I474+SKir!I$1095)*(logKir!I474-logKir!I$1095)-0.5*(SLir!I474+SLir!I$1095)*(logHir!I474-logHir!I$1095)-0.5*(SLir!I474+SLir!I$1095)*(logQir!I474-logQir!I$1095),0)</f>
        <v>3.3169899079979442E-2</v>
      </c>
      <c r="J474" s="6">
        <f>IF(logVir!J474&lt;&gt;0,logVir!J474-logVir!J$1095-0.5*(SKir!J474+SKir!J$1095)*(logKir!J474-logKir!J$1095)-0.5*(SLir!J474+SLir!J$1095)*(logHir!J474-logHir!J$1095)-0.5*(SLir!J474+SLir!J$1095)*(logQir!J474-logQir!J$1095),0)</f>
        <v>1.0873345542397137E-2</v>
      </c>
    </row>
    <row r="475" spans="1:10" x14ac:dyDescent="0.15">
      <c r="A475" s="1">
        <v>21</v>
      </c>
      <c r="B475" s="1" t="s">
        <v>133</v>
      </c>
      <c r="C475" s="1">
        <v>12</v>
      </c>
      <c r="D475" s="1" t="s">
        <v>24</v>
      </c>
      <c r="E475" s="6">
        <f>IF(logVir!E475&lt;&gt;0,logVir!E475-logVir!E$1096-0.5*(SKir!E475+SKir!E$1096)*(logKir!E475-logKir!E$1096)-0.5*(SLir!E475+SLir!E$1096)*(logHir!E475-logHir!E$1096)-0.5*(SLir!E475+SLir!E$1096)*(logQir!E475-logQir!E$1096),0)</f>
        <v>0.34823249692573355</v>
      </c>
      <c r="F475" s="6">
        <f>IF(logVir!F475&lt;&gt;0,logVir!F475-logVir!F$1096-0.5*(SKir!F475+SKir!F$1096)*(logKir!F475-logKir!F$1096)-0.5*(SLir!F475+SLir!F$1096)*(logHir!F475-logHir!F$1096)-0.5*(SLir!F475+SLir!F$1096)*(logQir!F475-logQir!F$1096),0)</f>
        <v>-0.105855257429273</v>
      </c>
      <c r="G475" s="6">
        <f>IF(logVir!G475&lt;&gt;0,logVir!G475-logVir!G$1096-0.5*(SKir!G475+SKir!G$1096)*(logKir!G475-logKir!G$1096)-0.5*(SLir!G475+SLir!G$1096)*(logHir!G475-logHir!G$1096)-0.5*(SLir!G475+SLir!G$1096)*(logQir!G475-logQir!G$1096),0)</f>
        <v>-0.11883574116037546</v>
      </c>
      <c r="H475" s="6">
        <f>IF(logVir!H475&lt;&gt;0,logVir!H475-logVir!H$1096-0.5*(SKir!H475+SKir!H$1096)*(logKir!H475-logKir!H$1096)-0.5*(SLir!H475+SLir!H$1096)*(logHir!H475-logHir!H$1096)-0.5*(SLir!H475+SLir!H$1096)*(logQir!H475-logQir!H$1096),0)</f>
        <v>-0.12738492050528699</v>
      </c>
      <c r="I475" s="6">
        <f>IF(logVir!I475&lt;&gt;0,logVir!I475-logVir!I$1096-0.5*(SKir!I475+SKir!I$1096)*(logKir!I475-logKir!I$1096)-0.5*(SLir!I475+SLir!I$1096)*(logHir!I475-logHir!I$1096)-0.5*(SLir!I475+SLir!I$1096)*(logQir!I475-logQir!I$1096),0)</f>
        <v>-5.5636639341125366E-2</v>
      </c>
      <c r="J475" s="6">
        <f>IF(logVir!J475&lt;&gt;0,logVir!J475-logVir!J$1096-0.5*(SKir!J475+SKir!J$1096)*(logKir!J475-logKir!J$1096)-0.5*(SLir!J475+SLir!J$1096)*(logHir!J475-logHir!J$1096)-0.5*(SLir!J475+SLir!J$1096)*(logQir!J475-logQir!J$1096),0)</f>
        <v>-1.8863950409902519E-3</v>
      </c>
    </row>
    <row r="476" spans="1:10" x14ac:dyDescent="0.15">
      <c r="A476" s="1">
        <v>21</v>
      </c>
      <c r="B476" s="1" t="s">
        <v>133</v>
      </c>
      <c r="C476" s="1">
        <v>13</v>
      </c>
      <c r="D476" s="1" t="s">
        <v>25</v>
      </c>
      <c r="E476" s="6">
        <f>IF(logVir!E476&lt;&gt;0,logVir!E476-logVir!E$1097-0.5*(SKir!E476+SKir!E$1097)*(logKir!E476-logKir!E$1097)-0.5*(SLir!E476+SLir!E$1097)*(logHir!E476-logHir!E$1097)-0.5*(SLir!E476+SLir!E$1097)*(logQir!E476-logQir!E$1097),0)</f>
        <v>0.43098361630276277</v>
      </c>
      <c r="F476" s="6">
        <f>IF(logVir!F476&lt;&gt;0,logVir!F476-logVir!F$1097-0.5*(SKir!F476+SKir!F$1097)*(logKir!F476-logKir!F$1097)-0.5*(SLir!F476+SLir!F$1097)*(logHir!F476-logHir!F$1097)-0.5*(SLir!F476+SLir!F$1097)*(logQir!F476-logQir!F$1097),0)</f>
        <v>7.4387831261290047E-2</v>
      </c>
      <c r="G476" s="6">
        <f>IF(logVir!G476&lt;&gt;0,logVir!G476-logVir!G$1097-0.5*(SKir!G476+SKir!G$1097)*(logKir!G476-logKir!G$1097)-0.5*(SLir!G476+SLir!G$1097)*(logHir!G476-logHir!G$1097)-0.5*(SLir!G476+SLir!G$1097)*(logQir!G476-logQir!G$1097),0)</f>
        <v>0.2566398282846043</v>
      </c>
      <c r="H476" s="6">
        <f>IF(logVir!H476&lt;&gt;0,logVir!H476-logVir!H$1097-0.5*(SKir!H476+SKir!H$1097)*(logKir!H476-logKir!H$1097)-0.5*(SLir!H476+SLir!H$1097)*(logHir!H476-logHir!H$1097)-0.5*(SLir!H476+SLir!H$1097)*(logQir!H476-logQir!H$1097),0)</f>
        <v>6.3171662381013613E-2</v>
      </c>
      <c r="I476" s="6">
        <f>IF(logVir!I476&lt;&gt;0,logVir!I476-logVir!I$1097-0.5*(SKir!I476+SKir!I$1097)*(logKir!I476-logKir!I$1097)-0.5*(SLir!I476+SLir!I$1097)*(logHir!I476-logHir!I$1097)-0.5*(SLir!I476+SLir!I$1097)*(logQir!I476-logQir!I$1097),0)</f>
        <v>4.5472780163087936E-2</v>
      </c>
      <c r="J476" s="6">
        <f>IF(logVir!J476&lt;&gt;0,logVir!J476-logVir!J$1097-0.5*(SKir!J476+SKir!J$1097)*(logKir!J476-logKir!J$1097)-0.5*(SLir!J476+SLir!J$1097)*(logHir!J476-logHir!J$1097)-0.5*(SLir!J476+SLir!J$1097)*(logQir!J476-logQir!J$1097),0)</f>
        <v>-2.2882605397721207E-2</v>
      </c>
    </row>
    <row r="477" spans="1:10" x14ac:dyDescent="0.15">
      <c r="A477" s="1">
        <v>21</v>
      </c>
      <c r="B477" s="1" t="s">
        <v>133</v>
      </c>
      <c r="C477" s="1">
        <v>14</v>
      </c>
      <c r="D477" s="1" t="s">
        <v>26</v>
      </c>
      <c r="E477" s="6">
        <f>IF(logVir!E477&lt;&gt;0,logVir!E477-logVir!E$1098-0.5*(SKir!E477+SKir!E$1098)*(logKir!E477-logKir!E$1098)-0.5*(SLir!E477+SLir!E$1098)*(logHir!E477-logHir!E$1098)-0.5*(SLir!E477+SLir!E$1098)*(logQir!E477-logQir!E$1098),0)</f>
        <v>-0.306705734671052</v>
      </c>
      <c r="F477" s="6">
        <f>IF(logVir!F477&lt;&gt;0,logVir!F477-logVir!F$1098-0.5*(SKir!F477+SKir!F$1098)*(logKir!F477-logKir!F$1098)-0.5*(SLir!F477+SLir!F$1098)*(logHir!F477-logHir!F$1098)-0.5*(SLir!F477+SLir!F$1098)*(logQir!F477-logQir!F$1098),0)</f>
        <v>0.30691662836340527</v>
      </c>
      <c r="G477" s="6">
        <f>IF(logVir!G477&lt;&gt;0,logVir!G477-logVir!G$1098-0.5*(SKir!G477+SKir!G$1098)*(logKir!G477-logKir!G$1098)-0.5*(SLir!G477+SLir!G$1098)*(logHir!G477-logHir!G$1098)-0.5*(SLir!G477+SLir!G$1098)*(logQir!G477-logQir!G$1098),0)</f>
        <v>-0.32134933656448861</v>
      </c>
      <c r="H477" s="6">
        <f>IF(logVir!H477&lt;&gt;0,logVir!H477-logVir!H$1098-0.5*(SKir!H477+SKir!H$1098)*(logKir!H477-logKir!H$1098)-0.5*(SLir!H477+SLir!H$1098)*(logHir!H477-logHir!H$1098)-0.5*(SLir!H477+SLir!H$1098)*(logQir!H477-logQir!H$1098),0)</f>
        <v>-2.7477511085998912E-2</v>
      </c>
      <c r="I477" s="6">
        <f>IF(logVir!I477&lt;&gt;0,logVir!I477-logVir!I$1098-0.5*(SKir!I477+SKir!I$1098)*(logKir!I477-logKir!I$1098)-0.5*(SLir!I477+SLir!I$1098)*(logHir!I477-logHir!I$1098)-0.5*(SLir!I477+SLir!I$1098)*(logQir!I477-logQir!I$1098),0)</f>
        <v>-0.60783853002614008</v>
      </c>
      <c r="J477" s="6">
        <f>IF(logVir!J477&lt;&gt;0,logVir!J477-logVir!J$1098-0.5*(SKir!J477+SKir!J$1098)*(logKir!J477-logKir!J$1098)-0.5*(SLir!J477+SLir!J$1098)*(logHir!J477-logHir!J$1098)-0.5*(SLir!J477+SLir!J$1098)*(logQir!J477-logQir!J$1098),0)</f>
        <v>-0.48821688680086445</v>
      </c>
    </row>
    <row r="478" spans="1:10" x14ac:dyDescent="0.15">
      <c r="A478" s="1">
        <v>21</v>
      </c>
      <c r="B478" s="1" t="s">
        <v>133</v>
      </c>
      <c r="C478" s="1">
        <v>15</v>
      </c>
      <c r="D478" s="1" t="s">
        <v>27</v>
      </c>
      <c r="E478" s="6">
        <f>IF(logVir!E478&lt;&gt;0,logVir!E478-logVir!E$1099-0.5*(SKir!E478+SKir!E$1099)*(logKir!E478-logKir!E$1099)-0.5*(SLir!E478+SLir!E$1099)*(logHir!E478-logHir!E$1099)-0.5*(SLir!E478+SLir!E$1099)*(logQir!E478-logQir!E$1099),0)</f>
        <v>-3.9114733424188329E-2</v>
      </c>
      <c r="F478" s="6">
        <f>IF(logVir!F478&lt;&gt;0,logVir!F478-logVir!F$1099-0.5*(SKir!F478+SKir!F$1099)*(logKir!F478-logKir!F$1099)-0.5*(SLir!F478+SLir!F$1099)*(logHir!F478-logHir!F$1099)-0.5*(SLir!F478+SLir!F$1099)*(logQir!F478-logQir!F$1099),0)</f>
        <v>-3.4405592891671485E-2</v>
      </c>
      <c r="G478" s="6">
        <f>IF(logVir!G478&lt;&gt;0,logVir!G478-logVir!G$1099-0.5*(SKir!G478+SKir!G$1099)*(logKir!G478-logKir!G$1099)-0.5*(SLir!G478+SLir!G$1099)*(logHir!G478-logHir!G$1099)-0.5*(SLir!G478+SLir!G$1099)*(logQir!G478-logQir!G$1099),0)</f>
        <v>3.1031639635889487E-2</v>
      </c>
      <c r="H478" s="6">
        <f>IF(logVir!H478&lt;&gt;0,logVir!H478-logVir!H$1099-0.5*(SKir!H478+SKir!H$1099)*(logKir!H478-logKir!H$1099)-0.5*(SLir!H478+SLir!H$1099)*(logHir!H478-logHir!H$1099)-0.5*(SLir!H478+SLir!H$1099)*(logQir!H478-logQir!H$1099),0)</f>
        <v>-3.2495169759622584E-2</v>
      </c>
      <c r="I478" s="6">
        <f>IF(logVir!I478&lt;&gt;0,logVir!I478-logVir!I$1099-0.5*(SKir!I478+SKir!I$1099)*(logKir!I478-logKir!I$1099)-0.5*(SLir!I478+SLir!I$1099)*(logHir!I478-logHir!I$1099)-0.5*(SLir!I478+SLir!I$1099)*(logQir!I478-logQir!I$1099),0)</f>
        <v>-0.10606762867228957</v>
      </c>
      <c r="J478" s="6">
        <f>IF(logVir!J478&lt;&gt;0,logVir!J478-logVir!J$1099-0.5*(SKir!J478+SKir!J$1099)*(logKir!J478-logKir!J$1099)-0.5*(SLir!J478+SLir!J$1099)*(logHir!J478-logHir!J$1099)-0.5*(SLir!J478+SLir!J$1099)*(logQir!J478-logQir!J$1099),0)</f>
        <v>-0.13698406733684304</v>
      </c>
    </row>
    <row r="479" spans="1:10" x14ac:dyDescent="0.15">
      <c r="A479" s="1">
        <v>21</v>
      </c>
      <c r="B479" s="1" t="s">
        <v>132</v>
      </c>
      <c r="C479" s="1">
        <v>16</v>
      </c>
      <c r="D479" s="1" t="s">
        <v>10</v>
      </c>
      <c r="E479" s="6">
        <f>IF(logVir!E479&lt;&gt;0,logVir!E479-logVir!E$1100-0.5*(SKir!E479+SKir!E$1100)*(logKir!E479-logKir!E$1100)-0.5*(SLir!E479+SLir!E$1100)*(logHir!E479-logHir!E$1100)-0.5*(SLir!E479+SLir!E$1100)*(logQir!E479-logQir!E$1100),0)</f>
        <v>2.4046471415416191E-2</v>
      </c>
      <c r="F479" s="6">
        <f>IF(logVir!F479&lt;&gt;0,logVir!F479-logVir!F$1100-0.5*(SKir!F479+SKir!F$1100)*(logKir!F479-logKir!F$1100)-0.5*(SLir!F479+SLir!F$1100)*(logHir!F479-logHir!F$1100)-0.5*(SLir!F479+SLir!F$1100)*(logQir!F479-logQir!F$1100),0)</f>
        <v>0.11061289014374889</v>
      </c>
      <c r="G479" s="6">
        <f>IF(logVir!G479&lt;&gt;0,logVir!G479-logVir!G$1100-0.5*(SKir!G479+SKir!G$1100)*(logKir!G479-logKir!G$1100)-0.5*(SLir!G479+SLir!G$1100)*(logHir!G479-logHir!G$1100)-0.5*(SLir!G479+SLir!G$1100)*(logQir!G479-logQir!G$1100),0)</f>
        <v>0.12463772137540209</v>
      </c>
      <c r="H479" s="6">
        <f>IF(logVir!H479&lt;&gt;0,logVir!H479-logVir!H$1100-0.5*(SKir!H479+SKir!H$1100)*(logKir!H479-logKir!H$1100)-0.5*(SLir!H479+SLir!H$1100)*(logHir!H479-logHir!H$1100)-0.5*(SLir!H479+SLir!H$1100)*(logQir!H479-logQir!H$1100),0)</f>
        <v>8.446644528222641E-2</v>
      </c>
      <c r="I479" s="6">
        <f>IF(logVir!I479&lt;&gt;0,logVir!I479-logVir!I$1100-0.5*(SKir!I479+SKir!I$1100)*(logKir!I479-logKir!I$1100)-0.5*(SLir!I479+SLir!I$1100)*(logHir!I479-logHir!I$1100)-0.5*(SLir!I479+SLir!I$1100)*(logQir!I479-logQir!I$1100),0)</f>
        <v>2.2629324297817756E-2</v>
      </c>
      <c r="J479" s="6">
        <f>IF(logVir!J479&lt;&gt;0,logVir!J479-logVir!J$1100-0.5*(SKir!J479+SKir!J$1100)*(logKir!J479-logKir!J$1100)-0.5*(SLir!J479+SLir!J$1100)*(logHir!J479-logHir!J$1100)-0.5*(SLir!J479+SLir!J$1100)*(logQir!J479-logQir!J$1100),0)</f>
        <v>-1.8121827062480705E-2</v>
      </c>
    </row>
    <row r="480" spans="1:10" x14ac:dyDescent="0.15">
      <c r="A480" s="1">
        <v>21</v>
      </c>
      <c r="B480" s="1" t="s">
        <v>132</v>
      </c>
      <c r="C480" s="1">
        <v>17</v>
      </c>
      <c r="D480" s="1" t="s">
        <v>11</v>
      </c>
      <c r="E480" s="6">
        <f>IF(logVir!E480&lt;&gt;0,logVir!E480-logVir!E$1101-0.5*(SKir!E480+SKir!E$1101)*(logKir!E480-logKir!E$1101)-0.5*(SLir!E480+SLir!E$1101)*(logHir!E480-logHir!E$1101)-0.5*(SLir!E480+SLir!E$1101)*(logQir!E480-logQir!E$1101),0)</f>
        <v>-0.19194594935061005</v>
      </c>
      <c r="F480" s="6">
        <f>IF(logVir!F480&lt;&gt;0,logVir!F480-logVir!F$1101-0.5*(SKir!F480+SKir!F$1101)*(logKir!F480-logKir!F$1101)-0.5*(SLir!F480+SLir!F$1101)*(logHir!F480-logHir!F$1101)-0.5*(SLir!F480+SLir!F$1101)*(logQir!F480-logQir!F$1101),0)</f>
        <v>0.16999645997904314</v>
      </c>
      <c r="G480" s="6">
        <f>IF(logVir!G480&lt;&gt;0,logVir!G480-logVir!G$1101-0.5*(SKir!G480+SKir!G$1101)*(logKir!G480-logKir!G$1101)-0.5*(SLir!G480+SLir!G$1101)*(logHir!G480-logHir!G$1101)-0.5*(SLir!G480+SLir!G$1101)*(logQir!G480-logQir!G$1101),0)</f>
        <v>5.9936086405215513E-2</v>
      </c>
      <c r="H480" s="6">
        <f>IF(logVir!H480&lt;&gt;0,logVir!H480-logVir!H$1101-0.5*(SKir!H480+SKir!H$1101)*(logKir!H480-logKir!H$1101)-0.5*(SLir!H480+SLir!H$1101)*(logHir!H480-logHir!H$1101)-0.5*(SLir!H480+SLir!H$1101)*(logQir!H480-logQir!H$1101),0)</f>
        <v>0.16786403877621525</v>
      </c>
      <c r="I480" s="6">
        <f>IF(logVir!I480&lt;&gt;0,logVir!I480-logVir!I$1101-0.5*(SKir!I480+SKir!I$1101)*(logKir!I480-logKir!I$1101)-0.5*(SLir!I480+SLir!I$1101)*(logHir!I480-logHir!I$1101)-0.5*(SLir!I480+SLir!I$1101)*(logQir!I480-logQir!I$1101),0)</f>
        <v>-1.4678558292545689E-2</v>
      </c>
      <c r="J480" s="6">
        <f>IF(logVir!J480&lt;&gt;0,logVir!J480-logVir!J$1101-0.5*(SKir!J480+SKir!J$1101)*(logKir!J480-logKir!J$1101)-0.5*(SLir!J480+SLir!J$1101)*(logHir!J480-logHir!J$1101)-0.5*(SLir!J480+SLir!J$1101)*(logQir!J480-logQir!J$1101),0)</f>
        <v>5.5923855442469694E-2</v>
      </c>
    </row>
    <row r="481" spans="1:10" x14ac:dyDescent="0.15">
      <c r="A481" s="1">
        <v>21</v>
      </c>
      <c r="B481" s="1" t="s">
        <v>290</v>
      </c>
      <c r="C481" s="1">
        <v>18</v>
      </c>
      <c r="D481" s="1" t="s">
        <v>12</v>
      </c>
      <c r="E481" s="6">
        <f>IF(logVir!E481&lt;&gt;0,logVir!E481-logVir!E$1102-0.5*(SKir!E481+SKir!E$1102)*(logKir!E481-logKir!E$1102)-0.5*(SLir!E481+SLir!E$1102)*(logHir!E481-logHir!E$1102)-0.5*(SLir!E481+SLir!E$1102)*(logQir!E481-logQir!E$1102),0)</f>
        <v>0.17946336745116626</v>
      </c>
      <c r="F481" s="6">
        <f>IF(logVir!F481&lt;&gt;0,logVir!F481-logVir!F$1102-0.5*(SKir!F481+SKir!F$1102)*(logKir!F481-logKir!F$1102)-0.5*(SLir!F481+SLir!F$1102)*(logHir!F481-logHir!F$1102)-0.5*(SLir!F481+SLir!F$1102)*(logQir!F481-logQir!F$1102),0)</f>
        <v>0.13949397239608582</v>
      </c>
      <c r="G481" s="6">
        <f>IF(logVir!G481&lt;&gt;0,logVir!G481-logVir!G$1102-0.5*(SKir!G481+SKir!G$1102)*(logKir!G481-logKir!G$1102)-0.5*(SLir!G481+SLir!G$1102)*(logHir!G481-logHir!G$1102)-0.5*(SLir!G481+SLir!G$1102)*(logQir!G481-logQir!G$1102),0)</f>
        <v>0.1585997162406369</v>
      </c>
      <c r="H481" s="6">
        <f>IF(logVir!H481&lt;&gt;0,logVir!H481-logVir!H$1102-0.5*(SKir!H481+SKir!H$1102)*(logKir!H481-logKir!H$1102)-0.5*(SLir!H481+SLir!H$1102)*(logHir!H481-logHir!H$1102)-0.5*(SLir!H481+SLir!H$1102)*(logQir!H481-logQir!H$1102),0)</f>
        <v>0.11343219710598092</v>
      </c>
      <c r="I481" s="6">
        <f>IF(logVir!I481&lt;&gt;0,logVir!I481-logVir!I$1102-0.5*(SKir!I481+SKir!I$1102)*(logKir!I481-logKir!I$1102)-0.5*(SLir!I481+SLir!I$1102)*(logHir!I481-logHir!I$1102)-0.5*(SLir!I481+SLir!I$1102)*(logQir!I481-logQir!I$1102),0)</f>
        <v>0.19584634926590105</v>
      </c>
      <c r="J481" s="6">
        <f>IF(logVir!J481&lt;&gt;0,logVir!J481-logVir!J$1102-0.5*(SKir!J481+SKir!J$1102)*(logKir!J481-logKir!J$1102)-0.5*(SLir!J481+SLir!J$1102)*(logHir!J481-logHir!J$1102)-0.5*(SLir!J481+SLir!J$1102)*(logQir!J481-logQir!J$1102),0)</f>
        <v>0.27223040018157668</v>
      </c>
    </row>
    <row r="482" spans="1:10" x14ac:dyDescent="0.15">
      <c r="A482" s="1">
        <v>21</v>
      </c>
      <c r="B482" s="1" t="s">
        <v>132</v>
      </c>
      <c r="C482" s="1">
        <v>19</v>
      </c>
      <c r="D482" s="1" t="s">
        <v>13</v>
      </c>
      <c r="E482" s="6">
        <f>IF(logVir!E482&lt;&gt;0,logVir!E482-logVir!E$1103-0.5*(SKir!E482+SKir!E$1103)*(logKir!E482-logKir!E$1103)-0.5*(SLir!E482+SLir!E$1103)*(logHir!E482-logHir!E$1103)-0.5*(SLir!E482+SLir!E$1103)*(logQir!E482-logQir!E$1103),0)</f>
        <v>7.6094712976830847E-2</v>
      </c>
      <c r="F482" s="6">
        <f>IF(logVir!F482&lt;&gt;0,logVir!F482-logVir!F$1103-0.5*(SKir!F482+SKir!F$1103)*(logKir!F482-logKir!F$1103)-0.5*(SLir!F482+SLir!F$1103)*(logHir!F482-logHir!F$1103)-0.5*(SLir!F482+SLir!F$1103)*(logQir!F482-logQir!F$1103),0)</f>
        <v>0.25833075904360903</v>
      </c>
      <c r="G482" s="6">
        <f>IF(logVir!G482&lt;&gt;0,logVir!G482-logVir!G$1103-0.5*(SKir!G482+SKir!G$1103)*(logKir!G482-logKir!G$1103)-0.5*(SLir!G482+SLir!G$1103)*(logHir!G482-logHir!G$1103)-0.5*(SLir!G482+SLir!G$1103)*(logQir!G482-logQir!G$1103),0)</f>
        <v>0.25377464972756614</v>
      </c>
      <c r="H482" s="6">
        <f>IF(logVir!H482&lt;&gt;0,logVir!H482-logVir!H$1103-0.5*(SKir!H482+SKir!H$1103)*(logKir!H482-logKir!H$1103)-0.5*(SLir!H482+SLir!H$1103)*(logHir!H482-logHir!H$1103)-0.5*(SLir!H482+SLir!H$1103)*(logQir!H482-logQir!H$1103),0)</f>
        <v>4.4634565827036163E-2</v>
      </c>
      <c r="I482" s="6">
        <f>IF(logVir!I482&lt;&gt;0,logVir!I482-logVir!I$1103-0.5*(SKir!I482+SKir!I$1103)*(logKir!I482-logKir!I$1103)-0.5*(SLir!I482+SLir!I$1103)*(logHir!I482-logHir!I$1103)-0.5*(SLir!I482+SLir!I$1103)*(logQir!I482-logQir!I$1103),0)</f>
        <v>5.9345227273317334E-2</v>
      </c>
      <c r="J482" s="6">
        <f>IF(logVir!J482&lt;&gt;0,logVir!J482-logVir!J$1103-0.5*(SKir!J482+SKir!J$1103)*(logKir!J482-logKir!J$1103)-0.5*(SLir!J482+SLir!J$1103)*(logHir!J482-logHir!J$1103)-0.5*(SLir!J482+SLir!J$1103)*(logQir!J482-logQir!J$1103),0)</f>
        <v>6.4884118265970542E-2</v>
      </c>
    </row>
    <row r="483" spans="1:10" x14ac:dyDescent="0.15">
      <c r="A483" s="1">
        <v>21</v>
      </c>
      <c r="B483" s="1" t="s">
        <v>132</v>
      </c>
      <c r="C483" s="1">
        <v>20</v>
      </c>
      <c r="D483" s="1" t="s">
        <v>14</v>
      </c>
      <c r="E483" s="6">
        <f>IF(logVir!E483&lt;&gt;0,logVir!E483-logVir!E$1104-0.5*(SKir!E483+SKir!E$1104)*(logKir!E483-logKir!E$1104)-0.5*(SLir!E483+SLir!E$1104)*(logHir!E483-logHir!E$1104)-0.5*(SLir!E483+SLir!E$1104)*(logQir!E483-logQir!E$1104),0)</f>
        <v>-0.12873018012061133</v>
      </c>
      <c r="F483" s="6">
        <f>IF(logVir!F483&lt;&gt;0,logVir!F483-logVir!F$1104-0.5*(SKir!F483+SKir!F$1104)*(logKir!F483-logKir!F$1104)-0.5*(SLir!F483+SLir!F$1104)*(logHir!F483-logHir!F$1104)-0.5*(SLir!F483+SLir!F$1104)*(logQir!F483-logQir!F$1104),0)</f>
        <v>6.589736737353187E-2</v>
      </c>
      <c r="G483" s="6">
        <f>IF(logVir!G483&lt;&gt;0,logVir!G483-logVir!G$1104-0.5*(SKir!G483+SKir!G$1104)*(logKir!G483-logKir!G$1104)-0.5*(SLir!G483+SLir!G$1104)*(logHir!G483-logHir!G$1104)-0.5*(SLir!G483+SLir!G$1104)*(logQir!G483-logQir!G$1104),0)</f>
        <v>0.19098702033185555</v>
      </c>
      <c r="H483" s="6">
        <f>IF(logVir!H483&lt;&gt;0,logVir!H483-logVir!H$1104-0.5*(SKir!H483+SKir!H$1104)*(logKir!H483-logKir!H$1104)-0.5*(SLir!H483+SLir!H$1104)*(logHir!H483-logHir!H$1104)-0.5*(SLir!H483+SLir!H$1104)*(logQir!H483-logQir!H$1104),0)</f>
        <v>0.12741796762454013</v>
      </c>
      <c r="I483" s="6">
        <f>IF(logVir!I483&lt;&gt;0,logVir!I483-logVir!I$1104-0.5*(SKir!I483+SKir!I$1104)*(logKir!I483-logKir!I$1104)-0.5*(SLir!I483+SLir!I$1104)*(logHir!I483-logHir!I$1104)-0.5*(SLir!I483+SLir!I$1104)*(logQir!I483-logQir!I$1104),0)</f>
        <v>7.3677196904926301E-2</v>
      </c>
      <c r="J483" s="6">
        <f>IF(logVir!J483&lt;&gt;0,logVir!J483-logVir!J$1104-0.5*(SKir!J483+SKir!J$1104)*(logKir!J483-logKir!J$1104)-0.5*(SLir!J483+SLir!J$1104)*(logHir!J483-logHir!J$1104)-0.5*(SLir!J483+SLir!J$1104)*(logQir!J483-logQir!J$1104),0)</f>
        <v>6.6059934842101597E-2</v>
      </c>
    </row>
    <row r="484" spans="1:10" x14ac:dyDescent="0.15">
      <c r="A484" s="1">
        <v>21</v>
      </c>
      <c r="B484" s="1" t="s">
        <v>132</v>
      </c>
      <c r="C484" s="1">
        <v>21</v>
      </c>
      <c r="D484" s="1" t="s">
        <v>15</v>
      </c>
      <c r="E484" s="6">
        <f>IF(logVir!E484&lt;&gt;0,logVir!E484-logVir!E$1105-0.5*(SKir!E484+SKir!E$1105)*(logKir!E484-logKir!E$1105)-0.5*(SLir!E484+SLir!E$1105)*(logHir!E484-logHir!E$1105)-0.5*(SLir!E484+SLir!E$1105)*(logQir!E484-logQir!E$1105),0)</f>
        <v>-3.4036876013685873E-2</v>
      </c>
      <c r="F484" s="6">
        <f>IF(logVir!F484&lt;&gt;0,logVir!F484-logVir!F$1105-0.5*(SKir!F484+SKir!F$1105)*(logKir!F484-logKir!F$1105)-0.5*(SLir!F484+SLir!F$1105)*(logHir!F484-logHir!F$1105)-0.5*(SLir!F484+SLir!F$1105)*(logQir!F484-logQir!F$1105),0)</f>
        <v>0.18430547131371236</v>
      </c>
      <c r="G484" s="6">
        <f>IF(logVir!G484&lt;&gt;0,logVir!G484-logVir!G$1105-0.5*(SKir!G484+SKir!G$1105)*(logKir!G484-logKir!G$1105)-0.5*(SLir!G484+SLir!G$1105)*(logHir!G484-logHir!G$1105)-0.5*(SLir!G484+SLir!G$1105)*(logQir!G484-logQir!G$1105),0)</f>
        <v>0.1868515675980135</v>
      </c>
      <c r="H484" s="6">
        <f>IF(logVir!H484&lt;&gt;0,logVir!H484-logVir!H$1105-0.5*(SKir!H484+SKir!H$1105)*(logKir!H484-logKir!H$1105)-0.5*(SLir!H484+SLir!H$1105)*(logHir!H484-logHir!H$1105)-0.5*(SLir!H484+SLir!H$1105)*(logQir!H484-logQir!H$1105),0)</f>
        <v>6.4725381946275307E-2</v>
      </c>
      <c r="I484" s="6">
        <f>IF(logVir!I484&lt;&gt;0,logVir!I484-logVir!I$1105-0.5*(SKir!I484+SKir!I$1105)*(logKir!I484-logKir!I$1105)-0.5*(SLir!I484+SLir!I$1105)*(logHir!I484-logHir!I$1105)-0.5*(SLir!I484+SLir!I$1105)*(logQir!I484-logQir!I$1105),0)</f>
        <v>0.17574787420726984</v>
      </c>
      <c r="J484" s="6">
        <f>IF(logVir!J484&lt;&gt;0,logVir!J484-logVir!J$1105-0.5*(SKir!J484+SKir!J$1105)*(logKir!J484-logKir!J$1105)-0.5*(SLir!J484+SLir!J$1105)*(logHir!J484-logHir!J$1105)-0.5*(SLir!J484+SLir!J$1105)*(logQir!J484-logQir!J$1105),0)</f>
        <v>0.16778858457492335</v>
      </c>
    </row>
    <row r="485" spans="1:10" x14ac:dyDescent="0.15">
      <c r="A485" s="1">
        <v>21</v>
      </c>
      <c r="B485" s="1" t="s">
        <v>131</v>
      </c>
      <c r="C485" s="1">
        <v>22</v>
      </c>
      <c r="D485" s="1" t="s">
        <v>7</v>
      </c>
      <c r="E485" s="6">
        <f>IF(logVir!E485&lt;&gt;0,logVir!E485-logVir!E$1106-0.5*(SKir!E485+SKir!E$1106)*(logKir!E485-logKir!E$1106)-0.5*(SLir!E485+SLir!E$1106)*(logHir!E485-logHir!E$1106)-0.5*(SLir!E485+SLir!E$1106)*(logQir!E485-logQir!E$1106),0)</f>
        <v>0.20242668608890529</v>
      </c>
      <c r="F485" s="6">
        <f>IF(logVir!F485&lt;&gt;0,logVir!F485-logVir!F$1106-0.5*(SKir!F485+SKir!F$1106)*(logKir!F485-logKir!F$1106)-0.5*(SLir!F485+SLir!F$1106)*(logHir!F485-logHir!F$1106)-0.5*(SLir!F485+SLir!F$1106)*(logQir!F485-logQir!F$1106),0)</f>
        <v>8.3868918667913656E-2</v>
      </c>
      <c r="G485" s="6">
        <f>IF(logVir!G485&lt;&gt;0,logVir!G485-logVir!G$1106-0.5*(SKir!G485+SKir!G$1106)*(logKir!G485-logKir!G$1106)-0.5*(SLir!G485+SLir!G$1106)*(logHir!G485-logHir!G$1106)-0.5*(SLir!G485+SLir!G$1106)*(logQir!G485-logQir!G$1106),0)</f>
        <v>4.3902708772034921E-2</v>
      </c>
      <c r="H485" s="6">
        <f>IF(logVir!H485&lt;&gt;0,logVir!H485-logVir!H$1106-0.5*(SKir!H485+SKir!H$1106)*(logKir!H485-logKir!H$1106)-0.5*(SLir!H485+SLir!H$1106)*(logHir!H485-logHir!H$1106)-0.5*(SLir!H485+SLir!H$1106)*(logQir!H485-logQir!H$1106),0)</f>
        <v>-4.7471502842050262E-4</v>
      </c>
      <c r="I485" s="6">
        <f>IF(logVir!I485&lt;&gt;0,logVir!I485-logVir!I$1106-0.5*(SKir!I485+SKir!I$1106)*(logKir!I485-logKir!I$1106)-0.5*(SLir!I485+SLir!I$1106)*(logHir!I485-logHir!I$1106)-0.5*(SLir!I485+SLir!I$1106)*(logQir!I485-logQir!I$1106),0)</f>
        <v>4.2560597198220633E-2</v>
      </c>
      <c r="J485" s="6">
        <f>IF(logVir!J485&lt;&gt;0,logVir!J485-logVir!J$1106-0.5*(SKir!J485+SKir!J$1106)*(logKir!J485-logKir!J$1106)-0.5*(SLir!J485+SLir!J$1106)*(logHir!J485-logHir!J$1106)-0.5*(SLir!J485+SLir!J$1106)*(logQir!J485-logQir!J$1106),0)</f>
        <v>-3.3564160176661133E-2</v>
      </c>
    </row>
    <row r="486" spans="1:10" x14ac:dyDescent="0.15">
      <c r="A486" s="1">
        <v>21</v>
      </c>
      <c r="B486" s="1" t="s">
        <v>131</v>
      </c>
      <c r="C486" s="1">
        <v>23</v>
      </c>
      <c r="D486" s="1" t="s">
        <v>28</v>
      </c>
      <c r="E486" s="6">
        <f>IF(logVir!E486&lt;&gt;0,logVir!E486-logVir!E$1107-0.5*(SKir!E486+SKir!E$1107)*(logKir!E486-logKir!E$1107)-0.5*(SLir!E486+SLir!E$1107)*(logHir!E486-logHir!E$1107)-0.5*(SLir!E486+SLir!E$1107)*(logQir!E486-logQir!E$1107),0)</f>
        <v>3.0025330462633816E-2</v>
      </c>
      <c r="F486" s="6">
        <f>IF(logVir!F486&lt;&gt;0,logVir!F486-logVir!F$1107-0.5*(SKir!F486+SKir!F$1107)*(logKir!F486-logKir!F$1107)-0.5*(SLir!F486+SLir!F$1107)*(logHir!F486-logHir!F$1107)-0.5*(SLir!F486+SLir!F$1107)*(logQir!F486-logQir!F$1107),0)</f>
        <v>1.0159021577801682E-2</v>
      </c>
      <c r="G486" s="6">
        <f>IF(logVir!G486&lt;&gt;0,logVir!G486-logVir!G$1107-0.5*(SKir!G486+SKir!G$1107)*(logKir!G486-logKir!G$1107)-0.5*(SLir!G486+SLir!G$1107)*(logHir!G486-logHir!G$1107)-0.5*(SLir!G486+SLir!G$1107)*(logQir!G486-logQir!G$1107),0)</f>
        <v>-2.854282160204261E-2</v>
      </c>
      <c r="H486" s="6">
        <f>IF(logVir!H486&lt;&gt;0,logVir!H486-logVir!H$1107-0.5*(SKir!H486+SKir!H$1107)*(logKir!H486-logKir!H$1107)-0.5*(SLir!H486+SLir!H$1107)*(logHir!H486-logHir!H$1107)-0.5*(SLir!H486+SLir!H$1107)*(logQir!H486-logQir!H$1107),0)</f>
        <v>-2.4802202822139293E-2</v>
      </c>
      <c r="I486" s="6">
        <f>IF(logVir!I486&lt;&gt;0,logVir!I486-logVir!I$1107-0.5*(SKir!I486+SKir!I$1107)*(logKir!I486-logKir!I$1107)-0.5*(SLir!I486+SLir!I$1107)*(logHir!I486-logHir!I$1107)-0.5*(SLir!I486+SLir!I$1107)*(logQir!I486-logQir!I$1107),0)</f>
        <v>3.2880994422761427E-2</v>
      </c>
      <c r="J486" s="6">
        <f>IF(logVir!J486&lt;&gt;0,logVir!J486-logVir!J$1107-0.5*(SKir!J486+SKir!J$1107)*(logKir!J486-logKir!J$1107)-0.5*(SLir!J486+SLir!J$1107)*(logHir!J486-logHir!J$1107)-0.5*(SLir!J486+SLir!J$1107)*(logQir!J486-logQir!J$1107),0)</f>
        <v>-4.3080402880786711E-2</v>
      </c>
    </row>
    <row r="487" spans="1:10" x14ac:dyDescent="0.15">
      <c r="A487" s="1">
        <v>22</v>
      </c>
      <c r="B487" s="1" t="s">
        <v>137</v>
      </c>
      <c r="C487" s="1">
        <v>1</v>
      </c>
      <c r="D487" s="1" t="s">
        <v>8</v>
      </c>
      <c r="E487" s="6">
        <f>IF(logVir!E487&lt;&gt;0,logVir!E487-logVir!E$1085-0.5*(SKir!E487+SKir!E$1085)*(logKir!E487-logKir!E$1085)-0.5*(SLir!E487+SLir!E$1085)*(logHir!E487-logHir!E$1085)-0.5*(SLir!E487+SLir!E$1085)*(logQir!E487-logQir!E$1085),0)</f>
        <v>-0.12699051274319478</v>
      </c>
      <c r="F487" s="6">
        <f>IF(logVir!F487&lt;&gt;0,logVir!F487-logVir!F$1085-0.5*(SKir!F487+SKir!F$1085)*(logKir!F487-logKir!F$1085)-0.5*(SLir!F487+SLir!F$1085)*(logHir!F487-logHir!F$1085)-0.5*(SLir!F487+SLir!F$1085)*(logQir!F487-logQir!F$1085),0)</f>
        <v>-0.19100456688542455</v>
      </c>
      <c r="G487" s="6">
        <f>IF(logVir!G487&lt;&gt;0,logVir!G487-logVir!G$1085-0.5*(SKir!G487+SKir!G$1085)*(logKir!G487-logKir!G$1085)-0.5*(SLir!G487+SLir!G$1085)*(logHir!G487-logHir!G$1085)-0.5*(SLir!G487+SLir!G$1085)*(logQir!G487-logQir!G$1085),0)</f>
        <v>-0.15597854574294095</v>
      </c>
      <c r="H487" s="6">
        <f>IF(logVir!H487&lt;&gt;0,logVir!H487-logVir!H$1085-0.5*(SKir!H487+SKir!H$1085)*(logKir!H487-logKir!H$1085)-0.5*(SLir!H487+SLir!H$1085)*(logHir!H487-logHir!H$1085)-0.5*(SLir!H487+SLir!H$1085)*(logQir!H487-logQir!H$1085),0)</f>
        <v>3.0763338513967467E-2</v>
      </c>
      <c r="I487" s="6">
        <f>IF(logVir!I487&lt;&gt;0,logVir!I487-logVir!I$1085-0.5*(SKir!I487+SKir!I$1085)*(logKir!I487-logKir!I$1085)-0.5*(SLir!I487+SLir!I$1085)*(logHir!I487-logHir!I$1085)-0.5*(SLir!I487+SLir!I$1085)*(logQir!I487-logQir!I$1085),0)</f>
        <v>8.5926296403913097E-2</v>
      </c>
      <c r="J487" s="6">
        <f>IF(logVir!J487&lt;&gt;0,logVir!J487-logVir!J$1085-0.5*(SKir!J487+SKir!J$1085)*(logKir!J487-logKir!J$1085)-0.5*(SLir!J487+SLir!J$1085)*(logHir!J487-logHir!J$1085)-0.5*(SLir!J487+SLir!J$1085)*(logQir!J487-logQir!J$1085),0)</f>
        <v>6.0482758856107419E-2</v>
      </c>
    </row>
    <row r="488" spans="1:10" x14ac:dyDescent="0.15">
      <c r="A488" s="1">
        <v>22</v>
      </c>
      <c r="B488" s="1" t="s">
        <v>137</v>
      </c>
      <c r="C488" s="1">
        <v>2</v>
      </c>
      <c r="D488" s="1" t="s">
        <v>9</v>
      </c>
      <c r="E488" s="6">
        <f>IF(logVir!E488&lt;&gt;0,logVir!E488-logVir!E$1086-0.5*(SKir!E488+SKir!E$1086)*(logKir!E488-logKir!E$1086)-0.5*(SLir!E488+SLir!E$1086)*(logHir!E488-logHir!E$1086)-0.5*(SLir!E488+SLir!E$1086)*(logQir!E488-logQir!E$1086),0)</f>
        <v>0.58955184096671465</v>
      </c>
      <c r="F488" s="6">
        <f>IF(logVir!F488&lt;&gt;0,logVir!F488-logVir!F$1086-0.5*(SKir!F488+SKir!F$1086)*(logKir!F488-logKir!F$1086)-0.5*(SLir!F488+SLir!F$1086)*(logHir!F488-logHir!F$1086)-0.5*(SLir!F488+SLir!F$1086)*(logQir!F488-logQir!F$1086),0)</f>
        <v>0.48317719264374931</v>
      </c>
      <c r="G488" s="6">
        <f>IF(logVir!G488&lt;&gt;0,logVir!G488-logVir!G$1086-0.5*(SKir!G488+SKir!G$1086)*(logKir!G488-logKir!G$1086)-0.5*(SLir!G488+SLir!G$1086)*(logHir!G488-logHir!G$1086)-0.5*(SLir!G488+SLir!G$1086)*(logQir!G488-logQir!G$1086),0)</f>
        <v>0.45572135707754208</v>
      </c>
      <c r="H488" s="6">
        <f>IF(logVir!H488&lt;&gt;0,logVir!H488-logVir!H$1086-0.5*(SKir!H488+SKir!H$1086)*(logKir!H488-logKir!H$1086)-0.5*(SLir!H488+SLir!H$1086)*(logHir!H488-logHir!H$1086)-0.5*(SLir!H488+SLir!H$1086)*(logQir!H488-logQir!H$1086),0)</f>
        <v>4.1566665465370273E-2</v>
      </c>
      <c r="I488" s="6">
        <f>IF(logVir!I488&lt;&gt;0,logVir!I488-logVir!I$1086-0.5*(SKir!I488+SKir!I$1086)*(logKir!I488-logKir!I$1086)-0.5*(SLir!I488+SLir!I$1086)*(logHir!I488-logHir!I$1086)-0.5*(SLir!I488+SLir!I$1086)*(logQir!I488-logQir!I$1086),0)</f>
        <v>-0.14814083693224114</v>
      </c>
      <c r="J488" s="6">
        <f>IF(logVir!J488&lt;&gt;0,logVir!J488-logVir!J$1086-0.5*(SKir!J488+SKir!J$1086)*(logKir!J488-logKir!J$1086)-0.5*(SLir!J488+SLir!J$1086)*(logHir!J488-logHir!J$1086)-0.5*(SLir!J488+SLir!J$1086)*(logQir!J488-logQir!J$1086),0)</f>
        <v>-6.4435418294512242E-2</v>
      </c>
    </row>
    <row r="489" spans="1:10" x14ac:dyDescent="0.15">
      <c r="A489" s="1">
        <v>22</v>
      </c>
      <c r="B489" s="1" t="s">
        <v>138</v>
      </c>
      <c r="C489" s="1">
        <v>3</v>
      </c>
      <c r="D489" s="1" t="s">
        <v>16</v>
      </c>
      <c r="E489" s="6">
        <f>IF(logVir!E489&lt;&gt;0,logVir!E489-logVir!E$1087-0.5*(SKir!E489+SKir!E$1087)*(logKir!E489-logKir!E$1087)-0.5*(SLir!E489+SLir!E$1087)*(logHir!E489-logHir!E$1087)-0.5*(SLir!E489+SLir!E$1087)*(logQir!E489-logQir!E$1087),0)</f>
        <v>0.18082396339989296</v>
      </c>
      <c r="F489" s="6">
        <f>IF(logVir!F489&lt;&gt;0,logVir!F489-logVir!F$1087-0.5*(SKir!F489+SKir!F$1087)*(logKir!F489-logKir!F$1087)-0.5*(SLir!F489+SLir!F$1087)*(logHir!F489-logHir!F$1087)-0.5*(SLir!F489+SLir!F$1087)*(logQir!F489-logQir!F$1087),0)</f>
        <v>0.23451240941298271</v>
      </c>
      <c r="G489" s="6">
        <f>IF(logVir!G489&lt;&gt;0,logVir!G489-logVir!G$1087-0.5*(SKir!G489+SKir!G$1087)*(logKir!G489-logKir!G$1087)-0.5*(SLir!G489+SLir!G$1087)*(logHir!G489-logHir!G$1087)-0.5*(SLir!G489+SLir!G$1087)*(logQir!G489-logQir!G$1087),0)</f>
        <v>0.15607488558485863</v>
      </c>
      <c r="H489" s="6">
        <f>IF(logVir!H489&lt;&gt;0,logVir!H489-logVir!H$1087-0.5*(SKir!H489+SKir!H$1087)*(logKir!H489-logKir!H$1087)-0.5*(SLir!H489+SLir!H$1087)*(logHir!H489-logHir!H$1087)-0.5*(SLir!H489+SLir!H$1087)*(logQir!H489-logQir!H$1087),0)</f>
        <v>0.32279749089739007</v>
      </c>
      <c r="I489" s="6">
        <f>IF(logVir!I489&lt;&gt;0,logVir!I489-logVir!I$1087-0.5*(SKir!I489+SKir!I$1087)*(logKir!I489-logKir!I$1087)-0.5*(SLir!I489+SLir!I$1087)*(logHir!I489-logHir!I$1087)-0.5*(SLir!I489+SLir!I$1087)*(logQir!I489-logQir!I$1087),0)</f>
        <v>0.72926951579439325</v>
      </c>
      <c r="J489" s="6">
        <f>IF(logVir!J489&lt;&gt;0,logVir!J489-logVir!J$1087-0.5*(SKir!J489+SKir!J$1087)*(logKir!J489-logKir!J$1087)-0.5*(SLir!J489+SLir!J$1087)*(logHir!J489-logHir!J$1087)-0.5*(SLir!J489+SLir!J$1087)*(logQir!J489-logQir!J$1087),0)</f>
        <v>0.68924286802808687</v>
      </c>
    </row>
    <row r="490" spans="1:10" x14ac:dyDescent="0.15">
      <c r="A490" s="1">
        <v>22</v>
      </c>
      <c r="B490" s="1" t="s">
        <v>138</v>
      </c>
      <c r="C490" s="1">
        <v>4</v>
      </c>
      <c r="D490" s="1" t="s">
        <v>17</v>
      </c>
      <c r="E490" s="6">
        <f>IF(logVir!E490&lt;&gt;0,logVir!E490-logVir!E$1088-0.5*(SKir!E490+SKir!E$1088)*(logKir!E490-logKir!E$1088)-0.5*(SLir!E490+SLir!E$1088)*(logHir!E490-logHir!E$1088)-0.5*(SLir!E490+SLir!E$1088)*(logQir!E490-logQir!E$1088),0)</f>
        <v>5.3564671629879414E-2</v>
      </c>
      <c r="F490" s="6">
        <f>IF(logVir!F490&lt;&gt;0,logVir!F490-logVir!F$1088-0.5*(SKir!F490+SKir!F$1088)*(logKir!F490-logKir!F$1088)-0.5*(SLir!F490+SLir!F$1088)*(logHir!F490-logHir!F$1088)-0.5*(SLir!F490+SLir!F$1088)*(logQir!F490-logQir!F$1088),0)</f>
        <v>4.6974145006628533E-2</v>
      </c>
      <c r="G490" s="6">
        <f>IF(logVir!G490&lt;&gt;0,logVir!G490-logVir!G$1088-0.5*(SKir!G490+SKir!G$1088)*(logKir!G490-logKir!G$1088)-0.5*(SLir!G490+SLir!G$1088)*(logHir!G490-logHir!G$1088)-0.5*(SLir!G490+SLir!G$1088)*(logQir!G490-logQir!G$1088),0)</f>
        <v>-3.5419079489448273E-2</v>
      </c>
      <c r="H490" s="6">
        <f>IF(logVir!H490&lt;&gt;0,logVir!H490-logVir!H$1088-0.5*(SKir!H490+SKir!H$1088)*(logKir!H490-logKir!H$1088)-0.5*(SLir!H490+SLir!H$1088)*(logHir!H490-logHir!H$1088)-0.5*(SLir!H490+SLir!H$1088)*(logQir!H490-logQir!H$1088),0)</f>
        <v>-4.1973007555279024E-2</v>
      </c>
      <c r="I490" s="6">
        <f>IF(logVir!I490&lt;&gt;0,logVir!I490-logVir!I$1088-0.5*(SKir!I490+SKir!I$1088)*(logKir!I490-logKir!I$1088)-0.5*(SLir!I490+SLir!I$1088)*(logHir!I490-logHir!I$1088)-0.5*(SLir!I490+SLir!I$1088)*(logQir!I490-logQir!I$1088),0)</f>
        <v>-0.23791840547458645</v>
      </c>
      <c r="J490" s="6">
        <f>IF(logVir!J490&lt;&gt;0,logVir!J490-logVir!J$1088-0.5*(SKir!J490+SKir!J$1088)*(logKir!J490-logKir!J$1088)-0.5*(SLir!J490+SLir!J$1088)*(logHir!J490-logHir!J$1088)-0.5*(SLir!J490+SLir!J$1088)*(logQir!J490-logQir!J$1088),0)</f>
        <v>-0.27062186599808497</v>
      </c>
    </row>
    <row r="491" spans="1:10" x14ac:dyDescent="0.15">
      <c r="A491" s="1">
        <v>22</v>
      </c>
      <c r="B491" s="1" t="s">
        <v>138</v>
      </c>
      <c r="C491" s="1">
        <v>5</v>
      </c>
      <c r="D491" s="1" t="s">
        <v>18</v>
      </c>
      <c r="E491" s="6">
        <f>IF(logVir!E491&lt;&gt;0,logVir!E491-logVir!E$1089-0.5*(SKir!E491+SKir!E$1089)*(logKir!E491-logKir!E$1089)-0.5*(SLir!E491+SLir!E$1089)*(logHir!E491-logHir!E$1089)-0.5*(SLir!E491+SLir!E$1089)*(logQir!E491-logQir!E$1089),0)</f>
        <v>-0.14720845996548854</v>
      </c>
      <c r="F491" s="6">
        <f>IF(logVir!F491&lt;&gt;0,logVir!F491-logVir!F$1089-0.5*(SKir!F491+SKir!F$1089)*(logKir!F491-logKir!F$1089)-0.5*(SLir!F491+SLir!F$1089)*(logHir!F491-logHir!F$1089)-0.5*(SLir!F491+SLir!F$1089)*(logQir!F491-logQir!F$1089),0)</f>
        <v>4.2527543492556247E-2</v>
      </c>
      <c r="G491" s="6">
        <f>IF(logVir!G491&lt;&gt;0,logVir!G491-logVir!G$1089-0.5*(SKir!G491+SKir!G$1089)*(logKir!G491-logKir!G$1089)-0.5*(SLir!G491+SLir!G$1089)*(logHir!G491-logHir!G$1089)-0.5*(SLir!G491+SLir!G$1089)*(logQir!G491-logQir!G$1089),0)</f>
        <v>3.1955121806046601E-2</v>
      </c>
      <c r="H491" s="6">
        <f>IF(logVir!H491&lt;&gt;0,logVir!H491-logVir!H$1089-0.5*(SKir!H491+SKir!H$1089)*(logKir!H491-logKir!H$1089)-0.5*(SLir!H491+SLir!H$1089)*(logHir!H491-logHir!H$1089)-0.5*(SLir!H491+SLir!H$1089)*(logQir!H491-logQir!H$1089),0)</f>
        <v>1.2491962776413993E-2</v>
      </c>
      <c r="I491" s="6">
        <f>IF(logVir!I491&lt;&gt;0,logVir!I491-logVir!I$1089-0.5*(SKir!I491+SKir!I$1089)*(logKir!I491-logKir!I$1089)-0.5*(SLir!I491+SLir!I$1089)*(logHir!I491-logHir!I$1089)-0.5*(SLir!I491+SLir!I$1089)*(logQir!I491-logQir!I$1089),0)</f>
        <v>6.4145863440187197E-3</v>
      </c>
      <c r="J491" s="6">
        <f>IF(logVir!J491&lt;&gt;0,logVir!J491-logVir!J$1089-0.5*(SKir!J491+SKir!J$1089)*(logKir!J491-logKir!J$1089)-0.5*(SLir!J491+SLir!J$1089)*(logHir!J491-logHir!J$1089)-0.5*(SLir!J491+SLir!J$1089)*(logQir!J491-logQir!J$1089),0)</f>
        <v>4.5166376212624162E-2</v>
      </c>
    </row>
    <row r="492" spans="1:10" x14ac:dyDescent="0.15">
      <c r="A492" s="1">
        <v>22</v>
      </c>
      <c r="B492" s="1" t="s">
        <v>138</v>
      </c>
      <c r="C492" s="1">
        <v>6</v>
      </c>
      <c r="D492" s="1" t="s">
        <v>2</v>
      </c>
      <c r="E492" s="6">
        <f>IF(logVir!E492&lt;&gt;0,logVir!E492-logVir!E$1090-0.5*(SKir!E492+SKir!E$1090)*(logKir!E492-logKir!E$1090)-0.5*(SLir!E492+SLir!E$1090)*(logHir!E492-logHir!E$1090)-0.5*(SLir!E492+SLir!E$1090)*(logQir!E492-logQir!E$1090),0)</f>
        <v>1.0563765070302531</v>
      </c>
      <c r="F492" s="6">
        <f>IF(logVir!F492&lt;&gt;0,logVir!F492-logVir!F$1090-0.5*(SKir!F492+SKir!F$1090)*(logKir!F492-logKir!F$1090)-0.5*(SLir!F492+SLir!F$1090)*(logHir!F492-logHir!F$1090)-0.5*(SLir!F492+SLir!F$1090)*(logQir!F492-logQir!F$1090),0)</f>
        <v>0.84018044738127062</v>
      </c>
      <c r="G492" s="6">
        <f>IF(logVir!G492&lt;&gt;0,logVir!G492-logVir!G$1090-0.5*(SKir!G492+SKir!G$1090)*(logKir!G492-logKir!G$1090)-0.5*(SLir!G492+SLir!G$1090)*(logHir!G492-logHir!G$1090)-0.5*(SLir!G492+SLir!G$1090)*(logQir!G492-logQir!G$1090),0)</f>
        <v>0.87276093265435739</v>
      </c>
      <c r="H492" s="6">
        <f>IF(logVir!H492&lt;&gt;0,logVir!H492-logVir!H$1090-0.5*(SKir!H492+SKir!H$1090)*(logKir!H492-logKir!H$1090)-0.5*(SLir!H492+SLir!H$1090)*(logHir!H492-logHir!H$1090)-0.5*(SLir!H492+SLir!H$1090)*(logQir!H492-logQir!H$1090),0)</f>
        <v>0.52114850830863901</v>
      </c>
      <c r="I492" s="6">
        <f>IF(logVir!I492&lt;&gt;0,logVir!I492-logVir!I$1090-0.5*(SKir!I492+SKir!I$1090)*(logKir!I492-logKir!I$1090)-0.5*(SLir!I492+SLir!I$1090)*(logHir!I492-logHir!I$1090)-0.5*(SLir!I492+SLir!I$1090)*(logQir!I492-logQir!I$1090),0)</f>
        <v>0.1703894689099365</v>
      </c>
      <c r="J492" s="6">
        <f>IF(logVir!J492&lt;&gt;0,logVir!J492-logVir!J$1090-0.5*(SKir!J492+SKir!J$1090)*(logKir!J492-logKir!J$1090)-0.5*(SLir!J492+SLir!J$1090)*(logHir!J492-logHir!J$1090)-0.5*(SLir!J492+SLir!J$1090)*(logQir!J492-logQir!J$1090),0)</f>
        <v>5.1518097619482839E-2</v>
      </c>
    </row>
    <row r="493" spans="1:10" x14ac:dyDescent="0.15">
      <c r="A493" s="1">
        <v>22</v>
      </c>
      <c r="B493" s="1" t="s">
        <v>138</v>
      </c>
      <c r="C493" s="1">
        <v>7</v>
      </c>
      <c r="D493" s="1" t="s">
        <v>19</v>
      </c>
      <c r="E493" s="6">
        <f>IF(logVir!E493&lt;&gt;0,logVir!E493-logVir!E$1091-0.5*(SKir!E493+SKir!E$1091)*(logKir!E493-logKir!E$1091)-0.5*(SLir!E493+SLir!E$1091)*(logHir!E493-logHir!E$1091)-0.5*(SLir!E493+SLir!E$1091)*(logQir!E493-logQir!E$1091),0)</f>
        <v>-0.49583883587581967</v>
      </c>
      <c r="F493" s="6">
        <f>IF(logVir!F493&lt;&gt;0,logVir!F493-logVir!F$1091-0.5*(SKir!F493+SKir!F$1091)*(logKir!F493-logKir!F$1091)-0.5*(SLir!F493+SLir!F$1091)*(logHir!F493-logHir!F$1091)-0.5*(SLir!F493+SLir!F$1091)*(logQir!F493-logQir!F$1091),0)</f>
        <v>0.20170977300491527</v>
      </c>
      <c r="G493" s="6">
        <f>IF(logVir!G493&lt;&gt;0,logVir!G493-logVir!G$1091-0.5*(SKir!G493+SKir!G$1091)*(logKir!G493-logKir!G$1091)-0.5*(SLir!G493+SLir!G$1091)*(logHir!G493-logHir!G$1091)-0.5*(SLir!G493+SLir!G$1091)*(logQir!G493-logQir!G$1091),0)</f>
        <v>-0.1262331949829481</v>
      </c>
      <c r="H493" s="6">
        <f>IF(logVir!H493&lt;&gt;0,logVir!H493-logVir!H$1091-0.5*(SKir!H493+SKir!H$1091)*(logKir!H493-logKir!H$1091)-0.5*(SLir!H493+SLir!H$1091)*(logHir!H493-logHir!H$1091)-0.5*(SLir!H493+SLir!H$1091)*(logQir!H493-logQir!H$1091),0)</f>
        <v>-0.82586931460576984</v>
      </c>
      <c r="I493" s="6">
        <f>IF(logVir!I493&lt;&gt;0,logVir!I493-logVir!I$1091-0.5*(SKir!I493+SKir!I$1091)*(logKir!I493-logKir!I$1091)-0.5*(SLir!I493+SLir!I$1091)*(logHir!I493-logHir!I$1091)-0.5*(SLir!I493+SLir!I$1091)*(logQir!I493-logQir!I$1091),0)</f>
        <v>-0.35289780956189215</v>
      </c>
      <c r="J493" s="6">
        <f>IF(logVir!J493&lt;&gt;0,logVir!J493-logVir!J$1091-0.5*(SKir!J493+SKir!J$1091)*(logKir!J493-logKir!J$1091)-0.5*(SLir!J493+SLir!J$1091)*(logHir!J493-logHir!J$1091)-0.5*(SLir!J493+SLir!J$1091)*(logQir!J493-logQir!J$1091),0)</f>
        <v>-0.61454638239896742</v>
      </c>
    </row>
    <row r="494" spans="1:10" x14ac:dyDescent="0.15">
      <c r="A494" s="1">
        <v>22</v>
      </c>
      <c r="B494" s="1" t="s">
        <v>138</v>
      </c>
      <c r="C494" s="1">
        <v>8</v>
      </c>
      <c r="D494" s="1" t="s">
        <v>20</v>
      </c>
      <c r="E494" s="6">
        <f>IF(logVir!E494&lt;&gt;0,logVir!E494-logVir!E$1092-0.5*(SKir!E494+SKir!E$1092)*(logKir!E494-logKir!E$1092)-0.5*(SLir!E494+SLir!E$1092)*(logHir!E494-logHir!E$1092)-0.5*(SLir!E494+SLir!E$1092)*(logQir!E494-logQir!E$1092),0)</f>
        <v>7.3819342797356635E-2</v>
      </c>
      <c r="F494" s="6">
        <f>IF(logVir!F494&lt;&gt;0,logVir!F494-logVir!F$1092-0.5*(SKir!F494+SKir!F$1092)*(logKir!F494-logKir!F$1092)-0.5*(SLir!F494+SLir!F$1092)*(logHir!F494-logHir!F$1092)-0.5*(SLir!F494+SLir!F$1092)*(logQir!F494-logQir!F$1092),0)</f>
        <v>1.9047398960227925E-2</v>
      </c>
      <c r="G494" s="6">
        <f>IF(logVir!G494&lt;&gt;0,logVir!G494-logVir!G$1092-0.5*(SKir!G494+SKir!G$1092)*(logKir!G494-logKir!G$1092)-0.5*(SLir!G494+SLir!G$1092)*(logHir!G494-logHir!G$1092)-0.5*(SLir!G494+SLir!G$1092)*(logQir!G494-logQir!G$1092),0)</f>
        <v>3.7425027767852961E-2</v>
      </c>
      <c r="H494" s="6">
        <f>IF(logVir!H494&lt;&gt;0,logVir!H494-logVir!H$1092-0.5*(SKir!H494+SKir!H$1092)*(logKir!H494-logKir!H$1092)-0.5*(SLir!H494+SLir!H$1092)*(logHir!H494-logHir!H$1092)-0.5*(SLir!H494+SLir!H$1092)*(logQir!H494-logQir!H$1092),0)</f>
        <v>9.6493518355924152E-2</v>
      </c>
      <c r="I494" s="6">
        <f>IF(logVir!I494&lt;&gt;0,logVir!I494-logVir!I$1092-0.5*(SKir!I494+SKir!I$1092)*(logKir!I494-logKir!I$1092)-0.5*(SLir!I494+SLir!I$1092)*(logHir!I494-logHir!I$1092)-0.5*(SLir!I494+SLir!I$1092)*(logQir!I494-logQir!I$1092),0)</f>
        <v>0.36867532413951415</v>
      </c>
      <c r="J494" s="6">
        <f>IF(logVir!J494&lt;&gt;0,logVir!J494-logVir!J$1092-0.5*(SKir!J494+SKir!J$1092)*(logKir!J494-logKir!J$1092)-0.5*(SLir!J494+SLir!J$1092)*(logHir!J494-logHir!J$1092)-0.5*(SLir!J494+SLir!J$1092)*(logQir!J494-logQir!J$1092),0)</f>
        <v>0.2488633454684723</v>
      </c>
    </row>
    <row r="495" spans="1:10" x14ac:dyDescent="0.15">
      <c r="A495" s="1">
        <v>22</v>
      </c>
      <c r="B495" s="1" t="s">
        <v>138</v>
      </c>
      <c r="C495" s="1">
        <v>9</v>
      </c>
      <c r="D495" s="1" t="s">
        <v>21</v>
      </c>
      <c r="E495" s="6">
        <f>IF(logVir!E495&lt;&gt;0,logVir!E495-logVir!E$1093-0.5*(SKir!E495+SKir!E$1093)*(logKir!E495-logKir!E$1093)-0.5*(SLir!E495+SLir!E$1093)*(logHir!E495-logHir!E$1093)-0.5*(SLir!E495+SLir!E$1093)*(logQir!E495-logQir!E$1093),0)</f>
        <v>0.25175279512075488</v>
      </c>
      <c r="F495" s="6">
        <f>IF(logVir!F495&lt;&gt;0,logVir!F495-logVir!F$1093-0.5*(SKir!F495+SKir!F$1093)*(logKir!F495-logKir!F$1093)-0.5*(SLir!F495+SLir!F$1093)*(logHir!F495-logHir!F$1093)-0.5*(SLir!F495+SLir!F$1093)*(logQir!F495-logQir!F$1093),0)</f>
        <v>5.3460841044715608E-2</v>
      </c>
      <c r="G495" s="6">
        <f>IF(logVir!G495&lt;&gt;0,logVir!G495-logVir!G$1093-0.5*(SKir!G495+SKir!G$1093)*(logKir!G495-logKir!G$1093)-0.5*(SLir!G495+SLir!G$1093)*(logHir!G495-logHir!G$1093)-0.5*(SLir!G495+SLir!G$1093)*(logQir!G495-logQir!G$1093),0)</f>
        <v>0.17309058947277292</v>
      </c>
      <c r="H495" s="6">
        <f>IF(logVir!H495&lt;&gt;0,logVir!H495-logVir!H$1093-0.5*(SKir!H495+SKir!H$1093)*(logKir!H495-logKir!H$1093)-0.5*(SLir!H495+SLir!H$1093)*(logHir!H495-logHir!H$1093)-0.5*(SLir!H495+SLir!H$1093)*(logQir!H495-logQir!H$1093),0)</f>
        <v>-6.936634402637179E-2</v>
      </c>
      <c r="I495" s="6">
        <f>IF(logVir!I495&lt;&gt;0,logVir!I495-logVir!I$1093-0.5*(SKir!I495+SKir!I$1093)*(logKir!I495-logKir!I$1093)-0.5*(SLir!I495+SLir!I$1093)*(logHir!I495-logHir!I$1093)-0.5*(SLir!I495+SLir!I$1093)*(logQir!I495-logQir!I$1093),0)</f>
        <v>-0.10058014328013894</v>
      </c>
      <c r="J495" s="6">
        <f>IF(logVir!J495&lt;&gt;0,logVir!J495-logVir!J$1093-0.5*(SKir!J495+SKir!J$1093)*(logKir!J495-logKir!J$1093)-0.5*(SLir!J495+SLir!J$1093)*(logHir!J495-logHir!J$1093)-0.5*(SLir!J495+SLir!J$1093)*(logQir!J495-logQir!J$1093),0)</f>
        <v>-0.33209697648236514</v>
      </c>
    </row>
    <row r="496" spans="1:10" x14ac:dyDescent="0.15">
      <c r="A496" s="1">
        <v>22</v>
      </c>
      <c r="B496" s="1" t="s">
        <v>138</v>
      </c>
      <c r="C496" s="1">
        <v>10</v>
      </c>
      <c r="D496" s="1" t="s">
        <v>22</v>
      </c>
      <c r="E496" s="6">
        <f>IF(logVir!E496&lt;&gt;0,logVir!E496-logVir!E$1094-0.5*(SKir!E496+SKir!E$1094)*(logKir!E496-logKir!E$1094)-0.5*(SLir!E496+SLir!E$1094)*(logHir!E496-logHir!E$1094)-0.5*(SLir!E496+SLir!E$1094)*(logQir!E496-logQir!E$1094),0)</f>
        <v>1.0914497703606325E-3</v>
      </c>
      <c r="F496" s="6">
        <f>IF(logVir!F496&lt;&gt;0,logVir!F496-logVir!F$1094-0.5*(SKir!F496+SKir!F$1094)*(logKir!F496-logKir!F$1094)-0.5*(SLir!F496+SLir!F$1094)*(logHir!F496-logHir!F$1094)-0.5*(SLir!F496+SLir!F$1094)*(logQir!F496-logQir!F$1094),0)</f>
        <v>7.3206450501590886E-2</v>
      </c>
      <c r="G496" s="6">
        <f>IF(logVir!G496&lt;&gt;0,logVir!G496-logVir!G$1094-0.5*(SKir!G496+SKir!G$1094)*(logKir!G496-logKir!G$1094)-0.5*(SLir!G496+SLir!G$1094)*(logHir!G496-logHir!G$1094)-0.5*(SLir!G496+SLir!G$1094)*(logQir!G496-logQir!G$1094),0)</f>
        <v>-4.6211439939628941E-3</v>
      </c>
      <c r="H496" s="6">
        <f>IF(logVir!H496&lt;&gt;0,logVir!H496-logVir!H$1094-0.5*(SKir!H496+SKir!H$1094)*(logKir!H496-logKir!H$1094)-0.5*(SLir!H496+SLir!H$1094)*(logHir!H496-logHir!H$1094)-0.5*(SLir!H496+SLir!H$1094)*(logQir!H496-logQir!H$1094),0)</f>
        <v>-0.10334790321255229</v>
      </c>
      <c r="I496" s="6">
        <f>IF(logVir!I496&lt;&gt;0,logVir!I496-logVir!I$1094-0.5*(SKir!I496+SKir!I$1094)*(logKir!I496-logKir!I$1094)-0.5*(SLir!I496+SLir!I$1094)*(logHir!I496-logHir!I$1094)-0.5*(SLir!I496+SLir!I$1094)*(logQir!I496-logQir!I$1094),0)</f>
        <v>-5.6382760329941571E-2</v>
      </c>
      <c r="J496" s="6">
        <f>IF(logVir!J496&lt;&gt;0,logVir!J496-logVir!J$1094-0.5*(SKir!J496+SKir!J$1094)*(logKir!J496-logKir!J$1094)-0.5*(SLir!J496+SLir!J$1094)*(logHir!J496-logHir!J$1094)-0.5*(SLir!J496+SLir!J$1094)*(logQir!J496-logQir!J$1094),0)</f>
        <v>-0.11949770629807505</v>
      </c>
    </row>
    <row r="497" spans="1:10" x14ac:dyDescent="0.15">
      <c r="A497" s="1">
        <v>22</v>
      </c>
      <c r="B497" s="1" t="s">
        <v>138</v>
      </c>
      <c r="C497" s="1">
        <v>11</v>
      </c>
      <c r="D497" s="1" t="s">
        <v>23</v>
      </c>
      <c r="E497" s="6">
        <f>IF(logVir!E497&lt;&gt;0,logVir!E497-logVir!E$1095-0.5*(SKir!E497+SKir!E$1095)*(logKir!E497-logKir!E$1095)-0.5*(SLir!E497+SLir!E$1095)*(logHir!E497-logHir!E$1095)-0.5*(SLir!E497+SLir!E$1095)*(logQir!E497-logQir!E$1095),0)</f>
        <v>0.17543406018535881</v>
      </c>
      <c r="F497" s="6">
        <f>IF(logVir!F497&lt;&gt;0,logVir!F497-logVir!F$1095-0.5*(SKir!F497+SKir!F$1095)*(logKir!F497-logKir!F$1095)-0.5*(SLir!F497+SLir!F$1095)*(logHir!F497-logHir!F$1095)-0.5*(SLir!F497+SLir!F$1095)*(logQir!F497-logQir!F$1095),0)</f>
        <v>0.15048209542291308</v>
      </c>
      <c r="G497" s="6">
        <f>IF(logVir!G497&lt;&gt;0,logVir!G497-logVir!G$1095-0.5*(SKir!G497+SKir!G$1095)*(logKir!G497-logKir!G$1095)-0.5*(SLir!G497+SLir!G$1095)*(logHir!G497-logHir!G$1095)-0.5*(SLir!G497+SLir!G$1095)*(logQir!G497-logQir!G$1095),0)</f>
        <v>7.6524602559151819E-2</v>
      </c>
      <c r="H497" s="6">
        <f>IF(logVir!H497&lt;&gt;0,logVir!H497-logVir!H$1095-0.5*(SKir!H497+SKir!H$1095)*(logKir!H497-logKir!H$1095)-0.5*(SLir!H497+SLir!H$1095)*(logHir!H497-logHir!H$1095)-0.5*(SLir!H497+SLir!H$1095)*(logQir!H497-logQir!H$1095),0)</f>
        <v>-0.1180526581766039</v>
      </c>
      <c r="I497" s="6">
        <f>IF(logVir!I497&lt;&gt;0,logVir!I497-logVir!I$1095-0.5*(SKir!I497+SKir!I$1095)*(logKir!I497-logKir!I$1095)-0.5*(SLir!I497+SLir!I$1095)*(logHir!I497-logHir!I$1095)-0.5*(SLir!I497+SLir!I$1095)*(logQir!I497-logQir!I$1095),0)</f>
        <v>-5.9261210492634407E-2</v>
      </c>
      <c r="J497" s="6">
        <f>IF(logVir!J497&lt;&gt;0,logVir!J497-logVir!J$1095-0.5*(SKir!J497+SKir!J$1095)*(logKir!J497-logKir!J$1095)-0.5*(SLir!J497+SLir!J$1095)*(logHir!J497-logHir!J$1095)-0.5*(SLir!J497+SLir!J$1095)*(logQir!J497-logQir!J$1095),0)</f>
        <v>-9.5171362135770321E-2</v>
      </c>
    </row>
    <row r="498" spans="1:10" x14ac:dyDescent="0.15">
      <c r="A498" s="1">
        <v>22</v>
      </c>
      <c r="B498" s="1" t="s">
        <v>138</v>
      </c>
      <c r="C498" s="1">
        <v>12</v>
      </c>
      <c r="D498" s="1" t="s">
        <v>24</v>
      </c>
      <c r="E498" s="6">
        <f>IF(logVir!E498&lt;&gt;0,logVir!E498-logVir!E$1096-0.5*(SKir!E498+SKir!E$1096)*(logKir!E498-logKir!E$1096)-0.5*(SLir!E498+SLir!E$1096)*(logHir!E498-logHir!E$1096)-0.5*(SLir!E498+SLir!E$1096)*(logQir!E498-logQir!E$1096),0)</f>
        <v>0.1987443597849422</v>
      </c>
      <c r="F498" s="6">
        <f>IF(logVir!F498&lt;&gt;0,logVir!F498-logVir!F$1096-0.5*(SKir!F498+SKir!F$1096)*(logKir!F498-logKir!F$1096)-0.5*(SLir!F498+SLir!F$1096)*(logHir!F498-logHir!F$1096)-0.5*(SLir!F498+SLir!F$1096)*(logQir!F498-logQir!F$1096),0)</f>
        <v>0.20497974994575904</v>
      </c>
      <c r="G498" s="6">
        <f>IF(logVir!G498&lt;&gt;0,logVir!G498-logVir!G$1096-0.5*(SKir!G498+SKir!G$1096)*(logKir!G498-logKir!G$1096)-0.5*(SLir!G498+SLir!G$1096)*(logHir!G498-logHir!G$1096)-0.5*(SLir!G498+SLir!G$1096)*(logQir!G498-logQir!G$1096),0)</f>
        <v>0.21310550524295307</v>
      </c>
      <c r="H498" s="6">
        <f>IF(logVir!H498&lt;&gt;0,logVir!H498-logVir!H$1096-0.5*(SKir!H498+SKir!H$1096)*(logKir!H498-logKir!H$1096)-0.5*(SLir!H498+SLir!H$1096)*(logHir!H498-logHir!H$1096)-0.5*(SLir!H498+SLir!H$1096)*(logQir!H498-logQir!H$1096),0)</f>
        <v>0.40048750313144238</v>
      </c>
      <c r="I498" s="6">
        <f>IF(logVir!I498&lt;&gt;0,logVir!I498-logVir!I$1096-0.5*(SKir!I498+SKir!I$1096)*(logKir!I498-logKir!I$1096)-0.5*(SLir!I498+SLir!I$1096)*(logHir!I498-logHir!I$1096)-0.5*(SLir!I498+SLir!I$1096)*(logQir!I498-logQir!I$1096),0)</f>
        <v>0.5088368230032132</v>
      </c>
      <c r="J498" s="6">
        <f>IF(logVir!J498&lt;&gt;0,logVir!J498-logVir!J$1096-0.5*(SKir!J498+SKir!J$1096)*(logKir!J498-logKir!J$1096)-0.5*(SLir!J498+SLir!J$1096)*(logHir!J498-logHir!J$1096)-0.5*(SLir!J498+SLir!J$1096)*(logQir!J498-logQir!J$1096),0)</f>
        <v>0.45703246265492831</v>
      </c>
    </row>
    <row r="499" spans="1:10" x14ac:dyDescent="0.15">
      <c r="A499" s="1">
        <v>22</v>
      </c>
      <c r="B499" s="1" t="s">
        <v>138</v>
      </c>
      <c r="C499" s="1">
        <v>13</v>
      </c>
      <c r="D499" s="1" t="s">
        <v>25</v>
      </c>
      <c r="E499" s="6">
        <f>IF(logVir!E499&lt;&gt;0,logVir!E499-logVir!E$1097-0.5*(SKir!E499+SKir!E$1097)*(logKir!E499-logKir!E$1097)-0.5*(SLir!E499+SLir!E$1097)*(logHir!E499-logHir!E$1097)-0.5*(SLir!E499+SLir!E$1097)*(logQir!E499-logQir!E$1097),0)</f>
        <v>0.39786775542565833</v>
      </c>
      <c r="F499" s="6">
        <f>IF(logVir!F499&lt;&gt;0,logVir!F499-logVir!F$1097-0.5*(SKir!F499+SKir!F$1097)*(logKir!F499-logKir!F$1097)-0.5*(SLir!F499+SLir!F$1097)*(logHir!F499-logHir!F$1097)-0.5*(SLir!F499+SLir!F$1097)*(logQir!F499-logQir!F$1097),0)</f>
        <v>0.23064502424861028</v>
      </c>
      <c r="G499" s="6">
        <f>IF(logVir!G499&lt;&gt;0,logVir!G499-logVir!G$1097-0.5*(SKir!G499+SKir!G$1097)*(logKir!G499-logKir!G$1097)-0.5*(SLir!G499+SLir!G$1097)*(logHir!G499-logHir!G$1097)-0.5*(SLir!G499+SLir!G$1097)*(logQir!G499-logQir!G$1097),0)</f>
        <v>0.11263442422324055</v>
      </c>
      <c r="H499" s="6">
        <f>IF(logVir!H499&lt;&gt;0,logVir!H499-logVir!H$1097-0.5*(SKir!H499+SKir!H$1097)*(logKir!H499-logKir!H$1097)-0.5*(SLir!H499+SLir!H$1097)*(logHir!H499-logHir!H$1097)-0.5*(SLir!H499+SLir!H$1097)*(logQir!H499-logQir!H$1097),0)</f>
        <v>0.21638713704999926</v>
      </c>
      <c r="I499" s="6">
        <f>IF(logVir!I499&lt;&gt;0,logVir!I499-logVir!I$1097-0.5*(SKir!I499+SKir!I$1097)*(logKir!I499-logKir!I$1097)-0.5*(SLir!I499+SLir!I$1097)*(logHir!I499-logHir!I$1097)-0.5*(SLir!I499+SLir!I$1097)*(logQir!I499-logQir!I$1097),0)</f>
        <v>0.15845401909276416</v>
      </c>
      <c r="J499" s="6">
        <f>IF(logVir!J499&lt;&gt;0,logVir!J499-logVir!J$1097-0.5*(SKir!J499+SKir!J$1097)*(logKir!J499-logKir!J$1097)-0.5*(SLir!J499+SLir!J$1097)*(logHir!J499-logHir!J$1097)-0.5*(SLir!J499+SLir!J$1097)*(logQir!J499-logQir!J$1097),0)</f>
        <v>0.17791579040575006</v>
      </c>
    </row>
    <row r="500" spans="1:10" x14ac:dyDescent="0.15">
      <c r="A500" s="1">
        <v>22</v>
      </c>
      <c r="B500" s="1" t="s">
        <v>138</v>
      </c>
      <c r="C500" s="1">
        <v>14</v>
      </c>
      <c r="D500" s="1" t="s">
        <v>26</v>
      </c>
      <c r="E500" s="6">
        <f>IF(logVir!E500&lt;&gt;0,logVir!E500-logVir!E$1098-0.5*(SKir!E500+SKir!E$1098)*(logKir!E500-logKir!E$1098)-0.5*(SLir!E500+SLir!E$1098)*(logHir!E500-logHir!E$1098)-0.5*(SLir!E500+SLir!E$1098)*(logQir!E500-logQir!E$1098),0)</f>
        <v>0.28648222125228867</v>
      </c>
      <c r="F500" s="6">
        <f>IF(logVir!F500&lt;&gt;0,logVir!F500-logVir!F$1098-0.5*(SKir!F500+SKir!F$1098)*(logKir!F500-logKir!F$1098)-0.5*(SLir!F500+SLir!F$1098)*(logHir!F500-logHir!F$1098)-0.5*(SLir!F500+SLir!F$1098)*(logQir!F500-logQir!F$1098),0)</f>
        <v>-0.21503130581653213</v>
      </c>
      <c r="G500" s="6">
        <f>IF(logVir!G500&lt;&gt;0,logVir!G500-logVir!G$1098-0.5*(SKir!G500+SKir!G$1098)*(logKir!G500-logKir!G$1098)-0.5*(SLir!G500+SLir!G$1098)*(logHir!G500-logHir!G$1098)-0.5*(SLir!G500+SLir!G$1098)*(logQir!G500-logQir!G$1098),0)</f>
        <v>0.21949589253011545</v>
      </c>
      <c r="H500" s="6">
        <f>IF(logVir!H500&lt;&gt;0,logVir!H500-logVir!H$1098-0.5*(SKir!H500+SKir!H$1098)*(logKir!H500-logKir!H$1098)-0.5*(SLir!H500+SLir!H$1098)*(logHir!H500-logHir!H$1098)-0.5*(SLir!H500+SLir!H$1098)*(logQir!H500-logQir!H$1098),0)</f>
        <v>0.72617858365683186</v>
      </c>
      <c r="I500" s="6">
        <f>IF(logVir!I500&lt;&gt;0,logVir!I500-logVir!I$1098-0.5*(SKir!I500+SKir!I$1098)*(logKir!I500-logKir!I$1098)-0.5*(SLir!I500+SLir!I$1098)*(logHir!I500-logHir!I$1098)-0.5*(SLir!I500+SLir!I$1098)*(logQir!I500-logQir!I$1098),0)</f>
        <v>0.96159750663233823</v>
      </c>
      <c r="J500" s="6">
        <f>IF(logVir!J500&lt;&gt;0,logVir!J500-logVir!J$1098-0.5*(SKir!J500+SKir!J$1098)*(logKir!J500-logKir!J$1098)-0.5*(SLir!J500+SLir!J$1098)*(logHir!J500-logHir!J$1098)-0.5*(SLir!J500+SLir!J$1098)*(logQir!J500-logQir!J$1098),0)</f>
        <v>1.0608543015262386</v>
      </c>
    </row>
    <row r="501" spans="1:10" x14ac:dyDescent="0.15">
      <c r="A501" s="1">
        <v>22</v>
      </c>
      <c r="B501" s="1" t="s">
        <v>138</v>
      </c>
      <c r="C501" s="1">
        <v>15</v>
      </c>
      <c r="D501" s="1" t="s">
        <v>27</v>
      </c>
      <c r="E501" s="6">
        <f>IF(logVir!E501&lt;&gt;0,logVir!E501-logVir!E$1099-0.5*(SKir!E501+SKir!E$1099)*(logKir!E501-logKir!E$1099)-0.5*(SLir!E501+SLir!E$1099)*(logHir!E501-logHir!E$1099)-0.5*(SLir!E501+SLir!E$1099)*(logQir!E501-logQir!E$1099),0)</f>
        <v>-4.5738917831466011E-2</v>
      </c>
      <c r="F501" s="6">
        <f>IF(logVir!F501&lt;&gt;0,logVir!F501-logVir!F$1099-0.5*(SKir!F501+SKir!F$1099)*(logKir!F501-logKir!F$1099)-0.5*(SLir!F501+SLir!F$1099)*(logHir!F501-logHir!F$1099)-0.5*(SLir!F501+SLir!F$1099)*(logQir!F501-logQir!F$1099),0)</f>
        <v>-1.2750326690228634E-2</v>
      </c>
      <c r="G501" s="6">
        <f>IF(logVir!G501&lt;&gt;0,logVir!G501-logVir!G$1099-0.5*(SKir!G501+SKir!G$1099)*(logKir!G501-logKir!G$1099)-0.5*(SLir!G501+SLir!G$1099)*(logHir!G501-logHir!G$1099)-0.5*(SLir!G501+SLir!G$1099)*(logQir!G501-logQir!G$1099),0)</f>
        <v>2.8018898042971779E-2</v>
      </c>
      <c r="H501" s="6">
        <f>IF(logVir!H501&lt;&gt;0,logVir!H501-logVir!H$1099-0.5*(SKir!H501+SKir!H$1099)*(logKir!H501-logKir!H$1099)-0.5*(SLir!H501+SLir!H$1099)*(logHir!H501-logHir!H$1099)-0.5*(SLir!H501+SLir!H$1099)*(logQir!H501-logQir!H$1099),0)</f>
        <v>4.6274659928745153E-2</v>
      </c>
      <c r="I501" s="6">
        <f>IF(logVir!I501&lt;&gt;0,logVir!I501-logVir!I$1099-0.5*(SKir!I501+SKir!I$1099)*(logKir!I501-logKir!I$1099)-0.5*(SLir!I501+SLir!I$1099)*(logHir!I501-logHir!I$1099)-0.5*(SLir!I501+SLir!I$1099)*(logQir!I501-logQir!I$1099),0)</f>
        <v>0.11559194336882142</v>
      </c>
      <c r="J501" s="6">
        <f>IF(logVir!J501&lt;&gt;0,logVir!J501-logVir!J$1099-0.5*(SKir!J501+SKir!J$1099)*(logKir!J501-logKir!J$1099)-0.5*(SLir!J501+SLir!J$1099)*(logHir!J501-logHir!J$1099)-0.5*(SLir!J501+SLir!J$1099)*(logQir!J501-logQir!J$1099),0)</f>
        <v>7.2533408133449731E-2</v>
      </c>
    </row>
    <row r="502" spans="1:10" x14ac:dyDescent="0.15">
      <c r="A502" s="1">
        <v>22</v>
      </c>
      <c r="B502" s="1" t="s">
        <v>137</v>
      </c>
      <c r="C502" s="1">
        <v>16</v>
      </c>
      <c r="D502" s="1" t="s">
        <v>10</v>
      </c>
      <c r="E502" s="6">
        <f>IF(logVir!E502&lt;&gt;0,logVir!E502-logVir!E$1100-0.5*(SKir!E502+SKir!E$1100)*(logKir!E502-logKir!E$1100)-0.5*(SLir!E502+SLir!E$1100)*(logHir!E502-logHir!E$1100)-0.5*(SLir!E502+SLir!E$1100)*(logQir!E502-logQir!E$1100),0)</f>
        <v>0.14828052757232324</v>
      </c>
      <c r="F502" s="6">
        <f>IF(logVir!F502&lt;&gt;0,logVir!F502-logVir!F$1100-0.5*(SKir!F502+SKir!F$1100)*(logKir!F502-logKir!F$1100)-0.5*(SLir!F502+SLir!F$1100)*(logHir!F502-logHir!F$1100)-0.5*(SLir!F502+SLir!F$1100)*(logQir!F502-logQir!F$1100),0)</f>
        <v>-0.11083111122144482</v>
      </c>
      <c r="G502" s="6">
        <f>IF(logVir!G502&lt;&gt;0,logVir!G502-logVir!G$1100-0.5*(SKir!G502+SKir!G$1100)*(logKir!G502-logKir!G$1100)-0.5*(SLir!G502+SLir!G$1100)*(logHir!G502-logHir!G$1100)-0.5*(SLir!G502+SLir!G$1100)*(logQir!G502-logQir!G$1100),0)</f>
        <v>3.235300363524464E-2</v>
      </c>
      <c r="H502" s="6">
        <f>IF(logVir!H502&lt;&gt;0,logVir!H502-logVir!H$1100-0.5*(SKir!H502+SKir!H$1100)*(logKir!H502-logKir!H$1100)-0.5*(SLir!H502+SLir!H$1100)*(logHir!H502-logHir!H$1100)-0.5*(SLir!H502+SLir!H$1100)*(logQir!H502-logQir!H$1100),0)</f>
        <v>7.990945463979689E-3</v>
      </c>
      <c r="I502" s="6">
        <f>IF(logVir!I502&lt;&gt;0,logVir!I502-logVir!I$1100-0.5*(SKir!I502+SKir!I$1100)*(logKir!I502-logKir!I$1100)-0.5*(SLir!I502+SLir!I$1100)*(logHir!I502-logHir!I$1100)-0.5*(SLir!I502+SLir!I$1100)*(logQir!I502-logQir!I$1100),0)</f>
        <v>0.22783047471831133</v>
      </c>
      <c r="J502" s="6">
        <f>IF(logVir!J502&lt;&gt;0,logVir!J502-logVir!J$1100-0.5*(SKir!J502+SKir!J$1100)*(logKir!J502-logKir!J$1100)-0.5*(SLir!J502+SLir!J$1100)*(logHir!J502-logHir!J$1100)-0.5*(SLir!J502+SLir!J$1100)*(logQir!J502-logQir!J$1100),0)</f>
        <v>0.13031264914915502</v>
      </c>
    </row>
    <row r="503" spans="1:10" x14ac:dyDescent="0.15">
      <c r="A503" s="1">
        <v>22</v>
      </c>
      <c r="B503" s="1" t="s">
        <v>137</v>
      </c>
      <c r="C503" s="1">
        <v>17</v>
      </c>
      <c r="D503" s="1" t="s">
        <v>11</v>
      </c>
      <c r="E503" s="6">
        <f>IF(logVir!E503&lt;&gt;0,logVir!E503-logVir!E$1101-0.5*(SKir!E503+SKir!E$1101)*(logKir!E503-logKir!E$1101)-0.5*(SLir!E503+SLir!E$1101)*(logHir!E503-logHir!E$1101)-0.5*(SLir!E503+SLir!E$1101)*(logQir!E503-logQir!E$1101),0)</f>
        <v>-0.17569691743802904</v>
      </c>
      <c r="F503" s="6">
        <f>IF(logVir!F503&lt;&gt;0,logVir!F503-logVir!F$1101-0.5*(SKir!F503+SKir!F$1101)*(logKir!F503-logKir!F$1101)-0.5*(SLir!F503+SLir!F$1101)*(logHir!F503-logHir!F$1101)-0.5*(SLir!F503+SLir!F$1101)*(logQir!F503-logQir!F$1101),0)</f>
        <v>-6.398114071421937E-2</v>
      </c>
      <c r="G503" s="6">
        <f>IF(logVir!G503&lt;&gt;0,logVir!G503-logVir!G$1101-0.5*(SKir!G503+SKir!G$1101)*(logKir!G503-logKir!G$1101)-0.5*(SLir!G503+SLir!G$1101)*(logHir!G503-logHir!G$1101)-0.5*(SLir!G503+SLir!G$1101)*(logQir!G503-logQir!G$1101),0)</f>
        <v>2.8568310133245709E-2</v>
      </c>
      <c r="H503" s="6">
        <f>IF(logVir!H503&lt;&gt;0,logVir!H503-logVir!H$1101-0.5*(SKir!H503+SKir!H$1101)*(logKir!H503-logKir!H$1101)-0.5*(SLir!H503+SLir!H$1101)*(logHir!H503-logHir!H$1101)-0.5*(SLir!H503+SLir!H$1101)*(logQir!H503-logQir!H$1101),0)</f>
        <v>5.707027479301402E-2</v>
      </c>
      <c r="I503" s="6">
        <f>IF(logVir!I503&lt;&gt;0,logVir!I503-logVir!I$1101-0.5*(SKir!I503+SKir!I$1101)*(logKir!I503-logKir!I$1101)-0.5*(SLir!I503+SLir!I$1101)*(logHir!I503-logHir!I$1101)-0.5*(SLir!I503+SLir!I$1101)*(logQir!I503-logQir!I$1101),0)</f>
        <v>-0.23680434823061791</v>
      </c>
      <c r="J503" s="6">
        <f>IF(logVir!J503&lt;&gt;0,logVir!J503-logVir!J$1101-0.5*(SKir!J503+SKir!J$1101)*(logKir!J503-logKir!J$1101)-0.5*(SLir!J503+SLir!J$1101)*(logHir!J503-logHir!J$1101)-0.5*(SLir!J503+SLir!J$1101)*(logQir!J503-logQir!J$1101),0)</f>
        <v>-0.22194452465170242</v>
      </c>
    </row>
    <row r="504" spans="1:10" x14ac:dyDescent="0.15">
      <c r="A504" s="1">
        <v>22</v>
      </c>
      <c r="B504" s="1" t="s">
        <v>137</v>
      </c>
      <c r="C504" s="1">
        <v>18</v>
      </c>
      <c r="D504" s="1" t="s">
        <v>12</v>
      </c>
      <c r="E504" s="6">
        <f>IF(logVir!E504&lt;&gt;0,logVir!E504-logVir!E$1102-0.5*(SKir!E504+SKir!E$1102)*(logKir!E504-logKir!E$1102)-0.5*(SLir!E504+SLir!E$1102)*(logHir!E504-logHir!E$1102)-0.5*(SLir!E504+SLir!E$1102)*(logQir!E504-logQir!E$1102),0)</f>
        <v>5.0337694190331697E-2</v>
      </c>
      <c r="F504" s="6">
        <f>IF(logVir!F504&lt;&gt;0,logVir!F504-logVir!F$1102-0.5*(SKir!F504+SKir!F$1102)*(logKir!F504-logKir!F$1102)-0.5*(SLir!F504+SLir!F$1102)*(logHir!F504-logHir!F$1102)-0.5*(SLir!F504+SLir!F$1102)*(logQir!F504-logQir!F$1102),0)</f>
        <v>9.4357937251812005E-2</v>
      </c>
      <c r="G504" s="6">
        <f>IF(logVir!G504&lt;&gt;0,logVir!G504-logVir!G$1102-0.5*(SKir!G504+SKir!G$1102)*(logKir!G504-logKir!G$1102)-0.5*(SLir!G504+SLir!G$1102)*(logHir!G504-logHir!G$1102)-0.5*(SLir!G504+SLir!G$1102)*(logQir!G504-logQir!G$1102),0)</f>
        <v>-2.7792736972000492E-2</v>
      </c>
      <c r="H504" s="6">
        <f>IF(logVir!H504&lt;&gt;0,logVir!H504-logVir!H$1102-0.5*(SKir!H504+SKir!H$1102)*(logKir!H504-logKir!H$1102)-0.5*(SLir!H504+SLir!H$1102)*(logHir!H504-logHir!H$1102)-0.5*(SLir!H504+SLir!H$1102)*(logQir!H504-logQir!H$1102),0)</f>
        <v>4.0260977671295758E-2</v>
      </c>
      <c r="I504" s="6">
        <f>IF(logVir!I504&lt;&gt;0,logVir!I504-logVir!I$1102-0.5*(SKir!I504+SKir!I$1102)*(logKir!I504-logKir!I$1102)-0.5*(SLir!I504+SLir!I$1102)*(logHir!I504-logHir!I$1102)-0.5*(SLir!I504+SLir!I$1102)*(logQir!I504-logQir!I$1102),0)</f>
        <v>-0.12326284955393942</v>
      </c>
      <c r="J504" s="6">
        <f>IF(logVir!J504&lt;&gt;0,logVir!J504-logVir!J$1102-0.5*(SKir!J504+SKir!J$1102)*(logKir!J504-logKir!J$1102)-0.5*(SLir!J504+SLir!J$1102)*(logHir!J504-logHir!J$1102)-0.5*(SLir!J504+SLir!J$1102)*(logQir!J504-logQir!J$1102),0)</f>
        <v>-5.8915836404952265E-2</v>
      </c>
    </row>
    <row r="505" spans="1:10" x14ac:dyDescent="0.15">
      <c r="A505" s="1">
        <v>22</v>
      </c>
      <c r="B505" s="1" t="s">
        <v>137</v>
      </c>
      <c r="C505" s="1">
        <v>19</v>
      </c>
      <c r="D505" s="1" t="s">
        <v>13</v>
      </c>
      <c r="E505" s="6">
        <f>IF(logVir!E505&lt;&gt;0,logVir!E505-logVir!E$1103-0.5*(SKir!E505+SKir!E$1103)*(logKir!E505-logKir!E$1103)-0.5*(SLir!E505+SLir!E$1103)*(logHir!E505-logHir!E$1103)-0.5*(SLir!E505+SLir!E$1103)*(logQir!E505-logQir!E$1103),0)</f>
        <v>-0.11771140019854108</v>
      </c>
      <c r="F505" s="6">
        <f>IF(logVir!F505&lt;&gt;0,logVir!F505-logVir!F$1103-0.5*(SKir!F505+SKir!F$1103)*(logKir!F505-logKir!F$1103)-0.5*(SLir!F505+SLir!F$1103)*(logHir!F505-logHir!F$1103)-0.5*(SLir!F505+SLir!F$1103)*(logQir!F505-logQir!F$1103),0)</f>
        <v>6.7913100501739612E-2</v>
      </c>
      <c r="G505" s="6">
        <f>IF(logVir!G505&lt;&gt;0,logVir!G505-logVir!G$1103-0.5*(SKir!G505+SKir!G$1103)*(logKir!G505-logKir!G$1103)-0.5*(SLir!G505+SLir!G$1103)*(logHir!G505-logHir!G$1103)-0.5*(SLir!G505+SLir!G$1103)*(logQir!G505-logQir!G$1103),0)</f>
        <v>-0.13152837470119574</v>
      </c>
      <c r="H505" s="6">
        <f>IF(logVir!H505&lt;&gt;0,logVir!H505-logVir!H$1103-0.5*(SKir!H505+SKir!H$1103)*(logKir!H505-logKir!H$1103)-0.5*(SLir!H505+SLir!H$1103)*(logHir!H505-logHir!H$1103)-0.5*(SLir!H505+SLir!H$1103)*(logQir!H505-logQir!H$1103),0)</f>
        <v>0.11016986890599376</v>
      </c>
      <c r="I505" s="6">
        <f>IF(logVir!I505&lt;&gt;0,logVir!I505-logVir!I$1103-0.5*(SKir!I505+SKir!I$1103)*(logKir!I505-logKir!I$1103)-0.5*(SLir!I505+SLir!I$1103)*(logHir!I505-logHir!I$1103)-0.5*(SLir!I505+SLir!I$1103)*(logQir!I505-logQir!I$1103),0)</f>
        <v>8.8590027286151313E-2</v>
      </c>
      <c r="J505" s="6">
        <f>IF(logVir!J505&lt;&gt;0,logVir!J505-logVir!J$1103-0.5*(SKir!J505+SKir!J$1103)*(logKir!J505-logKir!J$1103)-0.5*(SLir!J505+SLir!J$1103)*(logHir!J505-logHir!J$1103)-0.5*(SLir!J505+SLir!J$1103)*(logQir!J505-logQir!J$1103),0)</f>
        <v>8.3339857366613229E-2</v>
      </c>
    </row>
    <row r="506" spans="1:10" x14ac:dyDescent="0.15">
      <c r="A506" s="1">
        <v>22</v>
      </c>
      <c r="B506" s="1" t="s">
        <v>292</v>
      </c>
      <c r="C506" s="1">
        <v>20</v>
      </c>
      <c r="D506" s="1" t="s">
        <v>14</v>
      </c>
      <c r="E506" s="6">
        <f>IF(logVir!E506&lt;&gt;0,logVir!E506-logVir!E$1104-0.5*(SKir!E506+SKir!E$1104)*(logKir!E506-logKir!E$1104)-0.5*(SLir!E506+SLir!E$1104)*(logHir!E506-logHir!E$1104)-0.5*(SLir!E506+SLir!E$1104)*(logQir!E506-logQir!E$1104),0)</f>
        <v>0.56114254298977184</v>
      </c>
      <c r="F506" s="6">
        <f>IF(logVir!F506&lt;&gt;0,logVir!F506-logVir!F$1104-0.5*(SKir!F506+SKir!F$1104)*(logKir!F506-logKir!F$1104)-0.5*(SLir!F506+SLir!F$1104)*(logHir!F506-logHir!F$1104)-0.5*(SLir!F506+SLir!F$1104)*(logQir!F506-logQir!F$1104),0)</f>
        <v>0.33946164156871467</v>
      </c>
      <c r="G506" s="6">
        <f>IF(logVir!G506&lt;&gt;0,logVir!G506-logVir!G$1104-0.5*(SKir!G506+SKir!G$1104)*(logKir!G506-logKir!G$1104)-0.5*(SLir!G506+SLir!G$1104)*(logHir!G506-logHir!G$1104)-0.5*(SLir!G506+SLir!G$1104)*(logQir!G506-logQir!G$1104),0)</f>
        <v>0.14468323681494821</v>
      </c>
      <c r="H506" s="6">
        <f>IF(logVir!H506&lt;&gt;0,logVir!H506-logVir!H$1104-0.5*(SKir!H506+SKir!H$1104)*(logKir!H506-logKir!H$1104)-0.5*(SLir!H506+SLir!H$1104)*(logHir!H506-logHir!H$1104)-0.5*(SLir!H506+SLir!H$1104)*(logQir!H506-logQir!H$1104),0)</f>
        <v>0.14349101559009486</v>
      </c>
      <c r="I506" s="6">
        <f>IF(logVir!I506&lt;&gt;0,logVir!I506-logVir!I$1104-0.5*(SKir!I506+SKir!I$1104)*(logKir!I506-logKir!I$1104)-0.5*(SLir!I506+SLir!I$1104)*(logHir!I506-logHir!I$1104)-0.5*(SLir!I506+SLir!I$1104)*(logQir!I506-logQir!I$1104),0)</f>
        <v>5.8660000041395148E-2</v>
      </c>
      <c r="J506" s="6">
        <f>IF(logVir!J506&lt;&gt;0,logVir!J506-logVir!J$1104-0.5*(SKir!J506+SKir!J$1104)*(logKir!J506-logKir!J$1104)-0.5*(SLir!J506+SLir!J$1104)*(logHir!J506-logHir!J$1104)-0.5*(SLir!J506+SLir!J$1104)*(logQir!J506-logQir!J$1104),0)</f>
        <v>8.62916516645994E-2</v>
      </c>
    </row>
    <row r="507" spans="1:10" x14ac:dyDescent="0.15">
      <c r="A507" s="1">
        <v>22</v>
      </c>
      <c r="B507" s="1" t="s">
        <v>137</v>
      </c>
      <c r="C507" s="1">
        <v>21</v>
      </c>
      <c r="D507" s="1" t="s">
        <v>15</v>
      </c>
      <c r="E507" s="6">
        <f>IF(logVir!E507&lt;&gt;0,logVir!E507-logVir!E$1105-0.5*(SKir!E507+SKir!E$1105)*(logKir!E507-logKir!E$1105)-0.5*(SLir!E507+SLir!E$1105)*(logHir!E507-logHir!E$1105)-0.5*(SLir!E507+SLir!E$1105)*(logQir!E507-logQir!E$1105),0)</f>
        <v>0.19705833409142756</v>
      </c>
      <c r="F507" s="6">
        <f>IF(logVir!F507&lt;&gt;0,logVir!F507-logVir!F$1105-0.5*(SKir!F507+SKir!F$1105)*(logKir!F507-logKir!F$1105)-0.5*(SLir!F507+SLir!F$1105)*(logHir!F507-logHir!F$1105)-0.5*(SLir!F507+SLir!F$1105)*(logQir!F507-logQir!F$1105),0)</f>
        <v>0.17477489634775917</v>
      </c>
      <c r="G507" s="6">
        <f>IF(logVir!G507&lt;&gt;0,logVir!G507-logVir!G$1105-0.5*(SKir!G507+SKir!G$1105)*(logKir!G507-logKir!G$1105)-0.5*(SLir!G507+SLir!G$1105)*(logHir!G507-logHir!G$1105)-0.5*(SLir!G507+SLir!G$1105)*(logQir!G507-logQir!G$1105),0)</f>
        <v>0.12415225912598284</v>
      </c>
      <c r="H507" s="6">
        <f>IF(logVir!H507&lt;&gt;0,logVir!H507-logVir!H$1105-0.5*(SKir!H507+SKir!H$1105)*(logKir!H507-logKir!H$1105)-0.5*(SLir!H507+SLir!H$1105)*(logHir!H507-logHir!H$1105)-0.5*(SLir!H507+SLir!H$1105)*(logQir!H507-logQir!H$1105),0)</f>
        <v>5.3258624995808371E-2</v>
      </c>
      <c r="I507" s="6">
        <f>IF(logVir!I507&lt;&gt;0,logVir!I507-logVir!I$1105-0.5*(SKir!I507+SKir!I$1105)*(logKir!I507-logKir!I$1105)-0.5*(SLir!I507+SLir!I$1105)*(logHir!I507-logHir!I$1105)-0.5*(SLir!I507+SLir!I$1105)*(logQir!I507-logQir!I$1105),0)</f>
        <v>4.1433421351950994E-4</v>
      </c>
      <c r="J507" s="6">
        <f>IF(logVir!J507&lt;&gt;0,logVir!J507-logVir!J$1105-0.5*(SKir!J507+SKir!J$1105)*(logKir!J507-logKir!J$1105)-0.5*(SLir!J507+SLir!J$1105)*(logHir!J507-logHir!J$1105)-0.5*(SLir!J507+SLir!J$1105)*(logQir!J507-logQir!J$1105),0)</f>
        <v>-3.0035987344751137E-2</v>
      </c>
    </row>
    <row r="508" spans="1:10" x14ac:dyDescent="0.15">
      <c r="A508" s="1">
        <v>22</v>
      </c>
      <c r="B508" s="1" t="s">
        <v>136</v>
      </c>
      <c r="C508" s="1">
        <v>22</v>
      </c>
      <c r="D508" s="1" t="s">
        <v>7</v>
      </c>
      <c r="E508" s="6">
        <f>IF(logVir!E508&lt;&gt;0,logVir!E508-logVir!E$1106-0.5*(SKir!E508+SKir!E$1106)*(logKir!E508-logKir!E$1106)-0.5*(SLir!E508+SLir!E$1106)*(logHir!E508-logHir!E$1106)-0.5*(SLir!E508+SLir!E$1106)*(logQir!E508-logQir!E$1106),0)</f>
        <v>-3.2842348840192881E-2</v>
      </c>
      <c r="F508" s="6">
        <f>IF(logVir!F508&lt;&gt;0,logVir!F508-logVir!F$1106-0.5*(SKir!F508+SKir!F$1106)*(logKir!F508-logKir!F$1106)-0.5*(SLir!F508+SLir!F$1106)*(logHir!F508-logHir!F$1106)-0.5*(SLir!F508+SLir!F$1106)*(logQir!F508-logQir!F$1106),0)</f>
        <v>5.9529526234740435E-2</v>
      </c>
      <c r="G508" s="6">
        <f>IF(logVir!G508&lt;&gt;0,logVir!G508-logVir!G$1106-0.5*(SKir!G508+SKir!G$1106)*(logKir!G508-logKir!G$1106)-0.5*(SLir!G508+SLir!G$1106)*(logHir!G508-logHir!G$1106)-0.5*(SLir!G508+SLir!G$1106)*(logQir!G508-logQir!G$1106),0)</f>
        <v>3.288560985498213E-2</v>
      </c>
      <c r="H508" s="6">
        <f>IF(logVir!H508&lt;&gt;0,logVir!H508-logVir!H$1106-0.5*(SKir!H508+SKir!H$1106)*(logKir!H508-logKir!H$1106)-0.5*(SLir!H508+SLir!H$1106)*(logHir!H508-logHir!H$1106)-0.5*(SLir!H508+SLir!H$1106)*(logQir!H508-logQir!H$1106),0)</f>
        <v>7.7278783697880497E-3</v>
      </c>
      <c r="I508" s="6">
        <f>IF(logVir!I508&lt;&gt;0,logVir!I508-logVir!I$1106-0.5*(SKir!I508+SKir!I$1106)*(logKir!I508-logKir!I$1106)-0.5*(SLir!I508+SLir!I$1106)*(logHir!I508-logHir!I$1106)-0.5*(SLir!I508+SLir!I$1106)*(logQir!I508-logQir!I$1106),0)</f>
        <v>-2.58206316692218E-3</v>
      </c>
      <c r="J508" s="6">
        <f>IF(logVir!J508&lt;&gt;0,logVir!J508-logVir!J$1106-0.5*(SKir!J508+SKir!J$1106)*(logKir!J508-logKir!J$1106)-0.5*(SLir!J508+SLir!J$1106)*(logHir!J508-logHir!J$1106)-0.5*(SLir!J508+SLir!J$1106)*(logQir!J508-logQir!J$1106),0)</f>
        <v>5.272875545361674E-4</v>
      </c>
    </row>
    <row r="509" spans="1:10" x14ac:dyDescent="0.15">
      <c r="A509" s="1">
        <v>22</v>
      </c>
      <c r="B509" s="1" t="s">
        <v>136</v>
      </c>
      <c r="C509" s="1">
        <v>23</v>
      </c>
      <c r="D509" s="1" t="s">
        <v>28</v>
      </c>
      <c r="E509" s="6">
        <f>IF(logVir!E509&lt;&gt;0,logVir!E509-logVir!E$1107-0.5*(SKir!E509+SKir!E$1107)*(logKir!E509-logKir!E$1107)-0.5*(SLir!E509+SLir!E$1107)*(logHir!E509-logHir!E$1107)-0.5*(SLir!E509+SLir!E$1107)*(logQir!E509-logQir!E$1107),0)</f>
        <v>-7.210708449578325E-2</v>
      </c>
      <c r="F509" s="6">
        <f>IF(logVir!F509&lt;&gt;0,logVir!F509-logVir!F$1107-0.5*(SKir!F509+SKir!F$1107)*(logKir!F509-logKir!F$1107)-0.5*(SLir!F509+SLir!F$1107)*(logHir!F509-logHir!F$1107)-0.5*(SLir!F509+SLir!F$1107)*(logQir!F509-logQir!F$1107),0)</f>
        <v>-4.5808445838955974E-3</v>
      </c>
      <c r="G509" s="6">
        <f>IF(logVir!G509&lt;&gt;0,logVir!G509-logVir!G$1107-0.5*(SKir!G509+SKir!G$1107)*(logKir!G509-logKir!G$1107)-0.5*(SLir!G509+SLir!G$1107)*(logHir!G509-logHir!G$1107)-0.5*(SLir!G509+SLir!G$1107)*(logQir!G509-logQir!G$1107),0)</f>
        <v>4.7170422981265402E-3</v>
      </c>
      <c r="H509" s="6">
        <f>IF(logVir!H509&lt;&gt;0,logVir!H509-logVir!H$1107-0.5*(SKir!H509+SKir!H$1107)*(logKir!H509-logKir!H$1107)-0.5*(SLir!H509+SLir!H$1107)*(logHir!H509-logHir!H$1107)-0.5*(SLir!H509+SLir!H$1107)*(logQir!H509-logQir!H$1107),0)</f>
        <v>-4.3071773068759931E-3</v>
      </c>
      <c r="I509" s="6">
        <f>IF(logVir!I509&lt;&gt;0,logVir!I509-logVir!I$1107-0.5*(SKir!I509+SKir!I$1107)*(logKir!I509-logKir!I$1107)-0.5*(SLir!I509+SLir!I$1107)*(logHir!I509-logHir!I$1107)-0.5*(SLir!I509+SLir!I$1107)*(logQir!I509-logQir!I$1107),0)</f>
        <v>-1.2923693165380289E-2</v>
      </c>
      <c r="J509" s="6">
        <f>IF(logVir!J509&lt;&gt;0,logVir!J509-logVir!J$1107-0.5*(SKir!J509+SKir!J$1107)*(logKir!J509-logKir!J$1107)-0.5*(SLir!J509+SLir!J$1107)*(logHir!J509-logHir!J$1107)-0.5*(SLir!J509+SLir!J$1107)*(logQir!J509-logQir!J$1107),0)</f>
        <v>-4.136369537899566E-3</v>
      </c>
    </row>
    <row r="510" spans="1:10" x14ac:dyDescent="0.15">
      <c r="A510" s="1">
        <v>23</v>
      </c>
      <c r="B510" s="1" t="s">
        <v>141</v>
      </c>
      <c r="C510" s="1">
        <v>1</v>
      </c>
      <c r="D510" s="1" t="s">
        <v>8</v>
      </c>
      <c r="E510" s="6">
        <f>IF(logVir!E510&lt;&gt;0,logVir!E510-logVir!E$1085-0.5*(SKir!E510+SKir!E$1085)*(logKir!E510-logKir!E$1085)-0.5*(SLir!E510+SLir!E$1085)*(logHir!E510-logHir!E$1085)-0.5*(SLir!E510+SLir!E$1085)*(logQir!E510-logQir!E$1085),0)</f>
        <v>-6.9812004287342577E-2</v>
      </c>
      <c r="F510" s="6">
        <f>IF(logVir!F510&lt;&gt;0,logVir!F510-logVir!F$1085-0.5*(SKir!F510+SKir!F$1085)*(logKir!F510-logKir!F$1085)-0.5*(SLir!F510+SLir!F$1085)*(logHir!F510-logHir!F$1085)-0.5*(SLir!F510+SLir!F$1085)*(logQir!F510-logQir!F$1085),0)</f>
        <v>-0.14464400455967175</v>
      </c>
      <c r="G510" s="6">
        <f>IF(logVir!G510&lt;&gt;0,logVir!G510-logVir!G$1085-0.5*(SKir!G510+SKir!G$1085)*(logKir!G510-logKir!G$1085)-0.5*(SLir!G510+SLir!G$1085)*(logHir!G510-logHir!G$1085)-0.5*(SLir!G510+SLir!G$1085)*(logQir!G510-logQir!G$1085),0)</f>
        <v>-0.10669781945459084</v>
      </c>
      <c r="H510" s="6">
        <f>IF(logVir!H510&lt;&gt;0,logVir!H510-logVir!H$1085-0.5*(SKir!H510+SKir!H$1085)*(logKir!H510-logKir!H$1085)-0.5*(SLir!H510+SLir!H$1085)*(logHir!H510-logHir!H$1085)-0.5*(SLir!H510+SLir!H$1085)*(logQir!H510-logQir!H$1085),0)</f>
        <v>7.7898601420469619E-3</v>
      </c>
      <c r="I510" s="6">
        <f>IF(logVir!I510&lt;&gt;0,logVir!I510-logVir!I$1085-0.5*(SKir!I510+SKir!I$1085)*(logKir!I510-logKir!I$1085)-0.5*(SLir!I510+SLir!I$1085)*(logHir!I510-logHir!I$1085)-0.5*(SLir!I510+SLir!I$1085)*(logQir!I510-logQir!I$1085),0)</f>
        <v>1.2657476638057986E-2</v>
      </c>
      <c r="J510" s="6">
        <f>IF(logVir!J510&lt;&gt;0,logVir!J510-logVir!J$1085-0.5*(SKir!J510+SKir!J$1085)*(logKir!J510-logKir!J$1085)-0.5*(SLir!J510+SLir!J$1085)*(logHir!J510-logHir!J$1085)-0.5*(SLir!J510+SLir!J$1085)*(logQir!J510-logQir!J$1085),0)</f>
        <v>-2.9931848690887573E-2</v>
      </c>
    </row>
    <row r="511" spans="1:10" x14ac:dyDescent="0.15">
      <c r="A511" s="1">
        <v>23</v>
      </c>
      <c r="B511" s="1" t="s">
        <v>141</v>
      </c>
      <c r="C511" s="1">
        <v>2</v>
      </c>
      <c r="D511" s="1" t="s">
        <v>9</v>
      </c>
      <c r="E511" s="6">
        <f>IF(logVir!E511&lt;&gt;0,logVir!E511-logVir!E$1086-0.5*(SKir!E511+SKir!E$1086)*(logKir!E511-logKir!E$1086)-0.5*(SLir!E511+SLir!E$1086)*(logHir!E511-logHir!E$1086)-0.5*(SLir!E511+SLir!E$1086)*(logQir!E511-logQir!E$1086),0)</f>
        <v>0.11071622799408196</v>
      </c>
      <c r="F511" s="6">
        <f>IF(logVir!F511&lt;&gt;0,logVir!F511-logVir!F$1086-0.5*(SKir!F511+SKir!F$1086)*(logKir!F511-logKir!F$1086)-0.5*(SLir!F511+SLir!F$1086)*(logHir!F511-logHir!F$1086)-0.5*(SLir!F511+SLir!F$1086)*(logQir!F511-logQir!F$1086),0)</f>
        <v>-4.2835618969283132E-2</v>
      </c>
      <c r="G511" s="6">
        <f>IF(logVir!G511&lt;&gt;0,logVir!G511-logVir!G$1086-0.5*(SKir!G511+SKir!G$1086)*(logKir!G511-logKir!G$1086)-0.5*(SLir!G511+SLir!G$1086)*(logHir!G511-logHir!G$1086)-0.5*(SLir!G511+SLir!G$1086)*(logQir!G511-logQir!G$1086),0)</f>
        <v>0.20076692633792353</v>
      </c>
      <c r="H511" s="6">
        <f>IF(logVir!H511&lt;&gt;0,logVir!H511-logVir!H$1086-0.5*(SKir!H511+SKir!H$1086)*(logKir!H511-logKir!H$1086)-0.5*(SLir!H511+SLir!H$1086)*(logHir!H511-logHir!H$1086)-0.5*(SLir!H511+SLir!H$1086)*(logQir!H511-logQir!H$1086),0)</f>
        <v>0.12116147980641234</v>
      </c>
      <c r="I511" s="6">
        <f>IF(logVir!I511&lt;&gt;0,logVir!I511-logVir!I$1086-0.5*(SKir!I511+SKir!I$1086)*(logKir!I511-logKir!I$1086)-0.5*(SLir!I511+SLir!I$1086)*(logHir!I511-logHir!I$1086)-0.5*(SLir!I511+SLir!I$1086)*(logQir!I511-logQir!I$1086),0)</f>
        <v>-7.3708039747113763E-3</v>
      </c>
      <c r="J511" s="6">
        <f>IF(logVir!J511&lt;&gt;0,logVir!J511-logVir!J$1086-0.5*(SKir!J511+SKir!J$1086)*(logKir!J511-logKir!J$1086)-0.5*(SLir!J511+SLir!J$1086)*(logHir!J511-logHir!J$1086)-0.5*(SLir!J511+SLir!J$1086)*(logQir!J511-logQir!J$1086),0)</f>
        <v>0.10310841874886248</v>
      </c>
    </row>
    <row r="512" spans="1:10" x14ac:dyDescent="0.15">
      <c r="A512" s="1">
        <v>23</v>
      </c>
      <c r="B512" s="1" t="s">
        <v>142</v>
      </c>
      <c r="C512" s="1">
        <v>3</v>
      </c>
      <c r="D512" s="1" t="s">
        <v>16</v>
      </c>
      <c r="E512" s="6">
        <f>IF(logVir!E512&lt;&gt;0,logVir!E512-logVir!E$1087-0.5*(SKir!E512+SKir!E$1087)*(logKir!E512-logKir!E$1087)-0.5*(SLir!E512+SLir!E$1087)*(logHir!E512-logHir!E$1087)-0.5*(SLir!E512+SLir!E$1087)*(logQir!E512-logQir!E$1087),0)</f>
        <v>0.12400287884288655</v>
      </c>
      <c r="F512" s="6">
        <f>IF(logVir!F512&lt;&gt;0,logVir!F512-logVir!F$1087-0.5*(SKir!F512+SKir!F$1087)*(logKir!F512-logKir!F$1087)-0.5*(SLir!F512+SLir!F$1087)*(logHir!F512-logHir!F$1087)-0.5*(SLir!F512+SLir!F$1087)*(logQir!F512-logQir!F$1087),0)</f>
        <v>0.23650400290834514</v>
      </c>
      <c r="G512" s="6">
        <f>IF(logVir!G512&lt;&gt;0,logVir!G512-logVir!G$1087-0.5*(SKir!G512+SKir!G$1087)*(logKir!G512-logKir!G$1087)-0.5*(SLir!G512+SLir!G$1087)*(logHir!G512-logHir!G$1087)-0.5*(SLir!G512+SLir!G$1087)*(logQir!G512-logQir!G$1087),0)</f>
        <v>0.10018682475403137</v>
      </c>
      <c r="H512" s="6">
        <f>IF(logVir!H512&lt;&gt;0,logVir!H512-logVir!H$1087-0.5*(SKir!H512+SKir!H$1087)*(logKir!H512-logKir!H$1087)-0.5*(SLir!H512+SLir!H$1087)*(logHir!H512-logHir!H$1087)-0.5*(SLir!H512+SLir!H$1087)*(logQir!H512-logQir!H$1087),0)</f>
        <v>6.7649336419548359E-2</v>
      </c>
      <c r="I512" s="6">
        <f>IF(logVir!I512&lt;&gt;0,logVir!I512-logVir!I$1087-0.5*(SKir!I512+SKir!I$1087)*(logKir!I512-logKir!I$1087)-0.5*(SLir!I512+SLir!I$1087)*(logHir!I512-logHir!I$1087)-0.5*(SLir!I512+SLir!I$1087)*(logQir!I512-logQir!I$1087),0)</f>
        <v>0.13996089583257729</v>
      </c>
      <c r="J512" s="6">
        <f>IF(logVir!J512&lt;&gt;0,logVir!J512-logVir!J$1087-0.5*(SKir!J512+SKir!J$1087)*(logKir!J512-logKir!J$1087)-0.5*(SLir!J512+SLir!J$1087)*(logHir!J512-logHir!J$1087)-0.5*(SLir!J512+SLir!J$1087)*(logQir!J512-logQir!J$1087),0)</f>
        <v>0.18112485754526042</v>
      </c>
    </row>
    <row r="513" spans="1:10" x14ac:dyDescent="0.15">
      <c r="A513" s="1">
        <v>23</v>
      </c>
      <c r="B513" s="1" t="s">
        <v>142</v>
      </c>
      <c r="C513" s="1">
        <v>4</v>
      </c>
      <c r="D513" s="1" t="s">
        <v>17</v>
      </c>
      <c r="E513" s="6">
        <f>IF(logVir!E513&lt;&gt;0,logVir!E513-logVir!E$1088-0.5*(SKir!E513+SKir!E$1088)*(logKir!E513-logKir!E$1088)-0.5*(SLir!E513+SLir!E$1088)*(logHir!E513-logHir!E$1088)-0.5*(SLir!E513+SLir!E$1088)*(logQir!E513-logQir!E$1088),0)</f>
        <v>5.2501363566622515E-2</v>
      </c>
      <c r="F513" s="6">
        <f>IF(logVir!F513&lt;&gt;0,logVir!F513-logVir!F$1088-0.5*(SKir!F513+SKir!F$1088)*(logKir!F513-logKir!F$1088)-0.5*(SLir!F513+SLir!F$1088)*(logHir!F513-logHir!F$1088)-0.5*(SLir!F513+SLir!F$1088)*(logQir!F513-logQir!F$1088),0)</f>
        <v>9.13902880799085E-3</v>
      </c>
      <c r="G513" s="6">
        <f>IF(logVir!G513&lt;&gt;0,logVir!G513-logVir!G$1088-0.5*(SKir!G513+SKir!G$1088)*(logKir!G513-logKir!G$1088)-0.5*(SLir!G513+SLir!G$1088)*(logHir!G513-logHir!G$1088)-0.5*(SLir!G513+SLir!G$1088)*(logQir!G513-logQir!G$1088),0)</f>
        <v>0.10909891633707038</v>
      </c>
      <c r="H513" s="6">
        <f>IF(logVir!H513&lt;&gt;0,logVir!H513-logVir!H$1088-0.5*(SKir!H513+SKir!H$1088)*(logKir!H513-logKir!H$1088)-0.5*(SLir!H513+SLir!H$1088)*(logHir!H513-logHir!H$1088)-0.5*(SLir!H513+SLir!H$1088)*(logQir!H513-logQir!H$1088),0)</f>
        <v>-4.7225846750412033E-2</v>
      </c>
      <c r="I513" s="6">
        <f>IF(logVir!I513&lt;&gt;0,logVir!I513-logVir!I$1088-0.5*(SKir!I513+SKir!I$1088)*(logKir!I513-logKir!I$1088)-0.5*(SLir!I513+SLir!I$1088)*(logHir!I513-logHir!I$1088)-0.5*(SLir!I513+SLir!I$1088)*(logQir!I513-logQir!I$1088),0)</f>
        <v>-6.9510821361642675E-2</v>
      </c>
      <c r="J513" s="6">
        <f>IF(logVir!J513&lt;&gt;0,logVir!J513-logVir!J$1088-0.5*(SKir!J513+SKir!J$1088)*(logKir!J513-logKir!J$1088)-0.5*(SLir!J513+SLir!J$1088)*(logHir!J513-logHir!J$1088)-0.5*(SLir!J513+SLir!J$1088)*(logQir!J513-logQir!J$1088),0)</f>
        <v>-3.1507192869787697E-2</v>
      </c>
    </row>
    <row r="514" spans="1:10" x14ac:dyDescent="0.15">
      <c r="A514" s="1">
        <v>23</v>
      </c>
      <c r="B514" s="1" t="s">
        <v>142</v>
      </c>
      <c r="C514" s="1">
        <v>5</v>
      </c>
      <c r="D514" s="1" t="s">
        <v>18</v>
      </c>
      <c r="E514" s="6">
        <f>IF(logVir!E514&lt;&gt;0,logVir!E514-logVir!E$1089-0.5*(SKir!E514+SKir!E$1089)*(logKir!E514-logKir!E$1089)-0.5*(SLir!E514+SLir!E$1089)*(logHir!E514-logHir!E$1089)-0.5*(SLir!E514+SLir!E$1089)*(logQir!E514-logQir!E$1089),0)</f>
        <v>9.7509276095226714E-3</v>
      </c>
      <c r="F514" s="6">
        <f>IF(logVir!F514&lt;&gt;0,logVir!F514-logVir!F$1089-0.5*(SKir!F514+SKir!F$1089)*(logKir!F514-logKir!F$1089)-0.5*(SLir!F514+SLir!F$1089)*(logHir!F514-logHir!F$1089)-0.5*(SLir!F514+SLir!F$1089)*(logQir!F514-logQir!F$1089),0)</f>
        <v>5.8596155420686333E-3</v>
      </c>
      <c r="G514" s="6">
        <f>IF(logVir!G514&lt;&gt;0,logVir!G514-logVir!G$1089-0.5*(SKir!G514+SKir!G$1089)*(logKir!G514-logKir!G$1089)-0.5*(SLir!G514+SLir!G$1089)*(logHir!G514-logHir!G$1089)-0.5*(SLir!G514+SLir!G$1089)*(logQir!G514-logQir!G$1089),0)</f>
        <v>-2.4448664701424906E-2</v>
      </c>
      <c r="H514" s="6">
        <f>IF(logVir!H514&lt;&gt;0,logVir!H514-logVir!H$1089-0.5*(SKir!H514+SKir!H$1089)*(logKir!H514-logKir!H$1089)-0.5*(SLir!H514+SLir!H$1089)*(logHir!H514-logHir!H$1089)-0.5*(SLir!H514+SLir!H$1089)*(logQir!H514-logQir!H$1089),0)</f>
        <v>-0.15366999789308686</v>
      </c>
      <c r="I514" s="6">
        <f>IF(logVir!I514&lt;&gt;0,logVir!I514-logVir!I$1089-0.5*(SKir!I514+SKir!I$1089)*(logKir!I514-logKir!I$1089)-0.5*(SLir!I514+SLir!I$1089)*(logHir!I514-logHir!I$1089)-0.5*(SLir!I514+SLir!I$1089)*(logQir!I514-logQir!I$1089),0)</f>
        <v>-1.1746884094882712E-2</v>
      </c>
      <c r="J514" s="6">
        <f>IF(logVir!J514&lt;&gt;0,logVir!J514-logVir!J$1089-0.5*(SKir!J514+SKir!J$1089)*(logKir!J514-logKir!J$1089)-0.5*(SLir!J514+SLir!J$1089)*(logHir!J514-logHir!J$1089)-0.5*(SLir!J514+SLir!J$1089)*(logQir!J514-logQir!J$1089),0)</f>
        <v>1.1470737190887639E-2</v>
      </c>
    </row>
    <row r="515" spans="1:10" x14ac:dyDescent="0.15">
      <c r="A515" s="1">
        <v>23</v>
      </c>
      <c r="B515" s="1" t="s">
        <v>142</v>
      </c>
      <c r="C515" s="1">
        <v>6</v>
      </c>
      <c r="D515" s="1" t="s">
        <v>2</v>
      </c>
      <c r="E515" s="6">
        <f>IF(logVir!E515&lt;&gt;0,logVir!E515-logVir!E$1090-0.5*(SKir!E515+SKir!E$1090)*(logKir!E515-logKir!E$1090)-0.5*(SLir!E515+SLir!E$1090)*(logHir!E515-logHir!E$1090)-0.5*(SLir!E515+SLir!E$1090)*(logQir!E515-logQir!E$1090),0)</f>
        <v>0.26306912799477861</v>
      </c>
      <c r="F515" s="6">
        <f>IF(logVir!F515&lt;&gt;0,logVir!F515-logVir!F$1090-0.5*(SKir!F515+SKir!F$1090)*(logKir!F515-logKir!F$1090)-0.5*(SLir!F515+SLir!F$1090)*(logHir!F515-logHir!F$1090)-0.5*(SLir!F515+SLir!F$1090)*(logQir!F515-logQir!F$1090),0)</f>
        <v>0.13992451935480282</v>
      </c>
      <c r="G515" s="6">
        <f>IF(logVir!G515&lt;&gt;0,logVir!G515-logVir!G$1090-0.5*(SKir!G515+SKir!G$1090)*(logKir!G515-logKir!G$1090)-0.5*(SLir!G515+SLir!G$1090)*(logHir!G515-logHir!G$1090)-0.5*(SLir!G515+SLir!G$1090)*(logQir!G515-logQir!G$1090),0)</f>
        <v>-0.15827239334504445</v>
      </c>
      <c r="H515" s="6">
        <f>IF(logVir!H515&lt;&gt;0,logVir!H515-logVir!H$1090-0.5*(SKir!H515+SKir!H$1090)*(logKir!H515-logKir!H$1090)-0.5*(SLir!H515+SLir!H$1090)*(logHir!H515-logHir!H$1090)-0.5*(SLir!H515+SLir!H$1090)*(logQir!H515-logQir!H$1090),0)</f>
        <v>-0.23940859532307937</v>
      </c>
      <c r="I515" s="6">
        <f>IF(logVir!I515&lt;&gt;0,logVir!I515-logVir!I$1090-0.5*(SKir!I515+SKir!I$1090)*(logKir!I515-logKir!I$1090)-0.5*(SLir!I515+SLir!I$1090)*(logHir!I515-logHir!I$1090)-0.5*(SLir!I515+SLir!I$1090)*(logQir!I515-logQir!I$1090),0)</f>
        <v>-0.20644408590732066</v>
      </c>
      <c r="J515" s="6">
        <f>IF(logVir!J515&lt;&gt;0,logVir!J515-logVir!J$1090-0.5*(SKir!J515+SKir!J$1090)*(logKir!J515-logKir!J$1090)-0.5*(SLir!J515+SLir!J$1090)*(logHir!J515-logHir!J$1090)-0.5*(SLir!J515+SLir!J$1090)*(logQir!J515-logQir!J$1090),0)</f>
        <v>-4.7349100741004166E-2</v>
      </c>
    </row>
    <row r="516" spans="1:10" x14ac:dyDescent="0.15">
      <c r="A516" s="1">
        <v>23</v>
      </c>
      <c r="B516" s="1" t="s">
        <v>142</v>
      </c>
      <c r="C516" s="1">
        <v>7</v>
      </c>
      <c r="D516" s="1" t="s">
        <v>19</v>
      </c>
      <c r="E516" s="6">
        <f>IF(logVir!E516&lt;&gt;0,logVir!E516-logVir!E$1091-0.5*(SKir!E516+SKir!E$1091)*(logKir!E516-logKir!E$1091)-0.5*(SLir!E516+SLir!E$1091)*(logHir!E516-logHir!E$1091)-0.5*(SLir!E516+SLir!E$1091)*(logQir!E516-logQir!E$1091),0)</f>
        <v>1.5281538278226297</v>
      </c>
      <c r="F516" s="6">
        <f>IF(logVir!F516&lt;&gt;0,logVir!F516-logVir!F$1091-0.5*(SKir!F516+SKir!F$1091)*(logKir!F516-logKir!F$1091)-0.5*(SLir!F516+SLir!F$1091)*(logHir!F516-logHir!F$1091)-0.5*(SLir!F516+SLir!F$1091)*(logQir!F516-logQir!F$1091),0)</f>
        <v>0.74031464834434446</v>
      </c>
      <c r="G516" s="6">
        <f>IF(logVir!G516&lt;&gt;0,logVir!G516-logVir!G$1091-0.5*(SKir!G516+SKir!G$1091)*(logKir!G516-logKir!G$1091)-0.5*(SLir!G516+SLir!G$1091)*(logHir!G516-logHir!G$1091)-0.5*(SLir!G516+SLir!G$1091)*(logQir!G516-logQir!G$1091),0)</f>
        <v>0.99514495669855341</v>
      </c>
      <c r="H516" s="6">
        <f>IF(logVir!H516&lt;&gt;0,logVir!H516-logVir!H$1091-0.5*(SKir!H516+SKir!H$1091)*(logKir!H516-logKir!H$1091)-0.5*(SLir!H516+SLir!H$1091)*(logHir!H516-logHir!H$1091)-0.5*(SLir!H516+SLir!H$1091)*(logQir!H516-logQir!H$1091),0)</f>
        <v>0.80248118115537359</v>
      </c>
      <c r="I516" s="6">
        <f>IF(logVir!I516&lt;&gt;0,logVir!I516-logVir!I$1091-0.5*(SKir!I516+SKir!I$1091)*(logKir!I516-logKir!I$1091)-0.5*(SLir!I516+SLir!I$1091)*(logHir!I516-logHir!I$1091)-0.5*(SLir!I516+SLir!I$1091)*(logQir!I516-logQir!I$1091),0)</f>
        <v>0.38368576527308107</v>
      </c>
      <c r="J516" s="6">
        <f>IF(logVir!J516&lt;&gt;0,logVir!J516-logVir!J$1091-0.5*(SKir!J516+SKir!J$1091)*(logKir!J516-logKir!J$1091)-0.5*(SLir!J516+SLir!J$1091)*(logHir!J516-logHir!J$1091)-0.5*(SLir!J516+SLir!J$1091)*(logQir!J516-logQir!J$1091),0)</f>
        <v>1.193278849554378</v>
      </c>
    </row>
    <row r="517" spans="1:10" x14ac:dyDescent="0.15">
      <c r="A517" s="1">
        <v>23</v>
      </c>
      <c r="B517" s="1" t="s">
        <v>142</v>
      </c>
      <c r="C517" s="1">
        <v>8</v>
      </c>
      <c r="D517" s="1" t="s">
        <v>20</v>
      </c>
      <c r="E517" s="6">
        <f>IF(logVir!E517&lt;&gt;0,logVir!E517-logVir!E$1092-0.5*(SKir!E517+SKir!E$1092)*(logKir!E517-logKir!E$1092)-0.5*(SLir!E517+SLir!E$1092)*(logHir!E517-logHir!E$1092)-0.5*(SLir!E517+SLir!E$1092)*(logQir!E517-logQir!E$1092),0)</f>
        <v>0.16451732152427295</v>
      </c>
      <c r="F517" s="6">
        <f>IF(logVir!F517&lt;&gt;0,logVir!F517-logVir!F$1092-0.5*(SKir!F517+SKir!F$1092)*(logKir!F517-logKir!F$1092)-0.5*(SLir!F517+SLir!F$1092)*(logHir!F517-logHir!F$1092)-0.5*(SLir!F517+SLir!F$1092)*(logQir!F517-logQir!F$1092),0)</f>
        <v>6.8098767419035824E-2</v>
      </c>
      <c r="G517" s="6">
        <f>IF(logVir!G517&lt;&gt;0,logVir!G517-logVir!G$1092-0.5*(SKir!G517+SKir!G$1092)*(logKir!G517-logKir!G$1092)-0.5*(SLir!G517+SLir!G$1092)*(logHir!G517-logHir!G$1092)-0.5*(SLir!G517+SLir!G$1092)*(logQir!G517-logQir!G$1092),0)</f>
        <v>6.6250490434079615E-2</v>
      </c>
      <c r="H517" s="6">
        <f>IF(logVir!H517&lt;&gt;0,logVir!H517-logVir!H$1092-0.5*(SKir!H517+SKir!H$1092)*(logKir!H517-logKir!H$1092)-0.5*(SLir!H517+SLir!H$1092)*(logHir!H517-logHir!H$1092)-0.5*(SLir!H517+SLir!H$1092)*(logQir!H517-logQir!H$1092),0)</f>
        <v>5.7435882905445761E-2</v>
      </c>
      <c r="I517" s="6">
        <f>IF(logVir!I517&lt;&gt;0,logVir!I517-logVir!I$1092-0.5*(SKir!I517+SKir!I$1092)*(logKir!I517-logKir!I$1092)-0.5*(SLir!I517+SLir!I$1092)*(logHir!I517-logHir!I$1092)-0.5*(SLir!I517+SLir!I$1092)*(logQir!I517-logQir!I$1092),0)</f>
        <v>0.21161174799586041</v>
      </c>
      <c r="J517" s="6">
        <f>IF(logVir!J517&lt;&gt;0,logVir!J517-logVir!J$1092-0.5*(SKir!J517+SKir!J$1092)*(logKir!J517-logKir!J$1092)-0.5*(SLir!J517+SLir!J$1092)*(logHir!J517-logHir!J$1092)-0.5*(SLir!J517+SLir!J$1092)*(logQir!J517-logQir!J$1092),0)</f>
        <v>0.2066658496521484</v>
      </c>
    </row>
    <row r="518" spans="1:10" x14ac:dyDescent="0.15">
      <c r="A518" s="1">
        <v>23</v>
      </c>
      <c r="B518" s="1" t="s">
        <v>293</v>
      </c>
      <c r="C518" s="1">
        <v>9</v>
      </c>
      <c r="D518" s="1" t="s">
        <v>21</v>
      </c>
      <c r="E518" s="6">
        <f>IF(logVir!E518&lt;&gt;0,logVir!E518-logVir!E$1093-0.5*(SKir!E518+SKir!E$1093)*(logKir!E518-logKir!E$1093)-0.5*(SLir!E518+SLir!E$1093)*(logHir!E518-logHir!E$1093)-0.5*(SLir!E518+SLir!E$1093)*(logQir!E518-logQir!E$1093),0)</f>
        <v>-0.17491607724178346</v>
      </c>
      <c r="F518" s="6">
        <f>IF(logVir!F518&lt;&gt;0,logVir!F518-logVir!F$1093-0.5*(SKir!F518+SKir!F$1093)*(logKir!F518-logKir!F$1093)-0.5*(SLir!F518+SLir!F$1093)*(logHir!F518-logHir!F$1093)-0.5*(SLir!F518+SLir!F$1093)*(logQir!F518-logQir!F$1093),0)</f>
        <v>0.23777006936762488</v>
      </c>
      <c r="G518" s="6">
        <f>IF(logVir!G518&lt;&gt;0,logVir!G518-logVir!G$1093-0.5*(SKir!G518+SKir!G$1093)*(logKir!G518-logKir!G$1093)-0.5*(SLir!G518+SLir!G$1093)*(logHir!G518-logHir!G$1093)-0.5*(SLir!G518+SLir!G$1093)*(logQir!G518-logQir!G$1093),0)</f>
        <v>0.1475194441369069</v>
      </c>
      <c r="H518" s="6">
        <f>IF(logVir!H518&lt;&gt;0,logVir!H518-logVir!H$1093-0.5*(SKir!H518+SKir!H$1093)*(logKir!H518-logKir!H$1093)-0.5*(SLir!H518+SLir!H$1093)*(logHir!H518-logHir!H$1093)-0.5*(SLir!H518+SLir!H$1093)*(logQir!H518-logQir!H$1093),0)</f>
        <v>0.16389145997174182</v>
      </c>
      <c r="I518" s="6">
        <f>IF(logVir!I518&lt;&gt;0,logVir!I518-logVir!I$1093-0.5*(SKir!I518+SKir!I$1093)*(logKir!I518-logKir!I$1093)-0.5*(SLir!I518+SLir!I$1093)*(logHir!I518-logHir!I$1093)-0.5*(SLir!I518+SLir!I$1093)*(logQir!I518-logQir!I$1093),0)</f>
        <v>-0.19483872108961575</v>
      </c>
      <c r="J518" s="6">
        <f>IF(logVir!J518&lt;&gt;0,logVir!J518-logVir!J$1093-0.5*(SKir!J518+SKir!J$1093)*(logKir!J518-logKir!J$1093)-0.5*(SLir!J518+SLir!J$1093)*(logHir!J518-logHir!J$1093)-0.5*(SLir!J518+SLir!J$1093)*(logQir!J518-logQir!J$1093),0)</f>
        <v>-0.37045947055248801</v>
      </c>
    </row>
    <row r="519" spans="1:10" x14ac:dyDescent="0.15">
      <c r="A519" s="1">
        <v>23</v>
      </c>
      <c r="B519" s="1" t="s">
        <v>142</v>
      </c>
      <c r="C519" s="1">
        <v>10</v>
      </c>
      <c r="D519" s="1" t="s">
        <v>22</v>
      </c>
      <c r="E519" s="6">
        <f>IF(logVir!E519&lt;&gt;0,logVir!E519-logVir!E$1094-0.5*(SKir!E519+SKir!E$1094)*(logKir!E519-logKir!E$1094)-0.5*(SLir!E519+SLir!E$1094)*(logHir!E519-logHir!E$1094)-0.5*(SLir!E519+SLir!E$1094)*(logQir!E519-logQir!E$1094),0)</f>
        <v>0.13780126371452725</v>
      </c>
      <c r="F519" s="6">
        <f>IF(logVir!F519&lt;&gt;0,logVir!F519-logVir!F$1094-0.5*(SKir!F519+SKir!F$1094)*(logKir!F519-logKir!F$1094)-0.5*(SLir!F519+SLir!F$1094)*(logHir!F519-logHir!F$1094)-0.5*(SLir!F519+SLir!F$1094)*(logQir!F519-logQir!F$1094),0)</f>
        <v>-5.3167233886837389E-2</v>
      </c>
      <c r="G519" s="6">
        <f>IF(logVir!G519&lt;&gt;0,logVir!G519-logVir!G$1094-0.5*(SKir!G519+SKir!G$1094)*(logKir!G519-logKir!G$1094)-0.5*(SLir!G519+SLir!G$1094)*(logHir!G519-logHir!G$1094)-0.5*(SLir!G519+SLir!G$1094)*(logQir!G519-logQir!G$1094),0)</f>
        <v>4.2549469550933118E-2</v>
      </c>
      <c r="H519" s="6">
        <f>IF(logVir!H519&lt;&gt;0,logVir!H519-logVir!H$1094-0.5*(SKir!H519+SKir!H$1094)*(logKir!H519-logKir!H$1094)-0.5*(SLir!H519+SLir!H$1094)*(logHir!H519-logHir!H$1094)-0.5*(SLir!H519+SLir!H$1094)*(logQir!H519-logQir!H$1094),0)</f>
        <v>-2.3571810354986216E-2</v>
      </c>
      <c r="I519" s="6">
        <f>IF(logVir!I519&lt;&gt;0,logVir!I519-logVir!I$1094-0.5*(SKir!I519+SKir!I$1094)*(logKir!I519-logKir!I$1094)-0.5*(SLir!I519+SLir!I$1094)*(logHir!I519-logHir!I$1094)-0.5*(SLir!I519+SLir!I$1094)*(logQir!I519-logQir!I$1094),0)</f>
        <v>3.1374015550404227E-2</v>
      </c>
      <c r="J519" s="6">
        <f>IF(logVir!J519&lt;&gt;0,logVir!J519-logVir!J$1094-0.5*(SKir!J519+SKir!J$1094)*(logKir!J519-logKir!J$1094)-0.5*(SLir!J519+SLir!J$1094)*(logHir!J519-logHir!J$1094)-0.5*(SLir!J519+SLir!J$1094)*(logQir!J519-logQir!J$1094),0)</f>
        <v>2.8623424682577912E-2</v>
      </c>
    </row>
    <row r="520" spans="1:10" x14ac:dyDescent="0.15">
      <c r="A520" s="1">
        <v>23</v>
      </c>
      <c r="B520" s="1" t="s">
        <v>142</v>
      </c>
      <c r="C520" s="1">
        <v>11</v>
      </c>
      <c r="D520" s="1" t="s">
        <v>23</v>
      </c>
      <c r="E520" s="6">
        <f>IF(logVir!E520&lt;&gt;0,logVir!E520-logVir!E$1095-0.5*(SKir!E520+SKir!E$1095)*(logKir!E520-logKir!E$1095)-0.5*(SLir!E520+SLir!E$1095)*(logHir!E520-logHir!E$1095)-0.5*(SLir!E520+SLir!E$1095)*(logQir!E520-logQir!E$1095),0)</f>
        <v>0.10797750360507694</v>
      </c>
      <c r="F520" s="6">
        <f>IF(logVir!F520&lt;&gt;0,logVir!F520-logVir!F$1095-0.5*(SKir!F520+SKir!F$1095)*(logKir!F520-logKir!F$1095)-0.5*(SLir!F520+SLir!F$1095)*(logHir!F520-logHir!F$1095)-0.5*(SLir!F520+SLir!F$1095)*(logQir!F520-logQir!F$1095),0)</f>
        <v>7.908321805123282E-2</v>
      </c>
      <c r="G520" s="6">
        <f>IF(logVir!G520&lt;&gt;0,logVir!G520-logVir!G$1095-0.5*(SKir!G520+SKir!G$1095)*(logKir!G520-logKir!G$1095)-0.5*(SLir!G520+SLir!G$1095)*(logHir!G520-logHir!G$1095)-0.5*(SLir!G520+SLir!G$1095)*(logQir!G520-logQir!G$1095),0)</f>
        <v>0.15123935308803019</v>
      </c>
      <c r="H520" s="6">
        <f>IF(logVir!H520&lt;&gt;0,logVir!H520-logVir!H$1095-0.5*(SKir!H520+SKir!H$1095)*(logKir!H520-logKir!H$1095)-0.5*(SLir!H520+SLir!H$1095)*(logHir!H520-logHir!H$1095)-0.5*(SLir!H520+SLir!H$1095)*(logQir!H520-logQir!H$1095),0)</f>
        <v>-7.4874165106381535E-2</v>
      </c>
      <c r="I520" s="6">
        <f>IF(logVir!I520&lt;&gt;0,logVir!I520-logVir!I$1095-0.5*(SKir!I520+SKir!I$1095)*(logKir!I520-logKir!I$1095)-0.5*(SLir!I520+SLir!I$1095)*(logHir!I520-logHir!I$1095)-0.5*(SLir!I520+SLir!I$1095)*(logQir!I520-logQir!I$1095),0)</f>
        <v>2.2256016917409974E-2</v>
      </c>
      <c r="J520" s="6">
        <f>IF(logVir!J520&lt;&gt;0,logVir!J520-logVir!J$1095-0.5*(SKir!J520+SKir!J$1095)*(logKir!J520-logKir!J$1095)-0.5*(SLir!J520+SLir!J$1095)*(logHir!J520-logHir!J$1095)-0.5*(SLir!J520+SLir!J$1095)*(logQir!J520-logQir!J$1095),0)</f>
        <v>7.1877016018060944E-2</v>
      </c>
    </row>
    <row r="521" spans="1:10" x14ac:dyDescent="0.15">
      <c r="A521" s="1">
        <v>23</v>
      </c>
      <c r="B521" s="1" t="s">
        <v>142</v>
      </c>
      <c r="C521" s="1">
        <v>12</v>
      </c>
      <c r="D521" s="1" t="s">
        <v>24</v>
      </c>
      <c r="E521" s="6">
        <f>IF(logVir!E521&lt;&gt;0,logVir!E521-logVir!E$1096-0.5*(SKir!E521+SKir!E$1096)*(logKir!E521-logKir!E$1096)-0.5*(SLir!E521+SLir!E$1096)*(logHir!E521-logHir!E$1096)-0.5*(SLir!E521+SLir!E$1096)*(logQir!E521-logQir!E$1096),0)</f>
        <v>0.13545159542167462</v>
      </c>
      <c r="F521" s="6">
        <f>IF(logVir!F521&lt;&gt;0,logVir!F521-logVir!F$1096-0.5*(SKir!F521+SKir!F$1096)*(logKir!F521-logKir!F$1096)-0.5*(SLir!F521+SLir!F$1096)*(logHir!F521-logHir!F$1096)-0.5*(SLir!F521+SLir!F$1096)*(logQir!F521-logQir!F$1096),0)</f>
        <v>0.14409905755847152</v>
      </c>
      <c r="G521" s="6">
        <f>IF(logVir!G521&lt;&gt;0,logVir!G521-logVir!G$1096-0.5*(SKir!G521+SKir!G$1096)*(logKir!G521-logKir!G$1096)-0.5*(SLir!G521+SLir!G$1096)*(logHir!G521-logHir!G$1096)-0.5*(SLir!G521+SLir!G$1096)*(logQir!G521-logQir!G$1096),0)</f>
        <v>8.8180961771157737E-2</v>
      </c>
      <c r="H521" s="6">
        <f>IF(logVir!H521&lt;&gt;0,logVir!H521-logVir!H$1096-0.5*(SKir!H521+SKir!H$1096)*(logKir!H521-logKir!H$1096)-0.5*(SLir!H521+SLir!H$1096)*(logHir!H521-logHir!H$1096)-0.5*(SLir!H521+SLir!H$1096)*(logQir!H521-logQir!H$1096),0)</f>
        <v>8.6281004218208918E-2</v>
      </c>
      <c r="I521" s="6">
        <f>IF(logVir!I521&lt;&gt;0,logVir!I521-logVir!I$1096-0.5*(SKir!I521+SKir!I$1096)*(logKir!I521-logKir!I$1096)-0.5*(SLir!I521+SLir!I$1096)*(logHir!I521-logHir!I$1096)-0.5*(SLir!I521+SLir!I$1096)*(logQir!I521-logQir!I$1096),0)</f>
        <v>0.26076293376143905</v>
      </c>
      <c r="J521" s="6">
        <f>IF(logVir!J521&lt;&gt;0,logVir!J521-logVir!J$1096-0.5*(SKir!J521+SKir!J$1096)*(logKir!J521-logKir!J$1096)-0.5*(SLir!J521+SLir!J$1096)*(logHir!J521-logHir!J$1096)-0.5*(SLir!J521+SLir!J$1096)*(logQir!J521-logQir!J$1096),0)</f>
        <v>0.2482165156555928</v>
      </c>
    </row>
    <row r="522" spans="1:10" x14ac:dyDescent="0.15">
      <c r="A522" s="1">
        <v>23</v>
      </c>
      <c r="B522" s="1" t="s">
        <v>142</v>
      </c>
      <c r="C522" s="1">
        <v>13</v>
      </c>
      <c r="D522" s="1" t="s">
        <v>25</v>
      </c>
      <c r="E522" s="6">
        <f>IF(logVir!E522&lt;&gt;0,logVir!E522-logVir!E$1097-0.5*(SKir!E522+SKir!E$1097)*(logKir!E522-logKir!E$1097)-0.5*(SLir!E522+SLir!E$1097)*(logHir!E522-logHir!E$1097)-0.5*(SLir!E522+SLir!E$1097)*(logQir!E522-logQir!E$1097),0)</f>
        <v>0.48620499063781158</v>
      </c>
      <c r="F522" s="6">
        <f>IF(logVir!F522&lt;&gt;0,logVir!F522-logVir!F$1097-0.5*(SKir!F522+SKir!F$1097)*(logKir!F522-logKir!F$1097)-0.5*(SLir!F522+SLir!F$1097)*(logHir!F522-logHir!F$1097)-0.5*(SLir!F522+SLir!F$1097)*(logQir!F522-logQir!F$1097),0)</f>
        <v>0.29989549987977576</v>
      </c>
      <c r="G522" s="6">
        <f>IF(logVir!G522&lt;&gt;0,logVir!G522-logVir!G$1097-0.5*(SKir!G522+SKir!G$1097)*(logKir!G522-logKir!G$1097)-0.5*(SLir!G522+SLir!G$1097)*(logHir!G522-logHir!G$1097)-0.5*(SLir!G522+SLir!G$1097)*(logQir!G522-logQir!G$1097),0)</f>
        <v>0.55545885825475905</v>
      </c>
      <c r="H522" s="6">
        <f>IF(logVir!H522&lt;&gt;0,logVir!H522-logVir!H$1097-0.5*(SKir!H522+SKir!H$1097)*(logKir!H522-logKir!H$1097)-0.5*(SLir!H522+SLir!H$1097)*(logHir!H522-logHir!H$1097)-0.5*(SLir!H522+SLir!H$1097)*(logQir!H522-logQir!H$1097),0)</f>
        <v>0.37438814463845749</v>
      </c>
      <c r="I522" s="6">
        <f>IF(logVir!I522&lt;&gt;0,logVir!I522-logVir!I$1097-0.5*(SKir!I522+SKir!I$1097)*(logKir!I522-logKir!I$1097)-0.5*(SLir!I522+SLir!I$1097)*(logHir!I522-logHir!I$1097)-0.5*(SLir!I522+SLir!I$1097)*(logQir!I522-logQir!I$1097),0)</f>
        <v>0.18176674075387189</v>
      </c>
      <c r="J522" s="6">
        <f>IF(logVir!J522&lt;&gt;0,logVir!J522-logVir!J$1097-0.5*(SKir!J522+SKir!J$1097)*(logKir!J522-logKir!J$1097)-0.5*(SLir!J522+SLir!J$1097)*(logHir!J522-logHir!J$1097)-0.5*(SLir!J522+SLir!J$1097)*(logQir!J522-logQir!J$1097),0)</f>
        <v>0.12675718458077836</v>
      </c>
    </row>
    <row r="523" spans="1:10" x14ac:dyDescent="0.15">
      <c r="A523" s="1">
        <v>23</v>
      </c>
      <c r="B523" s="1" t="s">
        <v>142</v>
      </c>
      <c r="C523" s="1">
        <v>14</v>
      </c>
      <c r="D523" s="1" t="s">
        <v>26</v>
      </c>
      <c r="E523" s="6">
        <f>IF(logVir!E523&lt;&gt;0,logVir!E523-logVir!E$1098-0.5*(SKir!E523+SKir!E$1098)*(logKir!E523-logKir!E$1098)-0.5*(SLir!E523+SLir!E$1098)*(logHir!E523-logHir!E$1098)-0.5*(SLir!E523+SLir!E$1098)*(logQir!E523-logQir!E$1098),0)</f>
        <v>0.39175296410995014</v>
      </c>
      <c r="F523" s="6">
        <f>IF(logVir!F523&lt;&gt;0,logVir!F523-logVir!F$1098-0.5*(SKir!F523+SKir!F$1098)*(logKir!F523-logKir!F$1098)-0.5*(SLir!F523+SLir!F$1098)*(logHir!F523-logHir!F$1098)-0.5*(SLir!F523+SLir!F$1098)*(logQir!F523-logQir!F$1098),0)</f>
        <v>0.39887730259019855</v>
      </c>
      <c r="G523" s="6">
        <f>IF(logVir!G523&lt;&gt;0,logVir!G523-logVir!G$1098-0.5*(SKir!G523+SKir!G$1098)*(logKir!G523-logKir!G$1098)-0.5*(SLir!G523+SLir!G$1098)*(logHir!G523-logHir!G$1098)-0.5*(SLir!G523+SLir!G$1098)*(logQir!G523-logQir!G$1098),0)</f>
        <v>0.40192122826147814</v>
      </c>
      <c r="H523" s="6">
        <f>IF(logVir!H523&lt;&gt;0,logVir!H523-logVir!H$1098-0.5*(SKir!H523+SKir!H$1098)*(logKir!H523-logKir!H$1098)-0.5*(SLir!H523+SLir!H$1098)*(logHir!H523-logHir!H$1098)-0.5*(SLir!H523+SLir!H$1098)*(logQir!H523-logQir!H$1098),0)</f>
        <v>0.30299121540154872</v>
      </c>
      <c r="I523" s="6">
        <f>IF(logVir!I523&lt;&gt;0,logVir!I523-logVir!I$1098-0.5*(SKir!I523+SKir!I$1098)*(logKir!I523-logKir!I$1098)-0.5*(SLir!I523+SLir!I$1098)*(logHir!I523-logHir!I$1098)-0.5*(SLir!I523+SLir!I$1098)*(logQir!I523-logQir!I$1098),0)</f>
        <v>-0.2642438783886697</v>
      </c>
      <c r="J523" s="6">
        <f>IF(logVir!J523&lt;&gt;0,logVir!J523-logVir!J$1098-0.5*(SKir!J523+SKir!J$1098)*(logKir!J523-logKir!J$1098)-0.5*(SLir!J523+SLir!J$1098)*(logHir!J523-logHir!J$1098)-0.5*(SLir!J523+SLir!J$1098)*(logQir!J523-logQir!J$1098),0)</f>
        <v>-0.1063092690623713</v>
      </c>
    </row>
    <row r="524" spans="1:10" x14ac:dyDescent="0.15">
      <c r="A524" s="1">
        <v>23</v>
      </c>
      <c r="B524" s="1" t="s">
        <v>142</v>
      </c>
      <c r="C524" s="1">
        <v>15</v>
      </c>
      <c r="D524" s="1" t="s">
        <v>27</v>
      </c>
      <c r="E524" s="6">
        <f>IF(logVir!E524&lt;&gt;0,logVir!E524-logVir!E$1099-0.5*(SKir!E524+SKir!E$1099)*(logKir!E524-logKir!E$1099)-0.5*(SLir!E524+SLir!E$1099)*(logHir!E524-logHir!E$1099)-0.5*(SLir!E524+SLir!E$1099)*(logQir!E524-logQir!E$1099),0)</f>
        <v>0.20538287694633808</v>
      </c>
      <c r="F524" s="6">
        <f>IF(logVir!F524&lt;&gt;0,logVir!F524-logVir!F$1099-0.5*(SKir!F524+SKir!F$1099)*(logKir!F524-logKir!F$1099)-0.5*(SLir!F524+SLir!F$1099)*(logHir!F524-logHir!F$1099)-0.5*(SLir!F524+SLir!F$1099)*(logQir!F524-logQir!F$1099),0)</f>
        <v>0.22357689761064428</v>
      </c>
      <c r="G524" s="6">
        <f>IF(logVir!G524&lt;&gt;0,logVir!G524-logVir!G$1099-0.5*(SKir!G524+SKir!G$1099)*(logKir!G524-logKir!G$1099)-0.5*(SLir!G524+SLir!G$1099)*(logHir!G524-logHir!G$1099)-0.5*(SLir!G524+SLir!G$1099)*(logQir!G524-logQir!G$1099),0)</f>
        <v>0.21285904239177836</v>
      </c>
      <c r="H524" s="6">
        <f>IF(logVir!H524&lt;&gt;0,logVir!H524-logVir!H$1099-0.5*(SKir!H524+SKir!H$1099)*(logKir!H524-logKir!H$1099)-0.5*(SLir!H524+SLir!H$1099)*(logHir!H524-logHir!H$1099)-0.5*(SLir!H524+SLir!H$1099)*(logQir!H524-logQir!H$1099),0)</f>
        <v>0.1463067696630479</v>
      </c>
      <c r="I524" s="6">
        <f>IF(logVir!I524&lt;&gt;0,logVir!I524-logVir!I$1099-0.5*(SKir!I524+SKir!I$1099)*(logKir!I524-logKir!I$1099)-0.5*(SLir!I524+SLir!I$1099)*(logHir!I524-logHir!I$1099)-0.5*(SLir!I524+SLir!I$1099)*(logQir!I524-logQir!I$1099),0)</f>
        <v>8.3857588818324905E-2</v>
      </c>
      <c r="J524" s="6">
        <f>IF(logVir!J524&lt;&gt;0,logVir!J524-logVir!J$1099-0.5*(SKir!J524+SKir!J$1099)*(logKir!J524-logKir!J$1099)-0.5*(SLir!J524+SLir!J$1099)*(logHir!J524-logHir!J$1099)-0.5*(SLir!J524+SLir!J$1099)*(logQir!J524-logQir!J$1099),0)</f>
        <v>0.11233251174320479</v>
      </c>
    </row>
    <row r="525" spans="1:10" x14ac:dyDescent="0.15">
      <c r="A525" s="1">
        <v>23</v>
      </c>
      <c r="B525" s="1" t="s">
        <v>141</v>
      </c>
      <c r="C525" s="1">
        <v>16</v>
      </c>
      <c r="D525" s="1" t="s">
        <v>10</v>
      </c>
      <c r="E525" s="6">
        <f>IF(logVir!E525&lt;&gt;0,logVir!E525-logVir!E$1100-0.5*(SKir!E525+SKir!E$1100)*(logKir!E525-logKir!E$1100)-0.5*(SLir!E525+SLir!E$1100)*(logHir!E525-logHir!E$1100)-0.5*(SLir!E525+SLir!E$1100)*(logQir!E525-logQir!E$1100),0)</f>
        <v>8.2812607478428155E-2</v>
      </c>
      <c r="F525" s="6">
        <f>IF(logVir!F525&lt;&gt;0,logVir!F525-logVir!F$1100-0.5*(SKir!F525+SKir!F$1100)*(logKir!F525-logKir!F$1100)-0.5*(SLir!F525+SLir!F$1100)*(logHir!F525-logHir!F$1100)-0.5*(SLir!F525+SLir!F$1100)*(logQir!F525-logQir!F$1100),0)</f>
        <v>-2.786376310269769E-2</v>
      </c>
      <c r="G525" s="6">
        <f>IF(logVir!G525&lt;&gt;0,logVir!G525-logVir!G$1100-0.5*(SKir!G525+SKir!G$1100)*(logKir!G525-logKir!G$1100)-0.5*(SLir!G525+SLir!G$1100)*(logHir!G525-logHir!G$1100)-0.5*(SLir!G525+SLir!G$1100)*(logQir!G525-logQir!G$1100),0)</f>
        <v>3.2844838663747239E-2</v>
      </c>
      <c r="H525" s="6">
        <f>IF(logVir!H525&lt;&gt;0,logVir!H525-logVir!H$1100-0.5*(SKir!H525+SKir!H$1100)*(logKir!H525-logKir!H$1100)-0.5*(SLir!H525+SLir!H$1100)*(logHir!H525-logHir!H$1100)-0.5*(SLir!H525+SLir!H$1100)*(logQir!H525-logQir!H$1100),0)</f>
        <v>-3.2753199405931993E-2</v>
      </c>
      <c r="I525" s="6">
        <f>IF(logVir!I525&lt;&gt;0,logVir!I525-logVir!I$1100-0.5*(SKir!I525+SKir!I$1100)*(logKir!I525-logKir!I$1100)-0.5*(SLir!I525+SLir!I$1100)*(logHir!I525-logHir!I$1100)-0.5*(SLir!I525+SLir!I$1100)*(logQir!I525-logQir!I$1100),0)</f>
        <v>0.22253024251513681</v>
      </c>
      <c r="J525" s="6">
        <f>IF(logVir!J525&lt;&gt;0,logVir!J525-logVir!J$1100-0.5*(SKir!J525+SKir!J$1100)*(logKir!J525-logKir!J$1100)-0.5*(SLir!J525+SLir!J$1100)*(logHir!J525-logHir!J$1100)-0.5*(SLir!J525+SLir!J$1100)*(logQir!J525-logQir!J$1100),0)</f>
        <v>0.20587801570562997</v>
      </c>
    </row>
    <row r="526" spans="1:10" x14ac:dyDescent="0.15">
      <c r="A526" s="1">
        <v>23</v>
      </c>
      <c r="B526" s="1" t="s">
        <v>141</v>
      </c>
      <c r="C526" s="1">
        <v>17</v>
      </c>
      <c r="D526" s="1" t="s">
        <v>11</v>
      </c>
      <c r="E526" s="6">
        <f>IF(logVir!E526&lt;&gt;0,logVir!E526-logVir!E$1101-0.5*(SKir!E526+SKir!E$1101)*(logKir!E526-logKir!E$1101)-0.5*(SLir!E526+SLir!E$1101)*(logHir!E526-logHir!E$1101)-0.5*(SLir!E526+SLir!E$1101)*(logQir!E526-logQir!E$1101),0)</f>
        <v>0.32267928298767745</v>
      </c>
      <c r="F526" s="6">
        <f>IF(logVir!F526&lt;&gt;0,logVir!F526-logVir!F$1101-0.5*(SKir!F526+SKir!F$1101)*(logKir!F526-logKir!F$1101)-0.5*(SLir!F526+SLir!F$1101)*(logHir!F526-logHir!F$1101)-0.5*(SLir!F526+SLir!F$1101)*(logQir!F526-logQir!F$1101),0)</f>
        <v>-3.658872918513581E-2</v>
      </c>
      <c r="G526" s="6">
        <f>IF(logVir!G526&lt;&gt;0,logVir!G526-logVir!G$1101-0.5*(SKir!G526+SKir!G$1101)*(logKir!G526-logKir!G$1101)-0.5*(SLir!G526+SLir!G$1101)*(logHir!G526-logHir!G$1101)-0.5*(SLir!G526+SLir!G$1101)*(logQir!G526-logQir!G$1101),0)</f>
        <v>-9.7916875235939921E-2</v>
      </c>
      <c r="H526" s="6">
        <f>IF(logVir!H526&lt;&gt;0,logVir!H526-logVir!H$1101-0.5*(SKir!H526+SKir!H$1101)*(logKir!H526-logKir!H$1101)-0.5*(SLir!H526+SLir!H$1101)*(logHir!H526-logHir!H$1101)-0.5*(SLir!H526+SLir!H$1101)*(logQir!H526-logQir!H$1101),0)</f>
        <v>-0.19691030941145188</v>
      </c>
      <c r="I526" s="6">
        <f>IF(logVir!I526&lt;&gt;0,logVir!I526-logVir!I$1101-0.5*(SKir!I526+SKir!I$1101)*(logKir!I526-logKir!I$1101)-0.5*(SLir!I526+SLir!I$1101)*(logHir!I526-logHir!I$1101)-0.5*(SLir!I526+SLir!I$1101)*(logQir!I526-logQir!I$1101),0)</f>
        <v>-0.19207562130219963</v>
      </c>
      <c r="J526" s="6">
        <f>IF(logVir!J526&lt;&gt;0,logVir!J526-logVir!J$1101-0.5*(SKir!J526+SKir!J$1101)*(logKir!J526-logKir!J$1101)-0.5*(SLir!J526+SLir!J$1101)*(logHir!J526-logHir!J$1101)-0.5*(SLir!J526+SLir!J$1101)*(logQir!J526-logQir!J$1101),0)</f>
        <v>-0.189013648537465</v>
      </c>
    </row>
    <row r="527" spans="1:10" x14ac:dyDescent="0.15">
      <c r="A527" s="1">
        <v>23</v>
      </c>
      <c r="B527" s="1" t="s">
        <v>141</v>
      </c>
      <c r="C527" s="1">
        <v>18</v>
      </c>
      <c r="D527" s="1" t="s">
        <v>12</v>
      </c>
      <c r="E527" s="6">
        <f>IF(logVir!E527&lt;&gt;0,logVir!E527-logVir!E$1102-0.5*(SKir!E527+SKir!E$1102)*(logKir!E527-logKir!E$1102)-0.5*(SLir!E527+SLir!E$1102)*(logHir!E527-logHir!E$1102)-0.5*(SLir!E527+SLir!E$1102)*(logQir!E527-logQir!E$1102),0)</f>
        <v>0.25746830387959513</v>
      </c>
      <c r="F527" s="6">
        <f>IF(logVir!F527&lt;&gt;0,logVir!F527-logVir!F$1102-0.5*(SKir!F527+SKir!F$1102)*(logKir!F527-logKir!F$1102)-0.5*(SLir!F527+SLir!F$1102)*(logHir!F527-logHir!F$1102)-0.5*(SLir!F527+SLir!F$1102)*(logQir!F527-logQir!F$1102),0)</f>
        <v>0.20917511379998904</v>
      </c>
      <c r="G527" s="6">
        <f>IF(logVir!G527&lt;&gt;0,logVir!G527-logVir!G$1102-0.5*(SKir!G527+SKir!G$1102)*(logKir!G527-logKir!G$1102)-0.5*(SLir!G527+SLir!G$1102)*(logHir!G527-logHir!G$1102)-0.5*(SLir!G527+SLir!G$1102)*(logQir!G527-logQir!G$1102),0)</f>
        <v>0.21166664048641673</v>
      </c>
      <c r="H527" s="6">
        <f>IF(logVir!H527&lt;&gt;0,logVir!H527-logVir!H$1102-0.5*(SKir!H527+SKir!H$1102)*(logKir!H527-logKir!H$1102)-0.5*(SLir!H527+SLir!H$1102)*(logHir!H527-logHir!H$1102)-0.5*(SLir!H527+SLir!H$1102)*(logQir!H527-logQir!H$1102),0)</f>
        <v>0.34944188363292228</v>
      </c>
      <c r="I527" s="6">
        <f>IF(logVir!I527&lt;&gt;0,logVir!I527-logVir!I$1102-0.5*(SKir!I527+SKir!I$1102)*(logKir!I527-logKir!I$1102)-0.5*(SLir!I527+SLir!I$1102)*(logHir!I527-logHir!I$1102)-0.5*(SLir!I527+SLir!I$1102)*(logQir!I527-logQir!I$1102),0)</f>
        <v>0.50554138355858991</v>
      </c>
      <c r="J527" s="6">
        <f>IF(logVir!J527&lt;&gt;0,logVir!J527-logVir!J$1102-0.5*(SKir!J527+SKir!J$1102)*(logKir!J527-logKir!J$1102)-0.5*(SLir!J527+SLir!J$1102)*(logHir!J527-logHir!J$1102)-0.5*(SLir!J527+SLir!J$1102)*(logQir!J527-logQir!J$1102),0)</f>
        <v>0.43145988235203553</v>
      </c>
    </row>
    <row r="528" spans="1:10" x14ac:dyDescent="0.15">
      <c r="A528" s="1">
        <v>23</v>
      </c>
      <c r="B528" s="1" t="s">
        <v>294</v>
      </c>
      <c r="C528" s="1">
        <v>19</v>
      </c>
      <c r="D528" s="1" t="s">
        <v>13</v>
      </c>
      <c r="E528" s="6">
        <f>IF(logVir!E528&lt;&gt;0,logVir!E528-logVir!E$1103-0.5*(SKir!E528+SKir!E$1103)*(logKir!E528-logKir!E$1103)-0.5*(SLir!E528+SLir!E$1103)*(logHir!E528-logHir!E$1103)-0.5*(SLir!E528+SLir!E$1103)*(logQir!E528-logQir!E$1103),0)</f>
        <v>-9.2974670268975032E-2</v>
      </c>
      <c r="F528" s="6">
        <f>IF(logVir!F528&lt;&gt;0,logVir!F528-logVir!F$1103-0.5*(SKir!F528+SKir!F$1103)*(logKir!F528-logKir!F$1103)-0.5*(SLir!F528+SLir!F$1103)*(logHir!F528-logHir!F$1103)-0.5*(SLir!F528+SLir!F$1103)*(logQir!F528-logQir!F$1103),0)</f>
        <v>-5.5586597945872854E-2</v>
      </c>
      <c r="G528" s="6">
        <f>IF(logVir!G528&lt;&gt;0,logVir!G528-logVir!G$1103-0.5*(SKir!G528+SKir!G$1103)*(logKir!G528-logKir!G$1103)-0.5*(SLir!G528+SLir!G$1103)*(logHir!G528-logHir!G$1103)-0.5*(SLir!G528+SLir!G$1103)*(logQir!G528-logQir!G$1103),0)</f>
        <v>5.492251941777189E-2</v>
      </c>
      <c r="H528" s="6">
        <f>IF(logVir!H528&lt;&gt;0,logVir!H528-logVir!H$1103-0.5*(SKir!H528+SKir!H$1103)*(logKir!H528-logKir!H$1103)-0.5*(SLir!H528+SLir!H$1103)*(logHir!H528-logHir!H$1103)-0.5*(SLir!H528+SLir!H$1103)*(logQir!H528-logQir!H$1103),0)</f>
        <v>9.226236214285477E-2</v>
      </c>
      <c r="I528" s="6">
        <f>IF(logVir!I528&lt;&gt;0,logVir!I528-logVir!I$1103-0.5*(SKir!I528+SKir!I$1103)*(logKir!I528-logKir!I$1103)-0.5*(SLir!I528+SLir!I$1103)*(logHir!I528-logHir!I$1103)-0.5*(SLir!I528+SLir!I$1103)*(logQir!I528-logQir!I$1103),0)</f>
        <v>0.10954305223926585</v>
      </c>
      <c r="J528" s="6">
        <f>IF(logVir!J528&lt;&gt;0,logVir!J528-logVir!J$1103-0.5*(SKir!J528+SKir!J$1103)*(logKir!J528-logKir!J$1103)-0.5*(SLir!J528+SLir!J$1103)*(logHir!J528-logHir!J$1103)-0.5*(SLir!J528+SLir!J$1103)*(logQir!J528-logQir!J$1103),0)</f>
        <v>0.11383788025841879</v>
      </c>
    </row>
    <row r="529" spans="1:10" x14ac:dyDescent="0.15">
      <c r="A529" s="1">
        <v>23</v>
      </c>
      <c r="B529" s="1" t="s">
        <v>141</v>
      </c>
      <c r="C529" s="1">
        <v>20</v>
      </c>
      <c r="D529" s="1" t="s">
        <v>14</v>
      </c>
      <c r="E529" s="6">
        <f>IF(logVir!E529&lt;&gt;0,logVir!E529-logVir!E$1104-0.5*(SKir!E529+SKir!E$1104)*(logKir!E529-logKir!E$1104)-0.5*(SLir!E529+SLir!E$1104)*(logHir!E529-logHir!E$1104)-0.5*(SLir!E529+SLir!E$1104)*(logQir!E529-logQir!E$1104),0)</f>
        <v>-0.68250854142709971</v>
      </c>
      <c r="F529" s="6">
        <f>IF(logVir!F529&lt;&gt;0,logVir!F529-logVir!F$1104-0.5*(SKir!F529+SKir!F$1104)*(logKir!F529-logKir!F$1104)-0.5*(SLir!F529+SLir!F$1104)*(logHir!F529-logHir!F$1104)-0.5*(SLir!F529+SLir!F$1104)*(logQir!F529-logQir!F$1104),0)</f>
        <v>-0.12276630606899583</v>
      </c>
      <c r="G529" s="6">
        <f>IF(logVir!G529&lt;&gt;0,logVir!G529-logVir!G$1104-0.5*(SKir!G529+SKir!G$1104)*(logKir!G529-logKir!G$1104)-0.5*(SLir!G529+SLir!G$1104)*(logHir!G529-logHir!G$1104)-0.5*(SLir!G529+SLir!G$1104)*(logQir!G529-logQir!G$1104),0)</f>
        <v>-8.364960215493962E-2</v>
      </c>
      <c r="H529" s="6">
        <f>IF(logVir!H529&lt;&gt;0,logVir!H529-logVir!H$1104-0.5*(SKir!H529+SKir!H$1104)*(logKir!H529-logKir!H$1104)-0.5*(SLir!H529+SLir!H$1104)*(logHir!H529-logHir!H$1104)-0.5*(SLir!H529+SLir!H$1104)*(logQir!H529-logQir!H$1104),0)</f>
        <v>5.764344111753792E-2</v>
      </c>
      <c r="I529" s="6">
        <f>IF(logVir!I529&lt;&gt;0,logVir!I529-logVir!I$1104-0.5*(SKir!I529+SKir!I$1104)*(logKir!I529-logKir!I$1104)-0.5*(SLir!I529+SLir!I$1104)*(logHir!I529-logHir!I$1104)-0.5*(SLir!I529+SLir!I$1104)*(logQir!I529-logQir!I$1104),0)</f>
        <v>5.8260181715158704E-2</v>
      </c>
      <c r="J529" s="6">
        <f>IF(logVir!J529&lt;&gt;0,logVir!J529-logVir!J$1104-0.5*(SKir!J529+SKir!J$1104)*(logKir!J529-logKir!J$1104)-0.5*(SLir!J529+SLir!J$1104)*(logHir!J529-logHir!J$1104)-0.5*(SLir!J529+SLir!J$1104)*(logQir!J529-logQir!J$1104),0)</f>
        <v>7.5009966198306785E-2</v>
      </c>
    </row>
    <row r="530" spans="1:10" x14ac:dyDescent="0.15">
      <c r="A530" s="1">
        <v>23</v>
      </c>
      <c r="B530" s="1" t="s">
        <v>141</v>
      </c>
      <c r="C530" s="1">
        <v>21</v>
      </c>
      <c r="D530" s="1" t="s">
        <v>15</v>
      </c>
      <c r="E530" s="6">
        <f>IF(logVir!E530&lt;&gt;0,logVir!E530-logVir!E$1105-0.5*(SKir!E530+SKir!E$1105)*(logKir!E530-logKir!E$1105)-0.5*(SLir!E530+SLir!E$1105)*(logHir!E530-logHir!E$1105)-0.5*(SLir!E530+SLir!E$1105)*(logQir!E530-logQir!E$1105),0)</f>
        <v>0.12834345718257831</v>
      </c>
      <c r="F530" s="6">
        <f>IF(logVir!F530&lt;&gt;0,logVir!F530-logVir!F$1105-0.5*(SKir!F530+SKir!F$1105)*(logKir!F530-logKir!F$1105)-0.5*(SLir!F530+SLir!F$1105)*(logHir!F530-logHir!F$1105)-0.5*(SLir!F530+SLir!F$1105)*(logQir!F530-logQir!F$1105),0)</f>
        <v>5.5078985405625232E-2</v>
      </c>
      <c r="G530" s="6">
        <f>IF(logVir!G530&lt;&gt;0,logVir!G530-logVir!G$1105-0.5*(SKir!G530+SKir!G$1105)*(logKir!G530-logKir!G$1105)-0.5*(SLir!G530+SLir!G$1105)*(logHir!G530-logHir!G$1105)-0.5*(SLir!G530+SLir!G$1105)*(logQir!G530-logQir!G$1105),0)</f>
        <v>1.7895308733877551E-2</v>
      </c>
      <c r="H530" s="6">
        <f>IF(logVir!H530&lt;&gt;0,logVir!H530-logVir!H$1105-0.5*(SKir!H530+SKir!H$1105)*(logKir!H530-logKir!H$1105)-0.5*(SLir!H530+SLir!H$1105)*(logHir!H530-logHir!H$1105)-0.5*(SLir!H530+SLir!H$1105)*(logQir!H530-logQir!H$1105),0)</f>
        <v>-5.8658692612474229E-2</v>
      </c>
      <c r="I530" s="6">
        <f>IF(logVir!I530&lt;&gt;0,logVir!I530-logVir!I$1105-0.5*(SKir!I530+SKir!I$1105)*(logKir!I530-logKir!I$1105)-0.5*(SLir!I530+SLir!I$1105)*(logHir!I530-logHir!I$1105)-0.5*(SLir!I530+SLir!I$1105)*(logQir!I530-logQir!I$1105),0)</f>
        <v>-3.5836707741758012E-2</v>
      </c>
      <c r="J530" s="6">
        <f>IF(logVir!J530&lt;&gt;0,logVir!J530-logVir!J$1105-0.5*(SKir!J530+SKir!J$1105)*(logKir!J530-logKir!J$1105)-0.5*(SLir!J530+SLir!J$1105)*(logHir!J530-logHir!J$1105)-0.5*(SLir!J530+SLir!J$1105)*(logQir!J530-logQir!J$1105),0)</f>
        <v>-9.4718727575836825E-2</v>
      </c>
    </row>
    <row r="531" spans="1:10" x14ac:dyDescent="0.15">
      <c r="A531" s="1">
        <v>23</v>
      </c>
      <c r="B531" s="1" t="s">
        <v>140</v>
      </c>
      <c r="C531" s="1">
        <v>22</v>
      </c>
      <c r="D531" s="1" t="s">
        <v>7</v>
      </c>
      <c r="E531" s="6">
        <f>IF(logVir!E531&lt;&gt;0,logVir!E531-logVir!E$1106-0.5*(SKir!E531+SKir!E$1106)*(logKir!E531-logKir!E$1106)-0.5*(SLir!E531+SLir!E$1106)*(logHir!E531-logHir!E$1106)-0.5*(SLir!E531+SLir!E$1106)*(logQir!E531-logQir!E$1106),0)</f>
        <v>-3.7092748684568216E-2</v>
      </c>
      <c r="F531" s="6">
        <f>IF(logVir!F531&lt;&gt;0,logVir!F531-logVir!F$1106-0.5*(SKir!F531+SKir!F$1106)*(logKir!F531-logKir!F$1106)-0.5*(SLir!F531+SLir!F$1106)*(logHir!F531-logHir!F$1106)-0.5*(SLir!F531+SLir!F$1106)*(logQir!F531-logQir!F$1106),0)</f>
        <v>-9.5946480808794324E-3</v>
      </c>
      <c r="G531" s="6">
        <f>IF(logVir!G531&lt;&gt;0,logVir!G531-logVir!G$1106-0.5*(SKir!G531+SKir!G$1106)*(logKir!G531-logKir!G$1106)-0.5*(SLir!G531+SLir!G$1106)*(logHir!G531-logHir!G$1106)-0.5*(SLir!G531+SLir!G$1106)*(logQir!G531-logQir!G$1106),0)</f>
        <v>6.6408170253716522E-2</v>
      </c>
      <c r="H531" s="6">
        <f>IF(logVir!H531&lt;&gt;0,logVir!H531-logVir!H$1106-0.5*(SKir!H531+SKir!H$1106)*(logKir!H531-logKir!H$1106)-0.5*(SLir!H531+SLir!H$1106)*(logHir!H531-logHir!H$1106)-0.5*(SLir!H531+SLir!H$1106)*(logQir!H531-logQir!H$1106),0)</f>
        <v>0.12021966269473849</v>
      </c>
      <c r="I531" s="6">
        <f>IF(logVir!I531&lt;&gt;0,logVir!I531-logVir!I$1106-0.5*(SKir!I531+SKir!I$1106)*(logKir!I531-logKir!I$1106)-0.5*(SLir!I531+SLir!I$1106)*(logHir!I531-logHir!I$1106)-0.5*(SLir!I531+SLir!I$1106)*(logQir!I531-logQir!I$1106),0)</f>
        <v>4.0434843784044355E-2</v>
      </c>
      <c r="J531" s="6">
        <f>IF(logVir!J531&lt;&gt;0,logVir!J531-logVir!J$1106-0.5*(SKir!J531+SKir!J$1106)*(logKir!J531-logKir!J$1106)-0.5*(SLir!J531+SLir!J$1106)*(logHir!J531-logHir!J$1106)-0.5*(SLir!J531+SLir!J$1106)*(logQir!J531-logQir!J$1106),0)</f>
        <v>1.7887734595827365E-2</v>
      </c>
    </row>
    <row r="532" spans="1:10" x14ac:dyDescent="0.15">
      <c r="A532" s="1">
        <v>23</v>
      </c>
      <c r="B532" s="1" t="s">
        <v>140</v>
      </c>
      <c r="C532" s="1">
        <v>23</v>
      </c>
      <c r="D532" s="1" t="s">
        <v>28</v>
      </c>
      <c r="E532" s="6">
        <f>IF(logVir!E532&lt;&gt;0,logVir!E532-logVir!E$1107-0.5*(SKir!E532+SKir!E$1107)*(logKir!E532-logKir!E$1107)-0.5*(SLir!E532+SLir!E$1107)*(logHir!E532-logHir!E$1107)-0.5*(SLir!E532+SLir!E$1107)*(logQir!E532-logQir!E$1107),0)</f>
        <v>-6.8904881050542433E-2</v>
      </c>
      <c r="F532" s="6">
        <f>IF(logVir!F532&lt;&gt;0,logVir!F532-logVir!F$1107-0.5*(SKir!F532+SKir!F$1107)*(logKir!F532-logKir!F$1107)-0.5*(SLir!F532+SLir!F$1107)*(logHir!F532-logHir!F$1107)-0.5*(SLir!F532+SLir!F$1107)*(logQir!F532-logQir!F$1107),0)</f>
        <v>1.8914468293403798E-2</v>
      </c>
      <c r="G532" s="6">
        <f>IF(logVir!G532&lt;&gt;0,logVir!G532-logVir!G$1107-0.5*(SKir!G532+SKir!G$1107)*(logKir!G532-logKir!G$1107)-0.5*(SLir!G532+SLir!G$1107)*(logHir!G532-logHir!G$1107)-0.5*(SLir!G532+SLir!G$1107)*(logQir!G532-logQir!G$1107),0)</f>
        <v>5.4143688856429922E-2</v>
      </c>
      <c r="H532" s="6">
        <f>IF(logVir!H532&lt;&gt;0,logVir!H532-logVir!H$1107-0.5*(SKir!H532+SKir!H$1107)*(logKir!H532-logKir!H$1107)-0.5*(SLir!H532+SLir!H$1107)*(logHir!H532-logHir!H$1107)-0.5*(SLir!H532+SLir!H$1107)*(logQir!H532-logQir!H$1107),0)</f>
        <v>7.7437874231298595E-2</v>
      </c>
      <c r="I532" s="6">
        <f>IF(logVir!I532&lt;&gt;0,logVir!I532-logVir!I$1107-0.5*(SKir!I532+SKir!I$1107)*(logKir!I532-logKir!I$1107)-0.5*(SLir!I532+SLir!I$1107)*(logHir!I532-logHir!I$1107)-0.5*(SLir!I532+SLir!I$1107)*(logQir!I532-logQir!I$1107),0)</f>
        <v>4.3370255906448149E-2</v>
      </c>
      <c r="J532" s="6">
        <f>IF(logVir!J532&lt;&gt;0,logVir!J532-logVir!J$1107-0.5*(SKir!J532+SKir!J$1107)*(logKir!J532-logKir!J$1107)-0.5*(SLir!J532+SLir!J$1107)*(logHir!J532-logHir!J$1107)-0.5*(SLir!J532+SLir!J$1107)*(logQir!J532-logQir!J$1107),0)</f>
        <v>4.6458636184876695E-2</v>
      </c>
    </row>
    <row r="533" spans="1:10" x14ac:dyDescent="0.15">
      <c r="A533" s="1">
        <v>24</v>
      </c>
      <c r="B533" s="1" t="s">
        <v>295</v>
      </c>
      <c r="C533" s="1">
        <v>1</v>
      </c>
      <c r="D533" s="1" t="s">
        <v>8</v>
      </c>
      <c r="E533" s="6">
        <f>IF(logVir!E533&lt;&gt;0,logVir!E533-logVir!E$1085-0.5*(SKir!E533+SKir!E$1085)*(logKir!E533-logKir!E$1085)-0.5*(SLir!E533+SLir!E$1085)*(logHir!E533-logHir!E$1085)-0.5*(SLir!E533+SLir!E$1085)*(logQir!E533-logQir!E$1085),0)</f>
        <v>0.22241436033486009</v>
      </c>
      <c r="F533" s="6">
        <f>IF(logVir!F533&lt;&gt;0,logVir!F533-logVir!F$1085-0.5*(SKir!F533+SKir!F$1085)*(logKir!F533-logKir!F$1085)-0.5*(SLir!F533+SLir!F$1085)*(logHir!F533-logHir!F$1085)-0.5*(SLir!F533+SLir!F$1085)*(logQir!F533-logQir!F$1085),0)</f>
        <v>0.21509308736012694</v>
      </c>
      <c r="G533" s="6">
        <f>IF(logVir!G533&lt;&gt;0,logVir!G533-logVir!G$1085-0.5*(SKir!G533+SKir!G$1085)*(logKir!G533-logKir!G$1085)-0.5*(SLir!G533+SLir!G$1085)*(logHir!G533-logHir!G$1085)-0.5*(SLir!G533+SLir!G$1085)*(logQir!G533-logQir!G$1085),0)</f>
        <v>0.1731937922988312</v>
      </c>
      <c r="H533" s="6">
        <f>IF(logVir!H533&lt;&gt;0,logVir!H533-logVir!H$1085-0.5*(SKir!H533+SKir!H$1085)*(logKir!H533-logKir!H$1085)-0.5*(SLir!H533+SLir!H$1085)*(logHir!H533-logHir!H$1085)-0.5*(SLir!H533+SLir!H$1085)*(logQir!H533-logQir!H$1085),0)</f>
        <v>0.18594671301086288</v>
      </c>
      <c r="I533" s="6">
        <f>IF(logVir!I533&lt;&gt;0,logVir!I533-logVir!I$1085-0.5*(SKir!I533+SKir!I$1085)*(logKir!I533-logKir!I$1085)-0.5*(SLir!I533+SLir!I$1085)*(logHir!I533-logHir!I$1085)-0.5*(SLir!I533+SLir!I$1085)*(logQir!I533-logQir!I$1085),0)</f>
        <v>3.4349742445668588E-2</v>
      </c>
      <c r="J533" s="6">
        <f>IF(logVir!J533&lt;&gt;0,logVir!J533-logVir!J$1085-0.5*(SKir!J533+SKir!J$1085)*(logKir!J533-logKir!J$1085)-0.5*(SLir!J533+SLir!J$1085)*(logHir!J533-logHir!J$1085)-0.5*(SLir!J533+SLir!J$1085)*(logQir!J533-logQir!J$1085),0)</f>
        <v>-3.6655842248650691E-2</v>
      </c>
    </row>
    <row r="534" spans="1:10" x14ac:dyDescent="0.15">
      <c r="A534" s="1">
        <v>24</v>
      </c>
      <c r="B534" s="1" t="s">
        <v>295</v>
      </c>
      <c r="C534" s="1">
        <v>2</v>
      </c>
      <c r="D534" s="1" t="s">
        <v>9</v>
      </c>
      <c r="E534" s="6">
        <f>IF(logVir!E534&lt;&gt;0,logVir!E534-logVir!E$1086-0.5*(SKir!E534+SKir!E$1086)*(logKir!E534-logKir!E$1086)-0.5*(SLir!E534+SLir!E$1086)*(logHir!E534-logHir!E$1086)-0.5*(SLir!E534+SLir!E$1086)*(logQir!E534-logQir!E$1086),0)</f>
        <v>-0.10635624137146657</v>
      </c>
      <c r="F534" s="6">
        <f>IF(logVir!F534&lt;&gt;0,logVir!F534-logVir!F$1086-0.5*(SKir!F534+SKir!F$1086)*(logKir!F534-logKir!F$1086)-0.5*(SLir!F534+SLir!F$1086)*(logHir!F534-logHir!F$1086)-0.5*(SLir!F534+SLir!F$1086)*(logQir!F534-logQir!F$1086),0)</f>
        <v>0.28050532671355655</v>
      </c>
      <c r="G534" s="6">
        <f>IF(logVir!G534&lt;&gt;0,logVir!G534-logVir!G$1086-0.5*(SKir!G534+SKir!G$1086)*(logKir!G534-logKir!G$1086)-0.5*(SLir!G534+SLir!G$1086)*(logHir!G534-logHir!G$1086)-0.5*(SLir!G534+SLir!G$1086)*(logQir!G534-logQir!G$1086),0)</f>
        <v>-0.16877708251778381</v>
      </c>
      <c r="H534" s="6">
        <f>IF(logVir!H534&lt;&gt;0,logVir!H534-logVir!H$1086-0.5*(SKir!H534+SKir!H$1086)*(logKir!H534-logKir!H$1086)-0.5*(SLir!H534+SLir!H$1086)*(logHir!H534-logHir!H$1086)-0.5*(SLir!H534+SLir!H$1086)*(logQir!H534-logQir!H$1086),0)</f>
        <v>-0.17117611555172815</v>
      </c>
      <c r="I534" s="6">
        <f>IF(logVir!I534&lt;&gt;0,logVir!I534-logVir!I$1086-0.5*(SKir!I534+SKir!I$1086)*(logKir!I534-logKir!I$1086)-0.5*(SLir!I534+SLir!I$1086)*(logHir!I534-logHir!I$1086)-0.5*(SLir!I534+SLir!I$1086)*(logQir!I534-logQir!I$1086),0)</f>
        <v>0.11087062587766501</v>
      </c>
      <c r="J534" s="6">
        <f>IF(logVir!J534&lt;&gt;0,logVir!J534-logVir!J$1086-0.5*(SKir!J534+SKir!J$1086)*(logKir!J534-logKir!J$1086)-0.5*(SLir!J534+SLir!J$1086)*(logHir!J534-logHir!J$1086)-0.5*(SLir!J534+SLir!J$1086)*(logQir!J534-logQir!J$1086),0)</f>
        <v>-1.2578648818069214E-2</v>
      </c>
    </row>
    <row r="535" spans="1:10" x14ac:dyDescent="0.15">
      <c r="A535" s="1">
        <v>24</v>
      </c>
      <c r="B535" s="1" t="s">
        <v>296</v>
      </c>
      <c r="C535" s="1">
        <v>3</v>
      </c>
      <c r="D535" s="1" t="s">
        <v>16</v>
      </c>
      <c r="E535" s="6">
        <f>IF(logVir!E535&lt;&gt;0,logVir!E535-logVir!E$1087-0.5*(SKir!E535+SKir!E$1087)*(logKir!E535-logKir!E$1087)-0.5*(SLir!E535+SLir!E$1087)*(logHir!E535-logHir!E$1087)-0.5*(SLir!E535+SLir!E$1087)*(logQir!E535-logQir!E$1087),0)</f>
        <v>-0.19590205465255414</v>
      </c>
      <c r="F535" s="6">
        <f>IF(logVir!F535&lt;&gt;0,logVir!F535-logVir!F$1087-0.5*(SKir!F535+SKir!F$1087)*(logKir!F535-logKir!F$1087)-0.5*(SLir!F535+SLir!F$1087)*(logHir!F535-logHir!F$1087)-0.5*(SLir!F535+SLir!F$1087)*(logQir!F535-logQir!F$1087),0)</f>
        <v>-0.37332339447519086</v>
      </c>
      <c r="G535" s="6">
        <f>IF(logVir!G535&lt;&gt;0,logVir!G535-logVir!G$1087-0.5*(SKir!G535+SKir!G$1087)*(logKir!G535-logKir!G$1087)-0.5*(SLir!G535+SLir!G$1087)*(logHir!G535-logHir!G$1087)-0.5*(SLir!G535+SLir!G$1087)*(logQir!G535-logQir!G$1087),0)</f>
        <v>-0.35000374647403559</v>
      </c>
      <c r="H535" s="6">
        <f>IF(logVir!H535&lt;&gt;0,logVir!H535-logVir!H$1087-0.5*(SKir!H535+SKir!H$1087)*(logKir!H535-logKir!H$1087)-0.5*(SLir!H535+SLir!H$1087)*(logHir!H535-logHir!H$1087)-0.5*(SLir!H535+SLir!H$1087)*(logQir!H535-logQir!H$1087),0)</f>
        <v>-0.33758065015240846</v>
      </c>
      <c r="I535" s="6">
        <f>IF(logVir!I535&lt;&gt;0,logVir!I535-logVir!I$1087-0.5*(SKir!I535+SKir!I$1087)*(logKir!I535-logKir!I$1087)-0.5*(SLir!I535+SLir!I$1087)*(logHir!I535-logHir!I$1087)-0.5*(SLir!I535+SLir!I$1087)*(logQir!I535-logQir!I$1087),0)</f>
        <v>-0.46169742876919795</v>
      </c>
      <c r="J535" s="6">
        <f>IF(logVir!J535&lt;&gt;0,logVir!J535-logVir!J$1087-0.5*(SKir!J535+SKir!J$1087)*(logKir!J535-logKir!J$1087)-0.5*(SLir!J535+SLir!J$1087)*(logHir!J535-logHir!J$1087)-0.5*(SLir!J535+SLir!J$1087)*(logQir!J535-logQir!J$1087),0)</f>
        <v>-0.37042506849725276</v>
      </c>
    </row>
    <row r="536" spans="1:10" x14ac:dyDescent="0.15">
      <c r="A536" s="1">
        <v>24</v>
      </c>
      <c r="B536" s="1" t="s">
        <v>296</v>
      </c>
      <c r="C536" s="1">
        <v>4</v>
      </c>
      <c r="D536" s="1" t="s">
        <v>17</v>
      </c>
      <c r="E536" s="6">
        <f>IF(logVir!E536&lt;&gt;0,logVir!E536-logVir!E$1088-0.5*(SKir!E536+SKir!E$1088)*(logKir!E536-logKir!E$1088)-0.5*(SLir!E536+SLir!E$1088)*(logHir!E536-logHir!E$1088)-0.5*(SLir!E536+SLir!E$1088)*(logQir!E536-logQir!E$1088),0)</f>
        <v>-0.19720861949556548</v>
      </c>
      <c r="F536" s="6">
        <f>IF(logVir!F536&lt;&gt;0,logVir!F536-logVir!F$1088-0.5*(SKir!F536+SKir!F$1088)*(logKir!F536-logKir!F$1088)-0.5*(SLir!F536+SLir!F$1088)*(logHir!F536-logHir!F$1088)-0.5*(SLir!F536+SLir!F$1088)*(logQir!F536-logQir!F$1088),0)</f>
        <v>-8.5729426827231878E-2</v>
      </c>
      <c r="G536" s="6">
        <f>IF(logVir!G536&lt;&gt;0,logVir!G536-logVir!G$1088-0.5*(SKir!G536+SKir!G$1088)*(logKir!G536-logKir!G$1088)-0.5*(SLir!G536+SLir!G$1088)*(logHir!G536-logHir!G$1088)-0.5*(SLir!G536+SLir!G$1088)*(logQir!G536-logQir!G$1088),0)</f>
        <v>-1.4942253361989247E-2</v>
      </c>
      <c r="H536" s="6">
        <f>IF(logVir!H536&lt;&gt;0,logVir!H536-logVir!H$1088-0.5*(SKir!H536+SKir!H$1088)*(logKir!H536-logKir!H$1088)-0.5*(SLir!H536+SLir!H$1088)*(logHir!H536-logHir!H$1088)-0.5*(SLir!H536+SLir!H$1088)*(logQir!H536-logQir!H$1088),0)</f>
        <v>-4.2970410909702134E-2</v>
      </c>
      <c r="I536" s="6">
        <f>IF(logVir!I536&lt;&gt;0,logVir!I536-logVir!I$1088-0.5*(SKir!I536+SKir!I$1088)*(logKir!I536-logKir!I$1088)-0.5*(SLir!I536+SLir!I$1088)*(logHir!I536-logHir!I$1088)-0.5*(SLir!I536+SLir!I$1088)*(logQir!I536-logQir!I$1088),0)</f>
        <v>-0.22239154474265133</v>
      </c>
      <c r="J536" s="6">
        <f>IF(logVir!J536&lt;&gt;0,logVir!J536-logVir!J$1088-0.5*(SKir!J536+SKir!J$1088)*(logKir!J536-logKir!J$1088)-0.5*(SLir!J536+SLir!J$1088)*(logHir!J536-logHir!J$1088)-0.5*(SLir!J536+SLir!J$1088)*(logQir!J536-logQir!J$1088),0)</f>
        <v>-0.2772884730046507</v>
      </c>
    </row>
    <row r="537" spans="1:10" x14ac:dyDescent="0.15">
      <c r="A537" s="1">
        <v>24</v>
      </c>
      <c r="B537" s="1" t="s">
        <v>296</v>
      </c>
      <c r="C537" s="1">
        <v>5</v>
      </c>
      <c r="D537" s="1" t="s">
        <v>18</v>
      </c>
      <c r="E537" s="6">
        <f>IF(logVir!E537&lt;&gt;0,logVir!E537-logVir!E$1089-0.5*(SKir!E537+SKir!E$1089)*(logKir!E537-logKir!E$1089)-0.5*(SLir!E537+SLir!E$1089)*(logHir!E537-logHir!E$1089)-0.5*(SLir!E537+SLir!E$1089)*(logQir!E537-logQir!E$1089),0)</f>
        <v>-0.1001884102829213</v>
      </c>
      <c r="F537" s="6">
        <f>IF(logVir!F537&lt;&gt;0,logVir!F537-logVir!F$1089-0.5*(SKir!F537+SKir!F$1089)*(logKir!F537-logKir!F$1089)-0.5*(SLir!F537+SLir!F$1089)*(logHir!F537-logHir!F$1089)-0.5*(SLir!F537+SLir!F$1089)*(logQir!F537-logQir!F$1089),0)</f>
        <v>-0.2189652277502353</v>
      </c>
      <c r="G537" s="6">
        <f>IF(logVir!G537&lt;&gt;0,logVir!G537-logVir!G$1089-0.5*(SKir!G537+SKir!G$1089)*(logKir!G537-logKir!G$1089)-0.5*(SLir!G537+SLir!G$1089)*(logHir!G537-logHir!G$1089)-0.5*(SLir!G537+SLir!G$1089)*(logQir!G537-logQir!G$1089),0)</f>
        <v>-1.0943627043250512E-2</v>
      </c>
      <c r="H537" s="6">
        <f>IF(logVir!H537&lt;&gt;0,logVir!H537-logVir!H$1089-0.5*(SKir!H537+SKir!H$1089)*(logKir!H537-logKir!H$1089)-0.5*(SLir!H537+SLir!H$1089)*(logHir!H537-logHir!H$1089)-0.5*(SLir!H537+SLir!H$1089)*(logQir!H537-logQir!H$1089),0)</f>
        <v>-4.8696612762318209E-2</v>
      </c>
      <c r="I537" s="6">
        <f>IF(logVir!I537&lt;&gt;0,logVir!I537-logVir!I$1089-0.5*(SKir!I537+SKir!I$1089)*(logKir!I537-logKir!I$1089)-0.5*(SLir!I537+SLir!I$1089)*(logHir!I537-logHir!I$1089)-0.5*(SLir!I537+SLir!I$1089)*(logQir!I537-logQir!I$1089),0)</f>
        <v>7.8357813825911005E-2</v>
      </c>
      <c r="J537" s="6">
        <f>IF(logVir!J537&lt;&gt;0,logVir!J537-logVir!J$1089-0.5*(SKir!J537+SKir!J$1089)*(logKir!J537-logKir!J$1089)-0.5*(SLir!J537+SLir!J$1089)*(logHir!J537-logHir!J$1089)-0.5*(SLir!J537+SLir!J$1089)*(logQir!J537-logQir!J$1089),0)</f>
        <v>4.5392739425787372E-2</v>
      </c>
    </row>
    <row r="538" spans="1:10" x14ac:dyDescent="0.15">
      <c r="A538" s="1">
        <v>24</v>
      </c>
      <c r="B538" s="1" t="s">
        <v>296</v>
      </c>
      <c r="C538" s="1">
        <v>6</v>
      </c>
      <c r="D538" s="1" t="s">
        <v>2</v>
      </c>
      <c r="E538" s="6">
        <f>IF(logVir!E538&lt;&gt;0,logVir!E538-logVir!E$1090-0.5*(SKir!E538+SKir!E$1090)*(logKir!E538-logKir!E$1090)-0.5*(SLir!E538+SLir!E$1090)*(logHir!E538-logHir!E$1090)-0.5*(SLir!E538+SLir!E$1090)*(logQir!E538-logQir!E$1090),0)</f>
        <v>0.2840451141248731</v>
      </c>
      <c r="F538" s="6">
        <f>IF(logVir!F538&lt;&gt;0,logVir!F538-logVir!F$1090-0.5*(SKir!F538+SKir!F$1090)*(logKir!F538-logKir!F$1090)-0.5*(SLir!F538+SLir!F$1090)*(logHir!F538-logHir!F$1090)-0.5*(SLir!F538+SLir!F$1090)*(logQir!F538-logQir!F$1090),0)</f>
        <v>0.14477038179327811</v>
      </c>
      <c r="G538" s="6">
        <f>IF(logVir!G538&lt;&gt;0,logVir!G538-logVir!G$1090-0.5*(SKir!G538+SKir!G$1090)*(logKir!G538-logKir!G$1090)-0.5*(SLir!G538+SLir!G$1090)*(logHir!G538-logHir!G$1090)-0.5*(SLir!G538+SLir!G$1090)*(logQir!G538-logQir!G$1090),0)</f>
        <v>3.7387186492393851E-2</v>
      </c>
      <c r="H538" s="6">
        <f>IF(logVir!H538&lt;&gt;0,logVir!H538-logVir!H$1090-0.5*(SKir!H538+SKir!H$1090)*(logKir!H538-logKir!H$1090)-0.5*(SLir!H538+SLir!H$1090)*(logHir!H538-logHir!H$1090)-0.5*(SLir!H538+SLir!H$1090)*(logQir!H538-logQir!H$1090),0)</f>
        <v>-0.36255244786267848</v>
      </c>
      <c r="I538" s="6">
        <f>IF(logVir!I538&lt;&gt;0,logVir!I538-logVir!I$1090-0.5*(SKir!I538+SKir!I$1090)*(logKir!I538-logKir!I$1090)-0.5*(SLir!I538+SLir!I$1090)*(logHir!I538-logHir!I$1090)-0.5*(SLir!I538+SLir!I$1090)*(logQir!I538-logQir!I$1090),0)</f>
        <v>-0.25978956529241448</v>
      </c>
      <c r="J538" s="6">
        <f>IF(logVir!J538&lt;&gt;0,logVir!J538-logVir!J$1090-0.5*(SKir!J538+SKir!J$1090)*(logKir!J538-logKir!J$1090)-0.5*(SLir!J538+SLir!J$1090)*(logHir!J538-logHir!J$1090)-0.5*(SLir!J538+SLir!J$1090)*(logQir!J538-logQir!J$1090),0)</f>
        <v>-0.12644443249416593</v>
      </c>
    </row>
    <row r="539" spans="1:10" x14ac:dyDescent="0.15">
      <c r="A539" s="1">
        <v>24</v>
      </c>
      <c r="B539" s="1" t="s">
        <v>296</v>
      </c>
      <c r="C539" s="1">
        <v>7</v>
      </c>
      <c r="D539" s="1" t="s">
        <v>19</v>
      </c>
      <c r="E539" s="6">
        <f>IF(logVir!E539&lt;&gt;0,logVir!E539-logVir!E$1091-0.5*(SKir!E539+SKir!E$1091)*(logKir!E539-logKir!E$1091)-0.5*(SLir!E539+SLir!E$1091)*(logHir!E539-logHir!E$1091)-0.5*(SLir!E539+SLir!E$1091)*(logQir!E539-logQir!E$1091),0)</f>
        <v>0.49581219251477937</v>
      </c>
      <c r="F539" s="6">
        <f>IF(logVir!F539&lt;&gt;0,logVir!F539-logVir!F$1091-0.5*(SKir!F539+SKir!F$1091)*(logKir!F539-logKir!F$1091)-0.5*(SLir!F539+SLir!F$1091)*(logHir!F539-logHir!F$1091)-0.5*(SLir!F539+SLir!F$1091)*(logQir!F539-logQir!F$1091),0)</f>
        <v>0.29137381738496465</v>
      </c>
      <c r="G539" s="6">
        <f>IF(logVir!G539&lt;&gt;0,logVir!G539-logVir!G$1091-0.5*(SKir!G539+SKir!G$1091)*(logKir!G539-logKir!G$1091)-0.5*(SLir!G539+SLir!G$1091)*(logHir!G539-logHir!G$1091)-0.5*(SLir!G539+SLir!G$1091)*(logQir!G539-logQir!G$1091),0)</f>
        <v>0.92994747814999668</v>
      </c>
      <c r="H539" s="6">
        <f>IF(logVir!H539&lt;&gt;0,logVir!H539-logVir!H$1091-0.5*(SKir!H539+SKir!H$1091)*(logKir!H539-logKir!H$1091)-0.5*(SLir!H539+SLir!H$1091)*(logHir!H539-logHir!H$1091)-0.5*(SLir!H539+SLir!H$1091)*(logQir!H539-logQir!H$1091),0)</f>
        <v>-0.33600211500210303</v>
      </c>
      <c r="I539" s="6">
        <f>IF(logVir!I539&lt;&gt;0,logVir!I539-logVir!I$1091-0.5*(SKir!I539+SKir!I$1091)*(logKir!I539-logKir!I$1091)-0.5*(SLir!I539+SLir!I$1091)*(logHir!I539-logHir!I$1091)-0.5*(SLir!I539+SLir!I$1091)*(logQir!I539-logQir!I$1091),0)</f>
        <v>0.30380370694015407</v>
      </c>
      <c r="J539" s="6">
        <f>IF(logVir!J539&lt;&gt;0,logVir!J539-logVir!J$1091-0.5*(SKir!J539+SKir!J$1091)*(logKir!J539-logKir!J$1091)-0.5*(SLir!J539+SLir!J$1091)*(logHir!J539-logHir!J$1091)-0.5*(SLir!J539+SLir!J$1091)*(logQir!J539-logQir!J$1091),0)</f>
        <v>0.26671798494512744</v>
      </c>
    </row>
    <row r="540" spans="1:10" x14ac:dyDescent="0.15">
      <c r="A540" s="1">
        <v>24</v>
      </c>
      <c r="B540" s="1" t="s">
        <v>296</v>
      </c>
      <c r="C540" s="1">
        <v>8</v>
      </c>
      <c r="D540" s="1" t="s">
        <v>20</v>
      </c>
      <c r="E540" s="6">
        <f>IF(logVir!E540&lt;&gt;0,logVir!E540-logVir!E$1092-0.5*(SKir!E540+SKir!E$1092)*(logKir!E540-logKir!E$1092)-0.5*(SLir!E540+SLir!E$1092)*(logHir!E540-logHir!E$1092)-0.5*(SLir!E540+SLir!E$1092)*(logQir!E540-logQir!E$1092),0)</f>
        <v>0.25749674496224517</v>
      </c>
      <c r="F540" s="6">
        <f>IF(logVir!F540&lt;&gt;0,logVir!F540-logVir!F$1092-0.5*(SKir!F540+SKir!F$1092)*(logKir!F540-logKir!F$1092)-0.5*(SLir!F540+SLir!F$1092)*(logHir!F540-logHir!F$1092)-0.5*(SLir!F540+SLir!F$1092)*(logQir!F540-logQir!F$1092),0)</f>
        <v>0.30362299107106216</v>
      </c>
      <c r="G540" s="6">
        <f>IF(logVir!G540&lt;&gt;0,logVir!G540-logVir!G$1092-0.5*(SKir!G540+SKir!G$1092)*(logKir!G540-logKir!G$1092)-0.5*(SLir!G540+SLir!G$1092)*(logHir!G540-logHir!G$1092)-0.5*(SLir!G540+SLir!G$1092)*(logQir!G540-logQir!G$1092),0)</f>
        <v>0.30868965894350031</v>
      </c>
      <c r="H540" s="6">
        <f>IF(logVir!H540&lt;&gt;0,logVir!H540-logVir!H$1092-0.5*(SKir!H540+SKir!H$1092)*(logKir!H540-logKir!H$1092)-0.5*(SLir!H540+SLir!H$1092)*(logHir!H540-logHir!H$1092)-0.5*(SLir!H540+SLir!H$1092)*(logQir!H540-logQir!H$1092),0)</f>
        <v>0.3677280899937278</v>
      </c>
      <c r="I540" s="6">
        <f>IF(logVir!I540&lt;&gt;0,logVir!I540-logVir!I$1092-0.5*(SKir!I540+SKir!I$1092)*(logKir!I540-logKir!I$1092)-0.5*(SLir!I540+SLir!I$1092)*(logHir!I540-logHir!I$1092)-0.5*(SLir!I540+SLir!I$1092)*(logQir!I540-logQir!I$1092),0)</f>
        <v>0.31002983589701588</v>
      </c>
      <c r="J540" s="6">
        <f>IF(logVir!J540&lt;&gt;0,logVir!J540-logVir!J$1092-0.5*(SKir!J540+SKir!J$1092)*(logKir!J540-logKir!J$1092)-0.5*(SLir!J540+SLir!J$1092)*(logHir!J540-logHir!J$1092)-0.5*(SLir!J540+SLir!J$1092)*(logQir!J540-logQir!J$1092),0)</f>
        <v>0.39712251343327515</v>
      </c>
    </row>
    <row r="541" spans="1:10" x14ac:dyDescent="0.15">
      <c r="A541" s="1">
        <v>24</v>
      </c>
      <c r="B541" s="1" t="s">
        <v>296</v>
      </c>
      <c r="C541" s="1">
        <v>9</v>
      </c>
      <c r="D541" s="1" t="s">
        <v>21</v>
      </c>
      <c r="E541" s="6">
        <f>IF(logVir!E541&lt;&gt;0,logVir!E541-logVir!E$1093-0.5*(SKir!E541+SKir!E$1093)*(logKir!E541-logKir!E$1093)-0.5*(SLir!E541+SLir!E$1093)*(logHir!E541-logHir!E$1093)-0.5*(SLir!E541+SLir!E$1093)*(logQir!E541-logQir!E$1093),0)</f>
        <v>-0.3089517668623728</v>
      </c>
      <c r="F541" s="6">
        <f>IF(logVir!F541&lt;&gt;0,logVir!F541-logVir!F$1093-0.5*(SKir!F541+SKir!F$1093)*(logKir!F541-logKir!F$1093)-0.5*(SLir!F541+SLir!F$1093)*(logHir!F541-logHir!F$1093)-0.5*(SLir!F541+SLir!F$1093)*(logQir!F541-logQir!F$1093),0)</f>
        <v>0.28887294480031445</v>
      </c>
      <c r="G541" s="6">
        <f>IF(logVir!G541&lt;&gt;0,logVir!G541-logVir!G$1093-0.5*(SKir!G541+SKir!G$1093)*(logKir!G541-logKir!G$1093)-0.5*(SLir!G541+SLir!G$1093)*(logHir!G541-logHir!G$1093)-0.5*(SLir!G541+SLir!G$1093)*(logQir!G541-logQir!G$1093),0)</f>
        <v>-0.39264326746520523</v>
      </c>
      <c r="H541" s="6">
        <f>IF(logVir!H541&lt;&gt;0,logVir!H541-logVir!H$1093-0.5*(SKir!H541+SKir!H$1093)*(logKir!H541-logKir!H$1093)-0.5*(SLir!H541+SLir!H$1093)*(logHir!H541-logHir!H$1093)-0.5*(SLir!H541+SLir!H$1093)*(logQir!H541-logQir!H$1093),0)</f>
        <v>0.33764352056055469</v>
      </c>
      <c r="I541" s="6">
        <f>IF(logVir!I541&lt;&gt;0,logVir!I541-logVir!I$1093-0.5*(SKir!I541+SKir!I$1093)*(logKir!I541-logKir!I$1093)-0.5*(SLir!I541+SLir!I$1093)*(logHir!I541-logHir!I$1093)-0.5*(SLir!I541+SLir!I$1093)*(logQir!I541-logQir!I$1093),0)</f>
        <v>-0.20821024885323997</v>
      </c>
      <c r="J541" s="6">
        <f>IF(logVir!J541&lt;&gt;0,logVir!J541-logVir!J$1093-0.5*(SKir!J541+SKir!J$1093)*(logKir!J541-logKir!J$1093)-0.5*(SLir!J541+SLir!J$1093)*(logHir!J541-logHir!J$1093)-0.5*(SLir!J541+SLir!J$1093)*(logQir!J541-logQir!J$1093),0)</f>
        <v>-0.15611394720061075</v>
      </c>
    </row>
    <row r="542" spans="1:10" x14ac:dyDescent="0.15">
      <c r="A542" s="1">
        <v>24</v>
      </c>
      <c r="B542" s="1" t="s">
        <v>296</v>
      </c>
      <c r="C542" s="1">
        <v>10</v>
      </c>
      <c r="D542" s="1" t="s">
        <v>22</v>
      </c>
      <c r="E542" s="6">
        <f>IF(logVir!E542&lt;&gt;0,logVir!E542-logVir!E$1094-0.5*(SKir!E542+SKir!E$1094)*(logKir!E542-logKir!E$1094)-0.5*(SLir!E542+SLir!E$1094)*(logHir!E542-logHir!E$1094)-0.5*(SLir!E542+SLir!E$1094)*(logQir!E542-logQir!E$1094),0)</f>
        <v>-0.17465297358725562</v>
      </c>
      <c r="F542" s="6">
        <f>IF(logVir!F542&lt;&gt;0,logVir!F542-logVir!F$1094-0.5*(SKir!F542+SKir!F$1094)*(logKir!F542-logKir!F$1094)-0.5*(SLir!F542+SLir!F$1094)*(logHir!F542-logHir!F$1094)-0.5*(SLir!F542+SLir!F$1094)*(logQir!F542-logQir!F$1094),0)</f>
        <v>-0.12269985974682102</v>
      </c>
      <c r="G542" s="6">
        <f>IF(logVir!G542&lt;&gt;0,logVir!G542-logVir!G$1094-0.5*(SKir!G542+SKir!G$1094)*(logKir!G542-logKir!G$1094)-0.5*(SLir!G542+SLir!G$1094)*(logHir!G542-logHir!G$1094)-0.5*(SLir!G542+SLir!G$1094)*(logQir!G542-logQir!G$1094),0)</f>
        <v>-0.14242323286757938</v>
      </c>
      <c r="H542" s="6">
        <f>IF(logVir!H542&lt;&gt;0,logVir!H542-logVir!H$1094-0.5*(SKir!H542+SKir!H$1094)*(logKir!H542-logKir!H$1094)-0.5*(SLir!H542+SLir!H$1094)*(logHir!H542-logHir!H$1094)-0.5*(SLir!H542+SLir!H$1094)*(logQir!H542-logQir!H$1094),0)</f>
        <v>-4.2337253773878647E-3</v>
      </c>
      <c r="I542" s="6">
        <f>IF(logVir!I542&lt;&gt;0,logVir!I542-logVir!I$1094-0.5*(SKir!I542+SKir!I$1094)*(logKir!I542-logKir!I$1094)-0.5*(SLir!I542+SLir!I$1094)*(logHir!I542-logHir!I$1094)-0.5*(SLir!I542+SLir!I$1094)*(logQir!I542-logQir!I$1094),0)</f>
        <v>3.0127187079303758E-2</v>
      </c>
      <c r="J542" s="6">
        <f>IF(logVir!J542&lt;&gt;0,logVir!J542-logVir!J$1094-0.5*(SKir!J542+SKir!J$1094)*(logKir!J542-logKir!J$1094)-0.5*(SLir!J542+SLir!J$1094)*(logHir!J542-logHir!J$1094)-0.5*(SLir!J542+SLir!J$1094)*(logQir!J542-logQir!J$1094),0)</f>
        <v>0.13107015492821217</v>
      </c>
    </row>
    <row r="543" spans="1:10" x14ac:dyDescent="0.15">
      <c r="A543" s="1">
        <v>24</v>
      </c>
      <c r="B543" s="1" t="s">
        <v>296</v>
      </c>
      <c r="C543" s="1">
        <v>11</v>
      </c>
      <c r="D543" s="1" t="s">
        <v>23</v>
      </c>
      <c r="E543" s="6">
        <f>IF(logVir!E543&lt;&gt;0,logVir!E543-logVir!E$1095-0.5*(SKir!E543+SKir!E$1095)*(logKir!E543-logKir!E$1095)-0.5*(SLir!E543+SLir!E$1095)*(logHir!E543-logHir!E$1095)-0.5*(SLir!E543+SLir!E$1095)*(logQir!E543-logQir!E$1095),0)</f>
        <v>-5.4501863214972933E-3</v>
      </c>
      <c r="F543" s="6">
        <f>IF(logVir!F543&lt;&gt;0,logVir!F543-logVir!F$1095-0.5*(SKir!F543+SKir!F$1095)*(logKir!F543-logKir!F$1095)-0.5*(SLir!F543+SLir!F$1095)*(logHir!F543-logHir!F$1095)-0.5*(SLir!F543+SLir!F$1095)*(logQir!F543-logQir!F$1095),0)</f>
        <v>-0.12490701633753659</v>
      </c>
      <c r="G543" s="6">
        <f>IF(logVir!G543&lt;&gt;0,logVir!G543-logVir!G$1095-0.5*(SKir!G543+SKir!G$1095)*(logKir!G543-logKir!G$1095)-0.5*(SLir!G543+SLir!G$1095)*(logHir!G543-logHir!G$1095)-0.5*(SLir!G543+SLir!G$1095)*(logQir!G543-logQir!G$1095),0)</f>
        <v>-0.12142652247015887</v>
      </c>
      <c r="H543" s="6">
        <f>IF(logVir!H543&lt;&gt;0,logVir!H543-logVir!H$1095-0.5*(SKir!H543+SKir!H$1095)*(logKir!H543-logKir!H$1095)-0.5*(SLir!H543+SLir!H$1095)*(logHir!H543-logHir!H$1095)-0.5*(SLir!H543+SLir!H$1095)*(logQir!H543-logQir!H$1095),0)</f>
        <v>-0.13352661422938664</v>
      </c>
      <c r="I543" s="6">
        <f>IF(logVir!I543&lt;&gt;0,logVir!I543-logVir!I$1095-0.5*(SKir!I543+SKir!I$1095)*(logKir!I543-logKir!I$1095)-0.5*(SLir!I543+SLir!I$1095)*(logHir!I543-logHir!I$1095)-0.5*(SLir!I543+SLir!I$1095)*(logQir!I543-logQir!I$1095),0)</f>
        <v>-1.1236380775185999E-2</v>
      </c>
      <c r="J543" s="6">
        <f>IF(logVir!J543&lt;&gt;0,logVir!J543-logVir!J$1095-0.5*(SKir!J543+SKir!J$1095)*(logKir!J543-logKir!J$1095)-0.5*(SLir!J543+SLir!J$1095)*(logHir!J543-logHir!J$1095)-0.5*(SLir!J543+SLir!J$1095)*(logQir!J543-logQir!J$1095),0)</f>
        <v>2.744071960844385E-2</v>
      </c>
    </row>
    <row r="544" spans="1:10" x14ac:dyDescent="0.15">
      <c r="A544" s="1">
        <v>24</v>
      </c>
      <c r="B544" s="1" t="s">
        <v>296</v>
      </c>
      <c r="C544" s="1">
        <v>12</v>
      </c>
      <c r="D544" s="1" t="s">
        <v>24</v>
      </c>
      <c r="E544" s="6">
        <f>IF(logVir!E544&lt;&gt;0,logVir!E544-logVir!E$1096-0.5*(SKir!E544+SKir!E$1096)*(logKir!E544-logKir!E$1096)-0.5*(SLir!E544+SLir!E$1096)*(logHir!E544-logHir!E$1096)-0.5*(SLir!E544+SLir!E$1096)*(logQir!E544-logQir!E$1096),0)</f>
        <v>-0.10766508105268559</v>
      </c>
      <c r="F544" s="6">
        <f>IF(logVir!F544&lt;&gt;0,logVir!F544-logVir!F$1096-0.5*(SKir!F544+SKir!F$1096)*(logKir!F544-logKir!F$1096)-0.5*(SLir!F544+SLir!F$1096)*(logHir!F544-logHir!F$1096)-0.5*(SLir!F544+SLir!F$1096)*(logQir!F544-logQir!F$1096),0)</f>
        <v>-0.29288035124064254</v>
      </c>
      <c r="G544" s="6">
        <f>IF(logVir!G544&lt;&gt;0,logVir!G544-logVir!G$1096-0.5*(SKir!G544+SKir!G$1096)*(logKir!G544-logKir!G$1096)-0.5*(SLir!G544+SLir!G$1096)*(logHir!G544-logHir!G$1096)-0.5*(SLir!G544+SLir!G$1096)*(logQir!G544-logQir!G$1096),0)</f>
        <v>-0.16819901770500689</v>
      </c>
      <c r="H544" s="6">
        <f>IF(logVir!H544&lt;&gt;0,logVir!H544-logVir!H$1096-0.5*(SKir!H544+SKir!H$1096)*(logKir!H544-logKir!H$1096)-0.5*(SLir!H544+SLir!H$1096)*(logHir!H544-logHir!H$1096)-0.5*(SLir!H544+SLir!H$1096)*(logQir!H544-logQir!H$1096),0)</f>
        <v>2.0393345120104447E-2</v>
      </c>
      <c r="I544" s="6">
        <f>IF(logVir!I544&lt;&gt;0,logVir!I544-logVir!I$1096-0.5*(SKir!I544+SKir!I$1096)*(logKir!I544-logKir!I$1096)-0.5*(SLir!I544+SLir!I$1096)*(logHir!I544-logHir!I$1096)-0.5*(SLir!I544+SLir!I$1096)*(logQir!I544-logQir!I$1096),0)</f>
        <v>5.9332531352487915E-2</v>
      </c>
      <c r="J544" s="6">
        <f>IF(logVir!J544&lt;&gt;0,logVir!J544-logVir!J$1096-0.5*(SKir!J544+SKir!J$1096)*(logKir!J544-logKir!J$1096)-0.5*(SLir!J544+SLir!J$1096)*(logHir!J544-logHir!J$1096)-0.5*(SLir!J544+SLir!J$1096)*(logQir!J544-logQir!J$1096),0)</f>
        <v>5.6010034737821388E-2</v>
      </c>
    </row>
    <row r="545" spans="1:10" x14ac:dyDescent="0.15">
      <c r="A545" s="1">
        <v>24</v>
      </c>
      <c r="B545" s="1" t="s">
        <v>296</v>
      </c>
      <c r="C545" s="1">
        <v>13</v>
      </c>
      <c r="D545" s="1" t="s">
        <v>25</v>
      </c>
      <c r="E545" s="6">
        <f>IF(logVir!E545&lt;&gt;0,logVir!E545-logVir!E$1097-0.5*(SKir!E545+SKir!E$1097)*(logKir!E545-logKir!E$1097)-0.5*(SLir!E545+SLir!E$1097)*(logHir!E545-logHir!E$1097)-0.5*(SLir!E545+SLir!E$1097)*(logQir!E545-logQir!E$1097),0)</f>
        <v>0.53453615964769452</v>
      </c>
      <c r="F545" s="6">
        <f>IF(logVir!F545&lt;&gt;0,logVir!F545-logVir!F$1097-0.5*(SKir!F545+SKir!F$1097)*(logKir!F545-logKir!F$1097)-0.5*(SLir!F545+SLir!F$1097)*(logHir!F545-logHir!F$1097)-0.5*(SLir!F545+SLir!F$1097)*(logQir!F545-logQir!F$1097),0)</f>
        <v>-0.31260895137411004</v>
      </c>
      <c r="G545" s="6">
        <f>IF(logVir!G545&lt;&gt;0,logVir!G545-logVir!G$1097-0.5*(SKir!G545+SKir!G$1097)*(logKir!G545-logKir!G$1097)-0.5*(SLir!G545+SLir!G$1097)*(logHir!G545-logHir!G$1097)-0.5*(SLir!G545+SLir!G$1097)*(logQir!G545-logQir!G$1097),0)</f>
        <v>0.39070314082815449</v>
      </c>
      <c r="H545" s="6">
        <f>IF(logVir!H545&lt;&gt;0,logVir!H545-logVir!H$1097-0.5*(SKir!H545+SKir!H$1097)*(logKir!H545-logKir!H$1097)-0.5*(SLir!H545+SLir!H$1097)*(logHir!H545-logHir!H$1097)-0.5*(SLir!H545+SLir!H$1097)*(logQir!H545-logQir!H$1097),0)</f>
        <v>0.51740770491594612</v>
      </c>
      <c r="I545" s="6">
        <f>IF(logVir!I545&lt;&gt;0,logVir!I545-logVir!I$1097-0.5*(SKir!I545+SKir!I$1097)*(logKir!I545-logKir!I$1097)-0.5*(SLir!I545+SLir!I$1097)*(logHir!I545-logHir!I$1097)-0.5*(SLir!I545+SLir!I$1097)*(logQir!I545-logQir!I$1097),0)</f>
        <v>0.27072944737570992</v>
      </c>
      <c r="J545" s="6">
        <f>IF(logVir!J545&lt;&gt;0,logVir!J545-logVir!J$1097-0.5*(SKir!J545+SKir!J$1097)*(logKir!J545-logKir!J$1097)-0.5*(SLir!J545+SLir!J$1097)*(logHir!J545-logHir!J$1097)-0.5*(SLir!J545+SLir!J$1097)*(logQir!J545-logQir!J$1097),0)</f>
        <v>0.2497970704564044</v>
      </c>
    </row>
    <row r="546" spans="1:10" x14ac:dyDescent="0.15">
      <c r="A546" s="1">
        <v>24</v>
      </c>
      <c r="B546" s="1" t="s">
        <v>296</v>
      </c>
      <c r="C546" s="1">
        <v>14</v>
      </c>
      <c r="D546" s="1" t="s">
        <v>26</v>
      </c>
      <c r="E546" s="6">
        <f>IF(logVir!E546&lt;&gt;0,logVir!E546-logVir!E$1098-0.5*(SKir!E546+SKir!E$1098)*(logKir!E546-logKir!E$1098)-0.5*(SLir!E546+SLir!E$1098)*(logHir!E546-logHir!E$1098)-0.5*(SLir!E546+SLir!E$1098)*(logQir!E546-logQir!E$1098),0)</f>
        <v>-0.54598634210582841</v>
      </c>
      <c r="F546" s="6">
        <f>IF(logVir!F546&lt;&gt;0,logVir!F546-logVir!F$1098-0.5*(SKir!F546+SKir!F$1098)*(logKir!F546-logKir!F$1098)-0.5*(SLir!F546+SLir!F$1098)*(logHir!F546-logHir!F$1098)-0.5*(SLir!F546+SLir!F$1098)*(logQir!F546-logQir!F$1098),0)</f>
        <v>-1.389706830927351</v>
      </c>
      <c r="G546" s="6">
        <f>IF(logVir!G546&lt;&gt;0,logVir!G546-logVir!G$1098-0.5*(SKir!G546+SKir!G$1098)*(logKir!G546-logKir!G$1098)-0.5*(SLir!G546+SLir!G$1098)*(logHir!G546-logHir!G$1098)-0.5*(SLir!G546+SLir!G$1098)*(logQir!G546-logQir!G$1098),0)</f>
        <v>-0.53998240280960585</v>
      </c>
      <c r="H546" s="6">
        <f>IF(logVir!H546&lt;&gt;0,logVir!H546-logVir!H$1098-0.5*(SKir!H546+SKir!H$1098)*(logKir!H546-logKir!H$1098)-0.5*(SLir!H546+SLir!H$1098)*(logHir!H546-logHir!H$1098)-0.5*(SLir!H546+SLir!H$1098)*(logQir!H546-logQir!H$1098),0)</f>
        <v>0.62364462112346764</v>
      </c>
      <c r="I546" s="6">
        <f>IF(logVir!I546&lt;&gt;0,logVir!I546-logVir!I$1098-0.5*(SKir!I546+SKir!I$1098)*(logKir!I546-logKir!I$1098)-0.5*(SLir!I546+SLir!I$1098)*(logHir!I546-logHir!I$1098)-0.5*(SLir!I546+SLir!I$1098)*(logQir!I546-logQir!I$1098),0)</f>
        <v>-0.39523667690252751</v>
      </c>
      <c r="J546" s="6">
        <f>IF(logVir!J546&lt;&gt;0,logVir!J546-logVir!J$1098-0.5*(SKir!J546+SKir!J$1098)*(logKir!J546-logKir!J$1098)-0.5*(SLir!J546+SLir!J$1098)*(logHir!J546-logHir!J$1098)-0.5*(SLir!J546+SLir!J$1098)*(logQir!J546-logQir!J$1098),0)</f>
        <v>-0.29678509011488818</v>
      </c>
    </row>
    <row r="547" spans="1:10" x14ac:dyDescent="0.15">
      <c r="A547" s="1">
        <v>24</v>
      </c>
      <c r="B547" s="1" t="s">
        <v>296</v>
      </c>
      <c r="C547" s="1">
        <v>15</v>
      </c>
      <c r="D547" s="1" t="s">
        <v>27</v>
      </c>
      <c r="E547" s="6">
        <f>IF(logVir!E547&lt;&gt;0,logVir!E547-logVir!E$1099-0.5*(SKir!E547+SKir!E$1099)*(logKir!E547-logKir!E$1099)-0.5*(SLir!E547+SLir!E$1099)*(logHir!E547-logHir!E$1099)-0.5*(SLir!E547+SLir!E$1099)*(logQir!E547-logQir!E$1099),0)</f>
        <v>0.13567502278467403</v>
      </c>
      <c r="F547" s="6">
        <f>IF(logVir!F547&lt;&gt;0,logVir!F547-logVir!F$1099-0.5*(SKir!F547+SKir!F$1099)*(logKir!F547-logKir!F$1099)-0.5*(SLir!F547+SLir!F$1099)*(logHir!F547-logHir!F$1099)-0.5*(SLir!F547+SLir!F$1099)*(logQir!F547-logQir!F$1099),0)</f>
        <v>-0.1372244994099597</v>
      </c>
      <c r="G547" s="6">
        <f>IF(logVir!G547&lt;&gt;0,logVir!G547-logVir!G$1099-0.5*(SKir!G547+SKir!G$1099)*(logKir!G547-logKir!G$1099)-0.5*(SLir!G547+SLir!G$1099)*(logHir!G547-logHir!G$1099)-0.5*(SLir!G547+SLir!G$1099)*(logQir!G547-logQir!G$1099),0)</f>
        <v>4.754679703686765E-2</v>
      </c>
      <c r="H547" s="6">
        <f>IF(logVir!H547&lt;&gt;0,logVir!H547-logVir!H$1099-0.5*(SKir!H547+SKir!H$1099)*(logKir!H547-logKir!H$1099)-0.5*(SLir!H547+SLir!H$1099)*(logHir!H547-logHir!H$1099)-0.5*(SLir!H547+SLir!H$1099)*(logQir!H547-logQir!H$1099),0)</f>
        <v>4.3350842795847111E-2</v>
      </c>
      <c r="I547" s="6">
        <f>IF(logVir!I547&lt;&gt;0,logVir!I547-logVir!I$1099-0.5*(SKir!I547+SKir!I$1099)*(logKir!I547-logKir!I$1099)-0.5*(SLir!I547+SLir!I$1099)*(logHir!I547-logHir!I$1099)-0.5*(SLir!I547+SLir!I$1099)*(logQir!I547-logQir!I$1099),0)</f>
        <v>-0.11233881304686491</v>
      </c>
      <c r="J547" s="6">
        <f>IF(logVir!J547&lt;&gt;0,logVir!J547-logVir!J$1099-0.5*(SKir!J547+SKir!J$1099)*(logKir!J547-logKir!J$1099)-0.5*(SLir!J547+SLir!J$1099)*(logHir!J547-logHir!J$1099)-0.5*(SLir!J547+SLir!J$1099)*(logQir!J547-logQir!J$1099),0)</f>
        <v>-0.21349789353416918</v>
      </c>
    </row>
    <row r="548" spans="1:10" x14ac:dyDescent="0.15">
      <c r="A548" s="1">
        <v>24</v>
      </c>
      <c r="B548" s="1" t="s">
        <v>295</v>
      </c>
      <c r="C548" s="1">
        <v>16</v>
      </c>
      <c r="D548" s="1" t="s">
        <v>10</v>
      </c>
      <c r="E548" s="6">
        <f>IF(logVir!E548&lt;&gt;0,logVir!E548-logVir!E$1100-0.5*(SKir!E548+SKir!E$1100)*(logKir!E548-logKir!E$1100)-0.5*(SLir!E548+SLir!E$1100)*(logHir!E548-logHir!E$1100)-0.5*(SLir!E548+SLir!E$1100)*(logQir!E548-logQir!E$1100),0)</f>
        <v>0.374994858497883</v>
      </c>
      <c r="F548" s="6">
        <f>IF(logVir!F548&lt;&gt;0,logVir!F548-logVir!F$1100-0.5*(SKir!F548+SKir!F$1100)*(logKir!F548-logKir!F$1100)-0.5*(SLir!F548+SLir!F$1100)*(logHir!F548-logHir!F$1100)-0.5*(SLir!F548+SLir!F$1100)*(logQir!F548-logQir!F$1100),0)</f>
        <v>0.21154636246559369</v>
      </c>
      <c r="G548" s="6">
        <f>IF(logVir!G548&lt;&gt;0,logVir!G548-logVir!G$1100-0.5*(SKir!G548+SKir!G$1100)*(logKir!G548-logKir!G$1100)-0.5*(SLir!G548+SLir!G$1100)*(logHir!G548-logHir!G$1100)-0.5*(SLir!G548+SLir!G$1100)*(logQir!G548-logQir!G$1100),0)</f>
        <v>0.15181850038977884</v>
      </c>
      <c r="H548" s="6">
        <f>IF(logVir!H548&lt;&gt;0,logVir!H548-logVir!H$1100-0.5*(SKir!H548+SKir!H$1100)*(logKir!H548-logKir!H$1100)-0.5*(SLir!H548+SLir!H$1100)*(logHir!H548-logHir!H$1100)-0.5*(SLir!H548+SLir!H$1100)*(logQir!H548-logQir!H$1100),0)</f>
        <v>0.15430121914257883</v>
      </c>
      <c r="I548" s="6">
        <f>IF(logVir!I548&lt;&gt;0,logVir!I548-logVir!I$1100-0.5*(SKir!I548+SKir!I$1100)*(logKir!I548-logKir!I$1100)-0.5*(SLir!I548+SLir!I$1100)*(logHir!I548-logHir!I$1100)-0.5*(SLir!I548+SLir!I$1100)*(logQir!I548-logQir!I$1100),0)</f>
        <v>0.41085977301038062</v>
      </c>
      <c r="J548" s="6">
        <f>IF(logVir!J548&lt;&gt;0,logVir!J548-logVir!J$1100-0.5*(SKir!J548+SKir!J$1100)*(logKir!J548-logKir!J$1100)-0.5*(SLir!J548+SLir!J$1100)*(logHir!J548-logHir!J$1100)-0.5*(SLir!J548+SLir!J$1100)*(logQir!J548-logQir!J$1100),0)</f>
        <v>0.27196662985596459</v>
      </c>
    </row>
    <row r="549" spans="1:10" x14ac:dyDescent="0.15">
      <c r="A549" s="1">
        <v>24</v>
      </c>
      <c r="B549" s="1" t="s">
        <v>295</v>
      </c>
      <c r="C549" s="1">
        <v>17</v>
      </c>
      <c r="D549" s="1" t="s">
        <v>11</v>
      </c>
      <c r="E549" s="6">
        <f>IF(logVir!E549&lt;&gt;0,logVir!E549-logVir!E$1101-0.5*(SKir!E549+SKir!E$1101)*(logKir!E549-logKir!E$1101)-0.5*(SLir!E549+SLir!E$1101)*(logHir!E549-logHir!E$1101)-0.5*(SLir!E549+SLir!E$1101)*(logQir!E549-logQir!E$1101),0)</f>
        <v>0.17888675300633741</v>
      </c>
      <c r="F549" s="6">
        <f>IF(logVir!F549&lt;&gt;0,logVir!F549-logVir!F$1101-0.5*(SKir!F549+SKir!F$1101)*(logKir!F549-logKir!F$1101)-0.5*(SLir!F549+SLir!F$1101)*(logHir!F549-logHir!F$1101)-0.5*(SLir!F549+SLir!F$1101)*(logQir!F549-logQir!F$1101),0)</f>
        <v>0.36800217912707123</v>
      </c>
      <c r="G549" s="6">
        <f>IF(logVir!G549&lt;&gt;0,logVir!G549-logVir!G$1101-0.5*(SKir!G549+SKir!G$1101)*(logKir!G549-logKir!G$1101)-0.5*(SLir!G549+SLir!G$1101)*(logHir!G549-logHir!G$1101)-0.5*(SLir!G549+SLir!G$1101)*(logQir!G549-logQir!G$1101),0)</f>
        <v>0.2156959947134211</v>
      </c>
      <c r="H549" s="6">
        <f>IF(logVir!H549&lt;&gt;0,logVir!H549-logVir!H$1101-0.5*(SKir!H549+SKir!H$1101)*(logKir!H549-logKir!H$1101)-0.5*(SLir!H549+SLir!H$1101)*(logHir!H549-logHir!H$1101)-0.5*(SLir!H549+SLir!H$1101)*(logQir!H549-logQir!H$1101),0)</f>
        <v>0.20940391609848644</v>
      </c>
      <c r="I549" s="6">
        <f>IF(logVir!I549&lt;&gt;0,logVir!I549-logVir!I$1101-0.5*(SKir!I549+SKir!I$1101)*(logKir!I549-logKir!I$1101)-0.5*(SLir!I549+SLir!I$1101)*(logHir!I549-logHir!I$1101)-0.5*(SLir!I549+SLir!I$1101)*(logQir!I549-logQir!I$1101),0)</f>
        <v>-1.1921594432094302E-2</v>
      </c>
      <c r="J549" s="6">
        <f>IF(logVir!J549&lt;&gt;0,logVir!J549-logVir!J$1101-0.5*(SKir!J549+SKir!J$1101)*(logKir!J549-logKir!J$1101)-0.5*(SLir!J549+SLir!J$1101)*(logHir!J549-logHir!J$1101)-0.5*(SLir!J549+SLir!J$1101)*(logQir!J549-logQir!J$1101),0)</f>
        <v>4.5953731931769236E-2</v>
      </c>
    </row>
    <row r="550" spans="1:10" x14ac:dyDescent="0.15">
      <c r="A550" s="1">
        <v>24</v>
      </c>
      <c r="B550" s="1" t="s">
        <v>295</v>
      </c>
      <c r="C550" s="1">
        <v>18</v>
      </c>
      <c r="D550" s="1" t="s">
        <v>12</v>
      </c>
      <c r="E550" s="6">
        <f>IF(logVir!E550&lt;&gt;0,logVir!E550-logVir!E$1102-0.5*(SKir!E550+SKir!E$1102)*(logKir!E550-logKir!E$1102)-0.5*(SLir!E550+SLir!E$1102)*(logHir!E550-logHir!E$1102)-0.5*(SLir!E550+SLir!E$1102)*(logQir!E550-logQir!E$1102),0)</f>
        <v>-4.1783460127142152E-2</v>
      </c>
      <c r="F550" s="6">
        <f>IF(logVir!F550&lt;&gt;0,logVir!F550-logVir!F$1102-0.5*(SKir!F550+SKir!F$1102)*(logKir!F550-logKir!F$1102)-0.5*(SLir!F550+SLir!F$1102)*(logHir!F550-logHir!F$1102)-0.5*(SLir!F550+SLir!F$1102)*(logQir!F550-logQir!F$1102),0)</f>
        <v>-0.10252358440813514</v>
      </c>
      <c r="G550" s="6">
        <f>IF(logVir!G550&lt;&gt;0,logVir!G550-logVir!G$1102-0.5*(SKir!G550+SKir!G$1102)*(logKir!G550-logKir!G$1102)-0.5*(SLir!G550+SLir!G$1102)*(logHir!G550-logHir!G$1102)-0.5*(SLir!G550+SLir!G$1102)*(logQir!G550-logQir!G$1102),0)</f>
        <v>-9.3557925217080645E-2</v>
      </c>
      <c r="H550" s="6">
        <f>IF(logVir!H550&lt;&gt;0,logVir!H550-logVir!H$1102-0.5*(SKir!H550+SKir!H$1102)*(logKir!H550-logKir!H$1102)-0.5*(SLir!H550+SLir!H$1102)*(logHir!H550-logHir!H$1102)-0.5*(SLir!H550+SLir!H$1102)*(logQir!H550-logQir!H$1102),0)</f>
        <v>-7.0134720189023336E-2</v>
      </c>
      <c r="I550" s="6">
        <f>IF(logVir!I550&lt;&gt;0,logVir!I550-logVir!I$1102-0.5*(SKir!I550+SKir!I$1102)*(logKir!I550-logKir!I$1102)-0.5*(SLir!I550+SLir!I$1102)*(logHir!I550-logHir!I$1102)-0.5*(SLir!I550+SLir!I$1102)*(logQir!I550-logQir!I$1102),0)</f>
        <v>-2.1166035124798501E-2</v>
      </c>
      <c r="J550" s="6">
        <f>IF(logVir!J550&lt;&gt;0,logVir!J550-logVir!J$1102-0.5*(SKir!J550+SKir!J$1102)*(logKir!J550-logKir!J$1102)-0.5*(SLir!J550+SLir!J$1102)*(logHir!J550-logHir!J$1102)-0.5*(SLir!J550+SLir!J$1102)*(logQir!J550-logQir!J$1102),0)</f>
        <v>-2.5028530386192148E-3</v>
      </c>
    </row>
    <row r="551" spans="1:10" x14ac:dyDescent="0.15">
      <c r="A551" s="1">
        <v>24</v>
      </c>
      <c r="B551" s="1" t="s">
        <v>295</v>
      </c>
      <c r="C551" s="1">
        <v>19</v>
      </c>
      <c r="D551" s="1" t="s">
        <v>13</v>
      </c>
      <c r="E551" s="6">
        <f>IF(logVir!E551&lt;&gt;0,logVir!E551-logVir!E$1103-0.5*(SKir!E551+SKir!E$1103)*(logKir!E551-logKir!E$1103)-0.5*(SLir!E551+SLir!E$1103)*(logHir!E551-logHir!E$1103)-0.5*(SLir!E551+SLir!E$1103)*(logQir!E551-logQir!E$1103),0)</f>
        <v>0.30423974413335086</v>
      </c>
      <c r="F551" s="6">
        <f>IF(logVir!F551&lt;&gt;0,logVir!F551-logVir!F$1103-0.5*(SKir!F551+SKir!F$1103)*(logKir!F551-logKir!F$1103)-0.5*(SLir!F551+SLir!F$1103)*(logHir!F551-logHir!F$1103)-0.5*(SLir!F551+SLir!F$1103)*(logQir!F551-logQir!F$1103),0)</f>
        <v>0.29291114132289814</v>
      </c>
      <c r="G551" s="6">
        <f>IF(logVir!G551&lt;&gt;0,logVir!G551-logVir!G$1103-0.5*(SKir!G551+SKir!G$1103)*(logKir!G551-logKir!G$1103)-0.5*(SLir!G551+SLir!G$1103)*(logHir!G551-logHir!G$1103)-0.5*(SLir!G551+SLir!G$1103)*(logQir!G551-logQir!G$1103),0)</f>
        <v>0.34464784893062755</v>
      </c>
      <c r="H551" s="6">
        <f>IF(logVir!H551&lt;&gt;0,logVir!H551-logVir!H$1103-0.5*(SKir!H551+SKir!H$1103)*(logKir!H551-logKir!H$1103)-0.5*(SLir!H551+SLir!H$1103)*(logHir!H551-logHir!H$1103)-0.5*(SLir!H551+SLir!H$1103)*(logQir!H551-logQir!H$1103),0)</f>
        <v>0.21477244817829361</v>
      </c>
      <c r="I551" s="6">
        <f>IF(logVir!I551&lt;&gt;0,logVir!I551-logVir!I$1103-0.5*(SKir!I551+SKir!I$1103)*(logKir!I551-logKir!I$1103)-0.5*(SLir!I551+SLir!I$1103)*(logHir!I551-logHir!I$1103)-0.5*(SLir!I551+SLir!I$1103)*(logQir!I551-logQir!I$1103),0)</f>
        <v>0.23282896554773475</v>
      </c>
      <c r="J551" s="6">
        <f>IF(logVir!J551&lt;&gt;0,logVir!J551-logVir!J$1103-0.5*(SKir!J551+SKir!J$1103)*(logKir!J551-logKir!J$1103)-0.5*(SLir!J551+SLir!J$1103)*(logHir!J551-logHir!J$1103)-0.5*(SLir!J551+SLir!J$1103)*(logQir!J551-logQir!J$1103),0)</f>
        <v>0.25025534487440892</v>
      </c>
    </row>
    <row r="552" spans="1:10" x14ac:dyDescent="0.15">
      <c r="A552" s="1">
        <v>24</v>
      </c>
      <c r="B552" s="1" t="s">
        <v>295</v>
      </c>
      <c r="C552" s="1">
        <v>20</v>
      </c>
      <c r="D552" s="1" t="s">
        <v>14</v>
      </c>
      <c r="E552" s="6">
        <f>IF(logVir!E552&lt;&gt;0,logVir!E552-logVir!E$1104-0.5*(SKir!E552+SKir!E$1104)*(logKir!E552-logKir!E$1104)-0.5*(SLir!E552+SLir!E$1104)*(logHir!E552-logHir!E$1104)-0.5*(SLir!E552+SLir!E$1104)*(logQir!E552-logQir!E$1104),0)</f>
        <v>0.29483642317857262</v>
      </c>
      <c r="F552" s="6">
        <f>IF(logVir!F552&lt;&gt;0,logVir!F552-logVir!F$1104-0.5*(SKir!F552+SKir!F$1104)*(logKir!F552-logKir!F$1104)-0.5*(SLir!F552+SLir!F$1104)*(logHir!F552-logHir!F$1104)-0.5*(SLir!F552+SLir!F$1104)*(logQir!F552-logQir!F$1104),0)</f>
        <v>-9.7673396852841661E-3</v>
      </c>
      <c r="G552" s="6">
        <f>IF(logVir!G552&lt;&gt;0,logVir!G552-logVir!G$1104-0.5*(SKir!G552+SKir!G$1104)*(logKir!G552-logKir!G$1104)-0.5*(SLir!G552+SLir!G$1104)*(logHir!G552-logHir!G$1104)-0.5*(SLir!G552+SLir!G$1104)*(logQir!G552-logQir!G$1104),0)</f>
        <v>-2.3392482099351519E-2</v>
      </c>
      <c r="H552" s="6">
        <f>IF(logVir!H552&lt;&gt;0,logVir!H552-logVir!H$1104-0.5*(SKir!H552+SKir!H$1104)*(logKir!H552-logKir!H$1104)-0.5*(SLir!H552+SLir!H$1104)*(logHir!H552-logHir!H$1104)-0.5*(SLir!H552+SLir!H$1104)*(logQir!H552-logQir!H$1104),0)</f>
        <v>-0.11117763733774712</v>
      </c>
      <c r="I552" s="6">
        <f>IF(logVir!I552&lt;&gt;0,logVir!I552-logVir!I$1104-0.5*(SKir!I552+SKir!I$1104)*(logKir!I552-logKir!I$1104)-0.5*(SLir!I552+SLir!I$1104)*(logHir!I552-logHir!I$1104)-0.5*(SLir!I552+SLir!I$1104)*(logQir!I552-logQir!I$1104),0)</f>
        <v>-4.1946520722662674E-2</v>
      </c>
      <c r="J552" s="6">
        <f>IF(logVir!J552&lt;&gt;0,logVir!J552-logVir!J$1104-0.5*(SKir!J552+SKir!J$1104)*(logKir!J552-logKir!J$1104)-0.5*(SLir!J552+SLir!J$1104)*(logHir!J552-logHir!J$1104)-0.5*(SLir!J552+SLir!J$1104)*(logQir!J552-logQir!J$1104),0)</f>
        <v>-3.9196766224294695E-2</v>
      </c>
    </row>
    <row r="553" spans="1:10" x14ac:dyDescent="0.15">
      <c r="A553" s="1">
        <v>24</v>
      </c>
      <c r="B553" s="1" t="s">
        <v>295</v>
      </c>
      <c r="C553" s="1">
        <v>21</v>
      </c>
      <c r="D553" s="1" t="s">
        <v>15</v>
      </c>
      <c r="E553" s="6">
        <f>IF(logVir!E553&lt;&gt;0,logVir!E553-logVir!E$1105-0.5*(SKir!E553+SKir!E$1105)*(logKir!E553-logKir!E$1105)-0.5*(SLir!E553+SLir!E$1105)*(logHir!E553-logHir!E$1105)-0.5*(SLir!E553+SLir!E$1105)*(logQir!E553-logQir!E$1105),0)</f>
        <v>-0.30761300790871782</v>
      </c>
      <c r="F553" s="6">
        <f>IF(logVir!F553&lt;&gt;0,logVir!F553-logVir!F$1105-0.5*(SKir!F553+SKir!F$1105)*(logKir!F553-logKir!F$1105)-0.5*(SLir!F553+SLir!F$1105)*(logHir!F553-logHir!F$1105)-0.5*(SLir!F553+SLir!F$1105)*(logQir!F553-logQir!F$1105),0)</f>
        <v>4.9758682392482628E-2</v>
      </c>
      <c r="G553" s="6">
        <f>IF(logVir!G553&lt;&gt;0,logVir!G553-logVir!G$1105-0.5*(SKir!G553+SKir!G$1105)*(logKir!G553-logKir!G$1105)-0.5*(SLir!G553+SLir!G$1105)*(logHir!G553-logHir!G$1105)-0.5*(SLir!G553+SLir!G$1105)*(logQir!G553-logQir!G$1105),0)</f>
        <v>0.12538961468562138</v>
      </c>
      <c r="H553" s="6">
        <f>IF(logVir!H553&lt;&gt;0,logVir!H553-logVir!H$1105-0.5*(SKir!H553+SKir!H$1105)*(logKir!H553-logKir!H$1105)-0.5*(SLir!H553+SLir!H$1105)*(logHir!H553-logHir!H$1105)-0.5*(SLir!H553+SLir!H$1105)*(logQir!H553-logQir!H$1105),0)</f>
        <v>0.11018029050141823</v>
      </c>
      <c r="I553" s="6">
        <f>IF(logVir!I553&lt;&gt;0,logVir!I553-logVir!I$1105-0.5*(SKir!I553+SKir!I$1105)*(logKir!I553-logKir!I$1105)-0.5*(SLir!I553+SLir!I$1105)*(logHir!I553-logHir!I$1105)-0.5*(SLir!I553+SLir!I$1105)*(logQir!I553-logQir!I$1105),0)</f>
        <v>8.6275863771558964E-2</v>
      </c>
      <c r="J553" s="6">
        <f>IF(logVir!J553&lt;&gt;0,logVir!J553-logVir!J$1105-0.5*(SKir!J553+SKir!J$1105)*(logKir!J553-logKir!J$1105)-0.5*(SLir!J553+SLir!J$1105)*(logHir!J553-logHir!J$1105)-0.5*(SLir!J553+SLir!J$1105)*(logQir!J553-logQir!J$1105),0)</f>
        <v>8.0106441361024461E-2</v>
      </c>
    </row>
    <row r="554" spans="1:10" x14ac:dyDescent="0.15">
      <c r="A554" s="1">
        <v>24</v>
      </c>
      <c r="B554" s="1" t="s">
        <v>144</v>
      </c>
      <c r="C554" s="1">
        <v>22</v>
      </c>
      <c r="D554" s="1" t="s">
        <v>7</v>
      </c>
      <c r="E554" s="6">
        <f>IF(logVir!E554&lt;&gt;0,logVir!E554-logVir!E$1106-0.5*(SKir!E554+SKir!E$1106)*(logKir!E554-logKir!E$1106)-0.5*(SLir!E554+SLir!E$1106)*(logHir!E554-logHir!E$1106)-0.5*(SLir!E554+SLir!E$1106)*(logQir!E554-logQir!E$1106),0)</f>
        <v>0.20058048179841773</v>
      </c>
      <c r="F554" s="6">
        <f>IF(logVir!F554&lt;&gt;0,logVir!F554-logVir!F$1106-0.5*(SKir!F554+SKir!F$1106)*(logKir!F554-logKir!F$1106)-0.5*(SLir!F554+SLir!F$1106)*(logHir!F554-logHir!F$1106)-0.5*(SLir!F554+SLir!F$1106)*(logQir!F554-logQir!F$1106),0)</f>
        <v>-2.8568870748292008E-3</v>
      </c>
      <c r="G554" s="6">
        <f>IF(logVir!G554&lt;&gt;0,logVir!G554-logVir!G$1106-0.5*(SKir!G554+SKir!G$1106)*(logKir!G554-logKir!G$1106)-0.5*(SLir!G554+SLir!G$1106)*(logHir!G554-logHir!G$1106)-0.5*(SLir!G554+SLir!G$1106)*(logQir!G554-logQir!G$1106),0)</f>
        <v>3.8028520489142265E-2</v>
      </c>
      <c r="H554" s="6">
        <f>IF(logVir!H554&lt;&gt;0,logVir!H554-logVir!H$1106-0.5*(SKir!H554+SKir!H$1106)*(logKir!H554-logKir!H$1106)-0.5*(SLir!H554+SLir!H$1106)*(logHir!H554-logHir!H$1106)-0.5*(SLir!H554+SLir!H$1106)*(logQir!H554-logQir!H$1106),0)</f>
        <v>5.5596584935600504E-2</v>
      </c>
      <c r="I554" s="6">
        <f>IF(logVir!I554&lt;&gt;0,logVir!I554-logVir!I$1106-0.5*(SKir!I554+SKir!I$1106)*(logKir!I554-logKir!I$1106)-0.5*(SLir!I554+SLir!I$1106)*(logHir!I554-logHir!I$1106)-0.5*(SLir!I554+SLir!I$1106)*(logQir!I554-logQir!I$1106),0)</f>
        <v>-1.3605642649956805E-2</v>
      </c>
      <c r="J554" s="6">
        <f>IF(logVir!J554&lt;&gt;0,logVir!J554-logVir!J$1106-0.5*(SKir!J554+SKir!J$1106)*(logKir!J554-logKir!J$1106)-0.5*(SLir!J554+SLir!J$1106)*(logHir!J554-logHir!J$1106)-0.5*(SLir!J554+SLir!J$1106)*(logQir!J554-logQir!J$1106),0)</f>
        <v>-3.859313293112529E-2</v>
      </c>
    </row>
    <row r="555" spans="1:10" x14ac:dyDescent="0.15">
      <c r="A555" s="1">
        <v>24</v>
      </c>
      <c r="B555" s="1" t="s">
        <v>144</v>
      </c>
      <c r="C555" s="1">
        <v>23</v>
      </c>
      <c r="D555" s="1" t="s">
        <v>28</v>
      </c>
      <c r="E555" s="6">
        <f>IF(logVir!E555&lt;&gt;0,logVir!E555-logVir!E$1107-0.5*(SKir!E555+SKir!E$1107)*(logKir!E555-logKir!E$1107)-0.5*(SLir!E555+SLir!E$1107)*(logHir!E555-logHir!E$1107)-0.5*(SLir!E555+SLir!E$1107)*(logQir!E555-logQir!E$1107),0)</f>
        <v>8.4797032714656398E-2</v>
      </c>
      <c r="F555" s="6">
        <f>IF(logVir!F555&lt;&gt;0,logVir!F555-logVir!F$1107-0.5*(SKir!F555+SKir!F$1107)*(logKir!F555-logKir!F$1107)-0.5*(SLir!F555+SLir!F$1107)*(logHir!F555-logHir!F$1107)-0.5*(SLir!F555+SLir!F$1107)*(logQir!F555-logQir!F$1107),0)</f>
        <v>-5.1025960219674149E-2</v>
      </c>
      <c r="G555" s="6">
        <f>IF(logVir!G555&lt;&gt;0,logVir!G555-logVir!G$1107-0.5*(SKir!G555+SKir!G$1107)*(logKir!G555-logKir!G$1107)-0.5*(SLir!G555+SLir!G$1107)*(logHir!G555-logHir!G$1107)-0.5*(SLir!G555+SLir!G$1107)*(logQir!G555-logQir!G$1107),0)</f>
        <v>-4.2004056192926451E-2</v>
      </c>
      <c r="H555" s="6">
        <f>IF(logVir!H555&lt;&gt;0,logVir!H555-logVir!H$1107-0.5*(SKir!H555+SKir!H$1107)*(logKir!H555-logKir!H$1107)-0.5*(SLir!H555+SLir!H$1107)*(logHir!H555-logHir!H$1107)-0.5*(SLir!H555+SLir!H$1107)*(logQir!H555-logQir!H$1107),0)</f>
        <v>-2.5192265927007906E-2</v>
      </c>
      <c r="I555" s="6">
        <f>IF(logVir!I555&lt;&gt;0,logVir!I555-logVir!I$1107-0.5*(SKir!I555+SKir!I$1107)*(logKir!I555-logKir!I$1107)-0.5*(SLir!I555+SLir!I$1107)*(logHir!I555-logHir!I$1107)-0.5*(SLir!I555+SLir!I$1107)*(logQir!I555-logQir!I$1107),0)</f>
        <v>-1.8927940200477601E-2</v>
      </c>
      <c r="J555" s="6">
        <f>IF(logVir!J555&lt;&gt;0,logVir!J555-logVir!J$1107-0.5*(SKir!J555+SKir!J$1107)*(logKir!J555-logKir!J$1107)-0.5*(SLir!J555+SLir!J$1107)*(logHir!J555-logHir!J$1107)-0.5*(SLir!J555+SLir!J$1107)*(logQir!J555-logQir!J$1107),0)</f>
        <v>-2.4069239419539031E-2</v>
      </c>
    </row>
    <row r="556" spans="1:10" x14ac:dyDescent="0.15">
      <c r="A556" s="1">
        <v>25</v>
      </c>
      <c r="B556" s="1" t="s">
        <v>297</v>
      </c>
      <c r="C556" s="1">
        <v>1</v>
      </c>
      <c r="D556" s="1" t="s">
        <v>8</v>
      </c>
      <c r="E556" s="6">
        <f>IF(logVir!E556&lt;&gt;0,logVir!E556-logVir!E$1085-0.5*(SKir!E556+SKir!E$1085)*(logKir!E556-logKir!E$1085)-0.5*(SLir!E556+SLir!E$1085)*(logHir!E556-logHir!E$1085)-0.5*(SLir!E556+SLir!E$1085)*(logQir!E556-logQir!E$1085),0)</f>
        <v>0.26152315857859854</v>
      </c>
      <c r="F556" s="6">
        <f>IF(logVir!F556&lt;&gt;0,logVir!F556-logVir!F$1085-0.5*(SKir!F556+SKir!F$1085)*(logKir!F556-logKir!F$1085)-0.5*(SLir!F556+SLir!F$1085)*(logHir!F556-logHir!F$1085)-0.5*(SLir!F556+SLir!F$1085)*(logQir!F556-logQir!F$1085),0)</f>
        <v>-0.35182390508187994</v>
      </c>
      <c r="G556" s="6">
        <f>IF(logVir!G556&lt;&gt;0,logVir!G556-logVir!G$1085-0.5*(SKir!G556+SKir!G$1085)*(logKir!G556-logKir!G$1085)-0.5*(SLir!G556+SLir!G$1085)*(logHir!G556-logHir!G$1085)-0.5*(SLir!G556+SLir!G$1085)*(logQir!G556-logQir!G$1085),0)</f>
        <v>-0.64196587829340956</v>
      </c>
      <c r="H556" s="6">
        <f>IF(logVir!H556&lt;&gt;0,logVir!H556-logVir!H$1085-0.5*(SKir!H556+SKir!H$1085)*(logKir!H556-logKir!H$1085)-0.5*(SLir!H556+SLir!H$1085)*(logHir!H556-logHir!H$1085)-0.5*(SLir!H556+SLir!H$1085)*(logQir!H556-logQir!H$1085),0)</f>
        <v>-0.63516094420757241</v>
      </c>
      <c r="I556" s="6">
        <f>IF(logVir!I556&lt;&gt;0,logVir!I556-logVir!I$1085-0.5*(SKir!I556+SKir!I$1085)*(logKir!I556-logKir!I$1085)-0.5*(SLir!I556+SLir!I$1085)*(logHir!I556-logHir!I$1085)-0.5*(SLir!I556+SLir!I$1085)*(logQir!I556-logQir!I$1085),0)</f>
        <v>-0.63868213335843971</v>
      </c>
      <c r="J556" s="6">
        <f>IF(logVir!J556&lt;&gt;0,logVir!J556-logVir!J$1085-0.5*(SKir!J556+SKir!J$1085)*(logKir!J556-logKir!J$1085)-0.5*(SLir!J556+SLir!J$1085)*(logHir!J556-logHir!J$1085)-0.5*(SLir!J556+SLir!J$1085)*(logQir!J556-logQir!J$1085),0)</f>
        <v>-0.72581890946733596</v>
      </c>
    </row>
    <row r="557" spans="1:10" x14ac:dyDescent="0.15">
      <c r="A557" s="1">
        <v>25</v>
      </c>
      <c r="B557" s="1" t="s">
        <v>297</v>
      </c>
      <c r="C557" s="1">
        <v>2</v>
      </c>
      <c r="D557" s="1" t="s">
        <v>9</v>
      </c>
      <c r="E557" s="6">
        <f>IF(logVir!E557&lt;&gt;0,logVir!E557-logVir!E$1086-0.5*(SKir!E557+SKir!E$1086)*(logKir!E557-logKir!E$1086)-0.5*(SLir!E557+SLir!E$1086)*(logHir!E557-logHir!E$1086)-0.5*(SLir!E557+SLir!E$1086)*(logQir!E557-logQir!E$1086),0)</f>
        <v>-0.15799002092263403</v>
      </c>
      <c r="F557" s="6">
        <f>IF(logVir!F557&lt;&gt;0,logVir!F557-logVir!F$1086-0.5*(SKir!F557+SKir!F$1086)*(logKir!F557-logKir!F$1086)-0.5*(SLir!F557+SLir!F$1086)*(logHir!F557-logHir!F$1086)-0.5*(SLir!F557+SLir!F$1086)*(logQir!F557-logQir!F$1086),0)</f>
        <v>7.713911820748906E-2</v>
      </c>
      <c r="G557" s="6">
        <f>IF(logVir!G557&lt;&gt;0,logVir!G557-logVir!G$1086-0.5*(SKir!G557+SKir!G$1086)*(logKir!G557-logKir!G$1086)-0.5*(SLir!G557+SLir!G$1086)*(logHir!G557-logHir!G$1086)-0.5*(SLir!G557+SLir!G$1086)*(logQir!G557-logQir!G$1086),0)</f>
        <v>0.27285570802771386</v>
      </c>
      <c r="H557" s="6">
        <f>IF(logVir!H557&lt;&gt;0,logVir!H557-logVir!H$1086-0.5*(SKir!H557+SKir!H$1086)*(logKir!H557-logKir!H$1086)-0.5*(SLir!H557+SLir!H$1086)*(logHir!H557-logHir!H$1086)-0.5*(SLir!H557+SLir!H$1086)*(logQir!H557-logQir!H$1086),0)</f>
        <v>-0.21317794312410795</v>
      </c>
      <c r="I557" s="6">
        <f>IF(logVir!I557&lt;&gt;0,logVir!I557-logVir!I$1086-0.5*(SKir!I557+SKir!I$1086)*(logKir!I557-logKir!I$1086)-0.5*(SLir!I557+SLir!I$1086)*(logHir!I557-logHir!I$1086)-0.5*(SLir!I557+SLir!I$1086)*(logQir!I557-logQir!I$1086),0)</f>
        <v>-0.24993683715032722</v>
      </c>
      <c r="J557" s="6">
        <f>IF(logVir!J557&lt;&gt;0,logVir!J557-logVir!J$1086-0.5*(SKir!J557+SKir!J$1086)*(logKir!J557-logKir!J$1086)-0.5*(SLir!J557+SLir!J$1086)*(logHir!J557-logHir!J$1086)-0.5*(SLir!J557+SLir!J$1086)*(logQir!J557-logQir!J$1086),0)</f>
        <v>-0.21771238968446072</v>
      </c>
    </row>
    <row r="558" spans="1:10" x14ac:dyDescent="0.15">
      <c r="A558" s="1">
        <v>25</v>
      </c>
      <c r="B558" s="1" t="s">
        <v>298</v>
      </c>
      <c r="C558" s="1">
        <v>3</v>
      </c>
      <c r="D558" s="1" t="s">
        <v>16</v>
      </c>
      <c r="E558" s="6">
        <f>IF(logVir!E558&lt;&gt;0,logVir!E558-logVir!E$1087-0.5*(SKir!E558+SKir!E$1087)*(logKir!E558-logKir!E$1087)-0.5*(SLir!E558+SLir!E$1087)*(logHir!E558-logHir!E$1087)-0.5*(SLir!E558+SLir!E$1087)*(logQir!E558-logQir!E$1087),0)</f>
        <v>0.16283488449282635</v>
      </c>
      <c r="F558" s="6">
        <f>IF(logVir!F558&lt;&gt;0,logVir!F558-logVir!F$1087-0.5*(SKir!F558+SKir!F$1087)*(logKir!F558-logKir!F$1087)-0.5*(SLir!F558+SLir!F$1087)*(logHir!F558-logHir!F$1087)-0.5*(SLir!F558+SLir!F$1087)*(logQir!F558-logQir!F$1087),0)</f>
        <v>0.53398188177179862</v>
      </c>
      <c r="G558" s="6">
        <f>IF(logVir!G558&lt;&gt;0,logVir!G558-logVir!G$1087-0.5*(SKir!G558+SKir!G$1087)*(logKir!G558-logKir!G$1087)-0.5*(SLir!G558+SLir!G$1087)*(logHir!G558-logHir!G$1087)-0.5*(SLir!G558+SLir!G$1087)*(logQir!G558-logQir!G$1087),0)</f>
        <v>0.74200275188293818</v>
      </c>
      <c r="H558" s="6">
        <f>IF(logVir!H558&lt;&gt;0,logVir!H558-logVir!H$1087-0.5*(SKir!H558+SKir!H$1087)*(logKir!H558-logKir!H$1087)-0.5*(SLir!H558+SLir!H$1087)*(logHir!H558-logHir!H$1087)-0.5*(SLir!H558+SLir!H$1087)*(logQir!H558-logQir!H$1087),0)</f>
        <v>0.94582059719084521</v>
      </c>
      <c r="I558" s="6">
        <f>IF(logVir!I558&lt;&gt;0,logVir!I558-logVir!I$1087-0.5*(SKir!I558+SKir!I$1087)*(logKir!I558-logKir!I$1087)-0.5*(SLir!I558+SLir!I$1087)*(logHir!I558-logHir!I$1087)-0.5*(SLir!I558+SLir!I$1087)*(logQir!I558-logQir!I$1087),0)</f>
        <v>0.66243066621507718</v>
      </c>
      <c r="J558" s="6">
        <f>IF(logVir!J558&lt;&gt;0,logVir!J558-logVir!J$1087-0.5*(SKir!J558+SKir!J$1087)*(logKir!J558-logKir!J$1087)-0.5*(SLir!J558+SLir!J$1087)*(logHir!J558-logHir!J$1087)-0.5*(SLir!J558+SLir!J$1087)*(logQir!J558-logQir!J$1087),0)</f>
        <v>0.72498399456030205</v>
      </c>
    </row>
    <row r="559" spans="1:10" x14ac:dyDescent="0.15">
      <c r="A559" s="1">
        <v>25</v>
      </c>
      <c r="B559" s="1" t="s">
        <v>298</v>
      </c>
      <c r="C559" s="1">
        <v>4</v>
      </c>
      <c r="D559" s="1" t="s">
        <v>17</v>
      </c>
      <c r="E559" s="6">
        <f>IF(logVir!E559&lt;&gt;0,logVir!E559-logVir!E$1088-0.5*(SKir!E559+SKir!E$1088)*(logKir!E559-logKir!E$1088)-0.5*(SLir!E559+SLir!E$1088)*(logHir!E559-logHir!E$1088)-0.5*(SLir!E559+SLir!E$1088)*(logQir!E559-logQir!E$1088),0)</f>
        <v>0.22223429278351969</v>
      </c>
      <c r="F559" s="6">
        <f>IF(logVir!F559&lt;&gt;0,logVir!F559-logVir!F$1088-0.5*(SKir!F559+SKir!F$1088)*(logKir!F559-logKir!F$1088)-0.5*(SLir!F559+SLir!F$1088)*(logHir!F559-logHir!F$1088)-0.5*(SLir!F559+SLir!F$1088)*(logQir!F559-logQir!F$1088),0)</f>
        <v>0.33147250249902011</v>
      </c>
      <c r="G559" s="6">
        <f>IF(logVir!G559&lt;&gt;0,logVir!G559-logVir!G$1088-0.5*(SKir!G559+SKir!G$1088)*(logKir!G559-logKir!G$1088)-0.5*(SLir!G559+SLir!G$1088)*(logHir!G559-logHir!G$1088)-0.5*(SLir!G559+SLir!G$1088)*(logQir!G559-logQir!G$1088),0)</f>
        <v>0.36461254780864721</v>
      </c>
      <c r="H559" s="6">
        <f>IF(logVir!H559&lt;&gt;0,logVir!H559-logVir!H$1088-0.5*(SKir!H559+SKir!H$1088)*(logKir!H559-logKir!H$1088)-0.5*(SLir!H559+SLir!H$1088)*(logHir!H559-logHir!H$1088)-0.5*(SLir!H559+SLir!H$1088)*(logQir!H559-logQir!H$1088),0)</f>
        <v>0.22149377850042432</v>
      </c>
      <c r="I559" s="6">
        <f>IF(logVir!I559&lt;&gt;0,logVir!I559-logVir!I$1088-0.5*(SKir!I559+SKir!I$1088)*(logKir!I559-logKir!I$1088)-0.5*(SLir!I559+SLir!I$1088)*(logHir!I559-logHir!I$1088)-0.5*(SLir!I559+SLir!I$1088)*(logQir!I559-logQir!I$1088),0)</f>
        <v>-5.8065376391803598E-2</v>
      </c>
      <c r="J559" s="6">
        <f>IF(logVir!J559&lt;&gt;0,logVir!J559-logVir!J$1088-0.5*(SKir!J559+SKir!J$1088)*(logKir!J559-logKir!J$1088)-0.5*(SLir!J559+SLir!J$1088)*(logHir!J559-logHir!J$1088)-0.5*(SLir!J559+SLir!J$1088)*(logQir!J559-logQir!J$1088),0)</f>
        <v>-8.7372315916678878E-2</v>
      </c>
    </row>
    <row r="560" spans="1:10" x14ac:dyDescent="0.15">
      <c r="A560" s="1">
        <v>25</v>
      </c>
      <c r="B560" s="1" t="s">
        <v>298</v>
      </c>
      <c r="C560" s="1">
        <v>5</v>
      </c>
      <c r="D560" s="1" t="s">
        <v>18</v>
      </c>
      <c r="E560" s="6">
        <f>IF(logVir!E560&lt;&gt;0,logVir!E560-logVir!E$1089-0.5*(SKir!E560+SKir!E$1089)*(logKir!E560-logKir!E$1089)-0.5*(SLir!E560+SLir!E$1089)*(logHir!E560-logHir!E$1089)-0.5*(SLir!E560+SLir!E$1089)*(logQir!E560-logQir!E$1089),0)</f>
        <v>-0.12005206964948174</v>
      </c>
      <c r="F560" s="6">
        <f>IF(logVir!F560&lt;&gt;0,logVir!F560-logVir!F$1089-0.5*(SKir!F560+SKir!F$1089)*(logKir!F560-logKir!F$1089)-0.5*(SLir!F560+SLir!F$1089)*(logHir!F560-logHir!F$1089)-0.5*(SLir!F560+SLir!F$1089)*(logQir!F560-logQir!F$1089),0)</f>
        <v>0.17669594314874648</v>
      </c>
      <c r="G560" s="6">
        <f>IF(logVir!G560&lt;&gt;0,logVir!G560-logVir!G$1089-0.5*(SKir!G560+SKir!G$1089)*(logKir!G560-logKir!G$1089)-0.5*(SLir!G560+SLir!G$1089)*(logHir!G560-logHir!G$1089)-0.5*(SLir!G560+SLir!G$1089)*(logQir!G560-logQir!G$1089),0)</f>
        <v>-7.5820342226735407E-2</v>
      </c>
      <c r="H560" s="6">
        <f>IF(logVir!H560&lt;&gt;0,logVir!H560-logVir!H$1089-0.5*(SKir!H560+SKir!H$1089)*(logKir!H560-logKir!H$1089)-0.5*(SLir!H560+SLir!H$1089)*(logHir!H560-logHir!H$1089)-0.5*(SLir!H560+SLir!H$1089)*(logQir!H560-logQir!H$1089),0)</f>
        <v>0.3175381534147127</v>
      </c>
      <c r="I560" s="6">
        <f>IF(logVir!I560&lt;&gt;0,logVir!I560-logVir!I$1089-0.5*(SKir!I560+SKir!I$1089)*(logKir!I560-logKir!I$1089)-0.5*(SLir!I560+SLir!I$1089)*(logHir!I560-logHir!I$1089)-0.5*(SLir!I560+SLir!I$1089)*(logQir!I560-logQir!I$1089),0)</f>
        <v>-0.23010146326664369</v>
      </c>
      <c r="J560" s="6">
        <f>IF(logVir!J560&lt;&gt;0,logVir!J560-logVir!J$1089-0.5*(SKir!J560+SKir!J$1089)*(logKir!J560-logKir!J$1089)-0.5*(SLir!J560+SLir!J$1089)*(logHir!J560-logHir!J$1089)-0.5*(SLir!J560+SLir!J$1089)*(logQir!J560-logQir!J$1089),0)</f>
        <v>-0.21220885790586352</v>
      </c>
    </row>
    <row r="561" spans="1:10" x14ac:dyDescent="0.15">
      <c r="A561" s="1">
        <v>25</v>
      </c>
      <c r="B561" s="1" t="s">
        <v>298</v>
      </c>
      <c r="C561" s="1">
        <v>6</v>
      </c>
      <c r="D561" s="1" t="s">
        <v>2</v>
      </c>
      <c r="E561" s="6">
        <f>IF(logVir!E561&lt;&gt;0,logVir!E561-logVir!E$1090-0.5*(SKir!E561+SKir!E$1090)*(logKir!E561-logKir!E$1090)-0.5*(SLir!E561+SLir!E$1090)*(logHir!E561-logHir!E$1090)-0.5*(SLir!E561+SLir!E$1090)*(logQir!E561-logQir!E$1090),0)</f>
        <v>-1.6306332487389878E-2</v>
      </c>
      <c r="F561" s="6">
        <f>IF(logVir!F561&lt;&gt;0,logVir!F561-logVir!F$1090-0.5*(SKir!F561+SKir!F$1090)*(logKir!F561-logKir!F$1090)-0.5*(SLir!F561+SLir!F$1090)*(logHir!F561-logHir!F$1090)-0.5*(SLir!F561+SLir!F$1090)*(logQir!F561-logQir!F$1090),0)</f>
        <v>0.19221802721654094</v>
      </c>
      <c r="G561" s="6">
        <f>IF(logVir!G561&lt;&gt;0,logVir!G561-logVir!G$1090-0.5*(SKir!G561+SKir!G$1090)*(logKir!G561-logKir!G$1090)-0.5*(SLir!G561+SLir!G$1090)*(logHir!G561-logHir!G$1090)-0.5*(SLir!G561+SLir!G$1090)*(logQir!G561-logQir!G$1090),0)</f>
        <v>0.44669631080693895</v>
      </c>
      <c r="H561" s="6">
        <f>IF(logVir!H561&lt;&gt;0,logVir!H561-logVir!H$1090-0.5*(SKir!H561+SKir!H$1090)*(logKir!H561-logKir!H$1090)-0.5*(SLir!H561+SLir!H$1090)*(logHir!H561-logHir!H$1090)-0.5*(SLir!H561+SLir!H$1090)*(logQir!H561-logQir!H$1090),0)</f>
        <v>0.52753219248684091</v>
      </c>
      <c r="I561" s="6">
        <f>IF(logVir!I561&lt;&gt;0,logVir!I561-logVir!I$1090-0.5*(SKir!I561+SKir!I$1090)*(logKir!I561-logKir!I$1090)-0.5*(SLir!I561+SLir!I$1090)*(logHir!I561-logHir!I$1090)-0.5*(SLir!I561+SLir!I$1090)*(logQir!I561-logQir!I$1090),0)</f>
        <v>0.71573935387975129</v>
      </c>
      <c r="J561" s="6">
        <f>IF(logVir!J561&lt;&gt;0,logVir!J561-logVir!J$1090-0.5*(SKir!J561+SKir!J$1090)*(logKir!J561-logKir!J$1090)-0.5*(SLir!J561+SLir!J$1090)*(logHir!J561-logHir!J$1090)-0.5*(SLir!J561+SLir!J$1090)*(logQir!J561-logQir!J$1090),0)</f>
        <v>0.95989573311193177</v>
      </c>
    </row>
    <row r="562" spans="1:10" x14ac:dyDescent="0.15">
      <c r="A562" s="1">
        <v>25</v>
      </c>
      <c r="B562" s="1" t="s">
        <v>298</v>
      </c>
      <c r="C562" s="1">
        <v>7</v>
      </c>
      <c r="D562" s="1" t="s">
        <v>19</v>
      </c>
      <c r="E562" s="6">
        <f>IF(logVir!E562&lt;&gt;0,logVir!E562-logVir!E$1091-0.5*(SKir!E562+SKir!E$1091)*(logKir!E562-logKir!E$1091)-0.5*(SLir!E562+SLir!E$1091)*(logHir!E562-logHir!E$1091)-0.5*(SLir!E562+SLir!E$1091)*(logQir!E562-logQir!E$1091),0)</f>
        <v>-0.33611294218114035</v>
      </c>
      <c r="F562" s="6">
        <f>IF(logVir!F562&lt;&gt;0,logVir!F562-logVir!F$1091-0.5*(SKir!F562+SKir!F$1091)*(logKir!F562-logKir!F$1091)-0.5*(SLir!F562+SLir!F$1091)*(logHir!F562-logHir!F$1091)-0.5*(SLir!F562+SLir!F$1091)*(logQir!F562-logQir!F$1091),0)</f>
        <v>-1.4413228360263668</v>
      </c>
      <c r="G562" s="6">
        <f>IF(logVir!G562&lt;&gt;0,logVir!G562-logVir!G$1091-0.5*(SKir!G562+SKir!G$1091)*(logKir!G562-logKir!G$1091)-0.5*(SLir!G562+SLir!G$1091)*(logHir!G562-logHir!G$1091)-0.5*(SLir!G562+SLir!G$1091)*(logQir!G562-logQir!G$1091),0)</f>
        <v>-0.76462833016314602</v>
      </c>
      <c r="H562" s="6">
        <f>IF(logVir!H562&lt;&gt;0,logVir!H562-logVir!H$1091-0.5*(SKir!H562+SKir!H$1091)*(logKir!H562-logKir!H$1091)-0.5*(SLir!H562+SLir!H$1091)*(logHir!H562-logHir!H$1091)-0.5*(SLir!H562+SLir!H$1091)*(logQir!H562-logQir!H$1091),0)</f>
        <v>-0.30080654724657385</v>
      </c>
      <c r="I562" s="6">
        <f>IF(logVir!I562&lt;&gt;0,logVir!I562-logVir!I$1091-0.5*(SKir!I562+SKir!I$1091)*(logKir!I562-logKir!I$1091)-0.5*(SLir!I562+SLir!I$1091)*(logHir!I562-logHir!I$1091)-0.5*(SLir!I562+SLir!I$1091)*(logQir!I562-logQir!I$1091),0)</f>
        <v>-0.50307172753558604</v>
      </c>
      <c r="J562" s="6">
        <f>IF(logVir!J562&lt;&gt;0,logVir!J562-logVir!J$1091-0.5*(SKir!J562+SKir!J$1091)*(logKir!J562-logKir!J$1091)-0.5*(SLir!J562+SLir!J$1091)*(logHir!J562-logHir!J$1091)-0.5*(SLir!J562+SLir!J$1091)*(logQir!J562-logQir!J$1091),0)</f>
        <v>-0.52208725054196192</v>
      </c>
    </row>
    <row r="563" spans="1:10" x14ac:dyDescent="0.15">
      <c r="A563" s="1">
        <v>25</v>
      </c>
      <c r="B563" s="1" t="s">
        <v>298</v>
      </c>
      <c r="C563" s="1">
        <v>8</v>
      </c>
      <c r="D563" s="1" t="s">
        <v>20</v>
      </c>
      <c r="E563" s="6">
        <f>IF(logVir!E563&lt;&gt;0,logVir!E563-logVir!E$1092-0.5*(SKir!E563+SKir!E$1092)*(logKir!E563-logKir!E$1092)-0.5*(SLir!E563+SLir!E$1092)*(logHir!E563-logHir!E$1092)-0.5*(SLir!E563+SLir!E$1092)*(logQir!E563-logQir!E$1092),0)</f>
        <v>0.30122075488441141</v>
      </c>
      <c r="F563" s="6">
        <f>IF(logVir!F563&lt;&gt;0,logVir!F563-logVir!F$1092-0.5*(SKir!F563+SKir!F$1092)*(logKir!F563-logKir!F$1092)-0.5*(SLir!F563+SLir!F$1092)*(logHir!F563-logHir!F$1092)-0.5*(SLir!F563+SLir!F$1092)*(logQir!F563-logQir!F$1092),0)</f>
        <v>0.30902247799886629</v>
      </c>
      <c r="G563" s="6">
        <f>IF(logVir!G563&lt;&gt;0,logVir!G563-logVir!G$1092-0.5*(SKir!G563+SKir!G$1092)*(logKir!G563-logKir!G$1092)-0.5*(SLir!G563+SLir!G$1092)*(logHir!G563-logHir!G$1092)-0.5*(SLir!G563+SLir!G$1092)*(logQir!G563-logQir!G$1092),0)</f>
        <v>0.34079982196855135</v>
      </c>
      <c r="H563" s="6">
        <f>IF(logVir!H563&lt;&gt;0,logVir!H563-logVir!H$1092-0.5*(SKir!H563+SKir!H$1092)*(logKir!H563-logKir!H$1092)-0.5*(SLir!H563+SLir!H$1092)*(logHir!H563-logHir!H$1092)-0.5*(SLir!H563+SLir!H$1092)*(logQir!H563-logQir!H$1092),0)</f>
        <v>0.25836105342058358</v>
      </c>
      <c r="I563" s="6">
        <f>IF(logVir!I563&lt;&gt;0,logVir!I563-logVir!I$1092-0.5*(SKir!I563+SKir!I$1092)*(logKir!I563-logKir!I$1092)-0.5*(SLir!I563+SLir!I$1092)*(logHir!I563-logHir!I$1092)-0.5*(SLir!I563+SLir!I$1092)*(logQir!I563-logQir!I$1092),0)</f>
        <v>0.35859568973190081</v>
      </c>
      <c r="J563" s="6">
        <f>IF(logVir!J563&lt;&gt;0,logVir!J563-logVir!J$1092-0.5*(SKir!J563+SKir!J$1092)*(logKir!J563-logKir!J$1092)-0.5*(SLir!J563+SLir!J$1092)*(logHir!J563-logHir!J$1092)-0.5*(SLir!J563+SLir!J$1092)*(logQir!J563-logQir!J$1092),0)</f>
        <v>0.45660681912300161</v>
      </c>
    </row>
    <row r="564" spans="1:10" x14ac:dyDescent="0.15">
      <c r="A564" s="1">
        <v>25</v>
      </c>
      <c r="B564" s="1" t="s">
        <v>298</v>
      </c>
      <c r="C564" s="1">
        <v>9</v>
      </c>
      <c r="D564" s="1" t="s">
        <v>21</v>
      </c>
      <c r="E564" s="6">
        <f>IF(logVir!E564&lt;&gt;0,logVir!E564-logVir!E$1093-0.5*(SKir!E564+SKir!E$1093)*(logKir!E564-logKir!E$1093)-0.5*(SLir!E564+SLir!E$1093)*(logHir!E564-logHir!E$1093)-0.5*(SLir!E564+SLir!E$1093)*(logQir!E564-logQir!E$1093),0)</f>
        <v>5.7455528253970087E-2</v>
      </c>
      <c r="F564" s="6">
        <f>IF(logVir!F564&lt;&gt;0,logVir!F564-logVir!F$1093-0.5*(SKir!F564+SKir!F$1093)*(logKir!F564-logKir!F$1093)-0.5*(SLir!F564+SLir!F$1093)*(logHir!F564-logHir!F$1093)-0.5*(SLir!F564+SLir!F$1093)*(logQir!F564-logQir!F$1093),0)</f>
        <v>4.7448561400525238E-2</v>
      </c>
      <c r="G564" s="6">
        <f>IF(logVir!G564&lt;&gt;0,logVir!G564-logVir!G$1093-0.5*(SKir!G564+SKir!G$1093)*(logKir!G564-logKir!G$1093)-0.5*(SLir!G564+SLir!G$1093)*(logHir!G564-logHir!G$1093)-0.5*(SLir!G564+SLir!G$1093)*(logQir!G564-logQir!G$1093),0)</f>
        <v>-0.10425564212473402</v>
      </c>
      <c r="H564" s="6">
        <f>IF(logVir!H564&lt;&gt;0,logVir!H564-logVir!H$1093-0.5*(SKir!H564+SKir!H$1093)*(logKir!H564-logKir!H$1093)-0.5*(SLir!H564+SLir!H$1093)*(logHir!H564-logHir!H$1093)-0.5*(SLir!H564+SLir!H$1093)*(logQir!H564-logQir!H$1093),0)</f>
        <v>-0.12105511442424341</v>
      </c>
      <c r="I564" s="6">
        <f>IF(logVir!I564&lt;&gt;0,logVir!I564-logVir!I$1093-0.5*(SKir!I564+SKir!I$1093)*(logKir!I564-logKir!I$1093)-0.5*(SLir!I564+SLir!I$1093)*(logHir!I564-logHir!I$1093)-0.5*(SLir!I564+SLir!I$1093)*(logQir!I564-logQir!I$1093),0)</f>
        <v>-0.17931811946818826</v>
      </c>
      <c r="J564" s="6">
        <f>IF(logVir!J564&lt;&gt;0,logVir!J564-logVir!J$1093-0.5*(SKir!J564+SKir!J$1093)*(logKir!J564-logKir!J$1093)-0.5*(SLir!J564+SLir!J$1093)*(logHir!J564-logHir!J$1093)-0.5*(SLir!J564+SLir!J$1093)*(logQir!J564-logQir!J$1093),0)</f>
        <v>0.11565600405513149</v>
      </c>
    </row>
    <row r="565" spans="1:10" x14ac:dyDescent="0.15">
      <c r="A565" s="1">
        <v>25</v>
      </c>
      <c r="B565" s="1" t="s">
        <v>298</v>
      </c>
      <c r="C565" s="1">
        <v>10</v>
      </c>
      <c r="D565" s="1" t="s">
        <v>22</v>
      </c>
      <c r="E565" s="6">
        <f>IF(logVir!E565&lt;&gt;0,logVir!E565-logVir!E$1094-0.5*(SKir!E565+SKir!E$1094)*(logKir!E565-logKir!E$1094)-0.5*(SLir!E565+SLir!E$1094)*(logHir!E565-logHir!E$1094)-0.5*(SLir!E565+SLir!E$1094)*(logQir!E565-logQir!E$1094),0)</f>
        <v>5.2541889523340015E-3</v>
      </c>
      <c r="F565" s="6">
        <f>IF(logVir!F565&lt;&gt;0,logVir!F565-logVir!F$1094-0.5*(SKir!F565+SKir!F$1094)*(logKir!F565-logKir!F$1094)-0.5*(SLir!F565+SLir!F$1094)*(logHir!F565-logHir!F$1094)-0.5*(SLir!F565+SLir!F$1094)*(logQir!F565-logQir!F$1094),0)</f>
        <v>0.2491332744872663</v>
      </c>
      <c r="G565" s="6">
        <f>IF(logVir!G565&lt;&gt;0,logVir!G565-logVir!G$1094-0.5*(SKir!G565+SKir!G$1094)*(logKir!G565-logKir!G$1094)-0.5*(SLir!G565+SLir!G$1094)*(logHir!G565-logHir!G$1094)-0.5*(SLir!G565+SLir!G$1094)*(logQir!G565-logQir!G$1094),0)</f>
        <v>0.45863937569287178</v>
      </c>
      <c r="H565" s="6">
        <f>IF(logVir!H565&lt;&gt;0,logVir!H565-logVir!H$1094-0.5*(SKir!H565+SKir!H$1094)*(logKir!H565-logKir!H$1094)-0.5*(SLir!H565+SLir!H$1094)*(logHir!H565-logHir!H$1094)-0.5*(SLir!H565+SLir!H$1094)*(logQir!H565-logQir!H$1094),0)</f>
        <v>0.33509228616398123</v>
      </c>
      <c r="I565" s="6">
        <f>IF(logVir!I565&lt;&gt;0,logVir!I565-logVir!I$1094-0.5*(SKir!I565+SKir!I$1094)*(logKir!I565-logKir!I$1094)-0.5*(SLir!I565+SLir!I$1094)*(logHir!I565-logHir!I$1094)-0.5*(SLir!I565+SLir!I$1094)*(logQir!I565-logQir!I$1094),0)</f>
        <v>0.20185157454009553</v>
      </c>
      <c r="J565" s="6">
        <f>IF(logVir!J565&lt;&gt;0,logVir!J565-logVir!J$1094-0.5*(SKir!J565+SKir!J$1094)*(logKir!J565-logKir!J$1094)-0.5*(SLir!J565+SLir!J$1094)*(logHir!J565-logHir!J$1094)-0.5*(SLir!J565+SLir!J$1094)*(logQir!J565-logQir!J$1094),0)</f>
        <v>0.27969260259362638</v>
      </c>
    </row>
    <row r="566" spans="1:10" x14ac:dyDescent="0.15">
      <c r="A566" s="1">
        <v>25</v>
      </c>
      <c r="B566" s="1" t="s">
        <v>298</v>
      </c>
      <c r="C566" s="1">
        <v>11</v>
      </c>
      <c r="D566" s="1" t="s">
        <v>23</v>
      </c>
      <c r="E566" s="6">
        <f>IF(logVir!E566&lt;&gt;0,logVir!E566-logVir!E$1095-0.5*(SKir!E566+SKir!E$1095)*(logKir!E566-logKir!E$1095)-0.5*(SLir!E566+SLir!E$1095)*(logHir!E566-logHir!E$1095)-0.5*(SLir!E566+SLir!E$1095)*(logQir!E566-logQir!E$1095),0)</f>
        <v>-0.22731724841534501</v>
      </c>
      <c r="F566" s="6">
        <f>IF(logVir!F566&lt;&gt;0,logVir!F566-logVir!F$1095-0.5*(SKir!F566+SKir!F$1095)*(logKir!F566-logKir!F$1095)-0.5*(SLir!F566+SLir!F$1095)*(logHir!F566-logHir!F$1095)-0.5*(SLir!F566+SLir!F$1095)*(logQir!F566-logQir!F$1095),0)</f>
        <v>0.12993723541312929</v>
      </c>
      <c r="G566" s="6">
        <f>IF(logVir!G566&lt;&gt;0,logVir!G566-logVir!G$1095-0.5*(SKir!G566+SKir!G$1095)*(logKir!G566-logKir!G$1095)-0.5*(SLir!G566+SLir!G$1095)*(logHir!G566-logHir!G$1095)-0.5*(SLir!G566+SLir!G$1095)*(logQir!G566-logQir!G$1095),0)</f>
        <v>6.930719637267263E-2</v>
      </c>
      <c r="H566" s="6">
        <f>IF(logVir!H566&lt;&gt;0,logVir!H566-logVir!H$1095-0.5*(SKir!H566+SKir!H$1095)*(logKir!H566-logKir!H$1095)-0.5*(SLir!H566+SLir!H$1095)*(logHir!H566-logHir!H$1095)-0.5*(SLir!H566+SLir!H$1095)*(logQir!H566-logQir!H$1095),0)</f>
        <v>-2.1028834092607532E-2</v>
      </c>
      <c r="I566" s="6">
        <f>IF(logVir!I566&lt;&gt;0,logVir!I566-logVir!I$1095-0.5*(SKir!I566+SKir!I$1095)*(logKir!I566-logKir!I$1095)-0.5*(SLir!I566+SLir!I$1095)*(logHir!I566-logHir!I$1095)-0.5*(SLir!I566+SLir!I$1095)*(logQir!I566-logQir!I$1095),0)</f>
        <v>0.16916319856711118</v>
      </c>
      <c r="J566" s="6">
        <f>IF(logVir!J566&lt;&gt;0,logVir!J566-logVir!J$1095-0.5*(SKir!J566+SKir!J$1095)*(logKir!J566-logKir!J$1095)-0.5*(SLir!J566+SLir!J$1095)*(logHir!J566-logHir!J$1095)-0.5*(SLir!J566+SLir!J$1095)*(logQir!J566-logQir!J$1095),0)</f>
        <v>0.26036496347940974</v>
      </c>
    </row>
    <row r="567" spans="1:10" x14ac:dyDescent="0.15">
      <c r="A567" s="1">
        <v>25</v>
      </c>
      <c r="B567" s="1" t="s">
        <v>298</v>
      </c>
      <c r="C567" s="1">
        <v>12</v>
      </c>
      <c r="D567" s="1" t="s">
        <v>24</v>
      </c>
      <c r="E567" s="6">
        <f>IF(logVir!E567&lt;&gt;0,logVir!E567-logVir!E$1096-0.5*(SKir!E567+SKir!E$1096)*(logKir!E567-logKir!E$1096)-0.5*(SLir!E567+SLir!E$1096)*(logHir!E567-logHir!E$1096)-0.5*(SLir!E567+SLir!E$1096)*(logQir!E567-logQir!E$1096),0)</f>
        <v>0.36105469743131791</v>
      </c>
      <c r="F567" s="6">
        <f>IF(logVir!F567&lt;&gt;0,logVir!F567-logVir!F$1096-0.5*(SKir!F567+SKir!F$1096)*(logKir!F567-logKir!F$1096)-0.5*(SLir!F567+SLir!F$1096)*(logHir!F567-logHir!F$1096)-0.5*(SLir!F567+SLir!F$1096)*(logQir!F567-logQir!F$1096),0)</f>
        <v>0.78968578302233794</v>
      </c>
      <c r="G567" s="6">
        <f>IF(logVir!G567&lt;&gt;0,logVir!G567-logVir!G$1096-0.5*(SKir!G567+SKir!G$1096)*(logKir!G567-logKir!G$1096)-0.5*(SLir!G567+SLir!G$1096)*(logHir!G567-logHir!G$1096)-0.5*(SLir!G567+SLir!G$1096)*(logQir!G567-logQir!G$1096),0)</f>
        <v>0.88710119735879367</v>
      </c>
      <c r="H567" s="6">
        <f>IF(logVir!H567&lt;&gt;0,logVir!H567-logVir!H$1096-0.5*(SKir!H567+SKir!H$1096)*(logKir!H567-logKir!H$1096)-0.5*(SLir!H567+SLir!H$1096)*(logHir!H567-logHir!H$1096)-0.5*(SLir!H567+SLir!H$1096)*(logQir!H567-logQir!H$1096),0)</f>
        <v>0.46374236183735751</v>
      </c>
      <c r="I567" s="6">
        <f>IF(logVir!I567&lt;&gt;0,logVir!I567-logVir!I$1096-0.5*(SKir!I567+SKir!I$1096)*(logKir!I567-logKir!I$1096)-0.5*(SLir!I567+SLir!I$1096)*(logHir!I567-logHir!I$1096)-0.5*(SLir!I567+SLir!I$1096)*(logQir!I567-logQir!I$1096),0)</f>
        <v>-7.8673582801456934E-2</v>
      </c>
      <c r="J567" s="6">
        <f>IF(logVir!J567&lt;&gt;0,logVir!J567-logVir!J$1096-0.5*(SKir!J567+SKir!J$1096)*(logKir!J567-logKir!J$1096)-0.5*(SLir!J567+SLir!J$1096)*(logHir!J567-logHir!J$1096)-0.5*(SLir!J567+SLir!J$1096)*(logQir!J567-logQir!J$1096),0)</f>
        <v>-6.659546889080592E-2</v>
      </c>
    </row>
    <row r="568" spans="1:10" x14ac:dyDescent="0.15">
      <c r="A568" s="1">
        <v>25</v>
      </c>
      <c r="B568" s="1" t="s">
        <v>298</v>
      </c>
      <c r="C568" s="1">
        <v>13</v>
      </c>
      <c r="D568" s="1" t="s">
        <v>25</v>
      </c>
      <c r="E568" s="6">
        <f>IF(logVir!E568&lt;&gt;0,logVir!E568-logVir!E$1097-0.5*(SKir!E568+SKir!E$1097)*(logKir!E568-logKir!E$1097)-0.5*(SLir!E568+SLir!E$1097)*(logHir!E568-logHir!E$1097)-0.5*(SLir!E568+SLir!E$1097)*(logQir!E568-logQir!E$1097),0)</f>
        <v>0.67112102363649795</v>
      </c>
      <c r="F568" s="6">
        <f>IF(logVir!F568&lt;&gt;0,logVir!F568-logVir!F$1097-0.5*(SKir!F568+SKir!F$1097)*(logKir!F568-logKir!F$1097)-0.5*(SLir!F568+SLir!F$1097)*(logHir!F568-logHir!F$1097)-0.5*(SLir!F568+SLir!F$1097)*(logQir!F568-logQir!F$1097),0)</f>
        <v>0.44930428735117445</v>
      </c>
      <c r="G568" s="6">
        <f>IF(logVir!G568&lt;&gt;0,logVir!G568-logVir!G$1097-0.5*(SKir!G568+SKir!G$1097)*(logKir!G568-logKir!G$1097)-0.5*(SLir!G568+SLir!G$1097)*(logHir!G568-logHir!G$1097)-0.5*(SLir!G568+SLir!G$1097)*(logQir!G568-logQir!G$1097),0)</f>
        <v>0.3584670522425894</v>
      </c>
      <c r="H568" s="6">
        <f>IF(logVir!H568&lt;&gt;0,logVir!H568-logVir!H$1097-0.5*(SKir!H568+SKir!H$1097)*(logKir!H568-logKir!H$1097)-0.5*(SLir!H568+SLir!H$1097)*(logHir!H568-logHir!H$1097)-0.5*(SLir!H568+SLir!H$1097)*(logQir!H568-logQir!H$1097),0)</f>
        <v>0.72306378963692564</v>
      </c>
      <c r="I568" s="6">
        <f>IF(logVir!I568&lt;&gt;0,logVir!I568-logVir!I$1097-0.5*(SKir!I568+SKir!I$1097)*(logKir!I568-logKir!I$1097)-0.5*(SLir!I568+SLir!I$1097)*(logHir!I568-logHir!I$1097)-0.5*(SLir!I568+SLir!I$1097)*(logQir!I568-logQir!I$1097),0)</f>
        <v>0.14475448838934624</v>
      </c>
      <c r="J568" s="6">
        <f>IF(logVir!J568&lt;&gt;0,logVir!J568-logVir!J$1097-0.5*(SKir!J568+SKir!J$1097)*(logKir!J568-logKir!J$1097)-0.5*(SLir!J568+SLir!J$1097)*(logHir!J568-logHir!J$1097)-0.5*(SLir!J568+SLir!J$1097)*(logQir!J568-logQir!J$1097),0)</f>
        <v>0.33624408906709108</v>
      </c>
    </row>
    <row r="569" spans="1:10" x14ac:dyDescent="0.15">
      <c r="A569" s="1">
        <v>25</v>
      </c>
      <c r="B569" s="1" t="s">
        <v>298</v>
      </c>
      <c r="C569" s="1">
        <v>14</v>
      </c>
      <c r="D569" s="1" t="s">
        <v>26</v>
      </c>
      <c r="E569" s="6">
        <f>IF(logVir!E569&lt;&gt;0,logVir!E569-logVir!E$1098-0.5*(SKir!E569+SKir!E$1098)*(logKir!E569-logKir!E$1098)-0.5*(SLir!E569+SLir!E$1098)*(logHir!E569-logHir!E$1098)-0.5*(SLir!E569+SLir!E$1098)*(logQir!E569-logQir!E$1098),0)</f>
        <v>0.10666672310667161</v>
      </c>
      <c r="F569" s="6">
        <f>IF(logVir!F569&lt;&gt;0,logVir!F569-logVir!F$1098-0.5*(SKir!F569+SKir!F$1098)*(logKir!F569-logKir!F$1098)-0.5*(SLir!F569+SLir!F$1098)*(logHir!F569-logHir!F$1098)-0.5*(SLir!F569+SLir!F$1098)*(logQir!F569-logQir!F$1098),0)</f>
        <v>9.9189558808805062E-2</v>
      </c>
      <c r="G569" s="6">
        <f>IF(logVir!G569&lt;&gt;0,logVir!G569-logVir!G$1098-0.5*(SKir!G569+SKir!G$1098)*(logKir!G569-logKir!G$1098)-0.5*(SLir!G569+SLir!G$1098)*(logHir!G569-logHir!G$1098)-0.5*(SLir!G569+SLir!G$1098)*(logQir!G569-logQir!G$1098),0)</f>
        <v>0.57075385978696591</v>
      </c>
      <c r="H569" s="6">
        <f>IF(logVir!H569&lt;&gt;0,logVir!H569-logVir!H$1098-0.5*(SKir!H569+SKir!H$1098)*(logKir!H569-logKir!H$1098)-0.5*(SLir!H569+SLir!H$1098)*(logHir!H569-logHir!H$1098)-0.5*(SLir!H569+SLir!H$1098)*(logQir!H569-logQir!H$1098),0)</f>
        <v>0.57058664554653427</v>
      </c>
      <c r="I569" s="6">
        <f>IF(logVir!I569&lt;&gt;0,logVir!I569-logVir!I$1098-0.5*(SKir!I569+SKir!I$1098)*(logKir!I569-logKir!I$1098)-0.5*(SLir!I569+SLir!I$1098)*(logHir!I569-logHir!I$1098)-0.5*(SLir!I569+SLir!I$1098)*(logQir!I569-logQir!I$1098),0)</f>
        <v>2.9889499217158368E-2</v>
      </c>
      <c r="J569" s="6">
        <f>IF(logVir!J569&lt;&gt;0,logVir!J569-logVir!J$1098-0.5*(SKir!J569+SKir!J$1098)*(logKir!J569-logKir!J$1098)-0.5*(SLir!J569+SLir!J$1098)*(logHir!J569-logHir!J$1098)-0.5*(SLir!J569+SLir!J$1098)*(logQir!J569-logQir!J$1098),0)</f>
        <v>1.7680846061039673E-2</v>
      </c>
    </row>
    <row r="570" spans="1:10" x14ac:dyDescent="0.15">
      <c r="A570" s="1">
        <v>25</v>
      </c>
      <c r="B570" s="1" t="s">
        <v>298</v>
      </c>
      <c r="C570" s="1">
        <v>15</v>
      </c>
      <c r="D570" s="1" t="s">
        <v>27</v>
      </c>
      <c r="E570" s="6">
        <f>IF(logVir!E570&lt;&gt;0,logVir!E570-logVir!E$1099-0.5*(SKir!E570+SKir!E$1099)*(logKir!E570-logKir!E$1099)-0.5*(SLir!E570+SLir!E$1099)*(logHir!E570-logHir!E$1099)-0.5*(SLir!E570+SLir!E$1099)*(logQir!E570-logQir!E$1099),0)</f>
        <v>-6.1550853106580011E-2</v>
      </c>
      <c r="F570" s="6">
        <f>IF(logVir!F570&lt;&gt;0,logVir!F570-logVir!F$1099-0.5*(SKir!F570+SKir!F$1099)*(logKir!F570-logKir!F$1099)-0.5*(SLir!F570+SLir!F$1099)*(logHir!F570-logHir!F$1099)-0.5*(SLir!F570+SLir!F$1099)*(logQir!F570-logQir!F$1099),0)</f>
        <v>0.13832506488525864</v>
      </c>
      <c r="G570" s="6">
        <f>IF(logVir!G570&lt;&gt;0,logVir!G570-logVir!G$1099-0.5*(SKir!G570+SKir!G$1099)*(logKir!G570-logKir!G$1099)-0.5*(SLir!G570+SLir!G$1099)*(logHir!G570-logHir!G$1099)-0.5*(SLir!G570+SLir!G$1099)*(logQir!G570-logQir!G$1099),0)</f>
        <v>0.22095403968439406</v>
      </c>
      <c r="H570" s="6">
        <f>IF(logVir!H570&lt;&gt;0,logVir!H570-logVir!H$1099-0.5*(SKir!H570+SKir!H$1099)*(logKir!H570-logKir!H$1099)-0.5*(SLir!H570+SLir!H$1099)*(logHir!H570-logHir!H$1099)-0.5*(SLir!H570+SLir!H$1099)*(logQir!H570-logQir!H$1099),0)</f>
        <v>2.2250807032577449E-2</v>
      </c>
      <c r="I570" s="6">
        <f>IF(logVir!I570&lt;&gt;0,logVir!I570-logVir!I$1099-0.5*(SKir!I570+SKir!I$1099)*(logKir!I570-logKir!I$1099)-0.5*(SLir!I570+SLir!I$1099)*(logHir!I570-logHir!I$1099)-0.5*(SLir!I570+SLir!I$1099)*(logQir!I570-logQir!I$1099),0)</f>
        <v>-9.701899288016326E-3</v>
      </c>
      <c r="J570" s="6">
        <f>IF(logVir!J570&lt;&gt;0,logVir!J570-logVir!J$1099-0.5*(SKir!J570+SKir!J$1099)*(logKir!J570-logKir!J$1099)-0.5*(SLir!J570+SLir!J$1099)*(logHir!J570-logHir!J$1099)-0.5*(SLir!J570+SLir!J$1099)*(logQir!J570-logQir!J$1099),0)</f>
        <v>-1.7348171478669329E-2</v>
      </c>
    </row>
    <row r="571" spans="1:10" x14ac:dyDescent="0.15">
      <c r="A571" s="1">
        <v>25</v>
      </c>
      <c r="B571" s="1" t="s">
        <v>297</v>
      </c>
      <c r="C571" s="1">
        <v>16</v>
      </c>
      <c r="D571" s="1" t="s">
        <v>10</v>
      </c>
      <c r="E571" s="6">
        <f>IF(logVir!E571&lt;&gt;0,logVir!E571-logVir!E$1100-0.5*(SKir!E571+SKir!E$1100)*(logKir!E571-logKir!E$1100)-0.5*(SLir!E571+SLir!E$1100)*(logHir!E571-logHir!E$1100)-0.5*(SLir!E571+SLir!E$1100)*(logQir!E571-logQir!E$1100),0)</f>
        <v>0.46668975372727201</v>
      </c>
      <c r="F571" s="6">
        <f>IF(logVir!F571&lt;&gt;0,logVir!F571-logVir!F$1100-0.5*(SKir!F571+SKir!F$1100)*(logKir!F571-logKir!F$1100)-0.5*(SLir!F571+SLir!F$1100)*(logHir!F571-logHir!F$1100)-0.5*(SLir!F571+SLir!F$1100)*(logQir!F571-logQir!F$1100),0)</f>
        <v>0.35547069606522919</v>
      </c>
      <c r="G571" s="6">
        <f>IF(logVir!G571&lt;&gt;0,logVir!G571-logVir!G$1100-0.5*(SKir!G571+SKir!G$1100)*(logKir!G571-logKir!G$1100)-0.5*(SLir!G571+SLir!G$1100)*(logHir!G571-logHir!G$1100)-0.5*(SLir!G571+SLir!G$1100)*(logQir!G571-logQir!G$1100),0)</f>
        <v>0.41773308459691172</v>
      </c>
      <c r="H571" s="6">
        <f>IF(logVir!H571&lt;&gt;0,logVir!H571-logVir!H$1100-0.5*(SKir!H571+SKir!H$1100)*(logKir!H571-logKir!H$1100)-0.5*(SLir!H571+SLir!H$1100)*(logHir!H571-logHir!H$1100)-0.5*(SLir!H571+SLir!H$1100)*(logQir!H571-logQir!H$1100),0)</f>
        <v>0.24742883165986701</v>
      </c>
      <c r="I571" s="6">
        <f>IF(logVir!I571&lt;&gt;0,logVir!I571-logVir!I$1100-0.5*(SKir!I571+SKir!I$1100)*(logKir!I571-logKir!I$1100)-0.5*(SLir!I571+SLir!I$1100)*(logHir!I571-logHir!I$1100)-0.5*(SLir!I571+SLir!I$1100)*(logQir!I571-logQir!I$1100),0)</f>
        <v>0.26430912965365932</v>
      </c>
      <c r="J571" s="6">
        <f>IF(logVir!J571&lt;&gt;0,logVir!J571-logVir!J$1100-0.5*(SKir!J571+SKir!J$1100)*(logKir!J571-logKir!J$1100)-0.5*(SLir!J571+SLir!J$1100)*(logHir!J571-logHir!J$1100)-0.5*(SLir!J571+SLir!J$1100)*(logQir!J571-logQir!J$1100),0)</f>
        <v>0.1245618092934095</v>
      </c>
    </row>
    <row r="572" spans="1:10" x14ac:dyDescent="0.15">
      <c r="A572" s="1">
        <v>25</v>
      </c>
      <c r="B572" s="1" t="s">
        <v>297</v>
      </c>
      <c r="C572" s="1">
        <v>17</v>
      </c>
      <c r="D572" s="1" t="s">
        <v>11</v>
      </c>
      <c r="E572" s="6">
        <f>IF(logVir!E572&lt;&gt;0,logVir!E572-logVir!E$1101-0.5*(SKir!E572+SKir!E$1101)*(logKir!E572-logKir!E$1101)-0.5*(SLir!E572+SLir!E$1101)*(logHir!E572-logHir!E$1101)-0.5*(SLir!E572+SLir!E$1101)*(logQir!E572-logQir!E$1101),0)</f>
        <v>-0.42890885226967751</v>
      </c>
      <c r="F572" s="6">
        <f>IF(logVir!F572&lt;&gt;0,logVir!F572-logVir!F$1101-0.5*(SKir!F572+SKir!F$1101)*(logKir!F572-logKir!F$1101)-0.5*(SLir!F572+SLir!F$1101)*(logHir!F572-logHir!F$1101)-0.5*(SLir!F572+SLir!F$1101)*(logQir!F572-logQir!F$1101),0)</f>
        <v>-9.9127068279893538E-2</v>
      </c>
      <c r="G572" s="6">
        <f>IF(logVir!G572&lt;&gt;0,logVir!G572-logVir!G$1101-0.5*(SKir!G572+SKir!G$1101)*(logKir!G572-logKir!G$1101)-0.5*(SLir!G572+SLir!G$1101)*(logHir!G572-logHir!G$1101)-0.5*(SLir!G572+SLir!G$1101)*(logQir!G572-logQir!G$1101),0)</f>
        <v>-0.24185735113372581</v>
      </c>
      <c r="H572" s="6">
        <f>IF(logVir!H572&lt;&gt;0,logVir!H572-logVir!H$1101-0.5*(SKir!H572+SKir!H$1101)*(logKir!H572-logKir!H$1101)-0.5*(SLir!H572+SLir!H$1101)*(logHir!H572-logHir!H$1101)-0.5*(SLir!H572+SLir!H$1101)*(logQir!H572-logQir!H$1101),0)</f>
        <v>-0.20283278600470211</v>
      </c>
      <c r="I572" s="6">
        <f>IF(logVir!I572&lt;&gt;0,logVir!I572-logVir!I$1101-0.5*(SKir!I572+SKir!I$1101)*(logKir!I572-logKir!I$1101)-0.5*(SLir!I572+SLir!I$1101)*(logHir!I572-logHir!I$1101)-0.5*(SLir!I572+SLir!I$1101)*(logQir!I572-logQir!I$1101),0)</f>
        <v>-0.11190027111505522</v>
      </c>
      <c r="J572" s="6">
        <f>IF(logVir!J572&lt;&gt;0,logVir!J572-logVir!J$1101-0.5*(SKir!J572+SKir!J$1101)*(logKir!J572-logKir!J$1101)-0.5*(SLir!J572+SLir!J$1101)*(logHir!J572-logHir!J$1101)-0.5*(SLir!J572+SLir!J$1101)*(logQir!J572-logQir!J$1101),0)</f>
        <v>-3.895840677367518E-2</v>
      </c>
    </row>
    <row r="573" spans="1:10" x14ac:dyDescent="0.15">
      <c r="A573" s="1">
        <v>25</v>
      </c>
      <c r="B573" s="1" t="s">
        <v>297</v>
      </c>
      <c r="C573" s="1">
        <v>18</v>
      </c>
      <c r="D573" s="1" t="s">
        <v>12</v>
      </c>
      <c r="E573" s="6">
        <f>IF(logVir!E573&lt;&gt;0,logVir!E573-logVir!E$1102-0.5*(SKir!E573+SKir!E$1102)*(logKir!E573-logKir!E$1102)-0.5*(SLir!E573+SLir!E$1102)*(logHir!E573-logHir!E$1102)-0.5*(SLir!E573+SLir!E$1102)*(logQir!E573-logQir!E$1102),0)</f>
        <v>0.12156306873750103</v>
      </c>
      <c r="F573" s="6">
        <f>IF(logVir!F573&lt;&gt;0,logVir!F573-logVir!F$1102-0.5*(SKir!F573+SKir!F$1102)*(logKir!F573-logKir!F$1102)-0.5*(SLir!F573+SLir!F$1102)*(logHir!F573-logHir!F$1102)-0.5*(SLir!F573+SLir!F$1102)*(logQir!F573-logQir!F$1102),0)</f>
        <v>-8.177455588780632E-3</v>
      </c>
      <c r="G573" s="6">
        <f>IF(logVir!G573&lt;&gt;0,logVir!G573-logVir!G$1102-0.5*(SKir!G573+SKir!G$1102)*(logKir!G573-logKir!G$1102)-0.5*(SLir!G573+SLir!G$1102)*(logHir!G573-logHir!G$1102)-0.5*(SLir!G573+SLir!G$1102)*(logQir!G573-logQir!G$1102),0)</f>
        <v>3.1794406120841015E-2</v>
      </c>
      <c r="H573" s="6">
        <f>IF(logVir!H573&lt;&gt;0,logVir!H573-logVir!H$1102-0.5*(SKir!H573+SKir!H$1102)*(logKir!H573-logKir!H$1102)-0.5*(SLir!H573+SLir!H$1102)*(logHir!H573-logHir!H$1102)-0.5*(SLir!H573+SLir!H$1102)*(logQir!H573-logQir!H$1102),0)</f>
        <v>4.3491968931846176E-2</v>
      </c>
      <c r="I573" s="6">
        <f>IF(logVir!I573&lt;&gt;0,logVir!I573-logVir!I$1102-0.5*(SKir!I573+SKir!I$1102)*(logKir!I573-logKir!I$1102)-0.5*(SLir!I573+SLir!I$1102)*(logHir!I573-logHir!I$1102)-0.5*(SLir!I573+SLir!I$1102)*(logQir!I573-logQir!I$1102),0)</f>
        <v>-0.12974066815218463</v>
      </c>
      <c r="J573" s="6">
        <f>IF(logVir!J573&lt;&gt;0,logVir!J573-logVir!J$1102-0.5*(SKir!J573+SKir!J$1102)*(logKir!J573-logKir!J$1102)-0.5*(SLir!J573+SLir!J$1102)*(logHir!J573-logHir!J$1102)-0.5*(SLir!J573+SLir!J$1102)*(logQir!J573-logQir!J$1102),0)</f>
        <v>-0.16622223908504125</v>
      </c>
    </row>
    <row r="574" spans="1:10" x14ac:dyDescent="0.15">
      <c r="A574" s="1">
        <v>25</v>
      </c>
      <c r="B574" s="1" t="s">
        <v>297</v>
      </c>
      <c r="C574" s="1">
        <v>19</v>
      </c>
      <c r="D574" s="1" t="s">
        <v>13</v>
      </c>
      <c r="E574" s="6">
        <f>IF(logVir!E574&lt;&gt;0,logVir!E574-logVir!E$1103-0.5*(SKir!E574+SKir!E$1103)*(logKir!E574-logKir!E$1103)-0.5*(SLir!E574+SLir!E$1103)*(logHir!E574-logHir!E$1103)-0.5*(SLir!E574+SLir!E$1103)*(logQir!E574-logQir!E$1103),0)</f>
        <v>-0.12033335304941618</v>
      </c>
      <c r="F574" s="6">
        <f>IF(logVir!F574&lt;&gt;0,logVir!F574-logVir!F$1103-0.5*(SKir!F574+SKir!F$1103)*(logKir!F574-logKir!F$1103)-0.5*(SLir!F574+SLir!F$1103)*(logHir!F574-logHir!F$1103)-0.5*(SLir!F574+SLir!F$1103)*(logQir!F574-logQir!F$1103),0)</f>
        <v>5.4051553249874568E-2</v>
      </c>
      <c r="G574" s="6">
        <f>IF(logVir!G574&lt;&gt;0,logVir!G574-logVir!G$1103-0.5*(SKir!G574+SKir!G$1103)*(logKir!G574-logKir!G$1103)-0.5*(SLir!G574+SLir!G$1103)*(logHir!G574-logHir!G$1103)-0.5*(SLir!G574+SLir!G$1103)*(logQir!G574-logQir!G$1103),0)</f>
        <v>8.766321274957968E-2</v>
      </c>
      <c r="H574" s="6">
        <f>IF(logVir!H574&lt;&gt;0,logVir!H574-logVir!H$1103-0.5*(SKir!H574+SKir!H$1103)*(logKir!H574-logKir!H$1103)-0.5*(SLir!H574+SLir!H$1103)*(logHir!H574-logHir!H$1103)-0.5*(SLir!H574+SLir!H$1103)*(logQir!H574-logQir!H$1103),0)</f>
        <v>0.10255412833700531</v>
      </c>
      <c r="I574" s="6">
        <f>IF(logVir!I574&lt;&gt;0,logVir!I574-logVir!I$1103-0.5*(SKir!I574+SKir!I$1103)*(logKir!I574-logKir!I$1103)-0.5*(SLir!I574+SLir!I$1103)*(logHir!I574-logHir!I$1103)-0.5*(SLir!I574+SLir!I$1103)*(logQir!I574-logQir!I$1103),0)</f>
        <v>-0.12018970671161597</v>
      </c>
      <c r="J574" s="6">
        <f>IF(logVir!J574&lt;&gt;0,logVir!J574-logVir!J$1103-0.5*(SKir!J574+SKir!J$1103)*(logKir!J574-logKir!J$1103)-0.5*(SLir!J574+SLir!J$1103)*(logHir!J574-logHir!J$1103)-0.5*(SLir!J574+SLir!J$1103)*(logQir!J574-logQir!J$1103),0)</f>
        <v>-0.13794644133166473</v>
      </c>
    </row>
    <row r="575" spans="1:10" x14ac:dyDescent="0.15">
      <c r="A575" s="1">
        <v>25</v>
      </c>
      <c r="B575" s="1" t="s">
        <v>297</v>
      </c>
      <c r="C575" s="1">
        <v>20</v>
      </c>
      <c r="D575" s="1" t="s">
        <v>14</v>
      </c>
      <c r="E575" s="6">
        <f>IF(logVir!E575&lt;&gt;0,logVir!E575-logVir!E$1104-0.5*(SKir!E575+SKir!E$1104)*(logKir!E575-logKir!E$1104)-0.5*(SLir!E575+SLir!E$1104)*(logHir!E575-logHir!E$1104)-0.5*(SLir!E575+SLir!E$1104)*(logQir!E575-logQir!E$1104),0)</f>
        <v>-0.15165457594135753</v>
      </c>
      <c r="F575" s="6">
        <f>IF(logVir!F575&lt;&gt;0,logVir!F575-logVir!F$1104-0.5*(SKir!F575+SKir!F$1104)*(logKir!F575-logKir!F$1104)-0.5*(SLir!F575+SLir!F$1104)*(logHir!F575-logHir!F$1104)-0.5*(SLir!F575+SLir!F$1104)*(logQir!F575-logQir!F$1104),0)</f>
        <v>-0.18338688267173531</v>
      </c>
      <c r="G575" s="6">
        <f>IF(logVir!G575&lt;&gt;0,logVir!G575-logVir!G$1104-0.5*(SKir!G575+SKir!G$1104)*(logKir!G575-logKir!G$1104)-0.5*(SLir!G575+SLir!G$1104)*(logHir!G575-logHir!G$1104)-0.5*(SLir!G575+SLir!G$1104)*(logQir!G575-logQir!G$1104),0)</f>
        <v>-0.12519593423315575</v>
      </c>
      <c r="H575" s="6">
        <f>IF(logVir!H575&lt;&gt;0,logVir!H575-logVir!H$1104-0.5*(SKir!H575+SKir!H$1104)*(logKir!H575-logKir!H$1104)-0.5*(SLir!H575+SLir!H$1104)*(logHir!H575-logHir!H$1104)-0.5*(SLir!H575+SLir!H$1104)*(logQir!H575-logQir!H$1104),0)</f>
        <v>2.1667742109698032E-2</v>
      </c>
      <c r="I575" s="6">
        <f>IF(logVir!I575&lt;&gt;0,logVir!I575-logVir!I$1104-0.5*(SKir!I575+SKir!I$1104)*(logKir!I575-logKir!I$1104)-0.5*(SLir!I575+SLir!I$1104)*(logHir!I575-logHir!I$1104)-0.5*(SLir!I575+SLir!I$1104)*(logQir!I575-logQir!I$1104),0)</f>
        <v>2.8811881400094989E-2</v>
      </c>
      <c r="J575" s="6">
        <f>IF(logVir!J575&lt;&gt;0,logVir!J575-logVir!J$1104-0.5*(SKir!J575+SKir!J$1104)*(logKir!J575-logKir!J$1104)-0.5*(SLir!J575+SLir!J$1104)*(logHir!J575-logHir!J$1104)-0.5*(SLir!J575+SLir!J$1104)*(logQir!J575-logQir!J$1104),0)</f>
        <v>-2.0938008203249606E-2</v>
      </c>
    </row>
    <row r="576" spans="1:10" x14ac:dyDescent="0.15">
      <c r="A576" s="1">
        <v>25</v>
      </c>
      <c r="B576" s="1" t="s">
        <v>297</v>
      </c>
      <c r="C576" s="1">
        <v>21</v>
      </c>
      <c r="D576" s="1" t="s">
        <v>15</v>
      </c>
      <c r="E576" s="6">
        <f>IF(logVir!E576&lt;&gt;0,logVir!E576-logVir!E$1105-0.5*(SKir!E576+SKir!E$1105)*(logKir!E576-logKir!E$1105)-0.5*(SLir!E576+SLir!E$1105)*(logHir!E576-logHir!E$1105)-0.5*(SLir!E576+SLir!E$1105)*(logQir!E576-logQir!E$1105),0)</f>
        <v>0.54797111362427176</v>
      </c>
      <c r="F576" s="6">
        <f>IF(logVir!F576&lt;&gt;0,logVir!F576-logVir!F$1105-0.5*(SKir!F576+SKir!F$1105)*(logKir!F576-logKir!F$1105)-0.5*(SLir!F576+SLir!F$1105)*(logHir!F576-logHir!F$1105)-0.5*(SLir!F576+SLir!F$1105)*(logQir!F576-logQir!F$1105),0)</f>
        <v>0.215767075592323</v>
      </c>
      <c r="G576" s="6">
        <f>IF(logVir!G576&lt;&gt;0,logVir!G576-logVir!G$1105-0.5*(SKir!G576+SKir!G$1105)*(logKir!G576-logKir!G$1105)-0.5*(SLir!G576+SLir!G$1105)*(logHir!G576-logHir!G$1105)-0.5*(SLir!G576+SLir!G$1105)*(logQir!G576-logQir!G$1105),0)</f>
        <v>0.10039732607889587</v>
      </c>
      <c r="H576" s="6">
        <f>IF(logVir!H576&lt;&gt;0,logVir!H576-logVir!H$1105-0.5*(SKir!H576+SKir!H$1105)*(logKir!H576-logKir!H$1105)-0.5*(SLir!H576+SLir!H$1105)*(logHir!H576-logHir!H$1105)-0.5*(SLir!H576+SLir!H$1105)*(logQir!H576-logQir!H$1105),0)</f>
        <v>2.3462421667518607E-2</v>
      </c>
      <c r="I576" s="6">
        <f>IF(logVir!I576&lt;&gt;0,logVir!I576-logVir!I$1105-0.5*(SKir!I576+SKir!I$1105)*(logKir!I576-logKir!I$1105)-0.5*(SLir!I576+SLir!I$1105)*(logHir!I576-logHir!I$1105)-0.5*(SLir!I576+SLir!I$1105)*(logQir!I576-logQir!I$1105),0)</f>
        <v>2.9316768372573104E-2</v>
      </c>
      <c r="J576" s="6">
        <f>IF(logVir!J576&lt;&gt;0,logVir!J576-logVir!J$1105-0.5*(SKir!J576+SKir!J$1105)*(logKir!J576-logKir!J$1105)-0.5*(SLir!J576+SLir!J$1105)*(logHir!J576-logHir!J$1105)-0.5*(SLir!J576+SLir!J$1105)*(logQir!J576-logQir!J$1105),0)</f>
        <v>4.7422375523016889E-2</v>
      </c>
    </row>
    <row r="577" spans="1:10" x14ac:dyDescent="0.15">
      <c r="A577" s="1">
        <v>25</v>
      </c>
      <c r="B577" s="1" t="s">
        <v>147</v>
      </c>
      <c r="C577" s="1">
        <v>22</v>
      </c>
      <c r="D577" s="1" t="s">
        <v>7</v>
      </c>
      <c r="E577" s="6">
        <f>IF(logVir!E577&lt;&gt;0,logVir!E577-logVir!E$1106-0.5*(SKir!E577+SKir!E$1106)*(logKir!E577-logKir!E$1106)-0.5*(SLir!E577+SLir!E$1106)*(logHir!E577-logHir!E$1106)-0.5*(SLir!E577+SLir!E$1106)*(logQir!E577-logQir!E$1106),0)</f>
        <v>-0.11729905784713092</v>
      </c>
      <c r="F577" s="6">
        <f>IF(logVir!F577&lt;&gt;0,logVir!F577-logVir!F$1106-0.5*(SKir!F577+SKir!F$1106)*(logKir!F577-logKir!F$1106)-0.5*(SLir!F577+SLir!F$1106)*(logHir!F577-logHir!F$1106)-0.5*(SLir!F577+SLir!F$1106)*(logQir!F577-logQir!F$1106),0)</f>
        <v>-8.6927595219384368E-2</v>
      </c>
      <c r="G577" s="6">
        <f>IF(logVir!G577&lt;&gt;0,logVir!G577-logVir!G$1106-0.5*(SKir!G577+SKir!G$1106)*(logKir!G577-logKir!G$1106)-0.5*(SLir!G577+SLir!G$1106)*(logHir!G577-logHir!G$1106)-0.5*(SLir!G577+SLir!G$1106)*(logQir!G577-logQir!G$1106),0)</f>
        <v>-0.11846991268179276</v>
      </c>
      <c r="H577" s="6">
        <f>IF(logVir!H577&lt;&gt;0,logVir!H577-logVir!H$1106-0.5*(SKir!H577+SKir!H$1106)*(logKir!H577-logKir!H$1106)-0.5*(SLir!H577+SLir!H$1106)*(logHir!H577-logHir!H$1106)-0.5*(SLir!H577+SLir!H$1106)*(logQir!H577-logQir!H$1106),0)</f>
        <v>-5.729358498294241E-2</v>
      </c>
      <c r="I577" s="6">
        <f>IF(logVir!I577&lt;&gt;0,logVir!I577-logVir!I$1106-0.5*(SKir!I577+SKir!I$1106)*(logKir!I577-logKir!I$1106)-0.5*(SLir!I577+SLir!I$1106)*(logHir!I577-logHir!I$1106)-0.5*(SLir!I577+SLir!I$1106)*(logQir!I577-logQir!I$1106),0)</f>
        <v>-3.6802975226220572E-2</v>
      </c>
      <c r="J577" s="6">
        <f>IF(logVir!J577&lt;&gt;0,logVir!J577-logVir!J$1106-0.5*(SKir!J577+SKir!J$1106)*(logKir!J577-logKir!J$1106)-0.5*(SLir!J577+SLir!J$1106)*(logHir!J577-logHir!J$1106)-0.5*(SLir!J577+SLir!J$1106)*(logQir!J577-logQir!J$1106),0)</f>
        <v>-2.541621339358701E-2</v>
      </c>
    </row>
    <row r="578" spans="1:10" x14ac:dyDescent="0.15">
      <c r="A578" s="1">
        <v>25</v>
      </c>
      <c r="B578" s="1" t="s">
        <v>147</v>
      </c>
      <c r="C578" s="1">
        <v>23</v>
      </c>
      <c r="D578" s="1" t="s">
        <v>28</v>
      </c>
      <c r="E578" s="6">
        <f>IF(logVir!E578&lt;&gt;0,logVir!E578-logVir!E$1107-0.5*(SKir!E578+SKir!E$1107)*(logKir!E578-logKir!E$1107)-0.5*(SLir!E578+SLir!E$1107)*(logHir!E578-logHir!E$1107)-0.5*(SLir!E578+SLir!E$1107)*(logQir!E578-logQir!E$1107),0)</f>
        <v>0.19042417969379549</v>
      </c>
      <c r="F578" s="6">
        <f>IF(logVir!F578&lt;&gt;0,logVir!F578-logVir!F$1107-0.5*(SKir!F578+SKir!F$1107)*(logKir!F578-logKir!F$1107)-0.5*(SLir!F578+SLir!F$1107)*(logHir!F578-logHir!F$1107)-0.5*(SLir!F578+SLir!F$1107)*(logQir!F578-logQir!F$1107),0)</f>
        <v>2.9053437420185815E-2</v>
      </c>
      <c r="G578" s="6">
        <f>IF(logVir!G578&lt;&gt;0,logVir!G578-logVir!G$1107-0.5*(SKir!G578+SKir!G$1107)*(logKir!G578-logKir!G$1107)-0.5*(SLir!G578+SLir!G$1107)*(logHir!G578-logHir!G$1107)-0.5*(SLir!G578+SLir!G$1107)*(logQir!G578-logQir!G$1107),0)</f>
        <v>-2.6647742413477928E-2</v>
      </c>
      <c r="H578" s="6">
        <f>IF(logVir!H578&lt;&gt;0,logVir!H578-logVir!H$1107-0.5*(SKir!H578+SKir!H$1107)*(logKir!H578-logKir!H$1107)-0.5*(SLir!H578+SLir!H$1107)*(logHir!H578-logHir!H$1107)-0.5*(SLir!H578+SLir!H$1107)*(logQir!H578-logQir!H$1107),0)</f>
        <v>-5.8181210518302891E-2</v>
      </c>
      <c r="I578" s="6">
        <f>IF(logVir!I578&lt;&gt;0,logVir!I578-logVir!I$1107-0.5*(SKir!I578+SKir!I$1107)*(logKir!I578-logKir!I$1107)-0.5*(SLir!I578+SLir!I$1107)*(logHir!I578-logHir!I$1107)-0.5*(SLir!I578+SLir!I$1107)*(logQir!I578-logQir!I$1107),0)</f>
        <v>-8.7255254039049587E-2</v>
      </c>
      <c r="J578" s="6">
        <f>IF(logVir!J578&lt;&gt;0,logVir!J578-logVir!J$1107-0.5*(SKir!J578+SKir!J$1107)*(logKir!J578-logKir!J$1107)-0.5*(SLir!J578+SLir!J$1107)*(logHir!J578-logHir!J$1107)-0.5*(SLir!J578+SLir!J$1107)*(logQir!J578-logQir!J$1107),0)</f>
        <v>-0.10447184182358044</v>
      </c>
    </row>
    <row r="579" spans="1:10" x14ac:dyDescent="0.15">
      <c r="A579" s="1">
        <v>26</v>
      </c>
      <c r="B579" s="1" t="s">
        <v>348</v>
      </c>
      <c r="C579" s="1">
        <v>1</v>
      </c>
      <c r="D579" s="1" t="s">
        <v>8</v>
      </c>
      <c r="E579" s="6">
        <f>IF(logVir!E579&lt;&gt;0,logVir!E579-logVir!E$1085-0.5*(SKir!E579+SKir!E$1085)*(logKir!E579-logKir!E$1085)-0.5*(SLir!E579+SLir!E$1085)*(logHir!E579-logHir!E$1085)-0.5*(SLir!E579+SLir!E$1085)*(logQir!E579-logQir!E$1085),0)</f>
        <v>1.1802454458451767E-5</v>
      </c>
      <c r="F579" s="6">
        <f>IF(logVir!F579&lt;&gt;0,logVir!F579-logVir!F$1085-0.5*(SKir!F579+SKir!F$1085)*(logKir!F579-logKir!F$1085)-0.5*(SLir!F579+SLir!F$1085)*(logHir!F579-logHir!F$1085)-0.5*(SLir!F579+SLir!F$1085)*(logQir!F579-logQir!F$1085),0)</f>
        <v>-0.23949060721055226</v>
      </c>
      <c r="G579" s="6">
        <f>IF(logVir!G579&lt;&gt;0,logVir!G579-logVir!G$1085-0.5*(SKir!G579+SKir!G$1085)*(logKir!G579-logKir!G$1085)-0.5*(SLir!G579+SLir!G$1085)*(logHir!G579-logHir!G$1085)-0.5*(SLir!G579+SLir!G$1085)*(logQir!G579-logQir!G$1085),0)</f>
        <v>-0.51165563845836048</v>
      </c>
      <c r="H579" s="6">
        <f>IF(logVir!H579&lt;&gt;0,logVir!H579-logVir!H$1085-0.5*(SKir!H579+SKir!H$1085)*(logKir!H579-logKir!H$1085)-0.5*(SLir!H579+SLir!H$1085)*(logHir!H579-logHir!H$1085)-0.5*(SLir!H579+SLir!H$1085)*(logQir!H579-logQir!H$1085),0)</f>
        <v>-0.29268002755144795</v>
      </c>
      <c r="I579" s="6">
        <f>IF(logVir!I579&lt;&gt;0,logVir!I579-logVir!I$1085-0.5*(SKir!I579+SKir!I$1085)*(logKir!I579-logKir!I$1085)-0.5*(SLir!I579+SLir!I$1085)*(logHir!I579-logHir!I$1085)-0.5*(SLir!I579+SLir!I$1085)*(logQir!I579-logQir!I$1085),0)</f>
        <v>-0.25821503865660156</v>
      </c>
      <c r="J579" s="6">
        <f>IF(logVir!J579&lt;&gt;0,logVir!J579-logVir!J$1085-0.5*(SKir!J579+SKir!J$1085)*(logKir!J579-logKir!J$1085)-0.5*(SLir!J579+SLir!J$1085)*(logHir!J579-logHir!J$1085)-0.5*(SLir!J579+SLir!J$1085)*(logQir!J579-logQir!J$1085),0)</f>
        <v>-0.34987235694722479</v>
      </c>
    </row>
    <row r="580" spans="1:10" x14ac:dyDescent="0.15">
      <c r="A580" s="1">
        <v>26</v>
      </c>
      <c r="B580" s="1" t="s">
        <v>348</v>
      </c>
      <c r="C580" s="1">
        <v>2</v>
      </c>
      <c r="D580" s="1" t="s">
        <v>9</v>
      </c>
      <c r="E580" s="6">
        <f>IF(logVir!E580&lt;&gt;0,logVir!E580-logVir!E$1086-0.5*(SKir!E580+SKir!E$1086)*(logKir!E580-logKir!E$1086)-0.5*(SLir!E580+SLir!E$1086)*(logHir!E580-logHir!E$1086)-0.5*(SLir!E580+SLir!E$1086)*(logQir!E580-logQir!E$1086),0)</f>
        <v>0.17923132721299173</v>
      </c>
      <c r="F580" s="6">
        <f>IF(logVir!F580&lt;&gt;0,logVir!F580-logVir!F$1086-0.5*(SKir!F580+SKir!F$1086)*(logKir!F580-logKir!F$1086)-0.5*(SLir!F580+SLir!F$1086)*(logHir!F580-logHir!F$1086)-0.5*(SLir!F580+SLir!F$1086)*(logQir!F580-logQir!F$1086),0)</f>
        <v>1.3889476461935335E-2</v>
      </c>
      <c r="G580" s="6">
        <f>IF(logVir!G580&lt;&gt;0,logVir!G580-logVir!G$1086-0.5*(SKir!G580+SKir!G$1086)*(logKir!G580-logKir!G$1086)-0.5*(SLir!G580+SLir!G$1086)*(logHir!G580-logHir!G$1086)-0.5*(SLir!G580+SLir!G$1086)*(logQir!G580-logQir!G$1086),0)</f>
        <v>0.15470705676708763</v>
      </c>
      <c r="H580" s="6">
        <f>IF(logVir!H580&lt;&gt;0,logVir!H580-logVir!H$1086-0.5*(SKir!H580+SKir!H$1086)*(logKir!H580-logKir!H$1086)-0.5*(SLir!H580+SLir!H$1086)*(logHir!H580-logHir!H$1086)-0.5*(SLir!H580+SLir!H$1086)*(logQir!H580-logQir!H$1086),0)</f>
        <v>8.6503111956797635E-2</v>
      </c>
      <c r="I580" s="6">
        <f>IF(logVir!I580&lt;&gt;0,logVir!I580-logVir!I$1086-0.5*(SKir!I580+SKir!I$1086)*(logKir!I580-logKir!I$1086)-0.5*(SLir!I580+SLir!I$1086)*(logHir!I580-logHir!I$1086)-0.5*(SLir!I580+SLir!I$1086)*(logQir!I580-logQir!I$1086),0)</f>
        <v>-0.16781799425164165</v>
      </c>
      <c r="J580" s="6">
        <f>IF(logVir!J580&lt;&gt;0,logVir!J580-logVir!J$1086-0.5*(SKir!J580+SKir!J$1086)*(logKir!J580-logKir!J$1086)-0.5*(SLir!J580+SLir!J$1086)*(logHir!J580-logHir!J$1086)-0.5*(SLir!J580+SLir!J$1086)*(logQir!J580-logQir!J$1086),0)</f>
        <v>-9.7048119586723894E-2</v>
      </c>
    </row>
    <row r="581" spans="1:10" x14ac:dyDescent="0.15">
      <c r="A581" s="1">
        <v>26</v>
      </c>
      <c r="B581" s="1" t="s">
        <v>349</v>
      </c>
      <c r="C581" s="1">
        <v>3</v>
      </c>
      <c r="D581" s="1" t="s">
        <v>16</v>
      </c>
      <c r="E581" s="6">
        <f>IF(logVir!E581&lt;&gt;0,logVir!E581-logVir!E$1087-0.5*(SKir!E581+SKir!E$1087)*(logKir!E581-logKir!E$1087)-0.5*(SLir!E581+SLir!E$1087)*(logHir!E581-logHir!E$1087)-0.5*(SLir!E581+SLir!E$1087)*(logQir!E581-logQir!E$1087),0)</f>
        <v>0.28828814780129075</v>
      </c>
      <c r="F581" s="6">
        <f>IF(logVir!F581&lt;&gt;0,logVir!F581-logVir!F$1087-0.5*(SKir!F581+SKir!F$1087)*(logKir!F581-logKir!F$1087)-0.5*(SLir!F581+SLir!F$1087)*(logHir!F581-logHir!F$1087)-0.5*(SLir!F581+SLir!F$1087)*(logQir!F581-logQir!F$1087),0)</f>
        <v>0.54079787298150594</v>
      </c>
      <c r="G581" s="6">
        <f>IF(logVir!G581&lt;&gt;0,logVir!G581-logVir!G$1087-0.5*(SKir!G581+SKir!G$1087)*(logKir!G581-logKir!G$1087)-0.5*(SLir!G581+SLir!G$1087)*(logHir!G581-logHir!G$1087)-0.5*(SLir!G581+SLir!G$1087)*(logQir!G581-logQir!G$1087),0)</f>
        <v>0.42300504033589137</v>
      </c>
      <c r="H581" s="6">
        <f>IF(logVir!H581&lt;&gt;0,logVir!H581-logVir!H$1087-0.5*(SKir!H581+SKir!H$1087)*(logKir!H581-logKir!H$1087)-0.5*(SLir!H581+SLir!H$1087)*(logHir!H581-logHir!H$1087)-0.5*(SLir!H581+SLir!H$1087)*(logQir!H581-logQir!H$1087),0)</f>
        <v>0.62217400032436854</v>
      </c>
      <c r="I581" s="6">
        <f>IF(logVir!I581&lt;&gt;0,logVir!I581-logVir!I$1087-0.5*(SKir!I581+SKir!I$1087)*(logKir!I581-logKir!I$1087)-0.5*(SLir!I581+SLir!I$1087)*(logHir!I581-logHir!I$1087)-0.5*(SLir!I581+SLir!I$1087)*(logQir!I581-logQir!I$1087),0)</f>
        <v>1.0854149362135863</v>
      </c>
      <c r="J581" s="6">
        <f>IF(logVir!J581&lt;&gt;0,logVir!J581-logVir!J$1087-0.5*(SKir!J581+SKir!J$1087)*(logKir!J581-logKir!J$1087)-0.5*(SLir!J581+SLir!J$1087)*(logHir!J581-logHir!J$1087)-0.5*(SLir!J581+SLir!J$1087)*(logQir!J581-logQir!J$1087),0)</f>
        <v>1.1403333842295165</v>
      </c>
    </row>
    <row r="582" spans="1:10" x14ac:dyDescent="0.15">
      <c r="A582" s="1">
        <v>26</v>
      </c>
      <c r="B582" s="1" t="s">
        <v>350</v>
      </c>
      <c r="C582" s="1">
        <v>4</v>
      </c>
      <c r="D582" s="1" t="s">
        <v>17</v>
      </c>
      <c r="E582" s="6">
        <f>IF(logVir!E582&lt;&gt;0,logVir!E582-logVir!E$1088-0.5*(SKir!E582+SKir!E$1088)*(logKir!E582-logKir!E$1088)-0.5*(SLir!E582+SLir!E$1088)*(logHir!E582-logHir!E$1088)-0.5*(SLir!E582+SLir!E$1088)*(logQir!E582-logQir!E$1088),0)</f>
        <v>0.25643209748152451</v>
      </c>
      <c r="F582" s="6">
        <f>IF(logVir!F582&lt;&gt;0,logVir!F582-logVir!F$1088-0.5*(SKir!F582+SKir!F$1088)*(logKir!F582-logKir!F$1088)-0.5*(SLir!F582+SLir!F$1088)*(logHir!F582-logHir!F$1088)-0.5*(SLir!F582+SLir!F$1088)*(logQir!F582-logQir!F$1088),0)</f>
        <v>0.12300016630515918</v>
      </c>
      <c r="G582" s="6">
        <f>IF(logVir!G582&lt;&gt;0,logVir!G582-logVir!G$1088-0.5*(SKir!G582+SKir!G$1088)*(logKir!G582-logKir!G$1088)-0.5*(SLir!G582+SLir!G$1088)*(logHir!G582-logHir!G$1088)-0.5*(SLir!G582+SLir!G$1088)*(logQir!G582-logQir!G$1088),0)</f>
        <v>4.1073805604178115E-2</v>
      </c>
      <c r="H582" s="6">
        <f>IF(logVir!H582&lt;&gt;0,logVir!H582-logVir!H$1088-0.5*(SKir!H582+SKir!H$1088)*(logKir!H582-logKir!H$1088)-0.5*(SLir!H582+SLir!H$1088)*(logHir!H582-logHir!H$1088)-0.5*(SLir!H582+SLir!H$1088)*(logQir!H582-logQir!H$1088),0)</f>
        <v>3.269733121103785E-2</v>
      </c>
      <c r="I582" s="6">
        <f>IF(logVir!I582&lt;&gt;0,logVir!I582-logVir!I$1088-0.5*(SKir!I582+SKir!I$1088)*(logKir!I582-logKir!I$1088)-0.5*(SLir!I582+SLir!I$1088)*(logHir!I582-logHir!I$1088)-0.5*(SLir!I582+SLir!I$1088)*(logQir!I582-logQir!I$1088),0)</f>
        <v>-4.9935183845297645E-2</v>
      </c>
      <c r="J582" s="6">
        <f>IF(logVir!J582&lt;&gt;0,logVir!J582-logVir!J$1088-0.5*(SKir!J582+SKir!J$1088)*(logKir!J582-logKir!J$1088)-0.5*(SLir!J582+SLir!J$1088)*(logHir!J582-logHir!J$1088)-0.5*(SLir!J582+SLir!J$1088)*(logQir!J582-logQir!J$1088),0)</f>
        <v>-0.10695039866325194</v>
      </c>
    </row>
    <row r="583" spans="1:10" x14ac:dyDescent="0.15">
      <c r="A583" s="1">
        <v>26</v>
      </c>
      <c r="B583" s="1" t="s">
        <v>351</v>
      </c>
      <c r="C583" s="1">
        <v>5</v>
      </c>
      <c r="D583" s="1" t="s">
        <v>18</v>
      </c>
      <c r="E583" s="6">
        <f>IF(logVir!E583&lt;&gt;0,logVir!E583-logVir!E$1089-0.5*(SKir!E583+SKir!E$1089)*(logKir!E583-logKir!E$1089)-0.5*(SLir!E583+SLir!E$1089)*(logHir!E583-logHir!E$1089)-0.5*(SLir!E583+SLir!E$1089)*(logQir!E583-logQir!E$1089),0)</f>
        <v>-2.6438280324433197E-3</v>
      </c>
      <c r="F583" s="6">
        <f>IF(logVir!F583&lt;&gt;0,logVir!F583-logVir!F$1089-0.5*(SKir!F583+SKir!F$1089)*(logKir!F583-logKir!F$1089)-0.5*(SLir!F583+SLir!F$1089)*(logHir!F583-logHir!F$1089)-0.5*(SLir!F583+SLir!F$1089)*(logQir!F583-logQir!F$1089),0)</f>
        <v>0.16894578837667626</v>
      </c>
      <c r="G583" s="6">
        <f>IF(logVir!G583&lt;&gt;0,logVir!G583-logVir!G$1089-0.5*(SKir!G583+SKir!G$1089)*(logKir!G583-logKir!G$1089)-0.5*(SLir!G583+SLir!G$1089)*(logHir!G583-logHir!G$1089)-0.5*(SLir!G583+SLir!G$1089)*(logQir!G583-logQir!G$1089),0)</f>
        <v>3.3110098676283659E-2</v>
      </c>
      <c r="H583" s="6">
        <f>IF(logVir!H583&lt;&gt;0,logVir!H583-logVir!H$1089-0.5*(SKir!H583+SKir!H$1089)*(logKir!H583-logKir!H$1089)-0.5*(SLir!H583+SLir!H$1089)*(logHir!H583-logHir!H$1089)-0.5*(SLir!H583+SLir!H$1089)*(logQir!H583-logQir!H$1089),0)</f>
        <v>-0.35311221704998152</v>
      </c>
      <c r="I583" s="6">
        <f>IF(logVir!I583&lt;&gt;0,logVir!I583-logVir!I$1089-0.5*(SKir!I583+SKir!I$1089)*(logKir!I583-logKir!I$1089)-0.5*(SLir!I583+SLir!I$1089)*(logHir!I583-logHir!I$1089)-0.5*(SLir!I583+SLir!I$1089)*(logQir!I583-logQir!I$1089),0)</f>
        <v>0.19121707771996982</v>
      </c>
      <c r="J583" s="6">
        <f>IF(logVir!J583&lt;&gt;0,logVir!J583-logVir!J$1089-0.5*(SKir!J583+SKir!J$1089)*(logKir!J583-logKir!J$1089)-0.5*(SLir!J583+SLir!J$1089)*(logHir!J583-logHir!J$1089)-0.5*(SLir!J583+SLir!J$1089)*(logQir!J583-logQir!J$1089),0)</f>
        <v>-1.4304511676049094E-2</v>
      </c>
    </row>
    <row r="584" spans="1:10" x14ac:dyDescent="0.15">
      <c r="A584" s="1">
        <v>26</v>
      </c>
      <c r="B584" s="1" t="s">
        <v>349</v>
      </c>
      <c r="C584" s="1">
        <v>6</v>
      </c>
      <c r="D584" s="1" t="s">
        <v>2</v>
      </c>
      <c r="E584" s="6">
        <f>IF(logVir!E584&lt;&gt;0,logVir!E584-logVir!E$1090-0.5*(SKir!E584+SKir!E$1090)*(logKir!E584-logKir!E$1090)-0.5*(SLir!E584+SLir!E$1090)*(logHir!E584-logHir!E$1090)-0.5*(SLir!E584+SLir!E$1090)*(logQir!E584-logQir!E$1090),0)</f>
        <v>0.3415642367986565</v>
      </c>
      <c r="F584" s="6">
        <f>IF(logVir!F584&lt;&gt;0,logVir!F584-logVir!F$1090-0.5*(SKir!F584+SKir!F$1090)*(logKir!F584-logKir!F$1090)-0.5*(SLir!F584+SLir!F$1090)*(logHir!F584-logHir!F$1090)-0.5*(SLir!F584+SLir!F$1090)*(logQir!F584-logQir!F$1090),0)</f>
        <v>-0.23812854581426224</v>
      </c>
      <c r="G584" s="6">
        <f>IF(logVir!G584&lt;&gt;0,logVir!G584-logVir!G$1090-0.5*(SKir!G584+SKir!G$1090)*(logKir!G584-logKir!G$1090)-0.5*(SLir!G584+SLir!G$1090)*(logHir!G584-logHir!G$1090)-0.5*(SLir!G584+SLir!G$1090)*(logQir!G584-logQir!G$1090),0)</f>
        <v>-0.19054400222787549</v>
      </c>
      <c r="H584" s="6">
        <f>IF(logVir!H584&lt;&gt;0,logVir!H584-logVir!H$1090-0.5*(SKir!H584+SKir!H$1090)*(logKir!H584-logKir!H$1090)-0.5*(SLir!H584+SLir!H$1090)*(logHir!H584-logHir!H$1090)-0.5*(SLir!H584+SLir!H$1090)*(logQir!H584-logQir!H$1090),0)</f>
        <v>-0.41208931618275019</v>
      </c>
      <c r="I584" s="6">
        <f>IF(logVir!I584&lt;&gt;0,logVir!I584-logVir!I$1090-0.5*(SKir!I584+SKir!I$1090)*(logKir!I584-logKir!I$1090)-0.5*(SLir!I584+SLir!I$1090)*(logHir!I584-logHir!I$1090)-0.5*(SLir!I584+SLir!I$1090)*(logQir!I584-logQir!I$1090),0)</f>
        <v>-0.19143612409180627</v>
      </c>
      <c r="J584" s="6">
        <f>IF(logVir!J584&lt;&gt;0,logVir!J584-logVir!J$1090-0.5*(SKir!J584+SKir!J$1090)*(logKir!J584-logKir!J$1090)-0.5*(SLir!J584+SLir!J$1090)*(logHir!J584-logHir!J$1090)-0.5*(SLir!J584+SLir!J$1090)*(logQir!J584-logQir!J$1090),0)</f>
        <v>-0.24294180918329147</v>
      </c>
    </row>
    <row r="585" spans="1:10" x14ac:dyDescent="0.15">
      <c r="A585" s="1">
        <v>26</v>
      </c>
      <c r="B585" s="1" t="s">
        <v>350</v>
      </c>
      <c r="C585" s="1">
        <v>7</v>
      </c>
      <c r="D585" s="1" t="s">
        <v>19</v>
      </c>
      <c r="E585" s="6">
        <f>IF(logVir!E585&lt;&gt;0,logVir!E585-logVir!E$1091-0.5*(SKir!E585+SKir!E$1091)*(logKir!E585-logKir!E$1091)-0.5*(SLir!E585+SLir!E$1091)*(logHir!E585-logHir!E$1091)-0.5*(SLir!E585+SLir!E$1091)*(logQir!E585-logQir!E$1091),0)</f>
        <v>3.60962450557595E-2</v>
      </c>
      <c r="F585" s="6">
        <f>IF(logVir!F585&lt;&gt;0,logVir!F585-logVir!F$1091-0.5*(SKir!F585+SKir!F$1091)*(logKir!F585-logKir!F$1091)-0.5*(SLir!F585+SLir!F$1091)*(logHir!F585-logHir!F$1091)-0.5*(SLir!F585+SLir!F$1091)*(logQir!F585-logQir!F$1091),0)</f>
        <v>-1.1398285060702538</v>
      </c>
      <c r="G585" s="6">
        <f>IF(logVir!G585&lt;&gt;0,logVir!G585-logVir!G$1091-0.5*(SKir!G585+SKir!G$1091)*(logKir!G585-logKir!G$1091)-0.5*(SLir!G585+SLir!G$1091)*(logHir!G585-logHir!G$1091)-0.5*(SLir!G585+SLir!G$1091)*(logQir!G585-logQir!G$1091),0)</f>
        <v>0.52100515511916745</v>
      </c>
      <c r="H585" s="6">
        <f>IF(logVir!H585&lt;&gt;0,logVir!H585-logVir!H$1091-0.5*(SKir!H585+SKir!H$1091)*(logKir!H585-logKir!H$1091)-0.5*(SLir!H585+SLir!H$1091)*(logHir!H585-logHir!H$1091)-0.5*(SLir!H585+SLir!H$1091)*(logQir!H585-logQir!H$1091),0)</f>
        <v>-0.5671206586063664</v>
      </c>
      <c r="I585" s="6">
        <f>IF(logVir!I585&lt;&gt;0,logVir!I585-logVir!I$1091-0.5*(SKir!I585+SKir!I$1091)*(logKir!I585-logKir!I$1091)-0.5*(SLir!I585+SLir!I$1091)*(logHir!I585-logHir!I$1091)-0.5*(SLir!I585+SLir!I$1091)*(logQir!I585-logQir!I$1091),0)</f>
        <v>0.51501433578457734</v>
      </c>
      <c r="J585" s="6">
        <f>IF(logVir!J585&lt;&gt;0,logVir!J585-logVir!J$1091-0.5*(SKir!J585+SKir!J$1091)*(logKir!J585-logKir!J$1091)-0.5*(SLir!J585+SLir!J$1091)*(logHir!J585-logHir!J$1091)-0.5*(SLir!J585+SLir!J$1091)*(logQir!J585-logQir!J$1091),0)</f>
        <v>0.63246187151742783</v>
      </c>
    </row>
    <row r="586" spans="1:10" x14ac:dyDescent="0.15">
      <c r="A586" s="1">
        <v>26</v>
      </c>
      <c r="B586" s="1" t="s">
        <v>349</v>
      </c>
      <c r="C586" s="1">
        <v>8</v>
      </c>
      <c r="D586" s="1" t="s">
        <v>20</v>
      </c>
      <c r="E586" s="6">
        <f>IF(logVir!E586&lt;&gt;0,logVir!E586-logVir!E$1092-0.5*(SKir!E586+SKir!E$1092)*(logKir!E586-logKir!E$1092)-0.5*(SLir!E586+SLir!E$1092)*(logHir!E586-logHir!E$1092)-0.5*(SLir!E586+SLir!E$1092)*(logQir!E586-logQir!E$1092),0)</f>
        <v>0.34411904334795523</v>
      </c>
      <c r="F586" s="6">
        <f>IF(logVir!F586&lt;&gt;0,logVir!F586-logVir!F$1092-0.5*(SKir!F586+SKir!F$1092)*(logKir!F586-logKir!F$1092)-0.5*(SLir!F586+SLir!F$1092)*(logHir!F586-logHir!F$1092)-0.5*(SLir!F586+SLir!F$1092)*(logQir!F586-logQir!F$1092),0)</f>
        <v>0.40065388212206099</v>
      </c>
      <c r="G586" s="6">
        <f>IF(logVir!G586&lt;&gt;0,logVir!G586-logVir!G$1092-0.5*(SKir!G586+SKir!G$1092)*(logKir!G586-logKir!G$1092)-0.5*(SLir!G586+SLir!G$1092)*(logHir!G586-logHir!G$1092)-0.5*(SLir!G586+SLir!G$1092)*(logQir!G586-logQir!G$1092),0)</f>
        <v>0.71172504723543284</v>
      </c>
      <c r="H586" s="6">
        <f>IF(logVir!H586&lt;&gt;0,logVir!H586-logVir!H$1092-0.5*(SKir!H586+SKir!H$1092)*(logKir!H586-logKir!H$1092)-0.5*(SLir!H586+SLir!H$1092)*(logHir!H586-logHir!H$1092)-0.5*(SLir!H586+SLir!H$1092)*(logQir!H586-logQir!H$1092),0)</f>
        <v>0.45866092368171324</v>
      </c>
      <c r="I586" s="6">
        <f>IF(logVir!I586&lt;&gt;0,logVir!I586-logVir!I$1092-0.5*(SKir!I586+SKir!I$1092)*(logKir!I586-logKir!I$1092)-0.5*(SLir!I586+SLir!I$1092)*(logHir!I586-logHir!I$1092)-0.5*(SLir!I586+SLir!I$1092)*(logQir!I586-logQir!I$1092),0)</f>
        <v>0.73431073214897757</v>
      </c>
      <c r="J586" s="6">
        <f>IF(logVir!J586&lt;&gt;0,logVir!J586-logVir!J$1092-0.5*(SKir!J586+SKir!J$1092)*(logKir!J586-logKir!J$1092)-0.5*(SLir!J586+SLir!J$1092)*(logHir!J586-logHir!J$1092)-0.5*(SLir!J586+SLir!J$1092)*(logQir!J586-logQir!J$1092),0)</f>
        <v>0.64323595729989647</v>
      </c>
    </row>
    <row r="587" spans="1:10" x14ac:dyDescent="0.15">
      <c r="A587" s="1">
        <v>26</v>
      </c>
      <c r="B587" s="1" t="s">
        <v>350</v>
      </c>
      <c r="C587" s="1">
        <v>9</v>
      </c>
      <c r="D587" s="1" t="s">
        <v>21</v>
      </c>
      <c r="E587" s="6">
        <f>IF(logVir!E587&lt;&gt;0,logVir!E587-logVir!E$1093-0.5*(SKir!E587+SKir!E$1093)*(logKir!E587-logKir!E$1093)-0.5*(SLir!E587+SLir!E$1093)*(logHir!E587-logHir!E$1093)-0.5*(SLir!E587+SLir!E$1093)*(logQir!E587-logQir!E$1093),0)</f>
        <v>-0.19453868571116667</v>
      </c>
      <c r="F587" s="6">
        <f>IF(logVir!F587&lt;&gt;0,logVir!F587-logVir!F$1093-0.5*(SKir!F587+SKir!F$1093)*(logKir!F587-logKir!F$1093)-0.5*(SLir!F587+SLir!F$1093)*(logHir!F587-logHir!F$1093)-0.5*(SLir!F587+SLir!F$1093)*(logQir!F587-logQir!F$1093),0)</f>
        <v>-0.31058119080302282</v>
      </c>
      <c r="G587" s="6">
        <f>IF(logVir!G587&lt;&gt;0,logVir!G587-logVir!G$1093-0.5*(SKir!G587+SKir!G$1093)*(logKir!G587-logKir!G$1093)-0.5*(SLir!G587+SLir!G$1093)*(logHir!G587-logHir!G$1093)-0.5*(SLir!G587+SLir!G$1093)*(logQir!G587-logQir!G$1093),0)</f>
        <v>-9.0649400990851253E-2</v>
      </c>
      <c r="H587" s="6">
        <f>IF(logVir!H587&lt;&gt;0,logVir!H587-logVir!H$1093-0.5*(SKir!H587+SKir!H$1093)*(logKir!H587-logKir!H$1093)-0.5*(SLir!H587+SLir!H$1093)*(logHir!H587-logHir!H$1093)-0.5*(SLir!H587+SLir!H$1093)*(logQir!H587-logQir!H$1093),0)</f>
        <v>-0.1180030239199525</v>
      </c>
      <c r="I587" s="6">
        <f>IF(logVir!I587&lt;&gt;0,logVir!I587-logVir!I$1093-0.5*(SKir!I587+SKir!I$1093)*(logKir!I587-logKir!I$1093)-0.5*(SLir!I587+SLir!I$1093)*(logHir!I587-logHir!I$1093)-0.5*(SLir!I587+SLir!I$1093)*(logQir!I587-logQir!I$1093),0)</f>
        <v>-0.75659630230198704</v>
      </c>
      <c r="J587" s="6">
        <f>IF(logVir!J587&lt;&gt;0,logVir!J587-logVir!J$1093-0.5*(SKir!J587+SKir!J$1093)*(logKir!J587-logKir!J$1093)-0.5*(SLir!J587+SLir!J$1093)*(logHir!J587-logHir!J$1093)-0.5*(SLir!J587+SLir!J$1093)*(logQir!J587-logQir!J$1093),0)</f>
        <v>-0.62170819967514068</v>
      </c>
    </row>
    <row r="588" spans="1:10" x14ac:dyDescent="0.15">
      <c r="A588" s="1">
        <v>26</v>
      </c>
      <c r="B588" s="1" t="s">
        <v>350</v>
      </c>
      <c r="C588" s="1">
        <v>10</v>
      </c>
      <c r="D588" s="1" t="s">
        <v>22</v>
      </c>
      <c r="E588" s="6">
        <f>IF(logVir!E588&lt;&gt;0,logVir!E588-logVir!E$1094-0.5*(SKir!E588+SKir!E$1094)*(logKir!E588-logKir!E$1094)-0.5*(SLir!E588+SLir!E$1094)*(logHir!E588-logHir!E$1094)-0.5*(SLir!E588+SLir!E$1094)*(logQir!E588-logQir!E$1094),0)</f>
        <v>6.6008879723201436E-2</v>
      </c>
      <c r="F588" s="6">
        <f>IF(logVir!F588&lt;&gt;0,logVir!F588-logVir!F$1094-0.5*(SKir!F588+SKir!F$1094)*(logKir!F588-logKir!F$1094)-0.5*(SLir!F588+SLir!F$1094)*(logHir!F588-logHir!F$1094)-0.5*(SLir!F588+SLir!F$1094)*(logQir!F588-logQir!F$1094),0)</f>
        <v>8.319293070965092E-2</v>
      </c>
      <c r="G588" s="6">
        <f>IF(logVir!G588&lt;&gt;0,logVir!G588-logVir!G$1094-0.5*(SKir!G588+SKir!G$1094)*(logKir!G588-logKir!G$1094)-0.5*(SLir!G588+SLir!G$1094)*(logHir!G588-logHir!G$1094)-0.5*(SLir!G588+SLir!G$1094)*(logQir!G588-logQir!G$1094),0)</f>
        <v>1.0816376564175362E-2</v>
      </c>
      <c r="H588" s="6">
        <f>IF(logVir!H588&lt;&gt;0,logVir!H588-logVir!H$1094-0.5*(SKir!H588+SKir!H$1094)*(logKir!H588-logKir!H$1094)-0.5*(SLir!H588+SLir!H$1094)*(logHir!H588-logHir!H$1094)-0.5*(SLir!H588+SLir!H$1094)*(logQir!H588-logQir!H$1094),0)</f>
        <v>8.1666507695210028E-2</v>
      </c>
      <c r="I588" s="6">
        <f>IF(logVir!I588&lt;&gt;0,logVir!I588-logVir!I$1094-0.5*(SKir!I588+SKir!I$1094)*(logKir!I588-logKir!I$1094)-0.5*(SLir!I588+SLir!I$1094)*(logHir!I588-logHir!I$1094)-0.5*(SLir!I588+SLir!I$1094)*(logQir!I588-logQir!I$1094),0)</f>
        <v>-5.6286138804224346E-2</v>
      </c>
      <c r="J588" s="6">
        <f>IF(logVir!J588&lt;&gt;0,logVir!J588-logVir!J$1094-0.5*(SKir!J588+SKir!J$1094)*(logKir!J588-logKir!J$1094)-0.5*(SLir!J588+SLir!J$1094)*(logHir!J588-logHir!J$1094)-0.5*(SLir!J588+SLir!J$1094)*(logQir!J588-logQir!J$1094),0)</f>
        <v>-8.7699580293381929E-2</v>
      </c>
    </row>
    <row r="589" spans="1:10" x14ac:dyDescent="0.15">
      <c r="A589" s="1">
        <v>26</v>
      </c>
      <c r="B589" s="1" t="s">
        <v>349</v>
      </c>
      <c r="C589" s="1">
        <v>11</v>
      </c>
      <c r="D589" s="1" t="s">
        <v>23</v>
      </c>
      <c r="E589" s="6">
        <f>IF(logVir!E589&lt;&gt;0,logVir!E589-logVir!E$1095-0.5*(SKir!E589+SKir!E$1095)*(logKir!E589-logKir!E$1095)-0.5*(SLir!E589+SLir!E$1095)*(logHir!E589-logHir!E$1095)-0.5*(SLir!E589+SLir!E$1095)*(logQir!E589-logQir!E$1095),0)</f>
        <v>0.20793419186511247</v>
      </c>
      <c r="F589" s="6">
        <f>IF(logVir!F589&lt;&gt;0,logVir!F589-logVir!F$1095-0.5*(SKir!F589+SKir!F$1095)*(logKir!F589-logKir!F$1095)-0.5*(SLir!F589+SLir!F$1095)*(logHir!F589-logHir!F$1095)-0.5*(SLir!F589+SLir!F$1095)*(logQir!F589-logQir!F$1095),0)</f>
        <v>-1.8895346250406869E-2</v>
      </c>
      <c r="G589" s="6">
        <f>IF(logVir!G589&lt;&gt;0,logVir!G589-logVir!G$1095-0.5*(SKir!G589+SKir!G$1095)*(logKir!G589-logKir!G$1095)-0.5*(SLir!G589+SLir!G$1095)*(logHir!G589-logHir!G$1095)-0.5*(SLir!G589+SLir!G$1095)*(logQir!G589-logQir!G$1095),0)</f>
        <v>9.5815455651829806E-2</v>
      </c>
      <c r="H589" s="6">
        <f>IF(logVir!H589&lt;&gt;0,logVir!H589-logVir!H$1095-0.5*(SKir!H589+SKir!H$1095)*(logKir!H589-logKir!H$1095)-0.5*(SLir!H589+SLir!H$1095)*(logHir!H589-logHir!H$1095)-0.5*(SLir!H589+SLir!H$1095)*(logQir!H589-logQir!H$1095),0)</f>
        <v>0.11798164879591325</v>
      </c>
      <c r="I589" s="6">
        <f>IF(logVir!I589&lt;&gt;0,logVir!I589-logVir!I$1095-0.5*(SKir!I589+SKir!I$1095)*(logKir!I589-logKir!I$1095)-0.5*(SLir!I589+SLir!I$1095)*(logHir!I589-logHir!I$1095)-0.5*(SLir!I589+SLir!I$1095)*(logQir!I589-logQir!I$1095),0)</f>
        <v>7.5069115306773376E-2</v>
      </c>
      <c r="J589" s="6">
        <f>IF(logVir!J589&lt;&gt;0,logVir!J589-logVir!J$1095-0.5*(SKir!J589+SKir!J$1095)*(logKir!J589-logKir!J$1095)-0.5*(SLir!J589+SLir!J$1095)*(logHir!J589-logHir!J$1095)-0.5*(SLir!J589+SLir!J$1095)*(logQir!J589-logQir!J$1095),0)</f>
        <v>5.9197543424274024E-2</v>
      </c>
    </row>
    <row r="590" spans="1:10" x14ac:dyDescent="0.15">
      <c r="A590" s="1">
        <v>26</v>
      </c>
      <c r="B590" s="1" t="s">
        <v>350</v>
      </c>
      <c r="C590" s="1">
        <v>12</v>
      </c>
      <c r="D590" s="1" t="s">
        <v>24</v>
      </c>
      <c r="E590" s="6">
        <f>IF(logVir!E590&lt;&gt;0,logVir!E590-logVir!E$1096-0.5*(SKir!E590+SKir!E$1096)*(logKir!E590-logKir!E$1096)-0.5*(SLir!E590+SLir!E$1096)*(logHir!E590-logHir!E$1096)-0.5*(SLir!E590+SLir!E$1096)*(logQir!E590-logQir!E$1096),0)</f>
        <v>0.46430339280956823</v>
      </c>
      <c r="F590" s="6">
        <f>IF(logVir!F590&lt;&gt;0,logVir!F590-logVir!F$1096-0.5*(SKir!F590+SKir!F$1096)*(logKir!F590-logKir!F$1096)-0.5*(SLir!F590+SLir!F$1096)*(logHir!F590-logHir!F$1096)-0.5*(SLir!F590+SLir!F$1096)*(logQir!F590-logQir!F$1096),0)</f>
        <v>0.60101707436434504</v>
      </c>
      <c r="G590" s="6">
        <f>IF(logVir!G590&lt;&gt;0,logVir!G590-logVir!G$1096-0.5*(SKir!G590+SKir!G$1096)*(logKir!G590-logKir!G$1096)-0.5*(SLir!G590+SLir!G$1096)*(logHir!G590-logHir!G$1096)-0.5*(SLir!G590+SLir!G$1096)*(logQir!G590-logQir!G$1096),0)</f>
        <v>3.1518008003190878E-2</v>
      </c>
      <c r="H590" s="6">
        <f>IF(logVir!H590&lt;&gt;0,logVir!H590-logVir!H$1096-0.5*(SKir!H590+SKir!H$1096)*(logKir!H590-logKir!H$1096)-0.5*(SLir!H590+SLir!H$1096)*(logHir!H590-logHir!H$1096)-0.5*(SLir!H590+SLir!H$1096)*(logQir!H590-logQir!H$1096),0)</f>
        <v>0.10589920579351189</v>
      </c>
      <c r="I590" s="6">
        <f>IF(logVir!I590&lt;&gt;0,logVir!I590-logVir!I$1096-0.5*(SKir!I590+SKir!I$1096)*(logKir!I590-logKir!I$1096)-0.5*(SLir!I590+SLir!I$1096)*(logHir!I590-logHir!I$1096)-0.5*(SLir!I590+SLir!I$1096)*(logQir!I590-logQir!I$1096),0)</f>
        <v>9.0252417082796618E-2</v>
      </c>
      <c r="J590" s="6">
        <f>IF(logVir!J590&lt;&gt;0,logVir!J590-logVir!J$1096-0.5*(SKir!J590+SKir!J$1096)*(logKir!J590-logKir!J$1096)-0.5*(SLir!J590+SLir!J$1096)*(logHir!J590-logHir!J$1096)-0.5*(SLir!J590+SLir!J$1096)*(logQir!J590-logQir!J$1096),0)</f>
        <v>-3.6923192564318807E-2</v>
      </c>
    </row>
    <row r="591" spans="1:10" x14ac:dyDescent="0.15">
      <c r="A591" s="1">
        <v>26</v>
      </c>
      <c r="B591" s="1" t="s">
        <v>350</v>
      </c>
      <c r="C591" s="1">
        <v>13</v>
      </c>
      <c r="D591" s="1" t="s">
        <v>25</v>
      </c>
      <c r="E591" s="6">
        <f>IF(logVir!E591&lt;&gt;0,logVir!E591-logVir!E$1097-0.5*(SKir!E591+SKir!E$1097)*(logKir!E591-logKir!E$1097)-0.5*(SLir!E591+SLir!E$1097)*(logHir!E591-logHir!E$1097)-0.5*(SLir!E591+SLir!E$1097)*(logQir!E591-logQir!E$1097),0)</f>
        <v>0.20800790709205955</v>
      </c>
      <c r="F591" s="6">
        <f>IF(logVir!F591&lt;&gt;0,logVir!F591-logVir!F$1097-0.5*(SKir!F591+SKir!F$1097)*(logKir!F591-logKir!F$1097)-0.5*(SLir!F591+SLir!F$1097)*(logHir!F591-logHir!F$1097)-0.5*(SLir!F591+SLir!F$1097)*(logQir!F591-logQir!F$1097),0)</f>
        <v>0.21187340155210177</v>
      </c>
      <c r="G591" s="6">
        <f>IF(logVir!G591&lt;&gt;0,logVir!G591-logVir!G$1097-0.5*(SKir!G591+SKir!G$1097)*(logKir!G591-logKir!G$1097)-0.5*(SLir!G591+SLir!G$1097)*(logHir!G591-logHir!G$1097)-0.5*(SLir!G591+SLir!G$1097)*(logQir!G591-logQir!G$1097),0)</f>
        <v>0.30918023541017342</v>
      </c>
      <c r="H591" s="6">
        <f>IF(logVir!H591&lt;&gt;0,logVir!H591-logVir!H$1097-0.5*(SKir!H591+SKir!H$1097)*(logKir!H591-logKir!H$1097)-0.5*(SLir!H591+SLir!H$1097)*(logHir!H591-logHir!H$1097)-0.5*(SLir!H591+SLir!H$1097)*(logQir!H591-logQir!H$1097),0)</f>
        <v>0.33174430861108073</v>
      </c>
      <c r="I591" s="6">
        <f>IF(logVir!I591&lt;&gt;0,logVir!I591-logVir!I$1097-0.5*(SKir!I591+SKir!I$1097)*(logKir!I591-logKir!I$1097)-0.5*(SLir!I591+SLir!I$1097)*(logHir!I591-logHir!I$1097)-0.5*(SLir!I591+SLir!I$1097)*(logQir!I591-logQir!I$1097),0)</f>
        <v>-0.1422618542195121</v>
      </c>
      <c r="J591" s="6">
        <f>IF(logVir!J591&lt;&gt;0,logVir!J591-logVir!J$1097-0.5*(SKir!J591+SKir!J$1097)*(logKir!J591-logKir!J$1097)-0.5*(SLir!J591+SLir!J$1097)*(logHir!J591-logHir!J$1097)-0.5*(SLir!J591+SLir!J$1097)*(logQir!J591-logQir!J$1097),0)</f>
        <v>-6.6827475011155824E-2</v>
      </c>
    </row>
    <row r="592" spans="1:10" x14ac:dyDescent="0.15">
      <c r="A592" s="1">
        <v>26</v>
      </c>
      <c r="B592" s="1" t="s">
        <v>350</v>
      </c>
      <c r="C592" s="1">
        <v>14</v>
      </c>
      <c r="D592" s="1" t="s">
        <v>26</v>
      </c>
      <c r="E592" s="6">
        <f>IF(logVir!E592&lt;&gt;0,logVir!E592-logVir!E$1098-0.5*(SKir!E592+SKir!E$1098)*(logKir!E592-logKir!E$1098)-0.5*(SLir!E592+SLir!E$1098)*(logHir!E592-logHir!E$1098)-0.5*(SLir!E592+SLir!E$1098)*(logQir!E592-logQir!E$1098),0)</f>
        <v>3.325347005903502E-2</v>
      </c>
      <c r="F592" s="6">
        <f>IF(logVir!F592&lt;&gt;0,logVir!F592-logVir!F$1098-0.5*(SKir!F592+SKir!F$1098)*(logKir!F592-logKir!F$1098)-0.5*(SLir!F592+SLir!F$1098)*(logHir!F592-logHir!F$1098)-0.5*(SLir!F592+SLir!F$1098)*(logQir!F592-logQir!F$1098),0)</f>
        <v>0.18177903984002181</v>
      </c>
      <c r="G592" s="6">
        <f>IF(logVir!G592&lt;&gt;0,logVir!G592-logVir!G$1098-0.5*(SKir!G592+SKir!G$1098)*(logKir!G592-logKir!G$1098)-0.5*(SLir!G592+SLir!G$1098)*(logHir!G592-logHir!G$1098)-0.5*(SLir!G592+SLir!G$1098)*(logQir!G592-logQir!G$1098),0)</f>
        <v>0.80781498811982932</v>
      </c>
      <c r="H592" s="6">
        <f>IF(logVir!H592&lt;&gt;0,logVir!H592-logVir!H$1098-0.5*(SKir!H592+SKir!H$1098)*(logKir!H592-logKir!H$1098)-0.5*(SLir!H592+SLir!H$1098)*(logHir!H592-logHir!H$1098)-0.5*(SLir!H592+SLir!H$1098)*(logQir!H592-logQir!H$1098),0)</f>
        <v>0.42853204515663684</v>
      </c>
      <c r="I592" s="6">
        <f>IF(logVir!I592&lt;&gt;0,logVir!I592-logVir!I$1098-0.5*(SKir!I592+SKir!I$1098)*(logKir!I592-logKir!I$1098)-0.5*(SLir!I592+SLir!I$1098)*(logHir!I592-logHir!I$1098)-0.5*(SLir!I592+SLir!I$1098)*(logQir!I592-logQir!I$1098),0)</f>
        <v>0.44416611615401475</v>
      </c>
      <c r="J592" s="6">
        <f>IF(logVir!J592&lt;&gt;0,logVir!J592-logVir!J$1098-0.5*(SKir!J592+SKir!J$1098)*(logKir!J592-logKir!J$1098)-0.5*(SLir!J592+SLir!J$1098)*(logHir!J592-logHir!J$1098)-0.5*(SLir!J592+SLir!J$1098)*(logQir!J592-logQir!J$1098),0)</f>
        <v>6.3294502231508148E-2</v>
      </c>
    </row>
    <row r="593" spans="1:10" x14ac:dyDescent="0.15">
      <c r="A593" s="1">
        <v>26</v>
      </c>
      <c r="B593" s="1" t="s">
        <v>350</v>
      </c>
      <c r="C593" s="1">
        <v>15</v>
      </c>
      <c r="D593" s="1" t="s">
        <v>27</v>
      </c>
      <c r="E593" s="6">
        <f>IF(logVir!E593&lt;&gt;0,logVir!E593-logVir!E$1099-0.5*(SKir!E593+SKir!E$1099)*(logKir!E593-logKir!E$1099)-0.5*(SLir!E593+SLir!E$1099)*(logHir!E593-logHir!E$1099)-0.5*(SLir!E593+SLir!E$1099)*(logQir!E593-logQir!E$1099),0)</f>
        <v>-4.3238608070744727E-2</v>
      </c>
      <c r="F593" s="6">
        <f>IF(logVir!F593&lt;&gt;0,logVir!F593-logVir!F$1099-0.5*(SKir!F593+SKir!F$1099)*(logKir!F593-logKir!F$1099)-0.5*(SLir!F593+SLir!F$1099)*(logHir!F593-logHir!F$1099)-0.5*(SLir!F593+SLir!F$1099)*(logQir!F593-logQir!F$1099),0)</f>
        <v>-0.10905586913932389</v>
      </c>
      <c r="G593" s="6">
        <f>IF(logVir!G593&lt;&gt;0,logVir!G593-logVir!G$1099-0.5*(SKir!G593+SKir!G$1099)*(logKir!G593-logKir!G$1099)-0.5*(SLir!G593+SLir!G$1099)*(logHir!G593-logHir!G$1099)-0.5*(SLir!G593+SLir!G$1099)*(logQir!G593-logQir!G$1099),0)</f>
        <v>0.10509599939892331</v>
      </c>
      <c r="H593" s="6">
        <f>IF(logVir!H593&lt;&gt;0,logVir!H593-logVir!H$1099-0.5*(SKir!H593+SKir!H$1099)*(logKir!H593-logKir!H$1099)-0.5*(SLir!H593+SLir!H$1099)*(logHir!H593-logHir!H$1099)-0.5*(SLir!H593+SLir!H$1099)*(logQir!H593-logQir!H$1099),0)</f>
        <v>7.8602626358841132E-2</v>
      </c>
      <c r="I593" s="6">
        <f>IF(logVir!I593&lt;&gt;0,logVir!I593-logVir!I$1099-0.5*(SKir!I593+SKir!I$1099)*(logKir!I593-logKir!I$1099)-0.5*(SLir!I593+SLir!I$1099)*(logHir!I593-logHir!I$1099)-0.5*(SLir!I593+SLir!I$1099)*(logQir!I593-logQir!I$1099),0)</f>
        <v>0.14199002852543738</v>
      </c>
      <c r="J593" s="6">
        <f>IF(logVir!J593&lt;&gt;0,logVir!J593-logVir!J$1099-0.5*(SKir!J593+SKir!J$1099)*(logKir!J593-logKir!J$1099)-0.5*(SLir!J593+SLir!J$1099)*(logHir!J593-logHir!J$1099)-0.5*(SLir!J593+SLir!J$1099)*(logQir!J593-logQir!J$1099),0)</f>
        <v>7.4234041989282726E-2</v>
      </c>
    </row>
    <row r="594" spans="1:10" x14ac:dyDescent="0.15">
      <c r="A594" s="1">
        <v>26</v>
      </c>
      <c r="B594" s="1" t="s">
        <v>352</v>
      </c>
      <c r="C594" s="1">
        <v>16</v>
      </c>
      <c r="D594" s="1" t="s">
        <v>10</v>
      </c>
      <c r="E594" s="6">
        <f>IF(logVir!E594&lt;&gt;0,logVir!E594-logVir!E$1100-0.5*(SKir!E594+SKir!E$1100)*(logKir!E594-logKir!E$1100)-0.5*(SLir!E594+SLir!E$1100)*(logHir!E594-logHir!E$1100)-0.5*(SLir!E594+SLir!E$1100)*(logQir!E594-logQir!E$1100),0)</f>
        <v>5.077462759435971E-2</v>
      </c>
      <c r="F594" s="6">
        <f>IF(logVir!F594&lt;&gt;0,logVir!F594-logVir!F$1100-0.5*(SKir!F594+SKir!F$1100)*(logKir!F594-logKir!F$1100)-0.5*(SLir!F594+SLir!F$1100)*(logHir!F594-logHir!F$1100)-0.5*(SLir!F594+SLir!F$1100)*(logQir!F594-logQir!F$1100),0)</f>
        <v>3.8022617057678412E-2</v>
      </c>
      <c r="G594" s="6">
        <f>IF(logVir!G594&lt;&gt;0,logVir!G594-logVir!G$1100-0.5*(SKir!G594+SKir!G$1100)*(logKir!G594-logKir!G$1100)-0.5*(SLir!G594+SLir!G$1100)*(logHir!G594-logHir!G$1100)-0.5*(SLir!G594+SLir!G$1100)*(logQir!G594-logQir!G$1100),0)</f>
        <v>4.9729853635894203E-2</v>
      </c>
      <c r="H594" s="6">
        <f>IF(logVir!H594&lt;&gt;0,logVir!H594-logVir!H$1100-0.5*(SKir!H594+SKir!H$1100)*(logKir!H594-logKir!H$1100)-0.5*(SLir!H594+SLir!H$1100)*(logHir!H594-logHir!H$1100)-0.5*(SLir!H594+SLir!H$1100)*(logQir!H594-logQir!H$1100),0)</f>
        <v>9.2181254702358995E-2</v>
      </c>
      <c r="I594" s="6">
        <f>IF(logVir!I594&lt;&gt;0,logVir!I594-logVir!I$1100-0.5*(SKir!I594+SKir!I$1100)*(logKir!I594-logKir!I$1100)-0.5*(SLir!I594+SLir!I$1100)*(logHir!I594-logHir!I$1100)-0.5*(SLir!I594+SLir!I$1100)*(logQir!I594-logQir!I$1100),0)</f>
        <v>-6.1758391398743839E-2</v>
      </c>
      <c r="J594" s="6">
        <f>IF(logVir!J594&lt;&gt;0,logVir!J594-logVir!J$1100-0.5*(SKir!J594+SKir!J$1100)*(logKir!J594-logKir!J$1100)-0.5*(SLir!J594+SLir!J$1100)*(logHir!J594-logHir!J$1100)-0.5*(SLir!J594+SLir!J$1100)*(logQir!J594-logQir!J$1100),0)</f>
        <v>-5.7957416698962837E-2</v>
      </c>
    </row>
    <row r="595" spans="1:10" x14ac:dyDescent="0.15">
      <c r="A595" s="1">
        <v>26</v>
      </c>
      <c r="B595" s="1" t="s">
        <v>352</v>
      </c>
      <c r="C595" s="1">
        <v>17</v>
      </c>
      <c r="D595" s="1" t="s">
        <v>11</v>
      </c>
      <c r="E595" s="6">
        <f>IF(logVir!E595&lt;&gt;0,logVir!E595-logVir!E$1101-0.5*(SKir!E595+SKir!E$1101)*(logKir!E595-logKir!E$1101)-0.5*(SLir!E595+SLir!E$1101)*(logHir!E595-logHir!E$1101)-0.5*(SLir!E595+SLir!E$1101)*(logQir!E595-logQir!E$1101),0)</f>
        <v>0.1304352501274097</v>
      </c>
      <c r="F595" s="6">
        <f>IF(logVir!F595&lt;&gt;0,logVir!F595-logVir!F$1101-0.5*(SKir!F595+SKir!F$1101)*(logKir!F595-logKir!F$1101)-0.5*(SLir!F595+SLir!F$1101)*(logHir!F595-logHir!F$1101)-0.5*(SLir!F595+SLir!F$1101)*(logQir!F595-logQir!F$1101),0)</f>
        <v>-0.1132621128351194</v>
      </c>
      <c r="G595" s="6">
        <f>IF(logVir!G595&lt;&gt;0,logVir!G595-logVir!G$1101-0.5*(SKir!G595+SKir!G$1101)*(logKir!G595-logKir!G$1101)-0.5*(SLir!G595+SLir!G$1101)*(logHir!G595-logHir!G$1101)-0.5*(SLir!G595+SLir!G$1101)*(logQir!G595-logQir!G$1101),0)</f>
        <v>-1.6285499348799123E-2</v>
      </c>
      <c r="H595" s="6">
        <f>IF(logVir!H595&lt;&gt;0,logVir!H595-logVir!H$1101-0.5*(SKir!H595+SKir!H$1101)*(logKir!H595-logKir!H$1101)-0.5*(SLir!H595+SLir!H$1101)*(logHir!H595-logHir!H$1101)-0.5*(SLir!H595+SLir!H$1101)*(logQir!H595-logQir!H$1101),0)</f>
        <v>-9.7213481524275457E-3</v>
      </c>
      <c r="I595" s="6">
        <f>IF(logVir!I595&lt;&gt;0,logVir!I595-logVir!I$1101-0.5*(SKir!I595+SKir!I$1101)*(logKir!I595-logKir!I$1101)-0.5*(SLir!I595+SLir!I$1101)*(logHir!I595-logHir!I$1101)-0.5*(SLir!I595+SLir!I$1101)*(logQir!I595-logQir!I$1101),0)</f>
        <v>0.15166477616990126</v>
      </c>
      <c r="J595" s="6">
        <f>IF(logVir!J595&lt;&gt;0,logVir!J595-logVir!J$1101-0.5*(SKir!J595+SKir!J$1101)*(logKir!J595-logKir!J$1101)-0.5*(SLir!J595+SLir!J$1101)*(logHir!J595-logHir!J$1101)-0.5*(SLir!J595+SLir!J$1101)*(logQir!J595-logQir!J$1101),0)</f>
        <v>0.12488815789349775</v>
      </c>
    </row>
    <row r="596" spans="1:10" x14ac:dyDescent="0.15">
      <c r="A596" s="1">
        <v>26</v>
      </c>
      <c r="B596" s="1" t="s">
        <v>352</v>
      </c>
      <c r="C596" s="1">
        <v>18</v>
      </c>
      <c r="D596" s="1" t="s">
        <v>12</v>
      </c>
      <c r="E596" s="6">
        <f>IF(logVir!E596&lt;&gt;0,logVir!E596-logVir!E$1102-0.5*(SKir!E596+SKir!E$1102)*(logKir!E596-logKir!E$1102)-0.5*(SLir!E596+SLir!E$1102)*(logHir!E596-logHir!E$1102)-0.5*(SLir!E596+SLir!E$1102)*(logQir!E596-logQir!E$1102),0)</f>
        <v>-5.677573665191718E-2</v>
      </c>
      <c r="F596" s="6">
        <f>IF(logVir!F596&lt;&gt;0,logVir!F596-logVir!F$1102-0.5*(SKir!F596+SKir!F$1102)*(logKir!F596-logKir!F$1102)-0.5*(SLir!F596+SLir!F$1102)*(logHir!F596-logHir!F$1102)-0.5*(SLir!F596+SLir!F$1102)*(logQir!F596-logQir!F$1102),0)</f>
        <v>0.19200687754794751</v>
      </c>
      <c r="G596" s="6">
        <f>IF(logVir!G596&lt;&gt;0,logVir!G596-logVir!G$1102-0.5*(SKir!G596+SKir!G$1102)*(logKir!G596-logKir!G$1102)-0.5*(SLir!G596+SLir!G$1102)*(logHir!G596-logHir!G$1102)-0.5*(SLir!G596+SLir!G$1102)*(logQir!G596-logQir!G$1102),0)</f>
        <v>0.21004998391971999</v>
      </c>
      <c r="H596" s="6">
        <f>IF(logVir!H596&lt;&gt;0,logVir!H596-logVir!H$1102-0.5*(SKir!H596+SKir!H$1102)*(logKir!H596-logKir!H$1102)-0.5*(SLir!H596+SLir!H$1102)*(logHir!H596-logHir!H$1102)-0.5*(SLir!H596+SLir!H$1102)*(logQir!H596-logQir!H$1102),0)</f>
        <v>0.11882356549431561</v>
      </c>
      <c r="I596" s="6">
        <f>IF(logVir!I596&lt;&gt;0,logVir!I596-logVir!I$1102-0.5*(SKir!I596+SKir!I$1102)*(logKir!I596-logKir!I$1102)-0.5*(SLir!I596+SLir!I$1102)*(logHir!I596-logHir!I$1102)-0.5*(SLir!I596+SLir!I$1102)*(logQir!I596-logQir!I$1102),0)</f>
        <v>0.15588450116478131</v>
      </c>
      <c r="J596" s="6">
        <f>IF(logVir!J596&lt;&gt;0,logVir!J596-logVir!J$1102-0.5*(SKir!J596+SKir!J$1102)*(logKir!J596-logKir!J$1102)-0.5*(SLir!J596+SLir!J$1102)*(logHir!J596-logHir!J$1102)-0.5*(SLir!J596+SLir!J$1102)*(logQir!J596-logQir!J$1102),0)</f>
        <v>0.18154823016380825</v>
      </c>
    </row>
    <row r="597" spans="1:10" x14ac:dyDescent="0.15">
      <c r="A597" s="1">
        <v>26</v>
      </c>
      <c r="B597" s="1" t="s">
        <v>348</v>
      </c>
      <c r="C597" s="1">
        <v>19</v>
      </c>
      <c r="D597" s="1" t="s">
        <v>13</v>
      </c>
      <c r="E597" s="6">
        <f>IF(logVir!E597&lt;&gt;0,logVir!E597-logVir!E$1103-0.5*(SKir!E597+SKir!E$1103)*(logKir!E597-logKir!E$1103)-0.5*(SLir!E597+SLir!E$1103)*(logHir!E597-logHir!E$1103)-0.5*(SLir!E597+SLir!E$1103)*(logQir!E597-logQir!E$1103),0)</f>
        <v>4.3546230302103188E-2</v>
      </c>
      <c r="F597" s="6">
        <f>IF(logVir!F597&lt;&gt;0,logVir!F597-logVir!F$1103-0.5*(SKir!F597+SKir!F$1103)*(logKir!F597-logKir!F$1103)-0.5*(SLir!F597+SLir!F$1103)*(logHir!F597-logHir!F$1103)-0.5*(SLir!F597+SLir!F$1103)*(logQir!F597-logQir!F$1103),0)</f>
        <v>8.360590933050932E-2</v>
      </c>
      <c r="G597" s="6">
        <f>IF(logVir!G597&lt;&gt;0,logVir!G597-logVir!G$1103-0.5*(SKir!G597+SKir!G$1103)*(logKir!G597-logKir!G$1103)-0.5*(SLir!G597+SLir!G$1103)*(logHir!G597-logHir!G$1103)-0.5*(SLir!G597+SLir!G$1103)*(logQir!G597-logQir!G$1103),0)</f>
        <v>0.17785116983203086</v>
      </c>
      <c r="H597" s="6">
        <f>IF(logVir!H597&lt;&gt;0,logVir!H597-logVir!H$1103-0.5*(SKir!H597+SKir!H$1103)*(logKir!H597-logKir!H$1103)-0.5*(SLir!H597+SLir!H$1103)*(logHir!H597-logHir!H$1103)-0.5*(SLir!H597+SLir!H$1103)*(logQir!H597-logQir!H$1103),0)</f>
        <v>5.5783726395251323E-2</v>
      </c>
      <c r="I597" s="6">
        <f>IF(logVir!I597&lt;&gt;0,logVir!I597-logVir!I$1103-0.5*(SKir!I597+SKir!I$1103)*(logKir!I597-logKir!I$1103)-0.5*(SLir!I597+SLir!I$1103)*(logHir!I597-logHir!I$1103)-0.5*(SLir!I597+SLir!I$1103)*(logQir!I597-logQir!I$1103),0)</f>
        <v>0.16513253303052378</v>
      </c>
      <c r="J597" s="6">
        <f>IF(logVir!J597&lt;&gt;0,logVir!J597-logVir!J$1103-0.5*(SKir!J597+SKir!J$1103)*(logKir!J597-logKir!J$1103)-0.5*(SLir!J597+SLir!J$1103)*(logHir!J597-logHir!J$1103)-0.5*(SLir!J597+SLir!J$1103)*(logQir!J597-logQir!J$1103),0)</f>
        <v>0.16652123976005098</v>
      </c>
    </row>
    <row r="598" spans="1:10" x14ac:dyDescent="0.15">
      <c r="A598" s="1">
        <v>26</v>
      </c>
      <c r="B598" s="1" t="s">
        <v>348</v>
      </c>
      <c r="C598" s="1">
        <v>20</v>
      </c>
      <c r="D598" s="1" t="s">
        <v>14</v>
      </c>
      <c r="E598" s="6">
        <f>IF(logVir!E598&lt;&gt;0,logVir!E598-logVir!E$1104-0.5*(SKir!E598+SKir!E$1104)*(logKir!E598-logKir!E$1104)-0.5*(SLir!E598+SLir!E$1104)*(logHir!E598-logHir!E$1104)-0.5*(SLir!E598+SLir!E$1104)*(logQir!E598-logQir!E$1104),0)</f>
        <v>-0.66828356177904635</v>
      </c>
      <c r="F598" s="6">
        <f>IF(logVir!F598&lt;&gt;0,logVir!F598-logVir!F$1104-0.5*(SKir!F598+SKir!F$1104)*(logKir!F598-logKir!F$1104)-0.5*(SLir!F598+SLir!F$1104)*(logHir!F598-logHir!F$1104)-0.5*(SLir!F598+SLir!F$1104)*(logQir!F598-logQir!F$1104),0)</f>
        <v>5.1779183443342008E-2</v>
      </c>
      <c r="G598" s="6">
        <f>IF(logVir!G598&lt;&gt;0,logVir!G598-logVir!G$1104-0.5*(SKir!G598+SKir!G$1104)*(logKir!G598-logKir!G$1104)-0.5*(SLir!G598+SLir!G$1104)*(logHir!G598-logHir!G$1104)-0.5*(SLir!G598+SLir!G$1104)*(logQir!G598-logQir!G$1104),0)</f>
        <v>2.1333772213727464E-2</v>
      </c>
      <c r="H598" s="6">
        <f>IF(logVir!H598&lt;&gt;0,logVir!H598-logVir!H$1104-0.5*(SKir!H598+SKir!H$1104)*(logKir!H598-logKir!H$1104)-0.5*(SLir!H598+SLir!H$1104)*(logHir!H598-logHir!H$1104)-0.5*(SLir!H598+SLir!H$1104)*(logQir!H598-logQir!H$1104),0)</f>
        <v>-8.8748094708300154E-2</v>
      </c>
      <c r="I598" s="6">
        <f>IF(logVir!I598&lt;&gt;0,logVir!I598-logVir!I$1104-0.5*(SKir!I598+SKir!I$1104)*(logKir!I598-logKir!I$1104)-0.5*(SLir!I598+SLir!I$1104)*(logHir!I598-logHir!I$1104)-0.5*(SLir!I598+SLir!I$1104)*(logQir!I598-logQir!I$1104),0)</f>
        <v>2.9209563794900126E-2</v>
      </c>
      <c r="J598" s="6">
        <f>IF(logVir!J598&lt;&gt;0,logVir!J598-logVir!J$1104-0.5*(SKir!J598+SKir!J$1104)*(logKir!J598-logKir!J$1104)-0.5*(SLir!J598+SLir!J$1104)*(logHir!J598-logHir!J$1104)-0.5*(SLir!J598+SLir!J$1104)*(logQir!J598-logQir!J$1104),0)</f>
        <v>5.4275724467276937E-2</v>
      </c>
    </row>
    <row r="599" spans="1:10" x14ac:dyDescent="0.15">
      <c r="A599" s="1">
        <v>26</v>
      </c>
      <c r="B599" s="1" t="s">
        <v>353</v>
      </c>
      <c r="C599" s="1">
        <v>21</v>
      </c>
      <c r="D599" s="1" t="s">
        <v>15</v>
      </c>
      <c r="E599" s="6">
        <f>IF(logVir!E599&lt;&gt;0,logVir!E599-logVir!E$1105-0.5*(SKir!E599+SKir!E$1105)*(logKir!E599-logKir!E$1105)-0.5*(SLir!E599+SLir!E$1105)*(logHir!E599-logHir!E$1105)-0.5*(SLir!E599+SLir!E$1105)*(logQir!E599-logQir!E$1105),0)</f>
        <v>0.12955503961933532</v>
      </c>
      <c r="F599" s="6">
        <f>IF(logVir!F599&lt;&gt;0,logVir!F599-logVir!F$1105-0.5*(SKir!F599+SKir!F$1105)*(logKir!F599-logKir!F$1105)-0.5*(SLir!F599+SLir!F$1105)*(logHir!F599-logHir!F$1105)-0.5*(SLir!F599+SLir!F$1105)*(logQir!F599-logQir!F$1105),0)</f>
        <v>0.13251575845334057</v>
      </c>
      <c r="G599" s="6">
        <f>IF(logVir!G599&lt;&gt;0,logVir!G599-logVir!G$1105-0.5*(SKir!G599+SKir!G$1105)*(logKir!G599-logKir!G$1105)-0.5*(SLir!G599+SLir!G$1105)*(logHir!G599-logHir!G$1105)-0.5*(SLir!G599+SLir!G$1105)*(logQir!G599-logQir!G$1105),0)</f>
        <v>-3.310008556286273E-2</v>
      </c>
      <c r="H599" s="6">
        <f>IF(logVir!H599&lt;&gt;0,logVir!H599-logVir!H$1105-0.5*(SKir!H599+SKir!H$1105)*(logKir!H599-logKir!H$1105)-0.5*(SLir!H599+SLir!H$1105)*(logHir!H599-logHir!H$1105)-0.5*(SLir!H599+SLir!H$1105)*(logQir!H599-logQir!H$1105),0)</f>
        <v>9.854613241149144E-3</v>
      </c>
      <c r="I599" s="6">
        <f>IF(logVir!I599&lt;&gt;0,logVir!I599-logVir!I$1105-0.5*(SKir!I599+SKir!I$1105)*(logKir!I599-logKir!I$1105)-0.5*(SLir!I599+SLir!I$1105)*(logHir!I599-logHir!I$1105)-0.5*(SLir!I599+SLir!I$1105)*(logQir!I599-logQir!I$1105),0)</f>
        <v>-9.2115489131015374E-2</v>
      </c>
      <c r="J599" s="6">
        <f>IF(logVir!J599&lt;&gt;0,logVir!J599-logVir!J$1105-0.5*(SKir!J599+SKir!J$1105)*(logKir!J599-logKir!J$1105)-0.5*(SLir!J599+SLir!J$1105)*(logHir!J599-logHir!J$1105)-0.5*(SLir!J599+SLir!J$1105)*(logQir!J599-logQir!J$1105),0)</f>
        <v>-0.10796669563997301</v>
      </c>
    </row>
    <row r="600" spans="1:10" x14ac:dyDescent="0.15">
      <c r="A600" s="1">
        <v>26</v>
      </c>
      <c r="B600" s="1" t="s">
        <v>244</v>
      </c>
      <c r="C600" s="1">
        <v>22</v>
      </c>
      <c r="D600" s="1" t="s">
        <v>7</v>
      </c>
      <c r="E600" s="6">
        <f>IF(logVir!E600&lt;&gt;0,logVir!E600-logVir!E$1106-0.5*(SKir!E600+SKir!E$1106)*(logKir!E600-logKir!E$1106)-0.5*(SLir!E600+SLir!E$1106)*(logHir!E600-logHir!E$1106)-0.5*(SLir!E600+SLir!E$1106)*(logQir!E600-logQir!E$1106),0)</f>
        <v>-0.16126870814525912</v>
      </c>
      <c r="F600" s="6">
        <f>IF(logVir!F600&lt;&gt;0,logVir!F600-logVir!F$1106-0.5*(SKir!F600+SKir!F$1106)*(logKir!F600-logKir!F$1106)-0.5*(SLir!F600+SLir!F$1106)*(logHir!F600-logHir!F$1106)-0.5*(SLir!F600+SLir!F$1106)*(logQir!F600-logQir!F$1106),0)</f>
        <v>-6.1722167383167631E-2</v>
      </c>
      <c r="G600" s="6">
        <f>IF(logVir!G600&lt;&gt;0,logVir!G600-logVir!G$1106-0.5*(SKir!G600+SKir!G$1106)*(logKir!G600-logKir!G$1106)-0.5*(SLir!G600+SLir!G$1106)*(logHir!G600-logHir!G$1106)-0.5*(SLir!G600+SLir!G$1106)*(logQir!G600-logQir!G$1106),0)</f>
        <v>8.6084100766947141E-2</v>
      </c>
      <c r="H600" s="6">
        <f>IF(logVir!H600&lt;&gt;0,logVir!H600-logVir!H$1106-0.5*(SKir!H600+SKir!H$1106)*(logKir!H600-logKir!H$1106)-0.5*(SLir!H600+SLir!H$1106)*(logHir!H600-logHir!H$1106)-0.5*(SLir!H600+SLir!H$1106)*(logQir!H600-logQir!H$1106),0)</f>
        <v>-4.9333197025288156E-2</v>
      </c>
      <c r="I600" s="6">
        <f>IF(logVir!I600&lt;&gt;0,logVir!I600-logVir!I$1106-0.5*(SKir!I600+SKir!I$1106)*(logKir!I600-logKir!I$1106)-0.5*(SLir!I600+SLir!I$1106)*(logHir!I600-logHir!I$1106)-0.5*(SLir!I600+SLir!I$1106)*(logQir!I600-logQir!I$1106),0)</f>
        <v>4.6418987465993336E-2</v>
      </c>
      <c r="J600" s="6">
        <f>IF(logVir!J600&lt;&gt;0,logVir!J600-logVir!J$1106-0.5*(SKir!J600+SKir!J$1106)*(logKir!J600-logKir!J$1106)-0.5*(SLir!J600+SLir!J$1106)*(logHir!J600-logHir!J$1106)-0.5*(SLir!J600+SLir!J$1106)*(logQir!J600-logQir!J$1106),0)</f>
        <v>3.8834054705598926E-2</v>
      </c>
    </row>
    <row r="601" spans="1:10" x14ac:dyDescent="0.15">
      <c r="A601" s="1">
        <v>26</v>
      </c>
      <c r="B601" s="1" t="s">
        <v>244</v>
      </c>
      <c r="C601" s="1">
        <v>23</v>
      </c>
      <c r="D601" s="1" t="s">
        <v>28</v>
      </c>
      <c r="E601" s="6">
        <f>IF(logVir!E601&lt;&gt;0,logVir!E601-logVir!E$1107-0.5*(SKir!E601+SKir!E$1107)*(logKir!E601-logKir!E$1107)-0.5*(SLir!E601+SLir!E$1107)*(logHir!E601-logHir!E$1107)-0.5*(SLir!E601+SLir!E$1107)*(logQir!E601-logQir!E$1107),0)</f>
        <v>0.187787723533966</v>
      </c>
      <c r="F601" s="6">
        <f>IF(logVir!F601&lt;&gt;0,logVir!F601-logVir!F$1107-0.5*(SKir!F601+SKir!F$1107)*(logKir!F601-logKir!F$1107)-0.5*(SLir!F601+SLir!F$1107)*(logHir!F601-logHir!F$1107)-0.5*(SLir!F601+SLir!F$1107)*(logQir!F601-logQir!F$1107),0)</f>
        <v>2.7099726777908249E-2</v>
      </c>
      <c r="G601" s="6">
        <f>IF(logVir!G601&lt;&gt;0,logVir!G601-logVir!G$1107-0.5*(SKir!G601+SKir!G$1107)*(logKir!G601-logKir!G$1107)-0.5*(SLir!G601+SLir!G$1107)*(logHir!G601-logHir!G$1107)-0.5*(SLir!G601+SLir!G$1107)*(logQir!G601-logQir!G$1107),0)</f>
        <v>0.14259124244128205</v>
      </c>
      <c r="H601" s="6">
        <f>IF(logVir!H601&lt;&gt;0,logVir!H601-logVir!H$1107-0.5*(SKir!H601+SKir!H$1107)*(logKir!H601-logKir!H$1107)-0.5*(SLir!H601+SLir!H$1107)*(logHir!H601-logHir!H$1107)-0.5*(SLir!H601+SLir!H$1107)*(logQir!H601-logQir!H$1107),0)</f>
        <v>4.1806582951802229E-2</v>
      </c>
      <c r="I601" s="6">
        <f>IF(logVir!I601&lt;&gt;0,logVir!I601-logVir!I$1107-0.5*(SKir!I601+SKir!I$1107)*(logKir!I601-logKir!I$1107)-0.5*(SLir!I601+SLir!I$1107)*(logHir!I601-logHir!I$1107)-0.5*(SLir!I601+SLir!I$1107)*(logQir!I601-logQir!I$1107),0)</f>
        <v>9.5695060153768094E-2</v>
      </c>
      <c r="J601" s="6">
        <f>IF(logVir!J601&lt;&gt;0,logVir!J601-logVir!J$1107-0.5*(SKir!J601+SKir!J$1107)*(logKir!J601-logKir!J$1107)-0.5*(SLir!J601+SLir!J$1107)*(logHir!J601-logHir!J$1107)-0.5*(SLir!J601+SLir!J$1107)*(logQir!J601-logQir!J$1107),0)</f>
        <v>8.7529965176216112E-2</v>
      </c>
    </row>
    <row r="602" spans="1:10" x14ac:dyDescent="0.15">
      <c r="A602" s="1">
        <v>27</v>
      </c>
      <c r="B602" s="1" t="s">
        <v>354</v>
      </c>
      <c r="C602" s="1">
        <v>1</v>
      </c>
      <c r="D602" s="1" t="s">
        <v>8</v>
      </c>
      <c r="E602" s="6">
        <f>IF(logVir!E602&lt;&gt;0,logVir!E602-logVir!E$1085-0.5*(SKir!E602+SKir!E$1085)*(logKir!E602-logKir!E$1085)-0.5*(SLir!E602+SLir!E$1085)*(logHir!E602-logHir!E$1085)-0.5*(SLir!E602+SLir!E$1085)*(logQir!E602-logQir!E$1085),0)</f>
        <v>3.8658353259107082E-2</v>
      </c>
      <c r="F602" s="6">
        <f>IF(logVir!F602&lt;&gt;0,logVir!F602-logVir!F$1085-0.5*(SKir!F602+SKir!F$1085)*(logKir!F602-logKir!F$1085)-0.5*(SLir!F602+SLir!F$1085)*(logHir!F602-logHir!F$1085)-0.5*(SLir!F602+SLir!F$1085)*(logQir!F602-logQir!F$1085),0)</f>
        <v>-0.27402568718171672</v>
      </c>
      <c r="G602" s="6">
        <f>IF(logVir!G602&lt;&gt;0,logVir!G602-logVir!G$1085-0.5*(SKir!G602+SKir!G$1085)*(logKir!G602-logKir!G$1085)-0.5*(SLir!G602+SLir!G$1085)*(logHir!G602-logHir!G$1085)-0.5*(SLir!G602+SLir!G$1085)*(logQir!G602-logQir!G$1085),0)</f>
        <v>-0.52459354262444224</v>
      </c>
      <c r="H602" s="6">
        <f>IF(logVir!H602&lt;&gt;0,logVir!H602-logVir!H$1085-0.5*(SKir!H602+SKir!H$1085)*(logKir!H602-logKir!H$1085)-0.5*(SLir!H602+SLir!H$1085)*(logHir!H602-logHir!H$1085)-0.5*(SLir!H602+SLir!H$1085)*(logQir!H602-logQir!H$1085),0)</f>
        <v>-0.41982984102148652</v>
      </c>
      <c r="I602" s="6">
        <f>IF(logVir!I602&lt;&gt;0,logVir!I602-logVir!I$1085-0.5*(SKir!I602+SKir!I$1085)*(logKir!I602-logKir!I$1085)-0.5*(SLir!I602+SLir!I$1085)*(logHir!I602-logHir!I$1085)-0.5*(SLir!I602+SLir!I$1085)*(logQir!I602-logQir!I$1085),0)</f>
        <v>-0.31527373982433649</v>
      </c>
      <c r="J602" s="6">
        <f>IF(logVir!J602&lt;&gt;0,logVir!J602-logVir!J$1085-0.5*(SKir!J602+SKir!J$1085)*(logKir!J602-logKir!J$1085)-0.5*(SLir!J602+SLir!J$1085)*(logHir!J602-logHir!J$1085)-0.5*(SLir!J602+SLir!J$1085)*(logQir!J602-logQir!J$1085),0)</f>
        <v>-0.21309126539940754</v>
      </c>
    </row>
    <row r="603" spans="1:10" x14ac:dyDescent="0.15">
      <c r="A603" s="1">
        <v>27</v>
      </c>
      <c r="B603" s="1" t="s">
        <v>355</v>
      </c>
      <c r="C603" s="1">
        <v>2</v>
      </c>
      <c r="D603" s="1" t="s">
        <v>9</v>
      </c>
      <c r="E603" s="6">
        <f>IF(logVir!E603&lt;&gt;0,logVir!E603-logVir!E$1086-0.5*(SKir!E603+SKir!E$1086)*(logKir!E603-logKir!E$1086)-0.5*(SLir!E603+SLir!E$1086)*(logHir!E603-logHir!E$1086)-0.5*(SLir!E603+SLir!E$1086)*(logQir!E603-logQir!E$1086),0)</f>
        <v>-5.1219775355381775E-2</v>
      </c>
      <c r="F603" s="6">
        <f>IF(logVir!F603&lt;&gt;0,logVir!F603-logVir!F$1086-0.5*(SKir!F603+SKir!F$1086)*(logKir!F603-logKir!F$1086)-0.5*(SLir!F603+SLir!F$1086)*(logHir!F603-logHir!F$1086)-0.5*(SLir!F603+SLir!F$1086)*(logQir!F603-logQir!F$1086),0)</f>
        <v>0.18240475097156067</v>
      </c>
      <c r="G603" s="6">
        <f>IF(logVir!G603&lt;&gt;0,logVir!G603-logVir!G$1086-0.5*(SKir!G603+SKir!G$1086)*(logKir!G603-logKir!G$1086)-0.5*(SLir!G603+SLir!G$1086)*(logHir!G603-logHir!G$1086)-0.5*(SLir!G603+SLir!G$1086)*(logQir!G603-logQir!G$1086),0)</f>
        <v>-2.4401330497225371E-2</v>
      </c>
      <c r="H603" s="6">
        <f>IF(logVir!H603&lt;&gt;0,logVir!H603-logVir!H$1086-0.5*(SKir!H603+SKir!H$1086)*(logKir!H603-logKir!H$1086)-0.5*(SLir!H603+SLir!H$1086)*(logHir!H603-logHir!H$1086)-0.5*(SLir!H603+SLir!H$1086)*(logQir!H603-logQir!H$1086),0)</f>
        <v>-0.52471281404559234</v>
      </c>
      <c r="I603" s="6">
        <f>IF(logVir!I603&lt;&gt;0,logVir!I603-logVir!I$1086-0.5*(SKir!I603+SKir!I$1086)*(logKir!I603-logKir!I$1086)-0.5*(SLir!I603+SLir!I$1086)*(logHir!I603-logHir!I$1086)-0.5*(SLir!I603+SLir!I$1086)*(logQir!I603-logQir!I$1086),0)</f>
        <v>-0.13265199019585788</v>
      </c>
      <c r="J603" s="6">
        <f>IF(logVir!J603&lt;&gt;0,logVir!J603-logVir!J$1086-0.5*(SKir!J603+SKir!J$1086)*(logKir!J603-logKir!J$1086)-0.5*(SLir!J603+SLir!J$1086)*(logHir!J603-logHir!J$1086)-0.5*(SLir!J603+SLir!J$1086)*(logQir!J603-logQir!J$1086),0)</f>
        <v>-2.6517564694322593E-2</v>
      </c>
    </row>
    <row r="604" spans="1:10" x14ac:dyDescent="0.15">
      <c r="A604" s="1">
        <v>27</v>
      </c>
      <c r="B604" s="1" t="s">
        <v>356</v>
      </c>
      <c r="C604" s="1">
        <v>3</v>
      </c>
      <c r="D604" s="1" t="s">
        <v>16</v>
      </c>
      <c r="E604" s="6">
        <f>IF(logVir!E604&lt;&gt;0,logVir!E604-logVir!E$1087-0.5*(SKir!E604+SKir!E$1087)*(logKir!E604-logKir!E$1087)-0.5*(SLir!E604+SLir!E$1087)*(logHir!E604-logHir!E$1087)-0.5*(SLir!E604+SLir!E$1087)*(logQir!E604-logQir!E$1087),0)</f>
        <v>3.4115067773207608E-2</v>
      </c>
      <c r="F604" s="6">
        <f>IF(logVir!F604&lt;&gt;0,logVir!F604-logVir!F$1087-0.5*(SKir!F604+SKir!F$1087)*(logKir!F604-logKir!F$1087)-0.5*(SLir!F604+SLir!F$1087)*(logHir!F604-logHir!F$1087)-0.5*(SLir!F604+SLir!F$1087)*(logQir!F604-logQir!F$1087),0)</f>
        <v>4.957679084163083E-2</v>
      </c>
      <c r="G604" s="6">
        <f>IF(logVir!G604&lt;&gt;0,logVir!G604-logVir!G$1087-0.5*(SKir!G604+SKir!G$1087)*(logKir!G604-logKir!G$1087)-0.5*(SLir!G604+SLir!G$1087)*(logHir!G604-logHir!G$1087)-0.5*(SLir!G604+SLir!G$1087)*(logQir!G604-logQir!G$1087),0)</f>
        <v>1.6239343186289362E-3</v>
      </c>
      <c r="H604" s="6">
        <f>IF(logVir!H604&lt;&gt;0,logVir!H604-logVir!H$1087-0.5*(SKir!H604+SKir!H$1087)*(logKir!H604-logKir!H$1087)-0.5*(SLir!H604+SLir!H$1087)*(logHir!H604-logHir!H$1087)-0.5*(SLir!H604+SLir!H$1087)*(logQir!H604-logQir!H$1087),0)</f>
        <v>-6.4389496461573811E-2</v>
      </c>
      <c r="I604" s="6">
        <f>IF(logVir!I604&lt;&gt;0,logVir!I604-logVir!I$1087-0.5*(SKir!I604+SKir!I$1087)*(logKir!I604-logKir!I$1087)-0.5*(SLir!I604+SLir!I$1087)*(logHir!I604-logHir!I$1087)-0.5*(SLir!I604+SLir!I$1087)*(logQir!I604-logQir!I$1087),0)</f>
        <v>-2.4384921470525525E-2</v>
      </c>
      <c r="J604" s="6">
        <f>IF(logVir!J604&lt;&gt;0,logVir!J604-logVir!J$1087-0.5*(SKir!J604+SKir!J$1087)*(logKir!J604-logKir!J$1087)-0.5*(SLir!J604+SLir!J$1087)*(logHir!J604-logHir!J$1087)-0.5*(SLir!J604+SLir!J$1087)*(logQir!J604-logQir!J$1087),0)</f>
        <v>-9.5013532799966202E-3</v>
      </c>
    </row>
    <row r="605" spans="1:10" x14ac:dyDescent="0.15">
      <c r="A605" s="1">
        <v>27</v>
      </c>
      <c r="B605" s="1" t="s">
        <v>357</v>
      </c>
      <c r="C605" s="1">
        <v>4</v>
      </c>
      <c r="D605" s="1" t="s">
        <v>17</v>
      </c>
      <c r="E605" s="6">
        <f>IF(logVir!E605&lt;&gt;0,logVir!E605-logVir!E$1088-0.5*(SKir!E605+SKir!E$1088)*(logKir!E605-logKir!E$1088)-0.5*(SLir!E605+SLir!E$1088)*(logHir!E605-logHir!E$1088)-0.5*(SLir!E605+SLir!E$1088)*(logQir!E605-logQir!E$1088),0)</f>
        <v>9.5963815357983331E-2</v>
      </c>
      <c r="F605" s="6">
        <f>IF(logVir!F605&lt;&gt;0,logVir!F605-logVir!F$1088-0.5*(SKir!F605+SKir!F$1088)*(logKir!F605-logKir!F$1088)-0.5*(SLir!F605+SLir!F$1088)*(logHir!F605-logHir!F$1088)-0.5*(SLir!F605+SLir!F$1088)*(logQir!F605-logQir!F$1088),0)</f>
        <v>8.8365488608666595E-2</v>
      </c>
      <c r="G605" s="6">
        <f>IF(logVir!G605&lt;&gt;0,logVir!G605-logVir!G$1088-0.5*(SKir!G605+SKir!G$1088)*(logKir!G605-logKir!G$1088)-0.5*(SLir!G605+SLir!G$1088)*(logHir!G605-logHir!G$1088)-0.5*(SLir!G605+SLir!G$1088)*(logQir!G605-logQir!G$1088),0)</f>
        <v>0.13362895168411132</v>
      </c>
      <c r="H605" s="6">
        <f>IF(logVir!H605&lt;&gt;0,logVir!H605-logVir!H$1088-0.5*(SKir!H605+SKir!H$1088)*(logKir!H605-logKir!H$1088)-0.5*(SLir!H605+SLir!H$1088)*(logHir!H605-logHir!H$1088)-0.5*(SLir!H605+SLir!H$1088)*(logQir!H605-logQir!H$1088),0)</f>
        <v>0.24560803664005992</v>
      </c>
      <c r="I605" s="6">
        <f>IF(logVir!I605&lt;&gt;0,logVir!I605-logVir!I$1088-0.5*(SKir!I605+SKir!I$1088)*(logKir!I605-logKir!I$1088)-0.5*(SLir!I605+SLir!I$1088)*(logHir!I605-logHir!I$1088)-0.5*(SLir!I605+SLir!I$1088)*(logQir!I605-logQir!I$1088),0)</f>
        <v>0.37655038631518745</v>
      </c>
      <c r="J605" s="6">
        <f>IF(logVir!J605&lt;&gt;0,logVir!J605-logVir!J$1088-0.5*(SKir!J605+SKir!J$1088)*(logKir!J605-logKir!J$1088)-0.5*(SLir!J605+SLir!J$1088)*(logHir!J605-logHir!J$1088)-0.5*(SLir!J605+SLir!J$1088)*(logQir!J605-logQir!J$1088),0)</f>
        <v>0.46081699517504726</v>
      </c>
    </row>
    <row r="606" spans="1:10" x14ac:dyDescent="0.15">
      <c r="A606" s="1">
        <v>27</v>
      </c>
      <c r="B606" s="1" t="s">
        <v>356</v>
      </c>
      <c r="C606" s="1">
        <v>5</v>
      </c>
      <c r="D606" s="1" t="s">
        <v>18</v>
      </c>
      <c r="E606" s="6">
        <f>IF(logVir!E606&lt;&gt;0,logVir!E606-logVir!E$1089-0.5*(SKir!E606+SKir!E$1089)*(logKir!E606-logKir!E$1089)-0.5*(SLir!E606+SLir!E$1089)*(logHir!E606-logHir!E$1089)-0.5*(SLir!E606+SLir!E$1089)*(logQir!E606-logQir!E$1089),0)</f>
        <v>0.17070948937309488</v>
      </c>
      <c r="F606" s="6">
        <f>IF(logVir!F606&lt;&gt;0,logVir!F606-logVir!F$1089-0.5*(SKir!F606+SKir!F$1089)*(logKir!F606-logKir!F$1089)-0.5*(SLir!F606+SLir!F$1089)*(logHir!F606-logHir!F$1089)-0.5*(SLir!F606+SLir!F$1089)*(logQir!F606-logQir!F$1089),0)</f>
        <v>0.16250440813077943</v>
      </c>
      <c r="G606" s="6">
        <f>IF(logVir!G606&lt;&gt;0,logVir!G606-logVir!G$1089-0.5*(SKir!G606+SKir!G$1089)*(logKir!G606-logKir!G$1089)-0.5*(SLir!G606+SLir!G$1089)*(logHir!G606-logHir!G$1089)-0.5*(SLir!G606+SLir!G$1089)*(logQir!G606-logQir!G$1089),0)</f>
        <v>0.15853268529692705</v>
      </c>
      <c r="H606" s="6">
        <f>IF(logVir!H606&lt;&gt;0,logVir!H606-logVir!H$1089-0.5*(SKir!H606+SKir!H$1089)*(logKir!H606-logKir!H$1089)-0.5*(SLir!H606+SLir!H$1089)*(logHir!H606-logHir!H$1089)-0.5*(SLir!H606+SLir!H$1089)*(logQir!H606-logQir!H$1089),0)</f>
        <v>-0.20279106506447173</v>
      </c>
      <c r="I606" s="6">
        <f>IF(logVir!I606&lt;&gt;0,logVir!I606-logVir!I$1089-0.5*(SKir!I606+SKir!I$1089)*(logKir!I606-logKir!I$1089)-0.5*(SLir!I606+SLir!I$1089)*(logHir!I606-logHir!I$1089)-0.5*(SLir!I606+SLir!I$1089)*(logQir!I606-logQir!I$1089),0)</f>
        <v>1.8719179390737244E-2</v>
      </c>
      <c r="J606" s="6">
        <f>IF(logVir!J606&lt;&gt;0,logVir!J606-logVir!J$1089-0.5*(SKir!J606+SKir!J$1089)*(logKir!J606-logKir!J$1089)-0.5*(SLir!J606+SLir!J$1089)*(logHir!J606-logHir!J$1089)-0.5*(SLir!J606+SLir!J$1089)*(logQir!J606-logQir!J$1089),0)</f>
        <v>-8.877335628601242E-2</v>
      </c>
    </row>
    <row r="607" spans="1:10" x14ac:dyDescent="0.15">
      <c r="A607" s="1">
        <v>27</v>
      </c>
      <c r="B607" s="1" t="s">
        <v>356</v>
      </c>
      <c r="C607" s="1">
        <v>6</v>
      </c>
      <c r="D607" s="1" t="s">
        <v>2</v>
      </c>
      <c r="E607" s="6">
        <f>IF(logVir!E607&lt;&gt;0,logVir!E607-logVir!E$1090-0.5*(SKir!E607+SKir!E$1090)*(logKir!E607-logKir!E$1090)-0.5*(SLir!E607+SLir!E$1090)*(logHir!E607-logHir!E$1090)-0.5*(SLir!E607+SLir!E$1090)*(logQir!E607-logQir!E$1090),0)</f>
        <v>0.42737409223960338</v>
      </c>
      <c r="F607" s="6">
        <f>IF(logVir!F607&lt;&gt;0,logVir!F607-logVir!F$1090-0.5*(SKir!F607+SKir!F$1090)*(logKir!F607-logKir!F$1090)-0.5*(SLir!F607+SLir!F$1090)*(logHir!F607-logHir!F$1090)-0.5*(SLir!F607+SLir!F$1090)*(logQir!F607-logQir!F$1090),0)</f>
        <v>0.30567371859233577</v>
      </c>
      <c r="G607" s="6">
        <f>IF(logVir!G607&lt;&gt;0,logVir!G607-logVir!G$1090-0.5*(SKir!G607+SKir!G$1090)*(logKir!G607-logKir!G$1090)-0.5*(SLir!G607+SLir!G$1090)*(logHir!G607-logHir!G$1090)-0.5*(SLir!G607+SLir!G$1090)*(logQir!G607-logQir!G$1090),0)</f>
        <v>0.11607900812225275</v>
      </c>
      <c r="H607" s="6">
        <f>IF(logVir!H607&lt;&gt;0,logVir!H607-logVir!H$1090-0.5*(SKir!H607+SKir!H$1090)*(logKir!H607-logKir!H$1090)-0.5*(SLir!H607+SLir!H$1090)*(logHir!H607-logHir!H$1090)-0.5*(SLir!H607+SLir!H$1090)*(logQir!H607-logQir!H$1090),0)</f>
        <v>7.1105725458947167E-2</v>
      </c>
      <c r="I607" s="6">
        <f>IF(logVir!I607&lt;&gt;0,logVir!I607-logVir!I$1090-0.5*(SKir!I607+SKir!I$1090)*(logKir!I607-logKir!I$1090)-0.5*(SLir!I607+SLir!I$1090)*(logHir!I607-logHir!I$1090)-0.5*(SLir!I607+SLir!I$1090)*(logQir!I607-logQir!I$1090),0)</f>
        <v>0.25711666399794936</v>
      </c>
      <c r="J607" s="6">
        <f>IF(logVir!J607&lt;&gt;0,logVir!J607-logVir!J$1090-0.5*(SKir!J607+SKir!J$1090)*(logKir!J607-logKir!J$1090)-0.5*(SLir!J607+SLir!J$1090)*(logHir!J607-logHir!J$1090)-0.5*(SLir!J607+SLir!J$1090)*(logQir!J607-logQir!J$1090),0)</f>
        <v>0.3803754494133178</v>
      </c>
    </row>
    <row r="608" spans="1:10" x14ac:dyDescent="0.15">
      <c r="A608" s="1">
        <v>27</v>
      </c>
      <c r="B608" s="1" t="s">
        <v>356</v>
      </c>
      <c r="C608" s="1">
        <v>7</v>
      </c>
      <c r="D608" s="1" t="s">
        <v>19</v>
      </c>
      <c r="E608" s="6">
        <f>IF(logVir!E608&lt;&gt;0,logVir!E608-logVir!E$1091-0.5*(SKir!E608+SKir!E$1091)*(logKir!E608-logKir!E$1091)-0.5*(SLir!E608+SLir!E$1091)*(logHir!E608-logHir!E$1091)-0.5*(SLir!E608+SLir!E$1091)*(logQir!E608-logQir!E$1091),0)</f>
        <v>0.79992845632790188</v>
      </c>
      <c r="F608" s="6">
        <f>IF(logVir!F608&lt;&gt;0,logVir!F608-logVir!F$1091-0.5*(SKir!F608+SKir!F$1091)*(logKir!F608-logKir!F$1091)-0.5*(SLir!F608+SLir!F$1091)*(logHir!F608-logHir!F$1091)-0.5*(SLir!F608+SLir!F$1091)*(logQir!F608-logQir!F$1091),0)</f>
        <v>2.3794045128639776</v>
      </c>
      <c r="G608" s="6">
        <f>IF(logVir!G608&lt;&gt;0,logVir!G608-logVir!G$1091-0.5*(SKir!G608+SKir!G$1091)*(logKir!G608-logKir!G$1091)-0.5*(SLir!G608+SLir!G$1091)*(logHir!G608-logHir!G$1091)-0.5*(SLir!G608+SLir!G$1091)*(logQir!G608-logQir!G$1091),0)</f>
        <v>1.2678397576705316</v>
      </c>
      <c r="H608" s="6">
        <f>IF(logVir!H608&lt;&gt;0,logVir!H608-logVir!H$1091-0.5*(SKir!H608+SKir!H$1091)*(logKir!H608-logKir!H$1091)-0.5*(SLir!H608+SLir!H$1091)*(logHir!H608-logHir!H$1091)-0.5*(SLir!H608+SLir!H$1091)*(logQir!H608-logQir!H$1091),0)</f>
        <v>0.94396837359290653</v>
      </c>
      <c r="I608" s="6">
        <f>IF(logVir!I608&lt;&gt;0,logVir!I608-logVir!I$1091-0.5*(SKir!I608+SKir!I$1091)*(logKir!I608-logKir!I$1091)-0.5*(SLir!I608+SLir!I$1091)*(logHir!I608-logHir!I$1091)-0.5*(SLir!I608+SLir!I$1091)*(logQir!I608-logQir!I$1091),0)</f>
        <v>1.6317713625873849</v>
      </c>
      <c r="J608" s="6">
        <f>IF(logVir!J608&lt;&gt;0,logVir!J608-logVir!J$1091-0.5*(SKir!J608+SKir!J$1091)*(logKir!J608-logKir!J$1091)-0.5*(SLir!J608+SLir!J$1091)*(logHir!J608-logHir!J$1091)-0.5*(SLir!J608+SLir!J$1091)*(logQir!J608-logQir!J$1091),0)</f>
        <v>1.2798871853178184</v>
      </c>
    </row>
    <row r="609" spans="1:10" x14ac:dyDescent="0.15">
      <c r="A609" s="1">
        <v>27</v>
      </c>
      <c r="B609" s="1" t="s">
        <v>357</v>
      </c>
      <c r="C609" s="1">
        <v>8</v>
      </c>
      <c r="D609" s="1" t="s">
        <v>20</v>
      </c>
      <c r="E609" s="6">
        <f>IF(logVir!E609&lt;&gt;0,logVir!E609-logVir!E$1092-0.5*(SKir!E609+SKir!E$1092)*(logKir!E609-logKir!E$1092)-0.5*(SLir!E609+SLir!E$1092)*(logHir!E609-logHir!E$1092)-0.5*(SLir!E609+SLir!E$1092)*(logQir!E609-logQir!E$1092),0)</f>
        <v>0.21301391756428731</v>
      </c>
      <c r="F609" s="6">
        <f>IF(logVir!F609&lt;&gt;0,logVir!F609-logVir!F$1092-0.5*(SKir!F609+SKir!F$1092)*(logKir!F609-logKir!F$1092)-0.5*(SLir!F609+SLir!F$1092)*(logHir!F609-logHir!F$1092)-0.5*(SLir!F609+SLir!F$1092)*(logQir!F609-logQir!F$1092),0)</f>
        <v>-6.3563552177200305E-3</v>
      </c>
      <c r="G609" s="6">
        <f>IF(logVir!G609&lt;&gt;0,logVir!G609-logVir!G$1092-0.5*(SKir!G609+SKir!G$1092)*(logKir!G609-logKir!G$1092)-0.5*(SLir!G609+SLir!G$1092)*(logHir!G609-logHir!G$1092)-0.5*(SLir!G609+SLir!G$1092)*(logQir!G609-logQir!G$1092),0)</f>
        <v>-6.6819141453151917E-2</v>
      </c>
      <c r="H609" s="6">
        <f>IF(logVir!H609&lt;&gt;0,logVir!H609-logVir!H$1092-0.5*(SKir!H609+SKir!H$1092)*(logKir!H609-logKir!H$1092)-0.5*(SLir!H609+SLir!H$1092)*(logHir!H609-logHir!H$1092)-0.5*(SLir!H609+SLir!H$1092)*(logQir!H609-logQir!H$1092),0)</f>
        <v>-8.2789137410645183E-2</v>
      </c>
      <c r="I609" s="6">
        <f>IF(logVir!I609&lt;&gt;0,logVir!I609-logVir!I$1092-0.5*(SKir!I609+SKir!I$1092)*(logKir!I609-logKir!I$1092)-0.5*(SLir!I609+SLir!I$1092)*(logHir!I609-logHir!I$1092)-0.5*(SLir!I609+SLir!I$1092)*(logQir!I609-logQir!I$1092),0)</f>
        <v>0.21413095674959801</v>
      </c>
      <c r="J609" s="6">
        <f>IF(logVir!J609&lt;&gt;0,logVir!J609-logVir!J$1092-0.5*(SKir!J609+SKir!J$1092)*(logKir!J609-logKir!J$1092)-0.5*(SLir!J609+SLir!J$1092)*(logHir!J609-logHir!J$1092)-0.5*(SLir!J609+SLir!J$1092)*(logQir!J609-logQir!J$1092),0)</f>
        <v>0.19557081073330732</v>
      </c>
    </row>
    <row r="610" spans="1:10" x14ac:dyDescent="0.15">
      <c r="A610" s="1">
        <v>27</v>
      </c>
      <c r="B610" s="1" t="s">
        <v>356</v>
      </c>
      <c r="C610" s="1">
        <v>9</v>
      </c>
      <c r="D610" s="1" t="s">
        <v>21</v>
      </c>
      <c r="E610" s="6">
        <f>IF(logVir!E610&lt;&gt;0,logVir!E610-logVir!E$1093-0.5*(SKir!E610+SKir!E$1093)*(logKir!E610-logKir!E$1093)-0.5*(SLir!E610+SLir!E$1093)*(logHir!E610-logHir!E$1093)-0.5*(SLir!E610+SLir!E$1093)*(logQir!E610-logQir!E$1093),0)</f>
        <v>2.3991961011702201E-2</v>
      </c>
      <c r="F610" s="6">
        <f>IF(logVir!F610&lt;&gt;0,logVir!F610-logVir!F$1093-0.5*(SKir!F610+SKir!F$1093)*(logKir!F610-logKir!F$1093)-0.5*(SLir!F610+SLir!F$1093)*(logHir!F610-logHir!F$1093)-0.5*(SLir!F610+SLir!F$1093)*(logQir!F610-logQir!F$1093),0)</f>
        <v>3.1564604948532006E-2</v>
      </c>
      <c r="G610" s="6">
        <f>IF(logVir!G610&lt;&gt;0,logVir!G610-logVir!G$1093-0.5*(SKir!G610+SKir!G$1093)*(logKir!G610-logKir!G$1093)-0.5*(SLir!G610+SLir!G$1093)*(logHir!G610-logHir!G$1093)-0.5*(SLir!G610+SLir!G$1093)*(logQir!G610-logQir!G$1093),0)</f>
        <v>-1.2527959173325443E-2</v>
      </c>
      <c r="H610" s="6">
        <f>IF(logVir!H610&lt;&gt;0,logVir!H610-logVir!H$1093-0.5*(SKir!H610+SKir!H$1093)*(logKir!H610-logKir!H$1093)-0.5*(SLir!H610+SLir!H$1093)*(logHir!H610-logHir!H$1093)-0.5*(SLir!H610+SLir!H$1093)*(logQir!H610-logQir!H$1093),0)</f>
        <v>-0.42599133377768172</v>
      </c>
      <c r="I610" s="6">
        <f>IF(logVir!I610&lt;&gt;0,logVir!I610-logVir!I$1093-0.5*(SKir!I610+SKir!I$1093)*(logKir!I610-logKir!I$1093)-0.5*(SLir!I610+SLir!I$1093)*(logHir!I610-logHir!I$1093)-0.5*(SLir!I610+SLir!I$1093)*(logQir!I610-logQir!I$1093),0)</f>
        <v>-0.27700446869750972</v>
      </c>
      <c r="J610" s="6">
        <f>IF(logVir!J610&lt;&gt;0,logVir!J610-logVir!J$1093-0.5*(SKir!J610+SKir!J$1093)*(logKir!J610-logKir!J$1093)-0.5*(SLir!J610+SLir!J$1093)*(logHir!J610-logHir!J$1093)-0.5*(SLir!J610+SLir!J$1093)*(logQir!J610-logQir!J$1093),0)</f>
        <v>-0.1291477272996252</v>
      </c>
    </row>
    <row r="611" spans="1:10" x14ac:dyDescent="0.15">
      <c r="A611" s="1">
        <v>27</v>
      </c>
      <c r="B611" s="1" t="s">
        <v>357</v>
      </c>
      <c r="C611" s="1">
        <v>10</v>
      </c>
      <c r="D611" s="1" t="s">
        <v>22</v>
      </c>
      <c r="E611" s="6">
        <f>IF(logVir!E611&lt;&gt;0,logVir!E611-logVir!E$1094-0.5*(SKir!E611+SKir!E$1094)*(logKir!E611-logKir!E$1094)-0.5*(SLir!E611+SLir!E$1094)*(logHir!E611-logHir!E$1094)-0.5*(SLir!E611+SLir!E$1094)*(logQir!E611-logQir!E$1094),0)</f>
        <v>0.24878433243431641</v>
      </c>
      <c r="F611" s="6">
        <f>IF(logVir!F611&lt;&gt;0,logVir!F611-logVir!F$1094-0.5*(SKir!F611+SKir!F$1094)*(logKir!F611-logKir!F$1094)-0.5*(SLir!F611+SLir!F$1094)*(logHir!F611-logHir!F$1094)-0.5*(SLir!F611+SLir!F$1094)*(logQir!F611-logQir!F$1094),0)</f>
        <v>0.17572844118595282</v>
      </c>
      <c r="G611" s="6">
        <f>IF(logVir!G611&lt;&gt;0,logVir!G611-logVir!G$1094-0.5*(SKir!G611+SKir!G$1094)*(logKir!G611-logKir!G$1094)-0.5*(SLir!G611+SLir!G$1094)*(logHir!G611-logHir!G$1094)-0.5*(SLir!G611+SLir!G$1094)*(logQir!G611-logQir!G$1094),0)</f>
        <v>0.13009338451701</v>
      </c>
      <c r="H611" s="6">
        <f>IF(logVir!H611&lt;&gt;0,logVir!H611-logVir!H$1094-0.5*(SKir!H611+SKir!H$1094)*(logKir!H611-logKir!H$1094)-0.5*(SLir!H611+SLir!H$1094)*(logHir!H611-logHir!H$1094)-0.5*(SLir!H611+SLir!H$1094)*(logQir!H611-logQir!H$1094),0)</f>
        <v>-4.6273799349143808E-2</v>
      </c>
      <c r="I611" s="6">
        <f>IF(logVir!I611&lt;&gt;0,logVir!I611-logVir!I$1094-0.5*(SKir!I611+SKir!I$1094)*(logKir!I611-logKir!I$1094)-0.5*(SLir!I611+SLir!I$1094)*(logHir!I611-logHir!I$1094)-0.5*(SLir!I611+SLir!I$1094)*(logQir!I611-logQir!I$1094),0)</f>
        <v>9.3865579871012877E-2</v>
      </c>
      <c r="J611" s="6">
        <f>IF(logVir!J611&lt;&gt;0,logVir!J611-logVir!J$1094-0.5*(SKir!J611+SKir!J$1094)*(logKir!J611-logKir!J$1094)-0.5*(SLir!J611+SLir!J$1094)*(logHir!J611-logHir!J$1094)-0.5*(SLir!J611+SLir!J$1094)*(logQir!J611-logQir!J$1094),0)</f>
        <v>7.3325766423589511E-3</v>
      </c>
    </row>
    <row r="612" spans="1:10" x14ac:dyDescent="0.15">
      <c r="A612" s="1">
        <v>27</v>
      </c>
      <c r="B612" s="1" t="s">
        <v>356</v>
      </c>
      <c r="C612" s="1">
        <v>11</v>
      </c>
      <c r="D612" s="1" t="s">
        <v>23</v>
      </c>
      <c r="E612" s="6">
        <f>IF(logVir!E612&lt;&gt;0,logVir!E612-logVir!E$1095-0.5*(SKir!E612+SKir!E$1095)*(logKir!E612-logKir!E$1095)-0.5*(SLir!E612+SLir!E$1095)*(logHir!E612-logHir!E$1095)-0.5*(SLir!E612+SLir!E$1095)*(logQir!E612-logQir!E$1095),0)</f>
        <v>5.6753601244170462E-2</v>
      </c>
      <c r="F612" s="6">
        <f>IF(logVir!F612&lt;&gt;0,logVir!F612-logVir!F$1095-0.5*(SKir!F612+SKir!F$1095)*(logKir!F612-logKir!F$1095)-0.5*(SLir!F612+SLir!F$1095)*(logHir!F612-logHir!F$1095)-0.5*(SLir!F612+SLir!F$1095)*(logQir!F612-logQir!F$1095),0)</f>
        <v>9.1730815460913481E-2</v>
      </c>
      <c r="G612" s="6">
        <f>IF(logVir!G612&lt;&gt;0,logVir!G612-logVir!G$1095-0.5*(SKir!G612+SKir!G$1095)*(logKir!G612-logKir!G$1095)-0.5*(SLir!G612+SLir!G$1095)*(logHir!G612-logHir!G$1095)-0.5*(SLir!G612+SLir!G$1095)*(logQir!G612-logQir!G$1095),0)</f>
        <v>5.6106069293469091E-3</v>
      </c>
      <c r="H612" s="6">
        <f>IF(logVir!H612&lt;&gt;0,logVir!H612-logVir!H$1095-0.5*(SKir!H612+SKir!H$1095)*(logKir!H612-logKir!H$1095)-0.5*(SLir!H612+SLir!H$1095)*(logHir!H612-logHir!H$1095)-0.5*(SLir!H612+SLir!H$1095)*(logQir!H612-logQir!H$1095),0)</f>
        <v>-0.18875346553552594</v>
      </c>
      <c r="I612" s="6">
        <f>IF(logVir!I612&lt;&gt;0,logVir!I612-logVir!I$1095-0.5*(SKir!I612+SKir!I$1095)*(logKir!I612-logKir!I$1095)-0.5*(SLir!I612+SLir!I$1095)*(logHir!I612-logHir!I$1095)-0.5*(SLir!I612+SLir!I$1095)*(logQir!I612-logQir!I$1095),0)</f>
        <v>-0.16707959027162722</v>
      </c>
      <c r="J612" s="6">
        <f>IF(logVir!J612&lt;&gt;0,logVir!J612-logVir!J$1095-0.5*(SKir!J612+SKir!J$1095)*(logKir!J612-logKir!J$1095)-0.5*(SLir!J612+SLir!J$1095)*(logHir!J612-logHir!J$1095)-0.5*(SLir!J612+SLir!J$1095)*(logQir!J612-logQir!J$1095),0)</f>
        <v>-0.18630936588571501</v>
      </c>
    </row>
    <row r="613" spans="1:10" x14ac:dyDescent="0.15">
      <c r="A613" s="1">
        <v>27</v>
      </c>
      <c r="B613" s="1" t="s">
        <v>358</v>
      </c>
      <c r="C613" s="1">
        <v>12</v>
      </c>
      <c r="D613" s="1" t="s">
        <v>24</v>
      </c>
      <c r="E613" s="6">
        <f>IF(logVir!E613&lt;&gt;0,logVir!E613-logVir!E$1096-0.5*(SKir!E613+SKir!E$1096)*(logKir!E613-logKir!E$1096)-0.5*(SLir!E613+SLir!E$1096)*(logHir!E613-logHir!E$1096)-0.5*(SLir!E613+SLir!E$1096)*(logQir!E613-logQir!E$1096),0)</f>
        <v>0.25379002878179147</v>
      </c>
      <c r="F613" s="6">
        <f>IF(logVir!F613&lt;&gt;0,logVir!F613-logVir!F$1096-0.5*(SKir!F613+SKir!F$1096)*(logKir!F613-logKir!F$1096)-0.5*(SLir!F613+SLir!F$1096)*(logHir!F613-logHir!F$1096)-0.5*(SLir!F613+SLir!F$1096)*(logQir!F613-logQir!F$1096),0)</f>
        <v>2.8601436021640184E-2</v>
      </c>
      <c r="G613" s="6">
        <f>IF(logVir!G613&lt;&gt;0,logVir!G613-logVir!G$1096-0.5*(SKir!G613+SKir!G$1096)*(logKir!G613-logKir!G$1096)-0.5*(SLir!G613+SLir!G$1096)*(logHir!G613-logHir!G$1096)-0.5*(SLir!G613+SLir!G$1096)*(logQir!G613-logQir!G$1096),0)</f>
        <v>-0.24543120917398215</v>
      </c>
      <c r="H613" s="6">
        <f>IF(logVir!H613&lt;&gt;0,logVir!H613-logVir!H$1096-0.5*(SKir!H613+SKir!H$1096)*(logKir!H613-logKir!H$1096)-0.5*(SLir!H613+SLir!H$1096)*(logHir!H613-logHir!H$1096)-0.5*(SLir!H613+SLir!H$1096)*(logQir!H613-logQir!H$1096),0)</f>
        <v>-0.33457612432889244</v>
      </c>
      <c r="I613" s="6">
        <f>IF(logVir!I613&lt;&gt;0,logVir!I613-logVir!I$1096-0.5*(SKir!I613+SKir!I$1096)*(logKir!I613-logKir!I$1096)-0.5*(SLir!I613+SLir!I$1096)*(logHir!I613-logHir!I$1096)-0.5*(SLir!I613+SLir!I$1096)*(logQir!I613-logQir!I$1096),0)</f>
        <v>0.11014643865068634</v>
      </c>
      <c r="J613" s="6">
        <f>IF(logVir!J613&lt;&gt;0,logVir!J613-logVir!J$1096-0.5*(SKir!J613+SKir!J$1096)*(logKir!J613-logKir!J$1096)-0.5*(SLir!J613+SLir!J$1096)*(logHir!J613-logHir!J$1096)-0.5*(SLir!J613+SLir!J$1096)*(logQir!J613-logQir!J$1096),0)</f>
        <v>0.10119991660234284</v>
      </c>
    </row>
    <row r="614" spans="1:10" x14ac:dyDescent="0.15">
      <c r="A614" s="1">
        <v>27</v>
      </c>
      <c r="B614" s="1" t="s">
        <v>357</v>
      </c>
      <c r="C614" s="1">
        <v>13</v>
      </c>
      <c r="D614" s="1" t="s">
        <v>25</v>
      </c>
      <c r="E614" s="6">
        <f>IF(logVir!E614&lt;&gt;0,logVir!E614-logVir!E$1097-0.5*(SKir!E614+SKir!E$1097)*(logKir!E614-logKir!E$1097)-0.5*(SLir!E614+SLir!E$1097)*(logHir!E614-logHir!E$1097)-0.5*(SLir!E614+SLir!E$1097)*(logQir!E614-logQir!E$1097),0)</f>
        <v>0.10535729481074446</v>
      </c>
      <c r="F614" s="6">
        <f>IF(logVir!F614&lt;&gt;0,logVir!F614-logVir!F$1097-0.5*(SKir!F614+SKir!F$1097)*(logKir!F614-logKir!F$1097)-0.5*(SLir!F614+SLir!F$1097)*(logHir!F614-logHir!F$1097)-0.5*(SLir!F614+SLir!F$1097)*(logQir!F614-logQir!F$1097),0)</f>
        <v>0.25800648235600288</v>
      </c>
      <c r="G614" s="6">
        <f>IF(logVir!G614&lt;&gt;0,logVir!G614-logVir!G$1097-0.5*(SKir!G614+SKir!G$1097)*(logKir!G614-logKir!G$1097)-0.5*(SLir!G614+SLir!G$1097)*(logHir!G614-logHir!G$1097)-0.5*(SLir!G614+SLir!G$1097)*(logQir!G614-logQir!G$1097),0)</f>
        <v>0.22263527266396205</v>
      </c>
      <c r="H614" s="6">
        <f>IF(logVir!H614&lt;&gt;0,logVir!H614-logVir!H$1097-0.5*(SKir!H614+SKir!H$1097)*(logKir!H614-logKir!H$1097)-0.5*(SLir!H614+SLir!H$1097)*(logHir!H614-logHir!H$1097)-0.5*(SLir!H614+SLir!H$1097)*(logQir!H614-logQir!H$1097),0)</f>
        <v>4.8027013351902355E-2</v>
      </c>
      <c r="I614" s="6">
        <f>IF(logVir!I614&lt;&gt;0,logVir!I614-logVir!I$1097-0.5*(SKir!I614+SKir!I$1097)*(logKir!I614-logKir!I$1097)-0.5*(SLir!I614+SLir!I$1097)*(logHir!I614-logHir!I$1097)-0.5*(SLir!I614+SLir!I$1097)*(logQir!I614-logQir!I$1097),0)</f>
        <v>3.7725171520041727E-2</v>
      </c>
      <c r="J614" s="6">
        <f>IF(logVir!J614&lt;&gt;0,logVir!J614-logVir!J$1097-0.5*(SKir!J614+SKir!J$1097)*(logKir!J614-logKir!J$1097)-0.5*(SLir!J614+SLir!J$1097)*(logHir!J614-logHir!J$1097)-0.5*(SLir!J614+SLir!J$1097)*(logQir!J614-logQir!J$1097),0)</f>
        <v>-0.12827599421060853</v>
      </c>
    </row>
    <row r="615" spans="1:10" x14ac:dyDescent="0.15">
      <c r="A615" s="1">
        <v>27</v>
      </c>
      <c r="B615" s="1" t="s">
        <v>356</v>
      </c>
      <c r="C615" s="1">
        <v>14</v>
      </c>
      <c r="D615" s="1" t="s">
        <v>26</v>
      </c>
      <c r="E615" s="6">
        <f>IF(logVir!E615&lt;&gt;0,logVir!E615-logVir!E$1098-0.5*(SKir!E615+SKir!E$1098)*(logKir!E615-logKir!E$1098)-0.5*(SLir!E615+SLir!E$1098)*(logHir!E615-logHir!E$1098)-0.5*(SLir!E615+SLir!E$1098)*(logQir!E615-logQir!E$1098),0)</f>
        <v>0.40021241139188052</v>
      </c>
      <c r="F615" s="6">
        <f>IF(logVir!F615&lt;&gt;0,logVir!F615-logVir!F$1098-0.5*(SKir!F615+SKir!F$1098)*(logKir!F615-logKir!F$1098)-0.5*(SLir!F615+SLir!F$1098)*(logHir!F615-logHir!F$1098)-0.5*(SLir!F615+SLir!F$1098)*(logQir!F615-logQir!F$1098),0)</f>
        <v>7.4767394499790724E-2</v>
      </c>
      <c r="G615" s="6">
        <f>IF(logVir!G615&lt;&gt;0,logVir!G615-logVir!G$1098-0.5*(SKir!G615+SKir!G$1098)*(logKir!G615-logKir!G$1098)-0.5*(SLir!G615+SLir!G$1098)*(logHir!G615-logHir!G$1098)-0.5*(SLir!G615+SLir!G$1098)*(logQir!G615-logQir!G$1098),0)</f>
        <v>0.12388478508729117</v>
      </c>
      <c r="H615" s="6">
        <f>IF(logVir!H615&lt;&gt;0,logVir!H615-logVir!H$1098-0.5*(SKir!H615+SKir!H$1098)*(logKir!H615-logKir!H$1098)-0.5*(SLir!H615+SLir!H$1098)*(logHir!H615-logHir!H$1098)-0.5*(SLir!H615+SLir!H$1098)*(logQir!H615-logQir!H$1098),0)</f>
        <v>-0.11993908987995258</v>
      </c>
      <c r="I615" s="6">
        <f>IF(logVir!I615&lt;&gt;0,logVir!I615-logVir!I$1098-0.5*(SKir!I615+SKir!I$1098)*(logKir!I615-logKir!I$1098)-0.5*(SLir!I615+SLir!I$1098)*(logHir!I615-logHir!I$1098)-0.5*(SLir!I615+SLir!I$1098)*(logQir!I615-logQir!I$1098),0)</f>
        <v>-0.27107598130426613</v>
      </c>
      <c r="J615" s="6">
        <f>IF(logVir!J615&lt;&gt;0,logVir!J615-logVir!J$1098-0.5*(SKir!J615+SKir!J$1098)*(logKir!J615-logKir!J$1098)-0.5*(SLir!J615+SLir!J$1098)*(logHir!J615-logHir!J$1098)-0.5*(SLir!J615+SLir!J$1098)*(logQir!J615-logQir!J$1098),0)</f>
        <v>-0.17665334041754596</v>
      </c>
    </row>
    <row r="616" spans="1:10" x14ac:dyDescent="0.15">
      <c r="A616" s="1">
        <v>27</v>
      </c>
      <c r="B616" s="1" t="s">
        <v>356</v>
      </c>
      <c r="C616" s="1">
        <v>15</v>
      </c>
      <c r="D616" s="1" t="s">
        <v>27</v>
      </c>
      <c r="E616" s="6">
        <f>IF(logVir!E616&lt;&gt;0,logVir!E616-logVir!E$1099-0.5*(SKir!E616+SKir!E$1099)*(logKir!E616-logKir!E$1099)-0.5*(SLir!E616+SLir!E$1099)*(logHir!E616-logHir!E$1099)-0.5*(SLir!E616+SLir!E$1099)*(logQir!E616-logQir!E$1099),0)</f>
        <v>2.1213496810060795E-2</v>
      </c>
      <c r="F616" s="6">
        <f>IF(logVir!F616&lt;&gt;0,logVir!F616-logVir!F$1099-0.5*(SKir!F616+SKir!F$1099)*(logKir!F616-logKir!F$1099)-0.5*(SLir!F616+SLir!F$1099)*(logHir!F616-logHir!F$1099)-0.5*(SLir!F616+SLir!F$1099)*(logQir!F616-logQir!F$1099),0)</f>
        <v>8.7734882096437983E-3</v>
      </c>
      <c r="G616" s="6">
        <f>IF(logVir!G616&lt;&gt;0,logVir!G616-logVir!G$1099-0.5*(SKir!G616+SKir!G$1099)*(logKir!G616-logKir!G$1099)-0.5*(SLir!G616+SLir!G$1099)*(logHir!G616-logHir!G$1099)-0.5*(SLir!G616+SLir!G$1099)*(logQir!G616-logQir!G$1099),0)</f>
        <v>1.611224255351934E-2</v>
      </c>
      <c r="H616" s="6">
        <f>IF(logVir!H616&lt;&gt;0,logVir!H616-logVir!H$1099-0.5*(SKir!H616+SKir!H$1099)*(logKir!H616-logKir!H$1099)-0.5*(SLir!H616+SLir!H$1099)*(logHir!H616-logHir!H$1099)-0.5*(SLir!H616+SLir!H$1099)*(logQir!H616-logQir!H$1099),0)</f>
        <v>3.3328224920233157E-2</v>
      </c>
      <c r="I616" s="6">
        <f>IF(logVir!I616&lt;&gt;0,logVir!I616-logVir!I$1099-0.5*(SKir!I616+SKir!I$1099)*(logKir!I616-logKir!I$1099)-0.5*(SLir!I616+SLir!I$1099)*(logHir!I616-logHir!I$1099)-0.5*(SLir!I616+SLir!I$1099)*(logQir!I616-logQir!I$1099),0)</f>
        <v>3.1288496076739565E-2</v>
      </c>
      <c r="J616" s="6">
        <f>IF(logVir!J616&lt;&gt;0,logVir!J616-logVir!J$1099-0.5*(SKir!J616+SKir!J$1099)*(logKir!J616-logKir!J$1099)-0.5*(SLir!J616+SLir!J$1099)*(logHir!J616-logHir!J$1099)-0.5*(SLir!J616+SLir!J$1099)*(logQir!J616-logQir!J$1099),0)</f>
        <v>0.12108491603036597</v>
      </c>
    </row>
    <row r="617" spans="1:10" x14ac:dyDescent="0.15">
      <c r="A617" s="1">
        <v>27</v>
      </c>
      <c r="B617" s="1" t="s">
        <v>359</v>
      </c>
      <c r="C617" s="1">
        <v>16</v>
      </c>
      <c r="D617" s="1" t="s">
        <v>10</v>
      </c>
      <c r="E617" s="6">
        <f>IF(logVir!E617&lt;&gt;0,logVir!E617-logVir!E$1100-0.5*(SKir!E617+SKir!E$1100)*(logKir!E617-logKir!E$1100)-0.5*(SLir!E617+SLir!E$1100)*(logHir!E617-logHir!E$1100)-0.5*(SLir!E617+SLir!E$1100)*(logQir!E617-logQir!E$1100),0)</f>
        <v>8.8890204395876138E-2</v>
      </c>
      <c r="F617" s="6">
        <f>IF(logVir!F617&lt;&gt;0,logVir!F617-logVir!F$1100-0.5*(SKir!F617+SKir!F$1100)*(logKir!F617-logKir!F$1100)-0.5*(SLir!F617+SLir!F$1100)*(logHir!F617-logHir!F$1100)-0.5*(SLir!F617+SLir!F$1100)*(logQir!F617-logQir!F$1100),0)</f>
        <v>-0.20930710994319923</v>
      </c>
      <c r="G617" s="6">
        <f>IF(logVir!G617&lt;&gt;0,logVir!G617-logVir!G$1100-0.5*(SKir!G617+SKir!G$1100)*(logKir!G617-logKir!G$1100)-0.5*(SLir!G617+SLir!G$1100)*(logHir!G617-logHir!G$1100)-0.5*(SLir!G617+SLir!G$1100)*(logQir!G617-logQir!G$1100),0)</f>
        <v>-0.14097410025539475</v>
      </c>
      <c r="H617" s="6">
        <f>IF(logVir!H617&lt;&gt;0,logVir!H617-logVir!H$1100-0.5*(SKir!H617+SKir!H$1100)*(logKir!H617-logKir!H$1100)-0.5*(SLir!H617+SLir!H$1100)*(logHir!H617-logHir!H$1100)-0.5*(SLir!H617+SLir!H$1100)*(logQir!H617-logQir!H$1100),0)</f>
        <v>-0.22782699577702792</v>
      </c>
      <c r="I617" s="6">
        <f>IF(logVir!I617&lt;&gt;0,logVir!I617-logVir!I$1100-0.5*(SKir!I617+SKir!I$1100)*(logKir!I617-logKir!I$1100)-0.5*(SLir!I617+SLir!I$1100)*(logHir!I617-logHir!I$1100)-0.5*(SLir!I617+SLir!I$1100)*(logQir!I617-logQir!I$1100),0)</f>
        <v>4.5126230967453475E-2</v>
      </c>
      <c r="J617" s="6">
        <f>IF(logVir!J617&lt;&gt;0,logVir!J617-logVir!J$1100-0.5*(SKir!J617+SKir!J$1100)*(logKir!J617-logKir!J$1100)-0.5*(SLir!J617+SLir!J$1100)*(logHir!J617-logHir!J$1100)-0.5*(SLir!J617+SLir!J$1100)*(logQir!J617-logQir!J$1100),0)</f>
        <v>7.738666149896653E-2</v>
      </c>
    </row>
    <row r="618" spans="1:10" x14ac:dyDescent="0.15">
      <c r="A618" s="1">
        <v>27</v>
      </c>
      <c r="B618" s="1" t="s">
        <v>359</v>
      </c>
      <c r="C618" s="1">
        <v>17</v>
      </c>
      <c r="D618" s="1" t="s">
        <v>11</v>
      </c>
      <c r="E618" s="6">
        <f>IF(logVir!E618&lt;&gt;0,logVir!E618-logVir!E$1101-0.5*(SKir!E618+SKir!E$1101)*(logKir!E618-logKir!E$1101)-0.5*(SLir!E618+SLir!E$1101)*(logHir!E618-logHir!E$1101)-0.5*(SLir!E618+SLir!E$1101)*(logQir!E618-logQir!E$1101),0)</f>
        <v>0.34822945008301176</v>
      </c>
      <c r="F618" s="6">
        <f>IF(logVir!F618&lt;&gt;0,logVir!F618-logVir!F$1101-0.5*(SKir!F618+SKir!F$1101)*(logKir!F618-logKir!F$1101)-0.5*(SLir!F618+SLir!F$1101)*(logHir!F618-logHir!F$1101)-0.5*(SLir!F618+SLir!F$1101)*(logQir!F618-logQir!F$1101),0)</f>
        <v>-5.9874008364786444E-2</v>
      </c>
      <c r="G618" s="6">
        <f>IF(logVir!G618&lt;&gt;0,logVir!G618-logVir!G$1101-0.5*(SKir!G618+SKir!G$1101)*(logKir!G618-logKir!G$1101)-0.5*(SLir!G618+SLir!G$1101)*(logHir!G618-logHir!G$1101)-0.5*(SLir!G618+SLir!G$1101)*(logQir!G618-logQir!G$1101),0)</f>
        <v>-9.5579187169774465E-3</v>
      </c>
      <c r="H618" s="6">
        <f>IF(logVir!H618&lt;&gt;0,logVir!H618-logVir!H$1101-0.5*(SKir!H618+SKir!H$1101)*(logKir!H618-logKir!H$1101)-0.5*(SLir!H618+SLir!H$1101)*(logHir!H618-logHir!H$1101)-0.5*(SLir!H618+SLir!H$1101)*(logQir!H618-logQir!H$1101),0)</f>
        <v>-7.8003030238633971E-3</v>
      </c>
      <c r="I618" s="6">
        <f>IF(logVir!I618&lt;&gt;0,logVir!I618-logVir!I$1101-0.5*(SKir!I618+SKir!I$1101)*(logKir!I618-logKir!I$1101)-0.5*(SLir!I618+SLir!I$1101)*(logHir!I618-logHir!I$1101)-0.5*(SLir!I618+SLir!I$1101)*(logQir!I618-logQir!I$1101),0)</f>
        <v>-7.6787582601991713E-2</v>
      </c>
      <c r="J618" s="6">
        <f>IF(logVir!J618&lt;&gt;0,logVir!J618-logVir!J$1101-0.5*(SKir!J618+SKir!J$1101)*(logKir!J618-logKir!J$1101)-0.5*(SLir!J618+SLir!J$1101)*(logHir!J618-logHir!J$1101)-0.5*(SLir!J618+SLir!J$1101)*(logQir!J618-logQir!J$1101),0)</f>
        <v>-8.151754772499166E-2</v>
      </c>
    </row>
    <row r="619" spans="1:10" x14ac:dyDescent="0.15">
      <c r="A619" s="1">
        <v>27</v>
      </c>
      <c r="B619" s="1" t="s">
        <v>355</v>
      </c>
      <c r="C619" s="1">
        <v>18</v>
      </c>
      <c r="D619" s="1" t="s">
        <v>12</v>
      </c>
      <c r="E619" s="6">
        <f>IF(logVir!E619&lt;&gt;0,logVir!E619-logVir!E$1102-0.5*(SKir!E619+SKir!E$1102)*(logKir!E619-logKir!E$1102)-0.5*(SLir!E619+SLir!E$1102)*(logHir!E619-logHir!E$1102)-0.5*(SLir!E619+SLir!E$1102)*(logQir!E619-logQir!E$1102),0)</f>
        <v>0.58885962175565532</v>
      </c>
      <c r="F619" s="6">
        <f>IF(logVir!F619&lt;&gt;0,logVir!F619-logVir!F$1102-0.5*(SKir!F619+SKir!F$1102)*(logKir!F619-logKir!F$1102)-0.5*(SLir!F619+SLir!F$1102)*(logHir!F619-logHir!F$1102)-0.5*(SLir!F619+SLir!F$1102)*(logQir!F619-logQir!F$1102),0)</f>
        <v>0.39040341903145681</v>
      </c>
      <c r="G619" s="6">
        <f>IF(logVir!G619&lt;&gt;0,logVir!G619-logVir!G$1102-0.5*(SKir!G619+SKir!G$1102)*(logKir!G619-logKir!G$1102)-0.5*(SLir!G619+SLir!G$1102)*(logHir!G619-logHir!G$1102)-0.5*(SLir!G619+SLir!G$1102)*(logQir!G619-logQir!G$1102),0)</f>
        <v>0.33109290956855775</v>
      </c>
      <c r="H619" s="6">
        <f>IF(logVir!H619&lt;&gt;0,logVir!H619-logVir!H$1102-0.5*(SKir!H619+SKir!H$1102)*(logKir!H619-logKir!H$1102)-0.5*(SLir!H619+SLir!H$1102)*(logHir!H619-logHir!H$1102)-0.5*(SLir!H619+SLir!H$1102)*(logQir!H619-logQir!H$1102),0)</f>
        <v>0.29744082050475462</v>
      </c>
      <c r="I619" s="6">
        <f>IF(logVir!I619&lt;&gt;0,logVir!I619-logVir!I$1102-0.5*(SKir!I619+SKir!I$1102)*(logKir!I619-logKir!I$1102)-0.5*(SLir!I619+SLir!I$1102)*(logHir!I619-logHir!I$1102)-0.5*(SLir!I619+SLir!I$1102)*(logQir!I619-logQir!I$1102),0)</f>
        <v>0.44153905639811741</v>
      </c>
      <c r="J619" s="6">
        <f>IF(logVir!J619&lt;&gt;0,logVir!J619-logVir!J$1102-0.5*(SKir!J619+SKir!J$1102)*(logKir!J619-logKir!J$1102)-0.5*(SLir!J619+SLir!J$1102)*(logHir!J619-logHir!J$1102)-0.5*(SLir!J619+SLir!J$1102)*(logQir!J619-logQir!J$1102),0)</f>
        <v>0.38921693825354542</v>
      </c>
    </row>
    <row r="620" spans="1:10" x14ac:dyDescent="0.15">
      <c r="A620" s="1">
        <v>27</v>
      </c>
      <c r="B620" s="1" t="s">
        <v>355</v>
      </c>
      <c r="C620" s="1">
        <v>19</v>
      </c>
      <c r="D620" s="1" t="s">
        <v>13</v>
      </c>
      <c r="E620" s="6">
        <f>IF(logVir!E620&lt;&gt;0,logVir!E620-logVir!E$1103-0.5*(SKir!E620+SKir!E$1103)*(logKir!E620-logKir!E$1103)-0.5*(SLir!E620+SLir!E$1103)*(logHir!E620-logHir!E$1103)-0.5*(SLir!E620+SLir!E$1103)*(logQir!E620-logQir!E$1103),0)</f>
        <v>-5.3268422245935046E-2</v>
      </c>
      <c r="F620" s="6">
        <f>IF(logVir!F620&lt;&gt;0,logVir!F620-logVir!F$1103-0.5*(SKir!F620+SKir!F$1103)*(logKir!F620-logKir!F$1103)-0.5*(SLir!F620+SLir!F$1103)*(logHir!F620-logHir!F$1103)-0.5*(SLir!F620+SLir!F$1103)*(logQir!F620-logQir!F$1103),0)</f>
        <v>0.15697380924641019</v>
      </c>
      <c r="G620" s="6">
        <f>IF(logVir!G620&lt;&gt;0,logVir!G620-logVir!G$1103-0.5*(SKir!G620+SKir!G$1103)*(logKir!G620-logKir!G$1103)-0.5*(SLir!G620+SLir!G$1103)*(logHir!G620-logHir!G$1103)-0.5*(SLir!G620+SLir!G$1103)*(logQir!G620-logQir!G$1103),0)</f>
        <v>0.21792557321214023</v>
      </c>
      <c r="H620" s="6">
        <f>IF(logVir!H620&lt;&gt;0,logVir!H620-logVir!H$1103-0.5*(SKir!H620+SKir!H$1103)*(logKir!H620-logKir!H$1103)-0.5*(SLir!H620+SLir!H$1103)*(logHir!H620-logHir!H$1103)-0.5*(SLir!H620+SLir!H$1103)*(logQir!H620-logQir!H$1103),0)</f>
        <v>0.12325833579342589</v>
      </c>
      <c r="I620" s="6">
        <f>IF(logVir!I620&lt;&gt;0,logVir!I620-logVir!I$1103-0.5*(SKir!I620+SKir!I$1103)*(logKir!I620-logKir!I$1103)-0.5*(SLir!I620+SLir!I$1103)*(logHir!I620-logHir!I$1103)-0.5*(SLir!I620+SLir!I$1103)*(logQir!I620-logQir!I$1103),0)</f>
        <v>8.9706193197467088E-2</v>
      </c>
      <c r="J620" s="6">
        <f>IF(logVir!J620&lt;&gt;0,logVir!J620-logVir!J$1103-0.5*(SKir!J620+SKir!J$1103)*(logKir!J620-logKir!J$1103)-0.5*(SLir!J620+SLir!J$1103)*(logHir!J620-logHir!J$1103)-0.5*(SLir!J620+SLir!J$1103)*(logQir!J620-logQir!J$1103),0)</f>
        <v>5.2135209174338927E-2</v>
      </c>
    </row>
    <row r="621" spans="1:10" x14ac:dyDescent="0.15">
      <c r="A621" s="1">
        <v>27</v>
      </c>
      <c r="B621" s="1" t="s">
        <v>355</v>
      </c>
      <c r="C621" s="1">
        <v>20</v>
      </c>
      <c r="D621" s="1" t="s">
        <v>14</v>
      </c>
      <c r="E621" s="6">
        <f>IF(logVir!E621&lt;&gt;0,logVir!E621-logVir!E$1104-0.5*(SKir!E621+SKir!E$1104)*(logKir!E621-logKir!E$1104)-0.5*(SLir!E621+SLir!E$1104)*(logHir!E621-logHir!E$1104)-0.5*(SLir!E621+SLir!E$1104)*(logQir!E621-logQir!E$1104),0)</f>
        <v>-0.68143380304491941</v>
      </c>
      <c r="F621" s="6">
        <f>IF(logVir!F621&lt;&gt;0,logVir!F621-logVir!F$1104-0.5*(SKir!F621+SKir!F$1104)*(logKir!F621-logKir!F$1104)-0.5*(SLir!F621+SLir!F$1104)*(logHir!F621-logHir!F$1104)-0.5*(SLir!F621+SLir!F$1104)*(logQir!F621-logQir!F$1104),0)</f>
        <v>-9.2632101497471114E-2</v>
      </c>
      <c r="G621" s="6">
        <f>IF(logVir!G621&lt;&gt;0,logVir!G621-logVir!G$1104-0.5*(SKir!G621+SKir!G$1104)*(logKir!G621-logKir!G$1104)-0.5*(SLir!G621+SLir!G$1104)*(logHir!G621-logHir!G$1104)-0.5*(SLir!G621+SLir!G$1104)*(logQir!G621-logQir!G$1104),0)</f>
        <v>-0.18751731020203219</v>
      </c>
      <c r="H621" s="6">
        <f>IF(logVir!H621&lt;&gt;0,logVir!H621-logVir!H$1104-0.5*(SKir!H621+SKir!H$1104)*(logKir!H621-logKir!H$1104)-0.5*(SLir!H621+SLir!H$1104)*(logHir!H621-logHir!H$1104)-0.5*(SLir!H621+SLir!H$1104)*(logQir!H621-logQir!H$1104),0)</f>
        <v>-0.24327812766838947</v>
      </c>
      <c r="I621" s="6">
        <f>IF(logVir!I621&lt;&gt;0,logVir!I621-logVir!I$1104-0.5*(SKir!I621+SKir!I$1104)*(logKir!I621-logKir!I$1104)-0.5*(SLir!I621+SLir!I$1104)*(logHir!I621-logHir!I$1104)-0.5*(SLir!I621+SLir!I$1104)*(logQir!I621-logQir!I$1104),0)</f>
        <v>-0.18386500457795207</v>
      </c>
      <c r="J621" s="6">
        <f>IF(logVir!J621&lt;&gt;0,logVir!J621-logVir!J$1104-0.5*(SKir!J621+SKir!J$1104)*(logKir!J621-logKir!J$1104)-0.5*(SLir!J621+SLir!J$1104)*(logHir!J621-logHir!J$1104)-0.5*(SLir!J621+SLir!J$1104)*(logQir!J621-logQir!J$1104),0)</f>
        <v>-0.17731625974074589</v>
      </c>
    </row>
    <row r="622" spans="1:10" x14ac:dyDescent="0.15">
      <c r="A622" s="1">
        <v>27</v>
      </c>
      <c r="B622" s="1" t="s">
        <v>355</v>
      </c>
      <c r="C622" s="1">
        <v>21</v>
      </c>
      <c r="D622" s="1" t="s">
        <v>15</v>
      </c>
      <c r="E622" s="6">
        <f>IF(logVir!E622&lt;&gt;0,logVir!E622-logVir!E$1105-0.5*(SKir!E622+SKir!E$1105)*(logKir!E622-logKir!E$1105)-0.5*(SLir!E622+SLir!E$1105)*(logHir!E622-logHir!E$1105)-0.5*(SLir!E622+SLir!E$1105)*(logQir!E622-logQir!E$1105),0)</f>
        <v>-7.417375391855574E-2</v>
      </c>
      <c r="F622" s="6">
        <f>IF(logVir!F622&lt;&gt;0,logVir!F622-logVir!F$1105-0.5*(SKir!F622+SKir!F$1105)*(logKir!F622-logKir!F$1105)-0.5*(SLir!F622+SLir!F$1105)*(logHir!F622-logHir!F$1105)-0.5*(SLir!F622+SLir!F$1105)*(logQir!F622-logQir!F$1105),0)</f>
        <v>6.475922527652344E-3</v>
      </c>
      <c r="G622" s="6">
        <f>IF(logVir!G622&lt;&gt;0,logVir!G622-logVir!G$1105-0.5*(SKir!G622+SKir!G$1105)*(logKir!G622-logKir!G$1105)-0.5*(SLir!G622+SLir!G$1105)*(logHir!G622-logHir!G$1105)-0.5*(SLir!G622+SLir!G$1105)*(logQir!G622-logQir!G$1105),0)</f>
        <v>4.965883019332127E-2</v>
      </c>
      <c r="H622" s="6">
        <f>IF(logVir!H622&lt;&gt;0,logVir!H622-logVir!H$1105-0.5*(SKir!H622+SKir!H$1105)*(logKir!H622-logKir!H$1105)-0.5*(SLir!H622+SLir!H$1105)*(logHir!H622-logHir!H$1105)-0.5*(SLir!H622+SLir!H$1105)*(logQir!H622-logQir!H$1105),0)</f>
        <v>3.8759537490462709E-2</v>
      </c>
      <c r="I622" s="6">
        <f>IF(logVir!I622&lt;&gt;0,logVir!I622-logVir!I$1105-0.5*(SKir!I622+SKir!I$1105)*(logKir!I622-logKir!I$1105)-0.5*(SLir!I622+SLir!I$1105)*(logHir!I622-logHir!I$1105)-0.5*(SLir!I622+SLir!I$1105)*(logQir!I622-logQir!I$1105),0)</f>
        <v>-9.5933653054360718E-2</v>
      </c>
      <c r="J622" s="6">
        <f>IF(logVir!J622&lt;&gt;0,logVir!J622-logVir!J$1105-0.5*(SKir!J622+SKir!J$1105)*(logKir!J622-logKir!J$1105)-0.5*(SLir!J622+SLir!J$1105)*(logHir!J622-logHir!J$1105)-0.5*(SLir!J622+SLir!J$1105)*(logQir!J622-logQir!J$1105),0)</f>
        <v>-0.10855938311783787</v>
      </c>
    </row>
    <row r="623" spans="1:10" x14ac:dyDescent="0.15">
      <c r="A623" s="1">
        <v>27</v>
      </c>
      <c r="B623" s="1" t="s">
        <v>253</v>
      </c>
      <c r="C623" s="1">
        <v>22</v>
      </c>
      <c r="D623" s="1" t="s">
        <v>7</v>
      </c>
      <c r="E623" s="6">
        <f>IF(logVir!E623&lt;&gt;0,logVir!E623-logVir!E$1106-0.5*(SKir!E623+SKir!E$1106)*(logKir!E623-logKir!E$1106)-0.5*(SLir!E623+SLir!E$1106)*(logHir!E623-logHir!E$1106)-0.5*(SLir!E623+SLir!E$1106)*(logQir!E623-logQir!E$1106),0)</f>
        <v>-0.26444830446835743</v>
      </c>
      <c r="F623" s="6">
        <f>IF(logVir!F623&lt;&gt;0,logVir!F623-logVir!F$1106-0.5*(SKir!F623+SKir!F$1106)*(logKir!F623-logKir!F$1106)-0.5*(SLir!F623+SLir!F$1106)*(logHir!F623-logHir!F$1106)-0.5*(SLir!F623+SLir!F$1106)*(logQir!F623-logQir!F$1106),0)</f>
        <v>9.3652295807620883E-2</v>
      </c>
      <c r="G623" s="6">
        <f>IF(logVir!G623&lt;&gt;0,logVir!G623-logVir!G$1106-0.5*(SKir!G623+SKir!G$1106)*(logKir!G623-logKir!G$1106)-0.5*(SLir!G623+SLir!G$1106)*(logHir!G623-logHir!G$1106)-0.5*(SLir!G623+SLir!G$1106)*(logQir!G623-logQir!G$1106),0)</f>
        <v>0.20608839865011899</v>
      </c>
      <c r="H623" s="6">
        <f>IF(logVir!H623&lt;&gt;0,logVir!H623-logVir!H$1106-0.5*(SKir!H623+SKir!H$1106)*(logKir!H623-logKir!H$1106)-0.5*(SLir!H623+SLir!H$1106)*(logHir!H623-logHir!H$1106)-0.5*(SLir!H623+SLir!H$1106)*(logQir!H623-logQir!H$1106),0)</f>
        <v>0.20671373586266029</v>
      </c>
      <c r="I623" s="6">
        <f>IF(logVir!I623&lt;&gt;0,logVir!I623-logVir!I$1106-0.5*(SKir!I623+SKir!I$1106)*(logKir!I623-logKir!I$1106)-0.5*(SLir!I623+SLir!I$1106)*(logHir!I623-logHir!I$1106)-0.5*(SLir!I623+SLir!I$1106)*(logQir!I623-logQir!I$1106),0)</f>
        <v>0.24676285510335871</v>
      </c>
      <c r="J623" s="6">
        <f>IF(logVir!J623&lt;&gt;0,logVir!J623-logVir!J$1106-0.5*(SKir!J623+SKir!J$1106)*(logKir!J623-logKir!J$1106)-0.5*(SLir!J623+SLir!J$1106)*(logHir!J623-logHir!J$1106)-0.5*(SLir!J623+SLir!J$1106)*(logQir!J623-logQir!J$1106),0)</f>
        <v>0.25906409406531289</v>
      </c>
    </row>
    <row r="624" spans="1:10" x14ac:dyDescent="0.15">
      <c r="A624" s="1">
        <v>27</v>
      </c>
      <c r="B624" s="1" t="s">
        <v>253</v>
      </c>
      <c r="C624" s="1">
        <v>23</v>
      </c>
      <c r="D624" s="1" t="s">
        <v>28</v>
      </c>
      <c r="E624" s="6">
        <f>IF(logVir!E624&lt;&gt;0,logVir!E624-logVir!E$1107-0.5*(SKir!E624+SKir!E$1107)*(logKir!E624-logKir!E$1107)-0.5*(SLir!E624+SLir!E$1107)*(logHir!E624-logHir!E$1107)-0.5*(SLir!E624+SLir!E$1107)*(logQir!E624-logQir!E$1107),0)</f>
        <v>-6.3571051758606278E-2</v>
      </c>
      <c r="F624" s="6">
        <f>IF(logVir!F624&lt;&gt;0,logVir!F624-logVir!F$1107-0.5*(SKir!F624+SKir!F$1107)*(logKir!F624-logKir!F$1107)-0.5*(SLir!F624+SLir!F$1107)*(logHir!F624-logHir!F$1107)-0.5*(SLir!F624+SLir!F$1107)*(logQir!F624-logQir!F$1107),0)</f>
        <v>9.9323867143511713E-2</v>
      </c>
      <c r="G624" s="6">
        <f>IF(logVir!G624&lt;&gt;0,logVir!G624-logVir!G$1107-0.5*(SKir!G624+SKir!G$1107)*(logKir!G624-logKir!G$1107)-0.5*(SLir!G624+SLir!G$1107)*(logHir!G624-logHir!G$1107)-0.5*(SLir!G624+SLir!G$1107)*(logQir!G624-logQir!G$1107),0)</f>
        <v>0.14848951209403474</v>
      </c>
      <c r="H624" s="6">
        <f>IF(logVir!H624&lt;&gt;0,logVir!H624-logVir!H$1107-0.5*(SKir!H624+SKir!H$1107)*(logKir!H624-logKir!H$1107)-0.5*(SLir!H624+SLir!H$1107)*(logHir!H624-logHir!H$1107)-0.5*(SLir!H624+SLir!H$1107)*(logQir!H624-logQir!H$1107),0)</f>
        <v>0.13954143098409086</v>
      </c>
      <c r="I624" s="6">
        <f>IF(logVir!I624&lt;&gt;0,logVir!I624-logVir!I$1107-0.5*(SKir!I624+SKir!I$1107)*(logKir!I624-logKir!I$1107)-0.5*(SLir!I624+SLir!I$1107)*(logHir!I624-logHir!I$1107)-0.5*(SLir!I624+SLir!I$1107)*(logQir!I624-logQir!I$1107),0)</f>
        <v>0.1319637118937643</v>
      </c>
      <c r="J624" s="6">
        <f>IF(logVir!J624&lt;&gt;0,logVir!J624-logVir!J$1107-0.5*(SKir!J624+SKir!J$1107)*(logKir!J624-logKir!J$1107)-0.5*(SLir!J624+SLir!J$1107)*(logHir!J624-logHir!J$1107)-0.5*(SLir!J624+SLir!J$1107)*(logQir!J624-logQir!J$1107),0)</f>
        <v>0.16319937903535453</v>
      </c>
    </row>
    <row r="625" spans="1:10" x14ac:dyDescent="0.15">
      <c r="A625" s="1">
        <v>28</v>
      </c>
      <c r="B625" s="1" t="s">
        <v>151</v>
      </c>
      <c r="C625" s="1">
        <v>1</v>
      </c>
      <c r="D625" s="1" t="s">
        <v>8</v>
      </c>
      <c r="E625" s="6">
        <f>IF(logVir!E625&lt;&gt;0,logVir!E625-logVir!E$1085-0.5*(SKir!E625+SKir!E$1085)*(logKir!E625-logKir!E$1085)-0.5*(SLir!E625+SLir!E$1085)*(logHir!E625-logHir!E$1085)-0.5*(SLir!E625+SLir!E$1085)*(logQir!E625-logQir!E$1085),0)</f>
        <v>-0.26255360913298698</v>
      </c>
      <c r="F625" s="6">
        <f>IF(logVir!F625&lt;&gt;0,logVir!F625-logVir!F$1085-0.5*(SKir!F625+SKir!F$1085)*(logKir!F625-logKir!F$1085)-0.5*(SLir!F625+SLir!F$1085)*(logHir!F625-logHir!F$1085)-0.5*(SLir!F625+SLir!F$1085)*(logQir!F625-logQir!F$1085),0)</f>
        <v>-0.25298927880370109</v>
      </c>
      <c r="G625" s="6">
        <f>IF(logVir!G625&lt;&gt;0,logVir!G625-logVir!G$1085-0.5*(SKir!G625+SKir!G$1085)*(logKir!G625-logKir!G$1085)-0.5*(SLir!G625+SLir!G$1085)*(logHir!G625-logHir!G$1085)-0.5*(SLir!G625+SLir!G$1085)*(logQir!G625-logQir!G$1085),0)</f>
        <v>-0.26806986101346997</v>
      </c>
      <c r="H625" s="6">
        <f>IF(logVir!H625&lt;&gt;0,logVir!H625-logVir!H$1085-0.5*(SKir!H625+SKir!H$1085)*(logKir!H625-logKir!H$1085)-0.5*(SLir!H625+SLir!H$1085)*(logHir!H625-logHir!H$1085)-0.5*(SLir!H625+SLir!H$1085)*(logQir!H625-logQir!H$1085),0)</f>
        <v>-0.28907287208549087</v>
      </c>
      <c r="I625" s="6">
        <f>IF(logVir!I625&lt;&gt;0,logVir!I625-logVir!I$1085-0.5*(SKir!I625+SKir!I$1085)*(logKir!I625-logKir!I$1085)-0.5*(SLir!I625+SLir!I$1085)*(logHir!I625-logHir!I$1085)-0.5*(SLir!I625+SLir!I$1085)*(logQir!I625-logQir!I$1085),0)</f>
        <v>-0.37400321682437082</v>
      </c>
      <c r="J625" s="6">
        <f>IF(logVir!J625&lt;&gt;0,logVir!J625-logVir!J$1085-0.5*(SKir!J625+SKir!J$1085)*(logKir!J625-logKir!J$1085)-0.5*(SLir!J625+SLir!J$1085)*(logHir!J625-logHir!J$1085)-0.5*(SLir!J625+SLir!J$1085)*(logQir!J625-logQir!J$1085),0)</f>
        <v>-0.34606073135562548</v>
      </c>
    </row>
    <row r="626" spans="1:10" x14ac:dyDescent="0.15">
      <c r="A626" s="1">
        <v>28</v>
      </c>
      <c r="B626" s="1" t="s">
        <v>151</v>
      </c>
      <c r="C626" s="1">
        <v>2</v>
      </c>
      <c r="D626" s="1" t="s">
        <v>9</v>
      </c>
      <c r="E626" s="6">
        <f>IF(logVir!E626&lt;&gt;0,logVir!E626-logVir!E$1086-0.5*(SKir!E626+SKir!E$1086)*(logKir!E626-logKir!E$1086)-0.5*(SLir!E626+SLir!E$1086)*(logHir!E626-logHir!E$1086)-0.5*(SLir!E626+SLir!E$1086)*(logQir!E626-logQir!E$1086),0)</f>
        <v>1.0056829871074762</v>
      </c>
      <c r="F626" s="6">
        <f>IF(logVir!F626&lt;&gt;0,logVir!F626-logVir!F$1086-0.5*(SKir!F626+SKir!F$1086)*(logKir!F626-logKir!F$1086)-0.5*(SLir!F626+SLir!F$1086)*(logHir!F626-logHir!F$1086)-0.5*(SLir!F626+SLir!F$1086)*(logQir!F626-logQir!F$1086),0)</f>
        <v>0.66828563006397346</v>
      </c>
      <c r="G626" s="6">
        <f>IF(logVir!G626&lt;&gt;0,logVir!G626-logVir!G$1086-0.5*(SKir!G626+SKir!G$1086)*(logKir!G626-logKir!G$1086)-0.5*(SLir!G626+SLir!G$1086)*(logHir!G626-logHir!G$1086)-0.5*(SLir!G626+SLir!G$1086)*(logQir!G626-logQir!G$1086),0)</f>
        <v>0.80985321663758691</v>
      </c>
      <c r="H626" s="6">
        <f>IF(logVir!H626&lt;&gt;0,logVir!H626-logVir!H$1086-0.5*(SKir!H626+SKir!H$1086)*(logKir!H626-logKir!H$1086)-0.5*(SLir!H626+SLir!H$1086)*(logHir!H626-logHir!H$1086)-0.5*(SLir!H626+SLir!H$1086)*(logQir!H626-logQir!H$1086),0)</f>
        <v>1.1113651542269065</v>
      </c>
      <c r="I626" s="6">
        <f>IF(logVir!I626&lt;&gt;0,logVir!I626-logVir!I$1086-0.5*(SKir!I626+SKir!I$1086)*(logKir!I626-logKir!I$1086)-0.5*(SLir!I626+SLir!I$1086)*(logHir!I626-logHir!I$1086)-0.5*(SLir!I626+SLir!I$1086)*(logQir!I626-logQir!I$1086),0)</f>
        <v>-0.14837823680366996</v>
      </c>
      <c r="J626" s="6">
        <f>IF(logVir!J626&lt;&gt;0,logVir!J626-logVir!J$1086-0.5*(SKir!J626+SKir!J$1086)*(logKir!J626-logKir!J$1086)-0.5*(SLir!J626+SLir!J$1086)*(logHir!J626-logHir!J$1086)-0.5*(SLir!J626+SLir!J$1086)*(logQir!J626-logQir!J$1086),0)</f>
        <v>-0.65936441310324878</v>
      </c>
    </row>
    <row r="627" spans="1:10" x14ac:dyDescent="0.15">
      <c r="A627" s="1">
        <v>28</v>
      </c>
      <c r="B627" s="1" t="s">
        <v>152</v>
      </c>
      <c r="C627" s="1">
        <v>3</v>
      </c>
      <c r="D627" s="1" t="s">
        <v>16</v>
      </c>
      <c r="E627" s="6">
        <f>IF(logVir!E627&lt;&gt;0,logVir!E627-logVir!E$1087-0.5*(SKir!E627+SKir!E$1087)*(logKir!E627-logKir!E$1087)-0.5*(SLir!E627+SLir!E$1087)*(logHir!E627-logHir!E$1087)-0.5*(SLir!E627+SLir!E$1087)*(logQir!E627-logQir!E$1087),0)</f>
        <v>0.35576849633383667</v>
      </c>
      <c r="F627" s="6">
        <f>IF(logVir!F627&lt;&gt;0,logVir!F627-logVir!F$1087-0.5*(SKir!F627+SKir!F$1087)*(logKir!F627-logKir!F$1087)-0.5*(SLir!F627+SLir!F$1087)*(logHir!F627-logHir!F$1087)-0.5*(SLir!F627+SLir!F$1087)*(logQir!F627-logQir!F$1087),0)</f>
        <v>0.3936889060221862</v>
      </c>
      <c r="G627" s="6">
        <f>IF(logVir!G627&lt;&gt;0,logVir!G627-logVir!G$1087-0.5*(SKir!G627+SKir!G$1087)*(logKir!G627-logKir!G$1087)-0.5*(SLir!G627+SLir!G$1087)*(logHir!G627-logHir!G$1087)-0.5*(SLir!G627+SLir!G$1087)*(logQir!G627-logQir!G$1087),0)</f>
        <v>0.28750758879953714</v>
      </c>
      <c r="H627" s="6">
        <f>IF(logVir!H627&lt;&gt;0,logVir!H627-logVir!H$1087-0.5*(SKir!H627+SKir!H$1087)*(logKir!H627-logKir!H$1087)-0.5*(SLir!H627+SLir!H$1087)*(logHir!H627-logHir!H$1087)-0.5*(SLir!H627+SLir!H$1087)*(logQir!H627-logQir!H$1087),0)</f>
        <v>0.11993220914533703</v>
      </c>
      <c r="I627" s="6">
        <f>IF(logVir!I627&lt;&gt;0,logVir!I627-logVir!I$1087-0.5*(SKir!I627+SKir!I$1087)*(logKir!I627-logKir!I$1087)-0.5*(SLir!I627+SLir!I$1087)*(logHir!I627-logHir!I$1087)-0.5*(SLir!I627+SLir!I$1087)*(logQir!I627-logQir!I$1087),0)</f>
        <v>0.10350521434294563</v>
      </c>
      <c r="J627" s="6">
        <f>IF(logVir!J627&lt;&gt;0,logVir!J627-logVir!J$1087-0.5*(SKir!J627+SKir!J$1087)*(logKir!J627-logKir!J$1087)-0.5*(SLir!J627+SLir!J$1087)*(logHir!J627-logHir!J$1087)-0.5*(SLir!J627+SLir!J$1087)*(logQir!J627-logQir!J$1087),0)</f>
        <v>0.10043759279514825</v>
      </c>
    </row>
    <row r="628" spans="1:10" x14ac:dyDescent="0.15">
      <c r="A628" s="1">
        <v>28</v>
      </c>
      <c r="B628" s="1" t="s">
        <v>152</v>
      </c>
      <c r="C628" s="1">
        <v>4</v>
      </c>
      <c r="D628" s="1" t="s">
        <v>17</v>
      </c>
      <c r="E628" s="6">
        <f>IF(logVir!E628&lt;&gt;0,logVir!E628-logVir!E$1088-0.5*(SKir!E628+SKir!E$1088)*(logKir!E628-logKir!E$1088)-0.5*(SLir!E628+SLir!E$1088)*(logHir!E628-logHir!E$1088)-0.5*(SLir!E628+SLir!E$1088)*(logQir!E628-logQir!E$1088),0)</f>
        <v>4.1189528293686897E-2</v>
      </c>
      <c r="F628" s="6">
        <f>IF(logVir!F628&lt;&gt;0,logVir!F628-logVir!F$1088-0.5*(SKir!F628+SKir!F$1088)*(logKir!F628-logKir!F$1088)-0.5*(SLir!F628+SLir!F$1088)*(logHir!F628-logHir!F$1088)-0.5*(SLir!F628+SLir!F$1088)*(logQir!F628-logQir!F$1088),0)</f>
        <v>0.14139486474220286</v>
      </c>
      <c r="G628" s="6">
        <f>IF(logVir!G628&lt;&gt;0,logVir!G628-logVir!G$1088-0.5*(SKir!G628+SKir!G$1088)*(logKir!G628-logKir!G$1088)-0.5*(SLir!G628+SLir!G$1088)*(logHir!G628-logHir!G$1088)-0.5*(SLir!G628+SLir!G$1088)*(logQir!G628-logQir!G$1088),0)</f>
        <v>7.9968834365684499E-2</v>
      </c>
      <c r="H628" s="6">
        <f>IF(logVir!H628&lt;&gt;0,logVir!H628-logVir!H$1088-0.5*(SKir!H628+SKir!H$1088)*(logKir!H628-logKir!H$1088)-0.5*(SLir!H628+SLir!H$1088)*(logHir!H628-logHir!H$1088)-0.5*(SLir!H628+SLir!H$1088)*(logQir!H628-logQir!H$1088),0)</f>
        <v>3.1998262000356992E-2</v>
      </c>
      <c r="I628" s="6">
        <f>IF(logVir!I628&lt;&gt;0,logVir!I628-logVir!I$1088-0.5*(SKir!I628+SKir!I$1088)*(logKir!I628-logKir!I$1088)-0.5*(SLir!I628+SLir!I$1088)*(logHir!I628-logHir!I$1088)-0.5*(SLir!I628+SLir!I$1088)*(logQir!I628-logQir!I$1088),0)</f>
        <v>-0.16803113813868314</v>
      </c>
      <c r="J628" s="6">
        <f>IF(logVir!J628&lt;&gt;0,logVir!J628-logVir!J$1088-0.5*(SKir!J628+SKir!J$1088)*(logKir!J628-logKir!J$1088)-0.5*(SLir!J628+SLir!J$1088)*(logHir!J628-logHir!J$1088)-0.5*(SLir!J628+SLir!J$1088)*(logQir!J628-logQir!J$1088),0)</f>
        <v>-0.2248365194864603</v>
      </c>
    </row>
    <row r="629" spans="1:10" x14ac:dyDescent="0.15">
      <c r="A629" s="1">
        <v>28</v>
      </c>
      <c r="B629" s="1" t="s">
        <v>152</v>
      </c>
      <c r="C629" s="1">
        <v>5</v>
      </c>
      <c r="D629" s="1" t="s">
        <v>18</v>
      </c>
      <c r="E629" s="6">
        <f>IF(logVir!E629&lt;&gt;0,logVir!E629-logVir!E$1089-0.5*(SKir!E629+SKir!E$1089)*(logKir!E629-logKir!E$1089)-0.5*(SLir!E629+SLir!E$1089)*(logHir!E629-logHir!E$1089)-0.5*(SLir!E629+SLir!E$1089)*(logQir!E629-logQir!E$1089),0)</f>
        <v>0.19567799363837071</v>
      </c>
      <c r="F629" s="6">
        <f>IF(logVir!F629&lt;&gt;0,logVir!F629-logVir!F$1089-0.5*(SKir!F629+SKir!F$1089)*(logKir!F629-logKir!F$1089)-0.5*(SLir!F629+SLir!F$1089)*(logHir!F629-logHir!F$1089)-0.5*(SLir!F629+SLir!F$1089)*(logQir!F629-logQir!F$1089),0)</f>
        <v>4.7256281477841958E-2</v>
      </c>
      <c r="G629" s="6">
        <f>IF(logVir!G629&lt;&gt;0,logVir!G629-logVir!G$1089-0.5*(SKir!G629+SKir!G$1089)*(logKir!G629-logKir!G$1089)-0.5*(SLir!G629+SLir!G$1089)*(logHir!G629-logHir!G$1089)-0.5*(SLir!G629+SLir!G$1089)*(logQir!G629-logQir!G$1089),0)</f>
        <v>0.57296664196018143</v>
      </c>
      <c r="H629" s="6">
        <f>IF(logVir!H629&lt;&gt;0,logVir!H629-logVir!H$1089-0.5*(SKir!H629+SKir!H$1089)*(logKir!H629-logKir!H$1089)-0.5*(SLir!H629+SLir!H$1089)*(logHir!H629-logHir!H$1089)-0.5*(SLir!H629+SLir!H$1089)*(logQir!H629-logQir!H$1089),0)</f>
        <v>0.2377808669054807</v>
      </c>
      <c r="I629" s="6">
        <f>IF(logVir!I629&lt;&gt;0,logVir!I629-logVir!I$1089-0.5*(SKir!I629+SKir!I$1089)*(logKir!I629-logKir!I$1089)-0.5*(SLir!I629+SLir!I$1089)*(logHir!I629-logHir!I$1089)-0.5*(SLir!I629+SLir!I$1089)*(logQir!I629-logQir!I$1089),0)</f>
        <v>0.10129524551418649</v>
      </c>
      <c r="J629" s="6">
        <f>IF(logVir!J629&lt;&gt;0,logVir!J629-logVir!J$1089-0.5*(SKir!J629+SKir!J$1089)*(logKir!J629-logKir!J$1089)-0.5*(SLir!J629+SLir!J$1089)*(logHir!J629-logHir!J$1089)-0.5*(SLir!J629+SLir!J$1089)*(logQir!J629-logQir!J$1089),0)</f>
        <v>0.13376753931777766</v>
      </c>
    </row>
    <row r="630" spans="1:10" x14ac:dyDescent="0.15">
      <c r="A630" s="1">
        <v>28</v>
      </c>
      <c r="B630" s="1" t="s">
        <v>152</v>
      </c>
      <c r="C630" s="1">
        <v>6</v>
      </c>
      <c r="D630" s="1" t="s">
        <v>2</v>
      </c>
      <c r="E630" s="6">
        <f>IF(logVir!E630&lt;&gt;0,logVir!E630-logVir!E$1090-0.5*(SKir!E630+SKir!E$1090)*(logKir!E630-logKir!E$1090)-0.5*(SLir!E630+SLir!E$1090)*(logHir!E630-logHir!E$1090)-0.5*(SLir!E630+SLir!E$1090)*(logQir!E630-logQir!E$1090),0)</f>
        <v>7.8607826630090513E-2</v>
      </c>
      <c r="F630" s="6">
        <f>IF(logVir!F630&lt;&gt;0,logVir!F630-logVir!F$1090-0.5*(SKir!F630+SKir!F$1090)*(logKir!F630-logKir!F$1090)-0.5*(SLir!F630+SLir!F$1090)*(logHir!F630-logHir!F$1090)-0.5*(SLir!F630+SLir!F$1090)*(logQir!F630-logQir!F$1090),0)</f>
        <v>0.20954867141939096</v>
      </c>
      <c r="G630" s="6">
        <f>IF(logVir!G630&lt;&gt;0,logVir!G630-logVir!G$1090-0.5*(SKir!G630+SKir!G$1090)*(logKir!G630-logKir!G$1090)-0.5*(SLir!G630+SLir!G$1090)*(logHir!G630-logHir!G$1090)-0.5*(SLir!G630+SLir!G$1090)*(logQir!G630-logQir!G$1090),0)</f>
        <v>0.18102944787983305</v>
      </c>
      <c r="H630" s="6">
        <f>IF(logVir!H630&lt;&gt;0,logVir!H630-logVir!H$1090-0.5*(SKir!H630+SKir!H$1090)*(logKir!H630-logKir!H$1090)-0.5*(SLir!H630+SLir!H$1090)*(logHir!H630-logHir!H$1090)-0.5*(SLir!H630+SLir!H$1090)*(logQir!H630-logQir!H$1090),0)</f>
        <v>-7.5359093174816483E-2</v>
      </c>
      <c r="I630" s="6">
        <f>IF(logVir!I630&lt;&gt;0,logVir!I630-logVir!I$1090-0.5*(SKir!I630+SKir!I$1090)*(logKir!I630-logKir!I$1090)-0.5*(SLir!I630+SLir!I$1090)*(logHir!I630-logHir!I$1090)-0.5*(SLir!I630+SLir!I$1090)*(logQir!I630-logQir!I$1090),0)</f>
        <v>-0.59763899920250196</v>
      </c>
      <c r="J630" s="6">
        <f>IF(logVir!J630&lt;&gt;0,logVir!J630-logVir!J$1090-0.5*(SKir!J630+SKir!J$1090)*(logKir!J630-logKir!J$1090)-0.5*(SLir!J630+SLir!J$1090)*(logHir!J630-logHir!J$1090)-0.5*(SLir!J630+SLir!J$1090)*(logQir!J630-logQir!J$1090),0)</f>
        <v>-0.40337745189286184</v>
      </c>
    </row>
    <row r="631" spans="1:10" x14ac:dyDescent="0.15">
      <c r="A631" s="1">
        <v>28</v>
      </c>
      <c r="B631" s="1" t="s">
        <v>152</v>
      </c>
      <c r="C631" s="1">
        <v>7</v>
      </c>
      <c r="D631" s="1" t="s">
        <v>19</v>
      </c>
      <c r="E631" s="6">
        <f>IF(logVir!E631&lt;&gt;0,logVir!E631-logVir!E$1091-0.5*(SKir!E631+SKir!E$1091)*(logKir!E631-logKir!E$1091)-0.5*(SLir!E631+SLir!E$1091)*(logHir!E631-logHir!E$1091)-0.5*(SLir!E631+SLir!E$1091)*(logQir!E631-logQir!E$1091),0)</f>
        <v>-0.73881187133410231</v>
      </c>
      <c r="F631" s="6">
        <f>IF(logVir!F631&lt;&gt;0,logVir!F631-logVir!F$1091-0.5*(SKir!F631+SKir!F$1091)*(logKir!F631-logKir!F$1091)-0.5*(SLir!F631+SLir!F$1091)*(logHir!F631-logHir!F$1091)-0.5*(SLir!F631+SLir!F$1091)*(logQir!F631-logQir!F$1091),0)</f>
        <v>0.50447689992680056</v>
      </c>
      <c r="G631" s="6">
        <f>IF(logVir!G631&lt;&gt;0,logVir!G631-logVir!G$1091-0.5*(SKir!G631+SKir!G$1091)*(logKir!G631-logKir!G$1091)-0.5*(SLir!G631+SLir!G$1091)*(logHir!G631-logHir!G$1091)-0.5*(SLir!G631+SLir!G$1091)*(logQir!G631-logQir!G$1091),0)</f>
        <v>0.65301210039998536</v>
      </c>
      <c r="H631" s="6">
        <f>IF(logVir!H631&lt;&gt;0,logVir!H631-logVir!H$1091-0.5*(SKir!H631+SKir!H$1091)*(logKir!H631-logKir!H$1091)-0.5*(SLir!H631+SLir!H$1091)*(logHir!H631-logHir!H$1091)-0.5*(SLir!H631+SLir!H$1091)*(logQir!H631-logQir!H$1091),0)</f>
        <v>0.51647524770333419</v>
      </c>
      <c r="I631" s="6">
        <f>IF(logVir!I631&lt;&gt;0,logVir!I631-logVir!I$1091-0.5*(SKir!I631+SKir!I$1091)*(logKir!I631-logKir!I$1091)-0.5*(SLir!I631+SLir!I$1091)*(logHir!I631-logHir!I$1091)-0.5*(SLir!I631+SLir!I$1091)*(logQir!I631-logQir!I$1091),0)</f>
        <v>-0.98754810474044741</v>
      </c>
      <c r="J631" s="6">
        <f>IF(logVir!J631&lt;&gt;0,logVir!J631-logVir!J$1091-0.5*(SKir!J631+SKir!J$1091)*(logKir!J631-logKir!J$1091)-0.5*(SLir!J631+SLir!J$1091)*(logHir!J631-logHir!J$1091)-0.5*(SLir!J631+SLir!J$1091)*(logQir!J631-logQir!J$1091),0)</f>
        <v>-1.6936367612847387</v>
      </c>
    </row>
    <row r="632" spans="1:10" x14ac:dyDescent="0.15">
      <c r="A632" s="1">
        <v>28</v>
      </c>
      <c r="B632" s="1" t="s">
        <v>152</v>
      </c>
      <c r="C632" s="1">
        <v>8</v>
      </c>
      <c r="D632" s="1" t="s">
        <v>20</v>
      </c>
      <c r="E632" s="6">
        <f>IF(logVir!E632&lt;&gt;0,logVir!E632-logVir!E$1092-0.5*(SKir!E632+SKir!E$1092)*(logKir!E632-logKir!E$1092)-0.5*(SLir!E632+SLir!E$1092)*(logHir!E632-logHir!E$1092)-0.5*(SLir!E632+SLir!E$1092)*(logQir!E632-logQir!E$1092),0)</f>
        <v>0.3931509224193574</v>
      </c>
      <c r="F632" s="6">
        <f>IF(logVir!F632&lt;&gt;0,logVir!F632-logVir!F$1092-0.5*(SKir!F632+SKir!F$1092)*(logKir!F632-logKir!F$1092)-0.5*(SLir!F632+SLir!F$1092)*(logHir!F632-logHir!F$1092)-0.5*(SLir!F632+SLir!F$1092)*(logQir!F632-logQir!F$1092),0)</f>
        <v>0.24808496692279194</v>
      </c>
      <c r="G632" s="6">
        <f>IF(logVir!G632&lt;&gt;0,logVir!G632-logVir!G$1092-0.5*(SKir!G632+SKir!G$1092)*(logKir!G632-logKir!G$1092)-0.5*(SLir!G632+SLir!G$1092)*(logHir!G632-logHir!G$1092)-0.5*(SLir!G632+SLir!G$1092)*(logQir!G632-logQir!G$1092),0)</f>
        <v>9.9922023071682367E-2</v>
      </c>
      <c r="H632" s="6">
        <f>IF(logVir!H632&lt;&gt;0,logVir!H632-logVir!H$1092-0.5*(SKir!H632+SKir!H$1092)*(logKir!H632-logKir!H$1092)-0.5*(SLir!H632+SLir!H$1092)*(logHir!H632-logHir!H$1092)-0.5*(SLir!H632+SLir!H$1092)*(logQir!H632-logQir!H$1092),0)</f>
        <v>8.3245362149298729E-2</v>
      </c>
      <c r="I632" s="6">
        <f>IF(logVir!I632&lt;&gt;0,logVir!I632-logVir!I$1092-0.5*(SKir!I632+SKir!I$1092)*(logKir!I632-logKir!I$1092)-0.5*(SLir!I632+SLir!I$1092)*(logHir!I632-logHir!I$1092)-0.5*(SLir!I632+SLir!I$1092)*(logQir!I632-logQir!I$1092),0)</f>
        <v>0.20920545400887572</v>
      </c>
      <c r="J632" s="6">
        <f>IF(logVir!J632&lt;&gt;0,logVir!J632-logVir!J$1092-0.5*(SKir!J632+SKir!J$1092)*(logKir!J632-logKir!J$1092)-0.5*(SLir!J632+SLir!J$1092)*(logHir!J632-logHir!J$1092)-0.5*(SLir!J632+SLir!J$1092)*(logQir!J632-logQir!J$1092),0)</f>
        <v>0.11569566179531338</v>
      </c>
    </row>
    <row r="633" spans="1:10" x14ac:dyDescent="0.15">
      <c r="A633" s="1">
        <v>28</v>
      </c>
      <c r="B633" s="1" t="s">
        <v>152</v>
      </c>
      <c r="C633" s="1">
        <v>9</v>
      </c>
      <c r="D633" s="1" t="s">
        <v>21</v>
      </c>
      <c r="E633" s="6">
        <f>IF(logVir!E633&lt;&gt;0,logVir!E633-logVir!E$1093-0.5*(SKir!E633+SKir!E$1093)*(logKir!E633-logKir!E$1093)-0.5*(SLir!E633+SLir!E$1093)*(logHir!E633-logHir!E$1093)-0.5*(SLir!E633+SLir!E$1093)*(logQir!E633-logQir!E$1093),0)</f>
        <v>-0.178879818065943</v>
      </c>
      <c r="F633" s="6">
        <f>IF(logVir!F633&lt;&gt;0,logVir!F633-logVir!F$1093-0.5*(SKir!F633+SKir!F$1093)*(logKir!F633-logKir!F$1093)-0.5*(SLir!F633+SLir!F$1093)*(logHir!F633-logHir!F$1093)-0.5*(SLir!F633+SLir!F$1093)*(logQir!F633-logQir!F$1093),0)</f>
        <v>-3.5141778428820068E-2</v>
      </c>
      <c r="G633" s="6">
        <f>IF(logVir!G633&lt;&gt;0,logVir!G633-logVir!G$1093-0.5*(SKir!G633+SKir!G$1093)*(logKir!G633-logKir!G$1093)-0.5*(SLir!G633+SLir!G$1093)*(logHir!G633-logHir!G$1093)-0.5*(SLir!G633+SLir!G$1093)*(logQir!G633-logQir!G$1093),0)</f>
        <v>-9.8073358050650317E-2</v>
      </c>
      <c r="H633" s="6">
        <f>IF(logVir!H633&lt;&gt;0,logVir!H633-logVir!H$1093-0.5*(SKir!H633+SKir!H$1093)*(logKir!H633-logKir!H$1093)-0.5*(SLir!H633+SLir!H$1093)*(logHir!H633-logHir!H$1093)-0.5*(SLir!H633+SLir!H$1093)*(logQir!H633-logQir!H$1093),0)</f>
        <v>-1.1678261796390869E-2</v>
      </c>
      <c r="I633" s="6">
        <f>IF(logVir!I633&lt;&gt;0,logVir!I633-logVir!I$1093-0.5*(SKir!I633+SKir!I$1093)*(logKir!I633-logKir!I$1093)-0.5*(SLir!I633+SLir!I$1093)*(logHir!I633-logHir!I$1093)-0.5*(SLir!I633+SLir!I$1093)*(logQir!I633-logQir!I$1093),0)</f>
        <v>-6.2301816021731286E-3</v>
      </c>
      <c r="J633" s="6">
        <f>IF(logVir!J633&lt;&gt;0,logVir!J633-logVir!J$1093-0.5*(SKir!J633+SKir!J$1093)*(logKir!J633-logKir!J$1093)-0.5*(SLir!J633+SLir!J$1093)*(logHir!J633-logHir!J$1093)-0.5*(SLir!J633+SLir!J$1093)*(logQir!J633-logQir!J$1093),0)</f>
        <v>-0.52614104564172759</v>
      </c>
    </row>
    <row r="634" spans="1:10" x14ac:dyDescent="0.15">
      <c r="A634" s="1">
        <v>28</v>
      </c>
      <c r="B634" s="1" t="s">
        <v>152</v>
      </c>
      <c r="C634" s="1">
        <v>10</v>
      </c>
      <c r="D634" s="1" t="s">
        <v>22</v>
      </c>
      <c r="E634" s="6">
        <f>IF(logVir!E634&lt;&gt;0,logVir!E634-logVir!E$1094-0.5*(SKir!E634+SKir!E$1094)*(logKir!E634-logKir!E$1094)-0.5*(SLir!E634+SLir!E$1094)*(logHir!E634-logHir!E$1094)-0.5*(SLir!E634+SLir!E$1094)*(logQir!E634-logQir!E$1094),0)</f>
        <v>0.20742685804834463</v>
      </c>
      <c r="F634" s="6">
        <f>IF(logVir!F634&lt;&gt;0,logVir!F634-logVir!F$1094-0.5*(SKir!F634+SKir!F$1094)*(logKir!F634-logKir!F$1094)-0.5*(SLir!F634+SLir!F$1094)*(logHir!F634-logHir!F$1094)-0.5*(SLir!F634+SLir!F$1094)*(logQir!F634-logQir!F$1094),0)</f>
        <v>-1.0596032088494529E-2</v>
      </c>
      <c r="G634" s="6">
        <f>IF(logVir!G634&lt;&gt;0,logVir!G634-logVir!G$1094-0.5*(SKir!G634+SKir!G$1094)*(logKir!G634-logKir!G$1094)-0.5*(SLir!G634+SLir!G$1094)*(logHir!G634-logHir!G$1094)-0.5*(SLir!G634+SLir!G$1094)*(logQir!G634-logQir!G$1094),0)</f>
        <v>6.5707742323832002E-2</v>
      </c>
      <c r="H634" s="6">
        <f>IF(logVir!H634&lt;&gt;0,logVir!H634-logVir!H$1094-0.5*(SKir!H634+SKir!H$1094)*(logKir!H634-logKir!H$1094)-0.5*(SLir!H634+SLir!H$1094)*(logHir!H634-logHir!H$1094)-0.5*(SLir!H634+SLir!H$1094)*(logQir!H634-logQir!H$1094),0)</f>
        <v>-9.1406388301141922E-3</v>
      </c>
      <c r="I634" s="6">
        <f>IF(logVir!I634&lt;&gt;0,logVir!I634-logVir!I$1094-0.5*(SKir!I634+SKir!I$1094)*(logKir!I634-logKir!I$1094)-0.5*(SLir!I634+SLir!I$1094)*(logHir!I634-logHir!I$1094)-0.5*(SLir!I634+SLir!I$1094)*(logQir!I634-logQir!I$1094),0)</f>
        <v>4.2396477654031692E-2</v>
      </c>
      <c r="J634" s="6">
        <f>IF(logVir!J634&lt;&gt;0,logVir!J634-logVir!J$1094-0.5*(SKir!J634+SKir!J$1094)*(logKir!J634-logKir!J$1094)-0.5*(SLir!J634+SLir!J$1094)*(logHir!J634-logHir!J$1094)-0.5*(SLir!J634+SLir!J$1094)*(logQir!J634-logQir!J$1094),0)</f>
        <v>6.7813652207183717E-2</v>
      </c>
    </row>
    <row r="635" spans="1:10" x14ac:dyDescent="0.15">
      <c r="A635" s="1">
        <v>28</v>
      </c>
      <c r="B635" s="1" t="s">
        <v>152</v>
      </c>
      <c r="C635" s="1">
        <v>11</v>
      </c>
      <c r="D635" s="1" t="s">
        <v>23</v>
      </c>
      <c r="E635" s="6">
        <f>IF(logVir!E635&lt;&gt;0,logVir!E635-logVir!E$1095-0.5*(SKir!E635+SKir!E$1095)*(logKir!E635-logKir!E$1095)-0.5*(SLir!E635+SLir!E$1095)*(logHir!E635-logHir!E$1095)-0.5*(SLir!E635+SLir!E$1095)*(logQir!E635-logQir!E$1095),0)</f>
        <v>0.41748906502012939</v>
      </c>
      <c r="F635" s="6">
        <f>IF(logVir!F635&lt;&gt;0,logVir!F635-logVir!F$1095-0.5*(SKir!F635+SKir!F$1095)*(logKir!F635-logKir!F$1095)-0.5*(SLir!F635+SLir!F$1095)*(logHir!F635-logHir!F$1095)-0.5*(SLir!F635+SLir!F$1095)*(logQir!F635-logQir!F$1095),0)</f>
        <v>0.41459913113091496</v>
      </c>
      <c r="G635" s="6">
        <f>IF(logVir!G635&lt;&gt;0,logVir!G635-logVir!G$1095-0.5*(SKir!G635+SKir!G$1095)*(logKir!G635-logKir!G$1095)-0.5*(SLir!G635+SLir!G$1095)*(logHir!G635-logHir!G$1095)-0.5*(SLir!G635+SLir!G$1095)*(logQir!G635-logQir!G$1095),0)</f>
        <v>0.36450245333995879</v>
      </c>
      <c r="H635" s="6">
        <f>IF(logVir!H635&lt;&gt;0,logVir!H635-logVir!H$1095-0.5*(SKir!H635+SKir!H$1095)*(logKir!H635-logKir!H$1095)-0.5*(SLir!H635+SLir!H$1095)*(logHir!H635-logHir!H$1095)-0.5*(SLir!H635+SLir!H$1095)*(logQir!H635-logQir!H$1095),0)</f>
        <v>0.32547663293059537</v>
      </c>
      <c r="I635" s="6">
        <f>IF(logVir!I635&lt;&gt;0,logVir!I635-logVir!I$1095-0.5*(SKir!I635+SKir!I$1095)*(logKir!I635-logKir!I$1095)-0.5*(SLir!I635+SLir!I$1095)*(logHir!I635-logHir!I$1095)-0.5*(SLir!I635+SLir!I$1095)*(logQir!I635-logQir!I$1095),0)</f>
        <v>0.43287027488381047</v>
      </c>
      <c r="J635" s="6">
        <f>IF(logVir!J635&lt;&gt;0,logVir!J635-logVir!J$1095-0.5*(SKir!J635+SKir!J$1095)*(logKir!J635-logKir!J$1095)-0.5*(SLir!J635+SLir!J$1095)*(logHir!J635-logHir!J$1095)-0.5*(SLir!J635+SLir!J$1095)*(logQir!J635-logQir!J$1095),0)</f>
        <v>0.57430241883109368</v>
      </c>
    </row>
    <row r="636" spans="1:10" x14ac:dyDescent="0.15">
      <c r="A636" s="1">
        <v>28</v>
      </c>
      <c r="B636" s="1" t="s">
        <v>152</v>
      </c>
      <c r="C636" s="1">
        <v>12</v>
      </c>
      <c r="D636" s="1" t="s">
        <v>24</v>
      </c>
      <c r="E636" s="6">
        <f>IF(logVir!E636&lt;&gt;0,logVir!E636-logVir!E$1096-0.5*(SKir!E636+SKir!E$1096)*(logKir!E636-logKir!E$1096)-0.5*(SLir!E636+SLir!E$1096)*(logHir!E636-logHir!E$1096)-0.5*(SLir!E636+SLir!E$1096)*(logQir!E636-logQir!E$1096),0)</f>
        <v>0.18446523298453404</v>
      </c>
      <c r="F636" s="6">
        <f>IF(logVir!F636&lt;&gt;0,logVir!F636-logVir!F$1096-0.5*(SKir!F636+SKir!F$1096)*(logKir!F636-logKir!F$1096)-0.5*(SLir!F636+SLir!F$1096)*(logHir!F636-logHir!F$1096)-0.5*(SLir!F636+SLir!F$1096)*(logQir!F636-logQir!F$1096),0)</f>
        <v>0.31339880566821132</v>
      </c>
      <c r="G636" s="6">
        <f>IF(logVir!G636&lt;&gt;0,logVir!G636-logVir!G$1096-0.5*(SKir!G636+SKir!G$1096)*(logKir!G636-logKir!G$1096)-0.5*(SLir!G636+SLir!G$1096)*(logHir!G636-logHir!G$1096)-0.5*(SLir!G636+SLir!G$1096)*(logQir!G636-logQir!G$1096),0)</f>
        <v>8.9690761119274764E-2</v>
      </c>
      <c r="H636" s="6">
        <f>IF(logVir!H636&lt;&gt;0,logVir!H636-logVir!H$1096-0.5*(SKir!H636+SKir!H$1096)*(logKir!H636-logKir!H$1096)-0.5*(SLir!H636+SLir!H$1096)*(logHir!H636-logHir!H$1096)-0.5*(SLir!H636+SLir!H$1096)*(logQir!H636-logQir!H$1096),0)</f>
        <v>0.27463014649448664</v>
      </c>
      <c r="I636" s="6">
        <f>IF(logVir!I636&lt;&gt;0,logVir!I636-logVir!I$1096-0.5*(SKir!I636+SKir!I$1096)*(logKir!I636-logKir!I$1096)-0.5*(SLir!I636+SLir!I$1096)*(logHir!I636-logHir!I$1096)-0.5*(SLir!I636+SLir!I$1096)*(logQir!I636-logQir!I$1096),0)</f>
        <v>-0.23043976464291421</v>
      </c>
      <c r="J636" s="6">
        <f>IF(logVir!J636&lt;&gt;0,logVir!J636-logVir!J$1096-0.5*(SKir!J636+SKir!J$1096)*(logKir!J636-logKir!J$1096)-0.5*(SLir!J636+SLir!J$1096)*(logHir!J636-logHir!J$1096)-0.5*(SLir!J636+SLir!J$1096)*(logQir!J636-logQir!J$1096),0)</f>
        <v>-0.13661833502267937</v>
      </c>
    </row>
    <row r="637" spans="1:10" x14ac:dyDescent="0.15">
      <c r="A637" s="1">
        <v>28</v>
      </c>
      <c r="B637" s="1" t="s">
        <v>152</v>
      </c>
      <c r="C637" s="1">
        <v>13</v>
      </c>
      <c r="D637" s="1" t="s">
        <v>25</v>
      </c>
      <c r="E637" s="6">
        <f>IF(logVir!E637&lt;&gt;0,logVir!E637-logVir!E$1097-0.5*(SKir!E637+SKir!E$1097)*(logKir!E637-logKir!E$1097)-0.5*(SLir!E637+SLir!E$1097)*(logHir!E637-logHir!E$1097)-0.5*(SLir!E637+SLir!E$1097)*(logQir!E637-logQir!E$1097),0)</f>
        <v>0.13897094791313902</v>
      </c>
      <c r="F637" s="6">
        <f>IF(logVir!F637&lt;&gt;0,logVir!F637-logVir!F$1097-0.5*(SKir!F637+SKir!F$1097)*(logKir!F637-logKir!F$1097)-0.5*(SLir!F637+SLir!F$1097)*(logHir!F637-logHir!F$1097)-0.5*(SLir!F637+SLir!F$1097)*(logQir!F637-logQir!F$1097),0)</f>
        <v>6.052123287199275E-2</v>
      </c>
      <c r="G637" s="6">
        <f>IF(logVir!G637&lt;&gt;0,logVir!G637-logVir!G$1097-0.5*(SKir!G637+SKir!G$1097)*(logKir!G637-logKir!G$1097)-0.5*(SLir!G637+SLir!G$1097)*(logHir!G637-logHir!G$1097)-0.5*(SLir!G637+SLir!G$1097)*(logQir!G637-logQir!G$1097),0)</f>
        <v>0.17687594890902983</v>
      </c>
      <c r="H637" s="6">
        <f>IF(logVir!H637&lt;&gt;0,logVir!H637-logVir!H$1097-0.5*(SKir!H637+SKir!H$1097)*(logKir!H637-logKir!H$1097)-0.5*(SLir!H637+SLir!H$1097)*(logHir!H637-logHir!H$1097)-0.5*(SLir!H637+SLir!H$1097)*(logQir!H637-logQir!H$1097),0)</f>
        <v>-8.1684274457441225E-2</v>
      </c>
      <c r="I637" s="6">
        <f>IF(logVir!I637&lt;&gt;0,logVir!I637-logVir!I$1097-0.5*(SKir!I637+SKir!I$1097)*(logKir!I637-logKir!I$1097)-0.5*(SLir!I637+SLir!I$1097)*(logHir!I637-logHir!I$1097)-0.5*(SLir!I637+SLir!I$1097)*(logQir!I637-logQir!I$1097),0)</f>
        <v>0.10653016115916736</v>
      </c>
      <c r="J637" s="6">
        <f>IF(logVir!J637&lt;&gt;0,logVir!J637-logVir!J$1097-0.5*(SKir!J637+SKir!J$1097)*(logKir!J637-logKir!J$1097)-0.5*(SLir!J637+SLir!J$1097)*(logHir!J637-logHir!J$1097)-0.5*(SLir!J637+SLir!J$1097)*(logQir!J637-logQir!J$1097),0)</f>
        <v>7.1076991835904033E-2</v>
      </c>
    </row>
    <row r="638" spans="1:10" x14ac:dyDescent="0.15">
      <c r="A638" s="1">
        <v>28</v>
      </c>
      <c r="B638" s="1" t="s">
        <v>152</v>
      </c>
      <c r="C638" s="1">
        <v>14</v>
      </c>
      <c r="D638" s="1" t="s">
        <v>26</v>
      </c>
      <c r="E638" s="6">
        <f>IF(logVir!E638&lt;&gt;0,logVir!E638-logVir!E$1098-0.5*(SKir!E638+SKir!E$1098)*(logKir!E638-logKir!E$1098)-0.5*(SLir!E638+SLir!E$1098)*(logHir!E638-logHir!E$1098)-0.5*(SLir!E638+SLir!E$1098)*(logQir!E638-logQir!E$1098),0)</f>
        <v>0.33313824842931916</v>
      </c>
      <c r="F638" s="6">
        <f>IF(logVir!F638&lt;&gt;0,logVir!F638-logVir!F$1098-0.5*(SKir!F638+SKir!F$1098)*(logKir!F638-logKir!F$1098)-0.5*(SLir!F638+SLir!F$1098)*(logHir!F638-logHir!F$1098)-0.5*(SLir!F638+SLir!F$1098)*(logQir!F638-logQir!F$1098),0)</f>
        <v>0.62789282871076013</v>
      </c>
      <c r="G638" s="6">
        <f>IF(logVir!G638&lt;&gt;0,logVir!G638-logVir!G$1098-0.5*(SKir!G638+SKir!G$1098)*(logKir!G638-logKir!G$1098)-0.5*(SLir!G638+SLir!G$1098)*(logHir!G638-logHir!G$1098)-0.5*(SLir!G638+SLir!G$1098)*(logQir!G638-logQir!G$1098),0)</f>
        <v>0.77441122986546518</v>
      </c>
      <c r="H638" s="6">
        <f>IF(logVir!H638&lt;&gt;0,logVir!H638-logVir!H$1098-0.5*(SKir!H638+SKir!H$1098)*(logKir!H638-logKir!H$1098)-0.5*(SLir!H638+SLir!H$1098)*(logHir!H638-logHir!H$1098)-0.5*(SLir!H638+SLir!H$1098)*(logQir!H638-logQir!H$1098),0)</f>
        <v>0.19146336309988585</v>
      </c>
      <c r="I638" s="6">
        <f>IF(logVir!I638&lt;&gt;0,logVir!I638-logVir!I$1098-0.5*(SKir!I638+SKir!I$1098)*(logKir!I638-logKir!I$1098)-0.5*(SLir!I638+SLir!I$1098)*(logHir!I638-logHir!I$1098)-0.5*(SLir!I638+SLir!I$1098)*(logQir!I638-logQir!I$1098),0)</f>
        <v>8.4012705046749556E-2</v>
      </c>
      <c r="J638" s="6">
        <f>IF(logVir!J638&lt;&gt;0,logVir!J638-logVir!J$1098-0.5*(SKir!J638+SKir!J$1098)*(logKir!J638-logKir!J$1098)-0.5*(SLir!J638+SLir!J$1098)*(logHir!J638-logHir!J$1098)-0.5*(SLir!J638+SLir!J$1098)*(logQir!J638-logQir!J$1098),0)</f>
        <v>0.37177449749467173</v>
      </c>
    </row>
    <row r="639" spans="1:10" x14ac:dyDescent="0.15">
      <c r="A639" s="1">
        <v>28</v>
      </c>
      <c r="B639" s="1" t="s">
        <v>152</v>
      </c>
      <c r="C639" s="1">
        <v>15</v>
      </c>
      <c r="D639" s="1" t="s">
        <v>27</v>
      </c>
      <c r="E639" s="6">
        <f>IF(logVir!E639&lt;&gt;0,logVir!E639-logVir!E$1099-0.5*(SKir!E639+SKir!E$1099)*(logKir!E639-logKir!E$1099)-0.5*(SLir!E639+SLir!E$1099)*(logHir!E639-logHir!E$1099)-0.5*(SLir!E639+SLir!E$1099)*(logQir!E639-logQir!E$1099),0)</f>
        <v>-3.8729431043148362E-2</v>
      </c>
      <c r="F639" s="6">
        <f>IF(logVir!F639&lt;&gt;0,logVir!F639-logVir!F$1099-0.5*(SKir!F639+SKir!F$1099)*(logKir!F639-logKir!F$1099)-0.5*(SLir!F639+SLir!F$1099)*(logHir!F639-logHir!F$1099)-0.5*(SLir!F639+SLir!F$1099)*(logQir!F639-logQir!F$1099),0)</f>
        <v>-3.4599204220616644E-2</v>
      </c>
      <c r="G639" s="6">
        <f>IF(logVir!G639&lt;&gt;0,logVir!G639-logVir!G$1099-0.5*(SKir!G639+SKir!G$1099)*(logKir!G639-logKir!G$1099)-0.5*(SLir!G639+SLir!G$1099)*(logHir!G639-logHir!G$1099)-0.5*(SLir!G639+SLir!G$1099)*(logQir!G639-logQir!G$1099),0)</f>
        <v>-8.0061163306388586E-2</v>
      </c>
      <c r="H639" s="6">
        <f>IF(logVir!H639&lt;&gt;0,logVir!H639-logVir!H$1099-0.5*(SKir!H639+SKir!H$1099)*(logKir!H639-logKir!H$1099)-0.5*(SLir!H639+SLir!H$1099)*(logHir!H639-logHir!H$1099)-0.5*(SLir!H639+SLir!H$1099)*(logQir!H639-logQir!H$1099),0)</f>
        <v>-0.14726269058631514</v>
      </c>
      <c r="I639" s="6">
        <f>IF(logVir!I639&lt;&gt;0,logVir!I639-logVir!I$1099-0.5*(SKir!I639+SKir!I$1099)*(logKir!I639-logKir!I$1099)-0.5*(SLir!I639+SLir!I$1099)*(logHir!I639-logHir!I$1099)-0.5*(SLir!I639+SLir!I$1099)*(logQir!I639-logQir!I$1099),0)</f>
        <v>-9.3483652855836513E-2</v>
      </c>
      <c r="J639" s="6">
        <f>IF(logVir!J639&lt;&gt;0,logVir!J639-logVir!J$1099-0.5*(SKir!J639+SKir!J$1099)*(logKir!J639-logKir!J$1099)-0.5*(SLir!J639+SLir!J$1099)*(logHir!J639-logHir!J$1099)-0.5*(SLir!J639+SLir!J$1099)*(logQir!J639-logQir!J$1099),0)</f>
        <v>-0.15024907865669718</v>
      </c>
    </row>
    <row r="640" spans="1:10" x14ac:dyDescent="0.15">
      <c r="A640" s="1">
        <v>28</v>
      </c>
      <c r="B640" s="1" t="s">
        <v>151</v>
      </c>
      <c r="C640" s="1">
        <v>16</v>
      </c>
      <c r="D640" s="1" t="s">
        <v>10</v>
      </c>
      <c r="E640" s="6">
        <f>IF(logVir!E640&lt;&gt;0,logVir!E640-logVir!E$1100-0.5*(SKir!E640+SKir!E$1100)*(logKir!E640-logKir!E$1100)-0.5*(SLir!E640+SLir!E$1100)*(logHir!E640-logHir!E$1100)-0.5*(SLir!E640+SLir!E$1100)*(logQir!E640-logQir!E$1100),0)</f>
        <v>-0.33341959940766241</v>
      </c>
      <c r="F640" s="6">
        <f>IF(logVir!F640&lt;&gt;0,logVir!F640-logVir!F$1100-0.5*(SKir!F640+SKir!F$1100)*(logKir!F640-logKir!F$1100)-0.5*(SLir!F640+SLir!F$1100)*(logHir!F640-logHir!F$1100)-0.5*(SLir!F640+SLir!F$1100)*(logQir!F640-logQir!F$1100),0)</f>
        <v>-0.11965233063299059</v>
      </c>
      <c r="G640" s="6">
        <f>IF(logVir!G640&lt;&gt;0,logVir!G640-logVir!G$1100-0.5*(SKir!G640+SKir!G$1100)*(logKir!G640-logKir!G$1100)-0.5*(SLir!G640+SLir!G$1100)*(logHir!G640-logHir!G$1100)-0.5*(SLir!G640+SLir!G$1100)*(logQir!G640-logQir!G$1100),0)</f>
        <v>5.528166196246203E-2</v>
      </c>
      <c r="H640" s="6">
        <f>IF(logVir!H640&lt;&gt;0,logVir!H640-logVir!H$1100-0.5*(SKir!H640+SKir!H$1100)*(logKir!H640-logKir!H$1100)-0.5*(SLir!H640+SLir!H$1100)*(logHir!H640-logHir!H$1100)-0.5*(SLir!H640+SLir!H$1100)*(logQir!H640-logQir!H$1100),0)</f>
        <v>7.9175555287738481E-2</v>
      </c>
      <c r="I640" s="6">
        <f>IF(logVir!I640&lt;&gt;0,logVir!I640-logVir!I$1100-0.5*(SKir!I640+SKir!I$1100)*(logKir!I640-logKir!I$1100)-0.5*(SLir!I640+SLir!I$1100)*(logHir!I640-logHir!I$1100)-0.5*(SLir!I640+SLir!I$1100)*(logQir!I640-logQir!I$1100),0)</f>
        <v>2.8827659593473685E-2</v>
      </c>
      <c r="J640" s="6">
        <f>IF(logVir!J640&lt;&gt;0,logVir!J640-logVir!J$1100-0.5*(SKir!J640+SKir!J$1100)*(logKir!J640-logKir!J$1100)-0.5*(SLir!J640+SLir!J$1100)*(logHir!J640-logHir!J$1100)-0.5*(SLir!J640+SLir!J$1100)*(logQir!J640-logQir!J$1100),0)</f>
        <v>-0.1099786630373191</v>
      </c>
    </row>
    <row r="641" spans="1:10" x14ac:dyDescent="0.15">
      <c r="A641" s="1">
        <v>28</v>
      </c>
      <c r="B641" s="1" t="s">
        <v>151</v>
      </c>
      <c r="C641" s="1">
        <v>17</v>
      </c>
      <c r="D641" s="1" t="s">
        <v>11</v>
      </c>
      <c r="E641" s="6">
        <f>IF(logVir!E641&lt;&gt;0,logVir!E641-logVir!E$1101-0.5*(SKir!E641+SKir!E$1101)*(logKir!E641-logKir!E$1101)-0.5*(SLir!E641+SLir!E$1101)*(logHir!E641-logHir!E$1101)-0.5*(SLir!E641+SLir!E$1101)*(logQir!E641-logQir!E$1101),0)</f>
        <v>-0.17566587863859823</v>
      </c>
      <c r="F641" s="6">
        <f>IF(logVir!F641&lt;&gt;0,logVir!F641-logVir!F$1101-0.5*(SKir!F641+SKir!F$1101)*(logKir!F641-logKir!F$1101)-0.5*(SLir!F641+SLir!F$1101)*(logHir!F641-logHir!F$1101)-0.5*(SLir!F641+SLir!F$1101)*(logQir!F641-logQir!F$1101),0)</f>
        <v>-1.8317790311449915E-2</v>
      </c>
      <c r="G641" s="6">
        <f>IF(logVir!G641&lt;&gt;0,logVir!G641-logVir!G$1101-0.5*(SKir!G641+SKir!G$1101)*(logKir!G641-logKir!G$1101)-0.5*(SLir!G641+SLir!G$1101)*(logHir!G641-logHir!G$1101)-0.5*(SLir!G641+SLir!G$1101)*(logQir!G641-logQir!G$1101),0)</f>
        <v>8.1384510352259631E-2</v>
      </c>
      <c r="H641" s="6">
        <f>IF(logVir!H641&lt;&gt;0,logVir!H641-logVir!H$1101-0.5*(SKir!H641+SKir!H$1101)*(logKir!H641-logKir!H$1101)-0.5*(SLir!H641+SLir!H$1101)*(logHir!H641-logHir!H$1101)-0.5*(SLir!H641+SLir!H$1101)*(logQir!H641-logQir!H$1101),0)</f>
        <v>2.6990894517347118E-2</v>
      </c>
      <c r="I641" s="6">
        <f>IF(logVir!I641&lt;&gt;0,logVir!I641-logVir!I$1101-0.5*(SKir!I641+SKir!I$1101)*(logKir!I641-logKir!I$1101)-0.5*(SLir!I641+SLir!I$1101)*(logHir!I641-logHir!I$1101)-0.5*(SLir!I641+SLir!I$1101)*(logQir!I641-logQir!I$1101),0)</f>
        <v>8.3325818681370296E-3</v>
      </c>
      <c r="J641" s="6">
        <f>IF(logVir!J641&lt;&gt;0,logVir!J641-logVir!J$1101-0.5*(SKir!J641+SKir!J$1101)*(logKir!J641-logKir!J$1101)-0.5*(SLir!J641+SLir!J$1101)*(logHir!J641-logHir!J$1101)-0.5*(SLir!J641+SLir!J$1101)*(logQir!J641-logQir!J$1101),0)</f>
        <v>9.2414095560831074E-3</v>
      </c>
    </row>
    <row r="642" spans="1:10" x14ac:dyDescent="0.15">
      <c r="A642" s="1">
        <v>28</v>
      </c>
      <c r="B642" s="1" t="s">
        <v>151</v>
      </c>
      <c r="C642" s="1">
        <v>18</v>
      </c>
      <c r="D642" s="1" t="s">
        <v>12</v>
      </c>
      <c r="E642" s="6">
        <f>IF(logVir!E642&lt;&gt;0,logVir!E642-logVir!E$1102-0.5*(SKir!E642+SKir!E$1102)*(logKir!E642-logKir!E$1102)-0.5*(SLir!E642+SLir!E$1102)*(logHir!E642-logHir!E$1102)-0.5*(SLir!E642+SLir!E$1102)*(logQir!E642-logQir!E$1102),0)</f>
        <v>0.334536012298362</v>
      </c>
      <c r="F642" s="6">
        <f>IF(logVir!F642&lt;&gt;0,logVir!F642-logVir!F$1102-0.5*(SKir!F642+SKir!F$1102)*(logKir!F642-logKir!F$1102)-0.5*(SLir!F642+SLir!F$1102)*(logHir!F642-logHir!F$1102)-0.5*(SLir!F642+SLir!F$1102)*(logQir!F642-logQir!F$1102),0)</f>
        <v>0.19325970436694317</v>
      </c>
      <c r="G642" s="6">
        <f>IF(logVir!G642&lt;&gt;0,logVir!G642-logVir!G$1102-0.5*(SKir!G642+SKir!G$1102)*(logKir!G642-logKir!G$1102)-0.5*(SLir!G642+SLir!G$1102)*(logHir!G642-logHir!G$1102)-0.5*(SLir!G642+SLir!G$1102)*(logQir!G642-logQir!G$1102),0)</f>
        <v>0.28128304648533597</v>
      </c>
      <c r="H642" s="6">
        <f>IF(logVir!H642&lt;&gt;0,logVir!H642-logVir!H$1102-0.5*(SKir!H642+SKir!H$1102)*(logKir!H642-logKir!H$1102)-0.5*(SLir!H642+SLir!H$1102)*(logHir!H642-logHir!H$1102)-0.5*(SLir!H642+SLir!H$1102)*(logQir!H642-logQir!H$1102),0)</f>
        <v>7.9267769497825213E-2</v>
      </c>
      <c r="I642" s="6">
        <f>IF(logVir!I642&lt;&gt;0,logVir!I642-logVir!I$1102-0.5*(SKir!I642+SKir!I$1102)*(logKir!I642-logKir!I$1102)-0.5*(SLir!I642+SLir!I$1102)*(logHir!I642-logHir!I$1102)-0.5*(SLir!I642+SLir!I$1102)*(logQir!I642-logQir!I$1102),0)</f>
        <v>0.13702114136816157</v>
      </c>
      <c r="J642" s="6">
        <f>IF(logVir!J642&lt;&gt;0,logVir!J642-logVir!J$1102-0.5*(SKir!J642+SKir!J$1102)*(logKir!J642-logKir!J$1102)-0.5*(SLir!J642+SLir!J$1102)*(logHir!J642-logHir!J$1102)-0.5*(SLir!J642+SLir!J$1102)*(logQir!J642-logQir!J$1102),0)</f>
        <v>9.619794253169639E-3</v>
      </c>
    </row>
    <row r="643" spans="1:10" x14ac:dyDescent="0.15">
      <c r="A643" s="1">
        <v>28</v>
      </c>
      <c r="B643" s="1" t="s">
        <v>151</v>
      </c>
      <c r="C643" s="1">
        <v>19</v>
      </c>
      <c r="D643" s="1" t="s">
        <v>13</v>
      </c>
      <c r="E643" s="6">
        <f>IF(logVir!E643&lt;&gt;0,logVir!E643-logVir!E$1103-0.5*(SKir!E643+SKir!E$1103)*(logKir!E643-logKir!E$1103)-0.5*(SLir!E643+SLir!E$1103)*(logHir!E643-logHir!E$1103)-0.5*(SLir!E643+SLir!E$1103)*(logQir!E643-logQir!E$1103),0)</f>
        <v>-0.11943025903361253</v>
      </c>
      <c r="F643" s="6">
        <f>IF(logVir!F643&lt;&gt;0,logVir!F643-logVir!F$1103-0.5*(SKir!F643+SKir!F$1103)*(logKir!F643-logKir!F$1103)-0.5*(SLir!F643+SLir!F$1103)*(logHir!F643-logHir!F$1103)-0.5*(SLir!F643+SLir!F$1103)*(logQir!F643-logQir!F$1103),0)</f>
        <v>1.4120796770471086E-2</v>
      </c>
      <c r="G643" s="6">
        <f>IF(logVir!G643&lt;&gt;0,logVir!G643-logVir!G$1103-0.5*(SKir!G643+SKir!G$1103)*(logKir!G643-logKir!G$1103)-0.5*(SLir!G643+SLir!G$1103)*(logHir!G643-logHir!G$1103)-0.5*(SLir!G643+SLir!G$1103)*(logQir!G643-logQir!G$1103),0)</f>
        <v>4.2196728675362401E-2</v>
      </c>
      <c r="H643" s="6">
        <f>IF(logVir!H643&lt;&gt;0,logVir!H643-logVir!H$1103-0.5*(SKir!H643+SKir!H$1103)*(logKir!H643-logKir!H$1103)-0.5*(SLir!H643+SLir!H$1103)*(logHir!H643-logHir!H$1103)-0.5*(SLir!H643+SLir!H$1103)*(logQir!H643-logQir!H$1103),0)</f>
        <v>-4.8139967899671881E-3</v>
      </c>
      <c r="I643" s="6">
        <f>IF(logVir!I643&lt;&gt;0,logVir!I643-logVir!I$1103-0.5*(SKir!I643+SKir!I$1103)*(logKir!I643-logKir!I$1103)-0.5*(SLir!I643+SLir!I$1103)*(logHir!I643-logHir!I$1103)-0.5*(SLir!I643+SLir!I$1103)*(logQir!I643-logQir!I$1103),0)</f>
        <v>0.11183211797924481</v>
      </c>
      <c r="J643" s="6">
        <f>IF(logVir!J643&lt;&gt;0,logVir!J643-logVir!J$1103-0.5*(SKir!J643+SKir!J$1103)*(logKir!J643-logKir!J$1103)-0.5*(SLir!J643+SLir!J$1103)*(logHir!J643-logHir!J$1103)-0.5*(SLir!J643+SLir!J$1103)*(logQir!J643-logQir!J$1103),0)</f>
        <v>0.12302203891478825</v>
      </c>
    </row>
    <row r="644" spans="1:10" x14ac:dyDescent="0.15">
      <c r="A644" s="1">
        <v>28</v>
      </c>
      <c r="B644" s="1" t="s">
        <v>151</v>
      </c>
      <c r="C644" s="1">
        <v>20</v>
      </c>
      <c r="D644" s="1" t="s">
        <v>14</v>
      </c>
      <c r="E644" s="6">
        <f>IF(logVir!E644&lt;&gt;0,logVir!E644-logVir!E$1104-0.5*(SKir!E644+SKir!E$1104)*(logKir!E644-logKir!E$1104)-0.5*(SLir!E644+SLir!E$1104)*(logHir!E644-logHir!E$1104)-0.5*(SLir!E644+SLir!E$1104)*(logQir!E644-logQir!E$1104),0)</f>
        <v>-0.74742335359150247</v>
      </c>
      <c r="F644" s="6">
        <f>IF(logVir!F644&lt;&gt;0,logVir!F644-logVir!F$1104-0.5*(SKir!F644+SKir!F$1104)*(logKir!F644-logKir!F$1104)-0.5*(SLir!F644+SLir!F$1104)*(logHir!F644-logHir!F$1104)-0.5*(SLir!F644+SLir!F$1104)*(logQir!F644-logQir!F$1104),0)</f>
        <v>0.12360232280937006</v>
      </c>
      <c r="G644" s="6">
        <f>IF(logVir!G644&lt;&gt;0,logVir!G644-logVir!G$1104-0.5*(SKir!G644+SKir!G$1104)*(logKir!G644-logKir!G$1104)-0.5*(SLir!G644+SLir!G$1104)*(logHir!G644-logHir!G$1104)-0.5*(SLir!G644+SLir!G$1104)*(logQir!G644-logQir!G$1104),0)</f>
        <v>1.1469640612014989E-2</v>
      </c>
      <c r="H644" s="6">
        <f>IF(logVir!H644&lt;&gt;0,logVir!H644-logVir!H$1104-0.5*(SKir!H644+SKir!H$1104)*(logKir!H644-logKir!H$1104)-0.5*(SLir!H644+SLir!H$1104)*(logHir!H644-logHir!H$1104)-0.5*(SLir!H644+SLir!H$1104)*(logQir!H644-logQir!H$1104),0)</f>
        <v>-4.7379720094062591E-2</v>
      </c>
      <c r="I644" s="6">
        <f>IF(logVir!I644&lt;&gt;0,logVir!I644-logVir!I$1104-0.5*(SKir!I644+SKir!I$1104)*(logKir!I644-logKir!I$1104)-0.5*(SLir!I644+SLir!I$1104)*(logHir!I644-logHir!I$1104)-0.5*(SLir!I644+SLir!I$1104)*(logQir!I644-logQir!I$1104),0)</f>
        <v>-0.11736088742799375</v>
      </c>
      <c r="J644" s="6">
        <f>IF(logVir!J644&lt;&gt;0,logVir!J644-logVir!J$1104-0.5*(SKir!J644+SKir!J$1104)*(logKir!J644-logKir!J$1104)-0.5*(SLir!J644+SLir!J$1104)*(logHir!J644-logHir!J$1104)-0.5*(SLir!J644+SLir!J$1104)*(logQir!J644-logQir!J$1104),0)</f>
        <v>-9.5744357164295857E-2</v>
      </c>
    </row>
    <row r="645" spans="1:10" x14ac:dyDescent="0.15">
      <c r="A645" s="1">
        <v>28</v>
      </c>
      <c r="B645" s="1" t="s">
        <v>151</v>
      </c>
      <c r="C645" s="1">
        <v>21</v>
      </c>
      <c r="D645" s="1" t="s">
        <v>15</v>
      </c>
      <c r="E645" s="6">
        <f>IF(logVir!E645&lt;&gt;0,logVir!E645-logVir!E$1105-0.5*(SKir!E645+SKir!E$1105)*(logKir!E645-logKir!E$1105)-0.5*(SLir!E645+SLir!E$1105)*(logHir!E645-logHir!E$1105)-0.5*(SLir!E645+SLir!E$1105)*(logQir!E645-logQir!E$1105),0)</f>
        <v>-0.28864611702709764</v>
      </c>
      <c r="F645" s="6">
        <f>IF(logVir!F645&lt;&gt;0,logVir!F645-logVir!F$1105-0.5*(SKir!F645+SKir!F$1105)*(logKir!F645-logKir!F$1105)-0.5*(SLir!F645+SLir!F$1105)*(logHir!F645-logHir!F$1105)-0.5*(SLir!F645+SLir!F$1105)*(logQir!F645-logQir!F$1105),0)</f>
        <v>1.1772523893391892E-2</v>
      </c>
      <c r="G645" s="6">
        <f>IF(logVir!G645&lt;&gt;0,logVir!G645-logVir!G$1105-0.5*(SKir!G645+SKir!G$1105)*(logKir!G645-logKir!G$1105)-0.5*(SLir!G645+SLir!G$1105)*(logHir!G645-logHir!G$1105)-0.5*(SLir!G645+SLir!G$1105)*(logQir!G645-logQir!G$1105),0)</f>
        <v>0.15350914608838048</v>
      </c>
      <c r="H645" s="6">
        <f>IF(logVir!H645&lt;&gt;0,logVir!H645-logVir!H$1105-0.5*(SKir!H645+SKir!H$1105)*(logKir!H645-logKir!H$1105)-0.5*(SLir!H645+SLir!H$1105)*(logHir!H645-logHir!H$1105)-0.5*(SLir!H645+SLir!H$1105)*(logQir!H645-logQir!H$1105),0)</f>
        <v>-1.5151083592024132E-2</v>
      </c>
      <c r="I645" s="6">
        <f>IF(logVir!I645&lt;&gt;0,logVir!I645-logVir!I$1105-0.5*(SKir!I645+SKir!I$1105)*(logKir!I645-logKir!I$1105)-0.5*(SLir!I645+SLir!I$1105)*(logHir!I645-logHir!I$1105)-0.5*(SLir!I645+SLir!I$1105)*(logQir!I645-logQir!I$1105),0)</f>
        <v>1.7468189196528143E-2</v>
      </c>
      <c r="J645" s="6">
        <f>IF(logVir!J645&lt;&gt;0,logVir!J645-logVir!J$1105-0.5*(SKir!J645+SKir!J$1105)*(logKir!J645-logKir!J$1105)-0.5*(SLir!J645+SLir!J$1105)*(logHir!J645-logHir!J$1105)-0.5*(SLir!J645+SLir!J$1105)*(logQir!J645-logQir!J$1105),0)</f>
        <v>-5.9873241083342604E-2</v>
      </c>
    </row>
    <row r="646" spans="1:10" x14ac:dyDescent="0.15">
      <c r="A646" s="1">
        <v>28</v>
      </c>
      <c r="B646" s="1" t="s">
        <v>150</v>
      </c>
      <c r="C646" s="1">
        <v>22</v>
      </c>
      <c r="D646" s="1" t="s">
        <v>7</v>
      </c>
      <c r="E646" s="6">
        <f>IF(logVir!E646&lt;&gt;0,logVir!E646-logVir!E$1106-0.5*(SKir!E646+SKir!E$1106)*(logKir!E646-logKir!E$1106)-0.5*(SLir!E646+SLir!E$1106)*(logHir!E646-logHir!E$1106)-0.5*(SLir!E646+SLir!E$1106)*(logQir!E646-logQir!E$1106),0)</f>
        <v>0.12603480773963024</v>
      </c>
      <c r="F646" s="6">
        <f>IF(logVir!F646&lt;&gt;0,logVir!F646-logVir!F$1106-0.5*(SKir!F646+SKir!F$1106)*(logKir!F646-logKir!F$1106)-0.5*(SLir!F646+SLir!F$1106)*(logHir!F646-logHir!F$1106)-0.5*(SLir!F646+SLir!F$1106)*(logQir!F646-logQir!F$1106),0)</f>
        <v>0.13654305814668247</v>
      </c>
      <c r="G646" s="6">
        <f>IF(logVir!G646&lt;&gt;0,logVir!G646-logVir!G$1106-0.5*(SKir!G646+SKir!G$1106)*(logKir!G646-logKir!G$1106)-0.5*(SLir!G646+SLir!G$1106)*(logHir!G646-logHir!G$1106)-0.5*(SLir!G646+SLir!G$1106)*(logQir!G646-logQir!G$1106),0)</f>
        <v>8.9234943775972644E-2</v>
      </c>
      <c r="H646" s="6">
        <f>IF(logVir!H646&lt;&gt;0,logVir!H646-logVir!H$1106-0.5*(SKir!H646+SKir!H$1106)*(logKir!H646-logKir!H$1106)-0.5*(SLir!H646+SLir!H$1106)*(logHir!H646-logHir!H$1106)-0.5*(SLir!H646+SLir!H$1106)*(logQir!H646-logQir!H$1106),0)</f>
        <v>2.1003713019556457E-2</v>
      </c>
      <c r="I646" s="6">
        <f>IF(logVir!I646&lt;&gt;0,logVir!I646-logVir!I$1106-0.5*(SKir!I646+SKir!I$1106)*(logKir!I646-logKir!I$1106)-0.5*(SLir!I646+SLir!I$1106)*(logHir!I646-logHir!I$1106)-0.5*(SLir!I646+SLir!I$1106)*(logQir!I646-logQir!I$1106),0)</f>
        <v>4.0848098925273885E-2</v>
      </c>
      <c r="J646" s="6">
        <f>IF(logVir!J646&lt;&gt;0,logVir!J646-logVir!J$1106-0.5*(SKir!J646+SKir!J$1106)*(logKir!J646-logKir!J$1106)-0.5*(SLir!J646+SLir!J$1106)*(logHir!J646-logHir!J$1106)-0.5*(SLir!J646+SLir!J$1106)*(logQir!J646-logQir!J$1106),0)</f>
        <v>3.6079007908161473E-2</v>
      </c>
    </row>
    <row r="647" spans="1:10" x14ac:dyDescent="0.15">
      <c r="A647" s="1">
        <v>28</v>
      </c>
      <c r="B647" s="1" t="s">
        <v>150</v>
      </c>
      <c r="C647" s="1">
        <v>23</v>
      </c>
      <c r="D647" s="1" t="s">
        <v>28</v>
      </c>
      <c r="E647" s="6">
        <f>IF(logVir!E647&lt;&gt;0,logVir!E647-logVir!E$1107-0.5*(SKir!E647+SKir!E$1107)*(logKir!E647-logKir!E$1107)-0.5*(SLir!E647+SLir!E$1107)*(logHir!E647-logHir!E$1107)-0.5*(SLir!E647+SLir!E$1107)*(logQir!E647-logQir!E$1107),0)</f>
        <v>-5.4880686186258177E-3</v>
      </c>
      <c r="F647" s="6">
        <f>IF(logVir!F647&lt;&gt;0,logVir!F647-logVir!F$1107-0.5*(SKir!F647+SKir!F$1107)*(logKir!F647-logKir!F$1107)-0.5*(SLir!F647+SLir!F$1107)*(logHir!F647-logHir!F$1107)-0.5*(SLir!F647+SLir!F$1107)*(logQir!F647-logQir!F$1107),0)</f>
        <v>2.4468191364262842E-2</v>
      </c>
      <c r="G647" s="6">
        <f>IF(logVir!G647&lt;&gt;0,logVir!G647-logVir!G$1107-0.5*(SKir!G647+SKir!G$1107)*(logKir!G647-logKir!G$1107)-0.5*(SLir!G647+SLir!G$1107)*(logHir!G647-logHir!G$1107)-0.5*(SLir!G647+SLir!G$1107)*(logQir!G647-logQir!G$1107),0)</f>
        <v>3.5977790455419822E-2</v>
      </c>
      <c r="H647" s="6">
        <f>IF(logVir!H647&lt;&gt;0,logVir!H647-logVir!H$1107-0.5*(SKir!H647+SKir!H$1107)*(logKir!H647-logKir!H$1107)-0.5*(SLir!H647+SLir!H$1107)*(logHir!H647-logHir!H$1107)-0.5*(SLir!H647+SLir!H$1107)*(logQir!H647-logQir!H$1107),0)</f>
        <v>2.9691754356657791E-2</v>
      </c>
      <c r="I647" s="6">
        <f>IF(logVir!I647&lt;&gt;0,logVir!I647-logVir!I$1107-0.5*(SKir!I647+SKir!I$1107)*(logKir!I647-logKir!I$1107)-0.5*(SLir!I647+SLir!I$1107)*(logHir!I647-logHir!I$1107)-0.5*(SLir!I647+SLir!I$1107)*(logQir!I647-logQir!I$1107),0)</f>
        <v>5.6981553669501875E-2</v>
      </c>
      <c r="J647" s="6">
        <f>IF(logVir!J647&lt;&gt;0,logVir!J647-logVir!J$1107-0.5*(SKir!J647+SKir!J$1107)*(logKir!J647-logKir!J$1107)-0.5*(SLir!J647+SLir!J$1107)*(logHir!J647-logHir!J$1107)-0.5*(SLir!J647+SLir!J$1107)*(logQir!J647-logQir!J$1107),0)</f>
        <v>3.2541410313144843E-2</v>
      </c>
    </row>
    <row r="648" spans="1:10" x14ac:dyDescent="0.15">
      <c r="A648" s="1">
        <v>29</v>
      </c>
      <c r="B648" s="1" t="s">
        <v>299</v>
      </c>
      <c r="C648" s="1">
        <v>1</v>
      </c>
      <c r="D648" s="1" t="s">
        <v>8</v>
      </c>
      <c r="E648" s="6">
        <f>IF(logVir!E648&lt;&gt;0,logVir!E648-logVir!E$1085-0.5*(SKir!E648+SKir!E$1085)*(logKir!E648-logKir!E$1085)-0.5*(SLir!E648+SLir!E$1085)*(logHir!E648-logHir!E$1085)-0.5*(SLir!E648+SLir!E$1085)*(logQir!E648-logQir!E$1085),0)</f>
        <v>0.14911374767730329</v>
      </c>
      <c r="F648" s="6">
        <f>IF(logVir!F648&lt;&gt;0,logVir!F648-logVir!F$1085-0.5*(SKir!F648+SKir!F$1085)*(logKir!F648-logKir!F$1085)-0.5*(SLir!F648+SLir!F$1085)*(logHir!F648-logHir!F$1085)-0.5*(SLir!F648+SLir!F$1085)*(logQir!F648-logQir!F$1085),0)</f>
        <v>0.14827354434135862</v>
      </c>
      <c r="G648" s="6">
        <f>IF(logVir!G648&lt;&gt;0,logVir!G648-logVir!G$1085-0.5*(SKir!G648+SKir!G$1085)*(logKir!G648-logKir!G$1085)-0.5*(SLir!G648+SLir!G$1085)*(logHir!G648-logHir!G$1085)-0.5*(SLir!G648+SLir!G$1085)*(logQir!G648-logQir!G$1085),0)</f>
        <v>2.6325373735686164E-2</v>
      </c>
      <c r="H648" s="6">
        <f>IF(logVir!H648&lt;&gt;0,logVir!H648-logVir!H$1085-0.5*(SKir!H648+SKir!H$1085)*(logKir!H648-logKir!H$1085)-0.5*(SLir!H648+SLir!H$1085)*(logHir!H648-logHir!H$1085)-0.5*(SLir!H648+SLir!H$1085)*(logQir!H648-logQir!H$1085),0)</f>
        <v>-7.1466648784848597E-2</v>
      </c>
      <c r="I648" s="6">
        <f>IF(logVir!I648&lt;&gt;0,logVir!I648-logVir!I$1085-0.5*(SKir!I648+SKir!I$1085)*(logKir!I648-logKir!I$1085)-0.5*(SLir!I648+SLir!I$1085)*(logHir!I648-logHir!I$1085)-0.5*(SLir!I648+SLir!I$1085)*(logQir!I648-logQir!I$1085),0)</f>
        <v>-6.20497520528141E-2</v>
      </c>
      <c r="J648" s="6">
        <f>IF(logVir!J648&lt;&gt;0,logVir!J648-logVir!J$1085-0.5*(SKir!J648+SKir!J$1085)*(logKir!J648-logKir!J$1085)-0.5*(SLir!J648+SLir!J$1085)*(logHir!J648-logHir!J$1085)-0.5*(SLir!J648+SLir!J$1085)*(logQir!J648-logQir!J$1085),0)</f>
        <v>-4.0972418888469628E-3</v>
      </c>
    </row>
    <row r="649" spans="1:10" x14ac:dyDescent="0.15">
      <c r="A649" s="1">
        <v>29</v>
      </c>
      <c r="B649" s="1" t="s">
        <v>299</v>
      </c>
      <c r="C649" s="1">
        <v>2</v>
      </c>
      <c r="D649" s="1" t="s">
        <v>9</v>
      </c>
      <c r="E649" s="6">
        <f>IF(logVir!E649&lt;&gt;0,logVir!E649-logVir!E$1086-0.5*(SKir!E649+SKir!E$1086)*(logKir!E649-logKir!E$1086)-0.5*(SLir!E649+SLir!E$1086)*(logHir!E649-logHir!E$1086)-0.5*(SLir!E649+SLir!E$1086)*(logQir!E649-logQir!E$1086),0)</f>
        <v>-2.6679709329948142</v>
      </c>
      <c r="F649" s="6">
        <f>IF(logVir!F649&lt;&gt;0,logVir!F649-logVir!F$1086-0.5*(SKir!F649+SKir!F$1086)*(logKir!F649-logKir!F$1086)-0.5*(SLir!F649+SLir!F$1086)*(logHir!F649-logHir!F$1086)-0.5*(SLir!F649+SLir!F$1086)*(logQir!F649-logQir!F$1086),0)</f>
        <v>-2.3643160186301824</v>
      </c>
      <c r="G649" s="6">
        <f>IF(logVir!G649&lt;&gt;0,logVir!G649-logVir!G$1086-0.5*(SKir!G649+SKir!G$1086)*(logKir!G649-logKir!G$1086)-0.5*(SLir!G649+SLir!G$1086)*(logHir!G649-logHir!G$1086)-0.5*(SLir!G649+SLir!G$1086)*(logQir!G649-logQir!G$1086),0)</f>
        <v>-1.4404703062337239</v>
      </c>
      <c r="H649" s="6">
        <f>IF(logVir!H649&lt;&gt;0,logVir!H649-logVir!H$1086-0.5*(SKir!H649+SKir!H$1086)*(logKir!H649-logKir!H$1086)-0.5*(SLir!H649+SLir!H$1086)*(logHir!H649-logHir!H$1086)-0.5*(SLir!H649+SLir!H$1086)*(logQir!H649-logQir!H$1086),0)</f>
        <v>-1.5551935282515672</v>
      </c>
      <c r="I649" s="6">
        <f>IF(logVir!I649&lt;&gt;0,logVir!I649-logVir!I$1086-0.5*(SKir!I649+SKir!I$1086)*(logKir!I649-logKir!I$1086)-0.5*(SLir!I649+SLir!I$1086)*(logHir!I649-logHir!I$1086)-0.5*(SLir!I649+SLir!I$1086)*(logQir!I649-logQir!I$1086),0)</f>
        <v>-1.0257760954533075</v>
      </c>
      <c r="J649" s="6">
        <f>IF(logVir!J649&lt;&gt;0,logVir!J649-logVir!J$1086-0.5*(SKir!J649+SKir!J$1086)*(logKir!J649-logKir!J$1086)-0.5*(SLir!J649+SLir!J$1086)*(logHir!J649-logHir!J$1086)-0.5*(SLir!J649+SLir!J$1086)*(logQir!J649-logQir!J$1086),0)</f>
        <v>-1.0295758001674091</v>
      </c>
    </row>
    <row r="650" spans="1:10" x14ac:dyDescent="0.15">
      <c r="A650" s="1">
        <v>29</v>
      </c>
      <c r="B650" s="1" t="s">
        <v>300</v>
      </c>
      <c r="C650" s="1">
        <v>3</v>
      </c>
      <c r="D650" s="1" t="s">
        <v>16</v>
      </c>
      <c r="E650" s="6">
        <f>IF(logVir!E650&lt;&gt;0,logVir!E650-logVir!E$1087-0.5*(SKir!E650+SKir!E$1087)*(logKir!E650-logKir!E$1087)-0.5*(SLir!E650+SLir!E$1087)*(logHir!E650-logHir!E$1087)-0.5*(SLir!E650+SLir!E$1087)*(logQir!E650-logQir!E$1087),0)</f>
        <v>-0.12563558313112669</v>
      </c>
      <c r="F650" s="6">
        <f>IF(logVir!F650&lt;&gt;0,logVir!F650-logVir!F$1087-0.5*(SKir!F650+SKir!F$1087)*(logKir!F650-logKir!F$1087)-0.5*(SLir!F650+SLir!F$1087)*(logHir!F650-logHir!F$1087)-0.5*(SLir!F650+SLir!F$1087)*(logQir!F650-logQir!F$1087),0)</f>
        <v>0.28692986627484696</v>
      </c>
      <c r="G650" s="6">
        <f>IF(logVir!G650&lt;&gt;0,logVir!G650-logVir!G$1087-0.5*(SKir!G650+SKir!G$1087)*(logKir!G650-logKir!G$1087)-0.5*(SLir!G650+SLir!G$1087)*(logHir!G650-logHir!G$1087)-0.5*(SLir!G650+SLir!G$1087)*(logQir!G650-logQir!G$1087),0)</f>
        <v>0.19937142396893559</v>
      </c>
      <c r="H650" s="6">
        <f>IF(logVir!H650&lt;&gt;0,logVir!H650-logVir!H$1087-0.5*(SKir!H650+SKir!H$1087)*(logKir!H650-logKir!H$1087)-0.5*(SLir!H650+SLir!H$1087)*(logHir!H650-logHir!H$1087)-0.5*(SLir!H650+SLir!H$1087)*(logQir!H650-logQir!H$1087),0)</f>
        <v>0.10631835841958073</v>
      </c>
      <c r="I650" s="6">
        <f>IF(logVir!I650&lt;&gt;0,logVir!I650-logVir!I$1087-0.5*(SKir!I650+SKir!I$1087)*(logKir!I650-logKir!I$1087)-0.5*(SLir!I650+SLir!I$1087)*(logHir!I650-logHir!I$1087)-0.5*(SLir!I650+SLir!I$1087)*(logQir!I650-logQir!I$1087),0)</f>
        <v>0.19509371699988082</v>
      </c>
      <c r="J650" s="6">
        <f>IF(logVir!J650&lt;&gt;0,logVir!J650-logVir!J$1087-0.5*(SKir!J650+SKir!J$1087)*(logKir!J650-logKir!J$1087)-0.5*(SLir!J650+SLir!J$1087)*(logHir!J650-logHir!J$1087)-0.5*(SLir!J650+SLir!J$1087)*(logQir!J650-logQir!J$1087),0)</f>
        <v>0.12544245131475867</v>
      </c>
    </row>
    <row r="651" spans="1:10" x14ac:dyDescent="0.15">
      <c r="A651" s="1">
        <v>29</v>
      </c>
      <c r="B651" s="1" t="s">
        <v>300</v>
      </c>
      <c r="C651" s="1">
        <v>4</v>
      </c>
      <c r="D651" s="1" t="s">
        <v>17</v>
      </c>
      <c r="E651" s="6">
        <f>IF(logVir!E651&lt;&gt;0,logVir!E651-logVir!E$1088-0.5*(SKir!E651+SKir!E$1088)*(logKir!E651-logKir!E$1088)-0.5*(SLir!E651+SLir!E$1088)*(logHir!E651-logHir!E$1088)-0.5*(SLir!E651+SLir!E$1088)*(logQir!E651-logQir!E$1088),0)</f>
        <v>8.8878651395701336E-2</v>
      </c>
      <c r="F651" s="6">
        <f>IF(logVir!F651&lt;&gt;0,logVir!F651-logVir!F$1088-0.5*(SKir!F651+SKir!F$1088)*(logKir!F651-logKir!F$1088)-0.5*(SLir!F651+SLir!F$1088)*(logHir!F651-logHir!F$1088)-0.5*(SLir!F651+SLir!F$1088)*(logQir!F651-logQir!F$1088),0)</f>
        <v>0.30750278902238726</v>
      </c>
      <c r="G651" s="6">
        <f>IF(logVir!G651&lt;&gt;0,logVir!G651-logVir!G$1088-0.5*(SKir!G651+SKir!G$1088)*(logKir!G651-logKir!G$1088)-0.5*(SLir!G651+SLir!G$1088)*(logHir!G651-logHir!G$1088)-0.5*(SLir!G651+SLir!G$1088)*(logQir!G651-logQir!G$1088),0)</f>
        <v>0.46734227114983179</v>
      </c>
      <c r="H651" s="6">
        <f>IF(logVir!H651&lt;&gt;0,logVir!H651-logVir!H$1088-0.5*(SKir!H651+SKir!H$1088)*(logKir!H651-logKir!H$1088)-0.5*(SLir!H651+SLir!H$1088)*(logHir!H651-logHir!H$1088)-0.5*(SLir!H651+SLir!H$1088)*(logQir!H651-logQir!H$1088),0)</f>
        <v>0.19939487966507211</v>
      </c>
      <c r="I651" s="6">
        <f>IF(logVir!I651&lt;&gt;0,logVir!I651-logVir!I$1088-0.5*(SKir!I651+SKir!I$1088)*(logKir!I651-logKir!I$1088)-0.5*(SLir!I651+SLir!I$1088)*(logHir!I651-logHir!I$1088)-0.5*(SLir!I651+SLir!I$1088)*(logQir!I651-logQir!I$1088),0)</f>
        <v>5.7015853339913242E-2</v>
      </c>
      <c r="J651" s="6">
        <f>IF(logVir!J651&lt;&gt;0,logVir!J651-logVir!J$1088-0.5*(SKir!J651+SKir!J$1088)*(logKir!J651-logKir!J$1088)-0.5*(SLir!J651+SLir!J$1088)*(logHir!J651-logHir!J$1088)-0.5*(SLir!J651+SLir!J$1088)*(logQir!J651-logQir!J$1088),0)</f>
        <v>9.302668974161668E-3</v>
      </c>
    </row>
    <row r="652" spans="1:10" x14ac:dyDescent="0.15">
      <c r="A652" s="1">
        <v>29</v>
      </c>
      <c r="B652" s="1" t="s">
        <v>300</v>
      </c>
      <c r="C652" s="1">
        <v>5</v>
      </c>
      <c r="D652" s="1" t="s">
        <v>18</v>
      </c>
      <c r="E652" s="6">
        <f>IF(logVir!E652&lt;&gt;0,logVir!E652-logVir!E$1089-0.5*(SKir!E652+SKir!E$1089)*(logKir!E652-logKir!E$1089)-0.5*(SLir!E652+SLir!E$1089)*(logHir!E652-logHir!E$1089)-0.5*(SLir!E652+SLir!E$1089)*(logQir!E652-logQir!E$1089),0)</f>
        <v>-0.22646351794284189</v>
      </c>
      <c r="F652" s="6">
        <f>IF(logVir!F652&lt;&gt;0,logVir!F652-logVir!F$1089-0.5*(SKir!F652+SKir!F$1089)*(logKir!F652-logKir!F$1089)-0.5*(SLir!F652+SLir!F$1089)*(logHir!F652-logHir!F$1089)-0.5*(SLir!F652+SLir!F$1089)*(logQir!F652-logQir!F$1089),0)</f>
        <v>8.2557690605476325E-2</v>
      </c>
      <c r="G652" s="6">
        <f>IF(logVir!G652&lt;&gt;0,logVir!G652-logVir!G$1089-0.5*(SKir!G652+SKir!G$1089)*(logKir!G652-logKir!G$1089)-0.5*(SLir!G652+SLir!G$1089)*(logHir!G652-logHir!G$1089)-0.5*(SLir!G652+SLir!G$1089)*(logQir!G652-logQir!G$1089),0)</f>
        <v>1.7171392877208699E-2</v>
      </c>
      <c r="H652" s="6">
        <f>IF(logVir!H652&lt;&gt;0,logVir!H652-logVir!H$1089-0.5*(SKir!H652+SKir!H$1089)*(logKir!H652-logKir!H$1089)-0.5*(SLir!H652+SLir!H$1089)*(logHir!H652-logHir!H$1089)-0.5*(SLir!H652+SLir!H$1089)*(logQir!H652-logQir!H$1089),0)</f>
        <v>-2.9792210756292351E-2</v>
      </c>
      <c r="I652" s="6">
        <f>IF(logVir!I652&lt;&gt;0,logVir!I652-logVir!I$1089-0.5*(SKir!I652+SKir!I$1089)*(logKir!I652-logKir!I$1089)-0.5*(SLir!I652+SLir!I$1089)*(logHir!I652-logHir!I$1089)-0.5*(SLir!I652+SLir!I$1089)*(logQir!I652-logQir!I$1089),0)</f>
        <v>6.2882036316184137E-2</v>
      </c>
      <c r="J652" s="6">
        <f>IF(logVir!J652&lt;&gt;0,logVir!J652-logVir!J$1089-0.5*(SKir!J652+SKir!J$1089)*(logKir!J652-logKir!J$1089)-0.5*(SLir!J652+SLir!J$1089)*(logHir!J652-logHir!J$1089)-0.5*(SLir!J652+SLir!J$1089)*(logQir!J652-logQir!J$1089),0)</f>
        <v>-0.20353973891023594</v>
      </c>
    </row>
    <row r="653" spans="1:10" x14ac:dyDescent="0.15">
      <c r="A653" s="1">
        <v>29</v>
      </c>
      <c r="B653" s="1" t="s">
        <v>300</v>
      </c>
      <c r="C653" s="1">
        <v>6</v>
      </c>
      <c r="D653" s="1" t="s">
        <v>2</v>
      </c>
      <c r="E653" s="6">
        <f>IF(logVir!E653&lt;&gt;0,logVir!E653-logVir!E$1090-0.5*(SKir!E653+SKir!E$1090)*(logKir!E653-logKir!E$1090)-0.5*(SLir!E653+SLir!E$1090)*(logHir!E653-logHir!E$1090)-0.5*(SLir!E653+SLir!E$1090)*(logQir!E653-logQir!E$1090),0)</f>
        <v>0.4158324889368451</v>
      </c>
      <c r="F653" s="6">
        <f>IF(logVir!F653&lt;&gt;0,logVir!F653-logVir!F$1090-0.5*(SKir!F653+SKir!F$1090)*(logKir!F653-logKir!F$1090)-0.5*(SLir!F653+SLir!F$1090)*(logHir!F653-logHir!F$1090)-0.5*(SLir!F653+SLir!F$1090)*(logQir!F653-logQir!F$1090),0)</f>
        <v>-0.34260622921494238</v>
      </c>
      <c r="G653" s="6">
        <f>IF(logVir!G653&lt;&gt;0,logVir!G653-logVir!G$1090-0.5*(SKir!G653+SKir!G$1090)*(logKir!G653-logKir!G$1090)-0.5*(SLir!G653+SLir!G$1090)*(logHir!G653-logHir!G$1090)-0.5*(SLir!G653+SLir!G$1090)*(logQir!G653-logQir!G$1090),0)</f>
        <v>-0.44217199998874296</v>
      </c>
      <c r="H653" s="6">
        <f>IF(logVir!H653&lt;&gt;0,logVir!H653-logVir!H$1090-0.5*(SKir!H653+SKir!H$1090)*(logKir!H653-logKir!H$1090)-0.5*(SLir!H653+SLir!H$1090)*(logHir!H653-logHir!H$1090)-0.5*(SLir!H653+SLir!H$1090)*(logQir!H653-logQir!H$1090),0)</f>
        <v>-0.68722316730647737</v>
      </c>
      <c r="I653" s="6">
        <f>IF(logVir!I653&lt;&gt;0,logVir!I653-logVir!I$1090-0.5*(SKir!I653+SKir!I$1090)*(logKir!I653-logKir!I$1090)-0.5*(SLir!I653+SLir!I$1090)*(logHir!I653-logHir!I$1090)-0.5*(SLir!I653+SLir!I$1090)*(logQir!I653-logQir!I$1090),0)</f>
        <v>-0.65064129932417969</v>
      </c>
      <c r="J653" s="6">
        <f>IF(logVir!J653&lt;&gt;0,logVir!J653-logVir!J$1090-0.5*(SKir!J653+SKir!J$1090)*(logKir!J653-logKir!J$1090)-0.5*(SLir!J653+SLir!J$1090)*(logHir!J653-logHir!J$1090)-0.5*(SLir!J653+SLir!J$1090)*(logQir!J653-logQir!J$1090),0)</f>
        <v>-0.60526510442530224</v>
      </c>
    </row>
    <row r="654" spans="1:10" x14ac:dyDescent="0.15">
      <c r="A654" s="1">
        <v>29</v>
      </c>
      <c r="B654" s="1" t="s">
        <v>300</v>
      </c>
      <c r="C654" s="1">
        <v>7</v>
      </c>
      <c r="D654" s="1" t="s">
        <v>19</v>
      </c>
      <c r="E654" s="6">
        <f>IF(logVir!E654&lt;&gt;0,logVir!E654-logVir!E$1091-0.5*(SKir!E654+SKir!E$1091)*(logKir!E654-logKir!E$1091)-0.5*(SLir!E654+SLir!E$1091)*(logHir!E654-logHir!E$1091)-0.5*(SLir!E654+SLir!E$1091)*(logQir!E654-logQir!E$1091),0)</f>
        <v>1.2403924758882927</v>
      </c>
      <c r="F654" s="6">
        <f>IF(logVir!F654&lt;&gt;0,logVir!F654-logVir!F$1091-0.5*(SKir!F654+SKir!F$1091)*(logKir!F654-logKir!F$1091)-0.5*(SLir!F654+SLir!F$1091)*(logHir!F654-logHir!F$1091)-0.5*(SLir!F654+SLir!F$1091)*(logQir!F654-logQir!F$1091),0)</f>
        <v>0.55847905600359193</v>
      </c>
      <c r="G654" s="6">
        <f>IF(logVir!G654&lt;&gt;0,logVir!G654-logVir!G$1091-0.5*(SKir!G654+SKir!G$1091)*(logKir!G654-logKir!G$1091)-0.5*(SLir!G654+SLir!G$1091)*(logHir!G654-logHir!G$1091)-0.5*(SLir!G654+SLir!G$1091)*(logQir!G654-logQir!G$1091),0)</f>
        <v>-1.1840920852007206</v>
      </c>
      <c r="H654" s="6">
        <f>IF(logVir!H654&lt;&gt;0,logVir!H654-logVir!H$1091-0.5*(SKir!H654+SKir!H$1091)*(logKir!H654-logKir!H$1091)-0.5*(SLir!H654+SLir!H$1091)*(logHir!H654-logHir!H$1091)-0.5*(SLir!H654+SLir!H$1091)*(logQir!H654-logQir!H$1091),0)</f>
        <v>-0.10410079531181222</v>
      </c>
      <c r="I654" s="6">
        <f>IF(logVir!I654&lt;&gt;0,logVir!I654-logVir!I$1091-0.5*(SKir!I654+SKir!I$1091)*(logKir!I654-logKir!I$1091)-0.5*(SLir!I654+SLir!I$1091)*(logHir!I654-logHir!I$1091)-0.5*(SLir!I654+SLir!I$1091)*(logQir!I654-logQir!I$1091),0)</f>
        <v>-0.49486066144517504</v>
      </c>
      <c r="J654" s="6">
        <f>IF(logVir!J654&lt;&gt;0,logVir!J654-logVir!J$1091-0.5*(SKir!J654+SKir!J$1091)*(logKir!J654-logKir!J$1091)-0.5*(SLir!J654+SLir!J$1091)*(logHir!J654-logHir!J$1091)-0.5*(SLir!J654+SLir!J$1091)*(logQir!J654-logQir!J$1091),0)</f>
        <v>0.42548987491453694</v>
      </c>
    </row>
    <row r="655" spans="1:10" x14ac:dyDescent="0.15">
      <c r="A655" s="1">
        <v>29</v>
      </c>
      <c r="B655" s="1" t="s">
        <v>300</v>
      </c>
      <c r="C655" s="1">
        <v>8</v>
      </c>
      <c r="D655" s="1" t="s">
        <v>20</v>
      </c>
      <c r="E655" s="6">
        <f>IF(logVir!E655&lt;&gt;0,logVir!E655-logVir!E$1092-0.5*(SKir!E655+SKir!E$1092)*(logKir!E655-logKir!E$1092)-0.5*(SLir!E655+SLir!E$1092)*(logHir!E655-logHir!E$1092)-0.5*(SLir!E655+SLir!E$1092)*(logQir!E655-logQir!E$1092),0)</f>
        <v>-0.39513756352175666</v>
      </c>
      <c r="F655" s="6">
        <f>IF(logVir!F655&lt;&gt;0,logVir!F655-logVir!F$1092-0.5*(SKir!F655+SKir!F$1092)*(logKir!F655-logKir!F$1092)-0.5*(SLir!F655+SLir!F$1092)*(logHir!F655-logHir!F$1092)-0.5*(SLir!F655+SLir!F$1092)*(logQir!F655-logQir!F$1092),0)</f>
        <v>-0.28735720094352718</v>
      </c>
      <c r="G655" s="6">
        <f>IF(logVir!G655&lt;&gt;0,logVir!G655-logVir!G$1092-0.5*(SKir!G655+SKir!G$1092)*(logKir!G655-logKir!G$1092)-0.5*(SLir!G655+SLir!G$1092)*(logHir!G655-logHir!G$1092)-0.5*(SLir!G655+SLir!G$1092)*(logQir!G655-logQir!G$1092),0)</f>
        <v>-0.17509286906505436</v>
      </c>
      <c r="H655" s="6">
        <f>IF(logVir!H655&lt;&gt;0,logVir!H655-logVir!H$1092-0.5*(SKir!H655+SKir!H$1092)*(logKir!H655-logKir!H$1092)-0.5*(SLir!H655+SLir!H$1092)*(logHir!H655-logHir!H$1092)-0.5*(SLir!H655+SLir!H$1092)*(logQir!H655-logQir!H$1092),0)</f>
        <v>-0.40992279389920522</v>
      </c>
      <c r="I655" s="6">
        <f>IF(logVir!I655&lt;&gt;0,logVir!I655-logVir!I$1092-0.5*(SKir!I655+SKir!I$1092)*(logKir!I655-logKir!I$1092)-0.5*(SLir!I655+SLir!I$1092)*(logHir!I655-logHir!I$1092)-0.5*(SLir!I655+SLir!I$1092)*(logQir!I655-logQir!I$1092),0)</f>
        <v>-0.6374066443561448</v>
      </c>
      <c r="J655" s="6">
        <f>IF(logVir!J655&lt;&gt;0,logVir!J655-logVir!J$1092-0.5*(SKir!J655+SKir!J$1092)*(logKir!J655-logKir!J$1092)-0.5*(SLir!J655+SLir!J$1092)*(logHir!J655-logHir!J$1092)-0.5*(SLir!J655+SLir!J$1092)*(logQir!J655-logQir!J$1092),0)</f>
        <v>-0.77523050684002781</v>
      </c>
    </row>
    <row r="656" spans="1:10" x14ac:dyDescent="0.15">
      <c r="A656" s="1">
        <v>29</v>
      </c>
      <c r="B656" s="1" t="s">
        <v>301</v>
      </c>
      <c r="C656" s="1">
        <v>9</v>
      </c>
      <c r="D656" s="1" t="s">
        <v>21</v>
      </c>
      <c r="E656" s="6">
        <f>IF(logVir!E656&lt;&gt;0,logVir!E656-logVir!E$1093-0.5*(SKir!E656+SKir!E$1093)*(logKir!E656-logKir!E$1093)-0.5*(SLir!E656+SLir!E$1093)*(logHir!E656-logHir!E$1093)-0.5*(SLir!E656+SLir!E$1093)*(logQir!E656-logQir!E$1093),0)</f>
        <v>1.6174010798087217E-2</v>
      </c>
      <c r="F656" s="6">
        <f>IF(logVir!F656&lt;&gt;0,logVir!F656-logVir!F$1093-0.5*(SKir!F656+SKir!F$1093)*(logKir!F656-logKir!F$1093)-0.5*(SLir!F656+SLir!F$1093)*(logHir!F656-logHir!F$1093)-0.5*(SLir!F656+SLir!F$1093)*(logQir!F656-logQir!F$1093),0)</f>
        <v>0.17845543655004747</v>
      </c>
      <c r="G656" s="6">
        <f>IF(logVir!G656&lt;&gt;0,logVir!G656-logVir!G$1093-0.5*(SKir!G656+SKir!G$1093)*(logKir!G656-logKir!G$1093)-0.5*(SLir!G656+SLir!G$1093)*(logHir!G656-logHir!G$1093)-0.5*(SLir!G656+SLir!G$1093)*(logQir!G656-logQir!G$1093),0)</f>
        <v>0.45164635733929542</v>
      </c>
      <c r="H656" s="6">
        <f>IF(logVir!H656&lt;&gt;0,logVir!H656-logVir!H$1093-0.5*(SKir!H656+SKir!H$1093)*(logKir!H656-logKir!H$1093)-0.5*(SLir!H656+SLir!H$1093)*(logHir!H656-logHir!H$1093)-0.5*(SLir!H656+SLir!H$1093)*(logQir!H656-logQir!H$1093),0)</f>
        <v>0.40318716070519206</v>
      </c>
      <c r="I656" s="6">
        <f>IF(logVir!I656&lt;&gt;0,logVir!I656-logVir!I$1093-0.5*(SKir!I656+SKir!I$1093)*(logKir!I656-logKir!I$1093)-0.5*(SLir!I656+SLir!I$1093)*(logHir!I656-logHir!I$1093)-0.5*(SLir!I656+SLir!I$1093)*(logQir!I656-logQir!I$1093),0)</f>
        <v>0.45064061915467651</v>
      </c>
      <c r="J656" s="6">
        <f>IF(logVir!J656&lt;&gt;0,logVir!J656-logVir!J$1093-0.5*(SKir!J656+SKir!J$1093)*(logKir!J656-logKir!J$1093)-0.5*(SLir!J656+SLir!J$1093)*(logHir!J656-logHir!J$1093)-0.5*(SLir!J656+SLir!J$1093)*(logQir!J656-logQir!J$1093),0)</f>
        <v>-4.391612986537987E-2</v>
      </c>
    </row>
    <row r="657" spans="1:10" x14ac:dyDescent="0.15">
      <c r="A657" s="1">
        <v>29</v>
      </c>
      <c r="B657" s="1" t="s">
        <v>300</v>
      </c>
      <c r="C657" s="1">
        <v>10</v>
      </c>
      <c r="D657" s="1" t="s">
        <v>22</v>
      </c>
      <c r="E657" s="6">
        <f>IF(logVir!E657&lt;&gt;0,logVir!E657-logVir!E$1094-0.5*(SKir!E657+SKir!E$1094)*(logKir!E657-logKir!E$1094)-0.5*(SLir!E657+SLir!E$1094)*(logHir!E657-logHir!E$1094)-0.5*(SLir!E657+SLir!E$1094)*(logQir!E657-logQir!E$1094),0)</f>
        <v>1.1025296842872929</v>
      </c>
      <c r="F657" s="6">
        <f>IF(logVir!F657&lt;&gt;0,logVir!F657-logVir!F$1094-0.5*(SKir!F657+SKir!F$1094)*(logKir!F657-logKir!F$1094)-0.5*(SLir!F657+SLir!F$1094)*(logHir!F657-logHir!F$1094)-0.5*(SLir!F657+SLir!F$1094)*(logQir!F657-logQir!F$1094),0)</f>
        <v>0.55695207509390687</v>
      </c>
      <c r="G657" s="6">
        <f>IF(logVir!G657&lt;&gt;0,logVir!G657-logVir!G$1094-0.5*(SKir!G657+SKir!G$1094)*(logKir!G657-logKir!G$1094)-0.5*(SLir!G657+SLir!G$1094)*(logHir!G657-logHir!G$1094)-0.5*(SLir!G657+SLir!G$1094)*(logQir!G657-logQir!G$1094),0)</f>
        <v>0.28397811040254206</v>
      </c>
      <c r="H657" s="6">
        <f>IF(logVir!H657&lt;&gt;0,logVir!H657-logVir!H$1094-0.5*(SKir!H657+SKir!H$1094)*(logKir!H657-logKir!H$1094)-0.5*(SLir!H657+SLir!H$1094)*(logHir!H657-logHir!H$1094)-0.5*(SLir!H657+SLir!H$1094)*(logQir!H657-logQir!H$1094),0)</f>
        <v>0.39964082099428777</v>
      </c>
      <c r="I657" s="6">
        <f>IF(logVir!I657&lt;&gt;0,logVir!I657-logVir!I$1094-0.5*(SKir!I657+SKir!I$1094)*(logKir!I657-logKir!I$1094)-0.5*(SLir!I657+SLir!I$1094)*(logHir!I657-logHir!I$1094)-0.5*(SLir!I657+SLir!I$1094)*(logQir!I657-logQir!I$1094),0)</f>
        <v>0.11968069951337824</v>
      </c>
      <c r="J657" s="6">
        <f>IF(logVir!J657&lt;&gt;0,logVir!J657-logVir!J$1094-0.5*(SKir!J657+SKir!J$1094)*(logKir!J657-logKir!J$1094)-0.5*(SLir!J657+SLir!J$1094)*(logHir!J657-logHir!J$1094)-0.5*(SLir!J657+SLir!J$1094)*(logQir!J657-logQir!J$1094),0)</f>
        <v>-6.6835814249253445E-2</v>
      </c>
    </row>
    <row r="658" spans="1:10" x14ac:dyDescent="0.15">
      <c r="A658" s="1">
        <v>29</v>
      </c>
      <c r="B658" s="1" t="s">
        <v>301</v>
      </c>
      <c r="C658" s="1">
        <v>11</v>
      </c>
      <c r="D658" s="1" t="s">
        <v>23</v>
      </c>
      <c r="E658" s="6">
        <f>IF(logVir!E658&lt;&gt;0,logVir!E658-logVir!E$1095-0.5*(SKir!E658+SKir!E$1095)*(logKir!E658-logKir!E$1095)-0.5*(SLir!E658+SLir!E$1095)*(logHir!E658-logHir!E$1095)-0.5*(SLir!E658+SLir!E$1095)*(logQir!E658-logQir!E$1095),0)</f>
        <v>0.92459877681210756</v>
      </c>
      <c r="F658" s="6">
        <f>IF(logVir!F658&lt;&gt;0,logVir!F658-logVir!F$1095-0.5*(SKir!F658+SKir!F$1095)*(logKir!F658-logKir!F$1095)-0.5*(SLir!F658+SLir!F$1095)*(logHir!F658-logHir!F$1095)-0.5*(SLir!F658+SLir!F$1095)*(logQir!F658-logQir!F$1095),0)</f>
        <v>0.62253190014057236</v>
      </c>
      <c r="G658" s="6">
        <f>IF(logVir!G658&lt;&gt;0,logVir!G658-logVir!G$1095-0.5*(SKir!G658+SKir!G$1095)*(logKir!G658-logKir!G$1095)-0.5*(SLir!G658+SLir!G$1095)*(logHir!G658-logHir!G$1095)-0.5*(SLir!G658+SLir!G$1095)*(logQir!G658-logQir!G$1095),0)</f>
        <v>0.33158848746285158</v>
      </c>
      <c r="H658" s="6">
        <f>IF(logVir!H658&lt;&gt;0,logVir!H658-logVir!H$1095-0.5*(SKir!H658+SKir!H$1095)*(logKir!H658-logKir!H$1095)-0.5*(SLir!H658+SLir!H$1095)*(logHir!H658-logHir!H$1095)-0.5*(SLir!H658+SLir!H$1095)*(logQir!H658-logQir!H$1095),0)</f>
        <v>-3.1764844659614197E-2</v>
      </c>
      <c r="I658" s="6">
        <f>IF(logVir!I658&lt;&gt;0,logVir!I658-logVir!I$1095-0.5*(SKir!I658+SKir!I$1095)*(logKir!I658-logKir!I$1095)-0.5*(SLir!I658+SLir!I$1095)*(logHir!I658-logHir!I$1095)-0.5*(SLir!I658+SLir!I$1095)*(logQir!I658-logQir!I$1095),0)</f>
        <v>0.2141185886309761</v>
      </c>
      <c r="J658" s="6">
        <f>IF(logVir!J658&lt;&gt;0,logVir!J658-logVir!J$1095-0.5*(SKir!J658+SKir!J$1095)*(logKir!J658-logKir!J$1095)-0.5*(SLir!J658+SLir!J$1095)*(logHir!J658-logHir!J$1095)-0.5*(SLir!J658+SLir!J$1095)*(logQir!J658-logQir!J$1095),0)</f>
        <v>-6.8324266334239547E-3</v>
      </c>
    </row>
    <row r="659" spans="1:10" x14ac:dyDescent="0.15">
      <c r="A659" s="1">
        <v>29</v>
      </c>
      <c r="B659" s="1" t="s">
        <v>300</v>
      </c>
      <c r="C659" s="1">
        <v>12</v>
      </c>
      <c r="D659" s="1" t="s">
        <v>24</v>
      </c>
      <c r="E659" s="6">
        <f>IF(logVir!E659&lt;&gt;0,logVir!E659-logVir!E$1096-0.5*(SKir!E659+SKir!E$1096)*(logKir!E659-logKir!E$1096)-0.5*(SLir!E659+SLir!E$1096)*(logHir!E659-logHir!E$1096)-0.5*(SLir!E659+SLir!E$1096)*(logQir!E659-logQir!E$1096),0)</f>
        <v>0.36920807150781626</v>
      </c>
      <c r="F659" s="6">
        <f>IF(logVir!F659&lt;&gt;0,logVir!F659-logVir!F$1096-0.5*(SKir!F659+SKir!F$1096)*(logKir!F659-logKir!F$1096)-0.5*(SLir!F659+SLir!F$1096)*(logHir!F659-logHir!F$1096)-0.5*(SLir!F659+SLir!F$1096)*(logQir!F659-logQir!F$1096),0)</f>
        <v>0.37770840228281422</v>
      </c>
      <c r="G659" s="6">
        <f>IF(logVir!G659&lt;&gt;0,logVir!G659-logVir!G$1096-0.5*(SKir!G659+SKir!G$1096)*(logKir!G659-logKir!G$1096)-0.5*(SLir!G659+SLir!G$1096)*(logHir!G659-logHir!G$1096)-0.5*(SLir!G659+SLir!G$1096)*(logQir!G659-logQir!G$1096),0)</f>
        <v>0.62591849612575856</v>
      </c>
      <c r="H659" s="6">
        <f>IF(logVir!H659&lt;&gt;0,logVir!H659-logVir!H$1096-0.5*(SKir!H659+SKir!H$1096)*(logKir!H659-logKir!H$1096)-0.5*(SLir!H659+SLir!H$1096)*(logHir!H659-logHir!H$1096)-0.5*(SLir!H659+SLir!H$1096)*(logQir!H659-logQir!H$1096),0)</f>
        <v>0.28138479410602146</v>
      </c>
      <c r="I659" s="6">
        <f>IF(logVir!I659&lt;&gt;0,logVir!I659-logVir!I$1096-0.5*(SKir!I659+SKir!I$1096)*(logKir!I659-logKir!I$1096)-0.5*(SLir!I659+SLir!I$1096)*(logHir!I659-logHir!I$1096)-0.5*(SLir!I659+SLir!I$1096)*(logQir!I659-logQir!I$1096),0)</f>
        <v>-0.73921884013175221</v>
      </c>
      <c r="J659" s="6">
        <f>IF(logVir!J659&lt;&gt;0,logVir!J659-logVir!J$1096-0.5*(SKir!J659+SKir!J$1096)*(logKir!J659-logKir!J$1096)-0.5*(SLir!J659+SLir!J$1096)*(logHir!J659-logHir!J$1096)-0.5*(SLir!J659+SLir!J$1096)*(logQir!J659-logQir!J$1096),0)</f>
        <v>-1.1473367824352432</v>
      </c>
    </row>
    <row r="660" spans="1:10" x14ac:dyDescent="0.15">
      <c r="A660" s="1">
        <v>29</v>
      </c>
      <c r="B660" s="1" t="s">
        <v>300</v>
      </c>
      <c r="C660" s="1">
        <v>13</v>
      </c>
      <c r="D660" s="1" t="s">
        <v>25</v>
      </c>
      <c r="E660" s="6">
        <f>IF(logVir!E660&lt;&gt;0,logVir!E660-logVir!E$1097-0.5*(SKir!E660+SKir!E$1097)*(logKir!E660-logKir!E$1097)-0.5*(SLir!E660+SLir!E$1097)*(logHir!E660-logHir!E$1097)-0.5*(SLir!E660+SLir!E$1097)*(logQir!E660-logQir!E$1097),0)</f>
        <v>-0.99525038673020205</v>
      </c>
      <c r="F660" s="6">
        <f>IF(logVir!F660&lt;&gt;0,logVir!F660-logVir!F$1097-0.5*(SKir!F660+SKir!F$1097)*(logKir!F660-logKir!F$1097)-0.5*(SLir!F660+SLir!F$1097)*(logHir!F660-logHir!F$1097)-0.5*(SLir!F660+SLir!F$1097)*(logQir!F660-logQir!F$1097),0)</f>
        <v>0.16314574388266778</v>
      </c>
      <c r="G660" s="6">
        <f>IF(logVir!G660&lt;&gt;0,logVir!G660-logVir!G$1097-0.5*(SKir!G660+SKir!G$1097)*(logKir!G660-logKir!G$1097)-0.5*(SLir!G660+SLir!G$1097)*(logHir!G660-logHir!G$1097)-0.5*(SLir!G660+SLir!G$1097)*(logQir!G660-logQir!G$1097),0)</f>
        <v>0.62662104890115844</v>
      </c>
      <c r="H660" s="6">
        <f>IF(logVir!H660&lt;&gt;0,logVir!H660-logVir!H$1097-0.5*(SKir!H660+SKir!H$1097)*(logKir!H660-logKir!H$1097)-0.5*(SLir!H660+SLir!H$1097)*(logHir!H660-logHir!H$1097)-0.5*(SLir!H660+SLir!H$1097)*(logQir!H660-logQir!H$1097),0)</f>
        <v>0.15233789838410547</v>
      </c>
      <c r="I660" s="6">
        <f>IF(logVir!I660&lt;&gt;0,logVir!I660-logVir!I$1097-0.5*(SKir!I660+SKir!I$1097)*(logKir!I660-logKir!I$1097)-0.5*(SLir!I660+SLir!I$1097)*(logHir!I660-logHir!I$1097)-0.5*(SLir!I660+SLir!I$1097)*(logQir!I660-logQir!I$1097),0)</f>
        <v>0.52295596740754613</v>
      </c>
      <c r="J660" s="6">
        <f>IF(logVir!J660&lt;&gt;0,logVir!J660-logVir!J$1097-0.5*(SKir!J660+SKir!J$1097)*(logKir!J660-logKir!J$1097)-0.5*(SLir!J660+SLir!J$1097)*(logHir!J660-logHir!J$1097)-0.5*(SLir!J660+SLir!J$1097)*(logQir!J660-logQir!J$1097),0)</f>
        <v>-3.2700803389763222E-2</v>
      </c>
    </row>
    <row r="661" spans="1:10" x14ac:dyDescent="0.15">
      <c r="A661" s="1">
        <v>29</v>
      </c>
      <c r="B661" s="1" t="s">
        <v>300</v>
      </c>
      <c r="C661" s="1">
        <v>14</v>
      </c>
      <c r="D661" s="1" t="s">
        <v>26</v>
      </c>
      <c r="E661" s="6">
        <f>IF(logVir!E661&lt;&gt;0,logVir!E661-logVir!E$1098-0.5*(SKir!E661+SKir!E$1098)*(logKir!E661-logKir!E$1098)-0.5*(SLir!E661+SLir!E$1098)*(logHir!E661-logHir!E$1098)-0.5*(SLir!E661+SLir!E$1098)*(logQir!E661-logQir!E$1098),0)</f>
        <v>-1.2629629328158112</v>
      </c>
      <c r="F661" s="6">
        <f>IF(logVir!F661&lt;&gt;0,logVir!F661-logVir!F$1098-0.5*(SKir!F661+SKir!F$1098)*(logKir!F661-logKir!F$1098)-0.5*(SLir!F661+SLir!F$1098)*(logHir!F661-logHir!F$1098)-0.5*(SLir!F661+SLir!F$1098)*(logQir!F661-logQir!F$1098),0)</f>
        <v>-0.55211400160605062</v>
      </c>
      <c r="G661" s="6">
        <f>IF(logVir!G661&lt;&gt;0,logVir!G661-logVir!G$1098-0.5*(SKir!G661+SKir!G$1098)*(logKir!G661-logKir!G$1098)-0.5*(SLir!G661+SLir!G$1098)*(logHir!G661-logHir!G$1098)-0.5*(SLir!G661+SLir!G$1098)*(logQir!G661-logQir!G$1098),0)</f>
        <v>-0.74321776227505842</v>
      </c>
      <c r="H661" s="6">
        <f>IF(logVir!H661&lt;&gt;0,logVir!H661-logVir!H$1098-0.5*(SKir!H661+SKir!H$1098)*(logKir!H661-logKir!H$1098)-0.5*(SLir!H661+SLir!H$1098)*(logHir!H661-logHir!H$1098)-0.5*(SLir!H661+SLir!H$1098)*(logQir!H661-logQir!H$1098),0)</f>
        <v>-7.3419918230450437E-2</v>
      </c>
      <c r="I661" s="6">
        <f>IF(logVir!I661&lt;&gt;0,logVir!I661-logVir!I$1098-0.5*(SKir!I661+SKir!I$1098)*(logKir!I661-logKir!I$1098)-0.5*(SLir!I661+SLir!I$1098)*(logHir!I661-logHir!I$1098)-0.5*(SLir!I661+SLir!I$1098)*(logQir!I661-logQir!I$1098),0)</f>
        <v>-3.1587859371194779E-2</v>
      </c>
      <c r="J661" s="6">
        <f>IF(logVir!J661&lt;&gt;0,logVir!J661-logVir!J$1098-0.5*(SKir!J661+SKir!J$1098)*(logKir!J661-logKir!J$1098)-0.5*(SLir!J661+SLir!J$1098)*(logHir!J661-logHir!J$1098)-0.5*(SLir!J661+SLir!J$1098)*(logQir!J661-logQir!J$1098),0)</f>
        <v>-0.12266004052030294</v>
      </c>
    </row>
    <row r="662" spans="1:10" x14ac:dyDescent="0.15">
      <c r="A662" s="1">
        <v>29</v>
      </c>
      <c r="B662" s="1" t="s">
        <v>300</v>
      </c>
      <c r="C662" s="1">
        <v>15</v>
      </c>
      <c r="D662" s="1" t="s">
        <v>27</v>
      </c>
      <c r="E662" s="6">
        <f>IF(logVir!E662&lt;&gt;0,logVir!E662-logVir!E$1099-0.5*(SKir!E662+SKir!E$1099)*(logKir!E662-logKir!E$1099)-0.5*(SLir!E662+SLir!E$1099)*(logHir!E662-logHir!E$1099)-0.5*(SLir!E662+SLir!E$1099)*(logQir!E662-logQir!E$1099),0)</f>
        <v>2.6607730623852893E-2</v>
      </c>
      <c r="F662" s="6">
        <f>IF(logVir!F662&lt;&gt;0,logVir!F662-logVir!F$1099-0.5*(SKir!F662+SKir!F$1099)*(logKir!F662-logKir!F$1099)-0.5*(SLir!F662+SLir!F$1099)*(logHir!F662-logHir!F$1099)-0.5*(SLir!F662+SLir!F$1099)*(logQir!F662-logQir!F$1099),0)</f>
        <v>8.6730407440425455E-2</v>
      </c>
      <c r="G662" s="6">
        <f>IF(logVir!G662&lt;&gt;0,logVir!G662-logVir!G$1099-0.5*(SKir!G662+SKir!G$1099)*(logKir!G662-logKir!G$1099)-0.5*(SLir!G662+SLir!G$1099)*(logHir!G662-logHir!G$1099)-0.5*(SLir!G662+SLir!G$1099)*(logQir!G662-logQir!G$1099),0)</f>
        <v>0.21425265985344205</v>
      </c>
      <c r="H662" s="6">
        <f>IF(logVir!H662&lt;&gt;0,logVir!H662-logVir!H$1099-0.5*(SKir!H662+SKir!H$1099)*(logKir!H662-logKir!H$1099)-0.5*(SLir!H662+SLir!H$1099)*(logHir!H662-logHir!H$1099)-0.5*(SLir!H662+SLir!H$1099)*(logQir!H662-logQir!H$1099),0)</f>
        <v>-6.6047452928348072E-3</v>
      </c>
      <c r="I662" s="6">
        <f>IF(logVir!I662&lt;&gt;0,logVir!I662-logVir!I$1099-0.5*(SKir!I662+SKir!I$1099)*(logKir!I662-logKir!I$1099)-0.5*(SLir!I662+SLir!I$1099)*(logHir!I662-logHir!I$1099)-0.5*(SLir!I662+SLir!I$1099)*(logQir!I662-logQir!I$1099),0)</f>
        <v>-5.870485342445874E-2</v>
      </c>
      <c r="J662" s="6">
        <f>IF(logVir!J662&lt;&gt;0,logVir!J662-logVir!J$1099-0.5*(SKir!J662+SKir!J$1099)*(logKir!J662-logKir!J$1099)-0.5*(SLir!J662+SLir!J$1099)*(logHir!J662-logHir!J$1099)-0.5*(SLir!J662+SLir!J$1099)*(logQir!J662-logQir!J$1099),0)</f>
        <v>-0.10656574571268949</v>
      </c>
    </row>
    <row r="663" spans="1:10" x14ac:dyDescent="0.15">
      <c r="A663" s="1">
        <v>29</v>
      </c>
      <c r="B663" s="1" t="s">
        <v>299</v>
      </c>
      <c r="C663" s="1">
        <v>16</v>
      </c>
      <c r="D663" s="1" t="s">
        <v>10</v>
      </c>
      <c r="E663" s="6">
        <f>IF(logVir!E663&lt;&gt;0,logVir!E663-logVir!E$1100-0.5*(SKir!E663+SKir!E$1100)*(logKir!E663-logKir!E$1100)-0.5*(SLir!E663+SLir!E$1100)*(logHir!E663-logHir!E$1100)-0.5*(SLir!E663+SLir!E$1100)*(logQir!E663-logQir!E$1100),0)</f>
        <v>0.25707356192853442</v>
      </c>
      <c r="F663" s="6">
        <f>IF(logVir!F663&lt;&gt;0,logVir!F663-logVir!F$1100-0.5*(SKir!F663+SKir!F$1100)*(logKir!F663-logKir!F$1100)-0.5*(SLir!F663+SLir!F$1100)*(logHir!F663-logHir!F$1100)-0.5*(SLir!F663+SLir!F$1100)*(logQir!F663-logQir!F$1100),0)</f>
        <v>0.24493169565551087</v>
      </c>
      <c r="G663" s="6">
        <f>IF(logVir!G663&lt;&gt;0,logVir!G663-logVir!G$1100-0.5*(SKir!G663+SKir!G$1100)*(logKir!G663-logKir!G$1100)-0.5*(SLir!G663+SLir!G$1100)*(logHir!G663-logHir!G$1100)-0.5*(SLir!G663+SLir!G$1100)*(logQir!G663-logQir!G$1100),0)</f>
        <v>0.25382586602342411</v>
      </c>
      <c r="H663" s="6">
        <f>IF(logVir!H663&lt;&gt;0,logVir!H663-logVir!H$1100-0.5*(SKir!H663+SKir!H$1100)*(logKir!H663-logKir!H$1100)-0.5*(SLir!H663+SLir!H$1100)*(logHir!H663-logHir!H$1100)-0.5*(SLir!H663+SLir!H$1100)*(logQir!H663-logQir!H$1100),0)</f>
        <v>0.17472370690146524</v>
      </c>
      <c r="I663" s="6">
        <f>IF(logVir!I663&lt;&gt;0,logVir!I663-logVir!I$1100-0.5*(SKir!I663+SKir!I$1100)*(logKir!I663-logKir!I$1100)-0.5*(SLir!I663+SLir!I$1100)*(logHir!I663-logHir!I$1100)-0.5*(SLir!I663+SLir!I$1100)*(logQir!I663-logQir!I$1100),0)</f>
        <v>-2.9727858506272527E-2</v>
      </c>
      <c r="J663" s="6">
        <f>IF(logVir!J663&lt;&gt;0,logVir!J663-logVir!J$1100-0.5*(SKir!J663+SKir!J$1100)*(logKir!J663-logKir!J$1100)-0.5*(SLir!J663+SLir!J$1100)*(logHir!J663-logHir!J$1100)-0.5*(SLir!J663+SLir!J$1100)*(logQir!J663-logQir!J$1100),0)</f>
        <v>-0.105920621913001</v>
      </c>
    </row>
    <row r="664" spans="1:10" x14ac:dyDescent="0.15">
      <c r="A664" s="1">
        <v>29</v>
      </c>
      <c r="B664" s="1" t="s">
        <v>299</v>
      </c>
      <c r="C664" s="1">
        <v>17</v>
      </c>
      <c r="D664" s="1" t="s">
        <v>11</v>
      </c>
      <c r="E664" s="6">
        <f>IF(logVir!E664&lt;&gt;0,logVir!E664-logVir!E$1101-0.5*(SKir!E664+SKir!E$1101)*(logKir!E664-logKir!E$1101)-0.5*(SLir!E664+SLir!E$1101)*(logHir!E664-logHir!E$1101)-0.5*(SLir!E664+SLir!E$1101)*(logQir!E664-logQir!E$1101),0)</f>
        <v>0.19424610773387754</v>
      </c>
      <c r="F664" s="6">
        <f>IF(logVir!F664&lt;&gt;0,logVir!F664-logVir!F$1101-0.5*(SKir!F664+SKir!F$1101)*(logKir!F664-logKir!F$1101)-0.5*(SLir!F664+SLir!F$1101)*(logHir!F664-logHir!F$1101)-0.5*(SLir!F664+SLir!F$1101)*(logQir!F664-logQir!F$1101),0)</f>
        <v>-0.17352930034089056</v>
      </c>
      <c r="G664" s="6">
        <f>IF(logVir!G664&lt;&gt;0,logVir!G664-logVir!G$1101-0.5*(SKir!G664+SKir!G$1101)*(logKir!G664-logKir!G$1101)-0.5*(SLir!G664+SLir!G$1101)*(logHir!G664-logHir!G$1101)-0.5*(SLir!G664+SLir!G$1101)*(logQir!G664-logQir!G$1101),0)</f>
        <v>-9.3420872732656521E-2</v>
      </c>
      <c r="H664" s="6">
        <f>IF(logVir!H664&lt;&gt;0,logVir!H664-logVir!H$1101-0.5*(SKir!H664+SKir!H$1101)*(logKir!H664-logKir!H$1101)-0.5*(SLir!H664+SLir!H$1101)*(logHir!H664-logHir!H$1101)-0.5*(SLir!H664+SLir!H$1101)*(logQir!H664-logQir!H$1101),0)</f>
        <v>-2.998514285195289E-2</v>
      </c>
      <c r="I664" s="6">
        <f>IF(logVir!I664&lt;&gt;0,logVir!I664-logVir!I$1101-0.5*(SKir!I664+SKir!I$1101)*(logKir!I664-logKir!I$1101)-0.5*(SLir!I664+SLir!I$1101)*(logHir!I664-logHir!I$1101)-0.5*(SLir!I664+SLir!I$1101)*(logQir!I664-logQir!I$1101),0)</f>
        <v>-5.0495554930355731E-3</v>
      </c>
      <c r="J664" s="6">
        <f>IF(logVir!J664&lt;&gt;0,logVir!J664-logVir!J$1101-0.5*(SKir!J664+SKir!J$1101)*(logKir!J664-logKir!J$1101)-0.5*(SLir!J664+SLir!J$1101)*(logHir!J664-logHir!J$1101)-0.5*(SLir!J664+SLir!J$1101)*(logQir!J664-logQir!J$1101),0)</f>
        <v>-5.1500147953329363E-2</v>
      </c>
    </row>
    <row r="665" spans="1:10" x14ac:dyDescent="0.15">
      <c r="A665" s="1">
        <v>29</v>
      </c>
      <c r="B665" s="1" t="s">
        <v>299</v>
      </c>
      <c r="C665" s="1">
        <v>18</v>
      </c>
      <c r="D665" s="1" t="s">
        <v>12</v>
      </c>
      <c r="E665" s="6">
        <f>IF(logVir!E665&lt;&gt;0,logVir!E665-logVir!E$1102-0.5*(SKir!E665+SKir!E$1102)*(logKir!E665-logKir!E$1102)-0.5*(SLir!E665+SLir!E$1102)*(logHir!E665-logHir!E$1102)-0.5*(SLir!E665+SLir!E$1102)*(logQir!E665-logQir!E$1102),0)</f>
        <v>5.770249537121909E-2</v>
      </c>
      <c r="F665" s="6">
        <f>IF(logVir!F665&lt;&gt;0,logVir!F665-logVir!F$1102-0.5*(SKir!F665+SKir!F$1102)*(logKir!F665-logKir!F$1102)-0.5*(SLir!F665+SLir!F$1102)*(logHir!F665-logHir!F$1102)-0.5*(SLir!F665+SLir!F$1102)*(logQir!F665-logQir!F$1102),0)</f>
        <v>-0.33823246758461889</v>
      </c>
      <c r="G665" s="6">
        <f>IF(logVir!G665&lt;&gt;0,logVir!G665-logVir!G$1102-0.5*(SKir!G665+SKir!G$1102)*(logKir!G665-logKir!G$1102)-0.5*(SLir!G665+SLir!G$1102)*(logHir!G665-logHir!G$1102)-0.5*(SLir!G665+SLir!G$1102)*(logQir!G665-logQir!G$1102),0)</f>
        <v>6.7652621953722125E-3</v>
      </c>
      <c r="H665" s="6">
        <f>IF(logVir!H665&lt;&gt;0,logVir!H665-logVir!H$1102-0.5*(SKir!H665+SKir!H$1102)*(logKir!H665-logKir!H$1102)-0.5*(SLir!H665+SLir!H$1102)*(logHir!H665-logHir!H$1102)-0.5*(SLir!H665+SLir!H$1102)*(logQir!H665-logQir!H$1102),0)</f>
        <v>-5.5763759370105311E-2</v>
      </c>
      <c r="I665" s="6">
        <f>IF(logVir!I665&lt;&gt;0,logVir!I665-logVir!I$1102-0.5*(SKir!I665+SKir!I$1102)*(logKir!I665-logKir!I$1102)-0.5*(SLir!I665+SLir!I$1102)*(logHir!I665-logHir!I$1102)-0.5*(SLir!I665+SLir!I$1102)*(logQir!I665-logQir!I$1102),0)</f>
        <v>-4.1743652626808583E-2</v>
      </c>
      <c r="J665" s="6">
        <f>IF(logVir!J665&lt;&gt;0,logVir!J665-logVir!J$1102-0.5*(SKir!J665+SKir!J$1102)*(logKir!J665-logKir!J$1102)-0.5*(SLir!J665+SLir!J$1102)*(logHir!J665-logHir!J$1102)-0.5*(SLir!J665+SLir!J$1102)*(logQir!J665-logQir!J$1102),0)</f>
        <v>-4.7372088182830799E-3</v>
      </c>
    </row>
    <row r="666" spans="1:10" x14ac:dyDescent="0.15">
      <c r="A666" s="1">
        <v>29</v>
      </c>
      <c r="B666" s="1" t="s">
        <v>299</v>
      </c>
      <c r="C666" s="1">
        <v>19</v>
      </c>
      <c r="D666" s="1" t="s">
        <v>13</v>
      </c>
      <c r="E666" s="6">
        <f>IF(logVir!E666&lt;&gt;0,logVir!E666-logVir!E$1103-0.5*(SKir!E666+SKir!E$1103)*(logKir!E666-logKir!E$1103)-0.5*(SLir!E666+SLir!E$1103)*(logHir!E666-logHir!E$1103)-0.5*(SLir!E666+SLir!E$1103)*(logQir!E666-logQir!E$1103),0)</f>
        <v>-5.1088181814211743E-2</v>
      </c>
      <c r="F666" s="6">
        <f>IF(logVir!F666&lt;&gt;0,logVir!F666-logVir!F$1103-0.5*(SKir!F666+SKir!F$1103)*(logKir!F666-logKir!F$1103)-0.5*(SLir!F666+SLir!F$1103)*(logHir!F666-logHir!F$1103)-0.5*(SLir!F666+SLir!F$1103)*(logQir!F666-logQir!F$1103),0)</f>
        <v>-9.5504772005046867E-2</v>
      </c>
      <c r="G666" s="6">
        <f>IF(logVir!G666&lt;&gt;0,logVir!G666-logVir!G$1103-0.5*(SKir!G666+SKir!G$1103)*(logKir!G666-logKir!G$1103)-0.5*(SLir!G666+SLir!G$1103)*(logHir!G666-logHir!G$1103)-0.5*(SLir!G666+SLir!G$1103)*(logQir!G666-logQir!G$1103),0)</f>
        <v>0.12294203037240807</v>
      </c>
      <c r="H666" s="6">
        <f>IF(logVir!H666&lt;&gt;0,logVir!H666-logVir!H$1103-0.5*(SKir!H666+SKir!H$1103)*(logKir!H666-logKir!H$1103)-0.5*(SLir!H666+SLir!H$1103)*(logHir!H666-logHir!H$1103)-0.5*(SLir!H666+SLir!H$1103)*(logQir!H666-logQir!H$1103),0)</f>
        <v>0.2395487772577341</v>
      </c>
      <c r="I666" s="6">
        <f>IF(logVir!I666&lt;&gt;0,logVir!I666-logVir!I$1103-0.5*(SKir!I666+SKir!I$1103)*(logKir!I666-logKir!I$1103)-0.5*(SLir!I666+SLir!I$1103)*(logHir!I666-logHir!I$1103)-0.5*(SLir!I666+SLir!I$1103)*(logQir!I666-logQir!I$1103),0)</f>
        <v>7.1467665751270018E-2</v>
      </c>
      <c r="J666" s="6">
        <f>IF(logVir!J666&lt;&gt;0,logVir!J666-logVir!J$1103-0.5*(SKir!J666+SKir!J$1103)*(logKir!J666-logKir!J$1103)-0.5*(SLir!J666+SLir!J$1103)*(logHir!J666-logHir!J$1103)-0.5*(SLir!J666+SLir!J$1103)*(logQir!J666-logQir!J$1103),0)</f>
        <v>6.3635794516607141E-2</v>
      </c>
    </row>
    <row r="667" spans="1:10" x14ac:dyDescent="0.15">
      <c r="A667" s="1">
        <v>29</v>
      </c>
      <c r="B667" s="1" t="s">
        <v>302</v>
      </c>
      <c r="C667" s="1">
        <v>20</v>
      </c>
      <c r="D667" s="1" t="s">
        <v>14</v>
      </c>
      <c r="E667" s="6">
        <f>IF(logVir!E667&lt;&gt;0,logVir!E667-logVir!E$1104-0.5*(SKir!E667+SKir!E$1104)*(logKir!E667-logKir!E$1104)-0.5*(SLir!E667+SLir!E$1104)*(logHir!E667-logHir!E$1104)-0.5*(SLir!E667+SLir!E$1104)*(logQir!E667-logQir!E$1104),0)</f>
        <v>0.51763458662779516</v>
      </c>
      <c r="F667" s="6">
        <f>IF(logVir!F667&lt;&gt;0,logVir!F667-logVir!F$1104-0.5*(SKir!F667+SKir!F$1104)*(logKir!F667-logKir!F$1104)-0.5*(SLir!F667+SLir!F$1104)*(logHir!F667-logHir!F$1104)-0.5*(SLir!F667+SLir!F$1104)*(logQir!F667-logQir!F$1104),0)</f>
        <v>-7.7335504802369809E-2</v>
      </c>
      <c r="G667" s="6">
        <f>IF(logVir!G667&lt;&gt;0,logVir!G667-logVir!G$1104-0.5*(SKir!G667+SKir!G$1104)*(logKir!G667-logKir!G$1104)-0.5*(SLir!G667+SLir!G$1104)*(logHir!G667-logHir!G$1104)-0.5*(SLir!G667+SLir!G$1104)*(logQir!G667-logQir!G$1104),0)</f>
        <v>0.22614366352624712</v>
      </c>
      <c r="H667" s="6">
        <f>IF(logVir!H667&lt;&gt;0,logVir!H667-logVir!H$1104-0.5*(SKir!H667+SKir!H$1104)*(logKir!H667-logKir!H$1104)-0.5*(SLir!H667+SLir!H$1104)*(logHir!H667-logHir!H$1104)-0.5*(SLir!H667+SLir!H$1104)*(logQir!H667-logQir!H$1104),0)</f>
        <v>0.25861968933337798</v>
      </c>
      <c r="I667" s="6">
        <f>IF(logVir!I667&lt;&gt;0,logVir!I667-logVir!I$1104-0.5*(SKir!I667+SKir!I$1104)*(logKir!I667-logKir!I$1104)-0.5*(SLir!I667+SLir!I$1104)*(logHir!I667-logHir!I$1104)-0.5*(SLir!I667+SLir!I$1104)*(logQir!I667-logQir!I$1104),0)</f>
        <v>0.1285149033316994</v>
      </c>
      <c r="J667" s="6">
        <f>IF(logVir!J667&lt;&gt;0,logVir!J667-logVir!J$1104-0.5*(SKir!J667+SKir!J$1104)*(logKir!J667-logKir!J$1104)-0.5*(SLir!J667+SLir!J$1104)*(logHir!J667-logHir!J$1104)-0.5*(SLir!J667+SLir!J$1104)*(logQir!J667-logQir!J$1104),0)</f>
        <v>0.15068988091550953</v>
      </c>
    </row>
    <row r="668" spans="1:10" x14ac:dyDescent="0.15">
      <c r="A668" s="1">
        <v>29</v>
      </c>
      <c r="B668" s="1" t="s">
        <v>299</v>
      </c>
      <c r="C668" s="1">
        <v>21</v>
      </c>
      <c r="D668" s="1" t="s">
        <v>15</v>
      </c>
      <c r="E668" s="6">
        <f>IF(logVir!E668&lt;&gt;0,logVir!E668-logVir!E$1105-0.5*(SKir!E668+SKir!E$1105)*(logKir!E668-logKir!E$1105)-0.5*(SLir!E668+SLir!E$1105)*(logHir!E668-logHir!E$1105)-0.5*(SLir!E668+SLir!E$1105)*(logQir!E668-logQir!E$1105),0)</f>
        <v>-0.39053937350826373</v>
      </c>
      <c r="F668" s="6">
        <f>IF(logVir!F668&lt;&gt;0,logVir!F668-logVir!F$1105-0.5*(SKir!F668+SKir!F$1105)*(logKir!F668-logKir!F$1105)-0.5*(SLir!F668+SLir!F$1105)*(logHir!F668-logHir!F$1105)-0.5*(SLir!F668+SLir!F$1105)*(logQir!F668-logQir!F$1105),0)</f>
        <v>-7.7363339460160926E-2</v>
      </c>
      <c r="G668" s="6">
        <f>IF(logVir!G668&lt;&gt;0,logVir!G668-logVir!G$1105-0.5*(SKir!G668+SKir!G$1105)*(logKir!G668-logKir!G$1105)-0.5*(SLir!G668+SLir!G$1105)*(logHir!G668-logHir!G$1105)-0.5*(SLir!G668+SLir!G$1105)*(logQir!G668-logQir!G$1105),0)</f>
        <v>8.1912501671009538E-2</v>
      </c>
      <c r="H668" s="6">
        <f>IF(logVir!H668&lt;&gt;0,logVir!H668-logVir!H$1105-0.5*(SKir!H668+SKir!H$1105)*(logKir!H668-logKir!H$1105)-0.5*(SLir!H668+SLir!H$1105)*(logHir!H668-logHir!H$1105)-0.5*(SLir!H668+SLir!H$1105)*(logQir!H668-logQir!H$1105),0)</f>
        <v>9.2407785290878883E-2</v>
      </c>
      <c r="I668" s="6">
        <f>IF(logVir!I668&lt;&gt;0,logVir!I668-logVir!I$1105-0.5*(SKir!I668+SKir!I$1105)*(logKir!I668-logKir!I$1105)-0.5*(SLir!I668+SLir!I$1105)*(logHir!I668-logHir!I$1105)-0.5*(SLir!I668+SLir!I$1105)*(logQir!I668-logQir!I$1105),0)</f>
        <v>0.12056949190901735</v>
      </c>
      <c r="J668" s="6">
        <f>IF(logVir!J668&lt;&gt;0,logVir!J668-logVir!J$1105-0.5*(SKir!J668+SKir!J$1105)*(logKir!J668-logKir!J$1105)-0.5*(SLir!J668+SLir!J$1105)*(logHir!J668-logHir!J$1105)-0.5*(SLir!J668+SLir!J$1105)*(logQir!J668-logQir!J$1105),0)</f>
        <v>7.135987681042541E-2</v>
      </c>
    </row>
    <row r="669" spans="1:10" x14ac:dyDescent="0.15">
      <c r="A669" s="1">
        <v>29</v>
      </c>
      <c r="B669" s="1" t="s">
        <v>153</v>
      </c>
      <c r="C669" s="1">
        <v>22</v>
      </c>
      <c r="D669" s="1" t="s">
        <v>7</v>
      </c>
      <c r="E669" s="6">
        <f>IF(logVir!E669&lt;&gt;0,logVir!E669-logVir!E$1106-0.5*(SKir!E669+SKir!E$1106)*(logKir!E669-logKir!E$1106)-0.5*(SLir!E669+SLir!E$1106)*(logHir!E669-logHir!E$1106)-0.5*(SLir!E669+SLir!E$1106)*(logQir!E669-logQir!E$1106),0)</f>
        <v>0.14963740881029286</v>
      </c>
      <c r="F669" s="6">
        <f>IF(logVir!F669&lt;&gt;0,logVir!F669-logVir!F$1106-0.5*(SKir!F669+SKir!F$1106)*(logKir!F669-logKir!F$1106)-0.5*(SLir!F669+SLir!F$1106)*(logHir!F669-logHir!F$1106)-0.5*(SLir!F669+SLir!F$1106)*(logQir!F669-logQir!F$1106),0)</f>
        <v>2.427911459570329E-2</v>
      </c>
      <c r="G669" s="6">
        <f>IF(logVir!G669&lt;&gt;0,logVir!G669-logVir!G$1106-0.5*(SKir!G669+SKir!G$1106)*(logKir!G669-logKir!G$1106)-0.5*(SLir!G669+SLir!G$1106)*(logHir!G669-logHir!G$1106)-0.5*(SLir!G669+SLir!G$1106)*(logQir!G669-logQir!G$1106),0)</f>
        <v>-4.5408863730861504E-2</v>
      </c>
      <c r="H669" s="6">
        <f>IF(logVir!H669&lt;&gt;0,logVir!H669-logVir!H$1106-0.5*(SKir!H669+SKir!H$1106)*(logKir!H669-logKir!H$1106)-0.5*(SLir!H669+SLir!H$1106)*(logHir!H669-logHir!H$1106)-0.5*(SLir!H669+SLir!H$1106)*(logQir!H669-logQir!H$1106),0)</f>
        <v>-6.5504384710736691E-2</v>
      </c>
      <c r="I669" s="6">
        <f>IF(logVir!I669&lt;&gt;0,logVir!I669-logVir!I$1106-0.5*(SKir!I669+SKir!I$1106)*(logKir!I669-logKir!I$1106)-0.5*(SLir!I669+SLir!I$1106)*(logHir!I669-logHir!I$1106)-0.5*(SLir!I669+SLir!I$1106)*(logQir!I669-logQir!I$1106),0)</f>
        <v>-7.5400611347557406E-2</v>
      </c>
      <c r="J669" s="6">
        <f>IF(logVir!J669&lt;&gt;0,logVir!J669-logVir!J$1106-0.5*(SKir!J669+SKir!J$1106)*(logKir!J669-logKir!J$1106)-0.5*(SLir!J669+SLir!J$1106)*(logHir!J669-logHir!J$1106)-0.5*(SLir!J669+SLir!J$1106)*(logQir!J669-logQir!J$1106),0)</f>
        <v>-4.331811690554406E-2</v>
      </c>
    </row>
    <row r="670" spans="1:10" x14ac:dyDescent="0.15">
      <c r="A670" s="1">
        <v>29</v>
      </c>
      <c r="B670" s="1" t="s">
        <v>153</v>
      </c>
      <c r="C670" s="1">
        <v>23</v>
      </c>
      <c r="D670" s="1" t="s">
        <v>28</v>
      </c>
      <c r="E670" s="6">
        <f>IF(logVir!E670&lt;&gt;0,logVir!E670-logVir!E$1107-0.5*(SKir!E670+SKir!E$1107)*(logKir!E670-logKir!E$1107)-0.5*(SLir!E670+SLir!E$1107)*(logHir!E670-logHir!E$1107)-0.5*(SLir!E670+SLir!E$1107)*(logQir!E670-logQir!E$1107),0)</f>
        <v>-9.3269037968915919E-2</v>
      </c>
      <c r="F670" s="6">
        <f>IF(logVir!F670&lt;&gt;0,logVir!F670-logVir!F$1107-0.5*(SKir!F670+SKir!F$1107)*(logKir!F670-logKir!F$1107)-0.5*(SLir!F670+SLir!F$1107)*(logHir!F670-logHir!F$1107)-0.5*(SLir!F670+SLir!F$1107)*(logQir!F670-logQir!F$1107),0)</f>
        <v>-0.14391604998202795</v>
      </c>
      <c r="G670" s="6">
        <f>IF(logVir!G670&lt;&gt;0,logVir!G670-logVir!G$1107-0.5*(SKir!G670+SKir!G$1107)*(logKir!G670-logKir!G$1107)-0.5*(SLir!G670+SLir!G$1107)*(logHir!G670-logHir!G$1107)-0.5*(SLir!G670+SLir!G$1107)*(logQir!G670-logQir!G$1107),0)</f>
        <v>-0.11338378938636767</v>
      </c>
      <c r="H670" s="6">
        <f>IF(logVir!H670&lt;&gt;0,logVir!H670-logVir!H$1107-0.5*(SKir!H670+SKir!H$1107)*(logKir!H670-logKir!H$1107)-0.5*(SLir!H670+SLir!H$1107)*(logHir!H670-logHir!H$1107)-0.5*(SLir!H670+SLir!H$1107)*(logQir!H670-logQir!H$1107),0)</f>
        <v>-6.0260987181887271E-2</v>
      </c>
      <c r="I670" s="6">
        <f>IF(logVir!I670&lt;&gt;0,logVir!I670-logVir!I$1107-0.5*(SKir!I670+SKir!I$1107)*(logKir!I670-logKir!I$1107)-0.5*(SLir!I670+SLir!I$1107)*(logHir!I670-logHir!I$1107)-0.5*(SLir!I670+SLir!I$1107)*(logQir!I670-logQir!I$1107),0)</f>
        <v>-5.3680862341085232E-2</v>
      </c>
      <c r="J670" s="6">
        <f>IF(logVir!J670&lt;&gt;0,logVir!J670-logVir!J$1107-0.5*(SKir!J670+SKir!J$1107)*(logKir!J670-logKir!J$1107)-0.5*(SLir!J670+SLir!J$1107)*(logHir!J670-logHir!J$1107)-0.5*(SLir!J670+SLir!J$1107)*(logQir!J670-logQir!J$1107),0)</f>
        <v>-2.1267376083948936E-2</v>
      </c>
    </row>
    <row r="671" spans="1:10" x14ac:dyDescent="0.15">
      <c r="A671" s="1">
        <v>30</v>
      </c>
      <c r="B671" s="1" t="s">
        <v>303</v>
      </c>
      <c r="C671" s="1">
        <v>1</v>
      </c>
      <c r="D671" s="1" t="s">
        <v>8</v>
      </c>
      <c r="E671" s="6">
        <f>IF(logVir!E671&lt;&gt;0,logVir!E671-logVir!E$1085-0.5*(SKir!E671+SKir!E$1085)*(logKir!E671-logKir!E$1085)-0.5*(SLir!E671+SLir!E$1085)*(logHir!E671-logHir!E$1085)-0.5*(SLir!E671+SLir!E$1085)*(logQir!E671-logQir!E$1085),0)</f>
        <v>-2.6508688046350669E-2</v>
      </c>
      <c r="F671" s="6">
        <f>IF(logVir!F671&lt;&gt;0,logVir!F671-logVir!F$1085-0.5*(SKir!F671+SKir!F$1085)*(logKir!F671-logKir!F$1085)-0.5*(SLir!F671+SLir!F$1085)*(logHir!F671-logHir!F$1085)-0.5*(SLir!F671+SLir!F$1085)*(logQir!F671-logQir!F$1085),0)</f>
        <v>-0.29596061049923655</v>
      </c>
      <c r="G671" s="6">
        <f>IF(logVir!G671&lt;&gt;0,logVir!G671-logVir!G$1085-0.5*(SKir!G671+SKir!G$1085)*(logKir!G671-logKir!G$1085)-0.5*(SLir!G671+SLir!G$1085)*(logHir!G671-logHir!G$1085)-0.5*(SLir!G671+SLir!G$1085)*(logQir!G671-logQir!G$1085),0)</f>
        <v>-7.1631307148223466E-2</v>
      </c>
      <c r="H671" s="6">
        <f>IF(logVir!H671&lt;&gt;0,logVir!H671-logVir!H$1085-0.5*(SKir!H671+SKir!H$1085)*(logKir!H671-logKir!H$1085)-0.5*(SLir!H671+SLir!H$1085)*(logHir!H671-logHir!H$1085)-0.5*(SLir!H671+SLir!H$1085)*(logQir!H671-logQir!H$1085),0)</f>
        <v>2.3639357541088722E-2</v>
      </c>
      <c r="I671" s="6">
        <f>IF(logVir!I671&lt;&gt;0,logVir!I671-logVir!I$1085-0.5*(SKir!I671+SKir!I$1085)*(logKir!I671-logKir!I$1085)-0.5*(SLir!I671+SLir!I$1085)*(logHir!I671-logHir!I$1085)-0.5*(SLir!I671+SLir!I$1085)*(logQir!I671-logQir!I$1085),0)</f>
        <v>-7.7122938860898466E-2</v>
      </c>
      <c r="J671" s="6">
        <f>IF(logVir!J671&lt;&gt;0,logVir!J671-logVir!J$1085-0.5*(SKir!J671+SKir!J$1085)*(logKir!J671-logKir!J$1085)-0.5*(SLir!J671+SLir!J$1085)*(logHir!J671-logHir!J$1085)-0.5*(SLir!J671+SLir!J$1085)*(logQir!J671-logQir!J$1085),0)</f>
        <v>-0.16656041323184226</v>
      </c>
    </row>
    <row r="672" spans="1:10" x14ac:dyDescent="0.15">
      <c r="A672" s="1">
        <v>30</v>
      </c>
      <c r="B672" s="1" t="s">
        <v>303</v>
      </c>
      <c r="C672" s="1">
        <v>2</v>
      </c>
      <c r="D672" s="1" t="s">
        <v>9</v>
      </c>
      <c r="E672" s="6">
        <f>IF(logVir!E672&lt;&gt;0,logVir!E672-logVir!E$1086-0.5*(SKir!E672+SKir!E$1086)*(logKir!E672-logKir!E$1086)-0.5*(SLir!E672+SLir!E$1086)*(logHir!E672-logHir!E$1086)-0.5*(SLir!E672+SLir!E$1086)*(logQir!E672-logQir!E$1086),0)</f>
        <v>-0.83669952546113602</v>
      </c>
      <c r="F672" s="6">
        <f>IF(logVir!F672&lt;&gt;0,logVir!F672-logVir!F$1086-0.5*(SKir!F672+SKir!F$1086)*(logKir!F672-logKir!F$1086)-0.5*(SLir!F672+SLir!F$1086)*(logHir!F672-logHir!F$1086)-0.5*(SLir!F672+SLir!F$1086)*(logQir!F672-logQir!F$1086),0)</f>
        <v>-0.61470319804124052</v>
      </c>
      <c r="G672" s="6">
        <f>IF(logVir!G672&lt;&gt;0,logVir!G672-logVir!G$1086-0.5*(SKir!G672+SKir!G$1086)*(logKir!G672-logKir!G$1086)-0.5*(SLir!G672+SLir!G$1086)*(logHir!G672-logHir!G$1086)-0.5*(SLir!G672+SLir!G$1086)*(logQir!G672-logQir!G$1086),0)</f>
        <v>-0.22292218431272959</v>
      </c>
      <c r="H672" s="6">
        <f>IF(logVir!H672&lt;&gt;0,logVir!H672-logVir!H$1086-0.5*(SKir!H672+SKir!H$1086)*(logKir!H672-logKir!H$1086)-0.5*(SLir!H672+SLir!H$1086)*(logHir!H672-logHir!H$1086)-0.5*(SLir!H672+SLir!H$1086)*(logQir!H672-logQir!H$1086),0)</f>
        <v>-0.76976641837631199</v>
      </c>
      <c r="I672" s="6">
        <f>IF(logVir!I672&lt;&gt;0,logVir!I672-logVir!I$1086-0.5*(SKir!I672+SKir!I$1086)*(logKir!I672-logKir!I$1086)-0.5*(SLir!I672+SLir!I$1086)*(logHir!I672-logHir!I$1086)-0.5*(SLir!I672+SLir!I$1086)*(logQir!I672-logQir!I$1086),0)</f>
        <v>-0.92360799781469416</v>
      </c>
      <c r="J672" s="6">
        <f>IF(logVir!J672&lt;&gt;0,logVir!J672-logVir!J$1086-0.5*(SKir!J672+SKir!J$1086)*(logKir!J672-logKir!J$1086)-0.5*(SLir!J672+SLir!J$1086)*(logHir!J672-logHir!J$1086)-0.5*(SLir!J672+SLir!J$1086)*(logQir!J672-logQir!J$1086),0)</f>
        <v>-1.0387160284100811</v>
      </c>
    </row>
    <row r="673" spans="1:10" x14ac:dyDescent="0.15">
      <c r="A673" s="1">
        <v>30</v>
      </c>
      <c r="B673" s="1" t="s">
        <v>304</v>
      </c>
      <c r="C673" s="1">
        <v>3</v>
      </c>
      <c r="D673" s="1" t="s">
        <v>16</v>
      </c>
      <c r="E673" s="6">
        <f>IF(logVir!E673&lt;&gt;0,logVir!E673-logVir!E$1087-0.5*(SKir!E673+SKir!E$1087)*(logKir!E673-logKir!E$1087)-0.5*(SLir!E673+SLir!E$1087)*(logHir!E673-logHir!E$1087)-0.5*(SLir!E673+SLir!E$1087)*(logQir!E673-logQir!E$1087),0)</f>
        <v>0.23951119478927702</v>
      </c>
      <c r="F673" s="6">
        <f>IF(logVir!F673&lt;&gt;0,logVir!F673-logVir!F$1087-0.5*(SKir!F673+SKir!F$1087)*(logKir!F673-logKir!F$1087)-0.5*(SLir!F673+SLir!F$1087)*(logHir!F673-logHir!F$1087)-0.5*(SLir!F673+SLir!F$1087)*(logQir!F673-logQir!F$1087),0)</f>
        <v>0.31413827261952215</v>
      </c>
      <c r="G673" s="6">
        <f>IF(logVir!G673&lt;&gt;0,logVir!G673-logVir!G$1087-0.5*(SKir!G673+SKir!G$1087)*(logKir!G673-logKir!G$1087)-0.5*(SLir!G673+SLir!G$1087)*(logHir!G673-logHir!G$1087)-0.5*(SLir!G673+SLir!G$1087)*(logQir!G673-logQir!G$1087),0)</f>
        <v>0.17107011638052438</v>
      </c>
      <c r="H673" s="6">
        <f>IF(logVir!H673&lt;&gt;0,logVir!H673-logVir!H$1087-0.5*(SKir!H673+SKir!H$1087)*(logKir!H673-logKir!H$1087)-0.5*(SLir!H673+SLir!H$1087)*(logHir!H673-logHir!H$1087)-0.5*(SLir!H673+SLir!H$1087)*(logQir!H673-logQir!H$1087),0)</f>
        <v>0.32406860103385449</v>
      </c>
      <c r="I673" s="6">
        <f>IF(logVir!I673&lt;&gt;0,logVir!I673-logVir!I$1087-0.5*(SKir!I673+SKir!I$1087)*(logKir!I673-logKir!I$1087)-0.5*(SLir!I673+SLir!I$1087)*(logHir!I673-logHir!I$1087)-0.5*(SLir!I673+SLir!I$1087)*(logQir!I673-logQir!I$1087),0)</f>
        <v>-0.39164720948083709</v>
      </c>
      <c r="J673" s="6">
        <f>IF(logVir!J673&lt;&gt;0,logVir!J673-logVir!J$1087-0.5*(SKir!J673+SKir!J$1087)*(logKir!J673-logKir!J$1087)-0.5*(SLir!J673+SLir!J$1087)*(logHir!J673-logHir!J$1087)-0.5*(SLir!J673+SLir!J$1087)*(logQir!J673-logQir!J$1087),0)</f>
        <v>-0.44801230166511619</v>
      </c>
    </row>
    <row r="674" spans="1:10" x14ac:dyDescent="0.15">
      <c r="A674" s="1">
        <v>30</v>
      </c>
      <c r="B674" s="1" t="s">
        <v>304</v>
      </c>
      <c r="C674" s="1">
        <v>4</v>
      </c>
      <c r="D674" s="1" t="s">
        <v>17</v>
      </c>
      <c r="E674" s="6">
        <f>IF(logVir!E674&lt;&gt;0,logVir!E674-logVir!E$1088-0.5*(SKir!E674+SKir!E$1088)*(logKir!E674-logKir!E$1088)-0.5*(SLir!E674+SLir!E$1088)*(logHir!E674-logHir!E$1088)-0.5*(SLir!E674+SLir!E$1088)*(logQir!E674-logQir!E$1088),0)</f>
        <v>0.18333193036243794</v>
      </c>
      <c r="F674" s="6">
        <f>IF(logVir!F674&lt;&gt;0,logVir!F674-logVir!F$1088-0.5*(SKir!F674+SKir!F$1088)*(logKir!F674-logKir!F$1088)-0.5*(SLir!F674+SLir!F$1088)*(logHir!F674-logHir!F$1088)-0.5*(SLir!F674+SLir!F$1088)*(logQir!F674-logQir!F$1088),0)</f>
        <v>0.16350676729415647</v>
      </c>
      <c r="G674" s="6">
        <f>IF(logVir!G674&lt;&gt;0,logVir!G674-logVir!G$1088-0.5*(SKir!G674+SKir!G$1088)*(logKir!G674-logKir!G$1088)-0.5*(SLir!G674+SLir!G$1088)*(logHir!G674-logHir!G$1088)-0.5*(SLir!G674+SLir!G$1088)*(logQir!G674-logQir!G$1088),0)</f>
        <v>0.23476519929290993</v>
      </c>
      <c r="H674" s="6">
        <f>IF(logVir!H674&lt;&gt;0,logVir!H674-logVir!H$1088-0.5*(SKir!H674+SKir!H$1088)*(logKir!H674-logKir!H$1088)-0.5*(SLir!H674+SLir!H$1088)*(logHir!H674-logHir!H$1088)-0.5*(SLir!H674+SLir!H$1088)*(logQir!H674-logQir!H$1088),0)</f>
        <v>0.22506165042686216</v>
      </c>
      <c r="I674" s="6">
        <f>IF(logVir!I674&lt;&gt;0,logVir!I674-logVir!I$1088-0.5*(SKir!I674+SKir!I$1088)*(logKir!I674-logKir!I$1088)-0.5*(SLir!I674+SLir!I$1088)*(logHir!I674-logHir!I$1088)-0.5*(SLir!I674+SLir!I$1088)*(logQir!I674-logQir!I$1088),0)</f>
        <v>0.31114351139863694</v>
      </c>
      <c r="J674" s="6">
        <f>IF(logVir!J674&lt;&gt;0,logVir!J674-logVir!J$1088-0.5*(SKir!J674+SKir!J$1088)*(logKir!J674-logKir!J$1088)-0.5*(SLir!J674+SLir!J$1088)*(logHir!J674-logHir!J$1088)-0.5*(SLir!J674+SLir!J$1088)*(logQir!J674-logQir!J$1088),0)</f>
        <v>0.36200835412038151</v>
      </c>
    </row>
    <row r="675" spans="1:10" x14ac:dyDescent="0.15">
      <c r="A675" s="1">
        <v>30</v>
      </c>
      <c r="B675" s="1" t="s">
        <v>304</v>
      </c>
      <c r="C675" s="1">
        <v>5</v>
      </c>
      <c r="D675" s="1" t="s">
        <v>18</v>
      </c>
      <c r="E675" s="6">
        <f>IF(logVir!E675&lt;&gt;0,logVir!E675-logVir!E$1089-0.5*(SKir!E675+SKir!E$1089)*(logKir!E675-logKir!E$1089)-0.5*(SLir!E675+SLir!E$1089)*(logHir!E675-logHir!E$1089)-0.5*(SLir!E675+SLir!E$1089)*(logQir!E675-logQir!E$1089),0)</f>
        <v>-0.22431260126091257</v>
      </c>
      <c r="F675" s="6">
        <f>IF(logVir!F675&lt;&gt;0,logVir!F675-logVir!F$1089-0.5*(SKir!F675+SKir!F$1089)*(logKir!F675-logKir!F$1089)-0.5*(SLir!F675+SLir!F$1089)*(logHir!F675-logHir!F$1089)-0.5*(SLir!F675+SLir!F$1089)*(logQir!F675-logQir!F$1089),0)</f>
        <v>-0.27290083677873866</v>
      </c>
      <c r="G675" s="6">
        <f>IF(logVir!G675&lt;&gt;0,logVir!G675-logVir!G$1089-0.5*(SKir!G675+SKir!G$1089)*(logKir!G675-logKir!G$1089)-0.5*(SLir!G675+SLir!G$1089)*(logHir!G675-logHir!G$1089)-0.5*(SLir!G675+SLir!G$1089)*(logQir!G675-logQir!G$1089),0)</f>
        <v>-0.49904994945859243</v>
      </c>
      <c r="H675" s="6">
        <f>IF(logVir!H675&lt;&gt;0,logVir!H675-logVir!H$1089-0.5*(SKir!H675+SKir!H$1089)*(logKir!H675-logKir!H$1089)-0.5*(SLir!H675+SLir!H$1089)*(logHir!H675-logHir!H$1089)-0.5*(SLir!H675+SLir!H$1089)*(logQir!H675-logQir!H$1089),0)</f>
        <v>-0.24892679924403105</v>
      </c>
      <c r="I675" s="6">
        <f>IF(logVir!I675&lt;&gt;0,logVir!I675-logVir!I$1089-0.5*(SKir!I675+SKir!I$1089)*(logKir!I675-logKir!I$1089)-0.5*(SLir!I675+SLir!I$1089)*(logHir!I675-logHir!I$1089)-0.5*(SLir!I675+SLir!I$1089)*(logQir!I675-logQir!I$1089),0)</f>
        <v>-1.4979726311273398E-2</v>
      </c>
      <c r="J675" s="6">
        <f>IF(logVir!J675&lt;&gt;0,logVir!J675-logVir!J$1089-0.5*(SKir!J675+SKir!J$1089)*(logKir!J675-logKir!J$1089)-0.5*(SLir!J675+SLir!J$1089)*(logHir!J675-logHir!J$1089)-0.5*(SLir!J675+SLir!J$1089)*(logQir!J675-logQir!J$1089),0)</f>
        <v>-0.22047083764426501</v>
      </c>
    </row>
    <row r="676" spans="1:10" x14ac:dyDescent="0.15">
      <c r="A676" s="1">
        <v>30</v>
      </c>
      <c r="B676" s="1" t="s">
        <v>304</v>
      </c>
      <c r="C676" s="1">
        <v>6</v>
      </c>
      <c r="D676" s="1" t="s">
        <v>2</v>
      </c>
      <c r="E676" s="6">
        <f>IF(logVir!E676&lt;&gt;0,logVir!E676-logVir!E$1090-0.5*(SKir!E676+SKir!E$1090)*(logKir!E676-logKir!E$1090)-0.5*(SLir!E676+SLir!E$1090)*(logHir!E676-logHir!E$1090)-0.5*(SLir!E676+SLir!E$1090)*(logQir!E676-logQir!E$1090),0)</f>
        <v>0.12348558178161044</v>
      </c>
      <c r="F676" s="6">
        <f>IF(logVir!F676&lt;&gt;0,logVir!F676-logVir!F$1090-0.5*(SKir!F676+SKir!F$1090)*(logKir!F676-logKir!F$1090)-0.5*(SLir!F676+SLir!F$1090)*(logHir!F676-logHir!F$1090)-0.5*(SLir!F676+SLir!F$1090)*(logQir!F676-logQir!F$1090),0)</f>
        <v>0.16870725464166436</v>
      </c>
      <c r="G676" s="6">
        <f>IF(logVir!G676&lt;&gt;0,logVir!G676-logVir!G$1090-0.5*(SKir!G676+SKir!G$1090)*(logKir!G676-logKir!G$1090)-0.5*(SLir!G676+SLir!G$1090)*(logHir!G676-logHir!G$1090)-0.5*(SLir!G676+SLir!G$1090)*(logQir!G676-logQir!G$1090),0)</f>
        <v>0.30490410296439652</v>
      </c>
      <c r="H676" s="6">
        <f>IF(logVir!H676&lt;&gt;0,logVir!H676-logVir!H$1090-0.5*(SKir!H676+SKir!H$1090)*(logKir!H676-logKir!H$1090)-0.5*(SLir!H676+SLir!H$1090)*(logHir!H676-logHir!H$1090)-0.5*(SLir!H676+SLir!H$1090)*(logQir!H676-logQir!H$1090),0)</f>
        <v>0.40682084536328539</v>
      </c>
      <c r="I676" s="6">
        <f>IF(logVir!I676&lt;&gt;0,logVir!I676-logVir!I$1090-0.5*(SKir!I676+SKir!I$1090)*(logKir!I676-logKir!I$1090)-0.5*(SLir!I676+SLir!I$1090)*(logHir!I676-logHir!I$1090)-0.5*(SLir!I676+SLir!I$1090)*(logQir!I676-logQir!I$1090),0)</f>
        <v>3.3644560112210044E-2</v>
      </c>
      <c r="J676" s="6">
        <f>IF(logVir!J676&lt;&gt;0,logVir!J676-logVir!J$1090-0.5*(SKir!J676+SKir!J$1090)*(logKir!J676-logKir!J$1090)-0.5*(SLir!J676+SLir!J$1090)*(logHir!J676-logHir!J$1090)-0.5*(SLir!J676+SLir!J$1090)*(logQir!J676-logQir!J$1090),0)</f>
        <v>0.14260673770389845</v>
      </c>
    </row>
    <row r="677" spans="1:10" x14ac:dyDescent="0.15">
      <c r="A677" s="1">
        <v>30</v>
      </c>
      <c r="B677" s="1" t="s">
        <v>305</v>
      </c>
      <c r="C677" s="1">
        <v>7</v>
      </c>
      <c r="D677" s="1" t="s">
        <v>19</v>
      </c>
      <c r="E677" s="6">
        <f>IF(logVir!E677&lt;&gt;0,logVir!E677-logVir!E$1091-0.5*(SKir!E677+SKir!E$1091)*(logKir!E677-logKir!E$1091)-0.5*(SLir!E677+SLir!E$1091)*(logHir!E677-logHir!E$1091)-0.5*(SLir!E677+SLir!E$1091)*(logQir!E677-logQir!E$1091),0)</f>
        <v>0.677259535725381</v>
      </c>
      <c r="F677" s="6">
        <f>IF(logVir!F677&lt;&gt;0,logVir!F677-logVir!F$1091-0.5*(SKir!F677+SKir!F$1091)*(logKir!F677-logKir!F$1091)-0.5*(SLir!F677+SLir!F$1091)*(logHir!F677-logHir!F$1091)-0.5*(SLir!F677+SLir!F$1091)*(logQir!F677-logQir!F$1091),0)</f>
        <v>1.2468964003450753</v>
      </c>
      <c r="G677" s="6">
        <f>IF(logVir!G677&lt;&gt;0,logVir!G677-logVir!G$1091-0.5*(SKir!G677+SKir!G$1091)*(logKir!G677-logKir!G$1091)-0.5*(SLir!G677+SLir!G$1091)*(logHir!G677-logHir!G$1091)-0.5*(SLir!G677+SLir!G$1091)*(logQir!G677-logQir!G$1091),0)</f>
        <v>-0.17660604551191572</v>
      </c>
      <c r="H677" s="6">
        <f>IF(logVir!H677&lt;&gt;0,logVir!H677-logVir!H$1091-0.5*(SKir!H677+SKir!H$1091)*(logKir!H677-logKir!H$1091)-0.5*(SLir!H677+SLir!H$1091)*(logHir!H677-logHir!H$1091)-0.5*(SLir!H677+SLir!H$1091)*(logQir!H677-logQir!H$1091),0)</f>
        <v>0.60270086455017269</v>
      </c>
      <c r="I677" s="6">
        <f>IF(logVir!I677&lt;&gt;0,logVir!I677-logVir!I$1091-0.5*(SKir!I677+SKir!I$1091)*(logKir!I677-logKir!I$1091)-0.5*(SLir!I677+SLir!I$1091)*(logHir!I677-logHir!I$1091)-0.5*(SLir!I677+SLir!I$1091)*(logQir!I677-logQir!I$1091),0)</f>
        <v>0.78891188997450445</v>
      </c>
      <c r="J677" s="6">
        <f>IF(logVir!J677&lt;&gt;0,logVir!J677-logVir!J$1091-0.5*(SKir!J677+SKir!J$1091)*(logKir!J677-logKir!J$1091)-0.5*(SLir!J677+SLir!J$1091)*(logHir!J677-logHir!J$1091)-0.5*(SLir!J677+SLir!J$1091)*(logQir!J677-logQir!J$1091),0)</f>
        <v>0.28738853142598625</v>
      </c>
    </row>
    <row r="678" spans="1:10" x14ac:dyDescent="0.15">
      <c r="A678" s="1">
        <v>30</v>
      </c>
      <c r="B678" s="1" t="s">
        <v>304</v>
      </c>
      <c r="C678" s="1">
        <v>8</v>
      </c>
      <c r="D678" s="1" t="s">
        <v>20</v>
      </c>
      <c r="E678" s="6">
        <f>IF(logVir!E678&lt;&gt;0,logVir!E678-logVir!E$1092-0.5*(SKir!E678+SKir!E$1092)*(logKir!E678-logKir!E$1092)-0.5*(SLir!E678+SLir!E$1092)*(logHir!E678-logHir!E$1092)-0.5*(SLir!E678+SLir!E$1092)*(logQir!E678-logQir!E$1092),0)</f>
        <v>-0.25415410965966118</v>
      </c>
      <c r="F678" s="6">
        <f>IF(logVir!F678&lt;&gt;0,logVir!F678-logVir!F$1092-0.5*(SKir!F678+SKir!F$1092)*(logKir!F678-logKir!F$1092)-0.5*(SLir!F678+SLir!F$1092)*(logHir!F678-logHir!F$1092)-0.5*(SLir!F678+SLir!F$1092)*(logQir!F678-logQir!F$1092),0)</f>
        <v>0.14588157082946296</v>
      </c>
      <c r="G678" s="6">
        <f>IF(logVir!G678&lt;&gt;0,logVir!G678-logVir!G$1092-0.5*(SKir!G678+SKir!G$1092)*(logKir!G678-logKir!G$1092)-0.5*(SLir!G678+SLir!G$1092)*(logHir!G678-logHir!G$1092)-0.5*(SLir!G678+SLir!G$1092)*(logQir!G678-logQir!G$1092),0)</f>
        <v>-2.3385079791883388E-2</v>
      </c>
      <c r="H678" s="6">
        <f>IF(logVir!H678&lt;&gt;0,logVir!H678-logVir!H$1092-0.5*(SKir!H678+SKir!H$1092)*(logKir!H678-logKir!H$1092)-0.5*(SLir!H678+SLir!H$1092)*(logHir!H678-logHir!H$1092)-0.5*(SLir!H678+SLir!H$1092)*(logQir!H678-logQir!H$1092),0)</f>
        <v>-0.11596645014200956</v>
      </c>
      <c r="I678" s="6">
        <f>IF(logVir!I678&lt;&gt;0,logVir!I678-logVir!I$1092-0.5*(SKir!I678+SKir!I$1092)*(logKir!I678-logKir!I$1092)-0.5*(SLir!I678+SLir!I$1092)*(logHir!I678-logHir!I$1092)-0.5*(SLir!I678+SLir!I$1092)*(logQir!I678-logQir!I$1092),0)</f>
        <v>-0.16111254223723859</v>
      </c>
      <c r="J678" s="6">
        <f>IF(logVir!J678&lt;&gt;0,logVir!J678-logVir!J$1092-0.5*(SKir!J678+SKir!J$1092)*(logKir!J678-logKir!J$1092)-0.5*(SLir!J678+SLir!J$1092)*(logHir!J678-logHir!J$1092)-0.5*(SLir!J678+SLir!J$1092)*(logQir!J678-logQir!J$1092),0)</f>
        <v>-0.14019021136309731</v>
      </c>
    </row>
    <row r="679" spans="1:10" x14ac:dyDescent="0.15">
      <c r="A679" s="1">
        <v>30</v>
      </c>
      <c r="B679" s="1" t="s">
        <v>304</v>
      </c>
      <c r="C679" s="1">
        <v>9</v>
      </c>
      <c r="D679" s="1" t="s">
        <v>21</v>
      </c>
      <c r="E679" s="6">
        <f>IF(logVir!E679&lt;&gt;0,logVir!E679-logVir!E$1093-0.5*(SKir!E679+SKir!E$1093)*(logKir!E679-logKir!E$1093)-0.5*(SLir!E679+SLir!E$1093)*(logHir!E679-logHir!E$1093)-0.5*(SLir!E679+SLir!E$1093)*(logQir!E679-logQir!E$1093),0)</f>
        <v>2.423834722161029E-2</v>
      </c>
      <c r="F679" s="6">
        <f>IF(logVir!F679&lt;&gt;0,logVir!F679-logVir!F$1093-0.5*(SKir!F679+SKir!F$1093)*(logKir!F679-logKir!F$1093)-0.5*(SLir!F679+SLir!F$1093)*(logHir!F679-logHir!F$1093)-0.5*(SLir!F679+SLir!F$1093)*(logQir!F679-logQir!F$1093),0)</f>
        <v>0.16607224845222124</v>
      </c>
      <c r="G679" s="6">
        <f>IF(logVir!G679&lt;&gt;0,logVir!G679-logVir!G$1093-0.5*(SKir!G679+SKir!G$1093)*(logKir!G679-logKir!G$1093)-0.5*(SLir!G679+SLir!G$1093)*(logHir!G679-logHir!G$1093)-0.5*(SLir!G679+SLir!G$1093)*(logQir!G679-logQir!G$1093),0)</f>
        <v>-0.55213278518869557</v>
      </c>
      <c r="H679" s="6">
        <f>IF(logVir!H679&lt;&gt;0,logVir!H679-logVir!H$1093-0.5*(SKir!H679+SKir!H$1093)*(logKir!H679-logKir!H$1093)-0.5*(SLir!H679+SLir!H$1093)*(logHir!H679-logHir!H$1093)-0.5*(SLir!H679+SLir!H$1093)*(logQir!H679-logQir!H$1093),0)</f>
        <v>-0.1783562744817983</v>
      </c>
      <c r="I679" s="6">
        <f>IF(logVir!I679&lt;&gt;0,logVir!I679-logVir!I$1093-0.5*(SKir!I679+SKir!I$1093)*(logKir!I679-logKir!I$1093)-0.5*(SLir!I679+SLir!I$1093)*(logHir!I679-logHir!I$1093)-0.5*(SLir!I679+SLir!I$1093)*(logQir!I679-logQir!I$1093),0)</f>
        <v>0.63641139154987925</v>
      </c>
      <c r="J679" s="6">
        <f>IF(logVir!J679&lt;&gt;0,logVir!J679-logVir!J$1093-0.5*(SKir!J679+SKir!J$1093)*(logKir!J679-logKir!J$1093)-0.5*(SLir!J679+SLir!J$1093)*(logHir!J679-logHir!J$1093)-0.5*(SLir!J679+SLir!J$1093)*(logQir!J679-logQir!J$1093),0)</f>
        <v>0.50331410131256815</v>
      </c>
    </row>
    <row r="680" spans="1:10" x14ac:dyDescent="0.15">
      <c r="A680" s="1">
        <v>30</v>
      </c>
      <c r="B680" s="1" t="s">
        <v>304</v>
      </c>
      <c r="C680" s="1">
        <v>10</v>
      </c>
      <c r="D680" s="1" t="s">
        <v>22</v>
      </c>
      <c r="E680" s="6">
        <f>IF(logVir!E680&lt;&gt;0,logVir!E680-logVir!E$1094-0.5*(SKir!E680+SKir!E$1094)*(logKir!E680-logKir!E$1094)-0.5*(SLir!E680+SLir!E$1094)*(logHir!E680-logHir!E$1094)-0.5*(SLir!E680+SLir!E$1094)*(logQir!E680-logQir!E$1094),0)</f>
        <v>-0.39953537820744112</v>
      </c>
      <c r="F680" s="6">
        <f>IF(logVir!F680&lt;&gt;0,logVir!F680-logVir!F$1094-0.5*(SKir!F680+SKir!F$1094)*(logKir!F680-logKir!F$1094)-0.5*(SLir!F680+SLir!F$1094)*(logHir!F680-logHir!F$1094)-0.5*(SLir!F680+SLir!F$1094)*(logQir!F680-logQir!F$1094),0)</f>
        <v>-0.32168370953168129</v>
      </c>
      <c r="G680" s="6">
        <f>IF(logVir!G680&lt;&gt;0,logVir!G680-logVir!G$1094-0.5*(SKir!G680+SKir!G$1094)*(logKir!G680-logKir!G$1094)-0.5*(SLir!G680+SLir!G$1094)*(logHir!G680-logHir!G$1094)-0.5*(SLir!G680+SLir!G$1094)*(logQir!G680-logQir!G$1094),0)</f>
        <v>-0.31518708540706986</v>
      </c>
      <c r="H680" s="6">
        <f>IF(logVir!H680&lt;&gt;0,logVir!H680-logVir!H$1094-0.5*(SKir!H680+SKir!H$1094)*(logKir!H680-logKir!H$1094)-0.5*(SLir!H680+SLir!H$1094)*(logHir!H680-logHir!H$1094)-0.5*(SLir!H680+SLir!H$1094)*(logQir!H680-logQir!H$1094),0)</f>
        <v>0.30807465723109173</v>
      </c>
      <c r="I680" s="6">
        <f>IF(logVir!I680&lt;&gt;0,logVir!I680-logVir!I$1094-0.5*(SKir!I680+SKir!I$1094)*(logKir!I680-logKir!I$1094)-0.5*(SLir!I680+SLir!I$1094)*(logHir!I680-logHir!I$1094)-0.5*(SLir!I680+SLir!I$1094)*(logQir!I680-logQir!I$1094),0)</f>
        <v>0.40355018946814147</v>
      </c>
      <c r="J680" s="6">
        <f>IF(logVir!J680&lt;&gt;0,logVir!J680-logVir!J$1094-0.5*(SKir!J680+SKir!J$1094)*(logKir!J680-logKir!J$1094)-0.5*(SLir!J680+SLir!J$1094)*(logHir!J680-logHir!J$1094)-0.5*(SLir!J680+SLir!J$1094)*(logQir!J680-logQir!J$1094),0)</f>
        <v>0.5905228769983567</v>
      </c>
    </row>
    <row r="681" spans="1:10" x14ac:dyDescent="0.15">
      <c r="A681" s="1">
        <v>30</v>
      </c>
      <c r="B681" s="1" t="s">
        <v>304</v>
      </c>
      <c r="C681" s="1">
        <v>11</v>
      </c>
      <c r="D681" s="1" t="s">
        <v>23</v>
      </c>
      <c r="E681" s="6">
        <f>IF(logVir!E681&lt;&gt;0,logVir!E681-logVir!E$1095-0.5*(SKir!E681+SKir!E$1095)*(logKir!E681-logKir!E$1095)-0.5*(SLir!E681+SLir!E$1095)*(logHir!E681-logHir!E$1095)-0.5*(SLir!E681+SLir!E$1095)*(logQir!E681-logQir!E$1095),0)</f>
        <v>0.18578253101212314</v>
      </c>
      <c r="F681" s="6">
        <f>IF(logVir!F681&lt;&gt;0,logVir!F681-logVir!F$1095-0.5*(SKir!F681+SKir!F$1095)*(logKir!F681-logKir!F$1095)-0.5*(SLir!F681+SLir!F$1095)*(logHir!F681-logHir!F$1095)-0.5*(SLir!F681+SLir!F$1095)*(logQir!F681-logQir!F$1095),0)</f>
        <v>4.4634099515884817E-2</v>
      </c>
      <c r="G681" s="6">
        <f>IF(logVir!G681&lt;&gt;0,logVir!G681-logVir!G$1095-0.5*(SKir!G681+SKir!G$1095)*(logKir!G681-logKir!G$1095)-0.5*(SLir!G681+SLir!G$1095)*(logHir!G681-logHir!G$1095)-0.5*(SLir!G681+SLir!G$1095)*(logQir!G681-logQir!G$1095),0)</f>
        <v>0.39199943008214727</v>
      </c>
      <c r="H681" s="6">
        <f>IF(logVir!H681&lt;&gt;0,logVir!H681-logVir!H$1095-0.5*(SKir!H681+SKir!H$1095)*(logKir!H681-logKir!H$1095)-0.5*(SLir!H681+SLir!H$1095)*(logHir!H681-logHir!H$1095)-0.5*(SLir!H681+SLir!H$1095)*(logQir!H681-logQir!H$1095),0)</f>
        <v>0.54846476062877381</v>
      </c>
      <c r="I681" s="6">
        <f>IF(logVir!I681&lt;&gt;0,logVir!I681-logVir!I$1095-0.5*(SKir!I681+SKir!I$1095)*(logKir!I681-logKir!I$1095)-0.5*(SLir!I681+SLir!I$1095)*(logHir!I681-logHir!I$1095)-0.5*(SLir!I681+SLir!I$1095)*(logQir!I681-logQir!I$1095),0)</f>
        <v>1.1609083203916961</v>
      </c>
      <c r="J681" s="6">
        <f>IF(logVir!J681&lt;&gt;0,logVir!J681-logVir!J$1095-0.5*(SKir!J681+SKir!J$1095)*(logKir!J681-logKir!J$1095)-0.5*(SLir!J681+SLir!J$1095)*(logHir!J681-logHir!J$1095)-0.5*(SLir!J681+SLir!J$1095)*(logQir!J681-logQir!J$1095),0)</f>
        <v>1.3512623122665206</v>
      </c>
    </row>
    <row r="682" spans="1:10" x14ac:dyDescent="0.15">
      <c r="A682" s="1">
        <v>30</v>
      </c>
      <c r="B682" s="1" t="s">
        <v>304</v>
      </c>
      <c r="C682" s="1">
        <v>12</v>
      </c>
      <c r="D682" s="1" t="s">
        <v>24</v>
      </c>
      <c r="E682" s="6">
        <f>IF(logVir!E682&lt;&gt;0,logVir!E682-logVir!E$1096-0.5*(SKir!E682+SKir!E$1096)*(logKir!E682-logKir!E$1096)-0.5*(SLir!E682+SLir!E$1096)*(logHir!E682-logHir!E$1096)-0.5*(SLir!E682+SLir!E$1096)*(logQir!E682-logQir!E$1096),0)</f>
        <v>-0.78327060563757489</v>
      </c>
      <c r="F682" s="6">
        <f>IF(logVir!F682&lt;&gt;0,logVir!F682-logVir!F$1096-0.5*(SKir!F682+SKir!F$1096)*(logKir!F682-logKir!F$1096)-0.5*(SLir!F682+SLir!F$1096)*(logHir!F682-logHir!F$1096)-0.5*(SLir!F682+SLir!F$1096)*(logQir!F682-logQir!F$1096),0)</f>
        <v>-0.85307964189920349</v>
      </c>
      <c r="G682" s="6">
        <f>IF(logVir!G682&lt;&gt;0,logVir!G682-logVir!G$1096-0.5*(SKir!G682+SKir!G$1096)*(logKir!G682-logKir!G$1096)-0.5*(SLir!G682+SLir!G$1096)*(logHir!G682-logHir!G$1096)-0.5*(SLir!G682+SLir!G$1096)*(logQir!G682-logQir!G$1096),0)</f>
        <v>-0.64919893343463841</v>
      </c>
      <c r="H682" s="6">
        <f>IF(logVir!H682&lt;&gt;0,logVir!H682-logVir!H$1096-0.5*(SKir!H682+SKir!H$1096)*(logKir!H682-logKir!H$1096)-0.5*(SLir!H682+SLir!H$1096)*(logHir!H682-logHir!H$1096)-0.5*(SLir!H682+SLir!H$1096)*(logQir!H682-logQir!H$1096),0)</f>
        <v>-0.58194992762328879</v>
      </c>
      <c r="I682" s="6">
        <f>IF(logVir!I682&lt;&gt;0,logVir!I682-logVir!I$1096-0.5*(SKir!I682+SKir!I$1096)*(logKir!I682-logKir!I$1096)-0.5*(SLir!I682+SLir!I$1096)*(logHir!I682-logHir!I$1096)-0.5*(SLir!I682+SLir!I$1096)*(logQir!I682-logQir!I$1096),0)</f>
        <v>-0.36726214096684456</v>
      </c>
      <c r="J682" s="6">
        <f>IF(logVir!J682&lt;&gt;0,logVir!J682-logVir!J$1096-0.5*(SKir!J682+SKir!J$1096)*(logKir!J682-logKir!J$1096)-0.5*(SLir!J682+SLir!J$1096)*(logHir!J682-logHir!J$1096)-0.5*(SLir!J682+SLir!J$1096)*(logQir!J682-logQir!J$1096),0)</f>
        <v>-1.9723035928247982E-2</v>
      </c>
    </row>
    <row r="683" spans="1:10" x14ac:dyDescent="0.15">
      <c r="A683" s="1">
        <v>30</v>
      </c>
      <c r="B683" s="1" t="s">
        <v>304</v>
      </c>
      <c r="C683" s="1">
        <v>13</v>
      </c>
      <c r="D683" s="1" t="s">
        <v>25</v>
      </c>
      <c r="E683" s="6">
        <f>IF(logVir!E683&lt;&gt;0,logVir!E683-logVir!E$1097-0.5*(SKir!E683+SKir!E$1097)*(logKir!E683-logKir!E$1097)-0.5*(SLir!E683+SLir!E$1097)*(logHir!E683-logHir!E$1097)-0.5*(SLir!E683+SLir!E$1097)*(logQir!E683-logQir!E$1097),0)</f>
        <v>-0.33905812747229741</v>
      </c>
      <c r="F683" s="6">
        <f>IF(logVir!F683&lt;&gt;0,logVir!F683-logVir!F$1097-0.5*(SKir!F683+SKir!F$1097)*(logKir!F683-logKir!F$1097)-0.5*(SLir!F683+SLir!F$1097)*(logHir!F683-logHir!F$1097)-0.5*(SLir!F683+SLir!F$1097)*(logQir!F683-logQir!F$1097),0)</f>
        <v>-0.11320216903025486</v>
      </c>
      <c r="G683" s="6">
        <f>IF(logVir!G683&lt;&gt;0,logVir!G683-logVir!G$1097-0.5*(SKir!G683+SKir!G$1097)*(logKir!G683-logKir!G$1097)-0.5*(SLir!G683+SLir!G$1097)*(logHir!G683-logHir!G$1097)-0.5*(SLir!G683+SLir!G$1097)*(logQir!G683-logQir!G$1097),0)</f>
        <v>-0.37518728232473658</v>
      </c>
      <c r="H683" s="6">
        <f>IF(logVir!H683&lt;&gt;0,logVir!H683-logVir!H$1097-0.5*(SKir!H683+SKir!H$1097)*(logKir!H683-logKir!H$1097)-0.5*(SLir!H683+SLir!H$1097)*(logHir!H683-logHir!H$1097)-0.5*(SLir!H683+SLir!H$1097)*(logQir!H683-logQir!H$1097),0)</f>
        <v>-0.32903874419587764</v>
      </c>
      <c r="I683" s="6">
        <f>IF(logVir!I683&lt;&gt;0,logVir!I683-logVir!I$1097-0.5*(SKir!I683+SKir!I$1097)*(logKir!I683-logKir!I$1097)-0.5*(SLir!I683+SLir!I$1097)*(logHir!I683-logHir!I$1097)-0.5*(SLir!I683+SLir!I$1097)*(logQir!I683-logQir!I$1097),0)</f>
        <v>0.26805482530350017</v>
      </c>
      <c r="J683" s="6">
        <f>IF(logVir!J683&lt;&gt;0,logVir!J683-logVir!J$1097-0.5*(SKir!J683+SKir!J$1097)*(logKir!J683-logKir!J$1097)-0.5*(SLir!J683+SLir!J$1097)*(logHir!J683-logHir!J$1097)-0.5*(SLir!J683+SLir!J$1097)*(logQir!J683-logQir!J$1097),0)</f>
        <v>0.12048789429690709</v>
      </c>
    </row>
    <row r="684" spans="1:10" x14ac:dyDescent="0.15">
      <c r="A684" s="1">
        <v>30</v>
      </c>
      <c r="B684" s="1" t="s">
        <v>304</v>
      </c>
      <c r="C684" s="1">
        <v>14</v>
      </c>
      <c r="D684" s="1" t="s">
        <v>26</v>
      </c>
      <c r="E684" s="6">
        <f>IF(logVir!E684&lt;&gt;0,logVir!E684-logVir!E$1098-0.5*(SKir!E684+SKir!E$1098)*(logKir!E684-logKir!E$1098)-0.5*(SLir!E684+SLir!E$1098)*(logHir!E684-logHir!E$1098)-0.5*(SLir!E684+SLir!E$1098)*(logQir!E684-logQir!E$1098),0)</f>
        <v>-0.27246427286137875</v>
      </c>
      <c r="F684" s="6">
        <f>IF(logVir!F684&lt;&gt;0,logVir!F684-logVir!F$1098-0.5*(SKir!F684+SKir!F$1098)*(logKir!F684-logKir!F$1098)-0.5*(SLir!F684+SLir!F$1098)*(logHir!F684-logHir!F$1098)-0.5*(SLir!F684+SLir!F$1098)*(logQir!F684-logQir!F$1098),0)</f>
        <v>0.71496475883332233</v>
      </c>
      <c r="G684" s="6">
        <f>IF(logVir!G684&lt;&gt;0,logVir!G684-logVir!G$1098-0.5*(SKir!G684+SKir!G$1098)*(logKir!G684-logKir!G$1098)-0.5*(SLir!G684+SLir!G$1098)*(logHir!G684-logHir!G$1098)-0.5*(SLir!G684+SLir!G$1098)*(logQir!G684-logQir!G$1098),0)</f>
        <v>1.0268560675585361</v>
      </c>
      <c r="H684" s="6">
        <f>IF(logVir!H684&lt;&gt;0,logVir!H684-logVir!H$1098-0.5*(SKir!H684+SKir!H$1098)*(logKir!H684-logKir!H$1098)-0.5*(SLir!H684+SLir!H$1098)*(logHir!H684-logHir!H$1098)-0.5*(SLir!H684+SLir!H$1098)*(logQir!H684-logQir!H$1098),0)</f>
        <v>0.55535984037965902</v>
      </c>
      <c r="I684" s="6">
        <f>IF(logVir!I684&lt;&gt;0,logVir!I684-logVir!I$1098-0.5*(SKir!I684+SKir!I$1098)*(logKir!I684-logKir!I$1098)-0.5*(SLir!I684+SLir!I$1098)*(logHir!I684-logHir!I$1098)-0.5*(SLir!I684+SLir!I$1098)*(logQir!I684-logQir!I$1098),0)</f>
        <v>0.16196394718978385</v>
      </c>
      <c r="J684" s="6">
        <f>IF(logVir!J684&lt;&gt;0,logVir!J684-logVir!J$1098-0.5*(SKir!J684+SKir!J$1098)*(logKir!J684-logKir!J$1098)-0.5*(SLir!J684+SLir!J$1098)*(logHir!J684-logHir!J$1098)-0.5*(SLir!J684+SLir!J$1098)*(logQir!J684-logQir!J$1098),0)</f>
        <v>-0.50522851518006862</v>
      </c>
    </row>
    <row r="685" spans="1:10" x14ac:dyDescent="0.15">
      <c r="A685" s="1">
        <v>30</v>
      </c>
      <c r="B685" s="1" t="s">
        <v>304</v>
      </c>
      <c r="C685" s="1">
        <v>15</v>
      </c>
      <c r="D685" s="1" t="s">
        <v>27</v>
      </c>
      <c r="E685" s="6">
        <f>IF(logVir!E685&lt;&gt;0,logVir!E685-logVir!E$1099-0.5*(SKir!E685+SKir!E$1099)*(logKir!E685-logKir!E$1099)-0.5*(SLir!E685+SLir!E$1099)*(logHir!E685-logHir!E$1099)-0.5*(SLir!E685+SLir!E$1099)*(logQir!E685-logQir!E$1099),0)</f>
        <v>-0.1349547859152177</v>
      </c>
      <c r="F685" s="6">
        <f>IF(logVir!F685&lt;&gt;0,logVir!F685-logVir!F$1099-0.5*(SKir!F685+SKir!F$1099)*(logKir!F685-logKir!F$1099)-0.5*(SLir!F685+SLir!F$1099)*(logHir!F685-logHir!F$1099)-0.5*(SLir!F685+SLir!F$1099)*(logQir!F685-logQir!F$1099),0)</f>
        <v>-0.22392957185848286</v>
      </c>
      <c r="G685" s="6">
        <f>IF(logVir!G685&lt;&gt;0,logVir!G685-logVir!G$1099-0.5*(SKir!G685+SKir!G$1099)*(logKir!G685-logKir!G$1099)-0.5*(SLir!G685+SLir!G$1099)*(logHir!G685-logHir!G$1099)-0.5*(SLir!G685+SLir!G$1099)*(logQir!G685-logQir!G$1099),0)</f>
        <v>-0.15615842980255035</v>
      </c>
      <c r="H685" s="6">
        <f>IF(logVir!H685&lt;&gt;0,logVir!H685-logVir!H$1099-0.5*(SKir!H685+SKir!H$1099)*(logKir!H685-logKir!H$1099)-0.5*(SLir!H685+SLir!H$1099)*(logHir!H685-logHir!H$1099)-0.5*(SLir!H685+SLir!H$1099)*(logQir!H685-logQir!H$1099),0)</f>
        <v>-0.19532284617116114</v>
      </c>
      <c r="I685" s="6">
        <f>IF(logVir!I685&lt;&gt;0,logVir!I685-logVir!I$1099-0.5*(SKir!I685+SKir!I$1099)*(logKir!I685-logKir!I$1099)-0.5*(SLir!I685+SLir!I$1099)*(logHir!I685-logHir!I$1099)-0.5*(SLir!I685+SLir!I$1099)*(logQir!I685-logQir!I$1099),0)</f>
        <v>-0.12065426926195139</v>
      </c>
      <c r="J685" s="6">
        <f>IF(logVir!J685&lt;&gt;0,logVir!J685-logVir!J$1099-0.5*(SKir!J685+SKir!J$1099)*(logKir!J685-logKir!J$1099)-0.5*(SLir!J685+SLir!J$1099)*(logHir!J685-logHir!J$1099)-0.5*(SLir!J685+SLir!J$1099)*(logQir!J685-logQir!J$1099),0)</f>
        <v>-3.3130429045509967E-2</v>
      </c>
    </row>
    <row r="686" spans="1:10" x14ac:dyDescent="0.15">
      <c r="A686" s="1">
        <v>30</v>
      </c>
      <c r="B686" s="1" t="s">
        <v>303</v>
      </c>
      <c r="C686" s="1">
        <v>16</v>
      </c>
      <c r="D686" s="1" t="s">
        <v>10</v>
      </c>
      <c r="E686" s="6">
        <f>IF(logVir!E686&lt;&gt;0,logVir!E686-logVir!E$1100-0.5*(SKir!E686+SKir!E$1100)*(logKir!E686-logKir!E$1100)-0.5*(SLir!E686+SLir!E$1100)*(logHir!E686-logHir!E$1100)-0.5*(SLir!E686+SLir!E$1100)*(logQir!E686-logQir!E$1100),0)</f>
        <v>6.8525198118326389E-3</v>
      </c>
      <c r="F686" s="6">
        <f>IF(logVir!F686&lt;&gt;0,logVir!F686-logVir!F$1100-0.5*(SKir!F686+SKir!F$1100)*(logKir!F686-logKir!F$1100)-0.5*(SLir!F686+SLir!F$1100)*(logHir!F686-logHir!F$1100)-0.5*(SLir!F686+SLir!F$1100)*(logQir!F686-logQir!F$1100),0)</f>
        <v>2.3713777196631026E-2</v>
      </c>
      <c r="G686" s="6">
        <f>IF(logVir!G686&lt;&gt;0,logVir!G686-logVir!G$1100-0.5*(SKir!G686+SKir!G$1100)*(logKir!G686-logKir!G$1100)-0.5*(SLir!G686+SLir!G$1100)*(logHir!G686-logHir!G$1100)-0.5*(SLir!G686+SLir!G$1100)*(logQir!G686-logQir!G$1100),0)</f>
        <v>1.4128810633982566E-2</v>
      </c>
      <c r="H686" s="6">
        <f>IF(logVir!H686&lt;&gt;0,logVir!H686-logVir!H$1100-0.5*(SKir!H686+SKir!H$1100)*(logKir!H686-logKir!H$1100)-0.5*(SLir!H686+SLir!H$1100)*(logHir!H686-logHir!H$1100)-0.5*(SLir!H686+SLir!H$1100)*(logQir!H686-logQir!H$1100),0)</f>
        <v>-0.13085100379769338</v>
      </c>
      <c r="I686" s="6">
        <f>IF(logVir!I686&lt;&gt;0,logVir!I686-logVir!I$1100-0.5*(SKir!I686+SKir!I$1100)*(logKir!I686-logKir!I$1100)-0.5*(SLir!I686+SLir!I$1100)*(logHir!I686-logHir!I$1100)-0.5*(SLir!I686+SLir!I$1100)*(logQir!I686-logQir!I$1100),0)</f>
        <v>2.0892130766058919E-2</v>
      </c>
      <c r="J686" s="6">
        <f>IF(logVir!J686&lt;&gt;0,logVir!J686-logVir!J$1100-0.5*(SKir!J686+SKir!J$1100)*(logKir!J686-logKir!J$1100)-0.5*(SLir!J686+SLir!J$1100)*(logHir!J686-logHir!J$1100)-0.5*(SLir!J686+SLir!J$1100)*(logQir!J686-logQir!J$1100),0)</f>
        <v>0.12099271888523587</v>
      </c>
    </row>
    <row r="687" spans="1:10" x14ac:dyDescent="0.15">
      <c r="A687" s="1">
        <v>30</v>
      </c>
      <c r="B687" s="1" t="s">
        <v>303</v>
      </c>
      <c r="C687" s="1">
        <v>17</v>
      </c>
      <c r="D687" s="1" t="s">
        <v>11</v>
      </c>
      <c r="E687" s="6">
        <f>IF(logVir!E687&lt;&gt;0,logVir!E687-logVir!E$1101-0.5*(SKir!E687+SKir!E$1101)*(logKir!E687-logKir!E$1101)-0.5*(SLir!E687+SLir!E$1101)*(logHir!E687-logHir!E$1101)-0.5*(SLir!E687+SLir!E$1101)*(logQir!E687-logQir!E$1101),0)</f>
        <v>1.3595025262219717E-2</v>
      </c>
      <c r="F687" s="6">
        <f>IF(logVir!F687&lt;&gt;0,logVir!F687-logVir!F$1101-0.5*(SKir!F687+SKir!F$1101)*(logKir!F687-logKir!F$1101)-0.5*(SLir!F687+SLir!F$1101)*(logHir!F687-logHir!F$1101)-0.5*(SLir!F687+SLir!F$1101)*(logQir!F687-logQir!F$1101),0)</f>
        <v>-1.8862664245200965E-2</v>
      </c>
      <c r="G687" s="6">
        <f>IF(logVir!G687&lt;&gt;0,logVir!G687-logVir!G$1101-0.5*(SKir!G687+SKir!G$1101)*(logKir!G687-logKir!G$1101)-0.5*(SLir!G687+SLir!G$1101)*(logHir!G687-logHir!G$1101)-0.5*(SLir!G687+SLir!G$1101)*(logQir!G687-logQir!G$1101),0)</f>
        <v>-1.3205503422648993E-2</v>
      </c>
      <c r="H687" s="6">
        <f>IF(logVir!H687&lt;&gt;0,logVir!H687-logVir!H$1101-0.5*(SKir!H687+SKir!H$1101)*(logKir!H687-logKir!H$1101)-0.5*(SLir!H687+SLir!H$1101)*(logHir!H687-logHir!H$1101)-0.5*(SLir!H687+SLir!H$1101)*(logQir!H687-logQir!H$1101),0)</f>
        <v>8.1704636597500685E-2</v>
      </c>
      <c r="I687" s="6">
        <f>IF(logVir!I687&lt;&gt;0,logVir!I687-logVir!I$1101-0.5*(SKir!I687+SKir!I$1101)*(logKir!I687-logKir!I$1101)-0.5*(SLir!I687+SLir!I$1101)*(logHir!I687-logHir!I$1101)-0.5*(SLir!I687+SLir!I$1101)*(logQir!I687-logQir!I$1101),0)</f>
        <v>0.11663790016316955</v>
      </c>
      <c r="J687" s="6">
        <f>IF(logVir!J687&lt;&gt;0,logVir!J687-logVir!J$1101-0.5*(SKir!J687+SKir!J$1101)*(logKir!J687-logKir!J$1101)-0.5*(SLir!J687+SLir!J$1101)*(logHir!J687-logHir!J$1101)-0.5*(SLir!J687+SLir!J$1101)*(logQir!J687-logQir!J$1101),0)</f>
        <v>0.14653809060651732</v>
      </c>
    </row>
    <row r="688" spans="1:10" x14ac:dyDescent="0.15">
      <c r="A688" s="1">
        <v>30</v>
      </c>
      <c r="B688" s="1" t="s">
        <v>303</v>
      </c>
      <c r="C688" s="1">
        <v>18</v>
      </c>
      <c r="D688" s="1" t="s">
        <v>12</v>
      </c>
      <c r="E688" s="6">
        <f>IF(logVir!E688&lt;&gt;0,logVir!E688-logVir!E$1102-0.5*(SKir!E688+SKir!E$1102)*(logKir!E688-logKir!E$1102)-0.5*(SLir!E688+SLir!E$1102)*(logHir!E688-logHir!E$1102)-0.5*(SLir!E688+SLir!E$1102)*(logQir!E688-logQir!E$1102),0)</f>
        <v>-0.27151647430844433</v>
      </c>
      <c r="F688" s="6">
        <f>IF(logVir!F688&lt;&gt;0,logVir!F688-logVir!F$1102-0.5*(SKir!F688+SKir!F$1102)*(logKir!F688-logKir!F$1102)-0.5*(SLir!F688+SLir!F$1102)*(logHir!F688-logHir!F$1102)-0.5*(SLir!F688+SLir!F$1102)*(logQir!F688-logQir!F$1102),0)</f>
        <v>-0.18200407290828691</v>
      </c>
      <c r="G688" s="6">
        <f>IF(logVir!G688&lt;&gt;0,logVir!G688-logVir!G$1102-0.5*(SKir!G688+SKir!G$1102)*(logKir!G688-logKir!G$1102)-0.5*(SLir!G688+SLir!G$1102)*(logHir!G688-logHir!G$1102)-0.5*(SLir!G688+SLir!G$1102)*(logQir!G688-logQir!G$1102),0)</f>
        <v>-0.22611108516768708</v>
      </c>
      <c r="H688" s="6">
        <f>IF(logVir!H688&lt;&gt;0,logVir!H688-logVir!H$1102-0.5*(SKir!H688+SKir!H$1102)*(logKir!H688-logKir!H$1102)-0.5*(SLir!H688+SLir!H$1102)*(logHir!H688-logHir!H$1102)-0.5*(SLir!H688+SLir!H$1102)*(logQir!H688-logQir!H$1102),0)</f>
        <v>-0.360171766055082</v>
      </c>
      <c r="I688" s="6">
        <f>IF(logVir!I688&lt;&gt;0,logVir!I688-logVir!I$1102-0.5*(SKir!I688+SKir!I$1102)*(logKir!I688-logKir!I$1102)-0.5*(SLir!I688+SLir!I$1102)*(logHir!I688-logHir!I$1102)-0.5*(SLir!I688+SLir!I$1102)*(logQir!I688-logQir!I$1102),0)</f>
        <v>-0.29447048252484248</v>
      </c>
      <c r="J688" s="6">
        <f>IF(logVir!J688&lt;&gt;0,logVir!J688-logVir!J$1102-0.5*(SKir!J688+SKir!J$1102)*(logKir!J688-logKir!J$1102)-0.5*(SLir!J688+SLir!J$1102)*(logHir!J688-logHir!J$1102)-0.5*(SLir!J688+SLir!J$1102)*(logQir!J688-logQir!J$1102),0)</f>
        <v>-0.21891152848226372</v>
      </c>
    </row>
    <row r="689" spans="1:10" x14ac:dyDescent="0.15">
      <c r="A689" s="1">
        <v>30</v>
      </c>
      <c r="B689" s="1" t="s">
        <v>303</v>
      </c>
      <c r="C689" s="1">
        <v>19</v>
      </c>
      <c r="D689" s="1" t="s">
        <v>13</v>
      </c>
      <c r="E689" s="6">
        <f>IF(logVir!E689&lt;&gt;0,logVir!E689-logVir!E$1103-0.5*(SKir!E689+SKir!E$1103)*(logKir!E689-logKir!E$1103)-0.5*(SLir!E689+SLir!E$1103)*(logHir!E689-logHir!E$1103)-0.5*(SLir!E689+SLir!E$1103)*(logQir!E689-logQir!E$1103),0)</f>
        <v>-0.18722278275778501</v>
      </c>
      <c r="F689" s="6">
        <f>IF(logVir!F689&lt;&gt;0,logVir!F689-logVir!F$1103-0.5*(SKir!F689+SKir!F$1103)*(logKir!F689-logKir!F$1103)-0.5*(SLir!F689+SLir!F$1103)*(logHir!F689-logHir!F$1103)-0.5*(SLir!F689+SLir!F$1103)*(logQir!F689-logQir!F$1103),0)</f>
        <v>7.2084959433131784E-2</v>
      </c>
      <c r="G689" s="6">
        <f>IF(logVir!G689&lt;&gt;0,logVir!G689-logVir!G$1103-0.5*(SKir!G689+SKir!G$1103)*(logKir!G689-logKir!G$1103)-0.5*(SLir!G689+SLir!G$1103)*(logHir!G689-logHir!G$1103)-0.5*(SLir!G689+SLir!G$1103)*(logQir!G689-logQir!G$1103),0)</f>
        <v>-5.2912038357139091E-4</v>
      </c>
      <c r="H689" s="6">
        <f>IF(logVir!H689&lt;&gt;0,logVir!H689-logVir!H$1103-0.5*(SKir!H689+SKir!H$1103)*(logKir!H689-logKir!H$1103)-0.5*(SLir!H689+SLir!H$1103)*(logHir!H689-logHir!H$1103)-0.5*(SLir!H689+SLir!H$1103)*(logQir!H689-logQir!H$1103),0)</f>
        <v>4.2991699109562513E-2</v>
      </c>
      <c r="I689" s="6">
        <f>IF(logVir!I689&lt;&gt;0,logVir!I689-logVir!I$1103-0.5*(SKir!I689+SKir!I$1103)*(logKir!I689-logKir!I$1103)-0.5*(SLir!I689+SLir!I$1103)*(logHir!I689-logHir!I$1103)-0.5*(SLir!I689+SLir!I$1103)*(logQir!I689-logQir!I$1103),0)</f>
        <v>0.12166684465462095</v>
      </c>
      <c r="J689" s="6">
        <f>IF(logVir!J689&lt;&gt;0,logVir!J689-logVir!J$1103-0.5*(SKir!J689+SKir!J$1103)*(logKir!J689-logKir!J$1103)-0.5*(SLir!J689+SLir!J$1103)*(logHir!J689-logHir!J$1103)-0.5*(SLir!J689+SLir!J$1103)*(logQir!J689-logQir!J$1103),0)</f>
        <v>9.7656233918520269E-2</v>
      </c>
    </row>
    <row r="690" spans="1:10" x14ac:dyDescent="0.15">
      <c r="A690" s="1">
        <v>30</v>
      </c>
      <c r="B690" s="1" t="s">
        <v>303</v>
      </c>
      <c r="C690" s="1">
        <v>20</v>
      </c>
      <c r="D690" s="1" t="s">
        <v>14</v>
      </c>
      <c r="E690" s="6">
        <f>IF(logVir!E690&lt;&gt;0,logVir!E690-logVir!E$1104-0.5*(SKir!E690+SKir!E$1104)*(logKir!E690-logKir!E$1104)-0.5*(SLir!E690+SLir!E$1104)*(logHir!E690-logHir!E$1104)-0.5*(SLir!E690+SLir!E$1104)*(logQir!E690-logQir!E$1104),0)</f>
        <v>-0.93322223915230385</v>
      </c>
      <c r="F690" s="6">
        <f>IF(logVir!F690&lt;&gt;0,logVir!F690-logVir!F$1104-0.5*(SKir!F690+SKir!F$1104)*(logKir!F690-logKir!F$1104)-0.5*(SLir!F690+SLir!F$1104)*(logHir!F690-logHir!F$1104)-0.5*(SLir!F690+SLir!F$1104)*(logQir!F690-logQir!F$1104),0)</f>
        <v>-0.28385414555865396</v>
      </c>
      <c r="G690" s="6">
        <f>IF(logVir!G690&lt;&gt;0,logVir!G690-logVir!G$1104-0.5*(SKir!G690+SKir!G$1104)*(logKir!G690-logKir!G$1104)-0.5*(SLir!G690+SLir!G$1104)*(logHir!G690-logHir!G$1104)-0.5*(SLir!G690+SLir!G$1104)*(logQir!G690-logQir!G$1104),0)</f>
        <v>-9.3284172762825773E-2</v>
      </c>
      <c r="H690" s="6">
        <f>IF(logVir!H690&lt;&gt;0,logVir!H690-logVir!H$1104-0.5*(SKir!H690+SKir!H$1104)*(logKir!H690-logKir!H$1104)-0.5*(SLir!H690+SLir!H$1104)*(logHir!H690-logHir!H$1104)-0.5*(SLir!H690+SLir!H$1104)*(logQir!H690-logQir!H$1104),0)</f>
        <v>-7.8096322129124138E-2</v>
      </c>
      <c r="I690" s="6">
        <f>IF(logVir!I690&lt;&gt;0,logVir!I690-logVir!I$1104-0.5*(SKir!I690+SKir!I$1104)*(logKir!I690-logKir!I$1104)-0.5*(SLir!I690+SLir!I$1104)*(logHir!I690-logHir!I$1104)-0.5*(SLir!I690+SLir!I$1104)*(logQir!I690-logQir!I$1104),0)</f>
        <v>-3.1511248841881771E-2</v>
      </c>
      <c r="J690" s="6">
        <f>IF(logVir!J690&lt;&gt;0,logVir!J690-logVir!J$1104-0.5*(SKir!J690+SKir!J$1104)*(logKir!J690-logKir!J$1104)-0.5*(SLir!J690+SLir!J$1104)*(logHir!J690-logHir!J$1104)-0.5*(SLir!J690+SLir!J$1104)*(logQir!J690-logQir!J$1104),0)</f>
        <v>-2.1897606185661438E-2</v>
      </c>
    </row>
    <row r="691" spans="1:10" x14ac:dyDescent="0.15">
      <c r="A691" s="1">
        <v>30</v>
      </c>
      <c r="B691" s="1" t="s">
        <v>303</v>
      </c>
      <c r="C691" s="1">
        <v>21</v>
      </c>
      <c r="D691" s="1" t="s">
        <v>15</v>
      </c>
      <c r="E691" s="6">
        <f>IF(logVir!E691&lt;&gt;0,logVir!E691-logVir!E$1105-0.5*(SKir!E691+SKir!E$1105)*(logKir!E691-logKir!E$1105)-0.5*(SLir!E691+SLir!E$1105)*(logHir!E691-logHir!E$1105)-0.5*(SLir!E691+SLir!E$1105)*(logQir!E691-logQir!E$1105),0)</f>
        <v>-0.58211932452797155</v>
      </c>
      <c r="F691" s="6">
        <f>IF(logVir!F691&lt;&gt;0,logVir!F691-logVir!F$1105-0.5*(SKir!F691+SKir!F$1105)*(logKir!F691-logKir!F$1105)-0.5*(SLir!F691+SLir!F$1105)*(logHir!F691-logHir!F$1105)-0.5*(SLir!F691+SLir!F$1105)*(logQir!F691-logQir!F$1105),0)</f>
        <v>-0.353418020956626</v>
      </c>
      <c r="G691" s="6">
        <f>IF(logVir!G691&lt;&gt;0,logVir!G691-logVir!G$1105-0.5*(SKir!G691+SKir!G$1105)*(logKir!G691-logKir!G$1105)-0.5*(SLir!G691+SLir!G$1105)*(logHir!G691-logHir!G$1105)-0.5*(SLir!G691+SLir!G$1105)*(logQir!G691-logQir!G$1105),0)</f>
        <v>-0.32296760552219866</v>
      </c>
      <c r="H691" s="6">
        <f>IF(logVir!H691&lt;&gt;0,logVir!H691-logVir!H$1105-0.5*(SKir!H691+SKir!H$1105)*(logKir!H691-logKir!H$1105)-0.5*(SLir!H691+SLir!H$1105)*(logHir!H691-logHir!H$1105)-0.5*(SLir!H691+SLir!H$1105)*(logQir!H691-logQir!H$1105),0)</f>
        <v>-0.13789642798638188</v>
      </c>
      <c r="I691" s="6">
        <f>IF(logVir!I691&lt;&gt;0,logVir!I691-logVir!I$1105-0.5*(SKir!I691+SKir!I$1105)*(logKir!I691-logKir!I$1105)-0.5*(SLir!I691+SLir!I$1105)*(logHir!I691-logHir!I$1105)-0.5*(SLir!I691+SLir!I$1105)*(logQir!I691-logQir!I$1105),0)</f>
        <v>0.27503551225911271</v>
      </c>
      <c r="J691" s="6">
        <f>IF(logVir!J691&lt;&gt;0,logVir!J691-logVir!J$1105-0.5*(SKir!J691+SKir!J$1105)*(logKir!J691-logKir!J$1105)-0.5*(SLir!J691+SLir!J$1105)*(logHir!J691-logHir!J$1105)-0.5*(SLir!J691+SLir!J$1105)*(logQir!J691-logQir!J$1105),0)</f>
        <v>0.31475947824627243</v>
      </c>
    </row>
    <row r="692" spans="1:10" x14ac:dyDescent="0.15">
      <c r="A692" s="1">
        <v>30</v>
      </c>
      <c r="B692" s="1" t="s">
        <v>159</v>
      </c>
      <c r="C692" s="1">
        <v>22</v>
      </c>
      <c r="D692" s="1" t="s">
        <v>7</v>
      </c>
      <c r="E692" s="6">
        <f>IF(logVir!E692&lt;&gt;0,logVir!E692-logVir!E$1106-0.5*(SKir!E692+SKir!E$1106)*(logKir!E692-logKir!E$1106)-0.5*(SLir!E692+SLir!E$1106)*(logHir!E692-logHir!E$1106)-0.5*(SLir!E692+SLir!E$1106)*(logQir!E692-logQir!E$1106),0)</f>
        <v>6.2810241559332611E-2</v>
      </c>
      <c r="F692" s="6">
        <f>IF(logVir!F692&lt;&gt;0,logVir!F692-logVir!F$1106-0.5*(SKir!F692+SKir!F$1106)*(logKir!F692-logKir!F$1106)-0.5*(SLir!F692+SLir!F$1106)*(logHir!F692-logHir!F$1106)-0.5*(SLir!F692+SLir!F$1106)*(logQir!F692-logQir!F$1106),0)</f>
        <v>2.9932913194092702E-2</v>
      </c>
      <c r="G692" s="6">
        <f>IF(logVir!G692&lt;&gt;0,logVir!G692-logVir!G$1106-0.5*(SKir!G692+SKir!G$1106)*(logKir!G692-logKir!G$1106)-0.5*(SLir!G692+SLir!G$1106)*(logHir!G692-logHir!G$1106)-0.5*(SLir!G692+SLir!G$1106)*(logQir!G692-logQir!G$1106),0)</f>
        <v>-6.528314647445882E-2</v>
      </c>
      <c r="H692" s="6">
        <f>IF(logVir!H692&lt;&gt;0,logVir!H692-logVir!H$1106-0.5*(SKir!H692+SKir!H$1106)*(logKir!H692-logKir!H$1106)-0.5*(SLir!H692+SLir!H$1106)*(logHir!H692-logHir!H$1106)-0.5*(SLir!H692+SLir!H$1106)*(logQir!H692-logQir!H$1106),0)</f>
        <v>-6.8708564517804244E-2</v>
      </c>
      <c r="I692" s="6">
        <f>IF(logVir!I692&lt;&gt;0,logVir!I692-logVir!I$1106-0.5*(SKir!I692+SKir!I$1106)*(logKir!I692-logKir!I$1106)-0.5*(SLir!I692+SLir!I$1106)*(logHir!I692-logHir!I$1106)-0.5*(SLir!I692+SLir!I$1106)*(logQir!I692-logQir!I$1106),0)</f>
        <v>-0.11980062204953018</v>
      </c>
      <c r="J692" s="6">
        <f>IF(logVir!J692&lt;&gt;0,logVir!J692-logVir!J$1106-0.5*(SKir!J692+SKir!J$1106)*(logKir!J692-logKir!J$1106)-0.5*(SLir!J692+SLir!J$1106)*(logHir!J692-logHir!J$1106)-0.5*(SLir!J692+SLir!J$1106)*(logQir!J692-logQir!J$1106),0)</f>
        <v>-0.10190084176431025</v>
      </c>
    </row>
    <row r="693" spans="1:10" x14ac:dyDescent="0.15">
      <c r="A693" s="1">
        <v>30</v>
      </c>
      <c r="B693" s="1" t="s">
        <v>159</v>
      </c>
      <c r="C693" s="1">
        <v>23</v>
      </c>
      <c r="D693" s="1" t="s">
        <v>28</v>
      </c>
      <c r="E693" s="6">
        <f>IF(logVir!E693&lt;&gt;0,logVir!E693-logVir!E$1107-0.5*(SKir!E693+SKir!E$1107)*(logKir!E693-logKir!E$1107)-0.5*(SLir!E693+SLir!E$1107)*(logHir!E693-logHir!E$1107)-0.5*(SLir!E693+SLir!E$1107)*(logQir!E693-logQir!E$1107),0)</f>
        <v>-0.25667555044679258</v>
      </c>
      <c r="F693" s="6">
        <f>IF(logVir!F693&lt;&gt;0,logVir!F693-logVir!F$1107-0.5*(SKir!F693+SKir!F$1107)*(logKir!F693-logKir!F$1107)-0.5*(SLir!F693+SLir!F$1107)*(logHir!F693-logHir!F$1107)-0.5*(SLir!F693+SLir!F$1107)*(logQir!F693-logQir!F$1107),0)</f>
        <v>-1.7509470946635731E-2</v>
      </c>
      <c r="G693" s="6">
        <f>IF(logVir!G693&lt;&gt;0,logVir!G693-logVir!G$1107-0.5*(SKir!G693+SKir!G$1107)*(logKir!G693-logKir!G$1107)-0.5*(SLir!G693+SLir!G$1107)*(logHir!G693-logHir!G$1107)-0.5*(SLir!G693+SLir!G$1107)*(logQir!G693-logQir!G$1107),0)</f>
        <v>-5.8737526983492716E-2</v>
      </c>
      <c r="H693" s="6">
        <f>IF(logVir!H693&lt;&gt;0,logVir!H693-logVir!H$1107-0.5*(SKir!H693+SKir!H$1107)*(logKir!H693-logKir!H$1107)-0.5*(SLir!H693+SLir!H$1107)*(logHir!H693-logHir!H$1107)-0.5*(SLir!H693+SLir!H$1107)*(logQir!H693-logQir!H$1107),0)</f>
        <v>-6.441591979501797E-2</v>
      </c>
      <c r="I693" s="6">
        <f>IF(logVir!I693&lt;&gt;0,logVir!I693-logVir!I$1107-0.5*(SKir!I693+SKir!I$1107)*(logKir!I693-logKir!I$1107)-0.5*(SLir!I693+SLir!I$1107)*(logHir!I693-logHir!I$1107)-0.5*(SLir!I693+SLir!I$1107)*(logQir!I693-logQir!I$1107),0)</f>
        <v>-8.8082463275943532E-2</v>
      </c>
      <c r="J693" s="6">
        <f>IF(logVir!J693&lt;&gt;0,logVir!J693-logVir!J$1107-0.5*(SKir!J693+SKir!J$1107)*(logKir!J693-logKir!J$1107)-0.5*(SLir!J693+SLir!J$1107)*(logHir!J693-logHir!J$1107)-0.5*(SLir!J693+SLir!J$1107)*(logQir!J693-logQir!J$1107),0)</f>
        <v>-7.6899227772305997E-2</v>
      </c>
    </row>
    <row r="694" spans="1:10" x14ac:dyDescent="0.15">
      <c r="A694" s="1">
        <v>31</v>
      </c>
      <c r="B694" s="1" t="s">
        <v>306</v>
      </c>
      <c r="C694" s="1">
        <v>1</v>
      </c>
      <c r="D694" s="1" t="s">
        <v>8</v>
      </c>
      <c r="E694" s="6">
        <f>IF(logVir!E694&lt;&gt;0,logVir!E694-logVir!E$1085-0.5*(SKir!E694+SKir!E$1085)*(logKir!E694-logKir!E$1085)-0.5*(SLir!E694+SLir!E$1085)*(logHir!E694-logHir!E$1085)-0.5*(SLir!E694+SLir!E$1085)*(logQir!E694-logQir!E$1085),0)</f>
        <v>-0.21164665435529864</v>
      </c>
      <c r="F694" s="6">
        <f>IF(logVir!F694&lt;&gt;0,logVir!F694-logVir!F$1085-0.5*(SKir!F694+SKir!F$1085)*(logKir!F694-logKir!F$1085)-0.5*(SLir!F694+SLir!F$1085)*(logHir!F694-logHir!F$1085)-0.5*(SLir!F694+SLir!F$1085)*(logQir!F694-logQir!F$1085),0)</f>
        <v>-0.21182891313961649</v>
      </c>
      <c r="G694" s="6">
        <f>IF(logVir!G694&lt;&gt;0,logVir!G694-logVir!G$1085-0.5*(SKir!G694+SKir!G$1085)*(logKir!G694-logKir!G$1085)-0.5*(SLir!G694+SLir!G$1085)*(logHir!G694-logHir!G$1085)-0.5*(SLir!G694+SLir!G$1085)*(logQir!G694-logQir!G$1085),0)</f>
        <v>-0.22529965409712188</v>
      </c>
      <c r="H694" s="6">
        <f>IF(logVir!H694&lt;&gt;0,logVir!H694-logVir!H$1085-0.5*(SKir!H694+SKir!H$1085)*(logKir!H694-logKir!H$1085)-0.5*(SLir!H694+SLir!H$1085)*(logHir!H694-logHir!H$1085)-0.5*(SLir!H694+SLir!H$1085)*(logQir!H694-logQir!H$1085),0)</f>
        <v>-0.2327387307506488</v>
      </c>
      <c r="I694" s="6">
        <f>IF(logVir!I694&lt;&gt;0,logVir!I694-logVir!I$1085-0.5*(SKir!I694+SKir!I$1085)*(logKir!I694-logKir!I$1085)-0.5*(SLir!I694+SLir!I$1085)*(logHir!I694-logHir!I$1085)-0.5*(SLir!I694+SLir!I$1085)*(logQir!I694-logQir!I$1085),0)</f>
        <v>-0.24401602923469862</v>
      </c>
      <c r="J694" s="6">
        <f>IF(logVir!J694&lt;&gt;0,logVir!J694-logVir!J$1085-0.5*(SKir!J694+SKir!J$1085)*(logKir!J694-logKir!J$1085)-0.5*(SLir!J694+SLir!J$1085)*(logHir!J694-logHir!J$1085)-0.5*(SLir!J694+SLir!J$1085)*(logQir!J694-logQir!J$1085),0)</f>
        <v>-0.24418173034298268</v>
      </c>
    </row>
    <row r="695" spans="1:10" x14ac:dyDescent="0.15">
      <c r="A695" s="1">
        <v>31</v>
      </c>
      <c r="B695" s="1" t="s">
        <v>306</v>
      </c>
      <c r="C695" s="1">
        <v>2</v>
      </c>
      <c r="D695" s="1" t="s">
        <v>9</v>
      </c>
      <c r="E695" s="6">
        <f>IF(logVir!E695&lt;&gt;0,logVir!E695-logVir!E$1086-0.5*(SKir!E695+SKir!E$1086)*(logKir!E695-logKir!E$1086)-0.5*(SLir!E695+SLir!E$1086)*(logHir!E695-logHir!E$1086)-0.5*(SLir!E695+SLir!E$1086)*(logQir!E695-logQir!E$1086),0)</f>
        <v>-0.57318408597867443</v>
      </c>
      <c r="F695" s="6">
        <f>IF(logVir!F695&lt;&gt;0,logVir!F695-logVir!F$1086-0.5*(SKir!F695+SKir!F$1086)*(logKir!F695-logKir!F$1086)-0.5*(SLir!F695+SLir!F$1086)*(logHir!F695-logHir!F$1086)-0.5*(SLir!F695+SLir!F$1086)*(logQir!F695-logQir!F$1086),0)</f>
        <v>0.18446922911507305</v>
      </c>
      <c r="G695" s="6">
        <f>IF(logVir!G695&lt;&gt;0,logVir!G695-logVir!G$1086-0.5*(SKir!G695+SKir!G$1086)*(logKir!G695-logKir!G$1086)-0.5*(SLir!G695+SLir!G$1086)*(logHir!G695-logHir!G$1086)-0.5*(SLir!G695+SLir!G$1086)*(logQir!G695-logQir!G$1086),0)</f>
        <v>1.6267486422829158E-2</v>
      </c>
      <c r="H695" s="6">
        <f>IF(logVir!H695&lt;&gt;0,logVir!H695-logVir!H$1086-0.5*(SKir!H695+SKir!H$1086)*(logKir!H695-logKir!H$1086)-0.5*(SLir!H695+SLir!H$1086)*(logHir!H695-logHir!H$1086)-0.5*(SLir!H695+SLir!H$1086)*(logQir!H695-logQir!H$1086),0)</f>
        <v>-0.13681687766360495</v>
      </c>
      <c r="I695" s="6">
        <f>IF(logVir!I695&lt;&gt;0,logVir!I695-logVir!I$1086-0.5*(SKir!I695+SKir!I$1086)*(logKir!I695-logKir!I$1086)-0.5*(SLir!I695+SLir!I$1086)*(logHir!I695-logHir!I$1086)-0.5*(SLir!I695+SLir!I$1086)*(logQir!I695-logQir!I$1086),0)</f>
        <v>-0.20675380288838013</v>
      </c>
      <c r="J695" s="6">
        <f>IF(logVir!J695&lt;&gt;0,logVir!J695-logVir!J$1086-0.5*(SKir!J695+SKir!J$1086)*(logKir!J695-logKir!J$1086)-0.5*(SLir!J695+SLir!J$1086)*(logHir!J695-logHir!J$1086)-0.5*(SLir!J695+SLir!J$1086)*(logQir!J695-logQir!J$1086),0)</f>
        <v>-0.20345907184980869</v>
      </c>
    </row>
    <row r="696" spans="1:10" x14ac:dyDescent="0.15">
      <c r="A696" s="1">
        <v>31</v>
      </c>
      <c r="B696" s="1" t="s">
        <v>307</v>
      </c>
      <c r="C696" s="1">
        <v>3</v>
      </c>
      <c r="D696" s="1" t="s">
        <v>16</v>
      </c>
      <c r="E696" s="6">
        <f>IF(logVir!E696&lt;&gt;0,logVir!E696-logVir!E$1087-0.5*(SKir!E696+SKir!E$1087)*(logKir!E696-logKir!E$1087)-0.5*(SLir!E696+SLir!E$1087)*(logHir!E696-logHir!E$1087)-0.5*(SLir!E696+SLir!E$1087)*(logQir!E696-logQir!E$1087),0)</f>
        <v>0.45881540117462571</v>
      </c>
      <c r="F696" s="6">
        <f>IF(logVir!F696&lt;&gt;0,logVir!F696-logVir!F$1087-0.5*(SKir!F696+SKir!F$1087)*(logKir!F696-logKir!F$1087)-0.5*(SLir!F696+SLir!F$1087)*(logHir!F696-logHir!F$1087)-0.5*(SLir!F696+SLir!F$1087)*(logQir!F696-logQir!F$1087),0)</f>
        <v>0.46551489303672006</v>
      </c>
      <c r="G696" s="6">
        <f>IF(logVir!G696&lt;&gt;0,logVir!G696-logVir!G$1087-0.5*(SKir!G696+SKir!G$1087)*(logKir!G696-logKir!G$1087)-0.5*(SLir!G696+SLir!G$1087)*(logHir!G696-logHir!G$1087)-0.5*(SLir!G696+SLir!G$1087)*(logQir!G696-logQir!G$1087),0)</f>
        <v>0.53466925376889063</v>
      </c>
      <c r="H696" s="6">
        <f>IF(logVir!H696&lt;&gt;0,logVir!H696-logVir!H$1087-0.5*(SKir!H696+SKir!H$1087)*(logKir!H696-logKir!H$1087)-0.5*(SLir!H696+SLir!H$1087)*(logHir!H696-logHir!H$1087)-0.5*(SLir!H696+SLir!H$1087)*(logQir!H696-logQir!H$1087),0)</f>
        <v>0.46338685343134911</v>
      </c>
      <c r="I696" s="6">
        <f>IF(logVir!I696&lt;&gt;0,logVir!I696-logVir!I$1087-0.5*(SKir!I696+SKir!I$1087)*(logKir!I696-logKir!I$1087)-0.5*(SLir!I696+SLir!I$1087)*(logHir!I696-logHir!I$1087)-0.5*(SLir!I696+SLir!I$1087)*(logQir!I696-logQir!I$1087),0)</f>
        <v>0.52522312929683479</v>
      </c>
      <c r="J696" s="6">
        <f>IF(logVir!J696&lt;&gt;0,logVir!J696-logVir!J$1087-0.5*(SKir!J696+SKir!J$1087)*(logKir!J696-logKir!J$1087)-0.5*(SLir!J696+SLir!J$1087)*(logHir!J696-logHir!J$1087)-0.5*(SLir!J696+SLir!J$1087)*(logQir!J696-logQir!J$1087),0)</f>
        <v>0.34644642790440655</v>
      </c>
    </row>
    <row r="697" spans="1:10" x14ac:dyDescent="0.15">
      <c r="A697" s="1">
        <v>31</v>
      </c>
      <c r="B697" s="1" t="s">
        <v>307</v>
      </c>
      <c r="C697" s="1">
        <v>4</v>
      </c>
      <c r="D697" s="1" t="s">
        <v>17</v>
      </c>
      <c r="E697" s="6">
        <f>IF(logVir!E697&lt;&gt;0,logVir!E697-logVir!E$1088-0.5*(SKir!E697+SKir!E$1088)*(logKir!E697-logKir!E$1088)-0.5*(SLir!E697+SLir!E$1088)*(logHir!E697-logHir!E$1088)-0.5*(SLir!E697+SLir!E$1088)*(logQir!E697-logQir!E$1088),0)</f>
        <v>3.5712271115262838E-2</v>
      </c>
      <c r="F697" s="6">
        <f>IF(logVir!F697&lt;&gt;0,logVir!F697-logVir!F$1088-0.5*(SKir!F697+SKir!F$1088)*(logKir!F697-logKir!F$1088)-0.5*(SLir!F697+SLir!F$1088)*(logHir!F697-logHir!F$1088)-0.5*(SLir!F697+SLir!F$1088)*(logQir!F697-logQir!F$1088),0)</f>
        <v>-0.11811112430761389</v>
      </c>
      <c r="G697" s="6">
        <f>IF(logVir!G697&lt;&gt;0,logVir!G697-logVir!G$1088-0.5*(SKir!G697+SKir!G$1088)*(logKir!G697-logKir!G$1088)-0.5*(SLir!G697+SLir!G$1088)*(logHir!G697-logHir!G$1088)-0.5*(SLir!G697+SLir!G$1088)*(logQir!G697-logQir!G$1088),0)</f>
        <v>-4.5308226638214405E-2</v>
      </c>
      <c r="H697" s="6">
        <f>IF(logVir!H697&lt;&gt;0,logVir!H697-logVir!H$1088-0.5*(SKir!H697+SKir!H$1088)*(logKir!H697-logKir!H$1088)-0.5*(SLir!H697+SLir!H$1088)*(logHir!H697-logHir!H$1088)-0.5*(SLir!H697+SLir!H$1088)*(logQir!H697-logQir!H$1088),0)</f>
        <v>1.8873834344233231E-2</v>
      </c>
      <c r="I697" s="6">
        <f>IF(logVir!I697&lt;&gt;0,logVir!I697-logVir!I$1088-0.5*(SKir!I697+SKir!I$1088)*(logKir!I697-logKir!I$1088)-0.5*(SLir!I697+SLir!I$1088)*(logHir!I697-logHir!I$1088)-0.5*(SLir!I697+SLir!I$1088)*(logQir!I697-logQir!I$1088),0)</f>
        <v>-0.16811335337346647</v>
      </c>
      <c r="J697" s="6">
        <f>IF(logVir!J697&lt;&gt;0,logVir!J697-logVir!J$1088-0.5*(SKir!J697+SKir!J$1088)*(logKir!J697-logKir!J$1088)-0.5*(SLir!J697+SLir!J$1088)*(logHir!J697-logHir!J$1088)-0.5*(SLir!J697+SLir!J$1088)*(logQir!J697-logQir!J$1088),0)</f>
        <v>-0.22317682326786223</v>
      </c>
    </row>
    <row r="698" spans="1:10" x14ac:dyDescent="0.15">
      <c r="A698" s="1">
        <v>31</v>
      </c>
      <c r="B698" s="1" t="s">
        <v>307</v>
      </c>
      <c r="C698" s="1">
        <v>5</v>
      </c>
      <c r="D698" s="1" t="s">
        <v>18</v>
      </c>
      <c r="E698" s="6">
        <f>IF(logVir!E698&lt;&gt;0,logVir!E698-logVir!E$1089-0.5*(SKir!E698+SKir!E$1089)*(logKir!E698-logKir!E$1089)-0.5*(SLir!E698+SLir!E$1089)*(logHir!E698-logHir!E$1089)-0.5*(SLir!E698+SLir!E$1089)*(logQir!E698-logQir!E$1089),0)</f>
        <v>0.10934570513287503</v>
      </c>
      <c r="F698" s="6">
        <f>IF(logVir!F698&lt;&gt;0,logVir!F698-logVir!F$1089-0.5*(SKir!F698+SKir!F$1089)*(logKir!F698-logKir!F$1089)-0.5*(SLir!F698+SLir!F$1089)*(logHir!F698-logHir!F$1089)-0.5*(SLir!F698+SLir!F$1089)*(logQir!F698-logQir!F$1089),0)</f>
        <v>0.26708289154430404</v>
      </c>
      <c r="G698" s="6">
        <f>IF(logVir!G698&lt;&gt;0,logVir!G698-logVir!G$1089-0.5*(SKir!G698+SKir!G$1089)*(logKir!G698-logKir!G$1089)-0.5*(SLir!G698+SLir!G$1089)*(logHir!G698-logHir!G$1089)-0.5*(SLir!G698+SLir!G$1089)*(logQir!G698-logQir!G$1089),0)</f>
        <v>0.13049974882452206</v>
      </c>
      <c r="H698" s="6">
        <f>IF(logVir!H698&lt;&gt;0,logVir!H698-logVir!H$1089-0.5*(SKir!H698+SKir!H$1089)*(logKir!H698-logKir!H$1089)-0.5*(SLir!H698+SLir!H$1089)*(logHir!H698-logHir!H$1089)-0.5*(SLir!H698+SLir!H$1089)*(logQir!H698-logQir!H$1089),0)</f>
        <v>-0.5050316065660595</v>
      </c>
      <c r="I698" s="6">
        <f>IF(logVir!I698&lt;&gt;0,logVir!I698-logVir!I$1089-0.5*(SKir!I698+SKir!I$1089)*(logKir!I698-logKir!I$1089)-0.5*(SLir!I698+SLir!I$1089)*(logHir!I698-logHir!I$1089)-0.5*(SLir!I698+SLir!I$1089)*(logQir!I698-logQir!I$1089),0)</f>
        <v>-3.1107203254155755</v>
      </c>
      <c r="J698" s="6">
        <f>IF(logVir!J698&lt;&gt;0,logVir!J698-logVir!J$1089-0.5*(SKir!J698+SKir!J$1089)*(logKir!J698-logKir!J$1089)-0.5*(SLir!J698+SLir!J$1089)*(logHir!J698-logHir!J$1089)-0.5*(SLir!J698+SLir!J$1089)*(logQir!J698-logQir!J$1089),0)</f>
        <v>-1.8038609584291954</v>
      </c>
    </row>
    <row r="699" spans="1:10" x14ac:dyDescent="0.15">
      <c r="A699" s="1">
        <v>31</v>
      </c>
      <c r="B699" s="1" t="s">
        <v>307</v>
      </c>
      <c r="C699" s="1">
        <v>6</v>
      </c>
      <c r="D699" s="1" t="s">
        <v>2</v>
      </c>
      <c r="E699" s="6">
        <f>IF(logVir!E699&lt;&gt;0,logVir!E699-logVir!E$1090-0.5*(SKir!E699+SKir!E$1090)*(logKir!E699-logKir!E$1090)-0.5*(SLir!E699+SLir!E$1090)*(logHir!E699-logHir!E$1090)-0.5*(SLir!E699+SLir!E$1090)*(logQir!E699-logQir!E$1090),0)</f>
        <v>-3.1661580360512862</v>
      </c>
      <c r="F699" s="6">
        <f>IF(logVir!F699&lt;&gt;0,logVir!F699-logVir!F$1090-0.5*(SKir!F699+SKir!F$1090)*(logKir!F699-logKir!F$1090)-0.5*(SLir!F699+SLir!F$1090)*(logHir!F699-logHir!F$1090)-0.5*(SLir!F699+SLir!F$1090)*(logQir!F699-logQir!F$1090),0)</f>
        <v>-2.2205089461813046</v>
      </c>
      <c r="G699" s="6">
        <f>IF(logVir!G699&lt;&gt;0,logVir!G699-logVir!G$1090-0.5*(SKir!G699+SKir!G$1090)*(logKir!G699-logKir!G$1090)-0.5*(SLir!G699+SLir!G$1090)*(logHir!G699-logHir!G$1090)-0.5*(SLir!G699+SLir!G$1090)*(logQir!G699-logQir!G$1090),0)</f>
        <v>-1.5885797128103634</v>
      </c>
      <c r="H699" s="6">
        <f>IF(logVir!H699&lt;&gt;0,logVir!H699-logVir!H$1090-0.5*(SKir!H699+SKir!H$1090)*(logKir!H699-logKir!H$1090)-0.5*(SLir!H699+SLir!H$1090)*(logHir!H699-logHir!H$1090)-0.5*(SLir!H699+SLir!H$1090)*(logQir!H699-logQir!H$1090),0)</f>
        <v>-1.3312817521949207</v>
      </c>
      <c r="I699" s="6">
        <f>IF(logVir!I699&lt;&gt;0,logVir!I699-logVir!I$1090-0.5*(SKir!I699+SKir!I$1090)*(logKir!I699-logKir!I$1090)-0.5*(SLir!I699+SLir!I$1090)*(logHir!I699-logHir!I$1090)-0.5*(SLir!I699+SLir!I$1090)*(logQir!I699-logQir!I$1090),0)</f>
        <v>-1.3465499487263288</v>
      </c>
      <c r="J699" s="6">
        <f>IF(logVir!J699&lt;&gt;0,logVir!J699-logVir!J$1090-0.5*(SKir!J699+SKir!J$1090)*(logKir!J699-logKir!J$1090)-0.5*(SLir!J699+SLir!J$1090)*(logHir!J699-logHir!J$1090)-0.5*(SLir!J699+SLir!J$1090)*(logQir!J699-logQir!J$1090),0)</f>
        <v>-1.4976330142227503</v>
      </c>
    </row>
    <row r="700" spans="1:10" x14ac:dyDescent="0.15">
      <c r="A700" s="1">
        <v>31</v>
      </c>
      <c r="B700" s="1" t="s">
        <v>307</v>
      </c>
      <c r="C700" s="1">
        <v>7</v>
      </c>
      <c r="D700" s="1" t="s">
        <v>19</v>
      </c>
      <c r="E700" s="6">
        <f>IF(logVir!E700&lt;&gt;0,logVir!E700-logVir!E$1091-0.5*(SKir!E700+SKir!E$1091)*(logKir!E700-logKir!E$1091)-0.5*(SLir!E700+SLir!E$1091)*(logHir!E700-logHir!E$1091)-0.5*(SLir!E700+SLir!E$1091)*(logQir!E700-logQir!E$1091),0)</f>
        <v>-0.51630985792646666</v>
      </c>
      <c r="F700" s="6">
        <f>IF(logVir!F700&lt;&gt;0,logVir!F700-logVir!F$1091-0.5*(SKir!F700+SKir!F$1091)*(logKir!F700-logKir!F$1091)-0.5*(SLir!F700+SLir!F$1091)*(logHir!F700-logHir!F$1091)-0.5*(SLir!F700+SLir!F$1091)*(logQir!F700-logQir!F$1091),0)</f>
        <v>-0.1685708198077959</v>
      </c>
      <c r="G700" s="6">
        <f>IF(logVir!G700&lt;&gt;0,logVir!G700-logVir!G$1091-0.5*(SKir!G700+SKir!G$1091)*(logKir!G700-logKir!G$1091)-0.5*(SLir!G700+SLir!G$1091)*(logHir!G700-logHir!G$1091)-0.5*(SLir!G700+SLir!G$1091)*(logQir!G700-logQir!G$1091),0)</f>
        <v>0.40301558447875713</v>
      </c>
      <c r="H700" s="6">
        <f>IF(logVir!H700&lt;&gt;0,logVir!H700-logVir!H$1091-0.5*(SKir!H700+SKir!H$1091)*(logKir!H700-logKir!H$1091)-0.5*(SLir!H700+SLir!H$1091)*(logHir!H700-logHir!H$1091)-0.5*(SLir!H700+SLir!H$1091)*(logQir!H700-logQir!H$1091),0)</f>
        <v>-3.4625386456075449E-2</v>
      </c>
      <c r="I700" s="6">
        <f>IF(logVir!I700&lt;&gt;0,logVir!I700-logVir!I$1091-0.5*(SKir!I700+SKir!I$1091)*(logKir!I700-logKir!I$1091)-0.5*(SLir!I700+SLir!I$1091)*(logHir!I700-logHir!I$1091)-0.5*(SLir!I700+SLir!I$1091)*(logQir!I700-logQir!I$1091),0)</f>
        <v>0.17261649146475563</v>
      </c>
      <c r="J700" s="6">
        <f>IF(logVir!J700&lt;&gt;0,logVir!J700-logVir!J$1091-0.5*(SKir!J700+SKir!J$1091)*(logKir!J700-logKir!J$1091)-0.5*(SLir!J700+SLir!J$1091)*(logHir!J700-logHir!J$1091)-0.5*(SLir!J700+SLir!J$1091)*(logQir!J700-logQir!J$1091),0)</f>
        <v>0.10215094819166734</v>
      </c>
    </row>
    <row r="701" spans="1:10" x14ac:dyDescent="0.15">
      <c r="A701" s="1">
        <v>31</v>
      </c>
      <c r="B701" s="1" t="s">
        <v>307</v>
      </c>
      <c r="C701" s="1">
        <v>8</v>
      </c>
      <c r="D701" s="1" t="s">
        <v>20</v>
      </c>
      <c r="E701" s="6">
        <f>IF(logVir!E701&lt;&gt;0,logVir!E701-logVir!E$1092-0.5*(SKir!E701+SKir!E$1092)*(logKir!E701-logKir!E$1092)-0.5*(SLir!E701+SLir!E$1092)*(logHir!E701-logHir!E$1092)-0.5*(SLir!E701+SLir!E$1092)*(logQir!E701-logQir!E$1092),0)</f>
        <v>0.12116661562191636</v>
      </c>
      <c r="F701" s="6">
        <f>IF(logVir!F701&lt;&gt;0,logVir!F701-logVir!F$1092-0.5*(SKir!F701+SKir!F$1092)*(logKir!F701-logKir!F$1092)-0.5*(SLir!F701+SLir!F$1092)*(logHir!F701-logHir!F$1092)-0.5*(SLir!F701+SLir!F$1092)*(logQir!F701-logQir!F$1092),0)</f>
        <v>-0.11535413639551954</v>
      </c>
      <c r="G701" s="6">
        <f>IF(logVir!G701&lt;&gt;0,logVir!G701-logVir!G$1092-0.5*(SKir!G701+SKir!G$1092)*(logKir!G701-logKir!G$1092)-0.5*(SLir!G701+SLir!G$1092)*(logHir!G701-logHir!G$1092)-0.5*(SLir!G701+SLir!G$1092)*(logQir!G701-logQir!G$1092),0)</f>
        <v>-0.29069750949332929</v>
      </c>
      <c r="H701" s="6">
        <f>IF(logVir!H701&lt;&gt;0,logVir!H701-logVir!H$1092-0.5*(SKir!H701+SKir!H$1092)*(logKir!H701-logKir!H$1092)-0.5*(SLir!H701+SLir!H$1092)*(logHir!H701-logHir!H$1092)-0.5*(SLir!H701+SLir!H$1092)*(logQir!H701-logQir!H$1092),0)</f>
        <v>-0.1716421128803868</v>
      </c>
      <c r="I701" s="6">
        <f>IF(logVir!I701&lt;&gt;0,logVir!I701-logVir!I$1092-0.5*(SKir!I701+SKir!I$1092)*(logKir!I701-logKir!I$1092)-0.5*(SLir!I701+SLir!I$1092)*(logHir!I701-logHir!I$1092)-0.5*(SLir!I701+SLir!I$1092)*(logQir!I701-logQir!I$1092),0)</f>
        <v>-0.61551997818705106</v>
      </c>
      <c r="J701" s="6">
        <f>IF(logVir!J701&lt;&gt;0,logVir!J701-logVir!J$1092-0.5*(SKir!J701+SKir!J$1092)*(logKir!J701-logKir!J$1092)-0.5*(SLir!J701+SLir!J$1092)*(logHir!J701-logHir!J$1092)-0.5*(SLir!J701+SLir!J$1092)*(logQir!J701-logQir!J$1092),0)</f>
        <v>-0.68204295090201583</v>
      </c>
    </row>
    <row r="702" spans="1:10" x14ac:dyDescent="0.15">
      <c r="A702" s="1">
        <v>31</v>
      </c>
      <c r="B702" s="1" t="s">
        <v>307</v>
      </c>
      <c r="C702" s="1">
        <v>9</v>
      </c>
      <c r="D702" s="1" t="s">
        <v>21</v>
      </c>
      <c r="E702" s="6">
        <f>IF(logVir!E702&lt;&gt;0,logVir!E702-logVir!E$1093-0.5*(SKir!E702+SKir!E$1093)*(logKir!E702-logKir!E$1093)-0.5*(SLir!E702+SLir!E$1093)*(logHir!E702-logHir!E$1093)-0.5*(SLir!E702+SLir!E$1093)*(logQir!E702-logQir!E$1093),0)</f>
        <v>-7.8124401766958951E-2</v>
      </c>
      <c r="F702" s="6">
        <f>IF(logVir!F702&lt;&gt;0,logVir!F702-logVir!F$1093-0.5*(SKir!F702+SKir!F$1093)*(logKir!F702-logKir!F$1093)-0.5*(SLir!F702+SLir!F$1093)*(logHir!F702-logHir!F$1093)-0.5*(SLir!F702+SLir!F$1093)*(logQir!F702-logQir!F$1093),0)</f>
        <v>-0.48356248552453668</v>
      </c>
      <c r="G702" s="6">
        <f>IF(logVir!G702&lt;&gt;0,logVir!G702-logVir!G$1093-0.5*(SKir!G702+SKir!G$1093)*(logKir!G702-logKir!G$1093)-0.5*(SLir!G702+SLir!G$1093)*(logHir!G702-logHir!G$1093)-0.5*(SLir!G702+SLir!G$1093)*(logQir!G702-logQir!G$1093),0)</f>
        <v>-9.9620360649302839E-2</v>
      </c>
      <c r="H702" s="6">
        <f>IF(logVir!H702&lt;&gt;0,logVir!H702-logVir!H$1093-0.5*(SKir!H702+SKir!H$1093)*(logKir!H702-logKir!H$1093)-0.5*(SLir!H702+SLir!H$1093)*(logHir!H702-logHir!H$1093)-0.5*(SLir!H702+SLir!H$1093)*(logQir!H702-logQir!H$1093),0)</f>
        <v>-0.43971326256552928</v>
      </c>
      <c r="I702" s="6">
        <f>IF(logVir!I702&lt;&gt;0,logVir!I702-logVir!I$1093-0.5*(SKir!I702+SKir!I$1093)*(logKir!I702-logKir!I$1093)-0.5*(SLir!I702+SLir!I$1093)*(logHir!I702-logHir!I$1093)-0.5*(SLir!I702+SLir!I$1093)*(logQir!I702-logQir!I$1093),0)</f>
        <v>-0.31914234328186458</v>
      </c>
      <c r="J702" s="6">
        <f>IF(logVir!J702&lt;&gt;0,logVir!J702-logVir!J$1093-0.5*(SKir!J702+SKir!J$1093)*(logKir!J702-logKir!J$1093)-0.5*(SLir!J702+SLir!J$1093)*(logHir!J702-logHir!J$1093)-0.5*(SLir!J702+SLir!J$1093)*(logQir!J702-logQir!J$1093),0)</f>
        <v>-0.30112511669427178</v>
      </c>
    </row>
    <row r="703" spans="1:10" x14ac:dyDescent="0.15">
      <c r="A703" s="1">
        <v>31</v>
      </c>
      <c r="B703" s="1" t="s">
        <v>307</v>
      </c>
      <c r="C703" s="1">
        <v>10</v>
      </c>
      <c r="D703" s="1" t="s">
        <v>22</v>
      </c>
      <c r="E703" s="6">
        <f>IF(logVir!E703&lt;&gt;0,logVir!E703-logVir!E$1094-0.5*(SKir!E703+SKir!E$1094)*(logKir!E703-logKir!E$1094)-0.5*(SLir!E703+SLir!E$1094)*(logHir!E703-logHir!E$1094)-0.5*(SLir!E703+SLir!E$1094)*(logQir!E703-logQir!E$1094),0)</f>
        <v>9.1475146544684027E-2</v>
      </c>
      <c r="F703" s="6">
        <f>IF(logVir!F703&lt;&gt;0,logVir!F703-logVir!F$1094-0.5*(SKir!F703+SKir!F$1094)*(logKir!F703-logKir!F$1094)-0.5*(SLir!F703+SLir!F$1094)*(logHir!F703-logHir!F$1094)-0.5*(SLir!F703+SLir!F$1094)*(logQir!F703-logQir!F$1094),0)</f>
        <v>3.7202177770851677E-2</v>
      </c>
      <c r="G703" s="6">
        <f>IF(logVir!G703&lt;&gt;0,logVir!G703-logVir!G$1094-0.5*(SKir!G703+SKir!G$1094)*(logKir!G703-logKir!G$1094)-0.5*(SLir!G703+SLir!G$1094)*(logHir!G703-logHir!G$1094)-0.5*(SLir!G703+SLir!G$1094)*(logQir!G703-logQir!G$1094),0)</f>
        <v>-0.22971661103138871</v>
      </c>
      <c r="H703" s="6">
        <f>IF(logVir!H703&lt;&gt;0,logVir!H703-logVir!H$1094-0.5*(SKir!H703+SKir!H$1094)*(logKir!H703-logKir!H$1094)-0.5*(SLir!H703+SLir!H$1094)*(logHir!H703-logHir!H$1094)-0.5*(SLir!H703+SLir!H$1094)*(logQir!H703-logQir!H$1094),0)</f>
        <v>-0.29236720958764395</v>
      </c>
      <c r="I703" s="6">
        <f>IF(logVir!I703&lt;&gt;0,logVir!I703-logVir!I$1094-0.5*(SKir!I703+SKir!I$1094)*(logKir!I703-logKir!I$1094)-0.5*(SLir!I703+SLir!I$1094)*(logHir!I703-logHir!I$1094)-0.5*(SLir!I703+SLir!I$1094)*(logQir!I703-logQir!I$1094),0)</f>
        <v>-7.4848453631294817E-2</v>
      </c>
      <c r="J703" s="6">
        <f>IF(logVir!J703&lt;&gt;0,logVir!J703-logVir!J$1094-0.5*(SKir!J703+SKir!J$1094)*(logKir!J703-logKir!J$1094)-0.5*(SLir!J703+SLir!J$1094)*(logHir!J703-logHir!J$1094)-0.5*(SLir!J703+SLir!J$1094)*(logQir!J703-logQir!J$1094),0)</f>
        <v>-1.3963111188554471E-3</v>
      </c>
    </row>
    <row r="704" spans="1:10" x14ac:dyDescent="0.15">
      <c r="A704" s="1">
        <v>31</v>
      </c>
      <c r="B704" s="1" t="s">
        <v>307</v>
      </c>
      <c r="C704" s="1">
        <v>11</v>
      </c>
      <c r="D704" s="1" t="s">
        <v>23</v>
      </c>
      <c r="E704" s="6">
        <f>IF(logVir!E704&lt;&gt;0,logVir!E704-logVir!E$1095-0.5*(SKir!E704+SKir!E$1095)*(logKir!E704-logKir!E$1095)-0.5*(SLir!E704+SLir!E$1095)*(logHir!E704-logHir!E$1095)-0.5*(SLir!E704+SLir!E$1095)*(logQir!E704-logQir!E$1095),0)</f>
        <v>-0.37489575348004023</v>
      </c>
      <c r="F704" s="6">
        <f>IF(logVir!F704&lt;&gt;0,logVir!F704-logVir!F$1095-0.5*(SKir!F704+SKir!F$1095)*(logKir!F704-logKir!F$1095)-0.5*(SLir!F704+SLir!F$1095)*(logHir!F704-logHir!F$1095)-0.5*(SLir!F704+SLir!F$1095)*(logQir!F704-logQir!F$1095),0)</f>
        <v>-0.14777328290404201</v>
      </c>
      <c r="G704" s="6">
        <f>IF(logVir!G704&lt;&gt;0,logVir!G704-logVir!G$1095-0.5*(SKir!G704+SKir!G$1095)*(logKir!G704-logKir!G$1095)-0.5*(SLir!G704+SLir!G$1095)*(logHir!G704-logHir!G$1095)-0.5*(SLir!G704+SLir!G$1095)*(logQir!G704-logQir!G$1095),0)</f>
        <v>-8.8416301641978008E-3</v>
      </c>
      <c r="H704" s="6">
        <f>IF(logVir!H704&lt;&gt;0,logVir!H704-logVir!H$1095-0.5*(SKir!H704+SKir!H$1095)*(logKir!H704-logKir!H$1095)-0.5*(SLir!H704+SLir!H$1095)*(logHir!H704-logHir!H$1095)-0.5*(SLir!H704+SLir!H$1095)*(logQir!H704-logQir!H$1095),0)</f>
        <v>0.24135155347454013</v>
      </c>
      <c r="I704" s="6">
        <f>IF(logVir!I704&lt;&gt;0,logVir!I704-logVir!I$1095-0.5*(SKir!I704+SKir!I$1095)*(logKir!I704-logKir!I$1095)-0.5*(SLir!I704+SLir!I$1095)*(logHir!I704-logHir!I$1095)-0.5*(SLir!I704+SLir!I$1095)*(logQir!I704-logQir!I$1095),0)</f>
        <v>-0.44046407185048281</v>
      </c>
      <c r="J704" s="6">
        <f>IF(logVir!J704&lt;&gt;0,logVir!J704-logVir!J$1095-0.5*(SKir!J704+SKir!J$1095)*(logKir!J704-logKir!J$1095)-0.5*(SLir!J704+SLir!J$1095)*(logHir!J704-logHir!J$1095)-0.5*(SLir!J704+SLir!J$1095)*(logQir!J704-logQir!J$1095),0)</f>
        <v>-0.38155911199898784</v>
      </c>
    </row>
    <row r="705" spans="1:10" x14ac:dyDescent="0.15">
      <c r="A705" s="1">
        <v>31</v>
      </c>
      <c r="B705" s="1" t="s">
        <v>307</v>
      </c>
      <c r="C705" s="1">
        <v>12</v>
      </c>
      <c r="D705" s="1" t="s">
        <v>24</v>
      </c>
      <c r="E705" s="6">
        <f>IF(logVir!E705&lt;&gt;0,logVir!E705-logVir!E$1096-0.5*(SKir!E705+SKir!E$1096)*(logKir!E705-logKir!E$1096)-0.5*(SLir!E705+SLir!E$1096)*(logHir!E705-logHir!E$1096)-0.5*(SLir!E705+SLir!E$1096)*(logQir!E705-logQir!E$1096),0)</f>
        <v>-8.1694511792978999E-2</v>
      </c>
      <c r="F705" s="6">
        <f>IF(logVir!F705&lt;&gt;0,logVir!F705-logVir!F$1096-0.5*(SKir!F705+SKir!F$1096)*(logKir!F705-logKir!F$1096)-0.5*(SLir!F705+SLir!F$1096)*(logHir!F705-logHir!F$1096)-0.5*(SLir!F705+SLir!F$1096)*(logQir!F705-logQir!F$1096),0)</f>
        <v>0.11008125066565806</v>
      </c>
      <c r="G705" s="6">
        <f>IF(logVir!G705&lt;&gt;0,logVir!G705-logVir!G$1096-0.5*(SKir!G705+SKir!G$1096)*(logKir!G705-logKir!G$1096)-0.5*(SLir!G705+SLir!G$1096)*(logHir!G705-logHir!G$1096)-0.5*(SLir!G705+SLir!G$1096)*(logQir!G705-logQir!G$1096),0)</f>
        <v>0.11808168661321716</v>
      </c>
      <c r="H705" s="6">
        <f>IF(logVir!H705&lt;&gt;0,logVir!H705-logVir!H$1096-0.5*(SKir!H705+SKir!H$1096)*(logKir!H705-logKir!H$1096)-0.5*(SLir!H705+SLir!H$1096)*(logHir!H705-logHir!H$1096)-0.5*(SLir!H705+SLir!H$1096)*(logQir!H705-logQir!H$1096),0)</f>
        <v>1.6706867147379317E-2</v>
      </c>
      <c r="I705" s="6">
        <f>IF(logVir!I705&lt;&gt;0,logVir!I705-logVir!I$1096-0.5*(SKir!I705+SKir!I$1096)*(logKir!I705-logKir!I$1096)-0.5*(SLir!I705+SLir!I$1096)*(logHir!I705-logHir!I$1096)-0.5*(SLir!I705+SLir!I$1096)*(logQir!I705-logQir!I$1096),0)</f>
        <v>0.27226264619253748</v>
      </c>
      <c r="J705" s="6">
        <f>IF(logVir!J705&lt;&gt;0,logVir!J705-logVir!J$1096-0.5*(SKir!J705+SKir!J$1096)*(logKir!J705-logKir!J$1096)-0.5*(SLir!J705+SLir!J$1096)*(logHir!J705-logHir!J$1096)-0.5*(SLir!J705+SLir!J$1096)*(logQir!J705-logQir!J$1096),0)</f>
        <v>0.265265627920998</v>
      </c>
    </row>
    <row r="706" spans="1:10" x14ac:dyDescent="0.15">
      <c r="A706" s="1">
        <v>31</v>
      </c>
      <c r="B706" s="1" t="s">
        <v>307</v>
      </c>
      <c r="C706" s="1">
        <v>13</v>
      </c>
      <c r="D706" s="1" t="s">
        <v>25</v>
      </c>
      <c r="E706" s="6">
        <f>IF(logVir!E706&lt;&gt;0,logVir!E706-logVir!E$1097-0.5*(SKir!E706+SKir!E$1097)*(logKir!E706-logKir!E$1097)-0.5*(SLir!E706+SLir!E$1097)*(logHir!E706-logHir!E$1097)-0.5*(SLir!E706+SLir!E$1097)*(logQir!E706-logQir!E$1097),0)</f>
        <v>-0.75352688417255465</v>
      </c>
      <c r="F706" s="6">
        <f>IF(logVir!F706&lt;&gt;0,logVir!F706-logVir!F$1097-0.5*(SKir!F706+SKir!F$1097)*(logKir!F706-logKir!F$1097)-0.5*(SLir!F706+SLir!F$1097)*(logHir!F706-logHir!F$1097)-0.5*(SLir!F706+SLir!F$1097)*(logQir!F706-logQir!F$1097),0)</f>
        <v>-0.12104789425028953</v>
      </c>
      <c r="G706" s="6">
        <f>IF(logVir!G706&lt;&gt;0,logVir!G706-logVir!G$1097-0.5*(SKir!G706+SKir!G$1097)*(logKir!G706-logKir!G$1097)-0.5*(SLir!G706+SLir!G$1097)*(logHir!G706-logHir!G$1097)-0.5*(SLir!G706+SLir!G$1097)*(logQir!G706-logQir!G$1097),0)</f>
        <v>-0.29982894208827848</v>
      </c>
      <c r="H706" s="6">
        <f>IF(logVir!H706&lt;&gt;0,logVir!H706-logVir!H$1097-0.5*(SKir!H706+SKir!H$1097)*(logKir!H706-logKir!H$1097)-0.5*(SLir!H706+SLir!H$1097)*(logHir!H706-logHir!H$1097)-0.5*(SLir!H706+SLir!H$1097)*(logQir!H706-logQir!H$1097),0)</f>
        <v>-0.39469076895186994</v>
      </c>
      <c r="I706" s="6">
        <f>IF(logVir!I706&lt;&gt;0,logVir!I706-logVir!I$1097-0.5*(SKir!I706+SKir!I$1097)*(logKir!I706-logKir!I$1097)-0.5*(SLir!I706+SLir!I$1097)*(logHir!I706-logHir!I$1097)-0.5*(SLir!I706+SLir!I$1097)*(logQir!I706-logQir!I$1097),0)</f>
        <v>-0.34646912938737667</v>
      </c>
      <c r="J706" s="6">
        <f>IF(logVir!J706&lt;&gt;0,logVir!J706-logVir!J$1097-0.5*(SKir!J706+SKir!J$1097)*(logKir!J706-logKir!J$1097)-0.5*(SLir!J706+SLir!J$1097)*(logHir!J706-logHir!J$1097)-0.5*(SLir!J706+SLir!J$1097)*(logQir!J706-logQir!J$1097),0)</f>
        <v>-0.21384707155812049</v>
      </c>
    </row>
    <row r="707" spans="1:10" x14ac:dyDescent="0.15">
      <c r="A707" s="1">
        <v>31</v>
      </c>
      <c r="B707" s="1" t="s">
        <v>307</v>
      </c>
      <c r="C707" s="1">
        <v>14</v>
      </c>
      <c r="D707" s="1" t="s">
        <v>26</v>
      </c>
      <c r="E707" s="6">
        <f>IF(logVir!E707&lt;&gt;0,logVir!E707-logVir!E$1098-0.5*(SKir!E707+SKir!E$1098)*(logKir!E707-logKir!E$1098)-0.5*(SLir!E707+SLir!E$1098)*(logHir!E707-logHir!E$1098)-0.5*(SLir!E707+SLir!E$1098)*(logQir!E707-logQir!E$1098),0)</f>
        <v>-0.18882367209219611</v>
      </c>
      <c r="F707" s="6">
        <f>IF(logVir!F707&lt;&gt;0,logVir!F707-logVir!F$1098-0.5*(SKir!F707+SKir!F$1098)*(logKir!F707-logKir!F$1098)-0.5*(SLir!F707+SLir!F$1098)*(logHir!F707-logHir!F$1098)-0.5*(SLir!F707+SLir!F$1098)*(logQir!F707-logQir!F$1098),0)</f>
        <v>-7.3342372420291499E-2</v>
      </c>
      <c r="G707" s="6">
        <f>IF(logVir!G707&lt;&gt;0,logVir!G707-logVir!G$1098-0.5*(SKir!G707+SKir!G$1098)*(logKir!G707-logKir!G$1098)-0.5*(SLir!G707+SLir!G$1098)*(logHir!G707-logHir!G$1098)-0.5*(SLir!G707+SLir!G$1098)*(logQir!G707-logQir!G$1098),0)</f>
        <v>-1.6627118132268126</v>
      </c>
      <c r="H707" s="6">
        <f>IF(logVir!H707&lt;&gt;0,logVir!H707-logVir!H$1098-0.5*(SKir!H707+SKir!H$1098)*(logKir!H707-logKir!H$1098)-0.5*(SLir!H707+SLir!H$1098)*(logHir!H707-logHir!H$1098)-0.5*(SLir!H707+SLir!H$1098)*(logQir!H707-logQir!H$1098),0)</f>
        <v>-1.6119338559231038</v>
      </c>
      <c r="I707" s="6">
        <f>IF(logVir!I707&lt;&gt;0,logVir!I707-logVir!I$1098-0.5*(SKir!I707+SKir!I$1098)*(logKir!I707-logKir!I$1098)-0.5*(SLir!I707+SLir!I$1098)*(logHir!I707-logHir!I$1098)-0.5*(SLir!I707+SLir!I$1098)*(logQir!I707-logQir!I$1098),0)</f>
        <v>-0.36967255101852081</v>
      </c>
      <c r="J707" s="6">
        <f>IF(logVir!J707&lt;&gt;0,logVir!J707-logVir!J$1098-0.5*(SKir!J707+SKir!J$1098)*(logKir!J707-logKir!J$1098)-0.5*(SLir!J707+SLir!J$1098)*(logHir!J707-logHir!J$1098)-0.5*(SLir!J707+SLir!J$1098)*(logQir!J707-logQir!J$1098),0)</f>
        <v>7.016043375558445E-2</v>
      </c>
    </row>
    <row r="708" spans="1:10" x14ac:dyDescent="0.15">
      <c r="A708" s="1">
        <v>31</v>
      </c>
      <c r="B708" s="1" t="s">
        <v>307</v>
      </c>
      <c r="C708" s="1">
        <v>15</v>
      </c>
      <c r="D708" s="1" t="s">
        <v>27</v>
      </c>
      <c r="E708" s="6">
        <f>IF(logVir!E708&lt;&gt;0,logVir!E708-logVir!E$1099-0.5*(SKir!E708+SKir!E$1099)*(logKir!E708-logKir!E$1099)-0.5*(SLir!E708+SLir!E$1099)*(logHir!E708-logHir!E$1099)-0.5*(SLir!E708+SLir!E$1099)*(logQir!E708-logQir!E$1099),0)</f>
        <v>-0.13993533921033566</v>
      </c>
      <c r="F708" s="6">
        <f>IF(logVir!F708&lt;&gt;0,logVir!F708-logVir!F$1099-0.5*(SKir!F708+SKir!F$1099)*(logKir!F708-logKir!F$1099)-0.5*(SLir!F708+SLir!F$1099)*(logHir!F708-logHir!F$1099)-0.5*(SLir!F708+SLir!F$1099)*(logQir!F708-logQir!F$1099),0)</f>
        <v>-0.16661979115697828</v>
      </c>
      <c r="G708" s="6">
        <f>IF(logVir!G708&lt;&gt;0,logVir!G708-logVir!G$1099-0.5*(SKir!G708+SKir!G$1099)*(logKir!G708-logKir!G$1099)-0.5*(SLir!G708+SLir!G$1099)*(logHir!G708-logHir!G$1099)-0.5*(SLir!G708+SLir!G$1099)*(logQir!G708-logQir!G$1099),0)</f>
        <v>-0.11138462203014832</v>
      </c>
      <c r="H708" s="6">
        <f>IF(logVir!H708&lt;&gt;0,logVir!H708-logVir!H$1099-0.5*(SKir!H708+SKir!H$1099)*(logKir!H708-logKir!H$1099)-0.5*(SLir!H708+SLir!H$1099)*(logHir!H708-logHir!H$1099)-0.5*(SLir!H708+SLir!H$1099)*(logQir!H708-logQir!H$1099),0)</f>
        <v>-0.15042772964530957</v>
      </c>
      <c r="I708" s="6">
        <f>IF(logVir!I708&lt;&gt;0,logVir!I708-logVir!I$1099-0.5*(SKir!I708+SKir!I$1099)*(logKir!I708-logKir!I$1099)-0.5*(SLir!I708+SLir!I$1099)*(logHir!I708-logHir!I$1099)-0.5*(SLir!I708+SLir!I$1099)*(logQir!I708-logQir!I$1099),0)</f>
        <v>-0.15450108213726421</v>
      </c>
      <c r="J708" s="6">
        <f>IF(logVir!J708&lt;&gt;0,logVir!J708-logVir!J$1099-0.5*(SKir!J708+SKir!J$1099)*(logKir!J708-logKir!J$1099)-0.5*(SLir!J708+SLir!J$1099)*(logHir!J708-logHir!J$1099)-0.5*(SLir!J708+SLir!J$1099)*(logQir!J708-logQir!J$1099),0)</f>
        <v>-0.18853693606313088</v>
      </c>
    </row>
    <row r="709" spans="1:10" x14ac:dyDescent="0.15">
      <c r="A709" s="1">
        <v>31</v>
      </c>
      <c r="B709" s="1" t="s">
        <v>306</v>
      </c>
      <c r="C709" s="1">
        <v>16</v>
      </c>
      <c r="D709" s="1" t="s">
        <v>10</v>
      </c>
      <c r="E709" s="6">
        <f>IF(logVir!E709&lt;&gt;0,logVir!E709-logVir!E$1100-0.5*(SKir!E709+SKir!E$1100)*(logKir!E709-logKir!E$1100)-0.5*(SLir!E709+SLir!E$1100)*(logHir!E709-logHir!E$1100)-0.5*(SLir!E709+SLir!E$1100)*(logQir!E709-logQir!E$1100),0)</f>
        <v>0.10699973867141625</v>
      </c>
      <c r="F709" s="6">
        <f>IF(logVir!F709&lt;&gt;0,logVir!F709-logVir!F$1100-0.5*(SKir!F709+SKir!F$1100)*(logKir!F709-logKir!F$1100)-0.5*(SLir!F709+SLir!F$1100)*(logHir!F709-logHir!F$1100)-0.5*(SLir!F709+SLir!F$1100)*(logQir!F709-logQir!F$1100),0)</f>
        <v>6.7861537022261886E-2</v>
      </c>
      <c r="G709" s="6">
        <f>IF(logVir!G709&lt;&gt;0,logVir!G709-logVir!G$1100-0.5*(SKir!G709+SKir!G$1100)*(logKir!G709-logKir!G$1100)-0.5*(SLir!G709+SLir!G$1100)*(logHir!G709-logHir!G$1100)-0.5*(SLir!G709+SLir!G$1100)*(logQir!G709-logQir!G$1100),0)</f>
        <v>2.4164332561512226E-2</v>
      </c>
      <c r="H709" s="6">
        <f>IF(logVir!H709&lt;&gt;0,logVir!H709-logVir!H$1100-0.5*(SKir!H709+SKir!H$1100)*(logKir!H709-logKir!H$1100)-0.5*(SLir!H709+SLir!H$1100)*(logHir!H709-logHir!H$1100)-0.5*(SLir!H709+SLir!H$1100)*(logQir!H709-logQir!H$1100),0)</f>
        <v>8.6475398351615759E-2</v>
      </c>
      <c r="I709" s="6">
        <f>IF(logVir!I709&lt;&gt;0,logVir!I709-logVir!I$1100-0.5*(SKir!I709+SKir!I$1100)*(logKir!I709-logKir!I$1100)-0.5*(SLir!I709+SLir!I$1100)*(logHir!I709-logHir!I$1100)-0.5*(SLir!I709+SLir!I$1100)*(logQir!I709-logQir!I$1100),0)</f>
        <v>-0.1653198883258806</v>
      </c>
      <c r="J709" s="6">
        <f>IF(logVir!J709&lt;&gt;0,logVir!J709-logVir!J$1100-0.5*(SKir!J709+SKir!J$1100)*(logKir!J709-logKir!J$1100)-0.5*(SLir!J709+SLir!J$1100)*(logHir!J709-logHir!J$1100)-0.5*(SLir!J709+SLir!J$1100)*(logQir!J709-logQir!J$1100),0)</f>
        <v>-9.0688803525430114E-2</v>
      </c>
    </row>
    <row r="710" spans="1:10" x14ac:dyDescent="0.15">
      <c r="A710" s="1">
        <v>31</v>
      </c>
      <c r="B710" s="1" t="s">
        <v>306</v>
      </c>
      <c r="C710" s="1">
        <v>17</v>
      </c>
      <c r="D710" s="1" t="s">
        <v>11</v>
      </c>
      <c r="E710" s="6">
        <f>IF(logVir!E710&lt;&gt;0,logVir!E710-logVir!E$1101-0.5*(SKir!E710+SKir!E$1101)*(logKir!E710-logKir!E$1101)-0.5*(SLir!E710+SLir!E$1101)*(logHir!E710-logHir!E$1101)-0.5*(SLir!E710+SLir!E$1101)*(logQir!E710-logQir!E$1101),0)</f>
        <v>-0.28830558729499639</v>
      </c>
      <c r="F710" s="6">
        <f>IF(logVir!F710&lt;&gt;0,logVir!F710-logVir!F$1101-0.5*(SKir!F710+SKir!F$1101)*(logKir!F710-logKir!F$1101)-0.5*(SLir!F710+SLir!F$1101)*(logHir!F710-logHir!F$1101)-0.5*(SLir!F710+SLir!F$1101)*(logQir!F710-logQir!F$1101),0)</f>
        <v>-0.42679958016944769</v>
      </c>
      <c r="G710" s="6">
        <f>IF(logVir!G710&lt;&gt;0,logVir!G710-logVir!G$1101-0.5*(SKir!G710+SKir!G$1101)*(logKir!G710-logKir!G$1101)-0.5*(SLir!G710+SLir!G$1101)*(logHir!G710-logHir!G$1101)-0.5*(SLir!G710+SLir!G$1101)*(logQir!G710-logQir!G$1101),0)</f>
        <v>0.10203085154118227</v>
      </c>
      <c r="H710" s="6">
        <f>IF(logVir!H710&lt;&gt;0,logVir!H710-logVir!H$1101-0.5*(SKir!H710+SKir!H$1101)*(logKir!H710-logKir!H$1101)-0.5*(SLir!H710+SLir!H$1101)*(logHir!H710-logHir!H$1101)-0.5*(SLir!H710+SLir!H$1101)*(logQir!H710-logQir!H$1101),0)</f>
        <v>-4.2335862311198111E-2</v>
      </c>
      <c r="I710" s="6">
        <f>IF(logVir!I710&lt;&gt;0,logVir!I710-logVir!I$1101-0.5*(SKir!I710+SKir!I$1101)*(logKir!I710-logKir!I$1101)-0.5*(SLir!I710+SLir!I$1101)*(logHir!I710-logHir!I$1101)-0.5*(SLir!I710+SLir!I$1101)*(logQir!I710-logQir!I$1101),0)</f>
        <v>0.20550939395803117</v>
      </c>
      <c r="J710" s="6">
        <f>IF(logVir!J710&lt;&gt;0,logVir!J710-logVir!J$1101-0.5*(SKir!J710+SKir!J$1101)*(logKir!J710-logKir!J$1101)-0.5*(SLir!J710+SLir!J$1101)*(logHir!J710-logHir!J$1101)-0.5*(SLir!J710+SLir!J$1101)*(logQir!J710-logQir!J$1101),0)</f>
        <v>0.16937303352344335</v>
      </c>
    </row>
    <row r="711" spans="1:10" x14ac:dyDescent="0.15">
      <c r="A711" s="1">
        <v>31</v>
      </c>
      <c r="B711" s="1" t="s">
        <v>306</v>
      </c>
      <c r="C711" s="1">
        <v>18</v>
      </c>
      <c r="D711" s="1" t="s">
        <v>12</v>
      </c>
      <c r="E711" s="6">
        <f>IF(logVir!E711&lt;&gt;0,logVir!E711-logVir!E$1102-0.5*(SKir!E711+SKir!E$1102)*(logKir!E711-logKir!E$1102)-0.5*(SLir!E711+SLir!E$1102)*(logHir!E711-logHir!E$1102)-0.5*(SLir!E711+SLir!E$1102)*(logQir!E711-logQir!E$1102),0)</f>
        <v>6.4394313206331641E-2</v>
      </c>
      <c r="F711" s="6">
        <f>IF(logVir!F711&lt;&gt;0,logVir!F711-logVir!F$1102-0.5*(SKir!F711+SKir!F$1102)*(logKir!F711-logKir!F$1102)-0.5*(SLir!F711+SLir!F$1102)*(logHir!F711-logHir!F$1102)-0.5*(SLir!F711+SLir!F$1102)*(logQir!F711-logQir!F$1102),0)</f>
        <v>-0.12068081527729788</v>
      </c>
      <c r="G711" s="6">
        <f>IF(logVir!G711&lt;&gt;0,logVir!G711-logVir!G$1102-0.5*(SKir!G711+SKir!G$1102)*(logKir!G711-logKir!G$1102)-0.5*(SLir!G711+SLir!G$1102)*(logHir!G711-logHir!G$1102)-0.5*(SLir!G711+SLir!G$1102)*(logQir!G711-logQir!G$1102),0)</f>
        <v>-3.3054745565062979E-2</v>
      </c>
      <c r="H711" s="6">
        <f>IF(logVir!H711&lt;&gt;0,logVir!H711-logVir!H$1102-0.5*(SKir!H711+SKir!H$1102)*(logKir!H711-logKir!H$1102)-0.5*(SLir!H711+SLir!H$1102)*(logHir!H711-logHir!H$1102)-0.5*(SLir!H711+SLir!H$1102)*(logQir!H711-logQir!H$1102),0)</f>
        <v>-0.21347493496091835</v>
      </c>
      <c r="I711" s="6">
        <f>IF(logVir!I711&lt;&gt;0,logVir!I711-logVir!I$1102-0.5*(SKir!I711+SKir!I$1102)*(logKir!I711-logKir!I$1102)-0.5*(SLir!I711+SLir!I$1102)*(logHir!I711-logHir!I$1102)-0.5*(SLir!I711+SLir!I$1102)*(logQir!I711-logQir!I$1102),0)</f>
        <v>-0.14645975350827117</v>
      </c>
      <c r="J711" s="6">
        <f>IF(logVir!J711&lt;&gt;0,logVir!J711-logVir!J$1102-0.5*(SKir!J711+SKir!J$1102)*(logKir!J711-logKir!J$1102)-0.5*(SLir!J711+SLir!J$1102)*(logHir!J711-logHir!J$1102)-0.5*(SLir!J711+SLir!J$1102)*(logQir!J711-logQir!J$1102),0)</f>
        <v>-7.1911697385703216E-2</v>
      </c>
    </row>
    <row r="712" spans="1:10" x14ac:dyDescent="0.15">
      <c r="A712" s="1">
        <v>31</v>
      </c>
      <c r="B712" s="1" t="s">
        <v>306</v>
      </c>
      <c r="C712" s="1">
        <v>19</v>
      </c>
      <c r="D712" s="1" t="s">
        <v>13</v>
      </c>
      <c r="E712" s="6">
        <f>IF(logVir!E712&lt;&gt;0,logVir!E712-logVir!E$1103-0.5*(SKir!E712+SKir!E$1103)*(logKir!E712-logKir!E$1103)-0.5*(SLir!E712+SLir!E$1103)*(logHir!E712-logHir!E$1103)-0.5*(SLir!E712+SLir!E$1103)*(logQir!E712-logQir!E$1103),0)</f>
        <v>7.0859655422179604E-2</v>
      </c>
      <c r="F712" s="6">
        <f>IF(logVir!F712&lt;&gt;0,logVir!F712-logVir!F$1103-0.5*(SKir!F712+SKir!F$1103)*(logKir!F712-logKir!F$1103)-0.5*(SLir!F712+SLir!F$1103)*(logHir!F712-logHir!F$1103)-0.5*(SLir!F712+SLir!F$1103)*(logQir!F712-logQir!F$1103),0)</f>
        <v>-5.630748329617237E-2</v>
      </c>
      <c r="G712" s="6">
        <f>IF(logVir!G712&lt;&gt;0,logVir!G712-logVir!G$1103-0.5*(SKir!G712+SKir!G$1103)*(logKir!G712-logKir!G$1103)-0.5*(SLir!G712+SLir!G$1103)*(logHir!G712-logHir!G$1103)-0.5*(SLir!G712+SLir!G$1103)*(logQir!G712-logQir!G$1103),0)</f>
        <v>-0.24641991368827543</v>
      </c>
      <c r="H712" s="6">
        <f>IF(logVir!H712&lt;&gt;0,logVir!H712-logVir!H$1103-0.5*(SKir!H712+SKir!H$1103)*(logKir!H712-logKir!H$1103)-0.5*(SLir!H712+SLir!H$1103)*(logHir!H712-logHir!H$1103)-0.5*(SLir!H712+SLir!H$1103)*(logQir!H712-logQir!H$1103),0)</f>
        <v>-0.1689743480260224</v>
      </c>
      <c r="I712" s="6">
        <f>IF(logVir!I712&lt;&gt;0,logVir!I712-logVir!I$1103-0.5*(SKir!I712+SKir!I$1103)*(logKir!I712-logKir!I$1103)-0.5*(SLir!I712+SLir!I$1103)*(logHir!I712-logHir!I$1103)-0.5*(SLir!I712+SLir!I$1103)*(logQir!I712-logQir!I$1103),0)</f>
        <v>-6.4899569215017883E-2</v>
      </c>
      <c r="J712" s="6">
        <f>IF(logVir!J712&lt;&gt;0,logVir!J712-logVir!J$1103-0.5*(SKir!J712+SKir!J$1103)*(logKir!J712-logKir!J$1103)-0.5*(SLir!J712+SLir!J$1103)*(logHir!J712-logHir!J$1103)-0.5*(SLir!J712+SLir!J$1103)*(logQir!J712-logQir!J$1103),0)</f>
        <v>-2.7678037775028606E-2</v>
      </c>
    </row>
    <row r="713" spans="1:10" x14ac:dyDescent="0.15">
      <c r="A713" s="1">
        <v>31</v>
      </c>
      <c r="B713" s="1" t="s">
        <v>306</v>
      </c>
      <c r="C713" s="1">
        <v>20</v>
      </c>
      <c r="D713" s="1" t="s">
        <v>14</v>
      </c>
      <c r="E713" s="6">
        <f>IF(logVir!E713&lt;&gt;0,logVir!E713-logVir!E$1104-0.5*(SKir!E713+SKir!E$1104)*(logKir!E713-logKir!E$1104)-0.5*(SLir!E713+SLir!E$1104)*(logHir!E713-logHir!E$1104)-0.5*(SLir!E713+SLir!E$1104)*(logQir!E713-logQir!E$1104),0)</f>
        <v>-0.37222610855789195</v>
      </c>
      <c r="F713" s="6">
        <f>IF(logVir!F713&lt;&gt;0,logVir!F713-logVir!F$1104-0.5*(SKir!F713+SKir!F$1104)*(logKir!F713-logKir!F$1104)-0.5*(SLir!F713+SLir!F$1104)*(logHir!F713-logHir!F$1104)-0.5*(SLir!F713+SLir!F$1104)*(logQir!F713-logQir!F$1104),0)</f>
        <v>-0.28210883946716836</v>
      </c>
      <c r="G713" s="6">
        <f>IF(logVir!G713&lt;&gt;0,logVir!G713-logVir!G$1104-0.5*(SKir!G713+SKir!G$1104)*(logKir!G713-logKir!G$1104)-0.5*(SLir!G713+SLir!G$1104)*(logHir!G713-logHir!G$1104)-0.5*(SLir!G713+SLir!G$1104)*(logQir!G713-logQir!G$1104),0)</f>
        <v>-0.15137393758104553</v>
      </c>
      <c r="H713" s="6">
        <f>IF(logVir!H713&lt;&gt;0,logVir!H713-logVir!H$1104-0.5*(SKir!H713+SKir!H$1104)*(logKir!H713-logKir!H$1104)-0.5*(SLir!H713+SLir!H$1104)*(logHir!H713-logHir!H$1104)-0.5*(SLir!H713+SLir!H$1104)*(logQir!H713-logQir!H$1104),0)</f>
        <v>-8.2484503084061869E-2</v>
      </c>
      <c r="I713" s="6">
        <f>IF(logVir!I713&lt;&gt;0,logVir!I713-logVir!I$1104-0.5*(SKir!I713+SKir!I$1104)*(logKir!I713-logKir!I$1104)-0.5*(SLir!I713+SLir!I$1104)*(logHir!I713-logHir!I$1104)-0.5*(SLir!I713+SLir!I$1104)*(logQir!I713-logQir!I$1104),0)</f>
        <v>-6.741843723528744E-2</v>
      </c>
      <c r="J713" s="6">
        <f>IF(logVir!J713&lt;&gt;0,logVir!J713-logVir!J$1104-0.5*(SKir!J713+SKir!J$1104)*(logKir!J713-logKir!J$1104)-0.5*(SLir!J713+SLir!J$1104)*(logHir!J713-logHir!J$1104)-0.5*(SLir!J713+SLir!J$1104)*(logQir!J713-logQir!J$1104),0)</f>
        <v>-7.0682158850521648E-2</v>
      </c>
    </row>
    <row r="714" spans="1:10" x14ac:dyDescent="0.15">
      <c r="A714" s="1">
        <v>31</v>
      </c>
      <c r="B714" s="1" t="s">
        <v>306</v>
      </c>
      <c r="C714" s="1">
        <v>21</v>
      </c>
      <c r="D714" s="1" t="s">
        <v>15</v>
      </c>
      <c r="E714" s="6">
        <f>IF(logVir!E714&lt;&gt;0,logVir!E714-logVir!E$1105-0.5*(SKir!E714+SKir!E$1105)*(logKir!E714-logKir!E$1105)-0.5*(SLir!E714+SLir!E$1105)*(logHir!E714-logHir!E$1105)-0.5*(SLir!E714+SLir!E$1105)*(logQir!E714-logQir!E$1105),0)</f>
        <v>-6.9469010241550486E-2</v>
      </c>
      <c r="F714" s="6">
        <f>IF(logVir!F714&lt;&gt;0,logVir!F714-logVir!F$1105-0.5*(SKir!F714+SKir!F$1105)*(logKir!F714-logKir!F$1105)-0.5*(SLir!F714+SLir!F$1105)*(logHir!F714-logHir!F$1105)-0.5*(SLir!F714+SLir!F$1105)*(logQir!F714-logQir!F$1105),0)</f>
        <v>-0.31317311031117223</v>
      </c>
      <c r="G714" s="6">
        <f>IF(logVir!G714&lt;&gt;0,logVir!G714-logVir!G$1105-0.5*(SKir!G714+SKir!G$1105)*(logKir!G714-logKir!G$1105)-0.5*(SLir!G714+SLir!G$1105)*(logHir!G714-logHir!G$1105)-0.5*(SLir!G714+SLir!G$1105)*(logQir!G714-logQir!G$1105),0)</f>
        <v>-0.15629988562125546</v>
      </c>
      <c r="H714" s="6">
        <f>IF(logVir!H714&lt;&gt;0,logVir!H714-logVir!H$1105-0.5*(SKir!H714+SKir!H$1105)*(logKir!H714-logKir!H$1105)-0.5*(SLir!H714+SLir!H$1105)*(logHir!H714-logHir!H$1105)-0.5*(SLir!H714+SLir!H$1105)*(logQir!H714-logQir!H$1105),0)</f>
        <v>-0.12768959800183044</v>
      </c>
      <c r="I714" s="6">
        <f>IF(logVir!I714&lt;&gt;0,logVir!I714-logVir!I$1105-0.5*(SKir!I714+SKir!I$1105)*(logKir!I714-logKir!I$1105)-0.5*(SLir!I714+SLir!I$1105)*(logHir!I714-logHir!I$1105)-0.5*(SLir!I714+SLir!I$1105)*(logQir!I714-logQir!I$1105),0)</f>
        <v>3.0914953787672558E-2</v>
      </c>
      <c r="J714" s="6">
        <f>IF(logVir!J714&lt;&gt;0,logVir!J714-logVir!J$1105-0.5*(SKir!J714+SKir!J$1105)*(logKir!J714-logKir!J$1105)-0.5*(SLir!J714+SLir!J$1105)*(logHir!J714-logHir!J$1105)-0.5*(SLir!J714+SLir!J$1105)*(logQir!J714-logQir!J$1105),0)</f>
        <v>3.3340468297804217E-2</v>
      </c>
    </row>
    <row r="715" spans="1:10" x14ac:dyDescent="0.15">
      <c r="A715" s="1">
        <v>31</v>
      </c>
      <c r="B715" s="1" t="s">
        <v>163</v>
      </c>
      <c r="C715" s="1">
        <v>22</v>
      </c>
      <c r="D715" s="1" t="s">
        <v>7</v>
      </c>
      <c r="E715" s="6">
        <f>IF(logVir!E715&lt;&gt;0,logVir!E715-logVir!E$1106-0.5*(SKir!E715+SKir!E$1106)*(logKir!E715-logKir!E$1106)-0.5*(SLir!E715+SLir!E$1106)*(logHir!E715-logHir!E$1106)-0.5*(SLir!E715+SLir!E$1106)*(logQir!E715-logQir!E$1106),0)</f>
        <v>3.5086187907532991E-2</v>
      </c>
      <c r="F715" s="6">
        <f>IF(logVir!F715&lt;&gt;0,logVir!F715-logVir!F$1106-0.5*(SKir!F715+SKir!F$1106)*(logKir!F715-logKir!F$1106)-0.5*(SLir!F715+SLir!F$1106)*(logHir!F715-logHir!F$1106)-0.5*(SLir!F715+SLir!F$1106)*(logQir!F715-logQir!F$1106),0)</f>
        <v>-5.7535641007124091E-2</v>
      </c>
      <c r="G715" s="6">
        <f>IF(logVir!G715&lt;&gt;0,logVir!G715-logVir!G$1106-0.5*(SKir!G715+SKir!G$1106)*(logKir!G715-logKir!G$1106)-0.5*(SLir!G715+SLir!G$1106)*(logHir!G715-logHir!G$1106)-0.5*(SLir!G715+SLir!G$1106)*(logQir!G715-logQir!G$1106),0)</f>
        <v>5.3526245139488428E-2</v>
      </c>
      <c r="H715" s="6">
        <f>IF(logVir!H715&lt;&gt;0,logVir!H715-logVir!H$1106-0.5*(SKir!H715+SKir!H$1106)*(logKir!H715-logKir!H$1106)-0.5*(SLir!H715+SLir!H$1106)*(logHir!H715-logHir!H$1106)-0.5*(SLir!H715+SLir!H$1106)*(logQir!H715-logQir!H$1106),0)</f>
        <v>-3.3680649203520444E-2</v>
      </c>
      <c r="I715" s="6">
        <f>IF(logVir!I715&lt;&gt;0,logVir!I715-logVir!I$1106-0.5*(SKir!I715+SKir!I$1106)*(logKir!I715-logKir!I$1106)-0.5*(SLir!I715+SLir!I$1106)*(logHir!I715-logHir!I$1106)-0.5*(SLir!I715+SLir!I$1106)*(logQir!I715-logQir!I$1106),0)</f>
        <v>-0.12208591493792784</v>
      </c>
      <c r="J715" s="6">
        <f>IF(logVir!J715&lt;&gt;0,logVir!J715-logVir!J$1106-0.5*(SKir!J715+SKir!J$1106)*(logKir!J715-logKir!J$1106)-0.5*(SLir!J715+SLir!J$1106)*(logHir!J715-logHir!J$1106)-0.5*(SLir!J715+SLir!J$1106)*(logQir!J715-logQir!J$1106),0)</f>
        <v>-7.9987011870495436E-2</v>
      </c>
    </row>
    <row r="716" spans="1:10" x14ac:dyDescent="0.15">
      <c r="A716" s="1">
        <v>31</v>
      </c>
      <c r="B716" s="1" t="s">
        <v>163</v>
      </c>
      <c r="C716" s="1">
        <v>23</v>
      </c>
      <c r="D716" s="1" t="s">
        <v>28</v>
      </c>
      <c r="E716" s="6">
        <f>IF(logVir!E716&lt;&gt;0,logVir!E716-logVir!E$1107-0.5*(SKir!E716+SKir!E$1107)*(logKir!E716-logKir!E$1107)-0.5*(SLir!E716+SLir!E$1107)*(logHir!E716-logHir!E$1107)-0.5*(SLir!E716+SLir!E$1107)*(logQir!E716-logQir!E$1107),0)</f>
        <v>0.15719764338322717</v>
      </c>
      <c r="F716" s="6">
        <f>IF(logVir!F716&lt;&gt;0,logVir!F716-logVir!F$1107-0.5*(SKir!F716+SKir!F$1107)*(logKir!F716-logKir!F$1107)-0.5*(SLir!F716+SLir!F$1107)*(logHir!F716-logHir!F$1107)-0.5*(SLir!F716+SLir!F$1107)*(logQir!F716-logQir!F$1107),0)</f>
        <v>6.7336543852545422E-2</v>
      </c>
      <c r="G716" s="6">
        <f>IF(logVir!G716&lt;&gt;0,logVir!G716-logVir!G$1107-0.5*(SKir!G716+SKir!G$1107)*(logKir!G716-logKir!G$1107)-0.5*(SLir!G716+SLir!G$1107)*(logHir!G716-logHir!G$1107)-0.5*(SLir!G716+SLir!G$1107)*(logQir!G716-logQir!G$1107),0)</f>
        <v>0.1106101267244531</v>
      </c>
      <c r="H716" s="6">
        <f>IF(logVir!H716&lt;&gt;0,logVir!H716-logVir!H$1107-0.5*(SKir!H716+SKir!H$1107)*(logKir!H716-logKir!H$1107)-0.5*(SLir!H716+SLir!H$1107)*(logHir!H716-logHir!H$1107)-0.5*(SLir!H716+SLir!H$1107)*(logQir!H716-logQir!H$1107),0)</f>
        <v>2.779531838616138E-2</v>
      </c>
      <c r="I716" s="6">
        <f>IF(logVir!I716&lt;&gt;0,logVir!I716-logVir!I$1107-0.5*(SKir!I716+SKir!I$1107)*(logKir!I716-logKir!I$1107)-0.5*(SLir!I716+SLir!I$1107)*(logHir!I716-logHir!I$1107)-0.5*(SLir!I716+SLir!I$1107)*(logQir!I716-logQir!I$1107),0)</f>
        <v>-2.0381942262991452E-2</v>
      </c>
      <c r="J716" s="6">
        <f>IF(logVir!J716&lt;&gt;0,logVir!J716-logVir!J$1107-0.5*(SKir!J716+SKir!J$1107)*(logKir!J716-logKir!J$1107)-0.5*(SLir!J716+SLir!J$1107)*(logHir!J716-logHir!J$1107)-0.5*(SLir!J716+SLir!J$1107)*(logQir!J716-logQir!J$1107),0)</f>
        <v>1.1998375984571459E-2</v>
      </c>
    </row>
    <row r="717" spans="1:10" x14ac:dyDescent="0.15">
      <c r="A717" s="1">
        <v>32</v>
      </c>
      <c r="B717" s="1" t="s">
        <v>308</v>
      </c>
      <c r="C717" s="1">
        <v>1</v>
      </c>
      <c r="D717" s="1" t="s">
        <v>8</v>
      </c>
      <c r="E717" s="6">
        <f>IF(logVir!E717&lt;&gt;0,logVir!E717-logVir!E$1085-0.5*(SKir!E717+SKir!E$1085)*(logKir!E717-logKir!E$1085)-0.5*(SLir!E717+SLir!E$1085)*(logHir!E717-logHir!E$1085)-0.5*(SLir!E717+SLir!E$1085)*(logQir!E717-logQir!E$1085),0)</f>
        <v>-0.19034885055275363</v>
      </c>
      <c r="F717" s="6">
        <f>IF(logVir!F717&lt;&gt;0,logVir!F717-logVir!F$1085-0.5*(SKir!F717+SKir!F$1085)*(logKir!F717-logKir!F$1085)-0.5*(SLir!F717+SLir!F$1085)*(logHir!F717-logHir!F$1085)-0.5*(SLir!F717+SLir!F$1085)*(logQir!F717-logQir!F$1085),0)</f>
        <v>-3.1731450607330389E-2</v>
      </c>
      <c r="G717" s="6">
        <f>IF(logVir!G717&lt;&gt;0,logVir!G717-logVir!G$1085-0.5*(SKir!G717+SKir!G$1085)*(logKir!G717-logKir!G$1085)-0.5*(SLir!G717+SLir!G$1085)*(logHir!G717-logHir!G$1085)-0.5*(SLir!G717+SLir!G$1085)*(logQir!G717-logQir!G$1085),0)</f>
        <v>6.0092722747734209E-2</v>
      </c>
      <c r="H717" s="6">
        <f>IF(logVir!H717&lt;&gt;0,logVir!H717-logVir!H$1085-0.5*(SKir!H717+SKir!H$1085)*(logKir!H717-logKir!H$1085)-0.5*(SLir!H717+SLir!H$1085)*(logHir!H717-logHir!H$1085)-0.5*(SLir!H717+SLir!H$1085)*(logQir!H717-logQir!H$1085),0)</f>
        <v>-6.2174529805802417E-2</v>
      </c>
      <c r="I717" s="6">
        <f>IF(logVir!I717&lt;&gt;0,logVir!I717-logVir!I$1085-0.5*(SKir!I717+SKir!I$1085)*(logKir!I717-logKir!I$1085)-0.5*(SLir!I717+SLir!I$1085)*(logHir!I717-logHir!I$1085)-0.5*(SLir!I717+SLir!I$1085)*(logQir!I717-logQir!I$1085),0)</f>
        <v>-0.18877669298891925</v>
      </c>
      <c r="J717" s="6">
        <f>IF(logVir!J717&lt;&gt;0,logVir!J717-logVir!J$1085-0.5*(SKir!J717+SKir!J$1085)*(logKir!J717-logKir!J$1085)-0.5*(SLir!J717+SLir!J$1085)*(logHir!J717-logHir!J$1085)-0.5*(SLir!J717+SLir!J$1085)*(logQir!J717-logQir!J$1085),0)</f>
        <v>-0.22607490952937714</v>
      </c>
    </row>
    <row r="718" spans="1:10" x14ac:dyDescent="0.15">
      <c r="A718" s="1">
        <v>32</v>
      </c>
      <c r="B718" s="1" t="s">
        <v>308</v>
      </c>
      <c r="C718" s="1">
        <v>2</v>
      </c>
      <c r="D718" s="1" t="s">
        <v>9</v>
      </c>
      <c r="E718" s="6">
        <f>IF(logVir!E718&lt;&gt;0,logVir!E718-logVir!E$1086-0.5*(SKir!E718+SKir!E$1086)*(logKir!E718-logKir!E$1086)-0.5*(SLir!E718+SLir!E$1086)*(logHir!E718-logHir!E$1086)-0.5*(SLir!E718+SLir!E$1086)*(logQir!E718-logQir!E$1086),0)</f>
        <v>5.4762840199053725E-2</v>
      </c>
      <c r="F718" s="6">
        <f>IF(logVir!F718&lt;&gt;0,logVir!F718-logVir!F$1086-0.5*(SKir!F718+SKir!F$1086)*(logKir!F718-logKir!F$1086)-0.5*(SLir!F718+SLir!F$1086)*(logHir!F718-logHir!F$1086)-0.5*(SLir!F718+SLir!F$1086)*(logQir!F718-logQir!F$1086),0)</f>
        <v>3.7095355756297826E-2</v>
      </c>
      <c r="G718" s="6">
        <f>IF(logVir!G718&lt;&gt;0,logVir!G718-logVir!G$1086-0.5*(SKir!G718+SKir!G$1086)*(logKir!G718-logKir!G$1086)-0.5*(SLir!G718+SLir!G$1086)*(logHir!G718-logHir!G$1086)-0.5*(SLir!G718+SLir!G$1086)*(logQir!G718-logQir!G$1086),0)</f>
        <v>-0.20831118294996198</v>
      </c>
      <c r="H718" s="6">
        <f>IF(logVir!H718&lt;&gt;0,logVir!H718-logVir!H$1086-0.5*(SKir!H718+SKir!H$1086)*(logKir!H718-logKir!H$1086)-0.5*(SLir!H718+SLir!H$1086)*(logHir!H718-logHir!H$1086)-0.5*(SLir!H718+SLir!H$1086)*(logQir!H718-logQir!H$1086),0)</f>
        <v>6.4013402232110383E-3</v>
      </c>
      <c r="I718" s="6">
        <f>IF(logVir!I718&lt;&gt;0,logVir!I718-logVir!I$1086-0.5*(SKir!I718+SKir!I$1086)*(logKir!I718-logKir!I$1086)-0.5*(SLir!I718+SLir!I$1086)*(logHir!I718-logHir!I$1086)-0.5*(SLir!I718+SLir!I$1086)*(logQir!I718-logQir!I$1086),0)</f>
        <v>0.12454653123172665</v>
      </c>
      <c r="J718" s="6">
        <f>IF(logVir!J718&lt;&gt;0,logVir!J718-logVir!J$1086-0.5*(SKir!J718+SKir!J$1086)*(logKir!J718-logKir!J$1086)-0.5*(SLir!J718+SLir!J$1086)*(logHir!J718-logHir!J$1086)-0.5*(SLir!J718+SLir!J$1086)*(logQir!J718-logQir!J$1086),0)</f>
        <v>0.23185896017712199</v>
      </c>
    </row>
    <row r="719" spans="1:10" x14ac:dyDescent="0.15">
      <c r="A719" s="1">
        <v>32</v>
      </c>
      <c r="B719" s="1" t="s">
        <v>309</v>
      </c>
      <c r="C719" s="1">
        <v>3</v>
      </c>
      <c r="D719" s="1" t="s">
        <v>16</v>
      </c>
      <c r="E719" s="6">
        <f>IF(logVir!E719&lt;&gt;0,logVir!E719-logVir!E$1087-0.5*(SKir!E719+SKir!E$1087)*(logKir!E719-logKir!E$1087)-0.5*(SLir!E719+SLir!E$1087)*(logHir!E719-logHir!E$1087)-0.5*(SLir!E719+SLir!E$1087)*(logQir!E719-logQir!E$1087),0)</f>
        <v>-0.91706607505338078</v>
      </c>
      <c r="F719" s="6">
        <f>IF(logVir!F719&lt;&gt;0,logVir!F719-logVir!F$1087-0.5*(SKir!F719+SKir!F$1087)*(logKir!F719-logKir!F$1087)-0.5*(SLir!F719+SLir!F$1087)*(logHir!F719-logHir!F$1087)-0.5*(SLir!F719+SLir!F$1087)*(logQir!F719-logQir!F$1087),0)</f>
        <v>-0.72365032798042672</v>
      </c>
      <c r="G719" s="6">
        <f>IF(logVir!G719&lt;&gt;0,logVir!G719-logVir!G$1087-0.5*(SKir!G719+SKir!G$1087)*(logKir!G719-logKir!G$1087)-0.5*(SLir!G719+SLir!G$1087)*(logHir!G719-logHir!G$1087)-0.5*(SLir!G719+SLir!G$1087)*(logQir!G719-logQir!G$1087),0)</f>
        <v>-0.60682351499525267</v>
      </c>
      <c r="H719" s="6">
        <f>IF(logVir!H719&lt;&gt;0,logVir!H719-logVir!H$1087-0.5*(SKir!H719+SKir!H$1087)*(logKir!H719-logKir!H$1087)-0.5*(SLir!H719+SLir!H$1087)*(logHir!H719-logHir!H$1087)-0.5*(SLir!H719+SLir!H$1087)*(logQir!H719-logQir!H$1087),0)</f>
        <v>-0.61651859333871561</v>
      </c>
      <c r="I719" s="6">
        <f>IF(logVir!I719&lt;&gt;0,logVir!I719-logVir!I$1087-0.5*(SKir!I719+SKir!I$1087)*(logKir!I719-logKir!I$1087)-0.5*(SLir!I719+SLir!I$1087)*(logHir!I719-logHir!I$1087)-0.5*(SLir!I719+SLir!I$1087)*(logQir!I719-logQir!I$1087),0)</f>
        <v>-0.41963804141884475</v>
      </c>
      <c r="J719" s="6">
        <f>IF(logVir!J719&lt;&gt;0,logVir!J719-logVir!J$1087-0.5*(SKir!J719+SKir!J$1087)*(logKir!J719-logKir!J$1087)-0.5*(SLir!J719+SLir!J$1087)*(logHir!J719-logHir!J$1087)-0.5*(SLir!J719+SLir!J$1087)*(logQir!J719-logQir!J$1087),0)</f>
        <v>-0.48367946843939802</v>
      </c>
    </row>
    <row r="720" spans="1:10" x14ac:dyDescent="0.15">
      <c r="A720" s="1">
        <v>32</v>
      </c>
      <c r="B720" s="1" t="s">
        <v>309</v>
      </c>
      <c r="C720" s="1">
        <v>4</v>
      </c>
      <c r="D720" s="1" t="s">
        <v>17</v>
      </c>
      <c r="E720" s="6">
        <f>IF(logVir!E720&lt;&gt;0,logVir!E720-logVir!E$1088-0.5*(SKir!E720+SKir!E$1088)*(logKir!E720-logKir!E$1088)-0.5*(SLir!E720+SLir!E$1088)*(logHir!E720-logHir!E$1088)-0.5*(SLir!E720+SLir!E$1088)*(logQir!E720-logQir!E$1088),0)</f>
        <v>-0.36901156570810023</v>
      </c>
      <c r="F720" s="6">
        <f>IF(logVir!F720&lt;&gt;0,logVir!F720-logVir!F$1088-0.5*(SKir!F720+SKir!F$1088)*(logKir!F720-logKir!F$1088)-0.5*(SLir!F720+SLir!F$1088)*(logHir!F720-logHir!F$1088)-0.5*(SLir!F720+SLir!F$1088)*(logQir!F720-logQir!F$1088),0)</f>
        <v>-4.2702201177854116E-3</v>
      </c>
      <c r="G720" s="6">
        <f>IF(logVir!G720&lt;&gt;0,logVir!G720-logVir!G$1088-0.5*(SKir!G720+SKir!G$1088)*(logKir!G720-logKir!G$1088)-0.5*(SLir!G720+SLir!G$1088)*(logHir!G720-logHir!G$1088)-0.5*(SLir!G720+SLir!G$1088)*(logQir!G720-logQir!G$1088),0)</f>
        <v>-0.12258555407330848</v>
      </c>
      <c r="H720" s="6">
        <f>IF(logVir!H720&lt;&gt;0,logVir!H720-logVir!H$1088-0.5*(SKir!H720+SKir!H$1088)*(logKir!H720-logKir!H$1088)-0.5*(SLir!H720+SLir!H$1088)*(logHir!H720-logHir!H$1088)-0.5*(SLir!H720+SLir!H$1088)*(logQir!H720-logQir!H$1088),0)</f>
        <v>-0.17245475633658744</v>
      </c>
      <c r="I720" s="6">
        <f>IF(logVir!I720&lt;&gt;0,logVir!I720-logVir!I$1088-0.5*(SKir!I720+SKir!I$1088)*(logKir!I720-logKir!I$1088)-0.5*(SLir!I720+SLir!I$1088)*(logHir!I720-logHir!I$1088)-0.5*(SLir!I720+SLir!I$1088)*(logQir!I720-logQir!I$1088),0)</f>
        <v>-0.27081513592258161</v>
      </c>
      <c r="J720" s="6">
        <f>IF(logVir!J720&lt;&gt;0,logVir!J720-logVir!J$1088-0.5*(SKir!J720+SKir!J$1088)*(logKir!J720-logKir!J$1088)-0.5*(SLir!J720+SLir!J$1088)*(logHir!J720-logHir!J$1088)-0.5*(SLir!J720+SLir!J$1088)*(logQir!J720-logQir!J$1088),0)</f>
        <v>-0.27059664301452102</v>
      </c>
    </row>
    <row r="721" spans="1:10" x14ac:dyDescent="0.15">
      <c r="A721" s="1">
        <v>32</v>
      </c>
      <c r="B721" s="1" t="s">
        <v>309</v>
      </c>
      <c r="C721" s="1">
        <v>5</v>
      </c>
      <c r="D721" s="1" t="s">
        <v>18</v>
      </c>
      <c r="E721" s="6">
        <f>IF(logVir!E721&lt;&gt;0,logVir!E721-logVir!E$1089-0.5*(SKir!E721+SKir!E$1089)*(logKir!E721-logKir!E$1089)-0.5*(SLir!E721+SLir!E$1089)*(logHir!E721-logHir!E$1089)-0.5*(SLir!E721+SLir!E$1089)*(logQir!E721-logQir!E$1089),0)</f>
        <v>0.20056481593427244</v>
      </c>
      <c r="F721" s="6">
        <f>IF(logVir!F721&lt;&gt;0,logVir!F721-logVir!F$1089-0.5*(SKir!F721+SKir!F$1089)*(logKir!F721-logKir!F$1089)-0.5*(SLir!F721+SLir!F$1089)*(logHir!F721-logHir!F$1089)-0.5*(SLir!F721+SLir!F$1089)*(logQir!F721-logQir!F$1089),0)</f>
        <v>-0.30171390741035664</v>
      </c>
      <c r="G721" s="6">
        <f>IF(logVir!G721&lt;&gt;0,logVir!G721-logVir!G$1089-0.5*(SKir!G721+SKir!G$1089)*(logKir!G721-logKir!G$1089)-0.5*(SLir!G721+SLir!G$1089)*(logHir!G721-logHir!G$1089)-0.5*(SLir!G721+SLir!G$1089)*(logQir!G721-logQir!G$1089),0)</f>
        <v>-0.25762954161036045</v>
      </c>
      <c r="H721" s="6">
        <f>IF(logVir!H721&lt;&gt;0,logVir!H721-logVir!H$1089-0.5*(SKir!H721+SKir!H$1089)*(logKir!H721-logKir!H$1089)-0.5*(SLir!H721+SLir!H$1089)*(logHir!H721-logHir!H$1089)-0.5*(SLir!H721+SLir!H$1089)*(logQir!H721-logQir!H$1089),0)</f>
        <v>-0.26612087463939715</v>
      </c>
      <c r="I721" s="6">
        <f>IF(logVir!I721&lt;&gt;0,logVir!I721-logVir!I$1089-0.5*(SKir!I721+SKir!I$1089)*(logKir!I721-logKir!I$1089)-0.5*(SLir!I721+SLir!I$1089)*(logHir!I721-logHir!I$1089)-0.5*(SLir!I721+SLir!I$1089)*(logQir!I721-logQir!I$1089),0)</f>
        <v>-0.27624237846648192</v>
      </c>
      <c r="J721" s="6">
        <f>IF(logVir!J721&lt;&gt;0,logVir!J721-logVir!J$1089-0.5*(SKir!J721+SKir!J$1089)*(logKir!J721-logKir!J$1089)-0.5*(SLir!J721+SLir!J$1089)*(logHir!J721-logHir!J$1089)-0.5*(SLir!J721+SLir!J$1089)*(logQir!J721-logQir!J$1089),0)</f>
        <v>-0.16924429743300201</v>
      </c>
    </row>
    <row r="722" spans="1:10" x14ac:dyDescent="0.15">
      <c r="A722" s="1">
        <v>32</v>
      </c>
      <c r="B722" s="1" t="s">
        <v>309</v>
      </c>
      <c r="C722" s="1">
        <v>6</v>
      </c>
      <c r="D722" s="1" t="s">
        <v>2</v>
      </c>
      <c r="E722" s="6">
        <f>IF(logVir!E722&lt;&gt;0,logVir!E722-logVir!E$1090-0.5*(SKir!E722+SKir!E$1090)*(logKir!E722-logKir!E$1090)-0.5*(SLir!E722+SLir!E$1090)*(logHir!E722-logHir!E$1090)-0.5*(SLir!E722+SLir!E$1090)*(logQir!E722-logQir!E$1090),0)</f>
        <v>-0.59517891874949769</v>
      </c>
      <c r="F722" s="6">
        <f>IF(logVir!F722&lt;&gt;0,logVir!F722-logVir!F$1090-0.5*(SKir!F722+SKir!F$1090)*(logKir!F722-logKir!F$1090)-0.5*(SLir!F722+SLir!F$1090)*(logHir!F722-logHir!F$1090)-0.5*(SLir!F722+SLir!F$1090)*(logQir!F722-logQir!F$1090),0)</f>
        <v>-0.63340789352159677</v>
      </c>
      <c r="G722" s="6">
        <f>IF(logVir!G722&lt;&gt;0,logVir!G722-logVir!G$1090-0.5*(SKir!G722+SKir!G$1090)*(logKir!G722-logKir!G$1090)-0.5*(SLir!G722+SLir!G$1090)*(logHir!G722-logHir!G$1090)-0.5*(SLir!G722+SLir!G$1090)*(logQir!G722-logQir!G$1090),0)</f>
        <v>-0.40098944365467848</v>
      </c>
      <c r="H722" s="6">
        <f>IF(logVir!H722&lt;&gt;0,logVir!H722-logVir!H$1090-0.5*(SKir!H722+SKir!H$1090)*(logKir!H722-logKir!H$1090)-0.5*(SLir!H722+SLir!H$1090)*(logHir!H722-logHir!H$1090)-0.5*(SLir!H722+SLir!H$1090)*(logQir!H722-logQir!H$1090),0)</f>
        <v>-0.89876350321370568</v>
      </c>
      <c r="I722" s="6">
        <f>IF(logVir!I722&lt;&gt;0,logVir!I722-logVir!I$1090-0.5*(SKir!I722+SKir!I$1090)*(logKir!I722-logKir!I$1090)-0.5*(SLir!I722+SLir!I$1090)*(logHir!I722-logHir!I$1090)-0.5*(SLir!I722+SLir!I$1090)*(logQir!I722-logQir!I$1090),0)</f>
        <v>-0.13168355129930281</v>
      </c>
      <c r="J722" s="6">
        <f>IF(logVir!J722&lt;&gt;0,logVir!J722-logVir!J$1090-0.5*(SKir!J722+SKir!J$1090)*(logKir!J722-logKir!J$1090)-0.5*(SLir!J722+SLir!J$1090)*(logHir!J722-logHir!J$1090)-0.5*(SLir!J722+SLir!J$1090)*(logQir!J722-logQir!J$1090),0)</f>
        <v>0.21121079799230169</v>
      </c>
    </row>
    <row r="723" spans="1:10" x14ac:dyDescent="0.15">
      <c r="A723" s="1">
        <v>32</v>
      </c>
      <c r="B723" s="1" t="s">
        <v>309</v>
      </c>
      <c r="C723" s="1">
        <v>7</v>
      </c>
      <c r="D723" s="1" t="s">
        <v>19</v>
      </c>
      <c r="E723" s="6">
        <f>IF(logVir!E723&lt;&gt;0,logVir!E723-logVir!E$1091-0.5*(SKir!E723+SKir!E$1091)*(logKir!E723-logKir!E$1091)-0.5*(SLir!E723+SLir!E$1091)*(logHir!E723-logHir!E$1091)-0.5*(SLir!E723+SLir!E$1091)*(logQir!E723-logQir!E$1091),0)</f>
        <v>-2.4666961045095661</v>
      </c>
      <c r="F723" s="6">
        <f>IF(logVir!F723&lt;&gt;0,logVir!F723-logVir!F$1091-0.5*(SKir!F723+SKir!F$1091)*(logKir!F723-logKir!F$1091)-0.5*(SLir!F723+SLir!F$1091)*(logHir!F723-logHir!F$1091)-0.5*(SLir!F723+SLir!F$1091)*(logQir!F723-logQir!F$1091),0)</f>
        <v>-1.2010866964713636</v>
      </c>
      <c r="G723" s="6">
        <f>IF(logVir!G723&lt;&gt;0,logVir!G723-logVir!G$1091-0.5*(SKir!G723+SKir!G$1091)*(logKir!G723-logKir!G$1091)-0.5*(SLir!G723+SLir!G$1091)*(logHir!G723-logHir!G$1091)-0.5*(SLir!G723+SLir!G$1091)*(logQir!G723-logQir!G$1091),0)</f>
        <v>-9.9633787996956796E-2</v>
      </c>
      <c r="H723" s="6">
        <f>IF(logVir!H723&lt;&gt;0,logVir!H723-logVir!H$1091-0.5*(SKir!H723+SKir!H$1091)*(logKir!H723-logKir!H$1091)-0.5*(SLir!H723+SLir!H$1091)*(logHir!H723-logHir!H$1091)-0.5*(SLir!H723+SLir!H$1091)*(logQir!H723-logQir!H$1091),0)</f>
        <v>0.1000807927950654</v>
      </c>
      <c r="I723" s="6">
        <f>IF(logVir!I723&lt;&gt;0,logVir!I723-logVir!I$1091-0.5*(SKir!I723+SKir!I$1091)*(logKir!I723-logKir!I$1091)-0.5*(SLir!I723+SLir!I$1091)*(logHir!I723-logHir!I$1091)-0.5*(SLir!I723+SLir!I$1091)*(logQir!I723-logQir!I$1091),0)</f>
        <v>-0.26833175518130947</v>
      </c>
      <c r="J723" s="6">
        <f>IF(logVir!J723&lt;&gt;0,logVir!J723-logVir!J$1091-0.5*(SKir!J723+SKir!J$1091)*(logKir!J723-logKir!J$1091)-0.5*(SLir!J723+SLir!J$1091)*(logHir!J723-logHir!J$1091)-0.5*(SLir!J723+SLir!J$1091)*(logQir!J723-logQir!J$1091),0)</f>
        <v>0.10194802664813102</v>
      </c>
    </row>
    <row r="724" spans="1:10" x14ac:dyDescent="0.15">
      <c r="A724" s="1">
        <v>32</v>
      </c>
      <c r="B724" s="1" t="s">
        <v>309</v>
      </c>
      <c r="C724" s="1">
        <v>8</v>
      </c>
      <c r="D724" s="1" t="s">
        <v>20</v>
      </c>
      <c r="E724" s="6">
        <f>IF(logVir!E724&lt;&gt;0,logVir!E724-logVir!E$1092-0.5*(SKir!E724+SKir!E$1092)*(logKir!E724-logKir!E$1092)-0.5*(SLir!E724+SLir!E$1092)*(logHir!E724-logHir!E$1092)-0.5*(SLir!E724+SLir!E$1092)*(logQir!E724-logQir!E$1092),0)</f>
        <v>-2.6860904883440978E-2</v>
      </c>
      <c r="F724" s="6">
        <f>IF(logVir!F724&lt;&gt;0,logVir!F724-logVir!F$1092-0.5*(SKir!F724+SKir!F$1092)*(logKir!F724-logKir!F$1092)-0.5*(SLir!F724+SLir!F$1092)*(logHir!F724-logHir!F$1092)-0.5*(SLir!F724+SLir!F$1092)*(logQir!F724-logQir!F$1092),0)</f>
        <v>-0.14172796044533842</v>
      </c>
      <c r="G724" s="6">
        <f>IF(logVir!G724&lt;&gt;0,logVir!G724-logVir!G$1092-0.5*(SKir!G724+SKir!G$1092)*(logKir!G724-logKir!G$1092)-0.5*(SLir!G724+SLir!G$1092)*(logHir!G724-logHir!G$1092)-0.5*(SLir!G724+SLir!G$1092)*(logQir!G724-logQir!G$1092),0)</f>
        <v>-3.7593957230956203E-2</v>
      </c>
      <c r="H724" s="6">
        <f>IF(logVir!H724&lt;&gt;0,logVir!H724-logVir!H$1092-0.5*(SKir!H724+SKir!H$1092)*(logKir!H724-logKir!H$1092)-0.5*(SLir!H724+SLir!H$1092)*(logHir!H724-logHir!H$1092)-0.5*(SLir!H724+SLir!H$1092)*(logQir!H724-logQir!H$1092),0)</f>
        <v>2.4101392594275024E-2</v>
      </c>
      <c r="I724" s="6">
        <f>IF(logVir!I724&lt;&gt;0,logVir!I724-logVir!I$1092-0.5*(SKir!I724+SKir!I$1092)*(logKir!I724-logKir!I$1092)-0.5*(SLir!I724+SLir!I$1092)*(logHir!I724-logHir!I$1092)-0.5*(SLir!I724+SLir!I$1092)*(logQir!I724-logQir!I$1092),0)</f>
        <v>-0.17887179137333337</v>
      </c>
      <c r="J724" s="6">
        <f>IF(logVir!J724&lt;&gt;0,logVir!J724-logVir!J$1092-0.5*(SKir!J724+SKir!J$1092)*(logKir!J724-logKir!J$1092)-0.5*(SLir!J724+SLir!J$1092)*(logHir!J724-logHir!J$1092)-0.5*(SLir!J724+SLir!J$1092)*(logQir!J724-logQir!J$1092),0)</f>
        <v>-0.16153676042834336</v>
      </c>
    </row>
    <row r="725" spans="1:10" x14ac:dyDescent="0.15">
      <c r="A725" s="1">
        <v>32</v>
      </c>
      <c r="B725" s="1" t="s">
        <v>309</v>
      </c>
      <c r="C725" s="1">
        <v>9</v>
      </c>
      <c r="D725" s="1" t="s">
        <v>21</v>
      </c>
      <c r="E725" s="6">
        <f>IF(logVir!E725&lt;&gt;0,logVir!E725-logVir!E$1093-0.5*(SKir!E725+SKir!E$1093)*(logKir!E725-logKir!E$1093)-0.5*(SLir!E725+SLir!E$1093)*(logHir!E725-logHir!E$1093)-0.5*(SLir!E725+SLir!E$1093)*(logQir!E725-logQir!E$1093),0)</f>
        <v>0.10575134720981261</v>
      </c>
      <c r="F725" s="6">
        <f>IF(logVir!F725&lt;&gt;0,logVir!F725-logVir!F$1093-0.5*(SKir!F725+SKir!F$1093)*(logKir!F725-logKir!F$1093)-0.5*(SLir!F725+SLir!F$1093)*(logHir!F725-logHir!F$1093)-0.5*(SLir!F725+SLir!F$1093)*(logQir!F725-logQir!F$1093),0)</f>
        <v>0.4371449866213829</v>
      </c>
      <c r="G725" s="6">
        <f>IF(logVir!G725&lt;&gt;0,logVir!G725-logVir!G$1093-0.5*(SKir!G725+SKir!G$1093)*(logKir!G725-logKir!G$1093)-0.5*(SLir!G725+SLir!G$1093)*(logHir!G725-logHir!G$1093)-0.5*(SLir!G725+SLir!G$1093)*(logQir!G725-logQir!G$1093),0)</f>
        <v>0.38871932304948048</v>
      </c>
      <c r="H725" s="6">
        <f>IF(logVir!H725&lt;&gt;0,logVir!H725-logVir!H$1093-0.5*(SKir!H725+SKir!H$1093)*(logKir!H725-logKir!H$1093)-0.5*(SLir!H725+SLir!H$1093)*(logHir!H725-logHir!H$1093)-0.5*(SLir!H725+SLir!H$1093)*(logQir!H725-logQir!H$1093),0)</f>
        <v>0.40650804194665685</v>
      </c>
      <c r="I725" s="6">
        <f>IF(logVir!I725&lt;&gt;0,logVir!I725-logVir!I$1093-0.5*(SKir!I725+SKir!I$1093)*(logKir!I725-logKir!I$1093)-0.5*(SLir!I725+SLir!I$1093)*(logHir!I725-logHir!I$1093)-0.5*(SLir!I725+SLir!I$1093)*(logQir!I725-logQir!I$1093),0)</f>
        <v>-1.0238630938875767E-2</v>
      </c>
      <c r="J725" s="6">
        <f>IF(logVir!J725&lt;&gt;0,logVir!J725-logVir!J$1093-0.5*(SKir!J725+SKir!J$1093)*(logKir!J725-logKir!J$1093)-0.5*(SLir!J725+SLir!J$1093)*(logHir!J725-logHir!J$1093)-0.5*(SLir!J725+SLir!J$1093)*(logQir!J725-logQir!J$1093),0)</f>
        <v>4.0678990193805276E-2</v>
      </c>
    </row>
    <row r="726" spans="1:10" x14ac:dyDescent="0.15">
      <c r="A726" s="1">
        <v>32</v>
      </c>
      <c r="B726" s="1" t="s">
        <v>309</v>
      </c>
      <c r="C726" s="1">
        <v>10</v>
      </c>
      <c r="D726" s="1" t="s">
        <v>22</v>
      </c>
      <c r="E726" s="6">
        <f>IF(logVir!E726&lt;&gt;0,logVir!E726-logVir!E$1094-0.5*(SKir!E726+SKir!E$1094)*(logKir!E726-logKir!E$1094)-0.5*(SLir!E726+SLir!E$1094)*(logHir!E726-logHir!E$1094)-0.5*(SLir!E726+SLir!E$1094)*(logQir!E726-logQir!E$1094),0)</f>
        <v>-0.68703431820341332</v>
      </c>
      <c r="F726" s="6">
        <f>IF(logVir!F726&lt;&gt;0,logVir!F726-logVir!F$1094-0.5*(SKir!F726+SKir!F$1094)*(logKir!F726-logKir!F$1094)-0.5*(SLir!F726+SLir!F$1094)*(logHir!F726-logHir!F$1094)-0.5*(SLir!F726+SLir!F$1094)*(logQir!F726-logQir!F$1094),0)</f>
        <v>-0.39104073928751121</v>
      </c>
      <c r="G726" s="6">
        <f>IF(logVir!G726&lt;&gt;0,logVir!G726-logVir!G$1094-0.5*(SKir!G726+SKir!G$1094)*(logKir!G726-logKir!G$1094)-0.5*(SLir!G726+SLir!G$1094)*(logHir!G726-logHir!G$1094)-0.5*(SLir!G726+SLir!G$1094)*(logQir!G726-logQir!G$1094),0)</f>
        <v>-0.57579012073476565</v>
      </c>
      <c r="H726" s="6">
        <f>IF(logVir!H726&lt;&gt;0,logVir!H726-logVir!H$1094-0.5*(SKir!H726+SKir!H$1094)*(logKir!H726-logKir!H$1094)-0.5*(SLir!H726+SLir!H$1094)*(logHir!H726-logHir!H$1094)-0.5*(SLir!H726+SLir!H$1094)*(logQir!H726-logQir!H$1094),0)</f>
        <v>0.23503904669084785</v>
      </c>
      <c r="I726" s="6">
        <f>IF(logVir!I726&lt;&gt;0,logVir!I726-logVir!I$1094-0.5*(SKir!I726+SKir!I$1094)*(logKir!I726-logKir!I$1094)-0.5*(SLir!I726+SLir!I$1094)*(logHir!I726-logHir!I$1094)-0.5*(SLir!I726+SLir!I$1094)*(logQir!I726-logQir!I$1094),0)</f>
        <v>-0.11679424543522031</v>
      </c>
      <c r="J726" s="6">
        <f>IF(logVir!J726&lt;&gt;0,logVir!J726-logVir!J$1094-0.5*(SKir!J726+SKir!J$1094)*(logKir!J726-logKir!J$1094)-0.5*(SLir!J726+SLir!J$1094)*(logHir!J726-logHir!J$1094)-0.5*(SLir!J726+SLir!J$1094)*(logQir!J726-logQir!J$1094),0)</f>
        <v>-0.18756975088623729</v>
      </c>
    </row>
    <row r="727" spans="1:10" x14ac:dyDescent="0.15">
      <c r="A727" s="1">
        <v>32</v>
      </c>
      <c r="B727" s="1" t="s">
        <v>309</v>
      </c>
      <c r="C727" s="1">
        <v>11</v>
      </c>
      <c r="D727" s="1" t="s">
        <v>23</v>
      </c>
      <c r="E727" s="6">
        <f>IF(logVir!E727&lt;&gt;0,logVir!E727-logVir!E$1095-0.5*(SKir!E727+SKir!E$1095)*(logKir!E727-logKir!E$1095)-0.5*(SLir!E727+SLir!E$1095)*(logHir!E727-logHir!E$1095)-0.5*(SLir!E727+SLir!E$1095)*(logQir!E727-logQir!E$1095),0)</f>
        <v>-0.95399461045051204</v>
      </c>
      <c r="F727" s="6">
        <f>IF(logVir!F727&lt;&gt;0,logVir!F727-logVir!F$1095-0.5*(SKir!F727+SKir!F$1095)*(logKir!F727-logKir!F$1095)-0.5*(SLir!F727+SLir!F$1095)*(logHir!F727-logHir!F$1095)-0.5*(SLir!F727+SLir!F$1095)*(logQir!F727-logQir!F$1095),0)</f>
        <v>-7.9689800709071501E-2</v>
      </c>
      <c r="G727" s="6">
        <f>IF(logVir!G727&lt;&gt;0,logVir!G727-logVir!G$1095-0.5*(SKir!G727+SKir!G$1095)*(logKir!G727-logKir!G$1095)-0.5*(SLir!G727+SLir!G$1095)*(logHir!G727-logHir!G$1095)-0.5*(SLir!G727+SLir!G$1095)*(logQir!G727-logQir!G$1095),0)</f>
        <v>1.8749821518023443E-2</v>
      </c>
      <c r="H727" s="6">
        <f>IF(logVir!H727&lt;&gt;0,logVir!H727-logVir!H$1095-0.5*(SKir!H727+SKir!H$1095)*(logKir!H727-logKir!H$1095)-0.5*(SLir!H727+SLir!H$1095)*(logHir!H727-logHir!H$1095)-0.5*(SLir!H727+SLir!H$1095)*(logQir!H727-logQir!H$1095),0)</f>
        <v>-8.3880480693567405E-2</v>
      </c>
      <c r="I727" s="6">
        <f>IF(logVir!I727&lt;&gt;0,logVir!I727-logVir!I$1095-0.5*(SKir!I727+SKir!I$1095)*(logKir!I727-logKir!I$1095)-0.5*(SLir!I727+SLir!I$1095)*(logHir!I727-logHir!I$1095)-0.5*(SLir!I727+SLir!I$1095)*(logQir!I727-logQir!I$1095),0)</f>
        <v>-3.6124199379415051E-2</v>
      </c>
      <c r="J727" s="6">
        <f>IF(logVir!J727&lt;&gt;0,logVir!J727-logVir!J$1095-0.5*(SKir!J727+SKir!J$1095)*(logKir!J727-logKir!J$1095)-0.5*(SLir!J727+SLir!J$1095)*(logHir!J727-logHir!J$1095)-0.5*(SLir!J727+SLir!J$1095)*(logQir!J727-logQir!J$1095),0)</f>
        <v>7.4113427776605151E-2</v>
      </c>
    </row>
    <row r="728" spans="1:10" x14ac:dyDescent="0.15">
      <c r="A728" s="1">
        <v>32</v>
      </c>
      <c r="B728" s="1" t="s">
        <v>309</v>
      </c>
      <c r="C728" s="1">
        <v>12</v>
      </c>
      <c r="D728" s="1" t="s">
        <v>24</v>
      </c>
      <c r="E728" s="6">
        <f>IF(logVir!E728&lt;&gt;0,logVir!E728-logVir!E$1096-0.5*(SKir!E728+SKir!E$1096)*(logKir!E728-logKir!E$1096)-0.5*(SLir!E728+SLir!E$1096)*(logHir!E728-logHir!E$1096)-0.5*(SLir!E728+SLir!E$1096)*(logQir!E728-logQir!E$1096),0)</f>
        <v>-0.35551018370566428</v>
      </c>
      <c r="F728" s="6">
        <f>IF(logVir!F728&lt;&gt;0,logVir!F728-logVir!F$1096-0.5*(SKir!F728+SKir!F$1096)*(logKir!F728-logKir!F$1096)-0.5*(SLir!F728+SLir!F$1096)*(logHir!F728-logHir!F$1096)-0.5*(SLir!F728+SLir!F$1096)*(logQir!F728-logQir!F$1096),0)</f>
        <v>-0.3932392123196401</v>
      </c>
      <c r="G728" s="6">
        <f>IF(logVir!G728&lt;&gt;0,logVir!G728-logVir!G$1096-0.5*(SKir!G728+SKir!G$1096)*(logKir!G728-logKir!G$1096)-0.5*(SLir!G728+SLir!G$1096)*(logHir!G728-logHir!G$1096)-0.5*(SLir!G728+SLir!G$1096)*(logQir!G728-logQir!G$1096),0)</f>
        <v>-0.36992453087543575</v>
      </c>
      <c r="H728" s="6">
        <f>IF(logVir!H728&lt;&gt;0,logVir!H728-logVir!H$1096-0.5*(SKir!H728+SKir!H$1096)*(logKir!H728-logKir!H$1096)-0.5*(SLir!H728+SLir!H$1096)*(logHir!H728-logHir!H$1096)-0.5*(SLir!H728+SLir!H$1096)*(logQir!H728-logQir!H$1096),0)</f>
        <v>-0.32537363076871767</v>
      </c>
      <c r="I728" s="6">
        <f>IF(logVir!I728&lt;&gt;0,logVir!I728-logVir!I$1096-0.5*(SKir!I728+SKir!I$1096)*(logKir!I728-logKir!I$1096)-0.5*(SLir!I728+SLir!I$1096)*(logHir!I728-logHir!I$1096)-0.5*(SLir!I728+SLir!I$1096)*(logQir!I728-logQir!I$1096),0)</f>
        <v>-0.22194090542984671</v>
      </c>
      <c r="J728" s="6">
        <f>IF(logVir!J728&lt;&gt;0,logVir!J728-logVir!J$1096-0.5*(SKir!J728+SKir!J$1096)*(logKir!J728-logKir!J$1096)-0.5*(SLir!J728+SLir!J$1096)*(logHir!J728-logHir!J$1096)-0.5*(SLir!J728+SLir!J$1096)*(logQir!J728-logQir!J$1096),0)</f>
        <v>-0.26020437964852217</v>
      </c>
    </row>
    <row r="729" spans="1:10" x14ac:dyDescent="0.15">
      <c r="A729" s="1">
        <v>32</v>
      </c>
      <c r="B729" s="1" t="s">
        <v>309</v>
      </c>
      <c r="C729" s="1">
        <v>13</v>
      </c>
      <c r="D729" s="1" t="s">
        <v>25</v>
      </c>
      <c r="E729" s="6">
        <f>IF(logVir!E729&lt;&gt;0,logVir!E729-logVir!E$1097-0.5*(SKir!E729+SKir!E$1097)*(logKir!E729-logKir!E$1097)-0.5*(SLir!E729+SLir!E$1097)*(logHir!E729-logHir!E$1097)-0.5*(SLir!E729+SLir!E$1097)*(logQir!E729-logQir!E$1097),0)</f>
        <v>-9.4712481297060142E-2</v>
      </c>
      <c r="F729" s="6">
        <f>IF(logVir!F729&lt;&gt;0,logVir!F729-logVir!F$1097-0.5*(SKir!F729+SKir!F$1097)*(logKir!F729-logKir!F$1097)-0.5*(SLir!F729+SLir!F$1097)*(logHir!F729-logHir!F$1097)-0.5*(SLir!F729+SLir!F$1097)*(logQir!F729-logQir!F$1097),0)</f>
        <v>-0.14569558893597556</v>
      </c>
      <c r="G729" s="6">
        <f>IF(logVir!G729&lt;&gt;0,logVir!G729-logVir!G$1097-0.5*(SKir!G729+SKir!G$1097)*(logKir!G729-logKir!G$1097)-0.5*(SLir!G729+SLir!G$1097)*(logHir!G729-logHir!G$1097)-0.5*(SLir!G729+SLir!G$1097)*(logQir!G729-logQir!G$1097),0)</f>
        <v>1.478209832120405E-2</v>
      </c>
      <c r="H729" s="6">
        <f>IF(logVir!H729&lt;&gt;0,logVir!H729-logVir!H$1097-0.5*(SKir!H729+SKir!H$1097)*(logKir!H729-logKir!H$1097)-0.5*(SLir!H729+SLir!H$1097)*(logHir!H729-logHir!H$1097)-0.5*(SLir!H729+SLir!H$1097)*(logQir!H729-logQir!H$1097),0)</f>
        <v>-2.6078653463834027E-2</v>
      </c>
      <c r="I729" s="6">
        <f>IF(logVir!I729&lt;&gt;0,logVir!I729-logVir!I$1097-0.5*(SKir!I729+SKir!I$1097)*(logKir!I729-logKir!I$1097)-0.5*(SLir!I729+SLir!I$1097)*(logHir!I729-logHir!I$1097)-0.5*(SLir!I729+SLir!I$1097)*(logQir!I729-logQir!I$1097),0)</f>
        <v>6.5847186033694605E-2</v>
      </c>
      <c r="J729" s="6">
        <f>IF(logVir!J729&lt;&gt;0,logVir!J729-logVir!J$1097-0.5*(SKir!J729+SKir!J$1097)*(logKir!J729-logKir!J$1097)-0.5*(SLir!J729+SLir!J$1097)*(logHir!J729-logHir!J$1097)-0.5*(SLir!J729+SLir!J$1097)*(logQir!J729-logQir!J$1097),0)</f>
        <v>-0.12035151644940112</v>
      </c>
    </row>
    <row r="730" spans="1:10" x14ac:dyDescent="0.15">
      <c r="A730" s="1">
        <v>32</v>
      </c>
      <c r="B730" s="1" t="s">
        <v>309</v>
      </c>
      <c r="C730" s="1">
        <v>14</v>
      </c>
      <c r="D730" s="1" t="s">
        <v>26</v>
      </c>
      <c r="E730" s="6">
        <f>IF(logVir!E730&lt;&gt;0,logVir!E730-logVir!E$1098-0.5*(SKir!E730+SKir!E$1098)*(logKir!E730-logKir!E$1098)-0.5*(SLir!E730+SLir!E$1098)*(logHir!E730-logHir!E$1098)-0.5*(SLir!E730+SLir!E$1098)*(logQir!E730-logQir!E$1098),0)</f>
        <v>-0.84811164995083432</v>
      </c>
      <c r="F730" s="6">
        <f>IF(logVir!F730&lt;&gt;0,logVir!F730-logVir!F$1098-0.5*(SKir!F730+SKir!F$1098)*(logKir!F730-logKir!F$1098)-0.5*(SLir!F730+SLir!F$1098)*(logHir!F730-logHir!F$1098)-0.5*(SLir!F730+SLir!F$1098)*(logQir!F730-logQir!F$1098),0)</f>
        <v>0.58621855683072299</v>
      </c>
      <c r="G730" s="6">
        <f>IF(logVir!G730&lt;&gt;0,logVir!G730-logVir!G$1098-0.5*(SKir!G730+SKir!G$1098)*(logKir!G730-logKir!G$1098)-0.5*(SLir!G730+SLir!G$1098)*(logHir!G730-logHir!G$1098)-0.5*(SLir!G730+SLir!G$1098)*(logQir!G730-logQir!G$1098),0)</f>
        <v>-0.42625915967270839</v>
      </c>
      <c r="H730" s="6">
        <f>IF(logVir!H730&lt;&gt;0,logVir!H730-logVir!H$1098-0.5*(SKir!H730+SKir!H$1098)*(logKir!H730-logKir!H$1098)-0.5*(SLir!H730+SLir!H$1098)*(logHir!H730-logHir!H$1098)-0.5*(SLir!H730+SLir!H$1098)*(logQir!H730-logQir!H$1098),0)</f>
        <v>8.4222854602208533E-2</v>
      </c>
      <c r="I730" s="6">
        <f>IF(logVir!I730&lt;&gt;0,logVir!I730-logVir!I$1098-0.5*(SKir!I730+SKir!I$1098)*(logKir!I730-logKir!I$1098)-0.5*(SLir!I730+SLir!I$1098)*(logHir!I730-logHir!I$1098)-0.5*(SLir!I730+SLir!I$1098)*(logQir!I730-logQir!I$1098),0)</f>
        <v>8.2744405886584951E-2</v>
      </c>
      <c r="J730" s="6">
        <f>IF(logVir!J730&lt;&gt;0,logVir!J730-logVir!J$1098-0.5*(SKir!J730+SKir!J$1098)*(logKir!J730-logKir!J$1098)-0.5*(SLir!J730+SLir!J$1098)*(logHir!J730-logHir!J$1098)-0.5*(SLir!J730+SLir!J$1098)*(logQir!J730-logQir!J$1098),0)</f>
        <v>0.23509085501003119</v>
      </c>
    </row>
    <row r="731" spans="1:10" x14ac:dyDescent="0.15">
      <c r="A731" s="1">
        <v>32</v>
      </c>
      <c r="B731" s="1" t="s">
        <v>309</v>
      </c>
      <c r="C731" s="1">
        <v>15</v>
      </c>
      <c r="D731" s="1" t="s">
        <v>27</v>
      </c>
      <c r="E731" s="6">
        <f>IF(logVir!E731&lt;&gt;0,logVir!E731-logVir!E$1099-0.5*(SKir!E731+SKir!E$1099)*(logKir!E731-logKir!E$1099)-0.5*(SLir!E731+SLir!E$1099)*(logHir!E731-logHir!E$1099)-0.5*(SLir!E731+SLir!E$1099)*(logQir!E731-logQir!E$1099),0)</f>
        <v>3.9500475145060512E-2</v>
      </c>
      <c r="F731" s="6">
        <f>IF(logVir!F731&lt;&gt;0,logVir!F731-logVir!F$1099-0.5*(SKir!F731+SKir!F$1099)*(logKir!F731-logKir!F$1099)-0.5*(SLir!F731+SLir!F$1099)*(logHir!F731-logHir!F$1099)-0.5*(SLir!F731+SLir!F$1099)*(logQir!F731-logQir!F$1099),0)</f>
        <v>-4.2203695404880864E-3</v>
      </c>
      <c r="G731" s="6">
        <f>IF(logVir!G731&lt;&gt;0,logVir!G731-logVir!G$1099-0.5*(SKir!G731+SKir!G$1099)*(logKir!G731-logKir!G$1099)-0.5*(SLir!G731+SLir!G$1099)*(logHir!G731-logHir!G$1099)-0.5*(SLir!G731+SLir!G$1099)*(logQir!G731-logQir!G$1099),0)</f>
        <v>-4.1242863181258069E-2</v>
      </c>
      <c r="H731" s="6">
        <f>IF(logVir!H731&lt;&gt;0,logVir!H731-logVir!H$1099-0.5*(SKir!H731+SKir!H$1099)*(logKir!H731-logKir!H$1099)-0.5*(SLir!H731+SLir!H$1099)*(logHir!H731-logHir!H$1099)-0.5*(SLir!H731+SLir!H$1099)*(logQir!H731-logQir!H$1099),0)</f>
        <v>-4.9016063626324449E-2</v>
      </c>
      <c r="I731" s="6">
        <f>IF(logVir!I731&lt;&gt;0,logVir!I731-logVir!I$1099-0.5*(SKir!I731+SKir!I$1099)*(logKir!I731-logKir!I$1099)-0.5*(SLir!I731+SLir!I$1099)*(logHir!I731-logHir!I$1099)-0.5*(SLir!I731+SLir!I$1099)*(logQir!I731-logQir!I$1099),0)</f>
        <v>-0.22223879142214703</v>
      </c>
      <c r="J731" s="6">
        <f>IF(logVir!J731&lt;&gt;0,logVir!J731-logVir!J$1099-0.5*(SKir!J731+SKir!J$1099)*(logKir!J731-logKir!J$1099)-0.5*(SLir!J731+SLir!J$1099)*(logHir!J731-logHir!J$1099)-0.5*(SLir!J731+SLir!J$1099)*(logQir!J731-logQir!J$1099),0)</f>
        <v>-0.24960060520896832</v>
      </c>
    </row>
    <row r="732" spans="1:10" x14ac:dyDescent="0.15">
      <c r="A732" s="1">
        <v>32</v>
      </c>
      <c r="B732" s="1" t="s">
        <v>308</v>
      </c>
      <c r="C732" s="1">
        <v>16</v>
      </c>
      <c r="D732" s="1" t="s">
        <v>10</v>
      </c>
      <c r="E732" s="6">
        <f>IF(logVir!E732&lt;&gt;0,logVir!E732-logVir!E$1100-0.5*(SKir!E732+SKir!E$1100)*(logKir!E732-logKir!E$1100)-0.5*(SLir!E732+SLir!E$1100)*(logHir!E732-logHir!E$1100)-0.5*(SLir!E732+SLir!E$1100)*(logQir!E732-logQir!E$1100),0)</f>
        <v>7.7662921925016656E-2</v>
      </c>
      <c r="F732" s="6">
        <f>IF(logVir!F732&lt;&gt;0,logVir!F732-logVir!F$1100-0.5*(SKir!F732+SKir!F$1100)*(logKir!F732-logKir!F$1100)-0.5*(SLir!F732+SLir!F$1100)*(logHir!F732-logHir!F$1100)-0.5*(SLir!F732+SLir!F$1100)*(logQir!F732-logQir!F$1100),0)</f>
        <v>-4.6011995193303012E-3</v>
      </c>
      <c r="G732" s="6">
        <f>IF(logVir!G732&lt;&gt;0,logVir!G732-logVir!G$1100-0.5*(SKir!G732+SKir!G$1100)*(logKir!G732-logKir!G$1100)-0.5*(SLir!G732+SLir!G$1100)*(logHir!G732-logHir!G$1100)-0.5*(SLir!G732+SLir!G$1100)*(logQir!G732-logQir!G$1100),0)</f>
        <v>-0.13613555711879377</v>
      </c>
      <c r="H732" s="6">
        <f>IF(logVir!H732&lt;&gt;0,logVir!H732-logVir!H$1100-0.5*(SKir!H732+SKir!H$1100)*(logKir!H732-logKir!H$1100)-0.5*(SLir!H732+SLir!H$1100)*(logHir!H732-logHir!H$1100)-0.5*(SLir!H732+SLir!H$1100)*(logQir!H732-logQir!H$1100),0)</f>
        <v>9.8019337429595635E-2</v>
      </c>
      <c r="I732" s="6">
        <f>IF(logVir!I732&lt;&gt;0,logVir!I732-logVir!I$1100-0.5*(SKir!I732+SKir!I$1100)*(logKir!I732-logKir!I$1100)-0.5*(SLir!I732+SLir!I$1100)*(logHir!I732-logHir!I$1100)-0.5*(SLir!I732+SLir!I$1100)*(logQir!I732-logQir!I$1100),0)</f>
        <v>0.169824655537372</v>
      </c>
      <c r="J732" s="6">
        <f>IF(logVir!J732&lt;&gt;0,logVir!J732-logVir!J$1100-0.5*(SKir!J732+SKir!J$1100)*(logKir!J732-logKir!J$1100)-0.5*(SLir!J732+SLir!J$1100)*(logHir!J732-logHir!J$1100)-0.5*(SLir!J732+SLir!J$1100)*(logQir!J732-logQir!J$1100),0)</f>
        <v>0.20039481837298539</v>
      </c>
    </row>
    <row r="733" spans="1:10" x14ac:dyDescent="0.15">
      <c r="A733" s="1">
        <v>32</v>
      </c>
      <c r="B733" s="1" t="s">
        <v>308</v>
      </c>
      <c r="C733" s="1">
        <v>17</v>
      </c>
      <c r="D733" s="1" t="s">
        <v>11</v>
      </c>
      <c r="E733" s="6">
        <f>IF(logVir!E733&lt;&gt;0,logVir!E733-logVir!E$1101-0.5*(SKir!E733+SKir!E$1101)*(logKir!E733-logKir!E$1101)-0.5*(SLir!E733+SLir!E$1101)*(logHir!E733-logHir!E$1101)-0.5*(SLir!E733+SLir!E$1101)*(logQir!E733-logQir!E$1101),0)</f>
        <v>-0.2149487494491405</v>
      </c>
      <c r="F733" s="6">
        <f>IF(logVir!F733&lt;&gt;0,logVir!F733-logVir!F$1101-0.5*(SKir!F733+SKir!F$1101)*(logKir!F733-logKir!F$1101)-0.5*(SLir!F733+SLir!F$1101)*(logHir!F733-logHir!F$1101)-0.5*(SLir!F733+SLir!F$1101)*(logQir!F733-logQir!F$1101),0)</f>
        <v>-5.9069710975850287E-2</v>
      </c>
      <c r="G733" s="6">
        <f>IF(logVir!G733&lt;&gt;0,logVir!G733-logVir!G$1101-0.5*(SKir!G733+SKir!G$1101)*(logKir!G733-logKir!G$1101)-0.5*(SLir!G733+SLir!G$1101)*(logHir!G733-logHir!G$1101)-0.5*(SLir!G733+SLir!G$1101)*(logQir!G733-logQir!G$1101),0)</f>
        <v>0.38384694736493946</v>
      </c>
      <c r="H733" s="6">
        <f>IF(logVir!H733&lt;&gt;0,logVir!H733-logVir!H$1101-0.5*(SKir!H733+SKir!H$1101)*(logKir!H733-logKir!H$1101)-0.5*(SLir!H733+SLir!H$1101)*(logHir!H733-logHir!H$1101)-0.5*(SLir!H733+SLir!H$1101)*(logQir!H733-logQir!H$1101),0)</f>
        <v>0.20179287431199761</v>
      </c>
      <c r="I733" s="6">
        <f>IF(logVir!I733&lt;&gt;0,logVir!I733-logVir!I$1101-0.5*(SKir!I733+SKir!I$1101)*(logKir!I733-logKir!I$1101)-0.5*(SLir!I733+SLir!I$1101)*(logHir!I733-logHir!I$1101)-0.5*(SLir!I733+SLir!I$1101)*(logQir!I733-logQir!I$1101),0)</f>
        <v>-0.12483199892200905</v>
      </c>
      <c r="J733" s="6">
        <f>IF(logVir!J733&lt;&gt;0,logVir!J733-logVir!J$1101-0.5*(SKir!J733+SKir!J$1101)*(logKir!J733-logKir!J$1101)-0.5*(SLir!J733+SLir!J$1101)*(logHir!J733-logHir!J$1101)-0.5*(SLir!J733+SLir!J$1101)*(logQir!J733-logQir!J$1101),0)</f>
        <v>-5.4271224089418875E-2</v>
      </c>
    </row>
    <row r="734" spans="1:10" x14ac:dyDescent="0.15">
      <c r="A734" s="1">
        <v>32</v>
      </c>
      <c r="B734" s="1" t="s">
        <v>308</v>
      </c>
      <c r="C734" s="1">
        <v>18</v>
      </c>
      <c r="D734" s="1" t="s">
        <v>12</v>
      </c>
      <c r="E734" s="6">
        <f>IF(logVir!E734&lt;&gt;0,logVir!E734-logVir!E$1102-0.5*(SKir!E734+SKir!E$1102)*(logKir!E734-logKir!E$1102)-0.5*(SLir!E734+SLir!E$1102)*(logHir!E734-logHir!E$1102)-0.5*(SLir!E734+SLir!E$1102)*(logQir!E734-logQir!E$1102),0)</f>
        <v>-0.65214624423888834</v>
      </c>
      <c r="F734" s="6">
        <f>IF(logVir!F734&lt;&gt;0,logVir!F734-logVir!F$1102-0.5*(SKir!F734+SKir!F$1102)*(logKir!F734-logKir!F$1102)-0.5*(SLir!F734+SLir!F$1102)*(logHir!F734-logHir!F$1102)-0.5*(SLir!F734+SLir!F$1102)*(logQir!F734-logQir!F$1102),0)</f>
        <v>-0.27300712340348432</v>
      </c>
      <c r="G734" s="6">
        <f>IF(logVir!G734&lt;&gt;0,logVir!G734-logVir!G$1102-0.5*(SKir!G734+SKir!G$1102)*(logKir!G734-logKir!G$1102)-0.5*(SLir!G734+SLir!G$1102)*(logHir!G734-logHir!G$1102)-0.5*(SLir!G734+SLir!G$1102)*(logQir!G734-logQir!G$1102),0)</f>
        <v>-0.21637967658638096</v>
      </c>
      <c r="H734" s="6">
        <f>IF(logVir!H734&lt;&gt;0,logVir!H734-logVir!H$1102-0.5*(SKir!H734+SKir!H$1102)*(logKir!H734-logKir!H$1102)-0.5*(SLir!H734+SLir!H$1102)*(logHir!H734-logHir!H$1102)-0.5*(SLir!H734+SLir!H$1102)*(logQir!H734-logQir!H$1102),0)</f>
        <v>-0.16906013385452745</v>
      </c>
      <c r="I734" s="6">
        <f>IF(logVir!I734&lt;&gt;0,logVir!I734-logVir!I$1102-0.5*(SKir!I734+SKir!I$1102)*(logKir!I734-logKir!I$1102)-0.5*(SLir!I734+SLir!I$1102)*(logHir!I734-logHir!I$1102)-0.5*(SLir!I734+SLir!I$1102)*(logQir!I734-logQir!I$1102),0)</f>
        <v>-0.29807399273637986</v>
      </c>
      <c r="J734" s="6">
        <f>IF(logVir!J734&lt;&gt;0,logVir!J734-logVir!J$1102-0.5*(SKir!J734+SKir!J$1102)*(logKir!J734-logKir!J$1102)-0.5*(SLir!J734+SLir!J$1102)*(logHir!J734-logHir!J$1102)-0.5*(SLir!J734+SLir!J$1102)*(logQir!J734-logQir!J$1102),0)</f>
        <v>-0.36504515989481678</v>
      </c>
    </row>
    <row r="735" spans="1:10" x14ac:dyDescent="0.15">
      <c r="A735" s="1">
        <v>32</v>
      </c>
      <c r="B735" s="1" t="s">
        <v>308</v>
      </c>
      <c r="C735" s="1">
        <v>19</v>
      </c>
      <c r="D735" s="1" t="s">
        <v>13</v>
      </c>
      <c r="E735" s="6">
        <f>IF(logVir!E735&lt;&gt;0,logVir!E735-logVir!E$1103-0.5*(SKir!E735+SKir!E$1103)*(logKir!E735-logKir!E$1103)-0.5*(SLir!E735+SLir!E$1103)*(logHir!E735-logHir!E$1103)-0.5*(SLir!E735+SLir!E$1103)*(logQir!E735-logQir!E$1103),0)</f>
        <v>0.28865071519731256</v>
      </c>
      <c r="F735" s="6">
        <f>IF(logVir!F735&lt;&gt;0,logVir!F735-logVir!F$1103-0.5*(SKir!F735+SKir!F$1103)*(logKir!F735-logKir!F$1103)-0.5*(SLir!F735+SLir!F$1103)*(logHir!F735-logHir!F$1103)-0.5*(SLir!F735+SLir!F$1103)*(logQir!F735-logQir!F$1103),0)</f>
        <v>0.16254423215708028</v>
      </c>
      <c r="G735" s="6">
        <f>IF(logVir!G735&lt;&gt;0,logVir!G735-logVir!G$1103-0.5*(SKir!G735+SKir!G$1103)*(logKir!G735-logKir!G$1103)-0.5*(SLir!G735+SLir!G$1103)*(logHir!G735-logHir!G$1103)-0.5*(SLir!G735+SLir!G$1103)*(logQir!G735-logQir!G$1103),0)</f>
        <v>0.10141373193323355</v>
      </c>
      <c r="H735" s="6">
        <f>IF(logVir!H735&lt;&gt;0,logVir!H735-logVir!H$1103-0.5*(SKir!H735+SKir!H$1103)*(logKir!H735-logKir!H$1103)-0.5*(SLir!H735+SLir!H$1103)*(logHir!H735-logHir!H$1103)-0.5*(SLir!H735+SLir!H$1103)*(logQir!H735-logQir!H$1103),0)</f>
        <v>-0.16457668947075343</v>
      </c>
      <c r="I735" s="6">
        <f>IF(logVir!I735&lt;&gt;0,logVir!I735-logVir!I$1103-0.5*(SKir!I735+SKir!I$1103)*(logKir!I735-logKir!I$1103)-0.5*(SLir!I735+SLir!I$1103)*(logHir!I735-logHir!I$1103)-0.5*(SLir!I735+SLir!I$1103)*(logQir!I735-logQir!I$1103),0)</f>
        <v>-0.11138695990043002</v>
      </c>
      <c r="J735" s="6">
        <f>IF(logVir!J735&lt;&gt;0,logVir!J735-logVir!J$1103-0.5*(SKir!J735+SKir!J$1103)*(logKir!J735-logKir!J$1103)-0.5*(SLir!J735+SLir!J$1103)*(logHir!J735-logHir!J$1103)-0.5*(SLir!J735+SLir!J$1103)*(logQir!J735-logQir!J$1103),0)</f>
        <v>-0.10785284831860274</v>
      </c>
    </row>
    <row r="736" spans="1:10" x14ac:dyDescent="0.15">
      <c r="A736" s="1">
        <v>32</v>
      </c>
      <c r="B736" s="1" t="s">
        <v>308</v>
      </c>
      <c r="C736" s="1">
        <v>20</v>
      </c>
      <c r="D736" s="1" t="s">
        <v>14</v>
      </c>
      <c r="E736" s="6">
        <f>IF(logVir!E736&lt;&gt;0,logVir!E736-logVir!E$1104-0.5*(SKir!E736+SKir!E$1104)*(logKir!E736-logKir!E$1104)-0.5*(SLir!E736+SLir!E$1104)*(logHir!E736-logHir!E$1104)-0.5*(SLir!E736+SLir!E$1104)*(logQir!E736-logQir!E$1104),0)</f>
        <v>0.21139758204216547</v>
      </c>
      <c r="F736" s="6">
        <f>IF(logVir!F736&lt;&gt;0,logVir!F736-logVir!F$1104-0.5*(SKir!F736+SKir!F$1104)*(logKir!F736-logKir!F$1104)-0.5*(SLir!F736+SLir!F$1104)*(logHir!F736-logHir!F$1104)-0.5*(SLir!F736+SLir!F$1104)*(logQir!F736-logQir!F$1104),0)</f>
        <v>8.7739123391128993E-3</v>
      </c>
      <c r="G736" s="6">
        <f>IF(logVir!G736&lt;&gt;0,logVir!G736-logVir!G$1104-0.5*(SKir!G736+SKir!G$1104)*(logKir!G736-logKir!G$1104)-0.5*(SLir!G736+SLir!G$1104)*(logHir!G736-logHir!G$1104)-0.5*(SLir!G736+SLir!G$1104)*(logQir!G736-logQir!G$1104),0)</f>
        <v>0.12203844339614073</v>
      </c>
      <c r="H736" s="6">
        <f>IF(logVir!H736&lt;&gt;0,logVir!H736-logVir!H$1104-0.5*(SKir!H736+SKir!H$1104)*(logKir!H736-logKir!H$1104)-0.5*(SLir!H736+SLir!H$1104)*(logHir!H736-logHir!H$1104)-0.5*(SLir!H736+SLir!H$1104)*(logQir!H736-logQir!H$1104),0)</f>
        <v>-4.316389812125318E-2</v>
      </c>
      <c r="I736" s="6">
        <f>IF(logVir!I736&lt;&gt;0,logVir!I736-logVir!I$1104-0.5*(SKir!I736+SKir!I$1104)*(logKir!I736-logKir!I$1104)-0.5*(SLir!I736+SLir!I$1104)*(logHir!I736-logHir!I$1104)-0.5*(SLir!I736+SLir!I$1104)*(logQir!I736-logQir!I$1104),0)</f>
        <v>-3.9549925427068804E-2</v>
      </c>
      <c r="J736" s="6">
        <f>IF(logVir!J736&lt;&gt;0,logVir!J736-logVir!J$1104-0.5*(SKir!J736+SKir!J$1104)*(logKir!J736-logKir!J$1104)-0.5*(SLir!J736+SLir!J$1104)*(logHir!J736-logHir!J$1104)-0.5*(SLir!J736+SLir!J$1104)*(logQir!J736-logQir!J$1104),0)</f>
        <v>-5.3089657508260037E-2</v>
      </c>
    </row>
    <row r="737" spans="1:10" x14ac:dyDescent="0.15">
      <c r="A737" s="1">
        <v>32</v>
      </c>
      <c r="B737" s="1" t="s">
        <v>308</v>
      </c>
      <c r="C737" s="1">
        <v>21</v>
      </c>
      <c r="D737" s="1" t="s">
        <v>15</v>
      </c>
      <c r="E737" s="6">
        <f>IF(logVir!E737&lt;&gt;0,logVir!E737-logVir!E$1105-0.5*(SKir!E737+SKir!E$1105)*(logKir!E737-logKir!E$1105)-0.5*(SLir!E737+SLir!E$1105)*(logHir!E737-logHir!E$1105)-0.5*(SLir!E737+SLir!E$1105)*(logQir!E737-logQir!E$1105),0)</f>
        <v>8.4290489499475679E-2</v>
      </c>
      <c r="F737" s="6">
        <f>IF(logVir!F737&lt;&gt;0,logVir!F737-logVir!F$1105-0.5*(SKir!F737+SKir!F$1105)*(logKir!F737-logKir!F$1105)-0.5*(SLir!F737+SLir!F$1105)*(logHir!F737-logHir!F$1105)-0.5*(SLir!F737+SLir!F$1105)*(logQir!F737-logQir!F$1105),0)</f>
        <v>-9.0934174927386785E-2</v>
      </c>
      <c r="G737" s="6">
        <f>IF(logVir!G737&lt;&gt;0,logVir!G737-logVir!G$1105-0.5*(SKir!G737+SKir!G$1105)*(logKir!G737-logKir!G$1105)-0.5*(SLir!G737+SLir!G$1105)*(logHir!G737-logHir!G$1105)-0.5*(SLir!G737+SLir!G$1105)*(logQir!G737-logQir!G$1105),0)</f>
        <v>-9.3177557322473278E-2</v>
      </c>
      <c r="H737" s="6">
        <f>IF(logVir!H737&lt;&gt;0,logVir!H737-logVir!H$1105-0.5*(SKir!H737+SKir!H$1105)*(logKir!H737-logKir!H$1105)-0.5*(SLir!H737+SLir!H$1105)*(logHir!H737-logHir!H$1105)-0.5*(SLir!H737+SLir!H$1105)*(logQir!H737-logQir!H$1105),0)</f>
        <v>-0.15303813099446456</v>
      </c>
      <c r="I737" s="6">
        <f>IF(logVir!I737&lt;&gt;0,logVir!I737-logVir!I$1105-0.5*(SKir!I737+SKir!I$1105)*(logKir!I737-logKir!I$1105)-0.5*(SLir!I737+SLir!I$1105)*(logHir!I737-logHir!I$1105)-0.5*(SLir!I737+SLir!I$1105)*(logQir!I737-logQir!I$1105),0)</f>
        <v>-0.39647432744968691</v>
      </c>
      <c r="J737" s="6">
        <f>IF(logVir!J737&lt;&gt;0,logVir!J737-logVir!J$1105-0.5*(SKir!J737+SKir!J$1105)*(logKir!J737-logKir!J$1105)-0.5*(SLir!J737+SLir!J$1105)*(logHir!J737-logHir!J$1105)-0.5*(SLir!J737+SLir!J$1105)*(logQir!J737-logQir!J$1105),0)</f>
        <v>-0.39414938828709539</v>
      </c>
    </row>
    <row r="738" spans="1:10" x14ac:dyDescent="0.15">
      <c r="A738" s="1">
        <v>32</v>
      </c>
      <c r="B738" s="1" t="s">
        <v>167</v>
      </c>
      <c r="C738" s="1">
        <v>22</v>
      </c>
      <c r="D738" s="1" t="s">
        <v>7</v>
      </c>
      <c r="E738" s="6">
        <f>IF(logVir!E738&lt;&gt;0,logVir!E738-logVir!E$1106-0.5*(SKir!E738+SKir!E$1106)*(logKir!E738-logKir!E$1106)-0.5*(SLir!E738+SLir!E$1106)*(logHir!E738-logHir!E$1106)-0.5*(SLir!E738+SLir!E$1106)*(logQir!E738-logQir!E$1106),0)</f>
        <v>-0.30739758807547823</v>
      </c>
      <c r="F738" s="6">
        <f>IF(logVir!F738&lt;&gt;0,logVir!F738-logVir!F$1106-0.5*(SKir!F738+SKir!F$1106)*(logKir!F738-logKir!F$1106)-0.5*(SLir!F738+SLir!F$1106)*(logHir!F738-logHir!F$1106)-0.5*(SLir!F738+SLir!F$1106)*(logQir!F738-logQir!F$1106),0)</f>
        <v>-3.3060919769496322E-2</v>
      </c>
      <c r="G738" s="6">
        <f>IF(logVir!G738&lt;&gt;0,logVir!G738-logVir!G$1106-0.5*(SKir!G738+SKir!G$1106)*(logKir!G738-logKir!G$1106)-0.5*(SLir!G738+SLir!G$1106)*(logHir!G738-logHir!G$1106)-0.5*(SLir!G738+SLir!G$1106)*(logQir!G738-logQir!G$1106),0)</f>
        <v>-5.0448798317522484E-2</v>
      </c>
      <c r="H738" s="6">
        <f>IF(logVir!H738&lt;&gt;0,logVir!H738-logVir!H$1106-0.5*(SKir!H738+SKir!H$1106)*(logKir!H738-logKir!H$1106)-0.5*(SLir!H738+SLir!H$1106)*(logHir!H738-logHir!H$1106)-0.5*(SLir!H738+SLir!H$1106)*(logQir!H738-logQir!H$1106),0)</f>
        <v>-0.11992921478111372</v>
      </c>
      <c r="I738" s="6">
        <f>IF(logVir!I738&lt;&gt;0,logVir!I738-logVir!I$1106-0.5*(SKir!I738+SKir!I$1106)*(logKir!I738-logKir!I$1106)-0.5*(SLir!I738+SLir!I$1106)*(logHir!I738-logHir!I$1106)-0.5*(SLir!I738+SLir!I$1106)*(logQir!I738-logQir!I$1106),0)</f>
        <v>-0.14129652011859956</v>
      </c>
      <c r="J738" s="6">
        <f>IF(logVir!J738&lt;&gt;0,logVir!J738-logVir!J$1106-0.5*(SKir!J738+SKir!J$1106)*(logKir!J738-logKir!J$1106)-0.5*(SLir!J738+SLir!J$1106)*(logHir!J738-logHir!J$1106)-0.5*(SLir!J738+SLir!J$1106)*(logQir!J738-logQir!J$1106),0)</f>
        <v>-0.16549679573661508</v>
      </c>
    </row>
    <row r="739" spans="1:10" x14ac:dyDescent="0.15">
      <c r="A739" s="1">
        <v>32</v>
      </c>
      <c r="B739" s="1" t="s">
        <v>167</v>
      </c>
      <c r="C739" s="1">
        <v>23</v>
      </c>
      <c r="D739" s="1" t="s">
        <v>28</v>
      </c>
      <c r="E739" s="6">
        <f>IF(logVir!E739&lt;&gt;0,logVir!E739-logVir!E$1107-0.5*(SKir!E739+SKir!E$1107)*(logKir!E739-logKir!E$1107)-0.5*(SLir!E739+SLir!E$1107)*(logHir!E739-logHir!E$1107)-0.5*(SLir!E739+SLir!E$1107)*(logQir!E739-logQir!E$1107),0)</f>
        <v>0.12908532155925501</v>
      </c>
      <c r="F739" s="6">
        <f>IF(logVir!F739&lt;&gt;0,logVir!F739-logVir!F$1107-0.5*(SKir!F739+SKir!F$1107)*(logKir!F739-logKir!F$1107)-0.5*(SLir!F739+SLir!F$1107)*(logHir!F739-logHir!F$1107)-0.5*(SLir!F739+SLir!F$1107)*(logQir!F739-logQir!F$1107),0)</f>
        <v>0.13536530959769283</v>
      </c>
      <c r="G739" s="6">
        <f>IF(logVir!G739&lt;&gt;0,logVir!G739-logVir!G$1107-0.5*(SKir!G739+SKir!G$1107)*(logKir!G739-logKir!G$1107)-0.5*(SLir!G739+SLir!G$1107)*(logHir!G739-logHir!G$1107)-0.5*(SLir!G739+SLir!G$1107)*(logQir!G739-logQir!G$1107),0)</f>
        <v>0.1309288176388741</v>
      </c>
      <c r="H739" s="6">
        <f>IF(logVir!H739&lt;&gt;0,logVir!H739-logVir!H$1107-0.5*(SKir!H739+SKir!H$1107)*(logKir!H739-logKir!H$1107)-0.5*(SLir!H739+SLir!H$1107)*(logHir!H739-logHir!H$1107)-0.5*(SLir!H739+SLir!H$1107)*(logQir!H739-logQir!H$1107),0)</f>
        <v>2.9321788446990408E-2</v>
      </c>
      <c r="I739" s="6">
        <f>IF(logVir!I739&lt;&gt;0,logVir!I739-logVir!I$1107-0.5*(SKir!I739+SKir!I$1107)*(logKir!I739-logKir!I$1107)-0.5*(SLir!I739+SLir!I$1107)*(logHir!I739-logHir!I$1107)-0.5*(SLir!I739+SLir!I$1107)*(logQir!I739-logQir!I$1107),0)</f>
        <v>-1.2586071834552967E-2</v>
      </c>
      <c r="J739" s="6">
        <f>IF(logVir!J739&lt;&gt;0,logVir!J739-logVir!J$1107-0.5*(SKir!J739+SKir!J$1107)*(logKir!J739-logKir!J$1107)-0.5*(SLir!J739+SLir!J$1107)*(logHir!J739-logHir!J$1107)-0.5*(SLir!J739+SLir!J$1107)*(logQir!J739-logQir!J$1107),0)</f>
        <v>-3.895232709647807E-2</v>
      </c>
    </row>
    <row r="740" spans="1:10" x14ac:dyDescent="0.15">
      <c r="A740" s="1">
        <v>33</v>
      </c>
      <c r="B740" s="1" t="s">
        <v>310</v>
      </c>
      <c r="C740" s="1">
        <v>1</v>
      </c>
      <c r="D740" s="1" t="s">
        <v>8</v>
      </c>
      <c r="E740" s="6">
        <f>IF(logVir!E740&lt;&gt;0,logVir!E740-logVir!E$1085-0.5*(SKir!E740+SKir!E$1085)*(logKir!E740-logKir!E$1085)-0.5*(SLir!E740+SLir!E$1085)*(logHir!E740-logHir!E$1085)-0.5*(SLir!E740+SLir!E$1085)*(logQir!E740-logQir!E$1085),0)</f>
        <v>-0.30334090902573985</v>
      </c>
      <c r="F740" s="6">
        <f>IF(logVir!F740&lt;&gt;0,logVir!F740-logVir!F$1085-0.5*(SKir!F740+SKir!F$1085)*(logKir!F740-logKir!F$1085)-0.5*(SLir!F740+SLir!F$1085)*(logHir!F740-logHir!F$1085)-0.5*(SLir!F740+SLir!F$1085)*(logQir!F740-logQir!F$1085),0)</f>
        <v>-7.931098916829929E-2</v>
      </c>
      <c r="G740" s="6">
        <f>IF(logVir!G740&lt;&gt;0,logVir!G740-logVir!G$1085-0.5*(SKir!G740+SKir!G$1085)*(logKir!G740-logKir!G$1085)-0.5*(SLir!G740+SLir!G$1085)*(logHir!G740-logHir!G$1085)-0.5*(SLir!G740+SLir!G$1085)*(logQir!G740-logQir!G$1085),0)</f>
        <v>-0.15881677153595497</v>
      </c>
      <c r="H740" s="6">
        <f>IF(logVir!H740&lt;&gt;0,logVir!H740-logVir!H$1085-0.5*(SKir!H740+SKir!H$1085)*(logKir!H740-logKir!H$1085)-0.5*(SLir!H740+SLir!H$1085)*(logHir!H740-logHir!H$1085)-0.5*(SLir!H740+SLir!H$1085)*(logQir!H740-logQir!H$1085),0)</f>
        <v>-8.1543622479761088E-2</v>
      </c>
      <c r="I740" s="6">
        <f>IF(logVir!I740&lt;&gt;0,logVir!I740-logVir!I$1085-0.5*(SKir!I740+SKir!I$1085)*(logKir!I740-logKir!I$1085)-0.5*(SLir!I740+SLir!I$1085)*(logHir!I740-logHir!I$1085)-0.5*(SLir!I740+SLir!I$1085)*(logQir!I740-logQir!I$1085),0)</f>
        <v>-0.18381391549641354</v>
      </c>
      <c r="J740" s="6">
        <f>IF(logVir!J740&lt;&gt;0,logVir!J740-logVir!J$1085-0.5*(SKir!J740+SKir!J$1085)*(logKir!J740-logKir!J$1085)-0.5*(SLir!J740+SLir!J$1085)*(logHir!J740-logHir!J$1085)-0.5*(SLir!J740+SLir!J$1085)*(logQir!J740-logQir!J$1085),0)</f>
        <v>-0.14398128759109421</v>
      </c>
    </row>
    <row r="741" spans="1:10" x14ac:dyDescent="0.15">
      <c r="A741" s="1">
        <v>33</v>
      </c>
      <c r="B741" s="1" t="s">
        <v>310</v>
      </c>
      <c r="C741" s="1">
        <v>2</v>
      </c>
      <c r="D741" s="1" t="s">
        <v>9</v>
      </c>
      <c r="E741" s="6">
        <f>IF(logVir!E741&lt;&gt;0,logVir!E741-logVir!E$1086-0.5*(SKir!E741+SKir!E$1086)*(logKir!E741-logKir!E$1086)-0.5*(SLir!E741+SLir!E$1086)*(logHir!E741-logHir!E$1086)-0.5*(SLir!E741+SLir!E$1086)*(logQir!E741-logQir!E$1086),0)</f>
        <v>0.40825903339304181</v>
      </c>
      <c r="F741" s="6">
        <f>IF(logVir!F741&lt;&gt;0,logVir!F741-logVir!F$1086-0.5*(SKir!F741+SKir!F$1086)*(logKir!F741-logKir!F$1086)-0.5*(SLir!F741+SLir!F$1086)*(logHir!F741-logHir!F$1086)-0.5*(SLir!F741+SLir!F$1086)*(logQir!F741-logQir!F$1086),0)</f>
        <v>9.2151525203351195E-2</v>
      </c>
      <c r="G741" s="6">
        <f>IF(logVir!G741&lt;&gt;0,logVir!G741-logVir!G$1086-0.5*(SKir!G741+SKir!G$1086)*(logKir!G741-logKir!G$1086)-0.5*(SLir!G741+SLir!G$1086)*(logHir!G741-logHir!G$1086)-0.5*(SLir!G741+SLir!G$1086)*(logQir!G741-logQir!G$1086),0)</f>
        <v>0.25351722528494824</v>
      </c>
      <c r="H741" s="6">
        <f>IF(logVir!H741&lt;&gt;0,logVir!H741-logVir!H$1086-0.5*(SKir!H741+SKir!H$1086)*(logKir!H741-logKir!H$1086)-0.5*(SLir!H741+SLir!H$1086)*(logHir!H741-logHir!H$1086)-0.5*(SLir!H741+SLir!H$1086)*(logQir!H741-logQir!H$1086),0)</f>
        <v>0.45925212157255674</v>
      </c>
      <c r="I741" s="6">
        <f>IF(logVir!I741&lt;&gt;0,logVir!I741-logVir!I$1086-0.5*(SKir!I741+SKir!I$1086)*(logKir!I741-logKir!I$1086)-0.5*(SLir!I741+SLir!I$1086)*(logHir!I741-logHir!I$1086)-0.5*(SLir!I741+SLir!I$1086)*(logQir!I741-logQir!I$1086),0)</f>
        <v>0.24441638010973371</v>
      </c>
      <c r="J741" s="6">
        <f>IF(logVir!J741&lt;&gt;0,logVir!J741-logVir!J$1086-0.5*(SKir!J741+SKir!J$1086)*(logKir!J741-logKir!J$1086)-0.5*(SLir!J741+SLir!J$1086)*(logHir!J741-logHir!J$1086)-0.5*(SLir!J741+SLir!J$1086)*(logQir!J741-logQir!J$1086),0)</f>
        <v>0.24218100961864386</v>
      </c>
    </row>
    <row r="742" spans="1:10" x14ac:dyDescent="0.15">
      <c r="A742" s="1">
        <v>33</v>
      </c>
      <c r="B742" s="1" t="s">
        <v>311</v>
      </c>
      <c r="C742" s="1">
        <v>3</v>
      </c>
      <c r="D742" s="1" t="s">
        <v>16</v>
      </c>
      <c r="E742" s="6">
        <f>IF(logVir!E742&lt;&gt;0,logVir!E742-logVir!E$1087-0.5*(SKir!E742+SKir!E$1087)*(logKir!E742-logKir!E$1087)-0.5*(SLir!E742+SLir!E$1087)*(logHir!E742-logHir!E$1087)-0.5*(SLir!E742+SLir!E$1087)*(logQir!E742-logQir!E$1087),0)</f>
        <v>-9.3232242599011111E-2</v>
      </c>
      <c r="F742" s="6">
        <f>IF(logVir!F742&lt;&gt;0,logVir!F742-logVir!F$1087-0.5*(SKir!F742+SKir!F$1087)*(logKir!F742-logKir!F$1087)-0.5*(SLir!F742+SLir!F$1087)*(logHir!F742-logHir!F$1087)-0.5*(SLir!F742+SLir!F$1087)*(logQir!F742-logQir!F$1087),0)</f>
        <v>7.7578310587076191E-2</v>
      </c>
      <c r="G742" s="6">
        <f>IF(logVir!G742&lt;&gt;0,logVir!G742-logVir!G$1087-0.5*(SKir!G742+SKir!G$1087)*(logKir!G742-logKir!G$1087)-0.5*(SLir!G742+SLir!G$1087)*(logHir!G742-logHir!G$1087)-0.5*(SLir!G742+SLir!G$1087)*(logQir!G742-logQir!G$1087),0)</f>
        <v>0.32744536977127459</v>
      </c>
      <c r="H742" s="6">
        <f>IF(logVir!H742&lt;&gt;0,logVir!H742-logVir!H$1087-0.5*(SKir!H742+SKir!H$1087)*(logKir!H742-logKir!H$1087)-0.5*(SLir!H742+SLir!H$1087)*(logHir!H742-logHir!H$1087)-0.5*(SLir!H742+SLir!H$1087)*(logQir!H742-logQir!H$1087),0)</f>
        <v>1.7160242161776265E-2</v>
      </c>
      <c r="I742" s="6">
        <f>IF(logVir!I742&lt;&gt;0,logVir!I742-logVir!I$1087-0.5*(SKir!I742+SKir!I$1087)*(logKir!I742-logKir!I$1087)-0.5*(SLir!I742+SLir!I$1087)*(logHir!I742-logHir!I$1087)-0.5*(SLir!I742+SLir!I$1087)*(logQir!I742-logQir!I$1087),0)</f>
        <v>0.19280222858914139</v>
      </c>
      <c r="J742" s="6">
        <f>IF(logVir!J742&lt;&gt;0,logVir!J742-logVir!J$1087-0.5*(SKir!J742+SKir!J$1087)*(logKir!J742-logKir!J$1087)-0.5*(SLir!J742+SLir!J$1087)*(logHir!J742-logHir!J$1087)-0.5*(SLir!J742+SLir!J$1087)*(logQir!J742-logQir!J$1087),0)</f>
        <v>0.20967608891423367</v>
      </c>
    </row>
    <row r="743" spans="1:10" x14ac:dyDescent="0.15">
      <c r="A743" s="1">
        <v>33</v>
      </c>
      <c r="B743" s="1" t="s">
        <v>311</v>
      </c>
      <c r="C743" s="1">
        <v>4</v>
      </c>
      <c r="D743" s="1" t="s">
        <v>17</v>
      </c>
      <c r="E743" s="6">
        <f>IF(logVir!E743&lt;&gt;0,logVir!E743-logVir!E$1088-0.5*(SKir!E743+SKir!E$1088)*(logKir!E743-logKir!E$1088)-0.5*(SLir!E743+SLir!E$1088)*(logHir!E743-logHir!E$1088)-0.5*(SLir!E743+SLir!E$1088)*(logQir!E743-logQir!E$1088),0)</f>
        <v>9.1419507601969457E-2</v>
      </c>
      <c r="F743" s="6">
        <f>IF(logVir!F743&lt;&gt;0,logVir!F743-logVir!F$1088-0.5*(SKir!F743+SKir!F$1088)*(logKir!F743-logKir!F$1088)-0.5*(SLir!F743+SLir!F$1088)*(logHir!F743-logHir!F$1088)-0.5*(SLir!F743+SLir!F$1088)*(logQir!F743-logQir!F$1088),0)</f>
        <v>0.24947075862134327</v>
      </c>
      <c r="G743" s="6">
        <f>IF(logVir!G743&lt;&gt;0,logVir!G743-logVir!G$1088-0.5*(SKir!G743+SKir!G$1088)*(logKir!G743-logKir!G$1088)-0.5*(SLir!G743+SLir!G$1088)*(logHir!G743-logHir!G$1088)-0.5*(SLir!G743+SLir!G$1088)*(logQir!G743-logQir!G$1088),0)</f>
        <v>0.23641868951240919</v>
      </c>
      <c r="H743" s="6">
        <f>IF(logVir!H743&lt;&gt;0,logVir!H743-logVir!H$1088-0.5*(SKir!H743+SKir!H$1088)*(logKir!H743-logKir!H$1088)-0.5*(SLir!H743+SLir!H$1088)*(logHir!H743-logHir!H$1088)-0.5*(SLir!H743+SLir!H$1088)*(logQir!H743-logQir!H$1088),0)</f>
        <v>0.42739088147801951</v>
      </c>
      <c r="I743" s="6">
        <f>IF(logVir!I743&lt;&gt;0,logVir!I743-logVir!I$1088-0.5*(SKir!I743+SKir!I$1088)*(logKir!I743-logKir!I$1088)-0.5*(SLir!I743+SLir!I$1088)*(logHir!I743-logHir!I$1088)-0.5*(SLir!I743+SLir!I$1088)*(logQir!I743-logQir!I$1088),0)</f>
        <v>0.36372389587801718</v>
      </c>
      <c r="J743" s="6">
        <f>IF(logVir!J743&lt;&gt;0,logVir!J743-logVir!J$1088-0.5*(SKir!J743+SKir!J$1088)*(logKir!J743-logKir!J$1088)-0.5*(SLir!J743+SLir!J$1088)*(logHir!J743-logHir!J$1088)-0.5*(SLir!J743+SLir!J$1088)*(logQir!J743-logQir!J$1088),0)</f>
        <v>0.38493908428700829</v>
      </c>
    </row>
    <row r="744" spans="1:10" x14ac:dyDescent="0.15">
      <c r="A744" s="1">
        <v>33</v>
      </c>
      <c r="B744" s="1" t="s">
        <v>311</v>
      </c>
      <c r="C744" s="1">
        <v>5</v>
      </c>
      <c r="D744" s="1" t="s">
        <v>18</v>
      </c>
      <c r="E744" s="6">
        <f>IF(logVir!E744&lt;&gt;0,logVir!E744-logVir!E$1089-0.5*(SKir!E744+SKir!E$1089)*(logKir!E744-logKir!E$1089)-0.5*(SLir!E744+SLir!E$1089)*(logHir!E744-logHir!E$1089)-0.5*(SLir!E744+SLir!E$1089)*(logQir!E744-logQir!E$1089),0)</f>
        <v>0.34735856309739377</v>
      </c>
      <c r="F744" s="6">
        <f>IF(logVir!F744&lt;&gt;0,logVir!F744-logVir!F$1089-0.5*(SKir!F744+SKir!F$1089)*(logKir!F744-logKir!F$1089)-0.5*(SLir!F744+SLir!F$1089)*(logHir!F744-logHir!F$1089)-0.5*(SLir!F744+SLir!F$1089)*(logQir!F744-logQir!F$1089),0)</f>
        <v>0.17951854773925813</v>
      </c>
      <c r="G744" s="6">
        <f>IF(logVir!G744&lt;&gt;0,logVir!G744-logVir!G$1089-0.5*(SKir!G744+SKir!G$1089)*(logKir!G744-logKir!G$1089)-0.5*(SLir!G744+SLir!G$1089)*(logHir!G744-logHir!G$1089)-0.5*(SLir!G744+SLir!G$1089)*(logQir!G744-logQir!G$1089),0)</f>
        <v>-4.3111030814175402E-2</v>
      </c>
      <c r="H744" s="6">
        <f>IF(logVir!H744&lt;&gt;0,logVir!H744-logVir!H$1089-0.5*(SKir!H744+SKir!H$1089)*(logKir!H744-logKir!H$1089)-0.5*(SLir!H744+SLir!H$1089)*(logHir!H744-logHir!H$1089)-0.5*(SLir!H744+SLir!H$1089)*(logQir!H744-logQir!H$1089),0)</f>
        <v>-2.7590775189941519E-2</v>
      </c>
      <c r="I744" s="6">
        <f>IF(logVir!I744&lt;&gt;0,logVir!I744-logVir!I$1089-0.5*(SKir!I744+SKir!I$1089)*(logKir!I744-logKir!I$1089)-0.5*(SLir!I744+SLir!I$1089)*(logHir!I744-logHir!I$1089)-0.5*(SLir!I744+SLir!I$1089)*(logQir!I744-logQir!I$1089),0)</f>
        <v>3.5212671030422221E-2</v>
      </c>
      <c r="J744" s="6">
        <f>IF(logVir!J744&lt;&gt;0,logVir!J744-logVir!J$1089-0.5*(SKir!J744+SKir!J$1089)*(logKir!J744-logKir!J$1089)-0.5*(SLir!J744+SLir!J$1089)*(logHir!J744-logHir!J$1089)-0.5*(SLir!J744+SLir!J$1089)*(logQir!J744-logQir!J$1089),0)</f>
        <v>-0.10831044698225389</v>
      </c>
    </row>
    <row r="745" spans="1:10" x14ac:dyDescent="0.15">
      <c r="A745" s="1">
        <v>33</v>
      </c>
      <c r="B745" s="1" t="s">
        <v>311</v>
      </c>
      <c r="C745" s="1">
        <v>6</v>
      </c>
      <c r="D745" s="1" t="s">
        <v>2</v>
      </c>
      <c r="E745" s="6">
        <f>IF(logVir!E745&lt;&gt;0,logVir!E745-logVir!E$1090-0.5*(SKir!E745+SKir!E$1090)*(logKir!E745-logKir!E$1090)-0.5*(SLir!E745+SLir!E$1090)*(logHir!E745-logHir!E$1090)-0.5*(SLir!E745+SLir!E$1090)*(logQir!E745-logQir!E$1090),0)</f>
        <v>0.39731946221502584</v>
      </c>
      <c r="F745" s="6">
        <f>IF(logVir!F745&lt;&gt;0,logVir!F745-logVir!F$1090-0.5*(SKir!F745+SKir!F$1090)*(logKir!F745-logKir!F$1090)-0.5*(SLir!F745+SLir!F$1090)*(logHir!F745-logHir!F$1090)-0.5*(SLir!F745+SLir!F$1090)*(logQir!F745-logQir!F$1090),0)</f>
        <v>-0.40038837912104003</v>
      </c>
      <c r="G745" s="6">
        <f>IF(logVir!G745&lt;&gt;0,logVir!G745-logVir!G$1090-0.5*(SKir!G745+SKir!G$1090)*(logKir!G745-logKir!G$1090)-0.5*(SLir!G745+SLir!G$1090)*(logHir!G745-logHir!G$1090)-0.5*(SLir!G745+SLir!G$1090)*(logQir!G745-logQir!G$1090),0)</f>
        <v>3.6570849063729545E-2</v>
      </c>
      <c r="H745" s="6">
        <f>IF(logVir!H745&lt;&gt;0,logVir!H745-logVir!H$1090-0.5*(SKir!H745+SKir!H$1090)*(logKir!H745-logKir!H$1090)-0.5*(SLir!H745+SLir!H$1090)*(logHir!H745-logHir!H$1090)-0.5*(SLir!H745+SLir!H$1090)*(logQir!H745-logQir!H$1090),0)</f>
        <v>-0.14741403640016815</v>
      </c>
      <c r="I745" s="6">
        <f>IF(logVir!I745&lt;&gt;0,logVir!I745-logVir!I$1090-0.5*(SKir!I745+SKir!I$1090)*(logKir!I745-logKir!I$1090)-0.5*(SLir!I745+SLir!I$1090)*(logHir!I745-logHir!I$1090)-0.5*(SLir!I745+SLir!I$1090)*(logQir!I745-logQir!I$1090),0)</f>
        <v>-0.97557372744400872</v>
      </c>
      <c r="J745" s="6">
        <f>IF(logVir!J745&lt;&gt;0,logVir!J745-logVir!J$1090-0.5*(SKir!J745+SKir!J$1090)*(logKir!J745-logKir!J$1090)-0.5*(SLir!J745+SLir!J$1090)*(logHir!J745-logHir!J$1090)-0.5*(SLir!J745+SLir!J$1090)*(logQir!J745-logQir!J$1090),0)</f>
        <v>-1.4787554316307414</v>
      </c>
    </row>
    <row r="746" spans="1:10" x14ac:dyDescent="0.15">
      <c r="A746" s="1">
        <v>33</v>
      </c>
      <c r="B746" s="1" t="s">
        <v>311</v>
      </c>
      <c r="C746" s="1">
        <v>7</v>
      </c>
      <c r="D746" s="1" t="s">
        <v>19</v>
      </c>
      <c r="E746" s="6">
        <f>IF(logVir!E746&lt;&gt;0,logVir!E746-logVir!E$1091-0.5*(SKir!E746+SKir!E$1091)*(logKir!E746-logKir!E$1091)-0.5*(SLir!E746+SLir!E$1091)*(logHir!E746-logHir!E$1091)-0.5*(SLir!E746+SLir!E$1091)*(logQir!E746-logQir!E$1091),0)</f>
        <v>0.28632009180236406</v>
      </c>
      <c r="F746" s="6">
        <f>IF(logVir!F746&lt;&gt;0,logVir!F746-logVir!F$1091-0.5*(SKir!F746+SKir!F$1091)*(logKir!F746-logKir!F$1091)-0.5*(SLir!F746+SLir!F$1091)*(logHir!F746-logHir!F$1091)-0.5*(SLir!F746+SLir!F$1091)*(logQir!F746-logQir!F$1091),0)</f>
        <v>0.31067688403012644</v>
      </c>
      <c r="G746" s="6">
        <f>IF(logVir!G746&lt;&gt;0,logVir!G746-logVir!G$1091-0.5*(SKir!G746+SKir!G$1091)*(logKir!G746-logKir!G$1091)-0.5*(SLir!G746+SLir!G$1091)*(logHir!G746-logHir!G$1091)-0.5*(SLir!G746+SLir!G$1091)*(logQir!G746-logQir!G$1091),0)</f>
        <v>0.57676158286677004</v>
      </c>
      <c r="H746" s="6">
        <f>IF(logVir!H746&lt;&gt;0,logVir!H746-logVir!H$1091-0.5*(SKir!H746+SKir!H$1091)*(logKir!H746-logKir!H$1091)-0.5*(SLir!H746+SLir!H$1091)*(logHir!H746-logHir!H$1091)-0.5*(SLir!H746+SLir!H$1091)*(logQir!H746-logQir!H$1091),0)</f>
        <v>0.92386451712067175</v>
      </c>
      <c r="I746" s="6">
        <f>IF(logVir!I746&lt;&gt;0,logVir!I746-logVir!I$1091-0.5*(SKir!I746+SKir!I$1091)*(logKir!I746-logKir!I$1091)-0.5*(SLir!I746+SLir!I$1091)*(logHir!I746-logHir!I$1091)-0.5*(SLir!I746+SLir!I$1091)*(logQir!I746-logQir!I$1091),0)</f>
        <v>3.6445771826858028E-2</v>
      </c>
      <c r="J746" s="6">
        <f>IF(logVir!J746&lt;&gt;0,logVir!J746-logVir!J$1091-0.5*(SKir!J746+SKir!J$1091)*(logKir!J746-logKir!J$1091)-0.5*(SLir!J746+SLir!J$1091)*(logHir!J746-logHir!J$1091)-0.5*(SLir!J746+SLir!J$1091)*(logQir!J746-logQir!J$1091),0)</f>
        <v>0.75280266474289737</v>
      </c>
    </row>
    <row r="747" spans="1:10" x14ac:dyDescent="0.15">
      <c r="A747" s="1">
        <v>33</v>
      </c>
      <c r="B747" s="1" t="s">
        <v>311</v>
      </c>
      <c r="C747" s="1">
        <v>8</v>
      </c>
      <c r="D747" s="1" t="s">
        <v>20</v>
      </c>
      <c r="E747" s="6">
        <f>IF(logVir!E747&lt;&gt;0,logVir!E747-logVir!E$1092-0.5*(SKir!E747+SKir!E$1092)*(logKir!E747-logKir!E$1092)-0.5*(SLir!E747+SLir!E$1092)*(logHir!E747-logHir!E$1092)-0.5*(SLir!E747+SLir!E$1092)*(logQir!E747-logQir!E$1092),0)</f>
        <v>0.18759132076987092</v>
      </c>
      <c r="F747" s="6">
        <f>IF(logVir!F747&lt;&gt;0,logVir!F747-logVir!F$1092-0.5*(SKir!F747+SKir!F$1092)*(logKir!F747-logKir!F$1092)-0.5*(SLir!F747+SLir!F$1092)*(logHir!F747-logHir!F$1092)-0.5*(SLir!F747+SLir!F$1092)*(logQir!F747-logQir!F$1092),0)</f>
        <v>-2.9311376435580384E-2</v>
      </c>
      <c r="G747" s="6">
        <f>IF(logVir!G747&lt;&gt;0,logVir!G747-logVir!G$1092-0.5*(SKir!G747+SKir!G$1092)*(logKir!G747-logKir!G$1092)-0.5*(SLir!G747+SLir!G$1092)*(logHir!G747-logHir!G$1092)-0.5*(SLir!G747+SLir!G$1092)*(logQir!G747-logQir!G$1092),0)</f>
        <v>2.8877157717856809E-2</v>
      </c>
      <c r="H747" s="6">
        <f>IF(logVir!H747&lt;&gt;0,logVir!H747-logVir!H$1092-0.5*(SKir!H747+SKir!H$1092)*(logKir!H747-logKir!H$1092)-0.5*(SLir!H747+SLir!H$1092)*(logHir!H747-logHir!H$1092)-0.5*(SLir!H747+SLir!H$1092)*(logQir!H747-logQir!H$1092),0)</f>
        <v>0.10804844638635167</v>
      </c>
      <c r="I747" s="6">
        <f>IF(logVir!I747&lt;&gt;0,logVir!I747-logVir!I$1092-0.5*(SKir!I747+SKir!I$1092)*(logKir!I747-logKir!I$1092)-0.5*(SLir!I747+SLir!I$1092)*(logHir!I747-logHir!I$1092)-0.5*(SLir!I747+SLir!I$1092)*(logQir!I747-logQir!I$1092),0)</f>
        <v>0.19951450559306375</v>
      </c>
      <c r="J747" s="6">
        <f>IF(logVir!J747&lt;&gt;0,logVir!J747-logVir!J$1092-0.5*(SKir!J747+SKir!J$1092)*(logKir!J747-logKir!J$1092)-0.5*(SLir!J747+SLir!J$1092)*(logHir!J747-logHir!J$1092)-0.5*(SLir!J747+SLir!J$1092)*(logQir!J747-logQir!J$1092),0)</f>
        <v>0.29022668976225108</v>
      </c>
    </row>
    <row r="748" spans="1:10" x14ac:dyDescent="0.15">
      <c r="A748" s="1">
        <v>33</v>
      </c>
      <c r="B748" s="1" t="s">
        <v>311</v>
      </c>
      <c r="C748" s="1">
        <v>9</v>
      </c>
      <c r="D748" s="1" t="s">
        <v>21</v>
      </c>
      <c r="E748" s="6">
        <f>IF(logVir!E748&lt;&gt;0,logVir!E748-logVir!E$1093-0.5*(SKir!E748+SKir!E$1093)*(logKir!E748-logKir!E$1093)-0.5*(SLir!E748+SLir!E$1093)*(logHir!E748-logHir!E$1093)-0.5*(SLir!E748+SLir!E$1093)*(logQir!E748-logQir!E$1093),0)</f>
        <v>-0.47059046548309691</v>
      </c>
      <c r="F748" s="6">
        <f>IF(logVir!F748&lt;&gt;0,logVir!F748-logVir!F$1093-0.5*(SKir!F748+SKir!F$1093)*(logKir!F748-logKir!F$1093)-0.5*(SLir!F748+SLir!F$1093)*(logHir!F748-logHir!F$1093)-0.5*(SLir!F748+SLir!F$1093)*(logQir!F748-logQir!F$1093),0)</f>
        <v>-4.4964330096965141E-2</v>
      </c>
      <c r="G748" s="6">
        <f>IF(logVir!G748&lt;&gt;0,logVir!G748-logVir!G$1093-0.5*(SKir!G748+SKir!G$1093)*(logKir!G748-logKir!G$1093)-0.5*(SLir!G748+SLir!G$1093)*(logHir!G748-logHir!G$1093)-0.5*(SLir!G748+SLir!G$1093)*(logQir!G748-logQir!G$1093),0)</f>
        <v>0.33673727612953847</v>
      </c>
      <c r="H748" s="6">
        <f>IF(logVir!H748&lt;&gt;0,logVir!H748-logVir!H$1093-0.5*(SKir!H748+SKir!H$1093)*(logKir!H748-logKir!H$1093)-0.5*(SLir!H748+SLir!H$1093)*(logHir!H748-logHir!H$1093)-0.5*(SLir!H748+SLir!H$1093)*(logQir!H748-logQir!H$1093),0)</f>
        <v>0.19592402465589254</v>
      </c>
      <c r="I748" s="6">
        <f>IF(logVir!I748&lt;&gt;0,logVir!I748-logVir!I$1093-0.5*(SKir!I748+SKir!I$1093)*(logKir!I748-logKir!I$1093)-0.5*(SLir!I748+SLir!I$1093)*(logHir!I748-logHir!I$1093)-0.5*(SLir!I748+SLir!I$1093)*(logQir!I748-logQir!I$1093),0)</f>
        <v>0.45839286235712051</v>
      </c>
      <c r="J748" s="6">
        <f>IF(logVir!J748&lt;&gt;0,logVir!J748-logVir!J$1093-0.5*(SKir!J748+SKir!J$1093)*(logKir!J748-logKir!J$1093)-0.5*(SLir!J748+SLir!J$1093)*(logHir!J748-logHir!J$1093)-0.5*(SLir!J748+SLir!J$1093)*(logQir!J748-logQir!J$1093),0)</f>
        <v>0.39549810130465107</v>
      </c>
    </row>
    <row r="749" spans="1:10" x14ac:dyDescent="0.15">
      <c r="A749" s="1">
        <v>33</v>
      </c>
      <c r="B749" s="1" t="s">
        <v>311</v>
      </c>
      <c r="C749" s="1">
        <v>10</v>
      </c>
      <c r="D749" s="1" t="s">
        <v>22</v>
      </c>
      <c r="E749" s="6">
        <f>IF(logVir!E749&lt;&gt;0,logVir!E749-logVir!E$1094-0.5*(SKir!E749+SKir!E$1094)*(logKir!E749-logKir!E$1094)-0.5*(SLir!E749+SLir!E$1094)*(logHir!E749-logHir!E$1094)-0.5*(SLir!E749+SLir!E$1094)*(logQir!E749-logQir!E$1094),0)</f>
        <v>-2.7212344697249265E-2</v>
      </c>
      <c r="F749" s="6">
        <f>IF(logVir!F749&lt;&gt;0,logVir!F749-logVir!F$1094-0.5*(SKir!F749+SKir!F$1094)*(logKir!F749-logKir!F$1094)-0.5*(SLir!F749+SLir!F$1094)*(logHir!F749-logHir!F$1094)-0.5*(SLir!F749+SLir!F$1094)*(logQir!F749-logQir!F$1094),0)</f>
        <v>-0.22919408435363559</v>
      </c>
      <c r="G749" s="6">
        <f>IF(logVir!G749&lt;&gt;0,logVir!G749-logVir!G$1094-0.5*(SKir!G749+SKir!G$1094)*(logKir!G749-logKir!G$1094)-0.5*(SLir!G749+SLir!G$1094)*(logHir!G749-logHir!G$1094)-0.5*(SLir!G749+SLir!G$1094)*(logQir!G749-logQir!G$1094),0)</f>
        <v>-0.19616356901742879</v>
      </c>
      <c r="H749" s="6">
        <f>IF(logVir!H749&lt;&gt;0,logVir!H749-logVir!H$1094-0.5*(SKir!H749+SKir!H$1094)*(logKir!H749-logKir!H$1094)-0.5*(SLir!H749+SLir!H$1094)*(logHir!H749-logHir!H$1094)-0.5*(SLir!H749+SLir!H$1094)*(logQir!H749-logQir!H$1094),0)</f>
        <v>-0.20100292764263608</v>
      </c>
      <c r="I749" s="6">
        <f>IF(logVir!I749&lt;&gt;0,logVir!I749-logVir!I$1094-0.5*(SKir!I749+SKir!I$1094)*(logKir!I749-logKir!I$1094)-0.5*(SLir!I749+SLir!I$1094)*(logHir!I749-logHir!I$1094)-0.5*(SLir!I749+SLir!I$1094)*(logQir!I749-logQir!I$1094),0)</f>
        <v>5.3572631947588989E-2</v>
      </c>
      <c r="J749" s="6">
        <f>IF(logVir!J749&lt;&gt;0,logVir!J749-logVir!J$1094-0.5*(SKir!J749+SKir!J$1094)*(logKir!J749-logKir!J$1094)-0.5*(SLir!J749+SLir!J$1094)*(logHir!J749-logHir!J$1094)-0.5*(SLir!J749+SLir!J$1094)*(logQir!J749-logQir!J$1094),0)</f>
        <v>6.8331735105591498E-2</v>
      </c>
    </row>
    <row r="750" spans="1:10" x14ac:dyDescent="0.15">
      <c r="A750" s="1">
        <v>33</v>
      </c>
      <c r="B750" s="1" t="s">
        <v>311</v>
      </c>
      <c r="C750" s="1">
        <v>11</v>
      </c>
      <c r="D750" s="1" t="s">
        <v>23</v>
      </c>
      <c r="E750" s="6">
        <f>IF(logVir!E750&lt;&gt;0,logVir!E750-logVir!E$1095-0.5*(SKir!E750+SKir!E$1095)*(logKir!E750-logKir!E$1095)-0.5*(SLir!E750+SLir!E$1095)*(logHir!E750-logHir!E$1095)-0.5*(SLir!E750+SLir!E$1095)*(logQir!E750-logQir!E$1095),0)</f>
        <v>-0.5338441749256454</v>
      </c>
      <c r="F750" s="6">
        <f>IF(logVir!F750&lt;&gt;0,logVir!F750-logVir!F$1095-0.5*(SKir!F750+SKir!F$1095)*(logKir!F750-logKir!F$1095)-0.5*(SLir!F750+SLir!F$1095)*(logHir!F750-logHir!F$1095)-0.5*(SLir!F750+SLir!F$1095)*(logQir!F750-logQir!F$1095),0)</f>
        <v>-7.8434576531635575E-2</v>
      </c>
      <c r="G750" s="6">
        <f>IF(logVir!G750&lt;&gt;0,logVir!G750-logVir!G$1095-0.5*(SKir!G750+SKir!G$1095)*(logKir!G750-logKir!G$1095)-0.5*(SLir!G750+SLir!G$1095)*(logHir!G750-logHir!G$1095)-0.5*(SLir!G750+SLir!G$1095)*(logQir!G750-logQir!G$1095),0)</f>
        <v>-0.21025385695488438</v>
      </c>
      <c r="H750" s="6">
        <f>IF(logVir!H750&lt;&gt;0,logVir!H750-logVir!H$1095-0.5*(SKir!H750+SKir!H$1095)*(logKir!H750-logKir!H$1095)-0.5*(SLir!H750+SLir!H$1095)*(logHir!H750-logHir!H$1095)-0.5*(SLir!H750+SLir!H$1095)*(logQir!H750-logQir!H$1095),0)</f>
        <v>-0.1431914609027736</v>
      </c>
      <c r="I750" s="6">
        <f>IF(logVir!I750&lt;&gt;0,logVir!I750-logVir!I$1095-0.5*(SKir!I750+SKir!I$1095)*(logKir!I750-logKir!I$1095)-0.5*(SLir!I750+SLir!I$1095)*(logHir!I750-logHir!I$1095)-0.5*(SLir!I750+SLir!I$1095)*(logQir!I750-logQir!I$1095),0)</f>
        <v>-1.5918793485203407E-3</v>
      </c>
      <c r="J750" s="6">
        <f>IF(logVir!J750&lt;&gt;0,logVir!J750-logVir!J$1095-0.5*(SKir!J750+SKir!J$1095)*(logKir!J750-logKir!J$1095)-0.5*(SLir!J750+SLir!J$1095)*(logHir!J750-logHir!J$1095)-0.5*(SLir!J750+SLir!J$1095)*(logQir!J750-logQir!J$1095),0)</f>
        <v>3.6524845901775183E-2</v>
      </c>
    </row>
    <row r="751" spans="1:10" x14ac:dyDescent="0.15">
      <c r="A751" s="1">
        <v>33</v>
      </c>
      <c r="B751" s="1" t="s">
        <v>311</v>
      </c>
      <c r="C751" s="1">
        <v>12</v>
      </c>
      <c r="D751" s="1" t="s">
        <v>24</v>
      </c>
      <c r="E751" s="6">
        <f>IF(logVir!E751&lt;&gt;0,logVir!E751-logVir!E$1096-0.5*(SKir!E751+SKir!E$1096)*(logKir!E751-logKir!E$1096)-0.5*(SLir!E751+SLir!E$1096)*(logHir!E751-logHir!E$1096)-0.5*(SLir!E751+SLir!E$1096)*(logQir!E751-logQir!E$1096),0)</f>
        <v>-0.64899451890184079</v>
      </c>
      <c r="F751" s="6">
        <f>IF(logVir!F751&lt;&gt;0,logVir!F751-logVir!F$1096-0.5*(SKir!F751+SKir!F$1096)*(logKir!F751-logKir!F$1096)-0.5*(SLir!F751+SLir!F$1096)*(logHir!F751-logHir!F$1096)-0.5*(SLir!F751+SLir!F$1096)*(logQir!F751-logQir!F$1096),0)</f>
        <v>-6.8985125299338715E-2</v>
      </c>
      <c r="G751" s="6">
        <f>IF(logVir!G751&lt;&gt;0,logVir!G751-logVir!G$1096-0.5*(SKir!G751+SKir!G$1096)*(logKir!G751-logKir!G$1096)-0.5*(SLir!G751+SLir!G$1096)*(logHir!G751-logHir!G$1096)-0.5*(SLir!G751+SLir!G$1096)*(logQir!G751-logQir!G$1096),0)</f>
        <v>-9.5880607981510976E-2</v>
      </c>
      <c r="H751" s="6">
        <f>IF(logVir!H751&lt;&gt;0,logVir!H751-logVir!H$1096-0.5*(SKir!H751+SKir!H$1096)*(logKir!H751-logKir!H$1096)-0.5*(SLir!H751+SLir!H$1096)*(logHir!H751-logHir!H$1096)-0.5*(SLir!H751+SLir!H$1096)*(logQir!H751-logQir!H$1096),0)</f>
        <v>8.1505516493498492E-2</v>
      </c>
      <c r="I751" s="6">
        <f>IF(logVir!I751&lt;&gt;0,logVir!I751-logVir!I$1096-0.5*(SKir!I751+SKir!I$1096)*(logKir!I751-logKir!I$1096)-0.5*(SLir!I751+SLir!I$1096)*(logHir!I751-logHir!I$1096)-0.5*(SLir!I751+SLir!I$1096)*(logQir!I751-logQir!I$1096),0)</f>
        <v>-5.7119756582852829E-2</v>
      </c>
      <c r="J751" s="6">
        <f>IF(logVir!J751&lt;&gt;0,logVir!J751-logVir!J$1096-0.5*(SKir!J751+SKir!J$1096)*(logKir!J751-logKir!J$1096)-0.5*(SLir!J751+SLir!J$1096)*(logHir!J751-logHir!J$1096)-0.5*(SLir!J751+SLir!J$1096)*(logQir!J751-logQir!J$1096),0)</f>
        <v>-0.14176004737252038</v>
      </c>
    </row>
    <row r="752" spans="1:10" x14ac:dyDescent="0.15">
      <c r="A752" s="1">
        <v>33</v>
      </c>
      <c r="B752" s="1" t="s">
        <v>311</v>
      </c>
      <c r="C752" s="1">
        <v>13</v>
      </c>
      <c r="D752" s="1" t="s">
        <v>25</v>
      </c>
      <c r="E752" s="6">
        <f>IF(logVir!E752&lt;&gt;0,logVir!E752-logVir!E$1097-0.5*(SKir!E752+SKir!E$1097)*(logKir!E752-logKir!E$1097)-0.5*(SLir!E752+SLir!E$1097)*(logHir!E752-logHir!E$1097)-0.5*(SLir!E752+SLir!E$1097)*(logQir!E752-logQir!E$1097),0)</f>
        <v>0.42762654392547339</v>
      </c>
      <c r="F752" s="6">
        <f>IF(logVir!F752&lt;&gt;0,logVir!F752-logVir!F$1097-0.5*(SKir!F752+SKir!F$1097)*(logKir!F752-logKir!F$1097)-0.5*(SLir!F752+SLir!F$1097)*(logHir!F752-logHir!F$1097)-0.5*(SLir!F752+SLir!F$1097)*(logQir!F752-logQir!F$1097),0)</f>
        <v>0.20629161214351988</v>
      </c>
      <c r="G752" s="6">
        <f>IF(logVir!G752&lt;&gt;0,logVir!G752-logVir!G$1097-0.5*(SKir!G752+SKir!G$1097)*(logKir!G752-logKir!G$1097)-0.5*(SLir!G752+SLir!G$1097)*(logHir!G752-logHir!G$1097)-0.5*(SLir!G752+SLir!G$1097)*(logQir!G752-logQir!G$1097),0)</f>
        <v>-0.39035201781945456</v>
      </c>
      <c r="H752" s="6">
        <f>IF(logVir!H752&lt;&gt;0,logVir!H752-logVir!H$1097-0.5*(SKir!H752+SKir!H$1097)*(logKir!H752-logKir!H$1097)-0.5*(SLir!H752+SLir!H$1097)*(logHir!H752-logHir!H$1097)-0.5*(SLir!H752+SLir!H$1097)*(logQir!H752-logQir!H$1097),0)</f>
        <v>-4.408702886898299E-2</v>
      </c>
      <c r="I752" s="6">
        <f>IF(logVir!I752&lt;&gt;0,logVir!I752-logVir!I$1097-0.5*(SKir!I752+SKir!I$1097)*(logKir!I752-logKir!I$1097)-0.5*(SLir!I752+SLir!I$1097)*(logHir!I752-logHir!I$1097)-0.5*(SLir!I752+SLir!I$1097)*(logQir!I752-logQir!I$1097),0)</f>
        <v>0.6085347168927252</v>
      </c>
      <c r="J752" s="6">
        <f>IF(logVir!J752&lt;&gt;0,logVir!J752-logVir!J$1097-0.5*(SKir!J752+SKir!J$1097)*(logKir!J752-logKir!J$1097)-0.5*(SLir!J752+SLir!J$1097)*(logHir!J752-logHir!J$1097)-0.5*(SLir!J752+SLir!J$1097)*(logQir!J752-logQir!J$1097),0)</f>
        <v>0.42819380672396989</v>
      </c>
    </row>
    <row r="753" spans="1:10" x14ac:dyDescent="0.15">
      <c r="A753" s="1">
        <v>33</v>
      </c>
      <c r="B753" s="1" t="s">
        <v>311</v>
      </c>
      <c r="C753" s="1">
        <v>14</v>
      </c>
      <c r="D753" s="1" t="s">
        <v>26</v>
      </c>
      <c r="E753" s="6">
        <f>IF(logVir!E753&lt;&gt;0,logVir!E753-logVir!E$1098-0.5*(SKir!E753+SKir!E$1098)*(logKir!E753-logKir!E$1098)-0.5*(SLir!E753+SLir!E$1098)*(logHir!E753-logHir!E$1098)-0.5*(SLir!E753+SLir!E$1098)*(logQir!E753-logQir!E$1098),0)</f>
        <v>0.65707362509356015</v>
      </c>
      <c r="F753" s="6">
        <f>IF(logVir!F753&lt;&gt;0,logVir!F753-logVir!F$1098-0.5*(SKir!F753+SKir!F$1098)*(logKir!F753-logKir!F$1098)-0.5*(SLir!F753+SLir!F$1098)*(logHir!F753-logHir!F$1098)-0.5*(SLir!F753+SLir!F$1098)*(logQir!F753-logQir!F$1098),0)</f>
        <v>6.2814981494285493E-3</v>
      </c>
      <c r="G753" s="6">
        <f>IF(logVir!G753&lt;&gt;0,logVir!G753-logVir!G$1098-0.5*(SKir!G753+SKir!G$1098)*(logKir!G753-logKir!G$1098)-0.5*(SLir!G753+SLir!G$1098)*(logHir!G753-logHir!G$1098)-0.5*(SLir!G753+SLir!G$1098)*(logQir!G753-logQir!G$1098),0)</f>
        <v>0.42047998903586281</v>
      </c>
      <c r="H753" s="6">
        <f>IF(logVir!H753&lt;&gt;0,logVir!H753-logVir!H$1098-0.5*(SKir!H753+SKir!H$1098)*(logKir!H753-logKir!H$1098)-0.5*(SLir!H753+SLir!H$1098)*(logHir!H753-logHir!H$1098)-0.5*(SLir!H753+SLir!H$1098)*(logQir!H753-logQir!H$1098),0)</f>
        <v>0.51647918369671419</v>
      </c>
      <c r="I753" s="6">
        <f>IF(logVir!I753&lt;&gt;0,logVir!I753-logVir!I$1098-0.5*(SKir!I753+SKir!I$1098)*(logKir!I753-logKir!I$1098)-0.5*(SLir!I753+SLir!I$1098)*(logHir!I753-logHir!I$1098)-0.5*(SLir!I753+SLir!I$1098)*(logQir!I753-logQir!I$1098),0)</f>
        <v>-0.40771691825283696</v>
      </c>
      <c r="J753" s="6">
        <f>IF(logVir!J753&lt;&gt;0,logVir!J753-logVir!J$1098-0.5*(SKir!J753+SKir!J$1098)*(logKir!J753-logKir!J$1098)-0.5*(SLir!J753+SLir!J$1098)*(logHir!J753-logHir!J$1098)-0.5*(SLir!J753+SLir!J$1098)*(logQir!J753-logQir!J$1098),0)</f>
        <v>-0.43049298844925821</v>
      </c>
    </row>
    <row r="754" spans="1:10" x14ac:dyDescent="0.15">
      <c r="A754" s="1">
        <v>33</v>
      </c>
      <c r="B754" s="1" t="s">
        <v>311</v>
      </c>
      <c r="C754" s="1">
        <v>15</v>
      </c>
      <c r="D754" s="1" t="s">
        <v>27</v>
      </c>
      <c r="E754" s="6">
        <f>IF(logVir!E754&lt;&gt;0,logVir!E754-logVir!E$1099-0.5*(SKir!E754+SKir!E$1099)*(logKir!E754-logKir!E$1099)-0.5*(SLir!E754+SLir!E$1099)*(logHir!E754-logHir!E$1099)-0.5*(SLir!E754+SLir!E$1099)*(logQir!E754-logQir!E$1099),0)</f>
        <v>4.3170117408628701E-2</v>
      </c>
      <c r="F754" s="6">
        <f>IF(logVir!F754&lt;&gt;0,logVir!F754-logVir!F$1099-0.5*(SKir!F754+SKir!F$1099)*(logKir!F754-logKir!F$1099)-0.5*(SLir!F754+SLir!F$1099)*(logHir!F754-logHir!F$1099)-0.5*(SLir!F754+SLir!F$1099)*(logQir!F754-logQir!F$1099),0)</f>
        <v>0.16432275021592713</v>
      </c>
      <c r="G754" s="6">
        <f>IF(logVir!G754&lt;&gt;0,logVir!G754-logVir!G$1099-0.5*(SKir!G754+SKir!G$1099)*(logKir!G754-logKir!G$1099)-0.5*(SLir!G754+SLir!G$1099)*(logHir!G754-logHir!G$1099)-0.5*(SLir!G754+SLir!G$1099)*(logQir!G754-logQir!G$1099),0)</f>
        <v>9.5551984604742471E-2</v>
      </c>
      <c r="H754" s="6">
        <f>IF(logVir!H754&lt;&gt;0,logVir!H754-logVir!H$1099-0.5*(SKir!H754+SKir!H$1099)*(logKir!H754-logKir!H$1099)-0.5*(SLir!H754+SLir!H$1099)*(logHir!H754-logHir!H$1099)-0.5*(SLir!H754+SLir!H$1099)*(logQir!H754-logQir!H$1099),0)</f>
        <v>8.2822504923588058E-2</v>
      </c>
      <c r="I754" s="6">
        <f>IF(logVir!I754&lt;&gt;0,logVir!I754-logVir!I$1099-0.5*(SKir!I754+SKir!I$1099)*(logKir!I754-logKir!I$1099)-0.5*(SLir!I754+SLir!I$1099)*(logHir!I754-logHir!I$1099)-0.5*(SLir!I754+SLir!I$1099)*(logQir!I754-logQir!I$1099),0)</f>
        <v>0.12142529424556255</v>
      </c>
      <c r="J754" s="6">
        <f>IF(logVir!J754&lt;&gt;0,logVir!J754-logVir!J$1099-0.5*(SKir!J754+SKir!J$1099)*(logKir!J754-logKir!J$1099)-0.5*(SLir!J754+SLir!J$1099)*(logHir!J754-logHir!J$1099)-0.5*(SLir!J754+SLir!J$1099)*(logQir!J754-logQir!J$1099),0)</f>
        <v>0.10976587612525603</v>
      </c>
    </row>
    <row r="755" spans="1:10" x14ac:dyDescent="0.15">
      <c r="A755" s="1">
        <v>33</v>
      </c>
      <c r="B755" s="1" t="s">
        <v>310</v>
      </c>
      <c r="C755" s="1">
        <v>16</v>
      </c>
      <c r="D755" s="1" t="s">
        <v>10</v>
      </c>
      <c r="E755" s="6">
        <f>IF(logVir!E755&lt;&gt;0,logVir!E755-logVir!E$1100-0.5*(SKir!E755+SKir!E$1100)*(logKir!E755-logKir!E$1100)-0.5*(SLir!E755+SLir!E$1100)*(logHir!E755-logHir!E$1100)-0.5*(SLir!E755+SLir!E$1100)*(logQir!E755-logQir!E$1100),0)</f>
        <v>-0.10097985468936645</v>
      </c>
      <c r="F755" s="6">
        <f>IF(logVir!F755&lt;&gt;0,logVir!F755-logVir!F$1100-0.5*(SKir!F755+SKir!F$1100)*(logKir!F755-logKir!F$1100)-0.5*(SLir!F755+SLir!F$1100)*(logHir!F755-logHir!F$1100)-0.5*(SLir!F755+SLir!F$1100)*(logQir!F755-logQir!F$1100),0)</f>
        <v>-0.20943897101663372</v>
      </c>
      <c r="G755" s="6">
        <f>IF(logVir!G755&lt;&gt;0,logVir!G755-logVir!G$1100-0.5*(SKir!G755+SKir!G$1100)*(logKir!G755-logKir!G$1100)-0.5*(SLir!G755+SLir!G$1100)*(logHir!G755-logHir!G$1100)-0.5*(SLir!G755+SLir!G$1100)*(logQir!G755-logQir!G$1100),0)</f>
        <v>-0.13395495902643756</v>
      </c>
      <c r="H755" s="6">
        <f>IF(logVir!H755&lt;&gt;0,logVir!H755-logVir!H$1100-0.5*(SKir!H755+SKir!H$1100)*(logKir!H755-logKir!H$1100)-0.5*(SLir!H755+SLir!H$1100)*(logHir!H755-logHir!H$1100)-0.5*(SLir!H755+SLir!H$1100)*(logQir!H755-logQir!H$1100),0)</f>
        <v>-0.15302583897904812</v>
      </c>
      <c r="I755" s="6">
        <f>IF(logVir!I755&lt;&gt;0,logVir!I755-logVir!I$1100-0.5*(SKir!I755+SKir!I$1100)*(logKir!I755-logKir!I$1100)-0.5*(SLir!I755+SLir!I$1100)*(logHir!I755-logHir!I$1100)-0.5*(SLir!I755+SLir!I$1100)*(logQir!I755-logQir!I$1100),0)</f>
        <v>-1.4191773257669595E-2</v>
      </c>
      <c r="J755" s="6">
        <f>IF(logVir!J755&lt;&gt;0,logVir!J755-logVir!J$1100-0.5*(SKir!J755+SKir!J$1100)*(logKir!J755-logKir!J$1100)-0.5*(SLir!J755+SLir!J$1100)*(logHir!J755-logHir!J$1100)-0.5*(SLir!J755+SLir!J$1100)*(logQir!J755-logQir!J$1100),0)</f>
        <v>-3.7020458287307781E-2</v>
      </c>
    </row>
    <row r="756" spans="1:10" x14ac:dyDescent="0.15">
      <c r="A756" s="1">
        <v>33</v>
      </c>
      <c r="B756" s="1" t="s">
        <v>310</v>
      </c>
      <c r="C756" s="1">
        <v>17</v>
      </c>
      <c r="D756" s="1" t="s">
        <v>11</v>
      </c>
      <c r="E756" s="6">
        <f>IF(logVir!E756&lt;&gt;0,logVir!E756-logVir!E$1101-0.5*(SKir!E756+SKir!E$1101)*(logKir!E756-logKir!E$1101)-0.5*(SLir!E756+SLir!E$1101)*(logHir!E756-logHir!E$1101)-0.5*(SLir!E756+SLir!E$1101)*(logQir!E756-logQir!E$1101),0)</f>
        <v>-0.23528793597261746</v>
      </c>
      <c r="F756" s="6">
        <f>IF(logVir!F756&lt;&gt;0,logVir!F756-logVir!F$1101-0.5*(SKir!F756+SKir!F$1101)*(logKir!F756-logKir!F$1101)-0.5*(SLir!F756+SLir!F$1101)*(logHir!F756-logHir!F$1101)-0.5*(SLir!F756+SLir!F$1101)*(logQir!F756-logQir!F$1101),0)</f>
        <v>0.15714822593615202</v>
      </c>
      <c r="G756" s="6">
        <f>IF(logVir!G756&lt;&gt;0,logVir!G756-logVir!G$1101-0.5*(SKir!G756+SKir!G$1101)*(logKir!G756-logKir!G$1101)-0.5*(SLir!G756+SLir!G$1101)*(logHir!G756-logHir!G$1101)-0.5*(SLir!G756+SLir!G$1101)*(logQir!G756-logQir!G$1101),0)</f>
        <v>5.9110183786567912E-2</v>
      </c>
      <c r="H756" s="6">
        <f>IF(logVir!H756&lt;&gt;0,logVir!H756-logVir!H$1101-0.5*(SKir!H756+SKir!H$1101)*(logKir!H756-logKir!H$1101)-0.5*(SLir!H756+SLir!H$1101)*(logHir!H756-logHir!H$1101)-0.5*(SLir!H756+SLir!H$1101)*(logQir!H756-logQir!H$1101),0)</f>
        <v>3.9785355760450725E-2</v>
      </c>
      <c r="I756" s="6">
        <f>IF(logVir!I756&lt;&gt;0,logVir!I756-logVir!I$1101-0.5*(SKir!I756+SKir!I$1101)*(logKir!I756-logKir!I$1101)-0.5*(SLir!I756+SLir!I$1101)*(logHir!I756-logHir!I$1101)-0.5*(SLir!I756+SLir!I$1101)*(logQir!I756-logQir!I$1101),0)</f>
        <v>8.2483139764430669E-2</v>
      </c>
      <c r="J756" s="6">
        <f>IF(logVir!J756&lt;&gt;0,logVir!J756-logVir!J$1101-0.5*(SKir!J756+SKir!J$1101)*(logKir!J756-logKir!J$1101)-0.5*(SLir!J756+SLir!J$1101)*(logHir!J756-logHir!J$1101)-0.5*(SLir!J756+SLir!J$1101)*(logQir!J756-logQir!J$1101),0)</f>
        <v>9.8849888321876814E-2</v>
      </c>
    </row>
    <row r="757" spans="1:10" x14ac:dyDescent="0.15">
      <c r="A757" s="1">
        <v>33</v>
      </c>
      <c r="B757" s="1" t="s">
        <v>310</v>
      </c>
      <c r="C757" s="1">
        <v>18</v>
      </c>
      <c r="D757" s="1" t="s">
        <v>12</v>
      </c>
      <c r="E757" s="6">
        <f>IF(logVir!E757&lt;&gt;0,logVir!E757-logVir!E$1102-0.5*(SKir!E757+SKir!E$1102)*(logKir!E757-logKir!E$1102)-0.5*(SLir!E757+SLir!E$1102)*(logHir!E757-logHir!E$1102)-0.5*(SLir!E757+SLir!E$1102)*(logQir!E757-logQir!E$1102),0)</f>
        <v>8.4210970139859259E-2</v>
      </c>
      <c r="F757" s="6">
        <f>IF(logVir!F757&lt;&gt;0,logVir!F757-logVir!F$1102-0.5*(SKir!F757+SKir!F$1102)*(logKir!F757-logKir!F$1102)-0.5*(SLir!F757+SLir!F$1102)*(logHir!F757-logHir!F$1102)-0.5*(SLir!F757+SLir!F$1102)*(logQir!F757-logQir!F$1102),0)</f>
        <v>3.6830982011335459E-2</v>
      </c>
      <c r="G757" s="6">
        <f>IF(logVir!G757&lt;&gt;0,logVir!G757-logVir!G$1102-0.5*(SKir!G757+SKir!G$1102)*(logKir!G757-logKir!G$1102)-0.5*(SLir!G757+SLir!G$1102)*(logHir!G757-logHir!G$1102)-0.5*(SLir!G757+SLir!G$1102)*(logQir!G757-logQir!G$1102),0)</f>
        <v>6.5277008226309274E-2</v>
      </c>
      <c r="H757" s="6">
        <f>IF(logVir!H757&lt;&gt;0,logVir!H757-logVir!H$1102-0.5*(SKir!H757+SKir!H$1102)*(logKir!H757-logKir!H$1102)-0.5*(SLir!H757+SLir!H$1102)*(logHir!H757-logHir!H$1102)-0.5*(SLir!H757+SLir!H$1102)*(logQir!H757-logQir!H$1102),0)</f>
        <v>-1.4830101105838156E-2</v>
      </c>
      <c r="I757" s="6">
        <f>IF(logVir!I757&lt;&gt;0,logVir!I757-logVir!I$1102-0.5*(SKir!I757+SKir!I$1102)*(logKir!I757-logKir!I$1102)-0.5*(SLir!I757+SLir!I$1102)*(logHir!I757-logHir!I$1102)-0.5*(SLir!I757+SLir!I$1102)*(logQir!I757-logQir!I$1102),0)</f>
        <v>-0.15997715176783103</v>
      </c>
      <c r="J757" s="6">
        <f>IF(logVir!J757&lt;&gt;0,logVir!J757-logVir!J$1102-0.5*(SKir!J757+SKir!J$1102)*(logKir!J757-logKir!J$1102)-0.5*(SLir!J757+SLir!J$1102)*(logHir!J757-logHir!J$1102)-0.5*(SLir!J757+SLir!J$1102)*(logQir!J757-logQir!J$1102),0)</f>
        <v>-0.1058979351093938</v>
      </c>
    </row>
    <row r="758" spans="1:10" x14ac:dyDescent="0.15">
      <c r="A758" s="1">
        <v>33</v>
      </c>
      <c r="B758" s="1" t="s">
        <v>310</v>
      </c>
      <c r="C758" s="1">
        <v>19</v>
      </c>
      <c r="D758" s="1" t="s">
        <v>13</v>
      </c>
      <c r="E758" s="6">
        <f>IF(logVir!E758&lt;&gt;0,logVir!E758-logVir!E$1103-0.5*(SKir!E758+SKir!E$1103)*(logKir!E758-logKir!E$1103)-0.5*(SLir!E758+SLir!E$1103)*(logHir!E758-logHir!E$1103)-0.5*(SLir!E758+SLir!E$1103)*(logQir!E758-logQir!E$1103),0)</f>
        <v>0.19670600176168063</v>
      </c>
      <c r="F758" s="6">
        <f>IF(logVir!F758&lt;&gt;0,logVir!F758-logVir!F$1103-0.5*(SKir!F758+SKir!F$1103)*(logKir!F758-logKir!F$1103)-0.5*(SLir!F758+SLir!F$1103)*(logHir!F758-logHir!F$1103)-0.5*(SLir!F758+SLir!F$1103)*(logQir!F758-logQir!F$1103),0)</f>
        <v>-9.9418466402538513E-2</v>
      </c>
      <c r="G758" s="6">
        <f>IF(logVir!G758&lt;&gt;0,logVir!G758-logVir!G$1103-0.5*(SKir!G758+SKir!G$1103)*(logKir!G758-logKir!G$1103)-0.5*(SLir!G758+SLir!G$1103)*(logHir!G758-logHir!G$1103)-0.5*(SLir!G758+SLir!G$1103)*(logQir!G758-logQir!G$1103),0)</f>
        <v>-0.20723905516450494</v>
      </c>
      <c r="H758" s="6">
        <f>IF(logVir!H758&lt;&gt;0,logVir!H758-logVir!H$1103-0.5*(SKir!H758+SKir!H$1103)*(logKir!H758-logKir!H$1103)-0.5*(SLir!H758+SLir!H$1103)*(logHir!H758-logHir!H$1103)-0.5*(SLir!H758+SLir!H$1103)*(logQir!H758-logQir!H$1103),0)</f>
        <v>-8.6024641056507062E-2</v>
      </c>
      <c r="I758" s="6">
        <f>IF(logVir!I758&lt;&gt;0,logVir!I758-logVir!I$1103-0.5*(SKir!I758+SKir!I$1103)*(logKir!I758-logKir!I$1103)-0.5*(SLir!I758+SLir!I$1103)*(logHir!I758-logHir!I$1103)-0.5*(SLir!I758+SLir!I$1103)*(logQir!I758-logQir!I$1103),0)</f>
        <v>-4.7173875318266912E-3</v>
      </c>
      <c r="J758" s="6">
        <f>IF(logVir!J758&lt;&gt;0,logVir!J758-logVir!J$1103-0.5*(SKir!J758+SKir!J$1103)*(logKir!J758-logKir!J$1103)-0.5*(SLir!J758+SLir!J$1103)*(logHir!J758-logHir!J$1103)-0.5*(SLir!J758+SLir!J$1103)*(logQir!J758-logQir!J$1103),0)</f>
        <v>-4.9722181735372448E-2</v>
      </c>
    </row>
    <row r="759" spans="1:10" x14ac:dyDescent="0.15">
      <c r="A759" s="1">
        <v>33</v>
      </c>
      <c r="B759" s="1" t="s">
        <v>310</v>
      </c>
      <c r="C759" s="1">
        <v>20</v>
      </c>
      <c r="D759" s="1" t="s">
        <v>14</v>
      </c>
      <c r="E759" s="6">
        <f>IF(logVir!E759&lt;&gt;0,logVir!E759-logVir!E$1104-0.5*(SKir!E759+SKir!E$1104)*(logKir!E759-logKir!E$1104)-0.5*(SLir!E759+SLir!E$1104)*(logHir!E759-logHir!E$1104)-0.5*(SLir!E759+SLir!E$1104)*(logQir!E759-logQir!E$1104),0)</f>
        <v>0.62903683126721421</v>
      </c>
      <c r="F759" s="6">
        <f>IF(logVir!F759&lt;&gt;0,logVir!F759-logVir!F$1104-0.5*(SKir!F759+SKir!F$1104)*(logKir!F759-logKir!F$1104)-0.5*(SLir!F759+SLir!F$1104)*(logHir!F759-logHir!F$1104)-0.5*(SLir!F759+SLir!F$1104)*(logQir!F759-logQir!F$1104),0)</f>
        <v>-5.7129661061193937E-2</v>
      </c>
      <c r="G759" s="6">
        <f>IF(logVir!G759&lt;&gt;0,logVir!G759-logVir!G$1104-0.5*(SKir!G759+SKir!G$1104)*(logKir!G759-logKir!G$1104)-0.5*(SLir!G759+SLir!G$1104)*(logHir!G759-logHir!G$1104)-0.5*(SLir!G759+SLir!G$1104)*(logQir!G759-logQir!G$1104),0)</f>
        <v>-7.3783415937245782E-3</v>
      </c>
      <c r="H759" s="6">
        <f>IF(logVir!H759&lt;&gt;0,logVir!H759-logVir!H$1104-0.5*(SKir!H759+SKir!H$1104)*(logKir!H759-logKir!H$1104)-0.5*(SLir!H759+SLir!H$1104)*(logHir!H759-logHir!H$1104)-0.5*(SLir!H759+SLir!H$1104)*(logQir!H759-logQir!H$1104),0)</f>
        <v>4.2329129375663327E-2</v>
      </c>
      <c r="I759" s="6">
        <f>IF(logVir!I759&lt;&gt;0,logVir!I759-logVir!I$1104-0.5*(SKir!I759+SKir!I$1104)*(logKir!I759-logKir!I$1104)-0.5*(SLir!I759+SLir!I$1104)*(logHir!I759-logHir!I$1104)-0.5*(SLir!I759+SLir!I$1104)*(logQir!I759-logQir!I$1104),0)</f>
        <v>5.6022556567108604E-2</v>
      </c>
      <c r="J759" s="6">
        <f>IF(logVir!J759&lt;&gt;0,logVir!J759-logVir!J$1104-0.5*(SKir!J759+SKir!J$1104)*(logKir!J759-logKir!J$1104)-0.5*(SLir!J759+SLir!J$1104)*(logHir!J759-logHir!J$1104)-0.5*(SLir!J759+SLir!J$1104)*(logQir!J759-logQir!J$1104),0)</f>
        <v>6.7711581232855603E-2</v>
      </c>
    </row>
    <row r="760" spans="1:10" x14ac:dyDescent="0.15">
      <c r="A760" s="1">
        <v>33</v>
      </c>
      <c r="B760" s="1" t="s">
        <v>310</v>
      </c>
      <c r="C760" s="1">
        <v>21</v>
      </c>
      <c r="D760" s="1" t="s">
        <v>15</v>
      </c>
      <c r="E760" s="6">
        <f>IF(logVir!E760&lt;&gt;0,logVir!E760-logVir!E$1105-0.5*(SKir!E760+SKir!E$1105)*(logKir!E760-logKir!E$1105)-0.5*(SLir!E760+SLir!E$1105)*(logHir!E760-logHir!E$1105)-0.5*(SLir!E760+SLir!E$1105)*(logQir!E760-logQir!E$1105),0)</f>
        <v>-6.0780748133173138E-3</v>
      </c>
      <c r="F760" s="6">
        <f>IF(logVir!F760&lt;&gt;0,logVir!F760-logVir!F$1105-0.5*(SKir!F760+SKir!F$1105)*(logKir!F760-logKir!F$1105)-0.5*(SLir!F760+SLir!F$1105)*(logHir!F760-logHir!F$1105)-0.5*(SLir!F760+SLir!F$1105)*(logQir!F760-logQir!F$1105),0)</f>
        <v>0.14162377592831776</v>
      </c>
      <c r="G760" s="6">
        <f>IF(logVir!G760&lt;&gt;0,logVir!G760-logVir!G$1105-0.5*(SKir!G760+SKir!G$1105)*(logKir!G760-logKir!G$1105)-0.5*(SLir!G760+SLir!G$1105)*(logHir!G760-logHir!G$1105)-0.5*(SLir!G760+SLir!G$1105)*(logQir!G760-logQir!G$1105),0)</f>
        <v>8.1369785280557619E-2</v>
      </c>
      <c r="H760" s="6">
        <f>IF(logVir!H760&lt;&gt;0,logVir!H760-logVir!H$1105-0.5*(SKir!H760+SKir!H$1105)*(logKir!H760-logKir!H$1105)-0.5*(SLir!H760+SLir!H$1105)*(logHir!H760-logHir!H$1105)-0.5*(SLir!H760+SLir!H$1105)*(logQir!H760-logQir!H$1105),0)</f>
        <v>6.0025984484541633E-2</v>
      </c>
      <c r="I760" s="6">
        <f>IF(logVir!I760&lt;&gt;0,logVir!I760-logVir!I$1105-0.5*(SKir!I760+SKir!I$1105)*(logKir!I760-logKir!I$1105)-0.5*(SLir!I760+SLir!I$1105)*(logHir!I760-logHir!I$1105)-0.5*(SLir!I760+SLir!I$1105)*(logQir!I760-logQir!I$1105),0)</f>
        <v>8.6809721967644179E-2</v>
      </c>
      <c r="J760" s="6">
        <f>IF(logVir!J760&lt;&gt;0,logVir!J760-logVir!J$1105-0.5*(SKir!J760+SKir!J$1105)*(logKir!J760-logKir!J$1105)-0.5*(SLir!J760+SLir!J$1105)*(logHir!J760-logHir!J$1105)-0.5*(SLir!J760+SLir!J$1105)*(logQir!J760-logQir!J$1105),0)</f>
        <v>2.6161278028783267E-2</v>
      </c>
    </row>
    <row r="761" spans="1:10" x14ac:dyDescent="0.15">
      <c r="A761" s="1">
        <v>33</v>
      </c>
      <c r="B761" s="1" t="s">
        <v>172</v>
      </c>
      <c r="C761" s="1">
        <v>22</v>
      </c>
      <c r="D761" s="1" t="s">
        <v>7</v>
      </c>
      <c r="E761" s="6">
        <f>IF(logVir!E761&lt;&gt;0,logVir!E761-logVir!E$1106-0.5*(SKir!E761+SKir!E$1106)*(logKir!E761-logKir!E$1106)-0.5*(SLir!E761+SLir!E$1106)*(logHir!E761-logHir!E$1106)-0.5*(SLir!E761+SLir!E$1106)*(logQir!E761-logQir!E$1106),0)</f>
        <v>4.9482404555545229E-2</v>
      </c>
      <c r="F761" s="6">
        <f>IF(logVir!F761&lt;&gt;0,logVir!F761-logVir!F$1106-0.5*(SKir!F761+SKir!F$1106)*(logKir!F761-logKir!F$1106)-0.5*(SLir!F761+SLir!F$1106)*(logHir!F761-logHir!F$1106)-0.5*(SLir!F761+SLir!F$1106)*(logQir!F761-logQir!F$1106),0)</f>
        <v>2.8647245557759687E-2</v>
      </c>
      <c r="G761" s="6">
        <f>IF(logVir!G761&lt;&gt;0,logVir!G761-logVir!G$1106-0.5*(SKir!G761+SKir!G$1106)*(logKir!G761-logKir!G$1106)-0.5*(SLir!G761+SLir!G$1106)*(logHir!G761-logHir!G$1106)-0.5*(SLir!G761+SLir!G$1106)*(logQir!G761-logQir!G$1106),0)</f>
        <v>-1.0975895787451107E-2</v>
      </c>
      <c r="H761" s="6">
        <f>IF(logVir!H761&lt;&gt;0,logVir!H761-logVir!H$1106-0.5*(SKir!H761+SKir!H$1106)*(logKir!H761-logKir!H$1106)-0.5*(SLir!H761+SLir!H$1106)*(logHir!H761-logHir!H$1106)-0.5*(SLir!H761+SLir!H$1106)*(logQir!H761-logQir!H$1106),0)</f>
        <v>-7.2611310371793289E-2</v>
      </c>
      <c r="I761" s="6">
        <f>IF(logVir!I761&lt;&gt;0,logVir!I761-logVir!I$1106-0.5*(SKir!I761+SKir!I$1106)*(logKir!I761-logKir!I$1106)-0.5*(SLir!I761+SLir!I$1106)*(logHir!I761-logHir!I$1106)-0.5*(SLir!I761+SLir!I$1106)*(logQir!I761-logQir!I$1106),0)</f>
        <v>-6.19614033294872E-2</v>
      </c>
      <c r="J761" s="6">
        <f>IF(logVir!J761&lt;&gt;0,logVir!J761-logVir!J$1106-0.5*(SKir!J761+SKir!J$1106)*(logKir!J761-logKir!J$1106)-0.5*(SLir!J761+SLir!J$1106)*(logHir!J761-logHir!J$1106)-0.5*(SLir!J761+SLir!J$1106)*(logQir!J761-logQir!J$1106),0)</f>
        <v>-0.20557608045241998</v>
      </c>
    </row>
    <row r="762" spans="1:10" x14ac:dyDescent="0.15">
      <c r="A762" s="1">
        <v>33</v>
      </c>
      <c r="B762" s="1" t="s">
        <v>172</v>
      </c>
      <c r="C762" s="1">
        <v>23</v>
      </c>
      <c r="D762" s="1" t="s">
        <v>28</v>
      </c>
      <c r="E762" s="6">
        <f>IF(logVir!E762&lt;&gt;0,logVir!E762-logVir!E$1107-0.5*(SKir!E762+SKir!E$1107)*(logKir!E762-logKir!E$1107)-0.5*(SLir!E762+SLir!E$1107)*(logHir!E762-logHir!E$1107)-0.5*(SLir!E762+SLir!E$1107)*(logQir!E762-logQir!E$1107),0)</f>
        <v>-4.5238497689089975E-2</v>
      </c>
      <c r="F762" s="6">
        <f>IF(logVir!F762&lt;&gt;0,logVir!F762-logVir!F$1107-0.5*(SKir!F762+SKir!F$1107)*(logKir!F762-logKir!F$1107)-0.5*(SLir!F762+SLir!F$1107)*(logHir!F762-logHir!F$1107)-0.5*(SLir!F762+SLir!F$1107)*(logQir!F762-logQir!F$1107),0)</f>
        <v>-2.7079036368415365E-2</v>
      </c>
      <c r="G762" s="6">
        <f>IF(logVir!G762&lt;&gt;0,logVir!G762-logVir!G$1107-0.5*(SKir!G762+SKir!G$1107)*(logKir!G762-logKir!G$1107)-0.5*(SLir!G762+SLir!G$1107)*(logHir!G762-logHir!G$1107)-0.5*(SLir!G762+SLir!G$1107)*(logQir!G762-logQir!G$1107),0)</f>
        <v>-6.1849968178121342E-2</v>
      </c>
      <c r="H762" s="6">
        <f>IF(logVir!H762&lt;&gt;0,logVir!H762-logVir!H$1107-0.5*(SKir!H762+SKir!H$1107)*(logKir!H762-logKir!H$1107)-0.5*(SLir!H762+SLir!H$1107)*(logHir!H762-logHir!H$1107)-0.5*(SLir!H762+SLir!H$1107)*(logQir!H762-logQir!H$1107),0)</f>
        <v>-7.4086032434267576E-2</v>
      </c>
      <c r="I762" s="6">
        <f>IF(logVir!I762&lt;&gt;0,logVir!I762-logVir!I$1107-0.5*(SKir!I762+SKir!I$1107)*(logKir!I762-logKir!I$1107)-0.5*(SLir!I762+SLir!I$1107)*(logHir!I762-logHir!I$1107)-0.5*(SLir!I762+SLir!I$1107)*(logQir!I762-logQir!I$1107),0)</f>
        <v>-0.12168605690545822</v>
      </c>
      <c r="J762" s="6">
        <f>IF(logVir!J762&lt;&gt;0,logVir!J762-logVir!J$1107-0.5*(SKir!J762+SKir!J$1107)*(logKir!J762-logKir!J$1107)-0.5*(SLir!J762+SLir!J$1107)*(logHir!J762-logHir!J$1107)-0.5*(SLir!J762+SLir!J$1107)*(logQir!J762-logQir!J$1107),0)</f>
        <v>-0.25791481341511335</v>
      </c>
    </row>
    <row r="763" spans="1:10" x14ac:dyDescent="0.15">
      <c r="A763" s="1">
        <v>34</v>
      </c>
      <c r="B763" s="1" t="s">
        <v>312</v>
      </c>
      <c r="C763" s="1">
        <v>1</v>
      </c>
      <c r="D763" s="1" t="s">
        <v>8</v>
      </c>
      <c r="E763" s="6">
        <f>IF(logVir!E763&lt;&gt;0,logVir!E763-logVir!E$1085-0.5*(SKir!E763+SKir!E$1085)*(logKir!E763-logKir!E$1085)-0.5*(SLir!E763+SLir!E$1085)*(logHir!E763-logHir!E$1085)-0.5*(SLir!E763+SLir!E$1085)*(logQir!E763-logQir!E$1085),0)</f>
        <v>9.5285543348004431E-2</v>
      </c>
      <c r="F763" s="6">
        <f>IF(logVir!F763&lt;&gt;0,logVir!F763-logVir!F$1085-0.5*(SKir!F763+SKir!F$1085)*(logKir!F763-logKir!F$1085)-0.5*(SLir!F763+SLir!F$1085)*(logHir!F763-logHir!F$1085)-0.5*(SLir!F763+SLir!F$1085)*(logQir!F763-logQir!F$1085),0)</f>
        <v>-0.10196673369542431</v>
      </c>
      <c r="G763" s="6">
        <f>IF(logVir!G763&lt;&gt;0,logVir!G763-logVir!G$1085-0.5*(SKir!G763+SKir!G$1085)*(logKir!G763-logKir!G$1085)-0.5*(SLir!G763+SLir!G$1085)*(logHir!G763-logHir!G$1085)-0.5*(SLir!G763+SLir!G$1085)*(logQir!G763-logQir!G$1085),0)</f>
        <v>-0.13751535377758589</v>
      </c>
      <c r="H763" s="6">
        <f>IF(logVir!H763&lt;&gt;0,logVir!H763-logVir!H$1085-0.5*(SKir!H763+SKir!H$1085)*(logKir!H763-logKir!H$1085)-0.5*(SLir!H763+SLir!H$1085)*(logHir!H763-logHir!H$1085)-0.5*(SLir!H763+SLir!H$1085)*(logQir!H763-logQir!H$1085),0)</f>
        <v>-0.18791442593922628</v>
      </c>
      <c r="I763" s="6">
        <f>IF(logVir!I763&lt;&gt;0,logVir!I763-logVir!I$1085-0.5*(SKir!I763+SKir!I$1085)*(logKir!I763-logKir!I$1085)-0.5*(SLir!I763+SLir!I$1085)*(logHir!I763-logHir!I$1085)-0.5*(SLir!I763+SLir!I$1085)*(logQir!I763-logQir!I$1085),0)</f>
        <v>-8.0499974589930717E-2</v>
      </c>
      <c r="J763" s="6">
        <f>IF(logVir!J763&lt;&gt;0,logVir!J763-logVir!J$1085-0.5*(SKir!J763+SKir!J$1085)*(logKir!J763-logKir!J$1085)-0.5*(SLir!J763+SLir!J$1085)*(logHir!J763-logHir!J$1085)-0.5*(SLir!J763+SLir!J$1085)*(logQir!J763-logQir!J$1085),0)</f>
        <v>2.4326624085695164E-2</v>
      </c>
    </row>
    <row r="764" spans="1:10" x14ac:dyDescent="0.15">
      <c r="A764" s="1">
        <v>34</v>
      </c>
      <c r="B764" s="1" t="s">
        <v>312</v>
      </c>
      <c r="C764" s="1">
        <v>2</v>
      </c>
      <c r="D764" s="1" t="s">
        <v>9</v>
      </c>
      <c r="E764" s="6">
        <f>IF(logVir!E764&lt;&gt;0,logVir!E764-logVir!E$1086-0.5*(SKir!E764+SKir!E$1086)*(logKir!E764-logKir!E$1086)-0.5*(SLir!E764+SLir!E$1086)*(logHir!E764-logHir!E$1086)-0.5*(SLir!E764+SLir!E$1086)*(logQir!E764-logQir!E$1086),0)</f>
        <v>1.2030607999071252</v>
      </c>
      <c r="F764" s="6">
        <f>IF(logVir!F764&lt;&gt;0,logVir!F764-logVir!F$1086-0.5*(SKir!F764+SKir!F$1086)*(logKir!F764-logKir!F$1086)-0.5*(SLir!F764+SLir!F$1086)*(logHir!F764-logHir!F$1086)-0.5*(SLir!F764+SLir!F$1086)*(logQir!F764-logQir!F$1086),0)</f>
        <v>0.3557541675660737</v>
      </c>
      <c r="G764" s="6">
        <f>IF(logVir!G764&lt;&gt;0,logVir!G764-logVir!G$1086-0.5*(SKir!G764+SKir!G$1086)*(logKir!G764-logKir!G$1086)-0.5*(SLir!G764+SLir!G$1086)*(logHir!G764-logHir!G$1086)-0.5*(SLir!G764+SLir!G$1086)*(logQir!G764-logQir!G$1086),0)</f>
        <v>0.43538868690062221</v>
      </c>
      <c r="H764" s="6">
        <f>IF(logVir!H764&lt;&gt;0,logVir!H764-logVir!H$1086-0.5*(SKir!H764+SKir!H$1086)*(logKir!H764-logKir!H$1086)-0.5*(SLir!H764+SLir!H$1086)*(logHir!H764-logHir!H$1086)-0.5*(SLir!H764+SLir!H$1086)*(logQir!H764-logQir!H$1086),0)</f>
        <v>0.32586354573850784</v>
      </c>
      <c r="I764" s="6">
        <f>IF(logVir!I764&lt;&gt;0,logVir!I764-logVir!I$1086-0.5*(SKir!I764+SKir!I$1086)*(logKir!I764-logKir!I$1086)-0.5*(SLir!I764+SLir!I$1086)*(logHir!I764-logHir!I$1086)-0.5*(SLir!I764+SLir!I$1086)*(logQir!I764-logQir!I$1086),0)</f>
        <v>0.37110114550407192</v>
      </c>
      <c r="J764" s="6">
        <f>IF(logVir!J764&lt;&gt;0,logVir!J764-logVir!J$1086-0.5*(SKir!J764+SKir!J$1086)*(logKir!J764-logKir!J$1086)-0.5*(SLir!J764+SLir!J$1086)*(logHir!J764-logHir!J$1086)-0.5*(SLir!J764+SLir!J$1086)*(logQir!J764-logQir!J$1086),0)</f>
        <v>0.48084772597054581</v>
      </c>
    </row>
    <row r="765" spans="1:10" x14ac:dyDescent="0.15">
      <c r="A765" s="1">
        <v>34</v>
      </c>
      <c r="B765" s="1" t="s">
        <v>313</v>
      </c>
      <c r="C765" s="1">
        <v>3</v>
      </c>
      <c r="D765" s="1" t="s">
        <v>16</v>
      </c>
      <c r="E765" s="6">
        <f>IF(logVir!E765&lt;&gt;0,logVir!E765-logVir!E$1087-0.5*(SKir!E765+SKir!E$1087)*(logKir!E765-logKir!E$1087)-0.5*(SLir!E765+SLir!E$1087)*(logHir!E765-logHir!E$1087)-0.5*(SLir!E765+SLir!E$1087)*(logQir!E765-logQir!E$1087),0)</f>
        <v>0.12061944758363852</v>
      </c>
      <c r="F765" s="6">
        <f>IF(logVir!F765&lt;&gt;0,logVir!F765-logVir!F$1087-0.5*(SKir!F765+SKir!F$1087)*(logKir!F765-logKir!F$1087)-0.5*(SLir!F765+SLir!F$1087)*(logHir!F765-logHir!F$1087)-0.5*(SLir!F765+SLir!F$1087)*(logQir!F765-logQir!F$1087),0)</f>
        <v>0.16520910312837148</v>
      </c>
      <c r="G765" s="6">
        <f>IF(logVir!G765&lt;&gt;0,logVir!G765-logVir!G$1087-0.5*(SKir!G765+SKir!G$1087)*(logKir!G765-logKir!G$1087)-0.5*(SLir!G765+SLir!G$1087)*(logHir!G765-logHir!G$1087)-0.5*(SLir!G765+SLir!G$1087)*(logQir!G765-logQir!G$1087),0)</f>
        <v>0.1386303919352524</v>
      </c>
      <c r="H765" s="6">
        <f>IF(logVir!H765&lt;&gt;0,logVir!H765-logVir!H$1087-0.5*(SKir!H765+SKir!H$1087)*(logKir!H765-logKir!H$1087)-0.5*(SLir!H765+SLir!H$1087)*(logHir!H765-logHir!H$1087)-0.5*(SLir!H765+SLir!H$1087)*(logQir!H765-logQir!H$1087),0)</f>
        <v>-9.3227255961661537E-2</v>
      </c>
      <c r="I765" s="6">
        <f>IF(logVir!I765&lt;&gt;0,logVir!I765-logVir!I$1087-0.5*(SKir!I765+SKir!I$1087)*(logKir!I765-logKir!I$1087)-0.5*(SLir!I765+SLir!I$1087)*(logHir!I765-logHir!I$1087)-0.5*(SLir!I765+SLir!I$1087)*(logQir!I765-logQir!I$1087),0)</f>
        <v>-0.25429132740166083</v>
      </c>
      <c r="J765" s="6">
        <f>IF(logVir!J765&lt;&gt;0,logVir!J765-logVir!J$1087-0.5*(SKir!J765+SKir!J$1087)*(logKir!J765-logKir!J$1087)-0.5*(SLir!J765+SLir!J$1087)*(logHir!J765-logHir!J$1087)-0.5*(SLir!J765+SLir!J$1087)*(logQir!J765-logQir!J$1087),0)</f>
        <v>-0.21197931121794233</v>
      </c>
    </row>
    <row r="766" spans="1:10" x14ac:dyDescent="0.15">
      <c r="A766" s="1">
        <v>34</v>
      </c>
      <c r="B766" s="1" t="s">
        <v>313</v>
      </c>
      <c r="C766" s="1">
        <v>4</v>
      </c>
      <c r="D766" s="1" t="s">
        <v>17</v>
      </c>
      <c r="E766" s="6">
        <f>IF(logVir!E766&lt;&gt;0,logVir!E766-logVir!E$1088-0.5*(SKir!E766+SKir!E$1088)*(logKir!E766-logKir!E$1088)-0.5*(SLir!E766+SLir!E$1088)*(logHir!E766-logHir!E$1088)-0.5*(SLir!E766+SLir!E$1088)*(logQir!E766-logQir!E$1088),0)</f>
        <v>-5.2240692398553175E-3</v>
      </c>
      <c r="F766" s="6">
        <f>IF(logVir!F766&lt;&gt;0,logVir!F766-logVir!F$1088-0.5*(SKir!F766+SKir!F$1088)*(logKir!F766-logKir!F$1088)-0.5*(SLir!F766+SLir!F$1088)*(logHir!F766-logHir!F$1088)-0.5*(SLir!F766+SLir!F$1088)*(logQir!F766-logQir!F$1088),0)</f>
        <v>1.0344974579586275E-2</v>
      </c>
      <c r="G766" s="6">
        <f>IF(logVir!G766&lt;&gt;0,logVir!G766-logVir!G$1088-0.5*(SKir!G766+SKir!G$1088)*(logKir!G766-logKir!G$1088)-0.5*(SLir!G766+SLir!G$1088)*(logHir!G766-logHir!G$1088)-0.5*(SLir!G766+SLir!G$1088)*(logQir!G766-logQir!G$1088),0)</f>
        <v>2.873868198238564E-2</v>
      </c>
      <c r="H766" s="6">
        <f>IF(logVir!H766&lt;&gt;0,logVir!H766-logVir!H$1088-0.5*(SKir!H766+SKir!H$1088)*(logKir!H766-logKir!H$1088)-0.5*(SLir!H766+SLir!H$1088)*(logHir!H766-logHir!H$1088)-0.5*(SLir!H766+SLir!H$1088)*(logQir!H766-logQir!H$1088),0)</f>
        <v>0.15314047641169271</v>
      </c>
      <c r="I766" s="6">
        <f>IF(logVir!I766&lt;&gt;0,logVir!I766-logVir!I$1088-0.5*(SKir!I766+SKir!I$1088)*(logKir!I766-logKir!I$1088)-0.5*(SLir!I766+SLir!I$1088)*(logHir!I766-logHir!I$1088)-0.5*(SLir!I766+SLir!I$1088)*(logQir!I766-logQir!I$1088),0)</f>
        <v>2.9654924267698862E-2</v>
      </c>
      <c r="J766" s="6">
        <f>IF(logVir!J766&lt;&gt;0,logVir!J766-logVir!J$1088-0.5*(SKir!J766+SKir!J$1088)*(logKir!J766-logKir!J$1088)-0.5*(SLir!J766+SLir!J$1088)*(logHir!J766-logHir!J$1088)-0.5*(SLir!J766+SLir!J$1088)*(logQir!J766-logQir!J$1088),0)</f>
        <v>-2.3932471105993371E-2</v>
      </c>
    </row>
    <row r="767" spans="1:10" x14ac:dyDescent="0.15">
      <c r="A767" s="1">
        <v>34</v>
      </c>
      <c r="B767" s="1" t="s">
        <v>313</v>
      </c>
      <c r="C767" s="1">
        <v>5</v>
      </c>
      <c r="D767" s="1" t="s">
        <v>18</v>
      </c>
      <c r="E767" s="6">
        <f>IF(logVir!E767&lt;&gt;0,logVir!E767-logVir!E$1089-0.5*(SKir!E767+SKir!E$1089)*(logKir!E767-logKir!E$1089)-0.5*(SLir!E767+SLir!E$1089)*(logHir!E767-logHir!E$1089)-0.5*(SLir!E767+SLir!E$1089)*(logQir!E767-logQir!E$1089),0)</f>
        <v>-0.33154645897682677</v>
      </c>
      <c r="F767" s="6">
        <f>IF(logVir!F767&lt;&gt;0,logVir!F767-logVir!F$1089-0.5*(SKir!F767+SKir!F$1089)*(logKir!F767-logKir!F$1089)-0.5*(SLir!F767+SLir!F$1089)*(logHir!F767-logHir!F$1089)-0.5*(SLir!F767+SLir!F$1089)*(logQir!F767-logQir!F$1089),0)</f>
        <v>-0.71218231586129255</v>
      </c>
      <c r="G767" s="6">
        <f>IF(logVir!G767&lt;&gt;0,logVir!G767-logVir!G$1089-0.5*(SKir!G767+SKir!G$1089)*(logKir!G767-logKir!G$1089)-0.5*(SLir!G767+SLir!G$1089)*(logHir!G767-logHir!G$1089)-0.5*(SLir!G767+SLir!G$1089)*(logQir!G767-logQir!G$1089),0)</f>
        <v>-0.37164957603336163</v>
      </c>
      <c r="H767" s="6">
        <f>IF(logVir!H767&lt;&gt;0,logVir!H767-logVir!H$1089-0.5*(SKir!H767+SKir!H$1089)*(logKir!H767-logKir!H$1089)-0.5*(SLir!H767+SLir!H$1089)*(logHir!H767-logHir!H$1089)-0.5*(SLir!H767+SLir!H$1089)*(logQir!H767-logQir!H$1089),0)</f>
        <v>-0.40549842233788586</v>
      </c>
      <c r="I767" s="6">
        <f>IF(logVir!I767&lt;&gt;0,logVir!I767-logVir!I$1089-0.5*(SKir!I767+SKir!I$1089)*(logKir!I767-logKir!I$1089)-0.5*(SLir!I767+SLir!I$1089)*(logHir!I767-logHir!I$1089)-0.5*(SLir!I767+SLir!I$1089)*(logQir!I767-logQir!I$1089),0)</f>
        <v>-0.16944501747848545</v>
      </c>
      <c r="J767" s="6">
        <f>IF(logVir!J767&lt;&gt;0,logVir!J767-logVir!J$1089-0.5*(SKir!J767+SKir!J$1089)*(logKir!J767-logKir!J$1089)-0.5*(SLir!J767+SLir!J$1089)*(logHir!J767-logHir!J$1089)-0.5*(SLir!J767+SLir!J$1089)*(logQir!J767-logQir!J$1089),0)</f>
        <v>-1.8879203760558586E-2</v>
      </c>
    </row>
    <row r="768" spans="1:10" x14ac:dyDescent="0.15">
      <c r="A768" s="1">
        <v>34</v>
      </c>
      <c r="B768" s="1" t="s">
        <v>313</v>
      </c>
      <c r="C768" s="1">
        <v>6</v>
      </c>
      <c r="D768" s="1" t="s">
        <v>2</v>
      </c>
      <c r="E768" s="6">
        <f>IF(logVir!E768&lt;&gt;0,logVir!E768-logVir!E$1090-0.5*(SKir!E768+SKir!E$1090)*(logKir!E768-logKir!E$1090)-0.5*(SLir!E768+SLir!E$1090)*(logHir!E768-logHir!E$1090)-0.5*(SLir!E768+SLir!E$1090)*(logQir!E768-logQir!E$1090),0)</f>
        <v>0.26799770344890389</v>
      </c>
      <c r="F768" s="6">
        <f>IF(logVir!F768&lt;&gt;0,logVir!F768-logVir!F$1090-0.5*(SKir!F768+SKir!F$1090)*(logKir!F768-logKir!F$1090)-0.5*(SLir!F768+SLir!F$1090)*(logHir!F768-logHir!F$1090)-0.5*(SLir!F768+SLir!F$1090)*(logQir!F768-logQir!F$1090),0)</f>
        <v>6.8755431754965762E-2</v>
      </c>
      <c r="G768" s="6">
        <f>IF(logVir!G768&lt;&gt;0,logVir!G768-logVir!G$1090-0.5*(SKir!G768+SKir!G$1090)*(logKir!G768-logKir!G$1090)-0.5*(SLir!G768+SLir!G$1090)*(logHir!G768-logHir!G$1090)-0.5*(SLir!G768+SLir!G$1090)*(logQir!G768-logQir!G$1090),0)</f>
        <v>-0.15332120599908161</v>
      </c>
      <c r="H768" s="6">
        <f>IF(logVir!H768&lt;&gt;0,logVir!H768-logVir!H$1090-0.5*(SKir!H768+SKir!H$1090)*(logKir!H768-logKir!H$1090)-0.5*(SLir!H768+SLir!H$1090)*(logHir!H768-logHir!H$1090)-0.5*(SLir!H768+SLir!H$1090)*(logQir!H768-logQir!H$1090),0)</f>
        <v>-0.2524594393541052</v>
      </c>
      <c r="I768" s="6">
        <f>IF(logVir!I768&lt;&gt;0,logVir!I768-logVir!I$1090-0.5*(SKir!I768+SKir!I$1090)*(logKir!I768-logKir!I$1090)-0.5*(SLir!I768+SLir!I$1090)*(logHir!I768-logHir!I$1090)-0.5*(SLir!I768+SLir!I$1090)*(logQir!I768-logQir!I$1090),0)</f>
        <v>-0.50726353144083736</v>
      </c>
      <c r="J768" s="6">
        <f>IF(logVir!J768&lt;&gt;0,logVir!J768-logVir!J$1090-0.5*(SKir!J768+SKir!J$1090)*(logKir!J768-logKir!J$1090)-0.5*(SLir!J768+SLir!J$1090)*(logHir!J768-logHir!J$1090)-0.5*(SLir!J768+SLir!J$1090)*(logQir!J768-logQir!J$1090),0)</f>
        <v>-0.37816765593388019</v>
      </c>
    </row>
    <row r="769" spans="1:10" x14ac:dyDescent="0.15">
      <c r="A769" s="1">
        <v>34</v>
      </c>
      <c r="B769" s="1" t="s">
        <v>313</v>
      </c>
      <c r="C769" s="1">
        <v>7</v>
      </c>
      <c r="D769" s="1" t="s">
        <v>19</v>
      </c>
      <c r="E769" s="6">
        <f>IF(logVir!E769&lt;&gt;0,logVir!E769-logVir!E$1091-0.5*(SKir!E769+SKir!E$1091)*(logKir!E769-logKir!E$1091)-0.5*(SLir!E769+SLir!E$1091)*(logHir!E769-logHir!E$1091)-0.5*(SLir!E769+SLir!E$1091)*(logQir!E769-logQir!E$1091),0)</f>
        <v>-0.5847043202797787</v>
      </c>
      <c r="F769" s="6">
        <f>IF(logVir!F769&lt;&gt;0,logVir!F769-logVir!F$1091-0.5*(SKir!F769+SKir!F$1091)*(logKir!F769-logKir!F$1091)-0.5*(SLir!F769+SLir!F$1091)*(logHir!F769-logHir!F$1091)-0.5*(SLir!F769+SLir!F$1091)*(logQir!F769-logQir!F$1091),0)</f>
        <v>-0.74198040144960953</v>
      </c>
      <c r="G769" s="6">
        <f>IF(logVir!G769&lt;&gt;0,logVir!G769-logVir!G$1091-0.5*(SKir!G769+SKir!G$1091)*(logKir!G769-logKir!G$1091)-0.5*(SLir!G769+SLir!G$1091)*(logHir!G769-logHir!G$1091)-0.5*(SLir!G769+SLir!G$1091)*(logQir!G769-logQir!G$1091),0)</f>
        <v>-0.21227628529591924</v>
      </c>
      <c r="H769" s="6">
        <f>IF(logVir!H769&lt;&gt;0,logVir!H769-logVir!H$1091-0.5*(SKir!H769+SKir!H$1091)*(logKir!H769-logKir!H$1091)-0.5*(SLir!H769+SLir!H$1091)*(logHir!H769-logHir!H$1091)-0.5*(SLir!H769+SLir!H$1091)*(logQir!H769-logQir!H$1091),0)</f>
        <v>-0.30860734182782168</v>
      </c>
      <c r="I769" s="6">
        <f>IF(logVir!I769&lt;&gt;0,logVir!I769-logVir!I$1091-0.5*(SKir!I769+SKir!I$1091)*(logKir!I769-logKir!I$1091)-0.5*(SLir!I769+SLir!I$1091)*(logHir!I769-logHir!I$1091)-0.5*(SLir!I769+SLir!I$1091)*(logQir!I769-logQir!I$1091),0)</f>
        <v>0.83236453933580978</v>
      </c>
      <c r="J769" s="6">
        <f>IF(logVir!J769&lt;&gt;0,logVir!J769-logVir!J$1091-0.5*(SKir!J769+SKir!J$1091)*(logKir!J769-logKir!J$1091)-0.5*(SLir!J769+SLir!J$1091)*(logHir!J769-logHir!J$1091)-0.5*(SLir!J769+SLir!J$1091)*(logQir!J769-logQir!J$1091),0)</f>
        <v>-0.34629566019249602</v>
      </c>
    </row>
    <row r="770" spans="1:10" x14ac:dyDescent="0.15">
      <c r="A770" s="1">
        <v>34</v>
      </c>
      <c r="B770" s="1" t="s">
        <v>313</v>
      </c>
      <c r="C770" s="1">
        <v>8</v>
      </c>
      <c r="D770" s="1" t="s">
        <v>20</v>
      </c>
      <c r="E770" s="6">
        <f>IF(logVir!E770&lt;&gt;0,logVir!E770-logVir!E$1092-0.5*(SKir!E770+SKir!E$1092)*(logKir!E770-logKir!E$1092)-0.5*(SLir!E770+SLir!E$1092)*(logHir!E770-logHir!E$1092)-0.5*(SLir!E770+SLir!E$1092)*(logQir!E770-logQir!E$1092),0)</f>
        <v>-9.2250082576054056E-3</v>
      </c>
      <c r="F770" s="6">
        <f>IF(logVir!F770&lt;&gt;0,logVir!F770-logVir!F$1092-0.5*(SKir!F770+SKir!F$1092)*(logKir!F770-logKir!F$1092)-0.5*(SLir!F770+SLir!F$1092)*(logHir!F770-logHir!F$1092)-0.5*(SLir!F770+SLir!F$1092)*(logQir!F770-logQir!F$1092),0)</f>
        <v>-0.16899841079450351</v>
      </c>
      <c r="G770" s="6">
        <f>IF(logVir!G770&lt;&gt;0,logVir!G770-logVir!G$1092-0.5*(SKir!G770+SKir!G$1092)*(logKir!G770-logKir!G$1092)-0.5*(SLir!G770+SLir!G$1092)*(logHir!G770-logHir!G$1092)-0.5*(SLir!G770+SLir!G$1092)*(logQir!G770-logQir!G$1092),0)</f>
        <v>-0.11413055274244865</v>
      </c>
      <c r="H770" s="6">
        <f>IF(logVir!H770&lt;&gt;0,logVir!H770-logVir!H$1092-0.5*(SKir!H770+SKir!H$1092)*(logKir!H770-logKir!H$1092)-0.5*(SLir!H770+SLir!H$1092)*(logHir!H770-logHir!H$1092)-0.5*(SLir!H770+SLir!H$1092)*(logQir!H770-logQir!H$1092),0)</f>
        <v>-5.1613990361479775E-3</v>
      </c>
      <c r="I770" s="6">
        <f>IF(logVir!I770&lt;&gt;0,logVir!I770-logVir!I$1092-0.5*(SKir!I770+SKir!I$1092)*(logKir!I770-logKir!I$1092)-0.5*(SLir!I770+SLir!I$1092)*(logHir!I770-logHir!I$1092)-0.5*(SLir!I770+SLir!I$1092)*(logQir!I770-logQir!I$1092),0)</f>
        <v>0.20259967648063004</v>
      </c>
      <c r="J770" s="6">
        <f>IF(logVir!J770&lt;&gt;0,logVir!J770-logVir!J$1092-0.5*(SKir!J770+SKir!J$1092)*(logKir!J770-logKir!J$1092)-0.5*(SLir!J770+SLir!J$1092)*(logHir!J770-logHir!J$1092)-0.5*(SLir!J770+SLir!J$1092)*(logQir!J770-logQir!J$1092),0)</f>
        <v>0.22295370648371171</v>
      </c>
    </row>
    <row r="771" spans="1:10" x14ac:dyDescent="0.15">
      <c r="A771" s="1">
        <v>34</v>
      </c>
      <c r="B771" s="1" t="s">
        <v>313</v>
      </c>
      <c r="C771" s="1">
        <v>9</v>
      </c>
      <c r="D771" s="1" t="s">
        <v>21</v>
      </c>
      <c r="E771" s="6">
        <f>IF(logVir!E771&lt;&gt;0,logVir!E771-logVir!E$1093-0.5*(SKir!E771+SKir!E$1093)*(logKir!E771-logKir!E$1093)-0.5*(SLir!E771+SLir!E$1093)*(logHir!E771-logHir!E$1093)-0.5*(SLir!E771+SLir!E$1093)*(logQir!E771-logQir!E$1093),0)</f>
        <v>-0.19846889330381803</v>
      </c>
      <c r="F771" s="6">
        <f>IF(logVir!F771&lt;&gt;0,logVir!F771-logVir!F$1093-0.5*(SKir!F771+SKir!F$1093)*(logKir!F771-logKir!F$1093)-0.5*(SLir!F771+SLir!F$1093)*(logHir!F771-logHir!F$1093)-0.5*(SLir!F771+SLir!F$1093)*(logQir!F771-logQir!F$1093),0)</f>
        <v>-0.33830562845138351</v>
      </c>
      <c r="G771" s="6">
        <f>IF(logVir!G771&lt;&gt;0,logVir!G771-logVir!G$1093-0.5*(SKir!G771+SKir!G$1093)*(logKir!G771-logKir!G$1093)-0.5*(SLir!G771+SLir!G$1093)*(logHir!G771-logHir!G$1093)-0.5*(SLir!G771+SLir!G$1093)*(logQir!G771-logQir!G$1093),0)</f>
        <v>0.38414192471460701</v>
      </c>
      <c r="H771" s="6">
        <f>IF(logVir!H771&lt;&gt;0,logVir!H771-logVir!H$1093-0.5*(SKir!H771+SKir!H$1093)*(logKir!H771-logKir!H$1093)-0.5*(SLir!H771+SLir!H$1093)*(logHir!H771-logHir!H$1093)-0.5*(SLir!H771+SLir!H$1093)*(logQir!H771-logQir!H$1093),0)</f>
        <v>0.50995903091575756</v>
      </c>
      <c r="I771" s="6">
        <f>IF(logVir!I771&lt;&gt;0,logVir!I771-logVir!I$1093-0.5*(SKir!I771+SKir!I$1093)*(logKir!I771-logKir!I$1093)-0.5*(SLir!I771+SLir!I$1093)*(logHir!I771-logHir!I$1093)-0.5*(SLir!I771+SLir!I$1093)*(logQir!I771-logQir!I$1093),0)</f>
        <v>-5.4619709930293289E-2</v>
      </c>
      <c r="J771" s="6">
        <f>IF(logVir!J771&lt;&gt;0,logVir!J771-logVir!J$1093-0.5*(SKir!J771+SKir!J$1093)*(logKir!J771-logKir!J$1093)-0.5*(SLir!J771+SLir!J$1093)*(logHir!J771-logHir!J$1093)-0.5*(SLir!J771+SLir!J$1093)*(logQir!J771-logQir!J$1093),0)</f>
        <v>-0.20261686963126896</v>
      </c>
    </row>
    <row r="772" spans="1:10" x14ac:dyDescent="0.15">
      <c r="A772" s="1">
        <v>34</v>
      </c>
      <c r="B772" s="1" t="s">
        <v>313</v>
      </c>
      <c r="C772" s="1">
        <v>10</v>
      </c>
      <c r="D772" s="1" t="s">
        <v>22</v>
      </c>
      <c r="E772" s="6">
        <f>IF(logVir!E772&lt;&gt;0,logVir!E772-logVir!E$1094-0.5*(SKir!E772+SKir!E$1094)*(logKir!E772-logKir!E$1094)-0.5*(SLir!E772+SLir!E$1094)*(logHir!E772-logHir!E$1094)-0.5*(SLir!E772+SLir!E$1094)*(logQir!E772-logQir!E$1094),0)</f>
        <v>-0.16523053314514047</v>
      </c>
      <c r="F772" s="6">
        <f>IF(logVir!F772&lt;&gt;0,logVir!F772-logVir!F$1094-0.5*(SKir!F772+SKir!F$1094)*(logKir!F772-logKir!F$1094)-0.5*(SLir!F772+SLir!F$1094)*(logHir!F772-logHir!F$1094)-0.5*(SLir!F772+SLir!F$1094)*(logQir!F772-logQir!F$1094),0)</f>
        <v>-0.14215664803136099</v>
      </c>
      <c r="G772" s="6">
        <f>IF(logVir!G772&lt;&gt;0,logVir!G772-logVir!G$1094-0.5*(SKir!G772+SKir!G$1094)*(logKir!G772-logKir!G$1094)-0.5*(SLir!G772+SLir!G$1094)*(logHir!G772-logHir!G$1094)-0.5*(SLir!G772+SLir!G$1094)*(logQir!G772-logQir!G$1094),0)</f>
        <v>-0.20944005093862753</v>
      </c>
      <c r="H772" s="6">
        <f>IF(logVir!H772&lt;&gt;0,logVir!H772-logVir!H$1094-0.5*(SKir!H772+SKir!H$1094)*(logKir!H772-logKir!H$1094)-0.5*(SLir!H772+SLir!H$1094)*(logHir!H772-logHir!H$1094)-0.5*(SLir!H772+SLir!H$1094)*(logQir!H772-logQir!H$1094),0)</f>
        <v>-2.7878046723327096E-2</v>
      </c>
      <c r="I772" s="6">
        <f>IF(logVir!I772&lt;&gt;0,logVir!I772-logVir!I$1094-0.5*(SKir!I772+SKir!I$1094)*(logKir!I772-logKir!I$1094)-0.5*(SLir!I772+SLir!I$1094)*(logHir!I772-logHir!I$1094)-0.5*(SLir!I772+SLir!I$1094)*(logQir!I772-logQir!I$1094),0)</f>
        <v>-9.3402457581362348E-3</v>
      </c>
      <c r="J772" s="6">
        <f>IF(logVir!J772&lt;&gt;0,logVir!J772-logVir!J$1094-0.5*(SKir!J772+SKir!J$1094)*(logKir!J772-logKir!J$1094)-0.5*(SLir!J772+SLir!J$1094)*(logHir!J772-logHir!J$1094)-0.5*(SLir!J772+SLir!J$1094)*(logQir!J772-logQir!J$1094),0)</f>
        <v>2.4900427167793046E-2</v>
      </c>
    </row>
    <row r="773" spans="1:10" x14ac:dyDescent="0.15">
      <c r="A773" s="1">
        <v>34</v>
      </c>
      <c r="B773" s="1" t="s">
        <v>313</v>
      </c>
      <c r="C773" s="1">
        <v>11</v>
      </c>
      <c r="D773" s="1" t="s">
        <v>23</v>
      </c>
      <c r="E773" s="6">
        <f>IF(logVir!E773&lt;&gt;0,logVir!E773-logVir!E$1095-0.5*(SKir!E773+SKir!E$1095)*(logKir!E773-logKir!E$1095)-0.5*(SLir!E773+SLir!E$1095)*(logHir!E773-logHir!E$1095)-0.5*(SLir!E773+SLir!E$1095)*(logQir!E773-logQir!E$1095),0)</f>
        <v>-7.9820626273510456E-2</v>
      </c>
      <c r="F773" s="6">
        <f>IF(logVir!F773&lt;&gt;0,logVir!F773-logVir!F$1095-0.5*(SKir!F773+SKir!F$1095)*(logKir!F773-logKir!F$1095)-0.5*(SLir!F773+SLir!F$1095)*(logHir!F773-logHir!F$1095)-0.5*(SLir!F773+SLir!F$1095)*(logQir!F773-logQir!F$1095),0)</f>
        <v>0.22745013173796472</v>
      </c>
      <c r="G773" s="6">
        <f>IF(logVir!G773&lt;&gt;0,logVir!G773-logVir!G$1095-0.5*(SKir!G773+SKir!G$1095)*(logKir!G773-logKir!G$1095)-0.5*(SLir!G773+SLir!G$1095)*(logHir!G773-logHir!G$1095)-0.5*(SLir!G773+SLir!G$1095)*(logQir!G773-logQir!G$1095),0)</f>
        <v>0.10647749006722715</v>
      </c>
      <c r="H773" s="6">
        <f>IF(logVir!H773&lt;&gt;0,logVir!H773-logVir!H$1095-0.5*(SKir!H773+SKir!H$1095)*(logKir!H773-logKir!H$1095)-0.5*(SLir!H773+SLir!H$1095)*(logHir!H773-logHir!H$1095)-0.5*(SLir!H773+SLir!H$1095)*(logQir!H773-logQir!H$1095),0)</f>
        <v>0.12632107203658902</v>
      </c>
      <c r="I773" s="6">
        <f>IF(logVir!I773&lt;&gt;0,logVir!I773-logVir!I$1095-0.5*(SKir!I773+SKir!I$1095)*(logKir!I773-logKir!I$1095)-0.5*(SLir!I773+SLir!I$1095)*(logHir!I773-logHir!I$1095)-0.5*(SLir!I773+SLir!I$1095)*(logQir!I773-logQir!I$1095),0)</f>
        <v>0.16384428079403759</v>
      </c>
      <c r="J773" s="6">
        <f>IF(logVir!J773&lt;&gt;0,logVir!J773-logVir!J$1095-0.5*(SKir!J773+SKir!J$1095)*(logKir!J773-logKir!J$1095)-0.5*(SLir!J773+SLir!J$1095)*(logHir!J773-logHir!J$1095)-0.5*(SLir!J773+SLir!J$1095)*(logQir!J773-logQir!J$1095),0)</f>
        <v>0.26453639210159335</v>
      </c>
    </row>
    <row r="774" spans="1:10" x14ac:dyDescent="0.15">
      <c r="A774" s="1">
        <v>34</v>
      </c>
      <c r="B774" s="1" t="s">
        <v>313</v>
      </c>
      <c r="C774" s="1">
        <v>12</v>
      </c>
      <c r="D774" s="1" t="s">
        <v>24</v>
      </c>
      <c r="E774" s="6">
        <f>IF(logVir!E774&lt;&gt;0,logVir!E774-logVir!E$1096-0.5*(SKir!E774+SKir!E$1096)*(logKir!E774-logKir!E$1096)-0.5*(SLir!E774+SLir!E$1096)*(logHir!E774-logHir!E$1096)-0.5*(SLir!E774+SLir!E$1096)*(logQir!E774-logQir!E$1096),0)</f>
        <v>0.43661361890561329</v>
      </c>
      <c r="F774" s="6">
        <f>IF(logVir!F774&lt;&gt;0,logVir!F774-logVir!F$1096-0.5*(SKir!F774+SKir!F$1096)*(logKir!F774-logKir!F$1096)-0.5*(SLir!F774+SLir!F$1096)*(logHir!F774-logHir!F$1096)-0.5*(SLir!F774+SLir!F$1096)*(logQir!F774-logQir!F$1096),0)</f>
        <v>0.43892895094857798</v>
      </c>
      <c r="G774" s="6">
        <f>IF(logVir!G774&lt;&gt;0,logVir!G774-logVir!G$1096-0.5*(SKir!G774+SKir!G$1096)*(logKir!G774-logKir!G$1096)-0.5*(SLir!G774+SLir!G$1096)*(logHir!G774-logHir!G$1096)-0.5*(SLir!G774+SLir!G$1096)*(logQir!G774-logQir!G$1096),0)</f>
        <v>9.172640571117946E-2</v>
      </c>
      <c r="H774" s="6">
        <f>IF(logVir!H774&lt;&gt;0,logVir!H774-logVir!H$1096-0.5*(SKir!H774+SKir!H$1096)*(logKir!H774-logKir!H$1096)-0.5*(SLir!H774+SLir!H$1096)*(logHir!H774-logHir!H$1096)-0.5*(SLir!H774+SLir!H$1096)*(logQir!H774-logQir!H$1096),0)</f>
        <v>0.27966027112999997</v>
      </c>
      <c r="I774" s="6">
        <f>IF(logVir!I774&lt;&gt;0,logVir!I774-logVir!I$1096-0.5*(SKir!I774+SKir!I$1096)*(logKir!I774-logKir!I$1096)-0.5*(SLir!I774+SLir!I$1096)*(logHir!I774-logHir!I$1096)-0.5*(SLir!I774+SLir!I$1096)*(logQir!I774-logQir!I$1096),0)</f>
        <v>0.28313351325522101</v>
      </c>
      <c r="J774" s="6">
        <f>IF(logVir!J774&lt;&gt;0,logVir!J774-logVir!J$1096-0.5*(SKir!J774+SKir!J$1096)*(logKir!J774-logKir!J$1096)-0.5*(SLir!J774+SLir!J$1096)*(logHir!J774-logHir!J$1096)-0.5*(SLir!J774+SLir!J$1096)*(logQir!J774-logQir!J$1096),0)</f>
        <v>0.20635933050886529</v>
      </c>
    </row>
    <row r="775" spans="1:10" x14ac:dyDescent="0.15">
      <c r="A775" s="1">
        <v>34</v>
      </c>
      <c r="B775" s="1" t="s">
        <v>313</v>
      </c>
      <c r="C775" s="1">
        <v>13</v>
      </c>
      <c r="D775" s="1" t="s">
        <v>25</v>
      </c>
      <c r="E775" s="6">
        <f>IF(logVir!E775&lt;&gt;0,logVir!E775-logVir!E$1097-0.5*(SKir!E775+SKir!E$1097)*(logKir!E775-logKir!E$1097)-0.5*(SLir!E775+SLir!E$1097)*(logHir!E775-logHir!E$1097)-0.5*(SLir!E775+SLir!E$1097)*(logQir!E775-logQir!E$1097),0)</f>
        <v>0.37768444920671179</v>
      </c>
      <c r="F775" s="6">
        <f>IF(logVir!F775&lt;&gt;0,logVir!F775-logVir!F$1097-0.5*(SKir!F775+SKir!F$1097)*(logKir!F775-logKir!F$1097)-0.5*(SLir!F775+SLir!F$1097)*(logHir!F775-logHir!F$1097)-0.5*(SLir!F775+SLir!F$1097)*(logQir!F775-logQir!F$1097),0)</f>
        <v>0.55395239910459415</v>
      </c>
      <c r="G775" s="6">
        <f>IF(logVir!G775&lt;&gt;0,logVir!G775-logVir!G$1097-0.5*(SKir!G775+SKir!G$1097)*(logKir!G775-logKir!G$1097)-0.5*(SLir!G775+SLir!G$1097)*(logHir!G775-logHir!G$1097)-0.5*(SLir!G775+SLir!G$1097)*(logQir!G775-logQir!G$1097),0)</f>
        <v>0.14832771534021999</v>
      </c>
      <c r="H775" s="6">
        <f>IF(logVir!H775&lt;&gt;0,logVir!H775-logVir!H$1097-0.5*(SKir!H775+SKir!H$1097)*(logKir!H775-logKir!H$1097)-0.5*(SLir!H775+SLir!H$1097)*(logHir!H775-logHir!H$1097)-0.5*(SLir!H775+SLir!H$1097)*(logQir!H775-logQir!H$1097),0)</f>
        <v>-0.19058581204644315</v>
      </c>
      <c r="I775" s="6">
        <f>IF(logVir!I775&lt;&gt;0,logVir!I775-logVir!I$1097-0.5*(SKir!I775+SKir!I$1097)*(logKir!I775-logKir!I$1097)-0.5*(SLir!I775+SLir!I$1097)*(logHir!I775-logHir!I$1097)-0.5*(SLir!I775+SLir!I$1097)*(logQir!I775-logQir!I$1097),0)</f>
        <v>0.11215838546398701</v>
      </c>
      <c r="J775" s="6">
        <f>IF(logVir!J775&lt;&gt;0,logVir!J775-logVir!J$1097-0.5*(SKir!J775+SKir!J$1097)*(logKir!J775-logKir!J$1097)-0.5*(SLir!J775+SLir!J$1097)*(logHir!J775-logHir!J$1097)-0.5*(SLir!J775+SLir!J$1097)*(logQir!J775-logQir!J$1097),0)</f>
        <v>0.21404142140032023</v>
      </c>
    </row>
    <row r="776" spans="1:10" x14ac:dyDescent="0.15">
      <c r="A776" s="1">
        <v>34</v>
      </c>
      <c r="B776" s="1" t="s">
        <v>313</v>
      </c>
      <c r="C776" s="1">
        <v>14</v>
      </c>
      <c r="D776" s="1" t="s">
        <v>26</v>
      </c>
      <c r="E776" s="6">
        <f>IF(logVir!E776&lt;&gt;0,logVir!E776-logVir!E$1098-0.5*(SKir!E776+SKir!E$1098)*(logKir!E776-logKir!E$1098)-0.5*(SLir!E776+SLir!E$1098)*(logHir!E776-logHir!E$1098)-0.5*(SLir!E776+SLir!E$1098)*(logQir!E776-logQir!E$1098),0)</f>
        <v>0.43538761466944242</v>
      </c>
      <c r="F776" s="6">
        <f>IF(logVir!F776&lt;&gt;0,logVir!F776-logVir!F$1098-0.5*(SKir!F776+SKir!F$1098)*(logKir!F776-logKir!F$1098)-0.5*(SLir!F776+SLir!F$1098)*(logHir!F776-logHir!F$1098)-0.5*(SLir!F776+SLir!F$1098)*(logQir!F776-logQir!F$1098),0)</f>
        <v>5.8052038601044756E-2</v>
      </c>
      <c r="G776" s="6">
        <f>IF(logVir!G776&lt;&gt;0,logVir!G776-logVir!G$1098-0.5*(SKir!G776+SKir!G$1098)*(logKir!G776-logKir!G$1098)-0.5*(SLir!G776+SLir!G$1098)*(logHir!G776-logHir!G$1098)-0.5*(SLir!G776+SLir!G$1098)*(logQir!G776-logQir!G$1098),0)</f>
        <v>-0.16500502533197245</v>
      </c>
      <c r="H776" s="6">
        <f>IF(logVir!H776&lt;&gt;0,logVir!H776-logVir!H$1098-0.5*(SKir!H776+SKir!H$1098)*(logKir!H776-logKir!H$1098)-0.5*(SLir!H776+SLir!H$1098)*(logHir!H776-logHir!H$1098)-0.5*(SLir!H776+SLir!H$1098)*(logQir!H776-logQir!H$1098),0)</f>
        <v>0.61022337809147431</v>
      </c>
      <c r="I776" s="6">
        <f>IF(logVir!I776&lt;&gt;0,logVir!I776-logVir!I$1098-0.5*(SKir!I776+SKir!I$1098)*(logKir!I776-logKir!I$1098)-0.5*(SLir!I776+SLir!I$1098)*(logHir!I776-logHir!I$1098)-0.5*(SLir!I776+SLir!I$1098)*(logQir!I776-logQir!I$1098),0)</f>
        <v>0.83534568163527678</v>
      </c>
      <c r="J776" s="6">
        <f>IF(logVir!J776&lt;&gt;0,logVir!J776-logVir!J$1098-0.5*(SKir!J776+SKir!J$1098)*(logKir!J776-logKir!J$1098)-0.5*(SLir!J776+SLir!J$1098)*(logHir!J776-logHir!J$1098)-0.5*(SLir!J776+SLir!J$1098)*(logQir!J776-logQir!J$1098),0)</f>
        <v>0.41947375387497909</v>
      </c>
    </row>
    <row r="777" spans="1:10" x14ac:dyDescent="0.15">
      <c r="A777" s="1">
        <v>34</v>
      </c>
      <c r="B777" s="1" t="s">
        <v>313</v>
      </c>
      <c r="C777" s="1">
        <v>15</v>
      </c>
      <c r="D777" s="1" t="s">
        <v>27</v>
      </c>
      <c r="E777" s="6">
        <f>IF(logVir!E777&lt;&gt;0,logVir!E777-logVir!E$1099-0.5*(SKir!E777+SKir!E$1099)*(logKir!E777-logKir!E$1099)-0.5*(SLir!E777+SLir!E$1099)*(logHir!E777-logHir!E$1099)-0.5*(SLir!E777+SLir!E$1099)*(logQir!E777-logQir!E$1099),0)</f>
        <v>0.19156951728221397</v>
      </c>
      <c r="F777" s="6">
        <f>IF(logVir!F777&lt;&gt;0,logVir!F777-logVir!F$1099-0.5*(SKir!F777+SKir!F$1099)*(logKir!F777-logKir!F$1099)-0.5*(SLir!F777+SLir!F$1099)*(logHir!F777-logHir!F$1099)-0.5*(SLir!F777+SLir!F$1099)*(logQir!F777-logQir!F$1099),0)</f>
        <v>7.1604743790020603E-2</v>
      </c>
      <c r="G777" s="6">
        <f>IF(logVir!G777&lt;&gt;0,logVir!G777-logVir!G$1099-0.5*(SKir!G777+SKir!G$1099)*(logKir!G777-logKir!G$1099)-0.5*(SLir!G777+SLir!G$1099)*(logHir!G777-logHir!G$1099)-0.5*(SLir!G777+SLir!G$1099)*(logQir!G777-logQir!G$1099),0)</f>
        <v>-4.0579577730539683E-2</v>
      </c>
      <c r="H777" s="6">
        <f>IF(logVir!H777&lt;&gt;0,logVir!H777-logVir!H$1099-0.5*(SKir!H777+SKir!H$1099)*(logKir!H777-logKir!H$1099)-0.5*(SLir!H777+SLir!H$1099)*(logHir!H777-logHir!H$1099)-0.5*(SLir!H777+SLir!H$1099)*(logQir!H777-logQir!H$1099),0)</f>
        <v>-1.2410745950625968E-2</v>
      </c>
      <c r="I777" s="6">
        <f>IF(logVir!I777&lt;&gt;0,logVir!I777-logVir!I$1099-0.5*(SKir!I777+SKir!I$1099)*(logKir!I777-logKir!I$1099)-0.5*(SLir!I777+SLir!I$1099)*(logHir!I777-logHir!I$1099)-0.5*(SLir!I777+SLir!I$1099)*(logQir!I777-logQir!I$1099),0)</f>
        <v>7.891886957705907E-2</v>
      </c>
      <c r="J777" s="6">
        <f>IF(logVir!J777&lt;&gt;0,logVir!J777-logVir!J$1099-0.5*(SKir!J777+SKir!J$1099)*(logKir!J777-logKir!J$1099)-0.5*(SLir!J777+SLir!J$1099)*(logHir!J777-logHir!J$1099)-0.5*(SLir!J777+SLir!J$1099)*(logQir!J777-logQir!J$1099),0)</f>
        <v>7.6830543716579561E-2</v>
      </c>
    </row>
    <row r="778" spans="1:10" x14ac:dyDescent="0.15">
      <c r="A778" s="1">
        <v>34</v>
      </c>
      <c r="B778" s="1" t="s">
        <v>312</v>
      </c>
      <c r="C778" s="1">
        <v>16</v>
      </c>
      <c r="D778" s="1" t="s">
        <v>10</v>
      </c>
      <c r="E778" s="6">
        <f>IF(logVir!E778&lt;&gt;0,logVir!E778-logVir!E$1100-0.5*(SKir!E778+SKir!E$1100)*(logKir!E778-logKir!E$1100)-0.5*(SLir!E778+SLir!E$1100)*(logHir!E778-logHir!E$1100)-0.5*(SLir!E778+SLir!E$1100)*(logQir!E778-logQir!E$1100),0)</f>
        <v>-4.1736295274491256E-2</v>
      </c>
      <c r="F778" s="6">
        <f>IF(logVir!F778&lt;&gt;0,logVir!F778-logVir!F$1100-0.5*(SKir!F778+SKir!F$1100)*(logKir!F778-logKir!F$1100)-0.5*(SLir!F778+SLir!F$1100)*(logHir!F778-logHir!F$1100)-0.5*(SLir!F778+SLir!F$1100)*(logQir!F778-logQir!F$1100),0)</f>
        <v>-4.0643419699959993E-2</v>
      </c>
      <c r="G778" s="6">
        <f>IF(logVir!G778&lt;&gt;0,logVir!G778-logVir!G$1100-0.5*(SKir!G778+SKir!G$1100)*(logKir!G778-logKir!G$1100)-0.5*(SLir!G778+SLir!G$1100)*(logHir!G778-logHir!G$1100)-0.5*(SLir!G778+SLir!G$1100)*(logQir!G778-logQir!G$1100),0)</f>
        <v>-0.10787614496100517</v>
      </c>
      <c r="H778" s="6">
        <f>IF(logVir!H778&lt;&gt;0,logVir!H778-logVir!H$1100-0.5*(SKir!H778+SKir!H$1100)*(logKir!H778-logKir!H$1100)-0.5*(SLir!H778+SLir!H$1100)*(logHir!H778-logHir!H$1100)-0.5*(SLir!H778+SLir!H$1100)*(logQir!H778-logQir!H$1100),0)</f>
        <v>-0.15701193692451823</v>
      </c>
      <c r="I778" s="6">
        <f>IF(logVir!I778&lt;&gt;0,logVir!I778-logVir!I$1100-0.5*(SKir!I778+SKir!I$1100)*(logKir!I778-logKir!I$1100)-0.5*(SLir!I778+SLir!I$1100)*(logHir!I778-logHir!I$1100)-0.5*(SLir!I778+SLir!I$1100)*(logQir!I778-logQir!I$1100),0)</f>
        <v>-1.1774770287135118E-2</v>
      </c>
      <c r="J778" s="6">
        <f>IF(logVir!J778&lt;&gt;0,logVir!J778-logVir!J$1100-0.5*(SKir!J778+SKir!J$1100)*(logKir!J778-logKir!J$1100)-0.5*(SLir!J778+SLir!J$1100)*(logHir!J778-logHir!J$1100)-0.5*(SLir!J778+SLir!J$1100)*(logQir!J778-logQir!J$1100),0)</f>
        <v>-8.3640123721640119E-3</v>
      </c>
    </row>
    <row r="779" spans="1:10" x14ac:dyDescent="0.15">
      <c r="A779" s="1">
        <v>34</v>
      </c>
      <c r="B779" s="1" t="s">
        <v>312</v>
      </c>
      <c r="C779" s="1">
        <v>17</v>
      </c>
      <c r="D779" s="1" t="s">
        <v>11</v>
      </c>
      <c r="E779" s="6">
        <f>IF(logVir!E779&lt;&gt;0,logVir!E779-logVir!E$1101-0.5*(SKir!E779+SKir!E$1101)*(logKir!E779-logKir!E$1101)-0.5*(SLir!E779+SLir!E$1101)*(logHir!E779-logHir!E$1101)-0.5*(SLir!E779+SLir!E$1101)*(logQir!E779-logQir!E$1101),0)</f>
        <v>4.3611633933692065E-2</v>
      </c>
      <c r="F779" s="6">
        <f>IF(logVir!F779&lt;&gt;0,logVir!F779-logVir!F$1101-0.5*(SKir!F779+SKir!F$1101)*(logKir!F779-logKir!F$1101)-0.5*(SLir!F779+SLir!F$1101)*(logHir!F779-logHir!F$1101)-0.5*(SLir!F779+SLir!F$1101)*(logQir!F779-logQir!F$1101),0)</f>
        <v>-0.11481010286769039</v>
      </c>
      <c r="G779" s="6">
        <f>IF(logVir!G779&lt;&gt;0,logVir!G779-logVir!G$1101-0.5*(SKir!G779+SKir!G$1101)*(logKir!G779-logKir!G$1101)-0.5*(SLir!G779+SLir!G$1101)*(logHir!G779-logHir!G$1101)-0.5*(SLir!G779+SLir!G$1101)*(logQir!G779-logQir!G$1101),0)</f>
        <v>-1.5340700632868893E-2</v>
      </c>
      <c r="H779" s="6">
        <f>IF(logVir!H779&lt;&gt;0,logVir!H779-logVir!H$1101-0.5*(SKir!H779+SKir!H$1101)*(logKir!H779-logKir!H$1101)-0.5*(SLir!H779+SLir!H$1101)*(logHir!H779-logHir!H$1101)-0.5*(SLir!H779+SLir!H$1101)*(logQir!H779-logQir!H$1101),0)</f>
        <v>-0.11969391180962048</v>
      </c>
      <c r="I779" s="6">
        <f>IF(logVir!I779&lt;&gt;0,logVir!I779-logVir!I$1101-0.5*(SKir!I779+SKir!I$1101)*(logKir!I779-logKir!I$1101)-0.5*(SLir!I779+SLir!I$1101)*(logHir!I779-logHir!I$1101)-0.5*(SLir!I779+SLir!I$1101)*(logQir!I779-logQir!I$1101),0)</f>
        <v>-5.3846337583083714E-2</v>
      </c>
      <c r="J779" s="6">
        <f>IF(logVir!J779&lt;&gt;0,logVir!J779-logVir!J$1101-0.5*(SKir!J779+SKir!J$1101)*(logKir!J779-logKir!J$1101)-0.5*(SLir!J779+SLir!J$1101)*(logHir!J779-logHir!J$1101)-0.5*(SLir!J779+SLir!J$1101)*(logQir!J779-logQir!J$1101),0)</f>
        <v>-0.10181587676449207</v>
      </c>
    </row>
    <row r="780" spans="1:10" x14ac:dyDescent="0.15">
      <c r="A780" s="1">
        <v>34</v>
      </c>
      <c r="B780" s="1" t="s">
        <v>312</v>
      </c>
      <c r="C780" s="1">
        <v>18</v>
      </c>
      <c r="D780" s="1" t="s">
        <v>12</v>
      </c>
      <c r="E780" s="6">
        <f>IF(logVir!E780&lt;&gt;0,logVir!E780-logVir!E$1102-0.5*(SKir!E780+SKir!E$1102)*(logKir!E780-logKir!E$1102)-0.5*(SLir!E780+SLir!E$1102)*(logHir!E780-logHir!E$1102)-0.5*(SLir!E780+SLir!E$1102)*(logQir!E780-logQir!E$1102),0)</f>
        <v>0.37693540159885286</v>
      </c>
      <c r="F780" s="6">
        <f>IF(logVir!F780&lt;&gt;0,logVir!F780-logVir!F$1102-0.5*(SKir!F780+SKir!F$1102)*(logKir!F780-logKir!F$1102)-0.5*(SLir!F780+SLir!F$1102)*(logHir!F780-logHir!F$1102)-0.5*(SLir!F780+SLir!F$1102)*(logQir!F780-logQir!F$1102),0)</f>
        <v>0.51344487260554184</v>
      </c>
      <c r="G780" s="6">
        <f>IF(logVir!G780&lt;&gt;0,logVir!G780-logVir!G$1102-0.5*(SKir!G780+SKir!G$1102)*(logKir!G780-logKir!G$1102)-0.5*(SLir!G780+SLir!G$1102)*(logHir!G780-logHir!G$1102)-0.5*(SLir!G780+SLir!G$1102)*(logQir!G780-logQir!G$1102),0)</f>
        <v>0.49357184419638378</v>
      </c>
      <c r="H780" s="6">
        <f>IF(logVir!H780&lt;&gt;0,logVir!H780-logVir!H$1102-0.5*(SKir!H780+SKir!H$1102)*(logKir!H780-logKir!H$1102)-0.5*(SLir!H780+SLir!H$1102)*(logHir!H780-logHir!H$1102)-0.5*(SLir!H780+SLir!H$1102)*(logQir!H780-logQir!H$1102),0)</f>
        <v>0.33170641336146833</v>
      </c>
      <c r="I780" s="6">
        <f>IF(logVir!I780&lt;&gt;0,logVir!I780-logVir!I$1102-0.5*(SKir!I780+SKir!I$1102)*(logKir!I780-logKir!I$1102)-0.5*(SLir!I780+SLir!I$1102)*(logHir!I780-logHir!I$1102)-0.5*(SLir!I780+SLir!I$1102)*(logQir!I780-logQir!I$1102),0)</f>
        <v>0.35647064146410101</v>
      </c>
      <c r="J780" s="6">
        <f>IF(logVir!J780&lt;&gt;0,logVir!J780-logVir!J$1102-0.5*(SKir!J780+SKir!J$1102)*(logKir!J780-logKir!J$1102)-0.5*(SLir!J780+SLir!J$1102)*(logHir!J780-logHir!J$1102)-0.5*(SLir!J780+SLir!J$1102)*(logQir!J780-logQir!J$1102),0)</f>
        <v>0.23765912535056841</v>
      </c>
    </row>
    <row r="781" spans="1:10" x14ac:dyDescent="0.15">
      <c r="A781" s="1">
        <v>34</v>
      </c>
      <c r="B781" s="1" t="s">
        <v>312</v>
      </c>
      <c r="C781" s="1">
        <v>19</v>
      </c>
      <c r="D781" s="1" t="s">
        <v>13</v>
      </c>
      <c r="E781" s="6">
        <f>IF(logVir!E781&lt;&gt;0,logVir!E781-logVir!E$1103-0.5*(SKir!E781+SKir!E$1103)*(logKir!E781-logKir!E$1103)-0.5*(SLir!E781+SLir!E$1103)*(logHir!E781-logHir!E$1103)-0.5*(SLir!E781+SLir!E$1103)*(logQir!E781-logQir!E$1103),0)</f>
        <v>0.18402865246477751</v>
      </c>
      <c r="F781" s="6">
        <f>IF(logVir!F781&lt;&gt;0,logVir!F781-logVir!F$1103-0.5*(SKir!F781+SKir!F$1103)*(logKir!F781-logKir!F$1103)-0.5*(SLir!F781+SLir!F$1103)*(logHir!F781-logHir!F$1103)-0.5*(SLir!F781+SLir!F$1103)*(logQir!F781-logQir!F$1103),0)</f>
        <v>0.2066676525166059</v>
      </c>
      <c r="G781" s="6">
        <f>IF(logVir!G781&lt;&gt;0,logVir!G781-logVir!G$1103-0.5*(SKir!G781+SKir!G$1103)*(logKir!G781-logKir!G$1103)-0.5*(SLir!G781+SLir!G$1103)*(logHir!G781-logHir!G$1103)-0.5*(SLir!G781+SLir!G$1103)*(logQir!G781-logQir!G$1103),0)</f>
        <v>0.12344044476706868</v>
      </c>
      <c r="H781" s="6">
        <f>IF(logVir!H781&lt;&gt;0,logVir!H781-logVir!H$1103-0.5*(SKir!H781+SKir!H$1103)*(logKir!H781-logKir!H$1103)-0.5*(SLir!H781+SLir!H$1103)*(logHir!H781-logHir!H$1103)-0.5*(SLir!H781+SLir!H$1103)*(logQir!H781-logQir!H$1103),0)</f>
        <v>0.24849765828231848</v>
      </c>
      <c r="I781" s="6">
        <f>IF(logVir!I781&lt;&gt;0,logVir!I781-logVir!I$1103-0.5*(SKir!I781+SKir!I$1103)*(logKir!I781-logKir!I$1103)-0.5*(SLir!I781+SLir!I$1103)*(logHir!I781-logHir!I$1103)-0.5*(SLir!I781+SLir!I$1103)*(logQir!I781-logQir!I$1103),0)</f>
        <v>0.17284171781186455</v>
      </c>
      <c r="J781" s="6">
        <f>IF(logVir!J781&lt;&gt;0,logVir!J781-logVir!J$1103-0.5*(SKir!J781+SKir!J$1103)*(logKir!J781-logKir!J$1103)-0.5*(SLir!J781+SLir!J$1103)*(logHir!J781-logHir!J$1103)-0.5*(SLir!J781+SLir!J$1103)*(logQir!J781-logQir!J$1103),0)</f>
        <v>3.7314364554910551E-2</v>
      </c>
    </row>
    <row r="782" spans="1:10" x14ac:dyDescent="0.15">
      <c r="A782" s="1">
        <v>34</v>
      </c>
      <c r="B782" s="1" t="s">
        <v>312</v>
      </c>
      <c r="C782" s="1">
        <v>20</v>
      </c>
      <c r="D782" s="1" t="s">
        <v>14</v>
      </c>
      <c r="E782" s="6">
        <f>IF(logVir!E782&lt;&gt;0,logVir!E782-logVir!E$1104-0.5*(SKir!E782+SKir!E$1104)*(logKir!E782-logKir!E$1104)-0.5*(SLir!E782+SLir!E$1104)*(logHir!E782-logHir!E$1104)-0.5*(SLir!E782+SLir!E$1104)*(logQir!E782-logQir!E$1104),0)</f>
        <v>0.24198885751923105</v>
      </c>
      <c r="F782" s="6">
        <f>IF(logVir!F782&lt;&gt;0,logVir!F782-logVir!F$1104-0.5*(SKir!F782+SKir!F$1104)*(logKir!F782-logKir!F$1104)-0.5*(SLir!F782+SLir!F$1104)*(logHir!F782-logHir!F$1104)-0.5*(SLir!F782+SLir!F$1104)*(logQir!F782-logQir!F$1104),0)</f>
        <v>0.31527331609636577</v>
      </c>
      <c r="G782" s="6">
        <f>IF(logVir!G782&lt;&gt;0,logVir!G782-logVir!G$1104-0.5*(SKir!G782+SKir!G$1104)*(logKir!G782-logKir!G$1104)-0.5*(SLir!G782+SLir!G$1104)*(logHir!G782-logHir!G$1104)-0.5*(SLir!G782+SLir!G$1104)*(logQir!G782-logQir!G$1104),0)</f>
        <v>0.23181286118789329</v>
      </c>
      <c r="H782" s="6">
        <f>IF(logVir!H782&lt;&gt;0,logVir!H782-logVir!H$1104-0.5*(SKir!H782+SKir!H$1104)*(logKir!H782-logKir!H$1104)-0.5*(SLir!H782+SLir!H$1104)*(logHir!H782-logHir!H$1104)-0.5*(SLir!H782+SLir!H$1104)*(logQir!H782-logQir!H$1104),0)</f>
        <v>0.17555322045772162</v>
      </c>
      <c r="I782" s="6">
        <f>IF(logVir!I782&lt;&gt;0,logVir!I782-logVir!I$1104-0.5*(SKir!I782+SKir!I$1104)*(logKir!I782-logKir!I$1104)-0.5*(SLir!I782+SLir!I$1104)*(logHir!I782-logHir!I$1104)-0.5*(SLir!I782+SLir!I$1104)*(logQir!I782-logQir!I$1104),0)</f>
        <v>0.1978899624665503</v>
      </c>
      <c r="J782" s="6">
        <f>IF(logVir!J782&lt;&gt;0,logVir!J782-logVir!J$1104-0.5*(SKir!J782+SKir!J$1104)*(logKir!J782-logKir!J$1104)-0.5*(SLir!J782+SLir!J$1104)*(logHir!J782-logHir!J$1104)-0.5*(SLir!J782+SLir!J$1104)*(logQir!J782-logQir!J$1104),0)</f>
        <v>0.19686837265002499</v>
      </c>
    </row>
    <row r="783" spans="1:10" x14ac:dyDescent="0.15">
      <c r="A783" s="1">
        <v>34</v>
      </c>
      <c r="B783" s="1" t="s">
        <v>312</v>
      </c>
      <c r="C783" s="1">
        <v>21</v>
      </c>
      <c r="D783" s="1" t="s">
        <v>15</v>
      </c>
      <c r="E783" s="6">
        <f>IF(logVir!E783&lt;&gt;0,logVir!E783-logVir!E$1105-0.5*(SKir!E783+SKir!E$1105)*(logKir!E783-logKir!E$1105)-0.5*(SLir!E783+SLir!E$1105)*(logHir!E783-logHir!E$1105)-0.5*(SLir!E783+SLir!E$1105)*(logQir!E783-logQir!E$1105),0)</f>
        <v>0.33850799375217028</v>
      </c>
      <c r="F783" s="6">
        <f>IF(logVir!F783&lt;&gt;0,logVir!F783-logVir!F$1105-0.5*(SKir!F783+SKir!F$1105)*(logKir!F783-logKir!F$1105)-0.5*(SLir!F783+SLir!F$1105)*(logHir!F783-logHir!F$1105)-0.5*(SLir!F783+SLir!F$1105)*(logQir!F783-logQir!F$1105),0)</f>
        <v>5.8602020198938468E-2</v>
      </c>
      <c r="G783" s="6">
        <f>IF(logVir!G783&lt;&gt;0,logVir!G783-logVir!G$1105-0.5*(SKir!G783+SKir!G$1105)*(logKir!G783-logKir!G$1105)-0.5*(SLir!G783+SLir!G$1105)*(logHir!G783-logHir!G$1105)-0.5*(SLir!G783+SLir!G$1105)*(logQir!G783-logQir!G$1105),0)</f>
        <v>4.3494051305877142E-2</v>
      </c>
      <c r="H783" s="6">
        <f>IF(logVir!H783&lt;&gt;0,logVir!H783-logVir!H$1105-0.5*(SKir!H783+SKir!H$1105)*(logKir!H783-logKir!H$1105)-0.5*(SLir!H783+SLir!H$1105)*(logHir!H783-logHir!H$1105)-0.5*(SLir!H783+SLir!H$1105)*(logQir!H783-logQir!H$1105),0)</f>
        <v>5.2748789639357807E-2</v>
      </c>
      <c r="I783" s="6">
        <f>IF(logVir!I783&lt;&gt;0,logVir!I783-logVir!I$1105-0.5*(SKir!I783+SKir!I$1105)*(logKir!I783-logKir!I$1105)-0.5*(SLir!I783+SLir!I$1105)*(logHir!I783-logHir!I$1105)-0.5*(SLir!I783+SLir!I$1105)*(logQir!I783-logQir!I$1105),0)</f>
        <v>3.1178426933837544E-2</v>
      </c>
      <c r="J783" s="6">
        <f>IF(logVir!J783&lt;&gt;0,logVir!J783-logVir!J$1105-0.5*(SKir!J783+SKir!J$1105)*(logKir!J783-logKir!J$1105)-0.5*(SLir!J783+SLir!J$1105)*(logHir!J783-logHir!J$1105)-0.5*(SLir!J783+SLir!J$1105)*(logQir!J783-logQir!J$1105),0)</f>
        <v>1.5971291300920194E-2</v>
      </c>
    </row>
    <row r="784" spans="1:10" x14ac:dyDescent="0.15">
      <c r="A784" s="1">
        <v>34</v>
      </c>
      <c r="B784" s="1" t="s">
        <v>176</v>
      </c>
      <c r="C784" s="1">
        <v>22</v>
      </c>
      <c r="D784" s="1" t="s">
        <v>7</v>
      </c>
      <c r="E784" s="6">
        <f>IF(logVir!E784&lt;&gt;0,logVir!E784-logVir!E$1106-0.5*(SKir!E784+SKir!E$1106)*(logKir!E784-logKir!E$1106)-0.5*(SLir!E784+SLir!E$1106)*(logHir!E784-logHir!E$1106)-0.5*(SLir!E784+SLir!E$1106)*(logQir!E784-logQir!E$1106),0)</f>
        <v>0.15388280083680148</v>
      </c>
      <c r="F784" s="6">
        <f>IF(logVir!F784&lt;&gt;0,logVir!F784-logVir!F$1106-0.5*(SKir!F784+SKir!F$1106)*(logKir!F784-logKir!F$1106)-0.5*(SLir!F784+SLir!F$1106)*(logHir!F784-logHir!F$1106)-0.5*(SLir!F784+SLir!F$1106)*(logQir!F784-logQir!F$1106),0)</f>
        <v>0.11395183485459709</v>
      </c>
      <c r="G784" s="6">
        <f>IF(logVir!G784&lt;&gt;0,logVir!G784-logVir!G$1106-0.5*(SKir!G784+SKir!G$1106)*(logKir!G784-logKir!G$1106)-0.5*(SLir!G784+SLir!G$1106)*(logHir!G784-logHir!G$1106)-0.5*(SLir!G784+SLir!G$1106)*(logQir!G784-logQir!G$1106),0)</f>
        <v>-1.0908336435072757E-2</v>
      </c>
      <c r="H784" s="6">
        <f>IF(logVir!H784&lt;&gt;0,logVir!H784-logVir!H$1106-0.5*(SKir!H784+SKir!H$1106)*(logKir!H784-logKir!H$1106)-0.5*(SLir!H784+SLir!H$1106)*(logHir!H784-logHir!H$1106)-0.5*(SLir!H784+SLir!H$1106)*(logQir!H784-logQir!H$1106),0)</f>
        <v>-7.8278095178497958E-3</v>
      </c>
      <c r="I784" s="6">
        <f>IF(logVir!I784&lt;&gt;0,logVir!I784-logVir!I$1106-0.5*(SKir!I784+SKir!I$1106)*(logKir!I784-logKir!I$1106)-0.5*(SLir!I784+SLir!I$1106)*(logHir!I784-logHir!I$1106)-0.5*(SLir!I784+SLir!I$1106)*(logQir!I784-logQir!I$1106),0)</f>
        <v>1.6476840721198482E-3</v>
      </c>
      <c r="J784" s="6">
        <f>IF(logVir!J784&lt;&gt;0,logVir!J784-logVir!J$1106-0.5*(SKir!J784+SKir!J$1106)*(logKir!J784-logKir!J$1106)-0.5*(SLir!J784+SLir!J$1106)*(logHir!J784-logHir!J$1106)-0.5*(SLir!J784+SLir!J$1106)*(logQir!J784-logQir!J$1106),0)</f>
        <v>5.674252992216855E-2</v>
      </c>
    </row>
    <row r="785" spans="1:10" x14ac:dyDescent="0.15">
      <c r="A785" s="1">
        <v>34</v>
      </c>
      <c r="B785" s="1" t="s">
        <v>176</v>
      </c>
      <c r="C785" s="1">
        <v>23</v>
      </c>
      <c r="D785" s="1" t="s">
        <v>28</v>
      </c>
      <c r="E785" s="6">
        <f>IF(logVir!E785&lt;&gt;0,logVir!E785-logVir!E$1107-0.5*(SKir!E785+SKir!E$1107)*(logKir!E785-logKir!E$1107)-0.5*(SLir!E785+SLir!E$1107)*(logHir!E785-logHir!E$1107)-0.5*(SLir!E785+SLir!E$1107)*(logQir!E785-logQir!E$1107),0)</f>
        <v>-1.1575239193277326E-3</v>
      </c>
      <c r="F785" s="6">
        <f>IF(logVir!F785&lt;&gt;0,logVir!F785-logVir!F$1107-0.5*(SKir!F785+SKir!F$1107)*(logKir!F785-logKir!F$1107)-0.5*(SLir!F785+SLir!F$1107)*(logHir!F785-logHir!F$1107)-0.5*(SLir!F785+SLir!F$1107)*(logQir!F785-logQir!F$1107),0)</f>
        <v>-5.3017153916073298E-2</v>
      </c>
      <c r="G785" s="6">
        <f>IF(logVir!G785&lt;&gt;0,logVir!G785-logVir!G$1107-0.5*(SKir!G785+SKir!G$1107)*(logKir!G785-logKir!G$1107)-0.5*(SLir!G785+SLir!G$1107)*(logHir!G785-logHir!G$1107)-0.5*(SLir!G785+SLir!G$1107)*(logQir!G785-logQir!G$1107),0)</f>
        <v>-0.10203433300394375</v>
      </c>
      <c r="H785" s="6">
        <f>IF(logVir!H785&lt;&gt;0,logVir!H785-logVir!H$1107-0.5*(SKir!H785+SKir!H$1107)*(logKir!H785-logKir!H$1107)-0.5*(SLir!H785+SLir!H$1107)*(logHir!H785-logHir!H$1107)-0.5*(SLir!H785+SLir!H$1107)*(logQir!H785-logQir!H$1107),0)</f>
        <v>-7.1018959788795938E-2</v>
      </c>
      <c r="I785" s="6">
        <f>IF(logVir!I785&lt;&gt;0,logVir!I785-logVir!I$1107-0.5*(SKir!I785+SKir!I$1107)*(logKir!I785-logKir!I$1107)-0.5*(SLir!I785+SLir!I$1107)*(logHir!I785-logHir!I$1107)-0.5*(SLir!I785+SLir!I$1107)*(logQir!I785-logQir!I$1107),0)</f>
        <v>-3.0311541324227448E-2</v>
      </c>
      <c r="J785" s="6">
        <f>IF(logVir!J785&lt;&gt;0,logVir!J785-logVir!J$1107-0.5*(SKir!J785+SKir!J$1107)*(logKir!J785-logKir!J$1107)-0.5*(SLir!J785+SLir!J$1107)*(logHir!J785-logHir!J$1107)-0.5*(SLir!J785+SLir!J$1107)*(logQir!J785-logQir!J$1107),0)</f>
        <v>2.6794698215259535E-2</v>
      </c>
    </row>
    <row r="786" spans="1:10" x14ac:dyDescent="0.15">
      <c r="A786" s="1">
        <v>35</v>
      </c>
      <c r="B786" s="1" t="s">
        <v>314</v>
      </c>
      <c r="C786" s="1">
        <v>1</v>
      </c>
      <c r="D786" s="1" t="s">
        <v>8</v>
      </c>
      <c r="E786" s="6">
        <f>IF(logVir!E786&lt;&gt;0,logVir!E786-logVir!E$1085-0.5*(SKir!E786+SKir!E$1085)*(logKir!E786-logKir!E$1085)-0.5*(SLir!E786+SLir!E$1085)*(logHir!E786-logHir!E$1085)-0.5*(SLir!E786+SLir!E$1085)*(logQir!E786-logQir!E$1085),0)</f>
        <v>0.16475001577976883</v>
      </c>
      <c r="F786" s="6">
        <f>IF(logVir!F786&lt;&gt;0,logVir!F786-logVir!F$1085-0.5*(SKir!F786+SKir!F$1085)*(logKir!F786-logKir!F$1085)-0.5*(SLir!F786+SLir!F$1085)*(logHir!F786-logHir!F$1085)-0.5*(SLir!F786+SLir!F$1085)*(logQir!F786-logQir!F$1085),0)</f>
        <v>-3.5403292818919158E-2</v>
      </c>
      <c r="G786" s="6">
        <f>IF(logVir!G786&lt;&gt;0,logVir!G786-logVir!G$1085-0.5*(SKir!G786+SKir!G$1085)*(logKir!G786-logKir!G$1085)-0.5*(SLir!G786+SLir!G$1085)*(logHir!G786-logHir!G$1085)-0.5*(SLir!G786+SLir!G$1085)*(logQir!G786-logQir!G$1085),0)</f>
        <v>-4.1427849154215102E-2</v>
      </c>
      <c r="H786" s="6">
        <f>IF(logVir!H786&lt;&gt;0,logVir!H786-logVir!H$1085-0.5*(SKir!H786+SKir!H$1085)*(logKir!H786-logKir!H$1085)-0.5*(SLir!H786+SLir!H$1085)*(logHir!H786-logHir!H$1085)-0.5*(SLir!H786+SLir!H$1085)*(logQir!H786-logQir!H$1085),0)</f>
        <v>-0.12537037248979072</v>
      </c>
      <c r="I786" s="6">
        <f>IF(logVir!I786&lt;&gt;0,logVir!I786-logVir!I$1085-0.5*(SKir!I786+SKir!I$1085)*(logKir!I786-logKir!I$1085)-0.5*(SLir!I786+SLir!I$1085)*(logHir!I786-logHir!I$1085)-0.5*(SLir!I786+SLir!I$1085)*(logQir!I786-logQir!I$1085),0)</f>
        <v>-0.13354657807024717</v>
      </c>
      <c r="J786" s="6">
        <f>IF(logVir!J786&lt;&gt;0,logVir!J786-logVir!J$1085-0.5*(SKir!J786+SKir!J$1085)*(logKir!J786-logKir!J$1085)-0.5*(SLir!J786+SLir!J$1085)*(logHir!J786-logHir!J$1085)-0.5*(SLir!J786+SLir!J$1085)*(logQir!J786-logQir!J$1085),0)</f>
        <v>-3.2485645719770209E-2</v>
      </c>
    </row>
    <row r="787" spans="1:10" x14ac:dyDescent="0.15">
      <c r="A787" s="1">
        <v>35</v>
      </c>
      <c r="B787" s="1" t="s">
        <v>314</v>
      </c>
      <c r="C787" s="1">
        <v>2</v>
      </c>
      <c r="D787" s="1" t="s">
        <v>9</v>
      </c>
      <c r="E787" s="6">
        <f>IF(logVir!E787&lt;&gt;0,logVir!E787-logVir!E$1086-0.5*(SKir!E787+SKir!E$1086)*(logKir!E787-logKir!E$1086)-0.5*(SLir!E787+SLir!E$1086)*(logHir!E787-logHir!E$1086)-0.5*(SLir!E787+SLir!E$1086)*(logQir!E787-logQir!E$1086),0)</f>
        <v>-0.23457021433014641</v>
      </c>
      <c r="F787" s="6">
        <f>IF(logVir!F787&lt;&gt;0,logVir!F787-logVir!F$1086-0.5*(SKir!F787+SKir!F$1086)*(logKir!F787-logKir!F$1086)-0.5*(SLir!F787+SLir!F$1086)*(logHir!F787-logHir!F$1086)-0.5*(SLir!F787+SLir!F$1086)*(logQir!F787-logQir!F$1086),0)</f>
        <v>6.3355966756200602E-2</v>
      </c>
      <c r="G787" s="6">
        <f>IF(logVir!G787&lt;&gt;0,logVir!G787-logVir!G$1086-0.5*(SKir!G787+SKir!G$1086)*(logKir!G787-logKir!G$1086)-0.5*(SLir!G787+SLir!G$1086)*(logHir!G787-logHir!G$1086)-0.5*(SLir!G787+SLir!G$1086)*(logQir!G787-logQir!G$1086),0)</f>
        <v>0.29104251626644606</v>
      </c>
      <c r="H787" s="6">
        <f>IF(logVir!H787&lt;&gt;0,logVir!H787-logVir!H$1086-0.5*(SKir!H787+SKir!H$1086)*(logKir!H787-logKir!H$1086)-0.5*(SLir!H787+SLir!H$1086)*(logHir!H787-logHir!H$1086)-0.5*(SLir!H787+SLir!H$1086)*(logQir!H787-logQir!H$1086),0)</f>
        <v>0.43073720187310527</v>
      </c>
      <c r="I787" s="6">
        <f>IF(logVir!I787&lt;&gt;0,logVir!I787-logVir!I$1086-0.5*(SKir!I787+SKir!I$1086)*(logKir!I787-logKir!I$1086)-0.5*(SLir!I787+SLir!I$1086)*(logHir!I787-logHir!I$1086)-0.5*(SLir!I787+SLir!I$1086)*(logQir!I787-logQir!I$1086),0)</f>
        <v>0.17301077112730359</v>
      </c>
      <c r="J787" s="6">
        <f>IF(logVir!J787&lt;&gt;0,logVir!J787-logVir!J$1086-0.5*(SKir!J787+SKir!J$1086)*(logKir!J787-logKir!J$1086)-0.5*(SLir!J787+SLir!J$1086)*(logHir!J787-logHir!J$1086)-0.5*(SLir!J787+SLir!J$1086)*(logQir!J787-logQir!J$1086),0)</f>
        <v>0.21580040448226384</v>
      </c>
    </row>
    <row r="788" spans="1:10" x14ac:dyDescent="0.15">
      <c r="A788" s="1">
        <v>35</v>
      </c>
      <c r="B788" s="1" t="s">
        <v>315</v>
      </c>
      <c r="C788" s="1">
        <v>3</v>
      </c>
      <c r="D788" s="1" t="s">
        <v>16</v>
      </c>
      <c r="E788" s="6">
        <f>IF(logVir!E788&lt;&gt;0,logVir!E788-logVir!E$1087-0.5*(SKir!E788+SKir!E$1087)*(logKir!E788-logKir!E$1087)-0.5*(SLir!E788+SLir!E$1087)*(logHir!E788-logHir!E$1087)-0.5*(SLir!E788+SLir!E$1087)*(logQir!E788-logQir!E$1087),0)</f>
        <v>-0.29132973052868377</v>
      </c>
      <c r="F788" s="6">
        <f>IF(logVir!F788&lt;&gt;0,logVir!F788-logVir!F$1087-0.5*(SKir!F788+SKir!F$1087)*(logKir!F788-logKir!F$1087)-0.5*(SLir!F788+SLir!F$1087)*(logHir!F788-logHir!F$1087)-0.5*(SLir!F788+SLir!F$1087)*(logQir!F788-logQir!F$1087),0)</f>
        <v>-0.36450386027997783</v>
      </c>
      <c r="G788" s="6">
        <f>IF(logVir!G788&lt;&gt;0,logVir!G788-logVir!G$1087-0.5*(SKir!G788+SKir!G$1087)*(logKir!G788-logKir!G$1087)-0.5*(SLir!G788+SLir!G$1087)*(logHir!G788-logHir!G$1087)-0.5*(SLir!G788+SLir!G$1087)*(logQir!G788-logQir!G$1087),0)</f>
        <v>-0.56274677055298494</v>
      </c>
      <c r="H788" s="6">
        <f>IF(logVir!H788&lt;&gt;0,logVir!H788-logVir!H$1087-0.5*(SKir!H788+SKir!H$1087)*(logKir!H788-logKir!H$1087)-0.5*(SLir!H788+SLir!H$1087)*(logHir!H788-logHir!H$1087)-0.5*(SLir!H788+SLir!H$1087)*(logQir!H788-logQir!H$1087),0)</f>
        <v>-0.64120107939117588</v>
      </c>
      <c r="I788" s="6">
        <f>IF(logVir!I788&lt;&gt;0,logVir!I788-logVir!I$1087-0.5*(SKir!I788+SKir!I$1087)*(logKir!I788-logKir!I$1087)-0.5*(SLir!I788+SLir!I$1087)*(logHir!I788-logHir!I$1087)-0.5*(SLir!I788+SLir!I$1087)*(logQir!I788-logQir!I$1087),0)</f>
        <v>-0.52112054413222597</v>
      </c>
      <c r="J788" s="6">
        <f>IF(logVir!J788&lt;&gt;0,logVir!J788-logVir!J$1087-0.5*(SKir!J788+SKir!J$1087)*(logKir!J788-logKir!J$1087)-0.5*(SLir!J788+SLir!J$1087)*(logHir!J788-logHir!J$1087)-0.5*(SLir!J788+SLir!J$1087)*(logQir!J788-logQir!J$1087),0)</f>
        <v>-0.51157449788381137</v>
      </c>
    </row>
    <row r="789" spans="1:10" x14ac:dyDescent="0.15">
      <c r="A789" s="1">
        <v>35</v>
      </c>
      <c r="B789" s="1" t="s">
        <v>315</v>
      </c>
      <c r="C789" s="1">
        <v>4</v>
      </c>
      <c r="D789" s="1" t="s">
        <v>17</v>
      </c>
      <c r="E789" s="6">
        <f>IF(logVir!E789&lt;&gt;0,logVir!E789-logVir!E$1088-0.5*(SKir!E789+SKir!E$1088)*(logKir!E789-logKir!E$1088)-0.5*(SLir!E789+SLir!E$1088)*(logHir!E789-logHir!E$1088)-0.5*(SLir!E789+SLir!E$1088)*(logQir!E789-logQir!E$1088),0)</f>
        <v>0.32311330667116034</v>
      </c>
      <c r="F789" s="6">
        <f>IF(logVir!F789&lt;&gt;0,logVir!F789-logVir!F$1088-0.5*(SKir!F789+SKir!F$1088)*(logKir!F789-logKir!F$1088)-0.5*(SLir!F789+SLir!F$1088)*(logHir!F789-logHir!F$1088)-0.5*(SLir!F789+SLir!F$1088)*(logQir!F789-logQir!F$1088),0)</f>
        <v>-0.32997571843847057</v>
      </c>
      <c r="G789" s="6">
        <f>IF(logVir!G789&lt;&gt;0,logVir!G789-logVir!G$1088-0.5*(SKir!G789+SKir!G$1088)*(logKir!G789-logKir!G$1088)-0.5*(SLir!G789+SLir!G$1088)*(logHir!G789-logHir!G$1088)-0.5*(SLir!G789+SLir!G$1088)*(logQir!G789-logQir!G$1088),0)</f>
        <v>-0.31211286117098441</v>
      </c>
      <c r="H789" s="6">
        <f>IF(logVir!H789&lt;&gt;0,logVir!H789-logVir!H$1088-0.5*(SKir!H789+SKir!H$1088)*(logKir!H789-logKir!H$1088)-0.5*(SLir!H789+SLir!H$1088)*(logHir!H789-logHir!H$1088)-0.5*(SLir!H789+SLir!H$1088)*(logQir!H789-logQir!H$1088),0)</f>
        <v>-0.66032099841228509</v>
      </c>
      <c r="I789" s="6">
        <f>IF(logVir!I789&lt;&gt;0,logVir!I789-logVir!I$1088-0.5*(SKir!I789+SKir!I$1088)*(logKir!I789-logKir!I$1088)-0.5*(SLir!I789+SLir!I$1088)*(logHir!I789-logHir!I$1088)-0.5*(SLir!I789+SLir!I$1088)*(logQir!I789-logQir!I$1088),0)</f>
        <v>-1.24404440430649</v>
      </c>
      <c r="J789" s="6">
        <f>IF(logVir!J789&lt;&gt;0,logVir!J789-logVir!J$1088-0.5*(SKir!J789+SKir!J$1088)*(logKir!J789-logKir!J$1088)-0.5*(SLir!J789+SLir!J$1088)*(logHir!J789-logHir!J$1088)-0.5*(SLir!J789+SLir!J$1088)*(logQir!J789-logQir!J$1088),0)</f>
        <v>-1.2084714131216998</v>
      </c>
    </row>
    <row r="790" spans="1:10" x14ac:dyDescent="0.15">
      <c r="A790" s="1">
        <v>35</v>
      </c>
      <c r="B790" s="1" t="s">
        <v>315</v>
      </c>
      <c r="C790" s="1">
        <v>5</v>
      </c>
      <c r="D790" s="1" t="s">
        <v>18</v>
      </c>
      <c r="E790" s="6">
        <f>IF(logVir!E790&lt;&gt;0,logVir!E790-logVir!E$1089-0.5*(SKir!E790+SKir!E$1089)*(logKir!E790-logKir!E$1089)-0.5*(SLir!E790+SLir!E$1089)*(logHir!E790-logHir!E$1089)-0.5*(SLir!E790+SLir!E$1089)*(logQir!E790-logQir!E$1089),0)</f>
        <v>-0.11093014948815701</v>
      </c>
      <c r="F790" s="6">
        <f>IF(logVir!F790&lt;&gt;0,logVir!F790-logVir!F$1089-0.5*(SKir!F790+SKir!F$1089)*(logKir!F790-logKir!F$1089)-0.5*(SLir!F790+SLir!F$1089)*(logHir!F790-logHir!F$1089)-0.5*(SLir!F790+SLir!F$1089)*(logQir!F790-logQir!F$1089),0)</f>
        <v>-1.2341892742244114</v>
      </c>
      <c r="G790" s="6">
        <f>IF(logVir!G790&lt;&gt;0,logVir!G790-logVir!G$1089-0.5*(SKir!G790+SKir!G$1089)*(logKir!G790-logKir!G$1089)-0.5*(SLir!G790+SLir!G$1089)*(logHir!G790-logHir!G$1089)-0.5*(SLir!G790+SLir!G$1089)*(logQir!G790-logQir!G$1089),0)</f>
        <v>-0.31753515416936284</v>
      </c>
      <c r="H790" s="6">
        <f>IF(logVir!H790&lt;&gt;0,logVir!H790-logVir!H$1089-0.5*(SKir!H790+SKir!H$1089)*(logKir!H790-logKir!H$1089)-0.5*(SLir!H790+SLir!H$1089)*(logHir!H790-logHir!H$1089)-0.5*(SLir!H790+SLir!H$1089)*(logQir!H790-logQir!H$1089),0)</f>
        <v>-0.12486068104943795</v>
      </c>
      <c r="I790" s="6">
        <f>IF(logVir!I790&lt;&gt;0,logVir!I790-logVir!I$1089-0.5*(SKir!I790+SKir!I$1089)*(logKir!I790-logKir!I$1089)-0.5*(SLir!I790+SLir!I$1089)*(logHir!I790-logHir!I$1089)-0.5*(SLir!I790+SLir!I$1089)*(logQir!I790-logQir!I$1089),0)</f>
        <v>-0.13289642888310954</v>
      </c>
      <c r="J790" s="6">
        <f>IF(logVir!J790&lt;&gt;0,logVir!J790-logVir!J$1089-0.5*(SKir!J790+SKir!J$1089)*(logKir!J790-logKir!J$1089)-0.5*(SLir!J790+SLir!J$1089)*(logHir!J790-logHir!J$1089)-0.5*(SLir!J790+SLir!J$1089)*(logQir!J790-logQir!J$1089),0)</f>
        <v>-0.10915851326193034</v>
      </c>
    </row>
    <row r="791" spans="1:10" x14ac:dyDescent="0.15">
      <c r="A791" s="1">
        <v>35</v>
      </c>
      <c r="B791" s="1" t="s">
        <v>315</v>
      </c>
      <c r="C791" s="1">
        <v>6</v>
      </c>
      <c r="D791" s="1" t="s">
        <v>2</v>
      </c>
      <c r="E791" s="6">
        <f>IF(logVir!E791&lt;&gt;0,logVir!E791-logVir!E$1090-0.5*(SKir!E791+SKir!E$1090)*(logKir!E791-logKir!E$1090)-0.5*(SLir!E791+SLir!E$1090)*(logHir!E791-logHir!E$1090)-0.5*(SLir!E791+SLir!E$1090)*(logQir!E791-logQir!E$1090),0)</f>
        <v>0.40353834098880392</v>
      </c>
      <c r="F791" s="6">
        <f>IF(logVir!F791&lt;&gt;0,logVir!F791-logVir!F$1090-0.5*(SKir!F791+SKir!F$1090)*(logKir!F791-logKir!F$1090)-0.5*(SLir!F791+SLir!F$1090)*(logHir!F791-logHir!F$1090)-0.5*(SLir!F791+SLir!F$1090)*(logQir!F791-logQir!F$1090),0)</f>
        <v>5.251765862653171E-2</v>
      </c>
      <c r="G791" s="6">
        <f>IF(logVir!G791&lt;&gt;0,logVir!G791-logVir!G$1090-0.5*(SKir!G791+SKir!G$1090)*(logKir!G791-logKir!G$1090)-0.5*(SLir!G791+SLir!G$1090)*(logHir!G791-logHir!G$1090)-0.5*(SLir!G791+SLir!G$1090)*(logQir!G791-logQir!G$1090),0)</f>
        <v>0.3438268573878806</v>
      </c>
      <c r="H791" s="6">
        <f>IF(logVir!H791&lt;&gt;0,logVir!H791-logVir!H$1090-0.5*(SKir!H791+SKir!H$1090)*(logKir!H791-logKir!H$1090)-0.5*(SLir!H791+SLir!H$1090)*(logHir!H791-logHir!H$1090)-0.5*(SLir!H791+SLir!H$1090)*(logQir!H791-logQir!H$1090),0)</f>
        <v>0.44010721582427453</v>
      </c>
      <c r="I791" s="6">
        <f>IF(logVir!I791&lt;&gt;0,logVir!I791-logVir!I$1090-0.5*(SKir!I791+SKir!I$1090)*(logKir!I791-logKir!I$1090)-0.5*(SLir!I791+SLir!I$1090)*(logHir!I791-logHir!I$1090)-0.5*(SLir!I791+SLir!I$1090)*(logQir!I791-logQir!I$1090),0)</f>
        <v>0.31893945766023313</v>
      </c>
      <c r="J791" s="6">
        <f>IF(logVir!J791&lt;&gt;0,logVir!J791-logVir!J$1090-0.5*(SKir!J791+SKir!J$1090)*(logKir!J791-logKir!J$1090)-0.5*(SLir!J791+SLir!J$1090)*(logHir!J791-logHir!J$1090)-0.5*(SLir!J791+SLir!J$1090)*(logQir!J791-logQir!J$1090),0)</f>
        <v>0.44657187499831635</v>
      </c>
    </row>
    <row r="792" spans="1:10" x14ac:dyDescent="0.15">
      <c r="A792" s="1">
        <v>35</v>
      </c>
      <c r="B792" s="1" t="s">
        <v>315</v>
      </c>
      <c r="C792" s="1">
        <v>7</v>
      </c>
      <c r="D792" s="1" t="s">
        <v>19</v>
      </c>
      <c r="E792" s="6">
        <f>IF(logVir!E792&lt;&gt;0,logVir!E792-logVir!E$1091-0.5*(SKir!E792+SKir!E$1091)*(logKir!E792-logKir!E$1091)-0.5*(SLir!E792+SLir!E$1091)*(logHir!E792-logHir!E$1091)-0.5*(SLir!E792+SLir!E$1091)*(logQir!E792-logQir!E$1091),0)</f>
        <v>0.8813895128949959</v>
      </c>
      <c r="F792" s="6">
        <f>IF(logVir!F792&lt;&gt;0,logVir!F792-logVir!F$1091-0.5*(SKir!F792+SKir!F$1091)*(logKir!F792-logKir!F$1091)-0.5*(SLir!F792+SLir!F$1091)*(logHir!F792-logHir!F$1091)-0.5*(SLir!F792+SLir!F$1091)*(logQir!F792-logQir!F$1091),0)</f>
        <v>1.5191425258901627</v>
      </c>
      <c r="G792" s="6">
        <f>IF(logVir!G792&lt;&gt;0,logVir!G792-logVir!G$1091-0.5*(SKir!G792+SKir!G$1091)*(logKir!G792-logKir!G$1091)-0.5*(SLir!G792+SLir!G$1091)*(logHir!G792-logHir!G$1091)-0.5*(SLir!G792+SLir!G$1091)*(logQir!G792-logQir!G$1091),0)</f>
        <v>1.0687309112623982</v>
      </c>
      <c r="H792" s="6">
        <f>IF(logVir!H792&lt;&gt;0,logVir!H792-logVir!H$1091-0.5*(SKir!H792+SKir!H$1091)*(logKir!H792-logKir!H$1091)-0.5*(SLir!H792+SLir!H$1091)*(logHir!H792-logHir!H$1091)-0.5*(SLir!H792+SLir!H$1091)*(logQir!H792-logQir!H$1091),0)</f>
        <v>0.57233227046391166</v>
      </c>
      <c r="I792" s="6">
        <f>IF(logVir!I792&lt;&gt;0,logVir!I792-logVir!I$1091-0.5*(SKir!I792+SKir!I$1091)*(logKir!I792-logKir!I$1091)-0.5*(SLir!I792+SLir!I$1091)*(logHir!I792-logHir!I$1091)-0.5*(SLir!I792+SLir!I$1091)*(logQir!I792-logQir!I$1091),0)</f>
        <v>0.86630586998561432</v>
      </c>
      <c r="J792" s="6">
        <f>IF(logVir!J792&lt;&gt;0,logVir!J792-logVir!J$1091-0.5*(SKir!J792+SKir!J$1091)*(logKir!J792-logKir!J$1091)-0.5*(SLir!J792+SLir!J$1091)*(logHir!J792-logHir!J$1091)-0.5*(SLir!J792+SLir!J$1091)*(logQir!J792-logQir!J$1091),0)</f>
        <v>0.75175239008067662</v>
      </c>
    </row>
    <row r="793" spans="1:10" x14ac:dyDescent="0.15">
      <c r="A793" s="1">
        <v>35</v>
      </c>
      <c r="B793" s="1" t="s">
        <v>315</v>
      </c>
      <c r="C793" s="1">
        <v>8</v>
      </c>
      <c r="D793" s="1" t="s">
        <v>20</v>
      </c>
      <c r="E793" s="6">
        <f>IF(logVir!E793&lt;&gt;0,logVir!E793-logVir!E$1092-0.5*(SKir!E793+SKir!E$1092)*(logKir!E793-logKir!E$1092)-0.5*(SLir!E793+SLir!E$1092)*(logHir!E793-logHir!E$1092)-0.5*(SLir!E793+SLir!E$1092)*(logQir!E793-logQir!E$1092),0)</f>
        <v>8.6231114560192695E-2</v>
      </c>
      <c r="F793" s="6">
        <f>IF(logVir!F793&lt;&gt;0,logVir!F793-logVir!F$1092-0.5*(SKir!F793+SKir!F$1092)*(logKir!F793-logKir!F$1092)-0.5*(SLir!F793+SLir!F$1092)*(logHir!F793-logHir!F$1092)-0.5*(SLir!F793+SLir!F$1092)*(logQir!F793-logQir!F$1092),0)</f>
        <v>0.28285363193275004</v>
      </c>
      <c r="G793" s="6">
        <f>IF(logVir!G793&lt;&gt;0,logVir!G793-logVir!G$1092-0.5*(SKir!G793+SKir!G$1092)*(logKir!G793-logKir!G$1092)-0.5*(SLir!G793+SLir!G$1092)*(logHir!G793-logHir!G$1092)-0.5*(SLir!G793+SLir!G$1092)*(logQir!G793-logQir!G$1092),0)</f>
        <v>0.33534180747798525</v>
      </c>
      <c r="H793" s="6">
        <f>IF(logVir!H793&lt;&gt;0,logVir!H793-logVir!H$1092-0.5*(SKir!H793+SKir!H$1092)*(logKir!H793-logKir!H$1092)-0.5*(SLir!H793+SLir!H$1092)*(logHir!H793-logHir!H$1092)-0.5*(SLir!H793+SLir!H$1092)*(logQir!H793-logQir!H$1092),0)</f>
        <v>5.833933735987365E-2</v>
      </c>
      <c r="I793" s="6">
        <f>IF(logVir!I793&lt;&gt;0,logVir!I793-logVir!I$1092-0.5*(SKir!I793+SKir!I$1092)*(logKir!I793-logKir!I$1092)-0.5*(SLir!I793+SLir!I$1092)*(logHir!I793-logHir!I$1092)-0.5*(SLir!I793+SLir!I$1092)*(logQir!I793-logQir!I$1092),0)</f>
        <v>9.7357750182141337E-2</v>
      </c>
      <c r="J793" s="6">
        <f>IF(logVir!J793&lt;&gt;0,logVir!J793-logVir!J$1092-0.5*(SKir!J793+SKir!J$1092)*(logKir!J793-logKir!J$1092)-0.5*(SLir!J793+SLir!J$1092)*(logHir!J793-logHir!J$1092)-0.5*(SLir!J793+SLir!J$1092)*(logQir!J793-logQir!J$1092),0)</f>
        <v>-5.1736754242082822E-3</v>
      </c>
    </row>
    <row r="794" spans="1:10" x14ac:dyDescent="0.15">
      <c r="A794" s="1">
        <v>35</v>
      </c>
      <c r="B794" s="1" t="s">
        <v>315</v>
      </c>
      <c r="C794" s="1">
        <v>9</v>
      </c>
      <c r="D794" s="1" t="s">
        <v>21</v>
      </c>
      <c r="E794" s="6">
        <f>IF(logVir!E794&lt;&gt;0,logVir!E794-logVir!E$1093-0.5*(SKir!E794+SKir!E$1093)*(logKir!E794-logKir!E$1093)-0.5*(SLir!E794+SLir!E$1093)*(logHir!E794-logHir!E$1093)-0.5*(SLir!E794+SLir!E$1093)*(logQir!E794-logQir!E$1093),0)</f>
        <v>-0.31670702166828224</v>
      </c>
      <c r="F794" s="6">
        <f>IF(logVir!F794&lt;&gt;0,logVir!F794-logVir!F$1093-0.5*(SKir!F794+SKir!F$1093)*(logKir!F794-logKir!F$1093)-0.5*(SLir!F794+SLir!F$1093)*(logHir!F794-logHir!F$1093)-0.5*(SLir!F794+SLir!F$1093)*(logQir!F794-logQir!F$1093),0)</f>
        <v>-0.5813027312232637</v>
      </c>
      <c r="G794" s="6">
        <f>IF(logVir!G794&lt;&gt;0,logVir!G794-logVir!G$1093-0.5*(SKir!G794+SKir!G$1093)*(logKir!G794-logKir!G$1093)-0.5*(SLir!G794+SLir!G$1093)*(logHir!G794-logHir!G$1093)-0.5*(SLir!G794+SLir!G$1093)*(logQir!G794-logQir!G$1093),0)</f>
        <v>-0.38218395991914678</v>
      </c>
      <c r="H794" s="6">
        <f>IF(logVir!H794&lt;&gt;0,logVir!H794-logVir!H$1093-0.5*(SKir!H794+SKir!H$1093)*(logKir!H794-logKir!H$1093)-0.5*(SLir!H794+SLir!H$1093)*(logHir!H794-logHir!H$1093)-0.5*(SLir!H794+SLir!H$1093)*(logQir!H794-logQir!H$1093),0)</f>
        <v>-0.29199703994448906</v>
      </c>
      <c r="I794" s="6">
        <f>IF(logVir!I794&lt;&gt;0,logVir!I794-logVir!I$1093-0.5*(SKir!I794+SKir!I$1093)*(logKir!I794-logKir!I$1093)-0.5*(SLir!I794+SLir!I$1093)*(logHir!I794-logHir!I$1093)-0.5*(SLir!I794+SLir!I$1093)*(logQir!I794-logQir!I$1093),0)</f>
        <v>-0.22657423194791868</v>
      </c>
      <c r="J794" s="6">
        <f>IF(logVir!J794&lt;&gt;0,logVir!J794-logVir!J$1093-0.5*(SKir!J794+SKir!J$1093)*(logKir!J794-logKir!J$1093)-0.5*(SLir!J794+SLir!J$1093)*(logHir!J794-logHir!J$1093)-0.5*(SLir!J794+SLir!J$1093)*(logQir!J794-logQir!J$1093),0)</f>
        <v>-0.46926658606974342</v>
      </c>
    </row>
    <row r="795" spans="1:10" x14ac:dyDescent="0.15">
      <c r="A795" s="1">
        <v>35</v>
      </c>
      <c r="B795" s="1" t="s">
        <v>315</v>
      </c>
      <c r="C795" s="1">
        <v>10</v>
      </c>
      <c r="D795" s="1" t="s">
        <v>22</v>
      </c>
      <c r="E795" s="6">
        <f>IF(logVir!E795&lt;&gt;0,logVir!E795-logVir!E$1094-0.5*(SKir!E795+SKir!E$1094)*(logKir!E795-logKir!E$1094)-0.5*(SLir!E795+SLir!E$1094)*(logHir!E795-logHir!E$1094)-0.5*(SLir!E795+SLir!E$1094)*(logQir!E795-logQir!E$1094),0)</f>
        <v>9.4396016134110722E-2</v>
      </c>
      <c r="F795" s="6">
        <f>IF(logVir!F795&lt;&gt;0,logVir!F795-logVir!F$1094-0.5*(SKir!F795+SKir!F$1094)*(logKir!F795-logKir!F$1094)-0.5*(SLir!F795+SLir!F$1094)*(logHir!F795-logHir!F$1094)-0.5*(SLir!F795+SLir!F$1094)*(logQir!F795-logQir!F$1094),0)</f>
        <v>-0.16732031128544328</v>
      </c>
      <c r="G795" s="6">
        <f>IF(logVir!G795&lt;&gt;0,logVir!G795-logVir!G$1094-0.5*(SKir!G795+SKir!G$1094)*(logKir!G795-logKir!G$1094)-0.5*(SLir!G795+SLir!G$1094)*(logHir!G795-logHir!G$1094)-0.5*(SLir!G795+SLir!G$1094)*(logQir!G795-logQir!G$1094),0)</f>
        <v>-0.11211999617992616</v>
      </c>
      <c r="H795" s="6">
        <f>IF(logVir!H795&lt;&gt;0,logVir!H795-logVir!H$1094-0.5*(SKir!H795+SKir!H$1094)*(logKir!H795-logKir!H$1094)-0.5*(SLir!H795+SLir!H$1094)*(logHir!H795-logHir!H$1094)-0.5*(SLir!H795+SLir!H$1094)*(logQir!H795-logQir!H$1094),0)</f>
        <v>-0.13245201971663251</v>
      </c>
      <c r="I795" s="6">
        <f>IF(logVir!I795&lt;&gt;0,logVir!I795-logVir!I$1094-0.5*(SKir!I795+SKir!I$1094)*(logKir!I795-logKir!I$1094)-0.5*(SLir!I795+SLir!I$1094)*(logHir!I795-logHir!I$1094)-0.5*(SLir!I795+SLir!I$1094)*(logQir!I795-logQir!I$1094),0)</f>
        <v>0.1796942752497743</v>
      </c>
      <c r="J795" s="6">
        <f>IF(logVir!J795&lt;&gt;0,logVir!J795-logVir!J$1094-0.5*(SKir!J795+SKir!J$1094)*(logKir!J795-logKir!J$1094)-0.5*(SLir!J795+SLir!J$1094)*(logHir!J795-logHir!J$1094)-0.5*(SLir!J795+SLir!J$1094)*(logQir!J795-logQir!J$1094),0)</f>
        <v>7.7357119465787452E-3</v>
      </c>
    </row>
    <row r="796" spans="1:10" x14ac:dyDescent="0.15">
      <c r="A796" s="1">
        <v>35</v>
      </c>
      <c r="B796" s="1" t="s">
        <v>315</v>
      </c>
      <c r="C796" s="1">
        <v>11</v>
      </c>
      <c r="D796" s="1" t="s">
        <v>23</v>
      </c>
      <c r="E796" s="6">
        <f>IF(logVir!E796&lt;&gt;0,logVir!E796-logVir!E$1095-0.5*(SKir!E796+SKir!E$1095)*(logKir!E796-logKir!E$1095)-0.5*(SLir!E796+SLir!E$1095)*(logHir!E796-logHir!E$1095)-0.5*(SLir!E796+SLir!E$1095)*(logQir!E796-logQir!E$1095),0)</f>
        <v>-0.10835334247773243</v>
      </c>
      <c r="F796" s="6">
        <f>IF(logVir!F796&lt;&gt;0,logVir!F796-logVir!F$1095-0.5*(SKir!F796+SKir!F$1095)*(logKir!F796-logKir!F$1095)-0.5*(SLir!F796+SLir!F$1095)*(logHir!F796-logHir!F$1095)-0.5*(SLir!F796+SLir!F$1095)*(logQir!F796-logQir!F$1095),0)</f>
        <v>-1.3060277876954886E-2</v>
      </c>
      <c r="G796" s="6">
        <f>IF(logVir!G796&lt;&gt;0,logVir!G796-logVir!G$1095-0.5*(SKir!G796+SKir!G$1095)*(logKir!G796-logKir!G$1095)-0.5*(SLir!G796+SLir!G$1095)*(logHir!G796-logHir!G$1095)-0.5*(SLir!G796+SLir!G$1095)*(logQir!G796-logQir!G$1095),0)</f>
        <v>0.20880050198658878</v>
      </c>
      <c r="H796" s="6">
        <f>IF(logVir!H796&lt;&gt;0,logVir!H796-logVir!H$1095-0.5*(SKir!H796+SKir!H$1095)*(logKir!H796-logKir!H$1095)-0.5*(SLir!H796+SLir!H$1095)*(logHir!H796-logHir!H$1095)-0.5*(SLir!H796+SLir!H$1095)*(logQir!H796-logQir!H$1095),0)</f>
        <v>0.15821611577594086</v>
      </c>
      <c r="I796" s="6">
        <f>IF(logVir!I796&lt;&gt;0,logVir!I796-logVir!I$1095-0.5*(SKir!I796+SKir!I$1095)*(logKir!I796-logKir!I$1095)-0.5*(SLir!I796+SLir!I$1095)*(logHir!I796-logHir!I$1095)-0.5*(SLir!I796+SLir!I$1095)*(logQir!I796-logQir!I$1095),0)</f>
        <v>4.5827573153716113E-2</v>
      </c>
      <c r="J796" s="6">
        <f>IF(logVir!J796&lt;&gt;0,logVir!J796-logVir!J$1095-0.5*(SKir!J796+SKir!J$1095)*(logKir!J796-logKir!J$1095)-0.5*(SLir!J796+SLir!J$1095)*(logHir!J796-logHir!J$1095)-0.5*(SLir!J796+SLir!J$1095)*(logQir!J796-logQir!J$1095),0)</f>
        <v>-0.12044095794356259</v>
      </c>
    </row>
    <row r="797" spans="1:10" x14ac:dyDescent="0.15">
      <c r="A797" s="1">
        <v>35</v>
      </c>
      <c r="B797" s="1" t="s">
        <v>315</v>
      </c>
      <c r="C797" s="1">
        <v>12</v>
      </c>
      <c r="D797" s="1" t="s">
        <v>24</v>
      </c>
      <c r="E797" s="6">
        <f>IF(logVir!E797&lt;&gt;0,logVir!E797-logVir!E$1096-0.5*(SKir!E797+SKir!E$1096)*(logKir!E797-logKir!E$1096)-0.5*(SLir!E797+SLir!E$1096)*(logHir!E797-logHir!E$1096)-0.5*(SLir!E797+SLir!E$1096)*(logQir!E797-logQir!E$1096),0)</f>
        <v>-0.38233936850865197</v>
      </c>
      <c r="F797" s="6">
        <f>IF(logVir!F797&lt;&gt;0,logVir!F797-logVir!F$1096-0.5*(SKir!F797+SKir!F$1096)*(logKir!F797-logKir!F$1096)-0.5*(SLir!F797+SLir!F$1096)*(logHir!F797-logHir!F$1096)-0.5*(SLir!F797+SLir!F$1096)*(logQir!F797-logQir!F$1096),0)</f>
        <v>-5.269703289353446E-2</v>
      </c>
      <c r="G797" s="6">
        <f>IF(logVir!G797&lt;&gt;0,logVir!G797-logVir!G$1096-0.5*(SKir!G797+SKir!G$1096)*(logKir!G797-logKir!G$1096)-0.5*(SLir!G797+SLir!G$1096)*(logHir!G797-logHir!G$1096)-0.5*(SLir!G797+SLir!G$1096)*(logQir!G797-logQir!G$1096),0)</f>
        <v>-0.40104953684158701</v>
      </c>
      <c r="H797" s="6">
        <f>IF(logVir!H797&lt;&gt;0,logVir!H797-logVir!H$1096-0.5*(SKir!H797+SKir!H$1096)*(logKir!H797-logKir!H$1096)-0.5*(SLir!H797+SLir!H$1096)*(logHir!H797-logHir!H$1096)-0.5*(SLir!H797+SLir!H$1096)*(logQir!H797-logQir!H$1096),0)</f>
        <v>-0.27327292906271561</v>
      </c>
      <c r="I797" s="6">
        <f>IF(logVir!I797&lt;&gt;0,logVir!I797-logVir!I$1096-0.5*(SKir!I797+SKir!I$1096)*(logKir!I797-logKir!I$1096)-0.5*(SLir!I797+SLir!I$1096)*(logHir!I797-logHir!I$1096)-0.5*(SLir!I797+SLir!I$1096)*(logQir!I797-logQir!I$1096),0)</f>
        <v>-4.0650701477148485E-2</v>
      </c>
      <c r="J797" s="6">
        <f>IF(logVir!J797&lt;&gt;0,logVir!J797-logVir!J$1096-0.5*(SKir!J797+SKir!J$1096)*(logKir!J797-logKir!J$1096)-0.5*(SLir!J797+SLir!J$1096)*(logHir!J797-logHir!J$1096)-0.5*(SLir!J797+SLir!J$1096)*(logQir!J797-logQir!J$1096),0)</f>
        <v>-8.6250904318136729E-2</v>
      </c>
    </row>
    <row r="798" spans="1:10" x14ac:dyDescent="0.15">
      <c r="A798" s="1">
        <v>35</v>
      </c>
      <c r="B798" s="1" t="s">
        <v>315</v>
      </c>
      <c r="C798" s="1">
        <v>13</v>
      </c>
      <c r="D798" s="1" t="s">
        <v>25</v>
      </c>
      <c r="E798" s="6">
        <f>IF(logVir!E798&lt;&gt;0,logVir!E798-logVir!E$1097-0.5*(SKir!E798+SKir!E$1097)*(logKir!E798-logKir!E$1097)-0.5*(SLir!E798+SLir!E$1097)*(logHir!E798-logHir!E$1097)-0.5*(SLir!E798+SLir!E$1097)*(logQir!E798-logQir!E$1097),0)</f>
        <v>2.1082280895087228E-2</v>
      </c>
      <c r="F798" s="6">
        <f>IF(logVir!F798&lt;&gt;0,logVir!F798-logVir!F$1097-0.5*(SKir!F798+SKir!F$1097)*(logKir!F798-logKir!F$1097)-0.5*(SLir!F798+SLir!F$1097)*(logHir!F798-logHir!F$1097)-0.5*(SLir!F798+SLir!F$1097)*(logQir!F798-logQir!F$1097),0)</f>
        <v>4.0091878969650635E-2</v>
      </c>
      <c r="G798" s="6">
        <f>IF(logVir!G798&lt;&gt;0,logVir!G798-logVir!G$1097-0.5*(SKir!G798+SKir!G$1097)*(logKir!G798-logKir!G$1097)-0.5*(SLir!G798+SLir!G$1097)*(logHir!G798-logHir!G$1097)-0.5*(SLir!G798+SLir!G$1097)*(logQir!G798-logQir!G$1097),0)</f>
        <v>0.36700205270965403</v>
      </c>
      <c r="H798" s="6">
        <f>IF(logVir!H798&lt;&gt;0,logVir!H798-logVir!H$1097-0.5*(SKir!H798+SKir!H$1097)*(logKir!H798-logKir!H$1097)-0.5*(SLir!H798+SLir!H$1097)*(logHir!H798-logHir!H$1097)-0.5*(SLir!H798+SLir!H$1097)*(logQir!H798-logQir!H$1097),0)</f>
        <v>-0.14042597123101583</v>
      </c>
      <c r="I798" s="6">
        <f>IF(logVir!I798&lt;&gt;0,logVir!I798-logVir!I$1097-0.5*(SKir!I798+SKir!I$1097)*(logKir!I798-logKir!I$1097)-0.5*(SLir!I798+SLir!I$1097)*(logHir!I798-logHir!I$1097)-0.5*(SLir!I798+SLir!I$1097)*(logQir!I798-logQir!I$1097),0)</f>
        <v>0.22002238029955407</v>
      </c>
      <c r="J798" s="6">
        <f>IF(logVir!J798&lt;&gt;0,logVir!J798-logVir!J$1097-0.5*(SKir!J798+SKir!J$1097)*(logKir!J798-logKir!J$1097)-0.5*(SLir!J798+SLir!J$1097)*(logHir!J798-logHir!J$1097)-0.5*(SLir!J798+SLir!J$1097)*(logQir!J798-logQir!J$1097),0)</f>
        <v>0.22979545983017219</v>
      </c>
    </row>
    <row r="799" spans="1:10" x14ac:dyDescent="0.15">
      <c r="A799" s="1">
        <v>35</v>
      </c>
      <c r="B799" s="1" t="s">
        <v>315</v>
      </c>
      <c r="C799" s="1">
        <v>14</v>
      </c>
      <c r="D799" s="1" t="s">
        <v>26</v>
      </c>
      <c r="E799" s="6">
        <f>IF(logVir!E799&lt;&gt;0,logVir!E799-logVir!E$1098-0.5*(SKir!E799+SKir!E$1098)*(logKir!E799-logKir!E$1098)-0.5*(SLir!E799+SLir!E$1098)*(logHir!E799-logHir!E$1098)-0.5*(SLir!E799+SLir!E$1098)*(logQir!E799-logQir!E$1098),0)</f>
        <v>-0.57911282822461208</v>
      </c>
      <c r="F799" s="6">
        <f>IF(logVir!F799&lt;&gt;0,logVir!F799-logVir!F$1098-0.5*(SKir!F799+SKir!F$1098)*(logKir!F799-logKir!F$1098)-0.5*(SLir!F799+SLir!F$1098)*(logHir!F799-logHir!F$1098)-0.5*(SLir!F799+SLir!F$1098)*(logQir!F799-logQir!F$1098),0)</f>
        <v>-0.6015407780703822</v>
      </c>
      <c r="G799" s="6">
        <f>IF(logVir!G799&lt;&gt;0,logVir!G799-logVir!G$1098-0.5*(SKir!G799+SKir!G$1098)*(logKir!G799-logKir!G$1098)-0.5*(SLir!G799+SLir!G$1098)*(logHir!G799-logHir!G$1098)-0.5*(SLir!G799+SLir!G$1098)*(logQir!G799-logQir!G$1098),0)</f>
        <v>-0.17220666132158488</v>
      </c>
      <c r="H799" s="6">
        <f>IF(logVir!H799&lt;&gt;0,logVir!H799-logVir!H$1098-0.5*(SKir!H799+SKir!H$1098)*(logKir!H799-logKir!H$1098)-0.5*(SLir!H799+SLir!H$1098)*(logHir!H799-logHir!H$1098)-0.5*(SLir!H799+SLir!H$1098)*(logQir!H799-logQir!H$1098),0)</f>
        <v>-0.63990765093565227</v>
      </c>
      <c r="I799" s="6">
        <f>IF(logVir!I799&lt;&gt;0,logVir!I799-logVir!I$1098-0.5*(SKir!I799+SKir!I$1098)*(logKir!I799-logKir!I$1098)-0.5*(SLir!I799+SLir!I$1098)*(logHir!I799-logHir!I$1098)-0.5*(SLir!I799+SLir!I$1098)*(logQir!I799-logQir!I$1098),0)</f>
        <v>-0.66414908154361374</v>
      </c>
      <c r="J799" s="6">
        <f>IF(logVir!J799&lt;&gt;0,logVir!J799-logVir!J$1098-0.5*(SKir!J799+SKir!J$1098)*(logKir!J799-logKir!J$1098)-0.5*(SLir!J799+SLir!J$1098)*(logHir!J799-logHir!J$1098)-0.5*(SLir!J799+SLir!J$1098)*(logQir!J799-logQir!J$1098),0)</f>
        <v>-0.63878453635750965</v>
      </c>
    </row>
    <row r="800" spans="1:10" x14ac:dyDescent="0.15">
      <c r="A800" s="1">
        <v>35</v>
      </c>
      <c r="B800" s="1" t="s">
        <v>315</v>
      </c>
      <c r="C800" s="1">
        <v>15</v>
      </c>
      <c r="D800" s="1" t="s">
        <v>27</v>
      </c>
      <c r="E800" s="6">
        <f>IF(logVir!E800&lt;&gt;0,logVir!E800-logVir!E$1099-0.5*(SKir!E800+SKir!E$1099)*(logKir!E800-logKir!E$1099)-0.5*(SLir!E800+SLir!E$1099)*(logHir!E800-logHir!E$1099)-0.5*(SLir!E800+SLir!E$1099)*(logQir!E800-logQir!E$1099),0)</f>
        <v>6.4712594672497126E-2</v>
      </c>
      <c r="F800" s="6">
        <f>IF(logVir!F800&lt;&gt;0,logVir!F800-logVir!F$1099-0.5*(SKir!F800+SKir!F$1099)*(logKir!F800-logKir!F$1099)-0.5*(SLir!F800+SLir!F$1099)*(logHir!F800-logHir!F$1099)-0.5*(SLir!F800+SLir!F$1099)*(logQir!F800-logQir!F$1099),0)</f>
        <v>-7.4576495583784097E-2</v>
      </c>
      <c r="G800" s="6">
        <f>IF(logVir!G800&lt;&gt;0,logVir!G800-logVir!G$1099-0.5*(SKir!G800+SKir!G$1099)*(logKir!G800-logKir!G$1099)-0.5*(SLir!G800+SLir!G$1099)*(logHir!G800-logHir!G$1099)-0.5*(SLir!G800+SLir!G$1099)*(logQir!G800-logQir!G$1099),0)</f>
        <v>-7.5571074490362947E-2</v>
      </c>
      <c r="H800" s="6">
        <f>IF(logVir!H800&lt;&gt;0,logVir!H800-logVir!H$1099-0.5*(SKir!H800+SKir!H$1099)*(logKir!H800-logKir!H$1099)-0.5*(SLir!H800+SLir!H$1099)*(logHir!H800-logHir!H$1099)-0.5*(SLir!H800+SLir!H$1099)*(logQir!H800-logQir!H$1099),0)</f>
        <v>-2.7696107963700652E-2</v>
      </c>
      <c r="I800" s="6">
        <f>IF(logVir!I800&lt;&gt;0,logVir!I800-logVir!I$1099-0.5*(SKir!I800+SKir!I$1099)*(logKir!I800-logKir!I$1099)-0.5*(SLir!I800+SLir!I$1099)*(logHir!I800-logHir!I$1099)-0.5*(SLir!I800+SLir!I$1099)*(logQir!I800-logQir!I$1099),0)</f>
        <v>1.5549734536182587E-3</v>
      </c>
      <c r="J800" s="6">
        <f>IF(logVir!J800&lt;&gt;0,logVir!J800-logVir!J$1099-0.5*(SKir!J800+SKir!J$1099)*(logKir!J800-logKir!J$1099)-0.5*(SLir!J800+SLir!J$1099)*(logHir!J800-logHir!J$1099)-0.5*(SLir!J800+SLir!J$1099)*(logQir!J800-logQir!J$1099),0)</f>
        <v>4.1616292897662131E-2</v>
      </c>
    </row>
    <row r="801" spans="1:10" x14ac:dyDescent="0.15">
      <c r="A801" s="1">
        <v>35</v>
      </c>
      <c r="B801" s="1" t="s">
        <v>314</v>
      </c>
      <c r="C801" s="1">
        <v>16</v>
      </c>
      <c r="D801" s="1" t="s">
        <v>10</v>
      </c>
      <c r="E801" s="6">
        <f>IF(logVir!E801&lt;&gt;0,logVir!E801-logVir!E$1100-0.5*(SKir!E801+SKir!E$1100)*(logKir!E801-logKir!E$1100)-0.5*(SLir!E801+SLir!E$1100)*(logHir!E801-logHir!E$1100)-0.5*(SLir!E801+SLir!E$1100)*(logQir!E801-logQir!E$1100),0)</f>
        <v>-5.4436785878095938E-2</v>
      </c>
      <c r="F801" s="6">
        <f>IF(logVir!F801&lt;&gt;0,logVir!F801-logVir!F$1100-0.5*(SKir!F801+SKir!F$1100)*(logKir!F801-logKir!F$1100)-0.5*(SLir!F801+SLir!F$1100)*(logHir!F801-logHir!F$1100)-0.5*(SLir!F801+SLir!F$1100)*(logQir!F801-logQir!F$1100),0)</f>
        <v>-0.15081620290420675</v>
      </c>
      <c r="G801" s="6">
        <f>IF(logVir!G801&lt;&gt;0,logVir!G801-logVir!G$1100-0.5*(SKir!G801+SKir!G$1100)*(logKir!G801-logKir!G$1100)-0.5*(SLir!G801+SLir!G$1100)*(logHir!G801-logHir!G$1100)-0.5*(SLir!G801+SLir!G$1100)*(logQir!G801-logQir!G$1100),0)</f>
        <v>-0.20319261418402873</v>
      </c>
      <c r="H801" s="6">
        <f>IF(logVir!H801&lt;&gt;0,logVir!H801-logVir!H$1100-0.5*(SKir!H801+SKir!H$1100)*(logKir!H801-logKir!H$1100)-0.5*(SLir!H801+SLir!H$1100)*(logHir!H801-logHir!H$1100)-0.5*(SLir!H801+SLir!H$1100)*(logQir!H801-logQir!H$1100),0)</f>
        <v>-0.11628381400376014</v>
      </c>
      <c r="I801" s="6">
        <f>IF(logVir!I801&lt;&gt;0,logVir!I801-logVir!I$1100-0.5*(SKir!I801+SKir!I$1100)*(logKir!I801-logKir!I$1100)-0.5*(SLir!I801+SLir!I$1100)*(logHir!I801-logHir!I$1100)-0.5*(SLir!I801+SLir!I$1100)*(logQir!I801-logQir!I$1100),0)</f>
        <v>-4.546659246246277E-2</v>
      </c>
      <c r="J801" s="6">
        <f>IF(logVir!J801&lt;&gt;0,logVir!J801-logVir!J$1100-0.5*(SKir!J801+SKir!J$1100)*(logKir!J801-logKir!J$1100)-0.5*(SLir!J801+SLir!J$1100)*(logHir!J801-logHir!J$1100)-0.5*(SLir!J801+SLir!J$1100)*(logQir!J801-logQir!J$1100),0)</f>
        <v>-0.157057040637815</v>
      </c>
    </row>
    <row r="802" spans="1:10" x14ac:dyDescent="0.15">
      <c r="A802" s="1">
        <v>35</v>
      </c>
      <c r="B802" s="1" t="s">
        <v>314</v>
      </c>
      <c r="C802" s="1">
        <v>17</v>
      </c>
      <c r="D802" s="1" t="s">
        <v>11</v>
      </c>
      <c r="E802" s="6">
        <f>IF(logVir!E802&lt;&gt;0,logVir!E802-logVir!E$1101-0.5*(SKir!E802+SKir!E$1101)*(logKir!E802-logKir!E$1101)-0.5*(SLir!E802+SLir!E$1101)*(logHir!E802-logHir!E$1101)-0.5*(SLir!E802+SLir!E$1101)*(logQir!E802-logQir!E$1101),0)</f>
        <v>0.39065601388750876</v>
      </c>
      <c r="F802" s="6">
        <f>IF(logVir!F802&lt;&gt;0,logVir!F802-logVir!F$1101-0.5*(SKir!F802+SKir!F$1101)*(logKir!F802-logKir!F$1101)-0.5*(SLir!F802+SLir!F$1101)*(logHir!F802-logHir!F$1101)-0.5*(SLir!F802+SLir!F$1101)*(logQir!F802-logQir!F$1101),0)</f>
        <v>0.17763920072001674</v>
      </c>
      <c r="G802" s="6">
        <f>IF(logVir!G802&lt;&gt;0,logVir!G802-logVir!G$1101-0.5*(SKir!G802+SKir!G$1101)*(logKir!G802-logKir!G$1101)-0.5*(SLir!G802+SLir!G$1101)*(logHir!G802-logHir!G$1101)-0.5*(SLir!G802+SLir!G$1101)*(logQir!G802-logQir!G$1101),0)</f>
        <v>5.2724603354547483E-2</v>
      </c>
      <c r="H802" s="6">
        <f>IF(logVir!H802&lt;&gt;0,logVir!H802-logVir!H$1101-0.5*(SKir!H802+SKir!H$1101)*(logKir!H802-logKir!H$1101)-0.5*(SLir!H802+SLir!H$1101)*(logHir!H802-logHir!H$1101)-0.5*(SLir!H802+SLir!H$1101)*(logQir!H802-logQir!H$1101),0)</f>
        <v>0.20484514622344502</v>
      </c>
      <c r="I802" s="6">
        <f>IF(logVir!I802&lt;&gt;0,logVir!I802-logVir!I$1101-0.5*(SKir!I802+SKir!I$1101)*(logKir!I802-logKir!I$1101)-0.5*(SLir!I802+SLir!I$1101)*(logHir!I802-logHir!I$1101)-0.5*(SLir!I802+SLir!I$1101)*(logQir!I802-logQir!I$1101),0)</f>
        <v>0.35479820229771714</v>
      </c>
      <c r="J802" s="6">
        <f>IF(logVir!J802&lt;&gt;0,logVir!J802-logVir!J$1101-0.5*(SKir!J802+SKir!J$1101)*(logKir!J802-logKir!J$1101)-0.5*(SLir!J802+SLir!J$1101)*(logHir!J802-logHir!J$1101)-0.5*(SLir!J802+SLir!J$1101)*(logQir!J802-logQir!J$1101),0)</f>
        <v>0.33825940232309715</v>
      </c>
    </row>
    <row r="803" spans="1:10" x14ac:dyDescent="0.15">
      <c r="A803" s="1">
        <v>35</v>
      </c>
      <c r="B803" s="1" t="s">
        <v>314</v>
      </c>
      <c r="C803" s="1">
        <v>18</v>
      </c>
      <c r="D803" s="1" t="s">
        <v>12</v>
      </c>
      <c r="E803" s="6">
        <f>IF(logVir!E803&lt;&gt;0,logVir!E803-logVir!E$1102-0.5*(SKir!E803+SKir!E$1102)*(logKir!E803-logKir!E$1102)-0.5*(SLir!E803+SLir!E$1102)*(logHir!E803-logHir!E$1102)-0.5*(SLir!E803+SLir!E$1102)*(logQir!E803-logQir!E$1102),0)</f>
        <v>0.14535928336059004</v>
      </c>
      <c r="F803" s="6">
        <f>IF(logVir!F803&lt;&gt;0,logVir!F803-logVir!F$1102-0.5*(SKir!F803+SKir!F$1102)*(logKir!F803-logKir!F$1102)-0.5*(SLir!F803+SLir!F$1102)*(logHir!F803-logHir!F$1102)-0.5*(SLir!F803+SLir!F$1102)*(logQir!F803-logQir!F$1102),0)</f>
        <v>-2.706201830181524E-2</v>
      </c>
      <c r="G803" s="6">
        <f>IF(logVir!G803&lt;&gt;0,logVir!G803-logVir!G$1102-0.5*(SKir!G803+SKir!G$1102)*(logKir!G803-logKir!G$1102)-0.5*(SLir!G803+SLir!G$1102)*(logHir!G803-logHir!G$1102)-0.5*(SLir!G803+SLir!G$1102)*(logQir!G803-logQir!G$1102),0)</f>
        <v>-0.16275004996323481</v>
      </c>
      <c r="H803" s="6">
        <f>IF(logVir!H803&lt;&gt;0,logVir!H803-logVir!H$1102-0.5*(SKir!H803+SKir!H$1102)*(logKir!H803-logKir!H$1102)-0.5*(SLir!H803+SLir!H$1102)*(logHir!H803-logHir!H$1102)-0.5*(SLir!H803+SLir!H$1102)*(logQir!H803-logQir!H$1102),0)</f>
        <v>-0.16672019521602596</v>
      </c>
      <c r="I803" s="6">
        <f>IF(logVir!I803&lt;&gt;0,logVir!I803-logVir!I$1102-0.5*(SKir!I803+SKir!I$1102)*(logKir!I803-logKir!I$1102)-0.5*(SLir!I803+SLir!I$1102)*(logHir!I803-logHir!I$1102)-0.5*(SLir!I803+SLir!I$1102)*(logQir!I803-logQir!I$1102),0)</f>
        <v>-6.3304154285939551E-2</v>
      </c>
      <c r="J803" s="6">
        <f>IF(logVir!J803&lt;&gt;0,logVir!J803-logVir!J$1102-0.5*(SKir!J803+SKir!J$1102)*(logKir!J803-logKir!J$1102)-0.5*(SLir!J803+SLir!J$1102)*(logHir!J803-logHir!J$1102)-0.5*(SLir!J803+SLir!J$1102)*(logQir!J803-logQir!J$1102),0)</f>
        <v>-6.7533830086019014E-2</v>
      </c>
    </row>
    <row r="804" spans="1:10" x14ac:dyDescent="0.15">
      <c r="A804" s="1">
        <v>35</v>
      </c>
      <c r="B804" s="1" t="s">
        <v>314</v>
      </c>
      <c r="C804" s="1">
        <v>19</v>
      </c>
      <c r="D804" s="1" t="s">
        <v>13</v>
      </c>
      <c r="E804" s="6">
        <f>IF(logVir!E804&lt;&gt;0,logVir!E804-logVir!E$1103-0.5*(SKir!E804+SKir!E$1103)*(logKir!E804-logKir!E$1103)-0.5*(SLir!E804+SLir!E$1103)*(logHir!E804-logHir!E$1103)-0.5*(SLir!E804+SLir!E$1103)*(logQir!E804-logQir!E$1103),0)</f>
        <v>0.13131594885839798</v>
      </c>
      <c r="F804" s="6">
        <f>IF(logVir!F804&lt;&gt;0,logVir!F804-logVir!F$1103-0.5*(SKir!F804+SKir!F$1103)*(logKir!F804-logKir!F$1103)-0.5*(SLir!F804+SLir!F$1103)*(logHir!F804-logHir!F$1103)-0.5*(SLir!F804+SLir!F$1103)*(logQir!F804-logQir!F$1103),0)</f>
        <v>-8.4811559496101391E-2</v>
      </c>
      <c r="G804" s="6">
        <f>IF(logVir!G804&lt;&gt;0,logVir!G804-logVir!G$1103-0.5*(SKir!G804+SKir!G$1103)*(logKir!G804-logKir!G$1103)-0.5*(SLir!G804+SLir!G$1103)*(logHir!G804-logHir!G$1103)-0.5*(SLir!G804+SLir!G$1103)*(logQir!G804-logQir!G$1103),0)</f>
        <v>-3.9069416010786902E-2</v>
      </c>
      <c r="H804" s="6">
        <f>IF(logVir!H804&lt;&gt;0,logVir!H804-logVir!H$1103-0.5*(SKir!H804+SKir!H$1103)*(logKir!H804-logKir!H$1103)-0.5*(SLir!H804+SLir!H$1103)*(logHir!H804-logHir!H$1103)-0.5*(SLir!H804+SLir!H$1103)*(logQir!H804-logQir!H$1103),0)</f>
        <v>-0.17788929402987733</v>
      </c>
      <c r="I804" s="6">
        <f>IF(logVir!I804&lt;&gt;0,logVir!I804-logVir!I$1103-0.5*(SKir!I804+SKir!I$1103)*(logKir!I804-logKir!I$1103)-0.5*(SLir!I804+SLir!I$1103)*(logHir!I804-logHir!I$1103)-0.5*(SLir!I804+SLir!I$1103)*(logQir!I804-logQir!I$1103),0)</f>
        <v>-9.5217796546697736E-2</v>
      </c>
      <c r="J804" s="6">
        <f>IF(logVir!J804&lt;&gt;0,logVir!J804-logVir!J$1103-0.5*(SKir!J804+SKir!J$1103)*(logKir!J804-logKir!J$1103)-0.5*(SLir!J804+SLir!J$1103)*(logHir!J804-logHir!J$1103)-0.5*(SLir!J804+SLir!J$1103)*(logQir!J804-logQir!J$1103),0)</f>
        <v>-8.97857759016151E-2</v>
      </c>
    </row>
    <row r="805" spans="1:10" x14ac:dyDescent="0.15">
      <c r="A805" s="1">
        <v>35</v>
      </c>
      <c r="B805" s="1" t="s">
        <v>314</v>
      </c>
      <c r="C805" s="1">
        <v>20</v>
      </c>
      <c r="D805" s="1" t="s">
        <v>14</v>
      </c>
      <c r="E805" s="6">
        <f>IF(logVir!E805&lt;&gt;0,logVir!E805-logVir!E$1104-0.5*(SKir!E805+SKir!E$1104)*(logKir!E805-logKir!E$1104)-0.5*(SLir!E805+SLir!E$1104)*(logHir!E805-logHir!E$1104)-0.5*(SLir!E805+SLir!E$1104)*(logQir!E805-logQir!E$1104),0)</f>
        <v>0.22412704728373012</v>
      </c>
      <c r="F805" s="6">
        <f>IF(logVir!F805&lt;&gt;0,logVir!F805-logVir!F$1104-0.5*(SKir!F805+SKir!F$1104)*(logKir!F805-logKir!F$1104)-0.5*(SLir!F805+SLir!F$1104)*(logHir!F805-logHir!F$1104)-0.5*(SLir!F805+SLir!F$1104)*(logQir!F805-logQir!F$1104),0)</f>
        <v>1.4720547729917505E-2</v>
      </c>
      <c r="G805" s="6">
        <f>IF(logVir!G805&lt;&gt;0,logVir!G805-logVir!G$1104-0.5*(SKir!G805+SKir!G$1104)*(logKir!G805-logKir!G$1104)-0.5*(SLir!G805+SLir!G$1104)*(logHir!G805-logHir!G$1104)-0.5*(SLir!G805+SLir!G$1104)*(logQir!G805-logQir!G$1104),0)</f>
        <v>2.2058917187012975E-2</v>
      </c>
      <c r="H805" s="6">
        <f>IF(logVir!H805&lt;&gt;0,logVir!H805-logVir!H$1104-0.5*(SKir!H805+SKir!H$1104)*(logKir!H805-logKir!H$1104)-0.5*(SLir!H805+SLir!H$1104)*(logHir!H805-logHir!H$1104)-0.5*(SLir!H805+SLir!H$1104)*(logQir!H805-logQir!H$1104),0)</f>
        <v>-5.4091425393580875E-2</v>
      </c>
      <c r="I805" s="6">
        <f>IF(logVir!I805&lt;&gt;0,logVir!I805-logVir!I$1104-0.5*(SKir!I805+SKir!I$1104)*(logKir!I805-logKir!I$1104)-0.5*(SLir!I805+SLir!I$1104)*(logHir!I805-logHir!I$1104)-0.5*(SLir!I805+SLir!I$1104)*(logQir!I805-logQir!I$1104),0)</f>
        <v>-3.1513718434869539E-2</v>
      </c>
      <c r="J805" s="6">
        <f>IF(logVir!J805&lt;&gt;0,logVir!J805-logVir!J$1104-0.5*(SKir!J805+SKir!J$1104)*(logKir!J805-logKir!J$1104)-0.5*(SLir!J805+SLir!J$1104)*(logHir!J805-logHir!J$1104)-0.5*(SLir!J805+SLir!J$1104)*(logQir!J805-logQir!J$1104),0)</f>
        <v>-4.4560011786502374E-2</v>
      </c>
    </row>
    <row r="806" spans="1:10" x14ac:dyDescent="0.15">
      <c r="A806" s="1">
        <v>35</v>
      </c>
      <c r="B806" s="1" t="s">
        <v>314</v>
      </c>
      <c r="C806" s="1">
        <v>21</v>
      </c>
      <c r="D806" s="1" t="s">
        <v>15</v>
      </c>
      <c r="E806" s="6">
        <f>IF(logVir!E806&lt;&gt;0,logVir!E806-logVir!E$1105-0.5*(SKir!E806+SKir!E$1105)*(logKir!E806-logKir!E$1105)-0.5*(SLir!E806+SLir!E$1105)*(logHir!E806-logHir!E$1105)-0.5*(SLir!E806+SLir!E$1105)*(logQir!E806-logQir!E$1105),0)</f>
        <v>0.28204751647575044</v>
      </c>
      <c r="F806" s="6">
        <f>IF(logVir!F806&lt;&gt;0,logVir!F806-logVir!F$1105-0.5*(SKir!F806+SKir!F$1105)*(logKir!F806-logKir!F$1105)-0.5*(SLir!F806+SLir!F$1105)*(logHir!F806-logHir!F$1105)-0.5*(SLir!F806+SLir!F$1105)*(logQir!F806-logQir!F$1105),0)</f>
        <v>0.15095356835117904</v>
      </c>
      <c r="G806" s="6">
        <f>IF(logVir!G806&lt;&gt;0,logVir!G806-logVir!G$1105-0.5*(SKir!G806+SKir!G$1105)*(logKir!G806-logKir!G$1105)-0.5*(SLir!G806+SLir!G$1105)*(logHir!G806-logHir!G$1105)-0.5*(SLir!G806+SLir!G$1105)*(logQir!G806-logQir!G$1105),0)</f>
        <v>-7.9464394155030378E-3</v>
      </c>
      <c r="H806" s="6">
        <f>IF(logVir!H806&lt;&gt;0,logVir!H806-logVir!H$1105-0.5*(SKir!H806+SKir!H$1105)*(logKir!H806-logKir!H$1105)-0.5*(SLir!H806+SLir!H$1105)*(logHir!H806-logHir!H$1105)-0.5*(SLir!H806+SLir!H$1105)*(logQir!H806-logQir!H$1105),0)</f>
        <v>0.11840969849492176</v>
      </c>
      <c r="I806" s="6">
        <f>IF(logVir!I806&lt;&gt;0,logVir!I806-logVir!I$1105-0.5*(SKir!I806+SKir!I$1105)*(logKir!I806-logKir!I$1105)-0.5*(SLir!I806+SLir!I$1105)*(logHir!I806-logHir!I$1105)-0.5*(SLir!I806+SLir!I$1105)*(logQir!I806-logQir!I$1105),0)</f>
        <v>0.32485118462063256</v>
      </c>
      <c r="J806" s="6">
        <f>IF(logVir!J806&lt;&gt;0,logVir!J806-logVir!J$1105-0.5*(SKir!J806+SKir!J$1105)*(logKir!J806-logKir!J$1105)-0.5*(SLir!J806+SLir!J$1105)*(logHir!J806-logHir!J$1105)-0.5*(SLir!J806+SLir!J$1105)*(logQir!J806-logQir!J$1105),0)</f>
        <v>0.30042391820353909</v>
      </c>
    </row>
    <row r="807" spans="1:10" x14ac:dyDescent="0.15">
      <c r="A807" s="1">
        <v>35</v>
      </c>
      <c r="B807" s="1" t="s">
        <v>181</v>
      </c>
      <c r="C807" s="1">
        <v>22</v>
      </c>
      <c r="D807" s="1" t="s">
        <v>7</v>
      </c>
      <c r="E807" s="6">
        <f>IF(logVir!E807&lt;&gt;0,logVir!E807-logVir!E$1106-0.5*(SKir!E807+SKir!E$1106)*(logKir!E807-logKir!E$1106)-0.5*(SLir!E807+SLir!E$1106)*(logHir!E807-logHir!E$1106)-0.5*(SLir!E807+SLir!E$1106)*(logQir!E807-logQir!E$1106),0)</f>
        <v>0.15317202070333319</v>
      </c>
      <c r="F807" s="6">
        <f>IF(logVir!F807&lt;&gt;0,logVir!F807-logVir!F$1106-0.5*(SKir!F807+SKir!F$1106)*(logKir!F807-logKir!F$1106)-0.5*(SLir!F807+SLir!F$1106)*(logHir!F807-logHir!F$1106)-0.5*(SLir!F807+SLir!F$1106)*(logQir!F807-logQir!F$1106),0)</f>
        <v>8.2185488179804686E-2</v>
      </c>
      <c r="G807" s="6">
        <f>IF(logVir!G807&lt;&gt;0,logVir!G807-logVir!G$1106-0.5*(SKir!G807+SKir!G$1106)*(logKir!G807-logKir!G$1106)-0.5*(SLir!G807+SLir!G$1106)*(logHir!G807-logHir!G$1106)-0.5*(SLir!G807+SLir!G$1106)*(logQir!G807-logQir!G$1106),0)</f>
        <v>9.2727630381474205E-2</v>
      </c>
      <c r="H807" s="6">
        <f>IF(logVir!H807&lt;&gt;0,logVir!H807-logVir!H$1106-0.5*(SKir!H807+SKir!H$1106)*(logKir!H807-logKir!H$1106)-0.5*(SLir!H807+SLir!H$1106)*(logHir!H807-logHir!H$1106)-0.5*(SLir!H807+SLir!H$1106)*(logQir!H807-logQir!H$1106),0)</f>
        <v>6.0647406841631814E-2</v>
      </c>
      <c r="I807" s="6">
        <f>IF(logVir!I807&lt;&gt;0,logVir!I807-logVir!I$1106-0.5*(SKir!I807+SKir!I$1106)*(logKir!I807-logKir!I$1106)-0.5*(SLir!I807+SLir!I$1106)*(logHir!I807-logHir!I$1106)-0.5*(SLir!I807+SLir!I$1106)*(logQir!I807-logQir!I$1106),0)</f>
        <v>1.6699075730990293E-2</v>
      </c>
      <c r="J807" s="6">
        <f>IF(logVir!J807&lt;&gt;0,logVir!J807-logVir!J$1106-0.5*(SKir!J807+SKir!J$1106)*(logKir!J807-logKir!J$1106)-0.5*(SLir!J807+SLir!J$1106)*(logHir!J807-logHir!J$1106)-0.5*(SLir!J807+SLir!J$1106)*(logQir!J807-logQir!J$1106),0)</f>
        <v>4.4752656537243765E-2</v>
      </c>
    </row>
    <row r="808" spans="1:10" x14ac:dyDescent="0.15">
      <c r="A808" s="1">
        <v>35</v>
      </c>
      <c r="B808" s="1" t="s">
        <v>181</v>
      </c>
      <c r="C808" s="1">
        <v>23</v>
      </c>
      <c r="D808" s="1" t="s">
        <v>28</v>
      </c>
      <c r="E808" s="6">
        <f>IF(logVir!E808&lt;&gt;0,logVir!E808-logVir!E$1107-0.5*(SKir!E808+SKir!E$1107)*(logKir!E808-logKir!E$1107)-0.5*(SLir!E808+SLir!E$1107)*(logHir!E808-logHir!E$1107)-0.5*(SLir!E808+SLir!E$1107)*(logQir!E808-logQir!E$1107),0)</f>
        <v>0.10416334497593399</v>
      </c>
      <c r="F808" s="6">
        <f>IF(logVir!F808&lt;&gt;0,logVir!F808-logVir!F$1107-0.5*(SKir!F808+SKir!F$1107)*(logKir!F808-logKir!F$1107)-0.5*(SLir!F808+SLir!F$1107)*(logHir!F808-logHir!F$1107)-0.5*(SLir!F808+SLir!F$1107)*(logQir!F808-logQir!F$1107),0)</f>
        <v>1.8291905133686989E-2</v>
      </c>
      <c r="G808" s="6">
        <f>IF(logVir!G808&lt;&gt;0,logVir!G808-logVir!G$1107-0.5*(SKir!G808+SKir!G$1107)*(logKir!G808-logKir!G$1107)-0.5*(SLir!G808+SLir!G$1107)*(logHir!G808-logHir!G$1107)-0.5*(SLir!G808+SLir!G$1107)*(logQir!G808-logQir!G$1107),0)</f>
        <v>2.354515040595943E-2</v>
      </c>
      <c r="H808" s="6">
        <f>IF(logVir!H808&lt;&gt;0,logVir!H808-logVir!H$1107-0.5*(SKir!H808+SKir!H$1107)*(logKir!H808-logKir!H$1107)-0.5*(SLir!H808+SLir!H$1107)*(logHir!H808-logHir!H$1107)-0.5*(SLir!H808+SLir!H$1107)*(logQir!H808-logQir!H$1107),0)</f>
        <v>-6.0217839141482026E-3</v>
      </c>
      <c r="I808" s="6">
        <f>IF(logVir!I808&lt;&gt;0,logVir!I808-logVir!I$1107-0.5*(SKir!I808+SKir!I$1107)*(logKir!I808-logKir!I$1107)-0.5*(SLir!I808+SLir!I$1107)*(logHir!I808-logHir!I$1107)-0.5*(SLir!I808+SLir!I$1107)*(logQir!I808-logQir!I$1107),0)</f>
        <v>-2.6353130055281143E-2</v>
      </c>
      <c r="J808" s="6">
        <f>IF(logVir!J808&lt;&gt;0,logVir!J808-logVir!J$1107-0.5*(SKir!J808+SKir!J$1107)*(logKir!J808-logKir!J$1107)-0.5*(SLir!J808+SLir!J$1107)*(logHir!J808-logHir!J$1107)-0.5*(SLir!J808+SLir!J$1107)*(logQir!J808-logQir!J$1107),0)</f>
        <v>8.8140511291107948E-3</v>
      </c>
    </row>
    <row r="809" spans="1:10" x14ac:dyDescent="0.15">
      <c r="A809" s="1">
        <v>36</v>
      </c>
      <c r="B809" s="1" t="s">
        <v>316</v>
      </c>
      <c r="C809" s="1">
        <v>1</v>
      </c>
      <c r="D809" s="1" t="s">
        <v>8</v>
      </c>
      <c r="E809" s="6">
        <f>IF(logVir!E809&lt;&gt;0,logVir!E809-logVir!E$1085-0.5*(SKir!E809+SKir!E$1085)*(logKir!E809-logKir!E$1085)-0.5*(SLir!E809+SLir!E$1085)*(logHir!E809-logHir!E$1085)-0.5*(SLir!E809+SLir!E$1085)*(logQir!E809-logQir!E$1085),0)</f>
        <v>0.10450141839847718</v>
      </c>
      <c r="F809" s="6">
        <f>IF(logVir!F809&lt;&gt;0,logVir!F809-logVir!F$1085-0.5*(SKir!F809+SKir!F$1085)*(logKir!F809-logKir!F$1085)-0.5*(SLir!F809+SLir!F$1085)*(logHir!F809-logHir!F$1085)-0.5*(SLir!F809+SLir!F$1085)*(logQir!F809-logQir!F$1085),0)</f>
        <v>2.9078480529553814E-2</v>
      </c>
      <c r="G809" s="6">
        <f>IF(logVir!G809&lt;&gt;0,logVir!G809-logVir!G$1085-0.5*(SKir!G809+SKir!G$1085)*(logKir!G809-logKir!G$1085)-0.5*(SLir!G809+SLir!G$1085)*(logHir!G809-logHir!G$1085)-0.5*(SLir!G809+SLir!G$1085)*(logQir!G809-logQir!G$1085),0)</f>
        <v>-2.7992919162939611E-2</v>
      </c>
      <c r="H809" s="6">
        <f>IF(logVir!H809&lt;&gt;0,logVir!H809-logVir!H$1085-0.5*(SKir!H809+SKir!H$1085)*(logKir!H809-logKir!H$1085)-0.5*(SLir!H809+SLir!H$1085)*(logHir!H809-logHir!H$1085)-0.5*(SLir!H809+SLir!H$1085)*(logQir!H809-logQir!H$1085),0)</f>
        <v>2.7456343555943341E-2</v>
      </c>
      <c r="I809" s="6">
        <f>IF(logVir!I809&lt;&gt;0,logVir!I809-logVir!I$1085-0.5*(SKir!I809+SKir!I$1085)*(logKir!I809-logKir!I$1085)-0.5*(SLir!I809+SLir!I$1085)*(logHir!I809-logHir!I$1085)-0.5*(SLir!I809+SLir!I$1085)*(logQir!I809-logQir!I$1085),0)</f>
        <v>-9.1888966228858837E-2</v>
      </c>
      <c r="J809" s="6">
        <f>IF(logVir!J809&lt;&gt;0,logVir!J809-logVir!J$1085-0.5*(SKir!J809+SKir!J$1085)*(logKir!J809-logKir!J$1085)-0.5*(SLir!J809+SLir!J$1085)*(logHir!J809-logHir!J$1085)-0.5*(SLir!J809+SLir!J$1085)*(logQir!J809-logQir!J$1085),0)</f>
        <v>-9.3015705777833455E-2</v>
      </c>
    </row>
    <row r="810" spans="1:10" x14ac:dyDescent="0.15">
      <c r="A810" s="1">
        <v>36</v>
      </c>
      <c r="B810" s="1" t="s">
        <v>317</v>
      </c>
      <c r="C810" s="1">
        <v>2</v>
      </c>
      <c r="D810" s="1" t="s">
        <v>9</v>
      </c>
      <c r="E810" s="6">
        <f>IF(logVir!E810&lt;&gt;0,logVir!E810-logVir!E$1086-0.5*(SKir!E810+SKir!E$1086)*(logKir!E810-logKir!E$1086)-0.5*(SLir!E810+SLir!E$1086)*(logHir!E810-logHir!E$1086)-0.5*(SLir!E810+SLir!E$1086)*(logQir!E810-logQir!E$1086),0)</f>
        <v>-0.67646393444671982</v>
      </c>
      <c r="F810" s="6">
        <f>IF(logVir!F810&lt;&gt;0,logVir!F810-logVir!F$1086-0.5*(SKir!F810+SKir!F$1086)*(logKir!F810-logKir!F$1086)-0.5*(SLir!F810+SLir!F$1086)*(logHir!F810-logHir!F$1086)-0.5*(SLir!F810+SLir!F$1086)*(logQir!F810-logQir!F$1086),0)</f>
        <v>-1.1790803280453059</v>
      </c>
      <c r="G810" s="6">
        <f>IF(logVir!G810&lt;&gt;0,logVir!G810-logVir!G$1086-0.5*(SKir!G810+SKir!G$1086)*(logKir!G810-logKir!G$1086)-0.5*(SLir!G810+SLir!G$1086)*(logHir!G810-logHir!G$1086)-0.5*(SLir!G810+SLir!G$1086)*(logQir!G810-logQir!G$1086),0)</f>
        <v>-1.1810230246108624</v>
      </c>
      <c r="H810" s="6">
        <f>IF(logVir!H810&lt;&gt;0,logVir!H810-logVir!H$1086-0.5*(SKir!H810+SKir!H$1086)*(logKir!H810-logKir!H$1086)-0.5*(SLir!H810+SLir!H$1086)*(logHir!H810-logHir!H$1086)-0.5*(SLir!H810+SLir!H$1086)*(logQir!H810-logQir!H$1086),0)</f>
        <v>-0.88448470869357554</v>
      </c>
      <c r="I810" s="6">
        <f>IF(logVir!I810&lt;&gt;0,logVir!I810-logVir!I$1086-0.5*(SKir!I810+SKir!I$1086)*(logKir!I810-logKir!I$1086)-0.5*(SLir!I810+SLir!I$1086)*(logHir!I810-logHir!I$1086)-0.5*(SLir!I810+SLir!I$1086)*(logQir!I810-logQir!I$1086),0)</f>
        <v>-0.288696390520289</v>
      </c>
      <c r="J810" s="6">
        <f>IF(logVir!J810&lt;&gt;0,logVir!J810-logVir!J$1086-0.5*(SKir!J810+SKir!J$1086)*(logKir!J810-logKir!J$1086)-0.5*(SLir!J810+SLir!J$1086)*(logHir!J810-logHir!J$1086)-0.5*(SLir!J810+SLir!J$1086)*(logQir!J810-logQir!J$1086),0)</f>
        <v>-0.39645009866227682</v>
      </c>
    </row>
    <row r="811" spans="1:10" x14ac:dyDescent="0.15">
      <c r="A811" s="1">
        <v>36</v>
      </c>
      <c r="B811" s="1" t="s">
        <v>318</v>
      </c>
      <c r="C811" s="1">
        <v>3</v>
      </c>
      <c r="D811" s="1" t="s">
        <v>16</v>
      </c>
      <c r="E811" s="6">
        <f>IF(logVir!E811&lt;&gt;0,logVir!E811-logVir!E$1087-0.5*(SKir!E811+SKir!E$1087)*(logKir!E811-logKir!E$1087)-0.5*(SLir!E811+SLir!E$1087)*(logHir!E811-logHir!E$1087)-0.5*(SLir!E811+SLir!E$1087)*(logQir!E811-logQir!E$1087),0)</f>
        <v>0.27671124261082358</v>
      </c>
      <c r="F811" s="6">
        <f>IF(logVir!F811&lt;&gt;0,logVir!F811-logVir!F$1087-0.5*(SKir!F811+SKir!F$1087)*(logKir!F811-logKir!F$1087)-0.5*(SLir!F811+SLir!F$1087)*(logHir!F811-logHir!F$1087)-0.5*(SLir!F811+SLir!F$1087)*(logQir!F811-logQir!F$1087),0)</f>
        <v>-2.6829733040945193E-2</v>
      </c>
      <c r="G811" s="6">
        <f>IF(logVir!G811&lt;&gt;0,logVir!G811-logVir!G$1087-0.5*(SKir!G811+SKir!G$1087)*(logKir!G811-logKir!G$1087)-0.5*(SLir!G811+SLir!G$1087)*(logHir!G811-logHir!G$1087)-0.5*(SLir!G811+SLir!G$1087)*(logQir!G811-logQir!G$1087),0)</f>
        <v>0.6356849986252705</v>
      </c>
      <c r="H811" s="6">
        <f>IF(logVir!H811&lt;&gt;0,logVir!H811-logVir!H$1087-0.5*(SKir!H811+SKir!H$1087)*(logKir!H811-logKir!H$1087)-0.5*(SLir!H811+SLir!H$1087)*(logHir!H811-logHir!H$1087)-0.5*(SLir!H811+SLir!H$1087)*(logQir!H811-logQir!H$1087),0)</f>
        <v>0.37936416535348672</v>
      </c>
      <c r="I811" s="6">
        <f>IF(logVir!I811&lt;&gt;0,logVir!I811-logVir!I$1087-0.5*(SKir!I811+SKir!I$1087)*(logKir!I811-logKir!I$1087)-0.5*(SLir!I811+SLir!I$1087)*(logHir!I811-logHir!I$1087)-0.5*(SLir!I811+SLir!I$1087)*(logQir!I811-logQir!I$1087),0)</f>
        <v>-0.28298717972309967</v>
      </c>
      <c r="J811" s="6">
        <f>IF(logVir!J811&lt;&gt;0,logVir!J811-logVir!J$1087-0.5*(SKir!J811+SKir!J$1087)*(logKir!J811-logKir!J$1087)-0.5*(SLir!J811+SLir!J$1087)*(logHir!J811-logHir!J$1087)-0.5*(SLir!J811+SLir!J$1087)*(logQir!J811-logQir!J$1087),0)</f>
        <v>-0.29215120389917248</v>
      </c>
    </row>
    <row r="812" spans="1:10" x14ac:dyDescent="0.15">
      <c r="A812" s="1">
        <v>36</v>
      </c>
      <c r="B812" s="1" t="s">
        <v>318</v>
      </c>
      <c r="C812" s="1">
        <v>4</v>
      </c>
      <c r="D812" s="1" t="s">
        <v>17</v>
      </c>
      <c r="E812" s="6">
        <f>IF(logVir!E812&lt;&gt;0,logVir!E812-logVir!E$1088-0.5*(SKir!E812+SKir!E$1088)*(logKir!E812-logKir!E$1088)-0.5*(SLir!E812+SLir!E$1088)*(logHir!E812-logHir!E$1088)-0.5*(SLir!E812+SLir!E$1088)*(logQir!E812-logQir!E$1088),0)</f>
        <v>-0.17797884658474883</v>
      </c>
      <c r="F812" s="6">
        <f>IF(logVir!F812&lt;&gt;0,logVir!F812-logVir!F$1088-0.5*(SKir!F812+SKir!F$1088)*(logKir!F812-logKir!F$1088)-0.5*(SLir!F812+SLir!F$1088)*(logHir!F812-logHir!F$1088)-0.5*(SLir!F812+SLir!F$1088)*(logQir!F812-logQir!F$1088),0)</f>
        <v>-0.20030756297956931</v>
      </c>
      <c r="G812" s="6">
        <f>IF(logVir!G812&lt;&gt;0,logVir!G812-logVir!G$1088-0.5*(SKir!G812+SKir!G$1088)*(logKir!G812-logKir!G$1088)-0.5*(SLir!G812+SLir!G$1088)*(logHir!G812-logHir!G$1088)-0.5*(SLir!G812+SLir!G$1088)*(logQir!G812-logQir!G$1088),0)</f>
        <v>-0.20392299896440752</v>
      </c>
      <c r="H812" s="6">
        <f>IF(logVir!H812&lt;&gt;0,logVir!H812-logVir!H$1088-0.5*(SKir!H812+SKir!H$1088)*(logKir!H812-logKir!H$1088)-0.5*(SLir!H812+SLir!H$1088)*(logHir!H812-logHir!H$1088)-0.5*(SLir!H812+SLir!H$1088)*(logQir!H812-logQir!H$1088),0)</f>
        <v>0.12330674836744968</v>
      </c>
      <c r="I812" s="6">
        <f>IF(logVir!I812&lt;&gt;0,logVir!I812-logVir!I$1088-0.5*(SKir!I812+SKir!I$1088)*(logKir!I812-logKir!I$1088)-0.5*(SLir!I812+SLir!I$1088)*(logHir!I812-logHir!I$1088)-0.5*(SLir!I812+SLir!I$1088)*(logQir!I812-logQir!I$1088),0)</f>
        <v>0.24244759868994273</v>
      </c>
      <c r="J812" s="6">
        <f>IF(logVir!J812&lt;&gt;0,logVir!J812-logVir!J$1088-0.5*(SKir!J812+SKir!J$1088)*(logKir!J812-logKir!J$1088)-0.5*(SLir!J812+SLir!J$1088)*(logHir!J812-logHir!J$1088)-0.5*(SLir!J812+SLir!J$1088)*(logQir!J812-logQir!J$1088),0)</f>
        <v>0.26782995955930522</v>
      </c>
    </row>
    <row r="813" spans="1:10" x14ac:dyDescent="0.15">
      <c r="A813" s="1">
        <v>36</v>
      </c>
      <c r="B813" s="1" t="s">
        <v>318</v>
      </c>
      <c r="C813" s="1">
        <v>5</v>
      </c>
      <c r="D813" s="1" t="s">
        <v>18</v>
      </c>
      <c r="E813" s="6">
        <f>IF(logVir!E813&lt;&gt;0,logVir!E813-logVir!E$1089-0.5*(SKir!E813+SKir!E$1089)*(logKir!E813-logKir!E$1089)-0.5*(SLir!E813+SLir!E$1089)*(logHir!E813-logHir!E$1089)-0.5*(SLir!E813+SLir!E$1089)*(logQir!E813-logQir!E$1089),0)</f>
        <v>-0.74440449439718481</v>
      </c>
      <c r="F813" s="6">
        <f>IF(logVir!F813&lt;&gt;0,logVir!F813-logVir!F$1089-0.5*(SKir!F813+SKir!F$1089)*(logKir!F813-logKir!F$1089)-0.5*(SLir!F813+SLir!F$1089)*(logHir!F813-logHir!F$1089)-0.5*(SLir!F813+SLir!F$1089)*(logQir!F813-logQir!F$1089),0)</f>
        <v>-0.63504454019972623</v>
      </c>
      <c r="G813" s="6">
        <f>IF(logVir!G813&lt;&gt;0,logVir!G813-logVir!G$1089-0.5*(SKir!G813+SKir!G$1089)*(logKir!G813-logKir!G$1089)-0.5*(SLir!G813+SLir!G$1089)*(logHir!G813-logHir!G$1089)-0.5*(SLir!G813+SLir!G$1089)*(logQir!G813-logQir!G$1089),0)</f>
        <v>-0.28182703584338348</v>
      </c>
      <c r="H813" s="6">
        <f>IF(logVir!H813&lt;&gt;0,logVir!H813-logVir!H$1089-0.5*(SKir!H813+SKir!H$1089)*(logKir!H813-logKir!H$1089)-0.5*(SLir!H813+SLir!H$1089)*(logHir!H813-logHir!H$1089)-0.5*(SLir!H813+SLir!H$1089)*(logQir!H813-logQir!H$1089),0)</f>
        <v>-5.5424093998430179E-3</v>
      </c>
      <c r="I813" s="6">
        <f>IF(logVir!I813&lt;&gt;0,logVir!I813-logVir!I$1089-0.5*(SKir!I813+SKir!I$1089)*(logKir!I813-logKir!I$1089)-0.5*(SLir!I813+SLir!I$1089)*(logHir!I813-logHir!I$1089)-0.5*(SLir!I813+SLir!I$1089)*(logQir!I813-logQir!I$1089),0)</f>
        <v>-0.11409595158641242</v>
      </c>
      <c r="J813" s="6">
        <f>IF(logVir!J813&lt;&gt;0,logVir!J813-logVir!J$1089-0.5*(SKir!J813+SKir!J$1089)*(logKir!J813-logKir!J$1089)-0.5*(SLir!J813+SLir!J$1089)*(logHir!J813-logHir!J$1089)-0.5*(SLir!J813+SLir!J$1089)*(logQir!J813-logQir!J$1089),0)</f>
        <v>-8.0082187481847103E-2</v>
      </c>
    </row>
    <row r="814" spans="1:10" x14ac:dyDescent="0.15">
      <c r="A814" s="1">
        <v>36</v>
      </c>
      <c r="B814" s="1" t="s">
        <v>318</v>
      </c>
      <c r="C814" s="1">
        <v>6</v>
      </c>
      <c r="D814" s="1" t="s">
        <v>2</v>
      </c>
      <c r="E814" s="6">
        <f>IF(logVir!E814&lt;&gt;0,logVir!E814-logVir!E$1090-0.5*(SKir!E814+SKir!E$1090)*(logKir!E814-logKir!E$1090)-0.5*(SLir!E814+SLir!E$1090)*(logHir!E814-logHir!E$1090)-0.5*(SLir!E814+SLir!E$1090)*(logQir!E814-logQir!E$1090),0)</f>
        <v>-0.30913490728024623</v>
      </c>
      <c r="F814" s="6">
        <f>IF(logVir!F814&lt;&gt;0,logVir!F814-logVir!F$1090-0.5*(SKir!F814+SKir!F$1090)*(logKir!F814-logKir!F$1090)-0.5*(SLir!F814+SLir!F$1090)*(logHir!F814-logHir!F$1090)-0.5*(SLir!F814+SLir!F$1090)*(logQir!F814-logQir!F$1090),0)</f>
        <v>7.1340836685881565E-2</v>
      </c>
      <c r="G814" s="6">
        <f>IF(logVir!G814&lt;&gt;0,logVir!G814-logVir!G$1090-0.5*(SKir!G814+SKir!G$1090)*(logKir!G814-logKir!G$1090)-0.5*(SLir!G814+SLir!G$1090)*(logHir!G814-logHir!G$1090)-0.5*(SLir!G814+SLir!G$1090)*(logQir!G814-logQir!G$1090),0)</f>
        <v>1.4856464346115542E-2</v>
      </c>
      <c r="H814" s="6">
        <f>IF(logVir!H814&lt;&gt;0,logVir!H814-logVir!H$1090-0.5*(SKir!H814+SKir!H$1090)*(logKir!H814-logKir!H$1090)-0.5*(SLir!H814+SLir!H$1090)*(logHir!H814-logHir!H$1090)-0.5*(SLir!H814+SLir!H$1090)*(logQir!H814-logQir!H$1090),0)</f>
        <v>0.31884137121928213</v>
      </c>
      <c r="I814" s="6">
        <f>IF(logVir!I814&lt;&gt;0,logVir!I814-logVir!I$1090-0.5*(SKir!I814+SKir!I$1090)*(logKir!I814-logKir!I$1090)-0.5*(SLir!I814+SLir!I$1090)*(logHir!I814-logHir!I$1090)-0.5*(SLir!I814+SLir!I$1090)*(logQir!I814-logQir!I$1090),0)</f>
        <v>0.57654417153405912</v>
      </c>
      <c r="J814" s="6">
        <f>IF(logVir!J814&lt;&gt;0,logVir!J814-logVir!J$1090-0.5*(SKir!J814+SKir!J$1090)*(logKir!J814-logKir!J$1090)-0.5*(SLir!J814+SLir!J$1090)*(logHir!J814-logHir!J$1090)-0.5*(SLir!J814+SLir!J$1090)*(logQir!J814-logQir!J$1090),0)</f>
        <v>0.6964127557242219</v>
      </c>
    </row>
    <row r="815" spans="1:10" x14ac:dyDescent="0.15">
      <c r="A815" s="1">
        <v>36</v>
      </c>
      <c r="B815" s="1" t="s">
        <v>318</v>
      </c>
      <c r="C815" s="1">
        <v>7</v>
      </c>
      <c r="D815" s="1" t="s">
        <v>19</v>
      </c>
      <c r="E815" s="6">
        <f>IF(logVir!E815&lt;&gt;0,logVir!E815-logVir!E$1091-0.5*(SKir!E815+SKir!E$1091)*(logKir!E815-logKir!E$1091)-0.5*(SLir!E815+SLir!E$1091)*(logHir!E815-logHir!E$1091)-0.5*(SLir!E815+SLir!E$1091)*(logQir!E815-logQir!E$1091),0)</f>
        <v>0.10783643599164504</v>
      </c>
      <c r="F815" s="6">
        <f>IF(logVir!F815&lt;&gt;0,logVir!F815-logVir!F$1091-0.5*(SKir!F815+SKir!F$1091)*(logKir!F815-logKir!F$1091)-0.5*(SLir!F815+SLir!F$1091)*(logHir!F815-logHir!F$1091)-0.5*(SLir!F815+SLir!F$1091)*(logQir!F815-logQir!F$1091),0)</f>
        <v>-2.1502855868664841</v>
      </c>
      <c r="G815" s="6">
        <f>IF(logVir!G815&lt;&gt;0,logVir!G815-logVir!G$1091-0.5*(SKir!G815+SKir!G$1091)*(logKir!G815-logKir!G$1091)-0.5*(SLir!G815+SLir!G$1091)*(logHir!G815-logHir!G$1091)-0.5*(SLir!G815+SLir!G$1091)*(logQir!G815-logQir!G$1091),0)</f>
        <v>-0.32141253009208037</v>
      </c>
      <c r="H815" s="6">
        <f>IF(logVir!H815&lt;&gt;0,logVir!H815-logVir!H$1091-0.5*(SKir!H815+SKir!H$1091)*(logKir!H815-logKir!H$1091)-0.5*(SLir!H815+SLir!H$1091)*(logHir!H815-logHir!H$1091)-0.5*(SLir!H815+SLir!H$1091)*(logQir!H815-logQir!H$1091),0)</f>
        <v>-1.274053851067706</v>
      </c>
      <c r="I815" s="6">
        <f>IF(logVir!I815&lt;&gt;0,logVir!I815-logVir!I$1091-0.5*(SKir!I815+SKir!I$1091)*(logKir!I815-logKir!I$1091)-0.5*(SLir!I815+SLir!I$1091)*(logHir!I815-logHir!I$1091)-0.5*(SLir!I815+SLir!I$1091)*(logQir!I815-logQir!I$1091),0)</f>
        <v>-1.2375246929904384</v>
      </c>
      <c r="J815" s="6">
        <f>IF(logVir!J815&lt;&gt;0,logVir!J815-logVir!J$1091-0.5*(SKir!J815+SKir!J$1091)*(logKir!J815-logKir!J$1091)-0.5*(SLir!J815+SLir!J$1091)*(logHir!J815-logHir!J$1091)-0.5*(SLir!J815+SLir!J$1091)*(logQir!J815-logQir!J$1091),0)</f>
        <v>-1.3587948558861471</v>
      </c>
    </row>
    <row r="816" spans="1:10" x14ac:dyDescent="0.15">
      <c r="A816" s="1">
        <v>36</v>
      </c>
      <c r="B816" s="1" t="s">
        <v>318</v>
      </c>
      <c r="C816" s="1">
        <v>8</v>
      </c>
      <c r="D816" s="1" t="s">
        <v>20</v>
      </c>
      <c r="E816" s="6">
        <f>IF(logVir!E816&lt;&gt;0,logVir!E816-logVir!E$1092-0.5*(SKir!E816+SKir!E$1092)*(logKir!E816-logKir!E$1092)-0.5*(SLir!E816+SLir!E$1092)*(logHir!E816-logHir!E$1092)-0.5*(SLir!E816+SLir!E$1092)*(logQir!E816-logQir!E$1092),0)</f>
        <v>-0.23244007990774826</v>
      </c>
      <c r="F816" s="6">
        <f>IF(logVir!F816&lt;&gt;0,logVir!F816-logVir!F$1092-0.5*(SKir!F816+SKir!F$1092)*(logKir!F816-logKir!F$1092)-0.5*(SLir!F816+SLir!F$1092)*(logHir!F816-logHir!F$1092)-0.5*(SLir!F816+SLir!F$1092)*(logQir!F816-logQir!F$1092),0)</f>
        <v>-0.11660846307489835</v>
      </c>
      <c r="G816" s="6">
        <f>IF(logVir!G816&lt;&gt;0,logVir!G816-logVir!G$1092-0.5*(SKir!G816+SKir!G$1092)*(logKir!G816-logKir!G$1092)-0.5*(SLir!G816+SLir!G$1092)*(logHir!G816-logHir!G$1092)-0.5*(SLir!G816+SLir!G$1092)*(logQir!G816-logQir!G$1092),0)</f>
        <v>-0.16921026285267082</v>
      </c>
      <c r="H816" s="6">
        <f>IF(logVir!H816&lt;&gt;0,logVir!H816-logVir!H$1092-0.5*(SKir!H816+SKir!H$1092)*(logKir!H816-logKir!H$1092)-0.5*(SLir!H816+SLir!H$1092)*(logHir!H816-logHir!H$1092)-0.5*(SLir!H816+SLir!H$1092)*(logQir!H816-logQir!H$1092),0)</f>
        <v>-0.16071110666601135</v>
      </c>
      <c r="I816" s="6">
        <f>IF(logVir!I816&lt;&gt;0,logVir!I816-logVir!I$1092-0.5*(SKir!I816+SKir!I$1092)*(logKir!I816-logKir!I$1092)-0.5*(SLir!I816+SLir!I$1092)*(logHir!I816-logHir!I$1092)-0.5*(SLir!I816+SLir!I$1092)*(logQir!I816-logQir!I$1092),0)</f>
        <v>-0.25005451552077435</v>
      </c>
      <c r="J816" s="6">
        <f>IF(logVir!J816&lt;&gt;0,logVir!J816-logVir!J$1092-0.5*(SKir!J816+SKir!J$1092)*(logKir!J816-logKir!J$1092)-0.5*(SLir!J816+SLir!J$1092)*(logHir!J816-logHir!J$1092)-0.5*(SLir!J816+SLir!J$1092)*(logQir!J816-logQir!J$1092),0)</f>
        <v>-0.27982605334831495</v>
      </c>
    </row>
    <row r="817" spans="1:10" x14ac:dyDescent="0.15">
      <c r="A817" s="1">
        <v>36</v>
      </c>
      <c r="B817" s="1" t="s">
        <v>318</v>
      </c>
      <c r="C817" s="1">
        <v>9</v>
      </c>
      <c r="D817" s="1" t="s">
        <v>21</v>
      </c>
      <c r="E817" s="6">
        <f>IF(logVir!E817&lt;&gt;0,logVir!E817-logVir!E$1093-0.5*(SKir!E817+SKir!E$1093)*(logKir!E817-logKir!E$1093)-0.5*(SLir!E817+SLir!E$1093)*(logHir!E817-logHir!E$1093)-0.5*(SLir!E817+SLir!E$1093)*(logQir!E817-logQir!E$1093),0)</f>
        <v>-0.53815119886587726</v>
      </c>
      <c r="F817" s="6">
        <f>IF(logVir!F817&lt;&gt;0,logVir!F817-logVir!F$1093-0.5*(SKir!F817+SKir!F$1093)*(logKir!F817-logKir!F$1093)-0.5*(SLir!F817+SLir!F$1093)*(logHir!F817-logHir!F$1093)-0.5*(SLir!F817+SLir!F$1093)*(logQir!F817-logQir!F$1093),0)</f>
        <v>0.33777763652571807</v>
      </c>
      <c r="G817" s="6">
        <f>IF(logVir!G817&lt;&gt;0,logVir!G817-logVir!G$1093-0.5*(SKir!G817+SKir!G$1093)*(logKir!G817-logKir!G$1093)-0.5*(SLir!G817+SLir!G$1093)*(logHir!G817-logHir!G$1093)-0.5*(SLir!G817+SLir!G$1093)*(logQir!G817-logQir!G$1093),0)</f>
        <v>5.3598263139961345E-3</v>
      </c>
      <c r="H817" s="6">
        <f>IF(logVir!H817&lt;&gt;0,logVir!H817-logVir!H$1093-0.5*(SKir!H817+SKir!H$1093)*(logKir!H817-logKir!H$1093)-0.5*(SLir!H817+SLir!H$1093)*(logHir!H817-logHir!H$1093)-0.5*(SLir!H817+SLir!H$1093)*(logQir!H817-logQir!H$1093),0)</f>
        <v>-0.37861820059293733</v>
      </c>
      <c r="I817" s="6">
        <f>IF(logVir!I817&lt;&gt;0,logVir!I817-logVir!I$1093-0.5*(SKir!I817+SKir!I$1093)*(logKir!I817-logKir!I$1093)-0.5*(SLir!I817+SLir!I$1093)*(logHir!I817-logHir!I$1093)-0.5*(SLir!I817+SLir!I$1093)*(logQir!I817-logQir!I$1093),0)</f>
        <v>-0.11187183224102829</v>
      </c>
      <c r="J817" s="6">
        <f>IF(logVir!J817&lt;&gt;0,logVir!J817-logVir!J$1093-0.5*(SKir!J817+SKir!J$1093)*(logKir!J817-logKir!J$1093)-0.5*(SLir!J817+SLir!J$1093)*(logHir!J817-logHir!J$1093)-0.5*(SLir!J817+SLir!J$1093)*(logQir!J817-logQir!J$1093),0)</f>
        <v>1.4718965579607729E-2</v>
      </c>
    </row>
    <row r="818" spans="1:10" x14ac:dyDescent="0.15">
      <c r="A818" s="1">
        <v>36</v>
      </c>
      <c r="B818" s="1" t="s">
        <v>318</v>
      </c>
      <c r="C818" s="1">
        <v>10</v>
      </c>
      <c r="D818" s="1" t="s">
        <v>22</v>
      </c>
      <c r="E818" s="6">
        <f>IF(logVir!E818&lt;&gt;0,logVir!E818-logVir!E$1094-0.5*(SKir!E818+SKir!E$1094)*(logKir!E818-logKir!E$1094)-0.5*(SLir!E818+SLir!E$1094)*(logHir!E818-logHir!E$1094)-0.5*(SLir!E818+SLir!E$1094)*(logQir!E818-logQir!E$1094),0)</f>
        <v>0.21532897561301839</v>
      </c>
      <c r="F818" s="6">
        <f>IF(logVir!F818&lt;&gt;0,logVir!F818-logVir!F$1094-0.5*(SKir!F818+SKir!F$1094)*(logKir!F818-logKir!F$1094)-0.5*(SLir!F818+SLir!F$1094)*(logHir!F818-logHir!F$1094)-0.5*(SLir!F818+SLir!F$1094)*(logQir!F818-logQir!F$1094),0)</f>
        <v>4.362000820761755E-3</v>
      </c>
      <c r="G818" s="6">
        <f>IF(logVir!G818&lt;&gt;0,logVir!G818-logVir!G$1094-0.5*(SKir!G818+SKir!G$1094)*(logKir!G818-logKir!G$1094)-0.5*(SLir!G818+SLir!G$1094)*(logHir!G818-logHir!G$1094)-0.5*(SLir!G818+SLir!G$1094)*(logQir!G818-logQir!G$1094),0)</f>
        <v>4.9473922101861294E-2</v>
      </c>
      <c r="H818" s="6">
        <f>IF(logVir!H818&lt;&gt;0,logVir!H818-logVir!H$1094-0.5*(SKir!H818+SKir!H$1094)*(logKir!H818-logKir!H$1094)-0.5*(SLir!H818+SLir!H$1094)*(logHir!H818-logHir!H$1094)-0.5*(SLir!H818+SLir!H$1094)*(logQir!H818-logQir!H$1094),0)</f>
        <v>0.11160940683057181</v>
      </c>
      <c r="I818" s="6">
        <f>IF(logVir!I818&lt;&gt;0,logVir!I818-logVir!I$1094-0.5*(SKir!I818+SKir!I$1094)*(logKir!I818-logKir!I$1094)-0.5*(SLir!I818+SLir!I$1094)*(logHir!I818-logHir!I$1094)-0.5*(SLir!I818+SLir!I$1094)*(logQir!I818-logQir!I$1094),0)</f>
        <v>0.3477402055295738</v>
      </c>
      <c r="J818" s="6">
        <f>IF(logVir!J818&lt;&gt;0,logVir!J818-logVir!J$1094-0.5*(SKir!J818+SKir!J$1094)*(logKir!J818-logKir!J$1094)-0.5*(SLir!J818+SLir!J$1094)*(logHir!J818-logHir!J$1094)-0.5*(SLir!J818+SLir!J$1094)*(logQir!J818-logQir!J$1094),0)</f>
        <v>0.2311921976859774</v>
      </c>
    </row>
    <row r="819" spans="1:10" x14ac:dyDescent="0.15">
      <c r="A819" s="1">
        <v>36</v>
      </c>
      <c r="B819" s="1" t="s">
        <v>318</v>
      </c>
      <c r="C819" s="1">
        <v>11</v>
      </c>
      <c r="D819" s="1" t="s">
        <v>23</v>
      </c>
      <c r="E819" s="6">
        <f>IF(logVir!E819&lt;&gt;0,logVir!E819-logVir!E$1095-0.5*(SKir!E819+SKir!E$1095)*(logKir!E819-logKir!E$1095)-0.5*(SLir!E819+SLir!E$1095)*(logHir!E819-logHir!E$1095)-0.5*(SLir!E819+SLir!E$1095)*(logQir!E819-logQir!E$1095),0)</f>
        <v>-0.10218825839943838</v>
      </c>
      <c r="F819" s="6">
        <f>IF(logVir!F819&lt;&gt;0,logVir!F819-logVir!F$1095-0.5*(SKir!F819+SKir!F$1095)*(logKir!F819-logKir!F$1095)-0.5*(SLir!F819+SLir!F$1095)*(logHir!F819-logHir!F$1095)-0.5*(SLir!F819+SLir!F$1095)*(logQir!F819-logQir!F$1095),0)</f>
        <v>-0.38799182844739616</v>
      </c>
      <c r="G819" s="6">
        <f>IF(logVir!G819&lt;&gt;0,logVir!G819-logVir!G$1095-0.5*(SKir!G819+SKir!G$1095)*(logKir!G819-logKir!G$1095)-0.5*(SLir!G819+SLir!G$1095)*(logHir!G819-logHir!G$1095)-0.5*(SLir!G819+SLir!G$1095)*(logQir!G819-logQir!G$1095),0)</f>
        <v>-5.5811077572337817E-2</v>
      </c>
      <c r="H819" s="6">
        <f>IF(logVir!H819&lt;&gt;0,logVir!H819-logVir!H$1095-0.5*(SKir!H819+SKir!H$1095)*(logKir!H819-logKir!H$1095)-0.5*(SLir!H819+SLir!H$1095)*(logHir!H819-logHir!H$1095)-0.5*(SLir!H819+SLir!H$1095)*(logQir!H819-logQir!H$1095),0)</f>
        <v>9.5127397435882197E-3</v>
      </c>
      <c r="I819" s="6">
        <f>IF(logVir!I819&lt;&gt;0,logVir!I819-logVir!I$1095-0.5*(SKir!I819+SKir!I$1095)*(logKir!I819-logKir!I$1095)-0.5*(SLir!I819+SLir!I$1095)*(logHir!I819-logHir!I$1095)-0.5*(SLir!I819+SLir!I$1095)*(logQir!I819-logQir!I$1095),0)</f>
        <v>-6.8111394683294191E-2</v>
      </c>
      <c r="J819" s="6">
        <f>IF(logVir!J819&lt;&gt;0,logVir!J819-logVir!J$1095-0.5*(SKir!J819+SKir!J$1095)*(logKir!J819-logKir!J$1095)-0.5*(SLir!J819+SLir!J$1095)*(logHir!J819-logHir!J$1095)-0.5*(SLir!J819+SLir!J$1095)*(logQir!J819-logQir!J$1095),0)</f>
        <v>-1.5392690189675306E-2</v>
      </c>
    </row>
    <row r="820" spans="1:10" x14ac:dyDescent="0.15">
      <c r="A820" s="1">
        <v>36</v>
      </c>
      <c r="B820" s="1" t="s">
        <v>318</v>
      </c>
      <c r="C820" s="1">
        <v>12</v>
      </c>
      <c r="D820" s="1" t="s">
        <v>24</v>
      </c>
      <c r="E820" s="6">
        <f>IF(logVir!E820&lt;&gt;0,logVir!E820-logVir!E$1096-0.5*(SKir!E820+SKir!E$1096)*(logKir!E820-logKir!E$1096)-0.5*(SLir!E820+SLir!E$1096)*(logHir!E820-logHir!E$1096)-0.5*(SLir!E820+SLir!E$1096)*(logQir!E820-logQir!E$1096),0)</f>
        <v>-0.42920533756244672</v>
      </c>
      <c r="F820" s="6">
        <f>IF(logVir!F820&lt;&gt;0,logVir!F820-logVir!F$1096-0.5*(SKir!F820+SKir!F$1096)*(logKir!F820-logKir!F$1096)-0.5*(SLir!F820+SLir!F$1096)*(logHir!F820-logHir!F$1096)-0.5*(SLir!F820+SLir!F$1096)*(logQir!F820-logQir!F$1096),0)</f>
        <v>-0.57441719876303121</v>
      </c>
      <c r="G820" s="6">
        <f>IF(logVir!G820&lt;&gt;0,logVir!G820-logVir!G$1096-0.5*(SKir!G820+SKir!G$1096)*(logKir!G820-logKir!G$1096)-0.5*(SLir!G820+SLir!G$1096)*(logHir!G820-logHir!G$1096)-0.5*(SLir!G820+SLir!G$1096)*(logQir!G820-logQir!G$1096),0)</f>
        <v>-0.72970672420542426</v>
      </c>
      <c r="H820" s="6">
        <f>IF(logVir!H820&lt;&gt;0,logVir!H820-logVir!H$1096-0.5*(SKir!H820+SKir!H$1096)*(logKir!H820-logKir!H$1096)-0.5*(SLir!H820+SLir!H$1096)*(logHir!H820-logHir!H$1096)-0.5*(SLir!H820+SLir!H$1096)*(logQir!H820-logQir!H$1096),0)</f>
        <v>-0.12344584632717626</v>
      </c>
      <c r="I820" s="6">
        <f>IF(logVir!I820&lt;&gt;0,logVir!I820-logVir!I$1096-0.5*(SKir!I820+SKir!I$1096)*(logKir!I820-logKir!I$1096)-0.5*(SLir!I820+SLir!I$1096)*(logHir!I820-logHir!I$1096)-0.5*(SLir!I820+SLir!I$1096)*(logQir!I820-logQir!I$1096),0)</f>
        <v>0.51753812442395086</v>
      </c>
      <c r="J820" s="6">
        <f>IF(logVir!J820&lt;&gt;0,logVir!J820-logVir!J$1096-0.5*(SKir!J820+SKir!J$1096)*(logKir!J820-logKir!J$1096)-0.5*(SLir!J820+SLir!J$1096)*(logHir!J820-logHir!J$1096)-0.5*(SLir!J820+SLir!J$1096)*(logQir!J820-logQir!J$1096),0)</f>
        <v>0.5601504323819182</v>
      </c>
    </row>
    <row r="821" spans="1:10" x14ac:dyDescent="0.15">
      <c r="A821" s="1">
        <v>36</v>
      </c>
      <c r="B821" s="1" t="s">
        <v>318</v>
      </c>
      <c r="C821" s="1">
        <v>13</v>
      </c>
      <c r="D821" s="1" t="s">
        <v>25</v>
      </c>
      <c r="E821" s="6">
        <f>IF(logVir!E821&lt;&gt;0,logVir!E821-logVir!E$1097-0.5*(SKir!E821+SKir!E$1097)*(logKir!E821-logKir!E$1097)-0.5*(SLir!E821+SLir!E$1097)*(logHir!E821-logHir!E$1097)-0.5*(SLir!E821+SLir!E$1097)*(logQir!E821-logQir!E$1097),0)</f>
        <v>-5.6927546640497755E-2</v>
      </c>
      <c r="F821" s="6">
        <f>IF(logVir!F821&lt;&gt;0,logVir!F821-logVir!F$1097-0.5*(SKir!F821+SKir!F$1097)*(logKir!F821-logKir!F$1097)-0.5*(SLir!F821+SLir!F$1097)*(logHir!F821-logHir!F$1097)-0.5*(SLir!F821+SLir!F$1097)*(logQir!F821-logQir!F$1097),0)</f>
        <v>-0.56882470294984622</v>
      </c>
      <c r="G821" s="6">
        <f>IF(logVir!G821&lt;&gt;0,logVir!G821-logVir!G$1097-0.5*(SKir!G821+SKir!G$1097)*(logKir!G821-logKir!G$1097)-0.5*(SLir!G821+SLir!G$1097)*(logHir!G821-logHir!G$1097)-0.5*(SLir!G821+SLir!G$1097)*(logQir!G821-logQir!G$1097),0)</f>
        <v>-0.41942290775876839</v>
      </c>
      <c r="H821" s="6">
        <f>IF(logVir!H821&lt;&gt;0,logVir!H821-logVir!H$1097-0.5*(SKir!H821+SKir!H$1097)*(logKir!H821-logKir!H$1097)-0.5*(SLir!H821+SLir!H$1097)*(logHir!H821-logHir!H$1097)-0.5*(SLir!H821+SLir!H$1097)*(logQir!H821-logQir!H$1097),0)</f>
        <v>-0.47866912345626567</v>
      </c>
      <c r="I821" s="6">
        <f>IF(logVir!I821&lt;&gt;0,logVir!I821-logVir!I$1097-0.5*(SKir!I821+SKir!I$1097)*(logKir!I821-logKir!I$1097)-0.5*(SLir!I821+SLir!I$1097)*(logHir!I821-logHir!I$1097)-0.5*(SLir!I821+SLir!I$1097)*(logQir!I821-logQir!I$1097),0)</f>
        <v>-0.18181531762046318</v>
      </c>
      <c r="J821" s="6">
        <f>IF(logVir!J821&lt;&gt;0,logVir!J821-logVir!J$1097-0.5*(SKir!J821+SKir!J$1097)*(logKir!J821-logKir!J$1097)-0.5*(SLir!J821+SLir!J$1097)*(logHir!J821-logHir!J$1097)-0.5*(SLir!J821+SLir!J$1097)*(logQir!J821-logQir!J$1097),0)</f>
        <v>-0.1477046816045752</v>
      </c>
    </row>
    <row r="822" spans="1:10" x14ac:dyDescent="0.15">
      <c r="A822" s="1">
        <v>36</v>
      </c>
      <c r="B822" s="1" t="s">
        <v>318</v>
      </c>
      <c r="C822" s="1">
        <v>14</v>
      </c>
      <c r="D822" s="1" t="s">
        <v>26</v>
      </c>
      <c r="E822" s="6">
        <f>IF(logVir!E822&lt;&gt;0,logVir!E822-logVir!E$1098-0.5*(SKir!E822+SKir!E$1098)*(logKir!E822-logKir!E$1098)-0.5*(SLir!E822+SLir!E$1098)*(logHir!E822-logHir!E$1098)-0.5*(SLir!E822+SLir!E$1098)*(logQir!E822-logQir!E$1098),0)</f>
        <v>-2.3760915242867046E-2</v>
      </c>
      <c r="F822" s="6">
        <f>IF(logVir!F822&lt;&gt;0,logVir!F822-logVir!F$1098-0.5*(SKir!F822+SKir!F$1098)*(logKir!F822-logKir!F$1098)-0.5*(SLir!F822+SLir!F$1098)*(logHir!F822-logHir!F$1098)-0.5*(SLir!F822+SLir!F$1098)*(logQir!F822-logQir!F$1098),0)</f>
        <v>-2.7576067037346413E-2</v>
      </c>
      <c r="G822" s="6">
        <f>IF(logVir!G822&lt;&gt;0,logVir!G822-logVir!G$1098-0.5*(SKir!G822+SKir!G$1098)*(logKir!G822-logKir!G$1098)-0.5*(SLir!G822+SLir!G$1098)*(logHir!G822-logHir!G$1098)-0.5*(SLir!G822+SLir!G$1098)*(logQir!G822-logQir!G$1098),0)</f>
        <v>-0.29996436511183383</v>
      </c>
      <c r="H822" s="6">
        <f>IF(logVir!H822&lt;&gt;0,logVir!H822-logVir!H$1098-0.5*(SKir!H822+SKir!H$1098)*(logKir!H822-logKir!H$1098)-0.5*(SLir!H822+SLir!H$1098)*(logHir!H822-logHir!H$1098)-0.5*(SLir!H822+SLir!H$1098)*(logQir!H822-logQir!H$1098),0)</f>
        <v>0.31300860017084264</v>
      </c>
      <c r="I822" s="6">
        <f>IF(logVir!I822&lt;&gt;0,logVir!I822-logVir!I$1098-0.5*(SKir!I822+SKir!I$1098)*(logKir!I822-logKir!I$1098)-0.5*(SLir!I822+SLir!I$1098)*(logHir!I822-logHir!I$1098)-0.5*(SLir!I822+SLir!I$1098)*(logQir!I822-logQir!I$1098),0)</f>
        <v>0.56994688736239296</v>
      </c>
      <c r="J822" s="6">
        <f>IF(logVir!J822&lt;&gt;0,logVir!J822-logVir!J$1098-0.5*(SKir!J822+SKir!J$1098)*(logKir!J822-logKir!J$1098)-0.5*(SLir!J822+SLir!J$1098)*(logHir!J822-logHir!J$1098)-0.5*(SLir!J822+SLir!J$1098)*(logQir!J822-logQir!J$1098),0)</f>
        <v>0.30062768486570479</v>
      </c>
    </row>
    <row r="823" spans="1:10" x14ac:dyDescent="0.15">
      <c r="A823" s="1">
        <v>36</v>
      </c>
      <c r="B823" s="1" t="s">
        <v>318</v>
      </c>
      <c r="C823" s="1">
        <v>15</v>
      </c>
      <c r="D823" s="1" t="s">
        <v>27</v>
      </c>
      <c r="E823" s="6">
        <f>IF(logVir!E823&lt;&gt;0,logVir!E823-logVir!E$1099-0.5*(SKir!E823+SKir!E$1099)*(logKir!E823-logKir!E$1099)-0.5*(SLir!E823+SLir!E$1099)*(logHir!E823-logHir!E$1099)-0.5*(SLir!E823+SLir!E$1099)*(logQir!E823-logQir!E$1099),0)</f>
        <v>-3.2975349906194856E-2</v>
      </c>
      <c r="F823" s="6">
        <f>IF(logVir!F823&lt;&gt;0,logVir!F823-logVir!F$1099-0.5*(SKir!F823+SKir!F$1099)*(logKir!F823-logKir!F$1099)-0.5*(SLir!F823+SLir!F$1099)*(logHir!F823-logHir!F$1099)-0.5*(SLir!F823+SLir!F$1099)*(logQir!F823-logQir!F$1099),0)</f>
        <v>-1.1153644034389502E-2</v>
      </c>
      <c r="G823" s="6">
        <f>IF(logVir!G823&lt;&gt;0,logVir!G823-logVir!G$1099-0.5*(SKir!G823+SKir!G$1099)*(logKir!G823-logKir!G$1099)-0.5*(SLir!G823+SLir!G$1099)*(logHir!G823-logHir!G$1099)-0.5*(SLir!G823+SLir!G$1099)*(logQir!G823-logQir!G$1099),0)</f>
        <v>-1.6616270200594602E-2</v>
      </c>
      <c r="H823" s="6">
        <f>IF(logVir!H823&lt;&gt;0,logVir!H823-logVir!H$1099-0.5*(SKir!H823+SKir!H$1099)*(logKir!H823-logKir!H$1099)-0.5*(SLir!H823+SLir!H$1099)*(logHir!H823-logHir!H$1099)-0.5*(SLir!H823+SLir!H$1099)*(logQir!H823-logQir!H$1099),0)</f>
        <v>1.9913028207722182E-2</v>
      </c>
      <c r="I823" s="6">
        <f>IF(logVir!I823&lt;&gt;0,logVir!I823-logVir!I$1099-0.5*(SKir!I823+SKir!I$1099)*(logKir!I823-logKir!I$1099)-0.5*(SLir!I823+SLir!I$1099)*(logHir!I823-logHir!I$1099)-0.5*(SLir!I823+SLir!I$1099)*(logQir!I823-logQir!I$1099),0)</f>
        <v>1.9826406041639336E-2</v>
      </c>
      <c r="J823" s="6">
        <f>IF(logVir!J823&lt;&gt;0,logVir!J823-logVir!J$1099-0.5*(SKir!J823+SKir!J$1099)*(logKir!J823-logKir!J$1099)-0.5*(SLir!J823+SLir!J$1099)*(logHir!J823-logHir!J$1099)-0.5*(SLir!J823+SLir!J$1099)*(logQir!J823-logQir!J$1099),0)</f>
        <v>2.3292994013504539E-2</v>
      </c>
    </row>
    <row r="824" spans="1:10" x14ac:dyDescent="0.15">
      <c r="A824" s="1">
        <v>36</v>
      </c>
      <c r="B824" s="1" t="s">
        <v>317</v>
      </c>
      <c r="C824" s="1">
        <v>16</v>
      </c>
      <c r="D824" s="1" t="s">
        <v>10</v>
      </c>
      <c r="E824" s="6">
        <f>IF(logVir!E824&lt;&gt;0,logVir!E824-logVir!E$1100-0.5*(SKir!E824+SKir!E$1100)*(logKir!E824-logKir!E$1100)-0.5*(SLir!E824+SLir!E$1100)*(logHir!E824-logHir!E$1100)-0.5*(SLir!E824+SLir!E$1100)*(logQir!E824-logQir!E$1100),0)</f>
        <v>5.7775416784382645E-3</v>
      </c>
      <c r="F824" s="6">
        <f>IF(logVir!F824&lt;&gt;0,logVir!F824-logVir!F$1100-0.5*(SKir!F824+SKir!F$1100)*(logKir!F824-logKir!F$1100)-0.5*(SLir!F824+SLir!F$1100)*(logHir!F824-logHir!F$1100)-0.5*(SLir!F824+SLir!F$1100)*(logQir!F824-logQir!F$1100),0)</f>
        <v>-4.3582774391387941E-2</v>
      </c>
      <c r="G824" s="6">
        <f>IF(logVir!G824&lt;&gt;0,logVir!G824-logVir!G$1100-0.5*(SKir!G824+SKir!G$1100)*(logKir!G824-logKir!G$1100)-0.5*(SLir!G824+SLir!G$1100)*(logHir!G824-logHir!G$1100)-0.5*(SLir!G824+SLir!G$1100)*(logQir!G824-logQir!G$1100),0)</f>
        <v>-1.8114155534681681E-2</v>
      </c>
      <c r="H824" s="6">
        <f>IF(logVir!H824&lt;&gt;0,logVir!H824-logVir!H$1100-0.5*(SKir!H824+SKir!H$1100)*(logKir!H824-logKir!H$1100)-0.5*(SLir!H824+SLir!H$1100)*(logHir!H824-logHir!H$1100)-0.5*(SLir!H824+SLir!H$1100)*(logQir!H824-logQir!H$1100),0)</f>
        <v>5.1908694361156693E-2</v>
      </c>
      <c r="I824" s="6">
        <f>IF(logVir!I824&lt;&gt;0,logVir!I824-logVir!I$1100-0.5*(SKir!I824+SKir!I$1100)*(logKir!I824-logKir!I$1100)-0.5*(SLir!I824+SLir!I$1100)*(logHir!I824-logHir!I$1100)-0.5*(SLir!I824+SLir!I$1100)*(logQir!I824-logQir!I$1100),0)</f>
        <v>-0.30837077897444587</v>
      </c>
      <c r="J824" s="6">
        <f>IF(logVir!J824&lt;&gt;0,logVir!J824-logVir!J$1100-0.5*(SKir!J824+SKir!J$1100)*(logKir!J824-logKir!J$1100)-0.5*(SLir!J824+SLir!J$1100)*(logHir!J824-logHir!J$1100)-0.5*(SLir!J824+SLir!J$1100)*(logQir!J824-logQir!J$1100),0)</f>
        <v>-0.28727517761246707</v>
      </c>
    </row>
    <row r="825" spans="1:10" x14ac:dyDescent="0.15">
      <c r="A825" s="1">
        <v>36</v>
      </c>
      <c r="B825" s="1" t="s">
        <v>317</v>
      </c>
      <c r="C825" s="1">
        <v>17</v>
      </c>
      <c r="D825" s="1" t="s">
        <v>11</v>
      </c>
      <c r="E825" s="6">
        <f>IF(logVir!E825&lt;&gt;0,logVir!E825-logVir!E$1101-0.5*(SKir!E825+SKir!E$1101)*(logKir!E825-logKir!E$1101)-0.5*(SLir!E825+SLir!E$1101)*(logHir!E825-logHir!E$1101)-0.5*(SLir!E825+SLir!E$1101)*(logQir!E825-logQir!E$1101),0)</f>
        <v>-4.0669009948440839E-2</v>
      </c>
      <c r="F825" s="6">
        <f>IF(logVir!F825&lt;&gt;0,logVir!F825-logVir!F$1101-0.5*(SKir!F825+SKir!F$1101)*(logKir!F825-logKir!F$1101)-0.5*(SLir!F825+SLir!F$1101)*(logHir!F825-logHir!F$1101)-0.5*(SLir!F825+SLir!F$1101)*(logQir!F825-logQir!F$1101),0)</f>
        <v>0.3572157413458284</v>
      </c>
      <c r="G825" s="6">
        <f>IF(logVir!G825&lt;&gt;0,logVir!G825-logVir!G$1101-0.5*(SKir!G825+SKir!G$1101)*(logKir!G825-logKir!G$1101)-0.5*(SLir!G825+SLir!G$1101)*(logHir!G825-logHir!G$1101)-0.5*(SLir!G825+SLir!G$1101)*(logQir!G825-logQir!G$1101),0)</f>
        <v>0.13741137039611631</v>
      </c>
      <c r="H825" s="6">
        <f>IF(logVir!H825&lt;&gt;0,logVir!H825-logVir!H$1101-0.5*(SKir!H825+SKir!H$1101)*(logKir!H825-logKir!H$1101)-0.5*(SLir!H825+SLir!H$1101)*(logHir!H825-logHir!H$1101)-0.5*(SLir!H825+SLir!H$1101)*(logQir!H825-logQir!H$1101),0)</f>
        <v>0.22141370283329709</v>
      </c>
      <c r="I825" s="6">
        <f>IF(logVir!I825&lt;&gt;0,logVir!I825-logVir!I$1101-0.5*(SKir!I825+SKir!I$1101)*(logKir!I825-logKir!I$1101)-0.5*(SLir!I825+SLir!I$1101)*(logHir!I825-logHir!I$1101)-0.5*(SLir!I825+SLir!I$1101)*(logQir!I825-logQir!I$1101),0)</f>
        <v>0.64101112043383646</v>
      </c>
      <c r="J825" s="6">
        <f>IF(logVir!J825&lt;&gt;0,logVir!J825-logVir!J$1101-0.5*(SKir!J825+SKir!J$1101)*(logKir!J825-logKir!J$1101)-0.5*(SLir!J825+SLir!J$1101)*(logHir!J825-logHir!J$1101)-0.5*(SLir!J825+SLir!J$1101)*(logQir!J825-logQir!J$1101),0)</f>
        <v>0.52761939246834233</v>
      </c>
    </row>
    <row r="826" spans="1:10" x14ac:dyDescent="0.15">
      <c r="A826" s="1">
        <v>36</v>
      </c>
      <c r="B826" s="1" t="s">
        <v>317</v>
      </c>
      <c r="C826" s="1">
        <v>18</v>
      </c>
      <c r="D826" s="1" t="s">
        <v>12</v>
      </c>
      <c r="E826" s="6">
        <f>IF(logVir!E826&lt;&gt;0,logVir!E826-logVir!E$1102-0.5*(SKir!E826+SKir!E$1102)*(logKir!E826-logKir!E$1102)-0.5*(SLir!E826+SLir!E$1102)*(logHir!E826-logHir!E$1102)-0.5*(SLir!E826+SLir!E$1102)*(logQir!E826-logQir!E$1102),0)</f>
        <v>-0.18894019660972955</v>
      </c>
      <c r="F826" s="6">
        <f>IF(logVir!F826&lt;&gt;0,logVir!F826-logVir!F$1102-0.5*(SKir!F826+SKir!F$1102)*(logKir!F826-logKir!F$1102)-0.5*(SLir!F826+SLir!F$1102)*(logHir!F826-logHir!F$1102)-0.5*(SLir!F826+SLir!F$1102)*(logQir!F826-logQir!F$1102),0)</f>
        <v>-0.26377206583295093</v>
      </c>
      <c r="G826" s="6">
        <f>IF(logVir!G826&lt;&gt;0,logVir!G826-logVir!G$1102-0.5*(SKir!G826+SKir!G$1102)*(logKir!G826-logKir!G$1102)-0.5*(SLir!G826+SLir!G$1102)*(logHir!G826-logHir!G$1102)-0.5*(SLir!G826+SLir!G$1102)*(logQir!G826-logQir!G$1102),0)</f>
        <v>-0.20188663670929347</v>
      </c>
      <c r="H826" s="6">
        <f>IF(logVir!H826&lt;&gt;0,logVir!H826-logVir!H$1102-0.5*(SKir!H826+SKir!H$1102)*(logKir!H826-logKir!H$1102)-0.5*(SLir!H826+SLir!H$1102)*(logHir!H826-logHir!H$1102)-0.5*(SLir!H826+SLir!H$1102)*(logQir!H826-logQir!H$1102),0)</f>
        <v>-0.25541389060752495</v>
      </c>
      <c r="I826" s="6">
        <f>IF(logVir!I826&lt;&gt;0,logVir!I826-logVir!I$1102-0.5*(SKir!I826+SKir!I$1102)*(logKir!I826-logKir!I$1102)-0.5*(SLir!I826+SLir!I$1102)*(logHir!I826-logHir!I$1102)-0.5*(SLir!I826+SLir!I$1102)*(logQir!I826-logQir!I$1102),0)</f>
        <v>-0.20262567942718124</v>
      </c>
      <c r="J826" s="6">
        <f>IF(logVir!J826&lt;&gt;0,logVir!J826-logVir!J$1102-0.5*(SKir!J826+SKir!J$1102)*(logKir!J826-logKir!J$1102)-0.5*(SLir!J826+SLir!J$1102)*(logHir!J826-logHir!J$1102)-0.5*(SLir!J826+SLir!J$1102)*(logQir!J826-logQir!J$1102),0)</f>
        <v>-0.1492844165770795</v>
      </c>
    </row>
    <row r="827" spans="1:10" x14ac:dyDescent="0.15">
      <c r="A827" s="1">
        <v>36</v>
      </c>
      <c r="B827" s="1" t="s">
        <v>317</v>
      </c>
      <c r="C827" s="1">
        <v>19</v>
      </c>
      <c r="D827" s="1" t="s">
        <v>13</v>
      </c>
      <c r="E827" s="6">
        <f>IF(logVir!E827&lt;&gt;0,logVir!E827-logVir!E$1103-0.5*(SKir!E827+SKir!E$1103)*(logKir!E827-logKir!E$1103)-0.5*(SLir!E827+SLir!E$1103)*(logHir!E827-logHir!E$1103)-0.5*(SLir!E827+SLir!E$1103)*(logQir!E827-logQir!E$1103),0)</f>
        <v>-7.2302128380700104E-2</v>
      </c>
      <c r="F827" s="6">
        <f>IF(logVir!F827&lt;&gt;0,logVir!F827-logVir!F$1103-0.5*(SKir!F827+SKir!F$1103)*(logKir!F827-logKir!F$1103)-0.5*(SLir!F827+SLir!F$1103)*(logHir!F827-logHir!F$1103)-0.5*(SLir!F827+SLir!F$1103)*(logQir!F827-logQir!F$1103),0)</f>
        <v>-5.1899120633010394E-2</v>
      </c>
      <c r="G827" s="6">
        <f>IF(logVir!G827&lt;&gt;0,logVir!G827-logVir!G$1103-0.5*(SKir!G827+SKir!G$1103)*(logKir!G827-logKir!G$1103)-0.5*(SLir!G827+SLir!G$1103)*(logHir!G827-logHir!G$1103)-0.5*(SLir!G827+SLir!G$1103)*(logQir!G827-logQir!G$1103),0)</f>
        <v>-0.11421316737084732</v>
      </c>
      <c r="H827" s="6">
        <f>IF(logVir!H827&lt;&gt;0,logVir!H827-logVir!H$1103-0.5*(SKir!H827+SKir!H$1103)*(logKir!H827-logKir!H$1103)-0.5*(SLir!H827+SLir!H$1103)*(logHir!H827-logHir!H$1103)-0.5*(SLir!H827+SLir!H$1103)*(logQir!H827-logQir!H$1103),0)</f>
        <v>9.4851351467657649E-3</v>
      </c>
      <c r="I827" s="6">
        <f>IF(logVir!I827&lt;&gt;0,logVir!I827-logVir!I$1103-0.5*(SKir!I827+SKir!I$1103)*(logKir!I827-logKir!I$1103)-0.5*(SLir!I827+SLir!I$1103)*(logHir!I827-logHir!I$1103)-0.5*(SLir!I827+SLir!I$1103)*(logQir!I827-logQir!I$1103),0)</f>
        <v>3.2817694861349681E-2</v>
      </c>
      <c r="J827" s="6">
        <f>IF(logVir!J827&lt;&gt;0,logVir!J827-logVir!J$1103-0.5*(SKir!J827+SKir!J$1103)*(logKir!J827-logKir!J$1103)-0.5*(SLir!J827+SLir!J$1103)*(logHir!J827-logHir!J$1103)-0.5*(SLir!J827+SLir!J$1103)*(logQir!J827-logQir!J$1103),0)</f>
        <v>3.3043959479391156E-2</v>
      </c>
    </row>
    <row r="828" spans="1:10" x14ac:dyDescent="0.15">
      <c r="A828" s="1">
        <v>36</v>
      </c>
      <c r="B828" s="1" t="s">
        <v>317</v>
      </c>
      <c r="C828" s="1">
        <v>20</v>
      </c>
      <c r="D828" s="1" t="s">
        <v>14</v>
      </c>
      <c r="E828" s="6">
        <f>IF(logVir!E828&lt;&gt;0,logVir!E828-logVir!E$1104-0.5*(SKir!E828+SKir!E$1104)*(logKir!E828-logKir!E$1104)-0.5*(SLir!E828+SLir!E$1104)*(logHir!E828-logHir!E$1104)-0.5*(SLir!E828+SLir!E$1104)*(logQir!E828-logQir!E$1104),0)</f>
        <v>-0.30782211293324335</v>
      </c>
      <c r="F828" s="6">
        <f>IF(logVir!F828&lt;&gt;0,logVir!F828-logVir!F$1104-0.5*(SKir!F828+SKir!F$1104)*(logKir!F828-logKir!F$1104)-0.5*(SLir!F828+SLir!F$1104)*(logHir!F828-logHir!F$1104)-0.5*(SLir!F828+SLir!F$1104)*(logQir!F828-logQir!F$1104),0)</f>
        <v>-0.15859377051376444</v>
      </c>
      <c r="G828" s="6">
        <f>IF(logVir!G828&lt;&gt;0,logVir!G828-logVir!G$1104-0.5*(SKir!G828+SKir!G$1104)*(logKir!G828-logKir!G$1104)-0.5*(SLir!G828+SLir!G$1104)*(logHir!G828-logHir!G$1104)-0.5*(SLir!G828+SLir!G$1104)*(logQir!G828-logQir!G$1104),0)</f>
        <v>3.3208911261627796E-2</v>
      </c>
      <c r="H828" s="6">
        <f>IF(logVir!H828&lt;&gt;0,logVir!H828-logVir!H$1104-0.5*(SKir!H828+SKir!H$1104)*(logKir!H828-logKir!H$1104)-0.5*(SLir!H828+SLir!H$1104)*(logHir!H828-logHir!H$1104)-0.5*(SLir!H828+SLir!H$1104)*(logQir!H828-logQir!H$1104),0)</f>
        <v>6.9936956957012811E-2</v>
      </c>
      <c r="I828" s="6">
        <f>IF(logVir!I828&lt;&gt;0,logVir!I828-logVir!I$1104-0.5*(SKir!I828+SKir!I$1104)*(logKir!I828-logKir!I$1104)-0.5*(SLir!I828+SLir!I$1104)*(logHir!I828-logHir!I$1104)-0.5*(SLir!I828+SLir!I$1104)*(logQir!I828-logQir!I$1104),0)</f>
        <v>3.1560126421943578E-2</v>
      </c>
      <c r="J828" s="6">
        <f>IF(logVir!J828&lt;&gt;0,logVir!J828-logVir!J$1104-0.5*(SKir!J828+SKir!J$1104)*(logKir!J828-logKir!J$1104)-0.5*(SLir!J828+SLir!J$1104)*(logHir!J828-logHir!J$1104)-0.5*(SLir!J828+SLir!J$1104)*(logQir!J828-logQir!J$1104),0)</f>
        <v>5.1895680326200157E-2</v>
      </c>
    </row>
    <row r="829" spans="1:10" x14ac:dyDescent="0.15">
      <c r="A829" s="1">
        <v>36</v>
      </c>
      <c r="B829" s="1" t="s">
        <v>317</v>
      </c>
      <c r="C829" s="1">
        <v>21</v>
      </c>
      <c r="D829" s="1" t="s">
        <v>15</v>
      </c>
      <c r="E829" s="6">
        <f>IF(logVir!E829&lt;&gt;0,logVir!E829-logVir!E$1105-0.5*(SKir!E829+SKir!E$1105)*(logKir!E829-logKir!E$1105)-0.5*(SLir!E829+SLir!E$1105)*(logHir!E829-logHir!E$1105)-0.5*(SLir!E829+SLir!E$1105)*(logQir!E829-logQir!E$1105),0)</f>
        <v>9.6280357209114542E-2</v>
      </c>
      <c r="F829" s="6">
        <f>IF(logVir!F829&lt;&gt;0,logVir!F829-logVir!F$1105-0.5*(SKir!F829+SKir!F$1105)*(logKir!F829-logKir!F$1105)-0.5*(SLir!F829+SLir!F$1105)*(logHir!F829-logHir!F$1105)-0.5*(SLir!F829+SLir!F$1105)*(logQir!F829-logQir!F$1105),0)</f>
        <v>0.17762961519739168</v>
      </c>
      <c r="G829" s="6">
        <f>IF(logVir!G829&lt;&gt;0,logVir!G829-logVir!G$1105-0.5*(SKir!G829+SKir!G$1105)*(logKir!G829-logKir!G$1105)-0.5*(SLir!G829+SLir!G$1105)*(logHir!G829-logHir!G$1105)-0.5*(SLir!G829+SLir!G$1105)*(logQir!G829-logQir!G$1105),0)</f>
        <v>9.757619580425049E-2</v>
      </c>
      <c r="H829" s="6">
        <f>IF(logVir!H829&lt;&gt;0,logVir!H829-logVir!H$1105-0.5*(SKir!H829+SKir!H$1105)*(logKir!H829-logKir!H$1105)-0.5*(SLir!H829+SLir!H$1105)*(logHir!H829-logHir!H$1105)-0.5*(SLir!H829+SLir!H$1105)*(logQir!H829-logQir!H$1105),0)</f>
        <v>-0.18154837458250919</v>
      </c>
      <c r="I829" s="6">
        <f>IF(logVir!I829&lt;&gt;0,logVir!I829-logVir!I$1105-0.5*(SKir!I829+SKir!I$1105)*(logKir!I829-logKir!I$1105)-0.5*(SLir!I829+SLir!I$1105)*(logHir!I829-logHir!I$1105)-0.5*(SLir!I829+SLir!I$1105)*(logQir!I829-logQir!I$1105),0)</f>
        <v>-8.1502964526840374E-2</v>
      </c>
      <c r="J829" s="6">
        <f>IF(logVir!J829&lt;&gt;0,logVir!J829-logVir!J$1105-0.5*(SKir!J829+SKir!J$1105)*(logKir!J829-logKir!J$1105)-0.5*(SLir!J829+SLir!J$1105)*(logHir!J829-logHir!J$1105)-0.5*(SLir!J829+SLir!J$1105)*(logQir!J829-logQir!J$1105),0)</f>
        <v>-8.3710445338860295E-2</v>
      </c>
    </row>
    <row r="830" spans="1:10" x14ac:dyDescent="0.15">
      <c r="A830" s="1">
        <v>36</v>
      </c>
      <c r="B830" s="1" t="s">
        <v>184</v>
      </c>
      <c r="C830" s="1">
        <v>22</v>
      </c>
      <c r="D830" s="1" t="s">
        <v>7</v>
      </c>
      <c r="E830" s="6">
        <f>IF(logVir!E830&lt;&gt;0,logVir!E830-logVir!E$1106-0.5*(SKir!E830+SKir!E$1106)*(logKir!E830-logKir!E$1106)-0.5*(SLir!E830+SLir!E$1106)*(logHir!E830-logHir!E$1106)-0.5*(SLir!E830+SLir!E$1106)*(logQir!E830-logQir!E$1106),0)</f>
        <v>0.50765949010043598</v>
      </c>
      <c r="F830" s="6">
        <f>IF(logVir!F830&lt;&gt;0,logVir!F830-logVir!F$1106-0.5*(SKir!F830+SKir!F$1106)*(logKir!F830-logKir!F$1106)-0.5*(SLir!F830+SLir!F$1106)*(logHir!F830-logHir!F$1106)-0.5*(SLir!F830+SLir!F$1106)*(logQir!F830-logQir!F$1106),0)</f>
        <v>0.10171428830795387</v>
      </c>
      <c r="G830" s="6">
        <f>IF(logVir!G830&lt;&gt;0,logVir!G830-logVir!G$1106-0.5*(SKir!G830+SKir!G$1106)*(logKir!G830-logKir!G$1106)-0.5*(SLir!G830+SLir!G$1106)*(logHir!G830-logHir!G$1106)-0.5*(SLir!G830+SLir!G$1106)*(logQir!G830-logQir!G$1106),0)</f>
        <v>2.4295010423662087E-2</v>
      </c>
      <c r="H830" s="6">
        <f>IF(logVir!H830&lt;&gt;0,logVir!H830-logVir!H$1106-0.5*(SKir!H830+SKir!H$1106)*(logKir!H830-logKir!H$1106)-0.5*(SLir!H830+SLir!H$1106)*(logHir!H830-logHir!H$1106)-0.5*(SLir!H830+SLir!H$1106)*(logQir!H830-logQir!H$1106),0)</f>
        <v>3.3142640593124633E-3</v>
      </c>
      <c r="I830" s="6">
        <f>IF(logVir!I830&lt;&gt;0,logVir!I830-logVir!I$1106-0.5*(SKir!I830+SKir!I$1106)*(logKir!I830-logKir!I$1106)-0.5*(SLir!I830+SLir!I$1106)*(logHir!I830-logHir!I$1106)-0.5*(SLir!I830+SLir!I$1106)*(logQir!I830-logQir!I$1106),0)</f>
        <v>-1.8124904852478321E-3</v>
      </c>
      <c r="J830" s="6">
        <f>IF(logVir!J830&lt;&gt;0,logVir!J830-logVir!J$1106-0.5*(SKir!J830+SKir!J$1106)*(logKir!J830-logKir!J$1106)-0.5*(SLir!J830+SLir!J$1106)*(logHir!J830-logHir!J$1106)-0.5*(SLir!J830+SLir!J$1106)*(logQir!J830-logQir!J$1106),0)</f>
        <v>2.2155826315398496E-2</v>
      </c>
    </row>
    <row r="831" spans="1:10" x14ac:dyDescent="0.15">
      <c r="A831" s="1">
        <v>36</v>
      </c>
      <c r="B831" s="1" t="s">
        <v>184</v>
      </c>
      <c r="C831" s="1">
        <v>23</v>
      </c>
      <c r="D831" s="1" t="s">
        <v>28</v>
      </c>
      <c r="E831" s="6">
        <f>IF(logVir!E831&lt;&gt;0,logVir!E831-logVir!E$1107-0.5*(SKir!E831+SKir!E$1107)*(logKir!E831-logKir!E$1107)-0.5*(SLir!E831+SLir!E$1107)*(logHir!E831-logHir!E$1107)-0.5*(SLir!E831+SLir!E$1107)*(logQir!E831-logQir!E$1107),0)</f>
        <v>-2.2500404201235721E-2</v>
      </c>
      <c r="F831" s="6">
        <f>IF(logVir!F831&lt;&gt;0,logVir!F831-logVir!F$1107-0.5*(SKir!F831+SKir!F$1107)*(logKir!F831-logKir!F$1107)-0.5*(SLir!F831+SLir!F$1107)*(logHir!F831-logHir!F$1107)-0.5*(SLir!F831+SLir!F$1107)*(logQir!F831-logQir!F$1107),0)</f>
        <v>-2.1421427361502911E-2</v>
      </c>
      <c r="G831" s="6">
        <f>IF(logVir!G831&lt;&gt;0,logVir!G831-logVir!G$1107-0.5*(SKir!G831+SKir!G$1107)*(logKir!G831-logKir!G$1107)-0.5*(SLir!G831+SLir!G$1107)*(logHir!G831-logHir!G$1107)-0.5*(SLir!G831+SLir!G$1107)*(logQir!G831-logQir!G$1107),0)</f>
        <v>-1.1297060929177379E-2</v>
      </c>
      <c r="H831" s="6">
        <f>IF(logVir!H831&lt;&gt;0,logVir!H831-logVir!H$1107-0.5*(SKir!H831+SKir!H$1107)*(logKir!H831-logKir!H$1107)-0.5*(SLir!H831+SLir!H$1107)*(logHir!H831-logHir!H$1107)-0.5*(SLir!H831+SLir!H$1107)*(logQir!H831-logQir!H$1107),0)</f>
        <v>-2.125433464183437E-2</v>
      </c>
      <c r="I831" s="6">
        <f>IF(logVir!I831&lt;&gt;0,logVir!I831-logVir!I$1107-0.5*(SKir!I831+SKir!I$1107)*(logKir!I831-logKir!I$1107)-0.5*(SLir!I831+SLir!I$1107)*(logHir!I831-logHir!I$1107)-0.5*(SLir!I831+SLir!I$1107)*(logQir!I831-logQir!I$1107),0)</f>
        <v>-2.6526669839213948E-2</v>
      </c>
      <c r="J831" s="6">
        <f>IF(logVir!J831&lt;&gt;0,logVir!J831-logVir!J$1107-0.5*(SKir!J831+SKir!J$1107)*(logKir!J831-logKir!J$1107)-0.5*(SLir!J831+SLir!J$1107)*(logHir!J831-logHir!J$1107)-0.5*(SLir!J831+SLir!J$1107)*(logQir!J831-logQir!J$1107),0)</f>
        <v>-1.8903222387063434E-2</v>
      </c>
    </row>
    <row r="832" spans="1:10" x14ac:dyDescent="0.15">
      <c r="A832" s="1">
        <v>37</v>
      </c>
      <c r="B832" s="1" t="s">
        <v>319</v>
      </c>
      <c r="C832" s="1">
        <v>1</v>
      </c>
      <c r="D832" s="1" t="s">
        <v>8</v>
      </c>
      <c r="E832" s="6">
        <f>IF(logVir!E832&lt;&gt;0,logVir!E832-logVir!E$1085-0.5*(SKir!E832+SKir!E$1085)*(logKir!E832-logKir!E$1085)-0.5*(SLir!E832+SLir!E$1085)*(logHir!E832-logHir!E$1085)-0.5*(SLir!E832+SLir!E$1085)*(logQir!E832-logQir!E$1085),0)</f>
        <v>-0.34359314344932462</v>
      </c>
      <c r="F832" s="6">
        <f>IF(logVir!F832&lt;&gt;0,logVir!F832-logVir!F$1085-0.5*(SKir!F832+SKir!F$1085)*(logKir!F832-logKir!F$1085)-0.5*(SLir!F832+SLir!F$1085)*(logHir!F832-logHir!F$1085)-0.5*(SLir!F832+SLir!F$1085)*(logQir!F832-logQir!F$1085),0)</f>
        <v>-0.11057033892593575</v>
      </c>
      <c r="G832" s="6">
        <f>IF(logVir!G832&lt;&gt;0,logVir!G832-logVir!G$1085-0.5*(SKir!G832+SKir!G$1085)*(logKir!G832-logKir!G$1085)-0.5*(SLir!G832+SLir!G$1085)*(logHir!G832-logHir!G$1085)-0.5*(SLir!G832+SLir!G$1085)*(logQir!G832-logQir!G$1085),0)</f>
        <v>-0.1270365807147073</v>
      </c>
      <c r="H832" s="6">
        <f>IF(logVir!H832&lt;&gt;0,logVir!H832-logVir!H$1085-0.5*(SKir!H832+SKir!H$1085)*(logKir!H832-logKir!H$1085)-0.5*(SLir!H832+SLir!H$1085)*(logHir!H832-logHir!H$1085)-0.5*(SLir!H832+SLir!H$1085)*(logQir!H832-logQir!H$1085),0)</f>
        <v>-6.7887654047037546E-2</v>
      </c>
      <c r="I832" s="6">
        <f>IF(logVir!I832&lt;&gt;0,logVir!I832-logVir!I$1085-0.5*(SKir!I832+SKir!I$1085)*(logKir!I832-logKir!I$1085)-0.5*(SLir!I832+SLir!I$1085)*(logHir!I832-logHir!I$1085)-0.5*(SLir!I832+SLir!I$1085)*(logQir!I832-logQir!I$1085),0)</f>
        <v>5.2352288792307904E-2</v>
      </c>
      <c r="J832" s="6">
        <f>IF(logVir!J832&lt;&gt;0,logVir!J832-logVir!J$1085-0.5*(SKir!J832+SKir!J$1085)*(logKir!J832-logKir!J$1085)-0.5*(SLir!J832+SLir!J$1085)*(logHir!J832-logHir!J$1085)-0.5*(SLir!J832+SLir!J$1085)*(logQir!J832-logQir!J$1085),0)</f>
        <v>8.3414213908667378E-2</v>
      </c>
    </row>
    <row r="833" spans="1:10" x14ac:dyDescent="0.15">
      <c r="A833" s="1">
        <v>37</v>
      </c>
      <c r="B833" s="1" t="s">
        <v>319</v>
      </c>
      <c r="C833" s="1">
        <v>2</v>
      </c>
      <c r="D833" s="1" t="s">
        <v>9</v>
      </c>
      <c r="E833" s="6">
        <f>IF(logVir!E833&lt;&gt;0,logVir!E833-logVir!E$1086-0.5*(SKir!E833+SKir!E$1086)*(logKir!E833-logKir!E$1086)-0.5*(SLir!E833+SLir!E$1086)*(logHir!E833-logHir!E$1086)-0.5*(SLir!E833+SLir!E$1086)*(logQir!E833-logQir!E$1086),0)</f>
        <v>-0.81719247364327607</v>
      </c>
      <c r="F833" s="6">
        <f>IF(logVir!F833&lt;&gt;0,logVir!F833-logVir!F$1086-0.5*(SKir!F833+SKir!F$1086)*(logKir!F833-logKir!F$1086)-0.5*(SLir!F833+SLir!F$1086)*(logHir!F833-logHir!F$1086)-0.5*(SLir!F833+SLir!F$1086)*(logQir!F833-logQir!F$1086),0)</f>
        <v>-0.23047561577514664</v>
      </c>
      <c r="G833" s="6">
        <f>IF(logVir!G833&lt;&gt;0,logVir!G833-logVir!G$1086-0.5*(SKir!G833+SKir!G$1086)*(logKir!G833-logKir!G$1086)-0.5*(SLir!G833+SLir!G$1086)*(logHir!G833-logHir!G$1086)-0.5*(SLir!G833+SLir!G$1086)*(logQir!G833-logQir!G$1086),0)</f>
        <v>0.1101317422922533</v>
      </c>
      <c r="H833" s="6">
        <f>IF(logVir!H833&lt;&gt;0,logVir!H833-logVir!H$1086-0.5*(SKir!H833+SKir!H$1086)*(logKir!H833-logKir!H$1086)-0.5*(SLir!H833+SLir!H$1086)*(logHir!H833-logHir!H$1086)-0.5*(SLir!H833+SLir!H$1086)*(logQir!H833-logQir!H$1086),0)</f>
        <v>9.2665788101911589E-2</v>
      </c>
      <c r="I833" s="6">
        <f>IF(logVir!I833&lt;&gt;0,logVir!I833-logVir!I$1086-0.5*(SKir!I833+SKir!I$1086)*(logKir!I833-logKir!I$1086)-0.5*(SLir!I833+SLir!I$1086)*(logHir!I833-logHir!I$1086)-0.5*(SLir!I833+SLir!I$1086)*(logQir!I833-logQir!I$1086),0)</f>
        <v>0.22028810528572723</v>
      </c>
      <c r="J833" s="6">
        <f>IF(logVir!J833&lt;&gt;0,logVir!J833-logVir!J$1086-0.5*(SKir!J833+SKir!J$1086)*(logKir!J833-logKir!J$1086)-0.5*(SLir!J833+SLir!J$1086)*(logHir!J833-logHir!J$1086)-0.5*(SLir!J833+SLir!J$1086)*(logQir!J833-logQir!J$1086),0)</f>
        <v>-9.0938240969518053E-2</v>
      </c>
    </row>
    <row r="834" spans="1:10" x14ac:dyDescent="0.15">
      <c r="A834" s="1">
        <v>37</v>
      </c>
      <c r="B834" s="1" t="s">
        <v>320</v>
      </c>
      <c r="C834" s="1">
        <v>3</v>
      </c>
      <c r="D834" s="1" t="s">
        <v>16</v>
      </c>
      <c r="E834" s="6">
        <f>IF(logVir!E834&lt;&gt;0,logVir!E834-logVir!E$1087-0.5*(SKir!E834+SKir!E$1087)*(logKir!E834-logKir!E$1087)-0.5*(SLir!E834+SLir!E$1087)*(logHir!E834-logHir!E$1087)-0.5*(SLir!E834+SLir!E$1087)*(logQir!E834-logQir!E$1087),0)</f>
        <v>6.0766997977828148E-2</v>
      </c>
      <c r="F834" s="6">
        <f>IF(logVir!F834&lt;&gt;0,logVir!F834-logVir!F$1087-0.5*(SKir!F834+SKir!F$1087)*(logKir!F834-logKir!F$1087)-0.5*(SLir!F834+SLir!F$1087)*(logHir!F834-logHir!F$1087)-0.5*(SLir!F834+SLir!F$1087)*(logQir!F834-logQir!F$1087),0)</f>
        <v>-8.8551592727969919E-2</v>
      </c>
      <c r="G834" s="6">
        <f>IF(logVir!G834&lt;&gt;0,logVir!G834-logVir!G$1087-0.5*(SKir!G834+SKir!G$1087)*(logKir!G834-logKir!G$1087)-0.5*(SLir!G834+SLir!G$1087)*(logHir!G834-logHir!G$1087)-0.5*(SLir!G834+SLir!G$1087)*(logQir!G834-logQir!G$1087),0)</f>
        <v>-0.29074698423385675</v>
      </c>
      <c r="H834" s="6">
        <f>IF(logVir!H834&lt;&gt;0,logVir!H834-logVir!H$1087-0.5*(SKir!H834+SKir!H$1087)*(logKir!H834-logKir!H$1087)-0.5*(SLir!H834+SLir!H$1087)*(logHir!H834-logHir!H$1087)-0.5*(SLir!H834+SLir!H$1087)*(logQir!H834-logQir!H$1087),0)</f>
        <v>9.974318550928235E-2</v>
      </c>
      <c r="I834" s="6">
        <f>IF(logVir!I834&lt;&gt;0,logVir!I834-logVir!I$1087-0.5*(SKir!I834+SKir!I$1087)*(logKir!I834-logKir!I$1087)-0.5*(SLir!I834+SLir!I$1087)*(logHir!I834-logHir!I$1087)-0.5*(SLir!I834+SLir!I$1087)*(logQir!I834-logQir!I$1087),0)</f>
        <v>-0.59580300264250419</v>
      </c>
      <c r="J834" s="6">
        <f>IF(logVir!J834&lt;&gt;0,logVir!J834-logVir!J$1087-0.5*(SKir!J834+SKir!J$1087)*(logKir!J834-logKir!J$1087)-0.5*(SLir!J834+SLir!J$1087)*(logHir!J834-logHir!J$1087)-0.5*(SLir!J834+SLir!J$1087)*(logQir!J834-logQir!J$1087),0)</f>
        <v>-0.42534721613737775</v>
      </c>
    </row>
    <row r="835" spans="1:10" x14ac:dyDescent="0.15">
      <c r="A835" s="1">
        <v>37</v>
      </c>
      <c r="B835" s="1" t="s">
        <v>320</v>
      </c>
      <c r="C835" s="1">
        <v>4</v>
      </c>
      <c r="D835" s="1" t="s">
        <v>17</v>
      </c>
      <c r="E835" s="6">
        <f>IF(logVir!E835&lt;&gt;0,logVir!E835-logVir!E$1088-0.5*(SKir!E835+SKir!E$1088)*(logKir!E835-logKir!E$1088)-0.5*(SLir!E835+SLir!E$1088)*(logHir!E835-logHir!E$1088)-0.5*(SLir!E835+SLir!E$1088)*(logQir!E835-logQir!E$1088),0)</f>
        <v>-0.15510833807968166</v>
      </c>
      <c r="F835" s="6">
        <f>IF(logVir!F835&lt;&gt;0,logVir!F835-logVir!F$1088-0.5*(SKir!F835+SKir!F$1088)*(logKir!F835-logKir!F$1088)-0.5*(SLir!F835+SLir!F$1088)*(logHir!F835-logHir!F$1088)-0.5*(SLir!F835+SLir!F$1088)*(logQir!F835-logQir!F$1088),0)</f>
        <v>4.2849539398886249E-2</v>
      </c>
      <c r="G835" s="6">
        <f>IF(logVir!G835&lt;&gt;0,logVir!G835-logVir!G$1088-0.5*(SKir!G835+SKir!G$1088)*(logKir!G835-logKir!G$1088)-0.5*(SLir!G835+SLir!G$1088)*(logHir!G835-logHir!G$1088)-0.5*(SLir!G835+SLir!G$1088)*(logQir!G835-logQir!G$1088),0)</f>
        <v>1.1244011420556987E-2</v>
      </c>
      <c r="H835" s="6">
        <f>IF(logVir!H835&lt;&gt;0,logVir!H835-logVir!H$1088-0.5*(SKir!H835+SKir!H$1088)*(logKir!H835-logKir!H$1088)-0.5*(SLir!H835+SLir!H$1088)*(logHir!H835-logHir!H$1088)-0.5*(SLir!H835+SLir!H$1088)*(logQir!H835-logQir!H$1088),0)</f>
        <v>9.4656319047445148E-2</v>
      </c>
      <c r="I835" s="6">
        <f>IF(logVir!I835&lt;&gt;0,logVir!I835-logVir!I$1088-0.5*(SKir!I835+SKir!I$1088)*(logKir!I835-logKir!I$1088)-0.5*(SLir!I835+SLir!I$1088)*(logHir!I835-logHir!I$1088)-0.5*(SLir!I835+SLir!I$1088)*(logQir!I835-logQir!I$1088),0)</f>
        <v>0.15941252458694413</v>
      </c>
      <c r="J835" s="6">
        <f>IF(logVir!J835&lt;&gt;0,logVir!J835-logVir!J$1088-0.5*(SKir!J835+SKir!J$1088)*(logKir!J835-logKir!J$1088)-0.5*(SLir!J835+SLir!J$1088)*(logHir!J835-logHir!J$1088)-0.5*(SLir!J835+SLir!J$1088)*(logQir!J835-logQir!J$1088),0)</f>
        <v>0.14046676515220788</v>
      </c>
    </row>
    <row r="836" spans="1:10" x14ac:dyDescent="0.15">
      <c r="A836" s="1">
        <v>37</v>
      </c>
      <c r="B836" s="1" t="s">
        <v>320</v>
      </c>
      <c r="C836" s="1">
        <v>5</v>
      </c>
      <c r="D836" s="1" t="s">
        <v>18</v>
      </c>
      <c r="E836" s="6">
        <f>IF(logVir!E836&lt;&gt;0,logVir!E836-logVir!E$1089-0.5*(SKir!E836+SKir!E$1089)*(logKir!E836-logKir!E$1089)-0.5*(SLir!E836+SLir!E$1089)*(logHir!E836-logHir!E$1089)-0.5*(SLir!E836+SLir!E$1089)*(logQir!E836-logQir!E$1089),0)</f>
        <v>0.2287789846006936</v>
      </c>
      <c r="F836" s="6">
        <f>IF(logVir!F836&lt;&gt;0,logVir!F836-logVir!F$1089-0.5*(SKir!F836+SKir!F$1089)*(logKir!F836-logKir!F$1089)-0.5*(SLir!F836+SLir!F$1089)*(logHir!F836-logHir!F$1089)-0.5*(SLir!F836+SLir!F$1089)*(logQir!F836-logQir!F$1089),0)</f>
        <v>0.18874157868310806</v>
      </c>
      <c r="G836" s="6">
        <f>IF(logVir!G836&lt;&gt;0,logVir!G836-logVir!G$1089-0.5*(SKir!G836+SKir!G$1089)*(logKir!G836-logKir!G$1089)-0.5*(SLir!G836+SLir!G$1089)*(logHir!G836-logHir!G$1089)-0.5*(SLir!G836+SLir!G$1089)*(logQir!G836-logQir!G$1089),0)</f>
        <v>1.9883319592989085E-2</v>
      </c>
      <c r="H836" s="6">
        <f>IF(logVir!H836&lt;&gt;0,logVir!H836-logVir!H$1089-0.5*(SKir!H836+SKir!H$1089)*(logKir!H836-logKir!H$1089)-0.5*(SLir!H836+SLir!H$1089)*(logHir!H836-logHir!H$1089)-0.5*(SLir!H836+SLir!H$1089)*(logQir!H836-logQir!H$1089),0)</f>
        <v>3.6157857227268046E-2</v>
      </c>
      <c r="I836" s="6">
        <f>IF(logVir!I836&lt;&gt;0,logVir!I836-logVir!I$1089-0.5*(SKir!I836+SKir!I$1089)*(logKir!I836-logKir!I$1089)-0.5*(SLir!I836+SLir!I$1089)*(logHir!I836-logHir!I$1089)-0.5*(SLir!I836+SLir!I$1089)*(logQir!I836-logQir!I$1089),0)</f>
        <v>-0.23835798778907413</v>
      </c>
      <c r="J836" s="6">
        <f>IF(logVir!J836&lt;&gt;0,logVir!J836-logVir!J$1089-0.5*(SKir!J836+SKir!J$1089)*(logKir!J836-logKir!J$1089)-0.5*(SLir!J836+SLir!J$1089)*(logHir!J836-logHir!J$1089)-0.5*(SLir!J836+SLir!J$1089)*(logQir!J836-logQir!J$1089),0)</f>
        <v>-0.23957209914950534</v>
      </c>
    </row>
    <row r="837" spans="1:10" x14ac:dyDescent="0.15">
      <c r="A837" s="1">
        <v>37</v>
      </c>
      <c r="B837" s="1" t="s">
        <v>320</v>
      </c>
      <c r="C837" s="1">
        <v>6</v>
      </c>
      <c r="D837" s="1" t="s">
        <v>2</v>
      </c>
      <c r="E837" s="6">
        <f>IF(logVir!E837&lt;&gt;0,logVir!E837-logVir!E$1090-0.5*(SKir!E837+SKir!E$1090)*(logKir!E837-logKir!E$1090)-0.5*(SLir!E837+SLir!E$1090)*(logHir!E837-logHir!E$1090)-0.5*(SLir!E837+SLir!E$1090)*(logQir!E837-logQir!E$1090),0)</f>
        <v>-0.20440658083863611</v>
      </c>
      <c r="F837" s="6">
        <f>IF(logVir!F837&lt;&gt;0,logVir!F837-logVir!F$1090-0.5*(SKir!F837+SKir!F$1090)*(logKir!F837-logKir!F$1090)-0.5*(SLir!F837+SLir!F$1090)*(logHir!F837-logHir!F$1090)-0.5*(SLir!F837+SLir!F$1090)*(logQir!F837-logQir!F$1090),0)</f>
        <v>-0.28167892549117213</v>
      </c>
      <c r="G837" s="6">
        <f>IF(logVir!G837&lt;&gt;0,logVir!G837-logVir!G$1090-0.5*(SKir!G837+SKir!G$1090)*(logKir!G837-logKir!G$1090)-0.5*(SLir!G837+SLir!G$1090)*(logHir!G837-logHir!G$1090)-0.5*(SLir!G837+SLir!G$1090)*(logQir!G837-logQir!G$1090),0)</f>
        <v>-0.66427730328053125</v>
      </c>
      <c r="H837" s="6">
        <f>IF(logVir!H837&lt;&gt;0,logVir!H837-logVir!H$1090-0.5*(SKir!H837+SKir!H$1090)*(logKir!H837-logKir!H$1090)-0.5*(SLir!H837+SLir!H$1090)*(logHir!H837-logHir!H$1090)-0.5*(SLir!H837+SLir!H$1090)*(logQir!H837-logQir!H$1090),0)</f>
        <v>-0.38864648251746892</v>
      </c>
      <c r="I837" s="6">
        <f>IF(logVir!I837&lt;&gt;0,logVir!I837-logVir!I$1090-0.5*(SKir!I837+SKir!I$1090)*(logKir!I837-logKir!I$1090)-0.5*(SLir!I837+SLir!I$1090)*(logHir!I837-logHir!I$1090)-0.5*(SLir!I837+SLir!I$1090)*(logQir!I837-logQir!I$1090),0)</f>
        <v>6.2303393747790897E-2</v>
      </c>
      <c r="J837" s="6">
        <f>IF(logVir!J837&lt;&gt;0,logVir!J837-logVir!J$1090-0.5*(SKir!J837+SKir!J$1090)*(logKir!J837-logKir!J$1090)-0.5*(SLir!J837+SLir!J$1090)*(logHir!J837-logHir!J$1090)-0.5*(SLir!J837+SLir!J$1090)*(logQir!J837-logQir!J$1090),0)</f>
        <v>0.1324291504678016</v>
      </c>
    </row>
    <row r="838" spans="1:10" x14ac:dyDescent="0.15">
      <c r="A838" s="1">
        <v>37</v>
      </c>
      <c r="B838" s="1" t="s">
        <v>320</v>
      </c>
      <c r="C838" s="1">
        <v>7</v>
      </c>
      <c r="D838" s="1" t="s">
        <v>19</v>
      </c>
      <c r="E838" s="6">
        <f>IF(logVir!E838&lt;&gt;0,logVir!E838-logVir!E$1091-0.5*(SKir!E838+SKir!E$1091)*(logKir!E838-logKir!E$1091)-0.5*(SLir!E838+SLir!E$1091)*(logHir!E838-logHir!E$1091)-0.5*(SLir!E838+SLir!E$1091)*(logQir!E838-logQir!E$1091),0)</f>
        <v>1.8409324963554112</v>
      </c>
      <c r="F838" s="6">
        <f>IF(logVir!F838&lt;&gt;0,logVir!F838-logVir!F$1091-0.5*(SKir!F838+SKir!F$1091)*(logKir!F838-logKir!F$1091)-0.5*(SLir!F838+SLir!F$1091)*(logHir!F838-logHir!F$1091)-0.5*(SLir!F838+SLir!F$1091)*(logQir!F838-logQir!F$1091),0)</f>
        <v>1.7692680633990716</v>
      </c>
      <c r="G838" s="6">
        <f>IF(logVir!G838&lt;&gt;0,logVir!G838-logVir!G$1091-0.5*(SKir!G838+SKir!G$1091)*(logKir!G838-logKir!G$1091)-0.5*(SLir!G838+SLir!G$1091)*(logHir!G838-logHir!G$1091)-0.5*(SLir!G838+SLir!G$1091)*(logQir!G838-logQir!G$1091),0)</f>
        <v>0</v>
      </c>
      <c r="H838" s="6">
        <f>IF(logVir!H838&lt;&gt;0,logVir!H838-logVir!H$1091-0.5*(SKir!H838+SKir!H$1091)*(logKir!H838-logKir!H$1091)-0.5*(SLir!H838+SLir!H$1091)*(logHir!H838-logHir!H$1091)-0.5*(SLir!H838+SLir!H$1091)*(logQir!H838-logQir!H$1091),0)</f>
        <v>-0.5063115847389964</v>
      </c>
      <c r="I838" s="6">
        <f>IF(logVir!I838&lt;&gt;0,logVir!I838-logVir!I$1091-0.5*(SKir!I838+SKir!I$1091)*(logKir!I838-logKir!I$1091)-0.5*(SLir!I838+SLir!I$1091)*(logHir!I838-logHir!I$1091)-0.5*(SLir!I838+SLir!I$1091)*(logQir!I838-logQir!I$1091),0)</f>
        <v>-0.23946555998608901</v>
      </c>
      <c r="J838" s="6">
        <f>IF(logVir!J838&lt;&gt;0,logVir!J838-logVir!J$1091-0.5*(SKir!J838+SKir!J$1091)*(logKir!J838-logKir!J$1091)-0.5*(SLir!J838+SLir!J$1091)*(logHir!J838-logHir!J$1091)-0.5*(SLir!J838+SLir!J$1091)*(logQir!J838-logQir!J$1091),0)</f>
        <v>0.33107558607056509</v>
      </c>
    </row>
    <row r="839" spans="1:10" x14ac:dyDescent="0.15">
      <c r="A839" s="1">
        <v>37</v>
      </c>
      <c r="B839" s="1" t="s">
        <v>320</v>
      </c>
      <c r="C839" s="1">
        <v>8</v>
      </c>
      <c r="D839" s="1" t="s">
        <v>20</v>
      </c>
      <c r="E839" s="6">
        <f>IF(logVir!E839&lt;&gt;0,logVir!E839-logVir!E$1092-0.5*(SKir!E839+SKir!E$1092)*(logKir!E839-logKir!E$1092)-0.5*(SLir!E839+SLir!E$1092)*(logHir!E839-logHir!E$1092)-0.5*(SLir!E839+SLir!E$1092)*(logQir!E839-logQir!E$1092),0)</f>
        <v>-0.11329220092303607</v>
      </c>
      <c r="F839" s="6">
        <f>IF(logVir!F839&lt;&gt;0,logVir!F839-logVir!F$1092-0.5*(SKir!F839+SKir!F$1092)*(logKir!F839-logKir!F$1092)-0.5*(SLir!F839+SLir!F$1092)*(logHir!F839-logHir!F$1092)-0.5*(SLir!F839+SLir!F$1092)*(logQir!F839-logQir!F$1092),0)</f>
        <v>-0.10520307576926072</v>
      </c>
      <c r="G839" s="6">
        <f>IF(logVir!G839&lt;&gt;0,logVir!G839-logVir!G$1092-0.5*(SKir!G839+SKir!G$1092)*(logKir!G839-logKir!G$1092)-0.5*(SLir!G839+SLir!G$1092)*(logHir!G839-logHir!G$1092)-0.5*(SLir!G839+SLir!G$1092)*(logQir!G839-logQir!G$1092),0)</f>
        <v>-2.96365276532762E-2</v>
      </c>
      <c r="H839" s="6">
        <f>IF(logVir!H839&lt;&gt;0,logVir!H839-logVir!H$1092-0.5*(SKir!H839+SKir!H$1092)*(logKir!H839-logKir!H$1092)-0.5*(SLir!H839+SLir!H$1092)*(logHir!H839-logHir!H$1092)-0.5*(SLir!H839+SLir!H$1092)*(logQir!H839-logQir!H$1092),0)</f>
        <v>-9.260274516780756E-2</v>
      </c>
      <c r="I839" s="6">
        <f>IF(logVir!I839&lt;&gt;0,logVir!I839-logVir!I$1092-0.5*(SKir!I839+SKir!I$1092)*(logKir!I839-logKir!I$1092)-0.5*(SLir!I839+SLir!I$1092)*(logHir!I839-logHir!I$1092)-0.5*(SLir!I839+SLir!I$1092)*(logQir!I839-logQir!I$1092),0)</f>
        <v>6.9407291850093603E-2</v>
      </c>
      <c r="J839" s="6">
        <f>IF(logVir!J839&lt;&gt;0,logVir!J839-logVir!J$1092-0.5*(SKir!J839+SKir!J$1092)*(logKir!J839-logKir!J$1092)-0.5*(SLir!J839+SLir!J$1092)*(logHir!J839-logHir!J$1092)-0.5*(SLir!J839+SLir!J$1092)*(logQir!J839-logQir!J$1092),0)</f>
        <v>-2.2509222194442804E-2</v>
      </c>
    </row>
    <row r="840" spans="1:10" x14ac:dyDescent="0.15">
      <c r="A840" s="1">
        <v>37</v>
      </c>
      <c r="B840" s="1" t="s">
        <v>320</v>
      </c>
      <c r="C840" s="1">
        <v>9</v>
      </c>
      <c r="D840" s="1" t="s">
        <v>21</v>
      </c>
      <c r="E840" s="6">
        <f>IF(logVir!E840&lt;&gt;0,logVir!E840-logVir!E$1093-0.5*(SKir!E840+SKir!E$1093)*(logKir!E840-logKir!E$1093)-0.5*(SLir!E840+SLir!E$1093)*(logHir!E840-logHir!E$1093)-0.5*(SLir!E840+SLir!E$1093)*(logQir!E840-logQir!E$1093),0)</f>
        <v>0.75284704595512453</v>
      </c>
      <c r="F840" s="6">
        <f>IF(logVir!F840&lt;&gt;0,logVir!F840-logVir!F$1093-0.5*(SKir!F840+SKir!F$1093)*(logKir!F840-logKir!F$1093)-0.5*(SLir!F840+SLir!F$1093)*(logHir!F840-logHir!F$1093)-0.5*(SLir!F840+SLir!F$1093)*(logQir!F840-logQir!F$1093),0)</f>
        <v>0.22103132754762078</v>
      </c>
      <c r="G840" s="6">
        <f>IF(logVir!G840&lt;&gt;0,logVir!G840-logVir!G$1093-0.5*(SKir!G840+SKir!G$1093)*(logKir!G840-logKir!G$1093)-0.5*(SLir!G840+SLir!G$1093)*(logHir!G840-logHir!G$1093)-0.5*(SLir!G840+SLir!G$1093)*(logQir!G840-logQir!G$1093),0)</f>
        <v>0.3216215227966075</v>
      </c>
      <c r="H840" s="6">
        <f>IF(logVir!H840&lt;&gt;0,logVir!H840-logVir!H$1093-0.5*(SKir!H840+SKir!H$1093)*(logKir!H840-logKir!H$1093)-0.5*(SLir!H840+SLir!H$1093)*(logHir!H840-logHir!H$1093)-0.5*(SLir!H840+SLir!H$1093)*(logQir!H840-logQir!H$1093),0)</f>
        <v>5.5090932335597052E-2</v>
      </c>
      <c r="I840" s="6">
        <f>IF(logVir!I840&lt;&gt;0,logVir!I840-logVir!I$1093-0.5*(SKir!I840+SKir!I$1093)*(logKir!I840-logKir!I$1093)-0.5*(SLir!I840+SLir!I$1093)*(logHir!I840-logHir!I$1093)-0.5*(SLir!I840+SLir!I$1093)*(logQir!I840-logQir!I$1093),0)</f>
        <v>1.143575441003355</v>
      </c>
      <c r="J840" s="6">
        <f>IF(logVir!J840&lt;&gt;0,logVir!J840-logVir!J$1093-0.5*(SKir!J840+SKir!J$1093)*(logKir!J840-logKir!J$1093)-0.5*(SLir!J840+SLir!J$1093)*(logHir!J840-logHir!J$1093)-0.5*(SLir!J840+SLir!J$1093)*(logQir!J840-logQir!J$1093),0)</f>
        <v>1.4092397549582645</v>
      </c>
    </row>
    <row r="841" spans="1:10" x14ac:dyDescent="0.15">
      <c r="A841" s="1">
        <v>37</v>
      </c>
      <c r="B841" s="1" t="s">
        <v>320</v>
      </c>
      <c r="C841" s="1">
        <v>10</v>
      </c>
      <c r="D841" s="1" t="s">
        <v>22</v>
      </c>
      <c r="E841" s="6">
        <f>IF(logVir!E841&lt;&gt;0,logVir!E841-logVir!E$1094-0.5*(SKir!E841+SKir!E$1094)*(logKir!E841-logKir!E$1094)-0.5*(SLir!E841+SLir!E$1094)*(logHir!E841-logHir!E$1094)-0.5*(SLir!E841+SLir!E$1094)*(logQir!E841-logQir!E$1094),0)</f>
        <v>0.23739790380688328</v>
      </c>
      <c r="F841" s="6">
        <f>IF(logVir!F841&lt;&gt;0,logVir!F841-logVir!F$1094-0.5*(SKir!F841+SKir!F$1094)*(logKir!F841-logKir!F$1094)-0.5*(SLir!F841+SLir!F$1094)*(logHir!F841-logHir!F$1094)-0.5*(SLir!F841+SLir!F$1094)*(logQir!F841-logQir!F$1094),0)</f>
        <v>0.27545719721975276</v>
      </c>
      <c r="G841" s="6">
        <f>IF(logVir!G841&lt;&gt;0,logVir!G841-logVir!G$1094-0.5*(SKir!G841+SKir!G$1094)*(logKir!G841-logKir!G$1094)-0.5*(SLir!G841+SLir!G$1094)*(logHir!G841-logHir!G$1094)-0.5*(SLir!G841+SLir!G$1094)*(logQir!G841-logQir!G$1094),0)</f>
        <v>0.30034117996577747</v>
      </c>
      <c r="H841" s="6">
        <f>IF(logVir!H841&lt;&gt;0,logVir!H841-logVir!H$1094-0.5*(SKir!H841+SKir!H$1094)*(logKir!H841-logKir!H$1094)-0.5*(SLir!H841+SLir!H$1094)*(logHir!H841-logHir!H$1094)-0.5*(SLir!H841+SLir!H$1094)*(logQir!H841-logQir!H$1094),0)</f>
        <v>0.41512556746480878</v>
      </c>
      <c r="I841" s="6">
        <f>IF(logVir!I841&lt;&gt;0,logVir!I841-logVir!I$1094-0.5*(SKir!I841+SKir!I$1094)*(logKir!I841-logKir!I$1094)-0.5*(SLir!I841+SLir!I$1094)*(logHir!I841-logHir!I$1094)-0.5*(SLir!I841+SLir!I$1094)*(logQir!I841-logQir!I$1094),0)</f>
        <v>0.54384783712442231</v>
      </c>
      <c r="J841" s="6">
        <f>IF(logVir!J841&lt;&gt;0,logVir!J841-logVir!J$1094-0.5*(SKir!J841+SKir!J$1094)*(logKir!J841-logKir!J$1094)-0.5*(SLir!J841+SLir!J$1094)*(logHir!J841-logHir!J$1094)-0.5*(SLir!J841+SLir!J$1094)*(logQir!J841-logQir!J$1094),0)</f>
        <v>0.32662351647725091</v>
      </c>
    </row>
    <row r="842" spans="1:10" x14ac:dyDescent="0.15">
      <c r="A842" s="1">
        <v>37</v>
      </c>
      <c r="B842" s="1" t="s">
        <v>320</v>
      </c>
      <c r="C842" s="1">
        <v>11</v>
      </c>
      <c r="D842" s="1" t="s">
        <v>23</v>
      </c>
      <c r="E842" s="6">
        <f>IF(logVir!E842&lt;&gt;0,logVir!E842-logVir!E$1095-0.5*(SKir!E842+SKir!E$1095)*(logKir!E842-logKir!E$1095)-0.5*(SLir!E842+SLir!E$1095)*(logHir!E842-logHir!E$1095)-0.5*(SLir!E842+SLir!E$1095)*(logQir!E842-logQir!E$1095),0)</f>
        <v>-5.6092961339542044E-2</v>
      </c>
      <c r="F842" s="6">
        <f>IF(logVir!F842&lt;&gt;0,logVir!F842-logVir!F$1095-0.5*(SKir!F842+SKir!F$1095)*(logKir!F842-logKir!F$1095)-0.5*(SLir!F842+SLir!F$1095)*(logHir!F842-logHir!F$1095)-0.5*(SLir!F842+SLir!F$1095)*(logQir!F842-logQir!F$1095),0)</f>
        <v>-0.28186450990571765</v>
      </c>
      <c r="G842" s="6">
        <f>IF(logVir!G842&lt;&gt;0,logVir!G842-logVir!G$1095-0.5*(SKir!G842+SKir!G$1095)*(logKir!G842-logKir!G$1095)-0.5*(SLir!G842+SLir!G$1095)*(logHir!G842-logHir!G$1095)-0.5*(SLir!G842+SLir!G$1095)*(logQir!G842-logQir!G$1095),0)</f>
        <v>0.24620361253317383</v>
      </c>
      <c r="H842" s="6">
        <f>IF(logVir!H842&lt;&gt;0,logVir!H842-logVir!H$1095-0.5*(SKir!H842+SKir!H$1095)*(logKir!H842-logKir!H$1095)-0.5*(SLir!H842+SLir!H$1095)*(logHir!H842-logHir!H$1095)-0.5*(SLir!H842+SLir!H$1095)*(logQir!H842-logQir!H$1095),0)</f>
        <v>-0.38766868357189982</v>
      </c>
      <c r="I842" s="6">
        <f>IF(logVir!I842&lt;&gt;0,logVir!I842-logVir!I$1095-0.5*(SKir!I842+SKir!I$1095)*(logKir!I842-logKir!I$1095)-0.5*(SLir!I842+SLir!I$1095)*(logHir!I842-logHir!I$1095)-0.5*(SLir!I842+SLir!I$1095)*(logQir!I842-logQir!I$1095),0)</f>
        <v>-0.17356399465686151</v>
      </c>
      <c r="J842" s="6">
        <f>IF(logVir!J842&lt;&gt;0,logVir!J842-logVir!J$1095-0.5*(SKir!J842+SKir!J$1095)*(logKir!J842-logKir!J$1095)-0.5*(SLir!J842+SLir!J$1095)*(logHir!J842-logHir!J$1095)-0.5*(SLir!J842+SLir!J$1095)*(logQir!J842-logQir!J$1095),0)</f>
        <v>-4.6900038491666692E-2</v>
      </c>
    </row>
    <row r="843" spans="1:10" x14ac:dyDescent="0.15">
      <c r="A843" s="1">
        <v>37</v>
      </c>
      <c r="B843" s="1" t="s">
        <v>320</v>
      </c>
      <c r="C843" s="1">
        <v>12</v>
      </c>
      <c r="D843" s="1" t="s">
        <v>24</v>
      </c>
      <c r="E843" s="6">
        <f>IF(logVir!E843&lt;&gt;0,logVir!E843-logVir!E$1096-0.5*(SKir!E843+SKir!E$1096)*(logKir!E843-logKir!E$1096)-0.5*(SLir!E843+SLir!E$1096)*(logHir!E843-logHir!E$1096)-0.5*(SLir!E843+SLir!E$1096)*(logQir!E843-logQir!E$1096),0)</f>
        <v>0.39573369490635224</v>
      </c>
      <c r="F843" s="6">
        <f>IF(logVir!F843&lt;&gt;0,logVir!F843-logVir!F$1096-0.5*(SKir!F843+SKir!F$1096)*(logKir!F843-logKir!F$1096)-0.5*(SLir!F843+SLir!F$1096)*(logHir!F843-logHir!F$1096)-0.5*(SLir!F843+SLir!F$1096)*(logQir!F843-logQir!F$1096),0)</f>
        <v>0.17764994890299579</v>
      </c>
      <c r="G843" s="6">
        <f>IF(logVir!G843&lt;&gt;0,logVir!G843-logVir!G$1096-0.5*(SKir!G843+SKir!G$1096)*(logKir!G843-logKir!G$1096)-0.5*(SLir!G843+SLir!G$1096)*(logHir!G843-logHir!G$1096)-0.5*(SLir!G843+SLir!G$1096)*(logQir!G843-logQir!G$1096),0)</f>
        <v>-8.0203022201818901E-3</v>
      </c>
      <c r="H843" s="6">
        <f>IF(logVir!H843&lt;&gt;0,logVir!H843-logVir!H$1096-0.5*(SKir!H843+SKir!H$1096)*(logKir!H843-logKir!H$1096)-0.5*(SLir!H843+SLir!H$1096)*(logHir!H843-logHir!H$1096)-0.5*(SLir!H843+SLir!H$1096)*(logQir!H843-logQir!H$1096),0)</f>
        <v>5.8869741962818717E-2</v>
      </c>
      <c r="I843" s="6">
        <f>IF(logVir!I843&lt;&gt;0,logVir!I843-logVir!I$1096-0.5*(SKir!I843+SKir!I$1096)*(logKir!I843-logKir!I$1096)-0.5*(SLir!I843+SLir!I$1096)*(logHir!I843-logHir!I$1096)-0.5*(SLir!I843+SLir!I$1096)*(logQir!I843-logQir!I$1096),0)</f>
        <v>3.1909116643761993E-3</v>
      </c>
      <c r="J843" s="6">
        <f>IF(logVir!J843&lt;&gt;0,logVir!J843-logVir!J$1096-0.5*(SKir!J843+SKir!J$1096)*(logKir!J843-logKir!J$1096)-0.5*(SLir!J843+SLir!J$1096)*(logHir!J843-logHir!J$1096)-0.5*(SLir!J843+SLir!J$1096)*(logQir!J843-logQir!J$1096),0)</f>
        <v>-4.3776432122669727E-3</v>
      </c>
    </row>
    <row r="844" spans="1:10" x14ac:dyDescent="0.15">
      <c r="A844" s="1">
        <v>37</v>
      </c>
      <c r="B844" s="1" t="s">
        <v>320</v>
      </c>
      <c r="C844" s="1">
        <v>13</v>
      </c>
      <c r="D844" s="1" t="s">
        <v>25</v>
      </c>
      <c r="E844" s="6">
        <f>IF(logVir!E844&lt;&gt;0,logVir!E844-logVir!E$1097-0.5*(SKir!E844+SKir!E$1097)*(logKir!E844-logKir!E$1097)-0.5*(SLir!E844+SLir!E$1097)*(logHir!E844-logHir!E$1097)-0.5*(SLir!E844+SLir!E$1097)*(logQir!E844-logQir!E$1097),0)</f>
        <v>-0.87713213027613601</v>
      </c>
      <c r="F844" s="6">
        <f>IF(logVir!F844&lt;&gt;0,logVir!F844-logVir!F$1097-0.5*(SKir!F844+SKir!F$1097)*(logKir!F844-logKir!F$1097)-0.5*(SLir!F844+SLir!F$1097)*(logHir!F844-logHir!F$1097)-0.5*(SLir!F844+SLir!F$1097)*(logQir!F844-logQir!F$1097),0)</f>
        <v>0.41026125663886293</v>
      </c>
      <c r="G844" s="6">
        <f>IF(logVir!G844&lt;&gt;0,logVir!G844-logVir!G$1097-0.5*(SKir!G844+SKir!G$1097)*(logKir!G844-logKir!G$1097)-0.5*(SLir!G844+SLir!G$1097)*(logHir!G844-logHir!G$1097)-0.5*(SLir!G844+SLir!G$1097)*(logQir!G844-logQir!G$1097),0)</f>
        <v>0.27097110571309568</v>
      </c>
      <c r="H844" s="6">
        <f>IF(logVir!H844&lt;&gt;0,logVir!H844-logVir!H$1097-0.5*(SKir!H844+SKir!H$1097)*(logKir!H844-logKir!H$1097)-0.5*(SLir!H844+SLir!H$1097)*(logHir!H844-logHir!H$1097)-0.5*(SLir!H844+SLir!H$1097)*(logQir!H844-logQir!H$1097),0)</f>
        <v>0.3051160618056391</v>
      </c>
      <c r="I844" s="6">
        <f>IF(logVir!I844&lt;&gt;0,logVir!I844-logVir!I$1097-0.5*(SKir!I844+SKir!I$1097)*(logKir!I844-logKir!I$1097)-0.5*(SLir!I844+SLir!I$1097)*(logHir!I844-logHir!I$1097)-0.5*(SLir!I844+SLir!I$1097)*(logQir!I844-logQir!I$1097),0)</f>
        <v>0.51714404641908185</v>
      </c>
      <c r="J844" s="6">
        <f>IF(logVir!J844&lt;&gt;0,logVir!J844-logVir!J$1097-0.5*(SKir!J844+SKir!J$1097)*(logKir!J844-logKir!J$1097)-0.5*(SLir!J844+SLir!J$1097)*(logHir!J844-logHir!J$1097)-0.5*(SLir!J844+SLir!J$1097)*(logQir!J844-logQir!J$1097),0)</f>
        <v>0.47277851162443429</v>
      </c>
    </row>
    <row r="845" spans="1:10" x14ac:dyDescent="0.15">
      <c r="A845" s="1">
        <v>37</v>
      </c>
      <c r="B845" s="1" t="s">
        <v>320</v>
      </c>
      <c r="C845" s="1">
        <v>14</v>
      </c>
      <c r="D845" s="1" t="s">
        <v>26</v>
      </c>
      <c r="E845" s="6">
        <f>IF(logVir!E845&lt;&gt;0,logVir!E845-logVir!E$1098-0.5*(SKir!E845+SKir!E$1098)*(logKir!E845-logKir!E$1098)-0.5*(SLir!E845+SLir!E$1098)*(logHir!E845-logHir!E$1098)-0.5*(SLir!E845+SLir!E$1098)*(logQir!E845-logQir!E$1098),0)</f>
        <v>0.48475738652773664</v>
      </c>
      <c r="F845" s="6">
        <f>IF(logVir!F845&lt;&gt;0,logVir!F845-logVir!F$1098-0.5*(SKir!F845+SKir!F$1098)*(logKir!F845-logKir!F$1098)-0.5*(SLir!F845+SLir!F$1098)*(logHir!F845-logHir!F$1098)-0.5*(SLir!F845+SLir!F$1098)*(logQir!F845-logQir!F$1098),0)</f>
        <v>3.992463406787608E-2</v>
      </c>
      <c r="G845" s="6">
        <f>IF(logVir!G845&lt;&gt;0,logVir!G845-logVir!G$1098-0.5*(SKir!G845+SKir!G$1098)*(logKir!G845-logKir!G$1098)-0.5*(SLir!G845+SLir!G$1098)*(logHir!G845-logHir!G$1098)-0.5*(SLir!G845+SLir!G$1098)*(logQir!G845-logQir!G$1098),0)</f>
        <v>-8.9691634295588421E-3</v>
      </c>
      <c r="H845" s="6">
        <f>IF(logVir!H845&lt;&gt;0,logVir!H845-logVir!H$1098-0.5*(SKir!H845+SKir!H$1098)*(logKir!H845-logKir!H$1098)-0.5*(SLir!H845+SLir!H$1098)*(logHir!H845-logHir!H$1098)-0.5*(SLir!H845+SLir!H$1098)*(logQir!H845-logQir!H$1098),0)</f>
        <v>9.8041891731566688E-2</v>
      </c>
      <c r="I845" s="6">
        <f>IF(logVir!I845&lt;&gt;0,logVir!I845-logVir!I$1098-0.5*(SKir!I845+SKir!I$1098)*(logKir!I845-logKir!I$1098)-0.5*(SLir!I845+SLir!I$1098)*(logHir!I845-logHir!I$1098)-0.5*(SLir!I845+SLir!I$1098)*(logQir!I845-logQir!I$1098),0)</f>
        <v>6.6868778867095191E-2</v>
      </c>
      <c r="J845" s="6">
        <f>IF(logVir!J845&lt;&gt;0,logVir!J845-logVir!J$1098-0.5*(SKir!J845+SKir!J$1098)*(logKir!J845-logKir!J$1098)-0.5*(SLir!J845+SLir!J$1098)*(logHir!J845-logHir!J$1098)-0.5*(SLir!J845+SLir!J$1098)*(logQir!J845-logQir!J$1098),0)</f>
        <v>3.8422911354609353E-3</v>
      </c>
    </row>
    <row r="846" spans="1:10" x14ac:dyDescent="0.15">
      <c r="A846" s="1">
        <v>37</v>
      </c>
      <c r="B846" s="1" t="s">
        <v>320</v>
      </c>
      <c r="C846" s="1">
        <v>15</v>
      </c>
      <c r="D846" s="1" t="s">
        <v>27</v>
      </c>
      <c r="E846" s="6">
        <f>IF(logVir!E846&lt;&gt;0,logVir!E846-logVir!E$1099-0.5*(SKir!E846+SKir!E$1099)*(logKir!E846-logKir!E$1099)-0.5*(SLir!E846+SLir!E$1099)*(logHir!E846-logHir!E$1099)-0.5*(SLir!E846+SLir!E$1099)*(logQir!E846-logQir!E$1099),0)</f>
        <v>-4.571667776061035E-2</v>
      </c>
      <c r="F846" s="6">
        <f>IF(logVir!F846&lt;&gt;0,logVir!F846-logVir!F$1099-0.5*(SKir!F846+SKir!F$1099)*(logKir!F846-logKir!F$1099)-0.5*(SLir!F846+SLir!F$1099)*(logHir!F846-logHir!F$1099)-0.5*(SLir!F846+SLir!F$1099)*(logQir!F846-logQir!F$1099),0)</f>
        <v>6.785032260791532E-2</v>
      </c>
      <c r="G846" s="6">
        <f>IF(logVir!G846&lt;&gt;0,logVir!G846-logVir!G$1099-0.5*(SKir!G846+SKir!G$1099)*(logKir!G846-logKir!G$1099)-0.5*(SLir!G846+SLir!G$1099)*(logHir!G846-logHir!G$1099)-0.5*(SLir!G846+SLir!G$1099)*(logQir!G846-logQir!G$1099),0)</f>
        <v>-5.7734465572302968E-2</v>
      </c>
      <c r="H846" s="6">
        <f>IF(logVir!H846&lt;&gt;0,logVir!H846-logVir!H$1099-0.5*(SKir!H846+SKir!H$1099)*(logKir!H846-logKir!H$1099)-0.5*(SLir!H846+SLir!H$1099)*(logHir!H846-logHir!H$1099)-0.5*(SLir!H846+SLir!H$1099)*(logQir!H846-logQir!H$1099),0)</f>
        <v>4.5443040868678036E-3</v>
      </c>
      <c r="I846" s="6">
        <f>IF(logVir!I846&lt;&gt;0,logVir!I846-logVir!I$1099-0.5*(SKir!I846+SKir!I$1099)*(logKir!I846-logKir!I$1099)-0.5*(SLir!I846+SLir!I$1099)*(logHir!I846-logHir!I$1099)-0.5*(SLir!I846+SLir!I$1099)*(logQir!I846-logQir!I$1099),0)</f>
        <v>-6.4942143701761809E-2</v>
      </c>
      <c r="J846" s="6">
        <f>IF(logVir!J846&lt;&gt;0,logVir!J846-logVir!J$1099-0.5*(SKir!J846+SKir!J$1099)*(logKir!J846-logKir!J$1099)-0.5*(SLir!J846+SLir!J$1099)*(logHir!J846-logHir!J$1099)-0.5*(SLir!J846+SLir!J$1099)*(logQir!J846-logQir!J$1099),0)</f>
        <v>-2.8511203938237015E-2</v>
      </c>
    </row>
    <row r="847" spans="1:10" x14ac:dyDescent="0.15">
      <c r="A847" s="1">
        <v>37</v>
      </c>
      <c r="B847" s="1" t="s">
        <v>319</v>
      </c>
      <c r="C847" s="1">
        <v>16</v>
      </c>
      <c r="D847" s="1" t="s">
        <v>10</v>
      </c>
      <c r="E847" s="6">
        <f>IF(logVir!E847&lt;&gt;0,logVir!E847-logVir!E$1100-0.5*(SKir!E847+SKir!E$1100)*(logKir!E847-logKir!E$1100)-0.5*(SLir!E847+SLir!E$1100)*(logHir!E847-logHir!E$1100)-0.5*(SLir!E847+SLir!E$1100)*(logQir!E847-logQir!E$1100),0)</f>
        <v>-0.10286615766667352</v>
      </c>
      <c r="F847" s="6">
        <f>IF(logVir!F847&lt;&gt;0,logVir!F847-logVir!F$1100-0.5*(SKir!F847+SKir!F$1100)*(logKir!F847-logKir!F$1100)-0.5*(SLir!F847+SLir!F$1100)*(logHir!F847-logHir!F$1100)-0.5*(SLir!F847+SLir!F$1100)*(logQir!F847-logQir!F$1100),0)</f>
        <v>-8.6716994610498241E-2</v>
      </c>
      <c r="G847" s="6">
        <f>IF(logVir!G847&lt;&gt;0,logVir!G847-logVir!G$1100-0.5*(SKir!G847+SKir!G$1100)*(logKir!G847-logKir!G$1100)-0.5*(SLir!G847+SLir!G$1100)*(logHir!G847-logHir!G$1100)-0.5*(SLir!G847+SLir!G$1100)*(logQir!G847-logQir!G$1100),0)</f>
        <v>-0.2350290571667682</v>
      </c>
      <c r="H847" s="6">
        <f>IF(logVir!H847&lt;&gt;0,logVir!H847-logVir!H$1100-0.5*(SKir!H847+SKir!H$1100)*(logKir!H847-logKir!H$1100)-0.5*(SLir!H847+SLir!H$1100)*(logHir!H847-logHir!H$1100)-0.5*(SLir!H847+SLir!H$1100)*(logQir!H847-logQir!H$1100),0)</f>
        <v>-0.3147172812584611</v>
      </c>
      <c r="I847" s="6">
        <f>IF(logVir!I847&lt;&gt;0,logVir!I847-logVir!I$1100-0.5*(SKir!I847+SKir!I$1100)*(logKir!I847-logKir!I$1100)-0.5*(SLir!I847+SLir!I$1100)*(logHir!I847-logHir!I$1100)-0.5*(SLir!I847+SLir!I$1100)*(logQir!I847-logQir!I$1100),0)</f>
        <v>-0.25142547035294216</v>
      </c>
      <c r="J847" s="6">
        <f>IF(logVir!J847&lt;&gt;0,logVir!J847-logVir!J$1100-0.5*(SKir!J847+SKir!J$1100)*(logKir!J847-logKir!J$1100)-0.5*(SLir!J847+SLir!J$1100)*(logHir!J847-logHir!J$1100)-0.5*(SLir!J847+SLir!J$1100)*(logQir!J847-logQir!J$1100),0)</f>
        <v>-0.30801961026491009</v>
      </c>
    </row>
    <row r="848" spans="1:10" x14ac:dyDescent="0.15">
      <c r="A848" s="1">
        <v>37</v>
      </c>
      <c r="B848" s="1" t="s">
        <v>319</v>
      </c>
      <c r="C848" s="1">
        <v>17</v>
      </c>
      <c r="D848" s="1" t="s">
        <v>11</v>
      </c>
      <c r="E848" s="6">
        <f>IF(logVir!E848&lt;&gt;0,logVir!E848-logVir!E$1101-0.5*(SKir!E848+SKir!E$1101)*(logKir!E848-logKir!E$1101)-0.5*(SLir!E848+SLir!E$1101)*(logHir!E848-logHir!E$1101)-0.5*(SLir!E848+SLir!E$1101)*(logQir!E848-logQir!E$1101),0)</f>
        <v>-0.13417903945057652</v>
      </c>
      <c r="F848" s="6">
        <f>IF(logVir!F848&lt;&gt;0,logVir!F848-logVir!F$1101-0.5*(SKir!F848+SKir!F$1101)*(logKir!F848-logKir!F$1101)-0.5*(SLir!F848+SLir!F$1101)*(logHir!F848-logHir!F$1101)-0.5*(SLir!F848+SLir!F$1101)*(logQir!F848-logQir!F$1101),0)</f>
        <v>-9.2557089732518874E-2</v>
      </c>
      <c r="G848" s="6">
        <f>IF(logVir!G848&lt;&gt;0,logVir!G848-logVir!G$1101-0.5*(SKir!G848+SKir!G$1101)*(logKir!G848-logKir!G$1101)-0.5*(SLir!G848+SLir!G$1101)*(logHir!G848-logHir!G$1101)-0.5*(SLir!G848+SLir!G$1101)*(logQir!G848-logQir!G$1101),0)</f>
        <v>-0.14897681710603514</v>
      </c>
      <c r="H848" s="6">
        <f>IF(logVir!H848&lt;&gt;0,logVir!H848-logVir!H$1101-0.5*(SKir!H848+SKir!H$1101)*(logKir!H848-logKir!H$1101)-0.5*(SLir!H848+SLir!H$1101)*(logHir!H848-logHir!H$1101)-0.5*(SLir!H848+SLir!H$1101)*(logQir!H848-logQir!H$1101),0)</f>
        <v>-0.18479151630773238</v>
      </c>
      <c r="I848" s="6">
        <f>IF(logVir!I848&lt;&gt;0,logVir!I848-logVir!I$1101-0.5*(SKir!I848+SKir!I$1101)*(logKir!I848-logKir!I$1101)-0.5*(SLir!I848+SLir!I$1101)*(logHir!I848-logHir!I$1101)-0.5*(SLir!I848+SLir!I$1101)*(logQir!I848-logQir!I$1101),0)</f>
        <v>-2.11520914957639E-2</v>
      </c>
      <c r="J848" s="6">
        <f>IF(logVir!J848&lt;&gt;0,logVir!J848-logVir!J$1101-0.5*(SKir!J848+SKir!J$1101)*(logKir!J848-logKir!J$1101)-0.5*(SLir!J848+SLir!J$1101)*(logHir!J848-logHir!J$1101)-0.5*(SLir!J848+SLir!J$1101)*(logQir!J848-logQir!J$1101),0)</f>
        <v>-2.7957497914891927E-2</v>
      </c>
    </row>
    <row r="849" spans="1:10" x14ac:dyDescent="0.15">
      <c r="A849" s="1">
        <v>37</v>
      </c>
      <c r="B849" s="1" t="s">
        <v>319</v>
      </c>
      <c r="C849" s="1">
        <v>18</v>
      </c>
      <c r="D849" s="1" t="s">
        <v>12</v>
      </c>
      <c r="E849" s="6">
        <f>IF(logVir!E849&lt;&gt;0,logVir!E849-logVir!E$1102-0.5*(SKir!E849+SKir!E$1102)*(logKir!E849-logKir!E$1102)-0.5*(SLir!E849+SLir!E$1102)*(logHir!E849-logHir!E$1102)-0.5*(SLir!E849+SLir!E$1102)*(logQir!E849-logQir!E$1102),0)</f>
        <v>0.27611610194672437</v>
      </c>
      <c r="F849" s="6">
        <f>IF(logVir!F849&lt;&gt;0,logVir!F849-logVir!F$1102-0.5*(SKir!F849+SKir!F$1102)*(logKir!F849-logKir!F$1102)-0.5*(SLir!F849+SLir!F$1102)*(logHir!F849-logHir!F$1102)-0.5*(SLir!F849+SLir!F$1102)*(logQir!F849-logQir!F$1102),0)</f>
        <v>0.12794881969432292</v>
      </c>
      <c r="G849" s="6">
        <f>IF(logVir!G849&lt;&gt;0,logVir!G849-logVir!G$1102-0.5*(SKir!G849+SKir!G$1102)*(logKir!G849-logKir!G$1102)-0.5*(SLir!G849+SLir!G$1102)*(logHir!G849-logHir!G$1102)-0.5*(SLir!G849+SLir!G$1102)*(logQir!G849-logQir!G$1102),0)</f>
        <v>0.17546391164299008</v>
      </c>
      <c r="H849" s="6">
        <f>IF(logVir!H849&lt;&gt;0,logVir!H849-logVir!H$1102-0.5*(SKir!H849+SKir!H$1102)*(logKir!H849-logKir!H$1102)-0.5*(SLir!H849+SLir!H$1102)*(logHir!H849-logHir!H$1102)-0.5*(SLir!H849+SLir!H$1102)*(logQir!H849-logQir!H$1102),0)</f>
        <v>0.18146525938084712</v>
      </c>
      <c r="I849" s="6">
        <f>IF(logVir!I849&lt;&gt;0,logVir!I849-logVir!I$1102-0.5*(SKir!I849+SKir!I$1102)*(logKir!I849-logKir!I$1102)-0.5*(SLir!I849+SLir!I$1102)*(logHir!I849-logHir!I$1102)-0.5*(SLir!I849+SLir!I$1102)*(logQir!I849-logQir!I$1102),0)</f>
        <v>2.0154910893336757E-2</v>
      </c>
      <c r="J849" s="6">
        <f>IF(logVir!J849&lt;&gt;0,logVir!J849-logVir!J$1102-0.5*(SKir!J849+SKir!J$1102)*(logKir!J849-logKir!J$1102)-0.5*(SLir!J849+SLir!J$1102)*(logHir!J849-logHir!J$1102)-0.5*(SLir!J849+SLir!J$1102)*(logQir!J849-logQir!J$1102),0)</f>
        <v>-4.5878978592721276E-2</v>
      </c>
    </row>
    <row r="850" spans="1:10" x14ac:dyDescent="0.15">
      <c r="A850" s="1">
        <v>37</v>
      </c>
      <c r="B850" s="1" t="s">
        <v>319</v>
      </c>
      <c r="C850" s="1">
        <v>19</v>
      </c>
      <c r="D850" s="1" t="s">
        <v>13</v>
      </c>
      <c r="E850" s="6">
        <f>IF(logVir!E850&lt;&gt;0,logVir!E850-logVir!E$1103-0.5*(SKir!E850+SKir!E$1103)*(logKir!E850-logKir!E$1103)-0.5*(SLir!E850+SLir!E$1103)*(logHir!E850-logHir!E$1103)-0.5*(SLir!E850+SLir!E$1103)*(logQir!E850-logQir!E$1103),0)</f>
        <v>1.9110156286753985E-3</v>
      </c>
      <c r="F850" s="6">
        <f>IF(logVir!F850&lt;&gt;0,logVir!F850-logVir!F$1103-0.5*(SKir!F850+SKir!F$1103)*(logKir!F850-logKir!F$1103)-0.5*(SLir!F850+SLir!F$1103)*(logHir!F850-logHir!F$1103)-0.5*(SLir!F850+SLir!F$1103)*(logQir!F850-logQir!F$1103),0)</f>
        <v>1.9018068107821973E-2</v>
      </c>
      <c r="G850" s="6">
        <f>IF(logVir!G850&lt;&gt;0,logVir!G850-logVir!G$1103-0.5*(SKir!G850+SKir!G$1103)*(logKir!G850-logKir!G$1103)-0.5*(SLir!G850+SLir!G$1103)*(logHir!G850-logHir!G$1103)-0.5*(SLir!G850+SLir!G$1103)*(logQir!G850-logQir!G$1103),0)</f>
        <v>1.7585524091334112E-2</v>
      </c>
      <c r="H850" s="6">
        <f>IF(logVir!H850&lt;&gt;0,logVir!H850-logVir!H$1103-0.5*(SKir!H850+SKir!H$1103)*(logKir!H850-logKir!H$1103)-0.5*(SLir!H850+SLir!H$1103)*(logHir!H850-logHir!H$1103)-0.5*(SLir!H850+SLir!H$1103)*(logQir!H850-logQir!H$1103),0)</f>
        <v>5.8178040196781855E-2</v>
      </c>
      <c r="I850" s="6">
        <f>IF(logVir!I850&lt;&gt;0,logVir!I850-logVir!I$1103-0.5*(SKir!I850+SKir!I$1103)*(logKir!I850-logKir!I$1103)-0.5*(SLir!I850+SLir!I$1103)*(logHir!I850-logHir!I$1103)-0.5*(SLir!I850+SLir!I$1103)*(logQir!I850-logQir!I$1103),0)</f>
        <v>-2.454096054395153E-2</v>
      </c>
      <c r="J850" s="6">
        <f>IF(logVir!J850&lt;&gt;0,logVir!J850-logVir!J$1103-0.5*(SKir!J850+SKir!J$1103)*(logKir!J850-logKir!J$1103)-0.5*(SLir!J850+SLir!J$1103)*(logHir!J850-logHir!J$1103)-0.5*(SLir!J850+SLir!J$1103)*(logQir!J850-logQir!J$1103),0)</f>
        <v>-2.8994537688862416E-2</v>
      </c>
    </row>
    <row r="851" spans="1:10" x14ac:dyDescent="0.15">
      <c r="A851" s="1">
        <v>37</v>
      </c>
      <c r="B851" s="1" t="s">
        <v>319</v>
      </c>
      <c r="C851" s="1">
        <v>20</v>
      </c>
      <c r="D851" s="1" t="s">
        <v>14</v>
      </c>
      <c r="E851" s="6">
        <f>IF(logVir!E851&lt;&gt;0,logVir!E851-logVir!E$1104-0.5*(SKir!E851+SKir!E$1104)*(logKir!E851-logKir!E$1104)-0.5*(SLir!E851+SLir!E$1104)*(logHir!E851-logHir!E$1104)-0.5*(SLir!E851+SLir!E$1104)*(logQir!E851-logQir!E$1104),0)</f>
        <v>0.21384789140795896</v>
      </c>
      <c r="F851" s="6">
        <f>IF(logVir!F851&lt;&gt;0,logVir!F851-logVir!F$1104-0.5*(SKir!F851+SKir!F$1104)*(logKir!F851-logKir!F$1104)-0.5*(SLir!F851+SLir!F$1104)*(logHir!F851-logHir!F$1104)-0.5*(SLir!F851+SLir!F$1104)*(logQir!F851-logQir!F$1104),0)</f>
        <v>0.11430109483939951</v>
      </c>
      <c r="G851" s="6">
        <f>IF(logVir!G851&lt;&gt;0,logVir!G851-logVir!G$1104-0.5*(SKir!G851+SKir!G$1104)*(logKir!G851-logKir!G$1104)-0.5*(SLir!G851+SLir!G$1104)*(logHir!G851-logHir!G$1104)-0.5*(SLir!G851+SLir!G$1104)*(logQir!G851-logQir!G$1104),0)</f>
        <v>0.22511850104351847</v>
      </c>
      <c r="H851" s="6">
        <f>IF(logVir!H851&lt;&gt;0,logVir!H851-logVir!H$1104-0.5*(SKir!H851+SKir!H$1104)*(logKir!H851-logKir!H$1104)-0.5*(SLir!H851+SLir!H$1104)*(logHir!H851-logHir!H$1104)-0.5*(SLir!H851+SLir!H$1104)*(logQir!H851-logQir!H$1104),0)</f>
        <v>8.5478980352469924E-2</v>
      </c>
      <c r="I851" s="6">
        <f>IF(logVir!I851&lt;&gt;0,logVir!I851-logVir!I$1104-0.5*(SKir!I851+SKir!I$1104)*(logKir!I851-logKir!I$1104)-0.5*(SLir!I851+SLir!I$1104)*(logHir!I851-logHir!I$1104)-0.5*(SLir!I851+SLir!I$1104)*(logQir!I851-logQir!I$1104),0)</f>
        <v>-9.6740646021454945E-3</v>
      </c>
      <c r="J851" s="6">
        <f>IF(logVir!J851&lt;&gt;0,logVir!J851-logVir!J$1104-0.5*(SKir!J851+SKir!J$1104)*(logKir!J851-logKir!J$1104)-0.5*(SLir!J851+SLir!J$1104)*(logHir!J851-logHir!J$1104)-0.5*(SLir!J851+SLir!J$1104)*(logQir!J851-logQir!J$1104),0)</f>
        <v>-2.741480844024877E-2</v>
      </c>
    </row>
    <row r="852" spans="1:10" x14ac:dyDescent="0.15">
      <c r="A852" s="1">
        <v>37</v>
      </c>
      <c r="B852" s="1" t="s">
        <v>319</v>
      </c>
      <c r="C852" s="1">
        <v>21</v>
      </c>
      <c r="D852" s="1" t="s">
        <v>15</v>
      </c>
      <c r="E852" s="6">
        <f>IF(logVir!E852&lt;&gt;0,logVir!E852-logVir!E$1105-0.5*(SKir!E852+SKir!E$1105)*(logKir!E852-logKir!E$1105)-0.5*(SLir!E852+SLir!E$1105)*(logHir!E852-logHir!E$1105)-0.5*(SLir!E852+SLir!E$1105)*(logQir!E852-logQir!E$1105),0)</f>
        <v>-0.17502970926898756</v>
      </c>
      <c r="F852" s="6">
        <f>IF(logVir!F852&lt;&gt;0,logVir!F852-logVir!F$1105-0.5*(SKir!F852+SKir!F$1105)*(logKir!F852-logKir!F$1105)-0.5*(SLir!F852+SLir!F$1105)*(logHir!F852-logHir!F$1105)-0.5*(SLir!F852+SLir!F$1105)*(logQir!F852-logQir!F$1105),0)</f>
        <v>-0.19150448791837552</v>
      </c>
      <c r="G852" s="6">
        <f>IF(logVir!G852&lt;&gt;0,logVir!G852-logVir!G$1105-0.5*(SKir!G852+SKir!G$1105)*(logKir!G852-logKir!G$1105)-0.5*(SLir!G852+SLir!G$1105)*(logHir!G852-logHir!G$1105)-0.5*(SLir!G852+SLir!G$1105)*(logQir!G852-logQir!G$1105),0)</f>
        <v>-1.4121048901535449E-2</v>
      </c>
      <c r="H852" s="6">
        <f>IF(logVir!H852&lt;&gt;0,logVir!H852-logVir!H$1105-0.5*(SKir!H852+SKir!H$1105)*(logKir!H852-logKir!H$1105)-0.5*(SLir!H852+SLir!H$1105)*(logHir!H852-logHir!H$1105)-0.5*(SLir!H852+SLir!H$1105)*(logQir!H852-logQir!H$1105),0)</f>
        <v>1.8334425125790178E-2</v>
      </c>
      <c r="I852" s="6">
        <f>IF(logVir!I852&lt;&gt;0,logVir!I852-logVir!I$1105-0.5*(SKir!I852+SKir!I$1105)*(logKir!I852-logKir!I$1105)-0.5*(SLir!I852+SLir!I$1105)*(logHir!I852-logHir!I$1105)-0.5*(SLir!I852+SLir!I$1105)*(logQir!I852-logQir!I$1105),0)</f>
        <v>0.17850495107944991</v>
      </c>
      <c r="J852" s="6">
        <f>IF(logVir!J852&lt;&gt;0,logVir!J852-logVir!J$1105-0.5*(SKir!J852+SKir!J$1105)*(logKir!J852-logKir!J$1105)-0.5*(SLir!J852+SLir!J$1105)*(logHir!J852-logHir!J$1105)-0.5*(SLir!J852+SLir!J$1105)*(logQir!J852-logQir!J$1105),0)</f>
        <v>0.21189106822832962</v>
      </c>
    </row>
    <row r="853" spans="1:10" x14ac:dyDescent="0.15">
      <c r="A853" s="1">
        <v>37</v>
      </c>
      <c r="B853" s="1" t="s">
        <v>188</v>
      </c>
      <c r="C853" s="1">
        <v>22</v>
      </c>
      <c r="D853" s="1" t="s">
        <v>7</v>
      </c>
      <c r="E853" s="6">
        <f>IF(logVir!E853&lt;&gt;0,logVir!E853-logVir!E$1106-0.5*(SKir!E853+SKir!E$1106)*(logKir!E853-logKir!E$1106)-0.5*(SLir!E853+SLir!E$1106)*(logHir!E853-logHir!E$1106)-0.5*(SLir!E853+SLir!E$1106)*(logQir!E853-logQir!E$1106),0)</f>
        <v>0.21135476906193026</v>
      </c>
      <c r="F853" s="6">
        <f>IF(logVir!F853&lt;&gt;0,logVir!F853-logVir!F$1106-0.5*(SKir!F853+SKir!F$1106)*(logKir!F853-logKir!F$1106)-0.5*(SLir!F853+SLir!F$1106)*(logHir!F853-logHir!F$1106)-0.5*(SLir!F853+SLir!F$1106)*(logQir!F853-logQir!F$1106),0)</f>
        <v>-2.5963799716194553E-3</v>
      </c>
      <c r="G853" s="6">
        <f>IF(logVir!G853&lt;&gt;0,logVir!G853-logVir!G$1106-0.5*(SKir!G853+SKir!G$1106)*(logKir!G853-logKir!G$1106)-0.5*(SLir!G853+SLir!G$1106)*(logHir!G853-logHir!G$1106)-0.5*(SLir!G853+SLir!G$1106)*(logQir!G853-logQir!G$1106),0)</f>
        <v>-8.8464341450801634E-3</v>
      </c>
      <c r="H853" s="6">
        <f>IF(logVir!H853&lt;&gt;0,logVir!H853-logVir!H$1106-0.5*(SKir!H853+SKir!H$1106)*(logKir!H853-logKir!H$1106)-0.5*(SLir!H853+SLir!H$1106)*(logHir!H853-logHir!H$1106)-0.5*(SLir!H853+SLir!H$1106)*(logQir!H853-logQir!H$1106),0)</f>
        <v>-1.737039946326005E-2</v>
      </c>
      <c r="I853" s="6">
        <f>IF(logVir!I853&lt;&gt;0,logVir!I853-logVir!I$1106-0.5*(SKir!I853+SKir!I$1106)*(logKir!I853-logKir!I$1106)-0.5*(SLir!I853+SLir!I$1106)*(logHir!I853-logHir!I$1106)-0.5*(SLir!I853+SLir!I$1106)*(logQir!I853-logQir!I$1106),0)</f>
        <v>-7.1767115772145909E-2</v>
      </c>
      <c r="J853" s="6">
        <f>IF(logVir!J853&lt;&gt;0,logVir!J853-logVir!J$1106-0.5*(SKir!J853+SKir!J$1106)*(logKir!J853-logKir!J$1106)-0.5*(SLir!J853+SLir!J$1106)*(logHir!J853-logHir!J$1106)-0.5*(SLir!J853+SLir!J$1106)*(logQir!J853-logQir!J$1106),0)</f>
        <v>-9.1551308017176453E-2</v>
      </c>
    </row>
    <row r="854" spans="1:10" x14ac:dyDescent="0.15">
      <c r="A854" s="1">
        <v>37</v>
      </c>
      <c r="B854" s="1" t="s">
        <v>188</v>
      </c>
      <c r="C854" s="1">
        <v>23</v>
      </c>
      <c r="D854" s="1" t="s">
        <v>28</v>
      </c>
      <c r="E854" s="6">
        <f>IF(logVir!E854&lt;&gt;0,logVir!E854-logVir!E$1107-0.5*(SKir!E854+SKir!E$1107)*(logKir!E854-logKir!E$1107)-0.5*(SLir!E854+SLir!E$1107)*(logHir!E854-logHir!E$1107)-0.5*(SLir!E854+SLir!E$1107)*(logQir!E854-logQir!E$1107),0)</f>
        <v>-1.5166317254845827E-2</v>
      </c>
      <c r="F854" s="6">
        <f>IF(logVir!F854&lt;&gt;0,logVir!F854-logVir!F$1107-0.5*(SKir!F854+SKir!F$1107)*(logKir!F854-logKir!F$1107)-0.5*(SLir!F854+SLir!F$1107)*(logHir!F854-logHir!F$1107)-0.5*(SLir!F854+SLir!F$1107)*(logQir!F854-logQir!F$1107),0)</f>
        <v>-2.3231209990242852E-2</v>
      </c>
      <c r="G854" s="6">
        <f>IF(logVir!G854&lt;&gt;0,logVir!G854-logVir!G$1107-0.5*(SKir!G854+SKir!G$1107)*(logKir!G854-logKir!G$1107)-0.5*(SLir!G854+SLir!G$1107)*(logHir!G854-logHir!G$1107)-0.5*(SLir!G854+SLir!G$1107)*(logQir!G854-logQir!G$1107),0)</f>
        <v>-9.2542857503877821E-2</v>
      </c>
      <c r="H854" s="6">
        <f>IF(logVir!H854&lt;&gt;0,logVir!H854-logVir!H$1107-0.5*(SKir!H854+SKir!H$1107)*(logKir!H854-logKir!H$1107)-0.5*(SLir!H854+SLir!H$1107)*(logHir!H854-logHir!H$1107)-0.5*(SLir!H854+SLir!H$1107)*(logQir!H854-logQir!H$1107),0)</f>
        <v>-8.4183873265504458E-2</v>
      </c>
      <c r="I854" s="6">
        <f>IF(logVir!I854&lt;&gt;0,logVir!I854-logVir!I$1107-0.5*(SKir!I854+SKir!I$1107)*(logKir!I854-logKir!I$1107)-0.5*(SLir!I854+SLir!I$1107)*(logHir!I854-logHir!I$1107)-0.5*(SLir!I854+SLir!I$1107)*(logQir!I854-logQir!I$1107),0)</f>
        <v>-0.16289218741866687</v>
      </c>
      <c r="J854" s="6">
        <f>IF(logVir!J854&lt;&gt;0,logVir!J854-logVir!J$1107-0.5*(SKir!J854+SKir!J$1107)*(logKir!J854-logKir!J$1107)-0.5*(SLir!J854+SLir!J$1107)*(logHir!J854-logHir!J$1107)-0.5*(SLir!J854+SLir!J$1107)*(logQir!J854-logQir!J$1107),0)</f>
        <v>-0.18253091939345589</v>
      </c>
    </row>
    <row r="855" spans="1:10" x14ac:dyDescent="0.15">
      <c r="A855" s="1">
        <v>38</v>
      </c>
      <c r="B855" s="1" t="s">
        <v>321</v>
      </c>
      <c r="C855" s="1">
        <v>1</v>
      </c>
      <c r="D855" s="1" t="s">
        <v>8</v>
      </c>
      <c r="E855" s="6">
        <f>IF(logVir!E855&lt;&gt;0,logVir!E855-logVir!E$1085-0.5*(SKir!E855+SKir!E$1085)*(logKir!E855-logKir!E$1085)-0.5*(SLir!E855+SLir!E$1085)*(logHir!E855-logHir!E$1085)-0.5*(SLir!E855+SLir!E$1085)*(logQir!E855-logQir!E$1085),0)</f>
        <v>-0.12639961013181361</v>
      </c>
      <c r="F855" s="6">
        <f>IF(logVir!F855&lt;&gt;0,logVir!F855-logVir!F$1085-0.5*(SKir!F855+SKir!F$1085)*(logKir!F855-logKir!F$1085)-0.5*(SLir!F855+SLir!F$1085)*(logHir!F855-logHir!F$1085)-0.5*(SLir!F855+SLir!F$1085)*(logQir!F855-logQir!F$1085),0)</f>
        <v>-2.2388170929758255E-3</v>
      </c>
      <c r="G855" s="6">
        <f>IF(logVir!G855&lt;&gt;0,logVir!G855-logVir!G$1085-0.5*(SKir!G855+SKir!G$1085)*(logKir!G855-logKir!G$1085)-0.5*(SLir!G855+SLir!G$1085)*(logHir!G855-logHir!G$1085)-0.5*(SLir!G855+SLir!G$1085)*(logQir!G855-logQir!G$1085),0)</f>
        <v>0.16888901517011359</v>
      </c>
      <c r="H855" s="6">
        <f>IF(logVir!H855&lt;&gt;0,logVir!H855-logVir!H$1085-0.5*(SKir!H855+SKir!H$1085)*(logKir!H855-logKir!H$1085)-0.5*(SLir!H855+SLir!H$1085)*(logHir!H855-logHir!H$1085)-0.5*(SLir!H855+SLir!H$1085)*(logQir!H855-logQir!H$1085),0)</f>
        <v>0.36317332094509347</v>
      </c>
      <c r="I855" s="6">
        <f>IF(logVir!I855&lt;&gt;0,logVir!I855-logVir!I$1085-0.5*(SKir!I855+SKir!I$1085)*(logKir!I855-logKir!I$1085)-0.5*(SLir!I855+SLir!I$1085)*(logHir!I855-logHir!I$1085)-0.5*(SLir!I855+SLir!I$1085)*(logQir!I855-logQir!I$1085),0)</f>
        <v>0.18806805912117958</v>
      </c>
      <c r="J855" s="6">
        <f>IF(logVir!J855&lt;&gt;0,logVir!J855-logVir!J$1085-0.5*(SKir!J855+SKir!J$1085)*(logKir!J855-logKir!J$1085)-0.5*(SLir!J855+SLir!J$1085)*(logHir!J855-logHir!J$1085)-0.5*(SLir!J855+SLir!J$1085)*(logQir!J855-logQir!J$1085),0)</f>
        <v>0.2046708169724705</v>
      </c>
    </row>
    <row r="856" spans="1:10" x14ac:dyDescent="0.15">
      <c r="A856" s="1">
        <v>38</v>
      </c>
      <c r="B856" s="1" t="s">
        <v>321</v>
      </c>
      <c r="C856" s="1">
        <v>2</v>
      </c>
      <c r="D856" s="1" t="s">
        <v>9</v>
      </c>
      <c r="E856" s="6">
        <f>IF(logVir!E856&lt;&gt;0,logVir!E856-logVir!E$1086-0.5*(SKir!E856+SKir!E$1086)*(logKir!E856-logKir!E$1086)-0.5*(SLir!E856+SLir!E$1086)*(logHir!E856-logHir!E$1086)-0.5*(SLir!E856+SLir!E$1086)*(logQir!E856-logQir!E$1086),0)</f>
        <v>0.25883507653172727</v>
      </c>
      <c r="F856" s="6">
        <f>IF(logVir!F856&lt;&gt;0,logVir!F856-logVir!F$1086-0.5*(SKir!F856+SKir!F$1086)*(logKir!F856-logKir!F$1086)-0.5*(SLir!F856+SLir!F$1086)*(logHir!F856-logHir!F$1086)-0.5*(SLir!F856+SLir!F$1086)*(logQir!F856-logQir!F$1086),0)</f>
        <v>0.12935393143508384</v>
      </c>
      <c r="G856" s="6">
        <f>IF(logVir!G856&lt;&gt;0,logVir!G856-logVir!G$1086-0.5*(SKir!G856+SKir!G$1086)*(logKir!G856-logKir!G$1086)-0.5*(SLir!G856+SLir!G$1086)*(logHir!G856-logHir!G$1086)-0.5*(SLir!G856+SLir!G$1086)*(logQir!G856-logQir!G$1086),0)</f>
        <v>0.1610408809653639</v>
      </c>
      <c r="H856" s="6">
        <f>IF(logVir!H856&lt;&gt;0,logVir!H856-logVir!H$1086-0.5*(SKir!H856+SKir!H$1086)*(logKir!H856-logKir!H$1086)-0.5*(SLir!H856+SLir!H$1086)*(logHir!H856-logHir!H$1086)-0.5*(SLir!H856+SLir!H$1086)*(logQir!H856-logQir!H$1086),0)</f>
        <v>0.31289459478334553</v>
      </c>
      <c r="I856" s="6">
        <f>IF(logVir!I856&lt;&gt;0,logVir!I856-logVir!I$1086-0.5*(SKir!I856+SKir!I$1086)*(logKir!I856-logKir!I$1086)-0.5*(SLir!I856+SLir!I$1086)*(logHir!I856-logHir!I$1086)-0.5*(SLir!I856+SLir!I$1086)*(logQir!I856-logQir!I$1086),0)</f>
        <v>5.6694790640690398E-2</v>
      </c>
      <c r="J856" s="6">
        <f>IF(logVir!J856&lt;&gt;0,logVir!J856-logVir!J$1086-0.5*(SKir!J856+SKir!J$1086)*(logKir!J856-logKir!J$1086)-0.5*(SLir!J856+SLir!J$1086)*(logHir!J856-logHir!J$1086)-0.5*(SLir!J856+SLir!J$1086)*(logQir!J856-logQir!J$1086),0)</f>
        <v>1.2804982058915563E-2</v>
      </c>
    </row>
    <row r="857" spans="1:10" x14ac:dyDescent="0.15">
      <c r="A857" s="1">
        <v>38</v>
      </c>
      <c r="B857" s="1" t="s">
        <v>322</v>
      </c>
      <c r="C857" s="1">
        <v>3</v>
      </c>
      <c r="D857" s="1" t="s">
        <v>16</v>
      </c>
      <c r="E857" s="6">
        <f>IF(logVir!E857&lt;&gt;0,logVir!E857-logVir!E$1087-0.5*(SKir!E857+SKir!E$1087)*(logKir!E857-logKir!E$1087)-0.5*(SLir!E857+SLir!E$1087)*(logHir!E857-logHir!E$1087)-0.5*(SLir!E857+SLir!E$1087)*(logQir!E857-logQir!E$1087),0)</f>
        <v>-0.16479862595095485</v>
      </c>
      <c r="F857" s="6">
        <f>IF(logVir!F857&lt;&gt;0,logVir!F857-logVir!F$1087-0.5*(SKir!F857+SKir!F$1087)*(logKir!F857-logKir!F$1087)-0.5*(SLir!F857+SLir!F$1087)*(logHir!F857-logHir!F$1087)-0.5*(SLir!F857+SLir!F$1087)*(logQir!F857-logQir!F$1087),0)</f>
        <v>4.1367124128756528E-3</v>
      </c>
      <c r="G857" s="6">
        <f>IF(logVir!G857&lt;&gt;0,logVir!G857-logVir!G$1087-0.5*(SKir!G857+SKir!G$1087)*(logKir!G857-logKir!G$1087)-0.5*(SLir!G857+SLir!G$1087)*(logHir!G857-logHir!G$1087)-0.5*(SLir!G857+SLir!G$1087)*(logQir!G857-logQir!G$1087),0)</f>
        <v>2.7079284755053613E-3</v>
      </c>
      <c r="H857" s="6">
        <f>IF(logVir!H857&lt;&gt;0,logVir!H857-logVir!H$1087-0.5*(SKir!H857+SKir!H$1087)*(logKir!H857-logKir!H$1087)-0.5*(SLir!H857+SLir!H$1087)*(logHir!H857-logHir!H$1087)-0.5*(SLir!H857+SLir!H$1087)*(logQir!H857-logQir!H$1087),0)</f>
        <v>5.0682615973364993E-2</v>
      </c>
      <c r="I857" s="6">
        <f>IF(logVir!I857&lt;&gt;0,logVir!I857-logVir!I$1087-0.5*(SKir!I857+SKir!I$1087)*(logKir!I857-logKir!I$1087)-0.5*(SLir!I857+SLir!I$1087)*(logHir!I857-logHir!I$1087)-0.5*(SLir!I857+SLir!I$1087)*(logQir!I857-logQir!I$1087),0)</f>
        <v>-0.10709377835541842</v>
      </c>
      <c r="J857" s="6">
        <f>IF(logVir!J857&lt;&gt;0,logVir!J857-logVir!J$1087-0.5*(SKir!J857+SKir!J$1087)*(logKir!J857-logKir!J$1087)-0.5*(SLir!J857+SLir!J$1087)*(logHir!J857-logHir!J$1087)-0.5*(SLir!J857+SLir!J$1087)*(logQir!J857-logQir!J$1087),0)</f>
        <v>-0.13880912706804294</v>
      </c>
    </row>
    <row r="858" spans="1:10" x14ac:dyDescent="0.15">
      <c r="A858" s="1">
        <v>38</v>
      </c>
      <c r="B858" s="1" t="s">
        <v>322</v>
      </c>
      <c r="C858" s="1">
        <v>4</v>
      </c>
      <c r="D858" s="1" t="s">
        <v>17</v>
      </c>
      <c r="E858" s="6">
        <f>IF(logVir!E858&lt;&gt;0,logVir!E858-logVir!E$1088-0.5*(SKir!E858+SKir!E$1088)*(logKir!E858-logKir!E$1088)-0.5*(SLir!E858+SLir!E$1088)*(logHir!E858-logHir!E$1088)-0.5*(SLir!E858+SLir!E$1088)*(logQir!E858-logQir!E$1088),0)</f>
        <v>-7.0186558395496534E-2</v>
      </c>
      <c r="F858" s="6">
        <f>IF(logVir!F858&lt;&gt;0,logVir!F858-logVir!F$1088-0.5*(SKir!F858+SKir!F$1088)*(logKir!F858-logKir!F$1088)-0.5*(SLir!F858+SLir!F$1088)*(logHir!F858-logHir!F$1088)-0.5*(SLir!F858+SLir!F$1088)*(logQir!F858-logQir!F$1088),0)</f>
        <v>0.27277299087597295</v>
      </c>
      <c r="G858" s="6">
        <f>IF(logVir!G858&lt;&gt;0,logVir!G858-logVir!G$1088-0.5*(SKir!G858+SKir!G$1088)*(logKir!G858-logKir!G$1088)-0.5*(SLir!G858+SLir!G$1088)*(logHir!G858-logHir!G$1088)-0.5*(SLir!G858+SLir!G$1088)*(logQir!G858-logQir!G$1088),0)</f>
        <v>0.15142230961490738</v>
      </c>
      <c r="H858" s="6">
        <f>IF(logVir!H858&lt;&gt;0,logVir!H858-logVir!H$1088-0.5*(SKir!H858+SKir!H$1088)*(logKir!H858-logKir!H$1088)-0.5*(SLir!H858+SLir!H$1088)*(logHir!H858-logHir!H$1088)-0.5*(SLir!H858+SLir!H$1088)*(logQir!H858-logQir!H$1088),0)</f>
        <v>2.3267879632302972E-2</v>
      </c>
      <c r="I858" s="6">
        <f>IF(logVir!I858&lt;&gt;0,logVir!I858-logVir!I$1088-0.5*(SKir!I858+SKir!I$1088)*(logKir!I858-logKir!I$1088)-0.5*(SLir!I858+SLir!I$1088)*(logHir!I858-logHir!I$1088)-0.5*(SLir!I858+SLir!I$1088)*(logQir!I858-logQir!I$1088),0)</f>
        <v>-0.64636996305339511</v>
      </c>
      <c r="J858" s="6">
        <f>IF(logVir!J858&lt;&gt;0,logVir!J858-logVir!J$1088-0.5*(SKir!J858+SKir!J$1088)*(logKir!J858-logKir!J$1088)-0.5*(SLir!J858+SLir!J$1088)*(logHir!J858-logHir!J$1088)-0.5*(SLir!J858+SLir!J$1088)*(logQir!J858-logQir!J$1088),0)</f>
        <v>-0.63095902461358544</v>
      </c>
    </row>
    <row r="859" spans="1:10" x14ac:dyDescent="0.15">
      <c r="A859" s="1">
        <v>38</v>
      </c>
      <c r="B859" s="1" t="s">
        <v>322</v>
      </c>
      <c r="C859" s="1">
        <v>5</v>
      </c>
      <c r="D859" s="1" t="s">
        <v>18</v>
      </c>
      <c r="E859" s="6">
        <f>IF(logVir!E859&lt;&gt;0,logVir!E859-logVir!E$1089-0.5*(SKir!E859+SKir!E$1089)*(logKir!E859-logKir!E$1089)-0.5*(SLir!E859+SLir!E$1089)*(logHir!E859-logHir!E$1089)-0.5*(SLir!E859+SLir!E$1089)*(logQir!E859-logQir!E$1089),0)</f>
        <v>-0.1207325896121762</v>
      </c>
      <c r="F859" s="6">
        <f>IF(logVir!F859&lt;&gt;0,logVir!F859-logVir!F$1089-0.5*(SKir!F859+SKir!F$1089)*(logKir!F859-logKir!F$1089)-0.5*(SLir!F859+SLir!F$1089)*(logHir!F859-logHir!F$1089)-0.5*(SLir!F859+SLir!F$1089)*(logQir!F859-logQir!F$1089),0)</f>
        <v>-1.2786997447102912E-3</v>
      </c>
      <c r="G859" s="6">
        <f>IF(logVir!G859&lt;&gt;0,logVir!G859-logVir!G$1089-0.5*(SKir!G859+SKir!G$1089)*(logKir!G859-logKir!G$1089)-0.5*(SLir!G859+SLir!G$1089)*(logHir!G859-logHir!G$1089)-0.5*(SLir!G859+SLir!G$1089)*(logQir!G859-logQir!G$1089),0)</f>
        <v>0.1684483117988464</v>
      </c>
      <c r="H859" s="6">
        <f>IF(logVir!H859&lt;&gt;0,logVir!H859-logVir!H$1089-0.5*(SKir!H859+SKir!H$1089)*(logKir!H859-logKir!H$1089)-0.5*(SLir!H859+SLir!H$1089)*(logHir!H859-logHir!H$1089)-0.5*(SLir!H859+SLir!H$1089)*(logQir!H859-logQir!H$1089),0)</f>
        <v>0.45861273601915364</v>
      </c>
      <c r="I859" s="6">
        <f>IF(logVir!I859&lt;&gt;0,logVir!I859-logVir!I$1089-0.5*(SKir!I859+SKir!I$1089)*(logKir!I859-logKir!I$1089)-0.5*(SLir!I859+SLir!I$1089)*(logHir!I859-logHir!I$1089)-0.5*(SLir!I859+SLir!I$1089)*(logQir!I859-logQir!I$1089),0)</f>
        <v>0.37920845570300576</v>
      </c>
      <c r="J859" s="6">
        <f>IF(logVir!J859&lt;&gt;0,logVir!J859-logVir!J$1089-0.5*(SKir!J859+SKir!J$1089)*(logKir!J859-logKir!J$1089)-0.5*(SLir!J859+SLir!J$1089)*(logHir!J859-logHir!J$1089)-0.5*(SLir!J859+SLir!J$1089)*(logQir!J859-logQir!J$1089),0)</f>
        <v>0.38489378763776599</v>
      </c>
    </row>
    <row r="860" spans="1:10" x14ac:dyDescent="0.15">
      <c r="A860" s="1">
        <v>38</v>
      </c>
      <c r="B860" s="1" t="s">
        <v>322</v>
      </c>
      <c r="C860" s="1">
        <v>6</v>
      </c>
      <c r="D860" s="1" t="s">
        <v>2</v>
      </c>
      <c r="E860" s="6">
        <f>IF(logVir!E860&lt;&gt;0,logVir!E860-logVir!E$1090-0.5*(SKir!E860+SKir!E$1090)*(logKir!E860-logKir!E$1090)-0.5*(SLir!E860+SLir!E$1090)*(logHir!E860-logHir!E$1090)-0.5*(SLir!E860+SLir!E$1090)*(logQir!E860-logQir!E$1090),0)</f>
        <v>0.35333706929890601</v>
      </c>
      <c r="F860" s="6">
        <f>IF(logVir!F860&lt;&gt;0,logVir!F860-logVir!F$1090-0.5*(SKir!F860+SKir!F$1090)*(logKir!F860-logKir!F$1090)-0.5*(SLir!F860+SLir!F$1090)*(logHir!F860-logHir!F$1090)-0.5*(SLir!F860+SLir!F$1090)*(logQir!F860-logQir!F$1090),0)</f>
        <v>-0.40085098061475805</v>
      </c>
      <c r="G860" s="6">
        <f>IF(logVir!G860&lt;&gt;0,logVir!G860-logVir!G$1090-0.5*(SKir!G860+SKir!G$1090)*(logKir!G860-logKir!G$1090)-0.5*(SLir!G860+SLir!G$1090)*(logHir!G860-logHir!G$1090)-0.5*(SLir!G860+SLir!G$1090)*(logQir!G860-logQir!G$1090),0)</f>
        <v>-0.28121687522706362</v>
      </c>
      <c r="H860" s="6">
        <f>IF(logVir!H860&lt;&gt;0,logVir!H860-logVir!H$1090-0.5*(SKir!H860+SKir!H$1090)*(logKir!H860-logKir!H$1090)-0.5*(SLir!H860+SLir!H$1090)*(logHir!H860-logHir!H$1090)-0.5*(SLir!H860+SLir!H$1090)*(logQir!H860-logQir!H$1090),0)</f>
        <v>-0.56801260939609322</v>
      </c>
      <c r="I860" s="6">
        <f>IF(logVir!I860&lt;&gt;0,logVir!I860-logVir!I$1090-0.5*(SKir!I860+SKir!I$1090)*(logKir!I860-logKir!I$1090)-0.5*(SLir!I860+SLir!I$1090)*(logHir!I860-logHir!I$1090)-0.5*(SLir!I860+SLir!I$1090)*(logQir!I860-logQir!I$1090),0)</f>
        <v>-1.189829960814198</v>
      </c>
      <c r="J860" s="6">
        <f>IF(logVir!J860&lt;&gt;0,logVir!J860-logVir!J$1090-0.5*(SKir!J860+SKir!J$1090)*(logKir!J860-logKir!J$1090)-0.5*(SLir!J860+SLir!J$1090)*(logHir!J860-logHir!J$1090)-0.5*(SLir!J860+SLir!J$1090)*(logQir!J860-logQir!J$1090),0)</f>
        <v>-1.0489870128644858</v>
      </c>
    </row>
    <row r="861" spans="1:10" x14ac:dyDescent="0.15">
      <c r="A861" s="1">
        <v>38</v>
      </c>
      <c r="B861" s="1" t="s">
        <v>322</v>
      </c>
      <c r="C861" s="1">
        <v>7</v>
      </c>
      <c r="D861" s="1" t="s">
        <v>19</v>
      </c>
      <c r="E861" s="6">
        <f>IF(logVir!E861&lt;&gt;0,logVir!E861-logVir!E$1091-0.5*(SKir!E861+SKir!E$1091)*(logKir!E861-logKir!E$1091)-0.5*(SLir!E861+SLir!E$1091)*(logHir!E861-logHir!E$1091)-0.5*(SLir!E861+SLir!E$1091)*(logQir!E861-logQir!E$1091),0)</f>
        <v>-3.6271843557508648E-3</v>
      </c>
      <c r="F861" s="6">
        <f>IF(logVir!F861&lt;&gt;0,logVir!F861-logVir!F$1091-0.5*(SKir!F861+SKir!F$1091)*(logKir!F861-logKir!F$1091)-0.5*(SLir!F861+SLir!F$1091)*(logHir!F861-logHir!F$1091)-0.5*(SLir!F861+SLir!F$1091)*(logQir!F861-logQir!F$1091),0)</f>
        <v>1.4853763478549105</v>
      </c>
      <c r="G861" s="6">
        <f>IF(logVir!G861&lt;&gt;0,logVir!G861-logVir!G$1091-0.5*(SKir!G861+SKir!G$1091)*(logKir!G861-logKir!G$1091)-0.5*(SLir!G861+SLir!G$1091)*(logHir!G861-logHir!G$1091)-0.5*(SLir!G861+SLir!G$1091)*(logQir!G861-logQir!G$1091),0)</f>
        <v>-0.79685415893686973</v>
      </c>
      <c r="H861" s="6">
        <f>IF(logVir!H861&lt;&gt;0,logVir!H861-logVir!H$1091-0.5*(SKir!H861+SKir!H$1091)*(logKir!H861-logKir!H$1091)-0.5*(SLir!H861+SLir!H$1091)*(logHir!H861-logHir!H$1091)-0.5*(SLir!H861+SLir!H$1091)*(logQir!H861-logQir!H$1091),0)</f>
        <v>0.84673311600157064</v>
      </c>
      <c r="I861" s="6">
        <f>IF(logVir!I861&lt;&gt;0,logVir!I861-logVir!I$1091-0.5*(SKir!I861+SKir!I$1091)*(logKir!I861-logKir!I$1091)-0.5*(SLir!I861+SLir!I$1091)*(logHir!I861-logHir!I$1091)-0.5*(SLir!I861+SLir!I$1091)*(logQir!I861-logQir!I$1091),0)</f>
        <v>0</v>
      </c>
      <c r="J861" s="6">
        <f>IF(logVir!J861&lt;&gt;0,logVir!J861-logVir!J$1091-0.5*(SKir!J861+SKir!J$1091)*(logKir!J861-logKir!J$1091)-0.5*(SLir!J861+SLir!J$1091)*(logHir!J861-logHir!J$1091)-0.5*(SLir!J861+SLir!J$1091)*(logQir!J861-logQir!J$1091),0)</f>
        <v>0.58383552198494681</v>
      </c>
    </row>
    <row r="862" spans="1:10" x14ac:dyDescent="0.15">
      <c r="A862" s="1">
        <v>38</v>
      </c>
      <c r="B862" s="1" t="s">
        <v>322</v>
      </c>
      <c r="C862" s="1">
        <v>8</v>
      </c>
      <c r="D862" s="1" t="s">
        <v>20</v>
      </c>
      <c r="E862" s="6">
        <f>IF(logVir!E862&lt;&gt;0,logVir!E862-logVir!E$1092-0.5*(SKir!E862+SKir!E$1092)*(logKir!E862-logKir!E$1092)-0.5*(SLir!E862+SLir!E$1092)*(logHir!E862-logHir!E$1092)-0.5*(SLir!E862+SLir!E$1092)*(logQir!E862-logQir!E$1092),0)</f>
        <v>-0.43296077025101776</v>
      </c>
      <c r="F862" s="6">
        <f>IF(logVir!F862&lt;&gt;0,logVir!F862-logVir!F$1092-0.5*(SKir!F862+SKir!F$1092)*(logKir!F862-logKir!F$1092)-0.5*(SLir!F862+SLir!F$1092)*(logHir!F862-logHir!F$1092)-0.5*(SLir!F862+SLir!F$1092)*(logQir!F862-logQir!F$1092),0)</f>
        <v>-0.18558963886103111</v>
      </c>
      <c r="G862" s="6">
        <f>IF(logVir!G862&lt;&gt;0,logVir!G862-logVir!G$1092-0.5*(SKir!G862+SKir!G$1092)*(logKir!G862-logKir!G$1092)-0.5*(SLir!G862+SLir!G$1092)*(logHir!G862-logHir!G$1092)-0.5*(SLir!G862+SLir!G$1092)*(logQir!G862-logQir!G$1092),0)</f>
        <v>-0.16330468096324169</v>
      </c>
      <c r="H862" s="6">
        <f>IF(logVir!H862&lt;&gt;0,logVir!H862-logVir!H$1092-0.5*(SKir!H862+SKir!H$1092)*(logKir!H862-logKir!H$1092)-0.5*(SLir!H862+SLir!H$1092)*(logHir!H862-logHir!H$1092)-0.5*(SLir!H862+SLir!H$1092)*(logQir!H862-logQir!H$1092),0)</f>
        <v>-0.25721374158031873</v>
      </c>
      <c r="I862" s="6">
        <f>IF(logVir!I862&lt;&gt;0,logVir!I862-logVir!I$1092-0.5*(SKir!I862+SKir!I$1092)*(logKir!I862-logKir!I$1092)-0.5*(SLir!I862+SLir!I$1092)*(logHir!I862-logHir!I$1092)-0.5*(SLir!I862+SLir!I$1092)*(logQir!I862-logQir!I$1092),0)</f>
        <v>-6.4091945234505043E-3</v>
      </c>
      <c r="J862" s="6">
        <f>IF(logVir!J862&lt;&gt;0,logVir!J862-logVir!J$1092-0.5*(SKir!J862+SKir!J$1092)*(logKir!J862-logKir!J$1092)-0.5*(SLir!J862+SLir!J$1092)*(logHir!J862-logHir!J$1092)-0.5*(SLir!J862+SLir!J$1092)*(logQir!J862-logQir!J$1092),0)</f>
        <v>-0.46459791446651599</v>
      </c>
    </row>
    <row r="863" spans="1:10" x14ac:dyDescent="0.15">
      <c r="A863" s="1">
        <v>38</v>
      </c>
      <c r="B863" s="1" t="s">
        <v>322</v>
      </c>
      <c r="C863" s="1">
        <v>9</v>
      </c>
      <c r="D863" s="1" t="s">
        <v>21</v>
      </c>
      <c r="E863" s="6">
        <f>IF(logVir!E863&lt;&gt;0,logVir!E863-logVir!E$1093-0.5*(SKir!E863+SKir!E$1093)*(logKir!E863-logKir!E$1093)-0.5*(SLir!E863+SLir!E$1093)*(logHir!E863-logHir!E$1093)-0.5*(SLir!E863+SLir!E$1093)*(logQir!E863-logQir!E$1093),0)</f>
        <v>0.5993307291572797</v>
      </c>
      <c r="F863" s="6">
        <f>IF(logVir!F863&lt;&gt;0,logVir!F863-logVir!F$1093-0.5*(SKir!F863+SKir!F$1093)*(logKir!F863-logKir!F$1093)-0.5*(SLir!F863+SLir!F$1093)*(logHir!F863-logHir!F$1093)-0.5*(SLir!F863+SLir!F$1093)*(logQir!F863-logQir!F$1093),0)</f>
        <v>0.57822784775275682</v>
      </c>
      <c r="G863" s="6">
        <f>IF(logVir!G863&lt;&gt;0,logVir!G863-logVir!G$1093-0.5*(SKir!G863+SKir!G$1093)*(logKir!G863-logKir!G$1093)-0.5*(SLir!G863+SLir!G$1093)*(logHir!G863-logHir!G$1093)-0.5*(SLir!G863+SLir!G$1093)*(logQir!G863-logQir!G$1093),0)</f>
        <v>0.76491285911910323</v>
      </c>
      <c r="H863" s="6">
        <f>IF(logVir!H863&lt;&gt;0,logVir!H863-logVir!H$1093-0.5*(SKir!H863+SKir!H$1093)*(logKir!H863-logKir!H$1093)-0.5*(SLir!H863+SLir!H$1093)*(logHir!H863-logHir!H$1093)-0.5*(SLir!H863+SLir!H$1093)*(logQir!H863-logQir!H$1093),0)</f>
        <v>-0.43457703309612788</v>
      </c>
      <c r="I863" s="6">
        <f>IF(logVir!I863&lt;&gt;0,logVir!I863-logVir!I$1093-0.5*(SKir!I863+SKir!I$1093)*(logKir!I863-logKir!I$1093)-0.5*(SLir!I863+SLir!I$1093)*(logHir!I863-logHir!I$1093)-0.5*(SLir!I863+SLir!I$1093)*(logQir!I863-logQir!I$1093),0)</f>
        <v>-0.5541112516065535</v>
      </c>
      <c r="J863" s="6">
        <f>IF(logVir!J863&lt;&gt;0,logVir!J863-logVir!J$1093-0.5*(SKir!J863+SKir!J$1093)*(logKir!J863-logKir!J$1093)-0.5*(SLir!J863+SLir!J$1093)*(logHir!J863-logHir!J$1093)-0.5*(SLir!J863+SLir!J$1093)*(logQir!J863-logQir!J$1093),0)</f>
        <v>0</v>
      </c>
    </row>
    <row r="864" spans="1:10" x14ac:dyDescent="0.15">
      <c r="A864" s="1">
        <v>38</v>
      </c>
      <c r="B864" s="1" t="s">
        <v>322</v>
      </c>
      <c r="C864" s="1">
        <v>10</v>
      </c>
      <c r="D864" s="1" t="s">
        <v>22</v>
      </c>
      <c r="E864" s="6">
        <f>IF(logVir!E864&lt;&gt;0,logVir!E864-logVir!E$1094-0.5*(SKir!E864+SKir!E$1094)*(logKir!E864-logKir!E$1094)-0.5*(SLir!E864+SLir!E$1094)*(logHir!E864-logHir!E$1094)-0.5*(SLir!E864+SLir!E$1094)*(logQir!E864-logQir!E$1094),0)</f>
        <v>-0.17858380134994406</v>
      </c>
      <c r="F864" s="6">
        <f>IF(logVir!F864&lt;&gt;0,logVir!F864-logVir!F$1094-0.5*(SKir!F864+SKir!F$1094)*(logKir!F864-logKir!F$1094)-0.5*(SLir!F864+SLir!F$1094)*(logHir!F864-logHir!F$1094)-0.5*(SLir!F864+SLir!F$1094)*(logQir!F864-logQir!F$1094),0)</f>
        <v>-0.16005510965785985</v>
      </c>
      <c r="G864" s="6">
        <f>IF(logVir!G864&lt;&gt;0,logVir!G864-logVir!G$1094-0.5*(SKir!G864+SKir!G$1094)*(logKir!G864-logKir!G$1094)-0.5*(SLir!G864+SLir!G$1094)*(logHir!G864-logHir!G$1094)-0.5*(SLir!G864+SLir!G$1094)*(logQir!G864-logQir!G$1094),0)</f>
        <v>-0.25796734061010923</v>
      </c>
      <c r="H864" s="6">
        <f>IF(logVir!H864&lt;&gt;0,logVir!H864-logVir!H$1094-0.5*(SKir!H864+SKir!H$1094)*(logKir!H864-logKir!H$1094)-0.5*(SLir!H864+SLir!H$1094)*(logHir!H864-logHir!H$1094)-0.5*(SLir!H864+SLir!H$1094)*(logQir!H864-logQir!H$1094),0)</f>
        <v>0.10016440732241592</v>
      </c>
      <c r="I864" s="6">
        <f>IF(logVir!I864&lt;&gt;0,logVir!I864-logVir!I$1094-0.5*(SKir!I864+SKir!I$1094)*(logKir!I864-logKir!I$1094)-0.5*(SLir!I864+SLir!I$1094)*(logHir!I864-logHir!I$1094)-0.5*(SLir!I864+SLir!I$1094)*(logQir!I864-logQir!I$1094),0)</f>
        <v>-3.0598763672687736E-2</v>
      </c>
      <c r="J864" s="6">
        <f>IF(logVir!J864&lt;&gt;0,logVir!J864-logVir!J$1094-0.5*(SKir!J864+SKir!J$1094)*(logKir!J864-logKir!J$1094)-0.5*(SLir!J864+SLir!J$1094)*(logHir!J864-logHir!J$1094)-0.5*(SLir!J864+SLir!J$1094)*(logQir!J864-logQir!J$1094),0)</f>
        <v>-0.14836053555757353</v>
      </c>
    </row>
    <row r="865" spans="1:10" x14ac:dyDescent="0.15">
      <c r="A865" s="1">
        <v>38</v>
      </c>
      <c r="B865" s="1" t="s">
        <v>322</v>
      </c>
      <c r="C865" s="1">
        <v>11</v>
      </c>
      <c r="D865" s="1" t="s">
        <v>23</v>
      </c>
      <c r="E865" s="6">
        <f>IF(logVir!E865&lt;&gt;0,logVir!E865-logVir!E$1095-0.5*(SKir!E865+SKir!E$1095)*(logKir!E865-logKir!E$1095)-0.5*(SLir!E865+SLir!E$1095)*(logHir!E865-logHir!E$1095)-0.5*(SLir!E865+SLir!E$1095)*(logQir!E865-logQir!E$1095),0)</f>
        <v>0.10835306427297065</v>
      </c>
      <c r="F865" s="6">
        <f>IF(logVir!F865&lt;&gt;0,logVir!F865-logVir!F$1095-0.5*(SKir!F865+SKir!F$1095)*(logKir!F865-logKir!F$1095)-0.5*(SLir!F865+SLir!F$1095)*(logHir!F865-logHir!F$1095)-0.5*(SLir!F865+SLir!F$1095)*(logQir!F865-logQir!F$1095),0)</f>
        <v>0.58470454673146244</v>
      </c>
      <c r="G865" s="6">
        <f>IF(logVir!G865&lt;&gt;0,logVir!G865-logVir!G$1095-0.5*(SKir!G865+SKir!G$1095)*(logKir!G865-logKir!G$1095)-0.5*(SLir!G865+SLir!G$1095)*(logHir!G865-logHir!G$1095)-0.5*(SLir!G865+SLir!G$1095)*(logQir!G865-logQir!G$1095),0)</f>
        <v>6.7172255141620438E-2</v>
      </c>
      <c r="H865" s="6">
        <f>IF(logVir!H865&lt;&gt;0,logVir!H865-logVir!H$1095-0.5*(SKir!H865+SKir!H$1095)*(logKir!H865-logKir!H$1095)-0.5*(SLir!H865+SLir!H$1095)*(logHir!H865-logHir!H$1095)-0.5*(SLir!H865+SLir!H$1095)*(logQir!H865-logQir!H$1095),0)</f>
        <v>8.3871391702585771E-2</v>
      </c>
      <c r="I865" s="6">
        <f>IF(logVir!I865&lt;&gt;0,logVir!I865-logVir!I$1095-0.5*(SKir!I865+SKir!I$1095)*(logKir!I865-logKir!I$1095)-0.5*(SLir!I865+SLir!I$1095)*(logHir!I865-logHir!I$1095)-0.5*(SLir!I865+SLir!I$1095)*(logQir!I865-logQir!I$1095),0)</f>
        <v>-0.20443926232200621</v>
      </c>
      <c r="J865" s="6">
        <f>IF(logVir!J865&lt;&gt;0,logVir!J865-logVir!J$1095-0.5*(SKir!J865+SKir!J$1095)*(logKir!J865-logKir!J$1095)-0.5*(SLir!J865+SLir!J$1095)*(logHir!J865-logHir!J$1095)-0.5*(SLir!J865+SLir!J$1095)*(logQir!J865-logQir!J$1095),0)</f>
        <v>-3.1941928841485397E-2</v>
      </c>
    </row>
    <row r="866" spans="1:10" x14ac:dyDescent="0.15">
      <c r="A866" s="1">
        <v>38</v>
      </c>
      <c r="B866" s="1" t="s">
        <v>322</v>
      </c>
      <c r="C866" s="1">
        <v>12</v>
      </c>
      <c r="D866" s="1" t="s">
        <v>24</v>
      </c>
      <c r="E866" s="6">
        <f>IF(logVir!E866&lt;&gt;0,logVir!E866-logVir!E$1096-0.5*(SKir!E866+SKir!E$1096)*(logKir!E866-logKir!E$1096)-0.5*(SLir!E866+SLir!E$1096)*(logHir!E866-logHir!E$1096)-0.5*(SLir!E866+SLir!E$1096)*(logQir!E866-logQir!E$1096),0)</f>
        <v>0.54024874045886484</v>
      </c>
      <c r="F866" s="6">
        <f>IF(logVir!F866&lt;&gt;0,logVir!F866-logVir!F$1096-0.5*(SKir!F866+SKir!F$1096)*(logKir!F866-logKir!F$1096)-0.5*(SLir!F866+SLir!F$1096)*(logHir!F866-logHir!F$1096)-0.5*(SLir!F866+SLir!F$1096)*(logQir!F866-logQir!F$1096),0)</f>
        <v>7.9212820897781505E-2</v>
      </c>
      <c r="G866" s="6">
        <f>IF(logVir!G866&lt;&gt;0,logVir!G866-logVir!G$1096-0.5*(SKir!G866+SKir!G$1096)*(logKir!G866-logKir!G$1096)-0.5*(SLir!G866+SLir!G$1096)*(logHir!G866-logHir!G$1096)-0.5*(SLir!G866+SLir!G$1096)*(logQir!G866-logQir!G$1096),0)</f>
        <v>2.3895096862906806E-2</v>
      </c>
      <c r="H866" s="6">
        <f>IF(logVir!H866&lt;&gt;0,logVir!H866-logVir!H$1096-0.5*(SKir!H866+SKir!H$1096)*(logKir!H866-logKir!H$1096)-0.5*(SLir!H866+SLir!H$1096)*(logHir!H866-logHir!H$1096)-0.5*(SLir!H866+SLir!H$1096)*(logQir!H866-logQir!H$1096),0)</f>
        <v>-0.3130130535895938</v>
      </c>
      <c r="I866" s="6">
        <f>IF(logVir!I866&lt;&gt;0,logVir!I866-logVir!I$1096-0.5*(SKir!I866+SKir!I$1096)*(logKir!I866-logKir!I$1096)-0.5*(SLir!I866+SLir!I$1096)*(logHir!I866-logHir!I$1096)-0.5*(SLir!I866+SLir!I$1096)*(logQir!I866-logQir!I$1096),0)</f>
        <v>0.13278835960206672</v>
      </c>
      <c r="J866" s="6">
        <f>IF(logVir!J866&lt;&gt;0,logVir!J866-logVir!J$1096-0.5*(SKir!J866+SKir!J$1096)*(logKir!J866-logKir!J$1096)-0.5*(SLir!J866+SLir!J$1096)*(logHir!J866-logHir!J$1096)-0.5*(SLir!J866+SLir!J$1096)*(logQir!J866-logQir!J$1096),0)</f>
        <v>0.19206098649209183</v>
      </c>
    </row>
    <row r="867" spans="1:10" x14ac:dyDescent="0.15">
      <c r="A867" s="1">
        <v>38</v>
      </c>
      <c r="B867" s="1" t="s">
        <v>322</v>
      </c>
      <c r="C867" s="1">
        <v>13</v>
      </c>
      <c r="D867" s="1" t="s">
        <v>25</v>
      </c>
      <c r="E867" s="6">
        <f>IF(logVir!E867&lt;&gt;0,logVir!E867-logVir!E$1097-0.5*(SKir!E867+SKir!E$1097)*(logKir!E867-logKir!E$1097)-0.5*(SLir!E867+SLir!E$1097)*(logHir!E867-logHir!E$1097)-0.5*(SLir!E867+SLir!E$1097)*(logQir!E867-logQir!E$1097),0)</f>
        <v>9.4179230075274373E-2</v>
      </c>
      <c r="F867" s="6">
        <f>IF(logVir!F867&lt;&gt;0,logVir!F867-logVir!F$1097-0.5*(SKir!F867+SKir!F$1097)*(logKir!F867-logKir!F$1097)-0.5*(SLir!F867+SLir!F$1097)*(logHir!F867-logHir!F$1097)-0.5*(SLir!F867+SLir!F$1097)*(logQir!F867-logQir!F$1097),0)</f>
        <v>-0.23532721457993855</v>
      </c>
      <c r="G867" s="6">
        <f>IF(logVir!G867&lt;&gt;0,logVir!G867-logVir!G$1097-0.5*(SKir!G867+SKir!G$1097)*(logKir!G867-logKir!G$1097)-0.5*(SLir!G867+SLir!G$1097)*(logHir!G867-logHir!G$1097)-0.5*(SLir!G867+SLir!G$1097)*(logQir!G867-logQir!G$1097),0)</f>
        <v>-0.60894612331753795</v>
      </c>
      <c r="H867" s="6">
        <f>IF(logVir!H867&lt;&gt;0,logVir!H867-logVir!H$1097-0.5*(SKir!H867+SKir!H$1097)*(logKir!H867-logKir!H$1097)-0.5*(SLir!H867+SLir!H$1097)*(logHir!H867-logHir!H$1097)-0.5*(SLir!H867+SLir!H$1097)*(logQir!H867-logQir!H$1097),0)</f>
        <v>-0.27917005813119172</v>
      </c>
      <c r="I867" s="6">
        <f>IF(logVir!I867&lt;&gt;0,logVir!I867-logVir!I$1097-0.5*(SKir!I867+SKir!I$1097)*(logKir!I867-logKir!I$1097)-0.5*(SLir!I867+SLir!I$1097)*(logHir!I867-logHir!I$1097)-0.5*(SLir!I867+SLir!I$1097)*(logQir!I867-logQir!I$1097),0)</f>
        <v>5.2414103787092596E-2</v>
      </c>
      <c r="J867" s="6">
        <f>IF(logVir!J867&lt;&gt;0,logVir!J867-logVir!J$1097-0.5*(SKir!J867+SKir!J$1097)*(logKir!J867-logKir!J$1097)-0.5*(SLir!J867+SLir!J$1097)*(logHir!J867-logHir!J$1097)-0.5*(SLir!J867+SLir!J$1097)*(logQir!J867-logQir!J$1097),0)</f>
        <v>-0.47311452228971151</v>
      </c>
    </row>
    <row r="868" spans="1:10" x14ac:dyDescent="0.15">
      <c r="A868" s="1">
        <v>38</v>
      </c>
      <c r="B868" s="1" t="s">
        <v>322</v>
      </c>
      <c r="C868" s="1">
        <v>14</v>
      </c>
      <c r="D868" s="1" t="s">
        <v>26</v>
      </c>
      <c r="E868" s="6">
        <f>IF(logVir!E868&lt;&gt;0,logVir!E868-logVir!E$1098-0.5*(SKir!E868+SKir!E$1098)*(logKir!E868-logKir!E$1098)-0.5*(SLir!E868+SLir!E$1098)*(logHir!E868-logHir!E$1098)-0.5*(SLir!E868+SLir!E$1098)*(logQir!E868-logQir!E$1098),0)</f>
        <v>-1.2275945522458593</v>
      </c>
      <c r="F868" s="6">
        <f>IF(logVir!F868&lt;&gt;0,logVir!F868-logVir!F$1098-0.5*(SKir!F868+SKir!F$1098)*(logKir!F868-logKir!F$1098)-0.5*(SLir!F868+SLir!F$1098)*(logHir!F868-logHir!F$1098)-0.5*(SLir!F868+SLir!F$1098)*(logQir!F868-logQir!F$1098),0)</f>
        <v>-0.29377484769982848</v>
      </c>
      <c r="G868" s="6">
        <f>IF(logVir!G868&lt;&gt;0,logVir!G868-logVir!G$1098-0.5*(SKir!G868+SKir!G$1098)*(logKir!G868-logKir!G$1098)-0.5*(SLir!G868+SLir!G$1098)*(logHir!G868-logHir!G$1098)-0.5*(SLir!G868+SLir!G$1098)*(logQir!G868-logQir!G$1098),0)</f>
        <v>-0.29741388891300435</v>
      </c>
      <c r="H868" s="6">
        <f>IF(logVir!H868&lt;&gt;0,logVir!H868-logVir!H$1098-0.5*(SKir!H868+SKir!H$1098)*(logKir!H868-logKir!H$1098)-0.5*(SLir!H868+SLir!H$1098)*(logHir!H868-logHir!H$1098)-0.5*(SLir!H868+SLir!H$1098)*(logQir!H868-logQir!H$1098),0)</f>
        <v>-1.2469912502552807</v>
      </c>
      <c r="I868" s="6">
        <f>IF(logVir!I868&lt;&gt;0,logVir!I868-logVir!I$1098-0.5*(SKir!I868+SKir!I$1098)*(logKir!I868-logKir!I$1098)-0.5*(SLir!I868+SLir!I$1098)*(logHir!I868-logHir!I$1098)-0.5*(SLir!I868+SLir!I$1098)*(logQir!I868-logQir!I$1098),0)</f>
        <v>-0.90315528843868886</v>
      </c>
      <c r="J868" s="6">
        <f>IF(logVir!J868&lt;&gt;0,logVir!J868-logVir!J$1098-0.5*(SKir!J868+SKir!J$1098)*(logKir!J868-logKir!J$1098)-0.5*(SLir!J868+SLir!J$1098)*(logHir!J868-logHir!J$1098)-0.5*(SLir!J868+SLir!J$1098)*(logQir!J868-logQir!J$1098),0)</f>
        <v>-0.42314272929552155</v>
      </c>
    </row>
    <row r="869" spans="1:10" x14ac:dyDescent="0.15">
      <c r="A869" s="1">
        <v>38</v>
      </c>
      <c r="B869" s="1" t="s">
        <v>322</v>
      </c>
      <c r="C869" s="1">
        <v>15</v>
      </c>
      <c r="D869" s="1" t="s">
        <v>27</v>
      </c>
      <c r="E869" s="6">
        <f>IF(logVir!E869&lt;&gt;0,logVir!E869-logVir!E$1099-0.5*(SKir!E869+SKir!E$1099)*(logKir!E869-logKir!E$1099)-0.5*(SLir!E869+SLir!E$1099)*(logHir!E869-logHir!E$1099)-0.5*(SLir!E869+SLir!E$1099)*(logQir!E869-logQir!E$1099),0)</f>
        <v>-0.11464585447734921</v>
      </c>
      <c r="F869" s="6">
        <f>IF(logVir!F869&lt;&gt;0,logVir!F869-logVir!F$1099-0.5*(SKir!F869+SKir!F$1099)*(logKir!F869-logKir!F$1099)-0.5*(SLir!F869+SLir!F$1099)*(logHir!F869-logHir!F$1099)-0.5*(SLir!F869+SLir!F$1099)*(logQir!F869-logQir!F$1099),0)</f>
        <v>0.10146084227549999</v>
      </c>
      <c r="G869" s="6">
        <f>IF(logVir!G869&lt;&gt;0,logVir!G869-logVir!G$1099-0.5*(SKir!G869+SKir!G$1099)*(logKir!G869-logKir!G$1099)-0.5*(SLir!G869+SLir!G$1099)*(logHir!G869-logHir!G$1099)-0.5*(SLir!G869+SLir!G$1099)*(logQir!G869-logQir!G$1099),0)</f>
        <v>7.0874393424469953E-2</v>
      </c>
      <c r="H869" s="6">
        <f>IF(logVir!H869&lt;&gt;0,logVir!H869-logVir!H$1099-0.5*(SKir!H869+SKir!H$1099)*(logKir!H869-logKir!H$1099)-0.5*(SLir!H869+SLir!H$1099)*(logHir!H869-logHir!H$1099)-0.5*(SLir!H869+SLir!H$1099)*(logQir!H869-logQir!H$1099),0)</f>
        <v>0.10590307376372031</v>
      </c>
      <c r="I869" s="6">
        <f>IF(logVir!I869&lt;&gt;0,logVir!I869-logVir!I$1099-0.5*(SKir!I869+SKir!I$1099)*(logKir!I869-logKir!I$1099)-0.5*(SLir!I869+SLir!I$1099)*(logHir!I869-logHir!I$1099)-0.5*(SLir!I869+SLir!I$1099)*(logQir!I869-logQir!I$1099),0)</f>
        <v>4.5129738117837659E-2</v>
      </c>
      <c r="J869" s="6">
        <f>IF(logVir!J869&lt;&gt;0,logVir!J869-logVir!J$1099-0.5*(SKir!J869+SKir!J$1099)*(logKir!J869-logKir!J$1099)-0.5*(SLir!J869+SLir!J$1099)*(logHir!J869-logHir!J$1099)-0.5*(SLir!J869+SLir!J$1099)*(logQir!J869-logQir!J$1099),0)</f>
        <v>2.9837243096448203E-2</v>
      </c>
    </row>
    <row r="870" spans="1:10" x14ac:dyDescent="0.15">
      <c r="A870" s="1">
        <v>38</v>
      </c>
      <c r="B870" s="1" t="s">
        <v>321</v>
      </c>
      <c r="C870" s="1">
        <v>16</v>
      </c>
      <c r="D870" s="1" t="s">
        <v>10</v>
      </c>
      <c r="E870" s="6">
        <f>IF(logVir!E870&lt;&gt;0,logVir!E870-logVir!E$1100-0.5*(SKir!E870+SKir!E$1100)*(logKir!E870-logKir!E$1100)-0.5*(SLir!E870+SLir!E$1100)*(logHir!E870-logHir!E$1100)-0.5*(SLir!E870+SLir!E$1100)*(logQir!E870-logQir!E$1100),0)</f>
        <v>-0.11399082538711769</v>
      </c>
      <c r="F870" s="6">
        <f>IF(logVir!F870&lt;&gt;0,logVir!F870-logVir!F$1100-0.5*(SKir!F870+SKir!F$1100)*(logKir!F870-logKir!F$1100)-0.5*(SLir!F870+SLir!F$1100)*(logHir!F870-logHir!F$1100)-0.5*(SLir!F870+SLir!F$1100)*(logQir!F870-logQir!F$1100),0)</f>
        <v>-6.045059761729156E-2</v>
      </c>
      <c r="G870" s="6">
        <f>IF(logVir!G870&lt;&gt;0,logVir!G870-logVir!G$1100-0.5*(SKir!G870+SKir!G$1100)*(logKir!G870-logKir!G$1100)-0.5*(SLir!G870+SLir!G$1100)*(logHir!G870-logHir!G$1100)-0.5*(SLir!G870+SLir!G$1100)*(logQir!G870-logQir!G$1100),0)</f>
        <v>-5.5329471672354233E-2</v>
      </c>
      <c r="H870" s="6">
        <f>IF(logVir!H870&lt;&gt;0,logVir!H870-logVir!H$1100-0.5*(SKir!H870+SKir!H$1100)*(logKir!H870-logKir!H$1100)-0.5*(SLir!H870+SLir!H$1100)*(logHir!H870-logHir!H$1100)-0.5*(SLir!H870+SLir!H$1100)*(logQir!H870-logQir!H$1100),0)</f>
        <v>2.7568520724074366E-2</v>
      </c>
      <c r="I870" s="6">
        <f>IF(logVir!I870&lt;&gt;0,logVir!I870-logVir!I$1100-0.5*(SKir!I870+SKir!I$1100)*(logKir!I870-logKir!I$1100)-0.5*(SLir!I870+SLir!I$1100)*(logHir!I870-logHir!I$1100)-0.5*(SLir!I870+SLir!I$1100)*(logQir!I870-logQir!I$1100),0)</f>
        <v>-0.36414462189062535</v>
      </c>
      <c r="J870" s="6">
        <f>IF(logVir!J870&lt;&gt;0,logVir!J870-logVir!J$1100-0.5*(SKir!J870+SKir!J$1100)*(logKir!J870-logKir!J$1100)-0.5*(SLir!J870+SLir!J$1100)*(logHir!J870-logHir!J$1100)-0.5*(SLir!J870+SLir!J$1100)*(logQir!J870-logQir!J$1100),0)</f>
        <v>-0.2882247929084843</v>
      </c>
    </row>
    <row r="871" spans="1:10" x14ac:dyDescent="0.15">
      <c r="A871" s="1">
        <v>38</v>
      </c>
      <c r="B871" s="1" t="s">
        <v>321</v>
      </c>
      <c r="C871" s="1">
        <v>17</v>
      </c>
      <c r="D871" s="1" t="s">
        <v>11</v>
      </c>
      <c r="E871" s="6">
        <f>IF(logVir!E871&lt;&gt;0,logVir!E871-logVir!E$1101-0.5*(SKir!E871+SKir!E$1101)*(logKir!E871-logKir!E$1101)-0.5*(SLir!E871+SLir!E$1101)*(logHir!E871-logHir!E$1101)-0.5*(SLir!E871+SLir!E$1101)*(logQir!E871-logQir!E$1101),0)</f>
        <v>-0.56774166661603465</v>
      </c>
      <c r="F871" s="6">
        <f>IF(logVir!F871&lt;&gt;0,logVir!F871-logVir!F$1101-0.5*(SKir!F871+SKir!F$1101)*(logKir!F871-logKir!F$1101)-0.5*(SLir!F871+SLir!F$1101)*(logHir!F871-logHir!F$1101)-0.5*(SLir!F871+SLir!F$1101)*(logQir!F871-logQir!F$1101),0)</f>
        <v>-0.12749316660021306</v>
      </c>
      <c r="G871" s="6">
        <f>IF(logVir!G871&lt;&gt;0,logVir!G871-logVir!G$1101-0.5*(SKir!G871+SKir!G$1101)*(logKir!G871-logKir!G$1101)-0.5*(SLir!G871+SLir!G$1101)*(logHir!G871-logHir!G$1101)-0.5*(SLir!G871+SLir!G$1101)*(logQir!G871-logQir!G$1101),0)</f>
        <v>0.10204195778826938</v>
      </c>
      <c r="H871" s="6">
        <f>IF(logVir!H871&lt;&gt;0,logVir!H871-logVir!H$1101-0.5*(SKir!H871+SKir!H$1101)*(logKir!H871-logKir!H$1101)-0.5*(SLir!H871+SLir!H$1101)*(logHir!H871-logHir!H$1101)-0.5*(SLir!H871+SLir!H$1101)*(logQir!H871-logQir!H$1101),0)</f>
        <v>0.31872425600451537</v>
      </c>
      <c r="I871" s="6">
        <f>IF(logVir!I871&lt;&gt;0,logVir!I871-logVir!I$1101-0.5*(SKir!I871+SKir!I$1101)*(logKir!I871-logKir!I$1101)-0.5*(SLir!I871+SLir!I$1101)*(logHir!I871-logHir!I$1101)-0.5*(SLir!I871+SLir!I$1101)*(logQir!I871-logQir!I$1101),0)</f>
        <v>0.48460308916964651</v>
      </c>
      <c r="J871" s="6">
        <f>IF(logVir!J871&lt;&gt;0,logVir!J871-logVir!J$1101-0.5*(SKir!J871+SKir!J$1101)*(logKir!J871-logKir!J$1101)-0.5*(SLir!J871+SLir!J$1101)*(logHir!J871-logHir!J$1101)-0.5*(SLir!J871+SLir!J$1101)*(logQir!J871-logQir!J$1101),0)</f>
        <v>0.45446346612076965</v>
      </c>
    </row>
    <row r="872" spans="1:10" x14ac:dyDescent="0.15">
      <c r="A872" s="1">
        <v>38</v>
      </c>
      <c r="B872" s="1" t="s">
        <v>321</v>
      </c>
      <c r="C872" s="1">
        <v>18</v>
      </c>
      <c r="D872" s="1" t="s">
        <v>12</v>
      </c>
      <c r="E872" s="6">
        <f>IF(logVir!E872&lt;&gt;0,logVir!E872-logVir!E$1102-0.5*(SKir!E872+SKir!E$1102)*(logKir!E872-logKir!E$1102)-0.5*(SLir!E872+SLir!E$1102)*(logHir!E872-logHir!E$1102)-0.5*(SLir!E872+SLir!E$1102)*(logQir!E872-logQir!E$1102),0)</f>
        <v>-0.19772275573214587</v>
      </c>
      <c r="F872" s="6">
        <f>IF(logVir!F872&lt;&gt;0,logVir!F872-logVir!F$1102-0.5*(SKir!F872+SKir!F$1102)*(logKir!F872-logKir!F$1102)-0.5*(SLir!F872+SLir!F$1102)*(logHir!F872-logHir!F$1102)-0.5*(SLir!F872+SLir!F$1102)*(logQir!F872-logQir!F$1102),0)</f>
        <v>-0.13162660557181455</v>
      </c>
      <c r="G872" s="6">
        <f>IF(logVir!G872&lt;&gt;0,logVir!G872-logVir!G$1102-0.5*(SKir!G872+SKir!G$1102)*(logKir!G872-logKir!G$1102)-0.5*(SLir!G872+SLir!G$1102)*(logHir!G872-logHir!G$1102)-0.5*(SLir!G872+SLir!G$1102)*(logQir!G872-logQir!G$1102),0)</f>
        <v>-7.7684481416745582E-2</v>
      </c>
      <c r="H872" s="6">
        <f>IF(logVir!H872&lt;&gt;0,logVir!H872-logVir!H$1102-0.5*(SKir!H872+SKir!H$1102)*(logKir!H872-logKir!H$1102)-0.5*(SLir!H872+SLir!H$1102)*(logHir!H872-logHir!H$1102)-0.5*(SLir!H872+SLir!H$1102)*(logQir!H872-logQir!H$1102),0)</f>
        <v>0.18707379643127908</v>
      </c>
      <c r="I872" s="6">
        <f>IF(logVir!I872&lt;&gt;0,logVir!I872-logVir!I$1102-0.5*(SKir!I872+SKir!I$1102)*(logKir!I872-logKir!I$1102)-0.5*(SLir!I872+SLir!I$1102)*(logHir!I872-logHir!I$1102)-0.5*(SLir!I872+SLir!I$1102)*(logQir!I872-logQir!I$1102),0)</f>
        <v>-7.5758445907465485E-2</v>
      </c>
      <c r="J872" s="6">
        <f>IF(logVir!J872&lt;&gt;0,logVir!J872-logVir!J$1102-0.5*(SKir!J872+SKir!J$1102)*(logKir!J872-logKir!J$1102)-0.5*(SLir!J872+SLir!J$1102)*(logHir!J872-logHir!J$1102)-0.5*(SLir!J872+SLir!J$1102)*(logQir!J872-logQir!J$1102),0)</f>
        <v>-4.6853685306084136E-2</v>
      </c>
    </row>
    <row r="873" spans="1:10" x14ac:dyDescent="0.15">
      <c r="A873" s="1">
        <v>38</v>
      </c>
      <c r="B873" s="1" t="s">
        <v>321</v>
      </c>
      <c r="C873" s="1">
        <v>19</v>
      </c>
      <c r="D873" s="1" t="s">
        <v>13</v>
      </c>
      <c r="E873" s="6">
        <f>IF(logVir!E873&lt;&gt;0,logVir!E873-logVir!E$1103-0.5*(SKir!E873+SKir!E$1103)*(logKir!E873-logKir!E$1103)-0.5*(SLir!E873+SLir!E$1103)*(logHir!E873-logHir!E$1103)-0.5*(SLir!E873+SLir!E$1103)*(logQir!E873-logQir!E$1103),0)</f>
        <v>0.14814031575041692</v>
      </c>
      <c r="F873" s="6">
        <f>IF(logVir!F873&lt;&gt;0,logVir!F873-logVir!F$1103-0.5*(SKir!F873+SKir!F$1103)*(logKir!F873-logKir!F$1103)-0.5*(SLir!F873+SLir!F$1103)*(logHir!F873-logHir!F$1103)-0.5*(SLir!F873+SLir!F$1103)*(logQir!F873-logQir!F$1103),0)</f>
        <v>7.2610569805247882E-2</v>
      </c>
      <c r="G873" s="6">
        <f>IF(logVir!G873&lt;&gt;0,logVir!G873-logVir!G$1103-0.5*(SKir!G873+SKir!G$1103)*(logKir!G873-logKir!G$1103)-0.5*(SLir!G873+SLir!G$1103)*(logHir!G873-logHir!G$1103)-0.5*(SLir!G873+SLir!G$1103)*(logQir!G873-logQir!G$1103),0)</f>
        <v>1.3945865370767316E-2</v>
      </c>
      <c r="H873" s="6">
        <f>IF(logVir!H873&lt;&gt;0,logVir!H873-logVir!H$1103-0.5*(SKir!H873+SKir!H$1103)*(logKir!H873-logKir!H$1103)-0.5*(SLir!H873+SLir!H$1103)*(logHir!H873-logHir!H$1103)-0.5*(SLir!H873+SLir!H$1103)*(logQir!H873-logQir!H$1103),0)</f>
        <v>7.8529868095144714E-2</v>
      </c>
      <c r="I873" s="6">
        <f>IF(logVir!I873&lt;&gt;0,logVir!I873-logVir!I$1103-0.5*(SKir!I873+SKir!I$1103)*(logKir!I873-logKir!I$1103)-0.5*(SLir!I873+SLir!I$1103)*(logHir!I873-logHir!I$1103)-0.5*(SLir!I873+SLir!I$1103)*(logQir!I873-logQir!I$1103),0)</f>
        <v>0.11271449718862941</v>
      </c>
      <c r="J873" s="6">
        <f>IF(logVir!J873&lt;&gt;0,logVir!J873-logVir!J$1103-0.5*(SKir!J873+SKir!J$1103)*(logKir!J873-logKir!J$1103)-0.5*(SLir!J873+SLir!J$1103)*(logHir!J873-logHir!J$1103)-0.5*(SLir!J873+SLir!J$1103)*(logQir!J873-logQir!J$1103),0)</f>
        <v>0.11993571653526425</v>
      </c>
    </row>
    <row r="874" spans="1:10" x14ac:dyDescent="0.15">
      <c r="A874" s="1">
        <v>38</v>
      </c>
      <c r="B874" s="1" t="s">
        <v>321</v>
      </c>
      <c r="C874" s="1">
        <v>20</v>
      </c>
      <c r="D874" s="1" t="s">
        <v>14</v>
      </c>
      <c r="E874" s="6">
        <f>IF(logVir!E874&lt;&gt;0,logVir!E874-logVir!E$1104-0.5*(SKir!E874+SKir!E$1104)*(logKir!E874-logKir!E$1104)-0.5*(SLir!E874+SLir!E$1104)*(logHir!E874-logHir!E$1104)-0.5*(SLir!E874+SLir!E$1104)*(logQir!E874-logQir!E$1104),0)</f>
        <v>0.62952154712215214</v>
      </c>
      <c r="F874" s="6">
        <f>IF(logVir!F874&lt;&gt;0,logVir!F874-logVir!F$1104-0.5*(SKir!F874+SKir!F$1104)*(logKir!F874-logKir!F$1104)-0.5*(SLir!F874+SLir!F$1104)*(logHir!F874-logHir!F$1104)-0.5*(SLir!F874+SLir!F$1104)*(logQir!F874-logQir!F$1104),0)</f>
        <v>8.0290141232310652E-2</v>
      </c>
      <c r="G874" s="6">
        <f>IF(logVir!G874&lt;&gt;0,logVir!G874-logVir!G$1104-0.5*(SKir!G874+SKir!G$1104)*(logKir!G874-logKir!G$1104)-0.5*(SLir!G874+SLir!G$1104)*(logHir!G874-logHir!G$1104)-0.5*(SLir!G874+SLir!G$1104)*(logQir!G874-logQir!G$1104),0)</f>
        <v>0.15083291055719111</v>
      </c>
      <c r="H874" s="6">
        <f>IF(logVir!H874&lt;&gt;0,logVir!H874-logVir!H$1104-0.5*(SKir!H874+SKir!H$1104)*(logKir!H874-logKir!H$1104)-0.5*(SLir!H874+SLir!H$1104)*(logHir!H874-logHir!H$1104)-0.5*(SLir!H874+SLir!H$1104)*(logQir!H874-logQir!H$1104),0)</f>
        <v>0.17254165611277328</v>
      </c>
      <c r="I874" s="6">
        <f>IF(logVir!I874&lt;&gt;0,logVir!I874-logVir!I$1104-0.5*(SKir!I874+SKir!I$1104)*(logKir!I874-logKir!I$1104)-0.5*(SLir!I874+SLir!I$1104)*(logHir!I874-logHir!I$1104)-0.5*(SLir!I874+SLir!I$1104)*(logQir!I874-logQir!I$1104),0)</f>
        <v>0.17010569317570137</v>
      </c>
      <c r="J874" s="6">
        <f>IF(logVir!J874&lt;&gt;0,logVir!J874-logVir!J$1104-0.5*(SKir!J874+SKir!J$1104)*(logKir!J874-logKir!J$1104)-0.5*(SLir!J874+SLir!J$1104)*(logHir!J874-logHir!J$1104)-0.5*(SLir!J874+SLir!J$1104)*(logQir!J874-logQir!J$1104),0)</f>
        <v>0.19729978107477303</v>
      </c>
    </row>
    <row r="875" spans="1:10" x14ac:dyDescent="0.15">
      <c r="A875" s="1">
        <v>38</v>
      </c>
      <c r="B875" s="1" t="s">
        <v>321</v>
      </c>
      <c r="C875" s="1">
        <v>21</v>
      </c>
      <c r="D875" s="1" t="s">
        <v>15</v>
      </c>
      <c r="E875" s="6">
        <f>IF(logVir!E875&lt;&gt;0,logVir!E875-logVir!E$1105-0.5*(SKir!E875+SKir!E$1105)*(logKir!E875-logKir!E$1105)-0.5*(SLir!E875+SLir!E$1105)*(logHir!E875-logHir!E$1105)-0.5*(SLir!E875+SLir!E$1105)*(logQir!E875-logQir!E$1105),0)</f>
        <v>-9.2568453439943507E-2</v>
      </c>
      <c r="F875" s="6">
        <f>IF(logVir!F875&lt;&gt;0,logVir!F875-logVir!F$1105-0.5*(SKir!F875+SKir!F$1105)*(logKir!F875-logKir!F$1105)-0.5*(SLir!F875+SLir!F$1105)*(logHir!F875-logHir!F$1105)-0.5*(SLir!F875+SLir!F$1105)*(logQir!F875-logQir!F$1105),0)</f>
        <v>-2.7945920644850589E-2</v>
      </c>
      <c r="G875" s="6">
        <f>IF(logVir!G875&lt;&gt;0,logVir!G875-logVir!G$1105-0.5*(SKir!G875+SKir!G$1105)*(logKir!G875-logKir!G$1105)-0.5*(SLir!G875+SLir!G$1105)*(logHir!G875-logHir!G$1105)-0.5*(SLir!G875+SLir!G$1105)*(logQir!G875-logQir!G$1105),0)</f>
        <v>5.9826000783307437E-2</v>
      </c>
      <c r="H875" s="6">
        <f>IF(logVir!H875&lt;&gt;0,logVir!H875-logVir!H$1105-0.5*(SKir!H875+SKir!H$1105)*(logKir!H875-logKir!H$1105)-0.5*(SLir!H875+SLir!H$1105)*(logHir!H875-logHir!H$1105)-0.5*(SLir!H875+SLir!H$1105)*(logQir!H875-logQir!H$1105),0)</f>
        <v>0.30274807801653092</v>
      </c>
      <c r="I875" s="6">
        <f>IF(logVir!I875&lt;&gt;0,logVir!I875-logVir!I$1105-0.5*(SKir!I875+SKir!I$1105)*(logKir!I875-logKir!I$1105)-0.5*(SLir!I875+SLir!I$1105)*(logHir!I875-logHir!I$1105)-0.5*(SLir!I875+SLir!I$1105)*(logQir!I875-logQir!I$1105),0)</f>
        <v>0.2253624364454743</v>
      </c>
      <c r="J875" s="6">
        <f>IF(logVir!J875&lt;&gt;0,logVir!J875-logVir!J$1105-0.5*(SKir!J875+SKir!J$1105)*(logKir!J875-logKir!J$1105)-0.5*(SLir!J875+SLir!J$1105)*(logHir!J875-logHir!J$1105)-0.5*(SLir!J875+SLir!J$1105)*(logQir!J875-logQir!J$1105),0)</f>
        <v>0.2635464008790801</v>
      </c>
    </row>
    <row r="876" spans="1:10" x14ac:dyDescent="0.15">
      <c r="A876" s="1">
        <v>38</v>
      </c>
      <c r="B876" s="1" t="s">
        <v>192</v>
      </c>
      <c r="C876" s="1">
        <v>22</v>
      </c>
      <c r="D876" s="1" t="s">
        <v>7</v>
      </c>
      <c r="E876" s="6">
        <f>IF(logVir!E876&lt;&gt;0,logVir!E876-logVir!E$1106-0.5*(SKir!E876+SKir!E$1106)*(logKir!E876-logKir!E$1106)-0.5*(SLir!E876+SLir!E$1106)*(logHir!E876-logHir!E$1106)-0.5*(SLir!E876+SLir!E$1106)*(logQir!E876-logQir!E$1106),0)</f>
        <v>0.23199885808147394</v>
      </c>
      <c r="F876" s="6">
        <f>IF(logVir!F876&lt;&gt;0,logVir!F876-logVir!F$1106-0.5*(SKir!F876+SKir!F$1106)*(logKir!F876-logKir!F$1106)-0.5*(SLir!F876+SLir!F$1106)*(logHir!F876-logHir!F$1106)-0.5*(SLir!F876+SLir!F$1106)*(logQir!F876-logQir!F$1106),0)</f>
        <v>1.709958544219143E-2</v>
      </c>
      <c r="G876" s="6">
        <f>IF(logVir!G876&lt;&gt;0,logVir!G876-logVir!G$1106-0.5*(SKir!G876+SKir!G$1106)*(logKir!G876-logKir!G$1106)-0.5*(SLir!G876+SLir!G$1106)*(logHir!G876-logHir!G$1106)-0.5*(SLir!G876+SLir!G$1106)*(logQir!G876-logQir!G$1106),0)</f>
        <v>-9.3324354792602884E-2</v>
      </c>
      <c r="H876" s="6">
        <f>IF(logVir!H876&lt;&gt;0,logVir!H876-logVir!H$1106-0.5*(SKir!H876+SKir!H$1106)*(logKir!H876-logKir!H$1106)-0.5*(SLir!H876+SLir!H$1106)*(logHir!H876-logHir!H$1106)-0.5*(SLir!H876+SLir!H$1106)*(logQir!H876-logQir!H$1106),0)</f>
        <v>2.0635969398630931E-2</v>
      </c>
      <c r="I876" s="6">
        <f>IF(logVir!I876&lt;&gt;0,logVir!I876-logVir!I$1106-0.5*(SKir!I876+SKir!I$1106)*(logKir!I876-logKir!I$1106)-0.5*(SLir!I876+SLir!I$1106)*(logHir!I876-logHir!I$1106)-0.5*(SLir!I876+SLir!I$1106)*(logQir!I876-logQir!I$1106),0)</f>
        <v>-8.3883196982296265E-2</v>
      </c>
      <c r="J876" s="6">
        <f>IF(logVir!J876&lt;&gt;0,logVir!J876-logVir!J$1106-0.5*(SKir!J876+SKir!J$1106)*(logKir!J876-logKir!J$1106)-0.5*(SLir!J876+SLir!J$1106)*(logHir!J876-logHir!J$1106)-0.5*(SLir!J876+SLir!J$1106)*(logQir!J876-logQir!J$1106),0)</f>
        <v>-0.10587034167538349</v>
      </c>
    </row>
    <row r="877" spans="1:10" x14ac:dyDescent="0.15">
      <c r="A877" s="1">
        <v>38</v>
      </c>
      <c r="B877" s="1" t="s">
        <v>192</v>
      </c>
      <c r="C877" s="1">
        <v>23</v>
      </c>
      <c r="D877" s="1" t="s">
        <v>28</v>
      </c>
      <c r="E877" s="6">
        <f>IF(logVir!E877&lt;&gt;0,logVir!E877-logVir!E$1107-0.5*(SKir!E877+SKir!E$1107)*(logKir!E877-logKir!E$1107)-0.5*(SLir!E877+SLir!E$1107)*(logHir!E877-logHir!E$1107)-0.5*(SLir!E877+SLir!E$1107)*(logQir!E877-logQir!E$1107),0)</f>
        <v>-2.1294270298530149E-2</v>
      </c>
      <c r="F877" s="6">
        <f>IF(logVir!F877&lt;&gt;0,logVir!F877-logVir!F$1107-0.5*(SKir!F877+SKir!F$1107)*(logKir!F877-logKir!F$1107)-0.5*(SLir!F877+SLir!F$1107)*(logHir!F877-logHir!F$1107)-0.5*(SLir!F877+SLir!F$1107)*(logQir!F877-logQir!F$1107),0)</f>
        <v>1.0459073275695889E-2</v>
      </c>
      <c r="G877" s="6">
        <f>IF(logVir!G877&lt;&gt;0,logVir!G877-logVir!G$1107-0.5*(SKir!G877+SKir!G$1107)*(logKir!G877-logKir!G$1107)-0.5*(SLir!G877+SLir!G$1107)*(logHir!G877-logHir!G$1107)-0.5*(SLir!G877+SLir!G$1107)*(logQir!G877-logQir!G$1107),0)</f>
        <v>-6.2350881886339221E-2</v>
      </c>
      <c r="H877" s="6">
        <f>IF(logVir!H877&lt;&gt;0,logVir!H877-logVir!H$1107-0.5*(SKir!H877+SKir!H$1107)*(logKir!H877-logKir!H$1107)-0.5*(SLir!H877+SLir!H$1107)*(logHir!H877-logHir!H$1107)-0.5*(SLir!H877+SLir!H$1107)*(logQir!H877-logQir!H$1107),0)</f>
        <v>2.5934464139695185E-3</v>
      </c>
      <c r="I877" s="6">
        <f>IF(logVir!I877&lt;&gt;0,logVir!I877-logVir!I$1107-0.5*(SKir!I877+SKir!I$1107)*(logKir!I877-logKir!I$1107)-0.5*(SLir!I877+SLir!I$1107)*(logHir!I877-logHir!I$1107)-0.5*(SLir!I877+SLir!I$1107)*(logQir!I877-logQir!I$1107),0)</f>
        <v>-7.7962703574667253E-2</v>
      </c>
      <c r="J877" s="6">
        <f>IF(logVir!J877&lt;&gt;0,logVir!J877-logVir!J$1107-0.5*(SKir!J877+SKir!J$1107)*(logKir!J877-logKir!J$1107)-0.5*(SLir!J877+SLir!J$1107)*(logHir!J877-logHir!J$1107)-0.5*(SLir!J877+SLir!J$1107)*(logQir!J877-logQir!J$1107),0)</f>
        <v>-6.8461642429993974E-2</v>
      </c>
    </row>
    <row r="878" spans="1:10" x14ac:dyDescent="0.15">
      <c r="A878" s="1">
        <v>39</v>
      </c>
      <c r="B878" s="1" t="s">
        <v>323</v>
      </c>
      <c r="C878" s="1">
        <v>1</v>
      </c>
      <c r="D878" s="1" t="s">
        <v>8</v>
      </c>
      <c r="E878" s="6">
        <f>IF(logVir!E878&lt;&gt;0,logVir!E878-logVir!E$1085-0.5*(SKir!E878+SKir!E$1085)*(logKir!E878-logKir!E$1085)-0.5*(SLir!E878+SLir!E$1085)*(logHir!E878-logHir!E$1085)-0.5*(SLir!E878+SLir!E$1085)*(logQir!E878-logQir!E$1085),0)</f>
        <v>-0.32171630373936655</v>
      </c>
      <c r="F878" s="6">
        <f>IF(logVir!F878&lt;&gt;0,logVir!F878-logVir!F$1085-0.5*(SKir!F878+SKir!F$1085)*(logKir!F878-logKir!F$1085)-0.5*(SLir!F878+SLir!F$1085)*(logHir!F878-logHir!F$1085)-0.5*(SLir!F878+SLir!F$1085)*(logQir!F878-logQir!F$1085),0)</f>
        <v>0.2408213602011908</v>
      </c>
      <c r="G878" s="6">
        <f>IF(logVir!G878&lt;&gt;0,logVir!G878-logVir!G$1085-0.5*(SKir!G878+SKir!G$1085)*(logKir!G878-logKir!G$1085)-0.5*(SLir!G878+SLir!G$1085)*(logHir!G878-logHir!G$1085)-0.5*(SLir!G878+SLir!G$1085)*(logQir!G878-logQir!G$1085),0)</f>
        <v>0.33999470319019781</v>
      </c>
      <c r="H878" s="6">
        <f>IF(logVir!H878&lt;&gt;0,logVir!H878-logVir!H$1085-0.5*(SKir!H878+SKir!H$1085)*(logKir!H878-logKir!H$1085)-0.5*(SLir!H878+SLir!H$1085)*(logHir!H878-logHir!H$1085)-0.5*(SLir!H878+SLir!H$1085)*(logQir!H878-logQir!H$1085),0)</f>
        <v>0.49038992502122442</v>
      </c>
      <c r="I878" s="6">
        <f>IF(logVir!I878&lt;&gt;0,logVir!I878-logVir!I$1085-0.5*(SKir!I878+SKir!I$1085)*(logKir!I878-logKir!I$1085)-0.5*(SLir!I878+SLir!I$1085)*(logHir!I878-logHir!I$1085)-0.5*(SLir!I878+SLir!I$1085)*(logQir!I878-logQir!I$1085),0)</f>
        <v>0.40070935179133327</v>
      </c>
      <c r="J878" s="6">
        <f>IF(logVir!J878&lt;&gt;0,logVir!J878-logVir!J$1085-0.5*(SKir!J878+SKir!J$1085)*(logKir!J878-logKir!J$1085)-0.5*(SLir!J878+SLir!J$1085)*(logHir!J878-logHir!J$1085)-0.5*(SLir!J878+SLir!J$1085)*(logQir!J878-logQir!J$1085),0)</f>
        <v>0.4553498747603314</v>
      </c>
    </row>
    <row r="879" spans="1:10" x14ac:dyDescent="0.15">
      <c r="A879" s="1">
        <v>39</v>
      </c>
      <c r="B879" s="1" t="s">
        <v>323</v>
      </c>
      <c r="C879" s="1">
        <v>2</v>
      </c>
      <c r="D879" s="1" t="s">
        <v>9</v>
      </c>
      <c r="E879" s="6">
        <f>IF(logVir!E879&lt;&gt;0,logVir!E879-logVir!E$1086-0.5*(SKir!E879+SKir!E$1086)*(logKir!E879-logKir!E$1086)-0.5*(SLir!E879+SLir!E$1086)*(logHir!E879-logHir!E$1086)-0.5*(SLir!E879+SLir!E$1086)*(logQir!E879-logQir!E$1086),0)</f>
        <v>-0.78056420394723558</v>
      </c>
      <c r="F879" s="6">
        <f>IF(logVir!F879&lt;&gt;0,logVir!F879-logVir!F$1086-0.5*(SKir!F879+SKir!F$1086)*(logKir!F879-logKir!F$1086)-0.5*(SLir!F879+SLir!F$1086)*(logHir!F879-logHir!F$1086)-0.5*(SLir!F879+SLir!F$1086)*(logQir!F879-logQir!F$1086),0)</f>
        <v>-0.34898870233068907</v>
      </c>
      <c r="G879" s="6">
        <f>IF(logVir!G879&lt;&gt;0,logVir!G879-logVir!G$1086-0.5*(SKir!G879+SKir!G$1086)*(logKir!G879-logKir!G$1086)-0.5*(SLir!G879+SLir!G$1086)*(logHir!G879-logHir!G$1086)-0.5*(SLir!G879+SLir!G$1086)*(logQir!G879-logQir!G$1086),0)</f>
        <v>-0.21289551964228282</v>
      </c>
      <c r="H879" s="6">
        <f>IF(logVir!H879&lt;&gt;0,logVir!H879-logVir!H$1086-0.5*(SKir!H879+SKir!H$1086)*(logKir!H879-logKir!H$1086)-0.5*(SLir!H879+SLir!H$1086)*(logHir!H879-logHir!H$1086)-0.5*(SLir!H879+SLir!H$1086)*(logQir!H879-logQir!H$1086),0)</f>
        <v>-0.1279003280983102</v>
      </c>
      <c r="I879" s="6">
        <f>IF(logVir!I879&lt;&gt;0,logVir!I879-logVir!I$1086-0.5*(SKir!I879+SKir!I$1086)*(logKir!I879-logKir!I$1086)-0.5*(SLir!I879+SLir!I$1086)*(logHir!I879-logHir!I$1086)-0.5*(SLir!I879+SLir!I$1086)*(logQir!I879-logQir!I$1086),0)</f>
        <v>0.25456234423784752</v>
      </c>
      <c r="J879" s="6">
        <f>IF(logVir!J879&lt;&gt;0,logVir!J879-logVir!J$1086-0.5*(SKir!J879+SKir!J$1086)*(logKir!J879-logKir!J$1086)-0.5*(SLir!J879+SLir!J$1086)*(logHir!J879-logHir!J$1086)-0.5*(SLir!J879+SLir!J$1086)*(logQir!J879-logQir!J$1086),0)</f>
        <v>3.5487625429685019E-2</v>
      </c>
    </row>
    <row r="880" spans="1:10" x14ac:dyDescent="0.15">
      <c r="A880" s="1">
        <v>39</v>
      </c>
      <c r="B880" s="1" t="s">
        <v>324</v>
      </c>
      <c r="C880" s="1">
        <v>3</v>
      </c>
      <c r="D880" s="1" t="s">
        <v>16</v>
      </c>
      <c r="E880" s="6">
        <f>IF(logVir!E880&lt;&gt;0,logVir!E880-logVir!E$1087-0.5*(SKir!E880+SKir!E$1087)*(logKir!E880-logKir!E$1087)-0.5*(SLir!E880+SLir!E$1087)*(logHir!E880-logHir!E$1087)-0.5*(SLir!E880+SLir!E$1087)*(logQir!E880-logQir!E$1087),0)</f>
        <v>-0.32475557428992774</v>
      </c>
      <c r="F880" s="6">
        <f>IF(logVir!F880&lt;&gt;0,logVir!F880-logVir!F$1087-0.5*(SKir!F880+SKir!F$1087)*(logKir!F880-logKir!F$1087)-0.5*(SLir!F880+SLir!F$1087)*(logHir!F880-logHir!F$1087)-0.5*(SLir!F880+SLir!F$1087)*(logQir!F880-logQir!F$1087),0)</f>
        <v>-0.373945151779771</v>
      </c>
      <c r="G880" s="6">
        <f>IF(logVir!G880&lt;&gt;0,logVir!G880-logVir!G$1087-0.5*(SKir!G880+SKir!G$1087)*(logKir!G880-logKir!G$1087)-0.5*(SLir!G880+SLir!G$1087)*(logHir!G880-logHir!G$1087)-0.5*(SLir!G880+SLir!G$1087)*(logQir!G880-logQir!G$1087),0)</f>
        <v>-0.55235949329296419</v>
      </c>
      <c r="H880" s="6">
        <f>IF(logVir!H880&lt;&gt;0,logVir!H880-logVir!H$1087-0.5*(SKir!H880+SKir!H$1087)*(logKir!H880-logKir!H$1087)-0.5*(SLir!H880+SLir!H$1087)*(logHir!H880-logHir!H$1087)-0.5*(SLir!H880+SLir!H$1087)*(logQir!H880-logQir!H$1087),0)</f>
        <v>-0.27746952114414419</v>
      </c>
      <c r="I880" s="6">
        <f>IF(logVir!I880&lt;&gt;0,logVir!I880-logVir!I$1087-0.5*(SKir!I880+SKir!I$1087)*(logKir!I880-logKir!I$1087)-0.5*(SLir!I880+SLir!I$1087)*(logHir!I880-logHir!I$1087)-0.5*(SLir!I880+SLir!I$1087)*(logQir!I880-logQir!I$1087),0)</f>
        <v>-0.15741143812085656</v>
      </c>
      <c r="J880" s="6">
        <f>IF(logVir!J880&lt;&gt;0,logVir!J880-logVir!J$1087-0.5*(SKir!J880+SKir!J$1087)*(logKir!J880-logKir!J$1087)-0.5*(SLir!J880+SLir!J$1087)*(logHir!J880-logHir!J$1087)-0.5*(SLir!J880+SLir!J$1087)*(logQir!J880-logQir!J$1087),0)</f>
        <v>-0.234638393130428</v>
      </c>
    </row>
    <row r="881" spans="1:10" x14ac:dyDescent="0.15">
      <c r="A881" s="1">
        <v>39</v>
      </c>
      <c r="B881" s="1" t="s">
        <v>324</v>
      </c>
      <c r="C881" s="1">
        <v>4</v>
      </c>
      <c r="D881" s="1" t="s">
        <v>17</v>
      </c>
      <c r="E881" s="6">
        <f>IF(logVir!E881&lt;&gt;0,logVir!E881-logVir!E$1088-0.5*(SKir!E881+SKir!E$1088)*(logKir!E881-logKir!E$1088)-0.5*(SLir!E881+SLir!E$1088)*(logHir!E881-logHir!E$1088)-0.5*(SLir!E881+SLir!E$1088)*(logQir!E881-logQir!E$1088),0)</f>
        <v>-0.26752627047496935</v>
      </c>
      <c r="F881" s="6">
        <f>IF(logVir!F881&lt;&gt;0,logVir!F881-logVir!F$1088-0.5*(SKir!F881+SKir!F$1088)*(logKir!F881-logKir!F$1088)-0.5*(SLir!F881+SLir!F$1088)*(logHir!F881-logHir!F$1088)-0.5*(SLir!F881+SLir!F$1088)*(logQir!F881-logQir!F$1088),0)</f>
        <v>-0.21140792105150674</v>
      </c>
      <c r="G881" s="6">
        <f>IF(logVir!G881&lt;&gt;0,logVir!G881-logVir!G$1088-0.5*(SKir!G881+SKir!G$1088)*(logKir!G881-logKir!G$1088)-0.5*(SLir!G881+SLir!G$1088)*(logHir!G881-logHir!G$1088)-0.5*(SLir!G881+SLir!G$1088)*(logQir!G881-logQir!G$1088),0)</f>
        <v>-0.20228042265462789</v>
      </c>
      <c r="H881" s="6">
        <f>IF(logVir!H881&lt;&gt;0,logVir!H881-logVir!H$1088-0.5*(SKir!H881+SKir!H$1088)*(logKir!H881-logKir!H$1088)-0.5*(SLir!H881+SLir!H$1088)*(logHir!H881-logHir!H$1088)-0.5*(SLir!H881+SLir!H$1088)*(logQir!H881-logQir!H$1088),0)</f>
        <v>7.6011470143341073E-2</v>
      </c>
      <c r="I881" s="6">
        <f>IF(logVir!I881&lt;&gt;0,logVir!I881-logVir!I$1088-0.5*(SKir!I881+SKir!I$1088)*(logKir!I881-logKir!I$1088)-0.5*(SLir!I881+SLir!I$1088)*(logHir!I881-logHir!I$1088)-0.5*(SLir!I881+SLir!I$1088)*(logQir!I881-logQir!I$1088),0)</f>
        <v>0.2316658810471631</v>
      </c>
      <c r="J881" s="6">
        <f>IF(logVir!J881&lt;&gt;0,logVir!J881-logVir!J$1088-0.5*(SKir!J881+SKir!J$1088)*(logKir!J881-logKir!J$1088)-0.5*(SLir!J881+SLir!J$1088)*(logHir!J881-logHir!J$1088)-0.5*(SLir!J881+SLir!J$1088)*(logQir!J881-logQir!J$1088),0)</f>
        <v>0.22840073220846707</v>
      </c>
    </row>
    <row r="882" spans="1:10" x14ac:dyDescent="0.15">
      <c r="A882" s="1">
        <v>39</v>
      </c>
      <c r="B882" s="1" t="s">
        <v>324</v>
      </c>
      <c r="C882" s="1">
        <v>5</v>
      </c>
      <c r="D882" s="1" t="s">
        <v>18</v>
      </c>
      <c r="E882" s="6">
        <f>IF(logVir!E882&lt;&gt;0,logVir!E882-logVir!E$1089-0.5*(SKir!E882+SKir!E$1089)*(logKir!E882-logKir!E$1089)-0.5*(SLir!E882+SLir!E$1089)*(logHir!E882-logHir!E$1089)-0.5*(SLir!E882+SLir!E$1089)*(logQir!E882-logQir!E$1089),0)</f>
        <v>-0.20739537122448867</v>
      </c>
      <c r="F882" s="6">
        <f>IF(logVir!F882&lt;&gt;0,logVir!F882-logVir!F$1089-0.5*(SKir!F882+SKir!F$1089)*(logKir!F882-logKir!F$1089)-0.5*(SLir!F882+SLir!F$1089)*(logHir!F882-logHir!F$1089)-0.5*(SLir!F882+SLir!F$1089)*(logQir!F882-logQir!F$1089),0)</f>
        <v>-0.23522868902825017</v>
      </c>
      <c r="G882" s="6">
        <f>IF(logVir!G882&lt;&gt;0,logVir!G882-logVir!G$1089-0.5*(SKir!G882+SKir!G$1089)*(logKir!G882-logKir!G$1089)-0.5*(SLir!G882+SLir!G$1089)*(logHir!G882-logHir!G$1089)-0.5*(SLir!G882+SLir!G$1089)*(logQir!G882-logQir!G$1089),0)</f>
        <v>-8.5591585492137162E-2</v>
      </c>
      <c r="H882" s="6">
        <f>IF(logVir!H882&lt;&gt;0,logVir!H882-logVir!H$1089-0.5*(SKir!H882+SKir!H$1089)*(logKir!H882-logKir!H$1089)-0.5*(SLir!H882+SLir!H$1089)*(logHir!H882-logHir!H$1089)-0.5*(SLir!H882+SLir!H$1089)*(logQir!H882-logQir!H$1089),0)</f>
        <v>3.2763856428191504E-2</v>
      </c>
      <c r="I882" s="6">
        <f>IF(logVir!I882&lt;&gt;0,logVir!I882-logVir!I$1089-0.5*(SKir!I882+SKir!I$1089)*(logKir!I882-logKir!I$1089)-0.5*(SLir!I882+SLir!I$1089)*(logHir!I882-logHir!I$1089)-0.5*(SLir!I882+SLir!I$1089)*(logQir!I882-logQir!I$1089),0)</f>
        <v>4.2917507842477255E-2</v>
      </c>
      <c r="J882" s="6">
        <f>IF(logVir!J882&lt;&gt;0,logVir!J882-logVir!J$1089-0.5*(SKir!J882+SKir!J$1089)*(logKir!J882-logKir!J$1089)-0.5*(SLir!J882+SLir!J$1089)*(logHir!J882-logHir!J$1089)-0.5*(SLir!J882+SLir!J$1089)*(logQir!J882-logQir!J$1089),0)</f>
        <v>4.429390978651003E-2</v>
      </c>
    </row>
    <row r="883" spans="1:10" x14ac:dyDescent="0.15">
      <c r="A883" s="1">
        <v>39</v>
      </c>
      <c r="B883" s="1" t="s">
        <v>324</v>
      </c>
      <c r="C883" s="1">
        <v>6</v>
      </c>
      <c r="D883" s="1" t="s">
        <v>2</v>
      </c>
      <c r="E883" s="6">
        <f>IF(logVir!E883&lt;&gt;0,logVir!E883-logVir!E$1090-0.5*(SKir!E883+SKir!E$1090)*(logKir!E883-logKir!E$1090)-0.5*(SLir!E883+SLir!E$1090)*(logHir!E883-logHir!E$1090)-0.5*(SLir!E883+SLir!E$1090)*(logQir!E883-logQir!E$1090),0)</f>
        <v>-1.6172883045964326</v>
      </c>
      <c r="F883" s="6">
        <f>IF(logVir!F883&lt;&gt;0,logVir!F883-logVir!F$1090-0.5*(SKir!F883+SKir!F$1090)*(logKir!F883-logKir!F$1090)-0.5*(SLir!F883+SLir!F$1090)*(logHir!F883-logHir!F$1090)-0.5*(SLir!F883+SLir!F$1090)*(logQir!F883-logQir!F$1090),0)</f>
        <v>-1.070105032127205</v>
      </c>
      <c r="G883" s="6">
        <f>IF(logVir!G883&lt;&gt;0,logVir!G883-logVir!G$1090-0.5*(SKir!G883+SKir!G$1090)*(logKir!G883-logKir!G$1090)-0.5*(SLir!G883+SLir!G$1090)*(logHir!G883-logHir!G$1090)-0.5*(SLir!G883+SLir!G$1090)*(logQir!G883-logQir!G$1090),0)</f>
        <v>-0.8893713895321681</v>
      </c>
      <c r="H883" s="6">
        <f>IF(logVir!H883&lt;&gt;0,logVir!H883-logVir!H$1090-0.5*(SKir!H883+SKir!H$1090)*(logKir!H883-logKir!H$1090)-0.5*(SLir!H883+SLir!H$1090)*(logHir!H883-logHir!H$1090)-0.5*(SLir!H883+SLir!H$1090)*(logQir!H883-logQir!H$1090),0)</f>
        <v>-1.1290031376715866</v>
      </c>
      <c r="I883" s="6">
        <f>IF(logVir!I883&lt;&gt;0,logVir!I883-logVir!I$1090-0.5*(SKir!I883+SKir!I$1090)*(logKir!I883-logKir!I$1090)-0.5*(SLir!I883+SLir!I$1090)*(logHir!I883-logHir!I$1090)-0.5*(SLir!I883+SLir!I$1090)*(logQir!I883-logQir!I$1090),0)</f>
        <v>-0.43824471367060508</v>
      </c>
      <c r="J883" s="6">
        <f>IF(logVir!J883&lt;&gt;0,logVir!J883-logVir!J$1090-0.5*(SKir!J883+SKir!J$1090)*(logKir!J883-logKir!J$1090)-0.5*(SLir!J883+SLir!J$1090)*(logHir!J883-logHir!J$1090)-0.5*(SLir!J883+SLir!J$1090)*(logQir!J883-logQir!J$1090),0)</f>
        <v>-0.5563081337266832</v>
      </c>
    </row>
    <row r="884" spans="1:10" x14ac:dyDescent="0.15">
      <c r="A884" s="1">
        <v>39</v>
      </c>
      <c r="B884" s="1" t="s">
        <v>324</v>
      </c>
      <c r="C884" s="1">
        <v>7</v>
      </c>
      <c r="D884" s="1" t="s">
        <v>19</v>
      </c>
      <c r="E884" s="6">
        <f>IF(logVir!E884&lt;&gt;0,logVir!E884-logVir!E$1091-0.5*(SKir!E884+SKir!E$1091)*(logKir!E884-logKir!E$1091)-0.5*(SLir!E884+SLir!E$1091)*(logHir!E884-logHir!E$1091)-0.5*(SLir!E884+SLir!E$1091)*(logQir!E884-logQir!E$1091),0)</f>
        <v>-0.59065482936644631</v>
      </c>
      <c r="F884" s="6">
        <f>IF(logVir!F884&lt;&gt;0,logVir!F884-logVir!F$1091-0.5*(SKir!F884+SKir!F$1091)*(logKir!F884-logKir!F$1091)-0.5*(SLir!F884+SLir!F$1091)*(logHir!F884-logHir!F$1091)-0.5*(SLir!F884+SLir!F$1091)*(logQir!F884-logQir!F$1091),0)</f>
        <v>-0.59769943557623095</v>
      </c>
      <c r="G884" s="6">
        <f>IF(logVir!G884&lt;&gt;0,logVir!G884-logVir!G$1091-0.5*(SKir!G884+SKir!G$1091)*(logKir!G884-logKir!G$1091)-0.5*(SLir!G884+SLir!G$1091)*(logHir!G884-logHir!G$1091)-0.5*(SLir!G884+SLir!G$1091)*(logQir!G884-logQir!G$1091),0)</f>
        <v>0.35569080701315192</v>
      </c>
      <c r="H884" s="6">
        <f>IF(logVir!H884&lt;&gt;0,logVir!H884-logVir!H$1091-0.5*(SKir!H884+SKir!H$1091)*(logKir!H884-logKir!H$1091)-0.5*(SLir!H884+SLir!H$1091)*(logHir!H884-logHir!H$1091)-0.5*(SLir!H884+SLir!H$1091)*(logQir!H884-logQir!H$1091),0)</f>
        <v>2.3783834670511039E-3</v>
      </c>
      <c r="I884" s="6">
        <f>IF(logVir!I884&lt;&gt;0,logVir!I884-logVir!I$1091-0.5*(SKir!I884+SKir!I$1091)*(logKir!I884-logKir!I$1091)-0.5*(SLir!I884+SLir!I$1091)*(logHir!I884-logHir!I$1091)-0.5*(SLir!I884+SLir!I$1091)*(logQir!I884-logQir!I$1091),0)</f>
        <v>-7.3869639793938263E-3</v>
      </c>
      <c r="J884" s="6">
        <f>IF(logVir!J884&lt;&gt;0,logVir!J884-logVir!J$1091-0.5*(SKir!J884+SKir!J$1091)*(logKir!J884-logKir!J$1091)-0.5*(SLir!J884+SLir!J$1091)*(logHir!J884-logHir!J$1091)-0.5*(SLir!J884+SLir!J$1091)*(logQir!J884-logQir!J$1091),0)</f>
        <v>0.15815883695369679</v>
      </c>
    </row>
    <row r="885" spans="1:10" x14ac:dyDescent="0.15">
      <c r="A885" s="1">
        <v>39</v>
      </c>
      <c r="B885" s="1" t="s">
        <v>324</v>
      </c>
      <c r="C885" s="1">
        <v>8</v>
      </c>
      <c r="D885" s="1" t="s">
        <v>20</v>
      </c>
      <c r="E885" s="6">
        <f>IF(logVir!E885&lt;&gt;0,logVir!E885-logVir!E$1092-0.5*(SKir!E885+SKir!E$1092)*(logKir!E885-logKir!E$1092)-0.5*(SLir!E885+SLir!E$1092)*(logHir!E885-logHir!E$1092)-0.5*(SLir!E885+SLir!E$1092)*(logQir!E885-logQir!E$1092),0)</f>
        <v>-9.5185079147427548E-2</v>
      </c>
      <c r="F885" s="6">
        <f>IF(logVir!F885&lt;&gt;0,logVir!F885-logVir!F$1092-0.5*(SKir!F885+SKir!F$1092)*(logKir!F885-logKir!F$1092)-0.5*(SLir!F885+SLir!F$1092)*(logHir!F885-logHir!F$1092)-0.5*(SLir!F885+SLir!F$1092)*(logQir!F885-logQir!F$1092),0)</f>
        <v>0.17594865175333316</v>
      </c>
      <c r="G885" s="6">
        <f>IF(logVir!G885&lt;&gt;0,logVir!G885-logVir!G$1092-0.5*(SKir!G885+SKir!G$1092)*(logKir!G885-logKir!G$1092)-0.5*(SLir!G885+SLir!G$1092)*(logHir!G885-logHir!G$1092)-0.5*(SLir!G885+SLir!G$1092)*(logQir!G885-logQir!G$1092),0)</f>
        <v>3.8056868063674955E-2</v>
      </c>
      <c r="H885" s="6">
        <f>IF(logVir!H885&lt;&gt;0,logVir!H885-logVir!H$1092-0.5*(SKir!H885+SKir!H$1092)*(logKir!H885-logKir!H$1092)-0.5*(SLir!H885+SLir!H$1092)*(logHir!H885-logHir!H$1092)-0.5*(SLir!H885+SLir!H$1092)*(logQir!H885-logQir!H$1092),0)</f>
        <v>0.3555397280973413</v>
      </c>
      <c r="I885" s="6">
        <f>IF(logVir!I885&lt;&gt;0,logVir!I885-logVir!I$1092-0.5*(SKir!I885+SKir!I$1092)*(logKir!I885-logKir!I$1092)-0.5*(SLir!I885+SLir!I$1092)*(logHir!I885-logHir!I$1092)-0.5*(SLir!I885+SLir!I$1092)*(logQir!I885-logQir!I$1092),0)</f>
        <v>-0.84485830459715328</v>
      </c>
      <c r="J885" s="6">
        <f>IF(logVir!J885&lt;&gt;0,logVir!J885-logVir!J$1092-0.5*(SKir!J885+SKir!J$1092)*(logKir!J885-logKir!J$1092)-0.5*(SLir!J885+SLir!J$1092)*(logHir!J885-logHir!J$1092)-0.5*(SLir!J885+SLir!J$1092)*(logQir!J885-logQir!J$1092),0)</f>
        <v>-0.45895577212000466</v>
      </c>
    </row>
    <row r="886" spans="1:10" x14ac:dyDescent="0.15">
      <c r="A886" s="1">
        <v>39</v>
      </c>
      <c r="B886" s="1" t="s">
        <v>324</v>
      </c>
      <c r="C886" s="1">
        <v>9</v>
      </c>
      <c r="D886" s="1" t="s">
        <v>21</v>
      </c>
      <c r="E886" s="6">
        <f>IF(logVir!E886&lt;&gt;0,logVir!E886-logVir!E$1093-0.5*(SKir!E886+SKir!E$1093)*(logKir!E886-logKir!E$1093)-0.5*(SLir!E886+SLir!E$1093)*(logHir!E886-logHir!E$1093)-0.5*(SLir!E886+SLir!E$1093)*(logQir!E886-logQir!E$1093),0)</f>
        <v>0.92327108369706767</v>
      </c>
      <c r="F886" s="6">
        <f>IF(logVir!F886&lt;&gt;0,logVir!F886-logVir!F$1093-0.5*(SKir!F886+SKir!F$1093)*(logKir!F886-logKir!F$1093)-0.5*(SLir!F886+SLir!F$1093)*(logHir!F886-logHir!F$1093)-0.5*(SLir!F886+SLir!F$1093)*(logQir!F886-logQir!F$1093),0)</f>
        <v>0.41936582065516581</v>
      </c>
      <c r="G886" s="6">
        <f>IF(logVir!G886&lt;&gt;0,logVir!G886-logVir!G$1093-0.5*(SKir!G886+SKir!G$1093)*(logKir!G886-logKir!G$1093)-0.5*(SLir!G886+SLir!G$1093)*(logHir!G886-logHir!G$1093)-0.5*(SLir!G886+SLir!G$1093)*(logQir!G886-logQir!G$1093),0)</f>
        <v>1.1656355086739092</v>
      </c>
      <c r="H886" s="6">
        <f>IF(logVir!H886&lt;&gt;0,logVir!H886-logVir!H$1093-0.5*(SKir!H886+SKir!H$1093)*(logKir!H886-logKir!H$1093)-0.5*(SLir!H886+SLir!H$1093)*(logHir!H886-logHir!H$1093)-0.5*(SLir!H886+SLir!H$1093)*(logQir!H886-logQir!H$1093),0)</f>
        <v>0.16588014307355975</v>
      </c>
      <c r="I886" s="6">
        <f>IF(logVir!I886&lt;&gt;0,logVir!I886-logVir!I$1093-0.5*(SKir!I886+SKir!I$1093)*(logKir!I886-logKir!I$1093)-0.5*(SLir!I886+SLir!I$1093)*(logHir!I886-logHir!I$1093)-0.5*(SLir!I886+SLir!I$1093)*(logQir!I886-logQir!I$1093),0)</f>
        <v>6.2594054729709539E-2</v>
      </c>
      <c r="J886" s="6">
        <f>IF(logVir!J886&lt;&gt;0,logVir!J886-logVir!J$1093-0.5*(SKir!J886+SKir!J$1093)*(logKir!J886-logKir!J$1093)-0.5*(SLir!J886+SLir!J$1093)*(logHir!J886-logHir!J$1093)-0.5*(SLir!J886+SLir!J$1093)*(logQir!J886-logQir!J$1093),0)</f>
        <v>0.17821330264344831</v>
      </c>
    </row>
    <row r="887" spans="1:10" x14ac:dyDescent="0.15">
      <c r="A887" s="1">
        <v>39</v>
      </c>
      <c r="B887" s="1" t="s">
        <v>324</v>
      </c>
      <c r="C887" s="1">
        <v>10</v>
      </c>
      <c r="D887" s="1" t="s">
        <v>22</v>
      </c>
      <c r="E887" s="6">
        <f>IF(logVir!E887&lt;&gt;0,logVir!E887-logVir!E$1094-0.5*(SKir!E887+SKir!E$1094)*(logKir!E887-logKir!E$1094)-0.5*(SLir!E887+SLir!E$1094)*(logHir!E887-logHir!E$1094)-0.5*(SLir!E887+SLir!E$1094)*(logQir!E887-logQir!E$1094),0)</f>
        <v>-0.85968614473274663</v>
      </c>
      <c r="F887" s="6">
        <f>IF(logVir!F887&lt;&gt;0,logVir!F887-logVir!F$1094-0.5*(SKir!F887+SKir!F$1094)*(logKir!F887-logKir!F$1094)-0.5*(SLir!F887+SLir!F$1094)*(logHir!F887-logHir!F$1094)-0.5*(SLir!F887+SLir!F$1094)*(logQir!F887-logQir!F$1094),0)</f>
        <v>-0.55934046094270196</v>
      </c>
      <c r="G887" s="6">
        <f>IF(logVir!G887&lt;&gt;0,logVir!G887-logVir!G$1094-0.5*(SKir!G887+SKir!G$1094)*(logKir!G887-logKir!G$1094)-0.5*(SLir!G887+SLir!G$1094)*(logHir!G887-logHir!G$1094)-0.5*(SLir!G887+SLir!G$1094)*(logQir!G887-logQir!G$1094),0)</f>
        <v>-0.57386855794434433</v>
      </c>
      <c r="H887" s="6">
        <f>IF(logVir!H887&lt;&gt;0,logVir!H887-logVir!H$1094-0.5*(SKir!H887+SKir!H$1094)*(logKir!H887-logKir!H$1094)-0.5*(SLir!H887+SLir!H$1094)*(logHir!H887-logHir!H$1094)-0.5*(SLir!H887+SLir!H$1094)*(logQir!H887-logQir!H$1094),0)</f>
        <v>-0.30139279325840718</v>
      </c>
      <c r="I887" s="6">
        <f>IF(logVir!I887&lt;&gt;0,logVir!I887-logVir!I$1094-0.5*(SKir!I887+SKir!I$1094)*(logKir!I887-logKir!I$1094)-0.5*(SLir!I887+SLir!I$1094)*(logHir!I887-logHir!I$1094)-0.5*(SLir!I887+SLir!I$1094)*(logQir!I887-logQir!I$1094),0)</f>
        <v>-0.33315650924628387</v>
      </c>
      <c r="J887" s="6">
        <f>IF(logVir!J887&lt;&gt;0,logVir!J887-logVir!J$1094-0.5*(SKir!J887+SKir!J$1094)*(logKir!J887-logKir!J$1094)-0.5*(SLir!J887+SLir!J$1094)*(logHir!J887-logHir!J$1094)-0.5*(SLir!J887+SLir!J$1094)*(logQir!J887-logQir!J$1094),0)</f>
        <v>-0.44605600751946112</v>
      </c>
    </row>
    <row r="888" spans="1:10" x14ac:dyDescent="0.15">
      <c r="A888" s="1">
        <v>39</v>
      </c>
      <c r="B888" s="1" t="s">
        <v>324</v>
      </c>
      <c r="C888" s="1">
        <v>11</v>
      </c>
      <c r="D888" s="1" t="s">
        <v>23</v>
      </c>
      <c r="E888" s="6">
        <f>IF(logVir!E888&lt;&gt;0,logVir!E888-logVir!E$1095-0.5*(SKir!E888+SKir!E$1095)*(logKir!E888-logKir!E$1095)-0.5*(SLir!E888+SLir!E$1095)*(logHir!E888-logHir!E$1095)-0.5*(SLir!E888+SLir!E$1095)*(logQir!E888-logQir!E$1095),0)</f>
        <v>-0.20659022168494579</v>
      </c>
      <c r="F888" s="6">
        <f>IF(logVir!F888&lt;&gt;0,logVir!F888-logVir!F$1095-0.5*(SKir!F888+SKir!F$1095)*(logKir!F888-logKir!F$1095)-0.5*(SLir!F888+SLir!F$1095)*(logHir!F888-logHir!F$1095)-0.5*(SLir!F888+SLir!F$1095)*(logQir!F888-logQir!F$1095),0)</f>
        <v>-0.44512101942455451</v>
      </c>
      <c r="G888" s="6">
        <f>IF(logVir!G888&lt;&gt;0,logVir!G888-logVir!G$1095-0.5*(SKir!G888+SKir!G$1095)*(logKir!G888-logKir!G$1095)-0.5*(SLir!G888+SLir!G$1095)*(logHir!G888-logHir!G$1095)-0.5*(SLir!G888+SLir!G$1095)*(logQir!G888-logQir!G$1095),0)</f>
        <v>-0.12204694861870108</v>
      </c>
      <c r="H888" s="6">
        <f>IF(logVir!H888&lt;&gt;0,logVir!H888-logVir!H$1095-0.5*(SKir!H888+SKir!H$1095)*(logKir!H888-logKir!H$1095)-0.5*(SLir!H888+SLir!H$1095)*(logHir!H888-logHir!H$1095)-0.5*(SLir!H888+SLir!H$1095)*(logQir!H888-logQir!H$1095),0)</f>
        <v>-0.10916585517993124</v>
      </c>
      <c r="I888" s="6">
        <f>IF(logVir!I888&lt;&gt;0,logVir!I888-logVir!I$1095-0.5*(SKir!I888+SKir!I$1095)*(logKir!I888-logKir!I$1095)-0.5*(SLir!I888+SLir!I$1095)*(logHir!I888-logHir!I$1095)-0.5*(SLir!I888+SLir!I$1095)*(logQir!I888-logQir!I$1095),0)</f>
        <v>-0.16069042247052773</v>
      </c>
      <c r="J888" s="6">
        <f>IF(logVir!J888&lt;&gt;0,logVir!J888-logVir!J$1095-0.5*(SKir!J888+SKir!J$1095)*(logKir!J888-logKir!J$1095)-0.5*(SLir!J888+SLir!J$1095)*(logHir!J888-logHir!J$1095)-0.5*(SLir!J888+SLir!J$1095)*(logQir!J888-logQir!J$1095),0)</f>
        <v>9.5243756341722802E-2</v>
      </c>
    </row>
    <row r="889" spans="1:10" x14ac:dyDescent="0.15">
      <c r="A889" s="1">
        <v>39</v>
      </c>
      <c r="B889" s="1" t="s">
        <v>324</v>
      </c>
      <c r="C889" s="1">
        <v>12</v>
      </c>
      <c r="D889" s="1" t="s">
        <v>24</v>
      </c>
      <c r="E889" s="6">
        <f>IF(logVir!E889&lt;&gt;0,logVir!E889-logVir!E$1096-0.5*(SKir!E889+SKir!E$1096)*(logKir!E889-logKir!E$1096)-0.5*(SLir!E889+SLir!E$1096)*(logHir!E889-logHir!E$1096)-0.5*(SLir!E889+SLir!E$1096)*(logQir!E889-logQir!E$1096),0)</f>
        <v>-0.65779278755118165</v>
      </c>
      <c r="F889" s="6">
        <f>IF(logVir!F889&lt;&gt;0,logVir!F889-logVir!F$1096-0.5*(SKir!F889+SKir!F$1096)*(logKir!F889-logKir!F$1096)-0.5*(SLir!F889+SLir!F$1096)*(logHir!F889-logHir!F$1096)-0.5*(SLir!F889+SLir!F$1096)*(logQir!F889-logQir!F$1096),0)</f>
        <v>-7.8895428171106355E-2</v>
      </c>
      <c r="G889" s="6">
        <f>IF(logVir!G889&lt;&gt;0,logVir!G889-logVir!G$1096-0.5*(SKir!G889+SKir!G$1096)*(logKir!G889-logKir!G$1096)-0.5*(SLir!G889+SLir!G$1096)*(logHir!G889-logHir!G$1096)-0.5*(SLir!G889+SLir!G$1096)*(logQir!G889-logQir!G$1096),0)</f>
        <v>-0.51775034065189462</v>
      </c>
      <c r="H889" s="6">
        <f>IF(logVir!H889&lt;&gt;0,logVir!H889-logVir!H$1096-0.5*(SKir!H889+SKir!H$1096)*(logKir!H889-logKir!H$1096)-0.5*(SLir!H889+SLir!H$1096)*(logHir!H889-logHir!H$1096)-0.5*(SLir!H889+SLir!H$1096)*(logQir!H889-logQir!H$1096),0)</f>
        <v>0.45769903593316236</v>
      </c>
      <c r="I889" s="6">
        <f>IF(logVir!I889&lt;&gt;0,logVir!I889-logVir!I$1096-0.5*(SKir!I889+SKir!I$1096)*(logKir!I889-logKir!I$1096)-0.5*(SLir!I889+SLir!I$1096)*(logHir!I889-logHir!I$1096)-0.5*(SLir!I889+SLir!I$1096)*(logQir!I889-logQir!I$1096),0)</f>
        <v>0.4042442554540483</v>
      </c>
      <c r="J889" s="6">
        <f>IF(logVir!J889&lt;&gt;0,logVir!J889-logVir!J$1096-0.5*(SKir!J889+SKir!J$1096)*(logKir!J889-logKir!J$1096)-0.5*(SLir!J889+SLir!J$1096)*(logHir!J889-logHir!J$1096)-0.5*(SLir!J889+SLir!J$1096)*(logQir!J889-logQir!J$1096),0)</f>
        <v>0.10121325540214711</v>
      </c>
    </row>
    <row r="890" spans="1:10" x14ac:dyDescent="0.15">
      <c r="A890" s="1">
        <v>39</v>
      </c>
      <c r="B890" s="1" t="s">
        <v>324</v>
      </c>
      <c r="C890" s="1">
        <v>13</v>
      </c>
      <c r="D890" s="1" t="s">
        <v>25</v>
      </c>
      <c r="E890" s="6">
        <f>IF(logVir!E890&lt;&gt;0,logVir!E890-logVir!E$1097-0.5*(SKir!E890+SKir!E$1097)*(logKir!E890-logKir!E$1097)-0.5*(SLir!E890+SLir!E$1097)*(logHir!E890-logHir!E$1097)-0.5*(SLir!E890+SLir!E$1097)*(logQir!E890-logQir!E$1097),0)</f>
        <v>-0.37714882164657382</v>
      </c>
      <c r="F890" s="6">
        <f>IF(logVir!F890&lt;&gt;0,logVir!F890-logVir!F$1097-0.5*(SKir!F890+SKir!F$1097)*(logKir!F890-logKir!F$1097)-0.5*(SLir!F890+SLir!F$1097)*(logHir!F890-logHir!F$1097)-0.5*(SLir!F890+SLir!F$1097)*(logQir!F890-logQir!F$1097),0)</f>
        <v>-0.17872830592165082</v>
      </c>
      <c r="G890" s="6">
        <f>IF(logVir!G890&lt;&gt;0,logVir!G890-logVir!G$1097-0.5*(SKir!G890+SKir!G$1097)*(logKir!G890-logKir!G$1097)-0.5*(SLir!G890+SLir!G$1097)*(logHir!G890-logHir!G$1097)-0.5*(SLir!G890+SLir!G$1097)*(logQir!G890-logQir!G$1097),0)</f>
        <v>-0.82858522236965049</v>
      </c>
      <c r="H890" s="6">
        <f>IF(logVir!H890&lt;&gt;0,logVir!H890-logVir!H$1097-0.5*(SKir!H890+SKir!H$1097)*(logKir!H890-logKir!H$1097)-0.5*(SLir!H890+SLir!H$1097)*(logHir!H890-logHir!H$1097)-0.5*(SLir!H890+SLir!H$1097)*(logQir!H890-logQir!H$1097),0)</f>
        <v>0.10256579145721688</v>
      </c>
      <c r="I890" s="6">
        <f>IF(logVir!I890&lt;&gt;0,logVir!I890-logVir!I$1097-0.5*(SKir!I890+SKir!I$1097)*(logKir!I890-logKir!I$1097)-0.5*(SLir!I890+SLir!I$1097)*(logHir!I890-logHir!I$1097)-0.5*(SLir!I890+SLir!I$1097)*(logQir!I890-logQir!I$1097),0)</f>
        <v>3.2552766974206372E-2</v>
      </c>
      <c r="J890" s="6">
        <f>IF(logVir!J890&lt;&gt;0,logVir!J890-logVir!J$1097-0.5*(SKir!J890+SKir!J$1097)*(logKir!J890-logKir!J$1097)-0.5*(SLir!J890+SLir!J$1097)*(logHir!J890-logHir!J$1097)-0.5*(SLir!J890+SLir!J$1097)*(logQir!J890-logQir!J$1097),0)</f>
        <v>0.10531614382391452</v>
      </c>
    </row>
    <row r="891" spans="1:10" x14ac:dyDescent="0.15">
      <c r="A891" s="1">
        <v>39</v>
      </c>
      <c r="B891" s="1" t="s">
        <v>324</v>
      </c>
      <c r="C891" s="1">
        <v>14</v>
      </c>
      <c r="D891" s="1" t="s">
        <v>26</v>
      </c>
      <c r="E891" s="6">
        <f>IF(logVir!E891&lt;&gt;0,logVir!E891-logVir!E$1098-0.5*(SKir!E891+SKir!E$1098)*(logKir!E891-logKir!E$1098)-0.5*(SLir!E891+SLir!E$1098)*(logHir!E891-logHir!E$1098)-0.5*(SLir!E891+SLir!E$1098)*(logQir!E891-logQir!E$1098),0)</f>
        <v>-2.5112654969532016</v>
      </c>
      <c r="F891" s="6">
        <f>IF(logVir!F891&lt;&gt;0,logVir!F891-logVir!F$1098-0.5*(SKir!F891+SKir!F$1098)*(logKir!F891-logKir!F$1098)-0.5*(SLir!F891+SLir!F$1098)*(logHir!F891-logHir!F$1098)-0.5*(SLir!F891+SLir!F$1098)*(logQir!F891-logQir!F$1098),0)</f>
        <v>-0.24168989996271453</v>
      </c>
      <c r="G891" s="6">
        <f>IF(logVir!G891&lt;&gt;0,logVir!G891-logVir!G$1098-0.5*(SKir!G891+SKir!G$1098)*(logKir!G891-logKir!G$1098)-0.5*(SLir!G891+SLir!G$1098)*(logHir!G891-logHir!G$1098)-0.5*(SLir!G891+SLir!G$1098)*(logQir!G891-logQir!G$1098),0)</f>
        <v>-0.20511285919367001</v>
      </c>
      <c r="H891" s="6">
        <f>IF(logVir!H891&lt;&gt;0,logVir!H891-logVir!H$1098-0.5*(SKir!H891+SKir!H$1098)*(logKir!H891-logKir!H$1098)-0.5*(SLir!H891+SLir!H$1098)*(logHir!H891-logHir!H$1098)-0.5*(SLir!H891+SLir!H$1098)*(logQir!H891-logQir!H$1098),0)</f>
        <v>0.10726506034976323</v>
      </c>
      <c r="I891" s="6">
        <f>IF(logVir!I891&lt;&gt;0,logVir!I891-logVir!I$1098-0.5*(SKir!I891+SKir!I$1098)*(logKir!I891-logKir!I$1098)-0.5*(SLir!I891+SLir!I$1098)*(logHir!I891-logHir!I$1098)-0.5*(SLir!I891+SLir!I$1098)*(logQir!I891-logQir!I$1098),0)</f>
        <v>0</v>
      </c>
      <c r="J891" s="6">
        <f>IF(logVir!J891&lt;&gt;0,logVir!J891-logVir!J$1098-0.5*(SKir!J891+SKir!J$1098)*(logKir!J891-logKir!J$1098)-0.5*(SLir!J891+SLir!J$1098)*(logHir!J891-logHir!J$1098)-0.5*(SLir!J891+SLir!J$1098)*(logQir!J891-logQir!J$1098),0)</f>
        <v>0</v>
      </c>
    </row>
    <row r="892" spans="1:10" x14ac:dyDescent="0.15">
      <c r="A892" s="1">
        <v>39</v>
      </c>
      <c r="B892" s="1" t="s">
        <v>324</v>
      </c>
      <c r="C892" s="1">
        <v>15</v>
      </c>
      <c r="D892" s="1" t="s">
        <v>27</v>
      </c>
      <c r="E892" s="6">
        <f>IF(logVir!E892&lt;&gt;0,logVir!E892-logVir!E$1099-0.5*(SKir!E892+SKir!E$1099)*(logKir!E892-logKir!E$1099)-0.5*(SLir!E892+SLir!E$1099)*(logHir!E892-logHir!E$1099)-0.5*(SLir!E892+SLir!E$1099)*(logQir!E892-logQir!E$1099),0)</f>
        <v>-0.20845022033806243</v>
      </c>
      <c r="F892" s="6">
        <f>IF(logVir!F892&lt;&gt;0,logVir!F892-logVir!F$1099-0.5*(SKir!F892+SKir!F$1099)*(logKir!F892-logKir!F$1099)-0.5*(SLir!F892+SLir!F$1099)*(logHir!F892-logHir!F$1099)-0.5*(SLir!F892+SLir!F$1099)*(logQir!F892-logQir!F$1099),0)</f>
        <v>-2.483575479594155E-2</v>
      </c>
      <c r="G892" s="6">
        <f>IF(logVir!G892&lt;&gt;0,logVir!G892-logVir!G$1099-0.5*(SKir!G892+SKir!G$1099)*(logKir!G892-logKir!G$1099)-0.5*(SLir!G892+SLir!G$1099)*(logHir!G892-logHir!G$1099)-0.5*(SLir!G892+SLir!G$1099)*(logQir!G892-logQir!G$1099),0)</f>
        <v>-0.24486793607448037</v>
      </c>
      <c r="H892" s="6">
        <f>IF(logVir!H892&lt;&gt;0,logVir!H892-logVir!H$1099-0.5*(SKir!H892+SKir!H$1099)*(logKir!H892-logKir!H$1099)-0.5*(SLir!H892+SLir!H$1099)*(logHir!H892-logHir!H$1099)-0.5*(SLir!H892+SLir!H$1099)*(logQir!H892-logQir!H$1099),0)</f>
        <v>0.10763183741391952</v>
      </c>
      <c r="I892" s="6">
        <f>IF(logVir!I892&lt;&gt;0,logVir!I892-logVir!I$1099-0.5*(SKir!I892+SKir!I$1099)*(logKir!I892-logKir!I$1099)-0.5*(SLir!I892+SLir!I$1099)*(logHir!I892-logHir!I$1099)-0.5*(SLir!I892+SLir!I$1099)*(logQir!I892-logQir!I$1099),0)</f>
        <v>5.1683577419062071E-2</v>
      </c>
      <c r="J892" s="6">
        <f>IF(logVir!J892&lt;&gt;0,logVir!J892-logVir!J$1099-0.5*(SKir!J892+SKir!J$1099)*(logKir!J892-logKir!J$1099)-0.5*(SLir!J892+SLir!J$1099)*(logHir!J892-logHir!J$1099)-0.5*(SLir!J892+SLir!J$1099)*(logQir!J892-logQir!J$1099),0)</f>
        <v>-7.0843022680714546E-3</v>
      </c>
    </row>
    <row r="893" spans="1:10" x14ac:dyDescent="0.15">
      <c r="A893" s="1">
        <v>39</v>
      </c>
      <c r="B893" s="1" t="s">
        <v>323</v>
      </c>
      <c r="C893" s="1">
        <v>16</v>
      </c>
      <c r="D893" s="1" t="s">
        <v>10</v>
      </c>
      <c r="E893" s="6">
        <f>IF(logVir!E893&lt;&gt;0,logVir!E893-logVir!E$1100-0.5*(SKir!E893+SKir!E$1100)*(logKir!E893-logKir!E$1100)-0.5*(SLir!E893+SLir!E$1100)*(logHir!E893-logHir!E$1100)-0.5*(SLir!E893+SLir!E$1100)*(logQir!E893-logQir!E$1100),0)</f>
        <v>-0.15972576106959752</v>
      </c>
      <c r="F893" s="6">
        <f>IF(logVir!F893&lt;&gt;0,logVir!F893-logVir!F$1100-0.5*(SKir!F893+SKir!F$1100)*(logKir!F893-logKir!F$1100)-0.5*(SLir!F893+SLir!F$1100)*(logHir!F893-logHir!F$1100)-0.5*(SLir!F893+SLir!F$1100)*(logQir!F893-logQir!F$1100),0)</f>
        <v>-0.16739912403031271</v>
      </c>
      <c r="G893" s="6">
        <f>IF(logVir!G893&lt;&gt;0,logVir!G893-logVir!G$1100-0.5*(SKir!G893+SKir!G$1100)*(logKir!G893-logKir!G$1100)-0.5*(SLir!G893+SLir!G$1100)*(logHir!G893-logHir!G$1100)-0.5*(SLir!G893+SLir!G$1100)*(logQir!G893-logQir!G$1100),0)</f>
        <v>-0.22140738566444801</v>
      </c>
      <c r="H893" s="6">
        <f>IF(logVir!H893&lt;&gt;0,logVir!H893-logVir!H$1100-0.5*(SKir!H893+SKir!H$1100)*(logKir!H893-logKir!H$1100)-0.5*(SLir!H893+SLir!H$1100)*(logHir!H893-logHir!H$1100)-0.5*(SLir!H893+SLir!H$1100)*(logQir!H893-logQir!H$1100),0)</f>
        <v>0.10712162718513282</v>
      </c>
      <c r="I893" s="6">
        <f>IF(logVir!I893&lt;&gt;0,logVir!I893-logVir!I$1100-0.5*(SKir!I893+SKir!I$1100)*(logKir!I893-logKir!I$1100)-0.5*(SLir!I893+SLir!I$1100)*(logHir!I893-logHir!I$1100)-0.5*(SLir!I893+SLir!I$1100)*(logQir!I893-logQir!I$1100),0)</f>
        <v>-0.29113669262490138</v>
      </c>
      <c r="J893" s="6">
        <f>IF(logVir!J893&lt;&gt;0,logVir!J893-logVir!J$1100-0.5*(SKir!J893+SKir!J$1100)*(logKir!J893-logKir!J$1100)-0.5*(SLir!J893+SLir!J$1100)*(logHir!J893-logHir!J$1100)-0.5*(SLir!J893+SLir!J$1100)*(logQir!J893-logQir!J$1100),0)</f>
        <v>-0.26284386843828128</v>
      </c>
    </row>
    <row r="894" spans="1:10" x14ac:dyDescent="0.15">
      <c r="A894" s="1">
        <v>39</v>
      </c>
      <c r="B894" s="1" t="s">
        <v>323</v>
      </c>
      <c r="C894" s="1">
        <v>17</v>
      </c>
      <c r="D894" s="1" t="s">
        <v>11</v>
      </c>
      <c r="E894" s="6">
        <f>IF(logVir!E894&lt;&gt;0,logVir!E894-logVir!E$1101-0.5*(SKir!E894+SKir!E$1101)*(logKir!E894-logKir!E$1101)-0.5*(SLir!E894+SLir!E$1101)*(logHir!E894-logHir!E$1101)-0.5*(SLir!E894+SLir!E$1101)*(logQir!E894-logQir!E$1101),0)</f>
        <v>-6.3098667063955061E-2</v>
      </c>
      <c r="F894" s="6">
        <f>IF(logVir!F894&lt;&gt;0,logVir!F894-logVir!F$1101-0.5*(SKir!F894+SKir!F$1101)*(logKir!F894-logKir!F$1101)-0.5*(SLir!F894+SLir!F$1101)*(logHir!F894-logHir!F$1101)-0.5*(SLir!F894+SLir!F$1101)*(logQir!F894-logQir!F$1101),0)</f>
        <v>6.6201495482966881E-3</v>
      </c>
      <c r="G894" s="6">
        <f>IF(logVir!G894&lt;&gt;0,logVir!G894-logVir!G$1101-0.5*(SKir!G894+SKir!G$1101)*(logKir!G894-logKir!G$1101)-0.5*(SLir!G894+SLir!G$1101)*(logHir!G894-logHir!G$1101)-0.5*(SLir!G894+SLir!G$1101)*(logQir!G894-logQir!G$1101),0)</f>
        <v>1.9247285982413195E-2</v>
      </c>
      <c r="H894" s="6">
        <f>IF(logVir!H894&lt;&gt;0,logVir!H894-logVir!H$1101-0.5*(SKir!H894+SKir!H$1101)*(logKir!H894-logKir!H$1101)-0.5*(SLir!H894+SLir!H$1101)*(logHir!H894-logHir!H$1101)-0.5*(SLir!H894+SLir!H$1101)*(logQir!H894-logQir!H$1101),0)</f>
        <v>-7.8430342943574788E-2</v>
      </c>
      <c r="I894" s="6">
        <f>IF(logVir!I894&lt;&gt;0,logVir!I894-logVir!I$1101-0.5*(SKir!I894+SKir!I$1101)*(logKir!I894-logKir!I$1101)-0.5*(SLir!I894+SLir!I$1101)*(logHir!I894-logHir!I$1101)-0.5*(SLir!I894+SLir!I$1101)*(logQir!I894-logQir!I$1101),0)</f>
        <v>0.1978052388873861</v>
      </c>
      <c r="J894" s="6">
        <f>IF(logVir!J894&lt;&gt;0,logVir!J894-logVir!J$1101-0.5*(SKir!J894+SKir!J$1101)*(logKir!J894-logKir!J$1101)-0.5*(SLir!J894+SLir!J$1101)*(logHir!J894-logHir!J$1101)-0.5*(SLir!J894+SLir!J$1101)*(logQir!J894-logQir!J$1101),0)</f>
        <v>0.1519161819088623</v>
      </c>
    </row>
    <row r="895" spans="1:10" x14ac:dyDescent="0.15">
      <c r="A895" s="1">
        <v>39</v>
      </c>
      <c r="B895" s="1" t="s">
        <v>323</v>
      </c>
      <c r="C895" s="1">
        <v>18</v>
      </c>
      <c r="D895" s="1" t="s">
        <v>12</v>
      </c>
      <c r="E895" s="6">
        <f>IF(logVir!E895&lt;&gt;0,logVir!E895-logVir!E$1102-0.5*(SKir!E895+SKir!E$1102)*(logKir!E895-logKir!E$1102)-0.5*(SLir!E895+SLir!E$1102)*(logHir!E895-logHir!E$1102)-0.5*(SLir!E895+SLir!E$1102)*(logQir!E895-logQir!E$1102),0)</f>
        <v>6.6683185349880492E-2</v>
      </c>
      <c r="F895" s="6">
        <f>IF(logVir!F895&lt;&gt;0,logVir!F895-logVir!F$1102-0.5*(SKir!F895+SKir!F$1102)*(logKir!F895-logKir!F$1102)-0.5*(SLir!F895+SLir!F$1102)*(logHir!F895-logHir!F$1102)-0.5*(SLir!F895+SLir!F$1102)*(logQir!F895-logQir!F$1102),0)</f>
        <v>1.6721020122623109E-2</v>
      </c>
      <c r="G895" s="6">
        <f>IF(logVir!G895&lt;&gt;0,logVir!G895-logVir!G$1102-0.5*(SKir!G895+SKir!G$1102)*(logKir!G895-logKir!G$1102)-0.5*(SLir!G895+SLir!G$1102)*(logHir!G895-logHir!G$1102)-0.5*(SLir!G895+SLir!G$1102)*(logQir!G895-logQir!G$1102),0)</f>
        <v>-6.1756265462567787E-2</v>
      </c>
      <c r="H895" s="6">
        <f>IF(logVir!H895&lt;&gt;0,logVir!H895-logVir!H$1102-0.5*(SKir!H895+SKir!H$1102)*(logKir!H895-logKir!H$1102)-0.5*(SLir!H895+SLir!H$1102)*(logHir!H895-logHir!H$1102)-0.5*(SLir!H895+SLir!H$1102)*(logQir!H895-logQir!H$1102),0)</f>
        <v>-0.27663278382470663</v>
      </c>
      <c r="I895" s="6">
        <f>IF(logVir!I895&lt;&gt;0,logVir!I895-logVir!I$1102-0.5*(SKir!I895+SKir!I$1102)*(logKir!I895-logKir!I$1102)-0.5*(SLir!I895+SLir!I$1102)*(logHir!I895-logHir!I$1102)-0.5*(SLir!I895+SLir!I$1102)*(logQir!I895-logQir!I$1102),0)</f>
        <v>-0.24668231239572536</v>
      </c>
      <c r="J895" s="6">
        <f>IF(logVir!J895&lt;&gt;0,logVir!J895-logVir!J$1102-0.5*(SKir!J895+SKir!J$1102)*(logKir!J895-logKir!J$1102)-0.5*(SLir!J895+SLir!J$1102)*(logHir!J895-logHir!J$1102)-0.5*(SLir!J895+SLir!J$1102)*(logQir!J895-logQir!J$1102),0)</f>
        <v>-0.23690298381781666</v>
      </c>
    </row>
    <row r="896" spans="1:10" x14ac:dyDescent="0.15">
      <c r="A896" s="1">
        <v>39</v>
      </c>
      <c r="B896" s="1" t="s">
        <v>323</v>
      </c>
      <c r="C896" s="1">
        <v>19</v>
      </c>
      <c r="D896" s="1" t="s">
        <v>13</v>
      </c>
      <c r="E896" s="6">
        <f>IF(logVir!E896&lt;&gt;0,logVir!E896-logVir!E$1103-0.5*(SKir!E896+SKir!E$1103)*(logKir!E896-logKir!E$1103)-0.5*(SLir!E896+SLir!E$1103)*(logHir!E896-logHir!E$1103)-0.5*(SLir!E896+SLir!E$1103)*(logQir!E896-logQir!E$1103),0)</f>
        <v>0.24603907398137767</v>
      </c>
      <c r="F896" s="6">
        <f>IF(logVir!F896&lt;&gt;0,logVir!F896-logVir!F$1103-0.5*(SKir!F896+SKir!F$1103)*(logKir!F896-logKir!F$1103)-0.5*(SLir!F896+SLir!F$1103)*(logHir!F896-logHir!F$1103)-0.5*(SLir!F896+SLir!F$1103)*(logQir!F896-logQir!F$1103),0)</f>
        <v>2.6659714783981985E-2</v>
      </c>
      <c r="G896" s="6">
        <f>IF(logVir!G896&lt;&gt;0,logVir!G896-logVir!G$1103-0.5*(SKir!G896+SKir!G$1103)*(logKir!G896-logKir!G$1103)-0.5*(SLir!G896+SLir!G$1103)*(logHir!G896-logHir!G$1103)-0.5*(SLir!G896+SLir!G$1103)*(logQir!G896-logQir!G$1103),0)</f>
        <v>-9.1933073607783564E-2</v>
      </c>
      <c r="H896" s="6">
        <f>IF(logVir!H896&lt;&gt;0,logVir!H896-logVir!H$1103-0.5*(SKir!H896+SKir!H$1103)*(logKir!H896-logKir!H$1103)-0.5*(SLir!H896+SLir!H$1103)*(logHir!H896-logHir!H$1103)-0.5*(SLir!H896+SLir!H$1103)*(logQir!H896-logQir!H$1103),0)</f>
        <v>-6.7969917670411967E-2</v>
      </c>
      <c r="I896" s="6">
        <f>IF(logVir!I896&lt;&gt;0,logVir!I896-logVir!I$1103-0.5*(SKir!I896+SKir!I$1103)*(logKir!I896-logKir!I$1103)-0.5*(SLir!I896+SLir!I$1103)*(logHir!I896-logHir!I$1103)-0.5*(SLir!I896+SLir!I$1103)*(logQir!I896-logQir!I$1103),0)</f>
        <v>-9.4903210381309222E-2</v>
      </c>
      <c r="J896" s="6">
        <f>IF(logVir!J896&lt;&gt;0,logVir!J896-logVir!J$1103-0.5*(SKir!J896+SKir!J$1103)*(logKir!J896-logKir!J$1103)-0.5*(SLir!J896+SLir!J$1103)*(logHir!J896-logHir!J$1103)-0.5*(SLir!J896+SLir!J$1103)*(logQir!J896-logQir!J$1103),0)</f>
        <v>-7.1596238548788216E-2</v>
      </c>
    </row>
    <row r="897" spans="1:10" x14ac:dyDescent="0.15">
      <c r="A897" s="1">
        <v>39</v>
      </c>
      <c r="B897" s="1" t="s">
        <v>323</v>
      </c>
      <c r="C897" s="1">
        <v>20</v>
      </c>
      <c r="D897" s="1" t="s">
        <v>14</v>
      </c>
      <c r="E897" s="6">
        <f>IF(logVir!E897&lt;&gt;0,logVir!E897-logVir!E$1104-0.5*(SKir!E897+SKir!E$1104)*(logKir!E897-logKir!E$1104)-0.5*(SLir!E897+SLir!E$1104)*(logHir!E897-logHir!E$1104)-0.5*(SLir!E897+SLir!E$1104)*(logQir!E897-logQir!E$1104),0)</f>
        <v>-0.12311436022983302</v>
      </c>
      <c r="F897" s="6">
        <f>IF(logVir!F897&lt;&gt;0,logVir!F897-logVir!F$1104-0.5*(SKir!F897+SKir!F$1104)*(logKir!F897-logKir!F$1104)-0.5*(SLir!F897+SLir!F$1104)*(logHir!F897-logHir!F$1104)-0.5*(SLir!F897+SLir!F$1104)*(logQir!F897-logQir!F$1104),0)</f>
        <v>0.16240023922806848</v>
      </c>
      <c r="G897" s="6">
        <f>IF(logVir!G897&lt;&gt;0,logVir!G897-logVir!G$1104-0.5*(SKir!G897+SKir!G$1104)*(logKir!G897-logKir!G$1104)-0.5*(SLir!G897+SLir!G$1104)*(logHir!G897-logHir!G$1104)-0.5*(SLir!G897+SLir!G$1104)*(logQir!G897-logQir!G$1104),0)</f>
        <v>0.12225618449899273</v>
      </c>
      <c r="H897" s="6">
        <f>IF(logVir!H897&lt;&gt;0,logVir!H897-logVir!H$1104-0.5*(SKir!H897+SKir!H$1104)*(logKir!H897-logKir!H$1104)-0.5*(SLir!H897+SLir!H$1104)*(logHir!H897-logHir!H$1104)-0.5*(SLir!H897+SLir!H$1104)*(logQir!H897-logQir!H$1104),0)</f>
        <v>-6.5527972847030769E-2</v>
      </c>
      <c r="I897" s="6">
        <f>IF(logVir!I897&lt;&gt;0,logVir!I897-logVir!I$1104-0.5*(SKir!I897+SKir!I$1104)*(logKir!I897-logKir!I$1104)-0.5*(SLir!I897+SLir!I$1104)*(logHir!I897-logHir!I$1104)-0.5*(SLir!I897+SLir!I$1104)*(logQir!I897-logQir!I$1104),0)</f>
        <v>-9.0171607844559257E-2</v>
      </c>
      <c r="J897" s="6">
        <f>IF(logVir!J897&lt;&gt;0,logVir!J897-logVir!J$1104-0.5*(SKir!J897+SKir!J$1104)*(logKir!J897-logKir!J$1104)-0.5*(SLir!J897+SLir!J$1104)*(logHir!J897-logHir!J$1104)-0.5*(SLir!J897+SLir!J$1104)*(logQir!J897-logQir!J$1104),0)</f>
        <v>-0.10128681301711538</v>
      </c>
    </row>
    <row r="898" spans="1:10" x14ac:dyDescent="0.15">
      <c r="A898" s="1">
        <v>39</v>
      </c>
      <c r="B898" s="1" t="s">
        <v>323</v>
      </c>
      <c r="C898" s="1">
        <v>21</v>
      </c>
      <c r="D898" s="1" t="s">
        <v>15</v>
      </c>
      <c r="E898" s="6">
        <f>IF(logVir!E898&lt;&gt;0,logVir!E898-logVir!E$1105-0.5*(SKir!E898+SKir!E$1105)*(logKir!E898-logKir!E$1105)-0.5*(SLir!E898+SLir!E$1105)*(logHir!E898-logHir!E$1105)-0.5*(SLir!E898+SLir!E$1105)*(logQir!E898-logQir!E$1105),0)</f>
        <v>0.28920499241263481</v>
      </c>
      <c r="F898" s="6">
        <f>IF(logVir!F898&lt;&gt;0,logVir!F898-logVir!F$1105-0.5*(SKir!F898+SKir!F$1105)*(logKir!F898-logKir!F$1105)-0.5*(SLir!F898+SLir!F$1105)*(logHir!F898-logHir!F$1105)-0.5*(SLir!F898+SLir!F$1105)*(logQir!F898-logQir!F$1105),0)</f>
        <v>0.23732322514649007</v>
      </c>
      <c r="G898" s="6">
        <f>IF(logVir!G898&lt;&gt;0,logVir!G898-logVir!G$1105-0.5*(SKir!G898+SKir!G$1105)*(logKir!G898-logKir!G$1105)-0.5*(SLir!G898+SLir!G$1105)*(logHir!G898-logHir!G$1105)-0.5*(SLir!G898+SLir!G$1105)*(logQir!G898-logQir!G$1105),0)</f>
        <v>0.15681985687728026</v>
      </c>
      <c r="H898" s="6">
        <f>IF(logVir!H898&lt;&gt;0,logVir!H898-logVir!H$1105-0.5*(SKir!H898+SKir!H$1105)*(logKir!H898-logKir!H$1105)-0.5*(SLir!H898+SLir!H$1105)*(logHir!H898-logHir!H$1105)-0.5*(SLir!H898+SLir!H$1105)*(logQir!H898-logQir!H$1105),0)</f>
        <v>0.2014557822921654</v>
      </c>
      <c r="I898" s="6">
        <f>IF(logVir!I898&lt;&gt;0,logVir!I898-logVir!I$1105-0.5*(SKir!I898+SKir!I$1105)*(logKir!I898-logKir!I$1105)-0.5*(SLir!I898+SLir!I$1105)*(logHir!I898-logHir!I$1105)-0.5*(SLir!I898+SLir!I$1105)*(logQir!I898-logQir!I$1105),0)</f>
        <v>0.22774086412045727</v>
      </c>
      <c r="J898" s="6">
        <f>IF(logVir!J898&lt;&gt;0,logVir!J898-logVir!J$1105-0.5*(SKir!J898+SKir!J$1105)*(logKir!J898-logKir!J$1105)-0.5*(SLir!J898+SLir!J$1105)*(logHir!J898-logHir!J$1105)-0.5*(SLir!J898+SLir!J$1105)*(logQir!J898-logQir!J$1105),0)</f>
        <v>0.22640040032311382</v>
      </c>
    </row>
    <row r="899" spans="1:10" x14ac:dyDescent="0.15">
      <c r="A899" s="1">
        <v>39</v>
      </c>
      <c r="B899" s="1" t="s">
        <v>195</v>
      </c>
      <c r="C899" s="1">
        <v>22</v>
      </c>
      <c r="D899" s="1" t="s">
        <v>7</v>
      </c>
      <c r="E899" s="6">
        <f>IF(logVir!E899&lt;&gt;0,logVir!E899-logVir!E$1106-0.5*(SKir!E899+SKir!E$1106)*(logKir!E899-logKir!E$1106)-0.5*(SLir!E899+SLir!E$1106)*(logHir!E899-logHir!E$1106)-0.5*(SLir!E899+SLir!E$1106)*(logQir!E899-logQir!E$1106),0)</f>
        <v>0.32594164176945023</v>
      </c>
      <c r="F899" s="6">
        <f>IF(logVir!F899&lt;&gt;0,logVir!F899-logVir!F$1106-0.5*(SKir!F899+SKir!F$1106)*(logKir!F899-logKir!F$1106)-0.5*(SLir!F899+SLir!F$1106)*(logHir!F899-logHir!F$1106)-0.5*(SLir!F899+SLir!F$1106)*(logQir!F899-logQir!F$1106),0)</f>
        <v>7.2926767947592841E-2</v>
      </c>
      <c r="G899" s="6">
        <f>IF(logVir!G899&lt;&gt;0,logVir!G899-logVir!G$1106-0.5*(SKir!G899+SKir!G$1106)*(logKir!G899-logKir!G$1106)-0.5*(SLir!G899+SLir!G$1106)*(logHir!G899-logHir!G$1106)-0.5*(SLir!G899+SLir!G$1106)*(logQir!G899-logQir!G$1106),0)</f>
        <v>-4.1819896368306339E-3</v>
      </c>
      <c r="H899" s="6">
        <f>IF(logVir!H899&lt;&gt;0,logVir!H899-logVir!H$1106-0.5*(SKir!H899+SKir!H$1106)*(logKir!H899-logKir!H$1106)-0.5*(SLir!H899+SLir!H$1106)*(logHir!H899-logHir!H$1106)-0.5*(SLir!H899+SLir!H$1106)*(logQir!H899-logQir!H$1106),0)</f>
        <v>-5.4364000443422947E-2</v>
      </c>
      <c r="I899" s="6">
        <f>IF(logVir!I899&lt;&gt;0,logVir!I899-logVir!I$1106-0.5*(SKir!I899+SKir!I$1106)*(logKir!I899-logKir!I$1106)-0.5*(SLir!I899+SLir!I$1106)*(logHir!I899-logHir!I$1106)-0.5*(SLir!I899+SLir!I$1106)*(logQir!I899-logQir!I$1106),0)</f>
        <v>-5.1692115530511104E-2</v>
      </c>
      <c r="J899" s="6">
        <f>IF(logVir!J899&lt;&gt;0,logVir!J899-logVir!J$1106-0.5*(SKir!J899+SKir!J$1106)*(logKir!J899-logKir!J$1106)-0.5*(SLir!J899+SLir!J$1106)*(logHir!J899-logHir!J$1106)-0.5*(SLir!J899+SLir!J$1106)*(logQir!J899-logQir!J$1106),0)</f>
        <v>-2.9264920184496987E-2</v>
      </c>
    </row>
    <row r="900" spans="1:10" x14ac:dyDescent="0.15">
      <c r="A900" s="1">
        <v>39</v>
      </c>
      <c r="B900" s="1" t="s">
        <v>195</v>
      </c>
      <c r="C900" s="1">
        <v>23</v>
      </c>
      <c r="D900" s="1" t="s">
        <v>28</v>
      </c>
      <c r="E900" s="6">
        <f>IF(logVir!E900&lt;&gt;0,logVir!E900-logVir!E$1107-0.5*(SKir!E900+SKir!E$1107)*(logKir!E900-logKir!E$1107)-0.5*(SLir!E900+SLir!E$1107)*(logHir!E900-logHir!E$1107)-0.5*(SLir!E900+SLir!E$1107)*(logQir!E900-logQir!E$1107),0)</f>
        <v>-5.1533773488418852E-2</v>
      </c>
      <c r="F900" s="6">
        <f>IF(logVir!F900&lt;&gt;0,logVir!F900-logVir!F$1107-0.5*(SKir!F900+SKir!F$1107)*(logKir!F900-logKir!F$1107)-0.5*(SLir!F900+SLir!F$1107)*(logHir!F900-logHir!F$1107)-0.5*(SLir!F900+SLir!F$1107)*(logQir!F900-logQir!F$1107),0)</f>
        <v>-1.8775207993883797E-2</v>
      </c>
      <c r="G900" s="6">
        <f>IF(logVir!G900&lt;&gt;0,logVir!G900-logVir!G$1107-0.5*(SKir!G900+SKir!G$1107)*(logKir!G900-logKir!G$1107)-0.5*(SLir!G900+SLir!G$1107)*(logHir!G900-logHir!G$1107)-0.5*(SLir!G900+SLir!G$1107)*(logQir!G900-logQir!G$1107),0)</f>
        <v>7.3456990421557448E-3</v>
      </c>
      <c r="H900" s="6">
        <f>IF(logVir!H900&lt;&gt;0,logVir!H900-logVir!H$1107-0.5*(SKir!H900+SKir!H$1107)*(logKir!H900-logKir!H$1107)-0.5*(SLir!H900+SLir!H$1107)*(logHir!H900-logHir!H$1107)-0.5*(SLir!H900+SLir!H$1107)*(logQir!H900-logQir!H$1107),0)</f>
        <v>-1.9355619049905987E-3</v>
      </c>
      <c r="I900" s="6">
        <f>IF(logVir!I900&lt;&gt;0,logVir!I900-logVir!I$1107-0.5*(SKir!I900+SKir!I$1107)*(logKir!I900-logKir!I$1107)-0.5*(SLir!I900+SLir!I$1107)*(logHir!I900-logHir!I$1107)-0.5*(SLir!I900+SLir!I$1107)*(logQir!I900-logQir!I$1107),0)</f>
        <v>-4.8666881798691428E-2</v>
      </c>
      <c r="J900" s="6">
        <f>IF(logVir!J900&lt;&gt;0,logVir!J900-logVir!J$1107-0.5*(SKir!J900+SKir!J$1107)*(logKir!J900-logKir!J$1107)-0.5*(SLir!J900+SLir!J$1107)*(logHir!J900-logHir!J$1107)-0.5*(SLir!J900+SLir!J$1107)*(logQir!J900-logQir!J$1107),0)</f>
        <v>-2.3891457467045588E-2</v>
      </c>
    </row>
    <row r="901" spans="1:10" x14ac:dyDescent="0.15">
      <c r="A901" s="1">
        <v>40</v>
      </c>
      <c r="B901" s="1" t="s">
        <v>325</v>
      </c>
      <c r="C901" s="1">
        <v>1</v>
      </c>
      <c r="D901" s="1" t="s">
        <v>8</v>
      </c>
      <c r="E901" s="6">
        <f>IF(logVir!E901&lt;&gt;0,logVir!E901-logVir!E$1085-0.5*(SKir!E901+SKir!E$1085)*(logKir!E901-logKir!E$1085)-0.5*(SLir!E901+SLir!E$1085)*(logHir!E901-logHir!E$1085)-0.5*(SLir!E901+SLir!E$1085)*(logQir!E901-logQir!E$1085),0)</f>
        <v>0.27786367095960174</v>
      </c>
      <c r="F901" s="6">
        <f>IF(logVir!F901&lt;&gt;0,logVir!F901-logVir!F$1085-0.5*(SKir!F901+SKir!F$1085)*(logKir!F901-logKir!F$1085)-0.5*(SLir!F901+SLir!F$1085)*(logHir!F901-logHir!F$1085)-0.5*(SLir!F901+SLir!F$1085)*(logQir!F901-logQir!F$1085),0)</f>
        <v>5.9592244013799506E-2</v>
      </c>
      <c r="G901" s="6">
        <f>IF(logVir!G901&lt;&gt;0,logVir!G901-logVir!G$1085-0.5*(SKir!G901+SKir!G$1085)*(logKir!G901-logKir!G$1085)-0.5*(SLir!G901+SLir!G$1085)*(logHir!G901-logHir!G$1085)-0.5*(SLir!G901+SLir!G$1085)*(logQir!G901-logQir!G$1085),0)</f>
        <v>-8.356969996468841E-2</v>
      </c>
      <c r="H901" s="6">
        <f>IF(logVir!H901&lt;&gt;0,logVir!H901-logVir!H$1085-0.5*(SKir!H901+SKir!H$1085)*(logKir!H901-logKir!H$1085)-0.5*(SLir!H901+SLir!H$1085)*(logHir!H901-logHir!H$1085)-0.5*(SLir!H901+SLir!H$1085)*(logQir!H901-logQir!H$1085),0)</f>
        <v>-0.13144767941702812</v>
      </c>
      <c r="I901" s="6">
        <f>IF(logVir!I901&lt;&gt;0,logVir!I901-logVir!I$1085-0.5*(SKir!I901+SKir!I$1085)*(logKir!I901-logKir!I$1085)-0.5*(SLir!I901+SLir!I$1085)*(logHir!I901-logHir!I$1085)-0.5*(SLir!I901+SLir!I$1085)*(logQir!I901-logQir!I$1085),0)</f>
        <v>-7.7498317959704133E-2</v>
      </c>
      <c r="J901" s="6">
        <f>IF(logVir!J901&lt;&gt;0,logVir!J901-logVir!J$1085-0.5*(SKir!J901+SKir!J$1085)*(logKir!J901-logKir!J$1085)-0.5*(SLir!J901+SLir!J$1085)*(logHir!J901-logHir!J$1085)-0.5*(SLir!J901+SLir!J$1085)*(logQir!J901-logQir!J$1085),0)</f>
        <v>-8.9041340976005579E-2</v>
      </c>
    </row>
    <row r="902" spans="1:10" x14ac:dyDescent="0.15">
      <c r="A902" s="1">
        <v>40</v>
      </c>
      <c r="B902" s="1" t="s">
        <v>326</v>
      </c>
      <c r="C902" s="1">
        <v>2</v>
      </c>
      <c r="D902" s="1" t="s">
        <v>9</v>
      </c>
      <c r="E902" s="6">
        <f>IF(logVir!E902&lt;&gt;0,logVir!E902-logVir!E$1086-0.5*(SKir!E902+SKir!E$1086)*(logKir!E902-logKir!E$1086)-0.5*(SLir!E902+SLir!E$1086)*(logHir!E902-logHir!E$1086)-0.5*(SLir!E902+SLir!E$1086)*(logQir!E902-logQir!E$1086),0)</f>
        <v>-7.4891284799784436E-3</v>
      </c>
      <c r="F902" s="6">
        <f>IF(logVir!F902&lt;&gt;0,logVir!F902-logVir!F$1086-0.5*(SKir!F902+SKir!F$1086)*(logKir!F902-logKir!F$1086)-0.5*(SLir!F902+SLir!F$1086)*(logHir!F902-logHir!F$1086)-0.5*(SLir!F902+SLir!F$1086)*(logQir!F902-logQir!F$1086),0)</f>
        <v>0.46537454992429078</v>
      </c>
      <c r="G902" s="6">
        <f>IF(logVir!G902&lt;&gt;0,logVir!G902-logVir!G$1086-0.5*(SKir!G902+SKir!G$1086)*(logKir!G902-logKir!G$1086)-0.5*(SLir!G902+SLir!G$1086)*(logHir!G902-logHir!G$1086)-0.5*(SLir!G902+SLir!G$1086)*(logQir!G902-logQir!G$1086),0)</f>
        <v>0.29552662929683354</v>
      </c>
      <c r="H902" s="6">
        <f>IF(logVir!H902&lt;&gt;0,logVir!H902-logVir!H$1086-0.5*(SKir!H902+SKir!H$1086)*(logKir!H902-logKir!H$1086)-0.5*(SLir!H902+SLir!H$1086)*(logHir!H902-logHir!H$1086)-0.5*(SLir!H902+SLir!H$1086)*(logQir!H902-logQir!H$1086),0)</f>
        <v>0.415662924555256</v>
      </c>
      <c r="I902" s="6">
        <f>IF(logVir!I902&lt;&gt;0,logVir!I902-logVir!I$1086-0.5*(SKir!I902+SKir!I$1086)*(logKir!I902-logKir!I$1086)-0.5*(SLir!I902+SLir!I$1086)*(logHir!I902-logHir!I$1086)-0.5*(SLir!I902+SLir!I$1086)*(logQir!I902-logQir!I$1086),0)</f>
        <v>0.31169447678535783</v>
      </c>
      <c r="J902" s="6">
        <f>IF(logVir!J902&lt;&gt;0,logVir!J902-logVir!J$1086-0.5*(SKir!J902+SKir!J$1086)*(logKir!J902-logKir!J$1086)-0.5*(SLir!J902+SLir!J$1086)*(logHir!J902-logHir!J$1086)-0.5*(SLir!J902+SLir!J$1086)*(logQir!J902-logQir!J$1086),0)</f>
        <v>0.25553873075005856</v>
      </c>
    </row>
    <row r="903" spans="1:10" x14ac:dyDescent="0.15">
      <c r="A903" s="1">
        <v>40</v>
      </c>
      <c r="B903" s="1" t="s">
        <v>327</v>
      </c>
      <c r="C903" s="1">
        <v>3</v>
      </c>
      <c r="D903" s="1" t="s">
        <v>16</v>
      </c>
      <c r="E903" s="6">
        <f>IF(logVir!E903&lt;&gt;0,logVir!E903-logVir!E$1087-0.5*(SKir!E903+SKir!E$1087)*(logKir!E903-logKir!E$1087)-0.5*(SLir!E903+SLir!E$1087)*(logHir!E903-logHir!E$1087)-0.5*(SLir!E903+SLir!E$1087)*(logQir!E903-logQir!E$1087),0)</f>
        <v>0.27738946782810348</v>
      </c>
      <c r="F903" s="6">
        <f>IF(logVir!F903&lt;&gt;0,logVir!F903-logVir!F$1087-0.5*(SKir!F903+SKir!F$1087)*(logKir!F903-logKir!F$1087)-0.5*(SLir!F903+SLir!F$1087)*(logHir!F903-logHir!F$1087)-0.5*(SLir!F903+SLir!F$1087)*(logQir!F903-logQir!F$1087),0)</f>
        <v>0.21370305910963339</v>
      </c>
      <c r="G903" s="6">
        <f>IF(logVir!G903&lt;&gt;0,logVir!G903-logVir!G$1087-0.5*(SKir!G903+SKir!G$1087)*(logKir!G903-logKir!G$1087)-0.5*(SLir!G903+SLir!G$1087)*(logHir!G903-logHir!G$1087)-0.5*(SLir!G903+SLir!G$1087)*(logQir!G903-logQir!G$1087),0)</f>
        <v>0.17316751426635418</v>
      </c>
      <c r="H903" s="6">
        <f>IF(logVir!H903&lt;&gt;0,logVir!H903-logVir!H$1087-0.5*(SKir!H903+SKir!H$1087)*(logKir!H903-logKir!H$1087)-0.5*(SLir!H903+SLir!H$1087)*(logHir!H903-logHir!H$1087)-0.5*(SLir!H903+SLir!H$1087)*(logQir!H903-logQir!H$1087),0)</f>
        <v>0.11501491505572113</v>
      </c>
      <c r="I903" s="6">
        <f>IF(logVir!I903&lt;&gt;0,logVir!I903-logVir!I$1087-0.5*(SKir!I903+SKir!I$1087)*(logKir!I903-logKir!I$1087)-0.5*(SLir!I903+SLir!I$1087)*(logHir!I903-logHir!I$1087)-0.5*(SLir!I903+SLir!I$1087)*(logQir!I903-logQir!I$1087),0)</f>
        <v>0.5629669911543439</v>
      </c>
      <c r="J903" s="6">
        <f>IF(logVir!J903&lt;&gt;0,logVir!J903-logVir!J$1087-0.5*(SKir!J903+SKir!J$1087)*(logKir!J903-logKir!J$1087)-0.5*(SLir!J903+SLir!J$1087)*(logHir!J903-logHir!J$1087)-0.5*(SLir!J903+SLir!J$1087)*(logQir!J903-logQir!J$1087),0)</f>
        <v>0.58232207539461422</v>
      </c>
    </row>
    <row r="904" spans="1:10" x14ac:dyDescent="0.15">
      <c r="A904" s="1">
        <v>40</v>
      </c>
      <c r="B904" s="1" t="s">
        <v>327</v>
      </c>
      <c r="C904" s="1">
        <v>4</v>
      </c>
      <c r="D904" s="1" t="s">
        <v>17</v>
      </c>
      <c r="E904" s="6">
        <f>IF(logVir!E904&lt;&gt;0,logVir!E904-logVir!E$1088-0.5*(SKir!E904+SKir!E$1088)*(logKir!E904-logKir!E$1088)-0.5*(SLir!E904+SLir!E$1088)*(logHir!E904-logHir!E$1088)-0.5*(SLir!E904+SLir!E$1088)*(logQir!E904-logQir!E$1088),0)</f>
        <v>3.1436302462981812E-2</v>
      </c>
      <c r="F904" s="6">
        <f>IF(logVir!F904&lt;&gt;0,logVir!F904-logVir!F$1088-0.5*(SKir!F904+SKir!F$1088)*(logKir!F904-logKir!F$1088)-0.5*(SLir!F904+SLir!F$1088)*(logHir!F904-logHir!F$1088)-0.5*(SLir!F904+SLir!F$1088)*(logQir!F904-logQir!F$1088),0)</f>
        <v>3.1864984128722344E-2</v>
      </c>
      <c r="G904" s="6">
        <f>IF(logVir!G904&lt;&gt;0,logVir!G904-logVir!G$1088-0.5*(SKir!G904+SKir!G$1088)*(logKir!G904-logKir!G$1088)-0.5*(SLir!G904+SLir!G$1088)*(logHir!G904-logHir!G$1088)-0.5*(SLir!G904+SLir!G$1088)*(logQir!G904-logQir!G$1088),0)</f>
        <v>-0.14923206369476655</v>
      </c>
      <c r="H904" s="6">
        <f>IF(logVir!H904&lt;&gt;0,logVir!H904-logVir!H$1088-0.5*(SKir!H904+SKir!H$1088)*(logKir!H904-logKir!H$1088)-0.5*(SLir!H904+SLir!H$1088)*(logHir!H904-logHir!H$1088)-0.5*(SLir!H904+SLir!H$1088)*(logQir!H904-logQir!H$1088),0)</f>
        <v>-0.11829592854572867</v>
      </c>
      <c r="I904" s="6">
        <f>IF(logVir!I904&lt;&gt;0,logVir!I904-logVir!I$1088-0.5*(SKir!I904+SKir!I$1088)*(logKir!I904-logKir!I$1088)-0.5*(SLir!I904+SLir!I$1088)*(logHir!I904-logHir!I$1088)-0.5*(SLir!I904+SLir!I$1088)*(logQir!I904-logQir!I$1088),0)</f>
        <v>2.8226255413261698E-2</v>
      </c>
      <c r="J904" s="6">
        <f>IF(logVir!J904&lt;&gt;0,logVir!J904-logVir!J$1088-0.5*(SKir!J904+SKir!J$1088)*(logKir!J904-logKir!J$1088)-0.5*(SLir!J904+SLir!J$1088)*(logHir!J904-logHir!J$1088)-0.5*(SLir!J904+SLir!J$1088)*(logQir!J904-logQir!J$1088),0)</f>
        <v>3.7914349953665771E-2</v>
      </c>
    </row>
    <row r="905" spans="1:10" x14ac:dyDescent="0.15">
      <c r="A905" s="1">
        <v>40</v>
      </c>
      <c r="B905" s="1" t="s">
        <v>327</v>
      </c>
      <c r="C905" s="1">
        <v>5</v>
      </c>
      <c r="D905" s="1" t="s">
        <v>18</v>
      </c>
      <c r="E905" s="6">
        <f>IF(logVir!E905&lt;&gt;0,logVir!E905-logVir!E$1089-0.5*(SKir!E905+SKir!E$1089)*(logKir!E905-logKir!E$1089)-0.5*(SLir!E905+SLir!E$1089)*(logHir!E905-logHir!E$1089)-0.5*(SLir!E905+SLir!E$1089)*(logQir!E905-logQir!E$1089),0)</f>
        <v>-0.22848861468022463</v>
      </c>
      <c r="F905" s="6">
        <f>IF(logVir!F905&lt;&gt;0,logVir!F905-logVir!F$1089-0.5*(SKir!F905+SKir!F$1089)*(logKir!F905-logKir!F$1089)-0.5*(SLir!F905+SLir!F$1089)*(logHir!F905-logHir!F$1089)-0.5*(SLir!F905+SLir!F$1089)*(logQir!F905-logQir!F$1089),0)</f>
        <v>-6.9095848763387757E-2</v>
      </c>
      <c r="G905" s="6">
        <f>IF(logVir!G905&lt;&gt;0,logVir!G905-logVir!G$1089-0.5*(SKir!G905+SKir!G$1089)*(logKir!G905-logKir!G$1089)-0.5*(SLir!G905+SLir!G$1089)*(logHir!G905-logHir!G$1089)-0.5*(SLir!G905+SLir!G$1089)*(logQir!G905-logQir!G$1089),0)</f>
        <v>-0.24625359995865326</v>
      </c>
      <c r="H905" s="6">
        <f>IF(logVir!H905&lt;&gt;0,logVir!H905-logVir!H$1089-0.5*(SKir!H905+SKir!H$1089)*(logKir!H905-logKir!H$1089)-0.5*(SLir!H905+SLir!H$1089)*(logHir!H905-logHir!H$1089)-0.5*(SLir!H905+SLir!H$1089)*(logQir!H905-logQir!H$1089),0)</f>
        <v>-0.27025206630067239</v>
      </c>
      <c r="I905" s="6">
        <f>IF(logVir!I905&lt;&gt;0,logVir!I905-logVir!I$1089-0.5*(SKir!I905+SKir!I$1089)*(logKir!I905-logKir!I$1089)-0.5*(SLir!I905+SLir!I$1089)*(logHir!I905-logHir!I$1089)-0.5*(SLir!I905+SLir!I$1089)*(logQir!I905-logQir!I$1089),0)</f>
        <v>-5.6987355669894942E-2</v>
      </c>
      <c r="J905" s="6">
        <f>IF(logVir!J905&lt;&gt;0,logVir!J905-logVir!J$1089-0.5*(SKir!J905+SKir!J$1089)*(logKir!J905-logKir!J$1089)-0.5*(SLir!J905+SLir!J$1089)*(logHir!J905-logHir!J$1089)-0.5*(SLir!J905+SLir!J$1089)*(logQir!J905-logQir!J$1089),0)</f>
        <v>-2.0578842583625658E-2</v>
      </c>
    </row>
    <row r="906" spans="1:10" x14ac:dyDescent="0.15">
      <c r="A906" s="1">
        <v>40</v>
      </c>
      <c r="B906" s="1" t="s">
        <v>327</v>
      </c>
      <c r="C906" s="1">
        <v>6</v>
      </c>
      <c r="D906" s="1" t="s">
        <v>2</v>
      </c>
      <c r="E906" s="6">
        <f>IF(logVir!E906&lt;&gt;0,logVir!E906-logVir!E$1090-0.5*(SKir!E906+SKir!E$1090)*(logKir!E906-logKir!E$1090)-0.5*(SLir!E906+SLir!E$1090)*(logHir!E906-logHir!E$1090)-0.5*(SLir!E906+SLir!E$1090)*(logQir!E906-logQir!E$1090),0)</f>
        <v>0.27740774788813582</v>
      </c>
      <c r="F906" s="6">
        <f>IF(logVir!F906&lt;&gt;0,logVir!F906-logVir!F$1090-0.5*(SKir!F906+SKir!F$1090)*(logKir!F906-logKir!F$1090)-0.5*(SLir!F906+SLir!F$1090)*(logHir!F906-logHir!F$1090)-0.5*(SLir!F906+SLir!F$1090)*(logQir!F906-logQir!F$1090),0)</f>
        <v>0.43844217167182581</v>
      </c>
      <c r="G906" s="6">
        <f>IF(logVir!G906&lt;&gt;0,logVir!G906-logVir!G$1090-0.5*(SKir!G906+SKir!G$1090)*(logKir!G906-logKir!G$1090)-0.5*(SLir!G906+SLir!G$1090)*(logHir!G906-logHir!G$1090)-0.5*(SLir!G906+SLir!G$1090)*(logQir!G906-logQir!G$1090),0)</f>
        <v>0.34756128038704348</v>
      </c>
      <c r="H906" s="6">
        <f>IF(logVir!H906&lt;&gt;0,logVir!H906-logVir!H$1090-0.5*(SKir!H906+SKir!H$1090)*(logKir!H906-logKir!H$1090)-0.5*(SLir!H906+SLir!H$1090)*(logHir!H906-logHir!H$1090)-0.5*(SLir!H906+SLir!H$1090)*(logQir!H906-logQir!H$1090),0)</f>
        <v>-0.13641616563819731</v>
      </c>
      <c r="I906" s="6">
        <f>IF(logVir!I906&lt;&gt;0,logVir!I906-logVir!I$1090-0.5*(SKir!I906+SKir!I$1090)*(logKir!I906-logKir!I$1090)-0.5*(SLir!I906+SLir!I$1090)*(logHir!I906-logHir!I$1090)-0.5*(SLir!I906+SLir!I$1090)*(logQir!I906-logQir!I$1090),0)</f>
        <v>-0.33656963203385781</v>
      </c>
      <c r="J906" s="6">
        <f>IF(logVir!J906&lt;&gt;0,logVir!J906-logVir!J$1090-0.5*(SKir!J906+SKir!J$1090)*(logKir!J906-logKir!J$1090)-0.5*(SLir!J906+SLir!J$1090)*(logHir!J906-logHir!J$1090)-0.5*(SLir!J906+SLir!J$1090)*(logQir!J906-logQir!J$1090),0)</f>
        <v>-0.3746529540500545</v>
      </c>
    </row>
    <row r="907" spans="1:10" x14ac:dyDescent="0.15">
      <c r="A907" s="1">
        <v>40</v>
      </c>
      <c r="B907" s="1" t="s">
        <v>327</v>
      </c>
      <c r="C907" s="1">
        <v>7</v>
      </c>
      <c r="D907" s="1" t="s">
        <v>19</v>
      </c>
      <c r="E907" s="6">
        <f>IF(logVir!E907&lt;&gt;0,logVir!E907-logVir!E$1091-0.5*(SKir!E907+SKir!E$1091)*(logKir!E907-logKir!E$1091)-0.5*(SLir!E907+SLir!E$1091)*(logHir!E907-logHir!E$1091)-0.5*(SLir!E907+SLir!E$1091)*(logQir!E907-logQir!E$1091),0)</f>
        <v>-0.73274030258134815</v>
      </c>
      <c r="F907" s="6">
        <f>IF(logVir!F907&lt;&gt;0,logVir!F907-logVir!F$1091-0.5*(SKir!F907+SKir!F$1091)*(logKir!F907-logKir!F$1091)-0.5*(SLir!F907+SLir!F$1091)*(logHir!F907-logHir!F$1091)-0.5*(SLir!F907+SLir!F$1091)*(logQir!F907-logQir!F$1091),0)</f>
        <v>-0.84044143635782598</v>
      </c>
      <c r="G907" s="6">
        <f>IF(logVir!G907&lt;&gt;0,logVir!G907-logVir!G$1091-0.5*(SKir!G907+SKir!G$1091)*(logKir!G907-logKir!G$1091)-0.5*(SLir!G907+SLir!G$1091)*(logHir!G907-logHir!G$1091)-0.5*(SLir!G907+SLir!G$1091)*(logQir!G907-logQir!G$1091),0)</f>
        <v>-1.0063136884495405</v>
      </c>
      <c r="H907" s="6">
        <f>IF(logVir!H907&lt;&gt;0,logVir!H907-logVir!H$1091-0.5*(SKir!H907+SKir!H$1091)*(logKir!H907-logKir!H$1091)-0.5*(SLir!H907+SLir!H$1091)*(logHir!H907-logHir!H$1091)-0.5*(SLir!H907+SLir!H$1091)*(logQir!H907-logQir!H$1091),0)</f>
        <v>-1.5108912826859549</v>
      </c>
      <c r="I907" s="6">
        <f>IF(logVir!I907&lt;&gt;0,logVir!I907-logVir!I$1091-0.5*(SKir!I907+SKir!I$1091)*(logKir!I907-logKir!I$1091)-0.5*(SLir!I907+SLir!I$1091)*(logHir!I907-logHir!I$1091)-0.5*(SLir!I907+SLir!I$1091)*(logQir!I907-logQir!I$1091),0)</f>
        <v>-1.2991834588009195</v>
      </c>
      <c r="J907" s="6">
        <f>IF(logVir!J907&lt;&gt;0,logVir!J907-logVir!J$1091-0.5*(SKir!J907+SKir!J$1091)*(logKir!J907-logKir!J$1091)-0.5*(SLir!J907+SLir!J$1091)*(logHir!J907-logHir!J$1091)-0.5*(SLir!J907+SLir!J$1091)*(logQir!J907-logQir!J$1091),0)</f>
        <v>-1.3614000232737467</v>
      </c>
    </row>
    <row r="908" spans="1:10" x14ac:dyDescent="0.15">
      <c r="A908" s="1">
        <v>40</v>
      </c>
      <c r="B908" s="1" t="s">
        <v>327</v>
      </c>
      <c r="C908" s="1">
        <v>8</v>
      </c>
      <c r="D908" s="1" t="s">
        <v>20</v>
      </c>
      <c r="E908" s="6">
        <f>IF(logVir!E908&lt;&gt;0,logVir!E908-logVir!E$1092-0.5*(SKir!E908+SKir!E$1092)*(logKir!E908-logKir!E$1092)-0.5*(SLir!E908+SLir!E$1092)*(logHir!E908-logHir!E$1092)-0.5*(SLir!E908+SLir!E$1092)*(logQir!E908-logQir!E$1092),0)</f>
        <v>-0.16569461773247424</v>
      </c>
      <c r="F908" s="6">
        <f>IF(logVir!F908&lt;&gt;0,logVir!F908-logVir!F$1092-0.5*(SKir!F908+SKir!F$1092)*(logKir!F908-logKir!F$1092)-0.5*(SLir!F908+SLir!F$1092)*(logHir!F908-logHir!F$1092)-0.5*(SLir!F908+SLir!F$1092)*(logQir!F908-logQir!F$1092),0)</f>
        <v>-0.11172799750000645</v>
      </c>
      <c r="G908" s="6">
        <f>IF(logVir!G908&lt;&gt;0,logVir!G908-logVir!G$1092-0.5*(SKir!G908+SKir!G$1092)*(logKir!G908-logKir!G$1092)-0.5*(SLir!G908+SLir!G$1092)*(logHir!G908-logHir!G$1092)-0.5*(SLir!G908+SLir!G$1092)*(logQir!G908-logQir!G$1092),0)</f>
        <v>-8.2434688004691364E-2</v>
      </c>
      <c r="H908" s="6">
        <f>IF(logVir!H908&lt;&gt;0,logVir!H908-logVir!H$1092-0.5*(SKir!H908+SKir!H$1092)*(logKir!H908-logKir!H$1092)-0.5*(SLir!H908+SLir!H$1092)*(logHir!H908-logHir!H$1092)-0.5*(SLir!H908+SLir!H$1092)*(logQir!H908-logQir!H$1092),0)</f>
        <v>-0.11466493034611373</v>
      </c>
      <c r="I908" s="6">
        <f>IF(logVir!I908&lt;&gt;0,logVir!I908-logVir!I$1092-0.5*(SKir!I908+SKir!I$1092)*(logKir!I908-logKir!I$1092)-0.5*(SLir!I908+SLir!I$1092)*(logHir!I908-logHir!I$1092)-0.5*(SLir!I908+SLir!I$1092)*(logQir!I908-logQir!I$1092),0)</f>
        <v>-6.0529635860257287E-2</v>
      </c>
      <c r="J908" s="6">
        <f>IF(logVir!J908&lt;&gt;0,logVir!J908-logVir!J$1092-0.5*(SKir!J908+SKir!J$1092)*(logKir!J908-logKir!J$1092)-0.5*(SLir!J908+SLir!J$1092)*(logHir!J908-logHir!J$1092)-0.5*(SLir!J908+SLir!J$1092)*(logQir!J908-logQir!J$1092),0)</f>
        <v>-0.13243334176900304</v>
      </c>
    </row>
    <row r="909" spans="1:10" x14ac:dyDescent="0.15">
      <c r="A909" s="1">
        <v>40</v>
      </c>
      <c r="B909" s="1" t="s">
        <v>327</v>
      </c>
      <c r="C909" s="1">
        <v>9</v>
      </c>
      <c r="D909" s="1" t="s">
        <v>21</v>
      </c>
      <c r="E909" s="6">
        <f>IF(logVir!E909&lt;&gt;0,logVir!E909-logVir!E$1093-0.5*(SKir!E909+SKir!E$1093)*(logKir!E909-logKir!E$1093)-0.5*(SLir!E909+SLir!E$1093)*(logHir!E909-logHir!E$1093)-0.5*(SLir!E909+SLir!E$1093)*(logQir!E909-logQir!E$1093),0)</f>
        <v>-0.39973383862579726</v>
      </c>
      <c r="F909" s="6">
        <f>IF(logVir!F909&lt;&gt;0,logVir!F909-logVir!F$1093-0.5*(SKir!F909+SKir!F$1093)*(logKir!F909-logKir!F$1093)-0.5*(SLir!F909+SLir!F$1093)*(logHir!F909-logHir!F$1093)-0.5*(SLir!F909+SLir!F$1093)*(logQir!F909-logQir!F$1093),0)</f>
        <v>-8.6596936165904151E-2</v>
      </c>
      <c r="G909" s="6">
        <f>IF(logVir!G909&lt;&gt;0,logVir!G909-logVir!G$1093-0.5*(SKir!G909+SKir!G$1093)*(logKir!G909-logKir!G$1093)-0.5*(SLir!G909+SLir!G$1093)*(logHir!G909-logHir!G$1093)-0.5*(SLir!G909+SLir!G$1093)*(logQir!G909-logQir!G$1093),0)</f>
        <v>-0.15324393362814689</v>
      </c>
      <c r="H909" s="6">
        <f>IF(logVir!H909&lt;&gt;0,logVir!H909-logVir!H$1093-0.5*(SKir!H909+SKir!H$1093)*(logKir!H909-logKir!H$1093)-0.5*(SLir!H909+SLir!H$1093)*(logHir!H909-logHir!H$1093)-0.5*(SLir!H909+SLir!H$1093)*(logQir!H909-logQir!H$1093),0)</f>
        <v>7.242718272563449E-2</v>
      </c>
      <c r="I909" s="6">
        <f>IF(logVir!I909&lt;&gt;0,logVir!I909-logVir!I$1093-0.5*(SKir!I909+SKir!I$1093)*(logKir!I909-logKir!I$1093)-0.5*(SLir!I909+SLir!I$1093)*(logHir!I909-logHir!I$1093)-0.5*(SLir!I909+SLir!I$1093)*(logQir!I909-logQir!I$1093),0)</f>
        <v>7.0338958270369428E-2</v>
      </c>
      <c r="J909" s="6">
        <f>IF(logVir!J909&lt;&gt;0,logVir!J909-logVir!J$1093-0.5*(SKir!J909+SKir!J$1093)*(logKir!J909-logKir!J$1093)-0.5*(SLir!J909+SLir!J$1093)*(logHir!J909-logHir!J$1093)-0.5*(SLir!J909+SLir!J$1093)*(logQir!J909-logQir!J$1093),0)</f>
        <v>0.12202122367294296</v>
      </c>
    </row>
    <row r="910" spans="1:10" x14ac:dyDescent="0.15">
      <c r="A910" s="1">
        <v>40</v>
      </c>
      <c r="B910" s="1" t="s">
        <v>327</v>
      </c>
      <c r="C910" s="1">
        <v>10</v>
      </c>
      <c r="D910" s="1" t="s">
        <v>22</v>
      </c>
      <c r="E910" s="6">
        <f>IF(logVir!E910&lt;&gt;0,logVir!E910-logVir!E$1094-0.5*(SKir!E910+SKir!E$1094)*(logKir!E910-logKir!E$1094)-0.5*(SLir!E910+SLir!E$1094)*(logHir!E910-logHir!E$1094)-0.5*(SLir!E910+SLir!E$1094)*(logQir!E910-logQir!E$1094),0)</f>
        <v>-8.0550530604880474E-2</v>
      </c>
      <c r="F910" s="6">
        <f>IF(logVir!F910&lt;&gt;0,logVir!F910-logVir!F$1094-0.5*(SKir!F910+SKir!F$1094)*(logKir!F910-logKir!F$1094)-0.5*(SLir!F910+SLir!F$1094)*(logHir!F910-logHir!F$1094)-0.5*(SLir!F910+SLir!F$1094)*(logQir!F910-logQir!F$1094),0)</f>
        <v>-1.6825383859664068E-2</v>
      </c>
      <c r="G910" s="6">
        <f>IF(logVir!G910&lt;&gt;0,logVir!G910-logVir!G$1094-0.5*(SKir!G910+SKir!G$1094)*(logKir!G910-logKir!G$1094)-0.5*(SLir!G910+SLir!G$1094)*(logHir!G910-logHir!G$1094)-0.5*(SLir!G910+SLir!G$1094)*(logQir!G910-logQir!G$1094),0)</f>
        <v>-0.34650105705623774</v>
      </c>
      <c r="H910" s="6">
        <f>IF(logVir!H910&lt;&gt;0,logVir!H910-logVir!H$1094-0.5*(SKir!H910+SKir!H$1094)*(logKir!H910-logKir!H$1094)-0.5*(SLir!H910+SLir!H$1094)*(logHir!H910-logHir!H$1094)-0.5*(SLir!H910+SLir!H$1094)*(logQir!H910-logQir!H$1094),0)</f>
        <v>-0.10685039248664799</v>
      </c>
      <c r="I910" s="6">
        <f>IF(logVir!I910&lt;&gt;0,logVir!I910-logVir!I$1094-0.5*(SKir!I910+SKir!I$1094)*(logKir!I910-logKir!I$1094)-0.5*(SLir!I910+SLir!I$1094)*(logHir!I910-logHir!I$1094)-0.5*(SLir!I910+SLir!I$1094)*(logQir!I910-logQir!I$1094),0)</f>
        <v>-4.4320479890681233E-2</v>
      </c>
      <c r="J910" s="6">
        <f>IF(logVir!J910&lt;&gt;0,logVir!J910-logVir!J$1094-0.5*(SKir!J910+SKir!J$1094)*(logKir!J910-logKir!J$1094)-0.5*(SLir!J910+SLir!J$1094)*(logHir!J910-logHir!J$1094)-0.5*(SLir!J910+SLir!J$1094)*(logQir!J910-logQir!J$1094),0)</f>
        <v>0.12132887347578514</v>
      </c>
    </row>
    <row r="911" spans="1:10" x14ac:dyDescent="0.15">
      <c r="A911" s="1">
        <v>40</v>
      </c>
      <c r="B911" s="1" t="s">
        <v>327</v>
      </c>
      <c r="C911" s="1">
        <v>11</v>
      </c>
      <c r="D911" s="1" t="s">
        <v>23</v>
      </c>
      <c r="E911" s="6">
        <f>IF(logVir!E911&lt;&gt;0,logVir!E911-logVir!E$1095-0.5*(SKir!E911+SKir!E$1095)*(logKir!E911-logKir!E$1095)-0.5*(SLir!E911+SLir!E$1095)*(logHir!E911-logHir!E$1095)-0.5*(SLir!E911+SLir!E$1095)*(logQir!E911-logQir!E$1095),0)</f>
        <v>-0.15214648616247226</v>
      </c>
      <c r="F911" s="6">
        <f>IF(logVir!F911&lt;&gt;0,logVir!F911-logVir!F$1095-0.5*(SKir!F911+SKir!F$1095)*(logKir!F911-logKir!F$1095)-0.5*(SLir!F911+SLir!F$1095)*(logHir!F911-logHir!F$1095)-0.5*(SLir!F911+SLir!F$1095)*(logQir!F911-logQir!F$1095),0)</f>
        <v>6.2672865783820031E-2</v>
      </c>
      <c r="G911" s="6">
        <f>IF(logVir!G911&lt;&gt;0,logVir!G911-logVir!G$1095-0.5*(SKir!G911+SKir!G$1095)*(logKir!G911-logKir!G$1095)-0.5*(SLir!G911+SLir!G$1095)*(logHir!G911-logHir!G$1095)-0.5*(SLir!G911+SLir!G$1095)*(logQir!G911-logQir!G$1095),0)</f>
        <v>-2.8469578875658097E-3</v>
      </c>
      <c r="H911" s="6">
        <f>IF(logVir!H911&lt;&gt;0,logVir!H911-logVir!H$1095-0.5*(SKir!H911+SKir!H$1095)*(logKir!H911-logKir!H$1095)-0.5*(SLir!H911+SLir!H$1095)*(logHir!H911-logHir!H$1095)-0.5*(SLir!H911+SLir!H$1095)*(logQir!H911-logQir!H$1095),0)</f>
        <v>-0.12333408650906096</v>
      </c>
      <c r="I911" s="6">
        <f>IF(logVir!I911&lt;&gt;0,logVir!I911-logVir!I$1095-0.5*(SKir!I911+SKir!I$1095)*(logKir!I911-logKir!I$1095)-0.5*(SLir!I911+SLir!I$1095)*(logHir!I911-logHir!I$1095)-0.5*(SLir!I911+SLir!I$1095)*(logQir!I911-logQir!I$1095),0)</f>
        <v>-1.6318982619819518E-2</v>
      </c>
      <c r="J911" s="6">
        <f>IF(logVir!J911&lt;&gt;0,logVir!J911-logVir!J$1095-0.5*(SKir!J911+SKir!J$1095)*(logKir!J911-logKir!J$1095)-0.5*(SLir!J911+SLir!J$1095)*(logHir!J911-logHir!J$1095)-0.5*(SLir!J911+SLir!J$1095)*(logQir!J911-logQir!J$1095),0)</f>
        <v>7.820974141886719E-2</v>
      </c>
    </row>
    <row r="912" spans="1:10" x14ac:dyDescent="0.15">
      <c r="A912" s="1">
        <v>40</v>
      </c>
      <c r="B912" s="1" t="s">
        <v>327</v>
      </c>
      <c r="C912" s="1">
        <v>12</v>
      </c>
      <c r="D912" s="1" t="s">
        <v>24</v>
      </c>
      <c r="E912" s="6">
        <f>IF(logVir!E912&lt;&gt;0,logVir!E912-logVir!E$1096-0.5*(SKir!E912+SKir!E$1096)*(logKir!E912-logKir!E$1096)-0.5*(SLir!E912+SLir!E$1096)*(logHir!E912-logHir!E$1096)-0.5*(SLir!E912+SLir!E$1096)*(logQir!E912-logQir!E$1096),0)</f>
        <v>1.5995131779410046E-2</v>
      </c>
      <c r="F912" s="6">
        <f>IF(logVir!F912&lt;&gt;0,logVir!F912-logVir!F$1096-0.5*(SKir!F912+SKir!F$1096)*(logKir!F912-logKir!F$1096)-0.5*(SLir!F912+SLir!F$1096)*(logHir!F912-logHir!F$1096)-0.5*(SLir!F912+SLir!F$1096)*(logQir!F912-logQir!F$1096),0)</f>
        <v>7.7379325934790605E-4</v>
      </c>
      <c r="G912" s="6">
        <f>IF(logVir!G912&lt;&gt;0,logVir!G912-logVir!G$1096-0.5*(SKir!G912+SKir!G$1096)*(logKir!G912-logKir!G$1096)-0.5*(SLir!G912+SLir!G$1096)*(logHir!G912-logHir!G$1096)-0.5*(SLir!G912+SLir!G$1096)*(logQir!G912-logQir!G$1096),0)</f>
        <v>-0.13717388457413127</v>
      </c>
      <c r="H912" s="6">
        <f>IF(logVir!H912&lt;&gt;0,logVir!H912-logVir!H$1096-0.5*(SKir!H912+SKir!H$1096)*(logKir!H912-logKir!H$1096)-0.5*(SLir!H912+SLir!H$1096)*(logHir!H912-logHir!H$1096)-0.5*(SLir!H912+SLir!H$1096)*(logQir!H912-logQir!H$1096),0)</f>
        <v>-0.12248348671455228</v>
      </c>
      <c r="I912" s="6">
        <f>IF(logVir!I912&lt;&gt;0,logVir!I912-logVir!I$1096-0.5*(SKir!I912+SKir!I$1096)*(logKir!I912-logKir!I$1096)-0.5*(SLir!I912+SLir!I$1096)*(logHir!I912-logHir!I$1096)-0.5*(SLir!I912+SLir!I$1096)*(logQir!I912-logQir!I$1096),0)</f>
        <v>-0.50263273369260097</v>
      </c>
      <c r="J912" s="6">
        <f>IF(logVir!J912&lt;&gt;0,logVir!J912-logVir!J$1096-0.5*(SKir!J912+SKir!J$1096)*(logKir!J912-logKir!J$1096)-0.5*(SLir!J912+SLir!J$1096)*(logHir!J912-logHir!J$1096)-0.5*(SLir!J912+SLir!J$1096)*(logQir!J912-logQir!J$1096),0)</f>
        <v>-0.60714565102104878</v>
      </c>
    </row>
    <row r="913" spans="1:10" x14ac:dyDescent="0.15">
      <c r="A913" s="1">
        <v>40</v>
      </c>
      <c r="B913" s="1" t="s">
        <v>327</v>
      </c>
      <c r="C913" s="1">
        <v>13</v>
      </c>
      <c r="D913" s="1" t="s">
        <v>25</v>
      </c>
      <c r="E913" s="6">
        <f>IF(logVir!E913&lt;&gt;0,logVir!E913-logVir!E$1097-0.5*(SKir!E913+SKir!E$1097)*(logKir!E913-logKir!E$1097)-0.5*(SLir!E913+SLir!E$1097)*(logHir!E913-logHir!E$1097)-0.5*(SLir!E913+SLir!E$1097)*(logQir!E913-logQir!E$1097),0)</f>
        <v>0.21797883495525036</v>
      </c>
      <c r="F913" s="6">
        <f>IF(logVir!F913&lt;&gt;0,logVir!F913-logVir!F$1097-0.5*(SKir!F913+SKir!F$1097)*(logKir!F913-logKir!F$1097)-0.5*(SLir!F913+SLir!F$1097)*(logHir!F913-logHir!F$1097)-0.5*(SLir!F913+SLir!F$1097)*(logQir!F913-logQir!F$1097),0)</f>
        <v>0.75859563189717238</v>
      </c>
      <c r="G913" s="6">
        <f>IF(logVir!G913&lt;&gt;0,logVir!G913-logVir!G$1097-0.5*(SKir!G913+SKir!G$1097)*(logKir!G913-logKir!G$1097)-0.5*(SLir!G913+SLir!G$1097)*(logHir!G913-logHir!G$1097)-0.5*(SLir!G913+SLir!G$1097)*(logQir!G913-logQir!G$1097),0)</f>
        <v>1.0063593537048665</v>
      </c>
      <c r="H913" s="6">
        <f>IF(logVir!H913&lt;&gt;0,logVir!H913-logVir!H$1097-0.5*(SKir!H913+SKir!H$1097)*(logKir!H913-logKir!H$1097)-0.5*(SLir!H913+SLir!H$1097)*(logHir!H913-logHir!H$1097)-0.5*(SLir!H913+SLir!H$1097)*(logQir!H913-logQir!H$1097),0)</f>
        <v>0.54113256946924948</v>
      </c>
      <c r="I913" s="6">
        <f>IF(logVir!I913&lt;&gt;0,logVir!I913-logVir!I$1097-0.5*(SKir!I913+SKir!I$1097)*(logKir!I913-logKir!I$1097)-0.5*(SLir!I913+SLir!I$1097)*(logHir!I913-logHir!I$1097)-0.5*(SLir!I913+SLir!I$1097)*(logQir!I913-logQir!I$1097),0)</f>
        <v>-0.35425451909872252</v>
      </c>
      <c r="J913" s="6">
        <f>IF(logVir!J913&lt;&gt;0,logVir!J913-logVir!J$1097-0.5*(SKir!J913+SKir!J$1097)*(logKir!J913-logKir!J$1097)-0.5*(SLir!J913+SLir!J$1097)*(logHir!J913-logHir!J$1097)-0.5*(SLir!J913+SLir!J$1097)*(logQir!J913-logQir!J$1097),0)</f>
        <v>0.36242130099776848</v>
      </c>
    </row>
    <row r="914" spans="1:10" x14ac:dyDescent="0.15">
      <c r="A914" s="1">
        <v>40</v>
      </c>
      <c r="B914" s="1" t="s">
        <v>327</v>
      </c>
      <c r="C914" s="1">
        <v>14</v>
      </c>
      <c r="D914" s="1" t="s">
        <v>26</v>
      </c>
      <c r="E914" s="6">
        <f>IF(logVir!E914&lt;&gt;0,logVir!E914-logVir!E$1098-0.5*(SKir!E914+SKir!E$1098)*(logKir!E914-logKir!E$1098)-0.5*(SLir!E914+SLir!E$1098)*(logHir!E914-logHir!E$1098)-0.5*(SLir!E914+SLir!E$1098)*(logQir!E914-logQir!E$1098),0)</f>
        <v>-0.29909072560796568</v>
      </c>
      <c r="F914" s="6">
        <f>IF(logVir!F914&lt;&gt;0,logVir!F914-logVir!F$1098-0.5*(SKir!F914+SKir!F$1098)*(logKir!F914-logKir!F$1098)-0.5*(SLir!F914+SLir!F$1098)*(logHir!F914-logHir!F$1098)-0.5*(SLir!F914+SLir!F$1098)*(logQir!F914-logQir!F$1098),0)</f>
        <v>-0.33189253475577141</v>
      </c>
      <c r="G914" s="6">
        <f>IF(logVir!G914&lt;&gt;0,logVir!G914-logVir!G$1098-0.5*(SKir!G914+SKir!G$1098)*(logKir!G914-logKir!G$1098)-0.5*(SLir!G914+SLir!G$1098)*(logHir!G914-logHir!G$1098)-0.5*(SLir!G914+SLir!G$1098)*(logQir!G914-logQir!G$1098),0)</f>
        <v>-0.56476770832804835</v>
      </c>
      <c r="H914" s="6">
        <f>IF(logVir!H914&lt;&gt;0,logVir!H914-logVir!H$1098-0.5*(SKir!H914+SKir!H$1098)*(logKir!H914-logKir!H$1098)-0.5*(SLir!H914+SLir!H$1098)*(logHir!H914-logHir!H$1098)-0.5*(SLir!H914+SLir!H$1098)*(logQir!H914-logQir!H$1098),0)</f>
        <v>-0.10086539685993262</v>
      </c>
      <c r="I914" s="6">
        <f>IF(logVir!I914&lt;&gt;0,logVir!I914-logVir!I$1098-0.5*(SKir!I914+SKir!I$1098)*(logKir!I914-logKir!I$1098)-0.5*(SLir!I914+SLir!I$1098)*(logHir!I914-logHir!I$1098)-0.5*(SLir!I914+SLir!I$1098)*(logQir!I914-logQir!I$1098),0)</f>
        <v>-0.78021474141431502</v>
      </c>
      <c r="J914" s="6">
        <f>IF(logVir!J914&lt;&gt;0,logVir!J914-logVir!J$1098-0.5*(SKir!J914+SKir!J$1098)*(logKir!J914-logKir!J$1098)-0.5*(SLir!J914+SLir!J$1098)*(logHir!J914-logHir!J$1098)-0.5*(SLir!J914+SLir!J$1098)*(logQir!J914-logQir!J$1098),0)</f>
        <v>-0.54923923540578579</v>
      </c>
    </row>
    <row r="915" spans="1:10" x14ac:dyDescent="0.15">
      <c r="A915" s="1">
        <v>40</v>
      </c>
      <c r="B915" s="1" t="s">
        <v>327</v>
      </c>
      <c r="C915" s="1">
        <v>15</v>
      </c>
      <c r="D915" s="1" t="s">
        <v>27</v>
      </c>
      <c r="E915" s="6">
        <f>IF(logVir!E915&lt;&gt;0,logVir!E915-logVir!E$1099-0.5*(SKir!E915+SKir!E$1099)*(logKir!E915-logKir!E$1099)-0.5*(SLir!E915+SLir!E$1099)*(logHir!E915-logHir!E$1099)-0.5*(SLir!E915+SLir!E$1099)*(logQir!E915-logQir!E$1099),0)</f>
        <v>2.6024249314705934E-2</v>
      </c>
      <c r="F915" s="6">
        <f>IF(logVir!F915&lt;&gt;0,logVir!F915-logVir!F$1099-0.5*(SKir!F915+SKir!F$1099)*(logKir!F915-logKir!F$1099)-0.5*(SLir!F915+SLir!F$1099)*(logHir!F915-logHir!F$1099)-0.5*(SLir!F915+SLir!F$1099)*(logQir!F915-logQir!F$1099),0)</f>
        <v>0.1167309410587522</v>
      </c>
      <c r="G915" s="6">
        <f>IF(logVir!G915&lt;&gt;0,logVir!G915-logVir!G$1099-0.5*(SKir!G915+SKir!G$1099)*(logKir!G915-logKir!G$1099)-0.5*(SLir!G915+SLir!G$1099)*(logHir!G915-logHir!G$1099)-0.5*(SLir!G915+SLir!G$1099)*(logQir!G915-logQir!G$1099),0)</f>
        <v>7.8642591662550707E-3</v>
      </c>
      <c r="H915" s="6">
        <f>IF(logVir!H915&lt;&gt;0,logVir!H915-logVir!H$1099-0.5*(SKir!H915+SKir!H$1099)*(logKir!H915-logKir!H$1099)-0.5*(SLir!H915+SLir!H$1099)*(logHir!H915-logHir!H$1099)-0.5*(SLir!H915+SLir!H$1099)*(logQir!H915-logQir!H$1099),0)</f>
        <v>-4.149026466364477E-2</v>
      </c>
      <c r="I915" s="6">
        <f>IF(logVir!I915&lt;&gt;0,logVir!I915-logVir!I$1099-0.5*(SKir!I915+SKir!I$1099)*(logKir!I915-logKir!I$1099)-0.5*(SLir!I915+SLir!I$1099)*(logHir!I915-logHir!I$1099)-0.5*(SLir!I915+SLir!I$1099)*(logQir!I915-logQir!I$1099),0)</f>
        <v>5.1619924192597672E-2</v>
      </c>
      <c r="J915" s="6">
        <f>IF(logVir!J915&lt;&gt;0,logVir!J915-logVir!J$1099-0.5*(SKir!J915+SKir!J$1099)*(logKir!J915-logKir!J$1099)-0.5*(SLir!J915+SLir!J$1099)*(logHir!J915-logHir!J$1099)-0.5*(SLir!J915+SLir!J$1099)*(logQir!J915-logQir!J$1099),0)</f>
        <v>0.11889108979544592</v>
      </c>
    </row>
    <row r="916" spans="1:10" x14ac:dyDescent="0.15">
      <c r="A916" s="1">
        <v>40</v>
      </c>
      <c r="B916" s="1" t="s">
        <v>326</v>
      </c>
      <c r="C916" s="1">
        <v>16</v>
      </c>
      <c r="D916" s="1" t="s">
        <v>10</v>
      </c>
      <c r="E916" s="6">
        <f>IF(logVir!E916&lt;&gt;0,logVir!E916-logVir!E$1100-0.5*(SKir!E916+SKir!E$1100)*(logKir!E916-logKir!E$1100)-0.5*(SLir!E916+SLir!E$1100)*(logHir!E916-logHir!E$1100)-0.5*(SLir!E916+SLir!E$1100)*(logQir!E916-logQir!E$1100),0)</f>
        <v>-0.51832473152099801</v>
      </c>
      <c r="F916" s="6">
        <f>IF(logVir!F916&lt;&gt;0,logVir!F916-logVir!F$1100-0.5*(SKir!F916+SKir!F$1100)*(logKir!F916-logKir!F$1100)-0.5*(SLir!F916+SLir!F$1100)*(logHir!F916-logHir!F$1100)-0.5*(SLir!F916+SLir!F$1100)*(logQir!F916-logQir!F$1100),0)</f>
        <v>-0.16238209764508624</v>
      </c>
      <c r="G916" s="6">
        <f>IF(logVir!G916&lt;&gt;0,logVir!G916-logVir!G$1100-0.5*(SKir!G916+SKir!G$1100)*(logKir!G916-logKir!G$1100)-0.5*(SLir!G916+SLir!G$1100)*(logHir!G916-logHir!G$1100)-0.5*(SLir!G916+SLir!G$1100)*(logQir!G916-logQir!G$1100),0)</f>
        <v>-0.21881196117099661</v>
      </c>
      <c r="H916" s="6">
        <f>IF(logVir!H916&lt;&gt;0,logVir!H916-logVir!H$1100-0.5*(SKir!H916+SKir!H$1100)*(logKir!H916-logKir!H$1100)-0.5*(SLir!H916+SLir!H$1100)*(logHir!H916-logHir!H$1100)-0.5*(SLir!H916+SLir!H$1100)*(logQir!H916-logQir!H$1100),0)</f>
        <v>-0.19664924937827064</v>
      </c>
      <c r="I916" s="6">
        <f>IF(logVir!I916&lt;&gt;0,logVir!I916-logVir!I$1100-0.5*(SKir!I916+SKir!I$1100)*(logKir!I916-logKir!I$1100)-0.5*(SLir!I916+SLir!I$1100)*(logHir!I916-logHir!I$1100)-0.5*(SLir!I916+SLir!I$1100)*(logQir!I916-logQir!I$1100),0)</f>
        <v>-6.932573570448311E-2</v>
      </c>
      <c r="J916" s="6">
        <f>IF(logVir!J916&lt;&gt;0,logVir!J916-logVir!J$1100-0.5*(SKir!J916+SKir!J$1100)*(logKir!J916-logKir!J$1100)-0.5*(SLir!J916+SLir!J$1100)*(logHir!J916-logHir!J$1100)-0.5*(SLir!J916+SLir!J$1100)*(logQir!J916-logQir!J$1100),0)</f>
        <v>-6.5665130185374343E-2</v>
      </c>
    </row>
    <row r="917" spans="1:10" x14ac:dyDescent="0.15">
      <c r="A917" s="1">
        <v>40</v>
      </c>
      <c r="B917" s="1" t="s">
        <v>326</v>
      </c>
      <c r="C917" s="1">
        <v>17</v>
      </c>
      <c r="D917" s="1" t="s">
        <v>11</v>
      </c>
      <c r="E917" s="6">
        <f>IF(logVir!E917&lt;&gt;0,logVir!E917-logVir!E$1101-0.5*(SKir!E917+SKir!E$1101)*(logKir!E917-logKir!E$1101)-0.5*(SLir!E917+SLir!E$1101)*(logHir!E917-logHir!E$1101)-0.5*(SLir!E917+SLir!E$1101)*(logQir!E917-logQir!E$1101),0)</f>
        <v>0.12303942664659348</v>
      </c>
      <c r="F917" s="6">
        <f>IF(logVir!F917&lt;&gt;0,logVir!F917-logVir!F$1101-0.5*(SKir!F917+SKir!F$1101)*(logKir!F917-logKir!F$1101)-0.5*(SLir!F917+SLir!F$1101)*(logHir!F917-logHir!F$1101)-0.5*(SLir!F917+SLir!F$1101)*(logQir!F917-logQir!F$1101),0)</f>
        <v>0.20067597780805232</v>
      </c>
      <c r="G917" s="6">
        <f>IF(logVir!G917&lt;&gt;0,logVir!G917-logVir!G$1101-0.5*(SKir!G917+SKir!G$1101)*(logKir!G917-logKir!G$1101)-0.5*(SLir!G917+SLir!G$1101)*(logHir!G917-logHir!G$1101)-0.5*(SLir!G917+SLir!G$1101)*(logQir!G917-logQir!G$1101),0)</f>
        <v>0.18191062281665166</v>
      </c>
      <c r="H917" s="6">
        <f>IF(logVir!H917&lt;&gt;0,logVir!H917-logVir!H$1101-0.5*(SKir!H917+SKir!H$1101)*(logKir!H917-logKir!H$1101)-0.5*(SLir!H917+SLir!H$1101)*(logHir!H917-logHir!H$1101)-0.5*(SLir!H917+SLir!H$1101)*(logQir!H917-logQir!H$1101),0)</f>
        <v>3.6665921790202123E-2</v>
      </c>
      <c r="I917" s="6">
        <f>IF(logVir!I917&lt;&gt;0,logVir!I917-logVir!I$1101-0.5*(SKir!I917+SKir!I$1101)*(logKir!I917-logKir!I$1101)-0.5*(SLir!I917+SLir!I$1101)*(logHir!I917-logHir!I$1101)-0.5*(SLir!I917+SLir!I$1101)*(logQir!I917-logQir!I$1101),0)</f>
        <v>-3.5177947637053788E-3</v>
      </c>
      <c r="J917" s="6">
        <f>IF(logVir!J917&lt;&gt;0,logVir!J917-logVir!J$1101-0.5*(SKir!J917+SKir!J$1101)*(logKir!J917-logKir!J$1101)-0.5*(SLir!J917+SLir!J$1101)*(logHir!J917-logHir!J$1101)-0.5*(SLir!J917+SLir!J$1101)*(logQir!J917-logQir!J$1101),0)</f>
        <v>2.0233293578697888E-2</v>
      </c>
    </row>
    <row r="918" spans="1:10" x14ac:dyDescent="0.15">
      <c r="A918" s="1">
        <v>40</v>
      </c>
      <c r="B918" s="1" t="s">
        <v>326</v>
      </c>
      <c r="C918" s="1">
        <v>18</v>
      </c>
      <c r="D918" s="1" t="s">
        <v>12</v>
      </c>
      <c r="E918" s="6">
        <f>IF(logVir!E918&lt;&gt;0,logVir!E918-logVir!E$1102-0.5*(SKir!E918+SKir!E$1102)*(logKir!E918-logKir!E$1102)-0.5*(SLir!E918+SLir!E$1102)*(logHir!E918-logHir!E$1102)-0.5*(SLir!E918+SLir!E$1102)*(logQir!E918-logQir!E$1102),0)</f>
        <v>0.31024255609083851</v>
      </c>
      <c r="F918" s="6">
        <f>IF(logVir!F918&lt;&gt;0,logVir!F918-logVir!F$1102-0.5*(SKir!F918+SKir!F$1102)*(logKir!F918-logKir!F$1102)-0.5*(SLir!F918+SLir!F$1102)*(logHir!F918-logHir!F$1102)-0.5*(SLir!F918+SLir!F$1102)*(logQir!F918-logQir!F$1102),0)</f>
        <v>0.50122633290811058</v>
      </c>
      <c r="G918" s="6">
        <f>IF(logVir!G918&lt;&gt;0,logVir!G918-logVir!G$1102-0.5*(SKir!G918+SKir!G$1102)*(logKir!G918-logKir!G$1102)-0.5*(SLir!G918+SLir!G$1102)*(logHir!G918-logHir!G$1102)-0.5*(SLir!G918+SLir!G$1102)*(logQir!G918-logQir!G$1102),0)</f>
        <v>0.26038306230884611</v>
      </c>
      <c r="H918" s="6">
        <f>IF(logVir!H918&lt;&gt;0,logVir!H918-logVir!H$1102-0.5*(SKir!H918+SKir!H$1102)*(logKir!H918-logKir!H$1102)-0.5*(SLir!H918+SLir!H$1102)*(logHir!H918-logHir!H$1102)-0.5*(SLir!H918+SLir!H$1102)*(logQir!H918-logQir!H$1102),0)</f>
        <v>0.28457169278076494</v>
      </c>
      <c r="I918" s="6">
        <f>IF(logVir!I918&lt;&gt;0,logVir!I918-logVir!I$1102-0.5*(SKir!I918+SKir!I$1102)*(logKir!I918-logKir!I$1102)-0.5*(SLir!I918+SLir!I$1102)*(logHir!I918-logHir!I$1102)-0.5*(SLir!I918+SLir!I$1102)*(logQir!I918-logQir!I$1102),0)</f>
        <v>0.32203331899164406</v>
      </c>
      <c r="J918" s="6">
        <f>IF(logVir!J918&lt;&gt;0,logVir!J918-logVir!J$1102-0.5*(SKir!J918+SKir!J$1102)*(logKir!J918-logKir!J$1102)-0.5*(SLir!J918+SLir!J$1102)*(logHir!J918-logHir!J$1102)-0.5*(SLir!J918+SLir!J$1102)*(logQir!J918-logQir!J$1102),0)</f>
        <v>0.26943335795675932</v>
      </c>
    </row>
    <row r="919" spans="1:10" x14ac:dyDescent="0.15">
      <c r="A919" s="1">
        <v>40</v>
      </c>
      <c r="B919" s="1" t="s">
        <v>326</v>
      </c>
      <c r="C919" s="1">
        <v>19</v>
      </c>
      <c r="D919" s="1" t="s">
        <v>13</v>
      </c>
      <c r="E919" s="6">
        <f>IF(logVir!E919&lt;&gt;0,logVir!E919-logVir!E$1103-0.5*(SKir!E919+SKir!E$1103)*(logKir!E919-logKir!E$1103)-0.5*(SLir!E919+SLir!E$1103)*(logHir!E919-logHir!E$1103)-0.5*(SLir!E919+SLir!E$1103)*(logQir!E919-logQir!E$1103),0)</f>
        <v>-0.23612833627600868</v>
      </c>
      <c r="F919" s="6">
        <f>IF(logVir!F919&lt;&gt;0,logVir!F919-logVir!F$1103-0.5*(SKir!F919+SKir!F$1103)*(logKir!F919-logKir!F$1103)-0.5*(SLir!F919+SLir!F$1103)*(logHir!F919-logHir!F$1103)-0.5*(SLir!F919+SLir!F$1103)*(logQir!F919-logQir!F$1103),0)</f>
        <v>-0.11459331737649739</v>
      </c>
      <c r="G919" s="6">
        <f>IF(logVir!G919&lt;&gt;0,logVir!G919-logVir!G$1103-0.5*(SKir!G919+SKir!G$1103)*(logKir!G919-logKir!G$1103)-0.5*(SLir!G919+SLir!G$1103)*(logHir!G919-logHir!G$1103)-0.5*(SLir!G919+SLir!G$1103)*(logQir!G919-logQir!G$1103),0)</f>
        <v>-0.10699163752535382</v>
      </c>
      <c r="H919" s="6">
        <f>IF(logVir!H919&lt;&gt;0,logVir!H919-logVir!H$1103-0.5*(SKir!H919+SKir!H$1103)*(logKir!H919-logKir!H$1103)-0.5*(SLir!H919+SLir!H$1103)*(logHir!H919-logHir!H$1103)-0.5*(SLir!H919+SLir!H$1103)*(logQir!H919-logQir!H$1103),0)</f>
        <v>-8.2491215870540729E-2</v>
      </c>
      <c r="I919" s="6">
        <f>IF(logVir!I919&lt;&gt;0,logVir!I919-logVir!I$1103-0.5*(SKir!I919+SKir!I$1103)*(logKir!I919-logKir!I$1103)-0.5*(SLir!I919+SLir!I$1103)*(logHir!I919-logHir!I$1103)-0.5*(SLir!I919+SLir!I$1103)*(logQir!I919-logQir!I$1103),0)</f>
        <v>-5.5717846912264106E-2</v>
      </c>
      <c r="J919" s="6">
        <f>IF(logVir!J919&lt;&gt;0,logVir!J919-logVir!J$1103-0.5*(SKir!J919+SKir!J$1103)*(logKir!J919-logKir!J$1103)-0.5*(SLir!J919+SLir!J$1103)*(logHir!J919-logHir!J$1103)-0.5*(SLir!J919+SLir!J$1103)*(logQir!J919-logQir!J$1103),0)</f>
        <v>-8.3750782272741506E-2</v>
      </c>
    </row>
    <row r="920" spans="1:10" x14ac:dyDescent="0.15">
      <c r="A920" s="1">
        <v>40</v>
      </c>
      <c r="B920" s="1" t="s">
        <v>326</v>
      </c>
      <c r="C920" s="1">
        <v>20</v>
      </c>
      <c r="D920" s="1" t="s">
        <v>14</v>
      </c>
      <c r="E920" s="6">
        <f>IF(logVir!E920&lt;&gt;0,logVir!E920-logVir!E$1104-0.5*(SKir!E920+SKir!E$1104)*(logKir!E920-logKir!E$1104)-0.5*(SLir!E920+SLir!E$1104)*(logHir!E920-logHir!E$1104)-0.5*(SLir!E920+SLir!E$1104)*(logQir!E920-logQir!E$1104),0)</f>
        <v>-0.5583978567531328</v>
      </c>
      <c r="F920" s="6">
        <f>IF(logVir!F920&lt;&gt;0,logVir!F920-logVir!F$1104-0.5*(SKir!F920+SKir!F$1104)*(logKir!F920-logKir!F$1104)-0.5*(SLir!F920+SLir!F$1104)*(logHir!F920-logHir!F$1104)-0.5*(SLir!F920+SLir!F$1104)*(logQir!F920-logQir!F$1104),0)</f>
        <v>0.1457577507082371</v>
      </c>
      <c r="G920" s="6">
        <f>IF(logVir!G920&lt;&gt;0,logVir!G920-logVir!G$1104-0.5*(SKir!G920+SKir!G$1104)*(logKir!G920-logKir!G$1104)-0.5*(SLir!G920+SLir!G$1104)*(logHir!G920-logHir!G$1104)-0.5*(SLir!G920+SLir!G$1104)*(logQir!G920-logQir!G$1104),0)</f>
        <v>2.2094614263836111E-2</v>
      </c>
      <c r="H920" s="6">
        <f>IF(logVir!H920&lt;&gt;0,logVir!H920-logVir!H$1104-0.5*(SKir!H920+SKir!H$1104)*(logKir!H920-logKir!H$1104)-0.5*(SLir!H920+SLir!H$1104)*(logHir!H920-logHir!H$1104)-0.5*(SLir!H920+SLir!H$1104)*(logQir!H920-logQir!H$1104),0)</f>
        <v>-3.6504401590482155E-2</v>
      </c>
      <c r="I920" s="6">
        <f>IF(logVir!I920&lt;&gt;0,logVir!I920-logVir!I$1104-0.5*(SKir!I920+SKir!I$1104)*(logKir!I920-logKir!I$1104)-0.5*(SLir!I920+SLir!I$1104)*(logHir!I920-logHir!I$1104)-0.5*(SLir!I920+SLir!I$1104)*(logQir!I920-logQir!I$1104),0)</f>
        <v>-6.2567129279838558E-3</v>
      </c>
      <c r="J920" s="6">
        <f>IF(logVir!J920&lt;&gt;0,logVir!J920-logVir!J$1104-0.5*(SKir!J920+SKir!J$1104)*(logKir!J920-logKir!J$1104)-0.5*(SLir!J920+SLir!J$1104)*(logHir!J920-logHir!J$1104)-0.5*(SLir!J920+SLir!J$1104)*(logQir!J920-logQir!J$1104),0)</f>
        <v>2.657761236254411E-2</v>
      </c>
    </row>
    <row r="921" spans="1:10" x14ac:dyDescent="0.15">
      <c r="A921" s="1">
        <v>40</v>
      </c>
      <c r="B921" s="1" t="s">
        <v>326</v>
      </c>
      <c r="C921" s="1">
        <v>21</v>
      </c>
      <c r="D921" s="1" t="s">
        <v>15</v>
      </c>
      <c r="E921" s="6">
        <f>IF(logVir!E921&lt;&gt;0,logVir!E921-logVir!E$1105-0.5*(SKir!E921+SKir!E$1105)*(logKir!E921-logKir!E$1105)-0.5*(SLir!E921+SLir!E$1105)*(logHir!E921-logHir!E$1105)-0.5*(SLir!E921+SLir!E$1105)*(logQir!E921-logQir!E$1105),0)</f>
        <v>-5.5244159416559024E-2</v>
      </c>
      <c r="F921" s="6">
        <f>IF(logVir!F921&lt;&gt;0,logVir!F921-logVir!F$1105-0.5*(SKir!F921+SKir!F$1105)*(logKir!F921-logKir!F$1105)-0.5*(SLir!F921+SLir!F$1105)*(logHir!F921-logHir!F$1105)-0.5*(SLir!F921+SLir!F$1105)*(logQir!F921-logQir!F$1105),0)</f>
        <v>3.8682931037921156E-2</v>
      </c>
      <c r="G921" s="6">
        <f>IF(logVir!G921&lt;&gt;0,logVir!G921-logVir!G$1105-0.5*(SKir!G921+SKir!G$1105)*(logKir!G921-logKir!G$1105)-0.5*(SLir!G921+SLir!G$1105)*(logHir!G921-logHir!G$1105)-0.5*(SLir!G921+SLir!G$1105)*(logQir!G921-logQir!G$1105),0)</f>
        <v>3.7818948042994925E-2</v>
      </c>
      <c r="H921" s="6">
        <f>IF(logVir!H921&lt;&gt;0,logVir!H921-logVir!H$1105-0.5*(SKir!H921+SKir!H$1105)*(logKir!H921-logKir!H$1105)-0.5*(SLir!H921+SLir!H$1105)*(logHir!H921-logHir!H$1105)-0.5*(SLir!H921+SLir!H$1105)*(logQir!H921-logQir!H$1105),0)</f>
        <v>5.5262643359714494E-2</v>
      </c>
      <c r="I921" s="6">
        <f>IF(logVir!I921&lt;&gt;0,logVir!I921-logVir!I$1105-0.5*(SKir!I921+SKir!I$1105)*(logKir!I921-logKir!I$1105)-0.5*(SLir!I921+SLir!I$1105)*(logHir!I921-logHir!I$1105)-0.5*(SLir!I921+SLir!I$1105)*(logQir!I921-logQir!I$1105),0)</f>
        <v>2.9034969300814062E-3</v>
      </c>
      <c r="J921" s="6">
        <f>IF(logVir!J921&lt;&gt;0,logVir!J921-logVir!J$1105-0.5*(SKir!J921+SKir!J$1105)*(logKir!J921-logKir!J$1105)-0.5*(SLir!J921+SLir!J$1105)*(logHir!J921-logHir!J$1105)-0.5*(SLir!J921+SLir!J$1105)*(logQir!J921-logQir!J$1105),0)</f>
        <v>1.4882305779038119E-2</v>
      </c>
    </row>
    <row r="922" spans="1:10" x14ac:dyDescent="0.15">
      <c r="A922" s="1">
        <v>40</v>
      </c>
      <c r="B922" s="1" t="s">
        <v>198</v>
      </c>
      <c r="C922" s="1">
        <v>22</v>
      </c>
      <c r="D922" s="1" t="s">
        <v>7</v>
      </c>
      <c r="E922" s="6">
        <f>IF(logVir!E922&lt;&gt;0,logVir!E922-logVir!E$1106-0.5*(SKir!E922+SKir!E$1106)*(logKir!E922-logKir!E$1106)-0.5*(SLir!E922+SLir!E$1106)*(logHir!E922-logHir!E$1106)-0.5*(SLir!E922+SLir!E$1106)*(logQir!E922-logQir!E$1106),0)</f>
        <v>1.4032639353747609E-2</v>
      </c>
      <c r="F922" s="6">
        <f>IF(logVir!F922&lt;&gt;0,logVir!F922-logVir!F$1106-0.5*(SKir!F922+SKir!F$1106)*(logKir!F922-logKir!F$1106)-0.5*(SLir!F922+SLir!F$1106)*(logHir!F922-logHir!F$1106)-0.5*(SLir!F922+SLir!F$1106)*(logQir!F922-logQir!F$1106),0)</f>
        <v>6.3893138580758777E-2</v>
      </c>
      <c r="G922" s="6">
        <f>IF(logVir!G922&lt;&gt;0,logVir!G922-logVir!G$1106-0.5*(SKir!G922+SKir!G$1106)*(logKir!G922-logKir!G$1106)-0.5*(SLir!G922+SLir!G$1106)*(logHir!G922-logHir!G$1106)-0.5*(SLir!G922+SLir!G$1106)*(logQir!G922-logQir!G$1106),0)</f>
        <v>6.1803308097875695E-2</v>
      </c>
      <c r="H922" s="6">
        <f>IF(logVir!H922&lt;&gt;0,logVir!H922-logVir!H$1106-0.5*(SKir!H922+SKir!H$1106)*(logKir!H922-logKir!H$1106)-0.5*(SLir!H922+SLir!H$1106)*(logHir!H922-logHir!H$1106)-0.5*(SLir!H922+SLir!H$1106)*(logQir!H922-logQir!H$1106),0)</f>
        <v>8.1218303207173798E-2</v>
      </c>
      <c r="I922" s="6">
        <f>IF(logVir!I922&lt;&gt;0,logVir!I922-logVir!I$1106-0.5*(SKir!I922+SKir!I$1106)*(logKir!I922-logKir!I$1106)-0.5*(SLir!I922+SLir!I$1106)*(logHir!I922-logHir!I$1106)-0.5*(SLir!I922+SLir!I$1106)*(logQir!I922-logQir!I$1106),0)</f>
        <v>0.10274399914978136</v>
      </c>
      <c r="J922" s="6">
        <f>IF(logVir!J922&lt;&gt;0,logVir!J922-logVir!J$1106-0.5*(SKir!J922+SKir!J$1106)*(logKir!J922-logKir!J$1106)-0.5*(SLir!J922+SLir!J$1106)*(logHir!J922-logHir!J$1106)-0.5*(SLir!J922+SLir!J$1106)*(logQir!J922-logQir!J$1106),0)</f>
        <v>0.12251201823098042</v>
      </c>
    </row>
    <row r="923" spans="1:10" x14ac:dyDescent="0.15">
      <c r="A923" s="1">
        <v>40</v>
      </c>
      <c r="B923" s="1" t="s">
        <v>198</v>
      </c>
      <c r="C923" s="1">
        <v>23</v>
      </c>
      <c r="D923" s="1" t="s">
        <v>28</v>
      </c>
      <c r="E923" s="6">
        <f>IF(logVir!E923&lt;&gt;0,logVir!E923-logVir!E$1107-0.5*(SKir!E923+SKir!E$1107)*(logKir!E923-logKir!E$1107)-0.5*(SLir!E923+SLir!E$1107)*(logHir!E923-logHir!E$1107)-0.5*(SLir!E923+SLir!E$1107)*(logQir!E923-logQir!E$1107),0)</f>
        <v>1.9326223571736988E-2</v>
      </c>
      <c r="F923" s="6">
        <f>IF(logVir!F923&lt;&gt;0,logVir!F923-logVir!F$1107-0.5*(SKir!F923+SKir!F$1107)*(logKir!F923-logKir!F$1107)-0.5*(SLir!F923+SLir!F$1107)*(logHir!F923-logHir!F$1107)-0.5*(SLir!F923+SLir!F$1107)*(logQir!F923-logQir!F$1107),0)</f>
        <v>-4.6464823974647414E-2</v>
      </c>
      <c r="G923" s="6">
        <f>IF(logVir!G923&lt;&gt;0,logVir!G923-logVir!G$1107-0.5*(SKir!G923+SKir!G$1107)*(logKir!G923-logKir!G$1107)-0.5*(SLir!G923+SLir!G$1107)*(logHir!G923-logHir!G$1107)-0.5*(SLir!G923+SLir!G$1107)*(logQir!G923-logQir!G$1107),0)</f>
        <v>-3.5700782807407898E-2</v>
      </c>
      <c r="H923" s="6">
        <f>IF(logVir!H923&lt;&gt;0,logVir!H923-logVir!H$1107-0.5*(SKir!H923+SKir!H$1107)*(logKir!H923-logKir!H$1107)-0.5*(SLir!H923+SLir!H$1107)*(logHir!H923-logHir!H$1107)-0.5*(SLir!H923+SLir!H$1107)*(logQir!H923-logQir!H$1107),0)</f>
        <v>-6.9021378495709614E-3</v>
      </c>
      <c r="I923" s="6">
        <f>IF(logVir!I923&lt;&gt;0,logVir!I923-logVir!I$1107-0.5*(SKir!I923+SKir!I$1107)*(logKir!I923-logKir!I$1107)-0.5*(SLir!I923+SLir!I$1107)*(logHir!I923-logHir!I$1107)-0.5*(SLir!I923+SLir!I$1107)*(logQir!I923-logQir!I$1107),0)</f>
        <v>1.5466249348739245E-2</v>
      </c>
      <c r="J923" s="6">
        <f>IF(logVir!J923&lt;&gt;0,logVir!J923-logVir!J$1107-0.5*(SKir!J923+SKir!J$1107)*(logKir!J923-logKir!J$1107)-0.5*(SLir!J923+SLir!J$1107)*(logHir!J923-logHir!J$1107)-0.5*(SLir!J923+SLir!J$1107)*(logQir!J923-logQir!J$1107),0)</f>
        <v>5.0592375575758894E-2</v>
      </c>
    </row>
    <row r="924" spans="1:10" x14ac:dyDescent="0.15">
      <c r="A924" s="1">
        <v>41</v>
      </c>
      <c r="B924" s="1" t="s">
        <v>328</v>
      </c>
      <c r="C924" s="1">
        <v>1</v>
      </c>
      <c r="D924" s="1" t="s">
        <v>8</v>
      </c>
      <c r="E924" s="6">
        <f>IF(logVir!E924&lt;&gt;0,logVir!E924-logVir!E$1085-0.5*(SKir!E924+SKir!E$1085)*(logKir!E924-logKir!E$1085)-0.5*(SLir!E924+SLir!E$1085)*(logHir!E924-logHir!E$1085)-0.5*(SLir!E924+SLir!E$1085)*(logQir!E924-logQir!E$1085),0)</f>
        <v>0.21607515828676116</v>
      </c>
      <c r="F924" s="6">
        <f>IF(logVir!F924&lt;&gt;0,logVir!F924-logVir!F$1085-0.5*(SKir!F924+SKir!F$1085)*(logKir!F924-logKir!F$1085)-0.5*(SLir!F924+SLir!F$1085)*(logHir!F924-logHir!F$1085)-0.5*(SLir!F924+SLir!F$1085)*(logQir!F924-logQir!F$1085),0)</f>
        <v>0.24336045138761289</v>
      </c>
      <c r="G924" s="6">
        <f>IF(logVir!G924&lt;&gt;0,logVir!G924-logVir!G$1085-0.5*(SKir!G924+SKir!G$1085)*(logKir!G924-logKir!G$1085)-0.5*(SLir!G924+SLir!G$1085)*(logHir!G924-logHir!G$1085)-0.5*(SLir!G924+SLir!G$1085)*(logQir!G924-logQir!G$1085),0)</f>
        <v>0.20401923340029507</v>
      </c>
      <c r="H924" s="6">
        <f>IF(logVir!H924&lt;&gt;0,logVir!H924-logVir!H$1085-0.5*(SKir!H924+SKir!H$1085)*(logKir!H924-logKir!H$1085)-0.5*(SLir!H924+SLir!H$1085)*(logHir!H924-logHir!H$1085)-0.5*(SLir!H924+SLir!H$1085)*(logQir!H924-logQir!H$1085),0)</f>
        <v>0.25897373407173863</v>
      </c>
      <c r="I924" s="6">
        <f>IF(logVir!I924&lt;&gt;0,logVir!I924-logVir!I$1085-0.5*(SKir!I924+SKir!I$1085)*(logKir!I924-logKir!I$1085)-0.5*(SLir!I924+SLir!I$1085)*(logHir!I924-logHir!I$1085)-0.5*(SLir!I924+SLir!I$1085)*(logQir!I924-logQir!I$1085),0)</f>
        <v>0.19747042760778918</v>
      </c>
      <c r="J924" s="6">
        <f>IF(logVir!J924&lt;&gt;0,logVir!J924-logVir!J$1085-0.5*(SKir!J924+SKir!J$1085)*(logKir!J924-logKir!J$1085)-0.5*(SLir!J924+SLir!J$1085)*(logHir!J924-logHir!J$1085)-0.5*(SLir!J924+SLir!J$1085)*(logQir!J924-logQir!J$1085),0)</f>
        <v>0.22068908921304725</v>
      </c>
    </row>
    <row r="925" spans="1:10" x14ac:dyDescent="0.15">
      <c r="A925" s="1">
        <v>41</v>
      </c>
      <c r="B925" s="1" t="s">
        <v>328</v>
      </c>
      <c r="C925" s="1">
        <v>2</v>
      </c>
      <c r="D925" s="1" t="s">
        <v>9</v>
      </c>
      <c r="E925" s="6">
        <f>IF(logVir!E925&lt;&gt;0,logVir!E925-logVir!E$1086-0.5*(SKir!E925+SKir!E$1086)*(logKir!E925-logKir!E$1086)-0.5*(SLir!E925+SLir!E$1086)*(logHir!E925-logHir!E$1086)-0.5*(SLir!E925+SLir!E$1086)*(logQir!E925-logQir!E$1086),0)</f>
        <v>-1.05845115140489</v>
      </c>
      <c r="F925" s="6">
        <f>IF(logVir!F925&lt;&gt;0,logVir!F925-logVir!F$1086-0.5*(SKir!F925+SKir!F$1086)*(logKir!F925-logKir!F$1086)-0.5*(SLir!F925+SLir!F$1086)*(logHir!F925-logHir!F$1086)-0.5*(SLir!F925+SLir!F$1086)*(logQir!F925-logQir!F$1086),0)</f>
        <v>-0.29882584688314179</v>
      </c>
      <c r="G925" s="6">
        <f>IF(logVir!G925&lt;&gt;0,logVir!G925-logVir!G$1086-0.5*(SKir!G925+SKir!G$1086)*(logKir!G925-logKir!G$1086)-0.5*(SLir!G925+SLir!G$1086)*(logHir!G925-logHir!G$1086)-0.5*(SLir!G925+SLir!G$1086)*(logQir!G925-logQir!G$1086),0)</f>
        <v>-0.22280637908505502</v>
      </c>
      <c r="H925" s="6">
        <f>IF(logVir!H925&lt;&gt;0,logVir!H925-logVir!H$1086-0.5*(SKir!H925+SKir!H$1086)*(logKir!H925-logKir!H$1086)-0.5*(SLir!H925+SLir!H$1086)*(logHir!H925-logHir!H$1086)-0.5*(SLir!H925+SLir!H$1086)*(logQir!H925-logQir!H$1086),0)</f>
        <v>-0.4596496776365725</v>
      </c>
      <c r="I925" s="6">
        <f>IF(logVir!I925&lt;&gt;0,logVir!I925-logVir!I$1086-0.5*(SKir!I925+SKir!I$1086)*(logKir!I925-logKir!I$1086)-0.5*(SLir!I925+SLir!I$1086)*(logHir!I925-logHir!I$1086)-0.5*(SLir!I925+SLir!I$1086)*(logQir!I925-logQir!I$1086),0)</f>
        <v>-0.25751800990074442</v>
      </c>
      <c r="J925" s="6">
        <f>IF(logVir!J925&lt;&gt;0,logVir!J925-logVir!J$1086-0.5*(SKir!J925+SKir!J$1086)*(logKir!J925-logKir!J$1086)-0.5*(SLir!J925+SLir!J$1086)*(logHir!J925-logHir!J$1086)-0.5*(SLir!J925+SLir!J$1086)*(logQir!J925-logQir!J$1086),0)</f>
        <v>-0.2657990991741157</v>
      </c>
    </row>
    <row r="926" spans="1:10" x14ac:dyDescent="0.15">
      <c r="A926" s="1">
        <v>41</v>
      </c>
      <c r="B926" s="1" t="s">
        <v>329</v>
      </c>
      <c r="C926" s="1">
        <v>3</v>
      </c>
      <c r="D926" s="1" t="s">
        <v>16</v>
      </c>
      <c r="E926" s="6">
        <f>IF(logVir!E926&lt;&gt;0,logVir!E926-logVir!E$1087-0.5*(SKir!E926+SKir!E$1087)*(logKir!E926-logKir!E$1087)-0.5*(SLir!E926+SLir!E$1087)*(logHir!E926-logHir!E$1087)-0.5*(SLir!E926+SLir!E$1087)*(logQir!E926-logQir!E$1087),0)</f>
        <v>-0.19137669492644399</v>
      </c>
      <c r="F926" s="6">
        <f>IF(logVir!F926&lt;&gt;0,logVir!F926-logVir!F$1087-0.5*(SKir!F926+SKir!F$1087)*(logKir!F926-logKir!F$1087)-0.5*(SLir!F926+SLir!F$1087)*(logHir!F926-logHir!F$1087)-0.5*(SLir!F926+SLir!F$1087)*(logQir!F926-logQir!F$1087),0)</f>
        <v>-0.13010968031427739</v>
      </c>
      <c r="G926" s="6">
        <f>IF(logVir!G926&lt;&gt;0,logVir!G926-logVir!G$1087-0.5*(SKir!G926+SKir!G$1087)*(logKir!G926-logKir!G$1087)-0.5*(SLir!G926+SLir!G$1087)*(logHir!G926-logHir!G$1087)-0.5*(SLir!G926+SLir!G$1087)*(logQir!G926-logQir!G$1087),0)</f>
        <v>-0.16110058014908821</v>
      </c>
      <c r="H926" s="6">
        <f>IF(logVir!H926&lt;&gt;0,logVir!H926-logVir!H$1087-0.5*(SKir!H926+SKir!H$1087)*(logKir!H926-logKir!H$1087)-0.5*(SLir!H926+SLir!H$1087)*(logHir!H926-logHir!H$1087)-0.5*(SLir!H926+SLir!H$1087)*(logQir!H926-logQir!H$1087),0)</f>
        <v>-0.18004468444149471</v>
      </c>
      <c r="I926" s="6">
        <f>IF(logVir!I926&lt;&gt;0,logVir!I926-logVir!I$1087-0.5*(SKir!I926+SKir!I$1087)*(logKir!I926-logKir!I$1087)-0.5*(SLir!I926+SLir!I$1087)*(logHir!I926-logHir!I$1087)-0.5*(SLir!I926+SLir!I$1087)*(logQir!I926-logQir!I$1087),0)</f>
        <v>-0.26727067184088438</v>
      </c>
      <c r="J926" s="6">
        <f>IF(logVir!J926&lt;&gt;0,logVir!J926-logVir!J$1087-0.5*(SKir!J926+SKir!J$1087)*(logKir!J926-logKir!J$1087)-0.5*(SLir!J926+SLir!J$1087)*(logHir!J926-logHir!J$1087)-0.5*(SLir!J926+SLir!J$1087)*(logQir!J926-logQir!J$1087),0)</f>
        <v>-0.24677494917129233</v>
      </c>
    </row>
    <row r="927" spans="1:10" x14ac:dyDescent="0.15">
      <c r="A927" s="1">
        <v>41</v>
      </c>
      <c r="B927" s="1" t="s">
        <v>329</v>
      </c>
      <c r="C927" s="1">
        <v>4</v>
      </c>
      <c r="D927" s="1" t="s">
        <v>17</v>
      </c>
      <c r="E927" s="6">
        <f>IF(logVir!E927&lt;&gt;0,logVir!E927-logVir!E$1088-0.5*(SKir!E927+SKir!E$1088)*(logKir!E927-logKir!E$1088)-0.5*(SLir!E927+SLir!E$1088)*(logHir!E927-logHir!E$1088)-0.5*(SLir!E927+SLir!E$1088)*(logQir!E927-logQir!E$1088),0)</f>
        <v>0.19515310519098167</v>
      </c>
      <c r="F927" s="6">
        <f>IF(logVir!F927&lt;&gt;0,logVir!F927-logVir!F$1088-0.5*(SKir!F927+SKir!F$1088)*(logKir!F927-logKir!F$1088)-0.5*(SLir!F927+SLir!F$1088)*(logHir!F927-logHir!F$1088)-0.5*(SLir!F927+SLir!F$1088)*(logQir!F927-logQir!F$1088),0)</f>
        <v>2.3505499362899494E-2</v>
      </c>
      <c r="G927" s="6">
        <f>IF(logVir!G927&lt;&gt;0,logVir!G927-logVir!G$1088-0.5*(SKir!G927+SKir!G$1088)*(logKir!G927-logKir!G$1088)-0.5*(SLir!G927+SLir!G$1088)*(logHir!G927-logHir!G$1088)-0.5*(SLir!G927+SLir!G$1088)*(logQir!G927-logQir!G$1088),0)</f>
        <v>-6.3765902269180857E-2</v>
      </c>
      <c r="H927" s="6">
        <f>IF(logVir!H927&lt;&gt;0,logVir!H927-logVir!H$1088-0.5*(SKir!H927+SKir!H$1088)*(logKir!H927-logKir!H$1088)-0.5*(SLir!H927+SLir!H$1088)*(logHir!H927-logHir!H$1088)-0.5*(SLir!H927+SLir!H$1088)*(logQir!H927-logQir!H$1088),0)</f>
        <v>3.6085062760340882E-2</v>
      </c>
      <c r="I927" s="6">
        <f>IF(logVir!I927&lt;&gt;0,logVir!I927-logVir!I$1088-0.5*(SKir!I927+SKir!I$1088)*(logKir!I927-logKir!I$1088)-0.5*(SLir!I927+SLir!I$1088)*(logHir!I927-logHir!I$1088)-0.5*(SLir!I927+SLir!I$1088)*(logQir!I927-logQir!I$1088),0)</f>
        <v>-4.6742457453533164E-2</v>
      </c>
      <c r="J927" s="6">
        <f>IF(logVir!J927&lt;&gt;0,logVir!J927-logVir!J$1088-0.5*(SKir!J927+SKir!J$1088)*(logKir!J927-logKir!J$1088)-0.5*(SLir!J927+SLir!J$1088)*(logHir!J927-logHir!J$1088)-0.5*(SLir!J927+SLir!J$1088)*(logQir!J927-logQir!J$1088),0)</f>
        <v>5.6413789840008555E-2</v>
      </c>
    </row>
    <row r="928" spans="1:10" x14ac:dyDescent="0.15">
      <c r="A928" s="1">
        <v>41</v>
      </c>
      <c r="B928" s="1" t="s">
        <v>329</v>
      </c>
      <c r="C928" s="1">
        <v>5</v>
      </c>
      <c r="D928" s="1" t="s">
        <v>18</v>
      </c>
      <c r="E928" s="6">
        <f>IF(logVir!E928&lt;&gt;0,logVir!E928-logVir!E$1089-0.5*(SKir!E928+SKir!E$1089)*(logKir!E928-logKir!E$1089)-0.5*(SLir!E928+SLir!E$1089)*(logHir!E928-logHir!E$1089)-0.5*(SLir!E928+SLir!E$1089)*(logQir!E928-logQir!E$1089),0)</f>
        <v>-0.26990510110380245</v>
      </c>
      <c r="F928" s="6">
        <f>IF(logVir!F928&lt;&gt;0,logVir!F928-logVir!F$1089-0.5*(SKir!F928+SKir!F$1089)*(logKir!F928-logKir!F$1089)-0.5*(SLir!F928+SLir!F$1089)*(logHir!F928-logHir!F$1089)-0.5*(SLir!F928+SLir!F$1089)*(logQir!F928-logQir!F$1089),0)</f>
        <v>0.22483014379587213</v>
      </c>
      <c r="G928" s="6">
        <f>IF(logVir!G928&lt;&gt;0,logVir!G928-logVir!G$1089-0.5*(SKir!G928+SKir!G$1089)*(logKir!G928-logKir!G$1089)-0.5*(SLir!G928+SLir!G$1089)*(logHir!G928-logHir!G$1089)-0.5*(SLir!G928+SLir!G$1089)*(logQir!G928-logQir!G$1089),0)</f>
        <v>0.40966150043177707</v>
      </c>
      <c r="H928" s="6">
        <f>IF(logVir!H928&lt;&gt;0,logVir!H928-logVir!H$1089-0.5*(SKir!H928+SKir!H$1089)*(logKir!H928-logKir!H$1089)-0.5*(SLir!H928+SLir!H$1089)*(logHir!H928-logHir!H$1089)-0.5*(SLir!H928+SLir!H$1089)*(logQir!H928-logQir!H$1089),0)</f>
        <v>8.9172383585583284E-2</v>
      </c>
      <c r="I928" s="6">
        <f>IF(logVir!I928&lt;&gt;0,logVir!I928-logVir!I$1089-0.5*(SKir!I928+SKir!I$1089)*(logKir!I928-logKir!I$1089)-0.5*(SLir!I928+SLir!I$1089)*(logHir!I928-logHir!I$1089)-0.5*(SLir!I928+SLir!I$1089)*(logQir!I928-logQir!I$1089),0)</f>
        <v>0.4241296433406877</v>
      </c>
      <c r="J928" s="6">
        <f>IF(logVir!J928&lt;&gt;0,logVir!J928-logVir!J$1089-0.5*(SKir!J928+SKir!J$1089)*(logKir!J928-logKir!J$1089)-0.5*(SLir!J928+SLir!J$1089)*(logHir!J928-logHir!J$1089)-0.5*(SLir!J928+SLir!J$1089)*(logQir!J928-logQir!J$1089),0)</f>
        <v>0.5017643143174223</v>
      </c>
    </row>
    <row r="929" spans="1:10" x14ac:dyDescent="0.15">
      <c r="A929" s="1">
        <v>41</v>
      </c>
      <c r="B929" s="1" t="s">
        <v>329</v>
      </c>
      <c r="C929" s="1">
        <v>6</v>
      </c>
      <c r="D929" s="1" t="s">
        <v>2</v>
      </c>
      <c r="E929" s="6">
        <f>IF(logVir!E929&lt;&gt;0,logVir!E929-logVir!E$1090-0.5*(SKir!E929+SKir!E$1090)*(logKir!E929-logKir!E$1090)-0.5*(SLir!E929+SLir!E$1090)*(logHir!E929-logHir!E$1090)-0.5*(SLir!E929+SLir!E$1090)*(logQir!E929-logQir!E$1090),0)</f>
        <v>0.5487555784160264</v>
      </c>
      <c r="F929" s="6">
        <f>IF(logVir!F929&lt;&gt;0,logVir!F929-logVir!F$1090-0.5*(SKir!F929+SKir!F$1090)*(logKir!F929-logKir!F$1090)-0.5*(SLir!F929+SLir!F$1090)*(logHir!F929-logHir!F$1090)-0.5*(SLir!F929+SLir!F$1090)*(logQir!F929-logQir!F$1090),0)</f>
        <v>0.70728113785553826</v>
      </c>
      <c r="G929" s="6">
        <f>IF(logVir!G929&lt;&gt;0,logVir!G929-logVir!G$1090-0.5*(SKir!G929+SKir!G$1090)*(logKir!G929-logKir!G$1090)-0.5*(SLir!G929+SLir!G$1090)*(logHir!G929-logHir!G$1090)-0.5*(SLir!G929+SLir!G$1090)*(logQir!G929-logQir!G$1090),0)</f>
        <v>0.24774020896807519</v>
      </c>
      <c r="H929" s="6">
        <f>IF(logVir!H929&lt;&gt;0,logVir!H929-logVir!H$1090-0.5*(SKir!H929+SKir!H$1090)*(logKir!H929-logKir!H$1090)-0.5*(SLir!H929+SLir!H$1090)*(logHir!H929-logHir!H$1090)-0.5*(SLir!H929+SLir!H$1090)*(logQir!H929-logQir!H$1090),0)</f>
        <v>0.40188236298884072</v>
      </c>
      <c r="I929" s="6">
        <f>IF(logVir!I929&lt;&gt;0,logVir!I929-logVir!I$1090-0.5*(SKir!I929+SKir!I$1090)*(logKir!I929-logKir!I$1090)-0.5*(SLir!I929+SLir!I$1090)*(logHir!I929-logHir!I$1090)-0.5*(SLir!I929+SLir!I$1090)*(logQir!I929-logQir!I$1090),0)</f>
        <v>0.86063053619013563</v>
      </c>
      <c r="J929" s="6">
        <f>IF(logVir!J929&lt;&gt;0,logVir!J929-logVir!J$1090-0.5*(SKir!J929+SKir!J$1090)*(logKir!J929-logKir!J$1090)-0.5*(SLir!J929+SLir!J$1090)*(logHir!J929-logHir!J$1090)-0.5*(SLir!J929+SLir!J$1090)*(logQir!J929-logQir!J$1090),0)</f>
        <v>0.83767474371657047</v>
      </c>
    </row>
    <row r="930" spans="1:10" x14ac:dyDescent="0.15">
      <c r="A930" s="1">
        <v>41</v>
      </c>
      <c r="B930" s="1" t="s">
        <v>329</v>
      </c>
      <c r="C930" s="1">
        <v>7</v>
      </c>
      <c r="D930" s="1" t="s">
        <v>19</v>
      </c>
      <c r="E930" s="6">
        <f>IF(logVir!E930&lt;&gt;0,logVir!E930-logVir!E$1091-0.5*(SKir!E930+SKir!E$1091)*(logKir!E930-logKir!E$1091)-0.5*(SLir!E930+SLir!E$1091)*(logHir!E930-logHir!E$1091)-0.5*(SLir!E930+SLir!E$1091)*(logQir!E930-logQir!E$1091),0)</f>
        <v>-2.152431452677166</v>
      </c>
      <c r="F930" s="6">
        <f>IF(logVir!F930&lt;&gt;0,logVir!F930-logVir!F$1091-0.5*(SKir!F930+SKir!F$1091)*(logKir!F930-logKir!F$1091)-0.5*(SLir!F930+SLir!F$1091)*(logHir!F930-logHir!F$1091)-0.5*(SLir!F930+SLir!F$1091)*(logQir!F930-logQir!F$1091),0)</f>
        <v>-2.7869847066918223</v>
      </c>
      <c r="G930" s="6">
        <f>IF(logVir!G930&lt;&gt;0,logVir!G930-logVir!G$1091-0.5*(SKir!G930+SKir!G$1091)*(logKir!G930-logKir!G$1091)-0.5*(SLir!G930+SLir!G$1091)*(logHir!G930-logHir!G$1091)-0.5*(SLir!G930+SLir!G$1091)*(logQir!G930-logQir!G$1091),0)</f>
        <v>-0.40433253474206865</v>
      </c>
      <c r="H930" s="6">
        <f>IF(logVir!H930&lt;&gt;0,logVir!H930-logVir!H$1091-0.5*(SKir!H930+SKir!H$1091)*(logKir!H930-logKir!H$1091)-0.5*(SLir!H930+SLir!H$1091)*(logHir!H930-logHir!H$1091)-0.5*(SLir!H930+SLir!H$1091)*(logQir!H930-logQir!H$1091),0)</f>
        <v>-0.46829797265690531</v>
      </c>
      <c r="I930" s="6">
        <f>IF(logVir!I930&lt;&gt;0,logVir!I930-logVir!I$1091-0.5*(SKir!I930+SKir!I$1091)*(logKir!I930-logKir!I$1091)-0.5*(SLir!I930+SLir!I$1091)*(logHir!I930-logHir!I$1091)-0.5*(SLir!I930+SLir!I$1091)*(logQir!I930-logQir!I$1091),0)</f>
        <v>-0.88598031988067405</v>
      </c>
      <c r="J930" s="6">
        <f>IF(logVir!J930&lt;&gt;0,logVir!J930-logVir!J$1091-0.5*(SKir!J930+SKir!J$1091)*(logKir!J930-logKir!J$1091)-0.5*(SLir!J930+SLir!J$1091)*(logHir!J930-logHir!J$1091)-0.5*(SLir!J930+SLir!J$1091)*(logQir!J930-logQir!J$1091),0)</f>
        <v>-0.22271558466435265</v>
      </c>
    </row>
    <row r="931" spans="1:10" x14ac:dyDescent="0.15">
      <c r="A931" s="1">
        <v>41</v>
      </c>
      <c r="B931" s="1" t="s">
        <v>329</v>
      </c>
      <c r="C931" s="1">
        <v>8</v>
      </c>
      <c r="D931" s="1" t="s">
        <v>20</v>
      </c>
      <c r="E931" s="6">
        <f>IF(logVir!E931&lt;&gt;0,logVir!E931-logVir!E$1092-0.5*(SKir!E931+SKir!E$1092)*(logKir!E931-logKir!E$1092)-0.5*(SLir!E931+SLir!E$1092)*(logHir!E931-logHir!E$1092)-0.5*(SLir!E931+SLir!E$1092)*(logQir!E931-logQir!E$1092),0)</f>
        <v>-0.2964920710155392</v>
      </c>
      <c r="F931" s="6">
        <f>IF(logVir!F931&lt;&gt;0,logVir!F931-logVir!F$1092-0.5*(SKir!F931+SKir!F$1092)*(logKir!F931-logKir!F$1092)-0.5*(SLir!F931+SLir!F$1092)*(logHir!F931-logHir!F$1092)-0.5*(SLir!F931+SLir!F$1092)*(logQir!F931-logQir!F$1092),0)</f>
        <v>-0.36137749083147414</v>
      </c>
      <c r="G931" s="6">
        <f>IF(logVir!G931&lt;&gt;0,logVir!G931-logVir!G$1092-0.5*(SKir!G931+SKir!G$1092)*(logKir!G931-logKir!G$1092)-0.5*(SLir!G931+SLir!G$1092)*(logHir!G931-logHir!G$1092)-0.5*(SLir!G931+SLir!G$1092)*(logQir!G931-logQir!G$1092),0)</f>
        <v>-0.31062778954470621</v>
      </c>
      <c r="H931" s="6">
        <f>IF(logVir!H931&lt;&gt;0,logVir!H931-logVir!H$1092-0.5*(SKir!H931+SKir!H$1092)*(logKir!H931-logKir!H$1092)-0.5*(SLir!H931+SLir!H$1092)*(logHir!H931-logHir!H$1092)-0.5*(SLir!H931+SLir!H$1092)*(logQir!H931-logQir!H$1092),0)</f>
        <v>-0.46770503003313912</v>
      </c>
      <c r="I931" s="6">
        <f>IF(logVir!I931&lt;&gt;0,logVir!I931-logVir!I$1092-0.5*(SKir!I931+SKir!I$1092)*(logKir!I931-logKir!I$1092)-0.5*(SLir!I931+SLir!I$1092)*(logHir!I931-logHir!I$1092)-0.5*(SLir!I931+SLir!I$1092)*(logQir!I931-logQir!I$1092),0)</f>
        <v>-0.35921098098371629</v>
      </c>
      <c r="J931" s="6">
        <f>IF(logVir!J931&lt;&gt;0,logVir!J931-logVir!J$1092-0.5*(SKir!J931+SKir!J$1092)*(logKir!J931-logKir!J$1092)-0.5*(SLir!J931+SLir!J$1092)*(logHir!J931-logHir!J$1092)-0.5*(SLir!J931+SLir!J$1092)*(logQir!J931-logQir!J$1092),0)</f>
        <v>-0.11140555870852031</v>
      </c>
    </row>
    <row r="932" spans="1:10" x14ac:dyDescent="0.15">
      <c r="A932" s="1">
        <v>41</v>
      </c>
      <c r="B932" s="1" t="s">
        <v>329</v>
      </c>
      <c r="C932" s="1">
        <v>9</v>
      </c>
      <c r="D932" s="1" t="s">
        <v>21</v>
      </c>
      <c r="E932" s="6">
        <f>IF(logVir!E932&lt;&gt;0,logVir!E932-logVir!E$1093-0.5*(SKir!E932+SKir!E$1093)*(logKir!E932-logKir!E$1093)-0.5*(SLir!E932+SLir!E$1093)*(logHir!E932-logHir!E$1093)-0.5*(SLir!E932+SLir!E$1093)*(logQir!E932-logQir!E$1093),0)</f>
        <v>-0.48107663481580282</v>
      </c>
      <c r="F932" s="6">
        <f>IF(logVir!F932&lt;&gt;0,logVir!F932-logVir!F$1093-0.5*(SKir!F932+SKir!F$1093)*(logKir!F932-logKir!F$1093)-0.5*(SLir!F932+SLir!F$1093)*(logHir!F932-logHir!F$1093)-0.5*(SLir!F932+SLir!F$1093)*(logQir!F932-logQir!F$1093),0)</f>
        <v>-0.88884867546754154</v>
      </c>
      <c r="G932" s="6">
        <f>IF(logVir!G932&lt;&gt;0,logVir!G932-logVir!G$1093-0.5*(SKir!G932+SKir!G$1093)*(logKir!G932-logKir!G$1093)-0.5*(SLir!G932+SLir!G$1093)*(logHir!G932-logHir!G$1093)-0.5*(SLir!G932+SLir!G$1093)*(logQir!G932-logQir!G$1093),0)</f>
        <v>-0.40935520715607737</v>
      </c>
      <c r="H932" s="6">
        <f>IF(logVir!H932&lt;&gt;0,logVir!H932-logVir!H$1093-0.5*(SKir!H932+SKir!H$1093)*(logKir!H932-logKir!H$1093)-0.5*(SLir!H932+SLir!H$1093)*(logHir!H932-logHir!H$1093)-0.5*(SLir!H932+SLir!H$1093)*(logQir!H932-logQir!H$1093),0)</f>
        <v>0.31781185266219686</v>
      </c>
      <c r="I932" s="6">
        <f>IF(logVir!I932&lt;&gt;0,logVir!I932-logVir!I$1093-0.5*(SKir!I932+SKir!I$1093)*(logKir!I932-logKir!I$1093)-0.5*(SLir!I932+SLir!I$1093)*(logHir!I932-logHir!I$1093)-0.5*(SLir!I932+SLir!I$1093)*(logQir!I932-logQir!I$1093),0)</f>
        <v>0.2153875514120481</v>
      </c>
      <c r="J932" s="6">
        <f>IF(logVir!J932&lt;&gt;0,logVir!J932-logVir!J$1093-0.5*(SKir!J932+SKir!J$1093)*(logKir!J932-logKir!J$1093)-0.5*(SLir!J932+SLir!J$1093)*(logHir!J932-logHir!J$1093)-0.5*(SLir!J932+SLir!J$1093)*(logQir!J932-logQir!J$1093),0)</f>
        <v>-0.15661425609032423</v>
      </c>
    </row>
    <row r="933" spans="1:10" x14ac:dyDescent="0.15">
      <c r="A933" s="1">
        <v>41</v>
      </c>
      <c r="B933" s="1" t="s">
        <v>329</v>
      </c>
      <c r="C933" s="1">
        <v>10</v>
      </c>
      <c r="D933" s="1" t="s">
        <v>22</v>
      </c>
      <c r="E933" s="6">
        <f>IF(logVir!E933&lt;&gt;0,logVir!E933-logVir!E$1094-0.5*(SKir!E933+SKir!E$1094)*(logKir!E933-logKir!E$1094)-0.5*(SLir!E933+SLir!E$1094)*(logHir!E933-logHir!E$1094)-0.5*(SLir!E933+SLir!E$1094)*(logQir!E933-logQir!E$1094),0)</f>
        <v>-9.766596923439419E-2</v>
      </c>
      <c r="F933" s="6">
        <f>IF(logVir!F933&lt;&gt;0,logVir!F933-logVir!F$1094-0.5*(SKir!F933+SKir!F$1094)*(logKir!F933-logKir!F$1094)-0.5*(SLir!F933+SLir!F$1094)*(logHir!F933-logHir!F$1094)-0.5*(SLir!F933+SLir!F$1094)*(logQir!F933-logQir!F$1094),0)</f>
        <v>0.30255258618555392</v>
      </c>
      <c r="G933" s="6">
        <f>IF(logVir!G933&lt;&gt;0,logVir!G933-logVir!G$1094-0.5*(SKir!G933+SKir!G$1094)*(logKir!G933-logKir!G$1094)-0.5*(SLir!G933+SLir!G$1094)*(logHir!G933-logHir!G$1094)-0.5*(SLir!G933+SLir!G$1094)*(logQir!G933-logQir!G$1094),0)</f>
        <v>0.38428234456587529</v>
      </c>
      <c r="H933" s="6">
        <f>IF(logVir!H933&lt;&gt;0,logVir!H933-logVir!H$1094-0.5*(SKir!H933+SKir!H$1094)*(logKir!H933-logKir!H$1094)-0.5*(SLir!H933+SLir!H$1094)*(logHir!H933-logHir!H$1094)-0.5*(SLir!H933+SLir!H$1094)*(logQir!H933-logQir!H$1094),0)</f>
        <v>1.9941568622490819E-2</v>
      </c>
      <c r="I933" s="6">
        <f>IF(logVir!I933&lt;&gt;0,logVir!I933-logVir!I$1094-0.5*(SKir!I933+SKir!I$1094)*(logKir!I933-logKir!I$1094)-0.5*(SLir!I933+SLir!I$1094)*(logHir!I933-logHir!I$1094)-0.5*(SLir!I933+SLir!I$1094)*(logQir!I933-logQir!I$1094),0)</f>
        <v>8.1673545854198185E-3</v>
      </c>
      <c r="J933" s="6">
        <f>IF(logVir!J933&lt;&gt;0,logVir!J933-logVir!J$1094-0.5*(SKir!J933+SKir!J$1094)*(logKir!J933-logKir!J$1094)-0.5*(SLir!J933+SLir!J$1094)*(logHir!J933-logHir!J$1094)-0.5*(SLir!J933+SLir!J$1094)*(logQir!J933-logQir!J$1094),0)</f>
        <v>0.10645684794766432</v>
      </c>
    </row>
    <row r="934" spans="1:10" x14ac:dyDescent="0.15">
      <c r="A934" s="1">
        <v>41</v>
      </c>
      <c r="B934" s="1" t="s">
        <v>329</v>
      </c>
      <c r="C934" s="1">
        <v>11</v>
      </c>
      <c r="D934" s="1" t="s">
        <v>23</v>
      </c>
      <c r="E934" s="6">
        <f>IF(logVir!E934&lt;&gt;0,logVir!E934-logVir!E$1095-0.5*(SKir!E934+SKir!E$1095)*(logKir!E934-logKir!E$1095)-0.5*(SLir!E934+SLir!E$1095)*(logHir!E934-logHir!E$1095)-0.5*(SLir!E934+SLir!E$1095)*(logQir!E934-logQir!E$1095),0)</f>
        <v>-0.3436438689469179</v>
      </c>
      <c r="F934" s="6">
        <f>IF(logVir!F934&lt;&gt;0,logVir!F934-logVir!F$1095-0.5*(SKir!F934+SKir!F$1095)*(logKir!F934-logKir!F$1095)-0.5*(SLir!F934+SLir!F$1095)*(logHir!F934-logHir!F$1095)-0.5*(SLir!F934+SLir!F$1095)*(logQir!F934-logQir!F$1095),0)</f>
        <v>-0.31697199959956623</v>
      </c>
      <c r="G934" s="6">
        <f>IF(logVir!G934&lt;&gt;0,logVir!G934-logVir!G$1095-0.5*(SKir!G934+SKir!G$1095)*(logKir!G934-logKir!G$1095)-0.5*(SLir!G934+SLir!G$1095)*(logHir!G934-logHir!G$1095)-0.5*(SLir!G934+SLir!G$1095)*(logQir!G934-logQir!G$1095),0)</f>
        <v>-0.46024563628903148</v>
      </c>
      <c r="H934" s="6">
        <f>IF(logVir!H934&lt;&gt;0,logVir!H934-logVir!H$1095-0.5*(SKir!H934+SKir!H$1095)*(logKir!H934-logKir!H$1095)-0.5*(SLir!H934+SLir!H$1095)*(logHir!H934-logHir!H$1095)-0.5*(SLir!H934+SLir!H$1095)*(logQir!H934-logQir!H$1095),0)</f>
        <v>0.21522685669053718</v>
      </c>
      <c r="I934" s="6">
        <f>IF(logVir!I934&lt;&gt;0,logVir!I934-logVir!I$1095-0.5*(SKir!I934+SKir!I$1095)*(logKir!I934-logKir!I$1095)-0.5*(SLir!I934+SLir!I$1095)*(logHir!I934-logHir!I$1095)-0.5*(SLir!I934+SLir!I$1095)*(logQir!I934-logQir!I$1095),0)</f>
        <v>7.9472526815287922E-2</v>
      </c>
      <c r="J934" s="6">
        <f>IF(logVir!J934&lt;&gt;0,logVir!J934-logVir!J$1095-0.5*(SKir!J934+SKir!J$1095)*(logKir!J934-logKir!J$1095)-0.5*(SLir!J934+SLir!J$1095)*(logHir!J934-logHir!J$1095)-0.5*(SLir!J934+SLir!J$1095)*(logQir!J934-logQir!J$1095),0)</f>
        <v>4.4041693881024663E-2</v>
      </c>
    </row>
    <row r="935" spans="1:10" x14ac:dyDescent="0.15">
      <c r="A935" s="1">
        <v>41</v>
      </c>
      <c r="B935" s="1" t="s">
        <v>329</v>
      </c>
      <c r="C935" s="1">
        <v>12</v>
      </c>
      <c r="D935" s="1" t="s">
        <v>24</v>
      </c>
      <c r="E935" s="6">
        <f>IF(logVir!E935&lt;&gt;0,logVir!E935-logVir!E$1096-0.5*(SKir!E935+SKir!E$1096)*(logKir!E935-logKir!E$1096)-0.5*(SLir!E935+SLir!E$1096)*(logHir!E935-logHir!E$1096)-0.5*(SLir!E935+SLir!E$1096)*(logQir!E935-logQir!E$1096),0)</f>
        <v>-0.34116526162483135</v>
      </c>
      <c r="F935" s="6">
        <f>IF(logVir!F935&lt;&gt;0,logVir!F935-logVir!F$1096-0.5*(SKir!F935+SKir!F$1096)*(logKir!F935-logKir!F$1096)-0.5*(SLir!F935+SLir!F$1096)*(logHir!F935-logHir!F$1096)-0.5*(SLir!F935+SLir!F$1096)*(logQir!F935-logQir!F$1096),0)</f>
        <v>-0.20452561650496082</v>
      </c>
      <c r="G935" s="6">
        <f>IF(logVir!G935&lt;&gt;0,logVir!G935-logVir!G$1096-0.5*(SKir!G935+SKir!G$1096)*(logKir!G935-logKir!G$1096)-0.5*(SLir!G935+SLir!G$1096)*(logHir!G935-logHir!G$1096)-0.5*(SLir!G935+SLir!G$1096)*(logQir!G935-logQir!G$1096),0)</f>
        <v>1.6716486367478585E-2</v>
      </c>
      <c r="H935" s="6">
        <f>IF(logVir!H935&lt;&gt;0,logVir!H935-logVir!H$1096-0.5*(SKir!H935+SKir!H$1096)*(logKir!H935-logKir!H$1096)-0.5*(SLir!H935+SLir!H$1096)*(logHir!H935-logHir!H$1096)-0.5*(SLir!H935+SLir!H$1096)*(logQir!H935-logQir!H$1096),0)</f>
        <v>-1.662122202278634E-2</v>
      </c>
      <c r="I935" s="6">
        <f>IF(logVir!I935&lt;&gt;0,logVir!I935-logVir!I$1096-0.5*(SKir!I935+SKir!I$1096)*(logKir!I935-logKir!I$1096)-0.5*(SLir!I935+SLir!I$1096)*(logHir!I935-logHir!I$1096)-0.5*(SLir!I935+SLir!I$1096)*(logQir!I935-logQir!I$1096),0)</f>
        <v>0.20750800913024395</v>
      </c>
      <c r="J935" s="6">
        <f>IF(logVir!J935&lt;&gt;0,logVir!J935-logVir!J$1096-0.5*(SKir!J935+SKir!J$1096)*(logKir!J935-logKir!J$1096)-0.5*(SLir!J935+SLir!J$1096)*(logHir!J935-logHir!J$1096)-0.5*(SLir!J935+SLir!J$1096)*(logQir!J935-logQir!J$1096),0)</f>
        <v>-0.2531187153228226</v>
      </c>
    </row>
    <row r="936" spans="1:10" x14ac:dyDescent="0.15">
      <c r="A936" s="1">
        <v>41</v>
      </c>
      <c r="B936" s="1" t="s">
        <v>329</v>
      </c>
      <c r="C936" s="1">
        <v>13</v>
      </c>
      <c r="D936" s="1" t="s">
        <v>25</v>
      </c>
      <c r="E936" s="6">
        <f>IF(logVir!E936&lt;&gt;0,logVir!E936-logVir!E$1097-0.5*(SKir!E936+SKir!E$1097)*(logKir!E936-logKir!E$1097)-0.5*(SLir!E936+SLir!E$1097)*(logHir!E936-logHir!E$1097)-0.5*(SLir!E936+SLir!E$1097)*(logQir!E936-logQir!E$1097),0)</f>
        <v>0.19237868881830655</v>
      </c>
      <c r="F936" s="6">
        <f>IF(logVir!F936&lt;&gt;0,logVir!F936-logVir!F$1097-0.5*(SKir!F936+SKir!F$1097)*(logKir!F936-logKir!F$1097)-0.5*(SLir!F936+SLir!F$1097)*(logHir!F936-logHir!F$1097)-0.5*(SLir!F936+SLir!F$1097)*(logQir!F936-logQir!F$1097),0)</f>
        <v>0.21363634085482164</v>
      </c>
      <c r="G936" s="6">
        <f>IF(logVir!G936&lt;&gt;0,logVir!G936-logVir!G$1097-0.5*(SKir!G936+SKir!G$1097)*(logKir!G936-logKir!G$1097)-0.5*(SLir!G936+SLir!G$1097)*(logHir!G936-logHir!G$1097)-0.5*(SLir!G936+SLir!G$1097)*(logQir!G936-logQir!G$1097),0)</f>
        <v>0.26382830561416865</v>
      </c>
      <c r="H936" s="6">
        <f>IF(logVir!H936&lt;&gt;0,logVir!H936-logVir!H$1097-0.5*(SKir!H936+SKir!H$1097)*(logKir!H936-logKir!H$1097)-0.5*(SLir!H936+SLir!H$1097)*(logHir!H936-logHir!H$1097)-0.5*(SLir!H936+SLir!H$1097)*(logQir!H936-logQir!H$1097),0)</f>
        <v>4.4218882806218995E-2</v>
      </c>
      <c r="I936" s="6">
        <f>IF(logVir!I936&lt;&gt;0,logVir!I936-logVir!I$1097-0.5*(SKir!I936+SKir!I$1097)*(logKir!I936-logKir!I$1097)-0.5*(SLir!I936+SLir!I$1097)*(logHir!I936-logHir!I$1097)-0.5*(SLir!I936+SLir!I$1097)*(logQir!I936-logQir!I$1097),0)</f>
        <v>0.15620160309593942</v>
      </c>
      <c r="J936" s="6">
        <f>IF(logVir!J936&lt;&gt;0,logVir!J936-logVir!J$1097-0.5*(SKir!J936+SKir!J$1097)*(logKir!J936-logKir!J$1097)-0.5*(SLir!J936+SLir!J$1097)*(logHir!J936-logHir!J$1097)-0.5*(SLir!J936+SLir!J$1097)*(logQir!J936-logQir!J$1097),0)</f>
        <v>-1.4513436014430272</v>
      </c>
    </row>
    <row r="937" spans="1:10" x14ac:dyDescent="0.15">
      <c r="A937" s="1">
        <v>41</v>
      </c>
      <c r="B937" s="1" t="s">
        <v>329</v>
      </c>
      <c r="C937" s="1">
        <v>14</v>
      </c>
      <c r="D937" s="1" t="s">
        <v>26</v>
      </c>
      <c r="E937" s="6">
        <f>IF(logVir!E937&lt;&gt;0,logVir!E937-logVir!E$1098-0.5*(SKir!E937+SKir!E$1098)*(logKir!E937-logKir!E$1098)-0.5*(SLir!E937+SLir!E$1098)*(logHir!E937-logHir!E$1098)-0.5*(SLir!E937+SLir!E$1098)*(logQir!E937-logQir!E$1098),0)</f>
        <v>0.21094679078803025</v>
      </c>
      <c r="F937" s="6">
        <f>IF(logVir!F937&lt;&gt;0,logVir!F937-logVir!F$1098-0.5*(SKir!F937+SKir!F$1098)*(logKir!F937-logKir!F$1098)-0.5*(SLir!F937+SLir!F$1098)*(logHir!F937-logHir!F$1098)-0.5*(SLir!F937+SLir!F$1098)*(logQir!F937-logQir!F$1098),0)</f>
        <v>-0.51469711604826385</v>
      </c>
      <c r="G937" s="6">
        <f>IF(logVir!G937&lt;&gt;0,logVir!G937-logVir!G$1098-0.5*(SKir!G937+SKir!G$1098)*(logKir!G937-logKir!G$1098)-0.5*(SLir!G937+SLir!G$1098)*(logHir!G937-logHir!G$1098)-0.5*(SLir!G937+SLir!G$1098)*(logQir!G937-logQir!G$1098),0)</f>
        <v>-0.27213406665889794</v>
      </c>
      <c r="H937" s="6">
        <f>IF(logVir!H937&lt;&gt;0,logVir!H937-logVir!H$1098-0.5*(SKir!H937+SKir!H$1098)*(logKir!H937-logKir!H$1098)-0.5*(SLir!H937+SLir!H$1098)*(logHir!H937-logHir!H$1098)-0.5*(SLir!H937+SLir!H$1098)*(logQir!H937-logQir!H$1098),0)</f>
        <v>-1.0586308274362437</v>
      </c>
      <c r="I937" s="6">
        <f>IF(logVir!I937&lt;&gt;0,logVir!I937-logVir!I$1098-0.5*(SKir!I937+SKir!I$1098)*(logKir!I937-logKir!I$1098)-0.5*(SLir!I937+SLir!I$1098)*(logHir!I937-logHir!I$1098)-0.5*(SLir!I937+SLir!I$1098)*(logQir!I937-logQir!I$1098),0)</f>
        <v>-1.2416027426628875</v>
      </c>
      <c r="J937" s="6">
        <f>IF(logVir!J937&lt;&gt;0,logVir!J937-logVir!J$1098-0.5*(SKir!J937+SKir!J$1098)*(logKir!J937-logKir!J$1098)-0.5*(SLir!J937+SLir!J$1098)*(logHir!J937-logHir!J$1098)-0.5*(SLir!J937+SLir!J$1098)*(logQir!J937-logQir!J$1098),0)</f>
        <v>-0.91956055012754312</v>
      </c>
    </row>
    <row r="938" spans="1:10" x14ac:dyDescent="0.15">
      <c r="A938" s="1">
        <v>41</v>
      </c>
      <c r="B938" s="1" t="s">
        <v>329</v>
      </c>
      <c r="C938" s="1">
        <v>15</v>
      </c>
      <c r="D938" s="1" t="s">
        <v>27</v>
      </c>
      <c r="E938" s="6">
        <f>IF(logVir!E938&lt;&gt;0,logVir!E938-logVir!E$1099-0.5*(SKir!E938+SKir!E$1099)*(logKir!E938-logKir!E$1099)-0.5*(SLir!E938+SLir!E$1099)*(logHir!E938-logHir!E$1099)-0.5*(SLir!E938+SLir!E$1099)*(logQir!E938-logQir!E$1099),0)</f>
        <v>8.4420829617786367E-2</v>
      </c>
      <c r="F938" s="6">
        <f>IF(logVir!F938&lt;&gt;0,logVir!F938-logVir!F$1099-0.5*(SKir!F938+SKir!F$1099)*(logKir!F938-logKir!F$1099)-0.5*(SLir!F938+SLir!F$1099)*(logHir!F938-logHir!F$1099)-0.5*(SLir!F938+SLir!F$1099)*(logQir!F938-logQir!F$1099),0)</f>
        <v>2.9925311520037471E-2</v>
      </c>
      <c r="G938" s="6">
        <f>IF(logVir!G938&lt;&gt;0,logVir!G938-logVir!G$1099-0.5*(SKir!G938+SKir!G$1099)*(logKir!G938-logKir!G$1099)-0.5*(SLir!G938+SLir!G$1099)*(logHir!G938-logHir!G$1099)-0.5*(SLir!G938+SLir!G$1099)*(logQir!G938-logQir!G$1099),0)</f>
        <v>4.925015005883375E-2</v>
      </c>
      <c r="H938" s="6">
        <f>IF(logVir!H938&lt;&gt;0,logVir!H938-logVir!H$1099-0.5*(SKir!H938+SKir!H$1099)*(logKir!H938-logKir!H$1099)-0.5*(SLir!H938+SLir!H$1099)*(logHir!H938-logHir!H$1099)-0.5*(SLir!H938+SLir!H$1099)*(logQir!H938-logQir!H$1099),0)</f>
        <v>4.7227005335277548E-3</v>
      </c>
      <c r="I938" s="6">
        <f>IF(logVir!I938&lt;&gt;0,logVir!I938-logVir!I$1099-0.5*(SKir!I938+SKir!I$1099)*(logKir!I938-logKir!I$1099)-0.5*(SLir!I938+SLir!I$1099)*(logHir!I938-logHir!I$1099)-0.5*(SLir!I938+SLir!I$1099)*(logQir!I938-logQir!I$1099),0)</f>
        <v>-0.20577678784727693</v>
      </c>
      <c r="J938" s="6">
        <f>IF(logVir!J938&lt;&gt;0,logVir!J938-logVir!J$1099-0.5*(SKir!J938+SKir!J$1099)*(logKir!J938-logKir!J$1099)-0.5*(SLir!J938+SLir!J$1099)*(logHir!J938-logHir!J$1099)-0.5*(SLir!J938+SLir!J$1099)*(logQir!J938-logQir!J$1099),0)</f>
        <v>-6.2972135647877778E-2</v>
      </c>
    </row>
    <row r="939" spans="1:10" x14ac:dyDescent="0.15">
      <c r="A939" s="1">
        <v>41</v>
      </c>
      <c r="B939" s="1" t="s">
        <v>328</v>
      </c>
      <c r="C939" s="1">
        <v>16</v>
      </c>
      <c r="D939" s="1" t="s">
        <v>10</v>
      </c>
      <c r="E939" s="6">
        <f>IF(logVir!E939&lt;&gt;0,logVir!E939-logVir!E$1100-0.5*(SKir!E939+SKir!E$1100)*(logKir!E939-logKir!E$1100)-0.5*(SLir!E939+SLir!E$1100)*(logHir!E939-logHir!E$1100)-0.5*(SLir!E939+SLir!E$1100)*(logQir!E939-logQir!E$1100),0)</f>
        <v>-7.1240415290590248E-2</v>
      </c>
      <c r="F939" s="6">
        <f>IF(logVir!F939&lt;&gt;0,logVir!F939-logVir!F$1100-0.5*(SKir!F939+SKir!F$1100)*(logKir!F939-logKir!F$1100)-0.5*(SLir!F939+SLir!F$1100)*(logHir!F939-logHir!F$1100)-0.5*(SLir!F939+SLir!F$1100)*(logQir!F939-logQir!F$1100),0)</f>
        <v>0.20275374950740974</v>
      </c>
      <c r="G939" s="6">
        <f>IF(logVir!G939&lt;&gt;0,logVir!G939-logVir!G$1100-0.5*(SKir!G939+SKir!G$1100)*(logKir!G939-logKir!G$1100)-0.5*(SLir!G939+SLir!G$1100)*(logHir!G939-logHir!G$1100)-0.5*(SLir!G939+SLir!G$1100)*(logQir!G939-logQir!G$1100),0)</f>
        <v>-3.1814906705190028E-2</v>
      </c>
      <c r="H939" s="6">
        <f>IF(logVir!H939&lt;&gt;0,logVir!H939-logVir!H$1100-0.5*(SKir!H939+SKir!H$1100)*(logKir!H939-logKir!H$1100)-0.5*(SLir!H939+SLir!H$1100)*(logHir!H939-logHir!H$1100)-0.5*(SLir!H939+SLir!H$1100)*(logQir!H939-logQir!H$1100),0)</f>
        <v>-4.108788003787181E-4</v>
      </c>
      <c r="I939" s="6">
        <f>IF(logVir!I939&lt;&gt;0,logVir!I939-logVir!I$1100-0.5*(SKir!I939+SKir!I$1100)*(logKir!I939-logKir!I$1100)-0.5*(SLir!I939+SLir!I$1100)*(logHir!I939-logHir!I$1100)-0.5*(SLir!I939+SLir!I$1100)*(logQir!I939-logQir!I$1100),0)</f>
        <v>0.13262102546534513</v>
      </c>
      <c r="J939" s="6">
        <f>IF(logVir!J939&lt;&gt;0,logVir!J939-logVir!J$1100-0.5*(SKir!J939+SKir!J$1100)*(logKir!J939-logKir!J$1100)-0.5*(SLir!J939+SLir!J$1100)*(logHir!J939-logHir!J$1100)-0.5*(SLir!J939+SLir!J$1100)*(logQir!J939-logQir!J$1100),0)</f>
        <v>0.15445300731629152</v>
      </c>
    </row>
    <row r="940" spans="1:10" x14ac:dyDescent="0.15">
      <c r="A940" s="1">
        <v>41</v>
      </c>
      <c r="B940" s="1" t="s">
        <v>328</v>
      </c>
      <c r="C940" s="1">
        <v>17</v>
      </c>
      <c r="D940" s="1" t="s">
        <v>11</v>
      </c>
      <c r="E940" s="6">
        <f>IF(logVir!E940&lt;&gt;0,logVir!E940-logVir!E$1101-0.5*(SKir!E940+SKir!E$1101)*(logKir!E940-logKir!E$1101)-0.5*(SLir!E940+SLir!E$1101)*(logHir!E940-logHir!E$1101)-0.5*(SLir!E940+SLir!E$1101)*(logQir!E940-logQir!E$1101),0)</f>
        <v>-0.2419262627610208</v>
      </c>
      <c r="F940" s="6">
        <f>IF(logVir!F940&lt;&gt;0,logVir!F940-logVir!F$1101-0.5*(SKir!F940+SKir!F$1101)*(logKir!F940-logKir!F$1101)-0.5*(SLir!F940+SLir!F$1101)*(logHir!F940-logHir!F$1101)-0.5*(SLir!F940+SLir!F$1101)*(logQir!F940-logQir!F$1101),0)</f>
        <v>0.15125254961707585</v>
      </c>
      <c r="G940" s="6">
        <f>IF(logVir!G940&lt;&gt;0,logVir!G940-logVir!G$1101-0.5*(SKir!G940+SKir!G$1101)*(logKir!G940-logKir!G$1101)-0.5*(SLir!G940+SLir!G$1101)*(logHir!G940-logHir!G$1101)-0.5*(SLir!G940+SLir!G$1101)*(logQir!G940-logQir!G$1101),0)</f>
        <v>-0.34854733313204556</v>
      </c>
      <c r="H940" s="6">
        <f>IF(logVir!H940&lt;&gt;0,logVir!H940-logVir!H$1101-0.5*(SKir!H940+SKir!H$1101)*(logKir!H940-logKir!H$1101)-0.5*(SLir!H940+SLir!H$1101)*(logHir!H940-logHir!H$1101)-0.5*(SLir!H940+SLir!H$1101)*(logQir!H940-logQir!H$1101),0)</f>
        <v>6.0522761652724341E-2</v>
      </c>
      <c r="I940" s="6">
        <f>IF(logVir!I940&lt;&gt;0,logVir!I940-logVir!I$1101-0.5*(SKir!I940+SKir!I$1101)*(logKir!I940-logKir!I$1101)-0.5*(SLir!I940+SLir!I$1101)*(logHir!I940-logHir!I$1101)-0.5*(SLir!I940+SLir!I$1101)*(logQir!I940-logQir!I$1101),0)</f>
        <v>-4.3175079064320013E-2</v>
      </c>
      <c r="J940" s="6">
        <f>IF(logVir!J940&lt;&gt;0,logVir!J940-logVir!J$1101-0.5*(SKir!J940+SKir!J$1101)*(logKir!J940-logKir!J$1101)-0.5*(SLir!J940+SLir!J$1101)*(logHir!J940-logHir!J$1101)-0.5*(SLir!J940+SLir!J$1101)*(logQir!J940-logQir!J$1101),0)</f>
        <v>-0.11787781620620862</v>
      </c>
    </row>
    <row r="941" spans="1:10" x14ac:dyDescent="0.15">
      <c r="A941" s="1">
        <v>41</v>
      </c>
      <c r="B941" s="1" t="s">
        <v>328</v>
      </c>
      <c r="C941" s="1">
        <v>18</v>
      </c>
      <c r="D941" s="1" t="s">
        <v>12</v>
      </c>
      <c r="E941" s="6">
        <f>IF(logVir!E941&lt;&gt;0,logVir!E941-logVir!E$1102-0.5*(SKir!E941+SKir!E$1102)*(logKir!E941-logKir!E$1102)-0.5*(SLir!E941+SLir!E$1102)*(logHir!E941-logHir!E$1102)-0.5*(SLir!E941+SLir!E$1102)*(logQir!E941-logQir!E$1102),0)</f>
        <v>-3.0682026982592019E-2</v>
      </c>
      <c r="F941" s="6">
        <f>IF(logVir!F941&lt;&gt;0,logVir!F941-logVir!F$1102-0.5*(SKir!F941+SKir!F$1102)*(logKir!F941-logKir!F$1102)-0.5*(SLir!F941+SLir!F$1102)*(logHir!F941-logHir!F$1102)-0.5*(SLir!F941+SLir!F$1102)*(logQir!F941-logQir!F$1102),0)</f>
        <v>-2.0644671955048995E-2</v>
      </c>
      <c r="G941" s="6">
        <f>IF(logVir!G941&lt;&gt;0,logVir!G941-logVir!G$1102-0.5*(SKir!G941+SKir!G$1102)*(logKir!G941-logKir!G$1102)-0.5*(SLir!G941+SLir!G$1102)*(logHir!G941-logHir!G$1102)-0.5*(SLir!G941+SLir!G$1102)*(logQir!G941-logQir!G$1102),0)</f>
        <v>-0.14148349722468734</v>
      </c>
      <c r="H941" s="6">
        <f>IF(logVir!H941&lt;&gt;0,logVir!H941-logVir!H$1102-0.5*(SKir!H941+SKir!H$1102)*(logKir!H941-logKir!H$1102)-0.5*(SLir!H941+SLir!H$1102)*(logHir!H941-logHir!H$1102)-0.5*(SLir!H941+SLir!H$1102)*(logQir!H941-logQir!H$1102),0)</f>
        <v>-0.23447363386972866</v>
      </c>
      <c r="I941" s="6">
        <f>IF(logVir!I941&lt;&gt;0,logVir!I941-logVir!I$1102-0.5*(SKir!I941+SKir!I$1102)*(logKir!I941-logKir!I$1102)-0.5*(SLir!I941+SLir!I$1102)*(logHir!I941-logHir!I$1102)-0.5*(SLir!I941+SLir!I$1102)*(logQir!I941-logQir!I$1102),0)</f>
        <v>-0.1498237622735922</v>
      </c>
      <c r="J941" s="6">
        <f>IF(logVir!J941&lt;&gt;0,logVir!J941-logVir!J$1102-0.5*(SKir!J941+SKir!J$1102)*(logKir!J941-logKir!J$1102)-0.5*(SLir!J941+SLir!J$1102)*(logHir!J941-logHir!J$1102)-0.5*(SLir!J941+SLir!J$1102)*(logQir!J941-logQir!J$1102),0)</f>
        <v>-0.14347948225255405</v>
      </c>
    </row>
    <row r="942" spans="1:10" x14ac:dyDescent="0.15">
      <c r="A942" s="1">
        <v>41</v>
      </c>
      <c r="B942" s="1" t="s">
        <v>328</v>
      </c>
      <c r="C942" s="1">
        <v>19</v>
      </c>
      <c r="D942" s="1" t="s">
        <v>13</v>
      </c>
      <c r="E942" s="6">
        <f>IF(logVir!E942&lt;&gt;0,logVir!E942-logVir!E$1103-0.5*(SKir!E942+SKir!E$1103)*(logKir!E942-logKir!E$1103)-0.5*(SLir!E942+SLir!E$1103)*(logHir!E942-logHir!E$1103)-0.5*(SLir!E942+SLir!E$1103)*(logQir!E942-logQir!E$1103),0)</f>
        <v>-0.12980504982652002</v>
      </c>
      <c r="F942" s="6">
        <f>IF(logVir!F942&lt;&gt;0,logVir!F942-logVir!F$1103-0.5*(SKir!F942+SKir!F$1103)*(logKir!F942-logKir!F$1103)-0.5*(SLir!F942+SLir!F$1103)*(logHir!F942-logHir!F$1103)-0.5*(SLir!F942+SLir!F$1103)*(logQir!F942-logQir!F$1103),0)</f>
        <v>-2.7806984798551267E-2</v>
      </c>
      <c r="G942" s="6">
        <f>IF(logVir!G942&lt;&gt;0,logVir!G942-logVir!G$1103-0.5*(SKir!G942+SKir!G$1103)*(logKir!G942-logKir!G$1103)-0.5*(SLir!G942+SLir!G$1103)*(logHir!G942-logHir!G$1103)-0.5*(SLir!G942+SLir!G$1103)*(logQir!G942-logQir!G$1103),0)</f>
        <v>-8.9780098601944663E-3</v>
      </c>
      <c r="H942" s="6">
        <f>IF(logVir!H942&lt;&gt;0,logVir!H942-logVir!H$1103-0.5*(SKir!H942+SKir!H$1103)*(logKir!H942-logKir!H$1103)-0.5*(SLir!H942+SLir!H$1103)*(logHir!H942-logHir!H$1103)-0.5*(SLir!H942+SLir!H$1103)*(logQir!H942-logQir!H$1103),0)</f>
        <v>-0.14285616553486136</v>
      </c>
      <c r="I942" s="6">
        <f>IF(logVir!I942&lt;&gt;0,logVir!I942-logVir!I$1103-0.5*(SKir!I942+SKir!I$1103)*(logKir!I942-logKir!I$1103)-0.5*(SLir!I942+SLir!I$1103)*(logHir!I942-logHir!I$1103)-0.5*(SLir!I942+SLir!I$1103)*(logQir!I942-logQir!I$1103),0)</f>
        <v>-0.15658903891512754</v>
      </c>
      <c r="J942" s="6">
        <f>IF(logVir!J942&lt;&gt;0,logVir!J942-logVir!J$1103-0.5*(SKir!J942+SKir!J$1103)*(logKir!J942-logKir!J$1103)-0.5*(SLir!J942+SLir!J$1103)*(logHir!J942-logHir!J$1103)-0.5*(SLir!J942+SLir!J$1103)*(logQir!J942-logQir!J$1103),0)</f>
        <v>-0.13080034524568335</v>
      </c>
    </row>
    <row r="943" spans="1:10" x14ac:dyDescent="0.15">
      <c r="A943" s="1">
        <v>41</v>
      </c>
      <c r="B943" s="1" t="s">
        <v>328</v>
      </c>
      <c r="C943" s="1">
        <v>20</v>
      </c>
      <c r="D943" s="1" t="s">
        <v>14</v>
      </c>
      <c r="E943" s="6">
        <f>IF(logVir!E943&lt;&gt;0,logVir!E943-logVir!E$1104-0.5*(SKir!E943+SKir!E$1104)*(logKir!E943-logKir!E$1104)-0.5*(SLir!E943+SLir!E$1104)*(logHir!E943-logHir!E$1104)-0.5*(SLir!E943+SLir!E$1104)*(logQir!E943-logQir!E$1104),0)</f>
        <v>0.5224013147999309</v>
      </c>
      <c r="F943" s="6">
        <f>IF(logVir!F943&lt;&gt;0,logVir!F943-logVir!F$1104-0.5*(SKir!F943+SKir!F$1104)*(logKir!F943-logKir!F$1104)-0.5*(SLir!F943+SLir!F$1104)*(logHir!F943-logHir!F$1104)-0.5*(SLir!F943+SLir!F$1104)*(logQir!F943-logQir!F$1104),0)</f>
        <v>-1.0974825532477812E-3</v>
      </c>
      <c r="G943" s="6">
        <f>IF(logVir!G943&lt;&gt;0,logVir!G943-logVir!G$1104-0.5*(SKir!G943+SKir!G$1104)*(logKir!G943-logKir!G$1104)-0.5*(SLir!G943+SLir!G$1104)*(logHir!G943-logHir!G$1104)-0.5*(SLir!G943+SLir!G$1104)*(logQir!G943-logQir!G$1104),0)</f>
        <v>-0.20352701937377052</v>
      </c>
      <c r="H943" s="6">
        <f>IF(logVir!H943&lt;&gt;0,logVir!H943-logVir!H$1104-0.5*(SKir!H943+SKir!H$1104)*(logKir!H943-logKir!H$1104)-0.5*(SLir!H943+SLir!H$1104)*(logHir!H943-logHir!H$1104)-0.5*(SLir!H943+SLir!H$1104)*(logQir!H943-logQir!H$1104),0)</f>
        <v>-0.18503870611951784</v>
      </c>
      <c r="I943" s="6">
        <f>IF(logVir!I943&lt;&gt;0,logVir!I943-logVir!I$1104-0.5*(SKir!I943+SKir!I$1104)*(logKir!I943-logKir!I$1104)-0.5*(SLir!I943+SLir!I$1104)*(logHir!I943-logHir!I$1104)-0.5*(SLir!I943+SLir!I$1104)*(logQir!I943-logQir!I$1104),0)</f>
        <v>-0.11622335971693304</v>
      </c>
      <c r="J943" s="6">
        <f>IF(logVir!J943&lt;&gt;0,logVir!J943-logVir!J$1104-0.5*(SKir!J943+SKir!J$1104)*(logKir!J943-logKir!J$1104)-0.5*(SLir!J943+SLir!J$1104)*(logHir!J943-logHir!J$1104)-0.5*(SLir!J943+SLir!J$1104)*(logQir!J943-logQir!J$1104),0)</f>
        <v>-0.14063589938255666</v>
      </c>
    </row>
    <row r="944" spans="1:10" x14ac:dyDescent="0.15">
      <c r="A944" s="1">
        <v>41</v>
      </c>
      <c r="B944" s="1" t="s">
        <v>328</v>
      </c>
      <c r="C944" s="1">
        <v>21</v>
      </c>
      <c r="D944" s="1" t="s">
        <v>15</v>
      </c>
      <c r="E944" s="6">
        <f>IF(logVir!E944&lt;&gt;0,logVir!E944-logVir!E$1105-0.5*(SKir!E944+SKir!E$1105)*(logKir!E944-logKir!E$1105)-0.5*(SLir!E944+SLir!E$1105)*(logHir!E944-logHir!E$1105)-0.5*(SLir!E944+SLir!E$1105)*(logQir!E944-logQir!E$1105),0)</f>
        <v>-5.7709385430243537E-2</v>
      </c>
      <c r="F944" s="6">
        <f>IF(logVir!F944&lt;&gt;0,logVir!F944-logVir!F$1105-0.5*(SKir!F944+SKir!F$1105)*(logKir!F944-logKir!F$1105)-0.5*(SLir!F944+SLir!F$1105)*(logHir!F944-logHir!F$1105)-0.5*(SLir!F944+SLir!F$1105)*(logQir!F944-logQir!F$1105),0)</f>
        <v>-8.6314975852835263E-2</v>
      </c>
      <c r="G944" s="6">
        <f>IF(logVir!G944&lt;&gt;0,logVir!G944-logVir!G$1105-0.5*(SKir!G944+SKir!G$1105)*(logKir!G944-logKir!G$1105)-0.5*(SLir!G944+SLir!G$1105)*(logHir!G944-logHir!G$1105)-0.5*(SLir!G944+SLir!G$1105)*(logQir!G944-logQir!G$1105),0)</f>
        <v>-0.32816148698256442</v>
      </c>
      <c r="H944" s="6">
        <f>IF(logVir!H944&lt;&gt;0,logVir!H944-logVir!H$1105-0.5*(SKir!H944+SKir!H$1105)*(logKir!H944-logKir!H$1105)-0.5*(SLir!H944+SLir!H$1105)*(logHir!H944-logHir!H$1105)-0.5*(SLir!H944+SLir!H$1105)*(logQir!H944-logQir!H$1105),0)</f>
        <v>-0.34612873235255853</v>
      </c>
      <c r="I944" s="6">
        <f>IF(logVir!I944&lt;&gt;0,logVir!I944-logVir!I$1105-0.5*(SKir!I944+SKir!I$1105)*(logKir!I944-logKir!I$1105)-0.5*(SLir!I944+SLir!I$1105)*(logHir!I944-logHir!I$1105)-0.5*(SLir!I944+SLir!I$1105)*(logQir!I944-logQir!I$1105),0)</f>
        <v>-0.30376425087943731</v>
      </c>
      <c r="J944" s="6">
        <f>IF(logVir!J944&lt;&gt;0,logVir!J944-logVir!J$1105-0.5*(SKir!J944+SKir!J$1105)*(logKir!J944-logKir!J$1105)-0.5*(SLir!J944+SLir!J$1105)*(logHir!J944-logHir!J$1105)-0.5*(SLir!J944+SLir!J$1105)*(logQir!J944-logQir!J$1105),0)</f>
        <v>-0.28111154024533425</v>
      </c>
    </row>
    <row r="945" spans="1:10" x14ac:dyDescent="0.15">
      <c r="A945" s="1">
        <v>41</v>
      </c>
      <c r="B945" s="1" t="s">
        <v>201</v>
      </c>
      <c r="C945" s="1">
        <v>22</v>
      </c>
      <c r="D945" s="1" t="s">
        <v>7</v>
      </c>
      <c r="E945" s="6">
        <f>IF(logVir!E945&lt;&gt;0,logVir!E945-logVir!E$1106-0.5*(SKir!E945+SKir!E$1106)*(logKir!E945-logKir!E$1106)-0.5*(SLir!E945+SLir!E$1106)*(logHir!E945-logHir!E$1106)-0.5*(SLir!E945+SLir!E$1106)*(logQir!E945-logQir!E$1106),0)</f>
        <v>9.7158653931873548E-4</v>
      </c>
      <c r="F945" s="6">
        <f>IF(logVir!F945&lt;&gt;0,logVir!F945-logVir!F$1106-0.5*(SKir!F945+SKir!F$1106)*(logKir!F945-logKir!F$1106)-0.5*(SLir!F945+SLir!F$1106)*(logHir!F945-logHir!F$1106)-0.5*(SLir!F945+SLir!F$1106)*(logQir!F945-logQir!F$1106),0)</f>
        <v>4.4312907525255185E-3</v>
      </c>
      <c r="G945" s="6">
        <f>IF(logVir!G945&lt;&gt;0,logVir!G945-logVir!G$1106-0.5*(SKir!G945+SKir!G$1106)*(logKir!G945-logKir!G$1106)-0.5*(SLir!G945+SLir!G$1106)*(logHir!G945-logHir!G$1106)-0.5*(SLir!G945+SLir!G$1106)*(logQir!G945-logQir!G$1106),0)</f>
        <v>-8.3080873964570187E-2</v>
      </c>
      <c r="H945" s="6">
        <f>IF(logVir!H945&lt;&gt;0,logVir!H945-logVir!H$1106-0.5*(SKir!H945+SKir!H$1106)*(logKir!H945-logKir!H$1106)-0.5*(SLir!H945+SLir!H$1106)*(logHir!H945-logHir!H$1106)-0.5*(SLir!H945+SLir!H$1106)*(logQir!H945-logQir!H$1106),0)</f>
        <v>-2.6941490696472566E-2</v>
      </c>
      <c r="I945" s="6">
        <f>IF(logVir!I945&lt;&gt;0,logVir!I945-logVir!I$1106-0.5*(SKir!I945+SKir!I$1106)*(logKir!I945-logKir!I$1106)-0.5*(SLir!I945+SLir!I$1106)*(logHir!I945-logHir!I$1106)-0.5*(SLir!I945+SLir!I$1106)*(logQir!I945-logQir!I$1106),0)</f>
        <v>-8.1100330595412037E-2</v>
      </c>
      <c r="J945" s="6">
        <f>IF(logVir!J945&lt;&gt;0,logVir!J945-logVir!J$1106-0.5*(SKir!J945+SKir!J$1106)*(logKir!J945-logKir!J$1106)-0.5*(SLir!J945+SLir!J$1106)*(logHir!J945-logHir!J$1106)-0.5*(SLir!J945+SLir!J$1106)*(logQir!J945-logQir!J$1106),0)</f>
        <v>-6.9728684546829942E-2</v>
      </c>
    </row>
    <row r="946" spans="1:10" x14ac:dyDescent="0.15">
      <c r="A946" s="1">
        <v>41</v>
      </c>
      <c r="B946" s="1" t="s">
        <v>201</v>
      </c>
      <c r="C946" s="1">
        <v>23</v>
      </c>
      <c r="D946" s="1" t="s">
        <v>28</v>
      </c>
      <c r="E946" s="6">
        <f>IF(logVir!E946&lt;&gt;0,logVir!E946-logVir!E$1107-0.5*(SKir!E946+SKir!E$1107)*(logKir!E946-logKir!E$1107)-0.5*(SLir!E946+SLir!E$1107)*(logHir!E946-logHir!E$1107)-0.5*(SLir!E946+SLir!E$1107)*(logQir!E946-logQir!E$1107),0)</f>
        <v>-7.2335121569349348E-2</v>
      </c>
      <c r="F946" s="6">
        <f>IF(logVir!F946&lt;&gt;0,logVir!F946-logVir!F$1107-0.5*(SKir!F946+SKir!F$1107)*(logKir!F946-logKir!F$1107)-0.5*(SLir!F946+SLir!F$1107)*(logHir!F946-logHir!F$1107)-0.5*(SLir!F946+SLir!F$1107)*(logQir!F946-logQir!F$1107),0)</f>
        <v>-0.10872011340114711</v>
      </c>
      <c r="G946" s="6">
        <f>IF(logVir!G946&lt;&gt;0,logVir!G946-logVir!G$1107-0.5*(SKir!G946+SKir!G$1107)*(logKir!G946-logKir!G$1107)-0.5*(SLir!G946+SLir!G$1107)*(logHir!G946-logHir!G$1107)-0.5*(SLir!G946+SLir!G$1107)*(logQir!G946-logQir!G$1107),0)</f>
        <v>-0.11925323534407509</v>
      </c>
      <c r="H946" s="6">
        <f>IF(logVir!H946&lt;&gt;0,logVir!H946-logVir!H$1107-0.5*(SKir!H946+SKir!H$1107)*(logKir!H946-logKir!H$1107)-0.5*(SLir!H946+SLir!H$1107)*(logHir!H946-logHir!H$1107)-0.5*(SLir!H946+SLir!H$1107)*(logQir!H946-logQir!H$1107),0)</f>
        <v>-7.9238513491542553E-2</v>
      </c>
      <c r="I946" s="6">
        <f>IF(logVir!I946&lt;&gt;0,logVir!I946-logVir!I$1107-0.5*(SKir!I946+SKir!I$1107)*(logKir!I946-logKir!I$1107)-0.5*(SLir!I946+SLir!I$1107)*(logHir!I946-logHir!I$1107)-0.5*(SLir!I946+SLir!I$1107)*(logQir!I946-logQir!I$1107),0)</f>
        <v>-0.10784856046595652</v>
      </c>
      <c r="J946" s="6">
        <f>IF(logVir!J946&lt;&gt;0,logVir!J946-logVir!J$1107-0.5*(SKir!J946+SKir!J$1107)*(logKir!J946-logKir!J$1107)-0.5*(SLir!J946+SLir!J$1107)*(logHir!J946-logHir!J$1107)-0.5*(SLir!J946+SLir!J$1107)*(logQir!J946-logQir!J$1107),0)</f>
        <v>-8.7188123918099755E-2</v>
      </c>
    </row>
    <row r="947" spans="1:10" x14ac:dyDescent="0.15">
      <c r="A947" s="1">
        <v>42</v>
      </c>
      <c r="B947" s="1" t="s">
        <v>330</v>
      </c>
      <c r="C947" s="1">
        <v>1</v>
      </c>
      <c r="D947" s="1" t="s">
        <v>8</v>
      </c>
      <c r="E947" s="6">
        <f>IF(logVir!E947&lt;&gt;0,logVir!E947-logVir!E$1085-0.5*(SKir!E947+SKir!E$1085)*(logKir!E947-logKir!E$1085)-0.5*(SLir!E947+SLir!E$1085)*(logHir!E947-logHir!E$1085)-0.5*(SLir!E947+SLir!E$1085)*(logQir!E947-logQir!E$1085),0)</f>
        <v>7.4310102095092631E-2</v>
      </c>
      <c r="F947" s="6">
        <f>IF(logVir!F947&lt;&gt;0,logVir!F947-logVir!F$1085-0.5*(SKir!F947+SKir!F$1085)*(logKir!F947-logKir!F$1085)-0.5*(SLir!F947+SLir!F$1085)*(logHir!F947-logHir!F$1085)-0.5*(SLir!F947+SLir!F$1085)*(logQir!F947-logQir!F$1085),0)</f>
        <v>0.23245008112649851</v>
      </c>
      <c r="G947" s="6">
        <f>IF(logVir!G947&lt;&gt;0,logVir!G947-logVir!G$1085-0.5*(SKir!G947+SKir!G$1085)*(logKir!G947-logKir!G$1085)-0.5*(SLir!G947+SLir!G$1085)*(logHir!G947-logHir!G$1085)-0.5*(SLir!G947+SLir!G$1085)*(logQir!G947-logQir!G$1085),0)</f>
        <v>0.30625084023319327</v>
      </c>
      <c r="H947" s="6">
        <f>IF(logVir!H947&lt;&gt;0,logVir!H947-logVir!H$1085-0.5*(SKir!H947+SKir!H$1085)*(logKir!H947-logKir!H$1085)-0.5*(SLir!H947+SLir!H$1085)*(logHir!H947-logHir!H$1085)-0.5*(SLir!H947+SLir!H$1085)*(logQir!H947-logQir!H$1085),0)</f>
        <v>0.25650750553506274</v>
      </c>
      <c r="I947" s="6">
        <f>IF(logVir!I947&lt;&gt;0,logVir!I947-logVir!I$1085-0.5*(SKir!I947+SKir!I$1085)*(logKir!I947-logKir!I$1085)-0.5*(SLir!I947+SLir!I$1085)*(logHir!I947-logHir!I$1085)-0.5*(SLir!I947+SLir!I$1085)*(logQir!I947-logQir!I$1085),0)</f>
        <v>0.20718982700154898</v>
      </c>
      <c r="J947" s="6">
        <f>IF(logVir!J947&lt;&gt;0,logVir!J947-logVir!J$1085-0.5*(SKir!J947+SKir!J$1085)*(logKir!J947-logKir!J$1085)-0.5*(SLir!J947+SLir!J$1085)*(logHir!J947-logHir!J$1085)-0.5*(SLir!J947+SLir!J$1085)*(logQir!J947-logQir!J$1085),0)</f>
        <v>0.18646735603856657</v>
      </c>
    </row>
    <row r="948" spans="1:10" x14ac:dyDescent="0.15">
      <c r="A948" s="1">
        <v>42</v>
      </c>
      <c r="B948" s="1" t="s">
        <v>330</v>
      </c>
      <c r="C948" s="1">
        <v>2</v>
      </c>
      <c r="D948" s="1" t="s">
        <v>9</v>
      </c>
      <c r="E948" s="6">
        <f>IF(logVir!E948&lt;&gt;0,logVir!E948-logVir!E$1086-0.5*(SKir!E948+SKir!E$1086)*(logKir!E948-logKir!E$1086)-0.5*(SLir!E948+SLir!E$1086)*(logHir!E948-logHir!E$1086)-0.5*(SLir!E948+SLir!E$1086)*(logQir!E948-logQir!E$1086),0)</f>
        <v>-0.91958163387273217</v>
      </c>
      <c r="F948" s="6">
        <f>IF(logVir!F948&lt;&gt;0,logVir!F948-logVir!F$1086-0.5*(SKir!F948+SKir!F$1086)*(logKir!F948-logKir!F$1086)-0.5*(SLir!F948+SLir!F$1086)*(logHir!F948-logHir!F$1086)-0.5*(SLir!F948+SLir!F$1086)*(logQir!F948-logQir!F$1086),0)</f>
        <v>-0.41400240869422533</v>
      </c>
      <c r="G948" s="6">
        <f>IF(logVir!G948&lt;&gt;0,logVir!G948-logVir!G$1086-0.5*(SKir!G948+SKir!G$1086)*(logKir!G948-logKir!G$1086)-0.5*(SLir!G948+SLir!G$1086)*(logHir!G948-logHir!G$1086)-0.5*(SLir!G948+SLir!G$1086)*(logQir!G948-logQir!G$1086),0)</f>
        <v>-0.20489287696184436</v>
      </c>
      <c r="H948" s="6">
        <f>IF(logVir!H948&lt;&gt;0,logVir!H948-logVir!H$1086-0.5*(SKir!H948+SKir!H$1086)*(logKir!H948-logKir!H$1086)-0.5*(SLir!H948+SLir!H$1086)*(logHir!H948-logHir!H$1086)-0.5*(SLir!H948+SLir!H$1086)*(logQir!H948-logQir!H$1086),0)</f>
        <v>-0.1912129489219295</v>
      </c>
      <c r="I948" s="6">
        <f>IF(logVir!I948&lt;&gt;0,logVir!I948-logVir!I$1086-0.5*(SKir!I948+SKir!I$1086)*(logKir!I948-logKir!I$1086)-0.5*(SLir!I948+SLir!I$1086)*(logHir!I948-logHir!I$1086)-0.5*(SLir!I948+SLir!I$1086)*(logQir!I948-logQir!I$1086),0)</f>
        <v>-0.25087549040306567</v>
      </c>
      <c r="J948" s="6">
        <f>IF(logVir!J948&lt;&gt;0,logVir!J948-logVir!J$1086-0.5*(SKir!J948+SKir!J$1086)*(logKir!J948-logKir!J$1086)-0.5*(SLir!J948+SLir!J$1086)*(logHir!J948-logHir!J$1086)-0.5*(SLir!J948+SLir!J$1086)*(logQir!J948-logQir!J$1086),0)</f>
        <v>-0.2013204278602016</v>
      </c>
    </row>
    <row r="949" spans="1:10" x14ac:dyDescent="0.15">
      <c r="A949" s="1">
        <v>42</v>
      </c>
      <c r="B949" s="1" t="s">
        <v>331</v>
      </c>
      <c r="C949" s="1">
        <v>3</v>
      </c>
      <c r="D949" s="1" t="s">
        <v>16</v>
      </c>
      <c r="E949" s="6">
        <f>IF(logVir!E949&lt;&gt;0,logVir!E949-logVir!E$1087-0.5*(SKir!E949+SKir!E$1087)*(logKir!E949-logKir!E$1087)-0.5*(SLir!E949+SLir!E$1087)*(logHir!E949-logHir!E$1087)-0.5*(SLir!E949+SLir!E$1087)*(logQir!E949-logQir!E$1087),0)</f>
        <v>-0.44823740203878476</v>
      </c>
      <c r="F949" s="6">
        <f>IF(logVir!F949&lt;&gt;0,logVir!F949-logVir!F$1087-0.5*(SKir!F949+SKir!F$1087)*(logKir!F949-logKir!F$1087)-0.5*(SLir!F949+SLir!F$1087)*(logHir!F949-logHir!F$1087)-0.5*(SLir!F949+SLir!F$1087)*(logQir!F949-logQir!F$1087),0)</f>
        <v>-0.48339121187839451</v>
      </c>
      <c r="G949" s="6">
        <f>IF(logVir!G949&lt;&gt;0,logVir!G949-logVir!G$1087-0.5*(SKir!G949+SKir!G$1087)*(logKir!G949-logKir!G$1087)-0.5*(SLir!G949+SLir!G$1087)*(logHir!G949-logHir!G$1087)-0.5*(SLir!G949+SLir!G$1087)*(logQir!G949-logQir!G$1087),0)</f>
        <v>-0.57695307885974867</v>
      </c>
      <c r="H949" s="6">
        <f>IF(logVir!H949&lt;&gt;0,logVir!H949-logVir!H$1087-0.5*(SKir!H949+SKir!H$1087)*(logKir!H949-logKir!H$1087)-0.5*(SLir!H949+SLir!H$1087)*(logHir!H949-logHir!H$1087)-0.5*(SLir!H949+SLir!H$1087)*(logQir!H949-logQir!H$1087),0)</f>
        <v>-0.47658622369328774</v>
      </c>
      <c r="I949" s="6">
        <f>IF(logVir!I949&lt;&gt;0,logVir!I949-logVir!I$1087-0.5*(SKir!I949+SKir!I$1087)*(logKir!I949-logKir!I$1087)-0.5*(SLir!I949+SLir!I$1087)*(logHir!I949-logHir!I$1087)-0.5*(SLir!I949+SLir!I$1087)*(logQir!I949-logQir!I$1087),0)</f>
        <v>-0.4594598984034402</v>
      </c>
      <c r="J949" s="6">
        <f>IF(logVir!J949&lt;&gt;0,logVir!J949-logVir!J$1087-0.5*(SKir!J949+SKir!J$1087)*(logKir!J949-logKir!J$1087)-0.5*(SLir!J949+SLir!J$1087)*(logHir!J949-logHir!J$1087)-0.5*(SLir!J949+SLir!J$1087)*(logQir!J949-logQir!J$1087),0)</f>
        <v>-0.45140677713321475</v>
      </c>
    </row>
    <row r="950" spans="1:10" x14ac:dyDescent="0.15">
      <c r="A950" s="1">
        <v>42</v>
      </c>
      <c r="B950" s="1" t="s">
        <v>331</v>
      </c>
      <c r="C950" s="1">
        <v>4</v>
      </c>
      <c r="D950" s="1" t="s">
        <v>17</v>
      </c>
      <c r="E950" s="6">
        <f>IF(logVir!E950&lt;&gt;0,logVir!E950-logVir!E$1088-0.5*(SKir!E950+SKir!E$1088)*(logKir!E950-logKir!E$1088)-0.5*(SLir!E950+SLir!E$1088)*(logHir!E950-logHir!E$1088)-0.5*(SLir!E950+SLir!E$1088)*(logQir!E950-logQir!E$1088),0)</f>
        <v>-0.32234941606696843</v>
      </c>
      <c r="F950" s="6">
        <f>IF(logVir!F950&lt;&gt;0,logVir!F950-logVir!F$1088-0.5*(SKir!F950+SKir!F$1088)*(logKir!F950-logKir!F$1088)-0.5*(SLir!F950+SLir!F$1088)*(logHir!F950-logHir!F$1088)-0.5*(SLir!F950+SLir!F$1088)*(logQir!F950-logQir!F$1088),0)</f>
        <v>-0.1956795704945804</v>
      </c>
      <c r="G950" s="6">
        <f>IF(logVir!G950&lt;&gt;0,logVir!G950-logVir!G$1088-0.5*(SKir!G950+SKir!G$1088)*(logKir!G950-logKir!G$1088)-0.5*(SLir!G950+SLir!G$1088)*(logHir!G950-logHir!G$1088)-0.5*(SLir!G950+SLir!G$1088)*(logQir!G950-logQir!G$1088),0)</f>
        <v>-0.17902642951452399</v>
      </c>
      <c r="H950" s="6">
        <f>IF(logVir!H950&lt;&gt;0,logVir!H950-logVir!H$1088-0.5*(SKir!H950+SKir!H$1088)*(logKir!H950-logKir!H$1088)-0.5*(SLir!H950+SLir!H$1088)*(logHir!H950-logHir!H$1088)-0.5*(SLir!H950+SLir!H$1088)*(logQir!H950-logQir!H$1088),0)</f>
        <v>-0.22725810492698895</v>
      </c>
      <c r="I950" s="6">
        <f>IF(logVir!I950&lt;&gt;0,logVir!I950-logVir!I$1088-0.5*(SKir!I950+SKir!I$1088)*(logKir!I950-logKir!I$1088)-0.5*(SLir!I950+SLir!I$1088)*(logHir!I950-logHir!I$1088)-0.5*(SLir!I950+SLir!I$1088)*(logQir!I950-logQir!I$1088),0)</f>
        <v>3.9504938762253514E-2</v>
      </c>
      <c r="J950" s="6">
        <f>IF(logVir!J950&lt;&gt;0,logVir!J950-logVir!J$1088-0.5*(SKir!J950+SKir!J$1088)*(logKir!J950-logKir!J$1088)-0.5*(SLir!J950+SLir!J$1088)*(logHir!J950-logHir!J$1088)-0.5*(SLir!J950+SLir!J$1088)*(logQir!J950-logQir!J$1088),0)</f>
        <v>9.9062721614294399E-3</v>
      </c>
    </row>
    <row r="951" spans="1:10" x14ac:dyDescent="0.15">
      <c r="A951" s="1">
        <v>42</v>
      </c>
      <c r="B951" s="1" t="s">
        <v>331</v>
      </c>
      <c r="C951" s="1">
        <v>5</v>
      </c>
      <c r="D951" s="1" t="s">
        <v>18</v>
      </c>
      <c r="E951" s="6">
        <f>IF(logVir!E951&lt;&gt;0,logVir!E951-logVir!E$1089-0.5*(SKir!E951+SKir!E$1089)*(logKir!E951-logKir!E$1089)-0.5*(SLir!E951+SLir!E$1089)*(logHir!E951-logHir!E$1089)-0.5*(SLir!E951+SLir!E$1089)*(logQir!E951-logQir!E$1089),0)</f>
        <v>-1.0626429306324225</v>
      </c>
      <c r="F951" s="6">
        <f>IF(logVir!F951&lt;&gt;0,logVir!F951-logVir!F$1089-0.5*(SKir!F951+SKir!F$1089)*(logKir!F951-logKir!F$1089)-0.5*(SLir!F951+SLir!F$1089)*(logHir!F951-logHir!F$1089)-0.5*(SLir!F951+SLir!F$1089)*(logQir!F951-logQir!F$1089),0)</f>
        <v>-0.31288561604771481</v>
      </c>
      <c r="G951" s="6">
        <f>IF(logVir!G951&lt;&gt;0,logVir!G951-logVir!G$1089-0.5*(SKir!G951+SKir!G$1089)*(logKir!G951-logKir!G$1089)-0.5*(SLir!G951+SLir!G$1089)*(logHir!G951-logHir!G$1089)-0.5*(SLir!G951+SLir!G$1089)*(logQir!G951-logQir!G$1089),0)</f>
        <v>-0.72269750647361408</v>
      </c>
      <c r="H951" s="6">
        <f>IF(logVir!H951&lt;&gt;0,logVir!H951-logVir!H$1089-0.5*(SKir!H951+SKir!H$1089)*(logKir!H951-logKir!H$1089)-0.5*(SLir!H951+SLir!H$1089)*(logHir!H951-logHir!H$1089)-0.5*(SLir!H951+SLir!H$1089)*(logQir!H951-logQir!H$1089),0)</f>
        <v>-0.53411831090014283</v>
      </c>
      <c r="I951" s="6">
        <f>IF(logVir!I951&lt;&gt;0,logVir!I951-logVir!I$1089-0.5*(SKir!I951+SKir!I$1089)*(logKir!I951-logKir!I$1089)-0.5*(SLir!I951+SLir!I$1089)*(logHir!I951-logHir!I$1089)-0.5*(SLir!I951+SLir!I$1089)*(logQir!I951-logQir!I$1089),0)</f>
        <v>-0.47623014698933125</v>
      </c>
      <c r="J951" s="6">
        <f>IF(logVir!J951&lt;&gt;0,logVir!J951-logVir!J$1089-0.5*(SKir!J951+SKir!J$1089)*(logKir!J951-logKir!J$1089)-0.5*(SLir!J951+SLir!J$1089)*(logHir!J951-logHir!J$1089)-0.5*(SLir!J951+SLir!J$1089)*(logQir!J951-logQir!J$1089),0)</f>
        <v>-0.58360651125551777</v>
      </c>
    </row>
    <row r="952" spans="1:10" x14ac:dyDescent="0.15">
      <c r="A952" s="1">
        <v>42</v>
      </c>
      <c r="B952" s="1" t="s">
        <v>331</v>
      </c>
      <c r="C952" s="1">
        <v>6</v>
      </c>
      <c r="D952" s="1" t="s">
        <v>2</v>
      </c>
      <c r="E952" s="6">
        <f>IF(logVir!E952&lt;&gt;0,logVir!E952-logVir!E$1090-0.5*(SKir!E952+SKir!E$1090)*(logKir!E952-logKir!E$1090)-0.5*(SLir!E952+SLir!E$1090)*(logHir!E952-logHir!E$1090)-0.5*(SLir!E952+SLir!E$1090)*(logQir!E952-logQir!E$1090),0)</f>
        <v>8.0106232496946567E-2</v>
      </c>
      <c r="F952" s="6">
        <f>IF(logVir!F952&lt;&gt;0,logVir!F952-logVir!F$1090-0.5*(SKir!F952+SKir!F$1090)*(logKir!F952-logKir!F$1090)-0.5*(SLir!F952+SLir!F$1090)*(logHir!F952-logHir!F$1090)-0.5*(SLir!F952+SLir!F$1090)*(logQir!F952-logQir!F$1090),0)</f>
        <v>-5.1780141431468731E-2</v>
      </c>
      <c r="G952" s="6">
        <f>IF(logVir!G952&lt;&gt;0,logVir!G952-logVir!G$1090-0.5*(SKir!G952+SKir!G$1090)*(logKir!G952-logKir!G$1090)-0.5*(SLir!G952+SLir!G$1090)*(logHir!G952-logHir!G$1090)-0.5*(SLir!G952+SLir!G$1090)*(logQir!G952-logQir!G$1090),0)</f>
        <v>-1.2233286788047835</v>
      </c>
      <c r="H952" s="6">
        <f>IF(logVir!H952&lt;&gt;0,logVir!H952-logVir!H$1090-0.5*(SKir!H952+SKir!H$1090)*(logKir!H952-logKir!H$1090)-0.5*(SLir!H952+SLir!H$1090)*(logHir!H952-logHir!H$1090)-0.5*(SLir!H952+SLir!H$1090)*(logQir!H952-logQir!H$1090),0)</f>
        <v>-0.29203764714838576</v>
      </c>
      <c r="I952" s="6">
        <f>IF(logVir!I952&lt;&gt;0,logVir!I952-logVir!I$1090-0.5*(SKir!I952+SKir!I$1090)*(logKir!I952-logKir!I$1090)-0.5*(SLir!I952+SLir!I$1090)*(logHir!I952-logHir!I$1090)-0.5*(SLir!I952+SLir!I$1090)*(logQir!I952-logQir!I$1090),0)</f>
        <v>-0.30290060007108816</v>
      </c>
      <c r="J952" s="6">
        <f>IF(logVir!J952&lt;&gt;0,logVir!J952-logVir!J$1090-0.5*(SKir!J952+SKir!J$1090)*(logKir!J952-logKir!J$1090)-0.5*(SLir!J952+SLir!J$1090)*(logHir!J952-logHir!J$1090)-0.5*(SLir!J952+SLir!J$1090)*(logQir!J952-logQir!J$1090),0)</f>
        <v>-0.33833127697397064</v>
      </c>
    </row>
    <row r="953" spans="1:10" x14ac:dyDescent="0.15">
      <c r="A953" s="1">
        <v>42</v>
      </c>
      <c r="B953" s="1" t="s">
        <v>331</v>
      </c>
      <c r="C953" s="1">
        <v>7</v>
      </c>
      <c r="D953" s="1" t="s">
        <v>19</v>
      </c>
      <c r="E953" s="6">
        <f>IF(logVir!E953&lt;&gt;0,logVir!E953-logVir!E$1091-0.5*(SKir!E953+SKir!E$1091)*(logKir!E953-logKir!E$1091)-0.5*(SLir!E953+SLir!E$1091)*(logHir!E953-logHir!E$1091)-0.5*(SLir!E953+SLir!E$1091)*(logQir!E953-logQir!E$1091),0)</f>
        <v>-0.86481374081622686</v>
      </c>
      <c r="F953" s="6">
        <f>IF(logVir!F953&lt;&gt;0,logVir!F953-logVir!F$1091-0.5*(SKir!F953+SKir!F$1091)*(logKir!F953-logKir!F$1091)-0.5*(SLir!F953+SLir!F$1091)*(logHir!F953-logHir!F$1091)-0.5*(SLir!F953+SLir!F$1091)*(logQir!F953-logQir!F$1091),0)</f>
        <v>-2.944837704305046</v>
      </c>
      <c r="G953" s="6">
        <f>IF(logVir!G953&lt;&gt;0,logVir!G953-logVir!G$1091-0.5*(SKir!G953+SKir!G$1091)*(logKir!G953-logKir!G$1091)-0.5*(SLir!G953+SLir!G$1091)*(logHir!G953-logHir!G$1091)-0.5*(SLir!G953+SLir!G$1091)*(logQir!G953-logQir!G$1091),0)</f>
        <v>-0.8701961232776585</v>
      </c>
      <c r="H953" s="6">
        <f>IF(logVir!H953&lt;&gt;0,logVir!H953-logVir!H$1091-0.5*(SKir!H953+SKir!H$1091)*(logKir!H953-logKir!H$1091)-0.5*(SLir!H953+SLir!H$1091)*(logHir!H953-logHir!H$1091)-0.5*(SLir!H953+SLir!H$1091)*(logQir!H953-logQir!H$1091),0)</f>
        <v>-0.89458307182769303</v>
      </c>
      <c r="I953" s="6">
        <f>IF(logVir!I953&lt;&gt;0,logVir!I953-logVir!I$1091-0.5*(SKir!I953+SKir!I$1091)*(logKir!I953-logKir!I$1091)-0.5*(SLir!I953+SLir!I$1091)*(logHir!I953-logHir!I$1091)-0.5*(SLir!I953+SLir!I$1091)*(logQir!I953-logQir!I$1091),0)</f>
        <v>-0.89523654638585393</v>
      </c>
      <c r="J953" s="6">
        <f>IF(logVir!J953&lt;&gt;0,logVir!J953-logVir!J$1091-0.5*(SKir!J953+SKir!J$1091)*(logKir!J953-logKir!J$1091)-0.5*(SLir!J953+SLir!J$1091)*(logHir!J953-logHir!J$1091)-0.5*(SLir!J953+SLir!J$1091)*(logQir!J953-logQir!J$1091),0)</f>
        <v>-0.89849952568045166</v>
      </c>
    </row>
    <row r="954" spans="1:10" x14ac:dyDescent="0.15">
      <c r="A954" s="1">
        <v>42</v>
      </c>
      <c r="B954" s="1" t="s">
        <v>331</v>
      </c>
      <c r="C954" s="1">
        <v>8</v>
      </c>
      <c r="D954" s="1" t="s">
        <v>20</v>
      </c>
      <c r="E954" s="6">
        <f>IF(logVir!E954&lt;&gt;0,logVir!E954-logVir!E$1092-0.5*(SKir!E954+SKir!E$1092)*(logKir!E954-logKir!E$1092)-0.5*(SLir!E954+SLir!E$1092)*(logHir!E954-logHir!E$1092)-0.5*(SLir!E954+SLir!E$1092)*(logQir!E954-logQir!E$1092),0)</f>
        <v>-0.50586867606734054</v>
      </c>
      <c r="F954" s="6">
        <f>IF(logVir!F954&lt;&gt;0,logVir!F954-logVir!F$1092-0.5*(SKir!F954+SKir!F$1092)*(logKir!F954-logKir!F$1092)-0.5*(SLir!F954+SLir!F$1092)*(logHir!F954-logHir!F$1092)-0.5*(SLir!F954+SLir!F$1092)*(logQir!F954-logQir!F$1092),0)</f>
        <v>-0.4849353686679419</v>
      </c>
      <c r="G954" s="6">
        <f>IF(logVir!G954&lt;&gt;0,logVir!G954-logVir!G$1092-0.5*(SKir!G954+SKir!G$1092)*(logKir!G954-logKir!G$1092)-0.5*(SLir!G954+SLir!G$1092)*(logHir!G954-logHir!G$1092)-0.5*(SLir!G954+SLir!G$1092)*(logQir!G954-logQir!G$1092),0)</f>
        <v>-0.66660330599590933</v>
      </c>
      <c r="H954" s="6">
        <f>IF(logVir!H954&lt;&gt;0,logVir!H954-logVir!H$1092-0.5*(SKir!H954+SKir!H$1092)*(logKir!H954-logKir!H$1092)-0.5*(SLir!H954+SLir!H$1092)*(logHir!H954-logHir!H$1092)-0.5*(SLir!H954+SLir!H$1092)*(logQir!H954-logQir!H$1092),0)</f>
        <v>-0.58146846035546063</v>
      </c>
      <c r="I954" s="6">
        <f>IF(logVir!I954&lt;&gt;0,logVir!I954-logVir!I$1092-0.5*(SKir!I954+SKir!I$1092)*(logKir!I954-logKir!I$1092)-0.5*(SLir!I954+SLir!I$1092)*(logHir!I954-logHir!I$1092)-0.5*(SLir!I954+SLir!I$1092)*(logQir!I954-logQir!I$1092),0)</f>
        <v>-0.72206302059077798</v>
      </c>
      <c r="J954" s="6">
        <f>IF(logVir!J954&lt;&gt;0,logVir!J954-logVir!J$1092-0.5*(SKir!J954+SKir!J$1092)*(logKir!J954-logKir!J$1092)-0.5*(SLir!J954+SLir!J$1092)*(logHir!J954-logHir!J$1092)-0.5*(SLir!J954+SLir!J$1092)*(logQir!J954-logQir!J$1092),0)</f>
        <v>-0.50492654506222312</v>
      </c>
    </row>
    <row r="955" spans="1:10" x14ac:dyDescent="0.15">
      <c r="A955" s="1">
        <v>42</v>
      </c>
      <c r="B955" s="1" t="s">
        <v>331</v>
      </c>
      <c r="C955" s="1">
        <v>9</v>
      </c>
      <c r="D955" s="1" t="s">
        <v>21</v>
      </c>
      <c r="E955" s="6">
        <f>IF(logVir!E955&lt;&gt;0,logVir!E955-logVir!E$1093-0.5*(SKir!E955+SKir!E$1093)*(logKir!E955-logKir!E$1093)-0.5*(SLir!E955+SLir!E$1093)*(logHir!E955-logHir!E$1093)-0.5*(SLir!E955+SLir!E$1093)*(logQir!E955-logQir!E$1093),0)</f>
        <v>-0.55221263667598131</v>
      </c>
      <c r="F955" s="6">
        <f>IF(logVir!F955&lt;&gt;0,logVir!F955-logVir!F$1093-0.5*(SKir!F955+SKir!F$1093)*(logKir!F955-logKir!F$1093)-0.5*(SLir!F955+SLir!F$1093)*(logHir!F955-logHir!F$1093)-0.5*(SLir!F955+SLir!F$1093)*(logQir!F955-logQir!F$1093),0)</f>
        <v>0.18651434625339261</v>
      </c>
      <c r="G955" s="6">
        <f>IF(logVir!G955&lt;&gt;0,logVir!G955-logVir!G$1093-0.5*(SKir!G955+SKir!G$1093)*(logKir!G955-logKir!G$1093)-0.5*(SLir!G955+SLir!G$1093)*(logHir!G955-logHir!G$1093)-0.5*(SLir!G955+SLir!G$1093)*(logQir!G955-logQir!G$1093),0)</f>
        <v>1.7959845505708921E-2</v>
      </c>
      <c r="H955" s="6">
        <f>IF(logVir!H955&lt;&gt;0,logVir!H955-logVir!H$1093-0.5*(SKir!H955+SKir!H$1093)*(logKir!H955-logKir!H$1093)-0.5*(SLir!H955+SLir!H$1093)*(logHir!H955-logHir!H$1093)-0.5*(SLir!H955+SLir!H$1093)*(logQir!H955-logQir!H$1093),0)</f>
        <v>-0.46408087700675238</v>
      </c>
      <c r="I955" s="6">
        <f>IF(logVir!I955&lt;&gt;0,logVir!I955-logVir!I$1093-0.5*(SKir!I955+SKir!I$1093)*(logKir!I955-logKir!I$1093)-0.5*(SLir!I955+SLir!I$1093)*(logHir!I955-logHir!I$1093)-0.5*(SLir!I955+SLir!I$1093)*(logQir!I955-logQir!I$1093),0)</f>
        <v>-1.0104280521008115</v>
      </c>
      <c r="J955" s="6">
        <f>IF(logVir!J955&lt;&gt;0,logVir!J955-logVir!J$1093-0.5*(SKir!J955+SKir!J$1093)*(logKir!J955-logKir!J$1093)-0.5*(SLir!J955+SLir!J$1093)*(logHir!J955-logHir!J$1093)-0.5*(SLir!J955+SLir!J$1093)*(logQir!J955-logQir!J$1093),0)</f>
        <v>-0.4394940869630235</v>
      </c>
    </row>
    <row r="956" spans="1:10" x14ac:dyDescent="0.15">
      <c r="A956" s="1">
        <v>42</v>
      </c>
      <c r="B956" s="1" t="s">
        <v>331</v>
      </c>
      <c r="C956" s="1">
        <v>10</v>
      </c>
      <c r="D956" s="1" t="s">
        <v>22</v>
      </c>
      <c r="E956" s="6">
        <f>IF(logVir!E956&lt;&gt;0,logVir!E956-logVir!E$1094-0.5*(SKir!E956+SKir!E$1094)*(logKir!E956-logKir!E$1094)-0.5*(SLir!E956+SLir!E$1094)*(logHir!E956-logHir!E$1094)-0.5*(SLir!E956+SLir!E$1094)*(logQir!E956-logQir!E$1094),0)</f>
        <v>-0.33931720769164353</v>
      </c>
      <c r="F956" s="6">
        <f>IF(logVir!F956&lt;&gt;0,logVir!F956-logVir!F$1094-0.5*(SKir!F956+SKir!F$1094)*(logKir!F956-logKir!F$1094)-0.5*(SLir!F956+SLir!F$1094)*(logHir!F956-logHir!F$1094)-0.5*(SLir!F956+SLir!F$1094)*(logQir!F956-logQir!F$1094),0)</f>
        <v>-0.11575471425879039</v>
      </c>
      <c r="G956" s="6">
        <f>IF(logVir!G956&lt;&gt;0,logVir!G956-logVir!G$1094-0.5*(SKir!G956+SKir!G$1094)*(logKir!G956-logKir!G$1094)-0.5*(SLir!G956+SLir!G$1094)*(logHir!G956-logHir!G$1094)-0.5*(SLir!G956+SLir!G$1094)*(logQir!G956-logQir!G$1094),0)</f>
        <v>-0.25977851937765112</v>
      </c>
      <c r="H956" s="6">
        <f>IF(logVir!H956&lt;&gt;0,logVir!H956-logVir!H$1094-0.5*(SKir!H956+SKir!H$1094)*(logKir!H956-logKir!H$1094)-0.5*(SLir!H956+SLir!H$1094)*(logHir!H956-logHir!H$1094)-0.5*(SLir!H956+SLir!H$1094)*(logQir!H956-logQir!H$1094),0)</f>
        <v>-0.10954854201755698</v>
      </c>
      <c r="I956" s="6">
        <f>IF(logVir!I956&lt;&gt;0,logVir!I956-logVir!I$1094-0.5*(SKir!I956+SKir!I$1094)*(logKir!I956-logKir!I$1094)-0.5*(SLir!I956+SLir!I$1094)*(logHir!I956-logHir!I$1094)-0.5*(SLir!I956+SLir!I$1094)*(logQir!I956-logQir!I$1094),0)</f>
        <v>-9.0209804927826195E-2</v>
      </c>
      <c r="J956" s="6">
        <f>IF(logVir!J956&lt;&gt;0,logVir!J956-logVir!J$1094-0.5*(SKir!J956+SKir!J$1094)*(logKir!J956-logKir!J$1094)-0.5*(SLir!J956+SLir!J$1094)*(logHir!J956-logHir!J$1094)-0.5*(SLir!J956+SLir!J$1094)*(logQir!J956-logQir!J$1094),0)</f>
        <v>-6.0230711450720474E-2</v>
      </c>
    </row>
    <row r="957" spans="1:10" x14ac:dyDescent="0.15">
      <c r="A957" s="1">
        <v>42</v>
      </c>
      <c r="B957" s="1" t="s">
        <v>331</v>
      </c>
      <c r="C957" s="1">
        <v>11</v>
      </c>
      <c r="D957" s="1" t="s">
        <v>23</v>
      </c>
      <c r="E957" s="6">
        <f>IF(logVir!E957&lt;&gt;0,logVir!E957-logVir!E$1095-0.5*(SKir!E957+SKir!E$1095)*(logKir!E957-logKir!E$1095)-0.5*(SLir!E957+SLir!E$1095)*(logHir!E957-logHir!E$1095)-0.5*(SLir!E957+SLir!E$1095)*(logQir!E957-logQir!E$1095),0)</f>
        <v>-0.43293408281718793</v>
      </c>
      <c r="F957" s="6">
        <f>IF(logVir!F957&lt;&gt;0,logVir!F957-logVir!F$1095-0.5*(SKir!F957+SKir!F$1095)*(logKir!F957-logKir!F$1095)-0.5*(SLir!F957+SLir!F$1095)*(logHir!F957-logHir!F$1095)-0.5*(SLir!F957+SLir!F$1095)*(logQir!F957-logQir!F$1095),0)</f>
        <v>0.58287051438854443</v>
      </c>
      <c r="G957" s="6">
        <f>IF(logVir!G957&lt;&gt;0,logVir!G957-logVir!G$1095-0.5*(SKir!G957+SKir!G$1095)*(logKir!G957-logKir!G$1095)-0.5*(SLir!G957+SLir!G$1095)*(logHir!G957-logHir!G$1095)-0.5*(SLir!G957+SLir!G$1095)*(logQir!G957-logQir!G$1095),0)</f>
        <v>-0.45695660976355867</v>
      </c>
      <c r="H957" s="6">
        <f>IF(logVir!H957&lt;&gt;0,logVir!H957-logVir!H$1095-0.5*(SKir!H957+SKir!H$1095)*(logKir!H957-logKir!H$1095)-0.5*(SLir!H957+SLir!H$1095)*(logHir!H957-logHir!H$1095)-0.5*(SLir!H957+SLir!H$1095)*(logQir!H957-logQir!H$1095),0)</f>
        <v>-1.8871674502859728E-2</v>
      </c>
      <c r="I957" s="6">
        <f>IF(logVir!I957&lt;&gt;0,logVir!I957-logVir!I$1095-0.5*(SKir!I957+SKir!I$1095)*(logKir!I957-logKir!I$1095)-0.5*(SLir!I957+SLir!I$1095)*(logHir!I957-logHir!I$1095)-0.5*(SLir!I957+SLir!I$1095)*(logQir!I957-logQir!I$1095),0)</f>
        <v>0.6664285601687564</v>
      </c>
      <c r="J957" s="6">
        <f>IF(logVir!J957&lt;&gt;0,logVir!J957-logVir!J$1095-0.5*(SKir!J957+SKir!J$1095)*(logKir!J957-logKir!J$1095)-0.5*(SLir!J957+SLir!J$1095)*(logHir!J957-logHir!J$1095)-0.5*(SLir!J957+SLir!J$1095)*(logQir!J957-logQir!J$1095),0)</f>
        <v>0.79641841462116914</v>
      </c>
    </row>
    <row r="958" spans="1:10" x14ac:dyDescent="0.15">
      <c r="A958" s="1">
        <v>42</v>
      </c>
      <c r="B958" s="1" t="s">
        <v>331</v>
      </c>
      <c r="C958" s="1">
        <v>12</v>
      </c>
      <c r="D958" s="1" t="s">
        <v>24</v>
      </c>
      <c r="E958" s="6">
        <f>IF(logVir!E958&lt;&gt;0,logVir!E958-logVir!E$1096-0.5*(SKir!E958+SKir!E$1096)*(logKir!E958-logKir!E$1096)-0.5*(SLir!E958+SLir!E$1096)*(logHir!E958-logHir!E$1096)-0.5*(SLir!E958+SLir!E$1096)*(logQir!E958-logQir!E$1096),0)</f>
        <v>0.39492316723469667</v>
      </c>
      <c r="F958" s="6">
        <f>IF(logVir!F958&lt;&gt;0,logVir!F958-logVir!F$1096-0.5*(SKir!F958+SKir!F$1096)*(logKir!F958-logKir!F$1096)-0.5*(SLir!F958+SLir!F$1096)*(logHir!F958-logHir!F$1096)-0.5*(SLir!F958+SLir!F$1096)*(logQir!F958-logQir!F$1096),0)</f>
        <v>-0.29422548688982392</v>
      </c>
      <c r="G958" s="6">
        <f>IF(logVir!G958&lt;&gt;0,logVir!G958-logVir!G$1096-0.5*(SKir!G958+SKir!G$1096)*(logKir!G958-logKir!G$1096)-0.5*(SLir!G958+SLir!G$1096)*(logHir!G958-logHir!G$1096)-0.5*(SLir!G958+SLir!G$1096)*(logQir!G958-logQir!G$1096),0)</f>
        <v>0.43216555197703155</v>
      </c>
      <c r="H958" s="6">
        <f>IF(logVir!H958&lt;&gt;0,logVir!H958-logVir!H$1096-0.5*(SKir!H958+SKir!H$1096)*(logKir!H958-logKir!H$1096)-0.5*(SLir!H958+SLir!H$1096)*(logHir!H958-logHir!H$1096)-0.5*(SLir!H958+SLir!H$1096)*(logQir!H958-logQir!H$1096),0)</f>
        <v>-7.15095359969279E-2</v>
      </c>
      <c r="I958" s="6">
        <f>IF(logVir!I958&lt;&gt;0,logVir!I958-logVir!I$1096-0.5*(SKir!I958+SKir!I$1096)*(logKir!I958-logKir!I$1096)-0.5*(SLir!I958+SLir!I$1096)*(logHir!I958-logHir!I$1096)-0.5*(SLir!I958+SLir!I$1096)*(logQir!I958-logQir!I$1096),0)</f>
        <v>-0.48095228875109342</v>
      </c>
      <c r="J958" s="6">
        <f>IF(logVir!J958&lt;&gt;0,logVir!J958-logVir!J$1096-0.5*(SKir!J958+SKir!J$1096)*(logKir!J958-logKir!J$1096)-0.5*(SLir!J958+SLir!J$1096)*(logHir!J958-logHir!J$1096)-0.5*(SLir!J958+SLir!J$1096)*(logQir!J958-logQir!J$1096),0)</f>
        <v>0.27775456699639145</v>
      </c>
    </row>
    <row r="959" spans="1:10" x14ac:dyDescent="0.15">
      <c r="A959" s="1">
        <v>42</v>
      </c>
      <c r="B959" s="1" t="s">
        <v>331</v>
      </c>
      <c r="C959" s="1">
        <v>13</v>
      </c>
      <c r="D959" s="1" t="s">
        <v>25</v>
      </c>
      <c r="E959" s="6">
        <f>IF(logVir!E959&lt;&gt;0,logVir!E959-logVir!E$1097-0.5*(SKir!E959+SKir!E$1097)*(logKir!E959-logKir!E$1097)-0.5*(SLir!E959+SLir!E$1097)*(logHir!E959-logHir!E$1097)-0.5*(SLir!E959+SLir!E$1097)*(logQir!E959-logQir!E$1097),0)</f>
        <v>0.50914713993739258</v>
      </c>
      <c r="F959" s="6">
        <f>IF(logVir!F959&lt;&gt;0,logVir!F959-logVir!F$1097-0.5*(SKir!F959+SKir!F$1097)*(logKir!F959-logKir!F$1097)-0.5*(SLir!F959+SLir!F$1097)*(logHir!F959-logHir!F$1097)-0.5*(SLir!F959+SLir!F$1097)*(logQir!F959-logQir!F$1097),0)</f>
        <v>-1.0380740105967525</v>
      </c>
      <c r="G959" s="6">
        <f>IF(logVir!G959&lt;&gt;0,logVir!G959-logVir!G$1097-0.5*(SKir!G959+SKir!G$1097)*(logKir!G959-logKir!G$1097)-0.5*(SLir!G959+SLir!G$1097)*(logHir!G959-logHir!G$1097)-0.5*(SLir!G959+SLir!G$1097)*(logQir!G959-logQir!G$1097),0)</f>
        <v>1.6362845712073654E-2</v>
      </c>
      <c r="H959" s="6">
        <f>IF(logVir!H959&lt;&gt;0,logVir!H959-logVir!H$1097-0.5*(SKir!H959+SKir!H$1097)*(logKir!H959-logKir!H$1097)-0.5*(SLir!H959+SLir!H$1097)*(logHir!H959-logHir!H$1097)-0.5*(SLir!H959+SLir!H$1097)*(logQir!H959-logQir!H$1097),0)</f>
        <v>-0.63401729248839256</v>
      </c>
      <c r="I959" s="6">
        <f>IF(logVir!I959&lt;&gt;0,logVir!I959-logVir!I$1097-0.5*(SKir!I959+SKir!I$1097)*(logKir!I959-logKir!I$1097)-0.5*(SLir!I959+SLir!I$1097)*(logHir!I959-logHir!I$1097)-0.5*(SLir!I959+SLir!I$1097)*(logQir!I959-logQir!I$1097),0)</f>
        <v>0.20294027670130405</v>
      </c>
      <c r="J959" s="6">
        <f>IF(logVir!J959&lt;&gt;0,logVir!J959-logVir!J$1097-0.5*(SKir!J959+SKir!J$1097)*(logKir!J959-logKir!J$1097)-0.5*(SLir!J959+SLir!J$1097)*(logHir!J959-logHir!J$1097)-0.5*(SLir!J959+SLir!J$1097)*(logQir!J959-logQir!J$1097),0)</f>
        <v>-0.55617007227846149</v>
      </c>
    </row>
    <row r="960" spans="1:10" x14ac:dyDescent="0.15">
      <c r="A960" s="1">
        <v>42</v>
      </c>
      <c r="B960" s="1" t="s">
        <v>331</v>
      </c>
      <c r="C960" s="1">
        <v>14</v>
      </c>
      <c r="D960" s="1" t="s">
        <v>26</v>
      </c>
      <c r="E960" s="6">
        <f>IF(logVir!E960&lt;&gt;0,logVir!E960-logVir!E$1098-0.5*(SKir!E960+SKir!E$1098)*(logKir!E960-logKir!E$1098)-0.5*(SLir!E960+SLir!E$1098)*(logHir!E960-logHir!E$1098)-0.5*(SLir!E960+SLir!E$1098)*(logQir!E960-logQir!E$1098),0)</f>
        <v>0.39082222628491697</v>
      </c>
      <c r="F960" s="6">
        <f>IF(logVir!F960&lt;&gt;0,logVir!F960-logVir!F$1098-0.5*(SKir!F960+SKir!F$1098)*(logKir!F960-logKir!F$1098)-0.5*(SLir!F960+SLir!F$1098)*(logHir!F960-logHir!F$1098)-0.5*(SLir!F960+SLir!F$1098)*(logQir!F960-logQir!F$1098),0)</f>
        <v>0.10636308477267148</v>
      </c>
      <c r="G960" s="6">
        <f>IF(logVir!G960&lt;&gt;0,logVir!G960-logVir!G$1098-0.5*(SKir!G960+SKir!G$1098)*(logKir!G960-logKir!G$1098)-0.5*(SLir!G960+SLir!G$1098)*(logHir!G960-logHir!G$1098)-0.5*(SLir!G960+SLir!G$1098)*(logQir!G960-logQir!G$1098),0)</f>
        <v>0.1755929197498482</v>
      </c>
      <c r="H960" s="6">
        <f>IF(logVir!H960&lt;&gt;0,logVir!H960-logVir!H$1098-0.5*(SKir!H960+SKir!H$1098)*(logKir!H960-logKir!H$1098)-0.5*(SLir!H960+SLir!H$1098)*(logHir!H960-logHir!H$1098)-0.5*(SLir!H960+SLir!H$1098)*(logQir!H960-logQir!H$1098),0)</f>
        <v>-0.38410499702521611</v>
      </c>
      <c r="I960" s="6">
        <f>IF(logVir!I960&lt;&gt;0,logVir!I960-logVir!I$1098-0.5*(SKir!I960+SKir!I$1098)*(logKir!I960-logKir!I$1098)-0.5*(SLir!I960+SLir!I$1098)*(logHir!I960-logHir!I$1098)-0.5*(SLir!I960+SLir!I$1098)*(logQir!I960-logQir!I$1098),0)</f>
        <v>-0.9464848759706479</v>
      </c>
      <c r="J960" s="6">
        <f>IF(logVir!J960&lt;&gt;0,logVir!J960-logVir!J$1098-0.5*(SKir!J960+SKir!J$1098)*(logKir!J960-logKir!J$1098)-0.5*(SLir!J960+SLir!J$1098)*(logHir!J960-logHir!J$1098)-0.5*(SLir!J960+SLir!J$1098)*(logQir!J960-logQir!J$1098),0)</f>
        <v>-1.4423065000477631</v>
      </c>
    </row>
    <row r="961" spans="1:10" x14ac:dyDescent="0.15">
      <c r="A961" s="1">
        <v>42</v>
      </c>
      <c r="B961" s="1" t="s">
        <v>331</v>
      </c>
      <c r="C961" s="1">
        <v>15</v>
      </c>
      <c r="D961" s="1" t="s">
        <v>27</v>
      </c>
      <c r="E961" s="6">
        <f>IF(logVir!E961&lt;&gt;0,logVir!E961-logVir!E$1099-0.5*(SKir!E961+SKir!E$1099)*(logKir!E961-logKir!E$1099)-0.5*(SLir!E961+SLir!E$1099)*(logHir!E961-logHir!E$1099)-0.5*(SLir!E961+SLir!E$1099)*(logQir!E961-logQir!E$1099),0)</f>
        <v>-0.13909427366056842</v>
      </c>
      <c r="F961" s="6">
        <f>IF(logVir!F961&lt;&gt;0,logVir!F961-logVir!F$1099-0.5*(SKir!F961+SKir!F$1099)*(logKir!F961-logKir!F$1099)-0.5*(SLir!F961+SLir!F$1099)*(logHir!F961-logHir!F$1099)-0.5*(SLir!F961+SLir!F$1099)*(logQir!F961-logQir!F$1099),0)</f>
        <v>-0.22991954428258296</v>
      </c>
      <c r="G961" s="6">
        <f>IF(logVir!G961&lt;&gt;0,logVir!G961-logVir!G$1099-0.5*(SKir!G961+SKir!G$1099)*(logKir!G961-logKir!G$1099)-0.5*(SLir!G961+SLir!G$1099)*(logHir!G961-logHir!G$1099)-0.5*(SLir!G961+SLir!G$1099)*(logQir!G961-logQir!G$1099),0)</f>
        <v>-0.11392779474443543</v>
      </c>
      <c r="H961" s="6">
        <f>IF(logVir!H961&lt;&gt;0,logVir!H961-logVir!H$1099-0.5*(SKir!H961+SKir!H$1099)*(logKir!H961-logKir!H$1099)-0.5*(SLir!H961+SLir!H$1099)*(logHir!H961-logHir!H$1099)-0.5*(SLir!H961+SLir!H$1099)*(logQir!H961-logQir!H$1099),0)</f>
        <v>-4.972495046426699E-2</v>
      </c>
      <c r="I961" s="6">
        <f>IF(logVir!I961&lt;&gt;0,logVir!I961-logVir!I$1099-0.5*(SKir!I961+SKir!I$1099)*(logKir!I961-logKir!I$1099)-0.5*(SLir!I961+SLir!I$1099)*(logHir!I961-logHir!I$1099)-0.5*(SLir!I961+SLir!I$1099)*(logQir!I961-logQir!I$1099),0)</f>
        <v>0.16239308569989983</v>
      </c>
      <c r="J961" s="6">
        <f>IF(logVir!J961&lt;&gt;0,logVir!J961-logVir!J$1099-0.5*(SKir!J961+SKir!J$1099)*(logKir!J961-logKir!J$1099)-0.5*(SLir!J961+SLir!J$1099)*(logHir!J961-logHir!J$1099)-0.5*(SLir!J961+SLir!J$1099)*(logQir!J961-logQir!J$1099),0)</f>
        <v>0.12285632307038542</v>
      </c>
    </row>
    <row r="962" spans="1:10" x14ac:dyDescent="0.15">
      <c r="A962" s="1">
        <v>42</v>
      </c>
      <c r="B962" s="1" t="s">
        <v>330</v>
      </c>
      <c r="C962" s="1">
        <v>16</v>
      </c>
      <c r="D962" s="1" t="s">
        <v>10</v>
      </c>
      <c r="E962" s="6">
        <f>IF(logVir!E962&lt;&gt;0,logVir!E962-logVir!E$1100-0.5*(SKir!E962+SKir!E$1100)*(logKir!E962-logKir!E$1100)-0.5*(SLir!E962+SLir!E$1100)*(logHir!E962-logHir!E$1100)-0.5*(SLir!E962+SLir!E$1100)*(logQir!E962-logQir!E$1100),0)</f>
        <v>-0.20873667718800912</v>
      </c>
      <c r="F962" s="6">
        <f>IF(logVir!F962&lt;&gt;0,logVir!F962-logVir!F$1100-0.5*(SKir!F962+SKir!F$1100)*(logKir!F962-logKir!F$1100)-0.5*(SLir!F962+SLir!F$1100)*(logHir!F962-logHir!F$1100)-0.5*(SLir!F962+SLir!F$1100)*(logQir!F962-logQir!F$1100),0)</f>
        <v>-2.9290306041971859E-2</v>
      </c>
      <c r="G962" s="6">
        <f>IF(logVir!G962&lt;&gt;0,logVir!G962-logVir!G$1100-0.5*(SKir!G962+SKir!G$1100)*(logKir!G962-logKir!G$1100)-0.5*(SLir!G962+SLir!G$1100)*(logHir!G962-logHir!G$1100)-0.5*(SLir!G962+SLir!G$1100)*(logQir!G962-logQir!G$1100),0)</f>
        <v>-0.10416364588557443</v>
      </c>
      <c r="H962" s="6">
        <f>IF(logVir!H962&lt;&gt;0,logVir!H962-logVir!H$1100-0.5*(SKir!H962+SKir!H$1100)*(logKir!H962-logKir!H$1100)-0.5*(SLir!H962+SLir!H$1100)*(logHir!H962-logHir!H$1100)-0.5*(SLir!H962+SLir!H$1100)*(logQir!H962-logQir!H$1100),0)</f>
        <v>-9.8864415640113196E-2</v>
      </c>
      <c r="I962" s="6">
        <f>IF(logVir!I962&lt;&gt;0,logVir!I962-logVir!I$1100-0.5*(SKir!I962+SKir!I$1100)*(logKir!I962-logKir!I$1100)-0.5*(SLir!I962+SLir!I$1100)*(logHir!I962-logHir!I$1100)-0.5*(SLir!I962+SLir!I$1100)*(logQir!I962-logQir!I$1100),0)</f>
        <v>-0.3617434733500447</v>
      </c>
      <c r="J962" s="6">
        <f>IF(logVir!J962&lt;&gt;0,logVir!J962-logVir!J$1100-0.5*(SKir!J962+SKir!J$1100)*(logKir!J962-logKir!J$1100)-0.5*(SLir!J962+SLir!J$1100)*(logHir!J962-logHir!J$1100)-0.5*(SLir!J962+SLir!J$1100)*(logQir!J962-logQir!J$1100),0)</f>
        <v>-0.26203182784307438</v>
      </c>
    </row>
    <row r="963" spans="1:10" x14ac:dyDescent="0.15">
      <c r="A963" s="1">
        <v>42</v>
      </c>
      <c r="B963" s="1" t="s">
        <v>330</v>
      </c>
      <c r="C963" s="1">
        <v>17</v>
      </c>
      <c r="D963" s="1" t="s">
        <v>11</v>
      </c>
      <c r="E963" s="6">
        <f>IF(logVir!E963&lt;&gt;0,logVir!E963-logVir!E$1101-0.5*(SKir!E963+SKir!E$1101)*(logKir!E963-logKir!E$1101)-0.5*(SLir!E963+SLir!E$1101)*(logHir!E963-logHir!E$1101)-0.5*(SLir!E963+SLir!E$1101)*(logQir!E963-logQir!E$1101),0)</f>
        <v>-0.13800325147967904</v>
      </c>
      <c r="F963" s="6">
        <f>IF(logVir!F963&lt;&gt;0,logVir!F963-logVir!F$1101-0.5*(SKir!F963+SKir!F$1101)*(logKir!F963-logKir!F$1101)-0.5*(SLir!F963+SLir!F$1101)*(logHir!F963-logHir!F$1101)-0.5*(SLir!F963+SLir!F$1101)*(logQir!F963-logQir!F$1101),0)</f>
        <v>-0.17505964629281034</v>
      </c>
      <c r="G963" s="6">
        <f>IF(logVir!G963&lt;&gt;0,logVir!G963-logVir!G$1101-0.5*(SKir!G963+SKir!G$1101)*(logKir!G963-logKir!G$1101)-0.5*(SLir!G963+SLir!G$1101)*(logHir!G963-logHir!G$1101)-0.5*(SLir!G963+SLir!G$1101)*(logQir!G963-logQir!G$1101),0)</f>
        <v>0.33390245800317592</v>
      </c>
      <c r="H963" s="6">
        <f>IF(logVir!H963&lt;&gt;0,logVir!H963-logVir!H$1101-0.5*(SKir!H963+SKir!H$1101)*(logKir!H963-logKir!H$1101)-0.5*(SLir!H963+SLir!H$1101)*(logHir!H963-logHir!H$1101)-0.5*(SLir!H963+SLir!H$1101)*(logQir!H963-logQir!H$1101),0)</f>
        <v>0.30307305900435499</v>
      </c>
      <c r="I963" s="6">
        <f>IF(logVir!I963&lt;&gt;0,logVir!I963-logVir!I$1101-0.5*(SKir!I963+SKir!I$1101)*(logKir!I963-logKir!I$1101)-0.5*(SLir!I963+SLir!I$1101)*(logHir!I963-logHir!I$1101)-0.5*(SLir!I963+SLir!I$1101)*(logQir!I963-logQir!I$1101),0)</f>
        <v>0.24829700693005069</v>
      </c>
      <c r="J963" s="6">
        <f>IF(logVir!J963&lt;&gt;0,logVir!J963-logVir!J$1101-0.5*(SKir!J963+SKir!J$1101)*(logKir!J963-logKir!J$1101)-0.5*(SLir!J963+SLir!J$1101)*(logHir!J963-logHir!J$1101)-0.5*(SLir!J963+SLir!J$1101)*(logQir!J963-logQir!J$1101),0)</f>
        <v>0.25832351038351437</v>
      </c>
    </row>
    <row r="964" spans="1:10" x14ac:dyDescent="0.15">
      <c r="A964" s="1">
        <v>42</v>
      </c>
      <c r="B964" s="1" t="s">
        <v>330</v>
      </c>
      <c r="C964" s="1">
        <v>18</v>
      </c>
      <c r="D964" s="1" t="s">
        <v>12</v>
      </c>
      <c r="E964" s="6">
        <f>IF(logVir!E964&lt;&gt;0,logVir!E964-logVir!E$1102-0.5*(SKir!E964+SKir!E$1102)*(logKir!E964-logKir!E$1102)-0.5*(SLir!E964+SLir!E$1102)*(logHir!E964-logHir!E$1102)-0.5*(SLir!E964+SLir!E$1102)*(logQir!E964-logQir!E$1102),0)</f>
        <v>-0.21637074596088438</v>
      </c>
      <c r="F964" s="6">
        <f>IF(logVir!F964&lt;&gt;0,logVir!F964-logVir!F$1102-0.5*(SKir!F964+SKir!F$1102)*(logKir!F964-logKir!F$1102)-0.5*(SLir!F964+SLir!F$1102)*(logHir!F964-logHir!F$1102)-0.5*(SLir!F964+SLir!F$1102)*(logQir!F964-logQir!F$1102),0)</f>
        <v>-0.104016818650902</v>
      </c>
      <c r="G964" s="6">
        <f>IF(logVir!G964&lt;&gt;0,logVir!G964-logVir!G$1102-0.5*(SKir!G964+SKir!G$1102)*(logKir!G964-logKir!G$1102)-0.5*(SLir!G964+SLir!G$1102)*(logHir!G964-logHir!G$1102)-0.5*(SLir!G964+SLir!G$1102)*(logQir!G964-logQir!G$1102),0)</f>
        <v>-0.14784523339397979</v>
      </c>
      <c r="H964" s="6">
        <f>IF(logVir!H964&lt;&gt;0,logVir!H964-logVir!H$1102-0.5*(SKir!H964+SKir!H$1102)*(logKir!H964-logKir!H$1102)-0.5*(SLir!H964+SLir!H$1102)*(logHir!H964-logHir!H$1102)-0.5*(SLir!H964+SLir!H$1102)*(logQir!H964-logQir!H$1102),0)</f>
        <v>1.2956290183130943E-2</v>
      </c>
      <c r="I964" s="6">
        <f>IF(logVir!I964&lt;&gt;0,logVir!I964-logVir!I$1102-0.5*(SKir!I964+SKir!I$1102)*(logKir!I964-logKir!I$1102)-0.5*(SLir!I964+SLir!I$1102)*(logHir!I964-logHir!I$1102)-0.5*(SLir!I964+SLir!I$1102)*(logQir!I964-logQir!I$1102),0)</f>
        <v>-0.13909974306679468</v>
      </c>
      <c r="J964" s="6">
        <f>IF(logVir!J964&lt;&gt;0,logVir!J964-logVir!J$1102-0.5*(SKir!J964+SKir!J$1102)*(logKir!J964-logKir!J$1102)-0.5*(SLir!J964+SLir!J$1102)*(logHir!J964-logHir!J$1102)-0.5*(SLir!J964+SLir!J$1102)*(logQir!J964-logQir!J$1102),0)</f>
        <v>-0.12232120665856189</v>
      </c>
    </row>
    <row r="965" spans="1:10" x14ac:dyDescent="0.15">
      <c r="A965" s="1">
        <v>42</v>
      </c>
      <c r="B965" s="1" t="s">
        <v>330</v>
      </c>
      <c r="C965" s="1">
        <v>19</v>
      </c>
      <c r="D965" s="1" t="s">
        <v>13</v>
      </c>
      <c r="E965" s="6">
        <f>IF(logVir!E965&lt;&gt;0,logVir!E965-logVir!E$1103-0.5*(SKir!E965+SKir!E$1103)*(logKir!E965-logKir!E$1103)-0.5*(SLir!E965+SLir!E$1103)*(logHir!E965-logHir!E$1103)-0.5*(SLir!E965+SLir!E$1103)*(logQir!E965-logQir!E$1103),0)</f>
        <v>-0.6700209145638728</v>
      </c>
      <c r="F965" s="6">
        <f>IF(logVir!F965&lt;&gt;0,logVir!F965-logVir!F$1103-0.5*(SKir!F965+SKir!F$1103)*(logKir!F965-logKir!F$1103)-0.5*(SLir!F965+SLir!F$1103)*(logHir!F965-logHir!F$1103)-0.5*(SLir!F965+SLir!F$1103)*(logQir!F965-logQir!F$1103),0)</f>
        <v>-0.24433551040097426</v>
      </c>
      <c r="G965" s="6">
        <f>IF(logVir!G965&lt;&gt;0,logVir!G965-logVir!G$1103-0.5*(SKir!G965+SKir!G$1103)*(logKir!G965-logKir!G$1103)-0.5*(SLir!G965+SLir!G$1103)*(logHir!G965-logHir!G$1103)-0.5*(SLir!G965+SLir!G$1103)*(logQir!G965-logQir!G$1103),0)</f>
        <v>-0.24382476322702631</v>
      </c>
      <c r="H965" s="6">
        <f>IF(logVir!H965&lt;&gt;0,logVir!H965-logVir!H$1103-0.5*(SKir!H965+SKir!H$1103)*(logKir!H965-logKir!H$1103)-0.5*(SLir!H965+SLir!H$1103)*(logHir!H965-logHir!H$1103)-0.5*(SLir!H965+SLir!H$1103)*(logQir!H965-logQir!H$1103),0)</f>
        <v>-0.10942401830330653</v>
      </c>
      <c r="I965" s="6">
        <f>IF(logVir!I965&lt;&gt;0,logVir!I965-logVir!I$1103-0.5*(SKir!I965+SKir!I$1103)*(logKir!I965-logKir!I$1103)-0.5*(SLir!I965+SLir!I$1103)*(logHir!I965-logHir!I$1103)-0.5*(SLir!I965+SLir!I$1103)*(logQir!I965-logQir!I$1103),0)</f>
        <v>-0.21691135820029556</v>
      </c>
      <c r="J965" s="6">
        <f>IF(logVir!J965&lt;&gt;0,logVir!J965-logVir!J$1103-0.5*(SKir!J965+SKir!J$1103)*(logKir!J965-logKir!J$1103)-0.5*(SLir!J965+SLir!J$1103)*(logHir!J965-logHir!J$1103)-0.5*(SLir!J965+SLir!J$1103)*(logQir!J965-logQir!J$1103),0)</f>
        <v>-0.25838047893897198</v>
      </c>
    </row>
    <row r="966" spans="1:10" x14ac:dyDescent="0.15">
      <c r="A966" s="1">
        <v>42</v>
      </c>
      <c r="B966" s="1" t="s">
        <v>330</v>
      </c>
      <c r="C966" s="1">
        <v>20</v>
      </c>
      <c r="D966" s="1" t="s">
        <v>14</v>
      </c>
      <c r="E966" s="6">
        <f>IF(logVir!E966&lt;&gt;0,logVir!E966-logVir!E$1104-0.5*(SKir!E966+SKir!E$1104)*(logKir!E966-logKir!E$1104)-0.5*(SLir!E966+SLir!E$1104)*(logHir!E966-logHir!E$1104)-0.5*(SLir!E966+SLir!E$1104)*(logQir!E966-logQir!E$1104),0)</f>
        <v>-5.2122769389067458E-2</v>
      </c>
      <c r="F966" s="6">
        <f>IF(logVir!F966&lt;&gt;0,logVir!F966-logVir!F$1104-0.5*(SKir!F966+SKir!F$1104)*(logKir!F966-logKir!F$1104)-0.5*(SLir!F966+SLir!F$1104)*(logHir!F966-logHir!F$1104)-0.5*(SLir!F966+SLir!F$1104)*(logQir!F966-logQir!F$1104),0)</f>
        <v>0.14084568022990052</v>
      </c>
      <c r="G966" s="6">
        <f>IF(logVir!G966&lt;&gt;0,logVir!G966-logVir!G$1104-0.5*(SKir!G966+SKir!G$1104)*(logKir!G966-logKir!G$1104)-0.5*(SLir!G966+SLir!G$1104)*(logHir!G966-logHir!G$1104)-0.5*(SLir!G966+SLir!G$1104)*(logQir!G966-logQir!G$1104),0)</f>
        <v>0.153007003578644</v>
      </c>
      <c r="H966" s="6">
        <f>IF(logVir!H966&lt;&gt;0,logVir!H966-logVir!H$1104-0.5*(SKir!H966+SKir!H$1104)*(logKir!H966-logKir!H$1104)-0.5*(SLir!H966+SLir!H$1104)*(logHir!H966-logHir!H$1104)-0.5*(SLir!H966+SLir!H$1104)*(logQir!H966-logQir!H$1104),0)</f>
        <v>0.24723233996546953</v>
      </c>
      <c r="I966" s="6">
        <f>IF(logVir!I966&lt;&gt;0,logVir!I966-logVir!I$1104-0.5*(SKir!I966+SKir!I$1104)*(logKir!I966-logKir!I$1104)-0.5*(SLir!I966+SLir!I$1104)*(logHir!I966-logHir!I$1104)-0.5*(SLir!I966+SLir!I$1104)*(logQir!I966-logQir!I$1104),0)</f>
        <v>0.20766944439672652</v>
      </c>
      <c r="J966" s="6">
        <f>IF(logVir!J966&lt;&gt;0,logVir!J966-logVir!J$1104-0.5*(SKir!J966+SKir!J$1104)*(logKir!J966-logKir!J$1104)-0.5*(SLir!J966+SLir!J$1104)*(logHir!J966-logHir!J$1104)-0.5*(SLir!J966+SLir!J$1104)*(logQir!J966-logQir!J$1104),0)</f>
        <v>0.21303563337834963</v>
      </c>
    </row>
    <row r="967" spans="1:10" x14ac:dyDescent="0.15">
      <c r="A967" s="1">
        <v>42</v>
      </c>
      <c r="B967" s="1" t="s">
        <v>330</v>
      </c>
      <c r="C967" s="1">
        <v>21</v>
      </c>
      <c r="D967" s="1" t="s">
        <v>15</v>
      </c>
      <c r="E967" s="6">
        <f>IF(logVir!E967&lt;&gt;0,logVir!E967-logVir!E$1105-0.5*(SKir!E967+SKir!E$1105)*(logKir!E967-logKir!E$1105)-0.5*(SLir!E967+SLir!E$1105)*(logHir!E967-logHir!E$1105)-0.5*(SLir!E967+SLir!E$1105)*(logQir!E967-logQir!E$1105),0)</f>
        <v>-0.40258318302031859</v>
      </c>
      <c r="F967" s="6">
        <f>IF(logVir!F967&lt;&gt;0,logVir!F967-logVir!F$1105-0.5*(SKir!F967+SKir!F$1105)*(logKir!F967-logKir!F$1105)-0.5*(SLir!F967+SLir!F$1105)*(logHir!F967-logHir!F$1105)-0.5*(SLir!F967+SLir!F$1105)*(logQir!F967-logQir!F$1105),0)</f>
        <v>-0.22730672818332864</v>
      </c>
      <c r="G967" s="6">
        <f>IF(logVir!G967&lt;&gt;0,logVir!G967-logVir!G$1105-0.5*(SKir!G967+SKir!G$1105)*(logKir!G967-logKir!G$1105)-0.5*(SLir!G967+SLir!G$1105)*(logHir!G967-logHir!G$1105)-0.5*(SLir!G967+SLir!G$1105)*(logQir!G967-logQir!G$1105),0)</f>
        <v>5.7599584434610447E-2</v>
      </c>
      <c r="H967" s="6">
        <f>IF(logVir!H967&lt;&gt;0,logVir!H967-logVir!H$1105-0.5*(SKir!H967+SKir!H$1105)*(logKir!H967-logKir!H$1105)-0.5*(SLir!H967+SLir!H$1105)*(logHir!H967-logHir!H$1105)-0.5*(SLir!H967+SLir!H$1105)*(logQir!H967-logQir!H$1105),0)</f>
        <v>0.113288898668609</v>
      </c>
      <c r="I967" s="6">
        <f>IF(logVir!I967&lt;&gt;0,logVir!I967-logVir!I$1105-0.5*(SKir!I967+SKir!I$1105)*(logKir!I967-logKir!I$1105)-0.5*(SLir!I967+SLir!I$1105)*(logHir!I967-logHir!I$1105)-0.5*(SLir!I967+SLir!I$1105)*(logQir!I967-logQir!I$1105),0)</f>
        <v>7.1261347176312745E-2</v>
      </c>
      <c r="J967" s="6">
        <f>IF(logVir!J967&lt;&gt;0,logVir!J967-logVir!J$1105-0.5*(SKir!J967+SKir!J$1105)*(logKir!J967-logKir!J$1105)-0.5*(SLir!J967+SLir!J$1105)*(logHir!J967-logHir!J$1105)-0.5*(SLir!J967+SLir!J$1105)*(logQir!J967-logQir!J$1105),0)</f>
        <v>0.11292253444107271</v>
      </c>
    </row>
    <row r="968" spans="1:10" x14ac:dyDescent="0.15">
      <c r="A968" s="1">
        <v>42</v>
      </c>
      <c r="B968" s="1" t="s">
        <v>204</v>
      </c>
      <c r="C968" s="1">
        <v>22</v>
      </c>
      <c r="D968" s="1" t="s">
        <v>7</v>
      </c>
      <c r="E968" s="6">
        <f>IF(logVir!E968&lt;&gt;0,logVir!E968-logVir!E$1106-0.5*(SKir!E968+SKir!E$1106)*(logKir!E968-logKir!E$1106)-0.5*(SLir!E968+SLir!E$1106)*(logHir!E968-logHir!E$1106)-0.5*(SLir!E968+SLir!E$1106)*(logQir!E968-logQir!E$1106),0)</f>
        <v>-4.4980112968771149E-2</v>
      </c>
      <c r="F968" s="6">
        <f>IF(logVir!F968&lt;&gt;0,logVir!F968-logVir!F$1106-0.5*(SKir!F968+SKir!F$1106)*(logKir!F968-logKir!F$1106)-0.5*(SLir!F968+SLir!F$1106)*(logHir!F968-logHir!F$1106)-0.5*(SLir!F968+SLir!F$1106)*(logQir!F968-logQir!F$1106),0)</f>
        <v>5.6453596174143375E-2</v>
      </c>
      <c r="G968" s="6">
        <f>IF(logVir!G968&lt;&gt;0,logVir!G968-logVir!G$1106-0.5*(SKir!G968+SKir!G$1106)*(logKir!G968-logKir!G$1106)-0.5*(SLir!G968+SLir!G$1106)*(logHir!G968-logHir!G$1106)-0.5*(SLir!G968+SLir!G$1106)*(logQir!G968-logQir!G$1106),0)</f>
        <v>-8.6170276423319057E-3</v>
      </c>
      <c r="H968" s="6">
        <f>IF(logVir!H968&lt;&gt;0,logVir!H968-logVir!H$1106-0.5*(SKir!H968+SKir!H$1106)*(logKir!H968-logKir!H$1106)-0.5*(SLir!H968+SLir!H$1106)*(logHir!H968-logHir!H$1106)-0.5*(SLir!H968+SLir!H$1106)*(logQir!H968-logQir!H$1106),0)</f>
        <v>-1.3397208261886319E-2</v>
      </c>
      <c r="I968" s="6">
        <f>IF(logVir!I968&lt;&gt;0,logVir!I968-logVir!I$1106-0.5*(SKir!I968+SKir!I$1106)*(logKir!I968-logKir!I$1106)-0.5*(SLir!I968+SLir!I$1106)*(logHir!I968-logHir!I$1106)-0.5*(SLir!I968+SLir!I$1106)*(logQir!I968-logQir!I$1106),0)</f>
        <v>-0.12016260100623187</v>
      </c>
      <c r="J968" s="6">
        <f>IF(logVir!J968&lt;&gt;0,logVir!J968-logVir!J$1106-0.5*(SKir!J968+SKir!J$1106)*(logKir!J968-logKir!J$1106)-0.5*(SLir!J968+SLir!J$1106)*(logHir!J968-logHir!J$1106)-0.5*(SLir!J968+SLir!J$1106)*(logQir!J968-logQir!J$1106),0)</f>
        <v>-9.9891153598812982E-2</v>
      </c>
    </row>
    <row r="969" spans="1:10" x14ac:dyDescent="0.15">
      <c r="A969" s="1">
        <v>42</v>
      </c>
      <c r="B969" s="1" t="s">
        <v>204</v>
      </c>
      <c r="C969" s="1">
        <v>23</v>
      </c>
      <c r="D969" s="1" t="s">
        <v>28</v>
      </c>
      <c r="E969" s="6">
        <f>IF(logVir!E969&lt;&gt;0,logVir!E969-logVir!E$1107-0.5*(SKir!E969+SKir!E$1107)*(logKir!E969-logKir!E$1107)-0.5*(SLir!E969+SLir!E$1107)*(logHir!E969-logHir!E$1107)-0.5*(SLir!E969+SLir!E$1107)*(logQir!E969-logQir!E$1107),0)</f>
        <v>-8.5102711997739416E-2</v>
      </c>
      <c r="F969" s="6">
        <f>IF(logVir!F969&lt;&gt;0,logVir!F969-logVir!F$1107-0.5*(SKir!F969+SKir!F$1107)*(logKir!F969-logKir!F$1107)-0.5*(SLir!F969+SLir!F$1107)*(logHir!F969-logHir!F$1107)-0.5*(SLir!F969+SLir!F$1107)*(logQir!F969-logQir!F$1107),0)</f>
        <v>-4.4947049183011512E-2</v>
      </c>
      <c r="G969" s="6">
        <f>IF(logVir!G969&lt;&gt;0,logVir!G969-logVir!G$1107-0.5*(SKir!G969+SKir!G$1107)*(logKir!G969-logKir!G$1107)-0.5*(SLir!G969+SLir!G$1107)*(logHir!G969-logHir!G$1107)-0.5*(SLir!G969+SLir!G$1107)*(logQir!G969-logQir!G$1107),0)</f>
        <v>-2.7595001172673245E-2</v>
      </c>
      <c r="H969" s="6">
        <f>IF(logVir!H969&lt;&gt;0,logVir!H969-logVir!H$1107-0.5*(SKir!H969+SKir!H$1107)*(logKir!H969-logKir!H$1107)-0.5*(SLir!H969+SLir!H$1107)*(logHir!H969-logHir!H$1107)-0.5*(SLir!H969+SLir!H$1107)*(logQir!H969-logQir!H$1107),0)</f>
        <v>1.5145025347102353E-3</v>
      </c>
      <c r="I969" s="6">
        <f>IF(logVir!I969&lt;&gt;0,logVir!I969-logVir!I$1107-0.5*(SKir!I969+SKir!I$1107)*(logKir!I969-logKir!I$1107)-0.5*(SLir!I969+SLir!I$1107)*(logHir!I969-logHir!I$1107)-0.5*(SLir!I969+SLir!I$1107)*(logQir!I969-logQir!I$1107),0)</f>
        <v>-7.9595390170408342E-2</v>
      </c>
      <c r="J969" s="6">
        <f>IF(logVir!J969&lt;&gt;0,logVir!J969-logVir!J$1107-0.5*(SKir!J969+SKir!J$1107)*(logKir!J969-logKir!J$1107)-0.5*(SLir!J969+SLir!J$1107)*(logHir!J969-logHir!J$1107)-0.5*(SLir!J969+SLir!J$1107)*(logQir!J969-logQir!J$1107),0)</f>
        <v>-5.0730889500141929E-2</v>
      </c>
    </row>
    <row r="970" spans="1:10" x14ac:dyDescent="0.15">
      <c r="A970" s="1">
        <v>43</v>
      </c>
      <c r="B970" s="1" t="s">
        <v>332</v>
      </c>
      <c r="C970" s="1">
        <v>1</v>
      </c>
      <c r="D970" s="1" t="s">
        <v>8</v>
      </c>
      <c r="E970" s="6">
        <f>IF(logVir!E970&lt;&gt;0,logVir!E970-logVir!E$1085-0.5*(SKir!E970+SKir!E$1085)*(logKir!E970-logKir!E$1085)-0.5*(SLir!E970+SLir!E$1085)*(logHir!E970-logHir!E$1085)-0.5*(SLir!E970+SLir!E$1085)*(logQir!E970-logQir!E$1085),0)</f>
        <v>7.1517695339280124E-2</v>
      </c>
      <c r="F970" s="6">
        <f>IF(logVir!F970&lt;&gt;0,logVir!F970-logVir!F$1085-0.5*(SKir!F970+SKir!F$1085)*(logKir!F970-logKir!F$1085)-0.5*(SLir!F970+SLir!F$1085)*(logHir!F970-logHir!F$1085)-0.5*(SLir!F970+SLir!F$1085)*(logQir!F970-logQir!F$1085),0)</f>
        <v>0.10402204806917469</v>
      </c>
      <c r="G970" s="6">
        <f>IF(logVir!G970&lt;&gt;0,logVir!G970-logVir!G$1085-0.5*(SKir!G970+SKir!G$1085)*(logKir!G970-logKir!G$1085)-0.5*(SLir!G970+SLir!G$1085)*(logHir!G970-logHir!G$1085)-0.5*(SLir!G970+SLir!G$1085)*(logQir!G970-logQir!G$1085),0)</f>
        <v>0.25382120744588343</v>
      </c>
      <c r="H970" s="6">
        <f>IF(logVir!H970&lt;&gt;0,logVir!H970-logVir!H$1085-0.5*(SKir!H970+SKir!H$1085)*(logKir!H970-logKir!H$1085)-0.5*(SLir!H970+SLir!H$1085)*(logHir!H970-logHir!H$1085)-0.5*(SLir!H970+SLir!H$1085)*(logQir!H970-logQir!H$1085),0)</f>
        <v>0.33430818094616638</v>
      </c>
      <c r="I970" s="6">
        <f>IF(logVir!I970&lt;&gt;0,logVir!I970-logVir!I$1085-0.5*(SKir!I970+SKir!I$1085)*(logKir!I970-logKir!I$1085)-0.5*(SLir!I970+SLir!I$1085)*(logHir!I970-logHir!I$1085)-0.5*(SLir!I970+SLir!I$1085)*(logQir!I970-logQir!I$1085),0)</f>
        <v>0.15701306295796727</v>
      </c>
      <c r="J970" s="6">
        <f>IF(logVir!J970&lt;&gt;0,logVir!J970-logVir!J$1085-0.5*(SKir!J970+SKir!J$1085)*(logKir!J970-logKir!J$1085)-0.5*(SLir!J970+SLir!J$1085)*(logHir!J970-logHir!J$1085)-0.5*(SLir!J970+SLir!J$1085)*(logQir!J970-logQir!J$1085),0)</f>
        <v>0.16827646437656005</v>
      </c>
    </row>
    <row r="971" spans="1:10" x14ac:dyDescent="0.15">
      <c r="A971" s="1">
        <v>43</v>
      </c>
      <c r="B971" s="1" t="s">
        <v>332</v>
      </c>
      <c r="C971" s="1">
        <v>2</v>
      </c>
      <c r="D971" s="1" t="s">
        <v>9</v>
      </c>
      <c r="E971" s="6">
        <f>IF(logVir!E971&lt;&gt;0,logVir!E971-logVir!E$1086-0.5*(SKir!E971+SKir!E$1086)*(logKir!E971-logKir!E$1086)-0.5*(SLir!E971+SLir!E$1086)*(logHir!E971-logHir!E$1086)-0.5*(SLir!E971+SLir!E$1086)*(logQir!E971-logQir!E$1086),0)</f>
        <v>0.29773421977826664</v>
      </c>
      <c r="F971" s="6">
        <f>IF(logVir!F971&lt;&gt;0,logVir!F971-logVir!F$1086-0.5*(SKir!F971+SKir!F$1086)*(logKir!F971-logKir!F$1086)-0.5*(SLir!F971+SLir!F$1086)*(logHir!F971-logHir!F$1086)-0.5*(SLir!F971+SLir!F$1086)*(logQir!F971-logQir!F$1086),0)</f>
        <v>6.1577808503791298E-2</v>
      </c>
      <c r="G971" s="6">
        <f>IF(logVir!G971&lt;&gt;0,logVir!G971-logVir!G$1086-0.5*(SKir!G971+SKir!G$1086)*(logKir!G971-logKir!G$1086)-0.5*(SLir!G971+SLir!G$1086)*(logHir!G971-logHir!G$1086)-0.5*(SLir!G971+SLir!G$1086)*(logQir!G971-logQir!G$1086),0)</f>
        <v>0.25251581603039502</v>
      </c>
      <c r="H971" s="6">
        <f>IF(logVir!H971&lt;&gt;0,logVir!H971-logVir!H$1086-0.5*(SKir!H971+SKir!H$1086)*(logKir!H971-logKir!H$1086)-0.5*(SLir!H971+SLir!H$1086)*(logHir!H971-logHir!H$1086)-0.5*(SLir!H971+SLir!H$1086)*(logQir!H971-logQir!H$1086),0)</f>
        <v>0.17710367202299043</v>
      </c>
      <c r="I971" s="6">
        <f>IF(logVir!I971&lt;&gt;0,logVir!I971-logVir!I$1086-0.5*(SKir!I971+SKir!I$1086)*(logKir!I971-logKir!I$1086)-0.5*(SLir!I971+SLir!I$1086)*(logHir!I971-logHir!I$1086)-0.5*(SLir!I971+SLir!I$1086)*(logQir!I971-logQir!I$1086),0)</f>
        <v>0.14487809791451586</v>
      </c>
      <c r="J971" s="6">
        <f>IF(logVir!J971&lt;&gt;0,logVir!J971-logVir!J$1086-0.5*(SKir!J971+SKir!J$1086)*(logKir!J971-logKir!J$1086)-0.5*(SLir!J971+SLir!J$1086)*(logHir!J971-logHir!J$1086)-0.5*(SLir!J971+SLir!J$1086)*(logQir!J971-logQir!J$1086),0)</f>
        <v>0.12344990546205493</v>
      </c>
    </row>
    <row r="972" spans="1:10" x14ac:dyDescent="0.15">
      <c r="A972" s="1">
        <v>43</v>
      </c>
      <c r="B972" s="1" t="s">
        <v>333</v>
      </c>
      <c r="C972" s="1">
        <v>3</v>
      </c>
      <c r="D972" s="1" t="s">
        <v>16</v>
      </c>
      <c r="E972" s="6">
        <f>IF(logVir!E972&lt;&gt;0,logVir!E972-logVir!E$1087-0.5*(SKir!E972+SKir!E$1087)*(logKir!E972-logKir!E$1087)-0.5*(SLir!E972+SLir!E$1087)*(logHir!E972-logHir!E$1087)-0.5*(SLir!E972+SLir!E$1087)*(logQir!E972-logQir!E$1087),0)</f>
        <v>-0.26907379477274307</v>
      </c>
      <c r="F972" s="6">
        <f>IF(logVir!F972&lt;&gt;0,logVir!F972-logVir!F$1087-0.5*(SKir!F972+SKir!F$1087)*(logKir!F972-logKir!F$1087)-0.5*(SLir!F972+SLir!F$1087)*(logHir!F972-logHir!F$1087)-0.5*(SLir!F972+SLir!F$1087)*(logQir!F972-logQir!F$1087),0)</f>
        <v>-0.2063367112175033</v>
      </c>
      <c r="G972" s="6">
        <f>IF(logVir!G972&lt;&gt;0,logVir!G972-logVir!G$1087-0.5*(SKir!G972+SKir!G$1087)*(logKir!G972-logKir!G$1087)-0.5*(SLir!G972+SLir!G$1087)*(logHir!G972-logHir!G$1087)-0.5*(SLir!G972+SLir!G$1087)*(logQir!G972-logQir!G$1087),0)</f>
        <v>-0.19346955205048114</v>
      </c>
      <c r="H972" s="6">
        <f>IF(logVir!H972&lt;&gt;0,logVir!H972-logVir!H$1087-0.5*(SKir!H972+SKir!H$1087)*(logKir!H972-logKir!H$1087)-0.5*(SLir!H972+SLir!H$1087)*(logHir!H972-logHir!H$1087)-0.5*(SLir!H972+SLir!H$1087)*(logQir!H972-logQir!H$1087),0)</f>
        <v>-0.32896230090979672</v>
      </c>
      <c r="I972" s="6">
        <f>IF(logVir!I972&lt;&gt;0,logVir!I972-logVir!I$1087-0.5*(SKir!I972+SKir!I$1087)*(logKir!I972-logKir!I$1087)-0.5*(SLir!I972+SLir!I$1087)*(logHir!I972-logHir!I$1087)-0.5*(SLir!I972+SLir!I$1087)*(logQir!I972-logQir!I$1087),0)</f>
        <v>-8.3190914292521678E-2</v>
      </c>
      <c r="J972" s="6">
        <f>IF(logVir!J972&lt;&gt;0,logVir!J972-logVir!J$1087-0.5*(SKir!J972+SKir!J$1087)*(logKir!J972-logKir!J$1087)-0.5*(SLir!J972+SLir!J$1087)*(logHir!J972-logHir!J$1087)-0.5*(SLir!J972+SLir!J$1087)*(logQir!J972-logQir!J$1087),0)</f>
        <v>-0.11115441695570703</v>
      </c>
    </row>
    <row r="973" spans="1:10" x14ac:dyDescent="0.15">
      <c r="A973" s="1">
        <v>43</v>
      </c>
      <c r="B973" s="1" t="s">
        <v>333</v>
      </c>
      <c r="C973" s="1">
        <v>4</v>
      </c>
      <c r="D973" s="1" t="s">
        <v>17</v>
      </c>
      <c r="E973" s="6">
        <f>IF(logVir!E973&lt;&gt;0,logVir!E973-logVir!E$1088-0.5*(SKir!E973+SKir!E$1088)*(logKir!E973-logKir!E$1088)-0.5*(SLir!E973+SLir!E$1088)*(logHir!E973-logHir!E$1088)-0.5*(SLir!E973+SLir!E$1088)*(logQir!E973-logQir!E$1088),0)</f>
        <v>0.1861516093107595</v>
      </c>
      <c r="F973" s="6">
        <f>IF(logVir!F973&lt;&gt;0,logVir!F973-logVir!F$1088-0.5*(SKir!F973+SKir!F$1088)*(logKir!F973-logKir!F$1088)-0.5*(SLir!F973+SLir!F$1088)*(logHir!F973-logHir!F$1088)-0.5*(SLir!F973+SLir!F$1088)*(logQir!F973-logQir!F$1088),0)</f>
        <v>5.732650685469097E-2</v>
      </c>
      <c r="G973" s="6">
        <f>IF(logVir!G973&lt;&gt;0,logVir!G973-logVir!G$1088-0.5*(SKir!G973+SKir!G$1088)*(logKir!G973-logKir!G$1088)-0.5*(SLir!G973+SLir!G$1088)*(logHir!G973-logHir!G$1088)-0.5*(SLir!G973+SLir!G$1088)*(logQir!G973-logQir!G$1088),0)</f>
        <v>2.8122627509789628E-2</v>
      </c>
      <c r="H973" s="6">
        <f>IF(logVir!H973&lt;&gt;0,logVir!H973-logVir!H$1088-0.5*(SKir!H973+SKir!H$1088)*(logKir!H973-logKir!H$1088)-0.5*(SLir!H973+SLir!H$1088)*(logHir!H973-logHir!H$1088)-0.5*(SLir!H973+SLir!H$1088)*(logQir!H973-logQir!H$1088),0)</f>
        <v>-0.13474929128861279</v>
      </c>
      <c r="I973" s="6">
        <f>IF(logVir!I973&lt;&gt;0,logVir!I973-logVir!I$1088-0.5*(SKir!I973+SKir!I$1088)*(logKir!I973-logKir!I$1088)-0.5*(SLir!I973+SLir!I$1088)*(logHir!I973-logHir!I$1088)-0.5*(SLir!I973+SLir!I$1088)*(logQir!I973-logQir!I$1088),0)</f>
        <v>-8.5789568265981053E-2</v>
      </c>
      <c r="J973" s="6">
        <f>IF(logVir!J973&lt;&gt;0,logVir!J973-logVir!J$1088-0.5*(SKir!J973+SKir!J$1088)*(logKir!J973-logKir!J$1088)-0.5*(SLir!J973+SLir!J$1088)*(logHir!J973-logHir!J$1088)-0.5*(SLir!J973+SLir!J$1088)*(logQir!J973-logQir!J$1088),0)</f>
        <v>-0.1506692116068436</v>
      </c>
    </row>
    <row r="974" spans="1:10" x14ac:dyDescent="0.15">
      <c r="A974" s="1">
        <v>43</v>
      </c>
      <c r="B974" s="1" t="s">
        <v>333</v>
      </c>
      <c r="C974" s="1">
        <v>5</v>
      </c>
      <c r="D974" s="1" t="s">
        <v>18</v>
      </c>
      <c r="E974" s="6">
        <f>IF(logVir!E974&lt;&gt;0,logVir!E974-logVir!E$1089-0.5*(SKir!E974+SKir!E$1089)*(logKir!E974-logKir!E$1089)-0.5*(SLir!E974+SLir!E$1089)*(logHir!E974-logHir!E$1089)-0.5*(SLir!E974+SLir!E$1089)*(logQir!E974-logQir!E$1089),0)</f>
        <v>0.15636721947306464</v>
      </c>
      <c r="F974" s="6">
        <f>IF(logVir!F974&lt;&gt;0,logVir!F974-logVir!F$1089-0.5*(SKir!F974+SKir!F$1089)*(logKir!F974-logKir!F$1089)-0.5*(SLir!F974+SLir!F$1089)*(logHir!F974-logHir!F$1089)-0.5*(SLir!F974+SLir!F$1089)*(logQir!F974-logQir!F$1089),0)</f>
        <v>-0.14631920330070936</v>
      </c>
      <c r="G974" s="6">
        <f>IF(logVir!G974&lt;&gt;0,logVir!G974-logVir!G$1089-0.5*(SKir!G974+SKir!G$1089)*(logKir!G974-logKir!G$1089)-0.5*(SLir!G974+SLir!G$1089)*(logHir!G974-logHir!G$1089)-0.5*(SLir!G974+SLir!G$1089)*(logQir!G974-logQir!G$1089),0)</f>
        <v>-0.14865410837077125</v>
      </c>
      <c r="H974" s="6">
        <f>IF(logVir!H974&lt;&gt;0,logVir!H974-logVir!H$1089-0.5*(SKir!H974+SKir!H$1089)*(logKir!H974-logKir!H$1089)-0.5*(SLir!H974+SLir!H$1089)*(logHir!H974-logHir!H$1089)-0.5*(SLir!H974+SLir!H$1089)*(logQir!H974-logQir!H$1089),0)</f>
        <v>8.2780722714785676E-2</v>
      </c>
      <c r="I974" s="6">
        <f>IF(logVir!I974&lt;&gt;0,logVir!I974-logVir!I$1089-0.5*(SKir!I974+SKir!I$1089)*(logKir!I974-logKir!I$1089)-0.5*(SLir!I974+SLir!I$1089)*(logHir!I974-logHir!I$1089)-0.5*(SLir!I974+SLir!I$1089)*(logQir!I974-logQir!I$1089),0)</f>
        <v>0.45869057223166187</v>
      </c>
      <c r="J974" s="6">
        <f>IF(logVir!J974&lt;&gt;0,logVir!J974-logVir!J$1089-0.5*(SKir!J974+SKir!J$1089)*(logKir!J974-logKir!J$1089)-0.5*(SLir!J974+SLir!J$1089)*(logHir!J974-logHir!J$1089)-0.5*(SLir!J974+SLir!J$1089)*(logQir!J974-logQir!J$1089),0)</f>
        <v>0.33761547969536793</v>
      </c>
    </row>
    <row r="975" spans="1:10" x14ac:dyDescent="0.15">
      <c r="A975" s="1">
        <v>43</v>
      </c>
      <c r="B975" s="1" t="s">
        <v>333</v>
      </c>
      <c r="C975" s="1">
        <v>6</v>
      </c>
      <c r="D975" s="1" t="s">
        <v>2</v>
      </c>
      <c r="E975" s="6">
        <f>IF(logVir!E975&lt;&gt;0,logVir!E975-logVir!E$1090-0.5*(SKir!E975+SKir!E$1090)*(logKir!E975-logKir!E$1090)-0.5*(SLir!E975+SLir!E$1090)*(logHir!E975-logHir!E$1090)-0.5*(SLir!E975+SLir!E$1090)*(logQir!E975-logQir!E$1090),0)</f>
        <v>9.1916380104150291E-2</v>
      </c>
      <c r="F975" s="6">
        <f>IF(logVir!F975&lt;&gt;0,logVir!F975-logVir!F$1090-0.5*(SKir!F975+SKir!F$1090)*(logKir!F975-logKir!F$1090)-0.5*(SLir!F975+SLir!F$1090)*(logHir!F975-logHir!F$1090)-0.5*(SLir!F975+SLir!F$1090)*(logQir!F975-logQir!F$1090),0)</f>
        <v>-0.39678914311278574</v>
      </c>
      <c r="G975" s="6">
        <f>IF(logVir!G975&lt;&gt;0,logVir!G975-logVir!G$1090-0.5*(SKir!G975+SKir!G$1090)*(logKir!G975-logKir!G$1090)-0.5*(SLir!G975+SLir!G$1090)*(logHir!G975-logHir!G$1090)-0.5*(SLir!G975+SLir!G$1090)*(logQir!G975-logQir!G$1090),0)</f>
        <v>-0.22895200725366949</v>
      </c>
      <c r="H975" s="6">
        <f>IF(logVir!H975&lt;&gt;0,logVir!H975-logVir!H$1090-0.5*(SKir!H975+SKir!H$1090)*(logKir!H975-logKir!H$1090)-0.5*(SLir!H975+SLir!H$1090)*(logHir!H975-logHir!H$1090)-0.5*(SLir!H975+SLir!H$1090)*(logQir!H975-logQir!H$1090),0)</f>
        <v>-2.0295501644498157E-2</v>
      </c>
      <c r="I975" s="6">
        <f>IF(logVir!I975&lt;&gt;0,logVir!I975-logVir!I$1090-0.5*(SKir!I975+SKir!I$1090)*(logKir!I975-logKir!I$1090)-0.5*(SLir!I975+SLir!I$1090)*(logHir!I975-logHir!I$1090)-0.5*(SLir!I975+SLir!I$1090)*(logQir!I975-logQir!I$1090),0)</f>
        <v>-0.20497470225451744</v>
      </c>
      <c r="J975" s="6">
        <f>IF(logVir!J975&lt;&gt;0,logVir!J975-logVir!J$1090-0.5*(SKir!J975+SKir!J$1090)*(logKir!J975-logKir!J$1090)-0.5*(SLir!J975+SLir!J$1090)*(logHir!J975-logHir!J$1090)-0.5*(SLir!J975+SLir!J$1090)*(logQir!J975-logQir!J$1090),0)</f>
        <v>-0.12008159209702508</v>
      </c>
    </row>
    <row r="976" spans="1:10" x14ac:dyDescent="0.15">
      <c r="A976" s="1">
        <v>43</v>
      </c>
      <c r="B976" s="1" t="s">
        <v>333</v>
      </c>
      <c r="C976" s="1">
        <v>7</v>
      </c>
      <c r="D976" s="1" t="s">
        <v>19</v>
      </c>
      <c r="E976" s="6">
        <f>IF(logVir!E976&lt;&gt;0,logVir!E976-logVir!E$1091-0.5*(SKir!E976+SKir!E$1091)*(logKir!E976-logKir!E$1091)-0.5*(SLir!E976+SLir!E$1091)*(logHir!E976-logHir!E$1091)-0.5*(SLir!E976+SLir!E$1091)*(logQir!E976-logQir!E$1091),0)</f>
        <v>-3.2481386144149867E-2</v>
      </c>
      <c r="F976" s="6">
        <f>IF(logVir!F976&lt;&gt;0,logVir!F976-logVir!F$1091-0.5*(SKir!F976+SKir!F$1091)*(logKir!F976-logKir!F$1091)-0.5*(SLir!F976+SLir!F$1091)*(logHir!F976-logHir!F$1091)-0.5*(SLir!F976+SLir!F$1091)*(logQir!F976-logQir!F$1091),0)</f>
        <v>-0.92711436959243276</v>
      </c>
      <c r="G976" s="6">
        <f>IF(logVir!G976&lt;&gt;0,logVir!G976-logVir!G$1091-0.5*(SKir!G976+SKir!G$1091)*(logKir!G976-logKir!G$1091)-0.5*(SLir!G976+SLir!G$1091)*(logHir!G976-logHir!G$1091)-0.5*(SLir!G976+SLir!G$1091)*(logQir!G976-logQir!G$1091),0)</f>
        <v>-0.22052497283574635</v>
      </c>
      <c r="H976" s="6">
        <f>IF(logVir!H976&lt;&gt;0,logVir!H976-logVir!H$1091-0.5*(SKir!H976+SKir!H$1091)*(logKir!H976-logKir!H$1091)-0.5*(SLir!H976+SLir!H$1091)*(logHir!H976-logHir!H$1091)-0.5*(SLir!H976+SLir!H$1091)*(logQir!H976-logQir!H$1091),0)</f>
        <v>-0.47046570533228971</v>
      </c>
      <c r="I976" s="6">
        <f>IF(logVir!I976&lt;&gt;0,logVir!I976-logVir!I$1091-0.5*(SKir!I976+SKir!I$1091)*(logKir!I976-logKir!I$1091)-0.5*(SLir!I976+SLir!I$1091)*(logHir!I976-logHir!I$1091)-0.5*(SLir!I976+SLir!I$1091)*(logQir!I976-logQir!I$1091),0)</f>
        <v>-0.17721493876944081</v>
      </c>
      <c r="J976" s="6">
        <f>IF(logVir!J976&lt;&gt;0,logVir!J976-logVir!J$1091-0.5*(SKir!J976+SKir!J$1091)*(logKir!J976-logKir!J$1091)-0.5*(SLir!J976+SLir!J$1091)*(logHir!J976-logHir!J$1091)-0.5*(SLir!J976+SLir!J$1091)*(logQir!J976-logQir!J$1091),0)</f>
        <v>0.27811943444327375</v>
      </c>
    </row>
    <row r="977" spans="1:10" x14ac:dyDescent="0.15">
      <c r="A977" s="1">
        <v>43</v>
      </c>
      <c r="B977" s="1" t="s">
        <v>333</v>
      </c>
      <c r="C977" s="1">
        <v>8</v>
      </c>
      <c r="D977" s="1" t="s">
        <v>20</v>
      </c>
      <c r="E977" s="6">
        <f>IF(logVir!E977&lt;&gt;0,logVir!E977-logVir!E$1092-0.5*(SKir!E977+SKir!E$1092)*(logKir!E977-logKir!E$1092)-0.5*(SLir!E977+SLir!E$1092)*(logHir!E977-logHir!E$1092)-0.5*(SLir!E977+SLir!E$1092)*(logQir!E977-logQir!E$1092),0)</f>
        <v>0.11556415450511304</v>
      </c>
      <c r="F977" s="6">
        <f>IF(logVir!F977&lt;&gt;0,logVir!F977-logVir!F$1092-0.5*(SKir!F977+SKir!F$1092)*(logKir!F977-logKir!F$1092)-0.5*(SLir!F977+SLir!F$1092)*(logHir!F977-logHir!F$1092)-0.5*(SLir!F977+SLir!F$1092)*(logQir!F977-logQir!F$1092),0)</f>
        <v>-8.6543735135504139E-3</v>
      </c>
      <c r="G977" s="6">
        <f>IF(logVir!G977&lt;&gt;0,logVir!G977-logVir!G$1092-0.5*(SKir!G977+SKir!G$1092)*(logKir!G977-logKir!G$1092)-0.5*(SLir!G977+SLir!G$1092)*(logHir!G977-logHir!G$1092)-0.5*(SLir!G977+SLir!G$1092)*(logQir!G977-logQir!G$1092),0)</f>
        <v>-0.15444427026081986</v>
      </c>
      <c r="H977" s="6">
        <f>IF(logVir!H977&lt;&gt;0,logVir!H977-logVir!H$1092-0.5*(SKir!H977+SKir!H$1092)*(logKir!H977-logKir!H$1092)-0.5*(SLir!H977+SLir!H$1092)*(logHir!H977-logHir!H$1092)-0.5*(SLir!H977+SLir!H$1092)*(logQir!H977-logQir!H$1092),0)</f>
        <v>-0.14366249045635551</v>
      </c>
      <c r="I977" s="6">
        <f>IF(logVir!I977&lt;&gt;0,logVir!I977-logVir!I$1092-0.5*(SKir!I977+SKir!I$1092)*(logKir!I977-logKir!I$1092)-0.5*(SLir!I977+SLir!I$1092)*(logHir!I977-logHir!I$1092)-0.5*(SLir!I977+SLir!I$1092)*(logQir!I977-logQir!I$1092),0)</f>
        <v>2.0167245905941544E-2</v>
      </c>
      <c r="J977" s="6">
        <f>IF(logVir!J977&lt;&gt;0,logVir!J977-logVir!J$1092-0.5*(SKir!J977+SKir!J$1092)*(logKir!J977-logKir!J$1092)-0.5*(SLir!J977+SLir!J$1092)*(logHir!J977-logHir!J$1092)-0.5*(SLir!J977+SLir!J$1092)*(logQir!J977-logQir!J$1092),0)</f>
        <v>-0.21257011109505808</v>
      </c>
    </row>
    <row r="978" spans="1:10" x14ac:dyDescent="0.15">
      <c r="A978" s="1">
        <v>43</v>
      </c>
      <c r="B978" s="1" t="s">
        <v>333</v>
      </c>
      <c r="C978" s="1">
        <v>9</v>
      </c>
      <c r="D978" s="1" t="s">
        <v>21</v>
      </c>
      <c r="E978" s="6">
        <f>IF(logVir!E978&lt;&gt;0,logVir!E978-logVir!E$1093-0.5*(SKir!E978+SKir!E$1093)*(logKir!E978-logKir!E$1093)-0.5*(SLir!E978+SLir!E$1093)*(logHir!E978-logHir!E$1093)-0.5*(SLir!E978+SLir!E$1093)*(logQir!E978-logQir!E$1093),0)</f>
        <v>-0.3451981862779524</v>
      </c>
      <c r="F978" s="6">
        <f>IF(logVir!F978&lt;&gt;0,logVir!F978-logVir!F$1093-0.5*(SKir!F978+SKir!F$1093)*(logKir!F978-logKir!F$1093)-0.5*(SLir!F978+SLir!F$1093)*(logHir!F978-logHir!F$1093)-0.5*(SLir!F978+SLir!F$1093)*(logQir!F978-logQir!F$1093),0)</f>
        <v>-2.9209616680997481E-2</v>
      </c>
      <c r="G978" s="6">
        <f>IF(logVir!G978&lt;&gt;0,logVir!G978-logVir!G$1093-0.5*(SKir!G978+SKir!G$1093)*(logKir!G978-logKir!G$1093)-0.5*(SLir!G978+SLir!G$1093)*(logHir!G978-logHir!G$1093)-0.5*(SLir!G978+SLir!G$1093)*(logQir!G978-logQir!G$1093),0)</f>
        <v>-9.0132292375893847E-2</v>
      </c>
      <c r="H978" s="6">
        <f>IF(logVir!H978&lt;&gt;0,logVir!H978-logVir!H$1093-0.5*(SKir!H978+SKir!H$1093)*(logKir!H978-logKir!H$1093)-0.5*(SLir!H978+SLir!H$1093)*(logHir!H978-logHir!H$1093)-0.5*(SLir!H978+SLir!H$1093)*(logQir!H978-logQir!H$1093),0)</f>
        <v>-0.23769551924475393</v>
      </c>
      <c r="I978" s="6">
        <f>IF(logVir!I978&lt;&gt;0,logVir!I978-logVir!I$1093-0.5*(SKir!I978+SKir!I$1093)*(logKir!I978-logKir!I$1093)-0.5*(SLir!I978+SLir!I$1093)*(logHir!I978-logHir!I$1093)-0.5*(SLir!I978+SLir!I$1093)*(logQir!I978-logQir!I$1093),0)</f>
        <v>-7.5168421046947889E-2</v>
      </c>
      <c r="J978" s="6">
        <f>IF(logVir!J978&lt;&gt;0,logVir!J978-logVir!J$1093-0.5*(SKir!J978+SKir!J$1093)*(logKir!J978-logKir!J$1093)-0.5*(SLir!J978+SLir!J$1093)*(logHir!J978-logHir!J$1093)-0.5*(SLir!J978+SLir!J$1093)*(logQir!J978-logQir!J$1093),0)</f>
        <v>-9.7873554956592973E-2</v>
      </c>
    </row>
    <row r="979" spans="1:10" x14ac:dyDescent="0.15">
      <c r="A979" s="1">
        <v>43</v>
      </c>
      <c r="B979" s="1" t="s">
        <v>333</v>
      </c>
      <c r="C979" s="1">
        <v>10</v>
      </c>
      <c r="D979" s="1" t="s">
        <v>22</v>
      </c>
      <c r="E979" s="6">
        <f>IF(logVir!E979&lt;&gt;0,logVir!E979-logVir!E$1094-0.5*(SKir!E979+SKir!E$1094)*(logKir!E979-logKir!E$1094)-0.5*(SLir!E979+SLir!E$1094)*(logHir!E979-logHir!E$1094)-0.5*(SLir!E979+SLir!E$1094)*(logQir!E979-logQir!E$1094),0)</f>
        <v>-0.26731329638662471</v>
      </c>
      <c r="F979" s="6">
        <f>IF(logVir!F979&lt;&gt;0,logVir!F979-logVir!F$1094-0.5*(SKir!F979+SKir!F$1094)*(logKir!F979-logKir!F$1094)-0.5*(SLir!F979+SLir!F$1094)*(logHir!F979-logHir!F$1094)-0.5*(SLir!F979+SLir!F$1094)*(logQir!F979-logQir!F$1094),0)</f>
        <v>-0.25291038978890973</v>
      </c>
      <c r="G979" s="6">
        <f>IF(logVir!G979&lt;&gt;0,logVir!G979-logVir!G$1094-0.5*(SKir!G979+SKir!G$1094)*(logKir!G979-logKir!G$1094)-0.5*(SLir!G979+SLir!G$1094)*(logHir!G979-logHir!G$1094)-0.5*(SLir!G979+SLir!G$1094)*(logQir!G979-logQir!G$1094),0)</f>
        <v>0.1451145991587218</v>
      </c>
      <c r="H979" s="6">
        <f>IF(logVir!H979&lt;&gt;0,logVir!H979-logVir!H$1094-0.5*(SKir!H979+SKir!H$1094)*(logKir!H979-logKir!H$1094)-0.5*(SLir!H979+SLir!H$1094)*(logHir!H979-logHir!H$1094)-0.5*(SLir!H979+SLir!H$1094)*(logQir!H979-logQir!H$1094),0)</f>
        <v>2.3160671736099436E-2</v>
      </c>
      <c r="I979" s="6">
        <f>IF(logVir!I979&lt;&gt;0,logVir!I979-logVir!I$1094-0.5*(SKir!I979+SKir!I$1094)*(logKir!I979-logKir!I$1094)-0.5*(SLir!I979+SLir!I$1094)*(logHir!I979-logHir!I$1094)-0.5*(SLir!I979+SLir!I$1094)*(logQir!I979-logQir!I$1094),0)</f>
        <v>-4.9305828253568953E-2</v>
      </c>
      <c r="J979" s="6">
        <f>IF(logVir!J979&lt;&gt;0,logVir!J979-logVir!J$1094-0.5*(SKir!J979+SKir!J$1094)*(logKir!J979-logKir!J$1094)-0.5*(SLir!J979+SLir!J$1094)*(logHir!J979-logHir!J$1094)-0.5*(SLir!J979+SLir!J$1094)*(logQir!J979-logQir!J$1094),0)</f>
        <v>-0.12462316417699459</v>
      </c>
    </row>
    <row r="980" spans="1:10" x14ac:dyDescent="0.15">
      <c r="A980" s="1">
        <v>43</v>
      </c>
      <c r="B980" s="1" t="s">
        <v>333</v>
      </c>
      <c r="C980" s="1">
        <v>11</v>
      </c>
      <c r="D980" s="1" t="s">
        <v>23</v>
      </c>
      <c r="E980" s="6">
        <f>IF(logVir!E980&lt;&gt;0,logVir!E980-logVir!E$1095-0.5*(SKir!E980+SKir!E$1095)*(logKir!E980-logKir!E$1095)-0.5*(SLir!E980+SLir!E$1095)*(logHir!E980-logHir!E$1095)-0.5*(SLir!E980+SLir!E$1095)*(logQir!E980-logQir!E$1095),0)</f>
        <v>-0.118541979508708</v>
      </c>
      <c r="F980" s="6">
        <f>IF(logVir!F980&lt;&gt;0,logVir!F980-logVir!F$1095-0.5*(SKir!F980+SKir!F$1095)*(logKir!F980-logKir!F$1095)-0.5*(SLir!F980+SLir!F$1095)*(logHir!F980-logHir!F$1095)-0.5*(SLir!F980+SLir!F$1095)*(logQir!F980-logQir!F$1095),0)</f>
        <v>0.14022472169845102</v>
      </c>
      <c r="G980" s="6">
        <f>IF(logVir!G980&lt;&gt;0,logVir!G980-logVir!G$1095-0.5*(SKir!G980+SKir!G$1095)*(logKir!G980-logKir!G$1095)-0.5*(SLir!G980+SLir!G$1095)*(logHir!G980-logHir!G$1095)-0.5*(SLir!G980+SLir!G$1095)*(logQir!G980-logQir!G$1095),0)</f>
        <v>-2.1198048377313754E-2</v>
      </c>
      <c r="H980" s="6">
        <f>IF(logVir!H980&lt;&gt;0,logVir!H980-logVir!H$1095-0.5*(SKir!H980+SKir!H$1095)*(logKir!H980-logKir!H$1095)-0.5*(SLir!H980+SLir!H$1095)*(logHir!H980-logHir!H$1095)-0.5*(SLir!H980+SLir!H$1095)*(logQir!H980-logQir!H$1095),0)</f>
        <v>-0.19245773165760924</v>
      </c>
      <c r="I980" s="6">
        <f>IF(logVir!I980&lt;&gt;0,logVir!I980-logVir!I$1095-0.5*(SKir!I980+SKir!I$1095)*(logKir!I980-logKir!I$1095)-0.5*(SLir!I980+SLir!I$1095)*(logHir!I980-logHir!I$1095)-0.5*(SLir!I980+SLir!I$1095)*(logQir!I980-logQir!I$1095),0)</f>
        <v>-0.11978121565839556</v>
      </c>
      <c r="J980" s="6">
        <f>IF(logVir!J980&lt;&gt;0,logVir!J980-logVir!J$1095-0.5*(SKir!J980+SKir!J$1095)*(logKir!J980-logKir!J$1095)-0.5*(SLir!J980+SLir!J$1095)*(logHir!J980-logHir!J$1095)-0.5*(SLir!J980+SLir!J$1095)*(logQir!J980-logQir!J$1095),0)</f>
        <v>-0.44241609106291613</v>
      </c>
    </row>
    <row r="981" spans="1:10" x14ac:dyDescent="0.15">
      <c r="A981" s="1">
        <v>43</v>
      </c>
      <c r="B981" s="1" t="s">
        <v>333</v>
      </c>
      <c r="C981" s="1">
        <v>12</v>
      </c>
      <c r="D981" s="1" t="s">
        <v>24</v>
      </c>
      <c r="E981" s="6">
        <f>IF(logVir!E981&lt;&gt;0,logVir!E981-logVir!E$1096-0.5*(SKir!E981+SKir!E$1096)*(logKir!E981-logKir!E$1096)-0.5*(SLir!E981+SLir!E$1096)*(logHir!E981-logHir!E$1096)-0.5*(SLir!E981+SLir!E$1096)*(logQir!E981-logQir!E$1096),0)</f>
        <v>5.513113132191088E-2</v>
      </c>
      <c r="F981" s="6">
        <f>IF(logVir!F981&lt;&gt;0,logVir!F981-logVir!F$1096-0.5*(SKir!F981+SKir!F$1096)*(logKir!F981-logKir!F$1096)-0.5*(SLir!F981+SLir!F$1096)*(logHir!F981-logHir!F$1096)-0.5*(SLir!F981+SLir!F$1096)*(logQir!F981-logQir!F$1096),0)</f>
        <v>7.5202290848041004E-2</v>
      </c>
      <c r="G981" s="6">
        <f>IF(logVir!G981&lt;&gt;0,logVir!G981-logVir!G$1096-0.5*(SKir!G981+SKir!G$1096)*(logKir!G981-logKir!G$1096)-0.5*(SLir!G981+SLir!G$1096)*(logHir!G981-logHir!G$1096)-0.5*(SLir!G981+SLir!G$1096)*(logQir!G981-logQir!G$1096),0)</f>
        <v>-4.4316381616519032E-2</v>
      </c>
      <c r="H981" s="6">
        <f>IF(logVir!H981&lt;&gt;0,logVir!H981-logVir!H$1096-0.5*(SKir!H981+SKir!H$1096)*(logKir!H981-logKir!H$1096)-0.5*(SLir!H981+SLir!H$1096)*(logHir!H981-logHir!H$1096)-0.5*(SLir!H981+SLir!H$1096)*(logQir!H981-logQir!H$1096),0)</f>
        <v>-1.123702047068845E-2</v>
      </c>
      <c r="I981" s="6">
        <f>IF(logVir!I981&lt;&gt;0,logVir!I981-logVir!I$1096-0.5*(SKir!I981+SKir!I$1096)*(logKir!I981-logKir!I$1096)-0.5*(SLir!I981+SLir!I$1096)*(logHir!I981-logHir!I$1096)-0.5*(SLir!I981+SLir!I$1096)*(logQir!I981-logQir!I$1096),0)</f>
        <v>-0.11051487582878747</v>
      </c>
      <c r="J981" s="6">
        <f>IF(logVir!J981&lt;&gt;0,logVir!J981-logVir!J$1096-0.5*(SKir!J981+SKir!J$1096)*(logKir!J981-logKir!J$1096)-0.5*(SLir!J981+SLir!J$1096)*(logHir!J981-logHir!J$1096)-0.5*(SLir!J981+SLir!J$1096)*(logQir!J981-logQir!J$1096),0)</f>
        <v>1.2618668396152902E-2</v>
      </c>
    </row>
    <row r="982" spans="1:10" x14ac:dyDescent="0.15">
      <c r="A982" s="1">
        <v>43</v>
      </c>
      <c r="B982" s="1" t="s">
        <v>333</v>
      </c>
      <c r="C982" s="1">
        <v>13</v>
      </c>
      <c r="D982" s="1" t="s">
        <v>25</v>
      </c>
      <c r="E982" s="6">
        <f>IF(logVir!E982&lt;&gt;0,logVir!E982-logVir!E$1097-0.5*(SKir!E982+SKir!E$1097)*(logKir!E982-logKir!E$1097)-0.5*(SLir!E982+SLir!E$1097)*(logHir!E982-logHir!E$1097)-0.5*(SLir!E982+SLir!E$1097)*(logQir!E982-logQir!E$1097),0)</f>
        <v>-0.51126878784374996</v>
      </c>
      <c r="F982" s="6">
        <f>IF(logVir!F982&lt;&gt;0,logVir!F982-logVir!F$1097-0.5*(SKir!F982+SKir!F$1097)*(logKir!F982-logKir!F$1097)-0.5*(SLir!F982+SLir!F$1097)*(logHir!F982-logHir!F$1097)-0.5*(SLir!F982+SLir!F$1097)*(logQir!F982-logQir!F$1097),0)</f>
        <v>0.18994537368405071</v>
      </c>
      <c r="G982" s="6">
        <f>IF(logVir!G982&lt;&gt;0,logVir!G982-logVir!G$1097-0.5*(SKir!G982+SKir!G$1097)*(logKir!G982-logKir!G$1097)-0.5*(SLir!G982+SLir!G$1097)*(logHir!G982-logHir!G$1097)-0.5*(SLir!G982+SLir!G$1097)*(logQir!G982-logQir!G$1097),0)</f>
        <v>-0.15848492810753709</v>
      </c>
      <c r="H982" s="6">
        <f>IF(logVir!H982&lt;&gt;0,logVir!H982-logVir!H$1097-0.5*(SKir!H982+SKir!H$1097)*(logKir!H982-logKir!H$1097)-0.5*(SLir!H982+SLir!H$1097)*(logHir!H982-logHir!H$1097)-0.5*(SLir!H982+SLir!H$1097)*(logQir!H982-logQir!H$1097),0)</f>
        <v>0.58328638004444566</v>
      </c>
      <c r="I982" s="6">
        <f>IF(logVir!I982&lt;&gt;0,logVir!I982-logVir!I$1097-0.5*(SKir!I982+SKir!I$1097)*(logKir!I982-logKir!I$1097)-0.5*(SLir!I982+SLir!I$1097)*(logHir!I982-logHir!I$1097)-0.5*(SLir!I982+SLir!I$1097)*(logQir!I982-logQir!I$1097),0)</f>
        <v>-0.15176280954769222</v>
      </c>
      <c r="J982" s="6">
        <f>IF(logVir!J982&lt;&gt;0,logVir!J982-logVir!J$1097-0.5*(SKir!J982+SKir!J$1097)*(logKir!J982-logKir!J$1097)-0.5*(SLir!J982+SLir!J$1097)*(logHir!J982-logHir!J$1097)-0.5*(SLir!J982+SLir!J$1097)*(logQir!J982-logQir!J$1097),0)</f>
        <v>-0.35968675174338566</v>
      </c>
    </row>
    <row r="983" spans="1:10" x14ac:dyDescent="0.15">
      <c r="A983" s="1">
        <v>43</v>
      </c>
      <c r="B983" s="1" t="s">
        <v>333</v>
      </c>
      <c r="C983" s="1">
        <v>14</v>
      </c>
      <c r="D983" s="1" t="s">
        <v>26</v>
      </c>
      <c r="E983" s="6">
        <f>IF(logVir!E983&lt;&gt;0,logVir!E983-logVir!E$1098-0.5*(SKir!E983+SKir!E$1098)*(logKir!E983-logKir!E$1098)-0.5*(SLir!E983+SLir!E$1098)*(logHir!E983-logHir!E$1098)-0.5*(SLir!E983+SLir!E$1098)*(logQir!E983-logQir!E$1098),0)</f>
        <v>0.51130179264530706</v>
      </c>
      <c r="F983" s="6">
        <f>IF(logVir!F983&lt;&gt;0,logVir!F983-logVir!F$1098-0.5*(SKir!F983+SKir!F$1098)*(logKir!F983-logKir!F$1098)-0.5*(SLir!F983+SLir!F$1098)*(logHir!F983-logHir!F$1098)-0.5*(SLir!F983+SLir!F$1098)*(logQir!F983-logQir!F$1098),0)</f>
        <v>-0.21626988410550632</v>
      </c>
      <c r="G983" s="6">
        <f>IF(logVir!G983&lt;&gt;0,logVir!G983-logVir!G$1098-0.5*(SKir!G983+SKir!G$1098)*(logKir!G983-logKir!G$1098)-0.5*(SLir!G983+SLir!G$1098)*(logHir!G983-logHir!G$1098)-0.5*(SLir!G983+SLir!G$1098)*(logQir!G983-logQir!G$1098),0)</f>
        <v>-0.25596813330132717</v>
      </c>
      <c r="H983" s="6">
        <f>IF(logVir!H983&lt;&gt;0,logVir!H983-logVir!H$1098-0.5*(SKir!H983+SKir!H$1098)*(logKir!H983-logKir!H$1098)-0.5*(SLir!H983+SLir!H$1098)*(logHir!H983-logHir!H$1098)-0.5*(SLir!H983+SLir!H$1098)*(logQir!H983-logQir!H$1098),0)</f>
        <v>0.57366333231872135</v>
      </c>
      <c r="I983" s="6">
        <f>IF(logVir!I983&lt;&gt;0,logVir!I983-logVir!I$1098-0.5*(SKir!I983+SKir!I$1098)*(logKir!I983-logKir!I$1098)-0.5*(SLir!I983+SLir!I$1098)*(logHir!I983-logHir!I$1098)-0.5*(SLir!I983+SLir!I$1098)*(logQir!I983-logQir!I$1098),0)</f>
        <v>0.6558490086778106</v>
      </c>
      <c r="J983" s="6">
        <f>IF(logVir!J983&lt;&gt;0,logVir!J983-logVir!J$1098-0.5*(SKir!J983+SKir!J$1098)*(logKir!J983-logKir!J$1098)-0.5*(SLir!J983+SLir!J$1098)*(logHir!J983-logHir!J$1098)-0.5*(SLir!J983+SLir!J$1098)*(logQir!J983-logQir!J$1098),0)</f>
        <v>-6.8943432869363358E-2</v>
      </c>
    </row>
    <row r="984" spans="1:10" x14ac:dyDescent="0.15">
      <c r="A984" s="1">
        <v>43</v>
      </c>
      <c r="B984" s="1" t="s">
        <v>333</v>
      </c>
      <c r="C984" s="1">
        <v>15</v>
      </c>
      <c r="D984" s="1" t="s">
        <v>27</v>
      </c>
      <c r="E984" s="6">
        <f>IF(logVir!E984&lt;&gt;0,logVir!E984-logVir!E$1099-0.5*(SKir!E984+SKir!E$1099)*(logKir!E984-logKir!E$1099)-0.5*(SLir!E984+SLir!E$1099)*(logHir!E984-logHir!E$1099)-0.5*(SLir!E984+SLir!E$1099)*(logQir!E984-logQir!E$1099),0)</f>
        <v>-0.19118463325390372</v>
      </c>
      <c r="F984" s="6">
        <f>IF(logVir!F984&lt;&gt;0,logVir!F984-logVir!F$1099-0.5*(SKir!F984+SKir!F$1099)*(logKir!F984-logKir!F$1099)-0.5*(SLir!F984+SLir!F$1099)*(logHir!F984-logHir!F$1099)-0.5*(SLir!F984+SLir!F$1099)*(logQir!F984-logQir!F$1099),0)</f>
        <v>-1.2392740294609881E-2</v>
      </c>
      <c r="G984" s="6">
        <f>IF(logVir!G984&lt;&gt;0,logVir!G984-logVir!G$1099-0.5*(SKir!G984+SKir!G$1099)*(logKir!G984-logKir!G$1099)-0.5*(SLir!G984+SLir!G$1099)*(logHir!G984-logHir!G$1099)-0.5*(SLir!G984+SLir!G$1099)*(logQir!G984-logQir!G$1099),0)</f>
        <v>8.9378388549398724E-2</v>
      </c>
      <c r="H984" s="6">
        <f>IF(logVir!H984&lt;&gt;0,logVir!H984-logVir!H$1099-0.5*(SKir!H984+SKir!H$1099)*(logKir!H984-logKir!H$1099)-0.5*(SLir!H984+SLir!H$1099)*(logHir!H984-logHir!H$1099)-0.5*(SLir!H984+SLir!H$1099)*(logQir!H984-logQir!H$1099),0)</f>
        <v>-8.1692150996326429E-2</v>
      </c>
      <c r="I984" s="6">
        <f>IF(logVir!I984&lt;&gt;0,logVir!I984-logVir!I$1099-0.5*(SKir!I984+SKir!I$1099)*(logKir!I984-logKir!I$1099)-0.5*(SLir!I984+SLir!I$1099)*(logHir!I984-logHir!I$1099)-0.5*(SLir!I984+SLir!I$1099)*(logQir!I984-logQir!I$1099),0)</f>
        <v>7.5872580252897726E-2</v>
      </c>
      <c r="J984" s="6">
        <f>IF(logVir!J984&lt;&gt;0,logVir!J984-logVir!J$1099-0.5*(SKir!J984+SKir!J$1099)*(logKir!J984-logKir!J$1099)-0.5*(SLir!J984+SLir!J$1099)*(logHir!J984-logHir!J$1099)-0.5*(SLir!J984+SLir!J$1099)*(logQir!J984-logQir!J$1099),0)</f>
        <v>1.2017956619113049E-2</v>
      </c>
    </row>
    <row r="985" spans="1:10" x14ac:dyDescent="0.15">
      <c r="A985" s="1">
        <v>43</v>
      </c>
      <c r="B985" s="1" t="s">
        <v>332</v>
      </c>
      <c r="C985" s="1">
        <v>16</v>
      </c>
      <c r="D985" s="1" t="s">
        <v>10</v>
      </c>
      <c r="E985" s="6">
        <f>IF(logVir!E985&lt;&gt;0,logVir!E985-logVir!E$1100-0.5*(SKir!E985+SKir!E$1100)*(logKir!E985-logKir!E$1100)-0.5*(SLir!E985+SLir!E$1100)*(logHir!E985-logHir!E$1100)-0.5*(SLir!E985+SLir!E$1100)*(logQir!E985-logQir!E$1100),0)</f>
        <v>-0.4361754648942473</v>
      </c>
      <c r="F985" s="6">
        <f>IF(logVir!F985&lt;&gt;0,logVir!F985-logVir!F$1100-0.5*(SKir!F985+SKir!F$1100)*(logKir!F985-logKir!F$1100)-0.5*(SLir!F985+SLir!F$1100)*(logHir!F985-logHir!F$1100)-0.5*(SLir!F985+SLir!F$1100)*(logQir!F985-logQir!F$1100),0)</f>
        <v>-0.11819482450175187</v>
      </c>
      <c r="G985" s="6">
        <f>IF(logVir!G985&lt;&gt;0,logVir!G985-logVir!G$1100-0.5*(SKir!G985+SKir!G$1100)*(logKir!G985-logKir!G$1100)-0.5*(SLir!G985+SLir!G$1100)*(logHir!G985-logHir!G$1100)-0.5*(SLir!G985+SLir!G$1100)*(logQir!G985-logQir!G$1100),0)</f>
        <v>-0.12692957187267384</v>
      </c>
      <c r="H985" s="6">
        <f>IF(logVir!H985&lt;&gt;0,logVir!H985-logVir!H$1100-0.5*(SKir!H985+SKir!H$1100)*(logKir!H985-logKir!H$1100)-0.5*(SLir!H985+SLir!H$1100)*(logHir!H985-logHir!H$1100)-0.5*(SLir!H985+SLir!H$1100)*(logQir!H985-logQir!H$1100),0)</f>
        <v>-0.20173556744515853</v>
      </c>
      <c r="I985" s="6">
        <f>IF(logVir!I985&lt;&gt;0,logVir!I985-logVir!I$1100-0.5*(SKir!I985+SKir!I$1100)*(logKir!I985-logKir!I$1100)-0.5*(SLir!I985+SLir!I$1100)*(logHir!I985-logHir!I$1100)-0.5*(SLir!I985+SLir!I$1100)*(logQir!I985-logQir!I$1100),0)</f>
        <v>-0.20005606571921464</v>
      </c>
      <c r="J985" s="6">
        <f>IF(logVir!J985&lt;&gt;0,logVir!J985-logVir!J$1100-0.5*(SKir!J985+SKir!J$1100)*(logKir!J985-logKir!J$1100)-0.5*(SLir!J985+SLir!J$1100)*(logHir!J985-logHir!J$1100)-0.5*(SLir!J985+SLir!J$1100)*(logQir!J985-logQir!J$1100),0)</f>
        <v>-0.21828548849524293</v>
      </c>
    </row>
    <row r="986" spans="1:10" x14ac:dyDescent="0.15">
      <c r="A986" s="1">
        <v>43</v>
      </c>
      <c r="B986" s="1" t="s">
        <v>332</v>
      </c>
      <c r="C986" s="1">
        <v>17</v>
      </c>
      <c r="D986" s="1" t="s">
        <v>11</v>
      </c>
      <c r="E986" s="6">
        <f>IF(logVir!E986&lt;&gt;0,logVir!E986-logVir!E$1101-0.5*(SKir!E986+SKir!E$1101)*(logKir!E986-logKir!E$1101)-0.5*(SLir!E986+SLir!E$1101)*(logHir!E986-logHir!E$1101)-0.5*(SLir!E986+SLir!E$1101)*(logQir!E986-logQir!E$1101),0)</f>
        <v>-0.20798568757713978</v>
      </c>
      <c r="F986" s="6">
        <f>IF(logVir!F986&lt;&gt;0,logVir!F986-logVir!F$1101-0.5*(SKir!F986+SKir!F$1101)*(logKir!F986-logKir!F$1101)-0.5*(SLir!F986+SLir!F$1101)*(logHir!F986-logHir!F$1101)-0.5*(SLir!F986+SLir!F$1101)*(logQir!F986-logQir!F$1101),0)</f>
        <v>0.12430379635675318</v>
      </c>
      <c r="G986" s="6">
        <f>IF(logVir!G986&lt;&gt;0,logVir!G986-logVir!G$1101-0.5*(SKir!G986+SKir!G$1101)*(logKir!G986-logKir!G$1101)-0.5*(SLir!G986+SLir!G$1101)*(logHir!G986-logHir!G$1101)-0.5*(SLir!G986+SLir!G$1101)*(logQir!G986-logQir!G$1101),0)</f>
        <v>-5.0031270846547619E-3</v>
      </c>
      <c r="H986" s="6">
        <f>IF(logVir!H986&lt;&gt;0,logVir!H986-logVir!H$1101-0.5*(SKir!H986+SKir!H$1101)*(logKir!H986-logKir!H$1101)-0.5*(SLir!H986+SLir!H$1101)*(logHir!H986-logHir!H$1101)-0.5*(SLir!H986+SLir!H$1101)*(logQir!H986-logQir!H$1101),0)</f>
        <v>-2.0622132557735887E-2</v>
      </c>
      <c r="I986" s="6">
        <f>IF(logVir!I986&lt;&gt;0,logVir!I986-logVir!I$1101-0.5*(SKir!I986+SKir!I$1101)*(logKir!I986-logKir!I$1101)-0.5*(SLir!I986+SLir!I$1101)*(logHir!I986-logHir!I$1101)-0.5*(SLir!I986+SLir!I$1101)*(logQir!I986-logQir!I$1101),0)</f>
        <v>0.16426685346701494</v>
      </c>
      <c r="J986" s="6">
        <f>IF(logVir!J986&lt;&gt;0,logVir!J986-logVir!J$1101-0.5*(SKir!J986+SKir!J$1101)*(logKir!J986-logKir!J$1101)-0.5*(SLir!J986+SLir!J$1101)*(logHir!J986-logHir!J$1101)-0.5*(SLir!J986+SLir!J$1101)*(logQir!J986-logQir!J$1101),0)</f>
        <v>0.18525964350370211</v>
      </c>
    </row>
    <row r="987" spans="1:10" x14ac:dyDescent="0.15">
      <c r="A987" s="1">
        <v>43</v>
      </c>
      <c r="B987" s="1" t="s">
        <v>332</v>
      </c>
      <c r="C987" s="1">
        <v>18</v>
      </c>
      <c r="D987" s="1" t="s">
        <v>12</v>
      </c>
      <c r="E987" s="6">
        <f>IF(logVir!E987&lt;&gt;0,logVir!E987-logVir!E$1102-0.5*(SKir!E987+SKir!E$1102)*(logKir!E987-logKir!E$1102)-0.5*(SLir!E987+SLir!E$1102)*(logHir!E987-logHir!E$1102)-0.5*(SLir!E987+SLir!E$1102)*(logQir!E987-logQir!E$1102),0)</f>
        <v>-0.30045905862361033</v>
      </c>
      <c r="F987" s="6">
        <f>IF(logVir!F987&lt;&gt;0,logVir!F987-logVir!F$1102-0.5*(SKir!F987+SKir!F$1102)*(logKir!F987-logKir!F$1102)-0.5*(SLir!F987+SLir!F$1102)*(logHir!F987-logHir!F$1102)-0.5*(SLir!F987+SLir!F$1102)*(logQir!F987-logQir!F$1102),0)</f>
        <v>-0.19388663927110497</v>
      </c>
      <c r="G987" s="6">
        <f>IF(logVir!G987&lt;&gt;0,logVir!G987-logVir!G$1102-0.5*(SKir!G987+SKir!G$1102)*(logKir!G987-logKir!G$1102)-0.5*(SLir!G987+SLir!G$1102)*(logHir!G987-logHir!G$1102)-0.5*(SLir!G987+SLir!G$1102)*(logQir!G987-logQir!G$1102),0)</f>
        <v>-0.2267066072903684</v>
      </c>
      <c r="H987" s="6">
        <f>IF(logVir!H987&lt;&gt;0,logVir!H987-logVir!H$1102-0.5*(SKir!H987+SKir!H$1102)*(logKir!H987-logKir!H$1102)-0.5*(SLir!H987+SLir!H$1102)*(logHir!H987-logHir!H$1102)-0.5*(SLir!H987+SLir!H$1102)*(logQir!H987-logQir!H$1102),0)</f>
        <v>-0.10764068997656151</v>
      </c>
      <c r="I987" s="6">
        <f>IF(logVir!I987&lt;&gt;0,logVir!I987-logVir!I$1102-0.5*(SKir!I987+SKir!I$1102)*(logKir!I987-logKir!I$1102)-0.5*(SLir!I987+SLir!I$1102)*(logHir!I987-logHir!I$1102)-0.5*(SLir!I987+SLir!I$1102)*(logQir!I987-logQir!I$1102),0)</f>
        <v>-0.2048830626073459</v>
      </c>
      <c r="J987" s="6">
        <f>IF(logVir!J987&lt;&gt;0,logVir!J987-logVir!J$1102-0.5*(SKir!J987+SKir!J$1102)*(logKir!J987-logKir!J$1102)-0.5*(SLir!J987+SLir!J$1102)*(logHir!J987-logHir!J$1102)-0.5*(SLir!J987+SLir!J$1102)*(logQir!J987-logQir!J$1102),0)</f>
        <v>-0.15450224311918759</v>
      </c>
    </row>
    <row r="988" spans="1:10" x14ac:dyDescent="0.15">
      <c r="A988" s="1">
        <v>43</v>
      </c>
      <c r="B988" s="1" t="s">
        <v>332</v>
      </c>
      <c r="C988" s="1">
        <v>19</v>
      </c>
      <c r="D988" s="1" t="s">
        <v>13</v>
      </c>
      <c r="E988" s="6">
        <f>IF(logVir!E988&lt;&gt;0,logVir!E988-logVir!E$1103-0.5*(SKir!E988+SKir!E$1103)*(logKir!E988-logKir!E$1103)-0.5*(SLir!E988+SLir!E$1103)*(logHir!E988-logHir!E$1103)-0.5*(SLir!E988+SLir!E$1103)*(logQir!E988-logQir!E$1103),0)</f>
        <v>-0.19270492528324634</v>
      </c>
      <c r="F988" s="6">
        <f>IF(logVir!F988&lt;&gt;0,logVir!F988-logVir!F$1103-0.5*(SKir!F988+SKir!F$1103)*(logKir!F988-logKir!F$1103)-0.5*(SLir!F988+SLir!F$1103)*(logHir!F988-logHir!F$1103)-0.5*(SLir!F988+SLir!F$1103)*(logQir!F988-logQir!F$1103),0)</f>
        <v>-6.1228656273020619E-2</v>
      </c>
      <c r="G988" s="6">
        <f>IF(logVir!G988&lt;&gt;0,logVir!G988-logVir!G$1103-0.5*(SKir!G988+SKir!G$1103)*(logKir!G988-logKir!G$1103)-0.5*(SLir!G988+SLir!G$1103)*(logHir!G988-logHir!G$1103)-0.5*(SLir!G988+SLir!G$1103)*(logQir!G988-logQir!G$1103),0)</f>
        <v>3.1361775080921854E-2</v>
      </c>
      <c r="H988" s="6">
        <f>IF(logVir!H988&lt;&gt;0,logVir!H988-logVir!H$1103-0.5*(SKir!H988+SKir!H$1103)*(logKir!H988-logKir!H$1103)-0.5*(SLir!H988+SLir!H$1103)*(logHir!H988-logHir!H$1103)-0.5*(SLir!H988+SLir!H$1103)*(logQir!H988-logQir!H$1103),0)</f>
        <v>-0.27499838089370282</v>
      </c>
      <c r="I988" s="6">
        <f>IF(logVir!I988&lt;&gt;0,logVir!I988-logVir!I$1103-0.5*(SKir!I988+SKir!I$1103)*(logKir!I988-logKir!I$1103)-0.5*(SLir!I988+SLir!I$1103)*(logHir!I988-logHir!I$1103)-0.5*(SLir!I988+SLir!I$1103)*(logQir!I988-logQir!I$1103),0)</f>
        <v>-0.17705510320892204</v>
      </c>
      <c r="J988" s="6">
        <f>IF(logVir!J988&lt;&gt;0,logVir!J988-logVir!J$1103-0.5*(SKir!J988+SKir!J$1103)*(logKir!J988-logKir!J$1103)-0.5*(SLir!J988+SLir!J$1103)*(logHir!J988-logHir!J$1103)-0.5*(SLir!J988+SLir!J$1103)*(logQir!J988-logQir!J$1103),0)</f>
        <v>-0.1436021519061631</v>
      </c>
    </row>
    <row r="989" spans="1:10" x14ac:dyDescent="0.15">
      <c r="A989" s="1">
        <v>43</v>
      </c>
      <c r="B989" s="1" t="s">
        <v>332</v>
      </c>
      <c r="C989" s="1">
        <v>20</v>
      </c>
      <c r="D989" s="1" t="s">
        <v>14</v>
      </c>
      <c r="E989" s="6">
        <f>IF(logVir!E989&lt;&gt;0,logVir!E989-logVir!E$1104-0.5*(SKir!E989+SKir!E$1104)*(logKir!E989-logKir!E$1104)-0.5*(SLir!E989+SLir!E$1104)*(logHir!E989-logHir!E$1104)-0.5*(SLir!E989+SLir!E$1104)*(logQir!E989-logQir!E$1104),0)</f>
        <v>-0.2532396967899504</v>
      </c>
      <c r="F989" s="6">
        <f>IF(logVir!F989&lt;&gt;0,logVir!F989-logVir!F$1104-0.5*(SKir!F989+SKir!F$1104)*(logKir!F989-logKir!F$1104)-0.5*(SLir!F989+SLir!F$1104)*(logHir!F989-logHir!F$1104)-0.5*(SLir!F989+SLir!F$1104)*(logQir!F989-logQir!F$1104),0)</f>
        <v>-0.10272131708899085</v>
      </c>
      <c r="G989" s="6">
        <f>IF(logVir!G989&lt;&gt;0,logVir!G989-logVir!G$1104-0.5*(SKir!G989+SKir!G$1104)*(logKir!G989-logKir!G$1104)-0.5*(SLir!G989+SLir!G$1104)*(logHir!G989-logHir!G$1104)-0.5*(SLir!G989+SLir!G$1104)*(logQir!G989-logQir!G$1104),0)</f>
        <v>0.12390740213710318</v>
      </c>
      <c r="H989" s="6">
        <f>IF(logVir!H989&lt;&gt;0,logVir!H989-logVir!H$1104-0.5*(SKir!H989+SKir!H$1104)*(logKir!H989-logKir!H$1104)-0.5*(SLir!H989+SLir!H$1104)*(logHir!H989-logHir!H$1104)-0.5*(SLir!H989+SLir!H$1104)*(logQir!H989-logQir!H$1104),0)</f>
        <v>8.7077899200360423E-2</v>
      </c>
      <c r="I989" s="6">
        <f>IF(logVir!I989&lt;&gt;0,logVir!I989-logVir!I$1104-0.5*(SKir!I989+SKir!I$1104)*(logKir!I989-logKir!I$1104)-0.5*(SLir!I989+SLir!I$1104)*(logHir!I989-logHir!I$1104)-0.5*(SLir!I989+SLir!I$1104)*(logQir!I989-logQir!I$1104),0)</f>
        <v>-2.0735349100879782E-4</v>
      </c>
      <c r="J989" s="6">
        <f>IF(logVir!J989&lt;&gt;0,logVir!J989-logVir!J$1104-0.5*(SKir!J989+SKir!J$1104)*(logKir!J989-logKir!J$1104)-0.5*(SLir!J989+SLir!J$1104)*(logHir!J989-logHir!J$1104)-0.5*(SLir!J989+SLir!J$1104)*(logQir!J989-logQir!J$1104),0)</f>
        <v>2.0625870892512759E-2</v>
      </c>
    </row>
    <row r="990" spans="1:10" x14ac:dyDescent="0.15">
      <c r="A990" s="1">
        <v>43</v>
      </c>
      <c r="B990" s="1" t="s">
        <v>332</v>
      </c>
      <c r="C990" s="1">
        <v>21</v>
      </c>
      <c r="D990" s="1" t="s">
        <v>15</v>
      </c>
      <c r="E990" s="6">
        <f>IF(logVir!E990&lt;&gt;0,logVir!E990-logVir!E$1105-0.5*(SKir!E990+SKir!E$1105)*(logKir!E990-logKir!E$1105)-0.5*(SLir!E990+SLir!E$1105)*(logHir!E990-logHir!E$1105)-0.5*(SLir!E990+SLir!E$1105)*(logQir!E990-logQir!E$1105),0)</f>
        <v>0.23563283089473028</v>
      </c>
      <c r="F990" s="6">
        <f>IF(logVir!F990&lt;&gt;0,logVir!F990-logVir!F$1105-0.5*(SKir!F990+SKir!F$1105)*(logKir!F990-logKir!F$1105)-0.5*(SLir!F990+SLir!F$1105)*(logHir!F990-logHir!F$1105)-0.5*(SLir!F990+SLir!F$1105)*(logQir!F990-logQir!F$1105),0)</f>
        <v>0.19510892858688916</v>
      </c>
      <c r="G990" s="6">
        <f>IF(logVir!G990&lt;&gt;0,logVir!G990-logVir!G$1105-0.5*(SKir!G990+SKir!G$1105)*(logKir!G990-logKir!G$1105)-0.5*(SLir!G990+SLir!G$1105)*(logHir!G990-logHir!G$1105)-0.5*(SLir!G990+SLir!G$1105)*(logQir!G990-logQir!G$1105),0)</f>
        <v>0.10926919336453958</v>
      </c>
      <c r="H990" s="6">
        <f>IF(logVir!H990&lt;&gt;0,logVir!H990-logVir!H$1105-0.5*(SKir!H990+SKir!H$1105)*(logKir!H990-logKir!H$1105)-0.5*(SLir!H990+SLir!H$1105)*(logHir!H990-logHir!H$1105)-0.5*(SLir!H990+SLir!H$1105)*(logQir!H990-logQir!H$1105),0)</f>
        <v>7.8236922874821063E-2</v>
      </c>
      <c r="I990" s="6">
        <f>IF(logVir!I990&lt;&gt;0,logVir!I990-logVir!I$1105-0.5*(SKir!I990+SKir!I$1105)*(logKir!I990-logKir!I$1105)-0.5*(SLir!I990+SLir!I$1105)*(logHir!I990-logHir!I$1105)-0.5*(SLir!I990+SLir!I$1105)*(logQir!I990-logQir!I$1105),0)</f>
        <v>0.13707064766834892</v>
      </c>
      <c r="J990" s="6">
        <f>IF(logVir!J990&lt;&gt;0,logVir!J990-logVir!J$1105-0.5*(SKir!J990+SKir!J$1105)*(logKir!J990-logKir!J$1105)-0.5*(SLir!J990+SLir!J$1105)*(logHir!J990-logHir!J$1105)-0.5*(SLir!J990+SLir!J$1105)*(logQir!J990-logQir!J$1105),0)</f>
        <v>0.18533571574197666</v>
      </c>
    </row>
    <row r="991" spans="1:10" x14ac:dyDescent="0.15">
      <c r="A991" s="1">
        <v>43</v>
      </c>
      <c r="B991" s="1" t="s">
        <v>207</v>
      </c>
      <c r="C991" s="1">
        <v>22</v>
      </c>
      <c r="D991" s="1" t="s">
        <v>7</v>
      </c>
      <c r="E991" s="6">
        <f>IF(logVir!E991&lt;&gt;0,logVir!E991-logVir!E$1106-0.5*(SKir!E991+SKir!E$1106)*(logKir!E991-logKir!E$1106)-0.5*(SLir!E991+SLir!E$1106)*(logHir!E991-logHir!E$1106)-0.5*(SLir!E991+SLir!E$1106)*(logQir!E991-logQir!E$1106),0)</f>
        <v>5.5006579721579948E-2</v>
      </c>
      <c r="F991" s="6">
        <f>IF(logVir!F991&lt;&gt;0,logVir!F991-logVir!F$1106-0.5*(SKir!F991+SKir!F$1106)*(logKir!F991-logKir!F$1106)-0.5*(SLir!F991+SLir!F$1106)*(logHir!F991-logHir!F$1106)-0.5*(SLir!F991+SLir!F$1106)*(logQir!F991-logQir!F$1106),0)</f>
        <v>1.1047685374906819E-2</v>
      </c>
      <c r="G991" s="6">
        <f>IF(logVir!G991&lt;&gt;0,logVir!G991-logVir!G$1106-0.5*(SKir!G991+SKir!G$1106)*(logKir!G991-logKir!G$1106)-0.5*(SLir!G991+SLir!G$1106)*(logHir!G991-logHir!G$1106)-0.5*(SLir!G991+SLir!G$1106)*(logQir!G991-logQir!G$1106),0)</f>
        <v>2.2578531914146775E-2</v>
      </c>
      <c r="H991" s="6">
        <f>IF(logVir!H991&lt;&gt;0,logVir!H991-logVir!H$1106-0.5*(SKir!H991+SKir!H$1106)*(logKir!H991-logKir!H$1106)-0.5*(SLir!H991+SLir!H$1106)*(logHir!H991-logHir!H$1106)-0.5*(SLir!H991+SLir!H$1106)*(logQir!H991-logQir!H$1106),0)</f>
        <v>-3.0229503599583991E-2</v>
      </c>
      <c r="I991" s="6">
        <f>IF(logVir!I991&lt;&gt;0,logVir!I991-logVir!I$1106-0.5*(SKir!I991+SKir!I$1106)*(logKir!I991-logKir!I$1106)-0.5*(SLir!I991+SLir!I$1106)*(logHir!I991-logHir!I$1106)-0.5*(SLir!I991+SLir!I$1106)*(logQir!I991-logQir!I$1106),0)</f>
        <v>-3.7437162105851629E-2</v>
      </c>
      <c r="J991" s="6">
        <f>IF(logVir!J991&lt;&gt;0,logVir!J991-logVir!J$1106-0.5*(SKir!J991+SKir!J$1106)*(logKir!J991-logKir!J$1106)-0.5*(SLir!J991+SLir!J$1106)*(logHir!J991-logHir!J$1106)-0.5*(SLir!J991+SLir!J$1106)*(logQir!J991-logQir!J$1106),0)</f>
        <v>2.029816395314181E-3</v>
      </c>
    </row>
    <row r="992" spans="1:10" x14ac:dyDescent="0.15">
      <c r="A992" s="1">
        <v>43</v>
      </c>
      <c r="B992" s="1" t="s">
        <v>207</v>
      </c>
      <c r="C992" s="1">
        <v>23</v>
      </c>
      <c r="D992" s="1" t="s">
        <v>28</v>
      </c>
      <c r="E992" s="6">
        <f>IF(logVir!E992&lt;&gt;0,logVir!E992-logVir!E$1107-0.5*(SKir!E992+SKir!E$1107)*(logKir!E992-logKir!E$1107)-0.5*(SLir!E992+SLir!E$1107)*(logHir!E992-logHir!E$1107)-0.5*(SLir!E992+SLir!E$1107)*(logQir!E992-logQir!E$1107),0)</f>
        <v>2.4882518847384075E-3</v>
      </c>
      <c r="F992" s="6">
        <f>IF(logVir!F992&lt;&gt;0,logVir!F992-logVir!F$1107-0.5*(SKir!F992+SKir!F$1107)*(logKir!F992-logKir!F$1107)-0.5*(SLir!F992+SLir!F$1107)*(logHir!F992-logHir!F$1107)-0.5*(SLir!F992+SLir!F$1107)*(logQir!F992-logQir!F$1107),0)</f>
        <v>-9.7599889443040364E-2</v>
      </c>
      <c r="G992" s="6">
        <f>IF(logVir!G992&lt;&gt;0,logVir!G992-logVir!G$1107-0.5*(SKir!G992+SKir!G$1107)*(logKir!G992-logKir!G$1107)-0.5*(SLir!G992+SLir!G$1107)*(logHir!G992-logHir!G$1107)-0.5*(SLir!G992+SLir!G$1107)*(logQir!G992-logQir!G$1107),0)</f>
        <v>-7.8181985586692371E-2</v>
      </c>
      <c r="H992" s="6">
        <f>IF(logVir!H992&lt;&gt;0,logVir!H992-logVir!H$1107-0.5*(SKir!H992+SKir!H$1107)*(logKir!H992-logKir!H$1107)-0.5*(SLir!H992+SLir!H$1107)*(logHir!H992-logHir!H$1107)-0.5*(SLir!H992+SLir!H$1107)*(logQir!H992-logQir!H$1107),0)</f>
        <v>-7.2784881815598002E-2</v>
      </c>
      <c r="I992" s="6">
        <f>IF(logVir!I992&lt;&gt;0,logVir!I992-logVir!I$1107-0.5*(SKir!I992+SKir!I$1107)*(logKir!I992-logKir!I$1107)-0.5*(SLir!I992+SLir!I$1107)*(logHir!I992-logHir!I$1107)-0.5*(SLir!I992+SLir!I$1107)*(logQir!I992-logQir!I$1107),0)</f>
        <v>-7.4393895337530033E-2</v>
      </c>
      <c r="J992" s="6">
        <f>IF(logVir!J992&lt;&gt;0,logVir!J992-logVir!J$1107-0.5*(SKir!J992+SKir!J$1107)*(logKir!J992-logKir!J$1107)-0.5*(SLir!J992+SLir!J$1107)*(logHir!J992-logHir!J$1107)-0.5*(SLir!J992+SLir!J$1107)*(logQir!J992-logQir!J$1107),0)</f>
        <v>-3.5205548510973614E-2</v>
      </c>
    </row>
    <row r="993" spans="1:10" x14ac:dyDescent="0.15">
      <c r="A993" s="1">
        <v>44</v>
      </c>
      <c r="B993" s="1" t="s">
        <v>334</v>
      </c>
      <c r="C993" s="1">
        <v>1</v>
      </c>
      <c r="D993" s="1" t="s">
        <v>8</v>
      </c>
      <c r="E993" s="6">
        <f>IF(logVir!E993&lt;&gt;0,logVir!E993-logVir!E$1085-0.5*(SKir!E993+SKir!E$1085)*(logKir!E993-logKir!E$1085)-0.5*(SLir!E993+SLir!E$1085)*(logHir!E993-logHir!E$1085)-0.5*(SLir!E993+SLir!E$1085)*(logQir!E993-logQir!E$1085),0)</f>
        <v>-6.453897189493725E-2</v>
      </c>
      <c r="F993" s="6">
        <f>IF(logVir!F993&lt;&gt;0,logVir!F993-logVir!F$1085-0.5*(SKir!F993+SKir!F$1085)*(logKir!F993-logKir!F$1085)-0.5*(SLir!F993+SLir!F$1085)*(logHir!F993-logHir!F$1085)-0.5*(SLir!F993+SLir!F$1085)*(logQir!F993-logQir!F$1085),0)</f>
        <v>-6.5051238735506792E-2</v>
      </c>
      <c r="G993" s="6">
        <f>IF(logVir!G993&lt;&gt;0,logVir!G993-logVir!G$1085-0.5*(SKir!G993+SKir!G$1085)*(logKir!G993-logKir!G$1085)-0.5*(SLir!G993+SLir!G$1085)*(logHir!G993-logHir!G$1085)-0.5*(SLir!G993+SLir!G$1085)*(logQir!G993-logQir!G$1085),0)</f>
        <v>9.5340118740993449E-2</v>
      </c>
      <c r="H993" s="6">
        <f>IF(logVir!H993&lt;&gt;0,logVir!H993-logVir!H$1085-0.5*(SKir!H993+SKir!H$1085)*(logKir!H993-logKir!H$1085)-0.5*(SLir!H993+SLir!H$1085)*(logHir!H993-logHir!H$1085)-0.5*(SLir!H993+SLir!H$1085)*(logQir!H993-logQir!H$1085),0)</f>
        <v>0.180966483986193</v>
      </c>
      <c r="I993" s="6">
        <f>IF(logVir!I993&lt;&gt;0,logVir!I993-logVir!I$1085-0.5*(SKir!I993+SKir!I$1085)*(logKir!I993-logKir!I$1085)-0.5*(SLir!I993+SLir!I$1085)*(logHir!I993-logHir!I$1085)-0.5*(SLir!I993+SLir!I$1085)*(logQir!I993-logQir!I$1085),0)</f>
        <v>0.12038391462526286</v>
      </c>
      <c r="J993" s="6">
        <f>IF(logVir!J993&lt;&gt;0,logVir!J993-logVir!J$1085-0.5*(SKir!J993+SKir!J$1085)*(logKir!J993-logKir!J$1085)-0.5*(SLir!J993+SLir!J$1085)*(logHir!J993-logHir!J$1085)-0.5*(SLir!J993+SLir!J$1085)*(logQir!J993-logQir!J$1085),0)</f>
        <v>0.13802124320916756</v>
      </c>
    </row>
    <row r="994" spans="1:10" x14ac:dyDescent="0.15">
      <c r="A994" s="1">
        <v>44</v>
      </c>
      <c r="B994" s="1" t="s">
        <v>334</v>
      </c>
      <c r="C994" s="1">
        <v>2</v>
      </c>
      <c r="D994" s="1" t="s">
        <v>9</v>
      </c>
      <c r="E994" s="6">
        <f>IF(logVir!E994&lt;&gt;0,logVir!E994-logVir!E$1086-0.5*(SKir!E994+SKir!E$1086)*(logKir!E994-logKir!E$1086)-0.5*(SLir!E994+SLir!E$1086)*(logHir!E994-logHir!E$1086)-0.5*(SLir!E994+SLir!E$1086)*(logQir!E994-logQir!E$1086),0)</f>
        <v>0.45306892045714614</v>
      </c>
      <c r="F994" s="6">
        <f>IF(logVir!F994&lt;&gt;0,logVir!F994-logVir!F$1086-0.5*(SKir!F994+SKir!F$1086)*(logKir!F994-logKir!F$1086)-0.5*(SLir!F994+SLir!F$1086)*(logHir!F994-logHir!F$1086)-0.5*(SLir!F994+SLir!F$1086)*(logQir!F994-logQir!F$1086),0)</f>
        <v>0.39156613863146456</v>
      </c>
      <c r="G994" s="6">
        <f>IF(logVir!G994&lt;&gt;0,logVir!G994-logVir!G$1086-0.5*(SKir!G994+SKir!G$1086)*(logKir!G994-logKir!G$1086)-0.5*(SLir!G994+SLir!G$1086)*(logHir!G994-logHir!G$1086)-0.5*(SLir!G994+SLir!G$1086)*(logQir!G994-logQir!G$1086),0)</f>
        <v>0.25520397645642373</v>
      </c>
      <c r="H994" s="6">
        <f>IF(logVir!H994&lt;&gt;0,logVir!H994-logVir!H$1086-0.5*(SKir!H994+SKir!H$1086)*(logKir!H994-logKir!H$1086)-0.5*(SLir!H994+SLir!H$1086)*(logHir!H994-logHir!H$1086)-0.5*(SLir!H994+SLir!H$1086)*(logQir!H994-logQir!H$1086),0)</f>
        <v>0.39600402302737781</v>
      </c>
      <c r="I994" s="6">
        <f>IF(logVir!I994&lt;&gt;0,logVir!I994-logVir!I$1086-0.5*(SKir!I994+SKir!I$1086)*(logKir!I994-logKir!I$1086)-0.5*(SLir!I994+SLir!I$1086)*(logHir!I994-logHir!I$1086)-0.5*(SLir!I994+SLir!I$1086)*(logQir!I994-logQir!I$1086),0)</f>
        <v>0.30724160713759185</v>
      </c>
      <c r="J994" s="6">
        <f>IF(logVir!J994&lt;&gt;0,logVir!J994-logVir!J$1086-0.5*(SKir!J994+SKir!J$1086)*(logKir!J994-logKir!J$1086)-0.5*(SLir!J994+SLir!J$1086)*(logHir!J994-logHir!J$1086)-0.5*(SLir!J994+SLir!J$1086)*(logQir!J994-logQir!J$1086),0)</f>
        <v>0.36756065141897182</v>
      </c>
    </row>
    <row r="995" spans="1:10" x14ac:dyDescent="0.15">
      <c r="A995" s="1">
        <v>44</v>
      </c>
      <c r="B995" s="1" t="s">
        <v>335</v>
      </c>
      <c r="C995" s="1">
        <v>3</v>
      </c>
      <c r="D995" s="1" t="s">
        <v>16</v>
      </c>
      <c r="E995" s="6">
        <f>IF(logVir!E995&lt;&gt;0,logVir!E995-logVir!E$1087-0.5*(SKir!E995+SKir!E$1087)*(logKir!E995-logKir!E$1087)-0.5*(SLir!E995+SLir!E$1087)*(logHir!E995-logHir!E$1087)-0.5*(SLir!E995+SLir!E$1087)*(logQir!E995-logQir!E$1087),0)</f>
        <v>0.52878892481492679</v>
      </c>
      <c r="F995" s="6">
        <f>IF(logVir!F995&lt;&gt;0,logVir!F995-logVir!F$1087-0.5*(SKir!F995+SKir!F$1087)*(logKir!F995-logKir!F$1087)-0.5*(SLir!F995+SLir!F$1087)*(logHir!F995-logHir!F$1087)-0.5*(SLir!F995+SLir!F$1087)*(logQir!F995-logQir!F$1087),0)</f>
        <v>0.17737572557691442</v>
      </c>
      <c r="G995" s="6">
        <f>IF(logVir!G995&lt;&gt;0,logVir!G995-logVir!G$1087-0.5*(SKir!G995+SKir!G$1087)*(logKir!G995-logKir!G$1087)-0.5*(SLir!G995+SLir!G$1087)*(logHir!G995-logHir!G$1087)-0.5*(SLir!G995+SLir!G$1087)*(logQir!G995-logQir!G$1087),0)</f>
        <v>0.27638019668030422</v>
      </c>
      <c r="H995" s="6">
        <f>IF(logVir!H995&lt;&gt;0,logVir!H995-logVir!H$1087-0.5*(SKir!H995+SKir!H$1087)*(logKir!H995-logKir!H$1087)-0.5*(SLir!H995+SLir!H$1087)*(logHir!H995-logHir!H$1087)-0.5*(SLir!H995+SLir!H$1087)*(logQir!H995-logQir!H$1087),0)</f>
        <v>0.54758240798530922</v>
      </c>
      <c r="I995" s="6">
        <f>IF(logVir!I995&lt;&gt;0,logVir!I995-logVir!I$1087-0.5*(SKir!I995+SKir!I$1087)*(logKir!I995-logKir!I$1087)-0.5*(SLir!I995+SLir!I$1087)*(logHir!I995-logHir!I$1087)-0.5*(SLir!I995+SLir!I$1087)*(logQir!I995-logQir!I$1087),0)</f>
        <v>0.27513504352239632</v>
      </c>
      <c r="J995" s="6">
        <f>IF(logVir!J995&lt;&gt;0,logVir!J995-logVir!J$1087-0.5*(SKir!J995+SKir!J$1087)*(logKir!J995-logKir!J$1087)-0.5*(SLir!J995+SLir!J$1087)*(logHir!J995-logHir!J$1087)-0.5*(SLir!J995+SLir!J$1087)*(logQir!J995-logQir!J$1087),0)</f>
        <v>0.28183351144265995</v>
      </c>
    </row>
    <row r="996" spans="1:10" x14ac:dyDescent="0.15">
      <c r="A996" s="1">
        <v>44</v>
      </c>
      <c r="B996" s="1" t="s">
        <v>335</v>
      </c>
      <c r="C996" s="1">
        <v>4</v>
      </c>
      <c r="D996" s="1" t="s">
        <v>17</v>
      </c>
      <c r="E996" s="6">
        <f>IF(logVir!E996&lt;&gt;0,logVir!E996-logVir!E$1088-0.5*(SKir!E996+SKir!E$1088)*(logKir!E996-logKir!E$1088)-0.5*(SLir!E996+SLir!E$1088)*(logHir!E996-logHir!E$1088)-0.5*(SLir!E996+SLir!E$1088)*(logQir!E996-logQir!E$1088),0)</f>
        <v>-3.1865437335704253E-2</v>
      </c>
      <c r="F996" s="6">
        <f>IF(logVir!F996&lt;&gt;0,logVir!F996-logVir!F$1088-0.5*(SKir!F996+SKir!F$1088)*(logKir!F996-logKir!F$1088)-0.5*(SLir!F996+SLir!F$1088)*(logHir!F996-logHir!F$1088)-0.5*(SLir!F996+SLir!F$1088)*(logQir!F996-logQir!F$1088),0)</f>
        <v>-0.19221259505431768</v>
      </c>
      <c r="G996" s="6">
        <f>IF(logVir!G996&lt;&gt;0,logVir!G996-logVir!G$1088-0.5*(SKir!G996+SKir!G$1088)*(logKir!G996-logKir!G$1088)-0.5*(SLir!G996+SLir!G$1088)*(logHir!G996-logHir!G$1088)-0.5*(SLir!G996+SLir!G$1088)*(logQir!G996-logQir!G$1088),0)</f>
        <v>-0.16309129332608804</v>
      </c>
      <c r="H996" s="6">
        <f>IF(logVir!H996&lt;&gt;0,logVir!H996-logVir!H$1088-0.5*(SKir!H996+SKir!H$1088)*(logKir!H996-logKir!H$1088)-0.5*(SLir!H996+SLir!H$1088)*(logHir!H996-logHir!H$1088)-0.5*(SLir!H996+SLir!H$1088)*(logQir!H996-logQir!H$1088),0)</f>
        <v>-0.21331633125868849</v>
      </c>
      <c r="I996" s="6">
        <f>IF(logVir!I996&lt;&gt;0,logVir!I996-logVir!I$1088-0.5*(SKir!I996+SKir!I$1088)*(logKir!I996-logKir!I$1088)-0.5*(SLir!I996+SLir!I$1088)*(logHir!I996-logHir!I$1088)-0.5*(SLir!I996+SLir!I$1088)*(logQir!I996-logQir!I$1088),0)</f>
        <v>0.1634847901058811</v>
      </c>
      <c r="J996" s="6">
        <f>IF(logVir!J996&lt;&gt;0,logVir!J996-logVir!J$1088-0.5*(SKir!J996+SKir!J$1088)*(logKir!J996-logKir!J$1088)-0.5*(SLir!J996+SLir!J$1088)*(logHir!J996-logHir!J$1088)-0.5*(SLir!J996+SLir!J$1088)*(logQir!J996-logQir!J$1088),0)</f>
        <v>0.25597142716000171</v>
      </c>
    </row>
    <row r="997" spans="1:10" x14ac:dyDescent="0.15">
      <c r="A997" s="1">
        <v>44</v>
      </c>
      <c r="B997" s="1" t="s">
        <v>335</v>
      </c>
      <c r="C997" s="1">
        <v>5</v>
      </c>
      <c r="D997" s="1" t="s">
        <v>18</v>
      </c>
      <c r="E997" s="6">
        <f>IF(logVir!E997&lt;&gt;0,logVir!E997-logVir!E$1089-0.5*(SKir!E997+SKir!E$1089)*(logKir!E997-logKir!E$1089)-0.5*(SLir!E997+SLir!E$1089)*(logHir!E997-logHir!E$1089)-0.5*(SLir!E997+SLir!E$1089)*(logQir!E997-logQir!E$1089),0)</f>
        <v>-0.36331161786503685</v>
      </c>
      <c r="F997" s="6">
        <f>IF(logVir!F997&lt;&gt;0,logVir!F997-logVir!F$1089-0.5*(SKir!F997+SKir!F$1089)*(logKir!F997-logKir!F$1089)-0.5*(SLir!F997+SLir!F$1089)*(logHir!F997-logHir!F$1089)-0.5*(SLir!F997+SLir!F$1089)*(logQir!F997-logQir!F$1089),0)</f>
        <v>-0.51820505902993774</v>
      </c>
      <c r="G997" s="6">
        <f>IF(logVir!G997&lt;&gt;0,logVir!G997-logVir!G$1089-0.5*(SKir!G997+SKir!G$1089)*(logKir!G997-logKir!G$1089)-0.5*(SLir!G997+SLir!G$1089)*(logHir!G997-logHir!G$1089)-0.5*(SLir!G997+SLir!G$1089)*(logQir!G997-logQir!G$1089),0)</f>
        <v>-0.34703380836051317</v>
      </c>
      <c r="H997" s="6">
        <f>IF(logVir!H997&lt;&gt;0,logVir!H997-logVir!H$1089-0.5*(SKir!H997+SKir!H$1089)*(logKir!H997-logKir!H$1089)-0.5*(SLir!H997+SLir!H$1089)*(logHir!H997-logHir!H$1089)-0.5*(SLir!H997+SLir!H$1089)*(logQir!H997-logQir!H$1089),0)</f>
        <v>-8.3864250935411333E-2</v>
      </c>
      <c r="I997" s="6">
        <f>IF(logVir!I997&lt;&gt;0,logVir!I997-logVir!I$1089-0.5*(SKir!I997+SKir!I$1089)*(logKir!I997-logKir!I$1089)-0.5*(SLir!I997+SLir!I$1089)*(logHir!I997-logHir!I$1089)-0.5*(SLir!I997+SLir!I$1089)*(logQir!I997-logQir!I$1089),0)</f>
        <v>-1.7258854920384276E-2</v>
      </c>
      <c r="J997" s="6">
        <f>IF(logVir!J997&lt;&gt;0,logVir!J997-logVir!J$1089-0.5*(SKir!J997+SKir!J$1089)*(logKir!J997-logKir!J$1089)-0.5*(SLir!J997+SLir!J$1089)*(logHir!J997-logHir!J$1089)-0.5*(SLir!J997+SLir!J$1089)*(logQir!J997-logQir!J$1089),0)</f>
        <v>0.11494107649867916</v>
      </c>
    </row>
    <row r="998" spans="1:10" x14ac:dyDescent="0.15">
      <c r="A998" s="1">
        <v>44</v>
      </c>
      <c r="B998" s="1" t="s">
        <v>335</v>
      </c>
      <c r="C998" s="1">
        <v>6</v>
      </c>
      <c r="D998" s="1" t="s">
        <v>2</v>
      </c>
      <c r="E998" s="6">
        <f>IF(logVir!E998&lt;&gt;0,logVir!E998-logVir!E$1090-0.5*(SKir!E998+SKir!E$1090)*(logKir!E998-logKir!E$1090)-0.5*(SLir!E998+SLir!E$1090)*(logHir!E998-logHir!E$1090)-0.5*(SLir!E998+SLir!E$1090)*(logQir!E998-logQir!E$1090),0)</f>
        <v>-4.3995400131270887E-2</v>
      </c>
      <c r="F998" s="6">
        <f>IF(logVir!F998&lt;&gt;0,logVir!F998-logVir!F$1090-0.5*(SKir!F998+SKir!F$1090)*(logKir!F998-logKir!F$1090)-0.5*(SLir!F998+SLir!F$1090)*(logHir!F998-logHir!F$1090)-0.5*(SLir!F998+SLir!F$1090)*(logQir!F998-logQir!F$1090),0)</f>
        <v>9.6308729820049011E-2</v>
      </c>
      <c r="G998" s="6">
        <f>IF(logVir!G998&lt;&gt;0,logVir!G998-logVir!G$1090-0.5*(SKir!G998+SKir!G$1090)*(logKir!G998-logKir!G$1090)-0.5*(SLir!G998+SLir!G$1090)*(logHir!G998-logHir!G$1090)-0.5*(SLir!G998+SLir!G$1090)*(logQir!G998-logQir!G$1090),0)</f>
        <v>0.4551161087983297</v>
      </c>
      <c r="H998" s="6">
        <f>IF(logVir!H998&lt;&gt;0,logVir!H998-logVir!H$1090-0.5*(SKir!H998+SKir!H$1090)*(logKir!H998-logKir!H$1090)-0.5*(SLir!H998+SLir!H$1090)*(logHir!H998-logHir!H$1090)-0.5*(SLir!H998+SLir!H$1090)*(logQir!H998-logQir!H$1090),0)</f>
        <v>-5.9830302468617327E-2</v>
      </c>
      <c r="I998" s="6">
        <f>IF(logVir!I998&lt;&gt;0,logVir!I998-logVir!I$1090-0.5*(SKir!I998+SKir!I$1090)*(logKir!I998-logKir!I$1090)-0.5*(SLir!I998+SLir!I$1090)*(logHir!I998-logHir!I$1090)-0.5*(SLir!I998+SLir!I$1090)*(logQir!I998-logQir!I$1090),0)</f>
        <v>-0.65190589136071742</v>
      </c>
      <c r="J998" s="6">
        <f>IF(logVir!J998&lt;&gt;0,logVir!J998-logVir!J$1090-0.5*(SKir!J998+SKir!J$1090)*(logKir!J998-logKir!J$1090)-0.5*(SLir!J998+SLir!J$1090)*(logHir!J998-logHir!J$1090)-0.5*(SLir!J998+SLir!J$1090)*(logQir!J998-logQir!J$1090),0)</f>
        <v>-0.59632363487880513</v>
      </c>
    </row>
    <row r="999" spans="1:10" x14ac:dyDescent="0.15">
      <c r="A999" s="1">
        <v>44</v>
      </c>
      <c r="B999" s="1" t="s">
        <v>335</v>
      </c>
      <c r="C999" s="1">
        <v>7</v>
      </c>
      <c r="D999" s="1" t="s">
        <v>19</v>
      </c>
      <c r="E999" s="6">
        <f>IF(logVir!E999&lt;&gt;0,logVir!E999-logVir!E$1091-0.5*(SKir!E999+SKir!E$1091)*(logKir!E999-logKir!E$1091)-0.5*(SLir!E999+SLir!E$1091)*(logHir!E999-logHir!E$1091)-0.5*(SLir!E999+SLir!E$1091)*(logQir!E999-logQir!E$1091),0)</f>
        <v>1.4514890746985465</v>
      </c>
      <c r="F999" s="6">
        <f>IF(logVir!F999&lt;&gt;0,logVir!F999-logVir!F$1091-0.5*(SKir!F999+SKir!F$1091)*(logKir!F999-logKir!F$1091)-0.5*(SLir!F999+SLir!F$1091)*(logHir!F999-logHir!F$1091)-0.5*(SLir!F999+SLir!F$1091)*(logQir!F999-logQir!F$1091),0)</f>
        <v>2.2886617083459502</v>
      </c>
      <c r="G999" s="6">
        <f>IF(logVir!G999&lt;&gt;0,logVir!G999-logVir!G$1091-0.5*(SKir!G999+SKir!G$1091)*(logKir!G999-logKir!G$1091)-0.5*(SLir!G999+SLir!G$1091)*(logHir!G999-logHir!G$1091)-0.5*(SLir!G999+SLir!G$1091)*(logQir!G999-logQir!G$1091),0)</f>
        <v>0</v>
      </c>
      <c r="H999" s="6">
        <f>IF(logVir!H999&lt;&gt;0,logVir!H999-logVir!H$1091-0.5*(SKir!H999+SKir!H$1091)*(logKir!H999-logKir!H$1091)-0.5*(SLir!H999+SLir!H$1091)*(logHir!H999-logHir!H$1091)-0.5*(SLir!H999+SLir!H$1091)*(logQir!H999-logQir!H$1091),0)</f>
        <v>0.74318769382675465</v>
      </c>
      <c r="I999" s="6">
        <f>IF(logVir!I999&lt;&gt;0,logVir!I999-logVir!I$1091-0.5*(SKir!I999+SKir!I$1091)*(logKir!I999-logKir!I$1091)-0.5*(SLir!I999+SLir!I$1091)*(logHir!I999-logHir!I$1091)-0.5*(SLir!I999+SLir!I$1091)*(logQir!I999-logQir!I$1091),0)</f>
        <v>1.4352729823721369</v>
      </c>
      <c r="J999" s="6">
        <f>IF(logVir!J999&lt;&gt;0,logVir!J999-logVir!J$1091-0.5*(SKir!J999+SKir!J$1091)*(logKir!J999-logKir!J$1091)-0.5*(SLir!J999+SLir!J$1091)*(logHir!J999-logHir!J$1091)-0.5*(SLir!J999+SLir!J$1091)*(logQir!J999-logQir!J$1091),0)</f>
        <v>0.56320086670991154</v>
      </c>
    </row>
    <row r="1000" spans="1:10" x14ac:dyDescent="0.15">
      <c r="A1000" s="1">
        <v>44</v>
      </c>
      <c r="B1000" s="1" t="s">
        <v>335</v>
      </c>
      <c r="C1000" s="1">
        <v>8</v>
      </c>
      <c r="D1000" s="1" t="s">
        <v>20</v>
      </c>
      <c r="E1000" s="6">
        <f>IF(logVir!E1000&lt;&gt;0,logVir!E1000-logVir!E$1092-0.5*(SKir!E1000+SKir!E$1092)*(logKir!E1000-logKir!E$1092)-0.5*(SLir!E1000+SLir!E$1092)*(logHir!E1000-logHir!E$1092)-0.5*(SLir!E1000+SLir!E$1092)*(logQir!E1000-logQir!E$1092),0)</f>
        <v>-6.7242892191302944E-2</v>
      </c>
      <c r="F1000" s="6">
        <f>IF(logVir!F1000&lt;&gt;0,logVir!F1000-logVir!F$1092-0.5*(SKir!F1000+SKir!F$1092)*(logKir!F1000-logKir!F$1092)-0.5*(SLir!F1000+SLir!F$1092)*(logHir!F1000-logHir!F$1092)-0.5*(SLir!F1000+SLir!F$1092)*(logQir!F1000-logQir!F$1092),0)</f>
        <v>0.19692107471618636</v>
      </c>
      <c r="G1000" s="6">
        <f>IF(logVir!G1000&lt;&gt;0,logVir!G1000-logVir!G$1092-0.5*(SKir!G1000+SKir!G$1092)*(logKir!G1000-logKir!G$1092)-0.5*(SLir!G1000+SLir!G$1092)*(logHir!G1000-logHir!G$1092)-0.5*(SLir!G1000+SLir!G$1092)*(logQir!G1000-logQir!G$1092),0)</f>
        <v>0.32485690902791009</v>
      </c>
      <c r="H1000" s="6">
        <f>IF(logVir!H1000&lt;&gt;0,logVir!H1000-logVir!H$1092-0.5*(SKir!H1000+SKir!H$1092)*(logKir!H1000-logKir!H$1092)-0.5*(SLir!H1000+SLir!H$1092)*(logHir!H1000-logHir!H$1092)-0.5*(SLir!H1000+SLir!H$1092)*(logQir!H1000-logQir!H$1092),0)</f>
        <v>0.32269630056852217</v>
      </c>
      <c r="I1000" s="6">
        <f>IF(logVir!I1000&lt;&gt;0,logVir!I1000-logVir!I$1092-0.5*(SKir!I1000+SKir!I$1092)*(logKir!I1000-logKir!I$1092)-0.5*(SLir!I1000+SLir!I$1092)*(logHir!I1000-logHir!I$1092)-0.5*(SLir!I1000+SLir!I$1092)*(logQir!I1000-logQir!I$1092),0)</f>
        <v>0.16169060584176939</v>
      </c>
      <c r="J1000" s="6">
        <f>IF(logVir!J1000&lt;&gt;0,logVir!J1000-logVir!J$1092-0.5*(SKir!J1000+SKir!J$1092)*(logKir!J1000-logKir!J$1092)-0.5*(SLir!J1000+SLir!J$1092)*(logHir!J1000-logHir!J$1092)-0.5*(SLir!J1000+SLir!J$1092)*(logQir!J1000-logQir!J$1092),0)</f>
        <v>0.17320350898116829</v>
      </c>
    </row>
    <row r="1001" spans="1:10" x14ac:dyDescent="0.15">
      <c r="A1001" s="1">
        <v>44</v>
      </c>
      <c r="B1001" s="1" t="s">
        <v>335</v>
      </c>
      <c r="C1001" s="1">
        <v>9</v>
      </c>
      <c r="D1001" s="1" t="s">
        <v>21</v>
      </c>
      <c r="E1001" s="6">
        <f>IF(logVir!E1001&lt;&gt;0,logVir!E1001-logVir!E$1093-0.5*(SKir!E1001+SKir!E$1093)*(logKir!E1001-logKir!E$1093)-0.5*(SLir!E1001+SLir!E$1093)*(logHir!E1001-logHir!E$1093)-0.5*(SLir!E1001+SLir!E$1093)*(logQir!E1001-logQir!E$1093),0)</f>
        <v>0.65900907870045911</v>
      </c>
      <c r="F1001" s="6">
        <f>IF(logVir!F1001&lt;&gt;0,logVir!F1001-logVir!F$1093-0.5*(SKir!F1001+SKir!F$1093)*(logKir!F1001-logKir!F$1093)-0.5*(SLir!F1001+SLir!F$1093)*(logHir!F1001-logHir!F$1093)-0.5*(SLir!F1001+SLir!F$1093)*(logQir!F1001-logQir!F$1093),0)</f>
        <v>0.37520677141063985</v>
      </c>
      <c r="G1001" s="6">
        <f>IF(logVir!G1001&lt;&gt;0,logVir!G1001-logVir!G$1093-0.5*(SKir!G1001+SKir!G$1093)*(logKir!G1001-logKir!G$1093)-0.5*(SLir!G1001+SLir!G$1093)*(logHir!G1001-logHir!G$1093)-0.5*(SLir!G1001+SLir!G$1093)*(logQir!G1001-logQir!G$1093),0)</f>
        <v>0.44981517544210559</v>
      </c>
      <c r="H1001" s="6">
        <f>IF(logVir!H1001&lt;&gt;0,logVir!H1001-logVir!H$1093-0.5*(SKir!H1001+SKir!H$1093)*(logKir!H1001-logKir!H$1093)-0.5*(SLir!H1001+SLir!H$1093)*(logHir!H1001-logHir!H$1093)-0.5*(SLir!H1001+SLir!H$1093)*(logQir!H1001-logQir!H$1093),0)</f>
        <v>0.44841534969190239</v>
      </c>
      <c r="I1001" s="6">
        <f>IF(logVir!I1001&lt;&gt;0,logVir!I1001-logVir!I$1093-0.5*(SKir!I1001+SKir!I$1093)*(logKir!I1001-logKir!I$1093)-0.5*(SLir!I1001+SLir!I$1093)*(logHir!I1001-logHir!I$1093)-0.5*(SLir!I1001+SLir!I$1093)*(logQir!I1001-logQir!I$1093),0)</f>
        <v>0.51300828194370385</v>
      </c>
      <c r="J1001" s="6">
        <f>IF(logVir!J1001&lt;&gt;0,logVir!J1001-logVir!J$1093-0.5*(SKir!J1001+SKir!J$1093)*(logKir!J1001-logKir!J$1093)-0.5*(SLir!J1001+SLir!J$1093)*(logHir!J1001-logHir!J$1093)-0.5*(SLir!J1001+SLir!J$1093)*(logQir!J1001-logQir!J$1093),0)</f>
        <v>0.21142730852691055</v>
      </c>
    </row>
    <row r="1002" spans="1:10" x14ac:dyDescent="0.15">
      <c r="A1002" s="1">
        <v>44</v>
      </c>
      <c r="B1002" s="1" t="s">
        <v>335</v>
      </c>
      <c r="C1002" s="1">
        <v>10</v>
      </c>
      <c r="D1002" s="1" t="s">
        <v>22</v>
      </c>
      <c r="E1002" s="6">
        <f>IF(logVir!E1002&lt;&gt;0,logVir!E1002-logVir!E$1094-0.5*(SKir!E1002+SKir!E$1094)*(logKir!E1002-logKir!E$1094)-0.5*(SLir!E1002+SLir!E$1094)*(logHir!E1002-logHir!E$1094)-0.5*(SLir!E1002+SLir!E$1094)*(logQir!E1002-logQir!E$1094),0)</f>
        <v>-0.55411882286887448</v>
      </c>
      <c r="F1002" s="6">
        <f>IF(logVir!F1002&lt;&gt;0,logVir!F1002-logVir!F$1094-0.5*(SKir!F1002+SKir!F$1094)*(logKir!F1002-logKir!F$1094)-0.5*(SLir!F1002+SLir!F$1094)*(logHir!F1002-logHir!F$1094)-0.5*(SLir!F1002+SLir!F$1094)*(logQir!F1002-logQir!F$1094),0)</f>
        <v>0.16453408657419144</v>
      </c>
      <c r="G1002" s="6">
        <f>IF(logVir!G1002&lt;&gt;0,logVir!G1002-logVir!G$1094-0.5*(SKir!G1002+SKir!G$1094)*(logKir!G1002-logKir!G$1094)-0.5*(SLir!G1002+SLir!G$1094)*(logHir!G1002-logHir!G$1094)-0.5*(SLir!G1002+SLir!G$1094)*(logQir!G1002-logQir!G$1094),0)</f>
        <v>-9.8556258694460497E-2</v>
      </c>
      <c r="H1002" s="6">
        <f>IF(logVir!H1002&lt;&gt;0,logVir!H1002-logVir!H$1094-0.5*(SKir!H1002+SKir!H$1094)*(logKir!H1002-logKir!H$1094)-0.5*(SLir!H1002+SLir!H$1094)*(logHir!H1002-logHir!H$1094)-0.5*(SLir!H1002+SLir!H$1094)*(logQir!H1002-logQir!H$1094),0)</f>
        <v>0.2665371718973864</v>
      </c>
      <c r="I1002" s="6">
        <f>IF(logVir!I1002&lt;&gt;0,logVir!I1002-logVir!I$1094-0.5*(SKir!I1002+SKir!I$1094)*(logKir!I1002-logKir!I$1094)-0.5*(SLir!I1002+SLir!I$1094)*(logHir!I1002-logHir!I$1094)-0.5*(SLir!I1002+SLir!I$1094)*(logQir!I1002-logQir!I$1094),0)</f>
        <v>-0.11173739554003471</v>
      </c>
      <c r="J1002" s="6">
        <f>IF(logVir!J1002&lt;&gt;0,logVir!J1002-logVir!J$1094-0.5*(SKir!J1002+SKir!J$1094)*(logKir!J1002-logKir!J$1094)-0.5*(SLir!J1002+SLir!J$1094)*(logHir!J1002-logHir!J$1094)-0.5*(SLir!J1002+SLir!J$1094)*(logQir!J1002-logQir!J$1094),0)</f>
        <v>-0.11352895120703152</v>
      </c>
    </row>
    <row r="1003" spans="1:10" x14ac:dyDescent="0.15">
      <c r="A1003" s="1">
        <v>44</v>
      </c>
      <c r="B1003" s="1" t="s">
        <v>335</v>
      </c>
      <c r="C1003" s="1">
        <v>11</v>
      </c>
      <c r="D1003" s="1" t="s">
        <v>23</v>
      </c>
      <c r="E1003" s="6">
        <f>IF(logVir!E1003&lt;&gt;0,logVir!E1003-logVir!E$1095-0.5*(SKir!E1003+SKir!E$1095)*(logKir!E1003-logKir!E$1095)-0.5*(SLir!E1003+SLir!E$1095)*(logHir!E1003-logHir!E$1095)-0.5*(SLir!E1003+SLir!E$1095)*(logQir!E1003-logQir!E$1095),0)</f>
        <v>0.10002032309250196</v>
      </c>
      <c r="F1003" s="6">
        <f>IF(logVir!F1003&lt;&gt;0,logVir!F1003-logVir!F$1095-0.5*(SKir!F1003+SKir!F$1095)*(logKir!F1003-logKir!F$1095)-0.5*(SLir!F1003+SLir!F$1095)*(logHir!F1003-logHir!F$1095)-0.5*(SLir!F1003+SLir!F$1095)*(logQir!F1003-logQir!F$1095),0)</f>
        <v>-0.15995467195194663</v>
      </c>
      <c r="G1003" s="6">
        <f>IF(logVir!G1003&lt;&gt;0,logVir!G1003-logVir!G$1095-0.5*(SKir!G1003+SKir!G$1095)*(logKir!G1003-logKir!G$1095)-0.5*(SLir!G1003+SLir!G$1095)*(logHir!G1003-logHir!G$1095)-0.5*(SLir!G1003+SLir!G$1095)*(logQir!G1003-logQir!G$1095),0)</f>
        <v>0.18972203014762343</v>
      </c>
      <c r="H1003" s="6">
        <f>IF(logVir!H1003&lt;&gt;0,logVir!H1003-logVir!H$1095-0.5*(SKir!H1003+SKir!H$1095)*(logKir!H1003-logKir!H$1095)-0.5*(SLir!H1003+SLir!H$1095)*(logHir!H1003-logHir!H$1095)-0.5*(SLir!H1003+SLir!H$1095)*(logQir!H1003-logQir!H$1095),0)</f>
        <v>0.13016735278233535</v>
      </c>
      <c r="I1003" s="6">
        <f>IF(logVir!I1003&lt;&gt;0,logVir!I1003-logVir!I$1095-0.5*(SKir!I1003+SKir!I$1095)*(logKir!I1003-logKir!I$1095)-0.5*(SLir!I1003+SLir!I$1095)*(logHir!I1003-logHir!I$1095)-0.5*(SLir!I1003+SLir!I$1095)*(logQir!I1003-logQir!I$1095),0)</f>
        <v>0.40087800437944376</v>
      </c>
      <c r="J1003" s="6">
        <f>IF(logVir!J1003&lt;&gt;0,logVir!J1003-logVir!J$1095-0.5*(SKir!J1003+SKir!J$1095)*(logKir!J1003-logKir!J$1095)-0.5*(SLir!J1003+SLir!J$1095)*(logHir!J1003-logHir!J$1095)-0.5*(SLir!J1003+SLir!J$1095)*(logQir!J1003-logQir!J$1095),0)</f>
        <v>0.74915375087907565</v>
      </c>
    </row>
    <row r="1004" spans="1:10" x14ac:dyDescent="0.15">
      <c r="A1004" s="1">
        <v>44</v>
      </c>
      <c r="B1004" s="1" t="s">
        <v>335</v>
      </c>
      <c r="C1004" s="1">
        <v>12</v>
      </c>
      <c r="D1004" s="1" t="s">
        <v>24</v>
      </c>
      <c r="E1004" s="6">
        <f>IF(logVir!E1004&lt;&gt;0,logVir!E1004-logVir!E$1096-0.5*(SKir!E1004+SKir!E$1096)*(logKir!E1004-logKir!E$1096)-0.5*(SLir!E1004+SLir!E$1096)*(logHir!E1004-logHir!E$1096)-0.5*(SLir!E1004+SLir!E$1096)*(logQir!E1004-logQir!E$1096),0)</f>
        <v>-0.55877585761826454</v>
      </c>
      <c r="F1004" s="6">
        <f>IF(logVir!F1004&lt;&gt;0,logVir!F1004-logVir!F$1096-0.5*(SKir!F1004+SKir!F$1096)*(logKir!F1004-logKir!F$1096)-0.5*(SLir!F1004+SLir!F$1096)*(logHir!F1004-logHir!F$1096)-0.5*(SLir!F1004+SLir!F$1096)*(logQir!F1004-logQir!F$1096),0)</f>
        <v>0.24857671269324288</v>
      </c>
      <c r="G1004" s="6">
        <f>IF(logVir!G1004&lt;&gt;0,logVir!G1004-logVir!G$1096-0.5*(SKir!G1004+SKir!G$1096)*(logKir!G1004-logKir!G$1096)-0.5*(SLir!G1004+SLir!G$1096)*(logHir!G1004-logHir!G$1096)-0.5*(SLir!G1004+SLir!G$1096)*(logQir!G1004-logQir!G$1096),0)</f>
        <v>0.25167970940284556</v>
      </c>
      <c r="H1004" s="6">
        <f>IF(logVir!H1004&lt;&gt;0,logVir!H1004-logVir!H$1096-0.5*(SKir!H1004+SKir!H$1096)*(logKir!H1004-logKir!H$1096)-0.5*(SLir!H1004+SLir!H$1096)*(logHir!H1004-logHir!H$1096)-0.5*(SLir!H1004+SLir!H$1096)*(logQir!H1004-logQir!H$1096),0)</f>
        <v>0.42764406055487619</v>
      </c>
      <c r="I1004" s="6">
        <f>IF(logVir!I1004&lt;&gt;0,logVir!I1004-logVir!I$1096-0.5*(SKir!I1004+SKir!I$1096)*(logKir!I1004-logKir!I$1096)-0.5*(SLir!I1004+SLir!I$1096)*(logHir!I1004-logHir!I$1096)-0.5*(SLir!I1004+SLir!I$1096)*(logQir!I1004-logQir!I$1096),0)</f>
        <v>-0.35193704238741319</v>
      </c>
      <c r="J1004" s="6">
        <f>IF(logVir!J1004&lt;&gt;0,logVir!J1004-logVir!J$1096-0.5*(SKir!J1004+SKir!J$1096)*(logKir!J1004-logKir!J$1096)-0.5*(SLir!J1004+SLir!J$1096)*(logHir!J1004-logHir!J$1096)-0.5*(SLir!J1004+SLir!J$1096)*(logQir!J1004-logQir!J$1096),0)</f>
        <v>-0.69171543323650364</v>
      </c>
    </row>
    <row r="1005" spans="1:10" x14ac:dyDescent="0.15">
      <c r="A1005" s="1">
        <v>44</v>
      </c>
      <c r="B1005" s="1" t="s">
        <v>335</v>
      </c>
      <c r="C1005" s="1">
        <v>13</v>
      </c>
      <c r="D1005" s="1" t="s">
        <v>25</v>
      </c>
      <c r="E1005" s="6">
        <f>IF(logVir!E1005&lt;&gt;0,logVir!E1005-logVir!E$1097-0.5*(SKir!E1005+SKir!E$1097)*(logKir!E1005-logKir!E$1097)-0.5*(SLir!E1005+SLir!E$1097)*(logHir!E1005-logHir!E$1097)-0.5*(SLir!E1005+SLir!E$1097)*(logQir!E1005-logQir!E$1097),0)</f>
        <v>-7.4867726819371289E-2</v>
      </c>
      <c r="F1005" s="6">
        <f>IF(logVir!F1005&lt;&gt;0,logVir!F1005-logVir!F$1097-0.5*(SKir!F1005+SKir!F$1097)*(logKir!F1005-logKir!F$1097)-0.5*(SLir!F1005+SLir!F$1097)*(logHir!F1005-logHir!F$1097)-0.5*(SLir!F1005+SLir!F$1097)*(logQir!F1005-logQir!F$1097),0)</f>
        <v>-0.14608489766920965</v>
      </c>
      <c r="G1005" s="6">
        <f>IF(logVir!G1005&lt;&gt;0,logVir!G1005-logVir!G$1097-0.5*(SKir!G1005+SKir!G$1097)*(logKir!G1005-logKir!G$1097)-0.5*(SLir!G1005+SLir!G$1097)*(logHir!G1005-logHir!G$1097)-0.5*(SLir!G1005+SLir!G$1097)*(logQir!G1005-logQir!G$1097),0)</f>
        <v>-0.21203916581057841</v>
      </c>
      <c r="H1005" s="6">
        <f>IF(logVir!H1005&lt;&gt;0,logVir!H1005-logVir!H$1097-0.5*(SKir!H1005+SKir!H$1097)*(logKir!H1005-logKir!H$1097)-0.5*(SLir!H1005+SLir!H$1097)*(logHir!H1005-logHir!H$1097)-0.5*(SLir!H1005+SLir!H$1097)*(logQir!H1005-logQir!H$1097),0)</f>
        <v>-5.4413844737019532E-2</v>
      </c>
      <c r="I1005" s="6">
        <f>IF(logVir!I1005&lt;&gt;0,logVir!I1005-logVir!I$1097-0.5*(SKir!I1005+SKir!I$1097)*(logKir!I1005-logKir!I$1097)-0.5*(SLir!I1005+SLir!I$1097)*(logHir!I1005-logHir!I$1097)-0.5*(SLir!I1005+SLir!I$1097)*(logQir!I1005-logQir!I$1097),0)</f>
        <v>-0.61697344935573584</v>
      </c>
      <c r="J1005" s="6">
        <f>IF(logVir!J1005&lt;&gt;0,logVir!J1005-logVir!J$1097-0.5*(SKir!J1005+SKir!J$1097)*(logKir!J1005-logKir!J$1097)-0.5*(SLir!J1005+SLir!J$1097)*(logHir!J1005-logHir!J$1097)-0.5*(SLir!J1005+SLir!J$1097)*(logQir!J1005-logQir!J$1097),0)</f>
        <v>-0.125187280802557</v>
      </c>
    </row>
    <row r="1006" spans="1:10" x14ac:dyDescent="0.15">
      <c r="A1006" s="1">
        <v>44</v>
      </c>
      <c r="B1006" s="1" t="s">
        <v>335</v>
      </c>
      <c r="C1006" s="1">
        <v>14</v>
      </c>
      <c r="D1006" s="1" t="s">
        <v>26</v>
      </c>
      <c r="E1006" s="6">
        <f>IF(logVir!E1006&lt;&gt;0,logVir!E1006-logVir!E$1098-0.5*(SKir!E1006+SKir!E$1098)*(logKir!E1006-logKir!E$1098)-0.5*(SLir!E1006+SLir!E$1098)*(logHir!E1006-logHir!E$1098)-0.5*(SLir!E1006+SLir!E$1098)*(logQir!E1006-logQir!E$1098),0)</f>
        <v>-0.16214697153119478</v>
      </c>
      <c r="F1006" s="6">
        <f>IF(logVir!F1006&lt;&gt;0,logVir!F1006-logVir!F$1098-0.5*(SKir!F1006+SKir!F$1098)*(logKir!F1006-logKir!F$1098)-0.5*(SLir!F1006+SLir!F$1098)*(logHir!F1006-logHir!F$1098)-0.5*(SLir!F1006+SLir!F$1098)*(logQir!F1006-logQir!F$1098),0)</f>
        <v>0.79120866810407475</v>
      </c>
      <c r="G1006" s="6">
        <f>IF(logVir!G1006&lt;&gt;0,logVir!G1006-logVir!G$1098-0.5*(SKir!G1006+SKir!G$1098)*(logKir!G1006-logKir!G$1098)-0.5*(SLir!G1006+SLir!G$1098)*(logHir!G1006-logHir!G$1098)-0.5*(SLir!G1006+SLir!G$1098)*(logQir!G1006-logQir!G$1098),0)</f>
        <v>0.7356895271148387</v>
      </c>
      <c r="H1006" s="6">
        <f>IF(logVir!H1006&lt;&gt;0,logVir!H1006-logVir!H$1098-0.5*(SKir!H1006+SKir!H$1098)*(logKir!H1006-logKir!H$1098)-0.5*(SLir!H1006+SLir!H$1098)*(logHir!H1006-logHir!H$1098)-0.5*(SLir!H1006+SLir!H$1098)*(logQir!H1006-logQir!H$1098),0)</f>
        <v>1.2473160929424787</v>
      </c>
      <c r="I1006" s="6">
        <f>IF(logVir!I1006&lt;&gt;0,logVir!I1006-logVir!I$1098-0.5*(SKir!I1006+SKir!I$1098)*(logKir!I1006-logKir!I$1098)-0.5*(SLir!I1006+SLir!I$1098)*(logHir!I1006-logHir!I$1098)-0.5*(SLir!I1006+SLir!I$1098)*(logQir!I1006-logQir!I$1098),0)</f>
        <v>1.2452418391824416</v>
      </c>
      <c r="J1006" s="6">
        <f>IF(logVir!J1006&lt;&gt;0,logVir!J1006-logVir!J$1098-0.5*(SKir!J1006+SKir!J$1098)*(logKir!J1006-logKir!J$1098)-0.5*(SLir!J1006+SLir!J$1098)*(logHir!J1006-logHir!J$1098)-0.5*(SLir!J1006+SLir!J$1098)*(logQir!J1006-logQir!J$1098),0)</f>
        <v>1.4476044342916741</v>
      </c>
    </row>
    <row r="1007" spans="1:10" x14ac:dyDescent="0.15">
      <c r="A1007" s="1">
        <v>44</v>
      </c>
      <c r="B1007" s="1" t="s">
        <v>335</v>
      </c>
      <c r="C1007" s="1">
        <v>15</v>
      </c>
      <c r="D1007" s="1" t="s">
        <v>27</v>
      </c>
      <c r="E1007" s="6">
        <f>IF(logVir!E1007&lt;&gt;0,logVir!E1007-logVir!E$1099-0.5*(SKir!E1007+SKir!E$1099)*(logKir!E1007-logKir!E$1099)-0.5*(SLir!E1007+SLir!E$1099)*(logHir!E1007-logHir!E$1099)-0.5*(SLir!E1007+SLir!E$1099)*(logQir!E1007-logQir!E$1099),0)</f>
        <v>-0.16784124029325037</v>
      </c>
      <c r="F1007" s="6">
        <f>IF(logVir!F1007&lt;&gt;0,logVir!F1007-logVir!F$1099-0.5*(SKir!F1007+SKir!F$1099)*(logKir!F1007-logKir!F$1099)-0.5*(SLir!F1007+SLir!F$1099)*(logHir!F1007-logHir!F$1099)-0.5*(SLir!F1007+SLir!F$1099)*(logQir!F1007-logQir!F$1099),0)</f>
        <v>-0.1669255305450569</v>
      </c>
      <c r="G1007" s="6">
        <f>IF(logVir!G1007&lt;&gt;0,logVir!G1007-logVir!G$1099-0.5*(SKir!G1007+SKir!G$1099)*(logKir!G1007-logKir!G$1099)-0.5*(SLir!G1007+SLir!G$1099)*(logHir!G1007-logHir!G$1099)-0.5*(SLir!G1007+SLir!G$1099)*(logQir!G1007-logQir!G$1099),0)</f>
        <v>-0.16390262283537585</v>
      </c>
      <c r="H1007" s="6">
        <f>IF(logVir!H1007&lt;&gt;0,logVir!H1007-logVir!H$1099-0.5*(SKir!H1007+SKir!H$1099)*(logKir!H1007-logKir!H$1099)-0.5*(SLir!H1007+SLir!H$1099)*(logHir!H1007-logHir!H$1099)-0.5*(SLir!H1007+SLir!H$1099)*(logQir!H1007-logQir!H$1099),0)</f>
        <v>-0.1662664487600849</v>
      </c>
      <c r="I1007" s="6">
        <f>IF(logVir!I1007&lt;&gt;0,logVir!I1007-logVir!I$1099-0.5*(SKir!I1007+SKir!I$1099)*(logKir!I1007-logKir!I$1099)-0.5*(SLir!I1007+SLir!I$1099)*(logHir!I1007-logHir!I$1099)-0.5*(SLir!I1007+SLir!I$1099)*(logQir!I1007-logQir!I$1099),0)</f>
        <v>-0.20364987840372467</v>
      </c>
      <c r="J1007" s="6">
        <f>IF(logVir!J1007&lt;&gt;0,logVir!J1007-logVir!J$1099-0.5*(SKir!J1007+SKir!J$1099)*(logKir!J1007-logKir!J$1099)-0.5*(SLir!J1007+SLir!J$1099)*(logHir!J1007-logHir!J$1099)-0.5*(SLir!J1007+SLir!J$1099)*(logQir!J1007-logQir!J$1099),0)</f>
        <v>-0.13396955721318798</v>
      </c>
    </row>
    <row r="1008" spans="1:10" x14ac:dyDescent="0.15">
      <c r="A1008" s="1">
        <v>44</v>
      </c>
      <c r="B1008" s="1" t="s">
        <v>334</v>
      </c>
      <c r="C1008" s="1">
        <v>16</v>
      </c>
      <c r="D1008" s="1" t="s">
        <v>10</v>
      </c>
      <c r="E1008" s="6">
        <f>IF(logVir!E1008&lt;&gt;0,logVir!E1008-logVir!E$1100-0.5*(SKir!E1008+SKir!E$1100)*(logKir!E1008-logKir!E$1100)-0.5*(SLir!E1008+SLir!E$1100)*(logHir!E1008-logHir!E$1100)-0.5*(SLir!E1008+SLir!E$1100)*(logQir!E1008-logQir!E$1100),0)</f>
        <v>3.2539800955301831E-2</v>
      </c>
      <c r="F1008" s="6">
        <f>IF(logVir!F1008&lt;&gt;0,logVir!F1008-logVir!F$1100-0.5*(SKir!F1008+SKir!F$1100)*(logKir!F1008-logKir!F$1100)-0.5*(SLir!F1008+SLir!F$1100)*(logHir!F1008-logHir!F$1100)-0.5*(SLir!F1008+SLir!F$1100)*(logQir!F1008-logQir!F$1100),0)</f>
        <v>-8.0810369448127584E-2</v>
      </c>
      <c r="G1008" s="6">
        <f>IF(logVir!G1008&lt;&gt;0,logVir!G1008-logVir!G$1100-0.5*(SKir!G1008+SKir!G$1100)*(logKir!G1008-logKir!G$1100)-0.5*(SLir!G1008+SLir!G$1100)*(logHir!G1008-logHir!G$1100)-0.5*(SLir!G1008+SLir!G$1100)*(logQir!G1008-logQir!G$1100),0)</f>
        <v>-5.547637818768282E-2</v>
      </c>
      <c r="H1008" s="6">
        <f>IF(logVir!H1008&lt;&gt;0,logVir!H1008-logVir!H$1100-0.5*(SKir!H1008+SKir!H$1100)*(logKir!H1008-logKir!H$1100)-0.5*(SLir!H1008+SLir!H$1100)*(logHir!H1008-logHir!H$1100)-0.5*(SLir!H1008+SLir!H$1100)*(logQir!H1008-logQir!H$1100),0)</f>
        <v>-3.3191670619155789E-2</v>
      </c>
      <c r="I1008" s="6">
        <f>IF(logVir!I1008&lt;&gt;0,logVir!I1008-logVir!I$1100-0.5*(SKir!I1008+SKir!I$1100)*(logKir!I1008-logKir!I$1100)-0.5*(SLir!I1008+SLir!I$1100)*(logHir!I1008-logHir!I$1100)-0.5*(SLir!I1008+SLir!I$1100)*(logQir!I1008-logQir!I$1100),0)</f>
        <v>-2.0900735236883634E-2</v>
      </c>
      <c r="J1008" s="6">
        <f>IF(logVir!J1008&lt;&gt;0,logVir!J1008-logVir!J$1100-0.5*(SKir!J1008+SKir!J$1100)*(logKir!J1008-logKir!J$1100)-0.5*(SLir!J1008+SLir!J$1100)*(logHir!J1008-logHir!J$1100)-0.5*(SLir!J1008+SLir!J$1100)*(logQir!J1008-logQir!J$1100),0)</f>
        <v>-8.2229361938470677E-2</v>
      </c>
    </row>
    <row r="1009" spans="1:10" x14ac:dyDescent="0.15">
      <c r="A1009" s="1">
        <v>44</v>
      </c>
      <c r="B1009" s="1" t="s">
        <v>334</v>
      </c>
      <c r="C1009" s="1">
        <v>17</v>
      </c>
      <c r="D1009" s="1" t="s">
        <v>11</v>
      </c>
      <c r="E1009" s="6">
        <f>IF(logVir!E1009&lt;&gt;0,logVir!E1009-logVir!E$1101-0.5*(SKir!E1009+SKir!E$1101)*(logKir!E1009-logKir!E$1101)-0.5*(SLir!E1009+SLir!E$1101)*(logHir!E1009-logHir!E$1101)-0.5*(SLir!E1009+SLir!E$1101)*(logQir!E1009-logQir!E$1101),0)</f>
        <v>-0.37489809470032059</v>
      </c>
      <c r="F1009" s="6">
        <f>IF(logVir!F1009&lt;&gt;0,logVir!F1009-logVir!F$1101-0.5*(SKir!F1009+SKir!F$1101)*(logKir!F1009-logKir!F$1101)-0.5*(SLir!F1009+SLir!F$1101)*(logHir!F1009-logHir!F$1101)-0.5*(SLir!F1009+SLir!F$1101)*(logQir!F1009-logQir!F$1101),0)</f>
        <v>7.6952910985906425E-2</v>
      </c>
      <c r="G1009" s="6">
        <f>IF(logVir!G1009&lt;&gt;0,logVir!G1009-logVir!G$1101-0.5*(SKir!G1009+SKir!G$1101)*(logKir!G1009-logKir!G$1101)-0.5*(SLir!G1009+SLir!G$1101)*(logHir!G1009-logHir!G$1101)-0.5*(SLir!G1009+SLir!G$1101)*(logQir!G1009-logQir!G$1101),0)</f>
        <v>-1.5969991773576803E-2</v>
      </c>
      <c r="H1009" s="6">
        <f>IF(logVir!H1009&lt;&gt;0,logVir!H1009-logVir!H$1101-0.5*(SKir!H1009+SKir!H$1101)*(logKir!H1009-logKir!H$1101)-0.5*(SLir!H1009+SLir!H$1101)*(logHir!H1009-logHir!H$1101)-0.5*(SLir!H1009+SLir!H$1101)*(logQir!H1009-logQir!H$1101),0)</f>
        <v>0.12996819115574351</v>
      </c>
      <c r="I1009" s="6">
        <f>IF(logVir!I1009&lt;&gt;0,logVir!I1009-logVir!I$1101-0.5*(SKir!I1009+SKir!I$1101)*(logKir!I1009-logKir!I$1101)-0.5*(SLir!I1009+SLir!I$1101)*(logHir!I1009-logHir!I$1101)-0.5*(SLir!I1009+SLir!I$1101)*(logQir!I1009-logQir!I$1101),0)</f>
        <v>0.206702645247374</v>
      </c>
      <c r="J1009" s="6">
        <f>IF(logVir!J1009&lt;&gt;0,logVir!J1009-logVir!J$1101-0.5*(SKir!J1009+SKir!J$1101)*(logKir!J1009-logKir!J$1101)-0.5*(SLir!J1009+SLir!J$1101)*(logHir!J1009-logHir!J$1101)-0.5*(SLir!J1009+SLir!J$1101)*(logQir!J1009-logQir!J$1101),0)</f>
        <v>0.1624353125197355</v>
      </c>
    </row>
    <row r="1010" spans="1:10" x14ac:dyDescent="0.15">
      <c r="A1010" s="1">
        <v>44</v>
      </c>
      <c r="B1010" s="1" t="s">
        <v>334</v>
      </c>
      <c r="C1010" s="1">
        <v>18</v>
      </c>
      <c r="D1010" s="1" t="s">
        <v>12</v>
      </c>
      <c r="E1010" s="6">
        <f>IF(logVir!E1010&lt;&gt;0,logVir!E1010-logVir!E$1102-0.5*(SKir!E1010+SKir!E$1102)*(logKir!E1010-logKir!E$1102)-0.5*(SLir!E1010+SLir!E$1102)*(logHir!E1010-logHir!E$1102)-0.5*(SLir!E1010+SLir!E$1102)*(logQir!E1010-logQir!E$1102),0)</f>
        <v>-0.25803999142014161</v>
      </c>
      <c r="F1010" s="6">
        <f>IF(logVir!F1010&lt;&gt;0,logVir!F1010-logVir!F$1102-0.5*(SKir!F1010+SKir!F$1102)*(logKir!F1010-logKir!F$1102)-0.5*(SLir!F1010+SLir!F$1102)*(logHir!F1010-logHir!F$1102)-0.5*(SLir!F1010+SLir!F$1102)*(logQir!F1010-logQir!F$1102),0)</f>
        <v>-0.25712497996915873</v>
      </c>
      <c r="G1010" s="6">
        <f>IF(logVir!G1010&lt;&gt;0,logVir!G1010-logVir!G$1102-0.5*(SKir!G1010+SKir!G$1102)*(logKir!G1010-logKir!G$1102)-0.5*(SLir!G1010+SLir!G$1102)*(logHir!G1010-logHir!G$1102)-0.5*(SLir!G1010+SLir!G$1102)*(logQir!G1010-logQir!G$1102),0)</f>
        <v>-0.23136361677485973</v>
      </c>
      <c r="H1010" s="6">
        <f>IF(logVir!H1010&lt;&gt;0,logVir!H1010-logVir!H$1102-0.5*(SKir!H1010+SKir!H$1102)*(logKir!H1010-logKir!H$1102)-0.5*(SLir!H1010+SLir!H$1102)*(logHir!H1010-logHir!H$1102)-0.5*(SLir!H1010+SLir!H$1102)*(logQir!H1010-logQir!H$1102),0)</f>
        <v>-0.13329827210468681</v>
      </c>
      <c r="I1010" s="6">
        <f>IF(logVir!I1010&lt;&gt;0,logVir!I1010-logVir!I$1102-0.5*(SKir!I1010+SKir!I$1102)*(logKir!I1010-logKir!I$1102)-0.5*(SLir!I1010+SLir!I$1102)*(logHir!I1010-logHir!I$1102)-0.5*(SLir!I1010+SLir!I$1102)*(logQir!I1010-logQir!I$1102),0)</f>
        <v>-5.0209258600636603E-2</v>
      </c>
      <c r="J1010" s="6">
        <f>IF(logVir!J1010&lt;&gt;0,logVir!J1010-logVir!J$1102-0.5*(SKir!J1010+SKir!J$1102)*(logKir!J1010-logKir!J$1102)-0.5*(SLir!J1010+SLir!J$1102)*(logHir!J1010-logHir!J$1102)-0.5*(SLir!J1010+SLir!J$1102)*(logQir!J1010-logQir!J$1102),0)</f>
        <v>1.8181947309989111E-3</v>
      </c>
    </row>
    <row r="1011" spans="1:10" x14ac:dyDescent="0.15">
      <c r="A1011" s="1">
        <v>44</v>
      </c>
      <c r="B1011" s="1" t="s">
        <v>334</v>
      </c>
      <c r="C1011" s="1">
        <v>19</v>
      </c>
      <c r="D1011" s="1" t="s">
        <v>13</v>
      </c>
      <c r="E1011" s="6">
        <f>IF(logVir!E1011&lt;&gt;0,logVir!E1011-logVir!E$1103-0.5*(SKir!E1011+SKir!E$1103)*(logKir!E1011-logKir!E$1103)-0.5*(SLir!E1011+SLir!E$1103)*(logHir!E1011-logHir!E$1103)-0.5*(SLir!E1011+SLir!E$1103)*(logQir!E1011-logQir!E$1103),0)</f>
        <v>0.13085397828737241</v>
      </c>
      <c r="F1011" s="6">
        <f>IF(logVir!F1011&lt;&gt;0,logVir!F1011-logVir!F$1103-0.5*(SKir!F1011+SKir!F$1103)*(logKir!F1011-logKir!F$1103)-0.5*(SLir!F1011+SLir!F$1103)*(logHir!F1011-logHir!F$1103)-0.5*(SLir!F1011+SLir!F$1103)*(logQir!F1011-logQir!F$1103),0)</f>
        <v>4.9029411775838687E-3</v>
      </c>
      <c r="G1011" s="6">
        <f>IF(logVir!G1011&lt;&gt;0,logVir!G1011-logVir!G$1103-0.5*(SKir!G1011+SKir!G$1103)*(logKir!G1011-logKir!G$1103)-0.5*(SLir!G1011+SLir!G$1103)*(logHir!G1011-logHir!G$1103)-0.5*(SLir!G1011+SLir!G$1103)*(logQir!G1011-logQir!G$1103),0)</f>
        <v>-1.3560385494854823E-2</v>
      </c>
      <c r="H1011" s="6">
        <f>IF(logVir!H1011&lt;&gt;0,logVir!H1011-logVir!H$1103-0.5*(SKir!H1011+SKir!H$1103)*(logKir!H1011-logKir!H$1103)-0.5*(SLir!H1011+SLir!H$1103)*(logHir!H1011-logHir!H$1103)-0.5*(SLir!H1011+SLir!H$1103)*(logQir!H1011-logQir!H$1103),0)</f>
        <v>-1.7580149513202557E-2</v>
      </c>
      <c r="I1011" s="6">
        <f>IF(logVir!I1011&lt;&gt;0,logVir!I1011-logVir!I$1103-0.5*(SKir!I1011+SKir!I$1103)*(logKir!I1011-logKir!I$1103)-0.5*(SLir!I1011+SLir!I$1103)*(logHir!I1011-logHir!I$1103)-0.5*(SLir!I1011+SLir!I$1103)*(logQir!I1011-logQir!I$1103),0)</f>
        <v>1.2959817504725218E-2</v>
      </c>
      <c r="J1011" s="6">
        <f>IF(logVir!J1011&lt;&gt;0,logVir!J1011-logVir!J$1103-0.5*(SKir!J1011+SKir!J$1103)*(logKir!J1011-logKir!J$1103)-0.5*(SLir!J1011+SLir!J$1103)*(logHir!J1011-logHir!J$1103)-0.5*(SLir!J1011+SLir!J$1103)*(logQir!J1011-logQir!J$1103),0)</f>
        <v>-4.5050458202430387E-2</v>
      </c>
    </row>
    <row r="1012" spans="1:10" x14ac:dyDescent="0.15">
      <c r="A1012" s="1">
        <v>44</v>
      </c>
      <c r="B1012" s="1" t="s">
        <v>334</v>
      </c>
      <c r="C1012" s="1">
        <v>20</v>
      </c>
      <c r="D1012" s="1" t="s">
        <v>14</v>
      </c>
      <c r="E1012" s="6">
        <f>IF(logVir!E1012&lt;&gt;0,logVir!E1012-logVir!E$1104-0.5*(SKir!E1012+SKir!E$1104)*(logKir!E1012-logKir!E$1104)-0.5*(SLir!E1012+SLir!E$1104)*(logHir!E1012-logHir!E$1104)-0.5*(SLir!E1012+SLir!E$1104)*(logQir!E1012-logQir!E$1104),0)</f>
        <v>-0.14497068052349163</v>
      </c>
      <c r="F1012" s="6">
        <f>IF(logVir!F1012&lt;&gt;0,logVir!F1012-logVir!F$1104-0.5*(SKir!F1012+SKir!F$1104)*(logKir!F1012-logKir!F$1104)-0.5*(SLir!F1012+SLir!F$1104)*(logHir!F1012-logHir!F$1104)-0.5*(SLir!F1012+SLir!F$1104)*(logQir!F1012-logQir!F$1104),0)</f>
        <v>-3.9245161547175514E-2</v>
      </c>
      <c r="G1012" s="6">
        <f>IF(logVir!G1012&lt;&gt;0,logVir!G1012-logVir!G$1104-0.5*(SKir!G1012+SKir!G$1104)*(logKir!G1012-logKir!G$1104)-0.5*(SLir!G1012+SLir!G$1104)*(logHir!G1012-logHir!G$1104)-0.5*(SLir!G1012+SLir!G$1104)*(logQir!G1012-logQir!G$1104),0)</f>
        <v>3.5922236714721258E-2</v>
      </c>
      <c r="H1012" s="6">
        <f>IF(logVir!H1012&lt;&gt;0,logVir!H1012-logVir!H$1104-0.5*(SKir!H1012+SKir!H$1104)*(logKir!H1012-logKir!H$1104)-0.5*(SLir!H1012+SLir!H$1104)*(logHir!H1012-logHir!H$1104)-0.5*(SLir!H1012+SLir!H$1104)*(logQir!H1012-logQir!H$1104),0)</f>
        <v>1.9496393268037857E-2</v>
      </c>
      <c r="I1012" s="6">
        <f>IF(logVir!I1012&lt;&gt;0,logVir!I1012-logVir!I$1104-0.5*(SKir!I1012+SKir!I$1104)*(logKir!I1012-logKir!I$1104)-0.5*(SLir!I1012+SLir!I$1104)*(logHir!I1012-logHir!I$1104)-0.5*(SLir!I1012+SLir!I$1104)*(logQir!I1012-logQir!I$1104),0)</f>
        <v>7.6467816153234447E-2</v>
      </c>
      <c r="J1012" s="6">
        <f>IF(logVir!J1012&lt;&gt;0,logVir!J1012-logVir!J$1104-0.5*(SKir!J1012+SKir!J$1104)*(logKir!J1012-logKir!J$1104)-0.5*(SLir!J1012+SLir!J$1104)*(logHir!J1012-logHir!J$1104)-0.5*(SLir!J1012+SLir!J$1104)*(logQir!J1012-logQir!J$1104),0)</f>
        <v>0.10363568945539804</v>
      </c>
    </row>
    <row r="1013" spans="1:10" x14ac:dyDescent="0.15">
      <c r="A1013" s="1">
        <v>44</v>
      </c>
      <c r="B1013" s="1" t="s">
        <v>334</v>
      </c>
      <c r="C1013" s="1">
        <v>21</v>
      </c>
      <c r="D1013" s="1" t="s">
        <v>15</v>
      </c>
      <c r="E1013" s="6">
        <f>IF(logVir!E1013&lt;&gt;0,logVir!E1013-logVir!E$1105-0.5*(SKir!E1013+SKir!E$1105)*(logKir!E1013-logKir!E$1105)-0.5*(SLir!E1013+SLir!E$1105)*(logHir!E1013-logHir!E$1105)-0.5*(SLir!E1013+SLir!E$1105)*(logQir!E1013-logQir!E$1105),0)</f>
        <v>-0.25151617155758693</v>
      </c>
      <c r="F1013" s="6">
        <f>IF(logVir!F1013&lt;&gt;0,logVir!F1013-logVir!F$1105-0.5*(SKir!F1013+SKir!F$1105)*(logKir!F1013-logKir!F$1105)-0.5*(SLir!F1013+SLir!F$1105)*(logHir!F1013-logHir!F$1105)-0.5*(SLir!F1013+SLir!F$1105)*(logQir!F1013-logQir!F$1105),0)</f>
        <v>-7.2654206176599206E-2</v>
      </c>
      <c r="G1013" s="6">
        <f>IF(logVir!G1013&lt;&gt;0,logVir!G1013-logVir!G$1105-0.5*(SKir!G1013+SKir!G$1105)*(logKir!G1013-logKir!G$1105)-0.5*(SLir!G1013+SLir!G$1105)*(logHir!G1013-logHir!G$1105)-0.5*(SLir!G1013+SLir!G$1105)*(logQir!G1013-logQir!G$1105),0)</f>
        <v>-0.16517028039612658</v>
      </c>
      <c r="H1013" s="6">
        <f>IF(logVir!H1013&lt;&gt;0,logVir!H1013-logVir!H$1105-0.5*(SKir!H1013+SKir!H$1105)*(logKir!H1013-logKir!H$1105)-0.5*(SLir!H1013+SLir!H$1105)*(logHir!H1013-logHir!H$1105)-0.5*(SLir!H1013+SLir!H$1105)*(logQir!H1013-logQir!H$1105),0)</f>
        <v>-5.9151251562090321E-3</v>
      </c>
      <c r="I1013" s="6">
        <f>IF(logVir!I1013&lt;&gt;0,logVir!I1013-logVir!I$1105-0.5*(SKir!I1013+SKir!I$1105)*(logKir!I1013-logKir!I$1105)-0.5*(SLir!I1013+SLir!I$1105)*(logHir!I1013-logHir!I$1105)-0.5*(SLir!I1013+SLir!I$1105)*(logQir!I1013-logQir!I$1105),0)</f>
        <v>-2.4697602767596374E-3</v>
      </c>
      <c r="J1013" s="6">
        <f>IF(logVir!J1013&lt;&gt;0,logVir!J1013-logVir!J$1105-0.5*(SKir!J1013+SKir!J$1105)*(logKir!J1013-logKir!J$1105)-0.5*(SLir!J1013+SLir!J$1105)*(logHir!J1013-logHir!J$1105)-0.5*(SLir!J1013+SLir!J$1105)*(logQir!J1013-logQir!J$1105),0)</f>
        <v>-4.6082462304145255E-2</v>
      </c>
    </row>
    <row r="1014" spans="1:10" x14ac:dyDescent="0.15">
      <c r="A1014" s="1">
        <v>44</v>
      </c>
      <c r="B1014" s="1" t="s">
        <v>210</v>
      </c>
      <c r="C1014" s="1">
        <v>22</v>
      </c>
      <c r="D1014" s="1" t="s">
        <v>7</v>
      </c>
      <c r="E1014" s="6">
        <f>IF(logVir!E1014&lt;&gt;0,logVir!E1014-logVir!E$1106-0.5*(SKir!E1014+SKir!E$1106)*(logKir!E1014-logKir!E$1106)-0.5*(SLir!E1014+SLir!E$1106)*(logHir!E1014-logHir!E$1106)-0.5*(SLir!E1014+SLir!E$1106)*(logQir!E1014-logQir!E$1106),0)</f>
        <v>-0.21357155022631216</v>
      </c>
      <c r="F1014" s="6">
        <f>IF(logVir!F1014&lt;&gt;0,logVir!F1014-logVir!F$1106-0.5*(SKir!F1014+SKir!F$1106)*(logKir!F1014-logKir!F$1106)-0.5*(SLir!F1014+SLir!F$1106)*(logHir!F1014-logHir!F$1106)-0.5*(SLir!F1014+SLir!F$1106)*(logQir!F1014-logQir!F$1106),0)</f>
        <v>2.0312746051874806E-2</v>
      </c>
      <c r="G1014" s="6">
        <f>IF(logVir!G1014&lt;&gt;0,logVir!G1014-logVir!G$1106-0.5*(SKir!G1014+SKir!G$1106)*(logKir!G1014-logKir!G$1106)-0.5*(SLir!G1014+SLir!G$1106)*(logHir!G1014-logHir!G$1106)-0.5*(SLir!G1014+SLir!G$1106)*(logQir!G1014-logQir!G$1106),0)</f>
        <v>-5.0270946087946612E-2</v>
      </c>
      <c r="H1014" s="6">
        <f>IF(logVir!H1014&lt;&gt;0,logVir!H1014-logVir!H$1106-0.5*(SKir!H1014+SKir!H$1106)*(logKir!H1014-logKir!H$1106)-0.5*(SLir!H1014+SLir!H$1106)*(logHir!H1014-logHir!H$1106)-0.5*(SLir!H1014+SLir!H$1106)*(logQir!H1014-logQir!H$1106),0)</f>
        <v>-4.746809163858353E-2</v>
      </c>
      <c r="I1014" s="6">
        <f>IF(logVir!I1014&lt;&gt;0,logVir!I1014-logVir!I$1106-0.5*(SKir!I1014+SKir!I$1106)*(logKir!I1014-logKir!I$1106)-0.5*(SLir!I1014+SLir!I$1106)*(logHir!I1014-logHir!I$1106)-0.5*(SLir!I1014+SLir!I$1106)*(logQir!I1014-logQir!I$1106),0)</f>
        <v>-4.5407405594653279E-3</v>
      </c>
      <c r="J1014" s="6">
        <f>IF(logVir!J1014&lt;&gt;0,logVir!J1014-logVir!J$1106-0.5*(SKir!J1014+SKir!J$1106)*(logKir!J1014-logKir!J$1106)-0.5*(SLir!J1014+SLir!J$1106)*(logHir!J1014-logHir!J$1106)-0.5*(SLir!J1014+SLir!J$1106)*(logQir!J1014-logQir!J$1106),0)</f>
        <v>7.0590552594968631E-4</v>
      </c>
    </row>
    <row r="1015" spans="1:10" x14ac:dyDescent="0.15">
      <c r="A1015" s="1">
        <v>44</v>
      </c>
      <c r="B1015" s="1" t="s">
        <v>210</v>
      </c>
      <c r="C1015" s="1">
        <v>23</v>
      </c>
      <c r="D1015" s="1" t="s">
        <v>28</v>
      </c>
      <c r="E1015" s="6">
        <f>IF(logVir!E1015&lt;&gt;0,logVir!E1015-logVir!E$1107-0.5*(SKir!E1015+SKir!E$1107)*(logKir!E1015-logKir!E$1107)-0.5*(SLir!E1015+SLir!E$1107)*(logHir!E1015-logHir!E$1107)-0.5*(SLir!E1015+SLir!E$1107)*(logQir!E1015-logQir!E$1107),0)</f>
        <v>1.0816708997886421E-2</v>
      </c>
      <c r="F1015" s="6">
        <f>IF(logVir!F1015&lt;&gt;0,logVir!F1015-logVir!F$1107-0.5*(SKir!F1015+SKir!F$1107)*(logKir!F1015-logKir!F$1107)-0.5*(SLir!F1015+SLir!F$1107)*(logHir!F1015-logHir!F$1107)-0.5*(SLir!F1015+SLir!F$1107)*(logQir!F1015-logQir!F$1107),0)</f>
        <v>2.4186051489816771E-2</v>
      </c>
      <c r="G1015" s="6">
        <f>IF(logVir!G1015&lt;&gt;0,logVir!G1015-logVir!G$1107-0.5*(SKir!G1015+SKir!G$1107)*(logKir!G1015-logKir!G$1107)-0.5*(SLir!G1015+SLir!G$1107)*(logHir!G1015-logHir!G$1107)-0.5*(SLir!G1015+SLir!G$1107)*(logQir!G1015-logQir!G$1107),0)</f>
        <v>-1.8250887720053957E-3</v>
      </c>
      <c r="H1015" s="6">
        <f>IF(logVir!H1015&lt;&gt;0,logVir!H1015-logVir!H$1107-0.5*(SKir!H1015+SKir!H$1107)*(logKir!H1015-logKir!H$1107)-0.5*(SLir!H1015+SLir!H$1107)*(logHir!H1015-logHir!H$1107)-0.5*(SLir!H1015+SLir!H$1107)*(logQir!H1015-logQir!H$1107),0)</f>
        <v>-3.0584797088599576E-2</v>
      </c>
      <c r="I1015" s="6">
        <f>IF(logVir!I1015&lt;&gt;0,logVir!I1015-logVir!I$1107-0.5*(SKir!I1015+SKir!I$1107)*(logKir!I1015-logKir!I$1107)-0.5*(SLir!I1015+SLir!I$1107)*(logHir!I1015-logHir!I$1107)-0.5*(SLir!I1015+SLir!I$1107)*(logQir!I1015-logQir!I$1107),0)</f>
        <v>3.2277182667920165E-3</v>
      </c>
      <c r="J1015" s="6">
        <f>IF(logVir!J1015&lt;&gt;0,logVir!J1015-logVir!J$1107-0.5*(SKir!J1015+SKir!J$1107)*(logKir!J1015-logKir!J$1107)-0.5*(SLir!J1015+SLir!J$1107)*(logHir!J1015-logHir!J$1107)-0.5*(SLir!J1015+SLir!J$1107)*(logQir!J1015-logQir!J$1107),0)</f>
        <v>1.1253226844149327E-2</v>
      </c>
    </row>
    <row r="1016" spans="1:10" x14ac:dyDescent="0.15">
      <c r="A1016" s="1">
        <v>45</v>
      </c>
      <c r="B1016" s="1" t="s">
        <v>336</v>
      </c>
      <c r="C1016" s="1">
        <v>1</v>
      </c>
      <c r="D1016" s="1" t="s">
        <v>8</v>
      </c>
      <c r="E1016" s="6">
        <f>IF(logVir!E1016&lt;&gt;0,logVir!E1016-logVir!E$1085-0.5*(SKir!E1016+SKir!E$1085)*(logKir!E1016-logKir!E$1085)-0.5*(SLir!E1016+SLir!E$1085)*(logHir!E1016-logHir!E$1085)-0.5*(SLir!E1016+SLir!E$1085)*(logQir!E1016-logQir!E$1085),0)</f>
        <v>-8.989187421110964E-2</v>
      </c>
      <c r="F1016" s="6">
        <f>IF(logVir!F1016&lt;&gt;0,logVir!F1016-logVir!F$1085-0.5*(SKir!F1016+SKir!F$1085)*(logKir!F1016-logKir!F$1085)-0.5*(SLir!F1016+SLir!F$1085)*(logHir!F1016-logHir!F$1085)-0.5*(SLir!F1016+SLir!F$1085)*(logQir!F1016-logQir!F$1085),0)</f>
        <v>0.25183785124381391</v>
      </c>
      <c r="G1016" s="6">
        <f>IF(logVir!G1016&lt;&gt;0,logVir!G1016-logVir!G$1085-0.5*(SKir!G1016+SKir!G$1085)*(logKir!G1016-logKir!G$1085)-0.5*(SLir!G1016+SLir!G$1085)*(logHir!G1016-logHir!G$1085)-0.5*(SLir!G1016+SLir!G$1085)*(logQir!G1016-logQir!G$1085),0)</f>
        <v>0.45415322197945279</v>
      </c>
      <c r="H1016" s="6">
        <f>IF(logVir!H1016&lt;&gt;0,logVir!H1016-logVir!H$1085-0.5*(SKir!H1016+SKir!H$1085)*(logKir!H1016-logKir!H$1085)-0.5*(SLir!H1016+SLir!H$1085)*(logHir!H1016-logHir!H$1085)-0.5*(SLir!H1016+SLir!H$1085)*(logQir!H1016-logQir!H$1085),0)</f>
        <v>0.42180025449596892</v>
      </c>
      <c r="I1016" s="6">
        <f>IF(logVir!I1016&lt;&gt;0,logVir!I1016-logVir!I$1085-0.5*(SKir!I1016+SKir!I$1085)*(logKir!I1016-logKir!I$1085)-0.5*(SLir!I1016+SLir!I$1085)*(logHir!I1016-logHir!I$1085)-0.5*(SLir!I1016+SLir!I$1085)*(logQir!I1016-logQir!I$1085),0)</f>
        <v>0.41333991887384958</v>
      </c>
      <c r="J1016" s="6">
        <f>IF(logVir!J1016&lt;&gt;0,logVir!J1016-logVir!J$1085-0.5*(SKir!J1016+SKir!J$1085)*(logKir!J1016-logKir!J$1085)-0.5*(SLir!J1016+SLir!J$1085)*(logHir!J1016-logHir!J$1085)-0.5*(SLir!J1016+SLir!J$1085)*(logQir!J1016-logQir!J$1085),0)</f>
        <v>0.40216547656211538</v>
      </c>
    </row>
    <row r="1017" spans="1:10" x14ac:dyDescent="0.15">
      <c r="A1017" s="1">
        <v>45</v>
      </c>
      <c r="B1017" s="1" t="s">
        <v>336</v>
      </c>
      <c r="C1017" s="1">
        <v>2</v>
      </c>
      <c r="D1017" s="1" t="s">
        <v>9</v>
      </c>
      <c r="E1017" s="6">
        <f>IF(logVir!E1017&lt;&gt;0,logVir!E1017-logVir!E$1086-0.5*(SKir!E1017+SKir!E$1086)*(logKir!E1017-logKir!E$1086)-0.5*(SLir!E1017+SLir!E$1086)*(logHir!E1017-logHir!E$1086)-0.5*(SLir!E1017+SLir!E$1086)*(logQir!E1017-logQir!E$1086),0)</f>
        <v>-0.43139060207977031</v>
      </c>
      <c r="F1017" s="6">
        <f>IF(logVir!F1017&lt;&gt;0,logVir!F1017-logVir!F$1086-0.5*(SKir!F1017+SKir!F$1086)*(logKir!F1017-logKir!F$1086)-0.5*(SLir!F1017+SLir!F$1086)*(logHir!F1017-logHir!F$1086)-0.5*(SLir!F1017+SLir!F$1086)*(logQir!F1017-logQir!F$1086),0)</f>
        <v>-0.27208729142949106</v>
      </c>
      <c r="G1017" s="6">
        <f>IF(logVir!G1017&lt;&gt;0,logVir!G1017-logVir!G$1086-0.5*(SKir!G1017+SKir!G$1086)*(logKir!G1017-logKir!G$1086)-0.5*(SLir!G1017+SLir!G$1086)*(logHir!G1017-logHir!G$1086)-0.5*(SLir!G1017+SLir!G$1086)*(logQir!G1017-logQir!G$1086),0)</f>
        <v>-0.3750722912298089</v>
      </c>
      <c r="H1017" s="6">
        <f>IF(logVir!H1017&lt;&gt;0,logVir!H1017-logVir!H$1086-0.5*(SKir!H1017+SKir!H$1086)*(logKir!H1017-logKir!H$1086)-0.5*(SLir!H1017+SLir!H$1086)*(logHir!H1017-logHir!H$1086)-0.5*(SLir!H1017+SLir!H$1086)*(logQir!H1017-logQir!H$1086),0)</f>
        <v>9.198467034916577E-2</v>
      </c>
      <c r="I1017" s="6">
        <f>IF(logVir!I1017&lt;&gt;0,logVir!I1017-logVir!I$1086-0.5*(SKir!I1017+SKir!I$1086)*(logKir!I1017-logKir!I$1086)-0.5*(SLir!I1017+SLir!I$1086)*(logHir!I1017-logHir!I$1086)-0.5*(SLir!I1017+SLir!I$1086)*(logQir!I1017-logQir!I$1086),0)</f>
        <v>-0.1533673233452012</v>
      </c>
      <c r="J1017" s="6">
        <f>IF(logVir!J1017&lt;&gt;0,logVir!J1017-logVir!J$1086-0.5*(SKir!J1017+SKir!J$1086)*(logKir!J1017-logKir!J$1086)-0.5*(SLir!J1017+SLir!J$1086)*(logHir!J1017-logHir!J$1086)-0.5*(SLir!J1017+SLir!J$1086)*(logQir!J1017-logQir!J$1086),0)</f>
        <v>6.6416078074532356E-2</v>
      </c>
    </row>
    <row r="1018" spans="1:10" x14ac:dyDescent="0.15">
      <c r="A1018" s="1">
        <v>45</v>
      </c>
      <c r="B1018" s="1" t="s">
        <v>337</v>
      </c>
      <c r="C1018" s="1">
        <v>3</v>
      </c>
      <c r="D1018" s="1" t="s">
        <v>16</v>
      </c>
      <c r="E1018" s="6">
        <f>IF(logVir!E1018&lt;&gt;0,logVir!E1018-logVir!E$1087-0.5*(SKir!E1018+SKir!E$1087)*(logKir!E1018-logKir!E$1087)-0.5*(SLir!E1018+SLir!E$1087)*(logHir!E1018-logHir!E$1087)-0.5*(SLir!E1018+SLir!E$1087)*(logQir!E1018-logQir!E$1087),0)</f>
        <v>-0.72425036494347117</v>
      </c>
      <c r="F1018" s="6">
        <f>IF(logVir!F1018&lt;&gt;0,logVir!F1018-logVir!F$1087-0.5*(SKir!F1018+SKir!F$1087)*(logKir!F1018-logKir!F$1087)-0.5*(SLir!F1018+SLir!F$1087)*(logHir!F1018-logHir!F$1087)-0.5*(SLir!F1018+SLir!F$1087)*(logQir!F1018-logQir!F$1087),0)</f>
        <v>-0.50744245156223378</v>
      </c>
      <c r="G1018" s="6">
        <f>IF(logVir!G1018&lt;&gt;0,logVir!G1018-logVir!G$1087-0.5*(SKir!G1018+SKir!G$1087)*(logKir!G1018-logKir!G$1087)-0.5*(SLir!G1018+SLir!G$1087)*(logHir!G1018-logHir!G$1087)-0.5*(SLir!G1018+SLir!G$1087)*(logQir!G1018-logQir!G$1087),0)</f>
        <v>-0.51700853194487983</v>
      </c>
      <c r="H1018" s="6">
        <f>IF(logVir!H1018&lt;&gt;0,logVir!H1018-logVir!H$1087-0.5*(SKir!H1018+SKir!H$1087)*(logKir!H1018-logKir!H$1087)-0.5*(SLir!H1018+SLir!H$1087)*(logHir!H1018-logHir!H$1087)-0.5*(SLir!H1018+SLir!H$1087)*(logQir!H1018-logQir!H$1087),0)</f>
        <v>-0.32149896360514524</v>
      </c>
      <c r="I1018" s="6">
        <f>IF(logVir!I1018&lt;&gt;0,logVir!I1018-logVir!I$1087-0.5*(SKir!I1018+SKir!I$1087)*(logKir!I1018-logKir!I$1087)-0.5*(SLir!I1018+SLir!I$1087)*(logHir!I1018-logHir!I$1087)-0.5*(SLir!I1018+SLir!I$1087)*(logQir!I1018-logQir!I$1087),0)</f>
        <v>-5.9121600146559976E-2</v>
      </c>
      <c r="J1018" s="6">
        <f>IF(logVir!J1018&lt;&gt;0,logVir!J1018-logVir!J$1087-0.5*(SKir!J1018+SKir!J$1087)*(logKir!J1018-logKir!J$1087)-0.5*(SLir!J1018+SLir!J$1087)*(logHir!J1018-logHir!J$1087)-0.5*(SLir!J1018+SLir!J$1087)*(logQir!J1018-logQir!J$1087),0)</f>
        <v>-8.4770874738751723E-2</v>
      </c>
    </row>
    <row r="1019" spans="1:10" x14ac:dyDescent="0.15">
      <c r="A1019" s="1">
        <v>45</v>
      </c>
      <c r="B1019" s="1" t="s">
        <v>337</v>
      </c>
      <c r="C1019" s="1">
        <v>4</v>
      </c>
      <c r="D1019" s="1" t="s">
        <v>17</v>
      </c>
      <c r="E1019" s="6">
        <f>IF(logVir!E1019&lt;&gt;0,logVir!E1019-logVir!E$1088-0.5*(SKir!E1019+SKir!E$1088)*(logKir!E1019-logKir!E$1088)-0.5*(SLir!E1019+SLir!E$1088)*(logHir!E1019-logHir!E$1088)-0.5*(SLir!E1019+SLir!E$1088)*(logQir!E1019-logQir!E$1088),0)</f>
        <v>-0.14449045446719153</v>
      </c>
      <c r="F1019" s="6">
        <f>IF(logVir!F1019&lt;&gt;0,logVir!F1019-logVir!F$1088-0.5*(SKir!F1019+SKir!F$1088)*(logKir!F1019-logKir!F$1088)-0.5*(SLir!F1019+SLir!F$1088)*(logHir!F1019-logHir!F$1088)-0.5*(SLir!F1019+SLir!F$1088)*(logQir!F1019-logQir!F$1088),0)</f>
        <v>-0.19340040307851072</v>
      </c>
      <c r="G1019" s="6">
        <f>IF(logVir!G1019&lt;&gt;0,logVir!G1019-logVir!G$1088-0.5*(SKir!G1019+SKir!G$1088)*(logKir!G1019-logKir!G$1088)-0.5*(SLir!G1019+SLir!G$1088)*(logHir!G1019-logHir!G$1088)-0.5*(SLir!G1019+SLir!G$1088)*(logQir!G1019-logQir!G$1088),0)</f>
        <v>-0.38948375983478956</v>
      </c>
      <c r="H1019" s="6">
        <f>IF(logVir!H1019&lt;&gt;0,logVir!H1019-logVir!H$1088-0.5*(SKir!H1019+SKir!H$1088)*(logKir!H1019-logKir!H$1088)-0.5*(SLir!H1019+SLir!H$1088)*(logHir!H1019-logHir!H$1088)-0.5*(SLir!H1019+SLir!H$1088)*(logQir!H1019-logQir!H$1088),0)</f>
        <v>-0.25098885966167028</v>
      </c>
      <c r="I1019" s="6">
        <f>IF(logVir!I1019&lt;&gt;0,logVir!I1019-logVir!I$1088-0.5*(SKir!I1019+SKir!I$1088)*(logKir!I1019-logKir!I$1088)-0.5*(SLir!I1019+SLir!I$1088)*(logHir!I1019-logHir!I$1088)-0.5*(SLir!I1019+SLir!I$1088)*(logQir!I1019-logQir!I$1088),0)</f>
        <v>-0.24169415424348334</v>
      </c>
      <c r="J1019" s="6">
        <f>IF(logVir!J1019&lt;&gt;0,logVir!J1019-logVir!J$1088-0.5*(SKir!J1019+SKir!J$1088)*(logKir!J1019-logKir!J$1088)-0.5*(SLir!J1019+SLir!J$1088)*(logHir!J1019-logHir!J$1088)-0.5*(SLir!J1019+SLir!J$1088)*(logQir!J1019-logQir!J$1088),0)</f>
        <v>-0.26309603228500827</v>
      </c>
    </row>
    <row r="1020" spans="1:10" x14ac:dyDescent="0.15">
      <c r="A1020" s="1">
        <v>45</v>
      </c>
      <c r="B1020" s="1" t="s">
        <v>337</v>
      </c>
      <c r="C1020" s="1">
        <v>5</v>
      </c>
      <c r="D1020" s="1" t="s">
        <v>18</v>
      </c>
      <c r="E1020" s="6">
        <f>IF(logVir!E1020&lt;&gt;0,logVir!E1020-logVir!E$1089-0.5*(SKir!E1020+SKir!E$1089)*(logKir!E1020-logKir!E$1089)-0.5*(SLir!E1020+SLir!E$1089)*(logHir!E1020-logHir!E$1089)-0.5*(SLir!E1020+SLir!E$1089)*(logQir!E1020-logQir!E$1089),0)</f>
        <v>-0.27613708112513369</v>
      </c>
      <c r="F1020" s="6">
        <f>IF(logVir!F1020&lt;&gt;0,logVir!F1020-logVir!F$1089-0.5*(SKir!F1020+SKir!F$1089)*(logKir!F1020-logKir!F$1089)-0.5*(SLir!F1020+SLir!F$1089)*(logHir!F1020-logHir!F$1089)-0.5*(SLir!F1020+SLir!F$1089)*(logQir!F1020-logQir!F$1089),0)</f>
        <v>-0.3292246535741003</v>
      </c>
      <c r="G1020" s="6">
        <f>IF(logVir!G1020&lt;&gt;0,logVir!G1020-logVir!G$1089-0.5*(SKir!G1020+SKir!G$1089)*(logKir!G1020-logKir!G$1089)-0.5*(SLir!G1020+SLir!G$1089)*(logHir!G1020-logHir!G$1089)-0.5*(SLir!G1020+SLir!G$1089)*(logQir!G1020-logQir!G$1089),0)</f>
        <v>-0.70684102891086886</v>
      </c>
      <c r="H1020" s="6">
        <f>IF(logVir!H1020&lt;&gt;0,logVir!H1020-logVir!H$1089-0.5*(SKir!H1020+SKir!H$1089)*(logKir!H1020-logKir!H$1089)-0.5*(SLir!H1020+SLir!H$1089)*(logHir!H1020-logHir!H$1089)-0.5*(SLir!H1020+SLir!H$1089)*(logQir!H1020-logQir!H$1089),0)</f>
        <v>-0.32343506448892262</v>
      </c>
      <c r="I1020" s="6">
        <f>IF(logVir!I1020&lt;&gt;0,logVir!I1020-logVir!I$1089-0.5*(SKir!I1020+SKir!I$1089)*(logKir!I1020-logKir!I$1089)-0.5*(SLir!I1020+SLir!I$1089)*(logHir!I1020-logHir!I$1089)-0.5*(SLir!I1020+SLir!I$1089)*(logQir!I1020-logQir!I$1089),0)</f>
        <v>0.15039842488958591</v>
      </c>
      <c r="J1020" s="6">
        <f>IF(logVir!J1020&lt;&gt;0,logVir!J1020-logVir!J$1089-0.5*(SKir!J1020+SKir!J$1089)*(logKir!J1020-logKir!J$1089)-0.5*(SLir!J1020+SLir!J$1089)*(logHir!J1020-logHir!J$1089)-0.5*(SLir!J1020+SLir!J$1089)*(logQir!J1020-logQir!J$1089),0)</f>
        <v>0.17770533635135594</v>
      </c>
    </row>
    <row r="1021" spans="1:10" x14ac:dyDescent="0.15">
      <c r="A1021" s="1">
        <v>45</v>
      </c>
      <c r="B1021" s="1" t="s">
        <v>337</v>
      </c>
      <c r="C1021" s="1">
        <v>6</v>
      </c>
      <c r="D1021" s="1" t="s">
        <v>2</v>
      </c>
      <c r="E1021" s="6">
        <f>IF(logVir!E1021&lt;&gt;0,logVir!E1021-logVir!E$1090-0.5*(SKir!E1021+SKir!E$1090)*(logKir!E1021-logKir!E$1090)-0.5*(SLir!E1021+SLir!E$1090)*(logHir!E1021-logHir!E$1090)-0.5*(SLir!E1021+SLir!E$1090)*(logQir!E1021-logQir!E$1090),0)</f>
        <v>0.23526349822654991</v>
      </c>
      <c r="F1021" s="6">
        <f>IF(logVir!F1021&lt;&gt;0,logVir!F1021-logVir!F$1090-0.5*(SKir!F1021+SKir!F$1090)*(logKir!F1021-logKir!F$1090)-0.5*(SLir!F1021+SLir!F$1090)*(logHir!F1021-logHir!F$1090)-0.5*(SLir!F1021+SLir!F$1090)*(logQir!F1021-logQir!F$1090),0)</f>
        <v>7.2571838491499036E-2</v>
      </c>
      <c r="G1021" s="6">
        <f>IF(logVir!G1021&lt;&gt;0,logVir!G1021-logVir!G$1090-0.5*(SKir!G1021+SKir!G$1090)*(logKir!G1021-logKir!G$1090)-0.5*(SLir!G1021+SLir!G$1090)*(logHir!G1021-logHir!G$1090)-0.5*(SLir!G1021+SLir!G$1090)*(logQir!G1021-logQir!G$1090),0)</f>
        <v>0.17378819362396122</v>
      </c>
      <c r="H1021" s="6">
        <f>IF(logVir!H1021&lt;&gt;0,logVir!H1021-logVir!H$1090-0.5*(SKir!H1021+SKir!H$1090)*(logKir!H1021-logKir!H$1090)-0.5*(SLir!H1021+SLir!H$1090)*(logHir!H1021-logHir!H$1090)-0.5*(SLir!H1021+SLir!H$1090)*(logQir!H1021-logQir!H$1090),0)</f>
        <v>-3.9527786824137476E-2</v>
      </c>
      <c r="I1021" s="6">
        <f>IF(logVir!I1021&lt;&gt;0,logVir!I1021-logVir!I$1090-0.5*(SKir!I1021+SKir!I$1090)*(logKir!I1021-logKir!I$1090)-0.5*(SLir!I1021+SLir!I$1090)*(logHir!I1021-logHir!I$1090)-0.5*(SLir!I1021+SLir!I$1090)*(logQir!I1021-logQir!I$1090),0)</f>
        <v>-0.70848488541941346</v>
      </c>
      <c r="J1021" s="6">
        <f>IF(logVir!J1021&lt;&gt;0,logVir!J1021-logVir!J$1090-0.5*(SKir!J1021+SKir!J$1090)*(logKir!J1021-logKir!J$1090)-0.5*(SLir!J1021+SLir!J$1090)*(logHir!J1021-logHir!J$1090)-0.5*(SLir!J1021+SLir!J$1090)*(logQir!J1021-logQir!J$1090),0)</f>
        <v>-1.0296577487990666</v>
      </c>
    </row>
    <row r="1022" spans="1:10" x14ac:dyDescent="0.15">
      <c r="A1022" s="1">
        <v>45</v>
      </c>
      <c r="B1022" s="1" t="s">
        <v>337</v>
      </c>
      <c r="C1022" s="1">
        <v>7</v>
      </c>
      <c r="D1022" s="1" t="s">
        <v>19</v>
      </c>
      <c r="E1022" s="6">
        <f>IF(logVir!E1022&lt;&gt;0,logVir!E1022-logVir!E$1091-0.5*(SKir!E1022+SKir!E$1091)*(logKir!E1022-logKir!E$1091)-0.5*(SLir!E1022+SLir!E$1091)*(logHir!E1022-logHir!E$1091)-0.5*(SLir!E1022+SLir!E$1091)*(logQir!E1022-logQir!E$1091),0)</f>
        <v>-2.7252827810862144</v>
      </c>
      <c r="F1022" s="6">
        <f>IF(logVir!F1022&lt;&gt;0,logVir!F1022-logVir!F$1091-0.5*(SKir!F1022+SKir!F$1091)*(logKir!F1022-logKir!F$1091)-0.5*(SLir!F1022+SLir!F$1091)*(logHir!F1022-logHir!F$1091)-0.5*(SLir!F1022+SLir!F$1091)*(logQir!F1022-logQir!F$1091),0)</f>
        <v>-1.0290470042092752</v>
      </c>
      <c r="G1022" s="6">
        <f>IF(logVir!G1022&lt;&gt;0,logVir!G1022-logVir!G$1091-0.5*(SKir!G1022+SKir!G$1091)*(logKir!G1022-logKir!G$1091)-0.5*(SLir!G1022+SLir!G$1091)*(logHir!G1022-logHir!G$1091)-0.5*(SLir!G1022+SLir!G$1091)*(logQir!G1022-logQir!G$1091),0)</f>
        <v>-0.81283047801504393</v>
      </c>
      <c r="H1022" s="6">
        <f>IF(logVir!H1022&lt;&gt;0,logVir!H1022-logVir!H$1091-0.5*(SKir!H1022+SKir!H$1091)*(logKir!H1022-logKir!H$1091)-0.5*(SLir!H1022+SLir!H$1091)*(logHir!H1022-logHir!H$1091)-0.5*(SLir!H1022+SLir!H$1091)*(logQir!H1022-logQir!H$1091),0)</f>
        <v>0.19656972200263442</v>
      </c>
      <c r="I1022" s="6">
        <f>IF(logVir!I1022&lt;&gt;0,logVir!I1022-logVir!I$1091-0.5*(SKir!I1022+SKir!I$1091)*(logKir!I1022-logKir!I$1091)-0.5*(SLir!I1022+SLir!I$1091)*(logHir!I1022-logHir!I$1091)-0.5*(SLir!I1022+SLir!I$1091)*(logQir!I1022-logQir!I$1091),0)</f>
        <v>-0.52669893832959136</v>
      </c>
      <c r="J1022" s="6">
        <f>IF(logVir!J1022&lt;&gt;0,logVir!J1022-logVir!J$1091-0.5*(SKir!J1022+SKir!J$1091)*(logKir!J1022-logKir!J$1091)-0.5*(SLir!J1022+SLir!J$1091)*(logHir!J1022-logHir!J$1091)-0.5*(SLir!J1022+SLir!J$1091)*(logQir!J1022-logQir!J$1091),0)</f>
        <v>-0.49323861897730564</v>
      </c>
    </row>
    <row r="1023" spans="1:10" x14ac:dyDescent="0.15">
      <c r="A1023" s="1">
        <v>45</v>
      </c>
      <c r="B1023" s="1" t="s">
        <v>337</v>
      </c>
      <c r="C1023" s="1">
        <v>8</v>
      </c>
      <c r="D1023" s="1" t="s">
        <v>20</v>
      </c>
      <c r="E1023" s="6">
        <f>IF(logVir!E1023&lt;&gt;0,logVir!E1023-logVir!E$1092-0.5*(SKir!E1023+SKir!E$1092)*(logKir!E1023-logKir!E$1092)-0.5*(SLir!E1023+SLir!E$1092)*(logHir!E1023-logHir!E$1092)-0.5*(SLir!E1023+SLir!E$1092)*(logQir!E1023-logQir!E$1092),0)</f>
        <v>-0.72232841809487636</v>
      </c>
      <c r="F1023" s="6">
        <f>IF(logVir!F1023&lt;&gt;0,logVir!F1023-logVir!F$1092-0.5*(SKir!F1023+SKir!F$1092)*(logKir!F1023-logKir!F$1092)-0.5*(SLir!F1023+SLir!F$1092)*(logHir!F1023-logHir!F$1092)-0.5*(SLir!F1023+SLir!F$1092)*(logQir!F1023-logQir!F$1092),0)</f>
        <v>-0.39880273760011881</v>
      </c>
      <c r="G1023" s="6">
        <f>IF(logVir!G1023&lt;&gt;0,logVir!G1023-logVir!G$1092-0.5*(SKir!G1023+SKir!G$1092)*(logKir!G1023-logKir!G$1092)-0.5*(SLir!G1023+SLir!G$1092)*(logHir!G1023-logHir!G$1092)-0.5*(SLir!G1023+SLir!G$1092)*(logQir!G1023-logQir!G$1092),0)</f>
        <v>-0.55075741530752886</v>
      </c>
      <c r="H1023" s="6">
        <f>IF(logVir!H1023&lt;&gt;0,logVir!H1023-logVir!H$1092-0.5*(SKir!H1023+SKir!H$1092)*(logKir!H1023-logKir!H$1092)-0.5*(SLir!H1023+SLir!H$1092)*(logHir!H1023-logHir!H$1092)-0.5*(SLir!H1023+SLir!H$1092)*(logQir!H1023-logQir!H$1092),0)</f>
        <v>-0.15061104169972303</v>
      </c>
      <c r="I1023" s="6">
        <f>IF(logVir!I1023&lt;&gt;0,logVir!I1023-logVir!I$1092-0.5*(SKir!I1023+SKir!I$1092)*(logKir!I1023-logKir!I$1092)-0.5*(SLir!I1023+SLir!I$1092)*(logHir!I1023-logHir!I$1092)-0.5*(SLir!I1023+SLir!I$1092)*(logQir!I1023-logQir!I$1092),0)</f>
        <v>-0.40801866910317769</v>
      </c>
      <c r="J1023" s="6">
        <f>IF(logVir!J1023&lt;&gt;0,logVir!J1023-logVir!J$1092-0.5*(SKir!J1023+SKir!J$1092)*(logKir!J1023-logKir!J$1092)-0.5*(SLir!J1023+SLir!J$1092)*(logHir!J1023-logHir!J$1092)-0.5*(SLir!J1023+SLir!J$1092)*(logQir!J1023-logQir!J$1092),0)</f>
        <v>-0.34884869026692061</v>
      </c>
    </row>
    <row r="1024" spans="1:10" x14ac:dyDescent="0.15">
      <c r="A1024" s="1">
        <v>45</v>
      </c>
      <c r="B1024" s="1" t="s">
        <v>337</v>
      </c>
      <c r="C1024" s="1">
        <v>9</v>
      </c>
      <c r="D1024" s="1" t="s">
        <v>21</v>
      </c>
      <c r="E1024" s="6">
        <f>IF(logVir!E1024&lt;&gt;0,logVir!E1024-logVir!E$1093-0.5*(SKir!E1024+SKir!E$1093)*(logKir!E1024-logKir!E$1093)-0.5*(SLir!E1024+SLir!E$1093)*(logHir!E1024-logHir!E$1093)-0.5*(SLir!E1024+SLir!E$1093)*(logQir!E1024-logQir!E$1093),0)</f>
        <v>-0.31389598465915802</v>
      </c>
      <c r="F1024" s="6">
        <f>IF(logVir!F1024&lt;&gt;0,logVir!F1024-logVir!F$1093-0.5*(SKir!F1024+SKir!F$1093)*(logKir!F1024-logKir!F$1093)-0.5*(SLir!F1024+SLir!F$1093)*(logHir!F1024-logHir!F$1093)-0.5*(SLir!F1024+SLir!F$1093)*(logQir!F1024-logQir!F$1093),0)</f>
        <v>-0.11530042713329061</v>
      </c>
      <c r="G1024" s="6">
        <f>IF(logVir!G1024&lt;&gt;0,logVir!G1024-logVir!G$1093-0.5*(SKir!G1024+SKir!G$1093)*(logKir!G1024-logKir!G$1093)-0.5*(SLir!G1024+SLir!G$1093)*(logHir!G1024-logHir!G$1093)-0.5*(SLir!G1024+SLir!G$1093)*(logQir!G1024-logQir!G$1093),0)</f>
        <v>-0.70612106610735503</v>
      </c>
      <c r="H1024" s="6">
        <f>IF(logVir!H1024&lt;&gt;0,logVir!H1024-logVir!H$1093-0.5*(SKir!H1024+SKir!H$1093)*(logKir!H1024-logKir!H$1093)-0.5*(SLir!H1024+SLir!H$1093)*(logHir!H1024-logHir!H$1093)-0.5*(SLir!H1024+SLir!H$1093)*(logQir!H1024-logQir!H$1093),0)</f>
        <v>3.0923005796117918E-2</v>
      </c>
      <c r="I1024" s="6">
        <f>IF(logVir!I1024&lt;&gt;0,logVir!I1024-logVir!I$1093-0.5*(SKir!I1024+SKir!I$1093)*(logKir!I1024-logKir!I$1093)-0.5*(SLir!I1024+SLir!I$1093)*(logHir!I1024-logHir!I$1093)-0.5*(SLir!I1024+SLir!I$1093)*(logQir!I1024-logQir!I$1093),0)</f>
        <v>-0.16801818893288228</v>
      </c>
      <c r="J1024" s="6">
        <f>IF(logVir!J1024&lt;&gt;0,logVir!J1024-logVir!J$1093-0.5*(SKir!J1024+SKir!J$1093)*(logKir!J1024-logKir!J$1093)-0.5*(SLir!J1024+SLir!J$1093)*(logHir!J1024-logHir!J$1093)-0.5*(SLir!J1024+SLir!J$1093)*(logQir!J1024-logQir!J$1093),0)</f>
        <v>-1.1931281146528725E-2</v>
      </c>
    </row>
    <row r="1025" spans="1:10" x14ac:dyDescent="0.15">
      <c r="A1025" s="1">
        <v>45</v>
      </c>
      <c r="B1025" s="1" t="s">
        <v>337</v>
      </c>
      <c r="C1025" s="1">
        <v>10</v>
      </c>
      <c r="D1025" s="1" t="s">
        <v>22</v>
      </c>
      <c r="E1025" s="6">
        <f>IF(logVir!E1025&lt;&gt;0,logVir!E1025-logVir!E$1094-0.5*(SKir!E1025+SKir!E$1094)*(logKir!E1025-logKir!E$1094)-0.5*(SLir!E1025+SLir!E$1094)*(logHir!E1025-logHir!E$1094)-0.5*(SLir!E1025+SLir!E$1094)*(logQir!E1025-logQir!E$1094),0)</f>
        <v>-8.0493123041558756E-2</v>
      </c>
      <c r="F1025" s="6">
        <f>IF(logVir!F1025&lt;&gt;0,logVir!F1025-logVir!F$1094-0.5*(SKir!F1025+SKir!F$1094)*(logKir!F1025-logKir!F$1094)-0.5*(SLir!F1025+SLir!F$1094)*(logHir!F1025-logHir!F$1094)-0.5*(SLir!F1025+SLir!F$1094)*(logQir!F1025-logQir!F$1094),0)</f>
        <v>-0.37221659524973516</v>
      </c>
      <c r="G1025" s="6">
        <f>IF(logVir!G1025&lt;&gt;0,logVir!G1025-logVir!G$1094-0.5*(SKir!G1025+SKir!G$1094)*(logKir!G1025-logKir!G$1094)-0.5*(SLir!G1025+SLir!G$1094)*(logHir!G1025-logHir!G$1094)-0.5*(SLir!G1025+SLir!G$1094)*(logQir!G1025-logQir!G$1094),0)</f>
        <v>-0.23400231995457718</v>
      </c>
      <c r="H1025" s="6">
        <f>IF(logVir!H1025&lt;&gt;0,logVir!H1025-logVir!H$1094-0.5*(SKir!H1025+SKir!H$1094)*(logKir!H1025-logKir!H$1094)-0.5*(SLir!H1025+SLir!H$1094)*(logHir!H1025-logHir!H$1094)-0.5*(SLir!H1025+SLir!H$1094)*(logQir!H1025-logQir!H$1094),0)</f>
        <v>-0.18973118395513758</v>
      </c>
      <c r="I1025" s="6">
        <f>IF(logVir!I1025&lt;&gt;0,logVir!I1025-logVir!I$1094-0.5*(SKir!I1025+SKir!I$1094)*(logKir!I1025-logKir!I$1094)-0.5*(SLir!I1025+SLir!I$1094)*(logHir!I1025-logHir!I$1094)-0.5*(SLir!I1025+SLir!I$1094)*(logQir!I1025-logQir!I$1094),0)</f>
        <v>-0.26407888993162559</v>
      </c>
      <c r="J1025" s="6">
        <f>IF(logVir!J1025&lt;&gt;0,logVir!J1025-logVir!J$1094-0.5*(SKir!J1025+SKir!J$1094)*(logKir!J1025-logKir!J$1094)-0.5*(SLir!J1025+SLir!J$1094)*(logHir!J1025-logHir!J$1094)-0.5*(SLir!J1025+SLir!J$1094)*(logQir!J1025-logQir!J$1094),0)</f>
        <v>-0.2828436139772762</v>
      </c>
    </row>
    <row r="1026" spans="1:10" x14ac:dyDescent="0.15">
      <c r="A1026" s="1">
        <v>45</v>
      </c>
      <c r="B1026" s="1" t="s">
        <v>337</v>
      </c>
      <c r="C1026" s="1">
        <v>11</v>
      </c>
      <c r="D1026" s="1" t="s">
        <v>23</v>
      </c>
      <c r="E1026" s="6">
        <f>IF(logVir!E1026&lt;&gt;0,logVir!E1026-logVir!E$1095-0.5*(SKir!E1026+SKir!E$1095)*(logKir!E1026-logKir!E$1095)-0.5*(SLir!E1026+SLir!E$1095)*(logHir!E1026-logHir!E$1095)-0.5*(SLir!E1026+SLir!E$1095)*(logQir!E1026-logQir!E$1095),0)</f>
        <v>-0.30248687527802809</v>
      </c>
      <c r="F1026" s="6">
        <f>IF(logVir!F1026&lt;&gt;0,logVir!F1026-logVir!F$1095-0.5*(SKir!F1026+SKir!F$1095)*(logKir!F1026-logKir!F$1095)-0.5*(SLir!F1026+SLir!F$1095)*(logHir!F1026-logHir!F$1095)-0.5*(SLir!F1026+SLir!F$1095)*(logQir!F1026-logQir!F$1095),0)</f>
        <v>-0.47451802094542994</v>
      </c>
      <c r="G1026" s="6">
        <f>IF(logVir!G1026&lt;&gt;0,logVir!G1026-logVir!G$1095-0.5*(SKir!G1026+SKir!G$1095)*(logKir!G1026-logKir!G$1095)-0.5*(SLir!G1026+SLir!G$1095)*(logHir!G1026-logHir!G$1095)-0.5*(SLir!G1026+SLir!G$1095)*(logQir!G1026-logQir!G$1095),0)</f>
        <v>-0.14869538996182716</v>
      </c>
      <c r="H1026" s="6">
        <f>IF(logVir!H1026&lt;&gt;0,logVir!H1026-logVir!H$1095-0.5*(SKir!H1026+SKir!H$1095)*(logKir!H1026-logKir!H$1095)-0.5*(SLir!H1026+SLir!H$1095)*(logHir!H1026-logHir!H$1095)-0.5*(SLir!H1026+SLir!H$1095)*(logQir!H1026-logQir!H$1095),0)</f>
        <v>-3.4076235912748581E-2</v>
      </c>
      <c r="I1026" s="6">
        <f>IF(logVir!I1026&lt;&gt;0,logVir!I1026-logVir!I$1095-0.5*(SKir!I1026+SKir!I$1095)*(logKir!I1026-logKir!I$1095)-0.5*(SLir!I1026+SLir!I$1095)*(logHir!I1026-logHir!I$1095)-0.5*(SLir!I1026+SLir!I$1095)*(logQir!I1026-logQir!I$1095),0)</f>
        <v>-0.19293450089967773</v>
      </c>
      <c r="J1026" s="6">
        <f>IF(logVir!J1026&lt;&gt;0,logVir!J1026-logVir!J$1095-0.5*(SKir!J1026+SKir!J$1095)*(logKir!J1026-logKir!J$1095)-0.5*(SLir!J1026+SLir!J$1095)*(logHir!J1026-logHir!J$1095)-0.5*(SLir!J1026+SLir!J$1095)*(logQir!J1026-logQir!J$1095),0)</f>
        <v>-0.3884816900453425</v>
      </c>
    </row>
    <row r="1027" spans="1:10" x14ac:dyDescent="0.15">
      <c r="A1027" s="1">
        <v>45</v>
      </c>
      <c r="B1027" s="1" t="s">
        <v>337</v>
      </c>
      <c r="C1027" s="1">
        <v>12</v>
      </c>
      <c r="D1027" s="1" t="s">
        <v>24</v>
      </c>
      <c r="E1027" s="6">
        <f>IF(logVir!E1027&lt;&gt;0,logVir!E1027-logVir!E$1096-0.5*(SKir!E1027+SKir!E$1096)*(logKir!E1027-logKir!E$1096)-0.5*(SLir!E1027+SLir!E$1096)*(logHir!E1027-logHir!E$1096)-0.5*(SLir!E1027+SLir!E$1096)*(logQir!E1027-logQir!E$1096),0)</f>
        <v>-0.68327232618776357</v>
      </c>
      <c r="F1027" s="6">
        <f>IF(logVir!F1027&lt;&gt;0,logVir!F1027-logVir!F$1096-0.5*(SKir!F1027+SKir!F$1096)*(logKir!F1027-logKir!F$1096)-0.5*(SLir!F1027+SLir!F$1096)*(logHir!F1027-logHir!F$1096)-0.5*(SLir!F1027+SLir!F$1096)*(logQir!F1027-logQir!F$1096),0)</f>
        <v>-0.54280300980177887</v>
      </c>
      <c r="G1027" s="6">
        <f>IF(logVir!G1027&lt;&gt;0,logVir!G1027-logVir!G$1096-0.5*(SKir!G1027+SKir!G$1096)*(logKir!G1027-logKir!G$1096)-0.5*(SLir!G1027+SLir!G$1096)*(logHir!G1027-logHir!G$1096)-0.5*(SLir!G1027+SLir!G$1096)*(logQir!G1027-logQir!G$1096),0)</f>
        <v>-0.55688043587781322</v>
      </c>
      <c r="H1027" s="6">
        <f>IF(logVir!H1027&lt;&gt;0,logVir!H1027-logVir!H$1096-0.5*(SKir!H1027+SKir!H$1096)*(logKir!H1027-logKir!H$1096)-0.5*(SLir!H1027+SLir!H$1096)*(logHir!H1027-logHir!H$1096)-0.5*(SLir!H1027+SLir!H$1096)*(logQir!H1027-logQir!H$1096),0)</f>
        <v>-1.0655396810994595E-2</v>
      </c>
      <c r="I1027" s="6">
        <f>IF(logVir!I1027&lt;&gt;0,logVir!I1027-logVir!I$1096-0.5*(SKir!I1027+SKir!I$1096)*(logKir!I1027-logKir!I$1096)-0.5*(SLir!I1027+SLir!I$1096)*(logHir!I1027-logHir!I$1096)-0.5*(SLir!I1027+SLir!I$1096)*(logQir!I1027-logQir!I$1096),0)</f>
        <v>-0.24607851333611383</v>
      </c>
      <c r="J1027" s="6">
        <f>IF(logVir!J1027&lt;&gt;0,logVir!J1027-logVir!J$1096-0.5*(SKir!J1027+SKir!J$1096)*(logKir!J1027-logKir!J$1096)-0.5*(SLir!J1027+SLir!J$1096)*(logHir!J1027-logHir!J$1096)-0.5*(SLir!J1027+SLir!J$1096)*(logQir!J1027-logQir!J$1096),0)</f>
        <v>-0.12691212904847515</v>
      </c>
    </row>
    <row r="1028" spans="1:10" x14ac:dyDescent="0.15">
      <c r="A1028" s="1">
        <v>45</v>
      </c>
      <c r="B1028" s="1" t="s">
        <v>337</v>
      </c>
      <c r="C1028" s="1">
        <v>13</v>
      </c>
      <c r="D1028" s="1" t="s">
        <v>25</v>
      </c>
      <c r="E1028" s="6">
        <f>IF(logVir!E1028&lt;&gt;0,logVir!E1028-logVir!E$1097-0.5*(SKir!E1028+SKir!E$1097)*(logKir!E1028-logKir!E$1097)-0.5*(SLir!E1028+SLir!E$1097)*(logHir!E1028-logHir!E$1097)-0.5*(SLir!E1028+SLir!E$1097)*(logQir!E1028-logQir!E$1097),0)</f>
        <v>0.16278164824740582</v>
      </c>
      <c r="F1028" s="6">
        <f>IF(logVir!F1028&lt;&gt;0,logVir!F1028-logVir!F$1097-0.5*(SKir!F1028+SKir!F$1097)*(logKir!F1028-logKir!F$1097)-0.5*(SLir!F1028+SLir!F$1097)*(logHir!F1028-logHir!F$1097)-0.5*(SLir!F1028+SLir!F$1097)*(logQir!F1028-logQir!F$1097),0)</f>
        <v>0.24542440626899686</v>
      </c>
      <c r="G1028" s="6">
        <f>IF(logVir!G1028&lt;&gt;0,logVir!G1028-logVir!G$1097-0.5*(SKir!G1028+SKir!G$1097)*(logKir!G1028-logKir!G$1097)-0.5*(SLir!G1028+SLir!G$1097)*(logHir!G1028-logHir!G$1097)-0.5*(SLir!G1028+SLir!G$1097)*(logQir!G1028-logQir!G$1097),0)</f>
        <v>8.0767674587509941E-2</v>
      </c>
      <c r="H1028" s="6">
        <f>IF(logVir!H1028&lt;&gt;0,logVir!H1028-logVir!H$1097-0.5*(SKir!H1028+SKir!H$1097)*(logKir!H1028-logKir!H$1097)-0.5*(SLir!H1028+SLir!H$1097)*(logHir!H1028-logHir!H$1097)-0.5*(SLir!H1028+SLir!H$1097)*(logQir!H1028-logQir!H$1097),0)</f>
        <v>-0.16428160393156205</v>
      </c>
      <c r="I1028" s="6">
        <f>IF(logVir!I1028&lt;&gt;0,logVir!I1028-logVir!I$1097-0.5*(SKir!I1028+SKir!I$1097)*(logKir!I1028-logKir!I$1097)-0.5*(SLir!I1028+SLir!I$1097)*(logHir!I1028-logHir!I$1097)-0.5*(SLir!I1028+SLir!I$1097)*(logQir!I1028-logQir!I$1097),0)</f>
        <v>7.4042071088400399E-2</v>
      </c>
      <c r="J1028" s="6">
        <f>IF(logVir!J1028&lt;&gt;0,logVir!J1028-logVir!J$1097-0.5*(SKir!J1028+SKir!J$1097)*(logKir!J1028-logKir!J$1097)-0.5*(SLir!J1028+SLir!J$1097)*(logHir!J1028-logHir!J$1097)-0.5*(SLir!J1028+SLir!J$1097)*(logQir!J1028-logQir!J$1097),0)</f>
        <v>0.29912421121603661</v>
      </c>
    </row>
    <row r="1029" spans="1:10" x14ac:dyDescent="0.15">
      <c r="A1029" s="1">
        <v>45</v>
      </c>
      <c r="B1029" s="1" t="s">
        <v>337</v>
      </c>
      <c r="C1029" s="1">
        <v>14</v>
      </c>
      <c r="D1029" s="1" t="s">
        <v>26</v>
      </c>
      <c r="E1029" s="6">
        <f>IF(logVir!E1029&lt;&gt;0,logVir!E1029-logVir!E$1098-0.5*(SKir!E1029+SKir!E$1098)*(logKir!E1029-logKir!E$1098)-0.5*(SLir!E1029+SLir!E$1098)*(logHir!E1029-logHir!E$1098)-0.5*(SLir!E1029+SLir!E$1098)*(logQir!E1029-logQir!E$1098),0)</f>
        <v>0.11257943360546568</v>
      </c>
      <c r="F1029" s="6">
        <f>IF(logVir!F1029&lt;&gt;0,logVir!F1029-logVir!F$1098-0.5*(SKir!F1029+SKir!F$1098)*(logKir!F1029-logKir!F$1098)-0.5*(SLir!F1029+SLir!F$1098)*(logHir!F1029-logHir!F$1098)-0.5*(SLir!F1029+SLir!F$1098)*(logQir!F1029-logQir!F$1098),0)</f>
        <v>-4.3793577153849766E-2</v>
      </c>
      <c r="G1029" s="6">
        <f>IF(logVir!G1029&lt;&gt;0,logVir!G1029-logVir!G$1098-0.5*(SKir!G1029+SKir!G$1098)*(logKir!G1029-logKir!G$1098)-0.5*(SLir!G1029+SLir!G$1098)*(logHir!G1029-logHir!G$1098)-0.5*(SLir!G1029+SLir!G$1098)*(logQir!G1029-logQir!G$1098),0)</f>
        <v>7.5369801114731044E-2</v>
      </c>
      <c r="H1029" s="6">
        <f>IF(logVir!H1029&lt;&gt;0,logVir!H1029-logVir!H$1098-0.5*(SKir!H1029+SKir!H$1098)*(logKir!H1029-logKir!H$1098)-0.5*(SLir!H1029+SLir!H$1098)*(logHir!H1029-logHir!H$1098)-0.5*(SLir!H1029+SLir!H$1098)*(logQir!H1029-logQir!H$1098),0)</f>
        <v>6.1054252644854826E-2</v>
      </c>
      <c r="I1029" s="6">
        <f>IF(logVir!I1029&lt;&gt;0,logVir!I1029-logVir!I$1098-0.5*(SKir!I1029+SKir!I$1098)*(logKir!I1029-logKir!I$1098)-0.5*(SLir!I1029+SLir!I$1098)*(logHir!I1029-logHir!I$1098)-0.5*(SLir!I1029+SLir!I$1098)*(logQir!I1029-logQir!I$1098),0)</f>
        <v>-0.30788043199383208</v>
      </c>
      <c r="J1029" s="6">
        <f>IF(logVir!J1029&lt;&gt;0,logVir!J1029-logVir!J$1098-0.5*(SKir!J1029+SKir!J$1098)*(logKir!J1029-logKir!J$1098)-0.5*(SLir!J1029+SLir!J$1098)*(logHir!J1029-logHir!J$1098)-0.5*(SLir!J1029+SLir!J$1098)*(logQir!J1029-logQir!J$1098),0)</f>
        <v>-0.4698616054815658</v>
      </c>
    </row>
    <row r="1030" spans="1:10" x14ac:dyDescent="0.15">
      <c r="A1030" s="1">
        <v>45</v>
      </c>
      <c r="B1030" s="1" t="s">
        <v>337</v>
      </c>
      <c r="C1030" s="1">
        <v>15</v>
      </c>
      <c r="D1030" s="1" t="s">
        <v>27</v>
      </c>
      <c r="E1030" s="6">
        <f>IF(logVir!E1030&lt;&gt;0,logVir!E1030-logVir!E$1099-0.5*(SKir!E1030+SKir!E$1099)*(logKir!E1030-logKir!E$1099)-0.5*(SLir!E1030+SLir!E$1099)*(logHir!E1030-logHir!E$1099)-0.5*(SLir!E1030+SLir!E$1099)*(logQir!E1030-logQir!E$1099),0)</f>
        <v>-3.4181760741211327E-2</v>
      </c>
      <c r="F1030" s="6">
        <f>IF(logVir!F1030&lt;&gt;0,logVir!F1030-logVir!F$1099-0.5*(SKir!F1030+SKir!F$1099)*(logKir!F1030-logKir!F$1099)-0.5*(SLir!F1030+SLir!F$1099)*(logHir!F1030-logHir!F$1099)-0.5*(SLir!F1030+SLir!F$1099)*(logQir!F1030-logQir!F$1099),0)</f>
        <v>-8.5468675828074603E-2</v>
      </c>
      <c r="G1030" s="6">
        <f>IF(logVir!G1030&lt;&gt;0,logVir!G1030-logVir!G$1099-0.5*(SKir!G1030+SKir!G$1099)*(logKir!G1030-logKir!G$1099)-0.5*(SLir!G1030+SLir!G$1099)*(logHir!G1030-logHir!G$1099)-0.5*(SLir!G1030+SLir!G$1099)*(logQir!G1030-logQir!G$1099),0)</f>
        <v>-0.15299108870271974</v>
      </c>
      <c r="H1030" s="6">
        <f>IF(logVir!H1030&lt;&gt;0,logVir!H1030-logVir!H$1099-0.5*(SKir!H1030+SKir!H$1099)*(logKir!H1030-logKir!H$1099)-0.5*(SLir!H1030+SLir!H$1099)*(logHir!H1030-logHir!H$1099)-0.5*(SLir!H1030+SLir!H$1099)*(logQir!H1030-logQir!H$1099),0)</f>
        <v>-6.2177758090712444E-2</v>
      </c>
      <c r="I1030" s="6">
        <f>IF(logVir!I1030&lt;&gt;0,logVir!I1030-logVir!I$1099-0.5*(SKir!I1030+SKir!I$1099)*(logKir!I1030-logKir!I$1099)-0.5*(SLir!I1030+SLir!I$1099)*(logHir!I1030-logHir!I$1099)-0.5*(SLir!I1030+SLir!I$1099)*(logQir!I1030-logQir!I$1099),0)</f>
        <v>0.17302929124321401</v>
      </c>
      <c r="J1030" s="6">
        <f>IF(logVir!J1030&lt;&gt;0,logVir!J1030-logVir!J$1099-0.5*(SKir!J1030+SKir!J$1099)*(logKir!J1030-logKir!J$1099)-0.5*(SLir!J1030+SLir!J$1099)*(logHir!J1030-logHir!J$1099)-0.5*(SLir!J1030+SLir!J$1099)*(logQir!J1030-logQir!J$1099),0)</f>
        <v>0.13208870804284106</v>
      </c>
    </row>
    <row r="1031" spans="1:10" x14ac:dyDescent="0.15">
      <c r="A1031" s="1">
        <v>45</v>
      </c>
      <c r="B1031" s="1" t="s">
        <v>336</v>
      </c>
      <c r="C1031" s="1">
        <v>16</v>
      </c>
      <c r="D1031" s="1" t="s">
        <v>10</v>
      </c>
      <c r="E1031" s="6">
        <f>IF(logVir!E1031&lt;&gt;0,logVir!E1031-logVir!E$1100-0.5*(SKir!E1031+SKir!E$1100)*(logKir!E1031-logKir!E$1100)-0.5*(SLir!E1031+SLir!E$1100)*(logHir!E1031-logHir!E$1100)-0.5*(SLir!E1031+SLir!E$1100)*(logQir!E1031-logQir!E$1100),0)</f>
        <v>-0.12340580776213392</v>
      </c>
      <c r="F1031" s="6">
        <f>IF(logVir!F1031&lt;&gt;0,logVir!F1031-logVir!F$1100-0.5*(SKir!F1031+SKir!F$1100)*(logKir!F1031-logKir!F$1100)-0.5*(SLir!F1031+SLir!F$1100)*(logHir!F1031-logHir!F$1100)-0.5*(SLir!F1031+SLir!F$1100)*(logQir!F1031-logQir!F$1100),0)</f>
        <v>-6.8318346403378527E-2</v>
      </c>
      <c r="G1031" s="6">
        <f>IF(logVir!G1031&lt;&gt;0,logVir!G1031-logVir!G$1100-0.5*(SKir!G1031+SKir!G$1100)*(logKir!G1031-logKir!G$1100)-0.5*(SLir!G1031+SLir!G$1100)*(logHir!G1031-logHir!G$1100)-0.5*(SLir!G1031+SLir!G$1100)*(logQir!G1031-logQir!G$1100),0)</f>
        <v>-1.8501117074310819E-2</v>
      </c>
      <c r="H1031" s="6">
        <f>IF(logVir!H1031&lt;&gt;0,logVir!H1031-logVir!H$1100-0.5*(SKir!H1031+SKir!H$1100)*(logKir!H1031-logKir!H$1100)-0.5*(SLir!H1031+SLir!H$1100)*(logHir!H1031-logHir!H$1100)-0.5*(SLir!H1031+SLir!H$1100)*(logQir!H1031-logQir!H$1100),0)</f>
        <v>0.11984653664965619</v>
      </c>
      <c r="I1031" s="6">
        <f>IF(logVir!I1031&lt;&gt;0,logVir!I1031-logVir!I$1100-0.5*(SKir!I1031+SKir!I$1100)*(logKir!I1031-logKir!I$1100)-0.5*(SLir!I1031+SLir!I$1100)*(logHir!I1031-logHir!I$1100)-0.5*(SLir!I1031+SLir!I$1100)*(logQir!I1031-logQir!I$1100),0)</f>
        <v>7.0024061780418465E-2</v>
      </c>
      <c r="J1031" s="6">
        <f>IF(logVir!J1031&lt;&gt;0,logVir!J1031-logVir!J$1100-0.5*(SKir!J1031+SKir!J$1100)*(logKir!J1031-logKir!J$1100)-0.5*(SLir!J1031+SLir!J$1100)*(logHir!J1031-logHir!J$1100)-0.5*(SLir!J1031+SLir!J$1100)*(logQir!J1031-logQir!J$1100),0)</f>
        <v>7.9733003741699546E-2</v>
      </c>
    </row>
    <row r="1032" spans="1:10" x14ac:dyDescent="0.15">
      <c r="A1032" s="1">
        <v>45</v>
      </c>
      <c r="B1032" s="1" t="s">
        <v>336</v>
      </c>
      <c r="C1032" s="1">
        <v>17</v>
      </c>
      <c r="D1032" s="1" t="s">
        <v>11</v>
      </c>
      <c r="E1032" s="6">
        <f>IF(logVir!E1032&lt;&gt;0,logVir!E1032-logVir!E$1101-0.5*(SKir!E1032+SKir!E$1101)*(logKir!E1032-logKir!E$1101)-0.5*(SLir!E1032+SLir!E$1101)*(logHir!E1032-logHir!E$1101)-0.5*(SLir!E1032+SLir!E$1101)*(logQir!E1032-logQir!E$1101),0)</f>
        <v>0.24123774804457504</v>
      </c>
      <c r="F1032" s="6">
        <f>IF(logVir!F1032&lt;&gt;0,logVir!F1032-logVir!F$1101-0.5*(SKir!F1032+SKir!F$1101)*(logKir!F1032-logKir!F$1101)-0.5*(SLir!F1032+SLir!F$1101)*(logHir!F1032-logHir!F$1101)-0.5*(SLir!F1032+SLir!F$1101)*(logQir!F1032-logQir!F$1101),0)</f>
        <v>0.29182891205545652</v>
      </c>
      <c r="G1032" s="6">
        <f>IF(logVir!G1032&lt;&gt;0,logVir!G1032-logVir!G$1101-0.5*(SKir!G1032+SKir!G$1101)*(logKir!G1032-logKir!G$1101)-0.5*(SLir!G1032+SLir!G$1101)*(logHir!G1032-logHir!G$1101)-0.5*(SLir!G1032+SLir!G$1101)*(logQir!G1032-logQir!G$1101),0)</f>
        <v>7.7233832697658628E-2</v>
      </c>
      <c r="H1032" s="6">
        <f>IF(logVir!H1032&lt;&gt;0,logVir!H1032-logVir!H$1101-0.5*(SKir!H1032+SKir!H$1101)*(logKir!H1032-logKir!H$1101)-0.5*(SLir!H1032+SLir!H$1101)*(logHir!H1032-logHir!H$1101)-0.5*(SLir!H1032+SLir!H$1101)*(logQir!H1032-logQir!H$1101),0)</f>
        <v>2.545388044424975E-2</v>
      </c>
      <c r="I1032" s="6">
        <f>IF(logVir!I1032&lt;&gt;0,logVir!I1032-logVir!I$1101-0.5*(SKir!I1032+SKir!I$1101)*(logKir!I1032-logKir!I$1101)-0.5*(SLir!I1032+SLir!I$1101)*(logHir!I1032-logHir!I$1101)-0.5*(SLir!I1032+SLir!I$1101)*(logQir!I1032-logQir!I$1101),0)</f>
        <v>0.110008785207341</v>
      </c>
      <c r="J1032" s="6">
        <f>IF(logVir!J1032&lt;&gt;0,logVir!J1032-logVir!J$1101-0.5*(SKir!J1032+SKir!J$1101)*(logKir!J1032-logKir!J$1101)-0.5*(SLir!J1032+SLir!J$1101)*(logHir!J1032-logHir!J$1101)-0.5*(SLir!J1032+SLir!J$1101)*(logQir!J1032-logQir!J$1101),0)</f>
        <v>0.13108744440147588</v>
      </c>
    </row>
    <row r="1033" spans="1:10" x14ac:dyDescent="0.15">
      <c r="A1033" s="1">
        <v>45</v>
      </c>
      <c r="B1033" s="1" t="s">
        <v>336</v>
      </c>
      <c r="C1033" s="1">
        <v>18</v>
      </c>
      <c r="D1033" s="1" t="s">
        <v>12</v>
      </c>
      <c r="E1033" s="6">
        <f>IF(logVir!E1033&lt;&gt;0,logVir!E1033-logVir!E$1102-0.5*(SKir!E1033+SKir!E$1102)*(logKir!E1033-logKir!E$1102)-0.5*(SLir!E1033+SLir!E$1102)*(logHir!E1033-logHir!E$1102)-0.5*(SLir!E1033+SLir!E$1102)*(logQir!E1033-logQir!E$1102),0)</f>
        <v>-0.17536559232008073</v>
      </c>
      <c r="F1033" s="6">
        <f>IF(logVir!F1033&lt;&gt;0,logVir!F1033-logVir!F$1102-0.5*(SKir!F1033+SKir!F$1102)*(logKir!F1033-logKir!F$1102)-0.5*(SLir!F1033+SLir!F$1102)*(logHir!F1033-logHir!F$1102)-0.5*(SLir!F1033+SLir!F$1102)*(logQir!F1033-logQir!F$1102),0)</f>
        <v>-0.15301602409414702</v>
      </c>
      <c r="G1033" s="6">
        <f>IF(logVir!G1033&lt;&gt;0,logVir!G1033-logVir!G$1102-0.5*(SKir!G1033+SKir!G$1102)*(logKir!G1033-logKir!G$1102)-0.5*(SLir!G1033+SLir!G$1102)*(logHir!G1033-logHir!G$1102)-0.5*(SLir!G1033+SLir!G$1102)*(logQir!G1033-logQir!G$1102),0)</f>
        <v>-0.11696704326518367</v>
      </c>
      <c r="H1033" s="6">
        <f>IF(logVir!H1033&lt;&gt;0,logVir!H1033-logVir!H$1102-0.5*(SKir!H1033+SKir!H$1102)*(logKir!H1033-logKir!H$1102)-0.5*(SLir!H1033+SLir!H$1102)*(logHir!H1033-logHir!H$1102)-0.5*(SLir!H1033+SLir!H$1102)*(logQir!H1033-logQir!H$1102),0)</f>
        <v>-2.3994978820722025E-2</v>
      </c>
      <c r="I1033" s="6">
        <f>IF(logVir!I1033&lt;&gt;0,logVir!I1033-logVir!I$1102-0.5*(SKir!I1033+SKir!I$1102)*(logKir!I1033-logKir!I$1102)-0.5*(SLir!I1033+SLir!I$1102)*(logHir!I1033-logHir!I$1102)-0.5*(SLir!I1033+SLir!I$1102)*(logQir!I1033-logQir!I$1102),0)</f>
        <v>-8.1848008514772502E-2</v>
      </c>
      <c r="J1033" s="6">
        <f>IF(logVir!J1033&lt;&gt;0,logVir!J1033-logVir!J$1102-0.5*(SKir!J1033+SKir!J$1102)*(logKir!J1033-logKir!J$1102)-0.5*(SLir!J1033+SLir!J$1102)*(logHir!J1033-logHir!J$1102)-0.5*(SLir!J1033+SLir!J$1102)*(logQir!J1033-logQir!J$1102),0)</f>
        <v>-8.9875971025639018E-2</v>
      </c>
    </row>
    <row r="1034" spans="1:10" x14ac:dyDescent="0.15">
      <c r="A1034" s="1">
        <v>45</v>
      </c>
      <c r="B1034" s="1" t="s">
        <v>336</v>
      </c>
      <c r="C1034" s="1">
        <v>19</v>
      </c>
      <c r="D1034" s="1" t="s">
        <v>13</v>
      </c>
      <c r="E1034" s="6">
        <f>IF(logVir!E1034&lt;&gt;0,logVir!E1034-logVir!E$1103-0.5*(SKir!E1034+SKir!E$1103)*(logKir!E1034-logKir!E$1103)-0.5*(SLir!E1034+SLir!E$1103)*(logHir!E1034-logHir!E$1103)-0.5*(SLir!E1034+SLir!E$1103)*(logQir!E1034-logQir!E$1103),0)</f>
        <v>-0.47116735028468065</v>
      </c>
      <c r="F1034" s="6">
        <f>IF(logVir!F1034&lt;&gt;0,logVir!F1034-logVir!F$1103-0.5*(SKir!F1034+SKir!F$1103)*(logKir!F1034-logKir!F$1103)-0.5*(SLir!F1034+SLir!F$1103)*(logHir!F1034-logHir!F$1103)-0.5*(SLir!F1034+SLir!F$1103)*(logQir!F1034-logQir!F$1103),0)</f>
        <v>-0.12605965410810754</v>
      </c>
      <c r="G1034" s="6">
        <f>IF(logVir!G1034&lt;&gt;0,logVir!G1034-logVir!G$1103-0.5*(SKir!G1034+SKir!G$1103)*(logKir!G1034-logKir!G$1103)-0.5*(SLir!G1034+SLir!G$1103)*(logHir!G1034-logHir!G$1103)-0.5*(SLir!G1034+SLir!G$1103)*(logQir!G1034-logQir!G$1103),0)</f>
        <v>-0.1424010382230711</v>
      </c>
      <c r="H1034" s="6">
        <f>IF(logVir!H1034&lt;&gt;0,logVir!H1034-logVir!H$1103-0.5*(SKir!H1034+SKir!H$1103)*(logKir!H1034-logKir!H$1103)-0.5*(SLir!H1034+SLir!H$1103)*(logHir!H1034-logHir!H$1103)-0.5*(SLir!H1034+SLir!H$1103)*(logQir!H1034-logQir!H$1103),0)</f>
        <v>-0.24379474397265866</v>
      </c>
      <c r="I1034" s="6">
        <f>IF(logVir!I1034&lt;&gt;0,logVir!I1034-logVir!I$1103-0.5*(SKir!I1034+SKir!I$1103)*(logKir!I1034-logKir!I$1103)-0.5*(SLir!I1034+SLir!I$1103)*(logHir!I1034-logHir!I$1103)-0.5*(SLir!I1034+SLir!I$1103)*(logQir!I1034-logQir!I$1103),0)</f>
        <v>-0.23943266731058027</v>
      </c>
      <c r="J1034" s="6">
        <f>IF(logVir!J1034&lt;&gt;0,logVir!J1034-logVir!J$1103-0.5*(SKir!J1034+SKir!J$1103)*(logKir!J1034-logKir!J$1103)-0.5*(SLir!J1034+SLir!J$1103)*(logHir!J1034-logHir!J$1103)-0.5*(SLir!J1034+SLir!J$1103)*(logQir!J1034-logQir!J$1103),0)</f>
        <v>-0.22119357790262845</v>
      </c>
    </row>
    <row r="1035" spans="1:10" x14ac:dyDescent="0.15">
      <c r="A1035" s="1">
        <v>45</v>
      </c>
      <c r="B1035" s="1" t="s">
        <v>336</v>
      </c>
      <c r="C1035" s="1">
        <v>20</v>
      </c>
      <c r="D1035" s="1" t="s">
        <v>14</v>
      </c>
      <c r="E1035" s="6">
        <f>IF(logVir!E1035&lt;&gt;0,logVir!E1035-logVir!E$1104-0.5*(SKir!E1035+SKir!E$1104)*(logKir!E1035-logKir!E$1104)-0.5*(SLir!E1035+SLir!E$1104)*(logHir!E1035-logHir!E$1104)-0.5*(SLir!E1035+SLir!E$1104)*(logQir!E1035-logQir!E$1104),0)</f>
        <v>-6.4558636602206898E-2</v>
      </c>
      <c r="F1035" s="6">
        <f>IF(logVir!F1035&lt;&gt;0,logVir!F1035-logVir!F$1104-0.5*(SKir!F1035+SKir!F$1104)*(logKir!F1035-logKir!F$1104)-0.5*(SLir!F1035+SLir!F$1104)*(logHir!F1035-logHir!F$1104)-0.5*(SLir!F1035+SLir!F$1104)*(logQir!F1035-logQir!F$1104),0)</f>
        <v>2.113638264882052E-2</v>
      </c>
      <c r="G1035" s="6">
        <f>IF(logVir!G1035&lt;&gt;0,logVir!G1035-logVir!G$1104-0.5*(SKir!G1035+SKir!G$1104)*(logKir!G1035-logKir!G$1104)-0.5*(SLir!G1035+SLir!G$1104)*(logHir!G1035-logHir!G$1104)-0.5*(SLir!G1035+SLir!G$1104)*(logQir!G1035-logQir!G$1104),0)</f>
        <v>7.5642806282517044E-2</v>
      </c>
      <c r="H1035" s="6">
        <f>IF(logVir!H1035&lt;&gt;0,logVir!H1035-logVir!H$1104-0.5*(SKir!H1035+SKir!H$1104)*(logKir!H1035-logKir!H$1104)-0.5*(SLir!H1035+SLir!H$1104)*(logHir!H1035-logHir!H$1104)-0.5*(SLir!H1035+SLir!H$1104)*(logQir!H1035-logQir!H$1104),0)</f>
        <v>5.9989103680272965E-2</v>
      </c>
      <c r="I1035" s="6">
        <f>IF(logVir!I1035&lt;&gt;0,logVir!I1035-logVir!I$1104-0.5*(SKir!I1035+SKir!I$1104)*(logKir!I1035-logKir!I$1104)-0.5*(SLir!I1035+SLir!I$1104)*(logHir!I1035-logHir!I$1104)-0.5*(SLir!I1035+SLir!I$1104)*(logQir!I1035-logQir!I$1104),0)</f>
        <v>4.5526389812635001E-2</v>
      </c>
      <c r="J1035" s="6">
        <f>IF(logVir!J1035&lt;&gt;0,logVir!J1035-logVir!J$1104-0.5*(SKir!J1035+SKir!J$1104)*(logKir!J1035-logKir!J$1104)-0.5*(SLir!J1035+SLir!J$1104)*(logHir!J1035-logHir!J$1104)-0.5*(SLir!J1035+SLir!J$1104)*(logQir!J1035-logQir!J$1104),0)</f>
        <v>4.1812717711832093E-2</v>
      </c>
    </row>
    <row r="1036" spans="1:10" x14ac:dyDescent="0.15">
      <c r="A1036" s="1">
        <v>45</v>
      </c>
      <c r="B1036" s="1" t="s">
        <v>336</v>
      </c>
      <c r="C1036" s="1">
        <v>21</v>
      </c>
      <c r="D1036" s="1" t="s">
        <v>15</v>
      </c>
      <c r="E1036" s="6">
        <f>IF(logVir!E1036&lt;&gt;0,logVir!E1036-logVir!E$1105-0.5*(SKir!E1036+SKir!E$1105)*(logKir!E1036-logKir!E$1105)-0.5*(SLir!E1036+SLir!E$1105)*(logHir!E1036-logHir!E$1105)-0.5*(SLir!E1036+SLir!E$1105)*(logQir!E1036-logQir!E$1105),0)</f>
        <v>0.13485081070605795</v>
      </c>
      <c r="F1036" s="6">
        <f>IF(logVir!F1036&lt;&gt;0,logVir!F1036-logVir!F$1105-0.5*(SKir!F1036+SKir!F$1105)*(logKir!F1036-logKir!F$1105)-0.5*(SLir!F1036+SLir!F$1105)*(logHir!F1036-logHir!F$1105)-0.5*(SLir!F1036+SLir!F$1105)*(logQir!F1036-logQir!F$1105),0)</f>
        <v>0.33022573786902237</v>
      </c>
      <c r="G1036" s="6">
        <f>IF(logVir!G1036&lt;&gt;0,logVir!G1036-logVir!G$1105-0.5*(SKir!G1036+SKir!G$1105)*(logKir!G1036-logKir!G$1105)-0.5*(SLir!G1036+SLir!G$1105)*(logHir!G1036-logHir!G$1105)-0.5*(SLir!G1036+SLir!G$1105)*(logQir!G1036-logQir!G$1105),0)</f>
        <v>0.14134762874029366</v>
      </c>
      <c r="H1036" s="6">
        <f>IF(logVir!H1036&lt;&gt;0,logVir!H1036-logVir!H$1105-0.5*(SKir!H1036+SKir!H$1105)*(logKir!H1036-logKir!H$1105)-0.5*(SLir!H1036+SLir!H$1105)*(logHir!H1036-logHir!H$1105)-0.5*(SLir!H1036+SLir!H$1105)*(logQir!H1036-logQir!H$1105),0)</f>
        <v>0.10784817554255341</v>
      </c>
      <c r="I1036" s="6">
        <f>IF(logVir!I1036&lt;&gt;0,logVir!I1036-logVir!I$1105-0.5*(SKir!I1036+SKir!I$1105)*(logKir!I1036-logKir!I$1105)-0.5*(SLir!I1036+SLir!I$1105)*(logHir!I1036-logHir!I$1105)-0.5*(SLir!I1036+SLir!I$1105)*(logQir!I1036-logQir!I$1105),0)</f>
        <v>0.20920741683289359</v>
      </c>
      <c r="J1036" s="6">
        <f>IF(logVir!J1036&lt;&gt;0,logVir!J1036-logVir!J$1105-0.5*(SKir!J1036+SKir!J$1105)*(logKir!J1036-logKir!J$1105)-0.5*(SLir!J1036+SLir!J$1105)*(logHir!J1036-logHir!J$1105)-0.5*(SLir!J1036+SLir!J$1105)*(logQir!J1036-logQir!J$1105),0)</f>
        <v>0.24274619857899507</v>
      </c>
    </row>
    <row r="1037" spans="1:10" x14ac:dyDescent="0.15">
      <c r="A1037" s="1">
        <v>45</v>
      </c>
      <c r="B1037" s="1" t="s">
        <v>213</v>
      </c>
      <c r="C1037" s="1">
        <v>22</v>
      </c>
      <c r="D1037" s="1" t="s">
        <v>7</v>
      </c>
      <c r="E1037" s="6">
        <f>IF(logVir!E1037&lt;&gt;0,logVir!E1037-logVir!E$1106-0.5*(SKir!E1037+SKir!E$1106)*(logKir!E1037-logKir!E$1106)-0.5*(SLir!E1037+SLir!E$1106)*(logHir!E1037-logHir!E$1106)-0.5*(SLir!E1037+SLir!E$1106)*(logQir!E1037-logQir!E$1106),0)</f>
        <v>-2.0999140652294128E-2</v>
      </c>
      <c r="F1037" s="6">
        <f>IF(logVir!F1037&lt;&gt;0,logVir!F1037-logVir!F$1106-0.5*(SKir!F1037+SKir!F$1106)*(logKir!F1037-logKir!F$1106)-0.5*(SLir!F1037+SLir!F$1106)*(logHir!F1037-logHir!F$1106)-0.5*(SLir!F1037+SLir!F$1106)*(logQir!F1037-logQir!F$1106),0)</f>
        <v>1.4849262694684472E-2</v>
      </c>
      <c r="G1037" s="6">
        <f>IF(logVir!G1037&lt;&gt;0,logVir!G1037-logVir!G$1106-0.5*(SKir!G1037+SKir!G$1106)*(logKir!G1037-logKir!G$1106)-0.5*(SLir!G1037+SLir!G$1106)*(logHir!G1037-logHir!G$1106)-0.5*(SLir!G1037+SLir!G$1106)*(logQir!G1037-logQir!G$1106),0)</f>
        <v>1.8037670269007808E-2</v>
      </c>
      <c r="H1037" s="6">
        <f>IF(logVir!H1037&lt;&gt;0,logVir!H1037-logVir!H$1106-0.5*(SKir!H1037+SKir!H$1106)*(logKir!H1037-logKir!H$1106)-0.5*(SLir!H1037+SLir!H$1106)*(logHir!H1037-logHir!H$1106)-0.5*(SLir!H1037+SLir!H$1106)*(logQir!H1037-logQir!H$1106),0)</f>
        <v>-2.5584689104990774E-2</v>
      </c>
      <c r="I1037" s="6">
        <f>IF(logVir!I1037&lt;&gt;0,logVir!I1037-logVir!I$1106-0.5*(SKir!I1037+SKir!I$1106)*(logKir!I1037-logKir!I$1106)-0.5*(SLir!I1037+SLir!I$1106)*(logHir!I1037-logHir!I$1106)-0.5*(SLir!I1037+SLir!I$1106)*(logQir!I1037-logQir!I$1106),0)</f>
        <v>-6.9672124023597098E-2</v>
      </c>
      <c r="J1037" s="6">
        <f>IF(logVir!J1037&lt;&gt;0,logVir!J1037-logVir!J$1106-0.5*(SKir!J1037+SKir!J$1106)*(logKir!J1037-logKir!J$1106)-0.5*(SLir!J1037+SLir!J$1106)*(logHir!J1037-logHir!J$1106)-0.5*(SLir!J1037+SLir!J$1106)*(logQir!J1037-logQir!J$1106),0)</f>
        <v>-7.0295283979377607E-2</v>
      </c>
    </row>
    <row r="1038" spans="1:10" x14ac:dyDescent="0.15">
      <c r="A1038" s="1">
        <v>45</v>
      </c>
      <c r="B1038" s="1" t="s">
        <v>213</v>
      </c>
      <c r="C1038" s="1">
        <v>23</v>
      </c>
      <c r="D1038" s="1" t="s">
        <v>28</v>
      </c>
      <c r="E1038" s="6">
        <f>IF(logVir!E1038&lt;&gt;0,logVir!E1038-logVir!E$1107-0.5*(SKir!E1038+SKir!E$1107)*(logKir!E1038-logKir!E$1107)-0.5*(SLir!E1038+SLir!E$1107)*(logHir!E1038-logHir!E$1107)-0.5*(SLir!E1038+SLir!E$1107)*(logQir!E1038-logQir!E$1107),0)</f>
        <v>-6.6197372766727894E-2</v>
      </c>
      <c r="F1038" s="6">
        <f>IF(logVir!F1038&lt;&gt;0,logVir!F1038-logVir!F$1107-0.5*(SKir!F1038+SKir!F$1107)*(logKir!F1038-logKir!F$1107)-0.5*(SLir!F1038+SLir!F$1107)*(logHir!F1038-logHir!F$1107)-0.5*(SLir!F1038+SLir!F$1107)*(logQir!F1038-logQir!F$1107),0)</f>
        <v>3.3830391513639924E-2</v>
      </c>
      <c r="G1038" s="6">
        <f>IF(logVir!G1038&lt;&gt;0,logVir!G1038-logVir!G$1107-0.5*(SKir!G1038+SKir!G$1107)*(logKir!G1038-logKir!G$1107)-0.5*(SLir!G1038+SLir!G$1107)*(logHir!G1038-logHir!G$1107)-0.5*(SLir!G1038+SLir!G$1107)*(logQir!G1038-logQir!G$1107),0)</f>
        <v>1.7595805781640134E-4</v>
      </c>
      <c r="H1038" s="6">
        <f>IF(logVir!H1038&lt;&gt;0,logVir!H1038-logVir!H$1107-0.5*(SKir!H1038+SKir!H$1107)*(logKir!H1038-logKir!H$1107)-0.5*(SLir!H1038+SLir!H$1107)*(logHir!H1038-logHir!H$1107)-0.5*(SLir!H1038+SLir!H$1107)*(logQir!H1038-logQir!H$1107),0)</f>
        <v>-5.2192601784934234E-2</v>
      </c>
      <c r="I1038" s="6">
        <f>IF(logVir!I1038&lt;&gt;0,logVir!I1038-logVir!I$1107-0.5*(SKir!I1038+SKir!I$1107)*(logKir!I1038-logKir!I$1107)-0.5*(SLir!I1038+SLir!I$1107)*(logHir!I1038-logHir!I$1107)-0.5*(SLir!I1038+SLir!I$1107)*(logQir!I1038-logQir!I$1107),0)</f>
        <v>-4.0229103880638578E-2</v>
      </c>
      <c r="J1038" s="6">
        <f>IF(logVir!J1038&lt;&gt;0,logVir!J1038-logVir!J$1107-0.5*(SKir!J1038+SKir!J$1107)*(logKir!J1038-logKir!J$1107)-0.5*(SLir!J1038+SLir!J$1107)*(logHir!J1038-logHir!J$1107)-0.5*(SLir!J1038+SLir!J$1107)*(logQir!J1038-logQir!J$1107),0)</f>
        <v>-4.2676849647854453E-2</v>
      </c>
    </row>
    <row r="1039" spans="1:10" x14ac:dyDescent="0.15">
      <c r="A1039" s="1">
        <v>46</v>
      </c>
      <c r="B1039" s="1" t="s">
        <v>338</v>
      </c>
      <c r="C1039" s="1">
        <v>1</v>
      </c>
      <c r="D1039" s="1" t="s">
        <v>8</v>
      </c>
      <c r="E1039" s="6">
        <f>IF(logVir!E1039&lt;&gt;0,logVir!E1039-logVir!E$1085-0.5*(SKir!E1039+SKir!E$1085)*(logKir!E1039-logKir!E$1085)-0.5*(SLir!E1039+SLir!E$1085)*(logHir!E1039-logHir!E$1085)-0.5*(SLir!E1039+SLir!E$1085)*(logQir!E1039-logQir!E$1085),0)</f>
        <v>-0.37546821798973584</v>
      </c>
      <c r="F1039" s="6">
        <f>IF(logVir!F1039&lt;&gt;0,logVir!F1039-logVir!F$1085-0.5*(SKir!F1039+SKir!F$1085)*(logKir!F1039-logKir!F$1085)-0.5*(SLir!F1039+SLir!F$1085)*(logHir!F1039-logHir!F$1085)-0.5*(SLir!F1039+SLir!F$1085)*(logQir!F1039-logQir!F$1085),0)</f>
        <v>3.381684980429709E-2</v>
      </c>
      <c r="G1039" s="6">
        <f>IF(logVir!G1039&lt;&gt;0,logVir!G1039-logVir!G$1085-0.5*(SKir!G1039+SKir!G$1085)*(logKir!G1039-logKir!G$1085)-0.5*(SLir!G1039+SLir!G$1085)*(logHir!G1039-logHir!G$1085)-0.5*(SLir!G1039+SLir!G$1085)*(logQir!G1039-logQir!G$1085),0)</f>
        <v>0.19007456250015523</v>
      </c>
      <c r="H1039" s="6">
        <f>IF(logVir!H1039&lt;&gt;0,logVir!H1039-logVir!H$1085-0.5*(SKir!H1039+SKir!H$1085)*(logKir!H1039-logKir!H$1085)-0.5*(SLir!H1039+SLir!H$1085)*(logHir!H1039-logHir!H$1085)-0.5*(SLir!H1039+SLir!H$1085)*(logQir!H1039-logQir!H$1085),0)</f>
        <v>0.39668850863693028</v>
      </c>
      <c r="I1039" s="6">
        <f>IF(logVir!I1039&lt;&gt;0,logVir!I1039-logVir!I$1085-0.5*(SKir!I1039+SKir!I$1085)*(logKir!I1039-logKir!I$1085)-0.5*(SLir!I1039+SLir!I$1085)*(logHir!I1039-logHir!I$1085)-0.5*(SLir!I1039+SLir!I$1085)*(logQir!I1039-logQir!I$1085),0)</f>
        <v>0.24341993179221627</v>
      </c>
      <c r="J1039" s="6">
        <f>IF(logVir!J1039&lt;&gt;0,logVir!J1039-logVir!J$1085-0.5*(SKir!J1039+SKir!J$1085)*(logKir!J1039-logKir!J$1085)-0.5*(SLir!J1039+SLir!J$1085)*(logHir!J1039-logHir!J$1085)-0.5*(SLir!J1039+SLir!J$1085)*(logQir!J1039-logQir!J$1085),0)</f>
        <v>0.21029509109062847</v>
      </c>
    </row>
    <row r="1040" spans="1:10" x14ac:dyDescent="0.15">
      <c r="A1040" s="1">
        <v>46</v>
      </c>
      <c r="B1040" s="1" t="s">
        <v>338</v>
      </c>
      <c r="C1040" s="1">
        <v>2</v>
      </c>
      <c r="D1040" s="1" t="s">
        <v>9</v>
      </c>
      <c r="E1040" s="6">
        <f>IF(logVir!E1040&lt;&gt;0,logVir!E1040-logVir!E$1086-0.5*(SKir!E1040+SKir!E$1086)*(logKir!E1040-logKir!E$1086)-0.5*(SLir!E1040+SLir!E$1086)*(logHir!E1040-logHir!E$1086)-0.5*(SLir!E1040+SLir!E$1086)*(logQir!E1040-logQir!E$1086),0)</f>
        <v>-0.11483776335131632</v>
      </c>
      <c r="F1040" s="6">
        <f>IF(logVir!F1040&lt;&gt;0,logVir!F1040-logVir!F$1086-0.5*(SKir!F1040+SKir!F$1086)*(logKir!F1040-logKir!F$1086)-0.5*(SLir!F1040+SLir!F$1086)*(logHir!F1040-logHir!F$1086)-0.5*(SLir!F1040+SLir!F$1086)*(logQir!F1040-logQir!F$1086),0)</f>
        <v>0.1415756472960932</v>
      </c>
      <c r="G1040" s="6">
        <f>IF(logVir!G1040&lt;&gt;0,logVir!G1040-logVir!G$1086-0.5*(SKir!G1040+SKir!G$1086)*(logKir!G1040-logKir!G$1086)-0.5*(SLir!G1040+SLir!G$1086)*(logHir!G1040-logHir!G$1086)-0.5*(SLir!G1040+SLir!G$1086)*(logQir!G1040-logQir!G$1086),0)</f>
        <v>-2.9565621741450901E-2</v>
      </c>
      <c r="H1040" s="6">
        <f>IF(logVir!H1040&lt;&gt;0,logVir!H1040-logVir!H$1086-0.5*(SKir!H1040+SKir!H$1086)*(logKir!H1040-logKir!H$1086)-0.5*(SLir!H1040+SLir!H$1086)*(logHir!H1040-logHir!H$1086)-0.5*(SLir!H1040+SLir!H$1086)*(logQir!H1040-logQir!H$1086),0)</f>
        <v>6.6205751239329577E-2</v>
      </c>
      <c r="I1040" s="6">
        <f>IF(logVir!I1040&lt;&gt;0,logVir!I1040-logVir!I$1086-0.5*(SKir!I1040+SKir!I$1086)*(logKir!I1040-logKir!I$1086)-0.5*(SLir!I1040+SLir!I$1086)*(logHir!I1040-logHir!I$1086)-0.5*(SLir!I1040+SLir!I$1086)*(logQir!I1040-logQir!I$1086),0)</f>
        <v>0.68683958120581834</v>
      </c>
      <c r="J1040" s="6">
        <f>IF(logVir!J1040&lt;&gt;0,logVir!J1040-logVir!J$1086-0.5*(SKir!J1040+SKir!J$1086)*(logKir!J1040-logKir!J$1086)-0.5*(SLir!J1040+SLir!J$1086)*(logHir!J1040-logHir!J$1086)-0.5*(SLir!J1040+SLir!J$1086)*(logQir!J1040-logQir!J$1086),0)</f>
        <v>0.73076953375345433</v>
      </c>
    </row>
    <row r="1041" spans="1:10" x14ac:dyDescent="0.15">
      <c r="A1041" s="1">
        <v>46</v>
      </c>
      <c r="B1041" s="1" t="s">
        <v>339</v>
      </c>
      <c r="C1041" s="1">
        <v>3</v>
      </c>
      <c r="D1041" s="1" t="s">
        <v>16</v>
      </c>
      <c r="E1041" s="6">
        <f>IF(logVir!E1041&lt;&gt;0,logVir!E1041-logVir!E$1087-0.5*(SKir!E1041+SKir!E$1087)*(logKir!E1041-logKir!E$1087)-0.5*(SLir!E1041+SLir!E$1087)*(logHir!E1041-logHir!E$1087)-0.5*(SLir!E1041+SLir!E$1087)*(logQir!E1041-logQir!E$1087),0)</f>
        <v>-0.43007873087352538</v>
      </c>
      <c r="F1041" s="6">
        <f>IF(logVir!F1041&lt;&gt;0,logVir!F1041-logVir!F$1087-0.5*(SKir!F1041+SKir!F$1087)*(logKir!F1041-logKir!F$1087)-0.5*(SLir!F1041+SLir!F$1087)*(logHir!F1041-logHir!F$1087)-0.5*(SLir!F1041+SLir!F$1087)*(logQir!F1041-logQir!F$1087),0)</f>
        <v>-0.19386665755183347</v>
      </c>
      <c r="G1041" s="6">
        <f>IF(logVir!G1041&lt;&gt;0,logVir!G1041-logVir!G$1087-0.5*(SKir!G1041+SKir!G$1087)*(logKir!G1041-logKir!G$1087)-0.5*(SLir!G1041+SLir!G$1087)*(logHir!G1041-logHir!G$1087)-0.5*(SLir!G1041+SLir!G$1087)*(logQir!G1041-logQir!G$1087),0)</f>
        <v>-0.19153916194370046</v>
      </c>
      <c r="H1041" s="6">
        <f>IF(logVir!H1041&lt;&gt;0,logVir!H1041-logVir!H$1087-0.5*(SKir!H1041+SKir!H$1087)*(logKir!H1041-logKir!H$1087)-0.5*(SLir!H1041+SLir!H$1087)*(logHir!H1041-logHir!H$1087)-0.5*(SLir!H1041+SLir!H$1087)*(logQir!H1041-logQir!H$1087),0)</f>
        <v>-0.14065784219879138</v>
      </c>
      <c r="I1041" s="6">
        <f>IF(logVir!I1041&lt;&gt;0,logVir!I1041-logVir!I$1087-0.5*(SKir!I1041+SKir!I$1087)*(logKir!I1041-logKir!I$1087)-0.5*(SLir!I1041+SLir!I$1087)*(logHir!I1041-logHir!I$1087)-0.5*(SLir!I1041+SLir!I$1087)*(logQir!I1041-logQir!I$1087),0)</f>
        <v>9.0927113981879235E-2</v>
      </c>
      <c r="J1041" s="6">
        <f>IF(logVir!J1041&lt;&gt;0,logVir!J1041-logVir!J$1087-0.5*(SKir!J1041+SKir!J$1087)*(logKir!J1041-logKir!J$1087)-0.5*(SLir!J1041+SLir!J$1087)*(logHir!J1041-logHir!J$1087)-0.5*(SLir!J1041+SLir!J$1087)*(logQir!J1041-logQir!J$1087),0)</f>
        <v>0.15030857614177964</v>
      </c>
    </row>
    <row r="1042" spans="1:10" x14ac:dyDescent="0.15">
      <c r="A1042" s="1">
        <v>46</v>
      </c>
      <c r="B1042" s="1" t="s">
        <v>339</v>
      </c>
      <c r="C1042" s="1">
        <v>4</v>
      </c>
      <c r="D1042" s="1" t="s">
        <v>17</v>
      </c>
      <c r="E1042" s="6">
        <f>IF(logVir!E1042&lt;&gt;0,logVir!E1042-logVir!E$1088-0.5*(SKir!E1042+SKir!E$1088)*(logKir!E1042-logKir!E$1088)-0.5*(SLir!E1042+SLir!E$1088)*(logHir!E1042-logHir!E$1088)-0.5*(SLir!E1042+SLir!E$1088)*(logQir!E1042-logQir!E$1088),0)</f>
        <v>-0.7927990421982406</v>
      </c>
      <c r="F1042" s="6">
        <f>IF(logVir!F1042&lt;&gt;0,logVir!F1042-logVir!F$1088-0.5*(SKir!F1042+SKir!F$1088)*(logKir!F1042-logKir!F$1088)-0.5*(SLir!F1042+SLir!F$1088)*(logHir!F1042-logHir!F$1088)-0.5*(SLir!F1042+SLir!F$1088)*(logQir!F1042-logQir!F$1088),0)</f>
        <v>-0.56804247654587092</v>
      </c>
      <c r="G1042" s="6">
        <f>IF(logVir!G1042&lt;&gt;0,logVir!G1042-logVir!G$1088-0.5*(SKir!G1042+SKir!G$1088)*(logKir!G1042-logKir!G$1088)-0.5*(SLir!G1042+SLir!G$1088)*(logHir!G1042-logHir!G$1088)-0.5*(SLir!G1042+SLir!G$1088)*(logQir!G1042-logQir!G$1088),0)</f>
        <v>-0.56790941047181387</v>
      </c>
      <c r="H1042" s="6">
        <f>IF(logVir!H1042&lt;&gt;0,logVir!H1042-logVir!H$1088-0.5*(SKir!H1042+SKir!H$1088)*(logKir!H1042-logKir!H$1088)-0.5*(SLir!H1042+SLir!H$1088)*(logHir!H1042-logHir!H$1088)-0.5*(SLir!H1042+SLir!H$1088)*(logQir!H1042-logQir!H$1088),0)</f>
        <v>-0.16587739484500999</v>
      </c>
      <c r="I1042" s="6">
        <f>IF(logVir!I1042&lt;&gt;0,logVir!I1042-logVir!I$1088-0.5*(SKir!I1042+SKir!I$1088)*(logKir!I1042-logKir!I$1088)-0.5*(SLir!I1042+SLir!I$1088)*(logHir!I1042-logHir!I$1088)-0.5*(SLir!I1042+SLir!I$1088)*(logQir!I1042-logQir!I$1088),0)</f>
        <v>-0.36180924521206648</v>
      </c>
      <c r="J1042" s="6">
        <f>IF(logVir!J1042&lt;&gt;0,logVir!J1042-logVir!J$1088-0.5*(SKir!J1042+SKir!J$1088)*(logKir!J1042-logKir!J$1088)-0.5*(SLir!J1042+SLir!J$1088)*(logHir!J1042-logHir!J$1088)-0.5*(SLir!J1042+SLir!J$1088)*(logQir!J1042-logQir!J$1088),0)</f>
        <v>-0.24137491374541459</v>
      </c>
    </row>
    <row r="1043" spans="1:10" x14ac:dyDescent="0.15">
      <c r="A1043" s="1">
        <v>46</v>
      </c>
      <c r="B1043" s="1" t="s">
        <v>339</v>
      </c>
      <c r="C1043" s="1">
        <v>5</v>
      </c>
      <c r="D1043" s="1" t="s">
        <v>18</v>
      </c>
      <c r="E1043" s="6">
        <f>IF(logVir!E1043&lt;&gt;0,logVir!E1043-logVir!E$1089-0.5*(SKir!E1043+SKir!E$1089)*(logKir!E1043-logKir!E$1089)-0.5*(SLir!E1043+SLir!E$1089)*(logHir!E1043-logHir!E$1089)-0.5*(SLir!E1043+SLir!E$1089)*(logQir!E1043-logQir!E$1089),0)</f>
        <v>5.2638271912080689E-4</v>
      </c>
      <c r="F1043" s="6">
        <f>IF(logVir!F1043&lt;&gt;0,logVir!F1043-logVir!F$1089-0.5*(SKir!F1043+SKir!F$1089)*(logKir!F1043-logKir!F$1089)-0.5*(SLir!F1043+SLir!F$1089)*(logHir!F1043-logHir!F$1089)-0.5*(SLir!F1043+SLir!F$1089)*(logQir!F1043-logQir!F$1089),0)</f>
        <v>5.0553398170346056E-3</v>
      </c>
      <c r="G1043" s="6">
        <f>IF(logVir!G1043&lt;&gt;0,logVir!G1043-logVir!G$1089-0.5*(SKir!G1043+SKir!G$1089)*(logKir!G1043-logKir!G$1089)-0.5*(SLir!G1043+SLir!G$1089)*(logHir!G1043-logHir!G$1089)-0.5*(SLir!G1043+SLir!G$1089)*(logQir!G1043-logQir!G$1089),0)</f>
        <v>-1.2270171028290741E-2</v>
      </c>
      <c r="H1043" s="6">
        <f>IF(logVir!H1043&lt;&gt;0,logVir!H1043-logVir!H$1089-0.5*(SKir!H1043+SKir!H$1089)*(logKir!H1043-logKir!H$1089)-0.5*(SLir!H1043+SLir!H$1089)*(logHir!H1043-logHir!H$1089)-0.5*(SLir!H1043+SLir!H$1089)*(logQir!H1043-logQir!H$1089),0)</f>
        <v>8.1725999775432795E-2</v>
      </c>
      <c r="I1043" s="6">
        <f>IF(logVir!I1043&lt;&gt;0,logVir!I1043-logVir!I$1089-0.5*(SKir!I1043+SKir!I$1089)*(logKir!I1043-logKir!I$1089)-0.5*(SLir!I1043+SLir!I$1089)*(logHir!I1043-logHir!I$1089)-0.5*(SLir!I1043+SLir!I$1089)*(logQir!I1043-logQir!I$1089),0)</f>
        <v>0.17946887897544989</v>
      </c>
      <c r="J1043" s="6">
        <f>IF(logVir!J1043&lt;&gt;0,logVir!J1043-logVir!J$1089-0.5*(SKir!J1043+SKir!J$1089)*(logKir!J1043-logKir!J$1089)-0.5*(SLir!J1043+SLir!J$1089)*(logHir!J1043-logHir!J$1089)-0.5*(SLir!J1043+SLir!J$1089)*(logQir!J1043-logQir!J$1089),0)</f>
        <v>0.23305046772157861</v>
      </c>
    </row>
    <row r="1044" spans="1:10" x14ac:dyDescent="0.15">
      <c r="A1044" s="1">
        <v>46</v>
      </c>
      <c r="B1044" s="1" t="s">
        <v>339</v>
      </c>
      <c r="C1044" s="1">
        <v>6</v>
      </c>
      <c r="D1044" s="1" t="s">
        <v>2</v>
      </c>
      <c r="E1044" s="6">
        <f>IF(logVir!E1044&lt;&gt;0,logVir!E1044-logVir!E$1090-0.5*(SKir!E1044+SKir!E$1090)*(logKir!E1044-logKir!E$1090)-0.5*(SLir!E1044+SLir!E$1090)*(logHir!E1044-logHir!E$1090)-0.5*(SLir!E1044+SLir!E$1090)*(logQir!E1044-logQir!E$1090),0)</f>
        <v>-1.3220704277454827</v>
      </c>
      <c r="F1044" s="6">
        <f>IF(logVir!F1044&lt;&gt;0,logVir!F1044-logVir!F$1090-0.5*(SKir!F1044+SKir!F$1090)*(logKir!F1044-logKir!F$1090)-0.5*(SLir!F1044+SLir!F$1090)*(logHir!F1044-logHir!F$1090)-0.5*(SLir!F1044+SLir!F$1090)*(logQir!F1044-logQir!F$1090),0)</f>
        <v>-0.93824156213161003</v>
      </c>
      <c r="G1044" s="6">
        <f>IF(logVir!G1044&lt;&gt;0,logVir!G1044-logVir!G$1090-0.5*(SKir!G1044+SKir!G$1090)*(logKir!G1044-logKir!G$1090)-0.5*(SLir!G1044+SLir!G$1090)*(logHir!G1044-logHir!G$1090)-0.5*(SLir!G1044+SLir!G$1090)*(logQir!G1044-logQir!G$1090),0)</f>
        <v>-0.84704665347371955</v>
      </c>
      <c r="H1044" s="6">
        <f>IF(logVir!H1044&lt;&gt;0,logVir!H1044-logVir!H$1090-0.5*(SKir!H1044+SKir!H$1090)*(logKir!H1044-logKir!H$1090)-0.5*(SLir!H1044+SLir!H$1090)*(logHir!H1044-logHir!H$1090)-0.5*(SLir!H1044+SLir!H$1090)*(logQir!H1044-logQir!H$1090),0)</f>
        <v>-1.0141484909006329</v>
      </c>
      <c r="I1044" s="6">
        <f>IF(logVir!I1044&lt;&gt;0,logVir!I1044-logVir!I$1090-0.5*(SKir!I1044+SKir!I$1090)*(logKir!I1044-logKir!I$1090)-0.5*(SLir!I1044+SLir!I$1090)*(logHir!I1044-logHir!I$1090)-0.5*(SLir!I1044+SLir!I$1090)*(logQir!I1044-logQir!I$1090),0)</f>
        <v>-0.33411813748148361</v>
      </c>
      <c r="J1044" s="6">
        <f>IF(logVir!J1044&lt;&gt;0,logVir!J1044-logVir!J$1090-0.5*(SKir!J1044+SKir!J$1090)*(logKir!J1044-logKir!J$1090)-0.5*(SLir!J1044+SLir!J$1090)*(logHir!J1044-logHir!J$1090)-0.5*(SLir!J1044+SLir!J$1090)*(logQir!J1044-logQir!J$1090),0)</f>
        <v>-0.39339182352689478</v>
      </c>
    </row>
    <row r="1045" spans="1:10" x14ac:dyDescent="0.15">
      <c r="A1045" s="1">
        <v>46</v>
      </c>
      <c r="B1045" s="1" t="s">
        <v>339</v>
      </c>
      <c r="C1045" s="1">
        <v>7</v>
      </c>
      <c r="D1045" s="1" t="s">
        <v>19</v>
      </c>
      <c r="E1045" s="6">
        <f>IF(logVir!E1045&lt;&gt;0,logVir!E1045-logVir!E$1091-0.5*(SKir!E1045+SKir!E$1091)*(logKir!E1045-logKir!E$1091)-0.5*(SLir!E1045+SLir!E$1091)*(logHir!E1045-logHir!E$1091)-0.5*(SLir!E1045+SLir!E$1091)*(logQir!E1045-logQir!E$1091),0)</f>
        <v>-0.6613932189941274</v>
      </c>
      <c r="F1045" s="6">
        <f>IF(logVir!F1045&lt;&gt;0,logVir!F1045-logVir!F$1091-0.5*(SKir!F1045+SKir!F$1091)*(logKir!F1045-logKir!F$1091)-0.5*(SLir!F1045+SLir!F$1091)*(logHir!F1045-logHir!F$1091)-0.5*(SLir!F1045+SLir!F$1091)*(logQir!F1045-logQir!F$1091),0)</f>
        <v>0.22887594445932885</v>
      </c>
      <c r="G1045" s="6">
        <f>IF(logVir!G1045&lt;&gt;0,logVir!G1045-logVir!G$1091-0.5*(SKir!G1045+SKir!G$1091)*(logKir!G1045-logKir!G$1091)-0.5*(SLir!G1045+SLir!G$1091)*(logHir!G1045-logHir!G$1091)-0.5*(SLir!G1045+SLir!G$1091)*(logQir!G1045-logQir!G$1091),0)</f>
        <v>0.70629729749014569</v>
      </c>
      <c r="H1045" s="6">
        <f>IF(logVir!H1045&lt;&gt;0,logVir!H1045-logVir!H$1091-0.5*(SKir!H1045+SKir!H$1091)*(logKir!H1045-logKir!H$1091)-0.5*(SLir!H1045+SLir!H$1091)*(logHir!H1045-logHir!H$1091)-0.5*(SLir!H1045+SLir!H$1091)*(logQir!H1045-logQir!H$1091),0)</f>
        <v>-0.35815153474627603</v>
      </c>
      <c r="I1045" s="6">
        <f>IF(logVir!I1045&lt;&gt;0,logVir!I1045-logVir!I$1091-0.5*(SKir!I1045+SKir!I$1091)*(logKir!I1045-logKir!I$1091)-0.5*(SLir!I1045+SLir!I$1091)*(logHir!I1045-logHir!I$1091)-0.5*(SLir!I1045+SLir!I$1091)*(logQir!I1045-logQir!I$1091),0)</f>
        <v>-0.27282402439046183</v>
      </c>
      <c r="J1045" s="6">
        <f>IF(logVir!J1045&lt;&gt;0,logVir!J1045-logVir!J$1091-0.5*(SKir!J1045+SKir!J$1091)*(logKir!J1045-logKir!J$1091)-0.5*(SLir!J1045+SLir!J$1091)*(logHir!J1045-logHir!J$1091)-0.5*(SLir!J1045+SLir!J$1091)*(logQir!J1045-logQir!J$1091),0)</f>
        <v>-0.14634994061909876</v>
      </c>
    </row>
    <row r="1046" spans="1:10" x14ac:dyDescent="0.15">
      <c r="A1046" s="1">
        <v>46</v>
      </c>
      <c r="B1046" s="1" t="s">
        <v>339</v>
      </c>
      <c r="C1046" s="1">
        <v>8</v>
      </c>
      <c r="D1046" s="1" t="s">
        <v>20</v>
      </c>
      <c r="E1046" s="6">
        <f>IF(logVir!E1046&lt;&gt;0,logVir!E1046-logVir!E$1092-0.5*(SKir!E1046+SKir!E$1092)*(logKir!E1046-logKir!E$1092)-0.5*(SLir!E1046+SLir!E$1092)*(logHir!E1046-logHir!E$1092)-0.5*(SLir!E1046+SLir!E$1092)*(logQir!E1046-logQir!E$1092),0)</f>
        <v>-0.18329747226987506</v>
      </c>
      <c r="F1046" s="6">
        <f>IF(logVir!F1046&lt;&gt;0,logVir!F1046-logVir!F$1092-0.5*(SKir!F1046+SKir!F$1092)*(logKir!F1046-logKir!F$1092)-0.5*(SLir!F1046+SLir!F$1092)*(logHir!F1046-logHir!F$1092)-0.5*(SLir!F1046+SLir!F$1092)*(logQir!F1046-logQir!F$1092),0)</f>
        <v>8.2146743635833963E-2</v>
      </c>
      <c r="G1046" s="6">
        <f>IF(logVir!G1046&lt;&gt;0,logVir!G1046-logVir!G$1092-0.5*(SKir!G1046+SKir!G$1092)*(logKir!G1046-logKir!G$1092)-0.5*(SLir!G1046+SLir!G$1092)*(logHir!G1046-logHir!G$1092)-0.5*(SLir!G1046+SLir!G$1092)*(logQir!G1046-logQir!G$1092),0)</f>
        <v>-0.28777142267893263</v>
      </c>
      <c r="H1046" s="6">
        <f>IF(logVir!H1046&lt;&gt;0,logVir!H1046-logVir!H$1092-0.5*(SKir!H1046+SKir!H$1092)*(logKir!H1046-logKir!H$1092)-0.5*(SLir!H1046+SLir!H$1092)*(logHir!H1046-logHir!H$1092)-0.5*(SLir!H1046+SLir!H$1092)*(logQir!H1046-logQir!H$1092),0)</f>
        <v>0.55875172950077878</v>
      </c>
      <c r="I1046" s="6">
        <f>IF(logVir!I1046&lt;&gt;0,logVir!I1046-logVir!I$1092-0.5*(SKir!I1046+SKir!I$1092)*(logKir!I1046-logKir!I$1092)-0.5*(SLir!I1046+SLir!I$1092)*(logHir!I1046-logHir!I$1092)-0.5*(SLir!I1046+SLir!I$1092)*(logQir!I1046-logQir!I$1092),0)</f>
        <v>0.37710179220306445</v>
      </c>
      <c r="J1046" s="6">
        <f>IF(logVir!J1046&lt;&gt;0,logVir!J1046-logVir!J$1092-0.5*(SKir!J1046+SKir!J$1092)*(logKir!J1046-logKir!J$1092)-0.5*(SLir!J1046+SLir!J$1092)*(logHir!J1046-logHir!J$1092)-0.5*(SLir!J1046+SLir!J$1092)*(logQir!J1046-logQir!J$1092),0)</f>
        <v>0.38655352534679577</v>
      </c>
    </row>
    <row r="1047" spans="1:10" x14ac:dyDescent="0.15">
      <c r="A1047" s="1">
        <v>46</v>
      </c>
      <c r="B1047" s="1" t="s">
        <v>339</v>
      </c>
      <c r="C1047" s="1">
        <v>9</v>
      </c>
      <c r="D1047" s="1" t="s">
        <v>21</v>
      </c>
      <c r="E1047" s="6">
        <f>IF(logVir!E1047&lt;&gt;0,logVir!E1047-logVir!E$1093-0.5*(SKir!E1047+SKir!E$1093)*(logKir!E1047-logKir!E$1093)-0.5*(SLir!E1047+SLir!E$1093)*(logHir!E1047-logHir!E$1093)-0.5*(SLir!E1047+SLir!E$1093)*(logQir!E1047-logQir!E$1093),0)</f>
        <v>0.55073307878177769</v>
      </c>
      <c r="F1047" s="6">
        <f>IF(logVir!F1047&lt;&gt;0,logVir!F1047-logVir!F$1093-0.5*(SKir!F1047+SKir!F$1093)*(logKir!F1047-logKir!F$1093)-0.5*(SLir!F1047+SLir!F$1093)*(logHir!F1047-logHir!F$1093)-0.5*(SLir!F1047+SLir!F$1093)*(logQir!F1047-logQir!F$1093),0)</f>
        <v>-0.57925240166303227</v>
      </c>
      <c r="G1047" s="6">
        <f>IF(logVir!G1047&lt;&gt;0,logVir!G1047-logVir!G$1093-0.5*(SKir!G1047+SKir!G$1093)*(logKir!G1047-logKir!G$1093)-0.5*(SLir!G1047+SLir!G$1093)*(logHir!G1047-logHir!G$1093)-0.5*(SLir!G1047+SLir!G$1093)*(logQir!G1047-logQir!G$1093),0)</f>
        <v>0.12837323017808092</v>
      </c>
      <c r="H1047" s="6">
        <f>IF(logVir!H1047&lt;&gt;0,logVir!H1047-logVir!H$1093-0.5*(SKir!H1047+SKir!H$1093)*(logKir!H1047-logKir!H$1093)-0.5*(SLir!H1047+SLir!H$1093)*(logHir!H1047-logHir!H$1093)-0.5*(SLir!H1047+SLir!H$1093)*(logQir!H1047-logQir!H$1093),0)</f>
        <v>0.65055216157606399</v>
      </c>
      <c r="I1047" s="6">
        <f>IF(logVir!I1047&lt;&gt;0,logVir!I1047-logVir!I$1093-0.5*(SKir!I1047+SKir!I$1093)*(logKir!I1047-logKir!I$1093)-0.5*(SLir!I1047+SLir!I$1093)*(logHir!I1047-logHir!I$1093)-0.5*(SLir!I1047+SLir!I$1093)*(logQir!I1047-logQir!I$1093),0)</f>
        <v>0.32496026077396561</v>
      </c>
      <c r="J1047" s="6">
        <f>IF(logVir!J1047&lt;&gt;0,logVir!J1047-logVir!J$1093-0.5*(SKir!J1047+SKir!J$1093)*(logKir!J1047-logKir!J$1093)-0.5*(SLir!J1047+SLir!J$1093)*(logHir!J1047-logHir!J$1093)-0.5*(SLir!J1047+SLir!J$1093)*(logQir!J1047-logQir!J$1093),0)</f>
        <v>0.14343609800122939</v>
      </c>
    </row>
    <row r="1048" spans="1:10" x14ac:dyDescent="0.15">
      <c r="A1048" s="1">
        <v>46</v>
      </c>
      <c r="B1048" s="1" t="s">
        <v>340</v>
      </c>
      <c r="C1048" s="1">
        <v>10</v>
      </c>
      <c r="D1048" s="1" t="s">
        <v>22</v>
      </c>
      <c r="E1048" s="6">
        <f>IF(logVir!E1048&lt;&gt;0,logVir!E1048-logVir!E$1094-0.5*(SKir!E1048+SKir!E$1094)*(logKir!E1048-logKir!E$1094)-0.5*(SLir!E1048+SLir!E$1094)*(logHir!E1048-logHir!E$1094)-0.5*(SLir!E1048+SLir!E$1094)*(logQir!E1048-logQir!E$1094),0)</f>
        <v>-3.5569436415430852E-2</v>
      </c>
      <c r="F1048" s="6">
        <f>IF(logVir!F1048&lt;&gt;0,logVir!F1048-logVir!F$1094-0.5*(SKir!F1048+SKir!F$1094)*(logKir!F1048-logKir!F$1094)-0.5*(SLir!F1048+SLir!F$1094)*(logHir!F1048-logHir!F$1094)-0.5*(SLir!F1048+SLir!F$1094)*(logQir!F1048-logQir!F$1094),0)</f>
        <v>-0.19263094474756276</v>
      </c>
      <c r="G1048" s="6">
        <f>IF(logVir!G1048&lt;&gt;0,logVir!G1048-logVir!G$1094-0.5*(SKir!G1048+SKir!G$1094)*(logKir!G1048-logKir!G$1094)-0.5*(SLir!G1048+SLir!G$1094)*(logHir!G1048-logHir!G$1094)-0.5*(SLir!G1048+SLir!G$1094)*(logQir!G1048-logQir!G$1094),0)</f>
        <v>-7.7622806703699393E-2</v>
      </c>
      <c r="H1048" s="6">
        <f>IF(logVir!H1048&lt;&gt;0,logVir!H1048-logVir!H$1094-0.5*(SKir!H1048+SKir!H$1094)*(logKir!H1048-logKir!H$1094)-0.5*(SLir!H1048+SLir!H$1094)*(logHir!H1048-logHir!H$1094)-0.5*(SLir!H1048+SLir!H$1094)*(logQir!H1048-logQir!H$1094),0)</f>
        <v>-6.5536973679029026E-2</v>
      </c>
      <c r="I1048" s="6">
        <f>IF(logVir!I1048&lt;&gt;0,logVir!I1048-logVir!I$1094-0.5*(SKir!I1048+SKir!I$1094)*(logKir!I1048-logKir!I$1094)-0.5*(SLir!I1048+SLir!I$1094)*(logHir!I1048-logHir!I$1094)-0.5*(SLir!I1048+SLir!I$1094)*(logQir!I1048-logQir!I$1094),0)</f>
        <v>-0.15091845588185468</v>
      </c>
      <c r="J1048" s="6">
        <f>IF(logVir!J1048&lt;&gt;0,logVir!J1048-logVir!J$1094-0.5*(SKir!J1048+SKir!J$1094)*(logKir!J1048-logKir!J$1094)-0.5*(SLir!J1048+SLir!J$1094)*(logHir!J1048-logHir!J$1094)-0.5*(SLir!J1048+SLir!J$1094)*(logQir!J1048-logQir!J$1094),0)</f>
        <v>-0.19246299231933725</v>
      </c>
    </row>
    <row r="1049" spans="1:10" x14ac:dyDescent="0.15">
      <c r="A1049" s="1">
        <v>46</v>
      </c>
      <c r="B1049" s="1" t="s">
        <v>339</v>
      </c>
      <c r="C1049" s="1">
        <v>11</v>
      </c>
      <c r="D1049" s="1" t="s">
        <v>23</v>
      </c>
      <c r="E1049" s="6">
        <f>IF(logVir!E1049&lt;&gt;0,logVir!E1049-logVir!E$1095-0.5*(SKir!E1049+SKir!E$1095)*(logKir!E1049-logKir!E$1095)-0.5*(SLir!E1049+SLir!E$1095)*(logHir!E1049-logHir!E$1095)-0.5*(SLir!E1049+SLir!E$1095)*(logQir!E1049-logQir!E$1095),0)</f>
        <v>-0.25124429452100389</v>
      </c>
      <c r="F1049" s="6">
        <f>IF(logVir!F1049&lt;&gt;0,logVir!F1049-logVir!F$1095-0.5*(SKir!F1049+SKir!F$1095)*(logKir!F1049-logKir!F$1095)-0.5*(SLir!F1049+SLir!F$1095)*(logHir!F1049-logHir!F$1095)-0.5*(SLir!F1049+SLir!F$1095)*(logQir!F1049-logQir!F$1095),0)</f>
        <v>0.1519721149414158</v>
      </c>
      <c r="G1049" s="6">
        <f>IF(logVir!G1049&lt;&gt;0,logVir!G1049-logVir!G$1095-0.5*(SKir!G1049+SKir!G$1095)*(logKir!G1049-logKir!G$1095)-0.5*(SLir!G1049+SLir!G$1095)*(logHir!G1049-logHir!G$1095)-0.5*(SLir!G1049+SLir!G$1095)*(logQir!G1049-logQir!G$1095),0)</f>
        <v>7.3318685369804029E-2</v>
      </c>
      <c r="H1049" s="6">
        <f>IF(logVir!H1049&lt;&gt;0,logVir!H1049-logVir!H$1095-0.5*(SKir!H1049+SKir!H$1095)*(logKir!H1049-logKir!H$1095)-0.5*(SLir!H1049+SLir!H$1095)*(logHir!H1049-logHir!H$1095)-0.5*(SLir!H1049+SLir!H$1095)*(logQir!H1049-logQir!H$1095),0)</f>
        <v>7.9005117976758812E-2</v>
      </c>
      <c r="I1049" s="6">
        <f>IF(logVir!I1049&lt;&gt;0,logVir!I1049-logVir!I$1095-0.5*(SKir!I1049+SKir!I$1095)*(logKir!I1049-logKir!I$1095)-0.5*(SLir!I1049+SLir!I$1095)*(logHir!I1049-logHir!I$1095)-0.5*(SLir!I1049+SLir!I$1095)*(logQir!I1049-logQir!I$1095),0)</f>
        <v>-0.24713460869623455</v>
      </c>
      <c r="J1049" s="6">
        <f>IF(logVir!J1049&lt;&gt;0,logVir!J1049-logVir!J$1095-0.5*(SKir!J1049+SKir!J$1095)*(logKir!J1049-logKir!J$1095)-0.5*(SLir!J1049+SLir!J$1095)*(logHir!J1049-logHir!J$1095)-0.5*(SLir!J1049+SLir!J$1095)*(logQir!J1049-logQir!J$1095),0)</f>
        <v>-0.1160399710964401</v>
      </c>
    </row>
    <row r="1050" spans="1:10" x14ac:dyDescent="0.15">
      <c r="A1050" s="1">
        <v>46</v>
      </c>
      <c r="B1050" s="1" t="s">
        <v>339</v>
      </c>
      <c r="C1050" s="1">
        <v>12</v>
      </c>
      <c r="D1050" s="1" t="s">
        <v>24</v>
      </c>
      <c r="E1050" s="6">
        <f>IF(logVir!E1050&lt;&gt;0,logVir!E1050-logVir!E$1096-0.5*(SKir!E1050+SKir!E$1096)*(logKir!E1050-logKir!E$1096)-0.5*(SLir!E1050+SLir!E$1096)*(logHir!E1050-logHir!E$1096)-0.5*(SLir!E1050+SLir!E$1096)*(logQir!E1050-logQir!E$1096),0)</f>
        <v>-0.63015963007897968</v>
      </c>
      <c r="F1050" s="6">
        <f>IF(logVir!F1050&lt;&gt;0,logVir!F1050-logVir!F$1096-0.5*(SKir!F1050+SKir!F$1096)*(logKir!F1050-logKir!F$1096)-0.5*(SLir!F1050+SLir!F$1096)*(logHir!F1050-logHir!F$1096)-0.5*(SLir!F1050+SLir!F$1096)*(logQir!F1050-logQir!F$1096),0)</f>
        <v>-9.0103824319387127E-2</v>
      </c>
      <c r="G1050" s="6">
        <f>IF(logVir!G1050&lt;&gt;0,logVir!G1050-logVir!G$1096-0.5*(SKir!G1050+SKir!G$1096)*(logKir!G1050-logKir!G$1096)-0.5*(SLir!G1050+SLir!G$1096)*(logHir!G1050-logHir!G$1096)-0.5*(SLir!G1050+SLir!G$1096)*(logQir!G1050-logQir!G$1096),0)</f>
        <v>-0.12014117874872828</v>
      </c>
      <c r="H1050" s="6">
        <f>IF(logVir!H1050&lt;&gt;0,logVir!H1050-logVir!H$1096-0.5*(SKir!H1050+SKir!H$1096)*(logKir!H1050-logKir!H$1096)-0.5*(SLir!H1050+SLir!H$1096)*(logHir!H1050-logHir!H$1096)-0.5*(SLir!H1050+SLir!H$1096)*(logQir!H1050-logQir!H$1096),0)</f>
        <v>5.8246597333282538E-2</v>
      </c>
      <c r="I1050" s="6">
        <f>IF(logVir!I1050&lt;&gt;0,logVir!I1050-logVir!I$1096-0.5*(SKir!I1050+SKir!I$1096)*(logKir!I1050-logKir!I$1096)-0.5*(SLir!I1050+SLir!I$1096)*(logHir!I1050-logHir!I$1096)-0.5*(SLir!I1050+SLir!I$1096)*(logQir!I1050-logQir!I$1096),0)</f>
        <v>0.16820707266184071</v>
      </c>
      <c r="J1050" s="6">
        <f>IF(logVir!J1050&lt;&gt;0,logVir!J1050-logVir!J$1096-0.5*(SKir!J1050+SKir!J$1096)*(logKir!J1050-logKir!J$1096)-0.5*(SLir!J1050+SLir!J$1096)*(logHir!J1050-logHir!J$1096)-0.5*(SLir!J1050+SLir!J$1096)*(logQir!J1050-logQir!J$1096),0)</f>
        <v>0.12021481654221924</v>
      </c>
    </row>
    <row r="1051" spans="1:10" x14ac:dyDescent="0.15">
      <c r="A1051" s="1">
        <v>46</v>
      </c>
      <c r="B1051" s="1" t="s">
        <v>340</v>
      </c>
      <c r="C1051" s="1">
        <v>13</v>
      </c>
      <c r="D1051" s="1" t="s">
        <v>25</v>
      </c>
      <c r="E1051" s="6">
        <f>IF(logVir!E1051&lt;&gt;0,logVir!E1051-logVir!E$1097-0.5*(SKir!E1051+SKir!E$1097)*(logKir!E1051-logKir!E$1097)-0.5*(SLir!E1051+SLir!E$1097)*(logHir!E1051-logHir!E$1097)-0.5*(SLir!E1051+SLir!E$1097)*(logQir!E1051-logQir!E$1097),0)</f>
        <v>-1.2032206256290068</v>
      </c>
      <c r="F1051" s="6">
        <f>IF(logVir!F1051&lt;&gt;0,logVir!F1051-logVir!F$1097-0.5*(SKir!F1051+SKir!F$1097)*(logKir!F1051-logKir!F$1097)-0.5*(SLir!F1051+SLir!F$1097)*(logHir!F1051-logHir!F$1097)-0.5*(SLir!F1051+SLir!F$1097)*(logQir!F1051-logQir!F$1097),0)</f>
        <v>-1.7459664933552024</v>
      </c>
      <c r="G1051" s="6">
        <f>IF(logVir!G1051&lt;&gt;0,logVir!G1051-logVir!G$1097-0.5*(SKir!G1051+SKir!G$1097)*(logKir!G1051-logKir!G$1097)-0.5*(SLir!G1051+SLir!G$1097)*(logHir!G1051-logHir!G$1097)-0.5*(SLir!G1051+SLir!G$1097)*(logQir!G1051-logQir!G$1097),0)</f>
        <v>-1.8253390913684937</v>
      </c>
      <c r="H1051" s="6">
        <f>IF(logVir!H1051&lt;&gt;0,logVir!H1051-logVir!H$1097-0.5*(SKir!H1051+SKir!H$1097)*(logKir!H1051-logKir!H$1097)-0.5*(SLir!H1051+SLir!H$1097)*(logHir!H1051-logHir!H$1097)-0.5*(SLir!H1051+SLir!H$1097)*(logQir!H1051-logQir!H$1097),0)</f>
        <v>-1.8403978648187942E-2</v>
      </c>
      <c r="I1051" s="6">
        <f>IF(logVir!I1051&lt;&gt;0,logVir!I1051-logVir!I$1097-0.5*(SKir!I1051+SKir!I$1097)*(logKir!I1051-logKir!I$1097)-0.5*(SLir!I1051+SLir!I$1097)*(logHir!I1051-logHir!I$1097)-0.5*(SLir!I1051+SLir!I$1097)*(logQir!I1051-logQir!I$1097),0)</f>
        <v>-8.3477970504472948E-2</v>
      </c>
      <c r="J1051" s="6">
        <f>IF(logVir!J1051&lt;&gt;0,logVir!J1051-logVir!J$1097-0.5*(SKir!J1051+SKir!J$1097)*(logKir!J1051-logKir!J$1097)-0.5*(SLir!J1051+SLir!J$1097)*(logHir!J1051-logHir!J$1097)-0.5*(SLir!J1051+SLir!J$1097)*(logQir!J1051-logQir!J$1097),0)</f>
        <v>1.8187191205503328E-2</v>
      </c>
    </row>
    <row r="1052" spans="1:10" x14ac:dyDescent="0.15">
      <c r="A1052" s="1">
        <v>46</v>
      </c>
      <c r="B1052" s="1" t="s">
        <v>340</v>
      </c>
      <c r="C1052" s="1">
        <v>14</v>
      </c>
      <c r="D1052" s="1" t="s">
        <v>26</v>
      </c>
      <c r="E1052" s="6">
        <f>IF(logVir!E1052&lt;&gt;0,logVir!E1052-logVir!E$1098-0.5*(SKir!E1052+SKir!E$1098)*(logKir!E1052-logKir!E$1098)-0.5*(SLir!E1052+SLir!E$1098)*(logHir!E1052-logHir!E$1098)-0.5*(SLir!E1052+SLir!E$1098)*(logQir!E1052-logQir!E$1098),0)</f>
        <v>-0.64634996390809463</v>
      </c>
      <c r="F1052" s="6">
        <f>IF(logVir!F1052&lt;&gt;0,logVir!F1052-logVir!F$1098-0.5*(SKir!F1052+SKir!F$1098)*(logKir!F1052-logKir!F$1098)-0.5*(SLir!F1052+SLir!F$1098)*(logHir!F1052-logHir!F$1098)-0.5*(SLir!F1052+SLir!F$1098)*(logQir!F1052-logQir!F$1098),0)</f>
        <v>-0.474787811499993</v>
      </c>
      <c r="G1052" s="6">
        <f>IF(logVir!G1052&lt;&gt;0,logVir!G1052-logVir!G$1098-0.5*(SKir!G1052+SKir!G$1098)*(logKir!G1052-logKir!G$1098)-0.5*(SLir!G1052+SLir!G$1098)*(logHir!G1052-logHir!G$1098)-0.5*(SLir!G1052+SLir!G$1098)*(logQir!G1052-logQir!G$1098),0)</f>
        <v>-0.47682130434776487</v>
      </c>
      <c r="H1052" s="6">
        <f>IF(logVir!H1052&lt;&gt;0,logVir!H1052-logVir!H$1098-0.5*(SKir!H1052+SKir!H$1098)*(logKir!H1052-logKir!H$1098)-0.5*(SLir!H1052+SLir!H$1098)*(logHir!H1052-logHir!H$1098)-0.5*(SLir!H1052+SLir!H$1098)*(logQir!H1052-logQir!H$1098),0)</f>
        <v>-0.15079174280735458</v>
      </c>
      <c r="I1052" s="6">
        <f>IF(logVir!I1052&lt;&gt;0,logVir!I1052-logVir!I$1098-0.5*(SKir!I1052+SKir!I$1098)*(logKir!I1052-logKir!I$1098)-0.5*(SLir!I1052+SLir!I$1098)*(logHir!I1052-logHir!I$1098)-0.5*(SLir!I1052+SLir!I$1098)*(logQir!I1052-logQir!I$1098),0)</f>
        <v>0.16001822561906381</v>
      </c>
      <c r="J1052" s="6">
        <f>IF(logVir!J1052&lt;&gt;0,logVir!J1052-logVir!J$1098-0.5*(SKir!J1052+SKir!J$1098)*(logKir!J1052-logKir!J$1098)-0.5*(SLir!J1052+SLir!J$1098)*(logHir!J1052-logHir!J$1098)-0.5*(SLir!J1052+SLir!J$1098)*(logQir!J1052-logQir!J$1098),0)</f>
        <v>2.0315203426746635E-2</v>
      </c>
    </row>
    <row r="1053" spans="1:10" x14ac:dyDescent="0.15">
      <c r="A1053" s="1">
        <v>46</v>
      </c>
      <c r="B1053" s="1" t="s">
        <v>340</v>
      </c>
      <c r="C1053" s="1">
        <v>15</v>
      </c>
      <c r="D1053" s="1" t="s">
        <v>27</v>
      </c>
      <c r="E1053" s="6">
        <f>IF(logVir!E1053&lt;&gt;0,logVir!E1053-logVir!E$1099-0.5*(SKir!E1053+SKir!E$1099)*(logKir!E1053-logKir!E$1099)-0.5*(SLir!E1053+SLir!E$1099)*(logHir!E1053-logHir!E$1099)-0.5*(SLir!E1053+SLir!E$1099)*(logQir!E1053-logQir!E$1099),0)</f>
        <v>-0.19943193088333944</v>
      </c>
      <c r="F1053" s="6">
        <f>IF(logVir!F1053&lt;&gt;0,logVir!F1053-logVir!F$1099-0.5*(SKir!F1053+SKir!F$1099)*(logKir!F1053-logKir!F$1099)-0.5*(SLir!F1053+SLir!F$1099)*(logHir!F1053-logHir!F$1099)-0.5*(SLir!F1053+SLir!F$1099)*(logQir!F1053-logQir!F$1099),0)</f>
        <v>-0.10961753195034064</v>
      </c>
      <c r="G1053" s="6">
        <f>IF(logVir!G1053&lt;&gt;0,logVir!G1053-logVir!G$1099-0.5*(SKir!G1053+SKir!G$1099)*(logKir!G1053-logKir!G$1099)-0.5*(SLir!G1053+SLir!G$1099)*(logHir!G1053-logHir!G$1099)-0.5*(SLir!G1053+SLir!G$1099)*(logQir!G1053-logQir!G$1099),0)</f>
        <v>-0.24484421655525687</v>
      </c>
      <c r="H1053" s="6">
        <f>IF(logVir!H1053&lt;&gt;0,logVir!H1053-logVir!H$1099-0.5*(SKir!H1053+SKir!H$1099)*(logKir!H1053-logKir!H$1099)-0.5*(SLir!H1053+SLir!H$1099)*(logHir!H1053-logHir!H$1099)-0.5*(SLir!H1053+SLir!H$1099)*(logQir!H1053-logQir!H$1099),0)</f>
        <v>-8.2548528562908355E-2</v>
      </c>
      <c r="I1053" s="6">
        <f>IF(logVir!I1053&lt;&gt;0,logVir!I1053-logVir!I$1099-0.5*(SKir!I1053+SKir!I$1099)*(logKir!I1053-logKir!I$1099)-0.5*(SLir!I1053+SLir!I$1099)*(logHir!I1053-logHir!I$1099)-0.5*(SLir!I1053+SLir!I$1099)*(logQir!I1053-logQir!I$1099),0)</f>
        <v>-0.15105884775652881</v>
      </c>
      <c r="J1053" s="6">
        <f>IF(logVir!J1053&lt;&gt;0,logVir!J1053-logVir!J$1099-0.5*(SKir!J1053+SKir!J$1099)*(logKir!J1053-logKir!J$1099)-0.5*(SLir!J1053+SLir!J$1099)*(logHir!J1053-logHir!J$1099)-0.5*(SLir!J1053+SLir!J$1099)*(logQir!J1053-logQir!J$1099),0)</f>
        <v>-6.280975970475601E-2</v>
      </c>
    </row>
    <row r="1054" spans="1:10" x14ac:dyDescent="0.15">
      <c r="A1054" s="1">
        <v>46</v>
      </c>
      <c r="B1054" s="1" t="s">
        <v>338</v>
      </c>
      <c r="C1054" s="1">
        <v>16</v>
      </c>
      <c r="D1054" s="1" t="s">
        <v>10</v>
      </c>
      <c r="E1054" s="6">
        <f>IF(logVir!E1054&lt;&gt;0,logVir!E1054-logVir!E$1100-0.5*(SKir!E1054+SKir!E$1100)*(logKir!E1054-logKir!E$1100)-0.5*(SLir!E1054+SLir!E$1100)*(logHir!E1054-logHir!E$1100)-0.5*(SLir!E1054+SLir!E$1100)*(logQir!E1054-logQir!E$1100),0)</f>
        <v>-0.20463527099805903</v>
      </c>
      <c r="F1054" s="6">
        <f>IF(logVir!F1054&lt;&gt;0,logVir!F1054-logVir!F$1100-0.5*(SKir!F1054+SKir!F$1100)*(logKir!F1054-logKir!F$1100)-0.5*(SLir!F1054+SLir!F$1100)*(logHir!F1054-logHir!F$1100)-0.5*(SLir!F1054+SLir!F$1100)*(logQir!F1054-logQir!F$1100),0)</f>
        <v>-2.1429974373977791E-2</v>
      </c>
      <c r="G1054" s="6">
        <f>IF(logVir!G1054&lt;&gt;0,logVir!G1054-logVir!G$1100-0.5*(SKir!G1054+SKir!G$1100)*(logKir!G1054-logKir!G$1100)-0.5*(SLir!G1054+SLir!G$1100)*(logHir!G1054-logHir!G$1100)-0.5*(SLir!G1054+SLir!G$1100)*(logQir!G1054-logQir!G$1100),0)</f>
        <v>-0.11383041074672266</v>
      </c>
      <c r="H1054" s="6">
        <f>IF(logVir!H1054&lt;&gt;0,logVir!H1054-logVir!H$1100-0.5*(SKir!H1054+SKir!H$1100)*(logKir!H1054-logKir!H$1100)-0.5*(SLir!H1054+SLir!H$1100)*(logHir!H1054-logHir!H$1100)-0.5*(SLir!H1054+SLir!H$1100)*(logQir!H1054-logQir!H$1100),0)</f>
        <v>-3.4192412148505685E-2</v>
      </c>
      <c r="I1054" s="6">
        <f>IF(logVir!I1054&lt;&gt;0,logVir!I1054-logVir!I$1100-0.5*(SKir!I1054+SKir!I$1100)*(logKir!I1054-logKir!I$1100)-0.5*(SLir!I1054+SLir!I$1100)*(logHir!I1054-logHir!I$1100)-0.5*(SLir!I1054+SLir!I$1100)*(logQir!I1054-logQir!I$1100),0)</f>
        <v>-6.4995470659303875E-2</v>
      </c>
      <c r="J1054" s="6">
        <f>IF(logVir!J1054&lt;&gt;0,logVir!J1054-logVir!J$1100-0.5*(SKir!J1054+SKir!J$1100)*(logKir!J1054-logKir!J$1100)-0.5*(SLir!J1054+SLir!J$1100)*(logHir!J1054-logHir!J$1100)-0.5*(SLir!J1054+SLir!J$1100)*(logQir!J1054-logQir!J$1100),0)</f>
        <v>-9.1872228073999085E-2</v>
      </c>
    </row>
    <row r="1055" spans="1:10" x14ac:dyDescent="0.15">
      <c r="A1055" s="1">
        <v>46</v>
      </c>
      <c r="B1055" s="1" t="s">
        <v>338</v>
      </c>
      <c r="C1055" s="1">
        <v>17</v>
      </c>
      <c r="D1055" s="1" t="s">
        <v>11</v>
      </c>
      <c r="E1055" s="6">
        <f>IF(logVir!E1055&lt;&gt;0,logVir!E1055-logVir!E$1101-0.5*(SKir!E1055+SKir!E$1101)*(logKir!E1055-logKir!E$1101)-0.5*(SLir!E1055+SLir!E$1101)*(logHir!E1055-logHir!E$1101)-0.5*(SLir!E1055+SLir!E$1101)*(logQir!E1055-logQir!E$1101),0)</f>
        <v>0.65334119065536311</v>
      </c>
      <c r="F1055" s="6">
        <f>IF(logVir!F1055&lt;&gt;0,logVir!F1055-logVir!F$1101-0.5*(SKir!F1055+SKir!F$1101)*(logKir!F1055-logKir!F$1101)-0.5*(SLir!F1055+SLir!F$1101)*(logHir!F1055-logHir!F$1101)-0.5*(SLir!F1055+SLir!F$1101)*(logQir!F1055-logQir!F$1101),0)</f>
        <v>0.16753562497975655</v>
      </c>
      <c r="G1055" s="6">
        <f>IF(logVir!G1055&lt;&gt;0,logVir!G1055-logVir!G$1101-0.5*(SKir!G1055+SKir!G$1101)*(logKir!G1055-logKir!G$1101)-0.5*(SLir!G1055+SLir!G$1101)*(logHir!G1055-logHir!G$1101)-0.5*(SLir!G1055+SLir!G$1101)*(logQir!G1055-logQir!G$1101),0)</f>
        <v>0.26871923134206926</v>
      </c>
      <c r="H1055" s="6">
        <f>IF(logVir!H1055&lt;&gt;0,logVir!H1055-logVir!H$1101-0.5*(SKir!H1055+SKir!H$1101)*(logKir!H1055-logKir!H$1101)-0.5*(SLir!H1055+SLir!H$1101)*(logHir!H1055-logHir!H$1101)-0.5*(SLir!H1055+SLir!H$1101)*(logQir!H1055-logQir!H$1101),0)</f>
        <v>0.15165263408098473</v>
      </c>
      <c r="I1055" s="6">
        <f>IF(logVir!I1055&lt;&gt;0,logVir!I1055-logVir!I$1101-0.5*(SKir!I1055+SKir!I$1101)*(logKir!I1055-logKir!I$1101)-0.5*(SLir!I1055+SLir!I$1101)*(logHir!I1055-logHir!I$1101)-0.5*(SLir!I1055+SLir!I$1101)*(logQir!I1055-logQir!I$1101),0)</f>
        <v>0.23225458064227805</v>
      </c>
      <c r="J1055" s="6">
        <f>IF(logVir!J1055&lt;&gt;0,logVir!J1055-logVir!J$1101-0.5*(SKir!J1055+SKir!J$1101)*(logKir!J1055-logKir!J$1101)-0.5*(SLir!J1055+SLir!J$1101)*(logHir!J1055-logHir!J$1101)-0.5*(SLir!J1055+SLir!J$1101)*(logQir!J1055-logQir!J$1101),0)</f>
        <v>0.26243290183049583</v>
      </c>
    </row>
    <row r="1056" spans="1:10" x14ac:dyDescent="0.15">
      <c r="A1056" s="1">
        <v>46</v>
      </c>
      <c r="B1056" s="1" t="s">
        <v>338</v>
      </c>
      <c r="C1056" s="1">
        <v>18</v>
      </c>
      <c r="D1056" s="1" t="s">
        <v>12</v>
      </c>
      <c r="E1056" s="6">
        <f>IF(logVir!E1056&lt;&gt;0,logVir!E1056-logVir!E$1102-0.5*(SKir!E1056+SKir!E$1102)*(logKir!E1056-logKir!E$1102)-0.5*(SLir!E1056+SLir!E$1102)*(logHir!E1056-logHir!E$1102)-0.5*(SLir!E1056+SLir!E$1102)*(logQir!E1056-logQir!E$1102),0)</f>
        <v>-9.4079288710925177E-2</v>
      </c>
      <c r="F1056" s="6">
        <f>IF(logVir!F1056&lt;&gt;0,logVir!F1056-logVir!F$1102-0.5*(SKir!F1056+SKir!F$1102)*(logKir!F1056-logKir!F$1102)-0.5*(SLir!F1056+SLir!F$1102)*(logHir!F1056-logHir!F$1102)-0.5*(SLir!F1056+SLir!F$1102)*(logQir!F1056-logQir!F$1102),0)</f>
        <v>-4.8578384805913956E-2</v>
      </c>
      <c r="G1056" s="6">
        <f>IF(logVir!G1056&lt;&gt;0,logVir!G1056-logVir!G$1102-0.5*(SKir!G1056+SKir!G$1102)*(logKir!G1056-logKir!G$1102)-0.5*(SLir!G1056+SLir!G$1102)*(logHir!G1056-logHir!G$1102)-0.5*(SLir!G1056+SLir!G$1102)*(logQir!G1056-logQir!G$1102),0)</f>
        <v>-7.7824898700995196E-2</v>
      </c>
      <c r="H1056" s="6">
        <f>IF(logVir!H1056&lt;&gt;0,logVir!H1056-logVir!H$1102-0.5*(SKir!H1056+SKir!H$1102)*(logKir!H1056-logKir!H$1102)-0.5*(SLir!H1056+SLir!H$1102)*(logHir!H1056-logHir!H$1102)-0.5*(SLir!H1056+SLir!H$1102)*(logQir!H1056-logQir!H$1102),0)</f>
        <v>-2.3683821709600008E-2</v>
      </c>
      <c r="I1056" s="6">
        <f>IF(logVir!I1056&lt;&gt;0,logVir!I1056-logVir!I$1102-0.5*(SKir!I1056+SKir!I$1102)*(logKir!I1056-logKir!I$1102)-0.5*(SLir!I1056+SLir!I$1102)*(logHir!I1056-logHir!I$1102)-0.5*(SLir!I1056+SLir!I$1102)*(logQir!I1056-logQir!I$1102),0)</f>
        <v>5.3033484598600855E-2</v>
      </c>
      <c r="J1056" s="6">
        <f>IF(logVir!J1056&lt;&gt;0,logVir!J1056-logVir!J$1102-0.5*(SKir!J1056+SKir!J$1102)*(logKir!J1056-logKir!J$1102)-0.5*(SLir!J1056+SLir!J$1102)*(logHir!J1056-logHir!J$1102)-0.5*(SLir!J1056+SLir!J$1102)*(logQir!J1056-logQir!J$1102),0)</f>
        <v>8.8009874587225173E-2</v>
      </c>
    </row>
    <row r="1057" spans="1:10" x14ac:dyDescent="0.15">
      <c r="A1057" s="1">
        <v>46</v>
      </c>
      <c r="B1057" s="1" t="s">
        <v>341</v>
      </c>
      <c r="C1057" s="1">
        <v>19</v>
      </c>
      <c r="D1057" s="1" t="s">
        <v>13</v>
      </c>
      <c r="E1057" s="6">
        <f>IF(logVir!E1057&lt;&gt;0,logVir!E1057-logVir!E$1103-0.5*(SKir!E1057+SKir!E$1103)*(logKir!E1057-logKir!E$1103)-0.5*(SLir!E1057+SLir!E$1103)*(logHir!E1057-logHir!E$1103)-0.5*(SLir!E1057+SLir!E$1103)*(logQir!E1057-logQir!E$1103),0)</f>
        <v>-2.9764880043696706E-2</v>
      </c>
      <c r="F1057" s="6">
        <f>IF(logVir!F1057&lt;&gt;0,logVir!F1057-logVir!F$1103-0.5*(SKir!F1057+SKir!F$1103)*(logKir!F1057-logKir!F$1103)-0.5*(SLir!F1057+SLir!F$1103)*(logHir!F1057-logHir!F$1103)-0.5*(SLir!F1057+SLir!F$1103)*(logQir!F1057-logQir!F$1103),0)</f>
        <v>8.5200367973728874E-2</v>
      </c>
      <c r="G1057" s="6">
        <f>IF(logVir!G1057&lt;&gt;0,logVir!G1057-logVir!G$1103-0.5*(SKir!G1057+SKir!G$1103)*(logKir!G1057-logKir!G$1103)-0.5*(SLir!G1057+SLir!G$1103)*(logHir!G1057-logHir!G$1103)-0.5*(SLir!G1057+SLir!G$1103)*(logQir!G1057-logQir!G$1103),0)</f>
        <v>7.7580214428529012E-2</v>
      </c>
      <c r="H1057" s="6">
        <f>IF(logVir!H1057&lt;&gt;0,logVir!H1057-logVir!H$1103-0.5*(SKir!H1057+SKir!H$1103)*(logKir!H1057-logKir!H$1103)-0.5*(SLir!H1057+SLir!H$1103)*(logHir!H1057-logHir!H$1103)-0.5*(SLir!H1057+SLir!H$1103)*(logQir!H1057-logQir!H$1103),0)</f>
        <v>7.1436900665443309E-2</v>
      </c>
      <c r="I1057" s="6">
        <f>IF(logVir!I1057&lt;&gt;0,logVir!I1057-logVir!I$1103-0.5*(SKir!I1057+SKir!I$1103)*(logKir!I1057-logKir!I$1103)-0.5*(SLir!I1057+SLir!I$1103)*(logHir!I1057-logHir!I$1103)-0.5*(SLir!I1057+SLir!I$1103)*(logQir!I1057-logQir!I$1103),0)</f>
        <v>7.4586939054252427E-2</v>
      </c>
      <c r="J1057" s="6">
        <f>IF(logVir!J1057&lt;&gt;0,logVir!J1057-logVir!J$1103-0.5*(SKir!J1057+SKir!J$1103)*(logKir!J1057-logKir!J$1103)-0.5*(SLir!J1057+SLir!J$1103)*(logHir!J1057-logHir!J$1103)-0.5*(SLir!J1057+SLir!J$1103)*(logQir!J1057-logQir!J$1103),0)</f>
        <v>0.13585008767408679</v>
      </c>
    </row>
    <row r="1058" spans="1:10" x14ac:dyDescent="0.15">
      <c r="A1058" s="1">
        <v>46</v>
      </c>
      <c r="B1058" s="1" t="s">
        <v>341</v>
      </c>
      <c r="C1058" s="1">
        <v>20</v>
      </c>
      <c r="D1058" s="1" t="s">
        <v>14</v>
      </c>
      <c r="E1058" s="6">
        <f>IF(logVir!E1058&lt;&gt;0,logVir!E1058-logVir!E$1104-0.5*(SKir!E1058+SKir!E$1104)*(logKir!E1058-logKir!E$1104)-0.5*(SLir!E1058+SLir!E$1104)*(logHir!E1058-logHir!E$1104)-0.5*(SLir!E1058+SLir!E$1104)*(logQir!E1058-logQir!E$1104),0)</f>
        <v>0.2230611399643648</v>
      </c>
      <c r="F1058" s="6">
        <f>IF(logVir!F1058&lt;&gt;0,logVir!F1058-logVir!F$1104-0.5*(SKir!F1058+SKir!F$1104)*(logKir!F1058-logKir!F$1104)-0.5*(SLir!F1058+SLir!F$1104)*(logHir!F1058-logHir!F$1104)-0.5*(SLir!F1058+SLir!F$1104)*(logQir!F1058-logQir!F$1104),0)</f>
        <v>0.26049409023710463</v>
      </c>
      <c r="G1058" s="6">
        <f>IF(logVir!G1058&lt;&gt;0,logVir!G1058-logVir!G$1104-0.5*(SKir!G1058+SKir!G$1104)*(logKir!G1058-logKir!G$1104)-0.5*(SLir!G1058+SLir!G$1104)*(logHir!G1058-logHir!G$1104)-0.5*(SLir!G1058+SLir!G$1104)*(logQir!G1058-logQir!G$1104),0)</f>
        <v>0.12628648506083137</v>
      </c>
      <c r="H1058" s="6">
        <f>IF(logVir!H1058&lt;&gt;0,logVir!H1058-logVir!H$1104-0.5*(SKir!H1058+SKir!H$1104)*(logKir!H1058-logKir!H$1104)-0.5*(SLir!H1058+SLir!H$1104)*(logHir!H1058-logHir!H$1104)-0.5*(SLir!H1058+SLir!H$1104)*(logQir!H1058-logQir!H$1104),0)</f>
        <v>0.18549133045216054</v>
      </c>
      <c r="I1058" s="6">
        <f>IF(logVir!I1058&lt;&gt;0,logVir!I1058-logVir!I$1104-0.5*(SKir!I1058+SKir!I$1104)*(logKir!I1058-logKir!I$1104)-0.5*(SLir!I1058+SLir!I$1104)*(logHir!I1058-logHir!I$1104)-0.5*(SLir!I1058+SLir!I$1104)*(logQir!I1058-logQir!I$1104),0)</f>
        <v>0.17339528928148906</v>
      </c>
      <c r="J1058" s="6">
        <f>IF(logVir!J1058&lt;&gt;0,logVir!J1058-logVir!J$1104-0.5*(SKir!J1058+SKir!J$1104)*(logKir!J1058-logKir!J$1104)-0.5*(SLir!J1058+SLir!J$1104)*(logHir!J1058-logHir!J$1104)-0.5*(SLir!J1058+SLir!J$1104)*(logQir!J1058-logQir!J$1104),0)</f>
        <v>0.19071434943504526</v>
      </c>
    </row>
    <row r="1059" spans="1:10" x14ac:dyDescent="0.15">
      <c r="A1059" s="1">
        <v>46</v>
      </c>
      <c r="B1059" s="1" t="s">
        <v>341</v>
      </c>
      <c r="C1059" s="1">
        <v>21</v>
      </c>
      <c r="D1059" s="1" t="s">
        <v>15</v>
      </c>
      <c r="E1059" s="6">
        <f>IF(logVir!E1059&lt;&gt;0,logVir!E1059-logVir!E$1105-0.5*(SKir!E1059+SKir!E$1105)*(logKir!E1059-logKir!E$1105)-0.5*(SLir!E1059+SLir!E$1105)*(logHir!E1059-logHir!E$1105)-0.5*(SLir!E1059+SLir!E$1105)*(logQir!E1059-logQir!E$1105),0)</f>
        <v>-0.11457473382837829</v>
      </c>
      <c r="F1059" s="6">
        <f>IF(logVir!F1059&lt;&gt;0,logVir!F1059-logVir!F$1105-0.5*(SKir!F1059+SKir!F$1105)*(logKir!F1059-logKir!F$1105)-0.5*(SLir!F1059+SLir!F$1105)*(logHir!F1059-logHir!F$1105)-0.5*(SLir!F1059+SLir!F$1105)*(logQir!F1059-logQir!F$1105),0)</f>
        <v>-5.95054302023987E-2</v>
      </c>
      <c r="G1059" s="6">
        <f>IF(logVir!G1059&lt;&gt;0,logVir!G1059-logVir!G$1105-0.5*(SKir!G1059+SKir!G$1105)*(logKir!G1059-logKir!G$1105)-0.5*(SLir!G1059+SLir!G$1105)*(logHir!G1059-logHir!G$1105)-0.5*(SLir!G1059+SLir!G$1105)*(logQir!G1059-logQir!G$1105),0)</f>
        <v>5.2133555366416583E-2</v>
      </c>
      <c r="H1059" s="6">
        <f>IF(logVir!H1059&lt;&gt;0,logVir!H1059-logVir!H$1105-0.5*(SKir!H1059+SKir!H$1105)*(logKir!H1059-logKir!H$1105)-0.5*(SLir!H1059+SLir!H$1105)*(logHir!H1059-logHir!H$1105)-0.5*(SLir!H1059+SLir!H$1105)*(logQir!H1059-logQir!H$1105),0)</f>
        <v>0.10880568365936485</v>
      </c>
      <c r="I1059" s="6">
        <f>IF(logVir!I1059&lt;&gt;0,logVir!I1059-logVir!I$1105-0.5*(SKir!I1059+SKir!I$1105)*(logKir!I1059-logKir!I$1105)-0.5*(SLir!I1059+SLir!I$1105)*(logHir!I1059-logHir!I$1105)-0.5*(SLir!I1059+SLir!I$1105)*(logQir!I1059-logQir!I$1105),0)</f>
        <v>0.26954276060884397</v>
      </c>
      <c r="J1059" s="6">
        <f>IF(logVir!J1059&lt;&gt;0,logVir!J1059-logVir!J$1105-0.5*(SKir!J1059+SKir!J$1105)*(logKir!J1059-logKir!J$1105)-0.5*(SLir!J1059+SLir!J$1105)*(logHir!J1059-logHir!J$1105)-0.5*(SLir!J1059+SLir!J$1105)*(logQir!J1059-logQir!J$1105),0)</f>
        <v>0.28253755021939142</v>
      </c>
    </row>
    <row r="1060" spans="1:10" x14ac:dyDescent="0.15">
      <c r="A1060" s="1">
        <v>46</v>
      </c>
      <c r="B1060" s="1" t="s">
        <v>224</v>
      </c>
      <c r="C1060" s="1">
        <v>22</v>
      </c>
      <c r="D1060" s="1" t="s">
        <v>7</v>
      </c>
      <c r="E1060" s="6">
        <f>IF(logVir!E1060&lt;&gt;0,logVir!E1060-logVir!E$1106-0.5*(SKir!E1060+SKir!E$1106)*(logKir!E1060-logKir!E$1106)-0.5*(SLir!E1060+SLir!E$1106)*(logHir!E1060-logHir!E$1106)-0.5*(SLir!E1060+SLir!E$1106)*(logQir!E1060-logQir!E$1106),0)</f>
        <v>5.9481940896181217E-2</v>
      </c>
      <c r="F1060" s="6">
        <f>IF(logVir!F1060&lt;&gt;0,logVir!F1060-logVir!F$1106-0.5*(SKir!F1060+SKir!F$1106)*(logKir!F1060-logKir!F$1106)-0.5*(SLir!F1060+SLir!F$1106)*(logHir!F1060-logHir!F$1106)-0.5*(SLir!F1060+SLir!F$1106)*(logQir!F1060-logQir!F$1106),0)</f>
        <v>-3.8257321837484377E-2</v>
      </c>
      <c r="G1060" s="6">
        <f>IF(logVir!G1060&lt;&gt;0,logVir!G1060-logVir!G$1106-0.5*(SKir!G1060+SKir!G$1106)*(logKir!G1060-logKir!G$1106)-0.5*(SLir!G1060+SLir!G$1106)*(logHir!G1060-logHir!G$1106)-0.5*(SLir!G1060+SLir!G$1106)*(logQir!G1060-logQir!G$1106),0)</f>
        <v>-1.491822539838138E-2</v>
      </c>
      <c r="H1060" s="6">
        <f>IF(logVir!H1060&lt;&gt;0,logVir!H1060-logVir!H$1106-0.5*(SKir!H1060+SKir!H$1106)*(logKir!H1060-logKir!H$1106)-0.5*(SLir!H1060+SLir!H$1106)*(logHir!H1060-logHir!H$1106)-0.5*(SLir!H1060+SLir!H$1106)*(logQir!H1060-logQir!H$1106),0)</f>
        <v>1.8448324408913825E-2</v>
      </c>
      <c r="I1060" s="6">
        <f>IF(logVir!I1060&lt;&gt;0,logVir!I1060-logVir!I$1106-0.5*(SKir!I1060+SKir!I$1106)*(logKir!I1060-logKir!I$1106)-0.5*(SLir!I1060+SLir!I$1106)*(logHir!I1060-logHir!I$1106)-0.5*(SLir!I1060+SLir!I$1106)*(logQir!I1060-logQir!I$1106),0)</f>
        <v>2.6004713950905319E-2</v>
      </c>
      <c r="J1060" s="6">
        <f>IF(logVir!J1060&lt;&gt;0,logVir!J1060-logVir!J$1106-0.5*(SKir!J1060+SKir!J$1106)*(logKir!J1060-logKir!J$1106)-0.5*(SLir!J1060+SLir!J$1106)*(logHir!J1060-logHir!J$1106)-0.5*(SLir!J1060+SLir!J$1106)*(logQir!J1060-logQir!J$1106),0)</f>
        <v>5.9898353074227861E-2</v>
      </c>
    </row>
    <row r="1061" spans="1:10" x14ac:dyDescent="0.15">
      <c r="A1061" s="1">
        <v>46</v>
      </c>
      <c r="B1061" s="1" t="s">
        <v>224</v>
      </c>
      <c r="C1061" s="1">
        <v>23</v>
      </c>
      <c r="D1061" s="1" t="s">
        <v>28</v>
      </c>
      <c r="E1061" s="6">
        <f>IF(logVir!E1061&lt;&gt;0,logVir!E1061-logVir!E$1107-0.5*(SKir!E1061+SKir!E$1107)*(logKir!E1061-logKir!E$1107)-0.5*(SLir!E1061+SLir!E$1107)*(logHir!E1061-logHir!E$1107)-0.5*(SLir!E1061+SLir!E$1107)*(logQir!E1061-logQir!E$1107),0)</f>
        <v>-5.6584556115971775E-2</v>
      </c>
      <c r="F1061" s="6">
        <f>IF(logVir!F1061&lt;&gt;0,logVir!F1061-logVir!F$1107-0.5*(SKir!F1061+SKir!F$1107)*(logKir!F1061-logKir!F$1107)-0.5*(SLir!F1061+SLir!F$1107)*(logHir!F1061-logHir!F$1107)-0.5*(SLir!F1061+SLir!F$1107)*(logQir!F1061-logQir!F$1107),0)</f>
        <v>-5.3281529957714152E-2</v>
      </c>
      <c r="G1061" s="6">
        <f>IF(logVir!G1061&lt;&gt;0,logVir!G1061-logVir!G$1107-0.5*(SKir!G1061+SKir!G$1107)*(logKir!G1061-logKir!G$1107)-0.5*(SLir!G1061+SLir!G$1107)*(logHir!G1061-logHir!G$1107)-0.5*(SLir!G1061+SLir!G$1107)*(logQir!G1061-logQir!G$1107),0)</f>
        <v>-6.3896072856506683E-2</v>
      </c>
      <c r="H1061" s="6">
        <f>IF(logVir!H1061&lt;&gt;0,logVir!H1061-logVir!H$1107-0.5*(SKir!H1061+SKir!H$1107)*(logKir!H1061-logKir!H$1107)-0.5*(SLir!H1061+SLir!H$1107)*(logHir!H1061-logHir!H$1107)-0.5*(SLir!H1061+SLir!H$1107)*(logQir!H1061-logQir!H$1107),0)</f>
        <v>-3.0456754001398075E-2</v>
      </c>
      <c r="I1061" s="6">
        <f>IF(logVir!I1061&lt;&gt;0,logVir!I1061-logVir!I$1107-0.5*(SKir!I1061+SKir!I$1107)*(logKir!I1061-logKir!I$1107)-0.5*(SLir!I1061+SLir!I$1107)*(logHir!I1061-logHir!I$1107)-0.5*(SLir!I1061+SLir!I$1107)*(logQir!I1061-logQir!I$1107),0)</f>
        <v>-1.7238420570901053E-2</v>
      </c>
      <c r="J1061" s="6">
        <f>IF(logVir!J1061&lt;&gt;0,logVir!J1061-logVir!J$1107-0.5*(SKir!J1061+SKir!J$1107)*(logKir!J1061-logKir!J$1107)-0.5*(SLir!J1061+SLir!J$1107)*(logHir!J1061-logHir!J$1107)-0.5*(SLir!J1061+SLir!J$1107)*(logQir!J1061-logQir!J$1107),0)</f>
        <v>2.6583268789136052E-2</v>
      </c>
    </row>
    <row r="1062" spans="1:10" x14ac:dyDescent="0.15">
      <c r="A1062" s="1">
        <v>47</v>
      </c>
      <c r="B1062" s="1" t="s">
        <v>342</v>
      </c>
      <c r="C1062" s="1">
        <v>1</v>
      </c>
      <c r="D1062" s="1" t="s">
        <v>8</v>
      </c>
      <c r="E1062" s="6"/>
      <c r="F1062" s="6">
        <f>IF(logVir!F1062&lt;&gt;0,logVir!F1062-logVir!F$1085-0.5*(SKir!F1062+SKir!F$1085)*(logKir!F1062-logKir!F$1085)-0.5*(SLir!F1062+SLir!F$1085)*(logHir!F1062-logHir!F$1085)-0.5*(SLir!F1062+SLir!F$1085)*(logQir!F1062-logQir!F$1085),0)</f>
        <v>9.7504618173605964E-2</v>
      </c>
      <c r="G1062" s="6">
        <f>IF(logVir!G1062&lt;&gt;0,logVir!G1062-logVir!G$1085-0.5*(SKir!G1062+SKir!G$1085)*(logKir!G1062-logKir!G$1085)-0.5*(SLir!G1062+SLir!G$1085)*(logHir!G1062-logHir!G$1085)-0.5*(SLir!G1062+SLir!G$1085)*(logQir!G1062-logQir!G$1085),0)</f>
        <v>-4.5504010617611078E-2</v>
      </c>
      <c r="H1062" s="6">
        <f>IF(logVir!H1062&lt;&gt;0,logVir!H1062-logVir!H$1085-0.5*(SKir!H1062+SKir!H$1085)*(logKir!H1062-logKir!H$1085)-0.5*(SLir!H1062+SLir!H$1085)*(logHir!H1062-logHir!H$1085)-0.5*(SLir!H1062+SLir!H$1085)*(logQir!H1062-logQir!H$1085),0)</f>
        <v>-7.4182340969805111E-2</v>
      </c>
      <c r="I1062" s="6">
        <f>IF(logVir!I1062&lt;&gt;0,logVir!I1062-logVir!I$1085-0.5*(SKir!I1062+SKir!I$1085)*(logKir!I1062-logKir!I$1085)-0.5*(SLir!I1062+SLir!I$1085)*(logHir!I1062-logHir!I$1085)-0.5*(SLir!I1062+SLir!I$1085)*(logQir!I1062-logQir!I$1085),0)</f>
        <v>-0.13934753692639265</v>
      </c>
      <c r="J1062" s="6">
        <f>IF(logVir!J1062&lt;&gt;0,logVir!J1062-logVir!J$1085-0.5*(SKir!J1062+SKir!J$1085)*(logKir!J1062-logKir!J$1085)-0.5*(SLir!J1062+SLir!J$1085)*(logHir!J1062-logHir!J$1085)-0.5*(SLir!J1062+SLir!J$1085)*(logQir!J1062-logQir!J$1085),0)</f>
        <v>-0.13846503176527733</v>
      </c>
    </row>
    <row r="1063" spans="1:10" x14ac:dyDescent="0.15">
      <c r="A1063" s="1">
        <v>47</v>
      </c>
      <c r="B1063" s="1" t="s">
        <v>343</v>
      </c>
      <c r="C1063" s="1">
        <v>2</v>
      </c>
      <c r="D1063" s="1" t="s">
        <v>9</v>
      </c>
      <c r="E1063" s="6"/>
      <c r="F1063" s="6">
        <f>IF(logVir!F1063&lt;&gt;0,logVir!F1063-logVir!F$1086-0.5*(SKir!F1063+SKir!F$1086)*(logKir!F1063-logKir!F$1086)-0.5*(SLir!F1063+SLir!F$1086)*(logHir!F1063-logHir!F$1086)-0.5*(SLir!F1063+SLir!F$1086)*(logQir!F1063-logQir!F$1086),0)</f>
        <v>0.38002194090746499</v>
      </c>
      <c r="G1063" s="6">
        <f>IF(logVir!G1063&lt;&gt;0,logVir!G1063-logVir!G$1086-0.5*(SKir!G1063+SKir!G$1086)*(logKir!G1063-logKir!G$1086)-0.5*(SLir!G1063+SLir!G$1086)*(logHir!G1063-logHir!G$1086)-0.5*(SLir!G1063+SLir!G$1086)*(logQir!G1063-logQir!G$1086),0)</f>
        <v>0.71117034409380575</v>
      </c>
      <c r="H1063" s="6">
        <f>IF(logVir!H1063&lt;&gt;0,logVir!H1063-logVir!H$1086-0.5*(SKir!H1063+SKir!H$1086)*(logKir!H1063-logKir!H$1086)-0.5*(SLir!H1063+SLir!H$1086)*(logHir!H1063-logHir!H$1086)-0.5*(SLir!H1063+SLir!H$1086)*(logQir!H1063-logQir!H$1086),0)</f>
        <v>0.50650157627490011</v>
      </c>
      <c r="I1063" s="6">
        <f>IF(logVir!I1063&lt;&gt;0,logVir!I1063-logVir!I$1086-0.5*(SKir!I1063+SKir!I$1086)*(logKir!I1063-logKir!I$1086)-0.5*(SLir!I1063+SLir!I$1086)*(logHir!I1063-logHir!I$1086)-0.5*(SLir!I1063+SLir!I$1086)*(logQir!I1063-logQir!I$1086),0)</f>
        <v>0.46387521208490973</v>
      </c>
      <c r="J1063" s="6">
        <f>IF(logVir!J1063&lt;&gt;0,logVir!J1063-logVir!J$1086-0.5*(SKir!J1063+SKir!J$1086)*(logKir!J1063-logKir!J$1086)-0.5*(SLir!J1063+SLir!J$1086)*(logHir!J1063-logHir!J$1086)-0.5*(SLir!J1063+SLir!J$1086)*(logQir!J1063-logQir!J$1086),0)</f>
        <v>0.53155212062960766</v>
      </c>
    </row>
    <row r="1064" spans="1:10" x14ac:dyDescent="0.15">
      <c r="A1064" s="1">
        <v>47</v>
      </c>
      <c r="B1064" s="1" t="s">
        <v>344</v>
      </c>
      <c r="C1064" s="1">
        <v>3</v>
      </c>
      <c r="D1064" s="1" t="s">
        <v>16</v>
      </c>
      <c r="E1064" s="6"/>
      <c r="F1064" s="6">
        <f>IF(logVir!F1064&lt;&gt;0,logVir!F1064-logVir!F$1087-0.5*(SKir!F1064+SKir!F$1087)*(logKir!F1064-logKir!F$1087)-0.5*(SLir!F1064+SLir!F$1087)*(logHir!F1064-logHir!F$1087)-0.5*(SLir!F1064+SLir!F$1087)*(logQir!F1064-logQir!F$1087),0)</f>
        <v>-0.48893837037386784</v>
      </c>
      <c r="G1064" s="6">
        <f>IF(logVir!G1064&lt;&gt;0,logVir!G1064-logVir!G$1087-0.5*(SKir!G1064+SKir!G$1087)*(logKir!G1064-logKir!G$1087)-0.5*(SLir!G1064+SLir!G$1087)*(logHir!G1064-logHir!G$1087)-0.5*(SLir!G1064+SLir!G$1087)*(logQir!G1064-logQir!G$1087),0)</f>
        <v>-0.43720249451794424</v>
      </c>
      <c r="H1064" s="6">
        <f>IF(logVir!H1064&lt;&gt;0,logVir!H1064-logVir!H$1087-0.5*(SKir!H1064+SKir!H$1087)*(logKir!H1064-logKir!H$1087)-0.5*(SLir!H1064+SLir!H$1087)*(logHir!H1064-logHir!H$1087)-0.5*(SLir!H1064+SLir!H$1087)*(logQir!H1064-logQir!H$1087),0)</f>
        <v>-0.30352916065066732</v>
      </c>
      <c r="I1064" s="6">
        <f>IF(logVir!I1064&lt;&gt;0,logVir!I1064-logVir!I$1087-0.5*(SKir!I1064+SKir!I$1087)*(logKir!I1064-logKir!I$1087)-0.5*(SLir!I1064+SLir!I$1087)*(logHir!I1064-logHir!I$1087)-0.5*(SLir!I1064+SLir!I$1087)*(logQir!I1064-logQir!I$1087),0)</f>
        <v>-0.33371780442120524</v>
      </c>
      <c r="J1064" s="6">
        <f>IF(logVir!J1064&lt;&gt;0,logVir!J1064-logVir!J$1087-0.5*(SKir!J1064+SKir!J$1087)*(logKir!J1064-logKir!J$1087)-0.5*(SLir!J1064+SLir!J$1087)*(logHir!J1064-logHir!J$1087)-0.5*(SLir!J1064+SLir!J$1087)*(logQir!J1064-logQir!J$1087),0)</f>
        <v>-0.42819340039381748</v>
      </c>
    </row>
    <row r="1065" spans="1:10" x14ac:dyDescent="0.15">
      <c r="A1065" s="1">
        <v>47</v>
      </c>
      <c r="B1065" s="1" t="s">
        <v>345</v>
      </c>
      <c r="C1065" s="1">
        <v>4</v>
      </c>
      <c r="D1065" s="1" t="s">
        <v>17</v>
      </c>
      <c r="E1065" s="6"/>
      <c r="F1065" s="6">
        <f>IF(logVir!F1065&lt;&gt;0,logVir!F1065-logVir!F$1088-0.5*(SKir!F1065+SKir!F$1088)*(logKir!F1065-logKir!F$1088)-0.5*(SLir!F1065+SLir!F$1088)*(logHir!F1065-logHir!F$1088)-0.5*(SLir!F1065+SLir!F$1088)*(logQir!F1065-logQir!F$1088),0)</f>
        <v>-0.5763305769771393</v>
      </c>
      <c r="G1065" s="6">
        <f>IF(logVir!G1065&lt;&gt;0,logVir!G1065-logVir!G$1088-0.5*(SKir!G1065+SKir!G$1088)*(logKir!G1065-logKir!G$1088)-0.5*(SLir!G1065+SLir!G$1088)*(logHir!G1065-logHir!G$1088)-0.5*(SLir!G1065+SLir!G$1088)*(logQir!G1065-logQir!G$1088),0)</f>
        <v>-0.4857992818044351</v>
      </c>
      <c r="H1065" s="6">
        <f>IF(logVir!H1065&lt;&gt;0,logVir!H1065-logVir!H$1088-0.5*(SKir!H1065+SKir!H$1088)*(logKir!H1065-logKir!H$1088)-0.5*(SLir!H1065+SLir!H$1088)*(logHir!H1065-logHir!H$1088)-0.5*(SLir!H1065+SLir!H$1088)*(logQir!H1065-logQir!H$1088),0)</f>
        <v>-0.58557079515204857</v>
      </c>
      <c r="I1065" s="6">
        <f>IF(logVir!I1065&lt;&gt;0,logVir!I1065-logVir!I$1088-0.5*(SKir!I1065+SKir!I$1088)*(logKir!I1065-logKir!I$1088)-0.5*(SLir!I1065+SLir!I$1088)*(logHir!I1065-logHir!I$1088)-0.5*(SLir!I1065+SLir!I$1088)*(logQir!I1065-logQir!I$1088),0)</f>
        <v>0.23286423863011968</v>
      </c>
      <c r="J1065" s="6">
        <f>IF(logVir!J1065&lt;&gt;0,logVir!J1065-logVir!J$1088-0.5*(SKir!J1065+SKir!J$1088)*(logKir!J1065-logKir!J$1088)-0.5*(SLir!J1065+SLir!J$1088)*(logHir!J1065-logHir!J$1088)-0.5*(SLir!J1065+SLir!J$1088)*(logQir!J1065-logQir!J$1088),0)</f>
        <v>0.4929447962036021</v>
      </c>
    </row>
    <row r="1066" spans="1:10" x14ac:dyDescent="0.15">
      <c r="A1066" s="1">
        <v>47</v>
      </c>
      <c r="B1066" s="1" t="s">
        <v>344</v>
      </c>
      <c r="C1066" s="1">
        <v>5</v>
      </c>
      <c r="D1066" s="1" t="s">
        <v>18</v>
      </c>
      <c r="E1066" s="6"/>
      <c r="F1066" s="6">
        <f>IF(logVir!F1066&lt;&gt;0,logVir!F1066-logVir!F$1089-0.5*(SKir!F1066+SKir!F$1089)*(logKir!F1066-logKir!F$1089)-0.5*(SLir!F1066+SLir!F$1089)*(logHir!F1066-logHir!F$1089)-0.5*(SLir!F1066+SLir!F$1089)*(logQir!F1066-logQir!F$1089),0)</f>
        <v>-0.85127519703239296</v>
      </c>
      <c r="G1066" s="6">
        <f>IF(logVir!G1066&lt;&gt;0,logVir!G1066-logVir!G$1089-0.5*(SKir!G1066+SKir!G$1089)*(logKir!G1066-logKir!G$1089)-0.5*(SLir!G1066+SLir!G$1089)*(logHir!G1066-logHir!G$1089)-0.5*(SLir!G1066+SLir!G$1089)*(logQir!G1066-logQir!G$1089),0)</f>
        <v>-0.38151108575946502</v>
      </c>
      <c r="H1066" s="6">
        <f>IF(logVir!H1066&lt;&gt;0,logVir!H1066-logVir!H$1089-0.5*(SKir!H1066+SKir!H$1089)*(logKir!H1066-logKir!H$1089)-0.5*(SLir!H1066+SLir!H$1089)*(logHir!H1066-logHir!H$1089)-0.5*(SLir!H1066+SLir!H$1089)*(logQir!H1066-logQir!H$1089),0)</f>
        <v>-0.24887710287704337</v>
      </c>
      <c r="I1066" s="6">
        <f>IF(logVir!I1066&lt;&gt;0,logVir!I1066-logVir!I$1089-0.5*(SKir!I1066+SKir!I$1089)*(logKir!I1066-logKir!I$1089)-0.5*(SLir!I1066+SLir!I$1089)*(logHir!I1066-logHir!I$1089)-0.5*(SLir!I1066+SLir!I$1089)*(logQir!I1066-logQir!I$1089),0)</f>
        <v>-0.40554919471869749</v>
      </c>
      <c r="J1066" s="6">
        <f>IF(logVir!J1066&lt;&gt;0,logVir!J1066-logVir!J$1089-0.5*(SKir!J1066+SKir!J$1089)*(logKir!J1066-logKir!J$1089)-0.5*(SLir!J1066+SLir!J$1089)*(logHir!J1066-logHir!J$1089)-0.5*(SLir!J1066+SLir!J$1089)*(logQir!J1066-logQir!J$1089),0)</f>
        <v>-0.35365632878066822</v>
      </c>
    </row>
    <row r="1067" spans="1:10" x14ac:dyDescent="0.15">
      <c r="A1067" s="1">
        <v>47</v>
      </c>
      <c r="B1067" s="1" t="s">
        <v>344</v>
      </c>
      <c r="C1067" s="1">
        <v>6</v>
      </c>
      <c r="D1067" s="1" t="s">
        <v>2</v>
      </c>
      <c r="E1067" s="6"/>
      <c r="F1067" s="6">
        <f>IF(logVir!F1067&lt;&gt;0,logVir!F1067-logVir!F$1090-0.5*(SKir!F1067+SKir!F$1090)*(logKir!F1067-logKir!F$1090)-0.5*(SLir!F1067+SLir!F$1090)*(logHir!F1067-logHir!F$1090)-0.5*(SLir!F1067+SLir!F$1090)*(logQir!F1067-logQir!F$1090),0)</f>
        <v>-0.73155213445239786</v>
      </c>
      <c r="G1067" s="6">
        <f>IF(logVir!G1067&lt;&gt;0,logVir!G1067-logVir!G$1090-0.5*(SKir!G1067+SKir!G$1090)*(logKir!G1067-logKir!G$1090)-0.5*(SLir!G1067+SLir!G$1090)*(logHir!G1067-logHir!G$1090)-0.5*(SLir!G1067+SLir!G$1090)*(logQir!G1067-logQir!G$1090),0)</f>
        <v>-0.94199125611674506</v>
      </c>
      <c r="H1067" s="6">
        <f>IF(logVir!H1067&lt;&gt;0,logVir!H1067-logVir!H$1090-0.5*(SKir!H1067+SKir!H$1090)*(logKir!H1067-logKir!H$1090)-0.5*(SLir!H1067+SLir!H$1090)*(logHir!H1067-logHir!H$1090)-0.5*(SLir!H1067+SLir!H$1090)*(logQir!H1067-logQir!H$1090),0)</f>
        <v>-1.1002386446695158</v>
      </c>
      <c r="I1067" s="6">
        <f>IF(logVir!I1067&lt;&gt;0,logVir!I1067-logVir!I$1090-0.5*(SKir!I1067+SKir!I$1090)*(logKir!I1067-logKir!I$1090)-0.5*(SLir!I1067+SLir!I$1090)*(logHir!I1067-logHir!I$1090)-0.5*(SLir!I1067+SLir!I$1090)*(logQir!I1067-logQir!I$1090),0)</f>
        <v>-0.40797018088391279</v>
      </c>
      <c r="J1067" s="6">
        <f>IF(logVir!J1067&lt;&gt;0,logVir!J1067-logVir!J$1090-0.5*(SKir!J1067+SKir!J$1090)*(logKir!J1067-logKir!J$1090)-0.5*(SLir!J1067+SLir!J$1090)*(logHir!J1067-logHir!J$1090)-0.5*(SLir!J1067+SLir!J$1090)*(logQir!J1067-logQir!J$1090),0)</f>
        <v>-0.35183601608381221</v>
      </c>
    </row>
    <row r="1068" spans="1:10" x14ac:dyDescent="0.15">
      <c r="A1068" s="1">
        <v>47</v>
      </c>
      <c r="B1068" s="1" t="s">
        <v>346</v>
      </c>
      <c r="C1068" s="1">
        <v>7</v>
      </c>
      <c r="D1068" s="1" t="s">
        <v>19</v>
      </c>
      <c r="E1068" s="6"/>
      <c r="F1068" s="6">
        <f>IF(logVir!F1068&lt;&gt;0,logVir!F1068-logVir!F$1091-0.5*(SKir!F1068+SKir!F$1091)*(logKir!F1068-logKir!F$1091)-0.5*(SLir!F1068+SLir!F$1091)*(logHir!F1068-logHir!F$1091)-0.5*(SLir!F1068+SLir!F$1091)*(logQir!F1068-logQir!F$1091),0)</f>
        <v>0.16189702105710008</v>
      </c>
      <c r="G1068" s="6">
        <f>IF(logVir!G1068&lt;&gt;0,logVir!G1068-logVir!G$1091-0.5*(SKir!G1068+SKir!G$1091)*(logKir!G1068-logKir!G$1091)-0.5*(SLir!G1068+SLir!G$1091)*(logHir!G1068-logHir!G$1091)-0.5*(SLir!G1068+SLir!G$1091)*(logQir!G1068-logQir!G$1091),0)</f>
        <v>0.20673339830019355</v>
      </c>
      <c r="H1068" s="6">
        <f>IF(logVir!H1068&lt;&gt;0,logVir!H1068-logVir!H$1091-0.5*(SKir!H1068+SKir!H$1091)*(logKir!H1068-logKir!H$1091)-0.5*(SLir!H1068+SLir!H$1091)*(logHir!H1068-logHir!H$1091)-0.5*(SLir!H1068+SLir!H$1091)*(logQir!H1068-logQir!H$1091),0)</f>
        <v>0.38397891390178057</v>
      </c>
      <c r="I1068" s="6">
        <f>IF(logVir!I1068&lt;&gt;0,logVir!I1068-logVir!I$1091-0.5*(SKir!I1068+SKir!I$1091)*(logKir!I1068-logKir!I$1091)-0.5*(SLir!I1068+SLir!I$1091)*(logHir!I1068-logHir!I$1091)-0.5*(SLir!I1068+SLir!I$1091)*(logQir!I1068-logQir!I$1091),0)</f>
        <v>0</v>
      </c>
      <c r="J1068" s="6">
        <f>IF(logVir!J1068&lt;&gt;0,logVir!J1068-logVir!J$1091-0.5*(SKir!J1068+SKir!J$1091)*(logKir!J1068-logKir!J$1091)-0.5*(SLir!J1068+SLir!J$1091)*(logHir!J1068-logHir!J$1091)-0.5*(SLir!J1068+SLir!J$1091)*(logQir!J1068-logQir!J$1091),0)</f>
        <v>0</v>
      </c>
    </row>
    <row r="1069" spans="1:10" x14ac:dyDescent="0.15">
      <c r="A1069" s="1">
        <v>47</v>
      </c>
      <c r="B1069" s="1" t="s">
        <v>344</v>
      </c>
      <c r="C1069" s="1">
        <v>8</v>
      </c>
      <c r="D1069" s="1" t="s">
        <v>20</v>
      </c>
      <c r="E1069" s="6"/>
      <c r="F1069" s="6">
        <f>IF(logVir!F1069&lt;&gt;0,logVir!F1069-logVir!F$1092-0.5*(SKir!F1069+SKir!F$1092)*(logKir!F1069-logKir!F$1092)-0.5*(SLir!F1069+SLir!F$1092)*(logHir!F1069-logHir!F$1092)-0.5*(SLir!F1069+SLir!F$1092)*(logQir!F1069-logQir!F$1092),0)</f>
        <v>-0.43556820497835202</v>
      </c>
      <c r="G1069" s="6">
        <f>IF(logVir!G1069&lt;&gt;0,logVir!G1069-logVir!G$1092-0.5*(SKir!G1069+SKir!G$1092)*(logKir!G1069-logKir!G$1092)-0.5*(SLir!G1069+SLir!G$1092)*(logHir!G1069-logHir!G$1092)-0.5*(SLir!G1069+SLir!G$1092)*(logQir!G1069-logQir!G$1092),0)</f>
        <v>-0.39139543682157629</v>
      </c>
      <c r="H1069" s="6">
        <f>IF(logVir!H1069&lt;&gt;0,logVir!H1069-logVir!H$1092-0.5*(SKir!H1069+SKir!H$1092)*(logKir!H1069-logKir!H$1092)-0.5*(SLir!H1069+SLir!H$1092)*(logHir!H1069-logHir!H$1092)-0.5*(SLir!H1069+SLir!H$1092)*(logQir!H1069-logQir!H$1092),0)</f>
        <v>-0.22276169212402311</v>
      </c>
      <c r="I1069" s="6">
        <f>IF(logVir!I1069&lt;&gt;0,logVir!I1069-logVir!I$1092-0.5*(SKir!I1069+SKir!I$1092)*(logKir!I1069-logKir!I$1092)-0.5*(SLir!I1069+SLir!I$1092)*(logHir!I1069-logHir!I$1092)-0.5*(SLir!I1069+SLir!I$1092)*(logQir!I1069-logQir!I$1092),0)</f>
        <v>-0.46142113977025906</v>
      </c>
      <c r="J1069" s="6">
        <f>IF(logVir!J1069&lt;&gt;0,logVir!J1069-logVir!J$1092-0.5*(SKir!J1069+SKir!J$1092)*(logKir!J1069-logKir!J$1092)-0.5*(SLir!J1069+SLir!J$1092)*(logHir!J1069-logHir!J$1092)-0.5*(SLir!J1069+SLir!J$1092)*(logQir!J1069-logQir!J$1092),0)</f>
        <v>-0.20609000613125678</v>
      </c>
    </row>
    <row r="1070" spans="1:10" x14ac:dyDescent="0.15">
      <c r="A1070" s="1">
        <v>47</v>
      </c>
      <c r="B1070" s="1" t="s">
        <v>344</v>
      </c>
      <c r="C1070" s="1">
        <v>9</v>
      </c>
      <c r="D1070" s="1" t="s">
        <v>21</v>
      </c>
      <c r="E1070" s="6"/>
      <c r="F1070" s="6">
        <f>IF(logVir!F1070&lt;&gt;0,logVir!F1070-logVir!F$1093-0.5*(SKir!F1070+SKir!F$1093)*(logKir!F1070-logKir!F$1093)-0.5*(SLir!F1070+SLir!F$1093)*(logHir!F1070-logHir!F$1093)-0.5*(SLir!F1070+SLir!F$1093)*(logQir!F1070-logQir!F$1093),0)</f>
        <v>-0.82415277590671066</v>
      </c>
      <c r="G1070" s="6">
        <f>IF(logVir!G1070&lt;&gt;0,logVir!G1070-logVir!G$1093-0.5*(SKir!G1070+SKir!G$1093)*(logKir!G1070-logKir!G$1093)-0.5*(SLir!G1070+SLir!G$1093)*(logHir!G1070-logHir!G$1093)-0.5*(SLir!G1070+SLir!G$1093)*(logQir!G1070-logQir!G$1093),0)</f>
        <v>-0.43899519528664316</v>
      </c>
      <c r="H1070" s="6">
        <f>IF(logVir!H1070&lt;&gt;0,logVir!H1070-logVir!H$1093-0.5*(SKir!H1070+SKir!H$1093)*(logKir!H1070-logKir!H$1093)-0.5*(SLir!H1070+SLir!H$1093)*(logHir!H1070-logHir!H$1093)-0.5*(SLir!H1070+SLir!H$1093)*(logQir!H1070-logQir!H$1093),0)</f>
        <v>0.13487679370536532</v>
      </c>
      <c r="I1070" s="6">
        <f>IF(logVir!I1070&lt;&gt;0,logVir!I1070-logVir!I$1093-0.5*(SKir!I1070+SKir!I$1093)*(logKir!I1070-logKir!I$1093)-0.5*(SLir!I1070+SLir!I$1093)*(logHir!I1070-logHir!I$1093)-0.5*(SLir!I1070+SLir!I$1093)*(logQir!I1070-logQir!I$1093),0)</f>
        <v>-0.41450580088016742</v>
      </c>
      <c r="J1070" s="6">
        <f>IF(logVir!J1070&lt;&gt;0,logVir!J1070-logVir!J$1093-0.5*(SKir!J1070+SKir!J$1093)*(logKir!J1070-logKir!J$1093)-0.5*(SLir!J1070+SLir!J$1093)*(logHir!J1070-logHir!J$1093)-0.5*(SLir!J1070+SLir!J$1093)*(logQir!J1070-logQir!J$1093),0)</f>
        <v>-1.769579058284863E-2</v>
      </c>
    </row>
    <row r="1071" spans="1:10" x14ac:dyDescent="0.15">
      <c r="A1071" s="1">
        <v>47</v>
      </c>
      <c r="B1071" s="1" t="s">
        <v>344</v>
      </c>
      <c r="C1071" s="1">
        <v>10</v>
      </c>
      <c r="D1071" s="1" t="s">
        <v>22</v>
      </c>
      <c r="E1071" s="6"/>
      <c r="F1071" s="6">
        <f>IF(logVir!F1071&lt;&gt;0,logVir!F1071-logVir!F$1094-0.5*(SKir!F1071+SKir!F$1094)*(logKir!F1071-logKir!F$1094)-0.5*(SLir!F1071+SLir!F$1094)*(logHir!F1071-logHir!F$1094)-0.5*(SLir!F1071+SLir!F$1094)*(logQir!F1071-logQir!F$1094),0)</f>
        <v>-0.36967549750289014</v>
      </c>
      <c r="G1071" s="6">
        <f>IF(logVir!G1071&lt;&gt;0,logVir!G1071-logVir!G$1094-0.5*(SKir!G1071+SKir!G$1094)*(logKir!G1071-logKir!G$1094)-0.5*(SLir!G1071+SLir!G$1094)*(logHir!G1071-logHir!G$1094)-0.5*(SLir!G1071+SLir!G$1094)*(logQir!G1071-logQir!G$1094),0)</f>
        <v>-0.39001423922383144</v>
      </c>
      <c r="H1071" s="6">
        <f>IF(logVir!H1071&lt;&gt;0,logVir!H1071-logVir!H$1094-0.5*(SKir!H1071+SKir!H$1094)*(logKir!H1071-logKir!H$1094)-0.5*(SLir!H1071+SLir!H$1094)*(logHir!H1071-logHir!H$1094)-0.5*(SLir!H1071+SLir!H$1094)*(logQir!H1071-logQir!H$1094),0)</f>
        <v>-0.51022553518691927</v>
      </c>
      <c r="I1071" s="6">
        <f>IF(logVir!I1071&lt;&gt;0,logVir!I1071-logVir!I$1094-0.5*(SKir!I1071+SKir!I$1094)*(logKir!I1071-logKir!I$1094)-0.5*(SLir!I1071+SLir!I$1094)*(logHir!I1071-logHir!I$1094)-0.5*(SLir!I1071+SLir!I$1094)*(logQir!I1071-logQir!I$1094),0)</f>
        <v>-0.23124131692133049</v>
      </c>
      <c r="J1071" s="6">
        <f>IF(logVir!J1071&lt;&gt;0,logVir!J1071-logVir!J$1094-0.5*(SKir!J1071+SKir!J$1094)*(logKir!J1071-logKir!J$1094)-0.5*(SLir!J1071+SLir!J$1094)*(logHir!J1071-logHir!J$1094)-0.5*(SLir!J1071+SLir!J$1094)*(logQir!J1071-logQir!J$1094),0)</f>
        <v>-0.1332964707498151</v>
      </c>
    </row>
    <row r="1072" spans="1:10" x14ac:dyDescent="0.15">
      <c r="A1072" s="1">
        <v>47</v>
      </c>
      <c r="B1072" s="1" t="s">
        <v>344</v>
      </c>
      <c r="C1072" s="1">
        <v>11</v>
      </c>
      <c r="D1072" s="1" t="s">
        <v>23</v>
      </c>
      <c r="E1072" s="6"/>
      <c r="F1072" s="6">
        <f>IF(logVir!F1072&lt;&gt;0,logVir!F1072-logVir!F$1095-0.5*(SKir!F1072+SKir!F$1095)*(logKir!F1072-logKir!F$1095)-0.5*(SLir!F1072+SLir!F$1095)*(logHir!F1072-logHir!F$1095)-0.5*(SLir!F1072+SLir!F$1095)*(logQir!F1072-logQir!F$1095),0)</f>
        <v>-1.6128958614494713</v>
      </c>
      <c r="G1072" s="6">
        <f>IF(logVir!G1072&lt;&gt;0,logVir!G1072-logVir!G$1095-0.5*(SKir!G1072+SKir!G$1095)*(logKir!G1072-logKir!G$1095)-0.5*(SLir!G1072+SLir!G$1095)*(logHir!G1072-logHir!G$1095)-0.5*(SLir!G1072+SLir!G$1095)*(logQir!G1072-logQir!G$1095),0)</f>
        <v>-0.93702493208691895</v>
      </c>
      <c r="H1072" s="6">
        <f>IF(logVir!H1072&lt;&gt;0,logVir!H1072-logVir!H$1095-0.5*(SKir!H1072+SKir!H$1095)*(logKir!H1072-logKir!H$1095)-0.5*(SLir!H1072+SLir!H$1095)*(logHir!H1072-logHir!H$1095)-0.5*(SLir!H1072+SLir!H$1095)*(logQir!H1072-logQir!H$1095),0)</f>
        <v>0.26938762931824212</v>
      </c>
      <c r="I1072" s="6">
        <f>IF(logVir!I1072&lt;&gt;0,logVir!I1072-logVir!I$1095-0.5*(SKir!I1072+SKir!I$1095)*(logKir!I1072-logKir!I$1095)-0.5*(SLir!I1072+SLir!I$1095)*(logHir!I1072-logHir!I$1095)-0.5*(SLir!I1072+SLir!I$1095)*(logQir!I1072-logQir!I$1095),0)</f>
        <v>-0.4056968698336989</v>
      </c>
      <c r="J1072" s="6">
        <f>IF(logVir!J1072&lt;&gt;0,logVir!J1072-logVir!J$1095-0.5*(SKir!J1072+SKir!J$1095)*(logKir!J1072-logKir!J$1095)-0.5*(SLir!J1072+SLir!J$1095)*(logHir!J1072-logHir!J$1095)-0.5*(SLir!J1072+SLir!J$1095)*(logQir!J1072-logQir!J$1095),0)</f>
        <v>-1.9371734495276447</v>
      </c>
    </row>
    <row r="1073" spans="1:10" x14ac:dyDescent="0.15">
      <c r="A1073" s="1">
        <v>47</v>
      </c>
      <c r="B1073" s="1" t="s">
        <v>346</v>
      </c>
      <c r="C1073" s="1">
        <v>12</v>
      </c>
      <c r="D1073" s="1" t="s">
        <v>24</v>
      </c>
      <c r="E1073" s="6"/>
      <c r="F1073" s="6">
        <f>IF(logVir!F1073&lt;&gt;0,logVir!F1073-logVir!F$1096-0.5*(SKir!F1073+SKir!F$1096)*(logKir!F1073-logKir!F$1096)-0.5*(SLir!F1073+SLir!F$1096)*(logHir!F1073-logHir!F$1096)-0.5*(SLir!F1073+SLir!F$1096)*(logQir!F1073-logQir!F$1096),0)</f>
        <v>-0.95016018647916067</v>
      </c>
      <c r="G1073" s="6">
        <f>IF(logVir!G1073&lt;&gt;0,logVir!G1073-logVir!G$1096-0.5*(SKir!G1073+SKir!G$1096)*(logKir!G1073-logKir!G$1096)-0.5*(SLir!G1073+SLir!G$1096)*(logHir!G1073-logHir!G$1096)-0.5*(SLir!G1073+SLir!G$1096)*(logQir!G1073-logQir!G$1096),0)</f>
        <v>-0.27324861767682984</v>
      </c>
      <c r="H1073" s="6">
        <f>IF(logVir!H1073&lt;&gt;0,logVir!H1073-logVir!H$1096-0.5*(SKir!H1073+SKir!H$1096)*(logKir!H1073-logKir!H$1096)-0.5*(SLir!H1073+SLir!H$1096)*(logHir!H1073-logHir!H$1096)-0.5*(SLir!H1073+SLir!H$1096)*(logQir!H1073-logQir!H$1096),0)</f>
        <v>-0.49644755572683341</v>
      </c>
      <c r="I1073" s="6">
        <f>IF(logVir!I1073&lt;&gt;0,logVir!I1073-logVir!I$1096-0.5*(SKir!I1073+SKir!I$1096)*(logKir!I1073-logKir!I$1096)-0.5*(SLir!I1073+SLir!I$1096)*(logHir!I1073-logHir!I$1096)-0.5*(SLir!I1073+SLir!I$1096)*(logQir!I1073-logQir!I$1096),0)</f>
        <v>-0.45390611053929514</v>
      </c>
      <c r="J1073" s="6">
        <f>IF(logVir!J1073&lt;&gt;0,logVir!J1073-logVir!J$1096-0.5*(SKir!J1073+SKir!J$1096)*(logKir!J1073-logKir!J$1096)-0.5*(SLir!J1073+SLir!J$1096)*(logHir!J1073-logHir!J$1096)-0.5*(SLir!J1073+SLir!J$1096)*(logQir!J1073-logQir!J$1096),0)</f>
        <v>-7.7907337761598972E-2</v>
      </c>
    </row>
    <row r="1074" spans="1:10" x14ac:dyDescent="0.15">
      <c r="A1074" s="1">
        <v>47</v>
      </c>
      <c r="B1074" s="1" t="s">
        <v>344</v>
      </c>
      <c r="C1074" s="1">
        <v>13</v>
      </c>
      <c r="D1074" s="1" t="s">
        <v>25</v>
      </c>
      <c r="E1074" s="6"/>
      <c r="F1074" s="6">
        <f>IF(logVir!F1074&lt;&gt;0,logVir!F1074-logVir!F$1097-0.5*(SKir!F1074+SKir!F$1097)*(logKir!F1074-logKir!F$1097)-0.5*(SLir!F1074+SLir!F$1097)*(logHir!F1074-logHir!F$1097)-0.5*(SLir!F1074+SLir!F$1097)*(logQir!F1074-logQir!F$1097),0)</f>
        <v>-1.6755689261848365</v>
      </c>
      <c r="G1074" s="6">
        <f>IF(logVir!G1074&lt;&gt;0,logVir!G1074-logVir!G$1097-0.5*(SKir!G1074+SKir!G$1097)*(logKir!G1074-logKir!G$1097)-0.5*(SLir!G1074+SLir!G$1097)*(logHir!G1074-logHir!G$1097)-0.5*(SLir!G1074+SLir!G$1097)*(logQir!G1074-logQir!G$1097),0)</f>
        <v>-1.5905420471029292</v>
      </c>
      <c r="H1074" s="6">
        <f>IF(logVir!H1074&lt;&gt;0,logVir!H1074-logVir!H$1097-0.5*(SKir!H1074+SKir!H$1097)*(logKir!H1074-logKir!H$1097)-0.5*(SLir!H1074+SLir!H$1097)*(logHir!H1074-logHir!H$1097)-0.5*(SLir!H1074+SLir!H$1097)*(logQir!H1074-logQir!H$1097),0)</f>
        <v>-1.0035771835863323</v>
      </c>
      <c r="I1074" s="6">
        <f>IF(logVir!I1074&lt;&gt;0,logVir!I1074-logVir!I$1097-0.5*(SKir!I1074+SKir!I$1097)*(logKir!I1074-logKir!I$1097)-0.5*(SLir!I1074+SLir!I$1097)*(logHir!I1074-logHir!I$1097)-0.5*(SLir!I1074+SLir!I$1097)*(logQir!I1074-logQir!I$1097),0)</f>
        <v>-0.57778609051916963</v>
      </c>
      <c r="J1074" s="6">
        <f>IF(logVir!J1074&lt;&gt;0,logVir!J1074-logVir!J$1097-0.5*(SKir!J1074+SKir!J$1097)*(logKir!J1074-logKir!J$1097)-0.5*(SLir!J1074+SLir!J$1097)*(logHir!J1074-logHir!J$1097)-0.5*(SLir!J1074+SLir!J$1097)*(logQir!J1074-logQir!J$1097),0)</f>
        <v>-0.17845199643223419</v>
      </c>
    </row>
    <row r="1075" spans="1:10" x14ac:dyDescent="0.15">
      <c r="A1075" s="1">
        <v>47</v>
      </c>
      <c r="B1075" s="1" t="s">
        <v>344</v>
      </c>
      <c r="C1075" s="1">
        <v>14</v>
      </c>
      <c r="D1075" s="1" t="s">
        <v>26</v>
      </c>
      <c r="E1075" s="6"/>
      <c r="F1075" s="6">
        <f>IF(logVir!F1075&lt;&gt;0,logVir!F1075-logVir!F$1098-0.5*(SKir!F1075+SKir!F$1098)*(logKir!F1075-logKir!F$1098)-0.5*(SLir!F1075+SLir!F$1098)*(logHir!F1075-logHir!F$1098)-0.5*(SLir!F1075+SLir!F$1098)*(logQir!F1075-logQir!F$1098),0)</f>
        <v>-2.6184553378553375</v>
      </c>
      <c r="G1075" s="6">
        <f>IF(logVir!G1075&lt;&gt;0,logVir!G1075-logVir!G$1098-0.5*(SKir!G1075+SKir!G$1098)*(logKir!G1075-logKir!G$1098)-0.5*(SLir!G1075+SLir!G$1098)*(logHir!G1075-logHir!G$1098)-0.5*(SLir!G1075+SLir!G$1098)*(logQir!G1075-logQir!G$1098),0)</f>
        <v>-1.2876870421508313</v>
      </c>
      <c r="H1075" s="6">
        <f>IF(logVir!H1075&lt;&gt;0,logVir!H1075-logVir!H$1098-0.5*(SKir!H1075+SKir!H$1098)*(logKir!H1075-logKir!H$1098)-0.5*(SLir!H1075+SLir!H$1098)*(logHir!H1075-logHir!H$1098)-0.5*(SLir!H1075+SLir!H$1098)*(logQir!H1075-logQir!H$1098),0)</f>
        <v>-1.1111966368577058</v>
      </c>
      <c r="I1075" s="6">
        <f>IF(logVir!I1075&lt;&gt;0,logVir!I1075-logVir!I$1098-0.5*(SKir!I1075+SKir!I$1098)*(logKir!I1075-logKir!I$1098)-0.5*(SLir!I1075+SLir!I$1098)*(logHir!I1075-logHir!I$1098)-0.5*(SLir!I1075+SLir!I$1098)*(logQir!I1075-logQir!I$1098),0)</f>
        <v>-0.16329781317464315</v>
      </c>
      <c r="J1075" s="6">
        <f>IF(logVir!J1075&lt;&gt;0,logVir!J1075-logVir!J$1098-0.5*(SKir!J1075+SKir!J$1098)*(logKir!J1075-logKir!J$1098)-0.5*(SLir!J1075+SLir!J$1098)*(logHir!J1075-logHir!J$1098)-0.5*(SLir!J1075+SLir!J$1098)*(logQir!J1075-logQir!J$1098),0)</f>
        <v>0.19609224157472394</v>
      </c>
    </row>
    <row r="1076" spans="1:10" x14ac:dyDescent="0.15">
      <c r="A1076" s="1">
        <v>47</v>
      </c>
      <c r="B1076" s="1" t="s">
        <v>344</v>
      </c>
      <c r="C1076" s="1">
        <v>15</v>
      </c>
      <c r="D1076" s="1" t="s">
        <v>27</v>
      </c>
      <c r="E1076" s="6"/>
      <c r="F1076" s="6">
        <f>IF(logVir!F1076&lt;&gt;0,logVir!F1076-logVir!F$1099-0.5*(SKir!F1076+SKir!F$1099)*(logKir!F1076-logKir!F$1099)-0.5*(SLir!F1076+SLir!F$1099)*(logHir!F1076-logHir!F$1099)-0.5*(SLir!F1076+SLir!F$1099)*(logQir!F1076-logQir!F$1099),0)</f>
        <v>0.20176164704260457</v>
      </c>
      <c r="G1076" s="6">
        <f>IF(logVir!G1076&lt;&gt;0,logVir!G1076-logVir!G$1099-0.5*(SKir!G1076+SKir!G$1099)*(logKir!G1076-logKir!G$1099)-0.5*(SLir!G1076+SLir!G$1099)*(logHir!G1076-logHir!G$1099)-0.5*(SLir!G1076+SLir!G$1099)*(logQir!G1076-logQir!G$1099),0)</f>
        <v>0.15318638466310336</v>
      </c>
      <c r="H1076" s="6">
        <f>IF(logVir!H1076&lt;&gt;0,logVir!H1076-logVir!H$1099-0.5*(SKir!H1076+SKir!H$1099)*(logKir!H1076-logKir!H$1099)-0.5*(SLir!H1076+SLir!H$1099)*(logHir!H1076-logHir!H$1099)-0.5*(SLir!H1076+SLir!H$1099)*(logQir!H1076-logQir!H$1099),0)</f>
        <v>-7.7125577062747225E-2</v>
      </c>
      <c r="I1076" s="6">
        <f>IF(logVir!I1076&lt;&gt;0,logVir!I1076-logVir!I$1099-0.5*(SKir!I1076+SKir!I$1099)*(logKir!I1076-logKir!I$1099)-0.5*(SLir!I1076+SLir!I$1099)*(logHir!I1076-logHir!I$1099)-0.5*(SLir!I1076+SLir!I$1099)*(logQir!I1076-logQir!I$1099),0)</f>
        <v>3.1158844687090737E-2</v>
      </c>
      <c r="J1076" s="6">
        <f>IF(logVir!J1076&lt;&gt;0,logVir!J1076-logVir!J$1099-0.5*(SKir!J1076+SKir!J$1099)*(logKir!J1076-logKir!J$1099)-0.5*(SLir!J1076+SLir!J$1099)*(logHir!J1076-logHir!J$1099)-0.5*(SLir!J1076+SLir!J$1099)*(logQir!J1076-logQir!J$1099),0)</f>
        <v>0.26760779255638689</v>
      </c>
    </row>
    <row r="1077" spans="1:10" x14ac:dyDescent="0.15">
      <c r="A1077" s="1">
        <v>47</v>
      </c>
      <c r="B1077" s="1" t="s">
        <v>342</v>
      </c>
      <c r="C1077" s="1">
        <v>16</v>
      </c>
      <c r="D1077" s="1" t="s">
        <v>10</v>
      </c>
      <c r="E1077" s="6"/>
      <c r="F1077" s="6">
        <f>IF(logVir!F1077&lt;&gt;0,logVir!F1077-logVir!F$1100-0.5*(SKir!F1077+SKir!F$1100)*(logKir!F1077-logKir!F$1100)-0.5*(SLir!F1077+SLir!F$1100)*(logHir!F1077-logHir!F$1100)-0.5*(SLir!F1077+SLir!F$1100)*(logQir!F1077-logQir!F$1100),0)</f>
        <v>-0.16316635977949034</v>
      </c>
      <c r="G1077" s="6">
        <f>IF(logVir!G1077&lt;&gt;0,logVir!G1077-logVir!G$1100-0.5*(SKir!G1077+SKir!G$1100)*(logKir!G1077-logKir!G$1100)-0.5*(SLir!G1077+SLir!G$1100)*(logHir!G1077-logHir!G$1100)-0.5*(SLir!G1077+SLir!G$1100)*(logQir!G1077-logQir!G$1100),0)</f>
        <v>-0.18985672280097282</v>
      </c>
      <c r="H1077" s="6">
        <f>IF(logVir!H1077&lt;&gt;0,logVir!H1077-logVir!H$1100-0.5*(SKir!H1077+SKir!H$1100)*(logKir!H1077-logKir!H$1100)-0.5*(SLir!H1077+SLir!H$1100)*(logHir!H1077-logHir!H$1100)-0.5*(SLir!H1077+SLir!H$1100)*(logQir!H1077-logQir!H$1100),0)</f>
        <v>-7.5668034160963363E-2</v>
      </c>
      <c r="I1077" s="6">
        <f>IF(logVir!I1077&lt;&gt;0,logVir!I1077-logVir!I$1100-0.5*(SKir!I1077+SKir!I$1100)*(logKir!I1077-logKir!I$1100)-0.5*(SLir!I1077+SLir!I$1100)*(logHir!I1077-logHir!I$1100)-0.5*(SLir!I1077+SLir!I$1100)*(logQir!I1077-logQir!I$1100),0)</f>
        <v>2.9157168146161504E-2</v>
      </c>
      <c r="J1077" s="6">
        <f>IF(logVir!J1077&lt;&gt;0,logVir!J1077-logVir!J$1100-0.5*(SKir!J1077+SKir!J$1100)*(logKir!J1077-logKir!J$1100)-0.5*(SLir!J1077+SLir!J$1100)*(logHir!J1077-logHir!J$1100)-0.5*(SLir!J1077+SLir!J$1100)*(logQir!J1077-logQir!J$1100),0)</f>
        <v>0.13844746630600507</v>
      </c>
    </row>
    <row r="1078" spans="1:10" x14ac:dyDescent="0.15">
      <c r="A1078" s="1">
        <v>47</v>
      </c>
      <c r="B1078" s="1" t="s">
        <v>342</v>
      </c>
      <c r="C1078" s="1">
        <v>17</v>
      </c>
      <c r="D1078" s="1" t="s">
        <v>11</v>
      </c>
      <c r="E1078" s="6"/>
      <c r="F1078" s="6">
        <f>IF(logVir!F1078&lt;&gt;0,logVir!F1078-logVir!F$1101-0.5*(SKir!F1078+SKir!F$1101)*(logKir!F1078-logKir!F$1101)-0.5*(SLir!F1078+SLir!F$1101)*(logHir!F1078-logHir!F$1101)-0.5*(SLir!F1078+SLir!F$1101)*(logQir!F1078-logQir!F$1101),0)</f>
        <v>-0.48824473821589265</v>
      </c>
      <c r="G1078" s="6">
        <f>IF(logVir!G1078&lt;&gt;0,logVir!G1078-logVir!G$1101-0.5*(SKir!G1078+SKir!G$1101)*(logKir!G1078-logKir!G$1101)-0.5*(SLir!G1078+SLir!G$1101)*(logHir!G1078-logHir!G$1101)-0.5*(SLir!G1078+SLir!G$1101)*(logQir!G1078-logQir!G$1101),0)</f>
        <v>-0.13788201477145529</v>
      </c>
      <c r="H1078" s="6">
        <f>IF(logVir!H1078&lt;&gt;0,logVir!H1078-logVir!H$1101-0.5*(SKir!H1078+SKir!H$1101)*(logKir!H1078-logKir!H$1101)-0.5*(SLir!H1078+SLir!H$1101)*(logHir!H1078-logHir!H$1101)-0.5*(SLir!H1078+SLir!H$1101)*(logQir!H1078-logQir!H$1101),0)</f>
        <v>-0.32779404638582799</v>
      </c>
      <c r="I1078" s="6">
        <f>IF(logVir!I1078&lt;&gt;0,logVir!I1078-logVir!I$1101-0.5*(SKir!I1078+SKir!I$1101)*(logKir!I1078-logKir!I$1101)-0.5*(SLir!I1078+SLir!I$1101)*(logHir!I1078-logHir!I$1101)-0.5*(SLir!I1078+SLir!I$1101)*(logQir!I1078-logQir!I$1101),0)</f>
        <v>-0.17302332587452587</v>
      </c>
      <c r="J1078" s="6">
        <f>IF(logVir!J1078&lt;&gt;0,logVir!J1078-logVir!J$1101-0.5*(SKir!J1078+SKir!J$1101)*(logKir!J1078-logKir!J$1101)-0.5*(SLir!J1078+SLir!J$1101)*(logHir!J1078-logHir!J$1101)-0.5*(SLir!J1078+SLir!J$1101)*(logQir!J1078-logQir!J$1101),0)</f>
        <v>-0.19503588332541741</v>
      </c>
    </row>
    <row r="1079" spans="1:10" x14ac:dyDescent="0.15">
      <c r="A1079" s="1">
        <v>47</v>
      </c>
      <c r="B1079" s="1" t="s">
        <v>343</v>
      </c>
      <c r="C1079" s="1">
        <v>18</v>
      </c>
      <c r="D1079" s="1" t="s">
        <v>12</v>
      </c>
      <c r="E1079" s="6"/>
      <c r="F1079" s="6">
        <f>IF(logVir!F1079&lt;&gt;0,logVir!F1079-logVir!F$1102-0.5*(SKir!F1079+SKir!F$1102)*(logKir!F1079-logKir!F$1102)-0.5*(SLir!F1079+SLir!F$1102)*(logHir!F1079-logHir!F$1102)-0.5*(SLir!F1079+SLir!F$1102)*(logQir!F1079-logQir!F$1102),0)</f>
        <v>-0.12970290446992269</v>
      </c>
      <c r="G1079" s="6">
        <f>IF(logVir!G1079&lt;&gt;0,logVir!G1079-logVir!G$1102-0.5*(SKir!G1079+SKir!G$1102)*(logKir!G1079-logKir!G$1102)-0.5*(SLir!G1079+SLir!G$1102)*(logHir!G1079-logHir!G$1102)-0.5*(SLir!G1079+SLir!G$1102)*(logQir!G1079-logQir!G$1102),0)</f>
        <v>-0.3264220050077748</v>
      </c>
      <c r="H1079" s="6">
        <f>IF(logVir!H1079&lt;&gt;0,logVir!H1079-logVir!H$1102-0.5*(SKir!H1079+SKir!H$1102)*(logKir!H1079-logKir!H$1102)-0.5*(SLir!H1079+SLir!H$1102)*(logHir!H1079-logHir!H$1102)-0.5*(SLir!H1079+SLir!H$1102)*(logQir!H1079-logQir!H$1102),0)</f>
        <v>-0.24349971022594988</v>
      </c>
      <c r="I1079" s="6">
        <f>IF(logVir!I1079&lt;&gt;0,logVir!I1079-logVir!I$1102-0.5*(SKir!I1079+SKir!I$1102)*(logKir!I1079-logKir!I$1102)-0.5*(SLir!I1079+SLir!I$1102)*(logHir!I1079-logHir!I$1102)-0.5*(SLir!I1079+SLir!I$1102)*(logQir!I1079-logQir!I$1102),0)</f>
        <v>-8.6833479979944894E-2</v>
      </c>
      <c r="J1079" s="6">
        <f>IF(logVir!J1079&lt;&gt;0,logVir!J1079-logVir!J$1102-0.5*(SKir!J1079+SKir!J$1102)*(logKir!J1079-logKir!J$1102)-0.5*(SLir!J1079+SLir!J$1102)*(logHir!J1079-logHir!J$1102)-0.5*(SLir!J1079+SLir!J$1102)*(logQir!J1079-logQir!J$1102),0)</f>
        <v>-5.8464274377461954E-2</v>
      </c>
    </row>
    <row r="1080" spans="1:10" x14ac:dyDescent="0.15">
      <c r="A1080" s="1">
        <v>47</v>
      </c>
      <c r="B1080" s="1" t="s">
        <v>343</v>
      </c>
      <c r="C1080" s="1">
        <v>19</v>
      </c>
      <c r="D1080" s="1" t="s">
        <v>13</v>
      </c>
      <c r="E1080" s="6"/>
      <c r="F1080" s="6">
        <f>IF(logVir!F1080&lt;&gt;0,logVir!F1080-logVir!F$1103-0.5*(SKir!F1080+SKir!F$1103)*(logKir!F1080-logKir!F$1103)-0.5*(SLir!F1080+SLir!F$1103)*(logHir!F1080-logHir!F$1103)-0.5*(SLir!F1080+SLir!F$1103)*(logQir!F1080-logQir!F$1103),0)</f>
        <v>-0.16964207236436643</v>
      </c>
      <c r="G1080" s="6">
        <f>IF(logVir!G1080&lt;&gt;0,logVir!G1080-logVir!G$1103-0.5*(SKir!G1080+SKir!G$1103)*(logKir!G1080-logKir!G$1103)-0.5*(SLir!G1080+SLir!G$1103)*(logHir!G1080-logHir!G$1103)-0.5*(SLir!G1080+SLir!G$1103)*(logQir!G1080-logQir!G$1103),0)</f>
        <v>-0.24320539305292904</v>
      </c>
      <c r="H1080" s="6">
        <f>IF(logVir!H1080&lt;&gt;0,logVir!H1080-logVir!H$1103-0.5*(SKir!H1080+SKir!H$1103)*(logKir!H1080-logKir!H$1103)-0.5*(SLir!H1080+SLir!H$1103)*(logHir!H1080-logHir!H$1103)-0.5*(SLir!H1080+SLir!H$1103)*(logQir!H1080-logQir!H$1103),0)</f>
        <v>-0.13475305841873636</v>
      </c>
      <c r="I1080" s="6">
        <f>IF(logVir!I1080&lt;&gt;0,logVir!I1080-logVir!I$1103-0.5*(SKir!I1080+SKir!I$1103)*(logKir!I1080-logKir!I$1103)-0.5*(SLir!I1080+SLir!I$1103)*(logHir!I1080-logHir!I$1103)-0.5*(SLir!I1080+SLir!I$1103)*(logQir!I1080-logQir!I$1103),0)</f>
        <v>-0.15523689036330493</v>
      </c>
      <c r="J1080" s="6">
        <f>IF(logVir!J1080&lt;&gt;0,logVir!J1080-logVir!J$1103-0.5*(SKir!J1080+SKir!J$1103)*(logKir!J1080-logKir!J$1103)-0.5*(SLir!J1080+SLir!J$1103)*(logHir!J1080-logHir!J$1103)-0.5*(SLir!J1080+SLir!J$1103)*(logQir!J1080-logQir!J$1103),0)</f>
        <v>-0.11656001150269209</v>
      </c>
    </row>
    <row r="1081" spans="1:10" x14ac:dyDescent="0.15">
      <c r="A1081" s="1">
        <v>47</v>
      </c>
      <c r="B1081" s="1" t="s">
        <v>347</v>
      </c>
      <c r="C1081" s="1">
        <v>20</v>
      </c>
      <c r="D1081" s="1" t="s">
        <v>14</v>
      </c>
      <c r="E1081" s="6"/>
      <c r="F1081" s="6">
        <f>IF(logVir!F1081&lt;&gt;0,logVir!F1081-logVir!F$1104-0.5*(SKir!F1081+SKir!F$1104)*(logKir!F1081-logKir!F$1104)-0.5*(SLir!F1081+SLir!F$1104)*(logHir!F1081-logHir!F$1104)-0.5*(SLir!F1081+SLir!F$1104)*(logQir!F1081-logQir!F$1104),0)</f>
        <v>-0.12077672621011783</v>
      </c>
      <c r="G1081" s="6">
        <f>IF(logVir!G1081&lt;&gt;0,logVir!G1081-logVir!G$1104-0.5*(SKir!G1081+SKir!G$1104)*(logKir!G1081-logKir!G$1104)-0.5*(SLir!G1081+SLir!G$1104)*(logHir!G1081-logHir!G$1104)-0.5*(SLir!G1081+SLir!G$1104)*(logQir!G1081-logQir!G$1104),0)</f>
        <v>-0.32368112451645231</v>
      </c>
      <c r="H1081" s="6">
        <f>IF(logVir!H1081&lt;&gt;0,logVir!H1081-logVir!H$1104-0.5*(SKir!H1081+SKir!H$1104)*(logKir!H1081-logKir!H$1104)-0.5*(SLir!H1081+SLir!H$1104)*(logHir!H1081-logHir!H$1104)-0.5*(SLir!H1081+SLir!H$1104)*(logQir!H1081-logQir!H$1104),0)</f>
        <v>-0.31086612421369575</v>
      </c>
      <c r="I1081" s="6">
        <f>IF(logVir!I1081&lt;&gt;0,logVir!I1081-logVir!I$1104-0.5*(SKir!I1081+SKir!I$1104)*(logKir!I1081-logKir!I$1104)-0.5*(SLir!I1081+SLir!I$1104)*(logHir!I1081-logHir!I$1104)-0.5*(SLir!I1081+SLir!I$1104)*(logQir!I1081-logQir!I$1104),0)</f>
        <v>-0.20748046527293484</v>
      </c>
      <c r="J1081" s="6">
        <f>IF(logVir!J1081&lt;&gt;0,logVir!J1081-logVir!J$1104-0.5*(SKir!J1081+SKir!J$1104)*(logKir!J1081-logKir!J$1104)-0.5*(SLir!J1081+SLir!J$1104)*(logHir!J1081-logHir!J$1104)-0.5*(SLir!J1081+SLir!J$1104)*(logQir!J1081-logQir!J$1104),0)</f>
        <v>-0.1625585428458198</v>
      </c>
    </row>
    <row r="1082" spans="1:10" x14ac:dyDescent="0.15">
      <c r="A1082" s="1">
        <v>47</v>
      </c>
      <c r="B1082" s="1" t="s">
        <v>343</v>
      </c>
      <c r="C1082" s="1">
        <v>21</v>
      </c>
      <c r="D1082" s="1" t="s">
        <v>15</v>
      </c>
      <c r="E1082" s="6"/>
      <c r="F1082" s="6">
        <f>IF(logVir!F1082&lt;&gt;0,logVir!F1082-logVir!F$1105-0.5*(SKir!F1082+SKir!F$1105)*(logKir!F1082-logKir!F$1105)-0.5*(SLir!F1082+SLir!F$1105)*(logHir!F1082-logHir!F$1105)-0.5*(SLir!F1082+SLir!F$1105)*(logQir!F1082-logQir!F$1105),0)</f>
        <v>0.34060628804868148</v>
      </c>
      <c r="G1082" s="6">
        <f>IF(logVir!G1082&lt;&gt;0,logVir!G1082-logVir!G$1105-0.5*(SKir!G1082+SKir!G$1105)*(logKir!G1082-logKir!G$1105)-0.5*(SLir!G1082+SLir!G$1105)*(logHir!G1082-logHir!G$1105)-0.5*(SLir!G1082+SLir!G$1105)*(logQir!G1082-logQir!G$1105),0)</f>
        <v>0.18151262762430875</v>
      </c>
      <c r="H1082" s="6">
        <f>IF(logVir!H1082&lt;&gt;0,logVir!H1082-logVir!H$1105-0.5*(SKir!H1082+SKir!H$1105)*(logKir!H1082-logKir!H$1105)-0.5*(SLir!H1082+SLir!H$1105)*(logHir!H1082-logHir!H$1105)-0.5*(SLir!H1082+SLir!H$1105)*(logQir!H1082-logQir!H$1105),0)</f>
        <v>-9.3566028159562817E-2</v>
      </c>
      <c r="I1082" s="6">
        <f>IF(logVir!I1082&lt;&gt;0,logVir!I1082-logVir!I$1105-0.5*(SKir!I1082+SKir!I$1105)*(logKir!I1082-logKir!I$1105)-0.5*(SLir!I1082+SLir!I$1105)*(logHir!I1082-logHir!I$1105)-0.5*(SLir!I1082+SLir!I$1105)*(logQir!I1082-logQir!I$1105),0)</f>
        <v>-0.12154736165261841</v>
      </c>
      <c r="J1082" s="6">
        <f>IF(logVir!J1082&lt;&gt;0,logVir!J1082-logVir!J$1105-0.5*(SKir!J1082+SKir!J$1105)*(logKir!J1082-logKir!J$1105)-0.5*(SLir!J1082+SLir!J$1105)*(logHir!J1082-logHir!J$1105)-0.5*(SLir!J1082+SLir!J$1105)*(logQir!J1082-logQir!J$1105),0)</f>
        <v>-0.13026998340746879</v>
      </c>
    </row>
    <row r="1083" spans="1:10" x14ac:dyDescent="0.15">
      <c r="A1083" s="1">
        <v>47</v>
      </c>
      <c r="B1083" s="1" t="s">
        <v>234</v>
      </c>
      <c r="C1083" s="1">
        <v>22</v>
      </c>
      <c r="D1083" s="1" t="s">
        <v>7</v>
      </c>
      <c r="E1083" s="6"/>
      <c r="F1083" s="6">
        <f>IF(logVir!F1083&lt;&gt;0,logVir!F1083-logVir!F$1106-0.5*(SKir!F1083+SKir!F$1106)*(logKir!F1083-logKir!F$1106)-0.5*(SLir!F1083+SLir!F$1106)*(logHir!F1083-logHir!F$1106)-0.5*(SLir!F1083+SLir!F$1106)*(logQir!F1083-logQir!F$1106),0)</f>
        <v>-0.2225733551804229</v>
      </c>
      <c r="G1083" s="6">
        <f>IF(logVir!G1083&lt;&gt;0,logVir!G1083-logVir!G$1106-0.5*(SKir!G1083+SKir!G$1106)*(logKir!G1083-logKir!G$1106)-0.5*(SLir!G1083+SLir!G$1106)*(logHir!G1083-logHir!G$1106)-0.5*(SLir!G1083+SLir!G$1106)*(logQir!G1083-logQir!G$1106),0)</f>
        <v>-0.16066487133808227</v>
      </c>
      <c r="H1083" s="6">
        <f>IF(logVir!H1083&lt;&gt;0,logVir!H1083-logVir!H$1106-0.5*(SKir!H1083+SKir!H$1106)*(logKir!H1083-logKir!H$1106)-0.5*(SLir!H1083+SLir!H$1106)*(logHir!H1083-logHir!H$1106)-0.5*(SLir!H1083+SLir!H$1106)*(logQir!H1083-logQir!H$1106),0)</f>
        <v>-0.10403219474671101</v>
      </c>
      <c r="I1083" s="6">
        <f>IF(logVir!I1083&lt;&gt;0,logVir!I1083-logVir!I$1106-0.5*(SKir!I1083+SKir!I$1106)*(logKir!I1083-logKir!I$1106)-0.5*(SLir!I1083+SLir!I$1106)*(logHir!I1083-logHir!I$1106)-0.5*(SLir!I1083+SLir!I$1106)*(logQir!I1083-logQir!I$1106),0)</f>
        <v>-0.19560313165248336</v>
      </c>
      <c r="J1083" s="6">
        <f>IF(logVir!J1083&lt;&gt;0,logVir!J1083-logVir!J$1106-0.5*(SKir!J1083+SKir!J$1106)*(logKir!J1083-logKir!J$1106)-0.5*(SLir!J1083+SLir!J$1106)*(logHir!J1083-logHir!J$1106)-0.5*(SLir!J1083+SLir!J$1106)*(logQir!J1083-logQir!J$1106),0)</f>
        <v>-0.22006072768325763</v>
      </c>
    </row>
    <row r="1084" spans="1:10" x14ac:dyDescent="0.15">
      <c r="A1084" s="1">
        <v>47</v>
      </c>
      <c r="B1084" s="1" t="s">
        <v>234</v>
      </c>
      <c r="C1084" s="1">
        <v>23</v>
      </c>
      <c r="D1084" s="1" t="s">
        <v>28</v>
      </c>
      <c r="E1084" s="6"/>
      <c r="F1084" s="6">
        <f>IF(logVir!F1084&lt;&gt;0,logVir!F1084-logVir!F$1107-0.5*(SKir!F1084+SKir!F$1107)*(logKir!F1084-logKir!F$1107)-0.5*(SLir!F1084+SLir!F$1107)*(logHir!F1084-logHir!F$1107)-0.5*(SLir!F1084+SLir!F$1107)*(logQir!F1084-logQir!F$1107),0)</f>
        <v>-2.8712547326329125E-2</v>
      </c>
      <c r="G1084" s="6">
        <f>IF(logVir!G1084&lt;&gt;0,logVir!G1084-logVir!G$1107-0.5*(SKir!G1084+SKir!G$1107)*(logKir!G1084-logKir!G$1107)-0.5*(SLir!G1084+SLir!G$1107)*(logHir!G1084-logHir!G$1107)-0.5*(SLir!G1084+SLir!G$1107)*(logQir!G1084-logQir!G$1107),0)</f>
        <v>-0.10968592911827529</v>
      </c>
      <c r="H1084" s="6">
        <f>IF(logVir!H1084&lt;&gt;0,logVir!H1084-logVir!H$1107-0.5*(SKir!H1084+SKir!H$1107)*(logKir!H1084-logKir!H$1107)-0.5*(SLir!H1084+SLir!H$1107)*(logHir!H1084-logHir!H$1107)-0.5*(SLir!H1084+SLir!H$1107)*(logQir!H1084-logQir!H$1107),0)</f>
        <v>-0.10987922719751717</v>
      </c>
      <c r="I1084" s="6">
        <f>IF(logVir!I1084&lt;&gt;0,logVir!I1084-logVir!I$1107-0.5*(SKir!I1084+SKir!I$1107)*(logKir!I1084-logKir!I$1107)-0.5*(SLir!I1084+SLir!I$1107)*(logHir!I1084-logHir!I$1107)-0.5*(SLir!I1084+SLir!I$1107)*(logQir!I1084-logQir!I$1107),0)</f>
        <v>-0.11562261673663549</v>
      </c>
      <c r="J1084" s="6">
        <f>IF(logVir!J1084&lt;&gt;0,logVir!J1084-logVir!J$1107-0.5*(SKir!J1084+SKir!J$1107)*(logKir!J1084-logKir!J$1107)-0.5*(SLir!J1084+SLir!J$1107)*(logHir!J1084-logHir!J$1107)-0.5*(SLir!J1084+SLir!J$1107)*(logQir!J1084-logQir!J$1107),0)</f>
        <v>-0.14879533520092542</v>
      </c>
    </row>
    <row r="1085" spans="1:10" x14ac:dyDescent="0.15">
      <c r="E1085" s="6"/>
      <c r="F1085" s="6"/>
      <c r="G1085" s="6"/>
      <c r="H1085" s="6"/>
      <c r="I1085" s="6"/>
      <c r="J1085" s="6"/>
    </row>
    <row r="1086" spans="1:10" x14ac:dyDescent="0.15">
      <c r="E1086" s="6"/>
      <c r="F1086" s="6"/>
      <c r="G1086" s="6"/>
      <c r="H1086" s="6"/>
      <c r="I1086" s="6"/>
      <c r="J1086" s="6"/>
    </row>
    <row r="1087" spans="1:10" x14ac:dyDescent="0.15">
      <c r="E1087" s="6"/>
      <c r="F1087" s="6"/>
      <c r="G1087" s="6"/>
      <c r="H1087" s="6"/>
      <c r="I1087" s="6"/>
      <c r="J1087" s="6"/>
    </row>
    <row r="1088" spans="1:10" x14ac:dyDescent="0.15">
      <c r="E1088" s="6"/>
      <c r="F1088" s="6"/>
      <c r="G1088" s="6"/>
      <c r="H1088" s="6"/>
      <c r="I1088" s="6"/>
      <c r="J1088" s="6"/>
    </row>
    <row r="1089" spans="5:10" x14ac:dyDescent="0.15">
      <c r="E1089" s="6"/>
      <c r="F1089" s="6"/>
      <c r="G1089" s="6"/>
      <c r="H1089" s="6"/>
      <c r="I1089" s="6"/>
      <c r="J1089" s="6"/>
    </row>
    <row r="1090" spans="5:10" x14ac:dyDescent="0.15">
      <c r="E1090" s="6"/>
      <c r="F1090" s="6"/>
      <c r="G1090" s="6"/>
      <c r="H1090" s="6"/>
      <c r="I1090" s="6"/>
      <c r="J1090" s="6"/>
    </row>
    <row r="1091" spans="5:10" x14ac:dyDescent="0.15">
      <c r="E1091" s="6"/>
      <c r="F1091" s="6"/>
      <c r="G1091" s="6"/>
      <c r="H1091" s="6"/>
      <c r="I1091" s="6"/>
      <c r="J1091" s="6"/>
    </row>
    <row r="1092" spans="5:10" x14ac:dyDescent="0.15">
      <c r="E1092" s="6"/>
      <c r="F1092" s="6"/>
      <c r="G1092" s="6"/>
      <c r="H1092" s="6"/>
      <c r="I1092" s="6"/>
      <c r="J1092" s="6"/>
    </row>
    <row r="1093" spans="5:10" x14ac:dyDescent="0.15">
      <c r="E1093" s="6"/>
      <c r="F1093" s="6"/>
      <c r="G1093" s="6"/>
      <c r="H1093" s="6"/>
      <c r="I1093" s="6"/>
      <c r="J1093" s="6"/>
    </row>
    <row r="1094" spans="5:10" x14ac:dyDescent="0.15">
      <c r="E1094" s="6"/>
      <c r="F1094" s="6"/>
      <c r="G1094" s="6"/>
      <c r="H1094" s="6"/>
      <c r="I1094" s="6"/>
      <c r="J1094" s="6"/>
    </row>
    <row r="1095" spans="5:10" x14ac:dyDescent="0.15">
      <c r="E1095" s="6"/>
      <c r="F1095" s="6"/>
      <c r="G1095" s="6"/>
      <c r="H1095" s="6"/>
      <c r="I1095" s="6"/>
      <c r="J1095" s="6"/>
    </row>
    <row r="1096" spans="5:10" x14ac:dyDescent="0.15">
      <c r="E1096" s="6"/>
      <c r="F1096" s="6"/>
      <c r="G1096" s="6"/>
      <c r="H1096" s="6"/>
      <c r="I1096" s="6"/>
      <c r="J1096" s="6"/>
    </row>
    <row r="1097" spans="5:10" x14ac:dyDescent="0.15">
      <c r="E1097" s="6"/>
      <c r="F1097" s="6"/>
      <c r="G1097" s="6"/>
      <c r="H1097" s="6"/>
      <c r="I1097" s="6"/>
      <c r="J1097" s="6"/>
    </row>
    <row r="1098" spans="5:10" x14ac:dyDescent="0.15">
      <c r="E1098" s="6"/>
      <c r="F1098" s="6"/>
      <c r="G1098" s="6"/>
      <c r="H1098" s="6"/>
      <c r="I1098" s="6"/>
      <c r="J1098" s="6"/>
    </row>
    <row r="1099" spans="5:10" x14ac:dyDescent="0.15">
      <c r="E1099" s="6"/>
      <c r="F1099" s="6"/>
      <c r="G1099" s="6"/>
      <c r="H1099" s="6"/>
      <c r="I1099" s="6"/>
      <c r="J1099" s="6"/>
    </row>
    <row r="1100" spans="5:10" x14ac:dyDescent="0.15">
      <c r="E1100" s="6"/>
      <c r="F1100" s="6"/>
      <c r="G1100" s="6"/>
      <c r="H1100" s="6"/>
      <c r="I1100" s="6"/>
      <c r="J1100" s="6"/>
    </row>
    <row r="1101" spans="5:10" x14ac:dyDescent="0.15">
      <c r="E1101" s="6"/>
      <c r="F1101" s="6"/>
      <c r="G1101" s="6"/>
      <c r="H1101" s="6"/>
      <c r="I1101" s="6"/>
      <c r="J1101" s="6"/>
    </row>
    <row r="1102" spans="5:10" x14ac:dyDescent="0.15">
      <c r="E1102" s="6"/>
      <c r="F1102" s="6"/>
      <c r="G1102" s="6"/>
      <c r="H1102" s="6"/>
      <c r="I1102" s="6"/>
      <c r="J1102" s="6"/>
    </row>
    <row r="1103" spans="5:10" x14ac:dyDescent="0.15">
      <c r="E1103" s="6"/>
      <c r="F1103" s="6"/>
      <c r="G1103" s="6"/>
      <c r="H1103" s="6"/>
      <c r="I1103" s="6"/>
      <c r="J1103" s="6"/>
    </row>
    <row r="1104" spans="5:10" x14ac:dyDescent="0.15">
      <c r="E1104" s="6"/>
      <c r="F1104" s="6"/>
      <c r="G1104" s="6"/>
      <c r="H1104" s="6"/>
      <c r="I1104" s="6"/>
      <c r="J1104" s="6"/>
    </row>
    <row r="1105" spans="5:10" x14ac:dyDescent="0.15">
      <c r="E1105" s="6"/>
      <c r="F1105" s="6"/>
      <c r="G1105" s="6"/>
      <c r="H1105" s="6"/>
      <c r="I1105" s="6"/>
      <c r="J1105" s="6"/>
    </row>
    <row r="1106" spans="5:10" x14ac:dyDescent="0.15">
      <c r="E1106" s="6"/>
      <c r="F1106" s="6"/>
      <c r="G1106" s="6"/>
      <c r="H1106" s="6"/>
      <c r="I1106" s="6"/>
      <c r="J1106" s="6"/>
    </row>
    <row r="1107" spans="5:10" x14ac:dyDescent="0.15">
      <c r="E1107" s="6"/>
      <c r="F1107" s="6"/>
      <c r="G1107" s="6"/>
      <c r="H1107" s="6"/>
      <c r="I1107" s="6"/>
      <c r="J1107" s="6"/>
    </row>
    <row r="1108" spans="5:10" x14ac:dyDescent="0.15">
      <c r="E1108" s="6"/>
    </row>
    <row r="1109" spans="5:10" x14ac:dyDescent="0.15">
      <c r="E1109" s="6"/>
    </row>
    <row r="1110" spans="5:10" x14ac:dyDescent="0.15">
      <c r="E1110" s="6"/>
    </row>
    <row r="1111" spans="5:10" x14ac:dyDescent="0.15">
      <c r="E1111" s="6"/>
    </row>
    <row r="1112" spans="5:10" x14ac:dyDescent="0.15">
      <c r="E1112" s="6"/>
    </row>
    <row r="1113" spans="5:10" x14ac:dyDescent="0.15">
      <c r="E1113" s="6"/>
    </row>
    <row r="1114" spans="5:10" x14ac:dyDescent="0.15">
      <c r="E1114" s="6"/>
    </row>
    <row r="1115" spans="5:10" x14ac:dyDescent="0.15">
      <c r="E1115" s="6"/>
    </row>
    <row r="1116" spans="5:10" x14ac:dyDescent="0.15">
      <c r="E1116" s="6"/>
    </row>
    <row r="1117" spans="5:10" x14ac:dyDescent="0.15">
      <c r="E1117" s="6"/>
    </row>
    <row r="1118" spans="5:10" x14ac:dyDescent="0.15">
      <c r="E1118" s="6"/>
    </row>
    <row r="1119" spans="5:10" x14ac:dyDescent="0.15">
      <c r="E1119" s="6"/>
    </row>
    <row r="1120" spans="5:10" x14ac:dyDescent="0.15">
      <c r="E1120" s="6"/>
    </row>
    <row r="1121" spans="5:5" x14ac:dyDescent="0.15">
      <c r="E1121" s="6"/>
    </row>
    <row r="1122" spans="5:5" x14ac:dyDescent="0.15">
      <c r="E1122" s="6"/>
    </row>
    <row r="1123" spans="5:5" x14ac:dyDescent="0.15">
      <c r="E1123" s="6"/>
    </row>
    <row r="1124" spans="5:5" x14ac:dyDescent="0.15">
      <c r="E1124" s="6"/>
    </row>
    <row r="1125" spans="5:5" x14ac:dyDescent="0.15">
      <c r="E1125" s="6"/>
    </row>
    <row r="1126" spans="5:5" x14ac:dyDescent="0.15">
      <c r="E1126" s="6"/>
    </row>
    <row r="1127" spans="5:5" x14ac:dyDescent="0.15">
      <c r="E1127" s="6"/>
    </row>
    <row r="1128" spans="5:5" x14ac:dyDescent="0.15">
      <c r="E1128" s="6"/>
    </row>
    <row r="1129" spans="5:5" x14ac:dyDescent="0.15">
      <c r="E1129" s="6"/>
    </row>
    <row r="1130" spans="5:5" x14ac:dyDescent="0.15">
      <c r="E1130" s="6"/>
    </row>
    <row r="1131" spans="5:5" x14ac:dyDescent="0.15">
      <c r="E1131" s="6"/>
    </row>
    <row r="1132" spans="5:5" x14ac:dyDescent="0.15">
      <c r="E1132" s="6"/>
    </row>
    <row r="1133" spans="5:5" x14ac:dyDescent="0.15">
      <c r="E1133" s="6"/>
    </row>
    <row r="1134" spans="5:5" x14ac:dyDescent="0.15">
      <c r="E1134" s="6"/>
    </row>
    <row r="1135" spans="5:5" x14ac:dyDescent="0.15">
      <c r="E1135" s="6"/>
    </row>
    <row r="1136" spans="5:5" x14ac:dyDescent="0.15">
      <c r="E1136" s="6"/>
    </row>
    <row r="1137" spans="5:5" x14ac:dyDescent="0.15">
      <c r="E1137" s="6"/>
    </row>
    <row r="1138" spans="5:5" x14ac:dyDescent="0.15">
      <c r="E1138" s="6"/>
    </row>
    <row r="1139" spans="5:5" x14ac:dyDescent="0.15">
      <c r="E1139" s="6"/>
    </row>
    <row r="1140" spans="5:5" x14ac:dyDescent="0.15">
      <c r="E1140" s="6"/>
    </row>
    <row r="1141" spans="5:5" x14ac:dyDescent="0.15">
      <c r="E1141" s="6"/>
    </row>
    <row r="1142" spans="5:5" x14ac:dyDescent="0.15">
      <c r="E1142" s="6"/>
    </row>
    <row r="1143" spans="5:5" x14ac:dyDescent="0.15">
      <c r="E1143" s="6"/>
    </row>
    <row r="1144" spans="5:5" x14ac:dyDescent="0.15">
      <c r="E1144" s="6"/>
    </row>
    <row r="1145" spans="5:5" x14ac:dyDescent="0.15">
      <c r="E1145" s="6"/>
    </row>
    <row r="1146" spans="5:5" x14ac:dyDescent="0.15">
      <c r="E1146" s="6"/>
    </row>
    <row r="1147" spans="5:5" x14ac:dyDescent="0.15">
      <c r="E1147" s="6"/>
    </row>
    <row r="1148" spans="5:5" x14ac:dyDescent="0.15">
      <c r="E1148" s="6"/>
    </row>
    <row r="1149" spans="5:5" x14ac:dyDescent="0.15">
      <c r="E1149" s="6"/>
    </row>
    <row r="1150" spans="5:5" x14ac:dyDescent="0.15">
      <c r="E1150" s="6"/>
    </row>
    <row r="1151" spans="5:5" x14ac:dyDescent="0.15">
      <c r="E1151" s="6"/>
    </row>
    <row r="1152" spans="5:5" x14ac:dyDescent="0.15">
      <c r="E1152" s="6"/>
    </row>
    <row r="1153" spans="5:5" x14ac:dyDescent="0.15">
      <c r="E1153" s="6"/>
    </row>
  </sheetData>
  <phoneticPr fontId="4"/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J1107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5" width="9.5" style="1" bestFit="1" customWidth="1"/>
    <col min="6" max="10" width="10.5" style="1" bestFit="1" customWidth="1"/>
    <col min="11" max="16384" width="9.33203125" style="1"/>
  </cols>
  <sheetData>
    <row r="1" spans="1:10" x14ac:dyDescent="0.15">
      <c r="A1" s="1" t="s">
        <v>40</v>
      </c>
    </row>
    <row r="2" spans="1:10" x14ac:dyDescent="0.15">
      <c r="E2" s="3"/>
    </row>
    <row r="3" spans="1:10" x14ac:dyDescent="0.15">
      <c r="E3" s="1">
        <v>1970</v>
      </c>
      <c r="F3" s="1">
        <v>1980</v>
      </c>
      <c r="G3" s="1">
        <v>1990</v>
      </c>
      <c r="H3" s="1">
        <v>2000</v>
      </c>
      <c r="I3" s="1">
        <v>2008</v>
      </c>
      <c r="J3" s="1">
        <v>2009</v>
      </c>
    </row>
    <row r="4" spans="1:10" x14ac:dyDescent="0.15">
      <c r="A4" s="1">
        <v>1</v>
      </c>
      <c r="B4" s="1" t="s">
        <v>1</v>
      </c>
      <c r="C4" s="1">
        <v>1</v>
      </c>
      <c r="D4" s="1" t="s">
        <v>8</v>
      </c>
      <c r="E4" s="6">
        <f>IF(名目付加価値!E4&gt;0,名目付加価値!E4/SUMIF(名目付加価値!E4:E26,"&lt;&gt;0"),0)</f>
        <v>0.12235580988506845</v>
      </c>
      <c r="F4" s="6">
        <f>IF(名目付加価値!F4&gt;0,名目付加価値!F4/SUMIF(名目付加価値!F4:F26,"&lt;&gt;0"),0)</f>
        <v>8.4730384265288464E-2</v>
      </c>
      <c r="G4" s="6">
        <f>IF(名目付加価値!G4&gt;0,名目付加価値!G4/SUMIF(名目付加価値!G4:G26,"&lt;&gt;0"),0)</f>
        <v>7.1930880873560477E-2</v>
      </c>
      <c r="H4" s="6">
        <f>IF(名目付加価値!H4&gt;0,名目付加価値!H4/SUMIF(名目付加価値!H4:H26,"&lt;&gt;0"),0)</f>
        <v>4.5981307089749346E-2</v>
      </c>
      <c r="I4" s="6">
        <f>IF(名目付加価値!I4&gt;0,名目付加価値!I4/SUMIF(名目付加価値!I4:I26,"&lt;&gt;0"),0)</f>
        <v>4.869955491859599E-2</v>
      </c>
      <c r="J4" s="6">
        <f>IF(名目付加価値!J4&gt;0,名目付加価値!J4/SUMIF(名目付加価値!J4:J26,"&lt;&gt;0"),0)</f>
        <v>4.8638286187646471E-2</v>
      </c>
    </row>
    <row r="5" spans="1:10" x14ac:dyDescent="0.15">
      <c r="A5" s="1">
        <v>1</v>
      </c>
      <c r="B5" s="1" t="s">
        <v>1</v>
      </c>
      <c r="C5" s="1">
        <v>2</v>
      </c>
      <c r="D5" s="1" t="s">
        <v>9</v>
      </c>
      <c r="E5" s="6">
        <f>IF(名目付加価値!E5&gt;0,名目付加価値!E5/SUMIF(名目付加価値!E4:E26,"&lt;&gt;0"),0)</f>
        <v>3.0450345345425345E-2</v>
      </c>
      <c r="F5" s="6">
        <f>IF(名目付加価値!F5&gt;0,名目付加価値!F5/SUMIF(名目付加価値!F4:F26,"&lt;&gt;0"),0)</f>
        <v>1.7033753165744903E-2</v>
      </c>
      <c r="G5" s="6">
        <f>IF(名目付加価値!G5&gt;0,名目付加価値!G5/SUMIF(名目付加価値!G4:G26,"&lt;&gt;0"),0)</f>
        <v>5.3268063086788124E-3</v>
      </c>
      <c r="H5" s="6">
        <f>IF(名目付加価値!H5&gt;0,名目付加価値!H5/SUMIF(名目付加価値!H4:H26,"&lt;&gt;0"),0)</f>
        <v>1.7293953551774136E-3</v>
      </c>
      <c r="I5" s="6">
        <f>IF(名目付加価値!I5&gt;0,名目付加価値!I5/SUMIF(名目付加価値!I4:I26,"&lt;&gt;0"),0)</f>
        <v>1.0492309552099109E-3</v>
      </c>
      <c r="J5" s="6">
        <f>IF(名目付加価値!J5&gt;0,名目付加価値!J5/SUMIF(名目付加価値!J4:J26,"&lt;&gt;0"),0)</f>
        <v>1.1430162854215403E-3</v>
      </c>
    </row>
    <row r="6" spans="1:10" x14ac:dyDescent="0.15">
      <c r="A6" s="1">
        <v>1</v>
      </c>
      <c r="B6" s="1" t="s">
        <v>6</v>
      </c>
      <c r="C6" s="1">
        <v>3</v>
      </c>
      <c r="D6" s="1" t="s">
        <v>16</v>
      </c>
      <c r="E6" s="6">
        <f>IF(名目付加価値!E6&gt;0,名目付加価値!E6/SUMIF(名目付加価値!E4:E26,"&lt;&gt;0"),0)</f>
        <v>6.8667733827834435E-2</v>
      </c>
      <c r="F6" s="6">
        <f>IF(名目付加価値!F6&gt;0,名目付加価値!F6/SUMIF(名目付加価値!F4:F26,"&lt;&gt;0"),0)</f>
        <v>4.5645770073912142E-2</v>
      </c>
      <c r="G6" s="6">
        <f>IF(名目付加価値!G6&gt;0,名目付加価値!G6/SUMIF(名目付加価値!G4:G26,"&lt;&gt;0"),0)</f>
        <v>3.8772633741869997E-2</v>
      </c>
      <c r="H6" s="6">
        <f>IF(名目付加価値!H6&gt;0,名目付加価値!H6/SUMIF(名目付加価値!H4:H26,"&lt;&gt;0"),0)</f>
        <v>3.7616366767072751E-2</v>
      </c>
      <c r="I6" s="6">
        <f>IF(名目付加価値!I6&gt;0,名目付加価値!I6/SUMIF(名目付加価値!I4:I26,"&lt;&gt;0"),0)</f>
        <v>3.2024074981407719E-2</v>
      </c>
      <c r="J6" s="6">
        <f>IF(名目付加価値!J6&gt;0,名目付加価値!J6/SUMIF(名目付加価値!J4:J26,"&lt;&gt;0"),0)</f>
        <v>3.2293140723311652E-2</v>
      </c>
    </row>
    <row r="7" spans="1:10" x14ac:dyDescent="0.15">
      <c r="A7" s="1">
        <v>1</v>
      </c>
      <c r="B7" s="1" t="s">
        <v>6</v>
      </c>
      <c r="C7" s="1">
        <v>4</v>
      </c>
      <c r="D7" s="1" t="s">
        <v>17</v>
      </c>
      <c r="E7" s="6">
        <f>IF(名目付加価値!E7&gt;0,名目付加価値!E7/SUMIF(名目付加価値!E4:E26,"&lt;&gt;0"),0)</f>
        <v>3.844634611004078E-3</v>
      </c>
      <c r="F7" s="6">
        <f>IF(名目付加価値!F7&gt;0,名目付加価値!F7/SUMIF(名目付加価値!F4:F26,"&lt;&gt;0"),0)</f>
        <v>1.9584531559204456E-3</v>
      </c>
      <c r="G7" s="6">
        <f>IF(名目付加価値!G7&gt;0,名目付加価値!G7/SUMIF(名目付加価値!G4:G26,"&lt;&gt;0"),0)</f>
        <v>1.7017852391485381E-3</v>
      </c>
      <c r="H7" s="6">
        <f>IF(名目付加価値!H7&gt;0,名目付加価値!H7/SUMIF(名目付加価値!H4:H26,"&lt;&gt;0"),0)</f>
        <v>1.1007531775783204E-3</v>
      </c>
      <c r="I7" s="6">
        <f>IF(名目付加価値!I7&gt;0,名目付加価値!I7/SUMIF(名目付加価値!I4:I26,"&lt;&gt;0"),0)</f>
        <v>8.1858528648537366E-4</v>
      </c>
      <c r="J7" s="6">
        <f>IF(名目付加価値!J7&gt;0,名目付加価値!J7/SUMIF(名目付加価値!J4:J26,"&lt;&gt;0"),0)</f>
        <v>6.8063126330054186E-4</v>
      </c>
    </row>
    <row r="8" spans="1:10" x14ac:dyDescent="0.15">
      <c r="A8" s="1">
        <v>1</v>
      </c>
      <c r="B8" s="1" t="s">
        <v>6</v>
      </c>
      <c r="C8" s="1">
        <v>5</v>
      </c>
      <c r="D8" s="1" t="s">
        <v>18</v>
      </c>
      <c r="E8" s="6">
        <f>IF(名目付加価値!E8&gt;0,名目付加価値!E8/SUMIF(名目付加価値!E4:E26,"&lt;&gt;0"),0)</f>
        <v>2.1384761841268144E-2</v>
      </c>
      <c r="F8" s="6">
        <f>IF(名目付加価値!F8&gt;0,名目付加価値!F8/SUMIF(名目付加価値!F4:F26,"&lt;&gt;0"),0)</f>
        <v>1.2473164745342297E-2</v>
      </c>
      <c r="G8" s="6">
        <f>IF(名目付加価値!G8&gt;0,名目付加価値!G8/SUMIF(名目付加価値!G4:G26,"&lt;&gt;0"),0)</f>
        <v>1.5565946436006993E-2</v>
      </c>
      <c r="H8" s="6">
        <f>IF(名目付加価値!H8&gt;0,名目付加価値!H8/SUMIF(名目付加価値!H4:H26,"&lt;&gt;0"),0)</f>
        <v>1.1791941009929627E-2</v>
      </c>
      <c r="I8" s="6">
        <f>IF(名目付加価値!I8&gt;0,名目付加価値!I8/SUMIF(名目付加価値!I4:I26,"&lt;&gt;0"),0)</f>
        <v>7.6812205707669041E-3</v>
      </c>
      <c r="J8" s="6">
        <f>IF(名目付加価値!J8&gt;0,名目付加価値!J8/SUMIF(名目付加価値!J4:J26,"&lt;&gt;0"),0)</f>
        <v>8.112235471583875E-3</v>
      </c>
    </row>
    <row r="9" spans="1:10" x14ac:dyDescent="0.15">
      <c r="A9" s="1">
        <v>1</v>
      </c>
      <c r="B9" s="1" t="s">
        <v>6</v>
      </c>
      <c r="C9" s="1">
        <v>6</v>
      </c>
      <c r="D9" s="1" t="s">
        <v>2</v>
      </c>
      <c r="E9" s="6">
        <f>IF(名目付加価値!E9&gt;0,名目付加価値!E9/SUMIF(名目付加価値!E4:E26,"&lt;&gt;0"),0)</f>
        <v>2.3425753297571751E-3</v>
      </c>
      <c r="F9" s="6">
        <f>IF(名目付加価値!F9&gt;0,名目付加価値!F9/SUMIF(名目付加価値!F4:F26,"&lt;&gt;0"),0)</f>
        <v>2.7292214943651699E-3</v>
      </c>
      <c r="G9" s="6">
        <f>IF(名目付加価値!G9&gt;0,名目付加価値!G9/SUMIF(名目付加価値!G4:G26,"&lt;&gt;0"),0)</f>
        <v>2.1528431091801018E-3</v>
      </c>
      <c r="H9" s="6">
        <f>IF(名目付加価値!H9&gt;0,名目付加価値!H9/SUMIF(名目付加価値!H4:H26,"&lt;&gt;0"),0)</f>
        <v>1.8502188632989862E-3</v>
      </c>
      <c r="I9" s="6">
        <f>IF(名目付加価値!I9&gt;0,名目付加価値!I9/SUMIF(名目付加価値!I4:I26,"&lt;&gt;0"),0)</f>
        <v>1.7435473649712284E-3</v>
      </c>
      <c r="J9" s="6">
        <f>IF(名目付加価値!J9&gt;0,名目付加価値!J9/SUMIF(名目付加価値!J4:J26,"&lt;&gt;0"),0)</f>
        <v>1.5169269223447794E-3</v>
      </c>
    </row>
    <row r="10" spans="1:10" x14ac:dyDescent="0.15">
      <c r="A10" s="1">
        <v>1</v>
      </c>
      <c r="B10" s="1" t="s">
        <v>6</v>
      </c>
      <c r="C10" s="1">
        <v>7</v>
      </c>
      <c r="D10" s="1" t="s">
        <v>19</v>
      </c>
      <c r="E10" s="6">
        <f>IF(名目付加価値!E10&gt;0,名目付加価値!E10/SUMIF(名目付加価値!E4:E26,"&lt;&gt;0"),0)</f>
        <v>2.0932772227010904E-3</v>
      </c>
      <c r="F10" s="6">
        <f>IF(名目付加価値!F10&gt;0,名目付加価値!F10/SUMIF(名目付加価値!F4:F26,"&lt;&gt;0"),0)</f>
        <v>6.6331100287939024E-3</v>
      </c>
      <c r="G10" s="6">
        <f>IF(名目付加価値!G10&gt;0,名目付加価値!G10/SUMIF(名目付加価値!G4:G26,"&lt;&gt;0"),0)</f>
        <v>1.0312031393484251E-2</v>
      </c>
      <c r="H10" s="6">
        <f>IF(名目付加価値!H10&gt;0,名目付加価値!H10/SUMIF(名目付加価値!H4:H26,"&lt;&gt;0"),0)</f>
        <v>1.3583067860292296E-2</v>
      </c>
      <c r="I10" s="6">
        <f>IF(名目付加価値!I10&gt;0,名目付加価値!I10/SUMIF(名目付加価値!I4:I26,"&lt;&gt;0"),0)</f>
        <v>8.3583522178113275E-3</v>
      </c>
      <c r="J10" s="6">
        <f>IF(名目付加価値!J10&gt;0,名目付加価値!J10/SUMIF(名目付加価値!J4:J26,"&lt;&gt;0"),0)</f>
        <v>3.1560003439988615E-3</v>
      </c>
    </row>
    <row r="11" spans="1:10" x14ac:dyDescent="0.15">
      <c r="A11" s="1">
        <v>1</v>
      </c>
      <c r="B11" s="1" t="s">
        <v>6</v>
      </c>
      <c r="C11" s="1">
        <v>8</v>
      </c>
      <c r="D11" s="1" t="s">
        <v>20</v>
      </c>
      <c r="E11" s="6">
        <f>IF(名目付加価値!E11&gt;0,名目付加価値!E11/SUMIF(名目付加価値!E4:E26,"&lt;&gt;0"),0)</f>
        <v>9.0570309150159751E-3</v>
      </c>
      <c r="F11" s="6">
        <f>IF(名目付加価値!F11&gt;0,名目付加価値!F11/SUMIF(名目付加価値!F4:F26,"&lt;&gt;0"),0)</f>
        <v>9.1895305854567625E-3</v>
      </c>
      <c r="G11" s="6">
        <f>IF(名目付加価値!G11&gt;0,名目付加価値!G11/SUMIF(名目付加価値!G4:G26,"&lt;&gt;0"),0)</f>
        <v>9.0292646814759472E-3</v>
      </c>
      <c r="H11" s="6">
        <f>IF(名目付加価値!H11&gt;0,名目付加価値!H11/SUMIF(名目付加価値!H4:H26,"&lt;&gt;0"),0)</f>
        <v>7.0428222857980118E-3</v>
      </c>
      <c r="I11" s="6">
        <f>IF(名目付加価値!I11&gt;0,名目付加価値!I11/SUMIF(名目付加価値!I4:I26,"&lt;&gt;0"),0)</f>
        <v>3.6747121779495385E-3</v>
      </c>
      <c r="J11" s="6">
        <f>IF(名目付加価値!J11&gt;0,名目付加価値!J11/SUMIF(名目付加価値!J4:J26,"&lt;&gt;0"),0)</f>
        <v>2.9192470012729807E-3</v>
      </c>
    </row>
    <row r="12" spans="1:10" x14ac:dyDescent="0.15">
      <c r="A12" s="1">
        <v>1</v>
      </c>
      <c r="B12" s="1" t="s">
        <v>6</v>
      </c>
      <c r="C12" s="1">
        <v>9</v>
      </c>
      <c r="D12" s="1" t="s">
        <v>21</v>
      </c>
      <c r="E12" s="6">
        <f>IF(名目付加価値!E12&gt;0,名目付加価値!E12/SUMIF(名目付加価値!E4:E26,"&lt;&gt;0"),0)</f>
        <v>2.7494786190231164E-2</v>
      </c>
      <c r="F12" s="6">
        <f>IF(名目付加価値!F12&gt;0,名目付加価値!F12/SUMIF(名目付加価値!F4:F26,"&lt;&gt;0"),0)</f>
        <v>1.3531609968965169E-2</v>
      </c>
      <c r="G12" s="6">
        <f>IF(名目付加価値!G12&gt;0,名目付加価値!G12/SUMIF(名目付加価値!G4:G26,"&lt;&gt;0"),0)</f>
        <v>5.5030795882261259E-3</v>
      </c>
      <c r="H12" s="6">
        <f>IF(名目付加価値!H12&gt;0,名目付加価値!H12/SUMIF(名目付加価値!H4:H26,"&lt;&gt;0"),0)</f>
        <v>4.8587716665798213E-3</v>
      </c>
      <c r="I12" s="6">
        <f>IF(名目付加価値!I12&gt;0,名目付加価値!I12/SUMIF(名目付加価値!I4:I26,"&lt;&gt;0"),0)</f>
        <v>8.7770428663324351E-3</v>
      </c>
      <c r="J12" s="6">
        <f>IF(名目付加価値!J12&gt;0,名目付加価値!J12/SUMIF(名目付加価値!J4:J26,"&lt;&gt;0"),0)</f>
        <v>8.9779312750366026E-3</v>
      </c>
    </row>
    <row r="13" spans="1:10" x14ac:dyDescent="0.15">
      <c r="A13" s="1">
        <v>1</v>
      </c>
      <c r="B13" s="1" t="s">
        <v>6</v>
      </c>
      <c r="C13" s="1">
        <v>10</v>
      </c>
      <c r="D13" s="1" t="s">
        <v>22</v>
      </c>
      <c r="E13" s="6">
        <f>IF(名目付加価値!E13&gt;0,名目付加価値!E13/SUMIF(名目付加価値!E4:E26,"&lt;&gt;0"),0)</f>
        <v>6.7114771876953996E-3</v>
      </c>
      <c r="F13" s="6">
        <f>IF(名目付加価値!F13&gt;0,名目付加価値!F13/SUMIF(名目付加価値!F4:F26,"&lt;&gt;0"),0)</f>
        <v>7.7196556121776009E-3</v>
      </c>
      <c r="G13" s="6">
        <f>IF(名目付加価値!G13&gt;0,名目付加価値!G13/SUMIF(名目付加価値!G4:G26,"&lt;&gt;0"),0)</f>
        <v>8.0568255454701102E-3</v>
      </c>
      <c r="H13" s="6">
        <f>IF(名目付加価値!H13&gt;0,名目付加価値!H13/SUMIF(名目付加価値!H4:H26,"&lt;&gt;0"),0)</f>
        <v>6.6589891253201238E-3</v>
      </c>
      <c r="I13" s="6">
        <f>IF(名目付加価値!I13&gt;0,名目付加価値!I13/SUMIF(名目付加価値!I4:I26,"&lt;&gt;0"),0)</f>
        <v>4.262925871874529E-3</v>
      </c>
      <c r="J13" s="6">
        <f>IF(名目付加価値!J13&gt;0,名目付加価値!J13/SUMIF(名目付加価値!J4:J26,"&lt;&gt;0"),0)</f>
        <v>4.1443275775936012E-3</v>
      </c>
    </row>
    <row r="14" spans="1:10" x14ac:dyDescent="0.15">
      <c r="A14" s="1">
        <v>1</v>
      </c>
      <c r="B14" s="1" t="s">
        <v>6</v>
      </c>
      <c r="C14" s="1">
        <v>11</v>
      </c>
      <c r="D14" s="1" t="s">
        <v>23</v>
      </c>
      <c r="E14" s="6">
        <f>IF(名目付加価値!E14&gt;0,名目付加価値!E14/SUMIF(名目付加価値!E4:E26,"&lt;&gt;0"),0)</f>
        <v>1.009953740062251E-2</v>
      </c>
      <c r="F14" s="6">
        <f>IF(名目付加価値!F14&gt;0,名目付加価値!F14/SUMIF(名目付加価値!F4:F26,"&lt;&gt;0"),0)</f>
        <v>6.4997017387624766E-3</v>
      </c>
      <c r="G14" s="6">
        <f>IF(名目付加価値!G14&gt;0,名目付加価値!G14/SUMIF(名目付加価値!G4:G26,"&lt;&gt;0"),0)</f>
        <v>4.1671239277444776E-3</v>
      </c>
      <c r="H14" s="6">
        <f>IF(名目付加価値!H14&gt;0,名目付加価値!H14/SUMIF(名目付加価値!H4:H26,"&lt;&gt;0"),0)</f>
        <v>3.6557438205056074E-3</v>
      </c>
      <c r="I14" s="6">
        <f>IF(名目付加価値!I14&gt;0,名目付加価値!I14/SUMIF(名目付加価値!I4:I26,"&lt;&gt;0"),0)</f>
        <v>3.7071285646665089E-3</v>
      </c>
      <c r="J14" s="6">
        <f>IF(名目付加価値!J14&gt;0,名目付加価値!J14/SUMIF(名目付加価値!J4:J26,"&lt;&gt;0"),0)</f>
        <v>2.7042972135414619E-3</v>
      </c>
    </row>
    <row r="15" spans="1:10" x14ac:dyDescent="0.15">
      <c r="A15" s="1">
        <v>1</v>
      </c>
      <c r="B15" s="1" t="s">
        <v>6</v>
      </c>
      <c r="C15" s="1">
        <v>12</v>
      </c>
      <c r="D15" s="1" t="s">
        <v>24</v>
      </c>
      <c r="E15" s="6">
        <f>IF(名目付加価値!E15&gt;0,名目付加価値!E15/SUMIF(名目付加価値!E4:E26,"&lt;&gt;0"),0)</f>
        <v>8.1433117717103582E-4</v>
      </c>
      <c r="F15" s="6">
        <f>IF(名目付加価値!F15&gt;0,名目付加価値!F15/SUMIF(名目付加価値!F4:F26,"&lt;&gt;0"),0)</f>
        <v>2.1673531179653145E-3</v>
      </c>
      <c r="G15" s="6">
        <f>IF(名目付加価値!G15&gt;0,名目付加価値!G15/SUMIF(名目付加価値!G4:G26,"&lt;&gt;0"),0)</f>
        <v>4.3861967812672074E-3</v>
      </c>
      <c r="H15" s="6">
        <f>IF(名目付加価値!H15&gt;0,名目付加価値!H15/SUMIF(名目付加価値!H4:H26,"&lt;&gt;0"),0)</f>
        <v>8.5048085172530936E-3</v>
      </c>
      <c r="I15" s="6">
        <f>IF(名目付加価値!I15&gt;0,名目付加価値!I15/SUMIF(名目付加価値!I4:I26,"&lt;&gt;0"),0)</f>
        <v>7.8932932253724924E-3</v>
      </c>
      <c r="J15" s="6">
        <f>IF(名目付加価値!J15&gt;0,名目付加価値!J15/SUMIF(名目付加価値!J4:J26,"&lt;&gt;0"),0)</f>
        <v>6.9004837635112141E-3</v>
      </c>
    </row>
    <row r="16" spans="1:10" x14ac:dyDescent="0.15">
      <c r="A16" s="1">
        <v>1</v>
      </c>
      <c r="B16" s="1" t="s">
        <v>6</v>
      </c>
      <c r="C16" s="1">
        <v>13</v>
      </c>
      <c r="D16" s="1" t="s">
        <v>25</v>
      </c>
      <c r="E16" s="6">
        <f>IF(名目付加価値!E16&gt;0,名目付加価値!E16/SUMIF(名目付加価値!E4:E26,"&lt;&gt;0"),0)</f>
        <v>5.0089614845726322E-3</v>
      </c>
      <c r="F16" s="6">
        <f>IF(名目付加価値!F16&gt;0,名目付加価値!F16/SUMIF(名目付加価値!F4:F26,"&lt;&gt;0"),0)</f>
        <v>1.9682309058628986E-3</v>
      </c>
      <c r="G16" s="6">
        <f>IF(名目付加価値!G16&gt;0,名目付加価値!G16/SUMIF(名目付加価値!G4:G26,"&lt;&gt;0"),0)</f>
        <v>1.4905629643787094E-3</v>
      </c>
      <c r="H16" s="6">
        <f>IF(名目付加価値!H16&gt;0,名目付加価値!H16/SUMIF(名目付加価値!H4:H26,"&lt;&gt;0"),0)</f>
        <v>7.6470909000116629E-3</v>
      </c>
      <c r="I16" s="6">
        <f>IF(名目付加価値!I16&gt;0,名目付加価値!I16/SUMIF(名目付加価値!I4:I26,"&lt;&gt;0"),0)</f>
        <v>5.2193921255138647E-3</v>
      </c>
      <c r="J16" s="6">
        <f>IF(名目付加価値!J16&gt;0,名目付加価値!J16/SUMIF(名目付加価値!J4:J26,"&lt;&gt;0"),0)</f>
        <v>4.8542449790151777E-3</v>
      </c>
    </row>
    <row r="17" spans="1:10" x14ac:dyDescent="0.15">
      <c r="A17" s="1">
        <v>1</v>
      </c>
      <c r="B17" s="1" t="s">
        <v>6</v>
      </c>
      <c r="C17" s="1">
        <v>14</v>
      </c>
      <c r="D17" s="1" t="s">
        <v>26</v>
      </c>
      <c r="E17" s="6">
        <f>IF(名目付加価値!E17&gt;0,名目付加価値!E17/SUMIF(名目付加価値!E4:E26,"&lt;&gt;0"),0)</f>
        <v>1.793936458742411E-4</v>
      </c>
      <c r="F17" s="6">
        <f>IF(名目付加価値!F17&gt;0,名目付加価値!F17/SUMIF(名目付加価値!F4:F26,"&lt;&gt;0"),0)</f>
        <v>2.3346975107539061E-4</v>
      </c>
      <c r="G17" s="6">
        <f>IF(名目付加価値!G17&gt;0,名目付加価値!G17/SUMIF(名目付加価値!G4:G26,"&lt;&gt;0"),0)</f>
        <v>1.5897188556314383E-4</v>
      </c>
      <c r="H17" s="6">
        <f>IF(名目付加価値!H17&gt;0,名目付加価値!H17/SUMIF(名目付加価値!H4:H26,"&lt;&gt;0"),0)</f>
        <v>2.7288105128293053E-4</v>
      </c>
      <c r="I17" s="6">
        <f>IF(名目付加価値!I17&gt;0,名目付加価値!I17/SUMIF(名目付加価値!I4:I26,"&lt;&gt;0"),0)</f>
        <v>2.6069228997595165E-4</v>
      </c>
      <c r="J17" s="6">
        <f>IF(名目付加価値!J17&gt;0,名目付加価値!J17/SUMIF(名目付加価値!J4:J26,"&lt;&gt;0"),0)</f>
        <v>2.3050679623239388E-4</v>
      </c>
    </row>
    <row r="18" spans="1:10" x14ac:dyDescent="0.15">
      <c r="A18" s="1">
        <v>1</v>
      </c>
      <c r="B18" s="1" t="s">
        <v>6</v>
      </c>
      <c r="C18" s="1">
        <v>15</v>
      </c>
      <c r="D18" s="1" t="s">
        <v>27</v>
      </c>
      <c r="E18" s="6">
        <f>IF(名目付加価値!E18&gt;0,名目付加価値!E18/SUMIF(名目付加価値!E4:E26,"&lt;&gt;0"),0)</f>
        <v>2.8796130229787924E-2</v>
      </c>
      <c r="F18" s="6">
        <f>IF(名目付加価値!F18&gt;0,名目付加価値!F18/SUMIF(名目付加価値!F4:F26,"&lt;&gt;0"),0)</f>
        <v>2.5907861369161751E-2</v>
      </c>
      <c r="G18" s="6">
        <f>IF(名目付加価値!G18&gt;0,名目付加価値!G18/SUMIF(名目付加価値!G4:G26,"&lt;&gt;0"),0)</f>
        <v>2.2436021501325717E-2</v>
      </c>
      <c r="H18" s="6">
        <f>IF(名目付加価値!H18&gt;0,名目付加価値!H18/SUMIF(名目付加価値!H4:H26,"&lt;&gt;0"),0)</f>
        <v>1.5853451601725153E-2</v>
      </c>
      <c r="I18" s="6">
        <f>IF(名目付加価値!I18&gt;0,名目付加価値!I18/SUMIF(名目付加価値!I4:I26,"&lt;&gt;0"),0)</f>
        <v>1.2440768625628615E-2</v>
      </c>
      <c r="J18" s="6">
        <f>IF(名目付加価値!J18&gt;0,名目付加価値!J18/SUMIF(名目付加価値!J4:J26,"&lt;&gt;0"),0)</f>
        <v>1.0658472975558652E-2</v>
      </c>
    </row>
    <row r="19" spans="1:10" x14ac:dyDescent="0.15">
      <c r="A19" s="1">
        <v>1</v>
      </c>
      <c r="B19" s="1" t="s">
        <v>1</v>
      </c>
      <c r="C19" s="1">
        <v>16</v>
      </c>
      <c r="D19" s="1" t="s">
        <v>10</v>
      </c>
      <c r="E19" s="6">
        <f>IF(名目付加価値!E19&gt;0,名目付加価値!E19/SUMIF(名目付加価値!E4:E26,"&lt;&gt;0"),0)</f>
        <v>8.8738071373454505E-2</v>
      </c>
      <c r="F19" s="6">
        <f>IF(名目付加価値!F19&gt;0,名目付加価値!F19/SUMIF(名目付加価値!F4:F26,"&lt;&gt;0"),0)</f>
        <v>0.14132163241308204</v>
      </c>
      <c r="G19" s="6">
        <f>IF(名目付加価値!G19&gt;0,名目付加価値!G19/SUMIF(名目付加価値!G4:G26,"&lt;&gt;0"),0)</f>
        <v>0.14146355954923454</v>
      </c>
      <c r="H19" s="6">
        <f>IF(名目付加価値!H19&gt;0,名目付加価値!H19/SUMIF(名目付加価値!H4:H26,"&lt;&gt;0"),0)</f>
        <v>0.12277926991523443</v>
      </c>
      <c r="I19" s="6">
        <f>IF(名目付加価値!I19&gt;0,名目付加価値!I19/SUMIF(名目付加価値!I4:I26,"&lt;&gt;0"),0)</f>
        <v>8.7657132308727265E-2</v>
      </c>
      <c r="J19" s="6">
        <f>IF(名目付加価値!J19&gt;0,名目付加価値!J19/SUMIF(名目付加価値!J4:J26,"&lt;&gt;0"),0)</f>
        <v>8.716070824617797E-2</v>
      </c>
    </row>
    <row r="20" spans="1:10" x14ac:dyDescent="0.15">
      <c r="A20" s="1">
        <v>1</v>
      </c>
      <c r="B20" s="1" t="s">
        <v>1</v>
      </c>
      <c r="C20" s="1">
        <v>17</v>
      </c>
      <c r="D20" s="1" t="s">
        <v>11</v>
      </c>
      <c r="E20" s="6">
        <f>IF(名目付加価値!E20&gt;0,名目付加価値!E20/SUMIF(名目付加価値!E4:E26,"&lt;&gt;0"),0)</f>
        <v>1.8338178144259646E-2</v>
      </c>
      <c r="F20" s="6">
        <f>IF(名目付加価値!F20&gt;0,名目付加価値!F20/SUMIF(名目付加価値!F4:F26,"&lt;&gt;0"),0)</f>
        <v>1.9725741414821987E-2</v>
      </c>
      <c r="G20" s="6">
        <f>IF(名目付加価値!G20&gt;0,名目付加価値!G20/SUMIF(名目付加価値!G4:G26,"&lt;&gt;0"),0)</f>
        <v>2.6370613848552157E-2</v>
      </c>
      <c r="H20" s="6">
        <f>IF(名目付加価値!H20&gt;0,名目付加価値!H20/SUMIF(名目付加価値!H4:H26,"&lt;&gt;0"),0)</f>
        <v>2.5417631105347459E-2</v>
      </c>
      <c r="I20" s="6">
        <f>IF(名目付加価値!I20&gt;0,名目付加価値!I20/SUMIF(名目付加価値!I4:I26,"&lt;&gt;0"),0)</f>
        <v>1.6777223963652131E-2</v>
      </c>
      <c r="J20" s="6">
        <f>IF(名目付加価値!J20&gt;0,名目付加価値!J20/SUMIF(名目付加価値!J4:J26,"&lt;&gt;0"),0)</f>
        <v>2.3870059899320714E-2</v>
      </c>
    </row>
    <row r="21" spans="1:10" x14ac:dyDescent="0.15">
      <c r="A21" s="1">
        <v>1</v>
      </c>
      <c r="B21" s="1" t="s">
        <v>1</v>
      </c>
      <c r="C21" s="1">
        <v>18</v>
      </c>
      <c r="D21" s="1" t="s">
        <v>12</v>
      </c>
      <c r="E21" s="6">
        <f>IF(名目付加価値!E21&gt;0,名目付加価値!E21/SUMIF(名目付加価値!E4:E26,"&lt;&gt;0"),0)</f>
        <v>0.1345948472343246</v>
      </c>
      <c r="F21" s="6">
        <f>IF(名目付加価値!F21&gt;0,名目付加価値!F21/SUMIF(名目付加価値!F4:F26,"&lt;&gt;0"),0)</f>
        <v>0.13268871761200116</v>
      </c>
      <c r="G21" s="6">
        <f>IF(名目付加価値!G21&gt;0,名目付加価値!G21/SUMIF(名目付加価値!G4:G26,"&lt;&gt;0"),0)</f>
        <v>0.12849768966458874</v>
      </c>
      <c r="H21" s="6">
        <f>IF(名目付加価値!H21&gt;0,名目付加価値!H21/SUMIF(名目付加価値!H4:H26,"&lt;&gt;0"),0)</f>
        <v>0.13513824607565203</v>
      </c>
      <c r="I21" s="6">
        <f>IF(名目付加価値!I21&gt;0,名目付加価値!I21/SUMIF(名目付加価値!I4:I26,"&lt;&gt;0"),0)</f>
        <v>0.12688635709712598</v>
      </c>
      <c r="J21" s="6">
        <f>IF(名目付加価値!J21&gt;0,名目付加価値!J21/SUMIF(名目付加価値!J4:J26,"&lt;&gt;0"),0)</f>
        <v>0.11974993506785447</v>
      </c>
    </row>
    <row r="22" spans="1:10" x14ac:dyDescent="0.15">
      <c r="A22" s="1">
        <v>1</v>
      </c>
      <c r="B22" s="1" t="s">
        <v>1</v>
      </c>
      <c r="C22" s="1">
        <v>19</v>
      </c>
      <c r="D22" s="1" t="s">
        <v>13</v>
      </c>
      <c r="E22" s="6">
        <f>IF(名目付加価値!E22&gt;0,名目付加価値!E22/SUMIF(名目付加価値!E4:E26,"&lt;&gt;0"),0)</f>
        <v>3.3746132122955234E-2</v>
      </c>
      <c r="F22" s="6">
        <f>IF(名目付加価値!F22&gt;0,名目付加価値!F22/SUMIF(名目付加価値!F4:F26,"&lt;&gt;0"),0)</f>
        <v>4.1042217546114299E-2</v>
      </c>
      <c r="G22" s="6">
        <f>IF(名目付加価値!G22&gt;0,名目付加価値!G22/SUMIF(名目付加価値!G4:G26,"&lt;&gt;0"),0)</f>
        <v>4.241251448957771E-2</v>
      </c>
      <c r="H22" s="6">
        <f>IF(名目付加価値!H22&gt;0,名目付加価値!H22/SUMIF(名目付加価値!H4:H26,"&lt;&gt;0"),0)</f>
        <v>4.0447618460048337E-2</v>
      </c>
      <c r="I22" s="6">
        <f>IF(名目付加価値!I22&gt;0,名目付加価値!I22/SUMIF(名目付加価値!I4:I26,"&lt;&gt;0"),0)</f>
        <v>3.9067908760759475E-2</v>
      </c>
      <c r="J22" s="6">
        <f>IF(名目付加価値!J22&gt;0,名目付加価値!J22/SUMIF(名目付加価値!J4:J26,"&lt;&gt;0"),0)</f>
        <v>3.7434353028443161E-2</v>
      </c>
    </row>
    <row r="23" spans="1:10" x14ac:dyDescent="0.15">
      <c r="A23" s="1">
        <v>1</v>
      </c>
      <c r="B23" s="1" t="s">
        <v>1</v>
      </c>
      <c r="C23" s="1">
        <v>20</v>
      </c>
      <c r="D23" s="1" t="s">
        <v>14</v>
      </c>
      <c r="E23" s="6">
        <f>IF(名目付加価値!E23&gt;0,名目付加価値!E23/SUMIF(名目付加価値!E4:E26,"&lt;&gt;0"),0)</f>
        <v>2.9132972123853726E-2</v>
      </c>
      <c r="F23" s="6">
        <f>IF(名目付加価値!F23&gt;0,名目付加価値!F23/SUMIF(名目付加価値!F4:F26,"&lt;&gt;0"),0)</f>
        <v>2.6039834633753353E-2</v>
      </c>
      <c r="G23" s="6">
        <f>IF(名目付加価値!G23&gt;0,名目付加価値!G23/SUMIF(名目付加価値!G4:G26,"&lt;&gt;0"),0)</f>
        <v>2.400674278114686E-2</v>
      </c>
      <c r="H23" s="6">
        <f>IF(名目付加価値!H23&gt;0,名目付加価値!H23/SUMIF(名目付加価値!H4:H26,"&lt;&gt;0"),0)</f>
        <v>1.5203448590857441E-2</v>
      </c>
      <c r="I23" s="6">
        <f>IF(名目付加価値!I23&gt;0,名目付加価値!I23/SUMIF(名目付加価値!I4:I26,"&lt;&gt;0"),0)</f>
        <v>1.6481280614210583E-2</v>
      </c>
      <c r="J23" s="6">
        <f>IF(名目付加価値!J23&gt;0,名目付加価値!J23/SUMIF(名目付加価値!J4:J26,"&lt;&gt;0"),0)</f>
        <v>1.800691174341109E-2</v>
      </c>
    </row>
    <row r="24" spans="1:10" x14ac:dyDescent="0.15">
      <c r="A24" s="1">
        <v>1</v>
      </c>
      <c r="B24" s="1" t="s">
        <v>1</v>
      </c>
      <c r="C24" s="1">
        <v>21</v>
      </c>
      <c r="D24" s="1" t="s">
        <v>15</v>
      </c>
      <c r="E24" s="6">
        <f>IF(名目付加価値!E24&gt;0,名目付加価値!E24/SUMIF(名目付加価値!E4:E26,"&lt;&gt;0"),0)</f>
        <v>0.10116017103298669</v>
      </c>
      <c r="F24" s="6">
        <f>IF(名目付加価値!F24&gt;0,名目付加価値!F24/SUMIF(名目付加価値!F4:F26,"&lt;&gt;0"),0)</f>
        <v>7.7174202650509005E-2</v>
      </c>
      <c r="G24" s="6">
        <f>IF(名目付加価値!G24&gt;0,名目付加価値!G24/SUMIF(名目付加価値!G4:G26,"&lt;&gt;0"),0)</f>
        <v>9.1702257600351583E-2</v>
      </c>
      <c r="H24" s="6">
        <f>IF(名目付加価値!H24&gt;0,名目付加価値!H24/SUMIF(名目付加価値!H4:H26,"&lt;&gt;0"),0)</f>
        <v>9.2788358278145924E-2</v>
      </c>
      <c r="I24" s="6">
        <f>IF(名目付加価値!I24&gt;0,名目付加価値!I24/SUMIF(名目付加価値!I4:I26,"&lt;&gt;0"),0)</f>
        <v>9.688630565069152E-2</v>
      </c>
      <c r="J24" s="6">
        <f>IF(名目付加価値!J24&gt;0,名目付加価値!J24/SUMIF(名目付加価値!J4:J26,"&lt;&gt;0"),0)</f>
        <v>9.6804655556708696E-2</v>
      </c>
    </row>
    <row r="25" spans="1:10" x14ac:dyDescent="0.15">
      <c r="A25" s="1">
        <v>1</v>
      </c>
      <c r="B25" s="1" t="s">
        <v>0</v>
      </c>
      <c r="C25" s="1">
        <v>22</v>
      </c>
      <c r="D25" s="1" t="s">
        <v>7</v>
      </c>
      <c r="E25" s="6">
        <f>IF(名目付加価値!E25&gt;0,名目付加価値!E25/SUMIF(名目付加価値!E4:E26,"&lt;&gt;0"),0)</f>
        <v>0.14962146592301884</v>
      </c>
      <c r="F25" s="6">
        <f>IF(名目付加価値!F25&gt;0,名目付加価値!F25/SUMIF(名目付加価値!F4:F26,"&lt;&gt;0"),0)</f>
        <v>0.18679808248039559</v>
      </c>
      <c r="G25" s="6">
        <f>IF(名目付加価値!G25&gt;0,名目付加価値!G25/SUMIF(名目付加価値!G4:G26,"&lt;&gt;0"),0)</f>
        <v>0.19744967567947658</v>
      </c>
      <c r="H25" s="6">
        <f>IF(名目付加価値!H25&gt;0,名目付加価値!H25/SUMIF(名目付加価値!H4:H26,"&lt;&gt;0"),0)</f>
        <v>0.23591488608243763</v>
      </c>
      <c r="I25" s="6">
        <f>IF(名目付加価値!I25&gt;0,名目付加価値!I25/SUMIF(名目付加価値!I4:I26,"&lt;&gt;0"),0)</f>
        <v>0.28479314585663978</v>
      </c>
      <c r="J25" s="6">
        <f>IF(名目付加価値!J25&gt;0,名目付加価値!J25/SUMIF(名目付加価値!J4:J26,"&lt;&gt;0"),0)</f>
        <v>0.2905600330401909</v>
      </c>
    </row>
    <row r="26" spans="1:10" x14ac:dyDescent="0.15">
      <c r="A26" s="1">
        <v>1</v>
      </c>
      <c r="B26" s="1" t="s">
        <v>0</v>
      </c>
      <c r="C26" s="1">
        <v>23</v>
      </c>
      <c r="D26" s="1" t="s">
        <v>28</v>
      </c>
      <c r="E26" s="6">
        <f>IF(名目付加価値!E26&gt;0,名目付加価値!E26/SUMIF(名目付加価値!E4:E26,"&lt;&gt;0"),0)</f>
        <v>0.10536737575111704</v>
      </c>
      <c r="F26" s="6">
        <f>IF(名目付加価値!F26&gt;0,名目付加価値!F26/SUMIF(名目付加価値!F4:F26,"&lt;&gt;0"),0)</f>
        <v>0.13678830127052807</v>
      </c>
      <c r="G26" s="6">
        <f>IF(名目付加価値!G26&gt;0,名目付加価値!G26/SUMIF(名目付加価値!G4:G26,"&lt;&gt;0"),0)</f>
        <v>0.14710597240969112</v>
      </c>
      <c r="H26" s="6">
        <f>IF(名目付加価値!H26&gt;0,名目付加価値!H26/SUMIF(名目付加価値!H4:H26,"&lt;&gt;0"),0)</f>
        <v>0.16416293240070159</v>
      </c>
      <c r="I26" s="6">
        <f>IF(名目付加価値!I26&gt;0,名目付加価値!I26/SUMIF(名目付加価値!I4:I26,"&lt;&gt;0"),0)</f>
        <v>0.18484012370563102</v>
      </c>
      <c r="J26" s="6">
        <f>IF(名目付加価値!J26&gt;0,名目付加価値!J26/SUMIF(名目付加価値!J4:J26,"&lt;&gt;0"),0)</f>
        <v>0.18948359463852305</v>
      </c>
    </row>
    <row r="27" spans="1:10" x14ac:dyDescent="0.15">
      <c r="A27" s="1">
        <v>2</v>
      </c>
      <c r="B27" s="1" t="s">
        <v>54</v>
      </c>
      <c r="C27" s="1">
        <v>1</v>
      </c>
      <c r="D27" s="1" t="s">
        <v>8</v>
      </c>
      <c r="E27" s="6">
        <f>IF(名目付加価値!E27&gt;0,名目付加価値!E27/SUMIF(名目付加価値!E27:E49,"&lt;&gt;0"),0)</f>
        <v>0.20675036734220084</v>
      </c>
      <c r="F27" s="6">
        <f>IF(名目付加価値!F27&gt;0,名目付加価値!F27/SUMIF(名目付加価値!F27:F49,"&lt;&gt;0"),0)</f>
        <v>0.10888106314727269</v>
      </c>
      <c r="G27" s="6">
        <f>IF(名目付加価値!G27&gt;0,名目付加価値!G27/SUMIF(名目付加価値!G27:G49,"&lt;&gt;0"),0)</f>
        <v>9.1298493415082047E-2</v>
      </c>
      <c r="H27" s="6">
        <f>IF(名目付加価値!H27&gt;0,名目付加価値!H27/SUMIF(名目付加価値!H27:H49,"&lt;&gt;0"),0)</f>
        <v>6.0337007064247154E-2</v>
      </c>
      <c r="I27" s="6">
        <f>IF(名目付加価値!I27&gt;0,名目付加価値!I27/SUMIF(名目付加価値!I27:I49,"&lt;&gt;0"),0)</f>
        <v>5.5845480527445181E-2</v>
      </c>
      <c r="J27" s="6">
        <f>IF(名目付加価値!J27&gt;0,名目付加価値!J27/SUMIF(名目付加価値!J27:J49,"&lt;&gt;0"),0)</f>
        <v>5.2400222941831331E-2</v>
      </c>
    </row>
    <row r="28" spans="1:10" x14ac:dyDescent="0.15">
      <c r="A28" s="1">
        <v>2</v>
      </c>
      <c r="B28" s="1" t="s">
        <v>54</v>
      </c>
      <c r="C28" s="1">
        <v>2</v>
      </c>
      <c r="D28" s="1" t="s">
        <v>9</v>
      </c>
      <c r="E28" s="6">
        <f>IF(名目付加価値!E28&gt;0,名目付加価値!E28/SUMIF(名目付加価値!E27:E49,"&lt;&gt;0"),0)</f>
        <v>1.0215058065582094E-2</v>
      </c>
      <c r="F28" s="6">
        <f>IF(名目付加価値!F28&gt;0,名目付加価値!F28/SUMIF(名目付加価値!F27:F49,"&lt;&gt;0"),0)</f>
        <v>1.1919713526517212E-2</v>
      </c>
      <c r="G28" s="6">
        <f>IF(名目付加価値!G28&gt;0,名目付加価値!G28/SUMIF(名目付加価値!G27:G49,"&lt;&gt;0"),0)</f>
        <v>6.873049533153497E-3</v>
      </c>
      <c r="H28" s="6">
        <f>IF(名目付加価値!H28&gt;0,名目付加価値!H28/SUMIF(名目付加価値!H27:H49,"&lt;&gt;0"),0)</f>
        <v>4.4241086371550487E-3</v>
      </c>
      <c r="I28" s="6">
        <f>IF(名目付加価値!I28&gt;0,名目付加価値!I28/SUMIF(名目付加価値!I27:I49,"&lt;&gt;0"),0)</f>
        <v>1.9549308820927644E-3</v>
      </c>
      <c r="J28" s="6">
        <f>IF(名目付加価値!J28&gt;0,名目付加価値!J28/SUMIF(名目付加価値!J27:J49,"&lt;&gt;0"),0)</f>
        <v>2.1586919923208985E-3</v>
      </c>
    </row>
    <row r="29" spans="1:10" x14ac:dyDescent="0.15">
      <c r="A29" s="1">
        <v>2</v>
      </c>
      <c r="B29" s="1" t="s">
        <v>55</v>
      </c>
      <c r="C29" s="1">
        <v>3</v>
      </c>
      <c r="D29" s="1" t="s">
        <v>16</v>
      </c>
      <c r="E29" s="6">
        <f>IF(名目付加価値!E29&gt;0,名目付加価値!E29/SUMIF(名目付加価値!E27:E49,"&lt;&gt;0"),0)</f>
        <v>5.9951237146508837E-2</v>
      </c>
      <c r="F29" s="6">
        <f>IF(名目付加価値!F29&gt;0,名目付加価値!F29/SUMIF(名目付加価値!F27:F49,"&lt;&gt;0"),0)</f>
        <v>3.3539259386905919E-2</v>
      </c>
      <c r="G29" s="6">
        <f>IF(名目付加価値!G29&gt;0,名目付加価値!G29/SUMIF(名目付加価値!G27:G49,"&lt;&gt;0"),0)</f>
        <v>3.1993849936157177E-2</v>
      </c>
      <c r="H29" s="6">
        <f>IF(名目付加価値!H29&gt;0,名目付加価値!H29/SUMIF(名目付加価値!H27:H49,"&lt;&gt;0"),0)</f>
        <v>2.7171746743195717E-2</v>
      </c>
      <c r="I29" s="6">
        <f>IF(名目付加価値!I29&gt;0,名目付加価値!I29/SUMIF(名目付加価値!I27:I49,"&lt;&gt;0"),0)</f>
        <v>2.2964552173307128E-2</v>
      </c>
      <c r="J29" s="6">
        <f>IF(名目付加価値!J29&gt;0,名目付加価値!J29/SUMIF(名目付加価値!J27:J49,"&lt;&gt;0"),0)</f>
        <v>2.5141009469410714E-2</v>
      </c>
    </row>
    <row r="30" spans="1:10" x14ac:dyDescent="0.15">
      <c r="A30" s="1">
        <v>2</v>
      </c>
      <c r="B30" s="1" t="s">
        <v>55</v>
      </c>
      <c r="C30" s="1">
        <v>4</v>
      </c>
      <c r="D30" s="1" t="s">
        <v>17</v>
      </c>
      <c r="E30" s="6">
        <f>IF(名目付加価値!E30&gt;0,名目付加価値!E30/SUMIF(名目付加価値!E27:E49,"&lt;&gt;0"),0)</f>
        <v>2.8729976461244261E-3</v>
      </c>
      <c r="F30" s="6">
        <f>IF(名目付加価値!F30&gt;0,名目付加価値!F30/SUMIF(名目付加価値!F27:F49,"&lt;&gt;0"),0)</f>
        <v>4.3592994601226627E-3</v>
      </c>
      <c r="G30" s="6">
        <f>IF(名目付加価値!G30&gt;0,名目付加価値!G30/SUMIF(名目付加価値!G27:G49,"&lt;&gt;0"),0)</f>
        <v>9.6752992689482075E-3</v>
      </c>
      <c r="H30" s="6">
        <f>IF(名目付加価値!H30&gt;0,名目付加価値!H30/SUMIF(名目付加価値!H27:H49,"&lt;&gt;0"),0)</f>
        <v>4.9500466780487721E-3</v>
      </c>
      <c r="I30" s="6">
        <f>IF(名目付加価値!I30&gt;0,名目付加価値!I30/SUMIF(名目付加価値!I27:I49,"&lt;&gt;0"),0)</f>
        <v>3.3514852577511138E-3</v>
      </c>
      <c r="J30" s="6">
        <f>IF(名目付加価値!J30&gt;0,名目付加価値!J30/SUMIF(名目付加価値!J27:J49,"&lt;&gt;0"),0)</f>
        <v>2.9864253167487392E-3</v>
      </c>
    </row>
    <row r="31" spans="1:10" x14ac:dyDescent="0.15">
      <c r="A31" s="1">
        <v>2</v>
      </c>
      <c r="B31" s="1" t="s">
        <v>55</v>
      </c>
      <c r="C31" s="1">
        <v>5</v>
      </c>
      <c r="D31" s="1" t="s">
        <v>18</v>
      </c>
      <c r="E31" s="6">
        <f>IF(名目付加価値!E31&gt;0,名目付加価値!E31/SUMIF(名目付加価値!E27:E49,"&lt;&gt;0"),0)</f>
        <v>8.7676207726381065E-3</v>
      </c>
      <c r="F31" s="6">
        <f>IF(名目付加価値!F31&gt;0,名目付加価値!F31/SUMIF(名目付加価値!F27:F49,"&lt;&gt;0"),0)</f>
        <v>9.1330887482839983E-3</v>
      </c>
      <c r="G31" s="6">
        <f>IF(名目付加価値!G31&gt;0,名目付加価値!G31/SUMIF(名目付加価値!G27:G49,"&lt;&gt;0"),0)</f>
        <v>1.220846517501252E-2</v>
      </c>
      <c r="H31" s="6">
        <f>IF(名目付加価値!H31&gt;0,名目付加価値!H31/SUMIF(名目付加価値!H27:H49,"&lt;&gt;0"),0)</f>
        <v>9.9735716337116757E-3</v>
      </c>
      <c r="I31" s="6">
        <f>IF(名目付加価値!I31&gt;0,名目付加価値!I31/SUMIF(名目付加価値!I27:I49,"&lt;&gt;0"),0)</f>
        <v>9.1114508410036002E-3</v>
      </c>
      <c r="J31" s="6">
        <f>IF(名目付加価値!J31&gt;0,名目付加価値!J31/SUMIF(名目付加価値!J27:J49,"&lt;&gt;0"),0)</f>
        <v>9.3134619739416984E-3</v>
      </c>
    </row>
    <row r="32" spans="1:10" x14ac:dyDescent="0.15">
      <c r="A32" s="1">
        <v>2</v>
      </c>
      <c r="B32" s="1" t="s">
        <v>55</v>
      </c>
      <c r="C32" s="1">
        <v>6</v>
      </c>
      <c r="D32" s="1" t="s">
        <v>2</v>
      </c>
      <c r="E32" s="6">
        <f>IF(名目付加価値!E32&gt;0,名目付加価値!E32/SUMIF(名目付加価値!E27:E49,"&lt;&gt;0"),0)</f>
        <v>1.6160613534879288E-3</v>
      </c>
      <c r="F32" s="6">
        <f>IF(名目付加価値!F32&gt;0,名目付加価値!F32/SUMIF(名目付加価値!F27:F49,"&lt;&gt;0"),0)</f>
        <v>2.2594996300807665E-3</v>
      </c>
      <c r="G32" s="6">
        <f>IF(名目付加価値!G32&gt;0,名目付加価値!G32/SUMIF(名目付加価値!G27:G49,"&lt;&gt;0"),0)</f>
        <v>5.7178597353884876E-3</v>
      </c>
      <c r="H32" s="6">
        <f>IF(名目付加価値!H32&gt;0,名目付加価値!H32/SUMIF(名目付加価値!H27:H49,"&lt;&gt;0"),0)</f>
        <v>3.5871862376774728E-3</v>
      </c>
      <c r="I32" s="6">
        <f>IF(名目付加価値!I32&gt;0,名目付加価値!I32/SUMIF(名目付加価値!I27:I49,"&lt;&gt;0"),0)</f>
        <v>2.9376493563190893E-3</v>
      </c>
      <c r="J32" s="6">
        <f>IF(名目付加価値!J32&gt;0,名目付加価値!J32/SUMIF(名目付加価値!J27:J49,"&lt;&gt;0"),0)</f>
        <v>2.4811448733477403E-3</v>
      </c>
    </row>
    <row r="33" spans="1:10" x14ac:dyDescent="0.15">
      <c r="A33" s="1">
        <v>2</v>
      </c>
      <c r="B33" s="1" t="s">
        <v>55</v>
      </c>
      <c r="C33" s="1">
        <v>7</v>
      </c>
      <c r="D33" s="1" t="s">
        <v>19</v>
      </c>
      <c r="E33" s="6">
        <f>IF(名目付加価値!E33&gt;0,名目付加価値!E33/SUMIF(名目付加価値!E27:E49,"&lt;&gt;0"),0)</f>
        <v>6.9682517027908212E-3</v>
      </c>
      <c r="F33" s="6">
        <f>IF(名目付加価値!F33&gt;0,名目付加価値!F33/SUMIF(名目付加価値!F27:F49,"&lt;&gt;0"),0)</f>
        <v>3.2699500712236103E-4</v>
      </c>
      <c r="G33" s="6">
        <f>IF(名目付加価値!G33&gt;0,名目付加価値!G33/SUMIF(名目付加価値!G27:G49,"&lt;&gt;0"),0)</f>
        <v>1.1215925477250923E-3</v>
      </c>
      <c r="H33" s="6">
        <f>IF(名目付加価値!H33&gt;0,名目付加価値!H33/SUMIF(名目付加価値!H27:H49,"&lt;&gt;0"),0)</f>
        <v>8.9473047680183894E-4</v>
      </c>
      <c r="I33" s="6">
        <f>IF(名目付加価値!I33&gt;0,名目付加価値!I33/SUMIF(名目付加価値!I27:I49,"&lt;&gt;0"),0)</f>
        <v>5.6422649282808815E-4</v>
      </c>
      <c r="J33" s="6">
        <f>IF(名目付加価値!J33&gt;0,名目付加価値!J33/SUMIF(名目付加価値!J27:J49,"&lt;&gt;0"),0)</f>
        <v>7.3566746681529699E-4</v>
      </c>
    </row>
    <row r="34" spans="1:10" x14ac:dyDescent="0.15">
      <c r="A34" s="1">
        <v>2</v>
      </c>
      <c r="B34" s="1" t="s">
        <v>55</v>
      </c>
      <c r="C34" s="1">
        <v>8</v>
      </c>
      <c r="D34" s="1" t="s">
        <v>20</v>
      </c>
      <c r="E34" s="6">
        <f>IF(名目付加価値!E34&gt;0,名目付加価値!E34/SUMIF(名目付加価値!E27:E49,"&lt;&gt;0"),0)</f>
        <v>7.5324347447057929E-3</v>
      </c>
      <c r="F34" s="6">
        <f>IF(名目付加価値!F34&gt;0,名目付加価値!F34/SUMIF(名目付加価値!F27:F49,"&lt;&gt;0"),0)</f>
        <v>7.9504647773324458E-3</v>
      </c>
      <c r="G34" s="6">
        <f>IF(名目付加価値!G34&gt;0,名目付加価値!G34/SUMIF(名目付加価値!G27:G49,"&lt;&gt;0"),0)</f>
        <v>6.9866988709159465E-3</v>
      </c>
      <c r="H34" s="6">
        <f>IF(名目付加価値!H34&gt;0,名目付加価値!H34/SUMIF(名目付加価値!H27:H49,"&lt;&gt;0"),0)</f>
        <v>4.6956356923744703E-3</v>
      </c>
      <c r="I34" s="6">
        <f>IF(名目付加価値!I34&gt;0,名目付加価値!I34/SUMIF(名目付加価値!I27:I49,"&lt;&gt;0"),0)</f>
        <v>2.5228879799642002E-3</v>
      </c>
      <c r="J34" s="6">
        <f>IF(名目付加価値!J34&gt;0,名目付加価値!J34/SUMIF(名目付加価値!J27:J49,"&lt;&gt;0"),0)</f>
        <v>1.8084530609655421E-3</v>
      </c>
    </row>
    <row r="35" spans="1:10" x14ac:dyDescent="0.15">
      <c r="A35" s="1">
        <v>2</v>
      </c>
      <c r="B35" s="1" t="s">
        <v>55</v>
      </c>
      <c r="C35" s="1">
        <v>9</v>
      </c>
      <c r="D35" s="1" t="s">
        <v>21</v>
      </c>
      <c r="E35" s="6">
        <f>IF(名目付加価値!E35&gt;0,名目付加価値!E35/SUMIF(名目付加価値!E27:E49,"&lt;&gt;0"),0)</f>
        <v>2.4322616795408411E-2</v>
      </c>
      <c r="F35" s="6">
        <f>IF(名目付加価値!F35&gt;0,名目付加価値!F35/SUMIF(名目付加価値!F27:F49,"&lt;&gt;0"),0)</f>
        <v>1.28116573121781E-2</v>
      </c>
      <c r="G35" s="6">
        <f>IF(名目付加価値!G35&gt;0,名目付加価値!G35/SUMIF(名目付加価値!G27:G49,"&lt;&gt;0"),0)</f>
        <v>1.1927408486535413E-2</v>
      </c>
      <c r="H35" s="6">
        <f>IF(名目付加価値!H35&gt;0,名目付加価値!H35/SUMIF(名目付加価値!H27:H49,"&lt;&gt;0"),0)</f>
        <v>1.4646365839012751E-2</v>
      </c>
      <c r="I35" s="6">
        <f>IF(名目付加価値!I35&gt;0,名目付加価値!I35/SUMIF(名目付加価値!I27:I49,"&lt;&gt;0"),0)</f>
        <v>7.5312917128303652E-2</v>
      </c>
      <c r="J35" s="6">
        <f>IF(名目付加価値!J35&gt;0,名目付加価値!J35/SUMIF(名目付加価値!J27:J49,"&lt;&gt;0"),0)</f>
        <v>6.8005735697976091E-2</v>
      </c>
    </row>
    <row r="36" spans="1:10" x14ac:dyDescent="0.15">
      <c r="A36" s="1">
        <v>2</v>
      </c>
      <c r="B36" s="1" t="s">
        <v>55</v>
      </c>
      <c r="C36" s="1">
        <v>10</v>
      </c>
      <c r="D36" s="1" t="s">
        <v>22</v>
      </c>
      <c r="E36" s="6">
        <f>IF(名目付加価値!E36&gt;0,名目付加価値!E36/SUMIF(名目付加価値!E27:E49,"&lt;&gt;0"),0)</f>
        <v>2.8987454319724507E-3</v>
      </c>
      <c r="F36" s="6">
        <f>IF(名目付加価値!F36&gt;0,名目付加価値!F36/SUMIF(名目付加価値!F27:F49,"&lt;&gt;0"),0)</f>
        <v>2.8268890866653368E-3</v>
      </c>
      <c r="G36" s="6">
        <f>IF(名目付加価値!G36&gt;0,名目付加価値!G36/SUMIF(名目付加価値!G27:G49,"&lt;&gt;0"),0)</f>
        <v>3.7064120623077164E-3</v>
      </c>
      <c r="H36" s="6">
        <f>IF(名目付加価値!H36&gt;0,名目付加価値!H36/SUMIF(名目付加価値!H27:H49,"&lt;&gt;0"),0)</f>
        <v>3.5023797028516405E-3</v>
      </c>
      <c r="I36" s="6">
        <f>IF(名目付加価値!I36&gt;0,名目付加価値!I36/SUMIF(名目付加価値!I27:I49,"&lt;&gt;0"),0)</f>
        <v>3.4665327530527135E-3</v>
      </c>
      <c r="J36" s="6">
        <f>IF(名目付加価値!J36&gt;0,名目付加価値!J36/SUMIF(名目付加価値!J27:J49,"&lt;&gt;0"),0)</f>
        <v>3.3958203750442751E-3</v>
      </c>
    </row>
    <row r="37" spans="1:10" x14ac:dyDescent="0.15">
      <c r="A37" s="1">
        <v>2</v>
      </c>
      <c r="B37" s="1" t="s">
        <v>55</v>
      </c>
      <c r="C37" s="1">
        <v>11</v>
      </c>
      <c r="D37" s="1" t="s">
        <v>23</v>
      </c>
      <c r="E37" s="6">
        <f>IF(名目付加価値!E37&gt;0,名目付加価値!E37/SUMIF(名目付加価値!E27:E49,"&lt;&gt;0"),0)</f>
        <v>1.5399842359208969E-3</v>
      </c>
      <c r="F37" s="6">
        <f>IF(名目付加価値!F37&gt;0,名目付加価値!F37/SUMIF(名目付加価値!F27:F49,"&lt;&gt;0"),0)</f>
        <v>9.5993818080222294E-4</v>
      </c>
      <c r="G37" s="6">
        <f>IF(名目付加価値!G37&gt;0,名目付加価値!G37/SUMIF(名目付加価値!G27:G49,"&lt;&gt;0"),0)</f>
        <v>2.3126082456398703E-3</v>
      </c>
      <c r="H37" s="6">
        <f>IF(名目付加価値!H37&gt;0,名目付加価値!H37/SUMIF(名目付加価値!H27:H49,"&lt;&gt;0"),0)</f>
        <v>5.8088287932515047E-3</v>
      </c>
      <c r="I37" s="6">
        <f>IF(名目付加価値!I37&gt;0,名目付加価値!I37/SUMIF(名目付加価値!I27:I49,"&lt;&gt;0"),0)</f>
        <v>6.3762758850543317E-3</v>
      </c>
      <c r="J37" s="6">
        <f>IF(名目付加価値!J37&gt;0,名目付加価値!J37/SUMIF(名目付加価値!J27:J49,"&lt;&gt;0"),0)</f>
        <v>8.5241000565684892E-3</v>
      </c>
    </row>
    <row r="38" spans="1:10" x14ac:dyDescent="0.15">
      <c r="A38" s="1">
        <v>2</v>
      </c>
      <c r="B38" s="1" t="s">
        <v>55</v>
      </c>
      <c r="C38" s="1">
        <v>12</v>
      </c>
      <c r="D38" s="1" t="s">
        <v>24</v>
      </c>
      <c r="E38" s="6">
        <f>IF(名目付加価値!E38&gt;0,名目付加価値!E38/SUMIF(名目付加価値!E27:E49,"&lt;&gt;0"),0)</f>
        <v>3.2275871561465849E-3</v>
      </c>
      <c r="F38" s="6">
        <f>IF(名目付加価値!F38&gt;0,名目付加価値!F38/SUMIF(名目付加価値!F27:F49,"&lt;&gt;0"),0)</f>
        <v>5.2497466670010434E-3</v>
      </c>
      <c r="G38" s="6">
        <f>IF(名目付加価値!G38&gt;0,名目付加価値!G38/SUMIF(名目付加価値!G27:G49,"&lt;&gt;0"),0)</f>
        <v>1.6238468243261785E-2</v>
      </c>
      <c r="H38" s="6">
        <f>IF(名目付加価値!H38&gt;0,名目付加価値!H38/SUMIF(名目付加価値!H27:H49,"&lt;&gt;0"),0)</f>
        <v>1.8711606981887483E-2</v>
      </c>
      <c r="I38" s="6">
        <f>IF(名目付加価値!I38&gt;0,名目付加価値!I38/SUMIF(名目付加価値!I27:I49,"&lt;&gt;0"),0)</f>
        <v>1.5427986818574033E-2</v>
      </c>
      <c r="J38" s="6">
        <f>IF(名目付加価値!J38&gt;0,名目付加価値!J38/SUMIF(名目付加価値!J27:J49,"&lt;&gt;0"),0)</f>
        <v>1.1631923290889383E-2</v>
      </c>
    </row>
    <row r="39" spans="1:10" x14ac:dyDescent="0.15">
      <c r="A39" s="1">
        <v>2</v>
      </c>
      <c r="B39" s="1" t="s">
        <v>55</v>
      </c>
      <c r="C39" s="1">
        <v>13</v>
      </c>
      <c r="D39" s="1" t="s">
        <v>25</v>
      </c>
      <c r="E39" s="6">
        <f>IF(名目付加価値!E39&gt;0,名目付加価値!E39/SUMIF(名目付加価値!E27:E49,"&lt;&gt;0"),0)</f>
        <v>1.592485096432569E-3</v>
      </c>
      <c r="F39" s="6">
        <f>IF(名目付加価値!F39&gt;0,名目付加価値!F39/SUMIF(名目付加価値!F27:F49,"&lt;&gt;0"),0)</f>
        <v>1.2485363577596155E-3</v>
      </c>
      <c r="G39" s="6">
        <f>IF(名目付加価値!G39&gt;0,名目付加価値!G39/SUMIF(名目付加価値!G27:G49,"&lt;&gt;0"),0)</f>
        <v>9.180423280082977E-4</v>
      </c>
      <c r="H39" s="6">
        <f>IF(名目付加価値!H39&gt;0,名目付加価値!H39/SUMIF(名目付加価値!H27:H49,"&lt;&gt;0"),0)</f>
        <v>3.7276611721095699E-4</v>
      </c>
      <c r="I39" s="6">
        <f>IF(名目付加価値!I39&gt;0,名目付加価値!I39/SUMIF(名目付加価値!I27:I49,"&lt;&gt;0"),0)</f>
        <v>1.3431931498734291E-3</v>
      </c>
      <c r="J39" s="6">
        <f>IF(名目付加価値!J39&gt;0,名目付加価値!J39/SUMIF(名目付加価値!J27:J49,"&lt;&gt;0"),0)</f>
        <v>3.1749050756286353E-3</v>
      </c>
    </row>
    <row r="40" spans="1:10" x14ac:dyDescent="0.15">
      <c r="A40" s="1">
        <v>2</v>
      </c>
      <c r="B40" s="1" t="s">
        <v>55</v>
      </c>
      <c r="C40" s="1">
        <v>14</v>
      </c>
      <c r="D40" s="1" t="s">
        <v>26</v>
      </c>
      <c r="E40" s="6">
        <f>IF(名目付加価値!E40&gt;0,名目付加価値!E40/SUMIF(名目付加価値!E27:E49,"&lt;&gt;0"),0)</f>
        <v>3.2210720792678812E-4</v>
      </c>
      <c r="F40" s="6">
        <f>IF(名目付加価値!F40&gt;0,名目付加価値!F40/SUMIF(名目付加価値!F27:F49,"&lt;&gt;0"),0)</f>
        <v>1.3057691140574517E-3</v>
      </c>
      <c r="G40" s="6">
        <f>IF(名目付加価値!G40&gt;0,名目付加価値!G40/SUMIF(名目付加価値!G27:G49,"&lt;&gt;0"),0)</f>
        <v>1.6119163787828392E-3</v>
      </c>
      <c r="H40" s="6">
        <f>IF(名目付加価値!H40&gt;0,名目付加価値!H40/SUMIF(名目付加価値!H27:H49,"&lt;&gt;0"),0)</f>
        <v>1.8922525242294676E-3</v>
      </c>
      <c r="I40" s="6">
        <f>IF(名目付加価値!I40&gt;0,名目付加価値!I40/SUMIF(名目付加価値!I27:I49,"&lt;&gt;0"),0)</f>
        <v>2.1738941035772731E-3</v>
      </c>
      <c r="J40" s="6">
        <f>IF(名目付加価値!J40&gt;0,名目付加価値!J40/SUMIF(名目付加価値!J27:J49,"&lt;&gt;0"),0)</f>
        <v>2.1443601759033827E-3</v>
      </c>
    </row>
    <row r="41" spans="1:10" x14ac:dyDescent="0.15">
      <c r="A41" s="1">
        <v>2</v>
      </c>
      <c r="B41" s="1" t="s">
        <v>55</v>
      </c>
      <c r="C41" s="1">
        <v>15</v>
      </c>
      <c r="D41" s="1" t="s">
        <v>27</v>
      </c>
      <c r="E41" s="6">
        <f>IF(名目付加価値!E41&gt;0,名目付加価値!E41/SUMIF(名目付加価値!E27:E49,"&lt;&gt;0"),0)</f>
        <v>2.1445090570725259E-2</v>
      </c>
      <c r="F41" s="6">
        <f>IF(名目付加価値!F41&gt;0,名目付加価値!F41/SUMIF(名目付加価値!F27:F49,"&lt;&gt;0"),0)</f>
        <v>1.9730549038436289E-2</v>
      </c>
      <c r="G41" s="6">
        <f>IF(名目付加価値!G41&gt;0,名目付加価値!G41/SUMIF(名目付加価値!G27:G49,"&lt;&gt;0"),0)</f>
        <v>1.5934421892798527E-2</v>
      </c>
      <c r="H41" s="6">
        <f>IF(名目付加価値!H41&gt;0,名目付加価値!H41/SUMIF(名目付加価値!H27:H49,"&lt;&gt;0"),0)</f>
        <v>1.2114957594115133E-2</v>
      </c>
      <c r="I41" s="6">
        <f>IF(名目付加価値!I41&gt;0,名目付加価値!I41/SUMIF(名目付加価値!I27:I49,"&lt;&gt;0"),0)</f>
        <v>7.245121964977919E-3</v>
      </c>
      <c r="J41" s="6">
        <f>IF(名目付加価値!J41&gt;0,名目付加価値!J41/SUMIF(名目付加価値!J27:J49,"&lt;&gt;0"),0)</f>
        <v>6.6521167359298956E-3</v>
      </c>
    </row>
    <row r="42" spans="1:10" x14ac:dyDescent="0.15">
      <c r="A42" s="1">
        <v>2</v>
      </c>
      <c r="B42" s="1" t="s">
        <v>54</v>
      </c>
      <c r="C42" s="1">
        <v>16</v>
      </c>
      <c r="D42" s="1" t="s">
        <v>10</v>
      </c>
      <c r="E42" s="6">
        <f>IF(名目付加価値!E42&gt;0,名目付加価値!E42/SUMIF(名目付加価値!E27:E49,"&lt;&gt;0"),0)</f>
        <v>0.14270965144574166</v>
      </c>
      <c r="F42" s="6">
        <f>IF(名目付加価値!F42&gt;0,名目付加価値!F42/SUMIF(名目付加価値!F27:F49,"&lt;&gt;0"),0)</f>
        <v>0.1404588743971748</v>
      </c>
      <c r="G42" s="6">
        <f>IF(名目付加価値!G42&gt;0,名目付加価値!G42/SUMIF(名目付加価値!G27:G49,"&lt;&gt;0"),0)</f>
        <v>0.12938728912268885</v>
      </c>
      <c r="H42" s="6">
        <f>IF(名目付加価値!H42&gt;0,名目付加価値!H42/SUMIF(名目付加価値!H27:H49,"&lt;&gt;0"),0)</f>
        <v>0.13657702376608533</v>
      </c>
      <c r="I42" s="6">
        <f>IF(名目付加価値!I42&gt;0,名目付加価値!I42/SUMIF(名目付加価値!I27:I49,"&lt;&gt;0"),0)</f>
        <v>9.3592954725303851E-2</v>
      </c>
      <c r="J42" s="6">
        <f>IF(名目付加価値!J42&gt;0,名目付加価値!J42/SUMIF(名目付加価値!J27:J49,"&lt;&gt;0"),0)</f>
        <v>9.4166596473213376E-2</v>
      </c>
    </row>
    <row r="43" spans="1:10" x14ac:dyDescent="0.15">
      <c r="A43" s="1">
        <v>2</v>
      </c>
      <c r="B43" s="1" t="s">
        <v>54</v>
      </c>
      <c r="C43" s="1">
        <v>17</v>
      </c>
      <c r="D43" s="1" t="s">
        <v>11</v>
      </c>
      <c r="E43" s="6">
        <f>IF(名目付加価値!E43&gt;0,名目付加価値!E43/SUMIF(名目付加価値!E27:E49,"&lt;&gt;0"),0)</f>
        <v>9.5361396335039289E-3</v>
      </c>
      <c r="F43" s="6">
        <f>IF(名目付加価値!F43&gt;0,名目付加価値!F43/SUMIF(名目付加価値!F27:F49,"&lt;&gt;0"),0)</f>
        <v>1.8230899519702904E-2</v>
      </c>
      <c r="G43" s="6">
        <f>IF(名目付加価値!G43&gt;0,名目付加価値!G43/SUMIF(名目付加価値!G27:G49,"&lt;&gt;0"),0)</f>
        <v>2.1305937607309162E-2</v>
      </c>
      <c r="H43" s="6">
        <f>IF(名目付加価値!H43&gt;0,名目付加価値!H43/SUMIF(名目付加価値!H27:H49,"&lt;&gt;0"),0)</f>
        <v>2.3343387995217055E-2</v>
      </c>
      <c r="I43" s="6">
        <f>IF(名目付加価値!I43&gt;0,名目付加価値!I43/SUMIF(名目付加価値!I27:I49,"&lt;&gt;0"),0)</f>
        <v>2.0218673786883353E-2</v>
      </c>
      <c r="J43" s="6">
        <f>IF(名目付加価値!J43&gt;0,名目付加価値!J43/SUMIF(名目付加価値!J27:J49,"&lt;&gt;0"),0)</f>
        <v>2.5629298518640525E-2</v>
      </c>
    </row>
    <row r="44" spans="1:10" x14ac:dyDescent="0.15">
      <c r="A44" s="1">
        <v>2</v>
      </c>
      <c r="B44" s="1" t="s">
        <v>54</v>
      </c>
      <c r="C44" s="1">
        <v>18</v>
      </c>
      <c r="D44" s="1" t="s">
        <v>12</v>
      </c>
      <c r="E44" s="6">
        <f>IF(名目付加価値!E44&gt;0,名目付加価値!E44/SUMIF(名目付加価値!E27:E49,"&lt;&gt;0"),0)</f>
        <v>0.12401225267598309</v>
      </c>
      <c r="F44" s="6">
        <f>IF(名目付加価値!F44&gt;0,名目付加価値!F44/SUMIF(名目付加価値!F27:F49,"&lt;&gt;0"),0)</f>
        <v>0.14687177915589608</v>
      </c>
      <c r="G44" s="6">
        <f>IF(名目付加価値!G44&gt;0,名目付加価値!G44/SUMIF(名目付加価値!G27:G49,"&lt;&gt;0"),0)</f>
        <v>0.13757334789134004</v>
      </c>
      <c r="H44" s="6">
        <f>IF(名目付加価値!H44&gt;0,名目付加価値!H44/SUMIF(名目付加価値!H27:H49,"&lt;&gt;0"),0)</f>
        <v>0.13831002804001138</v>
      </c>
      <c r="I44" s="6">
        <f>IF(名目付加価値!I44&gt;0,名目付加価値!I44/SUMIF(名目付加価値!I27:I49,"&lt;&gt;0"),0)</f>
        <v>0.12610791843673225</v>
      </c>
      <c r="J44" s="6">
        <f>IF(名目付加価値!J44&gt;0,名目付加価値!J44/SUMIF(名目付加価値!J27:J49,"&lt;&gt;0"),0)</f>
        <v>0.11627828957054924</v>
      </c>
    </row>
    <row r="45" spans="1:10" x14ac:dyDescent="0.15">
      <c r="A45" s="1">
        <v>2</v>
      </c>
      <c r="B45" s="1" t="s">
        <v>54</v>
      </c>
      <c r="C45" s="1">
        <v>19</v>
      </c>
      <c r="D45" s="1" t="s">
        <v>13</v>
      </c>
      <c r="E45" s="6">
        <f>IF(名目付加価値!E45&gt;0,名目付加価値!E45/SUMIF(名目付加価値!E27:E49,"&lt;&gt;0"),0)</f>
        <v>4.6546511299857589E-2</v>
      </c>
      <c r="F45" s="6">
        <f>IF(名目付加価値!F45&gt;0,名目付加価値!F45/SUMIF(名目付加価値!F27:F49,"&lt;&gt;0"),0)</f>
        <v>5.2649061393195237E-2</v>
      </c>
      <c r="G45" s="6">
        <f>IF(名目付加価値!G45&gt;0,名目付加価値!G45/SUMIF(名目付加価値!G27:G49,"&lt;&gt;0"),0)</f>
        <v>4.906784582260184E-2</v>
      </c>
      <c r="H45" s="6">
        <f>IF(名目付加価値!H45&gt;0,名目付加価値!H45/SUMIF(名目付加価値!H27:H49,"&lt;&gt;0"),0)</f>
        <v>4.1042795550780706E-2</v>
      </c>
      <c r="I45" s="6">
        <f>IF(名目付加価値!I45&gt;0,名目付加価値!I45/SUMIF(名目付加価値!I27:I49,"&lt;&gt;0"),0)</f>
        <v>3.7376663405520531E-2</v>
      </c>
      <c r="J45" s="6">
        <f>IF(名目付加価値!J45&gt;0,名目付加価値!J45/SUMIF(名目付加価値!J27:J49,"&lt;&gt;0"),0)</f>
        <v>3.6867873127926977E-2</v>
      </c>
    </row>
    <row r="46" spans="1:10" x14ac:dyDescent="0.15">
      <c r="A46" s="1">
        <v>2</v>
      </c>
      <c r="B46" s="1" t="s">
        <v>54</v>
      </c>
      <c r="C46" s="1">
        <v>20</v>
      </c>
      <c r="D46" s="1" t="s">
        <v>14</v>
      </c>
      <c r="E46" s="6">
        <f>IF(名目付加価値!E46&gt;0,名目付加価値!E46/SUMIF(名目付加価値!E27:E49,"&lt;&gt;0"),0)</f>
        <v>2.3741946872557828E-2</v>
      </c>
      <c r="F46" s="6">
        <f>IF(名目付加価値!F46&gt;0,名目付加価値!F46/SUMIF(名目付加価値!F27:F49,"&lt;&gt;0"),0)</f>
        <v>2.6381995449749895E-2</v>
      </c>
      <c r="G46" s="6">
        <f>IF(名目付加価値!G46&gt;0,名目付加価値!G46/SUMIF(名目付加価値!G27:G49,"&lt;&gt;0"),0)</f>
        <v>2.2000491652365513E-2</v>
      </c>
      <c r="H46" s="6">
        <f>IF(名目付加価値!H46&gt;0,名目付加価値!H46/SUMIF(名目付加価値!H27:H49,"&lt;&gt;0"),0)</f>
        <v>1.3700098932399402E-2</v>
      </c>
      <c r="I46" s="6">
        <f>IF(名目付加価値!I46&gt;0,名目付加価値!I46/SUMIF(名目付加価値!I27:I49,"&lt;&gt;0"),0)</f>
        <v>1.2557645419177801E-2</v>
      </c>
      <c r="J46" s="6">
        <f>IF(名目付加価値!J46&gt;0,名目付加価値!J46/SUMIF(名目付加価値!J27:J49,"&lt;&gt;0"),0)</f>
        <v>1.3858509292817029E-2</v>
      </c>
    </row>
    <row r="47" spans="1:10" x14ac:dyDescent="0.15">
      <c r="A47" s="1">
        <v>2</v>
      </c>
      <c r="B47" s="1" t="s">
        <v>54</v>
      </c>
      <c r="C47" s="1">
        <v>21</v>
      </c>
      <c r="D47" s="1" t="s">
        <v>15</v>
      </c>
      <c r="E47" s="6">
        <f>IF(名目付加価値!E47&gt;0,名目付加価値!E47/SUMIF(名目付加価値!E27:E49,"&lt;&gt;0"),0)</f>
        <v>8.4776622330468204E-2</v>
      </c>
      <c r="F47" s="6">
        <f>IF(名目付加価値!F47&gt;0,名目付加価値!F47/SUMIF(名目付加価値!F27:F49,"&lt;&gt;0"),0)</f>
        <v>6.8111199628112781E-2</v>
      </c>
      <c r="G47" s="6">
        <f>IF(名目付加価値!G47&gt;0,名目付加価値!G47/SUMIF(名目付加価値!G27:G49,"&lt;&gt;0"),0)</f>
        <v>7.6255906801976886E-2</v>
      </c>
      <c r="H47" s="6">
        <f>IF(名目付加価値!H47&gt;0,名目付加価値!H47/SUMIF(名目付加価値!H27:H49,"&lt;&gt;0"),0)</f>
        <v>7.3519533760148983E-2</v>
      </c>
      <c r="I47" s="6">
        <f>IF(名目付加価値!I47&gt;0,名目付加価値!I47/SUMIF(名目付加価値!I27:I49,"&lt;&gt;0"),0)</f>
        <v>6.6193536939260694E-2</v>
      </c>
      <c r="J47" s="6">
        <f>IF(名目付加価値!J47&gt;0,名目付加価値!J47/SUMIF(名目付加価値!J27:J49,"&lt;&gt;0"),0)</f>
        <v>6.7402256824399098E-2</v>
      </c>
    </row>
    <row r="48" spans="1:10" x14ac:dyDescent="0.15">
      <c r="A48" s="1">
        <v>2</v>
      </c>
      <c r="B48" s="1" t="s">
        <v>53</v>
      </c>
      <c r="C48" s="1">
        <v>22</v>
      </c>
      <c r="D48" s="1" t="s">
        <v>7</v>
      </c>
      <c r="E48" s="6">
        <f>IF(名目付加価値!E48&gt;0,名目付加価値!E48/SUMIF(名目付加価値!E27:E49,"&lt;&gt;0"),0)</f>
        <v>9.4603295851182614E-2</v>
      </c>
      <c r="F48" s="6">
        <f>IF(名目付加価値!F48&gt;0,名目付加価値!F48/SUMIF(名目付加価値!F27:F49,"&lt;&gt;0"),0)</f>
        <v>0.17484389350418708</v>
      </c>
      <c r="G48" s="6">
        <f>IF(名目付加価値!G48&gt;0,名目付加価値!G48/SUMIF(名目付加価値!G27:G49,"&lt;&gt;0"),0)</f>
        <v>0.18292444001464711</v>
      </c>
      <c r="H48" s="6">
        <f>IF(名目付加価値!H48&gt;0,名目付加価値!H48/SUMIF(名目付加価値!H27:H49,"&lt;&gt;0"),0)</f>
        <v>0.22103769028048839</v>
      </c>
      <c r="I48" s="6">
        <f>IF(名目付加価値!I48&gt;0,名目付加価値!I48/SUMIF(名目付加価値!I27:I49,"&lt;&gt;0"),0)</f>
        <v>0.2469190535482326</v>
      </c>
      <c r="J48" s="6">
        <f>IF(名目付加価値!J48&gt;0,名目付加価値!J48/SUMIF(名目付加価値!J27:J49,"&lt;&gt;0"),0)</f>
        <v>0.25546147621942245</v>
      </c>
    </row>
    <row r="49" spans="1:10" x14ac:dyDescent="0.15">
      <c r="A49" s="1">
        <v>2</v>
      </c>
      <c r="B49" s="1" t="s">
        <v>53</v>
      </c>
      <c r="C49" s="1">
        <v>23</v>
      </c>
      <c r="D49" s="1" t="s">
        <v>28</v>
      </c>
      <c r="E49" s="6">
        <f>IF(名目付加価値!E49&gt;0,名目付加価値!E49/SUMIF(名目付加価値!E27:E49,"&lt;&gt;0"),0)</f>
        <v>0.11405093462213328</v>
      </c>
      <c r="F49" s="6">
        <f>IF(名目付加価値!F49&gt;0,名目付加価値!F49/SUMIF(名目付加価値!F27:F49,"&lt;&gt;0"),0)</f>
        <v>0.14994982751144309</v>
      </c>
      <c r="G49" s="6">
        <f>IF(名目付加価値!G49&gt;0,名目付加価値!G49/SUMIF(名目付加価値!G27:G49,"&lt;&gt;0"),0)</f>
        <v>0.16296015496735317</v>
      </c>
      <c r="H49" s="6">
        <f>IF(名目付加価値!H49&gt;0,名目付加価値!H49/SUMIF(名目付加価値!H27:H49,"&lt;&gt;0"),0)</f>
        <v>0.17938625095909766</v>
      </c>
      <c r="I49" s="6">
        <f>IF(名目付加価値!I49&gt;0,名目付加価値!I49/SUMIF(名目付加価値!I27:I49,"&lt;&gt;0"),0)</f>
        <v>0.1864349684247644</v>
      </c>
      <c r="J49" s="6">
        <f>IF(名目付加価値!J49&gt;0,名目付加価値!J49/SUMIF(名目付加価値!J27:J49,"&lt;&gt;0"),0)</f>
        <v>0.18978166146970921</v>
      </c>
    </row>
    <row r="50" spans="1:10" x14ac:dyDescent="0.15">
      <c r="A50" s="1">
        <v>3</v>
      </c>
      <c r="B50" s="1" t="s">
        <v>57</v>
      </c>
      <c r="C50" s="1">
        <v>1</v>
      </c>
      <c r="D50" s="1" t="s">
        <v>8</v>
      </c>
      <c r="E50" s="6">
        <f>IF(名目付加価値!E50&gt;0,名目付加価値!E50/SUMIF(名目付加価値!E50:E72,"&lt;&gt;0"),0)</f>
        <v>0.1879537138002913</v>
      </c>
      <c r="F50" s="6">
        <f>IF(名目付加価値!F50&gt;0,名目付加価値!F50/SUMIF(名目付加価値!F50:F72,"&lt;&gt;0"),0)</f>
        <v>0.10522487942509637</v>
      </c>
      <c r="G50" s="6">
        <f>IF(名目付加価値!G50&gt;0,名目付加価値!G50/SUMIF(名目付加価値!G50:G72,"&lt;&gt;0"),0)</f>
        <v>9.0381393593478271E-2</v>
      </c>
      <c r="H50" s="6">
        <f>IF(名目付加価値!H50&gt;0,名目付加価値!H50/SUMIF(名目付加価値!H50:H72,"&lt;&gt;0"),0)</f>
        <v>5.5528099100919548E-2</v>
      </c>
      <c r="I50" s="6">
        <f>IF(名目付加価値!I50&gt;0,名目付加価値!I50/SUMIF(名目付加価値!I50:I72,"&lt;&gt;0"),0)</f>
        <v>5.0202147490149923E-2</v>
      </c>
      <c r="J50" s="6">
        <f>IF(名目付加価値!J50&gt;0,名目付加価値!J50/SUMIF(名目付加価値!J50:J72,"&lt;&gt;0"),0)</f>
        <v>4.833946258623429E-2</v>
      </c>
    </row>
    <row r="51" spans="1:10" x14ac:dyDescent="0.15">
      <c r="A51" s="1">
        <v>3</v>
      </c>
      <c r="B51" s="1" t="s">
        <v>57</v>
      </c>
      <c r="C51" s="1">
        <v>2</v>
      </c>
      <c r="D51" s="1" t="s">
        <v>9</v>
      </c>
      <c r="E51" s="6">
        <f>IF(名目付加価値!E51&gt;0,名目付加価値!E51/SUMIF(名目付加価値!E50:E72,"&lt;&gt;0"),0)</f>
        <v>3.6665221444592624E-2</v>
      </c>
      <c r="F51" s="6">
        <f>IF(名目付加価値!F51&gt;0,名目付加価値!F51/SUMIF(名目付加価値!F50:F72,"&lt;&gt;0"),0)</f>
        <v>7.8082677914793975E-3</v>
      </c>
      <c r="G51" s="6">
        <f>IF(名目付加価値!G51&gt;0,名目付加価値!G51/SUMIF(名目付加価値!G50:G72,"&lt;&gt;0"),0)</f>
        <v>3.6325792819296276E-3</v>
      </c>
      <c r="H51" s="6">
        <f>IF(名目付加価値!H51&gt;0,名目付加価値!H51/SUMIF(名目付加価値!H50:H72,"&lt;&gt;0"),0)</f>
        <v>1.8110279108554447E-3</v>
      </c>
      <c r="I51" s="6">
        <f>IF(名目付加価値!I51&gt;0,名目付加価値!I51/SUMIF(名目付加価値!I50:I72,"&lt;&gt;0"),0)</f>
        <v>7.5253359619354733E-4</v>
      </c>
      <c r="J51" s="6">
        <f>IF(名目付加価値!J51&gt;0,名目付加価値!J51/SUMIF(名目付加価値!J50:J72,"&lt;&gt;0"),0)</f>
        <v>7.7926696956046981E-4</v>
      </c>
    </row>
    <row r="52" spans="1:10" x14ac:dyDescent="0.15">
      <c r="A52" s="1">
        <v>3</v>
      </c>
      <c r="B52" s="1" t="s">
        <v>58</v>
      </c>
      <c r="C52" s="1">
        <v>3</v>
      </c>
      <c r="D52" s="1" t="s">
        <v>16</v>
      </c>
      <c r="E52" s="6">
        <f>IF(名目付加価値!E52&gt;0,名目付加価値!E52/SUMIF(名目付加価値!E50:E72,"&lt;&gt;0"),0)</f>
        <v>6.3317613856751331E-2</v>
      </c>
      <c r="F52" s="6">
        <f>IF(名目付加価値!F52&gt;0,名目付加価値!F52/SUMIF(名目付加価値!F50:F72,"&lt;&gt;0"),0)</f>
        <v>3.8899362129321907E-2</v>
      </c>
      <c r="G52" s="6">
        <f>IF(名目付加価値!G52&gt;0,名目付加価値!G52/SUMIF(名目付加価値!G50:G72,"&lt;&gt;0"),0)</f>
        <v>5.0415442585059603E-2</v>
      </c>
      <c r="H52" s="6">
        <f>IF(名目付加価値!H52&gt;0,名目付加価値!H52/SUMIF(名目付加価値!H50:H72,"&lt;&gt;0"),0)</f>
        <v>5.326170472551129E-2</v>
      </c>
      <c r="I52" s="6">
        <f>IF(名目付加価値!I52&gt;0,名目付加価値!I52/SUMIF(名目付加価値!I50:I72,"&lt;&gt;0"),0)</f>
        <v>5.328816606322824E-2</v>
      </c>
      <c r="J52" s="6">
        <f>IF(名目付加価値!J52&gt;0,名目付加価値!J52/SUMIF(名目付加価値!J50:J72,"&lt;&gt;0"),0)</f>
        <v>5.4152731787165759E-2</v>
      </c>
    </row>
    <row r="53" spans="1:10" x14ac:dyDescent="0.15">
      <c r="A53" s="1">
        <v>3</v>
      </c>
      <c r="B53" s="1" t="s">
        <v>58</v>
      </c>
      <c r="C53" s="1">
        <v>4</v>
      </c>
      <c r="D53" s="1" t="s">
        <v>17</v>
      </c>
      <c r="E53" s="6">
        <f>IF(名目付加価値!E53&gt;0,名目付加価値!E53/SUMIF(名目付加価値!E50:E72,"&lt;&gt;0"),0)</f>
        <v>6.4355872806207319E-3</v>
      </c>
      <c r="F53" s="6">
        <f>IF(名目付加価値!F53&gt;0,名目付加価値!F53/SUMIF(名目付加価値!F50:F72,"&lt;&gt;0"),0)</f>
        <v>8.6055114041605346E-3</v>
      </c>
      <c r="G53" s="6">
        <f>IF(名目付加価値!G53&gt;0,名目付加価値!G53/SUMIF(名目付加価値!G50:G72,"&lt;&gt;0"),0)</f>
        <v>1.0720649281745679E-2</v>
      </c>
      <c r="H53" s="6">
        <f>IF(名目付加価値!H53&gt;0,名目付加価値!H53/SUMIF(名目付加価値!H50:H72,"&lt;&gt;0"),0)</f>
        <v>5.9137172973657203E-3</v>
      </c>
      <c r="I53" s="6">
        <f>IF(名目付加価値!I53&gt;0,名目付加価値!I53/SUMIF(名目付加価値!I50:I72,"&lt;&gt;0"),0)</f>
        <v>3.9977788470101335E-3</v>
      </c>
      <c r="J53" s="6">
        <f>IF(名目付加価値!J53&gt;0,名目付加価値!J53/SUMIF(名目付加価値!J50:J72,"&lt;&gt;0"),0)</f>
        <v>3.6693807967804921E-3</v>
      </c>
    </row>
    <row r="54" spans="1:10" x14ac:dyDescent="0.15">
      <c r="A54" s="1">
        <v>3</v>
      </c>
      <c r="B54" s="1" t="s">
        <v>58</v>
      </c>
      <c r="C54" s="1">
        <v>5</v>
      </c>
      <c r="D54" s="1" t="s">
        <v>18</v>
      </c>
      <c r="E54" s="6">
        <f>IF(名目付加価値!E54&gt;0,名目付加価値!E54/SUMIF(名目付加価値!E50:E72,"&lt;&gt;0"),0)</f>
        <v>6.5107842683883024E-3</v>
      </c>
      <c r="F54" s="6">
        <f>IF(名目付加価値!F54&gt;0,名目付加価値!F54/SUMIF(名目付加価値!F50:F72,"&lt;&gt;0"),0)</f>
        <v>5.9224345648628577E-3</v>
      </c>
      <c r="G54" s="6">
        <f>IF(名目付加価値!G54&gt;0,名目付加価値!G54/SUMIF(名目付加価値!G50:G72,"&lt;&gt;0"),0)</f>
        <v>4.5026905035228095E-3</v>
      </c>
      <c r="H54" s="6">
        <f>IF(名目付加価値!H54&gt;0,名目付加価値!H54/SUMIF(名目付加価値!H50:H72,"&lt;&gt;0"),0)</f>
        <v>4.4534744918968945E-3</v>
      </c>
      <c r="I54" s="6">
        <f>IF(名目付加価値!I54&gt;0,名目付加価値!I54/SUMIF(名目付加価値!I50:I72,"&lt;&gt;0"),0)</f>
        <v>5.9164959962212616E-3</v>
      </c>
      <c r="J54" s="6">
        <f>IF(名目付加価値!J54&gt;0,名目付加価値!J54/SUMIF(名目付加価値!J50:J72,"&lt;&gt;0"),0)</f>
        <v>5.0111126530177248E-3</v>
      </c>
    </row>
    <row r="55" spans="1:10" x14ac:dyDescent="0.15">
      <c r="A55" s="1">
        <v>3</v>
      </c>
      <c r="B55" s="1" t="s">
        <v>58</v>
      </c>
      <c r="C55" s="1">
        <v>6</v>
      </c>
      <c r="D55" s="1" t="s">
        <v>2</v>
      </c>
      <c r="E55" s="6">
        <f>IF(名目付加価値!E55&gt;0,名目付加価値!E55/SUMIF(名目付加価値!E50:E72,"&lt;&gt;0"),0)</f>
        <v>2.9747161069616783E-3</v>
      </c>
      <c r="F55" s="6">
        <f>IF(名目付加価値!F55&gt;0,名目付加価値!F55/SUMIF(名目付加価値!F50:F72,"&lt;&gt;0"),0)</f>
        <v>4.2801022582995034E-3</v>
      </c>
      <c r="G55" s="6">
        <f>IF(名目付加価値!G55&gt;0,名目付加価値!G55/SUMIF(名目付加価値!G50:G72,"&lt;&gt;0"),0)</f>
        <v>3.2512268350582013E-3</v>
      </c>
      <c r="H55" s="6">
        <f>IF(名目付加価値!H55&gt;0,名目付加価値!H55/SUMIF(名目付加価値!H50:H72,"&lt;&gt;0"),0)</f>
        <v>2.6242060236065824E-3</v>
      </c>
      <c r="I55" s="6">
        <f>IF(名目付加価値!I55&gt;0,名目付加価値!I55/SUMIF(名目付加価値!I50:I72,"&lt;&gt;0"),0)</f>
        <v>2.8999482102574432E-3</v>
      </c>
      <c r="J55" s="6">
        <f>IF(名目付加価値!J55&gt;0,名目付加価値!J55/SUMIF(名目付加価値!J50:J72,"&lt;&gt;0"),0)</f>
        <v>3.474107748556614E-3</v>
      </c>
    </row>
    <row r="56" spans="1:10" x14ac:dyDescent="0.15">
      <c r="A56" s="1">
        <v>3</v>
      </c>
      <c r="B56" s="1" t="s">
        <v>58</v>
      </c>
      <c r="C56" s="1">
        <v>7</v>
      </c>
      <c r="D56" s="1" t="s">
        <v>19</v>
      </c>
      <c r="E56" s="6">
        <f>IF(名目付加価値!E56&gt;0,名目付加価値!E56/SUMIF(名目付加価値!E50:E72,"&lt;&gt;0"),0)</f>
        <v>9.5138959824721909E-4</v>
      </c>
      <c r="F56" s="6">
        <f>IF(名目付加価値!F56&gt;0,名目付加価値!F56/SUMIF(名目付加価値!F50:F72,"&lt;&gt;0"),0)</f>
        <v>1.7971976220887271E-4</v>
      </c>
      <c r="G56" s="6">
        <f>IF(名目付加価値!G56&gt;0,名目付加価値!G56/SUMIF(名目付加価値!G50:G72,"&lt;&gt;0"),0)</f>
        <v>6.8635382045737902E-4</v>
      </c>
      <c r="H56" s="6">
        <f>IF(名目付加価値!H56&gt;0,名目付加価値!H56/SUMIF(名目付加価値!H50:H72,"&lt;&gt;0"),0)</f>
        <v>1.0065743339755144E-3</v>
      </c>
      <c r="I56" s="6">
        <f>IF(名目付加価値!I56&gt;0,名目付加価値!I56/SUMIF(名目付加価値!I50:I72,"&lt;&gt;0"),0)</f>
        <v>1.2664336758760003E-3</v>
      </c>
      <c r="J56" s="6">
        <f>IF(名目付加価値!J56&gt;0,名目付加価値!J56/SUMIF(名目付加価値!J50:J72,"&lt;&gt;0"),0)</f>
        <v>1.3581191292288783E-3</v>
      </c>
    </row>
    <row r="57" spans="1:10" x14ac:dyDescent="0.15">
      <c r="A57" s="1">
        <v>3</v>
      </c>
      <c r="B57" s="1" t="s">
        <v>58</v>
      </c>
      <c r="C57" s="1">
        <v>8</v>
      </c>
      <c r="D57" s="1" t="s">
        <v>20</v>
      </c>
      <c r="E57" s="6">
        <f>IF(名目付加価値!E57&gt;0,名目付加価値!E57/SUMIF(名目付加価値!E50:E72,"&lt;&gt;0"),0)</f>
        <v>1.6122408757263777E-2</v>
      </c>
      <c r="F57" s="6">
        <f>IF(名目付加価値!F57&gt;0,名目付加価値!F57/SUMIF(名目付加価値!F50:F72,"&lt;&gt;0"),0)</f>
        <v>1.8623539227907732E-2</v>
      </c>
      <c r="G57" s="6">
        <f>IF(名目付加価値!G57&gt;0,名目付加価値!G57/SUMIF(名目付加価値!G50:G72,"&lt;&gt;0"),0)</f>
        <v>1.4808760220314954E-2</v>
      </c>
      <c r="H57" s="6">
        <f>IF(名目付加価値!H57&gt;0,名目付加価値!H57/SUMIF(名目付加価値!H50:H72,"&lt;&gt;0"),0)</f>
        <v>1.0599475016855771E-2</v>
      </c>
      <c r="I57" s="6">
        <f>IF(名目付加価値!I57&gt;0,名目付加価値!I57/SUMIF(名目付加価値!I50:I72,"&lt;&gt;0"),0)</f>
        <v>6.2240266879335102E-3</v>
      </c>
      <c r="J57" s="6">
        <f>IF(名目付加価値!J57&gt;0,名目付加価値!J57/SUMIF(名目付加価値!J50:J72,"&lt;&gt;0"),0)</f>
        <v>4.9049497903904428E-3</v>
      </c>
    </row>
    <row r="58" spans="1:10" x14ac:dyDescent="0.15">
      <c r="A58" s="1">
        <v>3</v>
      </c>
      <c r="B58" s="1" t="s">
        <v>58</v>
      </c>
      <c r="C58" s="1">
        <v>9</v>
      </c>
      <c r="D58" s="1" t="s">
        <v>21</v>
      </c>
      <c r="E58" s="6">
        <f>IF(名目付加価値!E58&gt;0,名目付加価値!E58/SUMIF(名目付加価値!E50:E72,"&lt;&gt;0"),0)</f>
        <v>5.6546428757759594E-2</v>
      </c>
      <c r="F58" s="6">
        <f>IF(名目付加価値!F58&gt;0,名目付加価値!F58/SUMIF(名目付加価値!F50:F72,"&lt;&gt;0"),0)</f>
        <v>2.4055275491515638E-2</v>
      </c>
      <c r="G58" s="6">
        <f>IF(名目付加価値!G58&gt;0,名目付加価値!G58/SUMIF(名目付加価値!G50:G72,"&lt;&gt;0"),0)</f>
        <v>7.4362229345835227E-3</v>
      </c>
      <c r="H58" s="6">
        <f>IF(名目付加価値!H58&gt;0,名目付加価値!H58/SUMIF(名目付加価値!H50:H72,"&lt;&gt;0"),0)</f>
        <v>8.5650172645049191E-3</v>
      </c>
      <c r="I58" s="6">
        <f>IF(名目付加価値!I58&gt;0,名目付加価値!I58/SUMIF(名目付加価値!I50:I72,"&lt;&gt;0"),0)</f>
        <v>8.648257531856763E-3</v>
      </c>
      <c r="J58" s="6">
        <f>IF(名目付加価値!J58&gt;0,名目付加価値!J58/SUMIF(名目付加価値!J50:J72,"&lt;&gt;0"),0)</f>
        <v>5.2348781446509987E-3</v>
      </c>
    </row>
    <row r="59" spans="1:10" x14ac:dyDescent="0.15">
      <c r="A59" s="1">
        <v>3</v>
      </c>
      <c r="B59" s="1" t="s">
        <v>58</v>
      </c>
      <c r="C59" s="1">
        <v>10</v>
      </c>
      <c r="D59" s="1" t="s">
        <v>22</v>
      </c>
      <c r="E59" s="6">
        <f>IF(名目付加価値!E59&gt;0,名目付加価値!E59/SUMIF(名目付加価値!E50:E72,"&lt;&gt;0"),0)</f>
        <v>2.6170430827918262E-3</v>
      </c>
      <c r="F59" s="6">
        <f>IF(名目付加価値!F59&gt;0,名目付加価値!F59/SUMIF(名目付加価値!F50:F72,"&lt;&gt;0"),0)</f>
        <v>4.08055506951179E-3</v>
      </c>
      <c r="G59" s="6">
        <f>IF(名目付加価値!G59&gt;0,名目付加価値!G59/SUMIF(名目付加価値!G50:G72,"&lt;&gt;0"),0)</f>
        <v>8.1344273278992681E-3</v>
      </c>
      <c r="H59" s="6">
        <f>IF(名目付加価値!H59&gt;0,名目付加価値!H59/SUMIF(名目付加価値!H50:H72,"&lt;&gt;0"),0)</f>
        <v>7.0635467542431085E-3</v>
      </c>
      <c r="I59" s="6">
        <f>IF(名目付加価値!I59&gt;0,名目付加価値!I59/SUMIF(名目付加価値!I50:I72,"&lt;&gt;0"),0)</f>
        <v>8.9366898673211518E-3</v>
      </c>
      <c r="J59" s="6">
        <f>IF(名目付加価値!J59&gt;0,名目付加価値!J59/SUMIF(名目付加価値!J50:J72,"&lt;&gt;0"),0)</f>
        <v>8.3130809580707968E-3</v>
      </c>
    </row>
    <row r="60" spans="1:10" x14ac:dyDescent="0.15">
      <c r="A60" s="1">
        <v>3</v>
      </c>
      <c r="B60" s="1" t="s">
        <v>58</v>
      </c>
      <c r="C60" s="1">
        <v>11</v>
      </c>
      <c r="D60" s="1" t="s">
        <v>23</v>
      </c>
      <c r="E60" s="6">
        <f>IF(名目付加価値!E60&gt;0,名目付加価値!E60/SUMIF(名目付加価値!E50:E72,"&lt;&gt;0"),0)</f>
        <v>4.94567560258387E-3</v>
      </c>
      <c r="F60" s="6">
        <f>IF(名目付加価値!F60&gt;0,名目付加価値!F60/SUMIF(名目付加価値!F50:F72,"&lt;&gt;0"),0)</f>
        <v>5.0548263827482664E-3</v>
      </c>
      <c r="G60" s="6">
        <f>IF(名目付加価値!G60&gt;0,名目付加価値!G60/SUMIF(名目付加価値!G50:G72,"&lt;&gt;0"),0)</f>
        <v>1.1603658712155547E-2</v>
      </c>
      <c r="H60" s="6">
        <f>IF(名目付加価値!H60&gt;0,名目付加価値!H60/SUMIF(名目付加価値!H50:H72,"&lt;&gt;0"),0)</f>
        <v>2.0168635425234265E-2</v>
      </c>
      <c r="I60" s="6">
        <f>IF(名目付加価値!I60&gt;0,名目付加価値!I60/SUMIF(名目付加価値!I50:I72,"&lt;&gt;0"),0)</f>
        <v>2.5062529940885165E-2</v>
      </c>
      <c r="J60" s="6">
        <f>IF(名目付加価値!J60&gt;0,名目付加価値!J60/SUMIF(名目付加価値!J50:J72,"&lt;&gt;0"),0)</f>
        <v>1.7905154461480367E-2</v>
      </c>
    </row>
    <row r="61" spans="1:10" x14ac:dyDescent="0.15">
      <c r="A61" s="1">
        <v>3</v>
      </c>
      <c r="B61" s="1" t="s">
        <v>58</v>
      </c>
      <c r="C61" s="1">
        <v>12</v>
      </c>
      <c r="D61" s="1" t="s">
        <v>24</v>
      </c>
      <c r="E61" s="6">
        <f>IF(名目付加価値!E61&gt;0,名目付加価値!E61/SUMIF(名目付加価値!E50:E72,"&lt;&gt;0"),0)</f>
        <v>1.7436145950194857E-2</v>
      </c>
      <c r="F61" s="6">
        <f>IF(名目付加価値!F61&gt;0,名目付加価値!F61/SUMIF(名目付加価値!F50:F72,"&lt;&gt;0"),0)</f>
        <v>2.3354825650019534E-2</v>
      </c>
      <c r="G61" s="6">
        <f>IF(名目付加価値!G61&gt;0,名目付加価値!G61/SUMIF(名目付加価値!G50:G72,"&lt;&gt;0"),0)</f>
        <v>6.6432166029953832E-2</v>
      </c>
      <c r="H61" s="6">
        <f>IF(名目付加価値!H61&gt;0,名目付加価値!H61/SUMIF(名目付加価値!H50:H72,"&lt;&gt;0"),0)</f>
        <v>6.3425258870617104E-2</v>
      </c>
      <c r="I61" s="6">
        <f>IF(名目付加価値!I61&gt;0,名目付加価値!I61/SUMIF(名目付加価値!I50:I72,"&lt;&gt;0"),0)</f>
        <v>3.740668253562153E-2</v>
      </c>
      <c r="J61" s="6">
        <f>IF(名目付加価値!J61&gt;0,名目付加価値!J61/SUMIF(名目付加価値!J50:J72,"&lt;&gt;0"),0)</f>
        <v>3.0511801650215879E-2</v>
      </c>
    </row>
    <row r="62" spans="1:10" x14ac:dyDescent="0.15">
      <c r="A62" s="1">
        <v>3</v>
      </c>
      <c r="B62" s="1" t="s">
        <v>58</v>
      </c>
      <c r="C62" s="1">
        <v>13</v>
      </c>
      <c r="D62" s="1" t="s">
        <v>25</v>
      </c>
      <c r="E62" s="6">
        <f>IF(名目付加価値!E62&gt;0,名目付加価値!E62/SUMIF(名目付加価値!E50:E72,"&lt;&gt;0"),0)</f>
        <v>1.8396658091230963E-3</v>
      </c>
      <c r="F62" s="6">
        <f>IF(名目付加価値!F62&gt;0,名目付加価値!F62/SUMIF(名目付加価値!F50:F72,"&lt;&gt;0"),0)</f>
        <v>2.5869663480940011E-3</v>
      </c>
      <c r="G62" s="6">
        <f>IF(名目付加価値!G62&gt;0,名目付加価値!G62/SUMIF(名目付加価値!G50:G72,"&lt;&gt;0"),0)</f>
        <v>2.686531800751442E-3</v>
      </c>
      <c r="H62" s="6">
        <f>IF(名目付加価値!H62&gt;0,名目付加価値!H62/SUMIF(名目付加価値!H50:H72,"&lt;&gt;0"),0)</f>
        <v>7.7434602323815912E-3</v>
      </c>
      <c r="I62" s="6">
        <f>IF(名目付加価値!I62&gt;0,名目付加価値!I62/SUMIF(名目付加価値!I50:I72,"&lt;&gt;0"),0)</f>
        <v>1.2335485425277478E-2</v>
      </c>
      <c r="J62" s="6">
        <f>IF(名目付加価値!J62&gt;0,名目付加価値!J62/SUMIF(名目付加価値!J50:J72,"&lt;&gt;0"),0)</f>
        <v>1.0528421647935108E-2</v>
      </c>
    </row>
    <row r="63" spans="1:10" x14ac:dyDescent="0.15">
      <c r="A63" s="1">
        <v>3</v>
      </c>
      <c r="B63" s="1" t="s">
        <v>58</v>
      </c>
      <c r="C63" s="1">
        <v>14</v>
      </c>
      <c r="D63" s="1" t="s">
        <v>26</v>
      </c>
      <c r="E63" s="6">
        <f>IF(名目付加価値!E63&gt;0,名目付加価値!E63/SUMIF(名目付加価値!E50:E72,"&lt;&gt;0"),0)</f>
        <v>9.5413126129034645E-4</v>
      </c>
      <c r="F63" s="6">
        <f>IF(名目付加価値!F63&gt;0,名目付加価値!F63/SUMIF(名目付加価値!F50:F72,"&lt;&gt;0"),0)</f>
        <v>5.7261735963580942E-3</v>
      </c>
      <c r="G63" s="6">
        <f>IF(名目付加価値!G63&gt;0,名目付加価値!G63/SUMIF(名目付加価値!G50:G72,"&lt;&gt;0"),0)</f>
        <v>6.523691957155099E-3</v>
      </c>
      <c r="H63" s="6">
        <f>IF(名目付加価値!H63&gt;0,名目付加価値!H63/SUMIF(名目付加価値!H50:H72,"&lt;&gt;0"),0)</f>
        <v>3.9630908148246789E-3</v>
      </c>
      <c r="I63" s="6">
        <f>IF(名目付加価値!I63&gt;0,名目付加価値!I63/SUMIF(名目付加価値!I50:I72,"&lt;&gt;0"),0)</f>
        <v>4.0774571615827806E-3</v>
      </c>
      <c r="J63" s="6">
        <f>IF(名目付加価値!J63&gt;0,名目付加価値!J63/SUMIF(名目付加価値!J50:J72,"&lt;&gt;0"),0)</f>
        <v>2.8080637396204525E-3</v>
      </c>
    </row>
    <row r="64" spans="1:10" x14ac:dyDescent="0.15">
      <c r="A64" s="1">
        <v>3</v>
      </c>
      <c r="B64" s="1" t="s">
        <v>58</v>
      </c>
      <c r="C64" s="1">
        <v>15</v>
      </c>
      <c r="D64" s="1" t="s">
        <v>27</v>
      </c>
      <c r="E64" s="6">
        <f>IF(名目付加価値!E64&gt;0,名目付加価値!E64/SUMIF(名目付加価値!E50:E72,"&lt;&gt;0"),0)</f>
        <v>2.8211711617162905E-2</v>
      </c>
      <c r="F64" s="6">
        <f>IF(名目付加価値!F64&gt;0,名目付加価値!F64/SUMIF(名目付加価値!F50:F72,"&lt;&gt;0"),0)</f>
        <v>2.4195154373413744E-2</v>
      </c>
      <c r="G64" s="6">
        <f>IF(名目付加価値!G64&gt;0,名目付加価値!G64/SUMIF(名目付加価値!G50:G72,"&lt;&gt;0"),0)</f>
        <v>2.4549428381096323E-2</v>
      </c>
      <c r="H64" s="6">
        <f>IF(名目付加価値!H64&gt;0,名目付加価値!H64/SUMIF(名目付加価値!H50:H72,"&lt;&gt;0"),0)</f>
        <v>1.8125080389708018E-2</v>
      </c>
      <c r="I64" s="6">
        <f>IF(名目付加価値!I64&gt;0,名目付加価値!I64/SUMIF(名目付加価値!I50:I72,"&lt;&gt;0"),0)</f>
        <v>1.6533375506903879E-2</v>
      </c>
      <c r="J64" s="6">
        <f>IF(名目付加価値!J64&gt;0,名目付加価値!J64/SUMIF(名目付加価値!J50:J72,"&lt;&gt;0"),0)</f>
        <v>1.5636349300695036E-2</v>
      </c>
    </row>
    <row r="65" spans="1:10" x14ac:dyDescent="0.15">
      <c r="A65" s="1">
        <v>3</v>
      </c>
      <c r="B65" s="1" t="s">
        <v>57</v>
      </c>
      <c r="C65" s="1">
        <v>16</v>
      </c>
      <c r="D65" s="1" t="s">
        <v>10</v>
      </c>
      <c r="E65" s="6">
        <f>IF(名目付加価値!E65&gt;0,名目付加価値!E65/SUMIF(名目付加価値!E50:E72,"&lt;&gt;0"),0)</f>
        <v>9.763925688220193E-2</v>
      </c>
      <c r="F65" s="6">
        <f>IF(名目付加価値!F65&gt;0,名目付加価値!F65/SUMIF(名目付加価値!F50:F72,"&lt;&gt;0"),0)</f>
        <v>0.14046737907006046</v>
      </c>
      <c r="G65" s="6">
        <f>IF(名目付加価値!G65&gt;0,名目付加価値!G65/SUMIF(名目付加価値!G50:G72,"&lt;&gt;0"),0)</f>
        <v>0.133244370366565</v>
      </c>
      <c r="H65" s="6">
        <f>IF(名目付加価値!H65&gt;0,名目付加価値!H65/SUMIF(名目付加価値!H50:H72,"&lt;&gt;0"),0)</f>
        <v>0.12106292154232191</v>
      </c>
      <c r="I65" s="6">
        <f>IF(名目付加価値!I65&gt;0,名目付加価値!I65/SUMIF(名目付加価値!I50:I72,"&lt;&gt;0"),0)</f>
        <v>8.1748018180112916E-2</v>
      </c>
      <c r="J65" s="6">
        <f>IF(名目付加価値!J65&gt;0,名目付加価値!J65/SUMIF(名目付加価値!J50:J72,"&lt;&gt;0"),0)</f>
        <v>9.4971148913011616E-2</v>
      </c>
    </row>
    <row r="66" spans="1:10" x14ac:dyDescent="0.15">
      <c r="A66" s="1">
        <v>3</v>
      </c>
      <c r="B66" s="1" t="s">
        <v>57</v>
      </c>
      <c r="C66" s="1">
        <v>17</v>
      </c>
      <c r="D66" s="1" t="s">
        <v>11</v>
      </c>
      <c r="E66" s="6">
        <f>IF(名目付加価値!E66&gt;0,名目付加価値!E66/SUMIF(名目付加価値!E50:E72,"&lt;&gt;0"),0)</f>
        <v>1.893569525547429E-2</v>
      </c>
      <c r="F66" s="6">
        <f>IF(名目付加価値!F66&gt;0,名目付加価値!F66/SUMIF(名目付加価値!F50:F72,"&lt;&gt;0"),0)</f>
        <v>1.9761505717823397E-2</v>
      </c>
      <c r="G66" s="6">
        <f>IF(名目付加価値!G66&gt;0,名目付加価値!G66/SUMIF(名目付加価値!G50:G72,"&lt;&gt;0"),0)</f>
        <v>2.2566600097555324E-2</v>
      </c>
      <c r="H66" s="6">
        <f>IF(名目付加価値!H66&gt;0,名目付加価値!H66/SUMIF(名目付加価値!H50:H72,"&lt;&gt;0"),0)</f>
        <v>2.589834342113128E-2</v>
      </c>
      <c r="I66" s="6">
        <f>IF(名目付加価値!I66&gt;0,名目付加価値!I66/SUMIF(名目付加価値!I50:I72,"&lt;&gt;0"),0)</f>
        <v>1.9879943951819062E-2</v>
      </c>
      <c r="J66" s="6">
        <f>IF(名目付加価値!J66&gt;0,名目付加価値!J66/SUMIF(名目付加価値!J50:J72,"&lt;&gt;0"),0)</f>
        <v>2.6113560511950181E-2</v>
      </c>
    </row>
    <row r="67" spans="1:10" x14ac:dyDescent="0.15">
      <c r="A67" s="1">
        <v>3</v>
      </c>
      <c r="B67" s="1" t="s">
        <v>57</v>
      </c>
      <c r="C67" s="1">
        <v>18</v>
      </c>
      <c r="D67" s="1" t="s">
        <v>12</v>
      </c>
      <c r="E67" s="6">
        <f>IF(名目付加価値!E67&gt;0,名目付加価値!E67/SUMIF(名目付加価値!E50:E72,"&lt;&gt;0"),0)</f>
        <v>0.12658088389024488</v>
      </c>
      <c r="F67" s="6">
        <f>IF(名目付加価値!F67&gt;0,名目付加価値!F67/SUMIF(名目付加価値!F50:F72,"&lt;&gt;0"),0)</f>
        <v>0.12460821489960036</v>
      </c>
      <c r="G67" s="6">
        <f>IF(名目付加価値!G67&gt;0,名目付加価値!G67/SUMIF(名目付加価値!G50:G72,"&lt;&gt;0"),0)</f>
        <v>9.804480762032991E-2</v>
      </c>
      <c r="H67" s="6">
        <f>IF(名目付加価値!H67&gt;0,名目付加価値!H67/SUMIF(名目付加価値!H50:H72,"&lt;&gt;0"),0)</f>
        <v>0.11687753595956166</v>
      </c>
      <c r="I67" s="6">
        <f>IF(名目付加価値!I67&gt;0,名目付加価値!I67/SUMIF(名目付加価値!I50:I72,"&lt;&gt;0"),0)</f>
        <v>0.10531243870034114</v>
      </c>
      <c r="J67" s="6">
        <f>IF(名目付加価値!J67&gt;0,名目付加価値!J67/SUMIF(名目付加価値!J50:J72,"&lt;&gt;0"),0)</f>
        <v>9.7603729544793197E-2</v>
      </c>
    </row>
    <row r="68" spans="1:10" x14ac:dyDescent="0.15">
      <c r="A68" s="1">
        <v>3</v>
      </c>
      <c r="B68" s="1" t="s">
        <v>57</v>
      </c>
      <c r="C68" s="1">
        <v>19</v>
      </c>
      <c r="D68" s="1" t="s">
        <v>13</v>
      </c>
      <c r="E68" s="6">
        <f>IF(名目付加価値!E68&gt;0,名目付加価値!E68/SUMIF(名目付加価値!E50:E72,"&lt;&gt;0"),0)</f>
        <v>3.8589879635512102E-2</v>
      </c>
      <c r="F68" s="6">
        <f>IF(名目付加価値!F68&gt;0,名目付加価値!F68/SUMIF(名目付加価値!F50:F72,"&lt;&gt;0"),0)</f>
        <v>4.7396705992437151E-2</v>
      </c>
      <c r="G68" s="6">
        <f>IF(名目付加価値!G68&gt;0,名目付加価値!G68/SUMIF(名目付加価値!G50:G72,"&lt;&gt;0"),0)</f>
        <v>5.0850431874035699E-2</v>
      </c>
      <c r="H68" s="6">
        <f>IF(名目付加価値!H68&gt;0,名目付加価値!H68/SUMIF(名目付加価値!H50:H72,"&lt;&gt;0"),0)</f>
        <v>4.4434388004766054E-2</v>
      </c>
      <c r="I68" s="6">
        <f>IF(名目付加価値!I68&gt;0,名目付加価値!I68/SUMIF(名目付加価値!I50:I72,"&lt;&gt;0"),0)</f>
        <v>4.5889912486282686E-2</v>
      </c>
      <c r="J68" s="6">
        <f>IF(名目付加価値!J68&gt;0,名目付加価値!J68/SUMIF(名目付加価値!J50:J72,"&lt;&gt;0"),0)</f>
        <v>4.5544452213255995E-2</v>
      </c>
    </row>
    <row r="69" spans="1:10" x14ac:dyDescent="0.15">
      <c r="A69" s="1">
        <v>3</v>
      </c>
      <c r="B69" s="1" t="s">
        <v>57</v>
      </c>
      <c r="C69" s="1">
        <v>20</v>
      </c>
      <c r="D69" s="1" t="s">
        <v>14</v>
      </c>
      <c r="E69" s="6">
        <f>IF(名目付加価値!E69&gt;0,名目付加価値!E69/SUMIF(名目付加価値!E50:E72,"&lt;&gt;0"),0)</f>
        <v>1.826118166082737E-2</v>
      </c>
      <c r="F69" s="6">
        <f>IF(名目付加価値!F69&gt;0,名目付加価値!F69/SUMIF(名目付加価値!F50:F72,"&lt;&gt;0"),0)</f>
        <v>2.1751082443648838E-2</v>
      </c>
      <c r="G69" s="6">
        <f>IF(名目付加価値!G69&gt;0,名目付加価値!G69/SUMIF(名目付加価値!G50:G72,"&lt;&gt;0"),0)</f>
        <v>1.6630112415441441E-2</v>
      </c>
      <c r="H69" s="6">
        <f>IF(名目付加価値!H69&gt;0,名目付加価値!H69/SUMIF(名目付加価値!H50:H72,"&lt;&gt;0"),0)</f>
        <v>1.18706423225741E-2</v>
      </c>
      <c r="I69" s="6">
        <f>IF(名目付加価値!I69&gt;0,名目付加価値!I69/SUMIF(名目付加価値!I50:I72,"&lt;&gt;0"),0)</f>
        <v>1.4241291753272696E-2</v>
      </c>
      <c r="J69" s="6">
        <f>IF(名目付加価値!J69&gt;0,名目付加価値!J69/SUMIF(名目付加価値!J50:J72,"&lt;&gt;0"),0)</f>
        <v>1.6183597605241348E-2</v>
      </c>
    </row>
    <row r="70" spans="1:10" x14ac:dyDescent="0.15">
      <c r="A70" s="1">
        <v>3</v>
      </c>
      <c r="B70" s="1" t="s">
        <v>57</v>
      </c>
      <c r="C70" s="1">
        <v>21</v>
      </c>
      <c r="D70" s="1" t="s">
        <v>15</v>
      </c>
      <c r="E70" s="6">
        <f>IF(名目付加価値!E70&gt;0,名目付加価値!E70/SUMIF(名目付加価値!E50:E72,"&lt;&gt;0"),0)</f>
        <v>5.8966710180666904E-2</v>
      </c>
      <c r="F70" s="6">
        <f>IF(名目付加価値!F70&gt;0,名目付加価値!F70/SUMIF(名目付加価値!F50:F72,"&lt;&gt;0"),0)</f>
        <v>5.3324514328460103E-2</v>
      </c>
      <c r="G70" s="6">
        <f>IF(名目付加価値!G70&gt;0,名目付加価値!G70/SUMIF(名目付加価値!G50:G72,"&lt;&gt;0"),0)</f>
        <v>6.2308312106316634E-2</v>
      </c>
      <c r="H70" s="6">
        <f>IF(名目付加価値!H70&gt;0,名目付加価値!H70/SUMIF(名目付加価値!H50:H72,"&lt;&gt;0"),0)</f>
        <v>6.6740050202065318E-2</v>
      </c>
      <c r="I70" s="6">
        <f>IF(名目付加価値!I70&gt;0,名目付加価値!I70/SUMIF(名目付加価値!I50:I72,"&lt;&gt;0"),0)</f>
        <v>6.8394166349990834E-2</v>
      </c>
      <c r="J70" s="6">
        <f>IF(名目付加価値!J70&gt;0,名目付加価値!J70/SUMIF(名目付加価値!J50:J72,"&lt;&gt;0"),0)</f>
        <v>6.843149108536116E-2</v>
      </c>
    </row>
    <row r="71" spans="1:10" x14ac:dyDescent="0.15">
      <c r="A71" s="1">
        <v>3</v>
      </c>
      <c r="B71" s="1" t="s">
        <v>56</v>
      </c>
      <c r="C71" s="1">
        <v>22</v>
      </c>
      <c r="D71" s="1" t="s">
        <v>7</v>
      </c>
      <c r="E71" s="6">
        <f>IF(名目付加価値!E71&gt;0,名目付加価値!E71/SUMIF(名目付加価値!E50:E72,"&lt;&gt;0"),0)</f>
        <v>9.1373831557052129E-2</v>
      </c>
      <c r="F71" s="6">
        <f>IF(名目付加価値!F71&gt;0,名目付加価値!F71/SUMIF(名目付加価値!F50:F72,"&lt;&gt;0"),0)</f>
        <v>0.17873491044711709</v>
      </c>
      <c r="G71" s="6">
        <f>IF(名目付加価値!G71&gt;0,名目付加価値!G71/SUMIF(名目付加価値!G50:G72,"&lt;&gt;0"),0)</f>
        <v>0.17890066080482026</v>
      </c>
      <c r="H71" s="6">
        <f>IF(名目付加価値!H71&gt;0,名目付加価値!H71/SUMIF(名目付加価値!H50:H72,"&lt;&gt;0"),0)</f>
        <v>0.2075622657781597</v>
      </c>
      <c r="I71" s="6">
        <f>IF(名目付加価値!I71&gt;0,名目付加価値!I71/SUMIF(名目付加価値!I50:I72,"&lt;&gt;0"),0)</f>
        <v>0.2604455030456731</v>
      </c>
      <c r="J71" s="6">
        <f>IF(名目付加価値!J71&gt;0,名目付加価値!J71/SUMIF(名目付加価値!J50:J72,"&lt;&gt;0"),0)</f>
        <v>0.26704619957678022</v>
      </c>
    </row>
    <row r="72" spans="1:10" x14ac:dyDescent="0.15">
      <c r="A72" s="1">
        <v>3</v>
      </c>
      <c r="B72" s="1" t="s">
        <v>56</v>
      </c>
      <c r="C72" s="1">
        <v>23</v>
      </c>
      <c r="D72" s="1" t="s">
        <v>28</v>
      </c>
      <c r="E72" s="6">
        <f>IF(名目付加価値!E72&gt;0,名目付加価値!E72/SUMIF(名目付加価値!E50:E72,"&lt;&gt;0"),0)</f>
        <v>0.11617032374399688</v>
      </c>
      <c r="F72" s="6">
        <f>IF(名目付加価値!F72&gt;0,名目付加価値!F72/SUMIF(名目付加価値!F50:F72,"&lt;&gt;0"),0)</f>
        <v>0.13535809362585438</v>
      </c>
      <c r="G72" s="6">
        <f>IF(名目付加価値!G72&gt;0,名目付加価値!G72/SUMIF(名目付加価値!G50:G72,"&lt;&gt;0"),0)</f>
        <v>0.13168948144977421</v>
      </c>
      <c r="H72" s="6">
        <f>IF(名目付加価値!H72&gt;0,名目付加価値!H72/SUMIF(名目付加価値!H50:H72,"&lt;&gt;0"),0)</f>
        <v>0.14130148411691948</v>
      </c>
      <c r="I72" s="6">
        <f>IF(名目付加価値!I72&gt;0,名目付加価値!I72/SUMIF(名目付加価値!I50:I72,"&lt;&gt;0"),0)</f>
        <v>0.16654071699618878</v>
      </c>
      <c r="J72" s="6">
        <f>IF(名目付加価値!J72&gt;0,名目付加価値!J72/SUMIF(名目付加価値!J50:J72,"&lt;&gt;0"),0)</f>
        <v>0.17147893918600299</v>
      </c>
    </row>
    <row r="73" spans="1:10" x14ac:dyDescent="0.15">
      <c r="A73" s="1">
        <v>4</v>
      </c>
      <c r="B73" s="1" t="s">
        <v>264</v>
      </c>
      <c r="C73" s="1">
        <v>1</v>
      </c>
      <c r="D73" s="1" t="s">
        <v>8</v>
      </c>
      <c r="E73" s="6">
        <f>IF(名目付加価値!E73&gt;0,名目付加価値!E73/SUMIF(名目付加価値!E73:E95,"&lt;&gt;0"),0)</f>
        <v>0.13739376347582727</v>
      </c>
      <c r="F73" s="6">
        <f>IF(名目付加価値!F73&gt;0,名目付加価値!F73/SUMIF(名目付加価値!F73:F95,"&lt;&gt;0"),0)</f>
        <v>7.4190145940974672E-2</v>
      </c>
      <c r="G73" s="6">
        <f>IF(名目付加価値!G73&gt;0,名目付加価値!G73/SUMIF(名目付加価値!G73:G95,"&lt;&gt;0"),0)</f>
        <v>5.0522612338273841E-2</v>
      </c>
      <c r="H73" s="6">
        <f>IF(名目付加価値!H73&gt;0,名目付加価値!H73/SUMIF(名目付加価値!H73:H95,"&lt;&gt;0"),0)</f>
        <v>2.926505349649847E-2</v>
      </c>
      <c r="I73" s="6">
        <f>IF(名目付加価値!I73&gt;0,名目付加価値!I73/SUMIF(名目付加価値!I73:I95,"&lt;&gt;0"),0)</f>
        <v>2.1883424364887639E-2</v>
      </c>
      <c r="J73" s="6">
        <f>IF(名目付加価値!J73&gt;0,名目付加価値!J73/SUMIF(名目付加価値!J73:J95,"&lt;&gt;0"),0)</f>
        <v>2.1673813268681352E-2</v>
      </c>
    </row>
    <row r="74" spans="1:10" x14ac:dyDescent="0.15">
      <c r="A74" s="1">
        <v>4</v>
      </c>
      <c r="B74" s="1" t="s">
        <v>265</v>
      </c>
      <c r="C74" s="1">
        <v>2</v>
      </c>
      <c r="D74" s="1" t="s">
        <v>9</v>
      </c>
      <c r="E74" s="6">
        <f>IF(名目付加価値!E74&gt;0,名目付加価値!E74/SUMIF(名目付加価値!E73:E95,"&lt;&gt;0"),0)</f>
        <v>6.9233939596346833E-3</v>
      </c>
      <c r="F74" s="6">
        <f>IF(名目付加価値!F74&gt;0,名目付加価値!F74/SUMIF(名目付加価値!F73:F95,"&lt;&gt;0"),0)</f>
        <v>3.5259411868960406E-3</v>
      </c>
      <c r="G74" s="6">
        <f>IF(名目付加価値!G74&gt;0,名目付加価値!G74/SUMIF(名目付加価値!G73:G95,"&lt;&gt;0"),0)</f>
        <v>1.616687307725326E-3</v>
      </c>
      <c r="H74" s="6">
        <f>IF(名目付加価値!H74&gt;0,名目付加価値!H74/SUMIF(名目付加価値!H73:H95,"&lt;&gt;0"),0)</f>
        <v>4.9870053986656381E-4</v>
      </c>
      <c r="I74" s="6">
        <f>IF(名目付加価値!I74&gt;0,名目付加価値!I74/SUMIF(名目付加価値!I73:I95,"&lt;&gt;0"),0)</f>
        <v>1.2749227914893044E-4</v>
      </c>
      <c r="J74" s="6">
        <f>IF(名目付加価値!J74&gt;0,名目付加価値!J74/SUMIF(名目付加価値!J73:J95,"&lt;&gt;0"),0)</f>
        <v>1.2949614518953845E-4</v>
      </c>
    </row>
    <row r="75" spans="1:10" x14ac:dyDescent="0.15">
      <c r="A75" s="1">
        <v>4</v>
      </c>
      <c r="B75" s="1" t="s">
        <v>266</v>
      </c>
      <c r="C75" s="1">
        <v>3</v>
      </c>
      <c r="D75" s="1" t="s">
        <v>16</v>
      </c>
      <c r="E75" s="6">
        <f>IF(名目付加価値!E75&gt;0,名目付加価値!E75/SUMIF(名目付加価値!E73:E95,"&lt;&gt;0"),0)</f>
        <v>9.4315074551144115E-2</v>
      </c>
      <c r="F75" s="6">
        <f>IF(名目付加価値!F75&gt;0,名目付加価値!F75/SUMIF(名目付加価値!F73:F95,"&lt;&gt;0"),0)</f>
        <v>6.1456955501116239E-2</v>
      </c>
      <c r="G75" s="6">
        <f>IF(名目付加価値!G75&gt;0,名目付加価値!G75/SUMIF(名目付加価値!G73:G95,"&lt;&gt;0"),0)</f>
        <v>5.3077644739205829E-2</v>
      </c>
      <c r="H75" s="6">
        <f>IF(名目付加価値!H75&gt;0,名目付加価値!H75/SUMIF(名目付加価値!H73:H95,"&lt;&gt;0"),0)</f>
        <v>4.952864051409317E-2</v>
      </c>
      <c r="I75" s="6">
        <f>IF(名目付加価値!I75&gt;0,名目付加価値!I75/SUMIF(名目付加価値!I73:I95,"&lt;&gt;0"),0)</f>
        <v>3.6452724844073407E-2</v>
      </c>
      <c r="J75" s="6">
        <f>IF(名目付加価値!J75&gt;0,名目付加価値!J75/SUMIF(名目付加価値!J73:J95,"&lt;&gt;0"),0)</f>
        <v>3.9615980050427678E-2</v>
      </c>
    </row>
    <row r="76" spans="1:10" x14ac:dyDescent="0.15">
      <c r="A76" s="1">
        <v>4</v>
      </c>
      <c r="B76" s="1" t="s">
        <v>64</v>
      </c>
      <c r="C76" s="1">
        <v>4</v>
      </c>
      <c r="D76" s="1" t="s">
        <v>17</v>
      </c>
      <c r="E76" s="6">
        <f>IF(名目付加価値!E76&gt;0,名目付加価値!E76/SUMIF(名目付加価値!E73:E95,"&lt;&gt;0"),0)</f>
        <v>6.930695342310454E-3</v>
      </c>
      <c r="F76" s="6">
        <f>IF(名目付加価値!F76&gt;0,名目付加価値!F76/SUMIF(名目付加価値!F73:F95,"&lt;&gt;0"),0)</f>
        <v>7.0156214584206882E-3</v>
      </c>
      <c r="G76" s="6">
        <f>IF(名目付加価値!G76&gt;0,名目付加価値!G76/SUMIF(名目付加価値!G73:G95,"&lt;&gt;0"),0)</f>
        <v>6.1656427526337763E-3</v>
      </c>
      <c r="H76" s="6">
        <f>IF(名目付加価値!H76&gt;0,名目付加価値!H76/SUMIF(名目付加価値!H73:H95,"&lt;&gt;0"),0)</f>
        <v>3.6560147415948207E-3</v>
      </c>
      <c r="I76" s="6">
        <f>IF(名目付加価値!I76&gt;0,名目付加価値!I76/SUMIF(名目付加価値!I73:I95,"&lt;&gt;0"),0)</f>
        <v>2.0988269568819645E-3</v>
      </c>
      <c r="J76" s="6">
        <f>IF(名目付加価値!J76&gt;0,名目付加価値!J76/SUMIF(名目付加価値!J73:J95,"&lt;&gt;0"),0)</f>
        <v>1.9890983104950419E-3</v>
      </c>
    </row>
    <row r="77" spans="1:10" x14ac:dyDescent="0.15">
      <c r="A77" s="1">
        <v>4</v>
      </c>
      <c r="B77" s="1" t="s">
        <v>64</v>
      </c>
      <c r="C77" s="1">
        <v>5</v>
      </c>
      <c r="D77" s="1" t="s">
        <v>18</v>
      </c>
      <c r="E77" s="6">
        <f>IF(名目付加価値!E77&gt;0,名目付加価値!E77/SUMIF(名目付加価値!E73:E95,"&lt;&gt;0"),0)</f>
        <v>1.5673827260399901E-2</v>
      </c>
      <c r="F77" s="6">
        <f>IF(名目付加価値!F77&gt;0,名目付加価値!F77/SUMIF(名目付加価値!F73:F95,"&lt;&gt;0"),0)</f>
        <v>9.2865539137331841E-3</v>
      </c>
      <c r="G77" s="6">
        <f>IF(名目付加価値!G77&gt;0,名目付加価値!G77/SUMIF(名目付加価値!G73:G95,"&lt;&gt;0"),0)</f>
        <v>1.2664324408233351E-2</v>
      </c>
      <c r="H77" s="6">
        <f>IF(名目付加価値!H77&gt;0,名目付加価値!H77/SUMIF(名目付加価値!H73:H95,"&lt;&gt;0"),0)</f>
        <v>1.0787458706929702E-2</v>
      </c>
      <c r="I77" s="6">
        <f>IF(名目付加価値!I77&gt;0,名目付加価値!I77/SUMIF(名目付加価値!I73:I95,"&lt;&gt;0"),0)</f>
        <v>9.987217013739844E-3</v>
      </c>
      <c r="J77" s="6">
        <f>IF(名目付加価値!J77&gt;0,名目付加価値!J77/SUMIF(名目付加価値!J73:J95,"&lt;&gt;0"),0)</f>
        <v>1.1579512201132741E-2</v>
      </c>
    </row>
    <row r="78" spans="1:10" x14ac:dyDescent="0.15">
      <c r="A78" s="1">
        <v>4</v>
      </c>
      <c r="B78" s="1" t="s">
        <v>266</v>
      </c>
      <c r="C78" s="1">
        <v>6</v>
      </c>
      <c r="D78" s="1" t="s">
        <v>2</v>
      </c>
      <c r="E78" s="6">
        <f>IF(名目付加価値!E78&gt;0,名目付加価値!E78/SUMIF(名目付加価値!E73:E95,"&lt;&gt;0"),0)</f>
        <v>1.5253111971280382E-3</v>
      </c>
      <c r="F78" s="6">
        <f>IF(名目付加価値!F78&gt;0,名目付加価値!F78/SUMIF(名目付加価値!F73:F95,"&lt;&gt;0"),0)</f>
        <v>1.6276695202413107E-3</v>
      </c>
      <c r="G78" s="6">
        <f>IF(名目付加価値!G78&gt;0,名目付加価値!G78/SUMIF(名目付加価値!G73:G95,"&lt;&gt;0"),0)</f>
        <v>2.190377258379307E-3</v>
      </c>
      <c r="H78" s="6">
        <f>IF(名目付加価値!H78&gt;0,名目付加価値!H78/SUMIF(名目付加価値!H73:H95,"&lt;&gt;0"),0)</f>
        <v>3.5112216177371532E-3</v>
      </c>
      <c r="I78" s="6">
        <f>IF(名目付加価値!I78&gt;0,名目付加価値!I78/SUMIF(名目付加価値!I73:I95,"&lt;&gt;0"),0)</f>
        <v>3.3116205128628164E-3</v>
      </c>
      <c r="J78" s="6">
        <f>IF(名目付加価値!J78&gt;0,名目付加価値!J78/SUMIF(名目付加価値!J73:J95,"&lt;&gt;0"),0)</f>
        <v>3.8659014440872814E-3</v>
      </c>
    </row>
    <row r="79" spans="1:10" x14ac:dyDescent="0.15">
      <c r="A79" s="1">
        <v>4</v>
      </c>
      <c r="B79" s="1" t="s">
        <v>64</v>
      </c>
      <c r="C79" s="1">
        <v>7</v>
      </c>
      <c r="D79" s="1" t="s">
        <v>19</v>
      </c>
      <c r="E79" s="6">
        <f>IF(名目付加価値!E79&gt;0,名目付加価値!E79/SUMIF(名目付加価値!E73:E95,"&lt;&gt;0"),0)</f>
        <v>6.9360405316515258E-3</v>
      </c>
      <c r="F79" s="6">
        <f>IF(名目付加価値!F79&gt;0,名目付加価値!F79/SUMIF(名目付加価値!F73:F95,"&lt;&gt;0"),0)</f>
        <v>9.6190994636478205E-3</v>
      </c>
      <c r="G79" s="6">
        <f>IF(名目付加価値!G79&gt;0,名目付加価値!G79/SUMIF(名目付加価値!G73:G95,"&lt;&gt;0"),0)</f>
        <v>1.1064914233147266E-2</v>
      </c>
      <c r="H79" s="6">
        <f>IF(名目付加価値!H79&gt;0,名目付加価値!H79/SUMIF(名目付加価値!H73:H95,"&lt;&gt;0"),0)</f>
        <v>1.6117130651230636E-2</v>
      </c>
      <c r="I79" s="6">
        <f>IF(名目付加価値!I79&gt;0,名目付加価値!I79/SUMIF(名目付加価値!I73:I95,"&lt;&gt;0"),0)</f>
        <v>1.1097176255604113E-2</v>
      </c>
      <c r="J79" s="6">
        <f>IF(名目付加価値!J79&gt;0,名目付加価値!J79/SUMIF(名目付加価値!J73:J95,"&lt;&gt;0"),0)</f>
        <v>1.0149788388416254E-2</v>
      </c>
    </row>
    <row r="80" spans="1:10" x14ac:dyDescent="0.15">
      <c r="A80" s="1">
        <v>4</v>
      </c>
      <c r="B80" s="1" t="s">
        <v>266</v>
      </c>
      <c r="C80" s="1">
        <v>8</v>
      </c>
      <c r="D80" s="1" t="s">
        <v>20</v>
      </c>
      <c r="E80" s="6">
        <f>IF(名目付加価値!E80&gt;0,名目付加価値!E80/SUMIF(名目付加価値!E73:E95,"&lt;&gt;0"),0)</f>
        <v>6.1871139011424516E-3</v>
      </c>
      <c r="F80" s="6">
        <f>IF(名目付加価値!F80&gt;0,名目付加価値!F80/SUMIF(名目付加価値!F73:F95,"&lt;&gt;0"),0)</f>
        <v>6.2727614254804633E-3</v>
      </c>
      <c r="G80" s="6">
        <f>IF(名目付加価値!G80&gt;0,名目付加価値!G80/SUMIF(名目付加価値!G73:G95,"&lt;&gt;0"),0)</f>
        <v>7.0186679577592609E-3</v>
      </c>
      <c r="H80" s="6">
        <f>IF(名目付加価値!H80&gt;0,名目付加価値!H80/SUMIF(名目付加価値!H73:H95,"&lt;&gt;0"),0)</f>
        <v>5.6748897418754073E-3</v>
      </c>
      <c r="I80" s="6">
        <f>IF(名目付加価値!I80&gt;0,名目付加価値!I80/SUMIF(名目付加価値!I73:I95,"&lt;&gt;0"),0)</f>
        <v>4.8718603360963196E-3</v>
      </c>
      <c r="J80" s="6">
        <f>IF(名目付加価値!J80&gt;0,名目付加価値!J80/SUMIF(名目付加価値!J73:J95,"&lt;&gt;0"),0)</f>
        <v>3.7480715557486406E-3</v>
      </c>
    </row>
    <row r="81" spans="1:10" x14ac:dyDescent="0.15">
      <c r="A81" s="1">
        <v>4</v>
      </c>
      <c r="B81" s="1" t="s">
        <v>64</v>
      </c>
      <c r="C81" s="1">
        <v>9</v>
      </c>
      <c r="D81" s="1" t="s">
        <v>21</v>
      </c>
      <c r="E81" s="6">
        <f>IF(名目付加価値!E81&gt;0,名目付加価値!E81/SUMIF(名目付加価値!E73:E95,"&lt;&gt;0"),0)</f>
        <v>8.5525230082542369E-3</v>
      </c>
      <c r="F81" s="6">
        <f>IF(名目付加価値!F81&gt;0,名目付加価値!F81/SUMIF(名目付加価値!F73:F95,"&lt;&gt;0"),0)</f>
        <v>1.2739738859844078E-2</v>
      </c>
      <c r="G81" s="6">
        <f>IF(名目付加価値!G81&gt;0,名目付加価値!G81/SUMIF(名目付加価値!G73:G95,"&lt;&gt;0"),0)</f>
        <v>1.0911295624777486E-2</v>
      </c>
      <c r="H81" s="6">
        <f>IF(名目付加価値!H81&gt;0,名目付加価値!H81/SUMIF(名目付加価値!H73:H95,"&lt;&gt;0"),0)</f>
        <v>9.1343898072183786E-3</v>
      </c>
      <c r="I81" s="6">
        <f>IF(名目付加価値!I81&gt;0,名目付加価値!I81/SUMIF(名目付加価値!I73:I95,"&lt;&gt;0"),0)</f>
        <v>8.4297303287448472E-3</v>
      </c>
      <c r="J81" s="6">
        <f>IF(名目付加価値!J81&gt;0,名目付加価値!J81/SUMIF(名目付加価値!J73:J95,"&lt;&gt;0"),0)</f>
        <v>7.7219591096615954E-3</v>
      </c>
    </row>
    <row r="82" spans="1:10" x14ac:dyDescent="0.15">
      <c r="A82" s="1">
        <v>4</v>
      </c>
      <c r="B82" s="1" t="s">
        <v>64</v>
      </c>
      <c r="C82" s="1">
        <v>10</v>
      </c>
      <c r="D82" s="1" t="s">
        <v>22</v>
      </c>
      <c r="E82" s="6">
        <f>IF(名目付加価値!E82&gt;0,名目付加価値!E82/SUMIF(名目付加価値!E73:E95,"&lt;&gt;0"),0)</f>
        <v>1.0008142636251506E-2</v>
      </c>
      <c r="F82" s="6">
        <f>IF(名目付加価値!F82&gt;0,名目付加価値!F82/SUMIF(名目付加価値!F73:F95,"&lt;&gt;0"),0)</f>
        <v>1.0233248070087689E-2</v>
      </c>
      <c r="G82" s="6">
        <f>IF(名目付加価値!G82&gt;0,名目付加価値!G82/SUMIF(名目付加価値!G73:G95,"&lt;&gt;0"),0)</f>
        <v>1.185750348309143E-2</v>
      </c>
      <c r="H82" s="6">
        <f>IF(名目付加価値!H82&gt;0,名目付加価値!H82/SUMIF(名目付加価値!H73:H95,"&lt;&gt;0"),0)</f>
        <v>9.32612846450942E-3</v>
      </c>
      <c r="I82" s="6">
        <f>IF(名目付加価値!I82&gt;0,名目付加価値!I82/SUMIF(名目付加価値!I73:I95,"&lt;&gt;0"),0)</f>
        <v>7.5093314542792255E-3</v>
      </c>
      <c r="J82" s="6">
        <f>IF(名目付加価値!J82&gt;0,名目付加価値!J82/SUMIF(名目付加価値!J73:J95,"&lt;&gt;0"),0)</f>
        <v>6.8537300224704324E-3</v>
      </c>
    </row>
    <row r="83" spans="1:10" x14ac:dyDescent="0.15">
      <c r="A83" s="1">
        <v>4</v>
      </c>
      <c r="B83" s="1" t="s">
        <v>64</v>
      </c>
      <c r="C83" s="1">
        <v>11</v>
      </c>
      <c r="D83" s="1" t="s">
        <v>23</v>
      </c>
      <c r="E83" s="6">
        <f>IF(名目付加価値!E83&gt;0,名目付加価値!E83/SUMIF(名目付加価値!E73:E95,"&lt;&gt;0"),0)</f>
        <v>6.5407276516115873E-3</v>
      </c>
      <c r="F83" s="6">
        <f>IF(名目付加価値!F83&gt;0,名目付加価値!F83/SUMIF(名目付加価値!F73:F95,"&lt;&gt;0"),0)</f>
        <v>6.4347882731562583E-3</v>
      </c>
      <c r="G83" s="6">
        <f>IF(名目付加価値!G83&gt;0,名目付加価値!G83/SUMIF(名目付加価値!G73:G95,"&lt;&gt;0"),0)</f>
        <v>9.1143741380956093E-3</v>
      </c>
      <c r="H83" s="6">
        <f>IF(名目付加価値!H83&gt;0,名目付加価値!H83/SUMIF(名目付加価値!H73:H95,"&lt;&gt;0"),0)</f>
        <v>7.3463055278711487E-3</v>
      </c>
      <c r="I83" s="6">
        <f>IF(名目付加価値!I83&gt;0,名目付加価値!I83/SUMIF(名目付加価値!I73:I95,"&lt;&gt;0"),0)</f>
        <v>1.1988486282637541E-2</v>
      </c>
      <c r="J83" s="6">
        <f>IF(名目付加価値!J83&gt;0,名目付加価値!J83/SUMIF(名目付加価値!J73:J95,"&lt;&gt;0"),0)</f>
        <v>1.0174651833551195E-2</v>
      </c>
    </row>
    <row r="84" spans="1:10" x14ac:dyDescent="0.15">
      <c r="A84" s="1">
        <v>4</v>
      </c>
      <c r="B84" s="1" t="s">
        <v>64</v>
      </c>
      <c r="C84" s="1">
        <v>12</v>
      </c>
      <c r="D84" s="1" t="s">
        <v>24</v>
      </c>
      <c r="E84" s="6">
        <f>IF(名目付加価値!E84&gt;0,名目付加価値!E84/SUMIF(名目付加価値!E73:E95,"&lt;&gt;0"),0)</f>
        <v>2.1365657199635114E-2</v>
      </c>
      <c r="F84" s="6">
        <f>IF(名目付加価値!F84&gt;0,名目付加価値!F84/SUMIF(名目付加価値!F73:F95,"&lt;&gt;0"),0)</f>
        <v>2.3663784232680743E-2</v>
      </c>
      <c r="G84" s="6">
        <f>IF(名目付加価値!G84&gt;0,名目付加価値!G84/SUMIF(名目付加価値!G73:G95,"&lt;&gt;0"),0)</f>
        <v>4.5078033062631681E-2</v>
      </c>
      <c r="H84" s="6">
        <f>IF(名目付加価値!H84&gt;0,名目付加価値!H84/SUMIF(名目付加価値!H73:H95,"&lt;&gt;0"),0)</f>
        <v>4.9334736911855685E-2</v>
      </c>
      <c r="I84" s="6">
        <f>IF(名目付加価値!I84&gt;0,名目付加価値!I84/SUMIF(名目付加価値!I73:I95,"&lt;&gt;0"),0)</f>
        <v>3.576246206086886E-2</v>
      </c>
      <c r="J84" s="6">
        <f>IF(名目付加価値!J84&gt;0,名目付加価値!J84/SUMIF(名目付加価値!J73:J95,"&lt;&gt;0"),0)</f>
        <v>2.9552973003188071E-2</v>
      </c>
    </row>
    <row r="85" spans="1:10" x14ac:dyDescent="0.15">
      <c r="A85" s="1">
        <v>4</v>
      </c>
      <c r="B85" s="1" t="s">
        <v>266</v>
      </c>
      <c r="C85" s="1">
        <v>13</v>
      </c>
      <c r="D85" s="1" t="s">
        <v>25</v>
      </c>
      <c r="E85" s="6">
        <f>IF(名目付加価値!E85&gt;0,名目付加価値!E85/SUMIF(名目付加価値!E73:E95,"&lt;&gt;0"),0)</f>
        <v>7.0833102838145602E-3</v>
      </c>
      <c r="F85" s="6">
        <f>IF(名目付加価値!F85&gt;0,名目付加価値!F85/SUMIF(名目付加価値!F73:F95,"&lt;&gt;0"),0)</f>
        <v>7.0741873276143159E-3</v>
      </c>
      <c r="G85" s="6">
        <f>IF(名目付加価値!G85&gt;0,名目付加価値!G85/SUMIF(名目付加価値!G73:G95,"&lt;&gt;0"),0)</f>
        <v>5.4768417080690831E-3</v>
      </c>
      <c r="H85" s="6">
        <f>IF(名目付加価値!H85&gt;0,名目付加価値!H85/SUMIF(名目付加価値!H73:H95,"&lt;&gt;0"),0)</f>
        <v>5.5637679365872061E-3</v>
      </c>
      <c r="I85" s="6">
        <f>IF(名目付加価値!I85&gt;0,名目付加価値!I85/SUMIF(名目付加価値!I73:I95,"&lt;&gt;0"),0)</f>
        <v>6.9271370052076701E-3</v>
      </c>
      <c r="J85" s="6">
        <f>IF(名目付加価値!J85&gt;0,名目付加価値!J85/SUMIF(名目付加価値!J73:J95,"&lt;&gt;0"),0)</f>
        <v>6.7496137592328448E-3</v>
      </c>
    </row>
    <row r="86" spans="1:10" x14ac:dyDescent="0.15">
      <c r="A86" s="1">
        <v>4</v>
      </c>
      <c r="B86" s="1" t="s">
        <v>64</v>
      </c>
      <c r="C86" s="1">
        <v>14</v>
      </c>
      <c r="D86" s="1" t="s">
        <v>26</v>
      </c>
      <c r="E86" s="6">
        <f>IF(名目付加価値!E86&gt;0,名目付加価値!E86/SUMIF(名目付加価値!E73:E95,"&lt;&gt;0"),0)</f>
        <v>1.7605635415747633E-3</v>
      </c>
      <c r="F86" s="6">
        <f>IF(名目付加価値!F86&gt;0,名目付加価値!F86/SUMIF(名目付加価値!F73:F95,"&lt;&gt;0"),0)</f>
        <v>2.5050065411199155E-3</v>
      </c>
      <c r="G86" s="6">
        <f>IF(名目付加価値!G86&gt;0,名目付加価値!G86/SUMIF(名目付加価値!G73:G95,"&lt;&gt;0"),0)</f>
        <v>2.9654715431107156E-3</v>
      </c>
      <c r="H86" s="6">
        <f>IF(名目付加価値!H86&gt;0,名目付加価値!H86/SUMIF(名目付加価値!H73:H95,"&lt;&gt;0"),0)</f>
        <v>1.7924106075546456E-3</v>
      </c>
      <c r="I86" s="6">
        <f>IF(名目付加価値!I86&gt;0,名目付加価値!I86/SUMIF(名目付加価値!I73:I95,"&lt;&gt;0"),0)</f>
        <v>1.3992569973476693E-3</v>
      </c>
      <c r="J86" s="6">
        <f>IF(名目付加価値!J86&gt;0,名目付加価値!J86/SUMIF(名目付加価値!J73:J95,"&lt;&gt;0"),0)</f>
        <v>1.1457872088988439E-3</v>
      </c>
    </row>
    <row r="87" spans="1:10" x14ac:dyDescent="0.15">
      <c r="A87" s="1">
        <v>4</v>
      </c>
      <c r="B87" s="1" t="s">
        <v>266</v>
      </c>
      <c r="C87" s="1">
        <v>15</v>
      </c>
      <c r="D87" s="1" t="s">
        <v>27</v>
      </c>
      <c r="E87" s="6">
        <f>IF(名目付加価値!E87&gt;0,名目付加価値!E87/SUMIF(名目付加価値!E73:E95,"&lt;&gt;0"),0)</f>
        <v>2.8932512511923893E-2</v>
      </c>
      <c r="F87" s="6">
        <f>IF(名目付加価値!F87&gt;0,名目付加価値!F87/SUMIF(名目付加価値!F73:F95,"&lt;&gt;0"),0)</f>
        <v>2.6063153567045368E-2</v>
      </c>
      <c r="G87" s="6">
        <f>IF(名目付加価値!G87&gt;0,名目付加価値!G87/SUMIF(名目付加価値!G73:G95,"&lt;&gt;0"),0)</f>
        <v>2.427814669788143E-2</v>
      </c>
      <c r="H87" s="6">
        <f>IF(名目付加価値!H87&gt;0,名目付加価値!H87/SUMIF(名目付加価値!H73:H95,"&lt;&gt;0"),0)</f>
        <v>2.0198099078921089E-2</v>
      </c>
      <c r="I87" s="6">
        <f>IF(名目付加価値!I87&gt;0,名目付加価値!I87/SUMIF(名目付加価値!I73:I95,"&lt;&gt;0"),0)</f>
        <v>2.0123515664350233E-2</v>
      </c>
      <c r="J87" s="6">
        <f>IF(名目付加価値!J87&gt;0,名目付加価値!J87/SUMIF(名目付加価値!J73:J95,"&lt;&gt;0"),0)</f>
        <v>1.9650938071388853E-2</v>
      </c>
    </row>
    <row r="88" spans="1:10" x14ac:dyDescent="0.15">
      <c r="A88" s="1">
        <v>4</v>
      </c>
      <c r="B88" s="1" t="s">
        <v>265</v>
      </c>
      <c r="C88" s="1">
        <v>16</v>
      </c>
      <c r="D88" s="1" t="s">
        <v>10</v>
      </c>
      <c r="E88" s="6">
        <f>IF(名目付加価値!E88&gt;0,名目付加価値!E88/SUMIF(名目付加価値!E73:E95,"&lt;&gt;0"),0)</f>
        <v>8.9130637521489017E-2</v>
      </c>
      <c r="F88" s="6">
        <f>IF(名目付加価値!F88&gt;0,名目付加価値!F88/SUMIF(名目付加価値!F73:F95,"&lt;&gt;0"),0)</f>
        <v>0.11618139949480127</v>
      </c>
      <c r="G88" s="6">
        <f>IF(名目付加価値!G88&gt;0,名目付加価値!G88/SUMIF(名目付加価値!G73:G95,"&lt;&gt;0"),0)</f>
        <v>0.13318040128731529</v>
      </c>
      <c r="H88" s="6">
        <f>IF(名目付加価値!H88&gt;0,名目付加価値!H88/SUMIF(名目付加価値!H73:H95,"&lt;&gt;0"),0)</f>
        <v>9.0134314199978471E-2</v>
      </c>
      <c r="I88" s="6">
        <f>IF(名目付加価値!I88&gt;0,名目付加価値!I88/SUMIF(名目付加価値!I73:I95,"&lt;&gt;0"),0)</f>
        <v>6.9149792716318007E-2</v>
      </c>
      <c r="J88" s="6">
        <f>IF(名目付加価値!J88&gt;0,名目付加価値!J88/SUMIF(名目付加価値!J73:J95,"&lt;&gt;0"),0)</f>
        <v>7.5832734709011709E-2</v>
      </c>
    </row>
    <row r="89" spans="1:10" x14ac:dyDescent="0.15">
      <c r="A89" s="1">
        <v>4</v>
      </c>
      <c r="B89" s="1" t="s">
        <v>265</v>
      </c>
      <c r="C89" s="1">
        <v>17</v>
      </c>
      <c r="D89" s="1" t="s">
        <v>11</v>
      </c>
      <c r="E89" s="6">
        <f>IF(名目付加価値!E89&gt;0,名目付加価値!E89/SUMIF(名目付加価値!E73:E95,"&lt;&gt;0"),0)</f>
        <v>2.1652154742789097E-2</v>
      </c>
      <c r="F89" s="6">
        <f>IF(名目付加価値!F89&gt;0,名目付加価値!F89/SUMIF(名目付加価値!F73:F95,"&lt;&gt;0"),0)</f>
        <v>2.1302230252648192E-2</v>
      </c>
      <c r="G89" s="6">
        <f>IF(名目付加価値!G89&gt;0,名目付加価値!G89/SUMIF(名目付加価値!G73:G95,"&lt;&gt;0"),0)</f>
        <v>2.4373155543184019E-2</v>
      </c>
      <c r="H89" s="6">
        <f>IF(名目付加価値!H89&gt;0,名目付加価値!H89/SUMIF(名目付加価値!H73:H95,"&lt;&gt;0"),0)</f>
        <v>3.0365954643111932E-2</v>
      </c>
      <c r="I89" s="6">
        <f>IF(名目付加価値!I89&gt;0,名目付加価値!I89/SUMIF(名目付加価値!I73:I95,"&lt;&gt;0"),0)</f>
        <v>1.9318197865282639E-2</v>
      </c>
      <c r="J89" s="6">
        <f>IF(名目付加価値!J89&gt;0,名目付加価値!J89/SUMIF(名目付加価値!J73:J95,"&lt;&gt;0"),0)</f>
        <v>2.6496971715331347E-2</v>
      </c>
    </row>
    <row r="90" spans="1:10" x14ac:dyDescent="0.15">
      <c r="A90" s="1">
        <v>4</v>
      </c>
      <c r="B90" s="1" t="s">
        <v>265</v>
      </c>
      <c r="C90" s="1">
        <v>18</v>
      </c>
      <c r="D90" s="1" t="s">
        <v>12</v>
      </c>
      <c r="E90" s="6">
        <f>IF(名目付加価値!E90&gt;0,名目付加価値!E90/SUMIF(名目付加価値!E73:E95,"&lt;&gt;0"),0)</f>
        <v>0.16248721478454448</v>
      </c>
      <c r="F90" s="6">
        <f>IF(名目付加価値!F90&gt;0,名目付加価値!F90/SUMIF(名目付加価値!F73:F95,"&lt;&gt;0"),0)</f>
        <v>0.17180029399542018</v>
      </c>
      <c r="G90" s="6">
        <f>IF(名目付加価値!G90&gt;0,名目付加価値!G90/SUMIF(名目付加価値!G73:G95,"&lt;&gt;0"),0)</f>
        <v>0.1590632707830896</v>
      </c>
      <c r="H90" s="6">
        <f>IF(名目付加価値!H90&gt;0,名目付加価値!H90/SUMIF(名目付加価値!H73:H95,"&lt;&gt;0"),0)</f>
        <v>0.16413607476403452</v>
      </c>
      <c r="I90" s="6">
        <f>IF(名目付加価値!I90&gt;0,名目付加価値!I90/SUMIF(名目付加価値!I73:I95,"&lt;&gt;0"),0)</f>
        <v>0.15823441102835289</v>
      </c>
      <c r="J90" s="6">
        <f>IF(名目付加価値!J90&gt;0,名目付加価値!J90/SUMIF(名目付加価値!J73:J95,"&lt;&gt;0"),0)</f>
        <v>0.13577047569944686</v>
      </c>
    </row>
    <row r="91" spans="1:10" x14ac:dyDescent="0.15">
      <c r="A91" s="1">
        <v>4</v>
      </c>
      <c r="B91" s="1" t="s">
        <v>265</v>
      </c>
      <c r="C91" s="1">
        <v>19</v>
      </c>
      <c r="D91" s="1" t="s">
        <v>13</v>
      </c>
      <c r="E91" s="6">
        <f>IF(名目付加価値!E91&gt;0,名目付加価値!E91/SUMIF(名目付加価値!E73:E95,"&lt;&gt;0"),0)</f>
        <v>4.0760297230363611E-2</v>
      </c>
      <c r="F91" s="6">
        <f>IF(名目付加価値!F91&gt;0,名目付加価値!F91/SUMIF(名目付加価値!F73:F95,"&lt;&gt;0"),0)</f>
        <v>4.2694490420382945E-2</v>
      </c>
      <c r="G91" s="6">
        <f>IF(名目付加価値!G91&gt;0,名目付加価値!G91/SUMIF(名目付加価値!G73:G95,"&lt;&gt;0"),0)</f>
        <v>4.4329380034737284E-2</v>
      </c>
      <c r="H91" s="6">
        <f>IF(名目付加価値!H91&gt;0,名目付加価値!H91/SUMIF(名目付加価値!H73:H95,"&lt;&gt;0"),0)</f>
        <v>4.170720922751029E-2</v>
      </c>
      <c r="I91" s="6">
        <f>IF(名目付加価値!I91&gt;0,名目付加価値!I91/SUMIF(名目付加価値!I73:I95,"&lt;&gt;0"),0)</f>
        <v>4.0606622284977169E-2</v>
      </c>
      <c r="J91" s="6">
        <f>IF(名目付加価値!J91&gt;0,名目付加価値!J91/SUMIF(名目付加価値!J73:J95,"&lt;&gt;0"),0)</f>
        <v>3.9689661098879565E-2</v>
      </c>
    </row>
    <row r="92" spans="1:10" x14ac:dyDescent="0.15">
      <c r="A92" s="1">
        <v>4</v>
      </c>
      <c r="B92" s="1" t="s">
        <v>267</v>
      </c>
      <c r="C92" s="1">
        <v>20</v>
      </c>
      <c r="D92" s="1" t="s">
        <v>14</v>
      </c>
      <c r="E92" s="6">
        <f>IF(名目付加価値!E92&gt;0,名目付加価値!E92/SUMIF(名目付加価値!E73:E95,"&lt;&gt;0"),0)</f>
        <v>1.9441448619906165E-2</v>
      </c>
      <c r="F92" s="6">
        <f>IF(名目付加価値!F92&gt;0,名目付加価値!F92/SUMIF(名目付加価値!F73:F95,"&lt;&gt;0"),0)</f>
        <v>3.0075329043971914E-2</v>
      </c>
      <c r="G92" s="6">
        <f>IF(名目付加価値!G92&gt;0,名目付加価値!G92/SUMIF(名目付加価値!G73:G95,"&lt;&gt;0"),0)</f>
        <v>2.5021264725538298E-2</v>
      </c>
      <c r="H92" s="6">
        <f>IF(名目付加価値!H92&gt;0,名目付加価値!H92/SUMIF(名目付加価値!H73:H95,"&lt;&gt;0"),0)</f>
        <v>1.6838085199983158E-2</v>
      </c>
      <c r="I92" s="6">
        <f>IF(名目付加価値!I92&gt;0,名目付加価値!I92/SUMIF(名目付加価値!I73:I95,"&lt;&gt;0"),0)</f>
        <v>1.72228583816607E-2</v>
      </c>
      <c r="J92" s="6">
        <f>IF(名目付加価値!J92&gt;0,名目付加価値!J92/SUMIF(名目付加価値!J73:J95,"&lt;&gt;0"),0)</f>
        <v>1.916986079439589E-2</v>
      </c>
    </row>
    <row r="93" spans="1:10" x14ac:dyDescent="0.15">
      <c r="A93" s="1">
        <v>4</v>
      </c>
      <c r="B93" s="1" t="s">
        <v>264</v>
      </c>
      <c r="C93" s="1">
        <v>21</v>
      </c>
      <c r="D93" s="1" t="s">
        <v>15</v>
      </c>
      <c r="E93" s="6">
        <f>IF(名目付加価値!E93&gt;0,名目付加価値!E93/SUMIF(名目付加価値!E73:E95,"&lt;&gt;0"),0)</f>
        <v>7.8089147364706665E-2</v>
      </c>
      <c r="F93" s="6">
        <f>IF(名目付加価値!F93&gt;0,名目付加価値!F93/SUMIF(名目付加価値!F73:F95,"&lt;&gt;0"),0)</f>
        <v>7.0049965538298731E-2</v>
      </c>
      <c r="G93" s="6">
        <f>IF(名目付加価値!G93&gt;0,名目付加価値!G93/SUMIF(名目付加価値!G73:G95,"&lt;&gt;0"),0)</f>
        <v>7.1189782636491256E-2</v>
      </c>
      <c r="H93" s="6">
        <f>IF(名目付加価値!H93&gt;0,名目付加価値!H93/SUMIF(名目付加価値!H73:H95,"&lt;&gt;0"),0)</f>
        <v>8.9720631191484421E-2</v>
      </c>
      <c r="I93" s="6">
        <f>IF(名目付加価値!I93&gt;0,名目付加価値!I93/SUMIF(名目付加価値!I73:I95,"&lt;&gt;0"),0)</f>
        <v>9.7230014610450208E-2</v>
      </c>
      <c r="J93" s="6">
        <f>IF(名目付加価値!J93&gt;0,名目付加価値!J93/SUMIF(名目付加価値!J73:J95,"&lt;&gt;0"),0)</f>
        <v>0.10009738930011267</v>
      </c>
    </row>
    <row r="94" spans="1:10" x14ac:dyDescent="0.15">
      <c r="A94" s="1">
        <v>4</v>
      </c>
      <c r="B94" s="1" t="s">
        <v>59</v>
      </c>
      <c r="C94" s="1">
        <v>22</v>
      </c>
      <c r="D94" s="1" t="s">
        <v>7</v>
      </c>
      <c r="E94" s="6">
        <f>IF(名目付加価値!E94&gt;0,名目付加価値!E94/SUMIF(名目付加価値!E73:E95,"&lt;&gt;0"),0)</f>
        <v>0.12338840228120518</v>
      </c>
      <c r="F94" s="6">
        <f>IF(名目付加価値!F94&gt;0,名目付加価値!F94/SUMIF(名目付加価値!F73:F95,"&lt;&gt;0"),0)</f>
        <v>0.16352943917747506</v>
      </c>
      <c r="G94" s="6">
        <f>IF(名目付加価値!G94&gt;0,名目付加価値!G94/SUMIF(名目付加価値!G73:G95,"&lt;&gt;0"),0)</f>
        <v>0.1771595747118388</v>
      </c>
      <c r="H94" s="6">
        <f>IF(名目付加価値!H94&gt;0,名目付加価値!H94/SUMIF(名目付加価値!H73:H95,"&lt;&gt;0"),0)</f>
        <v>0.22112177663364446</v>
      </c>
      <c r="I94" s="6">
        <f>IF(名目付加価値!I94&gt;0,名目付加価値!I94/SUMIF(名目付加価値!I73:I95,"&lt;&gt;0"),0)</f>
        <v>0.2761100718654188</v>
      </c>
      <c r="J94" s="6">
        <f>IF(名目付加価値!J94&gt;0,名目付加価値!J94/SUMIF(名目付加価値!J73:J95,"&lt;&gt;0"),0)</f>
        <v>0.2831863857535461</v>
      </c>
    </row>
    <row r="95" spans="1:10" x14ac:dyDescent="0.15">
      <c r="A95" s="1">
        <v>4</v>
      </c>
      <c r="B95" s="1" t="s">
        <v>59</v>
      </c>
      <c r="C95" s="1">
        <v>23</v>
      </c>
      <c r="D95" s="1" t="s">
        <v>28</v>
      </c>
      <c r="E95" s="6">
        <f>IF(名目付加価値!E95&gt;0,名目付加価値!E95/SUMIF(名目付加価値!E73:E95,"&lt;&gt;0"),0)</f>
        <v>0.10492204040269154</v>
      </c>
      <c r="F95" s="6">
        <f>IF(名目付加価値!F95&gt;0,名目付加価値!F95/SUMIF(名目付加価値!F73:F95,"&lt;&gt;0"),0)</f>
        <v>0.12265819679494266</v>
      </c>
      <c r="G95" s="6">
        <f>IF(名目付加価値!G95&gt;0,名目付加価値!G95/SUMIF(名目付加価値!G73:G95,"&lt;&gt;0"),0)</f>
        <v>0.11168063302479</v>
      </c>
      <c r="H95" s="6">
        <f>IF(名目付加価値!H95&gt;0,名目付加価値!H95/SUMIF(名目付加価値!H73:H95,"&lt;&gt;0"),0)</f>
        <v>0.12424100579590917</v>
      </c>
      <c r="I95" s="6">
        <f>IF(名目付加価値!I95&gt;0,名目付加価値!I95/SUMIF(名目付加価値!I73:I95,"&lt;&gt;0"),0)</f>
        <v>0.14015776889080844</v>
      </c>
      <c r="J95" s="6">
        <f>IF(名目付加価値!J95&gt;0,名目付加価値!J95/SUMIF(名目付加価値!J73:J95,"&lt;&gt;0"),0)</f>
        <v>0.14515520655670575</v>
      </c>
    </row>
    <row r="96" spans="1:10" x14ac:dyDescent="0.15">
      <c r="A96" s="1">
        <v>5</v>
      </c>
      <c r="B96" s="1" t="s">
        <v>268</v>
      </c>
      <c r="C96" s="1">
        <v>1</v>
      </c>
      <c r="D96" s="1" t="s">
        <v>8</v>
      </c>
      <c r="E96" s="6">
        <f>IF(名目付加価値!E96&gt;0,名目付加価値!E96/SUMIF(名目付加価値!E96:E118,"&lt;&gt;0"),0)</f>
        <v>0.20544185177805616</v>
      </c>
      <c r="F96" s="6">
        <f>IF(名目付加価値!F96&gt;0,名目付加価値!F96/SUMIF(名目付加価値!F96:F118,"&lt;&gt;0"),0)</f>
        <v>0.1182134754416627</v>
      </c>
      <c r="G96" s="6">
        <f>IF(名目付加価値!G96&gt;0,名目付加価値!G96/SUMIF(名目付加価値!G96:G118,"&lt;&gt;0"),0)</f>
        <v>8.7680076317433436E-2</v>
      </c>
      <c r="H96" s="6">
        <f>IF(名目付加価値!H96&gt;0,名目付加価値!H96/SUMIF(名目付加価値!H96:H118,"&lt;&gt;0"),0)</f>
        <v>4.4353496736251045E-2</v>
      </c>
      <c r="I96" s="6">
        <f>IF(名目付加価値!I96&gt;0,名目付加価値!I96/SUMIF(名目付加価値!I96:I118,"&lt;&gt;0"),0)</f>
        <v>3.9814475999928801E-2</v>
      </c>
      <c r="J96" s="6">
        <f>IF(名目付加価値!J96&gt;0,名目付加価値!J96/SUMIF(名目付加価値!J96:J118,"&lt;&gt;0"),0)</f>
        <v>3.8981890244155958E-2</v>
      </c>
    </row>
    <row r="97" spans="1:10" x14ac:dyDescent="0.15">
      <c r="A97" s="1">
        <v>5</v>
      </c>
      <c r="B97" s="1" t="s">
        <v>69</v>
      </c>
      <c r="C97" s="1">
        <v>2</v>
      </c>
      <c r="D97" s="1" t="s">
        <v>9</v>
      </c>
      <c r="E97" s="6">
        <f>IF(名目付加価値!E97&gt;0,名目付加価値!E97/SUMIF(名目付加価値!E96:E118,"&lt;&gt;0"),0)</f>
        <v>8.5734181935108941E-2</v>
      </c>
      <c r="F97" s="6">
        <f>IF(名目付加価値!F97&gt;0,名目付加価値!F97/SUMIF(名目付加価値!F96:F118,"&lt;&gt;0"),0)</f>
        <v>3.0811352620217496E-2</v>
      </c>
      <c r="G97" s="6">
        <f>IF(名目付加価値!G97&gt;0,名目付加価値!G97/SUMIF(名目付加価値!G96:G118,"&lt;&gt;0"),0)</f>
        <v>7.8611329983108106E-3</v>
      </c>
      <c r="H97" s="6">
        <f>IF(名目付加価値!H97&gt;0,名目付加価値!H97/SUMIF(名目付加価値!H96:H118,"&lt;&gt;0"),0)</f>
        <v>3.3001918512686351E-3</v>
      </c>
      <c r="I97" s="6">
        <f>IF(名目付加価値!I97&gt;0,名目付加価値!I97/SUMIF(名目付加価値!I96:I118,"&lt;&gt;0"),0)</f>
        <v>2.3448111540976886E-3</v>
      </c>
      <c r="J97" s="6">
        <f>IF(名目付加価値!J97&gt;0,名目付加価値!J97/SUMIF(名目付加価値!J96:J118,"&lt;&gt;0"),0)</f>
        <v>2.3640844775508099E-3</v>
      </c>
    </row>
    <row r="98" spans="1:10" x14ac:dyDescent="0.15">
      <c r="A98" s="1">
        <v>5</v>
      </c>
      <c r="B98" s="1" t="s">
        <v>71</v>
      </c>
      <c r="C98" s="1">
        <v>3</v>
      </c>
      <c r="D98" s="1" t="s">
        <v>16</v>
      </c>
      <c r="E98" s="6">
        <f>IF(名目付加価値!E98&gt;0,名目付加価値!E98/SUMIF(名目付加価値!E96:E118,"&lt;&gt;0"),0)</f>
        <v>3.7245607778966051E-2</v>
      </c>
      <c r="F98" s="6">
        <f>IF(名目付加価値!F98&gt;0,名目付加価値!F98/SUMIF(名目付加価値!F96:F118,"&lt;&gt;0"),0)</f>
        <v>2.1602722405541792E-2</v>
      </c>
      <c r="G98" s="6">
        <f>IF(名目付加価値!G98&gt;0,名目付加価値!G98/SUMIF(名目付加価値!G96:G118,"&lt;&gt;0"),0)</f>
        <v>2.1302519061146972E-2</v>
      </c>
      <c r="H98" s="6">
        <f>IF(名目付加価値!H98&gt;0,名目付加価値!H98/SUMIF(名目付加価値!H96:H118,"&lt;&gt;0"),0)</f>
        <v>1.9499777199251167E-2</v>
      </c>
      <c r="I98" s="6">
        <f>IF(名目付加価値!I98&gt;0,名目付加価値!I98/SUMIF(名目付加価値!I96:I118,"&lt;&gt;0"),0)</f>
        <v>1.4999033049676298E-2</v>
      </c>
      <c r="J98" s="6">
        <f>IF(名目付加価値!J98&gt;0,名目付加価値!J98/SUMIF(名目付加価値!J96:J118,"&lt;&gt;0"),0)</f>
        <v>1.7121677571838145E-2</v>
      </c>
    </row>
    <row r="99" spans="1:10" x14ac:dyDescent="0.15">
      <c r="A99" s="1">
        <v>5</v>
      </c>
      <c r="B99" s="1" t="s">
        <v>269</v>
      </c>
      <c r="C99" s="1">
        <v>4</v>
      </c>
      <c r="D99" s="1" t="s">
        <v>17</v>
      </c>
      <c r="E99" s="6">
        <f>IF(名目付加価値!E99&gt;0,名目付加価値!E99/SUMIF(名目付加価値!E96:E118,"&lt;&gt;0"),0)</f>
        <v>5.34218598110958E-3</v>
      </c>
      <c r="F99" s="6">
        <f>IF(名目付加価値!F99&gt;0,名目付加価値!F99/SUMIF(名目付加価値!F96:F118,"&lt;&gt;0"),0)</f>
        <v>1.1177864144706572E-2</v>
      </c>
      <c r="G99" s="6">
        <f>IF(名目付加価値!G99&gt;0,名目付加価値!G99/SUMIF(名目付加価値!G96:G118,"&lt;&gt;0"),0)</f>
        <v>1.9382545653136751E-2</v>
      </c>
      <c r="H99" s="6">
        <f>IF(名目付加価値!H99&gt;0,名目付加価値!H99/SUMIF(名目付加価値!H96:H118,"&lt;&gt;0"),0)</f>
        <v>1.0473312850338992E-2</v>
      </c>
      <c r="I99" s="6">
        <f>IF(名目付加価値!I99&gt;0,名目付加価値!I99/SUMIF(名目付加価値!I96:I118,"&lt;&gt;0"),0)</f>
        <v>6.8233898339238232E-3</v>
      </c>
      <c r="J99" s="6">
        <f>IF(名目付加価値!J99&gt;0,名目付加価値!J99/SUMIF(名目付加価値!J96:J118,"&lt;&gt;0"),0)</f>
        <v>5.5416236926522245E-3</v>
      </c>
    </row>
    <row r="100" spans="1:10" x14ac:dyDescent="0.15">
      <c r="A100" s="1">
        <v>5</v>
      </c>
      <c r="B100" s="1" t="s">
        <v>71</v>
      </c>
      <c r="C100" s="1">
        <v>5</v>
      </c>
      <c r="D100" s="1" t="s">
        <v>18</v>
      </c>
      <c r="E100" s="6">
        <f>IF(名目付加価値!E100&gt;0,名目付加価値!E100/SUMIF(名目付加価値!E96:E118,"&lt;&gt;0"),0)</f>
        <v>6.5278917081149964E-3</v>
      </c>
      <c r="F100" s="6">
        <f>IF(名目付加価値!F100&gt;0,名目付加価値!F100/SUMIF(名目付加価値!F96:F118,"&lt;&gt;0"),0)</f>
        <v>5.3269194982023043E-3</v>
      </c>
      <c r="G100" s="6">
        <f>IF(名目付加価値!G100&gt;0,名目付加価値!G100/SUMIF(名目付加価値!G96:G118,"&lt;&gt;0"),0)</f>
        <v>3.2132934362853745E-3</v>
      </c>
      <c r="H100" s="6">
        <f>IF(名目付加価値!H100&gt;0,名目付加価値!H100/SUMIF(名目付加価値!H96:H118,"&lt;&gt;0"),0)</f>
        <v>3.7705726798301204E-3</v>
      </c>
      <c r="I100" s="6">
        <f>IF(名目付加価値!I100&gt;0,名目付加価値!I100/SUMIF(名目付加価値!I96:I118,"&lt;&gt;0"),0)</f>
        <v>3.3093270542687396E-3</v>
      </c>
      <c r="J100" s="6">
        <f>IF(名目付加価値!J100&gt;0,名目付加価値!J100/SUMIF(名目付加価値!J96:J118,"&lt;&gt;0"),0)</f>
        <v>3.1788332865851894E-3</v>
      </c>
    </row>
    <row r="101" spans="1:10" x14ac:dyDescent="0.15">
      <c r="A101" s="1">
        <v>5</v>
      </c>
      <c r="B101" s="1" t="s">
        <v>269</v>
      </c>
      <c r="C101" s="1">
        <v>6</v>
      </c>
      <c r="D101" s="1" t="s">
        <v>2</v>
      </c>
      <c r="E101" s="6">
        <f>IF(名目付加価値!E101&gt;0,名目付加価値!E101/SUMIF(名目付加価値!E96:E118,"&lt;&gt;0"),0)</f>
        <v>5.1252812934420647E-3</v>
      </c>
      <c r="F101" s="6">
        <f>IF(名目付加価値!F101&gt;0,名目付加価値!F101/SUMIF(名目付加価値!F96:F118,"&lt;&gt;0"),0)</f>
        <v>4.2789199974432599E-3</v>
      </c>
      <c r="G101" s="6">
        <f>IF(名目付加価値!G101&gt;0,名目付加価値!G101/SUMIF(名目付加価値!G96:G118,"&lt;&gt;0"),0)</f>
        <v>3.6356479408731221E-3</v>
      </c>
      <c r="H101" s="6">
        <f>IF(名目付加価値!H101&gt;0,名目付加価値!H101/SUMIF(名目付加価値!H96:H118,"&lt;&gt;0"),0)</f>
        <v>1.6838522653654664E-3</v>
      </c>
      <c r="I101" s="6">
        <f>IF(名目付加価値!I101&gt;0,名目付加価値!I101/SUMIF(名目付加価値!I96:I118,"&lt;&gt;0"),0)</f>
        <v>9.7667710903972058E-3</v>
      </c>
      <c r="J101" s="6">
        <f>IF(名目付加価値!J101&gt;0,名目付加価値!J101/SUMIF(名目付加価値!J96:J118,"&lt;&gt;0"),0)</f>
        <v>1.1358753792310066E-2</v>
      </c>
    </row>
    <row r="102" spans="1:10" x14ac:dyDescent="0.15">
      <c r="A102" s="1">
        <v>5</v>
      </c>
      <c r="B102" s="1" t="s">
        <v>71</v>
      </c>
      <c r="C102" s="1">
        <v>7</v>
      </c>
      <c r="D102" s="1" t="s">
        <v>19</v>
      </c>
      <c r="E102" s="6">
        <f>IF(名目付加価値!E102&gt;0,名目付加価値!E102/SUMIF(名目付加価値!E96:E118,"&lt;&gt;0"),0)</f>
        <v>1.4494713783594874E-2</v>
      </c>
      <c r="F102" s="6">
        <f>IF(名目付加価値!F102&gt;0,名目付加価値!F102/SUMIF(名目付加価値!F96:F118,"&lt;&gt;0"),0)</f>
        <v>9.7057759920559285E-3</v>
      </c>
      <c r="G102" s="6">
        <f>IF(名目付加価値!G102&gt;0,名目付加価値!G102/SUMIF(名目付加価値!G96:G118,"&lt;&gt;0"),0)</f>
        <v>1.4508701871869503E-3</v>
      </c>
      <c r="H102" s="6">
        <f>IF(名目付加価値!H102&gt;0,名目付加価値!H102/SUMIF(名目付加価値!H96:H118,"&lt;&gt;0"),0)</f>
        <v>8.8002496324523453E-4</v>
      </c>
      <c r="I102" s="6">
        <f>IF(名目付加価値!I102&gt;0,名目付加価値!I102/SUMIF(名目付加価値!I96:I118,"&lt;&gt;0"),0)</f>
        <v>1.1852948599931829E-3</v>
      </c>
      <c r="J102" s="6">
        <f>IF(名目付加価値!J102&gt;0,名目付加価値!J102/SUMIF(名目付加価値!J96:J118,"&lt;&gt;0"),0)</f>
        <v>1.2403238114878654E-3</v>
      </c>
    </row>
    <row r="103" spans="1:10" x14ac:dyDescent="0.15">
      <c r="A103" s="1">
        <v>5</v>
      </c>
      <c r="B103" s="1" t="s">
        <v>71</v>
      </c>
      <c r="C103" s="1">
        <v>8</v>
      </c>
      <c r="D103" s="1" t="s">
        <v>20</v>
      </c>
      <c r="E103" s="6">
        <f>IF(名目付加価値!E103&gt;0,名目付加価値!E103/SUMIF(名目付加価値!E96:E118,"&lt;&gt;0"),0)</f>
        <v>4.0625130311655721E-3</v>
      </c>
      <c r="F103" s="6">
        <f>IF(名目付加価値!F103&gt;0,名目付加価値!F103/SUMIF(名目付加価値!F96:F118,"&lt;&gt;0"),0)</f>
        <v>6.0746117222803733E-3</v>
      </c>
      <c r="G103" s="6">
        <f>IF(名目付加価値!G103&gt;0,名目付加価値!G103/SUMIF(名目付加価値!G96:G118,"&lt;&gt;0"),0)</f>
        <v>6.086224830490517E-3</v>
      </c>
      <c r="H103" s="6">
        <f>IF(名目付加価値!H103&gt;0,名目付加価値!H103/SUMIF(名目付加価値!H96:H118,"&lt;&gt;0"),0)</f>
        <v>6.5207413523881257E-3</v>
      </c>
      <c r="I103" s="6">
        <f>IF(名目付加価値!I103&gt;0,名目付加価値!I103/SUMIF(名目付加価値!I96:I118,"&lt;&gt;0"),0)</f>
        <v>6.1205136660302077E-3</v>
      </c>
      <c r="J103" s="6">
        <f>IF(名目付加価値!J103&gt;0,名目付加価値!J103/SUMIF(名目付加価値!J96:J118,"&lt;&gt;0"),0)</f>
        <v>4.5651577124669468E-3</v>
      </c>
    </row>
    <row r="104" spans="1:10" x14ac:dyDescent="0.15">
      <c r="A104" s="1">
        <v>5</v>
      </c>
      <c r="B104" s="1" t="s">
        <v>270</v>
      </c>
      <c r="C104" s="1">
        <v>9</v>
      </c>
      <c r="D104" s="1" t="s">
        <v>21</v>
      </c>
      <c r="E104" s="6">
        <f>IF(名目付加価値!E104&gt;0,名目付加価値!E104/SUMIF(名目付加価値!E96:E118,"&lt;&gt;0"),0)</f>
        <v>1.0746501529730274E-2</v>
      </c>
      <c r="F104" s="6">
        <f>IF(名目付加価値!F104&gt;0,名目付加価値!F104/SUMIF(名目付加価値!F96:F118,"&lt;&gt;0"),0)</f>
        <v>1.0443414075583683E-2</v>
      </c>
      <c r="G104" s="6">
        <f>IF(名目付加価値!G104&gt;0,名目付加価値!G104/SUMIF(名目付加価値!G96:G118,"&lt;&gt;0"),0)</f>
        <v>6.0988092218642355E-3</v>
      </c>
      <c r="H104" s="6">
        <f>IF(名目付加価値!H104&gt;0,名目付加価値!H104/SUMIF(名目付加価値!H96:H118,"&lt;&gt;0"),0)</f>
        <v>7.7245517350730793E-3</v>
      </c>
      <c r="I104" s="6">
        <f>IF(名目付加価値!I104&gt;0,名目付加価値!I104/SUMIF(名目付加価値!I96:I118,"&lt;&gt;0"),0)</f>
        <v>8.6092100444918312E-3</v>
      </c>
      <c r="J104" s="6">
        <f>IF(名目付加価値!J104&gt;0,名目付加価値!J104/SUMIF(名目付加価値!J96:J118,"&lt;&gt;0"),0)</f>
        <v>6.9013989136705771E-3</v>
      </c>
    </row>
    <row r="105" spans="1:10" x14ac:dyDescent="0.15">
      <c r="A105" s="1">
        <v>5</v>
      </c>
      <c r="B105" s="1" t="s">
        <v>71</v>
      </c>
      <c r="C105" s="1">
        <v>10</v>
      </c>
      <c r="D105" s="1" t="s">
        <v>22</v>
      </c>
      <c r="E105" s="6">
        <f>IF(名目付加価値!E105&gt;0,名目付加価値!E105/SUMIF(名目付加価値!E96:E118,"&lt;&gt;0"),0)</f>
        <v>4.415807742858816E-3</v>
      </c>
      <c r="F105" s="6">
        <f>IF(名目付加価値!F105&gt;0,名目付加価値!F105/SUMIF(名目付加価値!F96:F118,"&lt;&gt;0"),0)</f>
        <v>4.8074152719402201E-3</v>
      </c>
      <c r="G105" s="6">
        <f>IF(名目付加価値!G105&gt;0,名目付加価値!G105/SUMIF(名目付加価値!G96:G118,"&lt;&gt;0"),0)</f>
        <v>8.2605819417682479E-3</v>
      </c>
      <c r="H105" s="6">
        <f>IF(名目付加価値!H105&gt;0,名目付加価値!H105/SUMIF(名目付加価値!H96:H118,"&lt;&gt;0"),0)</f>
        <v>6.5170284666986227E-3</v>
      </c>
      <c r="I105" s="6">
        <f>IF(名目付加価値!I105&gt;0,名目付加価値!I105/SUMIF(名目付加価値!I96:I118,"&lt;&gt;0"),0)</f>
        <v>6.6697238953195787E-3</v>
      </c>
      <c r="J105" s="6">
        <f>IF(名目付加価値!J105&gt;0,名目付加価値!J105/SUMIF(名目付加価値!J96:J118,"&lt;&gt;0"),0)</f>
        <v>6.1137768592093812E-3</v>
      </c>
    </row>
    <row r="106" spans="1:10" x14ac:dyDescent="0.15">
      <c r="A106" s="1">
        <v>5</v>
      </c>
      <c r="B106" s="1" t="s">
        <v>71</v>
      </c>
      <c r="C106" s="1">
        <v>11</v>
      </c>
      <c r="D106" s="1" t="s">
        <v>23</v>
      </c>
      <c r="E106" s="6">
        <f>IF(名目付加価値!E106&gt;0,名目付加価値!E106/SUMIF(名目付加価値!E96:E118,"&lt;&gt;0"),0)</f>
        <v>3.5472574403168063E-3</v>
      </c>
      <c r="F106" s="6">
        <f>IF(名目付加価値!F106&gt;0,名目付加価値!F106/SUMIF(名目付加価値!F96:F118,"&lt;&gt;0"),0)</f>
        <v>3.6687675386760121E-3</v>
      </c>
      <c r="G106" s="6">
        <f>IF(名目付加価値!G106&gt;0,名目付加価値!G106/SUMIF(名目付加価値!G96:G118,"&lt;&gt;0"),0)</f>
        <v>1.0744879800439333E-2</v>
      </c>
      <c r="H106" s="6">
        <f>IF(名目付加価値!H106&gt;0,名目付加価値!H106/SUMIF(名目付加価値!H96:H118,"&lt;&gt;0"),0)</f>
        <v>1.1139515517963012E-2</v>
      </c>
      <c r="I106" s="6">
        <f>IF(名目付加価値!I106&gt;0,名目付加価値!I106/SUMIF(名目付加価値!I96:I118,"&lt;&gt;0"),0)</f>
        <v>1.2966684725039214E-2</v>
      </c>
      <c r="J106" s="6">
        <f>IF(名目付加価値!J106&gt;0,名目付加価値!J106/SUMIF(名目付加価値!J96:J118,"&lt;&gt;0"),0)</f>
        <v>9.1788189783270392E-3</v>
      </c>
    </row>
    <row r="107" spans="1:10" x14ac:dyDescent="0.15">
      <c r="A107" s="1">
        <v>5</v>
      </c>
      <c r="B107" s="1" t="s">
        <v>71</v>
      </c>
      <c r="C107" s="1">
        <v>12</v>
      </c>
      <c r="D107" s="1" t="s">
        <v>24</v>
      </c>
      <c r="E107" s="6">
        <f>IF(名目付加価値!E107&gt;0,名目付加価値!E107/SUMIF(名目付加価値!E96:E118,"&lt;&gt;0"),0)</f>
        <v>1.8136700319639033E-2</v>
      </c>
      <c r="F107" s="6">
        <f>IF(名目付加価値!F107&gt;0,名目付加価値!F107/SUMIF(名目付加価値!F96:F118,"&lt;&gt;0"),0)</f>
        <v>2.649207910444067E-2</v>
      </c>
      <c r="G107" s="6">
        <f>IF(名目付加価値!G107&gt;0,名目付加価値!G107/SUMIF(名目付加価値!G96:G118,"&lt;&gt;0"),0)</f>
        <v>5.5813183189708591E-2</v>
      </c>
      <c r="H107" s="6">
        <f>IF(名目付加価値!H107&gt;0,名目付加価値!H107/SUMIF(名目付加価値!H96:H118,"&lt;&gt;0"),0)</f>
        <v>6.2201926975628943E-2</v>
      </c>
      <c r="I107" s="6">
        <f>IF(名目付加価値!I107&gt;0,名目付加価値!I107/SUMIF(名目付加価値!I96:I118,"&lt;&gt;0"),0)</f>
        <v>7.5228990627664652E-2</v>
      </c>
      <c r="J107" s="6">
        <f>IF(名目付加価値!J107&gt;0,名目付加価値!J107/SUMIF(名目付加価値!J96:J118,"&lt;&gt;0"),0)</f>
        <v>6.2570203780134045E-2</v>
      </c>
    </row>
    <row r="108" spans="1:10" x14ac:dyDescent="0.15">
      <c r="A108" s="1">
        <v>5</v>
      </c>
      <c r="B108" s="1" t="s">
        <v>71</v>
      </c>
      <c r="C108" s="1">
        <v>13</v>
      </c>
      <c r="D108" s="1" t="s">
        <v>25</v>
      </c>
      <c r="E108" s="6">
        <f>IF(名目付加価値!E108&gt;0,名目付加価値!E108/SUMIF(名目付加価値!E96:E118,"&lt;&gt;0"),0)</f>
        <v>2.3951681058015229E-4</v>
      </c>
      <c r="F108" s="6">
        <f>IF(名目付加価値!F108&gt;0,名目付加価値!F108/SUMIF(名目付加価値!F96:F118,"&lt;&gt;0"),0)</f>
        <v>3.9326762289994578E-3</v>
      </c>
      <c r="G108" s="6">
        <f>IF(名目付加価値!G108&gt;0,名目付加価値!G108/SUMIF(名目付加価値!G96:G118,"&lt;&gt;0"),0)</f>
        <v>6.9628162150119598E-3</v>
      </c>
      <c r="H108" s="6">
        <f>IF(名目付加価値!H108&gt;0,名目付加価値!H108/SUMIF(名目付加価値!H96:H118,"&lt;&gt;0"),0)</f>
        <v>5.6504829525684972E-3</v>
      </c>
      <c r="I108" s="6">
        <f>IF(名目付加価値!I108&gt;0,名目付加価値!I108/SUMIF(名目付加価値!I96:I118,"&lt;&gt;0"),0)</f>
        <v>7.8772275932987041E-3</v>
      </c>
      <c r="J108" s="6">
        <f>IF(名目付加価値!J108&gt;0,名目付加価値!J108/SUMIF(名目付加価値!J96:J118,"&lt;&gt;0"),0)</f>
        <v>6.8014287621852871E-3</v>
      </c>
    </row>
    <row r="109" spans="1:10" x14ac:dyDescent="0.15">
      <c r="A109" s="1">
        <v>5</v>
      </c>
      <c r="B109" s="1" t="s">
        <v>71</v>
      </c>
      <c r="C109" s="1">
        <v>14</v>
      </c>
      <c r="D109" s="1" t="s">
        <v>26</v>
      </c>
      <c r="E109" s="6">
        <f>IF(名目付加価値!E109&gt;0,名目付加価値!E109/SUMIF(名目付加価値!E96:E118,"&lt;&gt;0"),0)</f>
        <v>7.1369326389778161E-4</v>
      </c>
      <c r="F109" s="6">
        <f>IF(名目付加価値!F109&gt;0,名目付加価値!F109/SUMIF(名目付加価値!F96:F118,"&lt;&gt;0"),0)</f>
        <v>3.3888839596510041E-3</v>
      </c>
      <c r="G109" s="6">
        <f>IF(名目付加価値!G109&gt;0,名目付加価値!G109/SUMIF(名目付加価値!G96:G118,"&lt;&gt;0"),0)</f>
        <v>9.8760877981768653E-3</v>
      </c>
      <c r="H109" s="6">
        <f>IF(名目付加価値!H109&gt;0,名目付加価値!H109/SUMIF(名目付加価値!H96:H118,"&lt;&gt;0"),0)</f>
        <v>7.0948337157820708E-3</v>
      </c>
      <c r="I109" s="6">
        <f>IF(名目付加価値!I109&gt;0,名目付加価値!I109/SUMIF(名目付加価値!I96:I118,"&lt;&gt;0"),0)</f>
        <v>8.0018612192824627E-3</v>
      </c>
      <c r="J109" s="6">
        <f>IF(名目付加価値!J109&gt;0,名目付加価値!J109/SUMIF(名目付加価値!J96:J118,"&lt;&gt;0"),0)</f>
        <v>7.4433647646739562E-3</v>
      </c>
    </row>
    <row r="110" spans="1:10" x14ac:dyDescent="0.15">
      <c r="A110" s="1">
        <v>5</v>
      </c>
      <c r="B110" s="1" t="s">
        <v>71</v>
      </c>
      <c r="C110" s="1">
        <v>15</v>
      </c>
      <c r="D110" s="1" t="s">
        <v>27</v>
      </c>
      <c r="E110" s="6">
        <f>IF(名目付加価値!E110&gt;0,名目付加価値!E110/SUMIF(名目付加価値!E96:E118,"&lt;&gt;0"),0)</f>
        <v>3.3994220505552064E-2</v>
      </c>
      <c r="F110" s="6">
        <f>IF(名目付加価値!F110&gt;0,名目付加価値!F110/SUMIF(名目付加価値!F96:F118,"&lt;&gt;0"),0)</f>
        <v>3.4107796771400155E-2</v>
      </c>
      <c r="G110" s="6">
        <f>IF(名目付加価値!G110&gt;0,名目付加価値!G110/SUMIF(名目付加価値!G96:G118,"&lt;&gt;0"),0)</f>
        <v>3.1246251355482028E-2</v>
      </c>
      <c r="H110" s="6">
        <f>IF(名目付加価値!H110&gt;0,名目付加価値!H110/SUMIF(名目付加価値!H96:H118,"&lt;&gt;0"),0)</f>
        <v>2.0637115192773121E-2</v>
      </c>
      <c r="I110" s="6">
        <f>IF(名目付加価値!I110&gt;0,名目付加価値!I110/SUMIF(名目付加価値!I96:I118,"&lt;&gt;0"),0)</f>
        <v>1.6330670149442488E-2</v>
      </c>
      <c r="J110" s="6">
        <f>IF(名目付加価値!J110&gt;0,名目付加価値!J110/SUMIF(名目付加価値!J96:J118,"&lt;&gt;0"),0)</f>
        <v>1.3665976518197384E-2</v>
      </c>
    </row>
    <row r="111" spans="1:10" x14ac:dyDescent="0.15">
      <c r="A111" s="1">
        <v>5</v>
      </c>
      <c r="B111" s="1" t="s">
        <v>271</v>
      </c>
      <c r="C111" s="1">
        <v>16</v>
      </c>
      <c r="D111" s="1" t="s">
        <v>10</v>
      </c>
      <c r="E111" s="6">
        <f>IF(名目付加価値!E111&gt;0,名目付加価値!E111/SUMIF(名目付加価値!E96:E118,"&lt;&gt;0"),0)</f>
        <v>8.7640764146032654E-2</v>
      </c>
      <c r="F111" s="6">
        <f>IF(名目付加価値!F111&gt;0,名目付加価値!F111/SUMIF(名目付加価値!F96:F118,"&lt;&gt;0"),0)</f>
        <v>0.12330671457076095</v>
      </c>
      <c r="G111" s="6">
        <f>IF(名目付加価値!G111&gt;0,名目付加価値!G111/SUMIF(名目付加価値!G96:G118,"&lt;&gt;0"),0)</f>
        <v>0.12939364902526232</v>
      </c>
      <c r="H111" s="6">
        <f>IF(名目付加価値!H111&gt;0,名目付加価値!H111/SUMIF(名目付加価値!H96:H118,"&lt;&gt;0"),0)</f>
        <v>0.11612936409215235</v>
      </c>
      <c r="I111" s="6">
        <f>IF(名目付加価値!I111&gt;0,名目付加価値!I111/SUMIF(名目付加価値!I96:I118,"&lt;&gt;0"),0)</f>
        <v>7.6569345759355034E-2</v>
      </c>
      <c r="J111" s="6">
        <f>IF(名目付加価値!J111&gt;0,名目付加価値!J111/SUMIF(名目付加価値!J96:J118,"&lt;&gt;0"),0)</f>
        <v>8.6827982635556022E-2</v>
      </c>
    </row>
    <row r="112" spans="1:10" x14ac:dyDescent="0.15">
      <c r="A112" s="1">
        <v>5</v>
      </c>
      <c r="B112" s="1" t="s">
        <v>69</v>
      </c>
      <c r="C112" s="1">
        <v>17</v>
      </c>
      <c r="D112" s="1" t="s">
        <v>11</v>
      </c>
      <c r="E112" s="6">
        <f>IF(名目付加価値!E112&gt;0,名目付加価値!E112/SUMIF(名目付加価値!E96:E118,"&lt;&gt;0"),0)</f>
        <v>2.1940995501459837E-2</v>
      </c>
      <c r="F112" s="6">
        <f>IF(名目付加価値!F112&gt;0,名目付加価値!F112/SUMIF(名目付加価値!F96:F118,"&lt;&gt;0"),0)</f>
        <v>2.9065788181275743E-2</v>
      </c>
      <c r="G112" s="6">
        <f>IF(名目付加価値!G112&gt;0,名目付加価値!G112/SUMIF(名目付加価値!G96:G118,"&lt;&gt;0"),0)</f>
        <v>2.7022218182041386E-2</v>
      </c>
      <c r="H112" s="6">
        <f>IF(名目付加価値!H112&gt;0,名目付加価値!H112/SUMIF(名目付加価値!H96:H118,"&lt;&gt;0"),0)</f>
        <v>3.5602854058787096E-2</v>
      </c>
      <c r="I112" s="6">
        <f>IF(名目付加価値!I112&gt;0,名目付加価値!I112/SUMIF(名目付加価値!I96:I118,"&lt;&gt;0"),0)</f>
        <v>2.2718424705407327E-2</v>
      </c>
      <c r="J112" s="6">
        <f>IF(名目付加価値!J112&gt;0,名目付加価値!J112/SUMIF(名目付加価値!J96:J118,"&lt;&gt;0"),0)</f>
        <v>2.976425178103035E-2</v>
      </c>
    </row>
    <row r="113" spans="1:10" x14ac:dyDescent="0.15">
      <c r="A113" s="1">
        <v>5</v>
      </c>
      <c r="B113" s="1" t="s">
        <v>69</v>
      </c>
      <c r="C113" s="1">
        <v>18</v>
      </c>
      <c r="D113" s="1" t="s">
        <v>12</v>
      </c>
      <c r="E113" s="6">
        <f>IF(名目付加価値!E113&gt;0,名目付加価値!E113/SUMIF(名目付加価値!E96:E118,"&lt;&gt;0"),0)</f>
        <v>0.13670875975057123</v>
      </c>
      <c r="F113" s="6">
        <f>IF(名目付加価値!F113&gt;0,名目付加価値!F113/SUMIF(名目付加価値!F96:F118,"&lt;&gt;0"),0)</f>
        <v>0.12726970118473699</v>
      </c>
      <c r="G113" s="6">
        <f>IF(名目付加価値!G113&gt;0,名目付加価値!G113/SUMIF(名目付加価値!G96:G118,"&lt;&gt;0"),0)</f>
        <v>0.1247648825306485</v>
      </c>
      <c r="H113" s="6">
        <f>IF(名目付加価値!H113&gt;0,名目付加価値!H113/SUMIF(名目付加価値!H96:H118,"&lt;&gt;0"),0)</f>
        <v>0.1300744969314088</v>
      </c>
      <c r="I113" s="6">
        <f>IF(名目付加価値!I113&gt;0,名目付加価値!I113/SUMIF(名目付加価値!I96:I118,"&lt;&gt;0"),0)</f>
        <v>0.11982636662795926</v>
      </c>
      <c r="J113" s="6">
        <f>IF(名目付加価値!J113&gt;0,名目付加価値!J113/SUMIF(名目付加価値!J96:J118,"&lt;&gt;0"),0)</f>
        <v>0.11504751175223714</v>
      </c>
    </row>
    <row r="114" spans="1:10" x14ac:dyDescent="0.15">
      <c r="A114" s="1">
        <v>5</v>
      </c>
      <c r="B114" s="1" t="s">
        <v>69</v>
      </c>
      <c r="C114" s="1">
        <v>19</v>
      </c>
      <c r="D114" s="1" t="s">
        <v>13</v>
      </c>
      <c r="E114" s="6">
        <f>IF(名目付加価値!E114&gt;0,名目付加価値!E114/SUMIF(名目付加価値!E96:E118,"&lt;&gt;0"),0)</f>
        <v>3.7938969433082004E-2</v>
      </c>
      <c r="F114" s="6">
        <f>IF(名目付加価値!F114&gt;0,名目付加価値!F114/SUMIF(名目付加価値!F96:F118,"&lt;&gt;0"),0)</f>
        <v>4.4949991320895374E-2</v>
      </c>
      <c r="G114" s="6">
        <f>IF(名目付加価値!G114&gt;0,名目付加価値!G114/SUMIF(名目付加価値!G96:G118,"&lt;&gt;0"),0)</f>
        <v>4.6976568954149527E-2</v>
      </c>
      <c r="H114" s="6">
        <f>IF(名目付加価値!H114&gt;0,名目付加価値!H114/SUMIF(名目付加価値!H96:H118,"&lt;&gt;0"),0)</f>
        <v>4.260964953722951E-2</v>
      </c>
      <c r="I114" s="6">
        <f>IF(名目付加価値!I114&gt;0,名目付加価値!I114/SUMIF(名目付加価値!I96:I118,"&lt;&gt;0"),0)</f>
        <v>3.6874297119040979E-2</v>
      </c>
      <c r="J114" s="6">
        <f>IF(名目付加価値!J114&gt;0,名目付加価値!J114/SUMIF(名目付加価値!J96:J118,"&lt;&gt;0"),0)</f>
        <v>3.585098548645619E-2</v>
      </c>
    </row>
    <row r="115" spans="1:10" x14ac:dyDescent="0.15">
      <c r="A115" s="1">
        <v>5</v>
      </c>
      <c r="B115" s="1" t="s">
        <v>69</v>
      </c>
      <c r="C115" s="1">
        <v>20</v>
      </c>
      <c r="D115" s="1" t="s">
        <v>14</v>
      </c>
      <c r="E115" s="6">
        <f>IF(名目付加価値!E115&gt;0,名目付加価値!E115/SUMIF(名目付加価値!E96:E118,"&lt;&gt;0"),0)</f>
        <v>2.3049396247399861E-2</v>
      </c>
      <c r="F115" s="6">
        <f>IF(名目付加価値!F115&gt;0,名目付加価値!F115/SUMIF(名目付加価値!F96:F118,"&lt;&gt;0"),0)</f>
        <v>2.5409751183719249E-2</v>
      </c>
      <c r="G115" s="6">
        <f>IF(名目付加価値!G115&gt;0,名目付加価値!G115/SUMIF(名目付加価値!G96:G118,"&lt;&gt;0"),0)</f>
        <v>2.1079396960352013E-2</v>
      </c>
      <c r="H115" s="6">
        <f>IF(名目付加価値!H115&gt;0,名目付加価値!H115/SUMIF(名目付加価値!H96:H118,"&lt;&gt;0"),0)</f>
        <v>1.5338882947607779E-2</v>
      </c>
      <c r="I115" s="6">
        <f>IF(名目付加価値!I115&gt;0,名目付加価値!I115/SUMIF(名目付加価値!I96:I118,"&lt;&gt;0"),0)</f>
        <v>1.5497970773895997E-2</v>
      </c>
      <c r="J115" s="6">
        <f>IF(名目付加価値!J115&gt;0,名目付加価値!J115/SUMIF(名目付加価値!J96:J118,"&lt;&gt;0"),0)</f>
        <v>1.7036200564726149E-2</v>
      </c>
    </row>
    <row r="116" spans="1:10" x14ac:dyDescent="0.15">
      <c r="A116" s="1">
        <v>5</v>
      </c>
      <c r="B116" s="1" t="s">
        <v>69</v>
      </c>
      <c r="C116" s="1">
        <v>21</v>
      </c>
      <c r="D116" s="1" t="s">
        <v>15</v>
      </c>
      <c r="E116" s="6">
        <f>IF(名目付加価値!E116&gt;0,名目付加価値!E116/SUMIF(名目付加価値!E96:E118,"&lt;&gt;0"),0)</f>
        <v>5.5133445989699478E-2</v>
      </c>
      <c r="F116" s="6">
        <f>IF(名目付加価値!F116&gt;0,名目付加価値!F116/SUMIF(名目付加価値!F96:F118,"&lt;&gt;0"),0)</f>
        <v>5.3024393886007486E-2</v>
      </c>
      <c r="G116" s="6">
        <f>IF(名目付加価値!G116&gt;0,名目付加価値!G116/SUMIF(名目付加価値!G96:G118,"&lt;&gt;0"),0)</f>
        <v>5.8425477933811608E-2</v>
      </c>
      <c r="H116" s="6">
        <f>IF(名目付加価値!H116&gt;0,名目付加価値!H116/SUMIF(名目付加価値!H96:H118,"&lt;&gt;0"),0)</f>
        <v>6.5920204008510633E-2</v>
      </c>
      <c r="I116" s="6">
        <f>IF(名目付加価値!I116&gt;0,名目付加価値!I116/SUMIF(名目付加価値!I96:I118,"&lt;&gt;0"),0)</f>
        <v>5.9728828800906179E-2</v>
      </c>
      <c r="J116" s="6">
        <f>IF(名目付加価値!J116&gt;0,名目付加価値!J116/SUMIF(名目付加価値!J96:J118,"&lt;&gt;0"),0)</f>
        <v>5.993785359445461E-2</v>
      </c>
    </row>
    <row r="117" spans="1:10" x14ac:dyDescent="0.15">
      <c r="A117" s="1">
        <v>5</v>
      </c>
      <c r="B117" s="1" t="s">
        <v>67</v>
      </c>
      <c r="C117" s="1">
        <v>22</v>
      </c>
      <c r="D117" s="1" t="s">
        <v>7</v>
      </c>
      <c r="E117" s="6">
        <f>IF(名目付加価値!E117&gt;0,名目付加価値!E117/SUMIF(名目付加価値!E96:E118,"&lt;&gt;0"),0)</f>
        <v>9.0111722613306036E-2</v>
      </c>
      <c r="F117" s="6">
        <f>IF(名目付加価値!F117&gt;0,名目付加価値!F117/SUMIF(名目付加価値!F96:F118,"&lt;&gt;0"),0)</f>
        <v>0.15986062098837939</v>
      </c>
      <c r="G117" s="6">
        <f>IF(名目付加価値!G117&gt;0,名目付加価値!G117/SUMIF(名目付加価値!G96:G118,"&lt;&gt;0"),0)</f>
        <v>0.16693426813172652</v>
      </c>
      <c r="H117" s="6">
        <f>IF(名目付加価値!H117&gt;0,名目付加価値!H117/SUMIF(名目付加価値!H96:H118,"&lt;&gt;0"),0)</f>
        <v>0.21316738945056449</v>
      </c>
      <c r="I117" s="6">
        <f>IF(名目付加価値!I117&gt;0,名目付加価値!I117/SUMIF(名目付加価値!I96:I118,"&lt;&gt;0"),0)</f>
        <v>0.2530217815490633</v>
      </c>
      <c r="J117" s="6">
        <f>IF(名目付加価値!J117&gt;0,名目付加価値!J117/SUMIF(名目付加価値!J96:J118,"&lt;&gt;0"),0)</f>
        <v>0.25895460613807775</v>
      </c>
    </row>
    <row r="118" spans="1:10" x14ac:dyDescent="0.15">
      <c r="A118" s="1">
        <v>5</v>
      </c>
      <c r="B118" s="1" t="s">
        <v>67</v>
      </c>
      <c r="C118" s="1">
        <v>23</v>
      </c>
      <c r="D118" s="1" t="s">
        <v>28</v>
      </c>
      <c r="E118" s="6">
        <f>IF(名目付加価値!E118&gt;0,名目付加価値!E118/SUMIF(名目付加価値!E96:E118,"&lt;&gt;0"),0)</f>
        <v>0.11170802141631565</v>
      </c>
      <c r="F118" s="6">
        <f>IF(名目付加価値!F118&gt;0,名目付加価値!F118/SUMIF(名目付加価値!F96:F118,"&lt;&gt;0"),0)</f>
        <v>0.14308036391142326</v>
      </c>
      <c r="G118" s="6">
        <f>IF(名目付加価値!G118&gt;0,名目付加価値!G118/SUMIF(名目付加価値!G96:G118,"&lt;&gt;0"),0)</f>
        <v>0.14578861833469289</v>
      </c>
      <c r="H118" s="6">
        <f>IF(名目付加価値!H118&gt;0,名目付加価値!H118/SUMIF(名目付加価値!H96:H118,"&lt;&gt;0"),0)</f>
        <v>0.16970973451931318</v>
      </c>
      <c r="I118" s="6">
        <f>IF(名目付加価値!I118&gt;0,名目付加価値!I118/SUMIF(名目付加価値!I96:I118,"&lt;&gt;0"),0)</f>
        <v>0.19571499970151701</v>
      </c>
      <c r="J118" s="6">
        <f>IF(名目付加価値!J118&gt;0,名目付加価値!J118/SUMIF(名目付加価値!J96:J118,"&lt;&gt;0"),0)</f>
        <v>0.19955329488201687</v>
      </c>
    </row>
    <row r="119" spans="1:10" x14ac:dyDescent="0.15">
      <c r="A119" s="1">
        <v>6</v>
      </c>
      <c r="B119" s="1" t="s">
        <v>272</v>
      </c>
      <c r="C119" s="1">
        <v>1</v>
      </c>
      <c r="D119" s="1" t="s">
        <v>8</v>
      </c>
      <c r="E119" s="6">
        <f>IF(名目付加価値!E119&gt;0,名目付加価値!E119/SUMIF(名目付加価値!E119:E141,"&lt;&gt;0"),0)</f>
        <v>0.17384422339686803</v>
      </c>
      <c r="F119" s="6">
        <f>IF(名目付加価値!F119&gt;0,名目付加価値!F119/SUMIF(名目付加価値!F119:F141,"&lt;&gt;0"),0)</f>
        <v>0.10294682072155459</v>
      </c>
      <c r="G119" s="6">
        <f>IF(名目付加価値!G119&gt;0,名目付加価値!G119/SUMIF(名目付加価値!G119:G141,"&lt;&gt;0"),0)</f>
        <v>7.1571024332719016E-2</v>
      </c>
      <c r="H119" s="6">
        <f>IF(名目付加価値!H119&gt;0,名目付加価値!H119/SUMIF(名目付加価値!H119:H141,"&lt;&gt;0"),0)</f>
        <v>4.9981233833102587E-2</v>
      </c>
      <c r="I119" s="6">
        <f>IF(名目付加価値!I119&gt;0,名目付加価値!I119/SUMIF(名目付加価値!I119:I141,"&lt;&gt;0"),0)</f>
        <v>4.2766510886202751E-2</v>
      </c>
      <c r="J119" s="6">
        <f>IF(名目付加価値!J119&gt;0,名目付加価値!J119/SUMIF(名目付加価値!J119:J141,"&lt;&gt;0"),0)</f>
        <v>4.4150770007254918E-2</v>
      </c>
    </row>
    <row r="120" spans="1:10" x14ac:dyDescent="0.15">
      <c r="A120" s="1">
        <v>6</v>
      </c>
      <c r="B120" s="1" t="s">
        <v>77</v>
      </c>
      <c r="C120" s="1">
        <v>2</v>
      </c>
      <c r="D120" s="1" t="s">
        <v>9</v>
      </c>
      <c r="E120" s="6">
        <f>IF(名目付加価値!E120&gt;0,名目付加価値!E120/SUMIF(名目付加価値!E119:E141,"&lt;&gt;0"),0)</f>
        <v>9.3371211993491746E-3</v>
      </c>
      <c r="F120" s="6">
        <f>IF(名目付加価値!F120&gt;0,名目付加価値!F120/SUMIF(名目付加価値!F119:F141,"&lt;&gt;0"),0)</f>
        <v>9.174324415295863E-3</v>
      </c>
      <c r="G120" s="6">
        <f>IF(名目付加価値!G120&gt;0,名目付加価値!G120/SUMIF(名目付加価値!G119:G141,"&lt;&gt;0"),0)</f>
        <v>4.288450660486596E-3</v>
      </c>
      <c r="H120" s="6">
        <f>IF(名目付加価値!H120&gt;0,名目付加価値!H120/SUMIF(名目付加価値!H119:H141,"&lt;&gt;0"),0)</f>
        <v>2.8258947297958685E-3</v>
      </c>
      <c r="I120" s="6">
        <f>IF(名目付加価値!I120&gt;0,名目付加価値!I120/SUMIF(名目付加価値!I119:I141,"&lt;&gt;0"),0)</f>
        <v>7.7794085417066407E-4</v>
      </c>
      <c r="J120" s="6">
        <f>IF(名目付加価値!J120&gt;0,名目付加価値!J120/SUMIF(名目付加価値!J119:J141,"&lt;&gt;0"),0)</f>
        <v>8.531403254657023E-4</v>
      </c>
    </row>
    <row r="121" spans="1:10" x14ac:dyDescent="0.15">
      <c r="A121" s="1">
        <v>6</v>
      </c>
      <c r="B121" s="1" t="s">
        <v>273</v>
      </c>
      <c r="C121" s="1">
        <v>3</v>
      </c>
      <c r="D121" s="1" t="s">
        <v>16</v>
      </c>
      <c r="E121" s="6">
        <f>IF(名目付加価値!E121&gt;0,名目付加価値!E121/SUMIF(名目付加価値!E119:E141,"&lt;&gt;0"),0)</f>
        <v>5.7365216012597815E-2</v>
      </c>
      <c r="F121" s="6">
        <f>IF(名目付加価値!F121&gt;0,名目付加価値!F121/SUMIF(名目付加価値!F119:F141,"&lt;&gt;0"),0)</f>
        <v>3.2628784075467196E-2</v>
      </c>
      <c r="G121" s="6">
        <f>IF(名目付加価値!G121&gt;0,名目付加価値!G121/SUMIF(名目付加価値!G119:G141,"&lt;&gt;0"),0)</f>
        <v>3.3314620224043849E-2</v>
      </c>
      <c r="H121" s="6">
        <f>IF(名目付加価値!H121&gt;0,名目付加価値!H121/SUMIF(名目付加価値!H119:H141,"&lt;&gt;0"),0)</f>
        <v>3.0525499883434917E-2</v>
      </c>
      <c r="I121" s="6">
        <f>IF(名目付加価値!I121&gt;0,名目付加価値!I121/SUMIF(名目付加価値!I119:I141,"&lt;&gt;0"),0)</f>
        <v>2.95037370277621E-2</v>
      </c>
      <c r="J121" s="6">
        <f>IF(名目付加価値!J121&gt;0,名目付加価値!J121/SUMIF(名目付加価値!J119:J141,"&lt;&gt;0"),0)</f>
        <v>3.3744682266938844E-2</v>
      </c>
    </row>
    <row r="122" spans="1:10" x14ac:dyDescent="0.15">
      <c r="A122" s="1">
        <v>6</v>
      </c>
      <c r="B122" s="1" t="s">
        <v>274</v>
      </c>
      <c r="C122" s="1">
        <v>4</v>
      </c>
      <c r="D122" s="1" t="s">
        <v>17</v>
      </c>
      <c r="E122" s="6">
        <f>IF(名目付加価値!E122&gt;0,名目付加価値!E122/SUMIF(名目付加価値!E119:E141,"&lt;&gt;0"),0)</f>
        <v>3.1869323971665135E-2</v>
      </c>
      <c r="F122" s="6">
        <f>IF(名目付加価値!F122&gt;0,名目付加価値!F122/SUMIF(名目付加価値!F119:F141,"&lt;&gt;0"),0)</f>
        <v>2.20152863926159E-2</v>
      </c>
      <c r="G122" s="6">
        <f>IF(名目付加価値!G122&gt;0,名目付加価値!G122/SUMIF(名目付加価値!G119:G141,"&lt;&gt;0"),0)</f>
        <v>2.3835290638049792E-2</v>
      </c>
      <c r="H122" s="6">
        <f>IF(名目付加価値!H122&gt;0,名目付加価値!H122/SUMIF(名目付加価値!H119:H141,"&lt;&gt;0"),0)</f>
        <v>1.2329588411015896E-2</v>
      </c>
      <c r="I122" s="6">
        <f>IF(名目付加価値!I122&gt;0,名目付加価値!I122/SUMIF(名目付加価値!I119:I141,"&lt;&gt;0"),0)</f>
        <v>7.7581751183913522E-3</v>
      </c>
      <c r="J122" s="6">
        <f>IF(名目付加価値!J122&gt;0,名目付加価値!J122/SUMIF(名目付加価値!J119:J141,"&lt;&gt;0"),0)</f>
        <v>7.2987555438351684E-3</v>
      </c>
    </row>
    <row r="123" spans="1:10" x14ac:dyDescent="0.15">
      <c r="A123" s="1">
        <v>6</v>
      </c>
      <c r="B123" s="1" t="s">
        <v>275</v>
      </c>
      <c r="C123" s="1">
        <v>5</v>
      </c>
      <c r="D123" s="1" t="s">
        <v>18</v>
      </c>
      <c r="E123" s="6">
        <f>IF(名目付加価値!E123&gt;0,名目付加価値!E123/SUMIF(名目付加価値!E119:E141,"&lt;&gt;0"),0)</f>
        <v>3.4181650591069632E-3</v>
      </c>
      <c r="F123" s="6">
        <f>IF(名目付加価値!F123&gt;0,名目付加価値!F123/SUMIF(名目付加価値!F119:F141,"&lt;&gt;0"),0)</f>
        <v>3.450402609433841E-3</v>
      </c>
      <c r="G123" s="6">
        <f>IF(名目付加価値!G123&gt;0,名目付加価値!G123/SUMIF(名目付加価値!G119:G141,"&lt;&gt;0"),0)</f>
        <v>3.5725048301176424E-3</v>
      </c>
      <c r="H123" s="6">
        <f>IF(名目付加価値!H123&gt;0,名目付加価値!H123/SUMIF(名目付加価値!H119:H141,"&lt;&gt;0"),0)</f>
        <v>2.7479322992974191E-3</v>
      </c>
      <c r="I123" s="6">
        <f>IF(名目付加価値!I123&gt;0,名目付加価値!I123/SUMIF(名目付加価値!I119:I141,"&lt;&gt;0"),0)</f>
        <v>2.5311487955672262E-3</v>
      </c>
      <c r="J123" s="6">
        <f>IF(名目付加価値!J123&gt;0,名目付加価値!J123/SUMIF(名目付加価値!J119:J141,"&lt;&gt;0"),0)</f>
        <v>2.0216035593994368E-3</v>
      </c>
    </row>
    <row r="124" spans="1:10" x14ac:dyDescent="0.15">
      <c r="A124" s="1">
        <v>6</v>
      </c>
      <c r="B124" s="1" t="s">
        <v>78</v>
      </c>
      <c r="C124" s="1">
        <v>6</v>
      </c>
      <c r="D124" s="1" t="s">
        <v>2</v>
      </c>
      <c r="E124" s="6">
        <f>IF(名目付加価値!E124&gt;0,名目付加価値!E124/SUMIF(名目付加価値!E119:E141,"&lt;&gt;0"),0)</f>
        <v>8.4108016742504843E-3</v>
      </c>
      <c r="F124" s="6">
        <f>IF(名目付加価値!F124&gt;0,名目付加価値!F124/SUMIF(名目付加価値!F119:F141,"&lt;&gt;0"),0)</f>
        <v>8.6534851309019653E-3</v>
      </c>
      <c r="G124" s="6">
        <f>IF(名目付加価値!G124&gt;0,名目付加価値!G124/SUMIF(名目付加価値!G119:G141,"&lt;&gt;0"),0)</f>
        <v>1.2355452990658114E-2</v>
      </c>
      <c r="H124" s="6">
        <f>IF(名目付加価値!H124&gt;0,名目付加価値!H124/SUMIF(名目付加価値!H119:H141,"&lt;&gt;0"),0)</f>
        <v>1.5311093260409804E-2</v>
      </c>
      <c r="I124" s="6">
        <f>IF(名目付加価値!I124&gt;0,名目付加価値!I124/SUMIF(名目付加価値!I119:I141,"&lt;&gt;0"),0)</f>
        <v>1.1496531705039278E-2</v>
      </c>
      <c r="J124" s="6">
        <f>IF(名目付加価値!J124&gt;0,名目付加価値!J124/SUMIF(名目付加価値!J119:J141,"&lt;&gt;0"),0)</f>
        <v>6.7927316742298089E-3</v>
      </c>
    </row>
    <row r="125" spans="1:10" x14ac:dyDescent="0.15">
      <c r="A125" s="1">
        <v>6</v>
      </c>
      <c r="B125" s="1" t="s">
        <v>78</v>
      </c>
      <c r="C125" s="1">
        <v>7</v>
      </c>
      <c r="D125" s="1" t="s">
        <v>19</v>
      </c>
      <c r="E125" s="6">
        <f>IF(名目付加価値!E125&gt;0,名目付加価値!E125/SUMIF(名目付加価値!E119:E141,"&lt;&gt;0"),0)</f>
        <v>4.06934023789723E-3</v>
      </c>
      <c r="F125" s="6">
        <f>IF(名目付加価値!F125&gt;0,名目付加価値!F125/SUMIF(名目付加価値!F119:F141,"&lt;&gt;0"),0)</f>
        <v>3.397971141991461E-4</v>
      </c>
      <c r="G125" s="6">
        <f>IF(名目付加価値!G125&gt;0,名目付加価値!G125/SUMIF(名目付加価値!G119:G141,"&lt;&gt;0"),0)</f>
        <v>1.2310249810355061E-3</v>
      </c>
      <c r="H125" s="6">
        <f>IF(名目付加価値!H125&gt;0,名目付加価値!H125/SUMIF(名目付加価値!H119:H141,"&lt;&gt;0"),0)</f>
        <v>1.2716318442343056E-3</v>
      </c>
      <c r="I125" s="6">
        <f>IF(名目付加価値!I125&gt;0,名目付加価値!I125/SUMIF(名目付加価値!I119:I141,"&lt;&gt;0"),0)</f>
        <v>1.1406998459182987E-3</v>
      </c>
      <c r="J125" s="6">
        <f>IF(名目付加価値!J125&gt;0,名目付加価値!J125/SUMIF(名目付加価値!J119:J141,"&lt;&gt;0"),0)</f>
        <v>7.4412700018791243E-4</v>
      </c>
    </row>
    <row r="126" spans="1:10" x14ac:dyDescent="0.15">
      <c r="A126" s="1">
        <v>6</v>
      </c>
      <c r="B126" s="1" t="s">
        <v>276</v>
      </c>
      <c r="C126" s="1">
        <v>8</v>
      </c>
      <c r="D126" s="1" t="s">
        <v>20</v>
      </c>
      <c r="E126" s="6">
        <f>IF(名目付加価値!E126&gt;0,名目付加価値!E126/SUMIF(名目付加価値!E119:E141,"&lt;&gt;0"),0)</f>
        <v>1.2206491701603968E-2</v>
      </c>
      <c r="F126" s="6">
        <f>IF(名目付加価値!F126&gt;0,名目付加価値!F126/SUMIF(名目付加価値!F119:F141,"&lt;&gt;0"),0)</f>
        <v>1.2620974733008718E-2</v>
      </c>
      <c r="G126" s="6">
        <f>IF(名目付加価値!G126&gt;0,名目付加価値!G126/SUMIF(名目付加価値!G119:G141,"&lt;&gt;0"),0)</f>
        <v>1.1454357610328939E-2</v>
      </c>
      <c r="H126" s="6">
        <f>IF(名目付加価値!H126&gt;0,名目付加価値!H126/SUMIF(名目付加価値!H119:H141,"&lt;&gt;0"),0)</f>
        <v>1.246166065307572E-2</v>
      </c>
      <c r="I126" s="6">
        <f>IF(名目付加価値!I126&gt;0,名目付加価値!I126/SUMIF(名目付加価値!I119:I141,"&lt;&gt;0"),0)</f>
        <v>9.7147210211979314E-3</v>
      </c>
      <c r="J126" s="6">
        <f>IF(名目付加価値!J126&gt;0,名目付加価値!J126/SUMIF(名目付加価値!J119:J141,"&lt;&gt;0"),0)</f>
        <v>7.7930004020994809E-3</v>
      </c>
    </row>
    <row r="127" spans="1:10" x14ac:dyDescent="0.15">
      <c r="A127" s="1">
        <v>6</v>
      </c>
      <c r="B127" s="1" t="s">
        <v>78</v>
      </c>
      <c r="C127" s="1">
        <v>9</v>
      </c>
      <c r="D127" s="1" t="s">
        <v>21</v>
      </c>
      <c r="E127" s="6">
        <f>IF(名目付加価値!E127&gt;0,名目付加価値!E127/SUMIF(名目付加価値!E119:E141,"&lt;&gt;0"),0)</f>
        <v>1.5751396017892966E-2</v>
      </c>
      <c r="F127" s="6">
        <f>IF(名目付加価値!F127&gt;0,名目付加価値!F127/SUMIF(名目付加価値!F119:F141,"&lt;&gt;0"),0)</f>
        <v>1.9595602014625957E-2</v>
      </c>
      <c r="G127" s="6">
        <f>IF(名目付加価値!G127&gt;0,名目付加価値!G127/SUMIF(名目付加価値!G119:G141,"&lt;&gt;0"),0)</f>
        <v>1.0140794625504546E-2</v>
      </c>
      <c r="H127" s="6">
        <f>IF(名目付加価値!H127&gt;0,名目付加価値!H127/SUMIF(名目付加価値!H119:H141,"&lt;&gt;0"),0)</f>
        <v>5.9210560504778329E-3</v>
      </c>
      <c r="I127" s="6">
        <f>IF(名目付加価値!I127&gt;0,名目付加価値!I127/SUMIF(名目付加価値!I119:I141,"&lt;&gt;0"),0)</f>
        <v>9.0760709598955453E-3</v>
      </c>
      <c r="J127" s="6">
        <f>IF(名目付加価値!J127&gt;0,名目付加価値!J127/SUMIF(名目付加価値!J119:J141,"&lt;&gt;0"),0)</f>
        <v>9.4059862191588073E-3</v>
      </c>
    </row>
    <row r="128" spans="1:10" x14ac:dyDescent="0.15">
      <c r="A128" s="1">
        <v>6</v>
      </c>
      <c r="B128" s="1" t="s">
        <v>78</v>
      </c>
      <c r="C128" s="1">
        <v>10</v>
      </c>
      <c r="D128" s="1" t="s">
        <v>22</v>
      </c>
      <c r="E128" s="6">
        <f>IF(名目付加価値!E128&gt;0,名目付加価値!E128/SUMIF(名目付加価値!E119:E141,"&lt;&gt;0"),0)</f>
        <v>5.6979106675544341E-3</v>
      </c>
      <c r="F128" s="6">
        <f>IF(名目付加価値!F128&gt;0,名目付加価値!F128/SUMIF(名目付加価値!F119:F141,"&lt;&gt;0"),0)</f>
        <v>6.5752722359595679E-3</v>
      </c>
      <c r="G128" s="6">
        <f>IF(名目付加価値!G128&gt;0,名目付加価値!G128/SUMIF(名目付加価値!G119:G141,"&lt;&gt;0"),0)</f>
        <v>1.2212310200690244E-2</v>
      </c>
      <c r="H128" s="6">
        <f>IF(名目付加価値!H128&gt;0,名目付加価値!H128/SUMIF(名目付加価値!H119:H141,"&lt;&gt;0"),0)</f>
        <v>9.7669109234890944E-3</v>
      </c>
      <c r="I128" s="6">
        <f>IF(名目付加価値!I128&gt;0,名目付加価値!I128/SUMIF(名目付加価値!I119:I141,"&lt;&gt;0"),0)</f>
        <v>9.54541924009231E-3</v>
      </c>
      <c r="J128" s="6">
        <f>IF(名目付加価値!J128&gt;0,名目付加価値!J128/SUMIF(名目付加価値!J119:J141,"&lt;&gt;0"),0)</f>
        <v>8.968398469399029E-3</v>
      </c>
    </row>
    <row r="129" spans="1:10" x14ac:dyDescent="0.15">
      <c r="A129" s="1">
        <v>6</v>
      </c>
      <c r="B129" s="1" t="s">
        <v>78</v>
      </c>
      <c r="C129" s="1">
        <v>11</v>
      </c>
      <c r="D129" s="1" t="s">
        <v>23</v>
      </c>
      <c r="E129" s="6">
        <f>IF(名目付加価値!E129&gt;0,名目付加価値!E129/SUMIF(名目付加価値!E119:E141,"&lt;&gt;0"),0)</f>
        <v>1.6902056538216852E-2</v>
      </c>
      <c r="F129" s="6">
        <f>IF(名目付加価値!F129&gt;0,名目付加価値!F129/SUMIF(名目付加価値!F119:F141,"&lt;&gt;0"),0)</f>
        <v>1.3718259143318902E-2</v>
      </c>
      <c r="G129" s="6">
        <f>IF(名目付加価値!G129&gt;0,名目付加価値!G129/SUMIF(名目付加価値!G119:G141,"&lt;&gt;0"),0)</f>
        <v>2.3853002879601262E-2</v>
      </c>
      <c r="H129" s="6">
        <f>IF(名目付加価値!H129&gt;0,名目付加価値!H129/SUMIF(名目付加価値!H119:H141,"&lt;&gt;0"),0)</f>
        <v>2.7478303200845326E-2</v>
      </c>
      <c r="I129" s="6">
        <f>IF(名目付加価値!I129&gt;0,名目付加価値!I129/SUMIF(名目付加価値!I119:I141,"&lt;&gt;0"),0)</f>
        <v>3.6575566737644498E-2</v>
      </c>
      <c r="J129" s="6">
        <f>IF(名目付加価値!J129&gt;0,名目付加価値!J129/SUMIF(名目付加価値!J119:J141,"&lt;&gt;0"),0)</f>
        <v>2.2855168256340548E-2</v>
      </c>
    </row>
    <row r="130" spans="1:10" x14ac:dyDescent="0.15">
      <c r="A130" s="1">
        <v>6</v>
      </c>
      <c r="B130" s="1" t="s">
        <v>78</v>
      </c>
      <c r="C130" s="1">
        <v>12</v>
      </c>
      <c r="D130" s="1" t="s">
        <v>24</v>
      </c>
      <c r="E130" s="6">
        <f>IF(名目付加価値!E130&gt;0,名目付加価値!E130/SUMIF(名目付加価値!E119:E141,"&lt;&gt;0"),0)</f>
        <v>2.0824977010622067E-2</v>
      </c>
      <c r="F130" s="6">
        <f>IF(名目付加価値!F130&gt;0,名目付加価値!F130/SUMIF(名目付加価値!F119:F141,"&lt;&gt;0"),0)</f>
        <v>3.4360325711701147E-2</v>
      </c>
      <c r="G130" s="6">
        <f>IF(名目付加価値!G130&gt;0,名目付加価値!G130/SUMIF(名目付加価値!G119:G141,"&lt;&gt;0"),0)</f>
        <v>8.4511440682184719E-2</v>
      </c>
      <c r="H130" s="6">
        <f>IF(名目付加価値!H130&gt;0,名目付加価値!H130/SUMIF(名目付加価値!H119:H141,"&lt;&gt;0"),0)</f>
        <v>9.2443959536393158E-2</v>
      </c>
      <c r="I130" s="6">
        <f>IF(名目付加価値!I130&gt;0,名目付加価値!I130/SUMIF(名目付加価値!I119:I141,"&lt;&gt;0"),0)</f>
        <v>9.9414523313685332E-2</v>
      </c>
      <c r="J130" s="6">
        <f>IF(名目付加価値!J130&gt;0,名目付加価値!J130/SUMIF(名目付加価値!J119:J141,"&lt;&gt;0"),0)</f>
        <v>6.5469887549203784E-2</v>
      </c>
    </row>
    <row r="131" spans="1:10" x14ac:dyDescent="0.15">
      <c r="A131" s="1">
        <v>6</v>
      </c>
      <c r="B131" s="1" t="s">
        <v>78</v>
      </c>
      <c r="C131" s="1">
        <v>13</v>
      </c>
      <c r="D131" s="1" t="s">
        <v>25</v>
      </c>
      <c r="E131" s="6">
        <f>IF(名目付加価値!E131&gt;0,名目付加価値!E131/SUMIF(名目付加価値!E119:E141,"&lt;&gt;0"),0)</f>
        <v>2.1694027724075034E-3</v>
      </c>
      <c r="F131" s="6">
        <f>IF(名目付加価値!F131&gt;0,名目付加価値!F131/SUMIF(名目付加価値!F119:F141,"&lt;&gt;0"),0)</f>
        <v>6.8205959958218126E-3</v>
      </c>
      <c r="G131" s="6">
        <f>IF(名目付加価値!G131&gt;0,名目付加価値!G131/SUMIF(名目付加価値!G119:G141,"&lt;&gt;0"),0)</f>
        <v>9.245717950018939E-3</v>
      </c>
      <c r="H131" s="6">
        <f>IF(名目付加価値!H131&gt;0,名目付加価値!H131/SUMIF(名目付加価値!H119:H141,"&lt;&gt;0"),0)</f>
        <v>1.0870647657947022E-2</v>
      </c>
      <c r="I131" s="6">
        <f>IF(名目付加価値!I131&gt;0,名目付加価値!I131/SUMIF(名目付加価値!I119:I141,"&lt;&gt;0"),0)</f>
        <v>1.4978050413848166E-2</v>
      </c>
      <c r="J131" s="6">
        <f>IF(名目付加価値!J131&gt;0,名目付加価値!J131/SUMIF(名目付加価値!J119:J141,"&lt;&gt;0"),0)</f>
        <v>1.317405721878928E-2</v>
      </c>
    </row>
    <row r="132" spans="1:10" x14ac:dyDescent="0.15">
      <c r="A132" s="1">
        <v>6</v>
      </c>
      <c r="B132" s="1" t="s">
        <v>78</v>
      </c>
      <c r="C132" s="1">
        <v>14</v>
      </c>
      <c r="D132" s="1" t="s">
        <v>26</v>
      </c>
      <c r="E132" s="6">
        <f>IF(名目付加価値!E132&gt;0,名目付加価値!E132/SUMIF(名目付加価値!E119:E141,"&lt;&gt;0"),0)</f>
        <v>1.0752911501680392E-3</v>
      </c>
      <c r="F132" s="6">
        <f>IF(名目付加価値!F132&gt;0,名目付加価値!F132/SUMIF(名目付加価値!F119:F141,"&lt;&gt;0"),0)</f>
        <v>3.243406897264703E-3</v>
      </c>
      <c r="G132" s="6">
        <f>IF(名目付加価値!G132&gt;0,名目付加価値!G132/SUMIF(名目付加価値!G119:G141,"&lt;&gt;0"),0)</f>
        <v>6.441768450105561E-3</v>
      </c>
      <c r="H132" s="6">
        <f>IF(名目付加価値!H132&gt;0,名目付加価値!H132/SUMIF(名目付加価値!H119:H141,"&lt;&gt;0"),0)</f>
        <v>4.8980873942794682E-3</v>
      </c>
      <c r="I132" s="6">
        <f>IF(名目付加価値!I132&gt;0,名目付加価値!I132/SUMIF(名目付加価値!I119:I141,"&lt;&gt;0"),0)</f>
        <v>4.5882441617583038E-3</v>
      </c>
      <c r="J132" s="6">
        <f>IF(名目付加価値!J132&gt;0,名目付加価値!J132/SUMIF(名目付加価値!J119:J141,"&lt;&gt;0"),0)</f>
        <v>4.6270631672020108E-3</v>
      </c>
    </row>
    <row r="133" spans="1:10" x14ac:dyDescent="0.15">
      <c r="A133" s="1">
        <v>6</v>
      </c>
      <c r="B133" s="1" t="s">
        <v>78</v>
      </c>
      <c r="C133" s="1">
        <v>15</v>
      </c>
      <c r="D133" s="1" t="s">
        <v>27</v>
      </c>
      <c r="E133" s="6">
        <f>IF(名目付加価値!E133&gt;0,名目付加価値!E133/SUMIF(名目付加価値!E119:E141,"&lt;&gt;0"),0)</f>
        <v>2.7840899510547832E-2</v>
      </c>
      <c r="F133" s="6">
        <f>IF(名目付加価値!F133&gt;0,名目付加価値!F133/SUMIF(名目付加価値!F119:F141,"&lt;&gt;0"),0)</f>
        <v>3.3148234046042141E-2</v>
      </c>
      <c r="G133" s="6">
        <f>IF(名目付加価値!G133&gt;0,名目付加価値!G133/SUMIF(名目付加価値!G119:G141,"&lt;&gt;0"),0)</f>
        <v>3.2199258243646049E-2</v>
      </c>
      <c r="H133" s="6">
        <f>IF(名目付加価値!H133&gt;0,名目付加価値!H133/SUMIF(名目付加価値!H119:H141,"&lt;&gt;0"),0)</f>
        <v>2.9669243022180592E-2</v>
      </c>
      <c r="I133" s="6">
        <f>IF(名目付加価値!I133&gt;0,名目付加価値!I133/SUMIF(名目付加価値!I119:I141,"&lt;&gt;0"),0)</f>
        <v>2.174600824884966E-2</v>
      </c>
      <c r="J133" s="6">
        <f>IF(名目付加価値!J133&gt;0,名目付加価値!J133/SUMIF(名目付加価値!J119:J141,"&lt;&gt;0"),0)</f>
        <v>2.1079902808217484E-2</v>
      </c>
    </row>
    <row r="134" spans="1:10" x14ac:dyDescent="0.15">
      <c r="A134" s="1">
        <v>6</v>
      </c>
      <c r="B134" s="1" t="s">
        <v>77</v>
      </c>
      <c r="C134" s="1">
        <v>16</v>
      </c>
      <c r="D134" s="1" t="s">
        <v>10</v>
      </c>
      <c r="E134" s="6">
        <f>IF(名目付加価値!E134&gt;0,名目付加価値!E134/SUMIF(名目付加価値!E119:E141,"&lt;&gt;0"),0)</f>
        <v>0.11675371967593155</v>
      </c>
      <c r="F134" s="6">
        <f>IF(名目付加価値!F134&gt;0,名目付加価値!F134/SUMIF(名目付加価値!F119:F141,"&lt;&gt;0"),0)</f>
        <v>0.13956177459579436</v>
      </c>
      <c r="G134" s="6">
        <f>IF(名目付加価値!G134&gt;0,名目付加価値!G134/SUMIF(名目付加価値!G119:G141,"&lt;&gt;0"),0)</f>
        <v>0.13566459312760928</v>
      </c>
      <c r="H134" s="6">
        <f>IF(名目付加価値!H134&gt;0,名目付加価値!H134/SUMIF(名目付加価値!H119:H141,"&lt;&gt;0"),0)</f>
        <v>0.1144550713079354</v>
      </c>
      <c r="I134" s="6">
        <f>IF(名目付加価値!I134&gt;0,名目付加価値!I134/SUMIF(名目付加価値!I119:I141,"&lt;&gt;0"),0)</f>
        <v>6.274474653028618E-2</v>
      </c>
      <c r="J134" s="6">
        <f>IF(名目付加価値!J134&gt;0,名目付加価値!J134/SUMIF(名目付加価値!J119:J141,"&lt;&gt;0"),0)</f>
        <v>7.2355290264582456E-2</v>
      </c>
    </row>
    <row r="135" spans="1:10" x14ac:dyDescent="0.15">
      <c r="A135" s="1">
        <v>6</v>
      </c>
      <c r="B135" s="1" t="s">
        <v>77</v>
      </c>
      <c r="C135" s="1">
        <v>17</v>
      </c>
      <c r="D135" s="1" t="s">
        <v>11</v>
      </c>
      <c r="E135" s="6">
        <f>IF(名目付加価値!E135&gt;0,名目付加価値!E135/SUMIF(名目付加価値!E119:E141,"&lt;&gt;0"),0)</f>
        <v>1.5525164098980058E-2</v>
      </c>
      <c r="F135" s="6">
        <f>IF(名目付加価値!F135&gt;0,名目付加価値!F135/SUMIF(名目付加価値!F119:F141,"&lt;&gt;0"),0)</f>
        <v>2.0763776857492134E-2</v>
      </c>
      <c r="G135" s="6">
        <f>IF(名目付加価値!G135&gt;0,名目付加価値!G135/SUMIF(名目付加価値!G119:G141,"&lt;&gt;0"),0)</f>
        <v>2.2773254267914766E-2</v>
      </c>
      <c r="H135" s="6">
        <f>IF(名目付加価値!H135&gt;0,名目付加価値!H135/SUMIF(名目付加価値!H119:H141,"&lt;&gt;0"),0)</f>
        <v>2.582202126742731E-2</v>
      </c>
      <c r="I135" s="6">
        <f>IF(名目付加価値!I135&gt;0,名目付加価値!I135/SUMIF(名目付加価値!I119:I141,"&lt;&gt;0"),0)</f>
        <v>1.765646033122268E-2</v>
      </c>
      <c r="J135" s="6">
        <f>IF(名目付加価値!J135&gt;0,名目付加価値!J135/SUMIF(名目付加価値!J119:J141,"&lt;&gt;0"),0)</f>
        <v>2.4046825024464324E-2</v>
      </c>
    </row>
    <row r="136" spans="1:10" x14ac:dyDescent="0.15">
      <c r="A136" s="1">
        <v>6</v>
      </c>
      <c r="B136" s="1" t="s">
        <v>77</v>
      </c>
      <c r="C136" s="1">
        <v>18</v>
      </c>
      <c r="D136" s="1" t="s">
        <v>12</v>
      </c>
      <c r="E136" s="6">
        <f>IF(名目付加価値!E136&gt;0,名目付加価値!E136/SUMIF(名目付加価値!E119:E141,"&lt;&gt;0"),0)</f>
        <v>0.12462898357063587</v>
      </c>
      <c r="F136" s="6">
        <f>IF(名目付加価値!F136&gt;0,名目付加価値!F136/SUMIF(名目付加価値!F119:F141,"&lt;&gt;0"),0)</f>
        <v>0.12219787909600267</v>
      </c>
      <c r="G136" s="6">
        <f>IF(名目付加価値!G136&gt;0,名目付加価値!G136/SUMIF(名目付加価値!G119:G141,"&lt;&gt;0"),0)</f>
        <v>0.10385070621180478</v>
      </c>
      <c r="H136" s="6">
        <f>IF(名目付加価値!H136&gt;0,名目付加価値!H136/SUMIF(名目付加価値!H119:H141,"&lt;&gt;0"),0)</f>
        <v>9.3337417608618134E-2</v>
      </c>
      <c r="I136" s="6">
        <f>IF(名目付加価値!I136&gt;0,名目付加価値!I136/SUMIF(名目付加価値!I119:I141,"&lt;&gt;0"),0)</f>
        <v>9.3775972847467692E-2</v>
      </c>
      <c r="J136" s="6">
        <f>IF(名目付加価値!J136&gt;0,名目付加価値!J136/SUMIF(名目付加価値!J119:J141,"&lt;&gt;0"),0)</f>
        <v>8.9345811154860344E-2</v>
      </c>
    </row>
    <row r="137" spans="1:10" x14ac:dyDescent="0.15">
      <c r="A137" s="1">
        <v>6</v>
      </c>
      <c r="B137" s="1" t="s">
        <v>277</v>
      </c>
      <c r="C137" s="1">
        <v>19</v>
      </c>
      <c r="D137" s="1" t="s">
        <v>13</v>
      </c>
      <c r="E137" s="6">
        <f>IF(名目付加価値!E137&gt;0,名目付加価値!E137/SUMIF(名目付加価値!E119:E141,"&lt;&gt;0"),0)</f>
        <v>5.1287394397590266E-2</v>
      </c>
      <c r="F137" s="6">
        <f>IF(名目付加価値!F137&gt;0,名目付加価値!F137/SUMIF(名目付加価値!F119:F141,"&lt;&gt;0"),0)</f>
        <v>4.6764839752605696E-2</v>
      </c>
      <c r="G137" s="6">
        <f>IF(名目付加価値!G137&gt;0,名目付加価値!G137/SUMIF(名目付加価値!G119:G141,"&lt;&gt;0"),0)</f>
        <v>4.7363518780651925E-2</v>
      </c>
      <c r="H137" s="6">
        <f>IF(名目付加価値!H137&gt;0,名目付加価値!H137/SUMIF(名目付加価値!H119:H141,"&lt;&gt;0"),0)</f>
        <v>4.5412820043080747E-2</v>
      </c>
      <c r="I137" s="6">
        <f>IF(名目付加価値!I137&gt;0,名目付加価値!I137/SUMIF(名目付加価値!I119:I141,"&lt;&gt;0"),0)</f>
        <v>4.2968985046878204E-2</v>
      </c>
      <c r="J137" s="6">
        <f>IF(名目付加価値!J137&gt;0,名目付加価値!J137/SUMIF(名目付加価値!J119:J141,"&lt;&gt;0"),0)</f>
        <v>4.4975801654800668E-2</v>
      </c>
    </row>
    <row r="138" spans="1:10" x14ac:dyDescent="0.15">
      <c r="A138" s="1">
        <v>6</v>
      </c>
      <c r="B138" s="1" t="s">
        <v>77</v>
      </c>
      <c r="C138" s="1">
        <v>20</v>
      </c>
      <c r="D138" s="1" t="s">
        <v>14</v>
      </c>
      <c r="E138" s="6">
        <f>IF(名目付加価値!E138&gt;0,名目付加価値!E138/SUMIF(名目付加価値!E119:E141,"&lt;&gt;0"),0)</f>
        <v>1.5374284391526339E-2</v>
      </c>
      <c r="F138" s="6">
        <f>IF(名目付加価値!F138&gt;0,名目付加価値!F138/SUMIF(名目付加価値!F119:F141,"&lt;&gt;0"),0)</f>
        <v>1.9600716629723427E-2</v>
      </c>
      <c r="G138" s="6">
        <f>IF(名目付加価値!G138&gt;0,名目付加価値!G138/SUMIF(名目付加価値!G119:G141,"&lt;&gt;0"),0)</f>
        <v>1.6448268782390613E-2</v>
      </c>
      <c r="H138" s="6">
        <f>IF(名目付加価値!H138&gt;0,名目付加価値!H138/SUMIF(名目付加価値!H119:H141,"&lt;&gt;0"),0)</f>
        <v>1.3009735431480667E-2</v>
      </c>
      <c r="I138" s="6">
        <f>IF(名目付加価値!I138&gt;0,名目付加価値!I138/SUMIF(名目付加価値!I119:I141,"&lt;&gt;0"),0)</f>
        <v>1.3500979910295105E-2</v>
      </c>
      <c r="J138" s="6">
        <f>IF(名目付加価値!J138&gt;0,名目付加価値!J138/SUMIF(名目付加価値!J119:J141,"&lt;&gt;0"),0)</f>
        <v>1.5734281242968044E-2</v>
      </c>
    </row>
    <row r="139" spans="1:10" x14ac:dyDescent="0.15">
      <c r="A139" s="1">
        <v>6</v>
      </c>
      <c r="B139" s="1" t="s">
        <v>77</v>
      </c>
      <c r="C139" s="1">
        <v>21</v>
      </c>
      <c r="D139" s="1" t="s">
        <v>15</v>
      </c>
      <c r="E139" s="6">
        <f>IF(名目付加価値!E139&gt;0,名目付加価値!E139/SUMIF(名目付加価値!E119:E141,"&lt;&gt;0"),0)</f>
        <v>6.2393065323997916E-2</v>
      </c>
      <c r="F139" s="6">
        <f>IF(名目付加価値!F139&gt;0,名目付加価値!F139/SUMIF(名目付加価値!F119:F141,"&lt;&gt;0"),0)</f>
        <v>5.0912184060060074E-2</v>
      </c>
      <c r="G139" s="6">
        <f>IF(名目付加価値!G139&gt;0,名目付加価値!G139/SUMIF(名目付加価値!G119:G141,"&lt;&gt;0"),0)</f>
        <v>5.1147294213747224E-2</v>
      </c>
      <c r="H139" s="6">
        <f>IF(名目付加価値!H139&gt;0,名目付加価値!H139/SUMIF(名目付加価値!H119:H141,"&lt;&gt;0"),0)</f>
        <v>5.3783499990795999E-2</v>
      </c>
      <c r="I139" s="6">
        <f>IF(名目付加価値!I139&gt;0,名目付加価値!I139/SUMIF(名目付加価値!I119:I141,"&lt;&gt;0"),0)</f>
        <v>5.2943339675138118E-2</v>
      </c>
      <c r="J139" s="6">
        <f>IF(名目付加価値!J139&gt;0,名目付加価値!J139/SUMIF(名目付加価値!J119:J141,"&lt;&gt;0"),0)</f>
        <v>5.6902611054414465E-2</v>
      </c>
    </row>
    <row r="140" spans="1:10" x14ac:dyDescent="0.15">
      <c r="A140" s="1">
        <v>6</v>
      </c>
      <c r="B140" s="1" t="s">
        <v>75</v>
      </c>
      <c r="C140" s="1">
        <v>22</v>
      </c>
      <c r="D140" s="1" t="s">
        <v>7</v>
      </c>
      <c r="E140" s="6">
        <f>IF(名目付加価値!E140&gt;0,名目付加価値!E140/SUMIF(名目付加価値!E119:E141,"&lt;&gt;0"),0)</f>
        <v>0.11899639188709241</v>
      </c>
      <c r="F140" s="6">
        <f>IF(名目付加価値!F140&gt;0,名目付加価値!F140/SUMIF(名目付加価値!F119:F141,"&lt;&gt;0"),0)</f>
        <v>0.16248007863386621</v>
      </c>
      <c r="G140" s="6">
        <f>IF(名目付加価値!G140&gt;0,名目付加価値!G140/SUMIF(名目付加価値!G119:G141,"&lt;&gt;0"),0)</f>
        <v>0.16453648912272226</v>
      </c>
      <c r="H140" s="6">
        <f>IF(名目付加価値!H140&gt;0,名目付加価値!H140/SUMIF(名目付加価値!H119:H141,"&lt;&gt;0"),0)</f>
        <v>0.20628712909160302</v>
      </c>
      <c r="I140" s="6">
        <f>IF(名目付加価値!I140&gt;0,名目付加価値!I140/SUMIF(名目付加価値!I119:I141,"&lt;&gt;0"),0)</f>
        <v>0.25626157641664016</v>
      </c>
      <c r="J140" s="6">
        <f>IF(名目付加価値!J140&gt;0,名目付加価値!J140/SUMIF(名目付加価値!J119:J141,"&lt;&gt;0"),0)</f>
        <v>0.27692718492121976</v>
      </c>
    </row>
    <row r="141" spans="1:10" x14ac:dyDescent="0.15">
      <c r="A141" s="1">
        <v>6</v>
      </c>
      <c r="B141" s="1" t="s">
        <v>75</v>
      </c>
      <c r="C141" s="1">
        <v>23</v>
      </c>
      <c r="D141" s="1" t="s">
        <v>28</v>
      </c>
      <c r="E141" s="6">
        <f>IF(名目付加価値!E141&gt;0,名目付加価値!E141/SUMIF(名目付加価値!E119:E141,"&lt;&gt;0"),0)</f>
        <v>0.10425837973349698</v>
      </c>
      <c r="F141" s="6">
        <f>IF(名目付加価値!F141&gt;0,名目付加価値!F141/SUMIF(名目付加価値!F119:F141,"&lt;&gt;0"),0)</f>
        <v>0.12842717913724402</v>
      </c>
      <c r="G141" s="6">
        <f>IF(名目付加価値!G141&gt;0,名目付加価値!G141/SUMIF(名目付加価値!G119:G141,"&lt;&gt;0"),0)</f>
        <v>0.11798885619396833</v>
      </c>
      <c r="H141" s="6">
        <f>IF(名目付加価値!H141&gt;0,名目付加価値!H141/SUMIF(名目付加価値!H119:H141,"&lt;&gt;0"),0)</f>
        <v>0.13938956255907961</v>
      </c>
      <c r="I141" s="6">
        <f>IF(名目付加価値!I141&gt;0,名目付加価値!I141/SUMIF(名目付加価値!I119:I141,"&lt;&gt;0"),0)</f>
        <v>0.15853459091204847</v>
      </c>
      <c r="J141" s="6">
        <f>IF(名目付加価値!J141&gt;0,名目付加価値!J141/SUMIF(名目付加価値!J119:J141,"&lt;&gt;0"),0)</f>
        <v>0.17073292021496775</v>
      </c>
    </row>
    <row r="142" spans="1:10" x14ac:dyDescent="0.15">
      <c r="A142" s="1">
        <v>7</v>
      </c>
      <c r="B142" s="1" t="s">
        <v>82</v>
      </c>
      <c r="C142" s="1">
        <v>1</v>
      </c>
      <c r="D142" s="1" t="s">
        <v>8</v>
      </c>
      <c r="E142" s="6">
        <f>IF(名目付加価値!E142&gt;0,名目付加価値!E142/SUMIF(名目付加価値!E142:E164,"&lt;&gt;0"),0)</f>
        <v>0.16204087105790418</v>
      </c>
      <c r="F142" s="6">
        <f>IF(名目付加価値!F142&gt;0,名目付加価値!F142/SUMIF(名目付加価値!F142:F164,"&lt;&gt;0"),0)</f>
        <v>7.845972166813131E-2</v>
      </c>
      <c r="G142" s="6">
        <f>IF(名目付加価値!G142&gt;0,名目付加価値!G142/SUMIF(名目付加価値!G142:G164,"&lt;&gt;0"),0)</f>
        <v>4.6751617416363037E-2</v>
      </c>
      <c r="H142" s="6">
        <f>IF(名目付加価値!H142&gt;0,名目付加価値!H142/SUMIF(名目付加価値!H142:H164,"&lt;&gt;0"),0)</f>
        <v>2.7786315232299123E-2</v>
      </c>
      <c r="I142" s="6">
        <f>IF(名目付加価値!I142&gt;0,名目付加価値!I142/SUMIF(名目付加価値!I142:I164,"&lt;&gt;0"),0)</f>
        <v>2.6196762914779913E-2</v>
      </c>
      <c r="J142" s="6">
        <f>IF(名目付加価値!J142&gt;0,名目付加価値!J142/SUMIF(名目付加価値!J142:J164,"&lt;&gt;0"),0)</f>
        <v>2.676887131362584E-2</v>
      </c>
    </row>
    <row r="143" spans="1:10" x14ac:dyDescent="0.15">
      <c r="A143" s="1">
        <v>7</v>
      </c>
      <c r="B143" s="1" t="s">
        <v>82</v>
      </c>
      <c r="C143" s="1">
        <v>2</v>
      </c>
      <c r="D143" s="1" t="s">
        <v>9</v>
      </c>
      <c r="E143" s="6">
        <f>IF(名目付加価値!E143&gt;0,名目付加価値!E143/SUMIF(名目付加価値!E142:E164,"&lt;&gt;0"),0)</f>
        <v>1.0411231671458339E-2</v>
      </c>
      <c r="F143" s="6">
        <f>IF(名目付加価値!F143&gt;0,名目付加価値!F143/SUMIF(名目付加価値!F142:F164,"&lt;&gt;0"),0)</f>
        <v>5.1466719372642395E-3</v>
      </c>
      <c r="G143" s="6">
        <f>IF(名目付加価値!G143&gt;0,名目付加価値!G143/SUMIF(名目付加価値!G142:G164,"&lt;&gt;0"),0)</f>
        <v>3.4820496673435525E-3</v>
      </c>
      <c r="H143" s="6">
        <f>IF(名目付加価値!H143&gt;0,名目付加価値!H143/SUMIF(名目付加価値!H142:H164,"&lt;&gt;0"),0)</f>
        <v>1.2776200301564417E-3</v>
      </c>
      <c r="I143" s="6">
        <f>IF(名目付加価値!I143&gt;0,名目付加価値!I143/SUMIF(名目付加価値!I142:I164,"&lt;&gt;0"),0)</f>
        <v>3.5387150077985781E-4</v>
      </c>
      <c r="J143" s="6">
        <f>IF(名目付加価値!J143&gt;0,名目付加価値!J143/SUMIF(名目付加価値!J142:J164,"&lt;&gt;0"),0)</f>
        <v>3.854013268431353E-4</v>
      </c>
    </row>
    <row r="144" spans="1:10" x14ac:dyDescent="0.15">
      <c r="A144" s="1">
        <v>7</v>
      </c>
      <c r="B144" s="1" t="s">
        <v>84</v>
      </c>
      <c r="C144" s="1">
        <v>3</v>
      </c>
      <c r="D144" s="1" t="s">
        <v>16</v>
      </c>
      <c r="E144" s="6">
        <f>IF(名目付加価値!E144&gt;0,名目付加価値!E144/SUMIF(名目付加価値!E142:E164,"&lt;&gt;0"),0)</f>
        <v>6.8920264132655215E-2</v>
      </c>
      <c r="F144" s="6">
        <f>IF(名目付加価値!F144&gt;0,名目付加価値!F144/SUMIF(名目付加価値!F142:F164,"&lt;&gt;0"),0)</f>
        <v>4.9506497571464685E-2</v>
      </c>
      <c r="G144" s="6">
        <f>IF(名目付加価値!G144&gt;0,名目付加価値!G144/SUMIF(名目付加価値!G142:G164,"&lt;&gt;0"),0)</f>
        <v>3.8789919719002329E-2</v>
      </c>
      <c r="H144" s="6">
        <f>IF(名目付加価値!H144&gt;0,名目付加価値!H144/SUMIF(名目付加価値!H142:H164,"&lt;&gt;0"),0)</f>
        <v>7.091019145655203E-2</v>
      </c>
      <c r="I144" s="6">
        <f>IF(名目付加価値!I144&gt;0,名目付加価値!I144/SUMIF(名目付加価値!I142:I164,"&lt;&gt;0"),0)</f>
        <v>4.9819196032715722E-2</v>
      </c>
      <c r="J144" s="6">
        <f>IF(名目付加価値!J144&gt;0,名目付加価値!J144/SUMIF(名目付加価値!J142:J164,"&lt;&gt;0"),0)</f>
        <v>5.146096436158086E-2</v>
      </c>
    </row>
    <row r="145" spans="1:10" x14ac:dyDescent="0.15">
      <c r="A145" s="1">
        <v>7</v>
      </c>
      <c r="B145" s="1" t="s">
        <v>84</v>
      </c>
      <c r="C145" s="1">
        <v>4</v>
      </c>
      <c r="D145" s="1" t="s">
        <v>17</v>
      </c>
      <c r="E145" s="6">
        <f>IF(名目付加価値!E145&gt;0,名目付加価値!E145/SUMIF(名目付加価値!E142:E164,"&lt;&gt;0"),0)</f>
        <v>2.6799597766794803E-2</v>
      </c>
      <c r="F145" s="6">
        <f>IF(名目付加価値!F145&gt;0,名目付加価値!F145/SUMIF(名目付加価値!F142:F164,"&lt;&gt;0"),0)</f>
        <v>1.6616819177864697E-2</v>
      </c>
      <c r="G145" s="6">
        <f>IF(名目付加価値!G145&gt;0,名目付加価値!G145/SUMIF(名目付加価値!G142:G164,"&lt;&gt;0"),0)</f>
        <v>1.6203044694774075E-2</v>
      </c>
      <c r="H145" s="6">
        <f>IF(名目付加価値!H145&gt;0,名目付加価値!H145/SUMIF(名目付加価値!H142:H164,"&lt;&gt;0"),0)</f>
        <v>5.9383337351981633E-3</v>
      </c>
      <c r="I145" s="6">
        <f>IF(名目付加価値!I145&gt;0,名目付加価値!I145/SUMIF(名目付加価値!I142:I164,"&lt;&gt;0"),0)</f>
        <v>4.0107901145710221E-3</v>
      </c>
      <c r="J145" s="6">
        <f>IF(名目付加価値!J145&gt;0,名目付加価値!J145/SUMIF(名目付加価値!J142:J164,"&lt;&gt;0"),0)</f>
        <v>3.6390781678604833E-3</v>
      </c>
    </row>
    <row r="146" spans="1:10" x14ac:dyDescent="0.15">
      <c r="A146" s="1">
        <v>7</v>
      </c>
      <c r="B146" s="1" t="s">
        <v>84</v>
      </c>
      <c r="C146" s="1">
        <v>5</v>
      </c>
      <c r="D146" s="1" t="s">
        <v>18</v>
      </c>
      <c r="E146" s="6">
        <f>IF(名目付加価値!E146&gt;0,名目付加価値!E146/SUMIF(名目付加価値!E142:E164,"&lt;&gt;0"),0)</f>
        <v>8.3054565823663731E-3</v>
      </c>
      <c r="F146" s="6">
        <f>IF(名目付加価値!F146&gt;0,名目付加価値!F146/SUMIF(名目付加価値!F142:F164,"&lt;&gt;0"),0)</f>
        <v>8.7880347666399652E-3</v>
      </c>
      <c r="G146" s="6">
        <f>IF(名目付加価値!G146&gt;0,名目付加価値!G146/SUMIF(名目付加価値!G142:G164,"&lt;&gt;0"),0)</f>
        <v>6.4443732238648058E-3</v>
      </c>
      <c r="H146" s="6">
        <f>IF(名目付加価値!H146&gt;0,名目付加価値!H146/SUMIF(名目付加価値!H142:H164,"&lt;&gt;0"),0)</f>
        <v>6.6384046716206303E-3</v>
      </c>
      <c r="I146" s="6">
        <f>IF(名目付加価値!I146&gt;0,名目付加価値!I146/SUMIF(名目付加価値!I142:I164,"&lt;&gt;0"),0)</f>
        <v>5.8204752804124496E-3</v>
      </c>
      <c r="J146" s="6">
        <f>IF(名目付加価値!J146&gt;0,名目付加価値!J146/SUMIF(名目付加価値!J142:J164,"&lt;&gt;0"),0)</f>
        <v>5.8565532186376883E-3</v>
      </c>
    </row>
    <row r="147" spans="1:10" x14ac:dyDescent="0.15">
      <c r="A147" s="1">
        <v>7</v>
      </c>
      <c r="B147" s="1" t="s">
        <v>84</v>
      </c>
      <c r="C147" s="1">
        <v>6</v>
      </c>
      <c r="D147" s="1" t="s">
        <v>2</v>
      </c>
      <c r="E147" s="6">
        <f>IF(名目付加価値!E147&gt;0,名目付加価値!E147/SUMIF(名目付加価値!E142:E164,"&lt;&gt;0"),0)</f>
        <v>2.5026073769286374E-2</v>
      </c>
      <c r="F147" s="6">
        <f>IF(名目付加価値!F147&gt;0,名目付加価値!F147/SUMIF(名目付加価値!F142:F164,"&lt;&gt;0"),0)</f>
        <v>2.4312732887257056E-2</v>
      </c>
      <c r="G147" s="6">
        <f>IF(名目付加価値!G147&gt;0,名目付加価値!G147/SUMIF(名目付加価値!G142:G164,"&lt;&gt;0"),0)</f>
        <v>2.2098874102950059E-2</v>
      </c>
      <c r="H147" s="6">
        <f>IF(名目付加価値!H147&gt;0,名目付加価値!H147/SUMIF(名目付加価値!H142:H164,"&lt;&gt;0"),0)</f>
        <v>2.8173057255493381E-2</v>
      </c>
      <c r="I147" s="6">
        <f>IF(名目付加価値!I147&gt;0,名目付加価値!I147/SUMIF(名目付加価値!I142:I164,"&lt;&gt;0"),0)</f>
        <v>1.5641970864214632E-2</v>
      </c>
      <c r="J147" s="6">
        <f>IF(名目付加価値!J147&gt;0,名目付加価値!J147/SUMIF(名目付加価値!J142:J164,"&lt;&gt;0"),0)</f>
        <v>1.6366847492225573E-2</v>
      </c>
    </row>
    <row r="148" spans="1:10" x14ac:dyDescent="0.15">
      <c r="A148" s="1">
        <v>7</v>
      </c>
      <c r="B148" s="1" t="s">
        <v>84</v>
      </c>
      <c r="C148" s="1">
        <v>7</v>
      </c>
      <c r="D148" s="1" t="s">
        <v>19</v>
      </c>
      <c r="E148" s="6">
        <f>IF(名目付加価値!E148&gt;0,名目付加価値!E148/SUMIF(名目付加価値!E142:E164,"&lt;&gt;0"),0)</f>
        <v>6.3469153726118509E-3</v>
      </c>
      <c r="F148" s="6">
        <f>IF(名目付加価値!F148&gt;0,名目付加価値!F148/SUMIF(名目付加価値!F142:F164,"&lt;&gt;0"),0)</f>
        <v>4.891327168121065E-4</v>
      </c>
      <c r="G148" s="6">
        <f>IF(名目付加価値!G148&gt;0,名目付加価値!G148/SUMIF(名目付加価値!G142:G164,"&lt;&gt;0"),0)</f>
        <v>1.340696736249823E-3</v>
      </c>
      <c r="H148" s="6">
        <f>IF(名目付加価値!H148&gt;0,名目付加価値!H148/SUMIF(名目付加価値!H142:H164,"&lt;&gt;0"),0)</f>
        <v>1.5635451516082231E-3</v>
      </c>
      <c r="I148" s="6">
        <f>IF(名目付加価値!I148&gt;0,名目付加価値!I148/SUMIF(名目付加価値!I142:I164,"&lt;&gt;0"),0)</f>
        <v>3.8045115172917211E-4</v>
      </c>
      <c r="J148" s="6">
        <f>IF(名目付加価値!J148&gt;0,名目付加価値!J148/SUMIF(名目付加価値!J142:J164,"&lt;&gt;0"),0)</f>
        <v>6.6786079002140468E-4</v>
      </c>
    </row>
    <row r="149" spans="1:10" x14ac:dyDescent="0.15">
      <c r="A149" s="1">
        <v>7</v>
      </c>
      <c r="B149" s="1" t="s">
        <v>84</v>
      </c>
      <c r="C149" s="1">
        <v>8</v>
      </c>
      <c r="D149" s="1" t="s">
        <v>20</v>
      </c>
      <c r="E149" s="6">
        <f>IF(名目付加価値!E149&gt;0,名目付加価値!E149/SUMIF(名目付加価値!E142:E164,"&lt;&gt;0"),0)</f>
        <v>1.5803638083519901E-2</v>
      </c>
      <c r="F149" s="6">
        <f>IF(名目付加価値!F149&gt;0,名目付加価値!F149/SUMIF(名目付加価値!F142:F164,"&lt;&gt;0"),0)</f>
        <v>1.2560156316955505E-2</v>
      </c>
      <c r="G149" s="6">
        <f>IF(名目付加価値!G149&gt;0,名目付加価値!G149/SUMIF(名目付加価値!G142:G164,"&lt;&gt;0"),0)</f>
        <v>1.1950571109393515E-2</v>
      </c>
      <c r="H149" s="6">
        <f>IF(名目付加価値!H149&gt;0,名目付加価値!H149/SUMIF(名目付加価値!H142:H164,"&lt;&gt;0"),0)</f>
        <v>1.1717455331862274E-2</v>
      </c>
      <c r="I149" s="6">
        <f>IF(名目付加価値!I149&gt;0,名目付加価値!I149/SUMIF(名目付加価値!I142:I164,"&lt;&gt;0"),0)</f>
        <v>1.2342067087567432E-2</v>
      </c>
      <c r="J149" s="6">
        <f>IF(名目付加価値!J149&gt;0,名目付加価値!J149/SUMIF(名目付加価値!J142:J164,"&lt;&gt;0"),0)</f>
        <v>9.4198509572146153E-3</v>
      </c>
    </row>
    <row r="150" spans="1:10" x14ac:dyDescent="0.15">
      <c r="A150" s="1">
        <v>7</v>
      </c>
      <c r="B150" s="1" t="s">
        <v>84</v>
      </c>
      <c r="C150" s="1">
        <v>9</v>
      </c>
      <c r="D150" s="1" t="s">
        <v>21</v>
      </c>
      <c r="E150" s="6">
        <f>IF(名目付加価値!E150&gt;0,名目付加価値!E150/SUMIF(名目付加価値!E142:E164,"&lt;&gt;0"),0)</f>
        <v>1.0153246466486687E-2</v>
      </c>
      <c r="F150" s="6">
        <f>IF(名目付加価値!F150&gt;0,名目付加価値!F150/SUMIF(名目付加価値!F142:F164,"&lt;&gt;0"),0)</f>
        <v>1.4725173646011527E-2</v>
      </c>
      <c r="G150" s="6">
        <f>IF(名目付加価値!G150&gt;0,名目付加価値!G150/SUMIF(名目付加価値!G142:G164,"&lt;&gt;0"),0)</f>
        <v>1.3210442442019034E-2</v>
      </c>
      <c r="H150" s="6">
        <f>IF(名目付加価値!H150&gt;0,名目付加価値!H150/SUMIF(名目付加価値!H142:H164,"&lt;&gt;0"),0)</f>
        <v>1.0928662337344894E-2</v>
      </c>
      <c r="I150" s="6">
        <f>IF(名目付加価値!I150&gt;0,名目付加価値!I150/SUMIF(名目付加価値!I142:I164,"&lt;&gt;0"),0)</f>
        <v>1.0896568851947916E-2</v>
      </c>
      <c r="J150" s="6">
        <f>IF(名目付加価値!J150&gt;0,名目付加価値!J150/SUMIF(名目付加価値!J142:J164,"&lt;&gt;0"),0)</f>
        <v>8.7342170868065696E-3</v>
      </c>
    </row>
    <row r="151" spans="1:10" x14ac:dyDescent="0.15">
      <c r="A151" s="1">
        <v>7</v>
      </c>
      <c r="B151" s="1" t="s">
        <v>84</v>
      </c>
      <c r="C151" s="1">
        <v>10</v>
      </c>
      <c r="D151" s="1" t="s">
        <v>22</v>
      </c>
      <c r="E151" s="6">
        <f>IF(名目付加価値!E151&gt;0,名目付加価値!E151/SUMIF(名目付加価値!E142:E164,"&lt;&gt;0"),0)</f>
        <v>9.6274846370719442E-3</v>
      </c>
      <c r="F151" s="6">
        <f>IF(名目付加価値!F151&gt;0,名目付加価値!F151/SUMIF(名目付加価値!F142:F164,"&lt;&gt;0"),0)</f>
        <v>8.595085843322867E-3</v>
      </c>
      <c r="G151" s="6">
        <f>IF(名目付加価値!G151&gt;0,名目付加価値!G151/SUMIF(名目付加価値!G142:G164,"&lt;&gt;0"),0)</f>
        <v>1.3107422072291881E-2</v>
      </c>
      <c r="H151" s="6">
        <f>IF(名目付加価値!H151&gt;0,名目付加価値!H151/SUMIF(名目付加価値!H142:H164,"&lt;&gt;0"),0)</f>
        <v>1.1642295732012599E-2</v>
      </c>
      <c r="I151" s="6">
        <f>IF(名目付加価値!I151&gt;0,名目付加価値!I151/SUMIF(名目付加価値!I142:I164,"&lt;&gt;0"),0)</f>
        <v>1.1964655925925558E-2</v>
      </c>
      <c r="J151" s="6">
        <f>IF(名目付加価値!J151&gt;0,名目付加価値!J151/SUMIF(名目付加価値!J142:J164,"&lt;&gt;0"),0)</f>
        <v>1.0783042721517784E-2</v>
      </c>
    </row>
    <row r="152" spans="1:10" x14ac:dyDescent="0.15">
      <c r="A152" s="1">
        <v>7</v>
      </c>
      <c r="B152" s="1" t="s">
        <v>84</v>
      </c>
      <c r="C152" s="1">
        <v>11</v>
      </c>
      <c r="D152" s="1" t="s">
        <v>23</v>
      </c>
      <c r="E152" s="6">
        <f>IF(名目付加価値!E152&gt;0,名目付加価値!E152/SUMIF(名目付加価値!E142:E164,"&lt;&gt;0"),0)</f>
        <v>7.7533050314866469E-3</v>
      </c>
      <c r="F152" s="6">
        <f>IF(名目付加価値!F152&gt;0,名目付加価値!F152/SUMIF(名目付加価値!F142:F164,"&lt;&gt;0"),0)</f>
        <v>9.1720781389477753E-3</v>
      </c>
      <c r="G152" s="6">
        <f>IF(名目付加価値!G152&gt;0,名目付加価値!G152/SUMIF(名目付加価値!G142:G164,"&lt;&gt;0"),0)</f>
        <v>1.9321249369532258E-2</v>
      </c>
      <c r="H152" s="6">
        <f>IF(名目付加価値!H152&gt;0,名目付加価値!H152/SUMIF(名目付加価値!H142:H164,"&lt;&gt;0"),0)</f>
        <v>1.6627674651216961E-2</v>
      </c>
      <c r="I152" s="6">
        <f>IF(名目付加価値!I152&gt;0,名目付加価値!I152/SUMIF(名目付加価値!I142:I164,"&lt;&gt;0"),0)</f>
        <v>2.7167088911966335E-2</v>
      </c>
      <c r="J152" s="6">
        <f>IF(名目付加価値!J152&gt;0,名目付加価値!J152/SUMIF(名目付加価値!J142:J164,"&lt;&gt;0"),0)</f>
        <v>1.9600632283830206E-2</v>
      </c>
    </row>
    <row r="153" spans="1:10" x14ac:dyDescent="0.15">
      <c r="A153" s="1">
        <v>7</v>
      </c>
      <c r="B153" s="1" t="s">
        <v>278</v>
      </c>
      <c r="C153" s="1">
        <v>12</v>
      </c>
      <c r="D153" s="1" t="s">
        <v>24</v>
      </c>
      <c r="E153" s="6">
        <f>IF(名目付加価値!E153&gt;0,名目付加価値!E153/SUMIF(名目付加価値!E142:E164,"&lt;&gt;0"),0)</f>
        <v>2.9585069155756639E-2</v>
      </c>
      <c r="F153" s="6">
        <f>IF(名目付加価値!F153&gt;0,名目付加価値!F153/SUMIF(名目付加価値!F142:F164,"&lt;&gt;0"),0)</f>
        <v>4.4796523203990163E-2</v>
      </c>
      <c r="G153" s="6">
        <f>IF(名目付加価値!G153&gt;0,名目付加価値!G153/SUMIF(名目付加価値!G142:G164,"&lt;&gt;0"),0)</f>
        <v>8.1706548067916482E-2</v>
      </c>
      <c r="H153" s="6">
        <f>IF(名目付加価値!H153&gt;0,名目付加価値!H153/SUMIF(名目付加価値!H142:H164,"&lt;&gt;0"),0)</f>
        <v>8.4108844758245468E-2</v>
      </c>
      <c r="I153" s="6">
        <f>IF(名目付加価値!I153&gt;0,名目付加価値!I153/SUMIF(名目付加価値!I142:I164,"&lt;&gt;0"),0)</f>
        <v>7.636808716516616E-2</v>
      </c>
      <c r="J153" s="6">
        <f>IF(名目付加価値!J153&gt;0,名目付加価値!J153/SUMIF(名目付加価値!J142:J164,"&lt;&gt;0"),0)</f>
        <v>6.1201225586177542E-2</v>
      </c>
    </row>
    <row r="154" spans="1:10" x14ac:dyDescent="0.15">
      <c r="A154" s="1">
        <v>7</v>
      </c>
      <c r="B154" s="1" t="s">
        <v>84</v>
      </c>
      <c r="C154" s="1">
        <v>13</v>
      </c>
      <c r="D154" s="1" t="s">
        <v>25</v>
      </c>
      <c r="E154" s="6">
        <f>IF(名目付加価値!E154&gt;0,名目付加価値!E154/SUMIF(名目付加価値!E142:E164,"&lt;&gt;0"),0)</f>
        <v>1.8858324065983061E-3</v>
      </c>
      <c r="F154" s="6">
        <f>IF(名目付加価値!F154&gt;0,名目付加価値!F154/SUMIF(名目付加価値!F142:F164,"&lt;&gt;0"),0)</f>
        <v>7.0062627431462174E-3</v>
      </c>
      <c r="G154" s="6">
        <f>IF(名目付加価値!G154&gt;0,名目付加価値!G154/SUMIF(名目付加価値!G142:G164,"&lt;&gt;0"),0)</f>
        <v>1.0121799914999587E-2</v>
      </c>
      <c r="H154" s="6">
        <f>IF(名目付加価値!H154&gt;0,名目付加価値!H154/SUMIF(名目付加価値!H142:H164,"&lt;&gt;0"),0)</f>
        <v>1.5898804218824145E-2</v>
      </c>
      <c r="I154" s="6">
        <f>IF(名目付加価値!I154&gt;0,名目付加価値!I154/SUMIF(名目付加価値!I142:I164,"&lt;&gt;0"),0)</f>
        <v>2.7414909519013396E-2</v>
      </c>
      <c r="J154" s="6">
        <f>IF(名目付加価値!J154&gt;0,名目付加価値!J154/SUMIF(名目付加価値!J142:J164,"&lt;&gt;0"),0)</f>
        <v>2.011158070304838E-2</v>
      </c>
    </row>
    <row r="155" spans="1:10" x14ac:dyDescent="0.15">
      <c r="A155" s="1">
        <v>7</v>
      </c>
      <c r="B155" s="1" t="s">
        <v>84</v>
      </c>
      <c r="C155" s="1">
        <v>14</v>
      </c>
      <c r="D155" s="1" t="s">
        <v>26</v>
      </c>
      <c r="E155" s="6">
        <f>IF(名目付加価値!E155&gt;0,名目付加価値!E155/SUMIF(名目付加価値!E142:E164,"&lt;&gt;0"),0)</f>
        <v>6.355271763378312E-3</v>
      </c>
      <c r="F155" s="6">
        <f>IF(名目付加価値!F155&gt;0,名目付加価値!F155/SUMIF(名目付加価値!F142:F164,"&lt;&gt;0"),0)</f>
        <v>1.6928722968675345E-2</v>
      </c>
      <c r="G155" s="6">
        <f>IF(名目付加価値!G155&gt;0,名目付加価値!G155/SUMIF(名目付加価値!G142:G164,"&lt;&gt;0"),0)</f>
        <v>8.8415514351515324E-3</v>
      </c>
      <c r="H155" s="6">
        <f>IF(名目付加価値!H155&gt;0,名目付加価値!H155/SUMIF(名目付加価値!H142:H164,"&lt;&gt;0"),0)</f>
        <v>7.070322023912121E-3</v>
      </c>
      <c r="I155" s="6">
        <f>IF(名目付加価値!I155&gt;0,名目付加価値!I155/SUMIF(名目付加価値!I142:I164,"&lt;&gt;0"),0)</f>
        <v>1.3617605911578875E-2</v>
      </c>
      <c r="J155" s="6">
        <f>IF(名目付加価値!J155&gt;0,名目付加価値!J155/SUMIF(名目付加価値!J142:J164,"&lt;&gt;0"),0)</f>
        <v>1.1345962820508544E-2</v>
      </c>
    </row>
    <row r="156" spans="1:10" x14ac:dyDescent="0.15">
      <c r="A156" s="1">
        <v>7</v>
      </c>
      <c r="B156" s="1" t="s">
        <v>84</v>
      </c>
      <c r="C156" s="1">
        <v>15</v>
      </c>
      <c r="D156" s="1" t="s">
        <v>27</v>
      </c>
      <c r="E156" s="6">
        <f>IF(名目付加価値!E156&gt;0,名目付加価値!E156/SUMIF(名目付加価値!E142:E164,"&lt;&gt;0"),0)</f>
        <v>2.9166786396132186E-2</v>
      </c>
      <c r="F156" s="6">
        <f>IF(名目付加価値!F156&gt;0,名目付加価値!F156/SUMIF(名目付加価値!F142:F164,"&lt;&gt;0"),0)</f>
        <v>2.8537220892670096E-2</v>
      </c>
      <c r="G156" s="6">
        <f>IF(名目付加価値!G156&gt;0,名目付加価値!G156/SUMIF(名目付加価値!G142:G164,"&lt;&gt;0"),0)</f>
        <v>3.5450355731778134E-2</v>
      </c>
      <c r="H156" s="6">
        <f>IF(名目付加価値!H156&gt;0,名目付加価値!H156/SUMIF(名目付加価値!H142:H164,"&lt;&gt;0"),0)</f>
        <v>3.0368037133155789E-2</v>
      </c>
      <c r="I156" s="6">
        <f>IF(名目付加価値!I156&gt;0,名目付加価値!I156/SUMIF(名目付加価値!I142:I164,"&lt;&gt;0"),0)</f>
        <v>2.7536672665240708E-2</v>
      </c>
      <c r="J156" s="6">
        <f>IF(名目付加価値!J156&gt;0,名目付加価値!J156/SUMIF(名目付加価値!J142:J164,"&lt;&gt;0"),0)</f>
        <v>2.5743804368845054E-2</v>
      </c>
    </row>
    <row r="157" spans="1:10" x14ac:dyDescent="0.15">
      <c r="A157" s="1">
        <v>7</v>
      </c>
      <c r="B157" s="1" t="s">
        <v>82</v>
      </c>
      <c r="C157" s="1">
        <v>16</v>
      </c>
      <c r="D157" s="1" t="s">
        <v>10</v>
      </c>
      <c r="E157" s="6">
        <f>IF(名目付加価値!E157&gt;0,名目付加価値!E157/SUMIF(名目付加価値!E142:E164,"&lt;&gt;0"),0)</f>
        <v>0.10884601959708387</v>
      </c>
      <c r="F157" s="6">
        <f>IF(名目付加価値!F157&gt;0,名目付加価値!F157/SUMIF(名目付加価値!F142:F164,"&lt;&gt;0"),0)</f>
        <v>0.13617364742322824</v>
      </c>
      <c r="G157" s="6">
        <f>IF(名目付加価値!G157&gt;0,名目付加価値!G157/SUMIF(名目付加価値!G142:G164,"&lt;&gt;0"),0)</f>
        <v>0.14186712970239554</v>
      </c>
      <c r="H157" s="6">
        <f>IF(名目付加価値!H157&gt;0,名目付加価値!H157/SUMIF(名目付加価値!H142:H164,"&lt;&gt;0"),0)</f>
        <v>8.6214157709598005E-2</v>
      </c>
      <c r="I157" s="6">
        <f>IF(名目付加価値!I157&gt;0,名目付加価値!I157/SUMIF(名目付加価値!I142:I164,"&lt;&gt;0"),0)</f>
        <v>6.0554508532134448E-2</v>
      </c>
      <c r="J157" s="6">
        <f>IF(名目付加価値!J157&gt;0,名目付加価値!J157/SUMIF(名目付加価値!J142:J164,"&lt;&gt;0"),0)</f>
        <v>6.6066176844946797E-2</v>
      </c>
    </row>
    <row r="158" spans="1:10" x14ac:dyDescent="0.15">
      <c r="A158" s="1">
        <v>7</v>
      </c>
      <c r="B158" s="1" t="s">
        <v>82</v>
      </c>
      <c r="C158" s="1">
        <v>17</v>
      </c>
      <c r="D158" s="1" t="s">
        <v>11</v>
      </c>
      <c r="E158" s="6">
        <f>IF(名目付加価値!E158&gt;0,名目付加価値!E158/SUMIF(名目付加価値!E142:E164,"&lt;&gt;0"),0)</f>
        <v>4.8444537635513985E-2</v>
      </c>
      <c r="F158" s="6">
        <f>IF(名目付加価値!F158&gt;0,名目付加価値!F158/SUMIF(名目付加価値!F142:F164,"&lt;&gt;0"),0)</f>
        <v>6.3677889253566544E-2</v>
      </c>
      <c r="G158" s="6">
        <f>IF(名目付加価値!G158&gt;0,名目付加価値!G158/SUMIF(名目付加価値!G142:G164,"&lt;&gt;0"),0)</f>
        <v>8.3174692975420253E-2</v>
      </c>
      <c r="H158" s="6">
        <f>IF(名目付加価値!H158&gt;0,名目付加価値!H158/SUMIF(名目付加価値!H142:H164,"&lt;&gt;0"),0)</f>
        <v>9.2641718863954517E-2</v>
      </c>
      <c r="I158" s="6">
        <f>IF(名目付加価値!I158&gt;0,名目付加価値!I158/SUMIF(名目付加価値!I142:I164,"&lt;&gt;0"),0)</f>
        <v>7.6032791290401996E-2</v>
      </c>
      <c r="J158" s="6">
        <f>IF(名目付加価値!J158&gt;0,名目付加価値!J158/SUMIF(名目付加価値!J142:J164,"&lt;&gt;0"),0)</f>
        <v>9.2371288977277921E-2</v>
      </c>
    </row>
    <row r="159" spans="1:10" x14ac:dyDescent="0.15">
      <c r="A159" s="1">
        <v>7</v>
      </c>
      <c r="B159" s="1" t="s">
        <v>82</v>
      </c>
      <c r="C159" s="1">
        <v>18</v>
      </c>
      <c r="D159" s="1" t="s">
        <v>12</v>
      </c>
      <c r="E159" s="6">
        <f>IF(名目付加価値!E159&gt;0,名目付加価値!E159/SUMIF(名目付加価値!E142:E164,"&lt;&gt;0"),0)</f>
        <v>0.11437121063008364</v>
      </c>
      <c r="F159" s="6">
        <f>IF(名目付加価値!F159&gt;0,名目付加価値!F159/SUMIF(名目付加価値!F142:F164,"&lt;&gt;0"),0)</f>
        <v>0.11491505812759575</v>
      </c>
      <c r="G159" s="6">
        <f>IF(名目付加価値!G159&gt;0,名目付加価値!G159/SUMIF(名目付加価値!G142:G164,"&lt;&gt;0"),0)</f>
        <v>8.5285604803084572E-2</v>
      </c>
      <c r="H159" s="6">
        <f>IF(名目付加価値!H159&gt;0,名目付加価値!H159/SUMIF(名目付加価値!H142:H164,"&lt;&gt;0"),0)</f>
        <v>8.3809973038607544E-2</v>
      </c>
      <c r="I159" s="6">
        <f>IF(名目付加価値!I159&gt;0,名目付加価値!I159/SUMIF(名目付加価値!I142:I164,"&lt;&gt;0"),0)</f>
        <v>8.3134988238764071E-2</v>
      </c>
      <c r="J159" s="6">
        <f>IF(名目付加価値!J159&gt;0,名目付加価値!J159/SUMIF(名目付加価値!J142:J164,"&lt;&gt;0"),0)</f>
        <v>7.6998654604599745E-2</v>
      </c>
    </row>
    <row r="160" spans="1:10" x14ac:dyDescent="0.15">
      <c r="A160" s="1">
        <v>7</v>
      </c>
      <c r="B160" s="1" t="s">
        <v>82</v>
      </c>
      <c r="C160" s="1">
        <v>19</v>
      </c>
      <c r="D160" s="1" t="s">
        <v>13</v>
      </c>
      <c r="E160" s="6">
        <f>IF(名目付加価値!E160&gt;0,名目付加価値!E160/SUMIF(名目付加価値!E142:E164,"&lt;&gt;0"),0)</f>
        <v>3.6842458481910076E-2</v>
      </c>
      <c r="F160" s="6">
        <f>IF(名目付加価値!F160&gt;0,名目付加価値!F160/SUMIF(名目付加価値!F142:F164,"&lt;&gt;0"),0)</f>
        <v>4.148271289983569E-2</v>
      </c>
      <c r="G160" s="6">
        <f>IF(名目付加価値!G160&gt;0,名目付加価値!G160/SUMIF(名目付加価値!G142:G164,"&lt;&gt;0"),0)</f>
        <v>3.7203172500689323E-2</v>
      </c>
      <c r="H160" s="6">
        <f>IF(名目付加価値!H160&gt;0,名目付加価値!H160/SUMIF(名目付加価値!H142:H164,"&lt;&gt;0"),0)</f>
        <v>3.7018911632883275E-2</v>
      </c>
      <c r="I160" s="6">
        <f>IF(名目付加価値!I160&gt;0,名目付加価値!I160/SUMIF(名目付加価値!I142:I164,"&lt;&gt;0"),0)</f>
        <v>3.7416561157532315E-2</v>
      </c>
      <c r="J160" s="6">
        <f>IF(名目付加価値!J160&gt;0,名目付加価値!J160/SUMIF(名目付加価値!J142:J164,"&lt;&gt;0"),0)</f>
        <v>3.7702111370241938E-2</v>
      </c>
    </row>
    <row r="161" spans="1:10" x14ac:dyDescent="0.15">
      <c r="A161" s="1">
        <v>7</v>
      </c>
      <c r="B161" s="1" t="s">
        <v>82</v>
      </c>
      <c r="C161" s="1">
        <v>20</v>
      </c>
      <c r="D161" s="1" t="s">
        <v>14</v>
      </c>
      <c r="E161" s="6">
        <f>IF(名目付加価値!E161&gt;0,名目付加価値!E161/SUMIF(名目付加価値!E142:E164,"&lt;&gt;0"),0)</f>
        <v>1.7102680971703716E-2</v>
      </c>
      <c r="F161" s="6">
        <f>IF(名目付加価値!F161&gt;0,名目付加価値!F161/SUMIF(名目付加価値!F142:F164,"&lt;&gt;0"),0)</f>
        <v>1.7023865612585967E-2</v>
      </c>
      <c r="G161" s="6">
        <f>IF(名目付加価値!G161&gt;0,名目付加価値!G161/SUMIF(名目付加価値!G142:G164,"&lt;&gt;0"),0)</f>
        <v>1.6159513282354529E-2</v>
      </c>
      <c r="H161" s="6">
        <f>IF(名目付加価値!H161&gt;0,名目付加価値!H161/SUMIF(名目付加価値!H142:H164,"&lt;&gt;0"),0)</f>
        <v>1.1334589281572664E-2</v>
      </c>
      <c r="I161" s="6">
        <f>IF(名目付加価値!I161&gt;0,名目付加価値!I161/SUMIF(名目付加価値!I142:I164,"&lt;&gt;0"),0)</f>
        <v>1.2044044047946866E-2</v>
      </c>
      <c r="J161" s="6">
        <f>IF(名目付加価値!J161&gt;0,名目付加価値!J161/SUMIF(名目付加価値!J142:J164,"&lt;&gt;0"),0)</f>
        <v>1.3737283150522533E-2</v>
      </c>
    </row>
    <row r="162" spans="1:10" x14ac:dyDescent="0.15">
      <c r="A162" s="1">
        <v>7</v>
      </c>
      <c r="B162" s="1" t="s">
        <v>82</v>
      </c>
      <c r="C162" s="1">
        <v>21</v>
      </c>
      <c r="D162" s="1" t="s">
        <v>15</v>
      </c>
      <c r="E162" s="6">
        <f>IF(名目付加価値!E162&gt;0,名目付加価値!E162/SUMIF(名目付加価値!E142:E164,"&lt;&gt;0"),0)</f>
        <v>6.4148056694286429E-2</v>
      </c>
      <c r="F162" s="6">
        <f>IF(名目付加価値!F162&gt;0,名目付加価値!F162/SUMIF(名目付加価値!F142:F164,"&lt;&gt;0"),0)</f>
        <v>4.8762666363240087E-2</v>
      </c>
      <c r="G162" s="6">
        <f>IF(名目付加価値!G162&gt;0,名目付加価値!G162/SUMIF(名目付加価値!G142:G164,"&lt;&gt;0"),0)</f>
        <v>5.1328454037093602E-2</v>
      </c>
      <c r="H162" s="6">
        <f>IF(名目付加価値!H162&gt;0,名目付加価値!H162/SUMIF(名目付加価値!H142:H164,"&lt;&gt;0"),0)</f>
        <v>5.5244996293312844E-2</v>
      </c>
      <c r="I162" s="6">
        <f>IF(名目付加価値!I162&gt;0,名目付加価値!I162/SUMIF(名目付加価値!I142:I164,"&lt;&gt;0"),0)</f>
        <v>5.7644359553835629E-2</v>
      </c>
      <c r="J162" s="6">
        <f>IF(名目付加価値!J162&gt;0,名目付加価値!J162/SUMIF(名目付加価値!J142:J164,"&lt;&gt;0"),0)</f>
        <v>5.8846798670078193E-2</v>
      </c>
    </row>
    <row r="163" spans="1:10" x14ac:dyDescent="0.15">
      <c r="A163" s="1">
        <v>7</v>
      </c>
      <c r="B163" s="1" t="s">
        <v>81</v>
      </c>
      <c r="C163" s="1">
        <v>22</v>
      </c>
      <c r="D163" s="1" t="s">
        <v>7</v>
      </c>
      <c r="E163" s="6">
        <f>IF(名目付加価値!E163&gt;0,名目付加価値!E163/SUMIF(名目付加価値!E142:E164,"&lt;&gt;0"),0)</f>
        <v>9.4653065724769045E-2</v>
      </c>
      <c r="F163" s="6">
        <f>IF(名目付加価値!F163&gt;0,名目付加価値!F163/SUMIF(名目付加価値!F142:F164,"&lt;&gt;0"),0)</f>
        <v>0.14289833477189551</v>
      </c>
      <c r="G163" s="6">
        <f>IF(名目付加価値!G163&gt;0,名目付加価値!G163/SUMIF(名目付加価値!G142:G164,"&lt;&gt;0"),0)</f>
        <v>0.15662002069914813</v>
      </c>
      <c r="H163" s="6">
        <f>IF(名目付加価値!H163&gt;0,名目付加価値!H163/SUMIF(名目付加価値!H142:H164,"&lt;&gt;0"),0)</f>
        <v>0.19145097197885425</v>
      </c>
      <c r="I163" s="6">
        <f>IF(名目付加価値!I163&gt;0,名目付加価値!I163/SUMIF(名目付加価値!I142:I164,"&lt;&gt;0"),0)</f>
        <v>0.23569940468123787</v>
      </c>
      <c r="J163" s="6">
        <f>IF(名目付加価値!J163&gt;0,名目付加価値!J163/SUMIF(名目付加価値!J142:J164,"&lt;&gt;0"),0)</f>
        <v>0.24779556727151042</v>
      </c>
    </row>
    <row r="164" spans="1:10" x14ac:dyDescent="0.15">
      <c r="A164" s="1">
        <v>7</v>
      </c>
      <c r="B164" s="1" t="s">
        <v>81</v>
      </c>
      <c r="C164" s="1">
        <v>23</v>
      </c>
      <c r="D164" s="1" t="s">
        <v>28</v>
      </c>
      <c r="E164" s="6">
        <f>IF(名目付加価値!E164&gt;0,名目付加価値!E164/SUMIF(名目付加価値!E142:E164,"&lt;&gt;0"),0)</f>
        <v>9.7410925971141232E-2</v>
      </c>
      <c r="F164" s="6">
        <f>IF(名目付加価値!F164&gt;0,名目付加価値!F164/SUMIF(名目付加価値!F142:F164,"&lt;&gt;0"),0)</f>
        <v>0.10942499106889858</v>
      </c>
      <c r="G164" s="6">
        <f>IF(名目付加価値!G164&gt;0,名目付加価値!G164/SUMIF(名目付加価値!G142:G164,"&lt;&gt;0"),0)</f>
        <v>9.9540896296183873E-2</v>
      </c>
      <c r="H164" s="6">
        <f>IF(名目付加価値!H164&gt;0,名目付加価値!H164/SUMIF(名目付加価値!H142:H164,"&lt;&gt;0"),0)</f>
        <v>0.11163511748171467</v>
      </c>
      <c r="I164" s="6">
        <f>IF(名目付加価値!I164&gt;0,名目付加価値!I164/SUMIF(名目付加価値!I142:I164,"&lt;&gt;0"),0)</f>
        <v>0.12794216860053781</v>
      </c>
      <c r="J164" s="6">
        <f>IF(名目付加価値!J164&gt;0,名目付加価値!J164/SUMIF(名目付加価値!J142:J164,"&lt;&gt;0"),0)</f>
        <v>0.13439622591207886</v>
      </c>
    </row>
    <row r="165" spans="1:10" x14ac:dyDescent="0.15">
      <c r="A165" s="1">
        <v>8</v>
      </c>
      <c r="B165" s="1" t="s">
        <v>88</v>
      </c>
      <c r="C165" s="1">
        <v>1</v>
      </c>
      <c r="D165" s="1" t="s">
        <v>8</v>
      </c>
      <c r="E165" s="6">
        <f>IF(名目付加価値!E165&gt;0,名目付加価値!E165/SUMIF(名目付加価値!E165:E187,"&lt;&gt;0"),0)</f>
        <v>0.12542072910998173</v>
      </c>
      <c r="F165" s="6">
        <f>IF(名目付加価値!F165&gt;0,名目付加価値!F165/SUMIF(名目付加価値!F165:F187,"&lt;&gt;0"),0)</f>
        <v>7.3413584566460813E-2</v>
      </c>
      <c r="G165" s="6">
        <f>IF(名目付加価値!G165&gt;0,名目付加価値!G165/SUMIF(名目付加価値!G165:G187,"&lt;&gt;0"),0)</f>
        <v>4.2250915252744138E-2</v>
      </c>
      <c r="H165" s="6">
        <f>IF(名目付加価値!H165&gt;0,名目付加価値!H165/SUMIF(名目付加価値!H165:H187,"&lt;&gt;0"),0)</f>
        <v>3.054812325108262E-2</v>
      </c>
      <c r="I165" s="6">
        <f>IF(名目付加価値!I165&gt;0,名目付加価値!I165/SUMIF(名目付加価値!I165:I187,"&lt;&gt;0"),0)</f>
        <v>2.9745054205698326E-2</v>
      </c>
      <c r="J165" s="6">
        <f>IF(名目付加価値!J165&gt;0,名目付加価値!J165/SUMIF(名目付加価値!J165:J187,"&lt;&gt;0"),0)</f>
        <v>3.1655115543588089E-2</v>
      </c>
    </row>
    <row r="166" spans="1:10" x14ac:dyDescent="0.15">
      <c r="A166" s="1">
        <v>8</v>
      </c>
      <c r="B166" s="1" t="s">
        <v>88</v>
      </c>
      <c r="C166" s="1">
        <v>2</v>
      </c>
      <c r="D166" s="1" t="s">
        <v>9</v>
      </c>
      <c r="E166" s="6">
        <f>IF(名目付加価値!E166&gt;0,名目付加価値!E166/SUMIF(名目付加価値!E165:E187,"&lt;&gt;0"),0)</f>
        <v>2.0886325995173333E-2</v>
      </c>
      <c r="F166" s="6">
        <f>IF(名目付加価値!F166&gt;0,名目付加価値!F166/SUMIF(名目付加価値!F165:F187,"&lt;&gt;0"),0)</f>
        <v>3.851083195394477E-3</v>
      </c>
      <c r="G166" s="6">
        <f>IF(名目付加価値!G166&gt;0,名目付加価値!G166/SUMIF(名目付加価値!G165:G187,"&lt;&gt;0"),0)</f>
        <v>2.2011275277631875E-3</v>
      </c>
      <c r="H166" s="6">
        <f>IF(名目付加価値!H166&gt;0,名目付加価値!H166/SUMIF(名目付加価値!H165:H187,"&lt;&gt;0"),0)</f>
        <v>1.3185442807457886E-3</v>
      </c>
      <c r="I166" s="6">
        <f>IF(名目付加価値!I166&gt;0,名目付加価値!I166/SUMIF(名目付加価値!I165:I187,"&lt;&gt;0"),0)</f>
        <v>8.8169158246362408E-4</v>
      </c>
      <c r="J166" s="6">
        <f>IF(名目付加価値!J166&gt;0,名目付加価値!J166/SUMIF(名目付加価値!J165:J187,"&lt;&gt;0"),0)</f>
        <v>9.236035732153085E-4</v>
      </c>
    </row>
    <row r="167" spans="1:10" x14ac:dyDescent="0.15">
      <c r="A167" s="1">
        <v>8</v>
      </c>
      <c r="B167" s="1" t="s">
        <v>90</v>
      </c>
      <c r="C167" s="1">
        <v>3</v>
      </c>
      <c r="D167" s="1" t="s">
        <v>16</v>
      </c>
      <c r="E167" s="6">
        <f>IF(名目付加価値!E167&gt;0,名目付加価値!E167/SUMIF(名目付加価値!E165:E187,"&lt;&gt;0"),0)</f>
        <v>5.1318485451490183E-2</v>
      </c>
      <c r="F167" s="6">
        <f>IF(名目付加価値!F167&gt;0,名目付加価値!F167/SUMIF(名目付加価値!F165:F187,"&lt;&gt;0"),0)</f>
        <v>5.2390550340955487E-2</v>
      </c>
      <c r="G167" s="6">
        <f>IF(名目付加価値!G167&gt;0,名目付加価値!G167/SUMIF(名目付加価値!G165:G187,"&lt;&gt;0"),0)</f>
        <v>4.7289903351574035E-2</v>
      </c>
      <c r="H167" s="6">
        <f>IF(名目付加価値!H167&gt;0,名目付加価値!H167/SUMIF(名目付加価値!H165:H187,"&lt;&gt;0"),0)</f>
        <v>6.0157167308792676E-2</v>
      </c>
      <c r="I167" s="6">
        <f>IF(名目付加価値!I167&gt;0,名目付加価値!I167/SUMIF(名目付加価値!I165:I187,"&lt;&gt;0"),0)</f>
        <v>5.6370472523310414E-2</v>
      </c>
      <c r="J167" s="6">
        <f>IF(名目付加価値!J167&gt;0,名目付加価値!J167/SUMIF(名目付加価値!J165:J187,"&lt;&gt;0"),0)</f>
        <v>6.5800723480243087E-2</v>
      </c>
    </row>
    <row r="168" spans="1:10" x14ac:dyDescent="0.15">
      <c r="A168" s="1">
        <v>8</v>
      </c>
      <c r="B168" s="1" t="s">
        <v>90</v>
      </c>
      <c r="C168" s="1">
        <v>4</v>
      </c>
      <c r="D168" s="1" t="s">
        <v>17</v>
      </c>
      <c r="E168" s="6">
        <f>IF(名目付加価値!E168&gt;0,名目付加価値!E168/SUMIF(名目付加価値!E165:E187,"&lt;&gt;0"),0)</f>
        <v>1.1562814380726262E-2</v>
      </c>
      <c r="F168" s="6">
        <f>IF(名目付加価値!F168&gt;0,名目付加価値!F168/SUMIF(名目付加価値!F165:F187,"&lt;&gt;0"),0)</f>
        <v>7.4981425644139949E-3</v>
      </c>
      <c r="G168" s="6">
        <f>IF(名目付加価値!G168&gt;0,名目付加価値!G168/SUMIF(名目付加価値!G165:G187,"&lt;&gt;0"),0)</f>
        <v>5.5522326635471268E-3</v>
      </c>
      <c r="H168" s="6">
        <f>IF(名目付加価値!H168&gt;0,名目付加価値!H168/SUMIF(名目付加価値!H165:H187,"&lt;&gt;0"),0)</f>
        <v>3.487936679538021E-3</v>
      </c>
      <c r="I168" s="6">
        <f>IF(名目付加価値!I168&gt;0,名目付加価値!I168/SUMIF(名目付加価値!I165:I187,"&lt;&gt;0"),0)</f>
        <v>1.8602657285480566E-3</v>
      </c>
      <c r="J168" s="6">
        <f>IF(名目付加価値!J168&gt;0,名目付加価値!J168/SUMIF(名目付加価値!J165:J187,"&lt;&gt;0"),0)</f>
        <v>1.6244839916615503E-3</v>
      </c>
    </row>
    <row r="169" spans="1:10" x14ac:dyDescent="0.15">
      <c r="A169" s="1">
        <v>8</v>
      </c>
      <c r="B169" s="1" t="s">
        <v>90</v>
      </c>
      <c r="C169" s="1">
        <v>5</v>
      </c>
      <c r="D169" s="1" t="s">
        <v>18</v>
      </c>
      <c r="E169" s="6">
        <f>IF(名目付加価値!E169&gt;0,名目付加価値!E169/SUMIF(名目付加価値!E165:E187,"&lt;&gt;0"),0)</f>
        <v>4.6894399281928994E-3</v>
      </c>
      <c r="F169" s="6">
        <f>IF(名目付加価値!F169&gt;0,名目付加価値!F169/SUMIF(名目付加価値!F165:F187,"&lt;&gt;0"),0)</f>
        <v>7.4795674251965441E-3</v>
      </c>
      <c r="G169" s="6">
        <f>IF(名目付加価値!G169&gt;0,名目付加価値!G169/SUMIF(名目付加価値!G165:G187,"&lt;&gt;0"),0)</f>
        <v>8.1193686759494614E-3</v>
      </c>
      <c r="H169" s="6">
        <f>IF(名目付加価値!H169&gt;0,名目付加価値!H169/SUMIF(名目付加価値!H165:H187,"&lt;&gt;0"),0)</f>
        <v>7.9012674598579469E-3</v>
      </c>
      <c r="I169" s="6">
        <f>IF(名目付加価値!I169&gt;0,名目付加価値!I169/SUMIF(名目付加価値!I165:I187,"&lt;&gt;0"),0)</f>
        <v>5.5911261057429405E-3</v>
      </c>
      <c r="J169" s="6">
        <f>IF(名目付加価値!J169&gt;0,名目付加価値!J169/SUMIF(名目付加価値!J165:J187,"&lt;&gt;0"),0)</f>
        <v>5.6390784029599636E-3</v>
      </c>
    </row>
    <row r="170" spans="1:10" x14ac:dyDescent="0.15">
      <c r="A170" s="1">
        <v>8</v>
      </c>
      <c r="B170" s="1" t="s">
        <v>90</v>
      </c>
      <c r="C170" s="1">
        <v>6</v>
      </c>
      <c r="D170" s="1" t="s">
        <v>2</v>
      </c>
      <c r="E170" s="6">
        <f>IF(名目付加価値!E170&gt;0,名目付加価値!E170/SUMIF(名目付加価値!E165:E187,"&lt;&gt;0"),0)</f>
        <v>3.3565478731911809E-3</v>
      </c>
      <c r="F170" s="6">
        <f>IF(名目付加価値!F170&gt;0,名目付加価値!F170/SUMIF(名目付加価値!F165:F187,"&lt;&gt;0"),0)</f>
        <v>2.1996242853925665E-2</v>
      </c>
      <c r="G170" s="6">
        <f>IF(名目付加価値!G170&gt;0,名目付加価値!G170/SUMIF(名目付加価値!G165:G187,"&lt;&gt;0"),0)</f>
        <v>3.3223906920108966E-2</v>
      </c>
      <c r="H170" s="6">
        <f>IF(名目付加価値!H170&gt;0,名目付加価値!H170/SUMIF(名目付加価値!H165:H187,"&lt;&gt;0"),0)</f>
        <v>4.1349418693293671E-2</v>
      </c>
      <c r="I170" s="6">
        <f>IF(名目付加価値!I170&gt;0,名目付加価値!I170/SUMIF(名目付加価値!I165:I187,"&lt;&gt;0"),0)</f>
        <v>2.5084563630825365E-2</v>
      </c>
      <c r="J170" s="6">
        <f>IF(名目付加価値!J170&gt;0,名目付加価値!J170/SUMIF(名目付加価値!J165:J187,"&lt;&gt;0"),0)</f>
        <v>2.9432435804958936E-2</v>
      </c>
    </row>
    <row r="171" spans="1:10" x14ac:dyDescent="0.15">
      <c r="A171" s="1">
        <v>8</v>
      </c>
      <c r="B171" s="1" t="s">
        <v>90</v>
      </c>
      <c r="C171" s="1">
        <v>7</v>
      </c>
      <c r="D171" s="1" t="s">
        <v>19</v>
      </c>
      <c r="E171" s="6">
        <f>IF(名目付加価値!E171&gt;0,名目付加価値!E171/SUMIF(名目付加価値!E165:E187,"&lt;&gt;0"),0)</f>
        <v>7.1217510856048439E-4</v>
      </c>
      <c r="F171" s="6">
        <f>IF(名目付加価値!F171&gt;0,名目付加価値!F171/SUMIF(名目付加価値!F165:F187,"&lt;&gt;0"),0)</f>
        <v>1.1610345400026607E-3</v>
      </c>
      <c r="G171" s="6">
        <f>IF(名目付加価値!G171&gt;0,名目付加価値!G171/SUMIF(名目付加価値!G165:G187,"&lt;&gt;0"),0)</f>
        <v>1.0953707186890239E-3</v>
      </c>
      <c r="H171" s="6">
        <f>IF(名目付加価値!H171&gt;0,名目付加価値!H171/SUMIF(名目付加価値!H165:H187,"&lt;&gt;0"),0)</f>
        <v>1.0635490277086318E-2</v>
      </c>
      <c r="I171" s="6">
        <f>IF(名目付加価値!I171&gt;0,名目付加価値!I171/SUMIF(名目付加価値!I165:I187,"&lt;&gt;0"),0)</f>
        <v>1.5625984137112834E-2</v>
      </c>
      <c r="J171" s="6">
        <f>IF(名目付加価値!J171&gt;0,名目付加価値!J171/SUMIF(名目付加価値!J165:J187,"&lt;&gt;0"),0)</f>
        <v>7.6948599436551142E-3</v>
      </c>
    </row>
    <row r="172" spans="1:10" x14ac:dyDescent="0.15">
      <c r="A172" s="1">
        <v>8</v>
      </c>
      <c r="B172" s="1" t="s">
        <v>90</v>
      </c>
      <c r="C172" s="1">
        <v>8</v>
      </c>
      <c r="D172" s="1" t="s">
        <v>20</v>
      </c>
      <c r="E172" s="6">
        <f>IF(名目付加価値!E172&gt;0,名目付加価値!E172/SUMIF(名目付加価値!E165:E187,"&lt;&gt;0"),0)</f>
        <v>1.9321959714181689E-2</v>
      </c>
      <c r="F172" s="6">
        <f>IF(名目付加価値!F172&gt;0,名目付加価値!F172/SUMIF(名目付加価値!F165:F187,"&lt;&gt;0"),0)</f>
        <v>1.7656326200680857E-2</v>
      </c>
      <c r="G172" s="6">
        <f>IF(名目付加価値!G172&gt;0,名目付加価値!G172/SUMIF(名目付加価値!G165:G187,"&lt;&gt;0"),0)</f>
        <v>2.6870939759995095E-2</v>
      </c>
      <c r="H172" s="6">
        <f>IF(名目付加価値!H172&gt;0,名目付加価値!H172/SUMIF(名目付加価値!H165:H187,"&lt;&gt;0"),0)</f>
        <v>1.3939855256188025E-2</v>
      </c>
      <c r="I172" s="6">
        <f>IF(名目付加価値!I172&gt;0,名目付加価値!I172/SUMIF(名目付加価値!I165:I187,"&lt;&gt;0"),0)</f>
        <v>1.1471210288207931E-2</v>
      </c>
      <c r="J172" s="6">
        <f>IF(名目付加価値!J172&gt;0,名目付加価値!J172/SUMIF(名目付加価値!J165:J187,"&lt;&gt;0"),0)</f>
        <v>1.0067021597098507E-2</v>
      </c>
    </row>
    <row r="173" spans="1:10" x14ac:dyDescent="0.15">
      <c r="A173" s="1">
        <v>8</v>
      </c>
      <c r="B173" s="1" t="s">
        <v>90</v>
      </c>
      <c r="C173" s="1">
        <v>9</v>
      </c>
      <c r="D173" s="1" t="s">
        <v>21</v>
      </c>
      <c r="E173" s="6">
        <f>IF(名目付加価値!E173&gt;0,名目付加価値!E173/SUMIF(名目付加価値!E165:E187,"&lt;&gt;0"),0)</f>
        <v>7.0657241839983703E-2</v>
      </c>
      <c r="F173" s="6">
        <f>IF(名目付加価値!F173&gt;0,名目付加価値!F173/SUMIF(名目付加価値!F165:F187,"&lt;&gt;0"),0)</f>
        <v>6.9995453188816392E-2</v>
      </c>
      <c r="G173" s="6">
        <f>IF(名目付加価値!G173&gt;0,名目付加価値!G173/SUMIF(名目付加価値!G165:G187,"&lt;&gt;0"),0)</f>
        <v>5.4232998007052467E-2</v>
      </c>
      <c r="H173" s="6">
        <f>IF(名目付加価値!H173&gt;0,名目付加価値!H173/SUMIF(名目付加価値!H165:H187,"&lt;&gt;0"),0)</f>
        <v>4.7836284379210829E-2</v>
      </c>
      <c r="I173" s="6">
        <f>IF(名目付加価値!I173&gt;0,名目付加価値!I173/SUMIF(名目付加価値!I165:I187,"&lt;&gt;0"),0)</f>
        <v>4.3331275280340885E-2</v>
      </c>
      <c r="J173" s="6">
        <f>IF(名目付加価値!J173&gt;0,名目付加価値!J173/SUMIF(名目付加価値!J165:J187,"&lt;&gt;0"),0)</f>
        <v>2.2717132260072947E-2</v>
      </c>
    </row>
    <row r="174" spans="1:10" x14ac:dyDescent="0.15">
      <c r="A174" s="1">
        <v>8</v>
      </c>
      <c r="B174" s="1" t="s">
        <v>90</v>
      </c>
      <c r="C174" s="1">
        <v>10</v>
      </c>
      <c r="D174" s="1" t="s">
        <v>22</v>
      </c>
      <c r="E174" s="6">
        <f>IF(名目付加価値!E174&gt;0,名目付加価値!E174/SUMIF(名目付加価値!E165:E187,"&lt;&gt;0"),0)</f>
        <v>1.0597480699465527E-2</v>
      </c>
      <c r="F174" s="6">
        <f>IF(名目付加価値!F174&gt;0,名目付加価値!F174/SUMIF(名目付加価値!F165:F187,"&lt;&gt;0"),0)</f>
        <v>1.3208599420644656E-2</v>
      </c>
      <c r="G174" s="6">
        <f>IF(名目付加価値!G174&gt;0,名目付加価値!G174/SUMIF(名目付加価値!G165:G187,"&lt;&gt;0"),0)</f>
        <v>1.845047289670863E-2</v>
      </c>
      <c r="H174" s="6">
        <f>IF(名目付加価値!H174&gt;0,名目付加価値!H174/SUMIF(名目付加価値!H165:H187,"&lt;&gt;0"),0)</f>
        <v>2.2670578018149781E-2</v>
      </c>
      <c r="I174" s="6">
        <f>IF(名目付加価値!I174&gt;0,名目付加価値!I174/SUMIF(名目付加価値!I165:I187,"&lt;&gt;0"),0)</f>
        <v>1.8372501240355922E-2</v>
      </c>
      <c r="J174" s="6">
        <f>IF(名目付加価値!J174&gt;0,名目付加価値!J174/SUMIF(名目付加価値!J165:J187,"&lt;&gt;0"),0)</f>
        <v>1.7993608977685687E-2</v>
      </c>
    </row>
    <row r="175" spans="1:10" x14ac:dyDescent="0.15">
      <c r="A175" s="1">
        <v>8</v>
      </c>
      <c r="B175" s="1" t="s">
        <v>90</v>
      </c>
      <c r="C175" s="1">
        <v>11</v>
      </c>
      <c r="D175" s="1" t="s">
        <v>23</v>
      </c>
      <c r="E175" s="6">
        <f>IF(名目付加価値!E175&gt;0,名目付加価値!E175/SUMIF(名目付加価値!E165:E187,"&lt;&gt;0"),0)</f>
        <v>3.3620660328547269E-2</v>
      </c>
      <c r="F175" s="6">
        <f>IF(名目付加価値!F175&gt;0,名目付加価値!F175/SUMIF(名目付加価値!F165:F187,"&lt;&gt;0"),0)</f>
        <v>3.7669051971777681E-2</v>
      </c>
      <c r="G175" s="6">
        <f>IF(名目付加価値!G175&gt;0,名目付加価値!G175/SUMIF(名目付加価値!G165:G187,"&lt;&gt;0"),0)</f>
        <v>5.6867721187133645E-2</v>
      </c>
      <c r="H175" s="6">
        <f>IF(名目付加価値!H175&gt;0,名目付加価値!H175/SUMIF(名目付加価値!H165:H187,"&lt;&gt;0"),0)</f>
        <v>4.0280299533723668E-2</v>
      </c>
      <c r="I175" s="6">
        <f>IF(名目付加価値!I175&gt;0,名目付加価値!I175/SUMIF(名目付加価値!I165:I187,"&lt;&gt;0"),0)</f>
        <v>8.2106169917278649E-2</v>
      </c>
      <c r="J175" s="6">
        <f>IF(名目付加価値!J175&gt;0,名目付加価値!J175/SUMIF(名目付加価値!J165:J187,"&lt;&gt;0"),0)</f>
        <v>5.7463962175284378E-2</v>
      </c>
    </row>
    <row r="176" spans="1:10" x14ac:dyDescent="0.15">
      <c r="A176" s="1">
        <v>8</v>
      </c>
      <c r="B176" s="1" t="s">
        <v>90</v>
      </c>
      <c r="C176" s="1">
        <v>12</v>
      </c>
      <c r="D176" s="1" t="s">
        <v>24</v>
      </c>
      <c r="E176" s="6">
        <f>IF(名目付加価値!E176&gt;0,名目付加価値!E176/SUMIF(名目付加価値!E165:E187,"&lt;&gt;0"),0)</f>
        <v>8.4538322520798861E-2</v>
      </c>
      <c r="F176" s="6">
        <f>IF(名目付加価値!F176&gt;0,名目付加価値!F176/SUMIF(名目付加価値!F165:F187,"&lt;&gt;0"),0)</f>
        <v>5.9448066029896475E-2</v>
      </c>
      <c r="G176" s="6">
        <f>IF(名目付加価値!G176&gt;0,名目付加価値!G176/SUMIF(名目付加価値!G165:G187,"&lt;&gt;0"),0)</f>
        <v>7.1494013220292557E-2</v>
      </c>
      <c r="H176" s="6">
        <f>IF(名目付加価値!H176&gt;0,名目付加価値!H176/SUMIF(名目付加価値!H165:H187,"&lt;&gt;0"),0)</f>
        <v>5.909943641408013E-2</v>
      </c>
      <c r="I176" s="6">
        <f>IF(名目付加価値!I176&gt;0,名目付加価値!I176/SUMIF(名目付加価値!I165:I187,"&lt;&gt;0"),0)</f>
        <v>4.8449344954123397E-2</v>
      </c>
      <c r="J176" s="6">
        <f>IF(名目付加価値!J176&gt;0,名目付加価値!J176/SUMIF(名目付加価値!J165:J187,"&lt;&gt;0"),0)</f>
        <v>4.1666923373579232E-2</v>
      </c>
    </row>
    <row r="177" spans="1:10" x14ac:dyDescent="0.15">
      <c r="A177" s="1">
        <v>8</v>
      </c>
      <c r="B177" s="1" t="s">
        <v>90</v>
      </c>
      <c r="C177" s="1">
        <v>13</v>
      </c>
      <c r="D177" s="1" t="s">
        <v>25</v>
      </c>
      <c r="E177" s="6">
        <f>IF(名目付加価値!E177&gt;0,名目付加価値!E177/SUMIF(名目付加価値!E165:E187,"&lt;&gt;0"),0)</f>
        <v>9.6287054126784691E-3</v>
      </c>
      <c r="F177" s="6">
        <f>IF(名目付加価値!F177&gt;0,名目付加価値!F177/SUMIF(名目付加価値!F165:F187,"&lt;&gt;0"),0)</f>
        <v>1.4102015066265149E-2</v>
      </c>
      <c r="G177" s="6">
        <f>IF(名目付加価値!G177&gt;0,名目付加価値!G177/SUMIF(名目付加価値!G165:G187,"&lt;&gt;0"),0)</f>
        <v>6.9451426875868855E-3</v>
      </c>
      <c r="H177" s="6">
        <f>IF(名目付加価値!H177&gt;0,名目付加価値!H177/SUMIF(名目付加価値!H165:H187,"&lt;&gt;0"),0)</f>
        <v>5.4734747763279783E-3</v>
      </c>
      <c r="I177" s="6">
        <f>IF(名目付加価値!I177&gt;0,名目付加価値!I177/SUMIF(名目付加価値!I165:I187,"&lt;&gt;0"),0)</f>
        <v>8.3259364395937095E-3</v>
      </c>
      <c r="J177" s="6">
        <f>IF(名目付加価値!J177&gt;0,名目付加価値!J177/SUMIF(名目付加価値!J165:J187,"&lt;&gt;0"),0)</f>
        <v>7.1668907482147848E-3</v>
      </c>
    </row>
    <row r="178" spans="1:10" x14ac:dyDescent="0.15">
      <c r="A178" s="1">
        <v>8</v>
      </c>
      <c r="B178" s="1" t="s">
        <v>90</v>
      </c>
      <c r="C178" s="1">
        <v>14</v>
      </c>
      <c r="D178" s="1" t="s">
        <v>26</v>
      </c>
      <c r="E178" s="6">
        <f>IF(名目付加価値!E178&gt;0,名目付加価値!E178/SUMIF(名目付加価値!E165:E187,"&lt;&gt;0"),0)</f>
        <v>4.8583858308154128E-3</v>
      </c>
      <c r="F178" s="6">
        <f>IF(名目付加価値!F178&gt;0,名目付加価値!F178/SUMIF(名目付加価値!F165:F187,"&lt;&gt;0"),0)</f>
        <v>5.2307471236650244E-3</v>
      </c>
      <c r="G178" s="6">
        <f>IF(名目付加価値!G178&gt;0,名目付加価値!G178/SUMIF(名目付加価値!G165:G187,"&lt;&gt;0"),0)</f>
        <v>5.3445643750180197E-3</v>
      </c>
      <c r="H178" s="6">
        <f>IF(名目付加価値!H178&gt;0,名目付加価値!H178/SUMIF(名目付加価値!H165:H187,"&lt;&gt;0"),0)</f>
        <v>3.3625922697577641E-3</v>
      </c>
      <c r="I178" s="6">
        <f>IF(名目付加価値!I178&gt;0,名目付加価値!I178/SUMIF(名目付加価値!I165:I187,"&lt;&gt;0"),0)</f>
        <v>4.8285738421752983E-3</v>
      </c>
      <c r="J178" s="6">
        <f>IF(名目付加価値!J178&gt;0,名目付加価値!J178/SUMIF(名目付加価値!J165:J187,"&lt;&gt;0"),0)</f>
        <v>3.6495088208395956E-3</v>
      </c>
    </row>
    <row r="179" spans="1:10" x14ac:dyDescent="0.15">
      <c r="A179" s="1">
        <v>8</v>
      </c>
      <c r="B179" s="1" t="s">
        <v>90</v>
      </c>
      <c r="C179" s="1">
        <v>15</v>
      </c>
      <c r="D179" s="1" t="s">
        <v>27</v>
      </c>
      <c r="E179" s="6">
        <f>IF(名目付加価値!E179&gt;0,名目付加価値!E179/SUMIF(名目付加価値!E165:E187,"&lt;&gt;0"),0)</f>
        <v>2.9413045885598642E-2</v>
      </c>
      <c r="F179" s="6">
        <f>IF(名目付加価値!F179&gt;0,名目付加価値!F179/SUMIF(名目付加価値!F165:F187,"&lt;&gt;0"),0)</f>
        <v>3.2395347134879071E-2</v>
      </c>
      <c r="G179" s="6">
        <f>IF(名目付加価値!G179&gt;0,名目付加価値!G179/SUMIF(名目付加価値!G165:G187,"&lt;&gt;0"),0)</f>
        <v>3.5695303036564277E-2</v>
      </c>
      <c r="H179" s="6">
        <f>IF(名目付加価値!H179&gt;0,名目付加価値!H179/SUMIF(名目付加価値!H165:H187,"&lt;&gt;0"),0)</f>
        <v>4.1459126701925704E-2</v>
      </c>
      <c r="I179" s="6">
        <f>IF(名目付加価値!I179&gt;0,名目付加価値!I179/SUMIF(名目付加価値!I165:I187,"&lt;&gt;0"),0)</f>
        <v>3.6046870196759749E-2</v>
      </c>
      <c r="J179" s="6">
        <f>IF(名目付加価値!J179&gt;0,名目付加価値!J179/SUMIF(名目付加価値!J165:J187,"&lt;&gt;0"),0)</f>
        <v>3.2434546454235838E-2</v>
      </c>
    </row>
    <row r="180" spans="1:10" x14ac:dyDescent="0.15">
      <c r="A180" s="1">
        <v>8</v>
      </c>
      <c r="B180" s="1" t="s">
        <v>88</v>
      </c>
      <c r="C180" s="1">
        <v>16</v>
      </c>
      <c r="D180" s="1" t="s">
        <v>10</v>
      </c>
      <c r="E180" s="6">
        <f>IF(名目付加価値!E180&gt;0,名目付加価値!E180/SUMIF(名目付加価値!E165:E187,"&lt;&gt;0"),0)</f>
        <v>0.12050306937650709</v>
      </c>
      <c r="F180" s="6">
        <f>IF(名目付加価値!F180&gt;0,名目付加価値!F180/SUMIF(名目付加価値!F165:F187,"&lt;&gt;0"),0)</f>
        <v>0.11569385845344439</v>
      </c>
      <c r="G180" s="6">
        <f>IF(名目付加価値!G180&gt;0,名目付加価値!G180/SUMIF(名目付加価値!G165:G187,"&lt;&gt;0"),0)</f>
        <v>0.13230581321190157</v>
      </c>
      <c r="H180" s="6">
        <f>IF(名目付加価値!H180&gt;0,名目付加価値!H180/SUMIF(名目付加価値!H165:H187,"&lt;&gt;0"),0)</f>
        <v>8.8803893428593114E-2</v>
      </c>
      <c r="I180" s="6">
        <f>IF(名目付加価値!I180&gt;0,名目付加価値!I180/SUMIF(名目付加価値!I165:I187,"&lt;&gt;0"),0)</f>
        <v>6.3256020278547209E-2</v>
      </c>
      <c r="J180" s="6">
        <f>IF(名目付加価値!J180&gt;0,名目付加価値!J180/SUMIF(名目付加価値!J165:J187,"&lt;&gt;0"),0)</f>
        <v>6.5192773906771029E-2</v>
      </c>
    </row>
    <row r="181" spans="1:10" x14ac:dyDescent="0.15">
      <c r="A181" s="1">
        <v>8</v>
      </c>
      <c r="B181" s="1" t="s">
        <v>88</v>
      </c>
      <c r="C181" s="1">
        <v>17</v>
      </c>
      <c r="D181" s="1" t="s">
        <v>11</v>
      </c>
      <c r="E181" s="6">
        <f>IF(名目付加価値!E181&gt;0,名目付加価値!E181/SUMIF(名目付加価値!E165:E187,"&lt;&gt;0"),0)</f>
        <v>2.880864106600237E-2</v>
      </c>
      <c r="F181" s="6">
        <f>IF(名目付加価値!F181&gt;0,名目付加価値!F181/SUMIF(名目付加価値!F165:F187,"&lt;&gt;0"),0)</f>
        <v>3.9510866683693316E-2</v>
      </c>
      <c r="G181" s="6">
        <f>IF(名目付加価値!G181&gt;0,名目付加価値!G181/SUMIF(名目付加価値!G165:G187,"&lt;&gt;0"),0)</f>
        <v>3.1477535623065434E-2</v>
      </c>
      <c r="H181" s="6">
        <f>IF(名目付加価値!H181&gt;0,名目付加価値!H181/SUMIF(名目付加価値!H165:H187,"&lt;&gt;0"),0)</f>
        <v>2.7331377211897111E-2</v>
      </c>
      <c r="I181" s="6">
        <f>IF(名目付加価値!I181&gt;0,名目付加価値!I181/SUMIF(名目付加価値!I165:I187,"&lt;&gt;0"),0)</f>
        <v>2.2020630648169798E-2</v>
      </c>
      <c r="J181" s="6">
        <f>IF(名目付加価値!J181&gt;0,名目付加価値!J181/SUMIF(名目付加価値!J165:J187,"&lt;&gt;0"),0)</f>
        <v>2.7600919616579948E-2</v>
      </c>
    </row>
    <row r="182" spans="1:10" x14ac:dyDescent="0.15">
      <c r="A182" s="1">
        <v>8</v>
      </c>
      <c r="B182" s="1" t="s">
        <v>88</v>
      </c>
      <c r="C182" s="1">
        <v>18</v>
      </c>
      <c r="D182" s="1" t="s">
        <v>12</v>
      </c>
      <c r="E182" s="6">
        <f>IF(名目付加価値!E182&gt;0,名目付加価値!E182/SUMIF(名目付加価値!E165:E187,"&lt;&gt;0"),0)</f>
        <v>9.6322444103871432E-2</v>
      </c>
      <c r="F182" s="6">
        <f>IF(名目付加価値!F182&gt;0,名目付加価値!F182/SUMIF(名目付加価値!F165:F187,"&lt;&gt;0"),0)</f>
        <v>9.4609269356094872E-2</v>
      </c>
      <c r="G182" s="6">
        <f>IF(名目付加価値!G182&gt;0,名目付加価値!G182/SUMIF(名目付加価値!G165:G187,"&lt;&gt;0"),0)</f>
        <v>8.5978488838846845E-2</v>
      </c>
      <c r="H182" s="6">
        <f>IF(名目付加価値!H182&gt;0,名目付加価値!H182/SUMIF(名目付加価値!H165:H187,"&lt;&gt;0"),0)</f>
        <v>8.7928798866435259E-2</v>
      </c>
      <c r="I182" s="6">
        <f>IF(名目付加価値!I182&gt;0,名目付加価値!I182/SUMIF(名目付加価値!I165:I187,"&lt;&gt;0"),0)</f>
        <v>8.418937752870076E-2</v>
      </c>
      <c r="J182" s="6">
        <f>IF(名目付加価値!J182&gt;0,名目付加価値!J182/SUMIF(名目付加価値!J165:J187,"&lt;&gt;0"),0)</f>
        <v>8.2554933572132255E-2</v>
      </c>
    </row>
    <row r="183" spans="1:10" x14ac:dyDescent="0.15">
      <c r="A183" s="1">
        <v>8</v>
      </c>
      <c r="B183" s="1" t="s">
        <v>88</v>
      </c>
      <c r="C183" s="1">
        <v>19</v>
      </c>
      <c r="D183" s="1" t="s">
        <v>13</v>
      </c>
      <c r="E183" s="6">
        <f>IF(名目付加価値!E183&gt;0,名目付加価値!E183/SUMIF(名目付加価値!E165:E187,"&lt;&gt;0"),0)</f>
        <v>2.9666081381942478E-2</v>
      </c>
      <c r="F183" s="6">
        <f>IF(名目付加価値!F183&gt;0,名目付加価値!F183/SUMIF(名目付加価値!F165:F187,"&lt;&gt;0"),0)</f>
        <v>3.7787535780234617E-2</v>
      </c>
      <c r="G183" s="6">
        <f>IF(名目付加価値!G183&gt;0,名目付加価値!G183/SUMIF(名目付加価値!G165:G187,"&lt;&gt;0"),0)</f>
        <v>4.0573635200381743E-2</v>
      </c>
      <c r="H183" s="6">
        <f>IF(名目付加価値!H183&gt;0,名目付加価値!H183/SUMIF(名目付加価値!H165:H187,"&lt;&gt;0"),0)</f>
        <v>3.6735570673456661E-2</v>
      </c>
      <c r="I183" s="6">
        <f>IF(名目付加価値!I183&gt;0,名目付加価値!I183/SUMIF(名目付加価値!I165:I187,"&lt;&gt;0"),0)</f>
        <v>3.5093402385122617E-2</v>
      </c>
      <c r="J183" s="6">
        <f>IF(名目付加価値!J183&gt;0,名目付加価値!J183/SUMIF(名目付加価値!J165:J187,"&lt;&gt;0"),0)</f>
        <v>3.7504540631051499E-2</v>
      </c>
    </row>
    <row r="184" spans="1:10" x14ac:dyDescent="0.15">
      <c r="A184" s="1">
        <v>8</v>
      </c>
      <c r="B184" s="1" t="s">
        <v>88</v>
      </c>
      <c r="C184" s="1">
        <v>20</v>
      </c>
      <c r="D184" s="1" t="s">
        <v>14</v>
      </c>
      <c r="E184" s="6">
        <f>IF(名目付加価値!E184&gt;0,名目付加価値!E184/SUMIF(名目付加価値!E165:E187,"&lt;&gt;0"),0)</f>
        <v>7.6144215109309587E-3</v>
      </c>
      <c r="F184" s="6">
        <f>IF(名目付加価値!F184&gt;0,名目付加価値!F184/SUMIF(名目付加価値!F165:F187,"&lt;&gt;0"),0)</f>
        <v>1.4941397165428182E-2</v>
      </c>
      <c r="G184" s="6">
        <f>IF(名目付加価値!G184&gt;0,名目付加価値!G184/SUMIF(名目付加価値!G165:G187,"&lt;&gt;0"),0)</f>
        <v>1.3731804733466755E-2</v>
      </c>
      <c r="H184" s="6">
        <f>IF(名目付加価値!H184&gt;0,名目付加価値!H184/SUMIF(名目付加価値!H165:H187,"&lt;&gt;0"),0)</f>
        <v>1.1393916982405623E-2</v>
      </c>
      <c r="I184" s="6">
        <f>IF(名目付加価値!I184&gt;0,名目付加価値!I184/SUMIF(名目付加価値!I165:I187,"&lt;&gt;0"),0)</f>
        <v>1.141326713151215E-2</v>
      </c>
      <c r="J184" s="6">
        <f>IF(名目付加価値!J184&gt;0,名目付加価値!J184/SUMIF(名目付加価値!J165:J187,"&lt;&gt;0"),0)</f>
        <v>1.3758025131673195E-2</v>
      </c>
    </row>
    <row r="185" spans="1:10" x14ac:dyDescent="0.15">
      <c r="A185" s="1">
        <v>8</v>
      </c>
      <c r="B185" s="1" t="s">
        <v>88</v>
      </c>
      <c r="C185" s="1">
        <v>21</v>
      </c>
      <c r="D185" s="1" t="s">
        <v>15</v>
      </c>
      <c r="E185" s="6">
        <f>IF(名目付加価値!E185&gt;0,名目付加価値!E185/SUMIF(名目付加価値!E165:E187,"&lt;&gt;0"),0)</f>
        <v>8.6125820245569529E-2</v>
      </c>
      <c r="F185" s="6">
        <f>IF(名目付加価値!F185&gt;0,名目付加価値!F185/SUMIF(名目付加価値!F165:F187,"&lt;&gt;0"),0)</f>
        <v>4.9663721036162789E-2</v>
      </c>
      <c r="G185" s="6">
        <f>IF(名目付加価値!G185&gt;0,名目付加価値!G185/SUMIF(名目付加価値!G165:G187,"&lt;&gt;0"),0)</f>
        <v>4.8970986539586085E-2</v>
      </c>
      <c r="H185" s="6">
        <f>IF(名目付加価値!H185&gt;0,名目付加価値!H185/SUMIF(名目付加価値!H165:H187,"&lt;&gt;0"),0)</f>
        <v>6.1665045368340721E-2</v>
      </c>
      <c r="I185" s="6">
        <f>IF(名目付加価値!I185&gt;0,名目付加価値!I185/SUMIF(名目付加価値!I165:I187,"&lt;&gt;0"),0)</f>
        <v>6.9288362939335629E-2</v>
      </c>
      <c r="J185" s="6">
        <f>IF(名目付加価値!J185&gt;0,名目付加価値!J185/SUMIF(名目付加価値!J165:J187,"&lt;&gt;0"),0)</f>
        <v>7.3392013007950646E-2</v>
      </c>
    </row>
    <row r="186" spans="1:10" x14ac:dyDescent="0.15">
      <c r="A186" s="1">
        <v>8</v>
      </c>
      <c r="B186" s="1" t="s">
        <v>87</v>
      </c>
      <c r="C186" s="1">
        <v>22</v>
      </c>
      <c r="D186" s="1" t="s">
        <v>7</v>
      </c>
      <c r="E186" s="6">
        <f>IF(名目付加価値!E186&gt;0,名目付加価値!E186/SUMIF(名目付加価値!E165:E187,"&lt;&gt;0"),0)</f>
        <v>8.3913457389898749E-2</v>
      </c>
      <c r="F186" s="6">
        <f>IF(名目付加価値!F186&gt;0,名目付加価値!F186/SUMIF(名目付加価値!F165:F187,"&lt;&gt;0"),0)</f>
        <v>0.11769374995341914</v>
      </c>
      <c r="G186" s="6">
        <f>IF(名目付加価値!G186&gt;0,名目付加価値!G186/SUMIF(名目付加価値!G165:G187,"&lt;&gt;0"),0)</f>
        <v>0.13550008751008011</v>
      </c>
      <c r="H186" s="6">
        <f>IF(名目付加価値!H186&gt;0,名目付加価値!H186/SUMIF(名目付加価値!H165:H187,"&lt;&gt;0"),0)</f>
        <v>0.18683494276629634</v>
      </c>
      <c r="I186" s="6">
        <f>IF(名目付加価値!I186&gt;0,名目付加価値!I186/SUMIF(名目付加価値!I165:I187,"&lt;&gt;0"),0)</f>
        <v>0.20936948113286236</v>
      </c>
      <c r="J186" s="6">
        <f>IF(名目付加価値!J186&gt;0,名目付加価値!J186/SUMIF(名目付加価値!J165:J187,"&lt;&gt;0"),0)</f>
        <v>0.23258471302480285</v>
      </c>
    </row>
    <row r="187" spans="1:10" x14ac:dyDescent="0.15">
      <c r="A187" s="1">
        <v>8</v>
      </c>
      <c r="B187" s="1" t="s">
        <v>87</v>
      </c>
      <c r="C187" s="1">
        <v>23</v>
      </c>
      <c r="D187" s="1" t="s">
        <v>28</v>
      </c>
      <c r="E187" s="6">
        <f>IF(名目付加価値!E187&gt;0,名目付加価値!E187/SUMIF(名目付加価値!E165:E187,"&lt;&gt;0"),0)</f>
        <v>6.6463744845891834E-2</v>
      </c>
      <c r="F187" s="6">
        <f>IF(名目付加価値!F187&gt;0,名目付加価値!F187/SUMIF(名目付加価値!F165:F187,"&lt;&gt;0"),0)</f>
        <v>0.11260378994854786</v>
      </c>
      <c r="G187" s="6">
        <f>IF(名目付加価値!G187&gt;0,名目付加価値!G187/SUMIF(名目付加価値!G165:G187,"&lt;&gt;0"),0)</f>
        <v>9.5827668061943996E-2</v>
      </c>
      <c r="H187" s="6">
        <f>IF(名目付加価値!H187&gt;0,名目付加価値!H187/SUMIF(名目付加価値!H165:H187,"&lt;&gt;0"),0)</f>
        <v>0.10978685940281416</v>
      </c>
      <c r="I187" s="6">
        <f>IF(名目付加価値!I187&gt;0,名目付加価値!I187/SUMIF(名目付加価値!I165:I187,"&lt;&gt;0"),0)</f>
        <v>0.11727841788321261</v>
      </c>
      <c r="J187" s="6">
        <f>IF(名目付加価値!J187&gt;0,名目付加価値!J187/SUMIF(名目付加価値!J165:J187,"&lt;&gt;0"),0)</f>
        <v>0.13148218596174538</v>
      </c>
    </row>
    <row r="188" spans="1:10" x14ac:dyDescent="0.15">
      <c r="A188" s="1">
        <v>9</v>
      </c>
      <c r="B188" s="1" t="s">
        <v>279</v>
      </c>
      <c r="C188" s="1">
        <v>1</v>
      </c>
      <c r="D188" s="1" t="s">
        <v>8</v>
      </c>
      <c r="E188" s="6">
        <f>IF(名目付加価値!E188&gt;0,名目付加価値!E188/SUMIF(名目付加価値!E188:E210,"&lt;&gt;0"),0)</f>
        <v>0.11146842148663706</v>
      </c>
      <c r="F188" s="6">
        <f>IF(名目付加価値!F188&gt;0,名目付加価値!F188/SUMIF(名目付加価値!F188:F210,"&lt;&gt;0"),0)</f>
        <v>5.7628577698837918E-2</v>
      </c>
      <c r="G188" s="6">
        <f>IF(名目付加価値!G188&gt;0,名目付加価値!G188/SUMIF(名目付加価値!G188:G210,"&lt;&gt;0"),0)</f>
        <v>3.2748969365500667E-2</v>
      </c>
      <c r="H188" s="6">
        <f>IF(名目付加価値!H188&gt;0,名目付加価値!H188/SUMIF(名目付加価値!H188:H210,"&lt;&gt;0"),0)</f>
        <v>2.9393122887651182E-2</v>
      </c>
      <c r="I188" s="6">
        <f>IF(名目付加価値!I188&gt;0,名目付加価値!I188/SUMIF(名目付加価値!I188:I210,"&lt;&gt;0"),0)</f>
        <v>2.2877676784225955E-2</v>
      </c>
      <c r="J188" s="6">
        <f>IF(名目付加価値!J188&gt;0,名目付加価値!J188/SUMIF(名目付加価値!J188:J210,"&lt;&gt;0"),0)</f>
        <v>2.2937818417061603E-2</v>
      </c>
    </row>
    <row r="189" spans="1:10" x14ac:dyDescent="0.15">
      <c r="A189" s="1">
        <v>9</v>
      </c>
      <c r="B189" s="1" t="s">
        <v>279</v>
      </c>
      <c r="C189" s="1">
        <v>2</v>
      </c>
      <c r="D189" s="1" t="s">
        <v>9</v>
      </c>
      <c r="E189" s="6">
        <f>IF(名目付加価値!E189&gt;0,名目付加価値!E189/SUMIF(名目付加価値!E188:E210,"&lt;&gt;0"),0)</f>
        <v>1.6283864355792994E-2</v>
      </c>
      <c r="F189" s="6">
        <f>IF(名目付加価値!F189&gt;0,名目付加価値!F189/SUMIF(名目付加価値!F188:F210,"&lt;&gt;0"),0)</f>
        <v>1.1165280565630526E-2</v>
      </c>
      <c r="G189" s="6">
        <f>IF(名目付加価値!G189&gt;0,名目付加価値!G189/SUMIF(名目付加価値!G188:G210,"&lt;&gt;0"),0)</f>
        <v>6.1086042713373616E-3</v>
      </c>
      <c r="H189" s="6">
        <f>IF(名目付加価値!H189&gt;0,名目付加価値!H189/SUMIF(名目付加価値!H188:H210,"&lt;&gt;0"),0)</f>
        <v>2.3535238874110628E-3</v>
      </c>
      <c r="I189" s="6">
        <f>IF(名目付加価値!I189&gt;0,名目付加価値!I189/SUMIF(名目付加価値!I188:I210,"&lt;&gt;0"),0)</f>
        <v>1.2390135580764099E-3</v>
      </c>
      <c r="J189" s="6">
        <f>IF(名目付加価値!J189&gt;0,名目付加価値!J189/SUMIF(名目付加価値!J188:J210,"&lt;&gt;0"),0)</f>
        <v>1.0227109565656999E-3</v>
      </c>
    </row>
    <row r="190" spans="1:10" x14ac:dyDescent="0.15">
      <c r="A190" s="1">
        <v>9</v>
      </c>
      <c r="B190" s="1" t="s">
        <v>280</v>
      </c>
      <c r="C190" s="1">
        <v>3</v>
      </c>
      <c r="D190" s="1" t="s">
        <v>16</v>
      </c>
      <c r="E190" s="6">
        <f>IF(名目付加価値!E190&gt;0,名目付加価値!E190/SUMIF(名目付加価値!E188:E210,"&lt;&gt;0"),0)</f>
        <v>7.4959780602221818E-2</v>
      </c>
      <c r="F190" s="6">
        <f>IF(名目付加価値!F190&gt;0,名目付加価値!F190/SUMIF(名目付加価値!F188:F210,"&lt;&gt;0"),0)</f>
        <v>8.2130635398664747E-2</v>
      </c>
      <c r="G190" s="6">
        <f>IF(名目付加価値!G190&gt;0,名目付加価値!G190/SUMIF(名目付加価値!G188:G210,"&lt;&gt;0"),0)</f>
        <v>7.4519724281652933E-2</v>
      </c>
      <c r="H190" s="6">
        <f>IF(名目付加価値!H190&gt;0,名目付加価値!H190/SUMIF(名目付加価値!H188:H210,"&lt;&gt;0"),0)</f>
        <v>8.3787477810970082E-2</v>
      </c>
      <c r="I190" s="6">
        <f>IF(名目付加価値!I190&gt;0,名目付加価値!I190/SUMIF(名目付加価値!I188:I210,"&lt;&gt;0"),0)</f>
        <v>8.9584637117968824E-2</v>
      </c>
      <c r="J190" s="6">
        <f>IF(名目付加価値!J190&gt;0,名目付加価値!J190/SUMIF(名目付加価値!J188:J210,"&lt;&gt;0"),0)</f>
        <v>0.1044460885083216</v>
      </c>
    </row>
    <row r="191" spans="1:10" x14ac:dyDescent="0.15">
      <c r="A191" s="1">
        <v>9</v>
      </c>
      <c r="B191" s="1" t="s">
        <v>94</v>
      </c>
      <c r="C191" s="1">
        <v>4</v>
      </c>
      <c r="D191" s="1" t="s">
        <v>17</v>
      </c>
      <c r="E191" s="6">
        <f>IF(名目付加価値!E191&gt;0,名目付加価値!E191/SUMIF(名目付加価値!E188:E210,"&lt;&gt;0"),0)</f>
        <v>4.0503306943796329E-2</v>
      </c>
      <c r="F191" s="6">
        <f>IF(名目付加価値!F191&gt;0,名目付加価値!F191/SUMIF(名目付加価値!F188:F210,"&lt;&gt;0"),0)</f>
        <v>1.8957359190102215E-2</v>
      </c>
      <c r="G191" s="6">
        <f>IF(名目付加価値!G191&gt;0,名目付加価値!G191/SUMIF(名目付加価値!G188:G210,"&lt;&gt;0"),0)</f>
        <v>1.2171991550187283E-2</v>
      </c>
      <c r="H191" s="6">
        <f>IF(名目付加価値!H191&gt;0,名目付加価値!H191/SUMIF(名目付加価値!H188:H210,"&lt;&gt;0"),0)</f>
        <v>6.3303061263147026E-3</v>
      </c>
      <c r="I191" s="6">
        <f>IF(名目付加価値!I191&gt;0,名目付加価値!I191/SUMIF(名目付加価値!I188:I210,"&lt;&gt;0"),0)</f>
        <v>3.1318187599586739E-3</v>
      </c>
      <c r="J191" s="6">
        <f>IF(名目付加価値!J191&gt;0,名目付加価値!J191/SUMIF(名目付加価値!J188:J210,"&lt;&gt;0"),0)</f>
        <v>2.8932520805606816E-3</v>
      </c>
    </row>
    <row r="192" spans="1:10" x14ac:dyDescent="0.15">
      <c r="A192" s="1">
        <v>9</v>
      </c>
      <c r="B192" s="1" t="s">
        <v>94</v>
      </c>
      <c r="C192" s="1">
        <v>5</v>
      </c>
      <c r="D192" s="1" t="s">
        <v>18</v>
      </c>
      <c r="E192" s="6">
        <f>IF(名目付加価値!E192&gt;0,名目付加価値!E192/SUMIF(名目付加価値!E188:E210,"&lt;&gt;0"),0)</f>
        <v>8.7204598138083834E-3</v>
      </c>
      <c r="F192" s="6">
        <f>IF(名目付加価値!F192&gt;0,名目付加価値!F192/SUMIF(名目付加価値!F188:F210,"&lt;&gt;0"),0)</f>
        <v>7.080847110715229E-3</v>
      </c>
      <c r="G192" s="6">
        <f>IF(名目付加価値!G192&gt;0,名目付加価値!G192/SUMIF(名目付加価値!G188:G210,"&lt;&gt;0"),0)</f>
        <v>1.1138312106803045E-2</v>
      </c>
      <c r="H192" s="6">
        <f>IF(名目付加価値!H192&gt;0,名目付加価値!H192/SUMIF(名目付加価値!H188:H210,"&lt;&gt;0"),0)</f>
        <v>1.2226540922639357E-2</v>
      </c>
      <c r="I192" s="6">
        <f>IF(名目付加価値!I192&gt;0,名目付加価値!I192/SUMIF(名目付加価値!I188:I210,"&lt;&gt;0"),0)</f>
        <v>9.1148159072615299E-3</v>
      </c>
      <c r="J192" s="6">
        <f>IF(名目付加価値!J192&gt;0,名目付加価値!J192/SUMIF(名目付加価値!J188:J210,"&lt;&gt;0"),0)</f>
        <v>9.2194403446404227E-3</v>
      </c>
    </row>
    <row r="193" spans="1:10" x14ac:dyDescent="0.15">
      <c r="A193" s="1">
        <v>9</v>
      </c>
      <c r="B193" s="1" t="s">
        <v>94</v>
      </c>
      <c r="C193" s="1">
        <v>6</v>
      </c>
      <c r="D193" s="1" t="s">
        <v>2</v>
      </c>
      <c r="E193" s="6">
        <f>IF(名目付加価値!E193&gt;0,名目付加価値!E193/SUMIF(名目付加価値!E188:E210,"&lt;&gt;0"),0)</f>
        <v>5.819692201796409E-3</v>
      </c>
      <c r="F193" s="6">
        <f>IF(名目付加価値!F193&gt;0,名目付加価値!F193/SUMIF(名目付加価値!F188:F210,"&lt;&gt;0"),0)</f>
        <v>1.2756081487147818E-2</v>
      </c>
      <c r="G193" s="6">
        <f>IF(名目付加価値!G193&gt;0,名目付加価値!G193/SUMIF(名目付加価値!G188:G210,"&lt;&gt;0"),0)</f>
        <v>1.6610106509224322E-2</v>
      </c>
      <c r="H193" s="6">
        <f>IF(名目付加価値!H193&gt;0,名目付加価値!H193/SUMIF(名目付加価値!H188:H210,"&lt;&gt;0"),0)</f>
        <v>2.8446418354857693E-2</v>
      </c>
      <c r="I193" s="6">
        <f>IF(名目付加価値!I193&gt;0,名目付加価値!I193/SUMIF(名目付加価値!I188:I210,"&lt;&gt;0"),0)</f>
        <v>1.2404727406933561E-2</v>
      </c>
      <c r="J193" s="6">
        <f>IF(名目付加価値!J193&gt;0,名目付加価値!J193/SUMIF(名目付加価値!J188:J210,"&lt;&gt;0"),0)</f>
        <v>1.3931003152452269E-2</v>
      </c>
    </row>
    <row r="194" spans="1:10" x14ac:dyDescent="0.15">
      <c r="A194" s="1">
        <v>9</v>
      </c>
      <c r="B194" s="1" t="s">
        <v>94</v>
      </c>
      <c r="C194" s="1">
        <v>7</v>
      </c>
      <c r="D194" s="1" t="s">
        <v>19</v>
      </c>
      <c r="E194" s="6">
        <f>IF(名目付加価値!E194&gt;0,名目付加価値!E194/SUMIF(名目付加価値!E188:E210,"&lt;&gt;0"),0)</f>
        <v>6.8465046418099754E-4</v>
      </c>
      <c r="F194" s="6">
        <f>IF(名目付加価値!F194&gt;0,名目付加価値!F194/SUMIF(名目付加価値!F188:F210,"&lt;&gt;0"),0)</f>
        <v>1.5137994652792606E-3</v>
      </c>
      <c r="G194" s="6">
        <f>IF(名目付加価値!G194&gt;0,名目付加価値!G194/SUMIF(名目付加価値!G188:G210,"&lt;&gt;0"),0)</f>
        <v>9.1333969967894216E-4</v>
      </c>
      <c r="H194" s="6">
        <f>IF(名目付加価値!H194&gt;0,名目付加価値!H194/SUMIF(名目付加価値!H188:H210,"&lt;&gt;0"),0)</f>
        <v>1.3038591008406567E-3</v>
      </c>
      <c r="I194" s="6">
        <f>IF(名目付加価値!I194&gt;0,名目付加価値!I194/SUMIF(名目付加価値!I188:I210,"&lt;&gt;0"),0)</f>
        <v>1.2923875477035629E-3</v>
      </c>
      <c r="J194" s="6">
        <f>IF(名目付加価値!J194&gt;0,名目付加価値!J194/SUMIF(名目付加価値!J188:J210,"&lt;&gt;0"),0)</f>
        <v>1.1916851615981962E-3</v>
      </c>
    </row>
    <row r="195" spans="1:10" x14ac:dyDescent="0.15">
      <c r="A195" s="1">
        <v>9</v>
      </c>
      <c r="B195" s="1" t="s">
        <v>94</v>
      </c>
      <c r="C195" s="1">
        <v>8</v>
      </c>
      <c r="D195" s="1" t="s">
        <v>20</v>
      </c>
      <c r="E195" s="6">
        <f>IF(名目付加価値!E195&gt;0,名目付加価値!E195/SUMIF(名目付加価値!E188:E210,"&lt;&gt;0"),0)</f>
        <v>1.4895364821725005E-2</v>
      </c>
      <c r="F195" s="6">
        <f>IF(名目付加価値!F195&gt;0,名目付加価値!F195/SUMIF(名目付加価値!F188:F210,"&lt;&gt;0"),0)</f>
        <v>1.0757379380215789E-2</v>
      </c>
      <c r="G195" s="6">
        <f>IF(名目付加価値!G195&gt;0,名目付加価値!G195/SUMIF(名目付加価値!G188:G210,"&lt;&gt;0"),0)</f>
        <v>9.7863630798296682E-3</v>
      </c>
      <c r="H195" s="6">
        <f>IF(名目付加価値!H195&gt;0,名目付加価値!H195/SUMIF(名目付加価値!H188:H210,"&lt;&gt;0"),0)</f>
        <v>9.1798472144709042E-3</v>
      </c>
      <c r="I195" s="6">
        <f>IF(名目付加価値!I195&gt;0,名目付加価値!I195/SUMIF(名目付加価値!I188:I210,"&lt;&gt;0"),0)</f>
        <v>6.9305188127028097E-3</v>
      </c>
      <c r="J195" s="6">
        <f>IF(名目付加価値!J195&gt;0,名目付加価値!J195/SUMIF(名目付加価値!J188:J210,"&lt;&gt;0"),0)</f>
        <v>5.8044852350951342E-3</v>
      </c>
    </row>
    <row r="196" spans="1:10" x14ac:dyDescent="0.15">
      <c r="A196" s="1">
        <v>9</v>
      </c>
      <c r="B196" s="1" t="s">
        <v>94</v>
      </c>
      <c r="C196" s="1">
        <v>9</v>
      </c>
      <c r="D196" s="1" t="s">
        <v>21</v>
      </c>
      <c r="E196" s="6">
        <f>IF(名目付加価値!E196&gt;0,名目付加価値!E196/SUMIF(名目付加価値!E188:E210,"&lt;&gt;0"),0)</f>
        <v>2.1761159881323894E-2</v>
      </c>
      <c r="F196" s="6">
        <f>IF(名目付加価値!F196&gt;0,名目付加価値!F196/SUMIF(名目付加価値!F188:F210,"&lt;&gt;0"),0)</f>
        <v>2.7636175670343825E-2</v>
      </c>
      <c r="G196" s="6">
        <f>IF(名目付加価値!G196&gt;0,名目付加価値!G196/SUMIF(名目付加価値!G188:G210,"&lt;&gt;0"),0)</f>
        <v>2.0620734530428071E-2</v>
      </c>
      <c r="H196" s="6">
        <f>IF(名目付加価値!H196&gt;0,名目付加価値!H196/SUMIF(名目付加価値!H188:H210,"&lt;&gt;0"),0)</f>
        <v>1.6377811629695396E-2</v>
      </c>
      <c r="I196" s="6">
        <f>IF(名目付加価値!I196&gt;0,名目付加価値!I196/SUMIF(名目付加価値!I188:I210,"&lt;&gt;0"),0)</f>
        <v>2.1267330599442746E-2</v>
      </c>
      <c r="J196" s="6">
        <f>IF(名目付加価値!J196&gt;0,名目付加価値!J196/SUMIF(名目付加価値!J188:J210,"&lt;&gt;0"),0)</f>
        <v>1.4581039116758208E-2</v>
      </c>
    </row>
    <row r="197" spans="1:10" x14ac:dyDescent="0.15">
      <c r="A197" s="1">
        <v>9</v>
      </c>
      <c r="B197" s="1" t="s">
        <v>94</v>
      </c>
      <c r="C197" s="1">
        <v>10</v>
      </c>
      <c r="D197" s="1" t="s">
        <v>22</v>
      </c>
      <c r="E197" s="6">
        <f>IF(名目付加価値!E197&gt;0,名目付加価値!E197/SUMIF(名目付加価値!E188:E210,"&lt;&gt;0"),0)</f>
        <v>1.6266693408273487E-2</v>
      </c>
      <c r="F197" s="6">
        <f>IF(名目付加価値!F197&gt;0,名目付加価値!F197/SUMIF(名目付加価値!F188:F210,"&lt;&gt;0"),0)</f>
        <v>1.6560960723872864E-2</v>
      </c>
      <c r="G197" s="6">
        <f>IF(名目付加価値!G197&gt;0,名目付加価値!G197/SUMIF(名目付加価値!G188:G210,"&lt;&gt;0"),0)</f>
        <v>2.1581241196813029E-2</v>
      </c>
      <c r="H197" s="6">
        <f>IF(名目付加価値!H197&gt;0,名目付加価値!H197/SUMIF(名目付加価値!H188:H210,"&lt;&gt;0"),0)</f>
        <v>2.2168013283011295E-2</v>
      </c>
      <c r="I197" s="6">
        <f>IF(名目付加価値!I197&gt;0,名目付加価値!I197/SUMIF(名目付加価値!I188:I210,"&lt;&gt;0"),0)</f>
        <v>1.4166437833722638E-2</v>
      </c>
      <c r="J197" s="6">
        <f>IF(名目付加価値!J197&gt;0,名目付加価値!J197/SUMIF(名目付加価値!J188:J210,"&lt;&gt;0"),0)</f>
        <v>1.434951415821431E-2</v>
      </c>
    </row>
    <row r="198" spans="1:10" x14ac:dyDescent="0.15">
      <c r="A198" s="1">
        <v>9</v>
      </c>
      <c r="B198" s="1" t="s">
        <v>94</v>
      </c>
      <c r="C198" s="1">
        <v>11</v>
      </c>
      <c r="D198" s="1" t="s">
        <v>23</v>
      </c>
      <c r="E198" s="6">
        <f>IF(名目付加価値!E198&gt;0,名目付加価値!E198/SUMIF(名目付加価値!E188:E210,"&lt;&gt;0"),0)</f>
        <v>3.0870817594245398E-2</v>
      </c>
      <c r="F198" s="6">
        <f>IF(名目付加価値!F198&gt;0,名目付加価値!F198/SUMIF(名目付加価値!F188:F210,"&lt;&gt;0"),0)</f>
        <v>3.2849571461275262E-2</v>
      </c>
      <c r="G198" s="6">
        <f>IF(名目付加価値!G198&gt;0,名目付加価値!G198/SUMIF(名目付加価値!G188:G210,"&lt;&gt;0"),0)</f>
        <v>3.2102873544500823E-2</v>
      </c>
      <c r="H198" s="6">
        <f>IF(名目付加価値!H198&gt;0,名目付加価値!H198/SUMIF(名目付加価値!H188:H210,"&lt;&gt;0"),0)</f>
        <v>3.7119935244509461E-2</v>
      </c>
      <c r="I198" s="6">
        <f>IF(名目付加価値!I198&gt;0,名目付加価値!I198/SUMIF(名目付加価値!I188:I210,"&lt;&gt;0"),0)</f>
        <v>2.6046601908050981E-2</v>
      </c>
      <c r="J198" s="6">
        <f>IF(名目付加価値!J198&gt;0,名目付加価値!J198/SUMIF(名目付加価値!J188:J210,"&lt;&gt;0"),0)</f>
        <v>1.5666805886912698E-2</v>
      </c>
    </row>
    <row r="199" spans="1:10" x14ac:dyDescent="0.15">
      <c r="A199" s="1">
        <v>9</v>
      </c>
      <c r="B199" s="1" t="s">
        <v>94</v>
      </c>
      <c r="C199" s="1">
        <v>12</v>
      </c>
      <c r="D199" s="1" t="s">
        <v>24</v>
      </c>
      <c r="E199" s="6">
        <f>IF(名目付加価値!E199&gt;0,名目付加価値!E199/SUMIF(名目付加価値!E188:E210,"&lt;&gt;0"),0)</f>
        <v>9.3208116437486679E-2</v>
      </c>
      <c r="F199" s="6">
        <f>IF(名目付加価値!F199&gt;0,名目付加価値!F199/SUMIF(名目付加価値!F188:F210,"&lt;&gt;0"),0)</f>
        <v>6.3271150926883374E-2</v>
      </c>
      <c r="G199" s="6">
        <f>IF(名目付加価値!G199&gt;0,名目付加価値!G199/SUMIF(名目付加価値!G188:G210,"&lt;&gt;0"),0)</f>
        <v>7.3907557856881703E-2</v>
      </c>
      <c r="H199" s="6">
        <f>IF(名目付加価値!H199&gt;0,名目付加価値!H199/SUMIF(名目付加価値!H188:H210,"&lt;&gt;0"),0)</f>
        <v>6.0795309883721955E-2</v>
      </c>
      <c r="I199" s="6">
        <f>IF(名目付加価値!I199&gt;0,名目付加価値!I199/SUMIF(名目付加価値!I188:I210,"&lt;&gt;0"),0)</f>
        <v>6.6772903798610714E-2</v>
      </c>
      <c r="J199" s="6">
        <f>IF(名目付加価値!J199&gt;0,名目付加価値!J199/SUMIF(名目付加価値!J188:J210,"&lt;&gt;0"),0)</f>
        <v>5.9690651380573785E-2</v>
      </c>
    </row>
    <row r="200" spans="1:10" x14ac:dyDescent="0.15">
      <c r="A200" s="1">
        <v>9</v>
      </c>
      <c r="B200" s="1" t="s">
        <v>94</v>
      </c>
      <c r="C200" s="1">
        <v>13</v>
      </c>
      <c r="D200" s="1" t="s">
        <v>25</v>
      </c>
      <c r="E200" s="6">
        <f>IF(名目付加価値!E200&gt;0,名目付加価値!E200/SUMIF(名目付加価値!E188:E210,"&lt;&gt;0"),0)</f>
        <v>2.1616888414241291E-2</v>
      </c>
      <c r="F200" s="6">
        <f>IF(名目付加価値!F200&gt;0,名目付加価値!F200/SUMIF(名目付加価値!F188:F210,"&lt;&gt;0"),0)</f>
        <v>7.6353446121501287E-2</v>
      </c>
      <c r="G200" s="6">
        <f>IF(名目付加価値!G200&gt;0,名目付加価値!G200/SUMIF(名目付加価値!G188:G210,"&lt;&gt;0"),0)</f>
        <v>6.3814291902315745E-2</v>
      </c>
      <c r="H200" s="6">
        <f>IF(名目付加価値!H200&gt;0,名目付加価値!H200/SUMIF(名目付加価値!H188:H210,"&lt;&gt;0"),0)</f>
        <v>4.4539533474105449E-2</v>
      </c>
      <c r="I200" s="6">
        <f>IF(名目付加価値!I200&gt;0,名目付加価値!I200/SUMIF(名目付加価値!I188:I210,"&lt;&gt;0"),0)</f>
        <v>6.6987982111073402E-2</v>
      </c>
      <c r="J200" s="6">
        <f>IF(名目付加価値!J200&gt;0,名目付加価値!J200/SUMIF(名目付加価値!J188:J210,"&lt;&gt;0"),0)</f>
        <v>5.4666302059539956E-2</v>
      </c>
    </row>
    <row r="201" spans="1:10" x14ac:dyDescent="0.15">
      <c r="A201" s="1">
        <v>9</v>
      </c>
      <c r="B201" s="1" t="s">
        <v>94</v>
      </c>
      <c r="C201" s="1">
        <v>14</v>
      </c>
      <c r="D201" s="1" t="s">
        <v>26</v>
      </c>
      <c r="E201" s="6">
        <f>IF(名目付加価値!E201&gt;0,名目付加価値!E201/SUMIF(名目付加価値!E188:E210,"&lt;&gt;0"),0)</f>
        <v>8.5030624627522727E-3</v>
      </c>
      <c r="F201" s="6">
        <f>IF(名目付加価値!F201&gt;0,名目付加価値!F201/SUMIF(名目付加価値!F188:F210,"&lt;&gt;0"),0)</f>
        <v>1.5723039897876229E-2</v>
      </c>
      <c r="G201" s="6">
        <f>IF(名目付加価値!G201&gt;0,名目付加価値!G201/SUMIF(名目付加価値!G188:G210,"&lt;&gt;0"),0)</f>
        <v>1.0564973887858672E-2</v>
      </c>
      <c r="H201" s="6">
        <f>IF(名目付加価値!H201&gt;0,名目付加価値!H201/SUMIF(名目付加価値!H188:H210,"&lt;&gt;0"),0)</f>
        <v>9.1168374123476083E-3</v>
      </c>
      <c r="I201" s="6">
        <f>IF(名目付加価値!I201&gt;0,名目付加価値!I201/SUMIF(名目付加価値!I188:I210,"&lt;&gt;0"),0)</f>
        <v>1.4140123654494382E-2</v>
      </c>
      <c r="J201" s="6">
        <f>IF(名目付加価値!J201&gt;0,名目付加価値!J201/SUMIF(名目付加価値!J188:J210,"&lt;&gt;0"),0)</f>
        <v>1.0857158898245489E-2</v>
      </c>
    </row>
    <row r="202" spans="1:10" x14ac:dyDescent="0.15">
      <c r="A202" s="1">
        <v>9</v>
      </c>
      <c r="B202" s="1" t="s">
        <v>94</v>
      </c>
      <c r="C202" s="1">
        <v>15</v>
      </c>
      <c r="D202" s="1" t="s">
        <v>27</v>
      </c>
      <c r="E202" s="6">
        <f>IF(名目付加価値!E202&gt;0,名目付加価値!E202/SUMIF(名目付加価値!E188:E210,"&lt;&gt;0"),0)</f>
        <v>4.8562737433472988E-2</v>
      </c>
      <c r="F202" s="6">
        <f>IF(名目付加価値!F202&gt;0,名目付加価値!F202/SUMIF(名目付加価値!F188:F210,"&lt;&gt;0"),0)</f>
        <v>4.7123181591920131E-2</v>
      </c>
      <c r="G202" s="6">
        <f>IF(名目付加価値!G202&gt;0,名目付加価値!G202/SUMIF(名目付加価値!G188:G210,"&lt;&gt;0"),0)</f>
        <v>5.2305358986396246E-2</v>
      </c>
      <c r="H202" s="6">
        <f>IF(名目付加価値!H202&gt;0,名目付加価値!H202/SUMIF(名目付加価値!H188:H210,"&lt;&gt;0"),0)</f>
        <v>4.8664804725555989E-2</v>
      </c>
      <c r="I202" s="6">
        <f>IF(名目付加価値!I202&gt;0,名目付加価値!I202/SUMIF(名目付加価値!I188:I210,"&lt;&gt;0"),0)</f>
        <v>4.2219994140783125E-2</v>
      </c>
      <c r="J202" s="6">
        <f>IF(名目付加価値!J202&gt;0,名目付加価値!J202/SUMIF(名目付加価値!J188:J210,"&lt;&gt;0"),0)</f>
        <v>4.0189040480206641E-2</v>
      </c>
    </row>
    <row r="203" spans="1:10" x14ac:dyDescent="0.15">
      <c r="A203" s="1">
        <v>9</v>
      </c>
      <c r="B203" s="1" t="s">
        <v>279</v>
      </c>
      <c r="C203" s="1">
        <v>16</v>
      </c>
      <c r="D203" s="1" t="s">
        <v>10</v>
      </c>
      <c r="E203" s="6">
        <f>IF(名目付加価値!E203&gt;0,名目付加価値!E203/SUMIF(名目付加価値!E188:E210,"&lt;&gt;0"),0)</f>
        <v>0.11113144260059039</v>
      </c>
      <c r="F203" s="6">
        <f>IF(名目付加価値!F203&gt;0,名目付加価値!F203/SUMIF(名目付加価値!F188:F210,"&lt;&gt;0"),0)</f>
        <v>9.9503725789578806E-2</v>
      </c>
      <c r="G203" s="6">
        <f>IF(名目付加価値!G203&gt;0,名目付加価値!G203/SUMIF(名目付加価値!G188:G210,"&lt;&gt;0"),0)</f>
        <v>0.12394776936069503</v>
      </c>
      <c r="H203" s="6">
        <f>IF(名目付加価値!H203&gt;0,名目付加価値!H203/SUMIF(名目付加価値!H188:H210,"&lt;&gt;0"),0)</f>
        <v>7.5388718579444305E-2</v>
      </c>
      <c r="I203" s="6">
        <f>IF(名目付加価値!I203&gt;0,名目付加価値!I203/SUMIF(名目付加価値!I188:I210,"&lt;&gt;0"),0)</f>
        <v>6.7759498156054046E-2</v>
      </c>
      <c r="J203" s="6">
        <f>IF(名目付加価値!J203&gt;0,名目付加価値!J203/SUMIF(名目付加価値!J188:J210,"&lt;&gt;0"),0)</f>
        <v>7.2211969292670292E-2</v>
      </c>
    </row>
    <row r="204" spans="1:10" x14ac:dyDescent="0.15">
      <c r="A204" s="1">
        <v>9</v>
      </c>
      <c r="B204" s="1" t="s">
        <v>279</v>
      </c>
      <c r="C204" s="1">
        <v>17</v>
      </c>
      <c r="D204" s="1" t="s">
        <v>11</v>
      </c>
      <c r="E204" s="6">
        <f>IF(名目付加価値!E204&gt;0,名目付加価値!E204/SUMIF(名目付加価値!E188:E210,"&lt;&gt;0"),0)</f>
        <v>1.3676653517689187E-2</v>
      </c>
      <c r="F204" s="6">
        <f>IF(名目付加価値!F204&gt;0,名目付加価値!F204/SUMIF(名目付加価値!F188:F210,"&lt;&gt;0"),0)</f>
        <v>1.4099569395012898E-2</v>
      </c>
      <c r="G204" s="6">
        <f>IF(名目付加価値!G204&gt;0,名目付加価値!G204/SUMIF(名目付加価値!G188:G210,"&lt;&gt;0"),0)</f>
        <v>1.620748145787931E-2</v>
      </c>
      <c r="H204" s="6">
        <f>IF(名目付加価値!H204&gt;0,名目付加価値!H204/SUMIF(名目付加価値!H188:H210,"&lt;&gt;0"),0)</f>
        <v>2.1827927784191795E-2</v>
      </c>
      <c r="I204" s="6">
        <f>IF(名目付加価値!I204&gt;0,名目付加価値!I204/SUMIF(名目付加価値!I188:I210,"&lt;&gt;0"),0)</f>
        <v>1.1936518216294953E-2</v>
      </c>
      <c r="J204" s="6">
        <f>IF(名目付加価値!J204&gt;0,名目付加価値!J204/SUMIF(名目付加価値!J188:J210,"&lt;&gt;0"),0)</f>
        <v>1.6409556674544724E-2</v>
      </c>
    </row>
    <row r="205" spans="1:10" x14ac:dyDescent="0.15">
      <c r="A205" s="1">
        <v>9</v>
      </c>
      <c r="B205" s="1" t="s">
        <v>279</v>
      </c>
      <c r="C205" s="1">
        <v>18</v>
      </c>
      <c r="D205" s="1" t="s">
        <v>12</v>
      </c>
      <c r="E205" s="6">
        <f>IF(名目付加価値!E205&gt;0,名目付加価値!E205/SUMIF(名目付加価値!E188:E210,"&lt;&gt;0"),0)</f>
        <v>0.11739627884189593</v>
      </c>
      <c r="F205" s="6">
        <f>IF(名目付加価値!F205&gt;0,名目付加価値!F205/SUMIF(名目付加価値!F188:F210,"&lt;&gt;0"),0)</f>
        <v>0.10698523535216523</v>
      </c>
      <c r="G205" s="6">
        <f>IF(名目付加価値!G205&gt;0,名目付加価値!G205/SUMIF(名目付加価値!G188:G210,"&lt;&gt;0"),0)</f>
        <v>9.9640188034207003E-2</v>
      </c>
      <c r="H205" s="6">
        <f>IF(名目付加価値!H205&gt;0,名目付加価値!H205/SUMIF(名目付加価値!H188:H210,"&lt;&gt;0"),0)</f>
        <v>0.10236147952033237</v>
      </c>
      <c r="I205" s="6">
        <f>IF(名目付加価値!I205&gt;0,名目付加価値!I205/SUMIF(名目付加価値!I188:I210,"&lt;&gt;0"),0)</f>
        <v>0.10384460443878325</v>
      </c>
      <c r="J205" s="6">
        <f>IF(名目付加価値!J205&gt;0,名目付加価値!J205/SUMIF(名目付加価値!J188:J210,"&lt;&gt;0"),0)</f>
        <v>9.9640667008529596E-2</v>
      </c>
    </row>
    <row r="206" spans="1:10" x14ac:dyDescent="0.15">
      <c r="A206" s="1">
        <v>9</v>
      </c>
      <c r="B206" s="1" t="s">
        <v>279</v>
      </c>
      <c r="C206" s="1">
        <v>19</v>
      </c>
      <c r="D206" s="1" t="s">
        <v>13</v>
      </c>
      <c r="E206" s="6">
        <f>IF(名目付加価値!E206&gt;0,名目付加価値!E206/SUMIF(名目付加価値!E188:E210,"&lt;&gt;0"),0)</f>
        <v>3.1416458537756695E-2</v>
      </c>
      <c r="F206" s="6">
        <f>IF(名目付加価値!F206&gt;0,名目付加価値!F206/SUMIF(名目付加価値!F188:F210,"&lt;&gt;0"),0)</f>
        <v>3.3487427716730182E-2</v>
      </c>
      <c r="G206" s="6">
        <f>IF(名目付加価値!G206&gt;0,名目付加価値!G206/SUMIF(名目付加価値!G188:G210,"&lt;&gt;0"),0)</f>
        <v>4.0676763992591611E-2</v>
      </c>
      <c r="H206" s="6">
        <f>IF(名目付加価値!H206&gt;0,名目付加価値!H206/SUMIF(名目付加価値!H188:H210,"&lt;&gt;0"),0)</f>
        <v>3.9661102636369371E-2</v>
      </c>
      <c r="I206" s="6">
        <f>IF(名目付加価値!I206&gt;0,名目付加価値!I206/SUMIF(名目付加価値!I188:I210,"&lt;&gt;0"),0)</f>
        <v>3.3446787507633274E-2</v>
      </c>
      <c r="J206" s="6">
        <f>IF(名目付加価値!J206&gt;0,名目付加価値!J206/SUMIF(名目付加価値!J188:J210,"&lt;&gt;0"),0)</f>
        <v>3.4636375045664101E-2</v>
      </c>
    </row>
    <row r="207" spans="1:10" x14ac:dyDescent="0.15">
      <c r="A207" s="1">
        <v>9</v>
      </c>
      <c r="B207" s="1" t="s">
        <v>279</v>
      </c>
      <c r="C207" s="1">
        <v>20</v>
      </c>
      <c r="D207" s="1" t="s">
        <v>14</v>
      </c>
      <c r="E207" s="6">
        <f>IF(名目付加価値!E207&gt;0,名目付加価値!E207/SUMIF(名目付加価値!E188:E210,"&lt;&gt;0"),0)</f>
        <v>9.9020682667035932E-3</v>
      </c>
      <c r="F207" s="6">
        <f>IF(名目付加価値!F207&gt;0,名目付加価値!F207/SUMIF(名目付加価値!F188:F210,"&lt;&gt;0"),0)</f>
        <v>1.6670485650094147E-2</v>
      </c>
      <c r="G207" s="6">
        <f>IF(名目付加価値!G207&gt;0,名目付加価値!G207/SUMIF(名目付加価値!G188:G210,"&lt;&gt;0"),0)</f>
        <v>1.7131594271927456E-2</v>
      </c>
      <c r="H207" s="6">
        <f>IF(名目付加価値!H207&gt;0,名目付加価値!H207/SUMIF(名目付加価値!H188:H210,"&lt;&gt;0"),0)</f>
        <v>1.1602660494002017E-2</v>
      </c>
      <c r="I207" s="6">
        <f>IF(名目付加価値!I207&gt;0,名目付加価値!I207/SUMIF(名目付加価値!I188:I210,"&lt;&gt;0"),0)</f>
        <v>1.1246940616418805E-2</v>
      </c>
      <c r="J207" s="6">
        <f>IF(名目付加価値!J207&gt;0,名目付加価値!J207/SUMIF(名目付加価値!J188:J210,"&lt;&gt;0"),0)</f>
        <v>1.3065300456230097E-2</v>
      </c>
    </row>
    <row r="208" spans="1:10" x14ac:dyDescent="0.15">
      <c r="A208" s="1">
        <v>9</v>
      </c>
      <c r="B208" s="1" t="s">
        <v>279</v>
      </c>
      <c r="C208" s="1">
        <v>21</v>
      </c>
      <c r="D208" s="1" t="s">
        <v>15</v>
      </c>
      <c r="E208" s="6">
        <f>IF(名目付加価値!E208&gt;0,名目付加価値!E208/SUMIF(名目付加価値!E188:E210,"&lt;&gt;0"),0)</f>
        <v>6.3642307329933048E-2</v>
      </c>
      <c r="F208" s="6">
        <f>IF(名目付加価値!F208&gt;0,名目付加価値!F208/SUMIF(名目付加価値!F188:F210,"&lt;&gt;0"),0)</f>
        <v>4.0991469475658536E-2</v>
      </c>
      <c r="G208" s="6">
        <f>IF(名目付加価値!G208&gt;0,名目付加価値!G208/SUMIF(名目付加価値!G188:G210,"&lt;&gt;0"),0)</f>
        <v>3.97145343001944E-2</v>
      </c>
      <c r="H208" s="6">
        <f>IF(名目付加価値!H208&gt;0,名目付加価値!H208/SUMIF(名目付加価値!H188:H210,"&lt;&gt;0"),0)</f>
        <v>4.5647746980615987E-2</v>
      </c>
      <c r="I208" s="6">
        <f>IF(名目付加価値!I208&gt;0,名目付加価値!I208/SUMIF(名目付加価値!I188:I210,"&lt;&gt;0"),0)</f>
        <v>4.7118423971307673E-2</v>
      </c>
      <c r="J208" s="6">
        <f>IF(名目付加価値!J208&gt;0,名目付加価値!J208/SUMIF(名目付加価値!J188:J210,"&lt;&gt;0"),0)</f>
        <v>4.885726733193084E-2</v>
      </c>
    </row>
    <row r="209" spans="1:10" x14ac:dyDescent="0.15">
      <c r="A209" s="1">
        <v>9</v>
      </c>
      <c r="B209" s="1" t="s">
        <v>92</v>
      </c>
      <c r="C209" s="1">
        <v>22</v>
      </c>
      <c r="D209" s="1" t="s">
        <v>7</v>
      </c>
      <c r="E209" s="6">
        <f>IF(名目付加価値!E209&gt;0,名目付加価値!E209/SUMIF(名目付加価値!E188:E210,"&lt;&gt;0"),0)</f>
        <v>7.767266769885639E-2</v>
      </c>
      <c r="F209" s="6">
        <f>IF(名目付加価値!F209&gt;0,名目付加価値!F209/SUMIF(名目付加価値!F188:F210,"&lt;&gt;0"),0)</f>
        <v>0.12854925656774874</v>
      </c>
      <c r="G209" s="6">
        <f>IF(名目付加価値!G209&gt;0,名目付加価値!G209/SUMIF(名目付加価値!G188:G210,"&lt;&gt;0"),0)</f>
        <v>0.15215570068708187</v>
      </c>
      <c r="H209" s="6">
        <f>IF(名目付加価値!H209&gt;0,名目付加価値!H209/SUMIF(名目付加価値!H188:H210,"&lt;&gt;0"),0)</f>
        <v>0.19840662291914041</v>
      </c>
      <c r="I209" s="6">
        <f>IF(名目付加価値!I209&gt;0,名目付加価値!I209/SUMIF(名目付加価値!I188:I210,"&lt;&gt;0"),0)</f>
        <v>0.22414439594423199</v>
      </c>
      <c r="J209" s="6">
        <f>IF(名目付加価値!J209&gt;0,名目付加価値!J209/SUMIF(名目付加価値!J188:J210,"&lt;&gt;0"),0)</f>
        <v>0.23612898299360774</v>
      </c>
    </row>
    <row r="210" spans="1:10" x14ac:dyDescent="0.15">
      <c r="A210" s="1">
        <v>9</v>
      </c>
      <c r="B210" s="1" t="s">
        <v>92</v>
      </c>
      <c r="C210" s="1">
        <v>23</v>
      </c>
      <c r="D210" s="1" t="s">
        <v>28</v>
      </c>
      <c r="E210" s="6">
        <f>IF(名目付加価値!E210&gt;0,名目付加価値!E210/SUMIF(名目付加価値!E188:E210,"&lt;&gt;0"),0)</f>
        <v>6.1037106884819878E-2</v>
      </c>
      <c r="F210" s="6">
        <f>IF(名目付加価値!F210&gt;0,名目付加価値!F210/SUMIF(名目付加価値!F188:F210,"&lt;&gt;0"),0)</f>
        <v>7.8205343362744859E-2</v>
      </c>
      <c r="G210" s="6">
        <f>IF(名目付加価値!G210&gt;0,名目付加価値!G210/SUMIF(名目付加価値!G188:G210,"&lt;&gt;0"),0)</f>
        <v>7.163152512601477E-2</v>
      </c>
      <c r="H210" s="6">
        <f>IF(名目付加価値!H210&gt;0,名目付加価値!H210/SUMIF(名目付加価値!H188:H210,"&lt;&gt;0"),0)</f>
        <v>9.3300399127801109E-2</v>
      </c>
      <c r="I210" s="6">
        <f>IF(名目付加価値!I210&gt;0,名目付加価値!I210/SUMIF(名目付加価値!I188:I210,"&lt;&gt;0"),0)</f>
        <v>0.10232586120826671</v>
      </c>
      <c r="J210" s="6">
        <f>IF(名目付加価値!J210&gt;0,名目付加価値!J210/SUMIF(名目付加価値!J188:J210,"&lt;&gt;0"),0)</f>
        <v>0.10760288536007591</v>
      </c>
    </row>
    <row r="211" spans="1:10" x14ac:dyDescent="0.15">
      <c r="A211" s="1">
        <v>10</v>
      </c>
      <c r="B211" s="1" t="s">
        <v>96</v>
      </c>
      <c r="C211" s="1">
        <v>1</v>
      </c>
      <c r="D211" s="1" t="s">
        <v>8</v>
      </c>
      <c r="E211" s="6">
        <f>IF(名目付加価値!E211&gt;0,名目付加価値!E211/SUMIF(名目付加価値!E211:E233,"&lt;&gt;0"),0)</f>
        <v>0.11111050095283867</v>
      </c>
      <c r="F211" s="6">
        <f>IF(名目付加価値!F211&gt;0,名目付加価値!F211/SUMIF(名目付加価値!F211:F233,"&lt;&gt;0"),0)</f>
        <v>5.8600374155158987E-2</v>
      </c>
      <c r="G211" s="6">
        <f>IF(名目付加価値!G211&gt;0,名目付加価値!G211/SUMIF(名目付加価値!G211:G233,"&lt;&gt;0"),0)</f>
        <v>3.1783871447930524E-2</v>
      </c>
      <c r="H211" s="6">
        <f>IF(名目付加価値!H211&gt;0,名目付加価値!H211/SUMIF(名目付加価値!H211:H233,"&lt;&gt;0"),0)</f>
        <v>2.3963986366920827E-2</v>
      </c>
      <c r="I211" s="6">
        <f>IF(名目付加価値!I211&gt;0,名目付加価値!I211/SUMIF(名目付加価値!I211:I233,"&lt;&gt;0"),0)</f>
        <v>2.0410506413378104E-2</v>
      </c>
      <c r="J211" s="6">
        <f>IF(名目付加価値!J211&gt;0,名目付加価値!J211/SUMIF(名目付加価値!J211:J233,"&lt;&gt;0"),0)</f>
        <v>2.054777055840536E-2</v>
      </c>
    </row>
    <row r="212" spans="1:10" x14ac:dyDescent="0.15">
      <c r="A212" s="1">
        <v>10</v>
      </c>
      <c r="B212" s="1" t="s">
        <v>96</v>
      </c>
      <c r="C212" s="1">
        <v>2</v>
      </c>
      <c r="D212" s="1" t="s">
        <v>9</v>
      </c>
      <c r="E212" s="6">
        <f>IF(名目付加価値!E212&gt;0,名目付加価値!E212/SUMIF(名目付加価値!E211:E233,"&lt;&gt;0"),0)</f>
        <v>1.6344126058927596E-2</v>
      </c>
      <c r="F212" s="6">
        <f>IF(名目付加価値!F212&gt;0,名目付加価値!F212/SUMIF(名目付加価値!F211:F233,"&lt;&gt;0"),0)</f>
        <v>5.6594102412355273E-3</v>
      </c>
      <c r="G212" s="6">
        <f>IF(名目付加価値!G212&gt;0,名目付加価値!G212/SUMIF(名目付加価値!G211:G233,"&lt;&gt;0"),0)</f>
        <v>1.7629998147794782E-3</v>
      </c>
      <c r="H212" s="6">
        <f>IF(名目付加価値!H212&gt;0,名目付加価値!H212/SUMIF(名目付加価値!H211:H233,"&lt;&gt;0"),0)</f>
        <v>8.8721598504265357E-4</v>
      </c>
      <c r="I212" s="6">
        <f>IF(名目付加価値!I212&gt;0,名目付加価値!I212/SUMIF(名目付加価値!I211:I233,"&lt;&gt;0"),0)</f>
        <v>4.1606457866891168E-4</v>
      </c>
      <c r="J212" s="6">
        <f>IF(名目付加価値!J212&gt;0,名目付加価値!J212/SUMIF(名目付加価値!J211:J233,"&lt;&gt;0"),0)</f>
        <v>4.0242981647584602E-4</v>
      </c>
    </row>
    <row r="213" spans="1:10" x14ac:dyDescent="0.15">
      <c r="A213" s="1">
        <v>10</v>
      </c>
      <c r="B213" s="1" t="s">
        <v>97</v>
      </c>
      <c r="C213" s="1">
        <v>3</v>
      </c>
      <c r="D213" s="1" t="s">
        <v>16</v>
      </c>
      <c r="E213" s="6">
        <f>IF(名目付加価値!E213&gt;0,名目付加価値!E213/SUMIF(名目付加価値!E211:E233,"&lt;&gt;0"),0)</f>
        <v>7.7908661980475274E-2</v>
      </c>
      <c r="F213" s="6">
        <f>IF(名目付加価値!F213&gt;0,名目付加価値!F213/SUMIF(名目付加価値!F211:F233,"&lt;&gt;0"),0)</f>
        <v>5.5392159527287578E-2</v>
      </c>
      <c r="G213" s="6">
        <f>IF(名目付加価値!G213&gt;0,名目付加価値!G213/SUMIF(名目付加価値!G211:G233,"&lt;&gt;0"),0)</f>
        <v>6.004859324575286E-2</v>
      </c>
      <c r="H213" s="6">
        <f>IF(名目付加価値!H213&gt;0,名目付加価値!H213/SUMIF(名目付加価値!H211:H233,"&lt;&gt;0"),0)</f>
        <v>6.3070393952758971E-2</v>
      </c>
      <c r="I213" s="6">
        <f>IF(名目付加価値!I213&gt;0,名目付加価値!I213/SUMIF(名目付加価値!I211:I233,"&lt;&gt;0"),0)</f>
        <v>6.1049503593424537E-2</v>
      </c>
      <c r="J213" s="6">
        <f>IF(名目付加価値!J213&gt;0,名目付加価値!J213/SUMIF(名目付加価値!J211:J233,"&lt;&gt;0"),0)</f>
        <v>6.3803400655775291E-2</v>
      </c>
    </row>
    <row r="214" spans="1:10" x14ac:dyDescent="0.15">
      <c r="A214" s="1">
        <v>10</v>
      </c>
      <c r="B214" s="1" t="s">
        <v>97</v>
      </c>
      <c r="C214" s="1">
        <v>4</v>
      </c>
      <c r="D214" s="1" t="s">
        <v>17</v>
      </c>
      <c r="E214" s="6">
        <f>IF(名目付加価値!E214&gt;0,名目付加価値!E214/SUMIF(名目付加価値!E211:E233,"&lt;&gt;0"),0)</f>
        <v>5.6736224587258757E-2</v>
      </c>
      <c r="F214" s="6">
        <f>IF(名目付加価値!F214&gt;0,名目付加価値!F214/SUMIF(名目付加価値!F211:F233,"&lt;&gt;0"),0)</f>
        <v>2.2955471125161032E-2</v>
      </c>
      <c r="G214" s="6">
        <f>IF(名目付加価値!G214&gt;0,名目付加価値!G214/SUMIF(名目付加価値!G211:G233,"&lt;&gt;0"),0)</f>
        <v>1.4258191259352173E-2</v>
      </c>
      <c r="H214" s="6">
        <f>IF(名目付加価値!H214&gt;0,名目付加価値!H214/SUMIF(名目付加価値!H211:H233,"&lt;&gt;0"),0)</f>
        <v>7.0828000049681945E-3</v>
      </c>
      <c r="I214" s="6">
        <f>IF(名目付加価値!I214&gt;0,名目付加価値!I214/SUMIF(名目付加価値!I211:I233,"&lt;&gt;0"),0)</f>
        <v>4.0785953821993416E-3</v>
      </c>
      <c r="J214" s="6">
        <f>IF(名目付加価値!J214&gt;0,名目付加価値!J214/SUMIF(名目付加価値!J211:J233,"&lt;&gt;0"),0)</f>
        <v>3.8117051194705908E-3</v>
      </c>
    </row>
    <row r="215" spans="1:10" x14ac:dyDescent="0.15">
      <c r="A215" s="1">
        <v>10</v>
      </c>
      <c r="B215" s="1" t="s">
        <v>97</v>
      </c>
      <c r="C215" s="1">
        <v>5</v>
      </c>
      <c r="D215" s="1" t="s">
        <v>18</v>
      </c>
      <c r="E215" s="6">
        <f>IF(名目付加価値!E215&gt;0,名目付加価値!E215/SUMIF(名目付加価値!E211:E233,"&lt;&gt;0"),0)</f>
        <v>6.0072279746347899E-3</v>
      </c>
      <c r="F215" s="6">
        <f>IF(名目付加価値!F215&gt;0,名目付加価値!F215/SUMIF(名目付加価値!F211:F233,"&lt;&gt;0"),0)</f>
        <v>5.0135395522960683E-3</v>
      </c>
      <c r="G215" s="6">
        <f>IF(名目付加価値!G215&gt;0,名目付加価値!G215/SUMIF(名目付加価値!G211:G233,"&lt;&gt;0"),0)</f>
        <v>5.1597286697024616E-3</v>
      </c>
      <c r="H215" s="6">
        <f>IF(名目付加価値!H215&gt;0,名目付加価値!H215/SUMIF(名目付加価値!H211:H233,"&lt;&gt;0"),0)</f>
        <v>4.6209463736334531E-3</v>
      </c>
      <c r="I215" s="6">
        <f>IF(名目付加価値!I215&gt;0,名目付加価値!I215/SUMIF(名目付加価値!I211:I233,"&lt;&gt;0"),0)</f>
        <v>4.391454455835486E-3</v>
      </c>
      <c r="J215" s="6">
        <f>IF(名目付加価値!J215&gt;0,名目付加価値!J215/SUMIF(名目付加価値!J211:J233,"&lt;&gt;0"),0)</f>
        <v>4.6283600971779842E-3</v>
      </c>
    </row>
    <row r="216" spans="1:10" x14ac:dyDescent="0.15">
      <c r="A216" s="1">
        <v>10</v>
      </c>
      <c r="B216" s="1" t="s">
        <v>97</v>
      </c>
      <c r="C216" s="1">
        <v>6</v>
      </c>
      <c r="D216" s="1" t="s">
        <v>2</v>
      </c>
      <c r="E216" s="6">
        <f>IF(名目付加価値!E216&gt;0,名目付加価値!E216/SUMIF(名目付加価値!E211:E233,"&lt;&gt;0"),0)</f>
        <v>7.5719356842917796E-3</v>
      </c>
      <c r="F216" s="6">
        <f>IF(名目付加価値!F216&gt;0,名目付加価値!F216/SUMIF(名目付加価値!F211:F233,"&lt;&gt;0"),0)</f>
        <v>1.080483384882153E-2</v>
      </c>
      <c r="G216" s="6">
        <f>IF(名目付加価値!G216&gt;0,名目付加価値!G216/SUMIF(名目付加価値!G211:G233,"&lt;&gt;0"),0)</f>
        <v>1.6442622720452542E-2</v>
      </c>
      <c r="H216" s="6">
        <f>IF(名目付加価値!H216&gt;0,名目付加価値!H216/SUMIF(名目付加価値!H211:H233,"&lt;&gt;0"),0)</f>
        <v>2.152138708470892E-2</v>
      </c>
      <c r="I216" s="6">
        <f>IF(名目付加価値!I216&gt;0,名目付加価値!I216/SUMIF(名目付加価値!I211:I233,"&lt;&gt;0"),0)</f>
        <v>1.9308107930251728E-2</v>
      </c>
      <c r="J216" s="6">
        <f>IF(名目付加価値!J216&gt;0,名目付加価値!J216/SUMIF(名目付加価値!J211:J233,"&lt;&gt;0"),0)</f>
        <v>2.2918834180404631E-2</v>
      </c>
    </row>
    <row r="217" spans="1:10" x14ac:dyDescent="0.15">
      <c r="A217" s="1">
        <v>10</v>
      </c>
      <c r="B217" s="1" t="s">
        <v>97</v>
      </c>
      <c r="C217" s="1">
        <v>7</v>
      </c>
      <c r="D217" s="1" t="s">
        <v>19</v>
      </c>
      <c r="E217" s="6">
        <f>IF(名目付加価値!E217&gt;0,名目付加価値!E217/SUMIF(名目付加価値!E211:E233,"&lt;&gt;0"),0)</f>
        <v>1.2280138590488479E-3</v>
      </c>
      <c r="F217" s="6">
        <f>IF(名目付加価値!F217&gt;0,名目付加価値!F217/SUMIF(名目付加価値!F211:F233,"&lt;&gt;0"),0)</f>
        <v>4.2987398502534954E-3</v>
      </c>
      <c r="G217" s="6">
        <f>IF(名目付加価値!G217&gt;0,名目付加価値!G217/SUMIF(名目付加価値!G211:G233,"&lt;&gt;0"),0)</f>
        <v>9.4699008588454761E-4</v>
      </c>
      <c r="H217" s="6">
        <f>IF(名目付加価値!H217&gt;0,名目付加価値!H217/SUMIF(名目付加価値!H211:H233,"&lt;&gt;0"),0)</f>
        <v>9.6574637283919774E-4</v>
      </c>
      <c r="I217" s="6">
        <f>IF(名目付加価値!I217&gt;0,名目付加価値!I217/SUMIF(名目付加価値!I211:I233,"&lt;&gt;0"),0)</f>
        <v>9.2575822437623834E-4</v>
      </c>
      <c r="J217" s="6">
        <f>IF(名目付加価値!J217&gt;0,名目付加価値!J217/SUMIF(名目付加価値!J211:J233,"&lt;&gt;0"),0)</f>
        <v>7.5652765198844772E-4</v>
      </c>
    </row>
    <row r="218" spans="1:10" x14ac:dyDescent="0.15">
      <c r="A218" s="1">
        <v>10</v>
      </c>
      <c r="B218" s="1" t="s">
        <v>97</v>
      </c>
      <c r="C218" s="1">
        <v>8</v>
      </c>
      <c r="D218" s="1" t="s">
        <v>20</v>
      </c>
      <c r="E218" s="6">
        <f>IF(名目付加価値!E218&gt;0,名目付加価値!E218/SUMIF(名目付加価値!E211:E233,"&lt;&gt;0"),0)</f>
        <v>1.3145745412351006E-2</v>
      </c>
      <c r="F218" s="6">
        <f>IF(名目付加価値!F218&gt;0,名目付加価値!F218/SUMIF(名目付加価値!F211:F233,"&lt;&gt;0"),0)</f>
        <v>1.0229262869390063E-2</v>
      </c>
      <c r="G218" s="6">
        <f>IF(名目付加価値!G218&gt;0,名目付加価値!G218/SUMIF(名目付加価値!G211:G233,"&lt;&gt;0"),0)</f>
        <v>9.2132642270775084E-3</v>
      </c>
      <c r="H218" s="6">
        <f>IF(名目付加価値!H218&gt;0,名目付加価値!H218/SUMIF(名目付加価値!H211:H233,"&lt;&gt;0"),0)</f>
        <v>7.0549457268106767E-3</v>
      </c>
      <c r="I218" s="6">
        <f>IF(名目付加価値!I218&gt;0,名目付加価値!I218/SUMIF(名目付加価値!I211:I233,"&lt;&gt;0"),0)</f>
        <v>4.8246520318906364E-3</v>
      </c>
      <c r="J218" s="6">
        <f>IF(名目付加価値!J218&gt;0,名目付加価値!J218/SUMIF(名目付加価値!J211:J233,"&lt;&gt;0"),0)</f>
        <v>4.1497946128452859E-3</v>
      </c>
    </row>
    <row r="219" spans="1:10" x14ac:dyDescent="0.15">
      <c r="A219" s="1">
        <v>10</v>
      </c>
      <c r="B219" s="1" t="s">
        <v>97</v>
      </c>
      <c r="C219" s="1">
        <v>9</v>
      </c>
      <c r="D219" s="1" t="s">
        <v>21</v>
      </c>
      <c r="E219" s="6">
        <f>IF(名目付加価値!E219&gt;0,名目付加価値!E219/SUMIF(名目付加価値!E211:E233,"&lt;&gt;0"),0)</f>
        <v>2.8391843214170091E-2</v>
      </c>
      <c r="F219" s="6">
        <f>IF(名目付加価値!F219&gt;0,名目付加価値!F219/SUMIF(名目付加価値!F211:F233,"&lt;&gt;0"),0)</f>
        <v>1.734099762690737E-2</v>
      </c>
      <c r="G219" s="6">
        <f>IF(名目付加価値!G219&gt;0,名目付加価値!G219/SUMIF(名目付加価値!G211:G233,"&lt;&gt;0"),0)</f>
        <v>1.5029991277078802E-2</v>
      </c>
      <c r="H219" s="6">
        <f>IF(名目付加価値!H219&gt;0,名目付加価値!H219/SUMIF(名目付加価値!H211:H233,"&lt;&gt;0"),0)</f>
        <v>8.5107585841672304E-3</v>
      </c>
      <c r="I219" s="6">
        <f>IF(名目付加価値!I219&gt;0,名目付加価値!I219/SUMIF(名目付加価値!I211:I233,"&lt;&gt;0"),0)</f>
        <v>1.0763811719834447E-2</v>
      </c>
      <c r="J219" s="6">
        <f>IF(名目付加価値!J219&gt;0,名目付加価値!J219/SUMIF(名目付加価値!J211:J233,"&lt;&gt;0"),0)</f>
        <v>1.0297947211668153E-2</v>
      </c>
    </row>
    <row r="220" spans="1:10" x14ac:dyDescent="0.15">
      <c r="A220" s="1">
        <v>10</v>
      </c>
      <c r="B220" s="1" t="s">
        <v>97</v>
      </c>
      <c r="C220" s="1">
        <v>10</v>
      </c>
      <c r="D220" s="1" t="s">
        <v>22</v>
      </c>
      <c r="E220" s="6">
        <f>IF(名目付加価値!E220&gt;0,名目付加価値!E220/SUMIF(名目付加価値!E211:E233,"&lt;&gt;0"),0)</f>
        <v>2.2398201834142723E-2</v>
      </c>
      <c r="F220" s="6">
        <f>IF(名目付加価値!F220&gt;0,名目付加価値!F220/SUMIF(名目付加価値!F211:F233,"&lt;&gt;0"),0)</f>
        <v>1.6327856808575784E-2</v>
      </c>
      <c r="G220" s="6">
        <f>IF(名目付加価値!G220&gt;0,名目付加価値!G220/SUMIF(名目付加価値!G211:G233,"&lt;&gt;0"),0)</f>
        <v>2.3814685893309616E-2</v>
      </c>
      <c r="H220" s="6">
        <f>IF(名目付加価値!H220&gt;0,名目付加価値!H220/SUMIF(名目付加価値!H211:H233,"&lt;&gt;0"),0)</f>
        <v>1.769747173558715E-2</v>
      </c>
      <c r="I220" s="6">
        <f>IF(名目付加価値!I220&gt;0,名目付加価値!I220/SUMIF(名目付加価値!I211:I233,"&lt;&gt;0"),0)</f>
        <v>1.892221406644512E-2</v>
      </c>
      <c r="J220" s="6">
        <f>IF(名目付加価値!J220&gt;0,名目付加価値!J220/SUMIF(名目付加価値!J211:J233,"&lt;&gt;0"),0)</f>
        <v>1.775538198171888E-2</v>
      </c>
    </row>
    <row r="221" spans="1:10" x14ac:dyDescent="0.15">
      <c r="A221" s="1">
        <v>10</v>
      </c>
      <c r="B221" s="1" t="s">
        <v>97</v>
      </c>
      <c r="C221" s="1">
        <v>11</v>
      </c>
      <c r="D221" s="1" t="s">
        <v>23</v>
      </c>
      <c r="E221" s="6">
        <f>IF(名目付加価値!E221&gt;0,名目付加価値!E221/SUMIF(名目付加価値!E211:E233,"&lt;&gt;0"),0)</f>
        <v>2.2074417802000285E-2</v>
      </c>
      <c r="F221" s="6">
        <f>IF(名目付加価値!F221&gt;0,名目付加価値!F221/SUMIF(名目付加価値!F211:F233,"&lt;&gt;0"),0)</f>
        <v>2.4013034284954046E-2</v>
      </c>
      <c r="G221" s="6">
        <f>IF(名目付加価値!G221&gt;0,名目付加価値!G221/SUMIF(名目付加価値!G211:G233,"&lt;&gt;0"),0)</f>
        <v>3.7902550204357933E-2</v>
      </c>
      <c r="H221" s="6">
        <f>IF(名目付加価値!H221&gt;0,名目付加価値!H221/SUMIF(名目付加価値!H211:H233,"&lt;&gt;0"),0)</f>
        <v>4.4145803145889603E-2</v>
      </c>
      <c r="I221" s="6">
        <f>IF(名目付加価値!I221&gt;0,名目付加価値!I221/SUMIF(名目付加価値!I211:I233,"&lt;&gt;0"),0)</f>
        <v>5.0032234247196848E-2</v>
      </c>
      <c r="J221" s="6">
        <f>IF(名目付加価値!J221&gt;0,名目付加価値!J221/SUMIF(名目付加価値!J211:J233,"&lt;&gt;0"),0)</f>
        <v>3.7678583415800673E-2</v>
      </c>
    </row>
    <row r="222" spans="1:10" x14ac:dyDescent="0.15">
      <c r="A222" s="1">
        <v>10</v>
      </c>
      <c r="B222" s="1" t="s">
        <v>97</v>
      </c>
      <c r="C222" s="1">
        <v>12</v>
      </c>
      <c r="D222" s="1" t="s">
        <v>24</v>
      </c>
      <c r="E222" s="6">
        <f>IF(名目付加価値!E222&gt;0,名目付加価値!E222/SUMIF(名目付加価値!E211:E233,"&lt;&gt;0"),0)</f>
        <v>7.612869165786873E-2</v>
      </c>
      <c r="F222" s="6">
        <f>IF(名目付加価値!F222&gt;0,名目付加価値!F222/SUMIF(名目付加価値!F211:F233,"&lt;&gt;0"),0)</f>
        <v>6.0246961664277704E-2</v>
      </c>
      <c r="G222" s="6">
        <f>IF(名目付加価値!G222&gt;0,名目付加価値!G222/SUMIF(名目付加価値!G211:G233,"&lt;&gt;0"),0)</f>
        <v>0.124625960296395</v>
      </c>
      <c r="H222" s="6">
        <f>IF(名目付加価値!H222&gt;0,名目付加価値!H222/SUMIF(名目付加価値!H211:H233,"&lt;&gt;0"),0)</f>
        <v>9.0152348105028632E-2</v>
      </c>
      <c r="I222" s="6">
        <f>IF(名目付加価値!I222&gt;0,名目付加価値!I222/SUMIF(名目付加価値!I211:I233,"&lt;&gt;0"),0)</f>
        <v>3.1562111602023588E-2</v>
      </c>
      <c r="J222" s="6">
        <f>IF(名目付加価値!J222&gt;0,名目付加価値!J222/SUMIF(名目付加価値!J211:J233,"&lt;&gt;0"),0)</f>
        <v>2.6998823117732707E-2</v>
      </c>
    </row>
    <row r="223" spans="1:10" x14ac:dyDescent="0.15">
      <c r="A223" s="1">
        <v>10</v>
      </c>
      <c r="B223" s="1" t="s">
        <v>97</v>
      </c>
      <c r="C223" s="1">
        <v>13</v>
      </c>
      <c r="D223" s="1" t="s">
        <v>25</v>
      </c>
      <c r="E223" s="6">
        <f>IF(名目付加価値!E223&gt;0,名目付加価値!E223/SUMIF(名目付加価値!E211:E233,"&lt;&gt;0"),0)</f>
        <v>3.5257702609218913E-2</v>
      </c>
      <c r="F223" s="6">
        <f>IF(名目付加価値!F223&gt;0,名目付加価値!F223/SUMIF(名目付加価値!F211:F233,"&lt;&gt;0"),0)</f>
        <v>6.6791077640279042E-2</v>
      </c>
      <c r="G223" s="6">
        <f>IF(名目付加価値!G223&gt;0,名目付加価値!G223/SUMIF(名目付加価値!G211:G233,"&lt;&gt;0"),0)</f>
        <v>3.6917626861654049E-2</v>
      </c>
      <c r="H223" s="6">
        <f>IF(名目付加価値!H223&gt;0,名目付加価値!H223/SUMIF(名目付加価値!H211:H233,"&lt;&gt;0"),0)</f>
        <v>7.3228942797837385E-2</v>
      </c>
      <c r="I223" s="6">
        <f>IF(名目付加価値!I223&gt;0,名目付加価値!I223/SUMIF(名目付加価値!I211:I233,"&lt;&gt;0"),0)</f>
        <v>7.9451422115861051E-2</v>
      </c>
      <c r="J223" s="6">
        <f>IF(名目付加価値!J223&gt;0,名目付加価値!J223/SUMIF(名目付加価値!J211:J233,"&lt;&gt;0"),0)</f>
        <v>6.9652658206037929E-2</v>
      </c>
    </row>
    <row r="224" spans="1:10" x14ac:dyDescent="0.15">
      <c r="A224" s="1">
        <v>10</v>
      </c>
      <c r="B224" s="1" t="s">
        <v>97</v>
      </c>
      <c r="C224" s="1">
        <v>14</v>
      </c>
      <c r="D224" s="1" t="s">
        <v>26</v>
      </c>
      <c r="E224" s="6">
        <f>IF(名目付加価値!E224&gt;0,名目付加価値!E224/SUMIF(名目付加価値!E211:E233,"&lt;&gt;0"),0)</f>
        <v>2.5062644248741522E-3</v>
      </c>
      <c r="F224" s="6">
        <f>IF(名目付加価値!F224&gt;0,名目付加価値!F224/SUMIF(名目付加価値!F211:F233,"&lt;&gt;0"),0)</f>
        <v>4.2289993610432263E-3</v>
      </c>
      <c r="G224" s="6">
        <f>IF(名目付加価値!G224&gt;0,名目付加価値!G224/SUMIF(名目付加価値!G211:G233,"&lt;&gt;0"),0)</f>
        <v>2.446177914588404E-3</v>
      </c>
      <c r="H224" s="6">
        <f>IF(名目付加価値!H224&gt;0,名目付加価値!H224/SUMIF(名目付加価値!H211:H233,"&lt;&gt;0"),0)</f>
        <v>1.9155122058375777E-3</v>
      </c>
      <c r="I224" s="6">
        <f>IF(名目付加価値!I224&gt;0,名目付加価値!I224/SUMIF(名目付加価値!I211:I233,"&lt;&gt;0"),0)</f>
        <v>2.9522178763186717E-3</v>
      </c>
      <c r="J224" s="6">
        <f>IF(名目付加価値!J224&gt;0,名目付加価値!J224/SUMIF(名目付加価値!J211:J233,"&lt;&gt;0"),0)</f>
        <v>2.6923872397761556E-3</v>
      </c>
    </row>
    <row r="225" spans="1:10" x14ac:dyDescent="0.15">
      <c r="A225" s="1">
        <v>10</v>
      </c>
      <c r="B225" s="1" t="s">
        <v>97</v>
      </c>
      <c r="C225" s="1">
        <v>15</v>
      </c>
      <c r="D225" s="1" t="s">
        <v>27</v>
      </c>
      <c r="E225" s="6">
        <f>IF(名目付加価値!E225&gt;0,名目付加価値!E225/SUMIF(名目付加価値!E211:E233,"&lt;&gt;0"),0)</f>
        <v>4.7586031376650725E-2</v>
      </c>
      <c r="F225" s="6">
        <f>IF(名目付加価値!F225&gt;0,名目付加価値!F225/SUMIF(名目付加価値!F211:F233,"&lt;&gt;0"),0)</f>
        <v>4.0994510530441376E-2</v>
      </c>
      <c r="G225" s="6">
        <f>IF(名目付加価値!G225&gt;0,名目付加価値!G225/SUMIF(名目付加価値!G211:G233,"&lt;&gt;0"),0)</f>
        <v>4.6157614593997483E-2</v>
      </c>
      <c r="H225" s="6">
        <f>IF(名目付加価値!H225&gt;0,名目付加価値!H225/SUMIF(名目付加価値!H211:H233,"&lt;&gt;0"),0)</f>
        <v>4.1576915887575526E-2</v>
      </c>
      <c r="I225" s="6">
        <f>IF(名目付加価値!I225&gt;0,名目付加価値!I225/SUMIF(名目付加価値!I211:I233,"&lt;&gt;0"),0)</f>
        <v>3.686089752385293E-2</v>
      </c>
      <c r="J225" s="6">
        <f>IF(名目付加価値!J225&gt;0,名目付加価値!J225/SUMIF(名目付加価値!J211:J233,"&lt;&gt;0"),0)</f>
        <v>3.5495589548826104E-2</v>
      </c>
    </row>
    <row r="226" spans="1:10" x14ac:dyDescent="0.15">
      <c r="A226" s="1">
        <v>10</v>
      </c>
      <c r="B226" s="1" t="s">
        <v>96</v>
      </c>
      <c r="C226" s="1">
        <v>16</v>
      </c>
      <c r="D226" s="1" t="s">
        <v>10</v>
      </c>
      <c r="E226" s="6">
        <f>IF(名目付加価値!E226&gt;0,名目付加価値!E226/SUMIF(名目付加価値!E211:E233,"&lt;&gt;0"),0)</f>
        <v>8.7620976378667212E-2</v>
      </c>
      <c r="F226" s="6">
        <f>IF(名目付加価値!F226&gt;0,名目付加価値!F226/SUMIF(名目付加価値!F211:F233,"&lt;&gt;0"),0)</f>
        <v>0.12434985495459866</v>
      </c>
      <c r="G226" s="6">
        <f>IF(名目付加価値!G226&gt;0,名目付加価値!G226/SUMIF(名目付加価値!G211:G233,"&lt;&gt;0"),0)</f>
        <v>0.11294853037902228</v>
      </c>
      <c r="H226" s="6">
        <f>IF(名目付加価値!H226&gt;0,名目付加価値!H226/SUMIF(名目付加価値!H211:H233,"&lt;&gt;0"),0)</f>
        <v>7.7395268010332086E-2</v>
      </c>
      <c r="I226" s="6">
        <f>IF(名目付加価値!I226&gt;0,名目付加価値!I226/SUMIF(名目付加価値!I211:I233,"&lt;&gt;0"),0)</f>
        <v>6.8076403181630066E-2</v>
      </c>
      <c r="J226" s="6">
        <f>IF(名目付加価値!J226&gt;0,名目付加価値!J226/SUMIF(名目付加価値!J211:J233,"&lt;&gt;0"),0)</f>
        <v>7.4487162636726709E-2</v>
      </c>
    </row>
    <row r="227" spans="1:10" x14ac:dyDescent="0.15">
      <c r="A227" s="1">
        <v>10</v>
      </c>
      <c r="B227" s="1" t="s">
        <v>96</v>
      </c>
      <c r="C227" s="1">
        <v>17</v>
      </c>
      <c r="D227" s="1" t="s">
        <v>11</v>
      </c>
      <c r="E227" s="6">
        <f>IF(名目付加価値!E227&gt;0,名目付加価値!E227/SUMIF(名目付加価値!E211:E233,"&lt;&gt;0"),0)</f>
        <v>2.5727070089090823E-2</v>
      </c>
      <c r="F227" s="6">
        <f>IF(名目付加価値!F227&gt;0,名目付加価値!F227/SUMIF(名目付加価値!F211:F233,"&lt;&gt;0"),0)</f>
        <v>2.5758300737891249E-2</v>
      </c>
      <c r="G227" s="6">
        <f>IF(名目付加価値!G227&gt;0,名目付加価値!G227/SUMIF(名目付加価値!G211:G233,"&lt;&gt;0"),0)</f>
        <v>3.29889335959314E-2</v>
      </c>
      <c r="H227" s="6">
        <f>IF(名目付加価値!H227&gt;0,名目付加価値!H227/SUMIF(名目付加価値!H211:H233,"&lt;&gt;0"),0)</f>
        <v>2.9904121470904679E-2</v>
      </c>
      <c r="I227" s="6">
        <f>IF(名目付加価値!I227&gt;0,名目付加価値!I227/SUMIF(名目付加価値!I211:I233,"&lt;&gt;0"),0)</f>
        <v>1.9528374641375325E-2</v>
      </c>
      <c r="J227" s="6">
        <f>IF(名目付加価値!J227&gt;0,名目付加価値!J227/SUMIF(名目付加価値!J211:J233,"&lt;&gt;0"),0)</f>
        <v>2.5021693692128623E-2</v>
      </c>
    </row>
    <row r="228" spans="1:10" x14ac:dyDescent="0.15">
      <c r="A228" s="1">
        <v>10</v>
      </c>
      <c r="B228" s="1" t="s">
        <v>96</v>
      </c>
      <c r="C228" s="1">
        <v>18</v>
      </c>
      <c r="D228" s="1" t="s">
        <v>12</v>
      </c>
      <c r="E228" s="6">
        <f>IF(名目付加価値!E228&gt;0,名目付加価値!E228/SUMIF(名目付加価値!E211:E233,"&lt;&gt;0"),0)</f>
        <v>9.1516416837345252E-2</v>
      </c>
      <c r="F228" s="6">
        <f>IF(名目付加価値!F228&gt;0,名目付加価値!F228/SUMIF(名目付加価値!F211:F233,"&lt;&gt;0"),0)</f>
        <v>0.10336006919331368</v>
      </c>
      <c r="G228" s="6">
        <f>IF(名目付加価値!G228&gt;0,名目付加価値!G228/SUMIF(名目付加価値!G211:G233,"&lt;&gt;0"),0)</f>
        <v>9.5498642856814364E-2</v>
      </c>
      <c r="H228" s="6">
        <f>IF(名目付加価値!H228&gt;0,名目付加価値!H228/SUMIF(名目付加価値!H211:H233,"&lt;&gt;0"),0)</f>
        <v>0.10546139460939258</v>
      </c>
      <c r="I228" s="6">
        <f>IF(名目付加価値!I228&gt;0,名目付加価値!I228/SUMIF(名目付加価値!I211:I233,"&lt;&gt;0"),0)</f>
        <v>0.11288780529741757</v>
      </c>
      <c r="J228" s="6">
        <f>IF(名目付加価値!J228&gt;0,名目付加価値!J228/SUMIF(名目付加価値!J211:J233,"&lt;&gt;0"),0)</f>
        <v>0.10271440920742629</v>
      </c>
    </row>
    <row r="229" spans="1:10" x14ac:dyDescent="0.15">
      <c r="A229" s="1">
        <v>10</v>
      </c>
      <c r="B229" s="1" t="s">
        <v>96</v>
      </c>
      <c r="C229" s="1">
        <v>19</v>
      </c>
      <c r="D229" s="1" t="s">
        <v>13</v>
      </c>
      <c r="E229" s="6">
        <f>IF(名目付加価値!E229&gt;0,名目付加価値!E229/SUMIF(名目付加価値!E211:E233,"&lt;&gt;0"),0)</f>
        <v>3.2469355215562976E-2</v>
      </c>
      <c r="F229" s="6">
        <f>IF(名目付加価値!F229&gt;0,名目付加価値!F229/SUMIF(名目付加価値!F211:F233,"&lt;&gt;0"),0)</f>
        <v>4.7516354783073915E-2</v>
      </c>
      <c r="G229" s="6">
        <f>IF(名目付加価値!G229&gt;0,名目付加価値!G229/SUMIF(名目付加価値!G211:G233,"&lt;&gt;0"),0)</f>
        <v>5.1594742237281339E-2</v>
      </c>
      <c r="H229" s="6">
        <f>IF(名目付加価値!H229&gt;0,名目付加価値!H229/SUMIF(名目付加価値!H211:H233,"&lt;&gt;0"),0)</f>
        <v>4.3402635862134137E-2</v>
      </c>
      <c r="I229" s="6">
        <f>IF(名目付加価値!I229&gt;0,名目付加価値!I229/SUMIF(名目付加価値!I211:I233,"&lt;&gt;0"),0)</f>
        <v>4.244138260605939E-2</v>
      </c>
      <c r="J229" s="6">
        <f>IF(名目付加価値!J229&gt;0,名目付加価値!J229/SUMIF(名目付加価値!J211:J233,"&lt;&gt;0"),0)</f>
        <v>4.2244882347005665E-2</v>
      </c>
    </row>
    <row r="230" spans="1:10" x14ac:dyDescent="0.15">
      <c r="A230" s="1">
        <v>10</v>
      </c>
      <c r="B230" s="1" t="s">
        <v>96</v>
      </c>
      <c r="C230" s="1">
        <v>20</v>
      </c>
      <c r="D230" s="1" t="s">
        <v>14</v>
      </c>
      <c r="E230" s="6">
        <f>IF(名目付加価値!E230&gt;0,名目付加価値!E230/SUMIF(名目付加価値!E211:E233,"&lt;&gt;0"),0)</f>
        <v>1.5373445967055928E-2</v>
      </c>
      <c r="F230" s="6">
        <f>IF(名目付加価値!F230&gt;0,名目付加価値!F230/SUMIF(名目付加価値!F211:F233,"&lt;&gt;0"),0)</f>
        <v>1.6030554364207788E-2</v>
      </c>
      <c r="G230" s="6">
        <f>IF(名目付加価値!G230&gt;0,名目付加価値!G230/SUMIF(名目付加価値!G211:G233,"&lt;&gt;0"),0)</f>
        <v>1.5095934328650291E-2</v>
      </c>
      <c r="H230" s="6">
        <f>IF(名目付加価値!H230&gt;0,名目付加価値!H230/SUMIF(名目付加価値!H211:H233,"&lt;&gt;0"),0)</f>
        <v>1.2088844225854777E-2</v>
      </c>
      <c r="I230" s="6">
        <f>IF(名目付加価値!I230&gt;0,名目付加価値!I230/SUMIF(名目付加価値!I211:I233,"&lt;&gt;0"),0)</f>
        <v>1.2578964224507914E-2</v>
      </c>
      <c r="J230" s="6">
        <f>IF(名目付加価値!J230&gt;0,名目付加価値!J230/SUMIF(名目付加価値!J211:J233,"&lt;&gt;0"),0)</f>
        <v>1.4194918311548675E-2</v>
      </c>
    </row>
    <row r="231" spans="1:10" x14ac:dyDescent="0.15">
      <c r="A231" s="1">
        <v>10</v>
      </c>
      <c r="B231" s="1" t="s">
        <v>96</v>
      </c>
      <c r="C231" s="1">
        <v>21</v>
      </c>
      <c r="D231" s="1" t="s">
        <v>15</v>
      </c>
      <c r="E231" s="6">
        <f>IF(名目付加価値!E231&gt;0,名目付加価値!E231/SUMIF(名目付加価値!E211:E233,"&lt;&gt;0"),0)</f>
        <v>6.2791498313405289E-2</v>
      </c>
      <c r="F231" s="6">
        <f>IF(名目付加価値!F231&gt;0,名目付加価値!F231/SUMIF(名目付加価値!F211:F233,"&lt;&gt;0"),0)</f>
        <v>4.5314784278739778E-2</v>
      </c>
      <c r="G231" s="6">
        <f>IF(名目付加価値!G231&gt;0,名目付加価値!G231/SUMIF(名目付加価値!G211:G233,"&lt;&gt;0"),0)</f>
        <v>4.0541004061599252E-2</v>
      </c>
      <c r="H231" s="6">
        <f>IF(名目付加価値!H231&gt;0,名目付加価値!H231/SUMIF(名目付加価値!H211:H233,"&lt;&gt;0"),0)</f>
        <v>4.6356607080380523E-2</v>
      </c>
      <c r="I231" s="6">
        <f>IF(名目付加価値!I231&gt;0,名目付加価値!I231/SUMIF(名目付加価値!I211:I233,"&lt;&gt;0"),0)</f>
        <v>5.0480547815740261E-2</v>
      </c>
      <c r="J231" s="6">
        <f>IF(名目付加価値!J231&gt;0,名目付加価値!J231/SUMIF(名目付加価値!J211:J233,"&lt;&gt;0"),0)</f>
        <v>5.1939775524676192E-2</v>
      </c>
    </row>
    <row r="232" spans="1:10" x14ac:dyDescent="0.15">
      <c r="A232" s="1">
        <v>10</v>
      </c>
      <c r="B232" s="1" t="s">
        <v>95</v>
      </c>
      <c r="C232" s="1">
        <v>22</v>
      </c>
      <c r="D232" s="1" t="s">
        <v>7</v>
      </c>
      <c r="E232" s="6">
        <f>IF(名目付加価値!E232&gt;0,名目付加価値!E232/SUMIF(名目付加価値!E211:E233,"&lt;&gt;0"),0)</f>
        <v>9.1136561690175033E-2</v>
      </c>
      <c r="F232" s="6">
        <f>IF(名目付加価値!F232&gt;0,名目付加価値!F232/SUMIF(名目付加価値!F211:F233,"&lt;&gt;0"),0)</f>
        <v>0.15100423716578365</v>
      </c>
      <c r="G232" s="6">
        <f>IF(名目付加価値!G232&gt;0,名目付加価値!G232/SUMIF(名目付加価値!G211:G233,"&lt;&gt;0"),0)</f>
        <v>0.15116441849127135</v>
      </c>
      <c r="H232" s="6">
        <f>IF(名目付加価値!H232&gt;0,名目付加価値!H232/SUMIF(名目付加価値!H211:H233,"&lt;&gt;0"),0)</f>
        <v>0.18809196075873486</v>
      </c>
      <c r="I232" s="6">
        <f>IF(名目付加価値!I232&gt;0,名目付加価値!I232/SUMIF(名目付加価値!I211:I233,"&lt;&gt;0"),0)</f>
        <v>0.24363908246559796</v>
      </c>
      <c r="J232" s="6">
        <f>IF(名目付加価値!J232&gt;0,名目付加価値!J232/SUMIF(名目付加価値!J211:J233,"&lt;&gt;0"),0)</f>
        <v>0.25716435735669324</v>
      </c>
    </row>
    <row r="233" spans="1:10" x14ac:dyDescent="0.15">
      <c r="A233" s="1">
        <v>10</v>
      </c>
      <c r="B233" s="1" t="s">
        <v>95</v>
      </c>
      <c r="C233" s="1">
        <v>23</v>
      </c>
      <c r="D233" s="1" t="s">
        <v>28</v>
      </c>
      <c r="E233" s="6">
        <f>IF(名目付加価値!E233&gt;0,名目付加価値!E233/SUMIF(名目付加価値!E211:E233,"&lt;&gt;0"),0)</f>
        <v>6.8969086079944911E-2</v>
      </c>
      <c r="F233" s="6">
        <f>IF(名目付加価値!F233&gt;0,名目付加価値!F233/SUMIF(名目付加価値!F211:F233,"&lt;&gt;0"),0)</f>
        <v>8.3768615436308494E-2</v>
      </c>
      <c r="G233" s="6">
        <f>IF(名目付加価値!G233&gt;0,名目付加価値!G233/SUMIF(名目付加価値!G211:G233,"&lt;&gt;0"),0)</f>
        <v>7.3656925537116322E-2</v>
      </c>
      <c r="H233" s="6">
        <f>IF(名目付加価値!H233&gt;0,名目付加価値!H233/SUMIF(名目付加価値!H211:H233,"&lt;&gt;0"),0)</f>
        <v>9.0903993652660248E-2</v>
      </c>
      <c r="I233" s="6">
        <f>IF(名目付加価値!I233&gt;0,名目付加価値!I233/SUMIF(名目付加価値!I211:I233,"&lt;&gt;0"),0)</f>
        <v>0.10441788800611412</v>
      </c>
      <c r="J233" s="6">
        <f>IF(名目付加価値!J233&gt;0,名目付加価値!J233/SUMIF(名目付加価値!J211:J233,"&lt;&gt;0"),0)</f>
        <v>0.1106426075096904</v>
      </c>
    </row>
    <row r="234" spans="1:10" x14ac:dyDescent="0.15">
      <c r="A234" s="1">
        <v>11</v>
      </c>
      <c r="B234" s="1" t="s">
        <v>281</v>
      </c>
      <c r="C234" s="1">
        <v>1</v>
      </c>
      <c r="D234" s="1" t="s">
        <v>8</v>
      </c>
      <c r="E234" s="6">
        <f>IF(名目付加価値!E234&gt;0,名目付加価値!E234/SUMIF(名目付加価値!E234:E256,"&lt;&gt;0"),0)</f>
        <v>4.2017564347348088E-2</v>
      </c>
      <c r="F234" s="6">
        <f>IF(名目付加価値!F234&gt;0,名目付加価値!F234/SUMIF(名目付加価値!F234:F256,"&lt;&gt;0"),0)</f>
        <v>2.1696485961559923E-2</v>
      </c>
      <c r="G234" s="6">
        <f>IF(名目付加価値!G234&gt;0,名目付加価値!G234/SUMIF(名目付加価値!G234:G256,"&lt;&gt;0"),0)</f>
        <v>1.2539684051273812E-2</v>
      </c>
      <c r="H234" s="6">
        <f>IF(名目付加価値!H234&gt;0,名目付加価値!H234/SUMIF(名目付加価値!H234:H256,"&lt;&gt;0"),0)</f>
        <v>9.5573038320702491E-3</v>
      </c>
      <c r="I234" s="6">
        <f>IF(名目付加価値!I234&gt;0,名目付加価値!I234/SUMIF(名目付加価値!I234:I256,"&lt;&gt;0"),0)</f>
        <v>8.5262636554540253E-3</v>
      </c>
      <c r="J234" s="6">
        <f>IF(名目付加価値!J234&gt;0,名目付加価値!J234/SUMIF(名目付加価値!J234:J256,"&lt;&gt;0"),0)</f>
        <v>8.5740826701352808E-3</v>
      </c>
    </row>
    <row r="235" spans="1:10" x14ac:dyDescent="0.15">
      <c r="A235" s="1">
        <v>11</v>
      </c>
      <c r="B235" s="1" t="s">
        <v>281</v>
      </c>
      <c r="C235" s="1">
        <v>2</v>
      </c>
      <c r="D235" s="1" t="s">
        <v>9</v>
      </c>
      <c r="E235" s="6">
        <f>IF(名目付加価値!E235&gt;0,名目付加価値!E235/SUMIF(名目付加価値!E234:E256,"&lt;&gt;0"),0)</f>
        <v>5.7039603522517635E-3</v>
      </c>
      <c r="F235" s="6">
        <f>IF(名目付加価値!F235&gt;0,名目付加価値!F235/SUMIF(名目付加価値!F234:F256,"&lt;&gt;0"),0)</f>
        <v>1.3955243544066542E-3</v>
      </c>
      <c r="G235" s="6">
        <f>IF(名目付加価値!G235&gt;0,名目付加価値!G235/SUMIF(名目付加価値!G234:G256,"&lt;&gt;0"),0)</f>
        <v>8.1802928651655328E-4</v>
      </c>
      <c r="H235" s="6">
        <f>IF(名目付加価値!H235&gt;0,名目付加価値!H235/SUMIF(名目付加価値!H234:H256,"&lt;&gt;0"),0)</f>
        <v>3.8946209637582099E-4</v>
      </c>
      <c r="I235" s="6">
        <f>IF(名目付加価値!I235&gt;0,名目付加価値!I235/SUMIF(名目付加価値!I234:I256,"&lt;&gt;0"),0)</f>
        <v>2.156700532975317E-4</v>
      </c>
      <c r="J235" s="6">
        <f>IF(名目付加価値!J235&gt;0,名目付加価値!J235/SUMIF(名目付加価値!J234:J256,"&lt;&gt;0"),0)</f>
        <v>2.2315118287041479E-4</v>
      </c>
    </row>
    <row r="236" spans="1:10" x14ac:dyDescent="0.15">
      <c r="A236" s="1">
        <v>11</v>
      </c>
      <c r="B236" s="1" t="s">
        <v>101</v>
      </c>
      <c r="C236" s="1">
        <v>3</v>
      </c>
      <c r="D236" s="1" t="s">
        <v>16</v>
      </c>
      <c r="E236" s="6">
        <f>IF(名目付加価値!E236&gt;0,名目付加価値!E236/SUMIF(名目付加価値!E234:E256,"&lt;&gt;0"),0)</f>
        <v>5.562536198778173E-2</v>
      </c>
      <c r="F236" s="6">
        <f>IF(名目付加価値!F236&gt;0,名目付加価値!F236/SUMIF(名目付加価値!F234:F256,"&lt;&gt;0"),0)</f>
        <v>4.2950091730482656E-2</v>
      </c>
      <c r="G236" s="6">
        <f>IF(名目付加価値!G236&gt;0,名目付加価値!G236/SUMIF(名目付加価値!G234:G256,"&lt;&gt;0"),0)</f>
        <v>3.4854906009159213E-2</v>
      </c>
      <c r="H236" s="6">
        <f>IF(名目付加価値!H236&gt;0,名目付加価値!H236/SUMIF(名目付加価値!H234:H256,"&lt;&gt;0"),0)</f>
        <v>3.7102828895134228E-2</v>
      </c>
      <c r="I236" s="6">
        <f>IF(名目付加価値!I236&gt;0,名目付加価値!I236/SUMIF(名目付加価値!I234:I256,"&lt;&gt;0"),0)</f>
        <v>3.503706437173891E-2</v>
      </c>
      <c r="J236" s="6">
        <f>IF(名目付加価値!J236&gt;0,名目付加価値!J236/SUMIF(名目付加価値!J234:J256,"&lt;&gt;0"),0)</f>
        <v>3.7311134555745785E-2</v>
      </c>
    </row>
    <row r="237" spans="1:10" x14ac:dyDescent="0.15">
      <c r="A237" s="1">
        <v>11</v>
      </c>
      <c r="B237" s="1" t="s">
        <v>101</v>
      </c>
      <c r="C237" s="1">
        <v>4</v>
      </c>
      <c r="D237" s="1" t="s">
        <v>17</v>
      </c>
      <c r="E237" s="6">
        <f>IF(名目付加価値!E237&gt;0,名目付加価値!E237/SUMIF(名目付加価値!E234:E256,"&lt;&gt;0"),0)</f>
        <v>3.1781517933162633E-2</v>
      </c>
      <c r="F237" s="6">
        <f>IF(名目付加価値!F237&gt;0,名目付加価値!F237/SUMIF(名目付加価値!F234:F256,"&lt;&gt;0"),0)</f>
        <v>1.3252165829209815E-2</v>
      </c>
      <c r="G237" s="6">
        <f>IF(名目付加価値!G237&gt;0,名目付加価値!G237/SUMIF(名目付加価値!G234:G256,"&lt;&gt;0"),0)</f>
        <v>8.3909464319295909E-3</v>
      </c>
      <c r="H237" s="6">
        <f>IF(名目付加価値!H237&gt;0,名目付加価値!H237/SUMIF(名目付加価値!H234:H256,"&lt;&gt;0"),0)</f>
        <v>4.1450993260665351E-3</v>
      </c>
      <c r="I237" s="6">
        <f>IF(名目付加価値!I237&gt;0,名目付加価値!I237/SUMIF(名目付加価値!I234:I256,"&lt;&gt;0"),0)</f>
        <v>2.9391174011740994E-3</v>
      </c>
      <c r="J237" s="6">
        <f>IF(名目付加価値!J237&gt;0,名目付加価値!J237/SUMIF(名目付加価値!J234:J256,"&lt;&gt;0"),0)</f>
        <v>2.5738655455963557E-3</v>
      </c>
    </row>
    <row r="238" spans="1:10" x14ac:dyDescent="0.15">
      <c r="A238" s="1">
        <v>11</v>
      </c>
      <c r="B238" s="1" t="s">
        <v>101</v>
      </c>
      <c r="C238" s="1">
        <v>5</v>
      </c>
      <c r="D238" s="1" t="s">
        <v>18</v>
      </c>
      <c r="E238" s="6">
        <f>IF(名目付加価値!E238&gt;0,名目付加価値!E238/SUMIF(名目付加価値!E234:E256,"&lt;&gt;0"),0)</f>
        <v>1.8291777169002547E-2</v>
      </c>
      <c r="F238" s="6">
        <f>IF(名目付加価値!F238&gt;0,名目付加価値!F238/SUMIF(名目付加価値!F234:F256,"&lt;&gt;0"),0)</f>
        <v>1.5219470075267966E-2</v>
      </c>
      <c r="G238" s="6">
        <f>IF(名目付加価値!G238&gt;0,名目付加価値!G238/SUMIF(名目付加価値!G234:G256,"&lt;&gt;0"),0)</f>
        <v>1.3938301331824341E-2</v>
      </c>
      <c r="H238" s="6">
        <f>IF(名目付加価値!H238&gt;0,名目付加価値!H238/SUMIF(名目付加価値!H234:H256,"&lt;&gt;0"),0)</f>
        <v>1.1026527359592374E-2</v>
      </c>
      <c r="I238" s="6">
        <f>IF(名目付加価値!I238&gt;0,名目付加価値!I238/SUMIF(名目付加価値!I234:I256,"&lt;&gt;0"),0)</f>
        <v>1.0113366078740806E-2</v>
      </c>
      <c r="J238" s="6">
        <f>IF(名目付加価値!J238&gt;0,名目付加価値!J238/SUMIF(名目付加価値!J234:J256,"&lt;&gt;0"),0)</f>
        <v>9.2857697245739088E-3</v>
      </c>
    </row>
    <row r="239" spans="1:10" x14ac:dyDescent="0.15">
      <c r="A239" s="1">
        <v>11</v>
      </c>
      <c r="B239" s="1" t="s">
        <v>101</v>
      </c>
      <c r="C239" s="1">
        <v>6</v>
      </c>
      <c r="D239" s="1" t="s">
        <v>2</v>
      </c>
      <c r="E239" s="6">
        <f>IF(名目付加価値!E239&gt;0,名目付加価値!E239/SUMIF(名目付加価値!E234:E256,"&lt;&gt;0"),0)</f>
        <v>3.2274183004568323E-2</v>
      </c>
      <c r="F239" s="6">
        <f>IF(名目付加価値!F239&gt;0,名目付加価値!F239/SUMIF(名目付加価値!F234:F256,"&lt;&gt;0"),0)</f>
        <v>2.8792160557353494E-2</v>
      </c>
      <c r="G239" s="6">
        <f>IF(名目付加価値!G239&gt;0,名目付加価値!G239/SUMIF(名目付加価値!G234:G256,"&lt;&gt;0"),0)</f>
        <v>3.2414441571712645E-2</v>
      </c>
      <c r="H239" s="6">
        <f>IF(名目付加価値!H239&gt;0,名目付加価値!H239/SUMIF(名目付加価値!H234:H256,"&lt;&gt;0"),0)</f>
        <v>2.9594213641501384E-2</v>
      </c>
      <c r="I239" s="6">
        <f>IF(名目付加価値!I239&gt;0,名目付加価値!I239/SUMIF(名目付加価値!I234:I256,"&lt;&gt;0"),0)</f>
        <v>2.4817501942695434E-2</v>
      </c>
      <c r="J239" s="6">
        <f>IF(名目付加価値!J239&gt;0,名目付加価値!J239/SUMIF(名目付加価値!J234:J256,"&lt;&gt;0"),0)</f>
        <v>2.7593975642231341E-2</v>
      </c>
    </row>
    <row r="240" spans="1:10" x14ac:dyDescent="0.15">
      <c r="A240" s="1">
        <v>11</v>
      </c>
      <c r="B240" s="1" t="s">
        <v>101</v>
      </c>
      <c r="C240" s="1">
        <v>7</v>
      </c>
      <c r="D240" s="1" t="s">
        <v>19</v>
      </c>
      <c r="E240" s="6">
        <f>IF(名目付加価値!E240&gt;0,名目付加価値!E240/SUMIF(名目付加価値!E234:E256,"&lt;&gt;0"),0)</f>
        <v>1.4589090233568644E-3</v>
      </c>
      <c r="F240" s="6">
        <f>IF(名目付加価値!F240&gt;0,名目付加価値!F240/SUMIF(名目付加価値!F234:F256,"&lt;&gt;0"),0)</f>
        <v>4.3298046407777644E-4</v>
      </c>
      <c r="G240" s="6">
        <f>IF(名目付加価値!G240&gt;0,名目付加価値!G240/SUMIF(名目付加価値!G234:G256,"&lt;&gt;0"),0)</f>
        <v>1.7670902345190017E-3</v>
      </c>
      <c r="H240" s="6">
        <f>IF(名目付加価値!H240&gt;0,名目付加価値!H240/SUMIF(名目付加価値!H234:H256,"&lt;&gt;0"),0)</f>
        <v>1.2437649605184322E-3</v>
      </c>
      <c r="I240" s="6">
        <f>IF(名目付加価値!I240&gt;0,名目付加価値!I240/SUMIF(名目付加価値!I234:I256,"&lt;&gt;0"),0)</f>
        <v>1.3685838121084196E-3</v>
      </c>
      <c r="J240" s="6">
        <f>IF(名目付加価値!J240&gt;0,名目付加価値!J240/SUMIF(名目付加価値!J234:J256,"&lt;&gt;0"),0)</f>
        <v>1.3578291904429009E-3</v>
      </c>
    </row>
    <row r="241" spans="1:10" x14ac:dyDescent="0.15">
      <c r="A241" s="1">
        <v>11</v>
      </c>
      <c r="B241" s="1" t="s">
        <v>101</v>
      </c>
      <c r="C241" s="1">
        <v>8</v>
      </c>
      <c r="D241" s="1" t="s">
        <v>20</v>
      </c>
      <c r="E241" s="6">
        <f>IF(名目付加価値!E241&gt;0,名目付加価値!E241/SUMIF(名目付加価値!E234:E256,"&lt;&gt;0"),0)</f>
        <v>1.9196537992340175E-2</v>
      </c>
      <c r="F241" s="6">
        <f>IF(名目付加価値!F241&gt;0,名目付加価値!F241/SUMIF(名目付加価値!F234:F256,"&lt;&gt;0"),0)</f>
        <v>1.442831068659701E-2</v>
      </c>
      <c r="G241" s="6">
        <f>IF(名目付加価値!G241&gt;0,名目付加価値!G241/SUMIF(名目付加価値!G234:G256,"&lt;&gt;0"),0)</f>
        <v>1.0697752044521574E-2</v>
      </c>
      <c r="H241" s="6">
        <f>IF(名目付加価値!H241&gt;0,名目付加価値!H241/SUMIF(名目付加価値!H234:H256,"&lt;&gt;0"),0)</f>
        <v>7.3137949694718884E-3</v>
      </c>
      <c r="I241" s="6">
        <f>IF(名目付加価値!I241&gt;0,名目付加価値!I241/SUMIF(名目付加価値!I234:I256,"&lt;&gt;0"),0)</f>
        <v>6.3506308201834363E-3</v>
      </c>
      <c r="J241" s="6">
        <f>IF(名目付加価値!J241&gt;0,名目付加価値!J241/SUMIF(名目付加価値!J234:J256,"&lt;&gt;0"),0)</f>
        <v>5.006131081061729E-3</v>
      </c>
    </row>
    <row r="242" spans="1:10" x14ac:dyDescent="0.15">
      <c r="A242" s="1">
        <v>11</v>
      </c>
      <c r="B242" s="1" t="s">
        <v>101</v>
      </c>
      <c r="C242" s="1">
        <v>9</v>
      </c>
      <c r="D242" s="1" t="s">
        <v>21</v>
      </c>
      <c r="E242" s="6">
        <f>IF(名目付加価値!E242&gt;0,名目付加価値!E242/SUMIF(名目付加価値!E234:E256,"&lt;&gt;0"),0)</f>
        <v>6.2762228243940829E-2</v>
      </c>
      <c r="F242" s="6">
        <f>IF(名目付加価値!F242&gt;0,名目付加価値!F242/SUMIF(名目付加価値!F234:F256,"&lt;&gt;0"),0)</f>
        <v>3.584855494125503E-2</v>
      </c>
      <c r="G242" s="6">
        <f>IF(名目付加価値!G242&gt;0,名目付加価値!G242/SUMIF(名目付加価値!G234:G256,"&lt;&gt;0"),0)</f>
        <v>2.5362501948466988E-2</v>
      </c>
      <c r="H242" s="6">
        <f>IF(名目付加価値!H242&gt;0,名目付加価値!H242/SUMIF(名目付加価値!H234:H256,"&lt;&gt;0"),0)</f>
        <v>1.2773268482897709E-2</v>
      </c>
      <c r="I242" s="6">
        <f>IF(名目付加価値!I242&gt;0,名目付加価値!I242/SUMIF(名目付加価値!I234:I256,"&lt;&gt;0"),0)</f>
        <v>1.3162797606546078E-2</v>
      </c>
      <c r="J242" s="6">
        <f>IF(名目付加価値!J242&gt;0,名目付加価値!J242/SUMIF(名目付加価値!J234:J256,"&lt;&gt;0"),0)</f>
        <v>1.0608677309407614E-2</v>
      </c>
    </row>
    <row r="243" spans="1:10" x14ac:dyDescent="0.15">
      <c r="A243" s="1">
        <v>11</v>
      </c>
      <c r="B243" s="1" t="s">
        <v>101</v>
      </c>
      <c r="C243" s="1">
        <v>10</v>
      </c>
      <c r="D243" s="1" t="s">
        <v>22</v>
      </c>
      <c r="E243" s="6">
        <f>IF(名目付加価値!E243&gt;0,名目付加価値!E243/SUMIF(名目付加価値!E234:E256,"&lt;&gt;0"),0)</f>
        <v>3.4697085522856143E-2</v>
      </c>
      <c r="F243" s="6">
        <f>IF(名目付加価値!F243&gt;0,名目付加価値!F243/SUMIF(名目付加価値!F234:F256,"&lt;&gt;0"),0)</f>
        <v>2.8700781418120592E-2</v>
      </c>
      <c r="G243" s="6">
        <f>IF(名目付加価値!G243&gt;0,名目付加価値!G243/SUMIF(名目付加価値!G234:G256,"&lt;&gt;0"),0)</f>
        <v>3.151275709796713E-2</v>
      </c>
      <c r="H243" s="6">
        <f>IF(名目付加価値!H243&gt;0,名目付加価値!H243/SUMIF(名目付加価値!H234:H256,"&lt;&gt;0"),0)</f>
        <v>2.252026646148779E-2</v>
      </c>
      <c r="I243" s="6">
        <f>IF(名目付加価値!I243&gt;0,名目付加価値!I243/SUMIF(名目付加価値!I234:I256,"&lt;&gt;0"),0)</f>
        <v>1.6627781397739572E-2</v>
      </c>
      <c r="J243" s="6">
        <f>IF(名目付加価値!J243&gt;0,名目付加価値!J243/SUMIF(名目付加価値!J234:J256,"&lt;&gt;0"),0)</f>
        <v>1.5221843638144404E-2</v>
      </c>
    </row>
    <row r="244" spans="1:10" x14ac:dyDescent="0.15">
      <c r="A244" s="1">
        <v>11</v>
      </c>
      <c r="B244" s="1" t="s">
        <v>101</v>
      </c>
      <c r="C244" s="1">
        <v>11</v>
      </c>
      <c r="D244" s="1" t="s">
        <v>23</v>
      </c>
      <c r="E244" s="6">
        <f>IF(名目付加価値!E244&gt;0,名目付加価値!E244/SUMIF(名目付加価値!E234:E256,"&lt;&gt;0"),0)</f>
        <v>4.5049676647362008E-2</v>
      </c>
      <c r="F244" s="6">
        <f>IF(名目付加価値!F244&gt;0,名目付加価値!F244/SUMIF(名目付加価値!F234:F256,"&lt;&gt;0"),0)</f>
        <v>3.4565404507840701E-2</v>
      </c>
      <c r="G244" s="6">
        <f>IF(名目付加価値!G244&gt;0,名目付加価値!G244/SUMIF(名目付加価値!G234:G256,"&lt;&gt;0"),0)</f>
        <v>4.499430935214354E-2</v>
      </c>
      <c r="H244" s="6">
        <f>IF(名目付加価値!H244&gt;0,名目付加価値!H244/SUMIF(名目付加価値!H234:H256,"&lt;&gt;0"),0)</f>
        <v>3.3595717004511083E-2</v>
      </c>
      <c r="I244" s="6">
        <f>IF(名目付加価値!I244&gt;0,名目付加価値!I244/SUMIF(名目付加価値!I234:I256,"&lt;&gt;0"),0)</f>
        <v>3.0521918721572439E-2</v>
      </c>
      <c r="J244" s="6">
        <f>IF(名目付加価値!J244&gt;0,名目付加価値!J244/SUMIF(名目付加価値!J234:J256,"&lt;&gt;0"),0)</f>
        <v>2.1249579521814495E-2</v>
      </c>
    </row>
    <row r="245" spans="1:10" x14ac:dyDescent="0.15">
      <c r="A245" s="1">
        <v>11</v>
      </c>
      <c r="B245" s="1" t="s">
        <v>101</v>
      </c>
      <c r="C245" s="1">
        <v>12</v>
      </c>
      <c r="D245" s="1" t="s">
        <v>24</v>
      </c>
      <c r="E245" s="6">
        <f>IF(名目付加価値!E245&gt;0,名目付加価値!E245/SUMIF(名目付加価値!E234:E256,"&lt;&gt;0"),0)</f>
        <v>6.1693134905120087E-2</v>
      </c>
      <c r="F245" s="6">
        <f>IF(名目付加価値!F245&gt;0,名目付加価値!F245/SUMIF(名目付加価値!F234:F256,"&lt;&gt;0"),0)</f>
        <v>3.733576001942672E-2</v>
      </c>
      <c r="G245" s="6">
        <f>IF(名目付加価値!G245&gt;0,名目付加価値!G245/SUMIF(名目付加価値!G234:G256,"&lt;&gt;0"),0)</f>
        <v>5.6823639580784603E-2</v>
      </c>
      <c r="H245" s="6">
        <f>IF(名目付加価値!H245&gt;0,名目付加価値!H245/SUMIF(名目付加価値!H234:H256,"&lt;&gt;0"),0)</f>
        <v>4.2906999307631068E-2</v>
      </c>
      <c r="I245" s="6">
        <f>IF(名目付加価値!I245&gt;0,名目付加価値!I245/SUMIF(名目付加価値!I234:I256,"&lt;&gt;0"),0)</f>
        <v>3.3936804453214689E-2</v>
      </c>
      <c r="J245" s="6">
        <f>IF(名目付加価値!J245&gt;0,名目付加価値!J245/SUMIF(名目付加価値!J234:J256,"&lt;&gt;0"),0)</f>
        <v>2.6248092561579714E-2</v>
      </c>
    </row>
    <row r="246" spans="1:10" x14ac:dyDescent="0.15">
      <c r="A246" s="1">
        <v>11</v>
      </c>
      <c r="B246" s="1" t="s">
        <v>101</v>
      </c>
      <c r="C246" s="1">
        <v>13</v>
      </c>
      <c r="D246" s="1" t="s">
        <v>25</v>
      </c>
      <c r="E246" s="6">
        <f>IF(名目付加価値!E246&gt;0,名目付加価値!E246/SUMIF(名目付加価値!E234:E256,"&lt;&gt;0"),0)</f>
        <v>6.244216699962174E-2</v>
      </c>
      <c r="F246" s="6">
        <f>IF(名目付加価値!F246&gt;0,名目付加価値!F246/SUMIF(名目付加価値!F234:F256,"&lt;&gt;0"),0)</f>
        <v>5.2923196217917877E-2</v>
      </c>
      <c r="G246" s="6">
        <f>IF(名目付加価値!G246&gt;0,名目付加価値!G246/SUMIF(名目付加価値!G234:G256,"&lt;&gt;0"),0)</f>
        <v>3.2239679506477534E-2</v>
      </c>
      <c r="H246" s="6">
        <f>IF(名目付加価値!H246&gt;0,名目付加価値!H246/SUMIF(名目付加価値!H234:H256,"&lt;&gt;0"),0)</f>
        <v>2.0076632128666165E-2</v>
      </c>
      <c r="I246" s="6">
        <f>IF(名目付加価値!I246&gt;0,名目付加価値!I246/SUMIF(名目付加価値!I234:I256,"&lt;&gt;0"),0)</f>
        <v>2.6435871752098827E-2</v>
      </c>
      <c r="J246" s="6">
        <f>IF(名目付加価値!J246&gt;0,名目付加価値!J246/SUMIF(名目付加価値!J234:J256,"&lt;&gt;0"),0)</f>
        <v>2.7068654569071798E-2</v>
      </c>
    </row>
    <row r="247" spans="1:10" x14ac:dyDescent="0.15">
      <c r="A247" s="1">
        <v>11</v>
      </c>
      <c r="B247" s="1" t="s">
        <v>101</v>
      </c>
      <c r="C247" s="1">
        <v>14</v>
      </c>
      <c r="D247" s="1" t="s">
        <v>26</v>
      </c>
      <c r="E247" s="6">
        <f>IF(名目付加価値!E247&gt;0,名目付加価値!E247/SUMIF(名目付加価値!E234:E256,"&lt;&gt;0"),0)</f>
        <v>1.5435198478781661E-2</v>
      </c>
      <c r="F247" s="6">
        <f>IF(名目付加価値!F247&gt;0,名目付加価値!F247/SUMIF(名目付加価値!F234:F256,"&lt;&gt;0"),0)</f>
        <v>1.4071158105428411E-2</v>
      </c>
      <c r="G247" s="6">
        <f>IF(名目付加価値!G247&gt;0,名目付加価値!G247/SUMIF(名目付加価値!G234:G256,"&lt;&gt;0"),0)</f>
        <v>1.0069512791419913E-2</v>
      </c>
      <c r="H247" s="6">
        <f>IF(名目付加価値!H247&gt;0,名目付加価値!H247/SUMIF(名目付加価値!H234:H256,"&lt;&gt;0"),0)</f>
        <v>4.8494871828592178E-3</v>
      </c>
      <c r="I247" s="6">
        <f>IF(名目付加価値!I247&gt;0,名目付加価値!I247/SUMIF(名目付加価値!I234:I256,"&lt;&gt;0"),0)</f>
        <v>6.293739022075558E-3</v>
      </c>
      <c r="J247" s="6">
        <f>IF(名目付加価値!J247&gt;0,名目付加価値!J247/SUMIF(名目付加価値!J234:J256,"&lt;&gt;0"),0)</f>
        <v>4.4186646885120608E-3</v>
      </c>
    </row>
    <row r="248" spans="1:10" x14ac:dyDescent="0.15">
      <c r="A248" s="1">
        <v>11</v>
      </c>
      <c r="B248" s="1" t="s">
        <v>101</v>
      </c>
      <c r="C248" s="1">
        <v>15</v>
      </c>
      <c r="D248" s="1" t="s">
        <v>27</v>
      </c>
      <c r="E248" s="6">
        <f>IF(名目付加価値!E248&gt;0,名目付加価値!E248/SUMIF(名目付加価値!E234:E256,"&lt;&gt;0"),0)</f>
        <v>6.1616793894391952E-2</v>
      </c>
      <c r="F248" s="6">
        <f>IF(名目付加価値!F248&gt;0,名目付加価値!F248/SUMIF(名目付加価値!F234:F256,"&lt;&gt;0"),0)</f>
        <v>6.0396857455716359E-2</v>
      </c>
      <c r="G248" s="6">
        <f>IF(名目付加価値!G248&gt;0,名目付加価値!G248/SUMIF(名目付加価値!G234:G256,"&lt;&gt;0"),0)</f>
        <v>5.9162476207550295E-2</v>
      </c>
      <c r="H248" s="6">
        <f>IF(名目付加価値!H248&gt;0,名目付加価値!H248/SUMIF(名目付加価値!H234:H256,"&lt;&gt;0"),0)</f>
        <v>5.1426083035147251E-2</v>
      </c>
      <c r="I248" s="6">
        <f>IF(名目付加価値!I248&gt;0,名目付加価値!I248/SUMIF(名目付加価値!I234:I256,"&lt;&gt;0"),0)</f>
        <v>4.3023265258301746E-2</v>
      </c>
      <c r="J248" s="6">
        <f>IF(名目付加価値!J248&gt;0,名目付加価値!J248/SUMIF(名目付加価値!J234:J256,"&lt;&gt;0"),0)</f>
        <v>3.8821481637495395E-2</v>
      </c>
    </row>
    <row r="249" spans="1:10" x14ac:dyDescent="0.15">
      <c r="A249" s="1">
        <v>11</v>
      </c>
      <c r="B249" s="1" t="s">
        <v>281</v>
      </c>
      <c r="C249" s="1">
        <v>16</v>
      </c>
      <c r="D249" s="1" t="s">
        <v>10</v>
      </c>
      <c r="E249" s="6">
        <f>IF(名目付加価値!E249&gt;0,名目付加価値!E249/SUMIF(名目付加価値!E234:E256,"&lt;&gt;0"),0)</f>
        <v>9.803492585465759E-2</v>
      </c>
      <c r="F249" s="6">
        <f>IF(名目付加価値!F249&gt;0,名目付加価値!F249/SUMIF(名目付加価値!F234:F256,"&lt;&gt;0"),0)</f>
        <v>0.1150518000971628</v>
      </c>
      <c r="G249" s="6">
        <f>IF(名目付加価値!G249&gt;0,名目付加価値!G249/SUMIF(名目付加価値!G234:G256,"&lt;&gt;0"),0)</f>
        <v>0.11520598416502995</v>
      </c>
      <c r="H249" s="6">
        <f>IF(名目付加価値!H249&gt;0,名目付加価値!H249/SUMIF(名目付加価値!H234:H256,"&lt;&gt;0"),0)</f>
        <v>7.7191513236892412E-2</v>
      </c>
      <c r="I249" s="6">
        <f>IF(名目付加価値!I249&gt;0,名目付加価値!I249/SUMIF(名目付加価値!I234:I256,"&lt;&gt;0"),0)</f>
        <v>7.4858530589704667E-2</v>
      </c>
      <c r="J249" s="6">
        <f>IF(名目付加価値!J249&gt;0,名目付加価値!J249/SUMIF(名目付加価値!J234:J256,"&lt;&gt;0"),0)</f>
        <v>7.7269396358617265E-2</v>
      </c>
    </row>
    <row r="250" spans="1:10" x14ac:dyDescent="0.15">
      <c r="A250" s="1">
        <v>11</v>
      </c>
      <c r="B250" s="1" t="s">
        <v>281</v>
      </c>
      <c r="C250" s="1">
        <v>17</v>
      </c>
      <c r="D250" s="1" t="s">
        <v>11</v>
      </c>
      <c r="E250" s="6">
        <f>IF(名目付加価値!E250&gt;0,名目付加価値!E250/SUMIF(名目付加価値!E234:E256,"&lt;&gt;0"),0)</f>
        <v>1.2080867853454467E-2</v>
      </c>
      <c r="F250" s="6">
        <f>IF(名目付加価値!F250&gt;0,名目付加価値!F250/SUMIF(名目付加価値!F234:F256,"&lt;&gt;0"),0)</f>
        <v>2.3358951227080135E-2</v>
      </c>
      <c r="G250" s="6">
        <f>IF(名目付加価値!G250&gt;0,名目付加価値!G250/SUMIF(名目付加価値!G234:G256,"&lt;&gt;0"),0)</f>
        <v>2.3651678303794169E-2</v>
      </c>
      <c r="H250" s="6">
        <f>IF(名目付加価値!H250&gt;0,名目付加価値!H250/SUMIF(名目付加価値!H234:H256,"&lt;&gt;0"),0)</f>
        <v>2.8065496803445038E-2</v>
      </c>
      <c r="I250" s="6">
        <f>IF(名目付加価値!I250&gt;0,名目付加価値!I250/SUMIF(名目付加価値!I234:I256,"&lt;&gt;0"),0)</f>
        <v>1.7623680417094251E-2</v>
      </c>
      <c r="J250" s="6">
        <f>IF(名目付加価値!J250&gt;0,名目付加価値!J250/SUMIF(名目付加価値!J234:J256,"&lt;&gt;0"),0)</f>
        <v>2.3692495994850876E-2</v>
      </c>
    </row>
    <row r="251" spans="1:10" x14ac:dyDescent="0.15">
      <c r="A251" s="1">
        <v>11</v>
      </c>
      <c r="B251" s="1" t="s">
        <v>281</v>
      </c>
      <c r="C251" s="1">
        <v>18</v>
      </c>
      <c r="D251" s="1" t="s">
        <v>12</v>
      </c>
      <c r="E251" s="6">
        <f>IF(名目付加価値!E251&gt;0,名目付加価値!E251/SUMIF(名目付加価値!E234:E256,"&lt;&gt;0"),0)</f>
        <v>9.6007485161809264E-2</v>
      </c>
      <c r="F251" s="6">
        <f>IF(名目付加価値!F251&gt;0,名目付加価値!F251/SUMIF(名目付加価値!F234:F256,"&lt;&gt;0"),0)</f>
        <v>0.10505267448098964</v>
      </c>
      <c r="G251" s="6">
        <f>IF(名目付加価値!G251&gt;0,名目付加価値!G251/SUMIF(名目付加価値!G234:G256,"&lt;&gt;0"),0)</f>
        <v>0.10587855872187756</v>
      </c>
      <c r="H251" s="6">
        <f>IF(名目付加価値!H251&gt;0,名目付加価値!H251/SUMIF(名目付加価値!H234:H256,"&lt;&gt;0"),0)</f>
        <v>0.12343392503255127</v>
      </c>
      <c r="I251" s="6">
        <f>IF(名目付加価値!I251&gt;0,名目付加価値!I251/SUMIF(名目付加価値!I234:I256,"&lt;&gt;0"),0)</f>
        <v>0.11852928074734147</v>
      </c>
      <c r="J251" s="6">
        <f>IF(名目付加価値!J251&gt;0,名目付加価値!J251/SUMIF(名目付加価値!J234:J256,"&lt;&gt;0"),0)</f>
        <v>0.11358263031043758</v>
      </c>
    </row>
    <row r="252" spans="1:10" x14ac:dyDescent="0.15">
      <c r="A252" s="1">
        <v>11</v>
      </c>
      <c r="B252" s="1" t="s">
        <v>281</v>
      </c>
      <c r="C252" s="1">
        <v>19</v>
      </c>
      <c r="D252" s="1" t="s">
        <v>13</v>
      </c>
      <c r="E252" s="6">
        <f>IF(名目付加価値!E252&gt;0,名目付加価値!E252/SUMIF(名目付加価値!E234:E256,"&lt;&gt;0"),0)</f>
        <v>3.1654247431707749E-2</v>
      </c>
      <c r="F252" s="6">
        <f>IF(名目付加価値!F252&gt;0,名目付加価値!F252/SUMIF(名目付加価値!F234:F256,"&lt;&gt;0"),0)</f>
        <v>4.6747331455944903E-2</v>
      </c>
      <c r="G252" s="6">
        <f>IF(名目付加価値!G252&gt;0,名目付加価値!G252/SUMIF(名目付加価値!G234:G256,"&lt;&gt;0"),0)</f>
        <v>5.8668304260982955E-2</v>
      </c>
      <c r="H252" s="6">
        <f>IF(名目付加価値!H252&gt;0,名目付加価値!H252/SUMIF(名目付加価値!H234:H256,"&lt;&gt;0"),0)</f>
        <v>4.9464792905401442E-2</v>
      </c>
      <c r="I252" s="6">
        <f>IF(名目付加価値!I252&gt;0,名目付加価値!I252/SUMIF(名目付加価値!I234:I256,"&lt;&gt;0"),0)</f>
        <v>4.6397051601095793E-2</v>
      </c>
      <c r="J252" s="6">
        <f>IF(名目付加価値!J252&gt;0,名目付加価値!J252/SUMIF(名目付加価値!J234:J256,"&lt;&gt;0"),0)</f>
        <v>4.6194004763993893E-2</v>
      </c>
    </row>
    <row r="253" spans="1:10" x14ac:dyDescent="0.15">
      <c r="A253" s="1">
        <v>11</v>
      </c>
      <c r="B253" s="1" t="s">
        <v>281</v>
      </c>
      <c r="C253" s="1">
        <v>20</v>
      </c>
      <c r="D253" s="1" t="s">
        <v>14</v>
      </c>
      <c r="E253" s="6">
        <f>IF(名目付加価値!E253&gt;0,名目付加価値!E253/SUMIF(名目付加価値!E234:E256,"&lt;&gt;0"),0)</f>
        <v>2.3669945665588971E-2</v>
      </c>
      <c r="F253" s="6">
        <f>IF(名目付加価値!F253&gt;0,名目付加価値!F253/SUMIF(名目付加価値!F234:F256,"&lt;&gt;0"),0)</f>
        <v>3.1762941145057524E-2</v>
      </c>
      <c r="G253" s="6">
        <f>IF(名目付加価値!G253&gt;0,名目付加価値!G253/SUMIF(名目付加価値!G234:G256,"&lt;&gt;0"),0)</f>
        <v>3.0022914252149112E-2</v>
      </c>
      <c r="H253" s="6">
        <f>IF(名目付加価値!H253&gt;0,名目付加価値!H253/SUMIF(名目付加価値!H234:H256,"&lt;&gt;0"),0)</f>
        <v>2.428613852880171E-2</v>
      </c>
      <c r="I253" s="6">
        <f>IF(名目付加価値!I253&gt;0,名目付加価値!I253/SUMIF(名目付加価値!I234:I256,"&lt;&gt;0"),0)</f>
        <v>2.2700558655420831E-2</v>
      </c>
      <c r="J253" s="6">
        <f>IF(名目付加価値!J253&gt;0,名目付加価値!J253/SUMIF(名目付加価値!J234:J256,"&lt;&gt;0"),0)</f>
        <v>2.5226041145298479E-2</v>
      </c>
    </row>
    <row r="254" spans="1:10" x14ac:dyDescent="0.15">
      <c r="A254" s="1">
        <v>11</v>
      </c>
      <c r="B254" s="1" t="s">
        <v>281</v>
      </c>
      <c r="C254" s="1">
        <v>21</v>
      </c>
      <c r="D254" s="1" t="s">
        <v>15</v>
      </c>
      <c r="E254" s="6">
        <f>IF(名目付加価値!E254&gt;0,名目付加価値!E254/SUMIF(名目付加価値!E234:E256,"&lt;&gt;0"),0)</f>
        <v>4.8638185502958085E-2</v>
      </c>
      <c r="F254" s="6">
        <f>IF(名目付加価値!F254&gt;0,名目付加価値!F254/SUMIF(名目付加価値!F234:F256,"&lt;&gt;0"),0)</f>
        <v>5.5063967778163525E-2</v>
      </c>
      <c r="G254" s="6">
        <f>IF(名目付加価値!G254&gt;0,名目付加価値!G254/SUMIF(名目付加価値!G234:G256,"&lt;&gt;0"),0)</f>
        <v>5.9338958209451946E-2</v>
      </c>
      <c r="H254" s="6">
        <f>IF(名目付加価値!H254&gt;0,名目付加価値!H254/SUMIF(名目付加価値!H234:H256,"&lt;&gt;0"),0)</f>
        <v>7.3236737765408275E-2</v>
      </c>
      <c r="I254" s="6">
        <f>IF(名目付加価値!I254&gt;0,名目付加価値!I254/SUMIF(名目付加価値!I234:I256,"&lt;&gt;0"),0)</f>
        <v>7.4563632045500358E-2</v>
      </c>
      <c r="J254" s="6">
        <f>IF(名目付加価値!J254&gt;0,名目付加価値!J254/SUMIF(名目付加価値!J234:J256,"&lt;&gt;0"),0)</f>
        <v>7.6783653665545057E-2</v>
      </c>
    </row>
    <row r="255" spans="1:10" x14ac:dyDescent="0.15">
      <c r="A255" s="1">
        <v>11</v>
      </c>
      <c r="B255" s="1" t="s">
        <v>98</v>
      </c>
      <c r="C255" s="1">
        <v>22</v>
      </c>
      <c r="D255" s="1" t="s">
        <v>7</v>
      </c>
      <c r="E255" s="6">
        <f>IF(名目付加価値!E255&gt;0,名目付加価値!E255/SUMIF(名目付加価値!E234:E256,"&lt;&gt;0"),0)</f>
        <v>9.0351318760484647E-2</v>
      </c>
      <c r="F255" s="6">
        <f>IF(名目付加価値!F255&gt;0,名目付加価値!F255/SUMIF(名目付加価値!F234:F256,"&lt;&gt;0"),0)</f>
        <v>0.13861381618270308</v>
      </c>
      <c r="G255" s="6">
        <f>IF(名目付加価値!G255&gt;0,名目付加価値!G255/SUMIF(名目付加価値!G234:G256,"&lt;&gt;0"),0)</f>
        <v>0.15141726140062986</v>
      </c>
      <c r="H255" s="6">
        <f>IF(名目付加価値!H255&gt;0,名目付加価値!H255/SUMIF(名目付加価値!H234:H256,"&lt;&gt;0"),0)</f>
        <v>0.22555944872737227</v>
      </c>
      <c r="I255" s="6">
        <f>IF(名目付加価値!I255&gt;0,名目付加価値!I255/SUMIF(名目付加価値!I234:I256,"&lt;&gt;0"),0)</f>
        <v>0.2642045039481537</v>
      </c>
      <c r="J255" s="6">
        <f>IF(名目付加価値!J255&gt;0,名目付加価値!J255/SUMIF(名目付加価値!J234:J256,"&lt;&gt;0"),0)</f>
        <v>0.27503888956907929</v>
      </c>
    </row>
    <row r="256" spans="1:10" x14ac:dyDescent="0.15">
      <c r="A256" s="1">
        <v>11</v>
      </c>
      <c r="B256" s="1" t="s">
        <v>98</v>
      </c>
      <c r="C256" s="1">
        <v>23</v>
      </c>
      <c r="D256" s="1" t="s">
        <v>28</v>
      </c>
      <c r="E256" s="6">
        <f>IF(名目付加価値!E256&gt;0,名目付加価値!E256/SUMIF(名目付加価値!E234:E256,"&lt;&gt;0"),0)</f>
        <v>4.9516927267452715E-2</v>
      </c>
      <c r="F256" s="6">
        <f>IF(名目付加価値!F256&gt;0,名目付加価値!F256/SUMIF(名目付加価値!F234:F256,"&lt;&gt;0"),0)</f>
        <v>8.2339615308237454E-2</v>
      </c>
      <c r="G256" s="6">
        <f>IF(名目付加価値!G256&gt;0,名目付加価値!G256/SUMIF(名目付加価値!G234:G256,"&lt;&gt;0"),0)</f>
        <v>8.0230313239817594E-2</v>
      </c>
      <c r="H256" s="6">
        <f>IF(名目付加価値!H256&gt;0,名目付加価値!H256/SUMIF(名目付加価値!H234:H256,"&lt;&gt;0"),0)</f>
        <v>0.11024049831619653</v>
      </c>
      <c r="I256" s="6">
        <f>IF(名目付加価値!I256&gt;0,名目付加価値!I256/SUMIF(名目付加価値!I234:I256,"&lt;&gt;0"),0)</f>
        <v>0.12175238564874737</v>
      </c>
      <c r="J256" s="6">
        <f>IF(名目付加価値!J256&gt;0,名目付加価値!J256/SUMIF(名目付加価値!J234:J256,"&lt;&gt;0"),0)</f>
        <v>0.12664995467349435</v>
      </c>
    </row>
    <row r="257" spans="1:10" x14ac:dyDescent="0.15">
      <c r="A257" s="1">
        <v>12</v>
      </c>
      <c r="B257" s="1" t="s">
        <v>104</v>
      </c>
      <c r="C257" s="1">
        <v>1</v>
      </c>
      <c r="D257" s="1" t="s">
        <v>8</v>
      </c>
      <c r="E257" s="6">
        <f>IF(名目付加価値!E257&gt;0,名目付加価値!E257/SUMIF(名目付加価値!E257:E279,"&lt;&gt;0"),0)</f>
        <v>6.06236821589747E-2</v>
      </c>
      <c r="F257" s="6">
        <f>IF(名目付加価値!F257&gt;0,名目付加価値!F257/SUMIF(名目付加価値!F257:F279,"&lt;&gt;0"),0)</f>
        <v>3.5805635090312628E-2</v>
      </c>
      <c r="G257" s="6">
        <f>IF(名目付加価値!G257&gt;0,名目付加価値!G257/SUMIF(名目付加価値!G257:G279,"&lt;&gt;0"),0)</f>
        <v>2.3036304758718585E-2</v>
      </c>
      <c r="H257" s="6">
        <f>IF(名目付加価値!H257&gt;0,名目付加価値!H257/SUMIF(名目付加価値!H257:H279,"&lt;&gt;0"),0)</f>
        <v>2.0479403595677275E-2</v>
      </c>
      <c r="I257" s="6">
        <f>IF(名目付加価値!I257&gt;0,名目付加価値!I257/SUMIF(名目付加価値!I257:I279,"&lt;&gt;0"),0)</f>
        <v>1.6385430977946595E-2</v>
      </c>
      <c r="J257" s="6">
        <f>IF(名目付加価値!J257&gt;0,名目付加価値!J257/SUMIF(名目付加価値!J257:J279,"&lt;&gt;0"),0)</f>
        <v>1.5969243290093076E-2</v>
      </c>
    </row>
    <row r="258" spans="1:10" x14ac:dyDescent="0.15">
      <c r="A258" s="1">
        <v>12</v>
      </c>
      <c r="B258" s="1" t="s">
        <v>104</v>
      </c>
      <c r="C258" s="1">
        <v>2</v>
      </c>
      <c r="D258" s="1" t="s">
        <v>9</v>
      </c>
      <c r="E258" s="6">
        <f>IF(名目付加価値!E258&gt;0,名目付加価値!E258/SUMIF(名目付加価値!E257:E279,"&lt;&gt;0"),0)</f>
        <v>4.6901757964348846E-3</v>
      </c>
      <c r="F258" s="6">
        <f>IF(名目付加価値!F258&gt;0,名目付加価値!F258/SUMIF(名目付加価値!F257:F279,"&lt;&gt;0"),0)</f>
        <v>6.1287680911999553E-3</v>
      </c>
      <c r="G258" s="6">
        <f>IF(名目付加価値!G258&gt;0,名目付加価値!G258/SUMIF(名目付加価値!G257:G279,"&lt;&gt;0"),0)</f>
        <v>2.495307292160328E-3</v>
      </c>
      <c r="H258" s="6">
        <f>IF(名目付加価値!H258&gt;0,名目付加価値!H258/SUMIF(名目付加価値!H257:H279,"&lt;&gt;0"),0)</f>
        <v>1.0062874206756235E-3</v>
      </c>
      <c r="I258" s="6">
        <f>IF(名目付加価値!I258&gt;0,名目付加価値!I258/SUMIF(名目付加価値!I257:I279,"&lt;&gt;0"),0)</f>
        <v>9.9964701393078035E-4</v>
      </c>
      <c r="J258" s="6">
        <f>IF(名目付加価値!J258&gt;0,名目付加価値!J258/SUMIF(名目付加価値!J257:J279,"&lt;&gt;0"),0)</f>
        <v>1.1153653229404427E-3</v>
      </c>
    </row>
    <row r="259" spans="1:10" x14ac:dyDescent="0.15">
      <c r="A259" s="1">
        <v>12</v>
      </c>
      <c r="B259" s="1" t="s">
        <v>105</v>
      </c>
      <c r="C259" s="1">
        <v>3</v>
      </c>
      <c r="D259" s="1" t="s">
        <v>16</v>
      </c>
      <c r="E259" s="6">
        <f>IF(名目付加価値!E259&gt;0,名目付加価値!E259/SUMIF(名目付加価値!E257:E279,"&lt;&gt;0"),0)</f>
        <v>6.4129734059535926E-2</v>
      </c>
      <c r="F259" s="6">
        <f>IF(名目付加価値!F259&gt;0,名目付加価値!F259/SUMIF(名目付加価値!F257:F279,"&lt;&gt;0"),0)</f>
        <v>4.6636006169564953E-2</v>
      </c>
      <c r="G259" s="6">
        <f>IF(名目付加価値!G259&gt;0,名目付加価値!G259/SUMIF(名目付加価値!G257:G279,"&lt;&gt;0"),0)</f>
        <v>3.2875364189977781E-2</v>
      </c>
      <c r="H259" s="6">
        <f>IF(名目付加価値!H259&gt;0,名目付加価値!H259/SUMIF(名目付加価値!H257:H279,"&lt;&gt;0"),0)</f>
        <v>3.7385978884323545E-2</v>
      </c>
      <c r="I259" s="6">
        <f>IF(名目付加価値!I259&gt;0,名目付加価値!I259/SUMIF(名目付加価値!I257:I279,"&lt;&gt;0"),0)</f>
        <v>3.9412461043803394E-2</v>
      </c>
      <c r="J259" s="6">
        <f>IF(名目付加価値!J259&gt;0,名目付加価値!J259/SUMIF(名目付加価値!J257:J279,"&lt;&gt;0"),0)</f>
        <v>4.1307138050128402E-2</v>
      </c>
    </row>
    <row r="260" spans="1:10" x14ac:dyDescent="0.15">
      <c r="A260" s="1">
        <v>12</v>
      </c>
      <c r="B260" s="1" t="s">
        <v>105</v>
      </c>
      <c r="C260" s="1">
        <v>4</v>
      </c>
      <c r="D260" s="1" t="s">
        <v>17</v>
      </c>
      <c r="E260" s="6">
        <f>IF(名目付加価値!E260&gt;0,名目付加価値!E260/SUMIF(名目付加価値!E257:E279,"&lt;&gt;0"),0)</f>
        <v>9.0438427286104687E-3</v>
      </c>
      <c r="F260" s="6">
        <f>IF(名目付加価値!F260&gt;0,名目付加価値!F260/SUMIF(名目付加価値!F257:F279,"&lt;&gt;0"),0)</f>
        <v>5.404357860907703E-3</v>
      </c>
      <c r="G260" s="6">
        <f>IF(名目付加価値!G260&gt;0,名目付加価値!G260/SUMIF(名目付加価値!G257:G279,"&lt;&gt;0"),0)</f>
        <v>4.2929994963329769E-3</v>
      </c>
      <c r="H260" s="6">
        <f>IF(名目付加価値!H260&gt;0,名目付加価値!H260/SUMIF(名目付加価値!H257:H279,"&lt;&gt;0"),0)</f>
        <v>1.3853292151294308E-3</v>
      </c>
      <c r="I260" s="6">
        <f>IF(名目付加価値!I260&gt;0,名目付加価値!I260/SUMIF(名目付加価値!I257:I279,"&lt;&gt;0"),0)</f>
        <v>7.1773402255443882E-4</v>
      </c>
      <c r="J260" s="6">
        <f>IF(名目付加価値!J260&gt;0,名目付加価値!J260/SUMIF(名目付加価値!J257:J279,"&lt;&gt;0"),0)</f>
        <v>6.3077136333388644E-4</v>
      </c>
    </row>
    <row r="261" spans="1:10" x14ac:dyDescent="0.15">
      <c r="A261" s="1">
        <v>12</v>
      </c>
      <c r="B261" s="1" t="s">
        <v>105</v>
      </c>
      <c r="C261" s="1">
        <v>5</v>
      </c>
      <c r="D261" s="1" t="s">
        <v>18</v>
      </c>
      <c r="E261" s="6">
        <f>IF(名目付加価値!E261&gt;0,名目付加価値!E261/SUMIF(名目付加価値!E257:E279,"&lt;&gt;0"),0)</f>
        <v>5.2682635946941347E-3</v>
      </c>
      <c r="F261" s="6">
        <f>IF(名目付加価値!F261&gt;0,名目付加価値!F261/SUMIF(名目付加価値!F257:F279,"&lt;&gt;0"),0)</f>
        <v>4.8677321244327259E-3</v>
      </c>
      <c r="G261" s="6">
        <f>IF(名目付加価値!G261&gt;0,名目付加価値!G261/SUMIF(名目付加価値!G257:G279,"&lt;&gt;0"),0)</f>
        <v>4.0142542090759528E-3</v>
      </c>
      <c r="H261" s="6">
        <f>IF(名目付加価値!H261&gt;0,名目付加価値!H261/SUMIF(名目付加価値!H257:H279,"&lt;&gt;0"),0)</f>
        <v>3.6291425518830502E-3</v>
      </c>
      <c r="I261" s="6">
        <f>IF(名目付加価値!I261&gt;0,名目付加価値!I261/SUMIF(名目付加価値!I257:I279,"&lt;&gt;0"),0)</f>
        <v>2.9779242202857166E-3</v>
      </c>
      <c r="J261" s="6">
        <f>IF(名目付加価値!J261&gt;0,名目付加価値!J261/SUMIF(名目付加価値!J257:J279,"&lt;&gt;0"),0)</f>
        <v>2.9301337565583599E-3</v>
      </c>
    </row>
    <row r="262" spans="1:10" x14ac:dyDescent="0.15">
      <c r="A262" s="1">
        <v>12</v>
      </c>
      <c r="B262" s="1" t="s">
        <v>105</v>
      </c>
      <c r="C262" s="1">
        <v>6</v>
      </c>
      <c r="D262" s="1" t="s">
        <v>2</v>
      </c>
      <c r="E262" s="6">
        <f>IF(名目付加価値!E262&gt;0,名目付加価値!E262/SUMIF(名目付加価値!E257:E279,"&lt;&gt;0"),0)</f>
        <v>2.6138393735032624E-2</v>
      </c>
      <c r="F262" s="6">
        <f>IF(名目付加価値!F262&gt;0,名目付加価値!F262/SUMIF(名目付加価値!F257:F279,"&lt;&gt;0"),0)</f>
        <v>2.5900821041766418E-2</v>
      </c>
      <c r="G262" s="6">
        <f>IF(名目付加価値!G262&gt;0,名目付加価値!G262/SUMIF(名目付加価値!G257:G279,"&lt;&gt;0"),0)</f>
        <v>2.9716706000708248E-2</v>
      </c>
      <c r="H262" s="6">
        <f>IF(名目付加価値!H262&gt;0,名目付加価値!H262/SUMIF(名目付加価値!H257:H279,"&lt;&gt;0"),0)</f>
        <v>3.7479919253775029E-2</v>
      </c>
      <c r="I262" s="6">
        <f>IF(名目付加価値!I262&gt;0,名目付加価値!I262/SUMIF(名目付加価値!I257:I279,"&lt;&gt;0"),0)</f>
        <v>2.3420777741342241E-2</v>
      </c>
      <c r="J262" s="6">
        <f>IF(名目付加価値!J262&gt;0,名目付加価値!J262/SUMIF(名目付加価値!J257:J279,"&lt;&gt;0"),0)</f>
        <v>2.9123369452275574E-2</v>
      </c>
    </row>
    <row r="263" spans="1:10" x14ac:dyDescent="0.15">
      <c r="A263" s="1">
        <v>12</v>
      </c>
      <c r="B263" s="1" t="s">
        <v>105</v>
      </c>
      <c r="C263" s="1">
        <v>7</v>
      </c>
      <c r="D263" s="1" t="s">
        <v>19</v>
      </c>
      <c r="E263" s="6">
        <f>IF(名目付加価値!E263&gt;0,名目付加価値!E263/SUMIF(名目付加価値!E257:E279,"&lt;&gt;0"),0)</f>
        <v>0.11663762427195823</v>
      </c>
      <c r="F263" s="6">
        <f>IF(名目付加価値!F263&gt;0,名目付加価値!F263/SUMIF(名目付加価値!F257:F279,"&lt;&gt;0"),0)</f>
        <v>5.3560069556870642E-2</v>
      </c>
      <c r="G263" s="6">
        <f>IF(名目付加価値!G263&gt;0,名目付加価値!G263/SUMIF(名目付加価値!G257:G279,"&lt;&gt;0"),0)</f>
        <v>6.680767891239979E-2</v>
      </c>
      <c r="H263" s="6">
        <f>IF(名目付加価値!H263&gt;0,名目付加価値!H263/SUMIF(名目付加価値!H257:H279,"&lt;&gt;0"),0)</f>
        <v>6.2366973039176488E-2</v>
      </c>
      <c r="I263" s="6">
        <f>IF(名目付加価値!I263&gt;0,名目付加価値!I263/SUMIF(名目付加価値!I257:I279,"&lt;&gt;0"),0)</f>
        <v>9.5891526884842399E-2</v>
      </c>
      <c r="J263" s="6">
        <f>IF(名目付加価値!J263&gt;0,名目付加価値!J263/SUMIF(名目付加価値!J257:J279,"&lt;&gt;0"),0)</f>
        <v>9.1783730509407649E-2</v>
      </c>
    </row>
    <row r="264" spans="1:10" x14ac:dyDescent="0.15">
      <c r="A264" s="1">
        <v>12</v>
      </c>
      <c r="B264" s="1" t="s">
        <v>105</v>
      </c>
      <c r="C264" s="1">
        <v>8</v>
      </c>
      <c r="D264" s="1" t="s">
        <v>20</v>
      </c>
      <c r="E264" s="6">
        <f>IF(名目付加価値!E264&gt;0,名目付加価値!E264/SUMIF(名目付加価値!E257:E279,"&lt;&gt;0"),0)</f>
        <v>1.9723416389817044E-2</v>
      </c>
      <c r="F264" s="6">
        <f>IF(名目付加価値!F264&gt;0,名目付加価値!F264/SUMIF(名目付加価値!F257:F279,"&lt;&gt;0"),0)</f>
        <v>1.206124391013063E-2</v>
      </c>
      <c r="G264" s="6">
        <f>IF(名目付加価値!G264&gt;0,名目付加価値!G264/SUMIF(名目付加価値!G257:G279,"&lt;&gt;0"),0)</f>
        <v>1.1531513031529175E-2</v>
      </c>
      <c r="H264" s="6">
        <f>IF(名目付加価値!H264&gt;0,名目付加価値!H264/SUMIF(名目付加価値!H257:H279,"&lt;&gt;0"),0)</f>
        <v>8.7771311448754993E-3</v>
      </c>
      <c r="I264" s="6">
        <f>IF(名目付加価値!I264&gt;0,名目付加価値!I264/SUMIF(名目付加価値!I257:I279,"&lt;&gt;0"),0)</f>
        <v>6.3925798259886002E-3</v>
      </c>
      <c r="J264" s="6">
        <f>IF(名目付加価値!J264&gt;0,名目付加価値!J264/SUMIF(名目付加価値!J257:J279,"&lt;&gt;0"),0)</f>
        <v>5.0007377228397168E-3</v>
      </c>
    </row>
    <row r="265" spans="1:10" x14ac:dyDescent="0.15">
      <c r="A265" s="1">
        <v>12</v>
      </c>
      <c r="B265" s="1" t="s">
        <v>105</v>
      </c>
      <c r="C265" s="1">
        <v>9</v>
      </c>
      <c r="D265" s="1" t="s">
        <v>21</v>
      </c>
      <c r="E265" s="6">
        <f>IF(名目付加価値!E265&gt;0,名目付加価値!E265/SUMIF(名目付加価値!E257:E279,"&lt;&gt;0"),0)</f>
        <v>8.7733989645966182E-2</v>
      </c>
      <c r="F265" s="6">
        <f>IF(名目付加価値!F265&gt;0,名目付加価値!F265/SUMIF(名目付加価値!F257:F279,"&lt;&gt;0"),0)</f>
        <v>7.9563807785696716E-2</v>
      </c>
      <c r="G265" s="6">
        <f>IF(名目付加価値!G265&gt;0,名目付加価値!G265/SUMIF(名目付加価値!G257:G279,"&lt;&gt;0"),0)</f>
        <v>5.7895571683520823E-2</v>
      </c>
      <c r="H265" s="6">
        <f>IF(名目付加価値!H265&gt;0,名目付加価値!H265/SUMIF(名目付加価値!H257:H279,"&lt;&gt;0"),0)</f>
        <v>3.3633298646500595E-2</v>
      </c>
      <c r="I265" s="6">
        <f>IF(名目付加価値!I265&gt;0,名目付加価値!I265/SUMIF(名目付加価値!I257:I279,"&lt;&gt;0"),0)</f>
        <v>3.9296763269906221E-2</v>
      </c>
      <c r="J265" s="6">
        <f>IF(名目付加価値!J265&gt;0,名目付加価値!J265/SUMIF(名目付加価値!J257:J279,"&lt;&gt;0"),0)</f>
        <v>3.5267733755391557E-2</v>
      </c>
    </row>
    <row r="266" spans="1:10" x14ac:dyDescent="0.15">
      <c r="A266" s="1">
        <v>12</v>
      </c>
      <c r="B266" s="1" t="s">
        <v>105</v>
      </c>
      <c r="C266" s="1">
        <v>10</v>
      </c>
      <c r="D266" s="1" t="s">
        <v>22</v>
      </c>
      <c r="E266" s="6">
        <f>IF(名目付加価値!E266&gt;0,名目付加価値!E266/SUMIF(名目付加価値!E257:E279,"&lt;&gt;0"),0)</f>
        <v>3.0494569154126558E-2</v>
      </c>
      <c r="F266" s="6">
        <f>IF(名目付加価値!F266&gt;0,名目付加価値!F266/SUMIF(名目付加価値!F257:F279,"&lt;&gt;0"),0)</f>
        <v>2.1750874958843747E-2</v>
      </c>
      <c r="G266" s="6">
        <f>IF(名目付加価値!G266&gt;0,名目付加価値!G266/SUMIF(名目付加価値!G257:G279,"&lt;&gt;0"),0)</f>
        <v>2.350024630338509E-2</v>
      </c>
      <c r="H266" s="6">
        <f>IF(名目付加価値!H266&gt;0,名目付加価値!H266/SUMIF(名目付加価値!H257:H279,"&lt;&gt;0"),0)</f>
        <v>1.5491374374715271E-2</v>
      </c>
      <c r="I266" s="6">
        <f>IF(名目付加価値!I266&gt;0,名目付加価値!I266/SUMIF(名目付加価値!I257:I279,"&lt;&gt;0"),0)</f>
        <v>1.1079473528311439E-2</v>
      </c>
      <c r="J266" s="6">
        <f>IF(名目付加価値!J266&gt;0,名目付加価値!J266/SUMIF(名目付加価値!J257:J279,"&lt;&gt;0"),0)</f>
        <v>1.2367309764571522E-2</v>
      </c>
    </row>
    <row r="267" spans="1:10" x14ac:dyDescent="0.15">
      <c r="A267" s="1">
        <v>12</v>
      </c>
      <c r="B267" s="1" t="s">
        <v>105</v>
      </c>
      <c r="C267" s="1">
        <v>11</v>
      </c>
      <c r="D267" s="1" t="s">
        <v>23</v>
      </c>
      <c r="E267" s="6">
        <f>IF(名目付加価値!E267&gt;0,名目付加価値!E267/SUMIF(名目付加価値!E257:E279,"&lt;&gt;0"),0)</f>
        <v>2.3419914065774559E-2</v>
      </c>
      <c r="F267" s="6">
        <f>IF(名目付加価値!F267&gt;0,名目付加価値!F267/SUMIF(名目付加価値!F257:F279,"&lt;&gt;0"),0)</f>
        <v>2.0078386572791325E-2</v>
      </c>
      <c r="G267" s="6">
        <f>IF(名目付加価値!G267&gt;0,名目付加価値!G267/SUMIF(名目付加価値!G257:G279,"&lt;&gt;0"),0)</f>
        <v>2.3770299436472977E-2</v>
      </c>
      <c r="H267" s="6">
        <f>IF(名目付加価値!H267&gt;0,名目付加価値!H267/SUMIF(名目付加価値!H257:H279,"&lt;&gt;0"),0)</f>
        <v>1.5943878088977421E-2</v>
      </c>
      <c r="I267" s="6">
        <f>IF(名目付加価値!I267&gt;0,名目付加価値!I267/SUMIF(名目付加価値!I257:I279,"&lt;&gt;0"),0)</f>
        <v>1.6405384797459396E-2</v>
      </c>
      <c r="J267" s="6">
        <f>IF(名目付加価値!J267&gt;0,名目付加価値!J267/SUMIF(名目付加価値!J257:J279,"&lt;&gt;0"),0)</f>
        <v>1.3584367287223816E-2</v>
      </c>
    </row>
    <row r="268" spans="1:10" x14ac:dyDescent="0.15">
      <c r="A268" s="1">
        <v>12</v>
      </c>
      <c r="B268" s="1" t="s">
        <v>105</v>
      </c>
      <c r="C268" s="1">
        <v>12</v>
      </c>
      <c r="D268" s="1" t="s">
        <v>24</v>
      </c>
      <c r="E268" s="6">
        <f>IF(名目付加価値!E268&gt;0,名目付加価値!E268/SUMIF(名目付加価値!E257:E279,"&lt;&gt;0"),0)</f>
        <v>2.3196252717104369E-2</v>
      </c>
      <c r="F268" s="6">
        <f>IF(名目付加価値!F268&gt;0,名目付加価値!F268/SUMIF(名目付加価値!F257:F279,"&lt;&gt;0"),0)</f>
        <v>1.7060138729226626E-2</v>
      </c>
      <c r="G268" s="6">
        <f>IF(名目付加価値!G268&gt;0,名目付加価値!G268/SUMIF(名目付加価値!G257:G279,"&lt;&gt;0"),0)</f>
        <v>2.862238637462575E-2</v>
      </c>
      <c r="H268" s="6">
        <f>IF(名目付加価値!H268&gt;0,名目付加価値!H268/SUMIF(名目付加価値!H257:H279,"&lt;&gt;0"),0)</f>
        <v>3.2700258576482719E-2</v>
      </c>
      <c r="I268" s="6">
        <f>IF(名目付加価値!I268&gt;0,名目付加価値!I268/SUMIF(名目付加価値!I257:I279,"&lt;&gt;0"),0)</f>
        <v>2.1133503015473402E-2</v>
      </c>
      <c r="J268" s="6">
        <f>IF(名目付加価値!J268&gt;0,名目付加価値!J268/SUMIF(名目付加価値!J257:J279,"&lt;&gt;0"),0)</f>
        <v>1.5085933937670146E-2</v>
      </c>
    </row>
    <row r="269" spans="1:10" x14ac:dyDescent="0.15">
      <c r="A269" s="1">
        <v>12</v>
      </c>
      <c r="B269" s="1" t="s">
        <v>105</v>
      </c>
      <c r="C269" s="1">
        <v>13</v>
      </c>
      <c r="D269" s="1" t="s">
        <v>25</v>
      </c>
      <c r="E269" s="6">
        <f>IF(名目付加価値!E269&gt;0,名目付加価値!E269/SUMIF(名目付加価値!E257:E279,"&lt;&gt;0"),0)</f>
        <v>1.1938918052970366E-2</v>
      </c>
      <c r="F269" s="6">
        <f>IF(名目付加価値!F269&gt;0,名目付加価値!F269/SUMIF(名目付加価値!F257:F279,"&lt;&gt;0"),0)</f>
        <v>1.1624233110849204E-2</v>
      </c>
      <c r="G269" s="6">
        <f>IF(名目付加価値!G269&gt;0,名目付加価値!G269/SUMIF(名目付加価値!G257:G279,"&lt;&gt;0"),0)</f>
        <v>1.0407027930968926E-2</v>
      </c>
      <c r="H269" s="6">
        <f>IF(名目付加価値!H269&gt;0,名目付加価値!H269/SUMIF(名目付加価値!H257:H279,"&lt;&gt;0"),0)</f>
        <v>3.3920649696291363E-3</v>
      </c>
      <c r="I269" s="6">
        <f>IF(名目付加価値!I269&gt;0,名目付加価値!I269/SUMIF(名目付加価値!I257:I279,"&lt;&gt;0"),0)</f>
        <v>3.8277646591976478E-3</v>
      </c>
      <c r="J269" s="6">
        <f>IF(名目付加価値!J269&gt;0,名目付加価値!J269/SUMIF(名目付加価値!J257:J279,"&lt;&gt;0"),0)</f>
        <v>3.0440676433136625E-3</v>
      </c>
    </row>
    <row r="270" spans="1:10" x14ac:dyDescent="0.15">
      <c r="A270" s="1">
        <v>12</v>
      </c>
      <c r="B270" s="1" t="s">
        <v>105</v>
      </c>
      <c r="C270" s="1">
        <v>14</v>
      </c>
      <c r="D270" s="1" t="s">
        <v>26</v>
      </c>
      <c r="E270" s="6">
        <f>IF(名目付加価値!E270&gt;0,名目付加価値!E270/SUMIF(名目付加価値!E257:E279,"&lt;&gt;0"),0)</f>
        <v>7.8352163031125202E-3</v>
      </c>
      <c r="F270" s="6">
        <f>IF(名目付加価値!F270&gt;0,名目付加価値!F270/SUMIF(名目付加価値!F257:F279,"&lt;&gt;0"),0)</f>
        <v>5.8837632019082464E-3</v>
      </c>
      <c r="G270" s="6">
        <f>IF(名目付加価値!G270&gt;0,名目付加価値!G270/SUMIF(名目付加価値!G257:G279,"&lt;&gt;0"),0)</f>
        <v>3.2282516572646213E-3</v>
      </c>
      <c r="H270" s="6">
        <f>IF(名目付加価値!H270&gt;0,名目付加価値!H270/SUMIF(名目付加価値!H257:H279,"&lt;&gt;0"),0)</f>
        <v>2.502912238317871E-3</v>
      </c>
      <c r="I270" s="6">
        <f>IF(名目付加価値!I270&gt;0,名目付加価値!I270/SUMIF(名目付加価値!I257:I279,"&lt;&gt;0"),0)</f>
        <v>1.7079525749341903E-3</v>
      </c>
      <c r="J270" s="6">
        <f>IF(名目付加価値!J270&gt;0,名目付加価値!J270/SUMIF(名目付加価値!J257:J279,"&lt;&gt;0"),0)</f>
        <v>1.5431721249131313E-3</v>
      </c>
    </row>
    <row r="271" spans="1:10" x14ac:dyDescent="0.15">
      <c r="A271" s="1">
        <v>12</v>
      </c>
      <c r="B271" s="1" t="s">
        <v>105</v>
      </c>
      <c r="C271" s="1">
        <v>15</v>
      </c>
      <c r="D271" s="1" t="s">
        <v>27</v>
      </c>
      <c r="E271" s="6">
        <f>IF(名目付加価値!E271&gt;0,名目付加価値!E271/SUMIF(名目付加価値!E257:E279,"&lt;&gt;0"),0)</f>
        <v>3.0032571657286702E-2</v>
      </c>
      <c r="F271" s="6">
        <f>IF(名目付加価値!F271&gt;0,名目付加価値!F271/SUMIF(名目付加価値!F257:F279,"&lt;&gt;0"),0)</f>
        <v>2.9478359862867547E-2</v>
      </c>
      <c r="G271" s="6">
        <f>IF(名目付加価値!G271&gt;0,名目付加価値!G271/SUMIF(名目付加価値!G257:G279,"&lt;&gt;0"),0)</f>
        <v>2.766069569472077E-2</v>
      </c>
      <c r="H271" s="6">
        <f>IF(名目付加価値!H271&gt;0,名目付加価値!H271/SUMIF(名目付加価値!H257:H279,"&lt;&gt;0"),0)</f>
        <v>1.8002158267756335E-2</v>
      </c>
      <c r="I271" s="6">
        <f>IF(名目付加価値!I271&gt;0,名目付加価値!I271/SUMIF(名目付加価値!I257:I279,"&lt;&gt;0"),0)</f>
        <v>1.5644009281571843E-2</v>
      </c>
      <c r="J271" s="6">
        <f>IF(名目付加価値!J271&gt;0,名目付加価値!J271/SUMIF(名目付加価値!J257:J279,"&lt;&gt;0"),0)</f>
        <v>1.4166296123507449E-2</v>
      </c>
    </row>
    <row r="272" spans="1:10" x14ac:dyDescent="0.15">
      <c r="A272" s="1">
        <v>12</v>
      </c>
      <c r="B272" s="1" t="s">
        <v>104</v>
      </c>
      <c r="C272" s="1">
        <v>16</v>
      </c>
      <c r="D272" s="1" t="s">
        <v>10</v>
      </c>
      <c r="E272" s="6">
        <f>IF(名目付加価値!E272&gt;0,名目付加価値!E272/SUMIF(名目付加価値!E257:E279,"&lt;&gt;0"),0)</f>
        <v>0.10005191428480571</v>
      </c>
      <c r="F272" s="6">
        <f>IF(名目付加価値!F272&gt;0,名目付加価値!F272/SUMIF(名目付加価値!F257:F279,"&lt;&gt;0"),0)</f>
        <v>0.10154758913920672</v>
      </c>
      <c r="G272" s="6">
        <f>IF(名目付加価値!G272&gt;0,名目付加価値!G272/SUMIF(名目付加価値!G257:G279,"&lt;&gt;0"),0)</f>
        <v>0.1262236579950243</v>
      </c>
      <c r="H272" s="6">
        <f>IF(名目付加価値!H272&gt;0,名目付加価値!H272/SUMIF(名目付加価値!H257:H279,"&lt;&gt;0"),0)</f>
        <v>7.4724364711186791E-2</v>
      </c>
      <c r="I272" s="6">
        <f>IF(名目付加価値!I272&gt;0,名目付加価値!I272/SUMIF(名目付加価値!I257:I279,"&lt;&gt;0"),0)</f>
        <v>6.6637577084343272E-2</v>
      </c>
      <c r="J272" s="6">
        <f>IF(名目付加価値!J272&gt;0,名目付加価値!J272/SUMIF(名目付加価値!J257:J279,"&lt;&gt;0"),0)</f>
        <v>6.5938997456041509E-2</v>
      </c>
    </row>
    <row r="273" spans="1:10" x14ac:dyDescent="0.15">
      <c r="A273" s="1">
        <v>12</v>
      </c>
      <c r="B273" s="1" t="s">
        <v>104</v>
      </c>
      <c r="C273" s="1">
        <v>17</v>
      </c>
      <c r="D273" s="1" t="s">
        <v>11</v>
      </c>
      <c r="E273" s="6">
        <f>IF(名目付加価値!E273&gt;0,名目付加価値!E273/SUMIF(名目付加価値!E257:E279,"&lt;&gt;0"),0)</f>
        <v>5.0621369783261573E-2</v>
      </c>
      <c r="F273" s="6">
        <f>IF(名目付加価値!F273&gt;0,名目付加価値!F273/SUMIF(名目付加価値!F257:F279,"&lt;&gt;0"),0)</f>
        <v>5.6508547600951052E-2</v>
      </c>
      <c r="G273" s="6">
        <f>IF(名目付加価値!G273&gt;0,名目付加価値!G273/SUMIF(名目付加価値!G257:G279,"&lt;&gt;0"),0)</f>
        <v>3.9236417203324138E-2</v>
      </c>
      <c r="H273" s="6">
        <f>IF(名目付加価値!H273&gt;0,名目付加価値!H273/SUMIF(名目付加価値!H257:H279,"&lt;&gt;0"),0)</f>
        <v>3.781903426921731E-2</v>
      </c>
      <c r="I273" s="6">
        <f>IF(名目付加価値!I273&gt;0,名目付加価値!I273/SUMIF(名目付加価値!I257:I279,"&lt;&gt;0"),0)</f>
        <v>2.7674236826637017E-2</v>
      </c>
      <c r="J273" s="6">
        <f>IF(名目付加価値!J273&gt;0,名目付加価値!J273/SUMIF(名目付加価値!J257:J279,"&lt;&gt;0"),0)</f>
        <v>3.4395945835072765E-2</v>
      </c>
    </row>
    <row r="274" spans="1:10" x14ac:dyDescent="0.15">
      <c r="A274" s="1">
        <v>12</v>
      </c>
      <c r="B274" s="1" t="s">
        <v>104</v>
      </c>
      <c r="C274" s="1">
        <v>18</v>
      </c>
      <c r="D274" s="1" t="s">
        <v>12</v>
      </c>
      <c r="E274" s="6">
        <f>IF(名目付加価値!E274&gt;0,名目付加価値!E274/SUMIF(名目付加価値!E257:E279,"&lt;&gt;0"),0)</f>
        <v>7.8649610714776011E-2</v>
      </c>
      <c r="F274" s="6">
        <f>IF(名目付加価値!F274&gt;0,名目付加価値!F274/SUMIF(名目付加価値!F257:F279,"&lt;&gt;0"),0)</f>
        <v>9.9608516721892984E-2</v>
      </c>
      <c r="G274" s="6">
        <f>IF(名目付加価値!G274&gt;0,名目付加価値!G274/SUMIF(名目付加価値!G257:G279,"&lt;&gt;0"),0)</f>
        <v>8.6505367691353099E-2</v>
      </c>
      <c r="H274" s="6">
        <f>IF(名目付加価値!H274&gt;0,名目付加価値!H274/SUMIF(名目付加価値!H257:H279,"&lt;&gt;0"),0)</f>
        <v>0.11448025388372893</v>
      </c>
      <c r="I274" s="6">
        <f>IF(名目付加価値!I274&gt;0,名目付加価値!I274/SUMIF(名目付加価値!I257:I279,"&lt;&gt;0"),0)</f>
        <v>0.11544248896918073</v>
      </c>
      <c r="J274" s="6">
        <f>IF(名目付加価値!J274&gt;0,名目付加価値!J274/SUMIF(名目付加価値!J257:J279,"&lt;&gt;0"),0)</f>
        <v>0.11148937071064191</v>
      </c>
    </row>
    <row r="275" spans="1:10" x14ac:dyDescent="0.15">
      <c r="A275" s="1">
        <v>12</v>
      </c>
      <c r="B275" s="1" t="s">
        <v>104</v>
      </c>
      <c r="C275" s="1">
        <v>19</v>
      </c>
      <c r="D275" s="1" t="s">
        <v>13</v>
      </c>
      <c r="E275" s="6">
        <f>IF(名目付加価値!E275&gt;0,名目付加価値!E275/SUMIF(名目付加価値!E257:E279,"&lt;&gt;0"),0)</f>
        <v>2.6280541071108721E-2</v>
      </c>
      <c r="F275" s="6">
        <f>IF(名目付加価値!F275&gt;0,名目付加価値!F275/SUMIF(名目付加価値!F257:F279,"&lt;&gt;0"),0)</f>
        <v>3.5266604133691738E-2</v>
      </c>
      <c r="G275" s="6">
        <f>IF(名目付加価値!G275&gt;0,名目付加価値!G275/SUMIF(名目付加価値!G257:G279,"&lt;&gt;0"),0)</f>
        <v>4.460804767802734E-2</v>
      </c>
      <c r="H275" s="6">
        <f>IF(名目付加価値!H275&gt;0,名目付加価値!H275/SUMIF(名目付加価値!H257:H279,"&lt;&gt;0"),0)</f>
        <v>4.2774133039918914E-2</v>
      </c>
      <c r="I275" s="6">
        <f>IF(名目付加価値!I275&gt;0,名目付加価値!I275/SUMIF(名目付加価値!I257:I279,"&lt;&gt;0"),0)</f>
        <v>4.2491700825837218E-2</v>
      </c>
      <c r="J275" s="6">
        <f>IF(名目付加価値!J275&gt;0,名目付加価値!J275/SUMIF(名目付加価値!J257:J279,"&lt;&gt;0"),0)</f>
        <v>4.1692435404109947E-2</v>
      </c>
    </row>
    <row r="276" spans="1:10" x14ac:dyDescent="0.15">
      <c r="A276" s="1">
        <v>12</v>
      </c>
      <c r="B276" s="1" t="s">
        <v>104</v>
      </c>
      <c r="C276" s="1">
        <v>20</v>
      </c>
      <c r="D276" s="1" t="s">
        <v>14</v>
      </c>
      <c r="E276" s="6">
        <f>IF(名目付加価値!E276&gt;0,名目付加価値!E276/SUMIF(名目付加価値!E257:E279,"&lt;&gt;0"),0)</f>
        <v>2.3585695267365585E-2</v>
      </c>
      <c r="F276" s="6">
        <f>IF(名目付加価値!F276&gt;0,名目付加価値!F276/SUMIF(名目付加価値!F257:F279,"&lt;&gt;0"),0)</f>
        <v>3.1324740692067601E-2</v>
      </c>
      <c r="G276" s="6">
        <f>IF(名目付加価値!G276&gt;0,名目付加価値!G276/SUMIF(名目付加価値!G257:G279,"&lt;&gt;0"),0)</f>
        <v>2.840372537484365E-2</v>
      </c>
      <c r="H276" s="6">
        <f>IF(名目付加価値!H276&gt;0,名目付加価値!H276/SUMIF(名目付加価値!H257:H279,"&lt;&gt;0"),0)</f>
        <v>2.0872190790162882E-2</v>
      </c>
      <c r="I276" s="6">
        <f>IF(名目付加価値!I276&gt;0,名目付加価値!I276/SUMIF(名目付加価値!I257:I279,"&lt;&gt;0"),0)</f>
        <v>2.0835021778744897E-2</v>
      </c>
      <c r="J276" s="6">
        <f>IF(名目付加価値!J276&gt;0,名目付加価値!J276/SUMIF(名目付加価値!J257:J279,"&lt;&gt;0"),0)</f>
        <v>2.310691096980837E-2</v>
      </c>
    </row>
    <row r="277" spans="1:10" x14ac:dyDescent="0.15">
      <c r="A277" s="1">
        <v>12</v>
      </c>
      <c r="B277" s="1" t="s">
        <v>104</v>
      </c>
      <c r="C277" s="1">
        <v>21</v>
      </c>
      <c r="D277" s="1" t="s">
        <v>15</v>
      </c>
      <c r="E277" s="6">
        <f>IF(名目付加価値!E277&gt;0,名目付加価値!E277/SUMIF(名目付加価値!E257:E279,"&lt;&gt;0"),0)</f>
        <v>6.2664418159224314E-2</v>
      </c>
      <c r="F277" s="6">
        <f>IF(名目付加価値!F277&gt;0,名目付加価値!F277/SUMIF(名目付加価値!F257:F279,"&lt;&gt;0"),0)</f>
        <v>7.6199852093174952E-2</v>
      </c>
      <c r="G277" s="6">
        <f>IF(名目付加価値!G277&gt;0,名目付加価値!G277/SUMIF(名目付加価値!G257:G279,"&lt;&gt;0"),0)</f>
        <v>8.3431192686169664E-2</v>
      </c>
      <c r="H277" s="6">
        <f>IF(名目付加価値!H277&gt;0,名目付加価値!H277/SUMIF(名目付加価値!H257:H279,"&lt;&gt;0"),0)</f>
        <v>9.1162293247362899E-2</v>
      </c>
      <c r="I277" s="6">
        <f>IF(名目付加価値!I277&gt;0,名目付加価値!I277/SUMIF(名目付加価値!I257:I279,"&lt;&gt;0"),0)</f>
        <v>9.2850467928184993E-2</v>
      </c>
      <c r="J277" s="6">
        <f>IF(名目付加価値!J277&gt;0,名目付加価値!J277/SUMIF(名目付加価値!J257:J279,"&lt;&gt;0"),0)</f>
        <v>8.8945927710236378E-2</v>
      </c>
    </row>
    <row r="278" spans="1:10" x14ac:dyDescent="0.15">
      <c r="A278" s="1">
        <v>12</v>
      </c>
      <c r="B278" s="1" t="s">
        <v>103</v>
      </c>
      <c r="C278" s="1">
        <v>22</v>
      </c>
      <c r="D278" s="1" t="s">
        <v>7</v>
      </c>
      <c r="E278" s="6">
        <f>IF(名目付加価値!E278&gt;0,名目付加価値!E278/SUMIF(名目付加価値!E257:E279,"&lt;&gt;0"),0)</f>
        <v>8.4818188677918932E-2</v>
      </c>
      <c r="F278" s="6">
        <f>IF(名目付加価値!F278&gt;0,名目付加価値!F278/SUMIF(名目付加価値!F257:F279,"&lt;&gt;0"),0)</f>
        <v>0.14177573715073877</v>
      </c>
      <c r="G278" s="6">
        <f>IF(名目付加価値!G278&gt;0,名目付加価値!G278/SUMIF(名目付加価値!G257:G279,"&lt;&gt;0"),0)</f>
        <v>0.16919000883557372</v>
      </c>
      <c r="H278" s="6">
        <f>IF(名目付加価値!H278&gt;0,名目付加価値!H278/SUMIF(名目付加価値!H257:H279,"&lt;&gt;0"),0)</f>
        <v>0.2245303039214025</v>
      </c>
      <c r="I278" s="6">
        <f>IF(名目付加価値!I278&gt;0,名目付加価値!I278/SUMIF(名目付加価値!I257:I279,"&lt;&gt;0"),0)</f>
        <v>0.23670465434091204</v>
      </c>
      <c r="J278" s="6">
        <f>IF(名目付加価値!J278&gt;0,名目付加価値!J278/SUMIF(名目付加価値!J257:J279,"&lt;&gt;0"),0)</f>
        <v>0.24584619392337473</v>
      </c>
    </row>
    <row r="279" spans="1:10" x14ac:dyDescent="0.15">
      <c r="A279" s="1">
        <v>12</v>
      </c>
      <c r="B279" s="1" t="s">
        <v>103</v>
      </c>
      <c r="C279" s="1">
        <v>23</v>
      </c>
      <c r="D279" s="1" t="s">
        <v>28</v>
      </c>
      <c r="E279" s="6">
        <f>IF(名目付加価値!E279&gt;0,名目付加価値!E279/SUMIF(名目付加価値!E257:E279,"&lt;&gt;0"),0)</f>
        <v>5.2421697710140033E-2</v>
      </c>
      <c r="F279" s="6">
        <f>IF(名目付加価値!F279&gt;0,名目付加価値!F279/SUMIF(名目付加価値!F257:F279,"&lt;&gt;0"),0)</f>
        <v>8.1964214400907176E-2</v>
      </c>
      <c r="G279" s="6">
        <f>IF(名目付加価値!G279&gt;0,名目付加価値!G279/SUMIF(名目付加価値!G257:G279,"&lt;&gt;0"),0)</f>
        <v>7.2546975563822336E-2</v>
      </c>
      <c r="H279" s="6">
        <f>IF(名目付加価値!H279&gt;0,名目付加価値!H279/SUMIF(名目付加価値!H257:H279,"&lt;&gt;0"),0)</f>
        <v>9.9461315869124434E-2</v>
      </c>
      <c r="I279" s="6">
        <f>IF(名目付加価値!I279&gt;0,名目付加価値!I279/SUMIF(名目付加価値!I257:I279,"&lt;&gt;0"),0)</f>
        <v>0.10207091938861168</v>
      </c>
      <c r="J279" s="6">
        <f>IF(名目付加価値!J279&gt;0,名目付加価値!J279/SUMIF(名目付加価値!J257:J279,"&lt;&gt;0"),0)</f>
        <v>0.10566484788654595</v>
      </c>
    </row>
    <row r="280" spans="1:10" x14ac:dyDescent="0.15">
      <c r="A280" s="1">
        <v>13</v>
      </c>
      <c r="B280" s="1" t="s">
        <v>360</v>
      </c>
      <c r="C280" s="1">
        <v>1</v>
      </c>
      <c r="D280" s="1" t="s">
        <v>8</v>
      </c>
      <c r="E280" s="6">
        <f>IF(名目付加価値!E280&gt;0,名目付加価値!E280/SUMIF(名目付加価値!E280:E302,"&lt;&gt;0"),0)</f>
        <v>4.0197476774764575E-3</v>
      </c>
      <c r="F280" s="6">
        <f>IF(名目付加価値!F280&gt;0,名目付加価値!F280/SUMIF(名目付加価値!F280:F302,"&lt;&gt;0"),0)</f>
        <v>3.0230889201361324E-3</v>
      </c>
      <c r="G280" s="6">
        <f>IF(名目付加価値!G280&gt;0,名目付加価値!G280/SUMIF(名目付加価値!G280:G302,"&lt;&gt;0"),0)</f>
        <v>1.0100194708174968E-3</v>
      </c>
      <c r="H280" s="6">
        <f>IF(名目付加価値!H280&gt;0,名目付加価値!H280/SUMIF(名目付加価値!H280:H302,"&lt;&gt;0"),0)</f>
        <v>6.2839223776720368E-4</v>
      </c>
      <c r="I280" s="6">
        <f>IF(名目付加価値!I280&gt;0,名目付加価値!I280/SUMIF(名目付加価値!I280:I302,"&lt;&gt;0"),0)</f>
        <v>5.9233711269438016E-4</v>
      </c>
      <c r="J280" s="6">
        <f>IF(名目付加価値!J280&gt;0,名目付加価値!J280/SUMIF(名目付加価値!J280:J302,"&lt;&gt;0"),0)</f>
        <v>5.8948188987560082E-4</v>
      </c>
    </row>
    <row r="281" spans="1:10" x14ac:dyDescent="0.15">
      <c r="A281" s="1">
        <v>13</v>
      </c>
      <c r="B281" s="1" t="s">
        <v>361</v>
      </c>
      <c r="C281" s="1">
        <v>2</v>
      </c>
      <c r="D281" s="1" t="s">
        <v>9</v>
      </c>
      <c r="E281" s="6">
        <f>IF(名目付加価値!E281&gt;0,名目付加価値!E281/SUMIF(名目付加価値!E280:E302,"&lt;&gt;0"),0)</f>
        <v>1.1341104634418565E-3</v>
      </c>
      <c r="F281" s="6">
        <f>IF(名目付加価値!F281&gt;0,名目付加価値!F281/SUMIF(名目付加価値!F280:F302,"&lt;&gt;0"),0)</f>
        <v>2.6934508218680845E-3</v>
      </c>
      <c r="G281" s="6">
        <f>IF(名目付加価値!G281&gt;0,名目付加価値!G281/SUMIF(名目付加価値!G280:G302,"&lt;&gt;0"),0)</f>
        <v>7.7217110112176004E-4</v>
      </c>
      <c r="H281" s="6">
        <f>IF(名目付加価値!H281&gt;0,名目付加価値!H281/SUMIF(名目付加価値!H280:H302,"&lt;&gt;0"),0)</f>
        <v>3.4446026405447489E-4</v>
      </c>
      <c r="I281" s="6">
        <f>IF(名目付加価値!I281&gt;0,名目付加価値!I281/SUMIF(名目付加価値!I280:I302,"&lt;&gt;0"),0)</f>
        <v>2.3447198777255885E-4</v>
      </c>
      <c r="J281" s="6">
        <f>IF(名目付加価値!J281&gt;0,名目付加価値!J281/SUMIF(名目付加価値!J280:J302,"&lt;&gt;0"),0)</f>
        <v>2.752416204432768E-4</v>
      </c>
    </row>
    <row r="282" spans="1:10" x14ac:dyDescent="0.15">
      <c r="A282" s="1">
        <v>13</v>
      </c>
      <c r="B282" s="1" t="s">
        <v>362</v>
      </c>
      <c r="C282" s="1">
        <v>3</v>
      </c>
      <c r="D282" s="1" t="s">
        <v>16</v>
      </c>
      <c r="E282" s="6">
        <f>IF(名目付加価値!E282&gt;0,名目付加価値!E282/SUMIF(名目付加価値!E280:E302,"&lt;&gt;0"),0)</f>
        <v>4.1528514611836514E-2</v>
      </c>
      <c r="F282" s="6">
        <f>IF(名目付加価値!F282&gt;0,名目付加価値!F282/SUMIF(名目付加価値!F280:F302,"&lt;&gt;0"),0)</f>
        <v>2.6370361161351205E-2</v>
      </c>
      <c r="G282" s="6">
        <f>IF(名目付加価値!G282&gt;0,名目付加価値!G282/SUMIF(名目付加価値!G280:G302,"&lt;&gt;0"),0)</f>
        <v>1.2049015245196384E-2</v>
      </c>
      <c r="H282" s="6">
        <f>IF(名目付加価値!H282&gt;0,名目付加価値!H282/SUMIF(名目付加価値!H280:H302,"&lt;&gt;0"),0)</f>
        <v>1.0904652464699649E-2</v>
      </c>
      <c r="I282" s="6">
        <f>IF(名目付加価値!I282&gt;0,名目付加価値!I282/SUMIF(名目付加価値!I280:I302,"&lt;&gt;0"),0)</f>
        <v>8.2539570871697273E-3</v>
      </c>
      <c r="J282" s="6">
        <f>IF(名目付加価値!J282&gt;0,名目付加価値!J282/SUMIF(名目付加価値!J280:J302,"&lt;&gt;0"),0)</f>
        <v>8.6356464422789794E-3</v>
      </c>
    </row>
    <row r="283" spans="1:10" x14ac:dyDescent="0.15">
      <c r="A283" s="1">
        <v>13</v>
      </c>
      <c r="B283" s="1" t="s">
        <v>363</v>
      </c>
      <c r="C283" s="1">
        <v>4</v>
      </c>
      <c r="D283" s="1" t="s">
        <v>17</v>
      </c>
      <c r="E283" s="6">
        <f>IF(名目付加価値!E283&gt;0,名目付加価値!E283/SUMIF(名目付加価値!E280:E302,"&lt;&gt;0"),0)</f>
        <v>1.3277446647271499E-2</v>
      </c>
      <c r="F283" s="6">
        <f>IF(名目付加価値!F283&gt;0,名目付加価値!F283/SUMIF(名目付加価値!F280:F302,"&lt;&gt;0"),0)</f>
        <v>5.884260724191832E-3</v>
      </c>
      <c r="G283" s="6">
        <f>IF(名目付加価値!G283&gt;0,名目付加価値!G283/SUMIF(名目付加価値!G280:G302,"&lt;&gt;0"),0)</f>
        <v>2.7338921598416064E-3</v>
      </c>
      <c r="H283" s="6">
        <f>IF(名目付加価値!H283&gt;0,名目付加価値!H283/SUMIF(名目付加価値!H280:H302,"&lt;&gt;0"),0)</f>
        <v>1.6171884812865563E-3</v>
      </c>
      <c r="I283" s="6">
        <f>IF(名目付加価値!I283&gt;0,名目付加価値!I283/SUMIF(名目付加価値!I280:I302,"&lt;&gt;0"),0)</f>
        <v>1.6034426782592735E-3</v>
      </c>
      <c r="J283" s="6">
        <f>IF(名目付加価値!J283&gt;0,名目付加価値!J283/SUMIF(名目付加価値!J280:J302,"&lt;&gt;0"),0)</f>
        <v>1.5105697444201772E-3</v>
      </c>
    </row>
    <row r="284" spans="1:10" x14ac:dyDescent="0.15">
      <c r="A284" s="1">
        <v>13</v>
      </c>
      <c r="B284" s="1" t="s">
        <v>364</v>
      </c>
      <c r="C284" s="1">
        <v>5</v>
      </c>
      <c r="D284" s="1" t="s">
        <v>18</v>
      </c>
      <c r="E284" s="6">
        <f>IF(名目付加価値!E284&gt;0,名目付加価値!E284/SUMIF(名目付加価値!E280:E302,"&lt;&gt;0"),0)</f>
        <v>8.3564653963889429E-3</v>
      </c>
      <c r="F284" s="6">
        <f>IF(名目付加価値!F284&gt;0,名目付加価値!F284/SUMIF(名目付加価値!F280:F302,"&lt;&gt;0"),0)</f>
        <v>5.2755018576365054E-3</v>
      </c>
      <c r="G284" s="6">
        <f>IF(名目付加価値!G284&gt;0,名目付加価値!G284/SUMIF(名目付加価値!G280:G302,"&lt;&gt;0"),0)</f>
        <v>2.9625376066691037E-3</v>
      </c>
      <c r="H284" s="6">
        <f>IF(名目付加価値!H284&gt;0,名目付加価値!H284/SUMIF(名目付加価値!H280:H302,"&lt;&gt;0"),0)</f>
        <v>2.4042584206384258E-3</v>
      </c>
      <c r="I284" s="6">
        <f>IF(名目付加価値!I284&gt;0,名目付加価値!I284/SUMIF(名目付加価値!I280:I302,"&lt;&gt;0"),0)</f>
        <v>1.5251543007303273E-3</v>
      </c>
      <c r="J284" s="6">
        <f>IF(名目付加価値!J284&gt;0,名目付加価値!J284/SUMIF(名目付加価値!J280:J302,"&lt;&gt;0"),0)</f>
        <v>1.3982084085099624E-3</v>
      </c>
    </row>
    <row r="285" spans="1:10" x14ac:dyDescent="0.15">
      <c r="A285" s="1">
        <v>13</v>
      </c>
      <c r="B285" s="1" t="s">
        <v>365</v>
      </c>
      <c r="C285" s="1">
        <v>6</v>
      </c>
      <c r="D285" s="1" t="s">
        <v>2</v>
      </c>
      <c r="E285" s="6">
        <f>IF(名目付加価値!E285&gt;0,名目付加価値!E285/SUMIF(名目付加価値!E280:E302,"&lt;&gt;0"),0)</f>
        <v>4.0148679407724513E-2</v>
      </c>
      <c r="F285" s="6">
        <f>IF(名目付加価値!F285&gt;0,名目付加価値!F285/SUMIF(名目付加価値!F280:F302,"&lt;&gt;0"),0)</f>
        <v>2.3358871013342837E-2</v>
      </c>
      <c r="G285" s="6">
        <f>IF(名目付加価値!G285&gt;0,名目付加価値!G285/SUMIF(名目付加価値!G280:G302,"&lt;&gt;0"),0)</f>
        <v>1.7141235214103313E-2</v>
      </c>
      <c r="H285" s="6">
        <f>IF(名目付加価値!H285&gt;0,名目付加価値!H285/SUMIF(名目付加価値!H280:H302,"&lt;&gt;0"),0)</f>
        <v>1.1253723049518939E-2</v>
      </c>
      <c r="I285" s="6">
        <f>IF(名目付加価値!I285&gt;0,名目付加価値!I285/SUMIF(名目付加価値!I280:I302,"&lt;&gt;0"),0)</f>
        <v>8.4172785655328673E-3</v>
      </c>
      <c r="J285" s="6">
        <f>IF(名目付加価値!J285&gt;0,名目付加価値!J285/SUMIF(名目付加価値!J280:J302,"&lt;&gt;0"),0)</f>
        <v>9.4106237759298619E-3</v>
      </c>
    </row>
    <row r="286" spans="1:10" x14ac:dyDescent="0.15">
      <c r="A286" s="1">
        <v>13</v>
      </c>
      <c r="B286" s="1" t="s">
        <v>366</v>
      </c>
      <c r="C286" s="1">
        <v>7</v>
      </c>
      <c r="D286" s="1" t="s">
        <v>19</v>
      </c>
      <c r="E286" s="6">
        <f>IF(名目付加価値!E286&gt;0,名目付加価値!E286/SUMIF(名目付加価値!E280:E302,"&lt;&gt;0"),0)</f>
        <v>6.3658712487040326E-3</v>
      </c>
      <c r="F286" s="6">
        <f>IF(名目付加価値!F286&gt;0,名目付加価値!F286/SUMIF(名目付加価値!F280:F302,"&lt;&gt;0"),0)</f>
        <v>1.0940454359052016E-3</v>
      </c>
      <c r="G286" s="6">
        <f>IF(名目付加価値!G286&gt;0,名目付加価値!G286/SUMIF(名目付加価値!G280:G302,"&lt;&gt;0"),0)</f>
        <v>1.9205334312162403E-3</v>
      </c>
      <c r="H286" s="6">
        <f>IF(名目付加価値!H286&gt;0,名目付加価値!H286/SUMIF(名目付加価値!H280:H302,"&lt;&gt;0"),0)</f>
        <v>2.1906192217662837E-3</v>
      </c>
      <c r="I286" s="6">
        <f>IF(名目付加価値!I286&gt;0,名目付加価値!I286/SUMIF(名目付加価値!I280:I302,"&lt;&gt;0"),0)</f>
        <v>5.4334376592900377E-3</v>
      </c>
      <c r="J286" s="6">
        <f>IF(名目付加価値!J286&gt;0,名目付加価値!J286/SUMIF(名目付加価値!J280:J302,"&lt;&gt;0"),0)</f>
        <v>3.7421866823155641E-3</v>
      </c>
    </row>
    <row r="287" spans="1:10" x14ac:dyDescent="0.15">
      <c r="A287" s="1">
        <v>13</v>
      </c>
      <c r="B287" s="1" t="s">
        <v>365</v>
      </c>
      <c r="C287" s="1">
        <v>8</v>
      </c>
      <c r="D287" s="1" t="s">
        <v>20</v>
      </c>
      <c r="E287" s="6">
        <f>IF(名目付加価値!E287&gt;0,名目付加価値!E287/SUMIF(名目付加価値!E280:E302,"&lt;&gt;0"),0)</f>
        <v>8.1154722181242846E-3</v>
      </c>
      <c r="F287" s="6">
        <f>IF(名目付加価値!F287&gt;0,名目付加価値!F287/SUMIF(名目付加価値!F280:F302,"&lt;&gt;0"),0)</f>
        <v>4.4612587798702232E-3</v>
      </c>
      <c r="G287" s="6">
        <f>IF(名目付加価値!G287&gt;0,名目付加価値!G287/SUMIF(名目付加価値!G280:G302,"&lt;&gt;0"),0)</f>
        <v>3.2483016456260156E-3</v>
      </c>
      <c r="H287" s="6">
        <f>IF(名目付加価値!H287&gt;0,名目付加価値!H287/SUMIF(名目付加価値!H280:H302,"&lt;&gt;0"),0)</f>
        <v>2.1433077612284688E-3</v>
      </c>
      <c r="I287" s="6">
        <f>IF(名目付加価値!I287&gt;0,名目付加価値!I287/SUMIF(名目付加価値!I280:I302,"&lt;&gt;0"),0)</f>
        <v>1.748836774421251E-3</v>
      </c>
      <c r="J287" s="6">
        <f>IF(名目付加価値!J287&gt;0,名目付加価値!J287/SUMIF(名目付加価値!J280:J302,"&lt;&gt;0"),0)</f>
        <v>1.4468369243224124E-3</v>
      </c>
    </row>
    <row r="288" spans="1:10" x14ac:dyDescent="0.15">
      <c r="A288" s="1">
        <v>13</v>
      </c>
      <c r="B288" s="1" t="s">
        <v>367</v>
      </c>
      <c r="C288" s="1">
        <v>9</v>
      </c>
      <c r="D288" s="1" t="s">
        <v>21</v>
      </c>
      <c r="E288" s="6">
        <f>IF(名目付加価値!E288&gt;0,名目付加価値!E288/SUMIF(名目付加価値!E280:E302,"&lt;&gt;0"),0)</f>
        <v>3.4967766338423266E-2</v>
      </c>
      <c r="F288" s="6">
        <f>IF(名目付加価値!F288&gt;0,名目付加価値!F288/SUMIF(名目付加価値!F280:F302,"&lt;&gt;0"),0)</f>
        <v>1.4266002816355912E-2</v>
      </c>
      <c r="G288" s="6">
        <f>IF(名目付加価値!G288&gt;0,名目付加価値!G288/SUMIF(名目付加価値!G280:G302,"&lt;&gt;0"),0)</f>
        <v>6.4646675702082863E-3</v>
      </c>
      <c r="H288" s="6">
        <f>IF(名目付加価値!H288&gt;0,名目付加価値!H288/SUMIF(名目付加価値!H280:H302,"&lt;&gt;0"),0)</f>
        <v>4.2868391702206221E-3</v>
      </c>
      <c r="I288" s="6">
        <f>IF(名目付加価値!I288&gt;0,名目付加価値!I288/SUMIF(名目付加価値!I280:I302,"&lt;&gt;0"),0)</f>
        <v>5.4891738837656353E-3</v>
      </c>
      <c r="J288" s="6">
        <f>IF(名目付加価値!J288&gt;0,名目付加価値!J288/SUMIF(名目付加価値!J280:J302,"&lt;&gt;0"),0)</f>
        <v>4.8172760026445726E-3</v>
      </c>
    </row>
    <row r="289" spans="1:10" x14ac:dyDescent="0.15">
      <c r="A289" s="1">
        <v>13</v>
      </c>
      <c r="B289" s="1" t="s">
        <v>365</v>
      </c>
      <c r="C289" s="1">
        <v>10</v>
      </c>
      <c r="D289" s="1" t="s">
        <v>22</v>
      </c>
      <c r="E289" s="6">
        <f>IF(名目付加価値!E289&gt;0,名目付加価値!E289/SUMIF(名目付加価値!E280:E302,"&lt;&gt;0"),0)</f>
        <v>2.7516412102310456E-2</v>
      </c>
      <c r="F289" s="6">
        <f>IF(名目付加価値!F289&gt;0,名目付加価値!F289/SUMIF(名目付加価値!F280:F302,"&lt;&gt;0"),0)</f>
        <v>1.3959401758735774E-2</v>
      </c>
      <c r="G289" s="6">
        <f>IF(名目付加価値!G289&gt;0,名目付加価値!G289/SUMIF(名目付加価値!G280:G302,"&lt;&gt;0"),0)</f>
        <v>8.4387097933918322E-3</v>
      </c>
      <c r="H289" s="6">
        <f>IF(名目付加価値!H289&gt;0,名目付加価値!H289/SUMIF(名目付加価値!H280:H302,"&lt;&gt;0"),0)</f>
        <v>3.8092024158514416E-3</v>
      </c>
      <c r="I289" s="6">
        <f>IF(名目付加価値!I289&gt;0,名目付加価値!I289/SUMIF(名目付加価値!I280:I302,"&lt;&gt;0"),0)</f>
        <v>2.9490706655799031E-3</v>
      </c>
      <c r="J289" s="6">
        <f>IF(名目付加価値!J289&gt;0,名目付加価値!J289/SUMIF(名目付加価値!J280:J302,"&lt;&gt;0"),0)</f>
        <v>2.6565168451985902E-3</v>
      </c>
    </row>
    <row r="290" spans="1:10" x14ac:dyDescent="0.15">
      <c r="A290" s="1">
        <v>13</v>
      </c>
      <c r="B290" s="1" t="s">
        <v>365</v>
      </c>
      <c r="C290" s="1">
        <v>11</v>
      </c>
      <c r="D290" s="1" t="s">
        <v>23</v>
      </c>
      <c r="E290" s="6">
        <f>IF(名目付加価値!E290&gt;0,名目付加価値!E290/SUMIF(名目付加価値!E280:E302,"&lt;&gt;0"),0)</f>
        <v>3.8773744470376119E-2</v>
      </c>
      <c r="F290" s="6">
        <f>IF(名目付加価値!F290&gt;0,名目付加価値!F290/SUMIF(名目付加価値!F280:F302,"&lt;&gt;0"),0)</f>
        <v>2.150066529320805E-2</v>
      </c>
      <c r="G290" s="6">
        <f>IF(名目付加価値!G290&gt;0,名目付加価値!G290/SUMIF(名目付加価値!G280:G302,"&lt;&gt;0"),0)</f>
        <v>1.5421001678418178E-2</v>
      </c>
      <c r="H290" s="6">
        <f>IF(名目付加価値!H290&gt;0,名目付加価値!H290/SUMIF(名目付加価値!H280:H302,"&lt;&gt;0"),0)</f>
        <v>1.0384807295635887E-2</v>
      </c>
      <c r="I290" s="6">
        <f>IF(名目付加価値!I290&gt;0,名目付加価値!I290/SUMIF(名目付加価値!I280:I302,"&lt;&gt;0"),0)</f>
        <v>8.3044689130761171E-3</v>
      </c>
      <c r="J290" s="6">
        <f>IF(名目付加価値!J290&gt;0,名目付加価値!J290/SUMIF(名目付加価値!J280:J302,"&lt;&gt;0"),0)</f>
        <v>5.6877690103948617E-3</v>
      </c>
    </row>
    <row r="291" spans="1:10" x14ac:dyDescent="0.15">
      <c r="A291" s="1">
        <v>13</v>
      </c>
      <c r="B291" s="1" t="s">
        <v>365</v>
      </c>
      <c r="C291" s="1">
        <v>12</v>
      </c>
      <c r="D291" s="1" t="s">
        <v>24</v>
      </c>
      <c r="E291" s="6">
        <f>IF(名目付加価値!E291&gt;0,名目付加価値!E291/SUMIF(名目付加価値!E280:E302,"&lt;&gt;0"),0)</f>
        <v>5.8502545390832668E-2</v>
      </c>
      <c r="F291" s="6">
        <f>IF(名目付加価値!F291&gt;0,名目付加価値!F291/SUMIF(名目付加価値!F280:F302,"&lt;&gt;0"),0)</f>
        <v>3.8805869525483684E-2</v>
      </c>
      <c r="G291" s="6">
        <f>IF(名目付加価値!G291&gt;0,名目付加価値!G291/SUMIF(名目付加価値!G280:G302,"&lt;&gt;0"),0)</f>
        <v>3.4988917782559296E-2</v>
      </c>
      <c r="H291" s="6">
        <f>IF(名目付加価値!H291&gt;0,名目付加価値!H291/SUMIF(名目付加価値!H280:H302,"&lt;&gt;0"),0)</f>
        <v>2.3033272031960546E-2</v>
      </c>
      <c r="I291" s="6">
        <f>IF(名目付加価値!I291&gt;0,名目付加価値!I291/SUMIF(名目付加価値!I280:I302,"&lt;&gt;0"),0)</f>
        <v>1.2405028180384789E-2</v>
      </c>
      <c r="J291" s="6">
        <f>IF(名目付加価値!J291&gt;0,名目付加価値!J291/SUMIF(名目付加価値!J280:J302,"&lt;&gt;0"),0)</f>
        <v>9.7030700516273754E-3</v>
      </c>
    </row>
    <row r="292" spans="1:10" x14ac:dyDescent="0.15">
      <c r="A292" s="1">
        <v>13</v>
      </c>
      <c r="B292" s="1" t="s">
        <v>366</v>
      </c>
      <c r="C292" s="1">
        <v>13</v>
      </c>
      <c r="D292" s="1" t="s">
        <v>25</v>
      </c>
      <c r="E292" s="6">
        <f>IF(名目付加価値!E292&gt;0,名目付加価値!E292/SUMIF(名目付加価値!E280:E302,"&lt;&gt;0"),0)</f>
        <v>1.821619186493029E-2</v>
      </c>
      <c r="F292" s="6">
        <f>IF(名目付加価値!F292&gt;0,名目付加価値!F292/SUMIF(名目付加価値!F280:F302,"&lt;&gt;0"),0)</f>
        <v>1.4842668530144798E-2</v>
      </c>
      <c r="G292" s="6">
        <f>IF(名目付加価値!G292&gt;0,名目付加価値!G292/SUMIF(名目付加価値!G280:G302,"&lt;&gt;0"),0)</f>
        <v>1.0278947010798791E-2</v>
      </c>
      <c r="H292" s="6">
        <f>IF(名目付加価値!H292&gt;0,名目付加価値!H292/SUMIF(名目付加価値!H280:H302,"&lt;&gt;0"),0)</f>
        <v>7.8419659163421352E-3</v>
      </c>
      <c r="I292" s="6">
        <f>IF(名目付加価値!I292&gt;0,名目付加価値!I292/SUMIF(名目付加価値!I280:I302,"&lt;&gt;0"),0)</f>
        <v>1.1400476131898752E-2</v>
      </c>
      <c r="J292" s="6">
        <f>IF(名目付加価値!J292&gt;0,名目付加価値!J292/SUMIF(名目付加価値!J280:J302,"&lt;&gt;0"),0)</f>
        <v>1.020788814300806E-2</v>
      </c>
    </row>
    <row r="293" spans="1:10" x14ac:dyDescent="0.15">
      <c r="A293" s="1">
        <v>13</v>
      </c>
      <c r="B293" s="1" t="s">
        <v>366</v>
      </c>
      <c r="C293" s="1">
        <v>14</v>
      </c>
      <c r="D293" s="1" t="s">
        <v>26</v>
      </c>
      <c r="E293" s="6">
        <f>IF(名目付加価値!E293&gt;0,名目付加価値!E293/SUMIF(名目付加価値!E280:E302,"&lt;&gt;0"),0)</f>
        <v>1.713032880514441E-2</v>
      </c>
      <c r="F293" s="6">
        <f>IF(名目付加価値!F293&gt;0,名目付加価値!F293/SUMIF(名目付加価値!F280:F302,"&lt;&gt;0"),0)</f>
        <v>1.3165178320658754E-2</v>
      </c>
      <c r="G293" s="6">
        <f>IF(名目付加価値!G293&gt;0,名目付加価値!G293/SUMIF(名目付加価値!G280:G302,"&lt;&gt;0"),0)</f>
        <v>6.7685993371913115E-3</v>
      </c>
      <c r="H293" s="6">
        <f>IF(名目付加価値!H293&gt;0,名目付加価値!H293/SUMIF(名目付加価値!H280:H302,"&lt;&gt;0"),0)</f>
        <v>3.5532385736575674E-3</v>
      </c>
      <c r="I293" s="6">
        <f>IF(名目付加価値!I293&gt;0,名目付加価値!I293/SUMIF(名目付加価値!I280:I302,"&lt;&gt;0"),0)</f>
        <v>2.5589159678632845E-3</v>
      </c>
      <c r="J293" s="6">
        <f>IF(名目付加価値!J293&gt;0,名目付加価値!J293/SUMIF(名目付加価値!J280:J302,"&lt;&gt;0"),0)</f>
        <v>2.1497140042930603E-3</v>
      </c>
    </row>
    <row r="294" spans="1:10" x14ac:dyDescent="0.15">
      <c r="A294" s="1">
        <v>13</v>
      </c>
      <c r="B294" s="1" t="s">
        <v>365</v>
      </c>
      <c r="C294" s="1">
        <v>15</v>
      </c>
      <c r="D294" s="1" t="s">
        <v>27</v>
      </c>
      <c r="E294" s="6">
        <f>IF(名目付加価値!E294&gt;0,名目付加価値!E294/SUMIF(名目付加価値!E280:E302,"&lt;&gt;0"),0)</f>
        <v>8.1741128081485648E-2</v>
      </c>
      <c r="F294" s="6">
        <f>IF(名目付加価値!F294&gt;0,名目付加価値!F294/SUMIF(名目付加価値!F280:F302,"&lt;&gt;0"),0)</f>
        <v>7.3941877112866691E-2</v>
      </c>
      <c r="G294" s="6">
        <f>IF(名目付加価値!G294&gt;0,名目付加価値!G294/SUMIF(名目付加価値!G280:G302,"&lt;&gt;0"),0)</f>
        <v>5.3115702265824648E-2</v>
      </c>
      <c r="H294" s="6">
        <f>IF(名目付加価値!H294&gt;0,名目付加価値!H294/SUMIF(名目付加価値!H280:H302,"&lt;&gt;0"),0)</f>
        <v>4.2897826125474138E-2</v>
      </c>
      <c r="I294" s="6">
        <f>IF(名目付加価値!I294&gt;0,名目付加価値!I294/SUMIF(名目付加価値!I280:I302,"&lt;&gt;0"),0)</f>
        <v>3.0930278840985117E-2</v>
      </c>
      <c r="J294" s="6">
        <f>IF(名目付加価値!J294&gt;0,名目付加価値!J294/SUMIF(名目付加価値!J280:J302,"&lt;&gt;0"),0)</f>
        <v>3.002416887432156E-2</v>
      </c>
    </row>
    <row r="295" spans="1:10" x14ac:dyDescent="0.15">
      <c r="A295" s="1">
        <v>13</v>
      </c>
      <c r="B295" s="1" t="s">
        <v>361</v>
      </c>
      <c r="C295" s="1">
        <v>16</v>
      </c>
      <c r="D295" s="1" t="s">
        <v>10</v>
      </c>
      <c r="E295" s="6">
        <f>IF(名目付加価値!E295&gt;0,名目付加価値!E295/SUMIF(名目付加価値!E280:E302,"&lt;&gt;0"),0)</f>
        <v>5.2057905934796679E-2</v>
      </c>
      <c r="F295" s="6">
        <f>IF(名目付加価値!F295&gt;0,名目付加価値!F295/SUMIF(名目付加価値!F280:F302,"&lt;&gt;0"),0)</f>
        <v>6.5341526914242568E-2</v>
      </c>
      <c r="G295" s="6">
        <f>IF(名目付加価値!G295&gt;0,名目付加価値!G295/SUMIF(名目付加価値!G280:G302,"&lt;&gt;0"),0)</f>
        <v>8.0961170179636374E-2</v>
      </c>
      <c r="H295" s="6">
        <f>IF(名目付加価値!H295&gt;0,名目付加価値!H295/SUMIF(名目付加価値!H280:H302,"&lt;&gt;0"),0)</f>
        <v>5.9091043232132698E-2</v>
      </c>
      <c r="I295" s="6">
        <f>IF(名目付加価値!I295&gt;0,名目付加価値!I295/SUMIF(名目付加価値!I280:I302,"&lt;&gt;0"),0)</f>
        <v>6.0795330399561677E-2</v>
      </c>
      <c r="J295" s="6">
        <f>IF(名目付加価値!J295&gt;0,名目付加価値!J295/SUMIF(名目付加価値!J280:J302,"&lt;&gt;0"),0)</f>
        <v>6.5355267883794338E-2</v>
      </c>
    </row>
    <row r="296" spans="1:10" x14ac:dyDescent="0.15">
      <c r="A296" s="1">
        <v>13</v>
      </c>
      <c r="B296" s="1" t="s">
        <v>368</v>
      </c>
      <c r="C296" s="1">
        <v>17</v>
      </c>
      <c r="D296" s="1" t="s">
        <v>11</v>
      </c>
      <c r="E296" s="6">
        <f>IF(名目付加価値!E296&gt;0,名目付加価値!E296/SUMIF(名目付加価値!E280:E302,"&lt;&gt;0"),0)</f>
        <v>9.586832297485132E-3</v>
      </c>
      <c r="F296" s="6">
        <f>IF(名目付加価値!F296&gt;0,名目付加価値!F296/SUMIF(名目付加価値!F280:F302,"&lt;&gt;0"),0)</f>
        <v>1.4089149221333419E-2</v>
      </c>
      <c r="G296" s="6">
        <f>IF(名目付加価値!G296&gt;0,名目付加価値!G296/SUMIF(名目付加価値!G280:G302,"&lt;&gt;0"),0)</f>
        <v>1.3618858838328762E-2</v>
      </c>
      <c r="H296" s="6">
        <f>IF(名目付加価値!H296&gt;0,名目付加価値!H296/SUMIF(名目付加価値!H280:H302,"&lt;&gt;0"),0)</f>
        <v>1.4117280372987784E-2</v>
      </c>
      <c r="I296" s="6">
        <f>IF(名目付加価値!I296&gt;0,名目付加価値!I296/SUMIF(名目付加価値!I280:I302,"&lt;&gt;0"),0)</f>
        <v>9.8704360405211314E-3</v>
      </c>
      <c r="J296" s="6">
        <f>IF(名目付加価値!J296&gt;0,名目付加価値!J296/SUMIF(名目付加価値!J280:J302,"&lt;&gt;0"),0)</f>
        <v>1.2970937581148385E-2</v>
      </c>
    </row>
    <row r="297" spans="1:10" x14ac:dyDescent="0.15">
      <c r="A297" s="1">
        <v>13</v>
      </c>
      <c r="B297" s="1" t="s">
        <v>360</v>
      </c>
      <c r="C297" s="1">
        <v>18</v>
      </c>
      <c r="D297" s="1" t="s">
        <v>12</v>
      </c>
      <c r="E297" s="6">
        <f>IF(名目付加価値!E297&gt;0,名目付加価値!E297/SUMIF(名目付加価値!E280:E302,"&lt;&gt;0"),0)</f>
        <v>0.1647336871111795</v>
      </c>
      <c r="F297" s="6">
        <f>IF(名目付加価値!F297&gt;0,名目付加価値!F297/SUMIF(名目付加価値!F280:F302,"&lt;&gt;0"),0)</f>
        <v>0.16659004335247043</v>
      </c>
      <c r="G297" s="6">
        <f>IF(名目付加価値!G297&gt;0,名目付加価値!G297/SUMIF(名目付加価値!G280:G302,"&lt;&gt;0"),0)</f>
        <v>0.16344274249226795</v>
      </c>
      <c r="H297" s="6">
        <f>IF(名目付加価値!H297&gt;0,名目付加価値!H297/SUMIF(名目付加価値!H280:H302,"&lt;&gt;0"),0)</f>
        <v>0.21064431447770557</v>
      </c>
      <c r="I297" s="6">
        <f>IF(名目付加価値!I297&gt;0,名目付加価値!I297/SUMIF(名目付加価値!I280:I302,"&lt;&gt;0"),0)</f>
        <v>0.21122962608365312</v>
      </c>
      <c r="J297" s="6">
        <f>IF(名目付加価値!J297&gt;0,名目付加価値!J297/SUMIF(名目付加価値!J280:J302,"&lt;&gt;0"),0)</f>
        <v>0.18705875600937505</v>
      </c>
    </row>
    <row r="298" spans="1:10" x14ac:dyDescent="0.15">
      <c r="A298" s="1">
        <v>13</v>
      </c>
      <c r="B298" s="1" t="s">
        <v>369</v>
      </c>
      <c r="C298" s="1">
        <v>19</v>
      </c>
      <c r="D298" s="1" t="s">
        <v>13</v>
      </c>
      <c r="E298" s="6">
        <f>IF(名目付加価値!E298&gt;0,名目付加価値!E298/SUMIF(名目付加価値!E280:E302,"&lt;&gt;0"),0)</f>
        <v>9.3650277535527779E-2</v>
      </c>
      <c r="F298" s="6">
        <f>IF(名目付加価値!F298&gt;0,名目付加価値!F298/SUMIF(名目付加価値!F280:F302,"&lt;&gt;0"),0)</f>
        <v>0.10865571739235151</v>
      </c>
      <c r="G298" s="6">
        <f>IF(名目付加価値!G298&gt;0,名目付加価値!G298/SUMIF(名目付加価値!G280:G302,"&lt;&gt;0"),0)</f>
        <v>0.16278287463607616</v>
      </c>
      <c r="H298" s="6">
        <f>IF(名目付加価値!H298&gt;0,名目付加価値!H298/SUMIF(名目付加価値!H280:H302,"&lt;&gt;0"),0)</f>
        <v>0.13859801757721155</v>
      </c>
      <c r="I298" s="6">
        <f>IF(名目付加価値!I298&gt;0,名目付加価値!I298/SUMIF(名目付加価値!I280:I302,"&lt;&gt;0"),0)</f>
        <v>0.12799014299034495</v>
      </c>
      <c r="J298" s="6">
        <f>IF(名目付加価値!J298&gt;0,名目付加価値!J298/SUMIF(名目付加価値!J280:J302,"&lt;&gt;0"),0)</f>
        <v>0.12530491922363632</v>
      </c>
    </row>
    <row r="299" spans="1:10" x14ac:dyDescent="0.15">
      <c r="A299" s="1">
        <v>13</v>
      </c>
      <c r="B299" s="1" t="s">
        <v>361</v>
      </c>
      <c r="C299" s="1">
        <v>20</v>
      </c>
      <c r="D299" s="1" t="s">
        <v>14</v>
      </c>
      <c r="E299" s="6">
        <f>IF(名目付加価値!E299&gt;0,名目付加価値!E299/SUMIF(名目付加価値!E280:E302,"&lt;&gt;0"),0)</f>
        <v>2.1001877437177723E-2</v>
      </c>
      <c r="F299" s="6">
        <f>IF(名目付加価値!F299&gt;0,名目付加価値!F299/SUMIF(名目付加価値!F280:F302,"&lt;&gt;0"),0)</f>
        <v>2.1933771327707723E-2</v>
      </c>
      <c r="G299" s="6">
        <f>IF(名目付加価値!G299&gt;0,名目付加価値!G299/SUMIF(名目付加価値!G280:G302,"&lt;&gt;0"),0)</f>
        <v>3.1081999241014624E-2</v>
      </c>
      <c r="H299" s="6">
        <f>IF(名目付加価値!H299&gt;0,名目付加価値!H299/SUMIF(名目付加価値!H280:H302,"&lt;&gt;0"),0)</f>
        <v>1.7823524163787866E-2</v>
      </c>
      <c r="I299" s="6">
        <f>IF(名目付加価値!I299&gt;0,名目付加価値!I299/SUMIF(名目付加価値!I280:I302,"&lt;&gt;0"),0)</f>
        <v>1.6725178756034947E-2</v>
      </c>
      <c r="J299" s="6">
        <f>IF(名目付加価値!J299&gt;0,名目付加価値!J299/SUMIF(名目付加価値!J280:J302,"&lt;&gt;0"),0)</f>
        <v>1.9222159994575407E-2</v>
      </c>
    </row>
    <row r="300" spans="1:10" x14ac:dyDescent="0.15">
      <c r="A300" s="1">
        <v>13</v>
      </c>
      <c r="B300" s="1" t="s">
        <v>360</v>
      </c>
      <c r="C300" s="1">
        <v>21</v>
      </c>
      <c r="D300" s="1" t="s">
        <v>15</v>
      </c>
      <c r="E300" s="6">
        <f>IF(名目付加価値!E300&gt;0,名目付加価値!E300/SUMIF(名目付加価値!E280:E302,"&lt;&gt;0"),0)</f>
        <v>6.5085941769334424E-2</v>
      </c>
      <c r="F300" s="6">
        <f>IF(名目付加価値!F300&gt;0,名目付加価値!F300/SUMIF(名目付加価値!F280:F302,"&lt;&gt;0"),0)</f>
        <v>6.6186054132463215E-2</v>
      </c>
      <c r="G300" s="6">
        <f>IF(名目付加価値!G300&gt;0,名目付加価値!G300/SUMIF(名目付加価値!G280:G302,"&lt;&gt;0"),0)</f>
        <v>5.9370407944825773E-2</v>
      </c>
      <c r="H300" s="6">
        <f>IF(名目付加価値!H300&gt;0,名目付加価値!H300/SUMIF(名目付加価値!H280:H302,"&lt;&gt;0"),0)</f>
        <v>6.7386878379777623E-2</v>
      </c>
      <c r="I300" s="6">
        <f>IF(名目付加価値!I300&gt;0,名目付加価値!I300/SUMIF(名目付加価値!I280:I302,"&lt;&gt;0"),0)</f>
        <v>6.7123820051047334E-2</v>
      </c>
      <c r="J300" s="6">
        <f>IF(名目付加価値!J300&gt;0,名目付加価値!J300/SUMIF(名目付加価値!J280:J302,"&lt;&gt;0"),0)</f>
        <v>6.8825828618100798E-2</v>
      </c>
    </row>
    <row r="301" spans="1:10" x14ac:dyDescent="0.15">
      <c r="A301" s="1">
        <v>13</v>
      </c>
      <c r="B301" s="1" t="s">
        <v>258</v>
      </c>
      <c r="C301" s="1">
        <v>22</v>
      </c>
      <c r="D301" s="1" t="s">
        <v>7</v>
      </c>
      <c r="E301" s="6">
        <f>IF(名目付加価値!E301&gt;0,名目付加価値!E301/SUMIF(名目付加価値!E280:E302,"&lt;&gt;0"),0)</f>
        <v>0.13959534728985459</v>
      </c>
      <c r="F301" s="6">
        <f>IF(名目付加価値!F301&gt;0,名目付加価値!F301/SUMIF(名目付加価値!F280:F302,"&lt;&gt;0"),0)</f>
        <v>0.21124919599569653</v>
      </c>
      <c r="G301" s="6">
        <f>IF(名目付加価値!G301&gt;0,名目付加価値!G301/SUMIF(名目付加価値!G280:G302,"&lt;&gt;0"),0)</f>
        <v>0.25022068989420665</v>
      </c>
      <c r="H301" s="6">
        <f>IF(名目付加価値!H301&gt;0,名目付加価値!H301/SUMIF(名目付加価値!H280:H302,"&lt;&gt;0"),0)</f>
        <v>0.29725859017799211</v>
      </c>
      <c r="I301" s="6">
        <f>IF(名目付加価値!I301&gt;0,名目付加価値!I301/SUMIF(名目付加価値!I280:I302,"&lt;&gt;0"),0)</f>
        <v>0.33313387225983904</v>
      </c>
      <c r="J301" s="6">
        <f>IF(名目付加価値!J301&gt;0,名目付加価値!J301/SUMIF(名目付加価値!J280:J302,"&lt;&gt;0"),0)</f>
        <v>0.35260326171726153</v>
      </c>
    </row>
    <row r="302" spans="1:10" x14ac:dyDescent="0.15">
      <c r="A302" s="1">
        <v>13</v>
      </c>
      <c r="B302" s="1" t="s">
        <v>258</v>
      </c>
      <c r="C302" s="1">
        <v>23</v>
      </c>
      <c r="D302" s="1" t="s">
        <v>28</v>
      </c>
      <c r="E302" s="6">
        <f>IF(名目付加価値!E302&gt;0,名目付加価値!E302/SUMIF(名目付加価値!E280:E302,"&lt;&gt;0"),0)</f>
        <v>5.4493705900173141E-2</v>
      </c>
      <c r="F302" s="6">
        <f>IF(名目付加価値!F302&gt;0,名目付加価値!F302/SUMIF(名目付加価値!F280:F302,"&lt;&gt;0"),0)</f>
        <v>8.3312039591978831E-2</v>
      </c>
      <c r="G302" s="6">
        <f>IF(名目付加価値!G302&gt;0,名目付加価値!G302/SUMIF(名目付加価値!G280:G302,"&lt;&gt;0"),0)</f>
        <v>6.1207005460659429E-2</v>
      </c>
      <c r="H302" s="6">
        <f>IF(名目付加価値!H302&gt;0,名目付加価値!H302/SUMIF(名目付加価値!H280:H302,"&lt;&gt;0"),0)</f>
        <v>6.778659818830246E-2</v>
      </c>
      <c r="I302" s="6">
        <f>IF(名目付加価値!I302&gt;0,名目付加価値!I302/SUMIF(名目付加価値!I280:I302,"&lt;&gt;0"),0)</f>
        <v>7.1285264669573953E-2</v>
      </c>
      <c r="J302" s="6">
        <f>IF(名目付加価値!J302&gt;0,名目付加価値!J302/SUMIF(名目付加価値!J280:J302,"&lt;&gt;0"),0)</f>
        <v>7.6403670552524214E-2</v>
      </c>
    </row>
    <row r="303" spans="1:10" x14ac:dyDescent="0.15">
      <c r="A303" s="1">
        <v>14</v>
      </c>
      <c r="B303" s="1" t="s">
        <v>282</v>
      </c>
      <c r="C303" s="1">
        <v>1</v>
      </c>
      <c r="D303" s="1" t="s">
        <v>8</v>
      </c>
      <c r="E303" s="6">
        <f>IF(名目付加価値!E303&gt;0,名目付加価値!E303/SUMIF(名目付加価値!E303:E325,"&lt;&gt;0"),0)</f>
        <v>1.1774056502275214E-2</v>
      </c>
      <c r="F303" s="6">
        <f>IF(名目付加価値!F303&gt;0,名目付加価値!F303/SUMIF(名目付加価値!F303:F325,"&lt;&gt;0"),0)</f>
        <v>5.9061128511477753E-3</v>
      </c>
      <c r="G303" s="6">
        <f>IF(名目付加価値!G303&gt;0,名目付加価値!G303/SUMIF(名目付加価値!G303:G325,"&lt;&gt;0"),0)</f>
        <v>3.6769576084904991E-3</v>
      </c>
      <c r="H303" s="6">
        <f>IF(名目付加価値!H303&gt;0,名目付加価値!H303/SUMIF(名目付加価値!H303:H325,"&lt;&gt;0"),0)</f>
        <v>2.9334591695760574E-3</v>
      </c>
      <c r="I303" s="6">
        <f>IF(名目付加価値!I303&gt;0,名目付加価値!I303/SUMIF(名目付加価値!I303:I325,"&lt;&gt;0"),0)</f>
        <v>2.3244683870499404E-3</v>
      </c>
      <c r="J303" s="6">
        <f>IF(名目付加価値!J303&gt;0,名目付加価値!J303/SUMIF(名目付加価値!J303:J325,"&lt;&gt;0"),0)</f>
        <v>2.4055595245201841E-3</v>
      </c>
    </row>
    <row r="304" spans="1:10" x14ac:dyDescent="0.15">
      <c r="A304" s="1">
        <v>14</v>
      </c>
      <c r="B304" s="1" t="s">
        <v>282</v>
      </c>
      <c r="C304" s="1">
        <v>2</v>
      </c>
      <c r="D304" s="1" t="s">
        <v>9</v>
      </c>
      <c r="E304" s="6">
        <f>IF(名目付加価値!E304&gt;0,名目付加価値!E304/SUMIF(名目付加価値!E303:E325,"&lt;&gt;0"),0)</f>
        <v>1.6155130748035896E-3</v>
      </c>
      <c r="F304" s="6">
        <f>IF(名目付加価値!F304&gt;0,名目付加価値!F304/SUMIF(名目付加価値!F303:F325,"&lt;&gt;0"),0)</f>
        <v>5.4672796041952668E-4</v>
      </c>
      <c r="G304" s="6">
        <f>IF(名目付加価値!G304&gt;0,名目付加価値!G304/SUMIF(名目付加価値!G303:G325,"&lt;&gt;0"),0)</f>
        <v>2.3581827859126556E-4</v>
      </c>
      <c r="H304" s="6">
        <f>IF(名目付加価値!H304&gt;0,名目付加価値!H304/SUMIF(名目付加価値!H303:H325,"&lt;&gt;0"),0)</f>
        <v>1.275330846107898E-4</v>
      </c>
      <c r="I304" s="6">
        <f>IF(名目付加価値!I304&gt;0,名目付加価値!I304/SUMIF(名目付加価値!I303:I325,"&lt;&gt;0"),0)</f>
        <v>7.8964291504682194E-5</v>
      </c>
      <c r="J304" s="6">
        <f>IF(名目付加価値!J304&gt;0,名目付加価値!J304/SUMIF(名目付加価値!J303:J325,"&lt;&gt;0"),0)</f>
        <v>6.7931330540397107E-5</v>
      </c>
    </row>
    <row r="305" spans="1:10" x14ac:dyDescent="0.15">
      <c r="A305" s="1">
        <v>14</v>
      </c>
      <c r="B305" s="1" t="s">
        <v>109</v>
      </c>
      <c r="C305" s="1">
        <v>3</v>
      </c>
      <c r="D305" s="1" t="s">
        <v>16</v>
      </c>
      <c r="E305" s="6">
        <f>IF(名目付加価値!E305&gt;0,名目付加価値!E305/SUMIF(名目付加価値!E303:E325,"&lt;&gt;0"),0)</f>
        <v>6.9652790664437594E-2</v>
      </c>
      <c r="F305" s="6">
        <f>IF(名目付加価値!F305&gt;0,名目付加価値!F305/SUMIF(名目付加価値!F303:F325,"&lt;&gt;0"),0)</f>
        <v>4.472760910211207E-2</v>
      </c>
      <c r="G305" s="6">
        <f>IF(名目付加価値!G305&gt;0,名目付加価値!G305/SUMIF(名目付加価値!G303:G325,"&lt;&gt;0"),0)</f>
        <v>3.0157124758269194E-2</v>
      </c>
      <c r="H305" s="6">
        <f>IF(名目付加価値!H305&gt;0,名目付加価値!H305/SUMIF(名目付加価値!H303:H325,"&lt;&gt;0"),0)</f>
        <v>3.4450578962536262E-2</v>
      </c>
      <c r="I305" s="6">
        <f>IF(名目付加価値!I305&gt;0,名目付加価値!I305/SUMIF(名目付加価値!I303:I325,"&lt;&gt;0"),0)</f>
        <v>2.5159903116495391E-2</v>
      </c>
      <c r="J305" s="6">
        <f>IF(名目付加価値!J305&gt;0,名目付加価値!J305/SUMIF(名目付加価値!J303:J325,"&lt;&gt;0"),0)</f>
        <v>2.6463278658683077E-2</v>
      </c>
    </row>
    <row r="306" spans="1:10" x14ac:dyDescent="0.15">
      <c r="A306" s="1">
        <v>14</v>
      </c>
      <c r="B306" s="1" t="s">
        <v>109</v>
      </c>
      <c r="C306" s="1">
        <v>4</v>
      </c>
      <c r="D306" s="1" t="s">
        <v>17</v>
      </c>
      <c r="E306" s="6">
        <f>IF(名目付加価値!E306&gt;0,名目付加価値!E306/SUMIF(名目付加価値!E303:E325,"&lt;&gt;0"),0)</f>
        <v>7.0950969817829774E-3</v>
      </c>
      <c r="F306" s="6">
        <f>IF(名目付加価値!F306&gt;0,名目付加価値!F306/SUMIF(名目付加価値!F303:F325,"&lt;&gt;0"),0)</f>
        <v>3.5225921262116086E-3</v>
      </c>
      <c r="G306" s="6">
        <f>IF(名目付加価値!G306&gt;0,名目付加価値!G306/SUMIF(名目付加価値!G303:G325,"&lt;&gt;0"),0)</f>
        <v>2.1680798697369802E-3</v>
      </c>
      <c r="H306" s="6">
        <f>IF(名目付加価値!H306&gt;0,名目付加価値!H306/SUMIF(名目付加価値!H303:H325,"&lt;&gt;0"),0)</f>
        <v>9.7191408985045026E-4</v>
      </c>
      <c r="I306" s="6">
        <f>IF(名目付加価値!I306&gt;0,名目付加価値!I306/SUMIF(名目付加価値!I303:I325,"&lt;&gt;0"),0)</f>
        <v>5.8852802875594072E-4</v>
      </c>
      <c r="J306" s="6">
        <f>IF(名目付加価値!J306&gt;0,名目付加価値!J306/SUMIF(名目付加価値!J303:J325,"&lt;&gt;0"),0)</f>
        <v>5.5077319438345861E-4</v>
      </c>
    </row>
    <row r="307" spans="1:10" x14ac:dyDescent="0.15">
      <c r="A307" s="1">
        <v>14</v>
      </c>
      <c r="B307" s="1" t="s">
        <v>109</v>
      </c>
      <c r="C307" s="1">
        <v>5</v>
      </c>
      <c r="D307" s="1" t="s">
        <v>18</v>
      </c>
      <c r="E307" s="6">
        <f>IF(名目付加価値!E307&gt;0,名目付加価値!E307/SUMIF(名目付加価値!E303:E325,"&lt;&gt;0"),0)</f>
        <v>4.5486146193909355E-3</v>
      </c>
      <c r="F307" s="6">
        <f>IF(名目付加価値!F307&gt;0,名目付加価値!F307/SUMIF(名目付加価値!F303:F325,"&lt;&gt;0"),0)</f>
        <v>6.0249786137504882E-3</v>
      </c>
      <c r="G307" s="6">
        <f>IF(名目付加価値!G307&gt;0,名目付加価値!G307/SUMIF(名目付加価値!G303:G325,"&lt;&gt;0"),0)</f>
        <v>4.4989190272220541E-3</v>
      </c>
      <c r="H307" s="6">
        <f>IF(名目付加価値!H307&gt;0,名目付加価値!H307/SUMIF(名目付加価値!H303:H325,"&lt;&gt;0"),0)</f>
        <v>3.1084273449239193E-3</v>
      </c>
      <c r="I307" s="6">
        <f>IF(名目付加価値!I307&gt;0,名目付加価値!I307/SUMIF(名目付加価値!I303:I325,"&lt;&gt;0"),0)</f>
        <v>2.4970387804275642E-3</v>
      </c>
      <c r="J307" s="6">
        <f>IF(名目付加価値!J307&gt;0,名目付加価値!J307/SUMIF(名目付加価値!J303:J325,"&lt;&gt;0"),0)</f>
        <v>2.0371823345895421E-3</v>
      </c>
    </row>
    <row r="308" spans="1:10" x14ac:dyDescent="0.15">
      <c r="A308" s="1">
        <v>14</v>
      </c>
      <c r="B308" s="1" t="s">
        <v>109</v>
      </c>
      <c r="C308" s="1">
        <v>6</v>
      </c>
      <c r="D308" s="1" t="s">
        <v>2</v>
      </c>
      <c r="E308" s="6">
        <f>IF(名目付加価値!E308&gt;0,名目付加価値!E308/SUMIF(名目付加価値!E303:E325,"&lt;&gt;0"),0)</f>
        <v>4.6374537499455311E-2</v>
      </c>
      <c r="F308" s="6">
        <f>IF(名目付加価値!F308&gt;0,名目付加価値!F308/SUMIF(名目付加価値!F303:F325,"&lt;&gt;0"),0)</f>
        <v>3.5945489371947609E-2</v>
      </c>
      <c r="G308" s="6">
        <f>IF(名目付加価値!G308&gt;0,名目付加価値!G308/SUMIF(名目付加価値!G303:G325,"&lt;&gt;0"),0)</f>
        <v>3.3354722439226242E-2</v>
      </c>
      <c r="H308" s="6">
        <f>IF(名目付加価値!H308&gt;0,名目付加価値!H308/SUMIF(名目付加価値!H303:H325,"&lt;&gt;0"),0)</f>
        <v>3.0494189788062682E-2</v>
      </c>
      <c r="I308" s="6">
        <f>IF(名目付加価値!I308&gt;0,名目付加価値!I308/SUMIF(名目付加価値!I303:I325,"&lt;&gt;0"),0)</f>
        <v>1.4037736046184444E-2</v>
      </c>
      <c r="J308" s="6">
        <f>IF(名目付加価値!J308&gt;0,名目付加価値!J308/SUMIF(名目付加価値!J303:J325,"&lt;&gt;0"),0)</f>
        <v>1.6612898550026668E-2</v>
      </c>
    </row>
    <row r="309" spans="1:10" x14ac:dyDescent="0.15">
      <c r="A309" s="1">
        <v>14</v>
      </c>
      <c r="B309" s="1" t="s">
        <v>109</v>
      </c>
      <c r="C309" s="1">
        <v>7</v>
      </c>
      <c r="D309" s="1" t="s">
        <v>19</v>
      </c>
      <c r="E309" s="6">
        <f>IF(名目付加価値!E309&gt;0,名目付加価値!E309/SUMIF(名目付加価値!E303:E325,"&lt;&gt;0"),0)</f>
        <v>5.6920196005022405E-2</v>
      </c>
      <c r="F309" s="6">
        <f>IF(名目付加価値!F309&gt;0,名目付加価値!F309/SUMIF(名目付加価値!F303:F325,"&lt;&gt;0"),0)</f>
        <v>2.5404867224115835E-2</v>
      </c>
      <c r="G309" s="6">
        <f>IF(名目付加価値!G309&gt;0,名目付加価値!G309/SUMIF(名目付加価値!G303:G325,"&lt;&gt;0"),0)</f>
        <v>2.2483355194997758E-2</v>
      </c>
      <c r="H309" s="6">
        <f>IF(名目付加価値!H309&gt;0,名目付加価値!H309/SUMIF(名目付加価値!H303:H325,"&lt;&gt;0"),0)</f>
        <v>3.722843135195085E-2</v>
      </c>
      <c r="I309" s="6">
        <f>IF(名目付加価値!I309&gt;0,名目付加価値!I309/SUMIF(名目付加価値!I303:I325,"&lt;&gt;0"),0)</f>
        <v>6.3009327768945439E-2</v>
      </c>
      <c r="J309" s="6">
        <f>IF(名目付加価値!J309&gt;0,名目付加価値!J309/SUMIF(名目付加価値!J303:J325,"&lt;&gt;0"),0)</f>
        <v>4.4822544304026324E-2</v>
      </c>
    </row>
    <row r="310" spans="1:10" x14ac:dyDescent="0.15">
      <c r="A310" s="1">
        <v>14</v>
      </c>
      <c r="B310" s="1" t="s">
        <v>109</v>
      </c>
      <c r="C310" s="1">
        <v>8</v>
      </c>
      <c r="D310" s="1" t="s">
        <v>20</v>
      </c>
      <c r="E310" s="6">
        <f>IF(名目付加価値!E310&gt;0,名目付加価値!E310/SUMIF(名目付加価値!E303:E325,"&lt;&gt;0"),0)</f>
        <v>1.5565506568233021E-2</v>
      </c>
      <c r="F310" s="6">
        <f>IF(名目付加価値!F310&gt;0,名目付加価値!F310/SUMIF(名目付加価値!F303:F325,"&lt;&gt;0"),0)</f>
        <v>9.6731343310839206E-3</v>
      </c>
      <c r="G310" s="6">
        <f>IF(名目付加価値!G310&gt;0,名目付加価値!G310/SUMIF(名目付加価値!G303:G325,"&lt;&gt;0"),0)</f>
        <v>7.2249148440678502E-3</v>
      </c>
      <c r="H310" s="6">
        <f>IF(名目付加価値!H310&gt;0,名目付加価値!H310/SUMIF(名目付加価値!H303:H325,"&lt;&gt;0"),0)</f>
        <v>4.9422859696738024E-3</v>
      </c>
      <c r="I310" s="6">
        <f>IF(名目付加価値!I310&gt;0,名目付加価値!I310/SUMIF(名目付加価値!I303:I325,"&lt;&gt;0"),0)</f>
        <v>7.0944592636875605E-3</v>
      </c>
      <c r="J310" s="6">
        <f>IF(名目付加価値!J310&gt;0,名目付加価値!J310/SUMIF(名目付加価値!J303:J325,"&lt;&gt;0"),0)</f>
        <v>5.5360132098129693E-3</v>
      </c>
    </row>
    <row r="311" spans="1:10" x14ac:dyDescent="0.15">
      <c r="A311" s="1">
        <v>14</v>
      </c>
      <c r="B311" s="1" t="s">
        <v>109</v>
      </c>
      <c r="C311" s="1">
        <v>9</v>
      </c>
      <c r="D311" s="1" t="s">
        <v>21</v>
      </c>
      <c r="E311" s="6">
        <f>IF(名目付加価値!E311&gt;0,名目付加価値!E311/SUMIF(名目付加価値!E303:E325,"&lt;&gt;0"),0)</f>
        <v>4.9444297877450527E-2</v>
      </c>
      <c r="F311" s="6">
        <f>IF(名目付加価値!F311&gt;0,名目付加価値!F311/SUMIF(名目付加価値!F303:F325,"&lt;&gt;0"),0)</f>
        <v>3.6979938312031439E-2</v>
      </c>
      <c r="G311" s="6">
        <f>IF(名目付加価値!G311&gt;0,名目付加価値!G311/SUMIF(名目付加価値!G303:G325,"&lt;&gt;0"),0)</f>
        <v>2.2139644922723828E-2</v>
      </c>
      <c r="H311" s="6">
        <f>IF(名目付加価値!H311&gt;0,名目付加価値!H311/SUMIF(名目付加価値!H303:H325,"&lt;&gt;0"),0)</f>
        <v>1.2328976540684317E-2</v>
      </c>
      <c r="I311" s="6">
        <f>IF(名目付加価値!I311&gt;0,名目付加価値!I311/SUMIF(名目付加価値!I303:I325,"&lt;&gt;0"),0)</f>
        <v>1.0154221255263912E-2</v>
      </c>
      <c r="J311" s="6">
        <f>IF(名目付加価値!J311&gt;0,名目付加価値!J311/SUMIF(名目付加価値!J303:J325,"&lt;&gt;0"),0)</f>
        <v>8.1567185110227054E-3</v>
      </c>
    </row>
    <row r="312" spans="1:10" x14ac:dyDescent="0.15">
      <c r="A312" s="1">
        <v>14</v>
      </c>
      <c r="B312" s="1" t="s">
        <v>109</v>
      </c>
      <c r="C312" s="1">
        <v>10</v>
      </c>
      <c r="D312" s="1" t="s">
        <v>22</v>
      </c>
      <c r="E312" s="6">
        <f>IF(名目付加価値!E312&gt;0,名目付加価値!E312/SUMIF(名目付加価値!E303:E325,"&lt;&gt;0"),0)</f>
        <v>2.1869214707815075E-2</v>
      </c>
      <c r="F312" s="6">
        <f>IF(名目付加価値!F312&gt;0,名目付加価値!F312/SUMIF(名目付加価値!F303:F325,"&lt;&gt;0"),0)</f>
        <v>1.7525870687541328E-2</v>
      </c>
      <c r="G312" s="6">
        <f>IF(名目付加価値!G312&gt;0,名目付加価値!G312/SUMIF(名目付加価値!G303:G325,"&lt;&gt;0"),0)</f>
        <v>1.6053028736993508E-2</v>
      </c>
      <c r="H312" s="6">
        <f>IF(名目付加価値!H312&gt;0,名目付加価値!H312/SUMIF(名目付加価値!H303:H325,"&lt;&gt;0"),0)</f>
        <v>1.1704692070950248E-2</v>
      </c>
      <c r="I312" s="6">
        <f>IF(名目付加価値!I312&gt;0,名目付加価値!I312/SUMIF(名目付加価値!I303:I325,"&lt;&gt;0"),0)</f>
        <v>8.498238425772053E-3</v>
      </c>
      <c r="J312" s="6">
        <f>IF(名目付加価値!J312&gt;0,名目付加価値!J312/SUMIF(名目付加価値!J303:J325,"&lt;&gt;0"),0)</f>
        <v>8.1273719694445554E-3</v>
      </c>
    </row>
    <row r="313" spans="1:10" x14ac:dyDescent="0.15">
      <c r="A313" s="1">
        <v>14</v>
      </c>
      <c r="B313" s="1" t="s">
        <v>109</v>
      </c>
      <c r="C313" s="1">
        <v>11</v>
      </c>
      <c r="D313" s="1" t="s">
        <v>23</v>
      </c>
      <c r="E313" s="6">
        <f>IF(名目付加価値!E313&gt;0,名目付加価値!E313/SUMIF(名目付加価値!E303:E325,"&lt;&gt;0"),0)</f>
        <v>4.8169757312809765E-2</v>
      </c>
      <c r="F313" s="6">
        <f>IF(名目付加価値!F313&gt;0,名目付加価値!F313/SUMIF(名目付加価値!F303:F325,"&lt;&gt;0"),0)</f>
        <v>3.7851784082536123E-2</v>
      </c>
      <c r="G313" s="6">
        <f>IF(名目付加価値!G313&gt;0,名目付加価値!G313/SUMIF(名目付加価値!G303:G325,"&lt;&gt;0"),0)</f>
        <v>4.2290975583421514E-2</v>
      </c>
      <c r="H313" s="6">
        <f>IF(名目付加価値!H313&gt;0,名目付加価値!H313/SUMIF(名目付加価値!H303:H325,"&lt;&gt;0"),0)</f>
        <v>3.4912895732715742E-2</v>
      </c>
      <c r="I313" s="6">
        <f>IF(名目付加価値!I313&gt;0,名目付加価値!I313/SUMIF(名目付加価値!I303:I325,"&lt;&gt;0"),0)</f>
        <v>3.262242589436349E-2</v>
      </c>
      <c r="J313" s="6">
        <f>IF(名目付加価値!J313&gt;0,名目付加価値!J313/SUMIF(名目付加価値!J303:J325,"&lt;&gt;0"),0)</f>
        <v>1.9833900180386752E-2</v>
      </c>
    </row>
    <row r="314" spans="1:10" x14ac:dyDescent="0.15">
      <c r="A314" s="1">
        <v>14</v>
      </c>
      <c r="B314" s="1" t="s">
        <v>109</v>
      </c>
      <c r="C314" s="1">
        <v>12</v>
      </c>
      <c r="D314" s="1" t="s">
        <v>24</v>
      </c>
      <c r="E314" s="6">
        <f>IF(名目付加価値!E314&gt;0,名目付加価値!E314/SUMIF(名目付加価値!E303:E325,"&lt;&gt;0"),0)</f>
        <v>9.5447579069259283E-2</v>
      </c>
      <c r="F314" s="6">
        <f>IF(名目付加価値!F314&gt;0,名目付加価値!F314/SUMIF(名目付加価値!F303:F325,"&lt;&gt;0"),0)</f>
        <v>9.4179066716127552E-2</v>
      </c>
      <c r="G314" s="6">
        <f>IF(名目付加価値!G314&gt;0,名目付加価値!G314/SUMIF(名目付加価値!G303:G325,"&lt;&gt;0"),0)</f>
        <v>0.128017485690681</v>
      </c>
      <c r="H314" s="6">
        <f>IF(名目付加価値!H314&gt;0,名目付加価値!H314/SUMIF(名目付加価値!H303:H325,"&lt;&gt;0"),0)</f>
        <v>6.6266897323210561E-2</v>
      </c>
      <c r="I314" s="6">
        <f>IF(名目付加価値!I314&gt;0,名目付加価値!I314/SUMIF(名目付加価値!I303:I325,"&lt;&gt;0"),0)</f>
        <v>3.3178384603716297E-2</v>
      </c>
      <c r="J314" s="6">
        <f>IF(名目付加価値!J314&gt;0,名目付加価値!J314/SUMIF(名目付加価値!J303:J325,"&lt;&gt;0"),0)</f>
        <v>2.6972711102421203E-2</v>
      </c>
    </row>
    <row r="315" spans="1:10" x14ac:dyDescent="0.15">
      <c r="A315" s="1">
        <v>14</v>
      </c>
      <c r="B315" s="1" t="s">
        <v>109</v>
      </c>
      <c r="C315" s="1">
        <v>13</v>
      </c>
      <c r="D315" s="1" t="s">
        <v>25</v>
      </c>
      <c r="E315" s="6">
        <f>IF(名目付加価値!E315&gt;0,名目付加価値!E315/SUMIF(名目付加価値!E303:E325,"&lt;&gt;0"),0)</f>
        <v>0.11271241278652118</v>
      </c>
      <c r="F315" s="6">
        <f>IF(名目付加価値!F315&gt;0,名目付加価値!F315/SUMIF(名目付加価値!F303:F325,"&lt;&gt;0"),0)</f>
        <v>7.5619289646905716E-2</v>
      </c>
      <c r="G315" s="6">
        <f>IF(名目付加価値!G315&gt;0,名目付加価値!G315/SUMIF(名目付加価値!G303:G325,"&lt;&gt;0"),0)</f>
        <v>5.3333635608540882E-2</v>
      </c>
      <c r="H315" s="6">
        <f>IF(名目付加価値!H315&gt;0,名目付加価値!H315/SUMIF(名目付加価値!H303:H325,"&lt;&gt;0"),0)</f>
        <v>3.2764705998905345E-2</v>
      </c>
      <c r="I315" s="6">
        <f>IF(名目付加価値!I315&gt;0,名目付加価値!I315/SUMIF(名目付加価値!I303:I325,"&lt;&gt;0"),0)</f>
        <v>3.7445071753943807E-2</v>
      </c>
      <c r="J315" s="6">
        <f>IF(名目付加価値!J315&gt;0,名目付加価値!J315/SUMIF(名目付加価値!J303:J325,"&lt;&gt;0"),0)</f>
        <v>2.80773203543262E-2</v>
      </c>
    </row>
    <row r="316" spans="1:10" x14ac:dyDescent="0.15">
      <c r="A316" s="1">
        <v>14</v>
      </c>
      <c r="B316" s="1" t="s">
        <v>109</v>
      </c>
      <c r="C316" s="1">
        <v>14</v>
      </c>
      <c r="D316" s="1" t="s">
        <v>26</v>
      </c>
      <c r="E316" s="6">
        <f>IF(名目付加価値!E316&gt;0,名目付加価値!E316/SUMIF(名目付加価値!E303:E325,"&lt;&gt;0"),0)</f>
        <v>5.9517857429339637E-3</v>
      </c>
      <c r="F316" s="6">
        <f>IF(名目付加価値!F316&gt;0,名目付加価値!F316/SUMIF(名目付加価値!F303:F325,"&lt;&gt;0"),0)</f>
        <v>5.0843630606463011E-3</v>
      </c>
      <c r="G316" s="6">
        <f>IF(名目付加価値!G316&gt;0,名目付加価値!G316/SUMIF(名目付加価値!G303:G325,"&lt;&gt;0"),0)</f>
        <v>4.2763782527928925E-3</v>
      </c>
      <c r="H316" s="6">
        <f>IF(名目付加価値!H316&gt;0,名目付加価値!H316/SUMIF(名目付加価値!H303:H325,"&lt;&gt;0"),0)</f>
        <v>3.0043109266061274E-3</v>
      </c>
      <c r="I316" s="6">
        <f>IF(名目付加価値!I316&gt;0,名目付加価値!I316/SUMIF(名目付加価値!I303:I325,"&lt;&gt;0"),0)</f>
        <v>2.8833443464532345E-3</v>
      </c>
      <c r="J316" s="6">
        <f>IF(名目付加価値!J316&gt;0,名目付加価値!J316/SUMIF(名目付加価値!J303:J325,"&lt;&gt;0"),0)</f>
        <v>2.4043679243215843E-3</v>
      </c>
    </row>
    <row r="317" spans="1:10" x14ac:dyDescent="0.15">
      <c r="A317" s="1">
        <v>14</v>
      </c>
      <c r="B317" s="1" t="s">
        <v>109</v>
      </c>
      <c r="C317" s="1">
        <v>15</v>
      </c>
      <c r="D317" s="1" t="s">
        <v>27</v>
      </c>
      <c r="E317" s="6">
        <f>IF(名目付加価値!E317&gt;0,名目付加価値!E317/SUMIF(名目付加価値!E303:E325,"&lt;&gt;0"),0)</f>
        <v>2.4249249248942915E-2</v>
      </c>
      <c r="F317" s="6">
        <f>IF(名目付加価値!F317&gt;0,名目付加価値!F317/SUMIF(名目付加価値!F303:F325,"&lt;&gt;0"),0)</f>
        <v>2.1679129989282907E-2</v>
      </c>
      <c r="G317" s="6">
        <f>IF(名目付加価値!G317&gt;0,名目付加価値!G317/SUMIF(名目付加価値!G303:G325,"&lt;&gt;0"),0)</f>
        <v>2.3553925275798273E-2</v>
      </c>
      <c r="H317" s="6">
        <f>IF(名目付加価値!H317&gt;0,名目付加価値!H317/SUMIF(名目付加価値!H303:H325,"&lt;&gt;0"),0)</f>
        <v>1.9441316494357874E-2</v>
      </c>
      <c r="I317" s="6">
        <f>IF(名目付加価値!I317&gt;0,名目付加価値!I317/SUMIF(名目付加価値!I303:I325,"&lt;&gt;0"),0)</f>
        <v>1.4950895630631105E-2</v>
      </c>
      <c r="J317" s="6">
        <f>IF(名目付加価値!J317&gt;0,名目付加価値!J317/SUMIF(名目付加価値!J303:J325,"&lt;&gt;0"),0)</f>
        <v>1.4416926025457572E-2</v>
      </c>
    </row>
    <row r="318" spans="1:10" x14ac:dyDescent="0.15">
      <c r="A318" s="1">
        <v>14</v>
      </c>
      <c r="B318" s="1" t="s">
        <v>282</v>
      </c>
      <c r="C318" s="1">
        <v>16</v>
      </c>
      <c r="D318" s="1" t="s">
        <v>10</v>
      </c>
      <c r="E318" s="6">
        <f>IF(名目付加価値!E318&gt;0,名目付加価値!E318/SUMIF(名目付加価値!E303:E325,"&lt;&gt;0"),0)</f>
        <v>9.1407705471004699E-2</v>
      </c>
      <c r="F318" s="6">
        <f>IF(名目付加価値!F318&gt;0,名目付加価値!F318/SUMIF(名目付加価値!F303:F325,"&lt;&gt;0"),0)</f>
        <v>9.6382432426212861E-2</v>
      </c>
      <c r="G318" s="6">
        <f>IF(名目付加価値!G318&gt;0,名目付加価値!G318/SUMIF(名目付加価値!G303:G325,"&lt;&gt;0"),0)</f>
        <v>0.10833718689369604</v>
      </c>
      <c r="H318" s="6">
        <f>IF(名目付加価値!H318&gt;0,名目付加価値!H318/SUMIF(名目付加価値!H303:H325,"&lt;&gt;0"),0)</f>
        <v>7.3387655901643131E-2</v>
      </c>
      <c r="I318" s="6">
        <f>IF(名目付加価値!I318&gt;0,名目付加価値!I318/SUMIF(名目付加価値!I303:I325,"&lt;&gt;0"),0)</f>
        <v>6.0594062244661115E-2</v>
      </c>
      <c r="J318" s="6">
        <f>IF(名目付加価値!J318&gt;0,名目付加価値!J318/SUMIF(名目付加価値!J303:J325,"&lt;&gt;0"),0)</f>
        <v>6.6985806230267134E-2</v>
      </c>
    </row>
    <row r="319" spans="1:10" x14ac:dyDescent="0.15">
      <c r="A319" s="1">
        <v>14</v>
      </c>
      <c r="B319" s="1" t="s">
        <v>282</v>
      </c>
      <c r="C319" s="1">
        <v>17</v>
      </c>
      <c r="D319" s="1" t="s">
        <v>11</v>
      </c>
      <c r="E319" s="6">
        <f>IF(名目付加価値!E319&gt;0,名目付加価値!E319/SUMIF(名目付加価値!E303:E325,"&lt;&gt;0"),0)</f>
        <v>2.3586856563455803E-2</v>
      </c>
      <c r="F319" s="6">
        <f>IF(名目付加価値!F319&gt;0,名目付加価値!F319/SUMIF(名目付加価値!F303:F325,"&lt;&gt;0"),0)</f>
        <v>2.2983640513572223E-2</v>
      </c>
      <c r="G319" s="6">
        <f>IF(名目付加価値!G319&gt;0,名目付加価値!G319/SUMIF(名目付加価値!G303:G325,"&lt;&gt;0"),0)</f>
        <v>2.2961759621856499E-2</v>
      </c>
      <c r="H319" s="6">
        <f>IF(名目付加価値!H319&gt;0,名目付加価値!H319/SUMIF(名目付加価値!H303:H325,"&lt;&gt;0"),0)</f>
        <v>2.5957857734091271E-2</v>
      </c>
      <c r="I319" s="6">
        <f>IF(名目付加価値!I319&gt;0,名目付加価値!I319/SUMIF(名目付加価値!I303:I325,"&lt;&gt;0"),0)</f>
        <v>1.5897112771957992E-2</v>
      </c>
      <c r="J319" s="6">
        <f>IF(名目付加価値!J319&gt;0,名目付加価値!J319/SUMIF(名目付加価値!J303:J325,"&lt;&gt;0"),0)</f>
        <v>2.2881399501959054E-2</v>
      </c>
    </row>
    <row r="320" spans="1:10" x14ac:dyDescent="0.15">
      <c r="A320" s="1">
        <v>14</v>
      </c>
      <c r="B320" s="1" t="s">
        <v>282</v>
      </c>
      <c r="C320" s="1">
        <v>18</v>
      </c>
      <c r="D320" s="1" t="s">
        <v>12</v>
      </c>
      <c r="E320" s="6">
        <f>IF(名目付加価値!E320&gt;0,名目付加価値!E320/SUMIF(名目付加価値!E303:E325,"&lt;&gt;0"),0)</f>
        <v>7.4023228853201659E-2</v>
      </c>
      <c r="F320" s="6">
        <f>IF(名目付加価値!F320&gt;0,名目付加価値!F320/SUMIF(名目付加価値!F303:F325,"&lt;&gt;0"),0)</f>
        <v>0.11293853749081278</v>
      </c>
      <c r="G320" s="6">
        <f>IF(名目付加価値!G320&gt;0,名目付加価値!G320/SUMIF(名目付加価値!G303:G325,"&lt;&gt;0"),0)</f>
        <v>0.10607863400996838</v>
      </c>
      <c r="H320" s="6">
        <f>IF(名目付加価値!H320&gt;0,名目付加価値!H320/SUMIF(名目付加価値!H303:H325,"&lt;&gt;0"),0)</f>
        <v>0.12213372829576602</v>
      </c>
      <c r="I320" s="6">
        <f>IF(名目付加価値!I320&gt;0,名目付加価値!I320/SUMIF(名目付加価値!I303:I325,"&lt;&gt;0"),0)</f>
        <v>0.13440676048467945</v>
      </c>
      <c r="J320" s="6">
        <f>IF(名目付加価値!J320&gt;0,名目付加価値!J320/SUMIF(名目付加価値!J303:J325,"&lt;&gt;0"),0)</f>
        <v>0.13199163125594326</v>
      </c>
    </row>
    <row r="321" spans="1:10" x14ac:dyDescent="0.15">
      <c r="A321" s="1">
        <v>14</v>
      </c>
      <c r="B321" s="1" t="s">
        <v>282</v>
      </c>
      <c r="C321" s="1">
        <v>19</v>
      </c>
      <c r="D321" s="1" t="s">
        <v>13</v>
      </c>
      <c r="E321" s="6">
        <f>IF(名目付加価値!E321&gt;0,名目付加価値!E321/SUMIF(名目付加価値!E303:E325,"&lt;&gt;0"),0)</f>
        <v>1.9452873621621354E-2</v>
      </c>
      <c r="F321" s="6">
        <f>IF(名目付加価値!F321&gt;0,名目付加価値!F321/SUMIF(名目付加価値!F303:F325,"&lt;&gt;0"),0)</f>
        <v>3.0108183254837637E-2</v>
      </c>
      <c r="G321" s="6">
        <f>IF(名目付加価値!G321&gt;0,名目付加価値!G321/SUMIF(名目付加価値!G303:G325,"&lt;&gt;0"),0)</f>
        <v>3.7617105841744852E-2</v>
      </c>
      <c r="H321" s="6">
        <f>IF(名目付加価値!H321&gt;0,名目付加価値!H321/SUMIF(名目付加価値!H303:H325,"&lt;&gt;0"),0)</f>
        <v>4.5189725433359459E-2</v>
      </c>
      <c r="I321" s="6">
        <f>IF(名目付加価値!I321&gt;0,名目付加価値!I321/SUMIF(名目付加価値!I303:I325,"&lt;&gt;0"),0)</f>
        <v>4.1711084285724662E-2</v>
      </c>
      <c r="J321" s="6">
        <f>IF(名目付加価値!J321&gt;0,名目付加価値!J321/SUMIF(名目付加価値!J303:J325,"&lt;&gt;0"),0)</f>
        <v>4.2969093791963446E-2</v>
      </c>
    </row>
    <row r="322" spans="1:10" x14ac:dyDescent="0.15">
      <c r="A322" s="1">
        <v>14</v>
      </c>
      <c r="B322" s="1" t="s">
        <v>282</v>
      </c>
      <c r="C322" s="1">
        <v>20</v>
      </c>
      <c r="D322" s="1" t="s">
        <v>14</v>
      </c>
      <c r="E322" s="6">
        <f>IF(名目付加価値!E322&gt;0,名目付加価値!E322/SUMIF(名目付加価値!E303:E325,"&lt;&gt;0"),0)</f>
        <v>2.1608868451013792E-2</v>
      </c>
      <c r="F322" s="6">
        <f>IF(名目付加価値!F322&gt;0,名目付加価値!F322/SUMIF(名目付加価値!F303:F325,"&lt;&gt;0"),0)</f>
        <v>2.8702201789633765E-2</v>
      </c>
      <c r="G322" s="6">
        <f>IF(名目付加価値!G322&gt;0,名目付加価値!G322/SUMIF(名目付加価値!G303:G325,"&lt;&gt;0"),0)</f>
        <v>2.7339145990651001E-2</v>
      </c>
      <c r="H322" s="6">
        <f>IF(名目付加価値!H322&gt;0,名目付加価値!H322/SUMIF(名目付加価値!H303:H325,"&lt;&gt;0"),0)</f>
        <v>2.1089207532388958E-2</v>
      </c>
      <c r="I322" s="6">
        <f>IF(名目付加価値!I322&gt;0,名目付加価値!I322/SUMIF(名目付加価値!I303:I325,"&lt;&gt;0"),0)</f>
        <v>2.1333767733524859E-2</v>
      </c>
      <c r="J322" s="6">
        <f>IF(名目付加価値!J322&gt;0,名目付加価値!J322/SUMIF(名目付加価値!J303:J325,"&lt;&gt;0"),0)</f>
        <v>2.4646125351970423E-2</v>
      </c>
    </row>
    <row r="323" spans="1:10" x14ac:dyDescent="0.15">
      <c r="A323" s="1">
        <v>14</v>
      </c>
      <c r="B323" s="1" t="s">
        <v>282</v>
      </c>
      <c r="C323" s="1">
        <v>21</v>
      </c>
      <c r="D323" s="1" t="s">
        <v>15</v>
      </c>
      <c r="E323" s="6">
        <f>IF(名目付加価値!E323&gt;0,名目付加価値!E323/SUMIF(名目付加価値!E303:E325,"&lt;&gt;0"),0)</f>
        <v>8.1632759040601771E-2</v>
      </c>
      <c r="F323" s="6">
        <f>IF(名目付加価値!F323&gt;0,名目付加価値!F323/SUMIF(名目付加価値!F303:F325,"&lt;&gt;0"),0)</f>
        <v>6.7061932217682141E-2</v>
      </c>
      <c r="G323" s="6">
        <f>IF(名目付加価値!G323&gt;0,名目付加価値!G323/SUMIF(名目付加価値!G303:G325,"&lt;&gt;0"),0)</f>
        <v>6.5326088563665091E-2</v>
      </c>
      <c r="H323" s="6">
        <f>IF(名目付加価値!H323&gt;0,名目付加価値!H323/SUMIF(名目付加価値!H303:H325,"&lt;&gt;0"),0)</f>
        <v>7.5365363739726424E-2</v>
      </c>
      <c r="I323" s="6">
        <f>IF(名目付加価値!I323&gt;0,名目付加価値!I323/SUMIF(名目付加価値!I303:I325,"&lt;&gt;0"),0)</f>
        <v>7.9700406795056258E-2</v>
      </c>
      <c r="J323" s="6">
        <f>IF(名目付加価値!J323&gt;0,名目付加価値!J323/SUMIF(名目付加価値!J303:J325,"&lt;&gt;0"),0)</f>
        <v>8.1377493962654771E-2</v>
      </c>
    </row>
    <row r="324" spans="1:10" x14ac:dyDescent="0.15">
      <c r="A324" s="1">
        <v>14</v>
      </c>
      <c r="B324" s="1" t="s">
        <v>107</v>
      </c>
      <c r="C324" s="1">
        <v>22</v>
      </c>
      <c r="D324" s="1" t="s">
        <v>7</v>
      </c>
      <c r="E324" s="6">
        <f>IF(名目付加価値!E324&gt;0,名目付加価値!E324/SUMIF(名目付加価値!E303:E325,"&lt;&gt;0"),0)</f>
        <v>7.8143121895059356E-2</v>
      </c>
      <c r="F324" s="6">
        <f>IF(名目付加価値!F324&gt;0,名目付加価値!F324/SUMIF(名目付加価値!F303:F325,"&lt;&gt;0"),0)</f>
        <v>0.14926178604590715</v>
      </c>
      <c r="G324" s="6">
        <f>IF(名目付加価値!G324&gt;0,名目付加価値!G324/SUMIF(名目付加価値!G303:G325,"&lt;&gt;0"),0)</f>
        <v>0.16804285754062992</v>
      </c>
      <c r="H324" s="6">
        <f>IF(名目付加価値!H324&gt;0,名目付加価値!H324/SUMIF(名目付加価値!H303:H325,"&lt;&gt;0"),0)</f>
        <v>0.25346150594484823</v>
      </c>
      <c r="I324" s="6">
        <f>IF(名目付加価値!I324&gt;0,名目付加価値!I324/SUMIF(名目付加価値!I303:I325,"&lt;&gt;0"),0)</f>
        <v>0.30212854525408989</v>
      </c>
      <c r="J324" s="6">
        <f>IF(名目付加価値!J324&gt;0,名目付加価値!J324/SUMIF(名目付加価値!J303:J325,"&lt;&gt;0"),0)</f>
        <v>0.32705911701909596</v>
      </c>
    </row>
    <row r="325" spans="1:10" x14ac:dyDescent="0.15">
      <c r="A325" s="1">
        <v>14</v>
      </c>
      <c r="B325" s="1" t="s">
        <v>107</v>
      </c>
      <c r="C325" s="1">
        <v>23</v>
      </c>
      <c r="D325" s="1" t="s">
        <v>28</v>
      </c>
      <c r="E325" s="6">
        <f>IF(名目付加価値!E325&gt;0,名目付加価値!E325/SUMIF(名目付加価値!E303:E325,"&lt;&gt;0"),0)</f>
        <v>3.875397744290783E-2</v>
      </c>
      <c r="F325" s="6">
        <f>IF(名目付加価値!F325&gt;0,名目付加価値!F325/SUMIF(名目付加価値!F303:F325,"&lt;&gt;0"),0)</f>
        <v>7.1890332185481076E-2</v>
      </c>
      <c r="G325" s="6">
        <f>IF(名目付加価値!G325&gt;0,名目付加価値!G325/SUMIF(名目付加価値!G303:G325,"&lt;&gt;0"),0)</f>
        <v>7.0832255446234296E-2</v>
      </c>
      <c r="H325" s="6">
        <f>IF(名目付加価値!H325&gt;0,名目付加価値!H325/SUMIF(名目付加価値!H303:H325,"&lt;&gt;0"),0)</f>
        <v>8.8734340569561615E-2</v>
      </c>
      <c r="I325" s="6">
        <f>IF(名目付加価値!I325&gt;0,名目付加価値!I325/SUMIF(名目付加価値!I303:I325,"&lt;&gt;0"),0)</f>
        <v>8.9705252837110963E-2</v>
      </c>
      <c r="J325" s="6">
        <f>IF(名目付加価値!J325&gt;0,名目付加価値!J325/SUMIF(名目付加価値!J303:J325,"&lt;&gt;0"),0)</f>
        <v>9.5603835712182728E-2</v>
      </c>
    </row>
    <row r="326" spans="1:10" x14ac:dyDescent="0.15">
      <c r="A326" s="1">
        <v>15</v>
      </c>
      <c r="B326" s="1" t="s">
        <v>111</v>
      </c>
      <c r="C326" s="1">
        <v>1</v>
      </c>
      <c r="D326" s="1" t="s">
        <v>8</v>
      </c>
      <c r="E326" s="6">
        <f>IF(名目付加価値!E326&gt;0,名目付加価値!E326/SUMIF(名目付加価値!E326:E348,"&lt;&gt;0"),0)</f>
        <v>9.9164842941839207E-2</v>
      </c>
      <c r="F326" s="6">
        <f>IF(名目付加価値!F326&gt;0,名目付加価値!F326/SUMIF(名目付加価値!F326:F348,"&lt;&gt;0"),0)</f>
        <v>5.9384282003345286E-2</v>
      </c>
      <c r="G326" s="6">
        <f>IF(名目付加価値!G326&gt;0,名目付加価値!G326/SUMIF(名目付加価値!G326:G348,"&lt;&gt;0"),0)</f>
        <v>4.3180769860790842E-2</v>
      </c>
      <c r="H326" s="6">
        <f>IF(名目付加価値!H326&gt;0,名目付加価値!H326/SUMIF(名目付加価値!H326:H348,"&lt;&gt;0"),0)</f>
        <v>3.3319625170752085E-2</v>
      </c>
      <c r="I326" s="6">
        <f>IF(名目付加価値!I326&gt;0,名目付加価値!I326/SUMIF(名目付加価値!I326:I348,"&lt;&gt;0"),0)</f>
        <v>2.8868182061335807E-2</v>
      </c>
      <c r="J326" s="6">
        <f>IF(名目付加価値!J326&gt;0,名目付加価値!J326/SUMIF(名目付加価値!J326:J348,"&lt;&gt;0"),0)</f>
        <v>2.8286023385443344E-2</v>
      </c>
    </row>
    <row r="327" spans="1:10" x14ac:dyDescent="0.15">
      <c r="A327" s="1">
        <v>15</v>
      </c>
      <c r="B327" s="1" t="s">
        <v>111</v>
      </c>
      <c r="C327" s="1">
        <v>2</v>
      </c>
      <c r="D327" s="1" t="s">
        <v>9</v>
      </c>
      <c r="E327" s="6">
        <f>IF(名目付加価値!E327&gt;0,名目付加価値!E327/SUMIF(名目付加価値!E326:E348,"&lt;&gt;0"),0)</f>
        <v>1.8250893506499524E-2</v>
      </c>
      <c r="F327" s="6">
        <f>IF(名目付加価値!F327&gt;0,名目付加価値!F327/SUMIF(名目付加価値!F326:F348,"&lt;&gt;0"),0)</f>
        <v>1.973816486149221E-2</v>
      </c>
      <c r="G327" s="6">
        <f>IF(名目付加価値!G327&gt;0,名目付加価値!G327/SUMIF(名目付加価値!G326:G348,"&lt;&gt;0"),0)</f>
        <v>8.8436713809293705E-3</v>
      </c>
      <c r="H327" s="6">
        <f>IF(名目付加価値!H327&gt;0,名目付加価値!H327/SUMIF(名目付加価値!H326:H348,"&lt;&gt;0"),0)</f>
        <v>5.5800507653105368E-3</v>
      </c>
      <c r="I327" s="6">
        <f>IF(名目付加価値!I327&gt;0,名目付加価値!I327/SUMIF(名目付加価値!I326:I348,"&lt;&gt;0"),0)</f>
        <v>5.8912175477289471E-3</v>
      </c>
      <c r="J327" s="6">
        <f>IF(名目付加価値!J327&gt;0,名目付加価値!J327/SUMIF(名目付加価値!J326:J348,"&lt;&gt;0"),0)</f>
        <v>6.3488350791075406E-3</v>
      </c>
    </row>
    <row r="328" spans="1:10" x14ac:dyDescent="0.15">
      <c r="A328" s="1">
        <v>15</v>
      </c>
      <c r="B328" s="1" t="s">
        <v>112</v>
      </c>
      <c r="C328" s="1">
        <v>3</v>
      </c>
      <c r="D328" s="1" t="s">
        <v>16</v>
      </c>
      <c r="E328" s="6">
        <f>IF(名目付加価値!E328&gt;0,名目付加価値!E328/SUMIF(名目付加価値!E326:E348,"&lt;&gt;0"),0)</f>
        <v>4.0442855052519482E-2</v>
      </c>
      <c r="F328" s="6">
        <f>IF(名目付加価値!F328&gt;0,名目付加価値!F328/SUMIF(名目付加価値!F326:F348,"&lt;&gt;0"),0)</f>
        <v>3.9043243954094468E-2</v>
      </c>
      <c r="G328" s="6">
        <f>IF(名目付加価値!G328&gt;0,名目付加価値!G328/SUMIF(名目付加価値!G326:G348,"&lt;&gt;0"),0)</f>
        <v>3.7323635434785715E-2</v>
      </c>
      <c r="H328" s="6">
        <f>IF(名目付加価値!H328&gt;0,名目付加価値!H328/SUMIF(名目付加価値!H326:H348,"&lt;&gt;0"),0)</f>
        <v>3.8552028841658988E-2</v>
      </c>
      <c r="I328" s="6">
        <f>IF(名目付加価値!I328&gt;0,名目付加価値!I328/SUMIF(名目付加価値!I326:I348,"&lt;&gt;0"),0)</f>
        <v>3.9929167995195927E-2</v>
      </c>
      <c r="J328" s="6">
        <f>IF(名目付加価値!J328&gt;0,名目付加価値!J328/SUMIF(名目付加価値!J326:J348,"&lt;&gt;0"),0)</f>
        <v>4.2684857083937475E-2</v>
      </c>
    </row>
    <row r="329" spans="1:10" x14ac:dyDescent="0.15">
      <c r="A329" s="1">
        <v>15</v>
      </c>
      <c r="B329" s="1" t="s">
        <v>112</v>
      </c>
      <c r="C329" s="1">
        <v>4</v>
      </c>
      <c r="D329" s="1" t="s">
        <v>17</v>
      </c>
      <c r="E329" s="6">
        <f>IF(名目付加価値!E329&gt;0,名目付加価値!E329/SUMIF(名目付加価値!E326:E348,"&lt;&gt;0"),0)</f>
        <v>5.3600562306450966E-2</v>
      </c>
      <c r="F329" s="6">
        <f>IF(名目付加価値!F329&gt;0,名目付加価値!F329/SUMIF(名目付加価値!F326:F348,"&lt;&gt;0"),0)</f>
        <v>3.0053490910982604E-2</v>
      </c>
      <c r="G329" s="6">
        <f>IF(名目付加価値!G329&gt;0,名目付加価値!G329/SUMIF(名目付加価値!G326:G348,"&lt;&gt;0"),0)</f>
        <v>2.4071851315855985E-2</v>
      </c>
      <c r="H329" s="6">
        <f>IF(名目付加価値!H329&gt;0,名目付加価値!H329/SUMIF(名目付加価値!H326:H348,"&lt;&gt;0"),0)</f>
        <v>1.0493771007246322E-2</v>
      </c>
      <c r="I329" s="6">
        <f>IF(名目付加価値!I329&gt;0,名目付加価値!I329/SUMIF(名目付加価値!I326:I348,"&lt;&gt;0"),0)</f>
        <v>5.8942176420717102E-3</v>
      </c>
      <c r="J329" s="6">
        <f>IF(名目付加価値!J329&gt;0,名目付加価値!J329/SUMIF(名目付加価値!J326:J348,"&lt;&gt;0"),0)</f>
        <v>5.288601584478002E-3</v>
      </c>
    </row>
    <row r="330" spans="1:10" x14ac:dyDescent="0.15">
      <c r="A330" s="1">
        <v>15</v>
      </c>
      <c r="B330" s="1" t="s">
        <v>112</v>
      </c>
      <c r="C330" s="1">
        <v>5</v>
      </c>
      <c r="D330" s="1" t="s">
        <v>18</v>
      </c>
      <c r="E330" s="6">
        <f>IF(名目付加価値!E330&gt;0,名目付加価値!E330/SUMIF(名目付加価値!E326:E348,"&lt;&gt;0"),0)</f>
        <v>6.8409934779158042E-3</v>
      </c>
      <c r="F330" s="6">
        <f>IF(名目付加価値!F330&gt;0,名目付加価値!F330/SUMIF(名目付加価値!F326:F348,"&lt;&gt;0"),0)</f>
        <v>4.3544779321289112E-3</v>
      </c>
      <c r="G330" s="6">
        <f>IF(名目付加価値!G330&gt;0,名目付加価値!G330/SUMIF(名目付加価値!G326:G348,"&lt;&gt;0"),0)</f>
        <v>6.0294172925913709E-3</v>
      </c>
      <c r="H330" s="6">
        <f>IF(名目付加価値!H330&gt;0,名目付加価値!H330/SUMIF(名目付加価値!H326:H348,"&lt;&gt;0"),0)</f>
        <v>7.0377813566449322E-3</v>
      </c>
      <c r="I330" s="6">
        <f>IF(名目付加価値!I330&gt;0,名目付加価値!I330/SUMIF(名目付加価値!I326:I348,"&lt;&gt;0"),0)</f>
        <v>7.5237455679642287E-3</v>
      </c>
      <c r="J330" s="6">
        <f>IF(名目付加価値!J330&gt;0,名目付加価値!J330/SUMIF(名目付加価値!J326:J348,"&lt;&gt;0"),0)</f>
        <v>8.5991102087178244E-3</v>
      </c>
    </row>
    <row r="331" spans="1:10" x14ac:dyDescent="0.15">
      <c r="A331" s="1">
        <v>15</v>
      </c>
      <c r="B331" s="1" t="s">
        <v>112</v>
      </c>
      <c r="C331" s="1">
        <v>6</v>
      </c>
      <c r="D331" s="1" t="s">
        <v>2</v>
      </c>
      <c r="E331" s="6">
        <f>IF(名目付加価値!E331&gt;0,名目付加価値!E331/SUMIF(名目付加価値!E326:E348,"&lt;&gt;0"),0)</f>
        <v>3.0372405282879066E-2</v>
      </c>
      <c r="F331" s="6">
        <f>IF(名目付加価値!F331&gt;0,名目付加価値!F331/SUMIF(名目付加価値!F326:F348,"&lt;&gt;0"),0)</f>
        <v>2.2397208832735379E-2</v>
      </c>
      <c r="G331" s="6">
        <f>IF(名目付加価値!G331&gt;0,名目付加価値!G331/SUMIF(名目付加価値!G326:G348,"&lt;&gt;0"),0)</f>
        <v>1.583494203829609E-2</v>
      </c>
      <c r="H331" s="6">
        <f>IF(名目付加価値!H331&gt;0,名目付加価値!H331/SUMIF(名目付加価値!H326:H348,"&lt;&gt;0"),0)</f>
        <v>1.6728949982239651E-2</v>
      </c>
      <c r="I331" s="6">
        <f>IF(名目付加価値!I331&gt;0,名目付加価値!I331/SUMIF(名目付加価値!I326:I348,"&lt;&gt;0"),0)</f>
        <v>1.5426162497019282E-2</v>
      </c>
      <c r="J331" s="6">
        <f>IF(名目付加価値!J331&gt;0,名目付加価値!J331/SUMIF(名目付加価値!J326:J348,"&lt;&gt;0"),0)</f>
        <v>1.6865344752214878E-2</v>
      </c>
    </row>
    <row r="332" spans="1:10" x14ac:dyDescent="0.15">
      <c r="A332" s="1">
        <v>15</v>
      </c>
      <c r="B332" s="1" t="s">
        <v>112</v>
      </c>
      <c r="C332" s="1">
        <v>7</v>
      </c>
      <c r="D332" s="1" t="s">
        <v>19</v>
      </c>
      <c r="E332" s="6">
        <f>IF(名目付加価値!E332&gt;0,名目付加価値!E332/SUMIF(名目付加価値!E326:E348,"&lt;&gt;0"),0)</f>
        <v>1.3309052917594211E-2</v>
      </c>
      <c r="F332" s="6">
        <f>IF(名目付加価値!F332&gt;0,名目付加価値!F332/SUMIF(名目付加価値!F326:F348,"&lt;&gt;0"),0)</f>
        <v>2.1148260353440619E-2</v>
      </c>
      <c r="G332" s="6">
        <f>IF(名目付加価値!G332&gt;0,名目付加価値!G332/SUMIF(名目付加価値!G326:G348,"&lt;&gt;0"),0)</f>
        <v>9.8281976420829861E-3</v>
      </c>
      <c r="H332" s="6">
        <f>IF(名目付加価値!H332&gt;0,名目付加価値!H332/SUMIF(名目付加価値!H326:H348,"&lt;&gt;0"),0)</f>
        <v>1.4430591102138502E-3</v>
      </c>
      <c r="I332" s="6">
        <f>IF(名目付加価値!I332&gt;0,名目付加価値!I332/SUMIF(名目付加価値!I326:I348,"&lt;&gt;0"),0)</f>
        <v>3.3724896622216974E-3</v>
      </c>
      <c r="J332" s="6">
        <f>IF(名目付加価値!J332&gt;0,名目付加価値!J332/SUMIF(名目付加価値!J326:J348,"&lt;&gt;0"),0)</f>
        <v>3.0673493972791822E-3</v>
      </c>
    </row>
    <row r="333" spans="1:10" x14ac:dyDescent="0.15">
      <c r="A333" s="1">
        <v>15</v>
      </c>
      <c r="B333" s="1" t="s">
        <v>112</v>
      </c>
      <c r="C333" s="1">
        <v>8</v>
      </c>
      <c r="D333" s="1" t="s">
        <v>20</v>
      </c>
      <c r="E333" s="6">
        <f>IF(名目付加価値!E333&gt;0,名目付加価値!E333/SUMIF(名目付加価値!E326:E348,"&lt;&gt;0"),0)</f>
        <v>1.3292333462584809E-2</v>
      </c>
      <c r="F333" s="6">
        <f>IF(名目付加価値!F333&gt;0,名目付加価値!F333/SUMIF(名目付加価値!F326:F348,"&lt;&gt;0"),0)</f>
        <v>1.084439118716371E-2</v>
      </c>
      <c r="G333" s="6">
        <f>IF(名目付加価値!G333&gt;0,名目付加価値!G333/SUMIF(名目付加価値!G326:G348,"&lt;&gt;0"),0)</f>
        <v>8.4684395054678546E-3</v>
      </c>
      <c r="H333" s="6">
        <f>IF(名目付加価値!H333&gt;0,名目付加価値!H333/SUMIF(名目付加価値!H326:H348,"&lt;&gt;0"),0)</f>
        <v>6.1418181324793143E-3</v>
      </c>
      <c r="I333" s="6">
        <f>IF(名目付加価値!I333&gt;0,名目付加価値!I333/SUMIF(名目付加価値!I326:I348,"&lt;&gt;0"),0)</f>
        <v>4.2648416003069579E-3</v>
      </c>
      <c r="J333" s="6">
        <f>IF(名目付加価値!J333&gt;0,名目付加価値!J333/SUMIF(名目付加価値!J326:J348,"&lt;&gt;0"),0)</f>
        <v>3.5325494243893395E-3</v>
      </c>
    </row>
    <row r="334" spans="1:10" x14ac:dyDescent="0.15">
      <c r="A334" s="1">
        <v>15</v>
      </c>
      <c r="B334" s="1" t="s">
        <v>112</v>
      </c>
      <c r="C334" s="1">
        <v>9</v>
      </c>
      <c r="D334" s="1" t="s">
        <v>21</v>
      </c>
      <c r="E334" s="6">
        <f>IF(名目付加価値!E334&gt;0,名目付加価値!E334/SUMIF(名目付加価値!E326:E348,"&lt;&gt;0"),0)</f>
        <v>4.7193252612310471E-2</v>
      </c>
      <c r="F334" s="6">
        <f>IF(名目付加価値!F334&gt;0,名目付加価値!F334/SUMIF(名目付加価値!F326:F348,"&lt;&gt;0"),0)</f>
        <v>2.1637486986364241E-2</v>
      </c>
      <c r="G334" s="6">
        <f>IF(名目付加価値!G334&gt;0,名目付加価値!G334/SUMIF(名目付加価値!G326:G348,"&lt;&gt;0"),0)</f>
        <v>1.4889081451454846E-2</v>
      </c>
      <c r="H334" s="6">
        <f>IF(名目付加価値!H334&gt;0,名目付加価値!H334/SUMIF(名目付加価値!H326:H348,"&lt;&gt;0"),0)</f>
        <v>9.9192027490078213E-3</v>
      </c>
      <c r="I334" s="6">
        <f>IF(名目付加価値!I334&gt;0,名目付加価値!I334/SUMIF(名目付加価値!I326:I348,"&lt;&gt;0"),0)</f>
        <v>1.1794375293992011E-2</v>
      </c>
      <c r="J334" s="6">
        <f>IF(名目付加価値!J334&gt;0,名目付加価値!J334/SUMIF(名目付加価値!J326:J348,"&lt;&gt;0"),0)</f>
        <v>1.0216927439628267E-2</v>
      </c>
    </row>
    <row r="335" spans="1:10" x14ac:dyDescent="0.15">
      <c r="A335" s="1">
        <v>15</v>
      </c>
      <c r="B335" s="1" t="s">
        <v>112</v>
      </c>
      <c r="C335" s="1">
        <v>10</v>
      </c>
      <c r="D335" s="1" t="s">
        <v>22</v>
      </c>
      <c r="E335" s="6">
        <f>IF(名目付加価値!E335&gt;0,名目付加価値!E335/SUMIF(名目付加価値!E326:E348,"&lt;&gt;0"),0)</f>
        <v>3.180277912286316E-2</v>
      </c>
      <c r="F335" s="6">
        <f>IF(名目付加価値!F335&gt;0,名目付加価値!F335/SUMIF(名目付加価値!F326:F348,"&lt;&gt;0"),0)</f>
        <v>2.8303702911641995E-2</v>
      </c>
      <c r="G335" s="6">
        <f>IF(名目付加価値!G335&gt;0,名目付加価値!G335/SUMIF(名目付加価値!G326:G348,"&lt;&gt;0"),0)</f>
        <v>3.0724436640497708E-2</v>
      </c>
      <c r="H335" s="6">
        <f>IF(名目付加価値!H335&gt;0,名目付加価値!H335/SUMIF(名目付加価値!H326:H348,"&lt;&gt;0"),0)</f>
        <v>2.4080816609850057E-2</v>
      </c>
      <c r="I335" s="6">
        <f>IF(名目付加価値!I335&gt;0,名目付加価値!I335/SUMIF(名目付加価値!I326:I348,"&lt;&gt;0"),0)</f>
        <v>1.8899669764814324E-2</v>
      </c>
      <c r="J335" s="6">
        <f>IF(名目付加価値!J335&gt;0,名目付加価値!J335/SUMIF(名目付加価値!J326:J348,"&lt;&gt;0"),0)</f>
        <v>1.9511361007961414E-2</v>
      </c>
    </row>
    <row r="336" spans="1:10" x14ac:dyDescent="0.15">
      <c r="A336" s="1">
        <v>15</v>
      </c>
      <c r="B336" s="1" t="s">
        <v>112</v>
      </c>
      <c r="C336" s="1">
        <v>11</v>
      </c>
      <c r="D336" s="1" t="s">
        <v>23</v>
      </c>
      <c r="E336" s="6">
        <f>IF(名目付加価値!E336&gt;0,名目付加価値!E336/SUMIF(名目付加価値!E326:E348,"&lt;&gt;0"),0)</f>
        <v>3.4889983765906456E-2</v>
      </c>
      <c r="F336" s="6">
        <f>IF(名目付加価値!F336&gt;0,名目付加価値!F336/SUMIF(名目付加価値!F326:F348,"&lt;&gt;0"),0)</f>
        <v>2.9795361975596523E-2</v>
      </c>
      <c r="G336" s="6">
        <f>IF(名目付加価値!G336&gt;0,名目付加価値!G336/SUMIF(名目付加価値!G326:G348,"&lt;&gt;0"),0)</f>
        <v>3.5061709514041001E-2</v>
      </c>
      <c r="H336" s="6">
        <f>IF(名目付加価値!H336&gt;0,名目付加価値!H336/SUMIF(名目付加価値!H326:H348,"&lt;&gt;0"),0)</f>
        <v>2.819365187257784E-2</v>
      </c>
      <c r="I336" s="6">
        <f>IF(名目付加価値!I336&gt;0,名目付加価値!I336/SUMIF(名目付加価値!I326:I348,"&lt;&gt;0"),0)</f>
        <v>3.8937001481149834E-2</v>
      </c>
      <c r="J336" s="6">
        <f>IF(名目付加価値!J336&gt;0,名目付加価値!J336/SUMIF(名目付加価値!J326:J348,"&lt;&gt;0"),0)</f>
        <v>2.7242895282109249E-2</v>
      </c>
    </row>
    <row r="337" spans="1:10" x14ac:dyDescent="0.15">
      <c r="A337" s="1">
        <v>15</v>
      </c>
      <c r="B337" s="1" t="s">
        <v>112</v>
      </c>
      <c r="C337" s="1">
        <v>12</v>
      </c>
      <c r="D337" s="1" t="s">
        <v>24</v>
      </c>
      <c r="E337" s="6">
        <f>IF(名目付加価値!E337&gt;0,名目付加価値!E337/SUMIF(名目付加価値!E326:E348,"&lt;&gt;0"),0)</f>
        <v>8.0881331454804133E-3</v>
      </c>
      <c r="F337" s="6">
        <f>IF(名目付加価値!F337&gt;0,名目付加価値!F337/SUMIF(名目付加価値!F326:F348,"&lt;&gt;0"),0)</f>
        <v>1.6816545583594064E-2</v>
      </c>
      <c r="G337" s="6">
        <f>IF(名目付加価値!G337&gt;0,名目付加価値!G337/SUMIF(名目付加価値!G326:G348,"&lt;&gt;0"),0)</f>
        <v>4.0974134013278284E-2</v>
      </c>
      <c r="H337" s="6">
        <f>IF(名目付加価値!H337&gt;0,名目付加価値!H337/SUMIF(名目付加価値!H326:H348,"&lt;&gt;0"),0)</f>
        <v>5.1441668085265457E-2</v>
      </c>
      <c r="I337" s="6">
        <f>IF(名目付加価値!I337&gt;0,名目付加価値!I337/SUMIF(名目付加価値!I326:I348,"&lt;&gt;0"),0)</f>
        <v>4.7124938569914183E-2</v>
      </c>
      <c r="J337" s="6">
        <f>IF(名目付加価値!J337&gt;0,名目付加価値!J337/SUMIF(名目付加価値!J326:J348,"&lt;&gt;0"),0)</f>
        <v>3.6666954078939384E-2</v>
      </c>
    </row>
    <row r="338" spans="1:10" x14ac:dyDescent="0.15">
      <c r="A338" s="1">
        <v>15</v>
      </c>
      <c r="B338" s="1" t="s">
        <v>112</v>
      </c>
      <c r="C338" s="1">
        <v>13</v>
      </c>
      <c r="D338" s="1" t="s">
        <v>25</v>
      </c>
      <c r="E338" s="6">
        <f>IF(名目付加価値!E338&gt;0,名目付加価値!E338/SUMIF(名目付加価値!E326:E348,"&lt;&gt;0"),0)</f>
        <v>6.1491013390649598E-3</v>
      </c>
      <c r="F338" s="6">
        <f>IF(名目付加価値!F338&gt;0,名目付加価値!F338/SUMIF(名目付加価値!F326:F348,"&lt;&gt;0"),0)</f>
        <v>7.8051876135616588E-3</v>
      </c>
      <c r="G338" s="6">
        <f>IF(名目付加価値!G338&gt;0,名目付加価値!G338/SUMIF(名目付加価値!G326:G348,"&lt;&gt;0"),0)</f>
        <v>5.5641057299070304E-3</v>
      </c>
      <c r="H338" s="6">
        <f>IF(名目付加価値!H338&gt;0,名目付加価値!H338/SUMIF(名目付加価値!H326:H348,"&lt;&gt;0"),0)</f>
        <v>5.1211431446756567E-3</v>
      </c>
      <c r="I338" s="6">
        <f>IF(名目付加価値!I338&gt;0,名目付加価値!I338/SUMIF(名目付加価値!I326:I348,"&lt;&gt;0"),0)</f>
        <v>1.0166289666438249E-2</v>
      </c>
      <c r="J338" s="6">
        <f>IF(名目付加価値!J338&gt;0,名目付加価値!J338/SUMIF(名目付加価値!J326:J348,"&lt;&gt;0"),0)</f>
        <v>7.7435171894423924E-3</v>
      </c>
    </row>
    <row r="339" spans="1:10" x14ac:dyDescent="0.15">
      <c r="A339" s="1">
        <v>15</v>
      </c>
      <c r="B339" s="1" t="s">
        <v>112</v>
      </c>
      <c r="C339" s="1">
        <v>14</v>
      </c>
      <c r="D339" s="1" t="s">
        <v>26</v>
      </c>
      <c r="E339" s="6">
        <f>IF(名目付加価値!E339&gt;0,名目付加価値!E339/SUMIF(名目付加価値!E326:E348,"&lt;&gt;0"),0)</f>
        <v>2.7811642733493948E-3</v>
      </c>
      <c r="F339" s="6">
        <f>IF(名目付加価値!F339&gt;0,名目付加価値!F339/SUMIF(名目付加価値!F326:F348,"&lt;&gt;0"),0)</f>
        <v>3.5702457196692262E-3</v>
      </c>
      <c r="G339" s="6">
        <f>IF(名目付加価値!G339&gt;0,名目付加価値!G339/SUMIF(名目付加価値!G326:G348,"&lt;&gt;0"),0)</f>
        <v>4.5972358453375533E-3</v>
      </c>
      <c r="H339" s="6">
        <f>IF(名目付加価値!H339&gt;0,名目付加価値!H339/SUMIF(名目付加価値!H326:H348,"&lt;&gt;0"),0)</f>
        <v>3.5574905903640042E-3</v>
      </c>
      <c r="I339" s="6">
        <f>IF(名目付加価値!I339&gt;0,名目付加価値!I339/SUMIF(名目付加価値!I326:I348,"&lt;&gt;0"),0)</f>
        <v>5.2275014284779691E-3</v>
      </c>
      <c r="J339" s="6">
        <f>IF(名目付加価値!J339&gt;0,名目付加価値!J339/SUMIF(名目付加価値!J326:J348,"&lt;&gt;0"),0)</f>
        <v>3.8286727768958892E-3</v>
      </c>
    </row>
    <row r="340" spans="1:10" x14ac:dyDescent="0.15">
      <c r="A340" s="1">
        <v>15</v>
      </c>
      <c r="B340" s="1" t="s">
        <v>112</v>
      </c>
      <c r="C340" s="1">
        <v>15</v>
      </c>
      <c r="D340" s="1" t="s">
        <v>27</v>
      </c>
      <c r="E340" s="6">
        <f>IF(名目付加価値!E340&gt;0,名目付加価値!E340/SUMIF(名目付加価値!E326:E348,"&lt;&gt;0"),0)</f>
        <v>2.6825615854659035E-2</v>
      </c>
      <c r="F340" s="6">
        <f>IF(名目付加価値!F340&gt;0,名目付加価値!F340/SUMIF(名目付加価値!F326:F348,"&lt;&gt;0"),0)</f>
        <v>2.5405611511597863E-2</v>
      </c>
      <c r="G340" s="6">
        <f>IF(名目付加価値!G340&gt;0,名目付加価値!G340/SUMIF(名目付加価値!G326:G348,"&lt;&gt;0"),0)</f>
        <v>2.4248602186240743E-2</v>
      </c>
      <c r="H340" s="6">
        <f>IF(名目付加価値!H340&gt;0,名目付加価値!H340/SUMIF(名目付加価値!H326:H348,"&lt;&gt;0"),0)</f>
        <v>2.1773849430414893E-2</v>
      </c>
      <c r="I340" s="6">
        <f>IF(名目付加価値!I340&gt;0,名目付加価値!I340/SUMIF(名目付加価値!I326:I348,"&lt;&gt;0"),0)</f>
        <v>1.8376090943748709E-2</v>
      </c>
      <c r="J340" s="6">
        <f>IF(名目付加価値!J340&gt;0,名目付加価値!J340/SUMIF(名目付加価値!J326:J348,"&lt;&gt;0"),0)</f>
        <v>1.6988992719681718E-2</v>
      </c>
    </row>
    <row r="341" spans="1:10" x14ac:dyDescent="0.15">
      <c r="A341" s="1">
        <v>15</v>
      </c>
      <c r="B341" s="1" t="s">
        <v>283</v>
      </c>
      <c r="C341" s="1">
        <v>16</v>
      </c>
      <c r="D341" s="1" t="s">
        <v>10</v>
      </c>
      <c r="E341" s="6">
        <f>IF(名目付加価値!E341&gt;0,名目付加価値!E341/SUMIF(名目付加価値!E326:E348,"&lt;&gt;0"),0)</f>
        <v>0.12773672399739758</v>
      </c>
      <c r="F341" s="6">
        <f>IF(名目付加価値!F341&gt;0,名目付加価値!F341/SUMIF(名目付加価値!F326:F348,"&lt;&gt;0"),0)</f>
        <v>0.14931697930710727</v>
      </c>
      <c r="G341" s="6">
        <f>IF(名目付加価値!G341&gt;0,名目付加価値!G341/SUMIF(名目付加価値!G326:G348,"&lt;&gt;0"),0)</f>
        <v>0.13615270887843736</v>
      </c>
      <c r="H341" s="6">
        <f>IF(名目付加価値!H341&gt;0,名目付加価値!H341/SUMIF(名目付加価値!H326:H348,"&lt;&gt;0"),0)</f>
        <v>0.11630801416506753</v>
      </c>
      <c r="I341" s="6">
        <f>IF(名目付加価値!I341&gt;0,名目付加価値!I341/SUMIF(名目付加価値!I326:I348,"&lt;&gt;0"),0)</f>
        <v>0.10236051857513109</v>
      </c>
      <c r="J341" s="6">
        <f>IF(名目付加価値!J341&gt;0,名目付加価値!J341/SUMIF(名目付加価値!J326:J348,"&lt;&gt;0"),0)</f>
        <v>0.10894943936817339</v>
      </c>
    </row>
    <row r="342" spans="1:10" x14ac:dyDescent="0.15">
      <c r="A342" s="1">
        <v>15</v>
      </c>
      <c r="B342" s="1" t="s">
        <v>111</v>
      </c>
      <c r="C342" s="1">
        <v>17</v>
      </c>
      <c r="D342" s="1" t="s">
        <v>11</v>
      </c>
      <c r="E342" s="6">
        <f>IF(名目付加価値!E342&gt;0,名目付加価値!E342/SUMIF(名目付加価値!E326:E348,"&lt;&gt;0"),0)</f>
        <v>4.2811729683917582E-2</v>
      </c>
      <c r="F342" s="6">
        <f>IF(名目付加価値!F342&gt;0,名目付加価値!F342/SUMIF(名目付加価値!F326:F348,"&lt;&gt;0"),0)</f>
        <v>3.6132111402925972E-2</v>
      </c>
      <c r="G342" s="6">
        <f>IF(名目付加価値!G342&gt;0,名目付加価値!G342/SUMIF(名目付加価値!G326:G348,"&lt;&gt;0"),0)</f>
        <v>5.3038810793843288E-2</v>
      </c>
      <c r="H342" s="6">
        <f>IF(名目付加価値!H342&gt;0,名目付加価値!H342/SUMIF(名目付加価値!H326:H348,"&lt;&gt;0"),0)</f>
        <v>6.7121822266207679E-2</v>
      </c>
      <c r="I342" s="6">
        <f>IF(名目付加価値!I342&gt;0,名目付加価値!I342/SUMIF(名目付加価値!I326:I348,"&lt;&gt;0"),0)</f>
        <v>2.2777824887637591E-2</v>
      </c>
      <c r="J342" s="6">
        <f>IF(名目付加価値!J342&gt;0,名目付加価値!J342/SUMIF(名目付加価値!J326:J348,"&lt;&gt;0"),0)</f>
        <v>3.3017886502724747E-2</v>
      </c>
    </row>
    <row r="343" spans="1:10" x14ac:dyDescent="0.15">
      <c r="A343" s="1">
        <v>15</v>
      </c>
      <c r="B343" s="1" t="s">
        <v>111</v>
      </c>
      <c r="C343" s="1">
        <v>18</v>
      </c>
      <c r="D343" s="1" t="s">
        <v>12</v>
      </c>
      <c r="E343" s="6">
        <f>IF(名目付加価値!E343&gt;0,名目付加価値!E343/SUMIF(名目付加価値!E326:E348,"&lt;&gt;0"),0)</f>
        <v>0.10179372426016797</v>
      </c>
      <c r="F343" s="6">
        <f>IF(名目付加価値!F343&gt;0,名目付加価値!F343/SUMIF(名目付加価値!F326:F348,"&lt;&gt;0"),0)</f>
        <v>0.10780929376226658</v>
      </c>
      <c r="G343" s="6">
        <f>IF(名目付加価値!G343&gt;0,名目付加価値!G343/SUMIF(名目付加価値!G326:G348,"&lt;&gt;0"),0)</f>
        <v>0.11611441131224644</v>
      </c>
      <c r="H343" s="6">
        <f>IF(名目付加価値!H343&gt;0,名目付加価値!H343/SUMIF(名目付加価値!H326:H348,"&lt;&gt;0"),0)</f>
        <v>0.11057095740824931</v>
      </c>
      <c r="I343" s="6">
        <f>IF(名目付加価値!I343&gt;0,名目付加価値!I343/SUMIF(名目付加価値!I326:I348,"&lt;&gt;0"),0)</f>
        <v>0.1111177356329052</v>
      </c>
      <c r="J343" s="6">
        <f>IF(名目付加価値!J343&gt;0,名目付加価値!J343/SUMIF(名目付加価値!J326:J348,"&lt;&gt;0"),0)</f>
        <v>9.9418233391128152E-2</v>
      </c>
    </row>
    <row r="344" spans="1:10" x14ac:dyDescent="0.15">
      <c r="A344" s="1">
        <v>15</v>
      </c>
      <c r="B344" s="1" t="s">
        <v>111</v>
      </c>
      <c r="C344" s="1">
        <v>19</v>
      </c>
      <c r="D344" s="1" t="s">
        <v>13</v>
      </c>
      <c r="E344" s="6">
        <f>IF(名目付加価値!E344&gt;0,名目付加価値!E344/SUMIF(名目付加価値!E326:E348,"&lt;&gt;0"),0)</f>
        <v>3.8907664412193621E-2</v>
      </c>
      <c r="F344" s="6">
        <f>IF(名目付加価値!F344&gt;0,名目付加価値!F344/SUMIF(名目付加価値!F326:F348,"&lt;&gt;0"),0)</f>
        <v>4.0879288981895141E-2</v>
      </c>
      <c r="G344" s="6">
        <f>IF(名目付加価値!G344&gt;0,名目付加価値!G344/SUMIF(名目付加価値!G326:G348,"&lt;&gt;0"),0)</f>
        <v>4.1025025619934388E-2</v>
      </c>
      <c r="H344" s="6">
        <f>IF(名目付加価値!H344&gt;0,名目付加価値!H344/SUMIF(名目付加価値!H326:H348,"&lt;&gt;0"),0)</f>
        <v>3.8807611546310211E-2</v>
      </c>
      <c r="I344" s="6">
        <f>IF(名目付加価値!I344&gt;0,名目付加価値!I344/SUMIF(名目付加価値!I326:I348,"&lt;&gt;0"),0)</f>
        <v>3.9342152941787188E-2</v>
      </c>
      <c r="J344" s="6">
        <f>IF(名目付加価値!J344&gt;0,名目付加価値!J344/SUMIF(名目付加価値!J326:J348,"&lt;&gt;0"),0)</f>
        <v>4.050698107735385E-2</v>
      </c>
    </row>
    <row r="345" spans="1:10" x14ac:dyDescent="0.15">
      <c r="A345" s="1">
        <v>15</v>
      </c>
      <c r="B345" s="1" t="s">
        <v>111</v>
      </c>
      <c r="C345" s="1">
        <v>20</v>
      </c>
      <c r="D345" s="1" t="s">
        <v>14</v>
      </c>
      <c r="E345" s="6">
        <f>IF(名目付加価値!E345&gt;0,名目付加価値!E345/SUMIF(名目付加価値!E326:E348,"&lt;&gt;0"),0)</f>
        <v>2.6141540448280112E-2</v>
      </c>
      <c r="F345" s="6">
        <f>IF(名目付加価値!F345&gt;0,名目付加価値!F345/SUMIF(名目付加価値!F326:F348,"&lt;&gt;0"),0)</f>
        <v>2.1333159473662988E-2</v>
      </c>
      <c r="G345" s="6">
        <f>IF(名目付加価値!G345&gt;0,名目付加価値!G345/SUMIF(名目付加価値!G326:G348,"&lt;&gt;0"),0)</f>
        <v>1.8460407459224986E-2</v>
      </c>
      <c r="H345" s="6">
        <f>IF(名目付加価値!H345&gt;0,名目付加価値!H345/SUMIF(名目付加価値!H326:H348,"&lt;&gt;0"),0)</f>
        <v>1.4596481129384085E-2</v>
      </c>
      <c r="I345" s="6">
        <f>IF(名目付加価値!I345&gt;0,名目付加価値!I345/SUMIF(名目付加価値!I326:I348,"&lt;&gt;0"),0)</f>
        <v>1.4500046357999593E-2</v>
      </c>
      <c r="J345" s="6">
        <f>IF(名目付加価値!J345&gt;0,名目付加価値!J345/SUMIF(名目付加価値!J326:J348,"&lt;&gt;0"),0)</f>
        <v>1.6271809575022351E-2</v>
      </c>
    </row>
    <row r="346" spans="1:10" x14ac:dyDescent="0.15">
      <c r="A346" s="1">
        <v>15</v>
      </c>
      <c r="B346" s="1" t="s">
        <v>111</v>
      </c>
      <c r="C346" s="1">
        <v>21</v>
      </c>
      <c r="D346" s="1" t="s">
        <v>15</v>
      </c>
      <c r="E346" s="6">
        <f>IF(名目付加価値!E346&gt;0,名目付加価値!E346/SUMIF(名目付加価値!E326:E348,"&lt;&gt;0"),0)</f>
        <v>5.9931831068749941E-2</v>
      </c>
      <c r="F346" s="6">
        <f>IF(名目付加価値!F346&gt;0,名目付加価値!F346/SUMIF(名目付加価値!F326:F348,"&lt;&gt;0"),0)</f>
        <v>4.7236711054390167E-2</v>
      </c>
      <c r="G346" s="6">
        <f>IF(名目付加価値!G346&gt;0,名目付加価値!G346/SUMIF(名目付加価値!G326:G348,"&lt;&gt;0"),0)</f>
        <v>5.7018034491778051E-2</v>
      </c>
      <c r="H346" s="6">
        <f>IF(名目付加価値!H346&gt;0,名目付加価値!H346/SUMIF(名目付加価値!H326:H348,"&lt;&gt;0"),0)</f>
        <v>6.1566310807740283E-2</v>
      </c>
      <c r="I346" s="6">
        <f>IF(名目付加価値!I346&gt;0,名目付加価値!I346/SUMIF(名目付加価値!I326:I348,"&lt;&gt;0"),0)</f>
        <v>6.3960027351558355E-2</v>
      </c>
      <c r="J346" s="6">
        <f>IF(名目付加価値!J346&gt;0,名目付加価値!J346/SUMIF(名目付加価値!J326:J348,"&lt;&gt;0"),0)</f>
        <v>6.4458883825409E-2</v>
      </c>
    </row>
    <row r="347" spans="1:10" x14ac:dyDescent="0.15">
      <c r="A347" s="1">
        <v>15</v>
      </c>
      <c r="B347" s="1" t="s">
        <v>110</v>
      </c>
      <c r="C347" s="1">
        <v>22</v>
      </c>
      <c r="D347" s="1" t="s">
        <v>7</v>
      </c>
      <c r="E347" s="6">
        <f>IF(名目付加価値!E347&gt;0,名目付加価値!E347/SUMIF(名目付加価値!E326:E348,"&lt;&gt;0"),0)</f>
        <v>9.198652465961997E-2</v>
      </c>
      <c r="F347" s="6">
        <f>IF(名目付加価値!F347&gt;0,名目付加価値!F347/SUMIF(名目付加価値!F326:F348,"&lt;&gt;0"),0)</f>
        <v>0.14979276686068216</v>
      </c>
      <c r="G347" s="6">
        <f>IF(名目付加価値!G347&gt;0,名目付加価値!G347/SUMIF(名目付加価値!G326:G348,"&lt;&gt;0"),0)</f>
        <v>0.16499213831605219</v>
      </c>
      <c r="H347" s="6">
        <f>IF(名目付加価値!H347&gt;0,名目付加価値!H347/SUMIF(名目付加価値!H326:H348,"&lt;&gt;0"),0)</f>
        <v>0.20738057386982847</v>
      </c>
      <c r="I347" s="6">
        <f>IF(名目付加価値!I347&gt;0,名目付加価値!I347/SUMIF(名目付加価値!I326:I348,"&lt;&gt;0"),0)</f>
        <v>0.24720766342528946</v>
      </c>
      <c r="J347" s="6">
        <f>IF(名目付加価値!J347&gt;0,名目付加価値!J347/SUMIF(名目付加価値!J326:J348,"&lt;&gt;0"),0)</f>
        <v>0.25723136541557512</v>
      </c>
    </row>
    <row r="348" spans="1:10" x14ac:dyDescent="0.15">
      <c r="A348" s="1">
        <v>15</v>
      </c>
      <c r="B348" s="1" t="s">
        <v>110</v>
      </c>
      <c r="C348" s="1">
        <v>23</v>
      </c>
      <c r="D348" s="1" t="s">
        <v>28</v>
      </c>
      <c r="E348" s="6">
        <f>IF(名目付加価値!E348&gt;0,名目付加価値!E348/SUMIF(名目付加価値!E326:E348,"&lt;&gt;0"),0)</f>
        <v>7.7686292407756249E-2</v>
      </c>
      <c r="F348" s="6">
        <f>IF(名目付加価値!F348&gt;0,名目付加価値!F348/SUMIF(名目付加価値!F326:F348,"&lt;&gt;0"),0)</f>
        <v>0.10720202681966085</v>
      </c>
      <c r="G348" s="6">
        <f>IF(名目付加価値!G348&gt;0,名目付加価値!G348/SUMIF(名目付加価値!G326:G348,"&lt;&gt;0"),0)</f>
        <v>0.10355823327692611</v>
      </c>
      <c r="H348" s="6">
        <f>IF(名目付加価値!H348&gt;0,名目付加価値!H348/SUMIF(名目付加価値!H326:H348,"&lt;&gt;0"),0)</f>
        <v>0.12026332195851114</v>
      </c>
      <c r="I348" s="6">
        <f>IF(名目付加価値!I348&gt;0,名目付加価値!I348/SUMIF(名目付加価値!I326:I348,"&lt;&gt;0"),0)</f>
        <v>0.13703813910531162</v>
      </c>
      <c r="J348" s="6">
        <f>IF(名目付加価値!J348&gt;0,名目付加価値!J348/SUMIF(名目付加価値!J326:J348,"&lt;&gt;0"),0)</f>
        <v>0.14327340943438749</v>
      </c>
    </row>
    <row r="349" spans="1:10" x14ac:dyDescent="0.15">
      <c r="A349" s="1">
        <v>16</v>
      </c>
      <c r="B349" s="1" t="s">
        <v>114</v>
      </c>
      <c r="C349" s="1">
        <v>1</v>
      </c>
      <c r="D349" s="1" t="s">
        <v>8</v>
      </c>
      <c r="E349" s="6">
        <f>IF(名目付加価値!E349&gt;0,名目付加価値!E349/SUMIF(名目付加価値!E349:E371,"&lt;&gt;0"),0)</f>
        <v>7.8811539673420514E-2</v>
      </c>
      <c r="F349" s="6">
        <f>IF(名目付加価値!F349&gt;0,名目付加価値!F349/SUMIF(名目付加価値!F349:F371,"&lt;&gt;0"),0)</f>
        <v>4.1021711043966257E-2</v>
      </c>
      <c r="G349" s="6">
        <f>IF(名目付加価値!G349&gt;0,名目付加価値!G349/SUMIF(名目付加価値!G349:G371,"&lt;&gt;0"),0)</f>
        <v>2.6909788673145852E-2</v>
      </c>
      <c r="H349" s="6">
        <f>IF(名目付加価値!H349&gt;0,名目付加価値!H349/SUMIF(名目付加価値!H349:H371,"&lt;&gt;0"),0)</f>
        <v>1.7686219135130455E-2</v>
      </c>
      <c r="I349" s="6">
        <f>IF(名目付加価値!I349&gt;0,名目付加価値!I349/SUMIF(名目付加価値!I349:I371,"&lt;&gt;0"),0)</f>
        <v>1.5785758266848991E-2</v>
      </c>
      <c r="J349" s="6">
        <f>IF(名目付加価値!J349&gt;0,名目付加価値!J349/SUMIF(名目付加価値!J349:J371,"&lt;&gt;0"),0)</f>
        <v>1.6845099051632981E-2</v>
      </c>
    </row>
    <row r="350" spans="1:10" x14ac:dyDescent="0.15">
      <c r="A350" s="1">
        <v>16</v>
      </c>
      <c r="B350" s="1" t="s">
        <v>114</v>
      </c>
      <c r="C350" s="1">
        <v>2</v>
      </c>
      <c r="D350" s="1" t="s">
        <v>9</v>
      </c>
      <c r="E350" s="6">
        <f>IF(名目付加価値!E350&gt;0,名目付加価値!E350/SUMIF(名目付加価値!E349:E371,"&lt;&gt;0"),0)</f>
        <v>4.9511196208491919E-3</v>
      </c>
      <c r="F350" s="6">
        <f>IF(名目付加価値!F350&gt;0,名目付加価値!F350/SUMIF(名目付加価値!F349:F371,"&lt;&gt;0"),0)</f>
        <v>4.9191069816489985E-3</v>
      </c>
      <c r="G350" s="6">
        <f>IF(名目付加価値!G350&gt;0,名目付加価値!G350/SUMIF(名目付加価値!G349:G371,"&lt;&gt;0"),0)</f>
        <v>3.1518344499690946E-3</v>
      </c>
      <c r="H350" s="6">
        <f>IF(名目付加価値!H350&gt;0,名目付加価値!H350/SUMIF(名目付加価値!H349:H371,"&lt;&gt;0"),0)</f>
        <v>2.6080579155507238E-3</v>
      </c>
      <c r="I350" s="6">
        <f>IF(名目付加価値!I350&gt;0,名目付加価値!I350/SUMIF(名目付加価値!I349:I371,"&lt;&gt;0"),0)</f>
        <v>1.0548086501053905E-3</v>
      </c>
      <c r="J350" s="6">
        <f>IF(名目付加価値!J350&gt;0,名目付加価値!J350/SUMIF(名目付加価値!J349:J371,"&lt;&gt;0"),0)</f>
        <v>1.0579565125889191E-3</v>
      </c>
    </row>
    <row r="351" spans="1:10" x14ac:dyDescent="0.15">
      <c r="A351" s="1">
        <v>16</v>
      </c>
      <c r="B351" s="1" t="s">
        <v>115</v>
      </c>
      <c r="C351" s="1">
        <v>3</v>
      </c>
      <c r="D351" s="1" t="s">
        <v>16</v>
      </c>
      <c r="E351" s="6">
        <f>IF(名目付加価値!E351&gt;0,名目付加価値!E351/SUMIF(名目付加価値!E349:E371,"&lt;&gt;0"),0)</f>
        <v>2.3518804370349252E-2</v>
      </c>
      <c r="F351" s="6">
        <f>IF(名目付加価値!F351&gt;0,名目付加価値!F351/SUMIF(名目付加価値!F349:F371,"&lt;&gt;0"),0)</f>
        <v>1.5310046237421255E-2</v>
      </c>
      <c r="G351" s="6">
        <f>IF(名目付加価値!G351&gt;0,名目付加価値!G351/SUMIF(名目付加価値!G349:G371,"&lt;&gt;0"),0)</f>
        <v>1.4251908430518191E-2</v>
      </c>
      <c r="H351" s="6">
        <f>IF(名目付加価値!H351&gt;0,名目付加価値!H351/SUMIF(名目付加価値!H349:H371,"&lt;&gt;0"),0)</f>
        <v>1.7742979411513673E-2</v>
      </c>
      <c r="I351" s="6">
        <f>IF(名目付加価値!I351&gt;0,名目付加価値!I351/SUMIF(名目付加価値!I349:I371,"&lt;&gt;0"),0)</f>
        <v>1.3935984664014658E-2</v>
      </c>
      <c r="J351" s="6">
        <f>IF(名目付加価値!J351&gt;0,名目付加価値!J351/SUMIF(名目付加価値!J349:J371,"&lt;&gt;0"),0)</f>
        <v>1.5441019490402932E-2</v>
      </c>
    </row>
    <row r="352" spans="1:10" x14ac:dyDescent="0.15">
      <c r="A352" s="1">
        <v>16</v>
      </c>
      <c r="B352" s="1" t="s">
        <v>115</v>
      </c>
      <c r="C352" s="1">
        <v>4</v>
      </c>
      <c r="D352" s="1" t="s">
        <v>17</v>
      </c>
      <c r="E352" s="6">
        <f>IF(名目付加価値!E352&gt;0,名目付加価値!E352/SUMIF(名目付加価値!E349:E371,"&lt;&gt;0"),0)</f>
        <v>4.1816489582931687E-2</v>
      </c>
      <c r="F352" s="6">
        <f>IF(名目付加価値!F352&gt;0,名目付加価値!F352/SUMIF(名目付加価値!F349:F371,"&lt;&gt;0"),0)</f>
        <v>2.8368355253518468E-2</v>
      </c>
      <c r="G352" s="6">
        <f>IF(名目付加価値!G352&gt;0,名目付加価値!G352/SUMIF(名目付加価値!G349:G371,"&lt;&gt;0"),0)</f>
        <v>2.0167756290659089E-2</v>
      </c>
      <c r="H352" s="6">
        <f>IF(名目付加価値!H352&gt;0,名目付加価値!H352/SUMIF(名目付加価値!H349:H371,"&lt;&gt;0"),0)</f>
        <v>9.7698273827644191E-3</v>
      </c>
      <c r="I352" s="6">
        <f>IF(名目付加価値!I352&gt;0,名目付加価値!I352/SUMIF(名目付加価値!I349:I371,"&lt;&gt;0"),0)</f>
        <v>5.4444186297429387E-3</v>
      </c>
      <c r="J352" s="6">
        <f>IF(名目付加価値!J352&gt;0,名目付加価値!J352/SUMIF(名目付加価値!J349:J371,"&lt;&gt;0"),0)</f>
        <v>5.1030084015546628E-3</v>
      </c>
    </row>
    <row r="353" spans="1:10" x14ac:dyDescent="0.15">
      <c r="A353" s="1">
        <v>16</v>
      </c>
      <c r="B353" s="1" t="s">
        <v>115</v>
      </c>
      <c r="C353" s="1">
        <v>5</v>
      </c>
      <c r="D353" s="1" t="s">
        <v>18</v>
      </c>
      <c r="E353" s="6">
        <f>IF(名目付加価値!E353&gt;0,名目付加価値!E353/SUMIF(名目付加価値!E349:E371,"&lt;&gt;0"),0)</f>
        <v>1.426379919200196E-2</v>
      </c>
      <c r="F353" s="6">
        <f>IF(名目付加価値!F353&gt;0,名目付加価値!F353/SUMIF(名目付加価値!F349:F371,"&lt;&gt;0"),0)</f>
        <v>1.2784160768629581E-2</v>
      </c>
      <c r="G353" s="6">
        <f>IF(名目付加価値!G353&gt;0,名目付加価値!G353/SUMIF(名目付加価値!G349:G371,"&lt;&gt;0"),0)</f>
        <v>1.2491133842894795E-2</v>
      </c>
      <c r="H353" s="6">
        <f>IF(名目付加価値!H353&gt;0,名目付加価値!H353/SUMIF(名目付加価値!H349:H371,"&lt;&gt;0"),0)</f>
        <v>1.6218623427561724E-2</v>
      </c>
      <c r="I353" s="6">
        <f>IF(名目付加価値!I353&gt;0,名目付加価値!I353/SUMIF(名目付加価値!I349:I371,"&lt;&gt;0"),0)</f>
        <v>1.2831532945615511E-2</v>
      </c>
      <c r="J353" s="6">
        <f>IF(名目付加価値!J353&gt;0,名目付加価値!J353/SUMIF(名目付加価値!J349:J371,"&lt;&gt;0"),0)</f>
        <v>1.2773112477100355E-2</v>
      </c>
    </row>
    <row r="354" spans="1:10" x14ac:dyDescent="0.15">
      <c r="A354" s="1">
        <v>16</v>
      </c>
      <c r="B354" s="1" t="s">
        <v>115</v>
      </c>
      <c r="C354" s="1">
        <v>6</v>
      </c>
      <c r="D354" s="1" t="s">
        <v>2</v>
      </c>
      <c r="E354" s="6">
        <f>IF(名目付加価値!E354&gt;0,名目付加価値!E354/SUMIF(名目付加価値!E349:E371,"&lt;&gt;0"),0)</f>
        <v>4.4119240844286006E-2</v>
      </c>
      <c r="F354" s="6">
        <f>IF(名目付加価値!F354&gt;0,名目付加価値!F354/SUMIF(名目付加価値!F349:F371,"&lt;&gt;0"),0)</f>
        <v>2.9999424010326785E-2</v>
      </c>
      <c r="G354" s="6">
        <f>IF(名目付加価値!G354&gt;0,名目付加価値!G354/SUMIF(名目付加価値!G349:G371,"&lt;&gt;0"),0)</f>
        <v>5.4585865008112584E-2</v>
      </c>
      <c r="H354" s="6">
        <f>IF(名目付加価値!H354&gt;0,名目付加価値!H354/SUMIF(名目付加価値!H349:H371,"&lt;&gt;0"),0)</f>
        <v>4.781517794679601E-2</v>
      </c>
      <c r="I354" s="6">
        <f>IF(名目付加価値!I354&gt;0,名目付加価値!I354/SUMIF(名目付加価値!I349:I371,"&lt;&gt;0"),0)</f>
        <v>4.3455733188509101E-2</v>
      </c>
      <c r="J354" s="6">
        <f>IF(名目付加価値!J354&gt;0,名目付加価値!J354/SUMIF(名目付加価値!J349:J371,"&lt;&gt;0"),0)</f>
        <v>3.6623463594109174E-2</v>
      </c>
    </row>
    <row r="355" spans="1:10" x14ac:dyDescent="0.15">
      <c r="A355" s="1">
        <v>16</v>
      </c>
      <c r="B355" s="1" t="s">
        <v>115</v>
      </c>
      <c r="C355" s="1">
        <v>7</v>
      </c>
      <c r="D355" s="1" t="s">
        <v>19</v>
      </c>
      <c r="E355" s="6">
        <f>IF(名目付加価値!E355&gt;0,名目付加価値!E355/SUMIF(名目付加価値!E349:E371,"&lt;&gt;0"),0)</f>
        <v>2.4936542255592036E-4</v>
      </c>
      <c r="F355" s="6">
        <f>IF(名目付加価値!F355&gt;0,名目付加価値!F355/SUMIF(名目付加価値!F349:F371,"&lt;&gt;0"),0)</f>
        <v>1.1125863024226573E-3</v>
      </c>
      <c r="G355" s="6">
        <f>IF(名目付加価値!G355&gt;0,名目付加価値!G355/SUMIF(名目付加価値!G349:G371,"&lt;&gt;0"),0)</f>
        <v>1.6912250430542103E-4</v>
      </c>
      <c r="H355" s="6">
        <f>IF(名目付加価値!H355&gt;0,名目付加価値!H355/SUMIF(名目付加価値!H349:H371,"&lt;&gt;0"),0)</f>
        <v>5.1194327885400338E-3</v>
      </c>
      <c r="I355" s="6">
        <f>IF(名目付加価値!I355&gt;0,名目付加価値!I355/SUMIF(名目付加価値!I349:I371,"&lt;&gt;0"),0)</f>
        <v>1.5410759801667524E-2</v>
      </c>
      <c r="J355" s="6">
        <f>IF(名目付加価値!J355&gt;0,名目付加価値!J355/SUMIF(名目付加価値!J349:J371,"&lt;&gt;0"),0)</f>
        <v>4.6325320049698717E-3</v>
      </c>
    </row>
    <row r="356" spans="1:10" x14ac:dyDescent="0.15">
      <c r="A356" s="1">
        <v>16</v>
      </c>
      <c r="B356" s="1" t="s">
        <v>115</v>
      </c>
      <c r="C356" s="1">
        <v>8</v>
      </c>
      <c r="D356" s="1" t="s">
        <v>20</v>
      </c>
      <c r="E356" s="6">
        <f>IF(名目付加価値!E356&gt;0,名目付加価値!E356/SUMIF(名目付加価値!E349:E371,"&lt;&gt;0"),0)</f>
        <v>1.1330398906643892E-2</v>
      </c>
      <c r="F356" s="6">
        <f>IF(名目付加価値!F356&gt;0,名目付加価値!F356/SUMIF(名目付加価値!F349:F371,"&lt;&gt;0"),0)</f>
        <v>7.0917004241936483E-3</v>
      </c>
      <c r="G356" s="6">
        <f>IF(名目付加価値!G356&gt;0,名目付加価値!G356/SUMIF(名目付加価値!G349:G371,"&lt;&gt;0"),0)</f>
        <v>7.9418696526232756E-3</v>
      </c>
      <c r="H356" s="6">
        <f>IF(名目付加価値!H356&gt;0,名目付加価値!H356/SUMIF(名目付加価値!H349:H371,"&lt;&gt;0"),0)</f>
        <v>7.6592378428401641E-3</v>
      </c>
      <c r="I356" s="6">
        <f>IF(名目付加価値!I356&gt;0,名目付加価値!I356/SUMIF(名目付加価値!I349:I371,"&lt;&gt;0"),0)</f>
        <v>5.6846736036462982E-3</v>
      </c>
      <c r="J356" s="6">
        <f>IF(名目付加価値!J356&gt;0,名目付加価値!J356/SUMIF(名目付加価値!J349:J371,"&lt;&gt;0"),0)</f>
        <v>5.0747126177241274E-3</v>
      </c>
    </row>
    <row r="357" spans="1:10" x14ac:dyDescent="0.15">
      <c r="A357" s="1">
        <v>16</v>
      </c>
      <c r="B357" s="1" t="s">
        <v>115</v>
      </c>
      <c r="C357" s="1">
        <v>9</v>
      </c>
      <c r="D357" s="1" t="s">
        <v>21</v>
      </c>
      <c r="E357" s="6">
        <f>IF(名目付加価値!E357&gt;0,名目付加価値!E357/SUMIF(名目付加価値!E349:E371,"&lt;&gt;0"),0)</f>
        <v>4.9056898941924248E-2</v>
      </c>
      <c r="F357" s="6">
        <f>IF(名目付加価値!F357&gt;0,名目付加価値!F357/SUMIF(名目付加価値!F349:F371,"&lt;&gt;0"),0)</f>
        <v>0.11348315982393323</v>
      </c>
      <c r="G357" s="6">
        <f>IF(名目付加価値!G357&gt;0,名目付加価値!G357/SUMIF(名目付加価値!G349:G371,"&lt;&gt;0"),0)</f>
        <v>2.4784326240248334E-2</v>
      </c>
      <c r="H357" s="6">
        <f>IF(名目付加価値!H357&gt;0,名目付加価値!H357/SUMIF(名目付加価値!H349:H371,"&lt;&gt;0"),0)</f>
        <v>2.2197555704391039E-2</v>
      </c>
      <c r="I357" s="6">
        <f>IF(名目付加価値!I357&gt;0,名目付加価値!I357/SUMIF(名目付加価値!I349:I371,"&lt;&gt;0"),0)</f>
        <v>3.2789057353558242E-2</v>
      </c>
      <c r="J357" s="6">
        <f>IF(名目付加価値!J357&gt;0,名目付加価値!J357/SUMIF(名目付加価値!J349:J371,"&lt;&gt;0"),0)</f>
        <v>2.6356500371587824E-2</v>
      </c>
    </row>
    <row r="358" spans="1:10" x14ac:dyDescent="0.15">
      <c r="A358" s="1">
        <v>16</v>
      </c>
      <c r="B358" s="1" t="s">
        <v>115</v>
      </c>
      <c r="C358" s="1">
        <v>10</v>
      </c>
      <c r="D358" s="1" t="s">
        <v>22</v>
      </c>
      <c r="E358" s="6">
        <f>IF(名目付加価値!E358&gt;0,名目付加価値!E358/SUMIF(名目付加価値!E349:E371,"&lt;&gt;0"),0)</f>
        <v>3.3506544168782695E-2</v>
      </c>
      <c r="F358" s="6">
        <f>IF(名目付加価値!F358&gt;0,名目付加価値!F358/SUMIF(名目付加価値!F349:F371,"&lt;&gt;0"),0)</f>
        <v>3.6991055829021083E-2</v>
      </c>
      <c r="G358" s="6">
        <f>IF(名目付加価値!G358&gt;0,名目付加価値!G358/SUMIF(名目付加価値!G349:G371,"&lt;&gt;0"),0)</f>
        <v>9.1156227923921904E-2</v>
      </c>
      <c r="H358" s="6">
        <f>IF(名目付加価値!H358&gt;0,名目付加価値!H358/SUMIF(名目付加価値!H349:H371,"&lt;&gt;0"),0)</f>
        <v>5.8890142964159946E-2</v>
      </c>
      <c r="I358" s="6">
        <f>IF(名目付加価値!I358&gt;0,名目付加価値!I358/SUMIF(名目付加価値!I349:I371,"&lt;&gt;0"),0)</f>
        <v>2.9320918587075914E-2</v>
      </c>
      <c r="J358" s="6">
        <f>IF(名目付加価値!J358&gt;0,名目付加価値!J358/SUMIF(名目付加価値!J349:J371,"&lt;&gt;0"),0)</f>
        <v>2.758111516317354E-2</v>
      </c>
    </row>
    <row r="359" spans="1:10" x14ac:dyDescent="0.15">
      <c r="A359" s="1">
        <v>16</v>
      </c>
      <c r="B359" s="1" t="s">
        <v>115</v>
      </c>
      <c r="C359" s="1">
        <v>11</v>
      </c>
      <c r="D359" s="1" t="s">
        <v>23</v>
      </c>
      <c r="E359" s="6">
        <f>IF(名目付加価値!E359&gt;0,名目付加価値!E359/SUMIF(名目付加価値!E349:E371,"&lt;&gt;0"),0)</f>
        <v>3.6549155860531181E-2</v>
      </c>
      <c r="F359" s="6">
        <f>IF(名目付加価値!F359&gt;0,名目付加価値!F359/SUMIF(名目付加価値!F349:F371,"&lt;&gt;0"),0)</f>
        <v>2.762125924812624E-2</v>
      </c>
      <c r="G359" s="6">
        <f>IF(名目付加価値!G359&gt;0,名目付加価値!G359/SUMIF(名目付加価値!G349:G371,"&lt;&gt;0"),0)</f>
        <v>3.9048908441659709E-2</v>
      </c>
      <c r="H359" s="6">
        <f>IF(名目付加価値!H359&gt;0,名目付加価値!H359/SUMIF(名目付加価値!H349:H371,"&lt;&gt;0"),0)</f>
        <v>2.7312501369157832E-2</v>
      </c>
      <c r="I359" s="6">
        <f>IF(名目付加価値!I359&gt;0,名目付加価値!I359/SUMIF(名目付加価値!I349:I371,"&lt;&gt;0"),0)</f>
        <v>3.8947659490876689E-2</v>
      </c>
      <c r="J359" s="6">
        <f>IF(名目付加価値!J359&gt;0,名目付加価値!J359/SUMIF(名目付加価値!J349:J371,"&lt;&gt;0"),0)</f>
        <v>2.2766913972403168E-2</v>
      </c>
    </row>
    <row r="360" spans="1:10" x14ac:dyDescent="0.15">
      <c r="A360" s="1">
        <v>16</v>
      </c>
      <c r="B360" s="1" t="s">
        <v>284</v>
      </c>
      <c r="C360" s="1">
        <v>12</v>
      </c>
      <c r="D360" s="1" t="s">
        <v>24</v>
      </c>
      <c r="E360" s="6">
        <f>IF(名目付加価値!E360&gt;0,名目付加価値!E360/SUMIF(名目付加価値!E349:E371,"&lt;&gt;0"),0)</f>
        <v>9.8551210492925957E-3</v>
      </c>
      <c r="F360" s="6">
        <f>IF(名目付加価値!F360&gt;0,名目付加価値!F360/SUMIF(名目付加価値!F349:F371,"&lt;&gt;0"),0)</f>
        <v>1.2678353018713484E-2</v>
      </c>
      <c r="G360" s="6">
        <f>IF(名目付加価値!G360&gt;0,名目付加価値!G360/SUMIF(名目付加価値!G349:G371,"&lt;&gt;0"),0)</f>
        <v>3.8427905254426804E-2</v>
      </c>
      <c r="H360" s="6">
        <f>IF(名目付加価値!H360&gt;0,名目付加価値!H360/SUMIF(名目付加価値!H349:H371,"&lt;&gt;0"),0)</f>
        <v>5.2637015752138458E-2</v>
      </c>
      <c r="I360" s="6">
        <f>IF(名目付加価値!I360&gt;0,名目付加価値!I360/SUMIF(名目付加価値!I349:I371,"&lt;&gt;0"),0)</f>
        <v>5.7599780484231096E-2</v>
      </c>
      <c r="J360" s="6">
        <f>IF(名目付加価値!J360&gt;0,名目付加価値!J360/SUMIF(名目付加価値!J349:J371,"&lt;&gt;0"),0)</f>
        <v>4.3958129877008978E-2</v>
      </c>
    </row>
    <row r="361" spans="1:10" x14ac:dyDescent="0.15">
      <c r="A361" s="1">
        <v>16</v>
      </c>
      <c r="B361" s="1" t="s">
        <v>115</v>
      </c>
      <c r="C361" s="1">
        <v>13</v>
      </c>
      <c r="D361" s="1" t="s">
        <v>25</v>
      </c>
      <c r="E361" s="6">
        <f>IF(名目付加価値!E361&gt;0,名目付加価値!E361/SUMIF(名目付加価値!E349:E371,"&lt;&gt;0"),0)</f>
        <v>1.5534793189288671E-2</v>
      </c>
      <c r="F361" s="6">
        <f>IF(名目付加価値!F361&gt;0,名目付加価値!F361/SUMIF(名目付加価値!F349:F371,"&lt;&gt;0"),0)</f>
        <v>1.3522098047827561E-2</v>
      </c>
      <c r="G361" s="6">
        <f>IF(名目付加価値!G361&gt;0,名目付加価値!G361/SUMIF(名目付加価値!G349:G371,"&lt;&gt;0"),0)</f>
        <v>9.2703014110947102E-3</v>
      </c>
      <c r="H361" s="6">
        <f>IF(名目付加価値!H361&gt;0,名目付加価値!H361/SUMIF(名目付加価値!H349:H371,"&lt;&gt;0"),0)</f>
        <v>8.5209022962784865E-3</v>
      </c>
      <c r="I361" s="6">
        <f>IF(名目付加価値!I361&gt;0,名目付加価値!I361/SUMIF(名目付加価値!I349:I371,"&lt;&gt;0"),0)</f>
        <v>1.1343518044192476E-2</v>
      </c>
      <c r="J361" s="6">
        <f>IF(名目付加価値!J361&gt;0,名目付加価値!J361/SUMIF(名目付加価値!J349:J371,"&lt;&gt;0"),0)</f>
        <v>8.9346431165084027E-3</v>
      </c>
    </row>
    <row r="362" spans="1:10" x14ac:dyDescent="0.15">
      <c r="A362" s="1">
        <v>16</v>
      </c>
      <c r="B362" s="1" t="s">
        <v>115</v>
      </c>
      <c r="C362" s="1">
        <v>14</v>
      </c>
      <c r="D362" s="1" t="s">
        <v>26</v>
      </c>
      <c r="E362" s="6">
        <f>IF(名目付加価値!E362&gt;0,名目付加価値!E362/SUMIF(名目付加価値!E349:E371,"&lt;&gt;0"),0)</f>
        <v>1.1677011782744242E-3</v>
      </c>
      <c r="F362" s="6">
        <f>IF(名目付加価値!F362&gt;0,名目付加価値!F362/SUMIF(名目付加価値!F349:F371,"&lt;&gt;0"),0)</f>
        <v>7.6375197622686238E-4</v>
      </c>
      <c r="G362" s="6">
        <f>IF(名目付加価値!G362&gt;0,名目付加価値!G362/SUMIF(名目付加価値!G349:G371,"&lt;&gt;0"),0)</f>
        <v>9.4007183006668033E-4</v>
      </c>
      <c r="H362" s="6">
        <f>IF(名目付加価値!H362&gt;0,名目付加価値!H362/SUMIF(名目付加価値!H349:H371,"&lt;&gt;0"),0)</f>
        <v>8.4865967233686325E-4</v>
      </c>
      <c r="I362" s="6">
        <f>IF(名目付加価値!I362&gt;0,名目付加価値!I362/SUMIF(名目付加価値!I349:I371,"&lt;&gt;0"),0)</f>
        <v>8.7073556832721112E-4</v>
      </c>
      <c r="J362" s="6">
        <f>IF(名目付加価値!J362&gt;0,名目付加価値!J362/SUMIF(名目付加価値!J349:J371,"&lt;&gt;0"),0)</f>
        <v>8.8668179452166976E-4</v>
      </c>
    </row>
    <row r="363" spans="1:10" x14ac:dyDescent="0.15">
      <c r="A363" s="1">
        <v>16</v>
      </c>
      <c r="B363" s="1" t="s">
        <v>115</v>
      </c>
      <c r="C363" s="1">
        <v>15</v>
      </c>
      <c r="D363" s="1" t="s">
        <v>27</v>
      </c>
      <c r="E363" s="6">
        <f>IF(名目付加価値!E363&gt;0,名目付加価値!E363/SUMIF(名目付加価値!E349:E371,"&lt;&gt;0"),0)</f>
        <v>4.9609688934501864E-2</v>
      </c>
      <c r="F363" s="6">
        <f>IF(名目付加価値!F363&gt;0,名目付加価値!F363/SUMIF(名目付加価値!F349:F371,"&lt;&gt;0"),0)</f>
        <v>3.0661163912952399E-2</v>
      </c>
      <c r="G363" s="6">
        <f>IF(名目付加価値!G363&gt;0,名目付加価値!G363/SUMIF(名目付加価値!G349:G371,"&lt;&gt;0"),0)</f>
        <v>3.2278614813809323E-2</v>
      </c>
      <c r="H363" s="6">
        <f>IF(名目付加価値!H363&gt;0,名目付加価値!H363/SUMIF(名目付加価値!H349:H371,"&lt;&gt;0"),0)</f>
        <v>3.6830093488270002E-2</v>
      </c>
      <c r="I363" s="6">
        <f>IF(名目付加価値!I363&gt;0,名目付加価値!I363/SUMIF(名目付加価値!I349:I371,"&lt;&gt;0"),0)</f>
        <v>3.6276495527169147E-2</v>
      </c>
      <c r="J363" s="6">
        <f>IF(名目付加価値!J363&gt;0,名目付加価値!J363/SUMIF(名目付加価値!J349:J371,"&lt;&gt;0"),0)</f>
        <v>3.5034821851968996E-2</v>
      </c>
    </row>
    <row r="364" spans="1:10" x14ac:dyDescent="0.15">
      <c r="A364" s="1">
        <v>16</v>
      </c>
      <c r="B364" s="1" t="s">
        <v>114</v>
      </c>
      <c r="C364" s="1">
        <v>16</v>
      </c>
      <c r="D364" s="1" t="s">
        <v>10</v>
      </c>
      <c r="E364" s="6">
        <f>IF(名目付加価値!E364&gt;0,名目付加価値!E364/SUMIF(名目付加価値!E349:E371,"&lt;&gt;0"),0)</f>
        <v>0.104623549053157</v>
      </c>
      <c r="F364" s="6">
        <f>IF(名目付加価値!F364&gt;0,名目付加価値!F364/SUMIF(名目付加価値!F349:F371,"&lt;&gt;0"),0)</f>
        <v>0.11230397799943266</v>
      </c>
      <c r="G364" s="6">
        <f>IF(名目付加価値!G364&gt;0,名目付加価値!G364/SUMIF(名目付加価値!G349:G371,"&lt;&gt;0"),0)</f>
        <v>0.12413113258080884</v>
      </c>
      <c r="H364" s="6">
        <f>IF(名目付加価値!H364&gt;0,名目付加価値!H364/SUMIF(名目付加価値!H349:H371,"&lt;&gt;0"),0)</f>
        <v>0.10534693022776405</v>
      </c>
      <c r="I364" s="6">
        <f>IF(名目付加価値!I364&gt;0,名目付加価値!I364/SUMIF(名目付加価値!I349:I371,"&lt;&gt;0"),0)</f>
        <v>7.6659404770312037E-2</v>
      </c>
      <c r="J364" s="6">
        <f>IF(名目付加価値!J364&gt;0,名目付加価値!J364/SUMIF(名目付加価値!J349:J371,"&lt;&gt;0"),0)</f>
        <v>9.2594333442243423E-2</v>
      </c>
    </row>
    <row r="365" spans="1:10" x14ac:dyDescent="0.15">
      <c r="A365" s="1">
        <v>16</v>
      </c>
      <c r="B365" s="1" t="s">
        <v>114</v>
      </c>
      <c r="C365" s="1">
        <v>17</v>
      </c>
      <c r="D365" s="1" t="s">
        <v>11</v>
      </c>
      <c r="E365" s="6">
        <f>IF(名目付加価値!E365&gt;0,名目付加価値!E365/SUMIF(名目付加価値!E349:E371,"&lt;&gt;0"),0)</f>
        <v>6.9746332235725447E-2</v>
      </c>
      <c r="F365" s="6">
        <f>IF(名目付加価値!F365&gt;0,名目付加価値!F365/SUMIF(名目付加価値!F349:F371,"&lt;&gt;0"),0)</f>
        <v>4.6996595068223748E-2</v>
      </c>
      <c r="G365" s="6">
        <f>IF(名目付加価値!G365&gt;0,名目付加価値!G365/SUMIF(名目付加価値!G349:G371,"&lt;&gt;0"),0)</f>
        <v>3.9450831932903538E-2</v>
      </c>
      <c r="H365" s="6">
        <f>IF(名目付加価値!H365&gt;0,名目付加価値!H365/SUMIF(名目付加価値!H349:H371,"&lt;&gt;0"),0)</f>
        <v>3.6451946583960108E-2</v>
      </c>
      <c r="I365" s="6">
        <f>IF(名目付加価値!I365&gt;0,名目付加価値!I365/SUMIF(名目付加価値!I349:I371,"&lt;&gt;0"),0)</f>
        <v>2.7910045549875476E-2</v>
      </c>
      <c r="J365" s="6">
        <f>IF(名目付加価値!J365&gt;0,名目付加価値!J365/SUMIF(名目付加価値!J349:J371,"&lt;&gt;0"),0)</f>
        <v>3.5650144038672345E-2</v>
      </c>
    </row>
    <row r="366" spans="1:10" x14ac:dyDescent="0.15">
      <c r="A366" s="1">
        <v>16</v>
      </c>
      <c r="B366" s="1" t="s">
        <v>114</v>
      </c>
      <c r="C366" s="1">
        <v>18</v>
      </c>
      <c r="D366" s="1" t="s">
        <v>12</v>
      </c>
      <c r="E366" s="6">
        <f>IF(名目付加価値!E366&gt;0,名目付加価値!E366/SUMIF(名目付加価値!E349:E371,"&lt;&gt;0"),0)</f>
        <v>0.12171834114153067</v>
      </c>
      <c r="F366" s="6">
        <f>IF(名目付加価値!F366&gt;0,名目付加価値!F366/SUMIF(名目付加価値!F349:F371,"&lt;&gt;0"),0)</f>
        <v>0.12601106369390427</v>
      </c>
      <c r="G366" s="6">
        <f>IF(名目付加価値!G366&gt;0,名目付加価値!G366/SUMIF(名目付加価値!G349:G371,"&lt;&gt;0"),0)</f>
        <v>0.10728475510508753</v>
      </c>
      <c r="H366" s="6">
        <f>IF(名目付加価値!H366&gt;0,名目付加価値!H366/SUMIF(名目付加価値!H349:H371,"&lt;&gt;0"),0)</f>
        <v>0.10386439039322608</v>
      </c>
      <c r="I366" s="6">
        <f>IF(名目付加価値!I366&gt;0,名目付加価値!I366/SUMIF(名目付加価値!I349:I371,"&lt;&gt;0"),0)</f>
        <v>0.10137829793064955</v>
      </c>
      <c r="J366" s="6">
        <f>IF(名目付加価値!J366&gt;0,名目付加価値!J366/SUMIF(名目付加価値!J349:J371,"&lt;&gt;0"),0)</f>
        <v>9.9050435144136278E-2</v>
      </c>
    </row>
    <row r="367" spans="1:10" x14ac:dyDescent="0.15">
      <c r="A367" s="1">
        <v>16</v>
      </c>
      <c r="B367" s="1" t="s">
        <v>114</v>
      </c>
      <c r="C367" s="1">
        <v>19</v>
      </c>
      <c r="D367" s="1" t="s">
        <v>13</v>
      </c>
      <c r="E367" s="6">
        <f>IF(名目付加価値!E367&gt;0,名目付加価値!E367/SUMIF(名目付加価値!E349:E371,"&lt;&gt;0"),0)</f>
        <v>5.747235759519443E-2</v>
      </c>
      <c r="F367" s="6">
        <f>IF(名目付加価値!F367&gt;0,名目付加価値!F367/SUMIF(名目付加価値!F349:F371,"&lt;&gt;0"),0)</f>
        <v>5.9053103209313139E-2</v>
      </c>
      <c r="G367" s="6">
        <f>IF(名目付加価値!G367&gt;0,名目付加価値!G367/SUMIF(名目付加価値!G349:G371,"&lt;&gt;0"),0)</f>
        <v>5.9936567880905074E-2</v>
      </c>
      <c r="H367" s="6">
        <f>IF(名目付加価値!H367&gt;0,名目付加価値!H367/SUMIF(名目付加価値!H349:H371,"&lt;&gt;0"),0)</f>
        <v>4.935885231550368E-2</v>
      </c>
      <c r="I367" s="6">
        <f>IF(名目付加価値!I367&gt;0,名目付加価値!I367/SUMIF(名目付加価値!I349:I371,"&lt;&gt;0"),0)</f>
        <v>4.8427462370122236E-2</v>
      </c>
      <c r="J367" s="6">
        <f>IF(名目付加価値!J367&gt;0,名目付加価値!J367/SUMIF(名目付加価値!J349:J371,"&lt;&gt;0"),0)</f>
        <v>5.0832977680712731E-2</v>
      </c>
    </row>
    <row r="368" spans="1:10" x14ac:dyDescent="0.15">
      <c r="A368" s="1">
        <v>16</v>
      </c>
      <c r="B368" s="1" t="s">
        <v>114</v>
      </c>
      <c r="C368" s="1">
        <v>20</v>
      </c>
      <c r="D368" s="1" t="s">
        <v>14</v>
      </c>
      <c r="E368" s="6">
        <f>IF(名目付加価値!E368&gt;0,名目付加価値!E368/SUMIF(名目付加価値!E349:E371,"&lt;&gt;0"),0)</f>
        <v>1.5489101739224695E-2</v>
      </c>
      <c r="F368" s="6">
        <f>IF(名目付加価値!F368&gt;0,名目付加価値!F368/SUMIF(名目付加価値!F349:F371,"&lt;&gt;0"),0)</f>
        <v>1.780404786749764E-2</v>
      </c>
      <c r="G368" s="6">
        <f>IF(名目付加価値!G368&gt;0,名目付加価値!G368/SUMIF(名目付加価値!G349:G371,"&lt;&gt;0"),0)</f>
        <v>1.662564449437862E-2</v>
      </c>
      <c r="H368" s="6">
        <f>IF(名目付加価値!H368&gt;0,名目付加価値!H368/SUMIF(名目付加価値!H349:H371,"&lt;&gt;0"),0)</f>
        <v>1.5152407753333002E-2</v>
      </c>
      <c r="I368" s="6">
        <f>IF(名目付加価値!I368&gt;0,名目付加価値!I368/SUMIF(名目付加価値!I349:I371,"&lt;&gt;0"),0)</f>
        <v>1.5502962853575473E-2</v>
      </c>
      <c r="J368" s="6">
        <f>IF(名目付加価値!J368&gt;0,名目付加価値!J368/SUMIF(名目付加価値!J349:J371,"&lt;&gt;0"),0)</f>
        <v>1.8369980487018038E-2</v>
      </c>
    </row>
    <row r="369" spans="1:10" x14ac:dyDescent="0.15">
      <c r="A369" s="1">
        <v>16</v>
      </c>
      <c r="B369" s="1" t="s">
        <v>114</v>
      </c>
      <c r="C369" s="1">
        <v>21</v>
      </c>
      <c r="D369" s="1" t="s">
        <v>15</v>
      </c>
      <c r="E369" s="6">
        <f>IF(名目付加価値!E369&gt;0,名目付加価値!E369/SUMIF(名目付加価値!E349:E371,"&lt;&gt;0"),0)</f>
        <v>5.0658436131797858E-2</v>
      </c>
      <c r="F369" s="6">
        <f>IF(名目付加価値!F369&gt;0,名目付加価値!F369/SUMIF(名目付加価値!F349:F371,"&lt;&gt;0"),0)</f>
        <v>4.577624333897385E-2</v>
      </c>
      <c r="G369" s="6">
        <f>IF(名目付加価値!G369&gt;0,名目付加価値!G369/SUMIF(名目付加価値!G349:G371,"&lt;&gt;0"),0)</f>
        <v>5.1648194035488232E-2</v>
      </c>
      <c r="H369" s="6">
        <f>IF(名目付加価値!H369&gt;0,名目付加価値!H369/SUMIF(名目付加価値!H349:H371,"&lt;&gt;0"),0)</f>
        <v>5.4989593259248876E-2</v>
      </c>
      <c r="I369" s="6">
        <f>IF(名目付加価値!I369&gt;0,名目付加価値!I369/SUMIF(名目付加価値!I349:I371,"&lt;&gt;0"),0)</f>
        <v>5.882550440314703E-2</v>
      </c>
      <c r="J369" s="6">
        <f>IF(名目付加価値!J369&gt;0,名目付加価値!J369/SUMIF(名目付加価値!J349:J371,"&lt;&gt;0"),0)</f>
        <v>6.0290449878546523E-2</v>
      </c>
    </row>
    <row r="370" spans="1:10" x14ac:dyDescent="0.15">
      <c r="A370" s="1">
        <v>16</v>
      </c>
      <c r="B370" s="1" t="s">
        <v>113</v>
      </c>
      <c r="C370" s="1">
        <v>22</v>
      </c>
      <c r="D370" s="1" t="s">
        <v>7</v>
      </c>
      <c r="E370" s="6">
        <f>IF(名目付加価値!E370&gt;0,名目付加価値!E370/SUMIF(名目付加価値!E349:E371,"&lt;&gt;0"),0)</f>
        <v>9.9846426581057066E-2</v>
      </c>
      <c r="F370" s="6">
        <f>IF(名目付加価値!F370&gt;0,名目付加価値!F370/SUMIF(名目付加価値!F349:F371,"&lt;&gt;0"),0)</f>
        <v>0.12804081620686736</v>
      </c>
      <c r="G370" s="6">
        <f>IF(名目付加価値!G370&gt;0,名目付加価値!G370/SUMIF(名目付加価値!G349:G371,"&lt;&gt;0"),0)</f>
        <v>0.13808485171392584</v>
      </c>
      <c r="H370" s="6">
        <f>IF(名目付加価値!H370&gt;0,名目付加価値!H370/SUMIF(名目付加価値!H349:H371,"&lt;&gt;0"),0)</f>
        <v>0.19285387919897409</v>
      </c>
      <c r="I370" s="6">
        <f>IF(名目付加価値!I370&gt;0,名目付加価値!I370/SUMIF(名目付加価値!I349:I371,"&lt;&gt;0"),0)</f>
        <v>0.22989257055222009</v>
      </c>
      <c r="J370" s="6">
        <f>IF(名目付加価値!J370&gt;0,名目付加価値!J370/SUMIF(名目付加価値!J349:J371,"&lt;&gt;0"),0)</f>
        <v>0.24904180198419032</v>
      </c>
    </row>
    <row r="371" spans="1:10" x14ac:dyDescent="0.15">
      <c r="A371" s="1">
        <v>16</v>
      </c>
      <c r="B371" s="1" t="s">
        <v>113</v>
      </c>
      <c r="C371" s="1">
        <v>23</v>
      </c>
      <c r="D371" s="1" t="s">
        <v>28</v>
      </c>
      <c r="E371" s="6">
        <f>IF(名目付加価値!E371&gt;0,名目付加価値!E371/SUMIF(名目付加価値!E349:E371,"&lt;&gt;0"),0)</f>
        <v>6.6104794586678894E-2</v>
      </c>
      <c r="F371" s="6">
        <f>IF(名目付加価値!F371&gt;0,名目付加価値!F371/SUMIF(名目付加価値!F349:F371,"&lt;&gt;0"),0)</f>
        <v>8.7686219736858903E-2</v>
      </c>
      <c r="G371" s="6">
        <f>IF(名目付加価値!G371&gt;0,名目付加価値!G371/SUMIF(名目付加価値!G349:G371,"&lt;&gt;0"),0)</f>
        <v>8.7262387489046397E-2</v>
      </c>
      <c r="H371" s="6">
        <f>IF(名目付加価値!H371&gt;0,名目付加価値!H371/SUMIF(名目付加価値!H349:H371,"&lt;&gt;0"),0)</f>
        <v>0.11012557317056024</v>
      </c>
      <c r="I371" s="6">
        <f>IF(名目付加価値!I371&gt;0,名目付加価値!I371/SUMIF(名目付加価値!I349:I371,"&lt;&gt;0"),0)</f>
        <v>0.12065191676451696</v>
      </c>
      <c r="J371" s="6">
        <f>IF(名目付加価値!J371&gt;0,名目付加価値!J371/SUMIF(名目付加価値!J349:J371,"&lt;&gt;0"),0)</f>
        <v>0.13110016704722477</v>
      </c>
    </row>
    <row r="372" spans="1:10" x14ac:dyDescent="0.15">
      <c r="A372" s="1">
        <v>17</v>
      </c>
      <c r="B372" s="1" t="s">
        <v>285</v>
      </c>
      <c r="C372" s="1">
        <v>1</v>
      </c>
      <c r="D372" s="1" t="s">
        <v>8</v>
      </c>
      <c r="E372" s="6">
        <f>IF(名目付加価値!E372&gt;0,名目付加価値!E372/SUMIF(名目付加価値!E372:E394,"&lt;&gt;0"),0)</f>
        <v>7.400016962860631E-2</v>
      </c>
      <c r="F372" s="6">
        <f>IF(名目付加価値!F372&gt;0,名目付加価値!F372/SUMIF(名目付加価値!F372:F394,"&lt;&gt;0"),0)</f>
        <v>4.3799955060186642E-2</v>
      </c>
      <c r="G372" s="6">
        <f>IF(名目付加価値!G372&gt;0,名目付加価値!G372/SUMIF(名目付加価値!G372:G394,"&lt;&gt;0"),0)</f>
        <v>2.5670851486277495E-2</v>
      </c>
      <c r="H372" s="6">
        <f>IF(名目付加価値!H372&gt;0,名目付加価値!H372/SUMIF(名目付加価値!H372:H394,"&lt;&gt;0"),0)</f>
        <v>1.5887423673738132E-2</v>
      </c>
      <c r="I372" s="6">
        <f>IF(名目付加価値!I372&gt;0,名目付加価値!I372/SUMIF(名目付加価値!I372:I394,"&lt;&gt;0"),0)</f>
        <v>1.4562622474824595E-2</v>
      </c>
      <c r="J372" s="6">
        <f>IF(名目付加価値!J372&gt;0,名目付加価値!J372/SUMIF(名目付加価値!J372:J394,"&lt;&gt;0"),0)</f>
        <v>1.4428289997177003E-2</v>
      </c>
    </row>
    <row r="373" spans="1:10" x14ac:dyDescent="0.15">
      <c r="A373" s="1">
        <v>17</v>
      </c>
      <c r="B373" s="1" t="s">
        <v>285</v>
      </c>
      <c r="C373" s="1">
        <v>2</v>
      </c>
      <c r="D373" s="1" t="s">
        <v>9</v>
      </c>
      <c r="E373" s="6">
        <f>IF(名目付加価値!E373&gt;0,名目付加価値!E373/SUMIF(名目付加価値!E372:E394,"&lt;&gt;0"),0)</f>
        <v>7.1024547156716081E-3</v>
      </c>
      <c r="F373" s="6">
        <f>IF(名目付加価値!F373&gt;0,名目付加価値!F373/SUMIF(名目付加価値!F372:F394,"&lt;&gt;0"),0)</f>
        <v>4.2739458950532246E-3</v>
      </c>
      <c r="G373" s="6">
        <f>IF(名目付加価値!G373&gt;0,名目付加価値!G373/SUMIF(名目付加価値!G372:G394,"&lt;&gt;0"),0)</f>
        <v>2.6579201291319033E-3</v>
      </c>
      <c r="H373" s="6">
        <f>IF(名目付加価値!H373&gt;0,名目付加価値!H373/SUMIF(名目付加価値!H372:H394,"&lt;&gt;0"),0)</f>
        <v>1.5142504585121685E-3</v>
      </c>
      <c r="I373" s="6">
        <f>IF(名目付加価値!I373&gt;0,名目付加価値!I373/SUMIF(名目付加価値!I372:I394,"&lt;&gt;0"),0)</f>
        <v>8.2874948061482804E-4</v>
      </c>
      <c r="J373" s="6">
        <f>IF(名目付加価値!J373&gt;0,名目付加価値!J373/SUMIF(名目付加価値!J372:J394,"&lt;&gt;0"),0)</f>
        <v>7.9190742717035964E-4</v>
      </c>
    </row>
    <row r="374" spans="1:10" x14ac:dyDescent="0.15">
      <c r="A374" s="1">
        <v>17</v>
      </c>
      <c r="B374" s="1" t="s">
        <v>118</v>
      </c>
      <c r="C374" s="1">
        <v>3</v>
      </c>
      <c r="D374" s="1" t="s">
        <v>16</v>
      </c>
      <c r="E374" s="6">
        <f>IF(名目付加価値!E374&gt;0,名目付加価値!E374/SUMIF(名目付加価値!E372:E394,"&lt;&gt;0"),0)</f>
        <v>6.4459637066036038E-2</v>
      </c>
      <c r="F374" s="6">
        <f>IF(名目付加価値!F374&gt;0,名目付加価値!F374/SUMIF(名目付加価値!F372:F394,"&lt;&gt;0"),0)</f>
        <v>6.1468157246553232E-2</v>
      </c>
      <c r="G374" s="6">
        <f>IF(名目付加価値!G374&gt;0,名目付加価値!G374/SUMIF(名目付加価値!G372:G394,"&lt;&gt;0"),0)</f>
        <v>5.1811280631586139E-2</v>
      </c>
      <c r="H374" s="6">
        <f>IF(名目付加価値!H374&gt;0,名目付加価値!H374/SUMIF(名目付加価値!H372:H394,"&lt;&gt;0"),0)</f>
        <v>6.1601610550993037E-2</v>
      </c>
      <c r="I374" s="6">
        <f>IF(名目付加価値!I374&gt;0,名目付加価値!I374/SUMIF(名目付加価値!I372:I394,"&lt;&gt;0"),0)</f>
        <v>4.0172664550606446E-2</v>
      </c>
      <c r="J374" s="6">
        <f>IF(名目付加価値!J374&gt;0,名目付加価値!J374/SUMIF(名目付加価値!J372:J394,"&lt;&gt;0"),0)</f>
        <v>2.627339501736263E-2</v>
      </c>
    </row>
    <row r="375" spans="1:10" x14ac:dyDescent="0.15">
      <c r="A375" s="1">
        <v>17</v>
      </c>
      <c r="B375" s="1" t="s">
        <v>118</v>
      </c>
      <c r="C375" s="1">
        <v>4</v>
      </c>
      <c r="D375" s="1" t="s">
        <v>17</v>
      </c>
      <c r="E375" s="6">
        <f>IF(名目付加価値!E375&gt;0,名目付加価値!E375/SUMIF(名目付加価値!E372:E394,"&lt;&gt;0"),0)</f>
        <v>0.11417507728997332</v>
      </c>
      <c r="F375" s="6">
        <f>IF(名目付加価値!F375&gt;0,名目付加価値!F375/SUMIF(名目付加価値!F372:F394,"&lt;&gt;0"),0)</f>
        <v>6.7890546421991174E-2</v>
      </c>
      <c r="G375" s="6">
        <f>IF(名目付加価値!G375&gt;0,名目付加価値!G375/SUMIF(名目付加価値!G372:G394,"&lt;&gt;0"),0)</f>
        <v>4.9125033576641136E-2</v>
      </c>
      <c r="H375" s="6">
        <f>IF(名目付加価値!H375&gt;0,名目付加価値!H375/SUMIF(名目付加価値!H372:H394,"&lt;&gt;0"),0)</f>
        <v>2.3145515805831018E-2</v>
      </c>
      <c r="I375" s="6">
        <f>IF(名目付加価値!I375&gt;0,名目付加価値!I375/SUMIF(名目付加価値!I372:I394,"&lt;&gt;0"),0)</f>
        <v>1.5015198199272725E-2</v>
      </c>
      <c r="J375" s="6">
        <f>IF(名目付加価値!J375&gt;0,名目付加価値!J375/SUMIF(名目付加価値!J372:J394,"&lt;&gt;0"),0)</f>
        <v>1.2899748993135481E-2</v>
      </c>
    </row>
    <row r="376" spans="1:10" x14ac:dyDescent="0.15">
      <c r="A376" s="1">
        <v>17</v>
      </c>
      <c r="B376" s="1" t="s">
        <v>118</v>
      </c>
      <c r="C376" s="1">
        <v>5</v>
      </c>
      <c r="D376" s="1" t="s">
        <v>18</v>
      </c>
      <c r="E376" s="6">
        <f>IF(名目付加価値!E376&gt;0,名目付加価値!E376/SUMIF(名目付加価値!E372:E394,"&lt;&gt;0"),0)</f>
        <v>4.0069242028824429E-3</v>
      </c>
      <c r="F376" s="6">
        <f>IF(名目付加価値!F376&gt;0,名目付加価値!F376/SUMIF(名目付加価値!F372:F394,"&lt;&gt;0"),0)</f>
        <v>4.3829135046008529E-3</v>
      </c>
      <c r="G376" s="6">
        <f>IF(名目付加価値!G376&gt;0,名目付加価値!G376/SUMIF(名目付加価値!G372:G394,"&lt;&gt;0"),0)</f>
        <v>3.7204877735672755E-3</v>
      </c>
      <c r="H376" s="6">
        <f>IF(名目付加価値!H376&gt;0,名目付加価値!H376/SUMIF(名目付加価値!H372:H394,"&lt;&gt;0"),0)</f>
        <v>2.5483323860355446E-3</v>
      </c>
      <c r="I376" s="6">
        <f>IF(名目付加価値!I376&gt;0,名目付加価値!I376/SUMIF(名目付加価値!I372:I394,"&lt;&gt;0"),0)</f>
        <v>2.1032637245019317E-3</v>
      </c>
      <c r="J376" s="6">
        <f>IF(名目付加価値!J376&gt;0,名目付加価値!J376/SUMIF(名目付加価値!J372:J394,"&lt;&gt;0"),0)</f>
        <v>2.5063730278574673E-3</v>
      </c>
    </row>
    <row r="377" spans="1:10" x14ac:dyDescent="0.15">
      <c r="A377" s="1">
        <v>17</v>
      </c>
      <c r="B377" s="1" t="s">
        <v>118</v>
      </c>
      <c r="C377" s="1">
        <v>6</v>
      </c>
      <c r="D377" s="1" t="s">
        <v>2</v>
      </c>
      <c r="E377" s="6">
        <f>IF(名目付加価値!E377&gt;0,名目付加価値!E377/SUMIF(名目付加価値!E372:E394,"&lt;&gt;0"),0)</f>
        <v>1.0274907384980887E-3</v>
      </c>
      <c r="F377" s="6">
        <f>IF(名目付加価値!F377&gt;0,名目付加価値!F377/SUMIF(名目付加価値!F372:F394,"&lt;&gt;0"),0)</f>
        <v>3.3571429925014487E-3</v>
      </c>
      <c r="G377" s="6">
        <f>IF(名目付加価値!G377&gt;0,名目付加価値!G377/SUMIF(名目付加価値!G372:G394,"&lt;&gt;0"),0)</f>
        <v>8.1865737498522176E-3</v>
      </c>
      <c r="H377" s="6">
        <f>IF(名目付加価値!H377&gt;0,名目付加価値!H377/SUMIF(名目付加価値!H372:H394,"&lt;&gt;0"),0)</f>
        <v>1.40388837197944E-2</v>
      </c>
      <c r="I377" s="6">
        <f>IF(名目付加価値!I377&gt;0,名目付加価値!I377/SUMIF(名目付加価値!I372:I394,"&lt;&gt;0"),0)</f>
        <v>1.0542076332791488E-2</v>
      </c>
      <c r="J377" s="6">
        <f>IF(名目付加価値!J377&gt;0,名目付加価値!J377/SUMIF(名目付加価値!J372:J394,"&lt;&gt;0"),0)</f>
        <v>1.0858665986266123E-2</v>
      </c>
    </row>
    <row r="378" spans="1:10" x14ac:dyDescent="0.15">
      <c r="A378" s="1">
        <v>17</v>
      </c>
      <c r="B378" s="1" t="s">
        <v>118</v>
      </c>
      <c r="C378" s="1">
        <v>7</v>
      </c>
      <c r="D378" s="1" t="s">
        <v>19</v>
      </c>
      <c r="E378" s="6">
        <f>IF(名目付加価値!E378&gt;0,名目付加価値!E378/SUMIF(名目付加価値!E372:E394,"&lt;&gt;0"),0)</f>
        <v>2.1613216334330182E-3</v>
      </c>
      <c r="F378" s="6">
        <f>IF(名目付加価値!F378&gt;0,名目付加価値!F378/SUMIF(名目付加価値!F372:F394,"&lt;&gt;0"),0)</f>
        <v>2.3934407647668041E-4</v>
      </c>
      <c r="G378" s="6">
        <f>IF(名目付加価値!G378&gt;0,名目付加価値!G378/SUMIF(名目付加価値!G372:G394,"&lt;&gt;0"),0)</f>
        <v>5.6005823618490475E-4</v>
      </c>
      <c r="H378" s="6">
        <f>IF(名目付加価値!H378&gt;0,名目付加価値!H378/SUMIF(名目付加価値!H372:H394,"&lt;&gt;0"),0)</f>
        <v>1.3691614138188161E-3</v>
      </c>
      <c r="I378" s="6">
        <f>IF(名目付加価値!I378&gt;0,名目付加価値!I378/SUMIF(名目付加価値!I372:I394,"&lt;&gt;0"),0)</f>
        <v>7.812109395062566E-4</v>
      </c>
      <c r="J378" s="6">
        <f>IF(名目付加価値!J378&gt;0,名目付加価値!J378/SUMIF(名目付加価値!J372:J394,"&lt;&gt;0"),0)</f>
        <v>9.3086474958891839E-4</v>
      </c>
    </row>
    <row r="379" spans="1:10" x14ac:dyDescent="0.15">
      <c r="A379" s="1">
        <v>17</v>
      </c>
      <c r="B379" s="1" t="s">
        <v>118</v>
      </c>
      <c r="C379" s="1">
        <v>8</v>
      </c>
      <c r="D379" s="1" t="s">
        <v>20</v>
      </c>
      <c r="E379" s="6">
        <f>IF(名目付加価値!E379&gt;0,名目付加価値!E379/SUMIF(名目付加価値!E372:E394,"&lt;&gt;0"),0)</f>
        <v>1.2122693132901324E-2</v>
      </c>
      <c r="F379" s="6">
        <f>IF(名目付加価値!F379&gt;0,名目付加価値!F379/SUMIF(名目付加価値!F372:F394,"&lt;&gt;0"),0)</f>
        <v>9.4702564757220137E-3</v>
      </c>
      <c r="G379" s="6">
        <f>IF(名目付加価値!G379&gt;0,名目付加価値!G379/SUMIF(名目付加価値!G372:G394,"&lt;&gt;0"),0)</f>
        <v>7.7037471881375701E-3</v>
      </c>
      <c r="H379" s="6">
        <f>IF(名目付加価値!H379&gt;0,名目付加価値!H379/SUMIF(名目付加価値!H372:H394,"&lt;&gt;0"),0)</f>
        <v>6.5957094614747264E-3</v>
      </c>
      <c r="I379" s="6">
        <f>IF(名目付加価値!I379&gt;0,名目付加価値!I379/SUMIF(名目付加価値!I372:I394,"&lt;&gt;0"),0)</f>
        <v>4.068982388004001E-3</v>
      </c>
      <c r="J379" s="6">
        <f>IF(名目付加価値!J379&gt;0,名目付加価値!J379/SUMIF(名目付加価値!J372:J394,"&lt;&gt;0"),0)</f>
        <v>3.3894195689187761E-3</v>
      </c>
    </row>
    <row r="380" spans="1:10" x14ac:dyDescent="0.15">
      <c r="A380" s="1">
        <v>17</v>
      </c>
      <c r="B380" s="1" t="s">
        <v>118</v>
      </c>
      <c r="C380" s="1">
        <v>9</v>
      </c>
      <c r="D380" s="1" t="s">
        <v>21</v>
      </c>
      <c r="E380" s="6">
        <f>IF(名目付加価値!E380&gt;0,名目付加価値!E380/SUMIF(名目付加価値!E372:E394,"&lt;&gt;0"),0)</f>
        <v>1.0079150444600468E-2</v>
      </c>
      <c r="F380" s="6">
        <f>IF(名目付加価値!F380&gt;0,名目付加価値!F380/SUMIF(名目付加価値!F372:F394,"&lt;&gt;0"),0)</f>
        <v>6.3018993021160619E-3</v>
      </c>
      <c r="G380" s="6">
        <f>IF(名目付加価値!G380&gt;0,名目付加価値!G380/SUMIF(名目付加価値!G372:G394,"&lt;&gt;0"),0)</f>
        <v>9.0537380898919832E-3</v>
      </c>
      <c r="H380" s="6">
        <f>IF(名目付加価値!H380&gt;0,名目付加価値!H380/SUMIF(名目付加価値!H372:H394,"&lt;&gt;0"),0)</f>
        <v>6.2567866505361244E-3</v>
      </c>
      <c r="I380" s="6">
        <f>IF(名目付加価値!I380&gt;0,名目付加価値!I380/SUMIF(名目付加価値!I372:I394,"&lt;&gt;0"),0)</f>
        <v>6.4257747301038649E-3</v>
      </c>
      <c r="J380" s="6">
        <f>IF(名目付加価値!J380&gt;0,名目付加価値!J380/SUMIF(名目付加価値!J372:J394,"&lt;&gt;0"),0)</f>
        <v>6.39604083766221E-3</v>
      </c>
    </row>
    <row r="381" spans="1:10" x14ac:dyDescent="0.15">
      <c r="A381" s="1">
        <v>17</v>
      </c>
      <c r="B381" s="1" t="s">
        <v>118</v>
      </c>
      <c r="C381" s="1">
        <v>10</v>
      </c>
      <c r="D381" s="1" t="s">
        <v>22</v>
      </c>
      <c r="E381" s="6">
        <f>IF(名目付加価値!E381&gt;0,名目付加価値!E381/SUMIF(名目付加価値!E372:E394,"&lt;&gt;0"),0)</f>
        <v>9.0259620244636431E-3</v>
      </c>
      <c r="F381" s="6">
        <f>IF(名目付加価値!F381&gt;0,名目付加価値!F381/SUMIF(名目付加価値!F372:F394,"&lt;&gt;0"),0)</f>
        <v>8.8111983286836629E-3</v>
      </c>
      <c r="G381" s="6">
        <f>IF(名目付加価値!G381&gt;0,名目付加価値!G381/SUMIF(名目付加価値!G372:G394,"&lt;&gt;0"),0)</f>
        <v>1.2610161018999224E-2</v>
      </c>
      <c r="H381" s="6">
        <f>IF(名目付加価値!H381&gt;0,名目付加価値!H381/SUMIF(名目付加価値!H372:H394,"&lt;&gt;0"),0)</f>
        <v>1.0284239870954771E-2</v>
      </c>
      <c r="I381" s="6">
        <f>IF(名目付加価値!I381&gt;0,名目付加価値!I381/SUMIF(名目付加価値!I372:I394,"&lt;&gt;0"),0)</f>
        <v>9.9048228396672305E-3</v>
      </c>
      <c r="J381" s="6">
        <f>IF(名目付加価値!J381&gt;0,名目付加価値!J381/SUMIF(名目付加価値!J372:J394,"&lt;&gt;0"),0)</f>
        <v>1.1700649996305426E-2</v>
      </c>
    </row>
    <row r="382" spans="1:10" x14ac:dyDescent="0.15">
      <c r="A382" s="1">
        <v>17</v>
      </c>
      <c r="B382" s="1" t="s">
        <v>118</v>
      </c>
      <c r="C382" s="1">
        <v>11</v>
      </c>
      <c r="D382" s="1" t="s">
        <v>23</v>
      </c>
      <c r="E382" s="6">
        <f>IF(名目付加価値!E382&gt;0,名目付加価値!E382/SUMIF(名目付加価値!E372:E394,"&lt;&gt;0"),0)</f>
        <v>9.712942046204423E-2</v>
      </c>
      <c r="F382" s="6">
        <f>IF(名目付加価値!F382&gt;0,名目付加価値!F382/SUMIF(名目付加価値!F372:F394,"&lt;&gt;0"),0)</f>
        <v>5.1564848732676298E-2</v>
      </c>
      <c r="G382" s="6">
        <f>IF(名目付加価値!G382&gt;0,名目付加価値!G382/SUMIF(名目付加価値!G372:G394,"&lt;&gt;0"),0)</f>
        <v>6.348898033027868E-2</v>
      </c>
      <c r="H382" s="6">
        <f>IF(名目付加価値!H382&gt;0,名目付加価値!H382/SUMIF(名目付加価値!H372:H394,"&lt;&gt;0"),0)</f>
        <v>4.2440620952910998E-2</v>
      </c>
      <c r="I382" s="6">
        <f>IF(名目付加価値!I382&gt;0,名目付加価値!I382/SUMIF(名目付加価値!I372:I394,"&lt;&gt;0"),0)</f>
        <v>5.1192732501741577E-2</v>
      </c>
      <c r="J382" s="6">
        <f>IF(名目付加価値!J382&gt;0,名目付加価値!J382/SUMIF(名目付加価値!J372:J394,"&lt;&gt;0"),0)</f>
        <v>3.0836482481915558E-2</v>
      </c>
    </row>
    <row r="383" spans="1:10" x14ac:dyDescent="0.15">
      <c r="A383" s="1">
        <v>17</v>
      </c>
      <c r="B383" s="1" t="s">
        <v>118</v>
      </c>
      <c r="C383" s="1">
        <v>12</v>
      </c>
      <c r="D383" s="1" t="s">
        <v>24</v>
      </c>
      <c r="E383" s="6">
        <f>IF(名目付加価値!E383&gt;0,名目付加価値!E383/SUMIF(名目付加価値!E372:E394,"&lt;&gt;0"),0)</f>
        <v>7.6526931333053836E-3</v>
      </c>
      <c r="F383" s="6">
        <f>IF(名目付加価値!F383&gt;0,名目付加価値!F383/SUMIF(名目付加価値!F372:F394,"&lt;&gt;0"),0)</f>
        <v>1.0918205258131001E-2</v>
      </c>
      <c r="G383" s="6">
        <f>IF(名目付加価値!G383&gt;0,名目付加価値!G383/SUMIF(名目付加価値!G372:G394,"&lt;&gt;0"),0)</f>
        <v>3.5723811741228469E-2</v>
      </c>
      <c r="H383" s="6">
        <f>IF(名目付加価値!H383&gt;0,名目付加価値!H383/SUMIF(名目付加価値!H372:H394,"&lt;&gt;0"),0)</f>
        <v>3.8237879630179647E-2</v>
      </c>
      <c r="I383" s="6">
        <f>IF(名目付加価値!I383&gt;0,名目付加価値!I383/SUMIF(名目付加価値!I372:I394,"&lt;&gt;0"),0)</f>
        <v>5.0057043630973824E-2</v>
      </c>
      <c r="J383" s="6">
        <f>IF(名目付加価値!J383&gt;0,名目付加価値!J383/SUMIF(名目付加価値!J372:J394,"&lt;&gt;0"),0)</f>
        <v>5.6285529495935141E-2</v>
      </c>
    </row>
    <row r="384" spans="1:10" x14ac:dyDescent="0.15">
      <c r="A384" s="1">
        <v>17</v>
      </c>
      <c r="B384" s="1" t="s">
        <v>118</v>
      </c>
      <c r="C384" s="1">
        <v>13</v>
      </c>
      <c r="D384" s="1" t="s">
        <v>25</v>
      </c>
      <c r="E384" s="6">
        <f>IF(名目付加価値!E384&gt;0,名目付加価値!E384/SUMIF(名目付加価値!E372:E394,"&lt;&gt;0"),0)</f>
        <v>5.8203533795600235E-3</v>
      </c>
      <c r="F384" s="6">
        <f>IF(名目付加価値!F384&gt;0,名目付加価値!F384/SUMIF(名目付加価値!F372:F394,"&lt;&gt;0"),0)</f>
        <v>5.512320926392188E-3</v>
      </c>
      <c r="G384" s="6">
        <f>IF(名目付加価値!G384&gt;0,名目付加価値!G384/SUMIF(名目付加価値!G372:G394,"&lt;&gt;0"),0)</f>
        <v>4.8308040687613822E-3</v>
      </c>
      <c r="H384" s="6">
        <f>IF(名目付加価値!H384&gt;0,名目付加価値!H384/SUMIF(名目付加価値!H372:H394,"&lt;&gt;0"),0)</f>
        <v>3.7607720407723554E-3</v>
      </c>
      <c r="I384" s="6">
        <f>IF(名目付加価値!I384&gt;0,名目付加価値!I384/SUMIF(名目付加価値!I372:I394,"&lt;&gt;0"),0)</f>
        <v>1.0070995382371609E-2</v>
      </c>
      <c r="J384" s="6">
        <f>IF(名目付加価値!J384&gt;0,名目付加価値!J384/SUMIF(名目付加価値!J372:J394,"&lt;&gt;0"),0)</f>
        <v>8.2530112424292323E-3</v>
      </c>
    </row>
    <row r="385" spans="1:10" x14ac:dyDescent="0.15">
      <c r="A385" s="1">
        <v>17</v>
      </c>
      <c r="B385" s="1" t="s">
        <v>118</v>
      </c>
      <c r="C385" s="1">
        <v>14</v>
      </c>
      <c r="D385" s="1" t="s">
        <v>26</v>
      </c>
      <c r="E385" s="6">
        <f>IF(名目付加価値!E385&gt;0,名目付加価値!E385/SUMIF(名目付加価値!E372:E394,"&lt;&gt;0"),0)</f>
        <v>1.1985889934414732E-4</v>
      </c>
      <c r="F385" s="6">
        <f>IF(名目付加価値!F385&gt;0,名目付加価値!F385/SUMIF(名目付加価値!F372:F394,"&lt;&gt;0"),0)</f>
        <v>6.2649962280145557E-5</v>
      </c>
      <c r="G385" s="6">
        <f>IF(名目付加価値!G385&gt;0,名目付加価値!G385/SUMIF(名目付加価値!G372:G394,"&lt;&gt;0"),0)</f>
        <v>3.2667709887121112E-4</v>
      </c>
      <c r="H385" s="6">
        <f>IF(名目付加価値!H385&gt;0,名目付加価値!H385/SUMIF(名目付加価値!H372:H394,"&lt;&gt;0"),0)</f>
        <v>1.7974919210272223E-4</v>
      </c>
      <c r="I385" s="6">
        <f>IF(名目付加価値!I385&gt;0,名目付加価値!I385/SUMIF(名目付加価値!I372:I394,"&lt;&gt;0"),0)</f>
        <v>1.6475924098762005E-3</v>
      </c>
      <c r="J385" s="6">
        <f>IF(名目付加価値!J385&gt;0,名目付加価値!J385/SUMIF(名目付加価値!J372:J394,"&lt;&gt;0"),0)</f>
        <v>1.5879298525047505E-3</v>
      </c>
    </row>
    <row r="386" spans="1:10" x14ac:dyDescent="0.15">
      <c r="A386" s="1">
        <v>17</v>
      </c>
      <c r="B386" s="1" t="s">
        <v>286</v>
      </c>
      <c r="C386" s="1">
        <v>15</v>
      </c>
      <c r="D386" s="1" t="s">
        <v>27</v>
      </c>
      <c r="E386" s="6">
        <f>IF(名目付加価値!E386&gt;0,名目付加価値!E386/SUMIF(名目付加価値!E372:E394,"&lt;&gt;0"),0)</f>
        <v>3.0268525970102031E-2</v>
      </c>
      <c r="F386" s="6">
        <f>IF(名目付加価値!F386&gt;0,名目付加価値!F386/SUMIF(名目付加価値!F372:F394,"&lt;&gt;0"),0)</f>
        <v>3.2782421420429864E-2</v>
      </c>
      <c r="G386" s="6">
        <f>IF(名目付加価値!G386&gt;0,名目付加価値!G386/SUMIF(名目付加価値!G372:G394,"&lt;&gt;0"),0)</f>
        <v>3.582686721216697E-2</v>
      </c>
      <c r="H386" s="6">
        <f>IF(名目付加価値!H386&gt;0,名目付加価値!H386/SUMIF(名目付加価値!H372:H394,"&lt;&gt;0"),0)</f>
        <v>2.5518686940306387E-2</v>
      </c>
      <c r="I386" s="6">
        <f>IF(名目付加価値!I386&gt;0,名目付加価値!I386/SUMIF(名目付加価値!I372:I394,"&lt;&gt;0"),0)</f>
        <v>2.5392895723611496E-2</v>
      </c>
      <c r="J386" s="6">
        <f>IF(名目付加価値!J386&gt;0,名目付加価値!J386/SUMIF(名目付加価値!J372:J394,"&lt;&gt;0"),0)</f>
        <v>2.2478236471762423E-2</v>
      </c>
    </row>
    <row r="387" spans="1:10" x14ac:dyDescent="0.15">
      <c r="A387" s="1">
        <v>17</v>
      </c>
      <c r="B387" s="1" t="s">
        <v>285</v>
      </c>
      <c r="C387" s="1">
        <v>16</v>
      </c>
      <c r="D387" s="1" t="s">
        <v>10</v>
      </c>
      <c r="E387" s="6">
        <f>IF(名目付加価値!E387&gt;0,名目付加価値!E387/SUMIF(名目付加価値!E372:E394,"&lt;&gt;0"),0)</f>
        <v>8.668799259176517E-2</v>
      </c>
      <c r="F387" s="6">
        <f>IF(名目付加価値!F387&gt;0,名目付加価値!F387/SUMIF(名目付加価値!F372:F394,"&lt;&gt;0"),0)</f>
        <v>0.11104653139810626</v>
      </c>
      <c r="G387" s="6">
        <f>IF(名目付加価値!G387&gt;0,名目付加価値!G387/SUMIF(名目付加価値!G372:G394,"&lt;&gt;0"),0)</f>
        <v>0.11218584861462597</v>
      </c>
      <c r="H387" s="6">
        <f>IF(名目付加価値!H387&gt;0,名目付加価値!H387/SUMIF(名目付加価値!H372:H394,"&lt;&gt;0"),0)</f>
        <v>0.10192503617473167</v>
      </c>
      <c r="I387" s="6">
        <f>IF(名目付加価値!I387&gt;0,名目付加価値!I387/SUMIF(名目付加価値!I372:I394,"&lt;&gt;0"),0)</f>
        <v>6.9040263157363876E-2</v>
      </c>
      <c r="J387" s="6">
        <f>IF(名目付加価値!J387&gt;0,名目付加価値!J387/SUMIF(名目付加価値!J372:J394,"&lt;&gt;0"),0)</f>
        <v>7.0874920521493814E-2</v>
      </c>
    </row>
    <row r="388" spans="1:10" x14ac:dyDescent="0.15">
      <c r="A388" s="1">
        <v>17</v>
      </c>
      <c r="B388" s="1" t="s">
        <v>285</v>
      </c>
      <c r="C388" s="1">
        <v>17</v>
      </c>
      <c r="D388" s="1" t="s">
        <v>11</v>
      </c>
      <c r="E388" s="6">
        <f>IF(名目付加価値!E388&gt;0,名目付加価値!E388/SUMIF(名目付加価値!E372:E394,"&lt;&gt;0"),0)</f>
        <v>1.2306024982203513E-2</v>
      </c>
      <c r="F388" s="6">
        <f>IF(名目付加価値!F388&gt;0,名目付加価値!F388/SUMIF(名目付加価値!F372:F394,"&lt;&gt;0"),0)</f>
        <v>1.7248300151230571E-2</v>
      </c>
      <c r="G388" s="6">
        <f>IF(名目付加価値!G388&gt;0,名目付加価値!G388/SUMIF(名目付加価値!G372:G394,"&lt;&gt;0"),0)</f>
        <v>1.6838571309380539E-2</v>
      </c>
      <c r="H388" s="6">
        <f>IF(名目付加価値!H388&gt;0,名目付加価値!H388/SUMIF(名目付加価値!H372:H394,"&lt;&gt;0"),0)</f>
        <v>3.0220796443409536E-2</v>
      </c>
      <c r="I388" s="6">
        <f>IF(名目付加価値!I388&gt;0,名目付加価値!I388/SUMIF(名目付加価値!I372:I394,"&lt;&gt;0"),0)</f>
        <v>2.1477389624112754E-2</v>
      </c>
      <c r="J388" s="6">
        <f>IF(名目付加価値!J388&gt;0,名目付加価値!J388/SUMIF(名目付加価値!J372:J394,"&lt;&gt;0"),0)</f>
        <v>3.1860006041163187E-2</v>
      </c>
    </row>
    <row r="389" spans="1:10" x14ac:dyDescent="0.15">
      <c r="A389" s="1">
        <v>17</v>
      </c>
      <c r="B389" s="1" t="s">
        <v>285</v>
      </c>
      <c r="C389" s="1">
        <v>18</v>
      </c>
      <c r="D389" s="1" t="s">
        <v>12</v>
      </c>
      <c r="E389" s="6">
        <f>IF(名目付加価値!E389&gt;0,名目付加価値!E389/SUMIF(名目付加価値!E372:E394,"&lt;&gt;0"),0)</f>
        <v>0.10627498595501329</v>
      </c>
      <c r="F389" s="6">
        <f>IF(名目付加価値!F389&gt;0,名目付加価値!F389/SUMIF(名目付加価値!F372:F394,"&lt;&gt;0"),0)</f>
        <v>0.121109395939306</v>
      </c>
      <c r="G389" s="6">
        <f>IF(名目付加価値!G389&gt;0,名目付加価値!G389/SUMIF(名目付加価値!G372:G394,"&lt;&gt;0"),0)</f>
        <v>0.13674644976139991</v>
      </c>
      <c r="H389" s="6">
        <f>IF(名目付加価値!H389&gt;0,名目付加価値!H389/SUMIF(名目付加価値!H372:H394,"&lt;&gt;0"),0)</f>
        <v>0.14619411346440425</v>
      </c>
      <c r="I389" s="6">
        <f>IF(名目付加価値!I389&gt;0,名目付加価値!I389/SUMIF(名目付加価値!I372:I394,"&lt;&gt;0"),0)</f>
        <v>0.14186933780103625</v>
      </c>
      <c r="J389" s="6">
        <f>IF(名目付加価値!J389&gt;0,名目付加価値!J389/SUMIF(名目付加価値!J372:J394,"&lt;&gt;0"),0)</f>
        <v>0.1296746380975094</v>
      </c>
    </row>
    <row r="390" spans="1:10" x14ac:dyDescent="0.15">
      <c r="A390" s="1">
        <v>17</v>
      </c>
      <c r="B390" s="1" t="s">
        <v>285</v>
      </c>
      <c r="C390" s="1">
        <v>19</v>
      </c>
      <c r="D390" s="1" t="s">
        <v>13</v>
      </c>
      <c r="E390" s="6">
        <f>IF(名目付加価値!E390&gt;0,名目付加価値!E390/SUMIF(名目付加価値!E372:E394,"&lt;&gt;0"),0)</f>
        <v>5.6281199157524782E-2</v>
      </c>
      <c r="F390" s="6">
        <f>IF(名目付加価値!F390&gt;0,名目付加価値!F390/SUMIF(名目付加価値!F372:F394,"&lt;&gt;0"),0)</f>
        <v>5.4490619585298668E-2</v>
      </c>
      <c r="G390" s="6">
        <f>IF(名目付加価値!G390&gt;0,名目付加価値!G390/SUMIF(名目付加価値!G372:G394,"&lt;&gt;0"),0)</f>
        <v>5.8593037802972113E-2</v>
      </c>
      <c r="H390" s="6">
        <f>IF(名目付加価値!H390&gt;0,名目付加価値!H390/SUMIF(名目付加価値!H372:H394,"&lt;&gt;0"),0)</f>
        <v>4.7604815191942387E-2</v>
      </c>
      <c r="I390" s="6">
        <f>IF(名目付加価値!I390&gt;0,名目付加価値!I390/SUMIF(名目付加価値!I372:I394,"&lt;&gt;0"),0)</f>
        <v>4.8644178443092746E-2</v>
      </c>
      <c r="J390" s="6">
        <f>IF(名目付加価値!J390&gt;0,名目付加価値!J390/SUMIF(名目付加価値!J372:J394,"&lt;&gt;0"),0)</f>
        <v>4.9596808923059822E-2</v>
      </c>
    </row>
    <row r="391" spans="1:10" x14ac:dyDescent="0.15">
      <c r="A391" s="1">
        <v>17</v>
      </c>
      <c r="B391" s="1" t="s">
        <v>285</v>
      </c>
      <c r="C391" s="1">
        <v>20</v>
      </c>
      <c r="D391" s="1" t="s">
        <v>14</v>
      </c>
      <c r="E391" s="6">
        <f>IF(名目付加価値!E391&gt;0,名目付加価値!E391/SUMIF(名目付加価値!E372:E394,"&lt;&gt;0"),0)</f>
        <v>3.1067949562395537E-2</v>
      </c>
      <c r="F391" s="6">
        <f>IF(名目付加価値!F391&gt;0,名目付加価値!F391/SUMIF(名目付加価値!F372:F394,"&lt;&gt;0"),0)</f>
        <v>2.5032713784971499E-2</v>
      </c>
      <c r="G391" s="6">
        <f>IF(名目付加価値!G391&gt;0,名目付加価値!G391/SUMIF(名目付加価値!G372:G394,"&lt;&gt;0"),0)</f>
        <v>1.7207480486354346E-2</v>
      </c>
      <c r="H391" s="6">
        <f>IF(名目付加価値!H391&gt;0,名目付加価値!H391/SUMIF(名目付加価値!H372:H394,"&lt;&gt;0"),0)</f>
        <v>1.3828538343518236E-2</v>
      </c>
      <c r="I391" s="6">
        <f>IF(名目付加価値!I391&gt;0,名目付加価値!I391/SUMIF(名目付加価値!I372:I394,"&lt;&gt;0"),0)</f>
        <v>1.3994529061414967E-2</v>
      </c>
      <c r="J391" s="6">
        <f>IF(名目付加価値!J391&gt;0,名目付加価値!J391/SUMIF(名目付加価値!J372:J394,"&lt;&gt;0"),0)</f>
        <v>1.6188937254911585E-2</v>
      </c>
    </row>
    <row r="392" spans="1:10" x14ac:dyDescent="0.15">
      <c r="A392" s="1">
        <v>17</v>
      </c>
      <c r="B392" s="1" t="s">
        <v>285</v>
      </c>
      <c r="C392" s="1">
        <v>21</v>
      </c>
      <c r="D392" s="1" t="s">
        <v>15</v>
      </c>
      <c r="E392" s="6">
        <f>IF(名目付加価値!E392&gt;0,名目付加価値!E392/SUMIF(名目付加価値!E372:E394,"&lt;&gt;0"),0)</f>
        <v>7.5499327967251686E-2</v>
      </c>
      <c r="F392" s="6">
        <f>IF(名目付加価値!F392&gt;0,名目付加価値!F392/SUMIF(名目付加価値!F372:F394,"&lt;&gt;0"),0)</f>
        <v>5.4395042841603188E-2</v>
      </c>
      <c r="G392" s="6">
        <f>IF(名目付加価値!G392&gt;0,名目付加価値!G392/SUMIF(名目付加価値!G372:G394,"&lt;&gt;0"),0)</f>
        <v>5.8411559777634452E-2</v>
      </c>
      <c r="H392" s="6">
        <f>IF(名目付加価値!H392&gt;0,名目付加価値!H392/SUMIF(名目付加価値!H372:H394,"&lt;&gt;0"),0)</f>
        <v>5.7759787093529233E-2</v>
      </c>
      <c r="I392" s="6">
        <f>IF(名目付加価値!I392&gt;0,名目付加価値!I392/SUMIF(名目付加価値!I372:I394,"&lt;&gt;0"),0)</f>
        <v>6.157790734331367E-2</v>
      </c>
      <c r="J392" s="6">
        <f>IF(名目付加価値!J392&gt;0,名目付加価値!J392/SUMIF(名目付加価値!J372:J394,"&lt;&gt;0"),0)</f>
        <v>6.4544059026967429E-2</v>
      </c>
    </row>
    <row r="393" spans="1:10" x14ac:dyDescent="0.15">
      <c r="A393" s="1">
        <v>17</v>
      </c>
      <c r="B393" s="1" t="s">
        <v>116</v>
      </c>
      <c r="C393" s="1">
        <v>22</v>
      </c>
      <c r="D393" s="1" t="s">
        <v>7</v>
      </c>
      <c r="E393" s="6">
        <f>IF(名目付加価値!E393&gt;0,名目付加価値!E393/SUMIF(名目付加価値!E372:E394,"&lt;&gt;0"),0)</f>
        <v>0.11412086876522898</v>
      </c>
      <c r="F393" s="6">
        <f>IF(名目付加価値!F393&gt;0,名目付加価値!F393/SUMIF(名目付加価値!F372:F394,"&lt;&gt;0"),0)</f>
        <v>0.18460709059357855</v>
      </c>
      <c r="G393" s="6">
        <f>IF(名目付加価値!G393&gt;0,名目付加価値!G393/SUMIF(名目付加価値!G372:G394,"&lt;&gt;0"),0)</f>
        <v>0.18381039978337024</v>
      </c>
      <c r="H393" s="6">
        <f>IF(名目付加価値!H393&gt;0,名目付加価値!H393/SUMIF(名目付加価値!H372:H394,"&lt;&gt;0"),0)</f>
        <v>0.22526128379317414</v>
      </c>
      <c r="I393" s="6">
        <f>IF(名目付加価値!I393&gt;0,名目付加価値!I393/SUMIF(名目付加価値!I372:I394,"&lt;&gt;0"),0)</f>
        <v>0.25625691934482497</v>
      </c>
      <c r="J393" s="6">
        <f>IF(名目付加価値!J393&gt;0,名目付加価値!J393/SUMIF(名目付加価値!J372:J394,"&lt;&gt;0"),0)</f>
        <v>0.27269926970604891</v>
      </c>
    </row>
    <row r="394" spans="1:10" x14ac:dyDescent="0.15">
      <c r="A394" s="1">
        <v>17</v>
      </c>
      <c r="B394" s="1" t="s">
        <v>116</v>
      </c>
      <c r="C394" s="1">
        <v>23</v>
      </c>
      <c r="D394" s="1" t="s">
        <v>28</v>
      </c>
      <c r="E394" s="6">
        <f>IF(名目付加価値!E394&gt;0,名目付加価値!E394/SUMIF(名目付加価値!E372:E394,"&lt;&gt;0"),0)</f>
        <v>7.8609918297195103E-2</v>
      </c>
      <c r="F394" s="6">
        <f>IF(名目付加価値!F394&gt;0,名目付加価値!F394/SUMIF(名目付加価値!F372:F394,"&lt;&gt;0"),0)</f>
        <v>0.1212345001021108</v>
      </c>
      <c r="G394" s="6">
        <f>IF(名目付加価値!G394&gt;0,名目付加価値!G394/SUMIF(名目付加価値!G372:G394,"&lt;&gt;0"),0)</f>
        <v>0.10490966013268573</v>
      </c>
      <c r="H394" s="6">
        <f>IF(名目付加価値!H394&gt;0,名目付加価値!H394/SUMIF(名目付加価値!H372:H394,"&lt;&gt;0"),0)</f>
        <v>0.12382600674732983</v>
      </c>
      <c r="I394" s="6">
        <f>IF(名目付加価値!I394&gt;0,名目付加価値!I394/SUMIF(名目付加価値!I372:I394,"&lt;&gt;0"),0)</f>
        <v>0.14437284991637259</v>
      </c>
      <c r="J394" s="6">
        <f>IF(名目付加価値!J394&gt;0,名目付加価値!J394/SUMIF(名目付加価値!J372:J394,"&lt;&gt;0"),0)</f>
        <v>0.15494481528285439</v>
      </c>
    </row>
    <row r="395" spans="1:10" x14ac:dyDescent="0.15">
      <c r="A395" s="1">
        <v>18</v>
      </c>
      <c r="B395" s="1" t="s">
        <v>287</v>
      </c>
      <c r="C395" s="1">
        <v>1</v>
      </c>
      <c r="D395" s="1" t="s">
        <v>8</v>
      </c>
      <c r="E395" s="6">
        <f>IF(名目付加価値!E395&gt;0,名目付加価値!E395/SUMIF(名目付加価値!E395:E417,"&lt;&gt;0"),0)</f>
        <v>8.9169697228217618E-2</v>
      </c>
      <c r="F395" s="6">
        <f>IF(名目付加価値!F395&gt;0,名目付加価値!F395/SUMIF(名目付加価値!F395:F417,"&lt;&gt;0"),0)</f>
        <v>4.434226099778777E-2</v>
      </c>
      <c r="G395" s="6">
        <f>IF(名目付加価値!G395&gt;0,名目付加価値!G395/SUMIF(名目付加価値!G395:G417,"&lt;&gt;0"),0)</f>
        <v>2.7339120116824607E-2</v>
      </c>
      <c r="H395" s="6">
        <f>IF(名目付加価値!H395&gt;0,名目付加価値!H395/SUMIF(名目付加価値!H395:H417,"&lt;&gt;0"),0)</f>
        <v>1.9396589862552157E-2</v>
      </c>
      <c r="I395" s="6">
        <f>IF(名目付加価値!I395&gt;0,名目付加価値!I395/SUMIF(名目付加価値!I395:I417,"&lt;&gt;0"),0)</f>
        <v>1.5063154105164801E-2</v>
      </c>
      <c r="J395" s="6">
        <f>IF(名目付加価値!J395&gt;0,名目付加価値!J395/SUMIF(名目付加価値!J395:J417,"&lt;&gt;0"),0)</f>
        <v>1.4921693355795455E-2</v>
      </c>
    </row>
    <row r="396" spans="1:10" x14ac:dyDescent="0.15">
      <c r="A396" s="1">
        <v>18</v>
      </c>
      <c r="B396" s="1" t="s">
        <v>287</v>
      </c>
      <c r="C396" s="1">
        <v>2</v>
      </c>
      <c r="D396" s="1" t="s">
        <v>9</v>
      </c>
      <c r="E396" s="6">
        <f>IF(名目付加価値!E396&gt;0,名目付加価値!E396/SUMIF(名目付加価値!E395:E417,"&lt;&gt;0"),0)</f>
        <v>1.2872506292840534E-2</v>
      </c>
      <c r="F396" s="6">
        <f>IF(名目付加価値!F396&gt;0,名目付加価値!F396/SUMIF(名目付加価値!F395:F417,"&lt;&gt;0"),0)</f>
        <v>5.1924761197623725E-3</v>
      </c>
      <c r="G396" s="6">
        <f>IF(名目付加価値!G396&gt;0,名目付加価値!G396/SUMIF(名目付加価値!G395:G417,"&lt;&gt;0"),0)</f>
        <v>1.758048315839031E-3</v>
      </c>
      <c r="H396" s="6">
        <f>IF(名目付加価値!H396&gt;0,名目付加価値!H396/SUMIF(名目付加価値!H395:H417,"&lt;&gt;0"),0)</f>
        <v>9.5478752405108748E-4</v>
      </c>
      <c r="I396" s="6">
        <f>IF(名目付加価値!I396&gt;0,名目付加価値!I396/SUMIF(名目付加価値!I395:I417,"&lt;&gt;0"),0)</f>
        <v>5.2398661452201243E-4</v>
      </c>
      <c r="J396" s="6">
        <f>IF(名目付加価値!J396&gt;0,名目付加価値!J396/SUMIF(名目付加価値!J395:J417,"&lt;&gt;0"),0)</f>
        <v>4.992611280830654E-4</v>
      </c>
    </row>
    <row r="397" spans="1:10" x14ac:dyDescent="0.15">
      <c r="A397" s="1">
        <v>18</v>
      </c>
      <c r="B397" s="1" t="s">
        <v>288</v>
      </c>
      <c r="C397" s="1">
        <v>3</v>
      </c>
      <c r="D397" s="1" t="s">
        <v>16</v>
      </c>
      <c r="E397" s="6">
        <f>IF(名目付加価値!E397&gt;0,名目付加価値!E397/SUMIF(名目付加価値!E395:E417,"&lt;&gt;0"),0)</f>
        <v>2.607324564485286E-2</v>
      </c>
      <c r="F397" s="6">
        <f>IF(名目付加価値!F397&gt;0,名目付加価値!F397/SUMIF(名目付加価値!F395:F417,"&lt;&gt;0"),0)</f>
        <v>2.1076074904303795E-2</v>
      </c>
      <c r="G397" s="6">
        <f>IF(名目付加価値!G397&gt;0,名目付加価値!G397/SUMIF(名目付加価値!G395:G417,"&lt;&gt;0"),0)</f>
        <v>1.8517041545072124E-2</v>
      </c>
      <c r="H397" s="6">
        <f>IF(名目付加価値!H397&gt;0,名目付加価値!H397/SUMIF(名目付加価値!H395:H417,"&lt;&gt;0"),0)</f>
        <v>1.3161257426624426E-2</v>
      </c>
      <c r="I397" s="6">
        <f>IF(名目付加価値!I397&gt;0,名目付加価値!I397/SUMIF(名目付加価値!I395:I417,"&lt;&gt;0"),0)</f>
        <v>9.665448702680322E-3</v>
      </c>
      <c r="J397" s="6">
        <f>IF(名目付加価値!J397&gt;0,名目付加価値!J397/SUMIF(名目付加価値!J395:J417,"&lt;&gt;0"),0)</f>
        <v>9.8458349464181829E-3</v>
      </c>
    </row>
    <row r="398" spans="1:10" x14ac:dyDescent="0.15">
      <c r="A398" s="1">
        <v>18</v>
      </c>
      <c r="B398" s="1" t="s">
        <v>288</v>
      </c>
      <c r="C398" s="1">
        <v>4</v>
      </c>
      <c r="D398" s="1" t="s">
        <v>17</v>
      </c>
      <c r="E398" s="6">
        <f>IF(名目付加価値!E398&gt;0,名目付加価値!E398/SUMIF(名目付加価値!E395:E417,"&lt;&gt;0"),0)</f>
        <v>0.17056986545780048</v>
      </c>
      <c r="F398" s="6">
        <f>IF(名目付加価値!F398&gt;0,名目付加価値!F398/SUMIF(名目付加価値!F395:F417,"&lt;&gt;0"),0)</f>
        <v>0.10514773226217816</v>
      </c>
      <c r="G398" s="6">
        <f>IF(名目付加価値!G398&gt;0,名目付加価値!G398/SUMIF(名目付加価値!G395:G417,"&lt;&gt;0"),0)</f>
        <v>7.3065313862593809E-2</v>
      </c>
      <c r="H398" s="6">
        <f>IF(名目付加価値!H398&gt;0,名目付加価値!H398/SUMIF(名目付加価値!H395:H417,"&lt;&gt;0"),0)</f>
        <v>4.1871353697350969E-2</v>
      </c>
      <c r="I398" s="6">
        <f>IF(名目付加価値!I398&gt;0,名目付加価値!I398/SUMIF(名目付加価値!I395:I417,"&lt;&gt;0"),0)</f>
        <v>2.7511769173492292E-2</v>
      </c>
      <c r="J398" s="6">
        <f>IF(名目付加価値!J398&gt;0,名目付加価値!J398/SUMIF(名目付加価値!J395:J417,"&lt;&gt;0"),0)</f>
        <v>2.4420550482747144E-2</v>
      </c>
    </row>
    <row r="399" spans="1:10" x14ac:dyDescent="0.15">
      <c r="A399" s="1">
        <v>18</v>
      </c>
      <c r="B399" s="1" t="s">
        <v>288</v>
      </c>
      <c r="C399" s="1">
        <v>5</v>
      </c>
      <c r="D399" s="1" t="s">
        <v>18</v>
      </c>
      <c r="E399" s="6">
        <f>IF(名目付加価値!E399&gt;0,名目付加価値!E399/SUMIF(名目付加価値!E395:E417,"&lt;&gt;0"),0)</f>
        <v>8.8293856525311423E-3</v>
      </c>
      <c r="F399" s="6">
        <f>IF(名目付加価値!F399&gt;0,名目付加価値!F399/SUMIF(名目付加価値!F395:F417,"&lt;&gt;0"),0)</f>
        <v>1.3426310459775154E-2</v>
      </c>
      <c r="G399" s="6">
        <f>IF(名目付加価値!G399&gt;0,名目付加価値!G399/SUMIF(名目付加価値!G395:G417,"&lt;&gt;0"),0)</f>
        <v>8.2733642811075939E-3</v>
      </c>
      <c r="H399" s="6">
        <f>IF(名目付加価値!H399&gt;0,名目付加価値!H399/SUMIF(名目付加価値!H395:H417,"&lt;&gt;0"),0)</f>
        <v>8.3356796469379879E-3</v>
      </c>
      <c r="I399" s="6">
        <f>IF(名目付加価値!I399&gt;0,名目付加価値!I399/SUMIF(名目付加価値!I395:I417,"&lt;&gt;0"),0)</f>
        <v>7.5281310537826168E-3</v>
      </c>
      <c r="J399" s="6">
        <f>IF(名目付加価値!J399&gt;0,名目付加価値!J399/SUMIF(名目付加価値!J395:J417,"&lt;&gt;0"),0)</f>
        <v>6.626649573626099E-3</v>
      </c>
    </row>
    <row r="400" spans="1:10" x14ac:dyDescent="0.15">
      <c r="A400" s="1">
        <v>18</v>
      </c>
      <c r="B400" s="1" t="s">
        <v>288</v>
      </c>
      <c r="C400" s="1">
        <v>6</v>
      </c>
      <c r="D400" s="1" t="s">
        <v>2</v>
      </c>
      <c r="E400" s="6">
        <f>IF(名目付加価値!E400&gt;0,名目付加価値!E400/SUMIF(名目付加価値!E395:E417,"&lt;&gt;0"),0)</f>
        <v>3.7077120391868244E-2</v>
      </c>
      <c r="F400" s="6">
        <f>IF(名目付加価値!F400&gt;0,名目付加価値!F400/SUMIF(名目付加価値!F395:F417,"&lt;&gt;0"),0)</f>
        <v>6.2304698893494393E-3</v>
      </c>
      <c r="G400" s="6">
        <f>IF(名目付加価値!G400&gt;0,名目付加価値!G400/SUMIF(名目付加価値!G395:G417,"&lt;&gt;0"),0)</f>
        <v>1.1390905801970405E-2</v>
      </c>
      <c r="H400" s="6">
        <f>IF(名目付加価値!H400&gt;0,名目付加価値!H400/SUMIF(名目付加価値!H395:H417,"&lt;&gt;0"),0)</f>
        <v>1.8873575231389519E-2</v>
      </c>
      <c r="I400" s="6">
        <f>IF(名目付加価値!I400&gt;0,名目付加価値!I400/SUMIF(名目付加価値!I395:I417,"&lt;&gt;0"),0)</f>
        <v>2.0119852756362789E-2</v>
      </c>
      <c r="J400" s="6">
        <f>IF(名目付加価値!J400&gt;0,名目付加価値!J400/SUMIF(名目付加価値!J395:J417,"&lt;&gt;0"),0)</f>
        <v>2.163116132456953E-2</v>
      </c>
    </row>
    <row r="401" spans="1:10" x14ac:dyDescent="0.15">
      <c r="A401" s="1">
        <v>18</v>
      </c>
      <c r="B401" s="1" t="s">
        <v>288</v>
      </c>
      <c r="C401" s="1">
        <v>7</v>
      </c>
      <c r="D401" s="1" t="s">
        <v>19</v>
      </c>
      <c r="E401" s="6">
        <f>IF(名目付加価値!E401&gt;0,名目付加価値!E401/SUMIF(名目付加価値!E395:E417,"&lt;&gt;0"),0)</f>
        <v>5.9406683232547772E-4</v>
      </c>
      <c r="F401" s="6">
        <f>IF(名目付加価値!F401&gt;0,名目付加価値!F401/SUMIF(名目付加価値!F395:F417,"&lt;&gt;0"),0)</f>
        <v>2.518672452377558E-4</v>
      </c>
      <c r="G401" s="6">
        <f>IF(名目付加価値!G401&gt;0,名目付加価値!G401/SUMIF(名目付加価値!G395:G417,"&lt;&gt;0"),0)</f>
        <v>1.6141447358270279E-3</v>
      </c>
      <c r="H401" s="6">
        <f>IF(名目付加価値!H401&gt;0,名目付加価値!H401/SUMIF(名目付加価値!H395:H417,"&lt;&gt;0"),0)</f>
        <v>1.1262334813808301E-3</v>
      </c>
      <c r="I401" s="6">
        <f>IF(名目付加価値!I401&gt;0,名目付加価値!I401/SUMIF(名目付加価値!I395:I417,"&lt;&gt;0"),0)</f>
        <v>7.8918240519762126E-4</v>
      </c>
      <c r="J401" s="6">
        <f>IF(名目付加価値!J401&gt;0,名目付加価値!J401/SUMIF(名目付加価値!J395:J417,"&lt;&gt;0"),0)</f>
        <v>7.0753550660520605E-4</v>
      </c>
    </row>
    <row r="402" spans="1:10" x14ac:dyDescent="0.15">
      <c r="A402" s="1">
        <v>18</v>
      </c>
      <c r="B402" s="1" t="s">
        <v>288</v>
      </c>
      <c r="C402" s="1">
        <v>8</v>
      </c>
      <c r="D402" s="1" t="s">
        <v>20</v>
      </c>
      <c r="E402" s="6">
        <f>IF(名目付加価値!E402&gt;0,名目付加価値!E402/SUMIF(名目付加価値!E395:E417,"&lt;&gt;0"),0)</f>
        <v>1.2091180468784051E-2</v>
      </c>
      <c r="F402" s="6">
        <f>IF(名目付加価値!F402&gt;0,名目付加価値!F402/SUMIF(名目付加価値!F395:F417,"&lt;&gt;0"),0)</f>
        <v>9.910043637505743E-3</v>
      </c>
      <c r="G402" s="6">
        <f>IF(名目付加価値!G402&gt;0,名目付加価値!G402/SUMIF(名目付加価値!G395:G417,"&lt;&gt;0"),0)</f>
        <v>1.1032249233468511E-2</v>
      </c>
      <c r="H402" s="6">
        <f>IF(名目付加価値!H402&gt;0,名目付加価値!H402/SUMIF(名目付加価値!H395:H417,"&lt;&gt;0"),0)</f>
        <v>1.0380742203362516E-2</v>
      </c>
      <c r="I402" s="6">
        <f>IF(名目付加価値!I402&gt;0,名目付加価値!I402/SUMIF(名目付加価値!I395:I417,"&lt;&gt;0"),0)</f>
        <v>1.4412796559610377E-2</v>
      </c>
      <c r="J402" s="6">
        <f>IF(名目付加価値!J402&gt;0,名目付加価値!J402/SUMIF(名目付加価値!J395:J417,"&lt;&gt;0"),0)</f>
        <v>8.6854314375068228E-3</v>
      </c>
    </row>
    <row r="403" spans="1:10" x14ac:dyDescent="0.15">
      <c r="A403" s="1">
        <v>18</v>
      </c>
      <c r="B403" s="1" t="s">
        <v>288</v>
      </c>
      <c r="C403" s="1">
        <v>9</v>
      </c>
      <c r="D403" s="1" t="s">
        <v>21</v>
      </c>
      <c r="E403" s="6">
        <f>IF(名目付加価値!E403&gt;0,名目付加価値!E403/SUMIF(名目付加価値!E395:E417,"&lt;&gt;0"),0)</f>
        <v>7.0490014044375313E-3</v>
      </c>
      <c r="F403" s="6">
        <f>IF(名目付加価値!F403&gt;0,名目付加価値!F403/SUMIF(名目付加価値!F395:F417,"&lt;&gt;0"),0)</f>
        <v>5.7386476636208123E-3</v>
      </c>
      <c r="G403" s="6">
        <f>IF(名目付加価値!G403&gt;0,名目付加価値!G403/SUMIF(名目付加価値!G395:G417,"&lt;&gt;0"),0)</f>
        <v>1.1643156966058062E-2</v>
      </c>
      <c r="H403" s="6">
        <f>IF(名目付加価値!H403&gt;0,名目付加価値!H403/SUMIF(名目付加価値!H395:H417,"&lt;&gt;0"),0)</f>
        <v>1.0728444755840984E-2</v>
      </c>
      <c r="I403" s="6">
        <f>IF(名目付加価値!I403&gt;0,名目付加価値!I403/SUMIF(名目付加価値!I395:I417,"&lt;&gt;0"),0)</f>
        <v>4.7275016944810207E-3</v>
      </c>
      <c r="J403" s="6">
        <f>IF(名目付加価値!J403&gt;0,名目付加価値!J403/SUMIF(名目付加価値!J395:J417,"&lt;&gt;0"),0)</f>
        <v>7.7561324776954481E-3</v>
      </c>
    </row>
    <row r="404" spans="1:10" x14ac:dyDescent="0.15">
      <c r="A404" s="1">
        <v>18</v>
      </c>
      <c r="B404" s="1" t="s">
        <v>288</v>
      </c>
      <c r="C404" s="1">
        <v>10</v>
      </c>
      <c r="D404" s="1" t="s">
        <v>22</v>
      </c>
      <c r="E404" s="6">
        <f>IF(名目付加価値!E404&gt;0,名目付加価値!E404/SUMIF(名目付加価値!E395:E417,"&lt;&gt;0"),0)</f>
        <v>8.3389622726974585E-3</v>
      </c>
      <c r="F404" s="6">
        <f>IF(名目付加価値!F404&gt;0,名目付加価値!F404/SUMIF(名目付加価値!F395:F417,"&lt;&gt;0"),0)</f>
        <v>9.131736964585262E-3</v>
      </c>
      <c r="G404" s="6">
        <f>IF(名目付加価値!G404&gt;0,名目付加価値!G404/SUMIF(名目付加価値!G395:G417,"&lt;&gt;0"),0)</f>
        <v>1.4177274775933994E-2</v>
      </c>
      <c r="H404" s="6">
        <f>IF(名目付加価値!H404&gt;0,名目付加価値!H404/SUMIF(名目付加価値!H395:H417,"&lt;&gt;0"),0)</f>
        <v>1.0294907638373572E-2</v>
      </c>
      <c r="I404" s="6">
        <f>IF(名目付加価値!I404&gt;0,名目付加価値!I404/SUMIF(名目付加価値!I395:I417,"&lt;&gt;0"),0)</f>
        <v>9.4565417705501052E-3</v>
      </c>
      <c r="J404" s="6">
        <f>IF(名目付加価値!J404&gt;0,名目付加価値!J404/SUMIF(名目付加価値!J395:J417,"&lt;&gt;0"),0)</f>
        <v>9.6016373089745036E-3</v>
      </c>
    </row>
    <row r="405" spans="1:10" x14ac:dyDescent="0.15">
      <c r="A405" s="1">
        <v>18</v>
      </c>
      <c r="B405" s="1" t="s">
        <v>288</v>
      </c>
      <c r="C405" s="1">
        <v>11</v>
      </c>
      <c r="D405" s="1" t="s">
        <v>23</v>
      </c>
      <c r="E405" s="6">
        <f>IF(名目付加価値!E405&gt;0,名目付加価値!E405/SUMIF(名目付加価値!E395:E417,"&lt;&gt;0"),0)</f>
        <v>1.4521314627301657E-2</v>
      </c>
      <c r="F405" s="6">
        <f>IF(名目付加価値!F405&gt;0,名目付加価値!F405/SUMIF(名目付加価値!F395:F417,"&lt;&gt;0"),0)</f>
        <v>1.0003437457344902E-2</v>
      </c>
      <c r="G405" s="6">
        <f>IF(名目付加価値!G405&gt;0,名目付加価値!G405/SUMIF(名目付加価値!G395:G417,"&lt;&gt;0"),0)</f>
        <v>1.7798897840525782E-2</v>
      </c>
      <c r="H405" s="6">
        <f>IF(名目付加価値!H405&gt;0,名目付加価値!H405/SUMIF(名目付加価値!H395:H417,"&lt;&gt;0"),0)</f>
        <v>1.6204670061942213E-2</v>
      </c>
      <c r="I405" s="6">
        <f>IF(名目付加価値!I405&gt;0,名目付加価値!I405/SUMIF(名目付加価値!I395:I417,"&lt;&gt;0"),0)</f>
        <v>1.571767857366602E-2</v>
      </c>
      <c r="J405" s="6">
        <f>IF(名目付加価値!J405&gt;0,名目付加価値!J405/SUMIF(名目付加価値!J395:J417,"&lt;&gt;0"),0)</f>
        <v>8.2303229764521778E-3</v>
      </c>
    </row>
    <row r="406" spans="1:10" x14ac:dyDescent="0.15">
      <c r="A406" s="1">
        <v>18</v>
      </c>
      <c r="B406" s="1" t="s">
        <v>288</v>
      </c>
      <c r="C406" s="1">
        <v>12</v>
      </c>
      <c r="D406" s="1" t="s">
        <v>24</v>
      </c>
      <c r="E406" s="6">
        <f>IF(名目付加価値!E406&gt;0,名目付加価値!E406/SUMIF(名目付加価値!E395:E417,"&lt;&gt;0"),0)</f>
        <v>1.7525554953936619E-2</v>
      </c>
      <c r="F406" s="6">
        <f>IF(名目付加価値!F406&gt;0,名目付加価値!F406/SUMIF(名目付加価値!F395:F417,"&lt;&gt;0"),0)</f>
        <v>2.3053298620494794E-2</v>
      </c>
      <c r="G406" s="6">
        <f>IF(名目付加価値!G406&gt;0,名目付加価値!G406/SUMIF(名目付加価値!G395:G417,"&lt;&gt;0"),0)</f>
        <v>4.2898219317910845E-2</v>
      </c>
      <c r="H406" s="6">
        <f>IF(名目付加価値!H406&gt;0,名目付加価値!H406/SUMIF(名目付加価値!H395:H417,"&lt;&gt;0"),0)</f>
        <v>5.3792471842493639E-2</v>
      </c>
      <c r="I406" s="6">
        <f>IF(名目付加価値!I406&gt;0,名目付加価値!I406/SUMIF(名目付加価値!I395:I417,"&lt;&gt;0"),0)</f>
        <v>6.4513882347920687E-2</v>
      </c>
      <c r="J406" s="6">
        <f>IF(名目付加価値!J406&gt;0,名目付加価値!J406/SUMIF(名目付加価値!J395:J417,"&lt;&gt;0"),0)</f>
        <v>5.6629670395144667E-2</v>
      </c>
    </row>
    <row r="407" spans="1:10" x14ac:dyDescent="0.15">
      <c r="A407" s="1">
        <v>18</v>
      </c>
      <c r="B407" s="1" t="s">
        <v>288</v>
      </c>
      <c r="C407" s="1">
        <v>13</v>
      </c>
      <c r="D407" s="1" t="s">
        <v>25</v>
      </c>
      <c r="E407" s="6">
        <f>IF(名目付加価値!E407&gt;0,名目付加価値!E407/SUMIF(名目付加価値!E395:E417,"&lt;&gt;0"),0)</f>
        <v>8.6602411806174795E-4</v>
      </c>
      <c r="F407" s="6">
        <f>IF(名目付加価値!F407&gt;0,名目付加価値!F407/SUMIF(名目付加価値!F395:F417,"&lt;&gt;0"),0)</f>
        <v>9.5272760454784722E-4</v>
      </c>
      <c r="G407" s="6">
        <f>IF(名目付加価値!G407&gt;0,名目付加価値!G407/SUMIF(名目付加価値!G395:G417,"&lt;&gt;0"),0)</f>
        <v>2.6274291561715155E-3</v>
      </c>
      <c r="H407" s="6">
        <f>IF(名目付加価値!H407&gt;0,名目付加価値!H407/SUMIF(名目付加価値!H395:H417,"&lt;&gt;0"),0)</f>
        <v>5.2626041862589108E-3</v>
      </c>
      <c r="I407" s="6">
        <f>IF(名目付加価値!I407&gt;0,名目付加価値!I407/SUMIF(名目付加価値!I395:I417,"&lt;&gt;0"),0)</f>
        <v>1.0944538618266889E-2</v>
      </c>
      <c r="J407" s="6">
        <f>IF(名目付加価値!J407&gt;0,名目付加価値!J407/SUMIF(名目付加価値!J395:J417,"&lt;&gt;0"),0)</f>
        <v>9.4993234512419662E-3</v>
      </c>
    </row>
    <row r="408" spans="1:10" x14ac:dyDescent="0.15">
      <c r="A408" s="1">
        <v>18</v>
      </c>
      <c r="B408" s="1" t="s">
        <v>288</v>
      </c>
      <c r="C408" s="1">
        <v>14</v>
      </c>
      <c r="D408" s="1" t="s">
        <v>26</v>
      </c>
      <c r="E408" s="6">
        <f>IF(名目付加価値!E408&gt;0,名目付加価値!E408/SUMIF(名目付加価値!E395:E417,"&lt;&gt;0"),0)</f>
        <v>1.2954311522563386E-2</v>
      </c>
      <c r="F408" s="6">
        <f>IF(名目付加価値!F408&gt;0,名目付加価値!F408/SUMIF(名目付加価値!F395:F417,"&lt;&gt;0"),0)</f>
        <v>1.68593438486766E-2</v>
      </c>
      <c r="G408" s="6">
        <f>IF(名目付加価値!G408&gt;0,名目付加価値!G408/SUMIF(名目付加価値!G395:G417,"&lt;&gt;0"),0)</f>
        <v>1.865780521096749E-2</v>
      </c>
      <c r="H408" s="6">
        <f>IF(名目付加価値!H408&gt;0,名目付加価値!H408/SUMIF(名目付加価値!H395:H417,"&lt;&gt;0"),0)</f>
        <v>1.7278428688139485E-2</v>
      </c>
      <c r="I408" s="6">
        <f>IF(名目付加価値!I408&gt;0,名目付加価値!I408/SUMIF(名目付加価値!I395:I417,"&lt;&gt;0"),0)</f>
        <v>1.2425047641130933E-2</v>
      </c>
      <c r="J408" s="6">
        <f>IF(名目付加価値!J408&gt;0,名目付加価値!J408/SUMIF(名目付加価値!J395:J417,"&lt;&gt;0"),0)</f>
        <v>9.7338965743310451E-3</v>
      </c>
    </row>
    <row r="409" spans="1:10" x14ac:dyDescent="0.15">
      <c r="A409" s="1">
        <v>18</v>
      </c>
      <c r="B409" s="1" t="s">
        <v>288</v>
      </c>
      <c r="C409" s="1">
        <v>15</v>
      </c>
      <c r="D409" s="1" t="s">
        <v>27</v>
      </c>
      <c r="E409" s="6">
        <f>IF(名目付加価値!E409&gt;0,名目付加価値!E409/SUMIF(名目付加価値!E395:E417,"&lt;&gt;0"),0)</f>
        <v>3.4844642750801375E-2</v>
      </c>
      <c r="F409" s="6">
        <f>IF(名目付加価値!F409&gt;0,名目付加価値!F409/SUMIF(名目付加価値!F395:F417,"&lt;&gt;0"),0)</f>
        <v>3.5865887435786052E-2</v>
      </c>
      <c r="G409" s="6">
        <f>IF(名目付加価値!G409&gt;0,名目付加価値!G409/SUMIF(名目付加価値!G395:G417,"&lt;&gt;0"),0)</f>
        <v>3.2226850495945987E-2</v>
      </c>
      <c r="H409" s="6">
        <f>IF(名目付加価値!H409&gt;0,名目付加価値!H409/SUMIF(名目付加価値!H395:H417,"&lt;&gt;0"),0)</f>
        <v>3.0849704767998923E-2</v>
      </c>
      <c r="I409" s="6">
        <f>IF(名目付加価値!I409&gt;0,名目付加価値!I409/SUMIF(名目付加価値!I395:I417,"&lt;&gt;0"),0)</f>
        <v>2.5234313670001465E-2</v>
      </c>
      <c r="J409" s="6">
        <f>IF(名目付加価値!J409&gt;0,名目付加価値!J409/SUMIF(名目付加価値!J395:J417,"&lt;&gt;0"),0)</f>
        <v>2.3079598186400485E-2</v>
      </c>
    </row>
    <row r="410" spans="1:10" x14ac:dyDescent="0.15">
      <c r="A410" s="1">
        <v>18</v>
      </c>
      <c r="B410" s="1" t="s">
        <v>287</v>
      </c>
      <c r="C410" s="1">
        <v>16</v>
      </c>
      <c r="D410" s="1" t="s">
        <v>10</v>
      </c>
      <c r="E410" s="6">
        <f>IF(名目付加価値!E410&gt;0,名目付加価値!E410/SUMIF(名目付加価値!E395:E417,"&lt;&gt;0"),0)</f>
        <v>6.6977750562222646E-2</v>
      </c>
      <c r="F410" s="6">
        <f>IF(名目付加価値!F410&gt;0,名目付加価値!F410/SUMIF(名目付加価値!F395:F417,"&lt;&gt;0"),0)</f>
        <v>9.7787436790119558E-2</v>
      </c>
      <c r="G410" s="6">
        <f>IF(名目付加価値!G410&gt;0,名目付加価値!G410/SUMIF(名目付加価値!G395:G417,"&lt;&gt;0"),0)</f>
        <v>0.10036093366742731</v>
      </c>
      <c r="H410" s="6">
        <f>IF(名目付加価値!H410&gt;0,名目付加価値!H410/SUMIF(名目付加価値!H395:H417,"&lt;&gt;0"),0)</f>
        <v>8.7731693109981329E-2</v>
      </c>
      <c r="I410" s="6">
        <f>IF(名目付加価値!I410&gt;0,名目付加価値!I410/SUMIF(名目付加価値!I395:I417,"&lt;&gt;0"),0)</f>
        <v>8.485413062209389E-2</v>
      </c>
      <c r="J410" s="6">
        <f>IF(名目付加価値!J410&gt;0,名目付加価値!J410/SUMIF(名目付加価値!J395:J417,"&lt;&gt;0"),0)</f>
        <v>8.6040569456211122E-2</v>
      </c>
    </row>
    <row r="411" spans="1:10" x14ac:dyDescent="0.15">
      <c r="A411" s="1">
        <v>18</v>
      </c>
      <c r="B411" s="1" t="s">
        <v>287</v>
      </c>
      <c r="C411" s="1">
        <v>17</v>
      </c>
      <c r="D411" s="1" t="s">
        <v>11</v>
      </c>
      <c r="E411" s="6">
        <f>IF(名目付加価値!E411&gt;0,名目付加価値!E411/SUMIF(名目付加価値!E395:E417,"&lt;&gt;0"),0)</f>
        <v>6.2040888017001847E-2</v>
      </c>
      <c r="F411" s="6">
        <f>IF(名目付加価値!F411&gt;0,名目付加価値!F411/SUMIF(名目付加価値!F395:F417,"&lt;&gt;0"),0)</f>
        <v>9.6877957202894896E-2</v>
      </c>
      <c r="G411" s="6">
        <f>IF(名目付加価値!G411&gt;0,名目付加価値!G411/SUMIF(名目付加価値!G395:G417,"&lt;&gt;0"),0)</f>
        <v>0.11936057089303802</v>
      </c>
      <c r="H411" s="6">
        <f>IF(名目付加価値!H411&gt;0,名目付加価値!H411/SUMIF(名目付加価値!H395:H417,"&lt;&gt;0"),0)</f>
        <v>0.13236540990965195</v>
      </c>
      <c r="I411" s="6">
        <f>IF(名目付加価値!I411&gt;0,名目付加価値!I411/SUMIF(名目付加価値!I395:I417,"&lt;&gt;0"),0)</f>
        <v>9.7202417999388738E-2</v>
      </c>
      <c r="J411" s="6">
        <f>IF(名目付加価値!J411&gt;0,名目付加価値!J411/SUMIF(名目付加価値!J395:J417,"&lt;&gt;0"),0)</f>
        <v>0.12546076787649804</v>
      </c>
    </row>
    <row r="412" spans="1:10" x14ac:dyDescent="0.15">
      <c r="A412" s="1">
        <v>18</v>
      </c>
      <c r="B412" s="1" t="s">
        <v>287</v>
      </c>
      <c r="C412" s="1">
        <v>18</v>
      </c>
      <c r="D412" s="1" t="s">
        <v>12</v>
      </c>
      <c r="E412" s="6">
        <f>IF(名目付加価値!E412&gt;0,名目付加価値!E412/SUMIF(名目付加価値!E395:E417,"&lt;&gt;0"),0)</f>
        <v>9.7483606067073014E-2</v>
      </c>
      <c r="F412" s="6">
        <f>IF(名目付加価値!F412&gt;0,名目付加価値!F412/SUMIF(名目付加価値!F395:F417,"&lt;&gt;0"),0)</f>
        <v>0.10578124082144549</v>
      </c>
      <c r="G412" s="6">
        <f>IF(名目付加価値!G412&gt;0,名目付加価値!G412/SUMIF(名目付加価値!G395:G417,"&lt;&gt;0"),0)</f>
        <v>0.10576004626759497</v>
      </c>
      <c r="H412" s="6">
        <f>IF(名目付加価値!H412&gt;0,名目付加価値!H412/SUMIF(名目付加価値!H395:H417,"&lt;&gt;0"),0)</f>
        <v>8.3277855901758721E-2</v>
      </c>
      <c r="I412" s="6">
        <f>IF(名目付加価値!I412&gt;0,名目付加価値!I412/SUMIF(名目付加価値!I395:I417,"&lt;&gt;0"),0)</f>
        <v>7.6184218965074865E-2</v>
      </c>
      <c r="J412" s="6">
        <f>IF(名目付加価値!J412&gt;0,名目付加価値!J412/SUMIF(名目付加価値!J395:J417,"&lt;&gt;0"),0)</f>
        <v>7.0525738179095701E-2</v>
      </c>
    </row>
    <row r="413" spans="1:10" x14ac:dyDescent="0.15">
      <c r="A413" s="1">
        <v>18</v>
      </c>
      <c r="B413" s="1" t="s">
        <v>287</v>
      </c>
      <c r="C413" s="1">
        <v>19</v>
      </c>
      <c r="D413" s="1" t="s">
        <v>13</v>
      </c>
      <c r="E413" s="6">
        <f>IF(名目付加価値!E413&gt;0,名目付加価値!E413/SUMIF(名目付加価値!E395:E417,"&lt;&gt;0"),0)</f>
        <v>4.3122113543044252E-2</v>
      </c>
      <c r="F413" s="6">
        <f>IF(名目付加価値!F413&gt;0,名目付加価値!F413/SUMIF(名目付加価値!F395:F417,"&lt;&gt;0"),0)</f>
        <v>4.8502192476501824E-2</v>
      </c>
      <c r="G413" s="6">
        <f>IF(名目付加価値!G413&gt;0,名目付加価値!G413/SUMIF(名目付加価値!G395:G417,"&lt;&gt;0"),0)</f>
        <v>5.1053022086332327E-2</v>
      </c>
      <c r="H413" s="6">
        <f>IF(名目付加価値!H413&gt;0,名目付加価値!H413/SUMIF(名目付加価値!H395:H417,"&lt;&gt;0"),0)</f>
        <v>4.6429890437613856E-2</v>
      </c>
      <c r="I413" s="6">
        <f>IF(名目付加価値!I413&gt;0,名目付加価値!I413/SUMIF(名目付加価値!I395:I417,"&lt;&gt;0"),0)</f>
        <v>4.6507152553730571E-2</v>
      </c>
      <c r="J413" s="6">
        <f>IF(名目付加価値!J413&gt;0,名目付加価値!J413/SUMIF(名目付加価値!J395:J417,"&lt;&gt;0"),0)</f>
        <v>4.5018090070944844E-2</v>
      </c>
    </row>
    <row r="414" spans="1:10" x14ac:dyDescent="0.15">
      <c r="A414" s="1">
        <v>18</v>
      </c>
      <c r="B414" s="1" t="s">
        <v>287</v>
      </c>
      <c r="C414" s="1">
        <v>20</v>
      </c>
      <c r="D414" s="1" t="s">
        <v>14</v>
      </c>
      <c r="E414" s="6">
        <f>IF(名目付加価値!E414&gt;0,名目付加価値!E414/SUMIF(名目付加価値!E395:E417,"&lt;&gt;0"),0)</f>
        <v>2.6458883318665274E-2</v>
      </c>
      <c r="F414" s="6">
        <f>IF(名目付加価値!F414&gt;0,名目付加価値!F414/SUMIF(名目付加価値!F395:F417,"&lt;&gt;0"),0)</f>
        <v>1.4376896113048085E-2</v>
      </c>
      <c r="G414" s="6">
        <f>IF(名目付加価値!G414&gt;0,名目付加価値!G414/SUMIF(名目付加価値!G395:G417,"&lt;&gt;0"),0)</f>
        <v>1.4901768357349665E-2</v>
      </c>
      <c r="H414" s="6">
        <f>IF(名目付加価値!H414&gt;0,名目付加価値!H414/SUMIF(名目付加価値!H395:H417,"&lt;&gt;0"),0)</f>
        <v>1.123099091538305E-2</v>
      </c>
      <c r="I414" s="6">
        <f>IF(名目付加価値!I414&gt;0,名目付加価値!I414/SUMIF(名目付加価値!I395:I417,"&lt;&gt;0"),0)</f>
        <v>1.1759889232799147E-2</v>
      </c>
      <c r="J414" s="6">
        <f>IF(名目付加価値!J414&gt;0,名目付加価値!J414/SUMIF(名目付加価値!J395:J417,"&lt;&gt;0"),0)</f>
        <v>1.2879567288101676E-2</v>
      </c>
    </row>
    <row r="415" spans="1:10" x14ac:dyDescent="0.15">
      <c r="A415" s="1">
        <v>18</v>
      </c>
      <c r="B415" s="1" t="s">
        <v>287</v>
      </c>
      <c r="C415" s="1">
        <v>21</v>
      </c>
      <c r="D415" s="1" t="s">
        <v>15</v>
      </c>
      <c r="E415" s="6">
        <f>IF(名目付加価値!E415&gt;0,名目付加価値!E415/SUMIF(名目付加価値!E395:E417,"&lt;&gt;0"),0)</f>
        <v>6.8945425374536504E-2</v>
      </c>
      <c r="F415" s="6">
        <f>IF(名目付加価値!F415&gt;0,名目付加価値!F415/SUMIF(名目付加価値!F395:F417,"&lt;&gt;0"),0)</f>
        <v>6.8629316081032829E-2</v>
      </c>
      <c r="G415" s="6">
        <f>IF(名目付加価値!G415&gt;0,名目付加価値!G415/SUMIF(名目付加価値!G395:G417,"&lt;&gt;0"),0)</f>
        <v>6.9236561755336143E-2</v>
      </c>
      <c r="H415" s="6">
        <f>IF(名目付加価値!H415&gt;0,名目付加価値!H415/SUMIF(名目付加価値!H395:H417,"&lt;&gt;0"),0)</f>
        <v>6.3236813997860672E-2</v>
      </c>
      <c r="I415" s="6">
        <f>IF(名目付加価値!I415&gt;0,名目付加価値!I415/SUMIF(名目付加価値!I395:I417,"&lt;&gt;0"),0)</f>
        <v>6.9350319409076613E-2</v>
      </c>
      <c r="J415" s="6">
        <f>IF(名目付加価値!J415&gt;0,名目付加価値!J415/SUMIF(名目付加価値!J395:J417,"&lt;&gt;0"),0)</f>
        <v>6.6187370553505445E-2</v>
      </c>
    </row>
    <row r="416" spans="1:10" x14ac:dyDescent="0.15">
      <c r="A416" s="1">
        <v>18</v>
      </c>
      <c r="B416" s="1" t="s">
        <v>119</v>
      </c>
      <c r="C416" s="1">
        <v>22</v>
      </c>
      <c r="D416" s="1" t="s">
        <v>7</v>
      </c>
      <c r="E416" s="6">
        <f>IF(名目付加価値!E416&gt;0,名目付加価値!E416/SUMIF(名目付加価値!E395:E417,"&lt;&gt;0"),0)</f>
        <v>0.10250023606015694</v>
      </c>
      <c r="F416" s="6">
        <f>IF(名目付加価値!F416&gt;0,名目付加価値!F416/SUMIF(名目付加価値!F395:F417,"&lt;&gt;0"),0)</f>
        <v>0.15258309552294963</v>
      </c>
      <c r="G416" s="6">
        <f>IF(名目付加価値!G416&gt;0,名目付加価値!G416/SUMIF(名目付加価値!G395:G417,"&lt;&gt;0"),0)</f>
        <v>0.14916928898145718</v>
      </c>
      <c r="H416" s="6">
        <f>IF(名目付加価値!H416&gt;0,名目付加価値!H416/SUMIF(名目付加価値!H395:H417,"&lt;&gt;0"),0)</f>
        <v>0.19722920776770819</v>
      </c>
      <c r="I416" s="6">
        <f>IF(名目付加価値!I416&gt;0,名目付加価値!I416/SUMIF(名目付加価値!I395:I417,"&lt;&gt;0"),0)</f>
        <v>0.23805459635152376</v>
      </c>
      <c r="J416" s="6">
        <f>IF(名目付加価値!J416&gt;0,名目付加価値!J416/SUMIF(名目付加価値!J395:J417,"&lt;&gt;0"),0)</f>
        <v>0.24214041578829498</v>
      </c>
    </row>
    <row r="417" spans="1:10" x14ac:dyDescent="0.15">
      <c r="A417" s="1">
        <v>18</v>
      </c>
      <c r="B417" s="1" t="s">
        <v>119</v>
      </c>
      <c r="C417" s="1">
        <v>23</v>
      </c>
      <c r="D417" s="1" t="s">
        <v>28</v>
      </c>
      <c r="E417" s="6">
        <f>IF(名目付加価値!E417&gt;0,名目付加価値!E417/SUMIF(名目付加価値!E395:E417,"&lt;&gt;0"),0)</f>
        <v>7.9094217438279463E-2</v>
      </c>
      <c r="F417" s="6">
        <f>IF(名目付加価値!F417&gt;0,名目付加価値!F417/SUMIF(名目付加価値!F395:F417,"&lt;&gt;0"),0)</f>
        <v>0.10827954988105105</v>
      </c>
      <c r="G417" s="6">
        <f>IF(名目付加価値!G417&gt;0,名目付加価値!G417/SUMIF(名目付加価値!G395:G417,"&lt;&gt;0"),0)</f>
        <v>9.7137986335247645E-2</v>
      </c>
      <c r="H417" s="6">
        <f>IF(名目付加価値!H417&gt;0,名目付加価値!H417/SUMIF(名目付加価値!H395:H417,"&lt;&gt;0"),0)</f>
        <v>0.11998668694534502</v>
      </c>
      <c r="I417" s="6">
        <f>IF(名目付加価値!I417&gt;0,名目付加価値!I417/SUMIF(名目付加価値!I395:I417,"&lt;&gt;0"),0)</f>
        <v>0.13745344917948252</v>
      </c>
      <c r="J417" s="6">
        <f>IF(名目付加価値!J417&gt;0,名目付加価値!J417/SUMIF(名目付加価値!J395:J417,"&lt;&gt;0"),0)</f>
        <v>0.13987878166175652</v>
      </c>
    </row>
    <row r="418" spans="1:10" x14ac:dyDescent="0.15">
      <c r="A418" s="1">
        <v>19</v>
      </c>
      <c r="B418" s="1" t="s">
        <v>124</v>
      </c>
      <c r="C418" s="1">
        <v>1</v>
      </c>
      <c r="D418" s="1" t="s">
        <v>8</v>
      </c>
      <c r="E418" s="6">
        <f>IF(名目付加価値!E418&gt;0,名目付加価値!E418/SUMIF(名目付加価値!E418:E440,"&lt;&gt;0"),0)</f>
        <v>0.13489421901667631</v>
      </c>
      <c r="F418" s="6">
        <f>IF(名目付加価値!F418&gt;0,名目付加価値!F418/SUMIF(名目付加価値!F418:F440,"&lt;&gt;0"),0)</f>
        <v>7.1492347097772177E-2</v>
      </c>
      <c r="G418" s="6">
        <f>IF(名目付加価値!G418&gt;0,名目付加価値!G418/SUMIF(名目付加価値!G418:G440,"&lt;&gt;0"),0)</f>
        <v>3.5569551164146326E-2</v>
      </c>
      <c r="H418" s="6">
        <f>IF(名目付加価値!H418&gt;0,名目付加価値!H418/SUMIF(名目付加価値!H418:H440,"&lt;&gt;0"),0)</f>
        <v>3.1792675909079103E-2</v>
      </c>
      <c r="I418" s="6">
        <f>IF(名目付加価値!I418&gt;0,名目付加価値!I418/SUMIF(名目付加価値!I418:I440,"&lt;&gt;0"),0)</f>
        <v>2.4826908034738721E-2</v>
      </c>
      <c r="J418" s="6">
        <f>IF(名目付加価値!J418&gt;0,名目付加価値!J418/SUMIF(名目付加価値!J418:J440,"&lt;&gt;0"),0)</f>
        <v>2.5860481197480314E-2</v>
      </c>
    </row>
    <row r="419" spans="1:10" x14ac:dyDescent="0.15">
      <c r="A419" s="1">
        <v>19</v>
      </c>
      <c r="B419" s="1" t="s">
        <v>124</v>
      </c>
      <c r="C419" s="1">
        <v>2</v>
      </c>
      <c r="D419" s="1" t="s">
        <v>9</v>
      </c>
      <c r="E419" s="6">
        <f>IF(名目付加価値!E419&gt;0,名目付加価値!E419/SUMIF(名目付加価値!E418:E440,"&lt;&gt;0"),0)</f>
        <v>9.6140895140396469E-3</v>
      </c>
      <c r="F419" s="6">
        <f>IF(名目付加価値!F419&gt;0,名目付加価値!F419/SUMIF(名目付加価値!F418:F440,"&lt;&gt;0"),0)</f>
        <v>6.8279021159709493E-3</v>
      </c>
      <c r="G419" s="6">
        <f>IF(名目付加価値!G419&gt;0,名目付加価値!G419/SUMIF(名目付加価値!G418:G440,"&lt;&gt;0"),0)</f>
        <v>3.4198836483657316E-3</v>
      </c>
      <c r="H419" s="6">
        <f>IF(名目付加価値!H419&gt;0,名目付加価値!H419/SUMIF(名目付加価値!H418:H440,"&lt;&gt;0"),0)</f>
        <v>1.5178347019041856E-3</v>
      </c>
      <c r="I419" s="6">
        <f>IF(名目付加価値!I419&gt;0,名目付加価値!I419/SUMIF(名目付加価値!I418:I440,"&lt;&gt;0"),0)</f>
        <v>8.1116592013152954E-4</v>
      </c>
      <c r="J419" s="6">
        <f>IF(名目付加価値!J419&gt;0,名目付加価値!J419/SUMIF(名目付加価値!J418:J440,"&lt;&gt;0"),0)</f>
        <v>8.9465382299228676E-4</v>
      </c>
    </row>
    <row r="420" spans="1:10" x14ac:dyDescent="0.15">
      <c r="A420" s="1">
        <v>19</v>
      </c>
      <c r="B420" s="1" t="s">
        <v>125</v>
      </c>
      <c r="C420" s="1">
        <v>3</v>
      </c>
      <c r="D420" s="1" t="s">
        <v>16</v>
      </c>
      <c r="E420" s="6">
        <f>IF(名目付加価値!E420&gt;0,名目付加価値!E420/SUMIF(名目付加価値!E418:E440,"&lt;&gt;0"),0)</f>
        <v>4.1839771550321113E-2</v>
      </c>
      <c r="F420" s="6">
        <f>IF(名目付加価値!F420&gt;0,名目付加価値!F420/SUMIF(名目付加価値!F418:F440,"&lt;&gt;0"),0)</f>
        <v>3.251300313294983E-2</v>
      </c>
      <c r="G420" s="6">
        <f>IF(名目付加価値!G420&gt;0,名目付加価値!G420/SUMIF(名目付加価値!G418:G440,"&lt;&gt;0"),0)</f>
        <v>3.6563758826203996E-2</v>
      </c>
      <c r="H420" s="6">
        <f>IF(名目付加価値!H420&gt;0,名目付加価値!H420/SUMIF(名目付加価値!H418:H440,"&lt;&gt;0"),0)</f>
        <v>4.0115774695657011E-2</v>
      </c>
      <c r="I420" s="6">
        <f>IF(名目付加価値!I420&gt;0,名目付加価値!I420/SUMIF(名目付加価値!I418:I440,"&lt;&gt;0"),0)</f>
        <v>3.0464869212027183E-2</v>
      </c>
      <c r="J420" s="6">
        <f>IF(名目付加価値!J420&gt;0,名目付加価値!J420/SUMIF(名目付加価値!J418:J440,"&lt;&gt;0"),0)</f>
        <v>3.5535408215303356E-2</v>
      </c>
    </row>
    <row r="421" spans="1:10" x14ac:dyDescent="0.15">
      <c r="A421" s="1">
        <v>19</v>
      </c>
      <c r="B421" s="1" t="s">
        <v>125</v>
      </c>
      <c r="C421" s="1">
        <v>4</v>
      </c>
      <c r="D421" s="1" t="s">
        <v>17</v>
      </c>
      <c r="E421" s="6">
        <f>IF(名目付加価値!E421&gt;0,名目付加価値!E421/SUMIF(名目付加価値!E418:E440,"&lt;&gt;0"),0)</f>
        <v>5.1502179267650737E-2</v>
      </c>
      <c r="F421" s="6">
        <f>IF(名目付加価値!F421&gt;0,名目付加価値!F421/SUMIF(名目付加価値!F418:F440,"&lt;&gt;0"),0)</f>
        <v>2.1467791958958718E-2</v>
      </c>
      <c r="G421" s="6">
        <f>IF(名目付加価値!G421&gt;0,名目付加価値!G421/SUMIF(名目付加価値!G418:G440,"&lt;&gt;0"),0)</f>
        <v>1.2303316185850408E-2</v>
      </c>
      <c r="H421" s="6">
        <f>IF(名目付加価値!H421&gt;0,名目付加価値!H421/SUMIF(名目付加価値!H418:H440,"&lt;&gt;0"),0)</f>
        <v>6.6089048882137678E-3</v>
      </c>
      <c r="I421" s="6">
        <f>IF(名目付加価値!I421&gt;0,名目付加価値!I421/SUMIF(名目付加価値!I418:I440,"&lt;&gt;0"),0)</f>
        <v>5.5683640409312282E-3</v>
      </c>
      <c r="J421" s="6">
        <f>IF(名目付加価値!J421&gt;0,名目付加価値!J421/SUMIF(名目付加価値!J418:J440,"&lt;&gt;0"),0)</f>
        <v>5.6982972826351719E-3</v>
      </c>
    </row>
    <row r="422" spans="1:10" x14ac:dyDescent="0.15">
      <c r="A422" s="1">
        <v>19</v>
      </c>
      <c r="B422" s="1" t="s">
        <v>125</v>
      </c>
      <c r="C422" s="1">
        <v>5</v>
      </c>
      <c r="D422" s="1" t="s">
        <v>18</v>
      </c>
      <c r="E422" s="6">
        <f>IF(名目付加価値!E422&gt;0,名目付加価値!E422/SUMIF(名目付加価値!E418:E440,"&lt;&gt;0"),0)</f>
        <v>7.5191458760624566E-3</v>
      </c>
      <c r="F422" s="6">
        <f>IF(名目付加価値!F422&gt;0,名目付加価値!F422/SUMIF(名目付加価値!F418:F440,"&lt;&gt;0"),0)</f>
        <v>5.294953228284883E-3</v>
      </c>
      <c r="G422" s="6">
        <f>IF(名目付加価値!G422&gt;0,名目付加価値!G422/SUMIF(名目付加価値!G418:G440,"&lt;&gt;0"),0)</f>
        <v>4.4467515696654811E-3</v>
      </c>
      <c r="H422" s="6">
        <f>IF(名目付加価値!H422&gt;0,名目付加価値!H422/SUMIF(名目付加価値!H418:H440,"&lt;&gt;0"),0)</f>
        <v>3.9903292966152106E-3</v>
      </c>
      <c r="I422" s="6">
        <f>IF(名目付加価値!I422&gt;0,名目付加価値!I422/SUMIF(名目付加価値!I418:I440,"&lt;&gt;0"),0)</f>
        <v>2.0306122572212809E-3</v>
      </c>
      <c r="J422" s="6">
        <f>IF(名目付加価値!J422&gt;0,名目付加価値!J422/SUMIF(名目付加価値!J418:J440,"&lt;&gt;0"),0)</f>
        <v>2.3144306624401762E-3</v>
      </c>
    </row>
    <row r="423" spans="1:10" x14ac:dyDescent="0.15">
      <c r="A423" s="1">
        <v>19</v>
      </c>
      <c r="B423" s="1" t="s">
        <v>125</v>
      </c>
      <c r="C423" s="1">
        <v>6</v>
      </c>
      <c r="D423" s="1" t="s">
        <v>2</v>
      </c>
      <c r="E423" s="6">
        <f>IF(名目付加価値!E423&gt;0,名目付加価値!E423/SUMIF(名目付加価値!E418:E440,"&lt;&gt;0"),0)</f>
        <v>5.7474711054358103E-4</v>
      </c>
      <c r="F423" s="6">
        <f>IF(名目付加価値!F423&gt;0,名目付加価値!F423/SUMIF(名目付加価値!F418:F440,"&lt;&gt;0"),0)</f>
        <v>5.649065362707883E-4</v>
      </c>
      <c r="G423" s="6">
        <f>IF(名目付加価値!G423&gt;0,名目付加価値!G423/SUMIF(名目付加価値!G418:G440,"&lt;&gt;0"),0)</f>
        <v>1.5040075967246531E-3</v>
      </c>
      <c r="H423" s="6">
        <f>IF(名目付加価値!H423&gt;0,名目付加価値!H423/SUMIF(名目付加価値!H418:H440,"&lt;&gt;0"),0)</f>
        <v>2.5384033785484043E-3</v>
      </c>
      <c r="I423" s="6">
        <f>IF(名目付加価値!I423&gt;0,名目付加価値!I423/SUMIF(名目付加価値!I418:I440,"&lt;&gt;0"),0)</f>
        <v>5.1868101172988356E-3</v>
      </c>
      <c r="J423" s="6">
        <f>IF(名目付加価値!J423&gt;0,名目付加価値!J423/SUMIF(名目付加価値!J418:J440,"&lt;&gt;0"),0)</f>
        <v>4.755148865431629E-3</v>
      </c>
    </row>
    <row r="424" spans="1:10" x14ac:dyDescent="0.15">
      <c r="A424" s="1">
        <v>19</v>
      </c>
      <c r="B424" s="1" t="s">
        <v>125</v>
      </c>
      <c r="C424" s="1">
        <v>7</v>
      </c>
      <c r="D424" s="1" t="s">
        <v>19</v>
      </c>
      <c r="E424" s="6">
        <f>IF(名目付加価値!E424&gt;0,名目付加価値!E424/SUMIF(名目付加価値!E418:E440,"&lt;&gt;0"),0)</f>
        <v>1.7939331811069517E-4</v>
      </c>
      <c r="F424" s="6">
        <f>IF(名目付加価値!F424&gt;0,名目付加価値!F424/SUMIF(名目付加価値!F418:F440,"&lt;&gt;0"),0)</f>
        <v>7.1547957313696113E-5</v>
      </c>
      <c r="G424" s="6">
        <f>IF(名目付加価値!G424&gt;0,名目付加価値!G424/SUMIF(名目付加価値!G418:G440,"&lt;&gt;0"),0)</f>
        <v>3.1427559088009538E-4</v>
      </c>
      <c r="H424" s="6">
        <f>IF(名目付加価値!H424&gt;0,名目付加価値!H424/SUMIF(名目付加価値!H418:H440,"&lt;&gt;0"),0)</f>
        <v>6.9272554714371341E-4</v>
      </c>
      <c r="I424" s="6">
        <f>IF(名目付加価値!I424&gt;0,名目付加価値!I424/SUMIF(名目付加価値!I418:I440,"&lt;&gt;0"),0)</f>
        <v>3.1347660876390737E-4</v>
      </c>
      <c r="J424" s="6">
        <f>IF(名目付加価値!J424&gt;0,名目付加価値!J424/SUMIF(名目付加価値!J418:J440,"&lt;&gt;0"),0)</f>
        <v>5.963926552713315E-4</v>
      </c>
    </row>
    <row r="425" spans="1:10" x14ac:dyDescent="0.15">
      <c r="A425" s="1">
        <v>19</v>
      </c>
      <c r="B425" s="1" t="s">
        <v>125</v>
      </c>
      <c r="C425" s="1">
        <v>8</v>
      </c>
      <c r="D425" s="1" t="s">
        <v>20</v>
      </c>
      <c r="E425" s="6">
        <f>IF(名目付加価値!E425&gt;0,名目付加価値!E425/SUMIF(名目付加価値!E418:E440,"&lt;&gt;0"),0)</f>
        <v>1.1848957844766712E-2</v>
      </c>
      <c r="F425" s="6">
        <f>IF(名目付加価値!F425&gt;0,名目付加価値!F425/SUMIF(名目付加価値!F418:F440,"&lt;&gt;0"),0)</f>
        <v>8.0857596908350069E-3</v>
      </c>
      <c r="G425" s="6">
        <f>IF(名目付加価値!G425&gt;0,名目付加価値!G425/SUMIF(名目付加価値!G418:G440,"&lt;&gt;0"),0)</f>
        <v>7.2854593630301357E-3</v>
      </c>
      <c r="H425" s="6">
        <f>IF(名目付加価値!H425&gt;0,名目付加価値!H425/SUMIF(名目付加価値!H418:H440,"&lt;&gt;0"),0)</f>
        <v>5.8830582412966884E-3</v>
      </c>
      <c r="I425" s="6">
        <f>IF(名目付加価値!I425&gt;0,名目付加価値!I425/SUMIF(名目付加価値!I418:I440,"&lt;&gt;0"),0)</f>
        <v>1.4032613539587723E-2</v>
      </c>
      <c r="J425" s="6">
        <f>IF(名目付加価値!J425&gt;0,名目付加価値!J425/SUMIF(名目付加価値!J418:J440,"&lt;&gt;0"),0)</f>
        <v>9.7638406930192247E-3</v>
      </c>
    </row>
    <row r="426" spans="1:10" x14ac:dyDescent="0.15">
      <c r="A426" s="1">
        <v>19</v>
      </c>
      <c r="B426" s="1" t="s">
        <v>125</v>
      </c>
      <c r="C426" s="1">
        <v>9</v>
      </c>
      <c r="D426" s="1" t="s">
        <v>21</v>
      </c>
      <c r="E426" s="6">
        <f>IF(名目付加価値!E426&gt;0,名目付加価値!E426/SUMIF(名目付加価値!E418:E440,"&lt;&gt;0"),0)</f>
        <v>6.2607345637376369E-3</v>
      </c>
      <c r="F426" s="6">
        <f>IF(名目付加価値!F426&gt;0,名目付加価値!F426/SUMIF(名目付加価値!F418:F440,"&lt;&gt;0"),0)</f>
        <v>7.5669561764857337E-3</v>
      </c>
      <c r="G426" s="6">
        <f>IF(名目付加価値!G426&gt;0,名目付加価値!G426/SUMIF(名目付加価値!G418:G440,"&lt;&gt;0"),0)</f>
        <v>7.996768196663593E-3</v>
      </c>
      <c r="H426" s="6">
        <f>IF(名目付加価値!H426&gt;0,名目付加価値!H426/SUMIF(名目付加価値!H418:H440,"&lt;&gt;0"),0)</f>
        <v>8.4525490344673614E-3</v>
      </c>
      <c r="I426" s="6">
        <f>IF(名目付加価値!I426&gt;0,名目付加価値!I426/SUMIF(名目付加価値!I418:I440,"&lt;&gt;0"),0)</f>
        <v>7.5181918320290451E-3</v>
      </c>
      <c r="J426" s="6">
        <f>IF(名目付加価値!J426&gt;0,名目付加価値!J426/SUMIF(名目付加価値!J418:J440,"&lt;&gt;0"),0)</f>
        <v>5.5808651114019388E-3</v>
      </c>
    </row>
    <row r="427" spans="1:10" x14ac:dyDescent="0.15">
      <c r="A427" s="1">
        <v>19</v>
      </c>
      <c r="B427" s="1" t="s">
        <v>125</v>
      </c>
      <c r="C427" s="1">
        <v>10</v>
      </c>
      <c r="D427" s="1" t="s">
        <v>22</v>
      </c>
      <c r="E427" s="6">
        <f>IF(名目付加価値!E427&gt;0,名目付加価値!E427/SUMIF(名目付加価値!E418:E440,"&lt;&gt;0"),0)</f>
        <v>9.9083872911735066E-3</v>
      </c>
      <c r="F427" s="6">
        <f>IF(名目付加価値!F427&gt;0,名目付加価値!F427/SUMIF(名目付加価値!F418:F440,"&lt;&gt;0"),0)</f>
        <v>9.4772636293318988E-3</v>
      </c>
      <c r="G427" s="6">
        <f>IF(名目付加価値!G427&gt;0,名目付加価値!G427/SUMIF(名目付加価値!G418:G440,"&lt;&gt;0"),0)</f>
        <v>1.368282565285847E-2</v>
      </c>
      <c r="H427" s="6">
        <f>IF(名目付加価値!H427&gt;0,名目付加価値!H427/SUMIF(名目付加価値!H418:H440,"&lt;&gt;0"),0)</f>
        <v>1.0233545357872683E-2</v>
      </c>
      <c r="I427" s="6">
        <f>IF(名目付加価値!I427&gt;0,名目付加価値!I427/SUMIF(名目付加価値!I418:I440,"&lt;&gt;0"),0)</f>
        <v>8.7638377091552536E-3</v>
      </c>
      <c r="J427" s="6">
        <f>IF(名目付加価値!J427&gt;0,名目付加価値!J427/SUMIF(名目付加価値!J418:J440,"&lt;&gt;0"),0)</f>
        <v>8.1486306285567574E-3</v>
      </c>
    </row>
    <row r="428" spans="1:10" x14ac:dyDescent="0.15">
      <c r="A428" s="1">
        <v>19</v>
      </c>
      <c r="B428" s="1" t="s">
        <v>125</v>
      </c>
      <c r="C428" s="1">
        <v>11</v>
      </c>
      <c r="D428" s="1" t="s">
        <v>23</v>
      </c>
      <c r="E428" s="6">
        <f>IF(名目付加価値!E428&gt;0,名目付加価値!E428/SUMIF(名目付加価値!E418:E440,"&lt;&gt;0"),0)</f>
        <v>2.6633116718269852E-2</v>
      </c>
      <c r="F428" s="6">
        <f>IF(名目付加価値!F428&gt;0,名目付加価値!F428/SUMIF(名目付加価値!F418:F440,"&lt;&gt;0"),0)</f>
        <v>3.3130306847484893E-2</v>
      </c>
      <c r="G428" s="6">
        <f>IF(名目付加価値!G428&gt;0,名目付加価値!G428/SUMIF(名目付加価値!G418:G440,"&lt;&gt;0"),0)</f>
        <v>5.6964845796325353E-2</v>
      </c>
      <c r="H428" s="6">
        <f>IF(名目付加価値!H428&gt;0,名目付加価値!H428/SUMIF(名目付加価値!H418:H440,"&lt;&gt;0"),0)</f>
        <v>6.5474670428569581E-2</v>
      </c>
      <c r="I428" s="6">
        <f>IF(名目付加価値!I428&gt;0,名目付加価値!I428/SUMIF(名目付加価値!I418:I440,"&lt;&gt;0"),0)</f>
        <v>7.3661635744452864E-2</v>
      </c>
      <c r="J428" s="6">
        <f>IF(名目付加価値!J428&gt;0,名目付加価値!J428/SUMIF(名目付加価値!J418:J440,"&lt;&gt;0"),0)</f>
        <v>5.6086232454481778E-2</v>
      </c>
    </row>
    <row r="429" spans="1:10" x14ac:dyDescent="0.15">
      <c r="A429" s="1">
        <v>19</v>
      </c>
      <c r="B429" s="1" t="s">
        <v>125</v>
      </c>
      <c r="C429" s="1">
        <v>12</v>
      </c>
      <c r="D429" s="1" t="s">
        <v>24</v>
      </c>
      <c r="E429" s="6">
        <f>IF(名目付加価値!E429&gt;0,名目付加価値!E429/SUMIF(名目付加価値!E418:E440,"&lt;&gt;0"),0)</f>
        <v>3.8773418925267887E-2</v>
      </c>
      <c r="F429" s="6">
        <f>IF(名目付加価値!F429&gt;0,名目付加価値!F429/SUMIF(名目付加価値!F418:F440,"&lt;&gt;0"),0)</f>
        <v>5.1267848719756211E-2</v>
      </c>
      <c r="G429" s="6">
        <f>IF(名目付加価値!G429&gt;0,名目付加価値!G429/SUMIF(名目付加価値!G418:G440,"&lt;&gt;0"),0)</f>
        <v>0.13966355696662716</v>
      </c>
      <c r="H429" s="6">
        <f>IF(名目付加価値!H429&gt;0,名目付加価値!H429/SUMIF(名目付加価値!H418:H440,"&lt;&gt;0"),0)</f>
        <v>8.8074036881935019E-2</v>
      </c>
      <c r="I429" s="6">
        <f>IF(名目付加価値!I429&gt;0,名目付加価値!I429/SUMIF(名目付加価値!I418:I440,"&lt;&gt;0"),0)</f>
        <v>8.7402320022943694E-2</v>
      </c>
      <c r="J429" s="6">
        <f>IF(名目付加価値!J429&gt;0,名目付加価値!J429/SUMIF(名目付加価値!J418:J440,"&lt;&gt;0"),0)</f>
        <v>5.836335899684756E-2</v>
      </c>
    </row>
    <row r="430" spans="1:10" x14ac:dyDescent="0.15">
      <c r="A430" s="1">
        <v>19</v>
      </c>
      <c r="B430" s="1" t="s">
        <v>125</v>
      </c>
      <c r="C430" s="1">
        <v>13</v>
      </c>
      <c r="D430" s="1" t="s">
        <v>25</v>
      </c>
      <c r="E430" s="6">
        <f>IF(名目付加価値!E430&gt;0,名目付加価値!E430/SUMIF(名目付加価値!E418:E440,"&lt;&gt;0"),0)</f>
        <v>9.5224993773119024E-3</v>
      </c>
      <c r="F430" s="6">
        <f>IF(名目付加価値!F430&gt;0,名目付加価値!F430/SUMIF(名目付加価値!F418:F440,"&lt;&gt;0"),0)</f>
        <v>1.2333611761535319E-2</v>
      </c>
      <c r="G430" s="6">
        <f>IF(名目付加価値!G430&gt;0,名目付加価値!G430/SUMIF(名目付加価値!G418:G440,"&lt;&gt;0"),0)</f>
        <v>1.300674819502862E-2</v>
      </c>
      <c r="H430" s="6">
        <f>IF(名目付加価値!H430&gt;0,名目付加価値!H430/SUMIF(名目付加価値!H418:H440,"&lt;&gt;0"),0)</f>
        <v>1.1157696629473628E-2</v>
      </c>
      <c r="I430" s="6">
        <f>IF(名目付加価値!I430&gt;0,名目付加価値!I430/SUMIF(名目付加価値!I418:I440,"&lt;&gt;0"),0)</f>
        <v>1.4442977627006732E-2</v>
      </c>
      <c r="J430" s="6">
        <f>IF(名目付加価値!J430&gt;0,名目付加価値!J430/SUMIF(名目付加価値!J418:J440,"&lt;&gt;0"),0)</f>
        <v>1.2290497367485591E-2</v>
      </c>
    </row>
    <row r="431" spans="1:10" x14ac:dyDescent="0.15">
      <c r="A431" s="1">
        <v>19</v>
      </c>
      <c r="B431" s="1" t="s">
        <v>125</v>
      </c>
      <c r="C431" s="1">
        <v>14</v>
      </c>
      <c r="D431" s="1" t="s">
        <v>26</v>
      </c>
      <c r="E431" s="6">
        <f>IF(名目付加価値!E431&gt;0,名目付加価値!E431/SUMIF(名目付加価値!E418:E440,"&lt;&gt;0"),0)</f>
        <v>1.0701134280798684E-2</v>
      </c>
      <c r="F431" s="6">
        <f>IF(名目付加価値!F431&gt;0,名目付加価値!F431/SUMIF(名目付加価値!F418:F440,"&lt;&gt;0"),0)</f>
        <v>1.9061032246912839E-2</v>
      </c>
      <c r="G431" s="6">
        <f>IF(名目付加価値!G431&gt;0,名目付加価値!G431/SUMIF(名目付加価値!G418:G440,"&lt;&gt;0"),0)</f>
        <v>1.4487876473189788E-2</v>
      </c>
      <c r="H431" s="6">
        <f>IF(名目付加価値!H431&gt;0,名目付加価値!H431/SUMIF(名目付加価値!H418:H440,"&lt;&gt;0"),0)</f>
        <v>2.0280395752532328E-2</v>
      </c>
      <c r="I431" s="6">
        <f>IF(名目付加価値!I431&gt;0,名目付加価値!I431/SUMIF(名目付加価値!I418:I440,"&lt;&gt;0"),0)</f>
        <v>2.2127109978306799E-2</v>
      </c>
      <c r="J431" s="6">
        <f>IF(名目付加価値!J431&gt;0,名目付加価値!J431/SUMIF(名目付加価値!J418:J440,"&lt;&gt;0"),0)</f>
        <v>1.9968226650158034E-2</v>
      </c>
    </row>
    <row r="432" spans="1:10" x14ac:dyDescent="0.15">
      <c r="A432" s="1">
        <v>19</v>
      </c>
      <c r="B432" s="1" t="s">
        <v>125</v>
      </c>
      <c r="C432" s="1">
        <v>15</v>
      </c>
      <c r="D432" s="1" t="s">
        <v>27</v>
      </c>
      <c r="E432" s="6">
        <f>IF(名目付加価値!E432&gt;0,名目付加価値!E432/SUMIF(名目付加価値!E418:E440,"&lt;&gt;0"),0)</f>
        <v>4.2382993053116609E-2</v>
      </c>
      <c r="F432" s="6">
        <f>IF(名目付加価値!F432&gt;0,名目付加価値!F432/SUMIF(名目付加価値!F418:F440,"&lt;&gt;0"),0)</f>
        <v>4.4850097828407133E-2</v>
      </c>
      <c r="G432" s="6">
        <f>IF(名目付加価値!G432&gt;0,名目付加価値!G432/SUMIF(名目付加価値!G418:G440,"&lt;&gt;0"),0)</f>
        <v>4.2998376192890139E-2</v>
      </c>
      <c r="H432" s="6">
        <f>IF(名目付加価値!H432&gt;0,名目付加価値!H432/SUMIF(名目付加価値!H418:H440,"&lt;&gt;0"),0)</f>
        <v>3.7954918774478159E-2</v>
      </c>
      <c r="I432" s="6">
        <f>IF(名目付加価値!I432&gt;0,名目付加価値!I432/SUMIF(名目付加価値!I418:I440,"&lt;&gt;0"),0)</f>
        <v>2.4440578990456732E-2</v>
      </c>
      <c r="J432" s="6">
        <f>IF(名目付加価値!J432&gt;0,名目付加価値!J432/SUMIF(名目付加価値!J418:J440,"&lt;&gt;0"),0)</f>
        <v>2.5770852693207398E-2</v>
      </c>
    </row>
    <row r="433" spans="1:10" x14ac:dyDescent="0.15">
      <c r="A433" s="1">
        <v>19</v>
      </c>
      <c r="B433" s="1" t="s">
        <v>124</v>
      </c>
      <c r="C433" s="1">
        <v>16</v>
      </c>
      <c r="D433" s="1" t="s">
        <v>10</v>
      </c>
      <c r="E433" s="6">
        <f>IF(名目付加価値!E433&gt;0,名目付加価値!E433/SUMIF(名目付加価値!E418:E440,"&lt;&gt;0"),0)</f>
        <v>0.14934164074681949</v>
      </c>
      <c r="F433" s="6">
        <f>IF(名目付加価値!F433&gt;0,名目付加価値!F433/SUMIF(名目付加価値!F418:F440,"&lt;&gt;0"),0)</f>
        <v>0.12844573767280434</v>
      </c>
      <c r="G433" s="6">
        <f>IF(名目付加価値!G433&gt;0,名目付加価値!G433/SUMIF(名目付加価値!G418:G440,"&lt;&gt;0"),0)</f>
        <v>0.14377545743027953</v>
      </c>
      <c r="H433" s="6">
        <f>IF(名目付加価値!H433&gt;0,名目付加価値!H433/SUMIF(名目付加価値!H418:H440,"&lt;&gt;0"),0)</f>
        <v>0.10862875215785169</v>
      </c>
      <c r="I433" s="6">
        <f>IF(名目付加価値!I433&gt;0,名目付加価値!I433/SUMIF(名目付加価値!I418:I440,"&lt;&gt;0"),0)</f>
        <v>8.4343484789546536E-2</v>
      </c>
      <c r="J433" s="6">
        <f>IF(名目付加価値!J433&gt;0,名目付加価値!J433/SUMIF(名目付加価値!J418:J440,"&lt;&gt;0"),0)</f>
        <v>9.1214990940614832E-2</v>
      </c>
    </row>
    <row r="434" spans="1:10" x14ac:dyDescent="0.15">
      <c r="A434" s="1">
        <v>19</v>
      </c>
      <c r="B434" s="1" t="s">
        <v>124</v>
      </c>
      <c r="C434" s="1">
        <v>17</v>
      </c>
      <c r="D434" s="1" t="s">
        <v>11</v>
      </c>
      <c r="E434" s="6">
        <f>IF(名目付加価値!E434&gt;0,名目付加価値!E434/SUMIF(名目付加価値!E418:E440,"&lt;&gt;0"),0)</f>
        <v>2.2960170383009789E-2</v>
      </c>
      <c r="F434" s="6">
        <f>IF(名目付加価値!F434&gt;0,名目付加価値!F434/SUMIF(名目付加価値!F418:F440,"&lt;&gt;0"),0)</f>
        <v>2.0440690917843583E-2</v>
      </c>
      <c r="G434" s="6">
        <f>IF(名目付加価値!G434&gt;0,名目付加価値!G434/SUMIF(名目付加価値!G418:G440,"&lt;&gt;0"),0)</f>
        <v>1.9442019866839019E-2</v>
      </c>
      <c r="H434" s="6">
        <f>IF(名目付加価値!H434&gt;0,名目付加価値!H434/SUMIF(名目付加価値!H418:H440,"&lt;&gt;0"),0)</f>
        <v>2.3453044821586118E-2</v>
      </c>
      <c r="I434" s="6">
        <f>IF(名目付加価値!I434&gt;0,名目付加価値!I434/SUMIF(名目付加価値!I418:I440,"&lt;&gt;0"),0)</f>
        <v>1.1188463408097092E-2</v>
      </c>
      <c r="J434" s="6">
        <f>IF(名目付加価値!J434&gt;0,名目付加価値!J434/SUMIF(名目付加価値!J418:J440,"&lt;&gt;0"),0)</f>
        <v>1.6400969032030185E-2</v>
      </c>
    </row>
    <row r="435" spans="1:10" x14ac:dyDescent="0.15">
      <c r="A435" s="1">
        <v>19</v>
      </c>
      <c r="B435" s="1" t="s">
        <v>124</v>
      </c>
      <c r="C435" s="1">
        <v>18</v>
      </c>
      <c r="D435" s="1" t="s">
        <v>12</v>
      </c>
      <c r="E435" s="6">
        <f>IF(名目付加価値!E435&gt;0,名目付加価値!E435/SUMIF(名目付加価値!E418:E440,"&lt;&gt;0"),0)</f>
        <v>9.7667363401338261E-2</v>
      </c>
      <c r="F435" s="6">
        <f>IF(名目付加価値!F435&gt;0,名目付加価値!F435/SUMIF(名目付加価値!F418:F440,"&lt;&gt;0"),0)</f>
        <v>0.11221274683279125</v>
      </c>
      <c r="G435" s="6">
        <f>IF(名目付加価値!G435&gt;0,名目付加価値!G435/SUMIF(名目付加価値!G418:G440,"&lt;&gt;0"),0)</f>
        <v>8.3348942919822935E-2</v>
      </c>
      <c r="H435" s="6">
        <f>IF(名目付加価値!H435&gt;0,名目付加価値!H435/SUMIF(名目付加価値!H418:H440,"&lt;&gt;0"),0)</f>
        <v>8.563595473064875E-2</v>
      </c>
      <c r="I435" s="6">
        <f>IF(名目付加価値!I435&gt;0,名目付加価値!I435/SUMIF(名目付加価値!I418:I440,"&lt;&gt;0"),0)</f>
        <v>8.0148727785301188E-2</v>
      </c>
      <c r="J435" s="6">
        <f>IF(名目付加価値!J435&gt;0,名目付加価値!J435/SUMIF(名目付加価値!J418:J440,"&lt;&gt;0"),0)</f>
        <v>7.9454360119621648E-2</v>
      </c>
    </row>
    <row r="436" spans="1:10" x14ac:dyDescent="0.15">
      <c r="A436" s="1">
        <v>19</v>
      </c>
      <c r="B436" s="1" t="s">
        <v>124</v>
      </c>
      <c r="C436" s="1">
        <v>19</v>
      </c>
      <c r="D436" s="1" t="s">
        <v>13</v>
      </c>
      <c r="E436" s="6">
        <f>IF(名目付加価値!E436&gt;0,名目付加価値!E436/SUMIF(名目付加価値!E418:E440,"&lt;&gt;0"),0)</f>
        <v>4.6203728457965575E-2</v>
      </c>
      <c r="F436" s="6">
        <f>IF(名目付加価値!F436&gt;0,名目付加価値!F436/SUMIF(名目付加価値!F418:F440,"&lt;&gt;0"),0)</f>
        <v>5.3614804842270276E-2</v>
      </c>
      <c r="G436" s="6">
        <f>IF(名目付加価値!G436&gt;0,名目付加価値!G436/SUMIF(名目付加価値!G418:G440,"&lt;&gt;0"),0)</f>
        <v>5.0413484184620154E-2</v>
      </c>
      <c r="H436" s="6">
        <f>IF(名目付加価値!H436&gt;0,名目付加価値!H436/SUMIF(名目付加価値!H418:H440,"&lt;&gt;0"),0)</f>
        <v>4.3425033182911348E-2</v>
      </c>
      <c r="I436" s="6">
        <f>IF(名目付加価値!I436&gt;0,名目付加価値!I436/SUMIF(名目付加価値!I418:I440,"&lt;&gt;0"),0)</f>
        <v>3.9998865127360284E-2</v>
      </c>
      <c r="J436" s="6">
        <f>IF(名目付加価値!J436&gt;0,名目付加価値!J436/SUMIF(名目付加価値!J418:J440,"&lt;&gt;0"),0)</f>
        <v>4.1644919581346723E-2</v>
      </c>
    </row>
    <row r="437" spans="1:10" x14ac:dyDescent="0.15">
      <c r="A437" s="1">
        <v>19</v>
      </c>
      <c r="B437" s="1" t="s">
        <v>124</v>
      </c>
      <c r="C437" s="1">
        <v>20</v>
      </c>
      <c r="D437" s="1" t="s">
        <v>14</v>
      </c>
      <c r="E437" s="6">
        <f>IF(名目付加価値!E437&gt;0,名目付加価値!E437/SUMIF(名目付加価値!E418:E440,"&lt;&gt;0"),0)</f>
        <v>1.0584904038090238E-2</v>
      </c>
      <c r="F437" s="6">
        <f>IF(名目付加価値!F437&gt;0,名目付加価値!F437/SUMIF(名目付加価値!F418:F440,"&lt;&gt;0"),0)</f>
        <v>2.0884682925298576E-2</v>
      </c>
      <c r="G437" s="6">
        <f>IF(名目付加価値!G437&gt;0,名目付加価値!G437/SUMIF(名目付加価値!G418:G440,"&lt;&gt;0"),0)</f>
        <v>1.6569368177483793E-2</v>
      </c>
      <c r="H437" s="6">
        <f>IF(名目付加価値!H437&gt;0,名目付加価値!H437/SUMIF(名目付加価値!H418:H440,"&lt;&gt;0"),0)</f>
        <v>1.4905248550052206E-2</v>
      </c>
      <c r="I437" s="6">
        <f>IF(名目付加価値!I437&gt;0,名目付加価値!I437/SUMIF(名目付加価値!I418:I440,"&lt;&gt;0"),0)</f>
        <v>1.4839415722708129E-2</v>
      </c>
      <c r="J437" s="6">
        <f>IF(名目付加価値!J437&gt;0,名目付加価値!J437/SUMIF(名目付加価値!J418:J440,"&lt;&gt;0"),0)</f>
        <v>1.727017694577905E-2</v>
      </c>
    </row>
    <row r="438" spans="1:10" x14ac:dyDescent="0.15">
      <c r="A438" s="1">
        <v>19</v>
      </c>
      <c r="B438" s="1" t="s">
        <v>124</v>
      </c>
      <c r="C438" s="1">
        <v>21</v>
      </c>
      <c r="D438" s="1" t="s">
        <v>15</v>
      </c>
      <c r="E438" s="6">
        <f>IF(名目付加価値!E438&gt;0,名目付加価値!E438/SUMIF(名目付加価値!E418:E440,"&lt;&gt;0"),0)</f>
        <v>6.2095091511175496E-2</v>
      </c>
      <c r="F438" s="6">
        <f>IF(名目付加価値!F438&gt;0,名目付加価値!F438/SUMIF(名目付加価値!F418:F440,"&lt;&gt;0"),0)</f>
        <v>5.5936877040800297E-2</v>
      </c>
      <c r="G438" s="6">
        <f>IF(名目付加価値!G438&gt;0,名目付加価値!G438/SUMIF(名目付加価値!G418:G440,"&lt;&gt;0"),0)</f>
        <v>5.0571197625200286E-2</v>
      </c>
      <c r="H438" s="6">
        <f>IF(名目付加価値!H438&gt;0,名目付加価値!H438/SUMIF(名目付加価値!H418:H440,"&lt;&gt;0"),0)</f>
        <v>5.6634656746531058E-2</v>
      </c>
      <c r="I438" s="6">
        <f>IF(名目付加価値!I438&gt;0,名目付加価値!I438/SUMIF(名目付加価値!I418:I440,"&lt;&gt;0"),0)</f>
        <v>5.4378524284660543E-2</v>
      </c>
      <c r="J438" s="6">
        <f>IF(名目付加価値!J438&gt;0,名目付加価値!J438/SUMIF(名目付加価値!J418:J440,"&lt;&gt;0"),0)</f>
        <v>5.6665132413116139E-2</v>
      </c>
    </row>
    <row r="439" spans="1:10" x14ac:dyDescent="0.15">
      <c r="A439" s="1">
        <v>19</v>
      </c>
      <c r="B439" s="1" t="s">
        <v>123</v>
      </c>
      <c r="C439" s="1">
        <v>22</v>
      </c>
      <c r="D439" s="1" t="s">
        <v>7</v>
      </c>
      <c r="E439" s="6">
        <f>IF(名目付加価値!E439&gt;0,名目付加価値!E439/SUMIF(名目付加価値!E418:E440,"&lt;&gt;0"),0)</f>
        <v>0.11900407689212883</v>
      </c>
      <c r="F439" s="6">
        <f>IF(名目付加価値!F439&gt;0,名目付加価値!F439/SUMIF(名目付加価値!F418:F440,"&lt;&gt;0"),0)</f>
        <v>0.16513100219724619</v>
      </c>
      <c r="G439" s="6">
        <f>IF(名目付加価値!G439&gt;0,名目付加価値!G439/SUMIF(名目付加価値!G418:G440,"&lt;&gt;0"),0)</f>
        <v>0.15589464298686043</v>
      </c>
      <c r="H439" s="6">
        <f>IF(名目付加価値!H439&gt;0,名目付加価値!H439/SUMIF(名目付加価値!H418:H440,"&lt;&gt;0"),0)</f>
        <v>0.21357150285408105</v>
      </c>
      <c r="I439" s="6">
        <f>IF(名目付加価値!I439&gt;0,名目付加価値!I439/SUMIF(名目付加価値!I418:I440,"&lt;&gt;0"),0)</f>
        <v>0.2572575309380441</v>
      </c>
      <c r="J439" s="6">
        <f>IF(名目付加価値!J439&gt;0,名目付加価値!J439/SUMIF(名目付加価値!J418:J440,"&lt;&gt;0"),0)</f>
        <v>0.27861520651935606</v>
      </c>
    </row>
    <row r="440" spans="1:10" x14ac:dyDescent="0.15">
      <c r="A440" s="1">
        <v>19</v>
      </c>
      <c r="B440" s="1" t="s">
        <v>123</v>
      </c>
      <c r="C440" s="1">
        <v>23</v>
      </c>
      <c r="D440" s="1" t="s">
        <v>28</v>
      </c>
      <c r="E440" s="6">
        <f>IF(名目付加価値!E440&gt;0,名目付加価値!E440/SUMIF(名目付加価値!E418:E440,"&lt;&gt;0"),0)</f>
        <v>8.9988236861625062E-2</v>
      </c>
      <c r="F440" s="6">
        <f>IF(名目付加価値!F440&gt;0,名目付加価値!F440/SUMIF(名目付加価値!F418:F440,"&lt;&gt;0"),0)</f>
        <v>0.11932812864267539</v>
      </c>
      <c r="G440" s="6">
        <f>IF(名目付加価値!G440&gt;0,名目付加価値!G440/SUMIF(名目付加価値!G418:G440,"&lt;&gt;0"),0)</f>
        <v>8.9776885390444011E-2</v>
      </c>
      <c r="H440" s="6">
        <f>IF(名目付加価値!H440&gt;0,名目付加価値!H440/SUMIF(名目付加価値!H418:H440,"&lt;&gt;0"),0)</f>
        <v>0.11897828743855085</v>
      </c>
      <c r="I440" s="6">
        <f>IF(名目付加価値!I440&gt;0,名目付加価値!I440/SUMIF(名目付加価値!I418:I440,"&lt;&gt;0"),0)</f>
        <v>0.13625351630923044</v>
      </c>
      <c r="J440" s="6">
        <f>IF(名目付加価値!J440&gt;0,名目付加価値!J440/SUMIF(名目付加価値!J418:J440,"&lt;&gt;0"),0)</f>
        <v>0.14710692715142284</v>
      </c>
    </row>
    <row r="441" spans="1:10" x14ac:dyDescent="0.15">
      <c r="A441" s="1">
        <v>20</v>
      </c>
      <c r="B441" s="1" t="s">
        <v>127</v>
      </c>
      <c r="C441" s="1">
        <v>1</v>
      </c>
      <c r="D441" s="1" t="s">
        <v>8</v>
      </c>
      <c r="E441" s="6">
        <f>IF(名目付加価値!E441&gt;0,名目付加価値!E441/SUMIF(名目付加価値!E441:E463,"&lt;&gt;0"),0)</f>
        <v>0.12575019170570703</v>
      </c>
      <c r="F441" s="6">
        <f>IF(名目付加価値!F441&gt;0,名目付加価値!F441/SUMIF(名目付加価値!F441:F463,"&lt;&gt;0"),0)</f>
        <v>7.6742089884612841E-2</v>
      </c>
      <c r="G441" s="6">
        <f>IF(名目付加価値!G441&gt;0,名目付加価値!G441/SUMIF(名目付加価値!G441:G463,"&lt;&gt;0"),0)</f>
        <v>5.3180183468033639E-2</v>
      </c>
      <c r="H441" s="6">
        <f>IF(名目付加価値!H441&gt;0,名目付加価値!H441/SUMIF(名目付加価値!H441:H463,"&lt;&gt;0"),0)</f>
        <v>2.8783163281397673E-2</v>
      </c>
      <c r="I441" s="6">
        <f>IF(名目付加価値!I441&gt;0,名目付加価値!I441/SUMIF(名目付加価値!I441:I463,"&lt;&gt;0"),0)</f>
        <v>2.6213282158481691E-2</v>
      </c>
      <c r="J441" s="6">
        <f>IF(名目付加価値!J441&gt;0,名目付加価値!J441/SUMIF(名目付加価値!J441:J463,"&lt;&gt;0"),0)</f>
        <v>2.6261712729730897E-2</v>
      </c>
    </row>
    <row r="442" spans="1:10" x14ac:dyDescent="0.15">
      <c r="A442" s="1">
        <v>20</v>
      </c>
      <c r="B442" s="1" t="s">
        <v>127</v>
      </c>
      <c r="C442" s="1">
        <v>2</v>
      </c>
      <c r="D442" s="1" t="s">
        <v>9</v>
      </c>
      <c r="E442" s="6">
        <f>IF(名目付加価値!E442&gt;0,名目付加価値!E442/SUMIF(名目付加価値!E441:E463,"&lt;&gt;0"),0)</f>
        <v>4.7631919719645938E-3</v>
      </c>
      <c r="F442" s="6">
        <f>IF(名目付加価値!F442&gt;0,名目付加価値!F442/SUMIF(名目付加価値!F441:F463,"&lt;&gt;0"),0)</f>
        <v>4.4484847335708585E-3</v>
      </c>
      <c r="G442" s="6">
        <f>IF(名目付加価値!G442&gt;0,名目付加価値!G442/SUMIF(名目付加価値!G441:G463,"&lt;&gt;0"),0)</f>
        <v>4.0354885527539045E-3</v>
      </c>
      <c r="H442" s="6">
        <f>IF(名目付加価値!H442&gt;0,名目付加価値!H442/SUMIF(名目付加価値!H441:H463,"&lt;&gt;0"),0)</f>
        <v>2.5140723645676074E-3</v>
      </c>
      <c r="I442" s="6">
        <f>IF(名目付加価値!I442&gt;0,名目付加価値!I442/SUMIF(名目付加価値!I441:I463,"&lt;&gt;0"),0)</f>
        <v>1.1888348999660678E-3</v>
      </c>
      <c r="J442" s="6">
        <f>IF(名目付加価値!J442&gt;0,名目付加価値!J442/SUMIF(名目付加価値!J441:J463,"&lt;&gt;0"),0)</f>
        <v>1.143065895162303E-3</v>
      </c>
    </row>
    <row r="443" spans="1:10" x14ac:dyDescent="0.15">
      <c r="A443" s="1">
        <v>20</v>
      </c>
      <c r="B443" s="1" t="s">
        <v>129</v>
      </c>
      <c r="C443" s="1">
        <v>3</v>
      </c>
      <c r="D443" s="1" t="s">
        <v>16</v>
      </c>
      <c r="E443" s="6">
        <f>IF(名目付加価値!E443&gt;0,名目付加価値!E443/SUMIF(名目付加価値!E441:E463,"&lt;&gt;0"),0)</f>
        <v>6.5106533360331065E-2</v>
      </c>
      <c r="F443" s="6">
        <f>IF(名目付加価値!F443&gt;0,名目付加価値!F443/SUMIF(名目付加価値!F441:F463,"&lt;&gt;0"),0)</f>
        <v>4.5495650259454228E-2</v>
      </c>
      <c r="G443" s="6">
        <f>IF(名目付加価値!G443&gt;0,名目付加価値!G443/SUMIF(名目付加価値!G441:G463,"&lt;&gt;0"),0)</f>
        <v>3.9103167771878812E-2</v>
      </c>
      <c r="H443" s="6">
        <f>IF(名目付加価値!H443&gt;0,名目付加価値!H443/SUMIF(名目付加価値!H441:H463,"&lt;&gt;0"),0)</f>
        <v>4.0991000749504174E-2</v>
      </c>
      <c r="I443" s="6">
        <f>IF(名目付加価値!I443&gt;0,名目付加価値!I443/SUMIF(名目付加価値!I441:I463,"&lt;&gt;0"),0)</f>
        <v>3.9246834795771027E-2</v>
      </c>
      <c r="J443" s="6">
        <f>IF(名目付加価値!J443&gt;0,名目付加価値!J443/SUMIF(名目付加価値!J441:J463,"&lt;&gt;0"),0)</f>
        <v>4.1549922051677762E-2</v>
      </c>
    </row>
    <row r="444" spans="1:10" x14ac:dyDescent="0.15">
      <c r="A444" s="1">
        <v>20</v>
      </c>
      <c r="B444" s="1" t="s">
        <v>129</v>
      </c>
      <c r="C444" s="1">
        <v>4</v>
      </c>
      <c r="D444" s="1" t="s">
        <v>17</v>
      </c>
      <c r="E444" s="6">
        <f>IF(名目付加価値!E444&gt;0,名目付加価値!E444/SUMIF(名目付加価値!E441:E463,"&lt;&gt;0"),0)</f>
        <v>2.2933185231158934E-2</v>
      </c>
      <c r="F444" s="6">
        <f>IF(名目付加価値!F444&gt;0,名目付加価値!F444/SUMIF(名目付加価値!F441:F463,"&lt;&gt;0"),0)</f>
        <v>9.8121228834687838E-3</v>
      </c>
      <c r="G444" s="6">
        <f>IF(名目付加価値!G444&gt;0,名目付加価値!G444/SUMIF(名目付加価値!G441:G463,"&lt;&gt;0"),0)</f>
        <v>7.2395925656754097E-3</v>
      </c>
      <c r="H444" s="6">
        <f>IF(名目付加価値!H444&gt;0,名目付加価値!H444/SUMIF(名目付加価値!H441:H463,"&lt;&gt;0"),0)</f>
        <v>1.7365945216846722E-3</v>
      </c>
      <c r="I444" s="6">
        <f>IF(名目付加価値!I444&gt;0,名目付加価値!I444/SUMIF(名目付加価値!I441:I463,"&lt;&gt;0"),0)</f>
        <v>1.2113441642531296E-3</v>
      </c>
      <c r="J444" s="6">
        <f>IF(名目付加価値!J444&gt;0,名目付加価値!J444/SUMIF(名目付加価値!J441:J463,"&lt;&gt;0"),0)</f>
        <v>1.0969656173094304E-3</v>
      </c>
    </row>
    <row r="445" spans="1:10" x14ac:dyDescent="0.15">
      <c r="A445" s="1">
        <v>20</v>
      </c>
      <c r="B445" s="1" t="s">
        <v>129</v>
      </c>
      <c r="C445" s="1">
        <v>5</v>
      </c>
      <c r="D445" s="1" t="s">
        <v>18</v>
      </c>
      <c r="E445" s="6">
        <f>IF(名目付加価値!E445&gt;0,名目付加価値!E445/SUMIF(名目付加価値!E441:E463,"&lt;&gt;0"),0)</f>
        <v>5.716418813255149E-3</v>
      </c>
      <c r="F445" s="6">
        <f>IF(名目付加価値!F445&gt;0,名目付加価値!F445/SUMIF(名目付加価値!F441:F463,"&lt;&gt;0"),0)</f>
        <v>5.7256580754284463E-3</v>
      </c>
      <c r="G445" s="6">
        <f>IF(名目付加価値!G445&gt;0,名目付加価値!G445/SUMIF(名目付加価値!G441:G463,"&lt;&gt;0"),0)</f>
        <v>4.4260594044108056E-3</v>
      </c>
      <c r="H445" s="6">
        <f>IF(名目付加価値!H445&gt;0,名目付加価値!H445/SUMIF(名目付加価値!H441:H463,"&lt;&gt;0"),0)</f>
        <v>2.940337413135187E-3</v>
      </c>
      <c r="I445" s="6">
        <f>IF(名目付加価値!I445&gt;0,名目付加価値!I445/SUMIF(名目付加価値!I441:I463,"&lt;&gt;0"),0)</f>
        <v>2.7452389829114854E-3</v>
      </c>
      <c r="J445" s="6">
        <f>IF(名目付加価値!J445&gt;0,名目付加価値!J445/SUMIF(名目付加価値!J441:J463,"&lt;&gt;0"),0)</f>
        <v>3.2167335946105733E-3</v>
      </c>
    </row>
    <row r="446" spans="1:10" x14ac:dyDescent="0.15">
      <c r="A446" s="1">
        <v>20</v>
      </c>
      <c r="B446" s="1" t="s">
        <v>289</v>
      </c>
      <c r="C446" s="1">
        <v>6</v>
      </c>
      <c r="D446" s="1" t="s">
        <v>2</v>
      </c>
      <c r="E446" s="6">
        <f>IF(名目付加価値!E446&gt;0,名目付加価値!E446/SUMIF(名目付加価値!E441:E463,"&lt;&gt;0"),0)</f>
        <v>3.637889906235715E-3</v>
      </c>
      <c r="F446" s="6">
        <f>IF(名目付加価値!F446&gt;0,名目付加価値!F446/SUMIF(名目付加価値!F441:F463,"&lt;&gt;0"),0)</f>
        <v>4.0902191546730686E-3</v>
      </c>
      <c r="G446" s="6">
        <f>IF(名目付加価値!G446&gt;0,名目付加価値!G446/SUMIF(名目付加価値!G441:G463,"&lt;&gt;0"),0)</f>
        <v>5.7193454980413961E-3</v>
      </c>
      <c r="H446" s="6">
        <f>IF(名目付加価値!H446&gt;0,名目付加価値!H446/SUMIF(名目付加価値!H441:H463,"&lt;&gt;0"),0)</f>
        <v>7.4384117887863633E-3</v>
      </c>
      <c r="I446" s="6">
        <f>IF(名目付加価値!I446&gt;0,名目付加価値!I446/SUMIF(名目付加価値!I441:I463,"&lt;&gt;0"),0)</f>
        <v>6.9301132236736845E-3</v>
      </c>
      <c r="J446" s="6">
        <f>IF(名目付加価値!J446&gt;0,名目付加価値!J446/SUMIF(名目付加価値!J441:J463,"&lt;&gt;0"),0)</f>
        <v>8.72687428566166E-3</v>
      </c>
    </row>
    <row r="447" spans="1:10" x14ac:dyDescent="0.15">
      <c r="A447" s="1">
        <v>20</v>
      </c>
      <c r="B447" s="1" t="s">
        <v>129</v>
      </c>
      <c r="C447" s="1">
        <v>7</v>
      </c>
      <c r="D447" s="1" t="s">
        <v>19</v>
      </c>
      <c r="E447" s="6">
        <f>IF(名目付加価値!E447&gt;0,名目付加価値!E447/SUMIF(名目付加価値!E441:E463,"&lt;&gt;0"),0)</f>
        <v>7.3419455486261362E-4</v>
      </c>
      <c r="F447" s="6">
        <f>IF(名目付加価値!F447&gt;0,名目付加価値!F447/SUMIF(名目付加価値!F441:F463,"&lt;&gt;0"),0)</f>
        <v>1.935179234965832E-4</v>
      </c>
      <c r="G447" s="6">
        <f>IF(名目付加価値!G447&gt;0,名目付加価値!G447/SUMIF(名目付加価値!G441:G463,"&lt;&gt;0"),0)</f>
        <v>6.9817281582665259E-4</v>
      </c>
      <c r="H447" s="6">
        <f>IF(名目付加価値!H447&gt;0,名目付加価値!H447/SUMIF(名目付加価値!H441:H463,"&lt;&gt;0"),0)</f>
        <v>1.0294077662493914E-3</v>
      </c>
      <c r="I447" s="6">
        <f>IF(名目付加価値!I447&gt;0,名目付加価値!I447/SUMIF(名目付加価値!I441:I463,"&lt;&gt;0"),0)</f>
        <v>1.5646009877359488E-3</v>
      </c>
      <c r="J447" s="6">
        <f>IF(名目付加価値!J447&gt;0,名目付加価値!J447/SUMIF(名目付加価値!J441:J463,"&lt;&gt;0"),0)</f>
        <v>2.048400306291756E-3</v>
      </c>
    </row>
    <row r="448" spans="1:10" x14ac:dyDescent="0.15">
      <c r="A448" s="1">
        <v>20</v>
      </c>
      <c r="B448" s="1" t="s">
        <v>129</v>
      </c>
      <c r="C448" s="1">
        <v>8</v>
      </c>
      <c r="D448" s="1" t="s">
        <v>20</v>
      </c>
      <c r="E448" s="6">
        <f>IF(名目付加価値!E448&gt;0,名目付加価値!E448/SUMIF(名目付加価値!E441:E463,"&lt;&gt;0"),0)</f>
        <v>1.0260814481587999E-2</v>
      </c>
      <c r="F448" s="6">
        <f>IF(名目付加価値!F448&gt;0,名目付加価値!F448/SUMIF(名目付加価値!F441:F463,"&lt;&gt;0"),0)</f>
        <v>1.09671990192467E-2</v>
      </c>
      <c r="G448" s="6">
        <f>IF(名目付加価値!G448&gt;0,名目付加価値!G448/SUMIF(名目付加価値!G441:G463,"&lt;&gt;0"),0)</f>
        <v>8.850304079293176E-3</v>
      </c>
      <c r="H448" s="6">
        <f>IF(名目付加価値!H448&gt;0,名目付加価値!H448/SUMIF(名目付加価値!H441:H463,"&lt;&gt;0"),0)</f>
        <v>7.1068758752595267E-3</v>
      </c>
      <c r="I448" s="6">
        <f>IF(名目付加価値!I448&gt;0,名目付加価値!I448/SUMIF(名目付加価値!I441:I463,"&lt;&gt;0"),0)</f>
        <v>6.9676904291423305E-3</v>
      </c>
      <c r="J448" s="6">
        <f>IF(名目付加価値!J448&gt;0,名目付加価値!J448/SUMIF(名目付加価値!J441:J463,"&lt;&gt;0"),0)</f>
        <v>5.0082434603533552E-3</v>
      </c>
    </row>
    <row r="449" spans="1:10" x14ac:dyDescent="0.15">
      <c r="A449" s="1">
        <v>20</v>
      </c>
      <c r="B449" s="1" t="s">
        <v>129</v>
      </c>
      <c r="C449" s="1">
        <v>9</v>
      </c>
      <c r="D449" s="1" t="s">
        <v>21</v>
      </c>
      <c r="E449" s="6">
        <f>IF(名目付加価値!E449&gt;0,名目付加価値!E449/SUMIF(名目付加価値!E441:E463,"&lt;&gt;0"),0)</f>
        <v>2.0907179654196355E-2</v>
      </c>
      <c r="F449" s="6">
        <f>IF(名目付加価値!F449&gt;0,名目付加価値!F449/SUMIF(名目付加価値!F441:F463,"&lt;&gt;0"),0)</f>
        <v>7.8248653435566383E-3</v>
      </c>
      <c r="G449" s="6">
        <f>IF(名目付加価値!G449&gt;0,名目付加価値!G449/SUMIF(名目付加価値!G441:G463,"&lt;&gt;0"),0)</f>
        <v>7.8659125541783535E-3</v>
      </c>
      <c r="H449" s="6">
        <f>IF(名目付加価値!H449&gt;0,名目付加価値!H449/SUMIF(名目付加価値!H441:H463,"&lt;&gt;0"),0)</f>
        <v>5.0845186122494435E-3</v>
      </c>
      <c r="I449" s="6">
        <f>IF(名目付加価値!I449&gt;0,名目付加価値!I449/SUMIF(名目付加価値!I441:I463,"&lt;&gt;0"),0)</f>
        <v>8.3561045711881051E-3</v>
      </c>
      <c r="J449" s="6">
        <f>IF(名目付加価値!J449&gt;0,名目付加価値!J449/SUMIF(名目付加価値!J441:J463,"&lt;&gt;0"),0)</f>
        <v>6.641126641217087E-3</v>
      </c>
    </row>
    <row r="450" spans="1:10" x14ac:dyDescent="0.15">
      <c r="A450" s="1">
        <v>20</v>
      </c>
      <c r="B450" s="1" t="s">
        <v>129</v>
      </c>
      <c r="C450" s="1">
        <v>10</v>
      </c>
      <c r="D450" s="1" t="s">
        <v>22</v>
      </c>
      <c r="E450" s="6">
        <f>IF(名目付加価値!E450&gt;0,名目付加価値!E450/SUMIF(名目付加価値!E441:E463,"&lt;&gt;0"),0)</f>
        <v>1.4742715098352486E-2</v>
      </c>
      <c r="F450" s="6">
        <f>IF(名目付加価値!F450&gt;0,名目付加価値!F450/SUMIF(名目付加価値!F441:F463,"&lt;&gt;0"),0)</f>
        <v>1.4324089100567167E-2</v>
      </c>
      <c r="G450" s="6">
        <f>IF(名目付加価値!G450&gt;0,名目付加価値!G450/SUMIF(名目付加価値!G441:G463,"&lt;&gt;0"),0)</f>
        <v>1.5866367630977103E-2</v>
      </c>
      <c r="H450" s="6">
        <f>IF(名目付加価値!H450&gt;0,名目付加価値!H450/SUMIF(名目付加価値!H441:H463,"&lt;&gt;0"),0)</f>
        <v>1.2640305338213866E-2</v>
      </c>
      <c r="I450" s="6">
        <f>IF(名目付加価値!I450&gt;0,名目付加価値!I450/SUMIF(名目付加価値!I441:I463,"&lt;&gt;0"),0)</f>
        <v>1.3795935891875997E-2</v>
      </c>
      <c r="J450" s="6">
        <f>IF(名目付加価値!J450&gt;0,名目付加価値!J450/SUMIF(名目付加価値!J441:J463,"&lt;&gt;0"),0)</f>
        <v>1.48697918021699E-2</v>
      </c>
    </row>
    <row r="451" spans="1:10" x14ac:dyDescent="0.15">
      <c r="A451" s="1">
        <v>20</v>
      </c>
      <c r="B451" s="1" t="s">
        <v>129</v>
      </c>
      <c r="C451" s="1">
        <v>11</v>
      </c>
      <c r="D451" s="1" t="s">
        <v>23</v>
      </c>
      <c r="E451" s="6">
        <f>IF(名目付加価値!E451&gt;0,名目付加価値!E451/SUMIF(名目付加価値!E441:E463,"&lt;&gt;0"),0)</f>
        <v>3.3644758606030105E-2</v>
      </c>
      <c r="F451" s="6">
        <f>IF(名目付加価値!F451&gt;0,名目付加価値!F451/SUMIF(名目付加価値!F441:F463,"&lt;&gt;0"),0)</f>
        <v>3.4007552500858983E-2</v>
      </c>
      <c r="G451" s="6">
        <f>IF(名目付加価値!G451&gt;0,名目付加価値!G451/SUMIF(名目付加価値!G441:G463,"&lt;&gt;0"),0)</f>
        <v>4.9176625354821417E-2</v>
      </c>
      <c r="H451" s="6">
        <f>IF(名目付加価値!H451&gt;0,名目付加価値!H451/SUMIF(名目付加価値!H441:H463,"&lt;&gt;0"),0)</f>
        <v>4.730341096349551E-2</v>
      </c>
      <c r="I451" s="6">
        <f>IF(名目付加価値!I451&gt;0,名目付加価値!I451/SUMIF(名目付加価値!I441:I463,"&lt;&gt;0"),0)</f>
        <v>5.4768916640921581E-2</v>
      </c>
      <c r="J451" s="6">
        <f>IF(名目付加価値!J451&gt;0,名目付加価値!J451/SUMIF(名目付加価値!J441:J463,"&lt;&gt;0"),0)</f>
        <v>3.5720049293296745E-2</v>
      </c>
    </row>
    <row r="452" spans="1:10" x14ac:dyDescent="0.15">
      <c r="A452" s="1">
        <v>20</v>
      </c>
      <c r="B452" s="1" t="s">
        <v>129</v>
      </c>
      <c r="C452" s="1">
        <v>12</v>
      </c>
      <c r="D452" s="1" t="s">
        <v>24</v>
      </c>
      <c r="E452" s="6">
        <f>IF(名目付加価値!E452&gt;0,名目付加価値!E452/SUMIF(名目付加価値!E441:E463,"&lt;&gt;0"),0)</f>
        <v>5.855949270807323E-2</v>
      </c>
      <c r="F452" s="6">
        <f>IF(名目付加価値!F452&gt;0,名目付加価値!F452/SUMIF(名目付加価値!F441:F463,"&lt;&gt;0"),0)</f>
        <v>6.3608407446893223E-2</v>
      </c>
      <c r="G452" s="6">
        <f>IF(名目付加価値!G452&gt;0,名目付加価値!G452/SUMIF(名目付加価値!G441:G463,"&lt;&gt;0"),0)</f>
        <v>0.10401766146335459</v>
      </c>
      <c r="H452" s="6">
        <f>IF(名目付加価値!H452&gt;0,名目付加価値!H452/SUMIF(名目付加価値!H441:H463,"&lt;&gt;0"),0)</f>
        <v>0.14288320131735871</v>
      </c>
      <c r="I452" s="6">
        <f>IF(名目付加価値!I452&gt;0,名目付加価値!I452/SUMIF(名目付加価値!I441:I463,"&lt;&gt;0"),0)</f>
        <v>9.7513855939509786E-2</v>
      </c>
      <c r="J452" s="6">
        <f>IF(名目付加価値!J452&gt;0,名目付加価値!J452/SUMIF(名目付加価値!J441:J463,"&lt;&gt;0"),0)</f>
        <v>0.10739740265997551</v>
      </c>
    </row>
    <row r="453" spans="1:10" x14ac:dyDescent="0.15">
      <c r="A453" s="1">
        <v>20</v>
      </c>
      <c r="B453" s="1" t="s">
        <v>289</v>
      </c>
      <c r="C453" s="1">
        <v>13</v>
      </c>
      <c r="D453" s="1" t="s">
        <v>25</v>
      </c>
      <c r="E453" s="6">
        <f>IF(名目付加価値!E453&gt;0,名目付加価値!E453/SUMIF(名目付加価値!E441:E463,"&lt;&gt;0"),0)</f>
        <v>1.1091536883559844E-2</v>
      </c>
      <c r="F453" s="6">
        <f>IF(名目付加価値!F453&gt;0,名目付加価値!F453/SUMIF(名目付加価値!F441:F463,"&lt;&gt;0"),0)</f>
        <v>1.3718482610407888E-2</v>
      </c>
      <c r="G453" s="6">
        <f>IF(名目付加価値!G453&gt;0,名目付加価値!G453/SUMIF(名目付加価値!G441:G463,"&lt;&gt;0"),0)</f>
        <v>1.5956989502587376E-2</v>
      </c>
      <c r="H453" s="6">
        <f>IF(名目付加価値!H453&gt;0,名目付加価値!H453/SUMIF(名目付加価値!H441:H463,"&lt;&gt;0"),0)</f>
        <v>1.4741135717004571E-2</v>
      </c>
      <c r="I453" s="6">
        <f>IF(名目付加価値!I453&gt;0,名目付加価値!I453/SUMIF(名目付加価値!I441:I463,"&lt;&gt;0"),0)</f>
        <v>2.3757082188168303E-2</v>
      </c>
      <c r="J453" s="6">
        <f>IF(名目付加価値!J453&gt;0,名目付加価値!J453/SUMIF(名目付加価値!J441:J463,"&lt;&gt;0"),0)</f>
        <v>1.9700682191420144E-2</v>
      </c>
    </row>
    <row r="454" spans="1:10" x14ac:dyDescent="0.15">
      <c r="A454" s="1">
        <v>20</v>
      </c>
      <c r="B454" s="1" t="s">
        <v>289</v>
      </c>
      <c r="C454" s="1">
        <v>14</v>
      </c>
      <c r="D454" s="1" t="s">
        <v>26</v>
      </c>
      <c r="E454" s="6">
        <f>IF(名目付加価値!E454&gt;0,名目付加価値!E454/SUMIF(名目付加価値!E441:E463,"&lt;&gt;0"),0)</f>
        <v>3.7670586864294295E-2</v>
      </c>
      <c r="F454" s="6">
        <f>IF(名目付加価値!F454&gt;0,名目付加価値!F454/SUMIF(名目付加価値!F441:F463,"&lt;&gt;0"),0)</f>
        <v>3.5509605833398503E-2</v>
      </c>
      <c r="G454" s="6">
        <f>IF(名目付加価値!G454&gt;0,名目付加価値!G454/SUMIF(名目付加価値!G441:G463,"&lt;&gt;0"),0)</f>
        <v>2.9513903679158435E-2</v>
      </c>
      <c r="H454" s="6">
        <f>IF(名目付加価値!H454&gt;0,名目付加価値!H454/SUMIF(名目付加価値!H441:H463,"&lt;&gt;0"),0)</f>
        <v>1.4437355381756065E-2</v>
      </c>
      <c r="I454" s="6">
        <f>IF(名目付加価値!I454&gt;0,名目付加価値!I454/SUMIF(名目付加価値!I441:I463,"&lt;&gt;0"),0)</f>
        <v>1.6020654872944583E-2</v>
      </c>
      <c r="J454" s="6">
        <f>IF(名目付加価値!J454&gt;0,名目付加価値!J454/SUMIF(名目付加価値!J441:J463,"&lt;&gt;0"),0)</f>
        <v>1.2255131067106703E-2</v>
      </c>
    </row>
    <row r="455" spans="1:10" x14ac:dyDescent="0.15">
      <c r="A455" s="1">
        <v>20</v>
      </c>
      <c r="B455" s="1" t="s">
        <v>129</v>
      </c>
      <c r="C455" s="1">
        <v>15</v>
      </c>
      <c r="D455" s="1" t="s">
        <v>27</v>
      </c>
      <c r="E455" s="6">
        <f>IF(名目付加価値!E455&gt;0,名目付加価値!E455/SUMIF(名目付加価値!E441:E463,"&lt;&gt;0"),0)</f>
        <v>4.7860340787223649E-2</v>
      </c>
      <c r="F455" s="6">
        <f>IF(名目付加価値!F455&gt;0,名目付加価値!F455/SUMIF(名目付加価値!F441:F463,"&lt;&gt;0"),0)</f>
        <v>4.0514515675418625E-2</v>
      </c>
      <c r="G455" s="6">
        <f>IF(名目付加価値!G455&gt;0,名目付加価値!G455/SUMIF(名目付加価値!G441:G463,"&lt;&gt;0"),0)</f>
        <v>3.588650333478037E-2</v>
      </c>
      <c r="H455" s="6">
        <f>IF(名目付加価値!H455&gt;0,名目付加価値!H455/SUMIF(名目付加価値!H441:H463,"&lt;&gt;0"),0)</f>
        <v>2.6713226264537725E-2</v>
      </c>
      <c r="I455" s="6">
        <f>IF(名目付加価値!I455&gt;0,名目付加価値!I455/SUMIF(名目付加価値!I441:I463,"&lt;&gt;0"),0)</f>
        <v>2.3952276352834735E-2</v>
      </c>
      <c r="J455" s="6">
        <f>IF(名目付加価値!J455&gt;0,名目付加価値!J455/SUMIF(名目付加価値!J441:J463,"&lt;&gt;0"),0)</f>
        <v>2.2349719339969449E-2</v>
      </c>
    </row>
    <row r="456" spans="1:10" x14ac:dyDescent="0.15">
      <c r="A456" s="1">
        <v>20</v>
      </c>
      <c r="B456" s="1" t="s">
        <v>127</v>
      </c>
      <c r="C456" s="1">
        <v>16</v>
      </c>
      <c r="D456" s="1" t="s">
        <v>10</v>
      </c>
      <c r="E456" s="6">
        <f>IF(名目付加価値!E456&gt;0,名目付加価値!E456/SUMIF(名目付加価値!E441:E463,"&lt;&gt;0"),0)</f>
        <v>0.10699176169664994</v>
      </c>
      <c r="F456" s="6">
        <f>IF(名目付加価値!F456&gt;0,名目付加価値!F456/SUMIF(名目付加価値!F441:F463,"&lt;&gt;0"),0)</f>
        <v>0.12132473495680209</v>
      </c>
      <c r="G456" s="6">
        <f>IF(名目付加価値!G456&gt;0,名目付加価値!G456/SUMIF(名目付加価値!G441:G463,"&lt;&gt;0"),0)</f>
        <v>0.1311474842725294</v>
      </c>
      <c r="H456" s="6">
        <f>IF(名目付加価値!H456&gt;0,名目付加価値!H456/SUMIF(名目付加価値!H441:H463,"&lt;&gt;0"),0)</f>
        <v>9.8421374669784081E-2</v>
      </c>
      <c r="I456" s="6">
        <f>IF(名目付加価値!I456&gt;0,名目付加価値!I456/SUMIF(名目付加価値!I441:I463,"&lt;&gt;0"),0)</f>
        <v>5.9593698868954374E-2</v>
      </c>
      <c r="J456" s="6">
        <f>IF(名目付加価値!J456&gt;0,名目付加価値!J456/SUMIF(名目付加価値!J441:J463,"&lt;&gt;0"),0)</f>
        <v>6.7013288925761805E-2</v>
      </c>
    </row>
    <row r="457" spans="1:10" x14ac:dyDescent="0.15">
      <c r="A457" s="1">
        <v>20</v>
      </c>
      <c r="B457" s="1" t="s">
        <v>127</v>
      </c>
      <c r="C457" s="1">
        <v>17</v>
      </c>
      <c r="D457" s="1" t="s">
        <v>11</v>
      </c>
      <c r="E457" s="6">
        <f>IF(名目付加価値!E457&gt;0,名目付加価値!E457/SUMIF(名目付加価値!E441:E463,"&lt;&gt;0"),0)</f>
        <v>2.8907122967106402E-2</v>
      </c>
      <c r="F457" s="6">
        <f>IF(名目付加価値!F457&gt;0,名目付加価値!F457/SUMIF(名目付加価値!F441:F463,"&lt;&gt;0"),0)</f>
        <v>3.3260897196006466E-2</v>
      </c>
      <c r="G457" s="6">
        <f>IF(名目付加価値!G457&gt;0,名目付加価値!G457/SUMIF(名目付加価値!G441:G463,"&lt;&gt;0"),0)</f>
        <v>2.9747824999671262E-2</v>
      </c>
      <c r="H457" s="6">
        <f>IF(名目付加価値!H457&gt;0,名目付加価値!H457/SUMIF(名目付加価値!H441:H463,"&lt;&gt;0"),0)</f>
        <v>2.5776233952236525E-2</v>
      </c>
      <c r="I457" s="6">
        <f>IF(名目付加価値!I457&gt;0,名目付加価値!I457/SUMIF(名目付加価値!I441:I463,"&lt;&gt;0"),0)</f>
        <v>1.7886637277179242E-2</v>
      </c>
      <c r="J457" s="6">
        <f>IF(名目付加価値!J457&gt;0,名目付加価値!J457/SUMIF(名目付加価値!J441:J463,"&lt;&gt;0"),0)</f>
        <v>2.3202271954204615E-2</v>
      </c>
    </row>
    <row r="458" spans="1:10" x14ac:dyDescent="0.15">
      <c r="A458" s="1">
        <v>20</v>
      </c>
      <c r="B458" s="1" t="s">
        <v>127</v>
      </c>
      <c r="C458" s="1">
        <v>18</v>
      </c>
      <c r="D458" s="1" t="s">
        <v>12</v>
      </c>
      <c r="E458" s="6">
        <f>IF(名目付加価値!E458&gt;0,名目付加価値!E458/SUMIF(名目付加価値!E441:E463,"&lt;&gt;0"),0)</f>
        <v>8.688905684076724E-2</v>
      </c>
      <c r="F458" s="6">
        <f>IF(名目付加価値!F458&gt;0,名目付加価値!F458/SUMIF(名目付加価値!F441:F463,"&lt;&gt;0"),0)</f>
        <v>0.10947022996209171</v>
      </c>
      <c r="G458" s="6">
        <f>IF(名目付加価値!G458&gt;0,名目付加価値!G458/SUMIF(名目付加価値!G441:G463,"&lt;&gt;0"),0)</f>
        <v>8.8989810947586595E-2</v>
      </c>
      <c r="H458" s="6">
        <f>IF(名目付加価値!H458&gt;0,名目付加価値!H458/SUMIF(名目付加価値!H441:H463,"&lt;&gt;0"),0)</f>
        <v>7.809713288032967E-2</v>
      </c>
      <c r="I458" s="6">
        <f>IF(名目付加価値!I458&gt;0,名目付加価値!I458/SUMIF(名目付加価値!I441:I463,"&lt;&gt;0"),0)</f>
        <v>7.1365154302790765E-2</v>
      </c>
      <c r="J458" s="6">
        <f>IF(名目付加価値!J458&gt;0,名目付加価値!J458/SUMIF(名目付加価値!J441:J463,"&lt;&gt;0"),0)</f>
        <v>6.2634251234599272E-2</v>
      </c>
    </row>
    <row r="459" spans="1:10" x14ac:dyDescent="0.15">
      <c r="A459" s="1">
        <v>20</v>
      </c>
      <c r="B459" s="1" t="s">
        <v>127</v>
      </c>
      <c r="C459" s="1">
        <v>19</v>
      </c>
      <c r="D459" s="1" t="s">
        <v>13</v>
      </c>
      <c r="E459" s="6">
        <f>IF(名目付加価値!E459&gt;0,名目付加価値!E459/SUMIF(名目付加価値!E441:E463,"&lt;&gt;0"),0)</f>
        <v>4.2624480818896825E-2</v>
      </c>
      <c r="F459" s="6">
        <f>IF(名目付加価値!F459&gt;0,名目付加価値!F459/SUMIF(名目付加価値!F441:F463,"&lt;&gt;0"),0)</f>
        <v>4.7093521647023184E-2</v>
      </c>
      <c r="G459" s="6">
        <f>IF(名目付加価値!G459&gt;0,名目付加価値!G459/SUMIF(名目付加価値!G441:G463,"&lt;&gt;0"),0)</f>
        <v>4.9658765621065429E-2</v>
      </c>
      <c r="H459" s="6">
        <f>IF(名目付加価値!H459&gt;0,名目付加価値!H459/SUMIF(名目付加価値!H441:H463,"&lt;&gt;0"),0)</f>
        <v>4.6123749098107368E-2</v>
      </c>
      <c r="I459" s="6">
        <f>IF(名目付加価値!I459&gt;0,名目付加価値!I459/SUMIF(名目付加価値!I441:I463,"&lt;&gt;0"),0)</f>
        <v>4.6295324417156378E-2</v>
      </c>
      <c r="J459" s="6">
        <f>IF(名目付加価値!J459&gt;0,名目付加価値!J459/SUMIF(名目付加価値!J441:J463,"&lt;&gt;0"),0)</f>
        <v>4.4227884921277646E-2</v>
      </c>
    </row>
    <row r="460" spans="1:10" x14ac:dyDescent="0.15">
      <c r="A460" s="1">
        <v>20</v>
      </c>
      <c r="B460" s="1" t="s">
        <v>127</v>
      </c>
      <c r="C460" s="1">
        <v>20</v>
      </c>
      <c r="D460" s="1" t="s">
        <v>14</v>
      </c>
      <c r="E460" s="6">
        <f>IF(名目付加価値!E460&gt;0,名目付加価値!E460/SUMIF(名目付加価値!E441:E463,"&lt;&gt;0"),0)</f>
        <v>1.5034296506542413E-2</v>
      </c>
      <c r="F460" s="6">
        <f>IF(名目付加価値!F460&gt;0,名目付加価値!F460/SUMIF(名目付加価値!F441:F463,"&lt;&gt;0"),0)</f>
        <v>1.7350421966177781E-2</v>
      </c>
      <c r="G460" s="6">
        <f>IF(名目付加価値!G460&gt;0,名目付加価値!G460/SUMIF(名目付加価値!G441:G463,"&lt;&gt;0"),0)</f>
        <v>1.6420286627502518E-2</v>
      </c>
      <c r="H460" s="6">
        <f>IF(名目付加価値!H460&gt;0,名目付加価値!H460/SUMIF(名目付加価値!H441:H463,"&lt;&gt;0"),0)</f>
        <v>1.4565174623822539E-2</v>
      </c>
      <c r="I460" s="6">
        <f>IF(名目付加価値!I460&gt;0,名目付加価値!I460/SUMIF(名目付加価値!I441:I463,"&lt;&gt;0"),0)</f>
        <v>1.4586695781835749E-2</v>
      </c>
      <c r="J460" s="6">
        <f>IF(名目付加価値!J460&gt;0,名目付加価値!J460/SUMIF(名目付加価値!J441:J463,"&lt;&gt;0"),0)</f>
        <v>1.5778564276236969E-2</v>
      </c>
    </row>
    <row r="461" spans="1:10" x14ac:dyDescent="0.15">
      <c r="A461" s="1">
        <v>20</v>
      </c>
      <c r="B461" s="1" t="s">
        <v>127</v>
      </c>
      <c r="C461" s="1">
        <v>21</v>
      </c>
      <c r="D461" s="1" t="s">
        <v>15</v>
      </c>
      <c r="E461" s="6">
        <f>IF(名目付加価値!E461&gt;0,名目付加価値!E461/SUMIF(名目付加価値!E441:E463,"&lt;&gt;0"),0)</f>
        <v>6.6588157854296379E-2</v>
      </c>
      <c r="F461" s="6">
        <f>IF(名目付加価値!F461&gt;0,名目付加価値!F461/SUMIF(名目付加価値!F441:F463,"&lt;&gt;0"),0)</f>
        <v>5.3518877035547967E-2</v>
      </c>
      <c r="G461" s="6">
        <f>IF(名目付加価値!G461&gt;0,名目付加価値!G461/SUMIF(名目付加価値!G441:G463,"&lt;&gt;0"),0)</f>
        <v>6.0938643619999289E-2</v>
      </c>
      <c r="H461" s="6">
        <f>IF(名目付加価値!H461&gt;0,名目付加価値!H461/SUMIF(名目付加価値!H441:H463,"&lt;&gt;0"),0)</f>
        <v>6.3560788421637301E-2</v>
      </c>
      <c r="I461" s="6">
        <f>IF(名目付加価値!I461&gt;0,名目付加価値!I461/SUMIF(名目付加価値!I441:I463,"&lt;&gt;0"),0)</f>
        <v>6.03459047795308E-2</v>
      </c>
      <c r="J461" s="6">
        <f>IF(名目付加価値!J461&gt;0,名目付加価値!J461/SUMIF(名目付加価値!J441:J463,"&lt;&gt;0"),0)</f>
        <v>6.0291146899069344E-2</v>
      </c>
    </row>
    <row r="462" spans="1:10" x14ac:dyDescent="0.15">
      <c r="A462" s="1">
        <v>20</v>
      </c>
      <c r="B462" s="1" t="s">
        <v>126</v>
      </c>
      <c r="C462" s="1">
        <v>22</v>
      </c>
      <c r="D462" s="1" t="s">
        <v>7</v>
      </c>
      <c r="E462" s="6">
        <f>IF(名目付加価値!E462&gt;0,名目付加価値!E462/SUMIF(名目付加価値!E441:E463,"&lt;&gt;0"),0)</f>
        <v>0.10119924617530375</v>
      </c>
      <c r="F462" s="6">
        <f>IF(名目付加価値!F462&gt;0,名目付加価値!F462/SUMIF(名目付加価値!F441:F463,"&lt;&gt;0"),0)</f>
        <v>0.14578439155130246</v>
      </c>
      <c r="G462" s="6">
        <f>IF(名目付加価値!G462&gt;0,名目付加価値!G462/SUMIF(名目付加価値!G441:G463,"&lt;&gt;0"),0)</f>
        <v>0.14639843896848714</v>
      </c>
      <c r="H462" s="6">
        <f>IF(名目付加価値!H462&gt;0,名目付加価値!H462/SUMIF(名目付加価値!H441:H463,"&lt;&gt;0"),0)</f>
        <v>0.20390903294816504</v>
      </c>
      <c r="I462" s="6">
        <f>IF(名目付加価値!I462&gt;0,名目付加価値!I462/SUMIF(名目付加価値!I441:I463,"&lt;&gt;0"),0)</f>
        <v>0.26984960536006086</v>
      </c>
      <c r="J462" s="6">
        <f>IF(名目付加価値!J462&gt;0,名目付加価値!J462/SUMIF(名目付加価値!J441:J463,"&lt;&gt;0"),0)</f>
        <v>0.27838368614602221</v>
      </c>
    </row>
    <row r="463" spans="1:10" x14ac:dyDescent="0.15">
      <c r="A463" s="1">
        <v>20</v>
      </c>
      <c r="B463" s="1" t="s">
        <v>126</v>
      </c>
      <c r="C463" s="1">
        <v>23</v>
      </c>
      <c r="D463" s="1" t="s">
        <v>28</v>
      </c>
      <c r="E463" s="6">
        <f>IF(名目付加価値!E463&gt;0,名目付加価値!E463/SUMIF(名目付加価値!E441:E463,"&lt;&gt;0"),0)</f>
        <v>8.8386846513603887E-2</v>
      </c>
      <c r="F463" s="6">
        <f>IF(名目付加価値!F463&gt;0,名目付加価値!F463/SUMIF(名目付加価値!F441:F463,"&lt;&gt;0"),0)</f>
        <v>0.10521446523999585</v>
      </c>
      <c r="G463" s="6">
        <f>IF(名目付加価値!G463&gt;0,名目付加価値!G463/SUMIF(名目付加価値!G441:G463,"&lt;&gt;0"),0)</f>
        <v>9.5162467267386849E-2</v>
      </c>
      <c r="H463" s="6">
        <f>IF(名目付加価値!H463&gt;0,名目付加価値!H463/SUMIF(名目付加価値!H441:H463,"&lt;&gt;0"),0)</f>
        <v>0.11320349605071696</v>
      </c>
      <c r="I463" s="6">
        <f>IF(名目付加価値!I463&gt;0,名目付加価値!I463/SUMIF(名目付加価値!I441:I463,"&lt;&gt;0"),0)</f>
        <v>0.13584421311311337</v>
      </c>
      <c r="J463" s="6">
        <f>IF(名目付加価値!J463&gt;0,名目付加価値!J463/SUMIF(名目付加価値!J441:J463,"&lt;&gt;0"),0)</f>
        <v>0.1404830847068749</v>
      </c>
    </row>
    <row r="464" spans="1:10" x14ac:dyDescent="0.15">
      <c r="A464" s="1">
        <v>21</v>
      </c>
      <c r="B464" s="1" t="s">
        <v>290</v>
      </c>
      <c r="C464" s="1">
        <v>1</v>
      </c>
      <c r="D464" s="1" t="s">
        <v>8</v>
      </c>
      <c r="E464" s="6">
        <f>IF(名目付加価値!E464&gt;0,名目付加価値!E464/SUMIF(名目付加価値!E464:E486,"&lt;&gt;0"),0)</f>
        <v>8.672155106107636E-2</v>
      </c>
      <c r="F464" s="6">
        <f>IF(名目付加価値!F464&gt;0,名目付加価値!F464/SUMIF(名目付加価値!F464:F486,"&lt;&gt;0"),0)</f>
        <v>4.2409755363461067E-2</v>
      </c>
      <c r="G464" s="6">
        <f>IF(名目付加価値!G464&gt;0,名目付加価値!G464/SUMIF(名目付加価値!G464:G486,"&lt;&gt;0"),0)</f>
        <v>2.4716532039930971E-2</v>
      </c>
      <c r="H464" s="6">
        <f>IF(名目付加価値!H464&gt;0,名目付加価値!H464/SUMIF(名目付加価値!H464:H486,"&lt;&gt;0"),0)</f>
        <v>1.7087444739975109E-2</v>
      </c>
      <c r="I464" s="6">
        <f>IF(名目付加価値!I464&gt;0,名目付加価値!I464/SUMIF(名目付加価値!I464:I486,"&lt;&gt;0"),0)</f>
        <v>1.3963014923885433E-2</v>
      </c>
      <c r="J464" s="6">
        <f>IF(名目付加価値!J464&gt;0,名目付加価値!J464/SUMIF(名目付加価値!J464:J486,"&lt;&gt;0"),0)</f>
        <v>1.4842262047064979E-2</v>
      </c>
    </row>
    <row r="465" spans="1:10" x14ac:dyDescent="0.15">
      <c r="A465" s="1">
        <v>21</v>
      </c>
      <c r="B465" s="1" t="s">
        <v>132</v>
      </c>
      <c r="C465" s="1">
        <v>2</v>
      </c>
      <c r="D465" s="1" t="s">
        <v>9</v>
      </c>
      <c r="E465" s="6">
        <f>IF(名目付加価値!E465&gt;0,名目付加価値!E465/SUMIF(名目付加価値!E464:E486,"&lt;&gt;0"),0)</f>
        <v>2.9622394881713875E-2</v>
      </c>
      <c r="F465" s="6">
        <f>IF(名目付加価値!F465&gt;0,名目付加価値!F465/SUMIF(名目付加価値!F464:F486,"&lt;&gt;0"),0)</f>
        <v>1.4662694124439525E-2</v>
      </c>
      <c r="G465" s="6">
        <f>IF(名目付加価値!G465&gt;0,名目付加価値!G465/SUMIF(名目付加価値!G464:G486,"&lt;&gt;0"),0)</f>
        <v>7.8102404187280726E-3</v>
      </c>
      <c r="H465" s="6">
        <f>IF(名目付加価値!H465&gt;0,名目付加価値!H465/SUMIF(名目付加価値!H464:H486,"&lt;&gt;0"),0)</f>
        <v>3.7453156201416641E-3</v>
      </c>
      <c r="I465" s="6">
        <f>IF(名目付加価値!I465&gt;0,名目付加価値!I465/SUMIF(名目付加価値!I464:I486,"&lt;&gt;0"),0)</f>
        <v>2.0271456905475577E-3</v>
      </c>
      <c r="J465" s="6">
        <f>IF(名目付加価値!J465&gt;0,名目付加価値!J465/SUMIF(名目付加価値!J464:J486,"&lt;&gt;0"),0)</f>
        <v>2.0968364576325125E-3</v>
      </c>
    </row>
    <row r="466" spans="1:10" x14ac:dyDescent="0.15">
      <c r="A466" s="1">
        <v>21</v>
      </c>
      <c r="B466" s="1" t="s">
        <v>133</v>
      </c>
      <c r="C466" s="1">
        <v>3</v>
      </c>
      <c r="D466" s="1" t="s">
        <v>16</v>
      </c>
      <c r="E466" s="6">
        <f>IF(名目付加価値!E466&gt;0,名目付加価値!E466/SUMIF(名目付加価値!E464:E486,"&lt;&gt;0"),0)</f>
        <v>2.7085529887671527E-2</v>
      </c>
      <c r="F466" s="6">
        <f>IF(名目付加価値!F466&gt;0,名目付加価値!F466/SUMIF(名目付加価値!F464:F486,"&lt;&gt;0"),0)</f>
        <v>2.2104328452053162E-2</v>
      </c>
      <c r="G466" s="6">
        <f>IF(名目付加価値!G466&gt;0,名目付加価値!G466/SUMIF(名目付加価値!G464:G486,"&lt;&gt;0"),0)</f>
        <v>1.8315247138033154E-2</v>
      </c>
      <c r="H466" s="6">
        <f>IF(名目付加価値!H466&gt;0,名目付加価値!H466/SUMIF(名目付加価値!H464:H486,"&lt;&gt;0"),0)</f>
        <v>1.7941521209994642E-2</v>
      </c>
      <c r="I466" s="6">
        <f>IF(名目付加価値!I466&gt;0,名目付加価値!I466/SUMIF(名目付加価値!I464:I486,"&lt;&gt;0"),0)</f>
        <v>1.6228434547321452E-2</v>
      </c>
      <c r="J466" s="6">
        <f>IF(名目付加価値!J466&gt;0,名目付加価値!J466/SUMIF(名目付加価値!J464:J486,"&lt;&gt;0"),0)</f>
        <v>1.5802961119095158E-2</v>
      </c>
    </row>
    <row r="467" spans="1:10" x14ac:dyDescent="0.15">
      <c r="A467" s="1">
        <v>21</v>
      </c>
      <c r="B467" s="1" t="s">
        <v>133</v>
      </c>
      <c r="C467" s="1">
        <v>4</v>
      </c>
      <c r="D467" s="1" t="s">
        <v>17</v>
      </c>
      <c r="E467" s="6">
        <f>IF(名目付加価値!E467&gt;0,名目付加価値!E467/SUMIF(名目付加価値!E464:E486,"&lt;&gt;0"),0)</f>
        <v>9.4440499755180152E-2</v>
      </c>
      <c r="F467" s="6">
        <f>IF(名目付加価値!F467&gt;0,名目付加価値!F467/SUMIF(名目付加価値!F464:F486,"&lt;&gt;0"),0)</f>
        <v>4.58496990024942E-2</v>
      </c>
      <c r="G467" s="6">
        <f>IF(名目付加価値!G467&gt;0,名目付加価値!G467/SUMIF(名目付加価値!G464:G486,"&lt;&gt;0"),0)</f>
        <v>3.9698499072598613E-2</v>
      </c>
      <c r="H467" s="6">
        <f>IF(名目付加価値!H467&gt;0,名目付加価値!H467/SUMIF(名目付加価値!H464:H486,"&lt;&gt;0"),0)</f>
        <v>1.5255858184608843E-2</v>
      </c>
      <c r="I467" s="6">
        <f>IF(名目付加価値!I467&gt;0,名目付加価値!I467/SUMIF(名目付加価値!I464:I486,"&lt;&gt;0"),0)</f>
        <v>9.116694980908429E-3</v>
      </c>
      <c r="J467" s="6">
        <f>IF(名目付加価値!J467&gt;0,名目付加価値!J467/SUMIF(名目付加価値!J464:J486,"&lt;&gt;0"),0)</f>
        <v>8.1418819552699466E-3</v>
      </c>
    </row>
    <row r="468" spans="1:10" x14ac:dyDescent="0.15">
      <c r="A468" s="1">
        <v>21</v>
      </c>
      <c r="B468" s="1" t="s">
        <v>133</v>
      </c>
      <c r="C468" s="1">
        <v>5</v>
      </c>
      <c r="D468" s="1" t="s">
        <v>18</v>
      </c>
      <c r="E468" s="6">
        <f>IF(名目付加価値!E468&gt;0,名目付加価値!E468/SUMIF(名目付加価値!E464:E486,"&lt;&gt;0"),0)</f>
        <v>1.4726842790673083E-2</v>
      </c>
      <c r="F468" s="6">
        <f>IF(名目付加価値!F468&gt;0,名目付加価値!F468/SUMIF(名目付加価値!F464:F486,"&lt;&gt;0"),0)</f>
        <v>1.7163748569165312E-2</v>
      </c>
      <c r="G468" s="6">
        <f>IF(名目付加価値!G468&gt;0,名目付加価値!G468/SUMIF(名目付加価値!G464:G486,"&lt;&gt;0"),0)</f>
        <v>1.5332998726205908E-2</v>
      </c>
      <c r="H468" s="6">
        <f>IF(名目付加価値!H468&gt;0,名目付加価値!H468/SUMIF(名目付加価値!H464:H486,"&lt;&gt;0"),0)</f>
        <v>1.4422610819484517E-2</v>
      </c>
      <c r="I468" s="6">
        <f>IF(名目付加価値!I468&gt;0,名目付加価値!I468/SUMIF(名目付加価値!I464:I486,"&lt;&gt;0"),0)</f>
        <v>8.117625950771052E-3</v>
      </c>
      <c r="J468" s="6">
        <f>IF(名目付加価値!J468&gt;0,名目付加価値!J468/SUMIF(名目付加価値!J464:J486,"&lt;&gt;0"),0)</f>
        <v>9.1081728439304545E-3</v>
      </c>
    </row>
    <row r="469" spans="1:10" x14ac:dyDescent="0.15">
      <c r="A469" s="1">
        <v>21</v>
      </c>
      <c r="B469" s="1" t="s">
        <v>133</v>
      </c>
      <c r="C469" s="1">
        <v>6</v>
      </c>
      <c r="D469" s="1" t="s">
        <v>2</v>
      </c>
      <c r="E469" s="6">
        <f>IF(名目付加価値!E469&gt;0,名目付加価値!E469/SUMIF(名目付加価値!E464:E486,"&lt;&gt;0"),0)</f>
        <v>1.3074186264113287E-2</v>
      </c>
      <c r="F469" s="6">
        <f>IF(名目付加価値!F469&gt;0,名目付加価値!F469/SUMIF(名目付加価値!F464:F486,"&lt;&gt;0"),0)</f>
        <v>1.6869125286289834E-2</v>
      </c>
      <c r="G469" s="6">
        <f>IF(名目付加価値!G469&gt;0,名目付加価値!G469/SUMIF(名目付加価値!G464:G486,"&lt;&gt;0"),0)</f>
        <v>1.4360697676885567E-2</v>
      </c>
      <c r="H469" s="6">
        <f>IF(名目付加価値!H469&gt;0,名目付加価値!H469/SUMIF(名目付加価値!H464:H486,"&lt;&gt;0"),0)</f>
        <v>1.5232815143800092E-2</v>
      </c>
      <c r="I469" s="6">
        <f>IF(名目付加価値!I469&gt;0,名目付加価値!I469/SUMIF(名目付加価値!I464:I486,"&lt;&gt;0"),0)</f>
        <v>1.8568969312296766E-2</v>
      </c>
      <c r="J469" s="6">
        <f>IF(名目付加価値!J469&gt;0,名目付加価値!J469/SUMIF(名目付加価値!J464:J486,"&lt;&gt;0"),0)</f>
        <v>2.5919789030757628E-2</v>
      </c>
    </row>
    <row r="470" spans="1:10" x14ac:dyDescent="0.15">
      <c r="A470" s="1">
        <v>21</v>
      </c>
      <c r="B470" s="1" t="s">
        <v>133</v>
      </c>
      <c r="C470" s="1">
        <v>7</v>
      </c>
      <c r="D470" s="1" t="s">
        <v>19</v>
      </c>
      <c r="E470" s="6">
        <f>IF(名目付加価値!E470&gt;0,名目付加価値!E470/SUMIF(名目付加価値!E464:E486,"&lt;&gt;0"),0)</f>
        <v>4.1645329150853299E-3</v>
      </c>
      <c r="F470" s="6">
        <f>IF(名目付加価値!F470&gt;0,名目付加価値!F470/SUMIF(名目付加価値!F464:F486,"&lt;&gt;0"),0)</f>
        <v>3.9119813434993991E-4</v>
      </c>
      <c r="G470" s="6">
        <f>IF(名目付加価値!G470&gt;0,名目付加価値!G470/SUMIF(名目付加価値!G464:G486,"&lt;&gt;0"),0)</f>
        <v>1.0612756110020332E-3</v>
      </c>
      <c r="H470" s="6">
        <f>IF(名目付加価値!H470&gt;0,名目付加価値!H470/SUMIF(名目付加価値!H464:H486,"&lt;&gt;0"),0)</f>
        <v>1.0263373804326112E-3</v>
      </c>
      <c r="I470" s="6">
        <f>IF(名目付加価値!I470&gt;0,名目付加価値!I470/SUMIF(名目付加価値!I464:I486,"&lt;&gt;0"),0)</f>
        <v>1.0029447130230351E-3</v>
      </c>
      <c r="J470" s="6">
        <f>IF(名目付加価値!J470&gt;0,名目付加価値!J470/SUMIF(名目付加価値!J464:J486,"&lt;&gt;0"),0)</f>
        <v>8.3466109396247929E-4</v>
      </c>
    </row>
    <row r="471" spans="1:10" x14ac:dyDescent="0.15">
      <c r="A471" s="1">
        <v>21</v>
      </c>
      <c r="B471" s="1" t="s">
        <v>133</v>
      </c>
      <c r="C471" s="1">
        <v>8</v>
      </c>
      <c r="D471" s="1" t="s">
        <v>20</v>
      </c>
      <c r="E471" s="6">
        <f>IF(名目付加価値!E471&gt;0,名目付加価値!E471/SUMIF(名目付加価値!E464:E486,"&lt;&gt;0"),0)</f>
        <v>5.7742756267527506E-2</v>
      </c>
      <c r="F471" s="6">
        <f>IF(名目付加価値!F471&gt;0,名目付加価値!F471/SUMIF(名目付加価値!F464:F486,"&lt;&gt;0"),0)</f>
        <v>4.3771335608152641E-2</v>
      </c>
      <c r="G471" s="6">
        <f>IF(名目付加価値!G471&gt;0,名目付加価値!G471/SUMIF(名目付加価値!G464:G486,"&lt;&gt;0"),0)</f>
        <v>4.6481580673753568E-2</v>
      </c>
      <c r="H471" s="6">
        <f>IF(名目付加価値!H471&gt;0,名目付加価値!H471/SUMIF(名目付加価値!H464:H486,"&lt;&gt;0"),0)</f>
        <v>2.950854095087399E-2</v>
      </c>
      <c r="I471" s="6">
        <f>IF(名目付加価値!I471&gt;0,名目付加価値!I471/SUMIF(名目付加価値!I464:I486,"&lt;&gt;0"),0)</f>
        <v>1.8310579345103734E-2</v>
      </c>
      <c r="J471" s="6">
        <f>IF(名目付加価値!J471&gt;0,名目付加価値!J471/SUMIF(名目付加価値!J464:J486,"&lt;&gt;0"),0)</f>
        <v>1.3940524013088894E-2</v>
      </c>
    </row>
    <row r="472" spans="1:10" x14ac:dyDescent="0.15">
      <c r="A472" s="1">
        <v>21</v>
      </c>
      <c r="B472" s="1" t="s">
        <v>133</v>
      </c>
      <c r="C472" s="1">
        <v>9</v>
      </c>
      <c r="D472" s="1" t="s">
        <v>21</v>
      </c>
      <c r="E472" s="6">
        <f>IF(名目付加価値!E472&gt;0,名目付加価値!E472/SUMIF(名目付加価値!E464:E486,"&lt;&gt;0"),0)</f>
        <v>1.6148615698116819E-2</v>
      </c>
      <c r="F472" s="6">
        <f>IF(名目付加価値!F472&gt;0,名目付加価値!F472/SUMIF(名目付加価値!F464:F486,"&lt;&gt;0"),0)</f>
        <v>1.5211926399360646E-2</v>
      </c>
      <c r="G472" s="6">
        <f>IF(名目付加価値!G472&gt;0,名目付加価値!G472/SUMIF(名目付加価値!G464:G486,"&lt;&gt;0"),0)</f>
        <v>1.2033561407632471E-2</v>
      </c>
      <c r="H472" s="6">
        <f>IF(名目付加価値!H472&gt;0,名目付加価値!H472/SUMIF(名目付加価値!H464:H486,"&lt;&gt;0"),0)</f>
        <v>7.5006987752911577E-3</v>
      </c>
      <c r="I472" s="6">
        <f>IF(名目付加価値!I472&gt;0,名目付加価値!I472/SUMIF(名目付加価値!I464:I486,"&lt;&gt;0"),0)</f>
        <v>1.1449691093921582E-2</v>
      </c>
      <c r="J472" s="6">
        <f>IF(名目付加価値!J472&gt;0,名目付加価値!J472/SUMIF(名目付加価値!J464:J486,"&lt;&gt;0"),0)</f>
        <v>9.6436386544113146E-3</v>
      </c>
    </row>
    <row r="473" spans="1:10" x14ac:dyDescent="0.15">
      <c r="A473" s="1">
        <v>21</v>
      </c>
      <c r="B473" s="1" t="s">
        <v>291</v>
      </c>
      <c r="C473" s="1">
        <v>10</v>
      </c>
      <c r="D473" s="1" t="s">
        <v>22</v>
      </c>
      <c r="E473" s="6">
        <f>IF(名目付加価値!E473&gt;0,名目付加価値!E473/SUMIF(名目付加価値!E464:E486,"&lt;&gt;0"),0)</f>
        <v>2.1778277293574323E-2</v>
      </c>
      <c r="F473" s="6">
        <f>IF(名目付加価値!F473&gt;0,名目付加価値!F473/SUMIF(名目付加価値!F464:F486,"&lt;&gt;0"),0)</f>
        <v>1.8146962391422845E-2</v>
      </c>
      <c r="G473" s="6">
        <f>IF(名目付加価値!G473&gt;0,名目付加価値!G473/SUMIF(名目付加価値!G464:G486,"&lt;&gt;0"),0)</f>
        <v>2.5064776407570741E-2</v>
      </c>
      <c r="H473" s="6">
        <f>IF(名目付加価値!H473&gt;0,名目付加価値!H473/SUMIF(名目付加価値!H464:H486,"&lt;&gt;0"),0)</f>
        <v>2.3753443890796651E-2</v>
      </c>
      <c r="I473" s="6">
        <f>IF(名目付加価値!I473&gt;0,名目付加価値!I473/SUMIF(名目付加価値!I464:I486,"&lt;&gt;0"),0)</f>
        <v>1.9664132906313109E-2</v>
      </c>
      <c r="J473" s="6">
        <f>IF(名目付加価値!J473&gt;0,名目付加価値!J473/SUMIF(名目付加価値!J464:J486,"&lt;&gt;0"),0)</f>
        <v>2.0728281071932753E-2</v>
      </c>
    </row>
    <row r="474" spans="1:10" x14ac:dyDescent="0.15">
      <c r="A474" s="1">
        <v>21</v>
      </c>
      <c r="B474" s="1" t="s">
        <v>133</v>
      </c>
      <c r="C474" s="1">
        <v>11</v>
      </c>
      <c r="D474" s="1" t="s">
        <v>23</v>
      </c>
      <c r="E474" s="6">
        <f>IF(名目付加価値!E474&gt;0,名目付加価値!E474/SUMIF(名目付加価値!E464:E486,"&lt;&gt;0"),0)</f>
        <v>2.1486260133110051E-2</v>
      </c>
      <c r="F474" s="6">
        <f>IF(名目付加価値!F474&gt;0,名目付加価値!F474/SUMIF(名目付加価値!F464:F486,"&lt;&gt;0"),0)</f>
        <v>2.2248180716101799E-2</v>
      </c>
      <c r="G474" s="6">
        <f>IF(名目付加価値!G474&gt;0,名目付加価値!G474/SUMIF(名目付加価値!G464:G486,"&lt;&gt;0"),0)</f>
        <v>4.2209553816606425E-2</v>
      </c>
      <c r="H474" s="6">
        <f>IF(名目付加価値!H474&gt;0,名目付加価値!H474/SUMIF(名目付加価値!H464:H486,"&lt;&gt;0"),0)</f>
        <v>3.3931420841990627E-2</v>
      </c>
      <c r="I474" s="6">
        <f>IF(名目付加価値!I474&gt;0,名目付加価値!I474/SUMIF(名目付加価値!I464:I486,"&lt;&gt;0"),0)</f>
        <v>4.9966602646838172E-2</v>
      </c>
      <c r="J474" s="6">
        <f>IF(名目付加価値!J474&gt;0,名目付加価値!J474/SUMIF(名目付加価値!J464:J486,"&lt;&gt;0"),0)</f>
        <v>3.3509982203142281E-2</v>
      </c>
    </row>
    <row r="475" spans="1:10" x14ac:dyDescent="0.15">
      <c r="A475" s="1">
        <v>21</v>
      </c>
      <c r="B475" s="1" t="s">
        <v>133</v>
      </c>
      <c r="C475" s="1">
        <v>12</v>
      </c>
      <c r="D475" s="1" t="s">
        <v>24</v>
      </c>
      <c r="E475" s="6">
        <f>IF(名目付加価値!E475&gt;0,名目付加価値!E475/SUMIF(名目付加価値!E464:E486,"&lt;&gt;0"),0)</f>
        <v>2.2052226153954701E-2</v>
      </c>
      <c r="F475" s="6">
        <f>IF(名目付加価値!F475&gt;0,名目付加価値!F475/SUMIF(名目付加価値!F464:F486,"&lt;&gt;0"),0)</f>
        <v>1.4758637768281773E-2</v>
      </c>
      <c r="G475" s="6">
        <f>IF(名目付加価値!G475&gt;0,名目付加価値!G475/SUMIF(名目付加価値!G464:G486,"&lt;&gt;0"),0)</f>
        <v>2.8723598574407327E-2</v>
      </c>
      <c r="H475" s="6">
        <f>IF(名目付加価値!H475&gt;0,名目付加価値!H475/SUMIF(名目付加価値!H464:H486,"&lt;&gt;0"),0)</f>
        <v>3.386255235319275E-2</v>
      </c>
      <c r="I475" s="6">
        <f>IF(名目付加価値!I475&gt;0,名目付加価値!I475/SUMIF(名目付加価値!I464:I486,"&lt;&gt;0"),0)</f>
        <v>3.5281965853317145E-2</v>
      </c>
      <c r="J475" s="6">
        <f>IF(名目付加価値!J475&gt;0,名目付加価値!J475/SUMIF(名目付加価値!J464:J486,"&lt;&gt;0"),0)</f>
        <v>3.1525901525409725E-2</v>
      </c>
    </row>
    <row r="476" spans="1:10" x14ac:dyDescent="0.15">
      <c r="A476" s="1">
        <v>21</v>
      </c>
      <c r="B476" s="1" t="s">
        <v>133</v>
      </c>
      <c r="C476" s="1">
        <v>13</v>
      </c>
      <c r="D476" s="1" t="s">
        <v>25</v>
      </c>
      <c r="E476" s="6">
        <f>IF(名目付加価値!E476&gt;0,名目付加価値!E476/SUMIF(名目付加価値!E464:E486,"&lt;&gt;0"),0)</f>
        <v>3.1003312599586153E-2</v>
      </c>
      <c r="F476" s="6">
        <f>IF(名目付加価値!F476&gt;0,名目付加価値!F476/SUMIF(名目付加価値!F464:F486,"&lt;&gt;0"),0)</f>
        <v>2.8261363819652455E-2</v>
      </c>
      <c r="G476" s="6">
        <f>IF(名目付加価値!G476&gt;0,名目付加価値!G476/SUMIF(名目付加価値!G464:G486,"&lt;&gt;0"),0)</f>
        <v>3.1697001553007122E-2</v>
      </c>
      <c r="H476" s="6">
        <f>IF(名目付加価値!H476&gt;0,名目付加価値!H476/SUMIF(名目付加価値!H464:H486,"&lt;&gt;0"),0)</f>
        <v>2.9832709821951534E-2</v>
      </c>
      <c r="I476" s="6">
        <f>IF(名目付加価値!I476&gt;0,名目付加価値!I476/SUMIF(名目付加価値!I464:I486,"&lt;&gt;0"),0)</f>
        <v>4.3791490219112779E-2</v>
      </c>
      <c r="J476" s="6">
        <f>IF(名目付加価値!J476&gt;0,名目付加価値!J476/SUMIF(名目付加価値!J464:J486,"&lt;&gt;0"),0)</f>
        <v>3.3256023994263757E-2</v>
      </c>
    </row>
    <row r="477" spans="1:10" x14ac:dyDescent="0.15">
      <c r="A477" s="1">
        <v>21</v>
      </c>
      <c r="B477" s="1" t="s">
        <v>133</v>
      </c>
      <c r="C477" s="1">
        <v>14</v>
      </c>
      <c r="D477" s="1" t="s">
        <v>26</v>
      </c>
      <c r="E477" s="6">
        <f>IF(名目付加価値!E477&gt;0,名目付加価値!E477/SUMIF(名目付加価値!E464:E486,"&lt;&gt;0"),0)</f>
        <v>1.4377914718611512E-3</v>
      </c>
      <c r="F477" s="6">
        <f>IF(名目付加価値!F477&gt;0,名目付加価値!F477/SUMIF(名目付加価値!F464:F486,"&lt;&gt;0"),0)</f>
        <v>3.0554341258133672E-3</v>
      </c>
      <c r="G477" s="6">
        <f>IF(名目付加価値!G477&gt;0,名目付加価値!G477/SUMIF(名目付加価値!G464:G486,"&lt;&gt;0"),0)</f>
        <v>1.3744144404612987E-3</v>
      </c>
      <c r="H477" s="6">
        <f>IF(名目付加価値!H477&gt;0,名目付加価値!H477/SUMIF(名目付加価値!H464:H486,"&lt;&gt;0"),0)</f>
        <v>1.3406026950691032E-3</v>
      </c>
      <c r="I477" s="6">
        <f>IF(名目付加価値!I477&gt;0,名目付加価値!I477/SUMIF(名目付加価値!I464:I486,"&lt;&gt;0"),0)</f>
        <v>1.6074968195452751E-3</v>
      </c>
      <c r="J477" s="6">
        <f>IF(名目付加価値!J477&gt;0,名目付加価値!J477/SUMIF(名目付加価値!J464:J486,"&lt;&gt;0"),0)</f>
        <v>1.4540463974955686E-3</v>
      </c>
    </row>
    <row r="478" spans="1:10" x14ac:dyDescent="0.15">
      <c r="A478" s="1">
        <v>21</v>
      </c>
      <c r="B478" s="1" t="s">
        <v>133</v>
      </c>
      <c r="C478" s="1">
        <v>15</v>
      </c>
      <c r="D478" s="1" t="s">
        <v>27</v>
      </c>
      <c r="E478" s="6">
        <f>IF(名目付加価値!E478&gt;0,名目付加価値!E478/SUMIF(名目付加価値!E464:E486,"&lt;&gt;0"),0)</f>
        <v>3.7853388945616087E-2</v>
      </c>
      <c r="F478" s="6">
        <f>IF(名目付加価値!F478&gt;0,名目付加価値!F478/SUMIF(名目付加価値!F464:F486,"&lt;&gt;0"),0)</f>
        <v>4.2708123358417185E-2</v>
      </c>
      <c r="G478" s="6">
        <f>IF(名目付加価値!G478&gt;0,名目付加価値!G478/SUMIF(名目付加価値!G464:G486,"&lt;&gt;0"),0)</f>
        <v>4.8185256870131914E-2</v>
      </c>
      <c r="H478" s="6">
        <f>IF(名目付加価値!H478&gt;0,名目付加価値!H478/SUMIF(名目付加価値!H464:H486,"&lt;&gt;0"),0)</f>
        <v>4.2527059734052998E-2</v>
      </c>
      <c r="I478" s="6">
        <f>IF(名目付加価値!I478&gt;0,名目付加価値!I478/SUMIF(名目付加価値!I464:I486,"&lt;&gt;0"),0)</f>
        <v>3.631900193807263E-2</v>
      </c>
      <c r="J478" s="6">
        <f>IF(名目付加価値!J478&gt;0,名目付加価値!J478/SUMIF(名目付加価値!J464:J486,"&lt;&gt;0"),0)</f>
        <v>3.3421127563996018E-2</v>
      </c>
    </row>
    <row r="479" spans="1:10" x14ac:dyDescent="0.15">
      <c r="A479" s="1">
        <v>21</v>
      </c>
      <c r="B479" s="1" t="s">
        <v>132</v>
      </c>
      <c r="C479" s="1">
        <v>16</v>
      </c>
      <c r="D479" s="1" t="s">
        <v>10</v>
      </c>
      <c r="E479" s="6">
        <f>IF(名目付加価値!E479&gt;0,名目付加価値!E479/SUMIF(名目付加価値!E464:E486,"&lt;&gt;0"),0)</f>
        <v>7.9048940057484057E-2</v>
      </c>
      <c r="F479" s="6">
        <f>IF(名目付加価値!F479&gt;0,名目付加価値!F479/SUMIF(名目付加価値!F464:F486,"&lt;&gt;0"),0)</f>
        <v>0.11326155960068728</v>
      </c>
      <c r="G479" s="6">
        <f>IF(名目付加価値!G479&gt;0,名目付加価値!G479/SUMIF(名目付加価値!G464:G486,"&lt;&gt;0"),0)</f>
        <v>0.11507059794094404</v>
      </c>
      <c r="H479" s="6">
        <f>IF(名目付加価値!H479&gt;0,名目付加価値!H479/SUMIF(名目付加価値!H464:H486,"&lt;&gt;0"),0)</f>
        <v>0.10175508311045385</v>
      </c>
      <c r="I479" s="6">
        <f>IF(名目付加価値!I479&gt;0,名目付加価値!I479/SUMIF(名目付加価値!I464:I486,"&lt;&gt;0"),0)</f>
        <v>7.4540822845908503E-2</v>
      </c>
      <c r="J479" s="6">
        <f>IF(名目付加価値!J479&gt;0,名目付加価値!J479/SUMIF(名目付加価値!J464:J486,"&lt;&gt;0"),0)</f>
        <v>7.7180158965910656E-2</v>
      </c>
    </row>
    <row r="480" spans="1:10" x14ac:dyDescent="0.15">
      <c r="A480" s="1">
        <v>21</v>
      </c>
      <c r="B480" s="1" t="s">
        <v>132</v>
      </c>
      <c r="C480" s="1">
        <v>17</v>
      </c>
      <c r="D480" s="1" t="s">
        <v>11</v>
      </c>
      <c r="E480" s="6">
        <f>IF(名目付加価値!E480&gt;0,名目付加価値!E480/SUMIF(名目付加価値!E464:E486,"&lt;&gt;0"),0)</f>
        <v>2.9500638347368782E-2</v>
      </c>
      <c r="F480" s="6">
        <f>IF(名目付加価値!F480&gt;0,名目付加価値!F480/SUMIF(名目付加価値!F464:F486,"&lt;&gt;0"),0)</f>
        <v>2.5320381622623466E-2</v>
      </c>
      <c r="G480" s="6">
        <f>IF(名目付加価値!G480&gt;0,名目付加価値!G480/SUMIF(名目付加価値!G464:G486,"&lt;&gt;0"),0)</f>
        <v>2.2721152137722998E-2</v>
      </c>
      <c r="H480" s="6">
        <f>IF(名目付加価値!H480&gt;0,名目付加価値!H480/SUMIF(名目付加価値!H464:H486,"&lt;&gt;0"),0)</f>
        <v>3.19630937743429E-2</v>
      </c>
      <c r="I480" s="6">
        <f>IF(名目付加価値!I480&gt;0,名目付加価値!I480/SUMIF(名目付加価値!I464:I486,"&lt;&gt;0"),0)</f>
        <v>1.6673888860105943E-2</v>
      </c>
      <c r="J480" s="6">
        <f>IF(名目付加価値!J480&gt;0,名目付加価値!J480/SUMIF(名目付加価値!J464:J486,"&lt;&gt;0"),0)</f>
        <v>2.4341856452403068E-2</v>
      </c>
    </row>
    <row r="481" spans="1:10" x14ac:dyDescent="0.15">
      <c r="A481" s="1">
        <v>21</v>
      </c>
      <c r="B481" s="1" t="s">
        <v>290</v>
      </c>
      <c r="C481" s="1">
        <v>18</v>
      </c>
      <c r="D481" s="1" t="s">
        <v>12</v>
      </c>
      <c r="E481" s="6">
        <f>IF(名目付加価値!E481&gt;0,名目付加価値!E481/SUMIF(名目付加価値!E464:E486,"&lt;&gt;0"),0)</f>
        <v>0.12628711344650079</v>
      </c>
      <c r="F481" s="6">
        <f>IF(名目付加価値!F481&gt;0,名目付加価値!F481/SUMIF(名目付加価値!F464:F486,"&lt;&gt;0"),0)</f>
        <v>0.13437811238971595</v>
      </c>
      <c r="G481" s="6">
        <f>IF(名目付加価値!G481&gt;0,名目付加価値!G481/SUMIF(名目付加価値!G464:G486,"&lt;&gt;0"),0)</f>
        <v>0.12709454434990677</v>
      </c>
      <c r="H481" s="6">
        <f>IF(名目付加価値!H481&gt;0,名目付加価値!H481/SUMIF(名目付加価値!H464:H486,"&lt;&gt;0"),0)</f>
        <v>0.13609705193987784</v>
      </c>
      <c r="I481" s="6">
        <f>IF(名目付加価値!I481&gt;0,名目付加価値!I481/SUMIF(名目付加価値!I464:I486,"&lt;&gt;0"),0)</f>
        <v>0.12050742564101309</v>
      </c>
      <c r="J481" s="6">
        <f>IF(名目付加価値!J481&gt;0,名目付加価値!J481/SUMIF(名目付加価値!J464:J486,"&lt;&gt;0"),0)</f>
        <v>0.11738950001343192</v>
      </c>
    </row>
    <row r="482" spans="1:10" x14ac:dyDescent="0.15">
      <c r="A482" s="1">
        <v>21</v>
      </c>
      <c r="B482" s="1" t="s">
        <v>132</v>
      </c>
      <c r="C482" s="1">
        <v>19</v>
      </c>
      <c r="D482" s="1" t="s">
        <v>13</v>
      </c>
      <c r="E482" s="6">
        <f>IF(名目付加価値!E482&gt;0,名目付加価値!E482/SUMIF(名目付加価値!E464:E486,"&lt;&gt;0"),0)</f>
        <v>4.4872730389677221E-2</v>
      </c>
      <c r="F482" s="6">
        <f>IF(名目付加価値!F482&gt;0,名目付加価値!F482/SUMIF(名目付加価値!F464:F486,"&lt;&gt;0"),0)</f>
        <v>5.8842893492005249E-2</v>
      </c>
      <c r="G482" s="6">
        <f>IF(名目付加価値!G482&gt;0,名目付加価値!G482/SUMIF(名目付加価値!G464:G486,"&lt;&gt;0"),0)</f>
        <v>6.1177722027459545E-2</v>
      </c>
      <c r="H482" s="6">
        <f>IF(名目付加価値!H482&gt;0,名目付加価値!H482/SUMIF(名目付加価値!H464:H486,"&lt;&gt;0"),0)</f>
        <v>4.8965625795735566E-2</v>
      </c>
      <c r="I482" s="6">
        <f>IF(名目付加価値!I482&gt;0,名目付加価値!I482/SUMIF(名目付加価値!I464:I486,"&lt;&gt;0"),0)</f>
        <v>4.8534380855217586E-2</v>
      </c>
      <c r="J482" s="6">
        <f>IF(名目付加価値!J482&gt;0,名目付加価値!J482/SUMIF(名目付加価値!J464:J486,"&lt;&gt;0"),0)</f>
        <v>4.9955085788872887E-2</v>
      </c>
    </row>
    <row r="483" spans="1:10" x14ac:dyDescent="0.15">
      <c r="A483" s="1">
        <v>21</v>
      </c>
      <c r="B483" s="1" t="s">
        <v>132</v>
      </c>
      <c r="C483" s="1">
        <v>20</v>
      </c>
      <c r="D483" s="1" t="s">
        <v>14</v>
      </c>
      <c r="E483" s="6">
        <f>IF(名目付加価値!E483&gt;0,名目付加価値!E483/SUMIF(名目付加価値!E464:E486,"&lt;&gt;0"),0)</f>
        <v>1.2784607738963836E-2</v>
      </c>
      <c r="F483" s="6">
        <f>IF(名目付加価値!F483&gt;0,名目付加価値!F483/SUMIF(名目付加価値!F464:F486,"&lt;&gt;0"),0)</f>
        <v>2.0705731383358551E-2</v>
      </c>
      <c r="G483" s="6">
        <f>IF(名目付加価値!G483&gt;0,名目付加価値!G483/SUMIF(名目付加価値!G464:G486,"&lt;&gt;0"),0)</f>
        <v>1.7610691957486806E-2</v>
      </c>
      <c r="H483" s="6">
        <f>IF(名目付加価値!H483&gt;0,名目付加価値!H483/SUMIF(名目付加価値!H464:H486,"&lt;&gt;0"),0)</f>
        <v>1.4125008612024509E-2</v>
      </c>
      <c r="I483" s="6">
        <f>IF(名目付加価値!I483&gt;0,名目付加価値!I483/SUMIF(名目付加価値!I464:I486,"&lt;&gt;0"),0)</f>
        <v>1.3477041092234774E-2</v>
      </c>
      <c r="J483" s="6">
        <f>IF(名目付加価値!J483&gt;0,名目付加価値!J483/SUMIF(名目付加価値!J464:J486,"&lt;&gt;0"),0)</f>
        <v>1.5273453192834196E-2</v>
      </c>
    </row>
    <row r="484" spans="1:10" x14ac:dyDescent="0.15">
      <c r="A484" s="1">
        <v>21</v>
      </c>
      <c r="B484" s="1" t="s">
        <v>132</v>
      </c>
      <c r="C484" s="1">
        <v>21</v>
      </c>
      <c r="D484" s="1" t="s">
        <v>15</v>
      </c>
      <c r="E484" s="6">
        <f>IF(名目付加価値!E484&gt;0,名目付加価値!E484/SUMIF(名目付加価値!E464:E486,"&lt;&gt;0"),0)</f>
        <v>5.0699941135242281E-2</v>
      </c>
      <c r="F484" s="6">
        <f>IF(名目付加価値!F484&gt;0,名目付加価値!F484/SUMIF(名目付加価値!F464:F486,"&lt;&gt;0"),0)</f>
        <v>5.355596691848076E-2</v>
      </c>
      <c r="G484" s="6">
        <f>IF(名目付加価値!G484&gt;0,名目付加価値!G484/SUMIF(名目付加価値!G464:G486,"&lt;&gt;0"),0)</f>
        <v>5.6524248699248159E-2</v>
      </c>
      <c r="H484" s="6">
        <f>IF(名目付加価値!H484&gt;0,名目付加価値!H484/SUMIF(名目付加価値!H464:H486,"&lt;&gt;0"),0)</f>
        <v>6.2247787212076369E-2</v>
      </c>
      <c r="I484" s="6">
        <f>IF(名目付加価値!I484&gt;0,名目付加価値!I484/SUMIF(名目付加価値!I464:I486,"&lt;&gt;0"),0)</f>
        <v>6.9898026229947577E-2</v>
      </c>
      <c r="J484" s="6">
        <f>IF(名目付加価値!J484&gt;0,名目付加価値!J484/SUMIF(名目付加価値!J464:J486,"&lt;&gt;0"),0)</f>
        <v>7.1378937464663922E-2</v>
      </c>
    </row>
    <row r="485" spans="1:10" x14ac:dyDescent="0.15">
      <c r="A485" s="1">
        <v>21</v>
      </c>
      <c r="B485" s="1" t="s">
        <v>131</v>
      </c>
      <c r="C485" s="1">
        <v>22</v>
      </c>
      <c r="D485" s="1" t="s">
        <v>7</v>
      </c>
      <c r="E485" s="6">
        <f>IF(名目付加価値!E485&gt;0,名目付加価値!E485/SUMIF(名目付加価値!E464:E486,"&lt;&gt;0"),0)</f>
        <v>0.1142486793003768</v>
      </c>
      <c r="F485" s="6">
        <f>IF(名目付加価値!F485&gt;0,名目付加価値!F485/SUMIF(名目付加価値!F464:F486,"&lt;&gt;0"),0)</f>
        <v>0.15766762304538379</v>
      </c>
      <c r="G485" s="6">
        <f>IF(名目付加価値!G485&gt;0,名目付加価値!G485/SUMIF(名目付加価値!G464:G486,"&lt;&gt;0"),0)</f>
        <v>0.1596169392307949</v>
      </c>
      <c r="H485" s="6">
        <f>IF(名目付加価値!H485&gt;0,名目付加価値!H485/SUMIF(名目付加価値!H464:H486,"&lt;&gt;0"),0)</f>
        <v>0.20931486192574517</v>
      </c>
      <c r="I485" s="6">
        <f>IF(名目付加価値!I485&gt;0,名目付加価値!I485/SUMIF(名目付加価値!I464:I486,"&lt;&gt;0"),0)</f>
        <v>0.24826426439332872</v>
      </c>
      <c r="J485" s="6">
        <f>IF(名目付加価値!J485&gt;0,名目付加価値!J485/SUMIF(名目付加価値!J464:J486,"&lt;&gt;0"),0)</f>
        <v>0.26060515813697283</v>
      </c>
    </row>
    <row r="486" spans="1:10" x14ac:dyDescent="0.15">
      <c r="A486" s="1">
        <v>21</v>
      </c>
      <c r="B486" s="1" t="s">
        <v>131</v>
      </c>
      <c r="C486" s="1">
        <v>23</v>
      </c>
      <c r="D486" s="1" t="s">
        <v>28</v>
      </c>
      <c r="E486" s="6">
        <f>IF(名目付加価値!E486&gt;0,名目付加価値!E486/SUMIF(名目付加価値!E464:E486,"&lt;&gt;0"),0)</f>
        <v>6.3219183465525811E-2</v>
      </c>
      <c r="F486" s="6">
        <f>IF(名目付加価値!F486&gt;0,名目付加価値!F486/SUMIF(名目付加価値!F464:F486,"&lt;&gt;0"),0)</f>
        <v>8.8655218428289273E-2</v>
      </c>
      <c r="G486" s="6">
        <f>IF(名目付加価値!G486&gt;0,名目付加価値!G486/SUMIF(名目付加価値!G464:G486,"&lt;&gt;0"),0)</f>
        <v>8.3118869229481487E-2</v>
      </c>
      <c r="H486" s="6">
        <f>IF(名目付加価値!H486&gt;0,名目付加価値!H486/SUMIF(名目付加価値!H464:H486,"&lt;&gt;0"),0)</f>
        <v>0.10856255546808748</v>
      </c>
      <c r="I486" s="6">
        <f>IF(名目付加価値!I486&gt;0,名目付加価値!I486/SUMIF(名目付加価値!I464:I486,"&lt;&gt;0"),0)</f>
        <v>0.12268835914126569</v>
      </c>
      <c r="J486" s="6">
        <f>IF(名目付加価値!J486&gt;0,名目付加価値!J486/SUMIF(名目付加価値!J464:J486,"&lt;&gt;0"),0)</f>
        <v>0.12964976001345715</v>
      </c>
    </row>
    <row r="487" spans="1:10" x14ac:dyDescent="0.15">
      <c r="A487" s="1">
        <v>22</v>
      </c>
      <c r="B487" s="1" t="s">
        <v>137</v>
      </c>
      <c r="C487" s="1">
        <v>1</v>
      </c>
      <c r="D487" s="1" t="s">
        <v>8</v>
      </c>
      <c r="E487" s="6">
        <f>IF(名目付加価値!E487&gt;0,名目付加価値!E487/SUMIF(名目付加価値!E487:E509,"&lt;&gt;0"),0)</f>
        <v>6.1271252285016183E-2</v>
      </c>
      <c r="F487" s="6">
        <f>IF(名目付加価値!F487&gt;0,名目付加価値!F487/SUMIF(名目付加価値!F487:F509,"&lt;&gt;0"),0)</f>
        <v>3.4196415525248255E-2</v>
      </c>
      <c r="G487" s="6">
        <f>IF(名目付加価値!G487&gt;0,名目付加価値!G487/SUMIF(名目付加価値!G487:G509,"&lt;&gt;0"),0)</f>
        <v>2.1155543263845871E-2</v>
      </c>
      <c r="H487" s="6">
        <f>IF(名目付加価値!H487&gt;0,名目付加価値!H487/SUMIF(名目付加価値!H487:H509,"&lt;&gt;0"),0)</f>
        <v>1.8020307289234538E-2</v>
      </c>
      <c r="I487" s="6">
        <f>IF(名目付加価値!I487&gt;0,名目付加価値!I487/SUMIF(名目付加価値!I487:I509,"&lt;&gt;0"),0)</f>
        <v>1.4050202785553781E-2</v>
      </c>
      <c r="J487" s="6">
        <f>IF(名目付加価値!J487&gt;0,名目付加価値!J487/SUMIF(名目付加価値!J487:J509,"&lt;&gt;0"),0)</f>
        <v>1.4119265126985015E-2</v>
      </c>
    </row>
    <row r="488" spans="1:10" x14ac:dyDescent="0.15">
      <c r="A488" s="1">
        <v>22</v>
      </c>
      <c r="B488" s="1" t="s">
        <v>137</v>
      </c>
      <c r="C488" s="1">
        <v>2</v>
      </c>
      <c r="D488" s="1" t="s">
        <v>9</v>
      </c>
      <c r="E488" s="6">
        <f>IF(名目付加価値!E488&gt;0,名目付加価値!E488/SUMIF(名目付加価値!E487:E509,"&lt;&gt;0"),0)</f>
        <v>5.6181004651878631E-3</v>
      </c>
      <c r="F488" s="6">
        <f>IF(名目付加価値!F488&gt;0,名目付加価値!F488/SUMIF(名目付加価値!F487:F509,"&lt;&gt;0"),0)</f>
        <v>4.5606894373007517E-3</v>
      </c>
      <c r="G488" s="6">
        <f>IF(名目付加価値!G488&gt;0,名目付加価値!G488/SUMIF(名目付加価値!G487:G509,"&lt;&gt;0"),0)</f>
        <v>2.2078102733531259E-3</v>
      </c>
      <c r="H488" s="6">
        <f>IF(名目付加価値!H488&gt;0,名目付加価値!H488/SUMIF(名目付加価値!H487:H509,"&lt;&gt;0"),0)</f>
        <v>7.4131797680878611E-4</v>
      </c>
      <c r="I488" s="6">
        <f>IF(名目付加価値!I488&gt;0,名目付加価値!I488/SUMIF(名目付加価値!I487:I509,"&lt;&gt;0"),0)</f>
        <v>2.9576187057359142E-4</v>
      </c>
      <c r="J488" s="6">
        <f>IF(名目付加価値!J488&gt;0,名目付加価値!J488/SUMIF(名目付加価値!J487:J509,"&lt;&gt;0"),0)</f>
        <v>3.3611108619588278E-4</v>
      </c>
    </row>
    <row r="489" spans="1:10" x14ac:dyDescent="0.15">
      <c r="A489" s="1">
        <v>22</v>
      </c>
      <c r="B489" s="1" t="s">
        <v>138</v>
      </c>
      <c r="C489" s="1">
        <v>3</v>
      </c>
      <c r="D489" s="1" t="s">
        <v>16</v>
      </c>
      <c r="E489" s="6">
        <f>IF(名目付加価値!E489&gt;0,名目付加価値!E489/SUMIF(名目付加価値!E487:E509,"&lt;&gt;0"),0)</f>
        <v>7.008358587491792E-2</v>
      </c>
      <c r="F489" s="6">
        <f>IF(名目付加価値!F489&gt;0,名目付加価値!F489/SUMIF(名目付加価値!F487:F509,"&lt;&gt;0"),0)</f>
        <v>6.0297506023619649E-2</v>
      </c>
      <c r="G489" s="6">
        <f>IF(名目付加価値!G489&gt;0,名目付加価値!G489/SUMIF(名目付加価値!G487:G509,"&lt;&gt;0"),0)</f>
        <v>5.0444101184346085E-2</v>
      </c>
      <c r="H489" s="6">
        <f>IF(名目付加価値!H489&gt;0,名目付加価値!H489/SUMIF(名目付加価値!H487:H509,"&lt;&gt;0"),0)</f>
        <v>6.6312377154034541E-2</v>
      </c>
      <c r="I489" s="6">
        <f>IF(名目付加価値!I489&gt;0,名目付加価値!I489/SUMIF(名目付加価値!I487:I509,"&lt;&gt;0"),0)</f>
        <v>7.8579407998687165E-2</v>
      </c>
      <c r="J489" s="6">
        <f>IF(名目付加価値!J489&gt;0,名目付加価値!J489/SUMIF(名目付加価値!J487:J509,"&lt;&gt;0"),0)</f>
        <v>8.2668962035085169E-2</v>
      </c>
    </row>
    <row r="490" spans="1:10" x14ac:dyDescent="0.15">
      <c r="A490" s="1">
        <v>22</v>
      </c>
      <c r="B490" s="1" t="s">
        <v>138</v>
      </c>
      <c r="C490" s="1">
        <v>4</v>
      </c>
      <c r="D490" s="1" t="s">
        <v>17</v>
      </c>
      <c r="E490" s="6">
        <f>IF(名目付加価値!E490&gt;0,名目付加価値!E490/SUMIF(名目付加価値!E487:E509,"&lt;&gt;0"),0)</f>
        <v>3.309840918979038E-2</v>
      </c>
      <c r="F490" s="6">
        <f>IF(名目付加価値!F490&gt;0,名目付加価値!F490/SUMIF(名目付加価値!F487:F509,"&lt;&gt;0"),0)</f>
        <v>1.4983787038126247E-2</v>
      </c>
      <c r="G490" s="6">
        <f>IF(名目付加価値!G490&gt;0,名目付加価値!G490/SUMIF(名目付加価値!G487:G509,"&lt;&gt;0"),0)</f>
        <v>9.5199754220306448E-3</v>
      </c>
      <c r="H490" s="6">
        <f>IF(名目付加価値!H490&gt;0,名目付加価値!H490/SUMIF(名目付加価値!H487:H509,"&lt;&gt;0"),0)</f>
        <v>5.1925756674768711E-3</v>
      </c>
      <c r="I490" s="6">
        <f>IF(名目付加価値!I490&gt;0,名目付加価値!I490/SUMIF(名目付加価値!I487:I509,"&lt;&gt;0"),0)</f>
        <v>2.8982025758661264E-3</v>
      </c>
      <c r="J490" s="6">
        <f>IF(名目付加価値!J490&gt;0,名目付加価値!J490/SUMIF(名目付加価値!J487:J509,"&lt;&gt;0"),0)</f>
        <v>2.6121139070631851E-3</v>
      </c>
    </row>
    <row r="491" spans="1:10" x14ac:dyDescent="0.15">
      <c r="A491" s="1">
        <v>22</v>
      </c>
      <c r="B491" s="1" t="s">
        <v>138</v>
      </c>
      <c r="C491" s="1">
        <v>5</v>
      </c>
      <c r="D491" s="1" t="s">
        <v>18</v>
      </c>
      <c r="E491" s="6">
        <f>IF(名目付加価値!E491&gt;0,名目付加価値!E491/SUMIF(名目付加価値!E487:E509,"&lt;&gt;0"),0)</f>
        <v>3.1756409302506873E-2</v>
      </c>
      <c r="F491" s="6">
        <f>IF(名目付加価値!F491&gt;0,名目付加価値!F491/SUMIF(名目付加価値!F487:F509,"&lt;&gt;0"),0)</f>
        <v>2.9121773612830044E-2</v>
      </c>
      <c r="G491" s="6">
        <f>IF(名目付加価値!G491&gt;0,名目付加価値!G491/SUMIF(名目付加価値!G487:G509,"&lt;&gt;0"),0)</f>
        <v>2.5626093753052949E-2</v>
      </c>
      <c r="H491" s="6">
        <f>IF(名目付加価値!H491&gt;0,名目付加価値!H491/SUMIF(名目付加価値!H487:H509,"&lt;&gt;0"),0)</f>
        <v>2.1976487271453175E-2</v>
      </c>
      <c r="I491" s="6">
        <f>IF(名目付加価値!I491&gt;0,名目付加価値!I491/SUMIF(名目付加価値!I487:I509,"&lt;&gt;0"),0)</f>
        <v>1.5319424880614161E-2</v>
      </c>
      <c r="J491" s="6">
        <f>IF(名目付加価値!J491&gt;0,名目付加価値!J491/SUMIF(名目付加価値!J487:J509,"&lt;&gt;0"),0)</f>
        <v>1.6940456625022183E-2</v>
      </c>
    </row>
    <row r="492" spans="1:10" x14ac:dyDescent="0.15">
      <c r="A492" s="1">
        <v>22</v>
      </c>
      <c r="B492" s="1" t="s">
        <v>138</v>
      </c>
      <c r="C492" s="1">
        <v>6</v>
      </c>
      <c r="D492" s="1" t="s">
        <v>2</v>
      </c>
      <c r="E492" s="6">
        <f>IF(名目付加価値!E492&gt;0,名目付加価値!E492/SUMIF(名目付加価値!E487:E509,"&lt;&gt;0"),0)</f>
        <v>5.4651811301766329E-2</v>
      </c>
      <c r="F492" s="6">
        <f>IF(名目付加価値!F492&gt;0,名目付加価値!F492/SUMIF(名目付加価値!F487:F509,"&lt;&gt;0"),0)</f>
        <v>4.4414106309882441E-2</v>
      </c>
      <c r="G492" s="6">
        <f>IF(名目付加価値!G492&gt;0,名目付加価値!G492/SUMIF(名目付加価値!G487:G509,"&lt;&gt;0"),0)</f>
        <v>5.6381053934331203E-2</v>
      </c>
      <c r="H492" s="6">
        <f>IF(名目付加価値!H492&gt;0,名目付加価値!H492/SUMIF(名目付加価値!H487:H509,"&lt;&gt;0"),0)</f>
        <v>3.901146662917903E-2</v>
      </c>
      <c r="I492" s="6">
        <f>IF(名目付加価値!I492&gt;0,名目付加価値!I492/SUMIF(名目付加価値!I487:I509,"&lt;&gt;0"),0)</f>
        <v>2.3968027616077928E-2</v>
      </c>
      <c r="J492" s="6">
        <f>IF(名目付加価値!J492&gt;0,名目付加価値!J492/SUMIF(名目付加価値!J487:J509,"&lt;&gt;0"),0)</f>
        <v>2.4339533104346622E-2</v>
      </c>
    </row>
    <row r="493" spans="1:10" x14ac:dyDescent="0.15">
      <c r="A493" s="1">
        <v>22</v>
      </c>
      <c r="B493" s="1" t="s">
        <v>138</v>
      </c>
      <c r="C493" s="1">
        <v>7</v>
      </c>
      <c r="D493" s="1" t="s">
        <v>19</v>
      </c>
      <c r="E493" s="6">
        <f>IF(名目付加価値!E493&gt;0,名目付加価値!E493/SUMIF(名目付加価値!E487:E509,"&lt;&gt;0"),0)</f>
        <v>2.1106937115028196E-3</v>
      </c>
      <c r="F493" s="6">
        <f>IF(名目付加価値!F493&gt;0,名目付加価値!F493/SUMIF(名目付加価値!F487:F509,"&lt;&gt;0"),0)</f>
        <v>1.3505965620181583E-3</v>
      </c>
      <c r="G493" s="6">
        <f>IF(名目付加価値!G493&gt;0,名目付加価値!G493/SUMIF(名目付加価値!G487:G509,"&lt;&gt;0"),0)</f>
        <v>9.7854471320533987E-4</v>
      </c>
      <c r="H493" s="6">
        <f>IF(名目付加価値!H493&gt;0,名目付加価値!H493/SUMIF(名目付加価値!H487:H509,"&lt;&gt;0"),0)</f>
        <v>6.9993977284618051E-4</v>
      </c>
      <c r="I493" s="6">
        <f>IF(名目付加価値!I493&gt;0,名目付加価値!I493/SUMIF(名目付加価値!I487:I509,"&lt;&gt;0"),0)</f>
        <v>1.0317104362780295E-3</v>
      </c>
      <c r="J493" s="6">
        <f>IF(名目付加価値!J493&gt;0,名目付加価値!J493/SUMIF(名目付加価値!J487:J509,"&lt;&gt;0"),0)</f>
        <v>7.4007044329438287E-4</v>
      </c>
    </row>
    <row r="494" spans="1:10" x14ac:dyDescent="0.15">
      <c r="A494" s="1">
        <v>22</v>
      </c>
      <c r="B494" s="1" t="s">
        <v>138</v>
      </c>
      <c r="C494" s="1">
        <v>8</v>
      </c>
      <c r="D494" s="1" t="s">
        <v>20</v>
      </c>
      <c r="E494" s="6">
        <f>IF(名目付加価値!E494&gt;0,名目付加価値!E494/SUMIF(名目付加価値!E487:E509,"&lt;&gt;0"),0)</f>
        <v>5.9222727972508566E-3</v>
      </c>
      <c r="F494" s="6">
        <f>IF(名目付加価値!F494&gt;0,名目付加価値!F494/SUMIF(名目付加価値!F487:F509,"&lt;&gt;0"),0)</f>
        <v>5.3183783286847386E-3</v>
      </c>
      <c r="G494" s="6">
        <f>IF(名目付加価値!G494&gt;0,名目付加価値!G494/SUMIF(名目付加価値!G487:G509,"&lt;&gt;0"),0)</f>
        <v>5.2328961700610259E-3</v>
      </c>
      <c r="H494" s="6">
        <f>IF(名目付加価値!H494&gt;0,名目付加価値!H494/SUMIF(名目付加価値!H487:H509,"&lt;&gt;0"),0)</f>
        <v>5.2495633244651722E-3</v>
      </c>
      <c r="I494" s="6">
        <f>IF(名目付加価値!I494&gt;0,名目付加価値!I494/SUMIF(名目付加価値!I487:I509,"&lt;&gt;0"),0)</f>
        <v>6.9932092231368495E-3</v>
      </c>
      <c r="J494" s="6">
        <f>IF(名目付加価値!J494&gt;0,名目付加価値!J494/SUMIF(名目付加価値!J487:J509,"&lt;&gt;0"),0)</f>
        <v>4.7263187980620073E-3</v>
      </c>
    </row>
    <row r="495" spans="1:10" x14ac:dyDescent="0.15">
      <c r="A495" s="1">
        <v>22</v>
      </c>
      <c r="B495" s="1" t="s">
        <v>138</v>
      </c>
      <c r="C495" s="1">
        <v>9</v>
      </c>
      <c r="D495" s="1" t="s">
        <v>21</v>
      </c>
      <c r="E495" s="6">
        <f>IF(名目付加価値!E495&gt;0,名目付加価値!E495/SUMIF(名目付加価値!E487:E509,"&lt;&gt;0"),0)</f>
        <v>3.0322299073154691E-2</v>
      </c>
      <c r="F495" s="6">
        <f>IF(名目付加価値!F495&gt;0,名目付加価値!F495/SUMIF(名目付加価値!F487:F509,"&lt;&gt;0"),0)</f>
        <v>2.25175103511638E-2</v>
      </c>
      <c r="G495" s="6">
        <f>IF(名目付加価値!G495&gt;0,名目付加価値!G495/SUMIF(名目付加価値!G487:G509,"&lt;&gt;0"),0)</f>
        <v>2.0901856100016783E-2</v>
      </c>
      <c r="H495" s="6">
        <f>IF(名目付加価値!H495&gt;0,名目付加価値!H495/SUMIF(名目付加価値!H487:H509,"&lt;&gt;0"),0)</f>
        <v>1.2032892001739149E-2</v>
      </c>
      <c r="I495" s="6">
        <f>IF(名目付加価値!I495&gt;0,名目付加価値!I495/SUMIF(名目付加価値!I487:I509,"&lt;&gt;0"),0)</f>
        <v>1.2481508294951163E-2</v>
      </c>
      <c r="J495" s="6">
        <f>IF(名目付加価値!J495&gt;0,名目付加価値!J495/SUMIF(名目付加価値!J487:J509,"&lt;&gt;0"),0)</f>
        <v>8.4396183682589696E-3</v>
      </c>
    </row>
    <row r="496" spans="1:10" x14ac:dyDescent="0.15">
      <c r="A496" s="1">
        <v>22</v>
      </c>
      <c r="B496" s="1" t="s">
        <v>138</v>
      </c>
      <c r="C496" s="1">
        <v>10</v>
      </c>
      <c r="D496" s="1" t="s">
        <v>22</v>
      </c>
      <c r="E496" s="6">
        <f>IF(名目付加価値!E496&gt;0,名目付加価値!E496/SUMIF(名目付加価値!E487:E509,"&lt;&gt;0"),0)</f>
        <v>1.7371545567717861E-2</v>
      </c>
      <c r="F496" s="6">
        <f>IF(名目付加価値!F496&gt;0,名目付加価値!F496/SUMIF(名目付加価値!F487:F509,"&lt;&gt;0"),0)</f>
        <v>1.6632136088346808E-2</v>
      </c>
      <c r="G496" s="6">
        <f>IF(名目付加価値!G496&gt;0,名目付加価値!G496/SUMIF(名目付加価値!G487:G509,"&lt;&gt;0"),0)</f>
        <v>1.8805545108543431E-2</v>
      </c>
      <c r="H496" s="6">
        <f>IF(名目付加価値!H496&gt;0,名目付加価値!H496/SUMIF(名目付加価値!H487:H509,"&lt;&gt;0"),0)</f>
        <v>1.5092195407249858E-2</v>
      </c>
      <c r="I496" s="6">
        <f>IF(名目付加価値!I496&gt;0,名目付加価値!I496/SUMIF(名目付加価値!I487:I509,"&lt;&gt;0"),0)</f>
        <v>1.2401639384370311E-2</v>
      </c>
      <c r="J496" s="6">
        <f>IF(名目付加価値!J496&gt;0,名目付加価値!J496/SUMIF(名目付加価値!J487:J509,"&lt;&gt;0"),0)</f>
        <v>1.1320585096420152E-2</v>
      </c>
    </row>
    <row r="497" spans="1:10" x14ac:dyDescent="0.15">
      <c r="A497" s="1">
        <v>22</v>
      </c>
      <c r="B497" s="1" t="s">
        <v>138</v>
      </c>
      <c r="C497" s="1">
        <v>11</v>
      </c>
      <c r="D497" s="1" t="s">
        <v>23</v>
      </c>
      <c r="E497" s="6">
        <f>IF(名目付加価値!E497&gt;0,名目付加価値!E497/SUMIF(名目付加価値!E487:E509,"&lt;&gt;0"),0)</f>
        <v>4.0944387306433454E-2</v>
      </c>
      <c r="F497" s="6">
        <f>IF(名目付加価値!F497&gt;0,名目付加価値!F497/SUMIF(名目付加価値!F487:F509,"&lt;&gt;0"),0)</f>
        <v>3.2931319988837832E-2</v>
      </c>
      <c r="G497" s="6">
        <f>IF(名目付加価値!G497&gt;0,名目付加価値!G497/SUMIF(名目付加価値!G487:G509,"&lt;&gt;0"),0)</f>
        <v>4.3130703575218705E-2</v>
      </c>
      <c r="H497" s="6">
        <f>IF(名目付加価値!H497&gt;0,名目付加価値!H497/SUMIF(名目付加価値!H487:H509,"&lt;&gt;0"),0)</f>
        <v>2.9965716573892725E-2</v>
      </c>
      <c r="I497" s="6">
        <f>IF(名目付加価値!I497&gt;0,名目付加価値!I497/SUMIF(名目付加価値!I487:I509,"&lt;&gt;0"),0)</f>
        <v>3.5730950374375736E-2</v>
      </c>
      <c r="J497" s="6">
        <f>IF(名目付加価値!J497&gt;0,名目付加価値!J497/SUMIF(名目付加価値!J487:J509,"&lt;&gt;0"),0)</f>
        <v>2.4776681692467342E-2</v>
      </c>
    </row>
    <row r="498" spans="1:10" x14ac:dyDescent="0.15">
      <c r="A498" s="1">
        <v>22</v>
      </c>
      <c r="B498" s="1" t="s">
        <v>138</v>
      </c>
      <c r="C498" s="1">
        <v>12</v>
      </c>
      <c r="D498" s="1" t="s">
        <v>24</v>
      </c>
      <c r="E498" s="6">
        <f>IF(名目付加価値!E498&gt;0,名目付加価値!E498/SUMIF(名目付加価値!E487:E509,"&lt;&gt;0"),0)</f>
        <v>2.442761372073474E-2</v>
      </c>
      <c r="F498" s="6">
        <f>IF(名目付加価値!F498&gt;0,名目付加価値!F498/SUMIF(名目付加価値!F487:F509,"&lt;&gt;0"),0)</f>
        <v>3.2374969150944836E-2</v>
      </c>
      <c r="G498" s="6">
        <f>IF(名目付加価値!G498&gt;0,名目付加価値!G498/SUMIF(名目付加価値!G487:G509,"&lt;&gt;0"),0)</f>
        <v>5.8762863004120078E-2</v>
      </c>
      <c r="H498" s="6">
        <f>IF(名目付加価値!H498&gt;0,名目付加価値!H498/SUMIF(名目付加価値!H487:H509,"&lt;&gt;0"),0)</f>
        <v>7.3839591885735606E-2</v>
      </c>
      <c r="I498" s="6">
        <f>IF(名目付加価値!I498&gt;0,名目付加価値!I498/SUMIF(名目付加価値!I487:I509,"&lt;&gt;0"),0)</f>
        <v>6.7874836898809784E-2</v>
      </c>
      <c r="J498" s="6">
        <f>IF(名目付加価値!J498&gt;0,名目付加価値!J498/SUMIF(名目付加価値!J487:J509,"&lt;&gt;0"),0)</f>
        <v>5.3950932296202736E-2</v>
      </c>
    </row>
    <row r="499" spans="1:10" x14ac:dyDescent="0.15">
      <c r="A499" s="1">
        <v>22</v>
      </c>
      <c r="B499" s="1" t="s">
        <v>138</v>
      </c>
      <c r="C499" s="1">
        <v>13</v>
      </c>
      <c r="D499" s="1" t="s">
        <v>25</v>
      </c>
      <c r="E499" s="6">
        <f>IF(名目付加価値!E499&gt;0,名目付加価値!E499/SUMIF(名目付加価値!E487:E509,"&lt;&gt;0"),0)</f>
        <v>6.1544766553550664E-2</v>
      </c>
      <c r="F499" s="6">
        <f>IF(名目付加価値!F499&gt;0,名目付加価値!F499/SUMIF(名目付加価値!F487:F509,"&lt;&gt;0"),0)</f>
        <v>7.2013513624034312E-2</v>
      </c>
      <c r="G499" s="6">
        <f>IF(名目付加価値!G499&gt;0,名目付加価値!G499/SUMIF(名目付加価値!G487:G509,"&lt;&gt;0"),0)</f>
        <v>6.2840735068835682E-2</v>
      </c>
      <c r="H499" s="6">
        <f>IF(名目付加価値!H499&gt;0,名目付加価値!H499/SUMIF(名目付加価値!H487:H509,"&lt;&gt;0"),0)</f>
        <v>7.2115046369788632E-2</v>
      </c>
      <c r="I499" s="6">
        <f>IF(名目付加価値!I499&gt;0,名目付加価値!I499/SUMIF(名目付加価値!I487:I509,"&lt;&gt;0"),0)</f>
        <v>9.3938368659010493E-2</v>
      </c>
      <c r="J499" s="6">
        <f>IF(名目付加価値!J499&gt;0,名目付加価値!J499/SUMIF(名目付加価値!J487:J509,"&lt;&gt;0"),0)</f>
        <v>8.0897572062854806E-2</v>
      </c>
    </row>
    <row r="500" spans="1:10" x14ac:dyDescent="0.15">
      <c r="A500" s="1">
        <v>22</v>
      </c>
      <c r="B500" s="1" t="s">
        <v>138</v>
      </c>
      <c r="C500" s="1">
        <v>14</v>
      </c>
      <c r="D500" s="1" t="s">
        <v>26</v>
      </c>
      <c r="E500" s="6">
        <f>IF(名目付加価値!E500&gt;0,名目付加価値!E500/SUMIF(名目付加価値!E487:E509,"&lt;&gt;0"),0)</f>
        <v>3.7976470514127871E-3</v>
      </c>
      <c r="F500" s="6">
        <f>IF(名目付加価値!F500&gt;0,名目付加価値!F500/SUMIF(名目付加価値!F487:F509,"&lt;&gt;0"),0)</f>
        <v>3.3714993457896916E-3</v>
      </c>
      <c r="G500" s="6">
        <f>IF(名目付加価値!G500&gt;0,名目付加価値!G500/SUMIF(名目付加価値!G487:G509,"&lt;&gt;0"),0)</f>
        <v>4.3706378735618697E-3</v>
      </c>
      <c r="H500" s="6">
        <f>IF(名目付加価値!H500&gt;0,名目付加価値!H500/SUMIF(名目付加価値!H487:H509,"&lt;&gt;0"),0)</f>
        <v>8.2985093247825836E-3</v>
      </c>
      <c r="I500" s="6">
        <f>IF(名目付加価値!I500&gt;0,名目付加価値!I500/SUMIF(名目付加価値!I487:I509,"&lt;&gt;0"),0)</f>
        <v>1.1366718225930876E-2</v>
      </c>
      <c r="J500" s="6">
        <f>IF(名目付加価値!J500&gt;0,名目付加価値!J500/SUMIF(名目付加価値!J487:J509,"&lt;&gt;0"),0)</f>
        <v>1.1511630288088517E-2</v>
      </c>
    </row>
    <row r="501" spans="1:10" x14ac:dyDescent="0.15">
      <c r="A501" s="1">
        <v>22</v>
      </c>
      <c r="B501" s="1" t="s">
        <v>138</v>
      </c>
      <c r="C501" s="1">
        <v>15</v>
      </c>
      <c r="D501" s="1" t="s">
        <v>27</v>
      </c>
      <c r="E501" s="6">
        <f>IF(名目付加価値!E501&gt;0,名目付加価値!E501/SUMIF(名目付加価値!E487:E509,"&lt;&gt;0"),0)</f>
        <v>4.9797337549501684E-2</v>
      </c>
      <c r="F501" s="6">
        <f>IF(名目付加価値!F501&gt;0,名目付加価値!F501/SUMIF(名目付加価値!F487:F509,"&lt;&gt;0"),0)</f>
        <v>5.4087068623112362E-2</v>
      </c>
      <c r="G501" s="6">
        <f>IF(名目付加価値!G501&gt;0,名目付加価値!G501/SUMIF(名目付加価値!G487:G509,"&lt;&gt;0"),0)</f>
        <v>5.6258040547570491E-2</v>
      </c>
      <c r="H501" s="6">
        <f>IF(名目付加価値!H501&gt;0,名目付加価値!H501/SUMIF(名目付加価値!H487:H509,"&lt;&gt;0"),0)</f>
        <v>4.4456983208615755E-2</v>
      </c>
      <c r="I501" s="6">
        <f>IF(名目付加価値!I501&gt;0,名目付加価値!I501/SUMIF(名目付加価値!I487:I509,"&lt;&gt;0"),0)</f>
        <v>3.7918161458032403E-2</v>
      </c>
      <c r="J501" s="6">
        <f>IF(名目付加価値!J501&gt;0,名目付加価値!J501/SUMIF(名目付加価値!J487:J509,"&lt;&gt;0"),0)</f>
        <v>3.5213602759871163E-2</v>
      </c>
    </row>
    <row r="502" spans="1:10" x14ac:dyDescent="0.15">
      <c r="A502" s="1">
        <v>22</v>
      </c>
      <c r="B502" s="1" t="s">
        <v>137</v>
      </c>
      <c r="C502" s="1">
        <v>16</v>
      </c>
      <c r="D502" s="1" t="s">
        <v>10</v>
      </c>
      <c r="E502" s="6">
        <f>IF(名目付加価値!E502&gt;0,名目付加価値!E502/SUMIF(名目付加価値!E487:E509,"&lt;&gt;0"),0)</f>
        <v>8.7618009105415048E-2</v>
      </c>
      <c r="F502" s="6">
        <f>IF(名目付加価値!F502&gt;0,名目付加価値!F502/SUMIF(名目付加価値!F487:F509,"&lt;&gt;0"),0)</f>
        <v>7.6617055675995582E-2</v>
      </c>
      <c r="G502" s="6">
        <f>IF(名目付加価値!G502&gt;0,名目付加価値!G502/SUMIF(名目付加価値!G487:G509,"&lt;&gt;0"),0)</f>
        <v>0.10227893575666248</v>
      </c>
      <c r="H502" s="6">
        <f>IF(名目付加価値!H502&gt;0,名目付加価値!H502/SUMIF(名目付加価値!H487:H509,"&lt;&gt;0"),0)</f>
        <v>7.4609849872474057E-2</v>
      </c>
      <c r="I502" s="6">
        <f>IF(名目付加価値!I502&gt;0,名目付加価値!I502/SUMIF(名目付加価値!I487:I509,"&lt;&gt;0"),0)</f>
        <v>6.9080078069038806E-2</v>
      </c>
      <c r="J502" s="6">
        <f>IF(名目付加価値!J502&gt;0,名目付加価値!J502/SUMIF(名目付加価値!J487:J509,"&lt;&gt;0"),0)</f>
        <v>7.1860275885077401E-2</v>
      </c>
    </row>
    <row r="503" spans="1:10" x14ac:dyDescent="0.15">
      <c r="A503" s="1">
        <v>22</v>
      </c>
      <c r="B503" s="1" t="s">
        <v>137</v>
      </c>
      <c r="C503" s="1">
        <v>17</v>
      </c>
      <c r="D503" s="1" t="s">
        <v>11</v>
      </c>
      <c r="E503" s="6">
        <f>IF(名目付加価値!E503&gt;0,名目付加価値!E503/SUMIF(名目付加価値!E487:E509,"&lt;&gt;0"),0)</f>
        <v>1.6815601408110135E-2</v>
      </c>
      <c r="F503" s="6">
        <f>IF(名目付加価値!F503&gt;0,名目付加価値!F503/SUMIF(名目付加価値!F487:F509,"&lt;&gt;0"),0)</f>
        <v>1.7814855288884036E-2</v>
      </c>
      <c r="G503" s="6">
        <f>IF(名目付加価値!G503&gt;0,名目付加価値!G503/SUMIF(名目付加価値!G487:G509,"&lt;&gt;0"),0)</f>
        <v>2.3588533445144791E-2</v>
      </c>
      <c r="H503" s="6">
        <f>IF(名目付加価値!H503&gt;0,名目付加価値!H503/SUMIF(名目付加価値!H487:H509,"&lt;&gt;0"),0)</f>
        <v>2.9115634574900972E-2</v>
      </c>
      <c r="I503" s="6">
        <f>IF(名目付加価値!I503&gt;0,名目付加価値!I503/SUMIF(名目付加価値!I487:I509,"&lt;&gt;0"),0)</f>
        <v>1.4030682224349824E-2</v>
      </c>
      <c r="J503" s="6">
        <f>IF(名目付加価値!J503&gt;0,名目付加価値!J503/SUMIF(名目付加価値!J487:J509,"&lt;&gt;0"),0)</f>
        <v>2.052069591628225E-2</v>
      </c>
    </row>
    <row r="504" spans="1:10" x14ac:dyDescent="0.15">
      <c r="A504" s="1">
        <v>22</v>
      </c>
      <c r="B504" s="1" t="s">
        <v>137</v>
      </c>
      <c r="C504" s="1">
        <v>18</v>
      </c>
      <c r="D504" s="1" t="s">
        <v>12</v>
      </c>
      <c r="E504" s="6">
        <f>IF(名目付加価値!E504&gt;0,名目付加価値!E504/SUMIF(名目付加価値!E487:E509,"&lt;&gt;0"),0)</f>
        <v>0.10092886220740176</v>
      </c>
      <c r="F504" s="6">
        <f>IF(名目付加価値!F504&gt;0,名目付加価値!F504/SUMIF(名目付加価値!F487:F509,"&lt;&gt;0"),0)</f>
        <v>0.11349066060100441</v>
      </c>
      <c r="G504" s="6">
        <f>IF(名目付加価値!G504&gt;0,名目付加価値!G504/SUMIF(名目付加価値!G487:G509,"&lt;&gt;0"),0)</f>
        <v>9.2987338146646087E-2</v>
      </c>
      <c r="H504" s="6">
        <f>IF(名目付加価値!H504&gt;0,名目付加価値!H504/SUMIF(名目付加価値!H487:H509,"&lt;&gt;0"),0)</f>
        <v>9.614184104527651E-2</v>
      </c>
      <c r="I504" s="6">
        <f>IF(名目付加価値!I504&gt;0,名目付加価値!I504/SUMIF(名目付加価値!I487:I509,"&lt;&gt;0"),0)</f>
        <v>8.6446494458437856E-2</v>
      </c>
      <c r="J504" s="6">
        <f>IF(名目付加価値!J504&gt;0,名目付加価値!J504/SUMIF(名目付加価値!J487:J509,"&lt;&gt;0"),0)</f>
        <v>9.0313219960808072E-2</v>
      </c>
    </row>
    <row r="505" spans="1:10" x14ac:dyDescent="0.15">
      <c r="A505" s="1">
        <v>22</v>
      </c>
      <c r="B505" s="1" t="s">
        <v>137</v>
      </c>
      <c r="C505" s="1">
        <v>19</v>
      </c>
      <c r="D505" s="1" t="s">
        <v>13</v>
      </c>
      <c r="E505" s="6">
        <f>IF(名目付加価値!E505&gt;0,名目付加価値!E505/SUMIF(名目付加価値!E487:E509,"&lt;&gt;0"),0)</f>
        <v>3.2550198519171847E-2</v>
      </c>
      <c r="F505" s="6">
        <f>IF(名目付加価値!F505&gt;0,名目付加価値!F505/SUMIF(名目付加価値!F487:F509,"&lt;&gt;0"),0)</f>
        <v>4.4296854835123294E-2</v>
      </c>
      <c r="G505" s="6">
        <f>IF(名目付加価値!G505&gt;0,名目付加価値!G505/SUMIF(名目付加価値!G487:G509,"&lt;&gt;0"),0)</f>
        <v>3.859236879133017E-2</v>
      </c>
      <c r="H505" s="6">
        <f>IF(名目付加価値!H505&gt;0,名目付加価値!H505/SUMIF(名目付加価値!H487:H509,"&lt;&gt;0"),0)</f>
        <v>4.4391321072174368E-2</v>
      </c>
      <c r="I505" s="6">
        <f>IF(名目付加価値!I505&gt;0,名目付加価値!I505/SUMIF(名目付加価値!I487:I509,"&lt;&gt;0"),0)</f>
        <v>4.5092223643641696E-2</v>
      </c>
      <c r="J505" s="6">
        <f>IF(名目付加価値!J505&gt;0,名目付加価値!J505/SUMIF(名目付加価値!J487:J509,"&lt;&gt;0"),0)</f>
        <v>4.6939908362906284E-2</v>
      </c>
    </row>
    <row r="506" spans="1:10" x14ac:dyDescent="0.15">
      <c r="A506" s="1">
        <v>22</v>
      </c>
      <c r="B506" s="1" t="s">
        <v>292</v>
      </c>
      <c r="C506" s="1">
        <v>20</v>
      </c>
      <c r="D506" s="1" t="s">
        <v>14</v>
      </c>
      <c r="E506" s="6">
        <f>IF(名目付加価値!E506&gt;0,名目付加価値!E506/SUMIF(名目付加価値!E487:E509,"&lt;&gt;0"),0)</f>
        <v>4.131563523815248E-2</v>
      </c>
      <c r="F506" s="6">
        <f>IF(名目付加価値!F506&gt;0,名目付加価値!F506/SUMIF(名目付加価値!F487:F509,"&lt;&gt;0"),0)</f>
        <v>2.3481648658684986E-2</v>
      </c>
      <c r="G506" s="6">
        <f>IF(名目付加価値!G506&gt;0,名目付加価値!G506/SUMIF(名目付加価値!G487:G509,"&lt;&gt;0"),0)</f>
        <v>1.8353824842355461E-2</v>
      </c>
      <c r="H506" s="6">
        <f>IF(名目付加価値!H506&gt;0,名目付加価値!H506/SUMIF(名目付加価値!H487:H509,"&lt;&gt;0"),0)</f>
        <v>1.3796277373156689E-2</v>
      </c>
      <c r="I506" s="6">
        <f>IF(名目付加価値!I506&gt;0,名目付加価値!I506/SUMIF(名目付加価値!I487:I509,"&lt;&gt;0"),0)</f>
        <v>1.369085358333059E-2</v>
      </c>
      <c r="J506" s="6">
        <f>IF(名目付加価値!J506&gt;0,名目付加価値!J506/SUMIF(名目付加価値!J487:J509,"&lt;&gt;0"),0)</f>
        <v>1.6822014278977535E-2</v>
      </c>
    </row>
    <row r="507" spans="1:10" x14ac:dyDescent="0.15">
      <c r="A507" s="1">
        <v>22</v>
      </c>
      <c r="B507" s="1" t="s">
        <v>137</v>
      </c>
      <c r="C507" s="1">
        <v>21</v>
      </c>
      <c r="D507" s="1" t="s">
        <v>15</v>
      </c>
      <c r="E507" s="6">
        <f>IF(名目付加価値!E507&gt;0,名目付加価値!E507/SUMIF(名目付加価値!E487:E509,"&lt;&gt;0"),0)</f>
        <v>7.3207719781774469E-2</v>
      </c>
      <c r="F507" s="6">
        <f>IF(名目付加価値!F507&gt;0,名目付加価値!F507/SUMIF(名目付加価値!F487:F509,"&lt;&gt;0"),0)</f>
        <v>6.4151117065193095E-2</v>
      </c>
      <c r="G507" s="6">
        <f>IF(名目付加価値!G507&gt;0,名目付加価値!G507/SUMIF(名目付加価値!G487:G509,"&lt;&gt;0"),0)</f>
        <v>6.66049210875439E-2</v>
      </c>
      <c r="H507" s="6">
        <f>IF(名目付加価値!H507&gt;0,名目付加価値!H507/SUMIF(名目付加価値!H487:H509,"&lt;&gt;0"),0)</f>
        <v>6.5169532299740762E-2</v>
      </c>
      <c r="I507" s="6">
        <f>IF(名目付加価値!I507&gt;0,名目付加価値!I507/SUMIF(名目付加価値!I487:I509,"&lt;&gt;0"),0)</f>
        <v>6.371650565432331E-2</v>
      </c>
      <c r="J507" s="6">
        <f>IF(名目付加価値!J507&gt;0,名目付加価値!J507/SUMIF(名目付加価値!J487:J509,"&lt;&gt;0"),0)</f>
        <v>6.7053220982338804E-2</v>
      </c>
    </row>
    <row r="508" spans="1:10" x14ac:dyDescent="0.15">
      <c r="A508" s="1">
        <v>22</v>
      </c>
      <c r="B508" s="1" t="s">
        <v>136</v>
      </c>
      <c r="C508" s="1">
        <v>22</v>
      </c>
      <c r="D508" s="1" t="s">
        <v>7</v>
      </c>
      <c r="E508" s="6">
        <f>IF(名目付加価値!E508&gt;0,名目付加価値!E508/SUMIF(名目付加価値!E487:E509,"&lt;&gt;0"),0)</f>
        <v>0.10323834758395413</v>
      </c>
      <c r="F508" s="6">
        <f>IF(名目付加価値!F508&gt;0,名目付加価値!F508/SUMIF(名目付加価値!F487:F509,"&lt;&gt;0"),0)</f>
        <v>0.15650764545205442</v>
      </c>
      <c r="G508" s="6">
        <f>IF(名目付加価値!G508&gt;0,名目付加価値!G508/SUMIF(名目付加価値!G487:G509,"&lt;&gt;0"),0)</f>
        <v>0.15338444852860272</v>
      </c>
      <c r="H508" s="6">
        <f>IF(名目付加価値!H508&gt;0,名目付加価値!H508/SUMIF(名目付加価値!H487:H509,"&lt;&gt;0"),0)</f>
        <v>0.18256292338172841</v>
      </c>
      <c r="I508" s="6">
        <f>IF(名目付加価値!I508&gt;0,名目付加価値!I508/SUMIF(名目付加価値!I487:I509,"&lt;&gt;0"),0)</f>
        <v>0.20712698427560269</v>
      </c>
      <c r="J508" s="6">
        <f>IF(名目付加価値!J508&gt;0,名目付加価値!J508/SUMIF(名目付加価値!J487:J509,"&lt;&gt;0"),0)</f>
        <v>0.21920665294929412</v>
      </c>
    </row>
    <row r="509" spans="1:10" x14ac:dyDescent="0.15">
      <c r="A509" s="1">
        <v>22</v>
      </c>
      <c r="B509" s="1" t="s">
        <v>136</v>
      </c>
      <c r="C509" s="1">
        <v>23</v>
      </c>
      <c r="D509" s="1" t="s">
        <v>28</v>
      </c>
      <c r="E509" s="6">
        <f>IF(名目付加価値!E509&gt;0,名目付加価値!E509/SUMIF(名目付加価値!E487:E509,"&lt;&gt;0"),0)</f>
        <v>5.1607494405575084E-2</v>
      </c>
      <c r="F509" s="6">
        <f>IF(名目付加価値!F509&gt;0,名目付加価値!F509/SUMIF(名目付加価値!F487:F509,"&lt;&gt;0"),0)</f>
        <v>7.5468892413120381E-2</v>
      </c>
      <c r="G509" s="6">
        <f>IF(名目付加価値!G509&gt;0,名目付加価値!G509/SUMIF(名目付加価値!G487:G509,"&lt;&gt;0"),0)</f>
        <v>6.7593229409621078E-2</v>
      </c>
      <c r="H509" s="6">
        <f>IF(名目付加価値!H509&gt;0,名目付加価値!H509/SUMIF(名目付加価値!H487:H509,"&lt;&gt;0"),0)</f>
        <v>8.1207650523245814E-2</v>
      </c>
      <c r="I509" s="6">
        <f>IF(名目付加価値!I509&gt;0,名目付加価値!I509/SUMIF(名目付加価値!I487:I509,"&lt;&gt;0"),0)</f>
        <v>8.5968047409006862E-2</v>
      </c>
      <c r="J509" s="6">
        <f>IF(名目付加価値!J509&gt;0,名目付加価値!J509/SUMIF(名目付加価値!J487:J509,"&lt;&gt;0"),0)</f>
        <v>9.4690557974097436E-2</v>
      </c>
    </row>
    <row r="510" spans="1:10" x14ac:dyDescent="0.15">
      <c r="A510" s="1">
        <v>23</v>
      </c>
      <c r="B510" s="1" t="s">
        <v>141</v>
      </c>
      <c r="C510" s="1">
        <v>1</v>
      </c>
      <c r="D510" s="1" t="s">
        <v>8</v>
      </c>
      <c r="E510" s="6">
        <f>IF(名目付加価値!E510&gt;0,名目付加価値!E510/SUMIF(名目付加価値!E510:E532,"&lt;&gt;0"),0)</f>
        <v>2.4249454367905831E-2</v>
      </c>
      <c r="F510" s="6">
        <f>IF(名目付加価値!F510&gt;0,名目付加価値!F510/SUMIF(名目付加価値!F510:F532,"&lt;&gt;0"),0)</f>
        <v>1.4757402388011352E-2</v>
      </c>
      <c r="G510" s="6">
        <f>IF(名目付加価値!G510&gt;0,名目付加価値!G510/SUMIF(名目付加価値!G510:G532,"&lt;&gt;0"),0)</f>
        <v>1.0421781555311174E-2</v>
      </c>
      <c r="H510" s="6">
        <f>IF(名目付加価値!H510&gt;0,名目付加価値!H510/SUMIF(名目付加価値!H510:H532,"&lt;&gt;0"),0)</f>
        <v>9.0751312275859121E-3</v>
      </c>
      <c r="I510" s="6">
        <f>IF(名目付加価値!I510&gt;0,名目付加価値!I510/SUMIF(名目付加価値!I510:I532,"&lt;&gt;0"),0)</f>
        <v>6.7463175180590123E-3</v>
      </c>
      <c r="J510" s="6">
        <f>IF(名目付加価値!J510&gt;0,名目付加価値!J510/SUMIF(名目付加価値!J510:J532,"&lt;&gt;0"),0)</f>
        <v>6.9729895912976226E-3</v>
      </c>
    </row>
    <row r="511" spans="1:10" x14ac:dyDescent="0.15">
      <c r="A511" s="1">
        <v>23</v>
      </c>
      <c r="B511" s="1" t="s">
        <v>141</v>
      </c>
      <c r="C511" s="1">
        <v>2</v>
      </c>
      <c r="D511" s="1" t="s">
        <v>9</v>
      </c>
      <c r="E511" s="6">
        <f>IF(名目付加価値!E511&gt;0,名目付加価値!E511/SUMIF(名目付加価値!E510:E532,"&lt;&gt;0"),0)</f>
        <v>1.8795049629804625E-3</v>
      </c>
      <c r="F511" s="6">
        <f>IF(名目付加価値!F511&gt;0,名目付加価値!F511/SUMIF(名目付加価値!F510:F532,"&lt;&gt;0"),0)</f>
        <v>1.305240814199833E-3</v>
      </c>
      <c r="G511" s="6">
        <f>IF(名目付加価値!G511&gt;0,名目付加価値!G511/SUMIF(名目付加価値!G510:G532,"&lt;&gt;0"),0)</f>
        <v>8.1626374370337559E-4</v>
      </c>
      <c r="H511" s="6">
        <f>IF(名目付加価値!H511&gt;0,名目付加価値!H511/SUMIF(名目付加価値!H510:H532,"&lt;&gt;0"),0)</f>
        <v>3.5702502019620876E-4</v>
      </c>
      <c r="I511" s="6">
        <f>IF(名目付加価値!I511&gt;0,名目付加価値!I511/SUMIF(名目付加価値!I510:I532,"&lt;&gt;0"),0)</f>
        <v>1.5791117895732351E-4</v>
      </c>
      <c r="J511" s="6">
        <f>IF(名目付加価値!J511&gt;0,名目付加価値!J511/SUMIF(名目付加価値!J510:J532,"&lt;&gt;0"),0)</f>
        <v>1.782977109007819E-4</v>
      </c>
    </row>
    <row r="512" spans="1:10" x14ac:dyDescent="0.15">
      <c r="A512" s="1">
        <v>23</v>
      </c>
      <c r="B512" s="1" t="s">
        <v>142</v>
      </c>
      <c r="C512" s="1">
        <v>3</v>
      </c>
      <c r="D512" s="1" t="s">
        <v>16</v>
      </c>
      <c r="E512" s="6">
        <f>IF(名目付加価値!E512&gt;0,名目付加価値!E512/SUMIF(名目付加価値!E510:E532,"&lt;&gt;0"),0)</f>
        <v>5.5904340606639992E-2</v>
      </c>
      <c r="F512" s="6">
        <f>IF(名目付加価値!F512&gt;0,名目付加価値!F512/SUMIF(名目付加価値!F510:F532,"&lt;&gt;0"),0)</f>
        <v>4.5564226511771014E-2</v>
      </c>
      <c r="G512" s="6">
        <f>IF(名目付加価値!G512&gt;0,名目付加価値!G512/SUMIF(名目付加価値!G510:G532,"&lt;&gt;0"),0)</f>
        <v>3.2587200746918295E-2</v>
      </c>
      <c r="H512" s="6">
        <f>IF(名目付加価値!H512&gt;0,名目付加価値!H512/SUMIF(名目付加価値!H510:H532,"&lt;&gt;0"),0)</f>
        <v>3.267006779462521E-2</v>
      </c>
      <c r="I512" s="6">
        <f>IF(名目付加価値!I512&gt;0,名目付加価値!I512/SUMIF(名目付加価値!I510:I532,"&lt;&gt;0"),0)</f>
        <v>2.6164813348994627E-2</v>
      </c>
      <c r="J512" s="6">
        <f>IF(名目付加価値!J512&gt;0,名目付加価値!J512/SUMIF(名目付加価値!J510:J532,"&lt;&gt;0"),0)</f>
        <v>2.9435602654307693E-2</v>
      </c>
    </row>
    <row r="513" spans="1:10" x14ac:dyDescent="0.15">
      <c r="A513" s="1">
        <v>23</v>
      </c>
      <c r="B513" s="1" t="s">
        <v>142</v>
      </c>
      <c r="C513" s="1">
        <v>4</v>
      </c>
      <c r="D513" s="1" t="s">
        <v>17</v>
      </c>
      <c r="E513" s="6">
        <f>IF(名目付加価値!E513&gt;0,名目付加価値!E513/SUMIF(名目付加価値!E510:E532,"&lt;&gt;0"),0)</f>
        <v>7.0564818057453849E-2</v>
      </c>
      <c r="F513" s="6">
        <f>IF(名目付加価値!F513&gt;0,名目付加価値!F513/SUMIF(名目付加価値!F510:F532,"&lt;&gt;0"),0)</f>
        <v>2.841722269642364E-2</v>
      </c>
      <c r="G513" s="6">
        <f>IF(名目付加価値!G513&gt;0,名目付加価値!G513/SUMIF(名目付加価値!G510:G532,"&lt;&gt;0"),0)</f>
        <v>1.9489457523089011E-2</v>
      </c>
      <c r="H513" s="6">
        <f>IF(名目付加価値!H513&gt;0,名目付加価値!H513/SUMIF(名目付加価値!H510:H532,"&lt;&gt;0"),0)</f>
        <v>7.9413472894755786E-3</v>
      </c>
      <c r="I513" s="6">
        <f>IF(名目付加価値!I513&gt;0,名目付加価値!I513/SUMIF(名目付加価値!I510:I532,"&lt;&gt;0"),0)</f>
        <v>4.4615951155711148E-3</v>
      </c>
      <c r="J513" s="6">
        <f>IF(名目付加価値!J513&gt;0,名目付加価値!J513/SUMIF(名目付加価値!J510:J532,"&lt;&gt;0"),0)</f>
        <v>4.4044360939057376E-3</v>
      </c>
    </row>
    <row r="514" spans="1:10" x14ac:dyDescent="0.15">
      <c r="A514" s="1">
        <v>23</v>
      </c>
      <c r="B514" s="1" t="s">
        <v>142</v>
      </c>
      <c r="C514" s="1">
        <v>5</v>
      </c>
      <c r="D514" s="1" t="s">
        <v>18</v>
      </c>
      <c r="E514" s="6">
        <f>IF(名目付加価値!E514&gt;0,名目付加価値!E514/SUMIF(名目付加価値!E510:E532,"&lt;&gt;0"),0)</f>
        <v>9.6144230481629185E-3</v>
      </c>
      <c r="F514" s="6">
        <f>IF(名目付加価値!F514&gt;0,名目付加価値!F514/SUMIF(名目付加価値!F510:F532,"&lt;&gt;0"),0)</f>
        <v>7.8470820810882871E-3</v>
      </c>
      <c r="G514" s="6">
        <f>IF(名目付加価値!G514&gt;0,名目付加価値!G514/SUMIF(名目付加価値!G510:G532,"&lt;&gt;0"),0)</f>
        <v>7.0648736698811368E-3</v>
      </c>
      <c r="H514" s="6">
        <f>IF(名目付加価値!H514&gt;0,名目付加価値!H514/SUMIF(名目付加価値!H510:H532,"&lt;&gt;0"),0)</f>
        <v>5.2686735318834433E-3</v>
      </c>
      <c r="I514" s="6">
        <f>IF(名目付加価値!I514&gt;0,名目付加価値!I514/SUMIF(名目付加価値!I510:I532,"&lt;&gt;0"),0)</f>
        <v>4.1725788648862864E-3</v>
      </c>
      <c r="J514" s="6">
        <f>IF(名目付加価値!J514&gt;0,名目付加価値!J514/SUMIF(名目付加価値!J510:J532,"&lt;&gt;0"),0)</f>
        <v>4.6167677960353469E-3</v>
      </c>
    </row>
    <row r="515" spans="1:10" x14ac:dyDescent="0.15">
      <c r="A515" s="1">
        <v>23</v>
      </c>
      <c r="B515" s="1" t="s">
        <v>142</v>
      </c>
      <c r="C515" s="1">
        <v>6</v>
      </c>
      <c r="D515" s="1" t="s">
        <v>2</v>
      </c>
      <c r="E515" s="6">
        <f>IF(名目付加価値!E515&gt;0,名目付加価値!E515/SUMIF(名目付加価値!E510:E532,"&lt;&gt;0"),0)</f>
        <v>2.0002114179475845E-2</v>
      </c>
      <c r="F515" s="6">
        <f>IF(名目付加価値!F515&gt;0,名目付加価値!F515/SUMIF(名目付加価値!F510:F532,"&lt;&gt;0"),0)</f>
        <v>1.4971966472100877E-2</v>
      </c>
      <c r="G515" s="6">
        <f>IF(名目付加価値!G515&gt;0,名目付加価値!G515/SUMIF(名目付加価値!G510:G532,"&lt;&gt;0"),0)</f>
        <v>1.0317042520264901E-2</v>
      </c>
      <c r="H515" s="6">
        <f>IF(名目付加価値!H515&gt;0,名目付加価値!H515/SUMIF(名目付加価値!H510:H532,"&lt;&gt;0"),0)</f>
        <v>7.9033147834109141E-3</v>
      </c>
      <c r="I515" s="6">
        <f>IF(名目付加価値!I515&gt;0,名目付加価値!I515/SUMIF(名目付加価値!I510:I532,"&lt;&gt;0"),0)</f>
        <v>5.8974475463836459E-3</v>
      </c>
      <c r="J515" s="6">
        <f>IF(名目付加価値!J515&gt;0,名目付加価値!J515/SUMIF(名目付加価値!J510:J532,"&lt;&gt;0"),0)</f>
        <v>7.6980493213788404E-3</v>
      </c>
    </row>
    <row r="516" spans="1:10" x14ac:dyDescent="0.15">
      <c r="A516" s="1">
        <v>23</v>
      </c>
      <c r="B516" s="1" t="s">
        <v>142</v>
      </c>
      <c r="C516" s="1">
        <v>7</v>
      </c>
      <c r="D516" s="1" t="s">
        <v>19</v>
      </c>
      <c r="E516" s="6">
        <f>IF(名目付加価値!E516&gt;0,名目付加価値!E516/SUMIF(名目付加価値!E510:E532,"&lt;&gt;0"),0)</f>
        <v>7.3616447416249963E-3</v>
      </c>
      <c r="F516" s="6">
        <f>IF(名目付加価値!F516&gt;0,名目付加価値!F516/SUMIF(名目付加価値!F510:F532,"&lt;&gt;0"),0)</f>
        <v>6.3309912711501503E-3</v>
      </c>
      <c r="G516" s="6">
        <f>IF(名目付加価値!G516&gt;0,名目付加価値!G516/SUMIF(名目付加価値!G510:G532,"&lt;&gt;0"),0)</f>
        <v>1.1507857181024515E-2</v>
      </c>
      <c r="H516" s="6">
        <f>IF(名目付加価値!H516&gt;0,名目付加価値!H516/SUMIF(名目付加価値!H510:H532,"&lt;&gt;0"),0)</f>
        <v>1.2169061620601541E-2</v>
      </c>
      <c r="I516" s="6">
        <f>IF(名目付加価値!I516&gt;0,名目付加価値!I516/SUMIF(名目付加価値!I510:I532,"&lt;&gt;0"),0)</f>
        <v>7.8787133038904378E-3</v>
      </c>
      <c r="J516" s="6">
        <f>IF(名目付加価値!J516&gt;0,名目付加価値!J516/SUMIF(名目付加価値!J510:J532,"&lt;&gt;0"),0)</f>
        <v>1.7853835963241308E-2</v>
      </c>
    </row>
    <row r="517" spans="1:10" x14ac:dyDescent="0.15">
      <c r="A517" s="1">
        <v>23</v>
      </c>
      <c r="B517" s="1" t="s">
        <v>142</v>
      </c>
      <c r="C517" s="1">
        <v>8</v>
      </c>
      <c r="D517" s="1" t="s">
        <v>20</v>
      </c>
      <c r="E517" s="6">
        <f>IF(名目付加価値!E517&gt;0,名目付加価値!E517/SUMIF(名目付加価値!E510:E532,"&lt;&gt;0"),0)</f>
        <v>2.6781546345432186E-2</v>
      </c>
      <c r="F517" s="6">
        <f>IF(名目付加価値!F517&gt;0,名目付加価値!F517/SUMIF(名目付加価値!F510:F532,"&lt;&gt;0"),0)</f>
        <v>1.9387757450056074E-2</v>
      </c>
      <c r="G517" s="6">
        <f>IF(名目付加価値!G517&gt;0,名目付加価値!G517/SUMIF(名目付加価値!G510:G532,"&lt;&gt;0"),0)</f>
        <v>1.6320216706707514E-2</v>
      </c>
      <c r="H517" s="6">
        <f>IF(名目付加価値!H517&gt;0,名目付加価値!H517/SUMIF(名目付加価値!H510:H532,"&lt;&gt;0"),0)</f>
        <v>1.2965028566083159E-2</v>
      </c>
      <c r="I517" s="6">
        <f>IF(名目付加価値!I517&gt;0,名目付加価値!I517/SUMIF(名目付加価値!I510:I532,"&lt;&gt;0"),0)</f>
        <v>1.0806451489333579E-2</v>
      </c>
      <c r="J517" s="6">
        <f>IF(名目付加価値!J517&gt;0,名目付加価値!J517/SUMIF(名目付加価値!J510:J532,"&lt;&gt;0"),0)</f>
        <v>8.9073745132522732E-3</v>
      </c>
    </row>
    <row r="518" spans="1:10" x14ac:dyDescent="0.15">
      <c r="A518" s="1">
        <v>23</v>
      </c>
      <c r="B518" s="1" t="s">
        <v>293</v>
      </c>
      <c r="C518" s="1">
        <v>9</v>
      </c>
      <c r="D518" s="1" t="s">
        <v>21</v>
      </c>
      <c r="E518" s="6">
        <f>IF(名目付加価値!E518&gt;0,名目付加価値!E518/SUMIF(名目付加価値!E510:E532,"&lt;&gt;0"),0)</f>
        <v>4.6684921302223008E-2</v>
      </c>
      <c r="F518" s="6">
        <f>IF(名目付加価値!F518&gt;0,名目付加価値!F518/SUMIF(名目付加価値!F510:F532,"&lt;&gt;0"),0)</f>
        <v>5.308866517996632E-2</v>
      </c>
      <c r="G518" s="6">
        <f>IF(名目付加価値!G518&gt;0,名目付加価値!G518/SUMIF(名目付加価値!G510:G532,"&lt;&gt;0"),0)</f>
        <v>3.3271882864358289E-2</v>
      </c>
      <c r="H518" s="6">
        <f>IF(名目付加価値!H518&gt;0,名目付加価値!H518/SUMIF(名目付加価値!H510:H532,"&lt;&gt;0"),0)</f>
        <v>2.4118843598993602E-2</v>
      </c>
      <c r="I518" s="6">
        <f>IF(名目付加価値!I518&gt;0,名目付加価値!I518/SUMIF(名目付加価値!I510:I532,"&lt;&gt;0"),0)</f>
        <v>1.7616809185654753E-2</v>
      </c>
      <c r="J518" s="6">
        <f>IF(名目付加価値!J518&gt;0,名目付加価値!J518/SUMIF(名目付加価値!J510:J532,"&lt;&gt;0"),0)</f>
        <v>1.3297571415221896E-2</v>
      </c>
    </row>
    <row r="519" spans="1:10" x14ac:dyDescent="0.15">
      <c r="A519" s="1">
        <v>23</v>
      </c>
      <c r="B519" s="1" t="s">
        <v>142</v>
      </c>
      <c r="C519" s="1">
        <v>10</v>
      </c>
      <c r="D519" s="1" t="s">
        <v>22</v>
      </c>
      <c r="E519" s="6">
        <f>IF(名目付加価値!E519&gt;0,名目付加価値!E519/SUMIF(名目付加価値!E510:E532,"&lt;&gt;0"),0)</f>
        <v>2.4531826238104657E-2</v>
      </c>
      <c r="F519" s="6">
        <f>IF(名目付加価値!F519&gt;0,名目付加価値!F519/SUMIF(名目付加価値!F510:F532,"&lt;&gt;0"),0)</f>
        <v>1.849549804000394E-2</v>
      </c>
      <c r="G519" s="6">
        <f>IF(名目付加価値!G519&gt;0,名目付加価値!G519/SUMIF(名目付加価値!G510:G532,"&lt;&gt;0"),0)</f>
        <v>2.1988666800586393E-2</v>
      </c>
      <c r="H519" s="6">
        <f>IF(名目付加価値!H519&gt;0,名目付加価値!H519/SUMIF(名目付加価値!H510:H532,"&lt;&gt;0"),0)</f>
        <v>1.6734235277486655E-2</v>
      </c>
      <c r="I519" s="6">
        <f>IF(名目付加価値!I519&gt;0,名目付加価値!I519/SUMIF(名目付加価値!I510:I532,"&lt;&gt;0"),0)</f>
        <v>1.4536259317799987E-2</v>
      </c>
      <c r="J519" s="6">
        <f>IF(名目付加価値!J519&gt;0,名目付加価値!J519/SUMIF(名目付加価値!J510:J532,"&lt;&gt;0"),0)</f>
        <v>1.377548761599556E-2</v>
      </c>
    </row>
    <row r="520" spans="1:10" x14ac:dyDescent="0.15">
      <c r="A520" s="1">
        <v>23</v>
      </c>
      <c r="B520" s="1" t="s">
        <v>142</v>
      </c>
      <c r="C520" s="1">
        <v>11</v>
      </c>
      <c r="D520" s="1" t="s">
        <v>23</v>
      </c>
      <c r="E520" s="6">
        <f>IF(名目付加価値!E520&gt;0,名目付加価値!E520/SUMIF(名目付加価値!E510:E532,"&lt;&gt;0"),0)</f>
        <v>4.779600269910958E-2</v>
      </c>
      <c r="F520" s="6">
        <f>IF(名目付加価値!F520&gt;0,名目付加価値!F520/SUMIF(名目付加価値!F510:F532,"&lt;&gt;0"),0)</f>
        <v>3.8887174252662922E-2</v>
      </c>
      <c r="G520" s="6">
        <f>IF(名目付加価値!G520&gt;0,名目付加価値!G520/SUMIF(名目付加価値!G510:G532,"&lt;&gt;0"),0)</f>
        <v>5.618666374634685E-2</v>
      </c>
      <c r="H520" s="6">
        <f>IF(名目付加価値!H520&gt;0,名目付加価値!H520/SUMIF(名目付加価値!H510:H532,"&lt;&gt;0"),0)</f>
        <v>3.6614755465863937E-2</v>
      </c>
      <c r="I520" s="6">
        <f>IF(名目付加価値!I520&gt;0,名目付加価値!I520/SUMIF(名目付加価値!I510:I532,"&lt;&gt;0"),0)</f>
        <v>4.149754186575845E-2</v>
      </c>
      <c r="J520" s="6">
        <f>IF(名目付加価値!J520&gt;0,名目付加価値!J520/SUMIF(名目付加価値!J510:J532,"&lt;&gt;0"),0)</f>
        <v>3.1041423108343621E-2</v>
      </c>
    </row>
    <row r="521" spans="1:10" x14ac:dyDescent="0.15">
      <c r="A521" s="1">
        <v>23</v>
      </c>
      <c r="B521" s="1" t="s">
        <v>142</v>
      </c>
      <c r="C521" s="1">
        <v>12</v>
      </c>
      <c r="D521" s="1" t="s">
        <v>24</v>
      </c>
      <c r="E521" s="6">
        <f>IF(名目付加価値!E521&gt;0,名目付加価値!E521/SUMIF(名目付加価値!E510:E532,"&lt;&gt;0"),0)</f>
        <v>2.0254407372699786E-2</v>
      </c>
      <c r="F521" s="6">
        <f>IF(名目付加価値!F521&gt;0,名目付加価値!F521/SUMIF(名目付加価値!F510:F532,"&lt;&gt;0"),0)</f>
        <v>2.2499629908712349E-2</v>
      </c>
      <c r="G521" s="6">
        <f>IF(名目付加価値!G521&gt;0,名目付加価値!G521/SUMIF(名目付加価値!G510:G532,"&lt;&gt;0"),0)</f>
        <v>3.0991962616174307E-2</v>
      </c>
      <c r="H521" s="6">
        <f>IF(名目付加価値!H521&gt;0,名目付加価値!H521/SUMIF(名目付加価値!H510:H532,"&lt;&gt;0"),0)</f>
        <v>2.9764413821065466E-2</v>
      </c>
      <c r="I521" s="6">
        <f>IF(名目付加価値!I521&gt;0,名目付加価値!I521/SUMIF(名目付加価値!I510:I532,"&lt;&gt;0"),0)</f>
        <v>3.0900358108849516E-2</v>
      </c>
      <c r="J521" s="6">
        <f>IF(名目付加価値!J521&gt;0,名目付加価値!J521/SUMIF(名目付加価値!J510:J532,"&lt;&gt;0"),0)</f>
        <v>2.6600112671949668E-2</v>
      </c>
    </row>
    <row r="522" spans="1:10" x14ac:dyDescent="0.15">
      <c r="A522" s="1">
        <v>23</v>
      </c>
      <c r="B522" s="1" t="s">
        <v>142</v>
      </c>
      <c r="C522" s="1">
        <v>13</v>
      </c>
      <c r="D522" s="1" t="s">
        <v>25</v>
      </c>
      <c r="E522" s="6">
        <f>IF(名目付加価値!E522&gt;0,名目付加価値!E522/SUMIF(名目付加価値!E510:E532,"&lt;&gt;0"),0)</f>
        <v>0.10625534107180458</v>
      </c>
      <c r="F522" s="6">
        <f>IF(名目付加価値!F522&gt;0,名目付加価値!F522/SUMIF(名目付加価値!F510:F532,"&lt;&gt;0"),0)</f>
        <v>0.10224044424544576</v>
      </c>
      <c r="G522" s="6">
        <f>IF(名目付加価値!G522&gt;0,名目付加価値!G522/SUMIF(名目付加価値!G510:G532,"&lt;&gt;0"),0)</f>
        <v>0.1419620795342435</v>
      </c>
      <c r="H522" s="6">
        <f>IF(名目付加価値!H522&gt;0,名目付加価値!H522/SUMIF(名目付加価値!H510:H532,"&lt;&gt;0"),0)</f>
        <v>0.12387298034388698</v>
      </c>
      <c r="I522" s="6">
        <f>IF(名目付加価値!I522&gt;0,名目付加価値!I522/SUMIF(名目付加価値!I510:I532,"&lt;&gt;0"),0)</f>
        <v>0.14651511797839392</v>
      </c>
      <c r="J522" s="6">
        <f>IF(名目付加価値!J522&gt;0,名目付加価値!J522/SUMIF(名目付加価値!J510:J532,"&lt;&gt;0"),0)</f>
        <v>0.11876557958393012</v>
      </c>
    </row>
    <row r="523" spans="1:10" x14ac:dyDescent="0.15">
      <c r="A523" s="1">
        <v>23</v>
      </c>
      <c r="B523" s="1" t="s">
        <v>142</v>
      </c>
      <c r="C523" s="1">
        <v>14</v>
      </c>
      <c r="D523" s="1" t="s">
        <v>26</v>
      </c>
      <c r="E523" s="6">
        <f>IF(名目付加価値!E523&gt;0,名目付加価値!E523/SUMIF(名目付加価値!E510:E532,"&lt;&gt;0"),0)</f>
        <v>3.4569875508287154E-3</v>
      </c>
      <c r="F523" s="6">
        <f>IF(名目付加価値!F523&gt;0,名目付加価値!F523/SUMIF(名目付加価値!F510:F532,"&lt;&gt;0"),0)</f>
        <v>4.4652326668518458E-3</v>
      </c>
      <c r="G523" s="6">
        <f>IF(名目付加価値!G523&gt;0,名目付加価値!G523/SUMIF(名目付加価値!G510:G532,"&lt;&gt;0"),0)</f>
        <v>4.2712338401225854E-3</v>
      </c>
      <c r="H523" s="6">
        <f>IF(名目付加価値!H523&gt;0,名目付加価値!H523/SUMIF(名目付加価値!H510:H532,"&lt;&gt;0"),0)</f>
        <v>3.6863497552563104E-3</v>
      </c>
      <c r="I523" s="6">
        <f>IF(名目付加価値!I523&gt;0,名目付加価値!I523/SUMIF(名目付加価値!I510:I532,"&lt;&gt;0"),0)</f>
        <v>2.2825002628640055E-3</v>
      </c>
      <c r="J523" s="6">
        <f>IF(名目付加価値!J523&gt;0,名目付加価値!J523/SUMIF(名目付加価値!J510:J532,"&lt;&gt;0"),0)</f>
        <v>2.1743403807620082E-3</v>
      </c>
    </row>
    <row r="524" spans="1:10" x14ac:dyDescent="0.15">
      <c r="A524" s="1">
        <v>23</v>
      </c>
      <c r="B524" s="1" t="s">
        <v>142</v>
      </c>
      <c r="C524" s="1">
        <v>15</v>
      </c>
      <c r="D524" s="1" t="s">
        <v>27</v>
      </c>
      <c r="E524" s="6">
        <f>IF(名目付加価値!E524&gt;0,名目付加価値!E524/SUMIF(名目付加価値!E510:E532,"&lt;&gt;0"),0)</f>
        <v>4.7333323955143579E-2</v>
      </c>
      <c r="F524" s="6">
        <f>IF(名目付加価値!F524&gt;0,名目付加価値!F524/SUMIF(名目付加価値!F510:F532,"&lt;&gt;0"),0)</f>
        <v>4.8659873487750312E-2</v>
      </c>
      <c r="G524" s="6">
        <f>IF(名目付加価値!G524&gt;0,名目付加価値!G524/SUMIF(名目付加価値!G510:G532,"&lt;&gt;0"),0)</f>
        <v>5.0101939235471293E-2</v>
      </c>
      <c r="H524" s="6">
        <f>IF(名目付加価値!H524&gt;0,名目付加価値!H524/SUMIF(名目付加価値!H510:H532,"&lt;&gt;0"),0)</f>
        <v>4.0845207045205105E-2</v>
      </c>
      <c r="I524" s="6">
        <f>IF(名目付加価値!I524&gt;0,名目付加価値!I524/SUMIF(名目付加価値!I510:I532,"&lt;&gt;0"),0)</f>
        <v>3.1732149421557276E-2</v>
      </c>
      <c r="J524" s="6">
        <f>IF(名目付加価値!J524&gt;0,名目付加価値!J524/SUMIF(名目付加価値!J510:J532,"&lt;&gt;0"),0)</f>
        <v>3.2277468317788369E-2</v>
      </c>
    </row>
    <row r="525" spans="1:10" x14ac:dyDescent="0.15">
      <c r="A525" s="1">
        <v>23</v>
      </c>
      <c r="B525" s="1" t="s">
        <v>141</v>
      </c>
      <c r="C525" s="1">
        <v>16</v>
      </c>
      <c r="D525" s="1" t="s">
        <v>10</v>
      </c>
      <c r="E525" s="6">
        <f>IF(名目付加価値!E525&gt;0,名目付加価値!E525/SUMIF(名目付加価値!E510:E532,"&lt;&gt;0"),0)</f>
        <v>7.6434869522563578E-2</v>
      </c>
      <c r="F525" s="6">
        <f>IF(名目付加価値!F525&gt;0,名目付加価値!F525/SUMIF(名目付加価値!F510:F532,"&lt;&gt;0"),0)</f>
        <v>8.1030872936678294E-2</v>
      </c>
      <c r="G525" s="6">
        <f>IF(名目付加価値!G525&gt;0,名目付加価値!G525/SUMIF(名目付加価値!G510:G532,"&lt;&gt;0"),0)</f>
        <v>8.4190001506697962E-2</v>
      </c>
      <c r="H525" s="6">
        <f>IF(名目付加価値!H525&gt;0,名目付加価値!H525/SUMIF(名目付加価値!H510:H532,"&lt;&gt;0"),0)</f>
        <v>6.7934109318176214E-2</v>
      </c>
      <c r="I525" s="6">
        <f>IF(名目付加価値!I525&gt;0,名目付加価値!I525/SUMIF(名目付加価値!I510:I532,"&lt;&gt;0"),0)</f>
        <v>6.2140324113498728E-2</v>
      </c>
      <c r="J525" s="6">
        <f>IF(名目付加価値!J525&gt;0,名目付加価値!J525/SUMIF(名目付加価値!J510:J532,"&lt;&gt;0"),0)</f>
        <v>6.7932972665060654E-2</v>
      </c>
    </row>
    <row r="526" spans="1:10" x14ac:dyDescent="0.15">
      <c r="A526" s="1">
        <v>23</v>
      </c>
      <c r="B526" s="1" t="s">
        <v>141</v>
      </c>
      <c r="C526" s="1">
        <v>17</v>
      </c>
      <c r="D526" s="1" t="s">
        <v>11</v>
      </c>
      <c r="E526" s="6">
        <f>IF(名目付加価値!E526&gt;0,名目付加価値!E526/SUMIF(名目付加価値!E510:E532,"&lt;&gt;0"),0)</f>
        <v>2.9161323441188922E-2</v>
      </c>
      <c r="F526" s="6">
        <f>IF(名目付加価値!F526&gt;0,名目付加価値!F526/SUMIF(名目付加価値!F510:F532,"&lt;&gt;0"),0)</f>
        <v>2.9531595246443266E-2</v>
      </c>
      <c r="G526" s="6">
        <f>IF(名目付加価値!G526&gt;0,名目付加価値!G526/SUMIF(名目付加価値!G510:G532,"&lt;&gt;0"),0)</f>
        <v>2.5114703351476007E-2</v>
      </c>
      <c r="H526" s="6">
        <f>IF(名目付加価値!H526&gt;0,名目付加価値!H526/SUMIF(名目付加価値!H510:H532,"&lt;&gt;0"),0)</f>
        <v>2.6584698960240603E-2</v>
      </c>
      <c r="I526" s="6">
        <f>IF(名目付加価値!I526&gt;0,名目付加価値!I526/SUMIF(名目付加価値!I510:I532,"&lt;&gt;0"),0)</f>
        <v>1.748018006977381E-2</v>
      </c>
      <c r="J526" s="6">
        <f>IF(名目付加価値!J526&gt;0,名目付加価値!J526/SUMIF(名目付加価値!J510:J532,"&lt;&gt;0"),0)</f>
        <v>2.4869852146381828E-2</v>
      </c>
    </row>
    <row r="527" spans="1:10" x14ac:dyDescent="0.15">
      <c r="A527" s="1">
        <v>23</v>
      </c>
      <c r="B527" s="1" t="s">
        <v>141</v>
      </c>
      <c r="C527" s="1">
        <v>18</v>
      </c>
      <c r="D527" s="1" t="s">
        <v>12</v>
      </c>
      <c r="E527" s="6">
        <f>IF(名目付加価値!E527&gt;0,名目付加価値!E527/SUMIF(名目付加価値!E510:E532,"&lt;&gt;0"),0)</f>
        <v>0.13698069566420448</v>
      </c>
      <c r="F527" s="6">
        <f>IF(名目付加価値!F527&gt;0,名目付加価値!F527/SUMIF(名目付加価値!F510:F532,"&lt;&gt;0"),0)</f>
        <v>0.14526310577323168</v>
      </c>
      <c r="G527" s="6">
        <f>IF(名目付加価値!G527&gt;0,名目付加価値!G527/SUMIF(名目付加価値!G510:G532,"&lt;&gt;0"),0)</f>
        <v>0.12088315658203221</v>
      </c>
      <c r="H527" s="6">
        <f>IF(名目付加価値!H527&gt;0,名目付加価値!H527/SUMIF(名目付加価値!H510:H532,"&lt;&gt;0"),0)</f>
        <v>0.15662408112419149</v>
      </c>
      <c r="I527" s="6">
        <f>IF(名目付加価値!I527&gt;0,名目付加価値!I527/SUMIF(名目付加価値!I510:I532,"&lt;&gt;0"),0)</f>
        <v>0.16115731414563134</v>
      </c>
      <c r="J527" s="6">
        <f>IF(名目付加価値!J527&gt;0,名目付加価値!J527/SUMIF(名目付加価値!J510:J532,"&lt;&gt;0"),0)</f>
        <v>0.14719204115557932</v>
      </c>
    </row>
    <row r="528" spans="1:10" x14ac:dyDescent="0.15">
      <c r="A528" s="1">
        <v>23</v>
      </c>
      <c r="B528" s="1" t="s">
        <v>294</v>
      </c>
      <c r="C528" s="1">
        <v>19</v>
      </c>
      <c r="D528" s="1" t="s">
        <v>13</v>
      </c>
      <c r="E528" s="6">
        <f>IF(名目付加価値!E528&gt;0,名目付加価値!E528/SUMIF(名目付加価値!E510:E532,"&lt;&gt;0"),0)</f>
        <v>3.6690296823843588E-2</v>
      </c>
      <c r="F528" s="6">
        <f>IF(名目付加価値!F528&gt;0,名目付加価値!F528/SUMIF(名目付加価値!F510:F532,"&lt;&gt;0"),0)</f>
        <v>3.9184934328421323E-2</v>
      </c>
      <c r="G528" s="6">
        <f>IF(名目付加価値!G528&gt;0,名目付加価値!G528/SUMIF(名目付加価値!G510:G532,"&lt;&gt;0"),0)</f>
        <v>4.6298460054966004E-2</v>
      </c>
      <c r="H528" s="6">
        <f>IF(名目付加価値!H528&gt;0,名目付加価値!H528/SUMIF(名目付加価値!H510:H532,"&lt;&gt;0"),0)</f>
        <v>4.3605141343292644E-2</v>
      </c>
      <c r="I528" s="6">
        <f>IF(名目付加価値!I528&gt;0,名目付加価値!I528/SUMIF(名目付加価値!I510:I532,"&lt;&gt;0"),0)</f>
        <v>4.1343863884151962E-2</v>
      </c>
      <c r="J528" s="6">
        <f>IF(名目付加価値!J528&gt;0,名目付加価値!J528/SUMIF(名目付加価値!J510:J532,"&lt;&gt;0"),0)</f>
        <v>4.3801078751618101E-2</v>
      </c>
    </row>
    <row r="529" spans="1:10" x14ac:dyDescent="0.15">
      <c r="A529" s="1">
        <v>23</v>
      </c>
      <c r="B529" s="1" t="s">
        <v>141</v>
      </c>
      <c r="C529" s="1">
        <v>20</v>
      </c>
      <c r="D529" s="1" t="s">
        <v>14</v>
      </c>
      <c r="E529" s="6">
        <f>IF(名目付加価値!E529&gt;0,名目付加価値!E529/SUMIF(名目付加価値!E510:E532,"&lt;&gt;0"),0)</f>
        <v>1.3807927711120153E-2</v>
      </c>
      <c r="F529" s="6">
        <f>IF(名目付加価値!F529&gt;0,名目付加価値!F529/SUMIF(名目付加価値!F510:F532,"&lt;&gt;0"),0)</f>
        <v>2.1789274050413147E-2</v>
      </c>
      <c r="G529" s="6">
        <f>IF(名目付加価値!G529&gt;0,名目付加価値!G529/SUMIF(名目付加価値!G510:G532,"&lt;&gt;0"),0)</f>
        <v>1.8067739855341408E-2</v>
      </c>
      <c r="H529" s="6">
        <f>IF(名目付加価値!H529&gt;0,名目付加価値!H529/SUMIF(名目付加価値!H510:H532,"&lt;&gt;0"),0)</f>
        <v>1.3440759914007077E-2</v>
      </c>
      <c r="I529" s="6">
        <f>IF(名目付加価値!I529&gt;0,名目付加価値!I529/SUMIF(名目付加価値!I510:I532,"&lt;&gt;0"),0)</f>
        <v>1.3171031458598827E-2</v>
      </c>
      <c r="J529" s="6">
        <f>IF(名目付加価値!J529&gt;0,名目付加価値!J529/SUMIF(名目付加価値!J510:J532,"&lt;&gt;0"),0)</f>
        <v>1.5781663158237293E-2</v>
      </c>
    </row>
    <row r="530" spans="1:10" x14ac:dyDescent="0.15">
      <c r="A530" s="1">
        <v>23</v>
      </c>
      <c r="B530" s="1" t="s">
        <v>141</v>
      </c>
      <c r="C530" s="1">
        <v>21</v>
      </c>
      <c r="D530" s="1" t="s">
        <v>15</v>
      </c>
      <c r="E530" s="6">
        <f>IF(名目付加価値!E530&gt;0,名目付加価値!E530/SUMIF(名目付加価値!E510:E532,"&lt;&gt;0"),0)</f>
        <v>7.3011200459942333E-2</v>
      </c>
      <c r="F530" s="6">
        <f>IF(名目付加価値!F530&gt;0,名目付加価値!F530/SUMIF(名目付加価値!F510:F532,"&lt;&gt;0"),0)</f>
        <v>6.1836722773247435E-2</v>
      </c>
      <c r="G530" s="6">
        <f>IF(名目付加価値!G530&gt;0,名目付加価値!G530/SUMIF(名目付加価値!G510:G532,"&lt;&gt;0"),0)</f>
        <v>6.1175778137024232E-2</v>
      </c>
      <c r="H530" s="6">
        <f>IF(名目付加価値!H530&gt;0,名目付加価値!H530/SUMIF(名目付加価値!H510:H532,"&lt;&gt;0"),0)</f>
        <v>6.6268558946193032E-2</v>
      </c>
      <c r="I530" s="6">
        <f>IF(名目付加価値!I530&gt;0,名目付加価値!I530/SUMIF(名目付加価値!I510:I532,"&lt;&gt;0"),0)</f>
        <v>7.2737152638281982E-2</v>
      </c>
      <c r="J530" s="6">
        <f>IF(名目付加価値!J530&gt;0,名目付加価値!J530/SUMIF(名目付加価値!J510:J532,"&lt;&gt;0"),0)</f>
        <v>7.4019373088426293E-2</v>
      </c>
    </row>
    <row r="531" spans="1:10" x14ac:dyDescent="0.15">
      <c r="A531" s="1">
        <v>23</v>
      </c>
      <c r="B531" s="1" t="s">
        <v>140</v>
      </c>
      <c r="C531" s="1">
        <v>22</v>
      </c>
      <c r="D531" s="1" t="s">
        <v>7</v>
      </c>
      <c r="E531" s="6">
        <f>IF(名目付加価値!E531&gt;0,名目付加価値!E531/SUMIF(名目付加価値!E510:E532,"&lt;&gt;0"),0)</f>
        <v>8.0721303236089142E-2</v>
      </c>
      <c r="F531" s="6">
        <f>IF(名目付加価値!F531&gt;0,名目付加価値!F531/SUMIF(名目付加価値!F510:F532,"&lt;&gt;0"),0)</f>
        <v>0.13000226675856708</v>
      </c>
      <c r="G531" s="6">
        <f>IF(名目付加価値!G531&gt;0,名目付加価値!G531/SUMIF(名目付加価値!G510:G532,"&lt;&gt;0"),0)</f>
        <v>0.13932675578246989</v>
      </c>
      <c r="H531" s="6">
        <f>IF(名目付加価値!H531&gt;0,名目付加価値!H531/SUMIF(名目付加価値!H510:H532,"&lt;&gt;0"),0)</f>
        <v>0.19120630914496847</v>
      </c>
      <c r="I531" s="6">
        <f>IF(名目付加価値!I531&gt;0,名目付加価値!I531/SUMIF(名目付加価値!I510:I532,"&lt;&gt;0"),0)</f>
        <v>0.20920148552877713</v>
      </c>
      <c r="J531" s="6">
        <f>IF(名目付加価値!J531&gt;0,名目付加価値!J531/SUMIF(名目付加価値!J510:J532,"&lt;&gt;0"),0)</f>
        <v>0.22939185372765644</v>
      </c>
    </row>
    <row r="532" spans="1:10" x14ac:dyDescent="0.15">
      <c r="A532" s="1">
        <v>23</v>
      </c>
      <c r="B532" s="1" t="s">
        <v>140</v>
      </c>
      <c r="C532" s="1">
        <v>23</v>
      </c>
      <c r="D532" s="1" t="s">
        <v>28</v>
      </c>
      <c r="E532" s="6">
        <f>IF(名目付加価値!E532&gt;0,名目付加価値!E532/SUMIF(名目付加価値!E510:E532,"&lt;&gt;0"),0)</f>
        <v>4.0521726641457596E-2</v>
      </c>
      <c r="F532" s="6">
        <f>IF(名目付加価値!F532&gt;0,名目付加価値!F532/SUMIF(名目付加価値!F510:F532,"&lt;&gt;0"),0)</f>
        <v>6.4442820666803055E-2</v>
      </c>
      <c r="G532" s="6">
        <f>IF(名目付加価値!G532&gt;0,名目付加価値!G532/SUMIF(名目付加価値!G510:G532,"&lt;&gt;0"),0)</f>
        <v>5.7644282445789001E-2</v>
      </c>
      <c r="H532" s="6">
        <f>IF(名目付加価値!H532&gt;0,名目付加価値!H532/SUMIF(名目付加価値!H510:H532,"&lt;&gt;0"),0)</f>
        <v>7.034990610731047E-2</v>
      </c>
      <c r="I532" s="6">
        <f>IF(名目付加価値!I532&gt;0,名目付加価値!I532/SUMIF(名目付加価値!I510:I532,"&lt;&gt;0"),0)</f>
        <v>7.1402083654332274E-2</v>
      </c>
      <c r="J532" s="6">
        <f>IF(名目付加価値!J532&gt;0,名目付加価値!J532/SUMIF(名目付加価値!J510:J532,"&lt;&gt;0"),0)</f>
        <v>7.9011828568729306E-2</v>
      </c>
    </row>
    <row r="533" spans="1:10" x14ac:dyDescent="0.15">
      <c r="A533" s="1">
        <v>24</v>
      </c>
      <c r="B533" s="1" t="s">
        <v>295</v>
      </c>
      <c r="C533" s="1">
        <v>1</v>
      </c>
      <c r="D533" s="1" t="s">
        <v>8</v>
      </c>
      <c r="E533" s="6">
        <f>IF(名目付加価値!E533&gt;0,名目付加価値!E533/SUMIF(名目付加価値!E533:E555,"&lt;&gt;0"),0)</f>
        <v>9.4112648625534492E-2</v>
      </c>
      <c r="F533" s="6">
        <f>IF(名目付加価値!F533&gt;0,名目付加価値!F533/SUMIF(名目付加価値!F533:F555,"&lt;&gt;0"),0)</f>
        <v>6.214385005425014E-2</v>
      </c>
      <c r="G533" s="6">
        <f>IF(名目付加価値!G533&gt;0,名目付加価値!G533/SUMIF(名目付加価値!G533:G555,"&lt;&gt;0"),0)</f>
        <v>3.6463272952360473E-2</v>
      </c>
      <c r="H533" s="6">
        <f>IF(名目付加価値!H533&gt;0,名目付加価値!H533/SUMIF(名目付加価値!H533:H555,"&lt;&gt;0"),0)</f>
        <v>2.7755432770217112E-2</v>
      </c>
      <c r="I533" s="6">
        <f>IF(名目付加価値!I533&gt;0,名目付加価値!I533/SUMIF(名目付加価値!I533:I555,"&lt;&gt;0"),0)</f>
        <v>1.6613691646888883E-2</v>
      </c>
      <c r="J533" s="6">
        <f>IF(名目付加価値!J533&gt;0,名目付加価値!J533/SUMIF(名目付加価値!J533:J555,"&lt;&gt;0"),0)</f>
        <v>1.6571280142232563E-2</v>
      </c>
    </row>
    <row r="534" spans="1:10" x14ac:dyDescent="0.15">
      <c r="A534" s="1">
        <v>24</v>
      </c>
      <c r="B534" s="1" t="s">
        <v>295</v>
      </c>
      <c r="C534" s="1">
        <v>2</v>
      </c>
      <c r="D534" s="1" t="s">
        <v>9</v>
      </c>
      <c r="E534" s="6">
        <f>IF(名目付加価値!E534&gt;0,名目付加価値!E534/SUMIF(名目付加価値!E533:E555,"&lt;&gt;0"),0)</f>
        <v>6.1415222915084389E-3</v>
      </c>
      <c r="F534" s="6">
        <f>IF(名目付加価値!F534&gt;0,名目付加価値!F534/SUMIF(名目付加価値!F533:F555,"&lt;&gt;0"),0)</f>
        <v>6.661169237068788E-3</v>
      </c>
      <c r="G534" s="6">
        <f>IF(名目付加価値!G534&gt;0,名目付加価値!G534/SUMIF(名目付加価値!G533:G555,"&lt;&gt;0"),0)</f>
        <v>2.3522973645301896E-3</v>
      </c>
      <c r="H534" s="6">
        <f>IF(名目付加価値!H534&gt;0,名目付加価値!H534/SUMIF(名目付加価値!H533:H555,"&lt;&gt;0"),0)</f>
        <v>1.2046554691491197E-3</v>
      </c>
      <c r="I534" s="6">
        <f>IF(名目付加価値!I534&gt;0,名目付加価値!I534/SUMIF(名目付加価値!I533:I555,"&lt;&gt;0"),0)</f>
        <v>8.0359702682489655E-4</v>
      </c>
      <c r="J534" s="6">
        <f>IF(名目付加価値!J534&gt;0,名目付加価値!J534/SUMIF(名目付加価値!J533:J555,"&lt;&gt;0"),0)</f>
        <v>7.3528385273931112E-4</v>
      </c>
    </row>
    <row r="535" spans="1:10" x14ac:dyDescent="0.15">
      <c r="A535" s="1">
        <v>24</v>
      </c>
      <c r="B535" s="1" t="s">
        <v>296</v>
      </c>
      <c r="C535" s="1">
        <v>3</v>
      </c>
      <c r="D535" s="1" t="s">
        <v>16</v>
      </c>
      <c r="E535" s="6">
        <f>IF(名目付加価値!E535&gt;0,名目付加価値!E535/SUMIF(名目付加価値!E533:E555,"&lt;&gt;0"),0)</f>
        <v>4.214709179750311E-2</v>
      </c>
      <c r="F535" s="6">
        <f>IF(名目付加価値!F535&gt;0,名目付加価値!F535/SUMIF(名目付加価値!F533:F555,"&lt;&gt;0"),0)</f>
        <v>3.1122160402306889E-2</v>
      </c>
      <c r="G535" s="6">
        <f>IF(名目付加価値!G535&gt;0,名目付加価値!G535/SUMIF(名目付加価値!G533:G555,"&lt;&gt;0"),0)</f>
        <v>2.6212805415387029E-2</v>
      </c>
      <c r="H535" s="6">
        <f>IF(名目付加価値!H535&gt;0,名目付加価値!H535/SUMIF(名目付加価値!H533:H555,"&lt;&gt;0"),0)</f>
        <v>2.5820296991665524E-2</v>
      </c>
      <c r="I535" s="6">
        <f>IF(名目付加価値!I535&gt;0,名目付加価値!I535/SUMIF(名目付加価値!I533:I555,"&lt;&gt;0"),0)</f>
        <v>1.7035336267875855E-2</v>
      </c>
      <c r="J535" s="6">
        <f>IF(名目付加価値!J535&gt;0,名目付加価値!J535/SUMIF(名目付加価値!J533:J555,"&lt;&gt;0"),0)</f>
        <v>2.0458350403424194E-2</v>
      </c>
    </row>
    <row r="536" spans="1:10" x14ac:dyDescent="0.15">
      <c r="A536" s="1">
        <v>24</v>
      </c>
      <c r="B536" s="1" t="s">
        <v>296</v>
      </c>
      <c r="C536" s="1">
        <v>4</v>
      </c>
      <c r="D536" s="1" t="s">
        <v>17</v>
      </c>
      <c r="E536" s="6">
        <f>IF(名目付加価値!E536&gt;0,名目付加価値!E536/SUMIF(名目付加価値!E533:E555,"&lt;&gt;0"),0)</f>
        <v>3.6038950159999486E-2</v>
      </c>
      <c r="F536" s="6">
        <f>IF(名目付加価値!F536&gt;0,名目付加価値!F536/SUMIF(名目付加価値!F533:F555,"&lt;&gt;0"),0)</f>
        <v>1.9830940649060609E-2</v>
      </c>
      <c r="G536" s="6">
        <f>IF(名目付加価値!G536&gt;0,名目付加価値!G536/SUMIF(名目付加価値!G533:G555,"&lt;&gt;0"),0)</f>
        <v>1.1718229903147782E-2</v>
      </c>
      <c r="H536" s="6">
        <f>IF(名目付加価値!H536&gt;0,名目付加価値!H536/SUMIF(名目付加価値!H533:H555,"&lt;&gt;0"),0)</f>
        <v>4.6035731138317675E-3</v>
      </c>
      <c r="I536" s="6">
        <f>IF(名目付加価値!I536&gt;0,名目付加価値!I536/SUMIF(名目付加価値!I533:I555,"&lt;&gt;0"),0)</f>
        <v>2.0682510300648617E-3</v>
      </c>
      <c r="J536" s="6">
        <f>IF(名目付加価値!J536&gt;0,名目付加価値!J536/SUMIF(名目付加価値!J533:J555,"&lt;&gt;0"),0)</f>
        <v>1.8053953931954499E-3</v>
      </c>
    </row>
    <row r="537" spans="1:10" x14ac:dyDescent="0.15">
      <c r="A537" s="1">
        <v>24</v>
      </c>
      <c r="B537" s="1" t="s">
        <v>296</v>
      </c>
      <c r="C537" s="1">
        <v>5</v>
      </c>
      <c r="D537" s="1" t="s">
        <v>18</v>
      </c>
      <c r="E537" s="6">
        <f>IF(名目付加価値!E537&gt;0,名目付加価値!E537/SUMIF(名目付加価値!E533:E555,"&lt;&gt;0"),0)</f>
        <v>5.1127176656636346E-3</v>
      </c>
      <c r="F537" s="6">
        <f>IF(名目付加価値!F537&gt;0,名目付加価値!F537/SUMIF(名目付加価値!F533:F555,"&lt;&gt;0"),0)</f>
        <v>4.4964280119641027E-3</v>
      </c>
      <c r="G537" s="6">
        <f>IF(名目付加価値!G537&gt;0,名目付加価値!G537/SUMIF(名目付加価値!G533:G555,"&lt;&gt;0"),0)</f>
        <v>4.8220726664636188E-3</v>
      </c>
      <c r="H537" s="6">
        <f>IF(名目付加価値!H537&gt;0,名目付加価値!H537/SUMIF(名目付加価値!H533:H555,"&lt;&gt;0"),0)</f>
        <v>4.177000874859638E-3</v>
      </c>
      <c r="I537" s="6">
        <f>IF(名目付加価値!I537&gt;0,名目付加価値!I537/SUMIF(名目付加価値!I533:I555,"&lt;&gt;0"),0)</f>
        <v>3.1050951032265631E-3</v>
      </c>
      <c r="J537" s="6">
        <f>IF(名目付加価値!J537&gt;0,名目付加価値!J537/SUMIF(名目付加価値!J533:J555,"&lt;&gt;0"),0)</f>
        <v>3.3822490890253725E-3</v>
      </c>
    </row>
    <row r="538" spans="1:10" x14ac:dyDescent="0.15">
      <c r="A538" s="1">
        <v>24</v>
      </c>
      <c r="B538" s="1" t="s">
        <v>296</v>
      </c>
      <c r="C538" s="1">
        <v>6</v>
      </c>
      <c r="D538" s="1" t="s">
        <v>2</v>
      </c>
      <c r="E538" s="6">
        <f>IF(名目付加価値!E538&gt;0,名目付加価値!E538/SUMIF(名目付加価値!E533:E555,"&lt;&gt;0"),0)</f>
        <v>6.1342463209470011E-2</v>
      </c>
      <c r="F538" s="6">
        <f>IF(名目付加価値!F538&gt;0,名目付加価値!F538/SUMIF(名目付加価値!F533:F555,"&lt;&gt;0"),0)</f>
        <v>5.123376849816258E-2</v>
      </c>
      <c r="G538" s="6">
        <f>IF(名目付加価値!G538&gt;0,名目付加価値!G538/SUMIF(名目付加価値!G533:G555,"&lt;&gt;0"),0)</f>
        <v>4.7563614517205227E-2</v>
      </c>
      <c r="H538" s="6">
        <f>IF(名目付加価値!H538&gt;0,名目付加価値!H538/SUMIF(名目付加価値!H533:H555,"&lt;&gt;0"),0)</f>
        <v>2.5461920392777688E-2</v>
      </c>
      <c r="I538" s="6">
        <f>IF(名目付加価値!I538&gt;0,名目付加価値!I538/SUMIF(名目付加価値!I533:I555,"&lt;&gt;0"),0)</f>
        <v>2.1044988247505426E-2</v>
      </c>
      <c r="J538" s="6">
        <f>IF(名目付加価値!J538&gt;0,名目付加価値!J538/SUMIF(名目付加価値!J533:J555,"&lt;&gt;0"),0)</f>
        <v>2.8342265994935355E-2</v>
      </c>
    </row>
    <row r="539" spans="1:10" x14ac:dyDescent="0.15">
      <c r="A539" s="1">
        <v>24</v>
      </c>
      <c r="B539" s="1" t="s">
        <v>296</v>
      </c>
      <c r="C539" s="1">
        <v>7</v>
      </c>
      <c r="D539" s="1" t="s">
        <v>19</v>
      </c>
      <c r="E539" s="6">
        <f>IF(名目付加価値!E539&gt;0,名目付加価値!E539/SUMIF(名目付加価値!E533:E555,"&lt;&gt;0"),0)</f>
        <v>8.4423717102003554E-2</v>
      </c>
      <c r="F539" s="6">
        <f>IF(名目付加価値!F539&gt;0,名目付加価値!F539/SUMIF(名目付加価値!F533:F555,"&lt;&gt;0"),0)</f>
        <v>2.0733108039400421E-2</v>
      </c>
      <c r="G539" s="6">
        <f>IF(名目付加価値!G539&gt;0,名目付加価値!G539/SUMIF(名目付加価値!G533:G555,"&lt;&gt;0"),0)</f>
        <v>4.9634882138049563E-2</v>
      </c>
      <c r="H539" s="6">
        <f>IF(名目付加価値!H539&gt;0,名目付加価値!H539/SUMIF(名目付加価値!H533:H555,"&lt;&gt;0"),0)</f>
        <v>2.1115050427574413E-2</v>
      </c>
      <c r="I539" s="6">
        <f>IF(名目付加価値!I539&gt;0,名目付加価値!I539/SUMIF(名目付加価値!I533:I555,"&lt;&gt;0"),0)</f>
        <v>3.9224145453550983E-2</v>
      </c>
      <c r="J539" s="6">
        <f>IF(名目付加価値!J539&gt;0,名目付加価値!J539/SUMIF(名目付加価値!J533:J555,"&lt;&gt;0"),0)</f>
        <v>3.7924189285552558E-2</v>
      </c>
    </row>
    <row r="540" spans="1:10" x14ac:dyDescent="0.15">
      <c r="A540" s="1">
        <v>24</v>
      </c>
      <c r="B540" s="1" t="s">
        <v>296</v>
      </c>
      <c r="C540" s="1">
        <v>8</v>
      </c>
      <c r="D540" s="1" t="s">
        <v>20</v>
      </c>
      <c r="E540" s="6">
        <f>IF(名目付加価値!E540&gt;0,名目付加価値!E540/SUMIF(名目付加価値!E533:E555,"&lt;&gt;0"),0)</f>
        <v>3.3309759401775892E-2</v>
      </c>
      <c r="F540" s="6">
        <f>IF(名目付加価値!F540&gt;0,名目付加価値!F540/SUMIF(名目付加価値!F533:F555,"&lt;&gt;0"),0)</f>
        <v>3.1115365378099377E-2</v>
      </c>
      <c r="G540" s="6">
        <f>IF(名目付加価値!G540&gt;0,名目付加価値!G540/SUMIF(名目付加価値!G533:G555,"&lt;&gt;0"),0)</f>
        <v>2.7425779720792066E-2</v>
      </c>
      <c r="H540" s="6">
        <f>IF(名目付加価値!H540&gt;0,名目付加価値!H540/SUMIF(名目付加価値!H533:H555,"&lt;&gt;0"),0)</f>
        <v>2.3625518457250035E-2</v>
      </c>
      <c r="I540" s="6">
        <f>IF(名目付加価値!I540&gt;0,名目付加価値!I540/SUMIF(名目付加価値!I533:I555,"&lt;&gt;0"),0)</f>
        <v>1.8814419347590552E-2</v>
      </c>
      <c r="J540" s="6">
        <f>IF(名目付加価値!J540&gt;0,名目付加価値!J540/SUMIF(名目付加価値!J533:J555,"&lt;&gt;0"),0)</f>
        <v>1.6108909266074958E-2</v>
      </c>
    </row>
    <row r="541" spans="1:10" x14ac:dyDescent="0.15">
      <c r="A541" s="1">
        <v>24</v>
      </c>
      <c r="B541" s="1" t="s">
        <v>296</v>
      </c>
      <c r="C541" s="1">
        <v>9</v>
      </c>
      <c r="D541" s="1" t="s">
        <v>21</v>
      </c>
      <c r="E541" s="6">
        <f>IF(名目付加価値!E541&gt;0,名目付加価値!E541/SUMIF(名目付加価値!E533:E555,"&lt;&gt;0"),0)</f>
        <v>2.0905432509040013E-2</v>
      </c>
      <c r="F541" s="6">
        <f>IF(名目付加価値!F541&gt;0,名目付加価値!F541/SUMIF(名目付加価値!F533:F555,"&lt;&gt;0"),0)</f>
        <v>3.5307510132076031E-2</v>
      </c>
      <c r="G541" s="6">
        <f>IF(名目付加価値!G541&gt;0,名目付加価値!G541/SUMIF(名目付加価値!G533:G555,"&lt;&gt;0"),0)</f>
        <v>1.2931522409068487E-2</v>
      </c>
      <c r="H541" s="6">
        <f>IF(名目付加価値!H541&gt;0,名目付加価値!H541/SUMIF(名目付加価値!H533:H555,"&lt;&gt;0"),0)</f>
        <v>2.1421925146578563E-2</v>
      </c>
      <c r="I541" s="6">
        <f>IF(名目付加価値!I541&gt;0,名目付加価値!I541/SUMIF(名目付加価値!I533:I555,"&lt;&gt;0"),0)</f>
        <v>1.1784715180170706E-2</v>
      </c>
      <c r="J541" s="6">
        <f>IF(名目付加価値!J541&gt;0,名目付加価値!J541/SUMIF(名目付加価値!J533:J555,"&lt;&gt;0"),0)</f>
        <v>1.0602556817170641E-2</v>
      </c>
    </row>
    <row r="542" spans="1:10" x14ac:dyDescent="0.15">
      <c r="A542" s="1">
        <v>24</v>
      </c>
      <c r="B542" s="1" t="s">
        <v>296</v>
      </c>
      <c r="C542" s="1">
        <v>10</v>
      </c>
      <c r="D542" s="1" t="s">
        <v>22</v>
      </c>
      <c r="E542" s="6">
        <f>IF(名目付加価値!E542&gt;0,名目付加価値!E542/SUMIF(名目付加価値!E533:E555,"&lt;&gt;0"),0)</f>
        <v>9.9393236152881502E-3</v>
      </c>
      <c r="F542" s="6">
        <f>IF(名目付加価値!F542&gt;0,名目付加価値!F542/SUMIF(名目付加価値!F533:F555,"&lt;&gt;0"),0)</f>
        <v>1.2010255962300325E-2</v>
      </c>
      <c r="G542" s="6">
        <f>IF(名目付加価値!G542&gt;0,名目付加価値!G542/SUMIF(名目付加価値!G533:G555,"&lt;&gt;0"),0)</f>
        <v>1.4713492709001469E-2</v>
      </c>
      <c r="H542" s="6">
        <f>IF(名目付加価値!H542&gt;0,名目付加価値!H542/SUMIF(名目付加価値!H533:H555,"&lt;&gt;0"),0)</f>
        <v>1.4550747084136503E-2</v>
      </c>
      <c r="I542" s="6">
        <f>IF(名目付加価値!I542&gt;0,名目付加価値!I542/SUMIF(名目付加価値!I533:I555,"&lt;&gt;0"),0)</f>
        <v>1.2394477807984701E-2</v>
      </c>
      <c r="J542" s="6">
        <f>IF(名目付加価値!J542&gt;0,名目付加価値!J542/SUMIF(名目付加価値!J533:J555,"&lt;&gt;0"),0)</f>
        <v>1.4116398089274066E-2</v>
      </c>
    </row>
    <row r="543" spans="1:10" x14ac:dyDescent="0.15">
      <c r="A543" s="1">
        <v>24</v>
      </c>
      <c r="B543" s="1" t="s">
        <v>296</v>
      </c>
      <c r="C543" s="1">
        <v>11</v>
      </c>
      <c r="D543" s="1" t="s">
        <v>23</v>
      </c>
      <c r="E543" s="6">
        <f>IF(名目付加価値!E543&gt;0,名目付加価値!E543/SUMIF(名目付加価値!E533:E555,"&lt;&gt;0"),0)</f>
        <v>2.3674148170864762E-2</v>
      </c>
      <c r="F543" s="6">
        <f>IF(名目付加価値!F543&gt;0,名目付加価値!F543/SUMIF(名目付加価値!F533:F555,"&lt;&gt;0"),0)</f>
        <v>2.3049053353258589E-2</v>
      </c>
      <c r="G543" s="6">
        <f>IF(名目付加価値!G543&gt;0,名目付加価値!G543/SUMIF(名目付加価値!G533:G555,"&lt;&gt;0"),0)</f>
        <v>3.3911573682863912E-2</v>
      </c>
      <c r="H543" s="6">
        <f>IF(名目付加価値!H543&gt;0,名目付加価値!H543/SUMIF(名目付加価値!H533:H555,"&lt;&gt;0"),0)</f>
        <v>3.0398914336128173E-2</v>
      </c>
      <c r="I543" s="6">
        <f>IF(名目付加価値!I543&gt;0,名目付加価値!I543/SUMIF(名目付加価値!I533:I555,"&lt;&gt;0"),0)</f>
        <v>4.3073022435664209E-2</v>
      </c>
      <c r="J543" s="6">
        <f>IF(名目付加価値!J543&gt;0,名目付加価値!J543/SUMIF(名目付加価値!J533:J555,"&lt;&gt;0"),0)</f>
        <v>3.1937223829305812E-2</v>
      </c>
    </row>
    <row r="544" spans="1:10" x14ac:dyDescent="0.15">
      <c r="A544" s="1">
        <v>24</v>
      </c>
      <c r="B544" s="1" t="s">
        <v>296</v>
      </c>
      <c r="C544" s="1">
        <v>12</v>
      </c>
      <c r="D544" s="1" t="s">
        <v>24</v>
      </c>
      <c r="E544" s="6">
        <f>IF(名目付加価値!E544&gt;0,名目付加価値!E544/SUMIF(名目付加価値!E533:E555,"&lt;&gt;0"),0)</f>
        <v>2.8464952914921727E-2</v>
      </c>
      <c r="F544" s="6">
        <f>IF(名目付加価値!F544&gt;0,名目付加価値!F544/SUMIF(名目付加価値!F533:F555,"&lt;&gt;0"),0)</f>
        <v>2.4607523274111809E-2</v>
      </c>
      <c r="G544" s="6">
        <f>IF(名目付加価値!G544&gt;0,名目付加価値!G544/SUMIF(名目付加価値!G533:G555,"&lt;&gt;0"),0)</f>
        <v>4.604313867896484E-2</v>
      </c>
      <c r="H544" s="6">
        <f>IF(名目付加価値!H544&gt;0,名目付加価値!H544/SUMIF(名目付加価値!H533:H555,"&lt;&gt;0"),0)</f>
        <v>7.4995833461679207E-2</v>
      </c>
      <c r="I544" s="6">
        <f>IF(名目付加価値!I544&gt;0,名目付加価値!I544/SUMIF(名目付加価値!I533:I555,"&lt;&gt;0"),0)</f>
        <v>0.10172939071534</v>
      </c>
      <c r="J544" s="6">
        <f>IF(名目付加価値!J544&gt;0,名目付加価値!J544/SUMIF(名目付加価値!J533:J555,"&lt;&gt;0"),0)</f>
        <v>8.7263738836113838E-2</v>
      </c>
    </row>
    <row r="545" spans="1:10" x14ac:dyDescent="0.15">
      <c r="A545" s="1">
        <v>24</v>
      </c>
      <c r="B545" s="1" t="s">
        <v>296</v>
      </c>
      <c r="C545" s="1">
        <v>13</v>
      </c>
      <c r="D545" s="1" t="s">
        <v>25</v>
      </c>
      <c r="E545" s="6">
        <f>IF(名目付加価値!E545&gt;0,名目付加価値!E545/SUMIF(名目付加価値!E533:E555,"&lt;&gt;0"),0)</f>
        <v>4.6995496616965851E-2</v>
      </c>
      <c r="F545" s="6">
        <f>IF(名目付加価値!F545&gt;0,名目付加価値!F545/SUMIF(名目付加価値!F533:F555,"&lt;&gt;0"),0)</f>
        <v>2.7909604969406938E-2</v>
      </c>
      <c r="G545" s="6">
        <f>IF(名目付加価値!G545&gt;0,名目付加価値!G545/SUMIF(名目付加価値!G533:G555,"&lt;&gt;0"),0)</f>
        <v>6.0924303432630882E-2</v>
      </c>
      <c r="H545" s="6">
        <f>IF(名目付加価値!H545&gt;0,名目付加価値!H545/SUMIF(名目付加価値!H533:H555,"&lt;&gt;0"),0)</f>
        <v>6.8340767608770045E-2</v>
      </c>
      <c r="I545" s="6">
        <f>IF(名目付加価値!I545&gt;0,名目付加価値!I545/SUMIF(名目付加価値!I533:I555,"&lt;&gt;0"),0)</f>
        <v>8.6442751893354958E-2</v>
      </c>
      <c r="J545" s="6">
        <f>IF(名目付加価値!J545&gt;0,名目付加価値!J545/SUMIF(名目付加価値!J533:J555,"&lt;&gt;0"),0)</f>
        <v>7.0992627516363704E-2</v>
      </c>
    </row>
    <row r="546" spans="1:10" x14ac:dyDescent="0.15">
      <c r="A546" s="1">
        <v>24</v>
      </c>
      <c r="B546" s="1" t="s">
        <v>296</v>
      </c>
      <c r="C546" s="1">
        <v>14</v>
      </c>
      <c r="D546" s="1" t="s">
        <v>26</v>
      </c>
      <c r="E546" s="6">
        <f>IF(名目付加価値!E546&gt;0,名目付加価値!E546/SUMIF(名目付加価値!E533:E555,"&lt;&gt;0"),0)</f>
        <v>3.9804922502706413E-4</v>
      </c>
      <c r="F546" s="6">
        <f>IF(名目付加価値!F546&gt;0,名目付加価値!F546/SUMIF(名目付加価値!F533:F555,"&lt;&gt;0"),0)</f>
        <v>2.0044478280907129E-4</v>
      </c>
      <c r="G546" s="6">
        <f>IF(名目付加価値!G546&gt;0,名目付加価値!G546/SUMIF(名目付加価値!G533:G555,"&lt;&gt;0"),0)</f>
        <v>5.1696209444082185E-4</v>
      </c>
      <c r="H546" s="6">
        <f>IF(名目付加価値!H546&gt;0,名目付加価値!H546/SUMIF(名目付加価値!H533:H555,"&lt;&gt;0"),0)</f>
        <v>1.5295911080780479E-3</v>
      </c>
      <c r="I546" s="6">
        <f>IF(名目付加価値!I546&gt;0,名目付加価値!I546/SUMIF(名目付加価値!I533:I555,"&lt;&gt;0"),0)</f>
        <v>5.3836150436062087E-4</v>
      </c>
      <c r="J546" s="6">
        <f>IF(名目付加価値!J546&gt;0,名目付加価値!J546/SUMIF(名目付加価値!J533:J555,"&lt;&gt;0"),0)</f>
        <v>4.9799551697911793E-4</v>
      </c>
    </row>
    <row r="547" spans="1:10" x14ac:dyDescent="0.15">
      <c r="A547" s="1">
        <v>24</v>
      </c>
      <c r="B547" s="1" t="s">
        <v>296</v>
      </c>
      <c r="C547" s="1">
        <v>15</v>
      </c>
      <c r="D547" s="1" t="s">
        <v>27</v>
      </c>
      <c r="E547" s="6">
        <f>IF(名目付加価値!E547&gt;0,名目付加価値!E547/SUMIF(名目付加価値!E533:E555,"&lt;&gt;0"),0)</f>
        <v>3.1541207982943936E-2</v>
      </c>
      <c r="F547" s="6">
        <f>IF(名目付加価値!F547&gt;0,名目付加価値!F547/SUMIF(名目付加価値!F533:F555,"&lt;&gt;0"),0)</f>
        <v>2.9626943271003875E-2</v>
      </c>
      <c r="G547" s="6">
        <f>IF(名目付加価値!G547&gt;0,名目付加価値!G547/SUMIF(名目付加価値!G533:G555,"&lt;&gt;0"),0)</f>
        <v>3.812384990936718E-2</v>
      </c>
      <c r="H547" s="6">
        <f>IF(名目付加価値!H547&gt;0,名目付加価値!H547/SUMIF(名目付加価値!H533:H555,"&lt;&gt;0"),0)</f>
        <v>3.7130120218674824E-2</v>
      </c>
      <c r="I547" s="6">
        <f>IF(名目付加価値!I547&gt;0,名目付加価値!I547/SUMIF(名目付加価値!I533:I555,"&lt;&gt;0"),0)</f>
        <v>2.7978097314913457E-2</v>
      </c>
      <c r="J547" s="6">
        <f>IF(名目付加価値!J547&gt;0,名目付加価値!J547/SUMIF(名目付加価値!J533:J555,"&lt;&gt;0"),0)</f>
        <v>2.5164428572530186E-2</v>
      </c>
    </row>
    <row r="548" spans="1:10" x14ac:dyDescent="0.15">
      <c r="A548" s="1">
        <v>24</v>
      </c>
      <c r="B548" s="1" t="s">
        <v>295</v>
      </c>
      <c r="C548" s="1">
        <v>16</v>
      </c>
      <c r="D548" s="1" t="s">
        <v>10</v>
      </c>
      <c r="E548" s="6">
        <f>IF(名目付加価値!E548&gt;0,名目付加価値!E548/SUMIF(名目付加価値!E533:E555,"&lt;&gt;0"),0)</f>
        <v>8.2233248843438383E-2</v>
      </c>
      <c r="F548" s="6">
        <f>IF(名目付加価値!F548&gt;0,名目付加価値!F548/SUMIF(名目付加価値!F533:F555,"&lt;&gt;0"),0)</f>
        <v>0.11870708488392737</v>
      </c>
      <c r="G548" s="6">
        <f>IF(名目付加価値!G548&gt;0,名目付加価値!G548/SUMIF(名目付加価値!G533:G555,"&lt;&gt;0"),0)</f>
        <v>0.12039818870980526</v>
      </c>
      <c r="H548" s="6">
        <f>IF(名目付加価値!H548&gt;0,名目付加価値!H548/SUMIF(名目付加価値!H533:H555,"&lt;&gt;0"),0)</f>
        <v>8.7823880689159764E-2</v>
      </c>
      <c r="I548" s="6">
        <f>IF(名目付加価値!I548&gt;0,名目付加価値!I548/SUMIF(名目付加価値!I533:I555,"&lt;&gt;0"),0)</f>
        <v>7.3821789752222741E-2</v>
      </c>
      <c r="J548" s="6">
        <f>IF(名目付加価値!J548&gt;0,名目付加価値!J548/SUMIF(名目付加価値!J533:J555,"&lt;&gt;0"),0)</f>
        <v>7.2269675564163721E-2</v>
      </c>
    </row>
    <row r="549" spans="1:10" x14ac:dyDescent="0.15">
      <c r="A549" s="1">
        <v>24</v>
      </c>
      <c r="B549" s="1" t="s">
        <v>295</v>
      </c>
      <c r="C549" s="1">
        <v>17</v>
      </c>
      <c r="D549" s="1" t="s">
        <v>11</v>
      </c>
      <c r="E549" s="6">
        <f>IF(名目付加価値!E549&gt;0,名目付加価値!E549/SUMIF(名目付加価値!E533:E555,"&lt;&gt;0"),0)</f>
        <v>2.5672805956600871E-2</v>
      </c>
      <c r="F549" s="6">
        <f>IF(名目付加価値!F549&gt;0,名目付加価値!F549/SUMIF(名目付加価値!F533:F555,"&lt;&gt;0"),0)</f>
        <v>3.1473100509270886E-2</v>
      </c>
      <c r="G549" s="6">
        <f>IF(名目付加価値!G549&gt;0,名目付加価値!G549/SUMIF(名目付加価値!G533:G555,"&lt;&gt;0"),0)</f>
        <v>2.9512767284974352E-2</v>
      </c>
      <c r="H549" s="6">
        <f>IF(名目付加価値!H549&gt;0,名目付加価値!H549/SUMIF(名目付加価値!H533:H555,"&lt;&gt;0"),0)</f>
        <v>3.6950382474920038E-2</v>
      </c>
      <c r="I549" s="6">
        <f>IF(名目付加価値!I549&gt;0,名目付加価値!I549/SUMIF(名目付加価値!I533:I555,"&lt;&gt;0"),0)</f>
        <v>1.8880045082197837E-2</v>
      </c>
      <c r="J549" s="6">
        <f>IF(名目付加価値!J549&gt;0,名目付加価値!J549/SUMIF(名目付加価値!J533:J555,"&lt;&gt;0"),0)</f>
        <v>2.8413663895498216E-2</v>
      </c>
    </row>
    <row r="550" spans="1:10" x14ac:dyDescent="0.15">
      <c r="A550" s="1">
        <v>24</v>
      </c>
      <c r="B550" s="1" t="s">
        <v>295</v>
      </c>
      <c r="C550" s="1">
        <v>18</v>
      </c>
      <c r="D550" s="1" t="s">
        <v>12</v>
      </c>
      <c r="E550" s="6">
        <f>IF(名目付加価値!E550&gt;0,名目付加価値!E550/SUMIF(名目付加価値!E533:E555,"&lt;&gt;0"),0)</f>
        <v>7.8590914427035988E-2</v>
      </c>
      <c r="F550" s="6">
        <f>IF(名目付加価値!F550&gt;0,名目付加価値!F550/SUMIF(名目付加価値!F533:F555,"&lt;&gt;0"),0)</f>
        <v>9.0230222059333412E-2</v>
      </c>
      <c r="G550" s="6">
        <f>IF(名目付加価値!G550&gt;0,名目付加価値!G550/SUMIF(名目付加価値!G533:G555,"&lt;&gt;0"),0)</f>
        <v>7.2984645819433924E-2</v>
      </c>
      <c r="H550" s="6">
        <f>IF(名目付加価値!H550&gt;0,名目付加価値!H550/SUMIF(名目付加価値!H533:H555,"&lt;&gt;0"),0)</f>
        <v>8.4328337291000657E-2</v>
      </c>
      <c r="I550" s="6">
        <f>IF(名目付加価値!I550&gt;0,名目付加価値!I550/SUMIF(名目付加価値!I533:I555,"&lt;&gt;0"),0)</f>
        <v>8.0796476488338154E-2</v>
      </c>
      <c r="J550" s="6">
        <f>IF(名目付加価値!J550&gt;0,名目付加価値!J550/SUMIF(名目付加価値!J533:J555,"&lt;&gt;0"),0)</f>
        <v>7.8667150398536376E-2</v>
      </c>
    </row>
    <row r="551" spans="1:10" x14ac:dyDescent="0.15">
      <c r="A551" s="1">
        <v>24</v>
      </c>
      <c r="B551" s="1" t="s">
        <v>295</v>
      </c>
      <c r="C551" s="1">
        <v>19</v>
      </c>
      <c r="D551" s="1" t="s">
        <v>13</v>
      </c>
      <c r="E551" s="6">
        <f>IF(名目付加価値!E551&gt;0,名目付加価値!E551/SUMIF(名目付加価値!E533:E555,"&lt;&gt;0"),0)</f>
        <v>4.2323448234493834E-2</v>
      </c>
      <c r="F551" s="6">
        <f>IF(名目付加価値!F551&gt;0,名目付加価値!F551/SUMIF(名目付加価値!F533:F555,"&lt;&gt;0"),0)</f>
        <v>5.8402692380091714E-2</v>
      </c>
      <c r="G551" s="6">
        <f>IF(名目付加価値!G551&gt;0,名目付加価値!G551/SUMIF(名目付加価値!G533:G555,"&lt;&gt;0"),0)</f>
        <v>6.026580837513025E-2</v>
      </c>
      <c r="H551" s="6">
        <f>IF(名目付加価値!H551&gt;0,名目付加価値!H551/SUMIF(名目付加価値!H533:H555,"&lt;&gt;0"),0)</f>
        <v>4.7681083958252594E-2</v>
      </c>
      <c r="I551" s="6">
        <f>IF(名目付加価値!I551&gt;0,名目付加価値!I551/SUMIF(名目付加価値!I533:I555,"&lt;&gt;0"),0)</f>
        <v>4.4948740424463569E-2</v>
      </c>
      <c r="J551" s="6">
        <f>IF(名目付加価値!J551&gt;0,名目付加価値!J551/SUMIF(名目付加価値!J533:J555,"&lt;&gt;0"),0)</f>
        <v>4.7105606427749885E-2</v>
      </c>
    </row>
    <row r="552" spans="1:10" x14ac:dyDescent="0.15">
      <c r="A552" s="1">
        <v>24</v>
      </c>
      <c r="B552" s="1" t="s">
        <v>295</v>
      </c>
      <c r="C552" s="1">
        <v>20</v>
      </c>
      <c r="D552" s="1" t="s">
        <v>14</v>
      </c>
      <c r="E552" s="6">
        <f>IF(名目付加価値!E552&gt;0,名目付加価値!E552/SUMIF(名目付加価値!E533:E555,"&lt;&gt;0"),0)</f>
        <v>1.9085264944567585E-2</v>
      </c>
      <c r="F552" s="6">
        <f>IF(名目付加価値!F552&gt;0,名目付加価値!F552/SUMIF(名目付加価値!F533:F555,"&lt;&gt;0"),0)</f>
        <v>1.7313541787096355E-2</v>
      </c>
      <c r="G552" s="6">
        <f>IF(名目付加価値!G552&gt;0,名目付加価値!G552/SUMIF(名目付加価値!G533:G555,"&lt;&gt;0"),0)</f>
        <v>1.4935854107284098E-2</v>
      </c>
      <c r="H552" s="6">
        <f>IF(名目付加価値!H552&gt;0,名目付加価値!H552/SUMIF(名目付加価値!H533:H555,"&lt;&gt;0"),0)</f>
        <v>1.0932049914430199E-2</v>
      </c>
      <c r="I552" s="6">
        <f>IF(名目付加価値!I552&gt;0,名目付加価値!I552/SUMIF(名目付加価値!I533:I555,"&lt;&gt;0"),0)</f>
        <v>1.032272591259078E-2</v>
      </c>
      <c r="J552" s="6">
        <f>IF(名目付加価値!J552&gt;0,名目付加価値!J552/SUMIF(名目付加価値!J533:J555,"&lt;&gt;0"),0)</f>
        <v>1.2206173602258695E-2</v>
      </c>
    </row>
    <row r="553" spans="1:10" x14ac:dyDescent="0.15">
      <c r="A553" s="1">
        <v>24</v>
      </c>
      <c r="B553" s="1" t="s">
        <v>295</v>
      </c>
      <c r="C553" s="1">
        <v>21</v>
      </c>
      <c r="D553" s="1" t="s">
        <v>15</v>
      </c>
      <c r="E553" s="6">
        <f>IF(名目付加価値!E553&gt;0,名目付加価値!E553/SUMIF(名目付加価値!E533:E555,"&lt;&gt;0"),0)</f>
        <v>6.1660349418923018E-2</v>
      </c>
      <c r="F553" s="6">
        <f>IF(名目付加価値!F553&gt;0,名目付加価値!F553/SUMIF(名目付加価値!F533:F555,"&lt;&gt;0"),0)</f>
        <v>6.046750564200077E-2</v>
      </c>
      <c r="G553" s="6">
        <f>IF(名目付加価値!G553&gt;0,名目付加価値!G553/SUMIF(名目付加価値!G533:G555,"&lt;&gt;0"),0)</f>
        <v>6.4262200362395161E-2</v>
      </c>
      <c r="H553" s="6">
        <f>IF(名目付加価値!H553&gt;0,名目付加価値!H553/SUMIF(名目付加価値!H533:H555,"&lt;&gt;0"),0)</f>
        <v>6.9531288342627132E-2</v>
      </c>
      <c r="I553" s="6">
        <f>IF(名目付加価値!I553&gt;0,名目付加価値!I553/SUMIF(名目付加価値!I533:I555,"&lt;&gt;0"),0)</f>
        <v>7.2028272743484972E-2</v>
      </c>
      <c r="J553" s="6">
        <f>IF(名目付加価値!J553&gt;0,名目付加価値!J553/SUMIF(名目付加価値!J533:J555,"&lt;&gt;0"),0)</f>
        <v>7.4676829826913288E-2</v>
      </c>
    </row>
    <row r="554" spans="1:10" x14ac:dyDescent="0.15">
      <c r="A554" s="1">
        <v>24</v>
      </c>
      <c r="B554" s="1" t="s">
        <v>144</v>
      </c>
      <c r="C554" s="1">
        <v>22</v>
      </c>
      <c r="D554" s="1" t="s">
        <v>7</v>
      </c>
      <c r="E554" s="6">
        <f>IF(名目付加価値!E554&gt;0,名目付加価値!E554/SUMIF(名目付加価値!E533:E555,"&lt;&gt;0"),0)</f>
        <v>0.10116261012946018</v>
      </c>
      <c r="F554" s="6">
        <f>IF(名目付加価値!F554&gt;0,名目付加価値!F554/SUMIF(名目付加価値!F533:F555,"&lt;&gt;0"),0)</f>
        <v>0.14415345380430281</v>
      </c>
      <c r="G554" s="6">
        <f>IF(名目付加価値!G554&gt;0,名目付加価値!G554/SUMIF(名目付加価値!G533:G555,"&lt;&gt;0"),0)</f>
        <v>0.14515851767931484</v>
      </c>
      <c r="H554" s="6">
        <f>IF(名目付加価値!H554&gt;0,名目付加価値!H554/SUMIF(名目付加価値!H533:H555,"&lt;&gt;0"),0)</f>
        <v>0.18131425479315888</v>
      </c>
      <c r="I554" s="6">
        <f>IF(名目付加価値!I554&gt;0,名目付加価値!I554/SUMIF(名目付加価値!I533:I555,"&lt;&gt;0"),0)</f>
        <v>0.19407337147769876</v>
      </c>
      <c r="J554" s="6">
        <f>IF(名目付加価値!J554&gt;0,名目付加価値!J554/SUMIF(名目付加価値!J533:J555,"&lt;&gt;0"),0)</f>
        <v>0.20811583605163686</v>
      </c>
    </row>
    <row r="555" spans="1:10" x14ac:dyDescent="0.15">
      <c r="A555" s="1">
        <v>24</v>
      </c>
      <c r="B555" s="1" t="s">
        <v>144</v>
      </c>
      <c r="C555" s="1">
        <v>23</v>
      </c>
      <c r="D555" s="1" t="s">
        <v>28</v>
      </c>
      <c r="E555" s="6">
        <f>IF(名目付加価値!E555&gt;0,名目付加価値!E555/SUMIF(名目付加価値!E533:E555,"&lt;&gt;0"),0)</f>
        <v>6.4723876756970014E-2</v>
      </c>
      <c r="F555" s="6">
        <f>IF(名目付加価値!F555&gt;0,名目付加価値!F555/SUMIF(名目付加価値!F533:F555,"&lt;&gt;0"),0)</f>
        <v>9.9204272918697295E-2</v>
      </c>
      <c r="G555" s="6">
        <f>IF(名目付加価値!G555&gt;0,名目付加価値!G555/SUMIF(名目付加価値!G533:G555,"&lt;&gt;0"),0)</f>
        <v>7.9124220067388576E-2</v>
      </c>
      <c r="H555" s="6">
        <f>IF(名目付加価値!H555&gt;0,名目付加価値!H555/SUMIF(名目付加価値!H533:H555,"&lt;&gt;0"),0)</f>
        <v>9.9307375075080084E-2</v>
      </c>
      <c r="I555" s="6">
        <f>IF(名目付加価値!I555&gt;0,名目付加価値!I555/SUMIF(名目付加価値!I533:I555,"&lt;&gt;0"),0)</f>
        <v>0.10247823714368638</v>
      </c>
      <c r="J555" s="6">
        <f>IF(名目付加価値!J555&gt;0,名目付加価値!J555/SUMIF(名目付加価値!J533:J555,"&lt;&gt;0"),0)</f>
        <v>0.11264217162832571</v>
      </c>
    </row>
    <row r="556" spans="1:10" x14ac:dyDescent="0.15">
      <c r="A556" s="1">
        <v>25</v>
      </c>
      <c r="B556" s="1" t="s">
        <v>297</v>
      </c>
      <c r="C556" s="1">
        <v>1</v>
      </c>
      <c r="D556" s="1" t="s">
        <v>8</v>
      </c>
      <c r="E556" s="6">
        <f>IF(名目付加価値!E556&gt;0,名目付加価値!E556/SUMIF(名目付加価値!E556:E578,"&lt;&gt;0"),0)</f>
        <v>9.0177217991382369E-2</v>
      </c>
      <c r="F556" s="6">
        <f>IF(名目付加価値!F556&gt;0,名目付加価値!F556/SUMIF(名目付加価値!F556:F578,"&lt;&gt;0"),0)</f>
        <v>3.8485712549139066E-2</v>
      </c>
      <c r="G556" s="6">
        <f>IF(名目付加価値!G556&gt;0,名目付加価値!G556/SUMIF(名目付加価値!G556:G578,"&lt;&gt;0"),0)</f>
        <v>1.7112653368014E-2</v>
      </c>
      <c r="H556" s="6">
        <f>IF(名目付加価値!H556&gt;0,名目付加価値!H556/SUMIF(名目付加価値!H556:H578,"&lt;&gt;0"),0)</f>
        <v>1.3155295791219317E-2</v>
      </c>
      <c r="I556" s="6">
        <f>IF(名目付加価値!I556&gt;0,名目付加価値!I556/SUMIF(名目付加価値!I556:I578,"&lt;&gt;0"),0)</f>
        <v>9.8313588709958415E-3</v>
      </c>
      <c r="J556" s="6">
        <f>IF(名目付加価値!J556&gt;0,名目付加価値!J556/SUMIF(名目付加価値!J556:J578,"&lt;&gt;0"),0)</f>
        <v>9.922366871241213E-3</v>
      </c>
    </row>
    <row r="557" spans="1:10" x14ac:dyDescent="0.15">
      <c r="A557" s="1">
        <v>25</v>
      </c>
      <c r="B557" s="1" t="s">
        <v>297</v>
      </c>
      <c r="C557" s="1">
        <v>2</v>
      </c>
      <c r="D557" s="1" t="s">
        <v>9</v>
      </c>
      <c r="E557" s="6">
        <f>IF(名目付加価値!E557&gt;0,名目付加価値!E557/SUMIF(名目付加価値!E556:E578,"&lt;&gt;0"),0)</f>
        <v>5.4637927804111258E-3</v>
      </c>
      <c r="F557" s="6">
        <f>IF(名目付加価値!F557&gt;0,名目付加価値!F557/SUMIF(名目付加価値!F556:F578,"&lt;&gt;0"),0)</f>
        <v>4.5151129361182749E-3</v>
      </c>
      <c r="G557" s="6">
        <f>IF(名目付加価値!G557&gt;0,名目付加価値!G557/SUMIF(名目付加価値!G556:G578,"&lt;&gt;0"),0)</f>
        <v>2.3677549694194398E-3</v>
      </c>
      <c r="H557" s="6">
        <f>IF(名目付加価値!H557&gt;0,名目付加価値!H557/SUMIF(名目付加価値!H556:H578,"&lt;&gt;0"),0)</f>
        <v>7.591874357065541E-4</v>
      </c>
      <c r="I557" s="6">
        <f>IF(名目付加価値!I557&gt;0,名目付加価値!I557/SUMIF(名目付加価値!I556:I578,"&lt;&gt;0"),0)</f>
        <v>3.1403064234731474E-4</v>
      </c>
      <c r="J557" s="6">
        <f>IF(名目付加価値!J557&gt;0,名目付加価値!J557/SUMIF(名目付加価値!J556:J578,"&lt;&gt;0"),0)</f>
        <v>3.1627245671920931E-4</v>
      </c>
    </row>
    <row r="558" spans="1:10" x14ac:dyDescent="0.15">
      <c r="A558" s="1">
        <v>25</v>
      </c>
      <c r="B558" s="1" t="s">
        <v>298</v>
      </c>
      <c r="C558" s="1">
        <v>3</v>
      </c>
      <c r="D558" s="1" t="s">
        <v>16</v>
      </c>
      <c r="E558" s="6">
        <f>IF(名目付加価値!E558&gt;0,名目付加価値!E558/SUMIF(名目付加価値!E556:E578,"&lt;&gt;0"),0)</f>
        <v>2.8274364938959549E-2</v>
      </c>
      <c r="F558" s="6">
        <f>IF(名目付加価値!F558&gt;0,名目付加価値!F558/SUMIF(名目付加価値!F556:F578,"&lt;&gt;0"),0)</f>
        <v>4.0835236235064826E-2</v>
      </c>
      <c r="G558" s="6">
        <f>IF(名目付加価値!G558&gt;0,名目付加価値!G558/SUMIF(名目付加価値!G556:G578,"&lt;&gt;0"),0)</f>
        <v>3.971602426308584E-2</v>
      </c>
      <c r="H558" s="6">
        <f>IF(名目付加価値!H558&gt;0,名目付加価値!H558/SUMIF(名目付加価値!H556:H578,"&lt;&gt;0"),0)</f>
        <v>5.847129579513597E-2</v>
      </c>
      <c r="I558" s="6">
        <f>IF(名目付加価値!I558&gt;0,名目付加価値!I558/SUMIF(名目付加価値!I556:I578,"&lt;&gt;0"),0)</f>
        <v>4.3683971764290369E-2</v>
      </c>
      <c r="J558" s="6">
        <f>IF(名目付加価値!J558&gt;0,名目付加価値!J558/SUMIF(名目付加価値!J556:J578,"&lt;&gt;0"),0)</f>
        <v>4.6228997575941164E-2</v>
      </c>
    </row>
    <row r="559" spans="1:10" x14ac:dyDescent="0.15">
      <c r="A559" s="1">
        <v>25</v>
      </c>
      <c r="B559" s="1" t="s">
        <v>298</v>
      </c>
      <c r="C559" s="1">
        <v>4</v>
      </c>
      <c r="D559" s="1" t="s">
        <v>17</v>
      </c>
      <c r="E559" s="6">
        <f>IF(名目付加価値!E559&gt;0,名目付加価値!E559/SUMIF(名目付加価値!E556:E578,"&lt;&gt;0"),0)</f>
        <v>9.2531134656244365E-2</v>
      </c>
      <c r="F559" s="6">
        <f>IF(名目付加価値!F559&gt;0,名目付加価値!F559/SUMIF(名目付加価値!F556:F578,"&lt;&gt;0"),0)</f>
        <v>4.6687950662849427E-2</v>
      </c>
      <c r="G559" s="6">
        <f>IF(名目付加価値!G559&gt;0,名目付加価値!G559/SUMIF(名目付加価値!G556:G578,"&lt;&gt;0"),0)</f>
        <v>2.9048033121211854E-2</v>
      </c>
      <c r="H559" s="6">
        <f>IF(名目付加価値!H559&gt;0,名目付加価値!H559/SUMIF(名目付加価値!H556:H578,"&lt;&gt;0"),0)</f>
        <v>1.3310083747600534E-2</v>
      </c>
      <c r="I559" s="6">
        <f>IF(名目付加価値!I559&gt;0,名目付加価値!I559/SUMIF(名目付加価値!I556:I578,"&lt;&gt;0"),0)</f>
        <v>8.4811161045832244E-3</v>
      </c>
      <c r="J559" s="6">
        <f>IF(名目付加価値!J559&gt;0,名目付加価値!J559/SUMIF(名目付加価値!J556:J578,"&lt;&gt;0"),0)</f>
        <v>7.7372995684896889E-3</v>
      </c>
    </row>
    <row r="560" spans="1:10" x14ac:dyDescent="0.15">
      <c r="A560" s="1">
        <v>25</v>
      </c>
      <c r="B560" s="1" t="s">
        <v>298</v>
      </c>
      <c r="C560" s="1">
        <v>5</v>
      </c>
      <c r="D560" s="1" t="s">
        <v>18</v>
      </c>
      <c r="E560" s="6">
        <f>IF(名目付加価値!E560&gt;0,名目付加価値!E560/SUMIF(名目付加価値!E556:E578,"&lt;&gt;0"),0)</f>
        <v>4.4218960089762492E-3</v>
      </c>
      <c r="F560" s="6">
        <f>IF(名目付加価値!F560&gt;0,名目付加価値!F560/SUMIF(名目付加価値!F556:F578,"&lt;&gt;0"),0)</f>
        <v>7.2945296757216758E-3</v>
      </c>
      <c r="G560" s="6">
        <f>IF(名目付加価値!G560&gt;0,名目付加価値!G560/SUMIF(名目付加価値!G556:G578,"&lt;&gt;0"),0)</f>
        <v>6.5541936569502943E-3</v>
      </c>
      <c r="H560" s="6">
        <f>IF(名目付加価値!H560&gt;0,名目付加価値!H560/SUMIF(名目付加価値!H556:H578,"&lt;&gt;0"),0)</f>
        <v>1.0400318065885013E-2</v>
      </c>
      <c r="I560" s="6">
        <f>IF(名目付加価値!I560&gt;0,名目付加価値!I560/SUMIF(名目付加価値!I556:I578,"&lt;&gt;0"),0)</f>
        <v>4.4194748507094019E-3</v>
      </c>
      <c r="J560" s="6">
        <f>IF(名目付加価値!J560&gt;0,名目付加価値!J560/SUMIF(名目付加価値!J556:J578,"&lt;&gt;0"),0)</f>
        <v>4.6696219899548539E-3</v>
      </c>
    </row>
    <row r="561" spans="1:10" x14ac:dyDescent="0.15">
      <c r="A561" s="1">
        <v>25</v>
      </c>
      <c r="B561" s="1" t="s">
        <v>298</v>
      </c>
      <c r="C561" s="1">
        <v>6</v>
      </c>
      <c r="D561" s="1" t="s">
        <v>2</v>
      </c>
      <c r="E561" s="6">
        <f>IF(名目付加価値!E561&gt;0,名目付加価値!E561/SUMIF(名目付加価値!E556:E578,"&lt;&gt;0"),0)</f>
        <v>3.2463031220775776E-2</v>
      </c>
      <c r="F561" s="6">
        <f>IF(名目付加価値!F561&gt;0,名目付加価値!F561/SUMIF(名目付加価値!F556:F578,"&lt;&gt;0"),0)</f>
        <v>2.8103899285776786E-2</v>
      </c>
      <c r="G561" s="6">
        <f>IF(名目付加価値!G561&gt;0,名目付加価値!G561/SUMIF(名目付加価値!G556:G578,"&lt;&gt;0"),0)</f>
        <v>3.5554731437664466E-2</v>
      </c>
      <c r="H561" s="6">
        <f>IF(名目付加価値!H561&gt;0,名目付加価値!H561/SUMIF(名目付加価値!H556:H578,"&lt;&gt;0"),0)</f>
        <v>3.4522926452187096E-2</v>
      </c>
      <c r="I561" s="6">
        <f>IF(名目付加価値!I561&gt;0,名目付加価値!I561/SUMIF(名目付加価値!I556:I578,"&lt;&gt;0"),0)</f>
        <v>3.6862677206198742E-2</v>
      </c>
      <c r="J561" s="6">
        <f>IF(名目付加価値!J561&gt;0,名目付加価値!J561/SUMIF(名目付加価値!J556:J578,"&lt;&gt;0"),0)</f>
        <v>4.9998393169264854E-2</v>
      </c>
    </row>
    <row r="562" spans="1:10" x14ac:dyDescent="0.15">
      <c r="A562" s="1">
        <v>25</v>
      </c>
      <c r="B562" s="1" t="s">
        <v>298</v>
      </c>
      <c r="C562" s="1">
        <v>7</v>
      </c>
      <c r="D562" s="1" t="s">
        <v>19</v>
      </c>
      <c r="E562" s="6">
        <f>IF(名目付加価値!E562&gt;0,名目付加価値!E562/SUMIF(名目付加価値!E556:E578,"&lt;&gt;0"),0)</f>
        <v>2.6758214763122328E-3</v>
      </c>
      <c r="F562" s="6">
        <f>IF(名目付加価値!F562&gt;0,名目付加価値!F562/SUMIF(名目付加価値!F556:F578,"&lt;&gt;0"),0)</f>
        <v>2.6554326979282434E-4</v>
      </c>
      <c r="G562" s="6">
        <f>IF(名目付加価値!G562&gt;0,名目付加価値!G562/SUMIF(名目付加価値!G556:G578,"&lt;&gt;0"),0)</f>
        <v>5.9129949026473462E-4</v>
      </c>
      <c r="H562" s="6">
        <f>IF(名目付加価値!H562&gt;0,名目付加価値!H562/SUMIF(名目付加価値!H556:H578,"&lt;&gt;0"),0)</f>
        <v>1.6606330892197597E-3</v>
      </c>
      <c r="I562" s="6">
        <f>IF(名目付加価値!I562&gt;0,名目付加価値!I562/SUMIF(名目付加価値!I556:I578,"&lt;&gt;0"),0)</f>
        <v>1.5573571561402545E-3</v>
      </c>
      <c r="J562" s="6">
        <f>IF(名目付加価値!J562&gt;0,名目付加価値!J562/SUMIF(名目付加価値!J556:J578,"&lt;&gt;0"),0)</f>
        <v>1.3832609549522651E-3</v>
      </c>
    </row>
    <row r="563" spans="1:10" x14ac:dyDescent="0.15">
      <c r="A563" s="1">
        <v>25</v>
      </c>
      <c r="B563" s="1" t="s">
        <v>298</v>
      </c>
      <c r="C563" s="1">
        <v>8</v>
      </c>
      <c r="D563" s="1" t="s">
        <v>20</v>
      </c>
      <c r="E563" s="6">
        <f>IF(名目付加価値!E563&gt;0,名目付加価値!E563/SUMIF(名目付加価値!E556:E578,"&lt;&gt;0"),0)</f>
        <v>4.9117936995439523E-2</v>
      </c>
      <c r="F563" s="6">
        <f>IF(名目付加価値!F563&gt;0,名目付加価値!F563/SUMIF(名目付加価値!F556:F578,"&lt;&gt;0"),0)</f>
        <v>4.0575667444586655E-2</v>
      </c>
      <c r="G563" s="6">
        <f>IF(名目付加価値!G563&gt;0,名目付加価値!G563/SUMIF(名目付加価値!G556:G578,"&lt;&gt;0"),0)</f>
        <v>4.0611452901390947E-2</v>
      </c>
      <c r="H563" s="6">
        <f>IF(名目付加価値!H563&gt;0,名目付加価値!H563/SUMIF(名目付加価値!H556:H578,"&lt;&gt;0"),0)</f>
        <v>3.206004484197985E-2</v>
      </c>
      <c r="I563" s="6">
        <f>IF(名目付加価値!I563&gt;0,名目付加価値!I563/SUMIF(名目付加価値!I556:I578,"&lt;&gt;0"),0)</f>
        <v>4.1075169824644465E-2</v>
      </c>
      <c r="J563" s="6">
        <f>IF(名目付加価値!J563&gt;0,名目付加価値!J563/SUMIF(名目付加価値!J556:J578,"&lt;&gt;0"),0)</f>
        <v>3.5204317737363613E-2</v>
      </c>
    </row>
    <row r="564" spans="1:10" x14ac:dyDescent="0.15">
      <c r="A564" s="1">
        <v>25</v>
      </c>
      <c r="B564" s="1" t="s">
        <v>298</v>
      </c>
      <c r="C564" s="1">
        <v>9</v>
      </c>
      <c r="D564" s="1" t="s">
        <v>21</v>
      </c>
      <c r="E564" s="6">
        <f>IF(名目付加価値!E564&gt;0,名目付加価値!E564/SUMIF(名目付加価値!E556:E578,"&lt;&gt;0"),0)</f>
        <v>1.7113439444174365E-2</v>
      </c>
      <c r="F564" s="6">
        <f>IF(名目付加価値!F564&gt;0,名目付加価値!F564/SUMIF(名目付加価値!F556:F578,"&lt;&gt;0"),0)</f>
        <v>1.4073616826803742E-2</v>
      </c>
      <c r="G564" s="6">
        <f>IF(名目付加価値!G564&gt;0,名目付加価値!G564/SUMIF(名目付加価値!G556:G578,"&lt;&gt;0"),0)</f>
        <v>1.0630048282197111E-2</v>
      </c>
      <c r="H564" s="6">
        <f>IF(名目付加価値!H564&gt;0,名目付加価値!H564/SUMIF(名目付加価値!H556:H578,"&lt;&gt;0"),0)</f>
        <v>8.8214301559004053E-3</v>
      </c>
      <c r="I564" s="6">
        <f>IF(名目付加価値!I564&gt;0,名目付加価値!I564/SUMIF(名目付加価値!I556:I578,"&lt;&gt;0"),0)</f>
        <v>1.0397417474856861E-2</v>
      </c>
      <c r="J564" s="6">
        <f>IF(名目付加価値!J564&gt;0,名目付加価値!J564/SUMIF(名目付加価値!J556:J578,"&lt;&gt;0"),0)</f>
        <v>1.1760945032547035E-2</v>
      </c>
    </row>
    <row r="565" spans="1:10" x14ac:dyDescent="0.15">
      <c r="A565" s="1">
        <v>25</v>
      </c>
      <c r="B565" s="1" t="s">
        <v>298</v>
      </c>
      <c r="C565" s="1">
        <v>10</v>
      </c>
      <c r="D565" s="1" t="s">
        <v>22</v>
      </c>
      <c r="E565" s="6">
        <f>IF(名目付加価値!E565&gt;0,名目付加価値!E565/SUMIF(名目付加価値!E556:E578,"&lt;&gt;0"),0)</f>
        <v>1.41688737058293E-2</v>
      </c>
      <c r="F565" s="6">
        <f>IF(名目付加価値!F565&gt;0,名目付加価値!F565/SUMIF(名目付加価値!F556:F578,"&lt;&gt;0"),0)</f>
        <v>1.8991976935331684E-2</v>
      </c>
      <c r="G565" s="6">
        <f>IF(名目付加価値!G565&gt;0,名目付加価値!G565/SUMIF(名目付加価値!G556:G578,"&lt;&gt;0"),0)</f>
        <v>2.8619230384654103E-2</v>
      </c>
      <c r="H565" s="6">
        <f>IF(名目付加価値!H565&gt;0,名目付加価値!H565/SUMIF(名目付加価値!H556:H578,"&lt;&gt;0"),0)</f>
        <v>2.3061714198711607E-2</v>
      </c>
      <c r="I565" s="6">
        <f>IF(名目付加価値!I565&gt;0,名目付加価値!I565/SUMIF(名目付加価値!I556:I578,"&lt;&gt;0"),0)</f>
        <v>2.0160647328864051E-2</v>
      </c>
      <c r="J565" s="6">
        <f>IF(名目付加価値!J565&gt;0,名目付加価値!J565/SUMIF(名目付加価値!J556:J578,"&lt;&gt;0"),0)</f>
        <v>2.0866645110841693E-2</v>
      </c>
    </row>
    <row r="566" spans="1:10" x14ac:dyDescent="0.15">
      <c r="A566" s="1">
        <v>25</v>
      </c>
      <c r="B566" s="1" t="s">
        <v>298</v>
      </c>
      <c r="C566" s="1">
        <v>11</v>
      </c>
      <c r="D566" s="1" t="s">
        <v>23</v>
      </c>
      <c r="E566" s="6">
        <f>IF(名目付加価値!E566&gt;0,名目付加価値!E566/SUMIF(名目付加価値!E556:E578,"&lt;&gt;0"),0)</f>
        <v>3.3701697329007796E-2</v>
      </c>
      <c r="F566" s="6">
        <f>IF(名目付加価値!F566&gt;0,名目付加価値!F566/SUMIF(名目付加価値!F556:F578,"&lt;&gt;0"),0)</f>
        <v>4.2989567944731605E-2</v>
      </c>
      <c r="G566" s="6">
        <f>IF(名目付加価値!G566&gt;0,名目付加価値!G566/SUMIF(名目付加価値!G556:G578,"&lt;&gt;0"),0)</f>
        <v>4.7542156058308797E-2</v>
      </c>
      <c r="H566" s="6">
        <f>IF(名目付加価値!H566&gt;0,名目付加価値!H566/SUMIF(名目付加価値!H556:H578,"&lt;&gt;0"),0)</f>
        <v>4.4936366338228027E-2</v>
      </c>
      <c r="I566" s="6">
        <f>IF(名目付加価値!I566&gt;0,名目付加価値!I566/SUMIF(名目付加価値!I556:I578,"&lt;&gt;0"),0)</f>
        <v>7.3081676866399131E-2</v>
      </c>
      <c r="J566" s="6">
        <f>IF(名目付加価値!J566&gt;0,名目付加価値!J566/SUMIF(名目付加価値!J556:J578,"&lt;&gt;0"),0)</f>
        <v>5.608901380112552E-2</v>
      </c>
    </row>
    <row r="567" spans="1:10" x14ac:dyDescent="0.15">
      <c r="A567" s="1">
        <v>25</v>
      </c>
      <c r="B567" s="1" t="s">
        <v>298</v>
      </c>
      <c r="C567" s="1">
        <v>12</v>
      </c>
      <c r="D567" s="1" t="s">
        <v>24</v>
      </c>
      <c r="E567" s="6">
        <f>IF(名目付加価値!E567&gt;0,名目付加価値!E567/SUMIF(名目付加価値!E556:E578,"&lt;&gt;0"),0)</f>
        <v>5.5313693197123245E-2</v>
      </c>
      <c r="F567" s="6">
        <f>IF(名目付加価値!F567&gt;0,名目付加価値!F567/SUMIF(名目付加価値!F556:F578,"&lt;&gt;0"),0)</f>
        <v>9.7876110027100546E-2</v>
      </c>
      <c r="G567" s="6">
        <f>IF(名目付加価値!G567&gt;0,名目付加価値!G567/SUMIF(名目付加価値!G556:G578,"&lt;&gt;0"),0)</f>
        <v>0.1716572795031277</v>
      </c>
      <c r="H567" s="6">
        <f>IF(名目付加価値!H567&gt;0,名目付加価値!H567/SUMIF(名目付加価値!H556:H578,"&lt;&gt;0"),0)</f>
        <v>0.12891235898461623</v>
      </c>
      <c r="I567" s="6">
        <f>IF(名目付加価値!I567&gt;0,名目付加価値!I567/SUMIF(名目付加価値!I556:I578,"&lt;&gt;0"),0)</f>
        <v>7.0778631553045271E-2</v>
      </c>
      <c r="J567" s="6">
        <f>IF(名目付加価値!J567&gt;0,名目付加価値!J567/SUMIF(名目付加価値!J556:J578,"&lt;&gt;0"),0)</f>
        <v>6.0542442377640338E-2</v>
      </c>
    </row>
    <row r="568" spans="1:10" x14ac:dyDescent="0.15">
      <c r="A568" s="1">
        <v>25</v>
      </c>
      <c r="B568" s="1" t="s">
        <v>298</v>
      </c>
      <c r="C568" s="1">
        <v>13</v>
      </c>
      <c r="D568" s="1" t="s">
        <v>25</v>
      </c>
      <c r="E568" s="6">
        <f>IF(名目付加価値!E568&gt;0,名目付加価値!E568/SUMIF(名目付加価値!E556:E578,"&lt;&gt;0"),0)</f>
        <v>1.3760776362686977E-2</v>
      </c>
      <c r="F568" s="6">
        <f>IF(名目付加価値!F568&gt;0,名目付加価値!F568/SUMIF(名目付加価値!F556:F578,"&lt;&gt;0"),0)</f>
        <v>2.1784329034666167E-2</v>
      </c>
      <c r="G568" s="6">
        <f>IF(名目付加価値!G568&gt;0,名目付加価値!G568/SUMIF(名目付加価値!G556:G578,"&lt;&gt;0"),0)</f>
        <v>2.5307092610929088E-2</v>
      </c>
      <c r="H568" s="6">
        <f>IF(名目付加価値!H568&gt;0,名目付加価値!H568/SUMIF(名目付加価値!H556:H578,"&lt;&gt;0"),0)</f>
        <v>4.0776368731091792E-2</v>
      </c>
      <c r="I568" s="6">
        <f>IF(名目付加価値!I568&gt;0,名目付加価値!I568/SUMIF(名目付加価値!I556:I578,"&lt;&gt;0"),0)</f>
        <v>4.3260951477055498E-2</v>
      </c>
      <c r="J568" s="6">
        <f>IF(名目付加価値!J568&gt;0,名目付加価値!J568/SUMIF(名目付加価値!J556:J578,"&lt;&gt;0"),0)</f>
        <v>4.2156063537749318E-2</v>
      </c>
    </row>
    <row r="569" spans="1:10" x14ac:dyDescent="0.15">
      <c r="A569" s="1">
        <v>25</v>
      </c>
      <c r="B569" s="1" t="s">
        <v>298</v>
      </c>
      <c r="C569" s="1">
        <v>14</v>
      </c>
      <c r="D569" s="1" t="s">
        <v>26</v>
      </c>
      <c r="E569" s="6">
        <f>IF(名目付加価値!E569&gt;0,名目付加価値!E569/SUMIF(名目付加価値!E556:E578,"&lt;&gt;0"),0)</f>
        <v>2.8764629567610686E-3</v>
      </c>
      <c r="F569" s="6">
        <f>IF(名目付加価値!F569&gt;0,名目付加価値!F569/SUMIF(名目付加価値!F556:F578,"&lt;&gt;0"),0)</f>
        <v>2.97006817450537E-3</v>
      </c>
      <c r="G569" s="6">
        <f>IF(名目付加価値!G569&gt;0,名目付加価値!G569/SUMIF(名目付加価値!G556:G578,"&lt;&gt;0"),0)</f>
        <v>5.5844352033329403E-3</v>
      </c>
      <c r="H569" s="6">
        <f>IF(名目付加価値!H569&gt;0,名目付加価値!H569/SUMIF(名目付加価値!H556:H578,"&lt;&gt;0"),0)</f>
        <v>6.5226671750632419E-3</v>
      </c>
      <c r="I569" s="6">
        <f>IF(名目付加価値!I569&gt;0,名目付加価値!I569/SUMIF(名目付加価値!I556:I578,"&lt;&gt;0"),0)</f>
        <v>5.1550183412564206E-3</v>
      </c>
      <c r="J569" s="6">
        <f>IF(名目付加価値!J569&gt;0,名目付加価値!J569/SUMIF(名目付加価値!J556:J578,"&lt;&gt;0"),0)</f>
        <v>4.2446181535591918E-3</v>
      </c>
    </row>
    <row r="570" spans="1:10" x14ac:dyDescent="0.15">
      <c r="A570" s="1">
        <v>25</v>
      </c>
      <c r="B570" s="1" t="s">
        <v>298</v>
      </c>
      <c r="C570" s="1">
        <v>15</v>
      </c>
      <c r="D570" s="1" t="s">
        <v>27</v>
      </c>
      <c r="E570" s="6">
        <f>IF(名目付加価値!E570&gt;0,名目付加価値!E570/SUMIF(名目付加価値!E556:E578,"&lt;&gt;0"),0)</f>
        <v>4.5225767261613918E-2</v>
      </c>
      <c r="F570" s="6">
        <f>IF(名目付加価値!F570&gt;0,名目付加価値!F570/SUMIF(名目付加価値!F556:F578,"&lt;&gt;0"),0)</f>
        <v>5.5432197917906427E-2</v>
      </c>
      <c r="G570" s="6">
        <f>IF(名目付加価値!G570&gt;0,名目付加価値!G570/SUMIF(名目付加価値!G556:G578,"&lt;&gt;0"),0)</f>
        <v>6.2438508807336028E-2</v>
      </c>
      <c r="H570" s="6">
        <f>IF(名目付加価値!H570&gt;0,名目付加価値!H570/SUMIF(名目付加価値!H556:H578,"&lt;&gt;0"),0)</f>
        <v>4.9482047043484488E-2</v>
      </c>
      <c r="I570" s="6">
        <f>IF(名目付加価値!I570&gt;0,名目付加価値!I570/SUMIF(名目付加価値!I556:I578,"&lt;&gt;0"),0)</f>
        <v>5.4441131461759308E-2</v>
      </c>
      <c r="J570" s="6">
        <f>IF(名目付加価値!J570&gt;0,名目付加価値!J570/SUMIF(名目付加価値!J556:J578,"&lt;&gt;0"),0)</f>
        <v>5.1175649339883375E-2</v>
      </c>
    </row>
    <row r="571" spans="1:10" x14ac:dyDescent="0.15">
      <c r="A571" s="1">
        <v>25</v>
      </c>
      <c r="B571" s="1" t="s">
        <v>297</v>
      </c>
      <c r="C571" s="1">
        <v>16</v>
      </c>
      <c r="D571" s="1" t="s">
        <v>10</v>
      </c>
      <c r="E571" s="6">
        <f>IF(名目付加価値!E571&gt;0,名目付加価値!E571/SUMIF(名目付加価値!E556:E578,"&lt;&gt;0"),0)</f>
        <v>0.12852874726378855</v>
      </c>
      <c r="F571" s="6">
        <f>IF(名目付加価値!F571&gt;0,名目付加価値!F571/SUMIF(名目付加価値!F556:F578,"&lt;&gt;0"),0)</f>
        <v>0.11225101536693845</v>
      </c>
      <c r="G571" s="6">
        <f>IF(名目付加価値!G571&gt;0,名目付加価値!G571/SUMIF(名目付加価値!G556:G578,"&lt;&gt;0"),0)</f>
        <v>0.10428395591250277</v>
      </c>
      <c r="H571" s="6">
        <f>IF(名目付加価値!H571&gt;0,名目付加価値!H571/SUMIF(名目付加価値!H556:H578,"&lt;&gt;0"),0)</f>
        <v>7.9328281955315258E-2</v>
      </c>
      <c r="I571" s="6">
        <f>IF(名目付加価値!I571&gt;0,名目付加価値!I571/SUMIF(名目付加価値!I556:I578,"&lt;&gt;0"),0)</f>
        <v>6.9967416440051083E-2</v>
      </c>
      <c r="J571" s="6">
        <f>IF(名目付加価値!J571&gt;0,名目付加価値!J571/SUMIF(名目付加価値!J556:J578,"&lt;&gt;0"),0)</f>
        <v>6.6306418820049895E-2</v>
      </c>
    </row>
    <row r="572" spans="1:10" x14ac:dyDescent="0.15">
      <c r="A572" s="1">
        <v>25</v>
      </c>
      <c r="B572" s="1" t="s">
        <v>297</v>
      </c>
      <c r="C572" s="1">
        <v>17</v>
      </c>
      <c r="D572" s="1" t="s">
        <v>11</v>
      </c>
      <c r="E572" s="6">
        <f>IF(名目付加価値!E572&gt;0,名目付加価値!E572/SUMIF(名目付加価値!E556:E578,"&lt;&gt;0"),0)</f>
        <v>1.0007706382582719E-2</v>
      </c>
      <c r="F572" s="6">
        <f>IF(名目付加価値!F572&gt;0,名目付加価値!F572/SUMIF(名目付加価値!F556:F578,"&lt;&gt;0"),0)</f>
        <v>1.7744415046209678E-2</v>
      </c>
      <c r="G572" s="6">
        <f>IF(名目付加価値!G572&gt;0,名目付加価値!G572/SUMIF(名目付加価値!G556:G578,"&lt;&gt;0"),0)</f>
        <v>1.4430614642619546E-2</v>
      </c>
      <c r="H572" s="6">
        <f>IF(名目付加価値!H572&gt;0,名目付加価値!H572/SUMIF(名目付加価値!H556:H578,"&lt;&gt;0"),0)</f>
        <v>1.9944197940099676E-2</v>
      </c>
      <c r="I572" s="6">
        <f>IF(名目付加価値!I572&gt;0,名目付加価値!I572/SUMIF(名目付加価値!I556:I578,"&lt;&gt;0"),0)</f>
        <v>1.4402831402933894E-2</v>
      </c>
      <c r="J572" s="6">
        <f>IF(名目付加価値!J572&gt;0,名目付加価値!J572/SUMIF(名目付加価値!J556:J578,"&lt;&gt;0"),0)</f>
        <v>2.0612333676539769E-2</v>
      </c>
    </row>
    <row r="573" spans="1:10" x14ac:dyDescent="0.15">
      <c r="A573" s="1">
        <v>25</v>
      </c>
      <c r="B573" s="1" t="s">
        <v>297</v>
      </c>
      <c r="C573" s="1">
        <v>18</v>
      </c>
      <c r="D573" s="1" t="s">
        <v>12</v>
      </c>
      <c r="E573" s="6">
        <f>IF(名目付加価値!E573&gt;0,名目付加価値!E573/SUMIF(名目付加価値!E556:E578,"&lt;&gt;0"),0)</f>
        <v>8.4878821943610239E-2</v>
      </c>
      <c r="F573" s="6">
        <f>IF(名目付加価値!F573&gt;0,名目付加価値!F573/SUMIF(名目付加価値!F556:F578,"&lt;&gt;0"),0)</f>
        <v>8.2211828238347245E-2</v>
      </c>
      <c r="G573" s="6">
        <f>IF(名目付加価値!G573&gt;0,名目付加価値!G573/SUMIF(名目付加価値!G556:G578,"&lt;&gt;0"),0)</f>
        <v>6.4902379612144928E-2</v>
      </c>
      <c r="H573" s="6">
        <f>IF(名目付加価値!H573&gt;0,名目付加価値!H573/SUMIF(名目付加価値!H556:H578,"&lt;&gt;0"),0)</f>
        <v>7.4881187603261165E-2</v>
      </c>
      <c r="I573" s="6">
        <f>IF(名目付加価値!I573&gt;0,名目付加価値!I573/SUMIF(名目付加価値!I556:I578,"&lt;&gt;0"),0)</f>
        <v>7.0419657007452174E-2</v>
      </c>
      <c r="J573" s="6">
        <f>IF(名目付加価値!J573&gt;0,名目付加価値!J573/SUMIF(名目付加価値!J556:J578,"&lt;&gt;0"),0)</f>
        <v>6.5804679562549387E-2</v>
      </c>
    </row>
    <row r="574" spans="1:10" x14ac:dyDescent="0.15">
      <c r="A574" s="1">
        <v>25</v>
      </c>
      <c r="B574" s="1" t="s">
        <v>297</v>
      </c>
      <c r="C574" s="1">
        <v>19</v>
      </c>
      <c r="D574" s="1" t="s">
        <v>13</v>
      </c>
      <c r="E574" s="6">
        <f>IF(名目付加価値!E574&gt;0,名目付加価値!E574/SUMIF(名目付加価値!E556:E578,"&lt;&gt;0"),0)</f>
        <v>2.845298874767924E-2</v>
      </c>
      <c r="F574" s="6">
        <f>IF(名目付加価値!F574&gt;0,名目付加価値!F574/SUMIF(名目付加価値!F556:F578,"&lt;&gt;0"),0)</f>
        <v>3.5978412400759122E-2</v>
      </c>
      <c r="G574" s="6">
        <f>IF(名目付加価値!G574&gt;0,名目付加価値!G574/SUMIF(名目付加価値!G556:G578,"&lt;&gt;0"),0)</f>
        <v>3.6022464226489484E-2</v>
      </c>
      <c r="H574" s="6">
        <f>IF(名目付加価値!H574&gt;0,名目付加価値!H574/SUMIF(名目付加価値!H556:H578,"&lt;&gt;0"),0)</f>
        <v>3.4896846468376798E-2</v>
      </c>
      <c r="I574" s="6">
        <f>IF(名目付加価値!I574&gt;0,名目付加価値!I574/SUMIF(名目付加価値!I556:I578,"&lt;&gt;0"),0)</f>
        <v>3.4474704599052872E-2</v>
      </c>
      <c r="J574" s="6">
        <f>IF(名目付加価値!J574&gt;0,名目付加価値!J574/SUMIF(名目付加価値!J556:J578,"&lt;&gt;0"),0)</f>
        <v>3.4802545892271185E-2</v>
      </c>
    </row>
    <row r="575" spans="1:10" x14ac:dyDescent="0.15">
      <c r="A575" s="1">
        <v>25</v>
      </c>
      <c r="B575" s="1" t="s">
        <v>297</v>
      </c>
      <c r="C575" s="1">
        <v>20</v>
      </c>
      <c r="D575" s="1" t="s">
        <v>14</v>
      </c>
      <c r="E575" s="6">
        <f>IF(名目付加価値!E575&gt;0,名目付加価値!E575/SUMIF(名目付加価値!E556:E578,"&lt;&gt;0"),0)</f>
        <v>1.1615544391525984E-2</v>
      </c>
      <c r="F575" s="6">
        <f>IF(名目付加価値!F575&gt;0,名目付加価値!F575/SUMIF(名目付加価値!F556:F578,"&lt;&gt;0"),0)</f>
        <v>1.5950407001699238E-2</v>
      </c>
      <c r="G575" s="6">
        <f>IF(名目付加価値!G575&gt;0,名目付加価値!G575/SUMIF(名目付加価値!G556:G578,"&lt;&gt;0"),0)</f>
        <v>1.3996231855199723E-2</v>
      </c>
      <c r="H575" s="6">
        <f>IF(名目付加価値!H575&gt;0,名目付加価値!H575/SUMIF(名目付加価値!H556:H578,"&lt;&gt;0"),0)</f>
        <v>1.5791026145612629E-2</v>
      </c>
      <c r="I575" s="6">
        <f>IF(名目付加価値!I575&gt;0,名目付加価値!I575/SUMIF(名目付加価値!I556:I578,"&lt;&gt;0"),0)</f>
        <v>1.8233156085395243E-2</v>
      </c>
      <c r="J575" s="6">
        <f>IF(名目付加価値!J575&gt;0,名目付加価値!J575/SUMIF(名目付加価値!J556:J578,"&lt;&gt;0"),0)</f>
        <v>2.088665547684149E-2</v>
      </c>
    </row>
    <row r="576" spans="1:10" x14ac:dyDescent="0.15">
      <c r="A576" s="1">
        <v>25</v>
      </c>
      <c r="B576" s="1" t="s">
        <v>297</v>
      </c>
      <c r="C576" s="1">
        <v>21</v>
      </c>
      <c r="D576" s="1" t="s">
        <v>15</v>
      </c>
      <c r="E576" s="6">
        <f>IF(名目付加価値!E576&gt;0,名目付加価値!E576/SUMIF(名目付加価値!E556:E578,"&lt;&gt;0"),0)</f>
        <v>8.1634505456733328E-2</v>
      </c>
      <c r="F576" s="6">
        <f>IF(名目付加価値!F576&gt;0,名目付加価値!F576/SUMIF(名目付加価値!F556:F578,"&lt;&gt;0"),0)</f>
        <v>5.7255528382695764E-2</v>
      </c>
      <c r="G576" s="6">
        <f>IF(名目付加価値!G576&gt;0,名目付加価値!G576/SUMIF(名目付加価値!G556:G578,"&lt;&gt;0"),0)</f>
        <v>4.9168328718809357E-2</v>
      </c>
      <c r="H576" s="6">
        <f>IF(名目付加価値!H576&gt;0,名目付加価値!H576/SUMIF(名目付加価値!H556:H578,"&lt;&gt;0"),0)</f>
        <v>5.4364652852243713E-2</v>
      </c>
      <c r="I576" s="6">
        <f>IF(名目付加価値!I576&gt;0,名目付加価値!I576/SUMIF(名目付加価値!I556:I578,"&lt;&gt;0"),0)</f>
        <v>5.978315223835879E-2</v>
      </c>
      <c r="J576" s="6">
        <f>IF(名目付加価値!J576&gt;0,名目付加価値!J576/SUMIF(名目付加価値!J556:J578,"&lt;&gt;0"),0)</f>
        <v>6.0878401039489258E-2</v>
      </c>
    </row>
    <row r="577" spans="1:10" x14ac:dyDescent="0.15">
      <c r="A577" s="1">
        <v>25</v>
      </c>
      <c r="B577" s="1" t="s">
        <v>147</v>
      </c>
      <c r="C577" s="1">
        <v>22</v>
      </c>
      <c r="D577" s="1" t="s">
        <v>7</v>
      </c>
      <c r="E577" s="6">
        <f>IF(名目付加価値!E577&gt;0,名目付加価値!E577/SUMIF(名目付加価値!E556:E578,"&lt;&gt;0"),0)</f>
        <v>8.8868190444759812E-2</v>
      </c>
      <c r="F577" s="6">
        <f>IF(名目付加価値!F577&gt;0,名目付加価値!F577/SUMIF(名目付加価値!F556:F578,"&lt;&gt;0"),0)</f>
        <v>0.12054921685345556</v>
      </c>
      <c r="G577" s="6">
        <f>IF(名目付加価値!G577&gt;0,名目付加価値!G577/SUMIF(名目付加価値!G556:G578,"&lt;&gt;0"),0)</f>
        <v>0.11568064923810344</v>
      </c>
      <c r="H577" s="6">
        <f>IF(名目付加価値!H577&gt;0,名目付加価値!H577/SUMIF(名目付加価値!H556:H578,"&lt;&gt;0"),0)</f>
        <v>0.16337623716515756</v>
      </c>
      <c r="I577" s="6">
        <f>IF(名目付加価値!I577&gt;0,名目付加価値!I577/SUMIF(名目付加価値!I556:I578,"&lt;&gt;0"),0)</f>
        <v>0.20846129975344851</v>
      </c>
      <c r="J577" s="6">
        <f>IF(名目付加価値!J577&gt;0,名目付加価値!J577/SUMIF(名目付加価値!J556:J578,"&lt;&gt;0"),0)</f>
        <v>0.22294928554798743</v>
      </c>
    </row>
    <row r="578" spans="1:10" x14ac:dyDescent="0.15">
      <c r="A578" s="1">
        <v>25</v>
      </c>
      <c r="B578" s="1" t="s">
        <v>147</v>
      </c>
      <c r="C578" s="1">
        <v>23</v>
      </c>
      <c r="D578" s="1" t="s">
        <v>28</v>
      </c>
      <c r="E578" s="6">
        <f>IF(名目付加価値!E578&gt;0,名目付加価値!E578/SUMIF(名目付加価値!E556:E578,"&lt;&gt;0"),0)</f>
        <v>7.8727589043622162E-2</v>
      </c>
      <c r="F578" s="6">
        <f>IF(名目付加価値!F578&gt;0,名目付加価値!F578/SUMIF(名目付加価値!F556:F578,"&lt;&gt;0"),0)</f>
        <v>9.7177657789799879E-2</v>
      </c>
      <c r="G578" s="6">
        <f>IF(名目付加価値!G578&gt;0,名目付加価値!G578/SUMIF(名目付加価値!G556:G578,"&lt;&gt;0"),0)</f>
        <v>7.8180481736243299E-2</v>
      </c>
      <c r="H578" s="6">
        <f>IF(名目付加価値!H578&gt;0,名目付加価値!H578/SUMIF(名目付加価値!H556:H578,"&lt;&gt;0"),0)</f>
        <v>9.0564832023903294E-2</v>
      </c>
      <c r="I578" s="6">
        <f>IF(名目付加価値!I578&gt;0,名目付加価値!I578/SUMIF(名目付加価値!I556:I578,"&lt;&gt;0"),0)</f>
        <v>0.10075715155016106</v>
      </c>
      <c r="J578" s="6">
        <f>IF(名目付加価値!J578&gt;0,名目付加価値!J578/SUMIF(名目付加価値!J556:J578,"&lt;&gt;0"),0)</f>
        <v>0.10546377230699837</v>
      </c>
    </row>
    <row r="579" spans="1:10" x14ac:dyDescent="0.15">
      <c r="A579" s="1">
        <v>26</v>
      </c>
      <c r="B579" s="1" t="s">
        <v>348</v>
      </c>
      <c r="C579" s="1">
        <v>1</v>
      </c>
      <c r="D579" s="1" t="s">
        <v>8</v>
      </c>
      <c r="E579" s="6">
        <f>IF(名目付加価値!E579&gt;0,名目付加価値!E579/SUMIF(名目付加価値!E579:E601,"&lt;&gt;0"),0)</f>
        <v>2.7130222722048496E-2</v>
      </c>
      <c r="F579" s="6">
        <f>IF(名目付加価値!F579&gt;0,名目付加価値!F579/SUMIF(名目付加価値!F579:F601,"&lt;&gt;0"),0)</f>
        <v>1.4387440973564654E-2</v>
      </c>
      <c r="G579" s="6">
        <f>IF(名目付加価値!G579&gt;0,名目付加価値!G579/SUMIF(名目付加価値!G579:G601,"&lt;&gt;0"),0)</f>
        <v>8.4447963647407386E-3</v>
      </c>
      <c r="H579" s="6">
        <f>IF(名目付加価値!H579&gt;0,名目付加価値!H579/SUMIF(名目付加価値!H579:H601,"&lt;&gt;0"),0)</f>
        <v>7.6047233995963333E-3</v>
      </c>
      <c r="I579" s="6">
        <f>IF(名目付加価値!I579&gt;0,名目付加価値!I579/SUMIF(名目付加価値!I579:I601,"&lt;&gt;0"),0)</f>
        <v>6.2975675508366641E-3</v>
      </c>
      <c r="J579" s="6">
        <f>IF(名目付加価値!J579&gt;0,名目付加価値!J579/SUMIF(名目付加価値!J579:J601,"&lt;&gt;0"),0)</f>
        <v>5.5565612446180955E-3</v>
      </c>
    </row>
    <row r="580" spans="1:10" x14ac:dyDescent="0.15">
      <c r="A580" s="1">
        <v>26</v>
      </c>
      <c r="B580" s="1" t="s">
        <v>348</v>
      </c>
      <c r="C580" s="1">
        <v>2</v>
      </c>
      <c r="D580" s="1" t="s">
        <v>9</v>
      </c>
      <c r="E580" s="6">
        <f>IF(名目付加価値!E580&gt;0,名目付加価値!E580/SUMIF(名目付加価値!E579:E601,"&lt;&gt;0"),0)</f>
        <v>3.6047618648114019E-3</v>
      </c>
      <c r="F580" s="6">
        <f>IF(名目付加価値!F580&gt;0,名目付加価値!F580/SUMIF(名目付加価値!F579:F601,"&lt;&gt;0"),0)</f>
        <v>2.0846445115754891E-3</v>
      </c>
      <c r="G580" s="6">
        <f>IF(名目付加価値!G580&gt;0,名目付加価値!G580/SUMIF(名目付加価値!G579:G601,"&lt;&gt;0"),0)</f>
        <v>1.5246963637347739E-3</v>
      </c>
      <c r="H580" s="6">
        <f>IF(名目付加価値!H580&gt;0,名目付加価値!H580/SUMIF(名目付加価値!H579:H601,"&lt;&gt;0"),0)</f>
        <v>7.6309355450843044E-4</v>
      </c>
      <c r="I580" s="6">
        <f>IF(名目付加価値!I580&gt;0,名目付加価値!I580/SUMIF(名目付加価値!I579:I601,"&lt;&gt;0"),0)</f>
        <v>2.2947230383357569E-4</v>
      </c>
      <c r="J580" s="6">
        <f>IF(名目付加価値!J580&gt;0,名目付加価値!J580/SUMIF(名目付加価値!J579:J601,"&lt;&gt;0"),0)</f>
        <v>2.3031152757715283E-4</v>
      </c>
    </row>
    <row r="581" spans="1:10" x14ac:dyDescent="0.15">
      <c r="A581" s="1">
        <v>26</v>
      </c>
      <c r="B581" s="1" t="s">
        <v>349</v>
      </c>
      <c r="C581" s="1">
        <v>3</v>
      </c>
      <c r="D581" s="1" t="s">
        <v>16</v>
      </c>
      <c r="E581" s="6">
        <f>IF(名目付加価値!E581&gt;0,名目付加価値!E581/SUMIF(名目付加価値!E579:E601,"&lt;&gt;0"),0)</f>
        <v>8.0984208924228071E-2</v>
      </c>
      <c r="F581" s="6">
        <f>IF(名目付加価値!F581&gt;0,名目付加価値!F581/SUMIF(名目付加価値!F579:F601,"&lt;&gt;0"),0)</f>
        <v>7.2298492405911477E-2</v>
      </c>
      <c r="G581" s="6">
        <f>IF(名目付加価値!G581&gt;0,名目付加価値!G581/SUMIF(名目付加価値!G579:G601,"&lt;&gt;0"),0)</f>
        <v>5.9858987606536129E-2</v>
      </c>
      <c r="H581" s="6">
        <f>IF(名目付加価値!H581&gt;0,名目付加価値!H581/SUMIF(名目付加価値!H579:H601,"&lt;&gt;0"),0)</f>
        <v>7.4276770735146935E-2</v>
      </c>
      <c r="I581" s="6">
        <f>IF(名目付加価値!I581&gt;0,名目付加価値!I581/SUMIF(名目付加価値!I579:I601,"&lt;&gt;0"),0)</f>
        <v>9.6225859926636209E-2</v>
      </c>
      <c r="J581" s="6">
        <f>IF(名目付加価値!J581&gt;0,名目付加価値!J581/SUMIF(名目付加価値!J579:J601,"&lt;&gt;0"),0)</f>
        <v>0.10549065043003193</v>
      </c>
    </row>
    <row r="582" spans="1:10" x14ac:dyDescent="0.15">
      <c r="A582" s="1">
        <v>26</v>
      </c>
      <c r="B582" s="1" t="s">
        <v>350</v>
      </c>
      <c r="C582" s="1">
        <v>4</v>
      </c>
      <c r="D582" s="1" t="s">
        <v>17</v>
      </c>
      <c r="E582" s="6">
        <f>IF(名目付加価値!E582&gt;0,名目付加価値!E582/SUMIF(名目付加価値!E579:E601,"&lt;&gt;0"),0)</f>
        <v>0.12724749145338704</v>
      </c>
      <c r="F582" s="6">
        <f>IF(名目付加価値!F582&gt;0,名目付加価値!F582/SUMIF(名目付加価値!F579:F601,"&lt;&gt;0"),0)</f>
        <v>6.0590338255727988E-2</v>
      </c>
      <c r="G582" s="6">
        <f>IF(名目付加価値!G582&gt;0,名目付加価値!G582/SUMIF(名目付加価値!G579:G601,"&lt;&gt;0"),0)</f>
        <v>3.7322299131394628E-2</v>
      </c>
      <c r="H582" s="6">
        <f>IF(名目付加価値!H582&gt;0,名目付加価値!H582/SUMIF(名目付加価値!H579:H601,"&lt;&gt;0"),0)</f>
        <v>1.680595613848123E-2</v>
      </c>
      <c r="I582" s="6">
        <f>IF(名目付加価値!I582&gt;0,名目付加価値!I582/SUMIF(名目付加価値!I579:I601,"&lt;&gt;0"),0)</f>
        <v>9.817481063172144E-3</v>
      </c>
      <c r="J582" s="6">
        <f>IF(名目付加価値!J582&gt;0,名目付加価値!J582/SUMIF(名目付加価値!J579:J601,"&lt;&gt;0"),0)</f>
        <v>8.6380887894111028E-3</v>
      </c>
    </row>
    <row r="583" spans="1:10" x14ac:dyDescent="0.15">
      <c r="A583" s="1">
        <v>26</v>
      </c>
      <c r="B583" s="1" t="s">
        <v>351</v>
      </c>
      <c r="C583" s="1">
        <v>5</v>
      </c>
      <c r="D583" s="1" t="s">
        <v>18</v>
      </c>
      <c r="E583" s="6">
        <f>IF(名目付加価値!E583&gt;0,名目付加価値!E583/SUMIF(名目付加価値!E579:E601,"&lt;&gt;0"),0)</f>
        <v>9.1530022417538621E-3</v>
      </c>
      <c r="F583" s="6">
        <f>IF(名目付加価値!F583&gt;0,名目付加価値!F583/SUMIF(名目付加価値!F579:F601,"&lt;&gt;0"),0)</f>
        <v>8.3056911697765249E-3</v>
      </c>
      <c r="G583" s="6">
        <f>IF(名目付加価値!G583&gt;0,名目付加価値!G583/SUMIF(名目付加価値!G579:G601,"&lt;&gt;0"),0)</f>
        <v>7.1599790798460928E-3</v>
      </c>
      <c r="H583" s="6">
        <f>IF(名目付加価値!H583&gt;0,名目付加価値!H583/SUMIF(名目付加価値!H579:H601,"&lt;&gt;0"),0)</f>
        <v>4.0789961492677619E-3</v>
      </c>
      <c r="I583" s="6">
        <f>IF(名目付加価値!I583&gt;0,名目付加価値!I583/SUMIF(名目付加価値!I579:I601,"&lt;&gt;0"),0)</f>
        <v>5.1682598622712819E-3</v>
      </c>
      <c r="J583" s="6">
        <f>IF(名目付加価値!J583&gt;0,名目付加価値!J583/SUMIF(名目付加価値!J579:J601,"&lt;&gt;0"),0)</f>
        <v>4.6306510053318551E-3</v>
      </c>
    </row>
    <row r="584" spans="1:10" x14ac:dyDescent="0.15">
      <c r="A584" s="1">
        <v>26</v>
      </c>
      <c r="B584" s="1" t="s">
        <v>349</v>
      </c>
      <c r="C584" s="1">
        <v>6</v>
      </c>
      <c r="D584" s="1" t="s">
        <v>2</v>
      </c>
      <c r="E584" s="6">
        <f>IF(名目付加価値!E584&gt;0,名目付加価値!E584/SUMIF(名目付加価値!E579:E601,"&lt;&gt;0"),0)</f>
        <v>2.1951401640339777E-2</v>
      </c>
      <c r="F584" s="6">
        <f>IF(名目付加価値!F584&gt;0,名目付加価値!F584/SUMIF(名目付加価値!F579:F601,"&lt;&gt;0"),0)</f>
        <v>9.1040202960755816E-3</v>
      </c>
      <c r="G584" s="6">
        <f>IF(名目付加価値!G584&gt;0,名目付加価値!G584/SUMIF(名目付加価値!G579:G601,"&lt;&gt;0"),0)</f>
        <v>1.0305143479203917E-2</v>
      </c>
      <c r="H584" s="6">
        <f>IF(名目付加価値!H584&gt;0,名目付加価値!H584/SUMIF(名目付加価値!H579:H601,"&lt;&gt;0"),0)</f>
        <v>7.4649210987034189E-3</v>
      </c>
      <c r="I584" s="6">
        <f>IF(名目付加価値!I584&gt;0,名目付加価値!I584/SUMIF(名目付加価値!I579:I601,"&lt;&gt;0"),0)</f>
        <v>6.5285739113655778E-3</v>
      </c>
      <c r="J584" s="6">
        <f>IF(名目付加価値!J584&gt;0,名目付加価値!J584/SUMIF(名目付加価値!J579:J601,"&lt;&gt;0"),0)</f>
        <v>6.7620370763364131E-3</v>
      </c>
    </row>
    <row r="585" spans="1:10" x14ac:dyDescent="0.15">
      <c r="A585" s="1">
        <v>26</v>
      </c>
      <c r="B585" s="1" t="s">
        <v>350</v>
      </c>
      <c r="C585" s="1">
        <v>7</v>
      </c>
      <c r="D585" s="1" t="s">
        <v>19</v>
      </c>
      <c r="E585" s="6">
        <f>IF(名目付加価値!E585&gt;0,名目付加価値!E585/SUMIF(名目付加価値!E579:E601,"&lt;&gt;0"),0)</f>
        <v>1.7310902138455929E-3</v>
      </c>
      <c r="F585" s="6">
        <f>IF(名目付加価値!F585&gt;0,名目付加価値!F585/SUMIF(名目付加価値!F579:F601,"&lt;&gt;0"),0)</f>
        <v>1.1050320541908774E-4</v>
      </c>
      <c r="G585" s="6">
        <f>IF(名目付加価値!G585&gt;0,名目付加価値!G585/SUMIF(名目付加価値!G579:G601,"&lt;&gt;0"),0)</f>
        <v>7.9796443412832819E-4</v>
      </c>
      <c r="H585" s="6">
        <f>IF(名目付加価値!H585&gt;0,名目付加価値!H585/SUMIF(名目付加価値!H579:H601,"&lt;&gt;0"),0)</f>
        <v>4.7141579076516286E-4</v>
      </c>
      <c r="I585" s="6">
        <f>IF(名目付加価値!I585&gt;0,名目付加価値!I585/SUMIF(名目付加価値!I579:I601,"&lt;&gt;0"),0)</f>
        <v>1.0233123126582699E-3</v>
      </c>
      <c r="J585" s="6">
        <f>IF(名目付加価値!J585&gt;0,名目付加価値!J585/SUMIF(名目付加価値!J579:J601,"&lt;&gt;0"),0)</f>
        <v>1.0359858992242078E-3</v>
      </c>
    </row>
    <row r="586" spans="1:10" x14ac:dyDescent="0.15">
      <c r="A586" s="1">
        <v>26</v>
      </c>
      <c r="B586" s="1" t="s">
        <v>349</v>
      </c>
      <c r="C586" s="1">
        <v>8</v>
      </c>
      <c r="D586" s="1" t="s">
        <v>20</v>
      </c>
      <c r="E586" s="6">
        <f>IF(名目付加価値!E586&gt;0,名目付加価値!E586/SUMIF(名目付加価値!E579:E601,"&lt;&gt;0"),0)</f>
        <v>1.4301573820016249E-2</v>
      </c>
      <c r="F586" s="6">
        <f>IF(名目付加価値!F586&gt;0,名目付加価値!F586/SUMIF(名目付加価値!F579:F601,"&lt;&gt;0"),0)</f>
        <v>1.2256125501854566E-2</v>
      </c>
      <c r="G586" s="6">
        <f>IF(名目付加価値!G586&gt;0,名目付加価値!G586/SUMIF(名目付加価値!G579:G601,"&lt;&gt;0"),0)</f>
        <v>1.7064124016433403E-2</v>
      </c>
      <c r="H586" s="6">
        <f>IF(名目付加価値!H586&gt;0,名目付加価値!H586/SUMIF(名目付加価値!H579:H601,"&lt;&gt;0"),0)</f>
        <v>1.1318588837299665E-2</v>
      </c>
      <c r="I586" s="6">
        <f>IF(名目付加価値!I586&gt;0,名目付加価値!I586/SUMIF(名目付加価値!I579:I601,"&lt;&gt;0"),0)</f>
        <v>1.2741780906350739E-2</v>
      </c>
      <c r="J586" s="6">
        <f>IF(名目付加価値!J586&gt;0,名目付加価値!J586/SUMIF(名目付加価値!J579:J601,"&lt;&gt;0"),0)</f>
        <v>9.4585288260777868E-3</v>
      </c>
    </row>
    <row r="587" spans="1:10" x14ac:dyDescent="0.15">
      <c r="A587" s="1">
        <v>26</v>
      </c>
      <c r="B587" s="1" t="s">
        <v>350</v>
      </c>
      <c r="C587" s="1">
        <v>9</v>
      </c>
      <c r="D587" s="1" t="s">
        <v>21</v>
      </c>
      <c r="E587" s="6">
        <f>IF(名目付加価値!E587&gt;0,名目付加価値!E587/SUMIF(名目付加価値!E579:E601,"&lt;&gt;0"),0)</f>
        <v>1.0707524025528709E-2</v>
      </c>
      <c r="F587" s="6">
        <f>IF(名目付加価値!F587&gt;0,名目付加価値!F587/SUMIF(名目付加価値!F579:F601,"&lt;&gt;0"),0)</f>
        <v>7.9510336681922391E-3</v>
      </c>
      <c r="G587" s="6">
        <f>IF(名目付加価値!G587&gt;0,名目付加価値!G587/SUMIF(名目付加価値!G579:G601,"&lt;&gt;0"),0)</f>
        <v>7.2847792962400281E-3</v>
      </c>
      <c r="H587" s="6">
        <f>IF(名目付加価値!H587&gt;0,名目付加価値!H587/SUMIF(名目付加価値!H579:H601,"&lt;&gt;0"),0)</f>
        <v>4.8121960134516039E-3</v>
      </c>
      <c r="I587" s="6">
        <f>IF(名目付加価値!I587&gt;0,名目付加価値!I587/SUMIF(名目付加価値!I579:I601,"&lt;&gt;0"),0)</f>
        <v>2.9170340681883775E-3</v>
      </c>
      <c r="J587" s="6">
        <f>IF(名目付加価値!J587&gt;0,名目付加価値!J587/SUMIF(名目付加価値!J579:J601,"&lt;&gt;0"),0)</f>
        <v>2.8029415890394047E-3</v>
      </c>
    </row>
    <row r="588" spans="1:10" x14ac:dyDescent="0.15">
      <c r="A588" s="1">
        <v>26</v>
      </c>
      <c r="B588" s="1" t="s">
        <v>350</v>
      </c>
      <c r="C588" s="1">
        <v>10</v>
      </c>
      <c r="D588" s="1" t="s">
        <v>22</v>
      </c>
      <c r="E588" s="6">
        <f>IF(名目付加価値!E588&gt;0,名目付加価値!E588/SUMIF(名目付加価値!E579:E601,"&lt;&gt;0"),0)</f>
        <v>1.2636869848371406E-2</v>
      </c>
      <c r="F588" s="6">
        <f>IF(名目付加価値!F588&gt;0,名目付加価値!F588/SUMIF(名目付加価値!F579:F601,"&lt;&gt;0"),0)</f>
        <v>1.0135354545605279E-2</v>
      </c>
      <c r="G588" s="6">
        <f>IF(名目付加価値!G588&gt;0,名目付加価値!G588/SUMIF(名目付加価値!G579:G601,"&lt;&gt;0"),0)</f>
        <v>1.2532566469247341E-2</v>
      </c>
      <c r="H588" s="6">
        <f>IF(名目付加価値!H588&gt;0,名目付加価値!H588/SUMIF(名目付加価値!H579:H601,"&lt;&gt;0"),0)</f>
        <v>1.0326642755183621E-2</v>
      </c>
      <c r="I588" s="6">
        <f>IF(名目付加価値!I588&gt;0,名目付加価値!I588/SUMIF(名目付加価値!I579:I601,"&lt;&gt;0"),0)</f>
        <v>7.630744803395012E-3</v>
      </c>
      <c r="J588" s="6">
        <f>IF(名目付加価値!J588&gt;0,名目付加価値!J588/SUMIF(名目付加価値!J579:J601,"&lt;&gt;0"),0)</f>
        <v>7.4216479818809324E-3</v>
      </c>
    </row>
    <row r="589" spans="1:10" x14ac:dyDescent="0.15">
      <c r="A589" s="1">
        <v>26</v>
      </c>
      <c r="B589" s="1" t="s">
        <v>349</v>
      </c>
      <c r="C589" s="1">
        <v>11</v>
      </c>
      <c r="D589" s="1" t="s">
        <v>23</v>
      </c>
      <c r="E589" s="6">
        <f>IF(名目付加価値!E589&gt;0,名目付加価値!E589/SUMIF(名目付加価値!E579:E601,"&lt;&gt;0"),0)</f>
        <v>2.5786224703069419E-2</v>
      </c>
      <c r="F589" s="6">
        <f>IF(名目付加価値!F589&gt;0,名目付加価値!F589/SUMIF(名目付加価値!F579:F601,"&lt;&gt;0"),0)</f>
        <v>1.6448553974749688E-2</v>
      </c>
      <c r="G589" s="6">
        <f>IF(名目付加価値!G589&gt;0,名目付加価値!G589/SUMIF(名目付加価値!G579:G601,"&lt;&gt;0"),0)</f>
        <v>2.6625924563917963E-2</v>
      </c>
      <c r="H589" s="6">
        <f>IF(名目付加価値!H589&gt;0,名目付加価値!H589/SUMIF(名目付加価値!H579:H601,"&lt;&gt;0"),0)</f>
        <v>2.397630346093323E-2</v>
      </c>
      <c r="I589" s="6">
        <f>IF(名目付加価値!I589&gt;0,名目付加価値!I589/SUMIF(名目付加価値!I579:I601,"&lt;&gt;0"),0)</f>
        <v>2.6081454611254783E-2</v>
      </c>
      <c r="J589" s="6">
        <f>IF(名目付加価値!J589&gt;0,名目付加価値!J589/SUMIF(名目付加価値!J579:J601,"&lt;&gt;0"),0)</f>
        <v>1.7862627010015859E-2</v>
      </c>
    </row>
    <row r="590" spans="1:10" x14ac:dyDescent="0.15">
      <c r="A590" s="1">
        <v>26</v>
      </c>
      <c r="B590" s="1" t="s">
        <v>350</v>
      </c>
      <c r="C590" s="1">
        <v>12</v>
      </c>
      <c r="D590" s="1" t="s">
        <v>24</v>
      </c>
      <c r="E590" s="6">
        <f>IF(名目付加価値!E590&gt;0,名目付加価値!E590/SUMIF(名目付加価値!E579:E601,"&lt;&gt;0"),0)</f>
        <v>5.6027711172158767E-2</v>
      </c>
      <c r="F590" s="6">
        <f>IF(名目付加価値!F590&gt;0,名目付加価値!F590/SUMIF(名目付加価値!F579:F601,"&lt;&gt;0"),0)</f>
        <v>4.8935639065763321E-2</v>
      </c>
      <c r="G590" s="6">
        <f>IF(名目付加価値!G590&gt;0,名目付加価値!G590/SUMIF(名目付加価値!G579:G601,"&lt;&gt;0"),0)</f>
        <v>4.7110047699204613E-2</v>
      </c>
      <c r="H590" s="6">
        <f>IF(名目付加価値!H590&gt;0,名目付加価値!H590/SUMIF(名目付加価値!H579:H601,"&lt;&gt;0"),0)</f>
        <v>5.1114784546342995E-2</v>
      </c>
      <c r="I590" s="6">
        <f>IF(名目付加価値!I590&gt;0,名目付加価値!I590/SUMIF(名目付加価値!I579:I601,"&lt;&gt;0"),0)</f>
        <v>4.0153823852937358E-2</v>
      </c>
      <c r="J590" s="6">
        <f>IF(名目付加価値!J590&gt;0,名目付加価値!J590/SUMIF(名目付加価値!J579:J601,"&lt;&gt;0"),0)</f>
        <v>3.0060756180106007E-2</v>
      </c>
    </row>
    <row r="591" spans="1:10" x14ac:dyDescent="0.15">
      <c r="A591" s="1">
        <v>26</v>
      </c>
      <c r="B591" s="1" t="s">
        <v>350</v>
      </c>
      <c r="C591" s="1">
        <v>13</v>
      </c>
      <c r="D591" s="1" t="s">
        <v>25</v>
      </c>
      <c r="E591" s="6">
        <f>IF(名目付加価値!E591&gt;0,名目付加価値!E591/SUMIF(名目付加価値!E579:E601,"&lt;&gt;0"),0)</f>
        <v>1.9553927739030731E-2</v>
      </c>
      <c r="F591" s="6">
        <f>IF(名目付加価値!F591&gt;0,名目付加価値!F591/SUMIF(名目付加価値!F579:F601,"&lt;&gt;0"),0)</f>
        <v>2.0469058350900453E-2</v>
      </c>
      <c r="G591" s="6">
        <f>IF(名目付加価値!G591&gt;0,名目付加価値!G591/SUMIF(名目付加価値!G579:G601,"&lt;&gt;0"),0)</f>
        <v>1.9506751158357157E-2</v>
      </c>
      <c r="H591" s="6">
        <f>IF(名目付加価値!H591&gt;0,名目付加価値!H591/SUMIF(名目付加価値!H579:H601,"&lt;&gt;0"),0)</f>
        <v>1.9592931829310822E-2</v>
      </c>
      <c r="I591" s="6">
        <f>IF(名目付加価値!I591&gt;0,名目付加価値!I591/SUMIF(名目付加価値!I579:I601,"&lt;&gt;0"),0)</f>
        <v>1.4497083542883878E-2</v>
      </c>
      <c r="J591" s="6">
        <f>IF(名目付加価値!J591&gt;0,名目付加価値!J591/SUMIF(名目付加価値!J579:J601,"&lt;&gt;0"),0)</f>
        <v>1.1950076786879187E-2</v>
      </c>
    </row>
    <row r="592" spans="1:10" x14ac:dyDescent="0.15">
      <c r="A592" s="1">
        <v>26</v>
      </c>
      <c r="B592" s="1" t="s">
        <v>350</v>
      </c>
      <c r="C592" s="1">
        <v>14</v>
      </c>
      <c r="D592" s="1" t="s">
        <v>26</v>
      </c>
      <c r="E592" s="6">
        <f>IF(名目付加価値!E592&gt;0,名目付加価値!E592/SUMIF(名目付加価値!E579:E601,"&lt;&gt;0"),0)</f>
        <v>5.8485035160129551E-3</v>
      </c>
      <c r="F592" s="6">
        <f>IF(名目付加価値!F592&gt;0,名目付加価値!F592/SUMIF(名目付加価値!F579:F601,"&lt;&gt;0"),0)</f>
        <v>6.7821959104654769E-3</v>
      </c>
      <c r="G592" s="6">
        <f>IF(名目付加価値!G592&gt;0,名目付加価値!G592/SUMIF(名目付加価値!G579:G601,"&lt;&gt;0"),0)</f>
        <v>1.1859967340754644E-2</v>
      </c>
      <c r="H592" s="6">
        <f>IF(名目付加価値!H592&gt;0,名目付加価値!H592/SUMIF(名目付加価値!H579:H601,"&lt;&gt;0"),0)</f>
        <v>9.7191263928624663E-3</v>
      </c>
      <c r="I592" s="6">
        <f>IF(名目付加価値!I592&gt;0,名目付加価値!I592/SUMIF(名目付加価値!I579:I601,"&lt;&gt;0"),0)</f>
        <v>1.284178041025869E-2</v>
      </c>
      <c r="J592" s="6">
        <f>IF(名目付加価値!J592&gt;0,名目付加価値!J592/SUMIF(名目付加価値!J579:J601,"&lt;&gt;0"),0)</f>
        <v>7.7602931386870624E-3</v>
      </c>
    </row>
    <row r="593" spans="1:10" x14ac:dyDescent="0.15">
      <c r="A593" s="1">
        <v>26</v>
      </c>
      <c r="B593" s="1" t="s">
        <v>350</v>
      </c>
      <c r="C593" s="1">
        <v>15</v>
      </c>
      <c r="D593" s="1" t="s">
        <v>27</v>
      </c>
      <c r="E593" s="6">
        <f>IF(名目付加価値!E593&gt;0,名目付加価値!E593/SUMIF(名目付加価値!E579:E601,"&lt;&gt;0"),0)</f>
        <v>3.3055605707068746E-2</v>
      </c>
      <c r="F593" s="6">
        <f>IF(名目付加価値!F593&gt;0,名目付加価値!F593/SUMIF(名目付加価値!F579:F601,"&lt;&gt;0"),0)</f>
        <v>3.1189577331676505E-2</v>
      </c>
      <c r="G593" s="6">
        <f>IF(名目付加価値!G593&gt;0,名目付加価値!G593/SUMIF(名目付加価値!G579:G601,"&lt;&gt;0"),0)</f>
        <v>4.5598932055081143E-2</v>
      </c>
      <c r="H593" s="6">
        <f>IF(名目付加価値!H593&gt;0,名目付加価値!H593/SUMIF(名目付加価値!H579:H601,"&lt;&gt;0"),0)</f>
        <v>3.3521851337324528E-2</v>
      </c>
      <c r="I593" s="6">
        <f>IF(名目付加価値!I593&gt;0,名目付加価値!I593/SUMIF(名目付加価値!I579:I601,"&lt;&gt;0"),0)</f>
        <v>2.9611995978558972E-2</v>
      </c>
      <c r="J593" s="6">
        <f>IF(名目付加価値!J593&gt;0,名目付加価値!J593/SUMIF(名目付加価値!J579:J601,"&lt;&gt;0"),0)</f>
        <v>2.6846340191924282E-2</v>
      </c>
    </row>
    <row r="594" spans="1:10" x14ac:dyDescent="0.15">
      <c r="A594" s="1">
        <v>26</v>
      </c>
      <c r="B594" s="1" t="s">
        <v>352</v>
      </c>
      <c r="C594" s="1">
        <v>16</v>
      </c>
      <c r="D594" s="1" t="s">
        <v>10</v>
      </c>
      <c r="E594" s="6">
        <f>IF(名目付加価値!E594&gt;0,名目付加価値!E594/SUMIF(名目付加価値!E579:E601,"&lt;&gt;0"),0)</f>
        <v>8.3895369264417138E-2</v>
      </c>
      <c r="F594" s="6">
        <f>IF(名目付加価値!F594&gt;0,名目付加価値!F594/SUMIF(名目付加価値!F579:F601,"&lt;&gt;0"),0)</f>
        <v>8.0625799734919693E-2</v>
      </c>
      <c r="G594" s="6">
        <f>IF(名目付加価値!G594&gt;0,名目付加価値!G594/SUMIF(名目付加価値!G579:G601,"&lt;&gt;0"),0)</f>
        <v>8.7759629980415269E-2</v>
      </c>
      <c r="H594" s="6">
        <f>IF(名目付加価値!H594&gt;0,名目付加価値!H594/SUMIF(名目付加価値!H579:H601,"&lt;&gt;0"),0)</f>
        <v>8.0928735129796009E-2</v>
      </c>
      <c r="I594" s="6">
        <f>IF(名目付加価値!I594&gt;0,名目付加価値!I594/SUMIF(名目付加価値!I579:I601,"&lt;&gt;0"),0)</f>
        <v>5.1266904662027921E-2</v>
      </c>
      <c r="J594" s="6">
        <f>IF(名目付加価値!J594&gt;0,名目付加価値!J594/SUMIF(名目付加価値!J579:J601,"&lt;&gt;0"),0)</f>
        <v>5.552260708931718E-2</v>
      </c>
    </row>
    <row r="595" spans="1:10" x14ac:dyDescent="0.15">
      <c r="A595" s="1">
        <v>26</v>
      </c>
      <c r="B595" s="1" t="s">
        <v>352</v>
      </c>
      <c r="C595" s="1">
        <v>17</v>
      </c>
      <c r="D595" s="1" t="s">
        <v>11</v>
      </c>
      <c r="E595" s="6">
        <f>IF(名目付加価値!E595&gt;0,名目付加価値!E595/SUMIF(名目付加価値!E579:E601,"&lt;&gt;0"),0)</f>
        <v>2.1564751785566067E-2</v>
      </c>
      <c r="F595" s="6">
        <f>IF(名目付加価値!F595&gt;0,名目付加価値!F595/SUMIF(名目付加価値!F579:F601,"&lt;&gt;0"),0)</f>
        <v>1.9794839658042108E-2</v>
      </c>
      <c r="G595" s="6">
        <f>IF(名目付加価値!G595&gt;0,名目付加価値!G595/SUMIF(名目付加価値!G579:G601,"&lt;&gt;0"),0)</f>
        <v>2.4414062925608531E-2</v>
      </c>
      <c r="H595" s="6">
        <f>IF(名目付加価値!H595&gt;0,名目付加価値!H595/SUMIF(名目付加価値!H579:H601,"&lt;&gt;0"),0)</f>
        <v>2.54654963261324E-2</v>
      </c>
      <c r="I595" s="6">
        <f>IF(名目付加価値!I595&gt;0,名目付加価値!I595/SUMIF(名目付加価値!I579:I601,"&lt;&gt;0"),0)</f>
        <v>2.2003281929333339E-2</v>
      </c>
      <c r="J595" s="6">
        <f>IF(名目付加価値!J595&gt;0,名目付加価値!J595/SUMIF(名目付加価値!J579:J601,"&lt;&gt;0"),0)</f>
        <v>2.886058576891452E-2</v>
      </c>
    </row>
    <row r="596" spans="1:10" x14ac:dyDescent="0.15">
      <c r="A596" s="1">
        <v>26</v>
      </c>
      <c r="B596" s="1" t="s">
        <v>352</v>
      </c>
      <c r="C596" s="1">
        <v>18</v>
      </c>
      <c r="D596" s="1" t="s">
        <v>12</v>
      </c>
      <c r="E596" s="6">
        <f>IF(名目付加価値!E596&gt;0,名目付加価値!E596/SUMIF(名目付加価値!E579:E601,"&lt;&gt;0"),0)</f>
        <v>0.11700332546903329</v>
      </c>
      <c r="F596" s="6">
        <f>IF(名目付加価値!F596&gt;0,名目付加価値!F596/SUMIF(名目付加価値!F579:F601,"&lt;&gt;0"),0)</f>
        <v>0.1703520251001307</v>
      </c>
      <c r="G596" s="6">
        <f>IF(名目付加価値!G596&gt;0,名目付加価値!G596/SUMIF(名目付加価値!G579:G601,"&lt;&gt;0"),0)</f>
        <v>0.15169482478810339</v>
      </c>
      <c r="H596" s="6">
        <f>IF(名目付加価値!H596&gt;0,名目付加価値!H596/SUMIF(名目付加価値!H579:H601,"&lt;&gt;0"),0)</f>
        <v>0.14400913148622094</v>
      </c>
      <c r="I596" s="6">
        <f>IF(名目付加価値!I596&gt;0,名目付加価値!I596/SUMIF(名目付加価値!I579:I601,"&lt;&gt;0"),0)</f>
        <v>0.14466950417831237</v>
      </c>
      <c r="J596" s="6">
        <f>IF(名目付加価値!J596&gt;0,名目付加価値!J596/SUMIF(名目付加価値!J579:J601,"&lt;&gt;0"),0)</f>
        <v>0.13626377341603227</v>
      </c>
    </row>
    <row r="597" spans="1:10" x14ac:dyDescent="0.15">
      <c r="A597" s="1">
        <v>26</v>
      </c>
      <c r="B597" s="1" t="s">
        <v>348</v>
      </c>
      <c r="C597" s="1">
        <v>19</v>
      </c>
      <c r="D597" s="1" t="s">
        <v>13</v>
      </c>
      <c r="E597" s="6">
        <f>IF(名目付加価値!E597&gt;0,名目付加価値!E597/SUMIF(名目付加価値!E579:E601,"&lt;&gt;0"),0)</f>
        <v>5.296277265487627E-2</v>
      </c>
      <c r="F597" s="6">
        <f>IF(名目付加価値!F597&gt;0,名目付加価値!F597/SUMIF(名目付加価値!F579:F601,"&lt;&gt;0"),0)</f>
        <v>5.5175379381873127E-2</v>
      </c>
      <c r="G597" s="6">
        <f>IF(名目付加価値!G597&gt;0,名目付加価値!G597/SUMIF(名目付加価値!G579:G601,"&lt;&gt;0"),0)</f>
        <v>6.8785514476676107E-2</v>
      </c>
      <c r="H597" s="6">
        <f>IF(名目付加価値!H597&gt;0,名目付加価値!H597/SUMIF(名目付加価値!H579:H601,"&lt;&gt;0"),0)</f>
        <v>5.5215084636268341E-2</v>
      </c>
      <c r="I597" s="6">
        <f>IF(名目付加価値!I597&gt;0,名目付加価値!I597/SUMIF(名目付加価値!I579:I601,"&lt;&gt;0"),0)</f>
        <v>5.0207118300333739E-2</v>
      </c>
      <c r="J597" s="6">
        <f>IF(名目付加価値!J597&gt;0,名目付加価値!J597/SUMIF(名目付加価値!J579:J601,"&lt;&gt;0"),0)</f>
        <v>5.0402545620201959E-2</v>
      </c>
    </row>
    <row r="598" spans="1:10" x14ac:dyDescent="0.15">
      <c r="A598" s="1">
        <v>26</v>
      </c>
      <c r="B598" s="1" t="s">
        <v>348</v>
      </c>
      <c r="C598" s="1">
        <v>20</v>
      </c>
      <c r="D598" s="1" t="s">
        <v>14</v>
      </c>
      <c r="E598" s="6">
        <f>IF(名目付加価値!E598&gt;0,名目付加価値!E598/SUMIF(名目付加価値!E579:E601,"&lt;&gt;0"),0)</f>
        <v>1.4144657159113306E-2</v>
      </c>
      <c r="F598" s="6">
        <f>IF(名目付加価値!F598&gt;0,名目付加価値!F598/SUMIF(名目付加価値!F579:F601,"&lt;&gt;0"),0)</f>
        <v>2.3337626834649575E-2</v>
      </c>
      <c r="G598" s="6">
        <f>IF(名目付加価値!G598&gt;0,名目付加価値!G598/SUMIF(名目付加価値!G579:G601,"&lt;&gt;0"),0)</f>
        <v>2.3590337388531845E-2</v>
      </c>
      <c r="H598" s="6">
        <f>IF(名目付加価値!H598&gt;0,名目付加価値!H598/SUMIF(名目付加価値!H579:H601,"&lt;&gt;0"),0)</f>
        <v>1.8322741347652716E-2</v>
      </c>
      <c r="I598" s="6">
        <f>IF(名目付加価値!I598&gt;0,名目付加価値!I598/SUMIF(名目付加価値!I579:I601,"&lt;&gt;0"),0)</f>
        <v>1.8846834878560068E-2</v>
      </c>
      <c r="J598" s="6">
        <f>IF(名目付加価値!J598&gt;0,名目付加価値!J598/SUMIF(名目付加価値!J579:J601,"&lt;&gt;0"),0)</f>
        <v>2.1329395609407539E-2</v>
      </c>
    </row>
    <row r="599" spans="1:10" x14ac:dyDescent="0.15">
      <c r="A599" s="1">
        <v>26</v>
      </c>
      <c r="B599" s="1" t="s">
        <v>353</v>
      </c>
      <c r="C599" s="1">
        <v>21</v>
      </c>
      <c r="D599" s="1" t="s">
        <v>15</v>
      </c>
      <c r="E599" s="6">
        <f>IF(名目付加価値!E599&gt;0,名目付加価値!E599/SUMIF(名目付加価値!E579:E601,"&lt;&gt;0"),0)</f>
        <v>7.7063054919131665E-2</v>
      </c>
      <c r="F599" s="6">
        <f>IF(名目付加価値!F599&gt;0,名目付加価値!F599/SUMIF(名目付加価値!F579:F601,"&lt;&gt;0"),0)</f>
        <v>6.8486509986079122E-2</v>
      </c>
      <c r="G599" s="6">
        <f>IF(名目付加価値!G599&gt;0,名目付加価値!G599/SUMIF(名目付加価値!G579:G601,"&lt;&gt;0"),0)</f>
        <v>5.7576072993186275E-2</v>
      </c>
      <c r="H599" s="6">
        <f>IF(名目付加価値!H599&gt;0,名目付加価値!H599/SUMIF(名目付加価値!H579:H601,"&lt;&gt;0"),0)</f>
        <v>6.476833378214783E-2</v>
      </c>
      <c r="I599" s="6">
        <f>IF(名目付加価値!I599&gt;0,名目付加価値!I599/SUMIF(名目付加価値!I579:I601,"&lt;&gt;0"),0)</f>
        <v>6.3850914668567252E-2</v>
      </c>
      <c r="J599" s="6">
        <f>IF(名目付加価値!J599&gt;0,名目付加価値!J599/SUMIF(名目付加価値!J579:J601,"&lt;&gt;0"),0)</f>
        <v>6.5479830185841151E-2</v>
      </c>
    </row>
    <row r="600" spans="1:10" x14ac:dyDescent="0.15">
      <c r="A600" s="1">
        <v>26</v>
      </c>
      <c r="B600" s="1" t="s">
        <v>244</v>
      </c>
      <c r="C600" s="1">
        <v>22</v>
      </c>
      <c r="D600" s="1" t="s">
        <v>7</v>
      </c>
      <c r="E600" s="6">
        <f>IF(名目付加価値!E600&gt;0,名目付加価値!E600/SUMIF(名目付加価値!E579:E601,"&lt;&gt;0"),0)</f>
        <v>0.11522000352919227</v>
      </c>
      <c r="F600" s="6">
        <f>IF(名目付加価値!F600&gt;0,名目付加価値!F600/SUMIF(名目付加価値!F579:F601,"&lt;&gt;0"),0)</f>
        <v>0.1686874491645782</v>
      </c>
      <c r="G600" s="6">
        <f>IF(名目付加価値!G600&gt;0,名目付加価値!G600/SUMIF(名目付加価値!G579:G601,"&lt;&gt;0"),0)</f>
        <v>0.18290712195611558</v>
      </c>
      <c r="H600" s="6">
        <f>IF(名目付加価値!H600&gt;0,名目付加価値!H600/SUMIF(名目付加価値!H579:H601,"&lt;&gt;0"),0)</f>
        <v>0.22476210702257393</v>
      </c>
      <c r="I600" s="6">
        <f>IF(名目付加価値!I600&gt;0,名目付加価値!I600/SUMIF(名目付加価値!I579:I601,"&lt;&gt;0"),0)</f>
        <v>0.25962086209814711</v>
      </c>
      <c r="J600" s="6">
        <f>IF(名目付加価値!J600&gt;0,名目付加価値!J600/SUMIF(名目付加価値!J579:J601,"&lt;&gt;0"),0)</f>
        <v>0.2731120087749076</v>
      </c>
    </row>
    <row r="601" spans="1:10" x14ac:dyDescent="0.15">
      <c r="A601" s="1">
        <v>26</v>
      </c>
      <c r="B601" s="1" t="s">
        <v>244</v>
      </c>
      <c r="C601" s="1">
        <v>23</v>
      </c>
      <c r="D601" s="1" t="s">
        <v>28</v>
      </c>
      <c r="E601" s="6">
        <f>IF(名目付加価値!E601&gt;0,名目付加価値!E601/SUMIF(名目付加価値!E579:E601,"&lt;&gt;0"),0)</f>
        <v>6.8425945626998816E-2</v>
      </c>
      <c r="F601" s="6">
        <f>IF(名目付加価値!F601&gt;0,名目付加価値!F601/SUMIF(名目付加価値!F579:F601,"&lt;&gt;0"),0)</f>
        <v>9.2491700972469157E-2</v>
      </c>
      <c r="G601" s="6">
        <f>IF(名目付加価値!G601&gt;0,名目付加価値!G601/SUMIF(名目付加価値!G579:G601,"&lt;&gt;0"),0)</f>
        <v>9.0275476432542218E-2</v>
      </c>
      <c r="H601" s="6">
        <f>IF(名目付加価値!H601&gt;0,名目付加価値!H601/SUMIF(名目付加価値!H579:H601,"&lt;&gt;0"),0)</f>
        <v>0.11068006823002956</v>
      </c>
      <c r="I601" s="6">
        <f>IF(名目付加価値!I601&gt;0,名目付加価値!I601/SUMIF(名目付加価値!I579:I601,"&lt;&gt;0"),0)</f>
        <v>0.11776835418011659</v>
      </c>
      <c r="J601" s="6">
        <f>IF(名目付加価値!J601&gt;0,名目付加価値!J601/SUMIF(名目付加価値!J579:J601,"&lt;&gt;0"),0)</f>
        <v>0.12252175585823656</v>
      </c>
    </row>
    <row r="602" spans="1:10" x14ac:dyDescent="0.15">
      <c r="A602" s="1">
        <v>27</v>
      </c>
      <c r="B602" s="1" t="s">
        <v>354</v>
      </c>
      <c r="C602" s="1">
        <v>1</v>
      </c>
      <c r="D602" s="1" t="s">
        <v>8</v>
      </c>
      <c r="E602" s="6">
        <f>IF(名目付加価値!E602&gt;0,名目付加価値!E602/SUMIF(名目付加価値!E602:E624,"&lt;&gt;0"),0)</f>
        <v>4.6695936059897858E-3</v>
      </c>
      <c r="F602" s="6">
        <f>IF(名目付加価値!F602&gt;0,名目付加価値!F602/SUMIF(名目付加価値!F602:F624,"&lt;&gt;0"),0)</f>
        <v>2.394952276908867E-3</v>
      </c>
      <c r="G602" s="6">
        <f>IF(名目付加価値!G602&gt;0,名目付加価値!G602/SUMIF(名目付加価値!G602:G624,"&lt;&gt;0"),0)</f>
        <v>1.6811306977142894E-3</v>
      </c>
      <c r="H602" s="6">
        <f>IF(名目付加価値!H602&gt;0,名目付加価値!H602/SUMIF(名目付加価値!H602:H624,"&lt;&gt;0"),0)</f>
        <v>1.3178682296444782E-3</v>
      </c>
      <c r="I602" s="6">
        <f>IF(名目付加価値!I602&gt;0,名目付加価値!I602/SUMIF(名目付加価値!I602:I624,"&lt;&gt;0"),0)</f>
        <v>1.1783298720656971E-3</v>
      </c>
      <c r="J602" s="6">
        <f>IF(名目付加価値!J602&gt;0,名目付加価値!J602/SUMIF(名目付加価値!J602:J624,"&lt;&gt;0"),0)</f>
        <v>1.253551056128431E-3</v>
      </c>
    </row>
    <row r="603" spans="1:10" x14ac:dyDescent="0.15">
      <c r="A603" s="1">
        <v>27</v>
      </c>
      <c r="B603" s="1" t="s">
        <v>355</v>
      </c>
      <c r="C603" s="1">
        <v>2</v>
      </c>
      <c r="D603" s="1" t="s">
        <v>9</v>
      </c>
      <c r="E603" s="6">
        <f>IF(名目付加価値!E603&gt;0,名目付加価値!E603/SUMIF(名目付加価値!E602:E624,"&lt;&gt;0"),0)</f>
        <v>4.464487056518197E-4</v>
      </c>
      <c r="F603" s="6">
        <f>IF(名目付加価値!F603&gt;0,名目付加価値!F603/SUMIF(名目付加価値!F602:F624,"&lt;&gt;0"),0)</f>
        <v>4.3351898542881974E-4</v>
      </c>
      <c r="G603" s="6">
        <f>IF(名目付加価値!G603&gt;0,名目付加価値!G603/SUMIF(名目付加価値!G602:G624,"&lt;&gt;0"),0)</f>
        <v>2.1208787833768786E-4</v>
      </c>
      <c r="H603" s="6">
        <f>IF(名目付加価値!H603&gt;0,名目付加価値!H603/SUMIF(名目付加価値!H602:H624,"&lt;&gt;0"),0)</f>
        <v>7.8800297324768705E-5</v>
      </c>
      <c r="I603" s="6">
        <f>IF(名目付加価値!I603&gt;0,名目付加価値!I603/SUMIF(名目付加価値!I602:I624,"&lt;&gt;0"),0)</f>
        <v>3.2987201963299852E-5</v>
      </c>
      <c r="J603" s="6">
        <f>IF(名目付加価値!J603&gt;0,名目付加価値!J603/SUMIF(名目付加価値!J602:J624,"&lt;&gt;0"),0)</f>
        <v>3.488558716746019E-5</v>
      </c>
    </row>
    <row r="604" spans="1:10" x14ac:dyDescent="0.15">
      <c r="A604" s="1">
        <v>27</v>
      </c>
      <c r="B604" s="1" t="s">
        <v>356</v>
      </c>
      <c r="C604" s="1">
        <v>3</v>
      </c>
      <c r="D604" s="1" t="s">
        <v>16</v>
      </c>
      <c r="E604" s="6">
        <f>IF(名目付加価値!E604&gt;0,名目付加価値!E604/SUMIF(名目付加価値!E602:E624,"&lt;&gt;0"),0)</f>
        <v>3.7626816384504914E-2</v>
      </c>
      <c r="F604" s="6">
        <f>IF(名目付加価値!F604&gt;0,名目付加価値!F604/SUMIF(名目付加価値!F602:F624,"&lt;&gt;0"),0)</f>
        <v>2.496401125171421E-2</v>
      </c>
      <c r="G604" s="6">
        <f>IF(名目付加価値!G604&gt;0,名目付加価値!G604/SUMIF(名目付加価値!G602:G624,"&lt;&gt;0"),0)</f>
        <v>2.0536096694814945E-2</v>
      </c>
      <c r="H604" s="6">
        <f>IF(名目付加価値!H604&gt;0,名目付加価値!H604/SUMIF(名目付加価値!H602:H624,"&lt;&gt;0"),0)</f>
        <v>2.0330737017633198E-2</v>
      </c>
      <c r="I604" s="6">
        <f>IF(名目付加価値!I604&gt;0,名目付加価値!I604/SUMIF(名目付加価値!I602:I624,"&lt;&gt;0"),0)</f>
        <v>1.663184266012431E-2</v>
      </c>
      <c r="J604" s="6">
        <f>IF(名目付加価値!J604&gt;0,名目付加価値!J604/SUMIF(名目付加価値!J602:J624,"&lt;&gt;0"),0)</f>
        <v>1.75518356333411E-2</v>
      </c>
    </row>
    <row r="605" spans="1:10" x14ac:dyDescent="0.15">
      <c r="A605" s="1">
        <v>27</v>
      </c>
      <c r="B605" s="1" t="s">
        <v>357</v>
      </c>
      <c r="C605" s="1">
        <v>4</v>
      </c>
      <c r="D605" s="1" t="s">
        <v>17</v>
      </c>
      <c r="E605" s="6">
        <f>IF(名目付加価値!E605&gt;0,名目付加価値!E605/SUMIF(名目付加価値!E602:E624,"&lt;&gt;0"),0)</f>
        <v>3.9030464722061009E-2</v>
      </c>
      <c r="F605" s="6">
        <f>IF(名目付加価値!F605&gt;0,名目付加価値!F605/SUMIF(名目付加価値!F602:F624,"&lt;&gt;0"),0)</f>
        <v>2.0355162970628973E-2</v>
      </c>
      <c r="G605" s="6">
        <f>IF(名目付加価値!G605&gt;0,名目付加価値!G605/SUMIF(名目付加価値!G602:G624,"&lt;&gt;0"),0)</f>
        <v>1.5332908986374164E-2</v>
      </c>
      <c r="H605" s="6">
        <f>IF(名目付加価値!H605&gt;0,名目付加価値!H605/SUMIF(名目付加価値!H602:H624,"&lt;&gt;0"),0)</f>
        <v>7.977444630424638E-3</v>
      </c>
      <c r="I605" s="6">
        <f>IF(名目付加価値!I605&gt;0,名目付加価値!I605/SUMIF(名目付加価値!I602:I624,"&lt;&gt;0"),0)</f>
        <v>5.1125907723669293E-3</v>
      </c>
      <c r="J605" s="6">
        <f>IF(名目付加価値!J605&gt;0,名目付加価値!J605/SUMIF(名目付加価値!J602:J624,"&lt;&gt;0"),0)</f>
        <v>5.2585020037962506E-3</v>
      </c>
    </row>
    <row r="606" spans="1:10" x14ac:dyDescent="0.15">
      <c r="A606" s="1">
        <v>27</v>
      </c>
      <c r="B606" s="1" t="s">
        <v>356</v>
      </c>
      <c r="C606" s="1">
        <v>5</v>
      </c>
      <c r="D606" s="1" t="s">
        <v>18</v>
      </c>
      <c r="E606" s="6">
        <f>IF(名目付加価値!E606&gt;0,名目付加価値!E606/SUMIF(名目付加価値!E602:E624,"&lt;&gt;0"),0)</f>
        <v>1.2733812986762233E-2</v>
      </c>
      <c r="F606" s="6">
        <f>IF(名目付加価値!F606&gt;0,名目付加価値!F606/SUMIF(名目付加価値!F602:F624,"&lt;&gt;0"),0)</f>
        <v>1.0331017996966009E-2</v>
      </c>
      <c r="G606" s="6">
        <f>IF(名目付加価値!G606&gt;0,名目付加価値!G606/SUMIF(名目付加価値!G602:G624,"&lt;&gt;0"),0)</f>
        <v>9.6793858789386549E-3</v>
      </c>
      <c r="H606" s="6">
        <f>IF(名目付加価値!H606&gt;0,名目付加価値!H606/SUMIF(名目付加価値!H602:H624,"&lt;&gt;0"),0)</f>
        <v>5.8333784627463952E-3</v>
      </c>
      <c r="I606" s="6">
        <f>IF(名目付加価値!I606&gt;0,名目付加価値!I606/SUMIF(名目付加価値!I602:I624,"&lt;&gt;0"),0)</f>
        <v>4.4157140125254714E-3</v>
      </c>
      <c r="J606" s="6">
        <f>IF(名目付加価値!J606&gt;0,名目付加価値!J606/SUMIF(名目付加価値!J602:J624,"&lt;&gt;0"),0)</f>
        <v>4.2044853757874081E-3</v>
      </c>
    </row>
    <row r="607" spans="1:10" x14ac:dyDescent="0.15">
      <c r="A607" s="1">
        <v>27</v>
      </c>
      <c r="B607" s="1" t="s">
        <v>356</v>
      </c>
      <c r="C607" s="1">
        <v>6</v>
      </c>
      <c r="D607" s="1" t="s">
        <v>2</v>
      </c>
      <c r="E607" s="6">
        <f>IF(名目付加価値!E607&gt;0,名目付加価値!E607/SUMIF(名目付加価値!E602:E624,"&lt;&gt;0"),0)</f>
        <v>3.2062245223377341E-2</v>
      </c>
      <c r="F607" s="6">
        <f>IF(名目付加価値!F607&gt;0,名目付加価値!F607/SUMIF(名目付加価値!F602:F624,"&lt;&gt;0"),0)</f>
        <v>2.8511549603674635E-2</v>
      </c>
      <c r="G607" s="6">
        <f>IF(名目付加価値!G607&gt;0,名目付加価値!G607/SUMIF(名目付加価値!G602:G624,"&lt;&gt;0"),0)</f>
        <v>2.6554453309598831E-2</v>
      </c>
      <c r="H607" s="6">
        <f>IF(名目付加価値!H607&gt;0,名目付加価値!H607/SUMIF(名目付加価値!H602:H624,"&lt;&gt;0"),0)</f>
        <v>2.4265391490025712E-2</v>
      </c>
      <c r="I607" s="6">
        <f>IF(名目付加価値!I607&gt;0,名目付加価値!I607/SUMIF(名目付加価値!I602:I624,"&lt;&gt;0"),0)</f>
        <v>1.9366555237172085E-2</v>
      </c>
      <c r="J607" s="6">
        <f>IF(名目付加価値!J607&gt;0,名目付加価値!J607/SUMIF(名目付加価値!J602:J624,"&lt;&gt;0"),0)</f>
        <v>2.3826582322137611E-2</v>
      </c>
    </row>
    <row r="608" spans="1:10" x14ac:dyDescent="0.15">
      <c r="A608" s="1">
        <v>27</v>
      </c>
      <c r="B608" s="1" t="s">
        <v>356</v>
      </c>
      <c r="C608" s="1">
        <v>7</v>
      </c>
      <c r="D608" s="1" t="s">
        <v>19</v>
      </c>
      <c r="E608" s="6">
        <f>IF(名目付加価値!E608&gt;0,名目付加価値!E608/SUMIF(名目付加価値!E602:E624,"&lt;&gt;0"),0)</f>
        <v>1.5311857653383517E-2</v>
      </c>
      <c r="F608" s="6">
        <f>IF(名目付加価値!F608&gt;0,名目付加価値!F608/SUMIF(名目付加価値!F602:F624,"&lt;&gt;0"),0)</f>
        <v>2.4987081974623682E-2</v>
      </c>
      <c r="G608" s="6">
        <f>IF(名目付加価値!G608&gt;0,名目付加価値!G608/SUMIF(名目付加価値!G602:G624,"&lt;&gt;0"),0)</f>
        <v>1.3541566421577089E-2</v>
      </c>
      <c r="H608" s="6">
        <f>IF(名目付加価値!H608&gt;0,名目付加価値!H608/SUMIF(名目付加価値!H602:H624,"&lt;&gt;0"),0)</f>
        <v>1.4699143796005638E-2</v>
      </c>
      <c r="I608" s="6">
        <f>IF(名目付加価値!I608&gt;0,名目付加価値!I608/SUMIF(名目付加価値!I602:I624,"&lt;&gt;0"),0)</f>
        <v>2.8879721850238866E-2</v>
      </c>
      <c r="J608" s="6">
        <f>IF(名目付加価値!J608&gt;0,名目付加価値!J608/SUMIF(名目付加価値!J602:J624,"&lt;&gt;0"),0)</f>
        <v>1.9649430153069254E-2</v>
      </c>
    </row>
    <row r="609" spans="1:10" x14ac:dyDescent="0.15">
      <c r="A609" s="1">
        <v>27</v>
      </c>
      <c r="B609" s="1" t="s">
        <v>357</v>
      </c>
      <c r="C609" s="1">
        <v>8</v>
      </c>
      <c r="D609" s="1" t="s">
        <v>20</v>
      </c>
      <c r="E609" s="6">
        <f>IF(名目付加価値!E609&gt;0,名目付加価値!E609/SUMIF(名目付加価値!E602:E624,"&lt;&gt;0"),0)</f>
        <v>8.5374189632716393E-3</v>
      </c>
      <c r="F609" s="6">
        <f>IF(名目付加価値!F609&gt;0,名目付加価値!F609/SUMIF(名目付加価値!F602:F624,"&lt;&gt;0"),0)</f>
        <v>4.8573738660740561E-3</v>
      </c>
      <c r="G609" s="6">
        <f>IF(名目付加価値!G609&gt;0,名目付加価値!G609/SUMIF(名目付加価値!G602:G624,"&lt;&gt;0"),0)</f>
        <v>4.1674238559543421E-3</v>
      </c>
      <c r="H609" s="6">
        <f>IF(名目付加価値!H609&gt;0,名目付加価値!H609/SUMIF(名目付加価値!H602:H624,"&lt;&gt;0"),0)</f>
        <v>3.3159622184841058E-3</v>
      </c>
      <c r="I609" s="6">
        <f>IF(名目付加価値!I609&gt;0,名目付加価値!I609/SUMIF(名目付加価値!I602:I624,"&lt;&gt;0"),0)</f>
        <v>3.1705993524170427E-3</v>
      </c>
      <c r="J609" s="6">
        <f>IF(名目付加価値!J609&gt;0,名目付加価値!J609/SUMIF(名目付加価値!J602:J624,"&lt;&gt;0"),0)</f>
        <v>2.5181793294414816E-3</v>
      </c>
    </row>
    <row r="610" spans="1:10" x14ac:dyDescent="0.15">
      <c r="A610" s="1">
        <v>27</v>
      </c>
      <c r="B610" s="1" t="s">
        <v>356</v>
      </c>
      <c r="C610" s="1">
        <v>9</v>
      </c>
      <c r="D610" s="1" t="s">
        <v>21</v>
      </c>
      <c r="E610" s="6">
        <f>IF(名目付加価値!E610&gt;0,名目付加価値!E610/SUMIF(名目付加価値!E602:E624,"&lt;&gt;0"),0)</f>
        <v>5.4192074532818969E-2</v>
      </c>
      <c r="F610" s="6">
        <f>IF(名目付加価値!F610&gt;0,名目付加価値!F610/SUMIF(名目付加価値!F602:F624,"&lt;&gt;0"),0)</f>
        <v>3.7510957856723925E-2</v>
      </c>
      <c r="G610" s="6">
        <f>IF(名目付加価値!G610&gt;0,名目付加価値!G610/SUMIF(名目付加価値!G602:G624,"&lt;&gt;0"),0)</f>
        <v>2.4681500565731748E-2</v>
      </c>
      <c r="H610" s="6">
        <f>IF(名目付加価値!H610&gt;0,名目付加価値!H610/SUMIF(名目付加価値!H602:H624,"&lt;&gt;0"),0)</f>
        <v>1.1254274445622362E-2</v>
      </c>
      <c r="I610" s="6">
        <f>IF(名目付加価値!I610&gt;0,名目付加価値!I610/SUMIF(名目付加価値!I602:I624,"&lt;&gt;0"),0)</f>
        <v>1.1443203616883677E-2</v>
      </c>
      <c r="J610" s="6">
        <f>IF(名目付加価値!J610&gt;0,名目付加価値!J610/SUMIF(名目付加価値!J602:J624,"&lt;&gt;0"),0)</f>
        <v>1.1674845087228691E-2</v>
      </c>
    </row>
    <row r="611" spans="1:10" x14ac:dyDescent="0.15">
      <c r="A611" s="1">
        <v>27</v>
      </c>
      <c r="B611" s="1" t="s">
        <v>357</v>
      </c>
      <c r="C611" s="1">
        <v>10</v>
      </c>
      <c r="D611" s="1" t="s">
        <v>22</v>
      </c>
      <c r="E611" s="6">
        <f>IF(名目付加価値!E611&gt;0,名目付加価値!E611/SUMIF(名目付加価値!E602:E624,"&lt;&gt;0"),0)</f>
        <v>3.6640217318235101E-2</v>
      </c>
      <c r="F611" s="6">
        <f>IF(名目付加価値!F611&gt;0,名目付加価値!F611/SUMIF(名目付加価値!F602:F624,"&lt;&gt;0"),0)</f>
        <v>2.8996142090820545E-2</v>
      </c>
      <c r="G611" s="6">
        <f>IF(名目付加価値!G611&gt;0,名目付加価値!G611/SUMIF(名目付加価値!G602:G624,"&lt;&gt;0"),0)</f>
        <v>2.904126086941744E-2</v>
      </c>
      <c r="H611" s="6">
        <f>IF(名目付加価値!H611&gt;0,名目付加価値!H611/SUMIF(名目付加価値!H602:H624,"&lt;&gt;0"),0)</f>
        <v>2.0129016369226545E-2</v>
      </c>
      <c r="I611" s="6">
        <f>IF(名目付加価値!I611&gt;0,名目付加価値!I611/SUMIF(名目付加価値!I602:I624,"&lt;&gt;0"),0)</f>
        <v>1.6145628621680629E-2</v>
      </c>
      <c r="J611" s="6">
        <f>IF(名目付加価値!J611&gt;0,名目付加価値!J611/SUMIF(名目付加価値!J602:J624,"&lt;&gt;0"),0)</f>
        <v>1.4261387109025386E-2</v>
      </c>
    </row>
    <row r="612" spans="1:10" x14ac:dyDescent="0.15">
      <c r="A612" s="1">
        <v>27</v>
      </c>
      <c r="B612" s="1" t="s">
        <v>356</v>
      </c>
      <c r="C612" s="1">
        <v>11</v>
      </c>
      <c r="D612" s="1" t="s">
        <v>23</v>
      </c>
      <c r="E612" s="6">
        <f>IF(名目付加価値!E612&gt;0,名目付加価値!E612/SUMIF(名目付加価値!E602:E624,"&lt;&gt;0"),0)</f>
        <v>4.6431398458606707E-2</v>
      </c>
      <c r="F612" s="6">
        <f>IF(名目付加価値!F612&gt;0,名目付加価値!F612/SUMIF(名目付加価値!F602:F624,"&lt;&gt;0"),0)</f>
        <v>3.5768091929441533E-2</v>
      </c>
      <c r="G612" s="6">
        <f>IF(名目付加価値!G612&gt;0,名目付加価値!G612/SUMIF(名目付加価値!G602:G624,"&lt;&gt;0"),0)</f>
        <v>3.8964711319901014E-2</v>
      </c>
      <c r="H612" s="6">
        <f>IF(名目付加価値!H612&gt;0,名目付加価値!H612/SUMIF(名目付加価値!H602:H624,"&lt;&gt;0"),0)</f>
        <v>2.4938561895603756E-2</v>
      </c>
      <c r="I612" s="6">
        <f>IF(名目付加価値!I612&gt;0,名目付加価値!I612/SUMIF(名目付加価値!I602:I624,"&lt;&gt;0"),0)</f>
        <v>2.6085090597731585E-2</v>
      </c>
      <c r="J612" s="6">
        <f>IF(名目付加価値!J612&gt;0,名目付加価値!J612/SUMIF(名目付加価値!J602:J624,"&lt;&gt;0"),0)</f>
        <v>1.7855370104922937E-2</v>
      </c>
    </row>
    <row r="613" spans="1:10" x14ac:dyDescent="0.15">
      <c r="A613" s="1">
        <v>27</v>
      </c>
      <c r="B613" s="1" t="s">
        <v>358</v>
      </c>
      <c r="C613" s="1">
        <v>12</v>
      </c>
      <c r="D613" s="1" t="s">
        <v>24</v>
      </c>
      <c r="E613" s="6">
        <f>IF(名目付加価値!E613&gt;0,名目付加価値!E613/SUMIF(名目付加価値!E602:E624,"&lt;&gt;0"),0)</f>
        <v>3.5259570683600541E-2</v>
      </c>
      <c r="F613" s="6">
        <f>IF(名目付加価値!F613&gt;0,名目付加価値!F613/SUMIF(名目付加価値!F602:F624,"&lt;&gt;0"),0)</f>
        <v>2.4725050454033216E-2</v>
      </c>
      <c r="G613" s="6">
        <f>IF(名目付加価値!G613&gt;0,名目付加価値!G613/SUMIF(名目付加価値!G602:G624,"&lt;&gt;0"),0)</f>
        <v>2.5092079761929058E-2</v>
      </c>
      <c r="H613" s="6">
        <f>IF(名目付加価値!H613&gt;0,名目付加価値!H613/SUMIF(名目付加価値!H602:H624,"&lt;&gt;0"),0)</f>
        <v>2.0692313102247534E-2</v>
      </c>
      <c r="I613" s="6">
        <f>IF(名目付加価値!I613&gt;0,名目付加価値!I613/SUMIF(名目付加価値!I602:I624,"&lt;&gt;0"),0)</f>
        <v>2.2596188108778902E-2</v>
      </c>
      <c r="J613" s="6">
        <f>IF(名目付加価値!J613&gt;0,名目付加価値!J613/SUMIF(名目付加価値!J602:J624,"&lt;&gt;0"),0)</f>
        <v>1.9185933056742866E-2</v>
      </c>
    </row>
    <row r="614" spans="1:10" x14ac:dyDescent="0.15">
      <c r="A614" s="1">
        <v>27</v>
      </c>
      <c r="B614" s="1" t="s">
        <v>357</v>
      </c>
      <c r="C614" s="1">
        <v>13</v>
      </c>
      <c r="D614" s="1" t="s">
        <v>25</v>
      </c>
      <c r="E614" s="6">
        <f>IF(名目付加価値!E614&gt;0,名目付加価値!E614/SUMIF(名目付加価値!E602:E624,"&lt;&gt;0"),0)</f>
        <v>1.5317400613695952E-2</v>
      </c>
      <c r="F614" s="6">
        <f>IF(名目付加価値!F614&gt;0,名目付加価値!F614/SUMIF(名目付加価値!F602:F624,"&lt;&gt;0"),0)</f>
        <v>1.4739195279710552E-2</v>
      </c>
      <c r="G614" s="6">
        <f>IF(名目付加価値!G614&gt;0,名目付加価値!G614/SUMIF(名目付加価値!G602:G624,"&lt;&gt;0"),0)</f>
        <v>1.0843972406315438E-2</v>
      </c>
      <c r="H614" s="6">
        <f>IF(名目付加価値!H614&gt;0,名目付加価値!H614/SUMIF(名目付加価値!H602:H624,"&lt;&gt;0"),0)</f>
        <v>7.6142907319388768E-3</v>
      </c>
      <c r="I614" s="6">
        <f>IF(名目付加価値!I614&gt;0,名目付加価値!I614/SUMIF(名目付加価値!I602:I624,"&lt;&gt;0"),0)</f>
        <v>9.0752061229181207E-3</v>
      </c>
      <c r="J614" s="6">
        <f>IF(名目付加価値!J614&gt;0,名目付加価値!J614/SUMIF(名目付加価値!J602:J624,"&lt;&gt;0"),0)</f>
        <v>6.5281955913808398E-3</v>
      </c>
    </row>
    <row r="615" spans="1:10" x14ac:dyDescent="0.15">
      <c r="A615" s="1">
        <v>27</v>
      </c>
      <c r="B615" s="1" t="s">
        <v>356</v>
      </c>
      <c r="C615" s="1">
        <v>14</v>
      </c>
      <c r="D615" s="1" t="s">
        <v>26</v>
      </c>
      <c r="E615" s="6">
        <f>IF(名目付加価値!E615&gt;0,名目付加価値!E615/SUMIF(名目付加価値!E602:E624,"&lt;&gt;0"),0)</f>
        <v>3.5907083069933016E-3</v>
      </c>
      <c r="F615" s="6">
        <f>IF(名目付加価値!F615&gt;0,名目付加価値!F615/SUMIF(名目付加価値!F602:F624,"&lt;&gt;0"),0)</f>
        <v>2.4387127658409128E-3</v>
      </c>
      <c r="G615" s="6">
        <f>IF(名目付加価値!G615&gt;0,名目付加価値!G615/SUMIF(名目付加価値!G602:G624,"&lt;&gt;0"),0)</f>
        <v>2.2891743181659634E-3</v>
      </c>
      <c r="H615" s="6">
        <f>IF(名目付加価値!H615&gt;0,名目付加価値!H615/SUMIF(名目付加価値!H602:H624,"&lt;&gt;0"),0)</f>
        <v>1.8170865733316091E-3</v>
      </c>
      <c r="I615" s="6">
        <f>IF(名目付加価値!I615&gt;0,名目付加価値!I615/SUMIF(名目付加価値!I602:I624,"&lt;&gt;0"),0)</f>
        <v>1.8775230742734867E-3</v>
      </c>
      <c r="J615" s="6">
        <f>IF(名目付加価値!J615&gt;0,名目付加価値!J615/SUMIF(名目付加価値!J602:J624,"&lt;&gt;0"),0)</f>
        <v>1.6381072457484519E-3</v>
      </c>
    </row>
    <row r="616" spans="1:10" x14ac:dyDescent="0.15">
      <c r="A616" s="1">
        <v>27</v>
      </c>
      <c r="B616" s="1" t="s">
        <v>356</v>
      </c>
      <c r="C616" s="1">
        <v>15</v>
      </c>
      <c r="D616" s="1" t="s">
        <v>27</v>
      </c>
      <c r="E616" s="6">
        <f>IF(名目付加価値!E616&gt;0,名目付加価値!E616/SUMIF(名目付加価値!E602:E624,"&lt;&gt;0"),0)</f>
        <v>4.680216102578541E-2</v>
      </c>
      <c r="F616" s="6">
        <f>IF(名目付加価値!F616&gt;0,名目付加価値!F616/SUMIF(名目付加価値!F602:F624,"&lt;&gt;0"),0)</f>
        <v>4.2505571886042141E-2</v>
      </c>
      <c r="G616" s="6">
        <f>IF(名目付加価値!G616&gt;0,名目付加価値!G616/SUMIF(名目付加価値!G602:G624,"&lt;&gt;0"),0)</f>
        <v>4.4732812145768006E-2</v>
      </c>
      <c r="H616" s="6">
        <f>IF(名目付加価値!H616&gt;0,名目付加価値!H616/SUMIF(名目付加価値!H602:H624,"&lt;&gt;0"),0)</f>
        <v>3.6168135597228465E-2</v>
      </c>
      <c r="I616" s="6">
        <f>IF(名目付加価値!I616&gt;0,名目付加価値!I616/SUMIF(名目付加価値!I602:I624,"&lt;&gt;0"),0)</f>
        <v>2.5572545268326759E-2</v>
      </c>
      <c r="J616" s="6">
        <f>IF(名目付加価値!J616&gt;0,名目付加価値!J616/SUMIF(名目付加価値!J602:J624,"&lt;&gt;0"),0)</f>
        <v>2.7101590812600627E-2</v>
      </c>
    </row>
    <row r="617" spans="1:10" x14ac:dyDescent="0.15">
      <c r="A617" s="1">
        <v>27</v>
      </c>
      <c r="B617" s="1" t="s">
        <v>359</v>
      </c>
      <c r="C617" s="1">
        <v>16</v>
      </c>
      <c r="D617" s="1" t="s">
        <v>10</v>
      </c>
      <c r="E617" s="6">
        <f>IF(名目付加価値!E617&gt;0,名目付加価値!E617/SUMIF(名目付加価値!E602:E624,"&lt;&gt;0"),0)</f>
        <v>8.7515669631527973E-2</v>
      </c>
      <c r="F617" s="6">
        <f>IF(名目付加価値!F617&gt;0,名目付加価値!F617/SUMIF(名目付加価値!F602:F624,"&lt;&gt;0"),0)</f>
        <v>6.4777526014875672E-2</v>
      </c>
      <c r="G617" s="6">
        <f>IF(名目付加価値!G617&gt;0,名目付加価値!G617/SUMIF(名目付加価値!G602:G624,"&lt;&gt;0"),0)</f>
        <v>7.5606255083994045E-2</v>
      </c>
      <c r="H617" s="6">
        <f>IF(名目付加価値!H617&gt;0,名目付加価値!H617/SUMIF(名目付加価値!H602:H624,"&lt;&gt;0"),0)</f>
        <v>5.7231197201305949E-2</v>
      </c>
      <c r="I617" s="6">
        <f>IF(名目付加価値!I617&gt;0,名目付加価値!I617/SUMIF(名目付加価値!I602:I624,"&lt;&gt;0"),0)</f>
        <v>5.5824781955157735E-2</v>
      </c>
      <c r="J617" s="6">
        <f>IF(名目付加価値!J617&gt;0,名目付加価値!J617/SUMIF(名目付加価値!J602:J624,"&lt;&gt;0"),0)</f>
        <v>6.0241580429110264E-2</v>
      </c>
    </row>
    <row r="618" spans="1:10" x14ac:dyDescent="0.15">
      <c r="A618" s="1">
        <v>27</v>
      </c>
      <c r="B618" s="1" t="s">
        <v>359</v>
      </c>
      <c r="C618" s="1">
        <v>17</v>
      </c>
      <c r="D618" s="1" t="s">
        <v>11</v>
      </c>
      <c r="E618" s="6">
        <f>IF(名目付加価値!E618&gt;0,名目付加価値!E618/SUMIF(名目付加価値!E602:E624,"&lt;&gt;0"),0)</f>
        <v>2.3874669131807084E-2</v>
      </c>
      <c r="F618" s="6">
        <f>IF(名目付加価値!F618&gt;0,名目付加価値!F618/SUMIF(名目付加価値!F602:F624,"&lt;&gt;0"),0)</f>
        <v>2.4231026194813425E-2</v>
      </c>
      <c r="G618" s="6">
        <f>IF(名目付加価値!G618&gt;0,名目付加価値!G618/SUMIF(名目付加価値!G602:G624,"&lt;&gt;0"),0)</f>
        <v>2.6313547503723837E-2</v>
      </c>
      <c r="H618" s="6">
        <f>IF(名目付加価値!H618&gt;0,名目付加価値!H618/SUMIF(名目付加価値!H602:H624,"&lt;&gt;0"),0)</f>
        <v>3.1991689044960664E-2</v>
      </c>
      <c r="I618" s="6">
        <f>IF(名目付加価値!I618&gt;0,名目付加価値!I618/SUMIF(名目付加価値!I602:I624,"&lt;&gt;0"),0)</f>
        <v>1.9827176608371036E-2</v>
      </c>
      <c r="J618" s="6">
        <f>IF(名目付加価値!J618&gt;0,名目付加価値!J618/SUMIF(名目付加価値!J602:J624,"&lt;&gt;0"),0)</f>
        <v>2.7303171573785728E-2</v>
      </c>
    </row>
    <row r="619" spans="1:10" x14ac:dyDescent="0.15">
      <c r="A619" s="1">
        <v>27</v>
      </c>
      <c r="B619" s="1" t="s">
        <v>355</v>
      </c>
      <c r="C619" s="1">
        <v>18</v>
      </c>
      <c r="D619" s="1" t="s">
        <v>12</v>
      </c>
      <c r="E619" s="6">
        <f>IF(名目付加価値!E619&gt;0,名目付加価値!E619/SUMIF(名目付加価値!E602:E624,"&lt;&gt;0"),0)</f>
        <v>0.21322591435333171</v>
      </c>
      <c r="F619" s="6">
        <f>IF(名目付加価値!F619&gt;0,名目付加価値!F619/SUMIF(名目付加価値!F602:F624,"&lt;&gt;0"),0)</f>
        <v>0.20958554733637072</v>
      </c>
      <c r="G619" s="6">
        <f>IF(名目付加価値!G619&gt;0,名目付加価値!G619/SUMIF(名目付加価値!G602:G624,"&lt;&gt;0"),0)</f>
        <v>0.19031498369726746</v>
      </c>
      <c r="H619" s="6">
        <f>IF(名目付加価値!H619&gt;0,名目付加価値!H619/SUMIF(名目付加価値!H602:H624,"&lt;&gt;0"),0)</f>
        <v>0.20358991084251271</v>
      </c>
      <c r="I619" s="6">
        <f>IF(名目付加価値!I619&gt;0,名目付加価値!I619/SUMIF(名目付加価値!I602:I624,"&lt;&gt;0"),0)</f>
        <v>0.20693414732464674</v>
      </c>
      <c r="J619" s="6">
        <f>IF(名目付加価値!J619&gt;0,名目付加価値!J619/SUMIF(名目付加価値!J602:J624,"&lt;&gt;0"),0)</f>
        <v>0.18729570429681822</v>
      </c>
    </row>
    <row r="620" spans="1:10" x14ac:dyDescent="0.15">
      <c r="A620" s="1">
        <v>27</v>
      </c>
      <c r="B620" s="1" t="s">
        <v>355</v>
      </c>
      <c r="C620" s="1">
        <v>19</v>
      </c>
      <c r="D620" s="1" t="s">
        <v>13</v>
      </c>
      <c r="E620" s="6">
        <f>IF(名目付加価値!E620&gt;0,名目付加価値!E620/SUMIF(名目付加価値!E602:E624,"&lt;&gt;0"),0)</f>
        <v>5.1291919659699071E-2</v>
      </c>
      <c r="F620" s="6">
        <f>IF(名目付加価値!F620&gt;0,名目付加価値!F620/SUMIF(名目付加価値!F602:F624,"&lt;&gt;0"),0)</f>
        <v>7.5460568769613226E-2</v>
      </c>
      <c r="G620" s="6">
        <f>IF(名目付加価値!G620&gt;0,名目付加価値!G620/SUMIF(名目付加価値!G602:G624,"&lt;&gt;0"),0)</f>
        <v>8.5656606435777993E-2</v>
      </c>
      <c r="H620" s="6">
        <f>IF(名目付加価値!H620&gt;0,名目付加価値!H620/SUMIF(名目付加価値!H602:H624,"&lt;&gt;0"),0)</f>
        <v>6.7175706200167939E-2</v>
      </c>
      <c r="I620" s="6">
        <f>IF(名目付加価値!I620&gt;0,名目付加価値!I620/SUMIF(名目付加価値!I602:I624,"&lt;&gt;0"),0)</f>
        <v>5.5843232901591565E-2</v>
      </c>
      <c r="J620" s="6">
        <f>IF(名目付加価値!J620&gt;0,名目付加価値!J620/SUMIF(名目付加価値!J602:J624,"&lt;&gt;0"),0)</f>
        <v>5.6187876738280379E-2</v>
      </c>
    </row>
    <row r="621" spans="1:10" x14ac:dyDescent="0.15">
      <c r="A621" s="1">
        <v>27</v>
      </c>
      <c r="B621" s="1" t="s">
        <v>355</v>
      </c>
      <c r="C621" s="1">
        <v>20</v>
      </c>
      <c r="D621" s="1" t="s">
        <v>14</v>
      </c>
      <c r="E621" s="6">
        <f>IF(名目付加価値!E621&gt;0,名目付加価値!E621/SUMIF(名目付加価値!E602:E624,"&lt;&gt;0"),0)</f>
        <v>2.6158206607194687E-2</v>
      </c>
      <c r="F621" s="6">
        <f>IF(名目付加価値!F621&gt;0,名目付加価値!F621/SUMIF(名目付加価値!F602:F624,"&lt;&gt;0"),0)</f>
        <v>2.9251187374582314E-2</v>
      </c>
      <c r="G621" s="6">
        <f>IF(名目付加価値!G621&gt;0,名目付加価値!G621/SUMIF(名目付加価値!G602:G624,"&lt;&gt;0"),0)</f>
        <v>2.8257900673982688E-2</v>
      </c>
      <c r="H621" s="6">
        <f>IF(名目付加価値!H621&gt;0,名目付加価値!H621/SUMIF(名目付加価値!H602:H624,"&lt;&gt;0"),0)</f>
        <v>1.9105937134829852E-2</v>
      </c>
      <c r="I621" s="6">
        <f>IF(名目付加価値!I621&gt;0,名目付加価値!I621/SUMIF(名目付加価値!I602:I624,"&lt;&gt;0"),0)</f>
        <v>1.7793020993667159E-2</v>
      </c>
      <c r="J621" s="6">
        <f>IF(名目付加価値!J621&gt;0,名目付加価値!J621/SUMIF(名目付加価値!J602:J624,"&lt;&gt;0"),0)</f>
        <v>2.0140480124820666E-2</v>
      </c>
    </row>
    <row r="622" spans="1:10" x14ac:dyDescent="0.15">
      <c r="A622" s="1">
        <v>27</v>
      </c>
      <c r="B622" s="1" t="s">
        <v>355</v>
      </c>
      <c r="C622" s="1">
        <v>21</v>
      </c>
      <c r="D622" s="1" t="s">
        <v>15</v>
      </c>
      <c r="E622" s="6">
        <f>IF(名目付加価値!E622&gt;0,名目付加価値!E622/SUMIF(名目付加価値!E602:E624,"&lt;&gt;0"),0)</f>
        <v>8.101118264821193E-2</v>
      </c>
      <c r="F622" s="6">
        <f>IF(名目付加価値!F622&gt;0,名目付加価値!F622/SUMIF(名目付加価値!F602:F624,"&lt;&gt;0"),0)</f>
        <v>7.0285095590046726E-2</v>
      </c>
      <c r="G622" s="6">
        <f>IF(名目付加価値!G622&gt;0,名目付加価値!G622/SUMIF(名目付加価値!G602:G624,"&lt;&gt;0"),0)</f>
        <v>7.0917923601214142E-2</v>
      </c>
      <c r="H622" s="6">
        <f>IF(名目付加価値!H622&gt;0,名目付加価値!H622/SUMIF(名目付加価値!H602:H624,"&lt;&gt;0"),0)</f>
        <v>7.9579516548944892E-2</v>
      </c>
      <c r="I622" s="6">
        <f>IF(名目付加価値!I622&gt;0,名目付加価値!I622/SUMIF(名目付加価値!I602:I624,"&lt;&gt;0"),0)</f>
        <v>7.7420398559865738E-2</v>
      </c>
      <c r="J622" s="6">
        <f>IF(名目付加価値!J622&gt;0,名目付加価値!J622/SUMIF(名目付加価値!J602:J624,"&lt;&gt;0"),0)</f>
        <v>8.0567250160318613E-2</v>
      </c>
    </row>
    <row r="623" spans="1:10" x14ac:dyDescent="0.15">
      <c r="A623" s="1">
        <v>27</v>
      </c>
      <c r="B623" s="1" t="s">
        <v>253</v>
      </c>
      <c r="C623" s="1">
        <v>22</v>
      </c>
      <c r="D623" s="1" t="s">
        <v>7</v>
      </c>
      <c r="E623" s="6">
        <f>IF(名目付加価値!E623&gt;0,名目付加価値!E623/SUMIF(名目付加価値!E602:E624,"&lt;&gt;0"),0)</f>
        <v>9.1628596730038939E-2</v>
      </c>
      <c r="F623" s="6">
        <f>IF(名目付加価値!F623&gt;0,名目付加価値!F623/SUMIF(名目付加価値!F602:F624,"&lt;&gt;0"),0)</f>
        <v>0.15870241360890749</v>
      </c>
      <c r="G623" s="6">
        <f>IF(名目付加価値!G623&gt;0,名目付加価値!G623/SUMIF(名目付加価値!G602:G624,"&lt;&gt;0"),0)</f>
        <v>0.19351206241077171</v>
      </c>
      <c r="H623" s="6">
        <f>IF(名目付加価値!H623&gt;0,名目付加価値!H623/SUMIF(名目付加価値!H602:H624,"&lt;&gt;0"),0)</f>
        <v>0.26006472622051491</v>
      </c>
      <c r="I623" s="6">
        <f>IF(名目付加価値!I623&gt;0,名目付加価値!I623/SUMIF(名目付加価値!I602:I624,"&lt;&gt;0"),0)</f>
        <v>0.29650564602285545</v>
      </c>
      <c r="J623" s="6">
        <f>IF(名目付加価値!J623&gt;0,名目付加価値!J623/SUMIF(名目付加価値!J602:J624,"&lt;&gt;0"),0)</f>
        <v>0.31335860063728554</v>
      </c>
    </row>
    <row r="624" spans="1:10" x14ac:dyDescent="0.15">
      <c r="A624" s="1">
        <v>27</v>
      </c>
      <c r="B624" s="1" t="s">
        <v>253</v>
      </c>
      <c r="C624" s="1">
        <v>23</v>
      </c>
      <c r="D624" s="1" t="s">
        <v>28</v>
      </c>
      <c r="E624" s="6">
        <f>IF(名目付加価値!E624&gt;0,名目付加価値!E624/SUMIF(名目付加価値!E602:E624,"&lt;&gt;0"),0)</f>
        <v>3.6641652053450394E-2</v>
      </c>
      <c r="F624" s="6">
        <f>IF(名目付加価値!F624&gt;0,名目付加価値!F624/SUMIF(名目付加価値!F602:F624,"&lt;&gt;0"),0)</f>
        <v>6.4188243922158369E-2</v>
      </c>
      <c r="G624" s="6">
        <f>IF(名目付加価値!G624&gt;0,名目付加価値!G624/SUMIF(名目付加価値!G602:G624,"&lt;&gt;0"),0)</f>
        <v>6.2070155482729379E-2</v>
      </c>
      <c r="H624" s="6">
        <f>IF(名目付加価値!H624&gt;0,名目付加価値!H624/SUMIF(名目付加価値!H602:H624,"&lt;&gt;0"),0)</f>
        <v>8.082891194927494E-2</v>
      </c>
      <c r="I624" s="6">
        <f>IF(名目付加価値!I624&gt;0,名目付加価値!I624/SUMIF(名目付加価値!I602:I624,"&lt;&gt;0"),0)</f>
        <v>7.8267869264377787E-2</v>
      </c>
      <c r="J624" s="6">
        <f>IF(名目付加価値!J624&gt;0,名目付加価値!J624/SUMIF(名目付加価値!J602:J624,"&lt;&gt;0"),0)</f>
        <v>8.236245557106181E-2</v>
      </c>
    </row>
    <row r="625" spans="1:10" x14ac:dyDescent="0.15">
      <c r="A625" s="1">
        <v>28</v>
      </c>
      <c r="B625" s="1" t="s">
        <v>151</v>
      </c>
      <c r="C625" s="1">
        <v>1</v>
      </c>
      <c r="D625" s="1" t="s">
        <v>8</v>
      </c>
      <c r="E625" s="6">
        <f>IF(名目付加価値!E625&gt;0,名目付加価値!E625/SUMIF(名目付加価値!E625:E647,"&lt;&gt;0"),0)</f>
        <v>2.5977185809400474E-2</v>
      </c>
      <c r="F625" s="6">
        <f>IF(名目付加価値!F625&gt;0,名目付加価値!F625/SUMIF(名目付加価値!F625:F647,"&lt;&gt;0"),0)</f>
        <v>1.6973624037094886E-2</v>
      </c>
      <c r="G625" s="6">
        <f>IF(名目付加価値!G625&gt;0,名目付加価値!G625/SUMIF(名目付加価値!G625:G647,"&lt;&gt;0"),0)</f>
        <v>1.1477773998585121E-2</v>
      </c>
      <c r="H625" s="6">
        <f>IF(名目付加価値!H625&gt;0,名目付加価値!H625/SUMIF(名目付加価値!H625:H647,"&lt;&gt;0"),0)</f>
        <v>9.1067132261460591E-3</v>
      </c>
      <c r="I625" s="6">
        <f>IF(名目付加価値!I625&gt;0,名目付加価値!I625/SUMIF(名目付加価値!I625:I647,"&lt;&gt;0"),0)</f>
        <v>6.7637430682374825E-3</v>
      </c>
      <c r="J625" s="6">
        <f>IF(名目付加価値!J625&gt;0,名目付加価値!J625/SUMIF(名目付加価値!J625:J647,"&lt;&gt;0"),0)</f>
        <v>7.2861576773939332E-3</v>
      </c>
    </row>
    <row r="626" spans="1:10" x14ac:dyDescent="0.15">
      <c r="A626" s="1">
        <v>28</v>
      </c>
      <c r="B626" s="1" t="s">
        <v>151</v>
      </c>
      <c r="C626" s="1">
        <v>2</v>
      </c>
      <c r="D626" s="1" t="s">
        <v>9</v>
      </c>
      <c r="E626" s="6">
        <f>IF(名目付加価値!E626&gt;0,名目付加価値!E626/SUMIF(名目付加価値!E625:E647,"&lt;&gt;0"),0)</f>
        <v>9.3750274145145401E-3</v>
      </c>
      <c r="F626" s="6">
        <f>IF(名目付加価値!F626&gt;0,名目付加価値!F626/SUMIF(名目付加価値!F625:F647,"&lt;&gt;0"),0)</f>
        <v>7.5711795181588274E-3</v>
      </c>
      <c r="G626" s="6">
        <f>IF(名目付加価値!G626&gt;0,名目付加価値!G626/SUMIF(名目付加価値!G625:G647,"&lt;&gt;0"),0)</f>
        <v>5.1536000352794525E-3</v>
      </c>
      <c r="H626" s="6">
        <f>IF(名目付加価値!H626&gt;0,名目付加価値!H626/SUMIF(名目付加価値!H625:H647,"&lt;&gt;0"),0)</f>
        <v>4.3593327524751356E-3</v>
      </c>
      <c r="I626" s="6">
        <f>IF(名目付加価値!I626&gt;0,名目付加価値!I626/SUMIF(名目付加価値!I625:I647,"&lt;&gt;0"),0)</f>
        <v>7.1816468167495181E-4</v>
      </c>
      <c r="J626" s="6">
        <f>IF(名目付加価値!J626&gt;0,名目付加価値!J626/SUMIF(名目付加価値!J625:J647,"&lt;&gt;0"),0)</f>
        <v>4.6554883487790903E-4</v>
      </c>
    </row>
    <row r="627" spans="1:10" x14ac:dyDescent="0.15">
      <c r="A627" s="1">
        <v>28</v>
      </c>
      <c r="B627" s="1" t="s">
        <v>152</v>
      </c>
      <c r="C627" s="1">
        <v>3</v>
      </c>
      <c r="D627" s="1" t="s">
        <v>16</v>
      </c>
      <c r="E627" s="6">
        <f>IF(名目付加価値!E627&gt;0,名目付加価値!E627/SUMIF(名目付加価値!E625:E647,"&lt;&gt;0"),0)</f>
        <v>0.10508988285095107</v>
      </c>
      <c r="F627" s="6">
        <f>IF(名目付加価値!F627&gt;0,名目付加価値!F627/SUMIF(名目付加価値!F625:F647,"&lt;&gt;0"),0)</f>
        <v>7.2280861549297512E-2</v>
      </c>
      <c r="G627" s="6">
        <f>IF(名目付加価値!G627&gt;0,名目付加価値!G627/SUMIF(名目付加価値!G625:G647,"&lt;&gt;0"),0)</f>
        <v>5.7120090886047296E-2</v>
      </c>
      <c r="H627" s="6">
        <f>IF(名目付加価値!H627&gt;0,名目付加価値!H627/SUMIF(名目付加価値!H625:H647,"&lt;&gt;0"),0)</f>
        <v>5.2877948998310213E-2</v>
      </c>
      <c r="I627" s="6">
        <f>IF(名目付加価値!I627&gt;0,名目付加価値!I627/SUMIF(名目付加価値!I625:I647,"&lt;&gt;0"),0)</f>
        <v>4.5924498988618223E-2</v>
      </c>
      <c r="J627" s="6">
        <f>IF(名目付加価値!J627&gt;0,名目付加価値!J627/SUMIF(名目付加価値!J625:J647,"&lt;&gt;0"),0)</f>
        <v>4.9265545120762699E-2</v>
      </c>
    </row>
    <row r="628" spans="1:10" x14ac:dyDescent="0.15">
      <c r="A628" s="1">
        <v>28</v>
      </c>
      <c r="B628" s="1" t="s">
        <v>152</v>
      </c>
      <c r="C628" s="1">
        <v>4</v>
      </c>
      <c r="D628" s="1" t="s">
        <v>17</v>
      </c>
      <c r="E628" s="6">
        <f>IF(名目付加価値!E628&gt;0,名目付加価値!E628/SUMIF(名目付加価値!E625:E647,"&lt;&gt;0"),0)</f>
        <v>2.4456794111825064E-2</v>
      </c>
      <c r="F628" s="6">
        <f>IF(名目付加価値!F628&gt;0,名目付加価値!F628/SUMIF(名目付加価値!F625:F647,"&lt;&gt;0"),0)</f>
        <v>1.4192288431802003E-2</v>
      </c>
      <c r="G628" s="6">
        <f>IF(名目付加価値!G628&gt;0,名目付加価値!G628/SUMIF(名目付加価値!G625:G647,"&lt;&gt;0"),0)</f>
        <v>9.4682007303105806E-3</v>
      </c>
      <c r="H628" s="6">
        <f>IF(名目付加価値!H628&gt;0,名目付加価値!H628/SUMIF(名目付加価値!H625:H647,"&lt;&gt;0"),0)</f>
        <v>4.4424488591604458E-3</v>
      </c>
      <c r="I628" s="6">
        <f>IF(名目付加価値!I628&gt;0,名目付加価値!I628/SUMIF(名目付加価値!I625:I647,"&lt;&gt;0"),0)</f>
        <v>2.6387007951568166E-3</v>
      </c>
      <c r="J628" s="6">
        <f>IF(名目付加価値!J628&gt;0,名目付加価値!J628/SUMIF(名目付加価値!J625:J647,"&lt;&gt;0"),0)</f>
        <v>2.3012316277237223E-3</v>
      </c>
    </row>
    <row r="629" spans="1:10" x14ac:dyDescent="0.15">
      <c r="A629" s="1">
        <v>28</v>
      </c>
      <c r="B629" s="1" t="s">
        <v>152</v>
      </c>
      <c r="C629" s="1">
        <v>5</v>
      </c>
      <c r="D629" s="1" t="s">
        <v>18</v>
      </c>
      <c r="E629" s="6">
        <f>IF(名目付加価値!E629&gt;0,名目付加価値!E629/SUMIF(名目付加価値!E625:E647,"&lt;&gt;0"),0)</f>
        <v>7.7497203586491337E-3</v>
      </c>
      <c r="F629" s="6">
        <f>IF(名目付加価値!F629&gt;0,名目付加価値!F629/SUMIF(名目付加価値!F625:F647,"&lt;&gt;0"),0)</f>
        <v>6.4173890460511793E-3</v>
      </c>
      <c r="G629" s="6">
        <f>IF(名目付加価値!G629&gt;0,名目付加価値!G629/SUMIF(名目付加価値!G625:G647,"&lt;&gt;0"),0)</f>
        <v>1.2860574148282755E-2</v>
      </c>
      <c r="H629" s="6">
        <f>IF(名目付加価値!H629&gt;0,名目付加価値!H629/SUMIF(名目付加価値!H625:H647,"&lt;&gt;0"),0)</f>
        <v>8.1068989270837895E-3</v>
      </c>
      <c r="I629" s="6">
        <f>IF(名目付加価値!I629&gt;0,名目付加価値!I629/SUMIF(名目付加価値!I625:I647,"&lt;&gt;0"),0)</f>
        <v>5.72360886112453E-3</v>
      </c>
      <c r="J629" s="6">
        <f>IF(名目付加価値!J629&gt;0,名目付加価値!J629/SUMIF(名目付加価値!J625:J647,"&lt;&gt;0"),0)</f>
        <v>6.0359582602895383E-3</v>
      </c>
    </row>
    <row r="630" spans="1:10" x14ac:dyDescent="0.15">
      <c r="A630" s="1">
        <v>28</v>
      </c>
      <c r="B630" s="1" t="s">
        <v>152</v>
      </c>
      <c r="C630" s="1">
        <v>6</v>
      </c>
      <c r="D630" s="1" t="s">
        <v>2</v>
      </c>
      <c r="E630" s="6">
        <f>IF(名目付加価値!E630&gt;0,名目付加価値!E630/SUMIF(名目付加価値!E625:E647,"&lt;&gt;0"),0)</f>
        <v>1.824108613926077E-2</v>
      </c>
      <c r="F630" s="6">
        <f>IF(名目付加価値!F630&gt;0,名目付加価値!F630/SUMIF(名目付加価値!F625:F647,"&lt;&gt;0"),0)</f>
        <v>1.9768390352808043E-2</v>
      </c>
      <c r="G630" s="6">
        <f>IF(名目付加価値!G630&gt;0,名目付加価値!G630/SUMIF(名目付加価値!G625:G647,"&lt;&gt;0"),0)</f>
        <v>2.3223479976373765E-2</v>
      </c>
      <c r="H630" s="6">
        <f>IF(名目付加価値!H630&gt;0,名目付加価値!H630/SUMIF(名目付加価値!H625:H647,"&lt;&gt;0"),0)</f>
        <v>1.8726416711133492E-2</v>
      </c>
      <c r="I630" s="6">
        <f>IF(名目付加価値!I630&gt;0,名目付加価値!I630/SUMIF(名目付加価値!I625:I647,"&lt;&gt;0"),0)</f>
        <v>9.3195253218123584E-3</v>
      </c>
      <c r="J630" s="6">
        <f>IF(名目付加価値!J630&gt;0,名目付加価値!J630/SUMIF(名目付加価値!J625:J647,"&lt;&gt;0"),0)</f>
        <v>1.2488030262572124E-2</v>
      </c>
    </row>
    <row r="631" spans="1:10" x14ac:dyDescent="0.15">
      <c r="A631" s="1">
        <v>28</v>
      </c>
      <c r="B631" s="1" t="s">
        <v>152</v>
      </c>
      <c r="C631" s="1">
        <v>7</v>
      </c>
      <c r="D631" s="1" t="s">
        <v>19</v>
      </c>
      <c r="E631" s="6">
        <f>IF(名目付加価値!E631&gt;0,名目付加価値!E631/SUMIF(名目付加価値!E625:E647,"&lt;&gt;0"),0)</f>
        <v>4.1080347587852551E-3</v>
      </c>
      <c r="F631" s="6">
        <f>IF(名目付加価値!F631&gt;0,名目付加価値!F631/SUMIF(名目付加価値!F625:F647,"&lt;&gt;0"),0)</f>
        <v>7.6848570547233958E-3</v>
      </c>
      <c r="G631" s="6">
        <f>IF(名目付加価値!G631&gt;0,名目付加価値!G631/SUMIF(名目付加価値!G625:G647,"&lt;&gt;0"),0)</f>
        <v>1.1029034336366933E-2</v>
      </c>
      <c r="H631" s="6">
        <f>IF(名目付加価値!H631&gt;0,名目付加価値!H631/SUMIF(名目付加価値!H625:H647,"&lt;&gt;0"),0)</f>
        <v>1.144032718772202E-2</v>
      </c>
      <c r="I631" s="6">
        <f>IF(名目付加価値!I631&gt;0,名目付加価値!I631/SUMIF(名目付加価値!I625:I647,"&lt;&gt;0"),0)</f>
        <v>2.5650222552702101E-3</v>
      </c>
      <c r="J631" s="6">
        <f>IF(名目付加価値!J631&gt;0,名目付加価値!J631/SUMIF(名目付加価値!J625:J647,"&lt;&gt;0"),0)</f>
        <v>1.2302995570780176E-3</v>
      </c>
    </row>
    <row r="632" spans="1:10" x14ac:dyDescent="0.15">
      <c r="A632" s="1">
        <v>28</v>
      </c>
      <c r="B632" s="1" t="s">
        <v>152</v>
      </c>
      <c r="C632" s="1">
        <v>8</v>
      </c>
      <c r="D632" s="1" t="s">
        <v>20</v>
      </c>
      <c r="E632" s="6">
        <f>IF(名目付加価値!E632&gt;0,名目付加価値!E632/SUMIF(名目付加価値!E625:E647,"&lt;&gt;0"),0)</f>
        <v>1.9415088002163166E-2</v>
      </c>
      <c r="F632" s="6">
        <f>IF(名目付加価値!F632&gt;0,名目付加価値!F632/SUMIF(名目付加価値!F625:F647,"&lt;&gt;0"),0)</f>
        <v>1.2463685999123673E-2</v>
      </c>
      <c r="G632" s="6">
        <f>IF(名目付加価値!G632&gt;0,名目付加価値!G632/SUMIF(名目付加価値!G625:G647,"&lt;&gt;0"),0)</f>
        <v>9.7107673058623462E-3</v>
      </c>
      <c r="H632" s="6">
        <f>IF(名目付加価値!H632&gt;0,名目付加価値!H632/SUMIF(名目付加価値!H625:H647,"&lt;&gt;0"),0)</f>
        <v>7.8546238126016195E-3</v>
      </c>
      <c r="I632" s="6">
        <f>IF(名目付加価値!I632&gt;0,名目付加価値!I632/SUMIF(名目付加価値!I625:I647,"&lt;&gt;0"),0)</f>
        <v>8.6513012869600912E-3</v>
      </c>
      <c r="J632" s="6">
        <f>IF(名目付加価値!J632&gt;0,名目付加価値!J632/SUMIF(名目付加価値!J625:J647,"&lt;&gt;0"),0)</f>
        <v>6.3220975745317968E-3</v>
      </c>
    </row>
    <row r="633" spans="1:10" x14ac:dyDescent="0.15">
      <c r="A633" s="1">
        <v>28</v>
      </c>
      <c r="B633" s="1" t="s">
        <v>152</v>
      </c>
      <c r="C633" s="1">
        <v>9</v>
      </c>
      <c r="D633" s="1" t="s">
        <v>21</v>
      </c>
      <c r="E633" s="6">
        <f>IF(名目付加価値!E633&gt;0,名目付加価値!E633/SUMIF(名目付加価値!E625:E647,"&lt;&gt;0"),0)</f>
        <v>9.0795730863737267E-2</v>
      </c>
      <c r="F633" s="6">
        <f>IF(名目付加価値!F633&gt;0,名目付加価値!F633/SUMIF(名目付加価値!F625:F647,"&lt;&gt;0"),0)</f>
        <v>7.5471489752333365E-2</v>
      </c>
      <c r="G633" s="6">
        <f>IF(名目付加価値!G633&gt;0,名目付加価値!G633/SUMIF(名目付加価値!G625:G647,"&lt;&gt;0"),0)</f>
        <v>4.524433985353804E-2</v>
      </c>
      <c r="H633" s="6">
        <f>IF(名目付加価値!H633&gt;0,名目付加価値!H633/SUMIF(名目付加価値!H625:H647,"&lt;&gt;0"),0)</f>
        <v>3.2967494775613997E-2</v>
      </c>
      <c r="I633" s="6">
        <f>IF(名目付加価値!I633&gt;0,名目付加価値!I633/SUMIF(名目付加価値!I625:I647,"&lt;&gt;0"),0)</f>
        <v>3.4277069628406903E-2</v>
      </c>
      <c r="J633" s="6">
        <f>IF(名目付加価値!J633&gt;0,名目付加価値!J633/SUMIF(名目付加価値!J625:J647,"&lt;&gt;0"),0)</f>
        <v>1.7855794994268981E-2</v>
      </c>
    </row>
    <row r="634" spans="1:10" x14ac:dyDescent="0.15">
      <c r="A634" s="1">
        <v>28</v>
      </c>
      <c r="B634" s="1" t="s">
        <v>152</v>
      </c>
      <c r="C634" s="1">
        <v>10</v>
      </c>
      <c r="D634" s="1" t="s">
        <v>22</v>
      </c>
      <c r="E634" s="6">
        <f>IF(名目付加価値!E634&gt;0,名目付加価値!E634/SUMIF(名目付加価値!E625:E647,"&lt;&gt;0"),0)</f>
        <v>2.4035779240965456E-2</v>
      </c>
      <c r="F634" s="6">
        <f>IF(名目付加価値!F634&gt;0,名目付加価値!F634/SUMIF(名目付加価値!F625:F647,"&lt;&gt;0"),0)</f>
        <v>1.6584383101850633E-2</v>
      </c>
      <c r="G634" s="6">
        <f>IF(名目付加価値!G634&gt;0,名目付加価値!G634/SUMIF(名目付加価値!G625:G647,"&lt;&gt;0"),0)</f>
        <v>2.0763403306887078E-2</v>
      </c>
      <c r="H634" s="6">
        <f>IF(名目付加価値!H634&gt;0,名目付加価値!H634/SUMIF(名目付加価値!H625:H647,"&lt;&gt;0"),0)</f>
        <v>1.6424863209572031E-2</v>
      </c>
      <c r="I634" s="6">
        <f>IF(名目付加価値!I634&gt;0,名目付加価値!I634/SUMIF(名目付加価値!I625:I647,"&lt;&gt;0"),0)</f>
        <v>1.4931879703522982E-2</v>
      </c>
      <c r="J634" s="6">
        <f>IF(名目付加価値!J634&gt;0,名目付加価値!J634/SUMIF(名目付加価値!J625:J647,"&lt;&gt;0"),0)</f>
        <v>1.4557416900514642E-2</v>
      </c>
    </row>
    <row r="635" spans="1:10" x14ac:dyDescent="0.15">
      <c r="A635" s="1">
        <v>28</v>
      </c>
      <c r="B635" s="1" t="s">
        <v>152</v>
      </c>
      <c r="C635" s="1">
        <v>11</v>
      </c>
      <c r="D635" s="1" t="s">
        <v>23</v>
      </c>
      <c r="E635" s="6">
        <f>IF(名目付加価値!E635&gt;0,名目付加価値!E635/SUMIF(名目付加価値!E625:E647,"&lt;&gt;0"),0)</f>
        <v>5.2508177974175167E-2</v>
      </c>
      <c r="F635" s="6">
        <f>IF(名目付加価値!F635&gt;0,名目付加価値!F635/SUMIF(名目付加価値!F625:F647,"&lt;&gt;0"),0)</f>
        <v>4.7305253592526769E-2</v>
      </c>
      <c r="G635" s="6">
        <f>IF(名目付加価値!G635&gt;0,名目付加価値!G635/SUMIF(名目付加価値!G625:G647,"&lt;&gt;0"),0)</f>
        <v>5.4268288019859875E-2</v>
      </c>
      <c r="H635" s="6">
        <f>IF(名目付加価値!H635&gt;0,名目付加価値!H635/SUMIF(名目付加価値!H625:H647,"&lt;&gt;0"),0)</f>
        <v>4.7110481714220366E-2</v>
      </c>
      <c r="I635" s="6">
        <f>IF(名目付加価値!I635&gt;0,名目付加価値!I635/SUMIF(名目付加価値!I625:I647,"&lt;&gt;0"),0)</f>
        <v>6.4625055716971802E-2</v>
      </c>
      <c r="J635" s="6">
        <f>IF(名目付加価値!J635&gt;0,名目付加価値!J635/SUMIF(名目付加価値!J625:J647,"&lt;&gt;0"),0)</f>
        <v>5.4510223674532142E-2</v>
      </c>
    </row>
    <row r="636" spans="1:10" x14ac:dyDescent="0.15">
      <c r="A636" s="1">
        <v>28</v>
      </c>
      <c r="B636" s="1" t="s">
        <v>152</v>
      </c>
      <c r="C636" s="1">
        <v>12</v>
      </c>
      <c r="D636" s="1" t="s">
        <v>24</v>
      </c>
      <c r="E636" s="6">
        <f>IF(名目付加価値!E636&gt;0,名目付加価値!E636/SUMIF(名目付加価値!E625:E647,"&lt;&gt;0"),0)</f>
        <v>3.2718249689008987E-2</v>
      </c>
      <c r="F636" s="6">
        <f>IF(名目付加価値!F636&gt;0,名目付加価値!F636/SUMIF(名目付加価値!F625:F647,"&lt;&gt;0"),0)</f>
        <v>3.1012942734680471E-2</v>
      </c>
      <c r="G636" s="6">
        <f>IF(名目付加価値!G636&gt;0,名目付加価値!G636/SUMIF(名目付加価値!G625:G647,"&lt;&gt;0"),0)</f>
        <v>4.2268567774762962E-2</v>
      </c>
      <c r="H636" s="6">
        <f>IF(名目付加価値!H636&gt;0,名目付加価値!H636/SUMIF(名目付加価値!H625:H647,"&lt;&gt;0"),0)</f>
        <v>6.1401343805887701E-2</v>
      </c>
      <c r="I636" s="6">
        <f>IF(名目付加価値!I636&gt;0,名目付加価値!I636/SUMIF(名目付加価値!I625:I647,"&lt;&gt;0"),0)</f>
        <v>3.5865155963228632E-2</v>
      </c>
      <c r="J636" s="6">
        <f>IF(名目付加価値!J636&gt;0,名目付加価値!J636/SUMIF(名目付加価値!J625:J647,"&lt;&gt;0"),0)</f>
        <v>3.3977983665782474E-2</v>
      </c>
    </row>
    <row r="637" spans="1:10" x14ac:dyDescent="0.15">
      <c r="A637" s="1">
        <v>28</v>
      </c>
      <c r="B637" s="1" t="s">
        <v>152</v>
      </c>
      <c r="C637" s="1">
        <v>13</v>
      </c>
      <c r="D637" s="1" t="s">
        <v>25</v>
      </c>
      <c r="E637" s="6">
        <f>IF(名目付加価値!E637&gt;0,名目付加価値!E637/SUMIF(名目付加価値!E625:E647,"&lt;&gt;0"),0)</f>
        <v>3.2130561397109382E-2</v>
      </c>
      <c r="F637" s="6">
        <f>IF(名目付加価値!F637&gt;0,名目付加価値!F637/SUMIF(名目付加価値!F625:F647,"&lt;&gt;0"),0)</f>
        <v>2.208833420310953E-2</v>
      </c>
      <c r="G637" s="6">
        <f>IF(名目付加価値!G637&gt;0,名目付加価値!G637/SUMIF(名目付加価値!G625:G647,"&lt;&gt;0"),0)</f>
        <v>1.6306640343586195E-2</v>
      </c>
      <c r="H637" s="6">
        <f>IF(名目付加価値!H637&gt;0,名目付加価値!H637/SUMIF(名目付加価値!H625:H647,"&lt;&gt;0"),0)</f>
        <v>1.3016522750068288E-2</v>
      </c>
      <c r="I637" s="6">
        <f>IF(名目付加価値!I637&gt;0,名目付加価値!I637/SUMIF(名目付加価値!I625:I647,"&lt;&gt;0"),0)</f>
        <v>2.5722144888971739E-2</v>
      </c>
      <c r="J637" s="6">
        <f>IF(名目付加価値!J637&gt;0,名目付加価値!J637/SUMIF(名目付加価値!J625:J647,"&lt;&gt;0"),0)</f>
        <v>1.8489100408712798E-2</v>
      </c>
    </row>
    <row r="638" spans="1:10" x14ac:dyDescent="0.15">
      <c r="A638" s="1">
        <v>28</v>
      </c>
      <c r="B638" s="1" t="s">
        <v>152</v>
      </c>
      <c r="C638" s="1">
        <v>14</v>
      </c>
      <c r="D638" s="1" t="s">
        <v>26</v>
      </c>
      <c r="E638" s="6">
        <f>IF(名目付加価値!E638&gt;0,名目付加価値!E638/SUMIF(名目付加価値!E625:E647,"&lt;&gt;0"),0)</f>
        <v>2.0253447670554284E-3</v>
      </c>
      <c r="F638" s="6">
        <f>IF(名目付加価値!F638&gt;0,名目付加価値!F638/SUMIF(名目付加価値!F625:F647,"&lt;&gt;0"),0)</f>
        <v>2.8554548166767335E-3</v>
      </c>
      <c r="G638" s="6">
        <f>IF(名目付加価値!G638&gt;0,名目付加価値!G638/SUMIF(名目付加価値!G625:G647,"&lt;&gt;0"),0)</f>
        <v>2.8777485347625774E-3</v>
      </c>
      <c r="H638" s="6">
        <f>IF(名目付加価値!H638&gt;0,名目付加価値!H638/SUMIF(名目付加価値!H625:H647,"&lt;&gt;0"),0)</f>
        <v>1.4621022324663819E-3</v>
      </c>
      <c r="I638" s="6">
        <f>IF(名目付加価値!I638&gt;0,名目付加価値!I638/SUMIF(名目付加価値!I625:I647,"&lt;&gt;0"),0)</f>
        <v>1.7606708839986748E-3</v>
      </c>
      <c r="J638" s="6">
        <f>IF(名目付加価値!J638&gt;0,名目付加価値!J638/SUMIF(名目付加価値!J625:J647,"&lt;&gt;0"),0)</f>
        <v>1.8695500710681845E-3</v>
      </c>
    </row>
    <row r="639" spans="1:10" x14ac:dyDescent="0.15">
      <c r="A639" s="1">
        <v>28</v>
      </c>
      <c r="B639" s="1" t="s">
        <v>152</v>
      </c>
      <c r="C639" s="1">
        <v>15</v>
      </c>
      <c r="D639" s="1" t="s">
        <v>27</v>
      </c>
      <c r="E639" s="6">
        <f>IF(名目付加価値!E639&gt;0,名目付加価値!E639/SUMIF(名目付加価値!E625:E647,"&lt;&gt;0"),0)</f>
        <v>3.7954046488189355E-2</v>
      </c>
      <c r="F639" s="6">
        <f>IF(名目付加価値!F639&gt;0,名目付加価値!F639/SUMIF(名目付加価値!F625:F647,"&lt;&gt;0"),0)</f>
        <v>3.3214596332262487E-2</v>
      </c>
      <c r="G639" s="6">
        <f>IF(名目付加価値!G639&gt;0,名目付加価値!G639/SUMIF(名目付加価値!G625:G647,"&lt;&gt;0"),0)</f>
        <v>3.3205485731233671E-2</v>
      </c>
      <c r="H639" s="6">
        <f>IF(名目付加価値!H639&gt;0,名目付加価値!H639/SUMIF(名目付加価値!H625:H647,"&lt;&gt;0"),0)</f>
        <v>2.4667580808372922E-2</v>
      </c>
      <c r="I639" s="6">
        <f>IF(名目付加価値!I639&gt;0,名目付加価値!I639/SUMIF(名目付加価値!I625:I647,"&lt;&gt;0"),0)</f>
        <v>2.1516118344692671E-2</v>
      </c>
      <c r="J639" s="6">
        <f>IF(名目付加価値!J639&gt;0,名目付加価値!J639/SUMIF(名目付加価値!J625:J647,"&lt;&gt;0"),0)</f>
        <v>1.9334543679028877E-2</v>
      </c>
    </row>
    <row r="640" spans="1:10" x14ac:dyDescent="0.15">
      <c r="A640" s="1">
        <v>28</v>
      </c>
      <c r="B640" s="1" t="s">
        <v>151</v>
      </c>
      <c r="C640" s="1">
        <v>16</v>
      </c>
      <c r="D640" s="1" t="s">
        <v>10</v>
      </c>
      <c r="E640" s="6">
        <f>IF(名目付加価値!E640&gt;0,名目付加価値!E640/SUMIF(名目付加価値!E625:E647,"&lt;&gt;0"),0)</f>
        <v>5.1891813225458855E-2</v>
      </c>
      <c r="F640" s="6">
        <f>IF(名目付加価値!F640&gt;0,名目付加価値!F640/SUMIF(名目付加価値!F625:F647,"&lt;&gt;0"),0)</f>
        <v>7.1676734515440155E-2</v>
      </c>
      <c r="G640" s="6">
        <f>IF(名目付加価値!G640&gt;0,名目付加価値!G640/SUMIF(名目付加価値!G625:G647,"&lt;&gt;0"),0)</f>
        <v>9.9546916590312479E-2</v>
      </c>
      <c r="H640" s="6">
        <f>IF(名目付加価値!H640&gt;0,名目付加価値!H640/SUMIF(名目付加価値!H625:H647,"&lt;&gt;0"),0)</f>
        <v>8.4141873369484158E-2</v>
      </c>
      <c r="I640" s="6">
        <f>IF(名目付加価値!I640&gt;0,名目付加価値!I640/SUMIF(名目付加価値!I625:I647,"&lt;&gt;0"),0)</f>
        <v>6.4848329555471595E-2</v>
      </c>
      <c r="J640" s="6">
        <f>IF(名目付加価値!J640&gt;0,名目付加価値!J640/SUMIF(名目付加価値!J625:J647,"&lt;&gt;0"),0)</f>
        <v>6.2502371392433947E-2</v>
      </c>
    </row>
    <row r="641" spans="1:10" x14ac:dyDescent="0.15">
      <c r="A641" s="1">
        <v>28</v>
      </c>
      <c r="B641" s="1" t="s">
        <v>151</v>
      </c>
      <c r="C641" s="1">
        <v>17</v>
      </c>
      <c r="D641" s="1" t="s">
        <v>11</v>
      </c>
      <c r="E641" s="6">
        <f>IF(名目付加価値!E641&gt;0,名目付加価値!E641/SUMIF(名目付加価値!E625:E647,"&lt;&gt;0"),0)</f>
        <v>2.3630692906132698E-2</v>
      </c>
      <c r="F641" s="6">
        <f>IF(名目付加価値!F641&gt;0,名目付加価値!F641/SUMIF(名目付加価値!F625:F647,"&lt;&gt;0"),0)</f>
        <v>2.6075638843769355E-2</v>
      </c>
      <c r="G641" s="6">
        <f>IF(名目付加価値!G641&gt;0,名目付加価値!G641/SUMIF(名目付加価値!G625:G647,"&lt;&gt;0"),0)</f>
        <v>2.7884788433660809E-2</v>
      </c>
      <c r="H641" s="6">
        <f>IF(名目付加価値!H641&gt;0,名目付加価値!H641/SUMIF(名目付加価値!H625:H647,"&lt;&gt;0"),0)</f>
        <v>3.2581108242859341E-2</v>
      </c>
      <c r="I641" s="6">
        <f>IF(名目付加価値!I641&gt;0,名目付加価値!I641/SUMIF(名目付加価値!I625:I647,"&lt;&gt;0"),0)</f>
        <v>2.3071828610586636E-2</v>
      </c>
      <c r="J641" s="6">
        <f>IF(名目付加価値!J641&gt;0,名目付加価値!J641/SUMIF(名目付加価値!J625:J647,"&lt;&gt;0"),0)</f>
        <v>3.1479537549393373E-2</v>
      </c>
    </row>
    <row r="642" spans="1:10" x14ac:dyDescent="0.15">
      <c r="A642" s="1">
        <v>28</v>
      </c>
      <c r="B642" s="1" t="s">
        <v>151</v>
      </c>
      <c r="C642" s="1">
        <v>18</v>
      </c>
      <c r="D642" s="1" t="s">
        <v>12</v>
      </c>
      <c r="E642" s="6">
        <f>IF(名目付加価値!E642&gt;0,名目付加価値!E642/SUMIF(名目付加価値!E625:E647,"&lt;&gt;0"),0)</f>
        <v>0.12096045459820941</v>
      </c>
      <c r="F642" s="6">
        <f>IF(名目付加価値!F642&gt;0,名目付加価値!F642/SUMIF(名目付加価値!F625:F647,"&lt;&gt;0"),0)</f>
        <v>0.12467045139573152</v>
      </c>
      <c r="G642" s="6">
        <f>IF(名目付加価値!G642&gt;0,名目付加価値!G642/SUMIF(名目付加価値!G625:G647,"&lt;&gt;0"),0)</f>
        <v>0.130567271565523</v>
      </c>
      <c r="H642" s="6">
        <f>IF(名目付加価値!H642&gt;0,名目付加価値!H642/SUMIF(名目付加価値!H625:H647,"&lt;&gt;0"),0)</f>
        <v>0.11539881301352874</v>
      </c>
      <c r="I642" s="6">
        <f>IF(名目付加価値!I642&gt;0,名目付加価値!I642/SUMIF(名目付加価値!I625:I647,"&lt;&gt;0"),0)</f>
        <v>0.11526939285269738</v>
      </c>
      <c r="J642" s="6">
        <f>IF(名目付加価値!J642&gt;0,名目付加価値!J642/SUMIF(名目付加価値!J625:J647,"&lt;&gt;0"),0)</f>
        <v>0.10410507350718609</v>
      </c>
    </row>
    <row r="643" spans="1:10" x14ac:dyDescent="0.15">
      <c r="A643" s="1">
        <v>28</v>
      </c>
      <c r="B643" s="1" t="s">
        <v>151</v>
      </c>
      <c r="C643" s="1">
        <v>19</v>
      </c>
      <c r="D643" s="1" t="s">
        <v>13</v>
      </c>
      <c r="E643" s="6">
        <f>IF(名目付加価値!E643&gt;0,名目付加価値!E643/SUMIF(名目付加価値!E625:E647,"&lt;&gt;0"),0)</f>
        <v>3.4356526463432076E-2</v>
      </c>
      <c r="F643" s="6">
        <f>IF(名目付加価値!F643&gt;0,名目付加価値!F643/SUMIF(名目付加価値!F625:F647,"&lt;&gt;0"),0)</f>
        <v>4.4259664028601951E-2</v>
      </c>
      <c r="G643" s="6">
        <f>IF(名目付加価値!G643&gt;0,名目付加価値!G643/SUMIF(名目付加価値!G625:G647,"&lt;&gt;0"),0)</f>
        <v>4.7042036539388106E-2</v>
      </c>
      <c r="H643" s="6">
        <f>IF(名目付加価値!H643&gt;0,名目付加価値!H643/SUMIF(名目付加価値!H625:H647,"&lt;&gt;0"),0)</f>
        <v>4.6515141147059347E-2</v>
      </c>
      <c r="I643" s="6">
        <f>IF(名目付加価値!I643&gt;0,名目付加価値!I643/SUMIF(名目付加価値!I625:I647,"&lt;&gt;0"),0)</f>
        <v>4.8587755605792586E-2</v>
      </c>
      <c r="J643" s="6">
        <f>IF(名目付加価値!J643&gt;0,名目付加価値!J643/SUMIF(名目付加価値!J625:J647,"&lt;&gt;0"),0)</f>
        <v>4.9383532720458923E-2</v>
      </c>
    </row>
    <row r="644" spans="1:10" x14ac:dyDescent="0.15">
      <c r="A644" s="1">
        <v>28</v>
      </c>
      <c r="B644" s="1" t="s">
        <v>151</v>
      </c>
      <c r="C644" s="1">
        <v>20</v>
      </c>
      <c r="D644" s="1" t="s">
        <v>14</v>
      </c>
      <c r="E644" s="6">
        <f>IF(名目付加価値!E644&gt;0,名目付加価値!E644/SUMIF(名目付加価値!E625:E647,"&lt;&gt;0"),0)</f>
        <v>1.3347053499668637E-2</v>
      </c>
      <c r="F644" s="6">
        <f>IF(名目付加価値!F644&gt;0,名目付加価値!F644/SUMIF(名目付加価値!F625:F647,"&lt;&gt;0"),0)</f>
        <v>2.3045159778563057E-2</v>
      </c>
      <c r="G644" s="6">
        <f>IF(名目付加価値!G644&gt;0,名目付加価値!G644/SUMIF(名目付加価値!G625:G647,"&lt;&gt;0"),0)</f>
        <v>2.3037664399817557E-2</v>
      </c>
      <c r="H644" s="6">
        <f>IF(名目付加価値!H644&gt;0,名目付加価値!H644/SUMIF(名目付加価値!H625:H647,"&lt;&gt;0"),0)</f>
        <v>1.7585084794160231E-2</v>
      </c>
      <c r="I644" s="6">
        <f>IF(名目付加価値!I644&gt;0,名目付加価値!I644/SUMIF(名目付加価値!I625:I647,"&lt;&gt;0"),0)</f>
        <v>1.6713996413976383E-2</v>
      </c>
      <c r="J644" s="6">
        <f>IF(名目付加価値!J644&gt;0,名目付加価値!J644/SUMIF(名目付加価値!J625:J647,"&lt;&gt;0"),0)</f>
        <v>1.9433036102995776E-2</v>
      </c>
    </row>
    <row r="645" spans="1:10" x14ac:dyDescent="0.15">
      <c r="A645" s="1">
        <v>28</v>
      </c>
      <c r="B645" s="1" t="s">
        <v>151</v>
      </c>
      <c r="C645" s="1">
        <v>21</v>
      </c>
      <c r="D645" s="1" t="s">
        <v>15</v>
      </c>
      <c r="E645" s="6">
        <f>IF(名目付加価値!E645&gt;0,名目付加価値!E645/SUMIF(名目付加価値!E625:E647,"&lt;&gt;0"),0)</f>
        <v>0.10106085545125866</v>
      </c>
      <c r="F645" s="6">
        <f>IF(名目付加価値!F645&gt;0,名目付加価値!F645/SUMIF(名目付加価値!F625:F647,"&lt;&gt;0"),0)</f>
        <v>8.5184240683445239E-2</v>
      </c>
      <c r="G645" s="6">
        <f>IF(名目付加価値!G645&gt;0,名目付加価値!G645/SUMIF(名目付加価値!G625:G647,"&lt;&gt;0"),0)</f>
        <v>7.9182690109415407E-2</v>
      </c>
      <c r="H645" s="6">
        <f>IF(名目付加価値!H645&gt;0,名目付加価値!H645/SUMIF(名目付加価値!H625:H647,"&lt;&gt;0"),0)</f>
        <v>7.5466083798485975E-2</v>
      </c>
      <c r="I645" s="6">
        <f>IF(名目付加価値!I645&gt;0,名目付加価値!I645/SUMIF(名目付加価値!I625:I647,"&lt;&gt;0"),0)</f>
        <v>8.0161959506123065E-2</v>
      </c>
      <c r="J645" s="6">
        <f>IF(名目付加価値!J645&gt;0,名目付加価値!J645/SUMIF(名目付加価値!J625:J647,"&lt;&gt;0"),0)</f>
        <v>8.1550107440879177E-2</v>
      </c>
    </row>
    <row r="646" spans="1:10" x14ac:dyDescent="0.15">
      <c r="A646" s="1">
        <v>28</v>
      </c>
      <c r="B646" s="1" t="s">
        <v>150</v>
      </c>
      <c r="C646" s="1">
        <v>22</v>
      </c>
      <c r="D646" s="1" t="s">
        <v>7</v>
      </c>
      <c r="E646" s="6">
        <f>IF(名目付加価値!E646&gt;0,名目付加価値!E646/SUMIF(名目付加価値!E625:E647,"&lt;&gt;0"),0)</f>
        <v>0.11697923409433644</v>
      </c>
      <c r="F646" s="6">
        <f>IF(名目付加価値!F646&gt;0,名目付加価値!F646/SUMIF(名目付加価値!F625:F647,"&lt;&gt;0"),0)</f>
        <v>0.15603919178457773</v>
      </c>
      <c r="G646" s="6">
        <f>IF(名目付加価値!G646&gt;0,名目付加価値!G646/SUMIF(名目付加価値!G625:G647,"&lt;&gt;0"),0)</f>
        <v>0.1588289901793592</v>
      </c>
      <c r="H646" s="6">
        <f>IF(名目付加価値!H646&gt;0,名目付加価値!H646/SUMIF(名目付加価値!H625:H647,"&lt;&gt;0"),0)</f>
        <v>0.21286812389136534</v>
      </c>
      <c r="I646" s="6">
        <f>IF(名目付加価値!I646&gt;0,名目付加価値!I646/SUMIF(名目付加価値!I625:I647,"&lt;&gt;0"),0)</f>
        <v>0.26126385403320479</v>
      </c>
      <c r="J646" s="6">
        <f>IF(名目付加価値!J646&gt;0,名目付加価値!J646/SUMIF(名目付加価値!J625:J647,"&lt;&gt;0"),0)</f>
        <v>0.28889484501321622</v>
      </c>
    </row>
    <row r="647" spans="1:10" x14ac:dyDescent="0.15">
      <c r="A647" s="1">
        <v>28</v>
      </c>
      <c r="B647" s="1" t="s">
        <v>150</v>
      </c>
      <c r="C647" s="1">
        <v>23</v>
      </c>
      <c r="D647" s="1" t="s">
        <v>28</v>
      </c>
      <c r="E647" s="6">
        <f>IF(名目付加価値!E647&gt;0,名目付加価値!E647/SUMIF(名目付加価値!E625:E647,"&lt;&gt;0"),0)</f>
        <v>5.1192659895712714E-2</v>
      </c>
      <c r="F647" s="6">
        <f>IF(名目付加価値!F647&gt;0,名目付加価値!F647/SUMIF(名目付加価値!F625:F647,"&lt;&gt;0"),0)</f>
        <v>8.3164188447371459E-2</v>
      </c>
      <c r="G647" s="6">
        <f>IF(名目付加価値!G647&gt;0,名目付加価値!G647/SUMIF(名目付加価値!G625:G647,"&lt;&gt;0"),0)</f>
        <v>7.8931647200784785E-2</v>
      </c>
      <c r="H647" s="6">
        <f>IF(名目付加価値!H647&gt;0,名目付加価値!H647/SUMIF(名目付加価値!H625:H647,"&lt;&gt;0"),0)</f>
        <v>0.10147867197222241</v>
      </c>
      <c r="I647" s="6">
        <f>IF(名目付加価値!I647&gt;0,名目付加価値!I647/SUMIF(名目付加価値!I625:I647,"&lt;&gt;0"),0)</f>
        <v>0.1090802230334994</v>
      </c>
      <c r="J647" s="6">
        <f>IF(名目付加価値!J647&gt;0,名目付加価値!J647/SUMIF(名目付加価値!J625:J647,"&lt;&gt;0"),0)</f>
        <v>0.11666201396429859</v>
      </c>
    </row>
    <row r="648" spans="1:10" x14ac:dyDescent="0.15">
      <c r="A648" s="1">
        <v>29</v>
      </c>
      <c r="B648" s="1" t="s">
        <v>299</v>
      </c>
      <c r="C648" s="1">
        <v>1</v>
      </c>
      <c r="D648" s="1" t="s">
        <v>8</v>
      </c>
      <c r="E648" s="6">
        <f>IF(名目付加価値!E648&gt;0,名目付加価値!E648/SUMIF(名目付加価値!E648:E670,"&lt;&gt;0"),0)</f>
        <v>8.8594585028296549E-2</v>
      </c>
      <c r="F648" s="6">
        <f>IF(名目付加価値!F648&gt;0,名目付加価値!F648/SUMIF(名目付加価値!F648:F670,"&lt;&gt;0"),0)</f>
        <v>4.6522155759880432E-2</v>
      </c>
      <c r="G648" s="6">
        <f>IF(名目付加価値!G648&gt;0,名目付加価値!G648/SUMIF(名目付加価値!G648:G670,"&lt;&gt;0"),0)</f>
        <v>2.2844448054966587E-2</v>
      </c>
      <c r="H648" s="6">
        <f>IF(名目付加価値!H648&gt;0,名目付加価値!H648/SUMIF(名目付加価値!H648:H670,"&lt;&gt;0"),0)</f>
        <v>1.5160850556411087E-2</v>
      </c>
      <c r="I648" s="6">
        <f>IF(名目付加価値!I648&gt;0,名目付加価値!I648/SUMIF(名目付加価値!I648:I670,"&lt;&gt;0"),0)</f>
        <v>1.1976122028953136E-2</v>
      </c>
      <c r="J648" s="6">
        <f>IF(名目付加価値!J648&gt;0,名目付加価値!J648/SUMIF(名目付加価値!J648:J670,"&lt;&gt;0"),0)</f>
        <v>1.2296300018406198E-2</v>
      </c>
    </row>
    <row r="649" spans="1:10" x14ac:dyDescent="0.15">
      <c r="A649" s="1">
        <v>29</v>
      </c>
      <c r="B649" s="1" t="s">
        <v>299</v>
      </c>
      <c r="C649" s="1">
        <v>2</v>
      </c>
      <c r="D649" s="1" t="s">
        <v>9</v>
      </c>
      <c r="E649" s="6">
        <f>IF(名目付加価値!E649&gt;0,名目付加価値!E649/SUMIF(名目付加価値!E648:E670,"&lt;&gt;0"),0)</f>
        <v>5.8465831014488693E-4</v>
      </c>
      <c r="F649" s="6">
        <f>IF(名目付加価値!F649&gt;0,名目付加価値!F649/SUMIF(名目付加価値!F648:F670,"&lt;&gt;0"),0)</f>
        <v>2.4148843338007598E-4</v>
      </c>
      <c r="G649" s="6">
        <f>IF(名目付加価値!G649&gt;0,名目付加価値!G649/SUMIF(名目付加価値!G648:G670,"&lt;&gt;0"),0)</f>
        <v>3.9320094518523072E-4</v>
      </c>
      <c r="H649" s="6">
        <f>IF(名目付加価値!H649&gt;0,名目付加価値!H649/SUMIF(名目付加価値!H648:H670,"&lt;&gt;0"),0)</f>
        <v>2.0931692125961761E-4</v>
      </c>
      <c r="I649" s="6">
        <f>IF(名目付加価値!I649&gt;0,名目付加価値!I649/SUMIF(名目付加価値!I648:I670,"&lt;&gt;0"),0)</f>
        <v>6.0672407718783219E-5</v>
      </c>
      <c r="J649" s="6">
        <f>IF(名目付加価値!J649&gt;0,名目付加価値!J649/SUMIF(名目付加価値!J648:J670,"&lt;&gt;0"),0)</f>
        <v>5.7415123081077765E-5</v>
      </c>
    </row>
    <row r="650" spans="1:10" x14ac:dyDescent="0.15">
      <c r="A650" s="1">
        <v>29</v>
      </c>
      <c r="B650" s="1" t="s">
        <v>300</v>
      </c>
      <c r="C650" s="1">
        <v>3</v>
      </c>
      <c r="D650" s="1" t="s">
        <v>16</v>
      </c>
      <c r="E650" s="6">
        <f>IF(名目付加価値!E650&gt;0,名目付加価値!E650/SUMIF(名目付加価値!E648:E670,"&lt;&gt;0"),0)</f>
        <v>4.1477079408984985E-2</v>
      </c>
      <c r="F650" s="6">
        <f>IF(名目付加価値!F650&gt;0,名目付加価値!F650/SUMIF(名目付加価値!F648:F670,"&lt;&gt;0"),0)</f>
        <v>4.0148583362426743E-2</v>
      </c>
      <c r="G650" s="6">
        <f>IF(名目付加価値!G650&gt;0,名目付加価値!G650/SUMIF(名目付加価値!G648:G670,"&lt;&gt;0"),0)</f>
        <v>3.341781637476815E-2</v>
      </c>
      <c r="H650" s="6">
        <f>IF(名目付加価値!H650&gt;0,名目付加価値!H650/SUMIF(名目付加価値!H648:H670,"&lt;&gt;0"),0)</f>
        <v>3.3752336595370545E-2</v>
      </c>
      <c r="I650" s="6">
        <f>IF(名目付加価値!I650&gt;0,名目付加価値!I650/SUMIF(名目付加価値!I648:I670,"&lt;&gt;0"),0)</f>
        <v>3.4499263961466638E-2</v>
      </c>
      <c r="J650" s="6">
        <f>IF(名目付加価値!J650&gt;0,名目付加価値!J650/SUMIF(名目付加価値!J648:J670,"&lt;&gt;0"),0)</f>
        <v>3.4554500027545426E-2</v>
      </c>
    </row>
    <row r="651" spans="1:10" x14ac:dyDescent="0.15">
      <c r="A651" s="1">
        <v>29</v>
      </c>
      <c r="B651" s="1" t="s">
        <v>300</v>
      </c>
      <c r="C651" s="1">
        <v>4</v>
      </c>
      <c r="D651" s="1" t="s">
        <v>17</v>
      </c>
      <c r="E651" s="6">
        <f>IF(名目付加価値!E651&gt;0,名目付加価値!E651/SUMIF(名目付加価値!E648:E670,"&lt;&gt;0"),0)</f>
        <v>6.9619132970807338E-2</v>
      </c>
      <c r="F651" s="6">
        <f>IF(名目付加価値!F651&gt;0,名目付加価値!F651/SUMIF(名目付加価値!F648:F670,"&lt;&gt;0"),0)</f>
        <v>4.4832811358267256E-2</v>
      </c>
      <c r="G651" s="6">
        <f>IF(名目付加価値!G651&gt;0,名目付加価値!G651/SUMIF(名目付加価値!G648:G670,"&lt;&gt;0"),0)</f>
        <v>3.3244145594459568E-2</v>
      </c>
      <c r="H651" s="6">
        <f>IF(名目付加価値!H651&gt;0,名目付加価値!H651/SUMIF(名目付加価値!H648:H670,"&lt;&gt;0"),0)</f>
        <v>1.4857173575473255E-2</v>
      </c>
      <c r="I651" s="6">
        <f>IF(名目付加価値!I651&gt;0,名目付加価値!I651/SUMIF(名目付加価値!I648:I670,"&lt;&gt;0"),0)</f>
        <v>8.1151544124379305E-3</v>
      </c>
      <c r="J651" s="6">
        <f>IF(名目付加価値!J651&gt;0,名目付加価値!J651/SUMIF(名目付加価値!J648:J670,"&lt;&gt;0"),0)</f>
        <v>7.396785955809968E-3</v>
      </c>
    </row>
    <row r="652" spans="1:10" x14ac:dyDescent="0.15">
      <c r="A652" s="1">
        <v>29</v>
      </c>
      <c r="B652" s="1" t="s">
        <v>300</v>
      </c>
      <c r="C652" s="1">
        <v>5</v>
      </c>
      <c r="D652" s="1" t="s">
        <v>18</v>
      </c>
      <c r="E652" s="6">
        <f>IF(名目付加価値!E652&gt;0,名目付加価値!E652/SUMIF(名目付加価値!E648:E670,"&lt;&gt;0"),0)</f>
        <v>3.4193356011131405E-3</v>
      </c>
      <c r="F652" s="6">
        <f>IF(名目付加価値!F652&gt;0,名目付加価値!F652/SUMIF(名目付加価値!F648:F670,"&lt;&gt;0"),0)</f>
        <v>6.5215759149613931E-3</v>
      </c>
      <c r="G652" s="6">
        <f>IF(名目付加価値!G652&gt;0,名目付加価値!G652/SUMIF(名目付加価値!G648:G670,"&lt;&gt;0"),0)</f>
        <v>5.6400031761978517E-3</v>
      </c>
      <c r="H652" s="6">
        <f>IF(名目付加価値!H652&gt;0,名目付加価値!H652/SUMIF(名目付加価値!H648:H670,"&lt;&gt;0"),0)</f>
        <v>5.8427859436393104E-3</v>
      </c>
      <c r="I652" s="6">
        <f>IF(名目付加価値!I652&gt;0,名目付加価値!I652/SUMIF(名目付加価値!I648:I670,"&lt;&gt;0"),0)</f>
        <v>5.730664537991861E-3</v>
      </c>
      <c r="J652" s="6">
        <f>IF(名目付加価値!J652&gt;0,名目付加価値!J652/SUMIF(名目付加価値!J648:J670,"&lt;&gt;0"),0)</f>
        <v>4.7551016411556861E-3</v>
      </c>
    </row>
    <row r="653" spans="1:10" x14ac:dyDescent="0.15">
      <c r="A653" s="1">
        <v>29</v>
      </c>
      <c r="B653" s="1" t="s">
        <v>300</v>
      </c>
      <c r="C653" s="1">
        <v>6</v>
      </c>
      <c r="D653" s="1" t="s">
        <v>2</v>
      </c>
      <c r="E653" s="6">
        <f>IF(名目付加価値!E653&gt;0,名目付加価値!E653/SUMIF(名目付加価値!E648:E670,"&lt;&gt;0"),0)</f>
        <v>1.0805239256002916E-2</v>
      </c>
      <c r="F653" s="6">
        <f>IF(名目付加価値!F653&gt;0,名目付加価値!F653/SUMIF(名目付加価値!F648:F670,"&lt;&gt;0"),0)</f>
        <v>6.8930403551238188E-3</v>
      </c>
      <c r="G653" s="6">
        <f>IF(名目付加価値!G653&gt;0,名目付加価値!G653/SUMIF(名目付加価値!G648:G670,"&lt;&gt;0"),0)</f>
        <v>5.4142761040663224E-3</v>
      </c>
      <c r="H653" s="6">
        <f>IF(名目付加価値!H653&gt;0,名目付加価値!H653/SUMIF(名目付加価値!H648:H670,"&lt;&gt;0"),0)</f>
        <v>4.8679629044498908E-3</v>
      </c>
      <c r="I653" s="6">
        <f>IF(名目付加価値!I653&gt;0,名目付加価値!I653/SUMIF(名目付加価値!I648:I670,"&lt;&gt;0"),0)</f>
        <v>4.3329118833059961E-3</v>
      </c>
      <c r="J653" s="6">
        <f>IF(名目付加価値!J653&gt;0,名目付加価値!J653/SUMIF(名目付加価値!J648:J670,"&lt;&gt;0"),0)</f>
        <v>5.0240870909866115E-3</v>
      </c>
    </row>
    <row r="654" spans="1:10" x14ac:dyDescent="0.15">
      <c r="A654" s="1">
        <v>29</v>
      </c>
      <c r="B654" s="1" t="s">
        <v>300</v>
      </c>
      <c r="C654" s="1">
        <v>7</v>
      </c>
      <c r="D654" s="1" t="s">
        <v>19</v>
      </c>
      <c r="E654" s="6">
        <f>IF(名目付加価値!E654&gt;0,名目付加価値!E654/SUMIF(名目付加価値!E648:E670,"&lt;&gt;0"),0)</f>
        <v>3.3475296826655353E-3</v>
      </c>
      <c r="F654" s="6">
        <f>IF(名目付加価値!F654&gt;0,名目付加価値!F654/SUMIF(名目付加価値!F648:F670,"&lt;&gt;0"),0)</f>
        <v>1.4128105805648757E-3</v>
      </c>
      <c r="G654" s="6">
        <f>IF(名目付加価値!G654&gt;0,名目付加価値!G654/SUMIF(名目付加価値!G648:G670,"&lt;&gt;0"),0)</f>
        <v>2.6722797071535882E-4</v>
      </c>
      <c r="H654" s="6">
        <f>IF(名目付加価値!H654&gt;0,名目付加価値!H654/SUMIF(名目付加価値!H648:H670,"&lt;&gt;0"),0)</f>
        <v>1.1267709844011886E-3</v>
      </c>
      <c r="I654" s="6">
        <f>IF(名目付加価値!I654&gt;0,名目付加価値!I654/SUMIF(名目付加価値!I648:I670,"&lt;&gt;0"),0)</f>
        <v>1.1195576945037782E-3</v>
      </c>
      <c r="J654" s="6">
        <f>IF(名目付加価値!J654&gt;0,名目付加価値!J654/SUMIF(名目付加価値!J648:J670,"&lt;&gt;0"),0)</f>
        <v>2.6545976270028718E-3</v>
      </c>
    </row>
    <row r="655" spans="1:10" x14ac:dyDescent="0.15">
      <c r="A655" s="1">
        <v>29</v>
      </c>
      <c r="B655" s="1" t="s">
        <v>300</v>
      </c>
      <c r="C655" s="1">
        <v>8</v>
      </c>
      <c r="D655" s="1" t="s">
        <v>20</v>
      </c>
      <c r="E655" s="6">
        <f>IF(名目付加価値!E655&gt;0,名目付加価値!E655/SUMIF(名目付加価値!E648:E670,"&lt;&gt;0"),0)</f>
        <v>5.3754269067060878E-3</v>
      </c>
      <c r="F655" s="6">
        <f>IF(名目付加価値!F655&gt;0,名目付加価値!F655/SUMIF(名目付加価値!F648:F670,"&lt;&gt;0"),0)</f>
        <v>5.0308871460144483E-3</v>
      </c>
      <c r="G655" s="6">
        <f>IF(名目付加価値!G655&gt;0,名目付加価値!G655/SUMIF(名目付加価値!G648:G670,"&lt;&gt;0"),0)</f>
        <v>4.6124038290697627E-3</v>
      </c>
      <c r="H655" s="6">
        <f>IF(名目付加価値!H655&gt;0,名目付加価値!H655/SUMIF(名目付加価値!H648:H670,"&lt;&gt;0"),0)</f>
        <v>3.81235656641783E-3</v>
      </c>
      <c r="I655" s="6">
        <f>IF(名目付加価値!I655&gt;0,名目付加価値!I655/SUMIF(名目付加価値!I648:I670,"&lt;&gt;0"),0)</f>
        <v>1.9879772643045181E-3</v>
      </c>
      <c r="J655" s="6">
        <f>IF(名目付加価値!J655&gt;0,名目付加価値!J655/SUMIF(名目付加価値!J648:J670,"&lt;&gt;0"),0)</f>
        <v>1.3839522834581247E-3</v>
      </c>
    </row>
    <row r="656" spans="1:10" x14ac:dyDescent="0.15">
      <c r="A656" s="1">
        <v>29</v>
      </c>
      <c r="B656" s="1" t="s">
        <v>301</v>
      </c>
      <c r="C656" s="1">
        <v>9</v>
      </c>
      <c r="D656" s="1" t="s">
        <v>21</v>
      </c>
      <c r="E656" s="6">
        <f>IF(名目付加価値!E656&gt;0,名目付加価値!E656/SUMIF(名目付加価値!E648:E670,"&lt;&gt;0"),0)</f>
        <v>9.3261603924151368E-3</v>
      </c>
      <c r="F656" s="6">
        <f>IF(名目付加価値!F656&gt;0,名目付加価値!F656/SUMIF(名目付加価値!F648:F670,"&lt;&gt;0"),0)</f>
        <v>8.7530127521962351E-3</v>
      </c>
      <c r="G656" s="6">
        <f>IF(名目付加価値!G656&gt;0,名目付加価値!G656/SUMIF(名目付加価値!G648:G670,"&lt;&gt;0"),0)</f>
        <v>9.2196193997787518E-3</v>
      </c>
      <c r="H656" s="6">
        <f>IF(名目付加価値!H656&gt;0,名目付加価値!H656/SUMIF(名目付加価値!H648:H670,"&lt;&gt;0"),0)</f>
        <v>5.9447495310926551E-3</v>
      </c>
      <c r="I656" s="6">
        <f>IF(名目付加価値!I656&gt;0,名目付加価値!I656/SUMIF(名目付加価値!I648:I670,"&lt;&gt;0"),0)</f>
        <v>7.2377965266800003E-3</v>
      </c>
      <c r="J656" s="6">
        <f>IF(名目付加価値!J656&gt;0,名目付加価値!J656/SUMIF(名目付加価値!J648:J670,"&lt;&gt;0"),0)</f>
        <v>3.7230564863955109E-3</v>
      </c>
    </row>
    <row r="657" spans="1:10" x14ac:dyDescent="0.15">
      <c r="A657" s="1">
        <v>29</v>
      </c>
      <c r="B657" s="1" t="s">
        <v>300</v>
      </c>
      <c r="C657" s="1">
        <v>10</v>
      </c>
      <c r="D657" s="1" t="s">
        <v>22</v>
      </c>
      <c r="E657" s="6">
        <f>IF(名目付加価値!E657&gt;0,名目付加価値!E657/SUMIF(名目付加価値!E648:E670,"&lt;&gt;0"),0)</f>
        <v>4.125051396196671E-2</v>
      </c>
      <c r="F657" s="6">
        <f>IF(名目付加価値!F657&gt;0,名目付加価値!F657/SUMIF(名目付加価値!F648:F670,"&lt;&gt;0"),0)</f>
        <v>2.1339952457995439E-2</v>
      </c>
      <c r="G657" s="6">
        <f>IF(名目付加価値!G657&gt;0,名目付加価値!G657/SUMIF(名目付加価値!G648:G670,"&lt;&gt;0"),0)</f>
        <v>1.8469739392122316E-2</v>
      </c>
      <c r="H657" s="6">
        <f>IF(名目付加価値!H657&gt;0,名目付加価値!H657/SUMIF(名目付加価値!H648:H670,"&lt;&gt;0"),0)</f>
        <v>1.8445499638743805E-2</v>
      </c>
      <c r="I657" s="6">
        <f>IF(名目付加価値!I657&gt;0,名目付加価値!I657/SUMIF(名目付加価値!I648:I670,"&lt;&gt;0"),0)</f>
        <v>1.0779296564040568E-2</v>
      </c>
      <c r="J657" s="6">
        <f>IF(名目付加価値!J657&gt;0,名目付加価値!J657/SUMIF(名目付加価値!J648:J670,"&lt;&gt;0"),0)</f>
        <v>8.9375846623910293E-3</v>
      </c>
    </row>
    <row r="658" spans="1:10" x14ac:dyDescent="0.15">
      <c r="A658" s="1">
        <v>29</v>
      </c>
      <c r="B658" s="1" t="s">
        <v>301</v>
      </c>
      <c r="C658" s="1">
        <v>11</v>
      </c>
      <c r="D658" s="1" t="s">
        <v>23</v>
      </c>
      <c r="E658" s="6">
        <f>IF(名目付加価値!E658&gt;0,名目付加価値!E658/SUMIF(名目付加価値!E648:E670,"&lt;&gt;0"),0)</f>
        <v>4.6068132228200276E-2</v>
      </c>
      <c r="F658" s="6">
        <f>IF(名目付加価値!F658&gt;0,名目付加価値!F658/SUMIF(名目付加価値!F648:F670,"&lt;&gt;0"),0)</f>
        <v>4.1331458535575939E-2</v>
      </c>
      <c r="G658" s="6">
        <f>IF(名目付加価値!G658&gt;0,名目付加価値!G658/SUMIF(名目付加価値!G648:G670,"&lt;&gt;0"),0)</f>
        <v>5.1001120182926435E-2</v>
      </c>
      <c r="H658" s="6">
        <f>IF(名目付加価値!H658&gt;0,名目付加価値!H658/SUMIF(名目付加価値!H648:H670,"&lt;&gt;0"),0)</f>
        <v>2.886516760047711E-2</v>
      </c>
      <c r="I658" s="6">
        <f>IF(名目付加価値!I658&gt;0,名目付加価値!I658/SUMIF(名目付加価値!I648:I670,"&lt;&gt;0"),0)</f>
        <v>4.2448286641580825E-2</v>
      </c>
      <c r="J658" s="6">
        <f>IF(名目付加価値!J658&gt;0,名目付加価値!J658/SUMIF(名目付加価値!J648:J670,"&lt;&gt;0"),0)</f>
        <v>2.4622945234505103E-2</v>
      </c>
    </row>
    <row r="659" spans="1:10" x14ac:dyDescent="0.15">
      <c r="A659" s="1">
        <v>29</v>
      </c>
      <c r="B659" s="1" t="s">
        <v>300</v>
      </c>
      <c r="C659" s="1">
        <v>12</v>
      </c>
      <c r="D659" s="1" t="s">
        <v>24</v>
      </c>
      <c r="E659" s="6">
        <f>IF(名目付加価値!E659&gt;0,名目付加価値!E659/SUMIF(名目付加価値!E648:E670,"&lt;&gt;0"),0)</f>
        <v>2.973111056744358E-2</v>
      </c>
      <c r="F659" s="6">
        <f>IF(名目付加価値!F659&gt;0,名目付加価値!F659/SUMIF(名目付加価値!F648:F670,"&lt;&gt;0"),0)</f>
        <v>3.1539596853225618E-2</v>
      </c>
      <c r="G659" s="6">
        <f>IF(名目付加価値!G659&gt;0,名目付加価値!G659/SUMIF(名目付加価値!G648:G670,"&lt;&gt;0"),0)</f>
        <v>5.9236103273686266E-2</v>
      </c>
      <c r="H659" s="6">
        <f>IF(名目付加価値!H659&gt;0,名目付加価値!H659/SUMIF(名目付加価値!H648:H670,"&lt;&gt;0"),0)</f>
        <v>6.0947291003009052E-2</v>
      </c>
      <c r="I659" s="6">
        <f>IF(名目付加価値!I659&gt;0,名目付加価値!I659/SUMIF(名目付加価値!I648:I670,"&lt;&gt;0"),0)</f>
        <v>1.5849530303801537E-2</v>
      </c>
      <c r="J659" s="6">
        <f>IF(名目付加価値!J659&gt;0,名目付加価値!J659/SUMIF(名目付加価値!J648:J670,"&lt;&gt;0"),0)</f>
        <v>8.8767579249305062E-3</v>
      </c>
    </row>
    <row r="660" spans="1:10" x14ac:dyDescent="0.15">
      <c r="A660" s="1">
        <v>29</v>
      </c>
      <c r="B660" s="1" t="s">
        <v>300</v>
      </c>
      <c r="C660" s="1">
        <v>13</v>
      </c>
      <c r="D660" s="1" t="s">
        <v>25</v>
      </c>
      <c r="E660" s="6">
        <f>IF(名目付加価値!E660&gt;0,名目付加価値!E660/SUMIF(名目付加価値!E648:E670,"&lt;&gt;0"),0)</f>
        <v>3.9819272917349097E-4</v>
      </c>
      <c r="F660" s="6">
        <f>IF(名目付加価値!F660&gt;0,名目付加価値!F660/SUMIF(名目付加価値!F648:F670,"&lt;&gt;0"),0)</f>
        <v>4.6842569219821923E-3</v>
      </c>
      <c r="G660" s="6">
        <f>IF(名目付加価値!G660&gt;0,名目付加価値!G660/SUMIF(名目付加価値!G648:G670,"&lt;&gt;0"),0)</f>
        <v>1.0394819607382174E-2</v>
      </c>
      <c r="H660" s="6">
        <f>IF(名目付加価値!H660&gt;0,名目付加価値!H660/SUMIF(名目付加価値!H648:H670,"&lt;&gt;0"),0)</f>
        <v>7.3514865018832485E-3</v>
      </c>
      <c r="I660" s="6">
        <f>IF(名目付加価値!I660&gt;0,名目付加価値!I660/SUMIF(名目付加価値!I648:I670,"&lt;&gt;0"),0)</f>
        <v>1.950116165981066E-2</v>
      </c>
      <c r="J660" s="6">
        <f>IF(名目付加価値!J660&gt;0,名目付加価値!J660/SUMIF(名目付加価値!J648:J670,"&lt;&gt;0"),0)</f>
        <v>9.6798325163275096E-3</v>
      </c>
    </row>
    <row r="661" spans="1:10" x14ac:dyDescent="0.15">
      <c r="A661" s="1">
        <v>29</v>
      </c>
      <c r="B661" s="1" t="s">
        <v>300</v>
      </c>
      <c r="C661" s="1">
        <v>14</v>
      </c>
      <c r="D661" s="1" t="s">
        <v>26</v>
      </c>
      <c r="E661" s="6">
        <f>IF(名目付加価値!E661&gt;0,名目付加価値!E661/SUMIF(名目付加価値!E648:E670,"&lt;&gt;0"),0)</f>
        <v>1.8284865597354655E-4</v>
      </c>
      <c r="F661" s="6">
        <f>IF(名目付加価値!F661&gt;0,名目付加価値!F661/SUMIF(名目付加価値!F648:F670,"&lt;&gt;0"),0)</f>
        <v>4.1548562127026781E-4</v>
      </c>
      <c r="G661" s="6">
        <f>IF(名目付加価値!G661&gt;0,名目付加価値!G661/SUMIF(名目付加価値!G648:G670,"&lt;&gt;0"),0)</f>
        <v>2.5668651282247085E-4</v>
      </c>
      <c r="H661" s="6">
        <f>IF(名目付加価値!H661&gt;0,名目付加価値!H661/SUMIF(名目付加価値!H648:H670,"&lt;&gt;0"),0)</f>
        <v>4.5657965869883255E-4</v>
      </c>
      <c r="I661" s="6">
        <f>IF(名目付加価値!I661&gt;0,名目付加価値!I661/SUMIF(名目付加価値!I648:I670,"&lt;&gt;0"),0)</f>
        <v>4.8444116865293429E-4</v>
      </c>
      <c r="J661" s="6">
        <f>IF(名目付加価値!J661&gt;0,名目付加価値!J661/SUMIF(名目付加価値!J648:J670,"&lt;&gt;0"),0)</f>
        <v>3.4304057977711485E-4</v>
      </c>
    </row>
    <row r="662" spans="1:10" x14ac:dyDescent="0.15">
      <c r="A662" s="1">
        <v>29</v>
      </c>
      <c r="B662" s="1" t="s">
        <v>300</v>
      </c>
      <c r="C662" s="1">
        <v>15</v>
      </c>
      <c r="D662" s="1" t="s">
        <v>27</v>
      </c>
      <c r="E662" s="6">
        <f>IF(名目付加価値!E662&gt;0,名目付加価値!E662/SUMIF(名目付加価値!E648:E670,"&lt;&gt;0"),0)</f>
        <v>7.5490733632794793E-2</v>
      </c>
      <c r="F662" s="6">
        <f>IF(名目付加価値!F662&gt;0,名目付加価値!F662/SUMIF(名目付加価値!F648:F670,"&lt;&gt;0"),0)</f>
        <v>7.0354589928043373E-2</v>
      </c>
      <c r="G662" s="6">
        <f>IF(名目付加価値!G662&gt;0,名目付加価値!G662/SUMIF(名目付加価値!G648:G670,"&lt;&gt;0"),0)</f>
        <v>7.2890563131852618E-2</v>
      </c>
      <c r="H662" s="6">
        <f>IF(名目付加価値!H662&gt;0,名目付加価値!H662/SUMIF(名目付加価値!H648:H670,"&lt;&gt;0"),0)</f>
        <v>5.0781845057186484E-2</v>
      </c>
      <c r="I662" s="6">
        <f>IF(名目付加価値!I662&gt;0,名目付加価値!I662/SUMIF(名目付加価値!I648:I670,"&lt;&gt;0"),0)</f>
        <v>3.8589272123336883E-2</v>
      </c>
      <c r="J662" s="6">
        <f>IF(名目付加価値!J662&gt;0,名目付加価値!J662/SUMIF(名目付加価値!J648:J670,"&lt;&gt;0"),0)</f>
        <v>3.6242042598607853E-2</v>
      </c>
    </row>
    <row r="663" spans="1:10" x14ac:dyDescent="0.15">
      <c r="A663" s="1">
        <v>29</v>
      </c>
      <c r="B663" s="1" t="s">
        <v>299</v>
      </c>
      <c r="C663" s="1">
        <v>16</v>
      </c>
      <c r="D663" s="1" t="s">
        <v>10</v>
      </c>
      <c r="E663" s="6">
        <f>IF(名目付加価値!E663&gt;0,名目付加価値!E663/SUMIF(名目付加価値!E648:E670,"&lt;&gt;0"),0)</f>
        <v>0.11707134263430408</v>
      </c>
      <c r="F663" s="6">
        <f>IF(名目付加価値!F663&gt;0,名目付加価値!F663/SUMIF(名目付加価値!F648:F670,"&lt;&gt;0"),0)</f>
        <v>0.12980313373817362</v>
      </c>
      <c r="G663" s="6">
        <f>IF(名目付加価値!G663&gt;0,名目付加価値!G663/SUMIF(名目付加価値!G648:G670,"&lt;&gt;0"),0)</f>
        <v>0.13027389291595531</v>
      </c>
      <c r="H663" s="6">
        <f>IF(名目付加価値!H663&gt;0,名目付加価値!H663/SUMIF(名目付加価値!H648:H670,"&lt;&gt;0"),0)</f>
        <v>9.6773291312243701E-2</v>
      </c>
      <c r="I663" s="6">
        <f>IF(名目付加価値!I663&gt;0,名目付加価値!I663/SUMIF(名目付加価値!I648:I670,"&lt;&gt;0"),0)</f>
        <v>6.817694702698561E-2</v>
      </c>
      <c r="J663" s="6">
        <f>IF(名目付加価値!J663&gt;0,名目付加価値!J663/SUMIF(名目付加価値!J648:J670,"&lt;&gt;0"),0)</f>
        <v>6.3044054455467805E-2</v>
      </c>
    </row>
    <row r="664" spans="1:10" x14ac:dyDescent="0.15">
      <c r="A664" s="1">
        <v>29</v>
      </c>
      <c r="B664" s="1" t="s">
        <v>299</v>
      </c>
      <c r="C664" s="1">
        <v>17</v>
      </c>
      <c r="D664" s="1" t="s">
        <v>11</v>
      </c>
      <c r="E664" s="6">
        <f>IF(名目付加価値!E664&gt;0,名目付加価値!E664/SUMIF(名目付加価値!E648:E670,"&lt;&gt;0"),0)</f>
        <v>1.5684926995725192E-2</v>
      </c>
      <c r="F664" s="6">
        <f>IF(名目付加価値!F664&gt;0,名目付加価値!F664/SUMIF(名目付加価値!F648:F670,"&lt;&gt;0"),0)</f>
        <v>2.9567562110051415E-2</v>
      </c>
      <c r="G664" s="6">
        <f>IF(名目付加価値!G664&gt;0,名目付加価値!G664/SUMIF(名目付加価値!G648:G670,"&lt;&gt;0"),0)</f>
        <v>2.4163309903621942E-2</v>
      </c>
      <c r="H664" s="6">
        <f>IF(名目付加価値!H664&gt;0,名目付加価値!H664/SUMIF(名目付加価値!H648:H670,"&lt;&gt;0"),0)</f>
        <v>3.1141556950200537E-2</v>
      </c>
      <c r="I664" s="6">
        <f>IF(名目付加価値!I664&gt;0,名目付加価値!I664/SUMIF(名目付加価値!I648:I670,"&lt;&gt;0"),0)</f>
        <v>2.2408700863882133E-2</v>
      </c>
      <c r="J664" s="6">
        <f>IF(名目付加価値!J664&gt;0,名目付加価値!J664/SUMIF(名目付加価値!J648:J670,"&lt;&gt;0"),0)</f>
        <v>2.8139387078591038E-2</v>
      </c>
    </row>
    <row r="665" spans="1:10" x14ac:dyDescent="0.15">
      <c r="A665" s="1">
        <v>29</v>
      </c>
      <c r="B665" s="1" t="s">
        <v>299</v>
      </c>
      <c r="C665" s="1">
        <v>18</v>
      </c>
      <c r="D665" s="1" t="s">
        <v>12</v>
      </c>
      <c r="E665" s="6">
        <f>IF(名目付加価値!E665&gt;0,名目付加価値!E665/SUMIF(名目付加価値!E648:E670,"&lt;&gt;0"),0)</f>
        <v>0.104133383657186</v>
      </c>
      <c r="F665" s="6">
        <f>IF(名目付加価値!F665&gt;0,名目付加価値!F665/SUMIF(名目付加価値!F648:F670,"&lt;&gt;0"),0)</f>
        <v>8.2905426029694085E-2</v>
      </c>
      <c r="G665" s="6">
        <f>IF(名目付加価値!G665&gt;0,名目付加価値!G665/SUMIF(名目付加価値!G648:G670,"&lt;&gt;0"),0)</f>
        <v>9.392352177671523E-2</v>
      </c>
      <c r="H665" s="6">
        <f>IF(名目付加価値!H665&gt;0,名目付加価値!H665/SUMIF(名目付加価値!H648:H670,"&lt;&gt;0"),0)</f>
        <v>9.688931820341587E-2</v>
      </c>
      <c r="I665" s="6">
        <f>IF(名目付加価値!I665&gt;0,名目付加価値!I665/SUMIF(名目付加価値!I648:I670,"&lt;&gt;0"),0)</f>
        <v>0.1002952228841226</v>
      </c>
      <c r="J665" s="6">
        <f>IF(名目付加価値!J665&gt;0,名目付加価値!J665/SUMIF(名目付加価値!J648:J670,"&lt;&gt;0"),0)</f>
        <v>9.7532672645714427E-2</v>
      </c>
    </row>
    <row r="666" spans="1:10" x14ac:dyDescent="0.15">
      <c r="A666" s="1">
        <v>29</v>
      </c>
      <c r="B666" s="1" t="s">
        <v>299</v>
      </c>
      <c r="C666" s="1">
        <v>19</v>
      </c>
      <c r="D666" s="1" t="s">
        <v>13</v>
      </c>
      <c r="E666" s="6">
        <f>IF(名目付加価値!E666&gt;0,名目付加価値!E666/SUMIF(名目付加価値!E648:E670,"&lt;&gt;0"),0)</f>
        <v>3.8650655992087009E-2</v>
      </c>
      <c r="F666" s="6">
        <f>IF(名目付加価値!F666&gt;0,名目付加価値!F666/SUMIF(名目付加価値!F648:F670,"&lt;&gt;0"),0)</f>
        <v>4.7495578027065291E-2</v>
      </c>
      <c r="G666" s="6">
        <f>IF(名目付加価値!G666&gt;0,名目付加価値!G666/SUMIF(名目付加価値!G648:G670,"&lt;&gt;0"),0)</f>
        <v>5.2363142599078615E-2</v>
      </c>
      <c r="H666" s="6">
        <f>IF(名目付加価値!H666&gt;0,名目付加価値!H666/SUMIF(名目付加価値!H648:H670,"&lt;&gt;0"),0)</f>
        <v>6.0208766305388954E-2</v>
      </c>
      <c r="I666" s="6">
        <f>IF(名目付加価値!I666&gt;0,名目付加価値!I666/SUMIF(名目付加価値!I648:I670,"&lt;&gt;0"),0)</f>
        <v>5.8430155722880107E-2</v>
      </c>
      <c r="J666" s="6">
        <f>IF(名目付加価値!J666&gt;0,名目付加価値!J666/SUMIF(名目付加価値!J648:J670,"&lt;&gt;0"),0)</f>
        <v>5.6847764132032977E-2</v>
      </c>
    </row>
    <row r="667" spans="1:10" x14ac:dyDescent="0.15">
      <c r="A667" s="1">
        <v>29</v>
      </c>
      <c r="B667" s="1" t="s">
        <v>302</v>
      </c>
      <c r="C667" s="1">
        <v>20</v>
      </c>
      <c r="D667" s="1" t="s">
        <v>14</v>
      </c>
      <c r="E667" s="6">
        <f>IF(名目付加価値!E667&gt;0,名目付加価値!E667/SUMIF(名目付加価値!E648:E670,"&lt;&gt;0"),0)</f>
        <v>2.8830143994392887E-2</v>
      </c>
      <c r="F667" s="6">
        <f>IF(名目付加価値!F667&gt;0,名目付加価値!F667/SUMIF(名目付加価値!F648:F670,"&lt;&gt;0"),0)</f>
        <v>3.0598031496619896E-2</v>
      </c>
      <c r="G667" s="6">
        <f>IF(名目付加価値!G667&gt;0,名目付加価値!G667/SUMIF(名目付加価値!G648:G670,"&lt;&gt;0"),0)</f>
        <v>3.2770945811409428E-2</v>
      </c>
      <c r="H667" s="6">
        <f>IF(名目付加価値!H667&gt;0,名目付加価値!H667/SUMIF(名目付加価値!H648:H670,"&lt;&gt;0"),0)</f>
        <v>2.5165570731101008E-2</v>
      </c>
      <c r="I667" s="6">
        <f>IF(名目付加価値!I667&gt;0,名目付加価値!I667/SUMIF(名目付加価値!I648:I670,"&lt;&gt;0"),0)</f>
        <v>2.4359903642434035E-2</v>
      </c>
      <c r="J667" s="6">
        <f>IF(名目付加価値!J667&gt;0,名目付加価値!J667/SUMIF(名目付加価値!J648:J670,"&lt;&gt;0"),0)</f>
        <v>2.8551974215764268E-2</v>
      </c>
    </row>
    <row r="668" spans="1:10" x14ac:dyDescent="0.15">
      <c r="A668" s="1">
        <v>29</v>
      </c>
      <c r="B668" s="1" t="s">
        <v>299</v>
      </c>
      <c r="C668" s="1">
        <v>21</v>
      </c>
      <c r="D668" s="1" t="s">
        <v>15</v>
      </c>
      <c r="E668" s="6">
        <f>IF(名目付加価値!E668&gt;0,名目付加価値!E668/SUMIF(名目付加価値!E648:E670,"&lt;&gt;0"),0)</f>
        <v>5.754252686011864E-2</v>
      </c>
      <c r="F668" s="6">
        <f>IF(名目付加価値!F668&gt;0,名目付加価値!F668/SUMIF(名目付加価値!F648:F670,"&lt;&gt;0"),0)</f>
        <v>5.8870986238150909E-2</v>
      </c>
      <c r="G668" s="6">
        <f>IF(名目付加価値!G668&gt;0,名目付加価値!G668/SUMIF(名目付加価値!G648:G670,"&lt;&gt;0"),0)</f>
        <v>5.8461201577148118E-2</v>
      </c>
      <c r="H668" s="6">
        <f>IF(名目付加価値!H668&gt;0,名目付加価値!H668/SUMIF(名目付加価値!H648:H670,"&lt;&gt;0"),0)</f>
        <v>6.8561062301437561E-2</v>
      </c>
      <c r="I668" s="6">
        <f>IF(名目付加価値!I668&gt;0,名目付加価値!I668/SUMIF(名目付加価値!I648:I670,"&lt;&gt;0"),0)</f>
        <v>7.3594110095463405E-2</v>
      </c>
      <c r="J668" s="6">
        <f>IF(名目付加価値!J668&gt;0,名目付加価値!J668/SUMIF(名目付加価値!J648:J670,"&lt;&gt;0"),0)</f>
        <v>7.6661049354648847E-2</v>
      </c>
    </row>
    <row r="669" spans="1:10" x14ac:dyDescent="0.15">
      <c r="A669" s="1">
        <v>29</v>
      </c>
      <c r="B669" s="1" t="s">
        <v>153</v>
      </c>
      <c r="C669" s="1">
        <v>22</v>
      </c>
      <c r="D669" s="1" t="s">
        <v>7</v>
      </c>
      <c r="E669" s="6">
        <f>IF(名目付加価値!E669&gt;0,名目付加価値!E669/SUMIF(名目付加価値!E648:E670,"&lt;&gt;0"),0)</f>
        <v>0.13586948492448717</v>
      </c>
      <c r="F669" s="6">
        <f>IF(名目付加価値!F669&gt;0,名目付加価値!F669/SUMIF(名目付加価値!F648:F670,"&lt;&gt;0"),0)</f>
        <v>0.16821547160963929</v>
      </c>
      <c r="G669" s="6">
        <f>IF(名目付加価値!G669&gt;0,名目付加価値!G669/SUMIF(名目付加価値!G648:G670,"&lt;&gt;0"),0)</f>
        <v>0.16834406034058214</v>
      </c>
      <c r="H669" s="6">
        <f>IF(名目付加価値!H669&gt;0,名目付加価値!H669/SUMIF(名目付加価値!H648:H670,"&lt;&gt;0"),0)</f>
        <v>0.22355663400903719</v>
      </c>
      <c r="I669" s="6">
        <f>IF(名目付加価値!I669&gt;0,名目付加価値!I669/SUMIF(名目付加価値!I648:I670,"&lt;&gt;0"),0)</f>
        <v>0.28595455024716232</v>
      </c>
      <c r="J669" s="6">
        <f>IF(名目付加価値!J669&gt;0,名目付加価値!J669/SUMIF(名目付加価値!J648:J670,"&lt;&gt;0"),0)</f>
        <v>0.310202982118708</v>
      </c>
    </row>
    <row r="670" spans="1:10" x14ac:dyDescent="0.15">
      <c r="A670" s="1">
        <v>29</v>
      </c>
      <c r="B670" s="1" t="s">
        <v>153</v>
      </c>
      <c r="C670" s="1">
        <v>23</v>
      </c>
      <c r="D670" s="1" t="s">
        <v>28</v>
      </c>
      <c r="E670" s="6">
        <f>IF(名目付加価値!E670&gt;0,名目付加価値!E670/SUMIF(名目付加価値!E648:E670,"&lt;&gt;0"),0)</f>
        <v>7.6546855609009909E-2</v>
      </c>
      <c r="F670" s="6">
        <f>IF(名目付加価値!F670&gt;0,名目付加価値!F670/SUMIF(名目付加価値!F648:F670,"&lt;&gt;0"),0)</f>
        <v>0.12252210476969751</v>
      </c>
      <c r="G670" s="6">
        <f>IF(名目付加価値!G670&gt;0,名目付加価値!G670/SUMIF(名目付加価値!G648:G670,"&lt;&gt;0"),0)</f>
        <v>0.11239775152548941</v>
      </c>
      <c r="H670" s="6">
        <f>IF(名目付加価値!H670&gt;0,名目付加価値!H670/SUMIF(名目付加価値!H648:H670,"&lt;&gt;0"),0)</f>
        <v>0.14528162714866125</v>
      </c>
      <c r="I670" s="6">
        <f>IF(名目付加価値!I670&gt;0,名目付加価値!I670/SUMIF(名目付加価値!I648:I670,"&lt;&gt;0"),0)</f>
        <v>0.16406830033848369</v>
      </c>
      <c r="J670" s="6">
        <f>IF(名目付加価値!J670&gt;0,名目付加価値!J670/SUMIF(名目付加価値!J648:J670,"&lt;&gt;0"),0)</f>
        <v>0.17847211622869213</v>
      </c>
    </row>
    <row r="671" spans="1:10" x14ac:dyDescent="0.15">
      <c r="A671" s="1">
        <v>30</v>
      </c>
      <c r="B671" s="1" t="s">
        <v>303</v>
      </c>
      <c r="C671" s="1">
        <v>1</v>
      </c>
      <c r="D671" s="1" t="s">
        <v>8</v>
      </c>
      <c r="E671" s="6">
        <f>IF(名目付加価値!E671&gt;0,名目付加価値!E671/SUMIF(名目付加価値!E671:E693,"&lt;&gt;0"),0)</f>
        <v>8.440993012060391E-2</v>
      </c>
      <c r="F671" s="6">
        <f>IF(名目付加価値!F671&gt;0,名目付加価値!F671/SUMIF(名目付加価値!F671:F693,"&lt;&gt;0"),0)</f>
        <v>5.1963423959436525E-2</v>
      </c>
      <c r="G671" s="6">
        <f>IF(名目付加価値!G671&gt;0,名目付加価値!G671/SUMIF(名目付加価値!G671:G693,"&lt;&gt;0"),0)</f>
        <v>5.6414913573370591E-2</v>
      </c>
      <c r="H671" s="6">
        <f>IF(名目付加価値!H671&gt;0,名目付加価値!H671/SUMIF(名目付加価値!H671:H693,"&lt;&gt;0"),0)</f>
        <v>4.1032392931873475E-2</v>
      </c>
      <c r="I671" s="6">
        <f>IF(名目付加価値!I671&gt;0,名目付加価値!I671/SUMIF(名目付加価値!I671:I693,"&lt;&gt;0"),0)</f>
        <v>2.925821082924621E-2</v>
      </c>
      <c r="J671" s="6">
        <f>IF(名目付加価値!J671&gt;0,名目付加価値!J671/SUMIF(名目付加価値!J671:J693,"&lt;&gt;0"),0)</f>
        <v>2.6643356667684436E-2</v>
      </c>
    </row>
    <row r="672" spans="1:10" x14ac:dyDescent="0.15">
      <c r="A672" s="1">
        <v>30</v>
      </c>
      <c r="B672" s="1" t="s">
        <v>303</v>
      </c>
      <c r="C672" s="1">
        <v>2</v>
      </c>
      <c r="D672" s="1" t="s">
        <v>9</v>
      </c>
      <c r="E672" s="6">
        <f>IF(名目付加価値!E672&gt;0,名目付加価値!E672/SUMIF(名目付加価値!E671:E693,"&lt;&gt;0"),0)</f>
        <v>2.8043709644428286E-3</v>
      </c>
      <c r="F672" s="6">
        <f>IF(名目付加価値!F672&gt;0,名目付加価値!F672/SUMIF(名目付加価値!F671:F693,"&lt;&gt;0"),0)</f>
        <v>2.4438617772362774E-3</v>
      </c>
      <c r="G672" s="6">
        <f>IF(名目付加価値!G672&gt;0,名目付加価値!G672/SUMIF(名目付加価値!G671:G693,"&lt;&gt;0"),0)</f>
        <v>3.8112455912778526E-3</v>
      </c>
      <c r="H672" s="6">
        <f>IF(名目付加価値!H672&gt;0,名目付加価値!H672/SUMIF(名目付加価値!H671:H693,"&lt;&gt;0"),0)</f>
        <v>9.3250710690790089E-4</v>
      </c>
      <c r="I672" s="6">
        <f>IF(名目付加価値!I672&gt;0,名目付加価値!I672/SUMIF(名目付加価値!I671:I693,"&lt;&gt;0"),0)</f>
        <v>2.6888388579150534E-4</v>
      </c>
      <c r="J672" s="6">
        <f>IF(名目付加価値!J672&gt;0,名目付加価値!J672/SUMIF(名目付加価値!J671:J693,"&lt;&gt;0"),0)</f>
        <v>2.5675003445510655E-4</v>
      </c>
    </row>
    <row r="673" spans="1:10" x14ac:dyDescent="0.15">
      <c r="A673" s="1">
        <v>30</v>
      </c>
      <c r="B673" s="1" t="s">
        <v>304</v>
      </c>
      <c r="C673" s="1">
        <v>3</v>
      </c>
      <c r="D673" s="1" t="s">
        <v>16</v>
      </c>
      <c r="E673" s="6">
        <f>IF(名目付加価値!E673&gt;0,名目付加価値!E673/SUMIF(名目付加価値!E671:E693,"&lt;&gt;0"),0)</f>
        <v>3.9828321388166693E-2</v>
      </c>
      <c r="F673" s="6">
        <f>IF(名目付加価値!F673&gt;0,名目付加価値!F673/SUMIF(名目付加価値!F671:F693,"&lt;&gt;0"),0)</f>
        <v>3.5671239065110633E-2</v>
      </c>
      <c r="G673" s="6">
        <f>IF(名目付加価値!G673&gt;0,名目付加価値!G673/SUMIF(名目付加価値!G671:G693,"&lt;&gt;0"),0)</f>
        <v>3.9709900631905298E-2</v>
      </c>
      <c r="H673" s="6">
        <f>IF(名目付加価値!H673&gt;0,名目付加価値!H673/SUMIF(名目付加価値!H671:H693,"&lt;&gt;0"),0)</f>
        <v>5.0265544803562268E-2</v>
      </c>
      <c r="I673" s="6">
        <f>IF(名目付加価値!I673&gt;0,名目付加価値!I673/SUMIF(名目付加価値!I671:I693,"&lt;&gt;0"),0)</f>
        <v>1.884644536164834E-2</v>
      </c>
      <c r="J673" s="6">
        <f>IF(名目付加価値!J673&gt;0,名目付加価値!J673/SUMIF(名目付加価値!J671:J693,"&lt;&gt;0"),0)</f>
        <v>1.9013698084671786E-2</v>
      </c>
    </row>
    <row r="674" spans="1:10" x14ac:dyDescent="0.15">
      <c r="A674" s="1">
        <v>30</v>
      </c>
      <c r="B674" s="1" t="s">
        <v>304</v>
      </c>
      <c r="C674" s="1">
        <v>4</v>
      </c>
      <c r="D674" s="1" t="s">
        <v>17</v>
      </c>
      <c r="E674" s="6">
        <f>IF(名目付加価値!E674&gt;0,名目付加価値!E674/SUMIF(名目付加価値!E671:E693,"&lt;&gt;0"),0)</f>
        <v>4.6473505520586732E-2</v>
      </c>
      <c r="F674" s="6">
        <f>IF(名目付加価値!F674&gt;0,名目付加価値!F674/SUMIF(名目付加価値!F671:F693,"&lt;&gt;0"),0)</f>
        <v>3.2046176709166992E-2</v>
      </c>
      <c r="G674" s="6">
        <f>IF(名目付加価値!G674&gt;0,名目付加価値!G674/SUMIF(名目付加価値!G671:G693,"&lt;&gt;0"),0)</f>
        <v>3.2065172122971865E-2</v>
      </c>
      <c r="H674" s="6">
        <f>IF(名目付加価値!H674&gt;0,名目付加価値!H674/SUMIF(名目付加価値!H671:H693,"&lt;&gt;0"),0)</f>
        <v>1.3890095537845553E-2</v>
      </c>
      <c r="I674" s="6">
        <f>IF(名目付加価値!I674&gt;0,名目付加価値!I674/SUMIF(名目付加価値!I671:I693,"&lt;&gt;0"),0)</f>
        <v>8.0166066071073634E-3</v>
      </c>
      <c r="J674" s="6">
        <f>IF(名目付加価値!J674&gt;0,名目付加価値!J674/SUMIF(名目付加価値!J671:J693,"&lt;&gt;0"),0)</f>
        <v>8.323657180495235E-3</v>
      </c>
    </row>
    <row r="675" spans="1:10" x14ac:dyDescent="0.15">
      <c r="A675" s="1">
        <v>30</v>
      </c>
      <c r="B675" s="1" t="s">
        <v>304</v>
      </c>
      <c r="C675" s="1">
        <v>5</v>
      </c>
      <c r="D675" s="1" t="s">
        <v>18</v>
      </c>
      <c r="E675" s="6">
        <f>IF(名目付加価値!E675&gt;0,名目付加価値!E675/SUMIF(名目付加価値!E671:E693,"&lt;&gt;0"),0)</f>
        <v>4.3486662601055657E-3</v>
      </c>
      <c r="F675" s="6">
        <f>IF(名目付加価値!F675&gt;0,名目付加価値!F675/SUMIF(名目付加価値!F671:F693,"&lt;&gt;0"),0)</f>
        <v>3.6568435458151408E-3</v>
      </c>
      <c r="G675" s="6">
        <f>IF(名目付加価値!G675&gt;0,名目付加価値!G675/SUMIF(名目付加価値!G671:G693,"&lt;&gt;0"),0)</f>
        <v>2.8740532006700076E-3</v>
      </c>
      <c r="H675" s="6">
        <f>IF(名目付加価値!H675&gt;0,名目付加価値!H675/SUMIF(名目付加価値!H671:H693,"&lt;&gt;0"),0)</f>
        <v>2.692524904160287E-3</v>
      </c>
      <c r="I675" s="6">
        <f>IF(名目付加価値!I675&gt;0,名目付加価値!I675/SUMIF(名目付加価値!I671:I693,"&lt;&gt;0"),0)</f>
        <v>2.0570271690312225E-3</v>
      </c>
      <c r="J675" s="6">
        <f>IF(名目付加価値!J675&gt;0,名目付加価値!J675/SUMIF(名目付加価値!J671:J693,"&lt;&gt;0"),0)</f>
        <v>1.8793285414445103E-3</v>
      </c>
    </row>
    <row r="676" spans="1:10" x14ac:dyDescent="0.15">
      <c r="A676" s="1">
        <v>30</v>
      </c>
      <c r="B676" s="1" t="s">
        <v>304</v>
      </c>
      <c r="C676" s="1">
        <v>6</v>
      </c>
      <c r="D676" s="1" t="s">
        <v>2</v>
      </c>
      <c r="E676" s="6">
        <f>IF(名目付加価値!E676&gt;0,名目付加価値!E676/SUMIF(名目付加価値!E671:E693,"&lt;&gt;0"),0)</f>
        <v>1.5552177621060544E-2</v>
      </c>
      <c r="F676" s="6">
        <f>IF(名目付加価値!F676&gt;0,名目付加価値!F676/SUMIF(名目付加価値!F671:F693,"&lt;&gt;0"),0)</f>
        <v>2.0894068653513852E-2</v>
      </c>
      <c r="G676" s="6">
        <f>IF(名目付加価値!G676&gt;0,名目付加価値!G676/SUMIF(名目付加価値!G671:G693,"&lt;&gt;0"),0)</f>
        <v>4.0454300324711118E-2</v>
      </c>
      <c r="H676" s="6">
        <f>IF(名目付加価値!H676&gt;0,名目付加価値!H676/SUMIF(名目付加価値!H671:H693,"&lt;&gt;0"),0)</f>
        <v>4.1827450041689092E-2</v>
      </c>
      <c r="I676" s="6">
        <f>IF(名目付加価値!I676&gt;0,名目付加価値!I676/SUMIF(名目付加価値!I671:I693,"&lt;&gt;0"),0)</f>
        <v>2.1509791724290735E-2</v>
      </c>
      <c r="J676" s="6">
        <f>IF(名目付加価値!J676&gt;0,名目付加価値!J676/SUMIF(名目付加価値!J671:J693,"&lt;&gt;0"),0)</f>
        <v>2.6997693348073049E-2</v>
      </c>
    </row>
    <row r="677" spans="1:10" x14ac:dyDescent="0.15">
      <c r="A677" s="1">
        <v>30</v>
      </c>
      <c r="B677" s="1" t="s">
        <v>305</v>
      </c>
      <c r="C677" s="1">
        <v>7</v>
      </c>
      <c r="D677" s="1" t="s">
        <v>19</v>
      </c>
      <c r="E677" s="6">
        <f>IF(名目付加価値!E677&gt;0,名目付加価値!E677/SUMIF(名目付加価値!E671:E693,"&lt;&gt;0"),0)</f>
        <v>0.20187994276945284</v>
      </c>
      <c r="F677" s="6">
        <f>IF(名目付加価値!F677&gt;0,名目付加価値!F677/SUMIF(名目付加価値!F671:F693,"&lt;&gt;0"),0)</f>
        <v>0.1019628418601716</v>
      </c>
      <c r="G677" s="6">
        <f>IF(名目付加価値!G677&gt;0,名目付加価値!G677/SUMIF(名目付加価値!G671:G693,"&lt;&gt;0"),0)</f>
        <v>3.5821426402238093E-2</v>
      </c>
      <c r="H677" s="6">
        <f>IF(名目付加価値!H677&gt;0,名目付加価値!H677/SUMIF(名目付加価値!H671:H693,"&lt;&gt;0"),0)</f>
        <v>8.6015661750739755E-2</v>
      </c>
      <c r="I677" s="6">
        <f>IF(名目付加価値!I677&gt;0,名目付加価値!I677/SUMIF(名目付加価値!I671:I693,"&lt;&gt;0"),0)</f>
        <v>0.10333258691256325</v>
      </c>
      <c r="J677" s="6">
        <f>IF(名目付加価値!J677&gt;0,名目付加価値!J677/SUMIF(名目付加価値!J671:J693,"&lt;&gt;0"),0)</f>
        <v>6.1748286272572048E-2</v>
      </c>
    </row>
    <row r="678" spans="1:10" x14ac:dyDescent="0.15">
      <c r="A678" s="1">
        <v>30</v>
      </c>
      <c r="B678" s="1" t="s">
        <v>304</v>
      </c>
      <c r="C678" s="1">
        <v>8</v>
      </c>
      <c r="D678" s="1" t="s">
        <v>20</v>
      </c>
      <c r="E678" s="6">
        <f>IF(名目付加価値!E678&gt;0,名目付加価値!E678/SUMIF(名目付加価値!E671:E693,"&lt;&gt;0"),0)</f>
        <v>3.4658154519369745E-3</v>
      </c>
      <c r="F678" s="6">
        <f>IF(名目付加価値!F678&gt;0,名目付加価値!F678/SUMIF(名目付加価値!F671:F693,"&lt;&gt;0"),0)</f>
        <v>6.0761968869567501E-3</v>
      </c>
      <c r="G678" s="6">
        <f>IF(名目付加価値!G678&gt;0,名目付加価値!G678/SUMIF(名目付加価値!G671:G693,"&lt;&gt;0"),0)</f>
        <v>6.0858520082262843E-3</v>
      </c>
      <c r="H678" s="6">
        <f>IF(名目付加価値!H678&gt;0,名目付加価値!H678/SUMIF(名目付加価値!H671:H693,"&lt;&gt;0"),0)</f>
        <v>4.8781715771026605E-3</v>
      </c>
      <c r="I678" s="6">
        <f>IF(名目付加価値!I678&gt;0,名目付加価値!I678/SUMIF(名目付加価値!I671:I693,"&lt;&gt;0"),0)</f>
        <v>2.9722753107235267E-3</v>
      </c>
      <c r="J678" s="6">
        <f>IF(名目付加価値!J678&gt;0,名目付加価値!J678/SUMIF(名目付加価値!J671:J693,"&lt;&gt;0"),0)</f>
        <v>2.5481031448859742E-3</v>
      </c>
    </row>
    <row r="679" spans="1:10" x14ac:dyDescent="0.15">
      <c r="A679" s="1">
        <v>30</v>
      </c>
      <c r="B679" s="1" t="s">
        <v>304</v>
      </c>
      <c r="C679" s="1">
        <v>9</v>
      </c>
      <c r="D679" s="1" t="s">
        <v>21</v>
      </c>
      <c r="E679" s="6">
        <f>IF(名目付加価値!E679&gt;0,名目付加価値!E679/SUMIF(名目付加価値!E671:E693,"&lt;&gt;0"),0)</f>
        <v>0.14097605008750116</v>
      </c>
      <c r="F679" s="6">
        <f>IF(名目付加価値!F679&gt;0,名目付加価値!F679/SUMIF(名目付加価値!F671:F693,"&lt;&gt;0"),0)</f>
        <v>0.12097776876822272</v>
      </c>
      <c r="G679" s="6">
        <f>IF(名目付加価値!G679&gt;0,名目付加価値!G679/SUMIF(名目付加価値!G671:G693,"&lt;&gt;0"),0)</f>
        <v>4.6670310466698707E-2</v>
      </c>
      <c r="H679" s="6">
        <f>IF(名目付加価値!H679&gt;0,名目付加価値!H679/SUMIF(名目付加価値!H671:H693,"&lt;&gt;0"),0)</f>
        <v>4.115644041584407E-2</v>
      </c>
      <c r="I679" s="6">
        <f>IF(名目付加価値!I679&gt;0,名目付加価値!I679/SUMIF(名目付加価値!I671:I693,"&lt;&gt;0"),0)</f>
        <v>7.7068393787770403E-2</v>
      </c>
      <c r="J679" s="6">
        <f>IF(名目付加価値!J679&gt;0,名目付加価値!J679/SUMIF(名目付加価値!J671:J693,"&lt;&gt;0"),0)</f>
        <v>6.1144685330276657E-2</v>
      </c>
    </row>
    <row r="680" spans="1:10" x14ac:dyDescent="0.15">
      <c r="A680" s="1">
        <v>30</v>
      </c>
      <c r="B680" s="1" t="s">
        <v>304</v>
      </c>
      <c r="C680" s="1">
        <v>10</v>
      </c>
      <c r="D680" s="1" t="s">
        <v>22</v>
      </c>
      <c r="E680" s="6">
        <f>IF(名目付加価値!E680&gt;0,名目付加価値!E680/SUMIF(名目付加価値!E671:E693,"&lt;&gt;0"),0)</f>
        <v>4.8979920503195943E-3</v>
      </c>
      <c r="F680" s="6">
        <f>IF(名目付加価値!F680&gt;0,名目付加価値!F680/SUMIF(名目付加価値!F671:F693,"&lt;&gt;0"),0)</f>
        <v>5.3436684417553773E-3</v>
      </c>
      <c r="G680" s="6">
        <f>IF(名目付加価値!G680&gt;0,名目付加価値!G680/SUMIF(名目付加価値!G671:G693,"&lt;&gt;0"),0)</f>
        <v>9.3203163633250423E-3</v>
      </c>
      <c r="H680" s="6">
        <f>IF(名目付加価値!H680&gt;0,名目付加価値!H680/SUMIF(名目付加価値!H671:H693,"&lt;&gt;0"),0)</f>
        <v>1.3094533174919034E-2</v>
      </c>
      <c r="I680" s="6">
        <f>IF(名目付加価値!I680&gt;0,名目付加価値!I680/SUMIF(名目付加価値!I671:I693,"&lt;&gt;0"),0)</f>
        <v>1.0465833763881247E-2</v>
      </c>
      <c r="J680" s="6">
        <f>IF(名目付加価値!J680&gt;0,名目付加価値!J680/SUMIF(名目付加価値!J671:J693,"&lt;&gt;0"),0)</f>
        <v>1.3258468122346826E-2</v>
      </c>
    </row>
    <row r="681" spans="1:10" x14ac:dyDescent="0.15">
      <c r="A681" s="1">
        <v>30</v>
      </c>
      <c r="B681" s="1" t="s">
        <v>304</v>
      </c>
      <c r="C681" s="1">
        <v>11</v>
      </c>
      <c r="D681" s="1" t="s">
        <v>23</v>
      </c>
      <c r="E681" s="6">
        <f>IF(名目付加価値!E681&gt;0,名目付加価値!E681/SUMIF(名目付加価値!E671:E693,"&lt;&gt;0"),0)</f>
        <v>1.159590147617532E-2</v>
      </c>
      <c r="F681" s="6">
        <f>IF(名目付加価値!F681&gt;0,名目付加価値!F681/SUMIF(名目付加価値!F671:F693,"&lt;&gt;0"),0)</f>
        <v>1.1296708090213284E-2</v>
      </c>
      <c r="G681" s="6">
        <f>IF(名目付加価値!G681&gt;0,名目付加価値!G681/SUMIF(名目付加価値!G671:G693,"&lt;&gt;0"),0)</f>
        <v>2.8137166788014721E-2</v>
      </c>
      <c r="H681" s="6">
        <f>IF(名目付加価値!H681&gt;0,名目付加価値!H681/SUMIF(名目付加価値!H671:H693,"&lt;&gt;0"),0)</f>
        <v>3.0423094470000168E-2</v>
      </c>
      <c r="I681" s="6">
        <f>IF(名目付加価値!I681&gt;0,名目付加価値!I681/SUMIF(名目付加価値!I671:I693,"&lt;&gt;0"),0)</f>
        <v>6.1321721823613756E-2</v>
      </c>
      <c r="J681" s="6">
        <f>IF(名目付加価値!J681&gt;0,名目付加価値!J681/SUMIF(名目付加価値!J671:J693,"&lt;&gt;0"),0)</f>
        <v>5.3873270485946569E-2</v>
      </c>
    </row>
    <row r="682" spans="1:10" x14ac:dyDescent="0.15">
      <c r="A682" s="1">
        <v>30</v>
      </c>
      <c r="B682" s="1" t="s">
        <v>304</v>
      </c>
      <c r="C682" s="1">
        <v>12</v>
      </c>
      <c r="D682" s="1" t="s">
        <v>24</v>
      </c>
      <c r="E682" s="6">
        <f>IF(名目付加価値!E682&gt;0,名目付加価値!E682/SUMIF(名目付加価値!E671:E693,"&lt;&gt;0"),0)</f>
        <v>7.2342774902623666E-4</v>
      </c>
      <c r="F682" s="6">
        <f>IF(名目付加価値!F682&gt;0,名目付加価値!F682/SUMIF(名目付加価値!F671:F693,"&lt;&gt;0"),0)</f>
        <v>6.4205723997787115E-4</v>
      </c>
      <c r="G682" s="6">
        <f>IF(名目付加価値!G682&gt;0,名目付加価値!G682/SUMIF(名目付加価値!G671:G693,"&lt;&gt;0"),0)</f>
        <v>2.7920060427461817E-3</v>
      </c>
      <c r="H682" s="6">
        <f>IF(名目付加価値!H682&gt;0,名目付加価値!H682/SUMIF(名目付加価値!H671:H693,"&lt;&gt;0"),0)</f>
        <v>5.4196667908553162E-3</v>
      </c>
      <c r="I682" s="6">
        <f>IF(名目付加価値!I682&gt;0,名目付加価値!I682/SUMIF(名目付加価値!I671:I693,"&lt;&gt;0"),0)</f>
        <v>5.9191045293865594E-3</v>
      </c>
      <c r="J682" s="6">
        <f>IF(名目付加価値!J682&gt;0,名目付加価値!J682/SUMIF(名目付加価値!J671:J693,"&lt;&gt;0"),0)</f>
        <v>7.4809041980878769E-3</v>
      </c>
    </row>
    <row r="683" spans="1:10" x14ac:dyDescent="0.15">
      <c r="A683" s="1">
        <v>30</v>
      </c>
      <c r="B683" s="1" t="s">
        <v>304</v>
      </c>
      <c r="C683" s="1">
        <v>13</v>
      </c>
      <c r="D683" s="1" t="s">
        <v>25</v>
      </c>
      <c r="E683" s="6">
        <f>IF(名目付加価値!E683&gt;0,名目付加価値!E683/SUMIF(名目付加価値!E671:E693,"&lt;&gt;0"),0)</f>
        <v>9.2474956329495321E-4</v>
      </c>
      <c r="F683" s="6">
        <f>IF(名目付加価値!F683&gt;0,名目付加価値!F683/SUMIF(名目付加価値!F671:F693,"&lt;&gt;0"),0)</f>
        <v>3.1330423486721293E-3</v>
      </c>
      <c r="G683" s="6">
        <f>IF(名目付加価値!G683&gt;0,名目付加価値!G683/SUMIF(名目付加価値!G671:G693,"&lt;&gt;0"),0)</f>
        <v>1.5204943919107804E-3</v>
      </c>
      <c r="H683" s="6">
        <f>IF(名目付加価値!H683&gt;0,名目付加価値!H683/SUMIF(名目付加価値!H671:H693,"&lt;&gt;0"),0)</f>
        <v>1.3423221197235915E-3</v>
      </c>
      <c r="I683" s="6">
        <f>IF(名目付加価値!I683&gt;0,名目付加価値!I683/SUMIF(名目付加価値!I671:I693,"&lt;&gt;0"),0)</f>
        <v>3.4766608429980506E-3</v>
      </c>
      <c r="J683" s="6">
        <f>IF(名目付加価値!J683&gt;0,名目付加価値!J683/SUMIF(名目付加価値!J671:J693,"&lt;&gt;0"),0)</f>
        <v>2.5639392557077791E-3</v>
      </c>
    </row>
    <row r="684" spans="1:10" x14ac:dyDescent="0.15">
      <c r="A684" s="1">
        <v>30</v>
      </c>
      <c r="B684" s="1" t="s">
        <v>304</v>
      </c>
      <c r="C684" s="1">
        <v>14</v>
      </c>
      <c r="D684" s="1" t="s">
        <v>26</v>
      </c>
      <c r="E684" s="6">
        <f>IF(名目付加価値!E684&gt;0,名目付加価値!E684/SUMIF(名目付加価値!E671:E693,"&lt;&gt;0"),0)</f>
        <v>4.4897718630673846E-4</v>
      </c>
      <c r="F684" s="6">
        <f>IF(名目付加価値!F684&gt;0,名目付加価値!F684/SUMIF(名目付加価値!F671:F693,"&lt;&gt;0"),0)</f>
        <v>1.7562390078443521E-3</v>
      </c>
      <c r="G684" s="6">
        <f>IF(名目付加価値!G684&gt;0,名目付加価値!G684/SUMIF(名目付加価値!G671:G693,"&lt;&gt;0"),0)</f>
        <v>7.7522773804690878E-3</v>
      </c>
      <c r="H684" s="6">
        <f>IF(名目付加価値!H684&gt;0,名目付加価値!H684/SUMIF(名目付加価値!H671:H693,"&lt;&gt;0"),0)</f>
        <v>8.6161416005012467E-3</v>
      </c>
      <c r="I684" s="6">
        <f>IF(名目付加価値!I684&gt;0,名目付加価値!I684/SUMIF(名目付加価値!I671:I693,"&lt;&gt;0"),0)</f>
        <v>5.946652073230598E-3</v>
      </c>
      <c r="J684" s="6">
        <f>IF(名目付加価値!J684&gt;0,名目付加価値!J684/SUMIF(名目付加価値!J671:J693,"&lt;&gt;0"),0)</f>
        <v>2.6672706860502563E-3</v>
      </c>
    </row>
    <row r="685" spans="1:10" x14ac:dyDescent="0.15">
      <c r="A685" s="1">
        <v>30</v>
      </c>
      <c r="B685" s="1" t="s">
        <v>304</v>
      </c>
      <c r="C685" s="1">
        <v>15</v>
      </c>
      <c r="D685" s="1" t="s">
        <v>27</v>
      </c>
      <c r="E685" s="6">
        <f>IF(名目付加価値!E685&gt;0,名目付加価値!E685/SUMIF(名目付加価値!E671:E693,"&lt;&gt;0"),0)</f>
        <v>3.0190936996508443E-2</v>
      </c>
      <c r="F685" s="6">
        <f>IF(名目付加価値!F685&gt;0,名目付加価値!F685/SUMIF(名目付加価値!F671:F693,"&lt;&gt;0"),0)</f>
        <v>2.5358555771356036E-2</v>
      </c>
      <c r="G685" s="6">
        <f>IF(名目付加価値!G685&gt;0,名目付加価値!G685/SUMIF(名目付加価値!G671:G693,"&lt;&gt;0"),0)</f>
        <v>3.3835785989122992E-2</v>
      </c>
      <c r="H685" s="6">
        <f>IF(名目付加価値!H685&gt;0,名目付加価値!H685/SUMIF(名目付加価値!H671:H693,"&lt;&gt;0"),0)</f>
        <v>2.297097926549729E-2</v>
      </c>
      <c r="I685" s="6">
        <f>IF(名目付加価値!I685&gt;0,名目付加価値!I685/SUMIF(名目付加価値!I671:I693,"&lt;&gt;0"),0)</f>
        <v>1.6620758225119499E-2</v>
      </c>
      <c r="J685" s="6">
        <f>IF(名目付加価値!J685&gt;0,名目付加価値!J685/SUMIF(名目付加価値!J671:J693,"&lt;&gt;0"),0)</f>
        <v>1.7781740197713905E-2</v>
      </c>
    </row>
    <row r="686" spans="1:10" x14ac:dyDescent="0.15">
      <c r="A686" s="1">
        <v>30</v>
      </c>
      <c r="B686" s="1" t="s">
        <v>303</v>
      </c>
      <c r="C686" s="1">
        <v>16</v>
      </c>
      <c r="D686" s="1" t="s">
        <v>10</v>
      </c>
      <c r="E686" s="6">
        <f>IF(名目付加価値!E686&gt;0,名目付加価値!E686/SUMIF(名目付加価値!E671:E693,"&lt;&gt;0"),0)</f>
        <v>6.7230688111476575E-2</v>
      </c>
      <c r="F686" s="6">
        <f>IF(名目付加価値!F686&gt;0,名目付加価値!F686/SUMIF(名目付加価値!F671:F693,"&lt;&gt;0"),0)</f>
        <v>9.0116127959213338E-2</v>
      </c>
      <c r="G686" s="6">
        <f>IF(名目付加価値!G686&gt;0,名目付加価値!G686/SUMIF(名目付加価値!G671:G693,"&lt;&gt;0"),0)</f>
        <v>0.11495664892845854</v>
      </c>
      <c r="H686" s="6">
        <f>IF(名目付加価値!H686&gt;0,名目付加価値!H686/SUMIF(名目付加価値!H671:H693,"&lt;&gt;0"),0)</f>
        <v>7.3210771625356219E-2</v>
      </c>
      <c r="I686" s="6">
        <f>IF(名目付加価値!I686&gt;0,名目付加価値!I686/SUMIF(名目付加価値!I671:I693,"&lt;&gt;0"),0)</f>
        <v>5.9296663446693175E-2</v>
      </c>
      <c r="J686" s="6">
        <f>IF(名目付加価値!J686&gt;0,名目付加価値!J686/SUMIF(名目付加価値!J671:J693,"&lt;&gt;0"),0)</f>
        <v>7.1821632223849852E-2</v>
      </c>
    </row>
    <row r="687" spans="1:10" x14ac:dyDescent="0.15">
      <c r="A687" s="1">
        <v>30</v>
      </c>
      <c r="B687" s="1" t="s">
        <v>303</v>
      </c>
      <c r="C687" s="1">
        <v>17</v>
      </c>
      <c r="D687" s="1" t="s">
        <v>11</v>
      </c>
      <c r="E687" s="6">
        <f>IF(名目付加価値!E687&gt;0,名目付加価値!E687/SUMIF(名目付加価値!E671:E693,"&lt;&gt;0"),0)</f>
        <v>2.2525669095636126E-2</v>
      </c>
      <c r="F687" s="6">
        <f>IF(名目付加価値!F687&gt;0,名目付加価値!F687/SUMIF(名目付加価値!F671:F693,"&lt;&gt;0"),0)</f>
        <v>2.6601191985751341E-2</v>
      </c>
      <c r="G687" s="6">
        <f>IF(名目付加価値!G687&gt;0,名目付加価値!G687/SUMIF(名目付加価値!G671:G693,"&lt;&gt;0"),0)</f>
        <v>3.4809736196204089E-2</v>
      </c>
      <c r="H687" s="6">
        <f>IF(名目付加価値!H687&gt;0,名目付加価値!H687/SUMIF(名目付加価値!H671:H693,"&lt;&gt;0"),0)</f>
        <v>3.3351303314051402E-2</v>
      </c>
      <c r="I687" s="6">
        <f>IF(名目付加価値!I687&gt;0,名目付加価値!I687/SUMIF(名目付加価値!I671:I693,"&lt;&gt;0"),0)</f>
        <v>1.9494365940615981E-2</v>
      </c>
      <c r="J687" s="6">
        <f>IF(名目付加価値!J687&gt;0,名目付加価値!J687/SUMIF(名目付加価値!J671:J693,"&lt;&gt;0"),0)</f>
        <v>2.6385743530625675E-2</v>
      </c>
    </row>
    <row r="688" spans="1:10" x14ac:dyDescent="0.15">
      <c r="A688" s="1">
        <v>30</v>
      </c>
      <c r="B688" s="1" t="s">
        <v>303</v>
      </c>
      <c r="C688" s="1">
        <v>18</v>
      </c>
      <c r="D688" s="1" t="s">
        <v>12</v>
      </c>
      <c r="E688" s="6">
        <f>IF(名目付加価値!E688&gt;0,名目付加価値!E688/SUMIF(名目付加価値!E671:E693,"&lt;&gt;0"),0)</f>
        <v>5.6123983521506438E-2</v>
      </c>
      <c r="F688" s="6">
        <f>IF(名目付加価値!F688&gt;0,名目付加価値!F688/SUMIF(名目付加価値!F671:F693,"&lt;&gt;0"),0)</f>
        <v>8.7632972493035893E-2</v>
      </c>
      <c r="G688" s="6">
        <f>IF(名目付加価値!G688&gt;0,名目付加価値!G688/SUMIF(名目付加価値!G671:G693,"&lt;&gt;0"),0)</f>
        <v>8.5551585411727527E-2</v>
      </c>
      <c r="H688" s="6">
        <f>IF(名目付加価値!H688&gt;0,名目付加価値!H688/SUMIF(名目付加価値!H671:H693,"&lt;&gt;0"),0)</f>
        <v>7.7758968054768188E-2</v>
      </c>
      <c r="I688" s="6">
        <f>IF(名目付加価値!I688&gt;0,名目付加価値!I688/SUMIF(名目付加価値!I671:I693,"&lt;&gt;0"),0)</f>
        <v>7.0121637268626316E-2</v>
      </c>
      <c r="J688" s="6">
        <f>IF(名目付加価値!J688&gt;0,名目付加価値!J688/SUMIF(名目付加価値!J671:J693,"&lt;&gt;0"),0)</f>
        <v>7.2171895171300654E-2</v>
      </c>
    </row>
    <row r="689" spans="1:10" x14ac:dyDescent="0.15">
      <c r="A689" s="1">
        <v>30</v>
      </c>
      <c r="B689" s="1" t="s">
        <v>303</v>
      </c>
      <c r="C689" s="1">
        <v>19</v>
      </c>
      <c r="D689" s="1" t="s">
        <v>13</v>
      </c>
      <c r="E689" s="6">
        <f>IF(名目付加価値!E689&gt;0,名目付加価値!E689/SUMIF(名目付加価値!E671:E693,"&lt;&gt;0"),0)</f>
        <v>2.9356732008173417E-2</v>
      </c>
      <c r="F689" s="6">
        <f>IF(名目付加価値!F689&gt;0,名目付加価値!F689/SUMIF(名目付加価値!F671:F693,"&lt;&gt;0"),0)</f>
        <v>5.4208458996734987E-2</v>
      </c>
      <c r="G689" s="6">
        <f>IF(名目付加価値!G689&gt;0,名目付加価値!G689/SUMIF(名目付加価値!G671:G693,"&lt;&gt;0"),0)</f>
        <v>6.6416526153975267E-2</v>
      </c>
      <c r="H689" s="6">
        <f>IF(名目付加価値!H689&gt;0,名目付加価値!H689/SUMIF(名目付加価値!H671:H693,"&lt;&gt;0"),0)</f>
        <v>5.0874045152685086E-2</v>
      </c>
      <c r="I689" s="6">
        <f>IF(名目付加価値!I689&gt;0,名目付加価値!I689/SUMIF(名目付加価値!I671:I693,"&lt;&gt;0"),0)</f>
        <v>5.1656352145565049E-2</v>
      </c>
      <c r="J689" s="6">
        <f>IF(名目付加価値!J689&gt;0,名目付加価値!J689/SUMIF(名目付加価値!J671:J693,"&lt;&gt;0"),0)</f>
        <v>5.3368379504137711E-2</v>
      </c>
    </row>
    <row r="690" spans="1:10" x14ac:dyDescent="0.15">
      <c r="A690" s="1">
        <v>30</v>
      </c>
      <c r="B690" s="1" t="s">
        <v>303</v>
      </c>
      <c r="C690" s="1">
        <v>20</v>
      </c>
      <c r="D690" s="1" t="s">
        <v>14</v>
      </c>
      <c r="E690" s="6">
        <f>IF(名目付加価値!E690&gt;0,名目付加価値!E690/SUMIF(名目付加価値!E671:E693,"&lt;&gt;0"),0)</f>
        <v>5.7901941593803538E-3</v>
      </c>
      <c r="F690" s="6">
        <f>IF(名目付加価値!F690&gt;0,名目付加価値!F690/SUMIF(名目付加価値!F671:F693,"&lt;&gt;0"),0)</f>
        <v>1.7602767768535654E-2</v>
      </c>
      <c r="G690" s="6">
        <f>IF(名目付加価値!G690&gt;0,名目付加価値!G690/SUMIF(名目付加価値!G671:G693,"&lt;&gt;0"),0)</f>
        <v>2.0566466798639937E-2</v>
      </c>
      <c r="H690" s="6">
        <f>IF(名目付加価値!H690&gt;0,名目付加価値!H690/SUMIF(名目付加価値!H671:H693,"&lt;&gt;0"),0)</f>
        <v>1.2075755809225201E-2</v>
      </c>
      <c r="I690" s="6">
        <f>IF(名目付加価値!I690&gt;0,名目付加価値!I690/SUMIF(名目付加価値!I671:I693,"&lt;&gt;0"),0)</f>
        <v>1.195292645512617E-2</v>
      </c>
      <c r="J690" s="6">
        <f>IF(名目付加価値!J690&gt;0,名目付加価値!J690/SUMIF(名目付加価値!J671:J693,"&lt;&gt;0"),0)</f>
        <v>1.3932049805672558E-2</v>
      </c>
    </row>
    <row r="691" spans="1:10" x14ac:dyDescent="0.15">
      <c r="A691" s="1">
        <v>30</v>
      </c>
      <c r="B691" s="1" t="s">
        <v>303</v>
      </c>
      <c r="C691" s="1">
        <v>21</v>
      </c>
      <c r="D691" s="1" t="s">
        <v>15</v>
      </c>
      <c r="E691" s="6">
        <f>IF(名目付加価値!E691&gt;0,名目付加価値!E691/SUMIF(名目付加価値!E671:E693,"&lt;&gt;0"),0)</f>
        <v>7.0954089829898689E-2</v>
      </c>
      <c r="F691" s="6">
        <f>IF(名目付加価値!F691&gt;0,名目付加価値!F691/SUMIF(名目付加価値!F671:F693,"&lt;&gt;0"),0)</f>
        <v>5.3314941024105882E-2</v>
      </c>
      <c r="G691" s="6">
        <f>IF(名目付加価値!G691&gt;0,名目付加価値!G691/SUMIF(名目付加価値!G671:G693,"&lt;&gt;0"),0)</f>
        <v>5.4963622687969421E-2</v>
      </c>
      <c r="H691" s="6">
        <f>IF(名目付加価値!H691&gt;0,名目付加価値!H691/SUMIF(名目付加価値!H671:H693,"&lt;&gt;0"),0)</f>
        <v>5.4491753487854698E-2</v>
      </c>
      <c r="I691" s="6">
        <f>IF(名目付加価値!I691&gt;0,名目付加価値!I691/SUMIF(名目付加価値!I671:I693,"&lt;&gt;0"),0)</f>
        <v>6.5929363520017673E-2</v>
      </c>
      <c r="J691" s="6">
        <f>IF(名目付加価値!J691&gt;0,名目付加価値!J691/SUMIF(名目付加価値!J671:J693,"&lt;&gt;0"),0)</f>
        <v>7.0392467507620238E-2</v>
      </c>
    </row>
    <row r="692" spans="1:10" x14ac:dyDescent="0.15">
      <c r="A692" s="1">
        <v>30</v>
      </c>
      <c r="B692" s="1" t="s">
        <v>159</v>
      </c>
      <c r="C692" s="1">
        <v>22</v>
      </c>
      <c r="D692" s="1" t="s">
        <v>7</v>
      </c>
      <c r="E692" s="6">
        <f>IF(名目付加価値!E692&gt;0,名目付加価値!E692/SUMIF(名目付加価値!E671:E693,"&lt;&gt;0"),0)</f>
        <v>0.11610974664488223</v>
      </c>
      <c r="F692" s="6">
        <f>IF(名目付加価値!F692&gt;0,名目付加価値!F692/SUMIF(名目付加価値!F671:F693,"&lt;&gt;0"),0)</f>
        <v>0.15009595184042024</v>
      </c>
      <c r="G692" s="6">
        <f>IF(名目付加価値!G692&gt;0,名目付加価値!G692/SUMIF(名目付加価値!G671:G693,"&lt;&gt;0"),0)</f>
        <v>0.16581946978105216</v>
      </c>
      <c r="H692" s="6">
        <f>IF(名目付加価値!H692&gt;0,名目付加価値!H692/SUMIF(名目付加価値!H671:H693,"&lt;&gt;0"),0)</f>
        <v>0.2021020086297696</v>
      </c>
      <c r="I692" s="6">
        <f>IF(名目付加価値!I692&gt;0,名目付加価値!I692/SUMIF(名目付加価値!I671:I693,"&lt;&gt;0"),0)</f>
        <v>0.21923100833052814</v>
      </c>
      <c r="J692" s="6">
        <f>IF(名目付加価値!J692&gt;0,名目付加価値!J692/SUMIF(名目付加価値!J671:J693,"&lt;&gt;0"),0)</f>
        <v>0.23939523411018404</v>
      </c>
    </row>
    <row r="693" spans="1:10" x14ac:dyDescent="0.15">
      <c r="A693" s="1">
        <v>30</v>
      </c>
      <c r="B693" s="1" t="s">
        <v>159</v>
      </c>
      <c r="C693" s="1">
        <v>23</v>
      </c>
      <c r="D693" s="1" t="s">
        <v>28</v>
      </c>
      <c r="E693" s="6">
        <f>IF(名目付加価値!E693&gt;0,名目付加価値!E693/SUMIF(名目付加価値!E671:E693,"&lt;&gt;0"),0)</f>
        <v>4.3388131423557429E-2</v>
      </c>
      <c r="F693" s="6">
        <f>IF(名目付加価値!F693&gt;0,名目付加価値!F693/SUMIF(名目付加価値!F671:F693,"&lt;&gt;0"),0)</f>
        <v>9.7204895806752983E-2</v>
      </c>
      <c r="G693" s="6">
        <f>IF(名目付加価値!G693&gt;0,名目付加価値!G693/SUMIF(名目付加価値!G671:G693,"&lt;&gt;0"),0)</f>
        <v>0.10965072276431456</v>
      </c>
      <c r="H693" s="6">
        <f>IF(名目付加価値!H693&gt;0,名目付加価値!H693/SUMIF(名目付加価値!H671:H693,"&lt;&gt;0"),0)</f>
        <v>0.13157786743506794</v>
      </c>
      <c r="I693" s="6">
        <f>IF(名目付加価値!I693&gt;0,名目付加価値!I693/SUMIF(名目付加価値!I671:I693,"&lt;&gt;0"),0)</f>
        <v>0.13523673004642522</v>
      </c>
      <c r="J693" s="6">
        <f>IF(名目付加価値!J693&gt;0,名目付加価値!J693/SUMIF(名目付加価値!J671:J693,"&lt;&gt;0"),0)</f>
        <v>0.14635144659619709</v>
      </c>
    </row>
    <row r="694" spans="1:10" x14ac:dyDescent="0.15">
      <c r="A694" s="1">
        <v>31</v>
      </c>
      <c r="B694" s="1" t="s">
        <v>306</v>
      </c>
      <c r="C694" s="1">
        <v>1</v>
      </c>
      <c r="D694" s="1" t="s">
        <v>8</v>
      </c>
      <c r="E694" s="6">
        <f>IF(名目付加価値!E694&gt;0,名目付加価値!E694/SUMIF(名目付加価値!E694:E716,"&lt;&gt;0"),0)</f>
        <v>0.1204987808911388</v>
      </c>
      <c r="F694" s="6">
        <f>IF(名目付加価値!F694&gt;0,名目付加価値!F694/SUMIF(名目付加価値!F694:F716,"&lt;&gt;0"),0)</f>
        <v>7.718233841703688E-2</v>
      </c>
      <c r="G694" s="6">
        <f>IF(名目付加価値!G694&gt;0,名目付加価値!G694/SUMIF(名目付加価値!G694:G716,"&lt;&gt;0"),0)</f>
        <v>5.4808112467265913E-2</v>
      </c>
      <c r="H694" s="6">
        <f>IF(名目付加価値!H694&gt;0,名目付加価値!H694/SUMIF(名目付加価値!H694:H716,"&lt;&gt;0"),0)</f>
        <v>3.7969189455474749E-2</v>
      </c>
      <c r="I694" s="6">
        <f>IF(名目付加価値!I694&gt;0,名目付加価値!I694/SUMIF(名目付加価値!I694:I716,"&lt;&gt;0"),0)</f>
        <v>2.9916410710932786E-2</v>
      </c>
      <c r="J694" s="6">
        <f>IF(名目付加価値!J694&gt;0,名目付加価値!J694/SUMIF(名目付加価値!J694:J716,"&lt;&gt;0"),0)</f>
        <v>2.9579462966057499E-2</v>
      </c>
    </row>
    <row r="695" spans="1:10" x14ac:dyDescent="0.15">
      <c r="A695" s="1">
        <v>31</v>
      </c>
      <c r="B695" s="1" t="s">
        <v>306</v>
      </c>
      <c r="C695" s="1">
        <v>2</v>
      </c>
      <c r="D695" s="1" t="s">
        <v>9</v>
      </c>
      <c r="E695" s="6">
        <f>IF(名目付加価値!E695&gt;0,名目付加価値!E695/SUMIF(名目付加価値!E694:E716,"&lt;&gt;0"),0)</f>
        <v>3.6272497675179424E-3</v>
      </c>
      <c r="F695" s="6">
        <f>IF(名目付加価値!F695&gt;0,名目付加価値!F695/SUMIF(名目付加価値!F694:F716,"&lt;&gt;0"),0)</f>
        <v>8.0159829935686714E-3</v>
      </c>
      <c r="G695" s="6">
        <f>IF(名目付加価値!G695&gt;0,名目付加価値!G695/SUMIF(名目付加価値!G694:G716,"&lt;&gt;0"),0)</f>
        <v>3.6415834987563391E-3</v>
      </c>
      <c r="H695" s="6">
        <f>IF(名目付加価値!H695&gt;0,名目付加価値!H695/SUMIF(名目付加価値!H694:H716,"&lt;&gt;0"),0)</f>
        <v>1.8958191149921887E-3</v>
      </c>
      <c r="I695" s="6">
        <f>IF(名目付加価値!I695&gt;0,名目付加価値!I695/SUMIF(名目付加価値!I694:I716,"&lt;&gt;0"),0)</f>
        <v>5.2788443475143001E-4</v>
      </c>
      <c r="J695" s="6">
        <f>IF(名目付加価値!J695&gt;0,名目付加価値!J695/SUMIF(名目付加価値!J694:J716,"&lt;&gt;0"),0)</f>
        <v>5.0139344106447166E-4</v>
      </c>
    </row>
    <row r="696" spans="1:10" x14ac:dyDescent="0.15">
      <c r="A696" s="1">
        <v>31</v>
      </c>
      <c r="B696" s="1" t="s">
        <v>307</v>
      </c>
      <c r="C696" s="1">
        <v>3</v>
      </c>
      <c r="D696" s="1" t="s">
        <v>16</v>
      </c>
      <c r="E696" s="6">
        <f>IF(名目付加価値!E696&gt;0,名目付加価値!E696/SUMIF(名目付加価値!E694:E716,"&lt;&gt;0"),0)</f>
        <v>0.13392792180400809</v>
      </c>
      <c r="F696" s="6">
        <f>IF(名目付加価値!F696&gt;0,名目付加価値!F696/SUMIF(名目付加価値!F694:F716,"&lt;&gt;0"),0)</f>
        <v>9.5937299790714844E-2</v>
      </c>
      <c r="G696" s="6">
        <f>IF(名目付加価値!G696&gt;0,名目付加価値!G696/SUMIF(名目付加価値!G694:G716,"&lt;&gt;0"),0)</f>
        <v>9.2537019535571821E-2</v>
      </c>
      <c r="H696" s="6">
        <f>IF(名目付加価値!H696&gt;0,名目付加価値!H696/SUMIF(名目付加価値!H694:H716,"&lt;&gt;0"),0)</f>
        <v>7.698564018620635E-2</v>
      </c>
      <c r="I696" s="6">
        <f>IF(名目付加価値!I696&gt;0,名目付加価値!I696/SUMIF(名目付加価値!I694:I716,"&lt;&gt;0"),0)</f>
        <v>6.9253776424686442E-2</v>
      </c>
      <c r="J696" s="6">
        <f>IF(名目付加価値!J696&gt;0,名目付加価値!J696/SUMIF(名目付加価値!J694:J716,"&lt;&gt;0"),0)</f>
        <v>6.2467961619810178E-2</v>
      </c>
    </row>
    <row r="697" spans="1:10" x14ac:dyDescent="0.15">
      <c r="A697" s="1">
        <v>31</v>
      </c>
      <c r="B697" s="1" t="s">
        <v>307</v>
      </c>
      <c r="C697" s="1">
        <v>4</v>
      </c>
      <c r="D697" s="1" t="s">
        <v>17</v>
      </c>
      <c r="E697" s="6">
        <f>IF(名目付加価値!E697&gt;0,名目付加価値!E697/SUMIF(名目付加価値!E694:E716,"&lt;&gt;0"),0)</f>
        <v>2.7459893065562308E-2</v>
      </c>
      <c r="F697" s="6">
        <f>IF(名目付加価値!F697&gt;0,名目付加価値!F697/SUMIF(名目付加価値!F694:F716,"&lt;&gt;0"),0)</f>
        <v>1.955140698463639E-2</v>
      </c>
      <c r="G697" s="6">
        <f>IF(名目付加価値!G697&gt;0,名目付加価値!G697/SUMIF(名目付加価値!G694:G716,"&lt;&gt;0"),0)</f>
        <v>1.944785655027461E-2</v>
      </c>
      <c r="H697" s="6">
        <f>IF(名目付加価値!H697&gt;0,名目付加価値!H697/SUMIF(名目付加価値!H694:H716,"&lt;&gt;0"),0)</f>
        <v>9.3557279176759434E-3</v>
      </c>
      <c r="I697" s="6">
        <f>IF(名目付加価値!I697&gt;0,名目付加価値!I697/SUMIF(名目付加価値!I694:I716,"&lt;&gt;0"),0)</f>
        <v>4.6756834015232408E-3</v>
      </c>
      <c r="J697" s="6">
        <f>IF(名目付加価値!J697&gt;0,名目付加価値!J697/SUMIF(名目付加価値!J694:J716,"&lt;&gt;0"),0)</f>
        <v>4.1321019018159839E-3</v>
      </c>
    </row>
    <row r="698" spans="1:10" x14ac:dyDescent="0.15">
      <c r="A698" s="1">
        <v>31</v>
      </c>
      <c r="B698" s="1" t="s">
        <v>307</v>
      </c>
      <c r="C698" s="1">
        <v>5</v>
      </c>
      <c r="D698" s="1" t="s">
        <v>18</v>
      </c>
      <c r="E698" s="6">
        <f>IF(名目付加価値!E698&gt;0,名目付加価値!E698/SUMIF(名目付加価値!E694:E716,"&lt;&gt;0"),0)</f>
        <v>2.4203072464503234E-2</v>
      </c>
      <c r="F698" s="6">
        <f>IF(名目付加価値!F698&gt;0,名目付加価値!F698/SUMIF(名目付加価値!F694:F716,"&lt;&gt;0"),0)</f>
        <v>1.950175565600587E-2</v>
      </c>
      <c r="G698" s="6">
        <f>IF(名目付加価値!G698&gt;0,名目付加価値!G698/SUMIF(名目付加価値!G694:G716,"&lt;&gt;0"),0)</f>
        <v>1.7878678163661933E-2</v>
      </c>
      <c r="H698" s="6">
        <f>IF(名目付加価値!H698&gt;0,名目付加価値!H698/SUMIF(名目付加価値!H694:H716,"&lt;&gt;0"),0)</f>
        <v>1.057576679143842E-2</v>
      </c>
      <c r="I698" s="6">
        <f>IF(名目付加価値!I698&gt;0,名目付加価値!I698/SUMIF(名目付加価値!I694:I716,"&lt;&gt;0"),0)</f>
        <v>6.8701235293701813E-4</v>
      </c>
      <c r="J698" s="6">
        <f>IF(名目付加価値!J698&gt;0,名目付加価値!J698/SUMIF(名目付加価値!J694:J716,"&lt;&gt;0"),0)</f>
        <v>2.5380287461452427E-3</v>
      </c>
    </row>
    <row r="699" spans="1:10" x14ac:dyDescent="0.15">
      <c r="A699" s="1">
        <v>31</v>
      </c>
      <c r="B699" s="1" t="s">
        <v>307</v>
      </c>
      <c r="C699" s="1">
        <v>6</v>
      </c>
      <c r="D699" s="1" t="s">
        <v>2</v>
      </c>
      <c r="E699" s="6">
        <f>IF(名目付加価値!E699&gt;0,名目付加価値!E699/SUMIF(名目付加価値!E694:E716,"&lt;&gt;0"),0)</f>
        <v>3.4889249222221715E-5</v>
      </c>
      <c r="F699" s="6">
        <f>IF(名目付加価値!F699&gt;0,名目付加価値!F699/SUMIF(名目付加価値!F694:F716,"&lt;&gt;0"),0)</f>
        <v>8.7306015279262238E-5</v>
      </c>
      <c r="G699" s="6">
        <f>IF(名目付加価値!G699&gt;0,名目付加価値!G699/SUMIF(名目付加価値!G694:G716,"&lt;&gt;0"),0)</f>
        <v>2.1446820791371814E-4</v>
      </c>
      <c r="H699" s="6">
        <f>IF(名目付加価値!H699&gt;0,名目付加価値!H699/SUMIF(名目付加価値!H694:H716,"&lt;&gt;0"),0)</f>
        <v>3.4120482943644353E-4</v>
      </c>
      <c r="I699" s="6">
        <f>IF(名目付加価値!I699&gt;0,名目付加価値!I699/SUMIF(名目付加価値!I694:I716,"&lt;&gt;0"),0)</f>
        <v>2.402030956447694E-4</v>
      </c>
      <c r="J699" s="6">
        <f>IF(名目付加価値!J699&gt;0,名目付加価値!J699/SUMIF(名目付加価値!J694:J716,"&lt;&gt;0"),0)</f>
        <v>1.6837558402979912E-4</v>
      </c>
    </row>
    <row r="700" spans="1:10" x14ac:dyDescent="0.15">
      <c r="A700" s="1">
        <v>31</v>
      </c>
      <c r="B700" s="1" t="s">
        <v>307</v>
      </c>
      <c r="C700" s="1">
        <v>7</v>
      </c>
      <c r="D700" s="1" t="s">
        <v>19</v>
      </c>
      <c r="E700" s="6">
        <f>IF(名目付加価値!E700&gt;0,名目付加価値!E700/SUMIF(名目付加価値!E694:E716,"&lt;&gt;0"),0)</f>
        <v>1.418593838920647E-3</v>
      </c>
      <c r="F700" s="6">
        <f>IF(名目付加価値!F700&gt;0,名目付加価値!F700/SUMIF(名目付加価値!F694:F716,"&lt;&gt;0"),0)</f>
        <v>3.8153111245962793E-4</v>
      </c>
      <c r="G700" s="6">
        <f>IF(名目付加価値!G700&gt;0,名目付加価値!G700/SUMIF(名目付加価値!G694:G716,"&lt;&gt;0"),0)</f>
        <v>1.3309920635685441E-3</v>
      </c>
      <c r="H700" s="6">
        <f>IF(名目付加価値!H700&gt;0,名目付加価値!H700/SUMIF(名目付加価値!H694:H716,"&lt;&gt;0"),0)</f>
        <v>1.1528875373715535E-3</v>
      </c>
      <c r="I700" s="6">
        <f>IF(名目付加価値!I700&gt;0,名目付加価値!I700/SUMIF(名目付加価値!I694:I716,"&lt;&gt;0"),0)</f>
        <v>1.3904793396547362E-3</v>
      </c>
      <c r="J700" s="6">
        <f>IF(名目付加価値!J700&gt;0,名目付加価値!J700/SUMIF(名目付加価値!J694:J716,"&lt;&gt;0"),0)</f>
        <v>1.2528316764588924E-3</v>
      </c>
    </row>
    <row r="701" spans="1:10" x14ac:dyDescent="0.15">
      <c r="A701" s="1">
        <v>31</v>
      </c>
      <c r="B701" s="1" t="s">
        <v>307</v>
      </c>
      <c r="C701" s="1">
        <v>8</v>
      </c>
      <c r="D701" s="1" t="s">
        <v>20</v>
      </c>
      <c r="E701" s="6">
        <f>IF(名目付加価値!E701&gt;0,名目付加価値!E701/SUMIF(名目付加価値!E694:E716,"&lt;&gt;0"),0)</f>
        <v>8.6752484753476466E-3</v>
      </c>
      <c r="F701" s="6">
        <f>IF(名目付加価値!F701&gt;0,名目付加価値!F701/SUMIF(名目付加価値!F694:F716,"&lt;&gt;0"),0)</f>
        <v>6.2451625769164871E-3</v>
      </c>
      <c r="G701" s="6">
        <f>IF(名目付加価値!G701&gt;0,名目付加価値!G701/SUMIF(名目付加価値!G694:G716,"&lt;&gt;0"),0)</f>
        <v>5.0717418955448634E-3</v>
      </c>
      <c r="H701" s="6">
        <f>IF(名目付加価値!H701&gt;0,名目付加価値!H701/SUMIF(名目付加価値!H694:H716,"&lt;&gt;0"),0)</f>
        <v>4.9578503957668479E-3</v>
      </c>
      <c r="I701" s="6">
        <f>IF(名目付加価値!I701&gt;0,名目付加価値!I701/SUMIF(名目付加価値!I694:I716,"&lt;&gt;0"),0)</f>
        <v>1.681020177175433E-3</v>
      </c>
      <c r="J701" s="6">
        <f>IF(名目付加価値!J701&gt;0,名目付加価値!J701/SUMIF(名目付加価値!J694:J716,"&lt;&gt;0"),0)</f>
        <v>1.2002581961512177E-3</v>
      </c>
    </row>
    <row r="702" spans="1:10" x14ac:dyDescent="0.15">
      <c r="A702" s="1">
        <v>31</v>
      </c>
      <c r="B702" s="1" t="s">
        <v>307</v>
      </c>
      <c r="C702" s="1">
        <v>9</v>
      </c>
      <c r="D702" s="1" t="s">
        <v>21</v>
      </c>
      <c r="E702" s="6">
        <f>IF(名目付加価値!E702&gt;0,名目付加価値!E702/SUMIF(名目付加価値!E694:E716,"&lt;&gt;0"),0)</f>
        <v>9.5250266962019058E-3</v>
      </c>
      <c r="F702" s="6">
        <f>IF(名目付加価値!F702&gt;0,名目付加価値!F702/SUMIF(名目付加価値!F694:F716,"&lt;&gt;0"),0)</f>
        <v>3.3233211875647864E-3</v>
      </c>
      <c r="G702" s="6">
        <f>IF(名目付加価値!G702&gt;0,名目付加価値!G702/SUMIF(名目付加価値!G694:G716,"&lt;&gt;0"),0)</f>
        <v>3.9259147006610196E-3</v>
      </c>
      <c r="H702" s="6">
        <f>IF(名目付加価値!H702&gt;0,名目付加価値!H702/SUMIF(名目付加価値!H694:H716,"&lt;&gt;0"),0)</f>
        <v>2.5947329728307337E-3</v>
      </c>
      <c r="I702" s="6">
        <f>IF(名目付加価値!I702&gt;0,名目付加価値!I702/SUMIF(名目付加価値!I694:I716,"&lt;&gt;0"),0)</f>
        <v>3.1754624174409906E-3</v>
      </c>
      <c r="J702" s="6">
        <f>IF(名目付加価値!J702&gt;0,名目付加価値!J702/SUMIF(名目付加価値!J694:J716,"&lt;&gt;0"),0)</f>
        <v>2.9442087110194658E-3</v>
      </c>
    </row>
    <row r="703" spans="1:10" x14ac:dyDescent="0.15">
      <c r="A703" s="1">
        <v>31</v>
      </c>
      <c r="B703" s="1" t="s">
        <v>307</v>
      </c>
      <c r="C703" s="1">
        <v>10</v>
      </c>
      <c r="D703" s="1" t="s">
        <v>22</v>
      </c>
      <c r="E703" s="6">
        <f>IF(名目付加価値!E703&gt;0,名目付加価値!E703/SUMIF(名目付加価値!E694:E716,"&lt;&gt;0"),0)</f>
        <v>1.4931085150798287E-2</v>
      </c>
      <c r="F703" s="6">
        <f>IF(名目付加価値!F703&gt;0,名目付加価値!F703/SUMIF(名目付加価値!F694:F716,"&lt;&gt;0"),0)</f>
        <v>9.1535352557112516E-3</v>
      </c>
      <c r="G703" s="6">
        <f>IF(名目付加価値!G703&gt;0,名目付加価値!G703/SUMIF(名目付加価値!G694:G716,"&lt;&gt;0"),0)</f>
        <v>7.4237004425540213E-3</v>
      </c>
      <c r="H703" s="6">
        <f>IF(名目付加価値!H703&gt;0,名目付加価値!H703/SUMIF(名目付加価値!H694:H716,"&lt;&gt;0"),0)</f>
        <v>5.5896943917108505E-3</v>
      </c>
      <c r="I703" s="6">
        <f>IF(名目付加価値!I703&gt;0,名目付加価値!I703/SUMIF(名目付加価値!I694:I716,"&lt;&gt;0"),0)</f>
        <v>6.7193665300845041E-3</v>
      </c>
      <c r="J703" s="6">
        <f>IF(名目付加価値!J703&gt;0,名目付加価値!J703/SUMIF(名目付加価値!J694:J716,"&lt;&gt;0"),0)</f>
        <v>6.7634303732466679E-3</v>
      </c>
    </row>
    <row r="704" spans="1:10" x14ac:dyDescent="0.15">
      <c r="A704" s="1">
        <v>31</v>
      </c>
      <c r="B704" s="1" t="s">
        <v>307</v>
      </c>
      <c r="C704" s="1">
        <v>11</v>
      </c>
      <c r="D704" s="1" t="s">
        <v>23</v>
      </c>
      <c r="E704" s="6">
        <f>IF(名目付加価値!E704&gt;0,名目付加価値!E704/SUMIF(名目付加価値!E694:E716,"&lt;&gt;0"),0)</f>
        <v>8.2994450268431136E-3</v>
      </c>
      <c r="F704" s="6">
        <f>IF(名目付加価値!F704&gt;0,名目付加価値!F704/SUMIF(名目付加価値!F694:F716,"&lt;&gt;0"),0)</f>
        <v>7.0005697389941574E-3</v>
      </c>
      <c r="G704" s="6">
        <f>IF(名目付加価値!G704&gt;0,名目付加価値!G704/SUMIF(名目付加価値!G694:G716,"&lt;&gt;0"),0)</f>
        <v>1.0477888705661062E-2</v>
      </c>
      <c r="H704" s="6">
        <f>IF(名目付加価値!H704&gt;0,名目付加価値!H704/SUMIF(名目付加価値!H694:H716,"&lt;&gt;0"),0)</f>
        <v>1.2017723710523261E-2</v>
      </c>
      <c r="I704" s="6">
        <f>IF(名目付加価値!I704&gt;0,名目付加価値!I704/SUMIF(名目付加価値!I694:I716,"&lt;&gt;0"),0)</f>
        <v>8.0066780930969656E-3</v>
      </c>
      <c r="J704" s="6">
        <f>IF(名目付加価値!J704&gt;0,名目付加価値!J704/SUMIF(名目付加価値!J694:J716,"&lt;&gt;0"),0)</f>
        <v>6.0531871919605835E-3</v>
      </c>
    </row>
    <row r="705" spans="1:10" x14ac:dyDescent="0.15">
      <c r="A705" s="1">
        <v>31</v>
      </c>
      <c r="B705" s="1" t="s">
        <v>307</v>
      </c>
      <c r="C705" s="1">
        <v>12</v>
      </c>
      <c r="D705" s="1" t="s">
        <v>24</v>
      </c>
      <c r="E705" s="6">
        <f>IF(名目付加価値!E705&gt;0,名目付加価値!E705/SUMIF(名目付加価値!E694:E716,"&lt;&gt;0"),0)</f>
        <v>2.7527094732532193E-2</v>
      </c>
      <c r="F705" s="6">
        <f>IF(名目付加価値!F705&gt;0,名目付加価値!F705/SUMIF(名目付加価値!F694:F716,"&lt;&gt;0"),0)</f>
        <v>3.7789475056899273E-2</v>
      </c>
      <c r="G705" s="6">
        <f>IF(名目付加価値!G705&gt;0,名目付加価値!G705/SUMIF(名目付加価値!G694:G716,"&lt;&gt;0"),0)</f>
        <v>7.448405723406154E-2</v>
      </c>
      <c r="H705" s="6">
        <f>IF(名目付加価値!H705&gt;0,名目付加価値!H705/SUMIF(名目付加価値!H694:H716,"&lt;&gt;0"),0)</f>
        <v>7.7580636044612822E-2</v>
      </c>
      <c r="I705" s="6">
        <f>IF(名目付加価値!I705&gt;0,名目付加価値!I705/SUMIF(名目付加価値!I694:I716,"&lt;&gt;0"),0)</f>
        <v>8.7939269902069725E-2</v>
      </c>
      <c r="J705" s="6">
        <f>IF(名目付加価値!J705&gt;0,名目付加価値!J705/SUMIF(名目付加価値!J694:J716,"&lt;&gt;0"),0)</f>
        <v>6.7994102620160035E-2</v>
      </c>
    </row>
    <row r="706" spans="1:10" x14ac:dyDescent="0.15">
      <c r="A706" s="1">
        <v>31</v>
      </c>
      <c r="B706" s="1" t="s">
        <v>307</v>
      </c>
      <c r="C706" s="1">
        <v>13</v>
      </c>
      <c r="D706" s="1" t="s">
        <v>25</v>
      </c>
      <c r="E706" s="6">
        <f>IF(名目付加価値!E706&gt;0,名目付加価値!E706/SUMIF(名目付加価値!E694:E716,"&lt;&gt;0"),0)</f>
        <v>1.0202300154407474E-3</v>
      </c>
      <c r="F706" s="6">
        <f>IF(名目付加価値!F706&gt;0,名目付加価値!F706/SUMIF(名目付加価値!F694:F716,"&lt;&gt;0"),0)</f>
        <v>1.3315627524733294E-3</v>
      </c>
      <c r="G706" s="6">
        <f>IF(名目付加価値!G706&gt;0,名目付加価値!G706/SUMIF(名目付加価値!G694:G716,"&lt;&gt;0"),0)</f>
        <v>1.1387092997007873E-3</v>
      </c>
      <c r="H706" s="6">
        <f>IF(名目付加価値!H706&gt;0,名目付加価値!H706/SUMIF(名目付加価値!H694:H716,"&lt;&gt;0"),0)</f>
        <v>1.5886357701910268E-3</v>
      </c>
      <c r="I706" s="6">
        <f>IF(名目付加価値!I706&gt;0,名目付加価値!I706/SUMIF(名目付加価値!I694:I716,"&lt;&gt;0"),0)</f>
        <v>3.4078550268265831E-3</v>
      </c>
      <c r="J706" s="6">
        <f>IF(名目付加価値!J706&gt;0,名目付加価値!J706/SUMIF(名目付加価値!J694:J716,"&lt;&gt;0"),0)</f>
        <v>3.182478424732931E-3</v>
      </c>
    </row>
    <row r="707" spans="1:10" x14ac:dyDescent="0.15">
      <c r="A707" s="1">
        <v>31</v>
      </c>
      <c r="B707" s="1" t="s">
        <v>307</v>
      </c>
      <c r="C707" s="1">
        <v>14</v>
      </c>
      <c r="D707" s="1" t="s">
        <v>26</v>
      </c>
      <c r="E707" s="6">
        <f>IF(名目付加価値!E707&gt;0,名目付加価値!E707/SUMIF(名目付加価値!E694:E716,"&lt;&gt;0"),0)</f>
        <v>3.2136530708470505E-4</v>
      </c>
      <c r="F707" s="6">
        <f>IF(名目付加価値!F707&gt;0,名目付加価値!F707/SUMIF(名目付加価値!F694:F716,"&lt;&gt;0"),0)</f>
        <v>3.8357559631550065E-4</v>
      </c>
      <c r="G707" s="6">
        <f>IF(名目付加価値!G707&gt;0,名目付加価値!G707/SUMIF(名目付加価値!G694:G716,"&lt;&gt;0"),0)</f>
        <v>2.005849455204357E-4</v>
      </c>
      <c r="H707" s="6">
        <f>IF(名目付加価値!H707&gt;0,名目付加価値!H707/SUMIF(名目付加価値!H694:H716,"&lt;&gt;0"),0)</f>
        <v>1.1089898567693521E-4</v>
      </c>
      <c r="I707" s="6">
        <f>IF(名目付加価値!I707&gt;0,名目付加価値!I707/SUMIF(名目付加価値!I694:I716,"&lt;&gt;0"),0)</f>
        <v>2.4597725644815875E-4</v>
      </c>
      <c r="J707" s="6">
        <f>IF(名目付加価値!J707&gt;0,名目付加価値!J707/SUMIF(名目付加価値!J694:J716,"&lt;&gt;0"),0)</f>
        <v>2.896529741812179E-4</v>
      </c>
    </row>
    <row r="708" spans="1:10" x14ac:dyDescent="0.15">
      <c r="A708" s="1">
        <v>31</v>
      </c>
      <c r="B708" s="1" t="s">
        <v>307</v>
      </c>
      <c r="C708" s="1">
        <v>15</v>
      </c>
      <c r="D708" s="1" t="s">
        <v>27</v>
      </c>
      <c r="E708" s="6">
        <f>IF(名目付加価値!E708&gt;0,名目付加価値!E708/SUMIF(名目付加価値!E694:E716,"&lt;&gt;0"),0)</f>
        <v>2.4690803762536583E-2</v>
      </c>
      <c r="F708" s="6">
        <f>IF(名目付加価値!F708&gt;0,名目付加価値!F708/SUMIF(名目付加価値!F694:F716,"&lt;&gt;0"),0)</f>
        <v>2.0988029500868602E-2</v>
      </c>
      <c r="G708" s="6">
        <f>IF(名目付加価値!G708&gt;0,名目付加価値!G708/SUMIF(名目付加価値!G694:G716,"&lt;&gt;0"),0)</f>
        <v>1.8088238025713382E-2</v>
      </c>
      <c r="H708" s="6">
        <f>IF(名目付加価値!H708&gt;0,名目付加価値!H708/SUMIF(名目付加価値!H694:H716,"&lt;&gt;0"),0)</f>
        <v>1.3742669165666303E-2</v>
      </c>
      <c r="I708" s="6">
        <f>IF(名目付加価値!I708&gt;0,名目付加価値!I708/SUMIF(名目付加価値!I694:I716,"&lt;&gt;0"),0)</f>
        <v>1.1556764266124942E-2</v>
      </c>
      <c r="J708" s="6">
        <f>IF(名目付加価値!J708&gt;0,名目付加価値!J708/SUMIF(名目付加価値!J694:J716,"&lt;&gt;0"),0)</f>
        <v>1.0523543413910435E-2</v>
      </c>
    </row>
    <row r="709" spans="1:10" x14ac:dyDescent="0.15">
      <c r="A709" s="1">
        <v>31</v>
      </c>
      <c r="B709" s="1" t="s">
        <v>306</v>
      </c>
      <c r="C709" s="1">
        <v>16</v>
      </c>
      <c r="D709" s="1" t="s">
        <v>10</v>
      </c>
      <c r="E709" s="6">
        <f>IF(名目付加価値!E709&gt;0,名目付加価値!E709/SUMIF(名目付加価値!E694:E716,"&lt;&gt;0"),0)</f>
        <v>8.8516422625891558E-2</v>
      </c>
      <c r="F709" s="6">
        <f>IF(名目付加価値!F709&gt;0,名目付加価値!F709/SUMIF(名目付加価値!F694:F716,"&lt;&gt;0"),0)</f>
        <v>0.12784077567967378</v>
      </c>
      <c r="G709" s="6">
        <f>IF(名目付加価値!G709&gt;0,名目付加価値!G709/SUMIF(名目付加価値!G694:G716,"&lt;&gt;0"),0)</f>
        <v>0.11323445986217914</v>
      </c>
      <c r="H709" s="6">
        <f>IF(名目付加価値!H709&gt;0,名目付加価値!H709/SUMIF(名目付加価値!H694:H716,"&lt;&gt;0"),0)</f>
        <v>0.10982900513000435</v>
      </c>
      <c r="I709" s="6">
        <f>IF(名目付加価値!I709&gt;0,名目付加価値!I709/SUMIF(名目付加価値!I694:I716,"&lt;&gt;0"),0)</f>
        <v>8.0060970132828174E-2</v>
      </c>
      <c r="J709" s="6">
        <f>IF(名目付加価値!J709&gt;0,名目付加価値!J709/SUMIF(名目付加価値!J694:J716,"&lt;&gt;0"),0)</f>
        <v>8.0086243185084949E-2</v>
      </c>
    </row>
    <row r="710" spans="1:10" x14ac:dyDescent="0.15">
      <c r="A710" s="1">
        <v>31</v>
      </c>
      <c r="B710" s="1" t="s">
        <v>306</v>
      </c>
      <c r="C710" s="1">
        <v>17</v>
      </c>
      <c r="D710" s="1" t="s">
        <v>11</v>
      </c>
      <c r="E710" s="6">
        <f>IF(名目付加価値!E710&gt;0,名目付加価値!E710/SUMIF(名目付加価値!E694:E716,"&lt;&gt;0"),0)</f>
        <v>1.1078854137289063E-2</v>
      </c>
      <c r="F710" s="6">
        <f>IF(名目付加価値!F710&gt;0,名目付加価値!F710/SUMIF(名目付加価値!F694:F716,"&lt;&gt;0"),0)</f>
        <v>1.6708023939734539E-2</v>
      </c>
      <c r="G710" s="6">
        <f>IF(名目付加価値!G710&gt;0,名目付加価値!G710/SUMIF(名目付加価値!G694:G716,"&lt;&gt;0"),0)</f>
        <v>3.6059164373696787E-2</v>
      </c>
      <c r="H710" s="6">
        <f>IF(名目付加価値!H710&gt;0,名目付加価値!H710/SUMIF(名目付加価値!H694:H716,"&lt;&gt;0"),0)</f>
        <v>3.1795376961586408E-2</v>
      </c>
      <c r="I710" s="6">
        <f>IF(名目付加価値!I710&gt;0,名目付加価値!I710/SUMIF(名目付加価値!I694:I716,"&lt;&gt;0"),0)</f>
        <v>2.5988302615178024E-2</v>
      </c>
      <c r="J710" s="6">
        <f>IF(名目付加価値!J710&gt;0,名目付加価値!J710/SUMIF(名目付加価値!J694:J716,"&lt;&gt;0"),0)</f>
        <v>3.2546640453261326E-2</v>
      </c>
    </row>
    <row r="711" spans="1:10" x14ac:dyDescent="0.15">
      <c r="A711" s="1">
        <v>31</v>
      </c>
      <c r="B711" s="1" t="s">
        <v>306</v>
      </c>
      <c r="C711" s="1">
        <v>18</v>
      </c>
      <c r="D711" s="1" t="s">
        <v>12</v>
      </c>
      <c r="E711" s="6">
        <f>IF(名目付加価値!E711&gt;0,名目付加価値!E711/SUMIF(名目付加価値!E694:E716,"&lt;&gt;0"),0)</f>
        <v>0.11923102050715038</v>
      </c>
      <c r="F711" s="6">
        <f>IF(名目付加価値!F711&gt;0,名目付加価値!F711/SUMIF(名目付加価値!F694:F716,"&lt;&gt;0"),0)</f>
        <v>0.12231356205750202</v>
      </c>
      <c r="G711" s="6">
        <f>IF(名目付加価値!G711&gt;0,名目付加価値!G711/SUMIF(名目付加価値!G694:G716,"&lt;&gt;0"),0)</f>
        <v>0.11518200336586755</v>
      </c>
      <c r="H711" s="6">
        <f>IF(名目付加価値!H711&gt;0,名目付加価値!H711/SUMIF(名目付加価値!H694:H716,"&lt;&gt;0"),0)</f>
        <v>0.10090013604263851</v>
      </c>
      <c r="I711" s="6">
        <f>IF(名目付加価値!I711&gt;0,名目付加価値!I711/SUMIF(名目付加価値!I694:I716,"&lt;&gt;0"),0)</f>
        <v>8.3577622607207136E-2</v>
      </c>
      <c r="J711" s="6">
        <f>IF(名目付加価値!J711&gt;0,名目付加価値!J711/SUMIF(名目付加価値!J694:J716,"&lt;&gt;0"),0)</f>
        <v>8.008842614650892E-2</v>
      </c>
    </row>
    <row r="712" spans="1:10" x14ac:dyDescent="0.15">
      <c r="A712" s="1">
        <v>31</v>
      </c>
      <c r="B712" s="1" t="s">
        <v>306</v>
      </c>
      <c r="C712" s="1">
        <v>19</v>
      </c>
      <c r="D712" s="1" t="s">
        <v>13</v>
      </c>
      <c r="E712" s="6">
        <f>IF(名目付加価値!E712&gt;0,名目付加価値!E712/SUMIF(名目付加価値!E694:E716,"&lt;&gt;0"),0)</f>
        <v>4.1944761211527598E-2</v>
      </c>
      <c r="F712" s="6">
        <f>IF(名目付加価値!F712&gt;0,名目付加価値!F712/SUMIF(名目付加価値!F694:F716,"&lt;&gt;0"),0)</f>
        <v>4.937564676187229E-2</v>
      </c>
      <c r="G712" s="6">
        <f>IF(名目付加価値!G712&gt;0,名目付加価値!G712/SUMIF(名目付加価値!G694:G716,"&lt;&gt;0"),0)</f>
        <v>4.6127907940016206E-2</v>
      </c>
      <c r="H712" s="6">
        <f>IF(名目付加価値!H712&gt;0,名目付加価値!H712/SUMIF(名目付加価値!H694:H716,"&lt;&gt;0"),0)</f>
        <v>4.553153748906822E-2</v>
      </c>
      <c r="I712" s="6">
        <f>IF(名目付加価値!I712&gt;0,名目付加価値!I712/SUMIF(名目付加価値!I694:I716,"&lt;&gt;0"),0)</f>
        <v>4.4839667427268616E-2</v>
      </c>
      <c r="J712" s="6">
        <f>IF(名目付加価値!J712&gt;0,名目付加価値!J712/SUMIF(名目付加価値!J694:J716,"&lt;&gt;0"),0)</f>
        <v>4.5048785207398093E-2</v>
      </c>
    </row>
    <row r="713" spans="1:10" x14ac:dyDescent="0.15">
      <c r="A713" s="1">
        <v>31</v>
      </c>
      <c r="B713" s="1" t="s">
        <v>306</v>
      </c>
      <c r="C713" s="1">
        <v>20</v>
      </c>
      <c r="D713" s="1" t="s">
        <v>14</v>
      </c>
      <c r="E713" s="6">
        <f>IF(名目付加価値!E713&gt;0,名目付加価値!E713/SUMIF(名目付加価値!E694:E716,"&lt;&gt;0"),0)</f>
        <v>1.4333811401604809E-2</v>
      </c>
      <c r="F713" s="6">
        <f>IF(名目付加価値!F713&gt;0,名目付加価値!F713/SUMIF(名目付加価値!F694:F716,"&lt;&gt;0"),0)</f>
        <v>1.81912215830708E-2</v>
      </c>
      <c r="G713" s="6">
        <f>IF(名目付加価値!G713&gt;0,名目付加価値!G713/SUMIF(名目付加価値!G694:G716,"&lt;&gt;0"),0)</f>
        <v>1.4370578437925233E-2</v>
      </c>
      <c r="H713" s="6">
        <f>IF(名目付加価値!H713&gt;0,名目付加価値!H713/SUMIF(名目付加価値!H694:H716,"&lt;&gt;0"),0)</f>
        <v>1.2152884643438425E-2</v>
      </c>
      <c r="I713" s="6">
        <f>IF(名目付加価値!I713&gt;0,名目付加価値!I713/SUMIF(名目付加価値!I694:I716,"&lt;&gt;0"),0)</f>
        <v>1.214870346993724E-2</v>
      </c>
      <c r="J713" s="6">
        <f>IF(名目付加価値!J713&gt;0,名目付加価値!J713/SUMIF(名目付加価値!J694:J716,"&lt;&gt;0"),0)</f>
        <v>1.3721121047077229E-2</v>
      </c>
    </row>
    <row r="714" spans="1:10" x14ac:dyDescent="0.15">
      <c r="A714" s="1">
        <v>31</v>
      </c>
      <c r="B714" s="1" t="s">
        <v>306</v>
      </c>
      <c r="C714" s="1">
        <v>21</v>
      </c>
      <c r="D714" s="1" t="s">
        <v>15</v>
      </c>
      <c r="E714" s="6">
        <f>IF(名目付加価値!E714&gt;0,名目付加価値!E714/SUMIF(名目付加価値!E694:E716,"&lt;&gt;0"),0)</f>
        <v>6.3009457320477594E-2</v>
      </c>
      <c r="F714" s="6">
        <f>IF(名目付加価値!F714&gt;0,名目付加価値!F714/SUMIF(名目付加価値!F694:F716,"&lt;&gt;0"),0)</f>
        <v>4.786947011265983E-2</v>
      </c>
      <c r="G714" s="6">
        <f>IF(名目付加価値!G714&gt;0,名目付加価値!G714/SUMIF(名目付加価値!G694:G716,"&lt;&gt;0"),0)</f>
        <v>4.8218993502482994E-2</v>
      </c>
      <c r="H714" s="6">
        <f>IF(名目付加価値!H714&gt;0,名目付加価値!H714/SUMIF(名目付加価値!H694:H716,"&lt;&gt;0"),0)</f>
        <v>5.1759254904714204E-2</v>
      </c>
      <c r="I714" s="6">
        <f>IF(名目付加価値!I714&gt;0,名目付加価値!I714/SUMIF(名目付加価値!I694:I716,"&lt;&gt;0"),0)</f>
        <v>5.7001460047940246E-2</v>
      </c>
      <c r="J714" s="6">
        <f>IF(名目付加価値!J714&gt;0,名目付加価値!J714/SUMIF(名目付加価値!J694:J716,"&lt;&gt;0"),0)</f>
        <v>5.8055004838002355E-2</v>
      </c>
    </row>
    <row r="715" spans="1:10" x14ac:dyDescent="0.15">
      <c r="A715" s="1">
        <v>31</v>
      </c>
      <c r="B715" s="1" t="s">
        <v>163</v>
      </c>
      <c r="C715" s="1">
        <v>22</v>
      </c>
      <c r="D715" s="1" t="s">
        <v>7</v>
      </c>
      <c r="E715" s="6">
        <f>IF(名目付加価値!E715&gt;0,名目付加価値!E715/SUMIF(名目付加価値!E694:E716,"&lt;&gt;0"),0)</f>
        <v>0.13580545160886723</v>
      </c>
      <c r="F715" s="6">
        <f>IF(名目付加価値!F715&gt;0,名目付加価値!F715/SUMIF(名目付加価値!F694:F716,"&lt;&gt;0"),0)</f>
        <v>0.16768573620622471</v>
      </c>
      <c r="G715" s="6">
        <f>IF(名目付加価値!G715&gt;0,名目付加価値!G715/SUMIF(名目付加価値!G694:G716,"&lt;&gt;0"),0)</f>
        <v>0.18224242488422737</v>
      </c>
      <c r="H715" s="6">
        <f>IF(名目付加価値!H715&gt;0,名目付加価値!H715/SUMIF(名目付加価値!H694:H716,"&lt;&gt;0"),0)</f>
        <v>0.22078388377448244</v>
      </c>
      <c r="I715" s="6">
        <f>IF(名目付加価値!I715&gt;0,名目付加価値!I715/SUMIF(名目付加価値!I694:I716,"&lt;&gt;0"),0)</f>
        <v>0.26489054073772622</v>
      </c>
      <c r="J715" s="6">
        <f>IF(名目付加価値!J715&gt;0,名目付加価値!J715/SUMIF(名目付加価値!J694:J716,"&lt;&gt;0"),0)</f>
        <v>0.28011588391521391</v>
      </c>
    </row>
    <row r="716" spans="1:10" x14ac:dyDescent="0.15">
      <c r="A716" s="1">
        <v>31</v>
      </c>
      <c r="B716" s="1" t="s">
        <v>163</v>
      </c>
      <c r="C716" s="1">
        <v>23</v>
      </c>
      <c r="D716" s="1" t="s">
        <v>28</v>
      </c>
      <c r="E716" s="6">
        <f>IF(名目付加価値!E716&gt;0,名目付加価値!E716/SUMIF(名目付加価値!E694:E716,"&lt;&gt;0"),0)</f>
        <v>0.11991952093953334</v>
      </c>
      <c r="F716" s="6">
        <f>IF(名目付加価値!F716&gt;0,名目付加価値!F716/SUMIF(名目付加価値!F694:F716,"&lt;&gt;0"),0)</f>
        <v>0.1431427110238172</v>
      </c>
      <c r="G716" s="6">
        <f>IF(名目付加価値!G716&gt;0,名目付加価値!G716/SUMIF(名目付加価値!G694:G716,"&lt;&gt;0"),0)</f>
        <v>0.13389492189717475</v>
      </c>
      <c r="H716" s="6">
        <f>IF(名目付加価値!H716&gt;0,名目付加価値!H716/SUMIF(名目付加価値!H694:H716,"&lt;&gt;0"),0)</f>
        <v>0.17078884378449324</v>
      </c>
      <c r="I716" s="6">
        <f>IF(名目付加価値!I716&gt;0,名目付加価値!I716/SUMIF(名目付加価値!I694:I716,"&lt;&gt;0"),0)</f>
        <v>0.20206888953251667</v>
      </c>
      <c r="J716" s="6">
        <f>IF(名目付加価値!J716&gt;0,名目付加価値!J716/SUMIF(名目付加価値!J694:J716,"&lt;&gt;0"),0)</f>
        <v>0.21074687736670855</v>
      </c>
    </row>
    <row r="717" spans="1:10" x14ac:dyDescent="0.15">
      <c r="A717" s="1">
        <v>32</v>
      </c>
      <c r="B717" s="1" t="s">
        <v>308</v>
      </c>
      <c r="C717" s="1">
        <v>1</v>
      </c>
      <c r="D717" s="1" t="s">
        <v>8</v>
      </c>
      <c r="E717" s="6">
        <f>IF(名目付加価値!E717&gt;0,名目付加価値!E717/SUMIF(名目付加価値!E717:E739,"&lt;&gt;0"),0)</f>
        <v>0.16684903028939396</v>
      </c>
      <c r="F717" s="6">
        <f>IF(名目付加価値!F717&gt;0,名目付加価値!F717/SUMIF(名目付加価値!F717:F739,"&lt;&gt;0"),0)</f>
        <v>7.9331783622752533E-2</v>
      </c>
      <c r="G717" s="6">
        <f>IF(名目付加価値!G717&gt;0,名目付加価値!G717/SUMIF(名目付加価値!G717:G739,"&lt;&gt;0"),0)</f>
        <v>5.4465410966510787E-2</v>
      </c>
      <c r="H717" s="6">
        <f>IF(名目付加価値!H717&gt;0,名目付加価値!H717/SUMIF(名目付加価値!H717:H739,"&lt;&gt;0"),0)</f>
        <v>3.6495722122595053E-2</v>
      </c>
      <c r="I717" s="6">
        <f>IF(名目付加価値!I717&gt;0,名目付加価値!I717/SUMIF(名目付加価値!I717:I739,"&lt;&gt;0"),0)</f>
        <v>2.7481726621778647E-2</v>
      </c>
      <c r="J717" s="6">
        <f>IF(名目付加価値!J717&gt;0,名目付加価値!J717/SUMIF(名目付加価値!J717:J739,"&lt;&gt;0"),0)</f>
        <v>2.6591221487539358E-2</v>
      </c>
    </row>
    <row r="718" spans="1:10" x14ac:dyDescent="0.15">
      <c r="A718" s="1">
        <v>32</v>
      </c>
      <c r="B718" s="1" t="s">
        <v>308</v>
      </c>
      <c r="C718" s="1">
        <v>2</v>
      </c>
      <c r="D718" s="1" t="s">
        <v>9</v>
      </c>
      <c r="E718" s="6">
        <f>IF(名目付加価値!E718&gt;0,名目付加価値!E718/SUMIF(名目付加価値!E717:E739,"&lt;&gt;0"),0)</f>
        <v>1.7024952872591103E-2</v>
      </c>
      <c r="F718" s="6">
        <f>IF(名目付加価値!F718&gt;0,名目付加価値!F718/SUMIF(名目付加価値!F717:F739,"&lt;&gt;0"),0)</f>
        <v>7.5913593492712064E-3</v>
      </c>
      <c r="G718" s="6">
        <f>IF(名目付加価値!G718&gt;0,名目付加価値!G718/SUMIF(名目付加価値!G717:G739,"&lt;&gt;0"),0)</f>
        <v>4.3633337436879147E-3</v>
      </c>
      <c r="H718" s="6">
        <f>IF(名目付加価値!H718&gt;0,名目付加価値!H718/SUMIF(名目付加価値!H717:H739,"&lt;&gt;0"),0)</f>
        <v>2.701620768818587E-3</v>
      </c>
      <c r="I718" s="6">
        <f>IF(名目付加価値!I718&gt;0,名目付加価値!I718/SUMIF(名目付加価値!I717:I739,"&lt;&gt;0"),0)</f>
        <v>1.3319707367102746E-3</v>
      </c>
      <c r="J718" s="6">
        <f>IF(名目付加価値!J718&gt;0,名目付加価値!J718/SUMIF(名目付加価値!J717:J739,"&lt;&gt;0"),0)</f>
        <v>1.3951200286784243E-3</v>
      </c>
    </row>
    <row r="719" spans="1:10" x14ac:dyDescent="0.15">
      <c r="A719" s="1">
        <v>32</v>
      </c>
      <c r="B719" s="1" t="s">
        <v>309</v>
      </c>
      <c r="C719" s="1">
        <v>3</v>
      </c>
      <c r="D719" s="1" t="s">
        <v>16</v>
      </c>
      <c r="E719" s="6">
        <f>IF(名目付加価値!E719&gt;0,名目付加価値!E719/SUMIF(名目付加価値!E717:E739,"&lt;&gt;0"),0)</f>
        <v>3.524883763300582E-2</v>
      </c>
      <c r="F719" s="6">
        <f>IF(名目付加価値!F719&gt;0,名目付加価値!F719/SUMIF(名目付加価値!F717:F739,"&lt;&gt;0"),0)</f>
        <v>2.1308706412226153E-2</v>
      </c>
      <c r="G719" s="6">
        <f>IF(名目付加価値!G719&gt;0,名目付加価値!G719/SUMIF(名目付加価値!G717:G739,"&lt;&gt;0"),0)</f>
        <v>1.8363437531084634E-2</v>
      </c>
      <c r="H719" s="6">
        <f>IF(名目付加価値!H719&gt;0,名目付加価値!H719/SUMIF(名目付加価値!H717:H739,"&lt;&gt;0"),0)</f>
        <v>1.7315621114474506E-2</v>
      </c>
      <c r="I719" s="6">
        <f>IF(名目付加価値!I719&gt;0,名目付加価値!I719/SUMIF(名目付加価値!I717:I739,"&lt;&gt;0"),0)</f>
        <v>1.5431247226787124E-2</v>
      </c>
      <c r="J719" s="6">
        <f>IF(名目付加価値!J719&gt;0,名目付加価値!J719/SUMIF(名目付加価値!J717:J739,"&lt;&gt;0"),0)</f>
        <v>1.5121665353834083E-2</v>
      </c>
    </row>
    <row r="720" spans="1:10" x14ac:dyDescent="0.15">
      <c r="A720" s="1">
        <v>32</v>
      </c>
      <c r="B720" s="1" t="s">
        <v>309</v>
      </c>
      <c r="C720" s="1">
        <v>4</v>
      </c>
      <c r="D720" s="1" t="s">
        <v>17</v>
      </c>
      <c r="E720" s="6">
        <f>IF(名目付加価値!E720&gt;0,名目付加価値!E720/SUMIF(名目付加価値!E717:E739,"&lt;&gt;0"),0)</f>
        <v>2.4499310075028737E-2</v>
      </c>
      <c r="F720" s="6">
        <f>IF(名目付加価値!F720&gt;0,名目付加価値!F720/SUMIF(名目付加価値!F717:F739,"&lt;&gt;0"),0)</f>
        <v>2.2297355840366476E-2</v>
      </c>
      <c r="G720" s="6">
        <f>IF(名目付加価値!G720&gt;0,名目付加価値!G720/SUMIF(名目付加価値!G717:G739,"&lt;&gt;0"),0)</f>
        <v>2.2872796437374537E-2</v>
      </c>
      <c r="H720" s="6">
        <f>IF(名目付加価値!H720&gt;0,名目付加価値!H720/SUMIF(名目付加価値!H717:H739,"&lt;&gt;0"),0)</f>
        <v>8.096057254208127E-3</v>
      </c>
      <c r="I720" s="6">
        <f>IF(名目付加価値!I720&gt;0,名目付加価値!I720/SUMIF(名目付加価値!I717:I739,"&lt;&gt;0"),0)</f>
        <v>4.2126430373398797E-3</v>
      </c>
      <c r="J720" s="6">
        <f>IF(名目付加価値!J720&gt;0,名目付加価値!J720/SUMIF(名目付加価値!J717:J739,"&lt;&gt;0"),0)</f>
        <v>3.7036376810389757E-3</v>
      </c>
    </row>
    <row r="721" spans="1:10" x14ac:dyDescent="0.15">
      <c r="A721" s="1">
        <v>32</v>
      </c>
      <c r="B721" s="1" t="s">
        <v>309</v>
      </c>
      <c r="C721" s="1">
        <v>5</v>
      </c>
      <c r="D721" s="1" t="s">
        <v>18</v>
      </c>
      <c r="E721" s="6">
        <f>IF(名目付加価値!E721&gt;0,名目付加価値!E721/SUMIF(名目付加価値!E717:E739,"&lt;&gt;0"),0)</f>
        <v>1.0951079103090134E-2</v>
      </c>
      <c r="F721" s="6">
        <f>IF(名目付加価値!F721&gt;0,名目付加価値!F721/SUMIF(名目付加価値!F717:F739,"&lt;&gt;0"),0)</f>
        <v>5.4781085603916261E-3</v>
      </c>
      <c r="G721" s="6">
        <f>IF(名目付加価値!G721&gt;0,名目付加価値!G721/SUMIF(名目付加価値!G717:G739,"&lt;&gt;0"),0)</f>
        <v>7.0519030249870428E-3</v>
      </c>
      <c r="H721" s="6">
        <f>IF(名目付加価値!H721&gt;0,名目付加価値!H721/SUMIF(名目付加価値!H717:H739,"&lt;&gt;0"),0)</f>
        <v>5.1755849251996708E-3</v>
      </c>
      <c r="I721" s="6">
        <f>IF(名目付加価値!I721&gt;0,名目付加価値!I721/SUMIF(名目付加価値!I717:I739,"&lt;&gt;0"),0)</f>
        <v>3.6990778253894129E-3</v>
      </c>
      <c r="J721" s="6">
        <f>IF(名目付加価値!J721&gt;0,名目付加価値!J721/SUMIF(名目付加価値!J717:J739,"&lt;&gt;0"),0)</f>
        <v>4.9427110006874326E-3</v>
      </c>
    </row>
    <row r="722" spans="1:10" x14ac:dyDescent="0.15">
      <c r="A722" s="1">
        <v>32</v>
      </c>
      <c r="B722" s="1" t="s">
        <v>309</v>
      </c>
      <c r="C722" s="1">
        <v>6</v>
      </c>
      <c r="D722" s="1" t="s">
        <v>2</v>
      </c>
      <c r="E722" s="6">
        <f>IF(名目付加価値!E722&gt;0,名目付加価値!E722/SUMIF(名目付加価値!E717:E739,"&lt;&gt;0"),0)</f>
        <v>2.8686357860131699E-3</v>
      </c>
      <c r="F722" s="6">
        <f>IF(名目付加価値!F722&gt;0,名目付加価値!F722/SUMIF(名目付加価値!F717:F739,"&lt;&gt;0"),0)</f>
        <v>1.6551788788858315E-3</v>
      </c>
      <c r="G722" s="6">
        <f>IF(名目付加価値!G722&gt;0,名目付加価値!G722/SUMIF(名目付加価値!G717:G739,"&lt;&gt;0"),0)</f>
        <v>1.3857971717771277E-3</v>
      </c>
      <c r="H722" s="6">
        <f>IF(名目付加価値!H722&gt;0,名目付加価値!H722/SUMIF(名目付加価値!H717:H739,"&lt;&gt;0"),0)</f>
        <v>8.7256666868341449E-4</v>
      </c>
      <c r="I722" s="6">
        <f>IF(名目付加価値!I722&gt;0,名目付加価値!I722/SUMIF(名目付加価値!I717:I739,"&lt;&gt;0"),0)</f>
        <v>2.5663663515795463E-3</v>
      </c>
      <c r="J722" s="6">
        <f>IF(名目付加価値!J722&gt;0,名目付加価値!J722/SUMIF(名目付加価値!J717:J739,"&lt;&gt;0"),0)</f>
        <v>3.8082727803013311E-3</v>
      </c>
    </row>
    <row r="723" spans="1:10" x14ac:dyDescent="0.15">
      <c r="A723" s="1">
        <v>32</v>
      </c>
      <c r="B723" s="1" t="s">
        <v>309</v>
      </c>
      <c r="C723" s="1">
        <v>7</v>
      </c>
      <c r="D723" s="1" t="s">
        <v>19</v>
      </c>
      <c r="E723" s="6">
        <f>IF(名目付加価値!E723&gt;0,名目付加価値!E723/SUMIF(名目付加価値!E717:E739,"&lt;&gt;0"),0)</f>
        <v>1.8254849115205196E-4</v>
      </c>
      <c r="F723" s="6">
        <f>IF(名目付加価値!F723&gt;0,名目付加価値!F723/SUMIF(名目付加価値!F717:F739,"&lt;&gt;0"),0)</f>
        <v>1.078747894954785E-4</v>
      </c>
      <c r="G723" s="6">
        <f>IF(名目付加価値!G723&gt;0,名目付加価値!G723/SUMIF(名目付加価値!G717:G739,"&lt;&gt;0"),0)</f>
        <v>7.8016208572416652E-4</v>
      </c>
      <c r="H723" s="6">
        <f>IF(名目付加価値!H723&gt;0,名目付加価値!H723/SUMIF(名目付加価値!H717:H739,"&lt;&gt;0"),0)</f>
        <v>1.1921647901060645E-3</v>
      </c>
      <c r="I723" s="6">
        <f>IF(名目付加価値!I723&gt;0,名目付加価値!I723/SUMIF(名目付加価値!I717:I739,"&lt;&gt;0"),0)</f>
        <v>7.9057441628299305E-4</v>
      </c>
      <c r="J723" s="6">
        <f>IF(名目付加価値!J723&gt;0,名目付加価値!J723/SUMIF(名目付加価値!J717:J739,"&lt;&gt;0"),0)</f>
        <v>1.1104184152547132E-3</v>
      </c>
    </row>
    <row r="724" spans="1:10" x14ac:dyDescent="0.15">
      <c r="A724" s="1">
        <v>32</v>
      </c>
      <c r="B724" s="1" t="s">
        <v>309</v>
      </c>
      <c r="C724" s="1">
        <v>8</v>
      </c>
      <c r="D724" s="1" t="s">
        <v>20</v>
      </c>
      <c r="E724" s="6">
        <f>IF(名目付加価値!E724&gt;0,名目付加価値!E724/SUMIF(名目付加価値!E717:E739,"&lt;&gt;0"),0)</f>
        <v>1.3339964418282417E-2</v>
      </c>
      <c r="F724" s="6">
        <f>IF(名目付加価値!F724&gt;0,名目付加価値!F724/SUMIF(名目付加価値!F717:F739,"&lt;&gt;0"),0)</f>
        <v>1.4799072992197832E-2</v>
      </c>
      <c r="G724" s="6">
        <f>IF(名目付加価値!G724&gt;0,名目付加価値!G724/SUMIF(名目付加価値!G717:G739,"&lt;&gt;0"),0)</f>
        <v>1.4688703306903458E-2</v>
      </c>
      <c r="H724" s="6">
        <f>IF(名目付加価値!H724&gt;0,名目付加価値!H724/SUMIF(名目付加価値!H717:H739,"&lt;&gt;0"),0)</f>
        <v>1.2252653732304181E-2</v>
      </c>
      <c r="I724" s="6">
        <f>IF(名目付加価値!I724&gt;0,名目付加価値!I724/SUMIF(名目付加価値!I717:I739,"&lt;&gt;0"),0)</f>
        <v>6.8562880688042343E-3</v>
      </c>
      <c r="J724" s="6">
        <f>IF(名目付加価値!J724&gt;0,名目付加価値!J724/SUMIF(名目付加価値!J717:J739,"&lt;&gt;0"),0)</f>
        <v>5.3985324233116741E-3</v>
      </c>
    </row>
    <row r="725" spans="1:10" x14ac:dyDescent="0.15">
      <c r="A725" s="1">
        <v>32</v>
      </c>
      <c r="B725" s="1" t="s">
        <v>309</v>
      </c>
      <c r="C725" s="1">
        <v>9</v>
      </c>
      <c r="D725" s="1" t="s">
        <v>21</v>
      </c>
      <c r="E725" s="6">
        <f>IF(名目付加価値!E725&gt;0,名目付加価値!E725/SUMIF(名目付加価値!E717:E739,"&lt;&gt;0"),0)</f>
        <v>4.4983276279527577E-2</v>
      </c>
      <c r="F725" s="6">
        <f>IF(名目付加価値!F725&gt;0,名目付加価値!F725/SUMIF(名目付加価値!F717:F739,"&lt;&gt;0"),0)</f>
        <v>3.9963605612292931E-2</v>
      </c>
      <c r="G725" s="6">
        <f>IF(名目付加価値!G725&gt;0,名目付加価値!G725/SUMIF(名目付加価値!G717:G739,"&lt;&gt;0"),0)</f>
        <v>4.0893779130806766E-2</v>
      </c>
      <c r="H725" s="6">
        <f>IF(名目付加価値!H725&gt;0,名目付加価値!H725/SUMIF(名目付加価値!H717:H739,"&lt;&gt;0"),0)</f>
        <v>3.2988873449841326E-2</v>
      </c>
      <c r="I725" s="6">
        <f>IF(名目付加価値!I725&gt;0,名目付加価値!I725/SUMIF(名目付加価値!I717:I739,"&lt;&gt;0"),0)</f>
        <v>2.69081350930622E-2</v>
      </c>
      <c r="J725" s="6">
        <f>IF(名目付加価値!J725&gt;0,名目付加価値!J725/SUMIF(名目付加価値!J717:J739,"&lt;&gt;0"),0)</f>
        <v>2.2763244464760451E-2</v>
      </c>
    </row>
    <row r="726" spans="1:10" x14ac:dyDescent="0.15">
      <c r="A726" s="1">
        <v>32</v>
      </c>
      <c r="B726" s="1" t="s">
        <v>309</v>
      </c>
      <c r="C726" s="1">
        <v>10</v>
      </c>
      <c r="D726" s="1" t="s">
        <v>22</v>
      </c>
      <c r="E726" s="6">
        <f>IF(名目付加価値!E726&gt;0,名目付加価値!E726/SUMIF(名目付加価値!E717:E739,"&lt;&gt;0"),0)</f>
        <v>3.0008484886654709E-3</v>
      </c>
      <c r="F726" s="6">
        <f>IF(名目付加価値!F726&gt;0,名目付加価値!F726/SUMIF(名目付加価値!F717:F739,"&lt;&gt;0"),0)</f>
        <v>3.8352863729191012E-3</v>
      </c>
      <c r="G726" s="6">
        <f>IF(名目付加価値!G726&gt;0,名目付加価値!G726/SUMIF(名目付加価値!G717:G739,"&lt;&gt;0"),0)</f>
        <v>4.7198688613074085E-3</v>
      </c>
      <c r="H726" s="6">
        <f>IF(名目付加価値!H726&gt;0,名目付加価値!H726/SUMIF(名目付加価値!H717:H739,"&lt;&gt;0"),0)</f>
        <v>7.3983298485749043E-3</v>
      </c>
      <c r="I726" s="6">
        <f>IF(名目付加価値!I726&gt;0,名目付加価値!I726/SUMIF(名目付加価値!I717:I739,"&lt;&gt;0"),0)</f>
        <v>4.5875676383486195E-3</v>
      </c>
      <c r="J726" s="6">
        <f>IF(名目付加価値!J726&gt;0,名目付加価値!J726/SUMIF(名目付加価値!J717:J739,"&lt;&gt;0"),0)</f>
        <v>4.2783620080480709E-3</v>
      </c>
    </row>
    <row r="727" spans="1:10" x14ac:dyDescent="0.15">
      <c r="A727" s="1">
        <v>32</v>
      </c>
      <c r="B727" s="1" t="s">
        <v>309</v>
      </c>
      <c r="C727" s="1">
        <v>11</v>
      </c>
      <c r="D727" s="1" t="s">
        <v>23</v>
      </c>
      <c r="E727" s="6">
        <f>IF(名目付加価値!E727&gt;0,名目付加価値!E727/SUMIF(名目付加価値!E717:E739,"&lt;&gt;0"),0)</f>
        <v>1.813877206159361E-2</v>
      </c>
      <c r="F727" s="6">
        <f>IF(名目付加価値!F727&gt;0,名目付加価値!F727/SUMIF(名目付加価値!F717:F739,"&lt;&gt;0"),0)</f>
        <v>2.059244189345245E-2</v>
      </c>
      <c r="G727" s="6">
        <f>IF(名目付加価値!G727&gt;0,名目付加価値!G727/SUMIF(名目付加価値!G717:G739,"&lt;&gt;0"),0)</f>
        <v>2.5499883061017501E-2</v>
      </c>
      <c r="H727" s="6">
        <f>IF(名目付加価値!H727&gt;0,名目付加価値!H727/SUMIF(名目付加価値!H717:H739,"&lt;&gt;0"),0)</f>
        <v>1.9165969977839245E-2</v>
      </c>
      <c r="I727" s="6">
        <f>IF(名目付加価値!I727&gt;0,名目付加価値!I727/SUMIF(名目付加価値!I717:I739,"&lt;&gt;0"),0)</f>
        <v>2.1113719523643586E-2</v>
      </c>
      <c r="J727" s="6">
        <f>IF(名目付加価値!J727&gt;0,名目付加価値!J727/SUMIF(名目付加価値!J717:J739,"&lt;&gt;0"),0)</f>
        <v>1.5484751877710685E-2</v>
      </c>
    </row>
    <row r="728" spans="1:10" x14ac:dyDescent="0.15">
      <c r="A728" s="1">
        <v>32</v>
      </c>
      <c r="B728" s="1" t="s">
        <v>309</v>
      </c>
      <c r="C728" s="1">
        <v>12</v>
      </c>
      <c r="D728" s="1" t="s">
        <v>24</v>
      </c>
      <c r="E728" s="6">
        <f>IF(名目付加価値!E728&gt;0,名目付加価値!E728/SUMIF(名目付加価値!E717:E739,"&lt;&gt;0"),0)</f>
        <v>8.9037292664019656E-3</v>
      </c>
      <c r="F728" s="6">
        <f>IF(名目付加価値!F728&gt;0,名目付加価値!F728/SUMIF(名目付加価値!F717:F739,"&lt;&gt;0"),0)</f>
        <v>1.0652639370815162E-2</v>
      </c>
      <c r="G728" s="6">
        <f>IF(名目付加価値!G728&gt;0,名目付加価値!G728/SUMIF(名目付加価値!G717:G739,"&lt;&gt;0"),0)</f>
        <v>2.4202221788483101E-2</v>
      </c>
      <c r="H728" s="6">
        <f>IF(名目付加価値!H728&gt;0,名目付加価値!H728/SUMIF(名目付加価値!H717:H739,"&lt;&gt;0"),0)</f>
        <v>2.8704354674369246E-2</v>
      </c>
      <c r="I728" s="6">
        <f>IF(名目付加価値!I728&gt;0,名目付加価値!I728/SUMIF(名目付加価値!I717:I739,"&lt;&gt;0"),0)</f>
        <v>3.0155111980299003E-2</v>
      </c>
      <c r="J728" s="6">
        <f>IF(名目付加価値!J728&gt;0,名目付加価値!J728/SUMIF(名目付加価値!J717:J739,"&lt;&gt;0"),0)</f>
        <v>2.5393501916062253E-2</v>
      </c>
    </row>
    <row r="729" spans="1:10" x14ac:dyDescent="0.15">
      <c r="A729" s="1">
        <v>32</v>
      </c>
      <c r="B729" s="1" t="s">
        <v>309</v>
      </c>
      <c r="C729" s="1">
        <v>13</v>
      </c>
      <c r="D729" s="1" t="s">
        <v>25</v>
      </c>
      <c r="E729" s="6">
        <f>IF(名目付加価値!E729&gt;0,名目付加価値!E729/SUMIF(名目付加価値!E717:E739,"&lt;&gt;0"),0)</f>
        <v>5.9977024535463478E-3</v>
      </c>
      <c r="F729" s="6">
        <f>IF(名目付加価値!F729&gt;0,名目付加価値!F729/SUMIF(名目付加価値!F717:F739,"&lt;&gt;0"),0)</f>
        <v>7.9767098400190476E-3</v>
      </c>
      <c r="G729" s="6">
        <f>IF(名目付加価値!G729&gt;0,名目付加価値!G729/SUMIF(名目付加価値!G717:G739,"&lt;&gt;0"),0)</f>
        <v>9.2125621452077196E-3</v>
      </c>
      <c r="H729" s="6">
        <f>IF(名目付加価値!H729&gt;0,名目付加価値!H729/SUMIF(名目付加価値!H717:H739,"&lt;&gt;0"),0)</f>
        <v>6.671403050954281E-3</v>
      </c>
      <c r="I729" s="6">
        <f>IF(名目付加価値!I729&gt;0,名目付加価値!I729/SUMIF(名目付加価値!I717:I739,"&lt;&gt;0"),0)</f>
        <v>1.2015103878231766E-2</v>
      </c>
      <c r="J729" s="6">
        <f>IF(名目付加価値!J729&gt;0,名目付加価値!J729/SUMIF(名目付加価値!J717:J739,"&lt;&gt;0"),0)</f>
        <v>8.3552424935590484E-3</v>
      </c>
    </row>
    <row r="730" spans="1:10" x14ac:dyDescent="0.15">
      <c r="A730" s="1">
        <v>32</v>
      </c>
      <c r="B730" s="1" t="s">
        <v>309</v>
      </c>
      <c r="C730" s="1">
        <v>14</v>
      </c>
      <c r="D730" s="1" t="s">
        <v>26</v>
      </c>
      <c r="E730" s="6">
        <f>IF(名目付加価値!E730&gt;0,名目付加価値!E730/SUMIF(名目付加価値!E717:E739,"&lt;&gt;0"),0)</f>
        <v>8.5015059399753276E-5</v>
      </c>
      <c r="F730" s="6">
        <f>IF(名目付加価値!F730&gt;0,名目付加価値!F730/SUMIF(名目付加価値!F717:F739,"&lt;&gt;0"),0)</f>
        <v>2.5351364726476362E-3</v>
      </c>
      <c r="G730" s="6">
        <f>IF(名目付加価値!G730&gt;0,名目付加価値!G730/SUMIF(名目付加価値!G717:G739,"&lt;&gt;0"),0)</f>
        <v>1.5548240632413622E-3</v>
      </c>
      <c r="H730" s="6">
        <f>IF(名目付加価値!H730&gt;0,名目付加価値!H730/SUMIF(名目付加価値!H717:H739,"&lt;&gt;0"),0)</f>
        <v>2.2189783466647663E-3</v>
      </c>
      <c r="I730" s="6">
        <f>IF(名目付加価値!I730&gt;0,名目付加価値!I730/SUMIF(名目付加価値!I717:I739,"&lt;&gt;0"),0)</f>
        <v>3.8215507558104606E-3</v>
      </c>
      <c r="J730" s="6">
        <f>IF(名目付加価値!J730&gt;0,名目付加価値!J730/SUMIF(名目付加価値!J717:J739,"&lt;&gt;0"),0)</f>
        <v>3.660968894233551E-3</v>
      </c>
    </row>
    <row r="731" spans="1:10" x14ac:dyDescent="0.15">
      <c r="A731" s="1">
        <v>32</v>
      </c>
      <c r="B731" s="1" t="s">
        <v>309</v>
      </c>
      <c r="C731" s="1">
        <v>15</v>
      </c>
      <c r="D731" s="1" t="s">
        <v>27</v>
      </c>
      <c r="E731" s="6">
        <f>IF(名目付加価値!E731&gt;0,名目付加価値!E731/SUMIF(名目付加価値!E717:E739,"&lt;&gt;0"),0)</f>
        <v>3.592238952151694E-2</v>
      </c>
      <c r="F731" s="6">
        <f>IF(名目付加価値!F731&gt;0,名目付加価値!F731/SUMIF(名目付加価値!F717:F739,"&lt;&gt;0"),0)</f>
        <v>3.0007984228053567E-2</v>
      </c>
      <c r="G731" s="6">
        <f>IF(名目付加価値!G731&gt;0,名目付加価値!G731/SUMIF(名目付加価値!G717:G739,"&lt;&gt;0"),0)</f>
        <v>2.8477791693697314E-2</v>
      </c>
      <c r="H731" s="6">
        <f>IF(名目付加価値!H731&gt;0,名目付加価値!H731/SUMIF(名目付加価値!H717:H739,"&lt;&gt;0"),0)</f>
        <v>2.0961040110088838E-2</v>
      </c>
      <c r="I731" s="6">
        <f>IF(名目付加価値!I731&gt;0,名目付加価値!I731/SUMIF(名目付加価値!I717:I739,"&lt;&gt;0"),0)</f>
        <v>1.4143861425966112E-2</v>
      </c>
      <c r="J731" s="6">
        <f>IF(名目付加価値!J731&gt;0,名目付加価値!J731/SUMIF(名目付加価値!J717:J739,"&lt;&gt;0"),0)</f>
        <v>1.2812729052147242E-2</v>
      </c>
    </row>
    <row r="732" spans="1:10" x14ac:dyDescent="0.15">
      <c r="A732" s="1">
        <v>32</v>
      </c>
      <c r="B732" s="1" t="s">
        <v>308</v>
      </c>
      <c r="C732" s="1">
        <v>16</v>
      </c>
      <c r="D732" s="1" t="s">
        <v>10</v>
      </c>
      <c r="E732" s="6">
        <f>IF(名目付加価値!E732&gt;0,名目付加価値!E732/SUMIF(名目付加価値!E717:E739,"&lt;&gt;0"),0)</f>
        <v>0.10759938934897705</v>
      </c>
      <c r="F732" s="6">
        <f>IF(名目付加価値!F732&gt;0,名目付加価値!F732/SUMIF(名目付加価値!F717:F739,"&lt;&gt;0"),0)</f>
        <v>0.13995339978950688</v>
      </c>
      <c r="G732" s="6">
        <f>IF(名目付加価値!G732&gt;0,名目付加価値!G732/SUMIF(名目付加価値!G717:G739,"&lt;&gt;0"),0)</f>
        <v>0.12811991823521593</v>
      </c>
      <c r="H732" s="6">
        <f>IF(名目付加価値!H732&gt;0,名目付加価値!H732/SUMIF(名目付加価値!H717:H739,"&lt;&gt;0"),0)</f>
        <v>0.13538439369137698</v>
      </c>
      <c r="I732" s="6">
        <f>IF(名目付加価値!I732&gt;0,名目付加価値!I732/SUMIF(名目付加価値!I717:I739,"&lt;&gt;0"),0)</f>
        <v>0.1170715693800371</v>
      </c>
      <c r="J732" s="6">
        <f>IF(名目付加価値!J732&gt;0,名目付加価値!J732/SUMIF(名目付加価値!J717:J739,"&lt;&gt;0"),0)</f>
        <v>0.11887614579803665</v>
      </c>
    </row>
    <row r="733" spans="1:10" x14ac:dyDescent="0.15">
      <c r="A733" s="1">
        <v>32</v>
      </c>
      <c r="B733" s="1" t="s">
        <v>308</v>
      </c>
      <c r="C733" s="1">
        <v>17</v>
      </c>
      <c r="D733" s="1" t="s">
        <v>11</v>
      </c>
      <c r="E733" s="6">
        <f>IF(名目付加価値!E733&gt;0,名目付加価値!E733/SUMIF(名目付加価値!E717:E739,"&lt;&gt;0"),0)</f>
        <v>2.7079029663516434E-2</v>
      </c>
      <c r="F733" s="6">
        <f>IF(名目付加価値!F733&gt;0,名目付加価値!F733/SUMIF(名目付加価値!F717:F739,"&lt;&gt;0"),0)</f>
        <v>2.387561183837179E-2</v>
      </c>
      <c r="G733" s="6">
        <f>IF(名目付加価値!G733&gt;0,名目付加価値!G733/SUMIF(名目付加価値!G717:G739,"&lt;&gt;0"),0)</f>
        <v>5.3143342388732466E-2</v>
      </c>
      <c r="H733" s="6">
        <f>IF(名目付加価値!H733&gt;0,名目付加価値!H733/SUMIF(名目付加価値!H717:H739,"&lt;&gt;0"),0)</f>
        <v>5.6770115202216968E-2</v>
      </c>
      <c r="I733" s="6">
        <f>IF(名目付加価値!I733&gt;0,名目付加価値!I733/SUMIF(名目付加価値!I717:I739,"&lt;&gt;0"),0)</f>
        <v>3.7855767915726618E-2</v>
      </c>
      <c r="J733" s="6">
        <f>IF(名目付加価値!J733&gt;0,名目付加価値!J733/SUMIF(名目付加価値!J717:J739,"&lt;&gt;0"),0)</f>
        <v>5.2050013545669238E-2</v>
      </c>
    </row>
    <row r="734" spans="1:10" x14ac:dyDescent="0.15">
      <c r="A734" s="1">
        <v>32</v>
      </c>
      <c r="B734" s="1" t="s">
        <v>308</v>
      </c>
      <c r="C734" s="1">
        <v>18</v>
      </c>
      <c r="D734" s="1" t="s">
        <v>12</v>
      </c>
      <c r="E734" s="6">
        <f>IF(名目付加価値!E734&gt;0,名目付加価値!E734/SUMIF(名目付加価値!E717:E739,"&lt;&gt;0"),0)</f>
        <v>7.8159431130528173E-2</v>
      </c>
      <c r="F734" s="6">
        <f>IF(名目付加価値!F734&gt;0,名目付加価値!F734/SUMIF(名目付加価値!F717:F739,"&lt;&gt;0"),0)</f>
        <v>0.10328542118473767</v>
      </c>
      <c r="G734" s="6">
        <f>IF(名目付加価値!G734&gt;0,名目付加価値!G734/SUMIF(名目付加価値!G717:G739,"&lt;&gt;0"),0)</f>
        <v>0.10281711183784702</v>
      </c>
      <c r="H734" s="6">
        <f>IF(名目付加価値!H734&gt;0,名目付加価値!H734/SUMIF(名目付加価値!H717:H739,"&lt;&gt;0"),0)</f>
        <v>0.10268398368477161</v>
      </c>
      <c r="I734" s="6">
        <f>IF(名目付加価値!I734&gt;0,名目付加価値!I734/SUMIF(名目付加価値!I717:I739,"&lt;&gt;0"),0)</f>
        <v>9.0643511674141558E-2</v>
      </c>
      <c r="J734" s="6">
        <f>IF(名目付加価値!J734&gt;0,名目付加価値!J734/SUMIF(名目付加価値!J717:J739,"&lt;&gt;0"),0)</f>
        <v>8.4239928838982098E-2</v>
      </c>
    </row>
    <row r="735" spans="1:10" x14ac:dyDescent="0.15">
      <c r="A735" s="1">
        <v>32</v>
      </c>
      <c r="B735" s="1" t="s">
        <v>308</v>
      </c>
      <c r="C735" s="1">
        <v>19</v>
      </c>
      <c r="D735" s="1" t="s">
        <v>13</v>
      </c>
      <c r="E735" s="6">
        <f>IF(名目付加価値!E735&gt;0,名目付加価値!E735/SUMIF(名目付加価値!E717:E739,"&lt;&gt;0"),0)</f>
        <v>5.5802322338404237E-2</v>
      </c>
      <c r="F735" s="6">
        <f>IF(名目付加価値!F735&gt;0,名目付加価値!F735/SUMIF(名目付加価値!F717:F739,"&lt;&gt;0"),0)</f>
        <v>6.1123068345221326E-2</v>
      </c>
      <c r="G735" s="6">
        <f>IF(名目付加価値!G735&gt;0,名目付加価値!G735/SUMIF(名目付加価値!G717:G739,"&lt;&gt;0"),0)</f>
        <v>6.0949407451562861E-2</v>
      </c>
      <c r="H735" s="6">
        <f>IF(名目付加価値!H735&gt;0,名目付加価値!H735/SUMIF(名目付加価値!H717:H739,"&lt;&gt;0"),0)</f>
        <v>4.2085853999747305E-2</v>
      </c>
      <c r="I735" s="6">
        <f>IF(名目付加価値!I735&gt;0,名目付加価値!I735/SUMIF(名目付加価値!I717:I739,"&lt;&gt;0"),0)</f>
        <v>4.2033089620406777E-2</v>
      </c>
      <c r="J735" s="6">
        <f>IF(名目付加価値!J735&gt;0,名目付加価値!J735/SUMIF(名目付加価値!J717:J739,"&lt;&gt;0"),0)</f>
        <v>4.1163014998481365E-2</v>
      </c>
    </row>
    <row r="736" spans="1:10" x14ac:dyDescent="0.15">
      <c r="A736" s="1">
        <v>32</v>
      </c>
      <c r="B736" s="1" t="s">
        <v>308</v>
      </c>
      <c r="C736" s="1">
        <v>20</v>
      </c>
      <c r="D736" s="1" t="s">
        <v>14</v>
      </c>
      <c r="E736" s="6">
        <f>IF(名目付加価値!E736&gt;0,名目付加価値!E736/SUMIF(名目付加価値!E717:E739,"&lt;&gt;0"),0)</f>
        <v>1.4214586606344256E-2</v>
      </c>
      <c r="F736" s="6">
        <f>IF(名目付加価値!F736&gt;0,名目付加価値!F736/SUMIF(名目付加価値!F717:F739,"&lt;&gt;0"),0)</f>
        <v>1.851438043595351E-2</v>
      </c>
      <c r="G736" s="6">
        <f>IF(名目付加価値!G736&gt;0,名目付加価値!G736/SUMIF(名目付加価値!G717:G739,"&lt;&gt;0"),0)</f>
        <v>1.6437410541799622E-2</v>
      </c>
      <c r="H736" s="6">
        <f>IF(名目付加価値!H736&gt;0,名目付加価値!H736/SUMIF(名目付加価値!H717:H739,"&lt;&gt;0"),0)</f>
        <v>1.1600798684238519E-2</v>
      </c>
      <c r="I736" s="6">
        <f>IF(名目付加価値!I736&gt;0,名目付加価値!I736/SUMIF(名目付加価値!I717:I739,"&lt;&gt;0"),0)</f>
        <v>1.2217536235235799E-2</v>
      </c>
      <c r="J736" s="6">
        <f>IF(名目付加価値!J736&gt;0,名目付加価値!J736/SUMIF(名目付加価値!J717:J739,"&lt;&gt;0"),0)</f>
        <v>1.3507133017547839E-2</v>
      </c>
    </row>
    <row r="737" spans="1:10" x14ac:dyDescent="0.15">
      <c r="A737" s="1">
        <v>32</v>
      </c>
      <c r="B737" s="1" t="s">
        <v>308</v>
      </c>
      <c r="C737" s="1">
        <v>21</v>
      </c>
      <c r="D737" s="1" t="s">
        <v>15</v>
      </c>
      <c r="E737" s="6">
        <f>IF(名目付加価値!E737&gt;0,名目付加価値!E737/SUMIF(名目付加価値!E717:E739,"&lt;&gt;0"),0)</f>
        <v>7.8245842324072168E-2</v>
      </c>
      <c r="F737" s="6">
        <f>IF(名目付加価値!F737&gt;0,名目付加価値!F737/SUMIF(名目付加価値!F717:F739,"&lt;&gt;0"),0)</f>
        <v>4.8602082738164257E-2</v>
      </c>
      <c r="G737" s="6">
        <f>IF(名目付加価値!G737&gt;0,名目付加価値!G737/SUMIF(名目付加価値!G717:G739,"&lt;&gt;0"),0)</f>
        <v>5.2324277511236403E-2</v>
      </c>
      <c r="H737" s="6">
        <f>IF(名目付加価値!H737&gt;0,名目付加価値!H737/SUMIF(名目付加価値!H717:H739,"&lt;&gt;0"),0)</f>
        <v>5.2155840653691297E-2</v>
      </c>
      <c r="I737" s="6">
        <f>IF(名目付加価値!I737&gt;0,名目付加価値!I737/SUMIF(名目付加価値!I717:I739,"&lt;&gt;0"),0)</f>
        <v>5.6083781567869688E-2</v>
      </c>
      <c r="J737" s="6">
        <f>IF(名目付加価値!J737&gt;0,名目付加価値!J737/SUMIF(名目付加価値!J717:J739,"&lt;&gt;0"),0)</f>
        <v>5.5831222192435755E-2</v>
      </c>
    </row>
    <row r="738" spans="1:10" x14ac:dyDescent="0.15">
      <c r="A738" s="1">
        <v>32</v>
      </c>
      <c r="B738" s="1" t="s">
        <v>167</v>
      </c>
      <c r="C738" s="1">
        <v>22</v>
      </c>
      <c r="D738" s="1" t="s">
        <v>7</v>
      </c>
      <c r="E738" s="6">
        <f>IF(名目付加価値!E738&gt;0,名目付加価値!E738/SUMIF(名目付加価値!E717:E739,"&lt;&gt;0"),0)</f>
        <v>0.10800621683776496</v>
      </c>
      <c r="F738" s="6">
        <f>IF(名目付加価値!F738&gt;0,名目付加価値!F738/SUMIF(名目付加価値!F717:F739,"&lt;&gt;0"),0)</f>
        <v>0.17567025400851549</v>
      </c>
      <c r="G738" s="6">
        <f>IF(名目付加価値!G738&gt;0,名目付加価値!G738/SUMIF(名目付加価値!G717:G739,"&lt;&gt;0"),0)</f>
        <v>0.17183404220691323</v>
      </c>
      <c r="H738" s="6">
        <f>IF(名目付加価値!H738&gt;0,名目付加価値!H738/SUMIF(名目付加価値!H717:H739,"&lt;&gt;0"),0)</f>
        <v>0.21840357040180791</v>
      </c>
      <c r="I738" s="6">
        <f>IF(名目付加価値!I738&gt;0,名目付加価値!I738/SUMIF(名目付加価値!I717:I739,"&lt;&gt;0"),0)</f>
        <v>0.26677722341716459</v>
      </c>
      <c r="J738" s="6">
        <f>IF(名目付加価値!J738&gt;0,名目付加価値!J738/SUMIF(名目付加価値!J717:J739,"&lt;&gt;0"),0)</f>
        <v>0.27078359607287328</v>
      </c>
    </row>
    <row r="739" spans="1:10" x14ac:dyDescent="0.15">
      <c r="A739" s="1">
        <v>32</v>
      </c>
      <c r="B739" s="1" t="s">
        <v>167</v>
      </c>
      <c r="C739" s="1">
        <v>23</v>
      </c>
      <c r="D739" s="1" t="s">
        <v>28</v>
      </c>
      <c r="E739" s="6">
        <f>IF(名目付加価値!E739&gt;0,名目付加価値!E739/SUMIF(名目付加価値!E717:E739,"&lt;&gt;0"),0)</f>
        <v>0.14289708995118361</v>
      </c>
      <c r="F739" s="6">
        <f>IF(名目付加価値!F739&gt;0,名目付加価値!F739/SUMIF(名目付加価値!F717:F739,"&lt;&gt;0"),0)</f>
        <v>0.16084253742374194</v>
      </c>
      <c r="G739" s="6">
        <f>IF(名目付加価値!G739&gt;0,名目付加価値!G739/SUMIF(名目付加価値!G717:G739,"&lt;&gt;0"),0)</f>
        <v>0.15584201481488166</v>
      </c>
      <c r="H739" s="6">
        <f>IF(名目付加価値!H739&gt;0,名目付加価値!H739/SUMIF(名目付加価値!H717:H739,"&lt;&gt;0"),0)</f>
        <v>0.17870450284742737</v>
      </c>
      <c r="I739" s="6">
        <f>IF(名目付加価値!I739&gt;0,名目付加価値!I739/SUMIF(名目付加価値!I717:I739,"&lt;&gt;0"),0)</f>
        <v>0.20220257560938407</v>
      </c>
      <c r="J739" s="6">
        <f>IF(名目付加価値!J739&gt;0,名目付加価値!J739/SUMIF(名目付加価値!J717:J739,"&lt;&gt;0"),0)</f>
        <v>0.20872856565880651</v>
      </c>
    </row>
    <row r="740" spans="1:10" x14ac:dyDescent="0.15">
      <c r="A740" s="1">
        <v>33</v>
      </c>
      <c r="B740" s="1" t="s">
        <v>310</v>
      </c>
      <c r="C740" s="1">
        <v>1</v>
      </c>
      <c r="D740" s="1" t="s">
        <v>8</v>
      </c>
      <c r="E740" s="6">
        <f>IF(名目付加価値!E740&gt;0,名目付加価値!E740/SUMIF(名目付加価値!E740:E762,"&lt;&gt;0"),0)</f>
        <v>6.5506446753810885E-2</v>
      </c>
      <c r="F740" s="6">
        <f>IF(名目付加価値!F740&gt;0,名目付加価値!F740/SUMIF(名目付加価値!F740:F762,"&lt;&gt;0"),0)</f>
        <v>4.0609070168355021E-2</v>
      </c>
      <c r="G740" s="6">
        <f>IF(名目付加価値!G740&gt;0,名目付加価値!G740/SUMIF(名目付加価値!G740:G762,"&lt;&gt;0"),0)</f>
        <v>2.4952149220521427E-2</v>
      </c>
      <c r="H740" s="6">
        <f>IF(名目付加価値!H740&gt;0,名目付加価値!H740/SUMIF(名目付加価値!H740:H762,"&lt;&gt;0"),0)</f>
        <v>1.8726261757441336E-2</v>
      </c>
      <c r="I740" s="6">
        <f>IF(名目付加価値!I740&gt;0,名目付加価値!I740/SUMIF(名目付加価値!I740:I762,"&lt;&gt;0"),0)</f>
        <v>1.3373967208351052E-2</v>
      </c>
      <c r="J740" s="6">
        <f>IF(名目付加価値!J740&gt;0,名目付加価値!J740/SUMIF(名目付加価値!J740:J762,"&lt;&gt;0"),0)</f>
        <v>1.3414519475752456E-2</v>
      </c>
    </row>
    <row r="741" spans="1:10" x14ac:dyDescent="0.15">
      <c r="A741" s="1">
        <v>33</v>
      </c>
      <c r="B741" s="1" t="s">
        <v>310</v>
      </c>
      <c r="C741" s="1">
        <v>2</v>
      </c>
      <c r="D741" s="1" t="s">
        <v>9</v>
      </c>
      <c r="E741" s="6">
        <f>IF(名目付加価値!E741&gt;0,名目付加価値!E741/SUMIF(名目付加価値!E740:E762,"&lt;&gt;0"),0)</f>
        <v>1.5594772090746223E-2</v>
      </c>
      <c r="F741" s="6">
        <f>IF(名目付加価値!F741&gt;0,名目付加価値!F741/SUMIF(名目付加価値!F740:F762,"&lt;&gt;0"),0)</f>
        <v>6.4371139623863333E-3</v>
      </c>
      <c r="G741" s="6">
        <f>IF(名目付加価値!G741&gt;0,名目付加価値!G741/SUMIF(名目付加価値!G740:G762,"&lt;&gt;0"),0)</f>
        <v>4.5522352159751292E-3</v>
      </c>
      <c r="H741" s="6">
        <f>IF(名目付加価値!H741&gt;0,名目付加価値!H741/SUMIF(名目付加価値!H740:H762,"&lt;&gt;0"),0)</f>
        <v>2.3328768935279858E-3</v>
      </c>
      <c r="I741" s="6">
        <f>IF(名目付加価値!I741&gt;0,名目付加価値!I741/SUMIF(名目付加価値!I740:I762,"&lt;&gt;0"),0)</f>
        <v>7.7060274305702683E-4</v>
      </c>
      <c r="J741" s="6">
        <f>IF(名目付加価値!J741&gt;0,名目付加価値!J741/SUMIF(名目付加価値!J740:J762,"&lt;&gt;0"),0)</f>
        <v>7.7663142238832002E-4</v>
      </c>
    </row>
    <row r="742" spans="1:10" x14ac:dyDescent="0.15">
      <c r="A742" s="1">
        <v>33</v>
      </c>
      <c r="B742" s="1" t="s">
        <v>311</v>
      </c>
      <c r="C742" s="1">
        <v>3</v>
      </c>
      <c r="D742" s="1" t="s">
        <v>16</v>
      </c>
      <c r="E742" s="6">
        <f>IF(名目付加価値!E742&gt;0,名目付加価値!E742/SUMIF(名目付加価値!E740:E762,"&lt;&gt;0"),0)</f>
        <v>5.6904914487821819E-2</v>
      </c>
      <c r="F742" s="6">
        <f>IF(名目付加価値!F742&gt;0,名目付加価値!F742/SUMIF(名目付加価値!F740:F762,"&lt;&gt;0"),0)</f>
        <v>4.5799453079525661E-2</v>
      </c>
      <c r="G742" s="6">
        <f>IF(名目付加価値!G742&gt;0,名目付加価値!G742/SUMIF(名目付加価値!G740:G762,"&lt;&gt;0"),0)</f>
        <v>4.7501587325620501E-2</v>
      </c>
      <c r="H742" s="6">
        <f>IF(名目付加価値!H742&gt;0,名目付加価値!H742/SUMIF(名目付加価値!H740:H762,"&lt;&gt;0"),0)</f>
        <v>3.7603667632362364E-2</v>
      </c>
      <c r="I742" s="6">
        <f>IF(名目付加価値!I742&gt;0,名目付加価値!I742/SUMIF(名目付加価値!I740:I762,"&lt;&gt;0"),0)</f>
        <v>3.7737343124358273E-2</v>
      </c>
      <c r="J742" s="6">
        <f>IF(名目付加価値!J742&gt;0,名目付加価値!J742/SUMIF(名目付加価値!J740:J762,"&lt;&gt;0"),0)</f>
        <v>4.1365987010913791E-2</v>
      </c>
    </row>
    <row r="743" spans="1:10" x14ac:dyDescent="0.15">
      <c r="A743" s="1">
        <v>33</v>
      </c>
      <c r="B743" s="1" t="s">
        <v>311</v>
      </c>
      <c r="C743" s="1">
        <v>4</v>
      </c>
      <c r="D743" s="1" t="s">
        <v>17</v>
      </c>
      <c r="E743" s="6">
        <f>IF(名目付加価値!E743&gt;0,名目付加価値!E743/SUMIF(名目付加価値!E740:E762,"&lt;&gt;0"),0)</f>
        <v>6.0532281796303176E-2</v>
      </c>
      <c r="F743" s="6">
        <f>IF(名目付加価値!F743&gt;0,名目付加価値!F743/SUMIF(名目付加価値!F740:F762,"&lt;&gt;0"),0)</f>
        <v>4.2466948854991103E-2</v>
      </c>
      <c r="G743" s="6">
        <f>IF(名目付加価値!G743&gt;0,名目付加価値!G743/SUMIF(名目付加価値!G740:G762,"&lt;&gt;0"),0)</f>
        <v>3.3247662208891929E-2</v>
      </c>
      <c r="H743" s="6">
        <f>IF(名目付加価値!H743&gt;0,名目付加価値!H743/SUMIF(名目付加価値!H740:H762,"&lt;&gt;0"),0)</f>
        <v>2.0156553135643736E-2</v>
      </c>
      <c r="I743" s="6">
        <f>IF(名目付加価値!I743&gt;0,名目付加価値!I743/SUMIF(名目付加価値!I740:I762,"&lt;&gt;0"),0)</f>
        <v>1.2519095213783984E-2</v>
      </c>
      <c r="J743" s="6">
        <f>IF(名目付加価値!J743&gt;0,名目付加価値!J743/SUMIF(名目付加価値!J740:J762,"&lt;&gt;0"),0)</f>
        <v>1.1558726978457308E-2</v>
      </c>
    </row>
    <row r="744" spans="1:10" x14ac:dyDescent="0.15">
      <c r="A744" s="1">
        <v>33</v>
      </c>
      <c r="B744" s="1" t="s">
        <v>311</v>
      </c>
      <c r="C744" s="1">
        <v>5</v>
      </c>
      <c r="D744" s="1" t="s">
        <v>18</v>
      </c>
      <c r="E744" s="6">
        <f>IF(名目付加価値!E744&gt;0,名目付加価値!E744/SUMIF(名目付加価値!E740:E762,"&lt;&gt;0"),0)</f>
        <v>9.1329904187577512E-3</v>
      </c>
      <c r="F744" s="6">
        <f>IF(名目付加価値!F744&gt;0,名目付加価値!F744/SUMIF(名目付加価値!F740:F762,"&lt;&gt;0"),0)</f>
        <v>6.5472724606127422E-3</v>
      </c>
      <c r="G744" s="6">
        <f>IF(名目付加価値!G744&gt;0,名目付加価値!G744/SUMIF(名目付加価値!G740:G762,"&lt;&gt;0"),0)</f>
        <v>5.0971834912500822E-3</v>
      </c>
      <c r="H744" s="6">
        <f>IF(名目付加価値!H744&gt;0,名目付加価値!H744/SUMIF(名目付加価値!H740:H762,"&lt;&gt;0"),0)</f>
        <v>5.4339665160187149E-3</v>
      </c>
      <c r="I744" s="6">
        <f>IF(名目付加価値!I744&gt;0,名目付加価値!I744/SUMIF(名目付加価値!I740:I762,"&lt;&gt;0"),0)</f>
        <v>4.5133858046324761E-3</v>
      </c>
      <c r="J744" s="6">
        <f>IF(名目付加価値!J744&gt;0,名目付加価値!J744/SUMIF(名目付加価値!J740:J762,"&lt;&gt;0"),0)</f>
        <v>4.2416241863064592E-3</v>
      </c>
    </row>
    <row r="745" spans="1:10" x14ac:dyDescent="0.15">
      <c r="A745" s="1">
        <v>33</v>
      </c>
      <c r="B745" s="1" t="s">
        <v>311</v>
      </c>
      <c r="C745" s="1">
        <v>6</v>
      </c>
      <c r="D745" s="1" t="s">
        <v>2</v>
      </c>
      <c r="E745" s="6">
        <f>IF(名目付加価値!E745&gt;0,名目付加価値!E745/SUMIF(名目付加価値!E740:E762,"&lt;&gt;0"),0)</f>
        <v>6.129664712050905E-2</v>
      </c>
      <c r="F745" s="6">
        <f>IF(名目付加価値!F745&gt;0,名目付加価値!F745/SUMIF(名目付加価値!F740:F762,"&lt;&gt;0"),0)</f>
        <v>2.3708351974758183E-2</v>
      </c>
      <c r="G745" s="6">
        <f>IF(名目付加価値!G745&gt;0,名目付加価値!G745/SUMIF(名目付加価値!G740:G762,"&lt;&gt;0"),0)</f>
        <v>4.0243510374333796E-2</v>
      </c>
      <c r="H745" s="6">
        <f>IF(名目付加価値!H745&gt;0,名目付加価値!H745/SUMIF(名目付加価値!H740:H762,"&lt;&gt;0"),0)</f>
        <v>3.0393757542968438E-2</v>
      </c>
      <c r="I745" s="6">
        <f>IF(名目付加価値!I745&gt;0,名目付加価値!I745/SUMIF(名目付加価値!I740:I762,"&lt;&gt;0"),0)</f>
        <v>1.0469719732118484E-2</v>
      </c>
      <c r="J745" s="6">
        <f>IF(名目付加価値!J745&gt;0,名目付加価値!J745/SUMIF(名目付加価値!J740:J762,"&lt;&gt;0"),0)</f>
        <v>7.0264633652285906E-3</v>
      </c>
    </row>
    <row r="746" spans="1:10" x14ac:dyDescent="0.15">
      <c r="A746" s="1">
        <v>33</v>
      </c>
      <c r="B746" s="1" t="s">
        <v>311</v>
      </c>
      <c r="C746" s="1">
        <v>7</v>
      </c>
      <c r="D746" s="1" t="s">
        <v>19</v>
      </c>
      <c r="E746" s="6">
        <f>IF(名目付加価値!E746&gt;0,名目付加価値!E746/SUMIF(名目付加価値!E740:E762,"&lt;&gt;0"),0)</f>
        <v>8.1939734587851268E-2</v>
      </c>
      <c r="F746" s="6">
        <f>IF(名目付加価値!F746&gt;0,名目付加価値!F746/SUMIF(名目付加価値!F740:F762,"&lt;&gt;0"),0)</f>
        <v>2.5676483353490171E-2</v>
      </c>
      <c r="G746" s="6">
        <f>IF(名目付加価値!G746&gt;0,名目付加価値!G746/SUMIF(名目付加価値!G740:G762,"&lt;&gt;0"),0)</f>
        <v>3.9543634954992725E-2</v>
      </c>
      <c r="H746" s="6">
        <f>IF(名目付加価値!H746&gt;0,名目付加価値!H746/SUMIF(名目付加価値!H740:H762,"&lt;&gt;0"),0)</f>
        <v>7.7371562198682867E-2</v>
      </c>
      <c r="I746" s="6">
        <f>IF(名目付加価値!I746&gt;0,名目付加価値!I746/SUMIF(名目付加価値!I740:I762,"&lt;&gt;0"),0)</f>
        <v>3.3378856561249635E-2</v>
      </c>
      <c r="J746" s="6">
        <f>IF(名目付加価値!J746&gt;0,名目付加価値!J746/SUMIF(名目付加価値!J740:J762,"&lt;&gt;0"),0)</f>
        <v>6.5410925986742932E-2</v>
      </c>
    </row>
    <row r="747" spans="1:10" x14ac:dyDescent="0.15">
      <c r="A747" s="1">
        <v>33</v>
      </c>
      <c r="B747" s="1" t="s">
        <v>311</v>
      </c>
      <c r="C747" s="1">
        <v>8</v>
      </c>
      <c r="D747" s="1" t="s">
        <v>20</v>
      </c>
      <c r="E747" s="6">
        <f>IF(名目付加価値!E747&gt;0,名目付加価値!E747/SUMIF(名目付加価値!E740:E762,"&lt;&gt;0"),0)</f>
        <v>2.4093109700242067E-2</v>
      </c>
      <c r="F747" s="6">
        <f>IF(名目付加価値!F747&gt;0,名目付加価値!F747/SUMIF(名目付加価値!F740:F762,"&lt;&gt;0"),0)</f>
        <v>1.6485431002676715E-2</v>
      </c>
      <c r="G747" s="6">
        <f>IF(名目付加価値!G747&gt;0,名目付加価値!G747/SUMIF(名目付加価値!G740:G762,"&lt;&gt;0"),0)</f>
        <v>1.4714191987934151E-2</v>
      </c>
      <c r="H747" s="6">
        <f>IF(名目付加価値!H747&gt;0,名目付加価値!H747/SUMIF(名目付加価値!H740:H762,"&lt;&gt;0"),0)</f>
        <v>1.233177890163862E-2</v>
      </c>
      <c r="I747" s="6">
        <f>IF(名目付加価値!I747&gt;0,名目付加価値!I747/SUMIF(名目付加価値!I740:I762,"&lt;&gt;0"),0)</f>
        <v>1.0262435352380377E-2</v>
      </c>
      <c r="J747" s="6">
        <f>IF(名目付加価値!J747&gt;0,名目付加価値!J747/SUMIF(名目付加価値!J740:J762,"&lt;&gt;0"),0)</f>
        <v>9.0262735347367198E-3</v>
      </c>
    </row>
    <row r="748" spans="1:10" x14ac:dyDescent="0.15">
      <c r="A748" s="1">
        <v>33</v>
      </c>
      <c r="B748" s="1" t="s">
        <v>311</v>
      </c>
      <c r="C748" s="1">
        <v>9</v>
      </c>
      <c r="D748" s="1" t="s">
        <v>21</v>
      </c>
      <c r="E748" s="6">
        <f>IF(名目付加価値!E748&gt;0,名目付加価値!E748/SUMIF(名目付加価値!E740:E762,"&lt;&gt;0"),0)</f>
        <v>5.7254083804411521E-2</v>
      </c>
      <c r="F748" s="6">
        <f>IF(名目付加価値!F748&gt;0,名目付加価値!F748/SUMIF(名目付加価値!F740:F762,"&lt;&gt;0"),0)</f>
        <v>7.5281999166793817E-2</v>
      </c>
      <c r="G748" s="6">
        <f>IF(名目付加価値!G748&gt;0,名目付加価値!G748/SUMIF(名目付加価値!G740:G762,"&lt;&gt;0"),0)</f>
        <v>7.3838396382510885E-2</v>
      </c>
      <c r="H748" s="6">
        <f>IF(名目付加価値!H748&gt;0,名目付加価値!H748/SUMIF(名目付加価値!H740:H762,"&lt;&gt;0"),0)</f>
        <v>4.2140820303598968E-2</v>
      </c>
      <c r="I748" s="6">
        <f>IF(名目付加価値!I748&gt;0,名目付加価値!I748/SUMIF(名目付加価値!I740:I762,"&lt;&gt;0"),0)</f>
        <v>5.3964138307237536E-2</v>
      </c>
      <c r="J748" s="6">
        <f>IF(名目付加価値!J748&gt;0,名目付加価値!J748/SUMIF(名目付加価値!J740:J762,"&lt;&gt;0"),0)</f>
        <v>4.3858467070868622E-2</v>
      </c>
    </row>
    <row r="749" spans="1:10" x14ac:dyDescent="0.15">
      <c r="A749" s="1">
        <v>33</v>
      </c>
      <c r="B749" s="1" t="s">
        <v>311</v>
      </c>
      <c r="C749" s="1">
        <v>10</v>
      </c>
      <c r="D749" s="1" t="s">
        <v>22</v>
      </c>
      <c r="E749" s="6">
        <f>IF(名目付加価値!E749&gt;0,名目付加価値!E749/SUMIF(名目付加価値!E740:E762,"&lt;&gt;0"),0)</f>
        <v>8.4958243992023334E-3</v>
      </c>
      <c r="F749" s="6">
        <f>IF(名目付加価値!F749&gt;0,名目付加価値!F749/SUMIF(名目付加価値!F740:F762,"&lt;&gt;0"),0)</f>
        <v>6.9570970669888274E-3</v>
      </c>
      <c r="G749" s="6">
        <f>IF(名目付加価値!G749&gt;0,名目付加価値!G749/SUMIF(名目付加価値!G740:G762,"&lt;&gt;0"),0)</f>
        <v>1.1145906369575883E-2</v>
      </c>
      <c r="H749" s="6">
        <f>IF(名目付加価値!H749&gt;0,名目付加価値!H749/SUMIF(名目付加価値!H740:H762,"&lt;&gt;0"),0)</f>
        <v>9.1626605198463374E-3</v>
      </c>
      <c r="I749" s="6">
        <f>IF(名目付加価値!I749&gt;0,名目付加価値!I749/SUMIF(名目付加価値!I740:I762,"&lt;&gt;0"),0)</f>
        <v>9.1979815036504122E-3</v>
      </c>
      <c r="J749" s="6">
        <f>IF(名目付加価値!J749&gt;0,名目付加価値!J749/SUMIF(名目付加価値!J740:J762,"&lt;&gt;0"),0)</f>
        <v>9.4365012581034621E-3</v>
      </c>
    </row>
    <row r="750" spans="1:10" x14ac:dyDescent="0.15">
      <c r="A750" s="1">
        <v>33</v>
      </c>
      <c r="B750" s="1" t="s">
        <v>311</v>
      </c>
      <c r="C750" s="1">
        <v>11</v>
      </c>
      <c r="D750" s="1" t="s">
        <v>23</v>
      </c>
      <c r="E750" s="6">
        <f>IF(名目付加価値!E750&gt;0,名目付加価値!E750/SUMIF(名目付加価値!E740:E762,"&lt;&gt;0"),0)</f>
        <v>1.4005056349774683E-2</v>
      </c>
      <c r="F750" s="6">
        <f>IF(名目付加価値!F750&gt;0,名目付加価値!F750/SUMIF(名目付加価値!F740:F762,"&lt;&gt;0"),0)</f>
        <v>1.5115686187109876E-2</v>
      </c>
      <c r="G750" s="6">
        <f>IF(名目付加価値!G750&gt;0,名目付加価値!G750/SUMIF(名目付加価値!G740:G762,"&lt;&gt;0"),0)</f>
        <v>2.015070102781576E-2</v>
      </c>
      <c r="H750" s="6">
        <f>IF(名目付加価値!H750&gt;0,名目付加価値!H750/SUMIF(名目付加価値!H740:H762,"&lt;&gt;0"),0)</f>
        <v>1.879821220193633E-2</v>
      </c>
      <c r="I750" s="6">
        <f>IF(名目付加価値!I750&gt;0,名目付加価値!I750/SUMIF(名目付加価値!I740:I762,"&lt;&gt;0"),0)</f>
        <v>2.8966118766241309E-2</v>
      </c>
      <c r="J750" s="6">
        <f>IF(名目付加価値!J750&gt;0,名目付加価値!J750/SUMIF(名目付加価値!J740:J762,"&lt;&gt;0"),0)</f>
        <v>2.1145847461676477E-2</v>
      </c>
    </row>
    <row r="751" spans="1:10" x14ac:dyDescent="0.15">
      <c r="A751" s="1">
        <v>33</v>
      </c>
      <c r="B751" s="1" t="s">
        <v>311</v>
      </c>
      <c r="C751" s="1">
        <v>12</v>
      </c>
      <c r="D751" s="1" t="s">
        <v>24</v>
      </c>
      <c r="E751" s="6">
        <f>IF(名目付加価値!E751&gt;0,名目付加価値!E751/SUMIF(名目付加価値!E740:E762,"&lt;&gt;0"),0)</f>
        <v>3.3127477100680786E-3</v>
      </c>
      <c r="F751" s="6">
        <f>IF(名目付加価値!F751&gt;0,名目付加価値!F751/SUMIF(名目付加価値!F740:F762,"&lt;&gt;0"),0)</f>
        <v>1.1817057451435704E-2</v>
      </c>
      <c r="G751" s="6">
        <f>IF(名目付加価値!G751&gt;0,名目付加価値!G751/SUMIF(名目付加価値!G740:G762,"&lt;&gt;0"),0)</f>
        <v>2.8188614487559216E-2</v>
      </c>
      <c r="H751" s="6">
        <f>IF(名目付加価値!H751&gt;0,名目付加価値!H751/SUMIF(名目付加価値!H740:H762,"&lt;&gt;0"),0)</f>
        <v>3.4573571545834576E-2</v>
      </c>
      <c r="I751" s="6">
        <f>IF(名目付加価値!I751&gt;0,名目付加価値!I751/SUMIF(名目付加価値!I740:I762,"&lt;&gt;0"),0)</f>
        <v>2.4130528277230109E-2</v>
      </c>
      <c r="J751" s="6">
        <f>IF(名目付加価値!J751&gt;0,名目付加価値!J751/SUMIF(名目付加価値!J740:J762,"&lt;&gt;0"),0)</f>
        <v>1.7984092963900234E-2</v>
      </c>
    </row>
    <row r="752" spans="1:10" x14ac:dyDescent="0.15">
      <c r="A752" s="1">
        <v>33</v>
      </c>
      <c r="B752" s="1" t="s">
        <v>311</v>
      </c>
      <c r="C752" s="1">
        <v>13</v>
      </c>
      <c r="D752" s="1" t="s">
        <v>25</v>
      </c>
      <c r="E752" s="6">
        <f>IF(名目付加価値!E752&gt;0,名目付加価値!E752/SUMIF(名目付加価値!E740:E762,"&lt;&gt;0"),0)</f>
        <v>5.0865775452840649E-2</v>
      </c>
      <c r="F752" s="6">
        <f>IF(名目付加価値!F752&gt;0,名目付加価値!F752/SUMIF(名目付加価値!F740:F762,"&lt;&gt;0"),0)</f>
        <v>4.2200556556426357E-2</v>
      </c>
      <c r="G752" s="6">
        <f>IF(名目付加価値!G752&gt;0,名目付加価値!G752/SUMIF(名目付加価値!G740:G762,"&lt;&gt;0"),0)</f>
        <v>2.000033891969492E-2</v>
      </c>
      <c r="H752" s="6">
        <f>IF(名目付加価値!H752&gt;0,名目付加価値!H752/SUMIF(名目付加価値!H740:H762,"&lt;&gt;0"),0)</f>
        <v>2.7104802119338852E-2</v>
      </c>
      <c r="I752" s="6">
        <f>IF(名目付加価値!I752&gt;0,名目付加価値!I752/SUMIF(名目付加価値!I740:I762,"&lt;&gt;0"),0)</f>
        <v>7.4916139068702661E-2</v>
      </c>
      <c r="J752" s="6">
        <f>IF(名目付加価値!J752&gt;0,名目付加価値!J752/SUMIF(名目付加価値!J740:J762,"&lt;&gt;0"),0)</f>
        <v>5.2061398811923003E-2</v>
      </c>
    </row>
    <row r="753" spans="1:10" x14ac:dyDescent="0.15">
      <c r="A753" s="1">
        <v>33</v>
      </c>
      <c r="B753" s="1" t="s">
        <v>311</v>
      </c>
      <c r="C753" s="1">
        <v>14</v>
      </c>
      <c r="D753" s="1" t="s">
        <v>26</v>
      </c>
      <c r="E753" s="6">
        <f>IF(名目付加価値!E753&gt;0,名目付加価値!E753/SUMIF(名目付加価値!E740:E762,"&lt;&gt;0"),0)</f>
        <v>8.75444846229404E-4</v>
      </c>
      <c r="F753" s="6">
        <f>IF(名目付加価値!F753&gt;0,名目付加価値!F753/SUMIF(名目付加価値!F740:F762,"&lt;&gt;0"),0)</f>
        <v>9.2740898929034301E-4</v>
      </c>
      <c r="G753" s="6">
        <f>IF(名目付加価値!G753&gt;0,名目付加価値!G753/SUMIF(名目付加価値!G740:G762,"&lt;&gt;0"),0)</f>
        <v>1.9150293162473343E-3</v>
      </c>
      <c r="H753" s="6">
        <f>IF(名目付加価値!H753&gt;0,名目付加価値!H753/SUMIF(名目付加価値!H740:H762,"&lt;&gt;0"),0)</f>
        <v>2.8590064209358416E-3</v>
      </c>
      <c r="I753" s="6">
        <f>IF(名目付加価値!I753&gt;0,名目付加価値!I753/SUMIF(名目付加価値!I740:I762,"&lt;&gt;0"),0)</f>
        <v>1.4919858307798626E-3</v>
      </c>
      <c r="J753" s="6">
        <f>IF(名目付加価値!J753&gt;0,名目付加価値!J753/SUMIF(名目付加価値!J740:J762,"&lt;&gt;0"),0)</f>
        <v>1.2315399506712434E-3</v>
      </c>
    </row>
    <row r="754" spans="1:10" x14ac:dyDescent="0.15">
      <c r="A754" s="1">
        <v>33</v>
      </c>
      <c r="B754" s="1" t="s">
        <v>311</v>
      </c>
      <c r="C754" s="1">
        <v>15</v>
      </c>
      <c r="D754" s="1" t="s">
        <v>27</v>
      </c>
      <c r="E754" s="6">
        <f>IF(名目付加価値!E754&gt;0,名目付加価値!E754/SUMIF(名目付加価値!E740:E762,"&lt;&gt;0"),0)</f>
        <v>3.0201797911525247E-2</v>
      </c>
      <c r="F754" s="6">
        <f>IF(名目付加価値!F754&gt;0,名目付加価値!F754/SUMIF(名目付加価値!F740:F762,"&lt;&gt;0"),0)</f>
        <v>3.4275230143976439E-2</v>
      </c>
      <c r="G754" s="6">
        <f>IF(名目付加価値!G754&gt;0,名目付加価値!G754/SUMIF(名目付加価値!G740:G762,"&lt;&gt;0"),0)</f>
        <v>3.44036253650278E-2</v>
      </c>
      <c r="H754" s="6">
        <f>IF(名目付加価値!H754&gt;0,名目付加価値!H754/SUMIF(名目付加価値!H740:H762,"&lt;&gt;0"),0)</f>
        <v>2.9855970307843309E-2</v>
      </c>
      <c r="I754" s="6">
        <f>IF(名目付加価値!I754&gt;0,名目付加価値!I754/SUMIF(名目付加価値!I740:I762,"&lt;&gt;0"),0)</f>
        <v>2.9569058774403193E-2</v>
      </c>
      <c r="J754" s="6">
        <f>IF(名目付加価値!J754&gt;0,名目付加価値!J754/SUMIF(名目付加価値!J740:J762,"&lt;&gt;0"),0)</f>
        <v>2.8130301026500361E-2</v>
      </c>
    </row>
    <row r="755" spans="1:10" x14ac:dyDescent="0.15">
      <c r="A755" s="1">
        <v>33</v>
      </c>
      <c r="B755" s="1" t="s">
        <v>310</v>
      </c>
      <c r="C755" s="1">
        <v>16</v>
      </c>
      <c r="D755" s="1" t="s">
        <v>10</v>
      </c>
      <c r="E755" s="6">
        <f>IF(名目付加価値!E755&gt;0,名目付加価値!E755/SUMIF(名目付加価値!E740:E762,"&lt;&gt;0"),0)</f>
        <v>6.5967821370542329E-2</v>
      </c>
      <c r="F755" s="6">
        <f>IF(名目付加価値!F755&gt;0,名目付加価値!F755/SUMIF(名目付加価値!F740:F762,"&lt;&gt;0"),0)</f>
        <v>8.7536186573628938E-2</v>
      </c>
      <c r="G755" s="6">
        <f>IF(名目付加価値!G755&gt;0,名目付加価値!G755/SUMIF(名目付加価値!G740:G762,"&lt;&gt;0"),0)</f>
        <v>0.10014003293970404</v>
      </c>
      <c r="H755" s="6">
        <f>IF(名目付加価値!H755&gt;0,名目付加価値!H755/SUMIF(名目付加価値!H740:H762,"&lt;&gt;0"),0)</f>
        <v>7.1980052501612837E-2</v>
      </c>
      <c r="I755" s="6">
        <f>IF(名目付加価値!I755&gt;0,名目付加価値!I755/SUMIF(名目付加価値!I740:I762,"&lt;&gt;0"),0)</f>
        <v>6.5224789913484099E-2</v>
      </c>
      <c r="J755" s="6">
        <f>IF(名目付加価値!J755&gt;0,名目付加価値!J755/SUMIF(名目付加価値!J740:J762,"&lt;&gt;0"),0)</f>
        <v>6.5780700018906887E-2</v>
      </c>
    </row>
    <row r="756" spans="1:10" x14ac:dyDescent="0.15">
      <c r="A756" s="1">
        <v>33</v>
      </c>
      <c r="B756" s="1" t="s">
        <v>310</v>
      </c>
      <c r="C756" s="1">
        <v>17</v>
      </c>
      <c r="D756" s="1" t="s">
        <v>11</v>
      </c>
      <c r="E756" s="6">
        <f>IF(名目付加価値!E756&gt;0,名目付加価値!E756/SUMIF(名目付加価値!E740:E762,"&lt;&gt;0"),0)</f>
        <v>2.14414550587715E-2</v>
      </c>
      <c r="F756" s="6">
        <f>IF(名目付加価値!F756&gt;0,名目付加価値!F756/SUMIF(名目付加価値!F740:F762,"&lt;&gt;0"),0)</f>
        <v>2.8587927153887291E-2</v>
      </c>
      <c r="G756" s="6">
        <f>IF(名目付加価値!G756&gt;0,名目付加価値!G756/SUMIF(名目付加価値!G740:G762,"&lt;&gt;0"),0)</f>
        <v>2.7504517402766653E-2</v>
      </c>
      <c r="H756" s="6">
        <f>IF(名目付加価値!H756&gt;0,名目付加価値!H756/SUMIF(名目付加価値!H740:H762,"&lt;&gt;0"),0)</f>
        <v>2.8524530871043847E-2</v>
      </c>
      <c r="I756" s="6">
        <f>IF(名目付加価値!I756&gt;0,名目付加価値!I756/SUMIF(名目付加価値!I740:I762,"&lt;&gt;0"),0)</f>
        <v>1.9416956909664516E-2</v>
      </c>
      <c r="J756" s="6">
        <f>IF(名目付加価値!J756&gt;0,名目付加価値!J756/SUMIF(名目付加価値!J740:J762,"&lt;&gt;0"),0)</f>
        <v>2.5324031169958794E-2</v>
      </c>
    </row>
    <row r="757" spans="1:10" x14ac:dyDescent="0.15">
      <c r="A757" s="1">
        <v>33</v>
      </c>
      <c r="B757" s="1" t="s">
        <v>310</v>
      </c>
      <c r="C757" s="1">
        <v>18</v>
      </c>
      <c r="D757" s="1" t="s">
        <v>12</v>
      </c>
      <c r="E757" s="6">
        <f>IF(名目付加価値!E757&gt;0,名目付加価値!E757/SUMIF(名目付加価値!E740:E762,"&lt;&gt;0"),0)</f>
        <v>0.10380461774429101</v>
      </c>
      <c r="F757" s="6">
        <f>IF(名目付加価値!F757&gt;0,名目付加価値!F757/SUMIF(名目付加価値!F740:F762,"&lt;&gt;0"),0)</f>
        <v>0.12219419871585192</v>
      </c>
      <c r="G757" s="6">
        <f>IF(名目付加価値!G757&gt;0,名目付加価値!G757/SUMIF(名目付加価値!G740:G762,"&lt;&gt;0"),0)</f>
        <v>0.11582284828075583</v>
      </c>
      <c r="H757" s="6">
        <f>IF(名目付加価値!H757&gt;0,名目付加価値!H757/SUMIF(名目付加価値!H740:H762,"&lt;&gt;0"),0)</f>
        <v>0.10225213176090941</v>
      </c>
      <c r="I757" s="6">
        <f>IF(名目付加価値!I757&gt;0,名目付加価値!I757/SUMIF(名目付加価値!I740:I762,"&lt;&gt;0"),0)</f>
        <v>9.310941718856075E-2</v>
      </c>
      <c r="J757" s="6">
        <f>IF(名目付加価値!J757&gt;0,名目付加価値!J757/SUMIF(名目付加価値!J740:J762,"&lt;&gt;0"),0)</f>
        <v>8.6975827868987027E-2</v>
      </c>
    </row>
    <row r="758" spans="1:10" x14ac:dyDescent="0.15">
      <c r="A758" s="1">
        <v>33</v>
      </c>
      <c r="B758" s="1" t="s">
        <v>310</v>
      </c>
      <c r="C758" s="1">
        <v>19</v>
      </c>
      <c r="D758" s="1" t="s">
        <v>13</v>
      </c>
      <c r="E758" s="6">
        <f>IF(名目付加価値!E758&gt;0,名目付加価値!E758/SUMIF(名目付加価値!E740:E762,"&lt;&gt;0"),0)</f>
        <v>3.5248764331930527E-2</v>
      </c>
      <c r="F758" s="6">
        <f>IF(名目付加価値!F758&gt;0,名目付加価値!F758/SUMIF(名目付加価値!F740:F762,"&lt;&gt;0"),0)</f>
        <v>3.7944128740117898E-2</v>
      </c>
      <c r="G758" s="6">
        <f>IF(名目付加価値!G758&gt;0,名目付加価値!G758/SUMIF(名目付加価値!G740:G762,"&lt;&gt;0"),0)</f>
        <v>4.0117100115297108E-2</v>
      </c>
      <c r="H758" s="6">
        <f>IF(名目付加価値!H758&gt;0,名目付加価値!H758/SUMIF(名目付加価値!H740:H762,"&lt;&gt;0"),0)</f>
        <v>4.1328398495174945E-2</v>
      </c>
      <c r="I758" s="6">
        <f>IF(名目付加価値!I758&gt;0,名目付加価値!I758/SUMIF(名目付加価値!I740:I762,"&lt;&gt;0"),0)</f>
        <v>4.0500348349389217E-2</v>
      </c>
      <c r="J758" s="6">
        <f>IF(名目付加価値!J758&gt;0,名目付加価値!J758/SUMIF(名目付加価値!J740:J762,"&lt;&gt;0"),0)</f>
        <v>4.028461345330199E-2</v>
      </c>
    </row>
    <row r="759" spans="1:10" x14ac:dyDescent="0.15">
      <c r="A759" s="1">
        <v>33</v>
      </c>
      <c r="B759" s="1" t="s">
        <v>310</v>
      </c>
      <c r="C759" s="1">
        <v>20</v>
      </c>
      <c r="D759" s="1" t="s">
        <v>14</v>
      </c>
      <c r="E759" s="6">
        <f>IF(名目付加価値!E759&gt;0,名目付加価値!E759/SUMIF(名目付加価値!E740:E762,"&lt;&gt;0"),0)</f>
        <v>2.4034764986486625E-2</v>
      </c>
      <c r="F759" s="6">
        <f>IF(名目付加価値!F759&gt;0,名目付加価値!F759/SUMIF(名目付加価値!F740:F762,"&lt;&gt;0"),0)</f>
        <v>2.2876949860413488E-2</v>
      </c>
      <c r="G759" s="6">
        <f>IF(名目付加価値!G759&gt;0,名目付加価値!G759/SUMIF(名目付加価値!G740:G762,"&lt;&gt;0"),0)</f>
        <v>1.6389021727545434E-2</v>
      </c>
      <c r="H759" s="6">
        <f>IF(名目付加価値!H759&gt;0,名目付加価値!H759/SUMIF(名目付加価値!H740:H762,"&lt;&gt;0"),0)</f>
        <v>1.3335427295425641E-2</v>
      </c>
      <c r="I759" s="6">
        <f>IF(名目付加価値!I759&gt;0,名目付加価値!I759/SUMIF(名目付加価値!I740:I762,"&lt;&gt;0"),0)</f>
        <v>1.3239026327858235E-2</v>
      </c>
      <c r="J759" s="6">
        <f>IF(名目付加価値!J759&gt;0,名目付加価値!J759/SUMIF(名目付加価値!J740:J762,"&lt;&gt;0"),0)</f>
        <v>1.5044462896674693E-2</v>
      </c>
    </row>
    <row r="760" spans="1:10" x14ac:dyDescent="0.15">
      <c r="A760" s="1">
        <v>33</v>
      </c>
      <c r="B760" s="1" t="s">
        <v>310</v>
      </c>
      <c r="C760" s="1">
        <v>21</v>
      </c>
      <c r="D760" s="1" t="s">
        <v>15</v>
      </c>
      <c r="E760" s="6">
        <f>IF(名目付加価値!E760&gt;0,名目付加価値!E760/SUMIF(名目付加価値!E740:E762,"&lt;&gt;0"),0)</f>
        <v>6.5248365147480586E-2</v>
      </c>
      <c r="F760" s="6">
        <f>IF(名目付加価値!F760&gt;0,名目付加価値!F760/SUMIF(名目付加価値!F740:F762,"&lt;&gt;0"),0)</f>
        <v>6.6939551348547219E-2</v>
      </c>
      <c r="G760" s="6">
        <f>IF(名目付加価値!G760&gt;0,名目付加価値!G760/SUMIF(名目付加価値!G740:G762,"&lt;&gt;0"),0)</f>
        <v>6.5925146795450099E-2</v>
      </c>
      <c r="H760" s="6">
        <f>IF(名目付加価値!H760&gt;0,名目付加価値!H760/SUMIF(名目付加価値!H740:H762,"&lt;&gt;0"),0)</f>
        <v>7.3679205959300789E-2</v>
      </c>
      <c r="I760" s="6">
        <f>IF(名目付加価値!I760&gt;0,名目付加価値!I760/SUMIF(名目付加価値!I740:I762,"&lt;&gt;0"),0)</f>
        <v>8.0480879448618162E-2</v>
      </c>
      <c r="J760" s="6">
        <f>IF(名目付加価値!J760&gt;0,名目付加価値!J760/SUMIF(名目付加価値!J740:J762,"&lt;&gt;0"),0)</f>
        <v>7.753961395681494E-2</v>
      </c>
    </row>
    <row r="761" spans="1:10" x14ac:dyDescent="0.15">
      <c r="A761" s="1">
        <v>33</v>
      </c>
      <c r="B761" s="1" t="s">
        <v>172</v>
      </c>
      <c r="C761" s="1">
        <v>22</v>
      </c>
      <c r="D761" s="1" t="s">
        <v>7</v>
      </c>
      <c r="E761" s="6">
        <f>IF(名目付加価値!E761&gt;0,名目付加価値!E761/SUMIF(名目付加価値!E740:E762,"&lt;&gt;0"),0)</f>
        <v>8.8938944088232622E-2</v>
      </c>
      <c r="F761" s="6">
        <f>IF(名目付加価値!F761&gt;0,名目付加価値!F761/SUMIF(名目付加価値!F740:F762,"&lt;&gt;0"),0)</f>
        <v>0.14933490562348034</v>
      </c>
      <c r="G761" s="6">
        <f>IF(名目付加価値!G761&gt;0,名目付加価値!G761/SUMIF(名目付加価値!G740:G762,"&lt;&gt;0"),0)</f>
        <v>0.15226058150049487</v>
      </c>
      <c r="H761" s="6">
        <f>IF(名目付加価値!H761&gt;0,名目付加価値!H761/SUMIF(名目付加価値!H740:H762,"&lt;&gt;0"),0)</f>
        <v>0.19674627695046662</v>
      </c>
      <c r="I761" s="6">
        <f>IF(名目付加価値!I761&gt;0,名目付加価値!I761/SUMIF(名目付加価値!I740:I762,"&lt;&gt;0"),0)</f>
        <v>0.23397104180004855</v>
      </c>
      <c r="J761" s="6">
        <f>IF(名目付加価値!J761&gt;0,名目付加価値!J761/SUMIF(名目付加価値!J740:J762,"&lt;&gt;0"),0)</f>
        <v>0.24992675501313574</v>
      </c>
    </row>
    <row r="762" spans="1:10" x14ac:dyDescent="0.15">
      <c r="A762" s="1">
        <v>33</v>
      </c>
      <c r="B762" s="1" t="s">
        <v>172</v>
      </c>
      <c r="C762" s="1">
        <v>23</v>
      </c>
      <c r="D762" s="1" t="s">
        <v>28</v>
      </c>
      <c r="E762" s="6">
        <f>IF(名目付加価値!E762&gt;0,名目付加価値!E762/SUMIF(名目付加価値!E740:E762,"&lt;&gt;0"),0)</f>
        <v>5.5303639842170606E-2</v>
      </c>
      <c r="F762" s="6">
        <f>IF(名目付加価値!F762&gt;0,名目付加価値!F762/SUMIF(名目付加価値!F740:F762,"&lt;&gt;0"),0)</f>
        <v>9.0280991565255514E-2</v>
      </c>
      <c r="G762" s="6">
        <f>IF(名目付加価値!G762&gt;0,名目付加価値!G762/SUMIF(名目付加価値!G740:G762,"&lt;&gt;0"),0)</f>
        <v>8.234598459003431E-2</v>
      </c>
      <c r="H762" s="6">
        <f>IF(名目付加価値!H762&gt;0,名目付加価値!H762/SUMIF(名目付加価値!H740:H762,"&lt;&gt;0"),0)</f>
        <v>0.10330850816844774</v>
      </c>
      <c r="I762" s="6">
        <f>IF(名目付加価値!I762&gt;0,名目付加価値!I762/SUMIF(名目付加価値!I740:I762,"&lt;&gt;0"),0)</f>
        <v>0.10879618379420006</v>
      </c>
      <c r="J762" s="6">
        <f>IF(名目付加価値!J762&gt;0,名目付加価値!J762/SUMIF(名目付加価値!J740:J762,"&lt;&gt;0"),0)</f>
        <v>0.11245469511805006</v>
      </c>
    </row>
    <row r="763" spans="1:10" x14ac:dyDescent="0.15">
      <c r="A763" s="1">
        <v>34</v>
      </c>
      <c r="B763" s="1" t="s">
        <v>312</v>
      </c>
      <c r="C763" s="1">
        <v>1</v>
      </c>
      <c r="D763" s="1" t="s">
        <v>8</v>
      </c>
      <c r="E763" s="6">
        <f>IF(名目付加価値!E763&gt;0,名目付加価値!E763/SUMIF(名目付加価値!E763:E785,"&lt;&gt;0"),0)</f>
        <v>5.8996130231407415E-2</v>
      </c>
      <c r="F763" s="6">
        <f>IF(名目付加価値!F763&gt;0,名目付加価値!F763/SUMIF(名目付加価値!F763:F785,"&lt;&gt;0"),0)</f>
        <v>2.3475939913375241E-2</v>
      </c>
      <c r="G763" s="6">
        <f>IF(名目付加価値!G763&gt;0,名目付加価値!G763/SUMIF(名目付加価値!G763:G785,"&lt;&gt;0"),0)</f>
        <v>1.5686642857840244E-2</v>
      </c>
      <c r="H763" s="6">
        <f>IF(名目付加価値!H763&gt;0,名目付加価値!H763/SUMIF(名目付加価値!H763:H785,"&lt;&gt;0"),0)</f>
        <v>1.1402231091655149E-2</v>
      </c>
      <c r="I763" s="6">
        <f>IF(名目付加価値!I763&gt;0,名目付加価値!I763/SUMIF(名目付加価値!I763:I785,"&lt;&gt;0"),0)</f>
        <v>9.4233671306529748E-3</v>
      </c>
      <c r="J763" s="6">
        <f>IF(名目付加価値!J763&gt;0,名目付加価値!J763/SUMIF(名目付加価値!J763:J785,"&lt;&gt;0"),0)</f>
        <v>1.0472224508950372E-2</v>
      </c>
    </row>
    <row r="764" spans="1:10" x14ac:dyDescent="0.15">
      <c r="A764" s="1">
        <v>34</v>
      </c>
      <c r="B764" s="1" t="s">
        <v>312</v>
      </c>
      <c r="C764" s="1">
        <v>2</v>
      </c>
      <c r="D764" s="1" t="s">
        <v>9</v>
      </c>
      <c r="E764" s="6">
        <f>IF(名目付加価値!E764&gt;0,名目付加価値!E764/SUMIF(名目付加価値!E763:E785,"&lt;&gt;0"),0)</f>
        <v>1.0838375253548714E-2</v>
      </c>
      <c r="F764" s="6">
        <f>IF(名目付加価値!F764&gt;0,名目付加価値!F764/SUMIF(名目付加価値!F763:F785,"&lt;&gt;0"),0)</f>
        <v>3.6192395802994602E-3</v>
      </c>
      <c r="G764" s="6">
        <f>IF(名目付加価値!G764&gt;0,名目付加価値!G764/SUMIF(名目付加価値!G763:G785,"&lt;&gt;0"),0)</f>
        <v>2.321979758521794E-3</v>
      </c>
      <c r="H764" s="6">
        <f>IF(名目付加価値!H764&gt;0,名目付加価値!H764/SUMIF(名目付加価値!H763:H785,"&lt;&gt;0"),0)</f>
        <v>9.2157866556223276E-4</v>
      </c>
      <c r="I764" s="6">
        <f>IF(名目付加価値!I764&gt;0,名目付加価値!I764/SUMIF(名目付加価値!I763:I785,"&lt;&gt;0"),0)</f>
        <v>3.8794158819077174E-4</v>
      </c>
      <c r="J764" s="6">
        <f>IF(名目付加価値!J764&gt;0,名目付加価値!J764/SUMIF(名目付加価値!J763:J785,"&lt;&gt;0"),0)</f>
        <v>4.48813911427025E-4</v>
      </c>
    </row>
    <row r="765" spans="1:10" x14ac:dyDescent="0.15">
      <c r="A765" s="1">
        <v>34</v>
      </c>
      <c r="B765" s="1" t="s">
        <v>313</v>
      </c>
      <c r="C765" s="1">
        <v>3</v>
      </c>
      <c r="D765" s="1" t="s">
        <v>16</v>
      </c>
      <c r="E765" s="6">
        <f>IF(名目付加価値!E765&gt;0,名目付加価値!E765/SUMIF(名目付加価値!E763:E785,"&lt;&gt;0"),0)</f>
        <v>6.3903737694946325E-2</v>
      </c>
      <c r="F765" s="6">
        <f>IF(名目付加価値!F765&gt;0,名目付加価値!F765/SUMIF(名目付加価値!F763:F785,"&lt;&gt;0"),0)</f>
        <v>4.1037064641132937E-2</v>
      </c>
      <c r="G765" s="6">
        <f>IF(名目付加価値!G765&gt;0,名目付加価値!G765/SUMIF(名目付加価値!G763:G785,"&lt;&gt;0"),0)</f>
        <v>3.7661412827471888E-2</v>
      </c>
      <c r="H765" s="6">
        <f>IF(名目付加価値!H765&gt;0,名目付加価値!H765/SUMIF(名目付加価値!H763:H785,"&lt;&gt;0"),0)</f>
        <v>3.1095356318351548E-2</v>
      </c>
      <c r="I765" s="6">
        <f>IF(名目付加価値!I765&gt;0,名目付加価値!I765/SUMIF(名目付加価値!I763:I785,"&lt;&gt;0"),0)</f>
        <v>2.0419019619913104E-2</v>
      </c>
      <c r="J765" s="6">
        <f>IF(名目付加価値!J765&gt;0,名目付加価値!J765/SUMIF(名目付加価値!J763:J785,"&lt;&gt;0"),0)</f>
        <v>2.2406635986893398E-2</v>
      </c>
    </row>
    <row r="766" spans="1:10" x14ac:dyDescent="0.15">
      <c r="A766" s="1">
        <v>34</v>
      </c>
      <c r="B766" s="1" t="s">
        <v>313</v>
      </c>
      <c r="C766" s="1">
        <v>4</v>
      </c>
      <c r="D766" s="1" t="s">
        <v>17</v>
      </c>
      <c r="E766" s="6">
        <f>IF(名目付加価値!E766&gt;0,名目付加価値!E766/SUMIF(名目付加価値!E763:E785,"&lt;&gt;0"),0)</f>
        <v>2.1152297487082694E-2</v>
      </c>
      <c r="F766" s="6">
        <f>IF(名目付加価値!F766&gt;0,名目付加価値!F766/SUMIF(名目付加価値!F763:F785,"&lt;&gt;0"),0)</f>
        <v>1.2779342466768146E-2</v>
      </c>
      <c r="G766" s="6">
        <f>IF(名目付加価値!G766&gt;0,名目付加価値!G766/SUMIF(名目付加価値!G763:G785,"&lt;&gt;0"),0)</f>
        <v>1.2756634671197239E-2</v>
      </c>
      <c r="H766" s="6">
        <f>IF(名目付加価値!H766&gt;0,名目付加価値!H766/SUMIF(名目付加価値!H763:H785,"&lt;&gt;0"),0)</f>
        <v>6.8271863816134299E-3</v>
      </c>
      <c r="I766" s="6">
        <f>IF(名目付加価値!I766&gt;0,名目付加価値!I766/SUMIF(名目付加価値!I763:I785,"&lt;&gt;0"),0)</f>
        <v>3.93171899860917E-3</v>
      </c>
      <c r="J766" s="6">
        <f>IF(名目付加価値!J766&gt;0,名目付加価値!J766/SUMIF(名目付加価値!J763:J785,"&lt;&gt;0"),0)</f>
        <v>3.6911744764706609E-3</v>
      </c>
    </row>
    <row r="767" spans="1:10" x14ac:dyDescent="0.15">
      <c r="A767" s="1">
        <v>34</v>
      </c>
      <c r="B767" s="1" t="s">
        <v>313</v>
      </c>
      <c r="C767" s="1">
        <v>5</v>
      </c>
      <c r="D767" s="1" t="s">
        <v>18</v>
      </c>
      <c r="E767" s="6">
        <f>IF(名目付加価値!E767&gt;0,名目付加価値!E767/SUMIF(名目付加価値!E763:E785,"&lt;&gt;0"),0)</f>
        <v>5.5226206177159233E-3</v>
      </c>
      <c r="F767" s="6">
        <f>IF(名目付加価値!F767&gt;0,名目付加価値!F767/SUMIF(名目付加価値!F763:F785,"&lt;&gt;0"),0)</f>
        <v>2.7354065463437559E-3</v>
      </c>
      <c r="G767" s="6">
        <f>IF(名目付加価値!G767&gt;0,名目付加価値!G767/SUMIF(名目付加価値!G763:G785,"&lt;&gt;0"),0)</f>
        <v>3.8281508869722259E-3</v>
      </c>
      <c r="H767" s="6">
        <f>IF(名目付加価値!H767&gt;0,名目付加価値!H767/SUMIF(名目付加価値!H763:H785,"&lt;&gt;0"),0)</f>
        <v>3.1964674196210217E-3</v>
      </c>
      <c r="I767" s="6">
        <f>IF(名目付加価値!I767&gt;0,名目付加価値!I767/SUMIF(名目付加価値!I763:I785,"&lt;&gt;0"),0)</f>
        <v>3.0562014328275895E-3</v>
      </c>
      <c r="J767" s="6">
        <f>IF(名目付加価値!J767&gt;0,名目付加価値!J767/SUMIF(名目付加価値!J763:J785,"&lt;&gt;0"),0)</f>
        <v>3.7230515055268827E-3</v>
      </c>
    </row>
    <row r="768" spans="1:10" x14ac:dyDescent="0.15">
      <c r="A768" s="1">
        <v>34</v>
      </c>
      <c r="B768" s="1" t="s">
        <v>313</v>
      </c>
      <c r="C768" s="1">
        <v>6</v>
      </c>
      <c r="D768" s="1" t="s">
        <v>2</v>
      </c>
      <c r="E768" s="6">
        <f>IF(名目付加価値!E768&gt;0,名目付加価値!E768/SUMIF(名目付加価値!E763:E785,"&lt;&gt;0"),0)</f>
        <v>2.3000627247184532E-2</v>
      </c>
      <c r="F768" s="6">
        <f>IF(名目付加価値!F768&gt;0,名目付加価値!F768/SUMIF(名目付加価値!F763:F785,"&lt;&gt;0"),0)</f>
        <v>1.1760336737773281E-2</v>
      </c>
      <c r="G768" s="6">
        <f>IF(名目付加価値!G768&gt;0,名目付加価値!G768/SUMIF(名目付加価値!G763:G785,"&lt;&gt;0"),0)</f>
        <v>1.1222470551296396E-2</v>
      </c>
      <c r="H768" s="6">
        <f>IF(名目付加価値!H768&gt;0,名目付加価値!H768/SUMIF(名目付加価値!H763:H785,"&lt;&gt;0"),0)</f>
        <v>8.4775018898044282E-3</v>
      </c>
      <c r="I768" s="6">
        <f>IF(名目付加価値!I768&gt;0,名目付加価値!I768/SUMIF(名目付加価値!I763:I785,"&lt;&gt;0"),0)</f>
        <v>5.8842901993515122E-3</v>
      </c>
      <c r="J768" s="6">
        <f>IF(名目付加価値!J768&gt;0,名目付加価値!J768/SUMIF(名目付加価値!J763:J785,"&lt;&gt;0"),0)</f>
        <v>7.8959209762486469E-3</v>
      </c>
    </row>
    <row r="769" spans="1:10" x14ac:dyDescent="0.15">
      <c r="A769" s="1">
        <v>34</v>
      </c>
      <c r="B769" s="1" t="s">
        <v>313</v>
      </c>
      <c r="C769" s="1">
        <v>7</v>
      </c>
      <c r="D769" s="1" t="s">
        <v>19</v>
      </c>
      <c r="E769" s="6">
        <f>IF(名目付加価値!E769&gt;0,名目付加価値!E769/SUMIF(名目付加価値!E763:E785,"&lt;&gt;0"),0)</f>
        <v>7.3730579087613406E-4</v>
      </c>
      <c r="F769" s="6">
        <f>IF(名目付加価値!F769&gt;0,名目付加価値!F769/SUMIF(名目付加価値!F763:F785,"&lt;&gt;0"),0)</f>
        <v>2.3797140464753313E-4</v>
      </c>
      <c r="G769" s="6">
        <f>IF(名目付加価値!G769&gt;0,名目付加価値!G769/SUMIF(名目付加価値!G763:G785,"&lt;&gt;0"),0)</f>
        <v>7.8347324411844478E-4</v>
      </c>
      <c r="H769" s="6">
        <f>IF(名目付加価値!H769&gt;0,名目付加価値!H769/SUMIF(名目付加価値!H763:H785,"&lt;&gt;0"),0)</f>
        <v>9.6229016891199158E-4</v>
      </c>
      <c r="I769" s="6">
        <f>IF(名目付加価値!I769&gt;0,名目付加価値!I769/SUMIF(名目付加価値!I763:I785,"&lt;&gt;0"),0)</f>
        <v>2.7302114926722495E-3</v>
      </c>
      <c r="J769" s="6">
        <f>IF(名目付加価値!J769&gt;0,名目付加価値!J769/SUMIF(名目付加価値!J763:J785,"&lt;&gt;0"),0)</f>
        <v>8.1046865491843053E-4</v>
      </c>
    </row>
    <row r="770" spans="1:10" x14ac:dyDescent="0.15">
      <c r="A770" s="1">
        <v>34</v>
      </c>
      <c r="B770" s="1" t="s">
        <v>313</v>
      </c>
      <c r="C770" s="1">
        <v>8</v>
      </c>
      <c r="D770" s="1" t="s">
        <v>20</v>
      </c>
      <c r="E770" s="6">
        <f>IF(名目付加価値!E770&gt;0,名目付加価値!E770/SUMIF(名目付加価値!E763:E785,"&lt;&gt;0"),0)</f>
        <v>7.0187656030634149E-3</v>
      </c>
      <c r="F770" s="6">
        <f>IF(名目付加価値!F770&gt;0,名目付加価値!F770/SUMIF(名目付加価値!F763:F785,"&lt;&gt;0"),0)</f>
        <v>5.2531537883259965E-3</v>
      </c>
      <c r="G770" s="6">
        <f>IF(名目付加価値!G770&gt;0,名目付加価値!G770/SUMIF(名目付加価値!G763:G785,"&lt;&gt;0"),0)</f>
        <v>5.320776628249378E-3</v>
      </c>
      <c r="H770" s="6">
        <f>IF(名目付加価値!H770&gt;0,名目付加価値!H770/SUMIF(名目付加価値!H763:H785,"&lt;&gt;0"),0)</f>
        <v>4.9275419556115098E-3</v>
      </c>
      <c r="I770" s="6">
        <f>IF(名目付加価値!I770&gt;0,名目付加価値!I770/SUMIF(名目付加価値!I763:I785,"&lt;&gt;0"),0)</f>
        <v>4.8395750854216095E-3</v>
      </c>
      <c r="J770" s="6">
        <f>IF(名目付加価値!J770&gt;0,名目付加価値!J770/SUMIF(名目付加価値!J763:J785,"&lt;&gt;0"),0)</f>
        <v>3.9808759374454043E-3</v>
      </c>
    </row>
    <row r="771" spans="1:10" x14ac:dyDescent="0.15">
      <c r="A771" s="1">
        <v>34</v>
      </c>
      <c r="B771" s="1" t="s">
        <v>313</v>
      </c>
      <c r="C771" s="1">
        <v>9</v>
      </c>
      <c r="D771" s="1" t="s">
        <v>21</v>
      </c>
      <c r="E771" s="6">
        <f>IF(名目付加価値!E771&gt;0,名目付加価値!E771/SUMIF(名目付加価値!E763:E785,"&lt;&gt;0"),0)</f>
        <v>7.075701352145787E-2</v>
      </c>
      <c r="F771" s="6">
        <f>IF(名目付加価値!F771&gt;0,名目付加価値!F771/SUMIF(名目付加価値!F763:F785,"&lt;&gt;0"),0)</f>
        <v>4.7637741308704053E-2</v>
      </c>
      <c r="G771" s="6">
        <f>IF(名目付加価値!G771&gt;0,名目付加価値!G771/SUMIF(名目付加価値!G763:G785,"&lt;&gt;0"),0)</f>
        <v>6.9224446392875186E-2</v>
      </c>
      <c r="H771" s="6">
        <f>IF(名目付加価値!H771&gt;0,名目付加価値!H771/SUMIF(名目付加価値!H763:H785,"&lt;&gt;0"),0)</f>
        <v>5.4175531146811617E-2</v>
      </c>
      <c r="I771" s="6">
        <f>IF(名目付加価値!I771&gt;0,名目付加価値!I771/SUMIF(名目付加価値!I763:I785,"&lt;&gt;0"),0)</f>
        <v>3.0985263510307105E-2</v>
      </c>
      <c r="J771" s="6">
        <f>IF(名目付加価値!J771&gt;0,名目付加価値!J771/SUMIF(名目付加価値!J763:J785,"&lt;&gt;0"),0)</f>
        <v>2.2713377801313578E-2</v>
      </c>
    </row>
    <row r="772" spans="1:10" x14ac:dyDescent="0.15">
      <c r="A772" s="1">
        <v>34</v>
      </c>
      <c r="B772" s="1" t="s">
        <v>313</v>
      </c>
      <c r="C772" s="1">
        <v>10</v>
      </c>
      <c r="D772" s="1" t="s">
        <v>22</v>
      </c>
      <c r="E772" s="6">
        <f>IF(名目付加価値!E772&gt;0,名目付加価値!E772/SUMIF(名目付加価値!E763:E785,"&lt;&gt;0"),0)</f>
        <v>1.4644863674729088E-2</v>
      </c>
      <c r="F772" s="6">
        <f>IF(名目付加価値!F772&gt;0,名目付加価値!F772/SUMIF(名目付加価値!F763:F785,"&lt;&gt;0"),0)</f>
        <v>1.2244186277186301E-2</v>
      </c>
      <c r="G772" s="6">
        <f>IF(名目付加価値!G772&gt;0,名目付加価値!G772/SUMIF(名目付加価値!G763:G785,"&lt;&gt;0"),0)</f>
        <v>1.43299590873756E-2</v>
      </c>
      <c r="H772" s="6">
        <f>IF(名目付加価値!H772&gt;0,名目付加価値!H772/SUMIF(名目付加価値!H763:H785,"&lt;&gt;0"),0)</f>
        <v>1.3197035930855399E-2</v>
      </c>
      <c r="I772" s="6">
        <f>IF(名目付加価値!I772&gt;0,名目付加価値!I772/SUMIF(名目付加価値!I763:I785,"&lt;&gt;0"),0)</f>
        <v>1.080012556224939E-2</v>
      </c>
      <c r="J772" s="6">
        <f>IF(名目付加価値!J772&gt;0,名目付加価値!J772/SUMIF(名目付加価値!J763:J785,"&lt;&gt;0"),0)</f>
        <v>1.1331997579968325E-2</v>
      </c>
    </row>
    <row r="773" spans="1:10" x14ac:dyDescent="0.15">
      <c r="A773" s="1">
        <v>34</v>
      </c>
      <c r="B773" s="1" t="s">
        <v>313</v>
      </c>
      <c r="C773" s="1">
        <v>11</v>
      </c>
      <c r="D773" s="1" t="s">
        <v>23</v>
      </c>
      <c r="E773" s="6">
        <f>IF(名目付加価値!E773&gt;0,名目付加価値!E773/SUMIF(名目付加価値!E763:E785,"&lt;&gt;0"),0)</f>
        <v>5.2302311301940886E-2</v>
      </c>
      <c r="F773" s="6">
        <f>IF(名目付加価値!F773&gt;0,名目付加価値!F773/SUMIF(名目付加価値!F763:F785,"&lt;&gt;0"),0)</f>
        <v>4.1682856313767058E-2</v>
      </c>
      <c r="G773" s="6">
        <f>IF(名目付加価値!G773&gt;0,名目付加価値!G773/SUMIF(名目付加価値!G763:G785,"&lt;&gt;0"),0)</f>
        <v>4.4046980856480553E-2</v>
      </c>
      <c r="H773" s="6">
        <f>IF(名目付加価値!H773&gt;0,名目付加価値!H773/SUMIF(名目付加価値!H763:H785,"&lt;&gt;0"),0)</f>
        <v>3.757218562897556E-2</v>
      </c>
      <c r="I773" s="6">
        <f>IF(名目付加価値!I773&gt;0,名目付加価値!I773/SUMIF(名目付加価値!I763:I785,"&lt;&gt;0"),0)</f>
        <v>4.1960933114031304E-2</v>
      </c>
      <c r="J773" s="6">
        <f>IF(名目付加価値!J773&gt;0,名目付加価値!J773/SUMIF(名目付加価値!J763:J785,"&lt;&gt;0"),0)</f>
        <v>3.3256188498984575E-2</v>
      </c>
    </row>
    <row r="774" spans="1:10" x14ac:dyDescent="0.15">
      <c r="A774" s="1">
        <v>34</v>
      </c>
      <c r="B774" s="1" t="s">
        <v>313</v>
      </c>
      <c r="C774" s="1">
        <v>12</v>
      </c>
      <c r="D774" s="1" t="s">
        <v>24</v>
      </c>
      <c r="E774" s="6">
        <f>IF(名目付加価値!E774&gt;0,名目付加価値!E774/SUMIF(名目付加価値!E763:E785,"&lt;&gt;0"),0)</f>
        <v>8.4021322373692316E-3</v>
      </c>
      <c r="F774" s="6">
        <f>IF(名目付加価値!F774&gt;0,名目付加価値!F774/SUMIF(名目付加価値!F763:F785,"&lt;&gt;0"),0)</f>
        <v>1.1845264253644452E-2</v>
      </c>
      <c r="G774" s="6">
        <f>IF(名目付加価値!G774&gt;0,名目付加価値!G774/SUMIF(名目付加価値!G763:G785,"&lt;&gt;0"),0)</f>
        <v>2.1103080802421688E-2</v>
      </c>
      <c r="H774" s="6">
        <f>IF(名目付加価値!H774&gt;0,名目付加価値!H774/SUMIF(名目付加価値!H763:H785,"&lt;&gt;0"),0)</f>
        <v>3.4018236139880226E-2</v>
      </c>
      <c r="I774" s="6">
        <f>IF(名目付加価値!I774&gt;0,名目付加価値!I774/SUMIF(名目付加価値!I763:I785,"&lt;&gt;0"),0)</f>
        <v>5.1876358859147292E-2</v>
      </c>
      <c r="J774" s="6">
        <f>IF(名目付加価値!J774&gt;0,名目付加価値!J774/SUMIF(名目付加価値!J763:J785,"&lt;&gt;0"),0)</f>
        <v>4.1575469773188677E-2</v>
      </c>
    </row>
    <row r="775" spans="1:10" x14ac:dyDescent="0.15">
      <c r="A775" s="1">
        <v>34</v>
      </c>
      <c r="B775" s="1" t="s">
        <v>313</v>
      </c>
      <c r="C775" s="1">
        <v>13</v>
      </c>
      <c r="D775" s="1" t="s">
        <v>25</v>
      </c>
      <c r="E775" s="6">
        <f>IF(名目付加価値!E775&gt;0,名目付加価値!E775/SUMIF(名目付加価値!E763:E785,"&lt;&gt;0"),0)</f>
        <v>9.4766533304222189E-2</v>
      </c>
      <c r="F775" s="6">
        <f>IF(名目付加価値!F775&gt;0,名目付加価値!F775/SUMIF(名目付加価値!F763:F785,"&lt;&gt;0"),0)</f>
        <v>0.10175371242631751</v>
      </c>
      <c r="G775" s="6">
        <f>IF(名目付加価値!G775&gt;0,名目付加価値!G775/SUMIF(名目付加価値!G763:G785,"&lt;&gt;0"),0)</f>
        <v>6.231976713094619E-2</v>
      </c>
      <c r="H775" s="6">
        <f>IF(名目付加価値!H775&gt;0,名目付加価値!H775/SUMIF(名目付加価値!H763:H785,"&lt;&gt;0"),0)</f>
        <v>3.6059300743274549E-2</v>
      </c>
      <c r="I775" s="6">
        <f>IF(名目付加価値!I775&gt;0,名目付加価値!I775/SUMIF(名目付加価値!I763:I785,"&lt;&gt;0"),0)</f>
        <v>6.689790574925053E-2</v>
      </c>
      <c r="J775" s="6">
        <f>IF(名目付加価値!J775&gt;0,名目付加価値!J775/SUMIF(名目付加価値!J763:J785,"&lt;&gt;0"),0)</f>
        <v>6.2952657459107345E-2</v>
      </c>
    </row>
    <row r="776" spans="1:10" x14ac:dyDescent="0.15">
      <c r="A776" s="1">
        <v>34</v>
      </c>
      <c r="B776" s="1" t="s">
        <v>313</v>
      </c>
      <c r="C776" s="1">
        <v>14</v>
      </c>
      <c r="D776" s="1" t="s">
        <v>26</v>
      </c>
      <c r="E776" s="6">
        <f>IF(名目付加価値!E776&gt;0,名目付加価値!E776/SUMIF(名目付加価値!E763:E785,"&lt;&gt;0"),0)</f>
        <v>1.9081691712184014E-3</v>
      </c>
      <c r="F776" s="6">
        <f>IF(名目付加価値!F776&gt;0,名目付加価値!F776/SUMIF(名目付加価値!F763:F785,"&lt;&gt;0"),0)</f>
        <v>1.2968170568502765E-3</v>
      </c>
      <c r="G776" s="6">
        <f>IF(名目付加価値!G776&gt;0,名目付加価値!G776/SUMIF(名目付加価値!G763:G785,"&lt;&gt;0"),0)</f>
        <v>1.2487032245728376E-3</v>
      </c>
      <c r="H776" s="6">
        <f>IF(名目付加価値!H776&gt;0,名目付加価値!H776/SUMIF(名目付加価値!H763:H785,"&lt;&gt;0"),0)</f>
        <v>2.5519217325872872E-3</v>
      </c>
      <c r="I776" s="6">
        <f>IF(名目付加価値!I776&gt;0,名目付加価値!I776/SUMIF(名目付加価値!I763:I785,"&lt;&gt;0"),0)</f>
        <v>3.8644204041711405E-3</v>
      </c>
      <c r="J776" s="6">
        <f>IF(名目付加価値!J776&gt;0,名目付加価値!J776/SUMIF(名目付加価値!J763:J785,"&lt;&gt;0"),0)</f>
        <v>2.1935032356121013E-3</v>
      </c>
    </row>
    <row r="777" spans="1:10" x14ac:dyDescent="0.15">
      <c r="A777" s="1">
        <v>34</v>
      </c>
      <c r="B777" s="1" t="s">
        <v>313</v>
      </c>
      <c r="C777" s="1">
        <v>15</v>
      </c>
      <c r="D777" s="1" t="s">
        <v>27</v>
      </c>
      <c r="E777" s="6">
        <f>IF(名目付加価値!E777&gt;0,名目付加価値!E777/SUMIF(名目付加価値!E763:E785,"&lt;&gt;0"),0)</f>
        <v>3.8630027128053038E-2</v>
      </c>
      <c r="F777" s="6">
        <f>IF(名目付加価値!F777&gt;0,名目付加価値!F777/SUMIF(名目付加価値!F763:F785,"&lt;&gt;0"),0)</f>
        <v>3.5692744271888108E-2</v>
      </c>
      <c r="G777" s="6">
        <f>IF(名目付加価値!G777&gt;0,名目付加価値!G777/SUMIF(名目付加価値!G763:G785,"&lt;&gt;0"),0)</f>
        <v>3.6251033762618977E-2</v>
      </c>
      <c r="H777" s="6">
        <f>IF(名目付加価値!H777&gt;0,名目付加価値!H777/SUMIF(名目付加価値!H763:H785,"&lt;&gt;0"),0)</f>
        <v>2.9962860773329165E-2</v>
      </c>
      <c r="I777" s="6">
        <f>IF(名目付加価値!I777&gt;0,名目付加価値!I777/SUMIF(名目付加価値!I763:I785,"&lt;&gt;0"),0)</f>
        <v>2.7153541801515982E-2</v>
      </c>
      <c r="J777" s="6">
        <f>IF(名目付加価値!J777&gt;0,名目付加価値!J777/SUMIF(名目付加価値!J763:J785,"&lt;&gt;0"),0)</f>
        <v>2.6266874814164034E-2</v>
      </c>
    </row>
    <row r="778" spans="1:10" x14ac:dyDescent="0.15">
      <c r="A778" s="1">
        <v>34</v>
      </c>
      <c r="B778" s="1" t="s">
        <v>312</v>
      </c>
      <c r="C778" s="1">
        <v>16</v>
      </c>
      <c r="D778" s="1" t="s">
        <v>10</v>
      </c>
      <c r="E778" s="6">
        <f>IF(名目付加価値!E778&gt;0,名目付加価値!E778/SUMIF(名目付加価値!E763:E785,"&lt;&gt;0"),0)</f>
        <v>6.9903743842397031E-2</v>
      </c>
      <c r="F778" s="6">
        <f>IF(名目付加価値!F778&gt;0,名目付加価値!F778/SUMIF(名目付加価値!F763:F785,"&lt;&gt;0"),0)</f>
        <v>8.830872513882955E-2</v>
      </c>
      <c r="G778" s="6">
        <f>IF(名目付加価値!G778&gt;0,名目付加価値!G778/SUMIF(名目付加価値!G763:G785,"&lt;&gt;0"),0)</f>
        <v>9.2732483958859496E-2</v>
      </c>
      <c r="H778" s="6">
        <f>IF(名目付加価値!H778&gt;0,名目付加価値!H778/SUMIF(名目付加価値!H763:H785,"&lt;&gt;0"),0)</f>
        <v>7.2061938848109575E-2</v>
      </c>
      <c r="I778" s="6">
        <f>IF(名目付加価値!I778&gt;0,名目付加価値!I778/SUMIF(名目付加価値!I763:I785,"&lt;&gt;0"),0)</f>
        <v>5.5136043645860097E-2</v>
      </c>
      <c r="J778" s="6">
        <f>IF(名目付加価値!J778&gt;0,名目付加価値!J778/SUMIF(名目付加価値!J763:J785,"&lt;&gt;0"),0)</f>
        <v>6.4390567907029725E-2</v>
      </c>
    </row>
    <row r="779" spans="1:10" x14ac:dyDescent="0.15">
      <c r="A779" s="1">
        <v>34</v>
      </c>
      <c r="B779" s="1" t="s">
        <v>312</v>
      </c>
      <c r="C779" s="1">
        <v>17</v>
      </c>
      <c r="D779" s="1" t="s">
        <v>11</v>
      </c>
      <c r="E779" s="6">
        <f>IF(名目付加価値!E779&gt;0,名目付加価値!E779/SUMIF(名目付加価値!E763:E785,"&lt;&gt;0"),0)</f>
        <v>1.6008660637988746E-2</v>
      </c>
      <c r="F779" s="6">
        <f>IF(名目付加価値!F779&gt;0,名目付加価値!F779/SUMIF(名目付加価値!F763:F785,"&lt;&gt;0"),0)</f>
        <v>1.9843353085533293E-2</v>
      </c>
      <c r="G779" s="6">
        <f>IF(名目付加価値!G779&gt;0,名目付加価値!G779/SUMIF(名目付加価値!G763:G785,"&lt;&gt;0"),0)</f>
        <v>2.4949549279439532E-2</v>
      </c>
      <c r="H779" s="6">
        <f>IF(名目付加価値!H779&gt;0,名目付加価値!H779/SUMIF(名目付加価値!H763:H785,"&lt;&gt;0"),0)</f>
        <v>2.483623063120742E-2</v>
      </c>
      <c r="I779" s="6">
        <f>IF(名目付加価値!I779&gt;0,名目付加価値!I779/SUMIF(名目付加価値!I763:I785,"&lt;&gt;0"),0)</f>
        <v>1.8716440393644233E-2</v>
      </c>
      <c r="J779" s="6">
        <f>IF(名目付加価値!J779&gt;0,名目付加価値!J779/SUMIF(名目付加価値!J763:J785,"&lt;&gt;0"),0)</f>
        <v>2.3747000140678771E-2</v>
      </c>
    </row>
    <row r="780" spans="1:10" x14ac:dyDescent="0.15">
      <c r="A780" s="1">
        <v>34</v>
      </c>
      <c r="B780" s="1" t="s">
        <v>312</v>
      </c>
      <c r="C780" s="1">
        <v>18</v>
      </c>
      <c r="D780" s="1" t="s">
        <v>12</v>
      </c>
      <c r="E780" s="6">
        <f>IF(名目付加価値!E780&gt;0,名目付加価値!E780/SUMIF(名目付加価値!E763:E785,"&lt;&gt;0"),0)</f>
        <v>0.13771394277966789</v>
      </c>
      <c r="F780" s="6">
        <f>IF(名目付加価値!F780&gt;0,名目付加価値!F780/SUMIF(名目付加価値!F763:F785,"&lt;&gt;0"),0)</f>
        <v>0.18972383978649665</v>
      </c>
      <c r="G780" s="6">
        <f>IF(名目付加価値!G780&gt;0,名目付加価値!G780/SUMIF(名目付加価値!G763:G785,"&lt;&gt;0"),0)</f>
        <v>0.18033810220679583</v>
      </c>
      <c r="H780" s="6">
        <f>IF(名目付加価値!H780&gt;0,名目付加価値!H780/SUMIF(名目付加価値!H763:H785,"&lt;&gt;0"),0)</f>
        <v>0.17293905460774328</v>
      </c>
      <c r="I780" s="6">
        <f>IF(名目付加価値!I780&gt;0,名目付加価値!I780/SUMIF(名目付加価値!I763:I785,"&lt;&gt;0"),0)</f>
        <v>0.15620982496529517</v>
      </c>
      <c r="J780" s="6">
        <f>IF(名目付加価値!J780&gt;0,名目付加価値!J780/SUMIF(名目付加価値!J763:J785,"&lt;&gt;0"),0)</f>
        <v>0.13497206515328455</v>
      </c>
    </row>
    <row r="781" spans="1:10" x14ac:dyDescent="0.15">
      <c r="A781" s="1">
        <v>34</v>
      </c>
      <c r="B781" s="1" t="s">
        <v>312</v>
      </c>
      <c r="C781" s="1">
        <v>19</v>
      </c>
      <c r="D781" s="1" t="s">
        <v>13</v>
      </c>
      <c r="E781" s="6">
        <f>IF(名目付加価値!E781&gt;0,名目付加価値!E781/SUMIF(名目付加価値!E763:E785,"&lt;&gt;0"),0)</f>
        <v>3.9204569118470228E-2</v>
      </c>
      <c r="F781" s="6">
        <f>IF(名目付加価値!F781&gt;0,名目付加価値!F781/SUMIF(名目付加価値!F763:F785,"&lt;&gt;0"),0)</f>
        <v>4.8157090025324228E-2</v>
      </c>
      <c r="G781" s="6">
        <f>IF(名目付加価値!G781&gt;0,名目付加価値!G781/SUMIF(名目付加価値!G763:G785,"&lt;&gt;0"),0)</f>
        <v>5.0778915859434171E-2</v>
      </c>
      <c r="H781" s="6">
        <f>IF(名目付加価値!H781&gt;0,名目付加価値!H781/SUMIF(名目付加価値!H763:H785,"&lt;&gt;0"),0)</f>
        <v>5.5851762915362202E-2</v>
      </c>
      <c r="I781" s="6">
        <f>IF(名目付加価値!I781&gt;0,名目付加価値!I781/SUMIF(名目付加価値!I763:I785,"&lt;&gt;0"),0)</f>
        <v>4.9832359862068645E-2</v>
      </c>
      <c r="J781" s="6">
        <f>IF(名目付加価値!J781&gt;0,名目付加価値!J781/SUMIF(名目付加価値!J763:J785,"&lt;&gt;0"),0)</f>
        <v>4.6846292514382361E-2</v>
      </c>
    </row>
    <row r="782" spans="1:10" x14ac:dyDescent="0.15">
      <c r="A782" s="1">
        <v>34</v>
      </c>
      <c r="B782" s="1" t="s">
        <v>312</v>
      </c>
      <c r="C782" s="1">
        <v>20</v>
      </c>
      <c r="D782" s="1" t="s">
        <v>14</v>
      </c>
      <c r="E782" s="6">
        <f>IF(名目付加価値!E782&gt;0,名目付加価値!E782/SUMIF(名目付加価値!E763:E785,"&lt;&gt;0"),0)</f>
        <v>1.7619184160092081E-2</v>
      </c>
      <c r="F782" s="6">
        <f>IF(名目付加価値!F782&gt;0,名目付加価値!F782/SUMIF(名目付加価値!F763:F785,"&lt;&gt;0"),0)</f>
        <v>2.1686002970839256E-2</v>
      </c>
      <c r="G782" s="6">
        <f>IF(名目付加価値!G782&gt;0,名目付加価値!G782/SUMIF(名目付加価値!G763:G785,"&lt;&gt;0"),0)</f>
        <v>1.9633015704232325E-2</v>
      </c>
      <c r="H782" s="6">
        <f>IF(名目付加価値!H782&gt;0,名目付加価値!H782/SUMIF(名目付加価値!H763:H785,"&lt;&gt;0"),0)</f>
        <v>1.5733360908621208E-2</v>
      </c>
      <c r="I782" s="6">
        <f>IF(名目付加価値!I782&gt;0,名目付加価値!I782/SUMIF(名目付加価値!I763:I785,"&lt;&gt;0"),0)</f>
        <v>1.5027800487149662E-2</v>
      </c>
      <c r="J782" s="6">
        <f>IF(名目付加価値!J782&gt;0,名目付加価値!J782/SUMIF(名目付加価値!J763:J785,"&lt;&gt;0"),0)</f>
        <v>1.7747644385468792E-2</v>
      </c>
    </row>
    <row r="783" spans="1:10" x14ac:dyDescent="0.15">
      <c r="A783" s="1">
        <v>34</v>
      </c>
      <c r="B783" s="1" t="s">
        <v>312</v>
      </c>
      <c r="C783" s="1">
        <v>21</v>
      </c>
      <c r="D783" s="1" t="s">
        <v>15</v>
      </c>
      <c r="E783" s="6">
        <f>IF(名目付加価値!E783&gt;0,名目付加価値!E783/SUMIF(名目付加価値!E763:E785,"&lt;&gt;0"),0)</f>
        <v>8.8530809697505555E-2</v>
      </c>
      <c r="F783" s="6">
        <f>IF(名目付加価値!F783&gt;0,名目付加価値!F783/SUMIF(名目付加価値!F763:F785,"&lt;&gt;0"),0)</f>
        <v>6.0610060998661848E-2</v>
      </c>
      <c r="G783" s="6">
        <f>IF(名目付加価値!G783&gt;0,名目付加価値!G783/SUMIF(名目付加価値!G763:G785,"&lt;&gt;0"),0)</f>
        <v>6.6113725278391516E-2</v>
      </c>
      <c r="H783" s="6">
        <f>IF(名目付加価値!H783&gt;0,名目付加価値!H783/SUMIF(名目付加価値!H763:H785,"&lt;&gt;0"),0)</f>
        <v>7.5731645217001084E-2</v>
      </c>
      <c r="I783" s="6">
        <f>IF(名目付加価値!I783&gt;0,名目付加価値!I783/SUMIF(名目付加価値!I763:I785,"&lt;&gt;0"),0)</f>
        <v>7.2816532614515664E-2</v>
      </c>
      <c r="J783" s="6">
        <f>IF(名目付加価値!J783&gt;0,名目付加価値!J783/SUMIF(名目付加価値!J763:J785,"&lt;&gt;0"),0)</f>
        <v>7.3701952827086664E-2</v>
      </c>
    </row>
    <row r="784" spans="1:10" x14ac:dyDescent="0.15">
      <c r="A784" s="1">
        <v>34</v>
      </c>
      <c r="B784" s="1" t="s">
        <v>176</v>
      </c>
      <c r="C784" s="1">
        <v>22</v>
      </c>
      <c r="D784" s="1" t="s">
        <v>7</v>
      </c>
      <c r="E784" s="6">
        <f>IF(名目付加価値!E784&gt;0,名目付加価値!E784/SUMIF(名目付加価値!E763:E785,"&lt;&gt;0"),0)</f>
        <v>0.10240127939407245</v>
      </c>
      <c r="F784" s="6">
        <f>IF(名目付加価値!F784&gt;0,名目付加価値!F784/SUMIF(名目付加価値!F763:F785,"&lt;&gt;0"),0)</f>
        <v>0.13933197956600588</v>
      </c>
      <c r="G784" s="6">
        <f>IF(名目付加価値!G784&gt;0,名目付加価値!G784/SUMIF(名目付加価値!G763:G785,"&lt;&gt;0"),0)</f>
        <v>0.14649461605062589</v>
      </c>
      <c r="H784" s="6">
        <f>IF(名目付加価値!H784&gt;0,名目付加価値!H784/SUMIF(名目付加価値!H763:H785,"&lt;&gt;0"),0)</f>
        <v>0.20328519701090642</v>
      </c>
      <c r="I784" s="6">
        <f>IF(名目付加価値!I784&gt;0,名目付加価値!I784/SUMIF(名目付加価値!I763:I785,"&lt;&gt;0"),0)</f>
        <v>0.23306225665484429</v>
      </c>
      <c r="J784" s="6">
        <f>IF(名目付加価値!J784&gt;0,名目付加価値!J784/SUMIF(名目付加価値!J763:J785,"&lt;&gt;0"),0)</f>
        <v>0.25834515129825619</v>
      </c>
    </row>
    <row r="785" spans="1:10" x14ac:dyDescent="0.15">
      <c r="A785" s="1">
        <v>34</v>
      </c>
      <c r="B785" s="1" t="s">
        <v>176</v>
      </c>
      <c r="C785" s="1">
        <v>23</v>
      </c>
      <c r="D785" s="1" t="s">
        <v>28</v>
      </c>
      <c r="E785" s="6">
        <f>IF(名目付加価値!E785&gt;0,名目付加価値!E785/SUMIF(名目付加価値!E763:E785,"&lt;&gt;0"),0)</f>
        <v>5.6036900104990198E-2</v>
      </c>
      <c r="F785" s="6">
        <f>IF(名目付加価値!F785&gt;0,名目付加価値!F785/SUMIF(名目付加価値!F763:F785,"&lt;&gt;0"),0)</f>
        <v>7.9287171441285151E-2</v>
      </c>
      <c r="G785" s="6">
        <f>IF(名目付加価値!G785&gt;0,名目付加価値!G785/SUMIF(名目付加価値!G763:G785,"&lt;&gt;0"),0)</f>
        <v>8.0854078979262695E-2</v>
      </c>
      <c r="H785" s="6">
        <f>IF(名目付加価値!H785&gt;0,名目付加価値!H785/SUMIF(名目付加価値!H763:H785,"&lt;&gt;0"),0)</f>
        <v>0.10421358387420374</v>
      </c>
      <c r="I785" s="6">
        <f>IF(名目付加価値!I785&gt;0,名目付加価値!I785/SUMIF(名目付加価値!I763:I785,"&lt;&gt;0"),0)</f>
        <v>0.11498786682831055</v>
      </c>
      <c r="J785" s="6">
        <f>IF(名目付加価値!J785&gt;0,名目付加価値!J785/SUMIF(名目付加価値!J763:J785,"&lt;&gt;0"),0)</f>
        <v>0.1265300906535935</v>
      </c>
    </row>
    <row r="786" spans="1:10" x14ac:dyDescent="0.15">
      <c r="A786" s="1">
        <v>35</v>
      </c>
      <c r="B786" s="1" t="s">
        <v>314</v>
      </c>
      <c r="C786" s="1">
        <v>1</v>
      </c>
      <c r="D786" s="1" t="s">
        <v>8</v>
      </c>
      <c r="E786" s="6">
        <f>IF(名目付加価値!E786&gt;0,名目付加価値!E786/SUMIF(名目付加価値!E786:E808,"&lt;&gt;0"),0)</f>
        <v>7.7985826662609628E-2</v>
      </c>
      <c r="F786" s="6">
        <f>IF(名目付加価値!F786&gt;0,名目付加価値!F786/SUMIF(名目付加価値!F786:F808,"&lt;&gt;0"),0)</f>
        <v>3.9600273300227411E-2</v>
      </c>
      <c r="G786" s="6">
        <f>IF(名目付加価値!G786&gt;0,名目付加価値!G786/SUMIF(名目付加価値!G786:G808,"&lt;&gt;0"),0)</f>
        <v>2.6582771468936645E-2</v>
      </c>
      <c r="H786" s="6">
        <f>IF(名目付加価値!H786&gt;0,名目付加価値!H786/SUMIF(名目付加価値!H786:H808,"&lt;&gt;0"),0)</f>
        <v>1.6635389912395333E-2</v>
      </c>
      <c r="I786" s="6">
        <f>IF(名目付加価値!I786&gt;0,名目付加価値!I786/SUMIF(名目付加価値!I786:I808,"&lt;&gt;0"),0)</f>
        <v>1.1959973182873632E-2</v>
      </c>
      <c r="J786" s="6">
        <f>IF(名目付加価値!J786&gt;0,名目付加価値!J786/SUMIF(名目付加価値!J786:J808,"&lt;&gt;0"),0)</f>
        <v>1.254715490457846E-2</v>
      </c>
    </row>
    <row r="787" spans="1:10" x14ac:dyDescent="0.15">
      <c r="A787" s="1">
        <v>35</v>
      </c>
      <c r="B787" s="1" t="s">
        <v>314</v>
      </c>
      <c r="C787" s="1">
        <v>2</v>
      </c>
      <c r="D787" s="1" t="s">
        <v>9</v>
      </c>
      <c r="E787" s="6">
        <f>IF(名目付加価値!E787&gt;0,名目付加価値!E787/SUMIF(名目付加価値!E786:E808,"&lt;&gt;0"),0)</f>
        <v>1.0530635307809391E-2</v>
      </c>
      <c r="F787" s="6">
        <f>IF(名目付加価値!F787&gt;0,名目付加価値!F787/SUMIF(名目付加価値!F786:F808,"&lt;&gt;0"),0)</f>
        <v>6.7355641235093871E-3</v>
      </c>
      <c r="G787" s="6">
        <f>IF(名目付加価値!G787&gt;0,名目付加価値!G787/SUMIF(名目付加価値!G786:G808,"&lt;&gt;0"),0)</f>
        <v>4.282260296132788E-3</v>
      </c>
      <c r="H787" s="6">
        <f>IF(名目付加価値!H787&gt;0,名目付加価値!H787/SUMIF(名目付加価値!H786:H808,"&lt;&gt;0"),0)</f>
        <v>2.7048499005396568E-3</v>
      </c>
      <c r="I787" s="6">
        <f>IF(名目付加価値!I787&gt;0,名目付加価値!I787/SUMIF(名目付加価値!I786:I808,"&lt;&gt;0"),0)</f>
        <v>8.9344264801894551E-4</v>
      </c>
      <c r="J787" s="6">
        <f>IF(名目付加価値!J787&gt;0,名目付加価値!J787/SUMIF(名目付加価値!J786:J808,"&lt;&gt;0"),0)</f>
        <v>9.083576628388972E-4</v>
      </c>
    </row>
    <row r="788" spans="1:10" x14ac:dyDescent="0.15">
      <c r="A788" s="1">
        <v>35</v>
      </c>
      <c r="B788" s="1" t="s">
        <v>315</v>
      </c>
      <c r="C788" s="1">
        <v>3</v>
      </c>
      <c r="D788" s="1" t="s">
        <v>16</v>
      </c>
      <c r="E788" s="6">
        <f>IF(名目付加価値!E788&gt;0,名目付加価値!E788/SUMIF(名目付加価値!E786:E808,"&lt;&gt;0"),0)</f>
        <v>4.4509134915377856E-2</v>
      </c>
      <c r="F788" s="6">
        <f>IF(名目付加価値!F788&gt;0,名目付加価値!F788/SUMIF(名目付加価値!F786:F808,"&lt;&gt;0"),0)</f>
        <v>3.2889404692136276E-2</v>
      </c>
      <c r="G788" s="6">
        <f>IF(名目付加価値!G788&gt;0,名目付加価値!G788/SUMIF(名目付加価値!G786:G808,"&lt;&gt;0"),0)</f>
        <v>2.294606590233542E-2</v>
      </c>
      <c r="H788" s="6">
        <f>IF(名目付加価値!H788&gt;0,名目付加価値!H788/SUMIF(名目付加価値!H786:H808,"&lt;&gt;0"),0)</f>
        <v>2.1080729179960084E-2</v>
      </c>
      <c r="I788" s="6">
        <f>IF(名目付加価値!I788&gt;0,名目付加価値!I788/SUMIF(名目付加価値!I786:I808,"&lt;&gt;0"),0)</f>
        <v>1.6450239925772343E-2</v>
      </c>
      <c r="J788" s="6">
        <f>IF(名目付加価値!J788&gt;0,名目付加価値!J788/SUMIF(名目付加価値!J786:J808,"&lt;&gt;0"),0)</f>
        <v>1.7177277737629334E-2</v>
      </c>
    </row>
    <row r="789" spans="1:10" x14ac:dyDescent="0.15">
      <c r="A789" s="1">
        <v>35</v>
      </c>
      <c r="B789" s="1" t="s">
        <v>315</v>
      </c>
      <c r="C789" s="1">
        <v>4</v>
      </c>
      <c r="D789" s="1" t="s">
        <v>17</v>
      </c>
      <c r="E789" s="6">
        <f>IF(名目付加価値!E789&gt;0,名目付加価値!E789/SUMIF(名目付加価値!E786:E808,"&lt;&gt;0"),0)</f>
        <v>9.0403866006064006E-3</v>
      </c>
      <c r="F789" s="6">
        <f>IF(名目付加価値!F789&gt;0,名目付加価値!F789/SUMIF(名目付加価値!F786:F808,"&lt;&gt;0"),0)</f>
        <v>4.9178783661915281E-3</v>
      </c>
      <c r="G789" s="6">
        <f>IF(名目付加価値!G789&gt;0,名目付加価値!G789/SUMIF(名目付加価値!G786:G808,"&lt;&gt;0"),0)</f>
        <v>6.080814369893303E-3</v>
      </c>
      <c r="H789" s="6">
        <f>IF(名目付加価値!H789&gt;0,名目付加価値!H789/SUMIF(名目付加価値!H786:H808,"&lt;&gt;0"),0)</f>
        <v>2.4350484442248474E-3</v>
      </c>
      <c r="I789" s="6">
        <f>IF(名目付加価値!I789&gt;0,名目付加価値!I789/SUMIF(名目付加価値!I786:I808,"&lt;&gt;0"),0)</f>
        <v>1.4355417342301205E-3</v>
      </c>
      <c r="J789" s="6">
        <f>IF(名目付加価値!J789&gt;0,名目付加価値!J789/SUMIF(名目付加価値!J786:J808,"&lt;&gt;0"),0)</f>
        <v>1.3624209004029879E-3</v>
      </c>
    </row>
    <row r="790" spans="1:10" x14ac:dyDescent="0.15">
      <c r="A790" s="1">
        <v>35</v>
      </c>
      <c r="B790" s="1" t="s">
        <v>315</v>
      </c>
      <c r="C790" s="1">
        <v>5</v>
      </c>
      <c r="D790" s="1" t="s">
        <v>18</v>
      </c>
      <c r="E790" s="6">
        <f>IF(名目付加価値!E790&gt;0,名目付加価値!E790/SUMIF(名目付加価値!E786:E808,"&lt;&gt;0"),0)</f>
        <v>1.0059576440149562E-2</v>
      </c>
      <c r="F790" s="6">
        <f>IF(名目付加価値!F790&gt;0,名目付加価値!F790/SUMIF(名目付加価値!F786:F808,"&lt;&gt;0"),0)</f>
        <v>2.5798127205377253E-3</v>
      </c>
      <c r="G790" s="6">
        <f>IF(名目付加価値!G790&gt;0,名目付加価値!G790/SUMIF(名目付加価値!G786:G808,"&lt;&gt;0"),0)</f>
        <v>6.4706269266779836E-3</v>
      </c>
      <c r="H790" s="6">
        <f>IF(名目付加価値!H790&gt;0,名目付加価値!H790/SUMIF(名目付加価値!H786:H808,"&lt;&gt;0"),0)</f>
        <v>7.6166038634644566E-3</v>
      </c>
      <c r="I790" s="6">
        <f>IF(名目付加価値!I790&gt;0,名目付加価値!I790/SUMIF(名目付加価値!I786:I808,"&lt;&gt;0"),0)</f>
        <v>5.4360718684390418E-3</v>
      </c>
      <c r="J790" s="6">
        <f>IF(名目付加価値!J790&gt;0,名目付加価値!J790/SUMIF(名目付加価値!J786:J808,"&lt;&gt;0"),0)</f>
        <v>5.8949668610597137E-3</v>
      </c>
    </row>
    <row r="791" spans="1:10" x14ac:dyDescent="0.15">
      <c r="A791" s="1">
        <v>35</v>
      </c>
      <c r="B791" s="1" t="s">
        <v>315</v>
      </c>
      <c r="C791" s="1">
        <v>6</v>
      </c>
      <c r="D791" s="1" t="s">
        <v>2</v>
      </c>
      <c r="E791" s="6">
        <f>IF(名目付加価値!E791&gt;0,名目付加価値!E791/SUMIF(名目付加価値!E786:E808,"&lt;&gt;0"),0)</f>
        <v>0.11648581425554261</v>
      </c>
      <c r="F791" s="6">
        <f>IF(名目付加価値!F791&gt;0,名目付加価値!F791/SUMIF(名目付加価値!F786:F808,"&lt;&gt;0"),0)</f>
        <v>7.339152278648628E-2</v>
      </c>
      <c r="G791" s="6">
        <f>IF(名目付加価値!G791&gt;0,名目付加価値!G791/SUMIF(名目付加価値!G786:G808,"&lt;&gt;0"),0)</f>
        <v>0.10678788706331946</v>
      </c>
      <c r="H791" s="6">
        <f>IF(名目付加価値!H791&gt;0,名目付加価値!H791/SUMIF(名目付加価値!H786:H808,"&lt;&gt;0"),0)</f>
        <v>0.10577241372702453</v>
      </c>
      <c r="I791" s="6">
        <f>IF(名目付加価値!I791&gt;0,名目付加価値!I791/SUMIF(名目付加価値!I786:I808,"&lt;&gt;0"),0)</f>
        <v>7.8821208455967781E-2</v>
      </c>
      <c r="J791" s="6">
        <f>IF(名目付加価値!J791&gt;0,名目付加価値!J791/SUMIF(名目付加価値!J786:J808,"&lt;&gt;0"),0)</f>
        <v>0.10150821695488541</v>
      </c>
    </row>
    <row r="792" spans="1:10" x14ac:dyDescent="0.15">
      <c r="A792" s="1">
        <v>35</v>
      </c>
      <c r="B792" s="1" t="s">
        <v>315</v>
      </c>
      <c r="C792" s="1">
        <v>7</v>
      </c>
      <c r="D792" s="1" t="s">
        <v>19</v>
      </c>
      <c r="E792" s="6">
        <f>IF(名目付加価値!E792&gt;0,名目付加価値!E792/SUMIF(名目付加価値!E786:E808,"&lt;&gt;0"),0)</f>
        <v>0.12632669189163764</v>
      </c>
      <c r="F792" s="6">
        <f>IF(名目付加価値!F792&gt;0,名目付加価値!F792/SUMIF(名目付加価値!F786:F808,"&lt;&gt;0"),0)</f>
        <v>9.2120029998937369E-2</v>
      </c>
      <c r="G792" s="6">
        <f>IF(名目付加価値!G792&gt;0,名目付加価値!G792/SUMIF(名目付加価値!G786:G808,"&lt;&gt;0"),0)</f>
        <v>8.1068372166092514E-2</v>
      </c>
      <c r="H792" s="6">
        <f>IF(名目付加価値!H792&gt;0,名目付加価値!H792/SUMIF(名目付加価値!H786:H808,"&lt;&gt;0"),0)</f>
        <v>7.1000841936398301E-2</v>
      </c>
      <c r="I792" s="6">
        <f>IF(名目付加価値!I792&gt;0,名目付加価値!I792/SUMIF(名目付加価値!I786:I808,"&lt;&gt;0"),0)</f>
        <v>0.10096077887586211</v>
      </c>
      <c r="J792" s="6">
        <f>IF(名目付加価値!J792&gt;0,名目付加価値!J792/SUMIF(名目付加価値!J786:J808,"&lt;&gt;0"),0)</f>
        <v>8.626992261184474E-2</v>
      </c>
    </row>
    <row r="793" spans="1:10" x14ac:dyDescent="0.15">
      <c r="A793" s="1">
        <v>35</v>
      </c>
      <c r="B793" s="1" t="s">
        <v>315</v>
      </c>
      <c r="C793" s="1">
        <v>8</v>
      </c>
      <c r="D793" s="1" t="s">
        <v>20</v>
      </c>
      <c r="E793" s="6">
        <f>IF(名目付加価値!E793&gt;0,名目付加価値!E793/SUMIF(名目付加価値!E786:E808,"&lt;&gt;0"),0)</f>
        <v>2.1957632878386629E-2</v>
      </c>
      <c r="F793" s="6">
        <f>IF(名目付加価値!F793&gt;0,名目付加価値!F793/SUMIF(名目付加価値!F786:F808,"&lt;&gt;0"),0)</f>
        <v>2.8086218139526838E-2</v>
      </c>
      <c r="G793" s="6">
        <f>IF(名目付加価値!G793&gt;0,名目付加価値!G793/SUMIF(名目付加価値!G786:G808,"&lt;&gt;0"),0)</f>
        <v>2.3018888356621948E-2</v>
      </c>
      <c r="H793" s="6">
        <f>IF(名目付加価値!H793&gt;0,名目付加価値!H793/SUMIF(名目付加価値!H786:H808,"&lt;&gt;0"),0)</f>
        <v>1.5696980267919613E-2</v>
      </c>
      <c r="I793" s="6">
        <f>IF(名目付加価値!I793&gt;0,名目付加価値!I793/SUMIF(名目付加価値!I786:I808,"&lt;&gt;0"),0)</f>
        <v>1.1817311584609342E-2</v>
      </c>
      <c r="J793" s="6">
        <f>IF(名目付加価値!J793&gt;0,名目付加価値!J793/SUMIF(名目付加価値!J786:J808,"&lt;&gt;0"),0)</f>
        <v>8.3225160908862953E-3</v>
      </c>
    </row>
    <row r="794" spans="1:10" x14ac:dyDescent="0.15">
      <c r="A794" s="1">
        <v>35</v>
      </c>
      <c r="B794" s="1" t="s">
        <v>315</v>
      </c>
      <c r="C794" s="1">
        <v>9</v>
      </c>
      <c r="D794" s="1" t="s">
        <v>21</v>
      </c>
      <c r="E794" s="6">
        <f>IF(名目付加価値!E794&gt;0,名目付加価値!E794/SUMIF(名目付加価値!E786:E808,"&lt;&gt;0"),0)</f>
        <v>3.8076555943403659E-2</v>
      </c>
      <c r="F794" s="6">
        <f>IF(名目付加価値!F794&gt;0,名目付加価値!F794/SUMIF(名目付加価値!F786:F808,"&lt;&gt;0"),0)</f>
        <v>2.5791309999829024E-2</v>
      </c>
      <c r="G794" s="6">
        <f>IF(名目付加価値!G794&gt;0,名目付加価値!G794/SUMIF(名目付加価値!G786:G808,"&lt;&gt;0"),0)</f>
        <v>2.4302023773278968E-2</v>
      </c>
      <c r="H794" s="6">
        <f>IF(名目付加価値!H794&gt;0,名目付加価値!H794/SUMIF(名目付加価値!H786:H808,"&lt;&gt;0"),0)</f>
        <v>2.123519871452436E-2</v>
      </c>
      <c r="I794" s="6">
        <f>IF(名目付加価値!I794&gt;0,名目付加価値!I794/SUMIF(名目付加価値!I786:I808,"&lt;&gt;0"),0)</f>
        <v>2.3978250079120019E-2</v>
      </c>
      <c r="J794" s="6">
        <f>IF(名目付加価値!J794&gt;0,名目付加価値!J794/SUMIF(名目付加価値!J786:J808,"&lt;&gt;0"),0)</f>
        <v>1.5671711517056822E-2</v>
      </c>
    </row>
    <row r="795" spans="1:10" x14ac:dyDescent="0.15">
      <c r="A795" s="1">
        <v>35</v>
      </c>
      <c r="B795" s="1" t="s">
        <v>315</v>
      </c>
      <c r="C795" s="1">
        <v>10</v>
      </c>
      <c r="D795" s="1" t="s">
        <v>22</v>
      </c>
      <c r="E795" s="6">
        <f>IF(名目付加価値!E795&gt;0,名目付加価値!E795/SUMIF(名目付加価値!E786:E808,"&lt;&gt;0"),0)</f>
        <v>9.0072888891235183E-3</v>
      </c>
      <c r="F795" s="6">
        <f>IF(名目付加価値!F795&gt;0,名目付加価値!F795/SUMIF(名目付加価値!F786:F808,"&lt;&gt;0"),0)</f>
        <v>7.615321347158018E-3</v>
      </c>
      <c r="G795" s="6">
        <f>IF(名目付加価値!G795&gt;0,名目付加価値!G795/SUMIF(名目付加価値!G786:G808,"&lt;&gt;0"),0)</f>
        <v>1.1217434266630851E-2</v>
      </c>
      <c r="H795" s="6">
        <f>IF(名目付加価値!H795&gt;0,名目付加価値!H795/SUMIF(名目付加価値!H786:H808,"&lt;&gt;0"),0)</f>
        <v>9.7421299266786769E-3</v>
      </c>
      <c r="I795" s="6">
        <f>IF(名目付加価値!I795&gt;0,名目付加価値!I795/SUMIF(名目付加価値!I786:I808,"&lt;&gt;0"),0)</f>
        <v>1.0570279320405468E-2</v>
      </c>
      <c r="J795" s="6">
        <f>IF(名目付加価値!J795&gt;0,名目付加価値!J795/SUMIF(名目付加価値!J786:J808,"&lt;&gt;0"),0)</f>
        <v>8.9116071338422378E-3</v>
      </c>
    </row>
    <row r="796" spans="1:10" x14ac:dyDescent="0.15">
      <c r="A796" s="1">
        <v>35</v>
      </c>
      <c r="B796" s="1" t="s">
        <v>315</v>
      </c>
      <c r="C796" s="1">
        <v>11</v>
      </c>
      <c r="D796" s="1" t="s">
        <v>23</v>
      </c>
      <c r="E796" s="6">
        <f>IF(名目付加価値!E796&gt;0,名目付加価値!E796/SUMIF(名目付加価値!E786:E808,"&lt;&gt;0"),0)</f>
        <v>2.3825718131979791E-2</v>
      </c>
      <c r="F796" s="6">
        <f>IF(名目付加価値!F796&gt;0,名目付加価値!F796/SUMIF(名目付加価値!F786:F808,"&lt;&gt;0"),0)</f>
        <v>2.017799129004624E-2</v>
      </c>
      <c r="G796" s="6">
        <f>IF(名目付加価値!G796&gt;0,名目付加価値!G796/SUMIF(名目付加価値!G786:G808,"&lt;&gt;0"),0)</f>
        <v>2.5382686086917076E-2</v>
      </c>
      <c r="H796" s="6">
        <f>IF(名目付加価値!H796&gt;0,名目付加価値!H796/SUMIF(名目付加価値!H786:H808,"&lt;&gt;0"),0)</f>
        <v>2.1313055275640532E-2</v>
      </c>
      <c r="I796" s="6">
        <f>IF(名目付加価値!I796&gt;0,名目付加価値!I796/SUMIF(名目付加価値!I786:I808,"&lt;&gt;0"),0)</f>
        <v>2.184184727893973E-2</v>
      </c>
      <c r="J796" s="6">
        <f>IF(名目付加価値!J796&gt;0,名目付加価値!J796/SUMIF(名目付加価値!J786:J808,"&lt;&gt;0"),0)</f>
        <v>1.2832099620533393E-2</v>
      </c>
    </row>
    <row r="797" spans="1:10" x14ac:dyDescent="0.15">
      <c r="A797" s="1">
        <v>35</v>
      </c>
      <c r="B797" s="1" t="s">
        <v>315</v>
      </c>
      <c r="C797" s="1">
        <v>12</v>
      </c>
      <c r="D797" s="1" t="s">
        <v>24</v>
      </c>
      <c r="E797" s="6">
        <f>IF(名目付加価値!E797&gt;0,名目付加価値!E797/SUMIF(名目付加価値!E786:E808,"&lt;&gt;0"),0)</f>
        <v>1.910637450915178E-3</v>
      </c>
      <c r="F797" s="6">
        <f>IF(名目付加価値!F797&gt;0,名目付加価値!F797/SUMIF(名目付加価値!F786:F808,"&lt;&gt;0"),0)</f>
        <v>3.492208128242569E-3</v>
      </c>
      <c r="G797" s="6">
        <f>IF(名目付加価値!G797&gt;0,名目付加価値!G797/SUMIF(名目付加価値!G786:G808,"&lt;&gt;0"),0)</f>
        <v>1.1385332261514922E-2</v>
      </c>
      <c r="H797" s="6">
        <f>IF(名目付加価値!H797&gt;0,名目付加価値!H797/SUMIF(名目付加価値!H786:H808,"&lt;&gt;0"),0)</f>
        <v>1.8097908186001137E-2</v>
      </c>
      <c r="I797" s="6">
        <f>IF(名目付加価値!I797&gt;0,名目付加価値!I797/SUMIF(名目付加価値!I786:I808,"&lt;&gt;0"),0)</f>
        <v>1.8528264564297476E-2</v>
      </c>
      <c r="J797" s="6">
        <f>IF(名目付加価値!J797&gt;0,名目付加価値!J797/SUMIF(名目付加価値!J786:J808,"&lt;&gt;0"),0)</f>
        <v>1.3401419346038397E-2</v>
      </c>
    </row>
    <row r="798" spans="1:10" x14ac:dyDescent="0.15">
      <c r="A798" s="1">
        <v>35</v>
      </c>
      <c r="B798" s="1" t="s">
        <v>315</v>
      </c>
      <c r="C798" s="1">
        <v>13</v>
      </c>
      <c r="D798" s="1" t="s">
        <v>25</v>
      </c>
      <c r="E798" s="6">
        <f>IF(名目付加価値!E798&gt;0,名目付加価値!E798/SUMIF(名目付加価値!E786:E808,"&lt;&gt;0"),0)</f>
        <v>1.6782702582814037E-2</v>
      </c>
      <c r="F798" s="6">
        <f>IF(名目付加価値!F798&gt;0,名目付加価値!F798/SUMIF(名目付加価値!F786:F808,"&lt;&gt;0"),0)</f>
        <v>1.678274842827435E-2</v>
      </c>
      <c r="G798" s="6">
        <f>IF(名目付加価値!G798&gt;0,名目付加価値!G798/SUMIF(名目付加価値!G786:G808,"&lt;&gt;0"),0)</f>
        <v>2.7759242439178745E-2</v>
      </c>
      <c r="H798" s="6">
        <f>IF(名目付加価値!H798&gt;0,名目付加価値!H798/SUMIF(名目付加価値!H786:H808,"&lt;&gt;0"),0)</f>
        <v>1.8664807055959059E-2</v>
      </c>
      <c r="I798" s="6">
        <f>IF(名目付加価値!I798&gt;0,名目付加価値!I798/SUMIF(名目付加価値!I786:I808,"&lt;&gt;0"),0)</f>
        <v>4.4599304593905965E-2</v>
      </c>
      <c r="J798" s="6">
        <f>IF(名目付加価値!J798&gt;0,名目付加価値!J798/SUMIF(名目付加価値!J786:J808,"&lt;&gt;0"),0)</f>
        <v>3.6306327264558458E-2</v>
      </c>
    </row>
    <row r="799" spans="1:10" x14ac:dyDescent="0.15">
      <c r="A799" s="1">
        <v>35</v>
      </c>
      <c r="B799" s="1" t="s">
        <v>315</v>
      </c>
      <c r="C799" s="1">
        <v>14</v>
      </c>
      <c r="D799" s="1" t="s">
        <v>26</v>
      </c>
      <c r="E799" s="6">
        <f>IF(名目付加価値!E799&gt;0,名目付加価値!E799/SUMIF(名目付加価値!E786:E808,"&lt;&gt;0"),0)</f>
        <v>1.0363341961139187E-4</v>
      </c>
      <c r="F799" s="6">
        <f>IF(名目付加価値!F799&gt;0,名目付加価値!F799/SUMIF(名目付加価値!F786:F808,"&lt;&gt;0"),0)</f>
        <v>1.6052432876126238E-4</v>
      </c>
      <c r="G799" s="6">
        <f>IF(名目付加価値!G799&gt;0,名目付加価値!G799/SUMIF(名目付加価値!G786:G808,"&lt;&gt;0"),0)</f>
        <v>3.1312035523588358E-4</v>
      </c>
      <c r="H799" s="6">
        <f>IF(名目付加価値!H799&gt;0,名目付加価値!H799/SUMIF(名目付加価値!H786:H808,"&lt;&gt;0"),0)</f>
        <v>2.7152433512430823E-4</v>
      </c>
      <c r="I799" s="6">
        <f>IF(名目付加価値!I799&gt;0,名目付加価値!I799/SUMIF(名目付加価値!I786:I808,"&lt;&gt;0"),0)</f>
        <v>3.7532720786767891E-4</v>
      </c>
      <c r="J799" s="6">
        <f>IF(名目付加価値!J799&gt;0,名目付加価値!J799/SUMIF(名目付加価値!J786:J808,"&lt;&gt;0"),0)</f>
        <v>2.6371124638108233E-4</v>
      </c>
    </row>
    <row r="800" spans="1:10" x14ac:dyDescent="0.15">
      <c r="A800" s="1">
        <v>35</v>
      </c>
      <c r="B800" s="1" t="s">
        <v>315</v>
      </c>
      <c r="C800" s="1">
        <v>15</v>
      </c>
      <c r="D800" s="1" t="s">
        <v>27</v>
      </c>
      <c r="E800" s="6">
        <f>IF(名目付加価値!E800&gt;0,名目付加価値!E800/SUMIF(名目付加価値!E786:E808,"&lt;&gt;0"),0)</f>
        <v>1.7526968224098636E-2</v>
      </c>
      <c r="F800" s="6">
        <f>IF(名目付加価値!F800&gt;0,名目付加価値!F800/SUMIF(名目付加価値!F786:F808,"&lt;&gt;0"),0)</f>
        <v>2.0288925113738924E-2</v>
      </c>
      <c r="G800" s="6">
        <f>IF(名目付加価値!G800&gt;0,名目付加価値!G800/SUMIF(名目付加価値!G786:G808,"&lt;&gt;0"),0)</f>
        <v>2.2083442923062049E-2</v>
      </c>
      <c r="H800" s="6">
        <f>IF(名目付加価値!H800&gt;0,名目付加価値!H800/SUMIF(名目付加価値!H786:H808,"&lt;&gt;0"),0)</f>
        <v>2.05356153414364E-2</v>
      </c>
      <c r="I800" s="6">
        <f>IF(名目付加価値!I800&gt;0,名目付加価値!I800/SUMIF(名目付加価値!I786:I808,"&lt;&gt;0"),0)</f>
        <v>1.9298590836076501E-2</v>
      </c>
      <c r="J800" s="6">
        <f>IF(名目付加価値!J800&gt;0,名目付加価値!J800/SUMIF(名目付加価値!J786:J808,"&lt;&gt;0"),0)</f>
        <v>1.8872128666416285E-2</v>
      </c>
    </row>
    <row r="801" spans="1:10" x14ac:dyDescent="0.15">
      <c r="A801" s="1">
        <v>35</v>
      </c>
      <c r="B801" s="1" t="s">
        <v>314</v>
      </c>
      <c r="C801" s="1">
        <v>16</v>
      </c>
      <c r="D801" s="1" t="s">
        <v>10</v>
      </c>
      <c r="E801" s="6">
        <f>IF(名目付加価値!E801&gt;0,名目付加価値!E801/SUMIF(名目付加価値!E786:E808,"&lt;&gt;0"),0)</f>
        <v>6.7513226156326669E-2</v>
      </c>
      <c r="F801" s="6">
        <f>IF(名目付加価値!F801&gt;0,名目付加価値!F801/SUMIF(名目付加価値!F786:F808,"&lt;&gt;0"),0)</f>
        <v>9.9017886673374161E-2</v>
      </c>
      <c r="G801" s="6">
        <f>IF(名目付加価値!G801&gt;0,名目付加価値!G801/SUMIF(名目付加価値!G786:G808,"&lt;&gt;0"),0)</f>
        <v>9.3157912776224219E-2</v>
      </c>
      <c r="H801" s="6">
        <f>IF(名目付加価値!H801&gt;0,名目付加価値!H801/SUMIF(名目付加価値!H786:H808,"&lt;&gt;0"),0)</f>
        <v>7.7077697399141706E-2</v>
      </c>
      <c r="I801" s="6">
        <f>IF(名目付加価値!I801&gt;0,名目付加価値!I801/SUMIF(名目付加価値!I786:I808,"&lt;&gt;0"),0)</f>
        <v>5.8043090904191963E-2</v>
      </c>
      <c r="J801" s="6">
        <f>IF(名目付加価値!J801&gt;0,名目付加価値!J801/SUMIF(名目付加価値!J786:J808,"&lt;&gt;0"),0)</f>
        <v>6.0540737234439097E-2</v>
      </c>
    </row>
    <row r="802" spans="1:10" x14ac:dyDescent="0.15">
      <c r="A802" s="1">
        <v>35</v>
      </c>
      <c r="B802" s="1" t="s">
        <v>314</v>
      </c>
      <c r="C802" s="1">
        <v>17</v>
      </c>
      <c r="D802" s="1" t="s">
        <v>11</v>
      </c>
      <c r="E802" s="6">
        <f>IF(名目付加価値!E802&gt;0,名目付加価値!E802/SUMIF(名目付加価値!E786:E808,"&lt;&gt;0"),0)</f>
        <v>2.5100698073743474E-2</v>
      </c>
      <c r="F802" s="6">
        <f>IF(名目付加価値!F802&gt;0,名目付加価値!F802/SUMIF(名目付加価値!F786:F808,"&lt;&gt;0"),0)</f>
        <v>3.5189882091393024E-2</v>
      </c>
      <c r="G802" s="6">
        <f>IF(名目付加価値!G802&gt;0,名目付加価値!G802/SUMIF(名目付加価値!G786:G808,"&lt;&gt;0"),0)</f>
        <v>4.0776628936273977E-2</v>
      </c>
      <c r="H802" s="6">
        <f>IF(名目付加価値!H802&gt;0,名目付加価値!H802/SUMIF(名目付加価値!H786:H808,"&lt;&gt;0"),0)</f>
        <v>4.4364872174530577E-2</v>
      </c>
      <c r="I802" s="6">
        <f>IF(名目付加価値!I802&gt;0,名目付加価値!I802/SUMIF(名目付加価値!I786:I808,"&lt;&gt;0"),0)</f>
        <v>2.9738932731008447E-2</v>
      </c>
      <c r="J802" s="6">
        <f>IF(名目付加価値!J802&gt;0,名目付加価値!J802/SUMIF(名目付加価値!J786:J808,"&lt;&gt;0"),0)</f>
        <v>3.7835743163223003E-2</v>
      </c>
    </row>
    <row r="803" spans="1:10" x14ac:dyDescent="0.15">
      <c r="A803" s="1">
        <v>35</v>
      </c>
      <c r="B803" s="1" t="s">
        <v>314</v>
      </c>
      <c r="C803" s="1">
        <v>18</v>
      </c>
      <c r="D803" s="1" t="s">
        <v>12</v>
      </c>
      <c r="E803" s="6">
        <f>IF(名目付加価値!E803&gt;0,名目付加価値!E803/SUMIF(名目付加価値!E786:E808,"&lt;&gt;0"),0)</f>
        <v>9.4860319661349751E-2</v>
      </c>
      <c r="F803" s="6">
        <f>IF(名目付加価値!F803&gt;0,名目付加価値!F803/SUMIF(名目付加価値!F786:F808,"&lt;&gt;0"),0)</f>
        <v>0.10534412375247414</v>
      </c>
      <c r="G803" s="6">
        <f>IF(名目付加価値!G803&gt;0,名目付加価値!G803/SUMIF(名目付加価値!G786:G808,"&lt;&gt;0"),0)</f>
        <v>8.6801570883113674E-2</v>
      </c>
      <c r="H803" s="6">
        <f>IF(名目付加価値!H803&gt;0,名目付加価値!H803/SUMIF(名目付加価値!H786:H808,"&lt;&gt;0"),0)</f>
        <v>9.2921756453413287E-2</v>
      </c>
      <c r="I803" s="6">
        <f>IF(名目付加価値!I803&gt;0,名目付加価値!I803/SUMIF(名目付加価値!I786:I808,"&lt;&gt;0"),0)</f>
        <v>8.4418160661206582E-2</v>
      </c>
      <c r="J803" s="6">
        <f>IF(名目付加価値!J803&gt;0,名目付加価値!J803/SUMIF(名目付加価値!J786:J808,"&lt;&gt;0"),0)</f>
        <v>8.1602581010993824E-2</v>
      </c>
    </row>
    <row r="804" spans="1:10" x14ac:dyDescent="0.15">
      <c r="A804" s="1">
        <v>35</v>
      </c>
      <c r="B804" s="1" t="s">
        <v>314</v>
      </c>
      <c r="C804" s="1">
        <v>19</v>
      </c>
      <c r="D804" s="1" t="s">
        <v>13</v>
      </c>
      <c r="E804" s="6">
        <f>IF(名目付加価値!E804&gt;0,名目付加価値!E804/SUMIF(名目付加価値!E786:E808,"&lt;&gt;0"),0)</f>
        <v>3.0088737876029926E-2</v>
      </c>
      <c r="F804" s="6">
        <f>IF(名目付加価値!F804&gt;0,名目付加価値!F804/SUMIF(名目付加価値!F786:F808,"&lt;&gt;0"),0)</f>
        <v>3.9221517922335573E-2</v>
      </c>
      <c r="G804" s="6">
        <f>IF(名目付加価値!G804&gt;0,名目付加価値!G804/SUMIF(名目付加価値!G786:G808,"&lt;&gt;0"),0)</f>
        <v>4.3216151604477261E-2</v>
      </c>
      <c r="H804" s="6">
        <f>IF(名目付加価値!H804&gt;0,名目付加価値!H804/SUMIF(名目付加価値!H786:H808,"&lt;&gt;0"),0)</f>
        <v>3.6197067881535379E-2</v>
      </c>
      <c r="I804" s="6">
        <f>IF(名目付加価値!I804&gt;0,名目付加価値!I804/SUMIF(名目付加価値!I786:I808,"&lt;&gt;0"),0)</f>
        <v>3.6048750763249676E-2</v>
      </c>
      <c r="J804" s="6">
        <f>IF(名目付加価値!J804&gt;0,名目付加価値!J804/SUMIF(名目付加価値!J786:J808,"&lt;&gt;0"),0)</f>
        <v>3.6281595540101047E-2</v>
      </c>
    </row>
    <row r="805" spans="1:10" x14ac:dyDescent="0.15">
      <c r="A805" s="1">
        <v>35</v>
      </c>
      <c r="B805" s="1" t="s">
        <v>314</v>
      </c>
      <c r="C805" s="1">
        <v>20</v>
      </c>
      <c r="D805" s="1" t="s">
        <v>14</v>
      </c>
      <c r="E805" s="6">
        <f>IF(名目付加価値!E805&gt;0,名目付加価値!E805/SUMIF(名目付加価値!E786:E808,"&lt;&gt;0"),0)</f>
        <v>1.1496513032766203E-2</v>
      </c>
      <c r="F805" s="6">
        <f>IF(名目付加価値!F805&gt;0,名目付加価値!F805/SUMIF(名目付加価値!F786:F808,"&lt;&gt;0"),0)</f>
        <v>1.6331298046115356E-2</v>
      </c>
      <c r="G805" s="6">
        <f>IF(名目付加価値!G805&gt;0,名目付加価値!G805/SUMIF(名目付加価値!G786:G808,"&lt;&gt;0"),0)</f>
        <v>1.4779137627769353E-2</v>
      </c>
      <c r="H805" s="6">
        <f>IF(名目付加価値!H805&gt;0,名目付加価値!H805/SUMIF(名目付加価値!H786:H808,"&lt;&gt;0"),0)</f>
        <v>1.0508492222699024E-2</v>
      </c>
      <c r="I805" s="6">
        <f>IF(名目付加価値!I805&gt;0,名目付加価値!I805/SUMIF(名目付加価値!I786:I808,"&lt;&gt;0"),0)</f>
        <v>1.0177464126830741E-2</v>
      </c>
      <c r="J805" s="6">
        <f>IF(名目付加価値!J805&gt;0,名目付加価値!J805/SUMIF(名目付加価値!J786:J808,"&lt;&gt;0"),0)</f>
        <v>1.1633626115252366E-2</v>
      </c>
    </row>
    <row r="806" spans="1:10" x14ac:dyDescent="0.15">
      <c r="A806" s="1">
        <v>35</v>
      </c>
      <c r="B806" s="1" t="s">
        <v>314</v>
      </c>
      <c r="C806" s="1">
        <v>21</v>
      </c>
      <c r="D806" s="1" t="s">
        <v>15</v>
      </c>
      <c r="E806" s="6">
        <f>IF(名目付加価値!E806&gt;0,名目付加価値!E806/SUMIF(名目付加価値!E786:E808,"&lt;&gt;0"),0)</f>
        <v>9.611608173717108E-2</v>
      </c>
      <c r="F806" s="6">
        <f>IF(名目付加価値!F806&gt;0,名目付加価値!F806/SUMIF(名目付加価値!F786:F808,"&lt;&gt;0"),0)</f>
        <v>7.7053511852315917E-2</v>
      </c>
      <c r="G806" s="6">
        <f>IF(名目付加価値!G806&gt;0,名目付加価値!G806/SUMIF(名目付加価値!G786:G808,"&lt;&gt;0"),0)</f>
        <v>6.7690411552760857E-2</v>
      </c>
      <c r="H806" s="6">
        <f>IF(名目付加価値!H806&gt;0,名目付加価値!H806/SUMIF(名目付加価値!H786:H808,"&lt;&gt;0"),0)</f>
        <v>7.0025434807929637E-2</v>
      </c>
      <c r="I806" s="6">
        <f>IF(名目付加価値!I806&gt;0,名目付加価値!I806/SUMIF(名目付加価値!I786:I808,"&lt;&gt;0"),0)</f>
        <v>7.5284632058558093E-2</v>
      </c>
      <c r="J806" s="6">
        <f>IF(名目付加価値!J806&gt;0,名目付加価値!J806/SUMIF(名目付加価値!J786:J808,"&lt;&gt;0"),0)</f>
        <v>7.2494183978183246E-2</v>
      </c>
    </row>
    <row r="807" spans="1:10" x14ac:dyDescent="0.15">
      <c r="A807" s="1">
        <v>35</v>
      </c>
      <c r="B807" s="1" t="s">
        <v>181</v>
      </c>
      <c r="C807" s="1">
        <v>22</v>
      </c>
      <c r="D807" s="1" t="s">
        <v>7</v>
      </c>
      <c r="E807" s="6">
        <f>IF(名目付加価値!E807&gt;0,名目付加価値!E807/SUMIF(名目付加価値!E786:E808,"&lt;&gt;0"),0)</f>
        <v>9.0977923456765447E-2</v>
      </c>
      <c r="F807" s="6">
        <f>IF(名目付加価値!F807&gt;0,名目付加価値!F807/SUMIF(名目付加価値!F786:F808,"&lt;&gt;0"),0)</f>
        <v>0.15542173881334811</v>
      </c>
      <c r="G807" s="6">
        <f>IF(名目付加価値!G807&gt;0,名目付加価値!G807/SUMIF(名目付加価値!G786:G808,"&lt;&gt;0"),0)</f>
        <v>0.1585336060700813</v>
      </c>
      <c r="H807" s="6">
        <f>IF(名目付加価値!H807&gt;0,名目付加価値!H807/SUMIF(名目付加価値!H786:H808,"&lt;&gt;0"),0)</f>
        <v>0.200279732509268</v>
      </c>
      <c r="I807" s="6">
        <f>IF(名目付加価値!I807&gt;0,名目付加価値!I807/SUMIF(名目付加価値!I786:I808,"&lt;&gt;0"),0)</f>
        <v>0.21676771970096781</v>
      </c>
      <c r="J807" s="6">
        <f>IF(名目付加価値!J807&gt;0,名目付加価値!J807/SUMIF(名目付加価値!J786:J808,"&lt;&gt;0"),0)</f>
        <v>0.23003441463093791</v>
      </c>
    </row>
    <row r="808" spans="1:10" x14ac:dyDescent="0.15">
      <c r="A808" s="1">
        <v>35</v>
      </c>
      <c r="B808" s="1" t="s">
        <v>181</v>
      </c>
      <c r="C808" s="1">
        <v>23</v>
      </c>
      <c r="D808" s="1" t="s">
        <v>28</v>
      </c>
      <c r="E808" s="6">
        <f>IF(名目付加価値!E808&gt;0,名目付加価値!E808/SUMIF(名目付加価値!E786:E808,"&lt;&gt;0"),0)</f>
        <v>5.9717296411781508E-2</v>
      </c>
      <c r="F808" s="6">
        <f>IF(名目付加価値!F808&gt;0,名目付加価値!F808/SUMIF(名目付加価値!F786:F808,"&lt;&gt;0"),0)</f>
        <v>9.7790308085040453E-2</v>
      </c>
      <c r="G808" s="6">
        <f>IF(名目付加価値!G808&gt;0,名目付加価値!G808/SUMIF(名目付加価値!G786:G808,"&lt;&gt;0"),0)</f>
        <v>9.5363611893470715E-2</v>
      </c>
      <c r="H808" s="6">
        <f>IF(名目付加価値!H808&gt;0,名目付加価値!H808/SUMIF(名目付加価値!H786:H808,"&lt;&gt;0"),0)</f>
        <v>0.115821850484191</v>
      </c>
      <c r="I808" s="6">
        <f>IF(名目付加価値!I808&gt;0,名目付加価値!I808/SUMIF(名目付加価値!I786:I808,"&lt;&gt;0"),0)</f>
        <v>0.12255481689760049</v>
      </c>
      <c r="J808" s="6">
        <f>IF(名目付加価値!J808&gt;0,名目付加価値!J808/SUMIF(名目付加価値!J786:J808,"&lt;&gt;0"),0)</f>
        <v>0.12932727980791714</v>
      </c>
    </row>
    <row r="809" spans="1:10" x14ac:dyDescent="0.15">
      <c r="A809" s="1">
        <v>36</v>
      </c>
      <c r="B809" s="1" t="s">
        <v>316</v>
      </c>
      <c r="C809" s="1">
        <v>1</v>
      </c>
      <c r="D809" s="1" t="s">
        <v>8</v>
      </c>
      <c r="E809" s="6">
        <f>IF(名目付加価値!E809&gt;0,名目付加価値!E809/SUMIF(名目付加価値!E809:E831,"&lt;&gt;0"),0)</f>
        <v>0.15582992716818844</v>
      </c>
      <c r="F809" s="6">
        <f>IF(名目付加価値!F809&gt;0,名目付加価値!F809/SUMIF(名目付加価値!F809:F831,"&lt;&gt;0"),0)</f>
        <v>8.9286282082099391E-2</v>
      </c>
      <c r="G809" s="6">
        <f>IF(名目付加価値!G809&gt;0,名目付加価値!G809/SUMIF(名目付加価値!G809:G831,"&lt;&gt;0"),0)</f>
        <v>5.9029090055788991E-2</v>
      </c>
      <c r="H809" s="6">
        <f>IF(名目付加価値!H809&gt;0,名目付加価値!H809/SUMIF(名目付加価値!H809:H831,"&lt;&gt;0"),0)</f>
        <v>4.2117060867676241E-2</v>
      </c>
      <c r="I809" s="6">
        <f>IF(名目付加価値!I809&gt;0,名目付加価値!I809/SUMIF(名目付加価値!I809:I831,"&lt;&gt;0"),0)</f>
        <v>2.9715099570189842E-2</v>
      </c>
      <c r="J809" s="6">
        <f>IF(名目付加価値!J809&gt;0,名目付加価値!J809/SUMIF(名目付加価値!J809:J831,"&lt;&gt;0"),0)</f>
        <v>2.8031249104182168E-2</v>
      </c>
    </row>
    <row r="810" spans="1:10" x14ac:dyDescent="0.15">
      <c r="A810" s="1">
        <v>36</v>
      </c>
      <c r="B810" s="1" t="s">
        <v>317</v>
      </c>
      <c r="C810" s="1">
        <v>2</v>
      </c>
      <c r="D810" s="1" t="s">
        <v>9</v>
      </c>
      <c r="E810" s="6">
        <f>IF(名目付加価値!E810&gt;0,名目付加価値!E810/SUMIF(名目付加価値!E809:E831,"&lt;&gt;0"),0)</f>
        <v>8.9614179513072788E-3</v>
      </c>
      <c r="F810" s="6">
        <f>IF(名目付加価値!F810&gt;0,名目付加価値!F810/SUMIF(名目付加価値!F809:F831,"&lt;&gt;0"),0)</f>
        <v>1.9432059933101916E-3</v>
      </c>
      <c r="G810" s="6">
        <f>IF(名目付加価値!G810&gt;0,名目付加価値!G810/SUMIF(名目付加価値!G809:G831,"&lt;&gt;0"),0)</f>
        <v>9.5664152857742753E-4</v>
      </c>
      <c r="H810" s="6">
        <f>IF(名目付加価値!H810&gt;0,名目付加価値!H810/SUMIF(名目付加価値!H809:H831,"&lt;&gt;0"),0)</f>
        <v>7.3645700859518287E-4</v>
      </c>
      <c r="I810" s="6">
        <f>IF(名目付加価値!I810&gt;0,名目付加価値!I810/SUMIF(名目付加価値!I809:I831,"&lt;&gt;0"),0)</f>
        <v>4.8529574280837775E-4</v>
      </c>
      <c r="J810" s="6">
        <f>IF(名目付加価値!J810&gt;0,名目付加価値!J810/SUMIF(名目付加価値!J809:J831,"&lt;&gt;0"),0)</f>
        <v>3.9238454775108257E-4</v>
      </c>
    </row>
    <row r="811" spans="1:10" x14ac:dyDescent="0.15">
      <c r="A811" s="1">
        <v>36</v>
      </c>
      <c r="B811" s="1" t="s">
        <v>318</v>
      </c>
      <c r="C811" s="1">
        <v>3</v>
      </c>
      <c r="D811" s="1" t="s">
        <v>16</v>
      </c>
      <c r="E811" s="6">
        <f>IF(名目付加価値!E811&gt;0,名目付加価値!E811/SUMIF(名目付加価値!E809:E831,"&lt;&gt;0"),0)</f>
        <v>7.4626348759582031E-2</v>
      </c>
      <c r="F811" s="6">
        <f>IF(名目付加価値!F811&gt;0,名目付加価値!F811/SUMIF(名目付加価値!F809:F831,"&lt;&gt;0"),0)</f>
        <v>4.6264525277507317E-2</v>
      </c>
      <c r="G811" s="6">
        <f>IF(名目付加価値!G811&gt;0,名目付加価値!G811/SUMIF(名目付加価値!G809:G831,"&lt;&gt;0"),0)</f>
        <v>8.9621564823466421E-2</v>
      </c>
      <c r="H811" s="6">
        <f>IF(名目付加価値!H811&gt;0,名目付加価値!H811/SUMIF(名目付加価値!H809:H831,"&lt;&gt;0"),0)</f>
        <v>6.3375331667762699E-2</v>
      </c>
      <c r="I811" s="6">
        <f>IF(名目付加価値!I811&gt;0,名目付加価値!I811/SUMIF(名目付加価値!I809:I831,"&lt;&gt;0"),0)</f>
        <v>2.6036698751860574E-2</v>
      </c>
      <c r="J811" s="6">
        <f>IF(名目付加価値!J811&gt;0,名目付加価値!J811/SUMIF(名目付加価値!J809:J831,"&lt;&gt;0"),0)</f>
        <v>2.5451886591740934E-2</v>
      </c>
    </row>
    <row r="812" spans="1:10" x14ac:dyDescent="0.15">
      <c r="A812" s="1">
        <v>36</v>
      </c>
      <c r="B812" s="1" t="s">
        <v>318</v>
      </c>
      <c r="C812" s="1">
        <v>4</v>
      </c>
      <c r="D812" s="1" t="s">
        <v>17</v>
      </c>
      <c r="E812" s="6">
        <f>IF(名目付加価値!E812&gt;0,名目付加価値!E812/SUMIF(名目付加価値!E809:E831,"&lt;&gt;0"),0)</f>
        <v>3.1806109054748587E-2</v>
      </c>
      <c r="F812" s="6">
        <f>IF(名目付加価値!F812&gt;0,名目付加価値!F812/SUMIF(名目付加価値!F809:F831,"&lt;&gt;0"),0)</f>
        <v>2.0821551803991513E-2</v>
      </c>
      <c r="G812" s="6">
        <f>IF(名目付加価値!G812&gt;0,名目付加価値!G812/SUMIF(名目付加価値!G809:G831,"&lt;&gt;0"),0)</f>
        <v>1.8234503534434128E-2</v>
      </c>
      <c r="H812" s="6">
        <f>IF(名目付加価値!H812&gt;0,名目付加価値!H812/SUMIF(名目付加価値!H809:H831,"&lt;&gt;0"),0)</f>
        <v>1.0307981199408331E-2</v>
      </c>
      <c r="I812" s="6">
        <f>IF(名目付加価値!I812&gt;0,名目付加価値!I812/SUMIF(名目付加価値!I809:I831,"&lt;&gt;0"),0)</f>
        <v>6.6712501106289245E-3</v>
      </c>
      <c r="J812" s="6">
        <f>IF(名目付加価値!J812&gt;0,名目付加価値!J812/SUMIF(名目付加価値!J809:J831,"&lt;&gt;0"),0)</f>
        <v>5.9363496314954849E-3</v>
      </c>
    </row>
    <row r="813" spans="1:10" x14ac:dyDescent="0.15">
      <c r="A813" s="1">
        <v>36</v>
      </c>
      <c r="B813" s="1" t="s">
        <v>318</v>
      </c>
      <c r="C813" s="1">
        <v>5</v>
      </c>
      <c r="D813" s="1" t="s">
        <v>18</v>
      </c>
      <c r="E813" s="6">
        <f>IF(名目付加価値!E813&gt;0,名目付加価値!E813/SUMIF(名目付加価値!E809:E831,"&lt;&gt;0"),0)</f>
        <v>1.4066174037544234E-2</v>
      </c>
      <c r="F813" s="6">
        <f>IF(名目付加価値!F813&gt;0,名目付加価値!F813/SUMIF(名目付加価値!F809:F831,"&lt;&gt;0"),0)</f>
        <v>1.1233409746790601E-2</v>
      </c>
      <c r="G813" s="6">
        <f>IF(名目付加価値!G813&gt;0,名目付加価値!G813/SUMIF(名目付加価値!G809:G831,"&lt;&gt;0"),0)</f>
        <v>1.5613193923367852E-2</v>
      </c>
      <c r="H813" s="6">
        <f>IF(名目付加価値!H813&gt;0,名目付加価値!H813/SUMIF(名目付加価値!H809:H831,"&lt;&gt;0"),0)</f>
        <v>1.7525641230119102E-2</v>
      </c>
      <c r="I813" s="6">
        <f>IF(名目付加価値!I813&gt;0,名目付加価値!I813/SUMIF(名目付加価値!I809:I831,"&lt;&gt;0"),0)</f>
        <v>1.3915424033626203E-2</v>
      </c>
      <c r="J813" s="6">
        <f>IF(名目付加価値!J813&gt;0,名目付加価値!J813/SUMIF(名目付加価値!J809:J831,"&lt;&gt;0"),0)</f>
        <v>1.3766721720492764E-2</v>
      </c>
    </row>
    <row r="814" spans="1:10" x14ac:dyDescent="0.15">
      <c r="A814" s="1">
        <v>36</v>
      </c>
      <c r="B814" s="1" t="s">
        <v>318</v>
      </c>
      <c r="C814" s="1">
        <v>6</v>
      </c>
      <c r="D814" s="1" t="s">
        <v>2</v>
      </c>
      <c r="E814" s="6">
        <f>IF(名目付加価値!E814&gt;0,名目付加価値!E814/SUMIF(名目付加価値!E809:E831,"&lt;&gt;0"),0)</f>
        <v>2.6483730598467346E-2</v>
      </c>
      <c r="F814" s="6">
        <f>IF(名目付加価値!F814&gt;0,名目付加価値!F814/SUMIF(名目付加価値!F809:F831,"&lt;&gt;0"),0)</f>
        <v>3.0149638538483469E-2</v>
      </c>
      <c r="G814" s="6">
        <f>IF(名目付加価値!G814&gt;0,名目付加価値!G814/SUMIF(名目付加価値!G809:G831,"&lt;&gt;0"),0)</f>
        <v>3.374082735651527E-2</v>
      </c>
      <c r="H814" s="6">
        <f>IF(名目付加価値!H814&gt;0,名目付加価値!H814/SUMIF(名目付加価値!H809:H831,"&lt;&gt;0"),0)</f>
        <v>5.3157700188563244E-2</v>
      </c>
      <c r="I814" s="6">
        <f>IF(名目付加価値!I814&gt;0,名目付加価値!I814/SUMIF(名目付加価値!I809:I831,"&lt;&gt;0"),0)</f>
        <v>7.1991158857392712E-2</v>
      </c>
      <c r="J814" s="6">
        <f>IF(名目付加価値!J814&gt;0,名目付加価値!J814/SUMIF(名目付加価値!J809:J831,"&lt;&gt;0"),0)</f>
        <v>8.6349537663485812E-2</v>
      </c>
    </row>
    <row r="815" spans="1:10" x14ac:dyDescent="0.15">
      <c r="A815" s="1">
        <v>36</v>
      </c>
      <c r="B815" s="1" t="s">
        <v>318</v>
      </c>
      <c r="C815" s="1">
        <v>7</v>
      </c>
      <c r="D815" s="1" t="s">
        <v>19</v>
      </c>
      <c r="E815" s="6">
        <f>IF(名目付加価値!E815&gt;0,名目付加価値!E815/SUMIF(名目付加価値!E809:E831,"&lt;&gt;0"),0)</f>
        <v>5.5365881796692615E-3</v>
      </c>
      <c r="F815" s="6">
        <f>IF(名目付加価値!F815&gt;0,名目付加価値!F815/SUMIF(名目付加価値!F809:F831,"&lt;&gt;0"),0)</f>
        <v>1.9153965441608901E-4</v>
      </c>
      <c r="G815" s="6">
        <f>IF(名目付加価値!G815&gt;0,名目付加価値!G815/SUMIF(名目付加価値!G809:G831,"&lt;&gt;0"),0)</f>
        <v>1.1595044530110245E-3</v>
      </c>
      <c r="H815" s="6">
        <f>IF(名目付加価値!H815&gt;0,名目付加価値!H815/SUMIF(名目付加価値!H809:H831,"&lt;&gt;0"),0)</f>
        <v>4.7077803803803478E-4</v>
      </c>
      <c r="I815" s="6">
        <f>IF(名目付加価値!I815&gt;0,名目付加価値!I815/SUMIF(名目付加価値!I809:I831,"&lt;&gt;0"),0)</f>
        <v>5.0852462014731837E-4</v>
      </c>
      <c r="J815" s="6">
        <f>IF(名目付加価値!J815&gt;0,名目付加価値!J815/SUMIF(名目付加価値!J809:J831,"&lt;&gt;0"),0)</f>
        <v>4.2510324113190207E-4</v>
      </c>
    </row>
    <row r="816" spans="1:10" x14ac:dyDescent="0.15">
      <c r="A816" s="1">
        <v>36</v>
      </c>
      <c r="B816" s="1" t="s">
        <v>318</v>
      </c>
      <c r="C816" s="1">
        <v>8</v>
      </c>
      <c r="D816" s="1" t="s">
        <v>20</v>
      </c>
      <c r="E816" s="6">
        <f>IF(名目付加価値!E816&gt;0,名目付加価値!E816/SUMIF(名目付加価値!E809:E831,"&lt;&gt;0"),0)</f>
        <v>4.739049301633688E-3</v>
      </c>
      <c r="F816" s="6">
        <f>IF(名目付加価値!F816&gt;0,名目付加価値!F816/SUMIF(名目付加価値!F809:F831,"&lt;&gt;0"),0)</f>
        <v>6.491006743755556E-3</v>
      </c>
      <c r="G816" s="6">
        <f>IF(名目付加価値!G816&gt;0,名目付加価値!G816/SUMIF(名目付加価値!G809:G831,"&lt;&gt;0"),0)</f>
        <v>6.095217313737804E-3</v>
      </c>
      <c r="H816" s="6">
        <f>IF(名目付加価値!H816&gt;0,名目付加価値!H816/SUMIF(名目付加価値!H809:H831,"&lt;&gt;0"),0)</f>
        <v>5.2459607474078414E-3</v>
      </c>
      <c r="I816" s="6">
        <f>IF(名目付加価値!I816&gt;0,名目付加価値!I816/SUMIF(名目付加価値!I809:I831,"&lt;&gt;0"),0)</f>
        <v>3.2597314020271656E-3</v>
      </c>
      <c r="J816" s="6">
        <f>IF(名目付加価値!J816&gt;0,名目付加価値!J816/SUMIF(名目付加価値!J809:J831,"&lt;&gt;0"),0)</f>
        <v>2.4670187160364425E-3</v>
      </c>
    </row>
    <row r="817" spans="1:10" x14ac:dyDescent="0.15">
      <c r="A817" s="1">
        <v>36</v>
      </c>
      <c r="B817" s="1" t="s">
        <v>318</v>
      </c>
      <c r="C817" s="1">
        <v>9</v>
      </c>
      <c r="D817" s="1" t="s">
        <v>21</v>
      </c>
      <c r="E817" s="6">
        <f>IF(名目付加価値!E817&gt;0,名目付加価値!E817/SUMIF(名目付加価値!E809:E831,"&lt;&gt;0"),0)</f>
        <v>2.840360973275914E-3</v>
      </c>
      <c r="F817" s="6">
        <f>IF(名目付加価値!F817&gt;0,名目付加価値!F817/SUMIF(名目付加価値!F809:F831,"&lt;&gt;0"),0)</f>
        <v>8.4450897959113345E-3</v>
      </c>
      <c r="G817" s="6">
        <f>IF(名目付加価値!G817&gt;0,名目付加価値!G817/SUMIF(名目付加価値!G809:G831,"&lt;&gt;0"),0)</f>
        <v>3.4695960044341121E-3</v>
      </c>
      <c r="H817" s="6">
        <f>IF(名目付加価値!H817&gt;0,名目付加価値!H817/SUMIF(名目付加価値!H809:H831,"&lt;&gt;0"),0)</f>
        <v>1.885257804517449E-3</v>
      </c>
      <c r="I817" s="6">
        <f>IF(名目付加価値!I817&gt;0,名目付加価値!I817/SUMIF(名目付加価値!I809:I831,"&lt;&gt;0"),0)</f>
        <v>3.4022811737141985E-3</v>
      </c>
      <c r="J817" s="6">
        <f>IF(名目付加価値!J817&gt;0,名目付加価値!J817/SUMIF(名目付加価値!J809:J831,"&lt;&gt;0"),0)</f>
        <v>3.252669847638545E-3</v>
      </c>
    </row>
    <row r="818" spans="1:10" x14ac:dyDescent="0.15">
      <c r="A818" s="1">
        <v>36</v>
      </c>
      <c r="B818" s="1" t="s">
        <v>318</v>
      </c>
      <c r="C818" s="1">
        <v>10</v>
      </c>
      <c r="D818" s="1" t="s">
        <v>22</v>
      </c>
      <c r="E818" s="6">
        <f>IF(名目付加価値!E818&gt;0,名目付加価値!E818/SUMIF(名目付加価値!E809:E831,"&lt;&gt;0"),0)</f>
        <v>8.6108895253475381E-3</v>
      </c>
      <c r="F818" s="6">
        <f>IF(名目付加価値!F818&gt;0,名目付加価値!F818/SUMIF(名目付加価値!F809:F831,"&lt;&gt;0"),0)</f>
        <v>7.31295962923844E-3</v>
      </c>
      <c r="G818" s="6">
        <f>IF(名目付加価値!G818&gt;0,名目付加価値!G818/SUMIF(名目付加価値!G809:G831,"&lt;&gt;0"),0)</f>
        <v>9.2987230319960777E-3</v>
      </c>
      <c r="H818" s="6">
        <f>IF(名目付加価値!H818&gt;0,名目付加価値!H818/SUMIF(名目付加価値!H809:H831,"&lt;&gt;0"),0)</f>
        <v>8.0744933871519722E-3</v>
      </c>
      <c r="I818" s="6">
        <f>IF(名目付加価値!I818&gt;0,名目付加価値!I818/SUMIF(名目付加価値!I809:I831,"&lt;&gt;0"),0)</f>
        <v>8.9811512018619852E-3</v>
      </c>
      <c r="J818" s="6">
        <f>IF(名目付加価値!J818&gt;0,名目付加価値!J818/SUMIF(名目付加価値!J809:J831,"&lt;&gt;0"),0)</f>
        <v>7.4017289391093456E-3</v>
      </c>
    </row>
    <row r="819" spans="1:10" x14ac:dyDescent="0.15">
      <c r="A819" s="1">
        <v>36</v>
      </c>
      <c r="B819" s="1" t="s">
        <v>318</v>
      </c>
      <c r="C819" s="1">
        <v>11</v>
      </c>
      <c r="D819" s="1" t="s">
        <v>23</v>
      </c>
      <c r="E819" s="6">
        <f>IF(名目付加価値!E819&gt;0,名目付加価値!E819/SUMIF(名目付加価値!E809:E831,"&lt;&gt;0"),0)</f>
        <v>2.0784233699546888E-2</v>
      </c>
      <c r="F819" s="6">
        <f>IF(名目付加価値!F819&gt;0,名目付加価値!F819/SUMIF(名目付加価値!F809:F831,"&lt;&gt;0"),0)</f>
        <v>1.0633874206604445E-2</v>
      </c>
      <c r="G819" s="6">
        <f>IF(名目付加価値!G819&gt;0,名目付加価値!G819/SUMIF(名目付加価値!G809:G831,"&lt;&gt;0"),0)</f>
        <v>2.1180625318697729E-2</v>
      </c>
      <c r="H819" s="6">
        <f>IF(名目付加価値!H819&gt;0,名目付加価値!H819/SUMIF(名目付加価値!H809:H831,"&lt;&gt;0"),0)</f>
        <v>1.8181760184133512E-2</v>
      </c>
      <c r="I819" s="6">
        <f>IF(名目付加価値!I819&gt;0,名目付加価値!I819/SUMIF(名目付加価値!I809:I831,"&lt;&gt;0"),0)</f>
        <v>2.028161400026849E-2</v>
      </c>
      <c r="J819" s="6">
        <f>IF(名目付加価値!J819&gt;0,名目付加価値!J819/SUMIF(名目付加価値!J809:J831,"&lt;&gt;0"),0)</f>
        <v>1.3668610471117905E-2</v>
      </c>
    </row>
    <row r="820" spans="1:10" x14ac:dyDescent="0.15">
      <c r="A820" s="1">
        <v>36</v>
      </c>
      <c r="B820" s="1" t="s">
        <v>318</v>
      </c>
      <c r="C820" s="1">
        <v>12</v>
      </c>
      <c r="D820" s="1" t="s">
        <v>24</v>
      </c>
      <c r="E820" s="6">
        <f>IF(名目付加価値!E820&gt;0,名目付加価値!E820/SUMIF(名目付加価値!E809:E831,"&lt;&gt;0"),0)</f>
        <v>4.6995646525080604E-3</v>
      </c>
      <c r="F820" s="6">
        <f>IF(名目付加価値!F820&gt;0,名目付加価値!F820/SUMIF(名目付加価値!F809:F831,"&lt;&gt;0"),0)</f>
        <v>4.4751370948147295E-3</v>
      </c>
      <c r="G820" s="6">
        <f>IF(名目付加価値!G820&gt;0,名目付加価値!G820/SUMIF(名目付加価値!G809:G831,"&lt;&gt;0"),0)</f>
        <v>7.0138936669075216E-3</v>
      </c>
      <c r="H820" s="6">
        <f>IF(名目付加価値!H820&gt;0,名目付加価値!H820/SUMIF(名目付加価値!H809:H831,"&lt;&gt;0"),0)</f>
        <v>1.8873550476337861E-2</v>
      </c>
      <c r="I820" s="6">
        <f>IF(名目付加価値!I820&gt;0,名目付加価値!I820/SUMIF(名目付加価値!I809:I831,"&lt;&gt;0"),0)</f>
        <v>5.6804798217114115E-2</v>
      </c>
      <c r="J820" s="6">
        <f>IF(名目付加価値!J820&gt;0,名目付加価値!J820/SUMIF(名目付加価値!J809:J831,"&lt;&gt;0"),0)</f>
        <v>4.9909988724911182E-2</v>
      </c>
    </row>
    <row r="821" spans="1:10" x14ac:dyDescent="0.15">
      <c r="A821" s="1">
        <v>36</v>
      </c>
      <c r="B821" s="1" t="s">
        <v>318</v>
      </c>
      <c r="C821" s="1">
        <v>13</v>
      </c>
      <c r="D821" s="1" t="s">
        <v>25</v>
      </c>
      <c r="E821" s="6">
        <f>IF(名目付加価値!E821&gt;0,名目付加価値!E821/SUMIF(名目付加価値!E809:E831,"&lt;&gt;0"),0)</f>
        <v>5.4004065443679691E-3</v>
      </c>
      <c r="F821" s="6">
        <f>IF(名目付加価値!F821&gt;0,名目付加価値!F821/SUMIF(名目付加価値!F809:F831,"&lt;&gt;0"),0)</f>
        <v>2.6009985133976271E-3</v>
      </c>
      <c r="G821" s="6">
        <f>IF(名目付加価値!G821&gt;0,名目付加価値!G821/SUMIF(名目付加価値!G809:G831,"&lt;&gt;0"),0)</f>
        <v>2.1216714101747612E-3</v>
      </c>
      <c r="H821" s="6">
        <f>IF(名目付加価値!H821&gt;0,名目付加価値!H821/SUMIF(名目付加価値!H809:H831,"&lt;&gt;0"),0)</f>
        <v>1.5778785449007051E-3</v>
      </c>
      <c r="I821" s="6">
        <f>IF(名目付加価値!I821&gt;0,名目付加価値!I821/SUMIF(名目付加価値!I809:I831,"&lt;&gt;0"),0)</f>
        <v>2.8731658146518664E-3</v>
      </c>
      <c r="J821" s="6">
        <f>IF(名目付加価値!J821&gt;0,名目付加価値!J821/SUMIF(名目付加価値!J809:J831,"&lt;&gt;0"),0)</f>
        <v>2.5867731691912024E-3</v>
      </c>
    </row>
    <row r="822" spans="1:10" x14ac:dyDescent="0.15">
      <c r="A822" s="1">
        <v>36</v>
      </c>
      <c r="B822" s="1" t="s">
        <v>318</v>
      </c>
      <c r="C822" s="1">
        <v>14</v>
      </c>
      <c r="D822" s="1" t="s">
        <v>26</v>
      </c>
      <c r="E822" s="6">
        <f>IF(名目付加価値!E822&gt;0,名目付加価値!E822/SUMIF(名目付加価値!E809:E831,"&lt;&gt;0"),0)</f>
        <v>5.4621540623107348E-4</v>
      </c>
      <c r="F822" s="6">
        <f>IF(名目付加価値!F822&gt;0,名目付加価値!F822/SUMIF(名目付加価値!F809:F831,"&lt;&gt;0"),0)</f>
        <v>6.3181827068702751E-4</v>
      </c>
      <c r="G822" s="6">
        <f>IF(名目付加価値!G822&gt;0,名目付加価値!G822/SUMIF(名目付加価値!G809:G831,"&lt;&gt;0"),0)</f>
        <v>3.6999894302479201E-4</v>
      </c>
      <c r="H822" s="6">
        <f>IF(名目付加価値!H822&gt;0,名目付加価値!H822/SUMIF(名目付加価値!H809:H831,"&lt;&gt;0"),0)</f>
        <v>5.5822083392072772E-4</v>
      </c>
      <c r="I822" s="6">
        <f>IF(名目付加価値!I822&gt;0,名目付加価値!I822/SUMIF(名目付加価値!I809:I831,"&lt;&gt;0"),0)</f>
        <v>8.9815562246545427E-4</v>
      </c>
      <c r="J822" s="6">
        <f>IF(名目付加価値!J822&gt;0,名目付加価値!J822/SUMIF(名目付加価値!J809:J831,"&lt;&gt;0"),0)</f>
        <v>5.1740586448115536E-4</v>
      </c>
    </row>
    <row r="823" spans="1:10" x14ac:dyDescent="0.15">
      <c r="A823" s="1">
        <v>36</v>
      </c>
      <c r="B823" s="1" t="s">
        <v>318</v>
      </c>
      <c r="C823" s="1">
        <v>15</v>
      </c>
      <c r="D823" s="1" t="s">
        <v>27</v>
      </c>
      <c r="E823" s="6">
        <f>IF(名目付加価値!E823&gt;0,名目付加価値!E823/SUMIF(名目付加価値!E809:E831,"&lt;&gt;0"),0)</f>
        <v>5.4842612233451625E-2</v>
      </c>
      <c r="F823" s="6">
        <f>IF(名目付加価値!F823&gt;0,名目付加価値!F823/SUMIF(名目付加価値!F809:F831,"&lt;&gt;0"),0)</f>
        <v>5.6528831450495184E-2</v>
      </c>
      <c r="G823" s="6">
        <f>IF(名目付加価値!G823&gt;0,名目付加価値!G823/SUMIF(名目付加価値!G809:G831,"&lt;&gt;0"),0)</f>
        <v>4.9196476182813628E-2</v>
      </c>
      <c r="H823" s="6">
        <f>IF(名目付加価値!H823&gt;0,名目付加価値!H823/SUMIF(名目付加価値!H809:H831,"&lt;&gt;0"),0)</f>
        <v>3.5260549579578498E-2</v>
      </c>
      <c r="I823" s="6">
        <f>IF(名目付加価値!I823&gt;0,名目付加価値!I823/SUMIF(名目付加価値!I809:I831,"&lt;&gt;0"),0)</f>
        <v>2.6617761155315851E-2</v>
      </c>
      <c r="J823" s="6">
        <f>IF(名目付加価値!J823&gt;0,名目付加価値!J823/SUMIF(名目付加価値!J809:J831,"&lt;&gt;0"),0)</f>
        <v>2.4405268399184214E-2</v>
      </c>
    </row>
    <row r="824" spans="1:10" x14ac:dyDescent="0.15">
      <c r="A824" s="1">
        <v>36</v>
      </c>
      <c r="B824" s="1" t="s">
        <v>317</v>
      </c>
      <c r="C824" s="1">
        <v>16</v>
      </c>
      <c r="D824" s="1" t="s">
        <v>10</v>
      </c>
      <c r="E824" s="6">
        <f>IF(名目付加価値!E824&gt;0,名目付加価値!E824/SUMIF(名目付加価値!E809:E831,"&lt;&gt;0"),0)</f>
        <v>9.7852230414671032E-2</v>
      </c>
      <c r="F824" s="6">
        <f>IF(名目付加価値!F824&gt;0,名目付加価値!F824/SUMIF(名目付加価値!F809:F831,"&lt;&gt;0"),0)</f>
        <v>0.11896977749258784</v>
      </c>
      <c r="G824" s="6">
        <f>IF(名目付加価値!G824&gt;0,名目付加価値!G824/SUMIF(名目付加価値!G809:G831,"&lt;&gt;0"),0)</f>
        <v>0.12100483088660521</v>
      </c>
      <c r="H824" s="6">
        <f>IF(名目付加価値!H824&gt;0,名目付加価値!H824/SUMIF(名目付加価値!H809:H831,"&lt;&gt;0"),0)</f>
        <v>0.1010496236578884</v>
      </c>
      <c r="I824" s="6">
        <f>IF(名目付加価値!I824&gt;0,名目付加価値!I824/SUMIF(名目付加価値!I809:I831,"&lt;&gt;0"),0)</f>
        <v>5.4644915928461088E-2</v>
      </c>
      <c r="J824" s="6">
        <f>IF(名目付加価値!J824&gt;0,名目付加価値!J824/SUMIF(名目付加価値!J809:J831,"&lt;&gt;0"),0)</f>
        <v>6.0336525317888925E-2</v>
      </c>
    </row>
    <row r="825" spans="1:10" x14ac:dyDescent="0.15">
      <c r="A825" s="1">
        <v>36</v>
      </c>
      <c r="B825" s="1" t="s">
        <v>317</v>
      </c>
      <c r="C825" s="1">
        <v>17</v>
      </c>
      <c r="D825" s="1" t="s">
        <v>11</v>
      </c>
      <c r="E825" s="6">
        <f>IF(名目付加価値!E825&gt;0,名目付加価値!E825/SUMIF(名目付加価値!E809:E831,"&lt;&gt;0"),0)</f>
        <v>2.8412010982924049E-2</v>
      </c>
      <c r="F825" s="6">
        <f>IF(名目付加価値!F825&gt;0,名目付加価値!F825/SUMIF(名目付加価値!F809:F831,"&lt;&gt;0"),0)</f>
        <v>3.4542176853280288E-2</v>
      </c>
      <c r="G825" s="6">
        <f>IF(名目付加価値!G825&gt;0,名目付加価値!G825/SUMIF(名目付加価値!G809:G831,"&lt;&gt;0"),0)</f>
        <v>2.9756721346101838E-2</v>
      </c>
      <c r="H825" s="6">
        <f>IF(名目付加価値!H825&gt;0,名目付加価値!H825/SUMIF(名目付加価値!H809:H831,"&lt;&gt;0"),0)</f>
        <v>4.4774042218697629E-2</v>
      </c>
      <c r="I825" s="6">
        <f>IF(名目付加価値!I825&gt;0,名目付加価値!I825/SUMIF(名目付加価値!I809:I831,"&lt;&gt;0"),0)</f>
        <v>4.2152960286676762E-2</v>
      </c>
      <c r="J825" s="6">
        <f>IF(名目付加価値!J825&gt;0,名目付加価値!J825/SUMIF(名目付加価値!J809:J831,"&lt;&gt;0"),0)</f>
        <v>4.7944587982276229E-2</v>
      </c>
    </row>
    <row r="826" spans="1:10" x14ac:dyDescent="0.15">
      <c r="A826" s="1">
        <v>36</v>
      </c>
      <c r="B826" s="1" t="s">
        <v>317</v>
      </c>
      <c r="C826" s="1">
        <v>18</v>
      </c>
      <c r="D826" s="1" t="s">
        <v>12</v>
      </c>
      <c r="E826" s="6">
        <f>IF(名目付加価値!E826&gt;0,名目付加価値!E826/SUMIF(名目付加価値!E809:E831,"&lt;&gt;0"),0)</f>
        <v>9.3825902030230959E-2</v>
      </c>
      <c r="F826" s="6">
        <f>IF(名目付加価値!F826&gt;0,名目付加価値!F826/SUMIF(名目付加価値!F809:F831,"&lt;&gt;0"),0)</f>
        <v>0.10364586004293658</v>
      </c>
      <c r="G826" s="6">
        <f>IF(名目付加価値!G826&gt;0,名目付加価値!G826/SUMIF(名目付加価値!G809:G831,"&lt;&gt;0"),0)</f>
        <v>9.5058277342166417E-2</v>
      </c>
      <c r="H826" s="6">
        <f>IF(名目付加価値!H826&gt;0,名目付加価値!H826/SUMIF(名目付加価値!H809:H831,"&lt;&gt;0"),0)</f>
        <v>8.7420137361371997E-2</v>
      </c>
      <c r="I826" s="6">
        <f>IF(名目付加価値!I826&gt;0,名目付加価値!I826/SUMIF(名目付加価値!I809:I831,"&lt;&gt;0"),0)</f>
        <v>7.7586034049004646E-2</v>
      </c>
      <c r="J826" s="6">
        <f>IF(名目付加価値!J826&gt;0,名目付加価値!J826/SUMIF(名目付加価値!J809:J831,"&lt;&gt;0"),0)</f>
        <v>7.0651971755532672E-2</v>
      </c>
    </row>
    <row r="827" spans="1:10" x14ac:dyDescent="0.15">
      <c r="A827" s="1">
        <v>36</v>
      </c>
      <c r="B827" s="1" t="s">
        <v>317</v>
      </c>
      <c r="C827" s="1">
        <v>19</v>
      </c>
      <c r="D827" s="1" t="s">
        <v>13</v>
      </c>
      <c r="E827" s="6">
        <f>IF(名目付加価値!E827&gt;0,名目付加価値!E827/SUMIF(名目付加価値!E809:E831,"&lt;&gt;0"),0)</f>
        <v>3.7636949413044206E-2</v>
      </c>
      <c r="F827" s="6">
        <f>IF(名目付加価値!F827&gt;0,名目付加価値!F827/SUMIF(名目付加価値!F809:F831,"&lt;&gt;0"),0)</f>
        <v>5.1592307206397993E-2</v>
      </c>
      <c r="G827" s="6">
        <f>IF(名目付加価値!G827&gt;0,名目付加価値!G827/SUMIF(名目付加価値!G809:G831,"&lt;&gt;0"),0)</f>
        <v>5.3204578728620201E-2</v>
      </c>
      <c r="H827" s="6">
        <f>IF(名目付加価値!H827&gt;0,名目付加価値!H827/SUMIF(名目付加価値!H809:H831,"&lt;&gt;0"),0)</f>
        <v>5.0117400214934126E-2</v>
      </c>
      <c r="I827" s="6">
        <f>IF(名目付加価値!I827&gt;0,名目付加価値!I827/SUMIF(名目付加価値!I809:I831,"&lt;&gt;0"),0)</f>
        <v>4.9720295522260156E-2</v>
      </c>
      <c r="J827" s="6">
        <f>IF(名目付加価値!J827&gt;0,名目付加価値!J827/SUMIF(名目付加価値!J809:J831,"&lt;&gt;0"),0)</f>
        <v>4.7916433063877759E-2</v>
      </c>
    </row>
    <row r="828" spans="1:10" x14ac:dyDescent="0.15">
      <c r="A828" s="1">
        <v>36</v>
      </c>
      <c r="B828" s="1" t="s">
        <v>317</v>
      </c>
      <c r="C828" s="1">
        <v>20</v>
      </c>
      <c r="D828" s="1" t="s">
        <v>14</v>
      </c>
      <c r="E828" s="6">
        <f>IF(名目付加価値!E828&gt;0,名目付加価値!E828/SUMIF(名目付加価値!E809:E831,"&lt;&gt;0"),0)</f>
        <v>1.0747109232978801E-2</v>
      </c>
      <c r="F828" s="6">
        <f>IF(名目付加価値!F828&gt;0,名目付加価値!F828/SUMIF(名目付加価値!F809:F831,"&lt;&gt;0"),0)</f>
        <v>1.6708888101545756E-2</v>
      </c>
      <c r="G828" s="6">
        <f>IF(名目付加価値!G828&gt;0,名目付加価値!G828/SUMIF(名目付加価値!G809:G831,"&lt;&gt;0"),0)</f>
        <v>1.5468652848238845E-2</v>
      </c>
      <c r="H828" s="6">
        <f>IF(名目付加価値!H828&gt;0,名目付加価値!H828/SUMIF(名目付加価値!H809:H831,"&lt;&gt;0"),0)</f>
        <v>1.2407659831146917E-2</v>
      </c>
      <c r="I828" s="6">
        <f>IF(名目付加価値!I828&gt;0,名目付加価値!I828/SUMIF(名目付加価値!I809:I831,"&lt;&gt;0"),0)</f>
        <v>1.3149121928733472E-2</v>
      </c>
      <c r="J828" s="6">
        <f>IF(名目付加価値!J828&gt;0,名目付加価値!J828/SUMIF(名目付加価値!J809:J831,"&lt;&gt;0"),0)</f>
        <v>1.4318334873556172E-2</v>
      </c>
    </row>
    <row r="829" spans="1:10" x14ac:dyDescent="0.15">
      <c r="A829" s="1">
        <v>36</v>
      </c>
      <c r="B829" s="1" t="s">
        <v>317</v>
      </c>
      <c r="C829" s="1">
        <v>21</v>
      </c>
      <c r="D829" s="1" t="s">
        <v>15</v>
      </c>
      <c r="E829" s="6">
        <f>IF(名目付加価値!E829&gt;0,名目付加価値!E829/SUMIF(名目付加価値!E809:E831,"&lt;&gt;0"),0)</f>
        <v>7.0057172026614822E-2</v>
      </c>
      <c r="F829" s="6">
        <f>IF(名目付加価値!F829&gt;0,名目付加価値!F829/SUMIF(名目付加価値!F809:F831,"&lt;&gt;0"),0)</f>
        <v>6.2486265480034407E-2</v>
      </c>
      <c r="G829" s="6">
        <f>IF(名目付加価値!G829&gt;0,名目付加価値!G829/SUMIF(名目付加価値!G809:G831,"&lt;&gt;0"),0)</f>
        <v>6.261795983706811E-2</v>
      </c>
      <c r="H829" s="6">
        <f>IF(名目付加価値!H829&gt;0,名目付加価値!H829/SUMIF(名目付加価値!H809:H831,"&lt;&gt;0"),0)</f>
        <v>6.5643876596043496E-2</v>
      </c>
      <c r="I829" s="6">
        <f>IF(名目付加価値!I829&gt;0,名目付加価値!I829/SUMIF(名目付加価値!I809:I831,"&lt;&gt;0"),0)</f>
        <v>6.4701158385142107E-2</v>
      </c>
      <c r="J829" s="6">
        <f>IF(名目付加価値!J829&gt;0,名目付加価値!J829/SUMIF(名目付加価値!J809:J831,"&lt;&gt;0"),0)</f>
        <v>6.2142569545597236E-2</v>
      </c>
    </row>
    <row r="830" spans="1:10" x14ac:dyDescent="0.15">
      <c r="A830" s="1">
        <v>36</v>
      </c>
      <c r="B830" s="1" t="s">
        <v>184</v>
      </c>
      <c r="C830" s="1">
        <v>22</v>
      </c>
      <c r="D830" s="1" t="s">
        <v>7</v>
      </c>
      <c r="E830" s="6">
        <f>IF(名目付加価値!E830&gt;0,名目付加価値!E830/SUMIF(名目付加価値!E809:E831,"&lt;&gt;0"),0)</f>
        <v>0.14936272550712382</v>
      </c>
      <c r="F830" s="6">
        <f>IF(名目付加価値!F830&gt;0,名目付加価値!F830/SUMIF(名目付加価値!F809:F831,"&lt;&gt;0"),0)</f>
        <v>0.17756573437881337</v>
      </c>
      <c r="G830" s="6">
        <f>IF(名目付加価値!G830&gt;0,名目付加価値!G830/SUMIF(名目付加価値!G809:G831,"&lt;&gt;0"),0)</f>
        <v>0.17597718697233283</v>
      </c>
      <c r="H830" s="6">
        <f>IF(名目付加価値!H830&gt;0,名目付加価値!H830/SUMIF(名目付加価値!H809:H831,"&lt;&gt;0"),0)</f>
        <v>0.21565924650993615</v>
      </c>
      <c r="I830" s="6">
        <f>IF(名目付加価値!I830&gt;0,名目付加価値!I830/SUMIF(名目付加価値!I809:I831,"&lt;&gt;0"),0)</f>
        <v>0.26229433991335538</v>
      </c>
      <c r="J830" s="6">
        <f>IF(名目付加価値!J830&gt;0,名目付加価値!J830/SUMIF(名目付加価値!J809:J831,"&lt;&gt;0"),0)</f>
        <v>0.26849378880485192</v>
      </c>
    </row>
    <row r="831" spans="1:10" x14ac:dyDescent="0.15">
      <c r="A831" s="1">
        <v>36</v>
      </c>
      <c r="B831" s="1" t="s">
        <v>184</v>
      </c>
      <c r="C831" s="1">
        <v>23</v>
      </c>
      <c r="D831" s="1" t="s">
        <v>28</v>
      </c>
      <c r="E831" s="6">
        <f>IF(名目付加価値!E831&gt;0,名目付加価値!E831/SUMIF(名目付加価値!E809:E831,"&lt;&gt;0"),0)</f>
        <v>9.2332272306542618E-2</v>
      </c>
      <c r="F831" s="6">
        <f>IF(名目付加価値!F831&gt;0,名目付加価値!F831/SUMIF(名目付加価値!F809:F831,"&lt;&gt;0"),0)</f>
        <v>0.13747912164290102</v>
      </c>
      <c r="G831" s="6">
        <f>IF(名目付加価値!G831&gt;0,名目付加価値!G831/SUMIF(名目付加価値!G809:G831,"&lt;&gt;0"),0)</f>
        <v>0.12981026449191907</v>
      </c>
      <c r="H831" s="6">
        <f>IF(名目付加価値!H831&gt;0,名目付加価値!H831/SUMIF(名目付加価値!H809:H831,"&lt;&gt;0"),0)</f>
        <v>0.14557939185186999</v>
      </c>
      <c r="I831" s="6">
        <f>IF(名目付加価値!I831&gt;0,名目付加価値!I831/SUMIF(名目付加価値!I809:I831,"&lt;&gt;0"),0)</f>
        <v>0.16330906371229323</v>
      </c>
      <c r="J831" s="6">
        <f>IF(名目付加価値!J831&gt;0,名目付加価値!J831/SUMIF(名目付加価値!J809:J831,"&lt;&gt;0"),0)</f>
        <v>0.16363309202446891</v>
      </c>
    </row>
    <row r="832" spans="1:10" x14ac:dyDescent="0.15">
      <c r="A832" s="1">
        <v>37</v>
      </c>
      <c r="B832" s="1" t="s">
        <v>319</v>
      </c>
      <c r="C832" s="1">
        <v>1</v>
      </c>
      <c r="D832" s="1" t="s">
        <v>8</v>
      </c>
      <c r="E832" s="6">
        <f>IF(名目付加価値!E832&gt;0,名目付加価値!E832/SUMIF(名目付加価値!E832:E854,"&lt;&gt;0"),0)</f>
        <v>8.9214418312941468E-2</v>
      </c>
      <c r="F832" s="6">
        <f>IF(名目付加価値!F832&gt;0,名目付加価値!F832/SUMIF(名目付加価値!F832:F854,"&lt;&gt;0"),0)</f>
        <v>4.7097624778847283E-2</v>
      </c>
      <c r="G832" s="6">
        <f>IF(名目付加価値!G832&gt;0,名目付加価値!G832/SUMIF(名目付加価値!G832:G854,"&lt;&gt;0"),0)</f>
        <v>3.4732799137489487E-2</v>
      </c>
      <c r="H832" s="6">
        <f>IF(名目付加価値!H832&gt;0,名目付加価値!H832/SUMIF(名目付加価値!H832:H854,"&lt;&gt;0"),0)</f>
        <v>2.3448892872874352E-2</v>
      </c>
      <c r="I832" s="6">
        <f>IF(名目付加価値!I832&gt;0,名目付加価値!I832/SUMIF(名目付加価値!I832:I854,"&lt;&gt;0"),0)</f>
        <v>2.0632990664826729E-2</v>
      </c>
      <c r="J832" s="6">
        <f>IF(名目付加価値!J832&gt;0,名目付加価値!J832/SUMIF(名目付加価値!J832:J854,"&lt;&gt;0"),0)</f>
        <v>2.0057714690149522E-2</v>
      </c>
    </row>
    <row r="833" spans="1:10" x14ac:dyDescent="0.15">
      <c r="A833" s="1">
        <v>37</v>
      </c>
      <c r="B833" s="1" t="s">
        <v>319</v>
      </c>
      <c r="C833" s="1">
        <v>2</v>
      </c>
      <c r="D833" s="1" t="s">
        <v>9</v>
      </c>
      <c r="E833" s="6">
        <f>IF(名目付加価値!E833&gt;0,名目付加価値!E833/SUMIF(名目付加価値!E832:E854,"&lt;&gt;0"),0)</f>
        <v>5.1460843597064881E-3</v>
      </c>
      <c r="F833" s="6">
        <f>IF(名目付加価値!F833&gt;0,名目付加価値!F833/SUMIF(名目付加価値!F832:F854,"&lt;&gt;0"),0)</f>
        <v>5.1461934165167025E-3</v>
      </c>
      <c r="G833" s="6">
        <f>IF(名目付加価値!G833&gt;0,名目付加価値!G833/SUMIF(名目付加価値!G832:G854,"&lt;&gt;0"),0)</f>
        <v>5.3570958724926633E-3</v>
      </c>
      <c r="H833" s="6">
        <f>IF(名目付加価値!H833&gt;0,名目付加価値!H833/SUMIF(名目付加価値!H832:H854,"&lt;&gt;0"),0)</f>
        <v>2.4579479418906348E-3</v>
      </c>
      <c r="I833" s="6">
        <f>IF(名目付加価値!I833&gt;0,名目付加価値!I833/SUMIF(名目付加価値!I832:I854,"&lt;&gt;0"),0)</f>
        <v>1.3261947768431644E-3</v>
      </c>
      <c r="J833" s="6">
        <f>IF(名目付加価値!J833&gt;0,名目付加価値!J833/SUMIF(名目付加価値!J832:J854,"&lt;&gt;0"),0)</f>
        <v>9.4884071857390486E-4</v>
      </c>
    </row>
    <row r="834" spans="1:10" x14ac:dyDescent="0.15">
      <c r="A834" s="1">
        <v>37</v>
      </c>
      <c r="B834" s="1" t="s">
        <v>320</v>
      </c>
      <c r="C834" s="1">
        <v>3</v>
      </c>
      <c r="D834" s="1" t="s">
        <v>16</v>
      </c>
      <c r="E834" s="6">
        <f>IF(名目付加価値!E834&gt;0,名目付加価値!E834/SUMIF(名目付加価値!E832:E854,"&lt;&gt;0"),0)</f>
        <v>6.9082432246468276E-2</v>
      </c>
      <c r="F834" s="6">
        <f>IF(名目付加価値!F834&gt;0,名目付加価値!F834/SUMIF(名目付加価値!F832:F854,"&lt;&gt;0"),0)</f>
        <v>5.1084147757368061E-2</v>
      </c>
      <c r="G834" s="6">
        <f>IF(名目付加価値!G834&gt;0,名目付加価値!G834/SUMIF(名目付加価値!G832:G854,"&lt;&gt;0"),0)</f>
        <v>4.3289119421503736E-2</v>
      </c>
      <c r="H834" s="6">
        <f>IF(名目付加価値!H834&gt;0,名目付加価値!H834/SUMIF(名目付加価値!H832:H854,"&lt;&gt;0"),0)</f>
        <v>6.0095480043316066E-2</v>
      </c>
      <c r="I834" s="6">
        <f>IF(名目付加価値!I834&gt;0,名目付加価値!I834/SUMIF(名目付加価値!I832:I854,"&lt;&gt;0"),0)</f>
        <v>2.3855546064734164E-2</v>
      </c>
      <c r="J834" s="6">
        <f>IF(名目付加価値!J834&gt;0,名目付加価値!J834/SUMIF(名目付加価値!J832:J854,"&lt;&gt;0"),0)</f>
        <v>2.8978321213709787E-2</v>
      </c>
    </row>
    <row r="835" spans="1:10" x14ac:dyDescent="0.15">
      <c r="A835" s="1">
        <v>37</v>
      </c>
      <c r="B835" s="1" t="s">
        <v>320</v>
      </c>
      <c r="C835" s="1">
        <v>4</v>
      </c>
      <c r="D835" s="1" t="s">
        <v>17</v>
      </c>
      <c r="E835" s="6">
        <f>IF(名目付加価値!E835&gt;0,名目付加価値!E835/SUMIF(名目付加価値!E832:E854,"&lt;&gt;0"),0)</f>
        <v>3.5028210471073906E-2</v>
      </c>
      <c r="F835" s="6">
        <f>IF(名目付加価値!F835&gt;0,名目付加価値!F835/SUMIF(名目付加価値!F832:F854,"&lt;&gt;0"),0)</f>
        <v>2.0804067873506166E-2</v>
      </c>
      <c r="G835" s="6">
        <f>IF(名目付加価値!G835&gt;0,名目付加価値!G835/SUMIF(名目付加価値!G832:G854,"&lt;&gt;0"),0)</f>
        <v>1.7553284473527598E-2</v>
      </c>
      <c r="H835" s="6">
        <f>IF(名目付加価値!H835&gt;0,名目付加価値!H835/SUMIF(名目付加価値!H832:H854,"&lt;&gt;0"),0)</f>
        <v>8.6632640336662559E-3</v>
      </c>
      <c r="I835" s="6">
        <f>IF(名目付加価値!I835&gt;0,名目付加価値!I835/SUMIF(名目付加価値!I832:I854,"&lt;&gt;0"),0)</f>
        <v>4.7279879957994415E-3</v>
      </c>
      <c r="J835" s="6">
        <f>IF(名目付加価値!J835&gt;0,名目付加価値!J835/SUMIF(名目付加価値!J832:J854,"&lt;&gt;0"),0)</f>
        <v>4.4266086819491337E-3</v>
      </c>
    </row>
    <row r="836" spans="1:10" x14ac:dyDescent="0.15">
      <c r="A836" s="1">
        <v>37</v>
      </c>
      <c r="B836" s="1" t="s">
        <v>320</v>
      </c>
      <c r="C836" s="1">
        <v>5</v>
      </c>
      <c r="D836" s="1" t="s">
        <v>18</v>
      </c>
      <c r="E836" s="6">
        <f>IF(名目付加価値!E836&gt;0,名目付加価値!E836/SUMIF(名目付加価値!E832:E854,"&lt;&gt;0"),0)</f>
        <v>1.1719161099807258E-2</v>
      </c>
      <c r="F836" s="6">
        <f>IF(名目付加価値!F836&gt;0,名目付加価値!F836/SUMIF(名目付加価値!F832:F854,"&lt;&gt;0"),0)</f>
        <v>9.2175944405390575E-3</v>
      </c>
      <c r="G836" s="6">
        <f>IF(名目付加価値!G836&gt;0,名目付加価値!G836/SUMIF(名目付加価値!G832:G854,"&lt;&gt;0"),0)</f>
        <v>1.1302324615126076E-2</v>
      </c>
      <c r="H836" s="6">
        <f>IF(名目付加価値!H836&gt;0,名目付加価値!H836/SUMIF(名目付加価値!H832:H854,"&lt;&gt;0"),0)</f>
        <v>1.1352339382166765E-2</v>
      </c>
      <c r="I836" s="6">
        <f>IF(名目付加価値!I836&gt;0,名目付加価値!I836/SUMIF(名目付加価値!I832:I854,"&lt;&gt;0"),0)</f>
        <v>7.6854466122544271E-3</v>
      </c>
      <c r="J836" s="6">
        <f>IF(名目付加価値!J836&gt;0,名目付加価値!J836/SUMIF(名目付加価値!J832:J854,"&lt;&gt;0"),0)</f>
        <v>7.9264001621090052E-3</v>
      </c>
    </row>
    <row r="837" spans="1:10" x14ac:dyDescent="0.15">
      <c r="A837" s="1">
        <v>37</v>
      </c>
      <c r="B837" s="1" t="s">
        <v>320</v>
      </c>
      <c r="C837" s="1">
        <v>6</v>
      </c>
      <c r="D837" s="1" t="s">
        <v>2</v>
      </c>
      <c r="E837" s="6">
        <f>IF(名目付加価値!E837&gt;0,名目付加価値!E837/SUMIF(名目付加価値!E832:E854,"&lt;&gt;0"),0)</f>
        <v>1.0279463810339238E-2</v>
      </c>
      <c r="F837" s="6">
        <f>IF(名目付加価値!F837&gt;0,名目付加価値!F837/SUMIF(名目付加価値!F832:F854,"&lt;&gt;0"),0)</f>
        <v>5.7917967692356518E-3</v>
      </c>
      <c r="G837" s="6">
        <f>IF(名目付加価値!G837&gt;0,名目付加価値!G837/SUMIF(名目付加価値!G832:G854,"&lt;&gt;0"),0)</f>
        <v>5.8500268036937569E-3</v>
      </c>
      <c r="H837" s="6">
        <f>IF(名目付加価値!H837&gt;0,名目付加価値!H837/SUMIF(名目付加価値!H832:H854,"&lt;&gt;0"),0)</f>
        <v>8.2990078512398899E-3</v>
      </c>
      <c r="I837" s="6">
        <f>IF(名目付加価値!I837&gt;0,名目付加価値!I837/SUMIF(名目付加価値!I832:I854,"&lt;&gt;0"),0)</f>
        <v>1.0800684501138294E-2</v>
      </c>
      <c r="J837" s="6">
        <f>IF(名目付加価値!J837&gt;0,名目付加価値!J837/SUMIF(名目付加価値!J832:J854,"&lt;&gt;0"),0)</f>
        <v>1.2815675174314393E-2</v>
      </c>
    </row>
    <row r="838" spans="1:10" x14ac:dyDescent="0.15">
      <c r="A838" s="1">
        <v>37</v>
      </c>
      <c r="B838" s="1" t="s">
        <v>320</v>
      </c>
      <c r="C838" s="1">
        <v>7</v>
      </c>
      <c r="D838" s="1" t="s">
        <v>19</v>
      </c>
      <c r="E838" s="6">
        <f>IF(名目付加価値!E838&gt;0,名目付加価値!E838/SUMIF(名目付加価値!E832:E854,"&lt;&gt;0"),0)</f>
        <v>3.4098875996229294E-2</v>
      </c>
      <c r="F838" s="6">
        <f>IF(名目付加価値!F838&gt;0,名目付加価値!F838/SUMIF(名目付加価値!F832:F854,"&lt;&gt;0"),0)</f>
        <v>8.3787346717606417E-2</v>
      </c>
      <c r="G838" s="6">
        <f>IF(名目付加価値!G838&gt;0,名目付加価値!G838/SUMIF(名目付加価値!G832:G854,"&lt;&gt;0"),0)</f>
        <v>0</v>
      </c>
      <c r="H838" s="6">
        <f>IF(名目付加価値!H838&gt;0,名目付加価値!H838/SUMIF(名目付加価値!H832:H854,"&lt;&gt;0"),0)</f>
        <v>1.6168496130517129E-2</v>
      </c>
      <c r="I838" s="6">
        <f>IF(名目付加価値!I838&gt;0,名目付加価値!I838/SUMIF(名目付加価値!I832:I854,"&lt;&gt;0"),0)</f>
        <v>2.28089534632194E-2</v>
      </c>
      <c r="J838" s="6">
        <f>IF(名目付加価値!J838&gt;0,名目付加価値!J838/SUMIF(名目付加価値!J832:J854,"&lt;&gt;0"),0)</f>
        <v>4.0839234935380234E-2</v>
      </c>
    </row>
    <row r="839" spans="1:10" x14ac:dyDescent="0.15">
      <c r="A839" s="1">
        <v>37</v>
      </c>
      <c r="B839" s="1" t="s">
        <v>320</v>
      </c>
      <c r="C839" s="1">
        <v>8</v>
      </c>
      <c r="D839" s="1" t="s">
        <v>20</v>
      </c>
      <c r="E839" s="6">
        <f>IF(名目付加価値!E839&gt;0,名目付加価値!E839/SUMIF(名目付加価値!E832:E854,"&lt;&gt;0"),0)</f>
        <v>1.0905557857230085E-2</v>
      </c>
      <c r="F839" s="6">
        <f>IF(名目付加価値!F839&gt;0,名目付加価値!F839/SUMIF(名目付加価値!F832:F854,"&lt;&gt;0"),0)</f>
        <v>1.1164133098779427E-2</v>
      </c>
      <c r="G839" s="6">
        <f>IF(名目付加価値!G839&gt;0,名目付加価値!G839/SUMIF(名目付加価値!G832:G854,"&lt;&gt;0"),0)</f>
        <v>1.4974298030690595E-2</v>
      </c>
      <c r="H839" s="6">
        <f>IF(名目付加価値!H839&gt;0,名目付加価値!H839/SUMIF(名目付加価値!H832:H854,"&lt;&gt;0"),0)</f>
        <v>1.0849700883595912E-2</v>
      </c>
      <c r="I839" s="6">
        <f>IF(名目付加価値!I839&gt;0,名目付加価値!I839/SUMIF(名目付加価値!I832:I854,"&lt;&gt;0"),0)</f>
        <v>9.6689946482029047E-3</v>
      </c>
      <c r="J839" s="6">
        <f>IF(名目付加価値!J839&gt;0,名目付加価値!J839/SUMIF(名目付加価値!J832:J854,"&lt;&gt;0"),0)</f>
        <v>6.8345707840586295E-3</v>
      </c>
    </row>
    <row r="840" spans="1:10" x14ac:dyDescent="0.15">
      <c r="A840" s="1">
        <v>37</v>
      </c>
      <c r="B840" s="1" t="s">
        <v>320</v>
      </c>
      <c r="C840" s="1">
        <v>9</v>
      </c>
      <c r="D840" s="1" t="s">
        <v>21</v>
      </c>
      <c r="E840" s="6">
        <f>IF(名目付加価値!E840&gt;0,名目付加価値!E840/SUMIF(名目付加価値!E832:E854,"&lt;&gt;0"),0)</f>
        <v>3.4800935611557511E-2</v>
      </c>
      <c r="F840" s="6">
        <f>IF(名目付加価値!F840&gt;0,名目付加価値!F840/SUMIF(名目付加価値!F832:F854,"&lt;&gt;0"),0)</f>
        <v>2.2597766450248486E-2</v>
      </c>
      <c r="G840" s="6">
        <f>IF(名目付加価値!G840&gt;0,名目付加価値!G840/SUMIF(名目付加価値!G832:G854,"&lt;&gt;0"),0)</f>
        <v>1.8780935315887145E-2</v>
      </c>
      <c r="H840" s="6">
        <f>IF(名目付加価値!H840&gt;0,名目付加価値!H840/SUMIF(名目付加価値!H832:H854,"&lt;&gt;0"),0)</f>
        <v>1.0094208730355478E-2</v>
      </c>
      <c r="I840" s="6">
        <f>IF(名目付加価値!I840&gt;0,名目付加価値!I840/SUMIF(名目付加価値!I832:I854,"&lt;&gt;0"),0)</f>
        <v>3.1770163147738027E-2</v>
      </c>
      <c r="J840" s="6">
        <f>IF(名目付加価値!J840&gt;0,名目付加価値!J840/SUMIF(名目付加価値!J832:J854,"&lt;&gt;0"),0)</f>
        <v>3.5995249004909823E-2</v>
      </c>
    </row>
    <row r="841" spans="1:10" x14ac:dyDescent="0.15">
      <c r="A841" s="1">
        <v>37</v>
      </c>
      <c r="B841" s="1" t="s">
        <v>320</v>
      </c>
      <c r="C841" s="1">
        <v>10</v>
      </c>
      <c r="D841" s="1" t="s">
        <v>22</v>
      </c>
      <c r="E841" s="6">
        <f>IF(名目付加価値!E841&gt;0,名目付加価値!E841/SUMIF(名目付加価値!E832:E854,"&lt;&gt;0"),0)</f>
        <v>1.2842662958083742E-2</v>
      </c>
      <c r="F841" s="6">
        <f>IF(名目付加価値!F841&gt;0,名目付加価値!F841/SUMIF(名目付加価値!F832:F854,"&lt;&gt;0"),0)</f>
        <v>1.5983710234854079E-2</v>
      </c>
      <c r="G841" s="6">
        <f>IF(名目付加価値!G841&gt;0,名目付加価値!G841/SUMIF(名目付加価値!G832:G854,"&lt;&gt;0"),0)</f>
        <v>2.5620605278337028E-2</v>
      </c>
      <c r="H841" s="6">
        <f>IF(名目付加価値!H841&gt;0,名目付加価値!H841/SUMIF(名目付加価値!H832:H854,"&lt;&gt;0"),0)</f>
        <v>2.2877488484153219E-2</v>
      </c>
      <c r="I841" s="6">
        <f>IF(名目付加価値!I841&gt;0,名目付加価値!I841/SUMIF(名目付加価値!I832:I854,"&lt;&gt;0"),0)</f>
        <v>2.2037009531379145E-2</v>
      </c>
      <c r="J841" s="6">
        <f>IF(名目付加価値!J841&gt;0,名目付加価値!J841/SUMIF(名目付加価値!J832:J854,"&lt;&gt;0"),0)</f>
        <v>1.7268312904975297E-2</v>
      </c>
    </row>
    <row r="842" spans="1:10" x14ac:dyDescent="0.15">
      <c r="A842" s="1">
        <v>37</v>
      </c>
      <c r="B842" s="1" t="s">
        <v>320</v>
      </c>
      <c r="C842" s="1">
        <v>11</v>
      </c>
      <c r="D842" s="1" t="s">
        <v>23</v>
      </c>
      <c r="E842" s="6">
        <f>IF(名目付加価値!E842&gt;0,名目付加価値!E842/SUMIF(名目付加価値!E832:E854,"&lt;&gt;0"),0)</f>
        <v>2.454025517314436E-2</v>
      </c>
      <c r="F842" s="6">
        <f>IF(名目付加価値!F842&gt;0,名目付加価値!F842/SUMIF(名目付加価値!F832:F854,"&lt;&gt;0"),0)</f>
        <v>1.2654185668347995E-2</v>
      </c>
      <c r="G842" s="6">
        <f>IF(名目付加価値!G842&gt;0,名目付加価値!G842/SUMIF(名目付加価値!G832:G854,"&lt;&gt;0"),0)</f>
        <v>3.2667515435005803E-2</v>
      </c>
      <c r="H842" s="6">
        <f>IF(名目付加価値!H842&gt;0,名目付加価値!H842/SUMIF(名目付加価値!H832:H854,"&lt;&gt;0"),0)</f>
        <v>1.5234685552574276E-2</v>
      </c>
      <c r="I842" s="6">
        <f>IF(名目付加価値!I842&gt;0,名目付加価値!I842/SUMIF(名目付加価値!I832:I854,"&lt;&gt;0"),0)</f>
        <v>1.8884999706957114E-2</v>
      </c>
      <c r="J842" s="6">
        <f>IF(名目付加価値!J842&gt;0,名目付加価値!J842/SUMIF(名目付加価値!J832:J854,"&lt;&gt;0"),0)</f>
        <v>1.4708101273930461E-2</v>
      </c>
    </row>
    <row r="843" spans="1:10" x14ac:dyDescent="0.15">
      <c r="A843" s="1">
        <v>37</v>
      </c>
      <c r="B843" s="1" t="s">
        <v>320</v>
      </c>
      <c r="C843" s="1">
        <v>12</v>
      </c>
      <c r="D843" s="1" t="s">
        <v>24</v>
      </c>
      <c r="E843" s="6">
        <f>IF(名目付加価値!E843&gt;0,名目付加価値!E843/SUMIF(名目付加価値!E832:E854,"&lt;&gt;0"),0)</f>
        <v>1.1519904544003895E-2</v>
      </c>
      <c r="F843" s="6">
        <f>IF(名目付加価値!F843&gt;0,名目付加価値!F843/SUMIF(名目付加価値!F832:F854,"&lt;&gt;0"),0)</f>
        <v>1.1187252187704609E-2</v>
      </c>
      <c r="G843" s="6">
        <f>IF(名目付加価値!G843&gt;0,名目付加価値!G843/SUMIF(名目付加価値!G832:G854,"&lt;&gt;0"),0)</f>
        <v>1.7307245311109345E-2</v>
      </c>
      <c r="H843" s="6">
        <f>IF(名目付加価値!H843&gt;0,名目付加価値!H843/SUMIF(名目付加価値!H832:H854,"&lt;&gt;0"),0)</f>
        <v>1.917555057000965E-2</v>
      </c>
      <c r="I843" s="6">
        <f>IF(名目付加価値!I843&gt;0,名目付加価値!I843/SUMIF(名目付加価値!I832:I854,"&lt;&gt;0"),0)</f>
        <v>1.6556063509837016E-2</v>
      </c>
      <c r="J843" s="6">
        <f>IF(名目付加価値!J843&gt;0,名目付加価値!J843/SUMIF(名目付加価値!J832:J854,"&lt;&gt;0"),0)</f>
        <v>1.4027386935650818E-2</v>
      </c>
    </row>
    <row r="844" spans="1:10" x14ac:dyDescent="0.15">
      <c r="A844" s="1">
        <v>37</v>
      </c>
      <c r="B844" s="1" t="s">
        <v>320</v>
      </c>
      <c r="C844" s="1">
        <v>13</v>
      </c>
      <c r="D844" s="1" t="s">
        <v>25</v>
      </c>
      <c r="E844" s="6">
        <f>IF(名目付加価値!E844&gt;0,名目付加価値!E844/SUMIF(名目付加価値!E832:E854,"&lt;&gt;0"),0)</f>
        <v>8.6098928450739319E-3</v>
      </c>
      <c r="F844" s="6">
        <f>IF(名目付加価値!F844&gt;0,名目付加価値!F844/SUMIF(名目付加価値!F832:F854,"&lt;&gt;0"),0)</f>
        <v>3.1863951628592443E-2</v>
      </c>
      <c r="G844" s="6">
        <f>IF(名目付加価値!G844&gt;0,名目付加価値!G844/SUMIF(名目付加価値!G832:G854,"&lt;&gt;0"),0)</f>
        <v>1.6376171725174249E-2</v>
      </c>
      <c r="H844" s="6">
        <f>IF(名目付加価値!H844&gt;0,名目付加価値!H844/SUMIF(名目付加価値!H832:H854,"&lt;&gt;0"),0)</f>
        <v>1.4752136098843968E-2</v>
      </c>
      <c r="I844" s="6">
        <f>IF(名目付加価値!I844&gt;0,名目付加価値!I844/SUMIF(名目付加価値!I832:I854,"&lt;&gt;0"),0)</f>
        <v>3.4058198550227591E-2</v>
      </c>
      <c r="J844" s="6">
        <f>IF(名目付加価値!J844&gt;0,名目付加価値!J844/SUMIF(名目付加価値!J832:J854,"&lt;&gt;0"),0)</f>
        <v>2.8120530172468055E-2</v>
      </c>
    </row>
    <row r="845" spans="1:10" x14ac:dyDescent="0.15">
      <c r="A845" s="1">
        <v>37</v>
      </c>
      <c r="B845" s="1" t="s">
        <v>320</v>
      </c>
      <c r="C845" s="1">
        <v>14</v>
      </c>
      <c r="D845" s="1" t="s">
        <v>26</v>
      </c>
      <c r="E845" s="6">
        <f>IF(名目付加価値!E845&gt;0,名目付加価値!E845/SUMIF(名目付加価値!E832:E854,"&lt;&gt;0"),0)</f>
        <v>2.5853347658400445E-3</v>
      </c>
      <c r="F845" s="6">
        <f>IF(名目付加価値!F845&gt;0,名目付加価値!F845/SUMIF(名目付加価値!F832:F854,"&lt;&gt;0"),0)</f>
        <v>1.0743142123141112E-3</v>
      </c>
      <c r="G845" s="6">
        <f>IF(名目付加価値!G845&gt;0,名目付加価値!G845/SUMIF(名目付加価値!G832:G854,"&lt;&gt;0"),0)</f>
        <v>1.1174602593224572E-3</v>
      </c>
      <c r="H845" s="6">
        <f>IF(名目付加価値!H845&gt;0,名目付加価値!H845/SUMIF(名目付加価値!H832:H854,"&lt;&gt;0"),0)</f>
        <v>9.2769917198394633E-4</v>
      </c>
      <c r="I845" s="6">
        <f>IF(名目付加価値!I845&gt;0,名目付加価値!I845/SUMIF(名目付加価値!I832:I854,"&lt;&gt;0"),0)</f>
        <v>7.2294921938112163E-4</v>
      </c>
      <c r="J845" s="6">
        <f>IF(名目付加価値!J845&gt;0,名目付加価値!J845/SUMIF(名目付加価値!J832:J854,"&lt;&gt;0"),0)</f>
        <v>5.6058443403754835E-4</v>
      </c>
    </row>
    <row r="846" spans="1:10" x14ac:dyDescent="0.15">
      <c r="A846" s="1">
        <v>37</v>
      </c>
      <c r="B846" s="1" t="s">
        <v>320</v>
      </c>
      <c r="C846" s="1">
        <v>15</v>
      </c>
      <c r="D846" s="1" t="s">
        <v>27</v>
      </c>
      <c r="E846" s="6">
        <f>IF(名目付加価値!E846&gt;0,名目付加価値!E846/SUMIF(名目付加価値!E832:E854,"&lt;&gt;0"),0)</f>
        <v>4.5746174071162875E-2</v>
      </c>
      <c r="F846" s="6">
        <f>IF(名目付加価値!F846&gt;0,名目付加価値!F846/SUMIF(名目付加価値!F832:F854,"&lt;&gt;0"),0)</f>
        <v>4.3470743472071964E-2</v>
      </c>
      <c r="G846" s="6">
        <f>IF(名目付加価値!G846&gt;0,名目付加価値!G846/SUMIF(名目付加価値!G832:G854,"&lt;&gt;0"),0)</f>
        <v>4.3818491729524789E-2</v>
      </c>
      <c r="H846" s="6">
        <f>IF(名目付加価値!H846&gt;0,名目付加価値!H846/SUMIF(名目付加価値!H832:H854,"&lt;&gt;0"),0)</f>
        <v>3.2838645856594025E-2</v>
      </c>
      <c r="I846" s="6">
        <f>IF(名目付加価値!I846&gt;0,名目付加価値!I846/SUMIF(名目付加価値!I832:I854,"&lt;&gt;0"),0)</f>
        <v>2.4882074666807946E-2</v>
      </c>
      <c r="J846" s="6">
        <f>IF(名目付加価値!J846&gt;0,名目付加価値!J846/SUMIF(名目付加価値!J832:J854,"&lt;&gt;0"),0)</f>
        <v>2.4003864755739776E-2</v>
      </c>
    </row>
    <row r="847" spans="1:10" x14ac:dyDescent="0.15">
      <c r="A847" s="1">
        <v>37</v>
      </c>
      <c r="B847" s="1" t="s">
        <v>319</v>
      </c>
      <c r="C847" s="1">
        <v>16</v>
      </c>
      <c r="D847" s="1" t="s">
        <v>10</v>
      </c>
      <c r="E847" s="6">
        <f>IF(名目付加価値!E847&gt;0,名目付加価値!E847/SUMIF(名目付加価値!E832:E854,"&lt;&gt;0"),0)</f>
        <v>8.5236583887932788E-2</v>
      </c>
      <c r="F847" s="6">
        <f>IF(名目付加価値!F847&gt;0,名目付加価値!F847/SUMIF(名目付加価値!F832:F854,"&lt;&gt;0"),0)</f>
        <v>9.0475674141228646E-2</v>
      </c>
      <c r="G847" s="6">
        <f>IF(名目付加価値!G847&gt;0,名目付加価値!G847/SUMIF(名目付加価値!G832:G854,"&lt;&gt;0"),0)</f>
        <v>9.3706889267166443E-2</v>
      </c>
      <c r="H847" s="6">
        <f>IF(名目付加価値!H847&gt;0,名目付加価値!H847/SUMIF(名目付加価値!H832:H854,"&lt;&gt;0"),0)</f>
        <v>6.4889241096721506E-2</v>
      </c>
      <c r="I847" s="6">
        <f>IF(名目付加価値!I847&gt;0,名目付加価値!I847/SUMIF(名目付加価値!I832:I854,"&lt;&gt;0"),0)</f>
        <v>5.3746574725769936E-2</v>
      </c>
      <c r="J847" s="6">
        <f>IF(名目付加価値!J847&gt;0,名目付加価値!J847/SUMIF(名目付加価値!J832:J854,"&lt;&gt;0"),0)</f>
        <v>5.2923761234640862E-2</v>
      </c>
    </row>
    <row r="848" spans="1:10" x14ac:dyDescent="0.15">
      <c r="A848" s="1">
        <v>37</v>
      </c>
      <c r="B848" s="1" t="s">
        <v>319</v>
      </c>
      <c r="C848" s="1">
        <v>17</v>
      </c>
      <c r="D848" s="1" t="s">
        <v>11</v>
      </c>
      <c r="E848" s="6">
        <f>IF(名目付加価値!E848&gt;0,名目付加価値!E848/SUMIF(名目付加価値!E832:E854,"&lt;&gt;0"),0)</f>
        <v>2.0158052189048186E-2</v>
      </c>
      <c r="F848" s="6">
        <f>IF(名目付加価値!F848&gt;0,名目付加価値!F848/SUMIF(名目付加価値!F832:F854,"&lt;&gt;0"),0)</f>
        <v>2.6289851391250389E-2</v>
      </c>
      <c r="G848" s="6">
        <f>IF(名目付加価値!G848&gt;0,名目付加価値!G848/SUMIF(名目付加価値!G832:G854,"&lt;&gt;0"),0)</f>
        <v>2.7242657772923701E-2</v>
      </c>
      <c r="H848" s="6">
        <f>IF(名目付加価値!H848&gt;0,名目付加価値!H848/SUMIF(名目付加価値!H832:H854,"&lt;&gt;0"),0)</f>
        <v>2.5705810575193565E-2</v>
      </c>
      <c r="I848" s="6">
        <f>IF(名目付加価値!I848&gt;0,名目付加価値!I848/SUMIF(名目付加価値!I832:I854,"&lt;&gt;0"),0)</f>
        <v>1.7682092860105459E-2</v>
      </c>
      <c r="J848" s="6">
        <f>IF(名目付加価値!J848&gt;0,名目付加価値!J848/SUMIF(名目付加価値!J832:J854,"&lt;&gt;0"),0)</f>
        <v>2.1309689528596812E-2</v>
      </c>
    </row>
    <row r="849" spans="1:10" x14ac:dyDescent="0.15">
      <c r="A849" s="1">
        <v>37</v>
      </c>
      <c r="B849" s="1" t="s">
        <v>319</v>
      </c>
      <c r="C849" s="1">
        <v>18</v>
      </c>
      <c r="D849" s="1" t="s">
        <v>12</v>
      </c>
      <c r="E849" s="6">
        <f>IF(名目付加価値!E849&gt;0,名目付加価値!E849/SUMIF(名目付加価値!E832:E854,"&lt;&gt;0"),0)</f>
        <v>0.16011293538102078</v>
      </c>
      <c r="F849" s="6">
        <f>IF(名目付加価値!F849&gt;0,名目付加価値!F849/SUMIF(名目付加価値!F832:F854,"&lt;&gt;0"),0)</f>
        <v>0.14236974000622193</v>
      </c>
      <c r="G849" s="6">
        <f>IF(名目付加価値!G849&gt;0,名目付加価値!G849/SUMIF(名目付加価値!G832:G854,"&lt;&gt;0"),0)</f>
        <v>0.16283019679571731</v>
      </c>
      <c r="H849" s="6">
        <f>IF(名目付加価値!H849&gt;0,名目付加価値!H849/SUMIF(名目付加価値!H832:H854,"&lt;&gt;0"),0)</f>
        <v>0.16667805470305791</v>
      </c>
      <c r="I849" s="6">
        <f>IF(名目付加価値!I849&gt;0,名目付加価値!I849/SUMIF(名目付加価値!I832:I854,"&lt;&gt;0"),0)</f>
        <v>0.1474532914888354</v>
      </c>
      <c r="J849" s="6">
        <f>IF(名目付加価値!J849&gt;0,名目付加価値!J849/SUMIF(名目付加価値!J832:J854,"&lt;&gt;0"),0)</f>
        <v>0.1310115813154516</v>
      </c>
    </row>
    <row r="850" spans="1:10" x14ac:dyDescent="0.15">
      <c r="A850" s="1">
        <v>37</v>
      </c>
      <c r="B850" s="1" t="s">
        <v>319</v>
      </c>
      <c r="C850" s="1">
        <v>19</v>
      </c>
      <c r="D850" s="1" t="s">
        <v>13</v>
      </c>
      <c r="E850" s="6">
        <f>IF(名目付加価値!E850&gt;0,名目付加価値!E850/SUMIF(名目付加価値!E832:E854,"&lt;&gt;0"),0)</f>
        <v>4.1654660606912711E-2</v>
      </c>
      <c r="F850" s="6">
        <f>IF(名目付加価値!F850&gt;0,名目付加価値!F850/SUMIF(名目付加価値!F832:F854,"&lt;&gt;0"),0)</f>
        <v>5.2261399725662031E-2</v>
      </c>
      <c r="G850" s="6">
        <f>IF(名目付加価値!G850&gt;0,名目付加価値!G850/SUMIF(名目付加価値!G832:G854,"&lt;&gt;0"),0)</f>
        <v>6.0214993518088386E-2</v>
      </c>
      <c r="H850" s="6">
        <f>IF(名目付加価値!H850&gt;0,名目付加価値!H850/SUMIF(名目付加価値!H832:H854,"&lt;&gt;0"),0)</f>
        <v>5.828441686065642E-2</v>
      </c>
      <c r="I850" s="6">
        <f>IF(名目付加価値!I850&gt;0,名目付加価値!I850/SUMIF(名目付加価値!I832:I854,"&lt;&gt;0"),0)</f>
        <v>5.4124589824167665E-2</v>
      </c>
      <c r="J850" s="6">
        <f>IF(名目付加価値!J850&gt;0,名目付加価値!J850/SUMIF(名目付加価値!J832:J854,"&lt;&gt;0"),0)</f>
        <v>5.2172802912878354E-2</v>
      </c>
    </row>
    <row r="851" spans="1:10" x14ac:dyDescent="0.15">
      <c r="A851" s="1">
        <v>37</v>
      </c>
      <c r="B851" s="1" t="s">
        <v>319</v>
      </c>
      <c r="C851" s="1">
        <v>20</v>
      </c>
      <c r="D851" s="1" t="s">
        <v>14</v>
      </c>
      <c r="E851" s="6">
        <f>IF(名目付加価値!E851&gt;0,名目付加価値!E851/SUMIF(名目付加価値!E832:E854,"&lt;&gt;0"),0)</f>
        <v>2.2196748674502973E-2</v>
      </c>
      <c r="F851" s="6">
        <f>IF(名目付加価値!F851&gt;0,名目付加価値!F851/SUMIF(名目付加価値!F832:F854,"&lt;&gt;0"),0)</f>
        <v>2.4371348753745116E-2</v>
      </c>
      <c r="G851" s="6">
        <f>IF(名目付加価値!G851&gt;0,名目付加価値!G851/SUMIF(名目付加価値!G832:G854,"&lt;&gt;0"),0)</f>
        <v>2.5471756797550517E-2</v>
      </c>
      <c r="H851" s="6">
        <f>IF(名目付加価値!H851&gt;0,名目付加価値!H851/SUMIF(名目付加価値!H832:H854,"&lt;&gt;0"),0)</f>
        <v>1.8919260027573527E-2</v>
      </c>
      <c r="I851" s="6">
        <f>IF(名目付加価値!I851&gt;0,名目付加価値!I851/SUMIF(名目付加価値!I832:I854,"&lt;&gt;0"),0)</f>
        <v>1.9590856065780052E-2</v>
      </c>
      <c r="J851" s="6">
        <f>IF(名目付加価値!J851&gt;0,名目付加価値!J851/SUMIF(名目付加価値!J832:J854,"&lt;&gt;0"),0)</f>
        <v>2.1839686888957193E-2</v>
      </c>
    </row>
    <row r="852" spans="1:10" x14ac:dyDescent="0.15">
      <c r="A852" s="1">
        <v>37</v>
      </c>
      <c r="B852" s="1" t="s">
        <v>319</v>
      </c>
      <c r="C852" s="1">
        <v>21</v>
      </c>
      <c r="D852" s="1" t="s">
        <v>15</v>
      </c>
      <c r="E852" s="6">
        <f>IF(名目付加価値!E852&gt;0,名目付加価値!E852/SUMIF(名目付加価値!E832:E854,"&lt;&gt;0"),0)</f>
        <v>7.0906067466232986E-2</v>
      </c>
      <c r="F852" s="6">
        <f>IF(名目付加価値!F852&gt;0,名目付加価値!F852/SUMIF(名目付加価値!F832:F854,"&lt;&gt;0"),0)</f>
        <v>5.4306255793093818E-2</v>
      </c>
      <c r="G852" s="6">
        <f>IF(名目付加価値!G852&gt;0,名目付加価値!G852/SUMIF(名目付加価値!G832:G854,"&lt;&gt;0"),0)</f>
        <v>6.821783403471969E-2</v>
      </c>
      <c r="H852" s="6">
        <f>IF(名目付加価値!H852&gt;0,名目付加価値!H852/SUMIF(名目付加価値!H832:H854,"&lt;&gt;0"),0)</f>
        <v>7.173891957706012E-2</v>
      </c>
      <c r="I852" s="6">
        <f>IF(名目付加価値!I852&gt;0,名目付加価値!I852/SUMIF(名目付加価値!I832:I854,"&lt;&gt;0"),0)</f>
        <v>7.5751919331964901E-2</v>
      </c>
      <c r="J852" s="6">
        <f>IF(名目付加価値!J852&gt;0,名目付加価値!J852/SUMIF(名目付加価値!J832:J854,"&lt;&gt;0"),0)</f>
        <v>7.4132805987073766E-2</v>
      </c>
    </row>
    <row r="853" spans="1:10" x14ac:dyDescent="0.15">
      <c r="A853" s="1">
        <v>37</v>
      </c>
      <c r="B853" s="1" t="s">
        <v>188</v>
      </c>
      <c r="C853" s="1">
        <v>22</v>
      </c>
      <c r="D853" s="1" t="s">
        <v>7</v>
      </c>
      <c r="E853" s="6">
        <f>IF(名目付加価値!E853&gt;0,名目付加価値!E853/SUMIF(名目付加価値!E832:E854,"&lt;&gt;0"),0)</f>
        <v>0.12223026762347437</v>
      </c>
      <c r="F853" s="6">
        <f>IF(名目付加価値!F853&gt;0,名目付加価値!F853/SUMIF(名目付加価値!F832:F854,"&lt;&gt;0"),0)</f>
        <v>0.14478023524435449</v>
      </c>
      <c r="G853" s="6">
        <f>IF(名目付加価値!G853&gt;0,名目付加価値!G853/SUMIF(名目付加価値!G832:G854,"&lt;&gt;0"),0)</f>
        <v>0.17731034161473797</v>
      </c>
      <c r="H853" s="6">
        <f>IF(名目付加価値!H853&gt;0,名目付加価値!H853/SUMIF(名目付加価値!H832:H854,"&lt;&gt;0"),0)</f>
        <v>0.22083505646887888</v>
      </c>
      <c r="I853" s="6">
        <f>IF(名目付加価値!I853&gt;0,名目付加価値!I853/SUMIF(名目付加価値!I832:I854,"&lt;&gt;0"),0)</f>
        <v>0.25482955749905756</v>
      </c>
      <c r="J853" s="6">
        <f>IF(名目付加価値!J853&gt;0,名目付加価値!J853/SUMIF(名目付加価値!J832:J854,"&lt;&gt;0"),0)</f>
        <v>0.26106909732475259</v>
      </c>
    </row>
    <row r="854" spans="1:10" x14ac:dyDescent="0.15">
      <c r="A854" s="1">
        <v>37</v>
      </c>
      <c r="B854" s="1" t="s">
        <v>188</v>
      </c>
      <c r="C854" s="1">
        <v>23</v>
      </c>
      <c r="D854" s="1" t="s">
        <v>28</v>
      </c>
      <c r="E854" s="6">
        <f>IF(名目付加価値!E854&gt;0,名目付加価値!E854/SUMIF(名目付加価値!E832:E854,"&lt;&gt;0"),0)</f>
        <v>7.1385320048212852E-2</v>
      </c>
      <c r="F854" s="6">
        <f>IF(名目付加価値!F854&gt;0,名目付加価値!F854/SUMIF(名目付加価値!F832:F854,"&lt;&gt;0"),0)</f>
        <v>9.2220666237911045E-2</v>
      </c>
      <c r="G854" s="6">
        <f>IF(名目付加価値!G854&gt;0,名目付加価値!G854/SUMIF(名目付加価値!G832:G854,"&lt;&gt;0"),0)</f>
        <v>9.8750473707051659E-2</v>
      </c>
      <c r="H854" s="6">
        <f>IF(名目付加価値!H854&gt;0,名目付加価値!H854/SUMIF(名目付加価値!H832:H854,"&lt;&gt;0"),0)</f>
        <v>0.11571369708707661</v>
      </c>
      <c r="I854" s="6">
        <f>IF(名目付加価値!I854&gt;0,名目付加価値!I854/SUMIF(名目付加価値!I832:I854,"&lt;&gt;0"),0)</f>
        <v>0.12640286114497251</v>
      </c>
      <c r="J854" s="6">
        <f>IF(名目付加価値!J854&gt;0,名目付加価値!J854/SUMIF(名目付加価値!J832:J854,"&lt;&gt;0"),0)</f>
        <v>0.12802917896569233</v>
      </c>
    </row>
    <row r="855" spans="1:10" x14ac:dyDescent="0.15">
      <c r="A855" s="1">
        <v>38</v>
      </c>
      <c r="B855" s="1" t="s">
        <v>321</v>
      </c>
      <c r="C855" s="1">
        <v>1</v>
      </c>
      <c r="D855" s="1" t="s">
        <v>8</v>
      </c>
      <c r="E855" s="6">
        <f>IF(名目付加価値!E855&gt;0,名目付加価値!E855/SUMIF(名目付加価値!E855:E877,"&lt;&gt;0"),0)</f>
        <v>0.11724216543491131</v>
      </c>
      <c r="F855" s="6">
        <f>IF(名目付加価値!F855&gt;0,名目付加価値!F855/SUMIF(名目付加価値!F855:F877,"&lt;&gt;0"),0)</f>
        <v>6.8546241153663423E-2</v>
      </c>
      <c r="G855" s="6">
        <f>IF(名目付加価値!G855&gt;0,名目付加価値!G855/SUMIF(名目付加価値!G855:G877,"&lt;&gt;0"),0)</f>
        <v>5.3393874520857962E-2</v>
      </c>
      <c r="H855" s="6">
        <f>IF(名目付加価値!H855&gt;0,名目付加価値!H855/SUMIF(名目付加価値!H855:H877,"&lt;&gt;0"),0)</f>
        <v>3.9621749532916882E-2</v>
      </c>
      <c r="I855" s="6">
        <f>IF(名目付加価値!I855&gt;0,名目付加価値!I855/SUMIF(名目付加価値!I855:I877,"&lt;&gt;0"),0)</f>
        <v>3.0759906405108024E-2</v>
      </c>
      <c r="J855" s="6">
        <f>IF(名目付加価値!J855&gt;0,名目付加価値!J855/SUMIF(名目付加価値!J855:J877,"&lt;&gt;0"),0)</f>
        <v>2.8533360365658313E-2</v>
      </c>
    </row>
    <row r="856" spans="1:10" x14ac:dyDescent="0.15">
      <c r="A856" s="1">
        <v>38</v>
      </c>
      <c r="B856" s="1" t="s">
        <v>321</v>
      </c>
      <c r="C856" s="1">
        <v>2</v>
      </c>
      <c r="D856" s="1" t="s">
        <v>9</v>
      </c>
      <c r="E856" s="6">
        <f>IF(名目付加価値!E856&gt;0,名目付加価値!E856/SUMIF(名目付加価値!E855:E877,"&lt;&gt;0"),0)</f>
        <v>2.1671283971192713E-2</v>
      </c>
      <c r="F856" s="6">
        <f>IF(名目付加価値!F856&gt;0,名目付加価値!F856/SUMIF(名目付加価値!F855:F877,"&lt;&gt;0"),0)</f>
        <v>6.2679646737168028E-3</v>
      </c>
      <c r="G856" s="6">
        <f>IF(名目付加価値!G856&gt;0,名目付加価値!G856/SUMIF(名目付加価値!G855:G877,"&lt;&gt;0"),0)</f>
        <v>3.911318548166451E-3</v>
      </c>
      <c r="H856" s="6">
        <f>IF(名目付加価値!H856&gt;0,名目付加価値!H856/SUMIF(名目付加価値!H855:H877,"&lt;&gt;0"),0)</f>
        <v>2.0051614709504606E-3</v>
      </c>
      <c r="I856" s="6">
        <f>IF(名目付加価値!I856&gt;0,名目付加価値!I856/SUMIF(名目付加価値!I855:I877,"&lt;&gt;0"),0)</f>
        <v>7.5518511589284536E-4</v>
      </c>
      <c r="J856" s="6">
        <f>IF(名目付加価値!J856&gt;0,名目付加価値!J856/SUMIF(名目付加価値!J855:J877,"&lt;&gt;0"),0)</f>
        <v>6.4019877360153507E-4</v>
      </c>
    </row>
    <row r="857" spans="1:10" x14ac:dyDescent="0.15">
      <c r="A857" s="1">
        <v>38</v>
      </c>
      <c r="B857" s="1" t="s">
        <v>322</v>
      </c>
      <c r="C857" s="1">
        <v>3</v>
      </c>
      <c r="D857" s="1" t="s">
        <v>16</v>
      </c>
      <c r="E857" s="6">
        <f>IF(名目付加価値!E857&gt;0,名目付加価値!E857/SUMIF(名目付加価値!E855:E877,"&lt;&gt;0"),0)</f>
        <v>3.831729656927764E-2</v>
      </c>
      <c r="F857" s="6">
        <f>IF(名目付加価値!F857&gt;0,名目付加価値!F857/SUMIF(名目付加価値!F855:F877,"&lt;&gt;0"),0)</f>
        <v>3.8468726916231606E-2</v>
      </c>
      <c r="G857" s="6">
        <f>IF(名目付加価値!G857&gt;0,名目付加価値!G857/SUMIF(名目付加価値!G855:G877,"&lt;&gt;0"),0)</f>
        <v>3.9206734438606561E-2</v>
      </c>
      <c r="H857" s="6">
        <f>IF(名目付加価値!H857&gt;0,名目付加価値!H857/SUMIF(名目付加価値!H855:H877,"&lt;&gt;0"),0)</f>
        <v>4.2270302671515943E-2</v>
      </c>
      <c r="I857" s="6">
        <f>IF(名目付加価値!I857&gt;0,名目付加価値!I857/SUMIF(名目付加価値!I855:I877,"&lt;&gt;0"),0)</f>
        <v>3.4435888466267002E-2</v>
      </c>
      <c r="J857" s="6">
        <f>IF(名目付加価値!J857&gt;0,名目付加価値!J857/SUMIF(名目付加価値!J855:J877,"&lt;&gt;0"),0)</f>
        <v>3.3632241372963556E-2</v>
      </c>
    </row>
    <row r="858" spans="1:10" x14ac:dyDescent="0.15">
      <c r="A858" s="1">
        <v>38</v>
      </c>
      <c r="B858" s="1" t="s">
        <v>322</v>
      </c>
      <c r="C858" s="1">
        <v>4</v>
      </c>
      <c r="D858" s="1" t="s">
        <v>17</v>
      </c>
      <c r="E858" s="6">
        <f>IF(名目付加価値!E858&gt;0,名目付加価値!E858/SUMIF(名目付加価値!E855:E877,"&lt;&gt;0"),0)</f>
        <v>3.8639010266700663E-2</v>
      </c>
      <c r="F858" s="6">
        <f>IF(名目付加価値!F858&gt;0,名目付加価値!F858/SUMIF(名目付加価値!F855:F877,"&lt;&gt;0"),0)</f>
        <v>3.3430858610789399E-2</v>
      </c>
      <c r="G858" s="6">
        <f>IF(名目付加価値!G858&gt;0,名目付加価値!G858/SUMIF(名目付加価値!G855:G877,"&lt;&gt;0"),0)</f>
        <v>3.2592407692993222E-2</v>
      </c>
      <c r="H858" s="6">
        <f>IF(名目付加価値!H858&gt;0,名目付加価値!H858/SUMIF(名目付加価値!H855:H877,"&lt;&gt;0"),0)</f>
        <v>1.4147423381042122E-2</v>
      </c>
      <c r="I858" s="6">
        <f>IF(名目付加価値!I858&gt;0,名目付加価値!I858/SUMIF(名目付加価値!I855:I877,"&lt;&gt;0"),0)</f>
        <v>6.4074043399791917E-3</v>
      </c>
      <c r="J858" s="6">
        <f>IF(名目付加価値!J858&gt;0,名目付加価値!J858/SUMIF(名目付加価値!J855:J877,"&lt;&gt;0"),0)</f>
        <v>5.7195935892490214E-3</v>
      </c>
    </row>
    <row r="859" spans="1:10" x14ac:dyDescent="0.15">
      <c r="A859" s="1">
        <v>38</v>
      </c>
      <c r="B859" s="1" t="s">
        <v>322</v>
      </c>
      <c r="C859" s="1">
        <v>5</v>
      </c>
      <c r="D859" s="1" t="s">
        <v>18</v>
      </c>
      <c r="E859" s="6">
        <f>IF(名目付加価値!E859&gt;0,名目付加価値!E859/SUMIF(名目付加価値!E855:E877,"&lt;&gt;0"),0)</f>
        <v>2.65191031472925E-2</v>
      </c>
      <c r="F859" s="6">
        <f>IF(名目付加価値!F859&gt;0,名目付加価値!F859/SUMIF(名目付加価値!F855:F877,"&lt;&gt;0"),0)</f>
        <v>3.2604100860184004E-2</v>
      </c>
      <c r="G859" s="6">
        <f>IF(名目付加価値!G859&gt;0,名目付加価値!G859/SUMIF(名目付加価値!G855:G877,"&lt;&gt;0"),0)</f>
        <v>4.8792824448813221E-2</v>
      </c>
      <c r="H859" s="6">
        <f>IF(名目付加価値!H859&gt;0,名目付加価値!H859/SUMIF(名目付加価値!H855:H877,"&lt;&gt;0"),0)</f>
        <v>4.9311958788932346E-2</v>
      </c>
      <c r="I859" s="6">
        <f>IF(名目付加価値!I859&gt;0,名目付加価値!I859/SUMIF(名目付加価値!I855:I877,"&lt;&gt;0"),0)</f>
        <v>4.6753111383553508E-2</v>
      </c>
      <c r="J859" s="6">
        <f>IF(名目付加価値!J859&gt;0,名目付加価値!J859/SUMIF(名目付加価値!J855:J877,"&lt;&gt;0"),0)</f>
        <v>4.8023875986204563E-2</v>
      </c>
    </row>
    <row r="860" spans="1:10" x14ac:dyDescent="0.15">
      <c r="A860" s="1">
        <v>38</v>
      </c>
      <c r="B860" s="1" t="s">
        <v>322</v>
      </c>
      <c r="C860" s="1">
        <v>6</v>
      </c>
      <c r="D860" s="1" t="s">
        <v>2</v>
      </c>
      <c r="E860" s="6">
        <f>IF(名目付加価値!E860&gt;0,名目付加価値!E860/SUMIF(名目付加価値!E855:E877,"&lt;&gt;0"),0)</f>
        <v>9.9095674153502872E-2</v>
      </c>
      <c r="F860" s="6">
        <f>IF(名目付加価値!F860&gt;0,名目付加価値!F860/SUMIF(名目付加価値!F855:F877,"&lt;&gt;0"),0)</f>
        <v>2.7108724340359401E-2</v>
      </c>
      <c r="G860" s="6">
        <f>IF(名目付加価値!G860&gt;0,名目付加価値!G860/SUMIF(名目付加価値!G855:G877,"&lt;&gt;0"),0)</f>
        <v>2.9116261617623873E-2</v>
      </c>
      <c r="H860" s="6">
        <f>IF(名目付加価値!H860&gt;0,名目付加価値!H860/SUMIF(名目付加価値!H855:H877,"&lt;&gt;0"),0)</f>
        <v>1.5731023500121347E-2</v>
      </c>
      <c r="I860" s="6">
        <f>IF(名目付加価値!I860&gt;0,名目付加価値!I860/SUMIF(名目付加価値!I855:I877,"&lt;&gt;0"),0)</f>
        <v>9.3208449553049237E-3</v>
      </c>
      <c r="J860" s="6">
        <f>IF(名目付加価値!J860&gt;0,名目付加価値!J860/SUMIF(名目付加価値!J855:J877,"&lt;&gt;0"),0)</f>
        <v>1.1479966337270818E-2</v>
      </c>
    </row>
    <row r="861" spans="1:10" x14ac:dyDescent="0.15">
      <c r="A861" s="1">
        <v>38</v>
      </c>
      <c r="B861" s="1" t="s">
        <v>322</v>
      </c>
      <c r="C861" s="1">
        <v>7</v>
      </c>
      <c r="D861" s="1" t="s">
        <v>19</v>
      </c>
      <c r="E861" s="6">
        <f>IF(名目付加価値!E861&gt;0,名目付加価値!E861/SUMIF(名目付加価値!E855:E877,"&lt;&gt;0"),0)</f>
        <v>1.7930156687835621E-2</v>
      </c>
      <c r="F861" s="6">
        <f>IF(名目付加価値!F861&gt;0,名目付加価値!F861/SUMIF(名目付加価値!F855:F877,"&lt;&gt;0"),0)</f>
        <v>2.3739686988032943E-2</v>
      </c>
      <c r="G861" s="6">
        <f>IF(名目付加価値!G861&gt;0,名目付加価値!G861/SUMIF(名目付加価値!G855:G877,"&lt;&gt;0"),0)</f>
        <v>3.3211434773317153E-3</v>
      </c>
      <c r="H861" s="6">
        <f>IF(名目付加価値!H861&gt;0,名目付加価値!H861/SUMIF(名目付加価値!H855:H877,"&lt;&gt;0"),0)</f>
        <v>2.8965053328747659E-2</v>
      </c>
      <c r="I861" s="6">
        <f>IF(名目付加価値!I861&gt;0,名目付加価値!I861/SUMIF(名目付加価値!I855:I877,"&lt;&gt;0"),0)</f>
        <v>0</v>
      </c>
      <c r="J861" s="6">
        <f>IF(名目付加価値!J861&gt;0,名目付加価値!J861/SUMIF(名目付加価値!J855:J877,"&lt;&gt;0"),0)</f>
        <v>2.5671584017047437E-2</v>
      </c>
    </row>
    <row r="862" spans="1:10" x14ac:dyDescent="0.15">
      <c r="A862" s="1">
        <v>38</v>
      </c>
      <c r="B862" s="1" t="s">
        <v>322</v>
      </c>
      <c r="C862" s="1">
        <v>8</v>
      </c>
      <c r="D862" s="1" t="s">
        <v>20</v>
      </c>
      <c r="E862" s="6">
        <f>IF(名目付加価値!E862&gt;0,名目付加価値!E862/SUMIF(名目付加価値!E855:E877,"&lt;&gt;0"),0)</f>
        <v>4.1297273632410073E-3</v>
      </c>
      <c r="F862" s="6">
        <f>IF(名目付加価値!F862&gt;0,名目付加価値!F862/SUMIF(名目付加価値!F855:F877,"&lt;&gt;0"),0)</f>
        <v>6.9795161842928673E-3</v>
      </c>
      <c r="G862" s="6">
        <f>IF(名目付加価値!G862&gt;0,名目付加価値!G862/SUMIF(名目付加価値!G855:G877,"&lt;&gt;0"),0)</f>
        <v>6.6676717776521051E-3</v>
      </c>
      <c r="H862" s="6">
        <f>IF(名目付加価値!H862&gt;0,名目付加価値!H862/SUMIF(名目付加価値!H855:H877,"&lt;&gt;0"),0)</f>
        <v>5.153215383869667E-3</v>
      </c>
      <c r="I862" s="6">
        <f>IF(名目付加価値!I862&gt;0,名目付加価値!I862/SUMIF(名目付加価値!I855:I877,"&lt;&gt;0"),0)</f>
        <v>4.7690873476831444E-3</v>
      </c>
      <c r="J862" s="6">
        <f>IF(名目付加価値!J862&gt;0,名目付加価値!J862/SUMIF(名目付加価値!J855:J877,"&lt;&gt;0"),0)</f>
        <v>2.4305004076769889E-3</v>
      </c>
    </row>
    <row r="863" spans="1:10" x14ac:dyDescent="0.15">
      <c r="A863" s="1">
        <v>38</v>
      </c>
      <c r="B863" s="1" t="s">
        <v>322</v>
      </c>
      <c r="C863" s="1">
        <v>9</v>
      </c>
      <c r="D863" s="1" t="s">
        <v>21</v>
      </c>
      <c r="E863" s="6">
        <f>IF(名目付加価値!E863&gt;0,名目付加価値!E863/SUMIF(名目付加価値!E855:E877,"&lt;&gt;0"),0)</f>
        <v>5.4321193498300481E-2</v>
      </c>
      <c r="F863" s="6">
        <f>IF(名目付加価値!F863&gt;0,名目付加価値!F863/SUMIF(名目付加価値!F855:F877,"&lt;&gt;0"),0)</f>
        <v>4.2567014317852508E-2</v>
      </c>
      <c r="G863" s="6">
        <f>IF(名目付加価値!G863&gt;0,名目付加価値!G863/SUMIF(名目付加価値!G855:G877,"&lt;&gt;0"),0)</f>
        <v>2.6519865625442826E-2</v>
      </c>
      <c r="H863" s="6">
        <f>IF(名目付加価値!H863&gt;0,名目付加価値!H863/SUMIF(名目付加価値!H855:H877,"&lt;&gt;0"),0)</f>
        <v>6.076031686557906E-3</v>
      </c>
      <c r="I863" s="6">
        <f>IF(名目付加価値!I863&gt;0,名目付加価値!I863/SUMIF(名目付加価値!I855:I877,"&lt;&gt;0"),0)</f>
        <v>8.2703135967711009E-3</v>
      </c>
      <c r="J863" s="6">
        <f>IF(名目付加価値!J863&gt;0,名目付加価値!J863/SUMIF(名目付加価値!J855:J877,"&lt;&gt;0"),0)</f>
        <v>0</v>
      </c>
    </row>
    <row r="864" spans="1:10" x14ac:dyDescent="0.15">
      <c r="A864" s="1">
        <v>38</v>
      </c>
      <c r="B864" s="1" t="s">
        <v>322</v>
      </c>
      <c r="C864" s="1">
        <v>10</v>
      </c>
      <c r="D864" s="1" t="s">
        <v>22</v>
      </c>
      <c r="E864" s="6">
        <f>IF(名目付加価値!E864&gt;0,名目付加価値!E864/SUMIF(名目付加価値!E855:E877,"&lt;&gt;0"),0)</f>
        <v>5.7442841141760737E-3</v>
      </c>
      <c r="F864" s="6">
        <f>IF(名目付加価値!F864&gt;0,名目付加価値!F864/SUMIF(名目付加価値!F855:F877,"&lt;&gt;0"),0)</f>
        <v>6.3511139533154954E-3</v>
      </c>
      <c r="G864" s="6">
        <f>IF(名目付加価値!G864&gt;0,名目付加価値!G864/SUMIF(名目付加価値!G855:G877,"&lt;&gt;0"),0)</f>
        <v>7.7458921122948252E-3</v>
      </c>
      <c r="H864" s="6">
        <f>IF(名目付加価値!H864&gt;0,名目付加価値!H864/SUMIF(名目付加価値!H855:H877,"&lt;&gt;0"),0)</f>
        <v>7.7666611312837645E-3</v>
      </c>
      <c r="I864" s="6">
        <f>IF(名目付加価値!I864&gt;0,名目付加価値!I864/SUMIF(名目付加価値!I855:I877,"&lt;&gt;0"),0)</f>
        <v>6.4263993364182259E-3</v>
      </c>
      <c r="J864" s="6">
        <f>IF(名目付加価値!J864&gt;0,名目付加価値!J864/SUMIF(名目付加価値!J855:J877,"&lt;&gt;0"),0)</f>
        <v>5.522269838988395E-3</v>
      </c>
    </row>
    <row r="865" spans="1:10" x14ac:dyDescent="0.15">
      <c r="A865" s="1">
        <v>38</v>
      </c>
      <c r="B865" s="1" t="s">
        <v>322</v>
      </c>
      <c r="C865" s="1">
        <v>11</v>
      </c>
      <c r="D865" s="1" t="s">
        <v>23</v>
      </c>
      <c r="E865" s="6">
        <f>IF(名目付加価値!E865&gt;0,名目付加価値!E865/SUMIF(名目付加価値!E855:E877,"&lt;&gt;0"),0)</f>
        <v>3.4804482224404347E-2</v>
      </c>
      <c r="F865" s="6">
        <f>IF(名目付加価値!F865&gt;0,名目付加価値!F865/SUMIF(名目付加価値!F855:F877,"&lt;&gt;0"),0)</f>
        <v>4.4263329919334432E-2</v>
      </c>
      <c r="G865" s="6">
        <f>IF(名目付加価値!G865&gt;0,名目付加価値!G865/SUMIF(名目付加価値!G855:G877,"&lt;&gt;0"),0)</f>
        <v>3.1815411005517977E-2</v>
      </c>
      <c r="H865" s="6">
        <f>IF(名目付加価値!H865&gt;0,名目付加価値!H865/SUMIF(名目付加価値!H855:H877,"&lt;&gt;0"),0)</f>
        <v>2.7004183397585178E-2</v>
      </c>
      <c r="I865" s="6">
        <f>IF(名目付加価値!I865&gt;0,名目付加価値!I865/SUMIF(名目付加価値!I855:I877,"&lt;&gt;0"),0)</f>
        <v>2.8154985364813041E-2</v>
      </c>
      <c r="J865" s="6">
        <f>IF(名目付加価値!J865&gt;0,名目付加価値!J865/SUMIF(名目付加価値!J855:J877,"&lt;&gt;0"),0)</f>
        <v>2.3270659649351058E-2</v>
      </c>
    </row>
    <row r="866" spans="1:10" x14ac:dyDescent="0.15">
      <c r="A866" s="1">
        <v>38</v>
      </c>
      <c r="B866" s="1" t="s">
        <v>322</v>
      </c>
      <c r="C866" s="1">
        <v>12</v>
      </c>
      <c r="D866" s="1" t="s">
        <v>24</v>
      </c>
      <c r="E866" s="6">
        <f>IF(名目付加価値!E866&gt;0,名目付加価値!E866/SUMIF(名目付加価値!E855:E877,"&lt;&gt;0"),0)</f>
        <v>1.0206635719587206E-2</v>
      </c>
      <c r="F866" s="6">
        <f>IF(名目付加価値!F866&gt;0,名目付加価値!F866/SUMIF(名目付加価値!F855:F877,"&lt;&gt;0"),0)</f>
        <v>1.3120094572942519E-2</v>
      </c>
      <c r="G866" s="6">
        <f>IF(名目付加価値!G866&gt;0,名目付加価値!G866/SUMIF(名目付加価値!G855:G877,"&lt;&gt;0"),0)</f>
        <v>2.9027300455200928E-2</v>
      </c>
      <c r="H866" s="6">
        <f>IF(名目付加価値!H866&gt;0,名目付加価値!H866/SUMIF(名目付加価値!H855:H877,"&lt;&gt;0"),0)</f>
        <v>2.8063371378175238E-2</v>
      </c>
      <c r="I866" s="6">
        <f>IF(名目付加価値!I866&gt;0,名目付加価値!I866/SUMIF(名目付加価値!I855:I877,"&lt;&gt;0"),0)</f>
        <v>3.020810943232647E-2</v>
      </c>
      <c r="J866" s="6">
        <f>IF(名目付加価値!J866&gt;0,名目付加価値!J866/SUMIF(名目付加価値!J855:J877,"&lt;&gt;0"),0)</f>
        <v>2.5654143075299441E-2</v>
      </c>
    </row>
    <row r="867" spans="1:10" x14ac:dyDescent="0.15">
      <c r="A867" s="1">
        <v>38</v>
      </c>
      <c r="B867" s="1" t="s">
        <v>322</v>
      </c>
      <c r="C867" s="1">
        <v>13</v>
      </c>
      <c r="D867" s="1" t="s">
        <v>25</v>
      </c>
      <c r="E867" s="6">
        <f>IF(名目付加価値!E867&gt;0,名目付加価値!E867/SUMIF(名目付加価値!E855:E877,"&lt;&gt;0"),0)</f>
        <v>1.5085598058273407E-2</v>
      </c>
      <c r="F867" s="6">
        <f>IF(名目付加価値!F867&gt;0,名目付加価値!F867/SUMIF(名目付加価値!F855:F877,"&lt;&gt;0"),0)</f>
        <v>1.3167380539997353E-2</v>
      </c>
      <c r="G867" s="6">
        <f>IF(名目付加価値!G867&gt;0,名目付加価値!G867/SUMIF(名目付加価値!G855:G877,"&lt;&gt;0"),0)</f>
        <v>5.7863962980102338E-3</v>
      </c>
      <c r="H867" s="6">
        <f>IF(名目付加価値!H867&gt;0,名目付加価値!H867/SUMIF(名目付加価値!H855:H877,"&lt;&gt;0"),0)</f>
        <v>7.2763758565246297E-3</v>
      </c>
      <c r="I867" s="6">
        <f>IF(名目付加価値!I867&gt;0,名目付加価値!I867/SUMIF(名目付加価値!I855:I877,"&lt;&gt;0"),0)</f>
        <v>2.2253813377657101E-2</v>
      </c>
      <c r="J867" s="6">
        <f>IF(名目付加価値!J867&gt;0,名目付加価値!J867/SUMIF(名目付加価値!J855:J877,"&lt;&gt;0"),0)</f>
        <v>1.1498553002945023E-2</v>
      </c>
    </row>
    <row r="868" spans="1:10" x14ac:dyDescent="0.15">
      <c r="A868" s="1">
        <v>38</v>
      </c>
      <c r="B868" s="1" t="s">
        <v>322</v>
      </c>
      <c r="C868" s="1">
        <v>14</v>
      </c>
      <c r="D868" s="1" t="s">
        <v>26</v>
      </c>
      <c r="E868" s="6">
        <f>IF(名目付加価値!E868&gt;0,名目付加価値!E868/SUMIF(名目付加価値!E855:E877,"&lt;&gt;0"),0)</f>
        <v>4.0772498409659961E-5</v>
      </c>
      <c r="F868" s="6">
        <f>IF(名目付加価値!F868&gt;0,名目付加価値!F868/SUMIF(名目付加価値!F855:F877,"&lt;&gt;0"),0)</f>
        <v>2.0814358344465133E-4</v>
      </c>
      <c r="G868" s="6">
        <f>IF(名目付加価値!G868&gt;0,名目付加価値!G868/SUMIF(名目付加価値!G855:G877,"&lt;&gt;0"),0)</f>
        <v>3.2391761991783572E-4</v>
      </c>
      <c r="H868" s="6">
        <f>IF(名目付加価値!H868&gt;0,名目付加価値!H868/SUMIF(名目付加価値!H855:H877,"&lt;&gt;0"),0)</f>
        <v>1.1144951007219281E-4</v>
      </c>
      <c r="I868" s="6">
        <f>IF(名目付加価値!I868&gt;0,名目付加価値!I868/SUMIF(名目付加価値!I855:I877,"&lt;&gt;0"),0)</f>
        <v>2.6771167869304985E-4</v>
      </c>
      <c r="J868" s="6">
        <f>IF(名目付加価値!J868&gt;0,名目付加価値!J868/SUMIF(名目付加価値!J855:J877,"&lt;&gt;0"),0)</f>
        <v>3.1176049835783792E-4</v>
      </c>
    </row>
    <row r="869" spans="1:10" x14ac:dyDescent="0.15">
      <c r="A869" s="1">
        <v>38</v>
      </c>
      <c r="B869" s="1" t="s">
        <v>322</v>
      </c>
      <c r="C869" s="1">
        <v>15</v>
      </c>
      <c r="D869" s="1" t="s">
        <v>27</v>
      </c>
      <c r="E869" s="6">
        <f>IF(名目付加価値!E869&gt;0,名目付加価値!E869/SUMIF(名目付加価値!E855:E877,"&lt;&gt;0"),0)</f>
        <v>1.9538564414609823E-2</v>
      </c>
      <c r="F869" s="6">
        <f>IF(名目付加価値!F869&gt;0,名目付加価値!F869/SUMIF(名目付加価値!F855:F877,"&lt;&gt;0"),0)</f>
        <v>2.2854596790002454E-2</v>
      </c>
      <c r="G869" s="6">
        <f>IF(名目付加価値!G869&gt;0,名目付加価値!G869/SUMIF(名目付加価値!G855:G877,"&lt;&gt;0"),0)</f>
        <v>2.26879779247149E-2</v>
      </c>
      <c r="H869" s="6">
        <f>IF(名目付加価値!H869&gt;0,名目付加価値!H869/SUMIF(名目付加価値!H855:H877,"&lt;&gt;0"),0)</f>
        <v>1.9293613561159221E-2</v>
      </c>
      <c r="I869" s="6">
        <f>IF(名目付加価値!I869&gt;0,名目付加価値!I869/SUMIF(名目付加価値!I855:I877,"&lt;&gt;0"),0)</f>
        <v>1.6821037826372166E-2</v>
      </c>
      <c r="J869" s="6">
        <f>IF(名目付加価値!J869&gt;0,名目付加価値!J869/SUMIF(名目付加価値!J855:J877,"&lt;&gt;0"),0)</f>
        <v>1.54716147594682E-2</v>
      </c>
    </row>
    <row r="870" spans="1:10" x14ac:dyDescent="0.15">
      <c r="A870" s="1">
        <v>38</v>
      </c>
      <c r="B870" s="1" t="s">
        <v>321</v>
      </c>
      <c r="C870" s="1">
        <v>16</v>
      </c>
      <c r="D870" s="1" t="s">
        <v>10</v>
      </c>
      <c r="E870" s="6">
        <f>IF(名目付加価値!E870&gt;0,名目付加価値!E870/SUMIF(名目付加価値!E855:E877,"&lt;&gt;0"),0)</f>
        <v>8.1427725391396338E-2</v>
      </c>
      <c r="F870" s="6">
        <f>IF(名目付加価値!F870&gt;0,名目付加価値!F870/SUMIF(名目付加価値!F855:F877,"&lt;&gt;0"),0)</f>
        <v>0.10377011874419684</v>
      </c>
      <c r="G870" s="6">
        <f>IF(名目付加価値!G870&gt;0,名目付加価値!G870/SUMIF(名目付加価値!G855:G877,"&lt;&gt;0"),0)</f>
        <v>0.116391040884014</v>
      </c>
      <c r="H870" s="6">
        <f>IF(名目付加価値!H870&gt;0,名目付加価値!H870/SUMIF(名目付加価値!H855:H877,"&lt;&gt;0"),0)</f>
        <v>9.9511775156096174E-2</v>
      </c>
      <c r="I870" s="6">
        <f>IF(名目付加価値!I870&gt;0,名目付加価値!I870/SUMIF(名目付加価値!I855:I877,"&lt;&gt;0"),0)</f>
        <v>6.248951518881686E-2</v>
      </c>
      <c r="J870" s="6">
        <f>IF(名目付加価値!J870&gt;0,名目付加価値!J870/SUMIF(名目付加価値!J855:J877,"&lt;&gt;0"),0)</f>
        <v>6.5222291065096458E-2</v>
      </c>
    </row>
    <row r="871" spans="1:10" x14ac:dyDescent="0.15">
      <c r="A871" s="1">
        <v>38</v>
      </c>
      <c r="B871" s="1" t="s">
        <v>321</v>
      </c>
      <c r="C871" s="1">
        <v>17</v>
      </c>
      <c r="D871" s="1" t="s">
        <v>11</v>
      </c>
      <c r="E871" s="6">
        <f>IF(名目付加価値!E871&gt;0,名目付加価値!E871/SUMIF(名目付加価値!E855:E877,"&lt;&gt;0"),0)</f>
        <v>1.3233521901681266E-2</v>
      </c>
      <c r="F871" s="6">
        <f>IF(名目付加価値!F871&gt;0,名目付加価値!F871/SUMIF(名目付加価値!F855:F877,"&lt;&gt;0"),0)</f>
        <v>2.3567106650690568E-2</v>
      </c>
      <c r="G871" s="6">
        <f>IF(名目付加価値!G871&gt;0,名目付加価値!G871/SUMIF(名目付加価値!G855:G877,"&lt;&gt;0"),0)</f>
        <v>3.4602357704415991E-2</v>
      </c>
      <c r="H871" s="6">
        <f>IF(名目付加価値!H871&gt;0,名目付加価値!H871/SUMIF(名目付加価値!H855:H877,"&lt;&gt;0"),0)</f>
        <v>3.7752299627994923E-2</v>
      </c>
      <c r="I871" s="6">
        <f>IF(名目付加価値!I871&gt;0,名目付加価値!I871/SUMIF(名目付加価値!I855:I877,"&lt;&gt;0"),0)</f>
        <v>3.3354478343944415E-2</v>
      </c>
      <c r="J871" s="6">
        <f>IF(名目付加価値!J871&gt;0,名目付加価値!J871/SUMIF(名目付加価値!J855:J877,"&lt;&gt;0"),0)</f>
        <v>3.9914503733268297E-2</v>
      </c>
    </row>
    <row r="872" spans="1:10" x14ac:dyDescent="0.15">
      <c r="A872" s="1">
        <v>38</v>
      </c>
      <c r="B872" s="1" t="s">
        <v>321</v>
      </c>
      <c r="C872" s="1">
        <v>18</v>
      </c>
      <c r="D872" s="1" t="s">
        <v>12</v>
      </c>
      <c r="E872" s="6">
        <f>IF(名目付加価値!E872&gt;0,名目付加価値!E872/SUMIF(名目付加価値!E855:E877,"&lt;&gt;0"),0)</f>
        <v>8.3839718651669407E-2</v>
      </c>
      <c r="F872" s="6">
        <f>IF(名目付加価値!F872&gt;0,名目付加価値!F872/SUMIF(名目付加価値!F855:F877,"&lt;&gt;0"),0)</f>
        <v>0.1065286739647885</v>
      </c>
      <c r="G872" s="6">
        <f>IF(名目付加価値!G872&gt;0,名目付加価値!G872/SUMIF(名目付加価値!G855:G877,"&lt;&gt;0"),0)</f>
        <v>0.10509747914534702</v>
      </c>
      <c r="H872" s="6">
        <f>IF(名目付加価値!H872&gt;0,名目付加価値!H872/SUMIF(名目付加価値!H855:H877,"&lt;&gt;0"),0)</f>
        <v>0.11943241775670294</v>
      </c>
      <c r="I872" s="6">
        <f>IF(名目付加価値!I872&gt;0,名目付加価値!I872/SUMIF(名目付加価値!I855:I877,"&lt;&gt;0"),0)</f>
        <v>0.12429826081761361</v>
      </c>
      <c r="J872" s="6">
        <f>IF(名目付加価値!J872&gt;0,名目付加価値!J872/SUMIF(名目付加価値!J855:J877,"&lt;&gt;0"),0)</f>
        <v>0.11642653692231288</v>
      </c>
    </row>
    <row r="873" spans="1:10" x14ac:dyDescent="0.15">
      <c r="A873" s="1">
        <v>38</v>
      </c>
      <c r="B873" s="1" t="s">
        <v>321</v>
      </c>
      <c r="C873" s="1">
        <v>19</v>
      </c>
      <c r="D873" s="1" t="s">
        <v>13</v>
      </c>
      <c r="E873" s="6">
        <f>IF(名目付加価値!E873&gt;0,名目付加価値!E873/SUMIF(名目付加価値!E855:E877,"&lt;&gt;0"),0)</f>
        <v>3.6968843488744671E-2</v>
      </c>
      <c r="F873" s="6">
        <f>IF(名目付加価値!F873&gt;0,名目付加価値!F873/SUMIF(名目付加価値!F855:F877,"&lt;&gt;0"),0)</f>
        <v>4.9243807458779071E-2</v>
      </c>
      <c r="G873" s="6">
        <f>IF(名目付加価値!G873&gt;0,名目付加価値!G873/SUMIF(名目付加価値!G855:G877,"&lt;&gt;0"),0)</f>
        <v>5.3397180546196875E-2</v>
      </c>
      <c r="H873" s="6">
        <f>IF(名目付加価値!H873&gt;0,名目付加価値!H873/SUMIF(名目付加価値!H855:H877,"&lt;&gt;0"),0)</f>
        <v>4.7318048747193801E-2</v>
      </c>
      <c r="I873" s="6">
        <f>IF(名目付加価値!I873&gt;0,名目付加価値!I873/SUMIF(名目付加価値!I855:I877,"&lt;&gt;0"),0)</f>
        <v>5.566737290440333E-2</v>
      </c>
      <c r="J873" s="6">
        <f>IF(名目付加価値!J873&gt;0,名目付加価値!J873/SUMIF(名目付加価値!J855:J877,"&lt;&gt;0"),0)</f>
        <v>5.3268174605378305E-2</v>
      </c>
    </row>
    <row r="874" spans="1:10" x14ac:dyDescent="0.15">
      <c r="A874" s="1">
        <v>38</v>
      </c>
      <c r="B874" s="1" t="s">
        <v>321</v>
      </c>
      <c r="C874" s="1">
        <v>20</v>
      </c>
      <c r="D874" s="1" t="s">
        <v>14</v>
      </c>
      <c r="E874" s="6">
        <f>IF(名目付加価値!E874&gt;0,名目付加価値!E874/SUMIF(名目付加価値!E855:E877,"&lt;&gt;0"),0)</f>
        <v>1.998632234484465E-2</v>
      </c>
      <c r="F874" s="6">
        <f>IF(名目付加価値!F874&gt;0,名目付加価値!F874/SUMIF(名目付加価値!F855:F877,"&lt;&gt;0"),0)</f>
        <v>1.7450384895216144E-2</v>
      </c>
      <c r="G874" s="6">
        <f>IF(名目付加価値!G874&gt;0,名目付加価値!G874/SUMIF(名目付加価値!G855:G877,"&lt;&gt;0"),0)</f>
        <v>1.820299967560042E-2</v>
      </c>
      <c r="H874" s="6">
        <f>IF(名目付加価値!H874&gt;0,名目付加価値!H874/SUMIF(名目付加価値!H855:H877,"&lt;&gt;0"),0)</f>
        <v>1.1168469222933084E-2</v>
      </c>
      <c r="I874" s="6">
        <f>IF(名目付加価値!I874&gt;0,名目付加価値!I874/SUMIF(名目付加価値!I855:I877,"&lt;&gt;0"),0)</f>
        <v>1.2791260996014903E-2</v>
      </c>
      <c r="J874" s="6">
        <f>IF(名目付加価値!J874&gt;0,名目付加価値!J874/SUMIF(名目付加価値!J855:J877,"&lt;&gt;0"),0)</f>
        <v>1.4152062221985494E-2</v>
      </c>
    </row>
    <row r="875" spans="1:10" x14ac:dyDescent="0.15">
      <c r="A875" s="1">
        <v>38</v>
      </c>
      <c r="B875" s="1" t="s">
        <v>321</v>
      </c>
      <c r="C875" s="1">
        <v>21</v>
      </c>
      <c r="D875" s="1" t="s">
        <v>15</v>
      </c>
      <c r="E875" s="6">
        <f>IF(名目付加価値!E875&gt;0,名目付加価値!E875/SUMIF(名目付加価値!E855:E877,"&lt;&gt;0"),0)</f>
        <v>7.5510670409995595E-2</v>
      </c>
      <c r="F875" s="6">
        <f>IF(名目付加価値!F875&gt;0,名目付加価値!F875/SUMIF(名目付加価値!F855:F877,"&lt;&gt;0"),0)</f>
        <v>6.3392478571303909E-2</v>
      </c>
      <c r="G875" s="6">
        <f>IF(名目付加価値!G875&gt;0,名目付加価値!G875/SUMIF(名目付加価値!G855:G877,"&lt;&gt;0"),0)</f>
        <v>7.2345769948959054E-2</v>
      </c>
      <c r="H875" s="6">
        <f>IF(名目付加価値!H875&gt;0,名目付加価値!H875/SUMIF(名目付加価値!H855:H877,"&lt;&gt;0"),0)</f>
        <v>7.8473903858533992E-2</v>
      </c>
      <c r="I875" s="6">
        <f>IF(名目付加価値!I875&gt;0,名目付加価値!I875/SUMIF(名目付加価値!I855:I877,"&lt;&gt;0"),0)</f>
        <v>8.3165801059799038E-2</v>
      </c>
      <c r="J875" s="6">
        <f>IF(名目付加価値!J875&gt;0,名目付加価値!J875/SUMIF(名目付加価値!J855:J877,"&lt;&gt;0"),0)</f>
        <v>8.0003012380640864E-2</v>
      </c>
    </row>
    <row r="876" spans="1:10" x14ac:dyDescent="0.15">
      <c r="A876" s="1">
        <v>38</v>
      </c>
      <c r="B876" s="1" t="s">
        <v>192</v>
      </c>
      <c r="C876" s="1">
        <v>22</v>
      </c>
      <c r="D876" s="1" t="s">
        <v>7</v>
      </c>
      <c r="E876" s="6">
        <f>IF(名目付加価値!E876&gt;0,名目付加価値!E876/SUMIF(名目付加価値!E855:E877,"&lt;&gt;0"),0)</f>
        <v>0.11384692027067468</v>
      </c>
      <c r="F876" s="6">
        <f>IF(名目付加価値!F876&gt;0,名目付加価値!F876/SUMIF(名目付加価値!F855:F877,"&lt;&gt;0"),0)</f>
        <v>0.15963844221486934</v>
      </c>
      <c r="G876" s="6">
        <f>IF(名目付加価値!G876&gt;0,名目付加価値!G876/SUMIF(名目付加価値!G855:G877,"&lt;&gt;0"),0)</f>
        <v>0.16219579584979107</v>
      </c>
      <c r="H876" s="6">
        <f>IF(名目付加価値!H876&gt;0,名目付加価値!H876/SUMIF(名目付加価値!H855:H877,"&lt;&gt;0"),0)</f>
        <v>0.20199775043730719</v>
      </c>
      <c r="I876" s="6">
        <f>IF(名目付加価値!I876&gt;0,名目付加価値!I876/SUMIF(名目付加価値!I855:I877,"&lt;&gt;0"),0)</f>
        <v>0.25313617221984269</v>
      </c>
      <c r="J876" s="6">
        <f>IF(名目付加価値!J876&gt;0,名目付加価値!J876/SUMIF(名目付加価値!J855:J877,"&lt;&gt;0"),0)</f>
        <v>0.25972268975073437</v>
      </c>
    </row>
    <row r="877" spans="1:10" x14ac:dyDescent="0.15">
      <c r="A877" s="1">
        <v>38</v>
      </c>
      <c r="B877" s="1" t="s">
        <v>192</v>
      </c>
      <c r="C877" s="1">
        <v>23</v>
      </c>
      <c r="D877" s="1" t="s">
        <v>28</v>
      </c>
      <c r="E877" s="6">
        <f>IF(名目付加価値!E877&gt;0,名目付加価値!E877/SUMIF(名目付加価値!E855:E877,"&lt;&gt;0"),0)</f>
        <v>7.1900329419278125E-2</v>
      </c>
      <c r="F877" s="6">
        <f>IF(名目付加価値!F877&gt;0,名目付加価値!F877/SUMIF(名目付加価値!F855:F877,"&lt;&gt;0"),0)</f>
        <v>9.6731494095995824E-2</v>
      </c>
      <c r="G877" s="6">
        <f>IF(名目付加価値!G877&gt;0,名目付加価値!G877/SUMIF(名目付加価値!G855:G877,"&lt;&gt;0"),0)</f>
        <v>9.6858378682530888E-2</v>
      </c>
      <c r="H877" s="6">
        <f>IF(名目付加価値!H877&gt;0,名目付加価値!H877/SUMIF(名目付加価値!H855:H877,"&lt;&gt;0"),0)</f>
        <v>0.11154776061378319</v>
      </c>
      <c r="I877" s="6">
        <f>IF(名目付加価値!I877&gt;0,名目付加価値!I877/SUMIF(名目付加価値!I855:I877,"&lt;&gt;0"),0)</f>
        <v>0.13412007878651347</v>
      </c>
      <c r="J877" s="6">
        <f>IF(名目付加価値!J877&gt;0,名目付加価値!J877/SUMIF(名目付加価値!J855:J877,"&lt;&gt;0"),0)</f>
        <v>0.13587537256081422</v>
      </c>
    </row>
    <row r="878" spans="1:10" x14ac:dyDescent="0.15">
      <c r="A878" s="1">
        <v>39</v>
      </c>
      <c r="B878" s="1" t="s">
        <v>323</v>
      </c>
      <c r="C878" s="1">
        <v>1</v>
      </c>
      <c r="D878" s="1" t="s">
        <v>8</v>
      </c>
      <c r="E878" s="6">
        <f>IF(名目付加価値!E878&gt;0,名目付加価値!E878/SUMIF(名目付加価値!E878:E900,"&lt;&gt;0"),0)</f>
        <v>0.12741152955544252</v>
      </c>
      <c r="F878" s="6">
        <f>IF(名目付加価値!F878&gt;0,名目付加価値!F878/SUMIF(名目付加価値!F878:F900,"&lt;&gt;0"),0)</f>
        <v>0.10459875656411222</v>
      </c>
      <c r="G878" s="6">
        <f>IF(名目付加価値!G878&gt;0,名目付加価値!G878/SUMIF(名目付加価値!G878:G900,"&lt;&gt;0"),0)</f>
        <v>8.4763675317093209E-2</v>
      </c>
      <c r="H878" s="6">
        <f>IF(名目付加価値!H878&gt;0,名目付加価値!H878/SUMIF(名目付加価値!H878:H900,"&lt;&gt;0"),0)</f>
        <v>6.3317437721263317E-2</v>
      </c>
      <c r="I878" s="6">
        <f>IF(名目付加価値!I878&gt;0,名目付加価値!I878/SUMIF(名目付加価値!I878:I900,"&lt;&gt;0"),0)</f>
        <v>5.3270299852330796E-2</v>
      </c>
      <c r="J878" s="6">
        <f>IF(名目付加価値!J878&gt;0,名目付加価値!J878/SUMIF(名目付加価値!J878:J900,"&lt;&gt;0"),0)</f>
        <v>5.0452664722178409E-2</v>
      </c>
    </row>
    <row r="879" spans="1:10" x14ac:dyDescent="0.15">
      <c r="A879" s="1">
        <v>39</v>
      </c>
      <c r="B879" s="1" t="s">
        <v>323</v>
      </c>
      <c r="C879" s="1">
        <v>2</v>
      </c>
      <c r="D879" s="1" t="s">
        <v>9</v>
      </c>
      <c r="E879" s="6">
        <f>IF(名目付加価値!E879&gt;0,名目付加価値!E879/SUMIF(名目付加価値!E878:E900,"&lt;&gt;0"),0)</f>
        <v>1.0889593723539098E-2</v>
      </c>
      <c r="F879" s="6">
        <f>IF(名目付加価値!F879&gt;0,名目付加価値!F879/SUMIF(名目付加価値!F878:F900,"&lt;&gt;0"),0)</f>
        <v>9.334727052151201E-3</v>
      </c>
      <c r="G879" s="6">
        <f>IF(名目付加価値!G879&gt;0,名目付加価値!G879/SUMIF(名目付加価値!G878:G900,"&lt;&gt;0"),0)</f>
        <v>5.969439932925309E-3</v>
      </c>
      <c r="H879" s="6">
        <f>IF(名目付加価値!H879&gt;0,名目付加価値!H879/SUMIF(名目付加価値!H878:H900,"&lt;&gt;0"),0)</f>
        <v>3.0010792392594671E-3</v>
      </c>
      <c r="I879" s="6">
        <f>IF(名目付加価値!I879&gt;0,名目付加価値!I879/SUMIF(名目付加価値!I878:I900,"&lt;&gt;0"),0)</f>
        <v>2.2758772025548543E-3</v>
      </c>
      <c r="J879" s="6">
        <f>IF(名目付加価値!J879&gt;0,名目付加価値!J879/SUMIF(名目付加価値!J878:J900,"&lt;&gt;0"),0)</f>
        <v>1.7153875942801217E-3</v>
      </c>
    </row>
    <row r="880" spans="1:10" x14ac:dyDescent="0.15">
      <c r="A880" s="1">
        <v>39</v>
      </c>
      <c r="B880" s="1" t="s">
        <v>324</v>
      </c>
      <c r="C880" s="1">
        <v>3</v>
      </c>
      <c r="D880" s="1" t="s">
        <v>16</v>
      </c>
      <c r="E880" s="6">
        <f>IF(名目付加価値!E880&gt;0,名目付加価値!E880/SUMIF(名目付加価値!E878:E900,"&lt;&gt;0"),0)</f>
        <v>2.9574499826305972E-2</v>
      </c>
      <c r="F880" s="6">
        <f>IF(名目付加価値!F880&gt;0,名目付加価値!F880/SUMIF(名目付加価値!F878:F900,"&lt;&gt;0"),0)</f>
        <v>2.015006390304739E-2</v>
      </c>
      <c r="G880" s="6">
        <f>IF(名目付加価値!G880&gt;0,名目付加価値!G880/SUMIF(名目付加価値!G878:G900,"&lt;&gt;0"),0)</f>
        <v>1.6768932431390979E-2</v>
      </c>
      <c r="H880" s="6">
        <f>IF(名目付加価値!H880&gt;0,名目付加価値!H880/SUMIF(名目付加価値!H878:H900,"&lt;&gt;0"),0)</f>
        <v>1.9731911520601463E-2</v>
      </c>
      <c r="I880" s="6">
        <f>IF(名目付加価値!I880&gt;0,名目付加価値!I880/SUMIF(名目付加価値!I878:I900,"&lt;&gt;0"),0)</f>
        <v>2.2176510255509173E-2</v>
      </c>
      <c r="J880" s="6">
        <f>IF(名目付加価値!J880&gt;0,名目付加価値!J880/SUMIF(名目付加価値!J878:J900,"&lt;&gt;0"),0)</f>
        <v>1.9870553674702952E-2</v>
      </c>
    </row>
    <row r="881" spans="1:10" x14ac:dyDescent="0.15">
      <c r="A881" s="1">
        <v>39</v>
      </c>
      <c r="B881" s="1" t="s">
        <v>324</v>
      </c>
      <c r="C881" s="1">
        <v>4</v>
      </c>
      <c r="D881" s="1" t="s">
        <v>17</v>
      </c>
      <c r="E881" s="6">
        <f>IF(名目付加価値!E881&gt;0,名目付加価値!E881/SUMIF(名目付加価値!E878:E900,"&lt;&gt;0"),0)</f>
        <v>1.0564300266232229E-2</v>
      </c>
      <c r="F881" s="6">
        <f>IF(名目付加価値!F881&gt;0,名目付加価値!F881/SUMIF(名目付加価値!F878:F900,"&lt;&gt;0"),0)</f>
        <v>9.3806693396148444E-3</v>
      </c>
      <c r="G881" s="6">
        <f>IF(名目付加価値!G881&gt;0,名目付加価値!G881/SUMIF(名目付加価値!G878:G900,"&lt;&gt;0"),0)</f>
        <v>1.0972481509875192E-2</v>
      </c>
      <c r="H881" s="6">
        <f>IF(名目付加価値!H881&gt;0,名目付加価値!H881/SUMIF(名目付加価値!H878:H900,"&lt;&gt;0"),0)</f>
        <v>4.6298148245314356E-3</v>
      </c>
      <c r="I881" s="6">
        <f>IF(名目付加価値!I881&gt;0,名目付加価値!I881/SUMIF(名目付加価値!I878:I900,"&lt;&gt;0"),0)</f>
        <v>3.7170194169940133E-3</v>
      </c>
      <c r="J881" s="6">
        <f>IF(名目付加価値!J881&gt;0,名目付加価値!J881/SUMIF(名目付加価値!J878:J900,"&lt;&gt;0"),0)</f>
        <v>3.1852658781859589E-3</v>
      </c>
    </row>
    <row r="882" spans="1:10" x14ac:dyDescent="0.15">
      <c r="A882" s="1">
        <v>39</v>
      </c>
      <c r="B882" s="1" t="s">
        <v>324</v>
      </c>
      <c r="C882" s="1">
        <v>5</v>
      </c>
      <c r="D882" s="1" t="s">
        <v>18</v>
      </c>
      <c r="E882" s="6">
        <f>IF(名目付加価値!E882&gt;0,名目付加価値!E882/SUMIF(名目付加価値!E878:E900,"&lt;&gt;0"),0)</f>
        <v>1.3836345158680768E-2</v>
      </c>
      <c r="F882" s="6">
        <f>IF(名目付加価値!F882&gt;0,名目付加価値!F882/SUMIF(名目付加価値!F878:F900,"&lt;&gt;0"),0)</f>
        <v>8.5069456961234073E-3</v>
      </c>
      <c r="G882" s="6">
        <f>IF(名目付加価値!G882&gt;0,名目付加価値!G882/SUMIF(名目付加価値!G878:G900,"&lt;&gt;0"),0)</f>
        <v>1.0527210560265517E-2</v>
      </c>
      <c r="H882" s="6">
        <f>IF(名目付加価値!H882&gt;0,名目付加価値!H882/SUMIF(名目付加価値!H878:H900,"&lt;&gt;0"),0)</f>
        <v>1.18346566175798E-2</v>
      </c>
      <c r="I882" s="6">
        <f>IF(名目付加価値!I882&gt;0,名目付加価値!I882/SUMIF(名目付加価値!I878:I900,"&lt;&gt;0"),0)</f>
        <v>1.0285388488643674E-2</v>
      </c>
      <c r="J882" s="6">
        <f>IF(名目付加価値!J882&gt;0,名目付加価値!J882/SUMIF(名目付加価値!J878:J900,"&lt;&gt;0"),0)</f>
        <v>1.0690907658489459E-2</v>
      </c>
    </row>
    <row r="883" spans="1:10" x14ac:dyDescent="0.15">
      <c r="A883" s="1">
        <v>39</v>
      </c>
      <c r="B883" s="1" t="s">
        <v>324</v>
      </c>
      <c r="C883" s="1">
        <v>6</v>
      </c>
      <c r="D883" s="1" t="s">
        <v>2</v>
      </c>
      <c r="E883" s="6">
        <f>IF(名目付加価値!E883&gt;0,名目付加価値!E883/SUMIF(名目付加価値!E878:E900,"&lt;&gt;0"),0)</f>
        <v>8.555202471787431E-4</v>
      </c>
      <c r="F883" s="6">
        <f>IF(名目付加価値!F883&gt;0,名目付加価値!F883/SUMIF(名目付加価値!F878:F900,"&lt;&gt;0"),0)</f>
        <v>7.4353703582974657E-4</v>
      </c>
      <c r="G883" s="6">
        <f>IF(名目付加価値!G883&gt;0,名目付加価値!G883/SUMIF(名目付加価値!G878:G900,"&lt;&gt;0"),0)</f>
        <v>1.1584521945736852E-3</v>
      </c>
      <c r="H883" s="6">
        <f>IF(名目付加価値!H883&gt;0,名目付加価値!H883/SUMIF(名目付加価値!H878:H900,"&lt;&gt;0"),0)</f>
        <v>7.3764286315516089E-4</v>
      </c>
      <c r="I883" s="6">
        <f>IF(名目付加価値!I883&gt;0,名目付加価値!I883/SUMIF(名目付加価値!I878:I900,"&lt;&gt;0"),0)</f>
        <v>1.2089549376171022E-3</v>
      </c>
      <c r="J883" s="6">
        <f>IF(名目付加価値!J883&gt;0,名目付加価値!J883/SUMIF(名目付加価値!J878:J900,"&lt;&gt;0"),0)</f>
        <v>1.2724197692311977E-3</v>
      </c>
    </row>
    <row r="884" spans="1:10" x14ac:dyDescent="0.15">
      <c r="A884" s="1">
        <v>39</v>
      </c>
      <c r="B884" s="1" t="s">
        <v>324</v>
      </c>
      <c r="C884" s="1">
        <v>7</v>
      </c>
      <c r="D884" s="1" t="s">
        <v>19</v>
      </c>
      <c r="E884" s="6">
        <f>IF(名目付加価値!E884&gt;0,名目付加価値!E884/SUMIF(名目付加価値!E878:E900,"&lt;&gt;0"),0)</f>
        <v>2.8846337806388871E-4</v>
      </c>
      <c r="F884" s="6">
        <f>IF(名目付加価値!F884&gt;0,名目付加価値!F884/SUMIF(名目付加価値!F878:F900,"&lt;&gt;0"),0)</f>
        <v>1.1952152971884906E-4</v>
      </c>
      <c r="G884" s="6">
        <f>IF(名目付加価値!G884&gt;0,名目付加価値!G884/SUMIF(名目付加価値!G878:G900,"&lt;&gt;0"),0)</f>
        <v>6.4190775603357932E-4</v>
      </c>
      <c r="H884" s="6">
        <f>IF(名目付加価値!H884&gt;0,名目付加価値!H884/SUMIF(名目付加価値!H878:H900,"&lt;&gt;0"),0)</f>
        <v>5.2320307632942875E-4</v>
      </c>
      <c r="I884" s="6">
        <f>IF(名目付加価値!I884&gt;0,名目付加価値!I884/SUMIF(名目付加価値!I878:I900,"&lt;&gt;0"),0)</f>
        <v>7.8844059083210498E-4</v>
      </c>
      <c r="J884" s="6">
        <f>IF(名目付加価値!J884&gt;0,名目付加価値!J884/SUMIF(名目付加価値!J878:J900,"&lt;&gt;0"),0)</f>
        <v>8.3820621310935577E-4</v>
      </c>
    </row>
    <row r="885" spans="1:10" x14ac:dyDescent="0.15">
      <c r="A885" s="1">
        <v>39</v>
      </c>
      <c r="B885" s="1" t="s">
        <v>324</v>
      </c>
      <c r="C885" s="1">
        <v>8</v>
      </c>
      <c r="D885" s="1" t="s">
        <v>20</v>
      </c>
      <c r="E885" s="6">
        <f>IF(名目付加価値!E885&gt;0,名目付加価値!E885/SUMIF(名目付加価値!E878:E900,"&lt;&gt;0"),0)</f>
        <v>1.665489236249067E-2</v>
      </c>
      <c r="F885" s="6">
        <f>IF(名目付加価値!F885&gt;0,名目付加価値!F885/SUMIF(名目付加価値!F878:F900,"&lt;&gt;0"),0)</f>
        <v>1.7874148262853193E-2</v>
      </c>
      <c r="G885" s="6">
        <f>IF(名目付加価値!G885&gt;0,名目付加価値!G885/SUMIF(名目付加価値!G878:G900,"&lt;&gt;0"),0)</f>
        <v>1.4381051409175935E-2</v>
      </c>
      <c r="H885" s="6">
        <f>IF(名目付加価値!H885&gt;0,名目付加価値!H885/SUMIF(名目付加価値!H878:H900,"&lt;&gt;0"),0)</f>
        <v>1.6503192050568771E-2</v>
      </c>
      <c r="I885" s="6">
        <f>IF(名目付加価値!I885&gt;0,名目付加価値!I885/SUMIF(名目付加価値!I878:I900,"&lt;&gt;0"),0)</f>
        <v>4.5255663714234562E-3</v>
      </c>
      <c r="J885" s="6">
        <f>IF(名目付加価値!J885&gt;0,名目付加価値!J885/SUMIF(名目付加価値!J878:J900,"&lt;&gt;0"),0)</f>
        <v>5.1360066114452246E-3</v>
      </c>
    </row>
    <row r="886" spans="1:10" x14ac:dyDescent="0.15">
      <c r="A886" s="1">
        <v>39</v>
      </c>
      <c r="B886" s="1" t="s">
        <v>324</v>
      </c>
      <c r="C886" s="1">
        <v>9</v>
      </c>
      <c r="D886" s="1" t="s">
        <v>21</v>
      </c>
      <c r="E886" s="6">
        <f>IF(名目付加価値!E886&gt;0,名目付加価値!E886/SUMIF(名目付加価値!E878:E900,"&lt;&gt;0"),0)</f>
        <v>2.0923396924824936E-2</v>
      </c>
      <c r="F886" s="6">
        <f>IF(名目付加価値!F886&gt;0,名目付加価値!F886/SUMIF(名目付加価値!F878:F900,"&lt;&gt;0"),0)</f>
        <v>1.1464173142155545E-2</v>
      </c>
      <c r="G886" s="6">
        <f>IF(名目付加価値!G886&gt;0,名目付加価値!G886/SUMIF(名目付加価値!G878:G900,"&lt;&gt;0"),0)</f>
        <v>1.5941293811925595E-2</v>
      </c>
      <c r="H886" s="6">
        <f>IF(名目付加価値!H886&gt;0,名目付加価値!H886/SUMIF(名目付加価値!H878:H900,"&lt;&gt;0"),0)</f>
        <v>4.144153051260405E-3</v>
      </c>
      <c r="I886" s="6">
        <f>IF(名目付加価値!I886&gt;0,名目付加価値!I886/SUMIF(名目付加価値!I878:I900,"&lt;&gt;0"),0)</f>
        <v>5.6975668157406446E-3</v>
      </c>
      <c r="J886" s="6">
        <f>IF(名目付加価値!J886&gt;0,名目付加価値!J886/SUMIF(名目付加価値!J878:J900,"&lt;&gt;0"),0)</f>
        <v>5.3242221184953724E-3</v>
      </c>
    </row>
    <row r="887" spans="1:10" x14ac:dyDescent="0.15">
      <c r="A887" s="1">
        <v>39</v>
      </c>
      <c r="B887" s="1" t="s">
        <v>324</v>
      </c>
      <c r="C887" s="1">
        <v>10</v>
      </c>
      <c r="D887" s="1" t="s">
        <v>22</v>
      </c>
      <c r="E887" s="6">
        <f>IF(名目付加価値!E887&gt;0,名目付加価値!E887/SUMIF(名目付加価値!E878:E900,"&lt;&gt;0"),0)</f>
        <v>2.8900942334643409E-3</v>
      </c>
      <c r="F887" s="6">
        <f>IF(名目付加価値!F887&gt;0,名目付加価値!F887/SUMIF(名目付加価値!F878:F900,"&lt;&gt;0"),0)</f>
        <v>3.0031932681967933E-3</v>
      </c>
      <c r="G887" s="6">
        <f>IF(名目付加価値!G887&gt;0,名目付加価値!G887/SUMIF(名目付加価値!G878:G900,"&lt;&gt;0"),0)</f>
        <v>3.6479909472230078E-3</v>
      </c>
      <c r="H887" s="6">
        <f>IF(名目付加価値!H887&gt;0,名目付加価値!H887/SUMIF(名目付加価値!H878:H900,"&lt;&gt;0"),0)</f>
        <v>3.2793941160052923E-3</v>
      </c>
      <c r="I887" s="6">
        <f>IF(名目付加価値!I887&gt;0,名目付加価値!I887/SUMIF(名目付加価値!I878:I900,"&lt;&gt;0"),0)</f>
        <v>2.5616961325377898E-3</v>
      </c>
      <c r="J887" s="6">
        <f>IF(名目付加価値!J887&gt;0,名目付加価値!J887/SUMIF(名目付加価値!J878:J900,"&lt;&gt;0"),0)</f>
        <v>2.3472648427380707E-3</v>
      </c>
    </row>
    <row r="888" spans="1:10" x14ac:dyDescent="0.15">
      <c r="A888" s="1">
        <v>39</v>
      </c>
      <c r="B888" s="1" t="s">
        <v>324</v>
      </c>
      <c r="C888" s="1">
        <v>11</v>
      </c>
      <c r="D888" s="1" t="s">
        <v>23</v>
      </c>
      <c r="E888" s="6">
        <f>IF(名目付加価値!E888&gt;0,名目付加価値!E888/SUMIF(名目付加価値!E878:E900,"&lt;&gt;0"),0)</f>
        <v>1.8084803039952524E-2</v>
      </c>
      <c r="F888" s="6">
        <f>IF(名目付加価値!F888&gt;0,名目付加価値!F888/SUMIF(名目付加価値!F878:F900,"&lt;&gt;0"),0)</f>
        <v>9.1378550081082782E-3</v>
      </c>
      <c r="G888" s="6">
        <f>IF(名目付加価値!G888&gt;0,名目付加価値!G888/SUMIF(名目付加価値!G878:G900,"&lt;&gt;0"),0)</f>
        <v>1.6159428730539785E-2</v>
      </c>
      <c r="H888" s="6">
        <f>IF(名目付加価値!H888&gt;0,名目付加価値!H888/SUMIF(名目付加価値!H878:H900,"&lt;&gt;0"),0)</f>
        <v>1.2698702036425856E-2</v>
      </c>
      <c r="I888" s="6">
        <f>IF(名目付加価値!I888&gt;0,名目付加価値!I888/SUMIF(名目付加価値!I878:I900,"&lt;&gt;0"),0)</f>
        <v>1.4899685828364938E-2</v>
      </c>
      <c r="J888" s="6">
        <f>IF(名目付加価値!J888&gt;0,名目付加価値!J888/SUMIF(名目付加価値!J878:J900,"&lt;&gt;0"),0)</f>
        <v>1.277165914146703E-2</v>
      </c>
    </row>
    <row r="889" spans="1:10" x14ac:dyDescent="0.15">
      <c r="A889" s="1">
        <v>39</v>
      </c>
      <c r="B889" s="1" t="s">
        <v>324</v>
      </c>
      <c r="C889" s="1">
        <v>12</v>
      </c>
      <c r="D889" s="1" t="s">
        <v>24</v>
      </c>
      <c r="E889" s="6">
        <f>IF(名目付加価値!E889&gt;0,名目付加価値!E889/SUMIF(名目付加価値!E878:E900,"&lt;&gt;0"),0)</f>
        <v>6.0898599672078364E-4</v>
      </c>
      <c r="F889" s="6">
        <f>IF(名目付加価値!F889&gt;0,名目付加価値!F889/SUMIF(名目付加価値!F878:F900,"&lt;&gt;0"),0)</f>
        <v>2.864990716937168E-3</v>
      </c>
      <c r="G889" s="6">
        <f>IF(名目付加価値!G889&gt;0,名目付加価値!G889/SUMIF(名目付加価値!G878:G900,"&lt;&gt;0"),0)</f>
        <v>1.2469295046880369E-2</v>
      </c>
      <c r="H889" s="6">
        <f>IF(名目付加価値!H889&gt;0,名目付加価値!H889/SUMIF(名目付加価値!H878:H900,"&lt;&gt;0"),0)</f>
        <v>3.1924156434554207E-2</v>
      </c>
      <c r="I889" s="6">
        <f>IF(名目付加価値!I889&gt;0,名目付加価値!I889/SUMIF(名目付加価値!I878:I900,"&lt;&gt;0"),0)</f>
        <v>1.8811854805235187E-2</v>
      </c>
      <c r="J889" s="6">
        <f>IF(名目付加価値!J889&gt;0,名目付加価値!J889/SUMIF(名目付加価値!J878:J900,"&lt;&gt;0"),0)</f>
        <v>1.0766002569384125E-2</v>
      </c>
    </row>
    <row r="890" spans="1:10" x14ac:dyDescent="0.15">
      <c r="A890" s="1">
        <v>39</v>
      </c>
      <c r="B890" s="1" t="s">
        <v>324</v>
      </c>
      <c r="C890" s="1">
        <v>13</v>
      </c>
      <c r="D890" s="1" t="s">
        <v>25</v>
      </c>
      <c r="E890" s="6">
        <f>IF(名目付加価値!E890&gt;0,名目付加価値!E890/SUMIF(名目付加価値!E878:E900,"&lt;&gt;0"),0)</f>
        <v>7.3596399527858384E-3</v>
      </c>
      <c r="F890" s="6">
        <f>IF(名目付加価値!F890&gt;0,名目付加価値!F890/SUMIF(名目付加価値!F878:F900,"&lt;&gt;0"),0)</f>
        <v>6.7998801664324758E-3</v>
      </c>
      <c r="G890" s="6">
        <f>IF(名目付加価値!G890&gt;0,名目付加価値!G890/SUMIF(名目付加価値!G878:G900,"&lt;&gt;0"),0)</f>
        <v>1.4955964633905471E-3</v>
      </c>
      <c r="H890" s="6">
        <f>IF(名目付加価値!H890&gt;0,名目付加価値!H890/SUMIF(名目付加価値!H878:H900,"&lt;&gt;0"),0)</f>
        <v>3.3967241514849642E-3</v>
      </c>
      <c r="I890" s="6">
        <f>IF(名目付加価値!I890&gt;0,名目付加価値!I890/SUMIF(名目付加価値!I878:I900,"&lt;&gt;0"),0)</f>
        <v>4.7896257534191574E-3</v>
      </c>
      <c r="J890" s="6">
        <f>IF(名目付加価値!J890&gt;0,名目付加価値!J890/SUMIF(名目付加価値!J878:J900,"&lt;&gt;0"),0)</f>
        <v>4.0913477287522499E-3</v>
      </c>
    </row>
    <row r="891" spans="1:10" x14ac:dyDescent="0.15">
      <c r="A891" s="1">
        <v>39</v>
      </c>
      <c r="B891" s="1" t="s">
        <v>324</v>
      </c>
      <c r="C891" s="1">
        <v>14</v>
      </c>
      <c r="D891" s="1" t="s">
        <v>26</v>
      </c>
      <c r="E891" s="6">
        <f>IF(名目付加価値!E891&gt;0,名目付加価値!E891/SUMIF(名目付加価値!E878:E900,"&lt;&gt;0"),0)</f>
        <v>1.3514064007324649E-5</v>
      </c>
      <c r="F891" s="6">
        <f>IF(名目付加価値!F891&gt;0,名目付加価値!F891/SUMIF(名目付加価値!F878:F900,"&lt;&gt;0"),0)</f>
        <v>2.5984281608018713E-4</v>
      </c>
      <c r="G891" s="6">
        <f>IF(名目付加価値!G891&gt;0,名目付加価値!G891/SUMIF(名目付加価値!G878:G900,"&lt;&gt;0"),0)</f>
        <v>3.422996374466854E-4</v>
      </c>
      <c r="H891" s="6">
        <f>IF(名目付加価値!H891&gt;0,名目付加価値!H891/SUMIF(名目付加価値!H878:H900,"&lt;&gt;0"),0)</f>
        <v>5.0866505502333555E-4</v>
      </c>
      <c r="I891" s="6">
        <f>IF(名目付加価値!I891&gt;0,名目付加価値!I891/SUMIF(名目付加価値!I878:I900,"&lt;&gt;0"),0)</f>
        <v>0</v>
      </c>
      <c r="J891" s="6">
        <f>IF(名目付加価値!J891&gt;0,名目付加価値!J891/SUMIF(名目付加価値!J878:J900,"&lt;&gt;0"),0)</f>
        <v>0</v>
      </c>
    </row>
    <row r="892" spans="1:10" x14ac:dyDescent="0.15">
      <c r="A892" s="1">
        <v>39</v>
      </c>
      <c r="B892" s="1" t="s">
        <v>324</v>
      </c>
      <c r="C892" s="1">
        <v>15</v>
      </c>
      <c r="D892" s="1" t="s">
        <v>27</v>
      </c>
      <c r="E892" s="6">
        <f>IF(名目付加価値!E892&gt;0,名目付加価値!E892/SUMIF(名目付加価値!E878:E900,"&lt;&gt;0"),0)</f>
        <v>2.8813177622063431E-2</v>
      </c>
      <c r="F892" s="6">
        <f>IF(名目付加価値!F892&gt;0,名目付加価値!F892/SUMIF(名目付加価値!F878:F900,"&lt;&gt;0"),0)</f>
        <v>2.526719875787858E-2</v>
      </c>
      <c r="G892" s="6">
        <f>IF(名目付加価値!G892&gt;0,名目付加価値!G892/SUMIF(名目付加価値!G878:G900,"&lt;&gt;0"),0)</f>
        <v>2.0511860392707731E-2</v>
      </c>
      <c r="H892" s="6">
        <f>IF(名目付加価値!H892&gt;0,名目付加価値!H892/SUMIF(名目付加価値!H878:H900,"&lt;&gt;0"),0)</f>
        <v>1.8218677233145263E-2</v>
      </c>
      <c r="I892" s="6">
        <f>IF(名目付加価値!I892&gt;0,名目付加価値!I892/SUMIF(名目付加価値!I878:I900,"&lt;&gt;0"),0)</f>
        <v>1.3893461608314981E-2</v>
      </c>
      <c r="J892" s="6">
        <f>IF(名目付加価値!J892&gt;0,名目付加価値!J892/SUMIF(名目付加価値!J878:J900,"&lt;&gt;0"),0)</f>
        <v>1.2267643329283965E-2</v>
      </c>
    </row>
    <row r="893" spans="1:10" x14ac:dyDescent="0.15">
      <c r="A893" s="1">
        <v>39</v>
      </c>
      <c r="B893" s="1" t="s">
        <v>323</v>
      </c>
      <c r="C893" s="1">
        <v>16</v>
      </c>
      <c r="D893" s="1" t="s">
        <v>10</v>
      </c>
      <c r="E893" s="6">
        <f>IF(名目付加価値!E893&gt;0,名目付加価値!E893/SUMIF(名目付加価値!E878:E900,"&lt;&gt;0"),0)</f>
        <v>9.9902811810718445E-2</v>
      </c>
      <c r="F893" s="6">
        <f>IF(名目付加価値!F893&gt;0,名目付加価値!F893/SUMIF(名目付加価値!F878:F900,"&lt;&gt;0"),0)</f>
        <v>0.1113804739744413</v>
      </c>
      <c r="G893" s="6">
        <f>IF(名目付加価値!G893&gt;0,名目付加価値!G893/SUMIF(名目付加価値!G878:G900,"&lt;&gt;0"),0)</f>
        <v>0.12041152952889082</v>
      </c>
      <c r="H893" s="6">
        <f>IF(名目付加価値!H893&gt;0,名目付加価値!H893/SUMIF(名目付加価値!H878:H900,"&lt;&gt;0"),0)</f>
        <v>0.12318247994706749</v>
      </c>
      <c r="I893" s="6">
        <f>IF(名目付加価値!I893&gt;0,名目付加価値!I893/SUMIF(名目付加価値!I878:I900,"&lt;&gt;0"),0)</f>
        <v>7.4314906889226096E-2</v>
      </c>
      <c r="J893" s="6">
        <f>IF(名目付加価値!J893&gt;0,名目付加価値!J893/SUMIF(名目付加価値!J878:J900,"&lt;&gt;0"),0)</f>
        <v>7.8352509921217076E-2</v>
      </c>
    </row>
    <row r="894" spans="1:10" x14ac:dyDescent="0.15">
      <c r="A894" s="1">
        <v>39</v>
      </c>
      <c r="B894" s="1" t="s">
        <v>323</v>
      </c>
      <c r="C894" s="1">
        <v>17</v>
      </c>
      <c r="D894" s="1" t="s">
        <v>11</v>
      </c>
      <c r="E894" s="6">
        <f>IF(名目付加価値!E894&gt;0,名目付加価値!E894/SUMIF(名目付加価値!E878:E900,"&lt;&gt;0"),0)</f>
        <v>2.8788226588931858E-2</v>
      </c>
      <c r="F894" s="6">
        <f>IF(名目付加価値!F894&gt;0,名目付加価値!F894/SUMIF(名目付加価値!F878:F900,"&lt;&gt;0"),0)</f>
        <v>3.0119440827505901E-2</v>
      </c>
      <c r="G894" s="6">
        <f>IF(名目付加価値!G894&gt;0,名目付加価値!G894/SUMIF(名目付加価値!G878:G900,"&lt;&gt;0"),0)</f>
        <v>3.353558137134411E-2</v>
      </c>
      <c r="H894" s="6">
        <f>IF(名目付加価値!H894&gt;0,名目付加価値!H894/SUMIF(名目付加価値!H878:H900,"&lt;&gt;0"),0)</f>
        <v>2.4764998975075427E-2</v>
      </c>
      <c r="I894" s="6">
        <f>IF(名目付加価値!I894&gt;0,名目付加価値!I894/SUMIF(名目付加価値!I878:I900,"&lt;&gt;0"),0)</f>
        <v>2.3444857366973507E-2</v>
      </c>
      <c r="J894" s="6">
        <f>IF(名目付加価値!J894&gt;0,名目付加価値!J894/SUMIF(名目付加価値!J878:J900,"&lt;&gt;0"),0)</f>
        <v>2.7939102292504542E-2</v>
      </c>
    </row>
    <row r="895" spans="1:10" x14ac:dyDescent="0.15">
      <c r="A895" s="1">
        <v>39</v>
      </c>
      <c r="B895" s="1" t="s">
        <v>323</v>
      </c>
      <c r="C895" s="1">
        <v>18</v>
      </c>
      <c r="D895" s="1" t="s">
        <v>12</v>
      </c>
      <c r="E895" s="6">
        <f>IF(名目付加価値!E895&gt;0,名目付加価値!E895/SUMIF(名目付加価値!E878:E900,"&lt;&gt;0"),0)</f>
        <v>0.14157834949495926</v>
      </c>
      <c r="F895" s="6">
        <f>IF(名目付加価値!F895&gt;0,名目付加価値!F895/SUMIF(名目付加価値!F878:F900,"&lt;&gt;0"),0)</f>
        <v>0.1386303452729282</v>
      </c>
      <c r="G895" s="6">
        <f>IF(名目付加価値!G895&gt;0,名目付加価値!G895/SUMIF(名目付加価値!G878:G900,"&lt;&gt;0"),0)</f>
        <v>0.11794802655397894</v>
      </c>
      <c r="H895" s="6">
        <f>IF(名目付加価値!H895&gt;0,名目付加価値!H895/SUMIF(名目付加価値!H878:H900,"&lt;&gt;0"),0)</f>
        <v>0.1078318101710049</v>
      </c>
      <c r="I895" s="6">
        <f>IF(名目付加価値!I895&gt;0,名目付加価値!I895/SUMIF(名目付加価値!I878:I900,"&lt;&gt;0"),0)</f>
        <v>0.10424564382632284</v>
      </c>
      <c r="J895" s="6">
        <f>IF(名目付加価値!J895&gt;0,名目付加価値!J895/SUMIF(名目付加価値!J878:J900,"&lt;&gt;0"),0)</f>
        <v>9.4416853906541851E-2</v>
      </c>
    </row>
    <row r="896" spans="1:10" x14ac:dyDescent="0.15">
      <c r="A896" s="1">
        <v>39</v>
      </c>
      <c r="B896" s="1" t="s">
        <v>323</v>
      </c>
      <c r="C896" s="1">
        <v>19</v>
      </c>
      <c r="D896" s="1" t="s">
        <v>13</v>
      </c>
      <c r="E896" s="6">
        <f>IF(名目付加価値!E896&gt;0,名目付加価値!E896/SUMIF(名目付加価値!E878:E900,"&lt;&gt;0"),0)</f>
        <v>5.3773467520325358E-2</v>
      </c>
      <c r="F896" s="6">
        <f>IF(名目付加価値!F896&gt;0,名目付加価値!F896/SUMIF(名目付加価値!F878:F900,"&lt;&gt;0"),0)</f>
        <v>5.5602868124814006E-2</v>
      </c>
      <c r="G896" s="6">
        <f>IF(名目付加価値!G896&gt;0,名目付加価値!G896/SUMIF(名目付加価値!G878:G900,"&lt;&gt;0"),0)</f>
        <v>6.1466718659850393E-2</v>
      </c>
      <c r="H896" s="6">
        <f>IF(名目付加価値!H896&gt;0,名目付加価値!H896/SUMIF(名目付加価値!H878:H900,"&lt;&gt;0"),0)</f>
        <v>5.0822023702070472E-2</v>
      </c>
      <c r="I896" s="6">
        <f>IF(名目付加価値!I896&gt;0,名目付加価値!I896/SUMIF(名目付加価値!I878:I900,"&lt;&gt;0"),0)</f>
        <v>5.2616213577424242E-2</v>
      </c>
      <c r="J896" s="6">
        <f>IF(名目付加価値!J896&gt;0,名目付加価値!J896/SUMIF(名目付加価値!J878:J900,"&lt;&gt;0"),0)</f>
        <v>5.1698998796328902E-2</v>
      </c>
    </row>
    <row r="897" spans="1:10" x14ac:dyDescent="0.15">
      <c r="A897" s="1">
        <v>39</v>
      </c>
      <c r="B897" s="1" t="s">
        <v>323</v>
      </c>
      <c r="C897" s="1">
        <v>20</v>
      </c>
      <c r="D897" s="1" t="s">
        <v>14</v>
      </c>
      <c r="E897" s="6">
        <f>IF(名目付加価値!E897&gt;0,名目付加価値!E897/SUMIF(名目付加価値!E878:E900,"&lt;&gt;0"),0)</f>
        <v>1.7725508122654169E-2</v>
      </c>
      <c r="F897" s="6">
        <f>IF(名目付加価値!F897&gt;0,名目付加価値!F897/SUMIF(名目付加価値!F878:F900,"&lt;&gt;0"),0)</f>
        <v>2.471458895792971E-2</v>
      </c>
      <c r="G897" s="6">
        <f>IF(名目付加価値!G897&gt;0,名目付加価値!G897/SUMIF(名目付加価値!G878:G900,"&lt;&gt;0"),0)</f>
        <v>2.0791268815215039E-2</v>
      </c>
      <c r="H897" s="6">
        <f>IF(名目付加価値!H897&gt;0,名目付加価値!H897/SUMIF(名目付加価値!H878:H900,"&lt;&gt;0"),0)</f>
        <v>1.3035634211569346E-2</v>
      </c>
      <c r="I897" s="6">
        <f>IF(名目付加価値!I897&gt;0,名目付加価値!I897/SUMIF(名目付加価値!I878:I900,"&lt;&gt;0"),0)</f>
        <v>1.381968151351466E-2</v>
      </c>
      <c r="J897" s="6">
        <f>IF(名目付加価値!J897&gt;0,名目付加価値!J897/SUMIF(名目付加価値!J878:J900,"&lt;&gt;0"),0)</f>
        <v>1.5131701911890543E-2</v>
      </c>
    </row>
    <row r="898" spans="1:10" x14ac:dyDescent="0.15">
      <c r="A898" s="1">
        <v>39</v>
      </c>
      <c r="B898" s="1" t="s">
        <v>323</v>
      </c>
      <c r="C898" s="1">
        <v>21</v>
      </c>
      <c r="D898" s="1" t="s">
        <v>15</v>
      </c>
      <c r="E898" s="6">
        <f>IF(名目付加価値!E898&gt;0,名目付加価値!E898/SUMIF(名目付加価値!E878:E900,"&lt;&gt;0"),0)</f>
        <v>8.7019926336454209E-2</v>
      </c>
      <c r="F898" s="6">
        <f>IF(名目付加価値!F898&gt;0,名目付加価値!F898/SUMIF(名目付加価値!F878:F900,"&lt;&gt;0"),0)</f>
        <v>7.3557236257801625E-2</v>
      </c>
      <c r="G898" s="6">
        <f>IF(名目付加価値!G898&gt;0,名目付加価値!G898/SUMIF(名目付加価値!G878:G900,"&lt;&gt;0"),0)</f>
        <v>7.2647023646736961E-2</v>
      </c>
      <c r="H898" s="6">
        <f>IF(名目付加価値!H898&gt;0,名目付加価値!H898/SUMIF(名目付加価値!H878:H900,"&lt;&gt;0"),0)</f>
        <v>7.2167190902696909E-2</v>
      </c>
      <c r="I898" s="6">
        <f>IF(名目付加価値!I898&gt;0,名目付加価値!I898/SUMIF(名目付加価値!I878:I900,"&lt;&gt;0"),0)</f>
        <v>7.5228513096877656E-2</v>
      </c>
      <c r="J898" s="6">
        <f>IF(名目付加価値!J898&gt;0,名目付加価値!J898/SUMIF(名目付加価値!J878:J900,"&lt;&gt;0"),0)</f>
        <v>7.3079650186458761E-2</v>
      </c>
    </row>
    <row r="899" spans="1:10" x14ac:dyDescent="0.15">
      <c r="A899" s="1">
        <v>39</v>
      </c>
      <c r="B899" s="1" t="s">
        <v>195</v>
      </c>
      <c r="C899" s="1">
        <v>22</v>
      </c>
      <c r="D899" s="1" t="s">
        <v>7</v>
      </c>
      <c r="E899" s="6">
        <f>IF(名目付加価値!E899&gt;0,名目付加価値!E899/SUMIF(名目付加価値!E878:E900,"&lt;&gt;0"),0)</f>
        <v>0.1753096460650784</v>
      </c>
      <c r="F899" s="6">
        <f>IF(名目付加価値!F899&gt;0,名目付加価値!F899/SUMIF(名目付加価値!F878:F900,"&lt;&gt;0"),0)</f>
        <v>0.19577914890366141</v>
      </c>
      <c r="G899" s="6">
        <f>IF(名目付加価値!G899&gt;0,名目付加価値!G899/SUMIF(名目付加価値!G878:G900,"&lt;&gt;0"),0)</f>
        <v>0.20511458877885239</v>
      </c>
      <c r="H899" s="6">
        <f>IF(名目付加価値!H899&gt;0,名目付加価値!H899/SUMIF(名目付加価値!H878:H900,"&lt;&gt;0"),0)</f>
        <v>0.24625842349928936</v>
      </c>
      <c r="I899" s="6">
        <f>IF(名目付加価値!I899&gt;0,名目付加価値!I899/SUMIF(名目付加価値!I878:I900,"&lt;&gt;0"),0)</f>
        <v>0.29947448311813429</v>
      </c>
      <c r="J899" s="6">
        <f>IF(名目付加価値!J899&gt;0,名目付加価値!J899/SUMIF(名目付加価値!J878:J900,"&lt;&gt;0"),0)</f>
        <v>0.3121039944904816</v>
      </c>
    </row>
    <row r="900" spans="1:10" x14ac:dyDescent="0.15">
      <c r="A900" s="1">
        <v>39</v>
      </c>
      <c r="B900" s="1" t="s">
        <v>195</v>
      </c>
      <c r="C900" s="1">
        <v>23</v>
      </c>
      <c r="D900" s="1" t="s">
        <v>28</v>
      </c>
      <c r="E900" s="6">
        <f>IF(名目付加価値!E900&gt;0,名目付加価値!E900/SUMIF(名目付加価値!E878:E900,"&lt;&gt;0"),0)</f>
        <v>0.10713330770912526</v>
      </c>
      <c r="F900" s="6">
        <f>IF(名目付加価値!F900&gt;0,名目付加価値!F900/SUMIF(名目付加価値!F878:F900,"&lt;&gt;0"),0)</f>
        <v>0.14071039442167804</v>
      </c>
      <c r="G900" s="6">
        <f>IF(名目付加価値!G900&gt;0,名目付加価値!G900/SUMIF(名目付加価値!G878:G900,"&lt;&gt;0"),0)</f>
        <v>0.15233434650368419</v>
      </c>
      <c r="H900" s="6">
        <f>IF(名目付加価値!H900&gt;0,名目付加価値!H900/SUMIF(名目付加価値!H878:H900,"&lt;&gt;0"),0)</f>
        <v>0.16748802860003795</v>
      </c>
      <c r="I900" s="6">
        <f>IF(名目付加価値!I900&gt;0,名目付加価値!I900/SUMIF(名目付加価値!I878:I900,"&lt;&gt;0"),0)</f>
        <v>0.19922599852202985</v>
      </c>
      <c r="J900" s="6">
        <f>IF(名目付加価値!J900&gt;0,名目付加価値!J900/SUMIF(名目付加価値!J878:J900,"&lt;&gt;0"),0)</f>
        <v>0.20776324146249117</v>
      </c>
    </row>
    <row r="901" spans="1:10" x14ac:dyDescent="0.15">
      <c r="A901" s="1">
        <v>40</v>
      </c>
      <c r="B901" s="1" t="s">
        <v>325</v>
      </c>
      <c r="C901" s="1">
        <v>1</v>
      </c>
      <c r="D901" s="1" t="s">
        <v>8</v>
      </c>
      <c r="E901" s="6">
        <f>IF(名目付加価値!E901&gt;0,名目付加価値!E901/SUMIF(名目付加価値!E901:E923,"&lt;&gt;0"),0)</f>
        <v>5.6353548749008796E-2</v>
      </c>
      <c r="F901" s="6">
        <f>IF(名目付加価値!F901&gt;0,名目付加価値!F901/SUMIF(名目付加価値!F901:F923,"&lt;&gt;0"),0)</f>
        <v>2.7242551534588221E-2</v>
      </c>
      <c r="G901" s="6">
        <f>IF(名目付加価値!G901&gt;0,名目付加価値!G901/SUMIF(名目付加価値!G901:G923,"&lt;&gt;0"),0)</f>
        <v>1.8946903883572678E-2</v>
      </c>
      <c r="H901" s="6">
        <f>IF(名目付加価値!H901&gt;0,名目付加価値!H901/SUMIF(名目付加価値!H901:H923,"&lt;&gt;0"),0)</f>
        <v>1.3283771659955295E-2</v>
      </c>
      <c r="I901" s="6">
        <f>IF(名目付加価値!I901&gt;0,名目付加価値!I901/SUMIF(名目付加価値!I901:I923,"&lt;&gt;0"),0)</f>
        <v>1.0722766163621606E-2</v>
      </c>
      <c r="J901" s="6">
        <f>IF(名目付加価値!J901&gt;0,名目付加価値!J901/SUMIF(名目付加価値!J901:J923,"&lt;&gt;0"),0)</f>
        <v>1.0468326742456418E-2</v>
      </c>
    </row>
    <row r="902" spans="1:10" x14ac:dyDescent="0.15">
      <c r="A902" s="1">
        <v>40</v>
      </c>
      <c r="B902" s="1" t="s">
        <v>326</v>
      </c>
      <c r="C902" s="1">
        <v>2</v>
      </c>
      <c r="D902" s="1" t="s">
        <v>9</v>
      </c>
      <c r="E902" s="6">
        <f>IF(名目付加価値!E902&gt;0,名目付加価値!E902/SUMIF(名目付加価値!E901:E923,"&lt;&gt;0"),0)</f>
        <v>2.0989767759227982E-2</v>
      </c>
      <c r="F902" s="6">
        <f>IF(名目付加価値!F902&gt;0,名目付加価値!F902/SUMIF(名目付加価値!F901:F923,"&lt;&gt;0"),0)</f>
        <v>1.5426265472879208E-2</v>
      </c>
      <c r="G902" s="6">
        <f>IF(名目付加価値!G902&gt;0,名目付加価値!G902/SUMIF(名目付加価値!G901:G923,"&lt;&gt;0"),0)</f>
        <v>6.3396272057392239E-3</v>
      </c>
      <c r="H902" s="6">
        <f>IF(名目付加価値!H902&gt;0,名目付加価値!H902/SUMIF(名目付加価値!H901:H923,"&lt;&gt;0"),0)</f>
        <v>2.0453468681549888E-3</v>
      </c>
      <c r="I902" s="6">
        <f>IF(名目付加価値!I902&gt;0,名目付加価値!I902/SUMIF(名目付加価値!I901:I923,"&lt;&gt;0"),0)</f>
        <v>8.3164511804792245E-4</v>
      </c>
      <c r="J902" s="6">
        <f>IF(名目付加価値!J902&gt;0,名目付加価値!J902/SUMIF(名目付加価値!J901:J923,"&lt;&gt;0"),0)</f>
        <v>7.9936336737460414E-4</v>
      </c>
    </row>
    <row r="903" spans="1:10" x14ac:dyDescent="0.15">
      <c r="A903" s="1">
        <v>40</v>
      </c>
      <c r="B903" s="1" t="s">
        <v>327</v>
      </c>
      <c r="C903" s="1">
        <v>3</v>
      </c>
      <c r="D903" s="1" t="s">
        <v>16</v>
      </c>
      <c r="E903" s="6">
        <f>IF(名目付加価値!E903&gt;0,名目付加価値!E903/SUMIF(名目付加価値!E901:E923,"&lt;&gt;0"),0)</f>
        <v>7.3145371639013815E-2</v>
      </c>
      <c r="F903" s="6">
        <f>IF(名目付加価値!F903&gt;0,名目付加価値!F903/SUMIF(名目付加価値!F901:F923,"&lt;&gt;0"),0)</f>
        <v>4.2910038617432263E-2</v>
      </c>
      <c r="G903" s="6">
        <f>IF(名目付加価値!G903&gt;0,名目付加価値!G903/SUMIF(名目付加価値!G901:G923,"&lt;&gt;0"),0)</f>
        <v>4.2080167336178601E-2</v>
      </c>
      <c r="H903" s="6">
        <f>IF(名目付加価値!H903&gt;0,名目付加価値!H903/SUMIF(名目付加価値!H901:H923,"&lt;&gt;0"),0)</f>
        <v>4.1853216379074902E-2</v>
      </c>
      <c r="I903" s="6">
        <f>IF(名目付加価値!I903&gt;0,名目付加価値!I903/SUMIF(名目付加価値!I901:I923,"&lt;&gt;0"),0)</f>
        <v>5.2278839142451197E-2</v>
      </c>
      <c r="J903" s="6">
        <f>IF(名目付加価値!J903&gt;0,名目付加価値!J903/SUMIF(名目付加価値!J901:J923,"&lt;&gt;0"),0)</f>
        <v>5.4822493887908927E-2</v>
      </c>
    </row>
    <row r="904" spans="1:10" x14ac:dyDescent="0.15">
      <c r="A904" s="1">
        <v>40</v>
      </c>
      <c r="B904" s="1" t="s">
        <v>327</v>
      </c>
      <c r="C904" s="1">
        <v>4</v>
      </c>
      <c r="D904" s="1" t="s">
        <v>17</v>
      </c>
      <c r="E904" s="6">
        <f>IF(名目付加価値!E904&gt;0,名目付加価値!E904/SUMIF(名目付加価値!E901:E923,"&lt;&gt;0"),0)</f>
        <v>7.8136553248977832E-3</v>
      </c>
      <c r="F904" s="6">
        <f>IF(名目付加価値!F904&gt;0,名目付加価値!F904/SUMIF(名目付加価値!F901:F923,"&lt;&gt;0"),0)</f>
        <v>5.194572921010901E-3</v>
      </c>
      <c r="G904" s="6">
        <f>IF(名目付加価値!G904&gt;0,名目付加価値!G904/SUMIF(名目付加価値!G901:G923,"&lt;&gt;0"),0)</f>
        <v>4.697352430680069E-3</v>
      </c>
      <c r="H904" s="6">
        <f>IF(名目付加価値!H904&gt;0,名目付加価値!H904/SUMIF(名目付加価値!H901:H923,"&lt;&gt;0"),0)</f>
        <v>2.1762118079224689E-3</v>
      </c>
      <c r="I904" s="6">
        <f>IF(名目付加価値!I904&gt;0,名目付加価値!I904/SUMIF(名目付加価値!I901:I923,"&lt;&gt;0"),0)</f>
        <v>1.5213393521437929E-3</v>
      </c>
      <c r="J904" s="6">
        <f>IF(名目付加価値!J904&gt;0,名目付加価値!J904/SUMIF(名目付加価値!J901:J923,"&lt;&gt;0"),0)</f>
        <v>1.4975082373468245E-3</v>
      </c>
    </row>
    <row r="905" spans="1:10" x14ac:dyDescent="0.15">
      <c r="A905" s="1">
        <v>40</v>
      </c>
      <c r="B905" s="1" t="s">
        <v>327</v>
      </c>
      <c r="C905" s="1">
        <v>5</v>
      </c>
      <c r="D905" s="1" t="s">
        <v>18</v>
      </c>
      <c r="E905" s="6">
        <f>IF(名目付加価値!E905&gt;0,名目付加価値!E905/SUMIF(名目付加価値!E901:E923,"&lt;&gt;0"),0)</f>
        <v>4.290818101479835E-3</v>
      </c>
      <c r="F905" s="6">
        <f>IF(名目付加価値!F905&gt;0,名目付加価値!F905/SUMIF(名目付加価値!F901:F923,"&lt;&gt;0"),0)</f>
        <v>3.7116122630322258E-3</v>
      </c>
      <c r="G905" s="6">
        <f>IF(名目付加価値!G905&gt;0,名目付加価値!G905/SUMIF(名目付加価値!G901:G923,"&lt;&gt;0"),0)</f>
        <v>3.0026841996477391E-3</v>
      </c>
      <c r="H905" s="6">
        <f>IF(名目付加価値!H905&gt;0,名目付加価値!H905/SUMIF(名目付加価値!H901:H923,"&lt;&gt;0"),0)</f>
        <v>2.2988828401813489E-3</v>
      </c>
      <c r="I905" s="6">
        <f>IF(名目付加価値!I905&gt;0,名目付加価値!I905/SUMIF(名目付加価値!I901:I923,"&lt;&gt;0"),0)</f>
        <v>2.0326418193587588E-3</v>
      </c>
      <c r="J905" s="6">
        <f>IF(名目付加価値!J905&gt;0,名目付加価値!J905/SUMIF(名目付加価値!J901:J923,"&lt;&gt;0"),0)</f>
        <v>2.1936794117356473E-3</v>
      </c>
    </row>
    <row r="906" spans="1:10" x14ac:dyDescent="0.15">
      <c r="A906" s="1">
        <v>40</v>
      </c>
      <c r="B906" s="1" t="s">
        <v>327</v>
      </c>
      <c r="C906" s="1">
        <v>6</v>
      </c>
      <c r="D906" s="1" t="s">
        <v>2</v>
      </c>
      <c r="E906" s="6">
        <f>IF(名目付加価値!E906&gt;0,名目付加価値!E906/SUMIF(名目付加価値!E901:E923,"&lt;&gt;0"),0)</f>
        <v>2.5329784479387572E-2</v>
      </c>
      <c r="F906" s="6">
        <f>IF(名目付加価値!F906&gt;0,名目付加価値!F906/SUMIF(名目付加価値!F901:F923,"&lt;&gt;0"),0)</f>
        <v>1.9075039637656853E-2</v>
      </c>
      <c r="G906" s="6">
        <f>IF(名目付加価値!G906&gt;0,名目付加価値!G906/SUMIF(名目付加価値!G901:G923,"&lt;&gt;0"),0)</f>
        <v>2.1148209735110998E-2</v>
      </c>
      <c r="H906" s="6">
        <f>IF(名目付加価値!H906&gt;0,名目付加価値!H906/SUMIF(名目付加価値!H901:H923,"&lt;&gt;0"),0)</f>
        <v>1.0890069883937335E-2</v>
      </c>
      <c r="I906" s="6">
        <f>IF(名目付加価値!I906&gt;0,名目付加価値!I906/SUMIF(名目付加価値!I901:I923,"&lt;&gt;0"),0)</f>
        <v>6.490396059165798E-3</v>
      </c>
      <c r="J906" s="6">
        <f>IF(名目付加価値!J906&gt;0,名目付加価値!J906/SUMIF(名目付加価値!J901:J923,"&lt;&gt;0"),0)</f>
        <v>6.7167520596725363E-3</v>
      </c>
    </row>
    <row r="907" spans="1:10" x14ac:dyDescent="0.15">
      <c r="A907" s="1">
        <v>40</v>
      </c>
      <c r="B907" s="1" t="s">
        <v>327</v>
      </c>
      <c r="C907" s="1">
        <v>7</v>
      </c>
      <c r="D907" s="1" t="s">
        <v>19</v>
      </c>
      <c r="E907" s="6">
        <f>IF(名目付加価値!E907&gt;0,名目付加価値!E907/SUMIF(名目付加価値!E901:E923,"&lt;&gt;0"),0)</f>
        <v>5.9180934447892568E-3</v>
      </c>
      <c r="F907" s="6">
        <f>IF(名目付加価値!F907&gt;0,名目付加価値!F907/SUMIF(名目付加価値!F901:F923,"&lt;&gt;0"),0)</f>
        <v>2.1778667507810932E-3</v>
      </c>
      <c r="G907" s="6">
        <f>IF(名目付加価値!G907&gt;0,名目付加価値!G907/SUMIF(名目付加価値!G901:G923,"&lt;&gt;0"),0)</f>
        <v>2.4166246616302233E-3</v>
      </c>
      <c r="H907" s="6">
        <f>IF(名目付加価値!H907&gt;0,名目付加価値!H907/SUMIF(名目付加価値!H901:H923,"&lt;&gt;0"),0)</f>
        <v>8.0913800292144731E-4</v>
      </c>
      <c r="I907" s="6">
        <f>IF(名目付加価値!I907&gt;0,名目付加価値!I907/SUMIF(名目付加価値!I901:I923,"&lt;&gt;0"),0)</f>
        <v>1.3397695502127291E-3</v>
      </c>
      <c r="J907" s="6">
        <f>IF(名目付加価値!J907&gt;0,名目付加価値!J907/SUMIF(名目付加価値!J901:J923,"&lt;&gt;0"),0)</f>
        <v>1.2104298562048438E-3</v>
      </c>
    </row>
    <row r="908" spans="1:10" x14ac:dyDescent="0.15">
      <c r="A908" s="1">
        <v>40</v>
      </c>
      <c r="B908" s="1" t="s">
        <v>327</v>
      </c>
      <c r="C908" s="1">
        <v>8</v>
      </c>
      <c r="D908" s="1" t="s">
        <v>20</v>
      </c>
      <c r="E908" s="6">
        <f>IF(名目付加価値!E908&gt;0,名目付加価値!E908/SUMIF(名目付加価値!E901:E923,"&lt;&gt;0"),0)</f>
        <v>2.1170962114315708E-2</v>
      </c>
      <c r="F908" s="6">
        <f>IF(名目付加価値!F908&gt;0,名目付加価値!F908/SUMIF(名目付加価値!F901:F923,"&lt;&gt;0"),0)</f>
        <v>1.2254069446691872E-2</v>
      </c>
      <c r="G908" s="6">
        <f>IF(名目付加価値!G908&gt;0,名目付加価値!G908/SUMIF(名目付加価値!G901:G923,"&lt;&gt;0"),0)</f>
        <v>1.1425650109461206E-2</v>
      </c>
      <c r="H908" s="6">
        <f>IF(名目付加価値!H908&gt;0,名目付加価値!H908/SUMIF(名目付加価値!H901:H923,"&lt;&gt;0"),0)</f>
        <v>9.2255492888893217E-3</v>
      </c>
      <c r="I908" s="6">
        <f>IF(名目付加価値!I908&gt;0,名目付加価値!I908/SUMIF(名目付加価値!I901:I923,"&lt;&gt;0"),0)</f>
        <v>7.5972549854107715E-3</v>
      </c>
      <c r="J908" s="6">
        <f>IF(名目付加価値!J908&gt;0,名目付加価値!J908/SUMIF(名目付加価値!J901:J923,"&lt;&gt;0"),0)</f>
        <v>5.5180527256028077E-3</v>
      </c>
    </row>
    <row r="909" spans="1:10" x14ac:dyDescent="0.15">
      <c r="A909" s="1">
        <v>40</v>
      </c>
      <c r="B909" s="1" t="s">
        <v>327</v>
      </c>
      <c r="C909" s="1">
        <v>9</v>
      </c>
      <c r="D909" s="1" t="s">
        <v>21</v>
      </c>
      <c r="E909" s="6">
        <f>IF(名目付加価値!E909&gt;0,名目付加価値!E909/SUMIF(名目付加価値!E901:E923,"&lt;&gt;0"),0)</f>
        <v>7.3293928100623879E-2</v>
      </c>
      <c r="F909" s="6">
        <f>IF(名目付加価値!F909&gt;0,名目付加価値!F909/SUMIF(名目付加価値!F901:F923,"&lt;&gt;0"),0)</f>
        <v>5.6064266025389081E-2</v>
      </c>
      <c r="G909" s="6">
        <f>IF(名目付加価値!G909&gt;0,名目付加価値!G909/SUMIF(名目付加価値!G901:G923,"&lt;&gt;0"),0)</f>
        <v>3.2426906532424651E-2</v>
      </c>
      <c r="H909" s="6">
        <f>IF(名目付加価値!H909&gt;0,名目付加価値!H909/SUMIF(名目付加価値!H901:H923,"&lt;&gt;0"),0)</f>
        <v>2.1956801174927456E-2</v>
      </c>
      <c r="I909" s="6">
        <f>IF(名目付加価値!I909&gt;0,名目付加価値!I909/SUMIF(名目付加価値!I901:I923,"&lt;&gt;0"),0)</f>
        <v>2.057193394387059E-2</v>
      </c>
      <c r="J909" s="6">
        <f>IF(名目付加価値!J909&gt;0,名目付加価値!J909/SUMIF(名目付加価値!J901:J923,"&lt;&gt;0"),0)</f>
        <v>1.8694634655009614E-2</v>
      </c>
    </row>
    <row r="910" spans="1:10" x14ac:dyDescent="0.15">
      <c r="A910" s="1">
        <v>40</v>
      </c>
      <c r="B910" s="1" t="s">
        <v>327</v>
      </c>
      <c r="C910" s="1">
        <v>10</v>
      </c>
      <c r="D910" s="1" t="s">
        <v>22</v>
      </c>
      <c r="E910" s="6">
        <f>IF(名目付加価値!E910&gt;0,名目付加価値!E910/SUMIF(名目付加価値!E901:E923,"&lt;&gt;0"),0)</f>
        <v>1.4725513585480183E-2</v>
      </c>
      <c r="F910" s="6">
        <f>IF(名目付加価値!F910&gt;0,名目付加価値!F910/SUMIF(名目付加価値!F901:F923,"&lt;&gt;0"),0)</f>
        <v>1.0832831106142376E-2</v>
      </c>
      <c r="G910" s="6">
        <f>IF(名目付加価値!G910&gt;0,名目付加価値!G910/SUMIF(名目付加価値!G901:G923,"&lt;&gt;0"),0)</f>
        <v>1.0572312940758248E-2</v>
      </c>
      <c r="H910" s="6">
        <f>IF(名目付加価値!H910&gt;0,名目付加価値!H910/SUMIF(名目付加価値!H901:H923,"&lt;&gt;0"),0)</f>
        <v>1.0154894506825623E-2</v>
      </c>
      <c r="I910" s="6">
        <f>IF(名目付加価値!I910&gt;0,名目付加価値!I910/SUMIF(名目付加価値!I901:I923,"&lt;&gt;0"),0)</f>
        <v>7.4437395762372771E-3</v>
      </c>
      <c r="J910" s="6">
        <f>IF(名目付加価値!J910&gt;0,名目付加価値!J910/SUMIF(名目付加価値!J901:J923,"&lt;&gt;0"),0)</f>
        <v>8.0662126746477679E-3</v>
      </c>
    </row>
    <row r="911" spans="1:10" x14ac:dyDescent="0.15">
      <c r="A911" s="1">
        <v>40</v>
      </c>
      <c r="B911" s="1" t="s">
        <v>327</v>
      </c>
      <c r="C911" s="1">
        <v>11</v>
      </c>
      <c r="D911" s="1" t="s">
        <v>23</v>
      </c>
      <c r="E911" s="6">
        <f>IF(名目付加価値!E911&gt;0,名目付加価値!E911/SUMIF(名目付加価値!E901:E923,"&lt;&gt;0"),0)</f>
        <v>1.8050250259285489E-2</v>
      </c>
      <c r="F911" s="6">
        <f>IF(名目付加価値!F911&gt;0,名目付加価値!F911/SUMIF(名目付加価値!F901:F923,"&lt;&gt;0"),0)</f>
        <v>1.5575788733913994E-2</v>
      </c>
      <c r="G911" s="6">
        <f>IF(名目付加価値!G911&gt;0,名目付加価値!G911/SUMIF(名目付加価値!G901:G923,"&lt;&gt;0"),0)</f>
        <v>1.6749195206936109E-2</v>
      </c>
      <c r="H911" s="6">
        <f>IF(名目付加価値!H911&gt;0,名目付加価値!H911/SUMIF(名目付加価値!H901:H923,"&lt;&gt;0"),0)</f>
        <v>1.1782137101465079E-2</v>
      </c>
      <c r="I911" s="6">
        <f>IF(名目付加価値!I911&gt;0,名目付加価値!I911/SUMIF(名目付加価値!I901:I923,"&lt;&gt;0"),0)</f>
        <v>1.566113990714588E-2</v>
      </c>
      <c r="J911" s="6">
        <f>IF(名目付加価値!J911&gt;0,名目付加価値!J911/SUMIF(名目付加価値!J901:J923,"&lt;&gt;0"),0)</f>
        <v>1.1828865417239152E-2</v>
      </c>
    </row>
    <row r="912" spans="1:10" x14ac:dyDescent="0.15">
      <c r="A912" s="1">
        <v>40</v>
      </c>
      <c r="B912" s="1" t="s">
        <v>327</v>
      </c>
      <c r="C912" s="1">
        <v>12</v>
      </c>
      <c r="D912" s="1" t="s">
        <v>24</v>
      </c>
      <c r="E912" s="6">
        <f>IF(名目付加価値!E912&gt;0,名目付加価値!E912/SUMIF(名目付加価値!E901:E923,"&lt;&gt;0"),0)</f>
        <v>1.322825764374562E-2</v>
      </c>
      <c r="F912" s="6">
        <f>IF(名目付加価値!F912&gt;0,名目付加価値!F912/SUMIF(名目付加価値!F901:F923,"&lt;&gt;0"),0)</f>
        <v>8.2404932981085238E-3</v>
      </c>
      <c r="G912" s="6">
        <f>IF(名目付加価値!G912&gt;0,名目付加価値!G912/SUMIF(名目付加価値!G901:G923,"&lt;&gt;0"),0)</f>
        <v>1.8743856374725455E-2</v>
      </c>
      <c r="H912" s="6">
        <f>IF(名目付加価値!H912&gt;0,名目付加価値!H912/SUMIF(名目付加価値!H901:H923,"&lt;&gt;0"),0)</f>
        <v>2.02899239918845E-2</v>
      </c>
      <c r="I912" s="6">
        <f>IF(名目付加価値!I912&gt;0,名目付加価値!I912/SUMIF(名目付加価値!I901:I923,"&lt;&gt;0"),0)</f>
        <v>1.0548131952928055E-2</v>
      </c>
      <c r="J912" s="6">
        <f>IF(名目付加価値!J912&gt;0,名目付加価値!J912/SUMIF(名目付加価値!J901:J923,"&lt;&gt;0"),0)</f>
        <v>7.6386116959207984E-3</v>
      </c>
    </row>
    <row r="913" spans="1:10" x14ac:dyDescent="0.15">
      <c r="A913" s="1">
        <v>40</v>
      </c>
      <c r="B913" s="1" t="s">
        <v>327</v>
      </c>
      <c r="C913" s="1">
        <v>13</v>
      </c>
      <c r="D913" s="1" t="s">
        <v>25</v>
      </c>
      <c r="E913" s="6">
        <f>IF(名目付加価値!E913&gt;0,名目付加価値!E913/SUMIF(名目付加価値!E901:E923,"&lt;&gt;0"),0)</f>
        <v>4.6417090140286419E-3</v>
      </c>
      <c r="F913" s="6">
        <f>IF(名目付加価値!F913&gt;0,名目付加価値!F913/SUMIF(名目付加価値!F901:F923,"&lt;&gt;0"),0)</f>
        <v>1.3352595062075222E-2</v>
      </c>
      <c r="G913" s="6">
        <f>IF(名目付加価値!G913&gt;0,名目付加価値!G913/SUMIF(名目付加価値!G901:G923,"&lt;&gt;0"),0)</f>
        <v>1.941620219269621E-2</v>
      </c>
      <c r="H913" s="6">
        <f>IF(名目付加価値!H913&gt;0,名目付加価値!H913/SUMIF(名目付加価値!H901:H923,"&lt;&gt;0"),0)</f>
        <v>1.6502371331944512E-2</v>
      </c>
      <c r="I913" s="6">
        <f>IF(名目付加価値!I913&gt;0,名目付加価値!I913/SUMIF(名目付加価値!I901:I923,"&lt;&gt;0"),0)</f>
        <v>1.361265462040533E-2</v>
      </c>
      <c r="J913" s="6">
        <f>IF(名目付加価値!J913&gt;0,名目付加価値!J913/SUMIF(名目付加価値!J901:J923,"&lt;&gt;0"),0)</f>
        <v>2.3401207686727439E-2</v>
      </c>
    </row>
    <row r="914" spans="1:10" x14ac:dyDescent="0.15">
      <c r="A914" s="1">
        <v>40</v>
      </c>
      <c r="B914" s="1" t="s">
        <v>327</v>
      </c>
      <c r="C914" s="1">
        <v>14</v>
      </c>
      <c r="D914" s="1" t="s">
        <v>26</v>
      </c>
      <c r="E914" s="6">
        <f>IF(名目付加価値!E914&gt;0,名目付加価値!E914/SUMIF(名目付加価値!E901:E923,"&lt;&gt;0"),0)</f>
        <v>3.4058613360670424E-4</v>
      </c>
      <c r="F914" s="6">
        <f>IF(名目付加価値!F914&gt;0,名目付加価値!F914/SUMIF(名目付加価値!F901:F923,"&lt;&gt;0"),0)</f>
        <v>3.2333316931396571E-4</v>
      </c>
      <c r="G914" s="6">
        <f>IF(名目付加価値!G914&gt;0,名目付加価値!G914/SUMIF(名目付加価値!G901:G923,"&lt;&gt;0"),0)</f>
        <v>3.5852476197963736E-4</v>
      </c>
      <c r="H914" s="6">
        <f>IF(名目付加価値!H914&gt;0,名目付加価値!H914/SUMIF(名目付加価値!H901:H923,"&lt;&gt;0"),0)</f>
        <v>5.188274397669514E-4</v>
      </c>
      <c r="I914" s="6">
        <f>IF(名目付加価値!I914&gt;0,名目付加価値!I914/SUMIF(名目付加価値!I901:I923,"&lt;&gt;0"),0)</f>
        <v>2.7950879005122652E-4</v>
      </c>
      <c r="J914" s="6">
        <f>IF(名目付加価値!J914&gt;0,名目付加価値!J914/SUMIF(名目付加価値!J901:J923,"&lt;&gt;0"),0)</f>
        <v>2.8362660913660833E-4</v>
      </c>
    </row>
    <row r="915" spans="1:10" x14ac:dyDescent="0.15">
      <c r="A915" s="1">
        <v>40</v>
      </c>
      <c r="B915" s="1" t="s">
        <v>327</v>
      </c>
      <c r="C915" s="1">
        <v>15</v>
      </c>
      <c r="D915" s="1" t="s">
        <v>27</v>
      </c>
      <c r="E915" s="6">
        <f>IF(名目付加価値!E915&gt;0,名目付加価値!E915/SUMIF(名目付加価値!E901:E923,"&lt;&gt;0"),0)</f>
        <v>3.4012805201642869E-2</v>
      </c>
      <c r="F915" s="6">
        <f>IF(名目付加価値!F915&gt;0,名目付加価値!F915/SUMIF(名目付加価値!F901:F923,"&lt;&gt;0"),0)</f>
        <v>3.527542918416951E-2</v>
      </c>
      <c r="G915" s="6">
        <f>IF(名目付加価値!G915&gt;0,名目付加価値!G915/SUMIF(名目付加価値!G901:G923,"&lt;&gt;0"),0)</f>
        <v>3.6413344089135546E-2</v>
      </c>
      <c r="H915" s="6">
        <f>IF(名目付加価値!H915&gt;0,名目付加価値!H915/SUMIF(名目付加価値!H901:H923,"&lt;&gt;0"),0)</f>
        <v>2.5808831990979872E-2</v>
      </c>
      <c r="I915" s="6">
        <f>IF(名目付加価値!I915&gt;0,名目付加価値!I915/SUMIF(名目付加価値!I901:I923,"&lt;&gt;0"),0)</f>
        <v>2.0640822907875014E-2</v>
      </c>
      <c r="J915" s="6">
        <f>IF(名目付加価値!J915&gt;0,名目付加価値!J915/SUMIF(名目付加価値!J901:J923,"&lt;&gt;0"),0)</f>
        <v>2.0934854384925424E-2</v>
      </c>
    </row>
    <row r="916" spans="1:10" x14ac:dyDescent="0.15">
      <c r="A916" s="1">
        <v>40</v>
      </c>
      <c r="B916" s="1" t="s">
        <v>326</v>
      </c>
      <c r="C916" s="1">
        <v>16</v>
      </c>
      <c r="D916" s="1" t="s">
        <v>10</v>
      </c>
      <c r="E916" s="6">
        <f>IF(名目付加価値!E916&gt;0,名目付加価値!E916/SUMIF(名目付加価値!E901:E923,"&lt;&gt;0"),0)</f>
        <v>6.7723093277665763E-2</v>
      </c>
      <c r="F916" s="6">
        <f>IF(名目付加価値!F916&gt;0,名目付加価値!F916/SUMIF(名目付加価値!F901:F923,"&lt;&gt;0"),0)</f>
        <v>9.1941745978014244E-2</v>
      </c>
      <c r="G916" s="6">
        <f>IF(名目付加価値!G916&gt;0,名目付加価値!G916/SUMIF(名目付加価値!G901:G923,"&lt;&gt;0"),0)</f>
        <v>9.7486719971844715E-2</v>
      </c>
      <c r="H916" s="6">
        <f>IF(名目付加価値!H916&gt;0,名目付加価値!H916/SUMIF(名目付加価値!H901:H923,"&lt;&gt;0"),0)</f>
        <v>7.8095494475199978E-2</v>
      </c>
      <c r="I916" s="6">
        <f>IF(名目付加価値!I916&gt;0,名目付加価値!I916/SUMIF(名目付加価値!I901:I923,"&lt;&gt;0"),0)</f>
        <v>6.2599637119887114E-2</v>
      </c>
      <c r="J916" s="6">
        <f>IF(名目付加価値!J916&gt;0,名目付加価値!J916/SUMIF(名目付加価値!J901:J923,"&lt;&gt;0"),0)</f>
        <v>6.2553856351443324E-2</v>
      </c>
    </row>
    <row r="917" spans="1:10" x14ac:dyDescent="0.15">
      <c r="A917" s="1">
        <v>40</v>
      </c>
      <c r="B917" s="1" t="s">
        <v>326</v>
      </c>
      <c r="C917" s="1">
        <v>17</v>
      </c>
      <c r="D917" s="1" t="s">
        <v>11</v>
      </c>
      <c r="E917" s="6">
        <f>IF(名目付加価値!E917&gt;0,名目付加価値!E917/SUMIF(名目付加価値!E901:E923,"&lt;&gt;0"),0)</f>
        <v>2.4976670965293626E-2</v>
      </c>
      <c r="F917" s="6">
        <f>IF(名目付加価値!F917&gt;0,名目付加価値!F917/SUMIF(名目付加価値!F901:F923,"&lt;&gt;0"),0)</f>
        <v>2.8632038605592498E-2</v>
      </c>
      <c r="G917" s="6">
        <f>IF(名目付加価値!G917&gt;0,名目付加価値!G917/SUMIF(名目付加価値!G901:G923,"&lt;&gt;0"),0)</f>
        <v>3.0324998035579899E-2</v>
      </c>
      <c r="H917" s="6">
        <f>IF(名目付加価値!H917&gt;0,名目付加価値!H917/SUMIF(名目付加価値!H901:H923,"&lt;&gt;0"),0)</f>
        <v>2.6361060524494127E-2</v>
      </c>
      <c r="I917" s="6">
        <f>IF(名目付加価値!I917&gt;0,名目付加価値!I917/SUMIF(名目付加価値!I901:I923,"&lt;&gt;0"),0)</f>
        <v>1.7335520526545033E-2</v>
      </c>
      <c r="J917" s="6">
        <f>IF(名目付加価値!J917&gt;0,名目付加価値!J917/SUMIF(名目付加価値!J901:J923,"&lt;&gt;0"),0)</f>
        <v>2.2406387741775755E-2</v>
      </c>
    </row>
    <row r="918" spans="1:10" x14ac:dyDescent="0.15">
      <c r="A918" s="1">
        <v>40</v>
      </c>
      <c r="B918" s="1" t="s">
        <v>326</v>
      </c>
      <c r="C918" s="1">
        <v>18</v>
      </c>
      <c r="D918" s="1" t="s">
        <v>12</v>
      </c>
      <c r="E918" s="6">
        <f>IF(名目付加価値!E918&gt;0,名目付加価値!E918/SUMIF(名目付加価値!E901:E923,"&lt;&gt;0"),0)</f>
        <v>0.18471346184403498</v>
      </c>
      <c r="F918" s="6">
        <f>IF(名目付加価値!F918&gt;0,名目付加価値!F918/SUMIF(名目付加価値!F901:F923,"&lt;&gt;0"),0)</f>
        <v>0.23177463031853543</v>
      </c>
      <c r="G918" s="6">
        <f>IF(名目付加価値!G918&gt;0,名目付加価値!G918/SUMIF(名目付加価値!G901:G923,"&lt;&gt;0"),0)</f>
        <v>0.19240330670855721</v>
      </c>
      <c r="H918" s="6">
        <f>IF(名目付加価値!H918&gt;0,名目付加価値!H918/SUMIF(名目付加価値!H901:H923,"&lt;&gt;0"),0)</f>
        <v>0.19791343156920155</v>
      </c>
      <c r="I918" s="6">
        <f>IF(名目付加価値!I918&gt;0,名目付加価値!I918/SUMIF(名目付加価値!I901:I923,"&lt;&gt;0"),0)</f>
        <v>0.19095299448279188</v>
      </c>
      <c r="J918" s="6">
        <f>IF(名目付加価値!J918&gt;0,名目付加価値!J918/SUMIF(名目付加価値!J901:J923,"&lt;&gt;0"),0)</f>
        <v>0.16659740812541507</v>
      </c>
    </row>
    <row r="919" spans="1:10" x14ac:dyDescent="0.15">
      <c r="A919" s="1">
        <v>40</v>
      </c>
      <c r="B919" s="1" t="s">
        <v>326</v>
      </c>
      <c r="C919" s="1">
        <v>19</v>
      </c>
      <c r="D919" s="1" t="s">
        <v>13</v>
      </c>
      <c r="E919" s="6">
        <f>IF(名目付加価値!E919&gt;0,名目付加価値!E919/SUMIF(名目付加価値!E901:E923,"&lt;&gt;0"),0)</f>
        <v>3.637404297438402E-2</v>
      </c>
      <c r="F919" s="6">
        <f>IF(名目付加価値!F919&gt;0,名目付加価値!F919/SUMIF(名目付加価値!F901:F923,"&lt;&gt;0"),0)</f>
        <v>4.0281873571322603E-2</v>
      </c>
      <c r="G919" s="6">
        <f>IF(名目付加価値!G919&gt;0,名目付加価値!G919/SUMIF(名目付加価値!G901:G923,"&lt;&gt;0"),0)</f>
        <v>5.4548018561681837E-2</v>
      </c>
      <c r="H919" s="6">
        <f>IF(名目付加価値!H919&gt;0,名目付加価値!H919/SUMIF(名目付加価値!H901:H923,"&lt;&gt;0"),0)</f>
        <v>5.1309872425695131E-2</v>
      </c>
      <c r="I919" s="6">
        <f>IF(名目付加価値!I919&gt;0,名目付加価値!I919/SUMIF(名目付加価値!I901:I923,"&lt;&gt;0"),0)</f>
        <v>4.6812056067585865E-2</v>
      </c>
      <c r="J919" s="6">
        <f>IF(名目付加価値!J919&gt;0,名目付加価値!J919/SUMIF(名目付加価値!J901:J923,"&lt;&gt;0"),0)</f>
        <v>4.540645328990988E-2</v>
      </c>
    </row>
    <row r="920" spans="1:10" x14ac:dyDescent="0.15">
      <c r="A920" s="1">
        <v>40</v>
      </c>
      <c r="B920" s="1" t="s">
        <v>326</v>
      </c>
      <c r="C920" s="1">
        <v>20</v>
      </c>
      <c r="D920" s="1" t="s">
        <v>14</v>
      </c>
      <c r="E920" s="6">
        <f>IF(名目付加価値!E920&gt;0,名目付加価値!E920/SUMIF(名目付加価値!E901:E923,"&lt;&gt;0"),0)</f>
        <v>1.9740244409458742E-2</v>
      </c>
      <c r="F920" s="6">
        <f>IF(名目付加価値!F920&gt;0,名目付加価値!F920/SUMIF(名目付加価値!F901:F923,"&lt;&gt;0"),0)</f>
        <v>2.2564999655438237E-2</v>
      </c>
      <c r="G920" s="6">
        <f>IF(名目付加価値!G920&gt;0,名目付加価値!G920/SUMIF(名目付加価値!G901:G923,"&lt;&gt;0"),0)</f>
        <v>2.3086353439967591E-2</v>
      </c>
      <c r="H920" s="6">
        <f>IF(名目付加価値!H920&gt;0,名目付加価値!H920/SUMIF(名目付加価値!H901:H923,"&lt;&gt;0"),0)</f>
        <v>1.5797559887831308E-2</v>
      </c>
      <c r="I920" s="6">
        <f>IF(名目付加価値!I920&gt;0,名目付加価値!I920/SUMIF(名目付加価値!I901:I923,"&lt;&gt;0"),0)</f>
        <v>1.5856980800784282E-2</v>
      </c>
      <c r="J920" s="6">
        <f>IF(名目付加価値!J920&gt;0,名目付加価値!J920/SUMIF(名目付加価値!J901:J923,"&lt;&gt;0"),0)</f>
        <v>1.7678086268034174E-2</v>
      </c>
    </row>
    <row r="921" spans="1:10" x14ac:dyDescent="0.15">
      <c r="A921" s="1">
        <v>40</v>
      </c>
      <c r="B921" s="1" t="s">
        <v>326</v>
      </c>
      <c r="C921" s="1">
        <v>21</v>
      </c>
      <c r="D921" s="1" t="s">
        <v>15</v>
      </c>
      <c r="E921" s="6">
        <f>IF(名目付加価値!E921&gt;0,名目付加価値!E921/SUMIF(名目付加価値!E901:E923,"&lt;&gt;0"),0)</f>
        <v>9.4111732813076915E-2</v>
      </c>
      <c r="F921" s="6">
        <f>IF(名目付加価値!F921&gt;0,名目付加価値!F921/SUMIF(名目付加価値!F901:F923,"&lt;&gt;0"),0)</f>
        <v>7.0403397790578415E-2</v>
      </c>
      <c r="G921" s="6">
        <f>IF(名目付加価値!G921&gt;0,名目付加価値!G921/SUMIF(名目付加価値!G901:G923,"&lt;&gt;0"),0)</f>
        <v>7.866886487781137E-2</v>
      </c>
      <c r="H921" s="6">
        <f>IF(名目付加価値!H921&gt;0,名目付加価値!H921/SUMIF(名目付加価値!H901:H923,"&lt;&gt;0"),0)</f>
        <v>8.5288570332603716E-2</v>
      </c>
      <c r="I921" s="6">
        <f>IF(名目付加価値!I921&gt;0,名目付加価値!I921/SUMIF(名目付加価値!I901:I923,"&lt;&gt;0"),0)</f>
        <v>8.8564701493451331E-2</v>
      </c>
      <c r="J921" s="6">
        <f>IF(名目付加価値!J921&gt;0,名目付加価値!J921/SUMIF(名目付加価値!J901:J923,"&lt;&gt;0"),0)</f>
        <v>8.7488580398140961E-2</v>
      </c>
    </row>
    <row r="922" spans="1:10" x14ac:dyDescent="0.15">
      <c r="A922" s="1">
        <v>40</v>
      </c>
      <c r="B922" s="1" t="s">
        <v>198</v>
      </c>
      <c r="C922" s="1">
        <v>22</v>
      </c>
      <c r="D922" s="1" t="s">
        <v>7</v>
      </c>
      <c r="E922" s="6">
        <f>IF(名目付加価値!E922&gt;0,名目付加価値!E922/SUMIF(名目付加価値!E901:E923,"&lt;&gt;0"),0)</f>
        <v>0.12838179573325162</v>
      </c>
      <c r="F922" s="6">
        <f>IF(名目付加価値!F922&gt;0,名目付加価値!F922/SUMIF(名目付加価値!F901:F923,"&lt;&gt;0"),0)</f>
        <v>0.16700060780150175</v>
      </c>
      <c r="G922" s="6">
        <f>IF(名目付加価値!G922&gt;0,名目付加価値!G922/SUMIF(名目付加価値!G901:G923,"&lt;&gt;0"),0)</f>
        <v>0.19383182133393187</v>
      </c>
      <c r="H922" s="6">
        <f>IF(名目付加価値!H922&gt;0,名目付加価値!H922/SUMIF(名目付加価値!H901:H923,"&lt;&gt;0"),0)</f>
        <v>0.25970936158984159</v>
      </c>
      <c r="I922" s="6">
        <f>IF(名目付加価値!I922&gt;0,名目付加価値!I922/SUMIF(名目付加価値!I901:I923,"&lt;&gt;0"),0)</f>
        <v>0.30306640115006256</v>
      </c>
      <c r="J922" s="6">
        <f>IF(名目付加価値!J922&gt;0,名目付加価値!J922/SUMIF(名目付加価値!J901:J923,"&lt;&gt;0"),0)</f>
        <v>0.31613234392323708</v>
      </c>
    </row>
    <row r="923" spans="1:10" x14ac:dyDescent="0.15">
      <c r="A923" s="1">
        <v>40</v>
      </c>
      <c r="B923" s="1" t="s">
        <v>198</v>
      </c>
      <c r="C923" s="1">
        <v>23</v>
      </c>
      <c r="D923" s="1" t="s">
        <v>28</v>
      </c>
      <c r="E923" s="6">
        <f>IF(名目付加価値!E923&gt;0,名目付加価値!E923/SUMIF(名目付加価値!E901:E923,"&lt;&gt;0"),0)</f>
        <v>7.0673906432300079E-2</v>
      </c>
      <c r="F923" s="6">
        <f>IF(名目付加価値!F923&gt;0,名目付加価値!F923/SUMIF(名目付加価値!F901:F923,"&lt;&gt;0"),0)</f>
        <v>7.9743953055831526E-2</v>
      </c>
      <c r="G923" s="6">
        <f>IF(名目付加価値!G923&gt;0,名目付加価値!G923/SUMIF(名目付加価値!G901:G923,"&lt;&gt;0"),0)</f>
        <v>8.4912355409948986E-2</v>
      </c>
      <c r="H923" s="6">
        <f>IF(名目付加価値!H923&gt;0,名目付加価値!H923/SUMIF(名目付加価値!H901:H923,"&lt;&gt;0"),0)</f>
        <v>9.5928674926301583E-2</v>
      </c>
      <c r="I923" s="6">
        <f>IF(名目付加価値!I923&gt;0,名目付加価値!I923/SUMIF(名目付加価値!I901:I923,"&lt;&gt;0"),0)</f>
        <v>0.10323912446996587</v>
      </c>
      <c r="J923" s="6">
        <f>IF(名目付加価値!J923&gt;0,名目付加価値!J923/SUMIF(名目付加価値!J901:J923,"&lt;&gt;0"),0)</f>
        <v>0.10766226449013432</v>
      </c>
    </row>
    <row r="924" spans="1:10" x14ac:dyDescent="0.15">
      <c r="A924" s="1">
        <v>41</v>
      </c>
      <c r="B924" s="1" t="s">
        <v>328</v>
      </c>
      <c r="C924" s="1">
        <v>1</v>
      </c>
      <c r="D924" s="1" t="s">
        <v>8</v>
      </c>
      <c r="E924" s="6">
        <f>IF(名目付加価値!E924&gt;0,名目付加価値!E924/SUMIF(名目付加価値!E924:E946,"&lt;&gt;0"),0)</f>
        <v>0.16821199099243681</v>
      </c>
      <c r="F924" s="6">
        <f>IF(名目付加価値!F924&gt;0,名目付加価値!F924/SUMIF(名目付加価値!F924:F946,"&lt;&gt;0"),0)</f>
        <v>8.9387212167584745E-2</v>
      </c>
      <c r="G924" s="6">
        <f>IF(名目付加価値!G924&gt;0,名目付加価値!G924/SUMIF(名目付加価値!G924:G946,"&lt;&gt;0"),0)</f>
        <v>6.8044525729551483E-2</v>
      </c>
      <c r="H924" s="6">
        <f>IF(名目付加価値!H924&gt;0,名目付加価値!H924/SUMIF(名目付加価値!H924:H946,"&lt;&gt;0"),0)</f>
        <v>4.3777350197570272E-2</v>
      </c>
      <c r="I924" s="6">
        <f>IF(名目付加価値!I924&gt;0,名目付加価値!I924/SUMIF(名目付加価値!I924:I946,"&lt;&gt;0"),0)</f>
        <v>3.6086289522696047E-2</v>
      </c>
      <c r="J924" s="6">
        <f>IF(名目付加価値!J924&gt;0,名目付加価値!J924/SUMIF(名目付加価値!J924:J946,"&lt;&gt;0"),0)</f>
        <v>3.6425461415992587E-2</v>
      </c>
    </row>
    <row r="925" spans="1:10" x14ac:dyDescent="0.15">
      <c r="A925" s="1">
        <v>41</v>
      </c>
      <c r="B925" s="1" t="s">
        <v>328</v>
      </c>
      <c r="C925" s="1">
        <v>2</v>
      </c>
      <c r="D925" s="1" t="s">
        <v>9</v>
      </c>
      <c r="E925" s="6">
        <f>IF(名目付加価値!E925&gt;0,名目付加価値!E925/SUMIF(名目付加価値!E924:E946,"&lt;&gt;0"),0)</f>
        <v>6.0781189592315132E-3</v>
      </c>
      <c r="F925" s="6">
        <f>IF(名目付加価値!F925&gt;0,名目付加価値!F925/SUMIF(名目付加価値!F924:F946,"&lt;&gt;0"),0)</f>
        <v>4.3128075934332774E-3</v>
      </c>
      <c r="G925" s="6">
        <f>IF(名目付加価値!G925&gt;0,名目付加価値!G925/SUMIF(名目付加価値!G924:G946,"&lt;&gt;0"),0)</f>
        <v>3.2248853969260092E-3</v>
      </c>
      <c r="H925" s="6">
        <f>IF(名目付加価値!H925&gt;0,名目付加価値!H925/SUMIF(名目付加価値!H924:H946,"&lt;&gt;0"),0)</f>
        <v>1.1512527991943617E-3</v>
      </c>
      <c r="I925" s="6">
        <f>IF(名目付加価値!I925&gt;0,名目付加価値!I925/SUMIF(名目付加価値!I924:I946,"&lt;&gt;0"),0)</f>
        <v>6.4638899786628886E-4</v>
      </c>
      <c r="J925" s="6">
        <f>IF(名目付加価値!J925&gt;0,名目付加価値!J925/SUMIF(名目付加価値!J924:J946,"&lt;&gt;0"),0)</f>
        <v>6.438669512336642E-4</v>
      </c>
    </row>
    <row r="926" spans="1:10" x14ac:dyDescent="0.15">
      <c r="A926" s="1">
        <v>41</v>
      </c>
      <c r="B926" s="1" t="s">
        <v>329</v>
      </c>
      <c r="C926" s="1">
        <v>3</v>
      </c>
      <c r="D926" s="1" t="s">
        <v>16</v>
      </c>
      <c r="E926" s="6">
        <f>IF(名目付加価値!E926&gt;0,名目付加価値!E926/SUMIF(名目付加価値!E924:E946,"&lt;&gt;0"),0)</f>
        <v>9.3593113747613324E-2</v>
      </c>
      <c r="F926" s="6">
        <f>IF(名目付加価値!F926&gt;0,名目付加価値!F926/SUMIF(名目付加価値!F924:F946,"&lt;&gt;0"),0)</f>
        <v>5.8803210019252379E-2</v>
      </c>
      <c r="G926" s="6">
        <f>IF(名目付加価値!G926&gt;0,名目付加価値!G926/SUMIF(名目付加価値!G924:G946,"&lt;&gt;0"),0)</f>
        <v>5.7739486965269426E-2</v>
      </c>
      <c r="H926" s="6">
        <f>IF(名目付加価値!H926&gt;0,名目付加価値!H926/SUMIF(名目付加価値!H924:H946,"&lt;&gt;0"),0)</f>
        <v>6.030212534098732E-2</v>
      </c>
      <c r="I926" s="6">
        <f>IF(名目付加価値!I926&gt;0,名目付加価値!I926/SUMIF(名目付加価値!I924:I946,"&lt;&gt;0"),0)</f>
        <v>4.8070005085026173E-2</v>
      </c>
      <c r="J926" s="6">
        <f>IF(名目付加価値!J926&gt;0,名目付加価値!J926/SUMIF(名目付加価値!J924:J946,"&lt;&gt;0"),0)</f>
        <v>5.1918751829601643E-2</v>
      </c>
    </row>
    <row r="927" spans="1:10" x14ac:dyDescent="0.15">
      <c r="A927" s="1">
        <v>41</v>
      </c>
      <c r="B927" s="1" t="s">
        <v>329</v>
      </c>
      <c r="C927" s="1">
        <v>4</v>
      </c>
      <c r="D927" s="1" t="s">
        <v>17</v>
      </c>
      <c r="E927" s="6">
        <f>IF(名目付加価値!E927&gt;0,名目付加価値!E927/SUMIF(名目付加価値!E924:E946,"&lt;&gt;0"),0)</f>
        <v>1.4404989905472981E-2</v>
      </c>
      <c r="F927" s="6">
        <f>IF(名目付加価値!F927&gt;0,名目付加価値!F927/SUMIF(名目付加価値!F924:F946,"&lt;&gt;0"),0)</f>
        <v>1.0332070022397659E-2</v>
      </c>
      <c r="G927" s="6">
        <f>IF(名目付加価値!G927&gt;0,名目付加価値!G927/SUMIF(名目付加価値!G924:G946,"&lt;&gt;0"),0)</f>
        <v>1.1945405682770539E-2</v>
      </c>
      <c r="H927" s="6">
        <f>IF(名目付加価値!H927&gt;0,名目付加価値!H927/SUMIF(名目付加価値!H924:H946,"&lt;&gt;0"),0)</f>
        <v>5.7523005965880438E-3</v>
      </c>
      <c r="I927" s="6">
        <f>IF(名目付加価値!I927&gt;0,名目付加価値!I927/SUMIF(名目付加価値!I924:I946,"&lt;&gt;0"),0)</f>
        <v>3.5894557067464982E-3</v>
      </c>
      <c r="J927" s="6">
        <f>IF(名目付加価値!J927&gt;0,名目付加価値!J927/SUMIF(名目付加価値!J924:J946,"&lt;&gt;0"),0)</f>
        <v>3.8697864669751921E-3</v>
      </c>
    </row>
    <row r="928" spans="1:10" x14ac:dyDescent="0.15">
      <c r="A928" s="1">
        <v>41</v>
      </c>
      <c r="B928" s="1" t="s">
        <v>329</v>
      </c>
      <c r="C928" s="1">
        <v>5</v>
      </c>
      <c r="D928" s="1" t="s">
        <v>18</v>
      </c>
      <c r="E928" s="6">
        <f>IF(名目付加価値!E928&gt;0,名目付加価値!E928/SUMIF(名目付加価値!E924:E946,"&lt;&gt;0"),0)</f>
        <v>7.5973540341629483E-3</v>
      </c>
      <c r="F928" s="6">
        <f>IF(名目付加価値!F928&gt;0,名目付加価値!F928/SUMIF(名目付加価値!F924:F946,"&lt;&gt;0"),0)</f>
        <v>1.0128600603530942E-2</v>
      </c>
      <c r="G928" s="6">
        <f>IF(名目付加価値!G928&gt;0,名目付加価値!G928/SUMIF(名目付加価値!G924:G946,"&lt;&gt;0"),0)</f>
        <v>1.2079355958807089E-2</v>
      </c>
      <c r="H928" s="6">
        <f>IF(名目付加価値!H928&gt;0,名目付加価値!H928/SUMIF(名目付加価値!H924:H946,"&lt;&gt;0"),0)</f>
        <v>8.2502470085173835E-3</v>
      </c>
      <c r="I928" s="6">
        <f>IF(名目付加価値!I928&gt;0,名目付加価値!I928/SUMIF(名目付加価値!I924:I946,"&lt;&gt;0"),0)</f>
        <v>9.0643565060967313E-3</v>
      </c>
      <c r="J928" s="6">
        <f>IF(名目付加価値!J928&gt;0,名目付加価値!J928/SUMIF(名目付加価値!J924:J946,"&lt;&gt;0"),0)</f>
        <v>1.0189209912094715E-2</v>
      </c>
    </row>
    <row r="929" spans="1:10" x14ac:dyDescent="0.15">
      <c r="A929" s="1">
        <v>41</v>
      </c>
      <c r="B929" s="1" t="s">
        <v>329</v>
      </c>
      <c r="C929" s="1">
        <v>6</v>
      </c>
      <c r="D929" s="1" t="s">
        <v>2</v>
      </c>
      <c r="E929" s="6">
        <f>IF(名目付加価値!E929&gt;0,名目付加価値!E929/SUMIF(名目付加価値!E924:E946,"&lt;&gt;0"),0)</f>
        <v>1.2198379049783671E-2</v>
      </c>
      <c r="F929" s="6">
        <f>IF(名目付加価値!F929&gt;0,名目付加価値!F929/SUMIF(名目付加価値!F924:F946,"&lt;&gt;0"),0)</f>
        <v>1.4385059034917807E-2</v>
      </c>
      <c r="G929" s="6">
        <f>IF(名目付加価値!G929&gt;0,名目付加価値!G929/SUMIF(名目付加価値!G924:G946,"&lt;&gt;0"),0)</f>
        <v>1.118497758081699E-2</v>
      </c>
      <c r="H929" s="6">
        <f>IF(名目付加価値!H929&gt;0,名目付加価値!H929/SUMIF(名目付加価値!H924:H946,"&lt;&gt;0"),0)</f>
        <v>1.2208593889328642E-2</v>
      </c>
      <c r="I929" s="6">
        <f>IF(名目付加価値!I929&gt;0,名目付加価値!I929/SUMIF(名目付加価値!I924:I946,"&lt;&gt;0"),0)</f>
        <v>1.6327570322149924E-2</v>
      </c>
      <c r="J929" s="6">
        <f>IF(名目付加価値!J929&gt;0,名目付加価値!J929/SUMIF(名目付加価値!J924:J946,"&lt;&gt;0"),0)</f>
        <v>1.9024407335299132E-2</v>
      </c>
    </row>
    <row r="930" spans="1:10" x14ac:dyDescent="0.15">
      <c r="A930" s="1">
        <v>41</v>
      </c>
      <c r="B930" s="1" t="s">
        <v>329</v>
      </c>
      <c r="C930" s="1">
        <v>7</v>
      </c>
      <c r="D930" s="1" t="s">
        <v>19</v>
      </c>
      <c r="E930" s="6">
        <f>IF(名目付加価値!E930&gt;0,名目付加価値!E930/SUMIF(名目付加価値!E924:E946,"&lt;&gt;0"),0)</f>
        <v>7.9942071988323659E-4</v>
      </c>
      <c r="F930" s="6">
        <f>IF(名目付加価値!F930&gt;0,名目付加価値!F930/SUMIF(名目付加価値!F924:F946,"&lt;&gt;0"),0)</f>
        <v>5.6214932646591115E-5</v>
      </c>
      <c r="G930" s="6">
        <f>IF(名目付加価値!G930&gt;0,名目付加価値!G930/SUMIF(名目付加価値!G924:G946,"&lt;&gt;0"),0)</f>
        <v>6.5130258305252746E-4</v>
      </c>
      <c r="H930" s="6">
        <f>IF(名目付加価値!H930&gt;0,名目付加価値!H930/SUMIF(名目付加価値!H924:H946,"&lt;&gt;0"),0)</f>
        <v>6.2958448984705266E-4</v>
      </c>
      <c r="I930" s="6">
        <f>IF(名目付加価値!I930&gt;0,名目付加価値!I930/SUMIF(名目付加価値!I924:I946,"&lt;&gt;0"),0)</f>
        <v>3.9888203689825559E-4</v>
      </c>
      <c r="J930" s="6">
        <f>IF(名目付加価値!J930&gt;0,名目付加価値!J930/SUMIF(名目付加価値!J924:J946,"&lt;&gt;0"),0)</f>
        <v>8.186038348690542E-4</v>
      </c>
    </row>
    <row r="931" spans="1:10" x14ac:dyDescent="0.15">
      <c r="A931" s="1">
        <v>41</v>
      </c>
      <c r="B931" s="1" t="s">
        <v>329</v>
      </c>
      <c r="C931" s="1">
        <v>8</v>
      </c>
      <c r="D931" s="1" t="s">
        <v>20</v>
      </c>
      <c r="E931" s="6">
        <f>IF(名目付加価値!E931&gt;0,名目付加価値!E931/SUMIF(名目付加価値!E924:E946,"&lt;&gt;0"),0)</f>
        <v>2.6676664315574916E-2</v>
      </c>
      <c r="F931" s="6">
        <f>IF(名目付加価値!F931&gt;0,名目付加価値!F931/SUMIF(名目付加価値!F924:F946,"&lt;&gt;0"),0)</f>
        <v>2.1491677597514049E-2</v>
      </c>
      <c r="G931" s="6">
        <f>IF(名目付加価値!G931&gt;0,名目付加価値!G931/SUMIF(名目付加価値!G924:G946,"&lt;&gt;0"),0)</f>
        <v>2.2658230723756088E-2</v>
      </c>
      <c r="H931" s="6">
        <f>IF(名目付加価値!H931&gt;0,名目付加価値!H931/SUMIF(名目付加価値!H924:H946,"&lt;&gt;0"),0)</f>
        <v>1.2233153738926406E-2</v>
      </c>
      <c r="I931" s="6">
        <f>IF(名目付加価値!I931&gt;0,名目付加価値!I931/SUMIF(名目付加価値!I924:I946,"&lt;&gt;0"),0)</f>
        <v>9.7130614222515482E-3</v>
      </c>
      <c r="J931" s="6">
        <f>IF(名目付加価値!J931&gt;0,名目付加価値!J931/SUMIF(名目付加価値!J924:J946,"&lt;&gt;0"),0)</f>
        <v>1.014183431479232E-2</v>
      </c>
    </row>
    <row r="932" spans="1:10" x14ac:dyDescent="0.15">
      <c r="A932" s="1">
        <v>41</v>
      </c>
      <c r="B932" s="1" t="s">
        <v>329</v>
      </c>
      <c r="C932" s="1">
        <v>9</v>
      </c>
      <c r="D932" s="1" t="s">
        <v>21</v>
      </c>
      <c r="E932" s="6">
        <f>IF(名目付加価値!E932&gt;0,名目付加価値!E932/SUMIF(名目付加価値!E924:E946,"&lt;&gt;0"),0)</f>
        <v>4.5093944475085362E-3</v>
      </c>
      <c r="F932" s="6">
        <f>IF(名目付加価値!F932&gt;0,名目付加価値!F932/SUMIF(名目付加価値!F924:F946,"&lt;&gt;0"),0)</f>
        <v>3.4041970330218681E-3</v>
      </c>
      <c r="G932" s="6">
        <f>IF(名目付加価値!G932&gt;0,名目付加価値!G932/SUMIF(名目付加価値!G924:G946,"&lt;&gt;0"),0)</f>
        <v>5.4717197609564124E-3</v>
      </c>
      <c r="H932" s="6">
        <f>IF(名目付加価値!H932&gt;0,名目付加価値!H932/SUMIF(名目付加価値!H924:H946,"&lt;&gt;0"),0)</f>
        <v>9.5576587426883085E-3</v>
      </c>
      <c r="I932" s="6">
        <f>IF(名目付加価値!I932&gt;0,名目付加価値!I932/SUMIF(名目付加価値!I924:I946,"&lt;&gt;0"),0)</f>
        <v>1.261452873774409E-2</v>
      </c>
      <c r="J932" s="6">
        <f>IF(名目付加価値!J932&gt;0,名目付加価値!J932/SUMIF(名目付加価値!J924:J946,"&lt;&gt;0"),0)</f>
        <v>7.5706248200372757E-3</v>
      </c>
    </row>
    <row r="933" spans="1:10" x14ac:dyDescent="0.15">
      <c r="A933" s="1">
        <v>41</v>
      </c>
      <c r="B933" s="1" t="s">
        <v>329</v>
      </c>
      <c r="C933" s="1">
        <v>10</v>
      </c>
      <c r="D933" s="1" t="s">
        <v>22</v>
      </c>
      <c r="E933" s="6">
        <f>IF(名目付加価値!E933&gt;0,名目付加価値!E933/SUMIF(名目付加価値!E924:E946,"&lt;&gt;0"),0)</f>
        <v>8.4863230874697108E-3</v>
      </c>
      <c r="F933" s="6">
        <f>IF(名目付加価値!F933&gt;0,名目付加価値!F933/SUMIF(名目付加価値!F924:F946,"&lt;&gt;0"),0)</f>
        <v>1.183545567859472E-2</v>
      </c>
      <c r="G933" s="6">
        <f>IF(名目付加価値!G933&gt;0,名目付加価値!G933/SUMIF(名目付加価値!G924:G946,"&lt;&gt;0"),0)</f>
        <v>2.0060579037740656E-2</v>
      </c>
      <c r="H933" s="6">
        <f>IF(名目付加価値!H933&gt;0,名目付加価値!H933/SUMIF(名目付加価値!H924:H946,"&lt;&gt;0"),0)</f>
        <v>1.2051606091384467E-2</v>
      </c>
      <c r="I933" s="6">
        <f>IF(名目付加価値!I933&gt;0,名目付加価値!I933/SUMIF(名目付加価値!I924:I946,"&lt;&gt;0"),0)</f>
        <v>1.1180494055211621E-2</v>
      </c>
      <c r="J933" s="6">
        <f>IF(名目付加価値!J933&gt;0,名目付加価値!J933/SUMIF(名目付加価値!J924:J946,"&lt;&gt;0"),0)</f>
        <v>1.2105141076518168E-2</v>
      </c>
    </row>
    <row r="934" spans="1:10" x14ac:dyDescent="0.15">
      <c r="A934" s="1">
        <v>41</v>
      </c>
      <c r="B934" s="1" t="s">
        <v>329</v>
      </c>
      <c r="C934" s="1">
        <v>11</v>
      </c>
      <c r="D934" s="1" t="s">
        <v>23</v>
      </c>
      <c r="E934" s="6">
        <f>IF(名目付加価値!E934&gt;0,名目付加価値!E934/SUMIF(名目付加価値!E924:E946,"&lt;&gt;0"),0)</f>
        <v>8.7285769907558697E-3</v>
      </c>
      <c r="F934" s="6">
        <f>IF(名目付加価値!F934&gt;0,名目付加価値!F934/SUMIF(名目付加価値!F924:F946,"&lt;&gt;0"),0)</f>
        <v>8.7620338013614102E-3</v>
      </c>
      <c r="G934" s="6">
        <f>IF(名目付加価値!G934&gt;0,名目付加価値!G934/SUMIF(名目付加価値!G924:G946,"&lt;&gt;0"),0)</f>
        <v>1.142685774390117E-2</v>
      </c>
      <c r="H934" s="6">
        <f>IF(名目付加価値!H934&gt;0,名目付加価値!H934/SUMIF(名目付加価値!H924:H946,"&lt;&gt;0"),0)</f>
        <v>2.1739380690681792E-2</v>
      </c>
      <c r="I934" s="6">
        <f>IF(名目付加価値!I934&gt;0,名目付加価値!I934/SUMIF(名目付加価値!I924:I946,"&lt;&gt;0"),0)</f>
        <v>2.2894789041345183E-2</v>
      </c>
      <c r="J934" s="6">
        <f>IF(名目付加価値!J934&gt;0,名目付加価値!J934/SUMIF(名目付加価値!J924:J946,"&lt;&gt;0"),0)</f>
        <v>1.403086314856153E-2</v>
      </c>
    </row>
    <row r="935" spans="1:10" x14ac:dyDescent="0.15">
      <c r="A935" s="1">
        <v>41</v>
      </c>
      <c r="B935" s="1" t="s">
        <v>329</v>
      </c>
      <c r="C935" s="1">
        <v>12</v>
      </c>
      <c r="D935" s="1" t="s">
        <v>24</v>
      </c>
      <c r="E935" s="6">
        <f>IF(名目付加価値!E935&gt;0,名目付加価値!E935/SUMIF(名目付加価値!E924:E946,"&lt;&gt;0"),0)</f>
        <v>1.1456950901599925E-2</v>
      </c>
      <c r="F935" s="6">
        <f>IF(名目付加価値!F935&gt;0,名目付加価値!F935/SUMIF(名目付加価値!F924:F946,"&lt;&gt;0"),0)</f>
        <v>1.1109139791456802E-2</v>
      </c>
      <c r="G935" s="6">
        <f>IF(名目付加価値!G935&gt;0,名目付加価値!G935/SUMIF(名目付加価値!G924:G946,"&lt;&gt;0"),0)</f>
        <v>3.0103366812005539E-2</v>
      </c>
      <c r="H935" s="6">
        <f>IF(名目付加価値!H935&gt;0,名目付加価値!H935/SUMIF(名目付加価値!H924:H946,"&lt;&gt;0"),0)</f>
        <v>3.580210741027913E-2</v>
      </c>
      <c r="I935" s="6">
        <f>IF(名目付加価値!I935&gt;0,名目付加価値!I935/SUMIF(名目付加価値!I924:I946,"&lt;&gt;0"),0)</f>
        <v>6.2561659466255679E-2</v>
      </c>
      <c r="J935" s="6">
        <f>IF(名目付加価値!J935&gt;0,名目付加価値!J935/SUMIF(名目付加価値!J924:J946,"&lt;&gt;0"),0)</f>
        <v>3.5556762173953829E-2</v>
      </c>
    </row>
    <row r="936" spans="1:10" x14ac:dyDescent="0.15">
      <c r="A936" s="1">
        <v>41</v>
      </c>
      <c r="B936" s="1" t="s">
        <v>329</v>
      </c>
      <c r="C936" s="1">
        <v>13</v>
      </c>
      <c r="D936" s="1" t="s">
        <v>25</v>
      </c>
      <c r="E936" s="6">
        <f>IF(名目付加価値!E936&gt;0,名目付加価値!E936/SUMIF(名目付加価値!E924:E946,"&lt;&gt;0"),0)</f>
        <v>4.4645104532257604E-3</v>
      </c>
      <c r="F936" s="6">
        <f>IF(名目付加価値!F936&gt;0,名目付加価値!F936/SUMIF(名目付加価値!F924:F946,"&lt;&gt;0"),0)</f>
        <v>9.0985108610476782E-3</v>
      </c>
      <c r="G936" s="6">
        <f>IF(名目付加価値!G936&gt;0,名目付加価値!G936/SUMIF(名目付加価値!G924:G946,"&lt;&gt;0"),0)</f>
        <v>7.6856644971175581E-3</v>
      </c>
      <c r="H936" s="6">
        <f>IF(名目付加価値!H936&gt;0,名目付加価値!H936/SUMIF(名目付加価値!H924:H946,"&lt;&gt;0"),0)</f>
        <v>7.9570697711052758E-3</v>
      </c>
      <c r="I936" s="6">
        <f>IF(名目付加価値!I936&gt;0,名目付加価値!I936/SUMIF(名目付加価値!I924:I946,"&lt;&gt;0"),0)</f>
        <v>1.7637821274208383E-2</v>
      </c>
      <c r="J936" s="6">
        <f>IF(名目付加価値!J936&gt;0,名目付加価値!J936/SUMIF(名目付加価値!J924:J946,"&lt;&gt;0"),0)</f>
        <v>3.0226912915719663E-3</v>
      </c>
    </row>
    <row r="937" spans="1:10" x14ac:dyDescent="0.15">
      <c r="A937" s="1">
        <v>41</v>
      </c>
      <c r="B937" s="1" t="s">
        <v>329</v>
      </c>
      <c r="C937" s="1">
        <v>14</v>
      </c>
      <c r="D937" s="1" t="s">
        <v>26</v>
      </c>
      <c r="E937" s="6">
        <f>IF(名目付加価値!E937&gt;0,名目付加価値!E937/SUMIF(名目付加価値!E924:E946,"&lt;&gt;0"),0)</f>
        <v>1.772514123306152E-4</v>
      </c>
      <c r="F937" s="6">
        <f>IF(名目付加価値!F937&gt;0,名目付加価値!F937/SUMIF(名目付加価値!F924:F946,"&lt;&gt;0"),0)</f>
        <v>8.8654219201262239E-5</v>
      </c>
      <c r="G937" s="6">
        <f>IF(名目付加価値!G937&gt;0,名目付加価値!G937/SUMIF(名目付加価値!G924:G946,"&lt;&gt;0"),0)</f>
        <v>1.2355782151247328E-4</v>
      </c>
      <c r="H937" s="6">
        <f>IF(名目付加価値!H937&gt;0,名目付加価値!H937/SUMIF(名目付加価値!H924:H946,"&lt;&gt;0"),0)</f>
        <v>1.9705119905430159E-4</v>
      </c>
      <c r="I937" s="6">
        <f>IF(名目付加価値!I937&gt;0,名目付加価値!I937/SUMIF(名目付加価値!I924:I946,"&lt;&gt;0"),0)</f>
        <v>1.4705584688965684E-4</v>
      </c>
      <c r="J937" s="6">
        <f>IF(名目付加価値!J937&gt;0,名目付加価値!J937/SUMIF(名目付加価値!J924:J946,"&lt;&gt;0"),0)</f>
        <v>1.4927452604566839E-4</v>
      </c>
    </row>
    <row r="938" spans="1:10" x14ac:dyDescent="0.15">
      <c r="A938" s="1">
        <v>41</v>
      </c>
      <c r="B938" s="1" t="s">
        <v>329</v>
      </c>
      <c r="C938" s="1">
        <v>15</v>
      </c>
      <c r="D938" s="1" t="s">
        <v>27</v>
      </c>
      <c r="E938" s="6">
        <f>IF(名目付加価値!E938&gt;0,名目付加価値!E938/SUMIF(名目付加価値!E924:E946,"&lt;&gt;0"),0)</f>
        <v>3.8967566075429658E-2</v>
      </c>
      <c r="F938" s="6">
        <f>IF(名目付加価値!F938&gt;0,名目付加価値!F938/SUMIF(名目付加価値!F924:F946,"&lt;&gt;0"),0)</f>
        <v>3.3594231624454199E-2</v>
      </c>
      <c r="G938" s="6">
        <f>IF(名目付加価値!G938&gt;0,名目付加価値!G938/SUMIF(名目付加価値!G924:G946,"&lt;&gt;0"),0)</f>
        <v>3.8367011448593287E-2</v>
      </c>
      <c r="H938" s="6">
        <f>IF(名目付加価値!H938&gt;0,名目付加価値!H938/SUMIF(名目付加価値!H924:H946,"&lt;&gt;0"),0)</f>
        <v>2.8878007342721702E-2</v>
      </c>
      <c r="I938" s="6">
        <f>IF(名目付加価値!I938&gt;0,名目付加価値!I938/SUMIF(名目付加価値!I924:I946,"&lt;&gt;0"),0)</f>
        <v>2.0796052512845626E-2</v>
      </c>
      <c r="J938" s="6">
        <f>IF(名目付加価値!J938&gt;0,名目付加価値!J938/SUMIF(名目付加価値!J924:J946,"&lt;&gt;0"),0)</f>
        <v>2.3101443846546072E-2</v>
      </c>
    </row>
    <row r="939" spans="1:10" x14ac:dyDescent="0.15">
      <c r="A939" s="1">
        <v>41</v>
      </c>
      <c r="B939" s="1" t="s">
        <v>328</v>
      </c>
      <c r="C939" s="1">
        <v>16</v>
      </c>
      <c r="D939" s="1" t="s">
        <v>10</v>
      </c>
      <c r="E939" s="6">
        <f>IF(名目付加価値!E939&gt;0,名目付加価値!E939/SUMIF(名目付加価値!E924:E946,"&lt;&gt;0"),0)</f>
        <v>9.8335334226708357E-2</v>
      </c>
      <c r="F939" s="6">
        <f>IF(名目付加価値!F939&gt;0,名目付加価値!F939/SUMIF(名目付加価値!F924:F946,"&lt;&gt;0"),0)</f>
        <v>0.13759460638979301</v>
      </c>
      <c r="G939" s="6">
        <f>IF(名目付加価値!G939&gt;0,名目付加価値!G939/SUMIF(名目付加価値!G924:G946,"&lt;&gt;0"),0)</f>
        <v>0.1272516499419572</v>
      </c>
      <c r="H939" s="6">
        <f>IF(名目付加価値!H939&gt;0,名目付加価値!H939/SUMIF(名目付加価値!H924:H946,"&lt;&gt;0"),0)</f>
        <v>0.10642295871469001</v>
      </c>
      <c r="I939" s="6">
        <f>IF(名目付加価値!I939&gt;0,名目付加価値!I939/SUMIF(名目付加価値!I924:I946,"&lt;&gt;0"),0)</f>
        <v>8.7929849479258512E-2</v>
      </c>
      <c r="J939" s="6">
        <f>IF(名目付加価値!J939&gt;0,名目付加価値!J939/SUMIF(名目付加価値!J924:J946,"&lt;&gt;0"),0)</f>
        <v>9.1205757914059868E-2</v>
      </c>
    </row>
    <row r="940" spans="1:10" x14ac:dyDescent="0.15">
      <c r="A940" s="1">
        <v>41</v>
      </c>
      <c r="B940" s="1" t="s">
        <v>328</v>
      </c>
      <c r="C940" s="1">
        <v>17</v>
      </c>
      <c r="D940" s="1" t="s">
        <v>11</v>
      </c>
      <c r="E940" s="6">
        <f>IF(名目付加価値!E940&gt;0,名目付加価値!E940/SUMIF(名目付加価値!E924:E946,"&lt;&gt;0"),0)</f>
        <v>2.819504115975887E-2</v>
      </c>
      <c r="F940" s="6">
        <f>IF(名目付加価値!F940&gt;0,名目付加価値!F940/SUMIF(名目付加価値!F924:F946,"&lt;&gt;0"),0)</f>
        <v>5.3190085126218881E-2</v>
      </c>
      <c r="G940" s="6">
        <f>IF(名目付加価値!G940&gt;0,名目付加価値!G940/SUMIF(名目付加価値!G924:G946,"&lt;&gt;0"),0)</f>
        <v>3.6426440422598454E-2</v>
      </c>
      <c r="H940" s="6">
        <f>IF(名目付加価値!H940&gt;0,名目付加価値!H940/SUMIF(名目付加価値!H924:H946,"&lt;&gt;0"),0)</f>
        <v>6.7409287599926759E-2</v>
      </c>
      <c r="I940" s="6">
        <f>IF(名目付加価値!I940&gt;0,名目付加価値!I940/SUMIF(名目付加価値!I924:I946,"&lt;&gt;0"),0)</f>
        <v>4.3417830914515454E-2</v>
      </c>
      <c r="J940" s="6">
        <f>IF(名目付加価値!J940&gt;0,名目付加価値!J940/SUMIF(名目付加価値!J924:J946,"&lt;&gt;0"),0)</f>
        <v>5.3719022142004538E-2</v>
      </c>
    </row>
    <row r="941" spans="1:10" x14ac:dyDescent="0.15">
      <c r="A941" s="1">
        <v>41</v>
      </c>
      <c r="B941" s="1" t="s">
        <v>328</v>
      </c>
      <c r="C941" s="1">
        <v>18</v>
      </c>
      <c r="D941" s="1" t="s">
        <v>12</v>
      </c>
      <c r="E941" s="6">
        <f>IF(名目付加価値!E941&gt;0,名目付加価値!E941/SUMIF(名目付加価値!E924:E946,"&lt;&gt;0"),0)</f>
        <v>0.11732576382764741</v>
      </c>
      <c r="F941" s="6">
        <f>IF(名目付加価値!F941&gt;0,名目付加価値!F941/SUMIF(名目付加価値!F924:F946,"&lt;&gt;0"),0)</f>
        <v>0.11651754507532379</v>
      </c>
      <c r="G941" s="6">
        <f>IF(名目付加価値!G941&gt;0,名目付加価値!G941/SUMIF(名目付加価値!G924:G946,"&lt;&gt;0"),0)</f>
        <v>0.11193904140184356</v>
      </c>
      <c r="H941" s="6">
        <f>IF(名目付加価値!H941&gt;0,名目付加価値!H941/SUMIF(名目付加価値!H924:H946,"&lt;&gt;0"),0)</f>
        <v>0.1026955902373739</v>
      </c>
      <c r="I941" s="6">
        <f>IF(名目付加価値!I941&gt;0,名目付加価値!I941/SUMIF(名目付加価値!I924:I946,"&lt;&gt;0"),0)</f>
        <v>8.959808673159575E-2</v>
      </c>
      <c r="J941" s="6">
        <f>IF(名目付加価値!J941&gt;0,名目付加価値!J941/SUMIF(名目付加価値!J924:J946,"&lt;&gt;0"),0)</f>
        <v>8.4342934554174409E-2</v>
      </c>
    </row>
    <row r="942" spans="1:10" x14ac:dyDescent="0.15">
      <c r="A942" s="1">
        <v>41</v>
      </c>
      <c r="B942" s="1" t="s">
        <v>328</v>
      </c>
      <c r="C942" s="1">
        <v>19</v>
      </c>
      <c r="D942" s="1" t="s">
        <v>13</v>
      </c>
      <c r="E942" s="6">
        <f>IF(名目付加価値!E942&gt;0,名目付加価値!E942/SUMIF(名目付加価値!E924:E946,"&lt;&gt;0"),0)</f>
        <v>3.8921127821369167E-2</v>
      </c>
      <c r="F942" s="6">
        <f>IF(名目付加価値!F942&gt;0,名目付加価値!F942/SUMIF(名目付加価値!F924:F946,"&lt;&gt;0"),0)</f>
        <v>4.5108119679843253E-2</v>
      </c>
      <c r="G942" s="6">
        <f>IF(名目付加価値!G942&gt;0,名目付加価値!G942/SUMIF(名目付加価値!G924:G946,"&lt;&gt;0"),0)</f>
        <v>4.9388402761899937E-2</v>
      </c>
      <c r="H942" s="6">
        <f>IF(名目付加価値!H942&gt;0,名目付加価値!H942/SUMIF(名目付加価値!H924:H946,"&lt;&gt;0"),0)</f>
        <v>3.9741072175519448E-2</v>
      </c>
      <c r="I942" s="6">
        <f>IF(名目付加価値!I942&gt;0,名目付加価値!I942/SUMIF(名目付加価値!I924:I946,"&lt;&gt;0"),0)</f>
        <v>3.7833841639161488E-2</v>
      </c>
      <c r="J942" s="6">
        <f>IF(名目付加価値!J942&gt;0,名目付加価値!J942/SUMIF(名目付加価値!J924:J946,"&lt;&gt;0"),0)</f>
        <v>3.9117492487561238E-2</v>
      </c>
    </row>
    <row r="943" spans="1:10" x14ac:dyDescent="0.15">
      <c r="A943" s="1">
        <v>41</v>
      </c>
      <c r="B943" s="1" t="s">
        <v>328</v>
      </c>
      <c r="C943" s="1">
        <v>20</v>
      </c>
      <c r="D943" s="1" t="s">
        <v>14</v>
      </c>
      <c r="E943" s="6">
        <f>IF(名目付加価値!E943&gt;0,名目付加価値!E943/SUMIF(名目付加価値!E924:E946,"&lt;&gt;0"),0)</f>
        <v>1.804596575270875E-2</v>
      </c>
      <c r="F943" s="6">
        <f>IF(名目付加価値!F943&gt;0,名目付加価値!F943/SUMIF(名目付加価値!F924:F946,"&lt;&gt;0"),0)</f>
        <v>1.5472797203268716E-2</v>
      </c>
      <c r="G943" s="6">
        <f>IF(名目付加価値!G943&gt;0,名目付加価値!G943/SUMIF(名目付加価値!G924:G946,"&lt;&gt;0"),0)</f>
        <v>1.486615451967601E-2</v>
      </c>
      <c r="H943" s="6">
        <f>IF(名目付加価値!H943&gt;0,名目付加価値!H943/SUMIF(名目付加価値!H924:H946,"&lt;&gt;0"),0)</f>
        <v>1.1171841588394285E-2</v>
      </c>
      <c r="I943" s="6">
        <f>IF(名目付加価値!I943&gt;0,名目付加価値!I943/SUMIF(名目付加価値!I924:I946,"&lt;&gt;0"),0)</f>
        <v>1.1264340723646644E-2</v>
      </c>
      <c r="J943" s="6">
        <f>IF(名目付加価値!J943&gt;0,名目付加価値!J943/SUMIF(名目付加価値!J924:J946,"&lt;&gt;0"),0)</f>
        <v>1.2866960924368918E-2</v>
      </c>
    </row>
    <row r="944" spans="1:10" x14ac:dyDescent="0.15">
      <c r="A944" s="1">
        <v>41</v>
      </c>
      <c r="B944" s="1" t="s">
        <v>328</v>
      </c>
      <c r="C944" s="1">
        <v>21</v>
      </c>
      <c r="D944" s="1" t="s">
        <v>15</v>
      </c>
      <c r="E944" s="6">
        <f>IF(名目付加価値!E944&gt;0,名目付加価値!E944/SUMIF(名目付加価値!E924:E946,"&lt;&gt;0"),0)</f>
        <v>5.9130249831491975E-2</v>
      </c>
      <c r="F944" s="6">
        <f>IF(名目付加価値!F944&gt;0,名目付加価値!F944/SUMIF(名目付加価値!F924:F946,"&lt;&gt;0"),0)</f>
        <v>4.9845218849112118E-2</v>
      </c>
      <c r="G944" s="6">
        <f>IF(名目付加価値!G944&gt;0,名目付加価値!G944/SUMIF(名目付加価値!G924:G946,"&lt;&gt;0"),0)</f>
        <v>5.671072111160376E-2</v>
      </c>
      <c r="H944" s="6">
        <f>IF(名目付加価値!H944&gt;0,名目付加価値!H944/SUMIF(名目付加価値!H924:H946,"&lt;&gt;0"),0)</f>
        <v>5.9378595318929236E-2</v>
      </c>
      <c r="I944" s="6">
        <f>IF(名目付加価値!I944&gt;0,名目付加価値!I944/SUMIF(名目付加価値!I924:I946,"&lt;&gt;0"),0)</f>
        <v>6.1225454506980498E-2</v>
      </c>
      <c r="J944" s="6">
        <f>IF(名目付加価値!J944&gt;0,名目付加価値!J944/SUMIF(名目付加価値!J924:J946,"&lt;&gt;0"),0)</f>
        <v>6.3843372509199262E-2</v>
      </c>
    </row>
    <row r="945" spans="1:10" x14ac:dyDescent="0.15">
      <c r="A945" s="1">
        <v>41</v>
      </c>
      <c r="B945" s="1" t="s">
        <v>201</v>
      </c>
      <c r="C945" s="1">
        <v>22</v>
      </c>
      <c r="D945" s="1" t="s">
        <v>7</v>
      </c>
      <c r="E945" s="6">
        <f>IF(名目付加価値!E945&gt;0,名目付加価値!E945/SUMIF(名目付加価値!E924:E946,"&lt;&gt;0"),0)</f>
        <v>0.13136136111375293</v>
      </c>
      <c r="F945" s="6">
        <f>IF(名目付加価値!F945&gt;0,名目付加価値!F945/SUMIF(名目付加価値!F924:F946,"&lt;&gt;0"),0)</f>
        <v>0.1747186235757627</v>
      </c>
      <c r="G945" s="6">
        <f>IF(名目付加価値!G945&gt;0,名目付加価値!G945/SUMIF(名目付加価値!G924:G946,"&lt;&gt;0"),0)</f>
        <v>0.18303985566678421</v>
      </c>
      <c r="H945" s="6">
        <f>IF(名目付加価値!H945&gt;0,名目付加価値!H945/SUMIF(名目付加価値!H924:H946,"&lt;&gt;0"),0)</f>
        <v>0.22148863445131872</v>
      </c>
      <c r="I945" s="6">
        <f>IF(名目付加価値!I945&gt;0,名目付加価値!I945/SUMIF(名目付加価値!I924:I946,"&lt;&gt;0"),0)</f>
        <v>0.2531973714114073</v>
      </c>
      <c r="J945" s="6">
        <f>IF(名目付加価値!J945&gt;0,名目付加価値!J945/SUMIF(名目付加価値!J924:J946,"&lt;&gt;0"),0)</f>
        <v>0.27242538599848531</v>
      </c>
    </row>
    <row r="946" spans="1:10" x14ac:dyDescent="0.15">
      <c r="A946" s="1">
        <v>41</v>
      </c>
      <c r="B946" s="1" t="s">
        <v>201</v>
      </c>
      <c r="C946" s="1">
        <v>23</v>
      </c>
      <c r="D946" s="1" t="s">
        <v>28</v>
      </c>
      <c r="E946" s="6">
        <f>IF(名目付加価値!E946&gt;0,名目付加価値!E946/SUMIF(名目付加価値!E924:E946,"&lt;&gt;0"),0)</f>
        <v>0.10233455117408292</v>
      </c>
      <c r="F946" s="6">
        <f>IF(名目付加価値!F946&gt;0,名目付加価値!F946/SUMIF(名目付加価値!F924:F946,"&lt;&gt;0"),0)</f>
        <v>0.1207639291202621</v>
      </c>
      <c r="G946" s="6">
        <f>IF(名目付加価値!G946&gt;0,名目付加価値!G946/SUMIF(名目付加価値!G924:G946,"&lt;&gt;0"),0)</f>
        <v>0.11961080643085958</v>
      </c>
      <c r="H946" s="6">
        <f>IF(名目付加価値!H946&gt;0,名目付加価値!H946/SUMIF(名目付加価値!H924:H946,"&lt;&gt;0"),0)</f>
        <v>0.13120453060497325</v>
      </c>
      <c r="I946" s="6">
        <f>IF(名目付加価値!I946&gt;0,名目付加価値!I946/SUMIF(名目付加価値!I924:I946,"&lt;&gt;0"),0)</f>
        <v>0.14380481405920265</v>
      </c>
      <c r="J946" s="6">
        <f>IF(名目付加価値!J946&gt;0,名目付加価値!J946/SUMIF(名目付加価値!J924:J946,"&lt;&gt;0"),0)</f>
        <v>0.15391035052605381</v>
      </c>
    </row>
    <row r="947" spans="1:10" x14ac:dyDescent="0.15">
      <c r="A947" s="1">
        <v>42</v>
      </c>
      <c r="B947" s="1" t="s">
        <v>330</v>
      </c>
      <c r="C947" s="1">
        <v>1</v>
      </c>
      <c r="D947" s="1" t="s">
        <v>8</v>
      </c>
      <c r="E947" s="6">
        <f>IF(名目付加価値!E947&gt;0,名目付加価値!E947/SUMIF(名目付加価値!E947:E969,"&lt;&gt;0"),0)</f>
        <v>0.14217200934434149</v>
      </c>
      <c r="F947" s="6">
        <f>IF(名目付加価値!F947&gt;0,名目付加価値!F947/SUMIF(名目付加価値!F947:F969,"&lt;&gt;0"),0)</f>
        <v>9.3180710525658378E-2</v>
      </c>
      <c r="G947" s="6">
        <f>IF(名目付加価値!G947&gt;0,名目付加価値!G947/SUMIF(名目付加価値!G947:G969,"&lt;&gt;0"),0)</f>
        <v>6.8466435749572924E-2</v>
      </c>
      <c r="H947" s="6">
        <f>IF(名目付加価値!H947&gt;0,名目付加価値!H947/SUMIF(名目付加価値!H947:H969,"&lt;&gt;0"),0)</f>
        <v>4.3976539667697538E-2</v>
      </c>
      <c r="I947" s="6">
        <f>IF(名目付加価値!I947&gt;0,名目付加価値!I947/SUMIF(名目付加価値!I947:I969,"&lt;&gt;0"),0)</f>
        <v>3.4973583813093484E-2</v>
      </c>
      <c r="J947" s="6">
        <f>IF(名目付加価値!J947&gt;0,名目付加価値!J947/SUMIF(名目付加価値!J947:J969,"&lt;&gt;0"),0)</f>
        <v>3.3233799446482894E-2</v>
      </c>
    </row>
    <row r="948" spans="1:10" x14ac:dyDescent="0.15">
      <c r="A948" s="1">
        <v>42</v>
      </c>
      <c r="B948" s="1" t="s">
        <v>330</v>
      </c>
      <c r="C948" s="1">
        <v>2</v>
      </c>
      <c r="D948" s="1" t="s">
        <v>9</v>
      </c>
      <c r="E948" s="6">
        <f>IF(名目付加価値!E948&gt;0,名目付加価値!E948/SUMIF(名目付加価値!E947:E969,"&lt;&gt;0"),0)</f>
        <v>2.1837622909097586E-2</v>
      </c>
      <c r="F948" s="6">
        <f>IF(名目付加価値!F948&gt;0,名目付加価値!F948/SUMIF(名目付加価値!F947:F969,"&lt;&gt;0"),0)</f>
        <v>1.4108807903550263E-2</v>
      </c>
      <c r="G948" s="6">
        <f>IF(名目付加価値!G948&gt;0,名目付加価値!G948/SUMIF(名目付加価値!G947:G969,"&lt;&gt;0"),0)</f>
        <v>7.1550446565861094E-3</v>
      </c>
      <c r="H948" s="6">
        <f>IF(名目付加価値!H948&gt;0,名目付加価値!H948/SUMIF(名目付加価値!H947:H969,"&lt;&gt;0"),0)</f>
        <v>3.4305127188308726E-3</v>
      </c>
      <c r="I948" s="6">
        <f>IF(名目付加価値!I948&gt;0,名目付加価値!I948/SUMIF(名目付加価値!I947:I969,"&lt;&gt;0"),0)</f>
        <v>6.7591881036126351E-4</v>
      </c>
      <c r="J948" s="6">
        <f>IF(名目付加価値!J948&gt;0,名目付加価値!J948/SUMIF(名目付加価値!J947:J969,"&lt;&gt;0"),0)</f>
        <v>7.1081965246845254E-4</v>
      </c>
    </row>
    <row r="949" spans="1:10" x14ac:dyDescent="0.15">
      <c r="A949" s="1">
        <v>42</v>
      </c>
      <c r="B949" s="1" t="s">
        <v>331</v>
      </c>
      <c r="C949" s="1">
        <v>3</v>
      </c>
      <c r="D949" s="1" t="s">
        <v>16</v>
      </c>
      <c r="E949" s="6">
        <f>IF(名目付加価値!E949&gt;0,名目付加価値!E949/SUMIF(名目付加価値!E947:E969,"&lt;&gt;0"),0)</f>
        <v>4.4208916983139439E-2</v>
      </c>
      <c r="F949" s="6">
        <f>IF(名目付加価値!F949&gt;0,名目付加価値!F949/SUMIF(名目付加価値!F947:F969,"&lt;&gt;0"),0)</f>
        <v>2.98916122776277E-2</v>
      </c>
      <c r="G949" s="6">
        <f>IF(名目付加価値!G949&gt;0,名目付加価値!G949/SUMIF(名目付加価値!G947:G969,"&lt;&gt;0"),0)</f>
        <v>2.5640744850080475E-2</v>
      </c>
      <c r="H949" s="6">
        <f>IF(名目付加価値!H949&gt;0,名目付加価値!H949/SUMIF(名目付加価値!H947:H969,"&lt;&gt;0"),0)</f>
        <v>2.7687923966192501E-2</v>
      </c>
      <c r="I949" s="6">
        <f>IF(名目付加価値!I949&gt;0,名目付加価値!I949/SUMIF(名目付加価値!I947:I969,"&lt;&gt;0"),0)</f>
        <v>2.2959837149044121E-2</v>
      </c>
      <c r="J949" s="6">
        <f>IF(名目付加価値!J949&gt;0,名目付加価値!J949/SUMIF(名目付加価値!J947:J969,"&lt;&gt;0"),0)</f>
        <v>2.4395067446116386E-2</v>
      </c>
    </row>
    <row r="950" spans="1:10" x14ac:dyDescent="0.15">
      <c r="A950" s="1">
        <v>42</v>
      </c>
      <c r="B950" s="1" t="s">
        <v>331</v>
      </c>
      <c r="C950" s="1">
        <v>4</v>
      </c>
      <c r="D950" s="1" t="s">
        <v>17</v>
      </c>
      <c r="E950" s="6">
        <f>IF(名目付加価値!E950&gt;0,名目付加価値!E950/SUMIF(名目付加価値!E947:E969,"&lt;&gt;0"),0)</f>
        <v>6.8902373483621581E-3</v>
      </c>
      <c r="F950" s="6">
        <f>IF(名目付加価値!F950&gt;0,名目付加価値!F950/SUMIF(名目付加価値!F947:F969,"&lt;&gt;0"),0)</f>
        <v>8.3625653302556047E-3</v>
      </c>
      <c r="G950" s="6">
        <f>IF(名目付加価値!G950&gt;0,名目付加価値!G950/SUMIF(名目付加価値!G947:G969,"&lt;&gt;0"),0)</f>
        <v>1.2471335387516191E-2</v>
      </c>
      <c r="H950" s="6">
        <f>IF(名目付加価値!H950&gt;0,名目付加価値!H950/SUMIF(名目付加価値!H947:H969,"&lt;&gt;0"),0)</f>
        <v>5.7693974627797554E-3</v>
      </c>
      <c r="I950" s="6">
        <f>IF(名目付加価値!I950&gt;0,名目付加価値!I950/SUMIF(名目付加価値!I947:I969,"&lt;&gt;0"),0)</f>
        <v>3.9164958441662385E-3</v>
      </c>
      <c r="J950" s="6">
        <f>IF(名目付加価値!J950&gt;0,名目付加価値!J950/SUMIF(名目付加価値!J947:J969,"&lt;&gt;0"),0)</f>
        <v>3.5429984715593071E-3</v>
      </c>
    </row>
    <row r="951" spans="1:10" x14ac:dyDescent="0.15">
      <c r="A951" s="1">
        <v>42</v>
      </c>
      <c r="B951" s="1" t="s">
        <v>331</v>
      </c>
      <c r="C951" s="1">
        <v>5</v>
      </c>
      <c r="D951" s="1" t="s">
        <v>18</v>
      </c>
      <c r="E951" s="6">
        <f>IF(名目付加価値!E951&gt;0,名目付加価値!E951/SUMIF(名目付加価値!E947:E969,"&lt;&gt;0"),0)</f>
        <v>4.5816168183573453E-4</v>
      </c>
      <c r="F951" s="6">
        <f>IF(名目付加価値!F951&gt;0,名目付加価値!F951/SUMIF(名目付加価値!F947:F969,"&lt;&gt;0"),0)</f>
        <v>8.4716890034334743E-4</v>
      </c>
      <c r="G951" s="6">
        <f>IF(名目付加価値!G951&gt;0,名目付加価値!G951/SUMIF(名目付加価値!G947:G969,"&lt;&gt;0"),0)</f>
        <v>5.5656889447046809E-4</v>
      </c>
      <c r="H951" s="6">
        <f>IF(名目付加価値!H951&gt;0,名目付加価値!H951/SUMIF(名目付加価値!H947:H969,"&lt;&gt;0"),0)</f>
        <v>6.8563995355276749E-4</v>
      </c>
      <c r="I951" s="6">
        <f>IF(名目付加価値!I951&gt;0,名目付加価値!I951/SUMIF(名目付加価値!I947:I969,"&lt;&gt;0"),0)</f>
        <v>5.4860660343979204E-4</v>
      </c>
      <c r="J951" s="6">
        <f>IF(名目付加価値!J951&gt;0,名目付加価値!J951/SUMIF(名目付加価値!J947:J969,"&lt;&gt;0"),0)</f>
        <v>5.592784765994001E-4</v>
      </c>
    </row>
    <row r="952" spans="1:10" x14ac:dyDescent="0.15">
      <c r="A952" s="1">
        <v>42</v>
      </c>
      <c r="B952" s="1" t="s">
        <v>331</v>
      </c>
      <c r="C952" s="1">
        <v>6</v>
      </c>
      <c r="D952" s="1" t="s">
        <v>2</v>
      </c>
      <c r="E952" s="6">
        <f>IF(名目付加価値!E952&gt;0,名目付加価値!E952/SUMIF(名目付加価値!E947:E969,"&lt;&gt;0"),0)</f>
        <v>1.8807912010776044E-3</v>
      </c>
      <c r="F952" s="6">
        <f>IF(名目付加価値!F952&gt;0,名目付加価値!F952/SUMIF(名目付加価値!F947:F969,"&lt;&gt;0"),0)</f>
        <v>1.4107072333310335E-3</v>
      </c>
      <c r="G952" s="6">
        <f>IF(名目付加価値!G952&gt;0,名目付加価値!G952/SUMIF(名目付加価値!G947:G969,"&lt;&gt;0"),0)</f>
        <v>6.8120756431773466E-4</v>
      </c>
      <c r="H952" s="6">
        <f>IF(名目付加価値!H952&gt;0,名目付加価値!H952/SUMIF(名目付加価値!H947:H969,"&lt;&gt;0"),0)</f>
        <v>1.2468639550154246E-3</v>
      </c>
      <c r="I952" s="6">
        <f>IF(名目付加価値!I952&gt;0,名目付加価値!I952/SUMIF(名目付加価値!I947:I969,"&lt;&gt;0"),0)</f>
        <v>9.139154796223946E-4</v>
      </c>
      <c r="J952" s="6">
        <f>IF(名目付加価値!J952&gt;0,名目付加価値!J952/SUMIF(名目付加価値!J947:J969,"&lt;&gt;0"),0)</f>
        <v>9.9860768676114891E-4</v>
      </c>
    </row>
    <row r="953" spans="1:10" x14ac:dyDescent="0.15">
      <c r="A953" s="1">
        <v>42</v>
      </c>
      <c r="B953" s="1" t="s">
        <v>331</v>
      </c>
      <c r="C953" s="1">
        <v>7</v>
      </c>
      <c r="D953" s="1" t="s">
        <v>19</v>
      </c>
      <c r="E953" s="6">
        <f>IF(名目付加価値!E953&gt;0,名目付加価値!E953/SUMIF(名目付加価値!E947:E969,"&lt;&gt;0"),0)</f>
        <v>1.2654271236837065E-3</v>
      </c>
      <c r="F953" s="6">
        <f>IF(名目付加価値!F953&gt;0,名目付加価値!F953/SUMIF(名目付加価値!F947:F969,"&lt;&gt;0"),0)</f>
        <v>5.885620332456032E-5</v>
      </c>
      <c r="G953" s="6">
        <f>IF(名目付加価値!G953&gt;0,名目付加価値!G953/SUMIF(名目付加価値!G947:G969,"&lt;&gt;0"),0)</f>
        <v>4.9462978821355477E-4</v>
      </c>
      <c r="H953" s="6">
        <f>IF(名目付加価値!H953&gt;0,名目付加価値!H953/SUMIF(名目付加価値!H947:H969,"&lt;&gt;0"),0)</f>
        <v>5.6582160303590256E-4</v>
      </c>
      <c r="I953" s="6">
        <f>IF(名目付加価値!I953&gt;0,名目付加価値!I953/SUMIF(名目付加価値!I947:I969,"&lt;&gt;0"),0)</f>
        <v>4.3397094263050837E-4</v>
      </c>
      <c r="J953" s="6">
        <f>IF(名目付加価値!J953&gt;0,名目付加価値!J953/SUMIF(名目付加価値!J947:J969,"&lt;&gt;0"),0)</f>
        <v>4.258312416277734E-4</v>
      </c>
    </row>
    <row r="954" spans="1:10" x14ac:dyDescent="0.15">
      <c r="A954" s="1">
        <v>42</v>
      </c>
      <c r="B954" s="1" t="s">
        <v>331</v>
      </c>
      <c r="C954" s="1">
        <v>8</v>
      </c>
      <c r="D954" s="1" t="s">
        <v>20</v>
      </c>
      <c r="E954" s="6">
        <f>IF(名目付加価値!E954&gt;0,名目付加価値!E954/SUMIF(名目付加価値!E947:E969,"&lt;&gt;0"),0)</f>
        <v>1.0167077740097501E-2</v>
      </c>
      <c r="F954" s="6">
        <f>IF(名目付加価値!F954&gt;0,名目付加価値!F954/SUMIF(名目付加価値!F947:F969,"&lt;&gt;0"),0)</f>
        <v>1.1313514947268771E-2</v>
      </c>
      <c r="G954" s="6">
        <f>IF(名目付加価値!G954&gt;0,名目付加価値!G954/SUMIF(名目付加価値!G947:G969,"&lt;&gt;0"),0)</f>
        <v>8.8925420703373122E-3</v>
      </c>
      <c r="H954" s="6">
        <f>IF(名目付加価値!H954&gt;0,名目付加価値!H954/SUMIF(名目付加価値!H947:H969,"&lt;&gt;0"),0)</f>
        <v>6.7644165338310797E-3</v>
      </c>
      <c r="I954" s="6">
        <f>IF(名目付加価値!I954&gt;0,名目付加価値!I954/SUMIF(名目付加価値!I947:I969,"&lt;&gt;0"),0)</f>
        <v>3.9505830844167476E-3</v>
      </c>
      <c r="J954" s="6">
        <f>IF(名目付加価値!J954&gt;0,名目付加価値!J954/SUMIF(名目付加価値!J947:J969,"&lt;&gt;0"),0)</f>
        <v>3.9145686983661889E-3</v>
      </c>
    </row>
    <row r="955" spans="1:10" x14ac:dyDescent="0.15">
      <c r="A955" s="1">
        <v>42</v>
      </c>
      <c r="B955" s="1" t="s">
        <v>331</v>
      </c>
      <c r="C955" s="1">
        <v>9</v>
      </c>
      <c r="D955" s="1" t="s">
        <v>21</v>
      </c>
      <c r="E955" s="6">
        <f>IF(名目付加価値!E955&gt;0,名目付加価値!E955/SUMIF(名目付加価値!E947:E969,"&lt;&gt;0"),0)</f>
        <v>1.1213605533070343E-2</v>
      </c>
      <c r="F955" s="6">
        <f>IF(名目付加価値!F955&gt;0,名目付加価値!F955/SUMIF(名目付加価値!F947:F969,"&lt;&gt;0"),0)</f>
        <v>5.8711045000962286E-3</v>
      </c>
      <c r="G955" s="6">
        <f>IF(名目付加価値!G955&gt;0,名目付加価値!G955/SUMIF(名目付加価値!G947:G969,"&lt;&gt;0"),0)</f>
        <v>4.0106922088408714E-3</v>
      </c>
      <c r="H955" s="6">
        <f>IF(名目付加価値!H955&gt;0,名目付加価値!H955/SUMIF(名目付加価値!H947:H969,"&lt;&gt;0"),0)</f>
        <v>1.7572657700888152E-3</v>
      </c>
      <c r="I955" s="6">
        <f>IF(名目付加価値!I955&gt;0,名目付加価値!I955/SUMIF(名目付加価値!I947:I969,"&lt;&gt;0"),0)</f>
        <v>1.3031777728864569E-3</v>
      </c>
      <c r="J955" s="6">
        <f>IF(名目付加価値!J955&gt;0,名目付加価値!J955/SUMIF(名目付加価値!J947:J969,"&lt;&gt;0"),0)</f>
        <v>2.2617408811183709E-3</v>
      </c>
    </row>
    <row r="956" spans="1:10" x14ac:dyDescent="0.15">
      <c r="A956" s="1">
        <v>42</v>
      </c>
      <c r="B956" s="1" t="s">
        <v>331</v>
      </c>
      <c r="C956" s="1">
        <v>10</v>
      </c>
      <c r="D956" s="1" t="s">
        <v>22</v>
      </c>
      <c r="E956" s="6">
        <f>IF(名目付加価値!E956&gt;0,名目付加価値!E956/SUMIF(名目付加価値!E947:E969,"&lt;&gt;0"),0)</f>
        <v>8.7838966181770783E-3</v>
      </c>
      <c r="F956" s="6">
        <f>IF(名目付加価値!F956&gt;0,名目付加価値!F956/SUMIF(名目付加価値!F947:F969,"&lt;&gt;0"),0)</f>
        <v>6.5871999643829773E-3</v>
      </c>
      <c r="G956" s="6">
        <f>IF(名目付加価値!G956&gt;0,名目付加価値!G956/SUMIF(名目付加価値!G947:G969,"&lt;&gt;0"),0)</f>
        <v>6.7798951824555491E-3</v>
      </c>
      <c r="H956" s="6">
        <f>IF(名目付加価値!H956&gt;0,名目付加価値!H956/SUMIF(名目付加価値!H947:H969,"&lt;&gt;0"),0)</f>
        <v>5.6644235128277031E-3</v>
      </c>
      <c r="I956" s="6">
        <f>IF(名目付加価値!I956&gt;0,名目付加価値!I956/SUMIF(名目付加価値!I947:I969,"&lt;&gt;0"),0)</f>
        <v>5.4812246648114704E-3</v>
      </c>
      <c r="J956" s="6">
        <f>IF(名目付加価値!J956&gt;0,名目付加価値!J956/SUMIF(名目付加価値!J947:J969,"&lt;&gt;0"),0)</f>
        <v>5.7836500952963424E-3</v>
      </c>
    </row>
    <row r="957" spans="1:10" x14ac:dyDescent="0.15">
      <c r="A957" s="1">
        <v>42</v>
      </c>
      <c r="B957" s="1" t="s">
        <v>331</v>
      </c>
      <c r="C957" s="1">
        <v>11</v>
      </c>
      <c r="D957" s="1" t="s">
        <v>23</v>
      </c>
      <c r="E957" s="6">
        <f>IF(名目付加価値!E957&gt;0,名目付加価値!E957/SUMIF(名目付加価値!E947:E969,"&lt;&gt;0"),0)</f>
        <v>5.9355784787851655E-3</v>
      </c>
      <c r="F957" s="6">
        <f>IF(名目付加価値!F957&gt;0,名目付加価値!F957/SUMIF(名目付加価値!F947:F969,"&lt;&gt;0"),0)</f>
        <v>2.9755479628078479E-2</v>
      </c>
      <c r="G957" s="6">
        <f>IF(名目付加価値!G957&gt;0,名目付加価値!G957/SUMIF(名目付加価値!G947:G969,"&lt;&gt;0"),0)</f>
        <v>1.5814207852884135E-2</v>
      </c>
      <c r="H957" s="6">
        <f>IF(名目付加価値!H957&gt;0,名目付加価値!H957/SUMIF(名目付加価値!H947:H969,"&lt;&gt;0"),0)</f>
        <v>2.3857926283465534E-2</v>
      </c>
      <c r="I957" s="6">
        <f>IF(名目付加価値!I957&gt;0,名目付加価値!I957/SUMIF(名目付加価値!I947:I969,"&lt;&gt;0"),0)</f>
        <v>3.5540027193531248E-2</v>
      </c>
      <c r="J957" s="6">
        <f>IF(名目付加価値!J957&gt;0,名目付加価値!J957/SUMIF(名目付加価値!J947:J969,"&lt;&gt;0"),0)</f>
        <v>2.8594461188936309E-2</v>
      </c>
    </row>
    <row r="958" spans="1:10" x14ac:dyDescent="0.15">
      <c r="A958" s="1">
        <v>42</v>
      </c>
      <c r="B958" s="1" t="s">
        <v>331</v>
      </c>
      <c r="C958" s="1">
        <v>12</v>
      </c>
      <c r="D958" s="1" t="s">
        <v>24</v>
      </c>
      <c r="E958" s="6">
        <f>IF(名目付加価値!E958&gt;0,名目付加価値!E958/SUMIF(名目付加価値!E947:E969,"&lt;&gt;0"),0)</f>
        <v>1.5624166056686897E-2</v>
      </c>
      <c r="F958" s="6">
        <f>IF(名目付加価値!F958&gt;0,名目付加価値!F958/SUMIF(名目付加価値!F947:F969,"&lt;&gt;0"),0)</f>
        <v>5.4664204052592112E-3</v>
      </c>
      <c r="G958" s="6">
        <f>IF(名目付加価値!G958&gt;0,名目付加価値!G958/SUMIF(名目付加価値!G947:G969,"&lt;&gt;0"),0)</f>
        <v>2.44660122660602E-2</v>
      </c>
      <c r="H958" s="6">
        <f>IF(名目付加価値!H958&gt;0,名目付加価値!H958/SUMIF(名目付加価値!H947:H969,"&lt;&gt;0"),0)</f>
        <v>2.2927159842328768E-2</v>
      </c>
      <c r="I958" s="6">
        <f>IF(名目付加価値!I958&gt;0,名目付加価値!I958/SUMIF(名目付加価値!I947:I969,"&lt;&gt;0"),0)</f>
        <v>2.9239221155699047E-2</v>
      </c>
      <c r="J958" s="6">
        <f>IF(名目付加価値!J958&gt;0,名目付加価値!J958/SUMIF(名目付加価値!J947:J969,"&lt;&gt;0"),0)</f>
        <v>5.2059669959717517E-2</v>
      </c>
    </row>
    <row r="959" spans="1:10" x14ac:dyDescent="0.15">
      <c r="A959" s="1">
        <v>42</v>
      </c>
      <c r="B959" s="1" t="s">
        <v>331</v>
      </c>
      <c r="C959" s="1">
        <v>13</v>
      </c>
      <c r="D959" s="1" t="s">
        <v>25</v>
      </c>
      <c r="E959" s="6">
        <f>IF(名目付加価値!E959&gt;0,名目付加価値!E959/SUMIF(名目付加価値!E947:E969,"&lt;&gt;0"),0)</f>
        <v>0.10839002545028735</v>
      </c>
      <c r="F959" s="6">
        <f>IF(名目付加価値!F959&gt;0,名目付加価値!F959/SUMIF(名目付加価値!F947:F969,"&lt;&gt;0"),0)</f>
        <v>1.6547078499843906E-2</v>
      </c>
      <c r="G959" s="6">
        <f>IF(名目付加価値!G959&gt;0,名目付加価値!G959/SUMIF(名目付加価値!G947:G969,"&lt;&gt;0"),0)</f>
        <v>2.1546511913426998E-2</v>
      </c>
      <c r="H959" s="6">
        <f>IF(名目付加価値!H959&gt;0,名目付加価値!H959/SUMIF(名目付加価値!H947:H969,"&lt;&gt;0"),0)</f>
        <v>9.2505233636161321E-3</v>
      </c>
      <c r="I959" s="6">
        <f>IF(名目付加価値!I959&gt;0,名目付加価値!I959/SUMIF(名目付加価値!I947:I969,"&lt;&gt;0"),0)</f>
        <v>4.390867645121159E-2</v>
      </c>
      <c r="J959" s="6">
        <f>IF(名目付加価値!J959&gt;0,名目付加価値!J959/SUMIF(名目付加価値!J947:J969,"&lt;&gt;0"),0)</f>
        <v>1.5749307083598559E-2</v>
      </c>
    </row>
    <row r="960" spans="1:10" x14ac:dyDescent="0.15">
      <c r="A960" s="1">
        <v>42</v>
      </c>
      <c r="B960" s="1" t="s">
        <v>331</v>
      </c>
      <c r="C960" s="1">
        <v>14</v>
      </c>
      <c r="D960" s="1" t="s">
        <v>26</v>
      </c>
      <c r="E960" s="6">
        <f>IF(名目付加価値!E960&gt;0,名目付加価値!E960/SUMIF(名目付加価値!E947:E969,"&lt;&gt;0"),0)</f>
        <v>8.2824145580459683E-4</v>
      </c>
      <c r="F960" s="6">
        <f>IF(名目付加価値!F960&gt;0,名目付加価値!F960/SUMIF(名目付加価値!F947:F969,"&lt;&gt;0"),0)</f>
        <v>4.5814568928474183E-4</v>
      </c>
      <c r="G960" s="6">
        <f>IF(名目付加価値!G960&gt;0,名目付加価値!G960/SUMIF(名目付加価値!G947:G969,"&lt;&gt;0"),0)</f>
        <v>3.939962198509992E-4</v>
      </c>
      <c r="H960" s="6">
        <f>IF(名目付加価値!H960&gt;0,名目付加価値!H960/SUMIF(名目付加価値!H947:H969,"&lt;&gt;0"),0)</f>
        <v>2.848211159337448E-4</v>
      </c>
      <c r="I960" s="6">
        <f>IF(名目付加価値!I960&gt;0,名目付加価値!I960/SUMIF(名目付加価値!I947:I969,"&lt;&gt;0"),0)</f>
        <v>2.3723718889549878E-4</v>
      </c>
      <c r="J960" s="6">
        <f>IF(名目付加価値!J960&gt;0,名目付加価値!J960/SUMIF(名目付加価値!J947:J969,"&lt;&gt;0"),0)</f>
        <v>7.9991688465632919E-5</v>
      </c>
    </row>
    <row r="961" spans="1:10" x14ac:dyDescent="0.15">
      <c r="A961" s="1">
        <v>42</v>
      </c>
      <c r="B961" s="1" t="s">
        <v>331</v>
      </c>
      <c r="C961" s="1">
        <v>15</v>
      </c>
      <c r="D961" s="1" t="s">
        <v>27</v>
      </c>
      <c r="E961" s="6">
        <f>IF(名目付加価値!E961&gt;0,名目付加価値!E961/SUMIF(名目付加価値!E947:E969,"&lt;&gt;0"),0)</f>
        <v>1.4044167144311436E-2</v>
      </c>
      <c r="F961" s="6">
        <f>IF(名目付加価値!F961&gt;0,名目付加価値!F961/SUMIF(名目付加価値!F947:F969,"&lt;&gt;0"),0)</f>
        <v>1.1394885148211104E-2</v>
      </c>
      <c r="G961" s="6">
        <f>IF(名目付加価値!G961&gt;0,名目付加価値!G961/SUMIF(名目付加価値!G947:G969,"&lt;&gt;0"),0)</f>
        <v>1.0836361178396514E-2</v>
      </c>
      <c r="H961" s="6">
        <f>IF(名目付加価値!H961&gt;0,名目付加価値!H961/SUMIF(名目付加価値!H947:H969,"&lt;&gt;0"),0)</f>
        <v>9.2795432088450518E-3</v>
      </c>
      <c r="I961" s="6">
        <f>IF(名目付加価値!I961&gt;0,名目付加価値!I961/SUMIF(名目付加価値!I947:I969,"&lt;&gt;0"),0)</f>
        <v>8.7928374944835647E-3</v>
      </c>
      <c r="J961" s="6">
        <f>IF(名目付加価値!J961&gt;0,名目付加価値!J961/SUMIF(名目付加価値!J947:J969,"&lt;&gt;0"),0)</f>
        <v>8.1960039237189784E-3</v>
      </c>
    </row>
    <row r="962" spans="1:10" x14ac:dyDescent="0.15">
      <c r="A962" s="1">
        <v>42</v>
      </c>
      <c r="B962" s="1" t="s">
        <v>330</v>
      </c>
      <c r="C962" s="1">
        <v>16</v>
      </c>
      <c r="D962" s="1" t="s">
        <v>10</v>
      </c>
      <c r="E962" s="6">
        <f>IF(名目付加価値!E962&gt;0,名目付加価値!E962/SUMIF(名目付加価値!E947:E969,"&lt;&gt;0"),0)</f>
        <v>9.850764941977512E-2</v>
      </c>
      <c r="F962" s="6">
        <f>IF(名目付加価値!F962&gt;0,名目付加価値!F962/SUMIF(名目付加価値!F947:F969,"&lt;&gt;0"),0)</f>
        <v>0.11638701443182803</v>
      </c>
      <c r="G962" s="6">
        <f>IF(名目付加価値!G962&gt;0,名目付加価値!G962/SUMIF(名目付加価値!G947:G969,"&lt;&gt;0"),0)</f>
        <v>0.12952098254295794</v>
      </c>
      <c r="H962" s="6">
        <f>IF(名目付加価値!H962&gt;0,名目付加価値!H962/SUMIF(名目付加価値!H947:H969,"&lt;&gt;0"),0)</f>
        <v>0.10064041549784002</v>
      </c>
      <c r="I962" s="6">
        <f>IF(名目付加価値!I962&gt;0,名目付加価値!I962/SUMIF(名目付加価値!I947:I969,"&lt;&gt;0"),0)</f>
        <v>6.1366284889645635E-2</v>
      </c>
      <c r="J962" s="6">
        <f>IF(名目付加価値!J962&gt;0,名目付加価値!J962/SUMIF(名目付加価値!J947:J969,"&lt;&gt;0"),0)</f>
        <v>7.0155744539110138E-2</v>
      </c>
    </row>
    <row r="963" spans="1:10" x14ac:dyDescent="0.15">
      <c r="A963" s="1">
        <v>42</v>
      </c>
      <c r="B963" s="1" t="s">
        <v>330</v>
      </c>
      <c r="C963" s="1">
        <v>17</v>
      </c>
      <c r="D963" s="1" t="s">
        <v>11</v>
      </c>
      <c r="E963" s="6">
        <f>IF(名目付加価値!E963&gt;0,名目付加価値!E963/SUMIF(名目付加価値!E947:E969,"&lt;&gt;0"),0)</f>
        <v>1.7679748601510243E-2</v>
      </c>
      <c r="F963" s="6">
        <f>IF(名目付加価値!F963&gt;0,名目付加価値!F963/SUMIF(名目付加価値!F947:F969,"&lt;&gt;0"),0)</f>
        <v>2.0594138977189421E-2</v>
      </c>
      <c r="G963" s="6">
        <f>IF(名目付加価値!G963&gt;0,名目付加価値!G963/SUMIF(名目付加価値!G947:G969,"&lt;&gt;0"),0)</f>
        <v>4.5338585673898223E-2</v>
      </c>
      <c r="H963" s="6">
        <f>IF(名目付加価値!H963&gt;0,名目付加価値!H963/SUMIF(名目付加価値!H947:H969,"&lt;&gt;0"),0)</f>
        <v>3.9282141356189335E-2</v>
      </c>
      <c r="I963" s="6">
        <f>IF(名目付加価値!I963&gt;0,名目付加価値!I963/SUMIF(名目付加価値!I947:I969,"&lt;&gt;0"),0)</f>
        <v>2.4503447823039648E-2</v>
      </c>
      <c r="J963" s="6">
        <f>IF(名目付加価値!J963&gt;0,名目付加価値!J963/SUMIF(名目付加価値!J947:J969,"&lt;&gt;0"),0)</f>
        <v>3.0285785681957264E-2</v>
      </c>
    </row>
    <row r="964" spans="1:10" x14ac:dyDescent="0.15">
      <c r="A964" s="1">
        <v>42</v>
      </c>
      <c r="B964" s="1" t="s">
        <v>330</v>
      </c>
      <c r="C964" s="1">
        <v>18</v>
      </c>
      <c r="D964" s="1" t="s">
        <v>12</v>
      </c>
      <c r="E964" s="6">
        <f>IF(名目付加価値!E964&gt;0,名目付加価値!E964/SUMIF(名目付加価値!E947:E969,"&lt;&gt;0"),0)</f>
        <v>0.11322933917624782</v>
      </c>
      <c r="F964" s="6">
        <f>IF(名目付加価値!F964&gt;0,名目付加価値!F964/SUMIF(名目付加価値!F947:F969,"&lt;&gt;0"),0)</f>
        <v>0.12861872329728291</v>
      </c>
      <c r="G964" s="6">
        <f>IF(名目付加価値!G964&gt;0,名目付加価値!G964/SUMIF(名目付加価値!G947:G969,"&lt;&gt;0"),0)</f>
        <v>0.11262061976971299</v>
      </c>
      <c r="H964" s="6">
        <f>IF(名目付加価値!H964&gt;0,名目付加価値!H964/SUMIF(名目付加価値!H947:H969,"&lt;&gt;0"),0)</f>
        <v>0.1393558010435777</v>
      </c>
      <c r="I964" s="6">
        <f>IF(名目付加価値!I964&gt;0,名目付加価値!I964/SUMIF(名目付加価値!I947:I969,"&lt;&gt;0"),0)</f>
        <v>0.12104344482456166</v>
      </c>
      <c r="J964" s="6">
        <f>IF(名目付加価値!J964&gt;0,名目付加価値!J964/SUMIF(名目付加価値!J947:J969,"&lt;&gt;0"),0)</f>
        <v>0.11133265869423449</v>
      </c>
    </row>
    <row r="965" spans="1:10" x14ac:dyDescent="0.15">
      <c r="A965" s="1">
        <v>42</v>
      </c>
      <c r="B965" s="1" t="s">
        <v>330</v>
      </c>
      <c r="C965" s="1">
        <v>19</v>
      </c>
      <c r="D965" s="1" t="s">
        <v>13</v>
      </c>
      <c r="E965" s="6">
        <f>IF(名目付加価値!E965&gt;0,名目付加価値!E965/SUMIF(名目付加価値!E947:E969,"&lt;&gt;0"),0)</f>
        <v>2.9247623217368904E-2</v>
      </c>
      <c r="F965" s="6">
        <f>IF(名目付加価値!F965&gt;0,名目付加価値!F965/SUMIF(名目付加価値!F947:F969,"&lt;&gt;0"),0)</f>
        <v>4.5951669082784523E-2</v>
      </c>
      <c r="G965" s="6">
        <f>IF(名目付加価値!G965&gt;0,名目付加価値!G965/SUMIF(名目付加価値!G947:G969,"&lt;&gt;0"),0)</f>
        <v>4.7854088498178585E-2</v>
      </c>
      <c r="H965" s="6">
        <f>IF(名目付加価値!H965&gt;0,名目付加価値!H965/SUMIF(名目付加価値!H947:H969,"&lt;&gt;0"),0)</f>
        <v>4.5841323971685659E-2</v>
      </c>
      <c r="I965" s="6">
        <f>IF(名目付加価値!I965&gt;0,名目付加価値!I965/SUMIF(名目付加価値!I947:I969,"&lt;&gt;0"),0)</f>
        <v>4.113263018653824E-2</v>
      </c>
      <c r="J965" s="6">
        <f>IF(名目付加価値!J965&gt;0,名目付加価値!J965/SUMIF(名目付加価値!J947:J969,"&lt;&gt;0"),0)</f>
        <v>3.8966617713991389E-2</v>
      </c>
    </row>
    <row r="966" spans="1:10" x14ac:dyDescent="0.15">
      <c r="A966" s="1">
        <v>42</v>
      </c>
      <c r="B966" s="1" t="s">
        <v>330</v>
      </c>
      <c r="C966" s="1">
        <v>20</v>
      </c>
      <c r="D966" s="1" t="s">
        <v>14</v>
      </c>
      <c r="E966" s="6">
        <f>IF(名目付加価値!E966&gt;0,名目付加価値!E966/SUMIF(名目付加価値!E947:E969,"&lt;&gt;0"),0)</f>
        <v>1.6845681919158979E-2</v>
      </c>
      <c r="F966" s="6">
        <f>IF(名目付加価値!F966&gt;0,名目付加価値!F966/SUMIF(名目付加価値!F947:F969,"&lt;&gt;0"),0)</f>
        <v>1.9514607746801964E-2</v>
      </c>
      <c r="G966" s="6">
        <f>IF(名目付加価値!G966&gt;0,名目付加価値!G966/SUMIF(名目付加価値!G947:G969,"&lt;&gt;0"),0)</f>
        <v>1.7726605689378339E-2</v>
      </c>
      <c r="H966" s="6">
        <f>IF(名目付加価値!H966&gt;0,名目付加価値!H966/SUMIF(名目付加価値!H947:H969,"&lt;&gt;0"),0)</f>
        <v>1.2840521538077488E-2</v>
      </c>
      <c r="I966" s="6">
        <f>IF(名目付加価値!I966&gt;0,名目付加価値!I966/SUMIF(名目付加価値!I947:I969,"&lt;&gt;0"),0)</f>
        <v>1.2811731408732553E-2</v>
      </c>
      <c r="J966" s="6">
        <f>IF(名目付加価値!J966&gt;0,名目付加価値!J966/SUMIF(名目付加価値!J947:J969,"&lt;&gt;0"),0)</f>
        <v>1.388079728370036E-2</v>
      </c>
    </row>
    <row r="967" spans="1:10" x14ac:dyDescent="0.15">
      <c r="A967" s="1">
        <v>42</v>
      </c>
      <c r="B967" s="1" t="s">
        <v>330</v>
      </c>
      <c r="C967" s="1">
        <v>21</v>
      </c>
      <c r="D967" s="1" t="s">
        <v>15</v>
      </c>
      <c r="E967" s="6">
        <f>IF(名目付加価値!E967&gt;0,名目付加価値!E967/SUMIF(名目付加価値!E947:E969,"&lt;&gt;0"),0)</f>
        <v>7.8229746858838739E-2</v>
      </c>
      <c r="F967" s="6">
        <f>IF(名目付加価値!F967&gt;0,名目付加価値!F967/SUMIF(名目付加価値!F947:F969,"&lt;&gt;0"),0)</f>
        <v>6.9348111769135592E-2</v>
      </c>
      <c r="G967" s="6">
        <f>IF(名目付加価値!G967&gt;0,名目付加価値!G967/SUMIF(名目付加価値!G947:G969,"&lt;&gt;0"),0)</f>
        <v>8.5046192353132447E-2</v>
      </c>
      <c r="H967" s="6">
        <f>IF(名目付加価値!H967&gt;0,名目付加価値!H967/SUMIF(名目付加価値!H947:H969,"&lt;&gt;0"),0)</f>
        <v>7.6935299839211047E-2</v>
      </c>
      <c r="I967" s="6">
        <f>IF(名目付加価値!I967&gt;0,名目付加価値!I967/SUMIF(名目付加価値!I947:I969,"&lt;&gt;0"),0)</f>
        <v>7.2318217080632574E-2</v>
      </c>
      <c r="J967" s="6">
        <f>IF(名目付加価値!J967&gt;0,名目付加価値!J967/SUMIF(名目付加価値!J947:J969,"&lt;&gt;0"),0)</f>
        <v>7.1288207324799804E-2</v>
      </c>
    </row>
    <row r="968" spans="1:10" x14ac:dyDescent="0.15">
      <c r="A968" s="1">
        <v>42</v>
      </c>
      <c r="B968" s="1" t="s">
        <v>204</v>
      </c>
      <c r="C968" s="1">
        <v>22</v>
      </c>
      <c r="D968" s="1" t="s">
        <v>7</v>
      </c>
      <c r="E968" s="6">
        <f>IF(名目付加価値!E968&gt;0,名目付加価値!E968/SUMIF(名目付加価値!E947:E969,"&lt;&gt;0"),0)</f>
        <v>0.14689791737035704</v>
      </c>
      <c r="F968" s="6">
        <f>IF(名目付加価値!F968&gt;0,名目付加価値!F968/SUMIF(名目付加価値!F947:F969,"&lt;&gt;0"),0)</f>
        <v>0.21546819782489671</v>
      </c>
      <c r="G968" s="6">
        <f>IF(名目付加価値!G968&gt;0,名目付加価値!G968/SUMIF(名目付加価値!G947:G969,"&lt;&gt;0"),0)</f>
        <v>0.20899302156526683</v>
      </c>
      <c r="H968" s="6">
        <f>IF(名目付加価値!H968&gt;0,名目付加価値!H968/SUMIF(名目付加価値!H947:H969,"&lt;&gt;0"),0)</f>
        <v>0.25744928884711243</v>
      </c>
      <c r="I968" s="6">
        <f>IF(名目付加価値!I968&gt;0,名目付加価値!I968/SUMIF(名目付加価値!I947:I969,"&lt;&gt;0"),0)</f>
        <v>0.2878600046641393</v>
      </c>
      <c r="J968" s="6">
        <f>IF(名目付加価値!J968&gt;0,名目付加価値!J968/SUMIF(名目付加価値!J947:J969,"&lt;&gt;0"),0)</f>
        <v>0.29455215135958929</v>
      </c>
    </row>
    <row r="969" spans="1:10" x14ac:dyDescent="0.15">
      <c r="A969" s="1">
        <v>42</v>
      </c>
      <c r="B969" s="1" t="s">
        <v>204</v>
      </c>
      <c r="C969" s="1">
        <v>23</v>
      </c>
      <c r="D969" s="1" t="s">
        <v>28</v>
      </c>
      <c r="E969" s="6">
        <f>IF(名目付加価値!E969&gt;0,名目付加価値!E969/SUMIF(名目付加価値!E947:E969,"&lt;&gt;0"),0)</f>
        <v>0.10566236836798526</v>
      </c>
      <c r="F969" s="6">
        <f>IF(名目付加価値!F969&gt;0,名目付加価値!F969/SUMIF(名目付加価値!F947:F969,"&lt;&gt;0"),0)</f>
        <v>0.14886327971356461</v>
      </c>
      <c r="G969" s="6">
        <f>IF(名目付加価値!G969&gt;0,名目付加価値!G969/SUMIF(名目付加価値!G947:G969,"&lt;&gt;0"),0)</f>
        <v>0.1446937181244646</v>
      </c>
      <c r="H969" s="6">
        <f>IF(名目付加価値!H969&gt;0,名目付加価値!H969/SUMIF(名目付加価値!H947:H969,"&lt;&gt;0"),0)</f>
        <v>0.16450642894826484</v>
      </c>
      <c r="I969" s="6">
        <f>IF(名目付加価値!I969&gt;0,名目付加価値!I969/SUMIF(名目付加価値!I947:I969,"&lt;&gt;0"),0)</f>
        <v>0.18608892547441691</v>
      </c>
      <c r="J969" s="6">
        <f>IF(名目付加価値!J969&gt;0,名目付加価値!J969/SUMIF(名目付加価値!J947:J969,"&lt;&gt;0"),0)</f>
        <v>0.18903224146178402</v>
      </c>
    </row>
    <row r="970" spans="1:10" x14ac:dyDescent="0.15">
      <c r="A970" s="1">
        <v>43</v>
      </c>
      <c r="B970" s="1" t="s">
        <v>332</v>
      </c>
      <c r="C970" s="1">
        <v>1</v>
      </c>
      <c r="D970" s="1" t="s">
        <v>8</v>
      </c>
      <c r="E970" s="6">
        <f>IF(名目付加価値!E970&gt;0,名目付加価値!E970/SUMIF(名目付加価値!E970:E992,"&lt;&gt;0"),0)</f>
        <v>0.17025313727364166</v>
      </c>
      <c r="F970" s="6">
        <f>IF(名目付加価値!F970&gt;0,名目付加価値!F970/SUMIF(名目付加価値!F970:F992,"&lt;&gt;0"),0)</f>
        <v>0.10583508296970069</v>
      </c>
      <c r="G970" s="6">
        <f>IF(名目付加価値!G970&gt;0,名目付加価値!G970/SUMIF(名目付加価値!G970:G992,"&lt;&gt;0"),0)</f>
        <v>8.2439984289966836E-2</v>
      </c>
      <c r="H970" s="6">
        <f>IF(名目付加価値!H970&gt;0,名目付加価値!H970/SUMIF(名目付加価値!H970:H992,"&lt;&gt;0"),0)</f>
        <v>5.5919702866898451E-2</v>
      </c>
      <c r="I970" s="6">
        <f>IF(名目付加価値!I970&gt;0,名目付加価値!I970/SUMIF(名目付加価値!I970:I992,"&lt;&gt;0"),0)</f>
        <v>3.8880177431264699E-2</v>
      </c>
      <c r="J970" s="6">
        <f>IF(名目付加価値!J970&gt;0,名目付加価値!J970/SUMIF(名目付加価値!J970:J992,"&lt;&gt;0"),0)</f>
        <v>3.6989466406321218E-2</v>
      </c>
    </row>
    <row r="971" spans="1:10" x14ac:dyDescent="0.15">
      <c r="A971" s="1">
        <v>43</v>
      </c>
      <c r="B971" s="1" t="s">
        <v>332</v>
      </c>
      <c r="C971" s="1">
        <v>2</v>
      </c>
      <c r="D971" s="1" t="s">
        <v>9</v>
      </c>
      <c r="E971" s="6">
        <f>IF(名目付加価値!E971&gt;0,名目付加価値!E971/SUMIF(名目付加価値!E970:E992,"&lt;&gt;0"),0)</f>
        <v>2.3178960532464026E-2</v>
      </c>
      <c r="F971" s="6">
        <f>IF(名目付加価値!F971&gt;0,名目付加価値!F971/SUMIF(名目付加価値!F970:F992,"&lt;&gt;0"),0)</f>
        <v>9.5040671142172517E-3</v>
      </c>
      <c r="G971" s="6">
        <f>IF(名目付加価値!G971&gt;0,名目付加価値!G971/SUMIF(名目付加価値!G970:G992,"&lt;&gt;0"),0)</f>
        <v>5.9777084645303699E-3</v>
      </c>
      <c r="H971" s="6">
        <f>IF(名目付加価値!H971&gt;0,名目付加価値!H971/SUMIF(名目付加価値!H970:H992,"&lt;&gt;0"),0)</f>
        <v>2.7460279813544073E-3</v>
      </c>
      <c r="I971" s="6">
        <f>IF(名目付加価値!I971&gt;0,名目付加価値!I971/SUMIF(名目付加価値!I970:I992,"&lt;&gt;0"),0)</f>
        <v>1.1678661835257834E-3</v>
      </c>
      <c r="J971" s="6">
        <f>IF(名目付加価値!J971&gt;0,名目付加価値!J971/SUMIF(名目付加価値!J970:J992,"&lt;&gt;0"),0)</f>
        <v>1.1397490955831783E-3</v>
      </c>
    </row>
    <row r="972" spans="1:10" x14ac:dyDescent="0.15">
      <c r="A972" s="1">
        <v>43</v>
      </c>
      <c r="B972" s="1" t="s">
        <v>333</v>
      </c>
      <c r="C972" s="1">
        <v>3</v>
      </c>
      <c r="D972" s="1" t="s">
        <v>16</v>
      </c>
      <c r="E972" s="6">
        <f>IF(名目付加価値!E972&gt;0,名目付加価値!E972/SUMIF(名目付加価値!E970:E992,"&lt;&gt;0"),0)</f>
        <v>5.3564734002718765E-2</v>
      </c>
      <c r="F972" s="6">
        <f>IF(名目付加価値!F972&gt;0,名目付加価値!F972/SUMIF(名目付加価値!F970:F992,"&lt;&gt;0"),0)</f>
        <v>3.5421473037554468E-2</v>
      </c>
      <c r="G972" s="6">
        <f>IF(名目付加価値!G972&gt;0,名目付加価値!G972/SUMIF(名目付加価値!G970:G992,"&lt;&gt;0"),0)</f>
        <v>3.198618339743136E-2</v>
      </c>
      <c r="H972" s="6">
        <f>IF(名目付加価値!H972&gt;0,名目付加価値!H972/SUMIF(名目付加価値!H970:H992,"&lt;&gt;0"),0)</f>
        <v>3.0258596790644687E-2</v>
      </c>
      <c r="I972" s="6">
        <f>IF(名目付加価値!I972&gt;0,名目付加価値!I972/SUMIF(名目付加価値!I970:I992,"&lt;&gt;0"),0)</f>
        <v>3.3546167470800463E-2</v>
      </c>
      <c r="J972" s="6">
        <f>IF(名目付加価値!J972&gt;0,名目付加価値!J972/SUMIF(名目付加価値!J970:J992,"&lt;&gt;0"),0)</f>
        <v>3.4242541136738545E-2</v>
      </c>
    </row>
    <row r="973" spans="1:10" x14ac:dyDescent="0.15">
      <c r="A973" s="1">
        <v>43</v>
      </c>
      <c r="B973" s="1" t="s">
        <v>333</v>
      </c>
      <c r="C973" s="1">
        <v>4</v>
      </c>
      <c r="D973" s="1" t="s">
        <v>17</v>
      </c>
      <c r="E973" s="6">
        <f>IF(名目付加価値!E973&gt;0,名目付加価値!E973/SUMIF(名目付加価値!E970:E992,"&lt;&gt;0"),0)</f>
        <v>1.4850676880710329E-2</v>
      </c>
      <c r="F973" s="6">
        <f>IF(名目付加価値!F973&gt;0,名目付加価値!F973/SUMIF(名目付加価値!F970:F992,"&lt;&gt;0"),0)</f>
        <v>1.2524441092304215E-2</v>
      </c>
      <c r="G973" s="6">
        <f>IF(名目付加価値!G973&gt;0,名目付加価値!G973/SUMIF(名目付加価値!G970:G992,"&lt;&gt;0"),0)</f>
        <v>1.3613141874851121E-2</v>
      </c>
      <c r="H973" s="6">
        <f>IF(名目付加価値!H973&gt;0,名目付加価値!H973/SUMIF(名目付加価値!H970:H992,"&lt;&gt;0"),0)</f>
        <v>5.1186526868252577E-3</v>
      </c>
      <c r="I973" s="6">
        <f>IF(名目付加価値!I973&gt;0,名目付加価値!I973/SUMIF(名目付加価値!I970:I992,"&lt;&gt;0"),0)</f>
        <v>3.3590253757053508E-3</v>
      </c>
      <c r="J973" s="6">
        <f>IF(名目付加価値!J973&gt;0,名目付加価値!J973/SUMIF(名目付加価値!J970:J992,"&lt;&gt;0"),0)</f>
        <v>2.8893168051632098E-3</v>
      </c>
    </row>
    <row r="974" spans="1:10" x14ac:dyDescent="0.15">
      <c r="A974" s="1">
        <v>43</v>
      </c>
      <c r="B974" s="1" t="s">
        <v>333</v>
      </c>
      <c r="C974" s="1">
        <v>5</v>
      </c>
      <c r="D974" s="1" t="s">
        <v>18</v>
      </c>
      <c r="E974" s="6">
        <f>IF(名目付加価値!E974&gt;0,名目付加価値!E974/SUMIF(名目付加価値!E970:E992,"&lt;&gt;0"),0)</f>
        <v>1.5629869624041146E-2</v>
      </c>
      <c r="F974" s="6">
        <f>IF(名目付加価値!F974&gt;0,名目付加価値!F974/SUMIF(名目付加価値!F970:F992,"&lt;&gt;0"),0)</f>
        <v>5.5648788466049464E-3</v>
      </c>
      <c r="G974" s="6">
        <f>IF(名目付加価値!G974&gt;0,名目付加価値!G974/SUMIF(名目付加価値!G970:G992,"&lt;&gt;0"),0)</f>
        <v>5.5648151188742072E-3</v>
      </c>
      <c r="H974" s="6">
        <f>IF(名目付加価値!H974&gt;0,名目付加価値!H974/SUMIF(名目付加価値!H970:H992,"&lt;&gt;0"),0)</f>
        <v>6.4909534425264806E-3</v>
      </c>
      <c r="I974" s="6">
        <f>IF(名目付加価値!I974&gt;0,名目付加価値!I974/SUMIF(名目付加価値!I970:I992,"&lt;&gt;0"),0)</f>
        <v>6.1666172301021336E-3</v>
      </c>
      <c r="J974" s="6">
        <f>IF(名目付加価値!J974&gt;0,名目付加価値!J974/SUMIF(名目付加価値!J970:J992,"&lt;&gt;0"),0)</f>
        <v>5.3958545729255094E-3</v>
      </c>
    </row>
    <row r="975" spans="1:10" x14ac:dyDescent="0.15">
      <c r="A975" s="1">
        <v>43</v>
      </c>
      <c r="B975" s="1" t="s">
        <v>333</v>
      </c>
      <c r="C975" s="1">
        <v>6</v>
      </c>
      <c r="D975" s="1" t="s">
        <v>2</v>
      </c>
      <c r="E975" s="6">
        <f>IF(名目付加価値!E975&gt;0,名目付加価値!E975/SUMIF(名目付加価値!E970:E992,"&lt;&gt;0"),0)</f>
        <v>1.6272979839914367E-2</v>
      </c>
      <c r="F975" s="6">
        <f>IF(名目付加価値!F975&gt;0,名目付加価値!F975/SUMIF(名目付加価値!F970:F992,"&lt;&gt;0"),0)</f>
        <v>6.2048855307099398E-3</v>
      </c>
      <c r="G975" s="6">
        <f>IF(名目付加価値!G975&gt;0,名目付加価値!G975/SUMIF(名目付加価値!G970:G992,"&lt;&gt;0"),0)</f>
        <v>8.1001516743448299E-3</v>
      </c>
      <c r="H975" s="6">
        <f>IF(名目付加価値!H975&gt;0,名目付加価値!H975/SUMIF(名目付加価値!H970:H992,"&lt;&gt;0"),0)</f>
        <v>9.0553790919262363E-3</v>
      </c>
      <c r="I975" s="6">
        <f>IF(名目付加価値!I975&gt;0,名目付加価値!I975/SUMIF(名目付加価値!I970:I992,"&lt;&gt;0"),0)</f>
        <v>8.2101058728706704E-3</v>
      </c>
      <c r="J975" s="6">
        <f>IF(名目付加価値!J975&gt;0,名目付加価値!J975/SUMIF(名目付加価値!J970:J992,"&lt;&gt;0"),0)</f>
        <v>1.0153921684845014E-2</v>
      </c>
    </row>
    <row r="976" spans="1:10" x14ac:dyDescent="0.15">
      <c r="A976" s="1">
        <v>43</v>
      </c>
      <c r="B976" s="1" t="s">
        <v>333</v>
      </c>
      <c r="C976" s="1">
        <v>7</v>
      </c>
      <c r="D976" s="1" t="s">
        <v>19</v>
      </c>
      <c r="E976" s="6">
        <f>IF(名目付加価値!E976&gt;0,名目付加価値!E976/SUMIF(名目付加価値!E970:E992,"&lt;&gt;0"),0)</f>
        <v>7.5322576921058677E-4</v>
      </c>
      <c r="F976" s="6">
        <f>IF(名目付加価値!F976&gt;0,名目付加価値!F976/SUMIF(名目付加価値!F970:F992,"&lt;&gt;0"),0)</f>
        <v>2.7756413024276823E-4</v>
      </c>
      <c r="G976" s="6">
        <f>IF(名目付加価値!G976&gt;0,名目付加価値!G976/SUMIF(名目付加価値!G970:G992,"&lt;&gt;0"),0)</f>
        <v>1.0725319458094579E-3</v>
      </c>
      <c r="H976" s="6">
        <f>IF(名目付加価値!H976&gt;0,名目付加価値!H976/SUMIF(名目付加価値!H970:H992,"&lt;&gt;0"),0)</f>
        <v>1.1032497355889887E-3</v>
      </c>
      <c r="I976" s="6">
        <f>IF(名目付加価値!I976&gt;0,名目付加価値!I976/SUMIF(名目付加価値!I970:I992,"&lt;&gt;0"),0)</f>
        <v>1.1486829966307298E-3</v>
      </c>
      <c r="J976" s="6">
        <f>IF(名目付加価値!J976&gt;0,名目付加価値!J976/SUMIF(名目付加価値!J970:J992,"&lt;&gt;0"),0)</f>
        <v>1.7463949810081556E-3</v>
      </c>
    </row>
    <row r="977" spans="1:10" x14ac:dyDescent="0.15">
      <c r="A977" s="1">
        <v>43</v>
      </c>
      <c r="B977" s="1" t="s">
        <v>333</v>
      </c>
      <c r="C977" s="1">
        <v>8</v>
      </c>
      <c r="D977" s="1" t="s">
        <v>20</v>
      </c>
      <c r="E977" s="6">
        <f>IF(名目付加価値!E977&gt;0,名目付加価値!E977/SUMIF(名目付加価値!E970:E992,"&lt;&gt;0"),0)</f>
        <v>1.619380130324621E-2</v>
      </c>
      <c r="F977" s="6">
        <f>IF(名目付加価値!F977&gt;0,名目付加価値!F977/SUMIF(名目付加価値!F970:F992,"&lt;&gt;0"),0)</f>
        <v>1.2385498861513139E-2</v>
      </c>
      <c r="G977" s="6">
        <f>IF(名目付加価値!G977&gt;0,名目付加価値!G977/SUMIF(名目付加価値!G970:G992,"&lt;&gt;0"),0)</f>
        <v>9.3975422488555855E-3</v>
      </c>
      <c r="H977" s="6">
        <f>IF(名目付加価値!H977&gt;0,名目付加価値!H977/SUMIF(名目付加価値!H970:H992,"&lt;&gt;0"),0)</f>
        <v>7.1755060385048225E-3</v>
      </c>
      <c r="I977" s="6">
        <f>IF(名目付加価値!I977&gt;0,名目付加価値!I977/SUMIF(名目付加価値!I970:I992,"&lt;&gt;0"),0)</f>
        <v>6.219340390247797E-3</v>
      </c>
      <c r="J977" s="6">
        <f>IF(名目付加価値!J977&gt;0,名目付加価値!J977/SUMIF(名目付加価値!J970:J992,"&lt;&gt;0"),0)</f>
        <v>3.9067527854136138E-3</v>
      </c>
    </row>
    <row r="978" spans="1:10" x14ac:dyDescent="0.15">
      <c r="A978" s="1">
        <v>43</v>
      </c>
      <c r="B978" s="1" t="s">
        <v>333</v>
      </c>
      <c r="C978" s="1">
        <v>9</v>
      </c>
      <c r="D978" s="1" t="s">
        <v>21</v>
      </c>
      <c r="E978" s="6">
        <f>IF(名目付加価値!E978&gt;0,名目付加価値!E978/SUMIF(名目付加価値!E970:E992,"&lt;&gt;0"),0)</f>
        <v>2.5119810159331523E-3</v>
      </c>
      <c r="F978" s="6">
        <f>IF(名目付加価値!F978&gt;0,名目付加価値!F978/SUMIF(名目付加価値!F970:F992,"&lt;&gt;0"),0)</f>
        <v>7.6112182623341625E-3</v>
      </c>
      <c r="G978" s="6">
        <f>IF(名目付加価値!G978&gt;0,名目付加価値!G978/SUMIF(名目付加価値!G970:G992,"&lt;&gt;0"),0)</f>
        <v>4.769606405131163E-3</v>
      </c>
      <c r="H978" s="6">
        <f>IF(名目付加価値!H978&gt;0,名目付加価値!H978/SUMIF(名目付加価値!H970:H992,"&lt;&gt;0"),0)</f>
        <v>3.0603805636247898E-3</v>
      </c>
      <c r="I978" s="6">
        <f>IF(名目付加価値!I978&gt;0,名目付加価値!I978/SUMIF(名目付加価値!I970:I992,"&lt;&gt;0"),0)</f>
        <v>4.5816388166887226E-3</v>
      </c>
      <c r="J978" s="6">
        <f>IF(名目付加価値!J978&gt;0,名目付加価値!J978/SUMIF(名目付加価値!J970:J992,"&lt;&gt;0"),0)</f>
        <v>3.8133341576158243E-3</v>
      </c>
    </row>
    <row r="979" spans="1:10" x14ac:dyDescent="0.15">
      <c r="A979" s="1">
        <v>43</v>
      </c>
      <c r="B979" s="1" t="s">
        <v>333</v>
      </c>
      <c r="C979" s="1">
        <v>10</v>
      </c>
      <c r="D979" s="1" t="s">
        <v>22</v>
      </c>
      <c r="E979" s="6">
        <f>IF(名目付加価値!E979&gt;0,名目付加価値!E979/SUMIF(名目付加価値!E970:E992,"&lt;&gt;0"),0)</f>
        <v>4.7775430319018869E-3</v>
      </c>
      <c r="F979" s="6">
        <f>IF(名目付加価値!F979&gt;0,名目付加価値!F979/SUMIF(名目付加価値!F970:F992,"&lt;&gt;0"),0)</f>
        <v>6.4562750117417205E-3</v>
      </c>
      <c r="G979" s="6">
        <f>IF(名目付加価値!G979&gt;0,名目付加価値!G979/SUMIF(名目付加価値!G970:G992,"&lt;&gt;0"),0)</f>
        <v>1.1776933948182165E-2</v>
      </c>
      <c r="H979" s="6">
        <f>IF(名目付加価値!H979&gt;0,名目付加価値!H979/SUMIF(名目付加価値!H970:H992,"&lt;&gt;0"),0)</f>
        <v>1.1265286864342557E-2</v>
      </c>
      <c r="I979" s="6">
        <f>IF(名目付加価値!I979&gt;0,名目付加価値!I979/SUMIF(名目付加価値!I970:I992,"&lt;&gt;0"),0)</f>
        <v>8.9393178878266217E-3</v>
      </c>
      <c r="J979" s="6">
        <f>IF(名目付加価値!J979&gt;0,名目付加価値!J979/SUMIF(名目付加価値!J970:J992,"&lt;&gt;0"),0)</f>
        <v>7.9891012729502737E-3</v>
      </c>
    </row>
    <row r="980" spans="1:10" x14ac:dyDescent="0.15">
      <c r="A980" s="1">
        <v>43</v>
      </c>
      <c r="B980" s="1" t="s">
        <v>333</v>
      </c>
      <c r="C980" s="1">
        <v>11</v>
      </c>
      <c r="D980" s="1" t="s">
        <v>23</v>
      </c>
      <c r="E980" s="6">
        <f>IF(名目付加価値!E980&gt;0,名目付加価値!E980/SUMIF(名目付加価値!E970:E992,"&lt;&gt;0"),0)</f>
        <v>8.3303265346191795E-3</v>
      </c>
      <c r="F980" s="6">
        <f>IF(名目付加価値!F980&gt;0,名目付加価値!F980/SUMIF(名目付加価値!F970:F992,"&lt;&gt;0"),0)</f>
        <v>8.9521536749883144E-3</v>
      </c>
      <c r="G980" s="6">
        <f>IF(名目付加価値!G980&gt;0,名目付加価値!G980/SUMIF(名目付加価値!G970:G992,"&lt;&gt;0"),0)</f>
        <v>1.0204348502079862E-2</v>
      </c>
      <c r="H980" s="6">
        <f>IF(名目付加価値!H980&gt;0,名目付加価値!H980/SUMIF(名目付加価値!H970:H992,"&lt;&gt;0"),0)</f>
        <v>1.0618673922716072E-2</v>
      </c>
      <c r="I980" s="6">
        <f>IF(名目付加価値!I980&gt;0,名目付加価値!I980/SUMIF(名目付加価値!I970:I992,"&lt;&gt;0"),0)</f>
        <v>1.7396696833464988E-2</v>
      </c>
      <c r="J980" s="6">
        <f>IF(名目付加価値!J980&gt;0,名目付加価値!J980/SUMIF(名目付加価値!J970:J992,"&lt;&gt;0"),0)</f>
        <v>8.3370766363177751E-3</v>
      </c>
    </row>
    <row r="981" spans="1:10" x14ac:dyDescent="0.15">
      <c r="A981" s="1">
        <v>43</v>
      </c>
      <c r="B981" s="1" t="s">
        <v>333</v>
      </c>
      <c r="C981" s="1">
        <v>12</v>
      </c>
      <c r="D981" s="1" t="s">
        <v>24</v>
      </c>
      <c r="E981" s="6">
        <f>IF(名目付加価値!E981&gt;0,名目付加価値!E981/SUMIF(名目付加価値!E970:E992,"&lt;&gt;0"),0)</f>
        <v>8.6936988888596609E-3</v>
      </c>
      <c r="F981" s="6">
        <f>IF(名目付加価値!F981&gt;0,名目付加価値!F981/SUMIF(名目付加価値!F970:F992,"&lt;&gt;0"),0)</f>
        <v>1.7005359290881518E-2</v>
      </c>
      <c r="G981" s="6">
        <f>IF(名目付加価値!G981&gt;0,名目付加価値!G981/SUMIF(名目付加価値!G970:G992,"&lt;&gt;0"),0)</f>
        <v>4.0003713751013199E-2</v>
      </c>
      <c r="H981" s="6">
        <f>IF(名目付加価値!H981&gt;0,名目付加価値!H981/SUMIF(名目付加価値!H970:H992,"&lt;&gt;0"),0)</f>
        <v>5.7702038880282178E-2</v>
      </c>
      <c r="I981" s="6">
        <f>IF(名目付加価値!I981&gt;0,名目付加価値!I981/SUMIF(名目付加価値!I970:I992,"&lt;&gt;0"),0)</f>
        <v>5.2702245888465074E-2</v>
      </c>
      <c r="J981" s="6">
        <f>IF(名目付加価値!J981&gt;0,名目付加価値!J981/SUMIF(名目付加価値!J970:J992,"&lt;&gt;0"),0)</f>
        <v>4.9254865255178644E-2</v>
      </c>
    </row>
    <row r="982" spans="1:10" x14ac:dyDescent="0.15">
      <c r="A982" s="1">
        <v>43</v>
      </c>
      <c r="B982" s="1" t="s">
        <v>333</v>
      </c>
      <c r="C982" s="1">
        <v>13</v>
      </c>
      <c r="D982" s="1" t="s">
        <v>25</v>
      </c>
      <c r="E982" s="6">
        <f>IF(名目付加価値!E982&gt;0,名目付加価値!E982/SUMIF(名目付加価値!E970:E992,"&lt;&gt;0"),0)</f>
        <v>1.6239453709595765E-3</v>
      </c>
      <c r="F982" s="6">
        <f>IF(名目付加価値!F982&gt;0,名目付加価値!F982/SUMIF(名目付加価値!F970:F992,"&lt;&gt;0"),0)</f>
        <v>1.5476679667030225E-2</v>
      </c>
      <c r="G982" s="6">
        <f>IF(名目付加価値!G982&gt;0,名目付加価値!G982/SUMIF(名目付加価値!G970:G992,"&lt;&gt;0"),0)</f>
        <v>1.1244515801532507E-2</v>
      </c>
      <c r="H982" s="6">
        <f>IF(名目付加価値!H982&gt;0,名目付加価値!H982/SUMIF(名目付加価値!H970:H992,"&lt;&gt;0"),0)</f>
        <v>2.6852745418207934E-2</v>
      </c>
      <c r="I982" s="6">
        <f>IF(名目付加価値!I982&gt;0,名目付加価値!I982/SUMIF(名目付加価値!I970:I992,"&lt;&gt;0"),0)</f>
        <v>2.3179879918685635E-2</v>
      </c>
      <c r="J982" s="6">
        <f>IF(名目付加価値!J982&gt;0,名目付加価値!J982/SUMIF(名目付加価値!J970:J992,"&lt;&gt;0"),0)</f>
        <v>1.4709406098582385E-2</v>
      </c>
    </row>
    <row r="983" spans="1:10" x14ac:dyDescent="0.15">
      <c r="A983" s="1">
        <v>43</v>
      </c>
      <c r="B983" s="1" t="s">
        <v>333</v>
      </c>
      <c r="C983" s="1">
        <v>14</v>
      </c>
      <c r="D983" s="1" t="s">
        <v>26</v>
      </c>
      <c r="E983" s="6">
        <f>IF(名目付加価値!E983&gt;0,名目付加価値!E983/SUMIF(名目付加価値!E970:E992,"&lt;&gt;0"),0)</f>
        <v>1.9007241495731263E-4</v>
      </c>
      <c r="F983" s="6">
        <f>IF(名目付加価値!F983&gt;0,名目付加価値!F983/SUMIF(名目付加価値!F970:F992,"&lt;&gt;0"),0)</f>
        <v>1.8824824187157552E-4</v>
      </c>
      <c r="G983" s="6">
        <f>IF(名目付加価値!G983&gt;0,名目付加価値!G983/SUMIF(名目付加価値!G970:G992,"&lt;&gt;0"),0)</f>
        <v>3.2312316857776219E-4</v>
      </c>
      <c r="H983" s="6">
        <f>IF(名目付加価値!H983&gt;0,名目付加価値!H983/SUMIF(名目付加価値!H970:H992,"&lt;&gt;0"),0)</f>
        <v>9.0577497635019343E-4</v>
      </c>
      <c r="I983" s="6">
        <f>IF(名目付加価値!I983&gt;0,名目付加価値!I983/SUMIF(名目付加価値!I970:I992,"&lt;&gt;0"),0)</f>
        <v>1.1715405671399049E-3</v>
      </c>
      <c r="J983" s="6">
        <f>IF(名目付加価値!J983&gt;0,名目付加価値!J983/SUMIF(名目付加価値!J970:J992,"&lt;&gt;0"),0)</f>
        <v>4.7017094427633508E-4</v>
      </c>
    </row>
    <row r="984" spans="1:10" x14ac:dyDescent="0.15">
      <c r="A984" s="1">
        <v>43</v>
      </c>
      <c r="B984" s="1" t="s">
        <v>333</v>
      </c>
      <c r="C984" s="1">
        <v>15</v>
      </c>
      <c r="D984" s="1" t="s">
        <v>27</v>
      </c>
      <c r="E984" s="6">
        <f>IF(名目付加価値!E984&gt;0,名目付加価値!E984/SUMIF(名目付加価値!E970:E992,"&lt;&gt;0"),0)</f>
        <v>2.6191612939386225E-2</v>
      </c>
      <c r="F984" s="6">
        <f>IF(名目付加価値!F984&gt;0,名目付加価値!F984/SUMIF(名目付加価値!F970:F992,"&lt;&gt;0"),0)</f>
        <v>2.7095386514941613E-2</v>
      </c>
      <c r="G984" s="6">
        <f>IF(名目付加価値!G984&gt;0,名目付加価値!G984/SUMIF(名目付加価値!G970:G992,"&lt;&gt;0"),0)</f>
        <v>2.9198527638539439E-2</v>
      </c>
      <c r="H984" s="6">
        <f>IF(名目付加価値!H984&gt;0,名目付加価値!H984/SUMIF(名目付加価値!H970:H992,"&lt;&gt;0"),0)</f>
        <v>2.1765709716511417E-2</v>
      </c>
      <c r="I984" s="6">
        <f>IF(名目付加価値!I984&gt;0,名目付加価値!I984/SUMIF(名目付加価値!I970:I992,"&lt;&gt;0"),0)</f>
        <v>2.2745095282321243E-2</v>
      </c>
      <c r="J984" s="6">
        <f>IF(名目付加価値!J984&gt;0,名目付加価値!J984/SUMIF(名目付加価値!J970:J992,"&lt;&gt;0"),0)</f>
        <v>2.015902183541627E-2</v>
      </c>
    </row>
    <row r="985" spans="1:10" x14ac:dyDescent="0.15">
      <c r="A985" s="1">
        <v>43</v>
      </c>
      <c r="B985" s="1" t="s">
        <v>332</v>
      </c>
      <c r="C985" s="1">
        <v>16</v>
      </c>
      <c r="D985" s="1" t="s">
        <v>10</v>
      </c>
      <c r="E985" s="6">
        <f>IF(名目付加価値!E985&gt;0,名目付加価値!E985/SUMIF(名目付加価値!E970:E992,"&lt;&gt;0"),0)</f>
        <v>7.4243509411850719E-2</v>
      </c>
      <c r="F985" s="6">
        <f>IF(名目付加価値!F985&gt;0,名目付加価値!F985/SUMIF(名目付加価値!F970:F992,"&lt;&gt;0"),0)</f>
        <v>0.10618055057963041</v>
      </c>
      <c r="G985" s="6">
        <f>IF(名目付加価値!G985&gt;0,名目付加価値!G985/SUMIF(名目付加価値!G970:G992,"&lt;&gt;0"),0)</f>
        <v>0.11321480222025251</v>
      </c>
      <c r="H985" s="6">
        <f>IF(名目付加価値!H985&gt;0,名目付加価値!H985/SUMIF(名目付加価値!H970:H992,"&lt;&gt;0"),0)</f>
        <v>8.4582023532002407E-2</v>
      </c>
      <c r="I985" s="6">
        <f>IF(名目付加価値!I985&gt;0,名目付加価値!I985/SUMIF(名目付加価値!I970:I992,"&lt;&gt;0"),0)</f>
        <v>6.5647983103486449E-2</v>
      </c>
      <c r="J985" s="6">
        <f>IF(名目付加価値!J985&gt;0,名目付加価値!J985/SUMIF(名目付加価値!J970:J992,"&lt;&gt;0"),0)</f>
        <v>6.4827125661553117E-2</v>
      </c>
    </row>
    <row r="986" spans="1:10" x14ac:dyDescent="0.15">
      <c r="A986" s="1">
        <v>43</v>
      </c>
      <c r="B986" s="1" t="s">
        <v>332</v>
      </c>
      <c r="C986" s="1">
        <v>17</v>
      </c>
      <c r="D986" s="1" t="s">
        <v>11</v>
      </c>
      <c r="E986" s="6">
        <f>IF(名目付加価値!E986&gt;0,名目付加価値!E986/SUMIF(名目付加価値!E970:E992,"&lt;&gt;0"),0)</f>
        <v>1.1812342511506424E-2</v>
      </c>
      <c r="F986" s="6">
        <f>IF(名目付加価値!F986&gt;0,名目付加価値!F986/SUMIF(名目付加価値!F970:F992,"&lt;&gt;0"),0)</f>
        <v>2.7035273025767963E-2</v>
      </c>
      <c r="G986" s="6">
        <f>IF(名目付加価値!G986&gt;0,名目付加価値!G986/SUMIF(名目付加価値!G970:G992,"&lt;&gt;0"),0)</f>
        <v>2.3607530246703781E-2</v>
      </c>
      <c r="H986" s="6">
        <f>IF(名目付加価値!H986&gt;0,名目付加価値!H986/SUMIF(名目付加価値!H970:H992,"&lt;&gt;0"),0)</f>
        <v>2.4370996491002123E-2</v>
      </c>
      <c r="I986" s="6">
        <f>IF(名目付加価値!I986&gt;0,名目付加価値!I986/SUMIF(名目付加価値!I970:I992,"&lt;&gt;0"),0)</f>
        <v>1.9062685298126967E-2</v>
      </c>
      <c r="J986" s="6">
        <f>IF(名目付加価値!J986&gt;0,名目付加価値!J986/SUMIF(名目付加価値!J970:J992,"&lt;&gt;0"),0)</f>
        <v>2.4519109805303509E-2</v>
      </c>
    </row>
    <row r="987" spans="1:10" x14ac:dyDescent="0.15">
      <c r="A987" s="1">
        <v>43</v>
      </c>
      <c r="B987" s="1" t="s">
        <v>332</v>
      </c>
      <c r="C987" s="1">
        <v>18</v>
      </c>
      <c r="D987" s="1" t="s">
        <v>12</v>
      </c>
      <c r="E987" s="6">
        <f>IF(名目付加価値!E987&gt;0,名目付加価値!E987/SUMIF(名目付加価値!E970:E992,"&lt;&gt;0"),0)</f>
        <v>0.1078235012663239</v>
      </c>
      <c r="F987" s="6">
        <f>IF(名目付加価値!F987&gt;0,名目付加価値!F987/SUMIF(名目付加価値!F970:F992,"&lt;&gt;0"),0)</f>
        <v>0.12054354625018329</v>
      </c>
      <c r="G987" s="6">
        <f>IF(名目付加価値!G987&gt;0,名目付加価値!G987/SUMIF(名目付加価値!G970:G992,"&lt;&gt;0"),0)</f>
        <v>0.10785937455872313</v>
      </c>
      <c r="H987" s="6">
        <f>IF(名目付加価値!H987&gt;0,名目付加価値!H987/SUMIF(名目付加価値!H970:H992,"&lt;&gt;0"),0)</f>
        <v>0.11109226659675564</v>
      </c>
      <c r="I987" s="6">
        <f>IF(名目付加価値!I987&gt;0,名目付加価値!I987/SUMIF(名目付加価値!I970:I992,"&lt;&gt;0"),0)</f>
        <v>0.10701798536245442</v>
      </c>
      <c r="J987" s="6">
        <f>IF(名目付加価値!J987&gt;0,名目付加価値!J987/SUMIF(名目付加価値!J970:J992,"&lt;&gt;0"),0)</f>
        <v>0.10329900907018003</v>
      </c>
    </row>
    <row r="988" spans="1:10" x14ac:dyDescent="0.15">
      <c r="A988" s="1">
        <v>43</v>
      </c>
      <c r="B988" s="1" t="s">
        <v>332</v>
      </c>
      <c r="C988" s="1">
        <v>19</v>
      </c>
      <c r="D988" s="1" t="s">
        <v>13</v>
      </c>
      <c r="E988" s="6">
        <f>IF(名目付加価値!E988&gt;0,名目付加価値!E988/SUMIF(名目付加価値!E970:E992,"&lt;&gt;0"),0)</f>
        <v>4.1224986837639595E-2</v>
      </c>
      <c r="F988" s="6">
        <f>IF(名目付加価値!F988&gt;0,名目付加価値!F988/SUMIF(名目付加価値!F970:F992,"&lt;&gt;0"),0)</f>
        <v>4.8266137637596469E-2</v>
      </c>
      <c r="G988" s="6">
        <f>IF(名目付加価値!G988&gt;0,名目付加価値!G988/SUMIF(名目付加価値!G970:G992,"&lt;&gt;0"),0)</f>
        <v>6.1038131021252433E-2</v>
      </c>
      <c r="H988" s="6">
        <f>IF(名目付加価値!H988&gt;0,名目付加価値!H988/SUMIF(名目付加価値!H970:H992,"&lt;&gt;0"),0)</f>
        <v>3.9218361713446774E-2</v>
      </c>
      <c r="I988" s="6">
        <f>IF(名目付加価値!I988&gt;0,名目付加価値!I988/SUMIF(名目付加価値!I970:I992,"&lt;&gt;0"),0)</f>
        <v>4.1182539582407779E-2</v>
      </c>
      <c r="J988" s="6">
        <f>IF(名目付加価値!J988&gt;0,名目付加価値!J988/SUMIF(名目付加価値!J970:J992,"&lt;&gt;0"),0)</f>
        <v>4.1311229940115018E-2</v>
      </c>
    </row>
    <row r="989" spans="1:10" x14ac:dyDescent="0.15">
      <c r="A989" s="1">
        <v>43</v>
      </c>
      <c r="B989" s="1" t="s">
        <v>332</v>
      </c>
      <c r="C989" s="1">
        <v>20</v>
      </c>
      <c r="D989" s="1" t="s">
        <v>14</v>
      </c>
      <c r="E989" s="6">
        <f>IF(名目付加価値!E989&gt;0,名目付加価値!E989/SUMIF(名目付加価値!E970:E992,"&lt;&gt;0"),0)</f>
        <v>1.6341374782818E-2</v>
      </c>
      <c r="F989" s="6">
        <f>IF(名目付加価値!F989&gt;0,名目付加価値!F989/SUMIF(名目付加価値!F970:F992,"&lt;&gt;0"),0)</f>
        <v>2.04856252227247E-2</v>
      </c>
      <c r="G989" s="6">
        <f>IF(名目付加価値!G989&gt;0,名目付加価値!G989/SUMIF(名目付加価値!G970:G992,"&lt;&gt;0"),0)</f>
        <v>2.2346766725804233E-2</v>
      </c>
      <c r="H989" s="6">
        <f>IF(名目付加価値!H989&gt;0,名目付加価値!H989/SUMIF(名目付加価値!H970:H992,"&lt;&gt;0"),0)</f>
        <v>1.5959443963305529E-2</v>
      </c>
      <c r="I989" s="6">
        <f>IF(名目付加価値!I989&gt;0,名目付加価値!I989/SUMIF(名目付加価値!I970:I992,"&lt;&gt;0"),0)</f>
        <v>1.4494222874530185E-2</v>
      </c>
      <c r="J989" s="6">
        <f>IF(名目付加価値!J989&gt;0,名目付加価値!J989/SUMIF(名目付加価値!J970:J992,"&lt;&gt;0"),0)</f>
        <v>1.6297229341541021E-2</v>
      </c>
    </row>
    <row r="990" spans="1:10" x14ac:dyDescent="0.15">
      <c r="A990" s="1">
        <v>43</v>
      </c>
      <c r="B990" s="1" t="s">
        <v>332</v>
      </c>
      <c r="C990" s="1">
        <v>21</v>
      </c>
      <c r="D990" s="1" t="s">
        <v>15</v>
      </c>
      <c r="E990" s="6">
        <f>IF(名目付加価値!E990&gt;0,名目付加価値!E990/SUMIF(名目付加価値!E970:E992,"&lt;&gt;0"),0)</f>
        <v>0.10184405976537779</v>
      </c>
      <c r="F990" s="6">
        <f>IF(名目付加価値!F990&gt;0,名目付加価値!F990/SUMIF(名目付加価値!F970:F992,"&lt;&gt;0"),0)</f>
        <v>7.7704738003300536E-2</v>
      </c>
      <c r="G990" s="6">
        <f>IF(名目付加価値!G990&gt;0,名目付加価値!G990/SUMIF(名目付加価値!G970:G992,"&lt;&gt;0"),0)</f>
        <v>7.1012601555981325E-2</v>
      </c>
      <c r="H990" s="6">
        <f>IF(名目付加価値!H990&gt;0,名目付加価値!H990/SUMIF(名目付加価値!H970:H992,"&lt;&gt;0"),0)</f>
        <v>7.3833356678531137E-2</v>
      </c>
      <c r="I990" s="6">
        <f>IF(名目付加価値!I990&gt;0,名目付加価値!I990/SUMIF(名目付加価値!I970:I992,"&lt;&gt;0"),0)</f>
        <v>7.5390127473493745E-2</v>
      </c>
      <c r="J990" s="6">
        <f>IF(名目付加価値!J990&gt;0,名目付加価値!J990/SUMIF(名目付加価値!J970:J992,"&lt;&gt;0"),0)</f>
        <v>7.6518710546234908E-2</v>
      </c>
    </row>
    <row r="991" spans="1:10" x14ac:dyDescent="0.15">
      <c r="A991" s="1">
        <v>43</v>
      </c>
      <c r="B991" s="1" t="s">
        <v>207</v>
      </c>
      <c r="C991" s="1">
        <v>22</v>
      </c>
      <c r="D991" s="1" t="s">
        <v>7</v>
      </c>
      <c r="E991" s="6">
        <f>IF(名目付加価値!E991&gt;0,名目付加価値!E991/SUMIF(名目付加価値!E970:E992,"&lt;&gt;0"),0)</f>
        <v>0.1660064588621657</v>
      </c>
      <c r="F991" s="6">
        <f>IF(名目付加価値!F991&gt;0,名目付加価値!F991/SUMIF(名目付加価値!F970:F992,"&lt;&gt;0"),0)</f>
        <v>0.19812078340183559</v>
      </c>
      <c r="G991" s="6">
        <f>IF(名目付加価値!G991&gt;0,名目付加価値!G991/SUMIF(名目付加価値!G970:G992,"&lt;&gt;0"),0)</f>
        <v>0.21848916147435429</v>
      </c>
      <c r="H991" s="6">
        <f>IF(名目付加価値!H991&gt;0,名目付加価値!H991/SUMIF(名目付加価値!H970:H992,"&lt;&gt;0"),0)</f>
        <v>0.25784660378400515</v>
      </c>
      <c r="I991" s="6">
        <f>IF(名目付加価値!I991&gt;0,名目付加価値!I991/SUMIF(名目付加価値!I970:I992,"&lt;&gt;0"),0)</f>
        <v>0.29509516601945052</v>
      </c>
      <c r="J991" s="6">
        <f>IF(名目付加価値!J991&gt;0,名目付加価値!J991/SUMIF(名目付加価値!J970:J992,"&lt;&gt;0"),0)</f>
        <v>0.31083168886463369</v>
      </c>
    </row>
    <row r="992" spans="1:10" x14ac:dyDescent="0.15">
      <c r="A992" s="1">
        <v>43</v>
      </c>
      <c r="B992" s="1" t="s">
        <v>207</v>
      </c>
      <c r="C992" s="1">
        <v>23</v>
      </c>
      <c r="D992" s="1" t="s">
        <v>28</v>
      </c>
      <c r="E992" s="6">
        <f>IF(名目付加価値!E992&gt;0,名目付加価値!E992/SUMIF(名目付加価値!E970:E992,"&lt;&gt;0"),0)</f>
        <v>0.11768720113975367</v>
      </c>
      <c r="F992" s="6">
        <f>IF(名目付加価値!F992&gt;0,名目付加価値!F992/SUMIF(名目付加価値!F970:F992,"&lt;&gt;0"),0)</f>
        <v>0.13116013363232443</v>
      </c>
      <c r="G992" s="6">
        <f>IF(名目付加価値!G992&gt;0,名目付加価値!G992/SUMIF(名目付加価値!G970:G992,"&lt;&gt;0"),0)</f>
        <v>0.11675880396720834</v>
      </c>
      <c r="H992" s="6">
        <f>IF(名目付加価値!H992&gt;0,名目付加価値!H992/SUMIF(名目付加価値!H970:H992,"&lt;&gt;0"),0)</f>
        <v>0.14305826826464682</v>
      </c>
      <c r="I992" s="6">
        <f>IF(名目付加価値!I992&gt;0,名目付加価値!I992/SUMIF(名目付加価値!I970:I992,"&lt;&gt;0"),0)</f>
        <v>0.15269489214031029</v>
      </c>
      <c r="J992" s="6">
        <f>IF(名目付加価値!J992&gt;0,名目付加価値!J992/SUMIF(名目付加価値!J970:J992,"&lt;&gt;0"),0)</f>
        <v>0.16119892310210282</v>
      </c>
    </row>
    <row r="993" spans="1:10" x14ac:dyDescent="0.15">
      <c r="A993" s="1">
        <v>44</v>
      </c>
      <c r="B993" s="1" t="s">
        <v>334</v>
      </c>
      <c r="C993" s="1">
        <v>1</v>
      </c>
      <c r="D993" s="1" t="s">
        <v>8</v>
      </c>
      <c r="E993" s="6">
        <f>IF(名目付加価値!E993&gt;0,名目付加価値!E993/SUMIF(名目付加価値!E993:E1015,"&lt;&gt;0"),0)</f>
        <v>0.1197785193099668</v>
      </c>
      <c r="F993" s="6">
        <f>IF(名目付加価値!F993&gt;0,名目付加価値!F993/SUMIF(名目付加価値!F993:F1015,"&lt;&gt;0"),0)</f>
        <v>6.8478235539075977E-2</v>
      </c>
      <c r="G993" s="6">
        <f>IF(名目付加価値!G993&gt;0,名目付加価値!G993/SUMIF(名目付加価値!G993:G1015,"&lt;&gt;0"),0)</f>
        <v>5.5255117474853406E-2</v>
      </c>
      <c r="H993" s="6">
        <f>IF(名目付加価値!H993&gt;0,名目付加価値!H993/SUMIF(名目付加価値!H993:H1015,"&lt;&gt;0"),0)</f>
        <v>3.6601138873071766E-2</v>
      </c>
      <c r="I993" s="6">
        <f>IF(名目付加価値!I993&gt;0,名目付加価値!I993/SUMIF(名目付加価値!I993:I1015,"&lt;&gt;0"),0)</f>
        <v>2.7170883600313039E-2</v>
      </c>
      <c r="J993" s="6">
        <f>IF(名目付加価値!J993&gt;0,名目付加価値!J993/SUMIF(名目付加価値!J993:J1015,"&lt;&gt;0"),0)</f>
        <v>2.8688755375000315E-2</v>
      </c>
    </row>
    <row r="994" spans="1:10" x14ac:dyDescent="0.15">
      <c r="A994" s="1">
        <v>44</v>
      </c>
      <c r="B994" s="1" t="s">
        <v>334</v>
      </c>
      <c r="C994" s="1">
        <v>2</v>
      </c>
      <c r="D994" s="1" t="s">
        <v>9</v>
      </c>
      <c r="E994" s="6">
        <f>IF(名目付加価値!E994&gt;0,名目付加価値!E994/SUMIF(名目付加価値!E993:E1015,"&lt;&gt;0"),0)</f>
        <v>1.7436362459992576E-2</v>
      </c>
      <c r="F994" s="6">
        <f>IF(名目付加価値!F994&gt;0,名目付加価値!F994/SUMIF(名目付加価値!F993:F1015,"&lt;&gt;0"),0)</f>
        <v>1.1219937948939128E-2</v>
      </c>
      <c r="G994" s="6">
        <f>IF(名目付加価値!G994&gt;0,名目付加価値!G994/SUMIF(名目付加価値!G993:G1015,"&lt;&gt;0"),0)</f>
        <v>6.8275057968550179E-3</v>
      </c>
      <c r="H994" s="6">
        <f>IF(名目付加価値!H994&gt;0,名目付加価値!H994/SUMIF(名目付加価値!H993:H1015,"&lt;&gt;0"),0)</f>
        <v>4.3785034330523324E-3</v>
      </c>
      <c r="I994" s="6">
        <f>IF(名目付加価値!I994&gt;0,名目付加価値!I994/SUMIF(名目付加価値!I993:I1015,"&lt;&gt;0"),0)</f>
        <v>2.1136842207574065E-3</v>
      </c>
      <c r="J994" s="6">
        <f>IF(名目付加価値!J994&gt;0,名目付加価値!J994/SUMIF(名目付加価値!J993:J1015,"&lt;&gt;0"),0)</f>
        <v>2.3437251783615539E-3</v>
      </c>
    </row>
    <row r="995" spans="1:10" x14ac:dyDescent="0.15">
      <c r="A995" s="1">
        <v>44</v>
      </c>
      <c r="B995" s="1" t="s">
        <v>335</v>
      </c>
      <c r="C995" s="1">
        <v>3</v>
      </c>
      <c r="D995" s="1" t="s">
        <v>16</v>
      </c>
      <c r="E995" s="6">
        <f>IF(名目付加価値!E995&gt;0,名目付加価値!E995/SUMIF(名目付加価値!E993:E1015,"&lt;&gt;0"),0)</f>
        <v>8.6183292266778067E-2</v>
      </c>
      <c r="F995" s="6">
        <f>IF(名目付加価値!F995&gt;0,名目付加価値!F995/SUMIF(名目付加価値!F993:F1015,"&lt;&gt;0"),0)</f>
        <v>4.0522944320582316E-2</v>
      </c>
      <c r="G995" s="6">
        <f>IF(名目付加価値!G995&gt;0,名目付加価値!G995/SUMIF(名目付加価値!G993:G1015,"&lt;&gt;0"),0)</f>
        <v>4.0716477736681016E-2</v>
      </c>
      <c r="H995" s="6">
        <f>IF(名目付加価値!H995&gt;0,名目付加価値!H995/SUMIF(名目付加価値!H993:H1015,"&lt;&gt;0"),0)</f>
        <v>4.946115256525857E-2</v>
      </c>
      <c r="I995" s="6">
        <f>IF(名目付加価値!I995&gt;0,名目付加価値!I995/SUMIF(名目付加価値!I993:I1015,"&lt;&gt;0"),0)</f>
        <v>3.2615125209931393E-2</v>
      </c>
      <c r="J995" s="6">
        <f>IF(名目付加価値!J995&gt;0,名目付加価値!J995/SUMIF(名目付加価値!J993:J1015,"&lt;&gt;0"),0)</f>
        <v>3.5150533302194115E-2</v>
      </c>
    </row>
    <row r="996" spans="1:10" x14ac:dyDescent="0.15">
      <c r="A996" s="1">
        <v>44</v>
      </c>
      <c r="B996" s="1" t="s">
        <v>335</v>
      </c>
      <c r="C996" s="1">
        <v>4</v>
      </c>
      <c r="D996" s="1" t="s">
        <v>17</v>
      </c>
      <c r="E996" s="6">
        <f>IF(名目付加価値!E996&gt;0,名目付加価値!E996/SUMIF(名目付加価値!E993:E1015,"&lt;&gt;0"),0)</f>
        <v>9.6312001241540615E-3</v>
      </c>
      <c r="F996" s="6">
        <f>IF(名目付加価値!F996&gt;0,名目付加価値!F996/SUMIF(名目付加価値!F993:F1015,"&lt;&gt;0"),0)</f>
        <v>5.4158232666806222E-3</v>
      </c>
      <c r="G996" s="6">
        <f>IF(名目付加価値!G996&gt;0,名目付加価値!G996/SUMIF(名目付加価値!G993:G1015,"&lt;&gt;0"),0)</f>
        <v>6.14642526642095E-3</v>
      </c>
      <c r="H996" s="6">
        <f>IF(名目付加価値!H996&gt;0,名目付加価値!H996/SUMIF(名目付加価値!H993:H1015,"&lt;&gt;0"),0)</f>
        <v>2.7018824796650495E-3</v>
      </c>
      <c r="I996" s="6">
        <f>IF(名目付加価値!I996&gt;0,名目付加価値!I996/SUMIF(名目付加価値!I993:I1015,"&lt;&gt;0"),0)</f>
        <v>1.9839756167612417E-3</v>
      </c>
      <c r="J996" s="6">
        <f>IF(名目付加価値!J996&gt;0,名目付加価値!J996/SUMIF(名目付加価値!J993:J1015,"&lt;&gt;0"),0)</f>
        <v>2.0552005491573434E-3</v>
      </c>
    </row>
    <row r="997" spans="1:10" x14ac:dyDescent="0.15">
      <c r="A997" s="1">
        <v>44</v>
      </c>
      <c r="B997" s="1" t="s">
        <v>335</v>
      </c>
      <c r="C997" s="1">
        <v>5</v>
      </c>
      <c r="D997" s="1" t="s">
        <v>18</v>
      </c>
      <c r="E997" s="6">
        <f>IF(名目付加価値!E997&gt;0,名目付加価値!E997/SUMIF(名目付加価値!E993:E1015,"&lt;&gt;0"),0)</f>
        <v>8.2047587451648269E-3</v>
      </c>
      <c r="F997" s="6">
        <f>IF(名目付加価値!F997&gt;0,名目付加価値!F997/SUMIF(名目付加価値!F993:F1015,"&lt;&gt;0"),0)</f>
        <v>3.5834011502681347E-3</v>
      </c>
      <c r="G997" s="6">
        <f>IF(名目付加価値!G997&gt;0,名目付加価値!G997/SUMIF(名目付加価値!G993:G1015,"&lt;&gt;0"),0)</f>
        <v>3.8073548484933526E-3</v>
      </c>
      <c r="H997" s="6">
        <f>IF(名目付加価値!H997&gt;0,名目付加価値!H997/SUMIF(名目付加価値!H993:H1015,"&lt;&gt;0"),0)</f>
        <v>3.1887388039308498E-3</v>
      </c>
      <c r="I997" s="6">
        <f>IF(名目付加価値!I997&gt;0,名目付加価値!I997/SUMIF(名目付加価値!I993:I1015,"&lt;&gt;0"),0)</f>
        <v>2.6416432817492502E-3</v>
      </c>
      <c r="J997" s="6">
        <f>IF(名目付加価値!J997&gt;0,名目付加価値!J997/SUMIF(名目付加価値!J993:J1015,"&lt;&gt;0"),0)</f>
        <v>3.2923130598157737E-3</v>
      </c>
    </row>
    <row r="998" spans="1:10" x14ac:dyDescent="0.15">
      <c r="A998" s="1">
        <v>44</v>
      </c>
      <c r="B998" s="1" t="s">
        <v>335</v>
      </c>
      <c r="C998" s="1">
        <v>6</v>
      </c>
      <c r="D998" s="1" t="s">
        <v>2</v>
      </c>
      <c r="E998" s="6">
        <f>IF(名目付加価値!E998&gt;0,名目付加価値!E998/SUMIF(名目付加価値!E993:E1015,"&lt;&gt;0"),0)</f>
        <v>1.6870592171360457E-2</v>
      </c>
      <c r="F998" s="6">
        <f>IF(名目付加価値!F998&gt;0,名目付加価値!F998/SUMIF(名目付加価値!F993:F1015,"&lt;&gt;0"),0)</f>
        <v>1.8720561118063903E-2</v>
      </c>
      <c r="G998" s="6">
        <f>IF(名目付加価値!G998&gt;0,名目付加価値!G998/SUMIF(名目付加価値!G993:G1015,"&lt;&gt;0"),0)</f>
        <v>3.0283756599590903E-2</v>
      </c>
      <c r="H998" s="6">
        <f>IF(名目付加価値!H998&gt;0,名目付加価値!H998/SUMIF(名目付加価値!H993:H1015,"&lt;&gt;0"),0)</f>
        <v>1.4416119283315668E-2</v>
      </c>
      <c r="I998" s="6">
        <f>IF(名目付加価値!I998&gt;0,名目付加価値!I998/SUMIF(名目付加価値!I993:I1015,"&lt;&gt;0"),0)</f>
        <v>6.7061522622280274E-3</v>
      </c>
      <c r="J998" s="6">
        <f>IF(名目付加価値!J998&gt;0,名目付加価値!J998/SUMIF(名目付加価値!J993:J1015,"&lt;&gt;0"),0)</f>
        <v>8.2071085299541355E-3</v>
      </c>
    </row>
    <row r="999" spans="1:10" x14ac:dyDescent="0.15">
      <c r="A999" s="1">
        <v>44</v>
      </c>
      <c r="B999" s="1" t="s">
        <v>335</v>
      </c>
      <c r="C999" s="1">
        <v>7</v>
      </c>
      <c r="D999" s="1" t="s">
        <v>19</v>
      </c>
      <c r="E999" s="6">
        <f>IF(名目付加価値!E999&gt;0,名目付加価値!E999/SUMIF(名目付加価値!E993:E1015,"&lt;&gt;0"),0)</f>
        <v>3.0506955673757125E-2</v>
      </c>
      <c r="F999" s="6">
        <f>IF(名目付加価値!F999&gt;0,名目付加価値!F999/SUMIF(名目付加価値!F993:F1015,"&lt;&gt;0"),0)</f>
        <v>3.3087966970817638E-2</v>
      </c>
      <c r="G999" s="6">
        <f>IF(名目付加価値!G999&gt;0,名目付加価値!G999/SUMIF(名目付加価値!G993:G1015,"&lt;&gt;0"),0)</f>
        <v>0</v>
      </c>
      <c r="H999" s="6">
        <f>IF(名目付加価値!H999&gt;0,名目付加価値!H999/SUMIF(名目付加価値!H993:H1015,"&lt;&gt;0"),0)</f>
        <v>2.5051959997699901E-2</v>
      </c>
      <c r="I999" s="6">
        <f>IF(名目付加価値!I999&gt;0,名目付加価値!I999/SUMIF(名目付加価値!I993:I1015,"&lt;&gt;0"),0)</f>
        <v>7.1263403709009812E-2</v>
      </c>
      <c r="J999" s="6">
        <f>IF(名目付加価値!J999&gt;0,名目付加価値!J999/SUMIF(名目付加価値!J993:J1015,"&lt;&gt;0"),0)</f>
        <v>3.1319096638447917E-2</v>
      </c>
    </row>
    <row r="1000" spans="1:10" x14ac:dyDescent="0.15">
      <c r="A1000" s="1">
        <v>44</v>
      </c>
      <c r="B1000" s="1" t="s">
        <v>335</v>
      </c>
      <c r="C1000" s="1">
        <v>8</v>
      </c>
      <c r="D1000" s="1" t="s">
        <v>20</v>
      </c>
      <c r="E1000" s="6">
        <f>IF(名目付加価値!E1000&gt;0,名目付加価値!E1000/SUMIF(名目付加価値!E993:E1015,"&lt;&gt;0"),0)</f>
        <v>2.1934956817041319E-2</v>
      </c>
      <c r="F1000" s="6">
        <f>IF(名目付加価値!F1000&gt;0,名目付加価値!F1000/SUMIF(名目付加価値!F993:F1015,"&lt;&gt;0"),0)</f>
        <v>2.0398562312033224E-2</v>
      </c>
      <c r="G1000" s="6">
        <f>IF(名目付加価値!G1000&gt;0,名目付加価値!G1000/SUMIF(名目付加価値!G993:G1015,"&lt;&gt;0"),0)</f>
        <v>2.0665394113169006E-2</v>
      </c>
      <c r="H1000" s="6">
        <f>IF(名目付加価値!H1000&gt;0,名目付加価値!H1000/SUMIF(名目付加価値!H993:H1015,"&lt;&gt;0"),0)</f>
        <v>1.5740506840578605E-2</v>
      </c>
      <c r="I1000" s="6">
        <f>IF(名目付加価値!I1000&gt;0,名目付加価値!I1000/SUMIF(名目付加価値!I993:I1015,"&lt;&gt;0"),0)</f>
        <v>1.0905341712653449E-2</v>
      </c>
      <c r="J1000" s="6">
        <f>IF(名目付加価値!J1000&gt;0,名目付加価値!J1000/SUMIF(名目付加価値!J993:J1015,"&lt;&gt;0"),0)</f>
        <v>9.1207506881516125E-3</v>
      </c>
    </row>
    <row r="1001" spans="1:10" x14ac:dyDescent="0.15">
      <c r="A1001" s="1">
        <v>44</v>
      </c>
      <c r="B1001" s="1" t="s">
        <v>335</v>
      </c>
      <c r="C1001" s="1">
        <v>9</v>
      </c>
      <c r="D1001" s="1" t="s">
        <v>21</v>
      </c>
      <c r="E1001" s="6">
        <f>IF(名目付加価値!E1001&gt;0,名目付加価値!E1001/SUMIF(名目付加価値!E993:E1015,"&lt;&gt;0"),0)</f>
        <v>4.7435591714383461E-2</v>
      </c>
      <c r="F1001" s="6">
        <f>IF(名目付加価値!F1001&gt;0,名目付加価値!F1001/SUMIF(名目付加価値!F993:F1015,"&lt;&gt;0"),0)</f>
        <v>9.7713348888334078E-2</v>
      </c>
      <c r="G1001" s="6">
        <f>IF(名目付加価値!G1001&gt;0,名目付加価値!G1001/SUMIF(名目付加価値!G993:G1015,"&lt;&gt;0"),0)</f>
        <v>6.7997704456642341E-2</v>
      </c>
      <c r="H1001" s="6">
        <f>IF(名目付加価値!H1001&gt;0,名目付加価値!H1001/SUMIF(名目付加価値!H993:H1015,"&lt;&gt;0"),0)</f>
        <v>3.6837147488401209E-2</v>
      </c>
      <c r="I1001" s="6">
        <f>IF(名目付加価値!I1001&gt;0,名目付加価値!I1001/SUMIF(名目付加価値!I993:I1015,"&lt;&gt;0"),0)</f>
        <v>5.1556569868611256E-2</v>
      </c>
      <c r="J1001" s="6">
        <f>IF(名目付加価値!J1001&gt;0,名目付加価値!J1001/SUMIF(名目付加価値!J993:J1015,"&lt;&gt;0"),0)</f>
        <v>3.5332186463964077E-2</v>
      </c>
    </row>
    <row r="1002" spans="1:10" x14ac:dyDescent="0.15">
      <c r="A1002" s="1">
        <v>44</v>
      </c>
      <c r="B1002" s="1" t="s">
        <v>335</v>
      </c>
      <c r="C1002" s="1">
        <v>10</v>
      </c>
      <c r="D1002" s="1" t="s">
        <v>22</v>
      </c>
      <c r="E1002" s="6">
        <f>IF(名目付加価値!E1002&gt;0,名目付加価値!E1002/SUMIF(名目付加価値!E993:E1015,"&lt;&gt;0"),0)</f>
        <v>4.9423434221556699E-3</v>
      </c>
      <c r="F1002" s="6">
        <f>IF(名目付加価値!F1002&gt;0,名目付加価値!F1002/SUMIF(名目付加価値!F993:F1015,"&lt;&gt;0"),0)</f>
        <v>8.5567138875517305E-3</v>
      </c>
      <c r="G1002" s="6">
        <f>IF(名目付加価値!G1002&gt;0,名目付加価値!G1002/SUMIF(名目付加価値!G993:G1015,"&lt;&gt;0"),0)</f>
        <v>8.1790871268303152E-3</v>
      </c>
      <c r="H1002" s="6">
        <f>IF(名目付加価値!H1002&gt;0,名目付加価値!H1002/SUMIF(名目付加価値!H993:H1015,"&lt;&gt;0"),0)</f>
        <v>8.6297916729993571E-3</v>
      </c>
      <c r="I1002" s="6">
        <f>IF(名目付加価値!I1002&gt;0,名目付加価値!I1002/SUMIF(名目付加価値!I993:I1015,"&lt;&gt;0"),0)</f>
        <v>4.6363578069982883E-3</v>
      </c>
      <c r="J1002" s="6">
        <f>IF(名目付加価値!J1002&gt;0,名目付加価値!J1002/SUMIF(名目付加価値!J993:J1015,"&lt;&gt;0"),0)</f>
        <v>5.04967976501078E-3</v>
      </c>
    </row>
    <row r="1003" spans="1:10" x14ac:dyDescent="0.15">
      <c r="A1003" s="1">
        <v>44</v>
      </c>
      <c r="B1003" s="1" t="s">
        <v>335</v>
      </c>
      <c r="C1003" s="1">
        <v>11</v>
      </c>
      <c r="D1003" s="1" t="s">
        <v>23</v>
      </c>
      <c r="E1003" s="6">
        <f>IF(名目付加価値!E1003&gt;0,名目付加価値!E1003/SUMIF(名目付加価値!E993:E1015,"&lt;&gt;0"),0)</f>
        <v>5.1136204929467799E-3</v>
      </c>
      <c r="F1003" s="6">
        <f>IF(名目付加価値!F1003&gt;0,名目付加価値!F1003/SUMIF(名目付加価値!F993:F1015,"&lt;&gt;0"),0)</f>
        <v>3.8235678406438045E-3</v>
      </c>
      <c r="G1003" s="6">
        <f>IF(名目付加価値!G1003&gt;0,名目付加価値!G1003/SUMIF(名目付加価値!G993:G1015,"&lt;&gt;0"),0)</f>
        <v>1.0211580749780284E-2</v>
      </c>
      <c r="H1003" s="6">
        <f>IF(名目付加価値!H1003&gt;0,名目付加価値!H1003/SUMIF(名目付加価値!H993:H1015,"&lt;&gt;0"),0)</f>
        <v>1.0446171076272947E-2</v>
      </c>
      <c r="I1003" s="6">
        <f>IF(名目付加価値!I1003&gt;0,名目付加価値!I1003/SUMIF(名目付加価値!I993:I1015,"&lt;&gt;0"),0)</f>
        <v>2.043277716702421E-2</v>
      </c>
      <c r="J1003" s="6">
        <f>IF(名目付加価値!J1003&gt;0,名目付加価値!J1003/SUMIF(名目付加価値!J993:J1015,"&lt;&gt;0"),0)</f>
        <v>2.0901533991366659E-2</v>
      </c>
    </row>
    <row r="1004" spans="1:10" x14ac:dyDescent="0.15">
      <c r="A1004" s="1">
        <v>44</v>
      </c>
      <c r="B1004" s="1" t="s">
        <v>335</v>
      </c>
      <c r="C1004" s="1">
        <v>12</v>
      </c>
      <c r="D1004" s="1" t="s">
        <v>24</v>
      </c>
      <c r="E1004" s="6">
        <f>IF(名目付加価値!E1004&gt;0,名目付加価値!E1004/SUMIF(名目付加価値!E993:E1015,"&lt;&gt;0"),0)</f>
        <v>3.1569017035667237E-3</v>
      </c>
      <c r="F1004" s="6">
        <f>IF(名目付加価値!F1004&gt;0,名目付加価値!F1004/SUMIF(名目付加価値!F993:F1015,"&lt;&gt;0"),0)</f>
        <v>1.3817111692269488E-2</v>
      </c>
      <c r="G1004" s="6">
        <f>IF(名目付加価値!G1004&gt;0,名目付加価値!G1004/SUMIF(名目付加価値!G993:G1015,"&lt;&gt;0"),0)</f>
        <v>5.9016957033483239E-2</v>
      </c>
      <c r="H1004" s="6">
        <f>IF(名目付加価値!H1004&gt;0,名目付加価値!H1004/SUMIF(名目付加価値!H993:H1015,"&lt;&gt;0"),0)</f>
        <v>7.6983986686656181E-2</v>
      </c>
      <c r="I1004" s="6">
        <f>IF(名目付加価値!I1004&gt;0,名目付加価値!I1004/SUMIF(名目付加価値!I993:I1015,"&lt;&gt;0"),0)</f>
        <v>4.6713585330146148E-2</v>
      </c>
      <c r="J1004" s="6">
        <f>IF(名目付加価値!J1004&gt;0,名目付加価値!J1004/SUMIF(名目付加価値!J993:J1015,"&lt;&gt;0"),0)</f>
        <v>3.2437291502528831E-2</v>
      </c>
    </row>
    <row r="1005" spans="1:10" x14ac:dyDescent="0.15">
      <c r="A1005" s="1">
        <v>44</v>
      </c>
      <c r="B1005" s="1" t="s">
        <v>335</v>
      </c>
      <c r="C1005" s="1">
        <v>13</v>
      </c>
      <c r="D1005" s="1" t="s">
        <v>25</v>
      </c>
      <c r="E1005" s="6">
        <f>IF(名目付加価値!E1005&gt;0,名目付加価値!E1005/SUMIF(名目付加価値!E993:E1015,"&lt;&gt;0"),0)</f>
        <v>6.163458320270365E-3</v>
      </c>
      <c r="F1005" s="6">
        <f>IF(名目付加価値!F1005&gt;0,名目付加価値!F1005/SUMIF(名目付加価値!F993:F1015,"&lt;&gt;0"),0)</f>
        <v>6.7446192312024733E-3</v>
      </c>
      <c r="G1005" s="6">
        <f>IF(名目付加価値!G1005&gt;0,名目付加価値!G1005/SUMIF(名目付加価値!G993:G1015,"&lt;&gt;0"),0)</f>
        <v>6.6858733131023116E-3</v>
      </c>
      <c r="H1005" s="6">
        <f>IF(名目付加価値!H1005&gt;0,名目付加価値!H1005/SUMIF(名目付加価値!H993:H1015,"&lt;&gt;0"),0)</f>
        <v>6.9882190985177117E-3</v>
      </c>
      <c r="I1005" s="6">
        <f>IF(名目付加価値!I1005&gt;0,名目付加価値!I1005/SUMIF(名目付加価値!I993:I1015,"&lt;&gt;0"),0)</f>
        <v>1.1578510940806384E-2</v>
      </c>
      <c r="J1005" s="6">
        <f>IF(名目付加価値!J1005&gt;0,名目付加価値!J1005/SUMIF(名目付加価値!J993:J1015,"&lt;&gt;0"),0)</f>
        <v>1.7535916264134019E-2</v>
      </c>
    </row>
    <row r="1006" spans="1:10" x14ac:dyDescent="0.15">
      <c r="A1006" s="1">
        <v>44</v>
      </c>
      <c r="B1006" s="1" t="s">
        <v>335</v>
      </c>
      <c r="C1006" s="1">
        <v>14</v>
      </c>
      <c r="D1006" s="1" t="s">
        <v>26</v>
      </c>
      <c r="E1006" s="6">
        <f>IF(名目付加価値!E1006&gt;0,名目付加価値!E1006/SUMIF(名目付加価値!E993:E1015,"&lt;&gt;0"),0)</f>
        <v>4.7337411289760038E-4</v>
      </c>
      <c r="F1006" s="6">
        <f>IF(名目付加価値!F1006&gt;0,名目付加価値!F1006/SUMIF(名目付加価値!F993:F1015,"&lt;&gt;0"),0)</f>
        <v>3.5916138925962747E-3</v>
      </c>
      <c r="G1006" s="6">
        <f>IF(名目付加価値!G1006&gt;0,名目付加価値!G1006/SUMIF(名目付加価値!G993:G1015,"&lt;&gt;0"),0)</f>
        <v>8.1650861986702298E-3</v>
      </c>
      <c r="H1006" s="6">
        <f>IF(名目付加価値!H1006&gt;0,名目付加価値!H1006/SUMIF(名目付加価値!H993:H1015,"&lt;&gt;0"),0)</f>
        <v>1.9879706975413046E-2</v>
      </c>
      <c r="I1006" s="6">
        <f>IF(名目付加価値!I1006&gt;0,名目付加価値!I1006/SUMIF(名目付加価値!I993:I1015,"&lt;&gt;0"),0)</f>
        <v>2.4224349871223228E-2</v>
      </c>
      <c r="J1006" s="6">
        <f>IF(名目付加価値!J1006&gt;0,名目付加価値!J1006/SUMIF(名目付加価値!J993:J1015,"&lt;&gt;0"),0)</f>
        <v>2.5033671656850776E-2</v>
      </c>
    </row>
    <row r="1007" spans="1:10" x14ac:dyDescent="0.15">
      <c r="A1007" s="1">
        <v>44</v>
      </c>
      <c r="B1007" s="1" t="s">
        <v>335</v>
      </c>
      <c r="C1007" s="1">
        <v>15</v>
      </c>
      <c r="D1007" s="1" t="s">
        <v>27</v>
      </c>
      <c r="E1007" s="6">
        <f>IF(名目付加価値!E1007&gt;0,名目付加価値!E1007/SUMIF(名目付加価値!E993:E1015,"&lt;&gt;0"),0)</f>
        <v>2.3960498638580491E-2</v>
      </c>
      <c r="F1007" s="6">
        <f>IF(名目付加価値!F1007&gt;0,名目付加価値!F1007/SUMIF(名目付加価値!F993:F1015,"&lt;&gt;0"),0)</f>
        <v>2.0612739677741371E-2</v>
      </c>
      <c r="G1007" s="6">
        <f>IF(名目付加価値!G1007&gt;0,名目付加価値!G1007/SUMIF(名目付加価値!G993:G1015,"&lt;&gt;0"),0)</f>
        <v>2.1460251181949802E-2</v>
      </c>
      <c r="H1007" s="6">
        <f>IF(名目付加価値!H1007&gt;0,名目付加価値!H1007/SUMIF(名目付加価値!H993:H1015,"&lt;&gt;0"),0)</f>
        <v>1.5105226121704327E-2</v>
      </c>
      <c r="I1007" s="6">
        <f>IF(名目付加価値!I1007&gt;0,名目付加価値!I1007/SUMIF(名目付加価値!I993:I1015,"&lt;&gt;0"),0)</f>
        <v>1.2601696102965148E-2</v>
      </c>
      <c r="J1007" s="6">
        <f>IF(名目付加価値!J1007&gt;0,名目付加価値!J1007/SUMIF(名目付加価値!J993:J1015,"&lt;&gt;0"),0)</f>
        <v>1.345075601506223E-2</v>
      </c>
    </row>
    <row r="1008" spans="1:10" x14ac:dyDescent="0.15">
      <c r="A1008" s="1">
        <v>44</v>
      </c>
      <c r="B1008" s="1" t="s">
        <v>334</v>
      </c>
      <c r="C1008" s="1">
        <v>16</v>
      </c>
      <c r="D1008" s="1" t="s">
        <v>10</v>
      </c>
      <c r="E1008" s="6">
        <f>IF(名目付加価値!E1008&gt;0,名目付加価値!E1008/SUMIF(名目付加価値!E993:E1015,"&lt;&gt;0"),0)</f>
        <v>0.13270861536164696</v>
      </c>
      <c r="F1008" s="6">
        <f>IF(名目付加価値!F1008&gt;0,名目付加価値!F1008/SUMIF(名目付加価値!F993:F1015,"&lt;&gt;0"),0)</f>
        <v>0.11206803489020246</v>
      </c>
      <c r="G1008" s="6">
        <f>IF(名目付加価値!G1008&gt;0,名目付加価値!G1008/SUMIF(名目付加価値!G993:G1015,"&lt;&gt;0"),0)</f>
        <v>0.1242868180725045</v>
      </c>
      <c r="H1008" s="6">
        <f>IF(名目付加価値!H1008&gt;0,名目付加価値!H1008/SUMIF(名目付加価値!H993:H1015,"&lt;&gt;0"),0)</f>
        <v>9.7057348416944453E-2</v>
      </c>
      <c r="I1008" s="6">
        <f>IF(名目付加価値!I1008&gt;0,名目付加価値!I1008/SUMIF(名目付加価値!I993:I1015,"&lt;&gt;0"),0)</f>
        <v>6.8661277633181403E-2</v>
      </c>
      <c r="J1008" s="6">
        <f>IF(名目付加価値!J1008&gt;0,名目付加価値!J1008/SUMIF(名目付加価値!J993:J1015,"&lt;&gt;0"),0)</f>
        <v>6.931294482102561E-2</v>
      </c>
    </row>
    <row r="1009" spans="1:10" x14ac:dyDescent="0.15">
      <c r="A1009" s="1">
        <v>44</v>
      </c>
      <c r="B1009" s="1" t="s">
        <v>334</v>
      </c>
      <c r="C1009" s="1">
        <v>17</v>
      </c>
      <c r="D1009" s="1" t="s">
        <v>11</v>
      </c>
      <c r="E1009" s="6">
        <f>IF(名目付加価値!E1009&gt;0,名目付加価値!E1009/SUMIF(名目付加価値!E993:E1015,"&lt;&gt;0"),0)</f>
        <v>2.7803694365516357E-2</v>
      </c>
      <c r="F1009" s="6">
        <f>IF(名目付加価値!F1009&gt;0,名目付加価値!F1009/SUMIF(名目付加価値!F993:F1015,"&lt;&gt;0"),0)</f>
        <v>2.7412919508975668E-2</v>
      </c>
      <c r="G1009" s="6">
        <f>IF(名目付加価値!G1009&gt;0,名目付加価値!G1009/SUMIF(名目付加価値!G993:G1015,"&lt;&gt;0"),0)</f>
        <v>2.8574085019154278E-2</v>
      </c>
      <c r="H1009" s="6">
        <f>IF(名目付加価値!H1009&gt;0,名目付加価値!H1009/SUMIF(名目付加価値!H993:H1015,"&lt;&gt;0"),0)</f>
        <v>3.5354869932069544E-2</v>
      </c>
      <c r="I1009" s="6">
        <f>IF(名目付加価値!I1009&gt;0,名目付加価値!I1009/SUMIF(名目付加価値!I993:I1015,"&lt;&gt;0"),0)</f>
        <v>2.5653275729761137E-2</v>
      </c>
      <c r="J1009" s="6">
        <f>IF(名目付加価値!J1009&gt;0,名目付加価値!J1009/SUMIF(名目付加価値!J993:J1015,"&lt;&gt;0"),0)</f>
        <v>3.3703609812573268E-2</v>
      </c>
    </row>
    <row r="1010" spans="1:10" x14ac:dyDescent="0.15">
      <c r="A1010" s="1">
        <v>44</v>
      </c>
      <c r="B1010" s="1" t="s">
        <v>334</v>
      </c>
      <c r="C1010" s="1">
        <v>18</v>
      </c>
      <c r="D1010" s="1" t="s">
        <v>12</v>
      </c>
      <c r="E1010" s="6">
        <f>IF(名目付加価値!E1010&gt;0,名目付加価値!E1010/SUMIF(名目付加価値!E993:E1015,"&lt;&gt;0"),0)</f>
        <v>9.0952792007123556E-2</v>
      </c>
      <c r="F1010" s="6">
        <f>IF(名目付加価値!F1010&gt;0,名目付加価値!F1010/SUMIF(名目付加価値!F993:F1015,"&lt;&gt;0"),0)</f>
        <v>9.510375843793599E-2</v>
      </c>
      <c r="G1010" s="6">
        <f>IF(名目付加価値!G1010&gt;0,名目付加価値!G1010/SUMIF(名目付加価値!G993:G1015,"&lt;&gt;0"),0)</f>
        <v>9.062036895679583E-2</v>
      </c>
      <c r="H1010" s="6">
        <f>IF(名目付加価値!H1010&gt;0,名目付加価値!H1010/SUMIF(名目付加価値!H993:H1015,"&lt;&gt;0"),0)</f>
        <v>9.6898705561860046E-2</v>
      </c>
      <c r="I1010" s="6">
        <f>IF(名目付加価値!I1010&gt;0,名目付加価値!I1010/SUMIF(名目付加価値!I993:I1015,"&lt;&gt;0"),0)</f>
        <v>8.9741748715856287E-2</v>
      </c>
      <c r="J1010" s="6">
        <f>IF(名目付加価値!J1010&gt;0,名目付加価値!J1010/SUMIF(名目付加価値!J993:J1015,"&lt;&gt;0"),0)</f>
        <v>9.1810653698236988E-2</v>
      </c>
    </row>
    <row r="1011" spans="1:10" x14ac:dyDescent="0.15">
      <c r="A1011" s="1">
        <v>44</v>
      </c>
      <c r="B1011" s="1" t="s">
        <v>334</v>
      </c>
      <c r="C1011" s="1">
        <v>19</v>
      </c>
      <c r="D1011" s="1" t="s">
        <v>13</v>
      </c>
      <c r="E1011" s="6">
        <f>IF(名目付加価値!E1011&gt;0,名目付加価値!E1011/SUMIF(名目付加価値!E993:E1015,"&lt;&gt;0"),0)</f>
        <v>4.4939093625450018E-2</v>
      </c>
      <c r="F1011" s="6">
        <f>IF(名目付加価値!F1011&gt;0,名目付加価値!F1011/SUMIF(名目付加価値!F993:F1015,"&lt;&gt;0"),0)</f>
        <v>4.602207088775425E-2</v>
      </c>
      <c r="G1011" s="6">
        <f>IF(名目付加価値!G1011&gt;0,名目付加価値!G1011/SUMIF(名目付加価値!G993:G1015,"&lt;&gt;0"),0)</f>
        <v>5.1417324608379111E-2</v>
      </c>
      <c r="H1011" s="6">
        <f>IF(名目付加価値!H1011&gt;0,名目付加価値!H1011/SUMIF(名目付加価値!H993:H1015,"&lt;&gt;0"),0)</f>
        <v>4.1438766887862723E-2</v>
      </c>
      <c r="I1011" s="6">
        <f>IF(名目付加価値!I1011&gt;0,名目付加価値!I1011/SUMIF(名目付加価値!I993:I1015,"&lt;&gt;0"),0)</f>
        <v>3.8345227792391426E-2</v>
      </c>
      <c r="J1011" s="6">
        <f>IF(名目付加価値!J1011&gt;0,名目付加価値!J1011/SUMIF(名目付加価値!J993:J1015,"&lt;&gt;0"),0)</f>
        <v>4.0128420072364723E-2</v>
      </c>
    </row>
    <row r="1012" spans="1:10" x14ac:dyDescent="0.15">
      <c r="A1012" s="1">
        <v>44</v>
      </c>
      <c r="B1012" s="1" t="s">
        <v>334</v>
      </c>
      <c r="C1012" s="1">
        <v>20</v>
      </c>
      <c r="D1012" s="1" t="s">
        <v>14</v>
      </c>
      <c r="E1012" s="6">
        <f>IF(名目付加価値!E1012&gt;0,名目付加価値!E1012/SUMIF(名目付加価値!E993:E1015,"&lt;&gt;0"),0)</f>
        <v>1.5389116508995529E-2</v>
      </c>
      <c r="F1012" s="6">
        <f>IF(名目付加価値!F1012&gt;0,名目付加価値!F1012/SUMIF(名目付加価値!F993:F1015,"&lt;&gt;0"),0)</f>
        <v>1.762887346803611E-2</v>
      </c>
      <c r="G1012" s="6">
        <f>IF(名目付加価値!G1012&gt;0,名目付加価値!G1012/SUMIF(名目付加価値!G993:G1015,"&lt;&gt;0"),0)</f>
        <v>1.5267561473281083E-2</v>
      </c>
      <c r="H1012" s="6">
        <f>IF(名目付加価値!H1012&gt;0,名目付加価値!H1012/SUMIF(名目付加価値!H993:H1015,"&lt;&gt;0"),0)</f>
        <v>1.0494489902999409E-2</v>
      </c>
      <c r="I1012" s="6">
        <f>IF(名目付加価値!I1012&gt;0,名目付加価値!I1012/SUMIF(名目付加価値!I993:I1015,"&lt;&gt;0"),0)</f>
        <v>1.1222714520183351E-2</v>
      </c>
      <c r="J1012" s="6">
        <f>IF(名目付加価値!J1012&gt;0,名目付加価値!J1012/SUMIF(名目付加価値!J993:J1015,"&lt;&gt;0"),0)</f>
        <v>1.355522988670908E-2</v>
      </c>
    </row>
    <row r="1013" spans="1:10" x14ac:dyDescent="0.15">
      <c r="A1013" s="1">
        <v>44</v>
      </c>
      <c r="B1013" s="1" t="s">
        <v>334</v>
      </c>
      <c r="C1013" s="1">
        <v>21</v>
      </c>
      <c r="D1013" s="1" t="s">
        <v>15</v>
      </c>
      <c r="E1013" s="6">
        <f>IF(名目付加価値!E1013&gt;0,名目付加価値!E1013/SUMIF(名目付加価値!E993:E1015,"&lt;&gt;0"),0)</f>
        <v>6.8684440354974438E-2</v>
      </c>
      <c r="F1013" s="6">
        <f>IF(名目付加価値!F1013&gt;0,名目付加価値!F1013/SUMIF(名目付加価値!F993:F1015,"&lt;&gt;0"),0)</f>
        <v>5.6279940800927103E-2</v>
      </c>
      <c r="G1013" s="6">
        <f>IF(名目付加価値!G1013&gt;0,名目付加価値!G1013/SUMIF(名目付加価値!G993:G1015,"&lt;&gt;0"),0)</f>
        <v>5.9685774886975095E-2</v>
      </c>
      <c r="H1013" s="6">
        <f>IF(名目付加価値!H1013&gt;0,名目付加価値!H1013/SUMIF(名目付加価値!H993:H1015,"&lt;&gt;0"),0)</f>
        <v>6.0237572434378439E-2</v>
      </c>
      <c r="I1013" s="6">
        <f>IF(名目付加価値!I1013&gt;0,名目付加価値!I1013/SUMIF(名目付加価値!I993:I1015,"&lt;&gt;0"),0)</f>
        <v>6.2778515551360298E-2</v>
      </c>
      <c r="J1013" s="6">
        <f>IF(名目付加価値!J1013&gt;0,名目付加価値!J1013/SUMIF(名目付加価値!J993:J1015,"&lt;&gt;0"),0)</f>
        <v>6.5551577272527861E-2</v>
      </c>
    </row>
    <row r="1014" spans="1:10" x14ac:dyDescent="0.15">
      <c r="A1014" s="1">
        <v>44</v>
      </c>
      <c r="B1014" s="1" t="s">
        <v>210</v>
      </c>
      <c r="C1014" s="1">
        <v>22</v>
      </c>
      <c r="D1014" s="1" t="s">
        <v>7</v>
      </c>
      <c r="E1014" s="6">
        <f>IF(名目付加価値!E1014&gt;0,名目付加価値!E1014/SUMIF(名目付加価値!E993:E1015,"&lt;&gt;0"),0)</f>
        <v>0.11718638244162631</v>
      </c>
      <c r="F1014" s="6">
        <f>IF(名目付加価値!F1014&gt;0,名目付加価値!F1014/SUMIF(名目付加価値!F993:F1015,"&lt;&gt;0"),0)</f>
        <v>0.17119761355714824</v>
      </c>
      <c r="G1014" s="6">
        <f>IF(名目付加価値!G1014&gt;0,名目付加価値!G1014/SUMIF(名目付加価値!G993:G1015,"&lt;&gt;0"),0)</f>
        <v>0.17055289994418935</v>
      </c>
      <c r="H1014" s="6">
        <f>IF(名目付加価値!H1014&gt;0,名目付加価値!H1014/SUMIF(名目付加価値!H993:H1015,"&lt;&gt;0"),0)</f>
        <v>0.21057867534510372</v>
      </c>
      <c r="I1014" s="6">
        <f>IF(名目付加価値!I1014&gt;0,名目付加価値!I1014/SUMIF(名目付加価値!I993:I1015,"&lt;&gt;0"),0)</f>
        <v>0.24809947275563132</v>
      </c>
      <c r="J1014" s="6">
        <f>IF(名目付加価値!J1014&gt;0,名目付加価値!J1014/SUMIF(名目付加価値!J993:J1015,"&lt;&gt;0"),0)</f>
        <v>0.27261951201425189</v>
      </c>
    </row>
    <row r="1015" spans="1:10" x14ac:dyDescent="0.15">
      <c r="A1015" s="1">
        <v>44</v>
      </c>
      <c r="B1015" s="1" t="s">
        <v>210</v>
      </c>
      <c r="C1015" s="1">
        <v>23</v>
      </c>
      <c r="D1015" s="1" t="s">
        <v>28</v>
      </c>
      <c r="E1015" s="6">
        <f>IF(名目付加価値!E1015&gt;0,名目付加価値!E1015/SUMIF(名目付加価値!E993:E1015,"&lt;&gt;0"),0)</f>
        <v>0.1005434393616505</v>
      </c>
      <c r="F1015" s="6">
        <f>IF(名目付加価値!F1015&gt;0,名目付加価値!F1015/SUMIF(名目付加価値!F993:F1015,"&lt;&gt;0"),0)</f>
        <v>0.11799964071221994</v>
      </c>
      <c r="G1015" s="6">
        <f>IF(名目付加価値!G1015&gt;0,名目付加価値!G1015/SUMIF(名目付加価値!G993:G1015,"&lt;&gt;0"),0)</f>
        <v>0.11534570174990537</v>
      </c>
      <c r="H1015" s="6">
        <f>IF(名目付加価値!H1015&gt;0,名目付加価値!H1015/SUMIF(名目付加価値!H993:H1015,"&lt;&gt;0"),0)</f>
        <v>0.12152932012224429</v>
      </c>
      <c r="I1015" s="6">
        <f>IF(名目付加価値!I1015&gt;0,名目付加価値!I1015/SUMIF(名目付加価値!I993:I1015,"&lt;&gt;0"),0)</f>
        <v>0.12835371060045656</v>
      </c>
      <c r="J1015" s="6">
        <f>IF(名目付加価値!J1015&gt;0,名目付加価値!J1015/SUMIF(名目付加価値!J993:J1015,"&lt;&gt;0"),0)</f>
        <v>0.14339953344231063</v>
      </c>
    </row>
    <row r="1016" spans="1:10" x14ac:dyDescent="0.15">
      <c r="A1016" s="1">
        <v>45</v>
      </c>
      <c r="B1016" s="1" t="s">
        <v>336</v>
      </c>
      <c r="C1016" s="1">
        <v>1</v>
      </c>
      <c r="D1016" s="1" t="s">
        <v>8</v>
      </c>
      <c r="E1016" s="6">
        <f>IF(名目付加価値!E1016&gt;0,名目付加価値!E1016/SUMIF(名目付加価値!E1016:E1038,"&lt;&gt;0"),0)</f>
        <v>0.15990191208254753</v>
      </c>
      <c r="F1016" s="6">
        <f>IF(名目付加価値!F1016&gt;0,名目付加価値!F1016/SUMIF(名目付加価値!F1016:F1038,"&lt;&gt;0"),0)</f>
        <v>0.11963714251135241</v>
      </c>
      <c r="G1016" s="6">
        <f>IF(名目付加価値!G1016&gt;0,名目付加価値!G1016/SUMIF(名目付加価値!G1016:G1038,"&lt;&gt;0"),0)</f>
        <v>0.10340412389301419</v>
      </c>
      <c r="H1016" s="6">
        <f>IF(名目付加価値!H1016&gt;0,名目付加価値!H1016/SUMIF(名目付加価値!H1016:H1038,"&lt;&gt;0"),0)</f>
        <v>6.8994432931944669E-2</v>
      </c>
      <c r="I1016" s="6">
        <f>IF(名目付加価値!I1016&gt;0,名目付加価値!I1016/SUMIF(名目付加価値!I1016:I1038,"&lt;&gt;0"),0)</f>
        <v>6.3670850453619005E-2</v>
      </c>
      <c r="J1016" s="6">
        <f>IF(名目付加価値!J1016&gt;0,名目付加価値!J1016/SUMIF(名目付加価値!J1016:J1038,"&lt;&gt;0"),0)</f>
        <v>5.97103742926915E-2</v>
      </c>
    </row>
    <row r="1017" spans="1:10" x14ac:dyDescent="0.15">
      <c r="A1017" s="1">
        <v>45</v>
      </c>
      <c r="B1017" s="1" t="s">
        <v>336</v>
      </c>
      <c r="C1017" s="1">
        <v>2</v>
      </c>
      <c r="D1017" s="1" t="s">
        <v>9</v>
      </c>
      <c r="E1017" s="6">
        <f>IF(名目付加価値!E1017&gt;0,名目付加価値!E1017/SUMIF(名目付加価値!E1016:E1038,"&lt;&gt;0"),0)</f>
        <v>4.1646414546513055E-3</v>
      </c>
      <c r="F1017" s="6">
        <f>IF(名目付加価値!F1017&gt;0,名目付加価値!F1017/SUMIF(名目付加価値!F1016:F1038,"&lt;&gt;0"),0)</f>
        <v>4.4796969532297131E-3</v>
      </c>
      <c r="G1017" s="6">
        <f>IF(名目付加価値!G1017&gt;0,名目付加価値!G1017/SUMIF(名目付加価値!G1016:G1038,"&lt;&gt;0"),0)</f>
        <v>1.8307713546161684E-3</v>
      </c>
      <c r="H1017" s="6">
        <f>IF(名目付加価値!H1017&gt;0,名目付加価値!H1017/SUMIF(名目付加価値!H1016:H1038,"&lt;&gt;0"),0)</f>
        <v>1.5723164202205546E-3</v>
      </c>
      <c r="I1017" s="6">
        <f>IF(名目付加価値!I1017&gt;0,名目付加価値!I1017/SUMIF(名目付加価値!I1016:I1038,"&lt;&gt;0"),0)</f>
        <v>5.203376526876104E-4</v>
      </c>
      <c r="J1017" s="6">
        <f>IF(名目付加価値!J1017&gt;0,名目付加価値!J1017/SUMIF(名目付加価値!J1016:J1038,"&lt;&gt;0"),0)</f>
        <v>6.2290653886024777E-4</v>
      </c>
    </row>
    <row r="1018" spans="1:10" x14ac:dyDescent="0.15">
      <c r="A1018" s="1">
        <v>45</v>
      </c>
      <c r="B1018" s="1" t="s">
        <v>337</v>
      </c>
      <c r="C1018" s="1">
        <v>3</v>
      </c>
      <c r="D1018" s="1" t="s">
        <v>16</v>
      </c>
      <c r="E1018" s="6">
        <f>IF(名目付加価値!E1018&gt;0,名目付加価値!E1018/SUMIF(名目付加価値!E1016:E1038,"&lt;&gt;0"),0)</f>
        <v>3.4619602006779326E-2</v>
      </c>
      <c r="F1018" s="6">
        <f>IF(名目付加価値!F1018&gt;0,名目付加価値!F1018/SUMIF(名目付加価値!F1016:F1038,"&lt;&gt;0"),0)</f>
        <v>3.3428471779834587E-2</v>
      </c>
      <c r="G1018" s="6">
        <f>IF(名目付加価値!G1018&gt;0,名目付加価値!G1018/SUMIF(名目付加価値!G1016:G1038,"&lt;&gt;0"),0)</f>
        <v>3.1912134950855799E-2</v>
      </c>
      <c r="H1018" s="6">
        <f>IF(名目付加価値!H1018&gt;0,名目付加価値!H1018/SUMIF(名目付加価値!H1016:H1038,"&lt;&gt;0"),0)</f>
        <v>3.7207179057915103E-2</v>
      </c>
      <c r="I1018" s="6">
        <f>IF(名目付加価値!I1018&gt;0,名目付加価値!I1018/SUMIF(名目付加価値!I1016:I1038,"&lt;&gt;0"),0)</f>
        <v>4.674235498625795E-2</v>
      </c>
      <c r="J1018" s="6">
        <f>IF(名目付加価値!J1018&gt;0,名目付加価値!J1018/SUMIF(名目付加価値!J1016:J1038,"&lt;&gt;0"),0)</f>
        <v>4.8157768692383217E-2</v>
      </c>
    </row>
    <row r="1019" spans="1:10" x14ac:dyDescent="0.15">
      <c r="A1019" s="1">
        <v>45</v>
      </c>
      <c r="B1019" s="1" t="s">
        <v>337</v>
      </c>
      <c r="C1019" s="1">
        <v>4</v>
      </c>
      <c r="D1019" s="1" t="s">
        <v>17</v>
      </c>
      <c r="E1019" s="6">
        <f>IF(名目付加価値!E1019&gt;0,名目付加価値!E1019/SUMIF(名目付加価値!E1016:E1038,"&lt;&gt;0"),0)</f>
        <v>1.085675900768888E-2</v>
      </c>
      <c r="F1019" s="6">
        <f>IF(名目付加価値!F1019&gt;0,名目付加価値!F1019/SUMIF(名目付加価値!F1016:F1038,"&lt;&gt;0"),0)</f>
        <v>1.3167225149753076E-2</v>
      </c>
      <c r="G1019" s="6">
        <f>IF(名目付加価値!G1019&gt;0,名目付加価値!G1019/SUMIF(名目付加価値!G1016:G1038,"&lt;&gt;0"),0)</f>
        <v>1.4070922262624134E-2</v>
      </c>
      <c r="H1019" s="6">
        <f>IF(名目付加価値!H1019&gt;0,名目付加価値!H1019/SUMIF(名目付加価値!H1016:H1038,"&lt;&gt;0"),0)</f>
        <v>7.3941586868706407E-3</v>
      </c>
      <c r="I1019" s="6">
        <f>IF(名目付加価値!I1019&gt;0,名目付加価値!I1019/SUMIF(名目付加価値!I1016:I1038,"&lt;&gt;0"),0)</f>
        <v>5.2319549491930658E-3</v>
      </c>
      <c r="J1019" s="6">
        <f>IF(名目付加価値!J1019&gt;0,名目付加価値!J1019/SUMIF(名目付加価値!J1016:J1038,"&lt;&gt;0"),0)</f>
        <v>4.6355623120926809E-3</v>
      </c>
    </row>
    <row r="1020" spans="1:10" x14ac:dyDescent="0.15">
      <c r="A1020" s="1">
        <v>45</v>
      </c>
      <c r="B1020" s="1" t="s">
        <v>337</v>
      </c>
      <c r="C1020" s="1">
        <v>5</v>
      </c>
      <c r="D1020" s="1" t="s">
        <v>18</v>
      </c>
      <c r="E1020" s="6">
        <f>IF(名目付加価値!E1020&gt;0,名目付加価値!E1020/SUMIF(名目付加価値!E1016:E1038,"&lt;&gt;0"),0)</f>
        <v>7.936663376598669E-3</v>
      </c>
      <c r="F1020" s="6">
        <f>IF(名目付加価値!F1020&gt;0,名目付加価値!F1020/SUMIF(名目付加価値!F1016:F1038,"&lt;&gt;0"),0)</f>
        <v>5.3230189919543048E-3</v>
      </c>
      <c r="G1020" s="6">
        <f>IF(名目付加価値!G1020&gt;0,名目付加価値!G1020/SUMIF(名目付加価値!G1016:G1038,"&lt;&gt;0"),0)</f>
        <v>3.8892363547802897E-3</v>
      </c>
      <c r="H1020" s="6">
        <f>IF(名目付加価値!H1020&gt;0,名目付加価値!H1020/SUMIF(名目付加価値!H1016:H1038,"&lt;&gt;0"),0)</f>
        <v>3.9200863009482374E-3</v>
      </c>
      <c r="I1020" s="6">
        <f>IF(名目付加価値!I1020&gt;0,名目付加価値!I1020/SUMIF(名目付加価値!I1016:I1038,"&lt;&gt;0"),0)</f>
        <v>5.9236825085278565E-3</v>
      </c>
      <c r="J1020" s="6">
        <f>IF(名目付加価値!J1020&gt;0,名目付加価値!J1020/SUMIF(名目付加価値!J1016:J1038,"&lt;&gt;0"),0)</f>
        <v>6.0042941510762724E-3</v>
      </c>
    </row>
    <row r="1021" spans="1:10" x14ac:dyDescent="0.15">
      <c r="A1021" s="1">
        <v>45</v>
      </c>
      <c r="B1021" s="1" t="s">
        <v>337</v>
      </c>
      <c r="C1021" s="1">
        <v>6</v>
      </c>
      <c r="D1021" s="1" t="s">
        <v>2</v>
      </c>
      <c r="E1021" s="6">
        <f>IF(名目付加価値!E1021&gt;0,名目付加価値!E1021/SUMIF(名目付加価値!E1016:E1038,"&lt;&gt;0"),0)</f>
        <v>6.9296673744599399E-2</v>
      </c>
      <c r="F1021" s="6">
        <f>IF(名目付加価値!F1021&gt;0,名目付加価値!F1021/SUMIF(名目付加価値!F1016:F1038,"&lt;&gt;0"),0)</f>
        <v>3.1753334679822387E-2</v>
      </c>
      <c r="G1021" s="6">
        <f>IF(名目付加価値!G1021&gt;0,名目付加価値!G1021/SUMIF(名目付加価値!G1016:G1038,"&lt;&gt;0"),0)</f>
        <v>3.1198842043156736E-2</v>
      </c>
      <c r="H1021" s="6">
        <f>IF(名目付加価値!H1021&gt;0,名目付加価値!H1021/SUMIF(名目付加価値!H1016:H1038,"&lt;&gt;0"),0)</f>
        <v>1.7336535630890274E-2</v>
      </c>
      <c r="I1021" s="6">
        <f>IF(名目付加価値!I1021&gt;0,名目付加価値!I1021/SUMIF(名目付加価値!I1016:I1038,"&lt;&gt;0"),0)</f>
        <v>6.5880069466071785E-3</v>
      </c>
      <c r="J1021" s="6">
        <f>IF(名目付加価値!J1021&gt;0,名目付加価値!J1021/SUMIF(名目付加価値!J1016:J1038,"&lt;&gt;0"),0)</f>
        <v>5.1301838113635709E-3</v>
      </c>
    </row>
    <row r="1022" spans="1:10" x14ac:dyDescent="0.15">
      <c r="A1022" s="1">
        <v>45</v>
      </c>
      <c r="B1022" s="1" t="s">
        <v>337</v>
      </c>
      <c r="C1022" s="1">
        <v>7</v>
      </c>
      <c r="D1022" s="1" t="s">
        <v>19</v>
      </c>
      <c r="E1022" s="6">
        <f>IF(名目付加価値!E1022&gt;0,名目付加価値!E1022/SUMIF(名目付加価値!E1016:E1038,"&lt;&gt;0"),0)</f>
        <v>1.9051254092520119E-4</v>
      </c>
      <c r="F1022" s="6">
        <f>IF(名目付加価値!F1022&gt;0,名目付加価値!F1022/SUMIF(名目付加価値!F1016:F1038,"&lt;&gt;0"),0)</f>
        <v>1.996317840999573E-4</v>
      </c>
      <c r="G1022" s="6">
        <f>IF(名目付加価値!G1022&gt;0,名目付加価値!G1022/SUMIF(名目付加価値!G1016:G1038,"&lt;&gt;0"),0)</f>
        <v>3.3983894787984999E-4</v>
      </c>
      <c r="H1022" s="6">
        <f>IF(名目付加価値!H1022&gt;0,名目付加価値!H1022/SUMIF(名目付加価値!H1016:H1038,"&lt;&gt;0"),0)</f>
        <v>1.0339302892211717E-3</v>
      </c>
      <c r="I1022" s="6">
        <f>IF(名目付加価値!I1022&gt;0,名目付加価値!I1022/SUMIF(名目付加価値!I1016:I1038,"&lt;&gt;0"),0)</f>
        <v>8.9295942085892152E-4</v>
      </c>
      <c r="J1022" s="6">
        <f>IF(名目付加価値!J1022&gt;0,名目付加価値!J1022/SUMIF(名目付加価値!J1016:J1038,"&lt;&gt;0"),0)</f>
        <v>9.0206329493277583E-4</v>
      </c>
    </row>
    <row r="1023" spans="1:10" x14ac:dyDescent="0.15">
      <c r="A1023" s="1">
        <v>45</v>
      </c>
      <c r="B1023" s="1" t="s">
        <v>337</v>
      </c>
      <c r="C1023" s="1">
        <v>8</v>
      </c>
      <c r="D1023" s="1" t="s">
        <v>20</v>
      </c>
      <c r="E1023" s="6">
        <f>IF(名目付加価値!E1023&gt;0,名目付加価値!E1023/SUMIF(名目付加価値!E1016:E1038,"&lt;&gt;0"),0)</f>
        <v>4.9511458124776916E-3</v>
      </c>
      <c r="F1023" s="6">
        <f>IF(名目付加価値!F1023&gt;0,名目付加価値!F1023/SUMIF(名目付加価値!F1016:F1038,"&lt;&gt;0"),0)</f>
        <v>7.9963308239148542E-3</v>
      </c>
      <c r="G1023" s="6">
        <f>IF(名目付加価値!G1023&gt;0,名目付加価値!G1023/SUMIF(名目付加価値!G1016:G1038,"&lt;&gt;0"),0)</f>
        <v>5.6178286401310871E-3</v>
      </c>
      <c r="H1023" s="6">
        <f>IF(名目付加価値!H1023&gt;0,名目付加価値!H1023/SUMIF(名目付加価値!H1016:H1038,"&lt;&gt;0"),0)</f>
        <v>6.4291668162166464E-3</v>
      </c>
      <c r="I1023" s="6">
        <f>IF(名目付加価値!I1023&gt;0,名目付加価値!I1023/SUMIF(名目付加価値!I1016:I1038,"&lt;&gt;0"),0)</f>
        <v>3.6937331664388669E-3</v>
      </c>
      <c r="J1023" s="6">
        <f>IF(名目付加価値!J1023&gt;0,名目付加価値!J1023/SUMIF(名目付加価値!J1016:J1038,"&lt;&gt;0"),0)</f>
        <v>3.0983777029479349E-3</v>
      </c>
    </row>
    <row r="1024" spans="1:10" x14ac:dyDescent="0.15">
      <c r="A1024" s="1">
        <v>45</v>
      </c>
      <c r="B1024" s="1" t="s">
        <v>337</v>
      </c>
      <c r="C1024" s="1">
        <v>9</v>
      </c>
      <c r="D1024" s="1" t="s">
        <v>21</v>
      </c>
      <c r="E1024" s="6">
        <f>IF(名目付加価値!E1024&gt;0,名目付加価値!E1024/SUMIF(名目付加価値!E1016:E1038,"&lt;&gt;0"),0)</f>
        <v>4.6664695648162662E-3</v>
      </c>
      <c r="F1024" s="6">
        <f>IF(名目付加価値!F1024&gt;0,名目付加価値!F1024/SUMIF(名目付加価値!F1016:F1038,"&lt;&gt;0"),0)</f>
        <v>4.3600394182280932E-3</v>
      </c>
      <c r="G1024" s="6">
        <f>IF(名目付加価値!G1024&gt;0,名目付加価値!G1024/SUMIF(名目付加価値!G1016:G1038,"&lt;&gt;0"),0)</f>
        <v>1.4152317763464525E-3</v>
      </c>
      <c r="H1024" s="6">
        <f>IF(名目付加価値!H1024&gt;0,名目付加価値!H1024/SUMIF(名目付加価値!H1016:H1038,"&lt;&gt;0"),0)</f>
        <v>2.1201724859876711E-3</v>
      </c>
      <c r="I1024" s="6">
        <f>IF(名目付加価値!I1024&gt;0,名目付加価値!I1024/SUMIF(名目付加価値!I1016:I1038,"&lt;&gt;0"),0)</f>
        <v>2.6082670173327234E-3</v>
      </c>
      <c r="J1024" s="6">
        <f>IF(名目付加価値!J1024&gt;0,名目付加価値!J1024/SUMIF(名目付加価値!J1016:J1038,"&lt;&gt;0"),0)</f>
        <v>2.3675688043258928E-3</v>
      </c>
    </row>
    <row r="1025" spans="1:10" x14ac:dyDescent="0.15">
      <c r="A1025" s="1">
        <v>45</v>
      </c>
      <c r="B1025" s="1" t="s">
        <v>337</v>
      </c>
      <c r="C1025" s="1">
        <v>10</v>
      </c>
      <c r="D1025" s="1" t="s">
        <v>22</v>
      </c>
      <c r="E1025" s="6">
        <f>IF(名目付加価値!E1025&gt;0,名目付加価値!E1025/SUMIF(名目付加価値!E1016:E1038,"&lt;&gt;0"),0)</f>
        <v>4.6931771045004454E-3</v>
      </c>
      <c r="F1025" s="6">
        <f>IF(名目付加価値!F1025&gt;0,名目付加価値!F1025/SUMIF(名目付加価値!F1016:F1038,"&lt;&gt;0"),0)</f>
        <v>2.829439190800264E-3</v>
      </c>
      <c r="G1025" s="6">
        <f>IF(名目付加価値!G1025&gt;0,名目付加価値!G1025/SUMIF(名目付加価値!G1016:G1038,"&lt;&gt;0"),0)</f>
        <v>5.1059561214277793E-3</v>
      </c>
      <c r="H1025" s="6">
        <f>IF(名目付加価値!H1025&gt;0,名目付加価値!H1025/SUMIF(名目付加価値!H1016:H1038,"&lt;&gt;0"),0)</f>
        <v>4.2324706879666432E-3</v>
      </c>
      <c r="I1025" s="6">
        <f>IF(名目付加価値!I1025&gt;0,名目付加価値!I1025/SUMIF(名目付加価値!I1016:I1038,"&lt;&gt;0"),0)</f>
        <v>3.8066978290710483E-3</v>
      </c>
      <c r="J1025" s="6">
        <f>IF(名目付加価値!J1025&gt;0,名目付加価値!J1025/SUMIF(名目付加価値!J1016:J1038,"&lt;&gt;0"),0)</f>
        <v>3.2556678609134936E-3</v>
      </c>
    </row>
    <row r="1026" spans="1:10" x14ac:dyDescent="0.15">
      <c r="A1026" s="1">
        <v>45</v>
      </c>
      <c r="B1026" s="1" t="s">
        <v>337</v>
      </c>
      <c r="C1026" s="1">
        <v>11</v>
      </c>
      <c r="D1026" s="1" t="s">
        <v>23</v>
      </c>
      <c r="E1026" s="6">
        <f>IF(名目付加価値!E1026&gt;0,名目付加価値!E1026/SUMIF(名目付加価値!E1016:E1038,"&lt;&gt;0"),0)</f>
        <v>3.7490433528153417E-3</v>
      </c>
      <c r="F1026" s="6">
        <f>IF(名目付加価値!F1026&gt;0,名目付加価値!F1026/SUMIF(名目付加価値!F1016:F1038,"&lt;&gt;0"),0)</f>
        <v>2.8563372801937667E-3</v>
      </c>
      <c r="G1026" s="6">
        <f>IF(名目付加価値!G1026&gt;0,名目付加価値!G1026/SUMIF(名目付加価値!G1016:G1038,"&lt;&gt;0"),0)</f>
        <v>5.7669450744752366E-3</v>
      </c>
      <c r="H1026" s="6">
        <f>IF(名目付加価値!H1026&gt;0,名目付加価値!H1026/SUMIF(名目付加価値!H1016:H1038,"&lt;&gt;0"),0)</f>
        <v>6.2436314728286464E-3</v>
      </c>
      <c r="I1026" s="6">
        <f>IF(名目付加価値!I1026&gt;0,名目付加価値!I1026/SUMIF(名目付加価値!I1016:I1038,"&lt;&gt;0"),0)</f>
        <v>7.7982896929766976E-3</v>
      </c>
      <c r="J1026" s="6">
        <f>IF(名目付加価値!J1026&gt;0,名目付加価値!J1026/SUMIF(名目付加価値!J1016:J1038,"&lt;&gt;0"),0)</f>
        <v>4.383110779283406E-3</v>
      </c>
    </row>
    <row r="1027" spans="1:10" x14ac:dyDescent="0.15">
      <c r="A1027" s="1">
        <v>45</v>
      </c>
      <c r="B1027" s="1" t="s">
        <v>337</v>
      </c>
      <c r="C1027" s="1">
        <v>12</v>
      </c>
      <c r="D1027" s="1" t="s">
        <v>24</v>
      </c>
      <c r="E1027" s="6">
        <f>IF(名目付加価値!E1027&gt;0,名目付加価値!E1027/SUMIF(名目付加価値!E1016:E1038,"&lt;&gt;0"),0)</f>
        <v>2.7037462722710346E-3</v>
      </c>
      <c r="F1027" s="6">
        <f>IF(名目付加価値!F1027&gt;0,名目付加価値!F1027/SUMIF(名目付加価値!F1016:F1038,"&lt;&gt;0"),0)</f>
        <v>3.6191458345080098E-3</v>
      </c>
      <c r="G1027" s="6">
        <f>IF(名目付加価値!G1027&gt;0,名目付加価値!G1027/SUMIF(名目付加価値!G1016:G1038,"&lt;&gt;0"),0)</f>
        <v>1.4945589546556511E-2</v>
      </c>
      <c r="H1027" s="6">
        <f>IF(名目付加価値!H1027&gt;0,名目付加価値!H1027/SUMIF(名目付加価値!H1016:H1038,"&lt;&gt;0"),0)</f>
        <v>3.1377715637803734E-2</v>
      </c>
      <c r="I1027" s="6">
        <f>IF(名目付加価値!I1027&gt;0,名目付加価値!I1027/SUMIF(名目付加価値!I1016:I1038,"&lt;&gt;0"),0)</f>
        <v>2.8741532808524921E-2</v>
      </c>
      <c r="J1027" s="6">
        <f>IF(名目付加価値!J1027&gt;0,名目付加価値!J1027/SUMIF(名目付加価値!J1016:J1038,"&lt;&gt;0"),0)</f>
        <v>2.8358049308763761E-2</v>
      </c>
    </row>
    <row r="1028" spans="1:10" x14ac:dyDescent="0.15">
      <c r="A1028" s="1">
        <v>45</v>
      </c>
      <c r="B1028" s="1" t="s">
        <v>337</v>
      </c>
      <c r="C1028" s="1">
        <v>13</v>
      </c>
      <c r="D1028" s="1" t="s">
        <v>25</v>
      </c>
      <c r="E1028" s="6">
        <f>IF(名目付加価値!E1028&gt;0,名目付加価値!E1028/SUMIF(名目付加価値!E1016:E1038,"&lt;&gt;0"),0)</f>
        <v>1.7403327883104835E-3</v>
      </c>
      <c r="F1028" s="6">
        <f>IF(名目付加価値!F1028&gt;0,名目付加価値!F1028/SUMIF(名目付加価値!F1016:F1038,"&lt;&gt;0"),0)</f>
        <v>2.4193087237403123E-3</v>
      </c>
      <c r="G1028" s="6">
        <f>IF(名目付加価値!G1028&gt;0,名目付加価値!G1028/SUMIF(名目付加価値!G1016:G1038,"&lt;&gt;0"),0)</f>
        <v>2.9697125171062018E-3</v>
      </c>
      <c r="H1028" s="6">
        <f>IF(名目付加価値!H1028&gt;0,名目付加価値!H1028/SUMIF(名目付加価値!H1016:H1038,"&lt;&gt;0"),0)</f>
        <v>3.4125567674765534E-3</v>
      </c>
      <c r="I1028" s="6">
        <f>IF(名目付加価値!I1028&gt;0,名目付加価値!I1028/SUMIF(名目付加価値!I1016:I1038,"&lt;&gt;0"),0)</f>
        <v>6.3274291568360232E-3</v>
      </c>
      <c r="J1028" s="6">
        <f>IF(名目付加価値!J1028&gt;0,名目付加価値!J1028/SUMIF(名目付加価値!J1016:J1038,"&lt;&gt;0"),0)</f>
        <v>6.1514543432558506E-3</v>
      </c>
    </row>
    <row r="1029" spans="1:10" x14ac:dyDescent="0.15">
      <c r="A1029" s="1">
        <v>45</v>
      </c>
      <c r="B1029" s="1" t="s">
        <v>337</v>
      </c>
      <c r="C1029" s="1">
        <v>14</v>
      </c>
      <c r="D1029" s="1" t="s">
        <v>26</v>
      </c>
      <c r="E1029" s="6">
        <f>IF(名目付加価値!E1029&gt;0,名目付加価値!E1029/SUMIF(名目付加価値!E1016:E1038,"&lt;&gt;0"),0)</f>
        <v>2.4809808754776692E-4</v>
      </c>
      <c r="F1029" s="6">
        <f>IF(名目付加価値!F1029&gt;0,名目付加価値!F1029/SUMIF(名目付加価値!F1016:F1038,"&lt;&gt;0"),0)</f>
        <v>1.1893370138912208E-3</v>
      </c>
      <c r="G1029" s="6">
        <f>IF(名目付加価値!G1029&gt;0,名目付加価値!G1029/SUMIF(名目付加価値!G1016:G1038,"&lt;&gt;0"),0)</f>
        <v>1.9464911892000654E-3</v>
      </c>
      <c r="H1029" s="6">
        <f>IF(名目付加価値!H1029&gt;0,名目付加価値!H1029/SUMIF(名目付加価値!H1016:H1038,"&lt;&gt;0"),0)</f>
        <v>3.2487371824782892E-3</v>
      </c>
      <c r="I1029" s="6">
        <f>IF(名目付加価値!I1029&gt;0,名目付加価値!I1029/SUMIF(名目付加価値!I1016:I1038,"&lt;&gt;0"),0)</f>
        <v>5.3425630261994574E-3</v>
      </c>
      <c r="J1029" s="6">
        <f>IF(名目付加価値!J1029&gt;0,名目付加価値!J1029/SUMIF(名目付加価値!J1016:J1038,"&lt;&gt;0"),0)</f>
        <v>4.1173636935911348E-3</v>
      </c>
    </row>
    <row r="1030" spans="1:10" x14ac:dyDescent="0.15">
      <c r="A1030" s="1">
        <v>45</v>
      </c>
      <c r="B1030" s="1" t="s">
        <v>337</v>
      </c>
      <c r="C1030" s="1">
        <v>15</v>
      </c>
      <c r="D1030" s="1" t="s">
        <v>27</v>
      </c>
      <c r="E1030" s="6">
        <f>IF(名目付加価値!E1030&gt;0,名目付加価値!E1030/SUMIF(名目付加価値!E1016:E1038,"&lt;&gt;0"),0)</f>
        <v>2.7315337981763822E-2</v>
      </c>
      <c r="F1030" s="6">
        <f>IF(名目付加価値!F1030&gt;0,名目付加価値!F1030/SUMIF(名目付加価値!F1016:F1038,"&lt;&gt;0"),0)</f>
        <v>2.66856890523594E-2</v>
      </c>
      <c r="G1030" s="6">
        <f>IF(名目付加価値!G1030&gt;0,名目付加価値!G1030/SUMIF(名目付加価値!G1016:G1038,"&lt;&gt;0"),0)</f>
        <v>2.7088869249452082E-2</v>
      </c>
      <c r="H1030" s="6">
        <f>IF(名目付加価値!H1030&gt;0,名目付加価値!H1030/SUMIF(名目付加価値!H1016:H1038,"&lt;&gt;0"),0)</f>
        <v>2.1508439586579324E-2</v>
      </c>
      <c r="I1030" s="6">
        <f>IF(名目付加価値!I1030&gt;0,名目付加価値!I1030/SUMIF(名目付加価値!I1016:I1038,"&lt;&gt;0"),0)</f>
        <v>2.416836164391661E-2</v>
      </c>
      <c r="J1030" s="6">
        <f>IF(名目付加価値!J1030&gt;0,名目付加価値!J1030/SUMIF(名目付加価値!J1016:J1038,"&lt;&gt;0"),0)</f>
        <v>2.2064061247026721E-2</v>
      </c>
    </row>
    <row r="1031" spans="1:10" x14ac:dyDescent="0.15">
      <c r="A1031" s="1">
        <v>45</v>
      </c>
      <c r="B1031" s="1" t="s">
        <v>336</v>
      </c>
      <c r="C1031" s="1">
        <v>16</v>
      </c>
      <c r="D1031" s="1" t="s">
        <v>10</v>
      </c>
      <c r="E1031" s="6">
        <f>IF(名目付加価値!E1031&gt;0,名目付加価値!E1031/SUMIF(名目付加価値!E1016:E1038,"&lt;&gt;0"),0)</f>
        <v>0.11826504101377722</v>
      </c>
      <c r="F1031" s="6">
        <f>IF(名目付加価値!F1031&gt;0,名目付加価値!F1031/SUMIF(名目付加価値!F1016:F1038,"&lt;&gt;0"),0)</f>
        <v>0.13086787005858458</v>
      </c>
      <c r="G1031" s="6">
        <f>IF(名目付加価値!G1031&gt;0,名目付加価値!G1031/SUMIF(名目付加価値!G1016:G1038,"&lt;&gt;0"),0)</f>
        <v>0.14258899384442222</v>
      </c>
      <c r="H1031" s="6">
        <f>IF(名目付加価値!H1031&gt;0,名目付加価値!H1031/SUMIF(名目付加価値!H1016:H1038,"&lt;&gt;0"),0)</f>
        <v>0.12367989642409163</v>
      </c>
      <c r="I1031" s="6">
        <f>IF(名目付加価値!I1031&gt;0,名目付加価値!I1031/SUMIF(名目付加価値!I1016:I1038,"&lt;&gt;0"),0)</f>
        <v>8.5121778921846039E-2</v>
      </c>
      <c r="J1031" s="6">
        <f>IF(名目付加価値!J1031&gt;0,名目付加価値!J1031/SUMIF(名目付加価値!J1016:J1038,"&lt;&gt;0"),0)</f>
        <v>9.1115649297649273E-2</v>
      </c>
    </row>
    <row r="1032" spans="1:10" x14ac:dyDescent="0.15">
      <c r="A1032" s="1">
        <v>45</v>
      </c>
      <c r="B1032" s="1" t="s">
        <v>336</v>
      </c>
      <c r="C1032" s="1">
        <v>17</v>
      </c>
      <c r="D1032" s="1" t="s">
        <v>11</v>
      </c>
      <c r="E1032" s="6">
        <f>IF(名目付加価値!E1032&gt;0,名目付加価値!E1032/SUMIF(名目付加価値!E1016:E1038,"&lt;&gt;0"),0)</f>
        <v>5.321838364277949E-2</v>
      </c>
      <c r="F1032" s="6">
        <f>IF(名目付加価値!F1032&gt;0,名目付加価値!F1032/SUMIF(名目付加価値!F1016:F1038,"&lt;&gt;0"),0)</f>
        <v>2.7950413593821458E-2</v>
      </c>
      <c r="G1032" s="6">
        <f>IF(名目付加価値!G1032&gt;0,名目付加価値!G1032/SUMIF(名目付加価値!G1016:G1038,"&lt;&gt;0"),0)</f>
        <v>2.8178675911075618E-2</v>
      </c>
      <c r="H1032" s="6">
        <f>IF(名目付加価値!H1032&gt;0,名目付加価値!H1032/SUMIF(名目付加価値!H1016:H1038,"&lt;&gt;0"),0)</f>
        <v>2.6733433804893746E-2</v>
      </c>
      <c r="I1032" s="6">
        <f>IF(名目付加価値!I1032&gt;0,名目付加価値!I1032/SUMIF(名目付加価値!I1016:I1038,"&lt;&gt;0"),0)</f>
        <v>1.8247093509988262E-2</v>
      </c>
      <c r="J1032" s="6">
        <f>IF(名目付加価値!J1032&gt;0,名目付加価値!J1032/SUMIF(名目付加価値!J1016:J1038,"&lt;&gt;0"),0)</f>
        <v>2.2650234301095258E-2</v>
      </c>
    </row>
    <row r="1033" spans="1:10" x14ac:dyDescent="0.15">
      <c r="A1033" s="1">
        <v>45</v>
      </c>
      <c r="B1033" s="1" t="s">
        <v>336</v>
      </c>
      <c r="C1033" s="1">
        <v>18</v>
      </c>
      <c r="D1033" s="1" t="s">
        <v>12</v>
      </c>
      <c r="E1033" s="6">
        <f>IF(名目付加価値!E1033&gt;0,名目付加価値!E1033/SUMIF(名目付加価値!E1016:E1038,"&lt;&gt;0"),0)</f>
        <v>0.1147271184126529</v>
      </c>
      <c r="F1033" s="6">
        <f>IF(名目付加価値!F1033&gt;0,名目付加価値!F1033/SUMIF(名目付加価値!F1016:F1038,"&lt;&gt;0"),0)</f>
        <v>0.12112075626226758</v>
      </c>
      <c r="G1033" s="6">
        <f>IF(名目付加価値!G1033&gt;0,名目付加価値!G1033/SUMIF(名目付加価値!G1016:G1038,"&lt;&gt;0"),0)</f>
        <v>0.11451459550121325</v>
      </c>
      <c r="H1033" s="6">
        <f>IF(名目付加価値!H1033&gt;0,名目付加価値!H1033/SUMIF(名目付加価値!H1016:H1038,"&lt;&gt;0"),0)</f>
        <v>0.12414411962004325</v>
      </c>
      <c r="I1033" s="6">
        <f>IF(名目付加価値!I1033&gt;0,名目付加価値!I1033/SUMIF(名目付加価値!I1016:I1038,"&lt;&gt;0"),0)</f>
        <v>0.12574449472006291</v>
      </c>
      <c r="J1033" s="6">
        <f>IF(名目付加価値!J1033&gt;0,名目付加価値!J1033/SUMIF(名目付加価値!J1016:J1038,"&lt;&gt;0"),0)</f>
        <v>0.11697611084242959</v>
      </c>
    </row>
    <row r="1034" spans="1:10" x14ac:dyDescent="0.15">
      <c r="A1034" s="1">
        <v>45</v>
      </c>
      <c r="B1034" s="1" t="s">
        <v>336</v>
      </c>
      <c r="C1034" s="1">
        <v>19</v>
      </c>
      <c r="D1034" s="1" t="s">
        <v>13</v>
      </c>
      <c r="E1034" s="6">
        <f>IF(名目付加価値!E1034&gt;0,名目付加価値!E1034/SUMIF(名目付加価値!E1016:E1038,"&lt;&gt;0"),0)</f>
        <v>2.7201232277475264E-2</v>
      </c>
      <c r="F1034" s="6">
        <f>IF(名目付加価値!F1034&gt;0,名目付加価値!F1034/SUMIF(名目付加価値!F1016:F1038,"&lt;&gt;0"),0)</f>
        <v>4.5852751750379846E-2</v>
      </c>
      <c r="G1034" s="6">
        <f>IF(名目付加価値!G1034&gt;0,名目付加価値!G1034/SUMIF(名目付加価値!G1016:G1038,"&lt;&gt;0"),0)</f>
        <v>4.7286591725494931E-2</v>
      </c>
      <c r="H1034" s="6">
        <f>IF(名目付加価値!H1034&gt;0,名目付加価値!H1034/SUMIF(名目付加価値!H1016:H1038,"&lt;&gt;0"),0)</f>
        <v>3.8848723292006525E-2</v>
      </c>
      <c r="I1034" s="6">
        <f>IF(名目付加価値!I1034&gt;0,名目付加価値!I1034/SUMIF(名目付加価値!I1016:I1038,"&lt;&gt;0"),0)</f>
        <v>3.7166613752273689E-2</v>
      </c>
      <c r="J1034" s="6">
        <f>IF(名目付加価値!J1034&gt;0,名目付加価値!J1034/SUMIF(名目付加価値!J1016:J1038,"&lt;&gt;0"),0)</f>
        <v>3.6983633860980268E-2</v>
      </c>
    </row>
    <row r="1035" spans="1:10" x14ac:dyDescent="0.15">
      <c r="A1035" s="1">
        <v>45</v>
      </c>
      <c r="B1035" s="1" t="s">
        <v>336</v>
      </c>
      <c r="C1035" s="1">
        <v>20</v>
      </c>
      <c r="D1035" s="1" t="s">
        <v>14</v>
      </c>
      <c r="E1035" s="6">
        <f>IF(名目付加価値!E1035&gt;0,名目付加価値!E1035/SUMIF(名目付加価値!E1016:E1038,"&lt;&gt;0"),0)</f>
        <v>2.2058747698928929E-2</v>
      </c>
      <c r="F1035" s="6">
        <f>IF(名目付加価値!F1035&gt;0,名目付加価値!F1035/SUMIF(名目付加価値!F1016:F1038,"&lt;&gt;0"),0)</f>
        <v>2.1291917268731506E-2</v>
      </c>
      <c r="G1035" s="6">
        <f>IF(名目付加価値!G1035&gt;0,名目付加価値!G1035/SUMIF(名目付加価値!G1016:G1038,"&lt;&gt;0"),0)</f>
        <v>2.0256033528158458E-2</v>
      </c>
      <c r="H1035" s="6">
        <f>IF(名目付加価値!H1035&gt;0,名目付加価値!H1035/SUMIF(名目付加価値!H1016:H1038,"&lt;&gt;0"),0)</f>
        <v>1.3695168999811493E-2</v>
      </c>
      <c r="I1035" s="6">
        <f>IF(名目付加価値!I1035&gt;0,名目付加価値!I1035/SUMIF(名目付加価値!I1016:I1038,"&lt;&gt;0"),0)</f>
        <v>1.4051792511225368E-2</v>
      </c>
      <c r="J1035" s="6">
        <f>IF(名目付加価値!J1035&gt;0,名目付加価値!J1035/SUMIF(名目付加価値!J1016:J1038,"&lt;&gt;0"),0)</f>
        <v>1.5593315529079149E-2</v>
      </c>
    </row>
    <row r="1036" spans="1:10" x14ac:dyDescent="0.15">
      <c r="A1036" s="1">
        <v>45</v>
      </c>
      <c r="B1036" s="1" t="s">
        <v>336</v>
      </c>
      <c r="C1036" s="1">
        <v>21</v>
      </c>
      <c r="D1036" s="1" t="s">
        <v>15</v>
      </c>
      <c r="E1036" s="6">
        <f>IF(名目付加価値!E1036&gt;0,名目付加価値!E1036/SUMIF(名目付加価値!E1016:E1038,"&lt;&gt;0"),0)</f>
        <v>7.6244619826483617E-2</v>
      </c>
      <c r="F1036" s="6">
        <f>IF(名目付加価値!F1036&gt;0,名目付加価値!F1036/SUMIF(名目付加価値!F1016:F1038,"&lt;&gt;0"),0)</f>
        <v>7.3131333327286649E-2</v>
      </c>
      <c r="G1036" s="6">
        <f>IF(名目付加価値!G1036&gt;0,名目付加価値!G1036/SUMIF(名目付加価値!G1016:G1038,"&lt;&gt;0"),0)</f>
        <v>6.4651571754785891E-2</v>
      </c>
      <c r="H1036" s="6">
        <f>IF(名目付加価値!H1036&gt;0,名目付加価値!H1036/SUMIF(名目付加価値!H1016:H1038,"&lt;&gt;0"),0)</f>
        <v>6.5678452791826269E-2</v>
      </c>
      <c r="I1036" s="6">
        <f>IF(名目付加価値!I1036&gt;0,名目付加価値!I1036/SUMIF(名目付加価値!I1016:I1038,"&lt;&gt;0"),0)</f>
        <v>6.6074621832673139E-2</v>
      </c>
      <c r="J1036" s="6">
        <f>IF(名目付加価値!J1036&gt;0,名目付加価値!J1036/SUMIF(名目付加価値!J1016:J1038,"&lt;&gt;0"),0)</f>
        <v>6.4766403669071493E-2</v>
      </c>
    </row>
    <row r="1037" spans="1:10" x14ac:dyDescent="0.15">
      <c r="A1037" s="1">
        <v>45</v>
      </c>
      <c r="B1037" s="1" t="s">
        <v>213</v>
      </c>
      <c r="C1037" s="1">
        <v>22</v>
      </c>
      <c r="D1037" s="1" t="s">
        <v>7</v>
      </c>
      <c r="E1037" s="6">
        <f>IF(名目付加価値!E1037&gt;0,名目付加価値!E1037/SUMIF(名目付加価値!E1016:E1038,"&lt;&gt;0"),0)</f>
        <v>0.1399379669723384</v>
      </c>
      <c r="F1037" s="6">
        <f>IF(名目付加価値!F1037&gt;0,名目付加価値!F1037/SUMIF(名目付加価値!F1016:F1038,"&lt;&gt;0"),0)</f>
        <v>0.18896285042308952</v>
      </c>
      <c r="G1037" s="6">
        <f>IF(名目付加価値!G1037&gt;0,名目付加価値!G1037/SUMIF(名目付加価値!G1016:G1038,"&lt;&gt;0"),0)</f>
        <v>0.20258606818801136</v>
      </c>
      <c r="H1037" s="6">
        <f>IF(名目付加価値!H1037&gt;0,名目付加価値!H1037/SUMIF(名目付加価値!H1016:H1038,"&lt;&gt;0"),0)</f>
        <v>0.25015021757968903</v>
      </c>
      <c r="I1037" s="6">
        <f>IF(名目付加価値!I1037&gt;0,名目付加価値!I1037/SUMIF(名目付加価値!I1016:I1038,"&lt;&gt;0"),0)</f>
        <v>0.2803946518435777</v>
      </c>
      <c r="J1037" s="6">
        <f>IF(名目付加価値!J1037&gt;0,名目付加価値!J1037/SUMIF(名目付加価値!J1016:J1038,"&lt;&gt;0"),0)</f>
        <v>0.28923254234076712</v>
      </c>
    </row>
    <row r="1038" spans="1:10" x14ac:dyDescent="0.15">
      <c r="A1038" s="1">
        <v>45</v>
      </c>
      <c r="B1038" s="1" t="s">
        <v>213</v>
      </c>
      <c r="C1038" s="1">
        <v>23</v>
      </c>
      <c r="D1038" s="1" t="s">
        <v>28</v>
      </c>
      <c r="E1038" s="6">
        <f>IF(名目付加価値!E1038&gt;0,名目付加価値!E1038/SUMIF(名目付加価値!E1016:E1038,"&lt;&gt;0"),0)</f>
        <v>0.11131277497727123</v>
      </c>
      <c r="F1038" s="6">
        <f>IF(名目付加価値!F1038&gt;0,名目付加価値!F1038/SUMIF(名目付加価値!F1016:F1038,"&lt;&gt;0"),0)</f>
        <v>0.13087795812815661</v>
      </c>
      <c r="G1038" s="6">
        <f>IF(名目付加価値!G1038&gt;0,名目付加価値!G1038/SUMIF(名目付加価値!G1016:G1038,"&lt;&gt;0"),0)</f>
        <v>0.12843497562521566</v>
      </c>
      <c r="H1038" s="6">
        <f>IF(名目付加価値!H1038&gt;0,名目付加価値!H1038/SUMIF(名目付加価値!H1016:H1038,"&lt;&gt;0"),0)</f>
        <v>0.14103845753228986</v>
      </c>
      <c r="I1038" s="6">
        <f>IF(名目付加価値!I1038&gt;0,名目付加価値!I1038/SUMIF(名目付加価値!I1016:I1038,"&lt;&gt;0"),0)</f>
        <v>0.16114193164930493</v>
      </c>
      <c r="J1038" s="6">
        <f>IF(名目付加価値!J1038&gt;0,名目付加価値!J1038/SUMIF(名目付加価値!J1016:J1038,"&lt;&gt;0"),0)</f>
        <v>0.16372330332541934</v>
      </c>
    </row>
    <row r="1039" spans="1:10" x14ac:dyDescent="0.15">
      <c r="A1039" s="1">
        <v>46</v>
      </c>
      <c r="B1039" s="1" t="s">
        <v>338</v>
      </c>
      <c r="C1039" s="1">
        <v>1</v>
      </c>
      <c r="D1039" s="1" t="s">
        <v>8</v>
      </c>
      <c r="E1039" s="6">
        <f>IF(名目付加価値!E1039&gt;0,名目付加価値!E1039/SUMIF(名目付加価値!E1039:E1061,"&lt;&gt;0"),0)</f>
        <v>0.14213738002091506</v>
      </c>
      <c r="F1039" s="6">
        <f>IF(名目付加価値!F1039&gt;0,名目付加価値!F1039/SUMIF(名目付加価値!F1039:F1061,"&lt;&gt;0"),0)</f>
        <v>9.7346761800325601E-2</v>
      </c>
      <c r="G1039" s="6">
        <f>IF(名目付加価値!G1039&gt;0,名目付加価値!G1039/SUMIF(名目付加価値!G1039:G1061,"&lt;&gt;0"),0)</f>
        <v>8.0253128493353129E-2</v>
      </c>
      <c r="H1039" s="6">
        <f>IF(名目付加価値!H1039&gt;0,名目付加価値!H1039/SUMIF(名目付加価値!H1039:H1061,"&lt;&gt;0"),0)</f>
        <v>6.1163346649139021E-2</v>
      </c>
      <c r="I1039" s="6">
        <f>IF(名目付加価値!I1039&gt;0,名目付加価値!I1039/SUMIF(名目付加価値!I1039:I1061,"&lt;&gt;0"),0)</f>
        <v>4.8217718127162419E-2</v>
      </c>
      <c r="J1039" s="6">
        <f>IF(名目付加価値!J1039&gt;0,名目付加価値!J1039/SUMIF(名目付加価値!J1039:J1061,"&lt;&gt;0"),0)</f>
        <v>4.5850739849979734E-2</v>
      </c>
    </row>
    <row r="1040" spans="1:10" x14ac:dyDescent="0.15">
      <c r="A1040" s="1">
        <v>46</v>
      </c>
      <c r="B1040" s="1" t="s">
        <v>338</v>
      </c>
      <c r="C1040" s="1">
        <v>2</v>
      </c>
      <c r="D1040" s="1" t="s">
        <v>9</v>
      </c>
      <c r="E1040" s="6">
        <f>IF(名目付加価値!E1040&gt;0,名目付加価値!E1040/SUMIF(名目付加価値!E1039:E1061,"&lt;&gt;0"),0)</f>
        <v>7.0710059958125071E-3</v>
      </c>
      <c r="F1040" s="6">
        <f>IF(名目付加価値!F1040&gt;0,名目付加価値!F1040/SUMIF(名目付加価値!F1039:F1061,"&lt;&gt;0"),0)</f>
        <v>6.5982889910441633E-3</v>
      </c>
      <c r="G1040" s="6">
        <f>IF(名目付加価値!G1040&gt;0,名目付加価値!G1040/SUMIF(名目付加価値!G1039:G1061,"&lt;&gt;0"),0)</f>
        <v>4.9849925344761783E-3</v>
      </c>
      <c r="H1040" s="6">
        <f>IF(名目付加価値!H1040&gt;0,名目付加価値!H1040/SUMIF(名目付加価値!H1039:H1061,"&lt;&gt;0"),0)</f>
        <v>2.1525834649268791E-3</v>
      </c>
      <c r="I1040" s="6">
        <f>IF(名目付加価値!I1040&gt;0,名目付加価値!I1040/SUMIF(名目付加価値!I1039:I1061,"&lt;&gt;0"),0)</f>
        <v>2.6797119206087325E-3</v>
      </c>
      <c r="J1040" s="6">
        <f>IF(名目付加価値!J1040&gt;0,名目付加価値!J1040/SUMIF(名目付加価値!J1039:J1061,"&lt;&gt;0"),0)</f>
        <v>2.9286088218333679E-3</v>
      </c>
    </row>
    <row r="1041" spans="1:10" x14ac:dyDescent="0.15">
      <c r="A1041" s="1">
        <v>46</v>
      </c>
      <c r="B1041" s="1" t="s">
        <v>339</v>
      </c>
      <c r="C1041" s="1">
        <v>3</v>
      </c>
      <c r="D1041" s="1" t="s">
        <v>16</v>
      </c>
      <c r="E1041" s="6">
        <f>IF(名目付加価値!E1041&gt;0,名目付加価値!E1041/SUMIF(名目付加価値!E1039:E1061,"&lt;&gt;0"),0)</f>
        <v>6.3303796353949157E-2</v>
      </c>
      <c r="F1041" s="6">
        <f>IF(名目付加価値!F1041&gt;0,名目付加価値!F1041/SUMIF(名目付加価値!F1039:F1061,"&lt;&gt;0"),0)</f>
        <v>5.3805211643412856E-2</v>
      </c>
      <c r="G1041" s="6">
        <f>IF(名目付加価値!G1041&gt;0,名目付加価値!G1041/SUMIF(名目付加価値!G1039:G1061,"&lt;&gt;0"),0)</f>
        <v>5.4477271853141655E-2</v>
      </c>
      <c r="H1041" s="6">
        <f>IF(名目付加価値!H1041&gt;0,名目付加価値!H1041/SUMIF(名目付加価値!H1039:H1061,"&lt;&gt;0"),0)</f>
        <v>5.3381658287876034E-2</v>
      </c>
      <c r="I1041" s="6">
        <f>IF(名目付加価値!I1041&gt;0,名目付加価値!I1041/SUMIF(名目付加価値!I1039:I1061,"&lt;&gt;0"),0)</f>
        <v>6.0416207715901032E-2</v>
      </c>
      <c r="J1041" s="6">
        <f>IF(名目付加価値!J1041&gt;0,名目付加価値!J1041/SUMIF(名目付加価値!J1039:J1061,"&lt;&gt;0"),0)</f>
        <v>6.5696994620983606E-2</v>
      </c>
    </row>
    <row r="1042" spans="1:10" x14ac:dyDescent="0.15">
      <c r="A1042" s="1">
        <v>46</v>
      </c>
      <c r="B1042" s="1" t="s">
        <v>339</v>
      </c>
      <c r="C1042" s="1">
        <v>4</v>
      </c>
      <c r="D1042" s="1" t="s">
        <v>17</v>
      </c>
      <c r="E1042" s="6">
        <f>IF(名目付加価値!E1042&gt;0,名目付加価値!E1042/SUMIF(名目付加価値!E1039:E1061,"&lt;&gt;0"),0)</f>
        <v>1.8065971233462614E-2</v>
      </c>
      <c r="F1042" s="6">
        <f>IF(名目付加価値!F1042&gt;0,名目付加価値!F1042/SUMIF(名目付加価値!F1039:F1061,"&lt;&gt;0"),0)</f>
        <v>1.2053168601718281E-2</v>
      </c>
      <c r="G1042" s="6">
        <f>IF(名目付加価値!G1042&gt;0,名目付加価値!G1042/SUMIF(名目付加価値!G1039:G1061,"&lt;&gt;0"),0)</f>
        <v>6.9468045888178738E-3</v>
      </c>
      <c r="H1042" s="6">
        <f>IF(名目付加価値!H1042&gt;0,名目付加価値!H1042/SUMIF(名目付加価値!H1039:H1061,"&lt;&gt;0"),0)</f>
        <v>3.4760374758833401E-3</v>
      </c>
      <c r="I1042" s="6">
        <f>IF(名目付加価値!I1042&gt;0,名目付加価値!I1042/SUMIF(名目付加価値!I1039:I1061,"&lt;&gt;0"),0)</f>
        <v>1.5185149337362792E-3</v>
      </c>
      <c r="J1042" s="6">
        <f>IF(名目付加価値!J1042&gt;0,名目付加価値!J1042/SUMIF(名目付加価値!J1039:J1061,"&lt;&gt;0"),0)</f>
        <v>1.5396441482593817E-3</v>
      </c>
    </row>
    <row r="1043" spans="1:10" x14ac:dyDescent="0.15">
      <c r="A1043" s="1">
        <v>46</v>
      </c>
      <c r="B1043" s="1" t="s">
        <v>339</v>
      </c>
      <c r="C1043" s="1">
        <v>5</v>
      </c>
      <c r="D1043" s="1" t="s">
        <v>18</v>
      </c>
      <c r="E1043" s="6">
        <f>IF(名目付加価値!E1043&gt;0,名目付加価値!E1043/SUMIF(名目付加価値!E1039:E1061,"&lt;&gt;0"),0)</f>
        <v>7.642547366990703E-3</v>
      </c>
      <c r="F1043" s="6">
        <f>IF(名目付加価値!F1043&gt;0,名目付加価値!F1043/SUMIF(名目付加価値!F1039:F1061,"&lt;&gt;0"),0)</f>
        <v>4.8497193040025442E-3</v>
      </c>
      <c r="G1043" s="6">
        <f>IF(名目付加価値!G1043&gt;0,名目付加価値!G1043/SUMIF(名目付加価値!G1039:G1061,"&lt;&gt;0"),0)</f>
        <v>4.4980680073552553E-3</v>
      </c>
      <c r="H1043" s="6">
        <f>IF(名目付加価値!H1043&gt;0,名目付加価値!H1043/SUMIF(名目付加価値!H1039:H1061,"&lt;&gt;0"),0)</f>
        <v>3.3999980351592162E-3</v>
      </c>
      <c r="I1043" s="6">
        <f>IF(名目付加価値!I1043&gt;0,名目付加価値!I1043/SUMIF(名目付加価値!I1039:I1061,"&lt;&gt;0"),0)</f>
        <v>2.9601842635265862E-3</v>
      </c>
      <c r="J1043" s="6">
        <f>IF(名目付加価値!J1043&gt;0,名目付加価値!J1043/SUMIF(名目付加価値!J1039:J1061,"&lt;&gt;0"),0)</f>
        <v>3.2362543232329114E-3</v>
      </c>
    </row>
    <row r="1044" spans="1:10" x14ac:dyDescent="0.15">
      <c r="A1044" s="1">
        <v>46</v>
      </c>
      <c r="B1044" s="1" t="s">
        <v>339</v>
      </c>
      <c r="C1044" s="1">
        <v>6</v>
      </c>
      <c r="D1044" s="1" t="s">
        <v>2</v>
      </c>
      <c r="E1044" s="6">
        <f>IF(名目付加価値!E1044&gt;0,名目付加価値!E1044/SUMIF(名目付加価値!E1039:E1061,"&lt;&gt;0"),0)</f>
        <v>9.3878591365198006E-4</v>
      </c>
      <c r="F1044" s="6">
        <f>IF(名目付加価値!F1044&gt;0,名目付加価値!F1044/SUMIF(名目付加価値!F1039:F1061,"&lt;&gt;0"),0)</f>
        <v>7.5728667738765739E-4</v>
      </c>
      <c r="G1044" s="6">
        <f>IF(名目付加価値!G1044&gt;0,名目付加価値!G1044/SUMIF(名目付加価値!G1039:G1061,"&lt;&gt;0"),0)</f>
        <v>1.0130736617915922E-3</v>
      </c>
      <c r="H1044" s="6">
        <f>IF(名目付加価値!H1044&gt;0,名目付加価値!H1044/SUMIF(名目付加価値!H1039:H1061,"&lt;&gt;0"),0)</f>
        <v>6.2872267760925003E-4</v>
      </c>
      <c r="I1044" s="6">
        <f>IF(名目付加価値!I1044&gt;0,名目付加価値!I1044/SUMIF(名目付加価値!I1039:I1061,"&lt;&gt;0"),0)</f>
        <v>9.8703699952915969E-4</v>
      </c>
      <c r="J1044" s="6">
        <f>IF(名目付加価値!J1044&gt;0,名目付加価値!J1044/SUMIF(名目付加価値!J1039:J1061,"&lt;&gt;0"),0)</f>
        <v>9.3858011430190318E-4</v>
      </c>
    </row>
    <row r="1045" spans="1:10" x14ac:dyDescent="0.15">
      <c r="A1045" s="1">
        <v>46</v>
      </c>
      <c r="B1045" s="1" t="s">
        <v>339</v>
      </c>
      <c r="C1045" s="1">
        <v>7</v>
      </c>
      <c r="D1045" s="1" t="s">
        <v>19</v>
      </c>
      <c r="E1045" s="6">
        <f>IF(名目付加価値!E1045&gt;0,名目付加価値!E1045/SUMIF(名目付加価値!E1039:E1061,"&lt;&gt;0"),0)</f>
        <v>5.2568816024534256E-4</v>
      </c>
      <c r="F1045" s="6">
        <f>IF(名目付加価値!F1045&gt;0,名目付加価値!F1045/SUMIF(名目付加価値!F1039:F1061,"&lt;&gt;0"),0)</f>
        <v>2.4996944341456435E-4</v>
      </c>
      <c r="G1045" s="6">
        <f>IF(名目付加価値!G1045&gt;0,名目付加価値!G1045/SUMIF(名目付加価値!G1039:G1061,"&lt;&gt;0"),0)</f>
        <v>1.1085096414647365E-3</v>
      </c>
      <c r="H1045" s="6">
        <f>IF(名目付加価値!H1045&gt;0,名目付加価値!H1045/SUMIF(名目付加価値!H1039:H1061,"&lt;&gt;0"),0)</f>
        <v>8.989953117496764E-4</v>
      </c>
      <c r="I1045" s="6">
        <f>IF(名目付加価値!I1045&gt;0,名目付加価値!I1045/SUMIF(名目付加価値!I1039:I1061,"&lt;&gt;0"),0)</f>
        <v>9.2362492793409334E-4</v>
      </c>
      <c r="J1045" s="6">
        <f>IF(名目付加価値!J1045&gt;0,名目付加価値!J1045/SUMIF(名目付加価値!J1039:J1061,"&lt;&gt;0"),0)</f>
        <v>1.0236970429954534E-3</v>
      </c>
    </row>
    <row r="1046" spans="1:10" x14ac:dyDescent="0.15">
      <c r="A1046" s="1">
        <v>46</v>
      </c>
      <c r="B1046" s="1" t="s">
        <v>339</v>
      </c>
      <c r="C1046" s="1">
        <v>8</v>
      </c>
      <c r="D1046" s="1" t="s">
        <v>20</v>
      </c>
      <c r="E1046" s="6">
        <f>IF(名目付加価値!E1046&gt;0,名目付加価値!E1046/SUMIF(名目付加価値!E1039:E1061,"&lt;&gt;0"),0)</f>
        <v>1.0208095412252793E-2</v>
      </c>
      <c r="F1046" s="6">
        <f>IF(名目付加価値!F1046&gt;0,名目付加価値!F1046/SUMIF(名目付加価値!F1039:F1061,"&lt;&gt;0"),0)</f>
        <v>1.3632613786186385E-2</v>
      </c>
      <c r="G1046" s="6">
        <f>IF(名目付加価値!G1046&gt;0,名目付加価値!G1046/SUMIF(名目付加価値!G1039:G1061,"&lt;&gt;0"),0)</f>
        <v>1.2132700945283211E-2</v>
      </c>
      <c r="H1046" s="6">
        <f>IF(名目付加価値!H1046&gt;0,名目付加価値!H1046/SUMIF(名目付加価値!H1039:H1061,"&lt;&gt;0"),0)</f>
        <v>1.7863992927700897E-2</v>
      </c>
      <c r="I1046" s="6">
        <f>IF(名目付加価値!I1046&gt;0,名目付加価値!I1046/SUMIF(名目付加価値!I1039:I1061,"&lt;&gt;0"),0)</f>
        <v>1.2783457655748171E-2</v>
      </c>
      <c r="J1046" s="6">
        <f>IF(名目付加価値!J1046&gt;0,名目付加価値!J1046/SUMIF(名目付加価値!J1039:J1061,"&lt;&gt;0"),0)</f>
        <v>1.0235364694467891E-2</v>
      </c>
    </row>
    <row r="1047" spans="1:10" x14ac:dyDescent="0.15">
      <c r="A1047" s="1">
        <v>46</v>
      </c>
      <c r="B1047" s="1" t="s">
        <v>339</v>
      </c>
      <c r="C1047" s="1">
        <v>9</v>
      </c>
      <c r="D1047" s="1" t="s">
        <v>21</v>
      </c>
      <c r="E1047" s="6">
        <f>IF(名目付加価値!E1047&gt;0,名目付加価値!E1047/SUMIF(名目付加価値!E1039:E1061,"&lt;&gt;0"),0)</f>
        <v>6.9789996984761854E-3</v>
      </c>
      <c r="F1047" s="6">
        <f>IF(名目付加価値!F1047&gt;0,名目付加価値!F1047/SUMIF(名目付加価値!F1039:F1061,"&lt;&gt;0"),0)</f>
        <v>1.6801910620748695E-3</v>
      </c>
      <c r="G1047" s="6">
        <f>IF(名目付加価値!G1047&gt;0,名目付加価値!G1047/SUMIF(名目付加価値!G1039:G1061,"&lt;&gt;0"),0)</f>
        <v>2.352233486491234E-3</v>
      </c>
      <c r="H1047" s="6">
        <f>IF(名目付加価値!H1047&gt;0,名目付加価値!H1047/SUMIF(名目付加価値!H1039:H1061,"&lt;&gt;0"),0)</f>
        <v>1.6463007418388734E-3</v>
      </c>
      <c r="I1047" s="6">
        <f>IF(名目付加価値!I1047&gt;0,名目付加価値!I1047/SUMIF(名目付加価値!I1039:I1061,"&lt;&gt;0"),0)</f>
        <v>2.0324085575555094E-3</v>
      </c>
      <c r="J1047" s="6">
        <f>IF(名目付加価値!J1047&gt;0,名目付加価値!J1047/SUMIF(名目付加価値!J1039:J1061,"&lt;&gt;0"),0)</f>
        <v>1.341468212735511E-3</v>
      </c>
    </row>
    <row r="1048" spans="1:10" x14ac:dyDescent="0.15">
      <c r="A1048" s="1">
        <v>46</v>
      </c>
      <c r="B1048" s="1" t="s">
        <v>340</v>
      </c>
      <c r="C1048" s="1">
        <v>10</v>
      </c>
      <c r="D1048" s="1" t="s">
        <v>22</v>
      </c>
      <c r="E1048" s="6">
        <f>IF(名目付加価値!E1048&gt;0,名目付加価値!E1048/SUMIF(名目付加価値!E1039:E1061,"&lt;&gt;0"),0)</f>
        <v>4.013335902069733E-3</v>
      </c>
      <c r="F1048" s="6">
        <f>IF(名目付加価値!F1048&gt;0,名目付加価値!F1048/SUMIF(名目付加価値!F1039:F1061,"&lt;&gt;0"),0)</f>
        <v>2.8440230873736667E-3</v>
      </c>
      <c r="G1048" s="6">
        <f>IF(名目付加価値!G1048&gt;0,名目付加価値!G1048/SUMIF(名目付加価値!G1039:G1061,"&lt;&gt;0"),0)</f>
        <v>5.1666566262027714E-3</v>
      </c>
      <c r="H1048" s="6">
        <f>IF(名目付加価値!H1048&gt;0,名目付加価値!H1048/SUMIF(名目付加価値!H1039:H1061,"&lt;&gt;0"),0)</f>
        <v>4.6286023185107663E-3</v>
      </c>
      <c r="I1048" s="6">
        <f>IF(名目付加価値!I1048&gt;0,名目付加価値!I1048/SUMIF(名目付加価値!I1039:I1061,"&lt;&gt;0"),0)</f>
        <v>3.1188522446764784E-3</v>
      </c>
      <c r="J1048" s="6">
        <f>IF(名目付加価値!J1048&gt;0,名目付加価値!J1048/SUMIF(名目付加価値!J1039:J1061,"&lt;&gt;0"),0)</f>
        <v>2.9608117749847008E-3</v>
      </c>
    </row>
    <row r="1049" spans="1:10" x14ac:dyDescent="0.15">
      <c r="A1049" s="1">
        <v>46</v>
      </c>
      <c r="B1049" s="1" t="s">
        <v>339</v>
      </c>
      <c r="C1049" s="1">
        <v>11</v>
      </c>
      <c r="D1049" s="1" t="s">
        <v>23</v>
      </c>
      <c r="E1049" s="6">
        <f>IF(名目付加価値!E1049&gt;0,名目付加価値!E1049/SUMIF(名目付加価値!E1039:E1061,"&lt;&gt;0"),0)</f>
        <v>2.0315616608135392E-3</v>
      </c>
      <c r="F1049" s="6">
        <f>IF(名目付加価値!F1049&gt;0,名目付加価値!F1049/SUMIF(名目付加価値!F1039:F1061,"&lt;&gt;0"),0)</f>
        <v>2.4058199943081428E-3</v>
      </c>
      <c r="G1049" s="6">
        <f>IF(名目付加価値!G1049&gt;0,名目付加価値!G1049/SUMIF(名目付加価値!G1039:G1061,"&lt;&gt;0"),0)</f>
        <v>4.0355541990460559E-3</v>
      </c>
      <c r="H1049" s="6">
        <f>IF(名目付加価値!H1049&gt;0,名目付加価値!H1049/SUMIF(名目付加価値!H1039:H1061,"&lt;&gt;0"),0)</f>
        <v>5.636041339712604E-3</v>
      </c>
      <c r="I1049" s="6">
        <f>IF(名目付加価値!I1049&gt;0,名目付加価値!I1049/SUMIF(名目付加価値!I1039:I1061,"&lt;&gt;0"),0)</f>
        <v>6.1139430226957742E-3</v>
      </c>
      <c r="J1049" s="6">
        <f>IF(名目付加価値!J1049&gt;0,名目付加価値!J1049/SUMIF(名目付加価値!J1039:J1061,"&lt;&gt;0"),0)</f>
        <v>4.4333069808122219E-3</v>
      </c>
    </row>
    <row r="1050" spans="1:10" x14ac:dyDescent="0.15">
      <c r="A1050" s="1">
        <v>46</v>
      </c>
      <c r="B1050" s="1" t="s">
        <v>339</v>
      </c>
      <c r="C1050" s="1">
        <v>12</v>
      </c>
      <c r="D1050" s="1" t="s">
        <v>24</v>
      </c>
      <c r="E1050" s="6">
        <f>IF(名目付加価値!E1050&gt;0,名目付加価値!E1050/SUMIF(名目付加価値!E1039:E1061,"&lt;&gt;0"),0)</f>
        <v>2.0155071351530131E-3</v>
      </c>
      <c r="F1050" s="6">
        <f>IF(名目付加価値!F1050&gt;0,名目付加価値!F1050/SUMIF(名目付加価値!F1039:F1061,"&lt;&gt;0"),0)</f>
        <v>1.2101774923284564E-2</v>
      </c>
      <c r="G1050" s="6">
        <f>IF(名目付加価値!G1050&gt;0,名目付加価値!G1050/SUMIF(名目付加価値!G1039:G1061,"&lt;&gt;0"),0)</f>
        <v>3.0272711663111122E-2</v>
      </c>
      <c r="H1050" s="6">
        <f>IF(名目付加価値!H1050&gt;0,名目付加価値!H1050/SUMIF(名目付加価値!H1039:H1061,"&lt;&gt;0"),0)</f>
        <v>5.6104975836745632E-2</v>
      </c>
      <c r="I1050" s="6">
        <f>IF(名目付加価値!I1050&gt;0,名目付加価値!I1050/SUMIF(名目付加価値!I1039:I1061,"&lt;&gt;0"),0)</f>
        <v>5.0049003907716112E-2</v>
      </c>
      <c r="J1050" s="6">
        <f>IF(名目付加価値!J1050&gt;0,名目付加価値!J1050/SUMIF(名目付加価値!J1039:J1061,"&lt;&gt;0"),0)</f>
        <v>3.7354778694603276E-2</v>
      </c>
    </row>
    <row r="1051" spans="1:10" x14ac:dyDescent="0.15">
      <c r="A1051" s="1">
        <v>46</v>
      </c>
      <c r="B1051" s="1" t="s">
        <v>340</v>
      </c>
      <c r="C1051" s="1">
        <v>13</v>
      </c>
      <c r="D1051" s="1" t="s">
        <v>25</v>
      </c>
      <c r="E1051" s="6">
        <f>IF(名目付加価値!E1051&gt;0,名目付加価値!E1051/SUMIF(名目付加価値!E1039:E1061,"&lt;&gt;0"),0)</f>
        <v>7.2736602193412651E-4</v>
      </c>
      <c r="F1051" s="6">
        <f>IF(名目付加価値!F1051&gt;0,名目付加価値!F1051/SUMIF(名目付加価値!F1039:F1061,"&lt;&gt;0"),0)</f>
        <v>2.7146980393359237E-4</v>
      </c>
      <c r="G1051" s="6">
        <f>IF(名目付加価値!G1051&gt;0,名目付加価値!G1051/SUMIF(名目付加価値!G1039:G1061,"&lt;&gt;0"),0)</f>
        <v>2.1344153887461773E-4</v>
      </c>
      <c r="H1051" s="6">
        <f>IF(名目付加価値!H1051&gt;0,名目付加価値!H1051/SUMIF(名目付加価値!H1039:H1061,"&lt;&gt;0"),0)</f>
        <v>1.3047105547687897E-3</v>
      </c>
      <c r="I1051" s="6">
        <f>IF(名目付加価値!I1051&gt;0,名目付加価値!I1051/SUMIF(名目付加価値!I1039:I1061,"&lt;&gt;0"),0)</f>
        <v>1.7846025768699519E-3</v>
      </c>
      <c r="J1051" s="6">
        <f>IF(名目付加価値!J1051&gt;0,名目付加価値!J1051/SUMIF(名目付加価値!J1039:J1061,"&lt;&gt;0"),0)</f>
        <v>1.555763202264453E-3</v>
      </c>
    </row>
    <row r="1052" spans="1:10" x14ac:dyDescent="0.15">
      <c r="A1052" s="1">
        <v>46</v>
      </c>
      <c r="B1052" s="1" t="s">
        <v>340</v>
      </c>
      <c r="C1052" s="1">
        <v>14</v>
      </c>
      <c r="D1052" s="1" t="s">
        <v>26</v>
      </c>
      <c r="E1052" s="6">
        <f>IF(名目付加価値!E1052&gt;0,名目付加価値!E1052/SUMIF(名目付加価値!E1039:E1061,"&lt;&gt;0"),0)</f>
        <v>2.5611398095829889E-4</v>
      </c>
      <c r="F1052" s="6">
        <f>IF(名目付加価値!F1052&gt;0,名目付加価値!F1052/SUMIF(名目付加価値!F1039:F1061,"&lt;&gt;0"),0)</f>
        <v>1.8391347820695625E-4</v>
      </c>
      <c r="G1052" s="6">
        <f>IF(名目付加価値!G1052&gt;0,名目付加価値!G1052/SUMIF(名目付加価値!G1039:G1061,"&lt;&gt;0"),0)</f>
        <v>2.1292812291804605E-4</v>
      </c>
      <c r="H1052" s="6">
        <f>IF(名目付加価値!H1052&gt;0,名目付加価値!H1052/SUMIF(名目付加価値!H1039:H1061,"&lt;&gt;0"),0)</f>
        <v>4.4367149403619517E-4</v>
      </c>
      <c r="I1052" s="6">
        <f>IF(名目付加価値!I1052&gt;0,名目付加価値!I1052/SUMIF(名目付加価値!I1039:I1061,"&lt;&gt;0"),0)</f>
        <v>7.2413724042650685E-4</v>
      </c>
      <c r="J1052" s="6">
        <f>IF(名目付加価値!J1052&gt;0,名目付加価値!J1052/SUMIF(名目付加価値!J1039:J1061,"&lt;&gt;0"),0)</f>
        <v>5.3880776617187831E-4</v>
      </c>
    </row>
    <row r="1053" spans="1:10" x14ac:dyDescent="0.15">
      <c r="A1053" s="1">
        <v>46</v>
      </c>
      <c r="B1053" s="1" t="s">
        <v>340</v>
      </c>
      <c r="C1053" s="1">
        <v>15</v>
      </c>
      <c r="D1053" s="1" t="s">
        <v>27</v>
      </c>
      <c r="E1053" s="6">
        <f>IF(名目付加価値!E1053&gt;0,名目付加価値!E1053/SUMIF(名目付加価値!E1039:E1061,"&lt;&gt;0"),0)</f>
        <v>2.1017218549224455E-2</v>
      </c>
      <c r="F1053" s="6">
        <f>IF(名目付加価値!F1053&gt;0,名目付加価値!F1053/SUMIF(名目付加価値!F1039:F1061,"&lt;&gt;0"),0)</f>
        <v>1.804555004954491E-2</v>
      </c>
      <c r="G1053" s="6">
        <f>IF(名目付加価値!G1053&gt;0,名目付加価値!G1053/SUMIF(名目付加価値!G1039:G1061,"&lt;&gt;0"),0)</f>
        <v>1.4672822225557085E-2</v>
      </c>
      <c r="H1053" s="6">
        <f>IF(名目付加価値!H1053&gt;0,名目付加価値!H1053/SUMIF(名目付加価値!H1039:H1061,"&lt;&gt;0"),0)</f>
        <v>1.1576612038801339E-2</v>
      </c>
      <c r="I1053" s="6">
        <f>IF(名目付加価値!I1053&gt;0,名目付加価値!I1053/SUMIF(名目付加価値!I1039:I1061,"&lt;&gt;0"),0)</f>
        <v>7.8061401749782234E-3</v>
      </c>
      <c r="J1053" s="6">
        <f>IF(名目付加価値!J1053&gt;0,名目付加価値!J1053/SUMIF(名目付加価値!J1039:J1061,"&lt;&gt;0"),0)</f>
        <v>8.1552532117319821E-3</v>
      </c>
    </row>
    <row r="1054" spans="1:10" x14ac:dyDescent="0.15">
      <c r="A1054" s="1">
        <v>46</v>
      </c>
      <c r="B1054" s="1" t="s">
        <v>338</v>
      </c>
      <c r="C1054" s="1">
        <v>16</v>
      </c>
      <c r="D1054" s="1" t="s">
        <v>10</v>
      </c>
      <c r="E1054" s="6">
        <f>IF(名目付加価値!E1054&gt;0,名目付加価値!E1054/SUMIF(名目付加価値!E1039:E1061,"&lt;&gt;0"),0)</f>
        <v>9.6412401852393304E-2</v>
      </c>
      <c r="F1054" s="6">
        <f>IF(名目付加価値!F1054&gt;0,名目付加価値!F1054/SUMIF(名目付加価値!F1039:F1061,"&lt;&gt;0"),0)</f>
        <v>0.1317736013913752</v>
      </c>
      <c r="G1054" s="6">
        <f>IF(名目付加価値!G1054&gt;0,名目付加価値!G1054/SUMIF(名目付加価値!G1039:G1061,"&lt;&gt;0"),0)</f>
        <v>0.12694177194704401</v>
      </c>
      <c r="H1054" s="6">
        <f>IF(名目付加価値!H1054&gt;0,名目付加価値!H1054/SUMIF(名目付加価値!H1039:H1061,"&lt;&gt;0"),0)</f>
        <v>9.9681715480660835E-2</v>
      </c>
      <c r="I1054" s="6">
        <f>IF(名目付加価値!I1054&gt;0,名目付加価値!I1054/SUMIF(名目付加価値!I1039:I1061,"&lt;&gt;0"),0)</f>
        <v>6.9123412012782992E-2</v>
      </c>
      <c r="J1054" s="6">
        <f>IF(名目付加価値!J1054&gt;0,名目付加価値!J1054/SUMIF(名目付加価値!J1039:J1061,"&lt;&gt;0"),0)</f>
        <v>7.0652273712250094E-2</v>
      </c>
    </row>
    <row r="1055" spans="1:10" x14ac:dyDescent="0.15">
      <c r="A1055" s="1">
        <v>46</v>
      </c>
      <c r="B1055" s="1" t="s">
        <v>338</v>
      </c>
      <c r="C1055" s="1">
        <v>17</v>
      </c>
      <c r="D1055" s="1" t="s">
        <v>11</v>
      </c>
      <c r="E1055" s="6">
        <f>IF(名目付加価値!E1055&gt;0,名目付加価値!E1055/SUMIF(名目付加価値!E1039:E1061,"&lt;&gt;0"),0)</f>
        <v>2.574853975838072E-2</v>
      </c>
      <c r="F1055" s="6">
        <f>IF(名目付加価値!F1055&gt;0,名目付加価値!F1055/SUMIF(名目付加価値!F1039:F1061,"&lt;&gt;0"),0)</f>
        <v>2.9191876508850891E-2</v>
      </c>
      <c r="G1055" s="6">
        <f>IF(名目付加価値!G1055&gt;0,名目付加価値!G1055/SUMIF(名目付加価値!G1039:G1061,"&lt;&gt;0"),0)</f>
        <v>4.3563426221238211E-2</v>
      </c>
      <c r="H1055" s="6">
        <f>IF(名目付加価値!H1055&gt;0,名目付加価値!H1055/SUMIF(名目付加価値!H1039:H1061,"&lt;&gt;0"),0)</f>
        <v>3.362192284810097E-2</v>
      </c>
      <c r="I1055" s="6">
        <f>IF(名目付加価値!I1055&gt;0,名目付加価値!I1055/SUMIF(名目付加価値!I1039:I1061,"&lt;&gt;0"),0)</f>
        <v>2.4098743430279391E-2</v>
      </c>
      <c r="J1055" s="6">
        <f>IF(名目付加価値!J1055&gt;0,名目付加価値!J1055/SUMIF(名目付加価値!J1039:J1061,"&lt;&gt;0"),0)</f>
        <v>3.1007037733307791E-2</v>
      </c>
    </row>
    <row r="1056" spans="1:10" x14ac:dyDescent="0.15">
      <c r="A1056" s="1">
        <v>46</v>
      </c>
      <c r="B1056" s="1" t="s">
        <v>338</v>
      </c>
      <c r="C1056" s="1">
        <v>18</v>
      </c>
      <c r="D1056" s="1" t="s">
        <v>12</v>
      </c>
      <c r="E1056" s="6">
        <f>IF(名目付加価値!E1056&gt;0,名目付加価値!E1056/SUMIF(名目付加価値!E1039:E1061,"&lt;&gt;0"),0)</f>
        <v>0.13166794676425839</v>
      </c>
      <c r="F1056" s="6">
        <f>IF(名目付加価値!F1056&gt;0,名目付加価値!F1056/SUMIF(名目付加価値!F1039:F1061,"&lt;&gt;0"),0)</f>
        <v>0.12178629700741014</v>
      </c>
      <c r="G1056" s="6">
        <f>IF(名目付加価値!G1056&gt;0,名目付加価値!G1056/SUMIF(名目付加価値!G1039:G1061,"&lt;&gt;0"),0)</f>
        <v>0.11126919050666439</v>
      </c>
      <c r="H1056" s="6">
        <f>IF(名目付加価値!H1056&gt;0,名目付加価値!H1056/SUMIF(名目付加価値!H1039:H1061,"&lt;&gt;0"),0)</f>
        <v>0.10870006441121224</v>
      </c>
      <c r="I1056" s="6">
        <f>IF(名目付加価値!I1056&gt;0,名目付加価値!I1056/SUMIF(名目付加価値!I1039:I1061,"&lt;&gt;0"),0)</f>
        <v>0.10972398717474403</v>
      </c>
      <c r="J1056" s="6">
        <f>IF(名目付加価値!J1056&gt;0,名目付加価値!J1056/SUMIF(名目付加価値!J1039:J1061,"&lt;&gt;0"),0)</f>
        <v>0.10186703196961246</v>
      </c>
    </row>
    <row r="1057" spans="1:10" x14ac:dyDescent="0.15">
      <c r="A1057" s="1">
        <v>46</v>
      </c>
      <c r="B1057" s="1" t="s">
        <v>341</v>
      </c>
      <c r="C1057" s="1">
        <v>19</v>
      </c>
      <c r="D1057" s="1" t="s">
        <v>13</v>
      </c>
      <c r="E1057" s="6">
        <f>IF(名目付加価値!E1057&gt;0,名目付加価値!E1057/SUMIF(名目付加価値!E1039:E1061,"&lt;&gt;0"),0)</f>
        <v>4.3187462904775299E-2</v>
      </c>
      <c r="F1057" s="6">
        <f>IF(名目付加価値!F1057&gt;0,名目付加価値!F1057/SUMIF(名目付加価値!F1039:F1061,"&lt;&gt;0"),0)</f>
        <v>5.5515537193800743E-2</v>
      </c>
      <c r="G1057" s="6">
        <f>IF(名目付加価値!G1057&gt;0,名目付加価値!G1057/SUMIF(名目付加価値!G1039:G1061,"&lt;&gt;0"),0)</f>
        <v>6.1524755269515889E-2</v>
      </c>
      <c r="H1057" s="6">
        <f>IF(名目付加価値!H1057&gt;0,名目付加価値!H1057/SUMIF(名目付加価値!H1039:H1061,"&lt;&gt;0"),0)</f>
        <v>4.8992160028986848E-2</v>
      </c>
      <c r="I1057" s="6">
        <f>IF(名目付加価値!I1057&gt;0,名目付加価値!I1057/SUMIF(名目付加価値!I1039:I1061,"&lt;&gt;0"),0)</f>
        <v>5.1828834349628795E-2</v>
      </c>
      <c r="J1057" s="6">
        <f>IF(名目付加価値!J1057&gt;0,名目付加価値!J1057/SUMIF(名目付加価値!J1039:J1061,"&lt;&gt;0"),0)</f>
        <v>5.3167817609409349E-2</v>
      </c>
    </row>
    <row r="1058" spans="1:10" x14ac:dyDescent="0.15">
      <c r="A1058" s="1">
        <v>46</v>
      </c>
      <c r="B1058" s="1" t="s">
        <v>341</v>
      </c>
      <c r="C1058" s="1">
        <v>20</v>
      </c>
      <c r="D1058" s="1" t="s">
        <v>14</v>
      </c>
      <c r="E1058" s="6">
        <f>IF(名目付加価値!E1058&gt;0,名目付加価値!E1058/SUMIF(名目付加価値!E1039:E1061,"&lt;&gt;0"),0)</f>
        <v>2.3907184342921391E-2</v>
      </c>
      <c r="F1058" s="6">
        <f>IF(名目付加価値!F1058&gt;0,名目付加価値!F1058/SUMIF(名目付加価値!F1039:F1061,"&lt;&gt;0"),0)</f>
        <v>2.1962756505355722E-2</v>
      </c>
      <c r="G1058" s="6">
        <f>IF(名目付加価値!G1058&gt;0,名目付加価値!G1058/SUMIF(名目付加価値!G1039:G1061,"&lt;&gt;0"),0)</f>
        <v>1.9666386234365844E-2</v>
      </c>
      <c r="H1058" s="6">
        <f>IF(名目付加価値!H1058&gt;0,名目付加価値!H1058/SUMIF(名目付加価値!H1039:H1061,"&lt;&gt;0"),0)</f>
        <v>1.3097578791546299E-2</v>
      </c>
      <c r="I1058" s="6">
        <f>IF(名目付加価値!I1058&gt;0,名目付加価値!I1058/SUMIF(名目付加価値!I1039:I1061,"&lt;&gt;0"),0)</f>
        <v>1.2580352088081477E-2</v>
      </c>
      <c r="J1058" s="6">
        <f>IF(名目付加価値!J1058&gt;0,名目付加価値!J1058/SUMIF(名目付加価値!J1039:J1061,"&lt;&gt;0"),0)</f>
        <v>1.4056437659029468E-2</v>
      </c>
    </row>
    <row r="1059" spans="1:10" x14ac:dyDescent="0.15">
      <c r="A1059" s="1">
        <v>46</v>
      </c>
      <c r="B1059" s="1" t="s">
        <v>341</v>
      </c>
      <c r="C1059" s="1">
        <v>21</v>
      </c>
      <c r="D1059" s="1" t="s">
        <v>15</v>
      </c>
      <c r="E1059" s="6">
        <f>IF(名目付加価値!E1059&gt;0,名目付加価値!E1059/SUMIF(名目付加価値!E1039:E1061,"&lt;&gt;0"),0)</f>
        <v>9.2541537556893511E-2</v>
      </c>
      <c r="F1059" s="6">
        <f>IF(名目付加価値!F1059&gt;0,名目付加価値!F1059/SUMIF(名目付加価値!F1039:F1061,"&lt;&gt;0"),0)</f>
        <v>8.9141807941847451E-2</v>
      </c>
      <c r="G1059" s="6">
        <f>IF(名目付加価値!G1059&gt;0,名目付加価値!G1059/SUMIF(名目付加価値!G1039:G1061,"&lt;&gt;0"),0)</f>
        <v>8.7074983209931109E-2</v>
      </c>
      <c r="H1059" s="6">
        <f>IF(名目付加価値!H1059&gt;0,名目付加価値!H1059/SUMIF(名目付加価値!H1039:H1061,"&lt;&gt;0"),0)</f>
        <v>8.6792440624225781E-2</v>
      </c>
      <c r="I1059" s="6">
        <f>IF(名目付加価値!I1059&gt;0,名目付加価値!I1059/SUMIF(名目付加価値!I1039:I1061,"&lt;&gt;0"),0)</f>
        <v>9.2246959497370787E-2</v>
      </c>
      <c r="J1059" s="6">
        <f>IF(名目付加価値!J1059&gt;0,名目付加価値!J1059/SUMIF(名目付加価値!J1039:J1061,"&lt;&gt;0"),0)</f>
        <v>9.1368112147322461E-2</v>
      </c>
    </row>
    <row r="1060" spans="1:10" x14ac:dyDescent="0.15">
      <c r="A1060" s="1">
        <v>46</v>
      </c>
      <c r="B1060" s="1" t="s">
        <v>224</v>
      </c>
      <c r="C1060" s="1">
        <v>22</v>
      </c>
      <c r="D1060" s="1" t="s">
        <v>7</v>
      </c>
      <c r="E1060" s="6">
        <f>IF(名目付加価値!E1060&gt;0,名目付加価値!E1060/SUMIF(名目付加価値!E1039:E1061,"&lt;&gt;0"),0)</f>
        <v>0.15981175601822803</v>
      </c>
      <c r="F1060" s="6">
        <f>IF(名目付加価値!F1060&gt;0,名目付加価値!F1060/SUMIF(名目付加価値!F1039:F1061,"&lt;&gt;0"),0)</f>
        <v>0.1805121719283598</v>
      </c>
      <c r="G1060" s="6">
        <f>IF(名目付加価値!G1060&gt;0,名目付加価値!G1060/SUMIF(名目付加価値!G1039:G1061,"&lt;&gt;0"),0)</f>
        <v>0.19605062813004939</v>
      </c>
      <c r="H1060" s="6">
        <f>IF(名目付加価値!H1060&gt;0,名目付加価値!H1060/SUMIF(名目付加価値!H1039:H1061,"&lt;&gt;0"),0)</f>
        <v>0.24093410676468216</v>
      </c>
      <c r="I1060" s="6">
        <f>IF(名目付加価値!I1060&gt;0,名目付加価値!I1060/SUMIF(名目付加価値!I1039:I1061,"&lt;&gt;0"),0)</f>
        <v>0.28416449789292325</v>
      </c>
      <c r="J1060" s="6">
        <f>IF(名目付加価値!J1060&gt;0,名目付加価値!J1060/SUMIF(名目付加価値!J1039:J1061,"&lt;&gt;0"),0)</f>
        <v>0.29148405447201398</v>
      </c>
    </row>
    <row r="1061" spans="1:10" x14ac:dyDescent="0.15">
      <c r="A1061" s="1">
        <v>46</v>
      </c>
      <c r="B1061" s="1" t="s">
        <v>224</v>
      </c>
      <c r="C1061" s="1">
        <v>23</v>
      </c>
      <c r="D1061" s="1" t="s">
        <v>28</v>
      </c>
      <c r="E1061" s="6">
        <f>IF(名目付加価値!E1061&gt;0,名目付加価値!E1061/SUMIF(名目付加価値!E1039:E1061,"&lt;&gt;0"),0)</f>
        <v>0.1397897973962397</v>
      </c>
      <c r="F1061" s="6">
        <f>IF(名目付加価値!F1061&gt;0,名目付加価値!F1061/SUMIF(名目付加価値!F1039:F1061,"&lt;&gt;0"),0)</f>
        <v>0.14329018887678119</v>
      </c>
      <c r="G1061" s="6">
        <f>IF(名目付加価値!G1061&gt;0,名目付加価値!G1061/SUMIF(名目付加価値!G1039:G1061,"&lt;&gt;0"),0)</f>
        <v>0.13156796089330666</v>
      </c>
      <c r="H1061" s="6">
        <f>IF(名目付加価値!H1061&gt;0,名目付加価値!H1061/SUMIF(名目付加価値!H1039:H1061,"&lt;&gt;0"),0)</f>
        <v>0.14387376189612644</v>
      </c>
      <c r="I1061" s="6">
        <f>IF(名目付加価値!I1061&gt;0,名目付加価値!I1061/SUMIF(名目付加価値!I1039:I1061,"&lt;&gt;0"),0)</f>
        <v>0.15411766928512421</v>
      </c>
      <c r="J1061" s="6">
        <f>IF(名目付加価値!J1061&gt;0,名目付加価値!J1061/SUMIF(名目付加価値!J1039:J1061,"&lt;&gt;0"),0)</f>
        <v>0.15860716123769625</v>
      </c>
    </row>
    <row r="1062" spans="1:10" x14ac:dyDescent="0.15">
      <c r="A1062" s="1">
        <v>47</v>
      </c>
      <c r="B1062" s="1" t="s">
        <v>342</v>
      </c>
      <c r="C1062" s="1">
        <v>1</v>
      </c>
      <c r="D1062" s="1" t="s">
        <v>8</v>
      </c>
      <c r="E1062" s="2"/>
      <c r="F1062" s="6">
        <f>IF(名目付加価値!F1062&gt;0,名目付加価値!F1062/SUMIF(名目付加価値!F1062:F1084,"&lt;&gt;0"),0)</f>
        <v>5.5505963313248828E-2</v>
      </c>
      <c r="G1062" s="6">
        <f>IF(名目付加価値!G1062&gt;0,名目付加価値!G1062/SUMIF(名目付加価値!G1062:G1084,"&lt;&gt;0"),0)</f>
        <v>3.7525497751642808E-2</v>
      </c>
      <c r="H1062" s="6">
        <f>IF(名目付加価値!H1062&gt;0,名目付加価値!H1062/SUMIF(名目付加価値!H1062:H1084,"&lt;&gt;0"),0)</f>
        <v>2.6023931337334612E-2</v>
      </c>
      <c r="I1062" s="6">
        <f>IF(名目付加価値!I1062&gt;0,名目付加価値!I1062/SUMIF(名目付加価値!I1062:I1084,"&lt;&gt;0"),0)</f>
        <v>2.2810445645804402E-2</v>
      </c>
      <c r="J1062" s="6">
        <f>IF(名目付加価値!J1062&gt;0,名目付加価値!J1062/SUMIF(名目付加価値!J1062:J1084,"&lt;&gt;0"),0)</f>
        <v>2.2409190440425223E-2</v>
      </c>
    </row>
    <row r="1063" spans="1:10" x14ac:dyDescent="0.15">
      <c r="A1063" s="1">
        <v>47</v>
      </c>
      <c r="B1063" s="1" t="s">
        <v>343</v>
      </c>
      <c r="C1063" s="1">
        <v>2</v>
      </c>
      <c r="D1063" s="1" t="s">
        <v>9</v>
      </c>
      <c r="E1063" s="2"/>
      <c r="F1063" s="6">
        <f>IF(名目付加価値!F1063&gt;0,名目付加価値!F1063/SUMIF(名目付加価値!F1062:F1084,"&lt;&gt;0"),0)</f>
        <v>5.9827086753319698E-3</v>
      </c>
      <c r="G1063" s="6">
        <f>IF(名目付加価値!G1063&gt;0,名目付加価値!G1063/SUMIF(名目付加価値!G1062:G1084,"&lt;&gt;0"),0)</f>
        <v>4.8168227082574381E-3</v>
      </c>
      <c r="H1063" s="6">
        <f>IF(名目付加価値!H1063&gt;0,名目付加価値!H1063/SUMIF(名目付加価値!H1062:H1084,"&lt;&gt;0"),0)</f>
        <v>3.0760326168596508E-3</v>
      </c>
      <c r="I1063" s="6">
        <f>IF(名目付加価値!I1063&gt;0,名目付加価値!I1063/SUMIF(名目付加価値!I1062:I1084,"&lt;&gt;0"),0)</f>
        <v>1.2962373187307228E-3</v>
      </c>
      <c r="J1063" s="6">
        <f>IF(名目付加価値!J1063&gt;0,名目付加価値!J1063/SUMIF(名目付加価値!J1062:J1084,"&lt;&gt;0"),0)</f>
        <v>1.2517459352842809E-3</v>
      </c>
    </row>
    <row r="1064" spans="1:10" x14ac:dyDescent="0.15">
      <c r="A1064" s="1">
        <v>47</v>
      </c>
      <c r="B1064" s="1" t="s">
        <v>344</v>
      </c>
      <c r="C1064" s="1">
        <v>3</v>
      </c>
      <c r="D1064" s="1" t="s">
        <v>16</v>
      </c>
      <c r="E1064" s="2"/>
      <c r="F1064" s="6">
        <f>IF(名目付加価値!F1064&gt;0,名目付加価値!F1064/SUMIF(名目付加価値!F1062:F1084,"&lt;&gt;0"),0)</f>
        <v>3.4946489848300476E-2</v>
      </c>
      <c r="G1064" s="6">
        <f>IF(名目付加価値!G1064&gt;0,名目付加価値!G1064/SUMIF(名目付加価値!G1062:G1084,"&lt;&gt;0"),0)</f>
        <v>2.8630501457530537E-2</v>
      </c>
      <c r="H1064" s="6">
        <f>IF(名目付加価値!H1064&gt;0,名目付加価値!H1064/SUMIF(名目付加価値!H1062:H1084,"&lt;&gt;0"),0)</f>
        <v>3.0215710066205107E-2</v>
      </c>
      <c r="I1064" s="6">
        <f>IF(名目付加価値!I1064&gt;0,名目付加価値!I1064/SUMIF(名目付加価値!I1062:I1084,"&lt;&gt;0"),0)</f>
        <v>2.6342339434200831E-2</v>
      </c>
      <c r="J1064" s="6">
        <f>IF(名目付加価値!J1064&gt;0,名目付加価値!J1064/SUMIF(名目付加価値!J1062:J1084,"&lt;&gt;0"),0)</f>
        <v>2.3778680158150402E-2</v>
      </c>
    </row>
    <row r="1065" spans="1:10" x14ac:dyDescent="0.15">
      <c r="A1065" s="1">
        <v>47</v>
      </c>
      <c r="B1065" s="1" t="s">
        <v>345</v>
      </c>
      <c r="C1065" s="1">
        <v>4</v>
      </c>
      <c r="D1065" s="1" t="s">
        <v>17</v>
      </c>
      <c r="E1065" s="2"/>
      <c r="F1065" s="6">
        <f>IF(名目付加価値!F1065&gt;0,名目付加価値!F1065/SUMIF(名目付加価値!F1062:F1084,"&lt;&gt;0"),0)</f>
        <v>2.3800544184085239E-3</v>
      </c>
      <c r="G1065" s="6">
        <f>IF(名目付加価値!G1065&gt;0,名目付加価値!G1065/SUMIF(名目付加価値!G1062:G1084,"&lt;&gt;0"),0)</f>
        <v>1.7892941055456513E-3</v>
      </c>
      <c r="H1065" s="6">
        <f>IF(名目付加価値!H1065&gt;0,名目付加価値!H1065/SUMIF(名目付加価値!H1062:H1084,"&lt;&gt;0"),0)</f>
        <v>7.6470521592238562E-4</v>
      </c>
      <c r="I1065" s="6">
        <f>IF(名目付加価値!I1065&gt;0,名目付加価値!I1065/SUMIF(名目付加価値!I1062:I1084,"&lt;&gt;0"),0)</f>
        <v>1.2709859238921313E-3</v>
      </c>
      <c r="J1065" s="6">
        <f>IF(名目付加価値!J1065&gt;0,名目付加価値!J1065/SUMIF(名目付加価値!J1062:J1084,"&lt;&gt;0"),0)</f>
        <v>1.4982116048789262E-3</v>
      </c>
    </row>
    <row r="1066" spans="1:10" x14ac:dyDescent="0.15">
      <c r="A1066" s="1">
        <v>47</v>
      </c>
      <c r="B1066" s="1" t="s">
        <v>344</v>
      </c>
      <c r="C1066" s="1">
        <v>5</v>
      </c>
      <c r="D1066" s="1" t="s">
        <v>18</v>
      </c>
      <c r="E1066" s="2"/>
      <c r="F1066" s="6">
        <f>IF(名目付加価値!F1066&gt;0,名目付加価値!F1066/SUMIF(名目付加価値!F1062:F1084,"&lt;&gt;0"),0)</f>
        <v>8.8651109595335581E-4</v>
      </c>
      <c r="G1066" s="6">
        <f>IF(名目付加価値!G1066&gt;0,名目付加価値!G1066/SUMIF(名目付加価値!G1062:G1084,"&lt;&gt;0"),0)</f>
        <v>9.1943280181882127E-4</v>
      </c>
      <c r="H1066" s="6">
        <f>IF(名目付加価値!H1066&gt;0,名目付加価値!H1066/SUMIF(名目付加価値!H1062:H1084,"&lt;&gt;0"),0)</f>
        <v>8.3200493689610086E-4</v>
      </c>
      <c r="I1066" s="6">
        <f>IF(名目付加価値!I1066&gt;0,名目付加価値!I1066/SUMIF(名目付加価値!I1062:I1084,"&lt;&gt;0"),0)</f>
        <v>5.8820191080608073E-4</v>
      </c>
      <c r="J1066" s="6">
        <f>IF(名目付加価値!J1066&gt;0,名目付加価値!J1066/SUMIF(名目付加価値!J1062:J1084,"&lt;&gt;0"),0)</f>
        <v>6.0596243310081512E-4</v>
      </c>
    </row>
    <row r="1067" spans="1:10" x14ac:dyDescent="0.15">
      <c r="A1067" s="1">
        <v>47</v>
      </c>
      <c r="B1067" s="1" t="s">
        <v>344</v>
      </c>
      <c r="C1067" s="1">
        <v>6</v>
      </c>
      <c r="D1067" s="1" t="s">
        <v>2</v>
      </c>
      <c r="E1067" s="2"/>
      <c r="F1067" s="6">
        <f>IF(名目付加価値!F1067&gt;0,名目付加価値!F1067/SUMIF(名目付加価値!F1062:F1084,"&lt;&gt;0"),0)</f>
        <v>9.8132012359447595E-4</v>
      </c>
      <c r="G1067" s="6">
        <f>IF(名目付加価値!G1067&gt;0,名目付加価値!G1067/SUMIF(名目付加価値!G1062:G1084,"&lt;&gt;0"),0)</f>
        <v>8.6566690517450595E-4</v>
      </c>
      <c r="H1067" s="6">
        <f>IF(名目付加価値!H1067&gt;0,名目付加価値!H1067/SUMIF(名目付加価値!H1062:H1084,"&lt;&gt;0"),0)</f>
        <v>6.2739507886652474E-4</v>
      </c>
      <c r="I1067" s="6">
        <f>IF(名目付加価値!I1067&gt;0,名目付加価値!I1067/SUMIF(名目付加価値!I1062:I1084,"&lt;&gt;0"),0)</f>
        <v>1.0318105186382042E-3</v>
      </c>
      <c r="J1067" s="6">
        <f>IF(名目付加価値!J1067&gt;0,名目付加価値!J1067/SUMIF(名目付加価値!J1062:J1084,"&lt;&gt;0"),0)</f>
        <v>1.0783522983190508E-3</v>
      </c>
    </row>
    <row r="1068" spans="1:10" x14ac:dyDescent="0.15">
      <c r="A1068" s="1">
        <v>47</v>
      </c>
      <c r="B1068" s="1" t="s">
        <v>346</v>
      </c>
      <c r="C1068" s="1">
        <v>7</v>
      </c>
      <c r="D1068" s="1" t="s">
        <v>19</v>
      </c>
      <c r="E1068" s="2"/>
      <c r="F1068" s="6">
        <f>IF(名目付加価値!F1068&gt;0,名目付加価値!F1068/SUMIF(名目付加価値!F1062:F1084,"&lt;&gt;0"),0)</f>
        <v>7.9861306375147521E-3</v>
      </c>
      <c r="G1068" s="6">
        <f>IF(名目付加価値!G1068&gt;0,名目付加価値!G1068/SUMIF(名目付加価値!G1062:G1084,"&lt;&gt;0"),0)</f>
        <v>1.2626244591217748E-2</v>
      </c>
      <c r="H1068" s="6">
        <f>IF(名目付加価値!H1068&gt;0,名目付加価値!H1068/SUMIF(名目付加価値!H1062:H1084,"&lt;&gt;0"),0)</f>
        <v>1.8412895188757158E-2</v>
      </c>
      <c r="I1068" s="6">
        <f>IF(名目付加価値!I1068&gt;0,名目付加価値!I1068/SUMIF(名目付加価値!I1062:I1084,"&lt;&gt;0"),0)</f>
        <v>0</v>
      </c>
      <c r="J1068" s="6">
        <f>IF(名目付加価値!J1068&gt;0,名目付加価値!J1068/SUMIF(名目付加価値!J1062:J1084,"&lt;&gt;0"),0)</f>
        <v>0</v>
      </c>
    </row>
    <row r="1069" spans="1:10" x14ac:dyDescent="0.15">
      <c r="A1069" s="1">
        <v>47</v>
      </c>
      <c r="B1069" s="1" t="s">
        <v>344</v>
      </c>
      <c r="C1069" s="1">
        <v>8</v>
      </c>
      <c r="D1069" s="1" t="s">
        <v>20</v>
      </c>
      <c r="E1069" s="2"/>
      <c r="F1069" s="6">
        <f>IF(名目付加価値!F1069&gt;0,名目付加価値!F1069/SUMIF(名目付加価値!F1062:F1084,"&lt;&gt;0"),0)</f>
        <v>7.5375868464451073E-3</v>
      </c>
      <c r="G1069" s="6">
        <f>IF(名目付加価値!G1069&gt;0,名目付加価値!G1069/SUMIF(名目付加価値!G1062:G1084,"&lt;&gt;0"),0)</f>
        <v>7.5314989294082129E-3</v>
      </c>
      <c r="H1069" s="6">
        <f>IF(名目付加価値!H1069&gt;0,名目付加価値!H1069/SUMIF(名目付加価値!H1062:H1084,"&lt;&gt;0"),0)</f>
        <v>6.9448896421382663E-3</v>
      </c>
      <c r="I1069" s="6">
        <f>IF(名目付加価値!I1069&gt;0,名目付加価値!I1069/SUMIF(名目付加価値!I1062:I1084,"&lt;&gt;0"),0)</f>
        <v>4.0352838812627891E-3</v>
      </c>
      <c r="J1069" s="6">
        <f>IF(名目付加価値!J1069&gt;0,名目付加価値!J1069/SUMIF(名目付加価値!J1062:J1084,"&lt;&gt;0"),0)</f>
        <v>4.1218822151426306E-3</v>
      </c>
    </row>
    <row r="1070" spans="1:10" x14ac:dyDescent="0.15">
      <c r="A1070" s="1">
        <v>47</v>
      </c>
      <c r="B1070" s="1" t="s">
        <v>344</v>
      </c>
      <c r="C1070" s="1">
        <v>9</v>
      </c>
      <c r="D1070" s="1" t="s">
        <v>21</v>
      </c>
      <c r="E1070" s="2"/>
      <c r="F1070" s="6">
        <f>IF(名目付加価値!F1070&gt;0,名目付加価値!F1070/SUMIF(名目付加価値!F1062:F1084,"&lt;&gt;0"),0)</f>
        <v>1.6230913885668268E-3</v>
      </c>
      <c r="G1070" s="6">
        <f>IF(名目付加価値!G1070&gt;0,名目付加価値!G1070/SUMIF(名目付加価値!G1062:G1084,"&lt;&gt;0"),0)</f>
        <v>1.745759175072945E-3</v>
      </c>
      <c r="H1070" s="6">
        <f>IF(名目付加価値!H1070&gt;0,名目付加価値!H1070/SUMIF(名目付加価値!H1062:H1084,"&lt;&gt;0"),0)</f>
        <v>1.3290323979630325E-3</v>
      </c>
      <c r="I1070" s="6">
        <f>IF(名目付加価値!I1070&gt;0,名目付加価値!I1070/SUMIF(名目付加価値!I1062:I1084,"&lt;&gt;0"),0)</f>
        <v>1.1513808969595537E-3</v>
      </c>
      <c r="J1070" s="6">
        <f>IF(名目付加価値!J1070&gt;0,名目付加価値!J1070/SUMIF(名目付加価値!J1062:J1084,"&lt;&gt;0"),0)</f>
        <v>1.4848029684993715E-3</v>
      </c>
    </row>
    <row r="1071" spans="1:10" x14ac:dyDescent="0.15">
      <c r="A1071" s="1">
        <v>47</v>
      </c>
      <c r="B1071" s="1" t="s">
        <v>344</v>
      </c>
      <c r="C1071" s="1">
        <v>10</v>
      </c>
      <c r="D1071" s="1" t="s">
        <v>22</v>
      </c>
      <c r="E1071" s="2"/>
      <c r="F1071" s="6">
        <f>IF(名目付加価値!F1071&gt;0,名目付加価値!F1071/SUMIF(名目付加価値!F1062:F1084,"&lt;&gt;0"),0)</f>
        <v>5.3416351509524215E-3</v>
      </c>
      <c r="G1071" s="6">
        <f>IF(名目付加価値!G1071&gt;0,名目付加価値!G1071/SUMIF(名目付加価値!G1062:G1084,"&lt;&gt;0"),0)</f>
        <v>5.466757191546533E-3</v>
      </c>
      <c r="H1071" s="6">
        <f>IF(名目付加価値!H1071&gt;0,名目付加価値!H1071/SUMIF(名目付加価値!H1062:H1084,"&lt;&gt;0"),0)</f>
        <v>3.4864796548209945E-3</v>
      </c>
      <c r="I1071" s="6">
        <f>IF(名目付加価値!I1071&gt;0,名目付加価値!I1071/SUMIF(名目付加価値!I1062:I1084,"&lt;&gt;0"),0)</f>
        <v>3.2066582675968325E-3</v>
      </c>
      <c r="J1071" s="6">
        <f>IF(名目付加価値!J1071&gt;0,名目付加価値!J1071/SUMIF(名目付加価値!J1062:J1084,"&lt;&gt;0"),0)</f>
        <v>3.2499003681331884E-3</v>
      </c>
    </row>
    <row r="1072" spans="1:10" x14ac:dyDescent="0.15">
      <c r="A1072" s="1">
        <v>47</v>
      </c>
      <c r="B1072" s="1" t="s">
        <v>344</v>
      </c>
      <c r="C1072" s="1">
        <v>11</v>
      </c>
      <c r="D1072" s="1" t="s">
        <v>23</v>
      </c>
      <c r="E1072" s="2"/>
      <c r="F1072" s="6">
        <f>IF(名目付加価値!F1072&gt;0,名目付加価値!F1072/SUMIF(名目付加価値!F1062:F1084,"&lt;&gt;0"),0)</f>
        <v>1.5526000630529702E-4</v>
      </c>
      <c r="G1072" s="6">
        <f>IF(名目付加価値!G1072&gt;0,名目付加価値!G1072/SUMIF(名目付加価値!G1062:G1084,"&lt;&gt;0"),0)</f>
        <v>3.2771929500338893E-4</v>
      </c>
      <c r="H1072" s="6">
        <f>IF(名目付加価値!H1072&gt;0,名目付加価値!H1072/SUMIF(名目付加価値!H1062:H1084,"&lt;&gt;0"),0)</f>
        <v>9.8120012690261949E-4</v>
      </c>
      <c r="I1072" s="6">
        <f>IF(名目付加価値!I1072&gt;0,名目付加価値!I1072/SUMIF(名目付加価値!I1062:I1084,"&lt;&gt;0"),0)</f>
        <v>3.7632247889779507E-4</v>
      </c>
      <c r="J1072" s="6">
        <f>IF(名目付加価値!J1072&gt;0,名目付加価値!J1072/SUMIF(名目付加価値!J1062:J1084,"&lt;&gt;0"),0)</f>
        <v>5.9144506947563038E-5</v>
      </c>
    </row>
    <row r="1073" spans="1:10" x14ac:dyDescent="0.15">
      <c r="A1073" s="1">
        <v>47</v>
      </c>
      <c r="B1073" s="1" t="s">
        <v>346</v>
      </c>
      <c r="C1073" s="1">
        <v>12</v>
      </c>
      <c r="D1073" s="1" t="s">
        <v>24</v>
      </c>
      <c r="E1073" s="2"/>
      <c r="F1073" s="6">
        <f>IF(名目付加価値!F1073&gt;0,名目付加価値!F1073/SUMIF(名目付加価値!F1062:F1084,"&lt;&gt;0"),0)</f>
        <v>1.483456177303487E-4</v>
      </c>
      <c r="G1073" s="6">
        <f>IF(名目付加価値!G1073&gt;0,名目付加価値!G1073/SUMIF(名目付加価値!G1062:G1084,"&lt;&gt;0"),0)</f>
        <v>3.249909652559812E-4</v>
      </c>
      <c r="H1073" s="6">
        <f>IF(名目付加価値!H1073&gt;0,名目付加価値!H1073/SUMIF(名目付加価値!H1062:H1084,"&lt;&gt;0"),0)</f>
        <v>3.8712571601275136E-4</v>
      </c>
      <c r="I1073" s="6">
        <f>IF(名目付加価値!I1073&gt;0,名目付加価値!I1073/SUMIF(名目付加価値!I1062:I1084,"&lt;&gt;0"),0)</f>
        <v>3.5436866165448167E-4</v>
      </c>
      <c r="J1073" s="6">
        <f>IF(名目付加価値!J1073&gt;0,名目付加価値!J1073/SUMIF(名目付加価値!J1062:J1084,"&lt;&gt;0"),0)</f>
        <v>4.0361781178941135E-4</v>
      </c>
    </row>
    <row r="1074" spans="1:10" x14ac:dyDescent="0.15">
      <c r="A1074" s="1">
        <v>47</v>
      </c>
      <c r="B1074" s="1" t="s">
        <v>344</v>
      </c>
      <c r="C1074" s="1">
        <v>13</v>
      </c>
      <c r="D1074" s="1" t="s">
        <v>25</v>
      </c>
      <c r="E1074" s="2"/>
      <c r="F1074" s="6">
        <f>IF(名目付加価値!F1074&gt;0,名目付加価値!F1074/SUMIF(名目付加価値!F1062:F1084,"&lt;&gt;0"),0)</f>
        <v>2.029065829377043E-4</v>
      </c>
      <c r="G1074" s="6">
        <f>IF(名目付加価値!G1074&gt;0,名目付加価値!G1074/SUMIF(名目付加価値!G1062:G1084,"&lt;&gt;0"),0)</f>
        <v>1.7573282393268107E-4</v>
      </c>
      <c r="H1074" s="6">
        <f>IF(名目付加価値!H1074&gt;0,名目付加価値!H1074/SUMIF(名目付加価値!H1062:H1084,"&lt;&gt;0"),0)</f>
        <v>1.2689306981109846E-4</v>
      </c>
      <c r="I1074" s="6">
        <f>IF(名目付加価値!I1074&gt;0,名目付加価値!I1074/SUMIF(名目付加価値!I1062:I1084,"&lt;&gt;0"),0)</f>
        <v>5.6774154827360444E-4</v>
      </c>
      <c r="J1074" s="6">
        <f>IF(名目付加価値!J1074&gt;0,名目付加価値!J1074/SUMIF(名目付加価値!J1062:J1084,"&lt;&gt;0"),0)</f>
        <v>5.9792167907025951E-4</v>
      </c>
    </row>
    <row r="1075" spans="1:10" x14ac:dyDescent="0.15">
      <c r="A1075" s="1">
        <v>47</v>
      </c>
      <c r="B1075" s="1" t="s">
        <v>344</v>
      </c>
      <c r="C1075" s="1">
        <v>14</v>
      </c>
      <c r="D1075" s="1" t="s">
        <v>26</v>
      </c>
      <c r="E1075" s="2"/>
      <c r="F1075" s="6">
        <f>IF(名目付加価値!F1075&gt;0,名目付加価値!F1075/SUMIF(名目付加価値!F1062:F1084,"&lt;&gt;0"),0)</f>
        <v>1.2341198223328754E-5</v>
      </c>
      <c r="G1075" s="6">
        <f>IF(名目付加価値!G1075&gt;0,名目付加価値!G1075/SUMIF(名目付加価値!G1062:G1084,"&lt;&gt;0"),0)</f>
        <v>4.0178361892837082E-5</v>
      </c>
      <c r="H1075" s="6">
        <f>IF(名目付加価値!H1075&gt;0,名目付加価値!H1075/SUMIF(名目付加価値!H1062:H1084,"&lt;&gt;0"),0)</f>
        <v>3.8982518763141636E-5</v>
      </c>
      <c r="I1075" s="6">
        <f>IF(名目付加価値!I1075&gt;0,名目付加価値!I1075/SUMIF(名目付加価値!I1062:I1084,"&lt;&gt;0"),0)</f>
        <v>7.4098071400900052E-5</v>
      </c>
      <c r="J1075" s="6">
        <f>IF(名目付加価値!J1075&gt;0,名目付加価値!J1075/SUMIF(名目付加価値!J1062:J1084,"&lt;&gt;0"),0)</f>
        <v>8.7148128278783646E-5</v>
      </c>
    </row>
    <row r="1076" spans="1:10" x14ac:dyDescent="0.15">
      <c r="A1076" s="1">
        <v>47</v>
      </c>
      <c r="B1076" s="1" t="s">
        <v>344</v>
      </c>
      <c r="C1076" s="1">
        <v>15</v>
      </c>
      <c r="D1076" s="1" t="s">
        <v>27</v>
      </c>
      <c r="E1076" s="2"/>
      <c r="F1076" s="6">
        <f>IF(名目付加価値!F1076&gt;0,名目付加価値!F1076/SUMIF(名目付加価値!F1062:F1084,"&lt;&gt;0"),0)</f>
        <v>1.7984593566032187E-2</v>
      </c>
      <c r="G1076" s="6">
        <f>IF(名目付加価値!G1076&gt;0,名目付加価値!G1076/SUMIF(名目付加価値!G1062:G1084,"&lt;&gt;0"),0)</f>
        <v>1.8454222221174977E-2</v>
      </c>
      <c r="H1076" s="6">
        <f>IF(名目付加価値!H1076&gt;0,名目付加価値!H1076/SUMIF(名目付加価値!H1062:H1084,"&lt;&gt;0"),0)</f>
        <v>1.0040749585668064E-2</v>
      </c>
      <c r="I1076" s="6">
        <f>IF(名目付加価値!I1076&gt;0,名目付加価値!I1076/SUMIF(名目付加価値!I1062:I1084,"&lt;&gt;0"),0)</f>
        <v>8.6413594675938416E-3</v>
      </c>
      <c r="J1076" s="6">
        <f>IF(名目付加価値!J1076&gt;0,名目付加価値!J1076/SUMIF(名目付加価値!J1062:J1084,"&lt;&gt;0"),0)</f>
        <v>1.0495769955828568E-2</v>
      </c>
    </row>
    <row r="1077" spans="1:10" x14ac:dyDescent="0.15">
      <c r="A1077" s="1">
        <v>47</v>
      </c>
      <c r="B1077" s="1" t="s">
        <v>342</v>
      </c>
      <c r="C1077" s="1">
        <v>16</v>
      </c>
      <c r="D1077" s="1" t="s">
        <v>10</v>
      </c>
      <c r="E1077" s="2"/>
      <c r="F1077" s="6">
        <f>IF(名目付加価値!F1077&gt;0,名目付加価値!F1077/SUMIF(名目付加価値!F1062:F1084,"&lt;&gt;0"),0)</f>
        <v>0.1497764154557448</v>
      </c>
      <c r="G1077" s="6">
        <f>IF(名目付加価値!G1077&gt;0,名目付加価値!G1077/SUMIF(名目付加価値!G1062:G1084,"&lt;&gt;0"),0)</f>
        <v>0.15473289191834147</v>
      </c>
      <c r="H1077" s="6">
        <f>IF(名目付加価値!H1077&gt;0,名目付加価値!H1077/SUMIF(名目付加価値!H1062:H1084,"&lt;&gt;0"),0)</f>
        <v>0.11671563011835782</v>
      </c>
      <c r="I1077" s="6">
        <f>IF(名目付加価値!I1077&gt;0,名目付加価値!I1077/SUMIF(名目付加価値!I1062:I1084,"&lt;&gt;0"),0)</f>
        <v>9.5187071218580263E-2</v>
      </c>
      <c r="J1077" s="6">
        <f>IF(名目付加価値!J1077&gt;0,名目付加価値!J1077/SUMIF(名目付加価値!J1062:J1084,"&lt;&gt;0"),0)</f>
        <v>0.11117867272000277</v>
      </c>
    </row>
    <row r="1078" spans="1:10" x14ac:dyDescent="0.15">
      <c r="A1078" s="1">
        <v>47</v>
      </c>
      <c r="B1078" s="1" t="s">
        <v>342</v>
      </c>
      <c r="C1078" s="1">
        <v>17</v>
      </c>
      <c r="D1078" s="1" t="s">
        <v>11</v>
      </c>
      <c r="E1078" s="2"/>
      <c r="F1078" s="6">
        <f>IF(名目付加価値!F1078&gt;0,名目付加価値!F1078/SUMIF(名目付加価値!F1062:F1084,"&lt;&gt;0"),0)</f>
        <v>2.3490629009287146E-2</v>
      </c>
      <c r="G1078" s="6">
        <f>IF(名目付加価値!G1078&gt;0,名目付加価値!G1078/SUMIF(名目付加価値!G1062:G1084,"&lt;&gt;0"),0)</f>
        <v>3.1167373432729031E-2</v>
      </c>
      <c r="H1078" s="6">
        <f>IF(名目付加価値!H1078&gt;0,名目付加価値!H1078/SUMIF(名目付加価値!H1062:H1084,"&lt;&gt;0"),0)</f>
        <v>3.2859425530424848E-2</v>
      </c>
      <c r="I1078" s="6">
        <f>IF(名目付加価値!I1078&gt;0,名目付加価値!I1078/SUMIF(名目付加価値!I1062:I1084,"&lt;&gt;0"),0)</f>
        <v>2.50212248572395E-2</v>
      </c>
      <c r="J1078" s="6">
        <f>IF(名目付加価値!J1078&gt;0,名目付加価値!J1078/SUMIF(名目付加価値!J1062:J1084,"&lt;&gt;0"),0)</f>
        <v>3.0224714342414926E-2</v>
      </c>
    </row>
    <row r="1079" spans="1:10" x14ac:dyDescent="0.15">
      <c r="A1079" s="1">
        <v>47</v>
      </c>
      <c r="B1079" s="1" t="s">
        <v>343</v>
      </c>
      <c r="C1079" s="1">
        <v>18</v>
      </c>
      <c r="D1079" s="1" t="s">
        <v>12</v>
      </c>
      <c r="E1079" s="2"/>
      <c r="F1079" s="6">
        <f>IF(名目付加価値!F1079&gt;0,名目付加価値!F1079/SUMIF(名目付加価値!F1062:F1084,"&lt;&gt;0"),0)</f>
        <v>0.12824614566090314</v>
      </c>
      <c r="G1079" s="6">
        <f>IF(名目付加価値!G1079&gt;0,名目付加価値!G1079/SUMIF(名目付加価値!G1062:G1084,"&lt;&gt;0"),0)</f>
        <v>0.10933073249970778</v>
      </c>
      <c r="H1079" s="6">
        <f>IF(名目付加価値!H1079&gt;0,名目付加価値!H1079/SUMIF(名目付加価値!H1062:H1084,"&lt;&gt;0"),0)</f>
        <v>0.11807945776488847</v>
      </c>
      <c r="I1079" s="6">
        <f>IF(名目付加価値!I1079&gt;0,名目付加価値!I1079/SUMIF(名目付加価値!I1062:I1084,"&lt;&gt;0"),0)</f>
        <v>0.12452634841127547</v>
      </c>
      <c r="J1079" s="6">
        <f>IF(名目付加価値!J1079&gt;0,名目付加価値!J1079/SUMIF(名目付加価値!J1062:J1084,"&lt;&gt;0"),0)</f>
        <v>0.11527503142847363</v>
      </c>
    </row>
    <row r="1080" spans="1:10" x14ac:dyDescent="0.15">
      <c r="A1080" s="1">
        <v>47</v>
      </c>
      <c r="B1080" s="1" t="s">
        <v>343</v>
      </c>
      <c r="C1080" s="1">
        <v>19</v>
      </c>
      <c r="D1080" s="1" t="s">
        <v>13</v>
      </c>
      <c r="E1080" s="2"/>
      <c r="F1080" s="6">
        <f>IF(名目付加価値!F1080&gt;0,名目付加価値!F1080/SUMIF(名目付加価値!F1062:F1084,"&lt;&gt;0"),0)</f>
        <v>4.500202880052994E-2</v>
      </c>
      <c r="G1080" s="6">
        <f>IF(名目付加価値!G1080&gt;0,名目付加価値!G1080/SUMIF(名目付加価値!G1062:G1084,"&lt;&gt;0"),0)</f>
        <v>5.0739052236452351E-2</v>
      </c>
      <c r="H1080" s="6">
        <f>IF(名目付加価値!H1080&gt;0,名目付加価値!H1080/SUMIF(名目付加価値!H1062:H1084,"&lt;&gt;0"),0)</f>
        <v>4.4273481419064217E-2</v>
      </c>
      <c r="I1080" s="6">
        <f>IF(名目付加価値!I1080&gt;0,名目付加価値!I1080/SUMIF(名目付加価値!I1062:I1084,"&lt;&gt;0"),0)</f>
        <v>3.9671955028062859E-2</v>
      </c>
      <c r="J1080" s="6">
        <f>IF(名目付加価値!J1080&gt;0,名目付加価値!J1080/SUMIF(名目付加価値!J1062:J1084,"&lt;&gt;0"),0)</f>
        <v>3.8278198088532348E-2</v>
      </c>
    </row>
    <row r="1081" spans="1:10" x14ac:dyDescent="0.15">
      <c r="A1081" s="1">
        <v>47</v>
      </c>
      <c r="B1081" s="1" t="s">
        <v>347</v>
      </c>
      <c r="C1081" s="1">
        <v>20</v>
      </c>
      <c r="D1081" s="1" t="s">
        <v>14</v>
      </c>
      <c r="E1081" s="2"/>
      <c r="F1081" s="6">
        <f>IF(名目付加価値!F1081&gt;0,名目付加価値!F1081/SUMIF(名目付加価値!F1062:F1084,"&lt;&gt;0"),0)</f>
        <v>2.91379647174465E-2</v>
      </c>
      <c r="G1081" s="6">
        <f>IF(名目付加価値!G1081&gt;0,名目付加価値!G1081/SUMIF(名目付加価値!G1062:G1084,"&lt;&gt;0"),0)</f>
        <v>2.2674826224282848E-2</v>
      </c>
      <c r="H1081" s="6">
        <f>IF(名目付加価値!H1081&gt;0,名目付加価値!H1081/SUMIF(名目付加価値!H1062:H1084,"&lt;&gt;0"),0)</f>
        <v>1.3365945712488577E-2</v>
      </c>
      <c r="I1081" s="6">
        <f>IF(名目付加価値!I1081&gt;0,名目付加価値!I1081/SUMIF(名目付加価値!I1062:I1084,"&lt;&gt;0"),0)</f>
        <v>1.4781279312253004E-2</v>
      </c>
      <c r="J1081" s="6">
        <f>IF(名目付加価値!J1081&gt;0,名目付加価値!J1081/SUMIF(名目付加価値!J1062:J1084,"&lt;&gt;0"),0)</f>
        <v>1.6115414203000618E-2</v>
      </c>
    </row>
    <row r="1082" spans="1:10" x14ac:dyDescent="0.15">
      <c r="A1082" s="1">
        <v>47</v>
      </c>
      <c r="B1082" s="1" t="s">
        <v>343</v>
      </c>
      <c r="C1082" s="1">
        <v>21</v>
      </c>
      <c r="D1082" s="1" t="s">
        <v>15</v>
      </c>
      <c r="E1082" s="2"/>
      <c r="F1082" s="6">
        <f>IF(名目付加価値!F1082&gt;0,名目付加価値!F1082/SUMIF(名目付加価値!F1062:F1084,"&lt;&gt;0"),0)</f>
        <v>9.8495865074242225E-2</v>
      </c>
      <c r="G1082" s="6">
        <f>IF(名目付加価値!G1082&gt;0,名目付加価値!G1082/SUMIF(名目付加価値!G1062:G1084,"&lt;&gt;0"),0)</f>
        <v>9.1711687149364424E-2</v>
      </c>
      <c r="H1082" s="6">
        <f>IF(名目付加価値!H1082&gt;0,名目付加価値!H1082/SUMIF(名目付加価値!H1062:H1084,"&lt;&gt;0"),0)</f>
        <v>8.2757837836969744E-2</v>
      </c>
      <c r="I1082" s="6">
        <f>IF(名目付加価値!I1082&gt;0,名目付加価値!I1082/SUMIF(名目付加価値!I1062:I1084,"&lt;&gt;0"),0)</f>
        <v>8.857969940515216E-2</v>
      </c>
      <c r="J1082" s="6">
        <f>IF(名目付加価値!J1082&gt;0,名目付加価値!J1082/SUMIF(名目付加価値!J1062:J1084,"&lt;&gt;0"),0)</f>
        <v>8.6495824124943277E-2</v>
      </c>
    </row>
    <row r="1083" spans="1:10" x14ac:dyDescent="0.15">
      <c r="A1083" s="1">
        <v>47</v>
      </c>
      <c r="B1083" s="1" t="s">
        <v>234</v>
      </c>
      <c r="C1083" s="1">
        <v>22</v>
      </c>
      <c r="D1083" s="1" t="s">
        <v>7</v>
      </c>
      <c r="E1083" s="2"/>
      <c r="F1083" s="6">
        <f>IF(名目付加価値!F1083&gt;0,名目付加価値!F1083/SUMIF(名目付加価値!F1062:F1084,"&lt;&gt;0"),0)</f>
        <v>0.20370147200369546</v>
      </c>
      <c r="G1083" s="6">
        <f>IF(名目付加価値!G1083&gt;0,名目付加価値!G1083/SUMIF(名目付加価値!G1062:G1084,"&lt;&gt;0"),0)</f>
        <v>0.24907976462439269</v>
      </c>
      <c r="H1083" s="6">
        <f>IF(名目付加価値!H1083&gt;0,名目付加価値!H1083/SUMIF(名目付加価値!H1062:H1084,"&lt;&gt;0"),0)</f>
        <v>0.30188750091661887</v>
      </c>
      <c r="I1083" s="6">
        <f>IF(名目付加価値!I1083&gt;0,名目付加価値!I1083/SUMIF(名目付加価値!I1062:I1084,"&lt;&gt;0"),0)</f>
        <v>0.34874050997037787</v>
      </c>
      <c r="J1083" s="6">
        <f>IF(名目付加価値!J1083&gt;0,名目付加価値!J1083/SUMIF(名目付加価値!J1062:J1084,"&lt;&gt;0"),0)</f>
        <v>0.34340255558382099</v>
      </c>
    </row>
    <row r="1084" spans="1:10" x14ac:dyDescent="0.15">
      <c r="A1084" s="1">
        <v>47</v>
      </c>
      <c r="B1084" s="1" t="s">
        <v>234</v>
      </c>
      <c r="C1084" s="1">
        <v>23</v>
      </c>
      <c r="D1084" s="1" t="s">
        <v>28</v>
      </c>
      <c r="E1084" s="2"/>
      <c r="F1084" s="6">
        <f>IF(名目付加価値!F1084&gt;0,名目付加価値!F1084/SUMIF(名目付加価値!F1062:F1084,"&lt;&gt;0"),0)</f>
        <v>0.18047454080860517</v>
      </c>
      <c r="G1084" s="6">
        <f>IF(名目付加価値!G1084&gt;0,名目付加価値!G1084/SUMIF(名目付加価値!G1062:G1084,"&lt;&gt;0"),0)</f>
        <v>0.16932335263025439</v>
      </c>
      <c r="H1084" s="6">
        <f>IF(名目付加価値!H1084&gt;0,名目付加価値!H1084/SUMIF(名目付加価値!H1062:H1084,"&lt;&gt;0"),0)</f>
        <v>0.18677269354826578</v>
      </c>
      <c r="I1084" s="6">
        <f>IF(名目付加価値!I1084&gt;0,名目付加価値!I1084/SUMIF(名目付加価値!I1062:I1084,"&lt;&gt;0"),0)</f>
        <v>0.19533625571508445</v>
      </c>
      <c r="J1084" s="6">
        <f>IF(名目付加価値!J1084&gt;0,名目付加価値!J1084/SUMIF(名目付加価値!J1062:J1084,"&lt;&gt;0"),0)</f>
        <v>0.19663572509840935</v>
      </c>
    </row>
    <row r="1085" spans="1:10" x14ac:dyDescent="0.15">
      <c r="A1085" s="1">
        <v>0</v>
      </c>
      <c r="B1085" s="1" t="s">
        <v>33</v>
      </c>
      <c r="C1085" s="1">
        <v>1</v>
      </c>
      <c r="D1085" s="1" t="s">
        <v>8</v>
      </c>
      <c r="E1085" s="3">
        <f>AVERAGEIFS(E$4:E$1084,$C$4:$C$1084,"=1",E$4:E$1084,"&lt;&gt;0")</f>
        <v>0.10412309473600376</v>
      </c>
      <c r="F1085" s="3">
        <f t="shared" ref="F1085:J1085" si="0">AVERAGEIFS(F$4:F$1084,$C$4:$C$1084,"=1",F$4:F$1084,"&lt;&gt;0")</f>
        <v>5.991658934447374E-2</v>
      </c>
      <c r="G1085" s="3">
        <f t="shared" si="0"/>
        <v>4.2606727109750567E-2</v>
      </c>
      <c r="H1085" s="3">
        <f t="shared" si="0"/>
        <v>2.92849427788568E-2</v>
      </c>
      <c r="I1085" s="3">
        <f t="shared" si="0"/>
        <v>2.4198617381684537E-2</v>
      </c>
      <c r="J1085" s="3">
        <f t="shared" si="0"/>
        <v>2.3811818399953583E-2</v>
      </c>
    </row>
    <row r="1086" spans="1:10" x14ac:dyDescent="0.15">
      <c r="A1086" s="1">
        <v>0</v>
      </c>
      <c r="B1086" s="1" t="s">
        <v>33</v>
      </c>
      <c r="C1086" s="1">
        <v>2</v>
      </c>
      <c r="D1086" s="1" t="s">
        <v>9</v>
      </c>
      <c r="E1086" s="3">
        <f>AVERAGEIFS(E$4:E$1084,$C$4:$C$1084,"=2",E$4:E$1084,"&lt;&gt;0")</f>
        <v>1.2707180724992304E-2</v>
      </c>
      <c r="F1086" s="3">
        <f t="shared" ref="F1086:J1086" si="1">AVERAGEIFS(F$4:F$1084,$C$4:$C$1084,"=2",F$4:F$1084,"&lt;&gt;0")</f>
        <v>7.0949762160282988E-3</v>
      </c>
      <c r="G1086" s="3">
        <f t="shared" si="1"/>
        <v>3.7128532745459297E-3</v>
      </c>
      <c r="H1086" s="3">
        <f t="shared" si="1"/>
        <v>1.9030540268999265E-3</v>
      </c>
      <c r="I1086" s="3">
        <f t="shared" si="1"/>
        <v>9.6425339366218812E-4</v>
      </c>
      <c r="J1086" s="3">
        <f t="shared" si="1"/>
        <v>9.671242022012233E-4</v>
      </c>
    </row>
    <row r="1087" spans="1:10" x14ac:dyDescent="0.15">
      <c r="A1087" s="1">
        <v>0</v>
      </c>
      <c r="B1087" s="1" t="s">
        <v>33</v>
      </c>
      <c r="C1087" s="1">
        <v>3</v>
      </c>
      <c r="D1087" s="1" t="s">
        <v>16</v>
      </c>
      <c r="E1087" s="3">
        <f>AVERAGEIFS(E$4:E$1084,$C$4:$C$1084,"=3",E$4:E$1084,"&lt;&gt;0")</f>
        <v>5.8033958624086106E-2</v>
      </c>
      <c r="F1087" s="3">
        <f t="shared" ref="F1087:J1087" si="2">AVERAGEIFS(F$4:F$1084,$C$4:$C$1084,"=3",F$4:F$1084,"&lt;&gt;0")</f>
        <v>4.29093282889806E-2</v>
      </c>
      <c r="G1087" s="3">
        <f t="shared" si="2"/>
        <v>3.9489982286259072E-2</v>
      </c>
      <c r="H1087" s="3">
        <f t="shared" si="2"/>
        <v>4.1705918236775774E-2</v>
      </c>
      <c r="I1087" s="3">
        <f t="shared" si="2"/>
        <v>3.6381307953734933E-2</v>
      </c>
      <c r="J1087" s="3">
        <f t="shared" si="2"/>
        <v>3.8249670172498577E-2</v>
      </c>
    </row>
    <row r="1088" spans="1:10" x14ac:dyDescent="0.15">
      <c r="A1088" s="1">
        <v>0</v>
      </c>
      <c r="B1088" s="1" t="s">
        <v>33</v>
      </c>
      <c r="C1088" s="1">
        <v>4</v>
      </c>
      <c r="D1088" s="1" t="s">
        <v>17</v>
      </c>
      <c r="E1088" s="3">
        <f>AVERAGEIFS(E$4:E$1084,$C$4:$C$1084,"=4",E$4:E$1084,"&lt;&gt;0")</f>
        <v>3.65962852487745E-2</v>
      </c>
      <c r="F1088" s="3">
        <f t="shared" ref="F1088:J1088" si="3">AVERAGEIFS(F$4:F$1084,$C$4:$C$1084,"=4",F$4:F$1084,"&lt;&gt;0")</f>
        <v>2.1183609000490201E-2</v>
      </c>
      <c r="G1088" s="3">
        <f t="shared" si="3"/>
        <v>1.7139819136423772E-2</v>
      </c>
      <c r="H1088" s="3">
        <f t="shared" si="3"/>
        <v>8.192707826515655E-3</v>
      </c>
      <c r="I1088" s="3">
        <f t="shared" si="3"/>
        <v>5.0178793760573635E-3</v>
      </c>
      <c r="J1088" s="3">
        <f t="shared" si="3"/>
        <v>4.59087419750251E-3</v>
      </c>
    </row>
    <row r="1089" spans="1:10" x14ac:dyDescent="0.15">
      <c r="A1089" s="1">
        <v>0</v>
      </c>
      <c r="B1089" s="1" t="s">
        <v>33</v>
      </c>
      <c r="C1089" s="1">
        <v>5</v>
      </c>
      <c r="D1089" s="1" t="s">
        <v>18</v>
      </c>
      <c r="E1089" s="3">
        <f>AVERAGEIFS(E$4:E$1084,$C$4:$C$1084,"=5",E$4:E$1084,"&lt;&gt;0")</f>
        <v>9.8794466279397003E-3</v>
      </c>
      <c r="F1089" s="3">
        <f t="shared" ref="F1089:J1089" si="4">AVERAGEIFS(F$4:F$1084,$C$4:$C$1084,"=5",F$4:F$1084,"&lt;&gt;0")</f>
        <v>8.2077895115361694E-3</v>
      </c>
      <c r="G1089" s="3">
        <f t="shared" si="4"/>
        <v>8.6358313614124625E-3</v>
      </c>
      <c r="H1089" s="3">
        <f t="shared" si="4"/>
        <v>7.8732076863836462E-3</v>
      </c>
      <c r="I1089" s="3">
        <f t="shared" si="4"/>
        <v>6.3727078287673161E-3</v>
      </c>
      <c r="J1089" s="3">
        <f t="shared" si="4"/>
        <v>6.5892728151753371E-3</v>
      </c>
    </row>
    <row r="1090" spans="1:10" x14ac:dyDescent="0.15">
      <c r="A1090" s="1">
        <v>0</v>
      </c>
      <c r="B1090" s="1" t="s">
        <v>33</v>
      </c>
      <c r="C1090" s="1">
        <v>6</v>
      </c>
      <c r="D1090" s="1" t="s">
        <v>2</v>
      </c>
      <c r="E1090" s="3">
        <f>AVERAGEIFS(E$4:E$1084,$C$4:$C$1084,"=6",E$4:E$1084,"&lt;&gt;0")</f>
        <v>2.3670618028870924E-2</v>
      </c>
      <c r="F1090" s="3">
        <f t="shared" ref="F1090:J1090" si="5">AVERAGEIFS(F$4:F$1084,$C$4:$C$1084,"=6",F$4:F$1084,"&lt;&gt;0")</f>
        <v>1.6654979249675215E-2</v>
      </c>
      <c r="G1090" s="3">
        <f t="shared" si="5"/>
        <v>1.9826639221844203E-2</v>
      </c>
      <c r="H1090" s="3">
        <f t="shared" si="5"/>
        <v>1.8591289183746897E-2</v>
      </c>
      <c r="I1090" s="3">
        <f t="shared" si="5"/>
        <v>1.4529944128442938E-2</v>
      </c>
      <c r="J1090" s="3">
        <f t="shared" si="5"/>
        <v>1.6815094386381613E-2</v>
      </c>
    </row>
    <row r="1091" spans="1:10" x14ac:dyDescent="0.15">
      <c r="A1091" s="1">
        <v>0</v>
      </c>
      <c r="B1091" s="1" t="s">
        <v>33</v>
      </c>
      <c r="C1091" s="1">
        <v>7</v>
      </c>
      <c r="D1091" s="1" t="s">
        <v>19</v>
      </c>
      <c r="E1091" s="3">
        <f>AVERAGEIFS(E$4:E$1084,$C$4:$C$1084,"=7",E$4:E$1084,"&lt;&gt;0")</f>
        <v>1.910060674801305E-2</v>
      </c>
      <c r="F1091" s="3">
        <f t="shared" ref="F1091:J1091" si="6">AVERAGEIFS(F$4:F$1084,$C$4:$C$1084,"=7",F$4:F$1084,"&lt;&gt;0")</f>
        <v>1.2201319336884972E-2</v>
      </c>
      <c r="G1091" s="3">
        <f t="shared" si="6"/>
        <v>9.0865725502331449E-3</v>
      </c>
      <c r="H1091" s="3">
        <f t="shared" si="6"/>
        <v>1.1888697943343522E-2</v>
      </c>
      <c r="I1091" s="3">
        <f t="shared" si="6"/>
        <v>1.4603212132698773E-2</v>
      </c>
      <c r="J1091" s="3">
        <f t="shared" si="6"/>
        <v>1.2750299019250455E-2</v>
      </c>
    </row>
    <row r="1092" spans="1:10" x14ac:dyDescent="0.15">
      <c r="A1092" s="1">
        <v>0</v>
      </c>
      <c r="B1092" s="1" t="s">
        <v>33</v>
      </c>
      <c r="C1092" s="1">
        <v>8</v>
      </c>
      <c r="D1092" s="1" t="s">
        <v>20</v>
      </c>
      <c r="E1092" s="3">
        <f>AVERAGEIFS(E$4:E$1084,$C$4:$C$1084,"=8",E$4:E$1084,"&lt;&gt;0")</f>
        <v>1.5188440412497872E-2</v>
      </c>
      <c r="F1092" s="3">
        <f t="shared" ref="F1092:J1092" si="7">AVERAGEIFS(F$4:F$1084,$C$4:$C$1084,"=8",F$4:F$1084,"&lt;&gt;0")</f>
        <v>1.2982314391522396E-2</v>
      </c>
      <c r="G1092" s="3">
        <f t="shared" si="7"/>
        <v>1.2301193374691698E-2</v>
      </c>
      <c r="H1092" s="3">
        <f t="shared" si="7"/>
        <v>9.8024626632274257E-3</v>
      </c>
      <c r="I1092" s="3">
        <f t="shared" si="7"/>
        <v>8.123768182571104E-3</v>
      </c>
      <c r="J1092" s="3">
        <f t="shared" si="7"/>
        <v>6.4594976612343952E-3</v>
      </c>
    </row>
    <row r="1093" spans="1:10" x14ac:dyDescent="0.15">
      <c r="A1093" s="1">
        <v>0</v>
      </c>
      <c r="B1093" s="1" t="s">
        <v>33</v>
      </c>
      <c r="C1093" s="1">
        <v>9</v>
      </c>
      <c r="D1093" s="1" t="s">
        <v>21</v>
      </c>
      <c r="E1093" s="3">
        <f>AVERAGEIFS(E$4:E$1084,$C$4:$C$1084,"=9",E$4:E$1084,"&lt;&gt;0")</f>
        <v>3.4154267493145901E-2</v>
      </c>
      <c r="F1093" s="3">
        <f t="shared" ref="F1093:J1093" si="8">AVERAGEIFS(F$4:F$1084,$C$4:$C$1084,"=9",F$4:F$1084,"&lt;&gt;0")</f>
        <v>2.9752114601120115E-2</v>
      </c>
      <c r="G1093" s="3">
        <f t="shared" si="8"/>
        <v>2.0492822807371778E-2</v>
      </c>
      <c r="H1093" s="3">
        <f t="shared" si="8"/>
        <v>1.4548843015447387E-2</v>
      </c>
      <c r="I1093" s="3">
        <f t="shared" si="8"/>
        <v>1.7575985008772135E-2</v>
      </c>
      <c r="J1093" s="3">
        <f t="shared" si="8"/>
        <v>1.4363291060158861E-2</v>
      </c>
    </row>
    <row r="1094" spans="1:10" x14ac:dyDescent="0.15">
      <c r="A1094" s="1">
        <v>0</v>
      </c>
      <c r="B1094" s="1" t="s">
        <v>33</v>
      </c>
      <c r="C1094" s="1">
        <v>10</v>
      </c>
      <c r="D1094" s="1" t="s">
        <v>22</v>
      </c>
      <c r="E1094" s="3">
        <f>AVERAGEIFS(E$4:E$1084,$C$4:$C$1084,"=10",E$4:E$1084,"&lt;&gt;0")</f>
        <v>1.4151800256939935E-2</v>
      </c>
      <c r="F1094" s="3">
        <f t="shared" ref="F1094:J1094" si="9">AVERAGEIFS(F$4:F$1084,$C$4:$C$1084,"=10",F$4:F$1084,"&lt;&gt;0")</f>
        <v>1.2219740856773865E-2</v>
      </c>
      <c r="G1094" s="3">
        <f t="shared" si="9"/>
        <v>1.6052790948490853E-2</v>
      </c>
      <c r="H1094" s="3">
        <f t="shared" si="9"/>
        <v>1.3101641901282286E-2</v>
      </c>
      <c r="I1094" s="3">
        <f t="shared" si="9"/>
        <v>1.067911025574784E-2</v>
      </c>
      <c r="J1094" s="3">
        <f t="shared" si="9"/>
        <v>1.0413243654330264E-2</v>
      </c>
    </row>
    <row r="1095" spans="1:10" x14ac:dyDescent="0.15">
      <c r="A1095" s="1">
        <v>0</v>
      </c>
      <c r="B1095" s="1" t="s">
        <v>33</v>
      </c>
      <c r="C1095" s="1">
        <v>11</v>
      </c>
      <c r="D1095" s="1" t="s">
        <v>23</v>
      </c>
      <c r="E1095" s="3">
        <f>AVERAGEIFS(E$4:E$1084,$C$4:$C$1084,"=11",E$4:E$1084,"&lt;&gt;0")</f>
        <v>2.507373146565026E-2</v>
      </c>
      <c r="F1095" s="3">
        <f t="shared" ref="F1095:J1095" si="10">AVERAGEIFS(F$4:F$1084,$C$4:$C$1084,"=11",F$4:F$1084,"&lt;&gt;0")</f>
        <v>2.1403396125458326E-2</v>
      </c>
      <c r="G1095" s="3">
        <f t="shared" si="10"/>
        <v>2.8083020977511339E-2</v>
      </c>
      <c r="H1095" s="3">
        <f t="shared" si="10"/>
        <v>2.4255112581032374E-2</v>
      </c>
      <c r="I1095" s="3">
        <f t="shared" si="10"/>
        <v>3.0581799159006943E-2</v>
      </c>
      <c r="J1095" s="3">
        <f t="shared" si="10"/>
        <v>2.2017636510694036E-2</v>
      </c>
    </row>
    <row r="1096" spans="1:10" x14ac:dyDescent="0.15">
      <c r="A1096" s="1">
        <v>0</v>
      </c>
      <c r="B1096" s="1" t="s">
        <v>33</v>
      </c>
      <c r="C1096" s="1">
        <v>12</v>
      </c>
      <c r="D1096" s="1" t="s">
        <v>24</v>
      </c>
      <c r="E1096" s="3">
        <f>AVERAGEIFS(E$4:E$1084,$C$4:$C$1084,"=12",E$4:E$1084,"&lt;&gt;0")</f>
        <v>2.5728329319905527E-2</v>
      </c>
      <c r="F1096" s="3">
        <f t="shared" ref="F1096:J1096" si="11">AVERAGEIFS(F$4:F$1084,$C$4:$C$1084,"=12",F$4:F$1084,"&lt;&gt;0")</f>
        <v>2.5882944172563187E-2</v>
      </c>
      <c r="G1096" s="3">
        <f t="shared" si="11"/>
        <v>4.7448663234286051E-2</v>
      </c>
      <c r="H1096" s="3">
        <f t="shared" si="11"/>
        <v>4.924017993425036E-2</v>
      </c>
      <c r="I1096" s="3">
        <f t="shared" si="11"/>
        <v>4.34472557863071E-2</v>
      </c>
      <c r="J1096" s="3">
        <f t="shared" si="11"/>
        <v>3.6228531206646236E-2</v>
      </c>
    </row>
    <row r="1097" spans="1:10" x14ac:dyDescent="0.15">
      <c r="A1097" s="1">
        <v>0</v>
      </c>
      <c r="B1097" s="1" t="s">
        <v>33</v>
      </c>
      <c r="C1097" s="1">
        <v>13</v>
      </c>
      <c r="D1097" s="1" t="s">
        <v>25</v>
      </c>
      <c r="E1097" s="3">
        <f>AVERAGEIFS(E$4:E$1084,$C$4:$C$1084,"=13",E$4:E$1084,"&lt;&gt;0")</f>
        <v>2.1785670064474742E-2</v>
      </c>
      <c r="F1097" s="3">
        <f t="shared" ref="F1097:J1097" si="12">AVERAGEIFS(F$4:F$1084,$C$4:$C$1084,"=13",F$4:F$1084,"&lt;&gt;0")</f>
        <v>2.1333013252909705E-2</v>
      </c>
      <c r="G1097" s="3">
        <f t="shared" si="12"/>
        <v>1.9139298787012704E-2</v>
      </c>
      <c r="H1097" s="3">
        <f t="shared" si="12"/>
        <v>1.8361088801428553E-2</v>
      </c>
      <c r="I1097" s="3">
        <f t="shared" si="12"/>
        <v>2.683669547461328E-2</v>
      </c>
      <c r="J1097" s="3">
        <f t="shared" si="12"/>
        <v>2.1677823316138024E-2</v>
      </c>
    </row>
    <row r="1098" spans="1:10" x14ac:dyDescent="0.15">
      <c r="A1098" s="1">
        <v>0</v>
      </c>
      <c r="B1098" s="1" t="s">
        <v>33</v>
      </c>
      <c r="C1098" s="1">
        <v>14</v>
      </c>
      <c r="D1098" s="1" t="s">
        <v>26</v>
      </c>
      <c r="E1098" s="3">
        <f>AVERAGEIFS(E$4:E$1084,$C$4:$C$1084,"=14",E$4:E$1084,"&lt;&gt;0")</f>
        <v>3.7398255157720943E-3</v>
      </c>
      <c r="F1098" s="3">
        <f t="shared" ref="F1098:J1098" si="13">AVERAGEIFS(F$4:F$1084,$C$4:$C$1084,"=14",F$4:F$1084,"&lt;&gt;0")</f>
        <v>4.5610478070944602E-3</v>
      </c>
      <c r="G1098" s="3">
        <f t="shared" si="13"/>
        <v>4.4201031819105698E-3</v>
      </c>
      <c r="H1098" s="3">
        <f t="shared" si="13"/>
        <v>4.062883872944162E-3</v>
      </c>
      <c r="I1098" s="3">
        <f t="shared" si="13"/>
        <v>4.6859185297977507E-3</v>
      </c>
      <c r="J1098" s="3">
        <f t="shared" si="13"/>
        <v>3.905884688227103E-3</v>
      </c>
    </row>
    <row r="1099" spans="1:10" x14ac:dyDescent="0.15">
      <c r="A1099" s="1">
        <v>0</v>
      </c>
      <c r="B1099" s="1" t="s">
        <v>33</v>
      </c>
      <c r="C1099" s="1">
        <v>15</v>
      </c>
      <c r="D1099" s="1" t="s">
        <v>27</v>
      </c>
      <c r="E1099" s="3">
        <f>AVERAGEIFS(E$4:E$1084,$C$4:$C$1084,"=15",E$4:E$1084,"&lt;&gt;0")</f>
        <v>3.630536841814324E-2</v>
      </c>
      <c r="F1099" s="3">
        <f t="shared" ref="F1099:J1099" si="14">AVERAGEIFS(F$4:F$1084,$C$4:$C$1084,"=15",F$4:F$1084,"&lt;&gt;0")</f>
        <v>3.448891102073904E-2</v>
      </c>
      <c r="G1099" s="3">
        <f t="shared" si="14"/>
        <v>3.4991325441623568E-2</v>
      </c>
      <c r="H1099" s="3">
        <f t="shared" si="14"/>
        <v>2.8452324803248365E-2</v>
      </c>
      <c r="I1099" s="3">
        <f t="shared" si="14"/>
        <v>2.3951760518901025E-2</v>
      </c>
      <c r="J1099" s="3">
        <f t="shared" si="14"/>
        <v>2.2727819103338064E-2</v>
      </c>
    </row>
    <row r="1100" spans="1:10" x14ac:dyDescent="0.15">
      <c r="A1100" s="1">
        <v>0</v>
      </c>
      <c r="B1100" s="1" t="s">
        <v>33</v>
      </c>
      <c r="C1100" s="1">
        <v>16</v>
      </c>
      <c r="D1100" s="1" t="s">
        <v>10</v>
      </c>
      <c r="E1100" s="3">
        <f>AVERAGEIFS(E$4:E$1084,$C$4:$C$1084,"=16",E$4:E$1084,"&lt;&gt;0")</f>
        <v>9.4482821223120003E-2</v>
      </c>
      <c r="F1100" s="3">
        <f t="shared" ref="F1100:J1100" si="15">AVERAGEIFS(F$4:F$1084,$C$4:$C$1084,"=16",F$4:F$1084,"&lt;&gt;0")</f>
        <v>0.11187824203560021</v>
      </c>
      <c r="G1100" s="3">
        <f t="shared" si="15"/>
        <v>0.11747177493476837</v>
      </c>
      <c r="H1100" s="3">
        <f t="shared" si="15"/>
        <v>9.3559045612984712E-2</v>
      </c>
      <c r="I1100" s="3">
        <f t="shared" si="15"/>
        <v>7.098253511541576E-2</v>
      </c>
      <c r="J1100" s="3">
        <f t="shared" si="15"/>
        <v>7.5057506567994953E-2</v>
      </c>
    </row>
    <row r="1101" spans="1:10" x14ac:dyDescent="0.15">
      <c r="A1101" s="1">
        <v>0</v>
      </c>
      <c r="B1101" s="1" t="s">
        <v>33</v>
      </c>
      <c r="C1101" s="1">
        <v>17</v>
      </c>
      <c r="D1101" s="1" t="s">
        <v>11</v>
      </c>
      <c r="E1101" s="3">
        <f>AVERAGEIFS(E$4:E$1084,$C$4:$C$1084,"=17",E$4:E$1084,"&lt;&gt;0")</f>
        <v>2.5139285655233566E-2</v>
      </c>
      <c r="F1101" s="3">
        <f t="shared" ref="F1101:J1101" si="16">AVERAGEIFS(F$4:F$1084,$C$4:$C$1084,"=17",F$4:F$1084,"&lt;&gt;0")</f>
        <v>2.9024867302323412E-2</v>
      </c>
      <c r="G1101" s="3">
        <f t="shared" si="16"/>
        <v>3.2198140815431098E-2</v>
      </c>
      <c r="H1101" s="3">
        <f t="shared" si="16"/>
        <v>3.540159229587489E-2</v>
      </c>
      <c r="I1101" s="3">
        <f t="shared" si="16"/>
        <v>2.4458703772501672E-2</v>
      </c>
      <c r="J1101" s="3">
        <f t="shared" si="16"/>
        <v>3.180662323250804E-2</v>
      </c>
    </row>
    <row r="1102" spans="1:10" x14ac:dyDescent="0.15">
      <c r="A1102" s="1">
        <v>0</v>
      </c>
      <c r="B1102" s="1" t="s">
        <v>33</v>
      </c>
      <c r="C1102" s="1">
        <v>18</v>
      </c>
      <c r="D1102" s="1" t="s">
        <v>12</v>
      </c>
      <c r="E1102" s="3">
        <f>AVERAGEIFS(E$4:E$1084,$C$4:$C$1084,"=18",E$4:E$1084,"&lt;&gt;0")</f>
        <v>0.11449000025638117</v>
      </c>
      <c r="F1102" s="3">
        <f t="shared" ref="F1102:J1102" si="17">AVERAGEIFS(F$4:F$1084,$C$4:$C$1084,"=18",F$4:F$1084,"&lt;&gt;0")</f>
        <v>0.1244756910540675</v>
      </c>
      <c r="G1102" s="3">
        <f t="shared" si="17"/>
        <v>0.11450434992613337</v>
      </c>
      <c r="H1102" s="3">
        <f t="shared" si="17"/>
        <v>0.11858352408155326</v>
      </c>
      <c r="I1102" s="3">
        <f t="shared" si="17"/>
        <v>0.11388042550840564</v>
      </c>
      <c r="J1102" s="3">
        <f t="shared" si="17"/>
        <v>0.10615333580987711</v>
      </c>
    </row>
    <row r="1103" spans="1:10" x14ac:dyDescent="0.15">
      <c r="A1103" s="1">
        <v>0</v>
      </c>
      <c r="B1103" s="1" t="s">
        <v>33</v>
      </c>
      <c r="C1103" s="1">
        <v>19</v>
      </c>
      <c r="D1103" s="1" t="s">
        <v>13</v>
      </c>
      <c r="E1103" s="3">
        <f>AVERAGEIFS(E$4:E$1084,$C$4:$C$1084,"=19",E$4:E$1084,"&lt;&gt;0")</f>
        <v>4.0431302966050076E-2</v>
      </c>
      <c r="F1103" s="3">
        <f t="shared" ref="F1103:J1103" si="18">AVERAGEIFS(F$4:F$1084,$C$4:$C$1084,"=19",F$4:F$1084,"&lt;&gt;0")</f>
        <v>4.8723620513605494E-2</v>
      </c>
      <c r="G1103" s="3">
        <f t="shared" si="18"/>
        <v>5.3644569750766577E-2</v>
      </c>
      <c r="H1103" s="3">
        <f t="shared" si="18"/>
        <v>4.7595284184169154E-2</v>
      </c>
      <c r="I1103" s="3">
        <f t="shared" si="18"/>
        <v>4.5903458566966746E-2</v>
      </c>
      <c r="J1103" s="3">
        <f t="shared" si="18"/>
        <v>4.5899447862460592E-2</v>
      </c>
    </row>
    <row r="1104" spans="1:10" x14ac:dyDescent="0.15">
      <c r="A1104" s="1">
        <v>0</v>
      </c>
      <c r="B1104" s="1" t="s">
        <v>33</v>
      </c>
      <c r="C1104" s="1">
        <v>20</v>
      </c>
      <c r="D1104" s="1" t="s">
        <v>14</v>
      </c>
      <c r="E1104" s="3">
        <f>AVERAGEIFS(E$4:E$1084,$C$4:$C$1084,"=20",E$4:E$1084,"&lt;&gt;0")</f>
        <v>1.8808674097568579E-2</v>
      </c>
      <c r="F1104" s="3">
        <f t="shared" ref="F1104:J1104" si="19">AVERAGEIFS(F$4:F$1084,$C$4:$C$1084,"=20",F$4:F$1084,"&lt;&gt;0")</f>
        <v>2.1625756825294492E-2</v>
      </c>
      <c r="G1104" s="3">
        <f t="shared" si="19"/>
        <v>1.9850213874370776E-2</v>
      </c>
      <c r="H1104" s="3">
        <f t="shared" si="19"/>
        <v>1.4603309701014302E-2</v>
      </c>
      <c r="I1104" s="3">
        <f t="shared" si="19"/>
        <v>1.470956733432687E-2</v>
      </c>
      <c r="J1104" s="3">
        <f t="shared" si="19"/>
        <v>1.6706410672424246E-2</v>
      </c>
    </row>
    <row r="1105" spans="1:10" x14ac:dyDescent="0.15">
      <c r="A1105" s="1">
        <v>0</v>
      </c>
      <c r="B1105" s="1" t="s">
        <v>33</v>
      </c>
      <c r="C1105" s="1">
        <v>21</v>
      </c>
      <c r="D1105" s="1" t="s">
        <v>15</v>
      </c>
      <c r="E1105" s="3">
        <f>AVERAGEIFS(E$4:E$1084,$C$4:$C$1084,"=21",E$4:E$1084,"&lt;&gt;0")</f>
        <v>7.2874839665652669E-2</v>
      </c>
      <c r="F1105" s="3">
        <f t="shared" ref="F1105:J1105" si="20">AVERAGEIFS(F$4:F$1084,$C$4:$C$1084,"=21",F$4:F$1084,"&lt;&gt;0")</f>
        <v>6.2125742890883809E-2</v>
      </c>
      <c r="G1105" s="3">
        <f t="shared" si="20"/>
        <v>6.375266757280984E-2</v>
      </c>
      <c r="H1105" s="3">
        <f t="shared" si="20"/>
        <v>6.763855030889411E-2</v>
      </c>
      <c r="I1105" s="3">
        <f t="shared" si="20"/>
        <v>7.0114834702224821E-2</v>
      </c>
      <c r="J1105" s="3">
        <f t="shared" si="20"/>
        <v>7.080724105189172E-2</v>
      </c>
    </row>
    <row r="1106" spans="1:10" x14ac:dyDescent="0.15">
      <c r="A1106" s="1">
        <v>0</v>
      </c>
      <c r="B1106" s="1" t="s">
        <v>33</v>
      </c>
      <c r="C1106" s="1">
        <v>22</v>
      </c>
      <c r="D1106" s="1" t="s">
        <v>7</v>
      </c>
      <c r="E1106" s="3">
        <f>AVERAGEIFS(E$4:E$1084,$C$4:$C$1084,"=22",E$4:E$1084,"&lt;&gt;0")</f>
        <v>0.11255533539901565</v>
      </c>
      <c r="F1106" s="3">
        <f t="shared" ref="F1106:J1106" si="21">AVERAGEIFS(F$4:F$1084,$C$4:$C$1084,"=22",F$4:F$1084,"&lt;&gt;0")</f>
        <v>0.16188815917862528</v>
      </c>
      <c r="G1106" s="3">
        <f t="shared" si="21"/>
        <v>0.17186662413311091</v>
      </c>
      <c r="H1106" s="3">
        <f t="shared" si="21"/>
        <v>0.21885771655251499</v>
      </c>
      <c r="I1106" s="3">
        <f t="shared" si="21"/>
        <v>0.25745997223851108</v>
      </c>
      <c r="J1106" s="3">
        <f t="shared" si="21"/>
        <v>0.2708718463193624</v>
      </c>
    </row>
    <row r="1107" spans="1:10" x14ac:dyDescent="0.15">
      <c r="A1107" s="1">
        <v>0</v>
      </c>
      <c r="B1107" s="1" t="s">
        <v>33</v>
      </c>
      <c r="C1107" s="1">
        <v>23</v>
      </c>
      <c r="D1107" s="1" t="s">
        <v>28</v>
      </c>
      <c r="E1107" s="3">
        <f>AVERAGEIFS(E$4:E$1084,$C$4:$C$1084,"=23",E$4:E$1084,"&lt;&gt;0")</f>
        <v>8.0979117051768315E-2</v>
      </c>
      <c r="F1107" s="3">
        <f t="shared" ref="F1107:J1107" si="22">AVERAGEIFS(F$4:F$1084,$C$4:$C$1084,"=23",F$4:F$1084,"&lt;&gt;0")</f>
        <v>0.10946584702334944</v>
      </c>
      <c r="G1107" s="3">
        <f t="shared" si="22"/>
        <v>0.10374858484445441</v>
      </c>
      <c r="H1107" s="3">
        <f t="shared" si="22"/>
        <v>0.12249662200761141</v>
      </c>
      <c r="I1107" s="3">
        <f t="shared" si="22"/>
        <v>0.13546332819668516</v>
      </c>
      <c r="J1107" s="3">
        <f t="shared" si="22"/>
        <v>0.14205329342156026</v>
      </c>
    </row>
  </sheetData>
  <phoneticPr fontId="4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H119"/>
  <sheetViews>
    <sheetView workbookViewId="0">
      <pane xSplit="2" ySplit="3" topLeftCell="C4" activePane="bottomRight" state="frozen"/>
      <selection activeCell="F4" sqref="F4"/>
      <selection pane="topRight" activeCell="F4" sqref="F4"/>
      <selection pane="bottomLeft" activeCell="F4" sqref="F4"/>
      <selection pane="bottomRight" activeCell="C4" sqref="C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5" width="9.83203125" style="1" customWidth="1"/>
    <col min="6" max="16384" width="9.33203125" style="1"/>
  </cols>
  <sheetData>
    <row r="1" spans="1:8" x14ac:dyDescent="0.15">
      <c r="A1" s="1" t="s">
        <v>49</v>
      </c>
    </row>
    <row r="2" spans="1:8" x14ac:dyDescent="0.15">
      <c r="A2" s="1" t="s">
        <v>42</v>
      </c>
    </row>
    <row r="3" spans="1:8" x14ac:dyDescent="0.15">
      <c r="C3" s="1" t="s">
        <v>45</v>
      </c>
      <c r="D3" s="1" t="s">
        <v>41</v>
      </c>
      <c r="E3" s="1" t="s">
        <v>43</v>
      </c>
      <c r="F3" s="1" t="s">
        <v>50</v>
      </c>
    </row>
    <row r="4" spans="1:8" x14ac:dyDescent="0.15">
      <c r="A4" s="1">
        <v>14</v>
      </c>
      <c r="B4" s="1" t="s">
        <v>371</v>
      </c>
      <c r="C4" s="6">
        <f>SUMPRODUCT(0.5*(SVir!E303:E325+SVir!$E$1085:$E$1107),RTFPir!E303:E325)</f>
        <v>8.0490321055278466E-2</v>
      </c>
      <c r="D4" s="6">
        <f>SUMPRODUCT(0.5*(SVir!E303:E325+SVir!$E$1085:$E$1107),0.5*(SKir!E303:E325+SKir!$E$1085:$E$1107),(logKir!E303:E325-logKir!$E$1085:$E$1107-logHir!E303:E325+logHir!$E$1085:$E$1107))</f>
        <v>0.26126803701612678</v>
      </c>
      <c r="E4" s="6">
        <f>SUMPRODUCT(0.5*(SVir!E303:E325+SVir!$E$1085:$E$1107),0.5*(SLir!E303:E325+SLir!$E$1085:$E$1107),logQir!E303:E325-logQir!$E$1085:$E$1107)</f>
        <v>3.79096829029342E-2</v>
      </c>
      <c r="F4" s="6">
        <f t="shared" ref="F4:F49" si="0">SUM(C4:E4)</f>
        <v>0.37966804097433948</v>
      </c>
      <c r="H4" s="6"/>
    </row>
    <row r="5" spans="1:8" x14ac:dyDescent="0.15">
      <c r="A5" s="1">
        <v>12</v>
      </c>
      <c r="B5" s="1" t="s">
        <v>373</v>
      </c>
      <c r="C5" s="6">
        <f>SUMPRODUCT(0.5*(SVir!E257:E279+SVir!$E$1085:$E$1107),RTFPir!E257:E279)</f>
        <v>6.0758227819061941E-3</v>
      </c>
      <c r="D5" s="6">
        <f>SUMPRODUCT(0.5*(SVir!E257:E279+SVir!$E$1085:$E$1107),0.5*(SKir!E257:E279+SKir!$E$1085:$E$1107),(logKir!E257:E279-logKir!$E$1085:$E$1107-logHir!E257:E279+logHir!$E$1085:$E$1107))</f>
        <v>0.29305364290275443</v>
      </c>
      <c r="E5" s="6">
        <f>SUMPRODUCT(0.5*(SVir!E257:E279+SVir!$E$1085:$E$1107),0.5*(SLir!E257:E279+SLir!$E$1085:$E$1107),logQir!E257:E279-logQir!$E$1085:$E$1107)</f>
        <v>6.5113399251557008E-3</v>
      </c>
      <c r="F5" s="6">
        <f t="shared" si="0"/>
        <v>0.30564080560981632</v>
      </c>
      <c r="H5" s="6"/>
    </row>
    <row r="6" spans="1:8" x14ac:dyDescent="0.15">
      <c r="A6" s="1">
        <v>13</v>
      </c>
      <c r="B6" s="1" t="s">
        <v>370</v>
      </c>
      <c r="C6" s="6">
        <f>SUMPRODUCT(0.5*(SVir!E280:E302+SVir!$E$1085:$E$1107),RTFPir!E280:E302)</f>
        <v>5.9187900097792949E-2</v>
      </c>
      <c r="D6" s="6">
        <f>SUMPRODUCT(0.5*(SVir!E280:E302+SVir!$E$1085:$E$1107),0.5*(SKir!E280:E302+SKir!$E$1085:$E$1107),(logKir!E280:E302-logKir!$E$1085:$E$1107-logHir!E280:E302+logHir!$E$1085:$E$1107))</f>
        <v>8.5739927153786144E-2</v>
      </c>
      <c r="E6" s="6">
        <f>SUMPRODUCT(0.5*(SVir!E280:E302+SVir!$E$1085:$E$1107),0.5*(SLir!E280:E302+SLir!$E$1085:$E$1107),logQir!E280:E302-logQir!$E$1085:$E$1107)</f>
        <v>0.13868746588599029</v>
      </c>
      <c r="F6" s="6">
        <f t="shared" si="0"/>
        <v>0.28361529313756939</v>
      </c>
      <c r="H6" s="6"/>
    </row>
    <row r="7" spans="1:8" x14ac:dyDescent="0.15">
      <c r="A7" s="1">
        <v>27</v>
      </c>
      <c r="B7" s="1" t="s">
        <v>389</v>
      </c>
      <c r="C7" s="6">
        <f>SUMPRODUCT(0.5*(SVir!E602:E624+SVir!$E$1085:$E$1107),RTFPir!E602:E624)</f>
        <v>0.11751026777471117</v>
      </c>
      <c r="D7" s="6">
        <f>SUMPRODUCT(0.5*(SVir!E602:E624+SVir!$E$1085:$E$1107),0.5*(SKir!E602:E624+SKir!$E$1085:$E$1107),(logKir!E602:E624-logKir!$E$1085:$E$1107-logHir!E602:E624+logHir!$E$1085:$E$1107))</f>
        <v>0.10488727762779122</v>
      </c>
      <c r="E7" s="6">
        <f>SUMPRODUCT(0.5*(SVir!E602:E624+SVir!$E$1085:$E$1107),0.5*(SLir!E602:E624+SLir!$E$1085:$E$1107),logQir!E602:E624-logQir!$E$1085:$E$1107)</f>
        <v>6.0008379477418598E-2</v>
      </c>
      <c r="F7" s="6">
        <f t="shared" si="0"/>
        <v>0.282405924879921</v>
      </c>
      <c r="H7" s="6"/>
    </row>
    <row r="8" spans="1:8" x14ac:dyDescent="0.15">
      <c r="A8" s="1">
        <v>25</v>
      </c>
      <c r="B8" s="1" t="s">
        <v>374</v>
      </c>
      <c r="C8" s="6">
        <f>SUMPRODUCT(0.5*(SVir!E556:E578+SVir!$E$1085:$E$1107),RTFPir!E556:E578)</f>
        <v>0.16521870337739822</v>
      </c>
      <c r="D8" s="6">
        <f>SUMPRODUCT(0.5*(SVir!E556:E578+SVir!$E$1085:$E$1107),0.5*(SKir!E556:E578+SKir!$E$1085:$E$1107),(logKir!E556:E578-logKir!$E$1085:$E$1107-logHir!E556:E578+logHir!$E$1085:$E$1107))</f>
        <v>0.11572494889938988</v>
      </c>
      <c r="E8" s="6">
        <f>SUMPRODUCT(0.5*(SVir!E556:E578+SVir!$E$1085:$E$1107),0.5*(SLir!E556:E578+SLir!$E$1085:$E$1107),logQir!E556:E578-logQir!$E$1085:$E$1107)</f>
        <v>-1.6476669729905032E-2</v>
      </c>
      <c r="F8" s="6">
        <f t="shared" si="0"/>
        <v>0.26446698254688306</v>
      </c>
      <c r="H8" s="6"/>
    </row>
    <row r="9" spans="1:8" x14ac:dyDescent="0.15">
      <c r="A9" s="1">
        <v>30</v>
      </c>
      <c r="B9" s="1" t="s">
        <v>303</v>
      </c>
      <c r="C9" s="6">
        <f>SUMPRODUCT(0.5*(SVir!E671:E693+SVir!$E$1085:$E$1107),RTFPir!E671:E693)</f>
        <v>-2.484966476805316E-2</v>
      </c>
      <c r="D9" s="6">
        <f>SUMPRODUCT(0.5*(SVir!E671:E693+SVir!$E$1085:$E$1107),0.5*(SKir!E671:E693+SKir!$E$1085:$E$1107),(logKir!E671:E693-logKir!$E$1085:$E$1107-logHir!E671:E693+logHir!$E$1085:$E$1107))</f>
        <v>0.27487936044250272</v>
      </c>
      <c r="E9" s="6">
        <f>SUMPRODUCT(0.5*(SVir!E671:E693+SVir!$E$1085:$E$1107),0.5*(SLir!E671:E693+SLir!$E$1085:$E$1107),logQir!E671:E693-logQir!$E$1085:$E$1107)</f>
        <v>1.844010356493995E-3</v>
      </c>
      <c r="F9" s="6">
        <f t="shared" si="0"/>
        <v>0.25187370603094356</v>
      </c>
      <c r="H9" s="6"/>
    </row>
    <row r="10" spans="1:8" x14ac:dyDescent="0.15">
      <c r="A10" s="1">
        <v>35</v>
      </c>
      <c r="B10" s="1" t="s">
        <v>314</v>
      </c>
      <c r="C10" s="6">
        <f>SUMPRODUCT(0.5*(SVir!E786:E808+SVir!$E$1085:$E$1107),RTFPir!E786:E808)</f>
        <v>0.15572635220939079</v>
      </c>
      <c r="D10" s="6">
        <f>SUMPRODUCT(0.5*(SVir!E786:E808+SVir!$E$1085:$E$1107),0.5*(SKir!E786:E808+SKir!$E$1085:$E$1107),(logKir!E786:E808-logKir!$E$1085:$E$1107-logHir!E786:E808+logHir!$E$1085:$E$1107))</f>
        <v>7.3075341562787E-2</v>
      </c>
      <c r="E10" s="6">
        <f>SUMPRODUCT(0.5*(SVir!E786:E808+SVir!$E$1085:$E$1107),0.5*(SLir!E786:E808+SLir!$E$1085:$E$1107),logQir!E786:E808-logQir!$E$1085:$E$1107)</f>
        <v>1.3981969343294048E-2</v>
      </c>
      <c r="F10" s="6">
        <f t="shared" si="0"/>
        <v>0.24278366311547184</v>
      </c>
      <c r="H10" s="6"/>
    </row>
    <row r="11" spans="1:8" x14ac:dyDescent="0.15">
      <c r="A11" s="1">
        <v>24</v>
      </c>
      <c r="B11" s="1" t="s">
        <v>372</v>
      </c>
      <c r="C11" s="6">
        <f>SUMPRODUCT(0.5*(SVir!E533:E555+SVir!$E$1085:$E$1107),RTFPir!E533:E555)</f>
        <v>0.11423433973548246</v>
      </c>
      <c r="D11" s="6">
        <f>SUMPRODUCT(0.5*(SVir!E533:E555+SVir!$E$1085:$E$1107),0.5*(SKir!E533:E555+SKir!$E$1085:$E$1107),(logKir!E533:E555-logKir!$E$1085:$E$1107-logHir!E533:E555+logHir!$E$1085:$E$1107))</f>
        <v>0.13587879735418426</v>
      </c>
      <c r="E11" s="6">
        <f>SUMPRODUCT(0.5*(SVir!E533:E555+SVir!$E$1085:$E$1107),0.5*(SLir!E533:E555+SLir!$E$1085:$E$1107),logQir!E533:E555-logQir!$E$1085:$E$1107)</f>
        <v>-2.6308182918326102E-2</v>
      </c>
      <c r="F11" s="6">
        <f t="shared" si="0"/>
        <v>0.22380495417134061</v>
      </c>
      <c r="H11" s="6"/>
    </row>
    <row r="12" spans="1:8" x14ac:dyDescent="0.15">
      <c r="A12" s="1">
        <v>29</v>
      </c>
      <c r="B12" s="1" t="s">
        <v>375</v>
      </c>
      <c r="C12" s="6">
        <f>SUMPRODUCT(0.5*(SVir!E648:E670+SVir!$E$1085:$E$1107),RTFPir!E648:E670)</f>
        <v>0.10616774052535045</v>
      </c>
      <c r="D12" s="6">
        <f>SUMPRODUCT(0.5*(SVir!E648:E670+SVir!$E$1085:$E$1107),0.5*(SKir!E648:E670+SKir!$E$1085:$E$1107),(logKir!E648:E670-logKir!$E$1085:$E$1107-logHir!E648:E670+logHir!$E$1085:$E$1107))</f>
        <v>0.10144408715740383</v>
      </c>
      <c r="E12" s="6">
        <f>SUMPRODUCT(0.5*(SVir!E648:E670+SVir!$E$1085:$E$1107),0.5*(SLir!E648:E670+SLir!$E$1085:$E$1107),logQir!E648:E670-logQir!$E$1085:$E$1107)</f>
        <v>1.5350363690871296E-2</v>
      </c>
      <c r="F12" s="6">
        <f t="shared" si="0"/>
        <v>0.22296219137362555</v>
      </c>
      <c r="H12" s="6"/>
    </row>
    <row r="13" spans="1:8" x14ac:dyDescent="0.15">
      <c r="A13" s="1">
        <v>28</v>
      </c>
      <c r="B13" s="1" t="s">
        <v>151</v>
      </c>
      <c r="C13" s="6">
        <f>SUMPRODUCT(0.5*(SVir!E625:E647+SVir!$E$1085:$E$1107),RTFPir!E625:E647)</f>
        <v>2.6753109230646433E-2</v>
      </c>
      <c r="D13" s="6">
        <f>SUMPRODUCT(0.5*(SVir!E625:E647+SVir!$E$1085:$E$1107),0.5*(SKir!E625:E647+SKir!$E$1085:$E$1107),(logKir!E625:E647-logKir!$E$1085:$E$1107-logHir!E625:E647+logHir!$E$1085:$E$1107))</f>
        <v>0.16588362264214168</v>
      </c>
      <c r="E13" s="6">
        <f>SUMPRODUCT(0.5*(SVir!E625:E647+SVir!$E$1085:$E$1107),0.5*(SLir!E625:E647+SLir!$E$1085:$E$1107),logQir!E625:E647-logQir!$E$1085:$E$1107)</f>
        <v>1.594770234543889E-2</v>
      </c>
      <c r="F13" s="6">
        <f t="shared" si="0"/>
        <v>0.20858443421822701</v>
      </c>
      <c r="H13" s="6"/>
    </row>
    <row r="14" spans="1:8" x14ac:dyDescent="0.15">
      <c r="A14" s="1">
        <v>23</v>
      </c>
      <c r="B14" s="1" t="s">
        <v>376</v>
      </c>
      <c r="C14" s="6">
        <f>SUMPRODUCT(0.5*(SVir!E510:E532+SVir!$E$1085:$E$1107),RTFPir!E510:E532)</f>
        <v>0.11457064458137539</v>
      </c>
      <c r="D14" s="6">
        <f>SUMPRODUCT(0.5*(SVir!E510:E532+SVir!$E$1085:$E$1107),0.5*(SKir!E510:E532+SKir!$E$1085:$E$1107),(logKir!E510:E532-logKir!$E$1085:$E$1107-logHir!E510:E532+logHir!$E$1085:$E$1107))</f>
        <v>8.5136099209015825E-2</v>
      </c>
      <c r="E14" s="6">
        <f>SUMPRODUCT(0.5*(SVir!E510:E532+SVir!$E$1085:$E$1107),0.5*(SLir!E510:E532+SLir!$E$1085:$E$1107),logQir!E510:E532-logQir!$E$1085:$E$1107)</f>
        <v>3.5523970257154069E-4</v>
      </c>
      <c r="F14" s="6">
        <f t="shared" si="0"/>
        <v>0.20006198349296275</v>
      </c>
      <c r="H14" s="6"/>
    </row>
    <row r="15" spans="1:8" x14ac:dyDescent="0.15">
      <c r="A15" s="1">
        <v>34</v>
      </c>
      <c r="B15" s="1" t="s">
        <v>377</v>
      </c>
      <c r="C15" s="6">
        <f>SUMPRODUCT(0.5*(SVir!E763:E785+SVir!$E$1085:$E$1107),RTFPir!E763:E785)</f>
        <v>0.14943933766610001</v>
      </c>
      <c r="D15" s="6">
        <f>SUMPRODUCT(0.5*(SVir!E763:E785+SVir!$E$1085:$E$1107),0.5*(SKir!E763:E785+SKir!$E$1085:$E$1107),(logKir!E763:E785-logKir!$E$1085:$E$1107-logHir!E763:E785+logHir!$E$1085:$E$1107))</f>
        <v>1.4083566737406728E-2</v>
      </c>
      <c r="E15" s="6">
        <f>SUMPRODUCT(0.5*(SVir!E763:E785+SVir!$E$1085:$E$1107),0.5*(SLir!E763:E785+SLir!$E$1085:$E$1107),logQir!E763:E785-logQir!$E$1085:$E$1107)</f>
        <v>1.3840687947224817E-2</v>
      </c>
      <c r="F15" s="6">
        <f t="shared" si="0"/>
        <v>0.17736359235073157</v>
      </c>
      <c r="H15" s="6"/>
    </row>
    <row r="16" spans="1:8" x14ac:dyDescent="0.15">
      <c r="A16" s="1">
        <v>22</v>
      </c>
      <c r="B16" s="1" t="s">
        <v>137</v>
      </c>
      <c r="C16" s="6">
        <f>SUMPRODUCT(0.5*(SVir!E487:E509+SVir!$E$1085:$E$1107),RTFPir!E487:E509)</f>
        <v>0.11065159406531141</v>
      </c>
      <c r="D16" s="6">
        <f>SUMPRODUCT(0.5*(SVir!E487:E509+SVir!$E$1085:$E$1107),0.5*(SKir!E487:E509+SKir!$E$1085:$E$1107),(logKir!E487:E509-logKir!$E$1085:$E$1107-logHir!E487:E509+logHir!$E$1085:$E$1107))</f>
        <v>7.1111413391108533E-2</v>
      </c>
      <c r="E16" s="6">
        <f>SUMPRODUCT(0.5*(SVir!E487:E509+SVir!$E$1085:$E$1107),0.5*(SLir!E487:E509+SLir!$E$1085:$E$1107),logQir!E487:E509-logQir!$E$1085:$E$1107)</f>
        <v>-1.4784161084458798E-2</v>
      </c>
      <c r="F16" s="6">
        <f t="shared" si="0"/>
        <v>0.16697884637196114</v>
      </c>
      <c r="H16" s="6"/>
    </row>
    <row r="17" spans="1:8" x14ac:dyDescent="0.15">
      <c r="A17" s="1">
        <v>26</v>
      </c>
      <c r="B17" s="1" t="s">
        <v>348</v>
      </c>
      <c r="C17" s="6">
        <f>SUMPRODUCT(0.5*(SVir!E579:E601+SVir!$E$1085:$E$1107),RTFPir!E579:E601)</f>
        <v>7.687187372229172E-2</v>
      </c>
      <c r="D17" s="6">
        <f>SUMPRODUCT(0.5*(SVir!E579:E601+SVir!$E$1085:$E$1107),0.5*(SKir!E579:E601+SKir!$E$1085:$E$1107),(logKir!E579:E601-logKir!$E$1085:$E$1107-logHir!E579:E601+logHir!$E$1085:$E$1107))</f>
        <v>4.7300973483873618E-2</v>
      </c>
      <c r="E17" s="6">
        <f>SUMPRODUCT(0.5*(SVir!E579:E601+SVir!$E$1085:$E$1107),0.5*(SLir!E579:E601+SLir!$E$1085:$E$1107),logQir!E579:E601-logQir!$E$1085:$E$1107)</f>
        <v>4.2398933822194285E-2</v>
      </c>
      <c r="F17" s="6">
        <f t="shared" si="0"/>
        <v>0.16657178102835962</v>
      </c>
      <c r="H17" s="6"/>
    </row>
    <row r="18" spans="1:8" x14ac:dyDescent="0.15">
      <c r="A18" s="1">
        <v>9</v>
      </c>
      <c r="B18" s="1" t="s">
        <v>279</v>
      </c>
      <c r="C18" s="6">
        <f>SUMPRODUCT(0.5*(SVir!E188:E210+SVir!$E$1085:$E$1107),RTFPir!E188:E210)</f>
        <v>0.10100531775712542</v>
      </c>
      <c r="D18" s="6">
        <f>SUMPRODUCT(0.5*(SVir!E188:E210+SVir!$E$1085:$E$1107),0.5*(SKir!E188:E210+SKir!$E$1085:$E$1107),(logKir!E188:E210-logKir!$E$1085:$E$1107-logHir!E188:E210+logHir!$E$1085:$E$1107))</f>
        <v>5.6670807234332141E-2</v>
      </c>
      <c r="E18" s="6">
        <f>SUMPRODUCT(0.5*(SVir!E188:E210+SVir!$E$1085:$E$1107),0.5*(SLir!E188:E210+SLir!$E$1085:$E$1107),logQir!E188:E210-logQir!$E$1085:$E$1107)</f>
        <v>-1.2793757284269073E-2</v>
      </c>
      <c r="F18" s="6">
        <f t="shared" si="0"/>
        <v>0.14488236770718849</v>
      </c>
      <c r="H18" s="6"/>
    </row>
    <row r="19" spans="1:8" x14ac:dyDescent="0.15">
      <c r="A19" s="1">
        <v>11</v>
      </c>
      <c r="B19" s="1" t="s">
        <v>281</v>
      </c>
      <c r="C19" s="6">
        <f>SUMPRODUCT(0.5*(SVir!E234:E256+SVir!$E$1085:$E$1107),RTFPir!E234:E256)</f>
        <v>7.763673985357554E-2</v>
      </c>
      <c r="D19" s="6">
        <f>SUMPRODUCT(0.5*(SVir!E234:E256+SVir!$E$1085:$E$1107),0.5*(SKir!E234:E256+SKir!$E$1085:$E$1107),(logKir!E234:E256-logKir!$E$1085:$E$1107-logHir!E234:E256+logHir!$E$1085:$E$1107))</f>
        <v>7.0293047036380313E-2</v>
      </c>
      <c r="E19" s="6">
        <f>SUMPRODUCT(0.5*(SVir!E234:E256+SVir!$E$1085:$E$1107),0.5*(SLir!E234:E256+SLir!$E$1085:$E$1107),logQir!E234:E256-logQir!$E$1085:$E$1107)</f>
        <v>-3.3158301661168504E-3</v>
      </c>
      <c r="F19" s="6">
        <f t="shared" si="0"/>
        <v>0.14461395672383898</v>
      </c>
      <c r="H19" s="6"/>
    </row>
    <row r="20" spans="1:8" x14ac:dyDescent="0.15">
      <c r="A20" s="1">
        <v>33</v>
      </c>
      <c r="B20" s="1" t="s">
        <v>310</v>
      </c>
      <c r="C20" s="6">
        <f>SUMPRODUCT(0.5*(SVir!E740:E762+SVir!$E$1085:$E$1107),RTFPir!E740:E762)</f>
        <v>1.2288628476707511E-2</v>
      </c>
      <c r="D20" s="6">
        <f>SUMPRODUCT(0.5*(SVir!E740:E762+SVir!$E$1085:$E$1107),0.5*(SKir!E740:E762+SKir!$E$1085:$E$1107),(logKir!E740:E762-logKir!$E$1085:$E$1107-logHir!E740:E762+logHir!$E$1085:$E$1107))</f>
        <v>0.11557805287940379</v>
      </c>
      <c r="E20" s="6">
        <f>SUMPRODUCT(0.5*(SVir!E740:E762+SVir!$E$1085:$E$1107),0.5*(SLir!E740:E762+SLir!$E$1085:$E$1107),logQir!E740:E762-logQir!$E$1085:$E$1107)</f>
        <v>5.2796578372977408E-3</v>
      </c>
      <c r="F20" s="6">
        <f t="shared" si="0"/>
        <v>0.13314633919340904</v>
      </c>
      <c r="H20" s="6"/>
    </row>
    <row r="21" spans="1:8" x14ac:dyDescent="0.15">
      <c r="A21" s="1">
        <v>16</v>
      </c>
      <c r="B21" s="1" t="s">
        <v>378</v>
      </c>
      <c r="C21" s="6">
        <f>SUMPRODUCT(0.5*(SVir!E349:E371+SVir!$E$1085:$E$1107),RTFPir!E349:E371)</f>
        <v>4.7010433211582714E-2</v>
      </c>
      <c r="D21" s="6">
        <f>SUMPRODUCT(0.5*(SVir!E349:E371+SVir!$E$1085:$E$1107),0.5*(SKir!E349:E371+SKir!$E$1085:$E$1107),(logKir!E349:E371-logKir!$E$1085:$E$1107-logHir!E349:E371+logHir!$E$1085:$E$1107))</f>
        <v>9.1243869532188229E-2</v>
      </c>
      <c r="E21" s="6">
        <f>SUMPRODUCT(0.5*(SVir!E349:E371+SVir!$E$1085:$E$1107),0.5*(SLir!E349:E371+SLir!$E$1085:$E$1107),logQir!E349:E371-logQir!$E$1085:$E$1107)</f>
        <v>-1.3196698924661366E-2</v>
      </c>
      <c r="F21" s="6">
        <f t="shared" si="0"/>
        <v>0.12505760381910958</v>
      </c>
      <c r="H21" s="6"/>
    </row>
    <row r="22" spans="1:8" x14ac:dyDescent="0.15">
      <c r="A22" s="1">
        <v>8</v>
      </c>
      <c r="B22" s="1" t="s">
        <v>379</v>
      </c>
      <c r="C22" s="6">
        <f>SUMPRODUCT(0.5*(SVir!E165:E187+SVir!$E$1085:$E$1107),RTFPir!E165:E187)</f>
        <v>2.2455978599850553E-2</v>
      </c>
      <c r="D22" s="6">
        <f>SUMPRODUCT(0.5*(SVir!E165:E187+SVir!$E$1085:$E$1107),0.5*(SKir!E165:E187+SKir!$E$1085:$E$1107),(logKir!E165:E187-logKir!$E$1085:$E$1107-logHir!E165:E187+logHir!$E$1085:$E$1107))</f>
        <v>9.4438342886325161E-2</v>
      </c>
      <c r="E22" s="6">
        <f>SUMPRODUCT(0.5*(SVir!E165:E187+SVir!$E$1085:$E$1107),0.5*(SLir!E165:E187+SLir!$E$1085:$E$1107),logQir!E165:E187-logQir!$E$1085:$E$1107)</f>
        <v>-1.4795015110845132E-2</v>
      </c>
      <c r="F22" s="6">
        <f t="shared" si="0"/>
        <v>0.10209930637533057</v>
      </c>
      <c r="H22" s="6"/>
    </row>
    <row r="23" spans="1:8" x14ac:dyDescent="0.15">
      <c r="A23" s="1">
        <v>21</v>
      </c>
      <c r="B23" s="1" t="s">
        <v>132</v>
      </c>
      <c r="C23" s="6">
        <f>SUMPRODUCT(0.5*(SVir!E464:E486+SVir!$E$1085:$E$1107),RTFPir!E464:E486)</f>
        <v>0.10332435339334479</v>
      </c>
      <c r="D23" s="6">
        <f>SUMPRODUCT(0.5*(SVir!E464:E486+SVir!$E$1085:$E$1107),0.5*(SKir!E464:E486+SKir!$E$1085:$E$1107),(logKir!E464:E486-logKir!$E$1085:$E$1107-logHir!E464:E486+logHir!$E$1085:$E$1107))</f>
        <v>-2.5811418226794861E-3</v>
      </c>
      <c r="E23" s="6">
        <f>SUMPRODUCT(0.5*(SVir!E464:E486+SVir!$E$1085:$E$1107),0.5*(SLir!E464:E486+SLir!$E$1085:$E$1107),logQir!E464:E486-logQir!$E$1085:$E$1107)</f>
        <v>-3.5668921983346299E-2</v>
      </c>
      <c r="F23" s="6">
        <f t="shared" si="0"/>
        <v>6.5074289587319006E-2</v>
      </c>
      <c r="H23" s="6"/>
    </row>
    <row r="24" spans="1:8" x14ac:dyDescent="0.15">
      <c r="A24" s="1">
        <v>17</v>
      </c>
      <c r="B24" s="1" t="s">
        <v>285</v>
      </c>
      <c r="C24" s="6">
        <f>SUMPRODUCT(0.5*(SVir!E372:E394+SVir!$E$1085:$E$1107),RTFPir!E372:E394)</f>
        <v>5.1659192295441657E-2</v>
      </c>
      <c r="D24" s="6">
        <f>SUMPRODUCT(0.5*(SVir!E372:E394+SVir!$E$1085:$E$1107),0.5*(SKir!E372:E394+SKir!$E$1085:$E$1107),(logKir!E372:E394-logKir!$E$1085:$E$1107-logHir!E372:E394+logHir!$E$1085:$E$1107))</f>
        <v>1.2798713733959487E-2</v>
      </c>
      <c r="E24" s="6">
        <f>SUMPRODUCT(0.5*(SVir!E372:E394+SVir!$E$1085:$E$1107),0.5*(SLir!E372:E394+SLir!$E$1085:$E$1107),logQir!E372:E394-logQir!$E$1085:$E$1107)</f>
        <v>-1.60403264684074E-2</v>
      </c>
      <c r="F24" s="6">
        <f t="shared" si="0"/>
        <v>4.841757956099374E-2</v>
      </c>
      <c r="H24" s="6"/>
    </row>
    <row r="25" spans="1:8" x14ac:dyDescent="0.15">
      <c r="A25" s="1">
        <v>44</v>
      </c>
      <c r="B25" s="1" t="s">
        <v>334</v>
      </c>
      <c r="C25" s="6">
        <f>SUMPRODUCT(0.5*(SVir!E993:E1015+SVir!$E$1085:$E$1107),RTFPir!E993:E1015)</f>
        <v>5.1816688500026433E-3</v>
      </c>
      <c r="D25" s="6">
        <f>SUMPRODUCT(0.5*(SVir!E993:E1015+SVir!$E$1085:$E$1107),0.5*(SKir!E993:E1015+SKir!$E$1085:$E$1107),(logKir!E993:E1015-logKir!$E$1085:$E$1107-logHir!E993:E1015+logHir!$E$1085:$E$1107))</f>
        <v>2.6163508854790185E-2</v>
      </c>
      <c r="E25" s="6">
        <f>SUMPRODUCT(0.5*(SVir!E993:E1015+SVir!$E$1085:$E$1107),0.5*(SLir!E993:E1015+SLir!$E$1085:$E$1107),logQir!E993:E1015-logQir!$E$1085:$E$1107)</f>
        <v>1.1149359354053243E-2</v>
      </c>
      <c r="F25" s="6">
        <f t="shared" si="0"/>
        <v>4.2494537058846073E-2</v>
      </c>
      <c r="H25" s="6"/>
    </row>
    <row r="26" spans="1:8" x14ac:dyDescent="0.15">
      <c r="A26" s="1">
        <v>38</v>
      </c>
      <c r="B26" s="1" t="s">
        <v>380</v>
      </c>
      <c r="C26" s="6">
        <f>SUMPRODUCT(0.5*(SVir!E855:E877+SVir!$E$1085:$E$1107),RTFPir!E855:E877)</f>
        <v>2.4208823473333859E-2</v>
      </c>
      <c r="D26" s="6">
        <f>SUMPRODUCT(0.5*(SVir!E855:E877+SVir!$E$1085:$E$1107),0.5*(SKir!E855:E877+SKir!$E$1085:$E$1107),(logKir!E855:E877-logKir!$E$1085:$E$1107-logHir!E855:E877+logHir!$E$1085:$E$1107))</f>
        <v>2.5033758955565033E-2</v>
      </c>
      <c r="E26" s="6">
        <f>SUMPRODUCT(0.5*(SVir!E855:E877+SVir!$E$1085:$E$1107),0.5*(SLir!E855:E877+SLir!$E$1085:$E$1107),logQir!E855:E877-logQir!$E$1085:$E$1107)</f>
        <v>-7.788435664406828E-3</v>
      </c>
      <c r="F26" s="6">
        <f t="shared" si="0"/>
        <v>4.1454146764492064E-2</v>
      </c>
      <c r="H26" s="6"/>
    </row>
    <row r="27" spans="1:8" x14ac:dyDescent="0.15">
      <c r="A27" s="1">
        <v>40</v>
      </c>
      <c r="B27" s="1" t="s">
        <v>381</v>
      </c>
      <c r="C27" s="6">
        <f>SUMPRODUCT(0.5*(SVir!E901:E923+SVir!$E$1085:$E$1107),RTFPir!E901:E923)</f>
        <v>-2.1910552768738857E-3</v>
      </c>
      <c r="D27" s="6">
        <f>SUMPRODUCT(0.5*(SVir!E901:E923+SVir!$E$1085:$E$1107),0.5*(SKir!E901:E923+SKir!$E$1085:$E$1107),(logKir!E901:E923-logKir!$E$1085:$E$1107-logHir!E901:E923+logHir!$E$1085:$E$1107))</f>
        <v>9.4479580950101692E-3</v>
      </c>
      <c r="E27" s="6">
        <f>SUMPRODUCT(0.5*(SVir!E901:E923+SVir!$E$1085:$E$1107),0.5*(SLir!E901:E923+SLir!$E$1085:$E$1107),logQir!E901:E923-logQir!$E$1085:$E$1107)</f>
        <v>2.554945123615715E-2</v>
      </c>
      <c r="F27" s="6">
        <f t="shared" si="0"/>
        <v>3.2806354054293434E-2</v>
      </c>
      <c r="H27" s="6"/>
    </row>
    <row r="28" spans="1:8" x14ac:dyDescent="0.15">
      <c r="A28" s="1">
        <v>10</v>
      </c>
      <c r="B28" s="1" t="s">
        <v>382</v>
      </c>
      <c r="C28" s="6">
        <f>SUMPRODUCT(0.5*(SVir!E211:E233+SVir!$E$1085:$E$1107),RTFPir!E211:E233)</f>
        <v>-4.7447201230331956E-2</v>
      </c>
      <c r="D28" s="6">
        <f>SUMPRODUCT(0.5*(SVir!E211:E233+SVir!$E$1085:$E$1107),0.5*(SKir!E211:E233+SKir!$E$1085:$E$1107),(logKir!E211:E233-logKir!$E$1085:$E$1107-logHir!E211:E233+logHir!$E$1085:$E$1107))</f>
        <v>9.0581265725047086E-2</v>
      </c>
      <c r="E28" s="6">
        <f>SUMPRODUCT(0.5*(SVir!E211:E233+SVir!$E$1085:$E$1107),0.5*(SLir!E211:E233+SLir!$E$1085:$E$1107),logQir!E211:E233-logQir!$E$1085:$E$1107)</f>
        <v>-1.2958641798913277E-2</v>
      </c>
      <c r="F28" s="6">
        <f t="shared" si="0"/>
        <v>3.0175422695801854E-2</v>
      </c>
      <c r="H28" s="6"/>
    </row>
    <row r="29" spans="1:8" x14ac:dyDescent="0.15">
      <c r="A29" s="1">
        <v>37</v>
      </c>
      <c r="B29" s="1" t="s">
        <v>383</v>
      </c>
      <c r="C29" s="6">
        <f>SUMPRODUCT(0.5*(SVir!E832:E854+SVir!$E$1085:$E$1107),RTFPir!E832:E854)</f>
        <v>6.6920041987122952E-2</v>
      </c>
      <c r="D29" s="6">
        <f>SUMPRODUCT(0.5*(SVir!E832:E854+SVir!$E$1085:$E$1107),0.5*(SKir!E832:E854+SKir!$E$1085:$E$1107),(logKir!E832:E854-logKir!$E$1085:$E$1107-logHir!E832:E854+logHir!$E$1085:$E$1107))</f>
        <v>-4.5580287926849074E-2</v>
      </c>
      <c r="E29" s="6">
        <f>SUMPRODUCT(0.5*(SVir!E832:E854+SVir!$E$1085:$E$1107),0.5*(SLir!E832:E854+SLir!$E$1085:$E$1107),logQir!E832:E854-logQir!$E$1085:$E$1107)</f>
        <v>3.5564280699449851E-3</v>
      </c>
      <c r="F29" s="6">
        <f t="shared" si="0"/>
        <v>2.4896182130218863E-2</v>
      </c>
      <c r="H29" s="6"/>
    </row>
    <row r="30" spans="1:8" x14ac:dyDescent="0.15">
      <c r="A30" s="1">
        <v>5</v>
      </c>
      <c r="B30" s="1" t="s">
        <v>69</v>
      </c>
      <c r="C30" s="6">
        <f>SUMPRODUCT(0.5*(SVir!E96:E118+SVir!$E$1085:$E$1107),RTFPir!E96:E118)</f>
        <v>8.2859628329062407E-2</v>
      </c>
      <c r="D30" s="6">
        <f>SUMPRODUCT(0.5*(SVir!E96:E118+SVir!$E$1085:$E$1107),0.5*(SKir!E96:E118+SKir!$E$1085:$E$1107),(logKir!E96:E118-logKir!$E$1085:$E$1107-logHir!E96:E118+logHir!$E$1085:$E$1107))</f>
        <v>-5.3724634831264606E-2</v>
      </c>
      <c r="E30" s="6">
        <f>SUMPRODUCT(0.5*(SVir!E96:E118+SVir!$E$1085:$E$1107),0.5*(SLir!E96:E118+SLir!$E$1085:$E$1107),logQir!E96:E118-logQir!$E$1085:$E$1107)</f>
        <v>-2.0291707157744612E-2</v>
      </c>
      <c r="F30" s="6">
        <f t="shared" si="0"/>
        <v>8.8432863400531893E-3</v>
      </c>
      <c r="H30" s="6"/>
    </row>
    <row r="31" spans="1:8" x14ac:dyDescent="0.15">
      <c r="A31" s="1">
        <v>20</v>
      </c>
      <c r="B31" s="1" t="s">
        <v>384</v>
      </c>
      <c r="C31" s="6">
        <f>SUMPRODUCT(0.5*(SVir!E441:E463+SVir!$E$1085:$E$1107),RTFPir!E441:E463)</f>
        <v>1.097217529693132E-2</v>
      </c>
      <c r="D31" s="6">
        <f>SUMPRODUCT(0.5*(SVir!E441:E463+SVir!$E$1085:$E$1107),0.5*(SKir!E441:E463+SKir!$E$1085:$E$1107),(logKir!E441:E463-logKir!$E$1085:$E$1107-logHir!E441:E463+logHir!$E$1085:$E$1107))</f>
        <v>-5.488086318102531E-3</v>
      </c>
      <c r="E31" s="6">
        <f>SUMPRODUCT(0.5*(SVir!E441:E463+SVir!$E$1085:$E$1107),0.5*(SLir!E441:E463+SLir!$E$1085:$E$1107),logQir!E441:E463-logQir!$E$1085:$E$1107)</f>
        <v>-8.1091174106237671E-4</v>
      </c>
      <c r="F31" s="6">
        <f t="shared" si="0"/>
        <v>4.673177237766413E-3</v>
      </c>
      <c r="H31" s="6"/>
    </row>
    <row r="32" spans="1:8" x14ac:dyDescent="0.15">
      <c r="A32" s="1">
        <v>1</v>
      </c>
      <c r="B32" s="1" t="s">
        <v>1</v>
      </c>
      <c r="C32" s="6">
        <f>SUMPRODUCT(0.5*(SVir!E4:E26+SVir!$E$1085:$E$1107),RTFPir!E4:E26)</f>
        <v>-4.9365698224153043E-2</v>
      </c>
      <c r="D32" s="6">
        <f>SUMPRODUCT(0.5*(SVir!E4:E26+SVir!$E$1085:$E$1107),0.5*(SKir!E4:E26+SKir!$E$1085:$E$1107),(logKir!E4:E26-logKir!$E$1085:$E$1107-logHir!E4:E26+logHir!$E$1085:$E$1107))</f>
        <v>4.9974925650597163E-2</v>
      </c>
      <c r="E32" s="6">
        <f>SUMPRODUCT(0.5*(SVir!E4:E26+SVir!$E$1085:$E$1107),0.5*(SLir!E4:E26+SLir!$E$1085:$E$1107),logQir!E4:E26-logQir!$E$1085:$E$1107)</f>
        <v>-1.5409294457587791E-2</v>
      </c>
      <c r="F32" s="6">
        <f t="shared" si="0"/>
        <v>-1.4800067031143671E-2</v>
      </c>
      <c r="H32" s="6"/>
    </row>
    <row r="33" spans="1:8" x14ac:dyDescent="0.15">
      <c r="A33" s="1">
        <v>4</v>
      </c>
      <c r="B33" s="1" t="s">
        <v>385</v>
      </c>
      <c r="C33" s="6">
        <f>SUMPRODUCT(0.5*(SVir!E73:E95+SVir!$E$1085:$E$1107),RTFPir!E73:E95)</f>
        <v>2.0232237809256603E-2</v>
      </c>
      <c r="D33" s="6">
        <f>SUMPRODUCT(0.5*(SVir!E73:E95+SVir!$E$1085:$E$1107),0.5*(SKir!E73:E95+SKir!$E$1085:$E$1107),(logKir!E73:E95-logKir!$E$1085:$E$1107-logHir!E73:E95+logHir!$E$1085:$E$1107))</f>
        <v>-4.9973335028014071E-2</v>
      </c>
      <c r="E33" s="6">
        <f>SUMPRODUCT(0.5*(SVir!E73:E95+SVir!$E$1085:$E$1107),0.5*(SLir!E73:E95+SLir!$E$1085:$E$1107),logQir!E73:E95-logQir!$E$1085:$E$1107)</f>
        <v>4.9585146013404633E-3</v>
      </c>
      <c r="F33" s="6">
        <f t="shared" si="0"/>
        <v>-2.4782582617417004E-2</v>
      </c>
      <c r="H33" s="6"/>
    </row>
    <row r="34" spans="1:8" x14ac:dyDescent="0.15">
      <c r="A34" s="1">
        <v>36</v>
      </c>
      <c r="B34" s="1" t="s">
        <v>317</v>
      </c>
      <c r="C34" s="6">
        <f>SUMPRODUCT(0.5*(SVir!E809:E831+SVir!$E$1085:$E$1107),RTFPir!E809:E831)</f>
        <v>2.5993763384599564E-2</v>
      </c>
      <c r="D34" s="6">
        <f>SUMPRODUCT(0.5*(SVir!E809:E831+SVir!$E$1085:$E$1107),0.5*(SKir!E809:E831+SKir!$E$1085:$E$1107),(logKir!E809:E831-logKir!$E$1085:$E$1107-logHir!E809:E831+logHir!$E$1085:$E$1107))</f>
        <v>-4.0227231652041145E-2</v>
      </c>
      <c r="E34" s="6">
        <f>SUMPRODUCT(0.5*(SVir!E809:E831+SVir!$E$1085:$E$1107),0.5*(SLir!E809:E831+SLir!$E$1085:$E$1107),logQir!E809:E831-logQir!$E$1085:$E$1107)</f>
        <v>-1.384913484049922E-2</v>
      </c>
      <c r="F34" s="6">
        <f t="shared" si="0"/>
        <v>-2.80826031079408E-2</v>
      </c>
      <c r="H34" s="6"/>
    </row>
    <row r="35" spans="1:8" x14ac:dyDescent="0.15">
      <c r="A35" s="1">
        <v>15</v>
      </c>
      <c r="B35" s="1" t="s">
        <v>111</v>
      </c>
      <c r="C35" s="6">
        <f>SUMPRODUCT(0.5*(SVir!E326:E348+SVir!$E$1085:$E$1107),RTFPir!E326:E348)</f>
        <v>1.2163640901443517E-2</v>
      </c>
      <c r="D35" s="6">
        <f>SUMPRODUCT(0.5*(SVir!E326:E348+SVir!$E$1085:$E$1107),0.5*(SKir!E326:E348+SKir!$E$1085:$E$1107),(logKir!E326:E348-logKir!$E$1085:$E$1107-logHir!E326:E348+logHir!$E$1085:$E$1107))</f>
        <v>-5.5736021346459485E-3</v>
      </c>
      <c r="E35" s="6">
        <f>SUMPRODUCT(0.5*(SVir!E326:E348+SVir!$E$1085:$E$1107),0.5*(SLir!E326:E348+SLir!$E$1085:$E$1107),logQir!E326:E348-logQir!$E$1085:$E$1107)</f>
        <v>-3.4986327684333705E-2</v>
      </c>
      <c r="F35" s="6">
        <f t="shared" si="0"/>
        <v>-2.8396288917536136E-2</v>
      </c>
      <c r="H35" s="6"/>
    </row>
    <row r="36" spans="1:8" x14ac:dyDescent="0.15">
      <c r="A36" s="1">
        <v>18</v>
      </c>
      <c r="B36" s="1" t="s">
        <v>287</v>
      </c>
      <c r="C36" s="6">
        <f>SUMPRODUCT(0.5*(SVir!E395:E417+SVir!$E$1085:$E$1107),RTFPir!E395:E417)</f>
        <v>-0.11917355346318467</v>
      </c>
      <c r="D36" s="6">
        <f>SUMPRODUCT(0.5*(SVir!E395:E417+SVir!$E$1085:$E$1107),0.5*(SKir!E395:E417+SKir!$E$1085:$E$1107),(logKir!E395:E417-logKir!$E$1085:$E$1107-logHir!E395:E417+logHir!$E$1085:$E$1107))</f>
        <v>8.0855264892689765E-2</v>
      </c>
      <c r="E36" s="6">
        <f>SUMPRODUCT(0.5*(SVir!E395:E417+SVir!$E$1085:$E$1107),0.5*(SLir!E395:E417+SLir!$E$1085:$E$1107),logQir!E395:E417-logQir!$E$1085:$E$1107)</f>
        <v>-4.8196704427890943E-3</v>
      </c>
      <c r="F36" s="6">
        <f t="shared" si="0"/>
        <v>-4.3137959013284002E-2</v>
      </c>
      <c r="H36" s="6"/>
    </row>
    <row r="37" spans="1:8" x14ac:dyDescent="0.15">
      <c r="A37" s="1">
        <v>7</v>
      </c>
      <c r="B37" s="1" t="s">
        <v>82</v>
      </c>
      <c r="C37" s="6">
        <f>SUMPRODUCT(0.5*(SVir!E142:E164+SVir!$E$1085:$E$1107),RTFPir!E142:E164)</f>
        <v>-6.9861836669208657E-3</v>
      </c>
      <c r="D37" s="6">
        <f>SUMPRODUCT(0.5*(SVir!E142:E164+SVir!$E$1085:$E$1107),0.5*(SKir!E142:E164+SKir!$E$1085:$E$1107),(logKir!E142:E164-logKir!$E$1085:$E$1107-logHir!E142:E164+logHir!$E$1085:$E$1107))</f>
        <v>-2.3070274275592328E-2</v>
      </c>
      <c r="E37" s="6">
        <f>SUMPRODUCT(0.5*(SVir!E142:E164+SVir!$E$1085:$E$1107),0.5*(SLir!E142:E164+SLir!$E$1085:$E$1107),logQir!E142:E164-logQir!$E$1085:$E$1107)</f>
        <v>-2.3987231136402831E-2</v>
      </c>
      <c r="F37" s="6">
        <f t="shared" si="0"/>
        <v>-5.4043689078916025E-2</v>
      </c>
      <c r="H37" s="6"/>
    </row>
    <row r="38" spans="1:8" x14ac:dyDescent="0.15">
      <c r="A38" s="1">
        <v>41</v>
      </c>
      <c r="B38" s="1" t="s">
        <v>328</v>
      </c>
      <c r="C38" s="6">
        <f>SUMPRODUCT(0.5*(SVir!E924:E946+SVir!$E$1085:$E$1107),RTFPir!E924:E946)</f>
        <v>-4.9353074572563882E-2</v>
      </c>
      <c r="D38" s="6">
        <f>SUMPRODUCT(0.5*(SVir!E924:E946+SVir!$E$1085:$E$1107),0.5*(SKir!E924:E946+SKir!$E$1085:$E$1107),(logKir!E924:E946-logKir!$E$1085:$E$1107-logHir!E924:E946+logHir!$E$1085:$E$1107))</f>
        <v>-1.2715296314006374E-2</v>
      </c>
      <c r="E38" s="6">
        <f>SUMPRODUCT(0.5*(SVir!E924:E946+SVir!$E$1085:$E$1107),0.5*(SLir!E924:E946+SLir!$E$1085:$E$1107),logQir!E924:E946-logQir!$E$1085:$E$1107)</f>
        <v>-1.3691211480163848E-3</v>
      </c>
      <c r="F38" s="6">
        <f t="shared" si="0"/>
        <v>-6.3437492034586651E-2</v>
      </c>
      <c r="H38" s="6"/>
    </row>
    <row r="39" spans="1:8" x14ac:dyDescent="0.15">
      <c r="A39" s="1">
        <v>31</v>
      </c>
      <c r="B39" s="1" t="s">
        <v>306</v>
      </c>
      <c r="C39" s="6">
        <f>SUMPRODUCT(0.5*(SVir!E694:E716+SVir!$E$1085:$E$1107),RTFPir!E694:E716)</f>
        <v>-2.0564127034264561E-2</v>
      </c>
      <c r="D39" s="6">
        <f>SUMPRODUCT(0.5*(SVir!E694:E716+SVir!$E$1085:$E$1107),0.5*(SKir!E694:E716+SKir!$E$1085:$E$1107),(logKir!E694:E716-logKir!$E$1085:$E$1107-logHir!E694:E716+logHir!$E$1085:$E$1107))</f>
        <v>-6.7552440763202048E-2</v>
      </c>
      <c r="E39" s="6">
        <f>SUMPRODUCT(0.5*(SVir!E694:E716+SVir!$E$1085:$E$1107),0.5*(SLir!E694:E716+SLir!$E$1085:$E$1107),logQir!E694:E716-logQir!$E$1085:$E$1107)</f>
        <v>5.9139567566504252E-3</v>
      </c>
      <c r="F39" s="6">
        <f t="shared" si="0"/>
        <v>-8.2202611040816193E-2</v>
      </c>
      <c r="H39" s="6"/>
    </row>
    <row r="40" spans="1:8" x14ac:dyDescent="0.15">
      <c r="A40" s="1">
        <v>6</v>
      </c>
      <c r="B40" s="1" t="s">
        <v>77</v>
      </c>
      <c r="C40" s="6">
        <f>SUMPRODUCT(0.5*(SVir!E119:E141+SVir!$E$1085:$E$1107),RTFPir!E119:E141)</f>
        <v>-9.4930042226241788E-3</v>
      </c>
      <c r="D40" s="6">
        <f>SUMPRODUCT(0.5*(SVir!E119:E141+SVir!$E$1085:$E$1107),0.5*(SKir!E119:E141+SKir!$E$1085:$E$1107),(logKir!E119:E141-logKir!$E$1085:$E$1107-logHir!E119:E141+logHir!$E$1085:$E$1107))</f>
        <v>-8.1739627853303326E-2</v>
      </c>
      <c r="E40" s="6">
        <f>SUMPRODUCT(0.5*(SVir!E119:E141+SVir!$E$1085:$E$1107),0.5*(SLir!E119:E141+SLir!$E$1085:$E$1107),logQir!E119:E141-logQir!$E$1085:$E$1107)</f>
        <v>-1.3539474647584909E-2</v>
      </c>
      <c r="F40" s="6">
        <f t="shared" si="0"/>
        <v>-0.10477210672351242</v>
      </c>
      <c r="H40" s="6"/>
    </row>
    <row r="41" spans="1:8" x14ac:dyDescent="0.15">
      <c r="A41" s="1">
        <v>19</v>
      </c>
      <c r="B41" s="1" t="s">
        <v>124</v>
      </c>
      <c r="C41" s="6">
        <f>SUMPRODUCT(0.5*(SVir!E418:E440+SVir!$E$1085:$E$1107),RTFPir!E418:E440)</f>
        <v>-0.13888798837436933</v>
      </c>
      <c r="D41" s="6">
        <f>SUMPRODUCT(0.5*(SVir!E418:E440+SVir!$E$1085:$E$1107),0.5*(SKir!E418:E440+SKir!$E$1085:$E$1107),(logKir!E418:E440-logKir!$E$1085:$E$1107-logHir!E418:E440+logHir!$E$1085:$E$1107))</f>
        <v>1.4539802595815792E-2</v>
      </c>
      <c r="E41" s="6">
        <f>SUMPRODUCT(0.5*(SVir!E418:E440+SVir!$E$1085:$E$1107),0.5*(SLir!E418:E440+SLir!$E$1085:$E$1107),logQir!E418:E440-logQir!$E$1085:$E$1107)</f>
        <v>1.7911042696441323E-2</v>
      </c>
      <c r="F41" s="6">
        <f t="shared" si="0"/>
        <v>-0.10643714308211222</v>
      </c>
      <c r="H41" s="6"/>
    </row>
    <row r="42" spans="1:8" x14ac:dyDescent="0.15">
      <c r="A42" s="1">
        <v>3</v>
      </c>
      <c r="B42" s="1" t="s">
        <v>57</v>
      </c>
      <c r="C42" s="6">
        <f>SUMPRODUCT(0.5*(SVir!E50:E72+SVir!$E$1085:$E$1107),RTFPir!E50:E72)</f>
        <v>-6.2273964073102969E-2</v>
      </c>
      <c r="D42" s="6">
        <f>SUMPRODUCT(0.5*(SVir!E50:E72+SVir!$E$1085:$E$1107),0.5*(SKir!E50:E72+SKir!$E$1085:$E$1107),(logKir!E50:E72-logKir!$E$1085:$E$1107-logHir!E50:E72+logHir!$E$1085:$E$1107))</f>
        <v>-2.6710193916029142E-2</v>
      </c>
      <c r="E42" s="6">
        <f>SUMPRODUCT(0.5*(SVir!E50:E72+SVir!$E$1085:$E$1107),0.5*(SLir!E50:E72+SLir!$E$1085:$E$1107),logQir!E50:E72-logQir!$E$1085:$E$1107)</f>
        <v>-2.7006848348059161E-2</v>
      </c>
      <c r="F42" s="6">
        <f t="shared" si="0"/>
        <v>-0.11599100633719128</v>
      </c>
      <c r="H42" s="6"/>
    </row>
    <row r="43" spans="1:8" x14ac:dyDescent="0.15">
      <c r="A43" s="1">
        <v>2</v>
      </c>
      <c r="B43" s="1" t="s">
        <v>54</v>
      </c>
      <c r="C43" s="6">
        <f>SUMPRODUCT(0.5*(SVir!E27:E49+SVir!$E$1085:$E$1107),RTFPir!E27:E49)</f>
        <v>-4.2421524064465733E-2</v>
      </c>
      <c r="D43" s="6">
        <f>SUMPRODUCT(0.5*(SVir!E27:E49+SVir!$E$1085:$E$1107),0.5*(SKir!E27:E49+SKir!$E$1085:$E$1107),(logKir!E27:E49-logKir!$E$1085:$E$1107-logHir!E27:E49+logHir!$E$1085:$E$1107))</f>
        <v>-4.9709370106809106E-2</v>
      </c>
      <c r="E43" s="6">
        <f>SUMPRODUCT(0.5*(SVir!E27:E49+SVir!$E$1085:$E$1107),0.5*(SLir!E27:E49+SLir!$E$1085:$E$1107),logQir!E27:E49-logQir!$E$1085:$E$1107)</f>
        <v>-3.5235274201892368E-2</v>
      </c>
      <c r="F43" s="6">
        <f t="shared" si="0"/>
        <v>-0.12736616837316722</v>
      </c>
      <c r="H43" s="6"/>
    </row>
    <row r="44" spans="1:8" x14ac:dyDescent="0.15">
      <c r="A44" s="1">
        <v>39</v>
      </c>
      <c r="B44" s="1" t="s">
        <v>323</v>
      </c>
      <c r="C44" s="6">
        <f>SUMPRODUCT(0.5*(SVir!E878:E900+SVir!$E$1085:$E$1107),RTFPir!E878:E900)</f>
        <v>-4.2697233735868062E-2</v>
      </c>
      <c r="D44" s="6">
        <f>SUMPRODUCT(0.5*(SVir!E878:E900+SVir!$E$1085:$E$1107),0.5*(SKir!E878:E900+SKir!$E$1085:$E$1107),(logKir!E878:E900-logKir!$E$1085:$E$1107-logHir!E878:E900+logHir!$E$1085:$E$1107))</f>
        <v>-6.7089185081428943E-2</v>
      </c>
      <c r="E44" s="6">
        <f>SUMPRODUCT(0.5*(SVir!E878:E900+SVir!$E$1085:$E$1107),0.5*(SLir!E878:E900+SLir!$E$1085:$E$1107),logQir!E878:E900-logQir!$E$1085:$E$1107)</f>
        <v>-2.4387751291347279E-2</v>
      </c>
      <c r="F44" s="6">
        <f t="shared" si="0"/>
        <v>-0.1341741701086443</v>
      </c>
      <c r="H44" s="6"/>
    </row>
    <row r="45" spans="1:8" x14ac:dyDescent="0.15">
      <c r="A45" s="1">
        <v>43</v>
      </c>
      <c r="B45" s="1" t="s">
        <v>332</v>
      </c>
      <c r="C45" s="6">
        <f>SUMPRODUCT(0.5*(SVir!E970:E992+SVir!$E$1085:$E$1107),RTFPir!E970:E992)</f>
        <v>-6.8457561093490799E-2</v>
      </c>
      <c r="D45" s="6">
        <f>SUMPRODUCT(0.5*(SVir!E970:E992+SVir!$E$1085:$E$1107),0.5*(SKir!E970:E992+SKir!$E$1085:$E$1107),(logKir!E970:E992-logKir!$E$1085:$E$1107-logHir!E970:E992+logHir!$E$1085:$E$1107))</f>
        <v>-7.3046167769537915E-2</v>
      </c>
      <c r="E45" s="6">
        <f>SUMPRODUCT(0.5*(SVir!E970:E992+SVir!$E$1085:$E$1107),0.5*(SLir!E970:E992+SLir!$E$1085:$E$1107),logQir!E970:E992-logQir!$E$1085:$E$1107)</f>
        <v>-5.2830077845355296E-3</v>
      </c>
      <c r="F45" s="6">
        <f t="shared" si="0"/>
        <v>-0.14678673664756423</v>
      </c>
      <c r="H45" s="6"/>
    </row>
    <row r="46" spans="1:8" x14ac:dyDescent="0.15">
      <c r="A46" s="1">
        <v>45</v>
      </c>
      <c r="B46" s="1" t="s">
        <v>336</v>
      </c>
      <c r="C46" s="6">
        <f>SUMPRODUCT(0.5*(SVir!E1016:E1038+SVir!$E$1085:$E$1107),RTFPir!E1016:E1038)</f>
        <v>-0.13743067809676737</v>
      </c>
      <c r="D46" s="6">
        <f>SUMPRODUCT(0.5*(SVir!E1016:E1038+SVir!$E$1085:$E$1107),0.5*(SKir!E1016:E1038+SKir!$E$1085:$E$1107),(logKir!E1016:E1038-logKir!$E$1085:$E$1107-logHir!E1016:E1038+logHir!$E$1085:$E$1107))</f>
        <v>6.6213608912046081E-3</v>
      </c>
      <c r="E46" s="6">
        <f>SUMPRODUCT(0.5*(SVir!E1016:E1038+SVir!$E$1085:$E$1107),0.5*(SLir!E1016:E1038+SLir!$E$1085:$E$1107),logQir!E1016:E1038-logQir!$E$1085:$E$1107)</f>
        <v>-1.7880462199255036E-2</v>
      </c>
      <c r="F46" s="6">
        <f t="shared" si="0"/>
        <v>-0.14868977940481781</v>
      </c>
      <c r="H46" s="6"/>
    </row>
    <row r="47" spans="1:8" x14ac:dyDescent="0.15">
      <c r="A47" s="1">
        <v>42</v>
      </c>
      <c r="B47" s="1" t="s">
        <v>386</v>
      </c>
      <c r="C47" s="6">
        <f>SUMPRODUCT(0.5*(SVir!E947:E969+SVir!$E$1085:$E$1107),RTFPir!E947:E969)</f>
        <v>-0.15697690023722013</v>
      </c>
      <c r="D47" s="6">
        <f>SUMPRODUCT(0.5*(SVir!E947:E969+SVir!$E$1085:$E$1107),0.5*(SKir!E947:E969+SKir!$E$1085:$E$1107),(logKir!E947:E969-logKir!$E$1085:$E$1107-logHir!E947:E969+logHir!$E$1085:$E$1107))</f>
        <v>-3.0242116646897538E-2</v>
      </c>
      <c r="E47" s="6">
        <f>SUMPRODUCT(0.5*(SVir!E947:E969+SVir!$E$1085:$E$1107),0.5*(SLir!E947:E969+SLir!$E$1085:$E$1107),logQir!E947:E969-logQir!$E$1085:$E$1107)</f>
        <v>-9.0352220321633682E-3</v>
      </c>
      <c r="F47" s="6">
        <f t="shared" si="0"/>
        <v>-0.19625423891628105</v>
      </c>
      <c r="H47" s="6"/>
    </row>
    <row r="48" spans="1:8" x14ac:dyDescent="0.15">
      <c r="A48" s="1">
        <v>46</v>
      </c>
      <c r="B48" s="1" t="s">
        <v>387</v>
      </c>
      <c r="C48" s="6">
        <f>SUMPRODUCT(0.5*(SVir!E1039:E1061+SVir!$E$1085:$E$1107),RTFPir!E1039:E1061)</f>
        <v>-0.16049268641656214</v>
      </c>
      <c r="D48" s="6">
        <f>SUMPRODUCT(0.5*(SVir!E1039:E1061+SVir!$E$1085:$E$1107),0.5*(SKir!E1039:E1061+SKir!$E$1085:$E$1107),(logKir!E1039:E1061-logKir!$E$1085:$E$1107-logHir!E1039:E1061+logHir!$E$1085:$E$1107))</f>
        <v>-7.8113330124916072E-2</v>
      </c>
      <c r="E48" s="6">
        <f>SUMPRODUCT(0.5*(SVir!E1039:E1061+SVir!$E$1085:$E$1107),0.5*(SLir!E1039:E1061+SLir!$E$1085:$E$1107),logQir!E1039:E1061-logQir!$E$1085:$E$1107)</f>
        <v>-1.1547273199311396E-2</v>
      </c>
      <c r="F48" s="6">
        <f t="shared" si="0"/>
        <v>-0.2501532897407896</v>
      </c>
      <c r="H48" s="6"/>
    </row>
    <row r="49" spans="1:8" x14ac:dyDescent="0.15">
      <c r="A49" s="1">
        <v>32</v>
      </c>
      <c r="B49" s="1" t="s">
        <v>388</v>
      </c>
      <c r="C49" s="6">
        <f>SUMPRODUCT(0.5*(SVir!E717:E739+SVir!$E$1085:$E$1107),RTFPir!E717:E739)</f>
        <v>-0.19526807252840417</v>
      </c>
      <c r="D49" s="6">
        <f>SUMPRODUCT(0.5*(SVir!E717:E739+SVir!$E$1085:$E$1107),0.5*(SKir!E717:E739+SKir!$E$1085:$E$1107),(logKir!E717:E739-logKir!$E$1085:$E$1107-logHir!E717:E739+logHir!$E$1085:$E$1107))</f>
        <v>-5.8143025423914051E-2</v>
      </c>
      <c r="E49" s="6">
        <f>SUMPRODUCT(0.5*(SVir!E717:E739+SVir!$E$1085:$E$1107),0.5*(SLir!E717:E739+SLir!$E$1085:$E$1107),logQir!E717:E739-logQir!$E$1085:$E$1107)</f>
        <v>-6.0382319559748182E-3</v>
      </c>
      <c r="F49" s="6">
        <f t="shared" si="0"/>
        <v>-0.259449329908293</v>
      </c>
      <c r="H49" s="6"/>
    </row>
    <row r="50" spans="1:8" x14ac:dyDescent="0.15">
      <c r="A50" s="1">
        <v>47</v>
      </c>
      <c r="B50" s="1" t="s">
        <v>342</v>
      </c>
      <c r="C50" s="6"/>
      <c r="D50" s="6"/>
      <c r="E50" s="6"/>
    </row>
    <row r="51" spans="1:8" x14ac:dyDescent="0.15">
      <c r="C51" s="6"/>
      <c r="D51" s="6"/>
      <c r="E51" s="6"/>
    </row>
    <row r="52" spans="1:8" x14ac:dyDescent="0.15">
      <c r="C52" s="6"/>
      <c r="D52" s="6"/>
      <c r="E52" s="6"/>
    </row>
    <row r="53" spans="1:8" x14ac:dyDescent="0.15">
      <c r="C53" s="6"/>
      <c r="D53" s="6"/>
      <c r="E53" s="6"/>
    </row>
    <row r="54" spans="1:8" x14ac:dyDescent="0.15">
      <c r="C54" s="6"/>
      <c r="D54" s="6"/>
      <c r="E54" s="6"/>
    </row>
    <row r="55" spans="1:8" x14ac:dyDescent="0.15">
      <c r="C55" s="6"/>
      <c r="D55" s="6"/>
      <c r="E55" s="6"/>
    </row>
    <row r="56" spans="1:8" x14ac:dyDescent="0.15">
      <c r="C56" s="6"/>
      <c r="D56" s="6"/>
      <c r="E56" s="6"/>
    </row>
    <row r="57" spans="1:8" x14ac:dyDescent="0.15">
      <c r="C57" s="6"/>
      <c r="D57" s="6"/>
      <c r="E57" s="6"/>
    </row>
    <row r="58" spans="1:8" x14ac:dyDescent="0.15">
      <c r="C58" s="6"/>
      <c r="D58" s="6"/>
      <c r="E58" s="6"/>
    </row>
    <row r="59" spans="1:8" x14ac:dyDescent="0.15">
      <c r="C59" s="6"/>
      <c r="D59" s="6"/>
      <c r="E59" s="6"/>
    </row>
    <row r="60" spans="1:8" x14ac:dyDescent="0.15">
      <c r="C60" s="6"/>
      <c r="D60" s="6"/>
      <c r="E60" s="6"/>
    </row>
    <row r="61" spans="1:8" x14ac:dyDescent="0.15">
      <c r="C61" s="6"/>
      <c r="D61" s="6"/>
      <c r="E61" s="6"/>
    </row>
    <row r="62" spans="1:8" x14ac:dyDescent="0.15">
      <c r="C62" s="6"/>
      <c r="D62" s="6"/>
      <c r="E62" s="6"/>
    </row>
    <row r="63" spans="1:8" x14ac:dyDescent="0.15">
      <c r="C63" s="6"/>
      <c r="D63" s="6"/>
      <c r="E63" s="6"/>
    </row>
    <row r="64" spans="1:8" x14ac:dyDescent="0.15">
      <c r="C64" s="6"/>
      <c r="D64" s="6"/>
      <c r="E64" s="6"/>
    </row>
    <row r="65" spans="3:5" x14ac:dyDescent="0.15">
      <c r="C65" s="6"/>
      <c r="D65" s="6"/>
      <c r="E65" s="6"/>
    </row>
    <row r="66" spans="3:5" x14ac:dyDescent="0.15">
      <c r="C66" s="6"/>
      <c r="D66" s="6"/>
      <c r="E66" s="6"/>
    </row>
    <row r="67" spans="3:5" x14ac:dyDescent="0.15">
      <c r="C67" s="6"/>
      <c r="D67" s="6"/>
      <c r="E67" s="6"/>
    </row>
    <row r="68" spans="3:5" x14ac:dyDescent="0.15">
      <c r="C68" s="6"/>
      <c r="D68" s="6"/>
      <c r="E68" s="6"/>
    </row>
    <row r="69" spans="3:5" x14ac:dyDescent="0.15">
      <c r="C69" s="6"/>
      <c r="D69" s="6"/>
      <c r="E69" s="6"/>
    </row>
    <row r="70" spans="3:5" x14ac:dyDescent="0.15">
      <c r="C70" s="6"/>
      <c r="D70" s="6"/>
      <c r="E70" s="6"/>
    </row>
    <row r="71" spans="3:5" x14ac:dyDescent="0.15">
      <c r="C71" s="6"/>
      <c r="D71" s="6"/>
      <c r="E71" s="6"/>
    </row>
    <row r="72" spans="3:5" x14ac:dyDescent="0.15">
      <c r="C72" s="6"/>
      <c r="D72" s="6"/>
      <c r="E72" s="6"/>
    </row>
    <row r="73" spans="3:5" x14ac:dyDescent="0.15">
      <c r="C73" s="6"/>
      <c r="D73" s="6"/>
      <c r="E73" s="6"/>
    </row>
    <row r="74" spans="3:5" x14ac:dyDescent="0.15">
      <c r="C74" s="6"/>
    </row>
    <row r="75" spans="3:5" x14ac:dyDescent="0.15">
      <c r="C75" s="6"/>
    </row>
    <row r="76" spans="3:5" x14ac:dyDescent="0.15">
      <c r="C76" s="6"/>
    </row>
    <row r="77" spans="3:5" x14ac:dyDescent="0.15">
      <c r="C77" s="6"/>
    </row>
    <row r="78" spans="3:5" x14ac:dyDescent="0.15">
      <c r="C78" s="6"/>
    </row>
    <row r="79" spans="3:5" x14ac:dyDescent="0.15">
      <c r="C79" s="6"/>
    </row>
    <row r="80" spans="3:5" x14ac:dyDescent="0.15">
      <c r="C80" s="6"/>
    </row>
    <row r="81" spans="3:3" x14ac:dyDescent="0.15">
      <c r="C81" s="6"/>
    </row>
    <row r="82" spans="3:3" x14ac:dyDescent="0.15">
      <c r="C82" s="6"/>
    </row>
    <row r="83" spans="3:3" x14ac:dyDescent="0.15">
      <c r="C83" s="6"/>
    </row>
    <row r="84" spans="3:3" x14ac:dyDescent="0.15">
      <c r="C84" s="6"/>
    </row>
    <row r="85" spans="3:3" x14ac:dyDescent="0.15">
      <c r="C85" s="6"/>
    </row>
    <row r="86" spans="3:3" x14ac:dyDescent="0.15">
      <c r="C86" s="6"/>
    </row>
    <row r="87" spans="3:3" x14ac:dyDescent="0.15">
      <c r="C87" s="6"/>
    </row>
    <row r="88" spans="3:3" x14ac:dyDescent="0.15">
      <c r="C88" s="6"/>
    </row>
    <row r="89" spans="3:3" x14ac:dyDescent="0.15">
      <c r="C89" s="6"/>
    </row>
    <row r="90" spans="3:3" x14ac:dyDescent="0.15">
      <c r="C90" s="6"/>
    </row>
    <row r="91" spans="3:3" x14ac:dyDescent="0.15">
      <c r="C91" s="6"/>
    </row>
    <row r="92" spans="3:3" x14ac:dyDescent="0.15">
      <c r="C92" s="6"/>
    </row>
    <row r="93" spans="3:3" x14ac:dyDescent="0.15">
      <c r="C93" s="6"/>
    </row>
    <row r="94" spans="3:3" x14ac:dyDescent="0.15">
      <c r="C94" s="6"/>
    </row>
    <row r="95" spans="3:3" x14ac:dyDescent="0.15">
      <c r="C95" s="6"/>
    </row>
    <row r="96" spans="3:3" x14ac:dyDescent="0.15">
      <c r="C96" s="6"/>
    </row>
    <row r="97" spans="3:3" x14ac:dyDescent="0.15">
      <c r="C97" s="6"/>
    </row>
    <row r="98" spans="3:3" x14ac:dyDescent="0.15">
      <c r="C98" s="6"/>
    </row>
    <row r="99" spans="3:3" x14ac:dyDescent="0.15">
      <c r="C99" s="6"/>
    </row>
    <row r="100" spans="3:3" x14ac:dyDescent="0.15">
      <c r="C100" s="6"/>
    </row>
    <row r="101" spans="3:3" x14ac:dyDescent="0.15">
      <c r="C101" s="6"/>
    </row>
    <row r="102" spans="3:3" x14ac:dyDescent="0.15">
      <c r="C102" s="6"/>
    </row>
    <row r="103" spans="3:3" x14ac:dyDescent="0.15">
      <c r="C103" s="6"/>
    </row>
    <row r="104" spans="3:3" x14ac:dyDescent="0.15">
      <c r="C104" s="6"/>
    </row>
    <row r="105" spans="3:3" x14ac:dyDescent="0.15">
      <c r="C105" s="6"/>
    </row>
    <row r="106" spans="3:3" x14ac:dyDescent="0.15">
      <c r="C106" s="6"/>
    </row>
    <row r="107" spans="3:3" x14ac:dyDescent="0.15">
      <c r="C107" s="6"/>
    </row>
    <row r="108" spans="3:3" x14ac:dyDescent="0.15">
      <c r="C108" s="6"/>
    </row>
    <row r="109" spans="3:3" x14ac:dyDescent="0.15">
      <c r="C109" s="6"/>
    </row>
    <row r="110" spans="3:3" x14ac:dyDescent="0.15">
      <c r="C110" s="6"/>
    </row>
    <row r="111" spans="3:3" x14ac:dyDescent="0.15">
      <c r="C111" s="6"/>
    </row>
    <row r="112" spans="3:3" x14ac:dyDescent="0.15">
      <c r="C112" s="6"/>
    </row>
    <row r="113" spans="3:3" x14ac:dyDescent="0.15">
      <c r="C113" s="6"/>
    </row>
    <row r="114" spans="3:3" x14ac:dyDescent="0.15">
      <c r="C114" s="6"/>
    </row>
    <row r="115" spans="3:3" x14ac:dyDescent="0.15">
      <c r="C115" s="6"/>
    </row>
    <row r="116" spans="3:3" x14ac:dyDescent="0.15">
      <c r="C116" s="6"/>
    </row>
    <row r="117" spans="3:3" x14ac:dyDescent="0.15">
      <c r="C117" s="6"/>
    </row>
    <row r="118" spans="3:3" x14ac:dyDescent="0.15">
      <c r="C118" s="6"/>
    </row>
    <row r="119" spans="3:3" x14ac:dyDescent="0.15">
      <c r="C119" s="6"/>
    </row>
  </sheetData>
  <sortState ref="A4:F50">
    <sortCondition descending="1" ref="F4:F50"/>
  </sortState>
  <phoneticPr fontId="4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H119"/>
  <sheetViews>
    <sheetView workbookViewId="0">
      <pane xSplit="2" ySplit="3" topLeftCell="C4" activePane="bottomRight" state="frozen"/>
      <selection activeCell="F4" sqref="F4"/>
      <selection pane="topRight" activeCell="F4" sqref="F4"/>
      <selection pane="bottomLeft" activeCell="F4" sqref="F4"/>
      <selection pane="bottomRight" activeCell="C4" sqref="C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5" width="9.83203125" style="1" customWidth="1"/>
    <col min="6" max="16384" width="9.33203125" style="1"/>
  </cols>
  <sheetData>
    <row r="1" spans="1:8" x14ac:dyDescent="0.15">
      <c r="A1" s="1" t="s">
        <v>49</v>
      </c>
    </row>
    <row r="2" spans="1:8" x14ac:dyDescent="0.15">
      <c r="A2" s="1" t="s">
        <v>44</v>
      </c>
    </row>
    <row r="3" spans="1:8" x14ac:dyDescent="0.15">
      <c r="C3" s="1" t="s">
        <v>45</v>
      </c>
      <c r="D3" s="1" t="s">
        <v>41</v>
      </c>
      <c r="E3" s="1" t="s">
        <v>43</v>
      </c>
      <c r="F3" s="1" t="s">
        <v>50</v>
      </c>
    </row>
    <row r="4" spans="1:8" x14ac:dyDescent="0.15">
      <c r="A4" s="1">
        <v>14</v>
      </c>
      <c r="B4" s="1" t="s">
        <v>390</v>
      </c>
      <c r="C4" s="6">
        <f>SUMPRODUCT(0.5*(SVir!F303:F325+SVir!$F$1085:$F$1107),RTFPir!F303:F325)</f>
        <v>0.10443640549698101</v>
      </c>
      <c r="D4" s="6">
        <f>SUMPRODUCT(0.5*(SVir!F303:F325+SVir!$F$1085:$F$1107),0.5*(SKir!F303:F325+SKir!$F$1085:$F$1107),(logKir!F303:F325-logKir!$F$1085:$F$1107-logHir!F303:F325+logHir!$F$1085:$F$1107))</f>
        <v>7.4063233087765051E-2</v>
      </c>
      <c r="E4" s="6">
        <f>SUMPRODUCT(0.5*(SVir!F303:F325+SVir!$F$1085:$F$1107),0.5*(SLir!F303:F325+SLir!$F$1085:$F$1107),logQir!F303:F325-logQir!$F$1085:$F$1107)</f>
        <v>6.4475150830381342E-2</v>
      </c>
      <c r="F4" s="6">
        <f t="shared" ref="F4:F50" si="0">SUM(C4:E4)</f>
        <v>0.2429747894151274</v>
      </c>
      <c r="H4" s="6"/>
    </row>
    <row r="5" spans="1:8" x14ac:dyDescent="0.15">
      <c r="A5" s="1">
        <v>27</v>
      </c>
      <c r="B5" s="1" t="s">
        <v>355</v>
      </c>
      <c r="C5" s="6">
        <f>SUMPRODUCT(0.5*(SVir!F602:F624+SVir!$F$1085:$F$1107),RTFPir!F602:F624)</f>
        <v>0.13812703854038499</v>
      </c>
      <c r="D5" s="6">
        <f>SUMPRODUCT(0.5*(SVir!F602:F624+SVir!$F$1085:$F$1107),0.5*(SKir!F602:F624+SKir!$F$1085:$F$1107),(logKir!F602:F624-logKir!$F$1085:$F$1107-logHir!F602:F624+logHir!$F$1085:$F$1107))</f>
        <v>2.4886691278387794E-2</v>
      </c>
      <c r="E5" s="6">
        <f>SUMPRODUCT(0.5*(SVir!F602:F624+SVir!$F$1085:$F$1107),0.5*(SLir!F602:F624+SLir!$F$1085:$F$1107),logQir!F602:F624-logQir!$F$1085:$F$1107)</f>
        <v>7.7259986081828227E-2</v>
      </c>
      <c r="F5" s="6">
        <f t="shared" si="0"/>
        <v>0.24027371590060104</v>
      </c>
      <c r="H5" s="6"/>
    </row>
    <row r="6" spans="1:8" x14ac:dyDescent="0.15">
      <c r="A6" s="1">
        <v>25</v>
      </c>
      <c r="B6" s="1" t="s">
        <v>391</v>
      </c>
      <c r="C6" s="6">
        <f>SUMPRODUCT(0.5*(SVir!F556:F578+SVir!$F$1085:$F$1107),RTFPir!F556:F578)</f>
        <v>0.13508490975171497</v>
      </c>
      <c r="D6" s="6">
        <f>SUMPRODUCT(0.5*(SVir!F556:F578+SVir!$F$1085:$F$1107),0.5*(SKir!F556:F578+SKir!$F$1085:$F$1107),(logKir!F556:F578-logKir!$F$1085:$F$1107-logHir!F556:F578+logHir!$F$1085:$F$1107))</f>
        <v>0.11404241995809106</v>
      </c>
      <c r="E6" s="6">
        <f>SUMPRODUCT(0.5*(SVir!F556:F578+SVir!$F$1085:$F$1107),0.5*(SLir!F556:F578+SLir!$F$1085:$F$1107),logQir!F556:F578-logQir!$F$1085:$F$1107)</f>
        <v>-1.1260945990478374E-2</v>
      </c>
      <c r="F6" s="6">
        <f t="shared" si="0"/>
        <v>0.23786638371932767</v>
      </c>
      <c r="H6" s="6"/>
    </row>
    <row r="7" spans="1:8" x14ac:dyDescent="0.15">
      <c r="A7" s="1">
        <v>28</v>
      </c>
      <c r="B7" s="1" t="s">
        <v>151</v>
      </c>
      <c r="C7" s="6">
        <f>SUMPRODUCT(0.5*(SVir!F625:F647+SVir!$F$1085:$F$1107),RTFPir!F625:F647)</f>
        <v>9.7247878604800081E-2</v>
      </c>
      <c r="D7" s="6">
        <f>SUMPRODUCT(0.5*(SVir!F625:F647+SVir!$F$1085:$F$1107),0.5*(SKir!F625:F647+SKir!$F$1085:$F$1107),(logKir!F625:F647-logKir!$F$1085:$F$1107-logHir!F625:F647+logHir!$F$1085:$F$1107))</f>
        <v>7.0057148582018239E-2</v>
      </c>
      <c r="E7" s="6">
        <f>SUMPRODUCT(0.5*(SVir!F625:F647+SVir!$F$1085:$F$1107),0.5*(SLir!F625:F647+SLir!$F$1085:$F$1107),logQir!F625:F647-logQir!$F$1085:$F$1107)</f>
        <v>2.704481126974892E-2</v>
      </c>
      <c r="F7" s="6">
        <f t="shared" si="0"/>
        <v>0.19434983845656725</v>
      </c>
      <c r="H7" s="6"/>
    </row>
    <row r="8" spans="1:8" x14ac:dyDescent="0.15">
      <c r="A8" s="1">
        <v>12</v>
      </c>
      <c r="B8" s="1" t="s">
        <v>104</v>
      </c>
      <c r="C8" s="6">
        <f>SUMPRODUCT(0.5*(SVir!F257:F279+SVir!$F$1085:$F$1107),RTFPir!F257:F279)</f>
        <v>5.9225729852543228E-2</v>
      </c>
      <c r="D8" s="6">
        <f>SUMPRODUCT(0.5*(SVir!F257:F279+SVir!$F$1085:$F$1107),0.5*(SKir!F257:F279+SKir!$F$1085:$F$1107),(logKir!F257:F279-logKir!$F$1085:$F$1107-logHir!F257:F279+logHir!$F$1085:$F$1107))</f>
        <v>9.7350561529224555E-2</v>
      </c>
      <c r="E8" s="6">
        <f>SUMPRODUCT(0.5*(SVir!F257:F279+SVir!$F$1085:$F$1107),0.5*(SLir!F257:F279+SLir!$F$1085:$F$1107),logQir!F257:F279-logQir!$F$1085:$F$1107)</f>
        <v>2.3907210122827333E-2</v>
      </c>
      <c r="F8" s="6">
        <f t="shared" si="0"/>
        <v>0.18048350150459513</v>
      </c>
      <c r="H8" s="6"/>
    </row>
    <row r="9" spans="1:8" x14ac:dyDescent="0.15">
      <c r="A9" s="1">
        <v>9</v>
      </c>
      <c r="B9" s="1" t="s">
        <v>279</v>
      </c>
      <c r="C9" s="6">
        <f>SUMPRODUCT(0.5*(SVir!F188:F210+SVir!$F$1085:$F$1107),RTFPir!F188:F210)</f>
        <v>0.17905584615744613</v>
      </c>
      <c r="D9" s="6">
        <f>SUMPRODUCT(0.5*(SVir!F188:F210+SVir!$F$1085:$F$1107),0.5*(SKir!F188:F210+SKir!$F$1085:$F$1107),(logKir!F188:F210-logKir!$F$1085:$F$1107-logHir!F188:F210+logHir!$F$1085:$F$1107))</f>
        <v>7.8380216555967355E-3</v>
      </c>
      <c r="E9" s="6">
        <f>SUMPRODUCT(0.5*(SVir!F188:F210+SVir!$F$1085:$F$1107),0.5*(SLir!F188:F210+SLir!$F$1085:$F$1107),logQir!F188:F210-logQir!$F$1085:$F$1107)</f>
        <v>-1.1147915843171643E-2</v>
      </c>
      <c r="F9" s="6">
        <f t="shared" si="0"/>
        <v>0.17574595196987122</v>
      </c>
      <c r="H9" s="6"/>
    </row>
    <row r="10" spans="1:8" x14ac:dyDescent="0.15">
      <c r="A10" s="1">
        <v>13</v>
      </c>
      <c r="B10" s="1" t="s">
        <v>406</v>
      </c>
      <c r="C10" s="6">
        <f>SUMPRODUCT(0.5*(SVir!F280:F302+SVir!$F$1085:$F$1107),RTFPir!F280:F302)</f>
        <v>2.5821284565722892E-2</v>
      </c>
      <c r="D10" s="6">
        <f>SUMPRODUCT(0.5*(SVir!F280:F302+SVir!$F$1085:$F$1107),0.5*(SKir!F280:F302+SKir!$F$1085:$F$1107),(logKir!F280:F302-logKir!$F$1085:$F$1107-logHir!F280:F302+logHir!$F$1085:$F$1107))</f>
        <v>-2.0673963086175005E-3</v>
      </c>
      <c r="E10" s="6">
        <f>SUMPRODUCT(0.5*(SVir!F280:F302+SVir!$F$1085:$F$1107),0.5*(SLir!F280:F302+SLir!$F$1085:$F$1107),logQir!F280:F302-logQir!$F$1085:$F$1107)</f>
        <v>0.15195672084830583</v>
      </c>
      <c r="F10" s="6">
        <f t="shared" si="0"/>
        <v>0.17571060910541123</v>
      </c>
      <c r="H10" s="6"/>
    </row>
    <row r="11" spans="1:8" x14ac:dyDescent="0.15">
      <c r="A11" s="1">
        <v>34</v>
      </c>
      <c r="B11" s="1" t="s">
        <v>393</v>
      </c>
      <c r="C11" s="6">
        <f>SUMPRODUCT(0.5*(SVir!F763:F785+SVir!$F$1085:$F$1107),RTFPir!F763:F785)</f>
        <v>0.13947048925439923</v>
      </c>
      <c r="D11" s="6">
        <f>SUMPRODUCT(0.5*(SVir!F763:F785+SVir!$F$1085:$F$1107),0.5*(SKir!F763:F785+SKir!$F$1085:$F$1107),(logKir!F763:F785-logKir!$F$1085:$F$1107-logHir!F763:F785+logHir!$F$1085:$F$1107))</f>
        <v>6.9479451538154912E-3</v>
      </c>
      <c r="E11" s="6">
        <f>SUMPRODUCT(0.5*(SVir!F763:F785+SVir!$F$1085:$F$1107),0.5*(SLir!F763:F785+SLir!$F$1085:$F$1107),logQir!F763:F785-logQir!$F$1085:$F$1107)</f>
        <v>2.6228097705487771E-2</v>
      </c>
      <c r="F11" s="6">
        <f t="shared" si="0"/>
        <v>0.17264653211370251</v>
      </c>
      <c r="H11" s="6"/>
    </row>
    <row r="12" spans="1:8" x14ac:dyDescent="0.15">
      <c r="A12" s="1">
        <v>26</v>
      </c>
      <c r="B12" s="1" t="s">
        <v>352</v>
      </c>
      <c r="C12" s="6">
        <f>SUMPRODUCT(0.5*(SVir!F579:F601+SVir!$F$1085:$F$1107),RTFPir!F579:F601)</f>
        <v>7.868914350300614E-2</v>
      </c>
      <c r="D12" s="6">
        <f>SUMPRODUCT(0.5*(SVir!F579:F601+SVir!$F$1085:$F$1107),0.5*(SKir!F579:F601+SKir!$F$1085:$F$1107),(logKir!F579:F601-logKir!$F$1085:$F$1107-logHir!F579:F601+logHir!$F$1085:$F$1107))</f>
        <v>1.9334989658787022E-2</v>
      </c>
      <c r="E12" s="6">
        <f>SUMPRODUCT(0.5*(SVir!F579:F601+SVir!$F$1085:$F$1107),0.5*(SLir!F579:F601+SLir!$F$1085:$F$1107),logQir!F579:F601-logQir!$F$1085:$F$1107)</f>
        <v>5.212694548888084E-2</v>
      </c>
      <c r="F12" s="6">
        <f t="shared" si="0"/>
        <v>0.15015107865067401</v>
      </c>
      <c r="H12" s="6"/>
    </row>
    <row r="13" spans="1:8" x14ac:dyDescent="0.15">
      <c r="A13" s="1">
        <v>23</v>
      </c>
      <c r="B13" s="1" t="s">
        <v>141</v>
      </c>
      <c r="C13" s="6">
        <f>SUMPRODUCT(0.5*(SVir!F510:F532+SVir!$F$1085:$F$1107),RTFPir!F510:F532)</f>
        <v>8.2859407749458519E-2</v>
      </c>
      <c r="D13" s="6">
        <f>SUMPRODUCT(0.5*(SVir!F510:F532+SVir!$F$1085:$F$1107),0.5*(SKir!F510:F532+SKir!$F$1085:$F$1107),(logKir!F510:F532-logKir!$F$1085:$F$1107-logHir!F510:F532+logHir!$F$1085:$F$1107))</f>
        <v>5.3364817191741895E-2</v>
      </c>
      <c r="E13" s="6">
        <f>SUMPRODUCT(0.5*(SVir!F510:F532+SVir!$F$1085:$F$1107),0.5*(SLir!F510:F532+SLir!$F$1085:$F$1107),logQir!F510:F532-logQir!$F$1085:$F$1107)</f>
        <v>1.3346645848167946E-2</v>
      </c>
      <c r="F13" s="6">
        <f t="shared" si="0"/>
        <v>0.14957087078936834</v>
      </c>
      <c r="H13" s="6"/>
    </row>
    <row r="14" spans="1:8" x14ac:dyDescent="0.15">
      <c r="A14" s="1">
        <v>40</v>
      </c>
      <c r="B14" s="1" t="s">
        <v>392</v>
      </c>
      <c r="C14" s="6">
        <f>SUMPRODUCT(0.5*(SVir!F901:F923+SVir!$F$1085:$F$1107),RTFPir!F901:F923)</f>
        <v>0.11638923374116387</v>
      </c>
      <c r="D14" s="6">
        <f>SUMPRODUCT(0.5*(SVir!F901:F923+SVir!$F$1085:$F$1107),0.5*(SKir!F901:F923+SKir!$F$1085:$F$1107),(logKir!F901:F923-logKir!$F$1085:$F$1107-logHir!F901:F923+logHir!$F$1085:$F$1107))</f>
        <v>-1.2107094945976371E-3</v>
      </c>
      <c r="E14" s="6">
        <f>SUMPRODUCT(0.5*(SVir!F901:F923+SVir!$F$1085:$F$1107),0.5*(SLir!F901:F923+SLir!$F$1085:$F$1107),logQir!F901:F923-logQir!$F$1085:$F$1107)</f>
        <v>3.4141582646434132E-2</v>
      </c>
      <c r="F14" s="6">
        <f t="shared" si="0"/>
        <v>0.14932010689300038</v>
      </c>
      <c r="H14" s="6"/>
    </row>
    <row r="15" spans="1:8" x14ac:dyDescent="0.15">
      <c r="A15" s="1">
        <v>16</v>
      </c>
      <c r="B15" s="1" t="s">
        <v>394</v>
      </c>
      <c r="C15" s="6">
        <f>SUMPRODUCT(0.5*(SVir!F349:F371+SVir!$F$1085:$F$1107),RTFPir!F349:F371)</f>
        <v>9.6977099853292212E-2</v>
      </c>
      <c r="D15" s="6">
        <f>SUMPRODUCT(0.5*(SVir!F349:F371+SVir!$F$1085:$F$1107),0.5*(SKir!F349:F371+SKir!$F$1085:$F$1107),(logKir!F349:F371-logKir!$F$1085:$F$1107-logHir!F349:F371+logHir!$F$1085:$F$1107))</f>
        <v>5.5451620639145237E-2</v>
      </c>
      <c r="E15" s="6">
        <f>SUMPRODUCT(0.5*(SVir!F349:F371+SVir!$F$1085:$F$1107),0.5*(SLir!F349:F371+SLir!$F$1085:$F$1107),logQir!F349:F371-logQir!$F$1085:$F$1107)</f>
        <v>-1.4253744917220141E-2</v>
      </c>
      <c r="F15" s="6">
        <f t="shared" si="0"/>
        <v>0.1381749755752173</v>
      </c>
      <c r="H15" s="6"/>
    </row>
    <row r="16" spans="1:8" x14ac:dyDescent="0.15">
      <c r="A16" s="1">
        <v>37</v>
      </c>
      <c r="B16" s="1" t="s">
        <v>319</v>
      </c>
      <c r="C16" s="6">
        <f>SUMPRODUCT(0.5*(SVir!F832:F854+SVir!$F$1085:$F$1107),RTFPir!F832:F854)</f>
        <v>8.8808430645161737E-2</v>
      </c>
      <c r="D16" s="6">
        <f>SUMPRODUCT(0.5*(SVir!F832:F854+SVir!$F$1085:$F$1107),0.5*(SKir!F832:F854+SKir!$F$1085:$F$1107),(logKir!F832:F854-logKir!$F$1085:$F$1107-logHir!F832:F854+logHir!$F$1085:$F$1107))</f>
        <v>2.7491118888432094E-2</v>
      </c>
      <c r="E16" s="6">
        <f>SUMPRODUCT(0.5*(SVir!F832:F854+SVir!$F$1085:$F$1107),0.5*(SLir!F832:F854+SLir!$F$1085:$F$1107),logQir!F832:F854-logQir!$F$1085:$F$1107)</f>
        <v>4.7529579835263094E-3</v>
      </c>
      <c r="F16" s="6">
        <f t="shared" si="0"/>
        <v>0.12105250751712014</v>
      </c>
      <c r="H16" s="6"/>
    </row>
    <row r="17" spans="1:8" x14ac:dyDescent="0.15">
      <c r="A17" s="1">
        <v>29</v>
      </c>
      <c r="B17" s="1" t="s">
        <v>299</v>
      </c>
      <c r="C17" s="6">
        <f>SUMPRODUCT(0.5*(SVir!F648:F670+SVir!$F$1085:$F$1107),RTFPir!F648:F670)</f>
        <v>3.2981834593660442E-2</v>
      </c>
      <c r="D17" s="6">
        <f>SUMPRODUCT(0.5*(SVir!F648:F670+SVir!$F$1085:$F$1107),0.5*(SKir!F648:F670+SKir!$F$1085:$F$1107),(logKir!F648:F670-logKir!$F$1085:$F$1107-logHir!F648:F670+logHir!$F$1085:$F$1107))</f>
        <v>4.9729830690665444E-2</v>
      </c>
      <c r="E17" s="6">
        <f>SUMPRODUCT(0.5*(SVir!F648:F670+SVir!$F$1085:$F$1107),0.5*(SLir!F648:F670+SLir!$F$1085:$F$1107),logQir!F648:F670-logQir!$F$1085:$F$1107)</f>
        <v>2.7389746101719976E-2</v>
      </c>
      <c r="F17" s="6">
        <f t="shared" si="0"/>
        <v>0.11010141138604586</v>
      </c>
      <c r="H17" s="6"/>
    </row>
    <row r="18" spans="1:8" x14ac:dyDescent="0.15">
      <c r="A18" s="1">
        <v>8</v>
      </c>
      <c r="B18" s="1" t="s">
        <v>395</v>
      </c>
      <c r="C18" s="6">
        <f>SUMPRODUCT(0.5*(SVir!F165:F187+SVir!$F$1085:$F$1107),RTFPir!F165:F187)</f>
        <v>3.4516690360809517E-2</v>
      </c>
      <c r="D18" s="6">
        <f>SUMPRODUCT(0.5*(SVir!F165:F187+SVir!$F$1085:$F$1107),0.5*(SKir!F165:F187+SKir!$F$1085:$F$1107),(logKir!F165:F187-logKir!$F$1085:$F$1107-logHir!F165:F187+logHir!$F$1085:$F$1107))</f>
        <v>8.2122287215758177E-2</v>
      </c>
      <c r="E18" s="6">
        <f>SUMPRODUCT(0.5*(SVir!F165:F187+SVir!$F$1085:$F$1107),0.5*(SLir!F165:F187+SLir!$F$1085:$F$1107),logQir!F165:F187-logQir!$F$1085:$F$1107)</f>
        <v>-1.1342559386183042E-2</v>
      </c>
      <c r="F18" s="6">
        <f t="shared" si="0"/>
        <v>0.10529641819038464</v>
      </c>
      <c r="H18" s="6"/>
    </row>
    <row r="19" spans="1:8" x14ac:dyDescent="0.15">
      <c r="A19" s="1">
        <v>30</v>
      </c>
      <c r="B19" s="1" t="s">
        <v>396</v>
      </c>
      <c r="C19" s="6">
        <f>SUMPRODUCT(0.5*(SVir!F671:F693+SVir!$F$1085:$F$1107),RTFPir!F671:F693)</f>
        <v>2.777108252811188E-2</v>
      </c>
      <c r="D19" s="6">
        <f>SUMPRODUCT(0.5*(SVir!F671:F693+SVir!$F$1085:$F$1107),0.5*(SKir!F671:F693+SKir!$F$1085:$F$1107),(logKir!F671:F693-logKir!$F$1085:$F$1107-logHir!F671:F693+logHir!$F$1085:$F$1107))</f>
        <v>7.715961885515063E-2</v>
      </c>
      <c r="E19" s="6">
        <f>SUMPRODUCT(0.5*(SVir!F671:F693+SVir!$F$1085:$F$1107),0.5*(SLir!F671:F693+SLir!$F$1085:$F$1107),logQir!F671:F693-logQir!$F$1085:$F$1107)</f>
        <v>-1.6356178540108245E-3</v>
      </c>
      <c r="F19" s="6">
        <f t="shared" si="0"/>
        <v>0.10329508352925168</v>
      </c>
      <c r="H19" s="6"/>
    </row>
    <row r="20" spans="1:8" x14ac:dyDescent="0.15">
      <c r="A20" s="1">
        <v>22</v>
      </c>
      <c r="B20" s="1" t="s">
        <v>137</v>
      </c>
      <c r="C20" s="6">
        <f>SUMPRODUCT(0.5*(SVir!F487:F509+SVir!$F$1085:$F$1107),RTFPir!F487:F509)</f>
        <v>8.6814228975908E-2</v>
      </c>
      <c r="D20" s="6">
        <f>SUMPRODUCT(0.5*(SVir!F487:F509+SVir!$F$1085:$F$1107),0.5*(SKir!F487:F509+SKir!$F$1085:$F$1107),(logKir!F487:F509-logKir!$F$1085:$F$1107-logHir!F487:F509+logHir!$F$1085:$F$1107))</f>
        <v>8.6161192081827941E-3</v>
      </c>
      <c r="E20" s="6">
        <f>SUMPRODUCT(0.5*(SVir!F487:F509+SVir!$F$1085:$F$1107),0.5*(SLir!F487:F509+SLir!$F$1085:$F$1107),logQir!F487:F509-logQir!$F$1085:$F$1107)</f>
        <v>-1.0570684871178793E-2</v>
      </c>
      <c r="F20" s="6">
        <f t="shared" si="0"/>
        <v>8.4859663312912004E-2</v>
      </c>
      <c r="H20" s="6"/>
    </row>
    <row r="21" spans="1:8" x14ac:dyDescent="0.15">
      <c r="A21" s="1">
        <v>10</v>
      </c>
      <c r="B21" s="1" t="s">
        <v>96</v>
      </c>
      <c r="C21" s="6">
        <f>SUMPRODUCT(0.5*(SVir!F211:F233+SVir!$F$1085:$F$1107),RTFPir!F211:F233)</f>
        <v>6.5405887818891367E-2</v>
      </c>
      <c r="D21" s="6">
        <f>SUMPRODUCT(0.5*(SVir!F211:F233+SVir!$F$1085:$F$1107),0.5*(SKir!F211:F233+SKir!$F$1085:$F$1107),(logKir!F211:F233-logKir!$F$1085:$F$1107-logHir!F211:F233+logHir!$F$1085:$F$1107))</f>
        <v>2.7017713702818486E-2</v>
      </c>
      <c r="E21" s="6">
        <f>SUMPRODUCT(0.5*(SVir!F211:F233+SVir!$F$1085:$F$1107),0.5*(SLir!F211:F233+SLir!$F$1085:$F$1107),logQir!F211:F233-logQir!$F$1085:$F$1107)</f>
        <v>-7.6469934041964926E-3</v>
      </c>
      <c r="F21" s="6">
        <f t="shared" si="0"/>
        <v>8.4776608117513363E-2</v>
      </c>
      <c r="H21" s="6"/>
    </row>
    <row r="22" spans="1:8" x14ac:dyDescent="0.15">
      <c r="A22" s="1">
        <v>35</v>
      </c>
      <c r="B22" s="1" t="s">
        <v>398</v>
      </c>
      <c r="C22" s="6">
        <f>SUMPRODUCT(0.5*(SVir!F786:F808+SVir!$F$1085:$F$1107),RTFPir!F786:F808)</f>
        <v>4.8443581428730183E-2</v>
      </c>
      <c r="D22" s="6">
        <f>SUMPRODUCT(0.5*(SVir!F786:F808+SVir!$F$1085:$F$1107),0.5*(SKir!F786:F808+SKir!$F$1085:$F$1107),(logKir!F786:F808-logKir!$F$1085:$F$1107-logHir!F786:F808+logHir!$F$1085:$F$1107))</f>
        <v>2.5747747252108683E-2</v>
      </c>
      <c r="E22" s="6">
        <f>SUMPRODUCT(0.5*(SVir!F786:F808+SVir!$F$1085:$F$1107),0.5*(SLir!F786:F808+SLir!$F$1085:$F$1107),logQir!F786:F808-logQir!$F$1085:$F$1107)</f>
        <v>8.320690440746726E-3</v>
      </c>
      <c r="F22" s="6">
        <f t="shared" si="0"/>
        <v>8.2512019121585581E-2</v>
      </c>
      <c r="H22" s="6"/>
    </row>
    <row r="23" spans="1:8" x14ac:dyDescent="0.15">
      <c r="A23" s="1">
        <v>33</v>
      </c>
      <c r="B23" s="1" t="s">
        <v>397</v>
      </c>
      <c r="C23" s="6">
        <f>SUMPRODUCT(0.5*(SVir!F740:F762+SVir!$F$1085:$F$1107),RTFPir!F740:F762)</f>
        <v>5.1422614754218108E-3</v>
      </c>
      <c r="D23" s="6">
        <f>SUMPRODUCT(0.5*(SVir!F740:F762+SVir!$F$1085:$F$1107),0.5*(SKir!F740:F762+SKir!$F$1085:$F$1107),(logKir!F740:F762-logKir!$F$1085:$F$1107-logHir!F740:F762+logHir!$F$1085:$F$1107))</f>
        <v>5.7259299249374222E-2</v>
      </c>
      <c r="E23" s="6">
        <f>SUMPRODUCT(0.5*(SVir!F740:F762+SVir!$F$1085:$F$1107),0.5*(SLir!F740:F762+SLir!$F$1085:$F$1107),logQir!F740:F762-logQir!$F$1085:$F$1107)</f>
        <v>7.811138083055392E-3</v>
      </c>
      <c r="F23" s="6">
        <f t="shared" si="0"/>
        <v>7.0212698807851429E-2</v>
      </c>
      <c r="H23" s="6"/>
    </row>
    <row r="24" spans="1:8" x14ac:dyDescent="0.15">
      <c r="A24" s="1">
        <v>44</v>
      </c>
      <c r="B24" s="1" t="s">
        <v>334</v>
      </c>
      <c r="C24" s="6">
        <f>SUMPRODUCT(0.5*(SVir!F993:F1015+SVir!$F$1085:$F$1107),RTFPir!F993:F1015)</f>
        <v>4.9315541987216674E-2</v>
      </c>
      <c r="D24" s="6">
        <f>SUMPRODUCT(0.5*(SVir!F993:F1015+SVir!$F$1085:$F$1107),0.5*(SKir!F993:F1015+SKir!$F$1085:$F$1107),(logKir!F993:F1015-logKir!$F$1085:$F$1107-logHir!F993:F1015+logHir!$F$1085:$F$1107))</f>
        <v>1.4731928677971781E-2</v>
      </c>
      <c r="E24" s="6">
        <f>SUMPRODUCT(0.5*(SVir!F993:F1015+SVir!$F$1085:$F$1107),0.5*(SLir!F993:F1015+SLir!$F$1085:$F$1107),logQir!F993:F1015-logQir!$F$1085:$F$1107)</f>
        <v>5.9049787588348716E-3</v>
      </c>
      <c r="F24" s="6">
        <f t="shared" si="0"/>
        <v>6.995244942402333E-2</v>
      </c>
      <c r="H24" s="6"/>
    </row>
    <row r="25" spans="1:8" x14ac:dyDescent="0.15">
      <c r="A25" s="1">
        <v>21</v>
      </c>
      <c r="B25" s="1" t="s">
        <v>132</v>
      </c>
      <c r="C25" s="6">
        <f>SUMPRODUCT(0.5*(SVir!F464:F486+SVir!$F$1085:$F$1107),RTFPir!F464:F486)</f>
        <v>9.3855659296283866E-2</v>
      </c>
      <c r="D25" s="6">
        <f>SUMPRODUCT(0.5*(SVir!F464:F486+SVir!$F$1085:$F$1107),0.5*(SKir!F464:F486+SKir!$F$1085:$F$1107),(logKir!F464:F486-logKir!$F$1085:$F$1107-logHir!F464:F486+logHir!$F$1085:$F$1107))</f>
        <v>-3.7826522704439364E-3</v>
      </c>
      <c r="E25" s="6">
        <f>SUMPRODUCT(0.5*(SVir!F464:F486+SVir!$F$1085:$F$1107),0.5*(SLir!F464:F486+SLir!$F$1085:$F$1107),logQir!F464:F486-logQir!$F$1085:$F$1107)</f>
        <v>-3.0402899326754607E-2</v>
      </c>
      <c r="F25" s="6">
        <f t="shared" si="0"/>
        <v>5.9670107699085317E-2</v>
      </c>
      <c r="H25" s="6"/>
    </row>
    <row r="26" spans="1:8" x14ac:dyDescent="0.15">
      <c r="A26" s="1">
        <v>7</v>
      </c>
      <c r="B26" s="1" t="s">
        <v>399</v>
      </c>
      <c r="C26" s="6">
        <f>SUMPRODUCT(0.5*(SVir!F142:F164+SVir!$F$1085:$F$1107),RTFPir!F142:F164)</f>
        <v>7.2597903950913978E-2</v>
      </c>
      <c r="D26" s="6">
        <f>SUMPRODUCT(0.5*(SVir!F142:F164+SVir!$F$1085:$F$1107),0.5*(SKir!F142:F164+SKir!$F$1085:$F$1107),(logKir!F142:F164-logKir!$F$1085:$F$1107-logHir!F142:F164+logHir!$F$1085:$F$1107))</f>
        <v>8.4236203050234906E-3</v>
      </c>
      <c r="E26" s="6">
        <f>SUMPRODUCT(0.5*(SVir!F142:F164+SVir!$F$1085:$F$1107),0.5*(SLir!F142:F164+SLir!$F$1085:$F$1107),logQir!F142:F164-logQir!$F$1085:$F$1107)</f>
        <v>-2.5491173068146571E-2</v>
      </c>
      <c r="F26" s="6">
        <f t="shared" si="0"/>
        <v>5.5530351187790893E-2</v>
      </c>
      <c r="H26" s="6"/>
    </row>
    <row r="27" spans="1:8" x14ac:dyDescent="0.15">
      <c r="A27" s="1">
        <v>38</v>
      </c>
      <c r="B27" s="1" t="s">
        <v>321</v>
      </c>
      <c r="C27" s="6">
        <f>SUMPRODUCT(0.5*(SVir!F855:F877+SVir!$F$1085:$F$1107),RTFPir!F855:F877)</f>
        <v>4.4819713162361295E-2</v>
      </c>
      <c r="D27" s="6">
        <f>SUMPRODUCT(0.5*(SVir!F855:F877+SVir!$F$1085:$F$1107),0.5*(SKir!F855:F877+SKir!$F$1085:$F$1107),(logKir!F855:F877-logKir!$F$1085:$F$1107-logHir!F855:F877+logHir!$F$1085:$F$1107))</f>
        <v>1.0327632502928575E-2</v>
      </c>
      <c r="E27" s="6">
        <f>SUMPRODUCT(0.5*(SVir!F855:F877+SVir!$F$1085:$F$1107),0.5*(SLir!F855:F877+SLir!$F$1085:$F$1107),logQir!F855:F877-logQir!$F$1085:$F$1107)</f>
        <v>-6.1686302783210724E-3</v>
      </c>
      <c r="F27" s="6">
        <f t="shared" si="0"/>
        <v>4.8978715386968796E-2</v>
      </c>
      <c r="H27" s="6"/>
    </row>
    <row r="28" spans="1:8" x14ac:dyDescent="0.15">
      <c r="A28" s="1">
        <v>1</v>
      </c>
      <c r="B28" s="1" t="s">
        <v>1</v>
      </c>
      <c r="C28" s="6">
        <f>SUMPRODUCT(0.5*(SVir!F4:F26+SVir!$F$1085:$F$1107),RTFPir!F4:F26)</f>
        <v>6.4885302474738098E-3</v>
      </c>
      <c r="D28" s="6">
        <f>SUMPRODUCT(0.5*(SVir!F4:F26+SVir!$F$1085:$F$1107),0.5*(SKir!F4:F26+SKir!$F$1085:$F$1107),(logKir!F4:F26-logKir!$F$1085:$F$1107-logHir!F4:F26+logHir!$F$1085:$F$1107))</f>
        <v>4.538060084265063E-2</v>
      </c>
      <c r="E28" s="6">
        <f>SUMPRODUCT(0.5*(SVir!F4:F26+SVir!$F$1085:$F$1107),0.5*(SLir!F4:F26+SLir!$F$1085:$F$1107),logQir!F4:F26-logQir!$F$1085:$F$1107)</f>
        <v>-7.9670629489631169E-3</v>
      </c>
      <c r="F28" s="6">
        <f t="shared" si="0"/>
        <v>4.3902068141161321E-2</v>
      </c>
      <c r="H28" s="6"/>
    </row>
    <row r="29" spans="1:8" x14ac:dyDescent="0.15">
      <c r="A29" s="1">
        <v>11</v>
      </c>
      <c r="B29" s="1" t="s">
        <v>281</v>
      </c>
      <c r="C29" s="6">
        <f>SUMPRODUCT(0.5*(SVir!F234:F256+SVir!$F$1085:$F$1107),RTFPir!F234:F256)</f>
        <v>1.4255169238223871E-2</v>
      </c>
      <c r="D29" s="6">
        <f>SUMPRODUCT(0.5*(SVir!F234:F256+SVir!$F$1085:$F$1107),0.5*(SKir!F234:F256+SKir!$F$1085:$F$1107),(logKir!F234:F256-logKir!$F$1085:$F$1107-logHir!F234:F256+logHir!$F$1085:$F$1107))</f>
        <v>8.9516142498854076E-3</v>
      </c>
      <c r="E29" s="6">
        <f>SUMPRODUCT(0.5*(SVir!F234:F256+SVir!$F$1085:$F$1107),0.5*(SLir!F234:F256+SLir!$F$1085:$F$1107),logQir!F234:F256-logQir!$F$1085:$F$1107)</f>
        <v>1.8976162915476831E-2</v>
      </c>
      <c r="F29" s="6">
        <f t="shared" si="0"/>
        <v>4.2182946403586108E-2</v>
      </c>
      <c r="H29" s="6"/>
    </row>
    <row r="30" spans="1:8" x14ac:dyDescent="0.15">
      <c r="A30" s="1">
        <v>24</v>
      </c>
      <c r="B30" s="1" t="s">
        <v>295</v>
      </c>
      <c r="C30" s="6">
        <f>SUMPRODUCT(0.5*(SVir!F533:F555+SVir!$F$1085:$F$1107),RTFPir!F533:F555)</f>
        <v>3.4134792305589794E-2</v>
      </c>
      <c r="D30" s="6">
        <f>SUMPRODUCT(0.5*(SVir!F533:F555+SVir!$F$1085:$F$1107),0.5*(SKir!F533:F555+SKir!$F$1085:$F$1107),(logKir!F533:F555-logKir!$F$1085:$F$1107-logHir!F533:F555+logHir!$F$1085:$F$1107))</f>
        <v>3.2081253921227113E-2</v>
      </c>
      <c r="E30" s="6">
        <f>SUMPRODUCT(0.5*(SVir!F533:F555+SVir!$F$1085:$F$1107),0.5*(SLir!F533:F555+SLir!$F$1085:$F$1107),logQir!F533:F555-logQir!$F$1085:$F$1107)</f>
        <v>-3.0823734005563097E-2</v>
      </c>
      <c r="F30" s="6">
        <f t="shared" si="0"/>
        <v>3.5392312221253802E-2</v>
      </c>
      <c r="H30" s="6"/>
    </row>
    <row r="31" spans="1:8" x14ac:dyDescent="0.15">
      <c r="A31" s="1">
        <v>17</v>
      </c>
      <c r="B31" s="1" t="s">
        <v>285</v>
      </c>
      <c r="C31" s="6">
        <f>SUMPRODUCT(0.5*(SVir!F372:F394+SVir!$F$1085:$F$1107),RTFPir!F372:F394)</f>
        <v>3.4069674936185797E-2</v>
      </c>
      <c r="D31" s="6">
        <f>SUMPRODUCT(0.5*(SVir!F372:F394+SVir!$F$1085:$F$1107),0.5*(SKir!F372:F394+SKir!$F$1085:$F$1107),(logKir!F372:F394-logKir!$F$1085:$F$1107-logHir!F372:F394+logHir!$F$1085:$F$1107))</f>
        <v>1.4412833108634563E-2</v>
      </c>
      <c r="E31" s="6">
        <f>SUMPRODUCT(0.5*(SVir!F372:F394+SVir!$F$1085:$F$1107),0.5*(SLir!F372:F394+SLir!$F$1085:$F$1107),logQir!F372:F394-logQir!$F$1085:$F$1107)</f>
        <v>-1.5928864215402804E-2</v>
      </c>
      <c r="F31" s="6">
        <f t="shared" si="0"/>
        <v>3.2553643829417556E-2</v>
      </c>
      <c r="H31" s="6"/>
    </row>
    <row r="32" spans="1:8" x14ac:dyDescent="0.15">
      <c r="A32" s="1">
        <v>4</v>
      </c>
      <c r="B32" s="1" t="s">
        <v>265</v>
      </c>
      <c r="C32" s="6">
        <f>SUMPRODUCT(0.5*(SVir!F73:F95+SVir!$F$1085:$F$1107),RTFPir!F73:F95)</f>
        <v>-6.8708056647536174E-3</v>
      </c>
      <c r="D32" s="6">
        <f>SUMPRODUCT(0.5*(SVir!F73:F95+SVir!$F$1085:$F$1107),0.5*(SKir!F73:F95+SKir!$F$1085:$F$1107),(logKir!F73:F95-logKir!$F$1085:$F$1107-logHir!F73:F95+logHir!$F$1085:$F$1107))</f>
        <v>1.317623530341612E-2</v>
      </c>
      <c r="E32" s="6">
        <f>SUMPRODUCT(0.5*(SVir!F73:F95+SVir!$F$1085:$F$1107),0.5*(SLir!F73:F95+SLir!$F$1085:$F$1107),logQir!F73:F95-logQir!$F$1085:$F$1107)</f>
        <v>8.9043048882894455E-3</v>
      </c>
      <c r="F32" s="6">
        <f t="shared" si="0"/>
        <v>1.5209734526951948E-2</v>
      </c>
      <c r="H32" s="6"/>
    </row>
    <row r="33" spans="1:8" x14ac:dyDescent="0.15">
      <c r="A33" s="1">
        <v>20</v>
      </c>
      <c r="B33" s="1" t="s">
        <v>127</v>
      </c>
      <c r="C33" s="6">
        <f>SUMPRODUCT(0.5*(SVir!F441:F463+SVir!$F$1085:$F$1107),RTFPir!F441:F463)</f>
        <v>3.960095149571353E-3</v>
      </c>
      <c r="D33" s="6">
        <f>SUMPRODUCT(0.5*(SVir!F441:F463+SVir!$F$1085:$F$1107),0.5*(SKir!F441:F463+SKir!$F$1085:$F$1107),(logKir!F441:F463-logKir!$F$1085:$F$1107-logHir!F441:F463+logHir!$F$1085:$F$1107))</f>
        <v>1.2648455421407585E-2</v>
      </c>
      <c r="E33" s="6">
        <f>SUMPRODUCT(0.5*(SVir!F441:F463+SVir!$F$1085:$F$1107),0.5*(SLir!F441:F463+SLir!$F$1085:$F$1107),logQir!F441:F463-logQir!$F$1085:$F$1107)</f>
        <v>-2.9452079234156001E-3</v>
      </c>
      <c r="F33" s="6">
        <f t="shared" si="0"/>
        <v>1.3663342647563338E-2</v>
      </c>
      <c r="H33" s="6"/>
    </row>
    <row r="34" spans="1:8" x14ac:dyDescent="0.15">
      <c r="A34" s="1">
        <v>18</v>
      </c>
      <c r="B34" s="1" t="s">
        <v>287</v>
      </c>
      <c r="C34" s="6">
        <f>SUMPRODUCT(0.5*(SVir!F395:F417+SVir!$F$1085:$F$1107),RTFPir!F395:F417)</f>
        <v>-8.0025399896232377E-2</v>
      </c>
      <c r="D34" s="6">
        <f>SUMPRODUCT(0.5*(SVir!F395:F417+SVir!$F$1085:$F$1107),0.5*(SKir!F395:F417+SKir!$F$1085:$F$1107),(logKir!F395:F417-logKir!$F$1085:$F$1107-logHir!F395:F417+logHir!$F$1085:$F$1107))</f>
        <v>9.7218164107458926E-2</v>
      </c>
      <c r="E34" s="6">
        <f>SUMPRODUCT(0.5*(SVir!F395:F417+SVir!$F$1085:$F$1107),0.5*(SLir!F395:F417+SLir!$F$1085:$F$1107),logQir!F395:F417-logQir!$F$1085:$F$1107)</f>
        <v>-1.7756432870616207E-2</v>
      </c>
      <c r="F34" s="6">
        <f t="shared" si="0"/>
        <v>-5.6366865938965727E-4</v>
      </c>
      <c r="H34" s="6"/>
    </row>
    <row r="35" spans="1:8" x14ac:dyDescent="0.15">
      <c r="A35" s="1">
        <v>41</v>
      </c>
      <c r="B35" s="1" t="s">
        <v>328</v>
      </c>
      <c r="C35" s="6">
        <f>SUMPRODUCT(0.5*(SVir!F924:F946+SVir!$F$1085:$F$1107),RTFPir!F924:F946)</f>
        <v>-5.5486987737828298E-3</v>
      </c>
      <c r="D35" s="6">
        <f>SUMPRODUCT(0.5*(SVir!F924:F946+SVir!$F$1085:$F$1107),0.5*(SKir!F924:F946+SKir!$F$1085:$F$1107),(logKir!F924:F946-logKir!$F$1085:$F$1107-logHir!F924:F946+logHir!$F$1085:$F$1107))</f>
        <v>-2.0772989319957393E-3</v>
      </c>
      <c r="E35" s="6">
        <f>SUMPRODUCT(0.5*(SVir!F924:F946+SVir!$F$1085:$F$1107),0.5*(SLir!F924:F946+SLir!$F$1085:$F$1107),logQir!F924:F946-logQir!$F$1085:$F$1107)</f>
        <v>-1.4109285661079796E-2</v>
      </c>
      <c r="F35" s="6">
        <f t="shared" si="0"/>
        <v>-2.1735283366858364E-2</v>
      </c>
      <c r="H35" s="6"/>
    </row>
    <row r="36" spans="1:8" x14ac:dyDescent="0.15">
      <c r="A36" s="1">
        <v>5</v>
      </c>
      <c r="B36" s="1" t="s">
        <v>400</v>
      </c>
      <c r="C36" s="6">
        <f>SUMPRODUCT(0.5*(SVir!F96:F118+SVir!$F$1085:$F$1107),RTFPir!F96:F118)</f>
        <v>-9.2494431975922945E-3</v>
      </c>
      <c r="D36" s="6">
        <f>SUMPRODUCT(0.5*(SVir!F96:F118+SVir!$F$1085:$F$1107),0.5*(SKir!F96:F118+SKir!$F$1085:$F$1107),(logKir!F96:F118-logKir!$F$1085:$F$1107-logHir!F96:F118+logHir!$F$1085:$F$1107))</f>
        <v>5.8663365255896384E-3</v>
      </c>
      <c r="E36" s="6">
        <f>SUMPRODUCT(0.5*(SVir!F96:F118+SVir!$F$1085:$F$1107),0.5*(SLir!F96:F118+SLir!$F$1085:$F$1107),logQir!F96:F118-logQir!$F$1085:$F$1107)</f>
        <v>-2.8629180374974278E-2</v>
      </c>
      <c r="F36" s="6">
        <f t="shared" si="0"/>
        <v>-3.2012287046976937E-2</v>
      </c>
      <c r="H36" s="6"/>
    </row>
    <row r="37" spans="1:8" x14ac:dyDescent="0.15">
      <c r="A37" s="1">
        <v>15</v>
      </c>
      <c r="B37" s="1" t="s">
        <v>111</v>
      </c>
      <c r="C37" s="6">
        <f>SUMPRODUCT(0.5*(SVir!F326:F348+SVir!$F$1085:$F$1107),RTFPir!F326:F348)</f>
        <v>-2.7812165498407815E-2</v>
      </c>
      <c r="D37" s="6">
        <f>SUMPRODUCT(0.5*(SVir!F326:F348+SVir!$F$1085:$F$1107),0.5*(SKir!F326:F348+SKir!$F$1085:$F$1107),(logKir!F326:F348-logKir!$F$1085:$F$1107-logHir!F326:F348+logHir!$F$1085:$F$1107))</f>
        <v>2.8284287003401597E-2</v>
      </c>
      <c r="E37" s="6">
        <f>SUMPRODUCT(0.5*(SVir!F326:F348+SVir!$F$1085:$F$1107),0.5*(SLir!F326:F348+SLir!$F$1085:$F$1107),logQir!F326:F348-logQir!$F$1085:$F$1107)</f>
        <v>-3.7261581081019179E-2</v>
      </c>
      <c r="F37" s="6">
        <f t="shared" si="0"/>
        <v>-3.6789459576025398E-2</v>
      </c>
      <c r="H37" s="6"/>
    </row>
    <row r="38" spans="1:8" x14ac:dyDescent="0.15">
      <c r="A38" s="1">
        <v>31</v>
      </c>
      <c r="B38" s="1" t="s">
        <v>401</v>
      </c>
      <c r="C38" s="6">
        <f>SUMPRODUCT(0.5*(SVir!F694:F716+SVir!$F$1085:$F$1107),RTFPir!F694:F716)</f>
        <v>-5.5735943508088394E-2</v>
      </c>
      <c r="D38" s="6">
        <f>SUMPRODUCT(0.5*(SVir!F694:F716+SVir!$F$1085:$F$1107),0.5*(SKir!F694:F716+SKir!$F$1085:$F$1107),(logKir!F694:F716-logKir!$F$1085:$F$1107-logHir!F694:F716+logHir!$F$1085:$F$1107))</f>
        <v>-2.9305874077096869E-3</v>
      </c>
      <c r="E38" s="6">
        <f>SUMPRODUCT(0.5*(SVir!F694:F716+SVir!$F$1085:$F$1107),0.5*(SLir!F694:F716+SLir!$F$1085:$F$1107),logQir!F694:F716-logQir!$F$1085:$F$1107)</f>
        <v>-4.8788895795962798E-3</v>
      </c>
      <c r="F38" s="6">
        <f t="shared" si="0"/>
        <v>-6.3545420495394356E-2</v>
      </c>
      <c r="H38" s="6"/>
    </row>
    <row r="39" spans="1:8" x14ac:dyDescent="0.15">
      <c r="A39" s="1">
        <v>43</v>
      </c>
      <c r="B39" s="1" t="s">
        <v>332</v>
      </c>
      <c r="C39" s="6">
        <f>SUMPRODUCT(0.5*(SVir!F970:F992+SVir!$F$1085:$F$1107),RTFPir!F970:F992)</f>
        <v>-4.0386487040536573E-2</v>
      </c>
      <c r="D39" s="6">
        <f>SUMPRODUCT(0.5*(SVir!F970:F992+SVir!$F$1085:$F$1107),0.5*(SKir!F970:F992+SKir!$F$1085:$F$1107),(logKir!F970:F992-logKir!$F$1085:$F$1107-logHir!F970:F992+logHir!$F$1085:$F$1107))</f>
        <v>-2.1378338360071865E-2</v>
      </c>
      <c r="E39" s="6">
        <f>SUMPRODUCT(0.5*(SVir!F970:F992+SVir!$F$1085:$F$1107),0.5*(SLir!F970:F992+SLir!$F$1085:$F$1107),logQir!F970:F992-logQir!$F$1085:$F$1107)</f>
        <v>-1.0187887853371809E-2</v>
      </c>
      <c r="F39" s="6">
        <f t="shared" si="0"/>
        <v>-7.1952713253980241E-2</v>
      </c>
      <c r="H39" s="6"/>
    </row>
    <row r="40" spans="1:8" x14ac:dyDescent="0.15">
      <c r="A40" s="1">
        <v>19</v>
      </c>
      <c r="B40" s="1" t="s">
        <v>124</v>
      </c>
      <c r="C40" s="6">
        <f>SUMPRODUCT(0.5*(SVir!F418:F440+SVir!$F$1085:$F$1107),RTFPir!F418:F440)</f>
        <v>-5.3997199005070808E-2</v>
      </c>
      <c r="D40" s="6">
        <f>SUMPRODUCT(0.5*(SVir!F418:F440+SVir!$F$1085:$F$1107),0.5*(SKir!F418:F440+SKir!$F$1085:$F$1107),(logKir!F418:F440-logKir!$F$1085:$F$1107-logHir!F418:F440+logHir!$F$1085:$F$1107))</f>
        <v>-3.3958479325315996E-2</v>
      </c>
      <c r="E40" s="6">
        <f>SUMPRODUCT(0.5*(SVir!F418:F440+SVir!$F$1085:$F$1107),0.5*(SLir!F418:F440+SLir!$F$1085:$F$1107),logQir!F418:F440-logQir!$F$1085:$F$1107)</f>
        <v>1.5144705604222632E-2</v>
      </c>
      <c r="F40" s="6">
        <f t="shared" si="0"/>
        <v>-7.2810972726164186E-2</v>
      </c>
      <c r="H40" s="6"/>
    </row>
    <row r="41" spans="1:8" x14ac:dyDescent="0.15">
      <c r="A41" s="1">
        <v>36</v>
      </c>
      <c r="B41" s="1" t="s">
        <v>317</v>
      </c>
      <c r="C41" s="6">
        <f>SUMPRODUCT(0.5*(SVir!F809:F831+SVir!$F$1085:$F$1107),RTFPir!F809:F831)</f>
        <v>-4.7071939724110598E-2</v>
      </c>
      <c r="D41" s="6">
        <f>SUMPRODUCT(0.5*(SVir!F809:F831+SVir!$F$1085:$F$1107),0.5*(SKir!F809:F831+SKir!$F$1085:$F$1107),(logKir!F809:F831-logKir!$F$1085:$F$1107-logHir!F809:F831+logHir!$F$1085:$F$1107))</f>
        <v>-2.2385645797404666E-2</v>
      </c>
      <c r="E41" s="6">
        <f>SUMPRODUCT(0.5*(SVir!F809:F831+SVir!$F$1085:$F$1107),0.5*(SLir!F809:F831+SLir!$F$1085:$F$1107),logQir!F809:F831-logQir!$F$1085:$F$1107)</f>
        <v>-1.3855227542565933E-2</v>
      </c>
      <c r="F41" s="6">
        <f t="shared" si="0"/>
        <v>-8.3312813064081198E-2</v>
      </c>
      <c r="H41" s="6"/>
    </row>
    <row r="42" spans="1:8" x14ac:dyDescent="0.15">
      <c r="A42" s="1">
        <v>39</v>
      </c>
      <c r="B42" s="1" t="s">
        <v>323</v>
      </c>
      <c r="C42" s="6">
        <f>SUMPRODUCT(0.5*(SVir!F878:F900+SVir!$F$1085:$F$1107),RTFPir!F878:F900)</f>
        <v>-2.0503265810990585E-3</v>
      </c>
      <c r="D42" s="6">
        <f>SUMPRODUCT(0.5*(SVir!F878:F900+SVir!$F$1085:$F$1107),0.5*(SKir!F878:F900+SKir!$F$1085:$F$1107),(logKir!F878:F900-logKir!$F$1085:$F$1107-logHir!F878:F900+logHir!$F$1085:$F$1107))</f>
        <v>-4.7395815046338143E-2</v>
      </c>
      <c r="E42" s="6">
        <f>SUMPRODUCT(0.5*(SVir!F878:F900+SVir!$F$1085:$F$1107),0.5*(SLir!F878:F900+SLir!$F$1085:$F$1107),logQir!F878:F900-logQir!$F$1085:$F$1107)</f>
        <v>-3.7277533623597238E-2</v>
      </c>
      <c r="F42" s="6">
        <f t="shared" si="0"/>
        <v>-8.6723675251034443E-2</v>
      </c>
      <c r="H42" s="6"/>
    </row>
    <row r="43" spans="1:8" x14ac:dyDescent="0.15">
      <c r="A43" s="1">
        <v>6</v>
      </c>
      <c r="B43" s="1" t="s">
        <v>402</v>
      </c>
      <c r="C43" s="6">
        <f>SUMPRODUCT(0.5*(SVir!F119:F141+SVir!$F$1085:$F$1107),RTFPir!F119:F141)</f>
        <v>-6.1858502080153199E-2</v>
      </c>
      <c r="D43" s="6">
        <f>SUMPRODUCT(0.5*(SVir!F119:F141+SVir!$F$1085:$F$1107),0.5*(SKir!F119:F141+SKir!$F$1085:$F$1107),(logKir!F119:F141-logKir!$F$1085:$F$1107-logHir!F119:F141+logHir!$F$1085:$F$1107))</f>
        <v>-8.2456065098031883E-3</v>
      </c>
      <c r="E43" s="6">
        <f>SUMPRODUCT(0.5*(SVir!F119:F141+SVir!$F$1085:$F$1107),0.5*(SLir!F119:F141+SLir!$F$1085:$F$1107),logQir!F119:F141-logQir!$F$1085:$F$1107)</f>
        <v>-2.3230382440819135E-2</v>
      </c>
      <c r="F43" s="6">
        <f t="shared" si="0"/>
        <v>-9.3334491030775527E-2</v>
      </c>
      <c r="H43" s="6"/>
    </row>
    <row r="44" spans="1:8" x14ac:dyDescent="0.15">
      <c r="A44" s="1">
        <v>3</v>
      </c>
      <c r="B44" s="1" t="s">
        <v>57</v>
      </c>
      <c r="C44" s="6">
        <f>SUMPRODUCT(0.5*(SVir!F50:F72+SVir!$F$1085:$F$1107),RTFPir!F50:F72)</f>
        <v>-7.4400906034414932E-2</v>
      </c>
      <c r="D44" s="6">
        <f>SUMPRODUCT(0.5*(SVir!F50:F72+SVir!$F$1085:$F$1107),0.5*(SKir!F50:F72+SKir!$F$1085:$F$1107),(logKir!F50:F72-logKir!$F$1085:$F$1107-logHir!F50:F72+logHir!$F$1085:$F$1107))</f>
        <v>-2.5038896271847013E-3</v>
      </c>
      <c r="E44" s="6">
        <f>SUMPRODUCT(0.5*(SVir!F50:F72+SVir!$F$1085:$F$1107),0.5*(SLir!F50:F72+SLir!$F$1085:$F$1107),logQir!F50:F72-logQir!$F$1085:$F$1107)</f>
        <v>-3.5756099058519085E-2</v>
      </c>
      <c r="F44" s="6">
        <f t="shared" si="0"/>
        <v>-0.11266089472011873</v>
      </c>
      <c r="H44" s="6"/>
    </row>
    <row r="45" spans="1:8" x14ac:dyDescent="0.15">
      <c r="A45" s="1">
        <v>45</v>
      </c>
      <c r="B45" s="1" t="s">
        <v>403</v>
      </c>
      <c r="C45" s="6">
        <f>SUMPRODUCT(0.5*(SVir!F1016:F1038+SVir!$F$1085:$F$1107),RTFPir!F1016:F1038)</f>
        <v>-2.6318892737322509E-2</v>
      </c>
      <c r="D45" s="6">
        <f>SUMPRODUCT(0.5*(SVir!F1016:F1038+SVir!$F$1085:$F$1107),0.5*(SKir!F1016:F1038+SKir!$F$1085:$F$1107),(logKir!F1016:F1038-logKir!$F$1085:$F$1107-logHir!F1016:F1038+logHir!$F$1085:$F$1107))</f>
        <v>-6.8422476721478651E-2</v>
      </c>
      <c r="E45" s="6">
        <f>SUMPRODUCT(0.5*(SVir!F1016:F1038+SVir!$F$1085:$F$1107),0.5*(SLir!F1016:F1038+SLir!$F$1085:$F$1107),logQir!F1016:F1038-logQir!$F$1085:$F$1107)</f>
        <v>-2.8126344287131247E-2</v>
      </c>
      <c r="F45" s="6">
        <f t="shared" si="0"/>
        <v>-0.1228677137459324</v>
      </c>
      <c r="H45" s="6"/>
    </row>
    <row r="46" spans="1:8" x14ac:dyDescent="0.15">
      <c r="A46" s="1">
        <v>46</v>
      </c>
      <c r="B46" s="1" t="s">
        <v>338</v>
      </c>
      <c r="C46" s="6">
        <f>SUMPRODUCT(0.5*(SVir!F1039:F1061+SVir!$F$1085:$F$1107),RTFPir!F1039:F1061)</f>
        <v>-6.550809475070199E-2</v>
      </c>
      <c r="D46" s="6">
        <f>SUMPRODUCT(0.5*(SVir!F1039:F1061+SVir!$F$1085:$F$1107),0.5*(SKir!F1039:F1061+SKir!$F$1085:$F$1107),(logKir!F1039:F1061-logKir!$F$1085:$F$1107-logHir!F1039:F1061+logHir!$F$1085:$F$1107))</f>
        <v>-4.0639608127174716E-2</v>
      </c>
      <c r="E46" s="6">
        <f>SUMPRODUCT(0.5*(SVir!F1039:F1061+SVir!$F$1085:$F$1107),0.5*(SLir!F1039:F1061+SLir!$F$1085:$F$1107),logQir!F1039:F1061-logQir!$F$1085:$F$1107)</f>
        <v>-2.2196644320112282E-2</v>
      </c>
      <c r="F46" s="6">
        <f t="shared" si="0"/>
        <v>-0.12834434719798898</v>
      </c>
      <c r="H46" s="6"/>
    </row>
    <row r="47" spans="1:8" x14ac:dyDescent="0.15">
      <c r="A47" s="1">
        <v>2</v>
      </c>
      <c r="B47" s="1" t="s">
        <v>54</v>
      </c>
      <c r="C47" s="6">
        <f>SUMPRODUCT(0.5*(SVir!F27:F49+SVir!$F$1085:$F$1107),RTFPir!F27:F49)</f>
        <v>-8.1568888264266573E-2</v>
      </c>
      <c r="D47" s="6">
        <f>SUMPRODUCT(0.5*(SVir!F27:F49+SVir!$F$1085:$F$1107),0.5*(SKir!F27:F49+SKir!$F$1085:$F$1107),(logKir!F27:F49-logKir!$F$1085:$F$1107-logHir!F27:F49+logHir!$F$1085:$F$1107))</f>
        <v>-1.115032520883175E-2</v>
      </c>
      <c r="E47" s="6">
        <f>SUMPRODUCT(0.5*(SVir!F27:F49+SVir!$F$1085:$F$1107),0.5*(SLir!F27:F49+SLir!$F$1085:$F$1107),logQir!F27:F49-logQir!$F$1085:$F$1107)</f>
        <v>-4.1502392595148825E-2</v>
      </c>
      <c r="F47" s="6">
        <f t="shared" si="0"/>
        <v>-0.13422160606824715</v>
      </c>
      <c r="H47" s="6"/>
    </row>
    <row r="48" spans="1:8" x14ac:dyDescent="0.15">
      <c r="A48" s="1">
        <v>42</v>
      </c>
      <c r="B48" s="1" t="s">
        <v>330</v>
      </c>
      <c r="C48" s="6">
        <f>SUMPRODUCT(0.5*(SVir!F947:F969+SVir!$F$1085:$F$1107),RTFPir!F947:F969)</f>
        <v>-8.4661754571068976E-2</v>
      </c>
      <c r="D48" s="6">
        <f>SUMPRODUCT(0.5*(SVir!F947:F969+SVir!$F$1085:$F$1107),0.5*(SKir!F947:F969+SKir!$F$1085:$F$1107),(logKir!F947:F969-logKir!$F$1085:$F$1107-logHir!F947:F969+logHir!$F$1085:$F$1107))</f>
        <v>-3.8734277633445571E-2</v>
      </c>
      <c r="E48" s="6">
        <f>SUMPRODUCT(0.5*(SVir!F947:F969+SVir!$F$1085:$F$1107),0.5*(SLir!F947:F969+SLir!$F$1085:$F$1107),logQir!F947:F969-logQir!$F$1085:$F$1107)</f>
        <v>-1.3770628433367287E-2</v>
      </c>
      <c r="F48" s="6">
        <f t="shared" si="0"/>
        <v>-0.13716666063788183</v>
      </c>
      <c r="H48" s="6"/>
    </row>
    <row r="49" spans="1:8" x14ac:dyDescent="0.15">
      <c r="A49" s="1">
        <v>32</v>
      </c>
      <c r="B49" s="1" t="s">
        <v>404</v>
      </c>
      <c r="C49" s="6">
        <f>SUMPRODUCT(0.5*(SVir!F717:F739+SVir!$F$1085:$F$1107),RTFPir!F717:F739)</f>
        <v>-5.5886890321559711E-2</v>
      </c>
      <c r="D49" s="6">
        <f>SUMPRODUCT(0.5*(SVir!F717:F739+SVir!$F$1085:$F$1107),0.5*(SKir!F717:F739+SKir!$F$1085:$F$1107),(logKir!F717:F739-logKir!$F$1085:$F$1107-logHir!F717:F739+logHir!$F$1085:$F$1107))</f>
        <v>-5.3003848656193092E-2</v>
      </c>
      <c r="E49" s="6">
        <f>SUMPRODUCT(0.5*(SVir!F717:F739+SVir!$F$1085:$F$1107),0.5*(SLir!F717:F739+SLir!$F$1085:$F$1107),logQir!F717:F739-logQir!$F$1085:$F$1107)</f>
        <v>-3.3858538702381341E-2</v>
      </c>
      <c r="F49" s="6">
        <f t="shared" si="0"/>
        <v>-0.14274927768013415</v>
      </c>
      <c r="H49" s="6"/>
    </row>
    <row r="50" spans="1:8" x14ac:dyDescent="0.15">
      <c r="A50" s="1">
        <v>47</v>
      </c>
      <c r="B50" s="1" t="s">
        <v>405</v>
      </c>
      <c r="C50" s="6">
        <f>SUMPRODUCT(0.5*(SVir!F1062:F1084+SVir!$F$1085:$F$1107),RTFPir!F1062:F1084)</f>
        <v>-0.17459750293251403</v>
      </c>
      <c r="D50" s="6">
        <f>SUMPRODUCT(0.5*(SVir!F1062:F1084+SVir!$F$1085:$F$1107),0.5*(SKir!F1062:F1084+SKir!$F$1085:$F$1107),(logKir!F1062:F1084-logKir!$F$1085:$F$1107-logHir!F1062:F1084+logHir!$F$1085:$F$1107))</f>
        <v>-4.0772372434040499E-2</v>
      </c>
      <c r="E50" s="6">
        <f>SUMPRODUCT(0.5*(SVir!F1062:F1084+SVir!$F$1085:$F$1107),0.5*(SLir!F1062:F1084+SLir!$F$1085:$F$1107),logQir!F1062:F1084-logQir!$F$1085:$F$1107)</f>
        <v>-1.4851849846603822E-2</v>
      </c>
      <c r="F50" s="6">
        <f t="shared" si="0"/>
        <v>-0.23022172521315834</v>
      </c>
    </row>
    <row r="51" spans="1:8" x14ac:dyDescent="0.15">
      <c r="C51" s="6"/>
      <c r="D51" s="6"/>
      <c r="E51" s="6"/>
    </row>
    <row r="52" spans="1:8" x14ac:dyDescent="0.15">
      <c r="C52" s="6"/>
      <c r="D52" s="6"/>
      <c r="E52" s="6"/>
    </row>
    <row r="53" spans="1:8" x14ac:dyDescent="0.15">
      <c r="C53" s="6"/>
      <c r="D53" s="6"/>
      <c r="E53" s="6"/>
    </row>
    <row r="54" spans="1:8" x14ac:dyDescent="0.15">
      <c r="C54" s="6"/>
      <c r="D54" s="6"/>
      <c r="E54" s="6"/>
    </row>
    <row r="55" spans="1:8" x14ac:dyDescent="0.15">
      <c r="C55" s="6"/>
      <c r="D55" s="6"/>
      <c r="E55" s="6"/>
    </row>
    <row r="56" spans="1:8" x14ac:dyDescent="0.15">
      <c r="C56" s="6"/>
      <c r="D56" s="6"/>
      <c r="E56" s="6"/>
    </row>
    <row r="57" spans="1:8" x14ac:dyDescent="0.15">
      <c r="C57" s="6"/>
      <c r="D57" s="6"/>
      <c r="E57" s="6"/>
    </row>
    <row r="58" spans="1:8" x14ac:dyDescent="0.15">
      <c r="C58" s="6"/>
      <c r="D58" s="6"/>
      <c r="E58" s="6"/>
    </row>
    <row r="59" spans="1:8" x14ac:dyDescent="0.15">
      <c r="C59" s="6"/>
      <c r="D59" s="6"/>
      <c r="E59" s="6"/>
    </row>
    <row r="60" spans="1:8" x14ac:dyDescent="0.15">
      <c r="C60" s="6"/>
      <c r="D60" s="6"/>
      <c r="E60" s="6"/>
    </row>
    <row r="61" spans="1:8" x14ac:dyDescent="0.15">
      <c r="C61" s="6"/>
      <c r="D61" s="6"/>
      <c r="E61" s="6"/>
    </row>
    <row r="62" spans="1:8" x14ac:dyDescent="0.15">
      <c r="C62" s="6"/>
      <c r="D62" s="6"/>
      <c r="E62" s="6"/>
    </row>
    <row r="63" spans="1:8" x14ac:dyDescent="0.15">
      <c r="C63" s="6"/>
      <c r="D63" s="6"/>
      <c r="E63" s="6"/>
    </row>
    <row r="64" spans="1:8" x14ac:dyDescent="0.15">
      <c r="C64" s="6"/>
      <c r="D64" s="6"/>
      <c r="E64" s="6"/>
    </row>
    <row r="65" spans="3:5" x14ac:dyDescent="0.15">
      <c r="C65" s="6"/>
      <c r="D65" s="6"/>
      <c r="E65" s="6"/>
    </row>
    <row r="66" spans="3:5" x14ac:dyDescent="0.15">
      <c r="C66" s="6"/>
      <c r="D66" s="6"/>
      <c r="E66" s="6"/>
    </row>
    <row r="67" spans="3:5" x14ac:dyDescent="0.15">
      <c r="C67" s="6"/>
      <c r="D67" s="6"/>
      <c r="E67" s="6"/>
    </row>
    <row r="68" spans="3:5" x14ac:dyDescent="0.15">
      <c r="C68" s="6"/>
      <c r="D68" s="6"/>
      <c r="E68" s="6"/>
    </row>
    <row r="69" spans="3:5" x14ac:dyDescent="0.15">
      <c r="C69" s="6"/>
      <c r="D69" s="6"/>
      <c r="E69" s="6"/>
    </row>
    <row r="70" spans="3:5" x14ac:dyDescent="0.15">
      <c r="C70" s="6"/>
      <c r="D70" s="6"/>
      <c r="E70" s="6"/>
    </row>
    <row r="71" spans="3:5" x14ac:dyDescent="0.15">
      <c r="C71" s="6"/>
      <c r="D71" s="6"/>
      <c r="E71" s="6"/>
    </row>
    <row r="72" spans="3:5" x14ac:dyDescent="0.15">
      <c r="C72" s="6"/>
      <c r="D72" s="6"/>
      <c r="E72" s="6"/>
    </row>
    <row r="73" spans="3:5" x14ac:dyDescent="0.15">
      <c r="C73" s="6"/>
      <c r="D73" s="6"/>
      <c r="E73" s="6"/>
    </row>
    <row r="74" spans="3:5" x14ac:dyDescent="0.15">
      <c r="C74" s="6"/>
    </row>
    <row r="75" spans="3:5" x14ac:dyDescent="0.15">
      <c r="C75" s="6"/>
    </row>
    <row r="76" spans="3:5" x14ac:dyDescent="0.15">
      <c r="C76" s="6"/>
    </row>
    <row r="77" spans="3:5" x14ac:dyDescent="0.15">
      <c r="C77" s="6"/>
    </row>
    <row r="78" spans="3:5" x14ac:dyDescent="0.15">
      <c r="C78" s="6"/>
    </row>
    <row r="79" spans="3:5" x14ac:dyDescent="0.15">
      <c r="C79" s="6"/>
    </row>
    <row r="80" spans="3:5" x14ac:dyDescent="0.15">
      <c r="C80" s="6"/>
    </row>
    <row r="81" spans="3:3" x14ac:dyDescent="0.15">
      <c r="C81" s="6"/>
    </row>
    <row r="82" spans="3:3" x14ac:dyDescent="0.15">
      <c r="C82" s="6"/>
    </row>
    <row r="83" spans="3:3" x14ac:dyDescent="0.15">
      <c r="C83" s="6"/>
    </row>
    <row r="84" spans="3:3" x14ac:dyDescent="0.15">
      <c r="C84" s="6"/>
    </row>
    <row r="85" spans="3:3" x14ac:dyDescent="0.15">
      <c r="C85" s="6"/>
    </row>
    <row r="86" spans="3:3" x14ac:dyDescent="0.15">
      <c r="C86" s="6"/>
    </row>
    <row r="87" spans="3:3" x14ac:dyDescent="0.15">
      <c r="C87" s="6"/>
    </row>
    <row r="88" spans="3:3" x14ac:dyDescent="0.15">
      <c r="C88" s="6"/>
    </row>
    <row r="89" spans="3:3" x14ac:dyDescent="0.15">
      <c r="C89" s="6"/>
    </row>
    <row r="90" spans="3:3" x14ac:dyDescent="0.15">
      <c r="C90" s="6"/>
    </row>
    <row r="91" spans="3:3" x14ac:dyDescent="0.15">
      <c r="C91" s="6"/>
    </row>
    <row r="92" spans="3:3" x14ac:dyDescent="0.15">
      <c r="C92" s="6"/>
    </row>
    <row r="93" spans="3:3" x14ac:dyDescent="0.15">
      <c r="C93" s="6"/>
    </row>
    <row r="94" spans="3:3" x14ac:dyDescent="0.15">
      <c r="C94" s="6"/>
    </row>
    <row r="95" spans="3:3" x14ac:dyDescent="0.15">
      <c r="C95" s="6"/>
    </row>
    <row r="96" spans="3:3" x14ac:dyDescent="0.15">
      <c r="C96" s="6"/>
    </row>
    <row r="97" spans="3:3" x14ac:dyDescent="0.15">
      <c r="C97" s="6"/>
    </row>
    <row r="98" spans="3:3" x14ac:dyDescent="0.15">
      <c r="C98" s="6"/>
    </row>
    <row r="99" spans="3:3" x14ac:dyDescent="0.15">
      <c r="C99" s="6"/>
    </row>
    <row r="100" spans="3:3" x14ac:dyDescent="0.15">
      <c r="C100" s="6"/>
    </row>
    <row r="101" spans="3:3" x14ac:dyDescent="0.15">
      <c r="C101" s="6"/>
    </row>
    <row r="102" spans="3:3" x14ac:dyDescent="0.15">
      <c r="C102" s="6"/>
    </row>
    <row r="103" spans="3:3" x14ac:dyDescent="0.15">
      <c r="C103" s="6"/>
    </row>
    <row r="104" spans="3:3" x14ac:dyDescent="0.15">
      <c r="C104" s="6"/>
    </row>
    <row r="105" spans="3:3" x14ac:dyDescent="0.15">
      <c r="C105" s="6"/>
    </row>
    <row r="106" spans="3:3" x14ac:dyDescent="0.15">
      <c r="C106" s="6"/>
    </row>
    <row r="107" spans="3:3" x14ac:dyDescent="0.15">
      <c r="C107" s="6"/>
    </row>
    <row r="108" spans="3:3" x14ac:dyDescent="0.15">
      <c r="C108" s="6"/>
    </row>
    <row r="109" spans="3:3" x14ac:dyDescent="0.15">
      <c r="C109" s="6"/>
    </row>
    <row r="110" spans="3:3" x14ac:dyDescent="0.15">
      <c r="C110" s="6"/>
    </row>
    <row r="111" spans="3:3" x14ac:dyDescent="0.15">
      <c r="C111" s="6"/>
    </row>
    <row r="112" spans="3:3" x14ac:dyDescent="0.15">
      <c r="C112" s="6"/>
    </row>
    <row r="113" spans="3:3" x14ac:dyDescent="0.15">
      <c r="C113" s="6"/>
    </row>
    <row r="114" spans="3:3" x14ac:dyDescent="0.15">
      <c r="C114" s="6"/>
    </row>
    <row r="115" spans="3:3" x14ac:dyDescent="0.15">
      <c r="C115" s="6"/>
    </row>
    <row r="116" spans="3:3" x14ac:dyDescent="0.15">
      <c r="C116" s="6"/>
    </row>
    <row r="117" spans="3:3" x14ac:dyDescent="0.15">
      <c r="C117" s="6"/>
    </row>
    <row r="118" spans="3:3" x14ac:dyDescent="0.15">
      <c r="C118" s="6"/>
    </row>
    <row r="119" spans="3:3" x14ac:dyDescent="0.15">
      <c r="C119" s="6"/>
    </row>
  </sheetData>
  <sortState ref="A4:F50">
    <sortCondition descending="1" ref="F4:F50"/>
  </sortState>
  <phoneticPr fontId="4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H119"/>
  <sheetViews>
    <sheetView workbookViewId="0">
      <pane xSplit="2" ySplit="3" topLeftCell="C4" activePane="bottomRight" state="frozen"/>
      <selection activeCell="F4" sqref="F4"/>
      <selection pane="topRight" activeCell="F4" sqref="F4"/>
      <selection pane="bottomLeft" activeCell="F4" sqref="F4"/>
      <selection pane="bottomRight" activeCell="C4" sqref="C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5" width="9.83203125" style="1" customWidth="1"/>
    <col min="6" max="16384" width="9.33203125" style="1"/>
  </cols>
  <sheetData>
    <row r="1" spans="1:8" x14ac:dyDescent="0.15">
      <c r="A1" s="1" t="s">
        <v>49</v>
      </c>
    </row>
    <row r="2" spans="1:8" x14ac:dyDescent="0.15">
      <c r="A2" s="1" t="s">
        <v>46</v>
      </c>
    </row>
    <row r="3" spans="1:8" x14ac:dyDescent="0.15">
      <c r="C3" s="1" t="s">
        <v>45</v>
      </c>
      <c r="D3" s="1" t="s">
        <v>41</v>
      </c>
      <c r="E3" s="1" t="s">
        <v>43</v>
      </c>
      <c r="F3" s="1" t="s">
        <v>50</v>
      </c>
    </row>
    <row r="4" spans="1:8" x14ac:dyDescent="0.15">
      <c r="A4" s="1">
        <v>25</v>
      </c>
      <c r="B4" s="1" t="s">
        <v>408</v>
      </c>
      <c r="C4" s="6">
        <f>SUMPRODUCT(0.5*(SVir!G556:G578+SVir!$G$1085:$G$1107),RTFPir!G556:G578)</f>
        <v>0.19814232579510666</v>
      </c>
      <c r="D4" s="6">
        <f>SUMPRODUCT(0.5*(SVir!G556:G578+SVir!$G$1085:$G$1107),0.5*(SKir!G556:G578+SKir!$G$1085:$G$1107),(logKir!G556:G578-logKir!$G$1085:$G$1107-logHir!G556:G578+logHir!$G$1085:$G$1107))</f>
        <v>0.14010133696769556</v>
      </c>
      <c r="E4" s="6">
        <f>SUMPRODUCT(0.5*(SVir!G556:G578+SVir!$G$1085:$G$1107),0.5*(SLir!G556:G578+SLir!$G$1085:$G$1107),logQir!G556:G578-logQir!$G$1085:$G$1107)</f>
        <v>-5.638849625058946E-3</v>
      </c>
      <c r="F4" s="6">
        <f t="shared" ref="F4:F50" si="0">SUM(C4:E4)</f>
        <v>0.33260481313774326</v>
      </c>
      <c r="H4" s="6"/>
    </row>
    <row r="5" spans="1:8" x14ac:dyDescent="0.15">
      <c r="A5" s="1">
        <v>13</v>
      </c>
      <c r="B5" s="1" t="s">
        <v>407</v>
      </c>
      <c r="C5" s="6">
        <f>SUMPRODUCT(0.5*(SVir!G280:G302+SVir!$G$1085:$G$1107),RTFPir!G280:G302)</f>
        <v>0.18680435225137559</v>
      </c>
      <c r="D5" s="6">
        <f>SUMPRODUCT(0.5*(SVir!G280:G302+SVir!$G$1085:$G$1107),0.5*(SKir!G280:G302+SKir!$G$1085:$G$1107),(logKir!G280:G302-logKir!$G$1085:$G$1107-logHir!G280:G302+logHir!$G$1085:$G$1107))</f>
        <v>-2.0193432437259736E-2</v>
      </c>
      <c r="E5" s="6">
        <f>SUMPRODUCT(0.5*(SVir!G280:G302+SVir!$G$1085:$G$1107),0.5*(SLir!G280:G302+SLir!$G$1085:$G$1107),logQir!G280:G302-logQir!$G$1085:$G$1107)</f>
        <v>0.1183135014113551</v>
      </c>
      <c r="F5" s="6">
        <f t="shared" si="0"/>
        <v>0.28492442122547096</v>
      </c>
      <c r="H5" s="6"/>
    </row>
    <row r="6" spans="1:8" x14ac:dyDescent="0.15">
      <c r="A6" s="1">
        <v>12</v>
      </c>
      <c r="B6" s="1" t="s">
        <v>104</v>
      </c>
      <c r="C6" s="6">
        <f>SUMPRODUCT(0.5*(SVir!G257:G279+SVir!$G$1085:$G$1107),RTFPir!G257:G279)</f>
        <v>0.11117519755610906</v>
      </c>
      <c r="D6" s="6">
        <f>SUMPRODUCT(0.5*(SVir!G257:G279+SVir!$G$1085:$G$1107),0.5*(SKir!G257:G279+SKir!$G$1085:$G$1107),(logKir!G257:G279-logKir!$G$1085:$G$1107-logHir!G257:G279+logHir!$G$1085:$G$1107))</f>
        <v>0.10378260416358842</v>
      </c>
      <c r="E6" s="6">
        <f>SUMPRODUCT(0.5*(SVir!G257:G279+SVir!$G$1085:$G$1107),0.5*(SLir!G257:G279+SLir!$G$1085:$G$1107),logQir!G257:G279-logQir!$G$1085:$G$1107)</f>
        <v>1.1047321477904198E-2</v>
      </c>
      <c r="F6" s="6">
        <f t="shared" si="0"/>
        <v>0.22600512319760166</v>
      </c>
      <c r="H6" s="6"/>
    </row>
    <row r="7" spans="1:8" x14ac:dyDescent="0.15">
      <c r="A7" s="1">
        <v>14</v>
      </c>
      <c r="B7" s="1" t="s">
        <v>282</v>
      </c>
      <c r="C7" s="6">
        <f>SUMPRODUCT(0.5*(SVir!G303:G325+SVir!$G$1085:$G$1107),RTFPir!G303:G325)</f>
        <v>8.8338667323320907E-2</v>
      </c>
      <c r="D7" s="6">
        <f>SUMPRODUCT(0.5*(SVir!G303:G325+SVir!$G$1085:$G$1107),0.5*(SKir!G303:G325+SKir!$G$1085:$G$1107),(logKir!G303:G325-logKir!$G$1085:$G$1107-logHir!G303:G325+logHir!$G$1085:$G$1107))</f>
        <v>9.0359118547921752E-2</v>
      </c>
      <c r="E7" s="6">
        <f>SUMPRODUCT(0.5*(SVir!G303:G325+SVir!$G$1085:$G$1107),0.5*(SLir!G303:G325+SLir!$G$1085:$G$1107),logQir!G303:G325-logQir!$G$1085:$G$1107)</f>
        <v>4.6461267521026854E-2</v>
      </c>
      <c r="F7" s="6">
        <f t="shared" si="0"/>
        <v>0.22515905339226952</v>
      </c>
      <c r="H7" s="6"/>
    </row>
    <row r="8" spans="1:8" x14ac:dyDescent="0.15">
      <c r="A8" s="1">
        <v>28</v>
      </c>
      <c r="B8" s="1" t="s">
        <v>151</v>
      </c>
      <c r="C8" s="6">
        <f>SUMPRODUCT(0.5*(SVir!G625:G647+SVir!$G$1085:$G$1107),RTFPir!G625:G647)</f>
        <v>0.12355726093050416</v>
      </c>
      <c r="D8" s="6">
        <f>SUMPRODUCT(0.5*(SVir!G625:G647+SVir!$G$1085:$G$1107),0.5*(SKir!G625:G647+SKir!$G$1085:$G$1107),(logKir!G625:G647-logKir!$G$1085:$G$1107-logHir!G625:G647+logHir!$G$1085:$G$1107))</f>
        <v>6.6320891036910398E-2</v>
      </c>
      <c r="E8" s="6">
        <f>SUMPRODUCT(0.5*(SVir!G625:G647+SVir!$G$1085:$G$1107),0.5*(SLir!G625:G647+SLir!$G$1085:$G$1107),logQir!G625:G647-logQir!$G$1085:$G$1107)</f>
        <v>2.3136358224839917E-2</v>
      </c>
      <c r="F8" s="6">
        <f t="shared" si="0"/>
        <v>0.21301451019225448</v>
      </c>
      <c r="H8" s="6"/>
    </row>
    <row r="9" spans="1:8" x14ac:dyDescent="0.15">
      <c r="A9" s="1">
        <v>23</v>
      </c>
      <c r="B9" s="1" t="s">
        <v>409</v>
      </c>
      <c r="C9" s="6">
        <f>SUMPRODUCT(0.5*(SVir!G510:G532+SVir!$G$1085:$G$1107),RTFPir!G510:G532)</f>
        <v>0.12440005840412757</v>
      </c>
      <c r="D9" s="6">
        <f>SUMPRODUCT(0.5*(SVir!G510:G532+SVir!$G$1085:$G$1107),0.5*(SKir!G510:G532+SKir!$G$1085:$G$1107),(logKir!G510:G532-logKir!$G$1085:$G$1107-logHir!G510:G532+logHir!$G$1085:$G$1107))</f>
        <v>5.0120194598444467E-2</v>
      </c>
      <c r="E9" s="6">
        <f>SUMPRODUCT(0.5*(SVir!G510:G532+SVir!$G$1085:$G$1107),0.5*(SLir!G510:G532+SLir!$G$1085:$G$1107),logQir!G510:G532-logQir!$G$1085:$G$1107)</f>
        <v>9.1253769509242293E-3</v>
      </c>
      <c r="F9" s="6">
        <f t="shared" si="0"/>
        <v>0.18364562995349626</v>
      </c>
      <c r="H9" s="6"/>
    </row>
    <row r="10" spans="1:8" x14ac:dyDescent="0.15">
      <c r="A10" s="1">
        <v>27</v>
      </c>
      <c r="B10" s="1" t="s">
        <v>426</v>
      </c>
      <c r="C10" s="6">
        <f>SUMPRODUCT(0.5*(SVir!G602:G624+SVir!$G$1085:$G$1107),RTFPir!G602:G624)</f>
        <v>0.10736969558403267</v>
      </c>
      <c r="D10" s="6">
        <f>SUMPRODUCT(0.5*(SVir!G602:G624+SVir!$G$1085:$G$1107),0.5*(SKir!G602:G624+SKir!$G$1085:$G$1107),(logKir!G602:G624-logKir!$G$1085:$G$1107-logHir!G602:G624+logHir!$G$1085:$G$1107))</f>
        <v>6.7243502208006161E-3</v>
      </c>
      <c r="E10" s="6">
        <f>SUMPRODUCT(0.5*(SVir!G602:G624+SVir!$G$1085:$G$1107),0.5*(SLir!G602:G624+SLir!$G$1085:$G$1107),logQir!G602:G624-logQir!$G$1085:$G$1107)</f>
        <v>6.0801889761961284E-2</v>
      </c>
      <c r="F10" s="6">
        <f t="shared" si="0"/>
        <v>0.17489593556679456</v>
      </c>
      <c r="H10" s="6"/>
    </row>
    <row r="11" spans="1:8" x14ac:dyDescent="0.15">
      <c r="A11" s="1">
        <v>9</v>
      </c>
      <c r="B11" s="1" t="s">
        <v>279</v>
      </c>
      <c r="C11" s="6">
        <f>SUMPRODUCT(0.5*(SVir!G188:G210+SVir!$G$1085:$G$1107),RTFPir!G188:G210)</f>
        <v>0.12335425353501279</v>
      </c>
      <c r="D11" s="6">
        <f>SUMPRODUCT(0.5*(SVir!G188:G210+SVir!$G$1085:$G$1107),0.5*(SKir!G188:G210+SKir!$G$1085:$G$1107),(logKir!G188:G210-logKir!$G$1085:$G$1107-logHir!G188:G210+logHir!$G$1085:$G$1107))</f>
        <v>5.7545969606401223E-2</v>
      </c>
      <c r="E11" s="6">
        <f>SUMPRODUCT(0.5*(SVir!G188:G210+SVir!$G$1085:$G$1107),0.5*(SLir!G188:G210+SLir!$G$1085:$G$1107),logQir!G188:G210-logQir!$G$1085:$G$1107)</f>
        <v>-1.1032750181728194E-2</v>
      </c>
      <c r="F11" s="6">
        <f t="shared" si="0"/>
        <v>0.16986747295968582</v>
      </c>
      <c r="H11" s="6"/>
    </row>
    <row r="12" spans="1:8" x14ac:dyDescent="0.15">
      <c r="A12" s="1">
        <v>26</v>
      </c>
      <c r="B12" s="1" t="s">
        <v>352</v>
      </c>
      <c r="C12" s="6">
        <f>SUMPRODUCT(0.5*(SVir!G579:G601+SVir!$G$1085:$G$1107),RTFPir!G579:G601)</f>
        <v>0.11072849776188631</v>
      </c>
      <c r="D12" s="6">
        <f>SUMPRODUCT(0.5*(SVir!G579:G601+SVir!$G$1085:$G$1107),0.5*(SKir!G579:G601+SKir!$G$1085:$G$1107),(logKir!G579:G601-logKir!$G$1085:$G$1107-logHir!G579:G601+logHir!$G$1085:$G$1107))</f>
        <v>1.7173223478622334E-2</v>
      </c>
      <c r="E12" s="6">
        <f>SUMPRODUCT(0.5*(SVir!G579:G601+SVir!$G$1085:$G$1107),0.5*(SLir!G579:G601+SLir!$G$1085:$G$1107),logQir!G579:G601-logQir!$G$1085:$G$1107)</f>
        <v>4.1020957513867522E-2</v>
      </c>
      <c r="F12" s="6">
        <f t="shared" si="0"/>
        <v>0.16892267875437617</v>
      </c>
      <c r="H12" s="6"/>
    </row>
    <row r="13" spans="1:8" x14ac:dyDescent="0.15">
      <c r="A13" s="1">
        <v>29</v>
      </c>
      <c r="B13" s="1" t="s">
        <v>299</v>
      </c>
      <c r="C13" s="6">
        <f>SUMPRODUCT(0.5*(SVir!G648:G670+SVir!$G$1085:$G$1107),RTFPir!G648:G670)</f>
        <v>0.1086608005259435</v>
      </c>
      <c r="D13" s="6">
        <f>SUMPRODUCT(0.5*(SVir!G648:G670+SVir!$G$1085:$G$1107),0.5*(SKir!G648:G670+SKir!$G$1085:$G$1107),(logKir!G648:G670-logKir!$G$1085:$G$1107-logHir!G648:G670+logHir!$G$1085:$G$1107))</f>
        <v>3.0215233382707894E-2</v>
      </c>
      <c r="E13" s="6">
        <f>SUMPRODUCT(0.5*(SVir!G648:G670+SVir!$G$1085:$G$1107),0.5*(SLir!G648:G670+SLir!$G$1085:$G$1107),logQir!G648:G670-logQir!$G$1085:$G$1107)</f>
        <v>1.7107673301307944E-2</v>
      </c>
      <c r="F13" s="6">
        <f t="shared" si="0"/>
        <v>0.15598370720995933</v>
      </c>
      <c r="H13" s="6"/>
    </row>
    <row r="14" spans="1:8" x14ac:dyDescent="0.15">
      <c r="A14" s="1">
        <v>34</v>
      </c>
      <c r="B14" s="1" t="s">
        <v>312</v>
      </c>
      <c r="C14" s="6">
        <f>SUMPRODUCT(0.5*(SVir!G763:G785+SVir!$G$1085:$G$1107),RTFPir!G763:G785)</f>
        <v>8.517400525734975E-2</v>
      </c>
      <c r="D14" s="6">
        <f>SUMPRODUCT(0.5*(SVir!G763:G785+SVir!$G$1085:$G$1107),0.5*(SKir!G763:G785+SKir!$G$1085:$G$1107),(logKir!G763:G785-logKir!$G$1085:$G$1107-logHir!G763:G785+logHir!$G$1085:$G$1107))</f>
        <v>1.5223395675337125E-2</v>
      </c>
      <c r="E14" s="6">
        <f>SUMPRODUCT(0.5*(SVir!G763:G785+SVir!$G$1085:$G$1107),0.5*(SLir!G763:G785+SLir!$G$1085:$G$1107),logQir!G763:G785-logQir!$G$1085:$G$1107)</f>
        <v>3.0698215230738516E-2</v>
      </c>
      <c r="F14" s="6">
        <f t="shared" si="0"/>
        <v>0.13109561616342538</v>
      </c>
      <c r="H14" s="6"/>
    </row>
    <row r="15" spans="1:8" x14ac:dyDescent="0.15">
      <c r="A15" s="1">
        <v>8</v>
      </c>
      <c r="B15" s="1" t="s">
        <v>88</v>
      </c>
      <c r="C15" s="6">
        <f>SUMPRODUCT(0.5*(SVir!G165:G187+SVir!$G$1085:$G$1107),RTFPir!G165:G187)</f>
        <v>4.5430729390542199E-2</v>
      </c>
      <c r="D15" s="6">
        <f>SUMPRODUCT(0.5*(SVir!G165:G187+SVir!$G$1085:$G$1107),0.5*(SKir!G165:G187+SKir!$G$1085:$G$1107),(logKir!G165:G187-logKir!$G$1085:$G$1107-logHir!G165:G187+logHir!$G$1085:$G$1107))</f>
        <v>9.14767861783293E-2</v>
      </c>
      <c r="E15" s="6">
        <f>SUMPRODUCT(0.5*(SVir!G165:G187+SVir!$G$1085:$G$1107),0.5*(SLir!G165:G187+SLir!$G$1085:$G$1107),logQir!G165:G187-logQir!$G$1085:$G$1107)</f>
        <v>-8.7806717117938898E-3</v>
      </c>
      <c r="F15" s="6">
        <f t="shared" si="0"/>
        <v>0.12812684385707759</v>
      </c>
      <c r="H15" s="6"/>
    </row>
    <row r="16" spans="1:8" x14ac:dyDescent="0.15">
      <c r="A16" s="1">
        <v>24</v>
      </c>
      <c r="B16" s="1" t="s">
        <v>295</v>
      </c>
      <c r="C16" s="6">
        <f>SUMPRODUCT(0.5*(SVir!G533:G555+SVir!$G$1085:$G$1107),RTFPir!G533:G555)</f>
        <v>7.0286994464102817E-2</v>
      </c>
      <c r="D16" s="6">
        <f>SUMPRODUCT(0.5*(SVir!G533:G555+SVir!$G$1085:$G$1107),0.5*(SKir!G533:G555+SKir!$G$1085:$G$1107),(logKir!G533:G555-logKir!$G$1085:$G$1107-logHir!G533:G555+logHir!$G$1085:$G$1107))</f>
        <v>6.7741603966691086E-2</v>
      </c>
      <c r="E16" s="6">
        <f>SUMPRODUCT(0.5*(SVir!G533:G555+SVir!$G$1085:$G$1107),0.5*(SLir!G533:G555+SLir!$G$1085:$G$1107),logQir!G533:G555-logQir!$G$1085:$G$1107)</f>
        <v>-3.0386972561103936E-2</v>
      </c>
      <c r="F16" s="6">
        <f t="shared" si="0"/>
        <v>0.10764162586968996</v>
      </c>
      <c r="H16" s="6"/>
    </row>
    <row r="17" spans="1:8" x14ac:dyDescent="0.15">
      <c r="A17" s="1">
        <v>11</v>
      </c>
      <c r="B17" s="1" t="s">
        <v>412</v>
      </c>
      <c r="C17" s="6">
        <f>SUMPRODUCT(0.5*(SVir!G234:G256+SVir!$G$1085:$G$1107),RTFPir!G234:G256)</f>
        <v>8.834285572786249E-2</v>
      </c>
      <c r="D17" s="6">
        <f>SUMPRODUCT(0.5*(SVir!G234:G256+SVir!$G$1085:$G$1107),0.5*(SKir!G234:G256+SKir!$G$1085:$G$1107),(logKir!G234:G256-logKir!$G$1085:$G$1107-logHir!G234:G256+logHir!$G$1085:$G$1107))</f>
        <v>6.4037504433978876E-3</v>
      </c>
      <c r="E17" s="6">
        <f>SUMPRODUCT(0.5*(SVir!G234:G256+SVir!$G$1085:$G$1107),0.5*(SLir!G234:G256+SLir!$G$1085:$G$1107),logQir!G234:G256-logQir!$G$1085:$G$1107)</f>
        <v>7.592876174955571E-3</v>
      </c>
      <c r="F17" s="6">
        <f t="shared" si="0"/>
        <v>0.10233948234621595</v>
      </c>
      <c r="H17" s="6"/>
    </row>
    <row r="18" spans="1:8" x14ac:dyDescent="0.15">
      <c r="A18" s="1">
        <v>22</v>
      </c>
      <c r="B18" s="1" t="s">
        <v>411</v>
      </c>
      <c r="C18" s="6">
        <f>SUMPRODUCT(0.5*(SVir!G487:G509+SVir!$G$1085:$G$1107),RTFPir!G487:G509)</f>
        <v>7.2832502455396145E-2</v>
      </c>
      <c r="D18" s="6">
        <f>SUMPRODUCT(0.5*(SVir!G487:G509+SVir!$G$1085:$G$1107),0.5*(SKir!G487:G509+SKir!$G$1085:$G$1107),(logKir!G487:G509-logKir!$G$1085:$G$1107-logHir!G487:G509+logHir!$G$1085:$G$1107))</f>
        <v>3.7566413991187014E-2</v>
      </c>
      <c r="E18" s="6">
        <f>SUMPRODUCT(0.5*(SVir!G487:G509+SVir!$G$1085:$G$1107),0.5*(SLir!G487:G509+SLir!$G$1085:$G$1107),logQir!G487:G509-logQir!$G$1085:$G$1107)</f>
        <v>-1.1511155297071897E-2</v>
      </c>
      <c r="F18" s="6">
        <f t="shared" si="0"/>
        <v>9.8887761149511255E-2</v>
      </c>
      <c r="H18" s="6"/>
    </row>
    <row r="19" spans="1:8" x14ac:dyDescent="0.15">
      <c r="A19" s="1">
        <v>16</v>
      </c>
      <c r="B19" s="1" t="s">
        <v>114</v>
      </c>
      <c r="C19" s="6">
        <f>SUMPRODUCT(0.5*(SVir!G349:G371+SVir!$G$1085:$G$1107),RTFPir!G349:G371)</f>
        <v>2.5259579855672183E-2</v>
      </c>
      <c r="D19" s="6">
        <f>SUMPRODUCT(0.5*(SVir!G349:G371+SVir!$G$1085:$G$1107),0.5*(SKir!G349:G371+SKir!$G$1085:$G$1107),(logKir!G349:G371-logKir!$G$1085:$G$1107-logHir!G349:G371+logHir!$G$1085:$G$1107))</f>
        <v>8.2135446827353645E-2</v>
      </c>
      <c r="E19" s="6">
        <f>SUMPRODUCT(0.5*(SVir!G349:G371+SVir!$G$1085:$G$1107),0.5*(SLir!G349:G371+SLir!$G$1085:$G$1107),logQir!G349:G371-logQir!$G$1085:$G$1107)</f>
        <v>-9.4061632452274724E-3</v>
      </c>
      <c r="F19" s="6">
        <f t="shared" si="0"/>
        <v>9.7988863437798362E-2</v>
      </c>
      <c r="H19" s="6"/>
    </row>
    <row r="20" spans="1:8" x14ac:dyDescent="0.15">
      <c r="A20" s="1">
        <v>33</v>
      </c>
      <c r="B20" s="1" t="s">
        <v>410</v>
      </c>
      <c r="C20" s="6">
        <f>SUMPRODUCT(0.5*(SVir!G740:G762+SVir!$G$1085:$G$1107),RTFPir!G740:G762)</f>
        <v>1.5224232211994194E-2</v>
      </c>
      <c r="D20" s="6">
        <f>SUMPRODUCT(0.5*(SVir!G740:G762+SVir!$G$1085:$G$1107),0.5*(SKir!G740:G762+SKir!$G$1085:$G$1107),(logKir!G740:G762-logKir!$G$1085:$G$1107-logHir!G740:G762+logHir!$G$1085:$G$1107))</f>
        <v>6.7353703876373891E-2</v>
      </c>
      <c r="E20" s="6">
        <f>SUMPRODUCT(0.5*(SVir!G740:G762+SVir!$G$1085:$G$1107),0.5*(SLir!G740:G762+SLir!$G$1085:$G$1107),logQir!G740:G762-logQir!$G$1085:$G$1107)</f>
        <v>1.1333271535578334E-2</v>
      </c>
      <c r="F20" s="6">
        <f t="shared" si="0"/>
        <v>9.3911207623946419E-2</v>
      </c>
      <c r="H20" s="6"/>
    </row>
    <row r="21" spans="1:8" x14ac:dyDescent="0.15">
      <c r="A21" s="1">
        <v>35</v>
      </c>
      <c r="B21" s="1" t="s">
        <v>314</v>
      </c>
      <c r="C21" s="6">
        <f>SUMPRODUCT(0.5*(SVir!G786:G808+SVir!$G$1085:$G$1107),RTFPir!G786:G808)</f>
        <v>2.1515633270757468E-2</v>
      </c>
      <c r="D21" s="6">
        <f>SUMPRODUCT(0.5*(SVir!G786:G808+SVir!$G$1085:$G$1107),0.5*(SKir!G786:G808+SKir!$G$1085:$G$1107),(logKir!G786:G808-logKir!$G$1085:$G$1107-logHir!G786:G808+logHir!$G$1085:$G$1107))</f>
        <v>5.7022431004617798E-2</v>
      </c>
      <c r="E21" s="6">
        <f>SUMPRODUCT(0.5*(SVir!G786:G808+SVir!$G$1085:$G$1107),0.5*(SLir!G786:G808+SLir!$G$1085:$G$1107),logQir!G786:G808-logQir!$G$1085:$G$1107)</f>
        <v>9.0988089926967407E-3</v>
      </c>
      <c r="F21" s="6">
        <f t="shared" si="0"/>
        <v>8.7636873268072013E-2</v>
      </c>
      <c r="H21" s="6"/>
    </row>
    <row r="22" spans="1:8" x14ac:dyDescent="0.15">
      <c r="A22" s="1">
        <v>10</v>
      </c>
      <c r="B22" s="1" t="s">
        <v>96</v>
      </c>
      <c r="C22" s="6">
        <f>SUMPRODUCT(0.5*(SVir!G211:G233+SVir!$G$1085:$G$1107),RTFPir!G211:G233)</f>
        <v>7.9107064237051133E-2</v>
      </c>
      <c r="D22" s="6">
        <f>SUMPRODUCT(0.5*(SVir!G211:G233+SVir!$G$1085:$G$1107),0.5*(SKir!G211:G233+SKir!$G$1085:$G$1107),(logKir!G211:G233-logKir!$G$1085:$G$1107-logHir!G211:G233+logHir!$G$1085:$G$1107))</f>
        <v>1.4638305374834728E-2</v>
      </c>
      <c r="E22" s="6">
        <f>SUMPRODUCT(0.5*(SVir!G211:G233+SVir!$G$1085:$G$1107),0.5*(SLir!G211:G233+SLir!$G$1085:$G$1107),logQir!G211:G233-logQir!$G$1085:$G$1107)</f>
        <v>-8.1099787535900327E-3</v>
      </c>
      <c r="F22" s="6">
        <f t="shared" si="0"/>
        <v>8.5635390858295829E-2</v>
      </c>
      <c r="H22" s="6"/>
    </row>
    <row r="23" spans="1:8" x14ac:dyDescent="0.15">
      <c r="A23" s="1">
        <v>17</v>
      </c>
      <c r="B23" s="1" t="s">
        <v>413</v>
      </c>
      <c r="C23" s="6">
        <f>SUMPRODUCT(0.5*(SVir!G372:G394+SVir!$G$1085:$G$1107),RTFPir!G372:G394)</f>
        <v>6.4873858457905054E-2</v>
      </c>
      <c r="D23" s="6">
        <f>SUMPRODUCT(0.5*(SVir!G372:G394+SVir!$G$1085:$G$1107),0.5*(SKir!G372:G394+SKir!$G$1085:$G$1107),(logKir!G372:G394-logKir!$G$1085:$G$1107-logHir!G372:G394+logHir!$G$1085:$G$1107))</f>
        <v>1.9035678520220017E-2</v>
      </c>
      <c r="E23" s="6">
        <f>SUMPRODUCT(0.5*(SVir!G372:G394+SVir!$G$1085:$G$1107),0.5*(SLir!G372:G394+SLir!$G$1085:$G$1107),logQir!G372:G394-logQir!$G$1085:$G$1107)</f>
        <v>-1.253431209195071E-2</v>
      </c>
      <c r="F23" s="6">
        <f t="shared" si="0"/>
        <v>7.1375224886174371E-2</v>
      </c>
      <c r="H23" s="6"/>
    </row>
    <row r="24" spans="1:8" x14ac:dyDescent="0.15">
      <c r="A24" s="1">
        <v>18</v>
      </c>
      <c r="B24" s="1" t="s">
        <v>414</v>
      </c>
      <c r="C24" s="6">
        <f>SUMPRODUCT(0.5*(SVir!G395:G417+SVir!$G$1085:$G$1107),RTFPir!G395:G417)</f>
        <v>-5.6523696788692387E-2</v>
      </c>
      <c r="D24" s="6">
        <f>SUMPRODUCT(0.5*(SVir!G395:G417+SVir!$G$1085:$G$1107),0.5*(SKir!G395:G417+SKir!$G$1085:$G$1107),(logKir!G395:G417-logKir!$G$1085:$G$1107-logHir!G395:G417+logHir!$G$1085:$G$1107))</f>
        <v>0.1270509784049792</v>
      </c>
      <c r="E24" s="6">
        <f>SUMPRODUCT(0.5*(SVir!G395:G417+SVir!$G$1085:$G$1107),0.5*(SLir!G395:G417+SLir!$G$1085:$G$1107),logQir!G395:G417-logQir!$G$1085:$G$1107)</f>
        <v>-1.5681171759134499E-2</v>
      </c>
      <c r="F24" s="6">
        <f t="shared" si="0"/>
        <v>5.4846109857152311E-2</v>
      </c>
      <c r="H24" s="6"/>
    </row>
    <row r="25" spans="1:8" x14ac:dyDescent="0.15">
      <c r="A25" s="1">
        <v>21</v>
      </c>
      <c r="B25" s="1" t="s">
        <v>415</v>
      </c>
      <c r="C25" s="6">
        <f>SUMPRODUCT(0.5*(SVir!G464:G486+SVir!$G$1085:$G$1107),RTFPir!G464:G486)</f>
        <v>8.7973074381933053E-2</v>
      </c>
      <c r="D25" s="6">
        <f>SUMPRODUCT(0.5*(SVir!G464:G486+SVir!$G$1085:$G$1107),0.5*(SKir!G464:G486+SKir!$G$1085:$G$1107),(logKir!G464:G486-logKir!$G$1085:$G$1107-logHir!G464:G486+logHir!$G$1085:$G$1107))</f>
        <v>-4.6054339644607291E-3</v>
      </c>
      <c r="E25" s="6">
        <f>SUMPRODUCT(0.5*(SVir!G464:G486+SVir!$G$1085:$G$1107),0.5*(SLir!G464:G486+SLir!$G$1085:$G$1107),logQir!G464:G486-logQir!$G$1085:$G$1107)</f>
        <v>-2.8846687040048884E-2</v>
      </c>
      <c r="F25" s="6">
        <f t="shared" si="0"/>
        <v>5.4520953377423444E-2</v>
      </c>
      <c r="H25" s="6"/>
    </row>
    <row r="26" spans="1:8" x14ac:dyDescent="0.15">
      <c r="A26" s="1">
        <v>44</v>
      </c>
      <c r="B26" s="1" t="s">
        <v>416</v>
      </c>
      <c r="C26" s="6">
        <f>SUMPRODUCT(0.5*(SVir!G993:G1015+SVir!$G$1085:$G$1107),RTFPir!G993:G1015)</f>
        <v>1.2794057624233567E-2</v>
      </c>
      <c r="D26" s="6">
        <f>SUMPRODUCT(0.5*(SVir!G993:G1015+SVir!$G$1085:$G$1107),0.5*(SKir!G993:G1015+SKir!$G$1085:$G$1107),(logKir!G993:G1015-logKir!$G$1085:$G$1107-logHir!G993:G1015+logHir!$G$1085:$G$1107))</f>
        <v>2.1421341172447969E-2</v>
      </c>
      <c r="E26" s="6">
        <f>SUMPRODUCT(0.5*(SVir!G993:G1015+SVir!$G$1085:$G$1107),0.5*(SLir!G993:G1015+SLir!$G$1085:$G$1107),logQir!G993:G1015-logQir!$G$1085:$G$1107)</f>
        <v>7.5988925610369464E-3</v>
      </c>
      <c r="F26" s="6">
        <f t="shared" si="0"/>
        <v>4.1814291357718483E-2</v>
      </c>
      <c r="H26" s="6"/>
    </row>
    <row r="27" spans="1:8" x14ac:dyDescent="0.15">
      <c r="A27" s="1">
        <v>40</v>
      </c>
      <c r="B27" s="1" t="s">
        <v>326</v>
      </c>
      <c r="C27" s="6">
        <f>SUMPRODUCT(0.5*(SVir!G901:G923+SVir!$G$1085:$G$1107),RTFPir!G901:G923)</f>
        <v>3.5767158444152167E-2</v>
      </c>
      <c r="D27" s="6">
        <f>SUMPRODUCT(0.5*(SVir!G901:G923+SVir!$G$1085:$G$1107),0.5*(SKir!G901:G923+SKir!$G$1085:$G$1107),(logKir!G901:G923-logKir!$G$1085:$G$1107-logHir!G901:G923+logHir!$G$1085:$G$1107))</f>
        <v>-3.6550827664959831E-2</v>
      </c>
      <c r="E27" s="6">
        <f>SUMPRODUCT(0.5*(SVir!G901:G923+SVir!$G$1085:$G$1107),0.5*(SLir!G901:G923+SLir!$G$1085:$G$1107),logQir!G901:G923-logQir!$G$1085:$G$1107)</f>
        <v>3.0530501800552712E-2</v>
      </c>
      <c r="F27" s="6">
        <f t="shared" si="0"/>
        <v>2.9746832579745048E-2</v>
      </c>
      <c r="H27" s="6"/>
    </row>
    <row r="28" spans="1:8" x14ac:dyDescent="0.15">
      <c r="A28" s="1">
        <v>7</v>
      </c>
      <c r="B28" s="1" t="s">
        <v>82</v>
      </c>
      <c r="C28" s="6">
        <f>SUMPRODUCT(0.5*(SVir!G142:G164+SVir!$G$1085:$G$1107),RTFPir!G142:G164)</f>
        <v>1.5650610185031354E-2</v>
      </c>
      <c r="D28" s="6">
        <f>SUMPRODUCT(0.5*(SVir!G142:G164+SVir!$G$1085:$G$1107),0.5*(SKir!G142:G164+SKir!$G$1085:$G$1107),(logKir!G142:G164-logKir!$G$1085:$G$1107-logHir!G142:G164+logHir!$G$1085:$G$1107))</f>
        <v>3.8611174902816202E-2</v>
      </c>
      <c r="E28" s="6">
        <f>SUMPRODUCT(0.5*(SVir!G142:G164+SVir!$G$1085:$G$1107),0.5*(SLir!G142:G164+SLir!$G$1085:$G$1107),logQir!G142:G164-logQir!$G$1085:$G$1107)</f>
        <v>-2.5150367388589431E-2</v>
      </c>
      <c r="F28" s="6">
        <f t="shared" si="0"/>
        <v>2.9111417699258124E-2</v>
      </c>
      <c r="H28" s="6"/>
    </row>
    <row r="29" spans="1:8" x14ac:dyDescent="0.15">
      <c r="A29" s="1">
        <v>19</v>
      </c>
      <c r="B29" s="1" t="s">
        <v>124</v>
      </c>
      <c r="C29" s="6">
        <f>SUMPRODUCT(0.5*(SVir!G418:G440+SVir!$G$1085:$G$1107),RTFPir!G418:G440)</f>
        <v>3.7331559213611663E-3</v>
      </c>
      <c r="D29" s="6">
        <f>SUMPRODUCT(0.5*(SVir!G418:G440+SVir!$G$1085:$G$1107),0.5*(SKir!G418:G440+SKir!$G$1085:$G$1107),(logKir!G418:G440-logKir!$G$1085:$G$1107-logHir!G418:G440+logHir!$G$1085:$G$1107))</f>
        <v>1.1096445332974995E-2</v>
      </c>
      <c r="E29" s="6">
        <f>SUMPRODUCT(0.5*(SVir!G418:G440+SVir!$G$1085:$G$1107),0.5*(SLir!G418:G440+SLir!$G$1085:$G$1107),logQir!G418:G440-logQir!$G$1085:$G$1107)</f>
        <v>8.0800612695357266E-3</v>
      </c>
      <c r="F29" s="6">
        <f t="shared" si="0"/>
        <v>2.2909662523871888E-2</v>
      </c>
      <c r="H29" s="6"/>
    </row>
    <row r="30" spans="1:8" x14ac:dyDescent="0.15">
      <c r="A30" s="1">
        <v>20</v>
      </c>
      <c r="B30" s="1" t="s">
        <v>417</v>
      </c>
      <c r="C30" s="6">
        <f>SUMPRODUCT(0.5*(SVir!G441:G463+SVir!$G$1085:$G$1107),RTFPir!G441:G463)</f>
        <v>-1.8589943297568572E-2</v>
      </c>
      <c r="D30" s="6">
        <f>SUMPRODUCT(0.5*(SVir!G441:G463+SVir!$G$1085:$G$1107),0.5*(SKir!G441:G463+SKir!$G$1085:$G$1107),(logKir!G441:G463-logKir!$G$1085:$G$1107-logHir!G441:G463+logHir!$G$1085:$G$1107))</f>
        <v>3.1977668500576109E-2</v>
      </c>
      <c r="E30" s="6">
        <f>SUMPRODUCT(0.5*(SVir!G441:G463+SVir!$G$1085:$G$1107),0.5*(SLir!G441:G463+SLir!$G$1085:$G$1107),logQir!G441:G463-logQir!$G$1085:$G$1107)</f>
        <v>-2.8703620439710018E-3</v>
      </c>
      <c r="F30" s="6">
        <f t="shared" si="0"/>
        <v>1.0517363159036536E-2</v>
      </c>
      <c r="H30" s="6"/>
    </row>
    <row r="31" spans="1:8" x14ac:dyDescent="0.15">
      <c r="A31" s="1">
        <v>4</v>
      </c>
      <c r="B31" s="1" t="s">
        <v>418</v>
      </c>
      <c r="C31" s="6">
        <f>SUMPRODUCT(0.5*(SVir!G73:G95+SVir!$G$1085:$G$1107),RTFPir!G73:G95)</f>
        <v>-3.6891371162732119E-2</v>
      </c>
      <c r="D31" s="6">
        <f>SUMPRODUCT(0.5*(SVir!G73:G95+SVir!$G$1085:$G$1107),0.5*(SKir!G73:G95+SKir!$G$1085:$G$1107),(logKir!G73:G95-logKir!$G$1085:$G$1107-logHir!G73:G95+logHir!$G$1085:$G$1107))</f>
        <v>2.9376224434658198E-2</v>
      </c>
      <c r="E31" s="6">
        <f>SUMPRODUCT(0.5*(SVir!G73:G95+SVir!$G$1085:$G$1107),0.5*(SLir!G73:G95+SLir!$G$1085:$G$1107),logQir!G73:G95-logQir!$G$1085:$G$1107)</f>
        <v>3.8955540989612861E-3</v>
      </c>
      <c r="F31" s="6">
        <f t="shared" si="0"/>
        <v>-3.6195926291126349E-3</v>
      </c>
      <c r="H31" s="6"/>
    </row>
    <row r="32" spans="1:8" x14ac:dyDescent="0.15">
      <c r="A32" s="1">
        <v>31</v>
      </c>
      <c r="B32" s="1" t="s">
        <v>419</v>
      </c>
      <c r="C32" s="6">
        <f>SUMPRODUCT(0.5*(SVir!G694:G716+SVir!$G$1085:$G$1107),RTFPir!G694:G716)</f>
        <v>3.6763677269371943E-3</v>
      </c>
      <c r="D32" s="6">
        <f>SUMPRODUCT(0.5*(SVir!G694:G716+SVir!$G$1085:$G$1107),0.5*(SKir!G694:G716+SKir!$G$1085:$G$1107),(logKir!G694:G716-logKir!$G$1085:$G$1107-logHir!G694:G716+logHir!$G$1085:$G$1107))</f>
        <v>-1.257363584905064E-2</v>
      </c>
      <c r="E32" s="6">
        <f>SUMPRODUCT(0.5*(SVir!G694:G716+SVir!$G$1085:$G$1107),0.5*(SLir!G694:G716+SLir!$G$1085:$G$1107),logQir!G694:G716-logQir!$G$1085:$G$1107)</f>
        <v>9.8171496316953313E-4</v>
      </c>
      <c r="F32" s="6">
        <f t="shared" si="0"/>
        <v>-7.9155531589439124E-3</v>
      </c>
      <c r="H32" s="6"/>
    </row>
    <row r="33" spans="1:8" x14ac:dyDescent="0.15">
      <c r="A33" s="1">
        <v>37</v>
      </c>
      <c r="B33" s="1" t="s">
        <v>319</v>
      </c>
      <c r="C33" s="6">
        <f>SUMPRODUCT(0.5*(SVir!G832:G854+SVir!$G$1085:$G$1107),RTFPir!G832:G854)</f>
        <v>-1.333823259082049E-2</v>
      </c>
      <c r="D33" s="6">
        <f>SUMPRODUCT(0.5*(SVir!G832:G854+SVir!$G$1085:$G$1107),0.5*(SKir!G832:G854+SKir!$G$1085:$G$1107),(logKir!G832:G854-logKir!$G$1085:$G$1107-logHir!G832:G854+logHir!$G$1085:$G$1107))</f>
        <v>-1.4709229269745251E-2</v>
      </c>
      <c r="E33" s="6">
        <f>SUMPRODUCT(0.5*(SVir!G832:G854+SVir!$G$1085:$G$1107),0.5*(SLir!G832:G854+SLir!$G$1085:$G$1107),logQir!G832:G854-logQir!$G$1085:$G$1107)</f>
        <v>1.4722492730370584E-2</v>
      </c>
      <c r="F33" s="6">
        <f t="shared" si="0"/>
        <v>-1.3324969130195156E-2</v>
      </c>
      <c r="H33" s="6"/>
    </row>
    <row r="34" spans="1:8" x14ac:dyDescent="0.15">
      <c r="A34" s="1">
        <v>1</v>
      </c>
      <c r="B34" s="1" t="s">
        <v>1</v>
      </c>
      <c r="C34" s="6">
        <f>SUMPRODUCT(0.5*(SVir!G4:G26+SVir!$G$1085:$G$1107),RTFPir!G4:G26)</f>
        <v>-3.4877856816029083E-2</v>
      </c>
      <c r="D34" s="6">
        <f>SUMPRODUCT(0.5*(SVir!G4:G26+SVir!$G$1085:$G$1107),0.5*(SKir!G4:G26+SKir!$G$1085:$G$1107),(logKir!G4:G26-logKir!$G$1085:$G$1107-logHir!G4:G26+logHir!$G$1085:$G$1107))</f>
        <v>2.5361716457024945E-2</v>
      </c>
      <c r="E34" s="6">
        <f>SUMPRODUCT(0.5*(SVir!G4:G26+SVir!$G$1085:$G$1107),0.5*(SLir!G4:G26+SLir!$G$1085:$G$1107),logQir!G4:G26-logQir!$G$1085:$G$1107)</f>
        <v>-7.6484470745738628E-3</v>
      </c>
      <c r="F34" s="6">
        <f t="shared" si="0"/>
        <v>-1.7164587433578002E-2</v>
      </c>
      <c r="H34" s="6"/>
    </row>
    <row r="35" spans="1:8" x14ac:dyDescent="0.15">
      <c r="A35" s="1">
        <v>38</v>
      </c>
      <c r="B35" s="1" t="s">
        <v>321</v>
      </c>
      <c r="C35" s="6">
        <f>SUMPRODUCT(0.5*(SVir!G855:G877+SVir!$G$1085:$G$1107),RTFPir!G855:G877)</f>
        <v>-1.0105521304905028E-2</v>
      </c>
      <c r="D35" s="6">
        <f>SUMPRODUCT(0.5*(SVir!G855:G877+SVir!$G$1085:$G$1107),0.5*(SKir!G855:G877+SKir!$G$1085:$G$1107),(logKir!G855:G877-logKir!$G$1085:$G$1107-logHir!G855:G877+logHir!$G$1085:$G$1107))</f>
        <v>-1.2066526114956904E-2</v>
      </c>
      <c r="E35" s="6">
        <f>SUMPRODUCT(0.5*(SVir!G855:G877+SVir!$G$1085:$G$1107),0.5*(SLir!G855:G877+SLir!$G$1085:$G$1107),logQir!G855:G877-logQir!$G$1085:$G$1107)</f>
        <v>-1.1012993561686744E-4</v>
      </c>
      <c r="F35" s="6">
        <f t="shared" si="0"/>
        <v>-2.2282177355478799E-2</v>
      </c>
      <c r="H35" s="6"/>
    </row>
    <row r="36" spans="1:8" x14ac:dyDescent="0.15">
      <c r="A36" s="1">
        <v>30</v>
      </c>
      <c r="B36" s="1" t="s">
        <v>396</v>
      </c>
      <c r="C36" s="6">
        <f>SUMPRODUCT(0.5*(SVir!G671:G693+SVir!$G$1085:$G$1107),RTFPir!G671:G693)</f>
        <v>-8.0322012396028736E-2</v>
      </c>
      <c r="D36" s="6">
        <f>SUMPRODUCT(0.5*(SVir!G671:G693+SVir!$G$1085:$G$1107),0.5*(SKir!G671:G693+SKir!$G$1085:$G$1107),(logKir!G671:G693-logKir!$G$1085:$G$1107-logHir!G671:G693+logHir!$G$1085:$G$1107))</f>
        <v>3.126224935448299E-2</v>
      </c>
      <c r="E36" s="6">
        <f>SUMPRODUCT(0.5*(SVir!G671:G693+SVir!$G$1085:$G$1107),0.5*(SLir!G671:G693+SLir!$G$1085:$G$1107),logQir!G671:G693-logQir!$G$1085:$G$1107)</f>
        <v>1.1004311762098391E-3</v>
      </c>
      <c r="F36" s="6">
        <f t="shared" si="0"/>
        <v>-4.7959331865335908E-2</v>
      </c>
      <c r="H36" s="6"/>
    </row>
    <row r="37" spans="1:8" x14ac:dyDescent="0.15">
      <c r="A37" s="1">
        <v>15</v>
      </c>
      <c r="B37" s="1" t="s">
        <v>420</v>
      </c>
      <c r="C37" s="6">
        <f>SUMPRODUCT(0.5*(SVir!G326:G348+SVir!$G$1085:$G$1107),RTFPir!G326:G348)</f>
        <v>-6.9699492051952278E-2</v>
      </c>
      <c r="D37" s="6">
        <f>SUMPRODUCT(0.5*(SVir!G326:G348+SVir!$G$1085:$G$1107),0.5*(SKir!G326:G348+SKir!$G$1085:$G$1107),(logKir!G326:G348-logKir!$G$1085:$G$1107-logHir!G326:G348+logHir!$G$1085:$G$1107))</f>
        <v>5.4208611386334954E-2</v>
      </c>
      <c r="E37" s="6">
        <f>SUMPRODUCT(0.5*(SVir!G326:G348+SVir!$G$1085:$G$1107),0.5*(SLir!G326:G348+SLir!$G$1085:$G$1107),logQir!G326:G348-logQir!$G$1085:$G$1107)</f>
        <v>-3.2948704454119265E-2</v>
      </c>
      <c r="F37" s="6">
        <f t="shared" si="0"/>
        <v>-4.8439585119736589E-2</v>
      </c>
      <c r="H37" s="6"/>
    </row>
    <row r="38" spans="1:8" x14ac:dyDescent="0.15">
      <c r="A38" s="1">
        <v>36</v>
      </c>
      <c r="B38" s="1" t="s">
        <v>317</v>
      </c>
      <c r="C38" s="6">
        <f>SUMPRODUCT(0.5*(SVir!G809:G831+SVir!$G$1085:$G$1107),RTFPir!G809:G831)</f>
        <v>-1.4903522555701024E-2</v>
      </c>
      <c r="D38" s="6">
        <f>SUMPRODUCT(0.5*(SVir!G809:G831+SVir!$G$1085:$G$1107),0.5*(SKir!G809:G831+SKir!$G$1085:$G$1107),(logKir!G809:G831-logKir!$G$1085:$G$1107-logHir!G809:G831+logHir!$G$1085:$G$1107))</f>
        <v>-3.3162333185605262E-2</v>
      </c>
      <c r="E38" s="6">
        <f>SUMPRODUCT(0.5*(SVir!G809:G831+SVir!$G$1085:$G$1107),0.5*(SLir!G809:G831+SLir!$G$1085:$G$1107),logQir!G809:G831-logQir!$G$1085:$G$1107)</f>
        <v>-1.2165010447913352E-3</v>
      </c>
      <c r="F38" s="6">
        <f t="shared" si="0"/>
        <v>-4.9282356786097617E-2</v>
      </c>
      <c r="H38" s="6"/>
    </row>
    <row r="39" spans="1:8" x14ac:dyDescent="0.15">
      <c r="A39" s="1">
        <v>41</v>
      </c>
      <c r="B39" s="1" t="s">
        <v>328</v>
      </c>
      <c r="C39" s="6">
        <f>SUMPRODUCT(0.5*(SVir!G924:G946+SVir!$G$1085:$G$1107),RTFPir!G924:G946)</f>
        <v>-8.3344648320422363E-2</v>
      </c>
      <c r="D39" s="6">
        <f>SUMPRODUCT(0.5*(SVir!G924:G946+SVir!$G$1085:$G$1107),0.5*(SKir!G924:G946+SKir!$G$1085:$G$1107),(logKir!G924:G946-logKir!$G$1085:$G$1107-logHir!G924:G946+logHir!$G$1085:$G$1107))</f>
        <v>3.6130004363783219E-2</v>
      </c>
      <c r="E39" s="6">
        <f>SUMPRODUCT(0.5*(SVir!G924:G946+SVir!$G$1085:$G$1107),0.5*(SLir!G924:G946+SLir!$G$1085:$G$1107),logQir!G924:G946-logQir!$G$1085:$G$1107)</f>
        <v>-1.2538284623080849E-2</v>
      </c>
      <c r="F39" s="6">
        <f t="shared" si="0"/>
        <v>-5.9752928579719991E-2</v>
      </c>
      <c r="H39" s="6"/>
    </row>
    <row r="40" spans="1:8" x14ac:dyDescent="0.15">
      <c r="A40" s="1">
        <v>5</v>
      </c>
      <c r="B40" s="1" t="s">
        <v>69</v>
      </c>
      <c r="C40" s="6">
        <f>SUMPRODUCT(0.5*(SVir!G96:G118+SVir!$G$1085:$G$1107),RTFPir!G96:G118)</f>
        <v>-3.3405375443766906E-2</v>
      </c>
      <c r="D40" s="6">
        <f>SUMPRODUCT(0.5*(SVir!G96:G118+SVir!$G$1085:$G$1107),0.5*(SKir!G96:G118+SKir!$G$1085:$G$1107),(logKir!G96:G118-logKir!$G$1085:$G$1107-logHir!G96:G118+logHir!$G$1085:$G$1107))</f>
        <v>-1.141944699587235E-2</v>
      </c>
      <c r="E40" s="6">
        <f>SUMPRODUCT(0.5*(SVir!G96:G118+SVir!$G$1085:$G$1107),0.5*(SLir!G96:G118+SLir!$G$1085:$G$1107),logQir!G96:G118-logQir!$G$1085:$G$1107)</f>
        <v>-2.3489467536687791E-2</v>
      </c>
      <c r="F40" s="6">
        <f t="shared" si="0"/>
        <v>-6.8314289976327047E-2</v>
      </c>
      <c r="H40" s="6"/>
    </row>
    <row r="41" spans="1:8" x14ac:dyDescent="0.15">
      <c r="A41" s="1">
        <v>43</v>
      </c>
      <c r="B41" s="1" t="s">
        <v>421</v>
      </c>
      <c r="C41" s="6">
        <f>SUMPRODUCT(0.5*(SVir!G970:G992+SVir!$G$1085:$G$1107),RTFPir!G970:G992)</f>
        <v>-3.046907851257874E-2</v>
      </c>
      <c r="D41" s="6">
        <f>SUMPRODUCT(0.5*(SVir!G970:G992+SVir!$G$1085:$G$1107),0.5*(SKir!G970:G992+SKir!$G$1085:$G$1107),(logKir!G970:G992-logKir!$G$1085:$G$1107-logHir!G970:G992+logHir!$G$1085:$G$1107))</f>
        <v>-3.5757693354247284E-2</v>
      </c>
      <c r="E41" s="6">
        <f>SUMPRODUCT(0.5*(SVir!G970:G992+SVir!$G$1085:$G$1107),0.5*(SLir!G970:G992+SLir!$G$1085:$G$1107),logQir!G970:G992-logQir!$G$1085:$G$1107)</f>
        <v>-1.0413163056683737E-2</v>
      </c>
      <c r="F41" s="6">
        <f t="shared" si="0"/>
        <v>-7.6639934923509762E-2</v>
      </c>
      <c r="H41" s="6"/>
    </row>
    <row r="42" spans="1:8" x14ac:dyDescent="0.15">
      <c r="A42" s="1">
        <v>2</v>
      </c>
      <c r="B42" s="1" t="s">
        <v>54</v>
      </c>
      <c r="C42" s="6">
        <f>SUMPRODUCT(0.5*(SVir!G27:G49+SVir!$G$1085:$G$1107),RTFPir!G27:G49)</f>
        <v>-4.8897798150269359E-2</v>
      </c>
      <c r="D42" s="6">
        <f>SUMPRODUCT(0.5*(SVir!G27:G49+SVir!$G$1085:$G$1107),0.5*(SKir!G27:G49+SKir!$G$1085:$G$1107),(logKir!G27:G49-logKir!$G$1085:$G$1107-logHir!G27:G49+logHir!$G$1085:$G$1107))</f>
        <v>-1.5126833130058253E-2</v>
      </c>
      <c r="E42" s="6">
        <f>SUMPRODUCT(0.5*(SVir!G27:G49+SVir!$G$1085:$G$1107),0.5*(SLir!G27:G49+SLir!$G$1085:$G$1107),logQir!G27:G49-logQir!$G$1085:$G$1107)</f>
        <v>-3.4657572615778197E-2</v>
      </c>
      <c r="F42" s="6">
        <f t="shared" si="0"/>
        <v>-9.8682203896105797E-2</v>
      </c>
      <c r="H42" s="6"/>
    </row>
    <row r="43" spans="1:8" x14ac:dyDescent="0.15">
      <c r="A43" s="1">
        <v>6</v>
      </c>
      <c r="B43" s="1" t="s">
        <v>77</v>
      </c>
      <c r="C43" s="6">
        <f>SUMPRODUCT(0.5*(SVir!G119:G141+SVir!$G$1085:$G$1107),RTFPir!G119:G141)</f>
        <v>-5.9536377772205051E-2</v>
      </c>
      <c r="D43" s="6">
        <f>SUMPRODUCT(0.5*(SVir!G119:G141+SVir!$G$1085:$G$1107),0.5*(SKir!G119:G141+SKir!$G$1085:$G$1107),(logKir!G119:G141-logKir!$G$1085:$G$1107-logHir!G119:G141+logHir!$G$1085:$G$1107))</f>
        <v>-2.2179293025807626E-2</v>
      </c>
      <c r="E43" s="6">
        <f>SUMPRODUCT(0.5*(SVir!G119:G141+SVir!$G$1085:$G$1107),0.5*(SLir!G119:G141+SLir!$G$1085:$G$1107),logQir!G119:G141-logQir!$G$1085:$G$1107)</f>
        <v>-1.911047555812866E-2</v>
      </c>
      <c r="F43" s="6">
        <f t="shared" si="0"/>
        <v>-0.10082614635614133</v>
      </c>
      <c r="H43" s="6"/>
    </row>
    <row r="44" spans="1:8" x14ac:dyDescent="0.15">
      <c r="A44" s="1">
        <v>46</v>
      </c>
      <c r="B44" s="1" t="s">
        <v>338</v>
      </c>
      <c r="C44" s="6">
        <f>SUMPRODUCT(0.5*(SVir!G1039:G1061+SVir!$G$1085:$G$1107),RTFPir!G1039:G1061)</f>
        <v>-5.2693724484431395E-2</v>
      </c>
      <c r="D44" s="6">
        <f>SUMPRODUCT(0.5*(SVir!G1039:G1061+SVir!$G$1085:$G$1107),0.5*(SKir!G1039:G1061+SKir!$G$1085:$G$1107),(logKir!G1039:G1061-logKir!$G$1085:$G$1107-logHir!G1039:G1061+logHir!$G$1085:$G$1107))</f>
        <v>-4.8197343132983614E-2</v>
      </c>
      <c r="E44" s="6">
        <f>SUMPRODUCT(0.5*(SVir!G1039:G1061+SVir!$G$1085:$G$1107),0.5*(SLir!G1039:G1061+SLir!$G$1085:$G$1107),logQir!G1039:G1061-logQir!$G$1085:$G$1107)</f>
        <v>-1.1573794636458697E-2</v>
      </c>
      <c r="F44" s="6">
        <f t="shared" si="0"/>
        <v>-0.1124648622538737</v>
      </c>
      <c r="H44" s="6"/>
    </row>
    <row r="45" spans="1:8" x14ac:dyDescent="0.15">
      <c r="A45" s="1">
        <v>3</v>
      </c>
      <c r="B45" s="1" t="s">
        <v>57</v>
      </c>
      <c r="C45" s="6">
        <f>SUMPRODUCT(0.5*(SVir!G50:G72+SVir!$G$1085:$G$1107),RTFPir!G50:G72)</f>
        <v>-6.2648529676553766E-2</v>
      </c>
      <c r="D45" s="6">
        <f>SUMPRODUCT(0.5*(SVir!G50:G72+SVir!$G$1085:$G$1107),0.5*(SKir!G50:G72+SKir!$G$1085:$G$1107),(logKir!G50:G72-logKir!$G$1085:$G$1107-logHir!G50:G72+logHir!$G$1085:$G$1107))</f>
        <v>-2.0044683321772987E-2</v>
      </c>
      <c r="E45" s="6">
        <f>SUMPRODUCT(0.5*(SVir!G50:G72+SVir!$G$1085:$G$1107),0.5*(SLir!G50:G72+SLir!$G$1085:$G$1107),logQir!G50:G72-logQir!$G$1085:$G$1107)</f>
        <v>-3.4491704620201305E-2</v>
      </c>
      <c r="F45" s="6">
        <f t="shared" si="0"/>
        <v>-0.11718491761852806</v>
      </c>
      <c r="H45" s="6"/>
    </row>
    <row r="46" spans="1:8" x14ac:dyDescent="0.15">
      <c r="A46" s="1">
        <v>39</v>
      </c>
      <c r="B46" s="1" t="s">
        <v>425</v>
      </c>
      <c r="C46" s="6">
        <f>SUMPRODUCT(0.5*(SVir!G878:G900+SVir!$G$1085:$G$1107),RTFPir!G878:G900)</f>
        <v>-4.8974329441167266E-2</v>
      </c>
      <c r="D46" s="6">
        <f>SUMPRODUCT(0.5*(SVir!G878:G900+SVir!$G$1085:$G$1107),0.5*(SKir!G878:G900+SKir!$G$1085:$G$1107),(logKir!G878:G900-logKir!$G$1085:$G$1107-logHir!G878:G900+logHir!$G$1085:$G$1107))</f>
        <v>-5.1403145557308995E-2</v>
      </c>
      <c r="E46" s="6">
        <f>SUMPRODUCT(0.5*(SVir!G878:G900+SVir!$G$1085:$G$1107),0.5*(SLir!G878:G900+SLir!$G$1085:$G$1107),logQir!G878:G900-logQir!$G$1085:$G$1107)</f>
        <v>-2.4021590106464808E-2</v>
      </c>
      <c r="F46" s="6">
        <f t="shared" si="0"/>
        <v>-0.12439906510494107</v>
      </c>
      <c r="H46" s="6"/>
    </row>
    <row r="47" spans="1:8" x14ac:dyDescent="0.15">
      <c r="A47" s="1">
        <v>45</v>
      </c>
      <c r="B47" s="1" t="s">
        <v>422</v>
      </c>
      <c r="C47" s="6">
        <f>SUMPRODUCT(0.5*(SVir!G1016:G1038+SVir!$G$1085:$G$1107),RTFPir!G1016:G1038)</f>
        <v>-4.1559499200937863E-2</v>
      </c>
      <c r="D47" s="6">
        <f>SUMPRODUCT(0.5*(SVir!G1016:G1038+SVir!$G$1085:$G$1107),0.5*(SKir!G1016:G1038+SKir!$G$1085:$G$1107),(logKir!G1016:G1038-logKir!$G$1085:$G$1107-logHir!G1016:G1038+logHir!$G$1085:$G$1107))</f>
        <v>-6.9947972296341768E-2</v>
      </c>
      <c r="E47" s="6">
        <f>SUMPRODUCT(0.5*(SVir!G1016:G1038+SVir!$G$1085:$G$1107),0.5*(SLir!G1016:G1038+SLir!$G$1085:$G$1107),logQir!G1016:G1038-logQir!$G$1085:$G$1107)</f>
        <v>-1.703722965499134E-2</v>
      </c>
      <c r="F47" s="6">
        <f t="shared" si="0"/>
        <v>-0.12854470115227096</v>
      </c>
      <c r="H47" s="6"/>
    </row>
    <row r="48" spans="1:8" x14ac:dyDescent="0.15">
      <c r="A48" s="1">
        <v>32</v>
      </c>
      <c r="B48" s="1" t="s">
        <v>423</v>
      </c>
      <c r="C48" s="6">
        <f>SUMPRODUCT(0.5*(SVir!G717:G739+SVir!$G$1085:$G$1107),RTFPir!G717:G739)</f>
        <v>-4.7283867075356145E-2</v>
      </c>
      <c r="D48" s="6">
        <f>SUMPRODUCT(0.5*(SVir!G717:G739+SVir!$G$1085:$G$1107),0.5*(SKir!G717:G739+SKir!$G$1085:$G$1107),(logKir!G717:G739-logKir!$G$1085:$G$1107-logHir!G717:G739+logHir!$G$1085:$G$1107))</f>
        <v>-5.1594216625385748E-2</v>
      </c>
      <c r="E48" s="6">
        <f>SUMPRODUCT(0.5*(SVir!G717:G739+SVir!$G$1085:$G$1107),0.5*(SLir!G717:G739+SLir!$G$1085:$G$1107),logQir!G717:G739-logQir!$G$1085:$G$1107)</f>
        <v>-3.1224874000272702E-2</v>
      </c>
      <c r="F48" s="6">
        <f t="shared" si="0"/>
        <v>-0.1301029577010146</v>
      </c>
      <c r="H48" s="6"/>
    </row>
    <row r="49" spans="1:8" x14ac:dyDescent="0.15">
      <c r="A49" s="1">
        <v>42</v>
      </c>
      <c r="B49" s="1" t="s">
        <v>424</v>
      </c>
      <c r="C49" s="6">
        <f>SUMPRODUCT(0.5*(SVir!G947:G969+SVir!$G$1085:$G$1107),RTFPir!G947:G969)</f>
        <v>-5.872478119885758E-2</v>
      </c>
      <c r="D49" s="6">
        <f>SUMPRODUCT(0.5*(SVir!G947:G969+SVir!$G$1085:$G$1107),0.5*(SKir!G947:G969+SKir!$G$1085:$G$1107),(logKir!G947:G969-logKir!$G$1085:$G$1107-logHir!G947:G969+logHir!$G$1085:$G$1107))</f>
        <v>-6.2330353274711869E-2</v>
      </c>
      <c r="E49" s="6">
        <f>SUMPRODUCT(0.5*(SVir!G947:G969+SVir!$G$1085:$G$1107),0.5*(SLir!G947:G969+SLir!$G$1085:$G$1107),logQir!G947:G969-logQir!$G$1085:$G$1107)</f>
        <v>-1.5922719635743196E-2</v>
      </c>
      <c r="F49" s="6">
        <f t="shared" si="0"/>
        <v>-0.13697785410931262</v>
      </c>
      <c r="H49" s="6"/>
    </row>
    <row r="50" spans="1:8" x14ac:dyDescent="0.15">
      <c r="A50" s="1">
        <v>47</v>
      </c>
      <c r="B50" s="1" t="s">
        <v>342</v>
      </c>
      <c r="C50" s="6">
        <f>SUMPRODUCT(0.5*(SVir!G1062:G1084+SVir!$G$1085:$G$1107),RTFPir!G1062:G1084)</f>
        <v>-0.19553795925648934</v>
      </c>
      <c r="D50" s="6">
        <f>SUMPRODUCT(0.5*(SVir!G1062:G1084+SVir!$G$1085:$G$1107),0.5*(SKir!G1062:G1084+SKir!$G$1085:$G$1107),(logKir!G1062:G1084-logKir!$G$1085:$G$1107-logHir!G1062:G1084+logHir!$G$1085:$G$1107))</f>
        <v>-5.3210447861202534E-2</v>
      </c>
      <c r="E50" s="6">
        <f>SUMPRODUCT(0.5*(SVir!G1062:G1084+SVir!$G$1085:$G$1107),0.5*(SLir!G1062:G1084+SLir!$G$1085:$G$1107),logQir!G1062:G1084-logQir!$G$1085:$G$1107)</f>
        <v>4.8291834097072247E-3</v>
      </c>
      <c r="F50" s="6">
        <f t="shared" si="0"/>
        <v>-0.24391922370798463</v>
      </c>
    </row>
    <row r="51" spans="1:8" x14ac:dyDescent="0.15">
      <c r="C51" s="6"/>
      <c r="D51" s="6"/>
      <c r="E51" s="6"/>
    </row>
    <row r="52" spans="1:8" x14ac:dyDescent="0.15">
      <c r="C52" s="6"/>
      <c r="D52" s="6"/>
      <c r="E52" s="6"/>
    </row>
    <row r="53" spans="1:8" x14ac:dyDescent="0.15">
      <c r="C53" s="6"/>
      <c r="D53" s="6"/>
      <c r="E53" s="6"/>
    </row>
    <row r="54" spans="1:8" x14ac:dyDescent="0.15">
      <c r="C54" s="6"/>
      <c r="D54" s="6"/>
      <c r="E54" s="6"/>
    </row>
    <row r="55" spans="1:8" x14ac:dyDescent="0.15">
      <c r="C55" s="6"/>
      <c r="D55" s="6"/>
      <c r="E55" s="6"/>
    </row>
    <row r="56" spans="1:8" x14ac:dyDescent="0.15">
      <c r="C56" s="6"/>
      <c r="D56" s="6"/>
      <c r="E56" s="6"/>
    </row>
    <row r="57" spans="1:8" x14ac:dyDescent="0.15">
      <c r="C57" s="6"/>
      <c r="D57" s="6"/>
      <c r="E57" s="6"/>
    </row>
    <row r="58" spans="1:8" x14ac:dyDescent="0.15">
      <c r="C58" s="6"/>
      <c r="D58" s="6"/>
      <c r="E58" s="6"/>
    </row>
    <row r="59" spans="1:8" x14ac:dyDescent="0.15">
      <c r="C59" s="6"/>
      <c r="D59" s="6"/>
      <c r="E59" s="6"/>
    </row>
    <row r="60" spans="1:8" x14ac:dyDescent="0.15">
      <c r="C60" s="6"/>
      <c r="D60" s="6"/>
      <c r="E60" s="6"/>
    </row>
    <row r="61" spans="1:8" x14ac:dyDescent="0.15">
      <c r="C61" s="6"/>
      <c r="D61" s="6"/>
      <c r="E61" s="6"/>
    </row>
    <row r="62" spans="1:8" x14ac:dyDescent="0.15">
      <c r="C62" s="6"/>
      <c r="D62" s="6"/>
      <c r="E62" s="6"/>
    </row>
    <row r="63" spans="1:8" x14ac:dyDescent="0.15">
      <c r="C63" s="6"/>
      <c r="D63" s="6"/>
      <c r="E63" s="6"/>
    </row>
    <row r="64" spans="1:8" x14ac:dyDescent="0.15">
      <c r="C64" s="6"/>
      <c r="D64" s="6"/>
      <c r="E64" s="6"/>
    </row>
    <row r="65" spans="3:5" x14ac:dyDescent="0.15">
      <c r="C65" s="6"/>
      <c r="D65" s="6"/>
      <c r="E65" s="6"/>
    </row>
    <row r="66" spans="3:5" x14ac:dyDescent="0.15">
      <c r="C66" s="6"/>
      <c r="D66" s="6"/>
      <c r="E66" s="6"/>
    </row>
    <row r="67" spans="3:5" x14ac:dyDescent="0.15">
      <c r="C67" s="6"/>
      <c r="D67" s="6"/>
      <c r="E67" s="6"/>
    </row>
    <row r="68" spans="3:5" x14ac:dyDescent="0.15">
      <c r="C68" s="6"/>
      <c r="D68" s="6"/>
      <c r="E68" s="6"/>
    </row>
    <row r="69" spans="3:5" x14ac:dyDescent="0.15">
      <c r="C69" s="6"/>
      <c r="D69" s="6"/>
      <c r="E69" s="6"/>
    </row>
    <row r="70" spans="3:5" x14ac:dyDescent="0.15">
      <c r="C70" s="6"/>
      <c r="D70" s="6"/>
      <c r="E70" s="6"/>
    </row>
    <row r="71" spans="3:5" x14ac:dyDescent="0.15">
      <c r="C71" s="6"/>
      <c r="D71" s="6"/>
      <c r="E71" s="6"/>
    </row>
    <row r="72" spans="3:5" x14ac:dyDescent="0.15">
      <c r="C72" s="6"/>
      <c r="D72" s="6"/>
      <c r="E72" s="6"/>
    </row>
    <row r="73" spans="3:5" x14ac:dyDescent="0.15">
      <c r="C73" s="6"/>
      <c r="D73" s="6"/>
      <c r="E73" s="6"/>
    </row>
    <row r="74" spans="3:5" x14ac:dyDescent="0.15">
      <c r="C74" s="6"/>
    </row>
    <row r="75" spans="3:5" x14ac:dyDescent="0.15">
      <c r="C75" s="6"/>
    </row>
    <row r="76" spans="3:5" x14ac:dyDescent="0.15">
      <c r="C76" s="6"/>
    </row>
    <row r="77" spans="3:5" x14ac:dyDescent="0.15">
      <c r="C77" s="6"/>
    </row>
    <row r="78" spans="3:5" x14ac:dyDescent="0.15">
      <c r="C78" s="6"/>
    </row>
    <row r="79" spans="3:5" x14ac:dyDescent="0.15">
      <c r="C79" s="6"/>
    </row>
    <row r="80" spans="3:5" x14ac:dyDescent="0.15">
      <c r="C80" s="6"/>
    </row>
    <row r="81" spans="3:3" x14ac:dyDescent="0.15">
      <c r="C81" s="6"/>
    </row>
    <row r="82" spans="3:3" x14ac:dyDescent="0.15">
      <c r="C82" s="6"/>
    </row>
    <row r="83" spans="3:3" x14ac:dyDescent="0.15">
      <c r="C83" s="6"/>
    </row>
    <row r="84" spans="3:3" x14ac:dyDescent="0.15">
      <c r="C84" s="6"/>
    </row>
    <row r="85" spans="3:3" x14ac:dyDescent="0.15">
      <c r="C85" s="6"/>
    </row>
    <row r="86" spans="3:3" x14ac:dyDescent="0.15">
      <c r="C86" s="6"/>
    </row>
    <row r="87" spans="3:3" x14ac:dyDescent="0.15">
      <c r="C87" s="6"/>
    </row>
    <row r="88" spans="3:3" x14ac:dyDescent="0.15">
      <c r="C88" s="6"/>
    </row>
    <row r="89" spans="3:3" x14ac:dyDescent="0.15">
      <c r="C89" s="6"/>
    </row>
    <row r="90" spans="3:3" x14ac:dyDescent="0.15">
      <c r="C90" s="6"/>
    </row>
    <row r="91" spans="3:3" x14ac:dyDescent="0.15">
      <c r="C91" s="6"/>
    </row>
    <row r="92" spans="3:3" x14ac:dyDescent="0.15">
      <c r="C92" s="6"/>
    </row>
    <row r="93" spans="3:3" x14ac:dyDescent="0.15">
      <c r="C93" s="6"/>
    </row>
    <row r="94" spans="3:3" x14ac:dyDescent="0.15">
      <c r="C94" s="6"/>
    </row>
    <row r="95" spans="3:3" x14ac:dyDescent="0.15">
      <c r="C95" s="6"/>
    </row>
    <row r="96" spans="3:3" x14ac:dyDescent="0.15">
      <c r="C96" s="6"/>
    </row>
    <row r="97" spans="3:3" x14ac:dyDescent="0.15">
      <c r="C97" s="6"/>
    </row>
    <row r="98" spans="3:3" x14ac:dyDescent="0.15">
      <c r="C98" s="6"/>
    </row>
    <row r="99" spans="3:3" x14ac:dyDescent="0.15">
      <c r="C99" s="6"/>
    </row>
    <row r="100" spans="3:3" x14ac:dyDescent="0.15">
      <c r="C100" s="6"/>
    </row>
    <row r="101" spans="3:3" x14ac:dyDescent="0.15">
      <c r="C101" s="6"/>
    </row>
    <row r="102" spans="3:3" x14ac:dyDescent="0.15">
      <c r="C102" s="6"/>
    </row>
    <row r="103" spans="3:3" x14ac:dyDescent="0.15">
      <c r="C103" s="6"/>
    </row>
    <row r="104" spans="3:3" x14ac:dyDescent="0.15">
      <c r="C104" s="6"/>
    </row>
    <row r="105" spans="3:3" x14ac:dyDescent="0.15">
      <c r="C105" s="6"/>
    </row>
    <row r="106" spans="3:3" x14ac:dyDescent="0.15">
      <c r="C106" s="6"/>
    </row>
    <row r="107" spans="3:3" x14ac:dyDescent="0.15">
      <c r="C107" s="6"/>
    </row>
    <row r="108" spans="3:3" x14ac:dyDescent="0.15">
      <c r="C108" s="6"/>
    </row>
    <row r="109" spans="3:3" x14ac:dyDescent="0.15">
      <c r="C109" s="6"/>
    </row>
    <row r="110" spans="3:3" x14ac:dyDescent="0.15">
      <c r="C110" s="6"/>
    </row>
    <row r="111" spans="3:3" x14ac:dyDescent="0.15">
      <c r="C111" s="6"/>
    </row>
    <row r="112" spans="3:3" x14ac:dyDescent="0.15">
      <c r="C112" s="6"/>
    </row>
    <row r="113" spans="3:3" x14ac:dyDescent="0.15">
      <c r="C113" s="6"/>
    </row>
    <row r="114" spans="3:3" x14ac:dyDescent="0.15">
      <c r="C114" s="6"/>
    </row>
    <row r="115" spans="3:3" x14ac:dyDescent="0.15">
      <c r="C115" s="6"/>
    </row>
    <row r="116" spans="3:3" x14ac:dyDescent="0.15">
      <c r="C116" s="6"/>
    </row>
    <row r="117" spans="3:3" x14ac:dyDescent="0.15">
      <c r="C117" s="6"/>
    </row>
    <row r="118" spans="3:3" x14ac:dyDescent="0.15">
      <c r="C118" s="6"/>
    </row>
    <row r="119" spans="3:3" x14ac:dyDescent="0.15">
      <c r="C119" s="6"/>
    </row>
  </sheetData>
  <sortState ref="A4:F50">
    <sortCondition descending="1" ref="F4:F50"/>
  </sortState>
  <phoneticPr fontId="4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H119"/>
  <sheetViews>
    <sheetView zoomScaleNormal="100" workbookViewId="0">
      <pane xSplit="2" ySplit="3" topLeftCell="C4" activePane="bottomRight" state="frozen"/>
      <selection activeCell="F4" sqref="F4"/>
      <selection pane="topRight" activeCell="F4" sqref="F4"/>
      <selection pane="bottomLeft" activeCell="F4" sqref="F4"/>
      <selection pane="bottomRight" activeCell="C4" sqref="C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5" width="9.83203125" style="1" customWidth="1"/>
    <col min="6" max="16384" width="9.33203125" style="1"/>
  </cols>
  <sheetData>
    <row r="1" spans="1:8" x14ac:dyDescent="0.15">
      <c r="A1" s="1" t="s">
        <v>49</v>
      </c>
    </row>
    <row r="2" spans="1:8" x14ac:dyDescent="0.15">
      <c r="A2" s="1" t="s">
        <v>47</v>
      </c>
    </row>
    <row r="3" spans="1:8" x14ac:dyDescent="0.15">
      <c r="C3" s="1" t="s">
        <v>45</v>
      </c>
      <c r="D3" s="1" t="s">
        <v>41</v>
      </c>
      <c r="E3" s="1" t="s">
        <v>43</v>
      </c>
      <c r="F3" s="1" t="s">
        <v>50</v>
      </c>
    </row>
    <row r="4" spans="1:8" x14ac:dyDescent="0.15">
      <c r="A4" s="1">
        <v>13</v>
      </c>
      <c r="B4" s="1" t="s">
        <v>444</v>
      </c>
      <c r="C4" s="6">
        <f>SUMPRODUCT(0.5*(SVir!H280:H302+SVir!$H$1085:$H$1107),RTFPir!H280:H302)</f>
        <v>0.24997295191661112</v>
      </c>
      <c r="D4" s="6">
        <f>SUMPRODUCT(0.5*(SVir!H280:H302+SVir!$H$1085:$H$1107),0.5*(SKir!H280:H302+SKir!$H$1085:$H$1107),(logKir!H280:H302-logKir!$H$1085:$H$1107-logHir!H280:H302+logHir!$H$1085:$H$1107))</f>
        <v>-4.0387806498511078E-2</v>
      </c>
      <c r="E4" s="6">
        <f>SUMPRODUCT(0.5*(SVir!H280:H302+SVir!$H$1085:$H$1107),0.5*(SLir!H280:H302+SLir!$H$1085:$H$1107),logQir!H280:H302-logQir!$H$1085:$H$1107)</f>
        <v>9.8449972279644901E-2</v>
      </c>
      <c r="F4" s="6">
        <f t="shared" ref="F4:F50" si="0">SUM(C4:E4)</f>
        <v>0.30803511769774494</v>
      </c>
      <c r="H4" s="6"/>
    </row>
    <row r="5" spans="1:8" x14ac:dyDescent="0.15">
      <c r="A5" s="1">
        <v>25</v>
      </c>
      <c r="B5" s="1" t="s">
        <v>428</v>
      </c>
      <c r="C5" s="6">
        <f>SUMPRODUCT(0.5*(SVir!H556:H578+SVir!$H$1085:$H$1107),RTFPir!H556:H578)</f>
        <v>0.1355931257135386</v>
      </c>
      <c r="D5" s="6">
        <f>SUMPRODUCT(0.5*(SVir!H556:H578+SVir!$H$1085:$H$1107),0.5*(SKir!H556:H578+SKir!$H$1085:$H$1107),(logKir!H556:H578-logKir!$H$1085:$H$1107-logHir!H556:H578+logHir!$H$1085:$H$1107))</f>
        <v>0.10003496295968144</v>
      </c>
      <c r="E5" s="6">
        <f>SUMPRODUCT(0.5*(SVir!H556:H578+SVir!$H$1085:$H$1107),0.5*(SLir!H556:H578+SLir!$H$1085:$H$1107),logQir!H556:H578-logQir!$H$1085:$H$1107)</f>
        <v>-3.2200620269130951E-3</v>
      </c>
      <c r="F5" s="6">
        <f t="shared" si="0"/>
        <v>0.23240802664630694</v>
      </c>
      <c r="H5" s="6"/>
    </row>
    <row r="6" spans="1:8" x14ac:dyDescent="0.15">
      <c r="A6" s="1">
        <v>14</v>
      </c>
      <c r="B6" s="1" t="s">
        <v>282</v>
      </c>
      <c r="C6" s="6">
        <f>SUMPRODUCT(0.5*(SVir!H303:H325+SVir!$H$1085:$H$1107),RTFPir!H303:H325)</f>
        <v>7.0967330776119913E-2</v>
      </c>
      <c r="D6" s="6">
        <f>SUMPRODUCT(0.5*(SVir!H303:H325+SVir!$H$1085:$H$1107),0.5*(SKir!H303:H325+SKir!$H$1085:$H$1107),(logKir!H303:H325-logKir!$H$1085:$H$1107-logHir!H303:H325+logHir!$H$1085:$H$1107))</f>
        <v>5.2547504673621508E-2</v>
      </c>
      <c r="E6" s="6">
        <f>SUMPRODUCT(0.5*(SVir!H303:H325+SVir!$H$1085:$H$1107),0.5*(SLir!H303:H325+SLir!$H$1085:$H$1107),logQir!H303:H325-logQir!$H$1085:$H$1107)</f>
        <v>3.9191565843976692E-2</v>
      </c>
      <c r="F6" s="6">
        <f t="shared" si="0"/>
        <v>0.16270640129371811</v>
      </c>
      <c r="H6" s="6"/>
    </row>
    <row r="7" spans="1:8" x14ac:dyDescent="0.15">
      <c r="A7" s="1">
        <v>23</v>
      </c>
      <c r="B7" s="1" t="s">
        <v>429</v>
      </c>
      <c r="C7" s="6">
        <f>SUMPRODUCT(0.5*(SVir!H510:H532+SVir!$H$1085:$H$1107),RTFPir!H510:H532)</f>
        <v>0.11790252276144127</v>
      </c>
      <c r="D7" s="6">
        <f>SUMPRODUCT(0.5*(SVir!H510:H532+SVir!$H$1085:$H$1107),0.5*(SKir!H510:H532+SKir!$H$1085:$H$1107),(logKir!H510:H532-logKir!$H$1085:$H$1107-logHir!H510:H532+logHir!$H$1085:$H$1107))</f>
        <v>3.4109060429509508E-2</v>
      </c>
      <c r="E7" s="6">
        <f>SUMPRODUCT(0.5*(SVir!H510:H532+SVir!$H$1085:$H$1107),0.5*(SLir!H510:H532+SLir!$H$1085:$H$1107),logQir!H510:H532-logQir!$H$1085:$H$1107)</f>
        <v>8.7483886804156311E-3</v>
      </c>
      <c r="F7" s="6">
        <f t="shared" si="0"/>
        <v>0.1607599718713664</v>
      </c>
      <c r="H7" s="6"/>
    </row>
    <row r="8" spans="1:8" x14ac:dyDescent="0.15">
      <c r="A8" s="1">
        <v>28</v>
      </c>
      <c r="B8" s="1" t="s">
        <v>151</v>
      </c>
      <c r="C8" s="6">
        <f>SUMPRODUCT(0.5*(SVir!H625:H647+SVir!$H$1085:$H$1107),RTFPir!H625:H647)</f>
        <v>5.5800127455604469E-2</v>
      </c>
      <c r="D8" s="6">
        <f>SUMPRODUCT(0.5*(SVir!H625:H647+SVir!$H$1085:$H$1107),0.5*(SKir!H625:H647+SKir!$H$1085:$H$1107),(logKir!H625:H647-logKir!$H$1085:$H$1107-logHir!H625:H647+logHir!$H$1085:$H$1107))</f>
        <v>5.0972973027222243E-2</v>
      </c>
      <c r="E8" s="6">
        <f>SUMPRODUCT(0.5*(SVir!H625:H647+SVir!$H$1085:$H$1107),0.5*(SLir!H625:H647+SLir!$H$1085:$H$1107),logQir!H625:H647-logQir!$H$1085:$H$1107)</f>
        <v>2.0147066235338067E-2</v>
      </c>
      <c r="F8" s="6">
        <f t="shared" si="0"/>
        <v>0.12692016671816478</v>
      </c>
      <c r="H8" s="6"/>
    </row>
    <row r="9" spans="1:8" x14ac:dyDescent="0.15">
      <c r="A9" s="1">
        <v>27</v>
      </c>
      <c r="B9" s="1" t="s">
        <v>427</v>
      </c>
      <c r="C9" s="6">
        <f>SUMPRODUCT(0.5*(SVir!H602:H624+SVir!$H$1085:$H$1107),RTFPir!H602:H624)</f>
        <v>8.3911934621715603E-2</v>
      </c>
      <c r="D9" s="6">
        <f>SUMPRODUCT(0.5*(SVir!H602:H624+SVir!$H$1085:$H$1107),0.5*(SKir!H602:H624+SKir!$H$1085:$H$1107),(logKir!H602:H624-logKir!$H$1085:$H$1107-logHir!H602:H624+logHir!$H$1085:$H$1107))</f>
        <v>-4.2986208149681376E-3</v>
      </c>
      <c r="E9" s="6">
        <f>SUMPRODUCT(0.5*(SVir!H602:H624+SVir!$H$1085:$H$1107),0.5*(SLir!H602:H624+SLir!$H$1085:$H$1107),logQir!H602:H624-logQir!$H$1085:$H$1107)</f>
        <v>4.7088396164092113E-2</v>
      </c>
      <c r="F9" s="6">
        <f t="shared" si="0"/>
        <v>0.12670170997083957</v>
      </c>
      <c r="H9" s="6"/>
    </row>
    <row r="10" spans="1:8" x14ac:dyDescent="0.15">
      <c r="A10" s="1">
        <v>44</v>
      </c>
      <c r="B10" s="1" t="s">
        <v>430</v>
      </c>
      <c r="C10" s="6">
        <f>SUMPRODUCT(0.5*(SVir!H993:H1015+SVir!$H$1085:$H$1107),RTFPir!H993:H1015)</f>
        <v>7.3920268272939973E-2</v>
      </c>
      <c r="D10" s="6">
        <f>SUMPRODUCT(0.5*(SVir!H993:H1015+SVir!$H$1085:$H$1107),0.5*(SKir!H993:H1015+SKir!$H$1085:$H$1107),(logKir!H993:H1015-logKir!$H$1085:$H$1107-logHir!H993:H1015+logHir!$H$1085:$H$1107))</f>
        <v>4.7570476434548044E-2</v>
      </c>
      <c r="E10" s="6">
        <f>SUMPRODUCT(0.5*(SVir!H993:H1015+SVir!$H$1085:$H$1107),0.5*(SLir!H993:H1015+SLir!$H$1085:$H$1107),logQir!H993:H1015-logQir!$H$1085:$H$1107)</f>
        <v>3.8986417958869447E-4</v>
      </c>
      <c r="F10" s="6">
        <f t="shared" si="0"/>
        <v>0.12188060888707672</v>
      </c>
      <c r="H10" s="6"/>
    </row>
    <row r="11" spans="1:8" x14ac:dyDescent="0.15">
      <c r="A11" s="1">
        <v>12</v>
      </c>
      <c r="B11" s="1" t="s">
        <v>104</v>
      </c>
      <c r="C11" s="6">
        <f>SUMPRODUCT(0.5*(SVir!H257:H279+SVir!$H$1085:$H$1107),RTFPir!H257:H279)</f>
        <v>3.6623589099835499E-2</v>
      </c>
      <c r="D11" s="6">
        <f>SUMPRODUCT(0.5*(SVir!H257:H279+SVir!$H$1085:$H$1107),0.5*(SKir!H257:H279+SKir!$H$1085:$H$1107),(logKir!H257:H279-logKir!$H$1085:$H$1107-logHir!H257:H279+logHir!$H$1085:$H$1107))</f>
        <v>6.5388693157751282E-2</v>
      </c>
      <c r="E11" s="6">
        <f>SUMPRODUCT(0.5*(SVir!H257:H279+SVir!$H$1085:$H$1107),0.5*(SLir!H257:H279+SLir!$H$1085:$H$1107),logQir!H257:H279-logQir!$H$1085:$H$1107)</f>
        <v>1.2144023714165616E-2</v>
      </c>
      <c r="F11" s="6">
        <f t="shared" si="0"/>
        <v>0.1141563059717524</v>
      </c>
      <c r="H11" s="6"/>
    </row>
    <row r="12" spans="1:8" x14ac:dyDescent="0.15">
      <c r="A12" s="1">
        <v>26</v>
      </c>
      <c r="B12" s="1" t="s">
        <v>348</v>
      </c>
      <c r="C12" s="6">
        <f>SUMPRODUCT(0.5*(SVir!H579:H601+SVir!$H$1085:$H$1107),RTFPir!H579:H601)</f>
        <v>6.4061636774455463E-2</v>
      </c>
      <c r="D12" s="6">
        <f>SUMPRODUCT(0.5*(SVir!H579:H601+SVir!$H$1085:$H$1107),0.5*(SKir!H579:H601+SKir!$H$1085:$H$1107),(logKir!H579:H601-logKir!$H$1085:$H$1107-logHir!H579:H601+logHir!$H$1085:$H$1107))</f>
        <v>3.7871821723562374E-3</v>
      </c>
      <c r="E12" s="6">
        <f>SUMPRODUCT(0.5*(SVir!H579:H601+SVir!$H$1085:$H$1107),0.5*(SLir!H579:H601+SLir!$H$1085:$H$1107),logQir!H579:H601-logQir!$H$1085:$H$1107)</f>
        <v>3.1774982543603711E-2</v>
      </c>
      <c r="F12" s="6">
        <f t="shared" si="0"/>
        <v>9.9623801490415415E-2</v>
      </c>
      <c r="H12" s="6"/>
    </row>
    <row r="13" spans="1:8" x14ac:dyDescent="0.15">
      <c r="A13" s="1">
        <v>34</v>
      </c>
      <c r="B13" s="1" t="s">
        <v>431</v>
      </c>
      <c r="C13" s="6">
        <f>SUMPRODUCT(0.5*(SVir!H763:H785+SVir!$H$1085:$H$1107),RTFPir!H763:H785)</f>
        <v>5.7222798669468264E-2</v>
      </c>
      <c r="D13" s="6">
        <f>SUMPRODUCT(0.5*(SVir!H763:H785+SVir!$H$1085:$H$1107),0.5*(SKir!H763:H785+SKir!$H$1085:$H$1107),(logKir!H763:H785-logKir!$H$1085:$H$1107-logHir!H763:H785+logHir!$H$1085:$H$1107))</f>
        <v>8.7518519457481705E-3</v>
      </c>
      <c r="E13" s="6">
        <f>SUMPRODUCT(0.5*(SVir!H763:H785+SVir!$H$1085:$H$1107),0.5*(SLir!H763:H785+SLir!$H$1085:$H$1107),logQir!H763:H785-logQir!$H$1085:$H$1107)</f>
        <v>3.0841775277746366E-2</v>
      </c>
      <c r="F13" s="6">
        <f t="shared" si="0"/>
        <v>9.6816425892962799E-2</v>
      </c>
      <c r="H13" s="6"/>
    </row>
    <row r="14" spans="1:8" x14ac:dyDescent="0.15">
      <c r="A14" s="1">
        <v>9</v>
      </c>
      <c r="B14" s="1" t="s">
        <v>279</v>
      </c>
      <c r="C14" s="6">
        <f>SUMPRODUCT(0.5*(SVir!H188:H210+SVir!$H$1085:$H$1107),RTFPir!H188:H210)</f>
        <v>9.1505518267997188E-2</v>
      </c>
      <c r="D14" s="6">
        <f>SUMPRODUCT(0.5*(SVir!H188:H210+SVir!$H$1085:$H$1107),0.5*(SKir!H188:H210+SKir!$H$1085:$H$1107),(logKir!H188:H210-logKir!$H$1085:$H$1107-logHir!H188:H210+logHir!$H$1085:$H$1107))</f>
        <v>1.193809116908617E-2</v>
      </c>
      <c r="E14" s="6">
        <f>SUMPRODUCT(0.5*(SVir!H188:H210+SVir!$H$1085:$H$1107),0.5*(SLir!H188:H210+SLir!$H$1085:$H$1107),logQir!H188:H210-logQir!$H$1085:$H$1107)</f>
        <v>-6.7407018145719073E-3</v>
      </c>
      <c r="F14" s="6">
        <f t="shared" si="0"/>
        <v>9.670290762251145E-2</v>
      </c>
      <c r="H14" s="6"/>
    </row>
    <row r="15" spans="1:8" x14ac:dyDescent="0.15">
      <c r="A15" s="1">
        <v>24</v>
      </c>
      <c r="B15" s="1" t="s">
        <v>432</v>
      </c>
      <c r="C15" s="6">
        <f>SUMPRODUCT(0.5*(SVir!H533:H555+SVir!$H$1085:$H$1107),RTFPir!H533:H555)</f>
        <v>5.406683325916372E-2</v>
      </c>
      <c r="D15" s="6">
        <f>SUMPRODUCT(0.5*(SVir!H533:H555+SVir!$H$1085:$H$1107),0.5*(SKir!H533:H555+SKir!$H$1085:$H$1107),(logKir!H533:H555-logKir!$H$1085:$H$1107-logHir!H533:H555+logHir!$H$1085:$H$1107))</f>
        <v>6.0349073654127693E-2</v>
      </c>
      <c r="E15" s="6">
        <f>SUMPRODUCT(0.5*(SVir!H533:H555+SVir!$H$1085:$H$1107),0.5*(SLir!H533:H555+SLir!$H$1085:$H$1107),logQir!H533:H555-logQir!$H$1085:$H$1107)</f>
        <v>-2.1679410452981291E-2</v>
      </c>
      <c r="F15" s="6">
        <f t="shared" si="0"/>
        <v>9.2736496460310125E-2</v>
      </c>
      <c r="H15" s="6"/>
    </row>
    <row r="16" spans="1:8" x14ac:dyDescent="0.15">
      <c r="A16" s="1">
        <v>17</v>
      </c>
      <c r="B16" s="1" t="s">
        <v>285</v>
      </c>
      <c r="C16" s="6">
        <f>SUMPRODUCT(0.5*(SVir!H372:H394+SVir!$H$1085:$H$1107),RTFPir!H372:H394)</f>
        <v>3.8060193380629666E-2</v>
      </c>
      <c r="D16" s="6">
        <f>SUMPRODUCT(0.5*(SVir!H372:H394+SVir!$H$1085:$H$1107),0.5*(SKir!H372:H394+SKir!$H$1085:$H$1107),(logKir!H372:H394-logKir!$H$1085:$H$1107-logHir!H372:H394+logHir!$H$1085:$H$1107))</f>
        <v>5.1061789002291261E-2</v>
      </c>
      <c r="E16" s="6">
        <f>SUMPRODUCT(0.5*(SVir!H372:H394+SVir!$H$1085:$H$1107),0.5*(SLir!H372:H394+SLir!$H$1085:$H$1107),logQir!H372:H394-logQir!$H$1085:$H$1107)</f>
        <v>-1.013972151051176E-3</v>
      </c>
      <c r="F16" s="6">
        <f t="shared" si="0"/>
        <v>8.810801023186976E-2</v>
      </c>
      <c r="H16" s="6"/>
    </row>
    <row r="17" spans="1:8" x14ac:dyDescent="0.15">
      <c r="A17" s="1">
        <v>8</v>
      </c>
      <c r="B17" s="1" t="s">
        <v>88</v>
      </c>
      <c r="C17" s="6">
        <f>SUMPRODUCT(0.5*(SVir!H165:H187+SVir!$H$1085:$H$1107),RTFPir!H165:H187)</f>
        <v>1.7338288388198071E-2</v>
      </c>
      <c r="D17" s="6">
        <f>SUMPRODUCT(0.5*(SVir!H165:H187+SVir!$H$1085:$H$1107),0.5*(SKir!H165:H187+SKir!$H$1085:$H$1107),(logKir!H165:H187-logKir!$H$1085:$H$1107-logHir!H165:H187+logHir!$H$1085:$H$1107))</f>
        <v>7.3866239522806076E-2</v>
      </c>
      <c r="E17" s="6">
        <f>SUMPRODUCT(0.5*(SVir!H165:H187+SVir!$H$1085:$H$1107),0.5*(SLir!H165:H187+SLir!$H$1085:$H$1107),logQir!H165:H187-logQir!$H$1085:$H$1107)</f>
        <v>-5.8643842604079602E-3</v>
      </c>
      <c r="F17" s="6">
        <f t="shared" si="0"/>
        <v>8.5340143650596181E-2</v>
      </c>
      <c r="H17" s="6"/>
    </row>
    <row r="18" spans="1:8" x14ac:dyDescent="0.15">
      <c r="A18" s="1">
        <v>22</v>
      </c>
      <c r="B18" s="1" t="s">
        <v>137</v>
      </c>
      <c r="C18" s="6">
        <f>SUMPRODUCT(0.5*(SVir!H487:H509+SVir!$H$1085:$H$1107),RTFPir!H487:H509)</f>
        <v>8.2279712415948572E-2</v>
      </c>
      <c r="D18" s="6">
        <f>SUMPRODUCT(0.5*(SVir!H487:H509+SVir!$H$1085:$H$1107),0.5*(SKir!H487:H509+SKir!$H$1085:$H$1107),(logKir!H487:H509-logKir!$H$1085:$H$1107-logHir!H487:H509+logHir!$H$1085:$H$1107))</f>
        <v>9.8618715948462724E-3</v>
      </c>
      <c r="E18" s="6">
        <f>SUMPRODUCT(0.5*(SVir!H487:H509+SVir!$H$1085:$H$1107),0.5*(SLir!H487:H509+SLir!$H$1085:$H$1107),logQir!H487:H509-logQir!$H$1085:$H$1107)</f>
        <v>-1.0042656478614895E-2</v>
      </c>
      <c r="F18" s="6">
        <f t="shared" si="0"/>
        <v>8.2098927532179955E-2</v>
      </c>
      <c r="H18" s="6"/>
    </row>
    <row r="19" spans="1:8" x14ac:dyDescent="0.15">
      <c r="A19" s="1">
        <v>33</v>
      </c>
      <c r="B19" s="1" t="s">
        <v>310</v>
      </c>
      <c r="C19" s="6">
        <f>SUMPRODUCT(0.5*(SVir!H740:H762+SVir!$H$1085:$H$1107),RTFPir!H740:H762)</f>
        <v>1.5759435048122362E-2</v>
      </c>
      <c r="D19" s="6">
        <f>SUMPRODUCT(0.5*(SVir!H740:H762+SVir!$H$1085:$H$1107),0.5*(SKir!H740:H762+SKir!$H$1085:$H$1107),(logKir!H740:H762-logKir!$H$1085:$H$1107-logHir!H740:H762+logHir!$H$1085:$H$1107))</f>
        <v>5.478103154914192E-2</v>
      </c>
      <c r="E19" s="6">
        <f>SUMPRODUCT(0.5*(SVir!H740:H762+SVir!$H$1085:$H$1107),0.5*(SLir!H740:H762+SLir!$H$1085:$H$1107),logQir!H740:H762-logQir!$H$1085:$H$1107)</f>
        <v>7.5783566689640314E-3</v>
      </c>
      <c r="F19" s="6">
        <f t="shared" si="0"/>
        <v>7.8118823266228321E-2</v>
      </c>
      <c r="H19" s="6"/>
    </row>
    <row r="20" spans="1:8" x14ac:dyDescent="0.15">
      <c r="A20" s="1">
        <v>16</v>
      </c>
      <c r="B20" s="1" t="s">
        <v>114</v>
      </c>
      <c r="C20" s="6">
        <f>SUMPRODUCT(0.5*(SVir!H349:H371+SVir!$H$1085:$H$1107),RTFPir!H349:H371)</f>
        <v>-6.3124663252815284E-3</v>
      </c>
      <c r="D20" s="6">
        <f>SUMPRODUCT(0.5*(SVir!H349:H371+SVir!$H$1085:$H$1107),0.5*(SKir!H349:H371+SKir!$H$1085:$H$1107),(logKir!H349:H371-logKir!$H$1085:$H$1107-logHir!H349:H371+logHir!$H$1085:$H$1107))</f>
        <v>8.2165991147789247E-2</v>
      </c>
      <c r="E20" s="6">
        <f>SUMPRODUCT(0.5*(SVir!H349:H371+SVir!$H$1085:$H$1107),0.5*(SLir!H349:H371+SLir!$H$1085:$H$1107),logQir!H349:H371-logQir!$H$1085:$H$1107)</f>
        <v>-3.9202428616395592E-3</v>
      </c>
      <c r="F20" s="6">
        <f t="shared" si="0"/>
        <v>7.1933281960868165E-2</v>
      </c>
      <c r="H20" s="6"/>
    </row>
    <row r="21" spans="1:8" x14ac:dyDescent="0.15">
      <c r="A21" s="1">
        <v>38</v>
      </c>
      <c r="B21" s="1" t="s">
        <v>321</v>
      </c>
      <c r="C21" s="6">
        <f>SUMPRODUCT(0.5*(SVir!H855:H877+SVir!$H$1085:$H$1107),RTFPir!H855:H877)</f>
        <v>8.6507610840851248E-2</v>
      </c>
      <c r="D21" s="6">
        <f>SUMPRODUCT(0.5*(SVir!H855:H877+SVir!$H$1085:$H$1107),0.5*(SKir!H855:H877+SKir!$H$1085:$H$1107),(logKir!H855:H877-logKir!$H$1085:$H$1107-logHir!H855:H877+logHir!$H$1085:$H$1107))</f>
        <v>-2.3399605191183191E-2</v>
      </c>
      <c r="E21" s="6">
        <f>SUMPRODUCT(0.5*(SVir!H855:H877+SVir!$H$1085:$H$1107),0.5*(SLir!H855:H877+SLir!$H$1085:$H$1107),logQir!H855:H877-logQir!$H$1085:$H$1107)</f>
        <v>6.4201888759634115E-3</v>
      </c>
      <c r="F21" s="6">
        <f t="shared" si="0"/>
        <v>6.952819452563147E-2</v>
      </c>
      <c r="H21" s="6"/>
    </row>
    <row r="22" spans="1:8" x14ac:dyDescent="0.15">
      <c r="A22" s="1">
        <v>7</v>
      </c>
      <c r="B22" s="1" t="s">
        <v>433</v>
      </c>
      <c r="C22" s="6">
        <f>SUMPRODUCT(0.5*(SVir!H142:H164+SVir!$H$1085:$H$1107),RTFPir!H142:H164)</f>
        <v>6.6465343050091455E-2</v>
      </c>
      <c r="D22" s="6">
        <f>SUMPRODUCT(0.5*(SVir!H142:H164+SVir!$H$1085:$H$1107),0.5*(SKir!H142:H164+SKir!$H$1085:$H$1107),(logKir!H142:H164-logKir!$H$1085:$H$1107-logHir!H142:H164+logHir!$H$1085:$H$1107))</f>
        <v>2.2310010385797271E-2</v>
      </c>
      <c r="E22" s="6">
        <f>SUMPRODUCT(0.5*(SVir!H142:H164+SVir!$H$1085:$H$1107),0.5*(SLir!H142:H164+SLir!$H$1085:$H$1107),logQir!H142:H164-logQir!$H$1085:$H$1107)</f>
        <v>-2.3463211962414517E-2</v>
      </c>
      <c r="F22" s="6">
        <f t="shared" si="0"/>
        <v>6.5312141473474208E-2</v>
      </c>
      <c r="H22" s="6"/>
    </row>
    <row r="23" spans="1:8" x14ac:dyDescent="0.15">
      <c r="A23" s="1">
        <v>18</v>
      </c>
      <c r="B23" s="1" t="s">
        <v>287</v>
      </c>
      <c r="C23" s="6">
        <f>SUMPRODUCT(0.5*(SVir!H395:H417+SVir!$H$1085:$H$1107),RTFPir!H395:H417)</f>
        <v>-1.5144950037241065E-2</v>
      </c>
      <c r="D23" s="6">
        <f>SUMPRODUCT(0.5*(SVir!H395:H417+SVir!$H$1085:$H$1107),0.5*(SKir!H395:H417+SKir!$H$1085:$H$1107),(logKir!H395:H417-logKir!$H$1085:$H$1107-logHir!H395:H417+logHir!$H$1085:$H$1107))</f>
        <v>9.1142932712633309E-2</v>
      </c>
      <c r="E23" s="6">
        <f>SUMPRODUCT(0.5*(SVir!H395:H417+SVir!$H$1085:$H$1107),0.5*(SLir!H395:H417+SLir!$H$1085:$H$1107),logQir!H395:H417-logQir!$H$1085:$H$1107)</f>
        <v>-1.521158356471455E-2</v>
      </c>
      <c r="F23" s="6">
        <f t="shared" si="0"/>
        <v>6.0786399110677694E-2</v>
      </c>
      <c r="H23" s="6"/>
    </row>
    <row r="24" spans="1:8" x14ac:dyDescent="0.15">
      <c r="A24" s="1">
        <v>35</v>
      </c>
      <c r="B24" s="1" t="s">
        <v>314</v>
      </c>
      <c r="C24" s="6">
        <f>SUMPRODUCT(0.5*(SVir!H786:H808+SVir!$H$1085:$H$1107),RTFPir!H786:H808)</f>
        <v>9.6923322322400494E-4</v>
      </c>
      <c r="D24" s="6">
        <f>SUMPRODUCT(0.5*(SVir!H786:H808+SVir!$H$1085:$H$1107),0.5*(SKir!H786:H808+SKir!$H$1085:$H$1107),(logKir!H786:H808-logKir!$H$1085:$H$1107-logHir!H786:H808+logHir!$H$1085:$H$1107))</f>
        <v>5.5950680298210098E-2</v>
      </c>
      <c r="E24" s="6">
        <f>SUMPRODUCT(0.5*(SVir!H786:H808+SVir!$H$1085:$H$1107),0.5*(SLir!H786:H808+SLir!$H$1085:$H$1107),logQir!H786:H808-logQir!$H$1085:$H$1107)</f>
        <v>3.0565658148231779E-3</v>
      </c>
      <c r="F24" s="6">
        <f t="shared" si="0"/>
        <v>5.9976479336257278E-2</v>
      </c>
      <c r="H24" s="6"/>
    </row>
    <row r="25" spans="1:8" x14ac:dyDescent="0.15">
      <c r="A25" s="1">
        <v>1</v>
      </c>
      <c r="B25" s="1" t="s">
        <v>1</v>
      </c>
      <c r="C25" s="6">
        <f>SUMPRODUCT(0.5*(SVir!H4:H26+SVir!$H$1085:$H$1107),RTFPir!H4:H26)</f>
        <v>4.8367277119207533E-2</v>
      </c>
      <c r="D25" s="6">
        <f>SUMPRODUCT(0.5*(SVir!H4:H26+SVir!$H$1085:$H$1107),0.5*(SKir!H4:H26+SKir!$H$1085:$H$1107),(logKir!H4:H26-logKir!$H$1085:$H$1107-logHir!H4:H26+logHir!$H$1085:$H$1107))</f>
        <v>2.3716050086335705E-2</v>
      </c>
      <c r="E25" s="6">
        <f>SUMPRODUCT(0.5*(SVir!H4:H26+SVir!$H$1085:$H$1107),0.5*(SLir!H4:H26+SLir!$H$1085:$H$1107),logQir!H4:H26-logQir!$H$1085:$H$1107)</f>
        <v>-1.3674680227191307E-2</v>
      </c>
      <c r="F25" s="6">
        <f t="shared" si="0"/>
        <v>5.8408646978351929E-2</v>
      </c>
      <c r="H25" s="6"/>
    </row>
    <row r="26" spans="1:8" x14ac:dyDescent="0.15">
      <c r="A26" s="1">
        <v>29</v>
      </c>
      <c r="B26" s="1" t="s">
        <v>434</v>
      </c>
      <c r="C26" s="6">
        <f>SUMPRODUCT(0.5*(SVir!H648:H670+SVir!$H$1085:$H$1107),RTFPir!H648:H670)</f>
        <v>2.93819543444791E-2</v>
      </c>
      <c r="D26" s="6">
        <f>SUMPRODUCT(0.5*(SVir!H648:H670+SVir!$H$1085:$H$1107),0.5*(SKir!H648:H670+SKir!$H$1085:$H$1107),(logKir!H648:H670-logKir!$H$1085:$H$1107-logHir!H648:H670+logHir!$H$1085:$H$1107))</f>
        <v>3.1729391844506323E-3</v>
      </c>
      <c r="E26" s="6">
        <f>SUMPRODUCT(0.5*(SVir!H648:H670+SVir!$H$1085:$H$1107),0.5*(SLir!H648:H670+SLir!$H$1085:$H$1107),logQir!H648:H670-logQir!$H$1085:$H$1107)</f>
        <v>2.3008475018161303E-2</v>
      </c>
      <c r="F26" s="6">
        <f t="shared" si="0"/>
        <v>5.5563368547091041E-2</v>
      </c>
      <c r="H26" s="6"/>
    </row>
    <row r="27" spans="1:8" x14ac:dyDescent="0.15">
      <c r="A27" s="1">
        <v>40</v>
      </c>
      <c r="B27" s="1" t="s">
        <v>435</v>
      </c>
      <c r="C27" s="6">
        <f>SUMPRODUCT(0.5*(SVir!H901:H923+SVir!$H$1085:$H$1107),RTFPir!H901:H923)</f>
        <v>3.7380336504615468E-2</v>
      </c>
      <c r="D27" s="6">
        <f>SUMPRODUCT(0.5*(SVir!H901:H923+SVir!$H$1085:$H$1107),0.5*(SKir!H901:H923+SKir!$H$1085:$H$1107),(logKir!H901:H923-logKir!$H$1085:$H$1107-logHir!H901:H923+logHir!$H$1085:$H$1107))</f>
        <v>-1.6195107330921648E-2</v>
      </c>
      <c r="E27" s="6">
        <f>SUMPRODUCT(0.5*(SVir!H901:H923+SVir!$H$1085:$H$1107),0.5*(SLir!H901:H923+SLir!$H$1085:$H$1107),logQir!H901:H923-logQir!$H$1085:$H$1107)</f>
        <v>2.1044204758550719E-2</v>
      </c>
      <c r="F27" s="6">
        <f t="shared" si="0"/>
        <v>4.2229433932244542E-2</v>
      </c>
      <c r="H27" s="6"/>
    </row>
    <row r="28" spans="1:8" x14ac:dyDescent="0.15">
      <c r="A28" s="1">
        <v>10</v>
      </c>
      <c r="B28" s="1" t="s">
        <v>96</v>
      </c>
      <c r="C28" s="6">
        <f>SUMPRODUCT(0.5*(SVir!H211:H233+SVir!$H$1085:$H$1107),RTFPir!H211:H233)</f>
        <v>2.5703118800863477E-2</v>
      </c>
      <c r="D28" s="6">
        <f>SUMPRODUCT(0.5*(SVir!H211:H233+SVir!$H$1085:$H$1107),0.5*(SKir!H211:H233+SKir!$H$1085:$H$1107),(logKir!H211:H233-logKir!$H$1085:$H$1107-logHir!H211:H233+logHir!$H$1085:$H$1107))</f>
        <v>1.1128763926653724E-2</v>
      </c>
      <c r="E28" s="6">
        <f>SUMPRODUCT(0.5*(SVir!H211:H233+SVir!$H$1085:$H$1107),0.5*(SLir!H211:H233+SLir!$H$1085:$H$1107),logQir!H211:H233-logQir!$H$1085:$H$1107)</f>
        <v>-7.5925108519445577E-3</v>
      </c>
      <c r="F28" s="6">
        <f t="shared" si="0"/>
        <v>2.9239371875572646E-2</v>
      </c>
      <c r="H28" s="6"/>
    </row>
    <row r="29" spans="1:8" x14ac:dyDescent="0.15">
      <c r="A29" s="1">
        <v>36</v>
      </c>
      <c r="B29" s="1" t="s">
        <v>317</v>
      </c>
      <c r="C29" s="6">
        <f>SUMPRODUCT(0.5*(SVir!H809:H831+SVir!$H$1085:$H$1107),RTFPir!H809:H831)</f>
        <v>-1.1375977617596809E-2</v>
      </c>
      <c r="D29" s="6">
        <f>SUMPRODUCT(0.5*(SVir!H809:H831+SVir!$H$1085:$H$1107),0.5*(SKir!H809:H831+SKir!$H$1085:$H$1107),(logKir!H809:H831-logKir!$H$1085:$H$1107-logHir!H809:H831+logHir!$H$1085:$H$1107))</f>
        <v>2.8542615016365225E-2</v>
      </c>
      <c r="E29" s="6">
        <f>SUMPRODUCT(0.5*(SVir!H809:H831+SVir!$H$1085:$H$1107),0.5*(SLir!H809:H831+SLir!$H$1085:$H$1107),logQir!H809:H831-logQir!$H$1085:$H$1107)</f>
        <v>3.0794934865426061E-3</v>
      </c>
      <c r="F29" s="6">
        <f t="shared" si="0"/>
        <v>2.0246130885311023E-2</v>
      </c>
      <c r="H29" s="6"/>
    </row>
    <row r="30" spans="1:8" x14ac:dyDescent="0.15">
      <c r="A30" s="1">
        <v>4</v>
      </c>
      <c r="B30" s="1" t="s">
        <v>265</v>
      </c>
      <c r="C30" s="6">
        <f>SUMPRODUCT(0.5*(SVir!H73:H95+SVir!$H$1085:$H$1107),RTFPir!H73:H95)</f>
        <v>-9.9944789062511516E-3</v>
      </c>
      <c r="D30" s="6">
        <f>SUMPRODUCT(0.5*(SVir!H73:H95+SVir!$H$1085:$H$1107),0.5*(SKir!H73:H95+SKir!$H$1085:$H$1107),(logKir!H73:H95-logKir!$H$1085:$H$1107-logHir!H73:H95+logHir!$H$1085:$H$1107))</f>
        <v>2.8965262336325924E-2</v>
      </c>
      <c r="E30" s="6">
        <f>SUMPRODUCT(0.5*(SVir!H73:H95+SVir!$H$1085:$H$1107),0.5*(SLir!H73:H95+SLir!$H$1085:$H$1107),logQir!H73:H95-logQir!$H$1085:$H$1107)</f>
        <v>-3.094673940224772E-5</v>
      </c>
      <c r="F30" s="6">
        <f t="shared" si="0"/>
        <v>1.8939836690672524E-2</v>
      </c>
      <c r="H30" s="6"/>
    </row>
    <row r="31" spans="1:8" x14ac:dyDescent="0.15">
      <c r="A31" s="1">
        <v>20</v>
      </c>
      <c r="B31" s="1" t="s">
        <v>436</v>
      </c>
      <c r="C31" s="6">
        <f>SUMPRODUCT(0.5*(SVir!H441:H463+SVir!$H$1085:$H$1107),RTFPir!H441:H463)</f>
        <v>-1.6172174305196345E-2</v>
      </c>
      <c r="D31" s="6">
        <f>SUMPRODUCT(0.5*(SVir!H441:H463+SVir!$H$1085:$H$1107),0.5*(SKir!H441:H463+SKir!$H$1085:$H$1107),(logKir!H441:H463-logKir!$H$1085:$H$1107-logHir!H441:H463+logHir!$H$1085:$H$1107))</f>
        <v>2.9713921302545736E-2</v>
      </c>
      <c r="E31" s="6">
        <f>SUMPRODUCT(0.5*(SVir!H441:H463+SVir!$H$1085:$H$1107),0.5*(SLir!H441:H463+SLir!$H$1085:$H$1107),logQir!H441:H463-logQir!$H$1085:$H$1107)</f>
        <v>-2.210535206496363E-3</v>
      </c>
      <c r="F31" s="6">
        <f t="shared" si="0"/>
        <v>1.1331211790853028E-2</v>
      </c>
      <c r="H31" s="6"/>
    </row>
    <row r="32" spans="1:8" x14ac:dyDescent="0.15">
      <c r="A32" s="1">
        <v>37</v>
      </c>
      <c r="B32" s="1" t="s">
        <v>437</v>
      </c>
      <c r="C32" s="6">
        <f>SUMPRODUCT(0.5*(SVir!H832:H854+SVir!$H$1085:$H$1107),RTFPir!H832:H854)</f>
        <v>-1.3460326238441487E-2</v>
      </c>
      <c r="D32" s="6">
        <f>SUMPRODUCT(0.5*(SVir!H832:H854+SVir!$H$1085:$H$1107),0.5*(SKir!H832:H854+SKir!$H$1085:$H$1107),(logKir!H832:H854-logKir!$H$1085:$H$1107-logHir!H832:H854+logHir!$H$1085:$H$1107))</f>
        <v>1.0414540614971371E-3</v>
      </c>
      <c r="E32" s="6">
        <f>SUMPRODUCT(0.5*(SVir!H832:H854+SVir!$H$1085:$H$1107),0.5*(SLir!H832:H854+SLir!$H$1085:$H$1107),logQir!H832:H854-logQir!$H$1085:$H$1107)</f>
        <v>1.8532124910387034E-2</v>
      </c>
      <c r="F32" s="6">
        <f t="shared" si="0"/>
        <v>6.1132527334426846E-3</v>
      </c>
      <c r="H32" s="6"/>
    </row>
    <row r="33" spans="1:8" x14ac:dyDescent="0.15">
      <c r="A33" s="1">
        <v>30</v>
      </c>
      <c r="B33" s="1" t="s">
        <v>438</v>
      </c>
      <c r="C33" s="6">
        <f>SUMPRODUCT(0.5*(SVir!H671:H693+SVir!$H$1085:$H$1107),RTFPir!H671:H693)</f>
        <v>-2.3282768556311818E-2</v>
      </c>
      <c r="D33" s="6">
        <f>SUMPRODUCT(0.5*(SVir!H671:H693+SVir!$H$1085:$H$1107),0.5*(SKir!H671:H693+SKir!$H$1085:$H$1107),(logKir!H671:H693-logKir!$H$1085:$H$1107-logHir!H671:H693+logHir!$H$1085:$H$1107))</f>
        <v>2.928467361869266E-2</v>
      </c>
      <c r="E33" s="6">
        <f>SUMPRODUCT(0.5*(SVir!H671:H693+SVir!$H$1085:$H$1107),0.5*(SLir!H671:H693+SLir!$H$1085:$H$1107),logQir!H671:H693-logQir!$H$1085:$H$1107)</f>
        <v>-1.7465331700757401E-3</v>
      </c>
      <c r="F33" s="6">
        <f t="shared" si="0"/>
        <v>4.2553718923051022E-3</v>
      </c>
      <c r="H33" s="6"/>
    </row>
    <row r="34" spans="1:8" x14ac:dyDescent="0.15">
      <c r="A34" s="1">
        <v>15</v>
      </c>
      <c r="B34" s="1" t="s">
        <v>111</v>
      </c>
      <c r="C34" s="6">
        <f>SUMPRODUCT(0.5*(SVir!H326:H348+SVir!$H$1085:$H$1107),RTFPir!H326:H348)</f>
        <v>-2.5291433718749735E-2</v>
      </c>
      <c r="D34" s="6">
        <f>SUMPRODUCT(0.5*(SVir!H326:H348+SVir!$H$1085:$H$1107),0.5*(SKir!H326:H348+SKir!$H$1085:$H$1107),(logKir!H326:H348-logKir!$H$1085:$H$1107-logHir!H326:H348+logHir!$H$1085:$H$1107))</f>
        <v>5.3537117902369064E-2</v>
      </c>
      <c r="E34" s="6">
        <f>SUMPRODUCT(0.5*(SVir!H326:H348+SVir!$H$1085:$H$1107),0.5*(SLir!H326:H348+SLir!$H$1085:$H$1107),logQir!H326:H348-logQir!$H$1085:$H$1107)</f>
        <v>-2.7095737389025362E-2</v>
      </c>
      <c r="F34" s="6">
        <f t="shared" si="0"/>
        <v>1.1499467945939659E-3</v>
      </c>
      <c r="H34" s="6"/>
    </row>
    <row r="35" spans="1:8" x14ac:dyDescent="0.15">
      <c r="A35" s="1">
        <v>11</v>
      </c>
      <c r="B35" s="1" t="s">
        <v>439</v>
      </c>
      <c r="C35" s="6">
        <f>SUMPRODUCT(0.5*(SVir!H234:H256+SVir!$H$1085:$H$1107),RTFPir!H234:H256)</f>
        <v>1.2526978770175449E-2</v>
      </c>
      <c r="D35" s="6">
        <f>SUMPRODUCT(0.5*(SVir!H234:H256+SVir!$H$1085:$H$1107),0.5*(SKir!H234:H256+SKir!$H$1085:$H$1107),(logKir!H234:H256-logKir!$H$1085:$H$1107-logHir!H234:H256+logHir!$H$1085:$H$1107))</f>
        <v>-1.8152763054090488E-2</v>
      </c>
      <c r="E35" s="6">
        <f>SUMPRODUCT(0.5*(SVir!H234:H256+SVir!$H$1085:$H$1107),0.5*(SLir!H234:H256+SLir!$H$1085:$H$1107),logQir!H234:H256-logQir!$H$1085:$H$1107)</f>
        <v>6.6210457201569799E-3</v>
      </c>
      <c r="F35" s="6">
        <f t="shared" si="0"/>
        <v>9.952614362419409E-4</v>
      </c>
      <c r="H35" s="6"/>
    </row>
    <row r="36" spans="1:8" x14ac:dyDescent="0.15">
      <c r="A36" s="1">
        <v>21</v>
      </c>
      <c r="B36" s="1" t="s">
        <v>440</v>
      </c>
      <c r="C36" s="6">
        <f>SUMPRODUCT(0.5*(SVir!H464:H486+SVir!$H$1085:$H$1107),RTFPir!H464:H486)</f>
        <v>1.1812790999379156E-2</v>
      </c>
      <c r="D36" s="6">
        <f>SUMPRODUCT(0.5*(SVir!H464:H486+SVir!$H$1085:$H$1107),0.5*(SKir!H464:H486+SKir!$H$1085:$H$1107),(logKir!H464:H486-logKir!$H$1085:$H$1107-logHir!H464:H486+logHir!$H$1085:$H$1107))</f>
        <v>2.1552201119422743E-3</v>
      </c>
      <c r="E36" s="6">
        <f>SUMPRODUCT(0.5*(SVir!H464:H486+SVir!$H$1085:$H$1107),0.5*(SLir!H464:H486+SLir!$H$1085:$H$1107),logQir!H464:H486-logQir!$H$1085:$H$1107)</f>
        <v>-2.395185639050031E-2</v>
      </c>
      <c r="F36" s="6">
        <f t="shared" si="0"/>
        <v>-9.9838452791788795E-3</v>
      </c>
      <c r="H36" s="6"/>
    </row>
    <row r="37" spans="1:8" x14ac:dyDescent="0.15">
      <c r="A37" s="1">
        <v>46</v>
      </c>
      <c r="B37" s="1" t="s">
        <v>441</v>
      </c>
      <c r="C37" s="6">
        <f>SUMPRODUCT(0.5*(SVir!H1039:H1061+SVir!$H$1085:$H$1107),RTFPir!H1039:H1061)</f>
        <v>2.7179807342599522E-2</v>
      </c>
      <c r="D37" s="6">
        <f>SUMPRODUCT(0.5*(SVir!H1039:H1061+SVir!$H$1085:$H$1107),0.5*(SKir!H1039:H1061+SKir!$H$1085:$H$1107),(logKir!H1039:H1061-logKir!$H$1085:$H$1107-logHir!H1039:H1061+logHir!$H$1085:$H$1107))</f>
        <v>-5.5694813970892675E-2</v>
      </c>
      <c r="E37" s="6">
        <f>SUMPRODUCT(0.5*(SVir!H1039:H1061+SVir!$H$1085:$H$1107),0.5*(SLir!H1039:H1061+SLir!$H$1085:$H$1107),logQir!H1039:H1061-logQir!$H$1085:$H$1107)</f>
        <v>-1.3632045955504667E-2</v>
      </c>
      <c r="F37" s="6">
        <f t="shared" si="0"/>
        <v>-4.214705258379782E-2</v>
      </c>
      <c r="H37" s="6"/>
    </row>
    <row r="38" spans="1:8" x14ac:dyDescent="0.15">
      <c r="A38" s="1">
        <v>39</v>
      </c>
      <c r="B38" s="1" t="s">
        <v>323</v>
      </c>
      <c r="C38" s="6">
        <f>SUMPRODUCT(0.5*(SVir!H878:H900+SVir!$H$1085:$H$1107),RTFPir!H878:H900)</f>
        <v>2.8114703148434412E-3</v>
      </c>
      <c r="D38" s="6">
        <f>SUMPRODUCT(0.5*(SVir!H878:H900+SVir!$H$1085:$H$1107),0.5*(SKir!H878:H900+SKir!$H$1085:$H$1107),(logKir!H878:H900-logKir!$H$1085:$H$1107-logHir!H878:H900+logHir!$H$1085:$H$1107))</f>
        <v>-2.9456746833768269E-2</v>
      </c>
      <c r="E38" s="6">
        <f>SUMPRODUCT(0.5*(SVir!H878:H900+SVir!$H$1085:$H$1107),0.5*(SLir!H878:H900+SLir!$H$1085:$H$1107),logQir!H878:H900-logQir!$H$1085:$H$1107)</f>
        <v>-1.670482762965337E-2</v>
      </c>
      <c r="F38" s="6">
        <f t="shared" si="0"/>
        <v>-4.3350104148578199E-2</v>
      </c>
      <c r="H38" s="6"/>
    </row>
    <row r="39" spans="1:8" x14ac:dyDescent="0.15">
      <c r="A39" s="1">
        <v>41</v>
      </c>
      <c r="B39" s="1" t="s">
        <v>442</v>
      </c>
      <c r="C39" s="6">
        <f>SUMPRODUCT(0.5*(SVir!H924:H946+SVir!$H$1085:$H$1107),RTFPir!H924:H946)</f>
        <v>-6.4022683496312266E-2</v>
      </c>
      <c r="D39" s="6">
        <f>SUMPRODUCT(0.5*(SVir!H924:H946+SVir!$H$1085:$H$1107),0.5*(SKir!H924:H946+SKir!$H$1085:$H$1107),(logKir!H924:H946-logKir!$H$1085:$H$1107-logHir!H924:H946+logHir!$H$1085:$H$1107))</f>
        <v>2.4757710091356411E-2</v>
      </c>
      <c r="E39" s="6">
        <f>SUMPRODUCT(0.5*(SVir!H924:H946+SVir!$H$1085:$H$1107),0.5*(SLir!H924:H946+SLir!$H$1085:$H$1107),logQir!H924:H946-logQir!$H$1085:$H$1107)</f>
        <v>-6.6579182954067499E-3</v>
      </c>
      <c r="F39" s="6">
        <f t="shared" si="0"/>
        <v>-4.5922891700362609E-2</v>
      </c>
      <c r="H39" s="6"/>
    </row>
    <row r="40" spans="1:8" x14ac:dyDescent="0.15">
      <c r="A40" s="1">
        <v>19</v>
      </c>
      <c r="B40" s="1" t="s">
        <v>124</v>
      </c>
      <c r="C40" s="6">
        <f>SUMPRODUCT(0.5*(SVir!H418:H440+SVir!$H$1085:$H$1107),RTFPir!H418:H440)</f>
        <v>-5.7922164405140343E-2</v>
      </c>
      <c r="D40" s="6">
        <f>SUMPRODUCT(0.5*(SVir!H418:H440+SVir!$H$1085:$H$1107),0.5*(SKir!H418:H440+SKir!$H$1085:$H$1107),(logKir!H418:H440-logKir!$H$1085:$H$1107-logHir!H418:H440+logHir!$H$1085:$H$1107))</f>
        <v>-5.0257567275590193E-3</v>
      </c>
      <c r="E40" s="6">
        <f>SUMPRODUCT(0.5*(SVir!H418:H440+SVir!$H$1085:$H$1107),0.5*(SLir!H418:H440+SLir!$H$1085:$H$1107),logQir!H418:H440-logQir!$H$1085:$H$1107)</f>
        <v>1.2550208732805686E-2</v>
      </c>
      <c r="F40" s="6">
        <f t="shared" si="0"/>
        <v>-5.0397712399893685E-2</v>
      </c>
      <c r="H40" s="6"/>
    </row>
    <row r="41" spans="1:8" x14ac:dyDescent="0.15">
      <c r="A41" s="1">
        <v>3</v>
      </c>
      <c r="B41" s="1" t="s">
        <v>57</v>
      </c>
      <c r="C41" s="6">
        <f>SUMPRODUCT(0.5*(SVir!H50:H72+SVir!$H$1085:$H$1107),RTFPir!H50:H72)</f>
        <v>-1.4658281291489755E-2</v>
      </c>
      <c r="D41" s="6">
        <f>SUMPRODUCT(0.5*(SVir!H50:H72+SVir!$H$1085:$H$1107),0.5*(SKir!H50:H72+SKir!$H$1085:$H$1107),(logKir!H50:H72-logKir!$H$1085:$H$1107-logHir!H50:H72+logHir!$H$1085:$H$1107))</f>
        <v>-1.1219009794565858E-2</v>
      </c>
      <c r="E41" s="6">
        <f>SUMPRODUCT(0.5*(SVir!H50:H72+SVir!$H$1085:$H$1107),0.5*(SLir!H50:H72+SLir!$H$1085:$H$1107),logQir!H50:H72-logQir!$H$1085:$H$1107)</f>
        <v>-3.3496560976970048E-2</v>
      </c>
      <c r="F41" s="6">
        <f t="shared" si="0"/>
        <v>-5.9373852063025659E-2</v>
      </c>
      <c r="H41" s="6"/>
    </row>
    <row r="42" spans="1:8" x14ac:dyDescent="0.15">
      <c r="A42" s="1">
        <v>31</v>
      </c>
      <c r="B42" s="1" t="s">
        <v>401</v>
      </c>
      <c r="C42" s="6">
        <f>SUMPRODUCT(0.5*(SVir!H694:H716+SVir!$H$1085:$H$1107),RTFPir!H694:H716)</f>
        <v>-4.6691070062690861E-2</v>
      </c>
      <c r="D42" s="6">
        <f>SUMPRODUCT(0.5*(SVir!H694:H716+SVir!$H$1085:$H$1107),0.5*(SKir!H694:H716+SKir!$H$1085:$H$1107),(logKir!H694:H716-logKir!$H$1085:$H$1107-logHir!H694:H716+logHir!$H$1085:$H$1107))</f>
        <v>-1.7610581341229677E-2</v>
      </c>
      <c r="E42" s="6">
        <f>SUMPRODUCT(0.5*(SVir!H694:H716+SVir!$H$1085:$H$1107),0.5*(SLir!H694:H716+SLir!$H$1085:$H$1107),logQir!H694:H716-logQir!$H$1085:$H$1107)</f>
        <v>-5.051213112100821E-5</v>
      </c>
      <c r="F42" s="6">
        <f t="shared" si="0"/>
        <v>-6.4352163535041543E-2</v>
      </c>
      <c r="H42" s="6"/>
    </row>
    <row r="43" spans="1:8" x14ac:dyDescent="0.15">
      <c r="A43" s="1">
        <v>5</v>
      </c>
      <c r="B43" s="1" t="s">
        <v>69</v>
      </c>
      <c r="C43" s="6">
        <f>SUMPRODUCT(0.5*(SVir!H96:H118+SVir!$H$1085:$H$1107),RTFPir!H96:H118)</f>
        <v>-5.1690634412445431E-2</v>
      </c>
      <c r="D43" s="6">
        <f>SUMPRODUCT(0.5*(SVir!H96:H118+SVir!$H$1085:$H$1107),0.5*(SKir!H96:H118+SKir!$H$1085:$H$1107),(logKir!H96:H118-logKir!$H$1085:$H$1107-logHir!H96:H118+logHir!$H$1085:$H$1107))</f>
        <v>1.4383352114346118E-4</v>
      </c>
      <c r="E43" s="6">
        <f>SUMPRODUCT(0.5*(SVir!H96:H118+SVir!$H$1085:$H$1107),0.5*(SLir!H96:H118+SLir!$H$1085:$H$1107),logQir!H96:H118-logQir!$H$1085:$H$1107)</f>
        <v>-2.5589675404123994E-2</v>
      </c>
      <c r="F43" s="6">
        <f t="shared" si="0"/>
        <v>-7.7136476295425957E-2</v>
      </c>
      <c r="H43" s="6"/>
    </row>
    <row r="44" spans="1:8" x14ac:dyDescent="0.15">
      <c r="A44" s="1">
        <v>45</v>
      </c>
      <c r="B44" s="1" t="s">
        <v>403</v>
      </c>
      <c r="C44" s="6">
        <f>SUMPRODUCT(0.5*(SVir!H1016:H1038+SVir!$H$1085:$H$1107),RTFPir!H1016:H1038)</f>
        <v>-6.258345167319216E-3</v>
      </c>
      <c r="D44" s="6">
        <f>SUMPRODUCT(0.5*(SVir!H1016:H1038+SVir!$H$1085:$H$1107),0.5*(SKir!H1016:H1038+SKir!$H$1085:$H$1107),(logKir!H1016:H1038-logKir!$H$1085:$H$1107-logHir!H1016:H1038+logHir!$H$1085:$H$1107))</f>
        <v>-5.3715596791107302E-2</v>
      </c>
      <c r="E44" s="6">
        <f>SUMPRODUCT(0.5*(SVir!H1016:H1038+SVir!$H$1085:$H$1107),0.5*(SLir!H1016:H1038+SLir!$H$1085:$H$1107),logQir!H1016:H1038-logQir!$H$1085:$H$1107)</f>
        <v>-1.7302266798265277E-2</v>
      </c>
      <c r="F44" s="6">
        <f t="shared" si="0"/>
        <v>-7.7276208756691805E-2</v>
      </c>
      <c r="H44" s="6"/>
    </row>
    <row r="45" spans="1:8" x14ac:dyDescent="0.15">
      <c r="A45" s="1">
        <v>43</v>
      </c>
      <c r="B45" s="1" t="s">
        <v>332</v>
      </c>
      <c r="C45" s="6">
        <f>SUMPRODUCT(0.5*(SVir!H970:H992+SVir!$H$1085:$H$1107),RTFPir!H970:H992)</f>
        <v>-4.8136129254638428E-2</v>
      </c>
      <c r="D45" s="6">
        <f>SUMPRODUCT(0.5*(SVir!H970:H992+SVir!$H$1085:$H$1107),0.5*(SKir!H970:H992+SKir!$H$1085:$H$1107),(logKir!H970:H992-logKir!$H$1085:$H$1107-logHir!H970:H992+logHir!$H$1085:$H$1107))</f>
        <v>-2.3663751989919532E-2</v>
      </c>
      <c r="E45" s="6">
        <f>SUMPRODUCT(0.5*(SVir!H970:H992+SVir!$H$1085:$H$1107),0.5*(SLir!H970:H992+SLir!$H$1085:$H$1107),logQir!H970:H992-logQir!$H$1085:$H$1107)</f>
        <v>-9.8687629614262491E-3</v>
      </c>
      <c r="F45" s="6">
        <f t="shared" si="0"/>
        <v>-8.1668644205984214E-2</v>
      </c>
      <c r="H45" s="6"/>
    </row>
    <row r="46" spans="1:8" x14ac:dyDescent="0.15">
      <c r="A46" s="1">
        <v>6</v>
      </c>
      <c r="B46" s="1" t="s">
        <v>77</v>
      </c>
      <c r="C46" s="6">
        <f>SUMPRODUCT(0.5*(SVir!H119:H141+SVir!$H$1085:$H$1107),RTFPir!H119:H141)</f>
        <v>-5.5148133476583719E-2</v>
      </c>
      <c r="D46" s="6">
        <f>SUMPRODUCT(0.5*(SVir!H119:H141+SVir!$H$1085:$H$1107),0.5*(SKir!H119:H141+SKir!$H$1085:$H$1107),(logKir!H119:H141-logKir!$H$1085:$H$1107-logHir!H119:H141+logHir!$H$1085:$H$1107))</f>
        <v>-1.2690668983291546E-2</v>
      </c>
      <c r="E46" s="6">
        <f>SUMPRODUCT(0.5*(SVir!H119:H141+SVir!$H$1085:$H$1107),0.5*(SLir!H119:H141+SLir!$H$1085:$H$1107),logQir!H119:H141-logQir!$H$1085:$H$1107)</f>
        <v>-1.6240850804356687E-2</v>
      </c>
      <c r="F46" s="6">
        <f t="shared" si="0"/>
        <v>-8.4079653264231946E-2</v>
      </c>
      <c r="H46" s="6"/>
    </row>
    <row r="47" spans="1:8" x14ac:dyDescent="0.15">
      <c r="A47" s="1">
        <v>32</v>
      </c>
      <c r="B47" s="1" t="s">
        <v>308</v>
      </c>
      <c r="C47" s="6">
        <f>SUMPRODUCT(0.5*(SVir!H717:H739+SVir!$H$1085:$H$1107),RTFPir!H717:H739)</f>
        <v>-7.1994104840980983E-2</v>
      </c>
      <c r="D47" s="6">
        <f>SUMPRODUCT(0.5*(SVir!H717:H739+SVir!$H$1085:$H$1107),0.5*(SKir!H717:H739+SKir!$H$1085:$H$1107),(logKir!H717:H739-logKir!$H$1085:$H$1107-logHir!H717:H739+logHir!$H$1085:$H$1107))</f>
        <v>1.3507467462631952E-2</v>
      </c>
      <c r="E47" s="6">
        <f>SUMPRODUCT(0.5*(SVir!H717:H739+SVir!$H$1085:$H$1107),0.5*(SLir!H717:H739+SLir!$H$1085:$H$1107),logQir!H717:H739-logQir!$H$1085:$H$1107)</f>
        <v>-2.6893549371671221E-2</v>
      </c>
      <c r="F47" s="6">
        <f t="shared" si="0"/>
        <v>-8.5380186750020251E-2</v>
      </c>
      <c r="H47" s="6"/>
    </row>
    <row r="48" spans="1:8" x14ac:dyDescent="0.15">
      <c r="A48" s="1">
        <v>42</v>
      </c>
      <c r="B48" s="1" t="s">
        <v>443</v>
      </c>
      <c r="C48" s="6">
        <f>SUMPRODUCT(0.5*(SVir!H947:H969+SVir!$H$1085:$H$1107),RTFPir!H947:H969)</f>
        <v>-3.6293345530266044E-2</v>
      </c>
      <c r="D48" s="6">
        <f>SUMPRODUCT(0.5*(SVir!H947:H969+SVir!$H$1085:$H$1107),0.5*(SKir!H947:H969+SKir!$H$1085:$H$1107),(logKir!H947:H969-logKir!$H$1085:$H$1107-logHir!H947:H969+logHir!$H$1085:$H$1107))</f>
        <v>-4.8904617519729271E-2</v>
      </c>
      <c r="E48" s="6">
        <f>SUMPRODUCT(0.5*(SVir!H947:H969+SVir!$H$1085:$H$1107),0.5*(SLir!H947:H969+SLir!$H$1085:$H$1107),logQir!H947:H969-logQir!$H$1085:$H$1107)</f>
        <v>-1.5955696006056185E-2</v>
      </c>
      <c r="F48" s="6">
        <f t="shared" si="0"/>
        <v>-0.1011536590560515</v>
      </c>
      <c r="H48" s="6"/>
    </row>
    <row r="49" spans="1:8" x14ac:dyDescent="0.15">
      <c r="A49" s="1">
        <v>2</v>
      </c>
      <c r="B49" s="1" t="s">
        <v>54</v>
      </c>
      <c r="C49" s="6">
        <f>SUMPRODUCT(0.5*(SVir!H27:H49+SVir!$H$1085:$H$1107),RTFPir!H27:H49)</f>
        <v>-0.12691114418051777</v>
      </c>
      <c r="D49" s="6">
        <f>SUMPRODUCT(0.5*(SVir!H27:H49+SVir!$H$1085:$H$1107),0.5*(SKir!H27:H49+SKir!$H$1085:$H$1107),(logKir!H27:H49-logKir!$H$1085:$H$1107-logHir!H27:H49+logHir!$H$1085:$H$1107))</f>
        <v>6.1932190081197679E-2</v>
      </c>
      <c r="E49" s="6">
        <f>SUMPRODUCT(0.5*(SVir!H27:H49+SVir!$H$1085:$H$1107),0.5*(SLir!H27:H49+SLir!$H$1085:$H$1107),logQir!H27:H49-logQir!$H$1085:$H$1107)</f>
        <v>-4.0820910643582897E-2</v>
      </c>
      <c r="F49" s="6">
        <f t="shared" si="0"/>
        <v>-0.10579986474290298</v>
      </c>
      <c r="H49" s="6"/>
    </row>
    <row r="50" spans="1:8" x14ac:dyDescent="0.15">
      <c r="A50" s="1">
        <v>47</v>
      </c>
      <c r="B50" s="1" t="s">
        <v>347</v>
      </c>
      <c r="C50" s="6">
        <f>SUMPRODUCT(0.5*(SVir!H1062:H1084+SVir!$H$1085:$H$1107),RTFPir!H1062:H1084)</f>
        <v>-0.15676127376180951</v>
      </c>
      <c r="D50" s="6">
        <f>SUMPRODUCT(0.5*(SVir!H1062:H1084+SVir!$H$1085:$H$1107),0.5*(SKir!H1062:H1084+SKir!$H$1085:$H$1107),(logKir!H1062:H1084-logKir!$H$1085:$H$1107-logHir!H1062:H1084+logHir!$H$1085:$H$1107))</f>
        <v>-2.448638467901014E-2</v>
      </c>
      <c r="E50" s="6">
        <f>SUMPRODUCT(0.5*(SVir!H1062:H1084+SVir!$H$1085:$H$1107),0.5*(SLir!H1062:H1084+SLir!$H$1085:$H$1107),logQir!H1062:H1084-logQir!$H$1085:$H$1107)</f>
        <v>3.6472022497976595E-4</v>
      </c>
      <c r="F50" s="6">
        <f t="shared" si="0"/>
        <v>-0.18088293821583987</v>
      </c>
    </row>
    <row r="51" spans="1:8" x14ac:dyDescent="0.15">
      <c r="C51" s="6"/>
      <c r="D51" s="6"/>
      <c r="E51" s="6"/>
    </row>
    <row r="52" spans="1:8" x14ac:dyDescent="0.15">
      <c r="C52" s="6"/>
      <c r="D52" s="6"/>
      <c r="E52" s="6"/>
    </row>
    <row r="53" spans="1:8" x14ac:dyDescent="0.15">
      <c r="C53" s="6"/>
      <c r="D53" s="6"/>
      <c r="E53" s="6"/>
    </row>
    <row r="54" spans="1:8" x14ac:dyDescent="0.15">
      <c r="C54" s="6"/>
      <c r="D54" s="6"/>
      <c r="E54" s="6"/>
    </row>
    <row r="55" spans="1:8" x14ac:dyDescent="0.15">
      <c r="C55" s="6"/>
      <c r="D55" s="6"/>
      <c r="E55" s="6"/>
    </row>
    <row r="56" spans="1:8" x14ac:dyDescent="0.15">
      <c r="C56" s="6"/>
      <c r="D56" s="6"/>
      <c r="E56" s="6"/>
    </row>
    <row r="57" spans="1:8" x14ac:dyDescent="0.15">
      <c r="C57" s="6"/>
      <c r="D57" s="6"/>
      <c r="E57" s="6"/>
    </row>
    <row r="58" spans="1:8" x14ac:dyDescent="0.15">
      <c r="C58" s="6"/>
      <c r="D58" s="6"/>
      <c r="E58" s="6"/>
    </row>
    <row r="59" spans="1:8" x14ac:dyDescent="0.15">
      <c r="C59" s="6"/>
      <c r="D59" s="6"/>
      <c r="E59" s="6"/>
    </row>
    <row r="60" spans="1:8" x14ac:dyDescent="0.15">
      <c r="C60" s="6"/>
      <c r="D60" s="6"/>
      <c r="E60" s="6"/>
    </row>
    <row r="61" spans="1:8" x14ac:dyDescent="0.15">
      <c r="C61" s="6"/>
      <c r="D61" s="6"/>
      <c r="E61" s="6"/>
    </row>
    <row r="62" spans="1:8" x14ac:dyDescent="0.15">
      <c r="C62" s="6"/>
      <c r="D62" s="6"/>
      <c r="E62" s="6"/>
    </row>
    <row r="63" spans="1:8" x14ac:dyDescent="0.15">
      <c r="C63" s="6"/>
      <c r="D63" s="6"/>
      <c r="E63" s="6"/>
    </row>
    <row r="64" spans="1:8" x14ac:dyDescent="0.15">
      <c r="C64" s="6"/>
      <c r="D64" s="6"/>
      <c r="E64" s="6"/>
    </row>
    <row r="65" spans="3:5" x14ac:dyDescent="0.15">
      <c r="C65" s="6"/>
      <c r="D65" s="6"/>
      <c r="E65" s="6"/>
    </row>
    <row r="66" spans="3:5" x14ac:dyDescent="0.15">
      <c r="C66" s="6"/>
      <c r="D66" s="6"/>
      <c r="E66" s="6"/>
    </row>
    <row r="67" spans="3:5" x14ac:dyDescent="0.15">
      <c r="C67" s="6"/>
      <c r="D67" s="6"/>
      <c r="E67" s="6"/>
    </row>
    <row r="68" spans="3:5" x14ac:dyDescent="0.15">
      <c r="C68" s="6"/>
      <c r="D68" s="6"/>
      <c r="E68" s="6"/>
    </row>
    <row r="69" spans="3:5" x14ac:dyDescent="0.15">
      <c r="C69" s="6"/>
      <c r="D69" s="6"/>
      <c r="E69" s="6"/>
    </row>
    <row r="70" spans="3:5" x14ac:dyDescent="0.15">
      <c r="C70" s="6"/>
      <c r="D70" s="6"/>
      <c r="E70" s="6"/>
    </row>
    <row r="71" spans="3:5" x14ac:dyDescent="0.15">
      <c r="C71" s="6"/>
      <c r="D71" s="6"/>
      <c r="E71" s="6"/>
    </row>
    <row r="72" spans="3:5" x14ac:dyDescent="0.15">
      <c r="C72" s="6"/>
      <c r="D72" s="6"/>
      <c r="E72" s="6"/>
    </row>
    <row r="73" spans="3:5" x14ac:dyDescent="0.15">
      <c r="C73" s="6"/>
      <c r="D73" s="6"/>
      <c r="E73" s="6"/>
    </row>
    <row r="74" spans="3:5" x14ac:dyDescent="0.15">
      <c r="C74" s="6"/>
    </row>
    <row r="75" spans="3:5" x14ac:dyDescent="0.15">
      <c r="C75" s="6"/>
    </row>
    <row r="76" spans="3:5" x14ac:dyDescent="0.15">
      <c r="C76" s="6"/>
    </row>
    <row r="77" spans="3:5" x14ac:dyDescent="0.15">
      <c r="C77" s="6"/>
    </row>
    <row r="78" spans="3:5" x14ac:dyDescent="0.15">
      <c r="C78" s="6"/>
    </row>
    <row r="79" spans="3:5" x14ac:dyDescent="0.15">
      <c r="C79" s="6"/>
    </row>
    <row r="80" spans="3:5" x14ac:dyDescent="0.15">
      <c r="C80" s="6"/>
    </row>
    <row r="81" spans="3:3" x14ac:dyDescent="0.15">
      <c r="C81" s="6"/>
    </row>
    <row r="82" spans="3:3" x14ac:dyDescent="0.15">
      <c r="C82" s="6"/>
    </row>
    <row r="83" spans="3:3" x14ac:dyDescent="0.15">
      <c r="C83" s="6"/>
    </row>
    <row r="84" spans="3:3" x14ac:dyDescent="0.15">
      <c r="C84" s="6"/>
    </row>
    <row r="85" spans="3:3" x14ac:dyDescent="0.15">
      <c r="C85" s="6"/>
    </row>
    <row r="86" spans="3:3" x14ac:dyDescent="0.15">
      <c r="C86" s="6"/>
    </row>
    <row r="87" spans="3:3" x14ac:dyDescent="0.15">
      <c r="C87" s="6"/>
    </row>
    <row r="88" spans="3:3" x14ac:dyDescent="0.15">
      <c r="C88" s="6"/>
    </row>
    <row r="89" spans="3:3" x14ac:dyDescent="0.15">
      <c r="C89" s="6"/>
    </row>
    <row r="90" spans="3:3" x14ac:dyDescent="0.15">
      <c r="C90" s="6"/>
    </row>
    <row r="91" spans="3:3" x14ac:dyDescent="0.15">
      <c r="C91" s="6"/>
    </row>
    <row r="92" spans="3:3" x14ac:dyDescent="0.15">
      <c r="C92" s="6"/>
    </row>
    <row r="93" spans="3:3" x14ac:dyDescent="0.15">
      <c r="C93" s="6"/>
    </row>
    <row r="94" spans="3:3" x14ac:dyDescent="0.15">
      <c r="C94" s="6"/>
    </row>
    <row r="95" spans="3:3" x14ac:dyDescent="0.15">
      <c r="C95" s="6"/>
    </row>
    <row r="96" spans="3:3" x14ac:dyDescent="0.15">
      <c r="C96" s="6"/>
    </row>
    <row r="97" spans="3:3" x14ac:dyDescent="0.15">
      <c r="C97" s="6"/>
    </row>
    <row r="98" spans="3:3" x14ac:dyDescent="0.15">
      <c r="C98" s="6"/>
    </row>
    <row r="99" spans="3:3" x14ac:dyDescent="0.15">
      <c r="C99" s="6"/>
    </row>
    <row r="100" spans="3:3" x14ac:dyDescent="0.15">
      <c r="C100" s="6"/>
    </row>
    <row r="101" spans="3:3" x14ac:dyDescent="0.15">
      <c r="C101" s="6"/>
    </row>
    <row r="102" spans="3:3" x14ac:dyDescent="0.15">
      <c r="C102" s="6"/>
    </row>
    <row r="103" spans="3:3" x14ac:dyDescent="0.15">
      <c r="C103" s="6"/>
    </row>
    <row r="104" spans="3:3" x14ac:dyDescent="0.15">
      <c r="C104" s="6"/>
    </row>
    <row r="105" spans="3:3" x14ac:dyDescent="0.15">
      <c r="C105" s="6"/>
    </row>
    <row r="106" spans="3:3" x14ac:dyDescent="0.15">
      <c r="C106" s="6"/>
    </row>
    <row r="107" spans="3:3" x14ac:dyDescent="0.15">
      <c r="C107" s="6"/>
    </row>
    <row r="108" spans="3:3" x14ac:dyDescent="0.15">
      <c r="C108" s="6"/>
    </row>
    <row r="109" spans="3:3" x14ac:dyDescent="0.15">
      <c r="C109" s="6"/>
    </row>
    <row r="110" spans="3:3" x14ac:dyDescent="0.15">
      <c r="C110" s="6"/>
    </row>
    <row r="111" spans="3:3" x14ac:dyDescent="0.15">
      <c r="C111" s="6"/>
    </row>
    <row r="112" spans="3:3" x14ac:dyDescent="0.15">
      <c r="C112" s="6"/>
    </row>
    <row r="113" spans="3:3" x14ac:dyDescent="0.15">
      <c r="C113" s="6"/>
    </row>
    <row r="114" spans="3:3" x14ac:dyDescent="0.15">
      <c r="C114" s="6"/>
    </row>
    <row r="115" spans="3:3" x14ac:dyDescent="0.15">
      <c r="C115" s="6"/>
    </row>
    <row r="116" spans="3:3" x14ac:dyDescent="0.15">
      <c r="C116" s="6"/>
    </row>
    <row r="117" spans="3:3" x14ac:dyDescent="0.15">
      <c r="C117" s="6"/>
    </row>
    <row r="118" spans="3:3" x14ac:dyDescent="0.15">
      <c r="C118" s="6"/>
    </row>
    <row r="119" spans="3:3" x14ac:dyDescent="0.15">
      <c r="C119" s="6"/>
    </row>
  </sheetData>
  <sortState ref="A4:F50">
    <sortCondition descending="1" ref="F4:F50"/>
  </sortState>
  <phoneticPr fontId="4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J1084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5" width="9.5" style="1" bestFit="1" customWidth="1"/>
    <col min="6" max="10" width="10.5" style="1" bestFit="1" customWidth="1"/>
    <col min="11" max="16384" width="9.33203125" style="1"/>
  </cols>
  <sheetData>
    <row r="1" spans="1:10" x14ac:dyDescent="0.15">
      <c r="A1" s="1" t="s">
        <v>29</v>
      </c>
    </row>
    <row r="3" spans="1:10" x14ac:dyDescent="0.15">
      <c r="E3" s="1">
        <v>1970</v>
      </c>
      <c r="F3" s="1">
        <v>1980</v>
      </c>
      <c r="G3" s="1">
        <v>1990</v>
      </c>
      <c r="H3" s="1">
        <v>2000</v>
      </c>
      <c r="I3" s="1">
        <v>2008</v>
      </c>
      <c r="J3" s="1">
        <v>2009</v>
      </c>
    </row>
    <row r="4" spans="1:10" x14ac:dyDescent="0.15">
      <c r="A4" s="1">
        <v>1</v>
      </c>
      <c r="B4" s="1" t="s">
        <v>1</v>
      </c>
      <c r="C4" s="1">
        <v>1</v>
      </c>
      <c r="D4" s="1" t="s">
        <v>8</v>
      </c>
      <c r="E4" s="2">
        <v>348292.9139616788</v>
      </c>
      <c r="F4" s="2">
        <v>852133.91322534718</v>
      </c>
      <c r="G4" s="2">
        <v>1124855.0872877869</v>
      </c>
      <c r="H4" s="2">
        <v>840604.16854943475</v>
      </c>
      <c r="I4" s="2">
        <v>795264.63864889916</v>
      </c>
      <c r="J4" s="2">
        <v>761422.892410959</v>
      </c>
    </row>
    <row r="5" spans="1:10" x14ac:dyDescent="0.15">
      <c r="A5" s="1">
        <v>1</v>
      </c>
      <c r="B5" s="1" t="s">
        <v>1</v>
      </c>
      <c r="C5" s="1">
        <v>2</v>
      </c>
      <c r="D5" s="1" t="s">
        <v>9</v>
      </c>
      <c r="E5" s="2">
        <v>86678.67526241501</v>
      </c>
      <c r="F5" s="2">
        <v>171308.5437756858</v>
      </c>
      <c r="G5" s="2">
        <v>83300.594995444684</v>
      </c>
      <c r="H5" s="2">
        <v>31615.824704475337</v>
      </c>
      <c r="I5" s="2">
        <v>17133.961036174198</v>
      </c>
      <c r="J5" s="2">
        <v>17893.697215416069</v>
      </c>
    </row>
    <row r="6" spans="1:10" x14ac:dyDescent="0.15">
      <c r="A6" s="1">
        <v>1</v>
      </c>
      <c r="B6" s="1" t="s">
        <v>6</v>
      </c>
      <c r="C6" s="1">
        <v>3</v>
      </c>
      <c r="D6" s="1" t="s">
        <v>16</v>
      </c>
      <c r="E6" s="2">
        <v>195466.68958757812</v>
      </c>
      <c r="F6" s="2">
        <v>459059.74595233682</v>
      </c>
      <c r="G6" s="2">
        <v>606326.43146345159</v>
      </c>
      <c r="H6" s="2">
        <v>687681.07545022271</v>
      </c>
      <c r="I6" s="2">
        <v>522953.74076262076</v>
      </c>
      <c r="J6" s="2">
        <v>505542.82524912083</v>
      </c>
    </row>
    <row r="7" spans="1:10" x14ac:dyDescent="0.15">
      <c r="A7" s="1">
        <v>1</v>
      </c>
      <c r="B7" s="1" t="s">
        <v>6</v>
      </c>
      <c r="C7" s="1">
        <v>4</v>
      </c>
      <c r="D7" s="1" t="s">
        <v>17</v>
      </c>
      <c r="E7" s="2">
        <v>10943.975550015515</v>
      </c>
      <c r="F7" s="2">
        <v>19696.173528469466</v>
      </c>
      <c r="G7" s="2">
        <v>26612.516911788833</v>
      </c>
      <c r="H7" s="2">
        <v>20123.3450760831</v>
      </c>
      <c r="I7" s="2">
        <v>13367.512971078801</v>
      </c>
      <c r="J7" s="2">
        <v>10655.149796360471</v>
      </c>
    </row>
    <row r="8" spans="1:10" x14ac:dyDescent="0.15">
      <c r="A8" s="1">
        <v>1</v>
      </c>
      <c r="B8" s="1" t="s">
        <v>6</v>
      </c>
      <c r="C8" s="1">
        <v>5</v>
      </c>
      <c r="D8" s="1" t="s">
        <v>18</v>
      </c>
      <c r="E8" s="2">
        <v>60872.965681548121</v>
      </c>
      <c r="F8" s="2">
        <v>125442.68242044644</v>
      </c>
      <c r="G8" s="2">
        <v>243420.26434751443</v>
      </c>
      <c r="H8" s="2">
        <v>215573.5753420034</v>
      </c>
      <c r="I8" s="2">
        <v>125434.47495165619</v>
      </c>
      <c r="J8" s="2">
        <v>126995.46552405081</v>
      </c>
    </row>
    <row r="9" spans="1:10" x14ac:dyDescent="0.15">
      <c r="A9" s="1">
        <v>1</v>
      </c>
      <c r="B9" s="1" t="s">
        <v>6</v>
      </c>
      <c r="C9" s="1">
        <v>6</v>
      </c>
      <c r="D9" s="1" t="s">
        <v>2</v>
      </c>
      <c r="E9" s="2">
        <v>6668.2766314265127</v>
      </c>
      <c r="F9" s="2">
        <v>27447.79469865897</v>
      </c>
      <c r="G9" s="2">
        <v>33666.159708935404</v>
      </c>
      <c r="H9" s="2">
        <v>33824.651530287825</v>
      </c>
      <c r="I9" s="2">
        <v>28472.16093635419</v>
      </c>
      <c r="J9" s="2">
        <v>23747.195374683612</v>
      </c>
    </row>
    <row r="10" spans="1:10" x14ac:dyDescent="0.15">
      <c r="A10" s="1">
        <v>1</v>
      </c>
      <c r="B10" s="1" t="s">
        <v>6</v>
      </c>
      <c r="C10" s="1">
        <v>7</v>
      </c>
      <c r="D10" s="1" t="s">
        <v>19</v>
      </c>
      <c r="E10" s="2">
        <v>5958.6351012592531</v>
      </c>
      <c r="F10" s="2">
        <v>66709.22190076769</v>
      </c>
      <c r="G10" s="2">
        <v>161259.5429440341</v>
      </c>
      <c r="H10" s="2">
        <v>248317.94021786252</v>
      </c>
      <c r="I10" s="2">
        <v>136492.04735667401</v>
      </c>
      <c r="J10" s="2">
        <v>49406.570394084738</v>
      </c>
    </row>
    <row r="11" spans="1:10" x14ac:dyDescent="0.15">
      <c r="A11" s="1">
        <v>1</v>
      </c>
      <c r="B11" s="1" t="s">
        <v>6</v>
      </c>
      <c r="C11" s="1">
        <v>8</v>
      </c>
      <c r="D11" s="1" t="s">
        <v>20</v>
      </c>
      <c r="E11" s="2">
        <v>25781.364139512592</v>
      </c>
      <c r="F11" s="2">
        <v>92419.156674322992</v>
      </c>
      <c r="G11" s="2">
        <v>141199.6375976456</v>
      </c>
      <c r="H11" s="2">
        <v>128752.88125757671</v>
      </c>
      <c r="I11" s="2">
        <v>60008.118292264691</v>
      </c>
      <c r="J11" s="2">
        <v>45700.242948441934</v>
      </c>
    </row>
    <row r="12" spans="1:10" x14ac:dyDescent="0.15">
      <c r="A12" s="1">
        <v>1</v>
      </c>
      <c r="B12" s="1" t="s">
        <v>6</v>
      </c>
      <c r="C12" s="1">
        <v>9</v>
      </c>
      <c r="D12" s="1" t="s">
        <v>21</v>
      </c>
      <c r="E12" s="2">
        <v>78265.504596341707</v>
      </c>
      <c r="F12" s="2">
        <v>136087.47151424419</v>
      </c>
      <c r="G12" s="2">
        <v>86057.15647284736</v>
      </c>
      <c r="H12" s="2">
        <v>88825.306966260643</v>
      </c>
      <c r="I12" s="2">
        <v>143329.2734434091</v>
      </c>
      <c r="J12" s="2">
        <v>140547.7646340557</v>
      </c>
    </row>
    <row r="13" spans="1:10" x14ac:dyDescent="0.15">
      <c r="A13" s="1">
        <v>1</v>
      </c>
      <c r="B13" s="1" t="s">
        <v>6</v>
      </c>
      <c r="C13" s="1">
        <v>10</v>
      </c>
      <c r="D13" s="1" t="s">
        <v>22</v>
      </c>
      <c r="E13" s="2">
        <v>19104.60932656558</v>
      </c>
      <c r="F13" s="2">
        <v>77636.616458162316</v>
      </c>
      <c r="G13" s="2">
        <v>125992.63476479179</v>
      </c>
      <c r="H13" s="2">
        <v>121735.8611868892</v>
      </c>
      <c r="I13" s="2">
        <v>69613.658867112274</v>
      </c>
      <c r="J13" s="2">
        <v>64878.640646497595</v>
      </c>
    </row>
    <row r="14" spans="1:10" x14ac:dyDescent="0.15">
      <c r="A14" s="1">
        <v>1</v>
      </c>
      <c r="B14" s="1" t="s">
        <v>6</v>
      </c>
      <c r="C14" s="1">
        <v>11</v>
      </c>
      <c r="D14" s="1" t="s">
        <v>23</v>
      </c>
      <c r="E14" s="2">
        <v>28748.919354397072</v>
      </c>
      <c r="F14" s="2">
        <v>65367.534037235208</v>
      </c>
      <c r="G14" s="2">
        <v>65165.482370798883</v>
      </c>
      <c r="H14" s="2">
        <v>66832.234426648662</v>
      </c>
      <c r="I14" s="2">
        <v>60537.478490974245</v>
      </c>
      <c r="J14" s="2">
        <v>42335.245907505399</v>
      </c>
    </row>
    <row r="15" spans="1:10" x14ac:dyDescent="0.15">
      <c r="A15" s="1">
        <v>1</v>
      </c>
      <c r="B15" s="1" t="s">
        <v>6</v>
      </c>
      <c r="C15" s="1">
        <v>12</v>
      </c>
      <c r="D15" s="1" t="s">
        <v>24</v>
      </c>
      <c r="E15" s="2">
        <v>2318.0409568876235</v>
      </c>
      <c r="F15" s="2">
        <v>21797.081528279472</v>
      </c>
      <c r="G15" s="2">
        <v>68591.343569480145</v>
      </c>
      <c r="H15" s="2">
        <v>155480.08407771995</v>
      </c>
      <c r="I15" s="2">
        <v>128897.6253503434</v>
      </c>
      <c r="J15" s="2">
        <v>108025.72866109882</v>
      </c>
    </row>
    <row r="16" spans="1:10" x14ac:dyDescent="0.15">
      <c r="A16" s="1">
        <v>1</v>
      </c>
      <c r="B16" s="1" t="s">
        <v>6</v>
      </c>
      <c r="C16" s="1">
        <v>13</v>
      </c>
      <c r="D16" s="1" t="s">
        <v>25</v>
      </c>
      <c r="E16" s="2">
        <v>14258.29956928361</v>
      </c>
      <c r="F16" s="2">
        <v>19794.50841026245</v>
      </c>
      <c r="G16" s="2">
        <v>23309.423060609919</v>
      </c>
      <c r="H16" s="2">
        <v>139799.77722858801</v>
      </c>
      <c r="I16" s="2">
        <v>85232.770599279247</v>
      </c>
      <c r="J16" s="2">
        <v>75992.259228325449</v>
      </c>
    </row>
    <row r="17" spans="1:10" x14ac:dyDescent="0.15">
      <c r="A17" s="1">
        <v>1</v>
      </c>
      <c r="B17" s="1" t="s">
        <v>6</v>
      </c>
      <c r="C17" s="1">
        <v>14</v>
      </c>
      <c r="D17" s="1" t="s">
        <v>26</v>
      </c>
      <c r="E17" s="2">
        <v>510.65442439095648</v>
      </c>
      <c r="F17" s="2">
        <v>2348.0064952936041</v>
      </c>
      <c r="G17" s="2">
        <v>2486.0022849680258</v>
      </c>
      <c r="H17" s="2">
        <v>4988.6565594765461</v>
      </c>
      <c r="I17" s="2">
        <v>4257.1099496253109</v>
      </c>
      <c r="J17" s="2">
        <v>3608.5389775150238</v>
      </c>
    </row>
    <row r="18" spans="1:10" x14ac:dyDescent="0.15">
      <c r="A18" s="1">
        <v>1</v>
      </c>
      <c r="B18" s="1" t="s">
        <v>6</v>
      </c>
      <c r="C18" s="1">
        <v>15</v>
      </c>
      <c r="D18" s="1" t="s">
        <v>27</v>
      </c>
      <c r="E18" s="2">
        <v>81969.855930615362</v>
      </c>
      <c r="F18" s="2">
        <v>260555.49592081673</v>
      </c>
      <c r="G18" s="2">
        <v>350854.4955625704</v>
      </c>
      <c r="H18" s="2">
        <v>289823.80766808958</v>
      </c>
      <c r="I18" s="2">
        <v>203157.9833144877</v>
      </c>
      <c r="J18" s="2">
        <v>166856.31747845534</v>
      </c>
    </row>
    <row r="19" spans="1:10" x14ac:dyDescent="0.15">
      <c r="A19" s="1">
        <v>1</v>
      </c>
      <c r="B19" s="1" t="s">
        <v>1</v>
      </c>
      <c r="C19" s="1">
        <v>16</v>
      </c>
      <c r="D19" s="1" t="s">
        <v>10</v>
      </c>
      <c r="E19" s="2">
        <v>252598.07022675418</v>
      </c>
      <c r="F19" s="2">
        <v>1421272.3888340516</v>
      </c>
      <c r="G19" s="2">
        <v>2212207.0895323199</v>
      </c>
      <c r="H19" s="2">
        <v>2244580.9533154983</v>
      </c>
      <c r="I19" s="2">
        <v>1431442.6028538435</v>
      </c>
      <c r="J19" s="2">
        <v>1364483.9030995453</v>
      </c>
    </row>
    <row r="20" spans="1:10" x14ac:dyDescent="0.15">
      <c r="A20" s="1">
        <v>1</v>
      </c>
      <c r="B20" s="1" t="s">
        <v>1</v>
      </c>
      <c r="C20" s="1">
        <v>17</v>
      </c>
      <c r="D20" s="1" t="s">
        <v>11</v>
      </c>
      <c r="E20" s="2">
        <v>52200.688374439022</v>
      </c>
      <c r="F20" s="2">
        <v>198381.88353371716</v>
      </c>
      <c r="G20" s="2">
        <v>412383.64916713937</v>
      </c>
      <c r="H20" s="2">
        <v>464670.7110805476</v>
      </c>
      <c r="I20" s="2">
        <v>273972.37973299582</v>
      </c>
      <c r="J20" s="2">
        <v>373681.13630574226</v>
      </c>
    </row>
    <row r="21" spans="1:10" x14ac:dyDescent="0.15">
      <c r="A21" s="1">
        <v>1</v>
      </c>
      <c r="B21" s="1" t="s">
        <v>1</v>
      </c>
      <c r="C21" s="1">
        <v>18</v>
      </c>
      <c r="D21" s="1" t="s">
        <v>12</v>
      </c>
      <c r="E21" s="2">
        <v>383132.04408931528</v>
      </c>
      <c r="F21" s="2">
        <v>1334451.119984929</v>
      </c>
      <c r="G21" s="2">
        <v>2009446.8212896409</v>
      </c>
      <c r="H21" s="2">
        <v>2470520.7435692241</v>
      </c>
      <c r="I21" s="2">
        <v>2072056.5741308064</v>
      </c>
      <c r="J21" s="2">
        <v>1874661.8985220119</v>
      </c>
    </row>
    <row r="22" spans="1:10" x14ac:dyDescent="0.15">
      <c r="A22" s="1">
        <v>1</v>
      </c>
      <c r="B22" s="1" t="s">
        <v>1</v>
      </c>
      <c r="C22" s="1">
        <v>19</v>
      </c>
      <c r="D22" s="1" t="s">
        <v>13</v>
      </c>
      <c r="E22" s="2">
        <v>96060.323601145341</v>
      </c>
      <c r="F22" s="2">
        <v>412761.79434658814</v>
      </c>
      <c r="G22" s="2">
        <v>663246.88518870051</v>
      </c>
      <c r="H22" s="2">
        <v>739440.41258003842</v>
      </c>
      <c r="I22" s="2">
        <v>637979.67754176911</v>
      </c>
      <c r="J22" s="2">
        <v>586027.50204816309</v>
      </c>
    </row>
    <row r="23" spans="1:10" x14ac:dyDescent="0.15">
      <c r="A23" s="1">
        <v>1</v>
      </c>
      <c r="B23" s="1" t="s">
        <v>1</v>
      </c>
      <c r="C23" s="1">
        <v>20</v>
      </c>
      <c r="D23" s="1" t="s">
        <v>14</v>
      </c>
      <c r="E23" s="2">
        <v>82928.695931255701</v>
      </c>
      <c r="F23" s="2">
        <v>261882.75172607144</v>
      </c>
      <c r="G23" s="2">
        <v>375417.43432907487</v>
      </c>
      <c r="H23" s="2">
        <v>277940.82140502852</v>
      </c>
      <c r="I23" s="2">
        <v>269139.61932589178</v>
      </c>
      <c r="J23" s="2">
        <v>281894.69444216008</v>
      </c>
    </row>
    <row r="24" spans="1:10" x14ac:dyDescent="0.15">
      <c r="A24" s="1">
        <v>1</v>
      </c>
      <c r="B24" s="1" t="s">
        <v>1</v>
      </c>
      <c r="C24" s="1">
        <v>21</v>
      </c>
      <c r="D24" s="1" t="s">
        <v>15</v>
      </c>
      <c r="E24" s="2">
        <v>287958.29784491833</v>
      </c>
      <c r="F24" s="2">
        <v>776141.35560536175</v>
      </c>
      <c r="G24" s="2">
        <v>1434039.8688965023</v>
      </c>
      <c r="H24" s="2">
        <v>1696304.122221357</v>
      </c>
      <c r="I24" s="2">
        <v>1582155.1753833843</v>
      </c>
      <c r="J24" s="2">
        <v>1515458.0189866354</v>
      </c>
    </row>
    <row r="25" spans="1:10" x14ac:dyDescent="0.15">
      <c r="A25" s="1">
        <v>1</v>
      </c>
      <c r="B25" s="1" t="s">
        <v>0</v>
      </c>
      <c r="C25" s="1">
        <v>22</v>
      </c>
      <c r="D25" s="1" t="s">
        <v>7</v>
      </c>
      <c r="E25" s="2">
        <v>425906.18628160207</v>
      </c>
      <c r="F25" s="2">
        <v>1878629.2826034161</v>
      </c>
      <c r="G25" s="2">
        <v>3087717.9519293308</v>
      </c>
      <c r="H25" s="2">
        <v>4312862.1001722626</v>
      </c>
      <c r="I25" s="2">
        <v>4650677.3749359241</v>
      </c>
      <c r="J25" s="2">
        <v>4548660.6975201769</v>
      </c>
    </row>
    <row r="26" spans="1:10" x14ac:dyDescent="0.15">
      <c r="A26" s="1">
        <v>1</v>
      </c>
      <c r="B26" s="1" t="s">
        <v>0</v>
      </c>
      <c r="C26" s="1">
        <v>23</v>
      </c>
      <c r="D26" s="1" t="s">
        <v>28</v>
      </c>
      <c r="E26" s="2">
        <v>299934.35024723067</v>
      </c>
      <c r="F26" s="2">
        <v>1375680.6540632532</v>
      </c>
      <c r="G26" s="2">
        <v>2300443.1396624325</v>
      </c>
      <c r="H26" s="2">
        <v>3001133.5917001893</v>
      </c>
      <c r="I26" s="2">
        <v>3018442.6619974212</v>
      </c>
      <c r="J26" s="2">
        <v>2966328.7505128938</v>
      </c>
    </row>
    <row r="27" spans="1:10" x14ac:dyDescent="0.15">
      <c r="A27" s="1">
        <v>2</v>
      </c>
      <c r="B27" s="1" t="s">
        <v>54</v>
      </c>
      <c r="C27" s="1">
        <v>1</v>
      </c>
      <c r="D27" s="1" t="s">
        <v>8</v>
      </c>
      <c r="E27" s="2">
        <v>120910.30226780094</v>
      </c>
      <c r="F27" s="2">
        <v>234165.8075205473</v>
      </c>
      <c r="G27" s="2">
        <v>307787.84439274407</v>
      </c>
      <c r="H27" s="2">
        <v>247684.11935432776</v>
      </c>
      <c r="I27" s="2">
        <v>225490.36541727468</v>
      </c>
      <c r="J27" s="2">
        <v>201503.15034965775</v>
      </c>
    </row>
    <row r="28" spans="1:10" x14ac:dyDescent="0.15">
      <c r="A28" s="1">
        <v>2</v>
      </c>
      <c r="B28" s="1" t="s">
        <v>54</v>
      </c>
      <c r="C28" s="1">
        <v>2</v>
      </c>
      <c r="D28" s="1" t="s">
        <v>9</v>
      </c>
      <c r="E28" s="2">
        <v>5973.8987372554266</v>
      </c>
      <c r="F28" s="2">
        <v>25635.213899180304</v>
      </c>
      <c r="G28" s="2">
        <v>23170.602504864673</v>
      </c>
      <c r="H28" s="2">
        <v>18161.017674523195</v>
      </c>
      <c r="I28" s="2">
        <v>7893.5318454637199</v>
      </c>
      <c r="J28" s="2">
        <v>8301.1714963523791</v>
      </c>
    </row>
    <row r="29" spans="1:10" x14ac:dyDescent="0.15">
      <c r="A29" s="1">
        <v>2</v>
      </c>
      <c r="B29" s="1" t="s">
        <v>55</v>
      </c>
      <c r="C29" s="1">
        <v>3</v>
      </c>
      <c r="D29" s="1" t="s">
        <v>16</v>
      </c>
      <c r="E29" s="2">
        <v>35060.262759849655</v>
      </c>
      <c r="F29" s="2">
        <v>72131.438938586856</v>
      </c>
      <c r="G29" s="2">
        <v>107858.495111246</v>
      </c>
      <c r="H29" s="2">
        <v>111540.33802573444</v>
      </c>
      <c r="I29" s="2">
        <v>92725.234205089029</v>
      </c>
      <c r="J29" s="2">
        <v>96678.83697137158</v>
      </c>
    </row>
    <row r="30" spans="1:10" x14ac:dyDescent="0.15">
      <c r="A30" s="1">
        <v>2</v>
      </c>
      <c r="B30" s="1" t="s">
        <v>55</v>
      </c>
      <c r="C30" s="1">
        <v>4</v>
      </c>
      <c r="D30" s="1" t="s">
        <v>17</v>
      </c>
      <c r="E30" s="2">
        <v>1680.1663681333666</v>
      </c>
      <c r="F30" s="2">
        <v>9375.3573743376764</v>
      </c>
      <c r="G30" s="2">
        <v>32617.619354410082</v>
      </c>
      <c r="H30" s="2">
        <v>20319.999480746927</v>
      </c>
      <c r="I30" s="2">
        <v>13532.476188283605</v>
      </c>
      <c r="J30" s="2">
        <v>11484.189872185572</v>
      </c>
    </row>
    <row r="31" spans="1:10" x14ac:dyDescent="0.15">
      <c r="A31" s="1">
        <v>2</v>
      </c>
      <c r="B31" s="1" t="s">
        <v>55</v>
      </c>
      <c r="C31" s="1">
        <v>5</v>
      </c>
      <c r="D31" s="1" t="s">
        <v>18</v>
      </c>
      <c r="E31" s="2">
        <v>5127.4185938181045</v>
      </c>
      <c r="F31" s="2">
        <v>19642.140148888848</v>
      </c>
      <c r="G31" s="2">
        <v>41157.493831549356</v>
      </c>
      <c r="H31" s="2">
        <v>40941.628150080389</v>
      </c>
      <c r="I31" s="2">
        <v>36789.80573208128</v>
      </c>
      <c r="J31" s="2">
        <v>35814.579080976058</v>
      </c>
    </row>
    <row r="32" spans="1:10" x14ac:dyDescent="0.15">
      <c r="A32" s="1">
        <v>2</v>
      </c>
      <c r="B32" s="1" t="s">
        <v>55</v>
      </c>
      <c r="C32" s="1">
        <v>6</v>
      </c>
      <c r="D32" s="1" t="s">
        <v>2</v>
      </c>
      <c r="E32" s="2">
        <v>945.09368590443728</v>
      </c>
      <c r="F32" s="2">
        <v>4859.4084239844578</v>
      </c>
      <c r="G32" s="2">
        <v>19276.196754902467</v>
      </c>
      <c r="H32" s="2">
        <v>14725.441440823231</v>
      </c>
      <c r="I32" s="2">
        <v>11861.508228918756</v>
      </c>
      <c r="J32" s="2">
        <v>9541.1523154866791</v>
      </c>
    </row>
    <row r="33" spans="1:10" x14ac:dyDescent="0.15">
      <c r="A33" s="1">
        <v>2</v>
      </c>
      <c r="B33" s="1" t="s">
        <v>55</v>
      </c>
      <c r="C33" s="1">
        <v>7</v>
      </c>
      <c r="D33" s="1" t="s">
        <v>19</v>
      </c>
      <c r="E33" s="2">
        <v>4075.1241726600947</v>
      </c>
      <c r="F33" s="2">
        <v>703.25406167668166</v>
      </c>
      <c r="G33" s="2">
        <v>3781.1418309148653</v>
      </c>
      <c r="H33" s="2">
        <v>3672.8790669077976</v>
      </c>
      <c r="I33" s="2">
        <v>2278.2083141604817</v>
      </c>
      <c r="J33" s="2">
        <v>2828.9824708874385</v>
      </c>
    </row>
    <row r="34" spans="1:10" x14ac:dyDescent="0.15">
      <c r="A34" s="1">
        <v>2</v>
      </c>
      <c r="B34" s="1" t="s">
        <v>55</v>
      </c>
      <c r="C34" s="1">
        <v>8</v>
      </c>
      <c r="D34" s="1" t="s">
        <v>20</v>
      </c>
      <c r="E34" s="2">
        <v>4405.0657491091479</v>
      </c>
      <c r="F34" s="2">
        <v>17098.721769730935</v>
      </c>
      <c r="G34" s="2">
        <v>23553.740094304772</v>
      </c>
      <c r="H34" s="2">
        <v>19275.639410422111</v>
      </c>
      <c r="I34" s="2">
        <v>10186.803428603302</v>
      </c>
      <c r="J34" s="2">
        <v>6954.3404318825724</v>
      </c>
    </row>
    <row r="35" spans="1:10" x14ac:dyDescent="0.15">
      <c r="A35" s="1">
        <v>2</v>
      </c>
      <c r="B35" s="1" t="s">
        <v>55</v>
      </c>
      <c r="C35" s="1">
        <v>9</v>
      </c>
      <c r="D35" s="1" t="s">
        <v>21</v>
      </c>
      <c r="E35" s="2">
        <v>14224.182459657717</v>
      </c>
      <c r="F35" s="2">
        <v>27553.478938066892</v>
      </c>
      <c r="G35" s="2">
        <v>40209.988247801775</v>
      </c>
      <c r="H35" s="2">
        <v>60123.502989043183</v>
      </c>
      <c r="I35" s="2">
        <v>304095.1039100858</v>
      </c>
      <c r="J35" s="2">
        <v>261513.5817303728</v>
      </c>
    </row>
    <row r="36" spans="1:10" x14ac:dyDescent="0.15">
      <c r="A36" s="1">
        <v>2</v>
      </c>
      <c r="B36" s="1" t="s">
        <v>55</v>
      </c>
      <c r="C36" s="1">
        <v>10</v>
      </c>
      <c r="D36" s="1" t="s">
        <v>22</v>
      </c>
      <c r="E36" s="2">
        <v>1695.224007980064</v>
      </c>
      <c r="F36" s="2">
        <v>6079.6684622250777</v>
      </c>
      <c r="G36" s="2">
        <v>12495.152290218457</v>
      </c>
      <c r="H36" s="2">
        <v>14377.309623952337</v>
      </c>
      <c r="I36" s="2">
        <v>13997.009781886594</v>
      </c>
      <c r="J36" s="2">
        <v>13058.5036699667</v>
      </c>
    </row>
    <row r="37" spans="1:10" x14ac:dyDescent="0.15">
      <c r="A37" s="1">
        <v>2</v>
      </c>
      <c r="B37" s="1" t="s">
        <v>55</v>
      </c>
      <c r="C37" s="1">
        <v>11</v>
      </c>
      <c r="D37" s="1" t="s">
        <v>23</v>
      </c>
      <c r="E37" s="2">
        <v>900.60279866229735</v>
      </c>
      <c r="F37" s="2">
        <v>2064.4976525744751</v>
      </c>
      <c r="G37" s="2">
        <v>7796.3247828665353</v>
      </c>
      <c r="H37" s="2">
        <v>23845.310103044521</v>
      </c>
      <c r="I37" s="2">
        <v>25745.839515440439</v>
      </c>
      <c r="J37" s="2">
        <v>32779.116554541455</v>
      </c>
    </row>
    <row r="38" spans="1:10" x14ac:dyDescent="0.15">
      <c r="A38" s="1">
        <v>2</v>
      </c>
      <c r="B38" s="1" t="s">
        <v>55</v>
      </c>
      <c r="C38" s="1">
        <v>12</v>
      </c>
      <c r="D38" s="1" t="s">
        <v>24</v>
      </c>
      <c r="E38" s="2">
        <v>1887.5349227285271</v>
      </c>
      <c r="F38" s="2">
        <v>11290.403785769733</v>
      </c>
      <c r="G38" s="2">
        <v>54743.544497613038</v>
      </c>
      <c r="H38" s="2">
        <v>76811.365404289623</v>
      </c>
      <c r="I38" s="2">
        <v>62294.430140384837</v>
      </c>
      <c r="J38" s="2">
        <v>44730.137700781568</v>
      </c>
    </row>
    <row r="39" spans="1:10" x14ac:dyDescent="0.15">
      <c r="A39" s="1">
        <v>2</v>
      </c>
      <c r="B39" s="1" t="s">
        <v>55</v>
      </c>
      <c r="C39" s="1">
        <v>13</v>
      </c>
      <c r="D39" s="1" t="s">
        <v>25</v>
      </c>
      <c r="E39" s="2">
        <v>931.30598432232227</v>
      </c>
      <c r="F39" s="2">
        <v>2685.1733073003761</v>
      </c>
      <c r="G39" s="2">
        <v>3094.928061017627</v>
      </c>
      <c r="H39" s="2">
        <v>1530.209268885618</v>
      </c>
      <c r="I39" s="2">
        <v>5423.4847892855214</v>
      </c>
      <c r="J39" s="2">
        <v>12208.981925715632</v>
      </c>
    </row>
    <row r="40" spans="1:10" x14ac:dyDescent="0.15">
      <c r="A40" s="1">
        <v>2</v>
      </c>
      <c r="B40" s="1" t="s">
        <v>55</v>
      </c>
      <c r="C40" s="1">
        <v>14</v>
      </c>
      <c r="D40" s="1" t="s">
        <v>26</v>
      </c>
      <c r="E40" s="2">
        <v>188.37248210835892</v>
      </c>
      <c r="F40" s="2">
        <v>2808.2613283732599</v>
      </c>
      <c r="G40" s="2">
        <v>5434.134222908986</v>
      </c>
      <c r="H40" s="2">
        <v>7767.7187328951477</v>
      </c>
      <c r="I40" s="2">
        <v>8777.6516768119454</v>
      </c>
      <c r="J40" s="2">
        <v>8246.0590178889142</v>
      </c>
    </row>
    <row r="41" spans="1:10" x14ac:dyDescent="0.15">
      <c r="A41" s="1">
        <v>2</v>
      </c>
      <c r="B41" s="1" t="s">
        <v>55</v>
      </c>
      <c r="C41" s="1">
        <v>15</v>
      </c>
      <c r="D41" s="1" t="s">
        <v>27</v>
      </c>
      <c r="E41" s="2">
        <v>12541.367719918449</v>
      </c>
      <c r="F41" s="2">
        <v>42433.641028650454</v>
      </c>
      <c r="G41" s="2">
        <v>53718.535570257533</v>
      </c>
      <c r="H41" s="2">
        <v>49732.042550905615</v>
      </c>
      <c r="I41" s="2">
        <v>29254.027075167021</v>
      </c>
      <c r="J41" s="2">
        <v>25580.472821108764</v>
      </c>
    </row>
    <row r="42" spans="1:10" x14ac:dyDescent="0.15">
      <c r="A42" s="1">
        <v>2</v>
      </c>
      <c r="B42" s="1" t="s">
        <v>54</v>
      </c>
      <c r="C42" s="1">
        <v>16</v>
      </c>
      <c r="D42" s="1" t="s">
        <v>10</v>
      </c>
      <c r="E42" s="2">
        <v>83458.459177862474</v>
      </c>
      <c r="F42" s="2">
        <v>302078.84452922357</v>
      </c>
      <c r="G42" s="2">
        <v>436193.77846507216</v>
      </c>
      <c r="H42" s="2">
        <v>560650.27918136131</v>
      </c>
      <c r="I42" s="2">
        <v>377905.41619781614</v>
      </c>
      <c r="J42" s="2">
        <v>362114.21978339989</v>
      </c>
    </row>
    <row r="43" spans="1:10" x14ac:dyDescent="0.15">
      <c r="A43" s="1">
        <v>2</v>
      </c>
      <c r="B43" s="1" t="s">
        <v>54</v>
      </c>
      <c r="C43" s="1">
        <v>17</v>
      </c>
      <c r="D43" s="1" t="s">
        <v>11</v>
      </c>
      <c r="E43" s="2">
        <v>5576.8584132501728</v>
      </c>
      <c r="F43" s="2">
        <v>39208.409474132895</v>
      </c>
      <c r="G43" s="2">
        <v>71827.128396367232</v>
      </c>
      <c r="H43" s="2">
        <v>95824.880610754306</v>
      </c>
      <c r="I43" s="2">
        <v>81638.050159071136</v>
      </c>
      <c r="J43" s="2">
        <v>98556.534740143848</v>
      </c>
    </row>
    <row r="44" spans="1:10" x14ac:dyDescent="0.15">
      <c r="A44" s="1">
        <v>2</v>
      </c>
      <c r="B44" s="1" t="s">
        <v>54</v>
      </c>
      <c r="C44" s="1">
        <v>18</v>
      </c>
      <c r="D44" s="1" t="s">
        <v>12</v>
      </c>
      <c r="E44" s="2">
        <v>72523.977339040255</v>
      </c>
      <c r="F44" s="2">
        <v>315870.80226706411</v>
      </c>
      <c r="G44" s="2">
        <v>463790.83169376489</v>
      </c>
      <c r="H44" s="2">
        <v>567764.28198510676</v>
      </c>
      <c r="I44" s="2">
        <v>509192.87186249084</v>
      </c>
      <c r="J44" s="2">
        <v>447143.93089024047</v>
      </c>
    </row>
    <row r="45" spans="1:10" x14ac:dyDescent="0.15">
      <c r="A45" s="1">
        <v>2</v>
      </c>
      <c r="B45" s="1" t="s">
        <v>54</v>
      </c>
      <c r="C45" s="1">
        <v>19</v>
      </c>
      <c r="D45" s="1" t="s">
        <v>13</v>
      </c>
      <c r="E45" s="2">
        <v>27221.00484330624</v>
      </c>
      <c r="F45" s="2">
        <v>113230.06609203234</v>
      </c>
      <c r="G45" s="2">
        <v>165418.7920283828</v>
      </c>
      <c r="H45" s="2">
        <v>168481.15553710522</v>
      </c>
      <c r="I45" s="2">
        <v>150917.80766838125</v>
      </c>
      <c r="J45" s="2">
        <v>141774.06440074852</v>
      </c>
    </row>
    <row r="46" spans="1:10" x14ac:dyDescent="0.15">
      <c r="A46" s="1">
        <v>2</v>
      </c>
      <c r="B46" s="1" t="s">
        <v>54</v>
      </c>
      <c r="C46" s="1">
        <v>20</v>
      </c>
      <c r="D46" s="1" t="s">
        <v>14</v>
      </c>
      <c r="E46" s="2">
        <v>13884.599140932683</v>
      </c>
      <c r="F46" s="2">
        <v>56738.620012720108</v>
      </c>
      <c r="G46" s="2">
        <v>74168.626972584054</v>
      </c>
      <c r="H46" s="2">
        <v>56239.066275284618</v>
      </c>
      <c r="I46" s="2">
        <v>50704.694947684591</v>
      </c>
      <c r="J46" s="2">
        <v>53292.393140246488</v>
      </c>
    </row>
    <row r="47" spans="1:10" x14ac:dyDescent="0.15">
      <c r="A47" s="1">
        <v>2</v>
      </c>
      <c r="B47" s="1" t="s">
        <v>54</v>
      </c>
      <c r="C47" s="1">
        <v>21</v>
      </c>
      <c r="D47" s="1" t="s">
        <v>15</v>
      </c>
      <c r="E47" s="2">
        <v>49578.470708370354</v>
      </c>
      <c r="F47" s="2">
        <v>146483.82006095187</v>
      </c>
      <c r="G47" s="2">
        <v>257075.88700381803</v>
      </c>
      <c r="H47" s="2">
        <v>301798.54554823332</v>
      </c>
      <c r="I47" s="2">
        <v>267273.28141371079</v>
      </c>
      <c r="J47" s="2">
        <v>259192.9256841148</v>
      </c>
    </row>
    <row r="48" spans="1:10" x14ac:dyDescent="0.15">
      <c r="A48" s="1">
        <v>2</v>
      </c>
      <c r="B48" s="1" t="s">
        <v>53</v>
      </c>
      <c r="C48" s="1">
        <v>22</v>
      </c>
      <c r="D48" s="1" t="s">
        <v>7</v>
      </c>
      <c r="E48" s="2">
        <v>55325.237115367956</v>
      </c>
      <c r="F48" s="2">
        <v>376029.22242838232</v>
      </c>
      <c r="G48" s="2">
        <v>616679.60743761039</v>
      </c>
      <c r="H48" s="2">
        <v>907362.30259054736</v>
      </c>
      <c r="I48" s="2">
        <v>996998.63063611335</v>
      </c>
      <c r="J48" s="2">
        <v>982367.80992956506</v>
      </c>
    </row>
    <row r="49" spans="1:10" x14ac:dyDescent="0.15">
      <c r="A49" s="1">
        <v>2</v>
      </c>
      <c r="B49" s="1" t="s">
        <v>53</v>
      </c>
      <c r="C49" s="1">
        <v>23</v>
      </c>
      <c r="D49" s="1" t="s">
        <v>28</v>
      </c>
      <c r="E49" s="2">
        <v>66698.469058887174</v>
      </c>
      <c r="F49" s="2">
        <v>322490.62813879573</v>
      </c>
      <c r="G49" s="2">
        <v>549375.49288215803</v>
      </c>
      <c r="H49" s="2">
        <v>736382.65725988115</v>
      </c>
      <c r="I49" s="2">
        <v>752778.71655161143</v>
      </c>
      <c r="J49" s="2">
        <v>729798.47255974589</v>
      </c>
    </row>
    <row r="50" spans="1:10" x14ac:dyDescent="0.15">
      <c r="A50" s="1">
        <v>3</v>
      </c>
      <c r="B50" s="1" t="s">
        <v>57</v>
      </c>
      <c r="C50" s="1">
        <v>1</v>
      </c>
      <c r="D50" s="1" t="s">
        <v>8</v>
      </c>
      <c r="E50" s="2">
        <v>109338.43440873524</v>
      </c>
      <c r="F50" s="2">
        <v>219558.30728747632</v>
      </c>
      <c r="G50" s="2">
        <v>314737.93581493158</v>
      </c>
      <c r="H50" s="2">
        <v>240763.09038491573</v>
      </c>
      <c r="I50" s="2">
        <v>189660.06713288967</v>
      </c>
      <c r="J50" s="2">
        <v>172839.11457544137</v>
      </c>
    </row>
    <row r="51" spans="1:10" x14ac:dyDescent="0.15">
      <c r="A51" s="1">
        <v>3</v>
      </c>
      <c r="B51" s="1" t="s">
        <v>57</v>
      </c>
      <c r="C51" s="1">
        <v>2</v>
      </c>
      <c r="D51" s="1" t="s">
        <v>9</v>
      </c>
      <c r="E51" s="2">
        <v>21329.282773635357</v>
      </c>
      <c r="F51" s="2">
        <v>16292.440233822272</v>
      </c>
      <c r="G51" s="2">
        <v>12649.843728024971</v>
      </c>
      <c r="H51" s="2">
        <v>7852.3969602927373</v>
      </c>
      <c r="I51" s="2">
        <v>2843.0172713592983</v>
      </c>
      <c r="J51" s="2">
        <v>2786.2910721534231</v>
      </c>
    </row>
    <row r="52" spans="1:10" x14ac:dyDescent="0.15">
      <c r="A52" s="1">
        <v>3</v>
      </c>
      <c r="B52" s="1" t="s">
        <v>58</v>
      </c>
      <c r="C52" s="1">
        <v>3</v>
      </c>
      <c r="D52" s="1" t="s">
        <v>16</v>
      </c>
      <c r="E52" s="2">
        <v>36833.796095937003</v>
      </c>
      <c r="F52" s="2">
        <v>81165.957617049135</v>
      </c>
      <c r="G52" s="2">
        <v>175563.26254259964</v>
      </c>
      <c r="H52" s="2">
        <v>230936.27976669944</v>
      </c>
      <c r="I52" s="2">
        <v>201318.821170418</v>
      </c>
      <c r="J52" s="2">
        <v>193624.62288938373</v>
      </c>
    </row>
    <row r="53" spans="1:10" x14ac:dyDescent="0.15">
      <c r="A53" s="1">
        <v>3</v>
      </c>
      <c r="B53" s="1" t="s">
        <v>58</v>
      </c>
      <c r="C53" s="1">
        <v>4</v>
      </c>
      <c r="D53" s="1" t="s">
        <v>17</v>
      </c>
      <c r="E53" s="2">
        <v>3743.7783140135543</v>
      </c>
      <c r="F53" s="2">
        <v>17955.939009514623</v>
      </c>
      <c r="G53" s="2">
        <v>37332.850173887324</v>
      </c>
      <c r="H53" s="2">
        <v>25641.159615221266</v>
      </c>
      <c r="I53" s="2">
        <v>15103.318133057099</v>
      </c>
      <c r="J53" s="2">
        <v>13119.974737498915</v>
      </c>
    </row>
    <row r="54" spans="1:10" x14ac:dyDescent="0.15">
      <c r="A54" s="1">
        <v>3</v>
      </c>
      <c r="B54" s="1" t="s">
        <v>58</v>
      </c>
      <c r="C54" s="1">
        <v>5</v>
      </c>
      <c r="D54" s="1" t="s">
        <v>18</v>
      </c>
      <c r="E54" s="2">
        <v>3787.5227059093968</v>
      </c>
      <c r="F54" s="2">
        <v>12357.530986839993</v>
      </c>
      <c r="G54" s="2">
        <v>15679.859076597861</v>
      </c>
      <c r="H54" s="2">
        <v>19309.724247371771</v>
      </c>
      <c r="I54" s="2">
        <v>22352.092170060401</v>
      </c>
      <c r="J54" s="2">
        <v>17917.374907515416</v>
      </c>
    </row>
    <row r="55" spans="1:10" x14ac:dyDescent="0.15">
      <c r="A55" s="1">
        <v>3</v>
      </c>
      <c r="B55" s="1" t="s">
        <v>58</v>
      </c>
      <c r="C55" s="1">
        <v>6</v>
      </c>
      <c r="D55" s="1" t="s">
        <v>2</v>
      </c>
      <c r="E55" s="2">
        <v>1730.4835077173857</v>
      </c>
      <c r="F55" s="2">
        <v>8930.7016742032538</v>
      </c>
      <c r="G55" s="2">
        <v>11321.84825048072</v>
      </c>
      <c r="H55" s="2">
        <v>11378.238446483558</v>
      </c>
      <c r="I55" s="2">
        <v>10955.793720721715</v>
      </c>
      <c r="J55" s="2">
        <v>12421.770435056507</v>
      </c>
    </row>
    <row r="56" spans="1:10" x14ac:dyDescent="0.15">
      <c r="A56" s="1">
        <v>3</v>
      </c>
      <c r="B56" s="1" t="s">
        <v>58</v>
      </c>
      <c r="C56" s="1">
        <v>7</v>
      </c>
      <c r="D56" s="1" t="s">
        <v>19</v>
      </c>
      <c r="E56" s="2">
        <v>553.45248083597755</v>
      </c>
      <c r="F56" s="2">
        <v>374.99655017211444</v>
      </c>
      <c r="G56" s="2">
        <v>2390.111239721306</v>
      </c>
      <c r="H56" s="2">
        <v>4364.3840015058231</v>
      </c>
      <c r="I56" s="2">
        <v>4784.4944488305428</v>
      </c>
      <c r="J56" s="2">
        <v>4855.9933277109903</v>
      </c>
    </row>
    <row r="57" spans="1:10" x14ac:dyDescent="0.15">
      <c r="A57" s="1">
        <v>3</v>
      </c>
      <c r="B57" s="1" t="s">
        <v>58</v>
      </c>
      <c r="C57" s="1">
        <v>8</v>
      </c>
      <c r="D57" s="1" t="s">
        <v>20</v>
      </c>
      <c r="E57" s="2">
        <v>9378.8991809438357</v>
      </c>
      <c r="F57" s="2">
        <v>38859.182076725767</v>
      </c>
      <c r="G57" s="2">
        <v>51569.005946999685</v>
      </c>
      <c r="H57" s="2">
        <v>45958.035712294746</v>
      </c>
      <c r="I57" s="2">
        <v>23513.920787989806</v>
      </c>
      <c r="J57" s="2">
        <v>17537.78659197384</v>
      </c>
    </row>
    <row r="58" spans="1:10" x14ac:dyDescent="0.15">
      <c r="A58" s="1">
        <v>3</v>
      </c>
      <c r="B58" s="1" t="s">
        <v>58</v>
      </c>
      <c r="C58" s="1">
        <v>9</v>
      </c>
      <c r="D58" s="1" t="s">
        <v>21</v>
      </c>
      <c r="E58" s="2">
        <v>32894.790247921854</v>
      </c>
      <c r="F58" s="2">
        <v>50192.840296963361</v>
      </c>
      <c r="G58" s="2">
        <v>25895.390230621026</v>
      </c>
      <c r="H58" s="2">
        <v>37136.874108629672</v>
      </c>
      <c r="I58" s="2">
        <v>32672.488849133377</v>
      </c>
      <c r="J58" s="2">
        <v>18717.454746579391</v>
      </c>
    </row>
    <row r="59" spans="1:10" x14ac:dyDescent="0.15">
      <c r="A59" s="1">
        <v>3</v>
      </c>
      <c r="B59" s="1" t="s">
        <v>58</v>
      </c>
      <c r="C59" s="1">
        <v>10</v>
      </c>
      <c r="D59" s="1" t="s">
        <v>22</v>
      </c>
      <c r="E59" s="2">
        <v>1522.4141500960588</v>
      </c>
      <c r="F59" s="2">
        <v>8514.3339555270613</v>
      </c>
      <c r="G59" s="2">
        <v>28326.769088503246</v>
      </c>
      <c r="H59" s="2">
        <v>30626.68042244848</v>
      </c>
      <c r="I59" s="2">
        <v>33762.165264235053</v>
      </c>
      <c r="J59" s="2">
        <v>29723.655897574779</v>
      </c>
    </row>
    <row r="60" spans="1:10" x14ac:dyDescent="0.15">
      <c r="A60" s="1">
        <v>3</v>
      </c>
      <c r="B60" s="1" t="s">
        <v>58</v>
      </c>
      <c r="C60" s="1">
        <v>11</v>
      </c>
      <c r="D60" s="1" t="s">
        <v>23</v>
      </c>
      <c r="E60" s="2">
        <v>2877.0510385049943</v>
      </c>
      <c r="F60" s="2">
        <v>10547.212125990703</v>
      </c>
      <c r="G60" s="2">
        <v>40407.781355877582</v>
      </c>
      <c r="H60" s="2">
        <v>87448.752477566406</v>
      </c>
      <c r="I60" s="2">
        <v>94684.417873577753</v>
      </c>
      <c r="J60" s="2">
        <v>64020.385786003062</v>
      </c>
    </row>
    <row r="61" spans="1:10" x14ac:dyDescent="0.15">
      <c r="A61" s="1">
        <v>3</v>
      </c>
      <c r="B61" s="1" t="s">
        <v>58</v>
      </c>
      <c r="C61" s="1">
        <v>12</v>
      </c>
      <c r="D61" s="1" t="s">
        <v>24</v>
      </c>
      <c r="E61" s="2">
        <v>10143.140360302687</v>
      </c>
      <c r="F61" s="2">
        <v>48731.307792683896</v>
      </c>
      <c r="G61" s="2">
        <v>231338.79636805266</v>
      </c>
      <c r="H61" s="2">
        <v>275004.21554859576</v>
      </c>
      <c r="I61" s="2">
        <v>141319.72984455858</v>
      </c>
      <c r="J61" s="2">
        <v>109095.80907973489</v>
      </c>
    </row>
    <row r="62" spans="1:10" x14ac:dyDescent="0.15">
      <c r="A62" s="1">
        <v>3</v>
      </c>
      <c r="B62" s="1" t="s">
        <v>58</v>
      </c>
      <c r="C62" s="1">
        <v>13</v>
      </c>
      <c r="D62" s="1" t="s">
        <v>25</v>
      </c>
      <c r="E62" s="2">
        <v>1070.189970380286</v>
      </c>
      <c r="F62" s="2">
        <v>5397.8674577764941</v>
      </c>
      <c r="G62" s="2">
        <v>9355.3931827257566</v>
      </c>
      <c r="H62" s="2">
        <v>33574.702646178215</v>
      </c>
      <c r="I62" s="2">
        <v>46602.568034244898</v>
      </c>
      <c r="J62" s="2">
        <v>37644.669140865022</v>
      </c>
    </row>
    <row r="63" spans="1:10" x14ac:dyDescent="0.15">
      <c r="A63" s="1">
        <v>3</v>
      </c>
      <c r="B63" s="1" t="s">
        <v>58</v>
      </c>
      <c r="C63" s="1">
        <v>14</v>
      </c>
      <c r="D63" s="1" t="s">
        <v>26</v>
      </c>
      <c r="E63" s="2">
        <v>555.04739023548188</v>
      </c>
      <c r="F63" s="2">
        <v>11948.020172791681</v>
      </c>
      <c r="G63" s="2">
        <v>22717.655247967159</v>
      </c>
      <c r="H63" s="2">
        <v>17183.480210966965</v>
      </c>
      <c r="I63" s="2">
        <v>15404.337018630646</v>
      </c>
      <c r="J63" s="2">
        <v>10040.311258355068</v>
      </c>
    </row>
    <row r="64" spans="1:10" x14ac:dyDescent="0.15">
      <c r="A64" s="1">
        <v>3</v>
      </c>
      <c r="B64" s="1" t="s">
        <v>58</v>
      </c>
      <c r="C64" s="1">
        <v>15</v>
      </c>
      <c r="D64" s="1" t="s">
        <v>27</v>
      </c>
      <c r="E64" s="2">
        <v>16411.617082963643</v>
      </c>
      <c r="F64" s="2">
        <v>50484.706352810688</v>
      </c>
      <c r="G64" s="2">
        <v>85489.237407159118</v>
      </c>
      <c r="H64" s="2">
        <v>78588.146159479642</v>
      </c>
      <c r="I64" s="2">
        <v>62461.891877990238</v>
      </c>
      <c r="J64" s="2">
        <v>55908.208816000944</v>
      </c>
    </row>
    <row r="65" spans="1:10" x14ac:dyDescent="0.15">
      <c r="A65" s="1">
        <v>3</v>
      </c>
      <c r="B65" s="1" t="s">
        <v>57</v>
      </c>
      <c r="C65" s="1">
        <v>16</v>
      </c>
      <c r="D65" s="1" t="s">
        <v>10</v>
      </c>
      <c r="E65" s="2">
        <v>56799.747493554132</v>
      </c>
      <c r="F65" s="2">
        <v>293093.99208848283</v>
      </c>
      <c r="G65" s="2">
        <v>464001.0119423407</v>
      </c>
      <c r="H65" s="2">
        <v>524914.1172396685</v>
      </c>
      <c r="I65" s="2">
        <v>308838.07548398164</v>
      </c>
      <c r="J65" s="2">
        <v>339572.0268725488</v>
      </c>
    </row>
    <row r="66" spans="1:10" x14ac:dyDescent="0.15">
      <c r="A66" s="1">
        <v>3</v>
      </c>
      <c r="B66" s="1" t="s">
        <v>57</v>
      </c>
      <c r="C66" s="1">
        <v>17</v>
      </c>
      <c r="D66" s="1" t="s">
        <v>11</v>
      </c>
      <c r="E66" s="2">
        <v>11015.474138884856</v>
      </c>
      <c r="F66" s="2">
        <v>41233.620495100091</v>
      </c>
      <c r="G66" s="2">
        <v>78584.372852357774</v>
      </c>
      <c r="H66" s="2">
        <v>112292.07012091218</v>
      </c>
      <c r="I66" s="2">
        <v>75104.984408084871</v>
      </c>
      <c r="J66" s="2">
        <v>93369.773593283186</v>
      </c>
    </row>
    <row r="67" spans="1:10" x14ac:dyDescent="0.15">
      <c r="A67" s="1">
        <v>3</v>
      </c>
      <c r="B67" s="1" t="s">
        <v>57</v>
      </c>
      <c r="C67" s="1">
        <v>18</v>
      </c>
      <c r="D67" s="1" t="s">
        <v>12</v>
      </c>
      <c r="E67" s="2">
        <v>73635.978724735483</v>
      </c>
      <c r="F67" s="2">
        <v>260002.85186304725</v>
      </c>
      <c r="G67" s="2">
        <v>341424.48064688162</v>
      </c>
      <c r="H67" s="2">
        <v>506766.79392635979</v>
      </c>
      <c r="I67" s="2">
        <v>397862.7447711078</v>
      </c>
      <c r="J67" s="2">
        <v>348984.8933195821</v>
      </c>
    </row>
    <row r="68" spans="1:10" x14ac:dyDescent="0.15">
      <c r="A68" s="1">
        <v>3</v>
      </c>
      <c r="B68" s="1" t="s">
        <v>57</v>
      </c>
      <c r="C68" s="1">
        <v>19</v>
      </c>
      <c r="D68" s="1" t="s">
        <v>13</v>
      </c>
      <c r="E68" s="2">
        <v>22448.915416758784</v>
      </c>
      <c r="F68" s="2">
        <v>98896.19827133535</v>
      </c>
      <c r="G68" s="2">
        <v>177078.0392623494</v>
      </c>
      <c r="H68" s="2">
        <v>192662.10708827854</v>
      </c>
      <c r="I68" s="2">
        <v>173368.75647756906</v>
      </c>
      <c r="J68" s="2">
        <v>162845.47599841026</v>
      </c>
    </row>
    <row r="69" spans="1:10" x14ac:dyDescent="0.15">
      <c r="A69" s="1">
        <v>3</v>
      </c>
      <c r="B69" s="1" t="s">
        <v>57</v>
      </c>
      <c r="C69" s="1">
        <v>20</v>
      </c>
      <c r="D69" s="1" t="s">
        <v>14</v>
      </c>
      <c r="E69" s="2">
        <v>10623.088913102805</v>
      </c>
      <c r="F69" s="2">
        <v>45384.997056683576</v>
      </c>
      <c r="G69" s="2">
        <v>57911.557300705179</v>
      </c>
      <c r="H69" s="2">
        <v>51469.662688121542</v>
      </c>
      <c r="I69" s="2">
        <v>53802.565926382471</v>
      </c>
      <c r="J69" s="2">
        <v>57864.910594428075</v>
      </c>
    </row>
    <row r="70" spans="1:10" x14ac:dyDescent="0.15">
      <c r="A70" s="1">
        <v>3</v>
      </c>
      <c r="B70" s="1" t="s">
        <v>57</v>
      </c>
      <c r="C70" s="1">
        <v>21</v>
      </c>
      <c r="D70" s="1" t="s">
        <v>15</v>
      </c>
      <c r="E70" s="2">
        <v>34302.742111487642</v>
      </c>
      <c r="F70" s="2">
        <v>111264.94196857336</v>
      </c>
      <c r="G70" s="2">
        <v>216978.17168720535</v>
      </c>
      <c r="H70" s="2">
        <v>289376.74797564914</v>
      </c>
      <c r="I70" s="2">
        <v>258388.19313421659</v>
      </c>
      <c r="J70" s="2">
        <v>244678.7302852475</v>
      </c>
    </row>
    <row r="71" spans="1:10" x14ac:dyDescent="0.15">
      <c r="A71" s="1">
        <v>3</v>
      </c>
      <c r="B71" s="1" t="s">
        <v>56</v>
      </c>
      <c r="C71" s="1">
        <v>22</v>
      </c>
      <c r="D71" s="1" t="s">
        <v>7</v>
      </c>
      <c r="E71" s="2">
        <v>53154.957602971728</v>
      </c>
      <c r="F71" s="2">
        <v>372941.59523254546</v>
      </c>
      <c r="G71" s="2">
        <v>622991.33105753909</v>
      </c>
      <c r="H71" s="2">
        <v>899964.76315929578</v>
      </c>
      <c r="I71" s="2">
        <v>983944.19485328812</v>
      </c>
      <c r="J71" s="2">
        <v>954831.23345130496</v>
      </c>
    </row>
    <row r="72" spans="1:10" x14ac:dyDescent="0.15">
      <c r="A72" s="1">
        <v>3</v>
      </c>
      <c r="B72" s="1" t="s">
        <v>56</v>
      </c>
      <c r="C72" s="1">
        <v>23</v>
      </c>
      <c r="D72" s="1" t="s">
        <v>28</v>
      </c>
      <c r="E72" s="2">
        <v>67579.836897614179</v>
      </c>
      <c r="F72" s="2">
        <v>282433.14771681529</v>
      </c>
      <c r="G72" s="2">
        <v>458586.37394402205</v>
      </c>
      <c r="H72" s="2">
        <v>612666.06533990358</v>
      </c>
      <c r="I72" s="2">
        <v>629178.7332813642</v>
      </c>
      <c r="J72" s="2">
        <v>613127.79314358474</v>
      </c>
    </row>
    <row r="73" spans="1:10" x14ac:dyDescent="0.15">
      <c r="A73" s="1">
        <v>4</v>
      </c>
      <c r="B73" s="1" t="s">
        <v>60</v>
      </c>
      <c r="C73" s="1">
        <v>1</v>
      </c>
      <c r="D73" s="1" t="s">
        <v>8</v>
      </c>
      <c r="E73" s="2">
        <v>122534.67778172412</v>
      </c>
      <c r="F73" s="2">
        <v>258886.49471592787</v>
      </c>
      <c r="G73" s="2">
        <v>315140.50661306729</v>
      </c>
      <c r="H73" s="2">
        <v>221459.29152648445</v>
      </c>
      <c r="I73" s="2">
        <v>153760.15314255061</v>
      </c>
      <c r="J73" s="2">
        <v>144032.2781447423</v>
      </c>
    </row>
    <row r="74" spans="1:10" x14ac:dyDescent="0.15">
      <c r="A74" s="1">
        <v>4</v>
      </c>
      <c r="B74" s="1" t="s">
        <v>61</v>
      </c>
      <c r="C74" s="1">
        <v>2</v>
      </c>
      <c r="D74" s="1" t="s">
        <v>9</v>
      </c>
      <c r="E74" s="2">
        <v>6174.631413666958</v>
      </c>
      <c r="F74" s="2">
        <v>12303.770842778345</v>
      </c>
      <c r="G74" s="2">
        <v>10084.269866732748</v>
      </c>
      <c r="H74" s="2">
        <v>3773.8481583824469</v>
      </c>
      <c r="I74" s="2">
        <v>895.80277928924636</v>
      </c>
      <c r="J74" s="2">
        <v>860.56037169809531</v>
      </c>
    </row>
    <row r="75" spans="1:10" x14ac:dyDescent="0.15">
      <c r="A75" s="1">
        <v>4</v>
      </c>
      <c r="B75" s="1" t="s">
        <v>62</v>
      </c>
      <c r="C75" s="1">
        <v>3</v>
      </c>
      <c r="D75" s="1" t="s">
        <v>16</v>
      </c>
      <c r="E75" s="2">
        <v>84114.933441771689</v>
      </c>
      <c r="F75" s="2">
        <v>214454.03003055102</v>
      </c>
      <c r="G75" s="2">
        <v>331077.81008920853</v>
      </c>
      <c r="H75" s="2">
        <v>374801.2160590578</v>
      </c>
      <c r="I75" s="2">
        <v>256128.86086883527</v>
      </c>
      <c r="J75" s="2">
        <v>263266.0799862523</v>
      </c>
    </row>
    <row r="76" spans="1:10" x14ac:dyDescent="0.15">
      <c r="A76" s="1">
        <v>4</v>
      </c>
      <c r="B76" s="1" t="s">
        <v>62</v>
      </c>
      <c r="C76" s="1">
        <v>4</v>
      </c>
      <c r="D76" s="1" t="s">
        <v>17</v>
      </c>
      <c r="E76" s="2">
        <v>6181.1431544541883</v>
      </c>
      <c r="F76" s="2">
        <v>24481.009230921009</v>
      </c>
      <c r="G76" s="2">
        <v>38458.893765242326</v>
      </c>
      <c r="H76" s="2">
        <v>27666.391745391709</v>
      </c>
      <c r="I76" s="2">
        <v>14747.050047052418</v>
      </c>
      <c r="J76" s="2">
        <v>13218.456649178715</v>
      </c>
    </row>
    <row r="77" spans="1:10" x14ac:dyDescent="0.15">
      <c r="A77" s="1">
        <v>4</v>
      </c>
      <c r="B77" s="1" t="s">
        <v>62</v>
      </c>
      <c r="C77" s="1">
        <v>5</v>
      </c>
      <c r="D77" s="1" t="s">
        <v>18</v>
      </c>
      <c r="E77" s="2">
        <v>13978.708526296457</v>
      </c>
      <c r="F77" s="2">
        <v>32405.427435465706</v>
      </c>
      <c r="G77" s="2">
        <v>78995.155341550766</v>
      </c>
      <c r="H77" s="2">
        <v>81632.619017549267</v>
      </c>
      <c r="I77" s="2">
        <v>70173.478880411509</v>
      </c>
      <c r="J77" s="2">
        <v>76951.08846139189</v>
      </c>
    </row>
    <row r="78" spans="1:10" x14ac:dyDescent="0.15">
      <c r="A78" s="1">
        <v>4</v>
      </c>
      <c r="B78" s="1" t="s">
        <v>63</v>
      </c>
      <c r="C78" s="1">
        <v>6</v>
      </c>
      <c r="D78" s="1" t="s">
        <v>2</v>
      </c>
      <c r="E78" s="2">
        <v>1360.3493443122941</v>
      </c>
      <c r="F78" s="2">
        <v>5679.752362078897</v>
      </c>
      <c r="G78" s="2">
        <v>13662.725796078266</v>
      </c>
      <c r="H78" s="2">
        <v>26570.689575181696</v>
      </c>
      <c r="I78" s="2">
        <v>23268.537351257142</v>
      </c>
      <c r="J78" s="2">
        <v>25690.661129739317</v>
      </c>
    </row>
    <row r="79" spans="1:10" x14ac:dyDescent="0.15">
      <c r="A79" s="1">
        <v>4</v>
      </c>
      <c r="B79" s="1" t="s">
        <v>64</v>
      </c>
      <c r="C79" s="1">
        <v>7</v>
      </c>
      <c r="D79" s="1" t="s">
        <v>19</v>
      </c>
      <c r="E79" s="2">
        <v>6185.9102635064546</v>
      </c>
      <c r="F79" s="2">
        <v>33565.845044285008</v>
      </c>
      <c r="G79" s="2">
        <v>69018.653543030654</v>
      </c>
      <c r="H79" s="2">
        <v>121964.18283972674</v>
      </c>
      <c r="I79" s="2">
        <v>77972.418395786372</v>
      </c>
      <c r="J79" s="2">
        <v>67449.927991355638</v>
      </c>
    </row>
    <row r="80" spans="1:10" x14ac:dyDescent="0.15">
      <c r="A80" s="1">
        <v>4</v>
      </c>
      <c r="B80" s="1" t="s">
        <v>62</v>
      </c>
      <c r="C80" s="1">
        <v>8</v>
      </c>
      <c r="D80" s="1" t="s">
        <v>20</v>
      </c>
      <c r="E80" s="2">
        <v>5517.9797764889163</v>
      </c>
      <c r="F80" s="2">
        <v>21888.79934167966</v>
      </c>
      <c r="G80" s="2">
        <v>43779.734926365578</v>
      </c>
      <c r="H80" s="2">
        <v>42943.952310800028</v>
      </c>
      <c r="I80" s="2">
        <v>34231.296659823944</v>
      </c>
      <c r="J80" s="2">
        <v>24907.628303878508</v>
      </c>
    </row>
    <row r="81" spans="1:10" x14ac:dyDescent="0.15">
      <c r="A81" s="1">
        <v>4</v>
      </c>
      <c r="B81" s="1" t="s">
        <v>64</v>
      </c>
      <c r="C81" s="1">
        <v>9</v>
      </c>
      <c r="D81" s="1" t="s">
        <v>21</v>
      </c>
      <c r="E81" s="2">
        <v>7627.5707464814741</v>
      </c>
      <c r="F81" s="2">
        <v>44455.315395191632</v>
      </c>
      <c r="G81" s="2">
        <v>68060.440105001995</v>
      </c>
      <c r="H81" s="2">
        <v>69123.246109061787</v>
      </c>
      <c r="I81" s="2">
        <v>59230.064028640722</v>
      </c>
      <c r="J81" s="2">
        <v>51315.905905318948</v>
      </c>
    </row>
    <row r="82" spans="1:10" x14ac:dyDescent="0.15">
      <c r="A82" s="1">
        <v>4</v>
      </c>
      <c r="B82" s="1" t="s">
        <v>64</v>
      </c>
      <c r="C82" s="1">
        <v>10</v>
      </c>
      <c r="D82" s="1" t="s">
        <v>22</v>
      </c>
      <c r="E82" s="2">
        <v>8925.7656395908634</v>
      </c>
      <c r="F82" s="2">
        <v>35708.916444661889</v>
      </c>
      <c r="G82" s="2">
        <v>73962.518600741736</v>
      </c>
      <c r="H82" s="2">
        <v>70574.202185632574</v>
      </c>
      <c r="I82" s="2">
        <v>52763.038140446646</v>
      </c>
      <c r="J82" s="2">
        <v>45546.131485402962</v>
      </c>
    </row>
    <row r="83" spans="1:10" x14ac:dyDescent="0.15">
      <c r="A83" s="1">
        <v>4</v>
      </c>
      <c r="B83" s="1" t="s">
        <v>64</v>
      </c>
      <c r="C83" s="1">
        <v>11</v>
      </c>
      <c r="D83" s="1" t="s">
        <v>23</v>
      </c>
      <c r="E83" s="2">
        <v>5833.3503280827372</v>
      </c>
      <c r="F83" s="2">
        <v>22454.191983959008</v>
      </c>
      <c r="G83" s="2">
        <v>56851.939169514138</v>
      </c>
      <c r="H83" s="2">
        <v>55592.162773052798</v>
      </c>
      <c r="I83" s="2">
        <v>84235.056453203331</v>
      </c>
      <c r="J83" s="2">
        <v>67615.156813848414</v>
      </c>
    </row>
    <row r="84" spans="1:10" x14ac:dyDescent="0.15">
      <c r="A84" s="1">
        <v>4</v>
      </c>
      <c r="B84" s="1" t="s">
        <v>62</v>
      </c>
      <c r="C84" s="1">
        <v>12</v>
      </c>
      <c r="D84" s="1" t="s">
        <v>24</v>
      </c>
      <c r="E84" s="2">
        <v>19054.969121743823</v>
      </c>
      <c r="F84" s="2">
        <v>82574.768845808227</v>
      </c>
      <c r="G84" s="2">
        <v>281179.32780994644</v>
      </c>
      <c r="H84" s="2">
        <v>373333.87705757312</v>
      </c>
      <c r="I84" s="2">
        <v>251278.84701888089</v>
      </c>
      <c r="J84" s="2">
        <v>196392.85320179458</v>
      </c>
    </row>
    <row r="85" spans="1:10" x14ac:dyDescent="0.15">
      <c r="A85" s="1">
        <v>4</v>
      </c>
      <c r="B85" s="1" t="s">
        <v>65</v>
      </c>
      <c r="C85" s="1">
        <v>13</v>
      </c>
      <c r="D85" s="1" t="s">
        <v>25</v>
      </c>
      <c r="E85" s="2">
        <v>6317.2528453803889</v>
      </c>
      <c r="F85" s="2">
        <v>24685.374816043226</v>
      </c>
      <c r="G85" s="2">
        <v>34162.41937301687</v>
      </c>
      <c r="H85" s="2">
        <v>42103.053240678273</v>
      </c>
      <c r="I85" s="2">
        <v>48672.348029276523</v>
      </c>
      <c r="J85" s="2">
        <v>44854.231892095275</v>
      </c>
    </row>
    <row r="86" spans="1:10" x14ac:dyDescent="0.15">
      <c r="A86" s="1">
        <v>4</v>
      </c>
      <c r="B86" s="1" t="s">
        <v>64</v>
      </c>
      <c r="C86" s="1">
        <v>14</v>
      </c>
      <c r="D86" s="1" t="s">
        <v>26</v>
      </c>
      <c r="E86" s="2">
        <v>1570.1592330212989</v>
      </c>
      <c r="F86" s="2">
        <v>8741.2196653037881</v>
      </c>
      <c r="G86" s="2">
        <v>18497.464030270981</v>
      </c>
      <c r="H86" s="2">
        <v>13563.82223326882</v>
      </c>
      <c r="I86" s="2">
        <v>9831.6409082289374</v>
      </c>
      <c r="J86" s="2">
        <v>7614.2734977455484</v>
      </c>
    </row>
    <row r="87" spans="1:10" x14ac:dyDescent="0.15">
      <c r="A87" s="1">
        <v>4</v>
      </c>
      <c r="B87" s="1" t="s">
        <v>62</v>
      </c>
      <c r="C87" s="1">
        <v>15</v>
      </c>
      <c r="D87" s="1" t="s">
        <v>27</v>
      </c>
      <c r="E87" s="2">
        <v>25803.471776126404</v>
      </c>
      <c r="F87" s="2">
        <v>90947.36750596913</v>
      </c>
      <c r="G87" s="2">
        <v>151437.68494727297</v>
      </c>
      <c r="H87" s="2">
        <v>152846.35350947842</v>
      </c>
      <c r="I87" s="2">
        <v>141394.45448408436</v>
      </c>
      <c r="J87" s="2">
        <v>130589.35882746887</v>
      </c>
    </row>
    <row r="88" spans="1:10" x14ac:dyDescent="0.15">
      <c r="A88" s="1">
        <v>4</v>
      </c>
      <c r="B88" s="1" t="s">
        <v>61</v>
      </c>
      <c r="C88" s="1">
        <v>16</v>
      </c>
      <c r="D88" s="1" t="s">
        <v>10</v>
      </c>
      <c r="E88" s="2">
        <v>79491.191396739247</v>
      </c>
      <c r="F88" s="2">
        <v>405414.9629295746</v>
      </c>
      <c r="G88" s="2">
        <v>830727.81058118388</v>
      </c>
      <c r="H88" s="2">
        <v>682079.10049920459</v>
      </c>
      <c r="I88" s="2">
        <v>485869.23785551148</v>
      </c>
      <c r="J88" s="2">
        <v>503942.77198408986</v>
      </c>
    </row>
    <row r="89" spans="1:10" x14ac:dyDescent="0.15">
      <c r="A89" s="1">
        <v>4</v>
      </c>
      <c r="B89" s="1" t="s">
        <v>66</v>
      </c>
      <c r="C89" s="1">
        <v>17</v>
      </c>
      <c r="D89" s="1" t="s">
        <v>11</v>
      </c>
      <c r="E89" s="2">
        <v>19310.482059503953</v>
      </c>
      <c r="F89" s="2">
        <v>74334.126854626782</v>
      </c>
      <c r="G89" s="2">
        <v>152030.31336167303</v>
      </c>
      <c r="H89" s="2">
        <v>229790.21044993293</v>
      </c>
      <c r="I89" s="2">
        <v>135736.0261664516</v>
      </c>
      <c r="J89" s="2">
        <v>176084.34440148555</v>
      </c>
    </row>
    <row r="90" spans="1:10" x14ac:dyDescent="0.15">
      <c r="A90" s="1">
        <v>4</v>
      </c>
      <c r="B90" s="1" t="s">
        <v>61</v>
      </c>
      <c r="C90" s="1">
        <v>18</v>
      </c>
      <c r="D90" s="1" t="s">
        <v>12</v>
      </c>
      <c r="E90" s="2">
        <v>144914.28143153625</v>
      </c>
      <c r="F90" s="2">
        <v>599497.08063690446</v>
      </c>
      <c r="G90" s="2">
        <v>992175.1354123865</v>
      </c>
      <c r="H90" s="2">
        <v>1242077.3068304944</v>
      </c>
      <c r="I90" s="2">
        <v>1111807.1315739329</v>
      </c>
      <c r="J90" s="2">
        <v>902256.13173682499</v>
      </c>
    </row>
    <row r="91" spans="1:10" x14ac:dyDescent="0.15">
      <c r="A91" s="1">
        <v>4</v>
      </c>
      <c r="B91" s="1" t="s">
        <v>61</v>
      </c>
      <c r="C91" s="1">
        <v>19</v>
      </c>
      <c r="D91" s="1" t="s">
        <v>13</v>
      </c>
      <c r="E91" s="2">
        <v>36352.085866609486</v>
      </c>
      <c r="F91" s="2">
        <v>148982.41307423008</v>
      </c>
      <c r="G91" s="2">
        <v>276509.51990475791</v>
      </c>
      <c r="H91" s="2">
        <v>315613.60406111728</v>
      </c>
      <c r="I91" s="2">
        <v>285315.51356093516</v>
      </c>
      <c r="J91" s="2">
        <v>263755.72383124905</v>
      </c>
    </row>
    <row r="92" spans="1:10" x14ac:dyDescent="0.15">
      <c r="A92" s="1">
        <v>4</v>
      </c>
      <c r="B92" s="1" t="s">
        <v>66</v>
      </c>
      <c r="C92" s="1">
        <v>20</v>
      </c>
      <c r="D92" s="1" t="s">
        <v>14</v>
      </c>
      <c r="E92" s="2">
        <v>17338.863002098889</v>
      </c>
      <c r="F92" s="2">
        <v>104947.85277571241</v>
      </c>
      <c r="G92" s="2">
        <v>156072.96766268549</v>
      </c>
      <c r="H92" s="2">
        <v>127419.90782613869</v>
      </c>
      <c r="I92" s="2">
        <v>121013.48025611932</v>
      </c>
      <c r="J92" s="2">
        <v>127392.38304337414</v>
      </c>
    </row>
    <row r="93" spans="1:10" x14ac:dyDescent="0.15">
      <c r="A93" s="1">
        <v>4</v>
      </c>
      <c r="B93" s="1" t="s">
        <v>66</v>
      </c>
      <c r="C93" s="1">
        <v>21</v>
      </c>
      <c r="D93" s="1" t="s">
        <v>15</v>
      </c>
      <c r="E93" s="2">
        <v>69643.834396219769</v>
      </c>
      <c r="F93" s="2">
        <v>244439.3362915045</v>
      </c>
      <c r="G93" s="2">
        <v>444054.3180056889</v>
      </c>
      <c r="H93" s="2">
        <v>678948.61088678683</v>
      </c>
      <c r="I93" s="2">
        <v>683170.13312335953</v>
      </c>
      <c r="J93" s="2">
        <v>665192.36086938635</v>
      </c>
    </row>
    <row r="94" spans="1:10" x14ac:dyDescent="0.15">
      <c r="A94" s="1">
        <v>4</v>
      </c>
      <c r="B94" s="1" t="s">
        <v>59</v>
      </c>
      <c r="C94" s="1">
        <v>22</v>
      </c>
      <c r="D94" s="1" t="s">
        <v>7</v>
      </c>
      <c r="E94" s="2">
        <v>110043.99132126033</v>
      </c>
      <c r="F94" s="2">
        <v>570635.93492860929</v>
      </c>
      <c r="G94" s="2">
        <v>1105052.8771599128</v>
      </c>
      <c r="H94" s="2">
        <v>1673308.8152469492</v>
      </c>
      <c r="I94" s="2">
        <v>1940040.3806246542</v>
      </c>
      <c r="J94" s="2">
        <v>1881901.43441891</v>
      </c>
    </row>
    <row r="95" spans="1:10" x14ac:dyDescent="0.15">
      <c r="A95" s="1">
        <v>4</v>
      </c>
      <c r="B95" s="1" t="s">
        <v>59</v>
      </c>
      <c r="C95" s="1">
        <v>23</v>
      </c>
      <c r="D95" s="1" t="s">
        <v>28</v>
      </c>
      <c r="E95" s="2">
        <v>93574.759783087284</v>
      </c>
      <c r="F95" s="2">
        <v>428015.74540213111</v>
      </c>
      <c r="G95" s="2">
        <v>696620.57525156962</v>
      </c>
      <c r="H95" s="2">
        <v>940176.82644564274</v>
      </c>
      <c r="I95" s="2">
        <v>984794.68521148758</v>
      </c>
      <c r="J95" s="2">
        <v>964621.90689552622</v>
      </c>
    </row>
    <row r="96" spans="1:10" x14ac:dyDescent="0.15">
      <c r="A96" s="1">
        <v>5</v>
      </c>
      <c r="B96" s="1" t="s">
        <v>68</v>
      </c>
      <c r="C96" s="1">
        <v>1</v>
      </c>
      <c r="D96" s="1" t="s">
        <v>8</v>
      </c>
      <c r="E96" s="2">
        <v>124023.21181265057</v>
      </c>
      <c r="F96" s="2">
        <v>234897.90454212588</v>
      </c>
      <c r="G96" s="2">
        <v>265206.41473122389</v>
      </c>
      <c r="H96" s="2">
        <v>152627.02416415271</v>
      </c>
      <c r="I96" s="2">
        <v>129701.13495923956</v>
      </c>
      <c r="J96" s="2">
        <v>120961.94808589251</v>
      </c>
    </row>
    <row r="97" spans="1:10" x14ac:dyDescent="0.15">
      <c r="A97" s="1">
        <v>5</v>
      </c>
      <c r="B97" s="1" t="s">
        <v>69</v>
      </c>
      <c r="C97" s="1">
        <v>2</v>
      </c>
      <c r="D97" s="1" t="s">
        <v>9</v>
      </c>
      <c r="E97" s="2">
        <v>51756.876769244933</v>
      </c>
      <c r="F97" s="2">
        <v>61224.172113688364</v>
      </c>
      <c r="G97" s="2">
        <v>23777.612723094779</v>
      </c>
      <c r="H97" s="2">
        <v>11356.454360862928</v>
      </c>
      <c r="I97" s="2">
        <v>7638.5450345271011</v>
      </c>
      <c r="J97" s="2">
        <v>7335.8234311645838</v>
      </c>
    </row>
    <row r="98" spans="1:10" x14ac:dyDescent="0.15">
      <c r="A98" s="1">
        <v>5</v>
      </c>
      <c r="B98" s="1" t="s">
        <v>70</v>
      </c>
      <c r="C98" s="1">
        <v>3</v>
      </c>
      <c r="D98" s="1" t="s">
        <v>16</v>
      </c>
      <c r="E98" s="2">
        <v>22484.804642687781</v>
      </c>
      <c r="F98" s="2">
        <v>42926.021813572246</v>
      </c>
      <c r="G98" s="2">
        <v>64433.847941656539</v>
      </c>
      <c r="H98" s="2">
        <v>67101.65341604728</v>
      </c>
      <c r="I98" s="2">
        <v>48861.414371939463</v>
      </c>
      <c r="J98" s="2">
        <v>53129.067385298593</v>
      </c>
    </row>
    <row r="99" spans="1:10" x14ac:dyDescent="0.15">
      <c r="A99" s="1">
        <v>5</v>
      </c>
      <c r="B99" s="1" t="s">
        <v>70</v>
      </c>
      <c r="C99" s="1">
        <v>4</v>
      </c>
      <c r="D99" s="1" t="s">
        <v>17</v>
      </c>
      <c r="E99" s="2">
        <v>3225.0247831366919</v>
      </c>
      <c r="F99" s="2">
        <v>22211.146868310072</v>
      </c>
      <c r="G99" s="2">
        <v>58626.493690797637</v>
      </c>
      <c r="H99" s="2">
        <v>36040.237886834395</v>
      </c>
      <c r="I99" s="2">
        <v>22228.131439701468</v>
      </c>
      <c r="J99" s="2">
        <v>17195.820757374469</v>
      </c>
    </row>
    <row r="100" spans="1:10" x14ac:dyDescent="0.15">
      <c r="A100" s="1">
        <v>5</v>
      </c>
      <c r="B100" s="1" t="s">
        <v>70</v>
      </c>
      <c r="C100" s="1">
        <v>5</v>
      </c>
      <c r="D100" s="1" t="s">
        <v>18</v>
      </c>
      <c r="E100" s="2">
        <v>3940.8235907074718</v>
      </c>
      <c r="F100" s="2">
        <v>10584.937318840699</v>
      </c>
      <c r="G100" s="2">
        <v>9719.2665370340055</v>
      </c>
      <c r="H100" s="2">
        <v>12975.10523103277</v>
      </c>
      <c r="I100" s="2">
        <v>10780.588318950626</v>
      </c>
      <c r="J100" s="2">
        <v>9864.0128679565623</v>
      </c>
    </row>
    <row r="101" spans="1:10" x14ac:dyDescent="0.15">
      <c r="A101" s="1">
        <v>5</v>
      </c>
      <c r="B101" s="1" t="s">
        <v>71</v>
      </c>
      <c r="C101" s="1">
        <v>6</v>
      </c>
      <c r="D101" s="1" t="s">
        <v>2</v>
      </c>
      <c r="E101" s="2">
        <v>3094.0815707925626</v>
      </c>
      <c r="F101" s="2">
        <v>8502.4937922481859</v>
      </c>
      <c r="G101" s="2">
        <v>10996.764557243047</v>
      </c>
      <c r="H101" s="2">
        <v>5794.3878004266962</v>
      </c>
      <c r="I101" s="2">
        <v>31816.600959758267</v>
      </c>
      <c r="J101" s="2">
        <v>35246.545971480366</v>
      </c>
    </row>
    <row r="102" spans="1:10" x14ac:dyDescent="0.15">
      <c r="A102" s="1">
        <v>5</v>
      </c>
      <c r="B102" s="1" t="s">
        <v>71</v>
      </c>
      <c r="C102" s="1">
        <v>7</v>
      </c>
      <c r="D102" s="1" t="s">
        <v>19</v>
      </c>
      <c r="E102" s="2">
        <v>8750.3151971615371</v>
      </c>
      <c r="F102" s="2">
        <v>19286.011463340357</v>
      </c>
      <c r="G102" s="2">
        <v>4388.4551285200578</v>
      </c>
      <c r="H102" s="2">
        <v>3028.29768144321</v>
      </c>
      <c r="I102" s="2">
        <v>3861.2611303171161</v>
      </c>
      <c r="J102" s="2">
        <v>3848.7611440900769</v>
      </c>
    </row>
    <row r="103" spans="1:10" x14ac:dyDescent="0.15">
      <c r="A103" s="1">
        <v>5</v>
      </c>
      <c r="B103" s="1" t="s">
        <v>72</v>
      </c>
      <c r="C103" s="1">
        <v>8</v>
      </c>
      <c r="D103" s="1" t="s">
        <v>20</v>
      </c>
      <c r="E103" s="2">
        <v>2452.4988934592443</v>
      </c>
      <c r="F103" s="2">
        <v>12070.650652470355</v>
      </c>
      <c r="G103" s="2">
        <v>18409.038111450733</v>
      </c>
      <c r="H103" s="2">
        <v>22438.847468495096</v>
      </c>
      <c r="I103" s="2">
        <v>19938.415590828663</v>
      </c>
      <c r="J103" s="2">
        <v>14165.818198159959</v>
      </c>
    </row>
    <row r="104" spans="1:10" x14ac:dyDescent="0.15">
      <c r="A104" s="1">
        <v>5</v>
      </c>
      <c r="B104" s="1" t="s">
        <v>73</v>
      </c>
      <c r="C104" s="1">
        <v>9</v>
      </c>
      <c r="D104" s="1" t="s">
        <v>21</v>
      </c>
      <c r="E104" s="2">
        <v>6487.5565710271358</v>
      </c>
      <c r="F104" s="2">
        <v>20751.746562353212</v>
      </c>
      <c r="G104" s="2">
        <v>18447.102190064394</v>
      </c>
      <c r="H104" s="2">
        <v>26581.339264794547</v>
      </c>
      <c r="I104" s="2">
        <v>28045.686545644166</v>
      </c>
      <c r="J104" s="2">
        <v>21415.243126662052</v>
      </c>
    </row>
    <row r="105" spans="1:10" x14ac:dyDescent="0.15">
      <c r="A105" s="1">
        <v>5</v>
      </c>
      <c r="B105" s="1" t="s">
        <v>70</v>
      </c>
      <c r="C105" s="1">
        <v>10</v>
      </c>
      <c r="D105" s="1" t="s">
        <v>22</v>
      </c>
      <c r="E105" s="2">
        <v>2665.7794128928253</v>
      </c>
      <c r="F105" s="2">
        <v>9552.6484558847751</v>
      </c>
      <c r="G105" s="2">
        <v>24985.82816509547</v>
      </c>
      <c r="H105" s="2">
        <v>22426.070872836353</v>
      </c>
      <c r="I105" s="2">
        <v>21727.543496723567</v>
      </c>
      <c r="J105" s="2">
        <v>18971.228804464779</v>
      </c>
    </row>
    <row r="106" spans="1:10" x14ac:dyDescent="0.15">
      <c r="A106" s="1">
        <v>5</v>
      </c>
      <c r="B106" s="1" t="s">
        <v>74</v>
      </c>
      <c r="C106" s="1">
        <v>11</v>
      </c>
      <c r="D106" s="1" t="s">
        <v>23</v>
      </c>
      <c r="E106" s="2">
        <v>2141.4441948746271</v>
      </c>
      <c r="F106" s="2">
        <v>7290.0809646904563</v>
      </c>
      <c r="G106" s="2">
        <v>32500.097722039456</v>
      </c>
      <c r="H106" s="2">
        <v>38332.74102935593</v>
      </c>
      <c r="I106" s="2">
        <v>42240.760006466706</v>
      </c>
      <c r="J106" s="2">
        <v>28482.144344261273</v>
      </c>
    </row>
    <row r="107" spans="1:10" x14ac:dyDescent="0.15">
      <c r="A107" s="1">
        <v>5</v>
      </c>
      <c r="B107" s="1" t="s">
        <v>70</v>
      </c>
      <c r="C107" s="1">
        <v>12</v>
      </c>
      <c r="D107" s="1" t="s">
        <v>24</v>
      </c>
      <c r="E107" s="2">
        <v>10948.946409202006</v>
      </c>
      <c r="F107" s="2">
        <v>52641.493242183838</v>
      </c>
      <c r="G107" s="2">
        <v>168818.44576515892</v>
      </c>
      <c r="H107" s="2">
        <v>214046.1454036111</v>
      </c>
      <c r="I107" s="2">
        <v>245068.79021247319</v>
      </c>
      <c r="J107" s="2">
        <v>194157.1764214526</v>
      </c>
    </row>
    <row r="108" spans="1:10" x14ac:dyDescent="0.15">
      <c r="A108" s="1">
        <v>5</v>
      </c>
      <c r="B108" s="1" t="s">
        <v>70</v>
      </c>
      <c r="C108" s="1">
        <v>13</v>
      </c>
      <c r="D108" s="1" t="s">
        <v>25</v>
      </c>
      <c r="E108" s="2">
        <v>144.59392706099857</v>
      </c>
      <c r="F108" s="2">
        <v>7814.4847868082361</v>
      </c>
      <c r="G108" s="2">
        <v>21060.468949986487</v>
      </c>
      <c r="H108" s="2">
        <v>19444.157994333149</v>
      </c>
      <c r="I108" s="2">
        <v>25661.152973227829</v>
      </c>
      <c r="J108" s="2">
        <v>21105.032816223978</v>
      </c>
    </row>
    <row r="109" spans="1:10" x14ac:dyDescent="0.15">
      <c r="A109" s="1">
        <v>5</v>
      </c>
      <c r="B109" s="1" t="s">
        <v>70</v>
      </c>
      <c r="C109" s="1">
        <v>14</v>
      </c>
      <c r="D109" s="1" t="s">
        <v>26</v>
      </c>
      <c r="E109" s="2">
        <v>430.84955704780589</v>
      </c>
      <c r="F109" s="2">
        <v>6733.9339942787037</v>
      </c>
      <c r="G109" s="2">
        <v>29872.257718421915</v>
      </c>
      <c r="H109" s="2">
        <v>24414.385260728915</v>
      </c>
      <c r="I109" s="2">
        <v>26067.164162329191</v>
      </c>
      <c r="J109" s="2">
        <v>23096.979048722049</v>
      </c>
    </row>
    <row r="110" spans="1:10" x14ac:dyDescent="0.15">
      <c r="A110" s="1">
        <v>5</v>
      </c>
      <c r="B110" s="1" t="s">
        <v>70</v>
      </c>
      <c r="C110" s="1">
        <v>15</v>
      </c>
      <c r="D110" s="1" t="s">
        <v>27</v>
      </c>
      <c r="E110" s="2">
        <v>20521.974338124437</v>
      </c>
      <c r="F110" s="2">
        <v>67774.422164792544</v>
      </c>
      <c r="G110" s="2">
        <v>94510.710344014471</v>
      </c>
      <c r="H110" s="2">
        <v>71015.403767058655</v>
      </c>
      <c r="I110" s="2">
        <v>53199.405488381977</v>
      </c>
      <c r="J110" s="2">
        <v>42405.925720470674</v>
      </c>
    </row>
    <row r="111" spans="1:10" x14ac:dyDescent="0.15">
      <c r="A111" s="1">
        <v>5</v>
      </c>
      <c r="B111" s="1" t="s">
        <v>68</v>
      </c>
      <c r="C111" s="1">
        <v>16</v>
      </c>
      <c r="D111" s="1" t="s">
        <v>10</v>
      </c>
      <c r="E111" s="2">
        <v>52907.861572667935</v>
      </c>
      <c r="F111" s="2">
        <v>245018.50368945024</v>
      </c>
      <c r="G111" s="2">
        <v>391377.69021486456</v>
      </c>
      <c r="H111" s="2">
        <v>399618.53210491152</v>
      </c>
      <c r="I111" s="2">
        <v>249435.18151771088</v>
      </c>
      <c r="J111" s="2">
        <v>269429.77526697703</v>
      </c>
    </row>
    <row r="112" spans="1:10" x14ac:dyDescent="0.15">
      <c r="A112" s="1">
        <v>5</v>
      </c>
      <c r="B112" s="1" t="s">
        <v>68</v>
      </c>
      <c r="C112" s="1">
        <v>17</v>
      </c>
      <c r="D112" s="1" t="s">
        <v>11</v>
      </c>
      <c r="E112" s="2">
        <v>13245.561743659406</v>
      </c>
      <c r="F112" s="2">
        <v>57755.621447880258</v>
      </c>
      <c r="G112" s="2">
        <v>81734.253699767578</v>
      </c>
      <c r="H112" s="2">
        <v>122514.75231043086</v>
      </c>
      <c r="I112" s="2">
        <v>74008.395056678055</v>
      </c>
      <c r="J112" s="2">
        <v>92359.345742403515</v>
      </c>
    </row>
    <row r="113" spans="1:10" x14ac:dyDescent="0.15">
      <c r="A113" s="1">
        <v>5</v>
      </c>
      <c r="B113" s="1" t="s">
        <v>68</v>
      </c>
      <c r="C113" s="1">
        <v>18</v>
      </c>
      <c r="D113" s="1" t="s">
        <v>12</v>
      </c>
      <c r="E113" s="2">
        <v>82529.724690696501</v>
      </c>
      <c r="F113" s="2">
        <v>252893.21719291082</v>
      </c>
      <c r="G113" s="2">
        <v>377377.03444193536</v>
      </c>
      <c r="H113" s="2">
        <v>447605.8224754117</v>
      </c>
      <c r="I113" s="2">
        <v>390350.88016017224</v>
      </c>
      <c r="J113" s="2">
        <v>356995.80130215763</v>
      </c>
    </row>
    <row r="114" spans="1:10" x14ac:dyDescent="0.15">
      <c r="A114" s="1">
        <v>5</v>
      </c>
      <c r="B114" s="1" t="s">
        <v>68</v>
      </c>
      <c r="C114" s="1">
        <v>19</v>
      </c>
      <c r="D114" s="1" t="s">
        <v>13</v>
      </c>
      <c r="E114" s="2">
        <v>22903.380208216138</v>
      </c>
      <c r="F114" s="2">
        <v>89318.571601218791</v>
      </c>
      <c r="G114" s="2">
        <v>142090.28951571515</v>
      </c>
      <c r="H114" s="2">
        <v>146626.18481283021</v>
      </c>
      <c r="I114" s="2">
        <v>120123.09761837339</v>
      </c>
      <c r="J114" s="2">
        <v>111246.6588479744</v>
      </c>
    </row>
    <row r="115" spans="1:10" x14ac:dyDescent="0.15">
      <c r="A115" s="1">
        <v>5</v>
      </c>
      <c r="B115" s="1" t="s">
        <v>68</v>
      </c>
      <c r="C115" s="1">
        <v>20</v>
      </c>
      <c r="D115" s="1" t="s">
        <v>14</v>
      </c>
      <c r="E115" s="2">
        <v>13914.692299567403</v>
      </c>
      <c r="F115" s="2">
        <v>50490.836900721639</v>
      </c>
      <c r="G115" s="2">
        <v>63758.969281823935</v>
      </c>
      <c r="H115" s="2">
        <v>52783.393206114219</v>
      </c>
      <c r="I115" s="2">
        <v>50486.772673914624</v>
      </c>
      <c r="J115" s="2">
        <v>52863.829726681754</v>
      </c>
    </row>
    <row r="116" spans="1:10" x14ac:dyDescent="0.15">
      <c r="A116" s="1">
        <v>5</v>
      </c>
      <c r="B116" s="1" t="s">
        <v>68</v>
      </c>
      <c r="C116" s="1">
        <v>21</v>
      </c>
      <c r="D116" s="1" t="s">
        <v>15</v>
      </c>
      <c r="E116" s="2">
        <v>33283.515460758696</v>
      </c>
      <c r="F116" s="2">
        <v>105362.93740544037</v>
      </c>
      <c r="G116" s="2">
        <v>176719.86821370476</v>
      </c>
      <c r="H116" s="2">
        <v>226841.29348227003</v>
      </c>
      <c r="I116" s="2">
        <v>194574.87988231968</v>
      </c>
      <c r="J116" s="2">
        <v>185988.91663441516</v>
      </c>
    </row>
    <row r="117" spans="1:10" x14ac:dyDescent="0.15">
      <c r="A117" s="1">
        <v>5</v>
      </c>
      <c r="B117" s="1" t="s">
        <v>67</v>
      </c>
      <c r="C117" s="1">
        <v>22</v>
      </c>
      <c r="D117" s="1" t="s">
        <v>7</v>
      </c>
      <c r="E117" s="2">
        <v>54399.554734088524</v>
      </c>
      <c r="F117" s="2">
        <v>317653.50564880698</v>
      </c>
      <c r="G117" s="2">
        <v>504927.00972014765</v>
      </c>
      <c r="H117" s="2">
        <v>733540.90871687769</v>
      </c>
      <c r="I117" s="2">
        <v>824253.27502441511</v>
      </c>
      <c r="J117" s="2">
        <v>803543.73346410121</v>
      </c>
    </row>
    <row r="118" spans="1:10" x14ac:dyDescent="0.15">
      <c r="A118" s="1">
        <v>5</v>
      </c>
      <c r="B118" s="1" t="s">
        <v>67</v>
      </c>
      <c r="C118" s="1">
        <v>23</v>
      </c>
      <c r="D118" s="1" t="s">
        <v>28</v>
      </c>
      <c r="E118" s="2">
        <v>67437.026493779151</v>
      </c>
      <c r="F118" s="2">
        <v>284310.03773765214</v>
      </c>
      <c r="G118" s="2">
        <v>440967.64511455037</v>
      </c>
      <c r="H118" s="2">
        <v>583996.61035520269</v>
      </c>
      <c r="I118" s="2">
        <v>637568.5464221451</v>
      </c>
      <c r="J118" s="2">
        <v>619219.72343314136</v>
      </c>
    </row>
    <row r="119" spans="1:10" x14ac:dyDescent="0.15">
      <c r="A119" s="1">
        <v>6</v>
      </c>
      <c r="B119" s="1" t="s">
        <v>76</v>
      </c>
      <c r="C119" s="1">
        <v>1</v>
      </c>
      <c r="D119" s="1" t="s">
        <v>8</v>
      </c>
      <c r="E119" s="2">
        <v>93937.873178058304</v>
      </c>
      <c r="F119" s="2">
        <v>199802.11831017098</v>
      </c>
      <c r="G119" s="2">
        <v>232327.23251970453</v>
      </c>
      <c r="H119" s="2">
        <v>187577.11801543104</v>
      </c>
      <c r="I119" s="2">
        <v>146281.84157530902</v>
      </c>
      <c r="J119" s="2">
        <v>136554.96377005585</v>
      </c>
    </row>
    <row r="120" spans="1:10" x14ac:dyDescent="0.15">
      <c r="A120" s="1">
        <v>6</v>
      </c>
      <c r="B120" s="1" t="s">
        <v>77</v>
      </c>
      <c r="C120" s="1">
        <v>2</v>
      </c>
      <c r="D120" s="1" t="s">
        <v>9</v>
      </c>
      <c r="E120" s="2">
        <v>5045.3750486162226</v>
      </c>
      <c r="F120" s="2">
        <v>17805.78981840318</v>
      </c>
      <c r="G120" s="2">
        <v>13920.771471935968</v>
      </c>
      <c r="H120" s="2">
        <v>10605.444255340424</v>
      </c>
      <c r="I120" s="2">
        <v>2660.9283391754821</v>
      </c>
      <c r="J120" s="2">
        <v>2638.6979483166228</v>
      </c>
    </row>
    <row r="121" spans="1:10" x14ac:dyDescent="0.15">
      <c r="A121" s="1">
        <v>6</v>
      </c>
      <c r="B121" s="1" t="s">
        <v>78</v>
      </c>
      <c r="C121" s="1">
        <v>3</v>
      </c>
      <c r="D121" s="1" t="s">
        <v>16</v>
      </c>
      <c r="E121" s="2">
        <v>30997.672981755324</v>
      </c>
      <c r="F121" s="2">
        <v>63326.872364486087</v>
      </c>
      <c r="G121" s="2">
        <v>108142.8356134168</v>
      </c>
      <c r="H121" s="2">
        <v>114560.70318782012</v>
      </c>
      <c r="I121" s="2">
        <v>100916.83647653025</v>
      </c>
      <c r="J121" s="2">
        <v>104369.72817544715</v>
      </c>
    </row>
    <row r="122" spans="1:10" x14ac:dyDescent="0.15">
      <c r="A122" s="1">
        <v>6</v>
      </c>
      <c r="B122" s="1" t="s">
        <v>79</v>
      </c>
      <c r="C122" s="1">
        <v>4</v>
      </c>
      <c r="D122" s="1" t="s">
        <v>17</v>
      </c>
      <c r="E122" s="2">
        <v>17220.799489473677</v>
      </c>
      <c r="F122" s="2">
        <v>42727.894126493964</v>
      </c>
      <c r="G122" s="2">
        <v>77371.913590307493</v>
      </c>
      <c r="H122" s="2">
        <v>46272.340298311836</v>
      </c>
      <c r="I122" s="2">
        <v>26536.654968225637</v>
      </c>
      <c r="J122" s="2">
        <v>22574.494141124371</v>
      </c>
    </row>
    <row r="123" spans="1:10" x14ac:dyDescent="0.15">
      <c r="A123" s="1">
        <v>6</v>
      </c>
      <c r="B123" s="1" t="s">
        <v>78</v>
      </c>
      <c r="C123" s="1">
        <v>5</v>
      </c>
      <c r="D123" s="1" t="s">
        <v>18</v>
      </c>
      <c r="E123" s="2">
        <v>1847.0280435550262</v>
      </c>
      <c r="F123" s="2">
        <v>6696.6395422008372</v>
      </c>
      <c r="G123" s="2">
        <v>11596.734405896652</v>
      </c>
      <c r="H123" s="2">
        <v>10312.855079266663</v>
      </c>
      <c r="I123" s="2">
        <v>8657.7347425401531</v>
      </c>
      <c r="J123" s="2">
        <v>6252.6655993959675</v>
      </c>
    </row>
    <row r="124" spans="1:10" x14ac:dyDescent="0.15">
      <c r="A124" s="1">
        <v>6</v>
      </c>
      <c r="B124" s="1" t="s">
        <v>78</v>
      </c>
      <c r="C124" s="1">
        <v>6</v>
      </c>
      <c r="D124" s="1" t="s">
        <v>2</v>
      </c>
      <c r="E124" s="2">
        <v>4544.8321811524556</v>
      </c>
      <c r="F124" s="2">
        <v>16794.93011830109</v>
      </c>
      <c r="G124" s="2">
        <v>40107.127522759802</v>
      </c>
      <c r="H124" s="2">
        <v>57461.781696774109</v>
      </c>
      <c r="I124" s="2">
        <v>39323.615480743618</v>
      </c>
      <c r="J124" s="2">
        <v>21009.400912413101</v>
      </c>
    </row>
    <row r="125" spans="1:10" x14ac:dyDescent="0.15">
      <c r="A125" s="1">
        <v>6</v>
      </c>
      <c r="B125" s="1" t="s">
        <v>78</v>
      </c>
      <c r="C125" s="1">
        <v>7</v>
      </c>
      <c r="D125" s="1" t="s">
        <v>19</v>
      </c>
      <c r="E125" s="2">
        <v>2198.8948480231556</v>
      </c>
      <c r="F125" s="2">
        <v>659.48790586067582</v>
      </c>
      <c r="G125" s="2">
        <v>3996.0393144164404</v>
      </c>
      <c r="H125" s="2">
        <v>4772.3719129186584</v>
      </c>
      <c r="I125" s="2">
        <v>3901.7369125483938</v>
      </c>
      <c r="J125" s="2">
        <v>2301.5280488717035</v>
      </c>
    </row>
    <row r="126" spans="1:10" x14ac:dyDescent="0.15">
      <c r="A126" s="1">
        <v>6</v>
      </c>
      <c r="B126" s="1" t="s">
        <v>78</v>
      </c>
      <c r="C126" s="1">
        <v>8</v>
      </c>
      <c r="D126" s="1" t="s">
        <v>20</v>
      </c>
      <c r="E126" s="2">
        <v>6595.8583322990798</v>
      </c>
      <c r="F126" s="2">
        <v>24495.146806085908</v>
      </c>
      <c r="G126" s="2">
        <v>37182.075130398509</v>
      </c>
      <c r="H126" s="2">
        <v>46768.000942027487</v>
      </c>
      <c r="I126" s="2">
        <v>33228.974071617995</v>
      </c>
      <c r="J126" s="2">
        <v>24103.15578627188</v>
      </c>
    </row>
    <row r="127" spans="1:10" x14ac:dyDescent="0.15">
      <c r="A127" s="1">
        <v>6</v>
      </c>
      <c r="B127" s="1" t="s">
        <v>78</v>
      </c>
      <c r="C127" s="1">
        <v>9</v>
      </c>
      <c r="D127" s="1" t="s">
        <v>21</v>
      </c>
      <c r="E127" s="2">
        <v>8511.3707697282007</v>
      </c>
      <c r="F127" s="2">
        <v>38031.701849978184</v>
      </c>
      <c r="G127" s="2">
        <v>32918.10859017029</v>
      </c>
      <c r="H127" s="2">
        <v>22221.432813466796</v>
      </c>
      <c r="I127" s="2">
        <v>31044.486603419209</v>
      </c>
      <c r="J127" s="2">
        <v>29091.997878356724</v>
      </c>
    </row>
    <row r="128" spans="1:10" x14ac:dyDescent="0.15">
      <c r="A128" s="1">
        <v>6</v>
      </c>
      <c r="B128" s="1" t="s">
        <v>78</v>
      </c>
      <c r="C128" s="1">
        <v>10</v>
      </c>
      <c r="D128" s="1" t="s">
        <v>22</v>
      </c>
      <c r="E128" s="2">
        <v>3078.903625383718</v>
      </c>
      <c r="F128" s="2">
        <v>12761.475410339775</v>
      </c>
      <c r="G128" s="2">
        <v>39642.470651373078</v>
      </c>
      <c r="H128" s="2">
        <v>36654.737437236894</v>
      </c>
      <c r="I128" s="2">
        <v>32649.881323369038</v>
      </c>
      <c r="J128" s="2">
        <v>27738.572347956055</v>
      </c>
    </row>
    <row r="129" spans="1:10" x14ac:dyDescent="0.15">
      <c r="A129" s="1">
        <v>6</v>
      </c>
      <c r="B129" s="1" t="s">
        <v>78</v>
      </c>
      <c r="C129" s="1">
        <v>11</v>
      </c>
      <c r="D129" s="1" t="s">
        <v>23</v>
      </c>
      <c r="E129" s="2">
        <v>9133.1377742171826</v>
      </c>
      <c r="F129" s="2">
        <v>26624.787605403941</v>
      </c>
      <c r="G129" s="2">
        <v>77429.409428878193</v>
      </c>
      <c r="H129" s="2">
        <v>103124.72356284781</v>
      </c>
      <c r="I129" s="2">
        <v>125105.86316662488</v>
      </c>
      <c r="J129" s="2">
        <v>70689.292003067429</v>
      </c>
    </row>
    <row r="130" spans="1:10" x14ac:dyDescent="0.15">
      <c r="A130" s="1">
        <v>6</v>
      </c>
      <c r="B130" s="1" t="s">
        <v>78</v>
      </c>
      <c r="C130" s="1">
        <v>12</v>
      </c>
      <c r="D130" s="1" t="s">
        <v>24</v>
      </c>
      <c r="E130" s="2">
        <v>11252.913735844268</v>
      </c>
      <c r="F130" s="2">
        <v>66687.497631365914</v>
      </c>
      <c r="G130" s="2">
        <v>274333.21393681987</v>
      </c>
      <c r="H130" s="2">
        <v>346937.64395002229</v>
      </c>
      <c r="I130" s="2">
        <v>340045.03169205389</v>
      </c>
      <c r="J130" s="2">
        <v>202493.36808490727</v>
      </c>
    </row>
    <row r="131" spans="1:10" x14ac:dyDescent="0.15">
      <c r="A131" s="1">
        <v>6</v>
      </c>
      <c r="B131" s="1" t="s">
        <v>78</v>
      </c>
      <c r="C131" s="1">
        <v>13</v>
      </c>
      <c r="D131" s="1" t="s">
        <v>25</v>
      </c>
      <c r="E131" s="2">
        <v>1172.2511023062018</v>
      </c>
      <c r="F131" s="2">
        <v>13237.606742504648</v>
      </c>
      <c r="G131" s="2">
        <v>30012.593560208043</v>
      </c>
      <c r="H131" s="2">
        <v>40797.007241714215</v>
      </c>
      <c r="I131" s="2">
        <v>51232.068091212714</v>
      </c>
      <c r="J131" s="2">
        <v>40746.354048203495</v>
      </c>
    </row>
    <row r="132" spans="1:10" x14ac:dyDescent="0.15">
      <c r="A132" s="1">
        <v>6</v>
      </c>
      <c r="B132" s="1" t="s">
        <v>78</v>
      </c>
      <c r="C132" s="1">
        <v>14</v>
      </c>
      <c r="D132" s="1" t="s">
        <v>26</v>
      </c>
      <c r="E132" s="2">
        <v>581.04066802022669</v>
      </c>
      <c r="F132" s="2">
        <v>6294.896375363468</v>
      </c>
      <c r="G132" s="2">
        <v>20910.672307670113</v>
      </c>
      <c r="H132" s="2">
        <v>18382.281643438619</v>
      </c>
      <c r="I132" s="2">
        <v>15693.980913362248</v>
      </c>
      <c r="J132" s="2">
        <v>14311.153419412713</v>
      </c>
    </row>
    <row r="133" spans="1:10" x14ac:dyDescent="0.15">
      <c r="A133" s="1">
        <v>6</v>
      </c>
      <c r="B133" s="1" t="s">
        <v>78</v>
      </c>
      <c r="C133" s="1">
        <v>15</v>
      </c>
      <c r="D133" s="1" t="s">
        <v>27</v>
      </c>
      <c r="E133" s="2">
        <v>15044.013751405588</v>
      </c>
      <c r="F133" s="2">
        <v>64335.035644804855</v>
      </c>
      <c r="G133" s="2">
        <v>104522.25082258189</v>
      </c>
      <c r="H133" s="2">
        <v>111347.21320373233</v>
      </c>
      <c r="I133" s="2">
        <v>74381.708201962581</v>
      </c>
      <c r="J133" s="2">
        <v>65198.531390945784</v>
      </c>
    </row>
    <row r="134" spans="1:10" x14ac:dyDescent="0.15">
      <c r="A134" s="1">
        <v>6</v>
      </c>
      <c r="B134" s="1" t="s">
        <v>77</v>
      </c>
      <c r="C134" s="1">
        <v>16</v>
      </c>
      <c r="D134" s="1" t="s">
        <v>10</v>
      </c>
      <c r="E134" s="2">
        <v>63088.642795719265</v>
      </c>
      <c r="F134" s="2">
        <v>270865.46241954924</v>
      </c>
      <c r="G134" s="2">
        <v>440381.84120050847</v>
      </c>
      <c r="H134" s="2">
        <v>429544.26635170716</v>
      </c>
      <c r="I134" s="2">
        <v>214616.92528644807</v>
      </c>
      <c r="J134" s="2">
        <v>223789.39345855935</v>
      </c>
    </row>
    <row r="135" spans="1:10" x14ac:dyDescent="0.15">
      <c r="A135" s="1">
        <v>6</v>
      </c>
      <c r="B135" s="1" t="s">
        <v>77</v>
      </c>
      <c r="C135" s="1">
        <v>17</v>
      </c>
      <c r="D135" s="1" t="s">
        <v>11</v>
      </c>
      <c r="E135" s="2">
        <v>8389.1248596115674</v>
      </c>
      <c r="F135" s="2">
        <v>40298.928817507491</v>
      </c>
      <c r="G135" s="2">
        <v>73924.429458157872</v>
      </c>
      <c r="H135" s="2">
        <v>96908.778739856789</v>
      </c>
      <c r="I135" s="2">
        <v>60393.506026836258</v>
      </c>
      <c r="J135" s="2">
        <v>74374.995486171902</v>
      </c>
    </row>
    <row r="136" spans="1:10" x14ac:dyDescent="0.15">
      <c r="A136" s="1">
        <v>6</v>
      </c>
      <c r="B136" s="1" t="s">
        <v>77</v>
      </c>
      <c r="C136" s="1">
        <v>18</v>
      </c>
      <c r="D136" s="1" t="s">
        <v>12</v>
      </c>
      <c r="E136" s="2">
        <v>67344.093604088222</v>
      </c>
      <c r="F136" s="2">
        <v>237165.12006163877</v>
      </c>
      <c r="G136" s="2">
        <v>337110.54710132978</v>
      </c>
      <c r="H136" s="2">
        <v>350290.74825343362</v>
      </c>
      <c r="I136" s="2">
        <v>320758.50284221652</v>
      </c>
      <c r="J136" s="2">
        <v>276339.77851922822</v>
      </c>
    </row>
    <row r="137" spans="1:10" x14ac:dyDescent="0.15">
      <c r="A137" s="1">
        <v>6</v>
      </c>
      <c r="B137" s="1" t="s">
        <v>77</v>
      </c>
      <c r="C137" s="1">
        <v>19</v>
      </c>
      <c r="D137" s="1" t="s">
        <v>13</v>
      </c>
      <c r="E137" s="2">
        <v>27713.481969172466</v>
      </c>
      <c r="F137" s="2">
        <v>90762.531368294716</v>
      </c>
      <c r="G137" s="2">
        <v>153747.06933841464</v>
      </c>
      <c r="H137" s="2">
        <v>170432.0852318125</v>
      </c>
      <c r="I137" s="2">
        <v>146974.39966530219</v>
      </c>
      <c r="J137" s="2">
        <v>139106.72372172255</v>
      </c>
    </row>
    <row r="138" spans="1:10" x14ac:dyDescent="0.15">
      <c r="A138" s="1">
        <v>6</v>
      </c>
      <c r="B138" s="1" t="s">
        <v>77</v>
      </c>
      <c r="C138" s="1">
        <v>20</v>
      </c>
      <c r="D138" s="1" t="s">
        <v>14</v>
      </c>
      <c r="E138" s="2">
        <v>8307.5960141487321</v>
      </c>
      <c r="F138" s="2">
        <v>38041.628440461049</v>
      </c>
      <c r="G138" s="2">
        <v>53392.847197327304</v>
      </c>
      <c r="H138" s="2">
        <v>48824.898691559581</v>
      </c>
      <c r="I138" s="2">
        <v>46179.783279593481</v>
      </c>
      <c r="J138" s="2">
        <v>48664.931658684793</v>
      </c>
    </row>
    <row r="139" spans="1:10" x14ac:dyDescent="0.15">
      <c r="A139" s="1">
        <v>6</v>
      </c>
      <c r="B139" s="1" t="s">
        <v>80</v>
      </c>
      <c r="C139" s="1">
        <v>21</v>
      </c>
      <c r="D139" s="1" t="s">
        <v>15</v>
      </c>
      <c r="E139" s="2">
        <v>33714.504532116749</v>
      </c>
      <c r="F139" s="2">
        <v>98811.815184764375</v>
      </c>
      <c r="G139" s="2">
        <v>166029.61081442374</v>
      </c>
      <c r="H139" s="2">
        <v>201846.83632949501</v>
      </c>
      <c r="I139" s="2">
        <v>181091.44436482168</v>
      </c>
      <c r="J139" s="2">
        <v>175995.43540645644</v>
      </c>
    </row>
    <row r="140" spans="1:10" x14ac:dyDescent="0.15">
      <c r="A140" s="1">
        <v>6</v>
      </c>
      <c r="B140" s="1" t="s">
        <v>75</v>
      </c>
      <c r="C140" s="1">
        <v>22</v>
      </c>
      <c r="D140" s="1" t="s">
        <v>7</v>
      </c>
      <c r="E140" s="2">
        <v>64300.485522705036</v>
      </c>
      <c r="F140" s="2">
        <v>315345.95888158854</v>
      </c>
      <c r="G140" s="2">
        <v>534103.11676809692</v>
      </c>
      <c r="H140" s="2">
        <v>774185.47304953763</v>
      </c>
      <c r="I140" s="2">
        <v>876536.67662918218</v>
      </c>
      <c r="J140" s="2">
        <v>856514.65869444131</v>
      </c>
    </row>
    <row r="141" spans="1:10" x14ac:dyDescent="0.15">
      <c r="A141" s="1">
        <v>6</v>
      </c>
      <c r="B141" s="1" t="s">
        <v>75</v>
      </c>
      <c r="C141" s="1">
        <v>23</v>
      </c>
      <c r="D141" s="1" t="s">
        <v>28</v>
      </c>
      <c r="E141" s="2">
        <v>56336.703410597933</v>
      </c>
      <c r="F141" s="2">
        <v>249255.12279417639</v>
      </c>
      <c r="G141" s="2">
        <v>383004.50054029102</v>
      </c>
      <c r="H141" s="2">
        <v>523122.188491215</v>
      </c>
      <c r="I141" s="2">
        <v>542263.82820218441</v>
      </c>
      <c r="J141" s="2">
        <v>528063.8985566888</v>
      </c>
    </row>
    <row r="142" spans="1:10" x14ac:dyDescent="0.15">
      <c r="A142" s="1">
        <v>7</v>
      </c>
      <c r="B142" s="1" t="s">
        <v>82</v>
      </c>
      <c r="C142" s="1">
        <v>1</v>
      </c>
      <c r="D142" s="1" t="s">
        <v>8</v>
      </c>
      <c r="E142" s="2">
        <v>144721.26941547878</v>
      </c>
      <c r="F142" s="2">
        <v>278837.65520957345</v>
      </c>
      <c r="G142" s="2">
        <v>283279.27358906693</v>
      </c>
      <c r="H142" s="2">
        <v>200240.14083807086</v>
      </c>
      <c r="I142" s="2">
        <v>173681.56467239012</v>
      </c>
      <c r="J142" s="2">
        <v>164985.62247139183</v>
      </c>
    </row>
    <row r="143" spans="1:10" x14ac:dyDescent="0.15">
      <c r="A143" s="1">
        <v>7</v>
      </c>
      <c r="B143" s="1" t="s">
        <v>83</v>
      </c>
      <c r="C143" s="1">
        <v>2</v>
      </c>
      <c r="D143" s="1" t="s">
        <v>9</v>
      </c>
      <c r="E143" s="2">
        <v>9298.4359676372587</v>
      </c>
      <c r="F143" s="2">
        <v>18290.734463598987</v>
      </c>
      <c r="G143" s="2">
        <v>21098.574870286666</v>
      </c>
      <c r="H143" s="2">
        <v>9207.0795511124707</v>
      </c>
      <c r="I143" s="2">
        <v>2346.1278841339995</v>
      </c>
      <c r="J143" s="2">
        <v>2375.3589408212647</v>
      </c>
    </row>
    <row r="144" spans="1:10" x14ac:dyDescent="0.15">
      <c r="A144" s="1">
        <v>7</v>
      </c>
      <c r="B144" s="1" t="s">
        <v>84</v>
      </c>
      <c r="C144" s="1">
        <v>3</v>
      </c>
      <c r="D144" s="1" t="s">
        <v>16</v>
      </c>
      <c r="E144" s="2">
        <v>61553.779911265301</v>
      </c>
      <c r="F144" s="2">
        <v>175940.92111178953</v>
      </c>
      <c r="G144" s="2">
        <v>235037.43587556132</v>
      </c>
      <c r="H144" s="2">
        <v>511009.34418282972</v>
      </c>
      <c r="I144" s="2">
        <v>330295.61498992902</v>
      </c>
      <c r="J144" s="2">
        <v>317171.35693546419</v>
      </c>
    </row>
    <row r="145" spans="1:10" x14ac:dyDescent="0.15">
      <c r="A145" s="1">
        <v>7</v>
      </c>
      <c r="B145" s="1" t="s">
        <v>84</v>
      </c>
      <c r="C145" s="1">
        <v>4</v>
      </c>
      <c r="D145" s="1" t="s">
        <v>17</v>
      </c>
      <c r="E145" s="2">
        <v>23935.145394576586</v>
      </c>
      <c r="F145" s="2">
        <v>59054.439629490189</v>
      </c>
      <c r="G145" s="2">
        <v>98178.137671452889</v>
      </c>
      <c r="H145" s="2">
        <v>42794.187481805173</v>
      </c>
      <c r="I145" s="2">
        <v>26591.08321655406</v>
      </c>
      <c r="J145" s="2">
        <v>22428.871569228315</v>
      </c>
    </row>
    <row r="146" spans="1:10" x14ac:dyDescent="0.15">
      <c r="A146" s="1">
        <v>7</v>
      </c>
      <c r="B146" s="1" t="s">
        <v>85</v>
      </c>
      <c r="C146" s="1">
        <v>5</v>
      </c>
      <c r="D146" s="1" t="s">
        <v>18</v>
      </c>
      <c r="E146" s="2">
        <v>7417.7348703938251</v>
      </c>
      <c r="F146" s="2">
        <v>31231.757596527572</v>
      </c>
      <c r="G146" s="2">
        <v>39048.004464425474</v>
      </c>
      <c r="H146" s="2">
        <v>47839.199810137412</v>
      </c>
      <c r="I146" s="2">
        <v>38589.090458526058</v>
      </c>
      <c r="J146" s="2">
        <v>36095.921527402432</v>
      </c>
    </row>
    <row r="147" spans="1:10" x14ac:dyDescent="0.15">
      <c r="A147" s="1">
        <v>7</v>
      </c>
      <c r="B147" s="1" t="s">
        <v>84</v>
      </c>
      <c r="C147" s="1">
        <v>6</v>
      </c>
      <c r="D147" s="1" t="s">
        <v>2</v>
      </c>
      <c r="E147" s="2">
        <v>22351.183011613859</v>
      </c>
      <c r="F147" s="2">
        <v>86404.913067300004</v>
      </c>
      <c r="G147" s="2">
        <v>133902.38346767626</v>
      </c>
      <c r="H147" s="2">
        <v>203027.17022807791</v>
      </c>
      <c r="I147" s="2">
        <v>103704.49139439256</v>
      </c>
      <c r="J147" s="2">
        <v>100874.42573735546</v>
      </c>
    </row>
    <row r="148" spans="1:10" x14ac:dyDescent="0.15">
      <c r="A148" s="1">
        <v>7</v>
      </c>
      <c r="B148" s="1" t="s">
        <v>86</v>
      </c>
      <c r="C148" s="1">
        <v>7</v>
      </c>
      <c r="D148" s="1" t="s">
        <v>19</v>
      </c>
      <c r="E148" s="2">
        <v>5668.5306836493855</v>
      </c>
      <c r="F148" s="2">
        <v>1738.32658263908</v>
      </c>
      <c r="G148" s="2">
        <v>8123.6033860757061</v>
      </c>
      <c r="H148" s="2">
        <v>11267.578977178684</v>
      </c>
      <c r="I148" s="2">
        <v>2522.3479530158065</v>
      </c>
      <c r="J148" s="2">
        <v>4116.2523019724622</v>
      </c>
    </row>
    <row r="149" spans="1:10" x14ac:dyDescent="0.15">
      <c r="A149" s="1">
        <v>7</v>
      </c>
      <c r="B149" s="1" t="s">
        <v>84</v>
      </c>
      <c r="C149" s="1">
        <v>8</v>
      </c>
      <c r="D149" s="1" t="s">
        <v>20</v>
      </c>
      <c r="E149" s="2">
        <v>14114.479574801328</v>
      </c>
      <c r="F149" s="2">
        <v>44637.483565126167</v>
      </c>
      <c r="G149" s="2">
        <v>72411.379326068287</v>
      </c>
      <c r="H149" s="2">
        <v>84441.023802556403</v>
      </c>
      <c r="I149" s="2">
        <v>81826.503909417443</v>
      </c>
      <c r="J149" s="2">
        <v>58057.732638607893</v>
      </c>
    </row>
    <row r="150" spans="1:10" x14ac:dyDescent="0.15">
      <c r="A150" s="1">
        <v>7</v>
      </c>
      <c r="B150" s="1" t="s">
        <v>84</v>
      </c>
      <c r="C150" s="1">
        <v>9</v>
      </c>
      <c r="D150" s="1" t="s">
        <v>21</v>
      </c>
      <c r="E150" s="2">
        <v>9068.0252934032997</v>
      </c>
      <c r="F150" s="2">
        <v>52331.729003257518</v>
      </c>
      <c r="G150" s="2">
        <v>80045.242187825308</v>
      </c>
      <c r="H150" s="2">
        <v>78756.642156635848</v>
      </c>
      <c r="I150" s="2">
        <v>72243.014677931758</v>
      </c>
      <c r="J150" s="2">
        <v>53831.938821176343</v>
      </c>
    </row>
    <row r="151" spans="1:10" x14ac:dyDescent="0.15">
      <c r="A151" s="1">
        <v>7</v>
      </c>
      <c r="B151" s="1" t="s">
        <v>84</v>
      </c>
      <c r="C151" s="1">
        <v>10</v>
      </c>
      <c r="D151" s="1" t="s">
        <v>22</v>
      </c>
      <c r="E151" s="2">
        <v>8598.4590730642576</v>
      </c>
      <c r="F151" s="2">
        <v>30546.037277756612</v>
      </c>
      <c r="G151" s="2">
        <v>79421.017035542754</v>
      </c>
      <c r="H151" s="2">
        <v>83899.391393458209</v>
      </c>
      <c r="I151" s="2">
        <v>79324.310745627619</v>
      </c>
      <c r="J151" s="2">
        <v>66459.545294300682</v>
      </c>
    </row>
    <row r="152" spans="1:10" x14ac:dyDescent="0.15">
      <c r="A152" s="1">
        <v>7</v>
      </c>
      <c r="B152" s="1" t="s">
        <v>84</v>
      </c>
      <c r="C152" s="1">
        <v>11</v>
      </c>
      <c r="D152" s="1" t="s">
        <v>23</v>
      </c>
      <c r="E152" s="2">
        <v>6924.5995716796833</v>
      </c>
      <c r="F152" s="2">
        <v>32596.607626024717</v>
      </c>
      <c r="G152" s="2">
        <v>117072.08838337773</v>
      </c>
      <c r="H152" s="2">
        <v>119826.1765237236</v>
      </c>
      <c r="I152" s="2">
        <v>180114.71589729027</v>
      </c>
      <c r="J152" s="2">
        <v>120805.33692634664</v>
      </c>
    </row>
    <row r="153" spans="1:10" x14ac:dyDescent="0.15">
      <c r="A153" s="1">
        <v>7</v>
      </c>
      <c r="B153" s="1" t="s">
        <v>84</v>
      </c>
      <c r="C153" s="1">
        <v>12</v>
      </c>
      <c r="D153" s="1" t="s">
        <v>24</v>
      </c>
      <c r="E153" s="2">
        <v>26422.894026753482</v>
      </c>
      <c r="F153" s="2">
        <v>159202.16419548466</v>
      </c>
      <c r="G153" s="2">
        <v>495079.5900389225</v>
      </c>
      <c r="H153" s="2">
        <v>606124.51774610323</v>
      </c>
      <c r="I153" s="2">
        <v>506311.74977730884</v>
      </c>
      <c r="J153" s="2">
        <v>377203.88659823156</v>
      </c>
    </row>
    <row r="154" spans="1:10" x14ac:dyDescent="0.15">
      <c r="A154" s="1">
        <v>7</v>
      </c>
      <c r="B154" s="1" t="s">
        <v>84</v>
      </c>
      <c r="C154" s="1">
        <v>13</v>
      </c>
      <c r="D154" s="1" t="s">
        <v>25</v>
      </c>
      <c r="E154" s="2">
        <v>1684.2668026033264</v>
      </c>
      <c r="F154" s="2">
        <v>24899.525942042699</v>
      </c>
      <c r="G154" s="2">
        <v>61330.415626035865</v>
      </c>
      <c r="H154" s="2">
        <v>114573.62263829909</v>
      </c>
      <c r="I154" s="2">
        <v>181757.73839323808</v>
      </c>
      <c r="J154" s="2">
        <v>123954.48512941544</v>
      </c>
    </row>
    <row r="155" spans="1:10" x14ac:dyDescent="0.15">
      <c r="A155" s="1">
        <v>7</v>
      </c>
      <c r="B155" s="1" t="s">
        <v>84</v>
      </c>
      <c r="C155" s="1">
        <v>14</v>
      </c>
      <c r="D155" s="1" t="s">
        <v>26</v>
      </c>
      <c r="E155" s="2">
        <v>5675.9939086466266</v>
      </c>
      <c r="F155" s="2">
        <v>60162.913121767997</v>
      </c>
      <c r="G155" s="2">
        <v>53573.08273731466</v>
      </c>
      <c r="H155" s="2">
        <v>50951.782055397518</v>
      </c>
      <c r="I155" s="2">
        <v>90283.181533113413</v>
      </c>
      <c r="J155" s="2">
        <v>69929.01256639944</v>
      </c>
    </row>
    <row r="156" spans="1:10" x14ac:dyDescent="0.15">
      <c r="A156" s="1">
        <v>7</v>
      </c>
      <c r="B156" s="1" t="s">
        <v>84</v>
      </c>
      <c r="C156" s="1">
        <v>15</v>
      </c>
      <c r="D156" s="1" t="s">
        <v>27</v>
      </c>
      <c r="E156" s="2">
        <v>26049.319066607601</v>
      </c>
      <c r="F156" s="2">
        <v>101418.30216486542</v>
      </c>
      <c r="G156" s="2">
        <v>214802.21594766277</v>
      </c>
      <c r="H156" s="2">
        <v>218845.13947536211</v>
      </c>
      <c r="I156" s="2">
        <v>182565.01423205025</v>
      </c>
      <c r="J156" s="2">
        <v>158667.78762590772</v>
      </c>
    </row>
    <row r="157" spans="1:10" x14ac:dyDescent="0.15">
      <c r="A157" s="1">
        <v>7</v>
      </c>
      <c r="B157" s="1" t="s">
        <v>82</v>
      </c>
      <c r="C157" s="1">
        <v>16</v>
      </c>
      <c r="D157" s="1" t="s">
        <v>10</v>
      </c>
      <c r="E157" s="2">
        <v>97212.104724388148</v>
      </c>
      <c r="F157" s="2">
        <v>483946.91876979842</v>
      </c>
      <c r="G157" s="2">
        <v>859606.99691631994</v>
      </c>
      <c r="H157" s="2">
        <v>621296.30854897341</v>
      </c>
      <c r="I157" s="2">
        <v>401469.51835392701</v>
      </c>
      <c r="J157" s="2">
        <v>407188.22931919136</v>
      </c>
    </row>
    <row r="158" spans="1:10" x14ac:dyDescent="0.15">
      <c r="A158" s="1">
        <v>7</v>
      </c>
      <c r="B158" s="1" t="s">
        <v>82</v>
      </c>
      <c r="C158" s="1">
        <v>17</v>
      </c>
      <c r="D158" s="1" t="s">
        <v>11</v>
      </c>
      <c r="E158" s="2">
        <v>43266.584146861343</v>
      </c>
      <c r="F158" s="2">
        <v>226304.56686123347</v>
      </c>
      <c r="G158" s="2">
        <v>503975.43249111518</v>
      </c>
      <c r="H158" s="2">
        <v>667616.07927184971</v>
      </c>
      <c r="I158" s="2">
        <v>504088.77618524025</v>
      </c>
      <c r="J158" s="2">
        <v>569315.54684726696</v>
      </c>
    </row>
    <row r="159" spans="1:10" x14ac:dyDescent="0.15">
      <c r="A159" s="1">
        <v>7</v>
      </c>
      <c r="B159" s="1" t="s">
        <v>82</v>
      </c>
      <c r="C159" s="1">
        <v>18</v>
      </c>
      <c r="D159" s="1" t="s">
        <v>12</v>
      </c>
      <c r="E159" s="2">
        <v>102146.74038043205</v>
      </c>
      <c r="F159" s="2">
        <v>408396.113003109</v>
      </c>
      <c r="G159" s="2">
        <v>516765.95402165002</v>
      </c>
      <c r="H159" s="2">
        <v>603970.71956406697</v>
      </c>
      <c r="I159" s="2">
        <v>551175.53582099138</v>
      </c>
      <c r="J159" s="2">
        <v>474568.79337804549</v>
      </c>
    </row>
    <row r="160" spans="1:10" x14ac:dyDescent="0.15">
      <c r="A160" s="1">
        <v>7</v>
      </c>
      <c r="B160" s="1" t="s">
        <v>82</v>
      </c>
      <c r="C160" s="1">
        <v>19</v>
      </c>
      <c r="D160" s="1" t="s">
        <v>13</v>
      </c>
      <c r="E160" s="2">
        <v>32904.583424411401</v>
      </c>
      <c r="F160" s="2">
        <v>147425.2285223229</v>
      </c>
      <c r="G160" s="2">
        <v>225422.95354931222</v>
      </c>
      <c r="H160" s="2">
        <v>266774.20223117864</v>
      </c>
      <c r="I160" s="2">
        <v>248067.55352333901</v>
      </c>
      <c r="J160" s="2">
        <v>232370.88482467533</v>
      </c>
    </row>
    <row r="161" spans="1:10" x14ac:dyDescent="0.15">
      <c r="A161" s="1">
        <v>7</v>
      </c>
      <c r="B161" s="1" t="s">
        <v>82</v>
      </c>
      <c r="C161" s="1">
        <v>20</v>
      </c>
      <c r="D161" s="1" t="s">
        <v>14</v>
      </c>
      <c r="E161" s="2">
        <v>15274.675361060286</v>
      </c>
      <c r="F161" s="2">
        <v>60501.040139993871</v>
      </c>
      <c r="G161" s="2">
        <v>97914.370393014309</v>
      </c>
      <c r="H161" s="2">
        <v>81681.926340688166</v>
      </c>
      <c r="I161" s="2">
        <v>79850.644983713355</v>
      </c>
      <c r="J161" s="2">
        <v>84667.529874562053</v>
      </c>
    </row>
    <row r="162" spans="1:10" x14ac:dyDescent="0.15">
      <c r="A162" s="1">
        <v>7</v>
      </c>
      <c r="B162" s="1" t="s">
        <v>82</v>
      </c>
      <c r="C162" s="1">
        <v>21</v>
      </c>
      <c r="D162" s="1" t="s">
        <v>15</v>
      </c>
      <c r="E162" s="2">
        <v>57291.645834314273</v>
      </c>
      <c r="F162" s="2">
        <v>173297.42269548945</v>
      </c>
      <c r="G162" s="2">
        <v>311011.42543548864</v>
      </c>
      <c r="H162" s="2">
        <v>398119.20889433962</v>
      </c>
      <c r="I162" s="2">
        <v>382175.56094304653</v>
      </c>
      <c r="J162" s="2">
        <v>362692.75589851005</v>
      </c>
    </row>
    <row r="163" spans="1:10" x14ac:dyDescent="0.15">
      <c r="A163" s="1">
        <v>7</v>
      </c>
      <c r="B163" s="1" t="s">
        <v>81</v>
      </c>
      <c r="C163" s="1">
        <v>22</v>
      </c>
      <c r="D163" s="1" t="s">
        <v>7</v>
      </c>
      <c r="E163" s="2">
        <v>84536.152739269863</v>
      </c>
      <c r="F163" s="2">
        <v>507845.75517213921</v>
      </c>
      <c r="G163" s="2">
        <v>948998.30519298383</v>
      </c>
      <c r="H163" s="2">
        <v>1379678.0635407511</v>
      </c>
      <c r="I163" s="2">
        <v>1562660.3000744144</v>
      </c>
      <c r="J163" s="2">
        <v>1527248.0274927304</v>
      </c>
    </row>
    <row r="164" spans="1:10" x14ac:dyDescent="0.15">
      <c r="A164" s="1">
        <v>7</v>
      </c>
      <c r="B164" s="1" t="s">
        <v>81</v>
      </c>
      <c r="C164" s="1">
        <v>23</v>
      </c>
      <c r="D164" s="1" t="s">
        <v>28</v>
      </c>
      <c r="E164" s="2">
        <v>86999.241422512277</v>
      </c>
      <c r="F164" s="2">
        <v>388884.98814766319</v>
      </c>
      <c r="G164" s="2">
        <v>603142.18744693894</v>
      </c>
      <c r="H164" s="2">
        <v>804490.68039898959</v>
      </c>
      <c r="I164" s="2">
        <v>848242.05579931417</v>
      </c>
      <c r="J164" s="2">
        <v>828329.47008204449</v>
      </c>
    </row>
    <row r="165" spans="1:10" x14ac:dyDescent="0.15">
      <c r="A165" s="1">
        <v>8</v>
      </c>
      <c r="B165" s="1" t="s">
        <v>88</v>
      </c>
      <c r="C165" s="1">
        <v>1</v>
      </c>
      <c r="D165" s="1" t="s">
        <v>8</v>
      </c>
      <c r="E165" s="2">
        <v>149366.84333179923</v>
      </c>
      <c r="F165" s="2">
        <v>337700.69276295567</v>
      </c>
      <c r="G165" s="2">
        <v>382005.42170011252</v>
      </c>
      <c r="H165" s="2">
        <v>305848.78799075074</v>
      </c>
      <c r="I165" s="2">
        <v>298601.00620274595</v>
      </c>
      <c r="J165" s="2">
        <v>279903.43077118369</v>
      </c>
    </row>
    <row r="166" spans="1:10" x14ac:dyDescent="0.15">
      <c r="A166" s="1">
        <v>8</v>
      </c>
      <c r="B166" s="1" t="s">
        <v>89</v>
      </c>
      <c r="C166" s="1">
        <v>2</v>
      </c>
      <c r="D166" s="1" t="s">
        <v>9</v>
      </c>
      <c r="E166" s="2">
        <v>24874.074683159011</v>
      </c>
      <c r="F166" s="2">
        <v>17714.888472652441</v>
      </c>
      <c r="G166" s="2">
        <v>19901.170055820057</v>
      </c>
      <c r="H166" s="2">
        <v>13201.307552140495</v>
      </c>
      <c r="I166" s="2">
        <v>8851.0174452361061</v>
      </c>
      <c r="J166" s="2">
        <v>8166.7624450624862</v>
      </c>
    </row>
    <row r="167" spans="1:10" x14ac:dyDescent="0.15">
      <c r="A167" s="1">
        <v>8</v>
      </c>
      <c r="B167" s="1" t="s">
        <v>90</v>
      </c>
      <c r="C167" s="1">
        <v>3</v>
      </c>
      <c r="D167" s="1" t="s">
        <v>16</v>
      </c>
      <c r="E167" s="2">
        <v>61116.533374130282</v>
      </c>
      <c r="F167" s="2">
        <v>240995.24970554232</v>
      </c>
      <c r="G167" s="2">
        <v>427564.68975668651</v>
      </c>
      <c r="H167" s="2">
        <v>602295.48503275064</v>
      </c>
      <c r="I167" s="2">
        <v>565884.99382731447</v>
      </c>
      <c r="J167" s="2">
        <v>581828.49542865285</v>
      </c>
    </row>
    <row r="168" spans="1:10" x14ac:dyDescent="0.15">
      <c r="A168" s="1">
        <v>8</v>
      </c>
      <c r="B168" s="1" t="s">
        <v>90</v>
      </c>
      <c r="C168" s="1">
        <v>4</v>
      </c>
      <c r="D168" s="1" t="s">
        <v>17</v>
      </c>
      <c r="E168" s="2">
        <v>13770.459606929217</v>
      </c>
      <c r="F168" s="2">
        <v>34491.272335921603</v>
      </c>
      <c r="G168" s="2">
        <v>50199.693126830054</v>
      </c>
      <c r="H168" s="2">
        <v>34921.333702140961</v>
      </c>
      <c r="I168" s="2">
        <v>18674.607701421501</v>
      </c>
      <c r="J168" s="2">
        <v>14364.144141973808</v>
      </c>
    </row>
    <row r="169" spans="1:10" x14ac:dyDescent="0.15">
      <c r="A169" s="1">
        <v>8</v>
      </c>
      <c r="B169" s="1" t="s">
        <v>90</v>
      </c>
      <c r="C169" s="1">
        <v>5</v>
      </c>
      <c r="D169" s="1" t="s">
        <v>18</v>
      </c>
      <c r="E169" s="2">
        <v>5584.7772855318772</v>
      </c>
      <c r="F169" s="2">
        <v>34405.827150007506</v>
      </c>
      <c r="G169" s="2">
        <v>73410.074940170933</v>
      </c>
      <c r="H169" s="2">
        <v>79107.742767885662</v>
      </c>
      <c r="I169" s="2">
        <v>56127.511801993947</v>
      </c>
      <c r="J169" s="2">
        <v>49862.316540995664</v>
      </c>
    </row>
    <row r="170" spans="1:10" x14ac:dyDescent="0.15">
      <c r="A170" s="1">
        <v>8</v>
      </c>
      <c r="B170" s="1" t="s">
        <v>90</v>
      </c>
      <c r="C170" s="1">
        <v>6</v>
      </c>
      <c r="D170" s="1" t="s">
        <v>2</v>
      </c>
      <c r="E170" s="2">
        <v>3997.4010984339752</v>
      </c>
      <c r="F170" s="2">
        <v>101182.17893621937</v>
      </c>
      <c r="G170" s="2">
        <v>300389.05660670158</v>
      </c>
      <c r="H170" s="2">
        <v>413991.70376261225</v>
      </c>
      <c r="I170" s="2">
        <v>251815.84435930633</v>
      </c>
      <c r="J170" s="2">
        <v>260249.87166503427</v>
      </c>
    </row>
    <row r="171" spans="1:10" x14ac:dyDescent="0.15">
      <c r="A171" s="1">
        <v>8</v>
      </c>
      <c r="B171" s="1" t="s">
        <v>90</v>
      </c>
      <c r="C171" s="1">
        <v>7</v>
      </c>
      <c r="D171" s="1" t="s">
        <v>19</v>
      </c>
      <c r="E171" s="2">
        <v>848.1480582996785</v>
      </c>
      <c r="F171" s="2">
        <v>5340.7304764647306</v>
      </c>
      <c r="G171" s="2">
        <v>9903.6328753512371</v>
      </c>
      <c r="H171" s="2">
        <v>106482.86915036537</v>
      </c>
      <c r="I171" s="2">
        <v>156864.21527368322</v>
      </c>
      <c r="J171" s="2">
        <v>68040.114861280003</v>
      </c>
    </row>
    <row r="172" spans="1:10" x14ac:dyDescent="0.15">
      <c r="A172" s="1">
        <v>8</v>
      </c>
      <c r="B172" s="1" t="s">
        <v>90</v>
      </c>
      <c r="C172" s="1">
        <v>8</v>
      </c>
      <c r="D172" s="1" t="s">
        <v>20</v>
      </c>
      <c r="E172" s="2">
        <v>23011.02975538214</v>
      </c>
      <c r="F172" s="2">
        <v>81218.668517960614</v>
      </c>
      <c r="G172" s="2">
        <v>242949.6405720716</v>
      </c>
      <c r="H172" s="2">
        <v>139566.27711067346</v>
      </c>
      <c r="I172" s="2">
        <v>115155.78054539178</v>
      </c>
      <c r="J172" s="2">
        <v>89015.435081747215</v>
      </c>
    </row>
    <row r="173" spans="1:10" x14ac:dyDescent="0.15">
      <c r="A173" s="1">
        <v>8</v>
      </c>
      <c r="B173" s="1" t="s">
        <v>90</v>
      </c>
      <c r="C173" s="1">
        <v>9</v>
      </c>
      <c r="D173" s="1" t="s">
        <v>21</v>
      </c>
      <c r="E173" s="2">
        <v>84147.566730497958</v>
      </c>
      <c r="F173" s="2">
        <v>321977.37205872918</v>
      </c>
      <c r="G173" s="2">
        <v>490339.65654507041</v>
      </c>
      <c r="H173" s="2">
        <v>478938.41068760277</v>
      </c>
      <c r="I173" s="2">
        <v>434988.69792878884</v>
      </c>
      <c r="J173" s="2">
        <v>200871.26986226148</v>
      </c>
    </row>
    <row r="174" spans="1:10" x14ac:dyDescent="0.15">
      <c r="A174" s="1">
        <v>8</v>
      </c>
      <c r="B174" s="1" t="s">
        <v>90</v>
      </c>
      <c r="C174" s="1">
        <v>10</v>
      </c>
      <c r="D174" s="1" t="s">
        <v>22</v>
      </c>
      <c r="E174" s="2">
        <v>12620.818349419527</v>
      </c>
      <c r="F174" s="2">
        <v>60759.234154299702</v>
      </c>
      <c r="G174" s="2">
        <v>166817.23075847232</v>
      </c>
      <c r="H174" s="2">
        <v>226978.5529183085</v>
      </c>
      <c r="I174" s="2">
        <v>184435.61470399008</v>
      </c>
      <c r="J174" s="2">
        <v>159104.54908541817</v>
      </c>
    </row>
    <row r="175" spans="1:10" x14ac:dyDescent="0.15">
      <c r="A175" s="1">
        <v>8</v>
      </c>
      <c r="B175" s="1" t="s">
        <v>90</v>
      </c>
      <c r="C175" s="1">
        <v>11</v>
      </c>
      <c r="D175" s="1" t="s">
        <v>23</v>
      </c>
      <c r="E175" s="2">
        <v>40039.728198375553</v>
      </c>
      <c r="F175" s="2">
        <v>173276.71740476033</v>
      </c>
      <c r="G175" s="2">
        <v>514161.11777139507</v>
      </c>
      <c r="H175" s="2">
        <v>403287.64850905136</v>
      </c>
      <c r="I175" s="2">
        <v>824237.36004005198</v>
      </c>
      <c r="J175" s="2">
        <v>508112.50827437278</v>
      </c>
    </row>
    <row r="176" spans="1:10" x14ac:dyDescent="0.15">
      <c r="A176" s="1">
        <v>8</v>
      </c>
      <c r="B176" s="1" t="s">
        <v>90</v>
      </c>
      <c r="C176" s="1">
        <v>12</v>
      </c>
      <c r="D176" s="1" t="s">
        <v>24</v>
      </c>
      <c r="E176" s="2">
        <v>100678.91061631795</v>
      </c>
      <c r="F176" s="2">
        <v>273459.64919530146</v>
      </c>
      <c r="G176" s="2">
        <v>646402.58100627677</v>
      </c>
      <c r="H176" s="2">
        <v>591705.44945153897</v>
      </c>
      <c r="I176" s="2">
        <v>486367.34877402568</v>
      </c>
      <c r="J176" s="2">
        <v>368430.65020203957</v>
      </c>
    </row>
    <row r="177" spans="1:10" x14ac:dyDescent="0.15">
      <c r="A177" s="1">
        <v>8</v>
      </c>
      <c r="B177" s="1" t="s">
        <v>90</v>
      </c>
      <c r="C177" s="1">
        <v>13</v>
      </c>
      <c r="D177" s="1" t="s">
        <v>25</v>
      </c>
      <c r="E177" s="2">
        <v>11467.078393416314</v>
      </c>
      <c r="F177" s="2">
        <v>64868.92426455675</v>
      </c>
      <c r="G177" s="2">
        <v>62793.483768775091</v>
      </c>
      <c r="H177" s="2">
        <v>54800.604694382644</v>
      </c>
      <c r="I177" s="2">
        <v>83581.390749878541</v>
      </c>
      <c r="J177" s="2">
        <v>63371.662808348439</v>
      </c>
    </row>
    <row r="178" spans="1:10" x14ac:dyDescent="0.15">
      <c r="A178" s="1">
        <v>8</v>
      </c>
      <c r="B178" s="1" t="s">
        <v>90</v>
      </c>
      <c r="C178" s="1">
        <v>14</v>
      </c>
      <c r="D178" s="1" t="s">
        <v>26</v>
      </c>
      <c r="E178" s="2">
        <v>5785.9794021806947</v>
      </c>
      <c r="F178" s="2">
        <v>24061.308785847152</v>
      </c>
      <c r="G178" s="2">
        <v>48322.090910197607</v>
      </c>
      <c r="H178" s="2">
        <v>33666.381458508484</v>
      </c>
      <c r="I178" s="2">
        <v>48472.495555970141</v>
      </c>
      <c r="J178" s="2">
        <v>32269.982972455527</v>
      </c>
    </row>
    <row r="179" spans="1:10" x14ac:dyDescent="0.15">
      <c r="A179" s="1">
        <v>8</v>
      </c>
      <c r="B179" s="1" t="s">
        <v>90</v>
      </c>
      <c r="C179" s="1">
        <v>15</v>
      </c>
      <c r="D179" s="1" t="s">
        <v>27</v>
      </c>
      <c r="E179" s="2">
        <v>35028.76954935184</v>
      </c>
      <c r="F179" s="2">
        <v>149017.80418910412</v>
      </c>
      <c r="G179" s="2">
        <v>322733.820264649</v>
      </c>
      <c r="H179" s="2">
        <v>415090.10385734792</v>
      </c>
      <c r="I179" s="2">
        <v>361862.90456146566</v>
      </c>
      <c r="J179" s="2">
        <v>286795.37800287222</v>
      </c>
    </row>
    <row r="180" spans="1:10" x14ac:dyDescent="0.15">
      <c r="A180" s="1">
        <v>8</v>
      </c>
      <c r="B180" s="1" t="s">
        <v>88</v>
      </c>
      <c r="C180" s="1">
        <v>16</v>
      </c>
      <c r="D180" s="1" t="s">
        <v>10</v>
      </c>
      <c r="E180" s="2">
        <v>143510.27308076131</v>
      </c>
      <c r="F180" s="2">
        <v>532188.91815284942</v>
      </c>
      <c r="G180" s="2">
        <v>1196223.5058589927</v>
      </c>
      <c r="H180" s="2">
        <v>889107.42407170415</v>
      </c>
      <c r="I180" s="2">
        <v>635006.78710940201</v>
      </c>
      <c r="J180" s="2">
        <v>576452.83438845258</v>
      </c>
    </row>
    <row r="181" spans="1:10" x14ac:dyDescent="0.15">
      <c r="A181" s="1">
        <v>8</v>
      </c>
      <c r="B181" s="1" t="s">
        <v>88</v>
      </c>
      <c r="C181" s="1">
        <v>17</v>
      </c>
      <c r="D181" s="1" t="s">
        <v>11</v>
      </c>
      <c r="E181" s="2">
        <v>34308.96796122317</v>
      </c>
      <c r="F181" s="2">
        <v>181749.02001507406</v>
      </c>
      <c r="G181" s="2">
        <v>284599.49797154852</v>
      </c>
      <c r="H181" s="2">
        <v>273642.62366201187</v>
      </c>
      <c r="I181" s="2">
        <v>221058.00928420789</v>
      </c>
      <c r="J181" s="2">
        <v>244055.09063716719</v>
      </c>
    </row>
    <row r="182" spans="1:10" x14ac:dyDescent="0.15">
      <c r="A182" s="1">
        <v>8</v>
      </c>
      <c r="B182" s="1" t="s">
        <v>88</v>
      </c>
      <c r="C182" s="1">
        <v>18</v>
      </c>
      <c r="D182" s="1" t="s">
        <v>12</v>
      </c>
      <c r="E182" s="2">
        <v>114712.93078820029</v>
      </c>
      <c r="F182" s="2">
        <v>435200.32419104321</v>
      </c>
      <c r="G182" s="2">
        <v>777361.83203484374</v>
      </c>
      <c r="H182" s="2">
        <v>880345.94929914863</v>
      </c>
      <c r="I182" s="2">
        <v>845150.00940347777</v>
      </c>
      <c r="J182" s="2">
        <v>729973.93113630626</v>
      </c>
    </row>
    <row r="183" spans="1:10" x14ac:dyDescent="0.15">
      <c r="A183" s="1">
        <v>8</v>
      </c>
      <c r="B183" s="1" t="s">
        <v>91</v>
      </c>
      <c r="C183" s="1">
        <v>19</v>
      </c>
      <c r="D183" s="1" t="s">
        <v>13</v>
      </c>
      <c r="E183" s="2">
        <v>35330.11617369359</v>
      </c>
      <c r="F183" s="2">
        <v>173821.74002466627</v>
      </c>
      <c r="G183" s="2">
        <v>366840.54136843095</v>
      </c>
      <c r="H183" s="2">
        <v>367797.70967524499</v>
      </c>
      <c r="I183" s="2">
        <v>352291.34869984491</v>
      </c>
      <c r="J183" s="2">
        <v>331625.69183087134</v>
      </c>
    </row>
    <row r="184" spans="1:10" x14ac:dyDescent="0.15">
      <c r="A184" s="1">
        <v>8</v>
      </c>
      <c r="B184" s="1" t="s">
        <v>88</v>
      </c>
      <c r="C184" s="1">
        <v>20</v>
      </c>
      <c r="D184" s="1" t="s">
        <v>14</v>
      </c>
      <c r="E184" s="2">
        <v>9068.2147437380027</v>
      </c>
      <c r="F184" s="2">
        <v>68730.061383172259</v>
      </c>
      <c r="G184" s="2">
        <v>124154.088178501</v>
      </c>
      <c r="H184" s="2">
        <v>114076.26160512138</v>
      </c>
      <c r="I184" s="2">
        <v>114574.10788235764</v>
      </c>
      <c r="J184" s="2">
        <v>121652.32597836836</v>
      </c>
    </row>
    <row r="185" spans="1:10" x14ac:dyDescent="0.15">
      <c r="A185" s="1">
        <v>8</v>
      </c>
      <c r="B185" s="1" t="s">
        <v>88</v>
      </c>
      <c r="C185" s="1">
        <v>21</v>
      </c>
      <c r="D185" s="1" t="s">
        <v>15</v>
      </c>
      <c r="E185" s="2">
        <v>102569.50338856596</v>
      </c>
      <c r="F185" s="2">
        <v>228451.90162203903</v>
      </c>
      <c r="G185" s="2">
        <v>442763.95557869266</v>
      </c>
      <c r="H185" s="2">
        <v>617392.40843979723</v>
      </c>
      <c r="I185" s="2">
        <v>695563.52961236564</v>
      </c>
      <c r="J185" s="2">
        <v>648952.8115555956</v>
      </c>
    </row>
    <row r="186" spans="1:10" x14ac:dyDescent="0.15">
      <c r="A186" s="1">
        <v>8</v>
      </c>
      <c r="B186" s="1" t="s">
        <v>87</v>
      </c>
      <c r="C186" s="1">
        <v>22</v>
      </c>
      <c r="D186" s="1" t="s">
        <v>7</v>
      </c>
      <c r="E186" s="2">
        <v>99934.742305601016</v>
      </c>
      <c r="F186" s="2">
        <v>541388.3701205001</v>
      </c>
      <c r="G186" s="2">
        <v>1225104.0660315268</v>
      </c>
      <c r="H186" s="2">
        <v>1870597.4285136445</v>
      </c>
      <c r="I186" s="2">
        <v>2101792.6981098871</v>
      </c>
      <c r="J186" s="2">
        <v>2056579.4186071178</v>
      </c>
    </row>
    <row r="187" spans="1:10" x14ac:dyDescent="0.15">
      <c r="A187" s="1">
        <v>8</v>
      </c>
      <c r="B187" s="1" t="s">
        <v>87</v>
      </c>
      <c r="C187" s="1">
        <v>23</v>
      </c>
      <c r="D187" s="1" t="s">
        <v>28</v>
      </c>
      <c r="E187" s="2">
        <v>79153.420922434394</v>
      </c>
      <c r="F187" s="2">
        <v>517974.67863640329</v>
      </c>
      <c r="G187" s="2">
        <v>866411.73403134185</v>
      </c>
      <c r="H187" s="2">
        <v>1099189.5511771468</v>
      </c>
      <c r="I187" s="2">
        <v>1177320.2140974631</v>
      </c>
      <c r="J187" s="2">
        <v>1162602.4515788509</v>
      </c>
    </row>
    <row r="188" spans="1:10" x14ac:dyDescent="0.15">
      <c r="A188" s="1">
        <v>9</v>
      </c>
      <c r="B188" s="1" t="s">
        <v>93</v>
      </c>
      <c r="C188" s="1">
        <v>1</v>
      </c>
      <c r="D188" s="1" t="s">
        <v>8</v>
      </c>
      <c r="E188" s="2">
        <v>106180.40597016965</v>
      </c>
      <c r="F188" s="2">
        <v>213090.75162367572</v>
      </c>
      <c r="G188" s="2">
        <v>219831.92279624587</v>
      </c>
      <c r="H188" s="2">
        <v>211349.58761564019</v>
      </c>
      <c r="I188" s="2">
        <v>164475.8780273296</v>
      </c>
      <c r="J188" s="2">
        <v>153862.94733826423</v>
      </c>
    </row>
    <row r="189" spans="1:10" x14ac:dyDescent="0.15">
      <c r="A189" s="1">
        <v>9</v>
      </c>
      <c r="B189" s="1" t="s">
        <v>93</v>
      </c>
      <c r="C189" s="1">
        <v>2</v>
      </c>
      <c r="D189" s="1" t="s">
        <v>9</v>
      </c>
      <c r="E189" s="2">
        <v>15511.364608931442</v>
      </c>
      <c r="F189" s="2">
        <v>41285.385182556834</v>
      </c>
      <c r="G189" s="2">
        <v>41004.839193018764</v>
      </c>
      <c r="H189" s="2">
        <v>16922.880394477037</v>
      </c>
      <c r="I189" s="2">
        <v>8907.7157953771766</v>
      </c>
      <c r="J189" s="2">
        <v>6860.16948914761</v>
      </c>
    </row>
    <row r="190" spans="1:10" x14ac:dyDescent="0.15">
      <c r="A190" s="1">
        <v>9</v>
      </c>
      <c r="B190" s="1" t="s">
        <v>94</v>
      </c>
      <c r="C190" s="1">
        <v>3</v>
      </c>
      <c r="D190" s="1" t="s">
        <v>16</v>
      </c>
      <c r="E190" s="2">
        <v>71403.719812547308</v>
      </c>
      <c r="F190" s="2">
        <v>303690.97290395998</v>
      </c>
      <c r="G190" s="2">
        <v>500223.81138929044</v>
      </c>
      <c r="H190" s="2">
        <v>602469.12008600868</v>
      </c>
      <c r="I190" s="2">
        <v>644056.29936589533</v>
      </c>
      <c r="J190" s="2">
        <v>700606.4275009738</v>
      </c>
    </row>
    <row r="191" spans="1:10" x14ac:dyDescent="0.15">
      <c r="A191" s="1">
        <v>9</v>
      </c>
      <c r="B191" s="1" t="s">
        <v>94</v>
      </c>
      <c r="C191" s="1">
        <v>4</v>
      </c>
      <c r="D191" s="1" t="s">
        <v>17</v>
      </c>
      <c r="E191" s="2">
        <v>38581.84692193073</v>
      </c>
      <c r="F191" s="2">
        <v>70097.82437681673</v>
      </c>
      <c r="G191" s="2">
        <v>81706.153157788707</v>
      </c>
      <c r="H191" s="2">
        <v>45517.70815204746</v>
      </c>
      <c r="I191" s="2">
        <v>22515.775759268981</v>
      </c>
      <c r="J191" s="2">
        <v>19407.438162319289</v>
      </c>
    </row>
    <row r="192" spans="1:10" x14ac:dyDescent="0.15">
      <c r="A192" s="1">
        <v>9</v>
      </c>
      <c r="B192" s="1" t="s">
        <v>94</v>
      </c>
      <c r="C192" s="1">
        <v>5</v>
      </c>
      <c r="D192" s="1" t="s">
        <v>18</v>
      </c>
      <c r="E192" s="2">
        <v>8306.7648301427416</v>
      </c>
      <c r="F192" s="2">
        <v>26182.548541104581</v>
      </c>
      <c r="G192" s="2">
        <v>74767.438932678124</v>
      </c>
      <c r="H192" s="2">
        <v>87914.250957363023</v>
      </c>
      <c r="I192" s="2">
        <v>65529.702318286953</v>
      </c>
      <c r="J192" s="2">
        <v>61842.422781608002</v>
      </c>
    </row>
    <row r="193" spans="1:10" x14ac:dyDescent="0.15">
      <c r="A193" s="1">
        <v>9</v>
      </c>
      <c r="B193" s="1" t="s">
        <v>94</v>
      </c>
      <c r="C193" s="1">
        <v>6</v>
      </c>
      <c r="D193" s="1" t="s">
        <v>2</v>
      </c>
      <c r="E193" s="2">
        <v>5543.6084261967599</v>
      </c>
      <c r="F193" s="2">
        <v>47167.622391693978</v>
      </c>
      <c r="G193" s="2">
        <v>111497.60503974257</v>
      </c>
      <c r="H193" s="2">
        <v>204542.36221925938</v>
      </c>
      <c r="I193" s="2">
        <v>89182.06386025346</v>
      </c>
      <c r="J193" s="2">
        <v>93446.777084110348</v>
      </c>
    </row>
    <row r="194" spans="1:10" x14ac:dyDescent="0.15">
      <c r="A194" s="1">
        <v>9</v>
      </c>
      <c r="B194" s="1" t="s">
        <v>94</v>
      </c>
      <c r="C194" s="1">
        <v>7</v>
      </c>
      <c r="D194" s="1" t="s">
        <v>19</v>
      </c>
      <c r="E194" s="2">
        <v>652.17093114679426</v>
      </c>
      <c r="F194" s="2">
        <v>5597.5121848336157</v>
      </c>
      <c r="G194" s="2">
        <v>6130.9172849292827</v>
      </c>
      <c r="H194" s="2">
        <v>9375.3251168608003</v>
      </c>
      <c r="I194" s="2">
        <v>9291.4406766466109</v>
      </c>
      <c r="J194" s="2">
        <v>7993.6194423088737</v>
      </c>
    </row>
    <row r="195" spans="1:10" x14ac:dyDescent="0.15">
      <c r="A195" s="1">
        <v>9</v>
      </c>
      <c r="B195" s="1" t="s">
        <v>94</v>
      </c>
      <c r="C195" s="1">
        <v>8</v>
      </c>
      <c r="D195" s="1" t="s">
        <v>20</v>
      </c>
      <c r="E195" s="2">
        <v>14188.73491479511</v>
      </c>
      <c r="F195" s="2">
        <v>39777.106240771194</v>
      </c>
      <c r="G195" s="2">
        <v>65692.296725755499</v>
      </c>
      <c r="H195" s="2">
        <v>66007.172173192914</v>
      </c>
      <c r="I195" s="2">
        <v>49826.001899378971</v>
      </c>
      <c r="J195" s="2">
        <v>38935.490281363156</v>
      </c>
    </row>
    <row r="196" spans="1:10" x14ac:dyDescent="0.15">
      <c r="A196" s="1">
        <v>9</v>
      </c>
      <c r="B196" s="1" t="s">
        <v>94</v>
      </c>
      <c r="C196" s="1">
        <v>9</v>
      </c>
      <c r="D196" s="1" t="s">
        <v>21</v>
      </c>
      <c r="E196" s="2">
        <v>20728.819514661718</v>
      </c>
      <c r="F196" s="2">
        <v>102189.11659373224</v>
      </c>
      <c r="G196" s="2">
        <v>138419.49255570545</v>
      </c>
      <c r="H196" s="2">
        <v>117763.72817591969</v>
      </c>
      <c r="I196" s="2">
        <v>152898.51791475032</v>
      </c>
      <c r="J196" s="2">
        <v>97807.106716399532</v>
      </c>
    </row>
    <row r="197" spans="1:10" x14ac:dyDescent="0.15">
      <c r="A197" s="1">
        <v>9</v>
      </c>
      <c r="B197" s="1" t="s">
        <v>94</v>
      </c>
      <c r="C197" s="1">
        <v>10</v>
      </c>
      <c r="D197" s="1" t="s">
        <v>22</v>
      </c>
      <c r="E197" s="2">
        <v>15495.008244014833</v>
      </c>
      <c r="F197" s="2">
        <v>61236.76323754566</v>
      </c>
      <c r="G197" s="2">
        <v>144867.02453674094</v>
      </c>
      <c r="H197" s="2">
        <v>159397.84566378436</v>
      </c>
      <c r="I197" s="2">
        <v>101847.63615629282</v>
      </c>
      <c r="J197" s="2">
        <v>96254.077049138927</v>
      </c>
    </row>
    <row r="198" spans="1:10" x14ac:dyDescent="0.15">
      <c r="A198" s="1">
        <v>9</v>
      </c>
      <c r="B198" s="1" t="s">
        <v>94</v>
      </c>
      <c r="C198" s="1">
        <v>11</v>
      </c>
      <c r="D198" s="1" t="s">
        <v>23</v>
      </c>
      <c r="E198" s="2">
        <v>29406.318857587728</v>
      </c>
      <c r="F198" s="2">
        <v>121466.46946207641</v>
      </c>
      <c r="G198" s="2">
        <v>215494.91649061727</v>
      </c>
      <c r="H198" s="2">
        <v>266908.79483045166</v>
      </c>
      <c r="I198" s="2">
        <v>187258.42483310311</v>
      </c>
      <c r="J198" s="2">
        <v>105090.24377592285</v>
      </c>
    </row>
    <row r="199" spans="1:10" x14ac:dyDescent="0.15">
      <c r="A199" s="1">
        <v>9</v>
      </c>
      <c r="B199" s="1" t="s">
        <v>94</v>
      </c>
      <c r="C199" s="1">
        <v>12</v>
      </c>
      <c r="D199" s="1" t="s">
        <v>24</v>
      </c>
      <c r="E199" s="2">
        <v>88786.362191677981</v>
      </c>
      <c r="F199" s="2">
        <v>233955.055728826</v>
      </c>
      <c r="G199" s="2">
        <v>496114.56078274985</v>
      </c>
      <c r="H199" s="2">
        <v>437145.23706795089</v>
      </c>
      <c r="I199" s="2">
        <v>480054.51271535194</v>
      </c>
      <c r="J199" s="2">
        <v>400394.64010773314</v>
      </c>
    </row>
    <row r="200" spans="1:10" x14ac:dyDescent="0.15">
      <c r="A200" s="1">
        <v>9</v>
      </c>
      <c r="B200" s="1" t="s">
        <v>94</v>
      </c>
      <c r="C200" s="1">
        <v>13</v>
      </c>
      <c r="D200" s="1" t="s">
        <v>25</v>
      </c>
      <c r="E200" s="2">
        <v>20591.392225924352</v>
      </c>
      <c r="F200" s="2">
        <v>282328.90473395505</v>
      </c>
      <c r="G200" s="2">
        <v>428362.13665841892</v>
      </c>
      <c r="H200" s="2">
        <v>320258.99623955943</v>
      </c>
      <c r="I200" s="2">
        <v>481600.78835428949</v>
      </c>
      <c r="J200" s="2">
        <v>366692.16758243606</v>
      </c>
    </row>
    <row r="201" spans="1:10" x14ac:dyDescent="0.15">
      <c r="A201" s="1">
        <v>9</v>
      </c>
      <c r="B201" s="1" t="s">
        <v>94</v>
      </c>
      <c r="C201" s="1">
        <v>14</v>
      </c>
      <c r="D201" s="1" t="s">
        <v>26</v>
      </c>
      <c r="E201" s="2">
        <v>8099.6807189288356</v>
      </c>
      <c r="F201" s="2">
        <v>58138.41887885164</v>
      </c>
      <c r="G201" s="2">
        <v>70918.827952697451</v>
      </c>
      <c r="H201" s="2">
        <v>65554.103754930475</v>
      </c>
      <c r="I201" s="2">
        <v>101658.45402150018</v>
      </c>
      <c r="J201" s="2">
        <v>72827.957630066114</v>
      </c>
    </row>
    <row r="202" spans="1:10" x14ac:dyDescent="0.15">
      <c r="A202" s="1">
        <v>9</v>
      </c>
      <c r="B202" s="1" t="s">
        <v>94</v>
      </c>
      <c r="C202" s="1">
        <v>15</v>
      </c>
      <c r="D202" s="1" t="s">
        <v>27</v>
      </c>
      <c r="E202" s="2">
        <v>46258.941383924343</v>
      </c>
      <c r="F202" s="2">
        <v>174245.3932629975</v>
      </c>
      <c r="G202" s="2">
        <v>351106.85500351462</v>
      </c>
      <c r="H202" s="2">
        <v>349921.52584314317</v>
      </c>
      <c r="I202" s="2">
        <v>303534.78074320848</v>
      </c>
      <c r="J202" s="2">
        <v>269581.1827676653</v>
      </c>
    </row>
    <row r="203" spans="1:10" x14ac:dyDescent="0.15">
      <c r="A203" s="1">
        <v>9</v>
      </c>
      <c r="B203" s="1" t="s">
        <v>93</v>
      </c>
      <c r="C203" s="1">
        <v>16</v>
      </c>
      <c r="D203" s="1" t="s">
        <v>10</v>
      </c>
      <c r="E203" s="2">
        <v>105859.41322220919</v>
      </c>
      <c r="F203" s="2">
        <v>367930.71362379013</v>
      </c>
      <c r="G203" s="2">
        <v>832016.30441448966</v>
      </c>
      <c r="H203" s="2">
        <v>542078.31687496987</v>
      </c>
      <c r="I203" s="2">
        <v>487147.49574539397</v>
      </c>
      <c r="J203" s="2">
        <v>484385.49065355276</v>
      </c>
    </row>
    <row r="204" spans="1:10" x14ac:dyDescent="0.15">
      <c r="A204" s="1">
        <v>9</v>
      </c>
      <c r="B204" s="1" t="s">
        <v>93</v>
      </c>
      <c r="C204" s="1">
        <v>17</v>
      </c>
      <c r="D204" s="1" t="s">
        <v>11</v>
      </c>
      <c r="E204" s="2">
        <v>13027.83876773277</v>
      </c>
      <c r="F204" s="2">
        <v>52135.380742080313</v>
      </c>
      <c r="G204" s="2">
        <v>108794.9294771842</v>
      </c>
      <c r="H204" s="2">
        <v>156952.48012014022</v>
      </c>
      <c r="I204" s="2">
        <v>85815.93894918522</v>
      </c>
      <c r="J204" s="2">
        <v>110072.48852322085</v>
      </c>
    </row>
    <row r="205" spans="1:10" x14ac:dyDescent="0.15">
      <c r="A205" s="1">
        <v>9</v>
      </c>
      <c r="B205" s="1" t="s">
        <v>93</v>
      </c>
      <c r="C205" s="1">
        <v>18</v>
      </c>
      <c r="D205" s="1" t="s">
        <v>12</v>
      </c>
      <c r="E205" s="2">
        <v>111827.04823997249</v>
      </c>
      <c r="F205" s="2">
        <v>395594.7747481619</v>
      </c>
      <c r="G205" s="2">
        <v>668848.34997018368</v>
      </c>
      <c r="H205" s="2">
        <v>736024.42881079763</v>
      </c>
      <c r="I205" s="2">
        <v>746576.35277224192</v>
      </c>
      <c r="J205" s="2">
        <v>668372.48520894232</v>
      </c>
    </row>
    <row r="206" spans="1:10" x14ac:dyDescent="0.15">
      <c r="A206" s="1">
        <v>9</v>
      </c>
      <c r="B206" s="1" t="s">
        <v>93</v>
      </c>
      <c r="C206" s="1">
        <v>19</v>
      </c>
      <c r="D206" s="1" t="s">
        <v>13</v>
      </c>
      <c r="E206" s="2">
        <v>29926.074821862516</v>
      </c>
      <c r="F206" s="2">
        <v>123825.04352949596</v>
      </c>
      <c r="G206" s="2">
        <v>273048.32533265912</v>
      </c>
      <c r="H206" s="2">
        <v>285180.91523034096</v>
      </c>
      <c r="I206" s="2">
        <v>240461.03082916816</v>
      </c>
      <c r="J206" s="2">
        <v>232334.85646897351</v>
      </c>
    </row>
    <row r="207" spans="1:10" x14ac:dyDescent="0.15">
      <c r="A207" s="1">
        <v>9</v>
      </c>
      <c r="B207" s="1" t="s">
        <v>93</v>
      </c>
      <c r="C207" s="1">
        <v>20</v>
      </c>
      <c r="D207" s="1" t="s">
        <v>14</v>
      </c>
      <c r="E207" s="2">
        <v>9432.3182698784804</v>
      </c>
      <c r="F207" s="2">
        <v>61641.748919683901</v>
      </c>
      <c r="G207" s="2">
        <v>114998.16276143103</v>
      </c>
      <c r="H207" s="2">
        <v>83428.274022623402</v>
      </c>
      <c r="I207" s="2">
        <v>80858.316622524435</v>
      </c>
      <c r="J207" s="2">
        <v>87639.792045796989</v>
      </c>
    </row>
    <row r="208" spans="1:10" x14ac:dyDescent="0.15">
      <c r="A208" s="1">
        <v>9</v>
      </c>
      <c r="B208" s="1" t="s">
        <v>93</v>
      </c>
      <c r="C208" s="1">
        <v>21</v>
      </c>
      <c r="D208" s="1" t="s">
        <v>15</v>
      </c>
      <c r="E208" s="2">
        <v>60623.142761384646</v>
      </c>
      <c r="F208" s="2">
        <v>151572.42100221358</v>
      </c>
      <c r="G208" s="2">
        <v>266589.22730454977</v>
      </c>
      <c r="H208" s="2">
        <v>328227.54277632391</v>
      </c>
      <c r="I208" s="2">
        <v>338751.3612959286</v>
      </c>
      <c r="J208" s="2">
        <v>327726.16008647269</v>
      </c>
    </row>
    <row r="209" spans="1:10" x14ac:dyDescent="0.15">
      <c r="A209" s="1">
        <v>9</v>
      </c>
      <c r="B209" s="1" t="s">
        <v>92</v>
      </c>
      <c r="C209" s="1">
        <v>22</v>
      </c>
      <c r="D209" s="1" t="s">
        <v>7</v>
      </c>
      <c r="E209" s="2">
        <v>73987.908674559905</v>
      </c>
      <c r="F209" s="2">
        <v>475331.14292422816</v>
      </c>
      <c r="G209" s="2">
        <v>1021365.8901182923</v>
      </c>
      <c r="H209" s="2">
        <v>1426631.5999988338</v>
      </c>
      <c r="I209" s="2">
        <v>1611454.9862533305</v>
      </c>
      <c r="J209" s="2">
        <v>1583912.6727221482</v>
      </c>
    </row>
    <row r="210" spans="1:10" x14ac:dyDescent="0.15">
      <c r="A210" s="1">
        <v>9</v>
      </c>
      <c r="B210" s="1" t="s">
        <v>92</v>
      </c>
      <c r="C210" s="1">
        <v>23</v>
      </c>
      <c r="D210" s="1" t="s">
        <v>28</v>
      </c>
      <c r="E210" s="2">
        <v>58141.531940969966</v>
      </c>
      <c r="F210" s="2">
        <v>289176.5867490946</v>
      </c>
      <c r="G210" s="2">
        <v>480836.38069746282</v>
      </c>
      <c r="H210" s="2">
        <v>670871.24275317707</v>
      </c>
      <c r="I210" s="2">
        <v>735657.55936969223</v>
      </c>
      <c r="J210" s="2">
        <v>721781.67873575503</v>
      </c>
    </row>
    <row r="211" spans="1:10" x14ac:dyDescent="0.15">
      <c r="A211" s="1">
        <v>10</v>
      </c>
      <c r="B211" s="1" t="s">
        <v>96</v>
      </c>
      <c r="C211" s="1">
        <v>1</v>
      </c>
      <c r="D211" s="1" t="s">
        <v>8</v>
      </c>
      <c r="E211" s="2">
        <v>102954.12018735845</v>
      </c>
      <c r="F211" s="2">
        <v>196010.67943293793</v>
      </c>
      <c r="G211" s="2">
        <v>203789.32047207747</v>
      </c>
      <c r="H211" s="2">
        <v>168145.66771725539</v>
      </c>
      <c r="I211" s="2">
        <v>131421.1522795186</v>
      </c>
      <c r="J211" s="2">
        <v>122936.40516286046</v>
      </c>
    </row>
    <row r="212" spans="1:10" x14ac:dyDescent="0.15">
      <c r="A212" s="1">
        <v>10</v>
      </c>
      <c r="B212" s="1" t="s">
        <v>96</v>
      </c>
      <c r="C212" s="1">
        <v>2</v>
      </c>
      <c r="D212" s="1" t="s">
        <v>9</v>
      </c>
      <c r="E212" s="2">
        <v>15144.339231648286</v>
      </c>
      <c r="F212" s="2">
        <v>18929.995969601558</v>
      </c>
      <c r="G212" s="2">
        <v>11303.863182145527</v>
      </c>
      <c r="H212" s="2">
        <v>6225.2382358364712</v>
      </c>
      <c r="I212" s="2">
        <v>2678.9970441654932</v>
      </c>
      <c r="J212" s="2">
        <v>2407.7198461636722</v>
      </c>
    </row>
    <row r="213" spans="1:10" x14ac:dyDescent="0.15">
      <c r="A213" s="1">
        <v>10</v>
      </c>
      <c r="B213" s="1" t="s">
        <v>97</v>
      </c>
      <c r="C213" s="1">
        <v>3</v>
      </c>
      <c r="D213" s="1" t="s">
        <v>16</v>
      </c>
      <c r="E213" s="2">
        <v>72189.556166061127</v>
      </c>
      <c r="F213" s="2">
        <v>185279.61605592357</v>
      </c>
      <c r="G213" s="2">
        <v>385014.83473791659</v>
      </c>
      <c r="H213" s="2">
        <v>442539.62350003037</v>
      </c>
      <c r="I213" s="2">
        <v>393091.47680341947</v>
      </c>
      <c r="J213" s="2">
        <v>381732.932606555</v>
      </c>
    </row>
    <row r="214" spans="1:10" x14ac:dyDescent="0.15">
      <c r="A214" s="1">
        <v>10</v>
      </c>
      <c r="B214" s="1" t="s">
        <v>97</v>
      </c>
      <c r="C214" s="1">
        <v>4</v>
      </c>
      <c r="D214" s="1" t="s">
        <v>17</v>
      </c>
      <c r="E214" s="2">
        <v>52571.341457752351</v>
      </c>
      <c r="F214" s="2">
        <v>76783.084695541649</v>
      </c>
      <c r="G214" s="2">
        <v>91419.546315006402</v>
      </c>
      <c r="H214" s="2">
        <v>49697.162980659094</v>
      </c>
      <c r="I214" s="2">
        <v>26261.656323197833</v>
      </c>
      <c r="J214" s="2">
        <v>22805.26364632291</v>
      </c>
    </row>
    <row r="215" spans="1:10" x14ac:dyDescent="0.15">
      <c r="A215" s="1">
        <v>10</v>
      </c>
      <c r="B215" s="1" t="s">
        <v>97</v>
      </c>
      <c r="C215" s="1">
        <v>5</v>
      </c>
      <c r="D215" s="1" t="s">
        <v>18</v>
      </c>
      <c r="E215" s="2">
        <v>5566.2504046842869</v>
      </c>
      <c r="F215" s="2">
        <v>16769.641972037571</v>
      </c>
      <c r="G215" s="2">
        <v>33082.741387925693</v>
      </c>
      <c r="H215" s="2">
        <v>32423.324800116046</v>
      </c>
      <c r="I215" s="2">
        <v>28276.123731581934</v>
      </c>
      <c r="J215" s="2">
        <v>27691.274366188296</v>
      </c>
    </row>
    <row r="216" spans="1:10" x14ac:dyDescent="0.15">
      <c r="A216" s="1">
        <v>10</v>
      </c>
      <c r="B216" s="1" t="s">
        <v>97</v>
      </c>
      <c r="C216" s="1">
        <v>6</v>
      </c>
      <c r="D216" s="1" t="s">
        <v>2</v>
      </c>
      <c r="E216" s="2">
        <v>7016.0963167865884</v>
      </c>
      <c r="F216" s="2">
        <v>36140.773065031091</v>
      </c>
      <c r="G216" s="2">
        <v>105425.51169291056</v>
      </c>
      <c r="H216" s="2">
        <v>151006.9295714123</v>
      </c>
      <c r="I216" s="2">
        <v>124322.92179030835</v>
      </c>
      <c r="J216" s="2">
        <v>137122.37425729263</v>
      </c>
    </row>
    <row r="217" spans="1:10" x14ac:dyDescent="0.15">
      <c r="A217" s="1">
        <v>10</v>
      </c>
      <c r="B217" s="1" t="s">
        <v>97</v>
      </c>
      <c r="C217" s="1">
        <v>7</v>
      </c>
      <c r="D217" s="1" t="s">
        <v>19</v>
      </c>
      <c r="E217" s="2">
        <v>1137.8680264426162</v>
      </c>
      <c r="F217" s="2">
        <v>14378.729332386929</v>
      </c>
      <c r="G217" s="2">
        <v>6071.8363529868784</v>
      </c>
      <c r="H217" s="2">
        <v>6776.2544269645086</v>
      </c>
      <c r="I217" s="2">
        <v>5960.8620244729118</v>
      </c>
      <c r="J217" s="2">
        <v>4526.2715815032479</v>
      </c>
    </row>
    <row r="218" spans="1:10" x14ac:dyDescent="0.15">
      <c r="A218" s="1">
        <v>10</v>
      </c>
      <c r="B218" s="1" t="s">
        <v>97</v>
      </c>
      <c r="C218" s="1">
        <v>8</v>
      </c>
      <c r="D218" s="1" t="s">
        <v>20</v>
      </c>
      <c r="E218" s="2">
        <v>12180.744767860075</v>
      </c>
      <c r="F218" s="2">
        <v>34215.562511911929</v>
      </c>
      <c r="G218" s="2">
        <v>59072.88101267712</v>
      </c>
      <c r="H218" s="2">
        <v>49501.720697899196</v>
      </c>
      <c r="I218" s="2">
        <v>31065.438384379893</v>
      </c>
      <c r="J218" s="2">
        <v>24828.038176565831</v>
      </c>
    </row>
    <row r="219" spans="1:10" x14ac:dyDescent="0.15">
      <c r="A219" s="1">
        <v>10</v>
      </c>
      <c r="B219" s="1" t="s">
        <v>97</v>
      </c>
      <c r="C219" s="1">
        <v>9</v>
      </c>
      <c r="D219" s="1" t="s">
        <v>21</v>
      </c>
      <c r="E219" s="2">
        <v>26307.659614036023</v>
      </c>
      <c r="F219" s="2">
        <v>58003.396324660484</v>
      </c>
      <c r="G219" s="2">
        <v>96368.112804476259</v>
      </c>
      <c r="H219" s="2">
        <v>59716.57482206454</v>
      </c>
      <c r="I219" s="2">
        <v>69307.076977435136</v>
      </c>
      <c r="J219" s="2">
        <v>61612.164062320269</v>
      </c>
    </row>
    <row r="220" spans="1:10" x14ac:dyDescent="0.15">
      <c r="A220" s="1">
        <v>10</v>
      </c>
      <c r="B220" s="1" t="s">
        <v>97</v>
      </c>
      <c r="C220" s="1">
        <v>10</v>
      </c>
      <c r="D220" s="1" t="s">
        <v>22</v>
      </c>
      <c r="E220" s="2">
        <v>20753.998441531901</v>
      </c>
      <c r="F220" s="2">
        <v>54614.57120152031</v>
      </c>
      <c r="G220" s="2">
        <v>152693.12498334845</v>
      </c>
      <c r="H220" s="2">
        <v>124176.05135993556</v>
      </c>
      <c r="I220" s="2">
        <v>121838.19087712439</v>
      </c>
      <c r="J220" s="2">
        <v>106229.66744355853</v>
      </c>
    </row>
    <row r="221" spans="1:10" x14ac:dyDescent="0.15">
      <c r="A221" s="1">
        <v>10</v>
      </c>
      <c r="B221" s="1" t="s">
        <v>97</v>
      </c>
      <c r="C221" s="1">
        <v>11</v>
      </c>
      <c r="D221" s="1" t="s">
        <v>23</v>
      </c>
      <c r="E221" s="2">
        <v>20453.982692578618</v>
      </c>
      <c r="F221" s="2">
        <v>80320.496810785349</v>
      </c>
      <c r="G221" s="2">
        <v>243020.58240321223</v>
      </c>
      <c r="H221" s="2">
        <v>309753.37046287535</v>
      </c>
      <c r="I221" s="2">
        <v>322152.41222900839</v>
      </c>
      <c r="J221" s="2">
        <v>225429.30307700424</v>
      </c>
    </row>
    <row r="222" spans="1:10" x14ac:dyDescent="0.15">
      <c r="A222" s="1">
        <v>10</v>
      </c>
      <c r="B222" s="1" t="s">
        <v>97</v>
      </c>
      <c r="C222" s="1">
        <v>12</v>
      </c>
      <c r="D222" s="1" t="s">
        <v>24</v>
      </c>
      <c r="E222" s="2">
        <v>70540.249602306649</v>
      </c>
      <c r="F222" s="2">
        <v>201518.30188520404</v>
      </c>
      <c r="G222" s="2">
        <v>799066.90421868337</v>
      </c>
      <c r="H222" s="2">
        <v>632562.81890241511</v>
      </c>
      <c r="I222" s="2">
        <v>203225.19153145238</v>
      </c>
      <c r="J222" s="2">
        <v>161532.76815543624</v>
      </c>
    </row>
    <row r="223" spans="1:10" x14ac:dyDescent="0.15">
      <c r="A223" s="1">
        <v>10</v>
      </c>
      <c r="B223" s="1" t="s">
        <v>97</v>
      </c>
      <c r="C223" s="1">
        <v>13</v>
      </c>
      <c r="D223" s="1" t="s">
        <v>25</v>
      </c>
      <c r="E223" s="2">
        <v>32669.511169789464</v>
      </c>
      <c r="F223" s="2">
        <v>223407.52421930822</v>
      </c>
      <c r="G223" s="2">
        <v>236705.52858556973</v>
      </c>
      <c r="H223" s="2">
        <v>513818.08078341023</v>
      </c>
      <c r="I223" s="2">
        <v>511579.53816711385</v>
      </c>
      <c r="J223" s="2">
        <v>416728.78259704728</v>
      </c>
    </row>
    <row r="224" spans="1:10" x14ac:dyDescent="0.15">
      <c r="A224" s="1">
        <v>10</v>
      </c>
      <c r="B224" s="1" t="s">
        <v>97</v>
      </c>
      <c r="C224" s="1">
        <v>14</v>
      </c>
      <c r="D224" s="1" t="s">
        <v>26</v>
      </c>
      <c r="E224" s="2">
        <v>2322.2849920307381</v>
      </c>
      <c r="F224" s="2">
        <v>14145.45640757768</v>
      </c>
      <c r="G224" s="2">
        <v>15684.210647039743</v>
      </c>
      <c r="H224" s="2">
        <v>13440.37982410593</v>
      </c>
      <c r="I224" s="2">
        <v>19009.027371887667</v>
      </c>
      <c r="J224" s="2">
        <v>16108.434130292535</v>
      </c>
    </row>
    <row r="225" spans="1:10" x14ac:dyDescent="0.15">
      <c r="A225" s="1">
        <v>10</v>
      </c>
      <c r="B225" s="1" t="s">
        <v>97</v>
      </c>
      <c r="C225" s="1">
        <v>15</v>
      </c>
      <c r="D225" s="1" t="s">
        <v>27</v>
      </c>
      <c r="E225" s="2">
        <v>44092.844074842091</v>
      </c>
      <c r="F225" s="2">
        <v>137121.34057057271</v>
      </c>
      <c r="G225" s="2">
        <v>295949.75326189393</v>
      </c>
      <c r="H225" s="2">
        <v>291728.52030957123</v>
      </c>
      <c r="I225" s="2">
        <v>237343.52928483926</v>
      </c>
      <c r="J225" s="2">
        <v>212368.54703363654</v>
      </c>
    </row>
    <row r="226" spans="1:10" x14ac:dyDescent="0.15">
      <c r="A226" s="1">
        <v>10</v>
      </c>
      <c r="B226" s="1" t="s">
        <v>96</v>
      </c>
      <c r="C226" s="1">
        <v>16</v>
      </c>
      <c r="D226" s="1" t="s">
        <v>10</v>
      </c>
      <c r="E226" s="2">
        <v>81188.910639976122</v>
      </c>
      <c r="F226" s="2">
        <v>415934.19681079575</v>
      </c>
      <c r="G226" s="2">
        <v>724194.47995720652</v>
      </c>
      <c r="H226" s="2">
        <v>543051.51148462179</v>
      </c>
      <c r="I226" s="2">
        <v>438336.96077774884</v>
      </c>
      <c r="J226" s="2">
        <v>445653.40942035377</v>
      </c>
    </row>
    <row r="227" spans="1:10" x14ac:dyDescent="0.15">
      <c r="A227" s="1">
        <v>10</v>
      </c>
      <c r="B227" s="1" t="s">
        <v>96</v>
      </c>
      <c r="C227" s="1">
        <v>17</v>
      </c>
      <c r="D227" s="1" t="s">
        <v>11</v>
      </c>
      <c r="E227" s="2">
        <v>23838.501701518802</v>
      </c>
      <c r="F227" s="2">
        <v>86158.187579208854</v>
      </c>
      <c r="G227" s="2">
        <v>211515.84292136552</v>
      </c>
      <c r="H227" s="2">
        <v>209825.2100144751</v>
      </c>
      <c r="I227" s="2">
        <v>125741.19649640331</v>
      </c>
      <c r="J227" s="2">
        <v>149703.68998685363</v>
      </c>
    </row>
    <row r="228" spans="1:10" x14ac:dyDescent="0.15">
      <c r="A228" s="1">
        <v>10</v>
      </c>
      <c r="B228" s="1" t="s">
        <v>96</v>
      </c>
      <c r="C228" s="1">
        <v>18</v>
      </c>
      <c r="D228" s="1" t="s">
        <v>12</v>
      </c>
      <c r="E228" s="2">
        <v>84798.395267677202</v>
      </c>
      <c r="F228" s="2">
        <v>345726.07565908</v>
      </c>
      <c r="G228" s="2">
        <v>612310.66724135575</v>
      </c>
      <c r="H228" s="2">
        <v>739980.24967445352</v>
      </c>
      <c r="I228" s="2">
        <v>726872.97169502755</v>
      </c>
      <c r="J228" s="2">
        <v>614535.7809255179</v>
      </c>
    </row>
    <row r="229" spans="1:10" x14ac:dyDescent="0.15">
      <c r="A229" s="1">
        <v>10</v>
      </c>
      <c r="B229" s="1" t="s">
        <v>96</v>
      </c>
      <c r="C229" s="1">
        <v>19</v>
      </c>
      <c r="D229" s="1" t="s">
        <v>13</v>
      </c>
      <c r="E229" s="2">
        <v>30085.850307595982</v>
      </c>
      <c r="F229" s="2">
        <v>158936.06686787508</v>
      </c>
      <c r="G229" s="2">
        <v>330811.09951293125</v>
      </c>
      <c r="H229" s="2">
        <v>304538.86410991009</v>
      </c>
      <c r="I229" s="2">
        <v>273275.69896885712</v>
      </c>
      <c r="J229" s="2">
        <v>252749.26822386633</v>
      </c>
    </row>
    <row r="230" spans="1:10" x14ac:dyDescent="0.15">
      <c r="A230" s="1">
        <v>10</v>
      </c>
      <c r="B230" s="1" t="s">
        <v>96</v>
      </c>
      <c r="C230" s="1">
        <v>20</v>
      </c>
      <c r="D230" s="1" t="s">
        <v>14</v>
      </c>
      <c r="E230" s="2">
        <v>14244.914658947908</v>
      </c>
      <c r="F230" s="2">
        <v>53620.132941393371</v>
      </c>
      <c r="G230" s="2">
        <v>96790.92126226984</v>
      </c>
      <c r="H230" s="2">
        <v>84822.564708687161</v>
      </c>
      <c r="I230" s="2">
        <v>80994.657329232956</v>
      </c>
      <c r="J230" s="2">
        <v>84927.570309490737</v>
      </c>
    </row>
    <row r="231" spans="1:10" x14ac:dyDescent="0.15">
      <c r="A231" s="1">
        <v>10</v>
      </c>
      <c r="B231" s="1" t="s">
        <v>96</v>
      </c>
      <c r="C231" s="1">
        <v>21</v>
      </c>
      <c r="D231" s="1" t="s">
        <v>15</v>
      </c>
      <c r="E231" s="2">
        <v>58182.110679589052</v>
      </c>
      <c r="F231" s="2">
        <v>151572.09800939198</v>
      </c>
      <c r="G231" s="2">
        <v>259937.61277646307</v>
      </c>
      <c r="H231" s="2">
        <v>325265.69374937355</v>
      </c>
      <c r="I231" s="2">
        <v>325039.0572032801</v>
      </c>
      <c r="J231" s="2">
        <v>310753.38659344829</v>
      </c>
    </row>
    <row r="232" spans="1:10" x14ac:dyDescent="0.15">
      <c r="A232" s="1">
        <v>10</v>
      </c>
      <c r="B232" s="1" t="s">
        <v>95</v>
      </c>
      <c r="C232" s="1">
        <v>22</v>
      </c>
      <c r="D232" s="1" t="s">
        <v>7</v>
      </c>
      <c r="E232" s="2">
        <v>84446.424462576164</v>
      </c>
      <c r="F232" s="2">
        <v>505089.66112995375</v>
      </c>
      <c r="G232" s="2">
        <v>969224.09764839138</v>
      </c>
      <c r="H232" s="2">
        <v>1319765.745555674</v>
      </c>
      <c r="I232" s="2">
        <v>1568767.002124279</v>
      </c>
      <c r="J232" s="2">
        <v>1538603.0099755307</v>
      </c>
    </row>
    <row r="233" spans="1:10" x14ac:dyDescent="0.15">
      <c r="A233" s="1">
        <v>10</v>
      </c>
      <c r="B233" s="1" t="s">
        <v>95</v>
      </c>
      <c r="C233" s="1">
        <v>23</v>
      </c>
      <c r="D233" s="1" t="s">
        <v>28</v>
      </c>
      <c r="E233" s="2">
        <v>63906.215133534686</v>
      </c>
      <c r="F233" s="2">
        <v>280195.19437457033</v>
      </c>
      <c r="G233" s="2">
        <v>472267.66656988516</v>
      </c>
      <c r="H233" s="2">
        <v>637836.81382788706</v>
      </c>
      <c r="I233" s="2">
        <v>672336.04509502323</v>
      </c>
      <c r="J233" s="2">
        <v>661969.84176088881</v>
      </c>
    </row>
    <row r="234" spans="1:10" x14ac:dyDescent="0.15">
      <c r="A234" s="1">
        <v>11</v>
      </c>
      <c r="B234" s="1" t="s">
        <v>99</v>
      </c>
      <c r="C234" s="1">
        <v>1</v>
      </c>
      <c r="D234" s="1" t="s">
        <v>8</v>
      </c>
      <c r="E234" s="2">
        <v>84694.24329853087</v>
      </c>
      <c r="F234" s="2">
        <v>163636.32423941951</v>
      </c>
      <c r="G234" s="2">
        <v>194415.54895207452</v>
      </c>
      <c r="H234" s="2">
        <v>160251.87675360971</v>
      </c>
      <c r="I234" s="2">
        <v>144613.89453915818</v>
      </c>
      <c r="J234" s="2">
        <v>137503.70413160208</v>
      </c>
    </row>
    <row r="235" spans="1:10" x14ac:dyDescent="0.15">
      <c r="A235" s="1">
        <v>11</v>
      </c>
      <c r="B235" s="1" t="s">
        <v>99</v>
      </c>
      <c r="C235" s="1">
        <v>2</v>
      </c>
      <c r="D235" s="1" t="s">
        <v>9</v>
      </c>
      <c r="E235" s="2">
        <v>11497.396704035149</v>
      </c>
      <c r="F235" s="2">
        <v>10525.136473541424</v>
      </c>
      <c r="G235" s="2">
        <v>12682.744808138457</v>
      </c>
      <c r="H235" s="2">
        <v>6530.2969294742188</v>
      </c>
      <c r="I235" s="2">
        <v>3657.9781722880653</v>
      </c>
      <c r="J235" s="2">
        <v>3578.7051987389355</v>
      </c>
    </row>
    <row r="236" spans="1:10" x14ac:dyDescent="0.15">
      <c r="A236" s="1">
        <v>11</v>
      </c>
      <c r="B236" s="1" t="s">
        <v>100</v>
      </c>
      <c r="C236" s="1">
        <v>3</v>
      </c>
      <c r="D236" s="1" t="s">
        <v>16</v>
      </c>
      <c r="E236" s="2">
        <v>112123.29926637877</v>
      </c>
      <c r="F236" s="2">
        <v>323932.41693489248</v>
      </c>
      <c r="G236" s="2">
        <v>540391.2616726011</v>
      </c>
      <c r="H236" s="2">
        <v>622120.84786524717</v>
      </c>
      <c r="I236" s="2">
        <v>594263.38860342652</v>
      </c>
      <c r="J236" s="2">
        <v>598363.62724115362</v>
      </c>
    </row>
    <row r="237" spans="1:10" x14ac:dyDescent="0.15">
      <c r="A237" s="1">
        <v>11</v>
      </c>
      <c r="B237" s="1" t="s">
        <v>100</v>
      </c>
      <c r="C237" s="1">
        <v>4</v>
      </c>
      <c r="D237" s="1" t="s">
        <v>17</v>
      </c>
      <c r="E237" s="2">
        <v>64061.581246743153</v>
      </c>
      <c r="F237" s="2">
        <v>99948.706364024518</v>
      </c>
      <c r="G237" s="2">
        <v>130093.42580886859</v>
      </c>
      <c r="H237" s="2">
        <v>69502.859593446323</v>
      </c>
      <c r="I237" s="2">
        <v>49850.348413717045</v>
      </c>
      <c r="J237" s="2">
        <v>41277.424078140102</v>
      </c>
    </row>
    <row r="238" spans="1:10" x14ac:dyDescent="0.15">
      <c r="A238" s="1">
        <v>11</v>
      </c>
      <c r="B238" s="1" t="s">
        <v>100</v>
      </c>
      <c r="C238" s="1">
        <v>5</v>
      </c>
      <c r="D238" s="1" t="s">
        <v>18</v>
      </c>
      <c r="E238" s="2">
        <v>36870.490947716993</v>
      </c>
      <c r="F238" s="2">
        <v>114786.24439004008</v>
      </c>
      <c r="G238" s="2">
        <v>216099.74332732812</v>
      </c>
      <c r="H238" s="2">
        <v>184887.04916132614</v>
      </c>
      <c r="I238" s="2">
        <v>171532.72695377874</v>
      </c>
      <c r="J238" s="2">
        <v>148917.12407781731</v>
      </c>
    </row>
    <row r="239" spans="1:10" x14ac:dyDescent="0.15">
      <c r="A239" s="1">
        <v>11</v>
      </c>
      <c r="B239" s="1" t="s">
        <v>100</v>
      </c>
      <c r="C239" s="1">
        <v>6</v>
      </c>
      <c r="D239" s="1" t="s">
        <v>2</v>
      </c>
      <c r="E239" s="2">
        <v>65054.639651494668</v>
      </c>
      <c r="F239" s="2">
        <v>217152.36876901981</v>
      </c>
      <c r="G239" s="2">
        <v>502554.2450967335</v>
      </c>
      <c r="H239" s="2">
        <v>496220.31070980144</v>
      </c>
      <c r="I239" s="2">
        <v>420929.46614084014</v>
      </c>
      <c r="J239" s="2">
        <v>442528.25736565317</v>
      </c>
    </row>
    <row r="240" spans="1:10" x14ac:dyDescent="0.15">
      <c r="A240" s="1">
        <v>11</v>
      </c>
      <c r="B240" s="1" t="s">
        <v>100</v>
      </c>
      <c r="C240" s="1">
        <v>7</v>
      </c>
      <c r="D240" s="1" t="s">
        <v>19</v>
      </c>
      <c r="E240" s="2">
        <v>2940.7034342390866</v>
      </c>
      <c r="F240" s="2">
        <v>3265.5671399826683</v>
      </c>
      <c r="G240" s="2">
        <v>27397.007499320782</v>
      </c>
      <c r="H240" s="2">
        <v>20854.800963284164</v>
      </c>
      <c r="I240" s="2">
        <v>23212.539873270784</v>
      </c>
      <c r="J240" s="2">
        <v>21775.687318042568</v>
      </c>
    </row>
    <row r="241" spans="1:10" x14ac:dyDescent="0.15">
      <c r="A241" s="1">
        <v>11</v>
      </c>
      <c r="B241" s="1" t="s">
        <v>100</v>
      </c>
      <c r="C241" s="1">
        <v>8</v>
      </c>
      <c r="D241" s="1" t="s">
        <v>20</v>
      </c>
      <c r="E241" s="2">
        <v>38694.205255982757</v>
      </c>
      <c r="F241" s="2">
        <v>108819.26824104562</v>
      </c>
      <c r="G241" s="2">
        <v>165858.19290060719</v>
      </c>
      <c r="H241" s="2">
        <v>122633.89242854039</v>
      </c>
      <c r="I241" s="2">
        <v>107713.00217764973</v>
      </c>
      <c r="J241" s="2">
        <v>80283.989961047148</v>
      </c>
    </row>
    <row r="242" spans="1:10" x14ac:dyDescent="0.15">
      <c r="A242" s="1">
        <v>11</v>
      </c>
      <c r="B242" s="1" t="s">
        <v>101</v>
      </c>
      <c r="C242" s="1">
        <v>9</v>
      </c>
      <c r="D242" s="1" t="s">
        <v>21</v>
      </c>
      <c r="E242" s="2">
        <v>126508.98526405757</v>
      </c>
      <c r="F242" s="2">
        <v>270372.15935681836</v>
      </c>
      <c r="G242" s="2">
        <v>393220.8115409718</v>
      </c>
      <c r="H242" s="2">
        <v>214175.49160605625</v>
      </c>
      <c r="I242" s="2">
        <v>223254.11245003017</v>
      </c>
      <c r="J242" s="2">
        <v>170132.76896214124</v>
      </c>
    </row>
    <row r="243" spans="1:10" x14ac:dyDescent="0.15">
      <c r="A243" s="1">
        <v>11</v>
      </c>
      <c r="B243" s="1" t="s">
        <v>100</v>
      </c>
      <c r="C243" s="1">
        <v>10</v>
      </c>
      <c r="D243" s="1" t="s">
        <v>22</v>
      </c>
      <c r="E243" s="2">
        <v>69938.451899061154</v>
      </c>
      <c r="F243" s="2">
        <v>216463.18129033194</v>
      </c>
      <c r="G243" s="2">
        <v>488574.50834834314</v>
      </c>
      <c r="H243" s="2">
        <v>377608.06068912521</v>
      </c>
      <c r="I243" s="2">
        <v>282023.6767994762</v>
      </c>
      <c r="J243" s="2">
        <v>244114.73092594912</v>
      </c>
    </row>
    <row r="244" spans="1:10" x14ac:dyDescent="0.15">
      <c r="A244" s="1">
        <v>11</v>
      </c>
      <c r="B244" s="1" t="s">
        <v>102</v>
      </c>
      <c r="C244" s="1">
        <v>11</v>
      </c>
      <c r="D244" s="1" t="s">
        <v>23</v>
      </c>
      <c r="E244" s="2">
        <v>90806.031566954262</v>
      </c>
      <c r="F244" s="2">
        <v>260694.55438695612</v>
      </c>
      <c r="G244" s="2">
        <v>697592.80350670754</v>
      </c>
      <c r="H244" s="2">
        <v>563315.42822677607</v>
      </c>
      <c r="I244" s="2">
        <v>517682.03676305315</v>
      </c>
      <c r="J244" s="2">
        <v>340782.33297958499</v>
      </c>
    </row>
    <row r="245" spans="1:10" x14ac:dyDescent="0.15">
      <c r="A245" s="1">
        <v>11</v>
      </c>
      <c r="B245" s="1" t="s">
        <v>100</v>
      </c>
      <c r="C245" s="1">
        <v>12</v>
      </c>
      <c r="D245" s="1" t="s">
        <v>24</v>
      </c>
      <c r="E245" s="2">
        <v>124354.02809903958</v>
      </c>
      <c r="F245" s="2">
        <v>281588.75787942618</v>
      </c>
      <c r="G245" s="2">
        <v>880995.01051071915</v>
      </c>
      <c r="H245" s="2">
        <v>719442.14453463571</v>
      </c>
      <c r="I245" s="2">
        <v>575601.88829650788</v>
      </c>
      <c r="J245" s="2">
        <v>420944.1513991626</v>
      </c>
    </row>
    <row r="246" spans="1:10" x14ac:dyDescent="0.15">
      <c r="A246" s="1">
        <v>11</v>
      </c>
      <c r="B246" s="1" t="s">
        <v>100</v>
      </c>
      <c r="C246" s="1">
        <v>13</v>
      </c>
      <c r="D246" s="1" t="s">
        <v>25</v>
      </c>
      <c r="E246" s="2">
        <v>125863.84208839176</v>
      </c>
      <c r="F246" s="2">
        <v>399150.22697431257</v>
      </c>
      <c r="G246" s="2">
        <v>499844.73003162059</v>
      </c>
      <c r="H246" s="2">
        <v>336634.47704933473</v>
      </c>
      <c r="I246" s="2">
        <v>448378.62445917475</v>
      </c>
      <c r="J246" s="2">
        <v>434103.61344783497</v>
      </c>
    </row>
    <row r="247" spans="1:10" x14ac:dyDescent="0.15">
      <c r="A247" s="1">
        <v>11</v>
      </c>
      <c r="B247" s="1" t="s">
        <v>100</v>
      </c>
      <c r="C247" s="1">
        <v>14</v>
      </c>
      <c r="D247" s="1" t="s">
        <v>26</v>
      </c>
      <c r="E247" s="2">
        <v>31112.523432252568</v>
      </c>
      <c r="F247" s="2">
        <v>106125.5999816512</v>
      </c>
      <c r="G247" s="2">
        <v>156117.95712069585</v>
      </c>
      <c r="H247" s="2">
        <v>81313.667117918318</v>
      </c>
      <c r="I247" s="2">
        <v>106748.06081245361</v>
      </c>
      <c r="J247" s="2">
        <v>70862.713290859101</v>
      </c>
    </row>
    <row r="248" spans="1:10" x14ac:dyDescent="0.15">
      <c r="A248" s="1">
        <v>11</v>
      </c>
      <c r="B248" s="1" t="s">
        <v>100</v>
      </c>
      <c r="C248" s="1">
        <v>15</v>
      </c>
      <c r="D248" s="1" t="s">
        <v>27</v>
      </c>
      <c r="E248" s="2">
        <v>124200.1485432706</v>
      </c>
      <c r="F248" s="2">
        <v>455517.07162052486</v>
      </c>
      <c r="G248" s="2">
        <v>917256.38718038728</v>
      </c>
      <c r="H248" s="2">
        <v>862285.68906804034</v>
      </c>
      <c r="I248" s="2">
        <v>729717.28253024176</v>
      </c>
      <c r="J248" s="2">
        <v>622585.26426691958</v>
      </c>
    </row>
    <row r="249" spans="1:10" x14ac:dyDescent="0.15">
      <c r="A249" s="1">
        <v>11</v>
      </c>
      <c r="B249" s="1" t="s">
        <v>99</v>
      </c>
      <c r="C249" s="1">
        <v>16</v>
      </c>
      <c r="D249" s="1" t="s">
        <v>10</v>
      </c>
      <c r="E249" s="2">
        <v>197607.69076115766</v>
      </c>
      <c r="F249" s="2">
        <v>867728.24402918282</v>
      </c>
      <c r="G249" s="2">
        <v>1786156.2191220499</v>
      </c>
      <c r="H249" s="2">
        <v>1294306.9596840031</v>
      </c>
      <c r="I249" s="2">
        <v>1269674.9813889533</v>
      </c>
      <c r="J249" s="2">
        <v>1239179.5862116595</v>
      </c>
    </row>
    <row r="250" spans="1:10" x14ac:dyDescent="0.15">
      <c r="A250" s="1">
        <v>11</v>
      </c>
      <c r="B250" s="1" t="s">
        <v>99</v>
      </c>
      <c r="C250" s="1">
        <v>17</v>
      </c>
      <c r="D250" s="1" t="s">
        <v>11</v>
      </c>
      <c r="E250" s="2">
        <v>24351.243988811799</v>
      </c>
      <c r="F250" s="2">
        <v>176174.74662299885</v>
      </c>
      <c r="G250" s="2">
        <v>366696.16254030837</v>
      </c>
      <c r="H250" s="2">
        <v>470587.58555761725</v>
      </c>
      <c r="I250" s="2">
        <v>298915.11267062504</v>
      </c>
      <c r="J250" s="2">
        <v>379959.70936489006</v>
      </c>
    </row>
    <row r="251" spans="1:10" x14ac:dyDescent="0.15">
      <c r="A251" s="1">
        <v>11</v>
      </c>
      <c r="B251" s="1" t="s">
        <v>99</v>
      </c>
      <c r="C251" s="1">
        <v>18</v>
      </c>
      <c r="D251" s="1" t="s">
        <v>12</v>
      </c>
      <c r="E251" s="2">
        <v>193521.00563362538</v>
      </c>
      <c r="F251" s="2">
        <v>792314.18092524423</v>
      </c>
      <c r="G251" s="2">
        <v>1641543.6012582204</v>
      </c>
      <c r="H251" s="2">
        <v>2069675.5579911247</v>
      </c>
      <c r="I251" s="2">
        <v>2010374.250488217</v>
      </c>
      <c r="J251" s="2">
        <v>1821539.7487471539</v>
      </c>
    </row>
    <row r="252" spans="1:10" x14ac:dyDescent="0.15">
      <c r="A252" s="1">
        <v>11</v>
      </c>
      <c r="B252" s="1" t="s">
        <v>99</v>
      </c>
      <c r="C252" s="1">
        <v>19</v>
      </c>
      <c r="D252" s="1" t="s">
        <v>13</v>
      </c>
      <c r="E252" s="2">
        <v>63805.043796693979</v>
      </c>
      <c r="F252" s="2">
        <v>352571.44871319202</v>
      </c>
      <c r="G252" s="2">
        <v>909594.73399393039</v>
      </c>
      <c r="H252" s="2">
        <v>829399.80098991538</v>
      </c>
      <c r="I252" s="2">
        <v>786940.04763467016</v>
      </c>
      <c r="J252" s="2">
        <v>740819.39819012897</v>
      </c>
    </row>
    <row r="253" spans="1:10" x14ac:dyDescent="0.15">
      <c r="A253" s="1">
        <v>11</v>
      </c>
      <c r="B253" s="1" t="s">
        <v>99</v>
      </c>
      <c r="C253" s="1">
        <v>20</v>
      </c>
      <c r="D253" s="1" t="s">
        <v>14</v>
      </c>
      <c r="E253" s="2">
        <v>47711.193359329605</v>
      </c>
      <c r="F253" s="2">
        <v>239558.19136881738</v>
      </c>
      <c r="G253" s="2">
        <v>465475.95071820833</v>
      </c>
      <c r="H253" s="2">
        <v>407217.28080665012</v>
      </c>
      <c r="I253" s="2">
        <v>385024.00676702883</v>
      </c>
      <c r="J253" s="2">
        <v>404553.3769037025</v>
      </c>
    </row>
    <row r="254" spans="1:10" x14ac:dyDescent="0.15">
      <c r="A254" s="1">
        <v>11</v>
      </c>
      <c r="B254" s="1" t="s">
        <v>99</v>
      </c>
      <c r="C254" s="1">
        <v>21</v>
      </c>
      <c r="D254" s="1" t="s">
        <v>15</v>
      </c>
      <c r="E254" s="2">
        <v>98039.34094163173</v>
      </c>
      <c r="F254" s="2">
        <v>415296.06689399044</v>
      </c>
      <c r="G254" s="2">
        <v>919992.56818300078</v>
      </c>
      <c r="H254" s="2">
        <v>1227995.3510357726</v>
      </c>
      <c r="I254" s="2">
        <v>1264673.2093707921</v>
      </c>
      <c r="J254" s="2">
        <v>1231389.6660392156</v>
      </c>
    </row>
    <row r="255" spans="1:10" x14ac:dyDescent="0.15">
      <c r="A255" s="1">
        <v>11</v>
      </c>
      <c r="B255" s="1" t="s">
        <v>98</v>
      </c>
      <c r="C255" s="1">
        <v>22</v>
      </c>
      <c r="D255" s="1" t="s">
        <v>7</v>
      </c>
      <c r="E255" s="2">
        <v>182119.94655817238</v>
      </c>
      <c r="F255" s="2">
        <v>1045434.519171569</v>
      </c>
      <c r="G255" s="2">
        <v>2347576.6913786675</v>
      </c>
      <c r="H255" s="2">
        <v>3782062.9764619712</v>
      </c>
      <c r="I255" s="2">
        <v>4481170.6293281801</v>
      </c>
      <c r="J255" s="2">
        <v>4410835.2521161716</v>
      </c>
    </row>
    <row r="256" spans="1:10" x14ac:dyDescent="0.15">
      <c r="A256" s="1">
        <v>11</v>
      </c>
      <c r="B256" s="1" t="s">
        <v>98</v>
      </c>
      <c r="C256" s="1">
        <v>23</v>
      </c>
      <c r="D256" s="1" t="s">
        <v>28</v>
      </c>
      <c r="E256" s="2">
        <v>99810.608980479534</v>
      </c>
      <c r="F256" s="2">
        <v>621010.79466045869</v>
      </c>
      <c r="G256" s="2">
        <v>1243892.6154229178</v>
      </c>
      <c r="H256" s="2">
        <v>1848455.0726684269</v>
      </c>
      <c r="I256" s="2">
        <v>2065041.3087843091</v>
      </c>
      <c r="J256" s="2">
        <v>2031102.1675080501</v>
      </c>
    </row>
    <row r="257" spans="1:10" x14ac:dyDescent="0.15">
      <c r="A257" s="1">
        <v>12</v>
      </c>
      <c r="B257" s="1" t="s">
        <v>104</v>
      </c>
      <c r="C257" s="1">
        <v>1</v>
      </c>
      <c r="D257" s="1" t="s">
        <v>8</v>
      </c>
      <c r="E257" s="2">
        <v>123123.57472680815</v>
      </c>
      <c r="F257" s="2">
        <v>263090.4289092478</v>
      </c>
      <c r="G257" s="2">
        <v>349655.76087879302</v>
      </c>
      <c r="H257" s="2">
        <v>336385.91354668507</v>
      </c>
      <c r="I257" s="2">
        <v>274603.96297717444</v>
      </c>
      <c r="J257" s="2">
        <v>253925.40734509498</v>
      </c>
    </row>
    <row r="258" spans="1:10" x14ac:dyDescent="0.15">
      <c r="A258" s="1">
        <v>12</v>
      </c>
      <c r="B258" s="1" t="s">
        <v>104</v>
      </c>
      <c r="C258" s="1">
        <v>2</v>
      </c>
      <c r="D258" s="1" t="s">
        <v>9</v>
      </c>
      <c r="E258" s="2">
        <v>9525.5053732945998</v>
      </c>
      <c r="F258" s="2">
        <v>45032.582768943976</v>
      </c>
      <c r="G258" s="2">
        <v>37874.93606310727</v>
      </c>
      <c r="H258" s="2">
        <v>16528.846248528283</v>
      </c>
      <c r="I258" s="2">
        <v>16753.116349100263</v>
      </c>
      <c r="J258" s="2">
        <v>17735.317123131797</v>
      </c>
    </row>
    <row r="259" spans="1:10" x14ac:dyDescent="0.15">
      <c r="A259" s="1">
        <v>12</v>
      </c>
      <c r="B259" s="1" t="s">
        <v>105</v>
      </c>
      <c r="C259" s="1">
        <v>3</v>
      </c>
      <c r="D259" s="1" t="s">
        <v>16</v>
      </c>
      <c r="E259" s="2">
        <v>130244.18548157591</v>
      </c>
      <c r="F259" s="2">
        <v>342669.15905325569</v>
      </c>
      <c r="G259" s="2">
        <v>498997.58665345638</v>
      </c>
      <c r="H259" s="2">
        <v>614086.07931799244</v>
      </c>
      <c r="I259" s="2">
        <v>660514.69795811386</v>
      </c>
      <c r="J259" s="2">
        <v>656820.84398739168</v>
      </c>
    </row>
    <row r="260" spans="1:10" x14ac:dyDescent="0.15">
      <c r="A260" s="1">
        <v>12</v>
      </c>
      <c r="B260" s="1" t="s">
        <v>106</v>
      </c>
      <c r="C260" s="1">
        <v>4</v>
      </c>
      <c r="D260" s="1" t="s">
        <v>17</v>
      </c>
      <c r="E260" s="2">
        <v>18367.578582468668</v>
      </c>
      <c r="F260" s="2">
        <v>39709.806124621886</v>
      </c>
      <c r="G260" s="2">
        <v>65161.145464290203</v>
      </c>
      <c r="H260" s="2">
        <v>22754.824446771909</v>
      </c>
      <c r="I260" s="2">
        <v>12028.527490199533</v>
      </c>
      <c r="J260" s="2">
        <v>10029.835006367699</v>
      </c>
    </row>
    <row r="261" spans="1:10" x14ac:dyDescent="0.15">
      <c r="A261" s="1">
        <v>12</v>
      </c>
      <c r="B261" s="1" t="s">
        <v>106</v>
      </c>
      <c r="C261" s="1">
        <v>5</v>
      </c>
      <c r="D261" s="1" t="s">
        <v>18</v>
      </c>
      <c r="E261" s="2">
        <v>10699.571904604623</v>
      </c>
      <c r="F261" s="2">
        <v>35766.820758859169</v>
      </c>
      <c r="G261" s="2">
        <v>60930.219691772589</v>
      </c>
      <c r="H261" s="2">
        <v>59610.741445810883</v>
      </c>
      <c r="I261" s="2">
        <v>49907.127461999145</v>
      </c>
      <c r="J261" s="2">
        <v>46591.776090685278</v>
      </c>
    </row>
    <row r="262" spans="1:10" x14ac:dyDescent="0.15">
      <c r="A262" s="1">
        <v>12</v>
      </c>
      <c r="B262" s="1" t="s">
        <v>106</v>
      </c>
      <c r="C262" s="1">
        <v>6</v>
      </c>
      <c r="D262" s="1" t="s">
        <v>2</v>
      </c>
      <c r="E262" s="2">
        <v>53085.730850771077</v>
      </c>
      <c r="F262" s="2">
        <v>190312.44941731603</v>
      </c>
      <c r="G262" s="2">
        <v>451054.00177328725</v>
      </c>
      <c r="H262" s="2">
        <v>615629.10359842214</v>
      </c>
      <c r="I262" s="2">
        <v>392509.56489556783</v>
      </c>
      <c r="J262" s="2">
        <v>463087.90699046757</v>
      </c>
    </row>
    <row r="263" spans="1:10" x14ac:dyDescent="0.15">
      <c r="A263" s="1">
        <v>12</v>
      </c>
      <c r="B263" s="1" t="s">
        <v>106</v>
      </c>
      <c r="C263" s="1">
        <v>7</v>
      </c>
      <c r="D263" s="1" t="s">
        <v>19</v>
      </c>
      <c r="E263" s="2">
        <v>236885.00494488439</v>
      </c>
      <c r="F263" s="2">
        <v>393545.36336484825</v>
      </c>
      <c r="G263" s="2">
        <v>1014038.0606755199</v>
      </c>
      <c r="H263" s="2">
        <v>1024413.191668976</v>
      </c>
      <c r="I263" s="2">
        <v>1607049.1727651777</v>
      </c>
      <c r="J263" s="2">
        <v>1459444.3038958746</v>
      </c>
    </row>
    <row r="264" spans="1:10" x14ac:dyDescent="0.15">
      <c r="A264" s="1">
        <v>12</v>
      </c>
      <c r="B264" s="1" t="s">
        <v>106</v>
      </c>
      <c r="C264" s="1">
        <v>8</v>
      </c>
      <c r="D264" s="1" t="s">
        <v>20</v>
      </c>
      <c r="E264" s="2">
        <v>40057.242405228761</v>
      </c>
      <c r="F264" s="2">
        <v>88622.861331507098</v>
      </c>
      <c r="G264" s="2">
        <v>175030.67463964815</v>
      </c>
      <c r="H264" s="2">
        <v>144169.39754589394</v>
      </c>
      <c r="I264" s="2">
        <v>107133.45021117011</v>
      </c>
      <c r="J264" s="2">
        <v>79516.251348354068</v>
      </c>
    </row>
    <row r="265" spans="1:10" x14ac:dyDescent="0.15">
      <c r="A265" s="1">
        <v>12</v>
      </c>
      <c r="B265" s="1" t="s">
        <v>106</v>
      </c>
      <c r="C265" s="1">
        <v>9</v>
      </c>
      <c r="D265" s="1" t="s">
        <v>21</v>
      </c>
      <c r="E265" s="2">
        <v>178183.21232830279</v>
      </c>
      <c r="F265" s="2">
        <v>584614.02131798165</v>
      </c>
      <c r="G265" s="2">
        <v>878765.94707979728</v>
      </c>
      <c r="H265" s="2">
        <v>552446.1607456021</v>
      </c>
      <c r="I265" s="2">
        <v>658575.71525680064</v>
      </c>
      <c r="J265" s="2">
        <v>560788.85500678979</v>
      </c>
    </row>
    <row r="266" spans="1:10" x14ac:dyDescent="0.15">
      <c r="A266" s="1">
        <v>12</v>
      </c>
      <c r="B266" s="1" t="s">
        <v>106</v>
      </c>
      <c r="C266" s="1">
        <v>10</v>
      </c>
      <c r="D266" s="1" t="s">
        <v>22</v>
      </c>
      <c r="E266" s="2">
        <v>61932.89866762227</v>
      </c>
      <c r="F266" s="2">
        <v>159819.73249852654</v>
      </c>
      <c r="G266" s="2">
        <v>356697.68168608978</v>
      </c>
      <c r="H266" s="2">
        <v>254454.68159200894</v>
      </c>
      <c r="I266" s="2">
        <v>185681.25200184988</v>
      </c>
      <c r="J266" s="2">
        <v>196651.40750156928</v>
      </c>
    </row>
    <row r="267" spans="1:10" x14ac:dyDescent="0.15">
      <c r="A267" s="1">
        <v>12</v>
      </c>
      <c r="B267" s="1" t="s">
        <v>106</v>
      </c>
      <c r="C267" s="1">
        <v>11</v>
      </c>
      <c r="D267" s="1" t="s">
        <v>23</v>
      </c>
      <c r="E267" s="2">
        <v>47564.638716784721</v>
      </c>
      <c r="F267" s="2">
        <v>147530.72587366388</v>
      </c>
      <c r="G267" s="2">
        <v>360796.67389497737</v>
      </c>
      <c r="H267" s="2">
        <v>261887.31382635148</v>
      </c>
      <c r="I267" s="2">
        <v>274938.36967798823</v>
      </c>
      <c r="J267" s="2">
        <v>216003.72254793203</v>
      </c>
    </row>
    <row r="268" spans="1:10" x14ac:dyDescent="0.15">
      <c r="A268" s="1">
        <v>12</v>
      </c>
      <c r="B268" s="1" t="s">
        <v>106</v>
      </c>
      <c r="C268" s="1">
        <v>12</v>
      </c>
      <c r="D268" s="1" t="s">
        <v>24</v>
      </c>
      <c r="E268" s="2">
        <v>47110.394042165994</v>
      </c>
      <c r="F268" s="2">
        <v>125353.43121836844</v>
      </c>
      <c r="G268" s="2">
        <v>434443.90889987809</v>
      </c>
      <c r="H268" s="2">
        <v>537120.44411219016</v>
      </c>
      <c r="I268" s="2">
        <v>354177.05444854475</v>
      </c>
      <c r="J268" s="2">
        <v>239879.98997301</v>
      </c>
    </row>
    <row r="269" spans="1:10" x14ac:dyDescent="0.15">
      <c r="A269" s="1">
        <v>12</v>
      </c>
      <c r="B269" s="1" t="s">
        <v>106</v>
      </c>
      <c r="C269" s="1">
        <v>13</v>
      </c>
      <c r="D269" s="1" t="s">
        <v>25</v>
      </c>
      <c r="E269" s="2">
        <v>24247.327392576124</v>
      </c>
      <c r="F269" s="2">
        <v>85411.820434426903</v>
      </c>
      <c r="G269" s="2">
        <v>157962.71614754444</v>
      </c>
      <c r="H269" s="2">
        <v>55716.606603683183</v>
      </c>
      <c r="I269" s="2">
        <v>64149.630618466217</v>
      </c>
      <c r="J269" s="2">
        <v>48403.427906566751</v>
      </c>
    </row>
    <row r="270" spans="1:10" x14ac:dyDescent="0.15">
      <c r="A270" s="1">
        <v>12</v>
      </c>
      <c r="B270" s="1" t="s">
        <v>106</v>
      </c>
      <c r="C270" s="1">
        <v>14</v>
      </c>
      <c r="D270" s="1" t="s">
        <v>26</v>
      </c>
      <c r="E270" s="2">
        <v>15912.920588809307</v>
      </c>
      <c r="F270" s="2">
        <v>43232.351010841245</v>
      </c>
      <c r="G270" s="2">
        <v>48999.906944792259</v>
      </c>
      <c r="H270" s="2">
        <v>41111.764601946234</v>
      </c>
      <c r="I270" s="2">
        <v>28623.631949946677</v>
      </c>
      <c r="J270" s="2">
        <v>24537.832087839572</v>
      </c>
    </row>
    <row r="271" spans="1:10" x14ac:dyDescent="0.15">
      <c r="A271" s="1">
        <v>12</v>
      </c>
      <c r="B271" s="1" t="s">
        <v>106</v>
      </c>
      <c r="C271" s="1">
        <v>15</v>
      </c>
      <c r="D271" s="1" t="s">
        <v>27</v>
      </c>
      <c r="E271" s="2">
        <v>60994.605556745308</v>
      </c>
      <c r="F271" s="2">
        <v>216599.2676935161</v>
      </c>
      <c r="G271" s="2">
        <v>419846.91993249807</v>
      </c>
      <c r="H271" s="2">
        <v>295695.74262355157</v>
      </c>
      <c r="I271" s="2">
        <v>262178.45300213684</v>
      </c>
      <c r="J271" s="2">
        <v>225256.91721188015</v>
      </c>
    </row>
    <row r="272" spans="1:10" x14ac:dyDescent="0.15">
      <c r="A272" s="1">
        <v>12</v>
      </c>
      <c r="B272" s="1" t="s">
        <v>104</v>
      </c>
      <c r="C272" s="1">
        <v>16</v>
      </c>
      <c r="D272" s="1" t="s">
        <v>10</v>
      </c>
      <c r="E272" s="2">
        <v>203200.28256782188</v>
      </c>
      <c r="F272" s="2">
        <v>746145.08900477947</v>
      </c>
      <c r="G272" s="2">
        <v>1915881.4592627315</v>
      </c>
      <c r="H272" s="2">
        <v>1227390.4154549656</v>
      </c>
      <c r="I272" s="2">
        <v>1116781.2903540004</v>
      </c>
      <c r="J272" s="2">
        <v>1048489.6801177692</v>
      </c>
    </row>
    <row r="273" spans="1:10" x14ac:dyDescent="0.15">
      <c r="A273" s="1">
        <v>12</v>
      </c>
      <c r="B273" s="1" t="s">
        <v>104</v>
      </c>
      <c r="C273" s="1">
        <v>17</v>
      </c>
      <c r="D273" s="1" t="s">
        <v>11</v>
      </c>
      <c r="E273" s="2">
        <v>102809.39367784857</v>
      </c>
      <c r="F273" s="2">
        <v>415210.0078067084</v>
      </c>
      <c r="G273" s="2">
        <v>595548.6114236149</v>
      </c>
      <c r="H273" s="2">
        <v>621199.26162250782</v>
      </c>
      <c r="I273" s="2">
        <v>463793.4220461832</v>
      </c>
      <c r="J273" s="2">
        <v>546926.63882258185</v>
      </c>
    </row>
    <row r="274" spans="1:10" x14ac:dyDescent="0.15">
      <c r="A274" s="1">
        <v>12</v>
      </c>
      <c r="B274" s="1" t="s">
        <v>104</v>
      </c>
      <c r="C274" s="1">
        <v>18</v>
      </c>
      <c r="D274" s="1" t="s">
        <v>12</v>
      </c>
      <c r="E274" s="2">
        <v>159733.30680709134</v>
      </c>
      <c r="F274" s="2">
        <v>731897.29273834242</v>
      </c>
      <c r="G274" s="2">
        <v>1313018.7535295635</v>
      </c>
      <c r="H274" s="2">
        <v>1880403.6262981342</v>
      </c>
      <c r="I274" s="2">
        <v>1934704.3730221437</v>
      </c>
      <c r="J274" s="2">
        <v>1772781.8004946334</v>
      </c>
    </row>
    <row r="275" spans="1:10" x14ac:dyDescent="0.15">
      <c r="A275" s="1">
        <v>12</v>
      </c>
      <c r="B275" s="1" t="s">
        <v>104</v>
      </c>
      <c r="C275" s="1">
        <v>19</v>
      </c>
      <c r="D275" s="1" t="s">
        <v>13</v>
      </c>
      <c r="E275" s="2">
        <v>53374.424765958989</v>
      </c>
      <c r="F275" s="2">
        <v>259129.77061579609</v>
      </c>
      <c r="G275" s="2">
        <v>677081.72016064916</v>
      </c>
      <c r="H275" s="2">
        <v>702589.59210304695</v>
      </c>
      <c r="I275" s="2">
        <v>712119.77616701345</v>
      </c>
      <c r="J275" s="2">
        <v>662947.42029294814</v>
      </c>
    </row>
    <row r="276" spans="1:10" x14ac:dyDescent="0.15">
      <c r="A276" s="1">
        <v>12</v>
      </c>
      <c r="B276" s="1" t="s">
        <v>104</v>
      </c>
      <c r="C276" s="1">
        <v>20</v>
      </c>
      <c r="D276" s="1" t="s">
        <v>14</v>
      </c>
      <c r="E276" s="2">
        <v>47901.331795058439</v>
      </c>
      <c r="F276" s="2">
        <v>230165.99044703826</v>
      </c>
      <c r="G276" s="2">
        <v>431124.97042193532</v>
      </c>
      <c r="H276" s="2">
        <v>342837.66779964435</v>
      </c>
      <c r="I276" s="2">
        <v>349174.7978347094</v>
      </c>
      <c r="J276" s="2">
        <v>367420.77717204316</v>
      </c>
    </row>
    <row r="277" spans="1:10" x14ac:dyDescent="0.15">
      <c r="A277" s="1">
        <v>12</v>
      </c>
      <c r="B277" s="1" t="s">
        <v>104</v>
      </c>
      <c r="C277" s="1">
        <v>21</v>
      </c>
      <c r="D277" s="1" t="s">
        <v>15</v>
      </c>
      <c r="E277" s="2">
        <v>127268.20439093067</v>
      </c>
      <c r="F277" s="2">
        <v>559896.55593173846</v>
      </c>
      <c r="G277" s="2">
        <v>1266357.4937584989</v>
      </c>
      <c r="H277" s="2">
        <v>1497392.7903592752</v>
      </c>
      <c r="I277" s="2">
        <v>1556083.9682326077</v>
      </c>
      <c r="J277" s="2">
        <v>1414320.6735112309</v>
      </c>
    </row>
    <row r="278" spans="1:10" x14ac:dyDescent="0.15">
      <c r="A278" s="1">
        <v>12</v>
      </c>
      <c r="B278" s="1" t="s">
        <v>103</v>
      </c>
      <c r="C278" s="1">
        <v>22</v>
      </c>
      <c r="D278" s="1" t="s">
        <v>7</v>
      </c>
      <c r="E278" s="2">
        <v>172261.37080379025</v>
      </c>
      <c r="F278" s="2">
        <v>1041730.9845735504</v>
      </c>
      <c r="G278" s="2">
        <v>2568044.7403398124</v>
      </c>
      <c r="H278" s="2">
        <v>3688038.621371679</v>
      </c>
      <c r="I278" s="2">
        <v>3966940.8894182425</v>
      </c>
      <c r="J278" s="2">
        <v>3909176.7720116116</v>
      </c>
    </row>
    <row r="279" spans="1:10" x14ac:dyDescent="0.15">
      <c r="A279" s="1">
        <v>12</v>
      </c>
      <c r="B279" s="1" t="s">
        <v>103</v>
      </c>
      <c r="C279" s="1">
        <v>23</v>
      </c>
      <c r="D279" s="1" t="s">
        <v>28</v>
      </c>
      <c r="E279" s="2">
        <v>106465.76693238808</v>
      </c>
      <c r="F279" s="2">
        <v>602251.58044406399</v>
      </c>
      <c r="G279" s="2">
        <v>1101151.7778528703</v>
      </c>
      <c r="H279" s="2">
        <v>1633708.9820454002</v>
      </c>
      <c r="I279" s="2">
        <v>1710609.8098097788</v>
      </c>
      <c r="J279" s="2">
        <v>1680166.6211882413</v>
      </c>
    </row>
    <row r="280" spans="1:10" x14ac:dyDescent="0.15">
      <c r="A280" s="1">
        <v>13</v>
      </c>
      <c r="B280" s="1" t="s">
        <v>259</v>
      </c>
      <c r="C280" s="1">
        <v>1</v>
      </c>
      <c r="D280" s="1" t="s">
        <v>8</v>
      </c>
      <c r="E280" s="2">
        <v>45132.132824382228</v>
      </c>
      <c r="F280" s="2">
        <v>98897.40458583385</v>
      </c>
      <c r="G280" s="2">
        <v>70896.263226631345</v>
      </c>
      <c r="H280" s="2">
        <v>49469.86488838146</v>
      </c>
      <c r="I280" s="2">
        <v>46776.377578296495</v>
      </c>
      <c r="J280" s="2">
        <v>42967.765531278419</v>
      </c>
    </row>
    <row r="281" spans="1:10" x14ac:dyDescent="0.15">
      <c r="A281" s="1">
        <v>13</v>
      </c>
      <c r="B281" s="1" t="s">
        <v>260</v>
      </c>
      <c r="C281" s="1">
        <v>2</v>
      </c>
      <c r="D281" s="1" t="s">
        <v>9</v>
      </c>
      <c r="E281" s="2">
        <v>12733.342533010104</v>
      </c>
      <c r="F281" s="2">
        <v>88113.615808012531</v>
      </c>
      <c r="G281" s="2">
        <v>54200.980498739234</v>
      </c>
      <c r="H281" s="2">
        <v>27117.462148703242</v>
      </c>
      <c r="I281" s="2">
        <v>18516.061203211841</v>
      </c>
      <c r="J281" s="2">
        <v>20062.562760242919</v>
      </c>
    </row>
    <row r="282" spans="1:10" x14ac:dyDescent="0.15">
      <c r="A282" s="1">
        <v>13</v>
      </c>
      <c r="B282" s="1" t="s">
        <v>261</v>
      </c>
      <c r="C282" s="1">
        <v>3</v>
      </c>
      <c r="D282" s="1" t="s">
        <v>16</v>
      </c>
      <c r="E282" s="2">
        <v>466265.69323309988</v>
      </c>
      <c r="F282" s="2">
        <v>862680.63750214491</v>
      </c>
      <c r="G282" s="2">
        <v>845756.12760587072</v>
      </c>
      <c r="H282" s="2">
        <v>858463.31584269926</v>
      </c>
      <c r="I282" s="2">
        <v>651808.24390403007</v>
      </c>
      <c r="J282" s="2">
        <v>629458.57695673394</v>
      </c>
    </row>
    <row r="283" spans="1:10" x14ac:dyDescent="0.15">
      <c r="A283" s="1">
        <v>13</v>
      </c>
      <c r="B283" s="1" t="s">
        <v>261</v>
      </c>
      <c r="C283" s="1">
        <v>4</v>
      </c>
      <c r="D283" s="1" t="s">
        <v>17</v>
      </c>
      <c r="E283" s="2">
        <v>149073.90556153021</v>
      </c>
      <c r="F283" s="2">
        <v>192497.84869137296</v>
      </c>
      <c r="G283" s="2">
        <v>191900.00173014149</v>
      </c>
      <c r="H283" s="2">
        <v>127312.35502296354</v>
      </c>
      <c r="I283" s="2">
        <v>126622.55755382516</v>
      </c>
      <c r="J283" s="2">
        <v>110106.53204390471</v>
      </c>
    </row>
    <row r="284" spans="1:10" x14ac:dyDescent="0.15">
      <c r="A284" s="1">
        <v>13</v>
      </c>
      <c r="B284" s="1" t="s">
        <v>262</v>
      </c>
      <c r="C284" s="1">
        <v>5</v>
      </c>
      <c r="D284" s="1" t="s">
        <v>18</v>
      </c>
      <c r="E284" s="2">
        <v>93823.079574224976</v>
      </c>
      <c r="F284" s="2">
        <v>172582.89629949137</v>
      </c>
      <c r="G284" s="2">
        <v>207949.3039982777</v>
      </c>
      <c r="H284" s="2">
        <v>189274.04267173432</v>
      </c>
      <c r="I284" s="2">
        <v>120440.18837788654</v>
      </c>
      <c r="J284" s="2">
        <v>101916.43219674881</v>
      </c>
    </row>
    <row r="285" spans="1:10" x14ac:dyDescent="0.15">
      <c r="A285" s="1">
        <v>13</v>
      </c>
      <c r="B285" s="1" t="s">
        <v>261</v>
      </c>
      <c r="C285" s="1">
        <v>6</v>
      </c>
      <c r="D285" s="1" t="s">
        <v>2</v>
      </c>
      <c r="E285" s="2">
        <v>450773.45075811032</v>
      </c>
      <c r="F285" s="2">
        <v>764162.67543028342</v>
      </c>
      <c r="G285" s="2">
        <v>1203194.1550444206</v>
      </c>
      <c r="H285" s="2">
        <v>885943.72318967211</v>
      </c>
      <c r="I285" s="2">
        <v>664705.60754178942</v>
      </c>
      <c r="J285" s="2">
        <v>685947.24087717023</v>
      </c>
    </row>
    <row r="286" spans="1:10" x14ac:dyDescent="0.15">
      <c r="A286" s="1">
        <v>13</v>
      </c>
      <c r="B286" s="1" t="s">
        <v>261</v>
      </c>
      <c r="C286" s="1">
        <v>7</v>
      </c>
      <c r="D286" s="1" t="s">
        <v>19</v>
      </c>
      <c r="E286" s="2">
        <v>71473.477887495843</v>
      </c>
      <c r="F286" s="2">
        <v>35790.629044788206</v>
      </c>
      <c r="G286" s="2">
        <v>134807.93945966903</v>
      </c>
      <c r="H286" s="2">
        <v>172455.40350359384</v>
      </c>
      <c r="I286" s="2">
        <v>429074.13034276629</v>
      </c>
      <c r="J286" s="2">
        <v>272770.72069837514</v>
      </c>
    </row>
    <row r="287" spans="1:10" x14ac:dyDescent="0.15">
      <c r="A287" s="1">
        <v>13</v>
      </c>
      <c r="B287" s="1" t="s">
        <v>262</v>
      </c>
      <c r="C287" s="1">
        <v>8</v>
      </c>
      <c r="D287" s="1" t="s">
        <v>20</v>
      </c>
      <c r="E287" s="2">
        <v>91117.303738553921</v>
      </c>
      <c r="F287" s="2">
        <v>145945.72841577581</v>
      </c>
      <c r="G287" s="2">
        <v>228007.92970991542</v>
      </c>
      <c r="H287" s="2">
        <v>168730.83241596568</v>
      </c>
      <c r="I287" s="2">
        <v>138104.21047405477</v>
      </c>
      <c r="J287" s="2">
        <v>105461.00023429167</v>
      </c>
    </row>
    <row r="288" spans="1:10" x14ac:dyDescent="0.15">
      <c r="A288" s="1">
        <v>13</v>
      </c>
      <c r="B288" s="1" t="s">
        <v>261</v>
      </c>
      <c r="C288" s="1">
        <v>9</v>
      </c>
      <c r="D288" s="1" t="s">
        <v>21</v>
      </c>
      <c r="E288" s="2">
        <v>392604.21339391981</v>
      </c>
      <c r="F288" s="2">
        <v>466698.36370154237</v>
      </c>
      <c r="G288" s="2">
        <v>453774.19641147606</v>
      </c>
      <c r="H288" s="2">
        <v>337479.2713903627</v>
      </c>
      <c r="I288" s="2">
        <v>433475.57442753768</v>
      </c>
      <c r="J288" s="2">
        <v>351134.76654010022</v>
      </c>
    </row>
    <row r="289" spans="1:10" x14ac:dyDescent="0.15">
      <c r="A289" s="1">
        <v>13</v>
      </c>
      <c r="B289" s="1" t="s">
        <v>261</v>
      </c>
      <c r="C289" s="1">
        <v>10</v>
      </c>
      <c r="D289" s="1" t="s">
        <v>22</v>
      </c>
      <c r="E289" s="2">
        <v>308943.36299027252</v>
      </c>
      <c r="F289" s="2">
        <v>456668.20923273568</v>
      </c>
      <c r="G289" s="2">
        <v>592338.07673155516</v>
      </c>
      <c r="H289" s="2">
        <v>299877.55659463996</v>
      </c>
      <c r="I289" s="2">
        <v>232885.69971711058</v>
      </c>
      <c r="J289" s="2">
        <v>193635.45325959474</v>
      </c>
    </row>
    <row r="290" spans="1:10" x14ac:dyDescent="0.15">
      <c r="A290" s="1">
        <v>13</v>
      </c>
      <c r="B290" s="1" t="s">
        <v>261</v>
      </c>
      <c r="C290" s="1">
        <v>11</v>
      </c>
      <c r="D290" s="1" t="s">
        <v>23</v>
      </c>
      <c r="E290" s="2">
        <v>435336.22653505963</v>
      </c>
      <c r="F290" s="2">
        <v>703373.28822972253</v>
      </c>
      <c r="G290" s="2">
        <v>1082445.8595105724</v>
      </c>
      <c r="H290" s="2">
        <v>817538.76469318417</v>
      </c>
      <c r="I290" s="2">
        <v>655797.1215045217</v>
      </c>
      <c r="J290" s="2">
        <v>414585.6377136404</v>
      </c>
    </row>
    <row r="291" spans="1:10" x14ac:dyDescent="0.15">
      <c r="A291" s="1">
        <v>13</v>
      </c>
      <c r="B291" s="1" t="s">
        <v>262</v>
      </c>
      <c r="C291" s="1">
        <v>12</v>
      </c>
      <c r="D291" s="1" t="s">
        <v>24</v>
      </c>
      <c r="E291" s="2">
        <v>656843.37948323227</v>
      </c>
      <c r="F291" s="2">
        <v>1269496.161096717</v>
      </c>
      <c r="G291" s="2">
        <v>2455975.9458097708</v>
      </c>
      <c r="H291" s="2">
        <v>1813282.8301748522</v>
      </c>
      <c r="I291" s="2">
        <v>979614.93480567541</v>
      </c>
      <c r="J291" s="2">
        <v>707263.86352577806</v>
      </c>
    </row>
    <row r="292" spans="1:10" x14ac:dyDescent="0.15">
      <c r="A292" s="1">
        <v>13</v>
      </c>
      <c r="B292" s="1" t="s">
        <v>261</v>
      </c>
      <c r="C292" s="1">
        <v>13</v>
      </c>
      <c r="D292" s="1" t="s">
        <v>25</v>
      </c>
      <c r="E292" s="2">
        <v>204524.17832320021</v>
      </c>
      <c r="F292" s="2">
        <v>485563.41991192667</v>
      </c>
      <c r="G292" s="2">
        <v>721509.78671763081</v>
      </c>
      <c r="H292" s="2">
        <v>617354.84785611858</v>
      </c>
      <c r="I292" s="2">
        <v>900286.28071663389</v>
      </c>
      <c r="J292" s="2">
        <v>744060.42294335447</v>
      </c>
    </row>
    <row r="293" spans="1:10" x14ac:dyDescent="0.15">
      <c r="A293" s="1">
        <v>13</v>
      </c>
      <c r="B293" s="1" t="s">
        <v>261</v>
      </c>
      <c r="C293" s="1">
        <v>14</v>
      </c>
      <c r="D293" s="1" t="s">
        <v>26</v>
      </c>
      <c r="E293" s="2">
        <v>192332.53850512273</v>
      </c>
      <c r="F293" s="2">
        <v>430685.96432955971</v>
      </c>
      <c r="G293" s="2">
        <v>475108.06885407696</v>
      </c>
      <c r="H293" s="2">
        <v>279726.93103211839</v>
      </c>
      <c r="I293" s="2">
        <v>202075.50217381585</v>
      </c>
      <c r="J293" s="2">
        <v>156694.22399942175</v>
      </c>
    </row>
    <row r="294" spans="1:10" x14ac:dyDescent="0.15">
      <c r="A294" s="1">
        <v>13</v>
      </c>
      <c r="B294" s="1" t="s">
        <v>261</v>
      </c>
      <c r="C294" s="1">
        <v>15</v>
      </c>
      <c r="D294" s="1" t="s">
        <v>27</v>
      </c>
      <c r="E294" s="2">
        <v>917756.97028437594</v>
      </c>
      <c r="F294" s="2">
        <v>2418936.3693403662</v>
      </c>
      <c r="G294" s="2">
        <v>3728348.7280273614</v>
      </c>
      <c r="H294" s="2">
        <v>3377109.9241659711</v>
      </c>
      <c r="I294" s="2">
        <v>2442538.8358443161</v>
      </c>
      <c r="J294" s="2">
        <v>2188483.5999552114</v>
      </c>
    </row>
    <row r="295" spans="1:10" x14ac:dyDescent="0.15">
      <c r="A295" s="1">
        <v>13</v>
      </c>
      <c r="B295" s="1" t="s">
        <v>263</v>
      </c>
      <c r="C295" s="1">
        <v>16</v>
      </c>
      <c r="D295" s="1" t="s">
        <v>10</v>
      </c>
      <c r="E295" s="2">
        <v>584485.52340066619</v>
      </c>
      <c r="F295" s="2">
        <v>2137584.3034094428</v>
      </c>
      <c r="G295" s="2">
        <v>5682904.7340501668</v>
      </c>
      <c r="H295" s="2">
        <v>4651912.848563958</v>
      </c>
      <c r="I295" s="2">
        <v>4800957.5439762324</v>
      </c>
      <c r="J295" s="2">
        <v>4763793.2138294829</v>
      </c>
    </row>
    <row r="296" spans="1:10" x14ac:dyDescent="0.15">
      <c r="A296" s="1">
        <v>13</v>
      </c>
      <c r="B296" s="1" t="s">
        <v>260</v>
      </c>
      <c r="C296" s="1">
        <v>17</v>
      </c>
      <c r="D296" s="1" t="s">
        <v>11</v>
      </c>
      <c r="E296" s="2">
        <v>107637.15121711405</v>
      </c>
      <c r="F296" s="2">
        <v>460912.77088523476</v>
      </c>
      <c r="G296" s="2">
        <v>955948.10688848025</v>
      </c>
      <c r="H296" s="2">
        <v>1111375.8424588137</v>
      </c>
      <c r="I296" s="2">
        <v>779460.26544526313</v>
      </c>
      <c r="J296" s="2">
        <v>945461.11471761425</v>
      </c>
    </row>
    <row r="297" spans="1:10" x14ac:dyDescent="0.15">
      <c r="A297" s="1">
        <v>13</v>
      </c>
      <c r="B297" s="1" t="s">
        <v>260</v>
      </c>
      <c r="C297" s="1">
        <v>18</v>
      </c>
      <c r="D297" s="1" t="s">
        <v>12</v>
      </c>
      <c r="E297" s="2">
        <v>1849564.5109793136</v>
      </c>
      <c r="F297" s="2">
        <v>5449830.7369202264</v>
      </c>
      <c r="G297" s="2">
        <v>11472531.004610827</v>
      </c>
      <c r="H297" s="2">
        <v>16582868.390838176</v>
      </c>
      <c r="I297" s="2">
        <v>16680630.90031179</v>
      </c>
      <c r="J297" s="2">
        <v>13634849.359799009</v>
      </c>
    </row>
    <row r="298" spans="1:10" x14ac:dyDescent="0.15">
      <c r="A298" s="1">
        <v>13</v>
      </c>
      <c r="B298" s="1" t="s">
        <v>260</v>
      </c>
      <c r="C298" s="1">
        <v>19</v>
      </c>
      <c r="D298" s="1" t="s">
        <v>13</v>
      </c>
      <c r="E298" s="2">
        <v>1051468.1775815152</v>
      </c>
      <c r="F298" s="2">
        <v>3554565.7859880347</v>
      </c>
      <c r="G298" s="2">
        <v>11426212.922059903</v>
      </c>
      <c r="H298" s="2">
        <v>10911059.671431251</v>
      </c>
      <c r="I298" s="2">
        <v>10107276.965280274</v>
      </c>
      <c r="J298" s="2">
        <v>9133567.089318376</v>
      </c>
    </row>
    <row r="299" spans="1:10" x14ac:dyDescent="0.15">
      <c r="A299" s="1">
        <v>13</v>
      </c>
      <c r="B299" s="1" t="s">
        <v>260</v>
      </c>
      <c r="C299" s="1">
        <v>20</v>
      </c>
      <c r="D299" s="1" t="s">
        <v>14</v>
      </c>
      <c r="E299" s="2">
        <v>235800.75121808503</v>
      </c>
      <c r="F299" s="2">
        <v>717541.9295942483</v>
      </c>
      <c r="G299" s="2">
        <v>2181737.7421619059</v>
      </c>
      <c r="H299" s="2">
        <v>1403148.0327483541</v>
      </c>
      <c r="I299" s="2">
        <v>1320773.6942197115</v>
      </c>
      <c r="J299" s="2">
        <v>1401117.2825443952</v>
      </c>
    </row>
    <row r="300" spans="1:10" x14ac:dyDescent="0.15">
      <c r="A300" s="1">
        <v>13</v>
      </c>
      <c r="B300" s="1" t="s">
        <v>263</v>
      </c>
      <c r="C300" s="1">
        <v>21</v>
      </c>
      <c r="D300" s="1" t="s">
        <v>15</v>
      </c>
      <c r="E300" s="2">
        <v>730759.1432648605</v>
      </c>
      <c r="F300" s="2">
        <v>2165212.1874018046</v>
      </c>
      <c r="G300" s="2">
        <v>4167385.0763708833</v>
      </c>
      <c r="H300" s="2">
        <v>5304998.3248398704</v>
      </c>
      <c r="I300" s="2">
        <v>5300713.1984745692</v>
      </c>
      <c r="J300" s="2">
        <v>5016764.920772356</v>
      </c>
    </row>
    <row r="301" spans="1:10" x14ac:dyDescent="0.15">
      <c r="A301" s="1">
        <v>13</v>
      </c>
      <c r="B301" s="1" t="s">
        <v>258</v>
      </c>
      <c r="C301" s="1">
        <v>22</v>
      </c>
      <c r="D301" s="1" t="s">
        <v>7</v>
      </c>
      <c r="E301" s="2">
        <v>1567321.2004955211</v>
      </c>
      <c r="F301" s="2">
        <v>6910811.3445362123</v>
      </c>
      <c r="G301" s="2">
        <v>17563732.589363523</v>
      </c>
      <c r="H301" s="2">
        <v>23401533.961124163</v>
      </c>
      <c r="I301" s="2">
        <v>26307309.569147766</v>
      </c>
      <c r="J301" s="2">
        <v>25701509.300359577</v>
      </c>
    </row>
    <row r="302" spans="1:10" x14ac:dyDescent="0.15">
      <c r="A302" s="1">
        <v>13</v>
      </c>
      <c r="B302" s="1" t="s">
        <v>258</v>
      </c>
      <c r="C302" s="1">
        <v>23</v>
      </c>
      <c r="D302" s="1" t="s">
        <v>28</v>
      </c>
      <c r="E302" s="2">
        <v>611833.71945460618</v>
      </c>
      <c r="F302" s="2">
        <v>2725472.0929703624</v>
      </c>
      <c r="G302" s="2">
        <v>4296301.3049051026</v>
      </c>
      <c r="H302" s="2">
        <v>5336466.0670118527</v>
      </c>
      <c r="I302" s="2">
        <v>5629339.0781901395</v>
      </c>
      <c r="J302" s="2">
        <v>5569119.3544939877</v>
      </c>
    </row>
    <row r="303" spans="1:10" x14ac:dyDescent="0.15">
      <c r="A303" s="1">
        <v>14</v>
      </c>
      <c r="B303" s="1" t="s">
        <v>108</v>
      </c>
      <c r="C303" s="1">
        <v>1</v>
      </c>
      <c r="D303" s="1" t="s">
        <v>8</v>
      </c>
      <c r="E303" s="2">
        <v>54079.887134726283</v>
      </c>
      <c r="F303" s="2">
        <v>79976.965642204654</v>
      </c>
      <c r="G303" s="2">
        <v>94694.524252139934</v>
      </c>
      <c r="H303" s="2">
        <v>78074.521716731411</v>
      </c>
      <c r="I303" s="2">
        <v>61455.952842336555</v>
      </c>
      <c r="J303" s="2">
        <v>57837.257889262561</v>
      </c>
    </row>
    <row r="304" spans="1:10" x14ac:dyDescent="0.15">
      <c r="A304" s="1">
        <v>14</v>
      </c>
      <c r="B304" s="1" t="s">
        <v>108</v>
      </c>
      <c r="C304" s="1">
        <v>2</v>
      </c>
      <c r="D304" s="1" t="s">
        <v>9</v>
      </c>
      <c r="E304" s="2">
        <v>7420.277347333099</v>
      </c>
      <c r="F304" s="2">
        <v>7403.4554381411126</v>
      </c>
      <c r="G304" s="2">
        <v>6073.1458120687739</v>
      </c>
      <c r="H304" s="2">
        <v>3394.3150418847813</v>
      </c>
      <c r="I304" s="2">
        <v>2087.7142498372059</v>
      </c>
      <c r="J304" s="2">
        <v>1633.2840003239417</v>
      </c>
    </row>
    <row r="305" spans="1:10" x14ac:dyDescent="0.15">
      <c r="A305" s="1">
        <v>14</v>
      </c>
      <c r="B305" s="1" t="s">
        <v>109</v>
      </c>
      <c r="C305" s="1">
        <v>3</v>
      </c>
      <c r="D305" s="1" t="s">
        <v>16</v>
      </c>
      <c r="E305" s="2">
        <v>319925.00265508355</v>
      </c>
      <c r="F305" s="2">
        <v>605673.90880829503</v>
      </c>
      <c r="G305" s="2">
        <v>776651.48360769055</v>
      </c>
      <c r="H305" s="2">
        <v>916908.10060029698</v>
      </c>
      <c r="I305" s="2">
        <v>665195.46063066216</v>
      </c>
      <c r="J305" s="2">
        <v>636260.90178872598</v>
      </c>
    </row>
    <row r="306" spans="1:10" x14ac:dyDescent="0.15">
      <c r="A306" s="1">
        <v>14</v>
      </c>
      <c r="B306" s="1" t="s">
        <v>109</v>
      </c>
      <c r="C306" s="1">
        <v>4</v>
      </c>
      <c r="D306" s="1" t="s">
        <v>17</v>
      </c>
      <c r="E306" s="2">
        <v>32588.772094869266</v>
      </c>
      <c r="F306" s="2">
        <v>47700.786718759809</v>
      </c>
      <c r="G306" s="2">
        <v>55835.642850848322</v>
      </c>
      <c r="H306" s="2">
        <v>25867.661122344041</v>
      </c>
      <c r="I306" s="2">
        <v>15559.923715512899</v>
      </c>
      <c r="J306" s="2">
        <v>13242.32926158953</v>
      </c>
    </row>
    <row r="307" spans="1:10" x14ac:dyDescent="0.15">
      <c r="A307" s="1">
        <v>14</v>
      </c>
      <c r="B307" s="1" t="s">
        <v>109</v>
      </c>
      <c r="C307" s="1">
        <v>5</v>
      </c>
      <c r="D307" s="1" t="s">
        <v>18</v>
      </c>
      <c r="E307" s="2">
        <v>20892.422691235857</v>
      </c>
      <c r="F307" s="2">
        <v>81586.573052578489</v>
      </c>
      <c r="G307" s="2">
        <v>115862.90686298878</v>
      </c>
      <c r="H307" s="2">
        <v>82731.329879467055</v>
      </c>
      <c r="I307" s="2">
        <v>66018.491965898691</v>
      </c>
      <c r="J307" s="2">
        <v>48980.30535187311</v>
      </c>
    </row>
    <row r="308" spans="1:10" x14ac:dyDescent="0.15">
      <c r="A308" s="1">
        <v>14</v>
      </c>
      <c r="B308" s="1" t="s">
        <v>109</v>
      </c>
      <c r="C308" s="1">
        <v>6</v>
      </c>
      <c r="D308" s="1" t="s">
        <v>2</v>
      </c>
      <c r="E308" s="2">
        <v>213004.73234615815</v>
      </c>
      <c r="F308" s="2">
        <v>486751.81814953033</v>
      </c>
      <c r="G308" s="2">
        <v>859000.81242475018</v>
      </c>
      <c r="H308" s="2">
        <v>811608.12038379395</v>
      </c>
      <c r="I308" s="2">
        <v>371139.67618306197</v>
      </c>
      <c r="J308" s="2">
        <v>399426.61486113077</v>
      </c>
    </row>
    <row r="309" spans="1:10" x14ac:dyDescent="0.15">
      <c r="A309" s="1">
        <v>14</v>
      </c>
      <c r="B309" s="1" t="s">
        <v>109</v>
      </c>
      <c r="C309" s="1">
        <v>7</v>
      </c>
      <c r="D309" s="1" t="s">
        <v>19</v>
      </c>
      <c r="E309" s="2">
        <v>261442.41579299982</v>
      </c>
      <c r="F309" s="2">
        <v>344017.16396818066</v>
      </c>
      <c r="G309" s="2">
        <v>579025.06650225713</v>
      </c>
      <c r="H309" s="2">
        <v>990841.12102633796</v>
      </c>
      <c r="I309" s="2">
        <v>1665885.5407838435</v>
      </c>
      <c r="J309" s="2">
        <v>1077675.7040264688</v>
      </c>
    </row>
    <row r="310" spans="1:10" x14ac:dyDescent="0.15">
      <c r="A310" s="1">
        <v>14</v>
      </c>
      <c r="B310" s="1" t="s">
        <v>109</v>
      </c>
      <c r="C310" s="1">
        <v>8</v>
      </c>
      <c r="D310" s="1" t="s">
        <v>20</v>
      </c>
      <c r="E310" s="2">
        <v>71494.547205732961</v>
      </c>
      <c r="F310" s="2">
        <v>130987.6650763936</v>
      </c>
      <c r="G310" s="2">
        <v>186066.83752388891</v>
      </c>
      <c r="H310" s="2">
        <v>131539.79345325593</v>
      </c>
      <c r="I310" s="2">
        <v>187568.37321603601</v>
      </c>
      <c r="J310" s="2">
        <v>133103.26368173407</v>
      </c>
    </row>
    <row r="311" spans="1:10" x14ac:dyDescent="0.15">
      <c r="A311" s="1">
        <v>14</v>
      </c>
      <c r="B311" s="1" t="s">
        <v>109</v>
      </c>
      <c r="C311" s="1">
        <v>9</v>
      </c>
      <c r="D311" s="1" t="s">
        <v>21</v>
      </c>
      <c r="E311" s="2">
        <v>227104.57081224295</v>
      </c>
      <c r="F311" s="2">
        <v>500759.69260516693</v>
      </c>
      <c r="G311" s="2">
        <v>570173.32433411316</v>
      </c>
      <c r="H311" s="2">
        <v>328137.83694485214</v>
      </c>
      <c r="I311" s="2">
        <v>268464.54272761132</v>
      </c>
      <c r="J311" s="2">
        <v>196113.30638190723</v>
      </c>
    </row>
    <row r="312" spans="1:10" x14ac:dyDescent="0.15">
      <c r="A312" s="1">
        <v>14</v>
      </c>
      <c r="B312" s="1" t="s">
        <v>109</v>
      </c>
      <c r="C312" s="1">
        <v>10</v>
      </c>
      <c r="D312" s="1" t="s">
        <v>22</v>
      </c>
      <c r="E312" s="2">
        <v>100448.3597386503</v>
      </c>
      <c r="F312" s="2">
        <v>237324.61487843381</v>
      </c>
      <c r="G312" s="2">
        <v>413421.66021859343</v>
      </c>
      <c r="H312" s="2">
        <v>311522.39811578038</v>
      </c>
      <c r="I312" s="2">
        <v>224682.48776659273</v>
      </c>
      <c r="J312" s="2">
        <v>195407.72272200923</v>
      </c>
    </row>
    <row r="313" spans="1:10" x14ac:dyDescent="0.15">
      <c r="A313" s="1">
        <v>14</v>
      </c>
      <c r="B313" s="1" t="s">
        <v>109</v>
      </c>
      <c r="C313" s="1">
        <v>11</v>
      </c>
      <c r="D313" s="1" t="s">
        <v>23</v>
      </c>
      <c r="E313" s="2">
        <v>221250.42786065413</v>
      </c>
      <c r="F313" s="2">
        <v>512565.69445279567</v>
      </c>
      <c r="G313" s="2">
        <v>1089140.599223559</v>
      </c>
      <c r="H313" s="2">
        <v>929212.74117199564</v>
      </c>
      <c r="I313" s="2">
        <v>862494.95950815361</v>
      </c>
      <c r="J313" s="2">
        <v>476869.67958597047</v>
      </c>
    </row>
    <row r="314" spans="1:10" x14ac:dyDescent="0.15">
      <c r="A314" s="1">
        <v>14</v>
      </c>
      <c r="B314" s="1" t="s">
        <v>109</v>
      </c>
      <c r="C314" s="1">
        <v>12</v>
      </c>
      <c r="D314" s="1" t="s">
        <v>24</v>
      </c>
      <c r="E314" s="2">
        <v>438404.07104815083</v>
      </c>
      <c r="F314" s="2">
        <v>1275315.2831319261</v>
      </c>
      <c r="G314" s="2">
        <v>3296898.1952475756</v>
      </c>
      <c r="H314" s="2">
        <v>1763704.9009647961</v>
      </c>
      <c r="I314" s="2">
        <v>877193.79233144491</v>
      </c>
      <c r="J314" s="2">
        <v>648509.26867605804</v>
      </c>
    </row>
    <row r="315" spans="1:10" x14ac:dyDescent="0.15">
      <c r="A315" s="1">
        <v>14</v>
      </c>
      <c r="B315" s="1" t="s">
        <v>109</v>
      </c>
      <c r="C315" s="1">
        <v>13</v>
      </c>
      <c r="D315" s="1" t="s">
        <v>25</v>
      </c>
      <c r="E315" s="2">
        <v>517703.86535854131</v>
      </c>
      <c r="F315" s="2">
        <v>1023990.1407917035</v>
      </c>
      <c r="G315" s="2">
        <v>1373527.7336148322</v>
      </c>
      <c r="H315" s="2">
        <v>872038.30091950775</v>
      </c>
      <c r="I315" s="2">
        <v>989999.50987022754</v>
      </c>
      <c r="J315" s="2">
        <v>675067.56811453809</v>
      </c>
    </row>
    <row r="316" spans="1:10" x14ac:dyDescent="0.15">
      <c r="A316" s="1">
        <v>14</v>
      </c>
      <c r="B316" s="1" t="s">
        <v>109</v>
      </c>
      <c r="C316" s="1">
        <v>14</v>
      </c>
      <c r="D316" s="1" t="s">
        <v>26</v>
      </c>
      <c r="E316" s="2">
        <v>27337.383778117881</v>
      </c>
      <c r="F316" s="2">
        <v>68849.332896641165</v>
      </c>
      <c r="G316" s="2">
        <v>110131.70324165479</v>
      </c>
      <c r="H316" s="2">
        <v>79960.253449521202</v>
      </c>
      <c r="I316" s="2">
        <v>76231.914002812657</v>
      </c>
      <c r="J316" s="2">
        <v>57808.608052380609</v>
      </c>
    </row>
    <row r="317" spans="1:10" x14ac:dyDescent="0.15">
      <c r="A317" s="1">
        <v>14</v>
      </c>
      <c r="B317" s="1" t="s">
        <v>109</v>
      </c>
      <c r="C317" s="1">
        <v>15</v>
      </c>
      <c r="D317" s="1" t="s">
        <v>27</v>
      </c>
      <c r="E317" s="2">
        <v>111380.19103537215</v>
      </c>
      <c r="F317" s="2">
        <v>293565.5105148931</v>
      </c>
      <c r="G317" s="2">
        <v>606595.99205382972</v>
      </c>
      <c r="H317" s="2">
        <v>517433.99144019949</v>
      </c>
      <c r="I317" s="2">
        <v>395282.4404692669</v>
      </c>
      <c r="J317" s="2">
        <v>346628.49121188489</v>
      </c>
    </row>
    <row r="318" spans="1:10" x14ac:dyDescent="0.15">
      <c r="A318" s="1">
        <v>14</v>
      </c>
      <c r="B318" s="1" t="s">
        <v>108</v>
      </c>
      <c r="C318" s="1">
        <v>16</v>
      </c>
      <c r="D318" s="1" t="s">
        <v>10</v>
      </c>
      <c r="E318" s="2">
        <v>419848.36697199399</v>
      </c>
      <c r="F318" s="2">
        <v>1305151.9131005625</v>
      </c>
      <c r="G318" s="2">
        <v>2790061.6390095716</v>
      </c>
      <c r="H318" s="2">
        <v>1953225.118610021</v>
      </c>
      <c r="I318" s="2">
        <v>1602029.0284780257</v>
      </c>
      <c r="J318" s="2">
        <v>1610550.6059480687</v>
      </c>
    </row>
    <row r="319" spans="1:10" x14ac:dyDescent="0.15">
      <c r="A319" s="1">
        <v>14</v>
      </c>
      <c r="B319" s="1" t="s">
        <v>108</v>
      </c>
      <c r="C319" s="1">
        <v>17</v>
      </c>
      <c r="D319" s="1" t="s">
        <v>11</v>
      </c>
      <c r="E319" s="2">
        <v>108337.72885056023</v>
      </c>
      <c r="F319" s="2">
        <v>311230.39366400288</v>
      </c>
      <c r="G319" s="2">
        <v>591345.65445162542</v>
      </c>
      <c r="H319" s="2">
        <v>690872.86040972022</v>
      </c>
      <c r="I319" s="2">
        <v>420299.20401828492</v>
      </c>
      <c r="J319" s="2">
        <v>550141.2001542619</v>
      </c>
    </row>
    <row r="320" spans="1:10" x14ac:dyDescent="0.15">
      <c r="A320" s="1">
        <v>14</v>
      </c>
      <c r="B320" s="1" t="s">
        <v>108</v>
      </c>
      <c r="C320" s="1">
        <v>18</v>
      </c>
      <c r="D320" s="1" t="s">
        <v>12</v>
      </c>
      <c r="E320" s="2">
        <v>339999.03609733732</v>
      </c>
      <c r="F320" s="2">
        <v>1529344.555417398</v>
      </c>
      <c r="G320" s="2">
        <v>2731895.9994794792</v>
      </c>
      <c r="H320" s="2">
        <v>3250610.2423614878</v>
      </c>
      <c r="I320" s="2">
        <v>3553541.7818784988</v>
      </c>
      <c r="J320" s="2">
        <v>3173496.2025922565</v>
      </c>
    </row>
    <row r="321" spans="1:10" x14ac:dyDescent="0.15">
      <c r="A321" s="1">
        <v>14</v>
      </c>
      <c r="B321" s="1" t="s">
        <v>108</v>
      </c>
      <c r="C321" s="1">
        <v>19</v>
      </c>
      <c r="D321" s="1" t="s">
        <v>13</v>
      </c>
      <c r="E321" s="2">
        <v>89349.767405998704</v>
      </c>
      <c r="F321" s="2">
        <v>407706.59118939721</v>
      </c>
      <c r="G321" s="2">
        <v>968772.09930325672</v>
      </c>
      <c r="H321" s="2">
        <v>1202732.3360460619</v>
      </c>
      <c r="I321" s="2">
        <v>1102787.3913654333</v>
      </c>
      <c r="J321" s="2">
        <v>1033112.892689448</v>
      </c>
    </row>
    <row r="322" spans="1:10" x14ac:dyDescent="0.15">
      <c r="A322" s="1">
        <v>14</v>
      </c>
      <c r="B322" s="1" t="s">
        <v>108</v>
      </c>
      <c r="C322" s="1">
        <v>20</v>
      </c>
      <c r="D322" s="1" t="s">
        <v>14</v>
      </c>
      <c r="E322" s="2">
        <v>99252.552993452395</v>
      </c>
      <c r="F322" s="2">
        <v>388667.65065944538</v>
      </c>
      <c r="G322" s="2">
        <v>704078.67011208297</v>
      </c>
      <c r="H322" s="2">
        <v>561292.89562060381</v>
      </c>
      <c r="I322" s="2">
        <v>564037.36488101212</v>
      </c>
      <c r="J322" s="2">
        <v>592570.79004824464</v>
      </c>
    </row>
    <row r="323" spans="1:10" x14ac:dyDescent="0.15">
      <c r="A323" s="1">
        <v>14</v>
      </c>
      <c r="B323" s="1" t="s">
        <v>108</v>
      </c>
      <c r="C323" s="1">
        <v>21</v>
      </c>
      <c r="D323" s="1" t="s">
        <v>15</v>
      </c>
      <c r="E323" s="2">
        <v>374950.67180618318</v>
      </c>
      <c r="F323" s="2">
        <v>908111.64365596452</v>
      </c>
      <c r="G323" s="2">
        <v>1682375.3593202215</v>
      </c>
      <c r="H323" s="2">
        <v>2005862.1538056051</v>
      </c>
      <c r="I323" s="2">
        <v>2107176.1908228458</v>
      </c>
      <c r="J323" s="2">
        <v>1956572.288785398</v>
      </c>
    </row>
    <row r="324" spans="1:10" x14ac:dyDescent="0.15">
      <c r="A324" s="1">
        <v>14</v>
      </c>
      <c r="B324" s="1" t="s">
        <v>107</v>
      </c>
      <c r="C324" s="1">
        <v>22</v>
      </c>
      <c r="D324" s="1" t="s">
        <v>7</v>
      </c>
      <c r="E324" s="2">
        <v>358922.28066200833</v>
      </c>
      <c r="F324" s="2">
        <v>2021211.7572334772</v>
      </c>
      <c r="G324" s="2">
        <v>4327691.5708888825</v>
      </c>
      <c r="H324" s="2">
        <v>6745921.6939114183</v>
      </c>
      <c r="I324" s="2">
        <v>7987889.9334156336</v>
      </c>
      <c r="J324" s="2">
        <v>7863535.4075642768</v>
      </c>
    </row>
    <row r="325" spans="1:10" x14ac:dyDescent="0.15">
      <c r="A325" s="1">
        <v>14</v>
      </c>
      <c r="B325" s="1" t="s">
        <v>107</v>
      </c>
      <c r="C325" s="1">
        <v>23</v>
      </c>
      <c r="D325" s="1" t="s">
        <v>28</v>
      </c>
      <c r="E325" s="2">
        <v>178002.43490671122</v>
      </c>
      <c r="F325" s="2">
        <v>973494.88100071542</v>
      </c>
      <c r="G325" s="2">
        <v>1824178.4228621563</v>
      </c>
      <c r="H325" s="2">
        <v>2361679.7778096553</v>
      </c>
      <c r="I325" s="2">
        <v>2371691.4451411404</v>
      </c>
      <c r="J325" s="2">
        <v>2298618.5313336262</v>
      </c>
    </row>
    <row r="326" spans="1:10" x14ac:dyDescent="0.15">
      <c r="A326" s="1">
        <v>15</v>
      </c>
      <c r="B326" s="1" t="s">
        <v>111</v>
      </c>
      <c r="C326" s="1">
        <v>1</v>
      </c>
      <c r="D326" s="1" t="s">
        <v>8</v>
      </c>
      <c r="E326" s="2">
        <v>123156.02667166659</v>
      </c>
      <c r="F326" s="2">
        <v>246939.52177418349</v>
      </c>
      <c r="G326" s="2">
        <v>300724.18550079886</v>
      </c>
      <c r="H326" s="2">
        <v>269287.38482960843</v>
      </c>
      <c r="I326" s="2">
        <v>215608.0480692219</v>
      </c>
      <c r="J326" s="2">
        <v>197471.00381308619</v>
      </c>
    </row>
    <row r="327" spans="1:10" x14ac:dyDescent="0.15">
      <c r="A327" s="1">
        <v>15</v>
      </c>
      <c r="B327" s="1" t="s">
        <v>111</v>
      </c>
      <c r="C327" s="1">
        <v>2</v>
      </c>
      <c r="D327" s="1" t="s">
        <v>9</v>
      </c>
      <c r="E327" s="2">
        <v>22666.37510621074</v>
      </c>
      <c r="F327" s="2">
        <v>82077.829808943468</v>
      </c>
      <c r="G327" s="2">
        <v>61590.052271893466</v>
      </c>
      <c r="H327" s="2">
        <v>45097.664517725192</v>
      </c>
      <c r="I327" s="2">
        <v>43999.788885847534</v>
      </c>
      <c r="J327" s="2">
        <v>44322.626020322452</v>
      </c>
    </row>
    <row r="328" spans="1:10" x14ac:dyDescent="0.15">
      <c r="A328" s="1">
        <v>15</v>
      </c>
      <c r="B328" s="1" t="s">
        <v>112</v>
      </c>
      <c r="C328" s="1">
        <v>3</v>
      </c>
      <c r="D328" s="1" t="s">
        <v>16</v>
      </c>
      <c r="E328" s="2">
        <v>50227.290113772426</v>
      </c>
      <c r="F328" s="2">
        <v>162354.74548625082</v>
      </c>
      <c r="G328" s="2">
        <v>259933.2967485245</v>
      </c>
      <c r="H328" s="2">
        <v>311575.38458022382</v>
      </c>
      <c r="I328" s="2">
        <v>298219.33207226964</v>
      </c>
      <c r="J328" s="2">
        <v>297992.4558897533</v>
      </c>
    </row>
    <row r="329" spans="1:10" x14ac:dyDescent="0.15">
      <c r="A329" s="1">
        <v>15</v>
      </c>
      <c r="B329" s="1" t="s">
        <v>112</v>
      </c>
      <c r="C329" s="1">
        <v>4</v>
      </c>
      <c r="D329" s="1" t="s">
        <v>17</v>
      </c>
      <c r="E329" s="2">
        <v>66568.272436041327</v>
      </c>
      <c r="F329" s="2">
        <v>124972.37354464851</v>
      </c>
      <c r="G329" s="2">
        <v>167643.78920974952</v>
      </c>
      <c r="H329" s="2">
        <v>84810.082258147551</v>
      </c>
      <c r="I329" s="2">
        <v>44022.195717143397</v>
      </c>
      <c r="J329" s="2">
        <v>36920.900807562582</v>
      </c>
    </row>
    <row r="330" spans="1:10" x14ac:dyDescent="0.15">
      <c r="A330" s="1">
        <v>15</v>
      </c>
      <c r="B330" s="1" t="s">
        <v>112</v>
      </c>
      <c r="C330" s="1">
        <v>5</v>
      </c>
      <c r="D330" s="1" t="s">
        <v>18</v>
      </c>
      <c r="E330" s="2">
        <v>8496.0511228866981</v>
      </c>
      <c r="F330" s="2">
        <v>18107.362114365118</v>
      </c>
      <c r="G330" s="2">
        <v>41990.719716310399</v>
      </c>
      <c r="H330" s="2">
        <v>56878.96327828677</v>
      </c>
      <c r="I330" s="2">
        <v>56192.665427687971</v>
      </c>
      <c r="J330" s="2">
        <v>60032.295868380548</v>
      </c>
    </row>
    <row r="331" spans="1:10" x14ac:dyDescent="0.15">
      <c r="A331" s="1">
        <v>15</v>
      </c>
      <c r="B331" s="1" t="s">
        <v>112</v>
      </c>
      <c r="C331" s="1">
        <v>6</v>
      </c>
      <c r="D331" s="1" t="s">
        <v>2</v>
      </c>
      <c r="E331" s="2">
        <v>37720.472741481317</v>
      </c>
      <c r="F331" s="2">
        <v>93135.01572555225</v>
      </c>
      <c r="G331" s="2">
        <v>110279.415171866</v>
      </c>
      <c r="H331" s="2">
        <v>135202.45706776527</v>
      </c>
      <c r="I331" s="2">
        <v>115213.51701725613</v>
      </c>
      <c r="J331" s="2">
        <v>117740.71287756725</v>
      </c>
    </row>
    <row r="332" spans="1:10" x14ac:dyDescent="0.15">
      <c r="A332" s="1">
        <v>15</v>
      </c>
      <c r="B332" s="1" t="s">
        <v>112</v>
      </c>
      <c r="C332" s="1">
        <v>7</v>
      </c>
      <c r="D332" s="1" t="s">
        <v>19</v>
      </c>
      <c r="E332" s="2">
        <v>16528.943398369433</v>
      </c>
      <c r="F332" s="2">
        <v>87941.474104887922</v>
      </c>
      <c r="G332" s="2">
        <v>68446.59649155564</v>
      </c>
      <c r="H332" s="2">
        <v>11662.72465409184</v>
      </c>
      <c r="I332" s="2">
        <v>25188.143529797428</v>
      </c>
      <c r="J332" s="2">
        <v>21413.846558505607</v>
      </c>
    </row>
    <row r="333" spans="1:10" x14ac:dyDescent="0.15">
      <c r="A333" s="1">
        <v>15</v>
      </c>
      <c r="B333" s="1" t="s">
        <v>112</v>
      </c>
      <c r="C333" s="1">
        <v>8</v>
      </c>
      <c r="D333" s="1" t="s">
        <v>20</v>
      </c>
      <c r="E333" s="2">
        <v>16508.178966278501</v>
      </c>
      <c r="F333" s="2">
        <v>45094.571885865727</v>
      </c>
      <c r="G333" s="2">
        <v>58976.821880543634</v>
      </c>
      <c r="H333" s="2">
        <v>49637.83759627126</v>
      </c>
      <c r="I333" s="2">
        <v>31852.860384934487</v>
      </c>
      <c r="J333" s="2">
        <v>24661.511140957758</v>
      </c>
    </row>
    <row r="334" spans="1:10" x14ac:dyDescent="0.15">
      <c r="A334" s="1">
        <v>15</v>
      </c>
      <c r="B334" s="1" t="s">
        <v>112</v>
      </c>
      <c r="C334" s="1">
        <v>9</v>
      </c>
      <c r="D334" s="1" t="s">
        <v>21</v>
      </c>
      <c r="E334" s="2">
        <v>58610.827234943135</v>
      </c>
      <c r="F334" s="2">
        <v>89975.840551661633</v>
      </c>
      <c r="G334" s="2">
        <v>103692.1506211841</v>
      </c>
      <c r="H334" s="2">
        <v>80166.453079420608</v>
      </c>
      <c r="I334" s="2">
        <v>88088.755638663963</v>
      </c>
      <c r="J334" s="2">
        <v>71326.636830369578</v>
      </c>
    </row>
    <row r="335" spans="1:10" x14ac:dyDescent="0.15">
      <c r="A335" s="1">
        <v>15</v>
      </c>
      <c r="B335" s="1" t="s">
        <v>112</v>
      </c>
      <c r="C335" s="1">
        <v>10</v>
      </c>
      <c r="D335" s="1" t="s">
        <v>22</v>
      </c>
      <c r="E335" s="2">
        <v>39496.90028940628</v>
      </c>
      <c r="F335" s="2">
        <v>117696.1752445826</v>
      </c>
      <c r="G335" s="2">
        <v>213974.44310214423</v>
      </c>
      <c r="H335" s="2">
        <v>194619.84029520667</v>
      </c>
      <c r="I335" s="2">
        <v>141156.13163608921</v>
      </c>
      <c r="J335" s="2">
        <v>136213.13931262807</v>
      </c>
    </row>
    <row r="336" spans="1:10" x14ac:dyDescent="0.15">
      <c r="A336" s="1">
        <v>15</v>
      </c>
      <c r="B336" s="1" t="s">
        <v>112</v>
      </c>
      <c r="C336" s="1">
        <v>11</v>
      </c>
      <c r="D336" s="1" t="s">
        <v>23</v>
      </c>
      <c r="E336" s="2">
        <v>43330.999614128923</v>
      </c>
      <c r="F336" s="2">
        <v>123898.98789932358</v>
      </c>
      <c r="G336" s="2">
        <v>244180.54772686452</v>
      </c>
      <c r="H336" s="2">
        <v>227859.54951940142</v>
      </c>
      <c r="I336" s="2">
        <v>290809.12920606171</v>
      </c>
      <c r="J336" s="2">
        <v>190188.69513137059</v>
      </c>
    </row>
    <row r="337" spans="1:10" x14ac:dyDescent="0.15">
      <c r="A337" s="1">
        <v>15</v>
      </c>
      <c r="B337" s="1" t="s">
        <v>112</v>
      </c>
      <c r="C337" s="1">
        <v>12</v>
      </c>
      <c r="D337" s="1" t="s">
        <v>24</v>
      </c>
      <c r="E337" s="2">
        <v>10044.914224015831</v>
      </c>
      <c r="F337" s="2">
        <v>69928.768761951927</v>
      </c>
      <c r="G337" s="2">
        <v>285356.49358424894</v>
      </c>
      <c r="H337" s="2">
        <v>415748.74263932742</v>
      </c>
      <c r="I337" s="2">
        <v>351962.44775141316</v>
      </c>
      <c r="J337" s="2">
        <v>255980.14008793866</v>
      </c>
    </row>
    <row r="338" spans="1:10" x14ac:dyDescent="0.15">
      <c r="A338" s="1">
        <v>15</v>
      </c>
      <c r="B338" s="1" t="s">
        <v>112</v>
      </c>
      <c r="C338" s="1">
        <v>13</v>
      </c>
      <c r="D338" s="1" t="s">
        <v>25</v>
      </c>
      <c r="E338" s="2">
        <v>7636.7678912659148</v>
      </c>
      <c r="F338" s="2">
        <v>32456.556375340533</v>
      </c>
      <c r="G338" s="2">
        <v>38750.146629182273</v>
      </c>
      <c r="H338" s="2">
        <v>41388.798274307141</v>
      </c>
      <c r="I338" s="2">
        <v>75929.058034547576</v>
      </c>
      <c r="J338" s="2">
        <v>54059.211208529174</v>
      </c>
    </row>
    <row r="339" spans="1:10" x14ac:dyDescent="0.15">
      <c r="A339" s="1">
        <v>15</v>
      </c>
      <c r="B339" s="1" t="s">
        <v>112</v>
      </c>
      <c r="C339" s="1">
        <v>14</v>
      </c>
      <c r="D339" s="1" t="s">
        <v>26</v>
      </c>
      <c r="E339" s="2">
        <v>3454.0178884546081</v>
      </c>
      <c r="F339" s="2">
        <v>14846.264716676702</v>
      </c>
      <c r="G339" s="2">
        <v>32016.566856061425</v>
      </c>
      <c r="H339" s="2">
        <v>28751.4440131212</v>
      </c>
      <c r="I339" s="2">
        <v>39042.686403961612</v>
      </c>
      <c r="J339" s="2">
        <v>26728.813952496046</v>
      </c>
    </row>
    <row r="340" spans="1:10" x14ac:dyDescent="0.15">
      <c r="A340" s="1">
        <v>15</v>
      </c>
      <c r="B340" s="1" t="s">
        <v>112</v>
      </c>
      <c r="C340" s="1">
        <v>15</v>
      </c>
      <c r="D340" s="1" t="s">
        <v>27</v>
      </c>
      <c r="E340" s="2">
        <v>33315.600203369781</v>
      </c>
      <c r="F340" s="2">
        <v>105644.9509097585</v>
      </c>
      <c r="G340" s="2">
        <v>168874.73672885055</v>
      </c>
      <c r="H340" s="2">
        <v>175975.05796484736</v>
      </c>
      <c r="I340" s="2">
        <v>137245.67383931868</v>
      </c>
      <c r="J340" s="2">
        <v>118603.92676671685</v>
      </c>
    </row>
    <row r="341" spans="1:10" x14ac:dyDescent="0.15">
      <c r="A341" s="1">
        <v>15</v>
      </c>
      <c r="B341" s="1" t="s">
        <v>111</v>
      </c>
      <c r="C341" s="1">
        <v>16</v>
      </c>
      <c r="D341" s="1" t="s">
        <v>10</v>
      </c>
      <c r="E341" s="2">
        <v>158640.37012393054</v>
      </c>
      <c r="F341" s="2">
        <v>620909.47669933271</v>
      </c>
      <c r="G341" s="2">
        <v>948209.41389407602</v>
      </c>
      <c r="H341" s="2">
        <v>939994.99720449978</v>
      </c>
      <c r="I341" s="2">
        <v>764500.9153138242</v>
      </c>
      <c r="J341" s="2">
        <v>760600.20398547663</v>
      </c>
    </row>
    <row r="342" spans="1:10" x14ac:dyDescent="0.15">
      <c r="A342" s="1">
        <v>15</v>
      </c>
      <c r="B342" s="1" t="s">
        <v>111</v>
      </c>
      <c r="C342" s="1">
        <v>17</v>
      </c>
      <c r="D342" s="1" t="s">
        <v>11</v>
      </c>
      <c r="E342" s="2">
        <v>53169.272157321939</v>
      </c>
      <c r="F342" s="2">
        <v>150249.29172381735</v>
      </c>
      <c r="G342" s="2">
        <v>369378.61986551859</v>
      </c>
      <c r="H342" s="2">
        <v>542474.88951139536</v>
      </c>
      <c r="I342" s="2">
        <v>170120.9432880664</v>
      </c>
      <c r="J342" s="2">
        <v>230505.18988239934</v>
      </c>
    </row>
    <row r="343" spans="1:10" x14ac:dyDescent="0.15">
      <c r="A343" s="1">
        <v>15</v>
      </c>
      <c r="B343" s="1" t="s">
        <v>111</v>
      </c>
      <c r="C343" s="1">
        <v>18</v>
      </c>
      <c r="D343" s="1" t="s">
        <v>12</v>
      </c>
      <c r="E343" s="2">
        <v>126420.91943155967</v>
      </c>
      <c r="F343" s="2">
        <v>448306.76647680713</v>
      </c>
      <c r="G343" s="2">
        <v>808656.53575312463</v>
      </c>
      <c r="H343" s="2">
        <v>893628.41886679572</v>
      </c>
      <c r="I343" s="2">
        <v>829906.02022598998</v>
      </c>
      <c r="J343" s="2">
        <v>694060.74079585762</v>
      </c>
    </row>
    <row r="344" spans="1:10" x14ac:dyDescent="0.15">
      <c r="A344" s="1">
        <v>15</v>
      </c>
      <c r="B344" s="1" t="s">
        <v>111</v>
      </c>
      <c r="C344" s="1">
        <v>19</v>
      </c>
      <c r="D344" s="1" t="s">
        <v>13</v>
      </c>
      <c r="E344" s="2">
        <v>48320.687190426353</v>
      </c>
      <c r="F344" s="2">
        <v>169989.62909224315</v>
      </c>
      <c r="G344" s="2">
        <v>285710.91841293592</v>
      </c>
      <c r="H344" s="2">
        <v>313640.98999416531</v>
      </c>
      <c r="I344" s="2">
        <v>293835.087522897</v>
      </c>
      <c r="J344" s="2">
        <v>282788.22037951095</v>
      </c>
    </row>
    <row r="345" spans="1:10" x14ac:dyDescent="0.15">
      <c r="A345" s="1">
        <v>15</v>
      </c>
      <c r="B345" s="1" t="s">
        <v>111</v>
      </c>
      <c r="C345" s="1">
        <v>20</v>
      </c>
      <c r="D345" s="1" t="s">
        <v>14</v>
      </c>
      <c r="E345" s="2">
        <v>32466.024824696051</v>
      </c>
      <c r="F345" s="2">
        <v>88710.34591378858</v>
      </c>
      <c r="G345" s="2">
        <v>128563.96528097084</v>
      </c>
      <c r="H345" s="2">
        <v>117967.96065091652</v>
      </c>
      <c r="I345" s="2">
        <v>108296.62517435498</v>
      </c>
      <c r="J345" s="2">
        <v>113597.11214439019</v>
      </c>
    </row>
    <row r="346" spans="1:10" x14ac:dyDescent="0.15">
      <c r="A346" s="1">
        <v>15</v>
      </c>
      <c r="B346" s="1" t="s">
        <v>111</v>
      </c>
      <c r="C346" s="1">
        <v>21</v>
      </c>
      <c r="D346" s="1" t="s">
        <v>15</v>
      </c>
      <c r="E346" s="2">
        <v>74431.279943777728</v>
      </c>
      <c r="F346" s="2">
        <v>196425.89662529377</v>
      </c>
      <c r="G346" s="2">
        <v>397091.15971473267</v>
      </c>
      <c r="H346" s="2">
        <v>497575.55032690719</v>
      </c>
      <c r="I346" s="2">
        <v>477698.82503939793</v>
      </c>
      <c r="J346" s="2">
        <v>450001.76660481526</v>
      </c>
    </row>
    <row r="347" spans="1:10" x14ac:dyDescent="0.15">
      <c r="A347" s="1">
        <v>15</v>
      </c>
      <c r="B347" s="1" t="s">
        <v>110</v>
      </c>
      <c r="C347" s="1">
        <v>22</v>
      </c>
      <c r="D347" s="1" t="s">
        <v>7</v>
      </c>
      <c r="E347" s="2">
        <v>114241.04096104325</v>
      </c>
      <c r="F347" s="2">
        <v>622887.95900108514</v>
      </c>
      <c r="G347" s="2">
        <v>1149056.0860561095</v>
      </c>
      <c r="H347" s="2">
        <v>1676038.4342765706</v>
      </c>
      <c r="I347" s="2">
        <v>1846322.0740964632</v>
      </c>
      <c r="J347" s="2">
        <v>1795789.222424425</v>
      </c>
    </row>
    <row r="348" spans="1:10" x14ac:dyDescent="0.15">
      <c r="A348" s="1">
        <v>15</v>
      </c>
      <c r="B348" s="1" t="s">
        <v>110</v>
      </c>
      <c r="C348" s="1">
        <v>23</v>
      </c>
      <c r="D348" s="1" t="s">
        <v>28</v>
      </c>
      <c r="E348" s="2">
        <v>96481.119880398925</v>
      </c>
      <c r="F348" s="2">
        <v>445781.54930927639</v>
      </c>
      <c r="G348" s="2">
        <v>721211.44329998211</v>
      </c>
      <c r="H348" s="2">
        <v>971961.5780539012</v>
      </c>
      <c r="I348" s="2">
        <v>1023497.968135218</v>
      </c>
      <c r="J348" s="2">
        <v>1000223.4529471435</v>
      </c>
    </row>
    <row r="349" spans="1:10" x14ac:dyDescent="0.15">
      <c r="A349" s="1">
        <v>16</v>
      </c>
      <c r="B349" s="1" t="s">
        <v>114</v>
      </c>
      <c r="C349" s="1">
        <v>1</v>
      </c>
      <c r="D349" s="1" t="s">
        <v>8</v>
      </c>
      <c r="E349" s="2">
        <v>56552.83533543766</v>
      </c>
      <c r="F349" s="2">
        <v>98308.155287446614</v>
      </c>
      <c r="G349" s="2">
        <v>104144.81329967635</v>
      </c>
      <c r="H349" s="2">
        <v>73067.974226576174</v>
      </c>
      <c r="I349" s="2">
        <v>60778.756157995027</v>
      </c>
      <c r="J349" s="2">
        <v>57839.977901766993</v>
      </c>
    </row>
    <row r="350" spans="1:10" x14ac:dyDescent="0.15">
      <c r="A350" s="1">
        <v>16</v>
      </c>
      <c r="B350" s="1" t="s">
        <v>114</v>
      </c>
      <c r="C350" s="1">
        <v>2</v>
      </c>
      <c r="D350" s="1" t="s">
        <v>9</v>
      </c>
      <c r="E350" s="2">
        <v>3552.7773445894227</v>
      </c>
      <c r="F350" s="2">
        <v>11788.594885991277</v>
      </c>
      <c r="G350" s="2">
        <v>12198.05975923876</v>
      </c>
      <c r="H350" s="2">
        <v>10774.80195732476</v>
      </c>
      <c r="I350" s="2">
        <v>4061.2529759013255</v>
      </c>
      <c r="J350" s="2">
        <v>3632.6400409762814</v>
      </c>
    </row>
    <row r="351" spans="1:10" x14ac:dyDescent="0.15">
      <c r="A351" s="1">
        <v>16</v>
      </c>
      <c r="B351" s="1" t="s">
        <v>115</v>
      </c>
      <c r="C351" s="1">
        <v>3</v>
      </c>
      <c r="D351" s="1" t="s">
        <v>16</v>
      </c>
      <c r="E351" s="2">
        <v>16876.400034236343</v>
      </c>
      <c r="F351" s="2">
        <v>36690.385765558574</v>
      </c>
      <c r="G351" s="2">
        <v>55156.967625747042</v>
      </c>
      <c r="H351" s="2">
        <v>73302.470835499465</v>
      </c>
      <c r="I351" s="2">
        <v>53656.707482622427</v>
      </c>
      <c r="J351" s="2">
        <v>53018.876491502742</v>
      </c>
    </row>
    <row r="352" spans="1:10" x14ac:dyDescent="0.15">
      <c r="A352" s="1">
        <v>16</v>
      </c>
      <c r="B352" s="1" t="s">
        <v>115</v>
      </c>
      <c r="C352" s="1">
        <v>4</v>
      </c>
      <c r="D352" s="1" t="s">
        <v>17</v>
      </c>
      <c r="E352" s="2">
        <v>30006.279023211766</v>
      </c>
      <c r="F352" s="2">
        <v>67984.503877064548</v>
      </c>
      <c r="G352" s="2">
        <v>78052.16306511125</v>
      </c>
      <c r="H352" s="2">
        <v>40362.583429941384</v>
      </c>
      <c r="I352" s="2">
        <v>20962.248802080743</v>
      </c>
      <c r="J352" s="2">
        <v>17521.885283888554</v>
      </c>
    </row>
    <row r="353" spans="1:10" x14ac:dyDescent="0.15">
      <c r="A353" s="1">
        <v>16</v>
      </c>
      <c r="B353" s="1" t="s">
        <v>115</v>
      </c>
      <c r="C353" s="1">
        <v>5</v>
      </c>
      <c r="D353" s="1" t="s">
        <v>18</v>
      </c>
      <c r="E353" s="2">
        <v>10235.281410636926</v>
      </c>
      <c r="F353" s="2">
        <v>30637.12434410939</v>
      </c>
      <c r="G353" s="2">
        <v>48342.512747702996</v>
      </c>
      <c r="H353" s="2">
        <v>67004.82163775267</v>
      </c>
      <c r="I353" s="2">
        <v>49404.317413921613</v>
      </c>
      <c r="J353" s="2">
        <v>43858.248689885208</v>
      </c>
    </row>
    <row r="354" spans="1:10" x14ac:dyDescent="0.15">
      <c r="A354" s="1">
        <v>16</v>
      </c>
      <c r="B354" s="1" t="s">
        <v>115</v>
      </c>
      <c r="C354" s="1">
        <v>6</v>
      </c>
      <c r="D354" s="1" t="s">
        <v>2</v>
      </c>
      <c r="E354" s="2">
        <v>31658.665379847836</v>
      </c>
      <c r="F354" s="2">
        <v>71893.345233217566</v>
      </c>
      <c r="G354" s="2">
        <v>211255.27179424866</v>
      </c>
      <c r="H354" s="2">
        <v>197541.27002282414</v>
      </c>
      <c r="I354" s="2">
        <v>167314.44676166927</v>
      </c>
      <c r="J354" s="2">
        <v>125751.72864680141</v>
      </c>
    </row>
    <row r="355" spans="1:10" x14ac:dyDescent="0.15">
      <c r="A355" s="1">
        <v>16</v>
      </c>
      <c r="B355" s="1" t="s">
        <v>115</v>
      </c>
      <c r="C355" s="1">
        <v>7</v>
      </c>
      <c r="D355" s="1" t="s">
        <v>19</v>
      </c>
      <c r="E355" s="2">
        <v>178.93726906737308</v>
      </c>
      <c r="F355" s="2">
        <v>2666.3028968251783</v>
      </c>
      <c r="G355" s="2">
        <v>654.52879803692383</v>
      </c>
      <c r="H355" s="2">
        <v>21150.172356776751</v>
      </c>
      <c r="I355" s="2">
        <v>59334.92686011763</v>
      </c>
      <c r="J355" s="2">
        <v>15906.439491711435</v>
      </c>
    </row>
    <row r="356" spans="1:10" x14ac:dyDescent="0.15">
      <c r="A356" s="1">
        <v>16</v>
      </c>
      <c r="B356" s="1" t="s">
        <v>115</v>
      </c>
      <c r="C356" s="1">
        <v>8</v>
      </c>
      <c r="D356" s="1" t="s">
        <v>20</v>
      </c>
      <c r="E356" s="2">
        <v>8130.3599232734659</v>
      </c>
      <c r="F356" s="2">
        <v>16995.195198134596</v>
      </c>
      <c r="G356" s="2">
        <v>30736.195749029077</v>
      </c>
      <c r="H356" s="2">
        <v>31642.997806367166</v>
      </c>
      <c r="I356" s="2">
        <v>21887.285042201285</v>
      </c>
      <c r="J356" s="2">
        <v>17424.727795739935</v>
      </c>
    </row>
    <row r="357" spans="1:10" x14ac:dyDescent="0.15">
      <c r="A357" s="1">
        <v>16</v>
      </c>
      <c r="B357" s="1" t="s">
        <v>115</v>
      </c>
      <c r="C357" s="1">
        <v>9</v>
      </c>
      <c r="D357" s="1" t="s">
        <v>21</v>
      </c>
      <c r="E357" s="2">
        <v>35201.78313259744</v>
      </c>
      <c r="F357" s="2">
        <v>271961.35447700432</v>
      </c>
      <c r="G357" s="2">
        <v>95918.963184751949</v>
      </c>
      <c r="H357" s="2">
        <v>91705.887827645638</v>
      </c>
      <c r="I357" s="2">
        <v>126245.32112135466</v>
      </c>
      <c r="J357" s="2">
        <v>90498.690116801095</v>
      </c>
    </row>
    <row r="358" spans="1:10" x14ac:dyDescent="0.15">
      <c r="A358" s="1">
        <v>16</v>
      </c>
      <c r="B358" s="1" t="s">
        <v>115</v>
      </c>
      <c r="C358" s="1">
        <v>10</v>
      </c>
      <c r="D358" s="1" t="s">
        <v>22</v>
      </c>
      <c r="E358" s="2">
        <v>24043.30740001766</v>
      </c>
      <c r="F358" s="2">
        <v>88648.72693360984</v>
      </c>
      <c r="G358" s="2">
        <v>352787.91868452716</v>
      </c>
      <c r="H358" s="2">
        <v>243295.83476422791</v>
      </c>
      <c r="I358" s="2">
        <v>112892.19884196512</v>
      </c>
      <c r="J358" s="2">
        <v>94703.574413793598</v>
      </c>
    </row>
    <row r="359" spans="1:10" x14ac:dyDescent="0.15">
      <c r="A359" s="1">
        <v>16</v>
      </c>
      <c r="B359" s="1" t="s">
        <v>115</v>
      </c>
      <c r="C359" s="1">
        <v>11</v>
      </c>
      <c r="D359" s="1" t="s">
        <v>23</v>
      </c>
      <c r="E359" s="2">
        <v>26226.595770047563</v>
      </c>
      <c r="F359" s="2">
        <v>66194.09513389894</v>
      </c>
      <c r="G359" s="2">
        <v>151124.98015531196</v>
      </c>
      <c r="H359" s="2">
        <v>112837.52230237369</v>
      </c>
      <c r="I359" s="2">
        <v>149957.33870395392</v>
      </c>
      <c r="J359" s="2">
        <v>78173.348640984914</v>
      </c>
    </row>
    <row r="360" spans="1:10" x14ac:dyDescent="0.15">
      <c r="A360" s="1">
        <v>16</v>
      </c>
      <c r="B360" s="1" t="s">
        <v>115</v>
      </c>
      <c r="C360" s="1">
        <v>12</v>
      </c>
      <c r="D360" s="1" t="s">
        <v>24</v>
      </c>
      <c r="E360" s="2">
        <v>7071.74406465013</v>
      </c>
      <c r="F360" s="2">
        <v>30383.557039268824</v>
      </c>
      <c r="G360" s="2">
        <v>148721.60710105178</v>
      </c>
      <c r="H360" s="2">
        <v>217461.97313034526</v>
      </c>
      <c r="I360" s="2">
        <v>221772.24265223267</v>
      </c>
      <c r="J360" s="2">
        <v>150936.31998814078</v>
      </c>
    </row>
    <row r="361" spans="1:10" x14ac:dyDescent="0.15">
      <c r="A361" s="1">
        <v>16</v>
      </c>
      <c r="B361" s="1" t="s">
        <v>115</v>
      </c>
      <c r="C361" s="1">
        <v>13</v>
      </c>
      <c r="D361" s="1" t="s">
        <v>25</v>
      </c>
      <c r="E361" s="2">
        <v>11147.30919919092</v>
      </c>
      <c r="F361" s="2">
        <v>32405.584283726203</v>
      </c>
      <c r="G361" s="2">
        <v>35877.420719161659</v>
      </c>
      <c r="H361" s="2">
        <v>35202.835869819035</v>
      </c>
      <c r="I361" s="2">
        <v>43675.121937579992</v>
      </c>
      <c r="J361" s="2">
        <v>30678.333136243771</v>
      </c>
    </row>
    <row r="362" spans="1:10" x14ac:dyDescent="0.15">
      <c r="A362" s="1">
        <v>16</v>
      </c>
      <c r="B362" s="1" t="s">
        <v>115</v>
      </c>
      <c r="C362" s="1">
        <v>14</v>
      </c>
      <c r="D362" s="1" t="s">
        <v>26</v>
      </c>
      <c r="E362" s="2">
        <v>837.90790954717534</v>
      </c>
      <c r="F362" s="2">
        <v>1830.3246249170859</v>
      </c>
      <c r="G362" s="2">
        <v>3638.2153133844809</v>
      </c>
      <c r="H362" s="2">
        <v>3506.1107516344882</v>
      </c>
      <c r="I362" s="2">
        <v>3352.5297860789192</v>
      </c>
      <c r="J362" s="2">
        <v>3044.5446027852709</v>
      </c>
    </row>
    <row r="363" spans="1:10" x14ac:dyDescent="0.15">
      <c r="A363" s="1">
        <v>16</v>
      </c>
      <c r="B363" s="1" t="s">
        <v>115</v>
      </c>
      <c r="C363" s="1">
        <v>15</v>
      </c>
      <c r="D363" s="1" t="s">
        <v>27</v>
      </c>
      <c r="E363" s="2">
        <v>35598.448919801478</v>
      </c>
      <c r="F363" s="2">
        <v>73479.198856863222</v>
      </c>
      <c r="G363" s="2">
        <v>124922.95477262659</v>
      </c>
      <c r="H363" s="2">
        <v>152158.03339323794</v>
      </c>
      <c r="I363" s="2">
        <v>139672.75050338908</v>
      </c>
      <c r="J363" s="2">
        <v>120296.90745652144</v>
      </c>
    </row>
    <row r="364" spans="1:10" x14ac:dyDescent="0.15">
      <c r="A364" s="1">
        <v>16</v>
      </c>
      <c r="B364" s="1" t="s">
        <v>114</v>
      </c>
      <c r="C364" s="1">
        <v>16</v>
      </c>
      <c r="D364" s="1" t="s">
        <v>10</v>
      </c>
      <c r="E364" s="2">
        <v>75074.771617584847</v>
      </c>
      <c r="F364" s="2">
        <v>269135.4560206749</v>
      </c>
      <c r="G364" s="2">
        <v>480405.61686783482</v>
      </c>
      <c r="H364" s="2">
        <v>435225.11645473877</v>
      </c>
      <c r="I364" s="2">
        <v>295156.12687016494</v>
      </c>
      <c r="J364" s="2">
        <v>317935.45313757128</v>
      </c>
    </row>
    <row r="365" spans="1:10" x14ac:dyDescent="0.15">
      <c r="A365" s="1">
        <v>16</v>
      </c>
      <c r="B365" s="1" t="s">
        <v>114</v>
      </c>
      <c r="C365" s="1">
        <v>17</v>
      </c>
      <c r="D365" s="1" t="s">
        <v>11</v>
      </c>
      <c r="E365" s="2">
        <v>50047.909970066939</v>
      </c>
      <c r="F365" s="2">
        <v>112626.91019875802</v>
      </c>
      <c r="G365" s="2">
        <v>152680.4827816895</v>
      </c>
      <c r="H365" s="2">
        <v>150595.77590638524</v>
      </c>
      <c r="I365" s="2">
        <v>107460.0170710091</v>
      </c>
      <c r="J365" s="2">
        <v>122409.70130666734</v>
      </c>
    </row>
    <row r="366" spans="1:10" x14ac:dyDescent="0.15">
      <c r="A366" s="1">
        <v>16</v>
      </c>
      <c r="B366" s="1" t="s">
        <v>114</v>
      </c>
      <c r="C366" s="1">
        <v>18</v>
      </c>
      <c r="D366" s="1" t="s">
        <v>12</v>
      </c>
      <c r="E366" s="2">
        <v>87341.489995038166</v>
      </c>
      <c r="F366" s="2">
        <v>301984.36150748428</v>
      </c>
      <c r="G366" s="2">
        <v>415207.67502239387</v>
      </c>
      <c r="H366" s="2">
        <v>429100.22443614324</v>
      </c>
      <c r="I366" s="2">
        <v>390329.48214970052</v>
      </c>
      <c r="J366" s="2">
        <v>340103.37145164277</v>
      </c>
    </row>
    <row r="367" spans="1:10" x14ac:dyDescent="0.15">
      <c r="A367" s="1">
        <v>16</v>
      </c>
      <c r="B367" s="1" t="s">
        <v>114</v>
      </c>
      <c r="C367" s="1">
        <v>19</v>
      </c>
      <c r="D367" s="1" t="s">
        <v>13</v>
      </c>
      <c r="E367" s="2">
        <v>41240.46794274939</v>
      </c>
      <c r="F367" s="2">
        <v>141520.22167687383</v>
      </c>
      <c r="G367" s="2">
        <v>231963.27357298843</v>
      </c>
      <c r="H367" s="2">
        <v>203918.7302434156</v>
      </c>
      <c r="I367" s="2">
        <v>186456.73378423435</v>
      </c>
      <c r="J367" s="2">
        <v>174542.06097104636</v>
      </c>
    </row>
    <row r="368" spans="1:10" x14ac:dyDescent="0.15">
      <c r="A368" s="1">
        <v>16</v>
      </c>
      <c r="B368" s="1" t="s">
        <v>114</v>
      </c>
      <c r="C368" s="1">
        <v>20</v>
      </c>
      <c r="D368" s="1" t="s">
        <v>14</v>
      </c>
      <c r="E368" s="2">
        <v>11114.522362867041</v>
      </c>
      <c r="F368" s="2">
        <v>42667.237859171008</v>
      </c>
      <c r="G368" s="2">
        <v>64343.67296171849</v>
      </c>
      <c r="H368" s="2">
        <v>62599.91074021838</v>
      </c>
      <c r="I368" s="2">
        <v>59689.929560285978</v>
      </c>
      <c r="J368" s="2">
        <v>63075.869258365237</v>
      </c>
    </row>
    <row r="369" spans="1:10" x14ac:dyDescent="0.15">
      <c r="A369" s="1">
        <v>16</v>
      </c>
      <c r="B369" s="1" t="s">
        <v>114</v>
      </c>
      <c r="C369" s="1">
        <v>21</v>
      </c>
      <c r="D369" s="1" t="s">
        <v>15</v>
      </c>
      <c r="E369" s="2">
        <v>36350.998962637204</v>
      </c>
      <c r="F369" s="2">
        <v>109702.34844228177</v>
      </c>
      <c r="G369" s="2">
        <v>199886.05597854988</v>
      </c>
      <c r="H369" s="2">
        <v>227181.29591732364</v>
      </c>
      <c r="I369" s="2">
        <v>226491.55824832054</v>
      </c>
      <c r="J369" s="2">
        <v>207015.60008486081</v>
      </c>
    </row>
    <row r="370" spans="1:10" x14ac:dyDescent="0.15">
      <c r="A370" s="1">
        <v>16</v>
      </c>
      <c r="B370" s="1" t="s">
        <v>113</v>
      </c>
      <c r="C370" s="1">
        <v>22</v>
      </c>
      <c r="D370" s="1" t="s">
        <v>7</v>
      </c>
      <c r="E370" s="2">
        <v>71646.849492711059</v>
      </c>
      <c r="F370" s="2">
        <v>306848.64483846468</v>
      </c>
      <c r="G370" s="2">
        <v>534408.5483514549</v>
      </c>
      <c r="H370" s="2">
        <v>796747.01343125326</v>
      </c>
      <c r="I370" s="2">
        <v>885138.63267951412</v>
      </c>
      <c r="J370" s="2">
        <v>855119.47891962109</v>
      </c>
    </row>
    <row r="371" spans="1:10" x14ac:dyDescent="0.15">
      <c r="A371" s="1">
        <v>16</v>
      </c>
      <c r="B371" s="1" t="s">
        <v>113</v>
      </c>
      <c r="C371" s="1">
        <v>23</v>
      </c>
      <c r="D371" s="1" t="s">
        <v>28</v>
      </c>
      <c r="E371" s="2">
        <v>47434.850005908163</v>
      </c>
      <c r="F371" s="2">
        <v>210139.2235253487</v>
      </c>
      <c r="G371" s="2">
        <v>337718.18736725656</v>
      </c>
      <c r="H371" s="2">
        <v>454967.36643561162</v>
      </c>
      <c r="I371" s="2">
        <v>464537.29400032485</v>
      </c>
      <c r="J371" s="2">
        <v>450150.55961896252</v>
      </c>
    </row>
    <row r="372" spans="1:10" x14ac:dyDescent="0.15">
      <c r="A372" s="1">
        <v>17</v>
      </c>
      <c r="B372" s="1" t="s">
        <v>117</v>
      </c>
      <c r="C372" s="1">
        <v>1</v>
      </c>
      <c r="D372" s="1" t="s">
        <v>8</v>
      </c>
      <c r="E372" s="2">
        <v>45827.753337779584</v>
      </c>
      <c r="F372" s="2">
        <v>90626.77645494185</v>
      </c>
      <c r="G372" s="2">
        <v>95887.110593150064</v>
      </c>
      <c r="H372" s="2">
        <v>68044.019721910357</v>
      </c>
      <c r="I372" s="2">
        <v>57007.622428143324</v>
      </c>
      <c r="J372" s="2">
        <v>50943.114195526556</v>
      </c>
    </row>
    <row r="373" spans="1:10" x14ac:dyDescent="0.15">
      <c r="A373" s="1">
        <v>17</v>
      </c>
      <c r="B373" s="1" t="s">
        <v>117</v>
      </c>
      <c r="C373" s="1">
        <v>2</v>
      </c>
      <c r="D373" s="1" t="s">
        <v>9</v>
      </c>
      <c r="E373" s="2">
        <v>4398.4972525890416</v>
      </c>
      <c r="F373" s="2">
        <v>8843.2496946460215</v>
      </c>
      <c r="G373" s="2">
        <v>9928.0026416758155</v>
      </c>
      <c r="H373" s="2">
        <v>6485.3616406813335</v>
      </c>
      <c r="I373" s="2">
        <v>3244.2671338960918</v>
      </c>
      <c r="J373" s="2">
        <v>2796.0507102725619</v>
      </c>
    </row>
    <row r="374" spans="1:10" x14ac:dyDescent="0.15">
      <c r="A374" s="1">
        <v>17</v>
      </c>
      <c r="B374" s="1" t="s">
        <v>118</v>
      </c>
      <c r="C374" s="1">
        <v>3</v>
      </c>
      <c r="D374" s="1" t="s">
        <v>16</v>
      </c>
      <c r="E374" s="2">
        <v>39919.372651858728</v>
      </c>
      <c r="F374" s="2">
        <v>127184.17035418886</v>
      </c>
      <c r="G374" s="2">
        <v>193528.21228190759</v>
      </c>
      <c r="H374" s="2">
        <v>263832.65715774609</v>
      </c>
      <c r="I374" s="2">
        <v>157262.06571601829</v>
      </c>
      <c r="J374" s="2">
        <v>92765.571175486475</v>
      </c>
    </row>
    <row r="375" spans="1:10" x14ac:dyDescent="0.15">
      <c r="A375" s="1">
        <v>17</v>
      </c>
      <c r="B375" s="1" t="s">
        <v>118</v>
      </c>
      <c r="C375" s="1">
        <v>4</v>
      </c>
      <c r="D375" s="1" t="s">
        <v>17</v>
      </c>
      <c r="E375" s="2">
        <v>70707.77412575185</v>
      </c>
      <c r="F375" s="2">
        <v>140472.7782376731</v>
      </c>
      <c r="G375" s="2">
        <v>183494.40142153451</v>
      </c>
      <c r="H375" s="2">
        <v>99129.598751060068</v>
      </c>
      <c r="I375" s="2">
        <v>58779.299615002019</v>
      </c>
      <c r="J375" s="2">
        <v>45546.17256649999</v>
      </c>
    </row>
    <row r="376" spans="1:10" x14ac:dyDescent="0.15">
      <c r="A376" s="1">
        <v>17</v>
      </c>
      <c r="B376" s="1" t="s">
        <v>118</v>
      </c>
      <c r="C376" s="1">
        <v>5</v>
      </c>
      <c r="D376" s="1" t="s">
        <v>18</v>
      </c>
      <c r="E376" s="2">
        <v>2481.4582849535836</v>
      </c>
      <c r="F376" s="2">
        <v>9068.7152956433802</v>
      </c>
      <c r="G376" s="2">
        <v>13896.961025823748</v>
      </c>
      <c r="H376" s="2">
        <v>10914.216344592936</v>
      </c>
      <c r="I376" s="2">
        <v>8233.5489009963349</v>
      </c>
      <c r="J376" s="2">
        <v>8849.4511407597565</v>
      </c>
    </row>
    <row r="377" spans="1:10" x14ac:dyDescent="0.15">
      <c r="A377" s="1">
        <v>17</v>
      </c>
      <c r="B377" s="1" t="s">
        <v>118</v>
      </c>
      <c r="C377" s="1">
        <v>6</v>
      </c>
      <c r="D377" s="1" t="s">
        <v>2</v>
      </c>
      <c r="E377" s="2">
        <v>636.31735382591216</v>
      </c>
      <c r="F377" s="2">
        <v>6946.2867505372924</v>
      </c>
      <c r="G377" s="2">
        <v>30578.919555928176</v>
      </c>
      <c r="H377" s="2">
        <v>60126.934380326369</v>
      </c>
      <c r="I377" s="2">
        <v>41268.577018143267</v>
      </c>
      <c r="J377" s="2">
        <v>38339.55801121737</v>
      </c>
    </row>
    <row r="378" spans="1:10" x14ac:dyDescent="0.15">
      <c r="A378" s="1">
        <v>17</v>
      </c>
      <c r="B378" s="1" t="s">
        <v>118</v>
      </c>
      <c r="C378" s="1">
        <v>7</v>
      </c>
      <c r="D378" s="1" t="s">
        <v>19</v>
      </c>
      <c r="E378" s="2">
        <v>1338.4903737070078</v>
      </c>
      <c r="F378" s="2">
        <v>495.22841027714497</v>
      </c>
      <c r="G378" s="2">
        <v>2091.958891989751</v>
      </c>
      <c r="H378" s="2">
        <v>5863.9618453912562</v>
      </c>
      <c r="I378" s="2">
        <v>3058.1702130298622</v>
      </c>
      <c r="J378" s="2">
        <v>3286.6784108287802</v>
      </c>
    </row>
    <row r="379" spans="1:10" x14ac:dyDescent="0.15">
      <c r="A379" s="1">
        <v>17</v>
      </c>
      <c r="B379" s="1" t="s">
        <v>118</v>
      </c>
      <c r="C379" s="1">
        <v>8</v>
      </c>
      <c r="D379" s="1" t="s">
        <v>20</v>
      </c>
      <c r="E379" s="2">
        <v>7507.4934756559614</v>
      </c>
      <c r="F379" s="2">
        <v>19594.970255491564</v>
      </c>
      <c r="G379" s="2">
        <v>28775.44046427471</v>
      </c>
      <c r="H379" s="2">
        <v>28248.669758737524</v>
      </c>
      <c r="I379" s="2">
        <v>15928.656534433096</v>
      </c>
      <c r="J379" s="2">
        <v>11967.293989084308</v>
      </c>
    </row>
    <row r="380" spans="1:10" x14ac:dyDescent="0.15">
      <c r="A380" s="1">
        <v>17</v>
      </c>
      <c r="B380" s="1" t="s">
        <v>118</v>
      </c>
      <c r="C380" s="1">
        <v>9</v>
      </c>
      <c r="D380" s="1" t="s">
        <v>21</v>
      </c>
      <c r="E380" s="2">
        <v>6241.9427245604957</v>
      </c>
      <c r="F380" s="2">
        <v>13039.301490369902</v>
      </c>
      <c r="G380" s="2">
        <v>33817.997270988672</v>
      </c>
      <c r="H380" s="2">
        <v>26797.102097088744</v>
      </c>
      <c r="I380" s="2">
        <v>25154.682149821914</v>
      </c>
      <c r="J380" s="2">
        <v>22583.011490344943</v>
      </c>
    </row>
    <row r="381" spans="1:10" x14ac:dyDescent="0.15">
      <c r="A381" s="1">
        <v>17</v>
      </c>
      <c r="B381" s="1" t="s">
        <v>118</v>
      </c>
      <c r="C381" s="1">
        <v>10</v>
      </c>
      <c r="D381" s="1" t="s">
        <v>22</v>
      </c>
      <c r="E381" s="2">
        <v>5589.7109880864991</v>
      </c>
      <c r="F381" s="2">
        <v>18231.308688250716</v>
      </c>
      <c r="G381" s="2">
        <v>47102.134686594552</v>
      </c>
      <c r="H381" s="2">
        <v>44046.223917402</v>
      </c>
      <c r="I381" s="2">
        <v>38773.950340163647</v>
      </c>
      <c r="J381" s="2">
        <v>41312.418106393721</v>
      </c>
    </row>
    <row r="382" spans="1:10" x14ac:dyDescent="0.15">
      <c r="A382" s="1">
        <v>17</v>
      </c>
      <c r="B382" s="1" t="s">
        <v>118</v>
      </c>
      <c r="C382" s="1">
        <v>11</v>
      </c>
      <c r="D382" s="1" t="s">
        <v>23</v>
      </c>
      <c r="E382" s="2">
        <v>60151.525937250437</v>
      </c>
      <c r="F382" s="2">
        <v>106693.16926484612</v>
      </c>
      <c r="G382" s="2">
        <v>237147.36854872215</v>
      </c>
      <c r="H382" s="2">
        <v>181768.32873813101</v>
      </c>
      <c r="I382" s="2">
        <v>200401.8143414362</v>
      </c>
      <c r="J382" s="2">
        <v>108876.82800747264</v>
      </c>
    </row>
    <row r="383" spans="1:10" x14ac:dyDescent="0.15">
      <c r="A383" s="1">
        <v>17</v>
      </c>
      <c r="B383" s="1" t="s">
        <v>118</v>
      </c>
      <c r="C383" s="1">
        <v>12</v>
      </c>
      <c r="D383" s="1" t="s">
        <v>24</v>
      </c>
      <c r="E383" s="2">
        <v>4739.2558022902977</v>
      </c>
      <c r="F383" s="2">
        <v>22590.930649543741</v>
      </c>
      <c r="G383" s="2">
        <v>133437.45489202579</v>
      </c>
      <c r="H383" s="2">
        <v>163768.46801038258</v>
      </c>
      <c r="I383" s="2">
        <v>195955.9858203372</v>
      </c>
      <c r="J383" s="2">
        <v>198731.80794315343</v>
      </c>
    </row>
    <row r="384" spans="1:10" x14ac:dyDescent="0.15">
      <c r="A384" s="1">
        <v>17</v>
      </c>
      <c r="B384" s="1" t="s">
        <v>118</v>
      </c>
      <c r="C384" s="1">
        <v>13</v>
      </c>
      <c r="D384" s="1" t="s">
        <v>25</v>
      </c>
      <c r="E384" s="2">
        <v>3604.5014539274393</v>
      </c>
      <c r="F384" s="2">
        <v>11405.579655448944</v>
      </c>
      <c r="G384" s="2">
        <v>18044.272674117357</v>
      </c>
      <c r="H384" s="2">
        <v>16106.956808542973</v>
      </c>
      <c r="I384" s="2">
        <v>39424.458281902334</v>
      </c>
      <c r="J384" s="2">
        <v>29139.56499781317</v>
      </c>
    </row>
    <row r="385" spans="1:10" x14ac:dyDescent="0.15">
      <c r="A385" s="1">
        <v>17</v>
      </c>
      <c r="B385" s="1" t="s">
        <v>118</v>
      </c>
      <c r="C385" s="1">
        <v>14</v>
      </c>
      <c r="D385" s="1" t="s">
        <v>26</v>
      </c>
      <c r="E385" s="2">
        <v>74.22772274778616</v>
      </c>
      <c r="F385" s="2">
        <v>129.62945095882699</v>
      </c>
      <c r="G385" s="2">
        <v>1220.2214299146926</v>
      </c>
      <c r="H385" s="2">
        <v>769.84524512005419</v>
      </c>
      <c r="I385" s="2">
        <v>6449.753550919304</v>
      </c>
      <c r="J385" s="2">
        <v>5606.6305727471963</v>
      </c>
    </row>
    <row r="386" spans="1:10" x14ac:dyDescent="0.15">
      <c r="A386" s="1">
        <v>17</v>
      </c>
      <c r="B386" s="1" t="s">
        <v>118</v>
      </c>
      <c r="C386" s="1">
        <v>15</v>
      </c>
      <c r="D386" s="1" t="s">
        <v>27</v>
      </c>
      <c r="E386" s="2">
        <v>18745.072464263434</v>
      </c>
      <c r="F386" s="2">
        <v>67830.32479459203</v>
      </c>
      <c r="G386" s="2">
        <v>133822.39309107198</v>
      </c>
      <c r="H386" s="2">
        <v>109293.61947549233</v>
      </c>
      <c r="I386" s="2">
        <v>99404.390539643879</v>
      </c>
      <c r="J386" s="2">
        <v>79365.702222445776</v>
      </c>
    </row>
    <row r="387" spans="1:10" x14ac:dyDescent="0.15">
      <c r="A387" s="1">
        <v>17</v>
      </c>
      <c r="B387" s="1" t="s">
        <v>117</v>
      </c>
      <c r="C387" s="1">
        <v>16</v>
      </c>
      <c r="D387" s="1" t="s">
        <v>10</v>
      </c>
      <c r="E387" s="2">
        <v>53685.227503950773</v>
      </c>
      <c r="F387" s="2">
        <v>229767.11193616403</v>
      </c>
      <c r="G387" s="2">
        <v>419042.46451845753</v>
      </c>
      <c r="H387" s="2">
        <v>436533.28028848674</v>
      </c>
      <c r="I387" s="2">
        <v>270268.71438978647</v>
      </c>
      <c r="J387" s="2">
        <v>250243.73438791189</v>
      </c>
    </row>
    <row r="388" spans="1:10" x14ac:dyDescent="0.15">
      <c r="A388" s="1">
        <v>17</v>
      </c>
      <c r="B388" s="1" t="s">
        <v>117</v>
      </c>
      <c r="C388" s="1">
        <v>17</v>
      </c>
      <c r="D388" s="1" t="s">
        <v>11</v>
      </c>
      <c r="E388" s="2">
        <v>7621.0295230859374</v>
      </c>
      <c r="F388" s="2">
        <v>35688.571823540398</v>
      </c>
      <c r="G388" s="2">
        <v>62896.314531534343</v>
      </c>
      <c r="H388" s="2">
        <v>129432.21704387027</v>
      </c>
      <c r="I388" s="2">
        <v>84076.540509801984</v>
      </c>
      <c r="J388" s="2">
        <v>112490.66426740125</v>
      </c>
    </row>
    <row r="389" spans="1:10" x14ac:dyDescent="0.15">
      <c r="A389" s="1">
        <v>17</v>
      </c>
      <c r="B389" s="1" t="s">
        <v>117</v>
      </c>
      <c r="C389" s="1">
        <v>18</v>
      </c>
      <c r="D389" s="1" t="s">
        <v>12</v>
      </c>
      <c r="E389" s="2">
        <v>65815.306461670683</v>
      </c>
      <c r="F389" s="2">
        <v>250588.25145602232</v>
      </c>
      <c r="G389" s="2">
        <v>510782.50982446794</v>
      </c>
      <c r="H389" s="2">
        <v>626132.67853129248</v>
      </c>
      <c r="I389" s="2">
        <v>555369.31328638387</v>
      </c>
      <c r="J389" s="2">
        <v>457852.58669998427</v>
      </c>
    </row>
    <row r="390" spans="1:10" x14ac:dyDescent="0.15">
      <c r="A390" s="1">
        <v>17</v>
      </c>
      <c r="B390" s="1" t="s">
        <v>117</v>
      </c>
      <c r="C390" s="1">
        <v>19</v>
      </c>
      <c r="D390" s="1" t="s">
        <v>13</v>
      </c>
      <c r="E390" s="2">
        <v>34854.527030008787</v>
      </c>
      <c r="F390" s="2">
        <v>112746.90107015593</v>
      </c>
      <c r="G390" s="2">
        <v>218859.78728853283</v>
      </c>
      <c r="H390" s="2">
        <v>203885.98241594402</v>
      </c>
      <c r="I390" s="2">
        <v>190425.10803291708</v>
      </c>
      <c r="J390" s="2">
        <v>175115.40876954215</v>
      </c>
    </row>
    <row r="391" spans="1:10" x14ac:dyDescent="0.15">
      <c r="A391" s="1">
        <v>17</v>
      </c>
      <c r="B391" s="1" t="s">
        <v>117</v>
      </c>
      <c r="C391" s="1">
        <v>20</v>
      </c>
      <c r="D391" s="1" t="s">
        <v>14</v>
      </c>
      <c r="E391" s="2">
        <v>19240.149534814718</v>
      </c>
      <c r="F391" s="2">
        <v>51795.353514261944</v>
      </c>
      <c r="G391" s="2">
        <v>64274.283434132871</v>
      </c>
      <c r="H391" s="2">
        <v>59226.049175420121</v>
      </c>
      <c r="I391" s="2">
        <v>54783.733504870164</v>
      </c>
      <c r="J391" s="2">
        <v>57159.571885686826</v>
      </c>
    </row>
    <row r="392" spans="1:10" x14ac:dyDescent="0.15">
      <c r="A392" s="1">
        <v>17</v>
      </c>
      <c r="B392" s="1" t="s">
        <v>117</v>
      </c>
      <c r="C392" s="1">
        <v>21</v>
      </c>
      <c r="D392" s="1" t="s">
        <v>15</v>
      </c>
      <c r="E392" s="2">
        <v>46756.17091982736</v>
      </c>
      <c r="F392" s="2">
        <v>112549.14259818308</v>
      </c>
      <c r="G392" s="2">
        <v>218181.92105199289</v>
      </c>
      <c r="H392" s="2">
        <v>247378.56639538539</v>
      </c>
      <c r="I392" s="2">
        <v>241056.17637286874</v>
      </c>
      <c r="J392" s="2">
        <v>227890.85680263865</v>
      </c>
    </row>
    <row r="393" spans="1:10" x14ac:dyDescent="0.15">
      <c r="A393" s="1">
        <v>17</v>
      </c>
      <c r="B393" s="1" t="s">
        <v>116</v>
      </c>
      <c r="C393" s="1">
        <v>22</v>
      </c>
      <c r="D393" s="1" t="s">
        <v>7</v>
      </c>
      <c r="E393" s="2">
        <v>70674.203190532964</v>
      </c>
      <c r="F393" s="2">
        <v>381971.75107216078</v>
      </c>
      <c r="G393" s="2">
        <v>686578.24387401878</v>
      </c>
      <c r="H393" s="2">
        <v>964768.33196953172</v>
      </c>
      <c r="I393" s="2">
        <v>1003157.0706350346</v>
      </c>
      <c r="J393" s="2">
        <v>962841.06019424624</v>
      </c>
    </row>
    <row r="394" spans="1:10" x14ac:dyDescent="0.15">
      <c r="A394" s="1">
        <v>17</v>
      </c>
      <c r="B394" s="1" t="s">
        <v>116</v>
      </c>
      <c r="C394" s="1">
        <v>23</v>
      </c>
      <c r="D394" s="1" t="s">
        <v>28</v>
      </c>
      <c r="E394" s="2">
        <v>48682.536319946972</v>
      </c>
      <c r="F394" s="2">
        <v>250847.10530599806</v>
      </c>
      <c r="G394" s="2">
        <v>391864.06375378621</v>
      </c>
      <c r="H394" s="2">
        <v>530332.63405244495</v>
      </c>
      <c r="I394" s="2">
        <v>565169.69598957524</v>
      </c>
      <c r="J394" s="2">
        <v>547076.01666612003</v>
      </c>
    </row>
    <row r="395" spans="1:10" x14ac:dyDescent="0.15">
      <c r="A395" s="1">
        <v>18</v>
      </c>
      <c r="B395" s="1" t="s">
        <v>120</v>
      </c>
      <c r="C395" s="1">
        <v>1</v>
      </c>
      <c r="D395" s="1" t="s">
        <v>8</v>
      </c>
      <c r="E395" s="2">
        <v>36429.93532284793</v>
      </c>
      <c r="F395" s="2">
        <v>64694.532617956866</v>
      </c>
      <c r="G395" s="2">
        <v>70960.984690935031</v>
      </c>
      <c r="H395" s="2">
        <v>57463.165951646042</v>
      </c>
      <c r="I395" s="2">
        <v>41142.033246813109</v>
      </c>
      <c r="J395" s="2">
        <v>39235.092371444938</v>
      </c>
    </row>
    <row r="396" spans="1:10" x14ac:dyDescent="0.15">
      <c r="A396" s="1">
        <v>18</v>
      </c>
      <c r="B396" s="1" t="s">
        <v>120</v>
      </c>
      <c r="C396" s="1">
        <v>2</v>
      </c>
      <c r="D396" s="1" t="s">
        <v>9</v>
      </c>
      <c r="E396" s="2">
        <v>5259.0127169652069</v>
      </c>
      <c r="F396" s="2">
        <v>7575.7259133603529</v>
      </c>
      <c r="G396" s="2">
        <v>4563.1622046754965</v>
      </c>
      <c r="H396" s="2">
        <v>2828.595868237318</v>
      </c>
      <c r="I396" s="2">
        <v>1431.1660469674136</v>
      </c>
      <c r="J396" s="2">
        <v>1312.7569378848582</v>
      </c>
    </row>
    <row r="397" spans="1:10" x14ac:dyDescent="0.15">
      <c r="A397" s="1">
        <v>18</v>
      </c>
      <c r="B397" s="1" t="s">
        <v>121</v>
      </c>
      <c r="C397" s="1">
        <v>3</v>
      </c>
      <c r="D397" s="1" t="s">
        <v>16</v>
      </c>
      <c r="E397" s="2">
        <v>10652.123782227429</v>
      </c>
      <c r="F397" s="2">
        <v>30749.600599369733</v>
      </c>
      <c r="G397" s="2">
        <v>48062.538076806566</v>
      </c>
      <c r="H397" s="2">
        <v>38990.746569249925</v>
      </c>
      <c r="I397" s="2">
        <v>26399.265990028842</v>
      </c>
      <c r="J397" s="2">
        <v>25888.633038198819</v>
      </c>
    </row>
    <row r="398" spans="1:10" x14ac:dyDescent="0.15">
      <c r="A398" s="1">
        <v>18</v>
      </c>
      <c r="B398" s="1" t="s">
        <v>121</v>
      </c>
      <c r="C398" s="1">
        <v>4</v>
      </c>
      <c r="D398" s="1" t="s">
        <v>17</v>
      </c>
      <c r="E398" s="2">
        <v>69685.659588492825</v>
      </c>
      <c r="F398" s="2">
        <v>153408.58227502328</v>
      </c>
      <c r="G398" s="2">
        <v>189647.16480583235</v>
      </c>
      <c r="H398" s="2">
        <v>124045.54425188858</v>
      </c>
      <c r="I398" s="2">
        <v>75142.969003176389</v>
      </c>
      <c r="J398" s="2">
        <v>64211.382120380076</v>
      </c>
    </row>
    <row r="399" spans="1:10" x14ac:dyDescent="0.15">
      <c r="A399" s="1">
        <v>18</v>
      </c>
      <c r="B399" s="1" t="s">
        <v>121</v>
      </c>
      <c r="C399" s="1">
        <v>5</v>
      </c>
      <c r="D399" s="1" t="s">
        <v>18</v>
      </c>
      <c r="E399" s="2">
        <v>3607.2113987217181</v>
      </c>
      <c r="F399" s="2">
        <v>19588.736803972941</v>
      </c>
      <c r="G399" s="2">
        <v>21474.212541789504</v>
      </c>
      <c r="H399" s="2">
        <v>24694.781209789984</v>
      </c>
      <c r="I399" s="2">
        <v>20561.604557633385</v>
      </c>
      <c r="J399" s="2">
        <v>17424.108774721306</v>
      </c>
    </row>
    <row r="400" spans="1:10" x14ac:dyDescent="0.15">
      <c r="A400" s="1">
        <v>18</v>
      </c>
      <c r="B400" s="1" t="s">
        <v>121</v>
      </c>
      <c r="C400" s="1">
        <v>6</v>
      </c>
      <c r="D400" s="1" t="s">
        <v>2</v>
      </c>
      <c r="E400" s="2">
        <v>15147.714300029873</v>
      </c>
      <c r="F400" s="2">
        <v>9090.1394834563107</v>
      </c>
      <c r="G400" s="2">
        <v>29566.053654084782</v>
      </c>
      <c r="H400" s="2">
        <v>55913.714385231207</v>
      </c>
      <c r="I400" s="2">
        <v>54953.407848323004</v>
      </c>
      <c r="J400" s="2">
        <v>56876.963789199224</v>
      </c>
    </row>
    <row r="401" spans="1:10" x14ac:dyDescent="0.15">
      <c r="A401" s="1">
        <v>18</v>
      </c>
      <c r="B401" s="1" t="s">
        <v>121</v>
      </c>
      <c r="C401" s="1">
        <v>7</v>
      </c>
      <c r="D401" s="1" t="s">
        <v>19</v>
      </c>
      <c r="E401" s="2">
        <v>242.70370935181083</v>
      </c>
      <c r="F401" s="2">
        <v>367.4696180522202</v>
      </c>
      <c r="G401" s="2">
        <v>4189.6483646335755</v>
      </c>
      <c r="H401" s="2">
        <v>3336.5113094354724</v>
      </c>
      <c r="I401" s="2">
        <v>2155.4960219989889</v>
      </c>
      <c r="J401" s="2">
        <v>1860.3934751782392</v>
      </c>
    </row>
    <row r="402" spans="1:10" x14ac:dyDescent="0.15">
      <c r="A402" s="1">
        <v>18</v>
      </c>
      <c r="B402" s="1" t="s">
        <v>121</v>
      </c>
      <c r="C402" s="1">
        <v>8</v>
      </c>
      <c r="D402" s="1" t="s">
        <v>20</v>
      </c>
      <c r="E402" s="2">
        <v>4939.8050699592995</v>
      </c>
      <c r="F402" s="2">
        <v>14458.569024795033</v>
      </c>
      <c r="G402" s="2">
        <v>28635.130377914538</v>
      </c>
      <c r="H402" s="2">
        <v>30753.360057621423</v>
      </c>
      <c r="I402" s="2">
        <v>39365.709936654479</v>
      </c>
      <c r="J402" s="2">
        <v>22837.468684750747</v>
      </c>
    </row>
    <row r="403" spans="1:10" x14ac:dyDescent="0.15">
      <c r="A403" s="1">
        <v>18</v>
      </c>
      <c r="B403" s="1" t="s">
        <v>121</v>
      </c>
      <c r="C403" s="1">
        <v>9</v>
      </c>
      <c r="D403" s="1" t="s">
        <v>21</v>
      </c>
      <c r="E403" s="2">
        <v>2879.8422921308429</v>
      </c>
      <c r="F403" s="2">
        <v>8372.5800196701894</v>
      </c>
      <c r="G403" s="2">
        <v>30220.792757486979</v>
      </c>
      <c r="H403" s="2">
        <v>31783.442645151692</v>
      </c>
      <c r="I403" s="2">
        <v>12912.238069848487</v>
      </c>
      <c r="J403" s="2">
        <v>20393.970506661877</v>
      </c>
    </row>
    <row r="404" spans="1:10" x14ac:dyDescent="0.15">
      <c r="A404" s="1">
        <v>18</v>
      </c>
      <c r="B404" s="1" t="s">
        <v>121</v>
      </c>
      <c r="C404" s="1">
        <v>10</v>
      </c>
      <c r="D404" s="1" t="s">
        <v>22</v>
      </c>
      <c r="E404" s="2">
        <v>3406.8508214907806</v>
      </c>
      <c r="F404" s="2">
        <v>13323.034090287758</v>
      </c>
      <c r="G404" s="2">
        <v>36798.308578889286</v>
      </c>
      <c r="H404" s="2">
        <v>30499.071758116283</v>
      </c>
      <c r="I404" s="2">
        <v>25828.677925458476</v>
      </c>
      <c r="J404" s="2">
        <v>25246.539903489673</v>
      </c>
    </row>
    <row r="405" spans="1:10" x14ac:dyDescent="0.15">
      <c r="A405" s="1">
        <v>18</v>
      </c>
      <c r="B405" s="1" t="s">
        <v>121</v>
      </c>
      <c r="C405" s="1">
        <v>11</v>
      </c>
      <c r="D405" s="1" t="s">
        <v>23</v>
      </c>
      <c r="E405" s="2">
        <v>5932.6269923446634</v>
      </c>
      <c r="F405" s="2">
        <v>14594.828867841863</v>
      </c>
      <c r="G405" s="2">
        <v>46198.535716582715</v>
      </c>
      <c r="H405" s="2">
        <v>48006.977079966695</v>
      </c>
      <c r="I405" s="2">
        <v>42929.737684803069</v>
      </c>
      <c r="J405" s="2">
        <v>21640.806745469577</v>
      </c>
    </row>
    <row r="406" spans="1:10" x14ac:dyDescent="0.15">
      <c r="A406" s="1">
        <v>18</v>
      </c>
      <c r="B406" s="1" t="s">
        <v>121</v>
      </c>
      <c r="C406" s="1">
        <v>12</v>
      </c>
      <c r="D406" s="1" t="s">
        <v>24</v>
      </c>
      <c r="E406" s="2">
        <v>7159.9977718315058</v>
      </c>
      <c r="F406" s="2">
        <v>33634.333161980787</v>
      </c>
      <c r="G406" s="2">
        <v>111345.93473669598</v>
      </c>
      <c r="H406" s="2">
        <v>159362.32906600941</v>
      </c>
      <c r="I406" s="2">
        <v>176206.94005441188</v>
      </c>
      <c r="J406" s="2">
        <v>148902.02445120123</v>
      </c>
    </row>
    <row r="407" spans="1:10" x14ac:dyDescent="0.15">
      <c r="A407" s="1">
        <v>18</v>
      </c>
      <c r="B407" s="1" t="s">
        <v>121</v>
      </c>
      <c r="C407" s="1">
        <v>13</v>
      </c>
      <c r="D407" s="1" t="s">
        <v>25</v>
      </c>
      <c r="E407" s="2">
        <v>353.81080781591123</v>
      </c>
      <c r="F407" s="2">
        <v>1390.0118239690944</v>
      </c>
      <c r="G407" s="2">
        <v>6819.713265492559</v>
      </c>
      <c r="H407" s="2">
        <v>15590.673403713097</v>
      </c>
      <c r="I407" s="2">
        <v>29892.847710385951</v>
      </c>
      <c r="J407" s="2">
        <v>24977.515901769661</v>
      </c>
    </row>
    <row r="408" spans="1:10" x14ac:dyDescent="0.15">
      <c r="A408" s="1">
        <v>18</v>
      </c>
      <c r="B408" s="1" t="s">
        <v>121</v>
      </c>
      <c r="C408" s="1">
        <v>14</v>
      </c>
      <c r="D408" s="1" t="s">
        <v>26</v>
      </c>
      <c r="E408" s="2">
        <v>5292.4339275390967</v>
      </c>
      <c r="F408" s="2">
        <v>24597.468554658819</v>
      </c>
      <c r="G408" s="2">
        <v>48427.902005782969</v>
      </c>
      <c r="H408" s="2">
        <v>51188.029551891617</v>
      </c>
      <c r="I408" s="2">
        <v>33936.565979190906</v>
      </c>
      <c r="J408" s="2">
        <v>25594.302343684027</v>
      </c>
    </row>
    <row r="409" spans="1:10" x14ac:dyDescent="0.15">
      <c r="A409" s="1">
        <v>18</v>
      </c>
      <c r="B409" s="1" t="s">
        <v>121</v>
      </c>
      <c r="C409" s="1">
        <v>15</v>
      </c>
      <c r="D409" s="1" t="s">
        <v>27</v>
      </c>
      <c r="E409" s="2">
        <v>14235.644184263756</v>
      </c>
      <c r="F409" s="2">
        <v>52327.661521413866</v>
      </c>
      <c r="G409" s="2">
        <v>83647.499806423497</v>
      </c>
      <c r="H409" s="2">
        <v>91393.472626097893</v>
      </c>
      <c r="I409" s="2">
        <v>68922.548672308913</v>
      </c>
      <c r="J409" s="2">
        <v>60685.482883720841</v>
      </c>
    </row>
    <row r="410" spans="1:10" x14ac:dyDescent="0.15">
      <c r="A410" s="1">
        <v>18</v>
      </c>
      <c r="B410" s="1" t="s">
        <v>120</v>
      </c>
      <c r="C410" s="1">
        <v>16</v>
      </c>
      <c r="D410" s="1" t="s">
        <v>10</v>
      </c>
      <c r="E410" s="2">
        <v>27363.501244226271</v>
      </c>
      <c r="F410" s="2">
        <v>142670.04831712131</v>
      </c>
      <c r="G410" s="2">
        <v>260495.24077987883</v>
      </c>
      <c r="H410" s="2">
        <v>259908.61672704419</v>
      </c>
      <c r="I410" s="2">
        <v>231762.31477221646</v>
      </c>
      <c r="J410" s="2">
        <v>226235.02640168063</v>
      </c>
    </row>
    <row r="411" spans="1:10" x14ac:dyDescent="0.15">
      <c r="A411" s="1">
        <v>18</v>
      </c>
      <c r="B411" s="1" t="s">
        <v>120</v>
      </c>
      <c r="C411" s="1">
        <v>17</v>
      </c>
      <c r="D411" s="1" t="s">
        <v>11</v>
      </c>
      <c r="E411" s="2">
        <v>25346.565123428598</v>
      </c>
      <c r="F411" s="2">
        <v>141343.1345446367</v>
      </c>
      <c r="G411" s="2">
        <v>309810.39651783445</v>
      </c>
      <c r="H411" s="2">
        <v>392137.77111309132</v>
      </c>
      <c r="I411" s="2">
        <v>265489.22523671703</v>
      </c>
      <c r="J411" s="2">
        <v>329886.47462822776</v>
      </c>
    </row>
    <row r="412" spans="1:10" x14ac:dyDescent="0.15">
      <c r="A412" s="1">
        <v>18</v>
      </c>
      <c r="B412" s="1" t="s">
        <v>122</v>
      </c>
      <c r="C412" s="1">
        <v>18</v>
      </c>
      <c r="D412" s="1" t="s">
        <v>12</v>
      </c>
      <c r="E412" s="2">
        <v>39826.550660728783</v>
      </c>
      <c r="F412" s="2">
        <v>154332.85945956557</v>
      </c>
      <c r="G412" s="2">
        <v>274509.09144251794</v>
      </c>
      <c r="H412" s="2">
        <v>246713.94753873374</v>
      </c>
      <c r="I412" s="2">
        <v>208082.16178767613</v>
      </c>
      <c r="J412" s="2">
        <v>185440.33750341411</v>
      </c>
    </row>
    <row r="413" spans="1:10" x14ac:dyDescent="0.15">
      <c r="A413" s="1">
        <v>18</v>
      </c>
      <c r="B413" s="1" t="s">
        <v>120</v>
      </c>
      <c r="C413" s="1">
        <v>19</v>
      </c>
      <c r="D413" s="1" t="s">
        <v>13</v>
      </c>
      <c r="E413" s="2">
        <v>17617.372898968268</v>
      </c>
      <c r="F413" s="2">
        <v>70763.795138232017</v>
      </c>
      <c r="G413" s="2">
        <v>132512.41090472136</v>
      </c>
      <c r="H413" s="2">
        <v>137550.38995201493</v>
      </c>
      <c r="I413" s="2">
        <v>127025.11062567786</v>
      </c>
      <c r="J413" s="2">
        <v>118370.54147969995</v>
      </c>
    </row>
    <row r="414" spans="1:10" x14ac:dyDescent="0.15">
      <c r="A414" s="1">
        <v>18</v>
      </c>
      <c r="B414" s="1" t="s">
        <v>120</v>
      </c>
      <c r="C414" s="1">
        <v>20</v>
      </c>
      <c r="D414" s="1" t="s">
        <v>14</v>
      </c>
      <c r="E414" s="2">
        <v>10809.67456407077</v>
      </c>
      <c r="F414" s="2">
        <v>20975.623560940421</v>
      </c>
      <c r="G414" s="2">
        <v>38678.792578368098</v>
      </c>
      <c r="H414" s="2">
        <v>33272.255553439296</v>
      </c>
      <c r="I414" s="2">
        <v>32119.817032793253</v>
      </c>
      <c r="J414" s="2">
        <v>33865.527202825389</v>
      </c>
    </row>
    <row r="415" spans="1:10" x14ac:dyDescent="0.15">
      <c r="A415" s="1">
        <v>18</v>
      </c>
      <c r="B415" s="1" t="s">
        <v>120</v>
      </c>
      <c r="C415" s="1">
        <v>21</v>
      </c>
      <c r="D415" s="1" t="s">
        <v>15</v>
      </c>
      <c r="E415" s="2">
        <v>28167.387187289751</v>
      </c>
      <c r="F415" s="2">
        <v>100128.89347193997</v>
      </c>
      <c r="G415" s="2">
        <v>179709.31682434972</v>
      </c>
      <c r="H415" s="2">
        <v>187341.56688171145</v>
      </c>
      <c r="I415" s="2">
        <v>189416.71358371346</v>
      </c>
      <c r="J415" s="2">
        <v>174033.03603483047</v>
      </c>
    </row>
    <row r="416" spans="1:10" x14ac:dyDescent="0.15">
      <c r="A416" s="1">
        <v>18</v>
      </c>
      <c r="B416" s="1" t="s">
        <v>119</v>
      </c>
      <c r="C416" s="1">
        <v>22</v>
      </c>
      <c r="D416" s="1" t="s">
        <v>7</v>
      </c>
      <c r="E416" s="2">
        <v>41876.075464193898</v>
      </c>
      <c r="F416" s="2">
        <v>222615.89346449362</v>
      </c>
      <c r="G416" s="2">
        <v>387181.43036566384</v>
      </c>
      <c r="H416" s="2">
        <v>584299.34214097308</v>
      </c>
      <c r="I416" s="2">
        <v>650199.15810945036</v>
      </c>
      <c r="J416" s="2">
        <v>636683.87721048866</v>
      </c>
    </row>
    <row r="417" spans="1:10" x14ac:dyDescent="0.15">
      <c r="A417" s="1">
        <v>18</v>
      </c>
      <c r="B417" s="1" t="s">
        <v>119</v>
      </c>
      <c r="C417" s="1">
        <v>23</v>
      </c>
      <c r="D417" s="1" t="s">
        <v>28</v>
      </c>
      <c r="E417" s="2">
        <v>32313.636978190589</v>
      </c>
      <c r="F417" s="2">
        <v>157977.84582944086</v>
      </c>
      <c r="G417" s="2">
        <v>252129.81002273658</v>
      </c>
      <c r="H417" s="2">
        <v>355465.31389210699</v>
      </c>
      <c r="I417" s="2">
        <v>375426.97475905129</v>
      </c>
      <c r="J417" s="2">
        <v>367797.19221160939</v>
      </c>
    </row>
    <row r="418" spans="1:10" x14ac:dyDescent="0.15">
      <c r="A418" s="1">
        <v>19</v>
      </c>
      <c r="B418" s="1" t="s">
        <v>124</v>
      </c>
      <c r="C418" s="1">
        <v>1</v>
      </c>
      <c r="D418" s="1" t="s">
        <v>8</v>
      </c>
      <c r="E418" s="2">
        <v>45983.739188226013</v>
      </c>
      <c r="F418" s="2">
        <v>87778.971638621006</v>
      </c>
      <c r="G418" s="2">
        <v>92721.95725567051</v>
      </c>
      <c r="H418" s="2">
        <v>90608.152398175822</v>
      </c>
      <c r="I418" s="2">
        <v>68641.086070682271</v>
      </c>
      <c r="J418" s="2">
        <v>64478.984422587171</v>
      </c>
    </row>
    <row r="419" spans="1:10" x14ac:dyDescent="0.15">
      <c r="A419" s="1">
        <v>19</v>
      </c>
      <c r="B419" s="1" t="s">
        <v>124</v>
      </c>
      <c r="C419" s="1">
        <v>2</v>
      </c>
      <c r="D419" s="1" t="s">
        <v>9</v>
      </c>
      <c r="E419" s="2">
        <v>3277.3219487723495</v>
      </c>
      <c r="F419" s="2">
        <v>8383.3620033405077</v>
      </c>
      <c r="G419" s="2">
        <v>8914.880707934406</v>
      </c>
      <c r="H419" s="2">
        <v>4325.7824027986271</v>
      </c>
      <c r="I419" s="2">
        <v>2242.7001245360061</v>
      </c>
      <c r="J419" s="2">
        <v>2230.676586248067</v>
      </c>
    </row>
    <row r="420" spans="1:10" x14ac:dyDescent="0.15">
      <c r="A420" s="1">
        <v>19</v>
      </c>
      <c r="B420" s="1" t="s">
        <v>125</v>
      </c>
      <c r="C420" s="1">
        <v>3</v>
      </c>
      <c r="D420" s="1" t="s">
        <v>16</v>
      </c>
      <c r="E420" s="2">
        <v>14262.650814020995</v>
      </c>
      <c r="F420" s="2">
        <v>39919.768978776934</v>
      </c>
      <c r="G420" s="2">
        <v>95313.636861610896</v>
      </c>
      <c r="H420" s="2">
        <v>114328.72896857902</v>
      </c>
      <c r="I420" s="2">
        <v>84228.841819079287</v>
      </c>
      <c r="J420" s="2">
        <v>88601.871530065342</v>
      </c>
    </row>
    <row r="421" spans="1:10" x14ac:dyDescent="0.15">
      <c r="A421" s="1">
        <v>19</v>
      </c>
      <c r="B421" s="1" t="s">
        <v>125</v>
      </c>
      <c r="C421" s="1">
        <v>4</v>
      </c>
      <c r="D421" s="1" t="s">
        <v>17</v>
      </c>
      <c r="E421" s="2">
        <v>17556.443829339609</v>
      </c>
      <c r="F421" s="2">
        <v>26358.355516460237</v>
      </c>
      <c r="G421" s="2">
        <v>32072.025655395973</v>
      </c>
      <c r="H421" s="2">
        <v>18835.176472997537</v>
      </c>
      <c r="I421" s="2">
        <v>15395.334564885743</v>
      </c>
      <c r="J421" s="2">
        <v>14207.795242344648</v>
      </c>
    </row>
    <row r="422" spans="1:10" x14ac:dyDescent="0.15">
      <c r="A422" s="1">
        <v>19</v>
      </c>
      <c r="B422" s="1" t="s">
        <v>125</v>
      </c>
      <c r="C422" s="1">
        <v>5</v>
      </c>
      <c r="D422" s="1" t="s">
        <v>18</v>
      </c>
      <c r="E422" s="2">
        <v>2563.1820652027855</v>
      </c>
      <c r="F422" s="2">
        <v>6501.1930384353964</v>
      </c>
      <c r="G422" s="2">
        <v>11591.698390186983</v>
      </c>
      <c r="H422" s="2">
        <v>11372.316254869454</v>
      </c>
      <c r="I422" s="2">
        <v>5614.208202208586</v>
      </c>
      <c r="J422" s="2">
        <v>5770.6636427623189</v>
      </c>
    </row>
    <row r="423" spans="1:10" x14ac:dyDescent="0.15">
      <c r="A423" s="1">
        <v>19</v>
      </c>
      <c r="B423" s="1" t="s">
        <v>125</v>
      </c>
      <c r="C423" s="1">
        <v>6</v>
      </c>
      <c r="D423" s="1" t="s">
        <v>2</v>
      </c>
      <c r="E423" s="2">
        <v>195.9240464348976</v>
      </c>
      <c r="F423" s="2">
        <v>693.59752251483098</v>
      </c>
      <c r="G423" s="2">
        <v>3920.6153446286803</v>
      </c>
      <c r="H423" s="2">
        <v>7234.3718669455129</v>
      </c>
      <c r="I423" s="2">
        <v>14340.419644509384</v>
      </c>
      <c r="J423" s="2">
        <v>11856.205121624842</v>
      </c>
    </row>
    <row r="424" spans="1:10" x14ac:dyDescent="0.15">
      <c r="A424" s="1">
        <v>19</v>
      </c>
      <c r="B424" s="1" t="s">
        <v>125</v>
      </c>
      <c r="C424" s="1">
        <v>7</v>
      </c>
      <c r="D424" s="1" t="s">
        <v>19</v>
      </c>
      <c r="E424" s="2">
        <v>61.152921246334984</v>
      </c>
      <c r="F424" s="2">
        <v>87.847250381235639</v>
      </c>
      <c r="G424" s="2">
        <v>819.24699498198368</v>
      </c>
      <c r="H424" s="2">
        <v>1974.2465882773627</v>
      </c>
      <c r="I424" s="2">
        <v>866.69571793640421</v>
      </c>
      <c r="J424" s="2">
        <v>1487.009945226092</v>
      </c>
    </row>
    <row r="425" spans="1:10" x14ac:dyDescent="0.15">
      <c r="A425" s="1">
        <v>19</v>
      </c>
      <c r="B425" s="1" t="s">
        <v>125</v>
      </c>
      <c r="C425" s="1">
        <v>8</v>
      </c>
      <c r="D425" s="1" t="s">
        <v>20</v>
      </c>
      <c r="E425" s="2">
        <v>4039.1603966266248</v>
      </c>
      <c r="F425" s="2">
        <v>9927.7712844963844</v>
      </c>
      <c r="G425" s="2">
        <v>18991.582112729124</v>
      </c>
      <c r="H425" s="2">
        <v>16766.535765003962</v>
      </c>
      <c r="I425" s="2">
        <v>38797.172504111193</v>
      </c>
      <c r="J425" s="2">
        <v>24344.579172453679</v>
      </c>
    </row>
    <row r="426" spans="1:10" x14ac:dyDescent="0.15">
      <c r="A426" s="1">
        <v>19</v>
      </c>
      <c r="B426" s="1" t="s">
        <v>125</v>
      </c>
      <c r="C426" s="1">
        <v>9</v>
      </c>
      <c r="D426" s="1" t="s">
        <v>21</v>
      </c>
      <c r="E426" s="2">
        <v>2134.2055086143669</v>
      </c>
      <c r="F426" s="2">
        <v>9290.7794829850736</v>
      </c>
      <c r="G426" s="2">
        <v>20845.807007594343</v>
      </c>
      <c r="H426" s="2">
        <v>24089.505811285344</v>
      </c>
      <c r="I426" s="2">
        <v>20786.191011628209</v>
      </c>
      <c r="J426" s="2">
        <v>13914.99685696905</v>
      </c>
    </row>
    <row r="427" spans="1:10" x14ac:dyDescent="0.15">
      <c r="A427" s="1">
        <v>19</v>
      </c>
      <c r="B427" s="1" t="s">
        <v>125</v>
      </c>
      <c r="C427" s="1">
        <v>10</v>
      </c>
      <c r="D427" s="1" t="s">
        <v>22</v>
      </c>
      <c r="E427" s="2">
        <v>3377.64435195647</v>
      </c>
      <c r="F427" s="2">
        <v>11636.272819427168</v>
      </c>
      <c r="G427" s="2">
        <v>35668.10189609498</v>
      </c>
      <c r="H427" s="2">
        <v>29165.290773620542</v>
      </c>
      <c r="I427" s="2">
        <v>24230.1352090197</v>
      </c>
      <c r="J427" s="2">
        <v>20317.310546229164</v>
      </c>
    </row>
    <row r="428" spans="1:10" x14ac:dyDescent="0.15">
      <c r="A428" s="1">
        <v>19</v>
      </c>
      <c r="B428" s="1" t="s">
        <v>125</v>
      </c>
      <c r="C428" s="1">
        <v>11</v>
      </c>
      <c r="D428" s="1" t="s">
        <v>23</v>
      </c>
      <c r="E428" s="2">
        <v>9078.8938315518208</v>
      </c>
      <c r="F428" s="2">
        <v>40677.700246252098</v>
      </c>
      <c r="G428" s="2">
        <v>148494.76094392847</v>
      </c>
      <c r="H428" s="2">
        <v>186600.8049582892</v>
      </c>
      <c r="I428" s="2">
        <v>203658.6542378694</v>
      </c>
      <c r="J428" s="2">
        <v>139842.07336043273</v>
      </c>
    </row>
    <row r="429" spans="1:10" x14ac:dyDescent="0.15">
      <c r="A429" s="1">
        <v>19</v>
      </c>
      <c r="B429" s="1" t="s">
        <v>125</v>
      </c>
      <c r="C429" s="1">
        <v>12</v>
      </c>
      <c r="D429" s="1" t="s">
        <v>24</v>
      </c>
      <c r="E429" s="2">
        <v>13217.36984944424</v>
      </c>
      <c r="F429" s="2">
        <v>62947.143595525173</v>
      </c>
      <c r="G429" s="2">
        <v>364072.02046136098</v>
      </c>
      <c r="H429" s="2">
        <v>251008.30703721911</v>
      </c>
      <c r="I429" s="2">
        <v>241648.7048277469</v>
      </c>
      <c r="J429" s="2">
        <v>145519.72513080153</v>
      </c>
    </row>
    <row r="430" spans="1:10" x14ac:dyDescent="0.15">
      <c r="A430" s="1">
        <v>19</v>
      </c>
      <c r="B430" s="1" t="s">
        <v>125</v>
      </c>
      <c r="C430" s="1">
        <v>13</v>
      </c>
      <c r="D430" s="1" t="s">
        <v>25</v>
      </c>
      <c r="E430" s="2">
        <v>3246.1000254741989</v>
      </c>
      <c r="F430" s="2">
        <v>15143.323739770012</v>
      </c>
      <c r="G430" s="2">
        <v>33905.717410073979</v>
      </c>
      <c r="H430" s="2">
        <v>31799.093587062674</v>
      </c>
      <c r="I430" s="2">
        <v>39931.741360024775</v>
      </c>
      <c r="J430" s="2">
        <v>30644.394520437862</v>
      </c>
    </row>
    <row r="431" spans="1:10" x14ac:dyDescent="0.15">
      <c r="A431" s="1">
        <v>19</v>
      </c>
      <c r="B431" s="1" t="s">
        <v>125</v>
      </c>
      <c r="C431" s="1">
        <v>14</v>
      </c>
      <c r="D431" s="1" t="s">
        <v>26</v>
      </c>
      <c r="E431" s="2">
        <v>3647.8818097134176</v>
      </c>
      <c r="F431" s="2">
        <v>23403.313458381912</v>
      </c>
      <c r="G431" s="2">
        <v>37766.691428668142</v>
      </c>
      <c r="H431" s="2">
        <v>57798.506621331879</v>
      </c>
      <c r="I431" s="2">
        <v>61176.722384890156</v>
      </c>
      <c r="J431" s="2">
        <v>49787.587682153375</v>
      </c>
    </row>
    <row r="432" spans="1:10" x14ac:dyDescent="0.15">
      <c r="A432" s="1">
        <v>19</v>
      </c>
      <c r="B432" s="1" t="s">
        <v>125</v>
      </c>
      <c r="C432" s="1">
        <v>15</v>
      </c>
      <c r="D432" s="1" t="s">
        <v>27</v>
      </c>
      <c r="E432" s="2">
        <v>14447.828178092441</v>
      </c>
      <c r="F432" s="2">
        <v>55067.369097353461</v>
      </c>
      <c r="G432" s="2">
        <v>112087.2619680155</v>
      </c>
      <c r="H432" s="2">
        <v>108170.35578927826</v>
      </c>
      <c r="I432" s="2">
        <v>67572.968963910083</v>
      </c>
      <c r="J432" s="2">
        <v>64255.510045343319</v>
      </c>
    </row>
    <row r="433" spans="1:10" x14ac:dyDescent="0.15">
      <c r="A433" s="1">
        <v>19</v>
      </c>
      <c r="B433" s="1" t="s">
        <v>124</v>
      </c>
      <c r="C433" s="1">
        <v>16</v>
      </c>
      <c r="D433" s="1" t="s">
        <v>10</v>
      </c>
      <c r="E433" s="2">
        <v>50908.683174884798</v>
      </c>
      <c r="F433" s="2">
        <v>157706.8766376281</v>
      </c>
      <c r="G433" s="2">
        <v>374790.8360368202</v>
      </c>
      <c r="H433" s="2">
        <v>309588.61589664145</v>
      </c>
      <c r="I433" s="2">
        <v>233191.68020599923</v>
      </c>
      <c r="J433" s="2">
        <v>227430.02866239726</v>
      </c>
    </row>
    <row r="434" spans="1:10" x14ac:dyDescent="0.15">
      <c r="A434" s="1">
        <v>19</v>
      </c>
      <c r="B434" s="1" t="s">
        <v>124</v>
      </c>
      <c r="C434" s="1">
        <v>17</v>
      </c>
      <c r="D434" s="1" t="s">
        <v>11</v>
      </c>
      <c r="E434" s="2">
        <v>7826.8327160782992</v>
      </c>
      <c r="F434" s="2">
        <v>25097.271263138067</v>
      </c>
      <c r="G434" s="2">
        <v>50681.048145303736</v>
      </c>
      <c r="H434" s="2">
        <v>66840.459276618232</v>
      </c>
      <c r="I434" s="2">
        <v>30933.706231934892</v>
      </c>
      <c r="J434" s="2">
        <v>40893.199885029477</v>
      </c>
    </row>
    <row r="435" spans="1:10" x14ac:dyDescent="0.15">
      <c r="A435" s="1">
        <v>19</v>
      </c>
      <c r="B435" s="1" t="s">
        <v>124</v>
      </c>
      <c r="C435" s="1">
        <v>18</v>
      </c>
      <c r="D435" s="1" t="s">
        <v>12</v>
      </c>
      <c r="E435" s="2">
        <v>33293.573279768316</v>
      </c>
      <c r="F435" s="2">
        <v>137775.85883782353</v>
      </c>
      <c r="G435" s="2">
        <v>217272.26995507194</v>
      </c>
      <c r="H435" s="2">
        <v>244059.8475947117</v>
      </c>
      <c r="I435" s="2">
        <v>221594.07505230405</v>
      </c>
      <c r="J435" s="2">
        <v>198106.77184765154</v>
      </c>
    </row>
    <row r="436" spans="1:10" x14ac:dyDescent="0.15">
      <c r="A436" s="1">
        <v>19</v>
      </c>
      <c r="B436" s="1" t="s">
        <v>124</v>
      </c>
      <c r="C436" s="1">
        <v>19</v>
      </c>
      <c r="D436" s="1" t="s">
        <v>13</v>
      </c>
      <c r="E436" s="2">
        <v>15750.2687248002</v>
      </c>
      <c r="F436" s="2">
        <v>65828.758247699181</v>
      </c>
      <c r="G436" s="2">
        <v>131416.80939700882</v>
      </c>
      <c r="H436" s="2">
        <v>123760.01428081881</v>
      </c>
      <c r="I436" s="2">
        <v>110588.29960199042</v>
      </c>
      <c r="J436" s="2">
        <v>103834.96348966555</v>
      </c>
    </row>
    <row r="437" spans="1:10" x14ac:dyDescent="0.15">
      <c r="A437" s="1">
        <v>19</v>
      </c>
      <c r="B437" s="1" t="s">
        <v>124</v>
      </c>
      <c r="C437" s="1">
        <v>20</v>
      </c>
      <c r="D437" s="1" t="s">
        <v>14</v>
      </c>
      <c r="E437" s="2">
        <v>3608.2603848261979</v>
      </c>
      <c r="F437" s="2">
        <v>25642.408797605454</v>
      </c>
      <c r="G437" s="2">
        <v>43192.68018919327</v>
      </c>
      <c r="H437" s="2">
        <v>42479.501757514656</v>
      </c>
      <c r="I437" s="2">
        <v>41027.807829947691</v>
      </c>
      <c r="J437" s="2">
        <v>43060.431155887003</v>
      </c>
    </row>
    <row r="438" spans="1:10" x14ac:dyDescent="0.15">
      <c r="A438" s="1">
        <v>19</v>
      </c>
      <c r="B438" s="1" t="s">
        <v>124</v>
      </c>
      <c r="C438" s="1">
        <v>21</v>
      </c>
      <c r="D438" s="1" t="s">
        <v>15</v>
      </c>
      <c r="E438" s="2">
        <v>21167.434110470862</v>
      </c>
      <c r="F438" s="2">
        <v>68679.820185543271</v>
      </c>
      <c r="G438" s="2">
        <v>131827.93347413398</v>
      </c>
      <c r="H438" s="2">
        <v>161407.03677108954</v>
      </c>
      <c r="I438" s="2">
        <v>150344.97894773196</v>
      </c>
      <c r="J438" s="2">
        <v>141285.46805715084</v>
      </c>
    </row>
    <row r="439" spans="1:10" x14ac:dyDescent="0.15">
      <c r="A439" s="1">
        <v>19</v>
      </c>
      <c r="B439" s="1" t="s">
        <v>123</v>
      </c>
      <c r="C439" s="1">
        <v>22</v>
      </c>
      <c r="D439" s="1" t="s">
        <v>7</v>
      </c>
      <c r="E439" s="2">
        <v>40566.990001748993</v>
      </c>
      <c r="F439" s="2">
        <v>202749.38712958866</v>
      </c>
      <c r="G439" s="2">
        <v>406382.87384368252</v>
      </c>
      <c r="H439" s="2">
        <v>608672.24054530822</v>
      </c>
      <c r="I439" s="2">
        <v>711262.00245077489</v>
      </c>
      <c r="J439" s="2">
        <v>694682.57082578365</v>
      </c>
    </row>
    <row r="440" spans="1:10" x14ac:dyDescent="0.15">
      <c r="A440" s="1">
        <v>19</v>
      </c>
      <c r="B440" s="1" t="s">
        <v>123</v>
      </c>
      <c r="C440" s="1">
        <v>23</v>
      </c>
      <c r="D440" s="1" t="s">
        <v>28</v>
      </c>
      <c r="E440" s="2">
        <v>30675.855822566518</v>
      </c>
      <c r="F440" s="2">
        <v>146512.19109494763</v>
      </c>
      <c r="G440" s="2">
        <v>234028.49508291692</v>
      </c>
      <c r="H440" s="2">
        <v>339084.47439706081</v>
      </c>
      <c r="I440" s="2">
        <v>376711.8050837628</v>
      </c>
      <c r="J440" s="2">
        <v>366787.65533471393</v>
      </c>
    </row>
    <row r="441" spans="1:10" x14ac:dyDescent="0.15">
      <c r="A441" s="1">
        <v>20</v>
      </c>
      <c r="B441" s="1" t="s">
        <v>127</v>
      </c>
      <c r="C441" s="1">
        <v>1</v>
      </c>
      <c r="D441" s="1" t="s">
        <v>8</v>
      </c>
      <c r="E441" s="2">
        <v>135802.03959909821</v>
      </c>
      <c r="F441" s="2">
        <v>283951.37860779191</v>
      </c>
      <c r="G441" s="2">
        <v>351829.86314895801</v>
      </c>
      <c r="H441" s="2">
        <v>220875.86642347104</v>
      </c>
      <c r="I441" s="2">
        <v>183504.17098810023</v>
      </c>
      <c r="J441" s="2">
        <v>173889.03940215253</v>
      </c>
    </row>
    <row r="442" spans="1:10" x14ac:dyDescent="0.15">
      <c r="A442" s="1">
        <v>20</v>
      </c>
      <c r="B442" s="1" t="s">
        <v>128</v>
      </c>
      <c r="C442" s="1">
        <v>2</v>
      </c>
      <c r="D442" s="1" t="s">
        <v>9</v>
      </c>
      <c r="E442" s="2">
        <v>5143.9379616109627</v>
      </c>
      <c r="F442" s="2">
        <v>16459.720796142006</v>
      </c>
      <c r="G442" s="2">
        <v>26698.015927455974</v>
      </c>
      <c r="H442" s="2">
        <v>19292.456021818125</v>
      </c>
      <c r="I442" s="2">
        <v>8322.3520595800983</v>
      </c>
      <c r="J442" s="2">
        <v>7568.6849722528068</v>
      </c>
    </row>
    <row r="443" spans="1:10" x14ac:dyDescent="0.15">
      <c r="A443" s="1">
        <v>20</v>
      </c>
      <c r="B443" s="1" t="s">
        <v>129</v>
      </c>
      <c r="C443" s="1">
        <v>3</v>
      </c>
      <c r="D443" s="1" t="s">
        <v>16</v>
      </c>
      <c r="E443" s="2">
        <v>70310.827376324567</v>
      </c>
      <c r="F443" s="2">
        <v>168337.2531456197</v>
      </c>
      <c r="G443" s="2">
        <v>258699.03540555731</v>
      </c>
      <c r="H443" s="2">
        <v>314556.21182413131</v>
      </c>
      <c r="I443" s="2">
        <v>274744.60617189785</v>
      </c>
      <c r="J443" s="2">
        <v>275118.23418207787</v>
      </c>
    </row>
    <row r="444" spans="1:10" x14ac:dyDescent="0.15">
      <c r="A444" s="1">
        <v>20</v>
      </c>
      <c r="B444" s="1" t="s">
        <v>130</v>
      </c>
      <c r="C444" s="1">
        <v>4</v>
      </c>
      <c r="D444" s="1" t="s">
        <v>17</v>
      </c>
      <c r="E444" s="2">
        <v>24766.350545085948</v>
      </c>
      <c r="F444" s="2">
        <v>36305.576561952126</v>
      </c>
      <c r="G444" s="2">
        <v>47895.751679135261</v>
      </c>
      <c r="H444" s="2">
        <v>13326.256598462707</v>
      </c>
      <c r="I444" s="2">
        <v>8479.9265234559552</v>
      </c>
      <c r="J444" s="2">
        <v>7263.4370581313087</v>
      </c>
    </row>
    <row r="445" spans="1:10" x14ac:dyDescent="0.15">
      <c r="A445" s="1">
        <v>20</v>
      </c>
      <c r="B445" s="1" t="s">
        <v>129</v>
      </c>
      <c r="C445" s="1">
        <v>5</v>
      </c>
      <c r="D445" s="1" t="s">
        <v>18</v>
      </c>
      <c r="E445" s="2">
        <v>6173.3610383631258</v>
      </c>
      <c r="F445" s="2">
        <v>21185.356124641145</v>
      </c>
      <c r="G445" s="2">
        <v>29281.957544938708</v>
      </c>
      <c r="H445" s="2">
        <v>22563.5232428854</v>
      </c>
      <c r="I445" s="2">
        <v>19217.845391420691</v>
      </c>
      <c r="J445" s="2">
        <v>21299.247331504772</v>
      </c>
    </row>
    <row r="446" spans="1:10" x14ac:dyDescent="0.15">
      <c r="A446" s="1">
        <v>20</v>
      </c>
      <c r="B446" s="1" t="s">
        <v>129</v>
      </c>
      <c r="C446" s="1">
        <v>6</v>
      </c>
      <c r="D446" s="1" t="s">
        <v>2</v>
      </c>
      <c r="E446" s="2">
        <v>3928.6848187076052</v>
      </c>
      <c r="F446" s="2">
        <v>15134.111796065201</v>
      </c>
      <c r="G446" s="2">
        <v>37838.089541136309</v>
      </c>
      <c r="H446" s="2">
        <v>57080.788258064204</v>
      </c>
      <c r="I446" s="2">
        <v>48513.752466225662</v>
      </c>
      <c r="J446" s="2">
        <v>57784.037245944011</v>
      </c>
    </row>
    <row r="447" spans="1:10" x14ac:dyDescent="0.15">
      <c r="A447" s="1">
        <v>20</v>
      </c>
      <c r="B447" s="1" t="s">
        <v>129</v>
      </c>
      <c r="C447" s="1">
        <v>7</v>
      </c>
      <c r="D447" s="1" t="s">
        <v>19</v>
      </c>
      <c r="E447" s="2">
        <v>792.88243350145069</v>
      </c>
      <c r="F447" s="2">
        <v>716.03055435150043</v>
      </c>
      <c r="G447" s="2">
        <v>4618.9770367051433</v>
      </c>
      <c r="H447" s="2">
        <v>7899.4560135901584</v>
      </c>
      <c r="I447" s="2">
        <v>10952.875166330483</v>
      </c>
      <c r="J447" s="2">
        <v>13563.257097428404</v>
      </c>
    </row>
    <row r="448" spans="1:10" x14ac:dyDescent="0.15">
      <c r="A448" s="1">
        <v>20</v>
      </c>
      <c r="B448" s="1" t="s">
        <v>130</v>
      </c>
      <c r="C448" s="1">
        <v>8</v>
      </c>
      <c r="D448" s="1" t="s">
        <v>20</v>
      </c>
      <c r="E448" s="2">
        <v>11081.013202816248</v>
      </c>
      <c r="F448" s="2">
        <v>40579.443245075425</v>
      </c>
      <c r="G448" s="2">
        <v>58551.909188430589</v>
      </c>
      <c r="H448" s="2">
        <v>54536.65224928633</v>
      </c>
      <c r="I448" s="2">
        <v>48776.808953997155</v>
      </c>
      <c r="J448" s="2">
        <v>33161.532660702484</v>
      </c>
    </row>
    <row r="449" spans="1:10" x14ac:dyDescent="0.15">
      <c r="A449" s="1">
        <v>20</v>
      </c>
      <c r="B449" s="1" t="s">
        <v>130</v>
      </c>
      <c r="C449" s="1">
        <v>9</v>
      </c>
      <c r="D449" s="1" t="s">
        <v>21</v>
      </c>
      <c r="E449" s="2">
        <v>22578.396110514863</v>
      </c>
      <c r="F449" s="2">
        <v>28952.577458653999</v>
      </c>
      <c r="G449" s="2">
        <v>52039.364233140535</v>
      </c>
      <c r="H449" s="2">
        <v>39017.513219357548</v>
      </c>
      <c r="I449" s="2">
        <v>58496.300949845012</v>
      </c>
      <c r="J449" s="2">
        <v>43973.488860911639</v>
      </c>
    </row>
    <row r="450" spans="1:10" x14ac:dyDescent="0.15">
      <c r="A450" s="1">
        <v>20</v>
      </c>
      <c r="B450" s="1" t="s">
        <v>129</v>
      </c>
      <c r="C450" s="1">
        <v>10</v>
      </c>
      <c r="D450" s="1" t="s">
        <v>22</v>
      </c>
      <c r="E450" s="2">
        <v>15921.17477061329</v>
      </c>
      <c r="F450" s="2">
        <v>53000.183517577301</v>
      </c>
      <c r="G450" s="2">
        <v>104968.83591297129</v>
      </c>
      <c r="H450" s="2">
        <v>96999.011753500396</v>
      </c>
      <c r="I450" s="2">
        <v>96577.443585199493</v>
      </c>
      <c r="J450" s="2">
        <v>98458.689240860564</v>
      </c>
    </row>
    <row r="451" spans="1:10" x14ac:dyDescent="0.15">
      <c r="A451" s="1">
        <v>20</v>
      </c>
      <c r="B451" s="1" t="s">
        <v>129</v>
      </c>
      <c r="C451" s="1">
        <v>11</v>
      </c>
      <c r="D451" s="1" t="s">
        <v>23</v>
      </c>
      <c r="E451" s="2">
        <v>36334.154075972197</v>
      </c>
      <c r="F451" s="2">
        <v>125830.44624162551</v>
      </c>
      <c r="G451" s="2">
        <v>325343.09286680882</v>
      </c>
      <c r="H451" s="2">
        <v>362996.30374887132</v>
      </c>
      <c r="I451" s="2">
        <v>383405.80867919861</v>
      </c>
      <c r="J451" s="2">
        <v>236516.37358659643</v>
      </c>
    </row>
    <row r="452" spans="1:10" x14ac:dyDescent="0.15">
      <c r="A452" s="1">
        <v>20</v>
      </c>
      <c r="B452" s="1" t="s">
        <v>129</v>
      </c>
      <c r="C452" s="1">
        <v>12</v>
      </c>
      <c r="D452" s="1" t="s">
        <v>24</v>
      </c>
      <c r="E452" s="2">
        <v>63240.448700516361</v>
      </c>
      <c r="F452" s="2">
        <v>235355.78732281728</v>
      </c>
      <c r="G452" s="2">
        <v>688160.83757448278</v>
      </c>
      <c r="H452" s="2">
        <v>1096455.2637870579</v>
      </c>
      <c r="I452" s="2">
        <v>682638.64043606026</v>
      </c>
      <c r="J452" s="2">
        <v>711120.07716416323</v>
      </c>
    </row>
    <row r="453" spans="1:10" x14ac:dyDescent="0.15">
      <c r="A453" s="1">
        <v>20</v>
      </c>
      <c r="B453" s="1" t="s">
        <v>129</v>
      </c>
      <c r="C453" s="1">
        <v>13</v>
      </c>
      <c r="D453" s="1" t="s">
        <v>25</v>
      </c>
      <c r="E453" s="2">
        <v>11978.139441736475</v>
      </c>
      <c r="F453" s="2">
        <v>50759.394948578047</v>
      </c>
      <c r="G453" s="2">
        <v>105568.37278192755</v>
      </c>
      <c r="H453" s="2">
        <v>113120.33676519708</v>
      </c>
      <c r="I453" s="2">
        <v>166309.72213547851</v>
      </c>
      <c r="J453" s="2">
        <v>130445.89806798352</v>
      </c>
    </row>
    <row r="454" spans="1:10" x14ac:dyDescent="0.15">
      <c r="A454" s="1">
        <v>20</v>
      </c>
      <c r="B454" s="1" t="s">
        <v>129</v>
      </c>
      <c r="C454" s="1">
        <v>14</v>
      </c>
      <c r="D454" s="1" t="s">
        <v>26</v>
      </c>
      <c r="E454" s="2">
        <v>40681.787118372959</v>
      </c>
      <c r="F454" s="2">
        <v>131388.15408041794</v>
      </c>
      <c r="G454" s="2">
        <v>195258.30892763915</v>
      </c>
      <c r="H454" s="2">
        <v>110789.19115432563</v>
      </c>
      <c r="I454" s="2">
        <v>112151.42664593529</v>
      </c>
      <c r="J454" s="2">
        <v>81146.001060095281</v>
      </c>
    </row>
    <row r="455" spans="1:10" x14ac:dyDescent="0.15">
      <c r="A455" s="1">
        <v>20</v>
      </c>
      <c r="B455" s="1" t="s">
        <v>129</v>
      </c>
      <c r="C455" s="1">
        <v>15</v>
      </c>
      <c r="D455" s="1" t="s">
        <v>27</v>
      </c>
      <c r="E455" s="2">
        <v>51686.059533203137</v>
      </c>
      <c r="F455" s="2">
        <v>149906.68871488151</v>
      </c>
      <c r="G455" s="2">
        <v>237418.20230386758</v>
      </c>
      <c r="H455" s="2">
        <v>204991.61049332315</v>
      </c>
      <c r="I455" s="2">
        <v>167676.16465695569</v>
      </c>
      <c r="J455" s="2">
        <v>147986.20588577361</v>
      </c>
    </row>
    <row r="456" spans="1:10" x14ac:dyDescent="0.15">
      <c r="A456" s="1">
        <v>20</v>
      </c>
      <c r="B456" s="1" t="s">
        <v>128</v>
      </c>
      <c r="C456" s="1">
        <v>16</v>
      </c>
      <c r="D456" s="1" t="s">
        <v>10</v>
      </c>
      <c r="E456" s="2">
        <v>115544.15354458915</v>
      </c>
      <c r="F456" s="2">
        <v>448910.44538932177</v>
      </c>
      <c r="G456" s="2">
        <v>867646.5261100434</v>
      </c>
      <c r="H456" s="2">
        <v>755264.67303985683</v>
      </c>
      <c r="I456" s="2">
        <v>417181.34497413767</v>
      </c>
      <c r="J456" s="2">
        <v>443721.11439964839</v>
      </c>
    </row>
    <row r="457" spans="1:10" x14ac:dyDescent="0.15">
      <c r="A457" s="1">
        <v>20</v>
      </c>
      <c r="B457" s="1" t="s">
        <v>127</v>
      </c>
      <c r="C457" s="1">
        <v>17</v>
      </c>
      <c r="D457" s="1" t="s">
        <v>11</v>
      </c>
      <c r="E457" s="2">
        <v>31217.815294168049</v>
      </c>
      <c r="F457" s="2">
        <v>123067.76668108096</v>
      </c>
      <c r="G457" s="2">
        <v>196805.88738293204</v>
      </c>
      <c r="H457" s="2">
        <v>197801.33099595411</v>
      </c>
      <c r="I457" s="2">
        <v>125214.10044989729</v>
      </c>
      <c r="J457" s="2">
        <v>153631.28915413612</v>
      </c>
    </row>
    <row r="458" spans="1:10" x14ac:dyDescent="0.15">
      <c r="A458" s="1">
        <v>20</v>
      </c>
      <c r="B458" s="1" t="s">
        <v>127</v>
      </c>
      <c r="C458" s="1">
        <v>18</v>
      </c>
      <c r="D458" s="1" t="s">
        <v>12</v>
      </c>
      <c r="E458" s="2">
        <v>93834.537965818876</v>
      </c>
      <c r="F458" s="2">
        <v>405047.90475455223</v>
      </c>
      <c r="G458" s="2">
        <v>588739.46958383278</v>
      </c>
      <c r="H458" s="2">
        <v>599300.76904647076</v>
      </c>
      <c r="I458" s="2">
        <v>499586.56068309763</v>
      </c>
      <c r="J458" s="2">
        <v>414725.79846353218</v>
      </c>
    </row>
    <row r="459" spans="1:10" x14ac:dyDescent="0.15">
      <c r="A459" s="1">
        <v>20</v>
      </c>
      <c r="B459" s="1" t="s">
        <v>127</v>
      </c>
      <c r="C459" s="1">
        <v>19</v>
      </c>
      <c r="D459" s="1" t="s">
        <v>13</v>
      </c>
      <c r="E459" s="2">
        <v>46031.670835187477</v>
      </c>
      <c r="F459" s="2">
        <v>174249.49483750414</v>
      </c>
      <c r="G459" s="2">
        <v>328532.84011529654</v>
      </c>
      <c r="H459" s="2">
        <v>353943.82977104658</v>
      </c>
      <c r="I459" s="2">
        <v>324087.04398150422</v>
      </c>
      <c r="J459" s="2">
        <v>292850.07047705696</v>
      </c>
    </row>
    <row r="460" spans="1:10" x14ac:dyDescent="0.15">
      <c r="A460" s="1">
        <v>20</v>
      </c>
      <c r="B460" s="1" t="s">
        <v>128</v>
      </c>
      <c r="C460" s="1">
        <v>20</v>
      </c>
      <c r="D460" s="1" t="s">
        <v>14</v>
      </c>
      <c r="E460" s="2">
        <v>16236.063753319884</v>
      </c>
      <c r="F460" s="2">
        <v>64197.837772345047</v>
      </c>
      <c r="G460" s="2">
        <v>108633.45743238162</v>
      </c>
      <c r="H460" s="2">
        <v>111770.04880228506</v>
      </c>
      <c r="I460" s="2">
        <v>102113.10055407525</v>
      </c>
      <c r="J460" s="2">
        <v>104476.02612124382</v>
      </c>
    </row>
    <row r="461" spans="1:10" x14ac:dyDescent="0.15">
      <c r="A461" s="1">
        <v>20</v>
      </c>
      <c r="B461" s="1" t="s">
        <v>127</v>
      </c>
      <c r="C461" s="1">
        <v>21</v>
      </c>
      <c r="D461" s="1" t="s">
        <v>15</v>
      </c>
      <c r="E461" s="2">
        <v>71910.885598671914</v>
      </c>
      <c r="F461" s="2">
        <v>198023.7824984196</v>
      </c>
      <c r="G461" s="2">
        <v>403158.34296049352</v>
      </c>
      <c r="H461" s="2">
        <v>487751.95679278887</v>
      </c>
      <c r="I461" s="2">
        <v>422447.10762065212</v>
      </c>
      <c r="J461" s="2">
        <v>399211.19108367705</v>
      </c>
    </row>
    <row r="462" spans="1:10" x14ac:dyDescent="0.15">
      <c r="A462" s="1">
        <v>20</v>
      </c>
      <c r="B462" s="1" t="s">
        <v>126</v>
      </c>
      <c r="C462" s="1">
        <v>22</v>
      </c>
      <c r="D462" s="1" t="s">
        <v>7</v>
      </c>
      <c r="E462" s="2">
        <v>109288.61300394959</v>
      </c>
      <c r="F462" s="2">
        <v>539412.9743238918</v>
      </c>
      <c r="G462" s="2">
        <v>968543.90843658405</v>
      </c>
      <c r="H462" s="2">
        <v>1564754.5019176586</v>
      </c>
      <c r="I462" s="2">
        <v>1889062.4922007918</v>
      </c>
      <c r="J462" s="2">
        <v>1843286.9275262288</v>
      </c>
    </row>
    <row r="463" spans="1:10" x14ac:dyDescent="0.15">
      <c r="A463" s="1">
        <v>20</v>
      </c>
      <c r="B463" s="1" t="s">
        <v>126</v>
      </c>
      <c r="C463" s="1">
        <v>23</v>
      </c>
      <c r="D463" s="1" t="s">
        <v>28</v>
      </c>
      <c r="E463" s="2">
        <v>95452.053531422993</v>
      </c>
      <c r="F463" s="2">
        <v>389301.26217957825</v>
      </c>
      <c r="G463" s="2">
        <v>629576.57631488214</v>
      </c>
      <c r="H463" s="2">
        <v>868699.52506324847</v>
      </c>
      <c r="I463" s="2">
        <v>950967.51181869337</v>
      </c>
      <c r="J463" s="2">
        <v>930193.27807489946</v>
      </c>
    </row>
    <row r="464" spans="1:10" x14ac:dyDescent="0.15">
      <c r="A464" s="1">
        <v>21</v>
      </c>
      <c r="B464" s="1" t="s">
        <v>132</v>
      </c>
      <c r="C464" s="1">
        <v>1</v>
      </c>
      <c r="D464" s="1" t="s">
        <v>8</v>
      </c>
      <c r="E464" s="2">
        <v>87137.166893310539</v>
      </c>
      <c r="F464" s="2">
        <v>143543.29459238006</v>
      </c>
      <c r="G464" s="2">
        <v>146725.87705781954</v>
      </c>
      <c r="H464" s="2">
        <v>110334.07135848899</v>
      </c>
      <c r="I464" s="2">
        <v>87056.987211597036</v>
      </c>
      <c r="J464" s="2">
        <v>85315.912214046984</v>
      </c>
    </row>
    <row r="465" spans="1:10" x14ac:dyDescent="0.15">
      <c r="A465" s="1">
        <v>21</v>
      </c>
      <c r="B465" s="1" t="s">
        <v>132</v>
      </c>
      <c r="C465" s="1">
        <v>2</v>
      </c>
      <c r="D465" s="1" t="s">
        <v>9</v>
      </c>
      <c r="E465" s="2">
        <v>29764.361165191232</v>
      </c>
      <c r="F465" s="2">
        <v>49628.473547757232</v>
      </c>
      <c r="G465" s="2">
        <v>46364.286608612296</v>
      </c>
      <c r="H465" s="2">
        <v>24183.59954815431</v>
      </c>
      <c r="I465" s="2">
        <v>12638.903375814423</v>
      </c>
      <c r="J465" s="2">
        <v>12052.981855414988</v>
      </c>
    </row>
    <row r="466" spans="1:10" x14ac:dyDescent="0.15">
      <c r="A466" s="1">
        <v>21</v>
      </c>
      <c r="B466" s="1" t="s">
        <v>133</v>
      </c>
      <c r="C466" s="1">
        <v>3</v>
      </c>
      <c r="D466" s="1" t="s">
        <v>16</v>
      </c>
      <c r="E466" s="2">
        <v>27215.338163792418</v>
      </c>
      <c r="F466" s="2">
        <v>74815.997016891357</v>
      </c>
      <c r="G466" s="2">
        <v>108725.63737975512</v>
      </c>
      <c r="H466" s="2">
        <v>115848.86515140098</v>
      </c>
      <c r="I466" s="2">
        <v>101181.48741885534</v>
      </c>
      <c r="J466" s="2">
        <v>90838.178121597855</v>
      </c>
    </row>
    <row r="467" spans="1:10" x14ac:dyDescent="0.15">
      <c r="A467" s="1">
        <v>21</v>
      </c>
      <c r="B467" s="1" t="s">
        <v>133</v>
      </c>
      <c r="C467" s="1">
        <v>4</v>
      </c>
      <c r="D467" s="1" t="s">
        <v>17</v>
      </c>
      <c r="E467" s="2">
        <v>94893.108898145278</v>
      </c>
      <c r="F467" s="2">
        <v>155186.39035954743</v>
      </c>
      <c r="G467" s="2">
        <v>235664.01163786952</v>
      </c>
      <c r="H467" s="2">
        <v>98507.469735236271</v>
      </c>
      <c r="I467" s="2">
        <v>56841.01912741665</v>
      </c>
      <c r="J467" s="2">
        <v>46800.958233337871</v>
      </c>
    </row>
    <row r="468" spans="1:10" x14ac:dyDescent="0.15">
      <c r="A468" s="1">
        <v>21</v>
      </c>
      <c r="B468" s="1" t="s">
        <v>133</v>
      </c>
      <c r="C468" s="1">
        <v>5</v>
      </c>
      <c r="D468" s="1" t="s">
        <v>18</v>
      </c>
      <c r="E468" s="2">
        <v>14797.421660028369</v>
      </c>
      <c r="F468" s="2">
        <v>58093.733294578749</v>
      </c>
      <c r="G468" s="2">
        <v>91021.980041309827</v>
      </c>
      <c r="H468" s="2">
        <v>93127.170009799724</v>
      </c>
      <c r="I468" s="2">
        <v>50611.996222672096</v>
      </c>
      <c r="J468" s="2">
        <v>52355.366878649169</v>
      </c>
    </row>
    <row r="469" spans="1:10" x14ac:dyDescent="0.15">
      <c r="A469" s="1">
        <v>21</v>
      </c>
      <c r="B469" s="1" t="s">
        <v>133</v>
      </c>
      <c r="C469" s="1">
        <v>6</v>
      </c>
      <c r="D469" s="1" t="s">
        <v>2</v>
      </c>
      <c r="E469" s="2">
        <v>13136.844723728673</v>
      </c>
      <c r="F469" s="2">
        <v>57096.528846566172</v>
      </c>
      <c r="G469" s="2">
        <v>85250.064952441899</v>
      </c>
      <c r="H469" s="2">
        <v>98358.680226471319</v>
      </c>
      <c r="I469" s="2">
        <v>115774.31756431326</v>
      </c>
      <c r="J469" s="2">
        <v>148991.47033939001</v>
      </c>
    </row>
    <row r="470" spans="1:10" x14ac:dyDescent="0.15">
      <c r="A470" s="1">
        <v>21</v>
      </c>
      <c r="B470" s="1" t="s">
        <v>133</v>
      </c>
      <c r="C470" s="1">
        <v>7</v>
      </c>
      <c r="D470" s="1" t="s">
        <v>19</v>
      </c>
      <c r="E470" s="2">
        <v>4184.4915734832957</v>
      </c>
      <c r="F470" s="2">
        <v>1324.0790606248895</v>
      </c>
      <c r="G470" s="2">
        <v>6300.0988396259463</v>
      </c>
      <c r="H470" s="2">
        <v>6627.0869339297915</v>
      </c>
      <c r="I470" s="2">
        <v>6253.1871183654721</v>
      </c>
      <c r="J470" s="2">
        <v>4797.7776160517851</v>
      </c>
    </row>
    <row r="471" spans="1:10" x14ac:dyDescent="0.15">
      <c r="A471" s="1">
        <v>21</v>
      </c>
      <c r="B471" s="1" t="s">
        <v>133</v>
      </c>
      <c r="C471" s="1">
        <v>8</v>
      </c>
      <c r="D471" s="1" t="s">
        <v>20</v>
      </c>
      <c r="E471" s="2">
        <v>58019.490290477828</v>
      </c>
      <c r="F471" s="2">
        <v>148151.80300040822</v>
      </c>
      <c r="G471" s="2">
        <v>275930.72848456673</v>
      </c>
      <c r="H471" s="2">
        <v>190537.40992308065</v>
      </c>
      <c r="I471" s="2">
        <v>114163.30073219279</v>
      </c>
      <c r="J471" s="2">
        <v>80132.564641903547</v>
      </c>
    </row>
    <row r="472" spans="1:10" x14ac:dyDescent="0.15">
      <c r="A472" s="1">
        <v>21</v>
      </c>
      <c r="B472" s="1" t="s">
        <v>133</v>
      </c>
      <c r="C472" s="1">
        <v>9</v>
      </c>
      <c r="D472" s="1" t="s">
        <v>21</v>
      </c>
      <c r="E472" s="2">
        <v>16226.008460016061</v>
      </c>
      <c r="F472" s="2">
        <v>51487.447021265412</v>
      </c>
      <c r="G472" s="2">
        <v>71435.379721213307</v>
      </c>
      <c r="H472" s="2">
        <v>48432.205429488407</v>
      </c>
      <c r="I472" s="2">
        <v>71386.847079505867</v>
      </c>
      <c r="J472" s="2">
        <v>55433.317795816976</v>
      </c>
    </row>
    <row r="473" spans="1:10" x14ac:dyDescent="0.15">
      <c r="A473" s="1">
        <v>21</v>
      </c>
      <c r="B473" s="1" t="s">
        <v>133</v>
      </c>
      <c r="C473" s="1">
        <v>10</v>
      </c>
      <c r="D473" s="1" t="s">
        <v>22</v>
      </c>
      <c r="E473" s="2">
        <v>21882.65039035647</v>
      </c>
      <c r="F473" s="2">
        <v>61421.593833411513</v>
      </c>
      <c r="G473" s="2">
        <v>148793.1759891519</v>
      </c>
      <c r="H473" s="2">
        <v>153376.59978649562</v>
      </c>
      <c r="I473" s="2">
        <v>122602.47348326124</v>
      </c>
      <c r="J473" s="2">
        <v>119149.77667644761</v>
      </c>
    </row>
    <row r="474" spans="1:10" x14ac:dyDescent="0.15">
      <c r="A474" s="1">
        <v>21</v>
      </c>
      <c r="B474" s="1" t="s">
        <v>133</v>
      </c>
      <c r="C474" s="1">
        <v>11</v>
      </c>
      <c r="D474" s="1" t="s">
        <v>23</v>
      </c>
      <c r="E474" s="2">
        <v>21589.233728226369</v>
      </c>
      <c r="F474" s="2">
        <v>75302.890368176872</v>
      </c>
      <c r="G474" s="2">
        <v>250570.50050368268</v>
      </c>
      <c r="H474" s="2">
        <v>219096.05944279811</v>
      </c>
      <c r="I474" s="2">
        <v>311533.1403242746</v>
      </c>
      <c r="J474" s="2">
        <v>192621.22517927861</v>
      </c>
    </row>
    <row r="475" spans="1:10" x14ac:dyDescent="0.15">
      <c r="A475" s="1">
        <v>21</v>
      </c>
      <c r="B475" s="1" t="s">
        <v>133</v>
      </c>
      <c r="C475" s="1">
        <v>12</v>
      </c>
      <c r="D475" s="1" t="s">
        <v>24</v>
      </c>
      <c r="E475" s="2">
        <v>22157.9121594914</v>
      </c>
      <c r="F475" s="2">
        <v>49953.211726845613</v>
      </c>
      <c r="G475" s="2">
        <v>170513.20898408775</v>
      </c>
      <c r="H475" s="2">
        <v>218651.37383456322</v>
      </c>
      <c r="I475" s="2">
        <v>219976.96534993948</v>
      </c>
      <c r="J475" s="2">
        <v>181216.38322255737</v>
      </c>
    </row>
    <row r="476" spans="1:10" x14ac:dyDescent="0.15">
      <c r="A476" s="1">
        <v>21</v>
      </c>
      <c r="B476" s="1" t="s">
        <v>133</v>
      </c>
      <c r="C476" s="1">
        <v>13</v>
      </c>
      <c r="D476" s="1" t="s">
        <v>25</v>
      </c>
      <c r="E476" s="2">
        <v>31151.896975792919</v>
      </c>
      <c r="F476" s="2">
        <v>95655.568809103672</v>
      </c>
      <c r="G476" s="2">
        <v>188164.35677361421</v>
      </c>
      <c r="H476" s="2">
        <v>192630.57668370201</v>
      </c>
      <c r="I476" s="2">
        <v>273032.38052553975</v>
      </c>
      <c r="J476" s="2">
        <v>191161.42907906076</v>
      </c>
    </row>
    <row r="477" spans="1:10" x14ac:dyDescent="0.15">
      <c r="A477" s="1">
        <v>21</v>
      </c>
      <c r="B477" s="1" t="s">
        <v>134</v>
      </c>
      <c r="C477" s="1">
        <v>14</v>
      </c>
      <c r="D477" s="1" t="s">
        <v>26</v>
      </c>
      <c r="E477" s="2">
        <v>1444.6821338920449</v>
      </c>
      <c r="F477" s="2">
        <v>10341.655524075775</v>
      </c>
      <c r="G477" s="2">
        <v>8158.9991626584024</v>
      </c>
      <c r="H477" s="2">
        <v>8656.3061752059566</v>
      </c>
      <c r="I477" s="2">
        <v>10022.465121228583</v>
      </c>
      <c r="J477" s="2">
        <v>8358.1124231945796</v>
      </c>
    </row>
    <row r="478" spans="1:10" x14ac:dyDescent="0.15">
      <c r="A478" s="1">
        <v>21</v>
      </c>
      <c r="B478" s="1" t="s">
        <v>133</v>
      </c>
      <c r="C478" s="1">
        <v>15</v>
      </c>
      <c r="D478" s="1" t="s">
        <v>27</v>
      </c>
      <c r="E478" s="2">
        <v>38034.802533784452</v>
      </c>
      <c r="F478" s="2">
        <v>144553.17367868632</v>
      </c>
      <c r="G478" s="2">
        <v>286044.33923433925</v>
      </c>
      <c r="H478" s="2">
        <v>274598.3214439681</v>
      </c>
      <c r="I478" s="2">
        <v>226442.70628487796</v>
      </c>
      <c r="J478" s="2">
        <v>192110.47320837452</v>
      </c>
    </row>
    <row r="479" spans="1:10" x14ac:dyDescent="0.15">
      <c r="A479" s="1">
        <v>21</v>
      </c>
      <c r="B479" s="1" t="s">
        <v>132</v>
      </c>
      <c r="C479" s="1">
        <v>16</v>
      </c>
      <c r="D479" s="1" t="s">
        <v>10</v>
      </c>
      <c r="E479" s="2">
        <v>79427.78465386451</v>
      </c>
      <c r="F479" s="2">
        <v>383353.71841737151</v>
      </c>
      <c r="G479" s="2">
        <v>683098.84166500135</v>
      </c>
      <c r="H479" s="2">
        <v>657035.19583198649</v>
      </c>
      <c r="I479" s="2">
        <v>464749.16030759533</v>
      </c>
      <c r="J479" s="2">
        <v>443645.02163630322</v>
      </c>
    </row>
    <row r="480" spans="1:10" x14ac:dyDescent="0.15">
      <c r="A480" s="1">
        <v>21</v>
      </c>
      <c r="B480" s="1" t="s">
        <v>132</v>
      </c>
      <c r="C480" s="1">
        <v>17</v>
      </c>
      <c r="D480" s="1" t="s">
        <v>11</v>
      </c>
      <c r="E480" s="2">
        <v>29642.021108725829</v>
      </c>
      <c r="F480" s="2">
        <v>85701.296017829911</v>
      </c>
      <c r="G480" s="2">
        <v>134880.61228758324</v>
      </c>
      <c r="H480" s="2">
        <v>206386.52080530804</v>
      </c>
      <c r="I480" s="2">
        <v>103958.81814741399</v>
      </c>
      <c r="J480" s="2">
        <v>139921.23853053956</v>
      </c>
    </row>
    <row r="481" spans="1:10" x14ac:dyDescent="0.15">
      <c r="A481" s="1">
        <v>21</v>
      </c>
      <c r="B481" s="1" t="s">
        <v>135</v>
      </c>
      <c r="C481" s="1">
        <v>18</v>
      </c>
      <c r="D481" s="1" t="s">
        <v>12</v>
      </c>
      <c r="E481" s="2">
        <v>126892.34851337076</v>
      </c>
      <c r="F481" s="2">
        <v>454826.41454102384</v>
      </c>
      <c r="G481" s="2">
        <v>754477.14343084255</v>
      </c>
      <c r="H481" s="2">
        <v>878782.17421736848</v>
      </c>
      <c r="I481" s="2">
        <v>751342.99219189433</v>
      </c>
      <c r="J481" s="2">
        <v>674775.33048793627</v>
      </c>
    </row>
    <row r="482" spans="1:10" x14ac:dyDescent="0.15">
      <c r="A482" s="1">
        <v>21</v>
      </c>
      <c r="B482" s="1" t="s">
        <v>132</v>
      </c>
      <c r="C482" s="1">
        <v>19</v>
      </c>
      <c r="D482" s="1" t="s">
        <v>13</v>
      </c>
      <c r="E482" s="2">
        <v>45087.78439825221</v>
      </c>
      <c r="F482" s="2">
        <v>199164.14803156818</v>
      </c>
      <c r="G482" s="2">
        <v>363172.1030432859</v>
      </c>
      <c r="H482" s="2">
        <v>316172.30855007446</v>
      </c>
      <c r="I482" s="2">
        <v>302603.48473936255</v>
      </c>
      <c r="J482" s="2">
        <v>287150.55025264551</v>
      </c>
    </row>
    <row r="483" spans="1:10" x14ac:dyDescent="0.15">
      <c r="A483" s="1">
        <v>21</v>
      </c>
      <c r="B483" s="1" t="s">
        <v>132</v>
      </c>
      <c r="C483" s="1">
        <v>20</v>
      </c>
      <c r="D483" s="1" t="s">
        <v>14</v>
      </c>
      <c r="E483" s="2">
        <v>12845.878384151843</v>
      </c>
      <c r="F483" s="2">
        <v>70082.198641326147</v>
      </c>
      <c r="G483" s="2">
        <v>104543.15430995055</v>
      </c>
      <c r="H483" s="2">
        <v>91205.544881291236</v>
      </c>
      <c r="I483" s="2">
        <v>84027.024278963465</v>
      </c>
      <c r="J483" s="2">
        <v>87794.474162573926</v>
      </c>
    </row>
    <row r="484" spans="1:10" x14ac:dyDescent="0.15">
      <c r="A484" s="1">
        <v>21</v>
      </c>
      <c r="B484" s="1" t="s">
        <v>132</v>
      </c>
      <c r="C484" s="1">
        <v>21</v>
      </c>
      <c r="D484" s="1" t="s">
        <v>15</v>
      </c>
      <c r="E484" s="2">
        <v>50942.922239377593</v>
      </c>
      <c r="F484" s="2">
        <v>181269.61286795451</v>
      </c>
      <c r="G484" s="2">
        <v>335547.47696937277</v>
      </c>
      <c r="H484" s="2">
        <v>401935.56735243474</v>
      </c>
      <c r="I484" s="2">
        <v>435802.12502724596</v>
      </c>
      <c r="J484" s="2">
        <v>410298.58813680301</v>
      </c>
    </row>
    <row r="485" spans="1:10" x14ac:dyDescent="0.15">
      <c r="A485" s="1">
        <v>21</v>
      </c>
      <c r="B485" s="1" t="s">
        <v>131</v>
      </c>
      <c r="C485" s="1">
        <v>22</v>
      </c>
      <c r="D485" s="1" t="s">
        <v>7</v>
      </c>
      <c r="E485" s="2">
        <v>114796.2197830838</v>
      </c>
      <c r="F485" s="2">
        <v>533653.86969392898</v>
      </c>
      <c r="G485" s="2">
        <v>947541.32028258743</v>
      </c>
      <c r="H485" s="2">
        <v>1351551.4615288861</v>
      </c>
      <c r="I485" s="2">
        <v>1547884.8234570504</v>
      </c>
      <c r="J485" s="2">
        <v>1498003.9244448242</v>
      </c>
    </row>
    <row r="486" spans="1:10" x14ac:dyDescent="0.15">
      <c r="A486" s="1">
        <v>21</v>
      </c>
      <c r="B486" s="1" t="s">
        <v>131</v>
      </c>
      <c r="C486" s="1">
        <v>23</v>
      </c>
      <c r="D486" s="1" t="s">
        <v>28</v>
      </c>
      <c r="E486" s="2">
        <v>63522.163442563862</v>
      </c>
      <c r="F486" s="2">
        <v>300069.21820086561</v>
      </c>
      <c r="G486" s="2">
        <v>493422.33643648098</v>
      </c>
      <c r="H486" s="2">
        <v>700991.22040486732</v>
      </c>
      <c r="I486" s="2">
        <v>764940.73600838531</v>
      </c>
      <c r="J486" s="2">
        <v>745249.44437749579</v>
      </c>
    </row>
    <row r="487" spans="1:10" x14ac:dyDescent="0.15">
      <c r="A487" s="1">
        <v>22</v>
      </c>
      <c r="B487" s="1" t="s">
        <v>137</v>
      </c>
      <c r="C487" s="1">
        <v>1</v>
      </c>
      <c r="D487" s="1" t="s">
        <v>8</v>
      </c>
      <c r="E487" s="2">
        <v>132130.24618101699</v>
      </c>
      <c r="F487" s="2">
        <v>240722.22826216972</v>
      </c>
      <c r="G487" s="2">
        <v>270435.86953345861</v>
      </c>
      <c r="H487" s="2">
        <v>263359.42603802576</v>
      </c>
      <c r="I487" s="2">
        <v>206486.40965452051</v>
      </c>
      <c r="J487" s="2">
        <v>184311.31131538865</v>
      </c>
    </row>
    <row r="488" spans="1:10" x14ac:dyDescent="0.15">
      <c r="A488" s="1">
        <v>22</v>
      </c>
      <c r="B488" s="1" t="s">
        <v>137</v>
      </c>
      <c r="C488" s="1">
        <v>2</v>
      </c>
      <c r="D488" s="1" t="s">
        <v>9</v>
      </c>
      <c r="E488" s="2">
        <v>12115.322763143397</v>
      </c>
      <c r="F488" s="2">
        <v>32104.514666111569</v>
      </c>
      <c r="G488" s="2">
        <v>28222.914608840623</v>
      </c>
      <c r="H488" s="2">
        <v>10834.059250513783</v>
      </c>
      <c r="I488" s="2">
        <v>4346.6139029849455</v>
      </c>
      <c r="J488" s="2">
        <v>4387.5566105777343</v>
      </c>
    </row>
    <row r="489" spans="1:10" x14ac:dyDescent="0.15">
      <c r="A489" s="1">
        <v>22</v>
      </c>
      <c r="B489" s="1" t="s">
        <v>138</v>
      </c>
      <c r="C489" s="1">
        <v>3</v>
      </c>
      <c r="D489" s="1" t="s">
        <v>16</v>
      </c>
      <c r="E489" s="2">
        <v>151133.86962985108</v>
      </c>
      <c r="F489" s="2">
        <v>424458.23007211072</v>
      </c>
      <c r="G489" s="2">
        <v>644837.81846131792</v>
      </c>
      <c r="H489" s="2">
        <v>969128.28988974798</v>
      </c>
      <c r="I489" s="2">
        <v>1154828.8717305586</v>
      </c>
      <c r="J489" s="2">
        <v>1079151.4048877594</v>
      </c>
    </row>
    <row r="490" spans="1:10" x14ac:dyDescent="0.15">
      <c r="A490" s="1">
        <v>22</v>
      </c>
      <c r="B490" s="1" t="s">
        <v>138</v>
      </c>
      <c r="C490" s="1">
        <v>4</v>
      </c>
      <c r="D490" s="1" t="s">
        <v>17</v>
      </c>
      <c r="E490" s="2">
        <v>71376.066121575321</v>
      </c>
      <c r="F490" s="2">
        <v>105476.86206937273</v>
      </c>
      <c r="G490" s="2">
        <v>121695.89781198486</v>
      </c>
      <c r="H490" s="2">
        <v>75887.371147255064</v>
      </c>
      <c r="I490" s="2">
        <v>42592.940007768892</v>
      </c>
      <c r="J490" s="2">
        <v>34098.243441568164</v>
      </c>
    </row>
    <row r="491" spans="1:10" x14ac:dyDescent="0.15">
      <c r="A491" s="1">
        <v>22</v>
      </c>
      <c r="B491" s="1" t="s">
        <v>138</v>
      </c>
      <c r="C491" s="1">
        <v>5</v>
      </c>
      <c r="D491" s="1" t="s">
        <v>18</v>
      </c>
      <c r="E491" s="2">
        <v>68482.069853034394</v>
      </c>
      <c r="F491" s="2">
        <v>204999.79683107481</v>
      </c>
      <c r="G491" s="2">
        <v>327583.88004605466</v>
      </c>
      <c r="H491" s="2">
        <v>321177.37956663535</v>
      </c>
      <c r="I491" s="2">
        <v>225139.3157700586</v>
      </c>
      <c r="J491" s="2">
        <v>221138.83029732664</v>
      </c>
    </row>
    <row r="492" spans="1:10" x14ac:dyDescent="0.15">
      <c r="A492" s="1">
        <v>22</v>
      </c>
      <c r="B492" s="1" t="s">
        <v>138</v>
      </c>
      <c r="C492" s="1">
        <v>6</v>
      </c>
      <c r="D492" s="1" t="s">
        <v>2</v>
      </c>
      <c r="E492" s="2">
        <v>117855.55235512622</v>
      </c>
      <c r="F492" s="2">
        <v>312648.63503877947</v>
      </c>
      <c r="G492" s="2">
        <v>720731.16515051131</v>
      </c>
      <c r="H492" s="2">
        <v>570136.64059435704</v>
      </c>
      <c r="I492" s="2">
        <v>352242.03127038799</v>
      </c>
      <c r="J492" s="2">
        <v>317725.54895173752</v>
      </c>
    </row>
    <row r="493" spans="1:10" x14ac:dyDescent="0.15">
      <c r="A493" s="1">
        <v>22</v>
      </c>
      <c r="B493" s="1" t="s">
        <v>138</v>
      </c>
      <c r="C493" s="1">
        <v>7</v>
      </c>
      <c r="D493" s="1" t="s">
        <v>19</v>
      </c>
      <c r="E493" s="2">
        <v>4551.669327995658</v>
      </c>
      <c r="F493" s="2">
        <v>9507.3886809040487</v>
      </c>
      <c r="G493" s="2">
        <v>12508.947990255823</v>
      </c>
      <c r="H493" s="2">
        <v>10229.333711089363</v>
      </c>
      <c r="I493" s="2">
        <v>15162.356518383351</v>
      </c>
      <c r="J493" s="2">
        <v>9660.7969779285413</v>
      </c>
    </row>
    <row r="494" spans="1:10" x14ac:dyDescent="0.15">
      <c r="A494" s="1">
        <v>22</v>
      </c>
      <c r="B494" s="1" t="s">
        <v>138</v>
      </c>
      <c r="C494" s="1">
        <v>8</v>
      </c>
      <c r="D494" s="1" t="s">
        <v>20</v>
      </c>
      <c r="E494" s="2">
        <v>12771.264393485526</v>
      </c>
      <c r="F494" s="2">
        <v>37438.18942301059</v>
      </c>
      <c r="G494" s="2">
        <v>66893.239671477757</v>
      </c>
      <c r="H494" s="2">
        <v>76720.222462984675</v>
      </c>
      <c r="I494" s="2">
        <v>102774.50699381433</v>
      </c>
      <c r="J494" s="2">
        <v>61696.838152043056</v>
      </c>
    </row>
    <row r="495" spans="1:10" x14ac:dyDescent="0.15">
      <c r="A495" s="1">
        <v>22</v>
      </c>
      <c r="B495" s="1" t="s">
        <v>138</v>
      </c>
      <c r="C495" s="1">
        <v>9</v>
      </c>
      <c r="D495" s="1" t="s">
        <v>21</v>
      </c>
      <c r="E495" s="2">
        <v>65389.439449895755</v>
      </c>
      <c r="F495" s="2">
        <v>158509.74973229365</v>
      </c>
      <c r="G495" s="2">
        <v>267192.93183699006</v>
      </c>
      <c r="H495" s="2">
        <v>175855.79869932306</v>
      </c>
      <c r="I495" s="2">
        <v>183432.35853844654</v>
      </c>
      <c r="J495" s="2">
        <v>110169.83635234078</v>
      </c>
    </row>
    <row r="496" spans="1:10" x14ac:dyDescent="0.15">
      <c r="A496" s="1">
        <v>22</v>
      </c>
      <c r="B496" s="1" t="s">
        <v>138</v>
      </c>
      <c r="C496" s="1">
        <v>10</v>
      </c>
      <c r="D496" s="1" t="s">
        <v>22</v>
      </c>
      <c r="E496" s="2">
        <v>37461.395137318425</v>
      </c>
      <c r="F496" s="2">
        <v>117080.24944867156</v>
      </c>
      <c r="G496" s="2">
        <v>240395.33658163747</v>
      </c>
      <c r="H496" s="2">
        <v>220566.26761750886</v>
      </c>
      <c r="I496" s="2">
        <v>182258.57871187959</v>
      </c>
      <c r="J496" s="2">
        <v>147777.65451764636</v>
      </c>
    </row>
    <row r="497" spans="1:10" x14ac:dyDescent="0.15">
      <c r="A497" s="1">
        <v>22</v>
      </c>
      <c r="B497" s="1" t="s">
        <v>138</v>
      </c>
      <c r="C497" s="1">
        <v>11</v>
      </c>
      <c r="D497" s="1" t="s">
        <v>23</v>
      </c>
      <c r="E497" s="2">
        <v>88295.763066245781</v>
      </c>
      <c r="F497" s="2">
        <v>231816.71545295752</v>
      </c>
      <c r="G497" s="2">
        <v>551349.08045059128</v>
      </c>
      <c r="H497" s="2">
        <v>437936.70058185601</v>
      </c>
      <c r="I497" s="2">
        <v>525113.81998945959</v>
      </c>
      <c r="J497" s="2">
        <v>323432.03783706989</v>
      </c>
    </row>
    <row r="498" spans="1:10" x14ac:dyDescent="0.15">
      <c r="A498" s="1">
        <v>22</v>
      </c>
      <c r="B498" s="1" t="s">
        <v>138</v>
      </c>
      <c r="C498" s="1">
        <v>12</v>
      </c>
      <c r="D498" s="1" t="s">
        <v>24</v>
      </c>
      <c r="E498" s="2">
        <v>52677.666836667253</v>
      </c>
      <c r="F498" s="2">
        <v>227900.33967684011</v>
      </c>
      <c r="G498" s="2">
        <v>751178.34387892636</v>
      </c>
      <c r="H498" s="2">
        <v>1079135.4567814048</v>
      </c>
      <c r="I498" s="2">
        <v>997510.96770871256</v>
      </c>
      <c r="J498" s="2">
        <v>704269.44949111808</v>
      </c>
    </row>
    <row r="499" spans="1:10" x14ac:dyDescent="0.15">
      <c r="A499" s="1">
        <v>22</v>
      </c>
      <c r="B499" s="1" t="s">
        <v>138</v>
      </c>
      <c r="C499" s="1">
        <v>13</v>
      </c>
      <c r="D499" s="1" t="s">
        <v>25</v>
      </c>
      <c r="E499" s="2">
        <v>132720.07430248856</v>
      </c>
      <c r="F499" s="2">
        <v>506931.887401079</v>
      </c>
      <c r="G499" s="2">
        <v>803306.66145100305</v>
      </c>
      <c r="H499" s="2">
        <v>1053931.9288966404</v>
      </c>
      <c r="I499" s="2">
        <v>1380549.2183461955</v>
      </c>
      <c r="J499" s="2">
        <v>1056027.8778701443</v>
      </c>
    </row>
    <row r="500" spans="1:10" x14ac:dyDescent="0.15">
      <c r="A500" s="1">
        <v>22</v>
      </c>
      <c r="B500" s="1" t="s">
        <v>138</v>
      </c>
      <c r="C500" s="1">
        <v>14</v>
      </c>
      <c r="D500" s="1" t="s">
        <v>26</v>
      </c>
      <c r="E500" s="2">
        <v>8189.5509084363139</v>
      </c>
      <c r="F500" s="2">
        <v>23733.330603136368</v>
      </c>
      <c r="G500" s="2">
        <v>55870.806011043496</v>
      </c>
      <c r="H500" s="2">
        <v>121279.32213739629</v>
      </c>
      <c r="I500" s="2">
        <v>167049.03636268471</v>
      </c>
      <c r="J500" s="2">
        <v>150271.53712982271</v>
      </c>
    </row>
    <row r="501" spans="1:10" x14ac:dyDescent="0.15">
      <c r="A501" s="1">
        <v>22</v>
      </c>
      <c r="B501" s="1" t="s">
        <v>138</v>
      </c>
      <c r="C501" s="1">
        <v>15</v>
      </c>
      <c r="D501" s="1" t="s">
        <v>27</v>
      </c>
      <c r="E501" s="2">
        <v>107386.97552594214</v>
      </c>
      <c r="F501" s="2">
        <v>380740.48051941174</v>
      </c>
      <c r="G501" s="2">
        <v>719158.65851251152</v>
      </c>
      <c r="H501" s="2">
        <v>649720.63979162753</v>
      </c>
      <c r="I501" s="2">
        <v>557257.79475722567</v>
      </c>
      <c r="J501" s="2">
        <v>459674.44073323056</v>
      </c>
    </row>
    <row r="502" spans="1:10" x14ac:dyDescent="0.15">
      <c r="A502" s="1">
        <v>22</v>
      </c>
      <c r="B502" s="1" t="s">
        <v>137</v>
      </c>
      <c r="C502" s="1">
        <v>16</v>
      </c>
      <c r="D502" s="1" t="s">
        <v>10</v>
      </c>
      <c r="E502" s="2">
        <v>188946.50723207463</v>
      </c>
      <c r="F502" s="2">
        <v>539338.05873878882</v>
      </c>
      <c r="G502" s="2">
        <v>1307453.6815880127</v>
      </c>
      <c r="H502" s="2">
        <v>1090392.4624491069</v>
      </c>
      <c r="I502" s="2">
        <v>1015223.5890713226</v>
      </c>
      <c r="J502" s="2">
        <v>938056.02209075028</v>
      </c>
    </row>
    <row r="503" spans="1:10" x14ac:dyDescent="0.15">
      <c r="A503" s="1">
        <v>22</v>
      </c>
      <c r="B503" s="1" t="s">
        <v>137</v>
      </c>
      <c r="C503" s="1">
        <v>17</v>
      </c>
      <c r="D503" s="1" t="s">
        <v>11</v>
      </c>
      <c r="E503" s="2">
        <v>36262.512530346947</v>
      </c>
      <c r="F503" s="2">
        <v>125405.88232535613</v>
      </c>
      <c r="G503" s="2">
        <v>301537.30744218797</v>
      </c>
      <c r="H503" s="2">
        <v>425513.09959956468</v>
      </c>
      <c r="I503" s="2">
        <v>206199.52905507531</v>
      </c>
      <c r="J503" s="2">
        <v>267874.87446536537</v>
      </c>
    </row>
    <row r="504" spans="1:10" x14ac:dyDescent="0.15">
      <c r="A504" s="1">
        <v>22</v>
      </c>
      <c r="B504" s="1" t="s">
        <v>137</v>
      </c>
      <c r="C504" s="1">
        <v>18</v>
      </c>
      <c r="D504" s="1" t="s">
        <v>12</v>
      </c>
      <c r="E504" s="2">
        <v>217651.09921696802</v>
      </c>
      <c r="F504" s="2">
        <v>798906.09255956754</v>
      </c>
      <c r="G504" s="2">
        <v>1188677.1865729189</v>
      </c>
      <c r="H504" s="2">
        <v>1405073.7132018495</v>
      </c>
      <c r="I504" s="2">
        <v>1270446.1665347193</v>
      </c>
      <c r="J504" s="2">
        <v>1178938.6947822087</v>
      </c>
    </row>
    <row r="505" spans="1:10" x14ac:dyDescent="0.15">
      <c r="A505" s="1">
        <v>22</v>
      </c>
      <c r="B505" s="1" t="s">
        <v>137</v>
      </c>
      <c r="C505" s="1">
        <v>19</v>
      </c>
      <c r="D505" s="1" t="s">
        <v>13</v>
      </c>
      <c r="E505" s="2">
        <v>70193.860630965472</v>
      </c>
      <c r="F505" s="2">
        <v>311823.25507314509</v>
      </c>
      <c r="G505" s="2">
        <v>493334.56868845184</v>
      </c>
      <c r="H505" s="2">
        <v>648761.01450399635</v>
      </c>
      <c r="I505" s="2">
        <v>662690.17647827987</v>
      </c>
      <c r="J505" s="2">
        <v>612748.3254674786</v>
      </c>
    </row>
    <row r="506" spans="1:10" x14ac:dyDescent="0.15">
      <c r="A506" s="1">
        <v>22</v>
      </c>
      <c r="B506" s="1" t="s">
        <v>137</v>
      </c>
      <c r="C506" s="1">
        <v>20</v>
      </c>
      <c r="D506" s="1" t="s">
        <v>14</v>
      </c>
      <c r="E506" s="2">
        <v>89096.351903308358</v>
      </c>
      <c r="F506" s="2">
        <v>165296.70439331821</v>
      </c>
      <c r="G506" s="2">
        <v>234620.89905248178</v>
      </c>
      <c r="H506" s="2">
        <v>201626.95519773709</v>
      </c>
      <c r="I506" s="2">
        <v>201205.29537369497</v>
      </c>
      <c r="J506" s="2">
        <v>219592.69712974151</v>
      </c>
    </row>
    <row r="507" spans="1:10" x14ac:dyDescent="0.15">
      <c r="A507" s="1">
        <v>22</v>
      </c>
      <c r="B507" s="1" t="s">
        <v>139</v>
      </c>
      <c r="C507" s="1">
        <v>21</v>
      </c>
      <c r="D507" s="1" t="s">
        <v>15</v>
      </c>
      <c r="E507" s="2">
        <v>157871.00273585037</v>
      </c>
      <c r="F507" s="2">
        <v>451585.33747605333</v>
      </c>
      <c r="G507" s="2">
        <v>851425.06268320978</v>
      </c>
      <c r="H507" s="2">
        <v>952426.07943093264</v>
      </c>
      <c r="I507" s="2">
        <v>936398.76157663693</v>
      </c>
      <c r="J507" s="2">
        <v>875305.26383807824</v>
      </c>
    </row>
    <row r="508" spans="1:10" x14ac:dyDescent="0.15">
      <c r="A508" s="1">
        <v>22</v>
      </c>
      <c r="B508" s="1" t="s">
        <v>136</v>
      </c>
      <c r="C508" s="1">
        <v>22</v>
      </c>
      <c r="D508" s="1" t="s">
        <v>7</v>
      </c>
      <c r="E508" s="2">
        <v>222631.45884689433</v>
      </c>
      <c r="F508" s="2">
        <v>1101719.8315849118</v>
      </c>
      <c r="G508" s="2">
        <v>1960746.4669381373</v>
      </c>
      <c r="H508" s="2">
        <v>2668082.5107993139</v>
      </c>
      <c r="I508" s="2">
        <v>3044006.4089047816</v>
      </c>
      <c r="J508" s="2">
        <v>2861499.1850336534</v>
      </c>
    </row>
    <row r="509" spans="1:10" x14ac:dyDescent="0.15">
      <c r="A509" s="1">
        <v>22</v>
      </c>
      <c r="B509" s="1" t="s">
        <v>136</v>
      </c>
      <c r="C509" s="1">
        <v>23</v>
      </c>
      <c r="D509" s="1" t="s">
        <v>28</v>
      </c>
      <c r="E509" s="2">
        <v>111290.54305719894</v>
      </c>
      <c r="F509" s="2">
        <v>531255.67891029443</v>
      </c>
      <c r="G509" s="2">
        <v>864058.82099018071</v>
      </c>
      <c r="H509" s="2">
        <v>1186816.622404393</v>
      </c>
      <c r="I509" s="2">
        <v>1263414.7510487889</v>
      </c>
      <c r="J509" s="2">
        <v>1236079.9767146586</v>
      </c>
    </row>
    <row r="510" spans="1:10" x14ac:dyDescent="0.15">
      <c r="A510" s="1">
        <v>23</v>
      </c>
      <c r="B510" s="1" t="s">
        <v>141</v>
      </c>
      <c r="C510" s="1">
        <v>1</v>
      </c>
      <c r="D510" s="1" t="s">
        <v>8</v>
      </c>
      <c r="E510" s="2">
        <v>104294.8703945796</v>
      </c>
      <c r="F510" s="2">
        <v>203313.15527085186</v>
      </c>
      <c r="G510" s="2">
        <v>273858.61109129997</v>
      </c>
      <c r="H510" s="2">
        <v>263847.98291195644</v>
      </c>
      <c r="I510" s="2">
        <v>207470.93421148841</v>
      </c>
      <c r="J510" s="2">
        <v>188800.96395520581</v>
      </c>
    </row>
    <row r="511" spans="1:10" x14ac:dyDescent="0.15">
      <c r="A511" s="1">
        <v>23</v>
      </c>
      <c r="B511" s="1" t="s">
        <v>141</v>
      </c>
      <c r="C511" s="1">
        <v>2</v>
      </c>
      <c r="D511" s="1" t="s">
        <v>9</v>
      </c>
      <c r="E511" s="2">
        <v>8083.5932861010133</v>
      </c>
      <c r="F511" s="2">
        <v>17982.340072182873</v>
      </c>
      <c r="G511" s="2">
        <v>21449.389813862472</v>
      </c>
      <c r="H511" s="2">
        <v>10380.051711156199</v>
      </c>
      <c r="I511" s="2">
        <v>4856.2759954618041</v>
      </c>
      <c r="J511" s="2">
        <v>4827.5964345459215</v>
      </c>
    </row>
    <row r="512" spans="1:10" x14ac:dyDescent="0.15">
      <c r="A512" s="1">
        <v>23</v>
      </c>
      <c r="B512" s="1" t="s">
        <v>142</v>
      </c>
      <c r="C512" s="1">
        <v>3</v>
      </c>
      <c r="D512" s="1" t="s">
        <v>16</v>
      </c>
      <c r="E512" s="2">
        <v>240439.88246517704</v>
      </c>
      <c r="F512" s="2">
        <v>627739.65336268907</v>
      </c>
      <c r="G512" s="2">
        <v>856310.93767805956</v>
      </c>
      <c r="H512" s="2">
        <v>949840.97453120037</v>
      </c>
      <c r="I512" s="2">
        <v>804652.05713397218</v>
      </c>
      <c r="J512" s="2">
        <v>796999.63451422588</v>
      </c>
    </row>
    <row r="513" spans="1:10" x14ac:dyDescent="0.15">
      <c r="A513" s="1">
        <v>23</v>
      </c>
      <c r="B513" s="1" t="s">
        <v>142</v>
      </c>
      <c r="C513" s="1">
        <v>4</v>
      </c>
      <c r="D513" s="1" t="s">
        <v>17</v>
      </c>
      <c r="E513" s="2">
        <v>303493.36698724271</v>
      </c>
      <c r="F513" s="2">
        <v>391504.89080232504</v>
      </c>
      <c r="G513" s="2">
        <v>512134.68060803937</v>
      </c>
      <c r="H513" s="2">
        <v>230884.64633572468</v>
      </c>
      <c r="I513" s="2">
        <v>137208.38134628334</v>
      </c>
      <c r="J513" s="2">
        <v>119254.69976985251</v>
      </c>
    </row>
    <row r="514" spans="1:10" x14ac:dyDescent="0.15">
      <c r="A514" s="1">
        <v>23</v>
      </c>
      <c r="B514" s="1" t="s">
        <v>142</v>
      </c>
      <c r="C514" s="1">
        <v>5</v>
      </c>
      <c r="D514" s="1" t="s">
        <v>18</v>
      </c>
      <c r="E514" s="2">
        <v>41350.827549090383</v>
      </c>
      <c r="F514" s="2">
        <v>108109.47452862767</v>
      </c>
      <c r="G514" s="2">
        <v>185647.38480659653</v>
      </c>
      <c r="H514" s="2">
        <v>153180.03113645886</v>
      </c>
      <c r="I514" s="2">
        <v>128320.2032592942</v>
      </c>
      <c r="J514" s="2">
        <v>125003.80200433035</v>
      </c>
    </row>
    <row r="515" spans="1:10" x14ac:dyDescent="0.15">
      <c r="A515" s="1">
        <v>23</v>
      </c>
      <c r="B515" s="1" t="s">
        <v>142</v>
      </c>
      <c r="C515" s="1">
        <v>6</v>
      </c>
      <c r="D515" s="1" t="s">
        <v>2</v>
      </c>
      <c r="E515" s="2">
        <v>86027.416300425903</v>
      </c>
      <c r="F515" s="2">
        <v>206269.21080129407</v>
      </c>
      <c r="G515" s="2">
        <v>271106.32862283877</v>
      </c>
      <c r="H515" s="2">
        <v>229778.89923867496</v>
      </c>
      <c r="I515" s="2">
        <v>181365.45584108427</v>
      </c>
      <c r="J515" s="2">
        <v>208432.71217053055</v>
      </c>
    </row>
    <row r="516" spans="1:10" x14ac:dyDescent="0.15">
      <c r="A516" s="1">
        <v>23</v>
      </c>
      <c r="B516" s="1" t="s">
        <v>142</v>
      </c>
      <c r="C516" s="1">
        <v>7</v>
      </c>
      <c r="D516" s="1" t="s">
        <v>19</v>
      </c>
      <c r="E516" s="2">
        <v>31661.816904007421</v>
      </c>
      <c r="F516" s="2">
        <v>87222.248027568538</v>
      </c>
      <c r="G516" s="2">
        <v>302397.98901046126</v>
      </c>
      <c r="H516" s="2">
        <v>353800.10294144531</v>
      </c>
      <c r="I516" s="2">
        <v>242295.74210923363</v>
      </c>
      <c r="J516" s="2">
        <v>483411.22498804622</v>
      </c>
    </row>
    <row r="517" spans="1:10" x14ac:dyDescent="0.15">
      <c r="A517" s="1">
        <v>23</v>
      </c>
      <c r="B517" s="1" t="s">
        <v>143</v>
      </c>
      <c r="C517" s="1">
        <v>8</v>
      </c>
      <c r="D517" s="1" t="s">
        <v>20</v>
      </c>
      <c r="E517" s="2">
        <v>115185.18572360332</v>
      </c>
      <c r="F517" s="2">
        <v>267105.6895486635</v>
      </c>
      <c r="G517" s="2">
        <v>428854.88016492024</v>
      </c>
      <c r="H517" s="2">
        <v>376941.83695753646</v>
      </c>
      <c r="I517" s="2">
        <v>332333.09579656756</v>
      </c>
      <c r="J517" s="2">
        <v>241176.45270987778</v>
      </c>
    </row>
    <row r="518" spans="1:10" x14ac:dyDescent="0.15">
      <c r="A518" s="1">
        <v>23</v>
      </c>
      <c r="B518" s="1" t="s">
        <v>142</v>
      </c>
      <c r="C518" s="1">
        <v>9</v>
      </c>
      <c r="D518" s="1" t="s">
        <v>21</v>
      </c>
      <c r="E518" s="2">
        <v>200787.93290461079</v>
      </c>
      <c r="F518" s="2">
        <v>731404.06035314896</v>
      </c>
      <c r="G518" s="2">
        <v>874302.68819845014</v>
      </c>
      <c r="H518" s="2">
        <v>701224.92713047331</v>
      </c>
      <c r="I518" s="2">
        <v>541773.47119957337</v>
      </c>
      <c r="J518" s="2">
        <v>360045.61151078396</v>
      </c>
    </row>
    <row r="519" spans="1:10" x14ac:dyDescent="0.15">
      <c r="A519" s="1">
        <v>23</v>
      </c>
      <c r="B519" s="1" t="s">
        <v>142</v>
      </c>
      <c r="C519" s="1">
        <v>10</v>
      </c>
      <c r="D519" s="1" t="s">
        <v>22</v>
      </c>
      <c r="E519" s="2">
        <v>105509.32813695415</v>
      </c>
      <c r="F519" s="2">
        <v>254813.00610695017</v>
      </c>
      <c r="G519" s="2">
        <v>577807.71145497006</v>
      </c>
      <c r="H519" s="2">
        <v>486526.7633946354</v>
      </c>
      <c r="I519" s="2">
        <v>447036.66741616826</v>
      </c>
      <c r="J519" s="2">
        <v>372985.69097232324</v>
      </c>
    </row>
    <row r="520" spans="1:10" x14ac:dyDescent="0.15">
      <c r="A520" s="1">
        <v>23</v>
      </c>
      <c r="B520" s="1" t="s">
        <v>142</v>
      </c>
      <c r="C520" s="1">
        <v>11</v>
      </c>
      <c r="D520" s="1" t="s">
        <v>23</v>
      </c>
      <c r="E520" s="2">
        <v>205566.60085020715</v>
      </c>
      <c r="F520" s="2">
        <v>535749.71319473162</v>
      </c>
      <c r="G520" s="2">
        <v>1476446.384311978</v>
      </c>
      <c r="H520" s="2">
        <v>1064527.7883273757</v>
      </c>
      <c r="I520" s="2">
        <v>1276182.710837825</v>
      </c>
      <c r="J520" s="2">
        <v>840478.89770419861</v>
      </c>
    </row>
    <row r="521" spans="1:10" x14ac:dyDescent="0.15">
      <c r="A521" s="1">
        <v>23</v>
      </c>
      <c r="B521" s="1" t="s">
        <v>142</v>
      </c>
      <c r="C521" s="1">
        <v>12</v>
      </c>
      <c r="D521" s="1" t="s">
        <v>24</v>
      </c>
      <c r="E521" s="2">
        <v>87112.508174639399</v>
      </c>
      <c r="F521" s="2">
        <v>309978.04551856325</v>
      </c>
      <c r="G521" s="2">
        <v>814392.03000120551</v>
      </c>
      <c r="H521" s="2">
        <v>865362.75369474117</v>
      </c>
      <c r="I521" s="2">
        <v>950285.27002343675</v>
      </c>
      <c r="J521" s="2">
        <v>720225.78666241793</v>
      </c>
    </row>
    <row r="522" spans="1:10" x14ac:dyDescent="0.15">
      <c r="A522" s="1">
        <v>23</v>
      </c>
      <c r="B522" s="1" t="s">
        <v>142</v>
      </c>
      <c r="C522" s="1">
        <v>13</v>
      </c>
      <c r="D522" s="1" t="s">
        <v>25</v>
      </c>
      <c r="E522" s="2">
        <v>456995.31452066795</v>
      </c>
      <c r="F522" s="2">
        <v>1408569.5279761453</v>
      </c>
      <c r="G522" s="2">
        <v>3730411.8995919386</v>
      </c>
      <c r="H522" s="2">
        <v>3601450.5114457975</v>
      </c>
      <c r="I522" s="2">
        <v>4505810.5139156794</v>
      </c>
      <c r="J522" s="2">
        <v>3215701.9046936436</v>
      </c>
    </row>
    <row r="523" spans="1:10" x14ac:dyDescent="0.15">
      <c r="A523" s="1">
        <v>23</v>
      </c>
      <c r="B523" s="1" t="s">
        <v>142</v>
      </c>
      <c r="C523" s="1">
        <v>14</v>
      </c>
      <c r="D523" s="1" t="s">
        <v>26</v>
      </c>
      <c r="E523" s="2">
        <v>14868.213655418946</v>
      </c>
      <c r="F523" s="2">
        <v>61517.638311037896</v>
      </c>
      <c r="G523" s="2">
        <v>112237.44816509019</v>
      </c>
      <c r="H523" s="2">
        <v>107175.96504564199</v>
      </c>
      <c r="I523" s="2">
        <v>70194.214933810174</v>
      </c>
      <c r="J523" s="2">
        <v>58872.533004627941</v>
      </c>
    </row>
    <row r="524" spans="1:10" x14ac:dyDescent="0.15">
      <c r="A524" s="1">
        <v>23</v>
      </c>
      <c r="B524" s="1" t="s">
        <v>142</v>
      </c>
      <c r="C524" s="1">
        <v>15</v>
      </c>
      <c r="D524" s="1" t="s">
        <v>27</v>
      </c>
      <c r="E524" s="2">
        <v>203576.65835895974</v>
      </c>
      <c r="F524" s="2">
        <v>670388.47039313905</v>
      </c>
      <c r="G524" s="2">
        <v>1316554.8921925372</v>
      </c>
      <c r="H524" s="2">
        <v>1187522.8269691241</v>
      </c>
      <c r="I524" s="2">
        <v>975865.52477049327</v>
      </c>
      <c r="J524" s="2">
        <v>873946.11058038403</v>
      </c>
    </row>
    <row r="525" spans="1:10" x14ac:dyDescent="0.15">
      <c r="A525" s="1">
        <v>23</v>
      </c>
      <c r="B525" s="1" t="s">
        <v>141</v>
      </c>
      <c r="C525" s="1">
        <v>16</v>
      </c>
      <c r="D525" s="1" t="s">
        <v>10</v>
      </c>
      <c r="E525" s="2">
        <v>328739.96624983888</v>
      </c>
      <c r="F525" s="2">
        <v>1116364.6567292388</v>
      </c>
      <c r="G525" s="2">
        <v>2212304.7540416755</v>
      </c>
      <c r="H525" s="2">
        <v>1975098.4602885132</v>
      </c>
      <c r="I525" s="2">
        <v>1911014.5737317025</v>
      </c>
      <c r="J525" s="2">
        <v>1839356.0689539632</v>
      </c>
    </row>
    <row r="526" spans="1:10" x14ac:dyDescent="0.15">
      <c r="A526" s="1">
        <v>23</v>
      </c>
      <c r="B526" s="1" t="s">
        <v>141</v>
      </c>
      <c r="C526" s="1">
        <v>17</v>
      </c>
      <c r="D526" s="1" t="s">
        <v>11</v>
      </c>
      <c r="E526" s="2">
        <v>125420.4075147554</v>
      </c>
      <c r="F526" s="2">
        <v>406857.63333347498</v>
      </c>
      <c r="G526" s="2">
        <v>659952.2107906891</v>
      </c>
      <c r="H526" s="2">
        <v>772916.55856826191</v>
      </c>
      <c r="I526" s="2">
        <v>537571.68700598495</v>
      </c>
      <c r="J526" s="2">
        <v>673377.17878143908</v>
      </c>
    </row>
    <row r="527" spans="1:10" x14ac:dyDescent="0.15">
      <c r="A527" s="1">
        <v>23</v>
      </c>
      <c r="B527" s="1" t="s">
        <v>141</v>
      </c>
      <c r="C527" s="1">
        <v>18</v>
      </c>
      <c r="D527" s="1" t="s">
        <v>12</v>
      </c>
      <c r="E527" s="2">
        <v>589142.48890340386</v>
      </c>
      <c r="F527" s="2">
        <v>2001293.9677779635</v>
      </c>
      <c r="G527" s="2">
        <v>3176510.0036103213</v>
      </c>
      <c r="H527" s="2">
        <v>4553647.4177298993</v>
      </c>
      <c r="I527" s="2">
        <v>4956105.0797425536</v>
      </c>
      <c r="J527" s="2">
        <v>3985377.9921584805</v>
      </c>
    </row>
    <row r="528" spans="1:10" x14ac:dyDescent="0.15">
      <c r="A528" s="1">
        <v>23</v>
      </c>
      <c r="B528" s="1" t="s">
        <v>141</v>
      </c>
      <c r="C528" s="1">
        <v>19</v>
      </c>
      <c r="D528" s="1" t="s">
        <v>13</v>
      </c>
      <c r="E528" s="2">
        <v>157801.89087660229</v>
      </c>
      <c r="F528" s="2">
        <v>539851.9622846737</v>
      </c>
      <c r="G528" s="2">
        <v>1216608.8781488037</v>
      </c>
      <c r="H528" s="2">
        <v>1267764.4322151602</v>
      </c>
      <c r="I528" s="2">
        <v>1271456.619258784</v>
      </c>
      <c r="J528" s="2">
        <v>1185959.8788020636</v>
      </c>
    </row>
    <row r="529" spans="1:10" x14ac:dyDescent="0.15">
      <c r="A529" s="1">
        <v>23</v>
      </c>
      <c r="B529" s="1" t="s">
        <v>141</v>
      </c>
      <c r="C529" s="1">
        <v>20</v>
      </c>
      <c r="D529" s="1" t="s">
        <v>14</v>
      </c>
      <c r="E529" s="2">
        <v>59386.739561240138</v>
      </c>
      <c r="F529" s="2">
        <v>300191.45251807198</v>
      </c>
      <c r="G529" s="2">
        <v>474775.46099794307</v>
      </c>
      <c r="H529" s="2">
        <v>390773.12527832272</v>
      </c>
      <c r="I529" s="2">
        <v>405051.52535877103</v>
      </c>
      <c r="J529" s="2">
        <v>427304.98562770378</v>
      </c>
    </row>
    <row r="530" spans="1:10" x14ac:dyDescent="0.15">
      <c r="A530" s="1">
        <v>23</v>
      </c>
      <c r="B530" s="1" t="s">
        <v>141</v>
      </c>
      <c r="C530" s="1">
        <v>21</v>
      </c>
      <c r="D530" s="1" t="s">
        <v>15</v>
      </c>
      <c r="E530" s="2">
        <v>314015.05261909764</v>
      </c>
      <c r="F530" s="2">
        <v>851926.30031226377</v>
      </c>
      <c r="G530" s="2">
        <v>1607547.9556081276</v>
      </c>
      <c r="H530" s="2">
        <v>1926674.6860129186</v>
      </c>
      <c r="I530" s="2">
        <v>2236901.0900171488</v>
      </c>
      <c r="J530" s="2">
        <v>2004151.706736489</v>
      </c>
    </row>
    <row r="531" spans="1:10" x14ac:dyDescent="0.15">
      <c r="A531" s="1">
        <v>23</v>
      </c>
      <c r="B531" s="1" t="s">
        <v>140</v>
      </c>
      <c r="C531" s="1">
        <v>22</v>
      </c>
      <c r="D531" s="1" t="s">
        <v>7</v>
      </c>
      <c r="E531" s="2">
        <v>347175.55831820233</v>
      </c>
      <c r="F531" s="2">
        <v>1791044.9516860407</v>
      </c>
      <c r="G531" s="2">
        <v>3661162.1174307652</v>
      </c>
      <c r="H531" s="2">
        <v>5559082.0366968969</v>
      </c>
      <c r="I531" s="2">
        <v>6433617.6773331203</v>
      </c>
      <c r="J531" s="2">
        <v>6211023.6276996275</v>
      </c>
    </row>
    <row r="532" spans="1:10" x14ac:dyDescent="0.15">
      <c r="A532" s="1">
        <v>23</v>
      </c>
      <c r="B532" s="1" t="s">
        <v>140</v>
      </c>
      <c r="C532" s="1">
        <v>23</v>
      </c>
      <c r="D532" s="1" t="s">
        <v>28</v>
      </c>
      <c r="E532" s="2">
        <v>174280.54933181478</v>
      </c>
      <c r="F532" s="2">
        <v>887830.58561615692</v>
      </c>
      <c r="G532" s="2">
        <v>1514748.994130786</v>
      </c>
      <c r="H532" s="2">
        <v>2045334.7019420471</v>
      </c>
      <c r="I532" s="2">
        <v>2195843.4302501176</v>
      </c>
      <c r="J532" s="2">
        <v>2139327.6445237775</v>
      </c>
    </row>
    <row r="533" spans="1:10" x14ac:dyDescent="0.15">
      <c r="A533" s="1">
        <v>24</v>
      </c>
      <c r="B533" s="1" t="s">
        <v>145</v>
      </c>
      <c r="C533" s="1">
        <v>1</v>
      </c>
      <c r="D533" s="1" t="s">
        <v>8</v>
      </c>
      <c r="E533" s="2">
        <v>97679.585401642209</v>
      </c>
      <c r="F533" s="2">
        <v>183315.62415272108</v>
      </c>
      <c r="G533" s="2">
        <v>208129.78636712089</v>
      </c>
      <c r="H533" s="2">
        <v>182458.8755154995</v>
      </c>
      <c r="I533" s="2">
        <v>115154.84830294077</v>
      </c>
      <c r="J533" s="2">
        <v>103186.12236692167</v>
      </c>
    </row>
    <row r="534" spans="1:10" x14ac:dyDescent="0.15">
      <c r="A534" s="1">
        <v>24</v>
      </c>
      <c r="B534" s="1" t="s">
        <v>145</v>
      </c>
      <c r="C534" s="1">
        <v>2</v>
      </c>
      <c r="D534" s="1" t="s">
        <v>9</v>
      </c>
      <c r="E534" s="2">
        <v>6374.2903842440965</v>
      </c>
      <c r="F534" s="2">
        <v>19649.513108926803</v>
      </c>
      <c r="G534" s="2">
        <v>13426.747198235707</v>
      </c>
      <c r="H534" s="2">
        <v>7919.1733057897309</v>
      </c>
      <c r="I534" s="2">
        <v>5569.9898425672345</v>
      </c>
      <c r="J534" s="2">
        <v>4578.4688299257996</v>
      </c>
    </row>
    <row r="535" spans="1:10" x14ac:dyDescent="0.15">
      <c r="A535" s="1">
        <v>24</v>
      </c>
      <c r="B535" s="1" t="s">
        <v>146</v>
      </c>
      <c r="C535" s="1">
        <v>3</v>
      </c>
      <c r="D535" s="1" t="s">
        <v>16</v>
      </c>
      <c r="E535" s="2">
        <v>43744.496757772315</v>
      </c>
      <c r="F535" s="2">
        <v>91805.999373220358</v>
      </c>
      <c r="G535" s="2">
        <v>149620.84172518682</v>
      </c>
      <c r="H535" s="2">
        <v>169737.66518354576</v>
      </c>
      <c r="I535" s="2">
        <v>118077.40298852735</v>
      </c>
      <c r="J535" s="2">
        <v>127390.14910339228</v>
      </c>
    </row>
    <row r="536" spans="1:10" x14ac:dyDescent="0.15">
      <c r="A536" s="1">
        <v>24</v>
      </c>
      <c r="B536" s="1" t="s">
        <v>146</v>
      </c>
      <c r="C536" s="1">
        <v>4</v>
      </c>
      <c r="D536" s="1" t="s">
        <v>17</v>
      </c>
      <c r="E536" s="2">
        <v>37404.852178223395</v>
      </c>
      <c r="F536" s="2">
        <v>58498.487934760436</v>
      </c>
      <c r="G536" s="2">
        <v>66886.828550180144</v>
      </c>
      <c r="H536" s="2">
        <v>30263.004027249415</v>
      </c>
      <c r="I536" s="2">
        <v>14335.714101454399</v>
      </c>
      <c r="J536" s="2">
        <v>11241.844224705999</v>
      </c>
    </row>
    <row r="537" spans="1:10" x14ac:dyDescent="0.15">
      <c r="A537" s="1">
        <v>24</v>
      </c>
      <c r="B537" s="1" t="s">
        <v>146</v>
      </c>
      <c r="C537" s="1">
        <v>5</v>
      </c>
      <c r="D537" s="1" t="s">
        <v>18</v>
      </c>
      <c r="E537" s="2">
        <v>5306.493326362267</v>
      </c>
      <c r="F537" s="2">
        <v>13263.830721003182</v>
      </c>
      <c r="G537" s="2">
        <v>27524.05016491632</v>
      </c>
      <c r="H537" s="2">
        <v>27458.800191072849</v>
      </c>
      <c r="I537" s="2">
        <v>21522.414354260502</v>
      </c>
      <c r="J537" s="2">
        <v>21060.603971454089</v>
      </c>
    </row>
    <row r="538" spans="1:10" x14ac:dyDescent="0.15">
      <c r="A538" s="1">
        <v>24</v>
      </c>
      <c r="B538" s="1" t="s">
        <v>146</v>
      </c>
      <c r="C538" s="1">
        <v>6</v>
      </c>
      <c r="D538" s="1" t="s">
        <v>2</v>
      </c>
      <c r="E538" s="2">
        <v>63667.386491881247</v>
      </c>
      <c r="F538" s="2">
        <v>151132.4168318786</v>
      </c>
      <c r="G538" s="2">
        <v>271489.75192785513</v>
      </c>
      <c r="H538" s="2">
        <v>167381.76636598853</v>
      </c>
      <c r="I538" s="2">
        <v>145869.59242333574</v>
      </c>
      <c r="J538" s="2">
        <v>176481.75047478473</v>
      </c>
    </row>
    <row r="539" spans="1:10" x14ac:dyDescent="0.15">
      <c r="A539" s="1">
        <v>24</v>
      </c>
      <c r="B539" s="1" t="s">
        <v>146</v>
      </c>
      <c r="C539" s="1">
        <v>7</v>
      </c>
      <c r="D539" s="1" t="s">
        <v>19</v>
      </c>
      <c r="E539" s="2">
        <v>87623.436435214913</v>
      </c>
      <c r="F539" s="2">
        <v>61159.754948406997</v>
      </c>
      <c r="G539" s="2">
        <v>283312.40120014321</v>
      </c>
      <c r="H539" s="2">
        <v>138806.2794539578</v>
      </c>
      <c r="I539" s="2">
        <v>271875.18677475775</v>
      </c>
      <c r="J539" s="2">
        <v>236146.51389015222</v>
      </c>
    </row>
    <row r="540" spans="1:10" x14ac:dyDescent="0.15">
      <c r="A540" s="1">
        <v>24</v>
      </c>
      <c r="B540" s="1" t="s">
        <v>146</v>
      </c>
      <c r="C540" s="1">
        <v>8</v>
      </c>
      <c r="D540" s="1" t="s">
        <v>20</v>
      </c>
      <c r="E540" s="2">
        <v>34572.223135914792</v>
      </c>
      <c r="F540" s="2">
        <v>91785.955006760196</v>
      </c>
      <c r="G540" s="2">
        <v>156544.41337994731</v>
      </c>
      <c r="H540" s="2">
        <v>155309.61332392154</v>
      </c>
      <c r="I540" s="2">
        <v>130408.80088113474</v>
      </c>
      <c r="J540" s="2">
        <v>100307.02929767182</v>
      </c>
    </row>
    <row r="541" spans="1:10" x14ac:dyDescent="0.15">
      <c r="A541" s="1">
        <v>24</v>
      </c>
      <c r="B541" s="1" t="s">
        <v>146</v>
      </c>
      <c r="C541" s="1">
        <v>9</v>
      </c>
      <c r="D541" s="1" t="s">
        <v>21</v>
      </c>
      <c r="E541" s="2">
        <v>21697.763371320099</v>
      </c>
      <c r="F541" s="2">
        <v>104152.19287974224</v>
      </c>
      <c r="G541" s="2">
        <v>73812.216471007414</v>
      </c>
      <c r="H541" s="2">
        <v>140823.61482095355</v>
      </c>
      <c r="I541" s="2">
        <v>81683.656932446334</v>
      </c>
      <c r="J541" s="2">
        <v>66020.04888871641</v>
      </c>
    </row>
    <row r="542" spans="1:10" x14ac:dyDescent="0.15">
      <c r="A542" s="1">
        <v>24</v>
      </c>
      <c r="B542" s="1" t="s">
        <v>146</v>
      </c>
      <c r="C542" s="1">
        <v>10</v>
      </c>
      <c r="D542" s="1" t="s">
        <v>22</v>
      </c>
      <c r="E542" s="2">
        <v>10316.031097765572</v>
      </c>
      <c r="F542" s="2">
        <v>35428.567204011648</v>
      </c>
      <c r="G542" s="2">
        <v>83983.577070539017</v>
      </c>
      <c r="H542" s="2">
        <v>95653.812097314018</v>
      </c>
      <c r="I542" s="2">
        <v>85910.118118745784</v>
      </c>
      <c r="J542" s="2">
        <v>87900.051662742</v>
      </c>
    </row>
    <row r="543" spans="1:10" x14ac:dyDescent="0.15">
      <c r="A543" s="1">
        <v>24</v>
      </c>
      <c r="B543" s="1" t="s">
        <v>146</v>
      </c>
      <c r="C543" s="1">
        <v>11</v>
      </c>
      <c r="D543" s="1" t="s">
        <v>23</v>
      </c>
      <c r="E543" s="2">
        <v>24571.415339379764</v>
      </c>
      <c r="F543" s="2">
        <v>67991.468148391519</v>
      </c>
      <c r="G543" s="2">
        <v>193564.86718042791</v>
      </c>
      <c r="H543" s="2">
        <v>199836.61478388673</v>
      </c>
      <c r="I543" s="2">
        <v>298552.99291394453</v>
      </c>
      <c r="J543" s="2">
        <v>198866.85022672804</v>
      </c>
    </row>
    <row r="544" spans="1:10" x14ac:dyDescent="0.15">
      <c r="A544" s="1">
        <v>24</v>
      </c>
      <c r="B544" s="1" t="s">
        <v>146</v>
      </c>
      <c r="C544" s="1">
        <v>12</v>
      </c>
      <c r="D544" s="1" t="s">
        <v>24</v>
      </c>
      <c r="E544" s="2">
        <v>29543.795013887597</v>
      </c>
      <c r="F544" s="2">
        <v>72588.735392294941</v>
      </c>
      <c r="G544" s="2">
        <v>262810.9832445613</v>
      </c>
      <c r="H544" s="2">
        <v>493008.18167925905</v>
      </c>
      <c r="I544" s="2">
        <v>705119.17548254703</v>
      </c>
      <c r="J544" s="2">
        <v>543374.24486538302</v>
      </c>
    </row>
    <row r="545" spans="1:10" x14ac:dyDescent="0.15">
      <c r="A545" s="1">
        <v>24</v>
      </c>
      <c r="B545" s="1" t="s">
        <v>146</v>
      </c>
      <c r="C545" s="1">
        <v>13</v>
      </c>
      <c r="D545" s="1" t="s">
        <v>25</v>
      </c>
      <c r="E545" s="2">
        <v>48776.659591790682</v>
      </c>
      <c r="F545" s="2">
        <v>82329.412328916485</v>
      </c>
      <c r="G545" s="2">
        <v>347751.62050224724</v>
      </c>
      <c r="H545" s="2">
        <v>449259.05904600001</v>
      </c>
      <c r="I545" s="2">
        <v>599162.55777096364</v>
      </c>
      <c r="J545" s="2">
        <v>442057.21508404083</v>
      </c>
    </row>
    <row r="546" spans="1:10" x14ac:dyDescent="0.15">
      <c r="A546" s="1">
        <v>24</v>
      </c>
      <c r="B546" s="1" t="s">
        <v>146</v>
      </c>
      <c r="C546" s="1">
        <v>14</v>
      </c>
      <c r="D546" s="1" t="s">
        <v>26</v>
      </c>
      <c r="E546" s="2">
        <v>413.13557569496987</v>
      </c>
      <c r="F546" s="2">
        <v>591.28393938779595</v>
      </c>
      <c r="G546" s="2">
        <v>2950.7831185763698</v>
      </c>
      <c r="H546" s="2">
        <v>10055.237685859523</v>
      </c>
      <c r="I546" s="2">
        <v>3731.5570003611806</v>
      </c>
      <c r="J546" s="2">
        <v>3100.920744331987</v>
      </c>
    </row>
    <row r="547" spans="1:10" x14ac:dyDescent="0.15">
      <c r="A547" s="1">
        <v>24</v>
      </c>
      <c r="B547" s="1" t="s">
        <v>146</v>
      </c>
      <c r="C547" s="1">
        <v>15</v>
      </c>
      <c r="D547" s="1" t="s">
        <v>27</v>
      </c>
      <c r="E547" s="2">
        <v>32736.642351865739</v>
      </c>
      <c r="F547" s="2">
        <v>87395.318969135755</v>
      </c>
      <c r="G547" s="2">
        <v>217608.2423400534</v>
      </c>
      <c r="H547" s="2">
        <v>244086.26732436739</v>
      </c>
      <c r="I547" s="2">
        <v>193925.20461923329</v>
      </c>
      <c r="J547" s="2">
        <v>156693.97799637527</v>
      </c>
    </row>
    <row r="548" spans="1:10" x14ac:dyDescent="0.15">
      <c r="A548" s="1">
        <v>24</v>
      </c>
      <c r="B548" s="1" t="s">
        <v>145</v>
      </c>
      <c r="C548" s="1">
        <v>16</v>
      </c>
      <c r="D548" s="1" t="s">
        <v>10</v>
      </c>
      <c r="E548" s="2">
        <v>85349.947861075998</v>
      </c>
      <c r="F548" s="2">
        <v>350169.21767561004</v>
      </c>
      <c r="G548" s="2">
        <v>687224.35662588815</v>
      </c>
      <c r="H548" s="2">
        <v>577337.29632730689</v>
      </c>
      <c r="I548" s="2">
        <v>511682.60378545674</v>
      </c>
      <c r="J548" s="2">
        <v>450009.14366153802</v>
      </c>
    </row>
    <row r="549" spans="1:10" x14ac:dyDescent="0.15">
      <c r="A549" s="1">
        <v>24</v>
      </c>
      <c r="B549" s="1" t="s">
        <v>145</v>
      </c>
      <c r="C549" s="1">
        <v>17</v>
      </c>
      <c r="D549" s="1" t="s">
        <v>11</v>
      </c>
      <c r="E549" s="2">
        <v>26645.823686415686</v>
      </c>
      <c r="F549" s="2">
        <v>92841.223368710926</v>
      </c>
      <c r="G549" s="2">
        <v>168456.79097840362</v>
      </c>
      <c r="H549" s="2">
        <v>242904.70597438974</v>
      </c>
      <c r="I549" s="2">
        <v>130863.67398664866</v>
      </c>
      <c r="J549" s="2">
        <v>176926.33124591326</v>
      </c>
    </row>
    <row r="550" spans="1:10" x14ac:dyDescent="0.15">
      <c r="A550" s="1">
        <v>24</v>
      </c>
      <c r="B550" s="1" t="s">
        <v>145</v>
      </c>
      <c r="C550" s="1">
        <v>18</v>
      </c>
      <c r="D550" s="1" t="s">
        <v>12</v>
      </c>
      <c r="E550" s="2">
        <v>81569.566362049867</v>
      </c>
      <c r="F550" s="2">
        <v>266166.47439458221</v>
      </c>
      <c r="G550" s="2">
        <v>416591.20294343773</v>
      </c>
      <c r="H550" s="2">
        <v>554358.26649109693</v>
      </c>
      <c r="I550" s="2">
        <v>560026.40419590357</v>
      </c>
      <c r="J550" s="2">
        <v>489844.96898299345</v>
      </c>
    </row>
    <row r="551" spans="1:10" x14ac:dyDescent="0.15">
      <c r="A551" s="1">
        <v>24</v>
      </c>
      <c r="B551" s="1" t="s">
        <v>145</v>
      </c>
      <c r="C551" s="1">
        <v>19</v>
      </c>
      <c r="D551" s="1" t="s">
        <v>13</v>
      </c>
      <c r="E551" s="2">
        <v>43927.537230012211</v>
      </c>
      <c r="F551" s="2">
        <v>172279.73478485289</v>
      </c>
      <c r="G551" s="2">
        <v>343992.9772279457</v>
      </c>
      <c r="H551" s="2">
        <v>313446.27318217233</v>
      </c>
      <c r="I551" s="2">
        <v>311554.19848884974</v>
      </c>
      <c r="J551" s="2">
        <v>293317.40380360268</v>
      </c>
    </row>
    <row r="552" spans="1:10" x14ac:dyDescent="0.15">
      <c r="A552" s="1">
        <v>24</v>
      </c>
      <c r="B552" s="1" t="s">
        <v>145</v>
      </c>
      <c r="C552" s="1">
        <v>20</v>
      </c>
      <c r="D552" s="1" t="s">
        <v>14</v>
      </c>
      <c r="E552" s="2">
        <v>19808.610152748955</v>
      </c>
      <c r="F552" s="2">
        <v>51072.515079530727</v>
      </c>
      <c r="G552" s="2">
        <v>85252.800225062834</v>
      </c>
      <c r="H552" s="2">
        <v>71865.193058945908</v>
      </c>
      <c r="I552" s="2">
        <v>71550.138392018853</v>
      </c>
      <c r="J552" s="2">
        <v>76005.457161070459</v>
      </c>
    </row>
    <row r="553" spans="1:10" x14ac:dyDescent="0.15">
      <c r="A553" s="1">
        <v>24</v>
      </c>
      <c r="B553" s="1" t="s">
        <v>145</v>
      </c>
      <c r="C553" s="1">
        <v>21</v>
      </c>
      <c r="D553" s="1" t="s">
        <v>15</v>
      </c>
      <c r="E553" s="2">
        <v>63997.320816307911</v>
      </c>
      <c r="F553" s="2">
        <v>178370.64372492084</v>
      </c>
      <c r="G553" s="2">
        <v>366804.10039934696</v>
      </c>
      <c r="H553" s="2">
        <v>457085.3133211825</v>
      </c>
      <c r="I553" s="2">
        <v>499251.15968142363</v>
      </c>
      <c r="J553" s="2">
        <v>464998.02274512284</v>
      </c>
    </row>
    <row r="554" spans="1:10" x14ac:dyDescent="0.15">
      <c r="A554" s="1">
        <v>24</v>
      </c>
      <c r="B554" s="1" t="s">
        <v>144</v>
      </c>
      <c r="C554" s="1">
        <v>22</v>
      </c>
      <c r="D554" s="1" t="s">
        <v>7</v>
      </c>
      <c r="E554" s="2">
        <v>104996.74549497911</v>
      </c>
      <c r="F554" s="2">
        <v>425232.42983557179</v>
      </c>
      <c r="G554" s="2">
        <v>828554.56539613672</v>
      </c>
      <c r="H554" s="2">
        <v>1191925.0302589231</v>
      </c>
      <c r="I554" s="2">
        <v>1345185.0514114785</v>
      </c>
      <c r="J554" s="2">
        <v>1295896.6320646147</v>
      </c>
    </row>
    <row r="555" spans="1:10" x14ac:dyDescent="0.15">
      <c r="A555" s="1">
        <v>24</v>
      </c>
      <c r="B555" s="1" t="s">
        <v>144</v>
      </c>
      <c r="C555" s="1">
        <v>23</v>
      </c>
      <c r="D555" s="1" t="s">
        <v>28</v>
      </c>
      <c r="E555" s="2">
        <v>67176.958034230571</v>
      </c>
      <c r="F555" s="2">
        <v>292638.66324394435</v>
      </c>
      <c r="G555" s="2">
        <v>451635.4590715525</v>
      </c>
      <c r="H555" s="2">
        <v>652827.57925641665</v>
      </c>
      <c r="I555" s="2">
        <v>710309.67129113968</v>
      </c>
      <c r="J555" s="2">
        <v>701400.7853077238</v>
      </c>
    </row>
    <row r="556" spans="1:10" x14ac:dyDescent="0.15">
      <c r="A556" s="1">
        <v>25</v>
      </c>
      <c r="B556" s="1" t="s">
        <v>148</v>
      </c>
      <c r="C556" s="1">
        <v>1</v>
      </c>
      <c r="D556" s="1" t="s">
        <v>8</v>
      </c>
      <c r="E556" s="2">
        <v>52519.07729722614</v>
      </c>
      <c r="F556" s="2">
        <v>81842.301676148854</v>
      </c>
      <c r="G556" s="2">
        <v>78439.312006562468</v>
      </c>
      <c r="H556" s="2">
        <v>67602.461787158303</v>
      </c>
      <c r="I556" s="2">
        <v>48994.458485889001</v>
      </c>
      <c r="J556" s="2">
        <v>45643.441831889206</v>
      </c>
    </row>
    <row r="557" spans="1:10" x14ac:dyDescent="0.15">
      <c r="A557" s="1">
        <v>25</v>
      </c>
      <c r="B557" s="1" t="s">
        <v>148</v>
      </c>
      <c r="C557" s="1">
        <v>2</v>
      </c>
      <c r="D557" s="1" t="s">
        <v>9</v>
      </c>
      <c r="E557" s="2">
        <v>3182.1047683890652</v>
      </c>
      <c r="F557" s="2">
        <v>9601.6732065921042</v>
      </c>
      <c r="G557" s="2">
        <v>10853.084370219698</v>
      </c>
      <c r="H557" s="2">
        <v>3901.313997508078</v>
      </c>
      <c r="I557" s="2">
        <v>1564.9679227124082</v>
      </c>
      <c r="J557" s="2">
        <v>1454.8709666372297</v>
      </c>
    </row>
    <row r="558" spans="1:10" x14ac:dyDescent="0.15">
      <c r="A558" s="1">
        <v>25</v>
      </c>
      <c r="B558" s="1" t="s">
        <v>149</v>
      </c>
      <c r="C558" s="1">
        <v>3</v>
      </c>
      <c r="D558" s="1" t="s">
        <v>16</v>
      </c>
      <c r="E558" s="2">
        <v>16466.947981263995</v>
      </c>
      <c r="F558" s="2">
        <v>86838.712384493527</v>
      </c>
      <c r="G558" s="2">
        <v>182046.43966290657</v>
      </c>
      <c r="H558" s="2">
        <v>300472.41828455601</v>
      </c>
      <c r="I558" s="2">
        <v>217698.54698503937</v>
      </c>
      <c r="J558" s="2">
        <v>212655.97101834093</v>
      </c>
    </row>
    <row r="559" spans="1:10" x14ac:dyDescent="0.15">
      <c r="A559" s="1">
        <v>25</v>
      </c>
      <c r="B559" s="1" t="s">
        <v>149</v>
      </c>
      <c r="C559" s="1">
        <v>4</v>
      </c>
      <c r="D559" s="1" t="s">
        <v>17</v>
      </c>
      <c r="E559" s="2">
        <v>53889.994852976524</v>
      </c>
      <c r="F559" s="2">
        <v>99284.879756645038</v>
      </c>
      <c r="G559" s="2">
        <v>133147.54200716497</v>
      </c>
      <c r="H559" s="2">
        <v>68397.88646421938</v>
      </c>
      <c r="I559" s="2">
        <v>42265.539927128877</v>
      </c>
      <c r="J559" s="2">
        <v>35592.010190012588</v>
      </c>
    </row>
    <row r="560" spans="1:10" x14ac:dyDescent="0.15">
      <c r="A560" s="1">
        <v>25</v>
      </c>
      <c r="B560" s="1" t="s">
        <v>149</v>
      </c>
      <c r="C560" s="1">
        <v>5</v>
      </c>
      <c r="D560" s="1" t="s">
        <v>18</v>
      </c>
      <c r="E560" s="2">
        <v>2575.3056422511549</v>
      </c>
      <c r="F560" s="2">
        <v>15512.278681180056</v>
      </c>
      <c r="G560" s="2">
        <v>30042.473843939093</v>
      </c>
      <c r="H560" s="2">
        <v>53445.176435528643</v>
      </c>
      <c r="I560" s="2">
        <v>22024.399672898875</v>
      </c>
      <c r="J560" s="2">
        <v>21480.521980412643</v>
      </c>
    </row>
    <row r="561" spans="1:10" x14ac:dyDescent="0.15">
      <c r="A561" s="1">
        <v>25</v>
      </c>
      <c r="B561" s="1" t="s">
        <v>149</v>
      </c>
      <c r="C561" s="1">
        <v>6</v>
      </c>
      <c r="D561" s="1" t="s">
        <v>2</v>
      </c>
      <c r="E561" s="2">
        <v>18906.420978180064</v>
      </c>
      <c r="F561" s="2">
        <v>59764.719197698774</v>
      </c>
      <c r="G561" s="2">
        <v>162972.31134017656</v>
      </c>
      <c r="H561" s="2">
        <v>177406.48734197256</v>
      </c>
      <c r="I561" s="2">
        <v>183704.70773740456</v>
      </c>
      <c r="J561" s="2">
        <v>229995.40129116329</v>
      </c>
    </row>
    <row r="562" spans="1:10" x14ac:dyDescent="0.15">
      <c r="A562" s="1">
        <v>25</v>
      </c>
      <c r="B562" s="1" t="s">
        <v>149</v>
      </c>
      <c r="C562" s="1">
        <v>7</v>
      </c>
      <c r="D562" s="1" t="s">
        <v>19</v>
      </c>
      <c r="E562" s="2">
        <v>1558.3944379549343</v>
      </c>
      <c r="F562" s="2">
        <v>564.69455688800758</v>
      </c>
      <c r="G562" s="2">
        <v>2710.3409511519603</v>
      </c>
      <c r="H562" s="2">
        <v>8533.6648250357757</v>
      </c>
      <c r="I562" s="2">
        <v>7761.0706246640193</v>
      </c>
      <c r="J562" s="2">
        <v>6363.0776562678429</v>
      </c>
    </row>
    <row r="563" spans="1:10" x14ac:dyDescent="0.15">
      <c r="A563" s="1">
        <v>25</v>
      </c>
      <c r="B563" s="1" t="s">
        <v>149</v>
      </c>
      <c r="C563" s="1">
        <v>8</v>
      </c>
      <c r="D563" s="1" t="s">
        <v>20</v>
      </c>
      <c r="E563" s="2">
        <v>28606.213267638057</v>
      </c>
      <c r="F563" s="2">
        <v>86286.72293571035</v>
      </c>
      <c r="G563" s="2">
        <v>186150.8181499335</v>
      </c>
      <c r="H563" s="2">
        <v>164750.2261234707</v>
      </c>
      <c r="I563" s="2">
        <v>204697.61394952898</v>
      </c>
      <c r="J563" s="2">
        <v>161941.82796586087</v>
      </c>
    </row>
    <row r="564" spans="1:10" x14ac:dyDescent="0.15">
      <c r="A564" s="1">
        <v>25</v>
      </c>
      <c r="B564" s="1" t="s">
        <v>149</v>
      </c>
      <c r="C564" s="1">
        <v>9</v>
      </c>
      <c r="D564" s="1" t="s">
        <v>21</v>
      </c>
      <c r="E564" s="2">
        <v>9966.8416148730903</v>
      </c>
      <c r="F564" s="2">
        <v>29928.436235736608</v>
      </c>
      <c r="G564" s="2">
        <v>48724.978875023538</v>
      </c>
      <c r="H564" s="2">
        <v>45331.583910137953</v>
      </c>
      <c r="I564" s="2">
        <v>51815.404718384707</v>
      </c>
      <c r="J564" s="2">
        <v>54101.004069602197</v>
      </c>
    </row>
    <row r="565" spans="1:10" x14ac:dyDescent="0.15">
      <c r="A565" s="1">
        <v>25</v>
      </c>
      <c r="B565" s="1" t="s">
        <v>149</v>
      </c>
      <c r="C565" s="1">
        <v>10</v>
      </c>
      <c r="D565" s="1" t="s">
        <v>22</v>
      </c>
      <c r="E565" s="2">
        <v>8251.9309194279649</v>
      </c>
      <c r="F565" s="2">
        <v>40387.640056898155</v>
      </c>
      <c r="G565" s="2">
        <v>131182.03783205032</v>
      </c>
      <c r="H565" s="2">
        <v>118509.58561535063</v>
      </c>
      <c r="I565" s="2">
        <v>100470.34306892574</v>
      </c>
      <c r="J565" s="2">
        <v>95987.733038159364</v>
      </c>
    </row>
    <row r="566" spans="1:10" x14ac:dyDescent="0.15">
      <c r="A566" s="1">
        <v>25</v>
      </c>
      <c r="B566" s="1" t="s">
        <v>149</v>
      </c>
      <c r="C566" s="1">
        <v>11</v>
      </c>
      <c r="D566" s="1" t="s">
        <v>23</v>
      </c>
      <c r="E566" s="2">
        <v>19627.81827267088</v>
      </c>
      <c r="F566" s="2">
        <v>91420.035010855718</v>
      </c>
      <c r="G566" s="2">
        <v>217919.09952975079</v>
      </c>
      <c r="H566" s="2">
        <v>230919.09421462301</v>
      </c>
      <c r="I566" s="2">
        <v>364201.65617932117</v>
      </c>
      <c r="J566" s="2">
        <v>258012.59639570807</v>
      </c>
    </row>
    <row r="567" spans="1:10" x14ac:dyDescent="0.15">
      <c r="A567" s="1">
        <v>25</v>
      </c>
      <c r="B567" s="1" t="s">
        <v>149</v>
      </c>
      <c r="C567" s="1">
        <v>12</v>
      </c>
      <c r="D567" s="1" t="s">
        <v>24</v>
      </c>
      <c r="E567" s="2">
        <v>32214.612441164252</v>
      </c>
      <c r="F567" s="2">
        <v>208139.73792217331</v>
      </c>
      <c r="G567" s="2">
        <v>786825.90102075855</v>
      </c>
      <c r="H567" s="2">
        <v>662455.1025273609</v>
      </c>
      <c r="I567" s="2">
        <v>352724.45760719664</v>
      </c>
      <c r="J567" s="2">
        <v>278498.61659858731</v>
      </c>
    </row>
    <row r="568" spans="1:10" x14ac:dyDescent="0.15">
      <c r="A568" s="1">
        <v>25</v>
      </c>
      <c r="B568" s="1" t="s">
        <v>149</v>
      </c>
      <c r="C568" s="1">
        <v>13</v>
      </c>
      <c r="D568" s="1" t="s">
        <v>25</v>
      </c>
      <c r="E568" s="2">
        <v>8014.255635285439</v>
      </c>
      <c r="F568" s="2">
        <v>46325.753392021339</v>
      </c>
      <c r="G568" s="2">
        <v>116000.18364177353</v>
      </c>
      <c r="H568" s="2">
        <v>209541.6897279215</v>
      </c>
      <c r="I568" s="2">
        <v>215590.43048013159</v>
      </c>
      <c r="J568" s="2">
        <v>193920.24694466777</v>
      </c>
    </row>
    <row r="569" spans="1:10" x14ac:dyDescent="0.15">
      <c r="A569" s="1">
        <v>25</v>
      </c>
      <c r="B569" s="1" t="s">
        <v>149</v>
      </c>
      <c r="C569" s="1">
        <v>14</v>
      </c>
      <c r="D569" s="1" t="s">
        <v>26</v>
      </c>
      <c r="E569" s="2">
        <v>1675.2477369969306</v>
      </c>
      <c r="F569" s="2">
        <v>6316.037808218648</v>
      </c>
      <c r="G569" s="2">
        <v>25597.389596719218</v>
      </c>
      <c r="H569" s="2">
        <v>33518.695850752491</v>
      </c>
      <c r="I569" s="2">
        <v>25689.971796248847</v>
      </c>
      <c r="J569" s="2">
        <v>19525.480593958793</v>
      </c>
    </row>
    <row r="570" spans="1:10" x14ac:dyDescent="0.15">
      <c r="A570" s="1">
        <v>25</v>
      </c>
      <c r="B570" s="1" t="s">
        <v>149</v>
      </c>
      <c r="C570" s="1">
        <v>15</v>
      </c>
      <c r="D570" s="1" t="s">
        <v>27</v>
      </c>
      <c r="E570" s="2">
        <v>26339.419418173267</v>
      </c>
      <c r="F570" s="2">
        <v>117880.07455433681</v>
      </c>
      <c r="G570" s="2">
        <v>286199.54885064805</v>
      </c>
      <c r="H570" s="2">
        <v>254278.44782025108</v>
      </c>
      <c r="I570" s="2">
        <v>271306.72273565509</v>
      </c>
      <c r="J570" s="2">
        <v>235410.84543288322</v>
      </c>
    </row>
    <row r="571" spans="1:10" x14ac:dyDescent="0.15">
      <c r="A571" s="1">
        <v>25</v>
      </c>
      <c r="B571" s="1" t="s">
        <v>148</v>
      </c>
      <c r="C571" s="1">
        <v>16</v>
      </c>
      <c r="D571" s="1" t="s">
        <v>10</v>
      </c>
      <c r="E571" s="2">
        <v>74854.950760486157</v>
      </c>
      <c r="F571" s="2">
        <v>238708.88323517636</v>
      </c>
      <c r="G571" s="2">
        <v>478006.62931611348</v>
      </c>
      <c r="H571" s="2">
        <v>407652.34280057659</v>
      </c>
      <c r="I571" s="2">
        <v>348681.77686506917</v>
      </c>
      <c r="J571" s="2">
        <v>305013.23018660414</v>
      </c>
    </row>
    <row r="572" spans="1:10" x14ac:dyDescent="0.15">
      <c r="A572" s="1">
        <v>25</v>
      </c>
      <c r="B572" s="1" t="s">
        <v>148</v>
      </c>
      <c r="C572" s="1">
        <v>17</v>
      </c>
      <c r="D572" s="1" t="s">
        <v>11</v>
      </c>
      <c r="E572" s="2">
        <v>5828.4732749798604</v>
      </c>
      <c r="F572" s="2">
        <v>37734.620800496894</v>
      </c>
      <c r="G572" s="2">
        <v>66145.644398701959</v>
      </c>
      <c r="H572" s="2">
        <v>102489.28648347351</v>
      </c>
      <c r="I572" s="2">
        <v>71776.336771930408</v>
      </c>
      <c r="J572" s="2">
        <v>94817.886235539365</v>
      </c>
    </row>
    <row r="573" spans="1:10" x14ac:dyDescent="0.15">
      <c r="A573" s="1">
        <v>25</v>
      </c>
      <c r="B573" s="1" t="s">
        <v>148</v>
      </c>
      <c r="C573" s="1">
        <v>18</v>
      </c>
      <c r="D573" s="1" t="s">
        <v>12</v>
      </c>
      <c r="E573" s="2">
        <v>49433.299339307167</v>
      </c>
      <c r="F573" s="2">
        <v>174828.65204690266</v>
      </c>
      <c r="G573" s="2">
        <v>297493.19961573067</v>
      </c>
      <c r="H573" s="2">
        <v>384799.60495493375</v>
      </c>
      <c r="I573" s="2">
        <v>350935.5122841408</v>
      </c>
      <c r="J573" s="2">
        <v>302705.20157693076</v>
      </c>
    </row>
    <row r="574" spans="1:10" x14ac:dyDescent="0.15">
      <c r="A574" s="1">
        <v>25</v>
      </c>
      <c r="B574" s="1" t="s">
        <v>148</v>
      </c>
      <c r="C574" s="1">
        <v>19</v>
      </c>
      <c r="D574" s="1" t="s">
        <v>13</v>
      </c>
      <c r="E574" s="2">
        <v>16570.978221120928</v>
      </c>
      <c r="F574" s="2">
        <v>76510.369342185761</v>
      </c>
      <c r="G574" s="2">
        <v>165116.25929315278</v>
      </c>
      <c r="H574" s="2">
        <v>179327.98831063876</v>
      </c>
      <c r="I574" s="2">
        <v>171804.27501986737</v>
      </c>
      <c r="J574" s="2">
        <v>160093.65503704906</v>
      </c>
    </row>
    <row r="575" spans="1:10" x14ac:dyDescent="0.15">
      <c r="A575" s="1">
        <v>25</v>
      </c>
      <c r="B575" s="1" t="s">
        <v>148</v>
      </c>
      <c r="C575" s="1">
        <v>20</v>
      </c>
      <c r="D575" s="1" t="s">
        <v>14</v>
      </c>
      <c r="E575" s="2">
        <v>6764.8757339820786</v>
      </c>
      <c r="F575" s="2">
        <v>33919.549235931416</v>
      </c>
      <c r="G575" s="2">
        <v>64154.562930506596</v>
      </c>
      <c r="H575" s="2">
        <v>81146.95849722522</v>
      </c>
      <c r="I575" s="2">
        <v>90864.713679416804</v>
      </c>
      <c r="J575" s="2">
        <v>96079.781839458359</v>
      </c>
    </row>
    <row r="576" spans="1:10" x14ac:dyDescent="0.15">
      <c r="A576" s="1">
        <v>25</v>
      </c>
      <c r="B576" s="1" t="s">
        <v>148</v>
      </c>
      <c r="C576" s="1">
        <v>21</v>
      </c>
      <c r="D576" s="1" t="s">
        <v>15</v>
      </c>
      <c r="E576" s="2">
        <v>47543.814254867808</v>
      </c>
      <c r="F576" s="2">
        <v>121757.50210005441</v>
      </c>
      <c r="G576" s="2">
        <v>225372.99121740487</v>
      </c>
      <c r="H576" s="2">
        <v>279369.19285912102</v>
      </c>
      <c r="I576" s="2">
        <v>297928.61891544011</v>
      </c>
      <c r="J576" s="2">
        <v>280044.04520841478</v>
      </c>
    </row>
    <row r="577" spans="1:10" x14ac:dyDescent="0.15">
      <c r="A577" s="1">
        <v>25</v>
      </c>
      <c r="B577" s="1" t="s">
        <v>147</v>
      </c>
      <c r="C577" s="1">
        <v>22</v>
      </c>
      <c r="D577" s="1" t="s">
        <v>7</v>
      </c>
      <c r="E577" s="2">
        <v>51756.701605930823</v>
      </c>
      <c r="F577" s="2">
        <v>256355.53349692895</v>
      </c>
      <c r="G577" s="2">
        <v>530245.68099239049</v>
      </c>
      <c r="H577" s="2">
        <v>839558.15248632955</v>
      </c>
      <c r="I577" s="2">
        <v>1038864.3757900225</v>
      </c>
      <c r="J577" s="2">
        <v>1025579.1665862743</v>
      </c>
    </row>
    <row r="578" spans="1:10" x14ac:dyDescent="0.15">
      <c r="A578" s="1">
        <v>25</v>
      </c>
      <c r="B578" s="1" t="s">
        <v>147</v>
      </c>
      <c r="C578" s="1">
        <v>23</v>
      </c>
      <c r="D578" s="1" t="s">
        <v>28</v>
      </c>
      <c r="E578" s="2">
        <v>45850.830470300949</v>
      </c>
      <c r="F578" s="2">
        <v>206654.43506754754</v>
      </c>
      <c r="G578" s="2">
        <v>358356.06950322061</v>
      </c>
      <c r="H578" s="2">
        <v>465394.75001716171</v>
      </c>
      <c r="I578" s="2">
        <v>502122.05083311728</v>
      </c>
      <c r="J578" s="2">
        <v>485139.24340150168</v>
      </c>
    </row>
    <row r="579" spans="1:10" x14ac:dyDescent="0.15">
      <c r="A579" s="1">
        <v>26</v>
      </c>
      <c r="B579" s="1" t="s">
        <v>245</v>
      </c>
      <c r="C579" s="1">
        <v>1</v>
      </c>
      <c r="D579" s="1" t="s">
        <v>8</v>
      </c>
      <c r="E579" s="2">
        <v>40010.555189792096</v>
      </c>
      <c r="F579" s="2">
        <v>69376.955993930242</v>
      </c>
      <c r="G579" s="2">
        <v>66516.917731264926</v>
      </c>
      <c r="H579" s="2">
        <v>64962.68803662678</v>
      </c>
      <c r="I579" s="2">
        <v>53246.393371902952</v>
      </c>
      <c r="J579" s="2">
        <v>43907.80185281048</v>
      </c>
    </row>
    <row r="580" spans="1:10" x14ac:dyDescent="0.15">
      <c r="A580" s="1">
        <v>26</v>
      </c>
      <c r="B580" s="1" t="s">
        <v>246</v>
      </c>
      <c r="C580" s="1">
        <v>2</v>
      </c>
      <c r="D580" s="1" t="s">
        <v>9</v>
      </c>
      <c r="E580" s="2">
        <v>5316.1570037860838</v>
      </c>
      <c r="F580" s="2">
        <v>10052.259523308967</v>
      </c>
      <c r="G580" s="2">
        <v>12009.537970051259</v>
      </c>
      <c r="H580" s="2">
        <v>6518.6603009023556</v>
      </c>
      <c r="I580" s="2">
        <v>1940.2050806515135</v>
      </c>
      <c r="J580" s="2">
        <v>1819.9156766372971</v>
      </c>
    </row>
    <row r="581" spans="1:10" x14ac:dyDescent="0.15">
      <c r="A581" s="1">
        <v>26</v>
      </c>
      <c r="B581" s="1" t="s">
        <v>247</v>
      </c>
      <c r="C581" s="1">
        <v>3</v>
      </c>
      <c r="D581" s="1" t="s">
        <v>16</v>
      </c>
      <c r="E581" s="2">
        <v>119432.23591862296</v>
      </c>
      <c r="F581" s="2">
        <v>348626.92644845555</v>
      </c>
      <c r="G581" s="2">
        <v>471489.80059781577</v>
      </c>
      <c r="H581" s="2">
        <v>634502.85198953166</v>
      </c>
      <c r="I581" s="2">
        <v>813596.67027670029</v>
      </c>
      <c r="J581" s="2">
        <v>833584.36495093256</v>
      </c>
    </row>
    <row r="582" spans="1:10" x14ac:dyDescent="0.15">
      <c r="A582" s="1">
        <v>26</v>
      </c>
      <c r="B582" s="1" t="s">
        <v>248</v>
      </c>
      <c r="C582" s="1">
        <v>4</v>
      </c>
      <c r="D582" s="1" t="s">
        <v>17</v>
      </c>
      <c r="E582" s="2">
        <v>187659.45387616489</v>
      </c>
      <c r="F582" s="2">
        <v>292169.6247823775</v>
      </c>
      <c r="G582" s="2">
        <v>293975.62636678846</v>
      </c>
      <c r="H582" s="2">
        <v>143563.41820918047</v>
      </c>
      <c r="I582" s="2">
        <v>83007.519076380937</v>
      </c>
      <c r="J582" s="2">
        <v>68257.952041796365</v>
      </c>
    </row>
    <row r="583" spans="1:10" x14ac:dyDescent="0.15">
      <c r="A583" s="1">
        <v>26</v>
      </c>
      <c r="B583" s="1" t="s">
        <v>249</v>
      </c>
      <c r="C583" s="1">
        <v>5</v>
      </c>
      <c r="D583" s="1" t="s">
        <v>18</v>
      </c>
      <c r="E583" s="2">
        <v>13498.477513358655</v>
      </c>
      <c r="F583" s="2">
        <v>40050.455938864223</v>
      </c>
      <c r="G583" s="2">
        <v>56396.829342174671</v>
      </c>
      <c r="H583" s="2">
        <v>34844.469735947147</v>
      </c>
      <c r="I583" s="2">
        <v>43698.014424339613</v>
      </c>
      <c r="J583" s="2">
        <v>36591.283320877556</v>
      </c>
    </row>
    <row r="584" spans="1:10" x14ac:dyDescent="0.15">
      <c r="A584" s="1">
        <v>26</v>
      </c>
      <c r="B584" s="1" t="s">
        <v>249</v>
      </c>
      <c r="C584" s="1">
        <v>6</v>
      </c>
      <c r="D584" s="1" t="s">
        <v>2</v>
      </c>
      <c r="E584" s="2">
        <v>32373.039315682821</v>
      </c>
      <c r="F584" s="2">
        <v>43900.038694108014</v>
      </c>
      <c r="G584" s="2">
        <v>81170.267630974718</v>
      </c>
      <c r="H584" s="2">
        <v>63768.439043929546</v>
      </c>
      <c r="I584" s="2">
        <v>55199.569013901426</v>
      </c>
      <c r="J584" s="2">
        <v>53433.44039566032</v>
      </c>
    </row>
    <row r="585" spans="1:10" x14ac:dyDescent="0.15">
      <c r="A585" s="1">
        <v>26</v>
      </c>
      <c r="B585" s="1" t="s">
        <v>249</v>
      </c>
      <c r="C585" s="1">
        <v>7</v>
      </c>
      <c r="D585" s="1" t="s">
        <v>19</v>
      </c>
      <c r="E585" s="2">
        <v>2552.9418335106247</v>
      </c>
      <c r="F585" s="2">
        <v>532.851952868784</v>
      </c>
      <c r="G585" s="2">
        <v>6285.3066343914043</v>
      </c>
      <c r="H585" s="2">
        <v>4027.0283798412152</v>
      </c>
      <c r="I585" s="2">
        <v>8652.180306485956</v>
      </c>
      <c r="J585" s="2">
        <v>8186.3335222841761</v>
      </c>
    </row>
    <row r="586" spans="1:10" x14ac:dyDescent="0.15">
      <c r="A586" s="1">
        <v>26</v>
      </c>
      <c r="B586" s="1" t="s">
        <v>249</v>
      </c>
      <c r="C586" s="1">
        <v>8</v>
      </c>
      <c r="D586" s="1" t="s">
        <v>20</v>
      </c>
      <c r="E586" s="2">
        <v>21091.382643225137</v>
      </c>
      <c r="F586" s="2">
        <v>59099.646779477334</v>
      </c>
      <c r="G586" s="2">
        <v>134408.56171456655</v>
      </c>
      <c r="H586" s="2">
        <v>96688.06043509407</v>
      </c>
      <c r="I586" s="2">
        <v>107732.68772766359</v>
      </c>
      <c r="J586" s="2">
        <v>74741.04778684277</v>
      </c>
    </row>
    <row r="587" spans="1:10" x14ac:dyDescent="0.15">
      <c r="A587" s="1">
        <v>26</v>
      </c>
      <c r="B587" s="1" t="s">
        <v>249</v>
      </c>
      <c r="C587" s="1">
        <v>9</v>
      </c>
      <c r="D587" s="1" t="s">
        <v>21</v>
      </c>
      <c r="E587" s="2">
        <v>15791.023367503465</v>
      </c>
      <c r="F587" s="2">
        <v>38340.279825854319</v>
      </c>
      <c r="G587" s="2">
        <v>57379.840106221003</v>
      </c>
      <c r="H587" s="2">
        <v>41107.765787977172</v>
      </c>
      <c r="I587" s="2">
        <v>24663.735993330545</v>
      </c>
      <c r="J587" s="2">
        <v>22148.771241520371</v>
      </c>
    </row>
    <row r="588" spans="1:10" x14ac:dyDescent="0.15">
      <c r="A588" s="1">
        <v>26</v>
      </c>
      <c r="B588" s="1" t="s">
        <v>249</v>
      </c>
      <c r="C588" s="1">
        <v>10</v>
      </c>
      <c r="D588" s="1" t="s">
        <v>22</v>
      </c>
      <c r="E588" s="2">
        <v>18636.344554723484</v>
      </c>
      <c r="F588" s="2">
        <v>48873.183743051864</v>
      </c>
      <c r="G588" s="2">
        <v>98714.954960566145</v>
      </c>
      <c r="H588" s="2">
        <v>88214.447327077651</v>
      </c>
      <c r="I588" s="2">
        <v>64518.504365736379</v>
      </c>
      <c r="J588" s="2">
        <v>58645.668546416935</v>
      </c>
    </row>
    <row r="589" spans="1:10" x14ac:dyDescent="0.15">
      <c r="A589" s="1">
        <v>26</v>
      </c>
      <c r="B589" s="1" t="s">
        <v>250</v>
      </c>
      <c r="C589" s="1">
        <v>11</v>
      </c>
      <c r="D589" s="1" t="s">
        <v>23</v>
      </c>
      <c r="E589" s="2">
        <v>38028.481269343523</v>
      </c>
      <c r="F589" s="2">
        <v>79315.745403698602</v>
      </c>
      <c r="G589" s="2">
        <v>209723.75854220736</v>
      </c>
      <c r="H589" s="2">
        <v>204815.4863971486</v>
      </c>
      <c r="I589" s="2">
        <v>220520.60271394829</v>
      </c>
      <c r="J589" s="2">
        <v>141150.01217454279</v>
      </c>
    </row>
    <row r="590" spans="1:10" x14ac:dyDescent="0.15">
      <c r="A590" s="1">
        <v>26</v>
      </c>
      <c r="B590" s="1" t="s">
        <v>249</v>
      </c>
      <c r="C590" s="1">
        <v>12</v>
      </c>
      <c r="D590" s="1" t="s">
        <v>24</v>
      </c>
      <c r="E590" s="2">
        <v>82627.402398343736</v>
      </c>
      <c r="F590" s="2">
        <v>235970.08559328003</v>
      </c>
      <c r="G590" s="2">
        <v>371070.54235287814</v>
      </c>
      <c r="H590" s="2">
        <v>436643.60004464199</v>
      </c>
      <c r="I590" s="2">
        <v>339503.51195130125</v>
      </c>
      <c r="J590" s="2">
        <v>237539.31033877408</v>
      </c>
    </row>
    <row r="591" spans="1:10" x14ac:dyDescent="0.15">
      <c r="A591" s="1">
        <v>26</v>
      </c>
      <c r="B591" s="1" t="s">
        <v>250</v>
      </c>
      <c r="C591" s="1">
        <v>13</v>
      </c>
      <c r="D591" s="1" t="s">
        <v>25</v>
      </c>
      <c r="E591" s="2">
        <v>28837.341771760526</v>
      </c>
      <c r="F591" s="2">
        <v>98702.817482056344</v>
      </c>
      <c r="G591" s="2">
        <v>153648.3422409363</v>
      </c>
      <c r="H591" s="2">
        <v>167370.91558359325</v>
      </c>
      <c r="I591" s="2">
        <v>122573.89965863602</v>
      </c>
      <c r="J591" s="2">
        <v>94429.194709654359</v>
      </c>
    </row>
    <row r="592" spans="1:10" x14ac:dyDescent="0.15">
      <c r="A592" s="1">
        <v>26</v>
      </c>
      <c r="B592" s="1" t="s">
        <v>249</v>
      </c>
      <c r="C592" s="1">
        <v>14</v>
      </c>
      <c r="D592" s="1" t="s">
        <v>26</v>
      </c>
      <c r="E592" s="2">
        <v>8625.13644294406</v>
      </c>
      <c r="F592" s="2">
        <v>32704.086021073581</v>
      </c>
      <c r="G592" s="2">
        <v>93417.110114612573</v>
      </c>
      <c r="H592" s="2">
        <v>83024.791655352572</v>
      </c>
      <c r="I592" s="2">
        <v>108578.19083328261</v>
      </c>
      <c r="J592" s="2">
        <v>61321.633732233837</v>
      </c>
    </row>
    <row r="593" spans="1:10" x14ac:dyDescent="0.15">
      <c r="A593" s="1">
        <v>26</v>
      </c>
      <c r="B593" s="1" t="s">
        <v>249</v>
      </c>
      <c r="C593" s="1">
        <v>15</v>
      </c>
      <c r="D593" s="1" t="s">
        <v>27</v>
      </c>
      <c r="E593" s="2">
        <v>48749.070364241314</v>
      </c>
      <c r="F593" s="2">
        <v>150397.69323709619</v>
      </c>
      <c r="G593" s="2">
        <v>359167.97529960214</v>
      </c>
      <c r="H593" s="2">
        <v>286357.49867672852</v>
      </c>
      <c r="I593" s="2">
        <v>250371.5877080322</v>
      </c>
      <c r="J593" s="2">
        <v>212139.07914033445</v>
      </c>
    </row>
    <row r="594" spans="1:10" x14ac:dyDescent="0.15">
      <c r="A594" s="1">
        <v>26</v>
      </c>
      <c r="B594" s="1" t="s">
        <v>251</v>
      </c>
      <c r="C594" s="1">
        <v>16</v>
      </c>
      <c r="D594" s="1" t="s">
        <v>10</v>
      </c>
      <c r="E594" s="2">
        <v>123725.4974465797</v>
      </c>
      <c r="F594" s="2">
        <v>388781.61658230488</v>
      </c>
      <c r="G594" s="2">
        <v>691254.09724580718</v>
      </c>
      <c r="H594" s="2">
        <v>691326.67911561416</v>
      </c>
      <c r="I594" s="2">
        <v>433465.42145967437</v>
      </c>
      <c r="J594" s="2">
        <v>438738.19132119458</v>
      </c>
    </row>
    <row r="595" spans="1:10" x14ac:dyDescent="0.15">
      <c r="A595" s="1">
        <v>26</v>
      </c>
      <c r="B595" s="1" t="s">
        <v>252</v>
      </c>
      <c r="C595" s="1">
        <v>17</v>
      </c>
      <c r="D595" s="1" t="s">
        <v>11</v>
      </c>
      <c r="E595" s="2">
        <v>31802.823747899212</v>
      </c>
      <c r="F595" s="2">
        <v>95451.701410013877</v>
      </c>
      <c r="G595" s="2">
        <v>192301.64292522692</v>
      </c>
      <c r="H595" s="2">
        <v>217536.78688960822</v>
      </c>
      <c r="I595" s="2">
        <v>186039.35497706797</v>
      </c>
      <c r="J595" s="2">
        <v>228055.59509038331</v>
      </c>
    </row>
    <row r="596" spans="1:10" x14ac:dyDescent="0.15">
      <c r="A596" s="1">
        <v>26</v>
      </c>
      <c r="B596" s="1" t="s">
        <v>252</v>
      </c>
      <c r="C596" s="1">
        <v>18</v>
      </c>
      <c r="D596" s="1" t="s">
        <v>12</v>
      </c>
      <c r="E596" s="2">
        <v>172551.77220729031</v>
      </c>
      <c r="F596" s="2">
        <v>821445.93820151035</v>
      </c>
      <c r="G596" s="2">
        <v>1194850.8578393292</v>
      </c>
      <c r="H596" s="2">
        <v>1230185.4770498981</v>
      </c>
      <c r="I596" s="2">
        <v>1223191.218865636</v>
      </c>
      <c r="J596" s="2">
        <v>1076752.7791873778</v>
      </c>
    </row>
    <row r="597" spans="1:10" x14ac:dyDescent="0.15">
      <c r="A597" s="1">
        <v>26</v>
      </c>
      <c r="B597" s="1" t="s">
        <v>251</v>
      </c>
      <c r="C597" s="1">
        <v>19</v>
      </c>
      <c r="D597" s="1" t="s">
        <v>13</v>
      </c>
      <c r="E597" s="2">
        <v>78107.355034361331</v>
      </c>
      <c r="F597" s="2">
        <v>266058.42375707848</v>
      </c>
      <c r="G597" s="2">
        <v>541801.15303328156</v>
      </c>
      <c r="H597" s="2">
        <v>471670.05684023193</v>
      </c>
      <c r="I597" s="2">
        <v>424504.85040594282</v>
      </c>
      <c r="J597" s="2">
        <v>398279.59929580026</v>
      </c>
    </row>
    <row r="598" spans="1:10" x14ac:dyDescent="0.15">
      <c r="A598" s="1">
        <v>26</v>
      </c>
      <c r="B598" s="1" t="s">
        <v>251</v>
      </c>
      <c r="C598" s="1">
        <v>20</v>
      </c>
      <c r="D598" s="1" t="s">
        <v>14</v>
      </c>
      <c r="E598" s="2">
        <v>20859.968298213043</v>
      </c>
      <c r="F598" s="2">
        <v>112535.19739091587</v>
      </c>
      <c r="G598" s="2">
        <v>185813.42445122774</v>
      </c>
      <c r="H598" s="2">
        <v>156520.42389951329</v>
      </c>
      <c r="I598" s="2">
        <v>159351.3647385627</v>
      </c>
      <c r="J598" s="2">
        <v>168544.32711691273</v>
      </c>
    </row>
    <row r="599" spans="1:10" x14ac:dyDescent="0.15">
      <c r="A599" s="1">
        <v>26</v>
      </c>
      <c r="B599" s="1" t="s">
        <v>251</v>
      </c>
      <c r="C599" s="1">
        <v>21</v>
      </c>
      <c r="D599" s="1" t="s">
        <v>15</v>
      </c>
      <c r="E599" s="2">
        <v>113649.47658281098</v>
      </c>
      <c r="F599" s="2">
        <v>330245.35761517467</v>
      </c>
      <c r="G599" s="2">
        <v>453508.02377751033</v>
      </c>
      <c r="H599" s="2">
        <v>553277.85654441093</v>
      </c>
      <c r="I599" s="2">
        <v>539864.1447119778</v>
      </c>
      <c r="J599" s="2">
        <v>517419.90821036958</v>
      </c>
    </row>
    <row r="600" spans="1:10" x14ac:dyDescent="0.15">
      <c r="A600" s="1">
        <v>26</v>
      </c>
      <c r="B600" s="1" t="s">
        <v>244</v>
      </c>
      <c r="C600" s="1">
        <v>22</v>
      </c>
      <c r="D600" s="1" t="s">
        <v>7</v>
      </c>
      <c r="E600" s="2">
        <v>169921.80113679153</v>
      </c>
      <c r="F600" s="2">
        <v>813419.27024564741</v>
      </c>
      <c r="G600" s="2">
        <v>1440699.9835325098</v>
      </c>
      <c r="H600" s="2">
        <v>1920010.7451294595</v>
      </c>
      <c r="I600" s="2">
        <v>2195113.3416574369</v>
      </c>
      <c r="J600" s="2">
        <v>2158123.9613846596</v>
      </c>
    </row>
    <row r="601" spans="1:10" x14ac:dyDescent="0.15">
      <c r="A601" s="1">
        <v>26</v>
      </c>
      <c r="B601" s="1" t="s">
        <v>244</v>
      </c>
      <c r="C601" s="1">
        <v>23</v>
      </c>
      <c r="D601" s="1" t="s">
        <v>28</v>
      </c>
      <c r="E601" s="2">
        <v>100911.81712628534</v>
      </c>
      <c r="F601" s="2">
        <v>445999.58254987118</v>
      </c>
      <c r="G601" s="2">
        <v>711070.60249386006</v>
      </c>
      <c r="H601" s="2">
        <v>945474.85378385149</v>
      </c>
      <c r="I601" s="2">
        <v>995740.03181640815</v>
      </c>
      <c r="J601" s="2">
        <v>968163.71530007652</v>
      </c>
    </row>
    <row r="602" spans="1:10" x14ac:dyDescent="0.15">
      <c r="A602" s="1">
        <v>27</v>
      </c>
      <c r="B602" s="1" t="s">
        <v>254</v>
      </c>
      <c r="C602" s="1">
        <v>1</v>
      </c>
      <c r="D602" s="1" t="s">
        <v>8</v>
      </c>
      <c r="E602" s="2">
        <v>32178.266455004097</v>
      </c>
      <c r="F602" s="2">
        <v>47840.8050231573</v>
      </c>
      <c r="G602" s="2">
        <v>56152.780405510042</v>
      </c>
      <c r="H602" s="2">
        <v>44500.452362515505</v>
      </c>
      <c r="I602" s="2">
        <v>38981.682436841023</v>
      </c>
      <c r="J602" s="2">
        <v>37955.054486858753</v>
      </c>
    </row>
    <row r="603" spans="1:10" x14ac:dyDescent="0.15">
      <c r="A603" s="1">
        <v>27</v>
      </c>
      <c r="B603" s="1" t="s">
        <v>255</v>
      </c>
      <c r="C603" s="1">
        <v>2</v>
      </c>
      <c r="D603" s="1" t="s">
        <v>9</v>
      </c>
      <c r="E603" s="2">
        <v>3076.4872965665468</v>
      </c>
      <c r="F603" s="2">
        <v>8659.8373820232628</v>
      </c>
      <c r="G603" s="2">
        <v>7084.1155153248674</v>
      </c>
      <c r="H603" s="2">
        <v>2660.849391747548</v>
      </c>
      <c r="I603" s="2">
        <v>1091.2874755173814</v>
      </c>
      <c r="J603" s="2">
        <v>1056.2667992450358</v>
      </c>
    </row>
    <row r="604" spans="1:10" x14ac:dyDescent="0.15">
      <c r="A604" s="1">
        <v>27</v>
      </c>
      <c r="B604" s="1" t="s">
        <v>256</v>
      </c>
      <c r="C604" s="1">
        <v>3</v>
      </c>
      <c r="D604" s="1" t="s">
        <v>16</v>
      </c>
      <c r="E604" s="2">
        <v>259287.17263982852</v>
      </c>
      <c r="F604" s="2">
        <v>498673.14952539664</v>
      </c>
      <c r="G604" s="2">
        <v>685942.46102229296</v>
      </c>
      <c r="H604" s="2">
        <v>686507.93288497836</v>
      </c>
      <c r="I604" s="2">
        <v>550217.06933381001</v>
      </c>
      <c r="J604" s="2">
        <v>531434.97789817804</v>
      </c>
    </row>
    <row r="605" spans="1:10" x14ac:dyDescent="0.15">
      <c r="A605" s="1">
        <v>27</v>
      </c>
      <c r="B605" s="1" t="s">
        <v>257</v>
      </c>
      <c r="C605" s="1">
        <v>4</v>
      </c>
      <c r="D605" s="1" t="s">
        <v>17</v>
      </c>
      <c r="E605" s="2">
        <v>268959.74246626202</v>
      </c>
      <c r="F605" s="2">
        <v>406608.26200233609</v>
      </c>
      <c r="G605" s="2">
        <v>512146.65966195194</v>
      </c>
      <c r="H605" s="2">
        <v>269374.34772715112</v>
      </c>
      <c r="I605" s="2">
        <v>169135.48119470887</v>
      </c>
      <c r="J605" s="2">
        <v>159217.07304827496</v>
      </c>
    </row>
    <row r="606" spans="1:10" x14ac:dyDescent="0.15">
      <c r="A606" s="1">
        <v>27</v>
      </c>
      <c r="B606" s="1" t="s">
        <v>256</v>
      </c>
      <c r="C606" s="1">
        <v>5</v>
      </c>
      <c r="D606" s="1" t="s">
        <v>18</v>
      </c>
      <c r="E606" s="2">
        <v>87748.969578558012</v>
      </c>
      <c r="F606" s="2">
        <v>206369.12996090861</v>
      </c>
      <c r="G606" s="2">
        <v>323308.8483002705</v>
      </c>
      <c r="H606" s="2">
        <v>196975.67219144438</v>
      </c>
      <c r="I606" s="2">
        <v>146081.3015513366</v>
      </c>
      <c r="J606" s="2">
        <v>127303.52764416016</v>
      </c>
    </row>
    <row r="607" spans="1:10" x14ac:dyDescent="0.15">
      <c r="A607" s="1">
        <v>27</v>
      </c>
      <c r="B607" s="1" t="s">
        <v>256</v>
      </c>
      <c r="C607" s="1">
        <v>6</v>
      </c>
      <c r="D607" s="1" t="s">
        <v>2</v>
      </c>
      <c r="E607" s="2">
        <v>220941.59727735742</v>
      </c>
      <c r="F607" s="2">
        <v>569537.64742986555</v>
      </c>
      <c r="G607" s="2">
        <v>886966.36585699196</v>
      </c>
      <c r="H607" s="2">
        <v>819369.39807023189</v>
      </c>
      <c r="I607" s="2">
        <v>640687.23372642405</v>
      </c>
      <c r="J607" s="2">
        <v>721421.93638717313</v>
      </c>
    </row>
    <row r="608" spans="1:10" x14ac:dyDescent="0.15">
      <c r="A608" s="1">
        <v>27</v>
      </c>
      <c r="B608" s="1" t="s">
        <v>256</v>
      </c>
      <c r="C608" s="1">
        <v>7</v>
      </c>
      <c r="D608" s="1" t="s">
        <v>19</v>
      </c>
      <c r="E608" s="2">
        <v>105514.3288828519</v>
      </c>
      <c r="F608" s="2">
        <v>499134.00294911489</v>
      </c>
      <c r="G608" s="2">
        <v>452312.6052312901</v>
      </c>
      <c r="H608" s="2">
        <v>496345.94229529001</v>
      </c>
      <c r="I608" s="2">
        <v>955403.2132417527</v>
      </c>
      <c r="J608" s="2">
        <v>594946.00435250194</v>
      </c>
    </row>
    <row r="609" spans="1:10" x14ac:dyDescent="0.15">
      <c r="A609" s="1">
        <v>27</v>
      </c>
      <c r="B609" s="1" t="s">
        <v>256</v>
      </c>
      <c r="C609" s="1">
        <v>8</v>
      </c>
      <c r="D609" s="1" t="s">
        <v>20</v>
      </c>
      <c r="E609" s="2">
        <v>58831.531267682782</v>
      </c>
      <c r="F609" s="2">
        <v>97029.355570858956</v>
      </c>
      <c r="G609" s="2">
        <v>139199.43104855422</v>
      </c>
      <c r="H609" s="2">
        <v>111970.08579481499</v>
      </c>
      <c r="I609" s="2">
        <v>104890.23491673304</v>
      </c>
      <c r="J609" s="2">
        <v>76245.505270301961</v>
      </c>
    </row>
    <row r="610" spans="1:10" x14ac:dyDescent="0.15">
      <c r="A610" s="1">
        <v>27</v>
      </c>
      <c r="B610" s="1" t="s">
        <v>256</v>
      </c>
      <c r="C610" s="1">
        <v>9</v>
      </c>
      <c r="D610" s="1" t="s">
        <v>21</v>
      </c>
      <c r="E610" s="2">
        <v>373438.71034722863</v>
      </c>
      <c r="F610" s="2">
        <v>749306.96463463863</v>
      </c>
      <c r="G610" s="2">
        <v>824406.38507782947</v>
      </c>
      <c r="H610" s="2">
        <v>380023.04978336109</v>
      </c>
      <c r="I610" s="2">
        <v>378565.74803748965</v>
      </c>
      <c r="J610" s="2">
        <v>353491.29119636031</v>
      </c>
    </row>
    <row r="611" spans="1:10" x14ac:dyDescent="0.15">
      <c r="A611" s="1">
        <v>27</v>
      </c>
      <c r="B611" s="1" t="s">
        <v>256</v>
      </c>
      <c r="C611" s="1">
        <v>10</v>
      </c>
      <c r="D611" s="1" t="s">
        <v>22</v>
      </c>
      <c r="E611" s="2">
        <v>252488.49799757151</v>
      </c>
      <c r="F611" s="2">
        <v>579217.71283941797</v>
      </c>
      <c r="G611" s="2">
        <v>970030.19843533728</v>
      </c>
      <c r="H611" s="2">
        <v>679696.43238513125</v>
      </c>
      <c r="I611" s="2">
        <v>534132.0648776989</v>
      </c>
      <c r="J611" s="2">
        <v>431806.68400776031</v>
      </c>
    </row>
    <row r="612" spans="1:10" x14ac:dyDescent="0.15">
      <c r="A612" s="1">
        <v>27</v>
      </c>
      <c r="B612" s="1" t="s">
        <v>257</v>
      </c>
      <c r="C612" s="1">
        <v>11</v>
      </c>
      <c r="D612" s="1" t="s">
        <v>23</v>
      </c>
      <c r="E612" s="2">
        <v>319959.73044913862</v>
      </c>
      <c r="F612" s="2">
        <v>714492.02915031288</v>
      </c>
      <c r="G612" s="2">
        <v>1301491.2411541382</v>
      </c>
      <c r="H612" s="2">
        <v>842100.34103663336</v>
      </c>
      <c r="I612" s="2">
        <v>862950.8103994726</v>
      </c>
      <c r="J612" s="2">
        <v>540625.40325118275</v>
      </c>
    </row>
    <row r="613" spans="1:10" x14ac:dyDescent="0.15">
      <c r="A613" s="1">
        <v>27</v>
      </c>
      <c r="B613" s="1" t="s">
        <v>257</v>
      </c>
      <c r="C613" s="1">
        <v>12</v>
      </c>
      <c r="D613" s="1" t="s">
        <v>24</v>
      </c>
      <c r="E613" s="2">
        <v>242974.43338336432</v>
      </c>
      <c r="F613" s="2">
        <v>493899.74462699512</v>
      </c>
      <c r="G613" s="2">
        <v>838120.46660312964</v>
      </c>
      <c r="H613" s="2">
        <v>698717.27139611752</v>
      </c>
      <c r="I613" s="2">
        <v>747530.42422269331</v>
      </c>
      <c r="J613" s="2">
        <v>580912.22610345192</v>
      </c>
    </row>
    <row r="614" spans="1:10" x14ac:dyDescent="0.15">
      <c r="A614" s="1">
        <v>27</v>
      </c>
      <c r="B614" s="1" t="s">
        <v>256</v>
      </c>
      <c r="C614" s="1">
        <v>13</v>
      </c>
      <c r="D614" s="1" t="s">
        <v>25</v>
      </c>
      <c r="E614" s="2">
        <v>105552.52553740749</v>
      </c>
      <c r="F614" s="2">
        <v>294425.47743998526</v>
      </c>
      <c r="G614" s="2">
        <v>362208.12699639838</v>
      </c>
      <c r="H614" s="2">
        <v>257111.73117998158</v>
      </c>
      <c r="I614" s="2">
        <v>300227.30605334713</v>
      </c>
      <c r="J614" s="2">
        <v>197660.8915611213</v>
      </c>
    </row>
    <row r="615" spans="1:10" x14ac:dyDescent="0.15">
      <c r="A615" s="1">
        <v>27</v>
      </c>
      <c r="B615" s="1" t="s">
        <v>256</v>
      </c>
      <c r="C615" s="1">
        <v>14</v>
      </c>
      <c r="D615" s="1" t="s">
        <v>26</v>
      </c>
      <c r="E615" s="2">
        <v>24743.645467652255</v>
      </c>
      <c r="F615" s="2">
        <v>48714.950633030639</v>
      </c>
      <c r="G615" s="2">
        <v>76462.527852639731</v>
      </c>
      <c r="H615" s="2">
        <v>61357.556602547244</v>
      </c>
      <c r="I615" s="2">
        <v>62112.494967869177</v>
      </c>
      <c r="J615" s="2">
        <v>49598.6577201931</v>
      </c>
    </row>
    <row r="616" spans="1:10" x14ac:dyDescent="0.15">
      <c r="A616" s="1">
        <v>27</v>
      </c>
      <c r="B616" s="1" t="s">
        <v>256</v>
      </c>
      <c r="C616" s="1">
        <v>15</v>
      </c>
      <c r="D616" s="1" t="s">
        <v>27</v>
      </c>
      <c r="E616" s="2">
        <v>322514.66299464199</v>
      </c>
      <c r="F616" s="2">
        <v>849077.78606033477</v>
      </c>
      <c r="G616" s="2">
        <v>1494156.1538061567</v>
      </c>
      <c r="H616" s="2">
        <v>1221289.3208751695</v>
      </c>
      <c r="I616" s="2">
        <v>845994.71029626566</v>
      </c>
      <c r="J616" s="2">
        <v>820582.73649399658</v>
      </c>
    </row>
    <row r="617" spans="1:10" x14ac:dyDescent="0.15">
      <c r="A617" s="1">
        <v>27</v>
      </c>
      <c r="B617" s="1" t="s">
        <v>254</v>
      </c>
      <c r="C617" s="1">
        <v>16</v>
      </c>
      <c r="D617" s="1" t="s">
        <v>10</v>
      </c>
      <c r="E617" s="2">
        <v>603072.29579446558</v>
      </c>
      <c r="F617" s="2">
        <v>1293975.258646914</v>
      </c>
      <c r="G617" s="2">
        <v>2525384.519351644</v>
      </c>
      <c r="H617" s="2">
        <v>1932525.6557656762</v>
      </c>
      <c r="I617" s="2">
        <v>1846803.6615815526</v>
      </c>
      <c r="J617" s="2">
        <v>1823996.2835044721</v>
      </c>
    </row>
    <row r="618" spans="1:10" x14ac:dyDescent="0.15">
      <c r="A618" s="1">
        <v>27</v>
      </c>
      <c r="B618" s="1" t="s">
        <v>254</v>
      </c>
      <c r="C618" s="1">
        <v>17</v>
      </c>
      <c r="D618" s="1" t="s">
        <v>11</v>
      </c>
      <c r="E618" s="2">
        <v>164520.84049946125</v>
      </c>
      <c r="F618" s="2">
        <v>484031.27313805657</v>
      </c>
      <c r="G618" s="2">
        <v>878919.67987707176</v>
      </c>
      <c r="H618" s="2">
        <v>1080263.263289789</v>
      </c>
      <c r="I618" s="2">
        <v>655925.5777940508</v>
      </c>
      <c r="J618" s="2">
        <v>826686.20450742799</v>
      </c>
    </row>
    <row r="619" spans="1:10" x14ac:dyDescent="0.15">
      <c r="A619" s="1">
        <v>27</v>
      </c>
      <c r="B619" s="1" t="s">
        <v>254</v>
      </c>
      <c r="C619" s="1">
        <v>18</v>
      </c>
      <c r="D619" s="1" t="s">
        <v>12</v>
      </c>
      <c r="E619" s="2">
        <v>1469344.2012539022</v>
      </c>
      <c r="F619" s="2">
        <v>4186614.2396509037</v>
      </c>
      <c r="G619" s="2">
        <v>6356861.7847266896</v>
      </c>
      <c r="H619" s="2">
        <v>6874619.8786354335</v>
      </c>
      <c r="I619" s="2">
        <v>6845825.950424605</v>
      </c>
      <c r="J619" s="2">
        <v>5670944.6551748551</v>
      </c>
    </row>
    <row r="620" spans="1:10" x14ac:dyDescent="0.15">
      <c r="A620" s="1">
        <v>27</v>
      </c>
      <c r="B620" s="1" t="s">
        <v>254</v>
      </c>
      <c r="C620" s="1">
        <v>19</v>
      </c>
      <c r="D620" s="1" t="s">
        <v>13</v>
      </c>
      <c r="E620" s="2">
        <v>353453.68292464421</v>
      </c>
      <c r="F620" s="2">
        <v>1507376.3232155591</v>
      </c>
      <c r="G620" s="2">
        <v>2861084.2797701871</v>
      </c>
      <c r="H620" s="2">
        <v>2268321.8598306668</v>
      </c>
      <c r="I620" s="2">
        <v>1847414.0585099459</v>
      </c>
      <c r="J620" s="2">
        <v>1701258.1280006843</v>
      </c>
    </row>
    <row r="621" spans="1:10" x14ac:dyDescent="0.15">
      <c r="A621" s="1">
        <v>27</v>
      </c>
      <c r="B621" s="1" t="s">
        <v>254</v>
      </c>
      <c r="C621" s="1">
        <v>20</v>
      </c>
      <c r="D621" s="1" t="s">
        <v>14</v>
      </c>
      <c r="E621" s="2">
        <v>180256.74463654825</v>
      </c>
      <c r="F621" s="2">
        <v>584312.41631646222</v>
      </c>
      <c r="G621" s="2">
        <v>943864.56295412686</v>
      </c>
      <c r="H621" s="2">
        <v>645150.11909732188</v>
      </c>
      <c r="I621" s="2">
        <v>588631.34204621718</v>
      </c>
      <c r="J621" s="2">
        <v>609814.02934636048</v>
      </c>
    </row>
    <row r="622" spans="1:10" x14ac:dyDescent="0.15">
      <c r="A622" s="1">
        <v>27</v>
      </c>
      <c r="B622" s="1" t="s">
        <v>254</v>
      </c>
      <c r="C622" s="1">
        <v>21</v>
      </c>
      <c r="D622" s="1" t="s">
        <v>15</v>
      </c>
      <c r="E622" s="2">
        <v>558249.74099359987</v>
      </c>
      <c r="F622" s="2">
        <v>1403992.7169226632</v>
      </c>
      <c r="G622" s="2">
        <v>2368785.839321163</v>
      </c>
      <c r="H622" s="2">
        <v>2687161.2848377721</v>
      </c>
      <c r="I622" s="2">
        <v>2561233.0318874279</v>
      </c>
      <c r="J622" s="2">
        <v>2439417.4890136872</v>
      </c>
    </row>
    <row r="623" spans="1:10" x14ac:dyDescent="0.15">
      <c r="A623" s="1">
        <v>27</v>
      </c>
      <c r="B623" s="1" t="s">
        <v>253</v>
      </c>
      <c r="C623" s="1">
        <v>22</v>
      </c>
      <c r="D623" s="1" t="s">
        <v>7</v>
      </c>
      <c r="E623" s="2">
        <v>631414.5617929732</v>
      </c>
      <c r="F623" s="2">
        <v>3170188.9425403019</v>
      </c>
      <c r="G623" s="2">
        <v>6463649.9477068922</v>
      </c>
      <c r="H623" s="2">
        <v>8781604.7917542662</v>
      </c>
      <c r="I623" s="2">
        <v>9809043.4673703332</v>
      </c>
      <c r="J623" s="2">
        <v>9487880.6116178222</v>
      </c>
    </row>
    <row r="624" spans="1:10" x14ac:dyDescent="0.15">
      <c r="A624" s="1">
        <v>27</v>
      </c>
      <c r="B624" s="1" t="s">
        <v>253</v>
      </c>
      <c r="C624" s="1">
        <v>23</v>
      </c>
      <c r="D624" s="1" t="s">
        <v>28</v>
      </c>
      <c r="E624" s="2">
        <v>252498.38478771763</v>
      </c>
      <c r="F624" s="2">
        <v>1282203.9469706274</v>
      </c>
      <c r="G624" s="2">
        <v>2073254.5157235113</v>
      </c>
      <c r="H624" s="2">
        <v>2729349.6153883403</v>
      </c>
      <c r="I624" s="2">
        <v>2589269.1825961429</v>
      </c>
      <c r="J624" s="2">
        <v>2493772.7694362509</v>
      </c>
    </row>
    <row r="625" spans="1:10" x14ac:dyDescent="0.15">
      <c r="A625" s="1">
        <v>28</v>
      </c>
      <c r="B625" s="1" t="s">
        <v>151</v>
      </c>
      <c r="C625" s="1">
        <v>1</v>
      </c>
      <c r="D625" s="1" t="s">
        <v>8</v>
      </c>
      <c r="E625" s="2">
        <v>87433.185989024249</v>
      </c>
      <c r="F625" s="2">
        <v>167929.36816532124</v>
      </c>
      <c r="G625" s="2">
        <v>192613.09394669323</v>
      </c>
      <c r="H625" s="2">
        <v>158841.61846134314</v>
      </c>
      <c r="I625" s="2">
        <v>110053.37541174785</v>
      </c>
      <c r="J625" s="2">
        <v>107862.09586329252</v>
      </c>
    </row>
    <row r="626" spans="1:10" x14ac:dyDescent="0.15">
      <c r="A626" s="1">
        <v>28</v>
      </c>
      <c r="B626" s="1" t="s">
        <v>151</v>
      </c>
      <c r="C626" s="1">
        <v>2</v>
      </c>
      <c r="D626" s="1" t="s">
        <v>9</v>
      </c>
      <c r="E626" s="2">
        <v>31554.169169811561</v>
      </c>
      <c r="F626" s="2">
        <v>74905.829772829296</v>
      </c>
      <c r="G626" s="2">
        <v>86484.613469591583</v>
      </c>
      <c r="H626" s="2">
        <v>76036.595489428058</v>
      </c>
      <c r="I626" s="2">
        <v>11685.311893496781</v>
      </c>
      <c r="J626" s="2">
        <v>6891.8455076044647</v>
      </c>
    </row>
    <row r="627" spans="1:10" x14ac:dyDescent="0.15">
      <c r="A627" s="1">
        <v>28</v>
      </c>
      <c r="B627" s="1" t="s">
        <v>152</v>
      </c>
      <c r="C627" s="1">
        <v>3</v>
      </c>
      <c r="D627" s="1" t="s">
        <v>16</v>
      </c>
      <c r="E627" s="2">
        <v>353708.18610948033</v>
      </c>
      <c r="F627" s="2">
        <v>715114.19033975969</v>
      </c>
      <c r="G627" s="2">
        <v>958554.98055930738</v>
      </c>
      <c r="H627" s="2">
        <v>922310.69445485156</v>
      </c>
      <c r="I627" s="2">
        <v>747240.99907418003</v>
      </c>
      <c r="J627" s="2">
        <v>729312.37366162869</v>
      </c>
    </row>
    <row r="628" spans="1:10" x14ac:dyDescent="0.15">
      <c r="A628" s="1">
        <v>28</v>
      </c>
      <c r="B628" s="1" t="s">
        <v>152</v>
      </c>
      <c r="C628" s="1">
        <v>4</v>
      </c>
      <c r="D628" s="1" t="s">
        <v>17</v>
      </c>
      <c r="E628" s="2">
        <v>82315.899957903268</v>
      </c>
      <c r="F628" s="2">
        <v>140412.09019146045</v>
      </c>
      <c r="G628" s="2">
        <v>158889.64506517301</v>
      </c>
      <c r="H628" s="2">
        <v>77486.327854799529</v>
      </c>
      <c r="I628" s="2">
        <v>42934.500361549588</v>
      </c>
      <c r="J628" s="2">
        <v>34066.74373837556</v>
      </c>
    </row>
    <row r="629" spans="1:10" x14ac:dyDescent="0.15">
      <c r="A629" s="1">
        <v>28</v>
      </c>
      <c r="B629" s="1" t="s">
        <v>152</v>
      </c>
      <c r="C629" s="1">
        <v>5</v>
      </c>
      <c r="D629" s="1" t="s">
        <v>18</v>
      </c>
      <c r="E629" s="2">
        <v>26083.76236179893</v>
      </c>
      <c r="F629" s="2">
        <v>63490.748081803038</v>
      </c>
      <c r="G629" s="2">
        <v>215818.41365206859</v>
      </c>
      <c r="H629" s="2">
        <v>141402.60204783815</v>
      </c>
      <c r="I629" s="2">
        <v>93129.272999940615</v>
      </c>
      <c r="J629" s="2">
        <v>89354.518159569445</v>
      </c>
    </row>
    <row r="630" spans="1:10" x14ac:dyDescent="0.15">
      <c r="A630" s="1">
        <v>28</v>
      </c>
      <c r="B630" s="1" t="s">
        <v>152</v>
      </c>
      <c r="C630" s="1">
        <v>6</v>
      </c>
      <c r="D630" s="1" t="s">
        <v>2</v>
      </c>
      <c r="E630" s="2">
        <v>61395.267707507192</v>
      </c>
      <c r="F630" s="2">
        <v>195579.52352058032</v>
      </c>
      <c r="G630" s="2">
        <v>389722.46108085412</v>
      </c>
      <c r="H630" s="2">
        <v>326630.94406419591</v>
      </c>
      <c r="I630" s="2">
        <v>151638.70190710417</v>
      </c>
      <c r="J630" s="2">
        <v>184869.05951876595</v>
      </c>
    </row>
    <row r="631" spans="1:10" x14ac:dyDescent="0.15">
      <c r="A631" s="1">
        <v>28</v>
      </c>
      <c r="B631" s="1" t="s">
        <v>152</v>
      </c>
      <c r="C631" s="1">
        <v>7</v>
      </c>
      <c r="D631" s="1" t="s">
        <v>19</v>
      </c>
      <c r="E631" s="2">
        <v>13826.692766091317</v>
      </c>
      <c r="F631" s="2">
        <v>76030.50396427825</v>
      </c>
      <c r="G631" s="2">
        <v>185082.61506402018</v>
      </c>
      <c r="H631" s="2">
        <v>199545.10931647147</v>
      </c>
      <c r="I631" s="2">
        <v>41735.671262317832</v>
      </c>
      <c r="J631" s="2">
        <v>18212.986136415828</v>
      </c>
    </row>
    <row r="632" spans="1:10" x14ac:dyDescent="0.15">
      <c r="A632" s="1">
        <v>28</v>
      </c>
      <c r="B632" s="1" t="s">
        <v>152</v>
      </c>
      <c r="C632" s="1">
        <v>8</v>
      </c>
      <c r="D632" s="1" t="s">
        <v>20</v>
      </c>
      <c r="E632" s="2">
        <v>65346.685847399051</v>
      </c>
      <c r="F632" s="2">
        <v>123310.07864140419</v>
      </c>
      <c r="G632" s="2">
        <v>162960.2513178174</v>
      </c>
      <c r="H632" s="2">
        <v>137002.35505567203</v>
      </c>
      <c r="I632" s="2">
        <v>140765.97805807233</v>
      </c>
      <c r="J632" s="2">
        <v>93590.438861479692</v>
      </c>
    </row>
    <row r="633" spans="1:10" x14ac:dyDescent="0.15">
      <c r="A633" s="1">
        <v>28</v>
      </c>
      <c r="B633" s="1" t="s">
        <v>152</v>
      </c>
      <c r="C633" s="1">
        <v>9</v>
      </c>
      <c r="D633" s="1" t="s">
        <v>21</v>
      </c>
      <c r="E633" s="2">
        <v>305597.38386849314</v>
      </c>
      <c r="F633" s="2">
        <v>746680.82437238027</v>
      </c>
      <c r="G633" s="2">
        <v>759263.2756002954</v>
      </c>
      <c r="H633" s="2">
        <v>575027.46564366377</v>
      </c>
      <c r="I633" s="2">
        <v>557724.79435897397</v>
      </c>
      <c r="J633" s="2">
        <v>264331.8408223092</v>
      </c>
    </row>
    <row r="634" spans="1:10" x14ac:dyDescent="0.15">
      <c r="A634" s="1">
        <v>28</v>
      </c>
      <c r="B634" s="1" t="s">
        <v>152</v>
      </c>
      <c r="C634" s="1">
        <v>10</v>
      </c>
      <c r="D634" s="1" t="s">
        <v>22</v>
      </c>
      <c r="E634" s="2">
        <v>80898.861492763128</v>
      </c>
      <c r="F634" s="2">
        <v>164078.39419672181</v>
      </c>
      <c r="G634" s="2">
        <v>348438.93531058554</v>
      </c>
      <c r="H634" s="2">
        <v>286486.65994269977</v>
      </c>
      <c r="I634" s="2">
        <v>242957.74485163734</v>
      </c>
      <c r="J634" s="2">
        <v>215503.63947199695</v>
      </c>
    </row>
    <row r="635" spans="1:10" x14ac:dyDescent="0.15">
      <c r="A635" s="1">
        <v>28</v>
      </c>
      <c r="B635" s="1" t="s">
        <v>152</v>
      </c>
      <c r="C635" s="1">
        <v>11</v>
      </c>
      <c r="D635" s="1" t="s">
        <v>23</v>
      </c>
      <c r="E635" s="2">
        <v>176730.35579933738</v>
      </c>
      <c r="F635" s="2">
        <v>468016.80827454897</v>
      </c>
      <c r="G635" s="2">
        <v>910697.74156417476</v>
      </c>
      <c r="H635" s="2">
        <v>821713.05674759985</v>
      </c>
      <c r="I635" s="2">
        <v>1051519.1730484138</v>
      </c>
      <c r="J635" s="2">
        <v>806953.02405463124</v>
      </c>
    </row>
    <row r="636" spans="1:10" x14ac:dyDescent="0.15">
      <c r="A636" s="1">
        <v>28</v>
      </c>
      <c r="B636" s="1" t="s">
        <v>152</v>
      </c>
      <c r="C636" s="1">
        <v>12</v>
      </c>
      <c r="D636" s="1" t="s">
        <v>24</v>
      </c>
      <c r="E636" s="2">
        <v>110122.04444637179</v>
      </c>
      <c r="F636" s="2">
        <v>306828.04491253191</v>
      </c>
      <c r="G636" s="2">
        <v>709325.65990550071</v>
      </c>
      <c r="H636" s="2">
        <v>1070977.9240469236</v>
      </c>
      <c r="I636" s="2">
        <v>583564.6673152874</v>
      </c>
      <c r="J636" s="2">
        <v>502999.89290251915</v>
      </c>
    </row>
    <row r="637" spans="1:10" x14ac:dyDescent="0.15">
      <c r="A637" s="1">
        <v>28</v>
      </c>
      <c r="B637" s="1" t="s">
        <v>152</v>
      </c>
      <c r="C637" s="1">
        <v>13</v>
      </c>
      <c r="D637" s="1" t="s">
        <v>25</v>
      </c>
      <c r="E637" s="2">
        <v>108144.02188048493</v>
      </c>
      <c r="F637" s="2">
        <v>218531.99991034431</v>
      </c>
      <c r="G637" s="2">
        <v>273648.2221065936</v>
      </c>
      <c r="H637" s="2">
        <v>227037.51496463112</v>
      </c>
      <c r="I637" s="2">
        <v>418526.96640043118</v>
      </c>
      <c r="J637" s="2">
        <v>273707.10448636895</v>
      </c>
    </row>
    <row r="638" spans="1:10" x14ac:dyDescent="0.15">
      <c r="A638" s="1">
        <v>28</v>
      </c>
      <c r="B638" s="1" t="s">
        <v>152</v>
      </c>
      <c r="C638" s="1">
        <v>14</v>
      </c>
      <c r="D638" s="1" t="s">
        <v>26</v>
      </c>
      <c r="E638" s="2">
        <v>6816.8410161570591</v>
      </c>
      <c r="F638" s="2">
        <v>28250.57996696492</v>
      </c>
      <c r="G638" s="2">
        <v>48292.643586597136</v>
      </c>
      <c r="H638" s="2">
        <v>25502.360642489199</v>
      </c>
      <c r="I638" s="2">
        <v>28648.009218915042</v>
      </c>
      <c r="J638" s="2">
        <v>27676.259273448504</v>
      </c>
    </row>
    <row r="639" spans="1:10" x14ac:dyDescent="0.15">
      <c r="A639" s="1">
        <v>28</v>
      </c>
      <c r="B639" s="1" t="s">
        <v>152</v>
      </c>
      <c r="C639" s="1">
        <v>15</v>
      </c>
      <c r="D639" s="1" t="s">
        <v>27</v>
      </c>
      <c r="E639" s="2">
        <v>127744.52282806837</v>
      </c>
      <c r="F639" s="2">
        <v>328610.21098106552</v>
      </c>
      <c r="G639" s="2">
        <v>557234.47277182073</v>
      </c>
      <c r="H639" s="2">
        <v>430258.24595841725</v>
      </c>
      <c r="I639" s="2">
        <v>350090.3901438553</v>
      </c>
      <c r="J639" s="2">
        <v>286222.79342798202</v>
      </c>
    </row>
    <row r="640" spans="1:10" x14ac:dyDescent="0.15">
      <c r="A640" s="1">
        <v>28</v>
      </c>
      <c r="B640" s="1" t="s">
        <v>151</v>
      </c>
      <c r="C640" s="1">
        <v>16</v>
      </c>
      <c r="D640" s="1" t="s">
        <v>10</v>
      </c>
      <c r="E640" s="2">
        <v>174655.81492693504</v>
      </c>
      <c r="F640" s="2">
        <v>709137.23038910097</v>
      </c>
      <c r="G640" s="2">
        <v>1670536.429770886</v>
      </c>
      <c r="H640" s="2">
        <v>1467624.0499157992</v>
      </c>
      <c r="I640" s="2">
        <v>1055152.0785742654</v>
      </c>
      <c r="J640" s="2">
        <v>925266.38501530874</v>
      </c>
    </row>
    <row r="641" spans="1:10" x14ac:dyDescent="0.15">
      <c r="A641" s="1">
        <v>28</v>
      </c>
      <c r="B641" s="1" t="s">
        <v>151</v>
      </c>
      <c r="C641" s="1">
        <v>17</v>
      </c>
      <c r="D641" s="1" t="s">
        <v>11</v>
      </c>
      <c r="E641" s="2">
        <v>79535.43478769534</v>
      </c>
      <c r="F641" s="2">
        <v>257980.59070776723</v>
      </c>
      <c r="G641" s="2">
        <v>467945.73363427969</v>
      </c>
      <c r="H641" s="2">
        <v>568288.01303432882</v>
      </c>
      <c r="I641" s="2">
        <v>375403.46963209694</v>
      </c>
      <c r="J641" s="2">
        <v>466013.64494478615</v>
      </c>
    </row>
    <row r="642" spans="1:10" x14ac:dyDescent="0.15">
      <c r="A642" s="1">
        <v>28</v>
      </c>
      <c r="B642" s="1" t="s">
        <v>151</v>
      </c>
      <c r="C642" s="1">
        <v>18</v>
      </c>
      <c r="D642" s="1" t="s">
        <v>12</v>
      </c>
      <c r="E642" s="2">
        <v>407124.85185269761</v>
      </c>
      <c r="F642" s="2">
        <v>1233433.124594755</v>
      </c>
      <c r="G642" s="2">
        <v>2191101.353582466</v>
      </c>
      <c r="H642" s="2">
        <v>2012815.575981861</v>
      </c>
      <c r="I642" s="2">
        <v>1875557.0158592456</v>
      </c>
      <c r="J642" s="2">
        <v>1541140.3260358118</v>
      </c>
    </row>
    <row r="643" spans="1:10" x14ac:dyDescent="0.15">
      <c r="A643" s="1">
        <v>28</v>
      </c>
      <c r="B643" s="1" t="s">
        <v>151</v>
      </c>
      <c r="C643" s="1">
        <v>19</v>
      </c>
      <c r="D643" s="1" t="s">
        <v>13</v>
      </c>
      <c r="E643" s="2">
        <v>115636.1043207019</v>
      </c>
      <c r="F643" s="2">
        <v>437885.12101418193</v>
      </c>
      <c r="G643" s="2">
        <v>789431.13921931968</v>
      </c>
      <c r="H643" s="2">
        <v>811328.97449144104</v>
      </c>
      <c r="I643" s="2">
        <v>790575.04907440988</v>
      </c>
      <c r="J643" s="2">
        <v>731059.02674719109</v>
      </c>
    </row>
    <row r="644" spans="1:10" x14ac:dyDescent="0.15">
      <c r="A644" s="1">
        <v>28</v>
      </c>
      <c r="B644" s="1" t="s">
        <v>151</v>
      </c>
      <c r="C644" s="1">
        <v>20</v>
      </c>
      <c r="D644" s="1" t="s">
        <v>14</v>
      </c>
      <c r="E644" s="2">
        <v>44923.088266924075</v>
      </c>
      <c r="F644" s="2">
        <v>227998.3998953549</v>
      </c>
      <c r="G644" s="2">
        <v>386604.21593084582</v>
      </c>
      <c r="H644" s="2">
        <v>306723.54120746383</v>
      </c>
      <c r="I644" s="2">
        <v>271954.7007360342</v>
      </c>
      <c r="J644" s="2">
        <v>287680.84577135724</v>
      </c>
    </row>
    <row r="645" spans="1:10" x14ac:dyDescent="0.15">
      <c r="A645" s="1">
        <v>28</v>
      </c>
      <c r="B645" s="1" t="s">
        <v>151</v>
      </c>
      <c r="C645" s="1">
        <v>21</v>
      </c>
      <c r="D645" s="1" t="s">
        <v>15</v>
      </c>
      <c r="E645" s="2">
        <v>340147.41380039119</v>
      </c>
      <c r="F645" s="2">
        <v>842774.39422194054</v>
      </c>
      <c r="G645" s="2">
        <v>1328796.2396608274</v>
      </c>
      <c r="H645" s="2">
        <v>1316298.7119298798</v>
      </c>
      <c r="I645" s="2">
        <v>1304321.3105916486</v>
      </c>
      <c r="J645" s="2">
        <v>1207243.3641864406</v>
      </c>
    </row>
    <row r="646" spans="1:10" x14ac:dyDescent="0.15">
      <c r="A646" s="1">
        <v>28</v>
      </c>
      <c r="B646" s="1" t="s">
        <v>150</v>
      </c>
      <c r="C646" s="1">
        <v>22</v>
      </c>
      <c r="D646" s="1" t="s">
        <v>7</v>
      </c>
      <c r="E646" s="2">
        <v>393724.98647342017</v>
      </c>
      <c r="F646" s="2">
        <v>1543781.2707613374</v>
      </c>
      <c r="G646" s="2">
        <v>2665372.5025990675</v>
      </c>
      <c r="H646" s="2">
        <v>3712900.1955015417</v>
      </c>
      <c r="I646" s="2">
        <v>4251043.9440640844</v>
      </c>
      <c r="J646" s="2">
        <v>4276712.7540907077</v>
      </c>
    </row>
    <row r="647" spans="1:10" x14ac:dyDescent="0.15">
      <c r="A647" s="1">
        <v>28</v>
      </c>
      <c r="B647" s="1" t="s">
        <v>150</v>
      </c>
      <c r="C647" s="1">
        <v>23</v>
      </c>
      <c r="D647" s="1" t="s">
        <v>28</v>
      </c>
      <c r="E647" s="2">
        <v>172302.62688096822</v>
      </c>
      <c r="F647" s="2">
        <v>822788.90998336812</v>
      </c>
      <c r="G647" s="2">
        <v>1324583.388688968</v>
      </c>
      <c r="H647" s="2">
        <v>1770016.9199461096</v>
      </c>
      <c r="I647" s="2">
        <v>1774852.5652721317</v>
      </c>
      <c r="J647" s="2">
        <v>1727029.5114341665</v>
      </c>
    </row>
    <row r="648" spans="1:10" x14ac:dyDescent="0.15">
      <c r="A648" s="1">
        <v>29</v>
      </c>
      <c r="B648" s="1" t="s">
        <v>154</v>
      </c>
      <c r="C648" s="1">
        <v>1</v>
      </c>
      <c r="D648" s="1" t="s">
        <v>8</v>
      </c>
      <c r="E648" s="2">
        <v>40728.19519619309</v>
      </c>
      <c r="F648" s="2">
        <v>70776.439573768395</v>
      </c>
      <c r="G648" s="2">
        <v>67678.320194141401</v>
      </c>
      <c r="H648" s="2">
        <v>49844.40581726774</v>
      </c>
      <c r="I648" s="2">
        <v>36864.912190758871</v>
      </c>
      <c r="J648" s="2">
        <v>34762.847811656124</v>
      </c>
    </row>
    <row r="649" spans="1:10" x14ac:dyDescent="0.15">
      <c r="A649" s="1">
        <v>29</v>
      </c>
      <c r="B649" s="1" t="s">
        <v>154</v>
      </c>
      <c r="C649" s="1">
        <v>2</v>
      </c>
      <c r="D649" s="1" t="s">
        <v>9</v>
      </c>
      <c r="E649" s="2">
        <v>268.77576965964596</v>
      </c>
      <c r="F649" s="2">
        <v>367.38820963297661</v>
      </c>
      <c r="G649" s="2">
        <v>1164.8860766894115</v>
      </c>
      <c r="H649" s="2">
        <v>688.17231123444617</v>
      </c>
      <c r="I649" s="2">
        <v>186.76187312950904</v>
      </c>
      <c r="J649" s="2">
        <v>162.31819187620263</v>
      </c>
    </row>
    <row r="650" spans="1:10" x14ac:dyDescent="0.15">
      <c r="A650" s="1">
        <v>29</v>
      </c>
      <c r="B650" s="1" t="s">
        <v>155</v>
      </c>
      <c r="C650" s="1">
        <v>3</v>
      </c>
      <c r="D650" s="1" t="s">
        <v>16</v>
      </c>
      <c r="E650" s="2">
        <v>19067.605382401125</v>
      </c>
      <c r="F650" s="2">
        <v>61080.010973474768</v>
      </c>
      <c r="G650" s="2">
        <v>99002.684212756678</v>
      </c>
      <c r="H650" s="2">
        <v>110967.72943449685</v>
      </c>
      <c r="I650" s="2">
        <v>106195.67281550587</v>
      </c>
      <c r="J650" s="2">
        <v>97688.965287716346</v>
      </c>
    </row>
    <row r="651" spans="1:10" x14ac:dyDescent="0.15">
      <c r="A651" s="1">
        <v>29</v>
      </c>
      <c r="B651" s="1" t="s">
        <v>155</v>
      </c>
      <c r="C651" s="1">
        <v>4</v>
      </c>
      <c r="D651" s="1" t="s">
        <v>17</v>
      </c>
      <c r="E651" s="2">
        <v>32004.909059838534</v>
      </c>
      <c r="F651" s="2">
        <v>68206.356996830509</v>
      </c>
      <c r="G651" s="2">
        <v>98488.172036764969</v>
      </c>
      <c r="H651" s="2">
        <v>48846.005455829763</v>
      </c>
      <c r="I651" s="2">
        <v>24980.077366089135</v>
      </c>
      <c r="J651" s="2">
        <v>20911.440359483517</v>
      </c>
    </row>
    <row r="652" spans="1:10" x14ac:dyDescent="0.15">
      <c r="A652" s="1">
        <v>29</v>
      </c>
      <c r="B652" s="1" t="s">
        <v>155</v>
      </c>
      <c r="C652" s="1">
        <v>5</v>
      </c>
      <c r="D652" s="1" t="s">
        <v>18</v>
      </c>
      <c r="E652" s="2">
        <v>1571.9173780084684</v>
      </c>
      <c r="F652" s="2">
        <v>9921.593617745857</v>
      </c>
      <c r="G652" s="2">
        <v>16708.915003604408</v>
      </c>
      <c r="H652" s="2">
        <v>19209.357192366268</v>
      </c>
      <c r="I652" s="2">
        <v>17640.137974298224</v>
      </c>
      <c r="J652" s="2">
        <v>13443.139353546538</v>
      </c>
    </row>
    <row r="653" spans="1:10" x14ac:dyDescent="0.15">
      <c r="A653" s="1">
        <v>29</v>
      </c>
      <c r="B653" s="1" t="s">
        <v>155</v>
      </c>
      <c r="C653" s="1">
        <v>6</v>
      </c>
      <c r="D653" s="1" t="s">
        <v>2</v>
      </c>
      <c r="E653" s="2">
        <v>4967.3227028434849</v>
      </c>
      <c r="F653" s="2">
        <v>10486.720707699678</v>
      </c>
      <c r="G653" s="2">
        <v>16040.182319520916</v>
      </c>
      <c r="H653" s="2">
        <v>16004.426506941585</v>
      </c>
      <c r="I653" s="2">
        <v>13337.574193232716</v>
      </c>
      <c r="J653" s="2">
        <v>14203.587638154539</v>
      </c>
    </row>
    <row r="654" spans="1:10" x14ac:dyDescent="0.15">
      <c r="A654" s="1">
        <v>29</v>
      </c>
      <c r="B654" s="1" t="s">
        <v>155</v>
      </c>
      <c r="C654" s="1">
        <v>7</v>
      </c>
      <c r="D654" s="1" t="s">
        <v>19</v>
      </c>
      <c r="E654" s="2">
        <v>1538.9071724542359</v>
      </c>
      <c r="F654" s="2">
        <v>2149.3780984836194</v>
      </c>
      <c r="G654" s="2">
        <v>791.68208062583244</v>
      </c>
      <c r="H654" s="2">
        <v>3704.4907210608503</v>
      </c>
      <c r="I654" s="2">
        <v>3446.2237442630631</v>
      </c>
      <c r="J654" s="2">
        <v>7504.8082082048531</v>
      </c>
    </row>
    <row r="655" spans="1:10" x14ac:dyDescent="0.15">
      <c r="A655" s="1">
        <v>29</v>
      </c>
      <c r="B655" s="1" t="s">
        <v>155</v>
      </c>
      <c r="C655" s="1">
        <v>8</v>
      </c>
      <c r="D655" s="1" t="s">
        <v>20</v>
      </c>
      <c r="E655" s="2">
        <v>2471.160469336457</v>
      </c>
      <c r="F655" s="2">
        <v>7653.7356078284811</v>
      </c>
      <c r="G655" s="2">
        <v>13664.578039152972</v>
      </c>
      <c r="H655" s="2">
        <v>12533.904157263776</v>
      </c>
      <c r="I655" s="2">
        <v>6119.3938328814165</v>
      </c>
      <c r="J655" s="2">
        <v>3912.569027791551</v>
      </c>
    </row>
    <row r="656" spans="1:10" x14ac:dyDescent="0.15">
      <c r="A656" s="1">
        <v>29</v>
      </c>
      <c r="B656" s="1" t="s">
        <v>155</v>
      </c>
      <c r="C656" s="1">
        <v>9</v>
      </c>
      <c r="D656" s="1" t="s">
        <v>21</v>
      </c>
      <c r="E656" s="2">
        <v>4287.3690392248091</v>
      </c>
      <c r="F656" s="2">
        <v>13316.388031151573</v>
      </c>
      <c r="G656" s="2">
        <v>27313.785489804726</v>
      </c>
      <c r="H656" s="2">
        <v>19544.583399675579</v>
      </c>
      <c r="I656" s="2">
        <v>22279.393343319269</v>
      </c>
      <c r="J656" s="2">
        <v>10525.446340527871</v>
      </c>
    </row>
    <row r="657" spans="1:10" x14ac:dyDescent="0.15">
      <c r="A657" s="1">
        <v>29</v>
      </c>
      <c r="B657" s="1" t="s">
        <v>155</v>
      </c>
      <c r="C657" s="1">
        <v>10</v>
      </c>
      <c r="D657" s="1" t="s">
        <v>22</v>
      </c>
      <c r="E657" s="2">
        <v>18963.45001277074</v>
      </c>
      <c r="F657" s="2">
        <v>32465.517364371728</v>
      </c>
      <c r="G657" s="2">
        <v>54717.931178496532</v>
      </c>
      <c r="H657" s="2">
        <v>60643.363383528755</v>
      </c>
      <c r="I657" s="2">
        <v>33180.842709419201</v>
      </c>
      <c r="J657" s="2">
        <v>25267.429629841012</v>
      </c>
    </row>
    <row r="658" spans="1:10" x14ac:dyDescent="0.15">
      <c r="A658" s="1">
        <v>29</v>
      </c>
      <c r="B658" s="1" t="s">
        <v>155</v>
      </c>
      <c r="C658" s="1">
        <v>11</v>
      </c>
      <c r="D658" s="1" t="s">
        <v>23</v>
      </c>
      <c r="E658" s="2">
        <v>21178.177888805563</v>
      </c>
      <c r="F658" s="2">
        <v>62879.577047923602</v>
      </c>
      <c r="G658" s="2">
        <v>151094.48622679937</v>
      </c>
      <c r="H658" s="2">
        <v>94900.158965897615</v>
      </c>
      <c r="I658" s="2">
        <v>130664.36329781015</v>
      </c>
      <c r="J658" s="2">
        <v>69611.484477490099</v>
      </c>
    </row>
    <row r="659" spans="1:10" x14ac:dyDescent="0.15">
      <c r="A659" s="1">
        <v>29</v>
      </c>
      <c r="B659" s="1" t="s">
        <v>156</v>
      </c>
      <c r="C659" s="1">
        <v>12</v>
      </c>
      <c r="D659" s="1" t="s">
        <v>24</v>
      </c>
      <c r="E659" s="2">
        <v>13667.815862602542</v>
      </c>
      <c r="F659" s="2">
        <v>47982.737136794189</v>
      </c>
      <c r="G659" s="2">
        <v>175491.21584218685</v>
      </c>
      <c r="H659" s="2">
        <v>200376.71995470344</v>
      </c>
      <c r="I659" s="2">
        <v>48788.041863789345</v>
      </c>
      <c r="J659" s="2">
        <v>25095.46646904837</v>
      </c>
    </row>
    <row r="660" spans="1:10" x14ac:dyDescent="0.15">
      <c r="A660" s="1">
        <v>29</v>
      </c>
      <c r="B660" s="1" t="s">
        <v>155</v>
      </c>
      <c r="C660" s="1">
        <v>13</v>
      </c>
      <c r="D660" s="1" t="s">
        <v>25</v>
      </c>
      <c r="E660" s="2">
        <v>183.05488077293853</v>
      </c>
      <c r="F660" s="2">
        <v>7126.3900301152134</v>
      </c>
      <c r="G660" s="2">
        <v>30795.400617954609</v>
      </c>
      <c r="H660" s="2">
        <v>24169.5197242797</v>
      </c>
      <c r="I660" s="2">
        <v>60028.49757782196</v>
      </c>
      <c r="J660" s="2">
        <v>27365.837211495531</v>
      </c>
    </row>
    <row r="661" spans="1:10" x14ac:dyDescent="0.15">
      <c r="A661" s="1">
        <v>29</v>
      </c>
      <c r="B661" s="1" t="s">
        <v>155</v>
      </c>
      <c r="C661" s="1">
        <v>14</v>
      </c>
      <c r="D661" s="1" t="s">
        <v>26</v>
      </c>
      <c r="E661" s="2">
        <v>84.058136842941437</v>
      </c>
      <c r="F661" s="2">
        <v>632.09867400350038</v>
      </c>
      <c r="G661" s="2">
        <v>760.45225354174897</v>
      </c>
      <c r="H661" s="2">
        <v>1501.0992761531134</v>
      </c>
      <c r="I661" s="2">
        <v>1491.2073458172772</v>
      </c>
      <c r="J661" s="2">
        <v>969.80941016107454</v>
      </c>
    </row>
    <row r="662" spans="1:10" x14ac:dyDescent="0.15">
      <c r="A662" s="1">
        <v>29</v>
      </c>
      <c r="B662" s="1" t="s">
        <v>155</v>
      </c>
      <c r="C662" s="1">
        <v>15</v>
      </c>
      <c r="D662" s="1" t="s">
        <v>27</v>
      </c>
      <c r="E662" s="2">
        <v>34704.167686075583</v>
      </c>
      <c r="F662" s="2">
        <v>107033.89173279819</v>
      </c>
      <c r="G662" s="2">
        <v>215943.53511624009</v>
      </c>
      <c r="H662" s="2">
        <v>166955.73139263268</v>
      </c>
      <c r="I662" s="2">
        <v>118785.54050241801</v>
      </c>
      <c r="J662" s="2">
        <v>102459.81387515491</v>
      </c>
    </row>
    <row r="663" spans="1:10" x14ac:dyDescent="0.15">
      <c r="A663" s="1">
        <v>29</v>
      </c>
      <c r="B663" s="1" t="s">
        <v>157</v>
      </c>
      <c r="C663" s="1">
        <v>16</v>
      </c>
      <c r="D663" s="1" t="s">
        <v>10</v>
      </c>
      <c r="E663" s="2">
        <v>53819.367099777439</v>
      </c>
      <c r="F663" s="2">
        <v>197475.88007149639</v>
      </c>
      <c r="G663" s="2">
        <v>385945.77625553444</v>
      </c>
      <c r="H663" s="2">
        <v>318162.04417372751</v>
      </c>
      <c r="I663" s="2">
        <v>209862.3544005038</v>
      </c>
      <c r="J663" s="2">
        <v>178231.73370726316</v>
      </c>
    </row>
    <row r="664" spans="1:10" x14ac:dyDescent="0.15">
      <c r="A664" s="1">
        <v>29</v>
      </c>
      <c r="B664" s="1" t="s">
        <v>157</v>
      </c>
      <c r="C664" s="1">
        <v>17</v>
      </c>
      <c r="D664" s="1" t="s">
        <v>11</v>
      </c>
      <c r="E664" s="2">
        <v>7210.5848017223552</v>
      </c>
      <c r="F664" s="2">
        <v>44982.583864490211</v>
      </c>
      <c r="G664" s="2">
        <v>71585.543265163637</v>
      </c>
      <c r="H664" s="2">
        <v>102384.25585897989</v>
      </c>
      <c r="I664" s="2">
        <v>68978.487999609031</v>
      </c>
      <c r="J664" s="2">
        <v>79552.810931912711</v>
      </c>
    </row>
    <row r="665" spans="1:10" x14ac:dyDescent="0.15">
      <c r="A665" s="1">
        <v>29</v>
      </c>
      <c r="B665" s="1" t="s">
        <v>154</v>
      </c>
      <c r="C665" s="1">
        <v>18</v>
      </c>
      <c r="D665" s="1" t="s">
        <v>12</v>
      </c>
      <c r="E665" s="2">
        <v>47871.602702076358</v>
      </c>
      <c r="F665" s="2">
        <v>126128.09488051225</v>
      </c>
      <c r="G665" s="2">
        <v>278255.18766184273</v>
      </c>
      <c r="H665" s="2">
        <v>318543.50637650979</v>
      </c>
      <c r="I665" s="2">
        <v>308728.86697689787</v>
      </c>
      <c r="J665" s="2">
        <v>275734.44457046624</v>
      </c>
    </row>
    <row r="666" spans="1:10" x14ac:dyDescent="0.15">
      <c r="A666" s="1">
        <v>29</v>
      </c>
      <c r="B666" s="1" t="s">
        <v>154</v>
      </c>
      <c r="C666" s="1">
        <v>19</v>
      </c>
      <c r="D666" s="1" t="s">
        <v>13</v>
      </c>
      <c r="E666" s="2">
        <v>17768.258197765128</v>
      </c>
      <c r="F666" s="2">
        <v>72257.354659233621</v>
      </c>
      <c r="G666" s="2">
        <v>155129.57558287182</v>
      </c>
      <c r="H666" s="2">
        <v>197948.66853388888</v>
      </c>
      <c r="I666" s="2">
        <v>179859.77053413764</v>
      </c>
      <c r="J666" s="2">
        <v>160714.21240508513</v>
      </c>
    </row>
    <row r="667" spans="1:10" x14ac:dyDescent="0.15">
      <c r="A667" s="1">
        <v>29</v>
      </c>
      <c r="B667" s="1" t="s">
        <v>158</v>
      </c>
      <c r="C667" s="1">
        <v>20</v>
      </c>
      <c r="D667" s="1" t="s">
        <v>14</v>
      </c>
      <c r="E667" s="2">
        <v>13253.628670002297</v>
      </c>
      <c r="F667" s="2">
        <v>46550.287533415583</v>
      </c>
      <c r="G667" s="2">
        <v>97086.283649879508</v>
      </c>
      <c r="H667" s="2">
        <v>82736.975440584356</v>
      </c>
      <c r="I667" s="2">
        <v>74984.682569419063</v>
      </c>
      <c r="J667" s="2">
        <v>80719.235290226221</v>
      </c>
    </row>
    <row r="668" spans="1:10" x14ac:dyDescent="0.15">
      <c r="A668" s="1">
        <v>29</v>
      </c>
      <c r="B668" s="1" t="s">
        <v>154</v>
      </c>
      <c r="C668" s="1">
        <v>21</v>
      </c>
      <c r="D668" s="1" t="s">
        <v>15</v>
      </c>
      <c r="E668" s="2">
        <v>26453.12086842061</v>
      </c>
      <c r="F668" s="2">
        <v>89563.321649120146</v>
      </c>
      <c r="G668" s="2">
        <v>173195.51384005902</v>
      </c>
      <c r="H668" s="2">
        <v>225408.55474435873</v>
      </c>
      <c r="I668" s="2">
        <v>226537.47180158395</v>
      </c>
      <c r="J668" s="2">
        <v>216728.31565660989</v>
      </c>
    </row>
    <row r="669" spans="1:10" x14ac:dyDescent="0.15">
      <c r="A669" s="1">
        <v>29</v>
      </c>
      <c r="B669" s="1" t="s">
        <v>153</v>
      </c>
      <c r="C669" s="1">
        <v>22</v>
      </c>
      <c r="D669" s="1" t="s">
        <v>7</v>
      </c>
      <c r="E669" s="2">
        <v>62461.141405462797</v>
      </c>
      <c r="F669" s="2">
        <v>255914.45553818822</v>
      </c>
      <c r="G669" s="2">
        <v>498731.38502178813</v>
      </c>
      <c r="H669" s="2">
        <v>734988.28757841524</v>
      </c>
      <c r="I669" s="2">
        <v>880225.61559779476</v>
      </c>
      <c r="J669" s="2">
        <v>876974.29649347928</v>
      </c>
    </row>
    <row r="670" spans="1:10" x14ac:dyDescent="0.15">
      <c r="A670" s="1">
        <v>29</v>
      </c>
      <c r="B670" s="1" t="s">
        <v>153</v>
      </c>
      <c r="C670" s="1">
        <v>23</v>
      </c>
      <c r="D670" s="1" t="s">
        <v>28</v>
      </c>
      <c r="E670" s="2">
        <v>35189.68203195282</v>
      </c>
      <c r="F670" s="2">
        <v>186398.89323791093</v>
      </c>
      <c r="G670" s="2">
        <v>332986.42184483906</v>
      </c>
      <c r="H670" s="2">
        <v>477643.14768795355</v>
      </c>
      <c r="I670" s="2">
        <v>505035.22514574428</v>
      </c>
      <c r="J670" s="2">
        <v>504558.20090557559</v>
      </c>
    </row>
    <row r="671" spans="1:10" x14ac:dyDescent="0.15">
      <c r="A671" s="1">
        <v>30</v>
      </c>
      <c r="B671" s="1" t="s">
        <v>160</v>
      </c>
      <c r="C671" s="1">
        <v>1</v>
      </c>
      <c r="D671" s="1" t="s">
        <v>8</v>
      </c>
      <c r="E671" s="2">
        <v>68935.078188304818</v>
      </c>
      <c r="F671" s="2">
        <v>105362.85487398373</v>
      </c>
      <c r="G671" s="2">
        <v>154598.86276848742</v>
      </c>
      <c r="H671" s="2">
        <v>129356.45681566568</v>
      </c>
      <c r="I671" s="2">
        <v>90102.532851748925</v>
      </c>
      <c r="J671" s="2">
        <v>73648.146575030987</v>
      </c>
    </row>
    <row r="672" spans="1:10" x14ac:dyDescent="0.15">
      <c r="A672" s="1">
        <v>30</v>
      </c>
      <c r="B672" s="1" t="s">
        <v>160</v>
      </c>
      <c r="C672" s="1">
        <v>2</v>
      </c>
      <c r="D672" s="1" t="s">
        <v>9</v>
      </c>
      <c r="E672" s="2">
        <v>2290.2463184919775</v>
      </c>
      <c r="F672" s="2">
        <v>4955.2595681151497</v>
      </c>
      <c r="G672" s="2">
        <v>10444.299154631568</v>
      </c>
      <c r="H672" s="2">
        <v>2939.7704273623417</v>
      </c>
      <c r="I672" s="2">
        <v>828.04513557670566</v>
      </c>
      <c r="J672" s="2">
        <v>709.71403515491556</v>
      </c>
    </row>
    <row r="673" spans="1:10" x14ac:dyDescent="0.15">
      <c r="A673" s="1">
        <v>30</v>
      </c>
      <c r="B673" s="1" t="s">
        <v>161</v>
      </c>
      <c r="C673" s="1">
        <v>3</v>
      </c>
      <c r="D673" s="1" t="s">
        <v>16</v>
      </c>
      <c r="E673" s="2">
        <v>32526.604927635508</v>
      </c>
      <c r="F673" s="2">
        <v>72328.251266242878</v>
      </c>
      <c r="G673" s="2">
        <v>108820.61301676845</v>
      </c>
      <c r="H673" s="2">
        <v>158464.38170187973</v>
      </c>
      <c r="I673" s="2">
        <v>58038.834713679578</v>
      </c>
      <c r="J673" s="2">
        <v>52558.078208356448</v>
      </c>
    </row>
    <row r="674" spans="1:10" x14ac:dyDescent="0.15">
      <c r="A674" s="1">
        <v>30</v>
      </c>
      <c r="B674" s="1" t="s">
        <v>161</v>
      </c>
      <c r="C674" s="1">
        <v>4</v>
      </c>
      <c r="D674" s="1" t="s">
        <v>17</v>
      </c>
      <c r="E674" s="2">
        <v>37953.529071389086</v>
      </c>
      <c r="F674" s="2">
        <v>64977.948114229941</v>
      </c>
      <c r="G674" s="2">
        <v>87871.075761555549</v>
      </c>
      <c r="H674" s="2">
        <v>43789.148407454355</v>
      </c>
      <c r="I674" s="2">
        <v>24687.653130669853</v>
      </c>
      <c r="J674" s="2">
        <v>23008.434399444603</v>
      </c>
    </row>
    <row r="675" spans="1:10" x14ac:dyDescent="0.15">
      <c r="A675" s="1">
        <v>30</v>
      </c>
      <c r="B675" s="1" t="s">
        <v>162</v>
      </c>
      <c r="C675" s="1">
        <v>5</v>
      </c>
      <c r="D675" s="1" t="s">
        <v>18</v>
      </c>
      <c r="E675" s="2">
        <v>3551.426333689702</v>
      </c>
      <c r="F675" s="2">
        <v>7414.7438035521391</v>
      </c>
      <c r="G675" s="2">
        <v>7876.0265365264777</v>
      </c>
      <c r="H675" s="2">
        <v>8488.3053754235898</v>
      </c>
      <c r="I675" s="2">
        <v>6334.7468222256603</v>
      </c>
      <c r="J675" s="2">
        <v>5194.8808706532091</v>
      </c>
    </row>
    <row r="676" spans="1:10" x14ac:dyDescent="0.15">
      <c r="A676" s="1">
        <v>30</v>
      </c>
      <c r="B676" s="1" t="s">
        <v>161</v>
      </c>
      <c r="C676" s="1">
        <v>6</v>
      </c>
      <c r="D676" s="1" t="s">
        <v>2</v>
      </c>
      <c r="E676" s="2">
        <v>12701.000685279832</v>
      </c>
      <c r="F676" s="2">
        <v>42365.543983124095</v>
      </c>
      <c r="G676" s="2">
        <v>110860.55846139489</v>
      </c>
      <c r="H676" s="2">
        <v>131862.90996994814</v>
      </c>
      <c r="I676" s="2">
        <v>66240.780298667189</v>
      </c>
      <c r="J676" s="2">
        <v>74627.611741513654</v>
      </c>
    </row>
    <row r="677" spans="1:10" x14ac:dyDescent="0.15">
      <c r="A677" s="1">
        <v>30</v>
      </c>
      <c r="B677" s="1" t="s">
        <v>161</v>
      </c>
      <c r="C677" s="1">
        <v>7</v>
      </c>
      <c r="D677" s="1" t="s">
        <v>19</v>
      </c>
      <c r="E677" s="2">
        <v>164869.34202621476</v>
      </c>
      <c r="F677" s="2">
        <v>206743.42240877825</v>
      </c>
      <c r="G677" s="2">
        <v>98164.677276845934</v>
      </c>
      <c r="H677" s="2">
        <v>271168.22684955812</v>
      </c>
      <c r="I677" s="2">
        <v>318219.31495683675</v>
      </c>
      <c r="J677" s="2">
        <v>170685.95728687494</v>
      </c>
    </row>
    <row r="678" spans="1:10" x14ac:dyDescent="0.15">
      <c r="A678" s="1">
        <v>30</v>
      </c>
      <c r="B678" s="1" t="s">
        <v>161</v>
      </c>
      <c r="C678" s="1">
        <v>8</v>
      </c>
      <c r="D678" s="1" t="s">
        <v>20</v>
      </c>
      <c r="E678" s="2">
        <v>2830.4283491782257</v>
      </c>
      <c r="F678" s="2">
        <v>12320.309209915235</v>
      </c>
      <c r="G678" s="2">
        <v>16677.607743304488</v>
      </c>
      <c r="H678" s="2">
        <v>15378.654420681298</v>
      </c>
      <c r="I678" s="2">
        <v>9153.3120528753971</v>
      </c>
      <c r="J678" s="2">
        <v>7043.5221899226781</v>
      </c>
    </row>
    <row r="679" spans="1:10" x14ac:dyDescent="0.15">
      <c r="A679" s="1">
        <v>30</v>
      </c>
      <c r="B679" s="1" t="s">
        <v>161</v>
      </c>
      <c r="C679" s="1">
        <v>9</v>
      </c>
      <c r="D679" s="1" t="s">
        <v>21</v>
      </c>
      <c r="E679" s="2">
        <v>115130.94515745986</v>
      </c>
      <c r="F679" s="2">
        <v>245298.75290078617</v>
      </c>
      <c r="G679" s="2">
        <v>127894.85024771215</v>
      </c>
      <c r="H679" s="2">
        <v>129747.5220657469</v>
      </c>
      <c r="I679" s="2">
        <v>237337.05125102511</v>
      </c>
      <c r="J679" s="2">
        <v>169017.4704206943</v>
      </c>
    </row>
    <row r="680" spans="1:10" x14ac:dyDescent="0.15">
      <c r="A680" s="1">
        <v>30</v>
      </c>
      <c r="B680" s="1" t="s">
        <v>161</v>
      </c>
      <c r="C680" s="1">
        <v>10</v>
      </c>
      <c r="D680" s="1" t="s">
        <v>22</v>
      </c>
      <c r="E680" s="2">
        <v>4000.0443605634509</v>
      </c>
      <c r="F680" s="2">
        <v>10835.00892787327</v>
      </c>
      <c r="G680" s="2">
        <v>25541.301389012951</v>
      </c>
      <c r="H680" s="2">
        <v>41281.102420106319</v>
      </c>
      <c r="I680" s="2">
        <v>32230.204916988358</v>
      </c>
      <c r="J680" s="2">
        <v>36649.346244698936</v>
      </c>
    </row>
    <row r="681" spans="1:10" x14ac:dyDescent="0.15">
      <c r="A681" s="1">
        <v>30</v>
      </c>
      <c r="B681" s="1" t="s">
        <v>161</v>
      </c>
      <c r="C681" s="1">
        <v>11</v>
      </c>
      <c r="D681" s="1" t="s">
        <v>23</v>
      </c>
      <c r="E681" s="2">
        <v>9470.0276825475703</v>
      </c>
      <c r="F681" s="2">
        <v>22905.600215875515</v>
      </c>
      <c r="G681" s="2">
        <v>77106.809377576326</v>
      </c>
      <c r="H681" s="2">
        <v>95910.168157668028</v>
      </c>
      <c r="I681" s="2">
        <v>188844.16710863917</v>
      </c>
      <c r="J681" s="2">
        <v>148917.66719610229</v>
      </c>
    </row>
    <row r="682" spans="1:10" x14ac:dyDescent="0.15">
      <c r="A682" s="1">
        <v>30</v>
      </c>
      <c r="B682" s="1" t="s">
        <v>161</v>
      </c>
      <c r="C682" s="1">
        <v>12</v>
      </c>
      <c r="D682" s="1" t="s">
        <v>24</v>
      </c>
      <c r="E682" s="2">
        <v>590.80191597670978</v>
      </c>
      <c r="F682" s="2">
        <v>1301.8577037838547</v>
      </c>
      <c r="G682" s="2">
        <v>7651.1853286796686</v>
      </c>
      <c r="H682" s="2">
        <v>17085.742338999466</v>
      </c>
      <c r="I682" s="2">
        <v>18228.26123663313</v>
      </c>
      <c r="J682" s="2">
        <v>20678.878257212622</v>
      </c>
    </row>
    <row r="683" spans="1:10" x14ac:dyDescent="0.15">
      <c r="A683" s="1">
        <v>30</v>
      </c>
      <c r="B683" s="1" t="s">
        <v>161</v>
      </c>
      <c r="C683" s="1">
        <v>13</v>
      </c>
      <c r="D683" s="1" t="s">
        <v>25</v>
      </c>
      <c r="E683" s="2">
        <v>755.21545106430483</v>
      </c>
      <c r="F683" s="2">
        <v>6352.6661860248641</v>
      </c>
      <c r="G683" s="2">
        <v>4166.7475663071382</v>
      </c>
      <c r="H683" s="2">
        <v>4231.730613445593</v>
      </c>
      <c r="I683" s="2">
        <v>10706.59958152648</v>
      </c>
      <c r="J683" s="2">
        <v>7087.2967122371774</v>
      </c>
    </row>
    <row r="684" spans="1:10" x14ac:dyDescent="0.15">
      <c r="A684" s="1">
        <v>30</v>
      </c>
      <c r="B684" s="1" t="s">
        <v>161</v>
      </c>
      <c r="C684" s="1">
        <v>14</v>
      </c>
      <c r="D684" s="1" t="s">
        <v>26</v>
      </c>
      <c r="E684" s="2">
        <v>366.6663080824581</v>
      </c>
      <c r="F684" s="2">
        <v>3561.0116040848393</v>
      </c>
      <c r="G684" s="2">
        <v>21244.263103012388</v>
      </c>
      <c r="H684" s="2">
        <v>27162.772366539903</v>
      </c>
      <c r="I684" s="2">
        <v>18313.095661016709</v>
      </c>
      <c r="J684" s="2">
        <v>7372.9277017025815</v>
      </c>
    </row>
    <row r="685" spans="1:10" x14ac:dyDescent="0.15">
      <c r="A685" s="1">
        <v>30</v>
      </c>
      <c r="B685" s="1" t="s">
        <v>161</v>
      </c>
      <c r="C685" s="1">
        <v>15</v>
      </c>
      <c r="D685" s="1" t="s">
        <v>27</v>
      </c>
      <c r="E685" s="2">
        <v>24656.039869466535</v>
      </c>
      <c r="F685" s="2">
        <v>51417.894125623767</v>
      </c>
      <c r="G685" s="2">
        <v>92723.248223950126</v>
      </c>
      <c r="H685" s="2">
        <v>72417.04114854752</v>
      </c>
      <c r="I685" s="2">
        <v>51184.6887268598</v>
      </c>
      <c r="J685" s="2">
        <v>49152.673395268946</v>
      </c>
    </row>
    <row r="686" spans="1:10" x14ac:dyDescent="0.15">
      <c r="A686" s="1">
        <v>30</v>
      </c>
      <c r="B686" s="1" t="s">
        <v>160</v>
      </c>
      <c r="C686" s="1">
        <v>16</v>
      </c>
      <c r="D686" s="1" t="s">
        <v>10</v>
      </c>
      <c r="E686" s="2">
        <v>54905.302432976525</v>
      </c>
      <c r="F686" s="2">
        <v>182722.61118481736</v>
      </c>
      <c r="G686" s="2">
        <v>315026.04659497173</v>
      </c>
      <c r="H686" s="2">
        <v>230800.23711803919</v>
      </c>
      <c r="I686" s="2">
        <v>182607.87022780572</v>
      </c>
      <c r="J686" s="2">
        <v>198530.91948041599</v>
      </c>
    </row>
    <row r="687" spans="1:10" x14ac:dyDescent="0.15">
      <c r="A687" s="1">
        <v>30</v>
      </c>
      <c r="B687" s="1" t="s">
        <v>160</v>
      </c>
      <c r="C687" s="1">
        <v>17</v>
      </c>
      <c r="D687" s="1" t="s">
        <v>11</v>
      </c>
      <c r="E687" s="2">
        <v>18396.04366610567</v>
      </c>
      <c r="F687" s="2">
        <v>53937.506752010609</v>
      </c>
      <c r="G687" s="2">
        <v>95392.251593281617</v>
      </c>
      <c r="H687" s="2">
        <v>105141.47771135798</v>
      </c>
      <c r="I687" s="2">
        <v>60034.147605245758</v>
      </c>
      <c r="J687" s="2">
        <v>72936.046732867748</v>
      </c>
    </row>
    <row r="688" spans="1:10" x14ac:dyDescent="0.15">
      <c r="A688" s="1">
        <v>30</v>
      </c>
      <c r="B688" s="1" t="s">
        <v>160</v>
      </c>
      <c r="C688" s="1">
        <v>18</v>
      </c>
      <c r="D688" s="1" t="s">
        <v>12</v>
      </c>
      <c r="E688" s="2">
        <v>45834.787290622357</v>
      </c>
      <c r="F688" s="2">
        <v>177687.67835943948</v>
      </c>
      <c r="G688" s="2">
        <v>234444.70575130542</v>
      </c>
      <c r="H688" s="2">
        <v>245138.63010397152</v>
      </c>
      <c r="I688" s="2">
        <v>215944.06993948101</v>
      </c>
      <c r="J688" s="2">
        <v>199499.12394561939</v>
      </c>
    </row>
    <row r="689" spans="1:10" x14ac:dyDescent="0.15">
      <c r="A689" s="1">
        <v>30</v>
      </c>
      <c r="B689" s="1" t="s">
        <v>160</v>
      </c>
      <c r="C689" s="1">
        <v>19</v>
      </c>
      <c r="D689" s="1" t="s">
        <v>13</v>
      </c>
      <c r="E689" s="2">
        <v>23974.769478485461</v>
      </c>
      <c r="F689" s="2">
        <v>109914.96639393545</v>
      </c>
      <c r="G689" s="2">
        <v>182007.18147133387</v>
      </c>
      <c r="H689" s="2">
        <v>160382.70631103212</v>
      </c>
      <c r="I689" s="2">
        <v>159079.04257579643</v>
      </c>
      <c r="J689" s="2">
        <v>147522.03655179348</v>
      </c>
    </row>
    <row r="690" spans="1:10" x14ac:dyDescent="0.15">
      <c r="A690" s="1">
        <v>30</v>
      </c>
      <c r="B690" s="1" t="s">
        <v>160</v>
      </c>
      <c r="C690" s="1">
        <v>20</v>
      </c>
      <c r="D690" s="1" t="s">
        <v>14</v>
      </c>
      <c r="E690" s="2">
        <v>4728.6792742518965</v>
      </c>
      <c r="F690" s="2">
        <v>35691.987256737579</v>
      </c>
      <c r="G690" s="2">
        <v>56360.13913413891</v>
      </c>
      <c r="H690" s="2">
        <v>38069.361137335982</v>
      </c>
      <c r="I690" s="2">
        <v>36809.802037553076</v>
      </c>
      <c r="J690" s="2">
        <v>38511.275398843354</v>
      </c>
    </row>
    <row r="691" spans="1:10" x14ac:dyDescent="0.15">
      <c r="A691" s="1">
        <v>30</v>
      </c>
      <c r="B691" s="1" t="s">
        <v>160</v>
      </c>
      <c r="C691" s="1">
        <v>21</v>
      </c>
      <c r="D691" s="1" t="s">
        <v>15</v>
      </c>
      <c r="E691" s="2">
        <v>57946.093821136259</v>
      </c>
      <c r="F691" s="2">
        <v>108103.23811846795</v>
      </c>
      <c r="G691" s="2">
        <v>150621.75979663778</v>
      </c>
      <c r="H691" s="2">
        <v>171787.69389747447</v>
      </c>
      <c r="I691" s="2">
        <v>203033.69461400298</v>
      </c>
      <c r="J691" s="2">
        <v>194580.39125630507</v>
      </c>
    </row>
    <row r="692" spans="1:10" x14ac:dyDescent="0.15">
      <c r="A692" s="1">
        <v>30</v>
      </c>
      <c r="B692" s="1" t="s">
        <v>159</v>
      </c>
      <c r="C692" s="1">
        <v>22</v>
      </c>
      <c r="D692" s="1" t="s">
        <v>7</v>
      </c>
      <c r="E692" s="2">
        <v>94823.375069179063</v>
      </c>
      <c r="F692" s="2">
        <v>304339.79876460275</v>
      </c>
      <c r="G692" s="2">
        <v>454410.01021270553</v>
      </c>
      <c r="H692" s="2">
        <v>637135.63562042115</v>
      </c>
      <c r="I692" s="2">
        <v>675135.92151979054</v>
      </c>
      <c r="J692" s="2">
        <v>661741.5181959878</v>
      </c>
    </row>
    <row r="693" spans="1:10" x14ac:dyDescent="0.15">
      <c r="A693" s="1">
        <v>30</v>
      </c>
      <c r="B693" s="1" t="s">
        <v>159</v>
      </c>
      <c r="C693" s="1">
        <v>23</v>
      </c>
      <c r="D693" s="1" t="s">
        <v>28</v>
      </c>
      <c r="E693" s="2">
        <v>35433.79585617382</v>
      </c>
      <c r="F693" s="2">
        <v>197096.04467023813</v>
      </c>
      <c r="G693" s="2">
        <v>300485.7398045804</v>
      </c>
      <c r="H693" s="2">
        <v>414805.1212860283</v>
      </c>
      <c r="I693" s="2">
        <v>416470.16568733437</v>
      </c>
      <c r="J693" s="2">
        <v>404547.85501774767</v>
      </c>
    </row>
    <row r="694" spans="1:10" x14ac:dyDescent="0.15">
      <c r="A694" s="1">
        <v>31</v>
      </c>
      <c r="B694" s="1" t="s">
        <v>164</v>
      </c>
      <c r="C694" s="1">
        <v>1</v>
      </c>
      <c r="D694" s="1" t="s">
        <v>8</v>
      </c>
      <c r="E694" s="2">
        <v>36295.713888081264</v>
      </c>
      <c r="F694" s="2">
        <v>81201.394646593719</v>
      </c>
      <c r="G694" s="2">
        <v>96365.216801541872</v>
      </c>
      <c r="H694" s="2">
        <v>74194.498182320094</v>
      </c>
      <c r="I694" s="2">
        <v>53079.994855232326</v>
      </c>
      <c r="J694" s="2">
        <v>49030.945404910119</v>
      </c>
    </row>
    <row r="695" spans="1:10" x14ac:dyDescent="0.15">
      <c r="A695" s="1">
        <v>31</v>
      </c>
      <c r="B695" s="1" t="s">
        <v>165</v>
      </c>
      <c r="C695" s="1">
        <v>2</v>
      </c>
      <c r="D695" s="1" t="s">
        <v>9</v>
      </c>
      <c r="E695" s="2">
        <v>1092.572213501307</v>
      </c>
      <c r="F695" s="2">
        <v>8433.3930778841859</v>
      </c>
      <c r="G695" s="2">
        <v>6402.7379809541844</v>
      </c>
      <c r="H695" s="2">
        <v>3704.5654621161279</v>
      </c>
      <c r="I695" s="2">
        <v>936.61313021496062</v>
      </c>
      <c r="J695" s="2">
        <v>831.11023561929062</v>
      </c>
    </row>
    <row r="696" spans="1:10" x14ac:dyDescent="0.15">
      <c r="A696" s="1">
        <v>31</v>
      </c>
      <c r="B696" s="1" t="s">
        <v>166</v>
      </c>
      <c r="C696" s="1">
        <v>3</v>
      </c>
      <c r="D696" s="1" t="s">
        <v>16</v>
      </c>
      <c r="E696" s="2">
        <v>40340.736192303375</v>
      </c>
      <c r="F696" s="2">
        <v>100932.96862219488</v>
      </c>
      <c r="G696" s="2">
        <v>162701.27811899694</v>
      </c>
      <c r="H696" s="2">
        <v>150435.41942232952</v>
      </c>
      <c r="I696" s="2">
        <v>122875.37204402653</v>
      </c>
      <c r="J696" s="2">
        <v>103546.95145248499</v>
      </c>
    </row>
    <row r="697" spans="1:10" x14ac:dyDescent="0.15">
      <c r="A697" s="1">
        <v>31</v>
      </c>
      <c r="B697" s="1" t="s">
        <v>166</v>
      </c>
      <c r="C697" s="1">
        <v>4</v>
      </c>
      <c r="D697" s="1" t="s">
        <v>17</v>
      </c>
      <c r="E697" s="2">
        <v>8271.2573084484175</v>
      </c>
      <c r="F697" s="2">
        <v>20569.492283032312</v>
      </c>
      <c r="G697" s="2">
        <v>34193.786803218252</v>
      </c>
      <c r="H697" s="2">
        <v>18281.758129082238</v>
      </c>
      <c r="I697" s="2">
        <v>8295.9568009557679</v>
      </c>
      <c r="J697" s="2">
        <v>6849.375966965652</v>
      </c>
    </row>
    <row r="698" spans="1:10" x14ac:dyDescent="0.15">
      <c r="A698" s="1">
        <v>31</v>
      </c>
      <c r="B698" s="1" t="s">
        <v>166</v>
      </c>
      <c r="C698" s="1">
        <v>5</v>
      </c>
      <c r="D698" s="1" t="s">
        <v>18</v>
      </c>
      <c r="E698" s="2">
        <v>7290.2629129313264</v>
      </c>
      <c r="F698" s="2">
        <v>20517.255499157356</v>
      </c>
      <c r="G698" s="2">
        <v>31434.811742427086</v>
      </c>
      <c r="H698" s="2">
        <v>20665.800909555077</v>
      </c>
      <c r="I698" s="2">
        <v>1218.9501110857345</v>
      </c>
      <c r="J698" s="2">
        <v>4207.0388171393543</v>
      </c>
    </row>
    <row r="699" spans="1:10" x14ac:dyDescent="0.15">
      <c r="A699" s="1">
        <v>31</v>
      </c>
      <c r="B699" s="1" t="s">
        <v>166</v>
      </c>
      <c r="C699" s="1">
        <v>6</v>
      </c>
      <c r="D699" s="1" t="s">
        <v>2</v>
      </c>
      <c r="E699" s="2">
        <v>10.509070699094883</v>
      </c>
      <c r="F699" s="2">
        <v>91.852233906248671</v>
      </c>
      <c r="G699" s="2">
        <v>377.08423848726983</v>
      </c>
      <c r="H699" s="2">
        <v>666.73851774233276</v>
      </c>
      <c r="I699" s="2">
        <v>426.1867910636696</v>
      </c>
      <c r="J699" s="2">
        <v>279.09952515224069</v>
      </c>
    </row>
    <row r="700" spans="1:10" x14ac:dyDescent="0.15">
      <c r="A700" s="1">
        <v>31</v>
      </c>
      <c r="B700" s="1" t="s">
        <v>166</v>
      </c>
      <c r="C700" s="1">
        <v>7</v>
      </c>
      <c r="D700" s="1" t="s">
        <v>19</v>
      </c>
      <c r="E700" s="2">
        <v>427.29790061008839</v>
      </c>
      <c r="F700" s="2">
        <v>401.39828707171699</v>
      </c>
      <c r="G700" s="2">
        <v>2340.1889427138785</v>
      </c>
      <c r="H700" s="2">
        <v>2252.8242905011384</v>
      </c>
      <c r="I700" s="2">
        <v>2467.0952979064436</v>
      </c>
      <c r="J700" s="2">
        <v>2076.6949555671849</v>
      </c>
    </row>
    <row r="701" spans="1:10" x14ac:dyDescent="0.15">
      <c r="A701" s="1">
        <v>31</v>
      </c>
      <c r="B701" s="1" t="s">
        <v>166</v>
      </c>
      <c r="C701" s="1">
        <v>8</v>
      </c>
      <c r="D701" s="1" t="s">
        <v>20</v>
      </c>
      <c r="E701" s="2">
        <v>2613.0914706406502</v>
      </c>
      <c r="F701" s="2">
        <v>6570.3620989072733</v>
      </c>
      <c r="G701" s="2">
        <v>8917.2840538440887</v>
      </c>
      <c r="H701" s="2">
        <v>9687.9924868635571</v>
      </c>
      <c r="I701" s="2">
        <v>2982.5951788864045</v>
      </c>
      <c r="J701" s="2">
        <v>1989.5491055674854</v>
      </c>
    </row>
    <row r="702" spans="1:10" x14ac:dyDescent="0.15">
      <c r="A702" s="1">
        <v>31</v>
      </c>
      <c r="B702" s="1" t="s">
        <v>166</v>
      </c>
      <c r="C702" s="1">
        <v>9</v>
      </c>
      <c r="D702" s="1" t="s">
        <v>21</v>
      </c>
      <c r="E702" s="2">
        <v>2869.0551156198758</v>
      </c>
      <c r="F702" s="2">
        <v>3496.3739221104947</v>
      </c>
      <c r="G702" s="2">
        <v>6902.6573666354898</v>
      </c>
      <c r="H702" s="2">
        <v>5070.2928768614338</v>
      </c>
      <c r="I702" s="2">
        <v>5634.1494442431367</v>
      </c>
      <c r="J702" s="2">
        <v>4880.3231058084657</v>
      </c>
    </row>
    <row r="703" spans="1:10" x14ac:dyDescent="0.15">
      <c r="A703" s="1">
        <v>31</v>
      </c>
      <c r="B703" s="1" t="s">
        <v>166</v>
      </c>
      <c r="C703" s="1">
        <v>10</v>
      </c>
      <c r="D703" s="1" t="s">
        <v>22</v>
      </c>
      <c r="E703" s="2">
        <v>4497.4263694962074</v>
      </c>
      <c r="F703" s="2">
        <v>9630.180219396545</v>
      </c>
      <c r="G703" s="2">
        <v>13052.565950773884</v>
      </c>
      <c r="H703" s="2">
        <v>10922.660618601029</v>
      </c>
      <c r="I703" s="2">
        <v>11922.016457574735</v>
      </c>
      <c r="J703" s="2">
        <v>11211.068495770189</v>
      </c>
    </row>
    <row r="704" spans="1:10" x14ac:dyDescent="0.15">
      <c r="A704" s="1">
        <v>31</v>
      </c>
      <c r="B704" s="1" t="s">
        <v>166</v>
      </c>
      <c r="C704" s="1">
        <v>11</v>
      </c>
      <c r="D704" s="1" t="s">
        <v>23</v>
      </c>
      <c r="E704" s="2">
        <v>2499.8948528474998</v>
      </c>
      <c r="F704" s="2">
        <v>7365.1049940408102</v>
      </c>
      <c r="G704" s="2">
        <v>18422.528550796196</v>
      </c>
      <c r="H704" s="2">
        <v>23483.487342853376</v>
      </c>
      <c r="I704" s="2">
        <v>14206.063558078391</v>
      </c>
      <c r="J704" s="2">
        <v>10033.768735939924</v>
      </c>
    </row>
    <row r="705" spans="1:10" x14ac:dyDescent="0.15">
      <c r="A705" s="1">
        <v>31</v>
      </c>
      <c r="B705" s="1" t="s">
        <v>166</v>
      </c>
      <c r="C705" s="1">
        <v>12</v>
      </c>
      <c r="D705" s="1" t="s">
        <v>24</v>
      </c>
      <c r="E705" s="2">
        <v>8291.4992765339248</v>
      </c>
      <c r="F705" s="2">
        <v>39757.257172005404</v>
      </c>
      <c r="G705" s="2">
        <v>130960.03493836155</v>
      </c>
      <c r="H705" s="2">
        <v>151598.08367110931</v>
      </c>
      <c r="I705" s="2">
        <v>156028.61048664906</v>
      </c>
      <c r="J705" s="2">
        <v>112707.0879295707</v>
      </c>
    </row>
    <row r="706" spans="1:10" x14ac:dyDescent="0.15">
      <c r="A706" s="1">
        <v>31</v>
      </c>
      <c r="B706" s="1" t="s">
        <v>166</v>
      </c>
      <c r="C706" s="1">
        <v>13</v>
      </c>
      <c r="D706" s="1" t="s">
        <v>25</v>
      </c>
      <c r="E706" s="2">
        <v>307.30582057858146</v>
      </c>
      <c r="F706" s="2">
        <v>1400.9001900935466</v>
      </c>
      <c r="G706" s="2">
        <v>2002.1117969558902</v>
      </c>
      <c r="H706" s="2">
        <v>3104.3073464085105</v>
      </c>
      <c r="I706" s="2">
        <v>6046.478270377128</v>
      </c>
      <c r="J706" s="2">
        <v>5275.2792055231321</v>
      </c>
    </row>
    <row r="707" spans="1:10" x14ac:dyDescent="0.15">
      <c r="A707" s="1">
        <v>31</v>
      </c>
      <c r="B707" s="1" t="s">
        <v>166</v>
      </c>
      <c r="C707" s="1">
        <v>14</v>
      </c>
      <c r="D707" s="1" t="s">
        <v>26</v>
      </c>
      <c r="E707" s="2">
        <v>96.799180483323752</v>
      </c>
      <c r="F707" s="2">
        <v>403.54923175458327</v>
      </c>
      <c r="G707" s="2">
        <v>352.674282912894</v>
      </c>
      <c r="H707" s="2">
        <v>216.70450987312577</v>
      </c>
      <c r="I707" s="2">
        <v>436.43175088517597</v>
      </c>
      <c r="J707" s="2">
        <v>480.12904019744764</v>
      </c>
    </row>
    <row r="708" spans="1:10" x14ac:dyDescent="0.15">
      <c r="A708" s="1">
        <v>31</v>
      </c>
      <c r="B708" s="1" t="s">
        <v>166</v>
      </c>
      <c r="C708" s="1">
        <v>15</v>
      </c>
      <c r="D708" s="1" t="s">
        <v>27</v>
      </c>
      <c r="E708" s="2">
        <v>7437.173574738551</v>
      </c>
      <c r="F708" s="2">
        <v>22080.922932728776</v>
      </c>
      <c r="G708" s="2">
        <v>31803.265984516704</v>
      </c>
      <c r="H708" s="2">
        <v>26854.153513810001</v>
      </c>
      <c r="I708" s="2">
        <v>20504.899258013898</v>
      </c>
      <c r="J708" s="2">
        <v>17443.835379490542</v>
      </c>
    </row>
    <row r="709" spans="1:10" x14ac:dyDescent="0.15">
      <c r="A709" s="1">
        <v>31</v>
      </c>
      <c r="B709" s="1" t="s">
        <v>165</v>
      </c>
      <c r="C709" s="1">
        <v>16</v>
      </c>
      <c r="D709" s="1" t="s">
        <v>10</v>
      </c>
      <c r="E709" s="2">
        <v>26662.234474623652</v>
      </c>
      <c r="F709" s="2">
        <v>134497.72954275287</v>
      </c>
      <c r="G709" s="2">
        <v>199092.11944749026</v>
      </c>
      <c r="H709" s="2">
        <v>214613.69174182293</v>
      </c>
      <c r="I709" s="2">
        <v>142050.32561618171</v>
      </c>
      <c r="J709" s="2">
        <v>132751.03140980474</v>
      </c>
    </row>
    <row r="710" spans="1:10" x14ac:dyDescent="0.15">
      <c r="A710" s="1">
        <v>31</v>
      </c>
      <c r="B710" s="1" t="s">
        <v>165</v>
      </c>
      <c r="C710" s="1">
        <v>17</v>
      </c>
      <c r="D710" s="1" t="s">
        <v>11</v>
      </c>
      <c r="E710" s="2">
        <v>3337.0870393959299</v>
      </c>
      <c r="F710" s="2">
        <v>17578.047951390457</v>
      </c>
      <c r="G710" s="2">
        <v>63400.271166591912</v>
      </c>
      <c r="H710" s="2">
        <v>62130.429224700143</v>
      </c>
      <c r="I710" s="2">
        <v>46110.443610327718</v>
      </c>
      <c r="J710" s="2">
        <v>53949.341575547558</v>
      </c>
    </row>
    <row r="711" spans="1:10" x14ac:dyDescent="0.15">
      <c r="A711" s="1">
        <v>31</v>
      </c>
      <c r="B711" s="1" t="s">
        <v>165</v>
      </c>
      <c r="C711" s="1">
        <v>18</v>
      </c>
      <c r="D711" s="1" t="s">
        <v>12</v>
      </c>
      <c r="E711" s="2">
        <v>35913.848878032259</v>
      </c>
      <c r="F711" s="2">
        <v>128682.70159937914</v>
      </c>
      <c r="G711" s="2">
        <v>202516.34705750796</v>
      </c>
      <c r="H711" s="2">
        <v>197166.04614355174</v>
      </c>
      <c r="I711" s="2">
        <v>148289.84067871093</v>
      </c>
      <c r="J711" s="2">
        <v>132754.64988869743</v>
      </c>
    </row>
    <row r="712" spans="1:10" x14ac:dyDescent="0.15">
      <c r="A712" s="1">
        <v>31</v>
      </c>
      <c r="B712" s="1" t="s">
        <v>165</v>
      </c>
      <c r="C712" s="1">
        <v>19</v>
      </c>
      <c r="D712" s="1" t="s">
        <v>13</v>
      </c>
      <c r="E712" s="2">
        <v>12634.277631512947</v>
      </c>
      <c r="F712" s="2">
        <v>51946.746637525932</v>
      </c>
      <c r="G712" s="2">
        <v>81103.428838131818</v>
      </c>
      <c r="H712" s="2">
        <v>88971.864396326026</v>
      </c>
      <c r="I712" s="2">
        <v>79557.983721621931</v>
      </c>
      <c r="J712" s="2">
        <v>74672.908382280089</v>
      </c>
    </row>
    <row r="713" spans="1:10" x14ac:dyDescent="0.15">
      <c r="A713" s="1">
        <v>31</v>
      </c>
      <c r="B713" s="1" t="s">
        <v>165</v>
      </c>
      <c r="C713" s="1">
        <v>20</v>
      </c>
      <c r="D713" s="1" t="s">
        <v>14</v>
      </c>
      <c r="E713" s="2">
        <v>4317.5201749831449</v>
      </c>
      <c r="F713" s="2">
        <v>19138.478998771894</v>
      </c>
      <c r="G713" s="2">
        <v>25266.768812031478</v>
      </c>
      <c r="H713" s="2">
        <v>23747.601424173299</v>
      </c>
      <c r="I713" s="2">
        <v>21555.163281882404</v>
      </c>
      <c r="J713" s="2">
        <v>22744.143046998517</v>
      </c>
    </row>
    <row r="714" spans="1:10" x14ac:dyDescent="0.15">
      <c r="A714" s="1">
        <v>31</v>
      </c>
      <c r="B714" s="1" t="s">
        <v>165</v>
      </c>
      <c r="C714" s="1">
        <v>21</v>
      </c>
      <c r="D714" s="1" t="s">
        <v>15</v>
      </c>
      <c r="E714" s="2">
        <v>18979.223011504349</v>
      </c>
      <c r="F714" s="2">
        <v>50362.140016263103</v>
      </c>
      <c r="G714" s="2">
        <v>84780.036269158329</v>
      </c>
      <c r="H714" s="2">
        <v>101141.26740707491</v>
      </c>
      <c r="I714" s="2">
        <v>101136.3707805929</v>
      </c>
      <c r="J714" s="2">
        <v>96232.030174457264</v>
      </c>
    </row>
    <row r="715" spans="1:10" x14ac:dyDescent="0.15">
      <c r="A715" s="1">
        <v>31</v>
      </c>
      <c r="B715" s="1" t="s">
        <v>163</v>
      </c>
      <c r="C715" s="1">
        <v>22</v>
      </c>
      <c r="D715" s="1" t="s">
        <v>7</v>
      </c>
      <c r="E715" s="2">
        <v>40906.271246762371</v>
      </c>
      <c r="F715" s="2">
        <v>176417.50588993114</v>
      </c>
      <c r="G715" s="2">
        <v>320423.92984972917</v>
      </c>
      <c r="H715" s="2">
        <v>431427.42045101651</v>
      </c>
      <c r="I715" s="2">
        <v>469989.15329170576</v>
      </c>
      <c r="J715" s="2">
        <v>464320.35047611204</v>
      </c>
    </row>
    <row r="716" spans="1:10" x14ac:dyDescent="0.15">
      <c r="A716" s="1">
        <v>31</v>
      </c>
      <c r="B716" s="1" t="s">
        <v>163</v>
      </c>
      <c r="C716" s="1">
        <v>23</v>
      </c>
      <c r="D716" s="1" t="s">
        <v>28</v>
      </c>
      <c r="E716" s="2">
        <v>36121.233670814254</v>
      </c>
      <c r="F716" s="2">
        <v>150596.47073432812</v>
      </c>
      <c r="G716" s="2">
        <v>235417.94446858487</v>
      </c>
      <c r="H716" s="2">
        <v>333733.55453343835</v>
      </c>
      <c r="I716" s="2">
        <v>358526.15209848032</v>
      </c>
      <c r="J716" s="2">
        <v>349334.22051237553</v>
      </c>
    </row>
    <row r="717" spans="1:10" x14ac:dyDescent="0.15">
      <c r="A717" s="1">
        <v>32</v>
      </c>
      <c r="B717" s="1" t="s">
        <v>168</v>
      </c>
      <c r="C717" s="1">
        <v>1</v>
      </c>
      <c r="D717" s="1" t="s">
        <v>8</v>
      </c>
      <c r="E717" s="2">
        <v>51079.65109671362</v>
      </c>
      <c r="F717" s="2">
        <v>95355.611425972311</v>
      </c>
      <c r="G717" s="2">
        <v>105727.54559004953</v>
      </c>
      <c r="H717" s="2">
        <v>84555.153219025393</v>
      </c>
      <c r="I717" s="2">
        <v>57642.653501967972</v>
      </c>
      <c r="J717" s="2">
        <v>53227.924699250318</v>
      </c>
    </row>
    <row r="718" spans="1:10" x14ac:dyDescent="0.15">
      <c r="A718" s="1">
        <v>32</v>
      </c>
      <c r="B718" s="1" t="s">
        <v>168</v>
      </c>
      <c r="C718" s="1">
        <v>2</v>
      </c>
      <c r="D718" s="1" t="s">
        <v>9</v>
      </c>
      <c r="E718" s="2">
        <v>5212.0689653491208</v>
      </c>
      <c r="F718" s="2">
        <v>9124.699827074317</v>
      </c>
      <c r="G718" s="2">
        <v>8470.0465694460781</v>
      </c>
      <c r="H718" s="2">
        <v>6259.2529962772996</v>
      </c>
      <c r="I718" s="2">
        <v>2793.795626731338</v>
      </c>
      <c r="J718" s="2">
        <v>2792.6262758447942</v>
      </c>
    </row>
    <row r="719" spans="1:10" x14ac:dyDescent="0.15">
      <c r="A719" s="1">
        <v>32</v>
      </c>
      <c r="B719" s="1" t="s">
        <v>169</v>
      </c>
      <c r="C719" s="1">
        <v>3</v>
      </c>
      <c r="D719" s="1" t="s">
        <v>16</v>
      </c>
      <c r="E719" s="2">
        <v>10791.182452398692</v>
      </c>
      <c r="F719" s="2">
        <v>25612.744802218298</v>
      </c>
      <c r="G719" s="2">
        <v>35646.865493249701</v>
      </c>
      <c r="H719" s="2">
        <v>40117.715481796731</v>
      </c>
      <c r="I719" s="2">
        <v>32366.89052470187</v>
      </c>
      <c r="J719" s="2">
        <v>30269.194860353313</v>
      </c>
    </row>
    <row r="720" spans="1:10" x14ac:dyDescent="0.15">
      <c r="A720" s="1">
        <v>32</v>
      </c>
      <c r="B720" s="1" t="s">
        <v>170</v>
      </c>
      <c r="C720" s="1">
        <v>4</v>
      </c>
      <c r="D720" s="1" t="s">
        <v>17</v>
      </c>
      <c r="E720" s="2">
        <v>7500.290583482144</v>
      </c>
      <c r="F720" s="2">
        <v>26801.08655379869</v>
      </c>
      <c r="G720" s="2">
        <v>44400.374204306885</v>
      </c>
      <c r="H720" s="2">
        <v>18757.358994021568</v>
      </c>
      <c r="I720" s="2">
        <v>8835.9776760323712</v>
      </c>
      <c r="J720" s="2">
        <v>7413.6100777479141</v>
      </c>
    </row>
    <row r="721" spans="1:10" x14ac:dyDescent="0.15">
      <c r="A721" s="1">
        <v>32</v>
      </c>
      <c r="B721" s="1" t="s">
        <v>169</v>
      </c>
      <c r="C721" s="1">
        <v>5</v>
      </c>
      <c r="D721" s="1" t="s">
        <v>18</v>
      </c>
      <c r="E721" s="2">
        <v>3352.5954495997653</v>
      </c>
      <c r="F721" s="2">
        <v>6584.6041445131459</v>
      </c>
      <c r="G721" s="2">
        <v>13689.06220186903</v>
      </c>
      <c r="H721" s="2">
        <v>11991.059524135229</v>
      </c>
      <c r="I721" s="2">
        <v>7758.7796538504026</v>
      </c>
      <c r="J721" s="2">
        <v>9893.8760326610372</v>
      </c>
    </row>
    <row r="722" spans="1:10" x14ac:dyDescent="0.15">
      <c r="A722" s="1">
        <v>32</v>
      </c>
      <c r="B722" s="1" t="s">
        <v>169</v>
      </c>
      <c r="C722" s="1">
        <v>6</v>
      </c>
      <c r="D722" s="1" t="s">
        <v>2</v>
      </c>
      <c r="E722" s="2">
        <v>878.21256628791991</v>
      </c>
      <c r="F722" s="2">
        <v>1989.500132330917</v>
      </c>
      <c r="G722" s="2">
        <v>2690.0914003516291</v>
      </c>
      <c r="H722" s="2">
        <v>2021.6070288046817</v>
      </c>
      <c r="I722" s="2">
        <v>5382.9283872570295</v>
      </c>
      <c r="J722" s="2">
        <v>7623.0592445357242</v>
      </c>
    </row>
    <row r="723" spans="1:10" x14ac:dyDescent="0.15">
      <c r="A723" s="1">
        <v>32</v>
      </c>
      <c r="B723" s="1" t="s">
        <v>169</v>
      </c>
      <c r="C723" s="1">
        <v>7</v>
      </c>
      <c r="D723" s="1" t="s">
        <v>19</v>
      </c>
      <c r="E723" s="2">
        <v>55.885930053685513</v>
      </c>
      <c r="F723" s="2">
        <v>129.66387543616537</v>
      </c>
      <c r="G723" s="2">
        <v>1514.4404682220679</v>
      </c>
      <c r="H723" s="2">
        <v>2762.0682816229701</v>
      </c>
      <c r="I723" s="2">
        <v>1658.2221260147214</v>
      </c>
      <c r="J723" s="2">
        <v>2222.7360942984683</v>
      </c>
    </row>
    <row r="724" spans="1:10" x14ac:dyDescent="0.15">
      <c r="A724" s="1">
        <v>32</v>
      </c>
      <c r="B724" s="1" t="s">
        <v>169</v>
      </c>
      <c r="C724" s="1">
        <v>8</v>
      </c>
      <c r="D724" s="1" t="s">
        <v>20</v>
      </c>
      <c r="E724" s="2">
        <v>4083.9358008049176</v>
      </c>
      <c r="F724" s="2">
        <v>17788.263281955125</v>
      </c>
      <c r="G724" s="2">
        <v>28513.519332374854</v>
      </c>
      <c r="H724" s="2">
        <v>28387.574033868059</v>
      </c>
      <c r="I724" s="2">
        <v>14380.997340485912</v>
      </c>
      <c r="J724" s="2">
        <v>10806.298516566774</v>
      </c>
    </row>
    <row r="725" spans="1:10" x14ac:dyDescent="0.15">
      <c r="A725" s="1">
        <v>32</v>
      </c>
      <c r="B725" s="1" t="s">
        <v>169</v>
      </c>
      <c r="C725" s="1">
        <v>9</v>
      </c>
      <c r="D725" s="1" t="s">
        <v>21</v>
      </c>
      <c r="E725" s="2">
        <v>13771.312027166163</v>
      </c>
      <c r="F725" s="2">
        <v>48035.653226554685</v>
      </c>
      <c r="G725" s="2">
        <v>79382.4708319973</v>
      </c>
      <c r="H725" s="2">
        <v>76430.307083783526</v>
      </c>
      <c r="I725" s="2">
        <v>56439.550865932571</v>
      </c>
      <c r="J725" s="2">
        <v>45565.423267549791</v>
      </c>
    </row>
    <row r="726" spans="1:10" x14ac:dyDescent="0.15">
      <c r="A726" s="1">
        <v>32</v>
      </c>
      <c r="B726" s="1" t="s">
        <v>169</v>
      </c>
      <c r="C726" s="1">
        <v>10</v>
      </c>
      <c r="D726" s="1" t="s">
        <v>22</v>
      </c>
      <c r="E726" s="2">
        <v>918.68855053739128</v>
      </c>
      <c r="F726" s="2">
        <v>4609.9565695194124</v>
      </c>
      <c r="G726" s="2">
        <v>9162.1478908837635</v>
      </c>
      <c r="H726" s="2">
        <v>17140.828500659863</v>
      </c>
      <c r="I726" s="2">
        <v>9622.378369218206</v>
      </c>
      <c r="J726" s="2">
        <v>8564.0417423934268</v>
      </c>
    </row>
    <row r="727" spans="1:10" x14ac:dyDescent="0.15">
      <c r="A727" s="1">
        <v>32</v>
      </c>
      <c r="B727" s="1" t="s">
        <v>169</v>
      </c>
      <c r="C727" s="1">
        <v>11</v>
      </c>
      <c r="D727" s="1" t="s">
        <v>23</v>
      </c>
      <c r="E727" s="2">
        <v>5553.0568360031657</v>
      </c>
      <c r="F727" s="2">
        <v>24751.805617298629</v>
      </c>
      <c r="G727" s="2">
        <v>49500.04050336418</v>
      </c>
      <c r="H727" s="2">
        <v>44404.698244458399</v>
      </c>
      <c r="I727" s="2">
        <v>44285.820734227025</v>
      </c>
      <c r="J727" s="2">
        <v>30995.988932647913</v>
      </c>
    </row>
    <row r="728" spans="1:10" x14ac:dyDescent="0.15">
      <c r="A728" s="1">
        <v>32</v>
      </c>
      <c r="B728" s="1" t="s">
        <v>169</v>
      </c>
      <c r="C728" s="1">
        <v>12</v>
      </c>
      <c r="D728" s="1" t="s">
        <v>24</v>
      </c>
      <c r="E728" s="2">
        <v>2725.8137706798552</v>
      </c>
      <c r="F728" s="2">
        <v>12804.312396842848</v>
      </c>
      <c r="G728" s="2">
        <v>46981.037361412644</v>
      </c>
      <c r="H728" s="2">
        <v>66503.715131091609</v>
      </c>
      <c r="I728" s="2">
        <v>63250.053212301376</v>
      </c>
      <c r="J728" s="2">
        <v>50830.436972284631</v>
      </c>
    </row>
    <row r="729" spans="1:10" x14ac:dyDescent="0.15">
      <c r="A729" s="1">
        <v>32</v>
      </c>
      <c r="B729" s="1" t="s">
        <v>169</v>
      </c>
      <c r="C729" s="1">
        <v>13</v>
      </c>
      <c r="D729" s="1" t="s">
        <v>25</v>
      </c>
      <c r="E729" s="2">
        <v>1836.1542058571076</v>
      </c>
      <c r="F729" s="2">
        <v>9587.8853244948023</v>
      </c>
      <c r="G729" s="2">
        <v>17883.305513062438</v>
      </c>
      <c r="H729" s="2">
        <v>15456.647364433678</v>
      </c>
      <c r="I729" s="2">
        <v>25201.563175954503</v>
      </c>
      <c r="J729" s="2">
        <v>16724.775824966855</v>
      </c>
    </row>
    <row r="730" spans="1:10" x14ac:dyDescent="0.15">
      <c r="A730" s="1">
        <v>32</v>
      </c>
      <c r="B730" s="1" t="s">
        <v>169</v>
      </c>
      <c r="C730" s="1">
        <v>14</v>
      </c>
      <c r="D730" s="1" t="s">
        <v>26</v>
      </c>
      <c r="E730" s="2">
        <v>26.026759427812038</v>
      </c>
      <c r="F730" s="2">
        <v>3047.1959328072721</v>
      </c>
      <c r="G730" s="2">
        <v>3018.2041981090433</v>
      </c>
      <c r="H730" s="2">
        <v>5141.0423792046804</v>
      </c>
      <c r="I730" s="2">
        <v>8015.6654306718801</v>
      </c>
      <c r="J730" s="2">
        <v>7328.1995232853524</v>
      </c>
    </row>
    <row r="731" spans="1:10" x14ac:dyDescent="0.15">
      <c r="A731" s="1">
        <v>32</v>
      </c>
      <c r="B731" s="1" t="s">
        <v>169</v>
      </c>
      <c r="C731" s="1">
        <v>15</v>
      </c>
      <c r="D731" s="1" t="s">
        <v>27</v>
      </c>
      <c r="E731" s="2">
        <v>10997.385601443109</v>
      </c>
      <c r="F731" s="2">
        <v>36069.145972236998</v>
      </c>
      <c r="G731" s="2">
        <v>55280.71791197214</v>
      </c>
      <c r="H731" s="2">
        <v>48563.608419228978</v>
      </c>
      <c r="I731" s="2">
        <v>29666.611366067391</v>
      </c>
      <c r="J731" s="2">
        <v>25647.373043738251</v>
      </c>
    </row>
    <row r="732" spans="1:10" x14ac:dyDescent="0.15">
      <c r="A732" s="1">
        <v>32</v>
      </c>
      <c r="B732" s="1" t="s">
        <v>168</v>
      </c>
      <c r="C732" s="1">
        <v>16</v>
      </c>
      <c r="D732" s="1" t="s">
        <v>10</v>
      </c>
      <c r="E732" s="2">
        <v>32940.792383583677</v>
      </c>
      <c r="F732" s="2">
        <v>168221.88281475243</v>
      </c>
      <c r="G732" s="2">
        <v>248704.71471400696</v>
      </c>
      <c r="H732" s="2">
        <v>313665.4787535207</v>
      </c>
      <c r="I732" s="2">
        <v>245556.47472881831</v>
      </c>
      <c r="J732" s="2">
        <v>237955.6177981548</v>
      </c>
    </row>
    <row r="733" spans="1:10" x14ac:dyDescent="0.15">
      <c r="A733" s="1">
        <v>32</v>
      </c>
      <c r="B733" s="1" t="s">
        <v>168</v>
      </c>
      <c r="C733" s="1">
        <v>17</v>
      </c>
      <c r="D733" s="1" t="s">
        <v>11</v>
      </c>
      <c r="E733" s="2">
        <v>8290.0534983684738</v>
      </c>
      <c r="F733" s="2">
        <v>28698.126539589986</v>
      </c>
      <c r="G733" s="2">
        <v>103161.16330540698</v>
      </c>
      <c r="H733" s="2">
        <v>131527.90272406471</v>
      </c>
      <c r="I733" s="2">
        <v>79402.103916130058</v>
      </c>
      <c r="J733" s="2">
        <v>104189.05362817213</v>
      </c>
    </row>
    <row r="734" spans="1:10" x14ac:dyDescent="0.15">
      <c r="A734" s="1">
        <v>32</v>
      </c>
      <c r="B734" s="1" t="s">
        <v>168</v>
      </c>
      <c r="C734" s="1">
        <v>18</v>
      </c>
      <c r="D734" s="1" t="s">
        <v>12</v>
      </c>
      <c r="E734" s="2">
        <v>23927.957298525438</v>
      </c>
      <c r="F734" s="2">
        <v>124147.52371248922</v>
      </c>
      <c r="G734" s="2">
        <v>199587.23686042157</v>
      </c>
      <c r="H734" s="2">
        <v>237903.49850976985</v>
      </c>
      <c r="I734" s="2">
        <v>190123.88149926104</v>
      </c>
      <c r="J734" s="2">
        <v>168623.94196568619</v>
      </c>
    </row>
    <row r="735" spans="1:10" x14ac:dyDescent="0.15">
      <c r="A735" s="1">
        <v>32</v>
      </c>
      <c r="B735" s="1" t="s">
        <v>168</v>
      </c>
      <c r="C735" s="1">
        <v>19</v>
      </c>
      <c r="D735" s="1" t="s">
        <v>13</v>
      </c>
      <c r="E735" s="2">
        <v>17083.486493677421</v>
      </c>
      <c r="F735" s="2">
        <v>73469.009369637657</v>
      </c>
      <c r="G735" s="2">
        <v>118314.1950215682</v>
      </c>
      <c r="H735" s="2">
        <v>97506.656296547095</v>
      </c>
      <c r="I735" s="2">
        <v>88163.995441472071</v>
      </c>
      <c r="J735" s="2">
        <v>82396.435370973457</v>
      </c>
    </row>
    <row r="736" spans="1:10" x14ac:dyDescent="0.15">
      <c r="A736" s="1">
        <v>32</v>
      </c>
      <c r="B736" s="1" t="s">
        <v>171</v>
      </c>
      <c r="C736" s="1">
        <v>20</v>
      </c>
      <c r="D736" s="1" t="s">
        <v>14</v>
      </c>
      <c r="E736" s="2">
        <v>4351.6952006057736</v>
      </c>
      <c r="F736" s="2">
        <v>22254.006982102841</v>
      </c>
      <c r="G736" s="2">
        <v>31908.087015244539</v>
      </c>
      <c r="H736" s="2">
        <v>26877.322961683818</v>
      </c>
      <c r="I736" s="2">
        <v>25626.163070020946</v>
      </c>
      <c r="J736" s="2">
        <v>27037.36868566557</v>
      </c>
    </row>
    <row r="737" spans="1:10" x14ac:dyDescent="0.15">
      <c r="A737" s="1">
        <v>32</v>
      </c>
      <c r="B737" s="1" t="s">
        <v>168</v>
      </c>
      <c r="C737" s="1">
        <v>21</v>
      </c>
      <c r="D737" s="1" t="s">
        <v>15</v>
      </c>
      <c r="E737" s="2">
        <v>23954.411474551645</v>
      </c>
      <c r="F737" s="2">
        <v>58418.972881181602</v>
      </c>
      <c r="G737" s="2">
        <v>101571.20524505341</v>
      </c>
      <c r="H737" s="2">
        <v>120837.31575240199</v>
      </c>
      <c r="I737" s="2">
        <v>117635.18473525734</v>
      </c>
      <c r="J737" s="2">
        <v>111757.93831504352</v>
      </c>
    </row>
    <row r="738" spans="1:10" x14ac:dyDescent="0.15">
      <c r="A738" s="1">
        <v>32</v>
      </c>
      <c r="B738" s="1" t="s">
        <v>167</v>
      </c>
      <c r="C738" s="1">
        <v>22</v>
      </c>
      <c r="D738" s="1" t="s">
        <v>7</v>
      </c>
      <c r="E738" s="2">
        <v>33065.33974324046</v>
      </c>
      <c r="F738" s="2">
        <v>211153.00470231191</v>
      </c>
      <c r="G738" s="2">
        <v>333562.00217647565</v>
      </c>
      <c r="H738" s="2">
        <v>506008.54798469041</v>
      </c>
      <c r="I738" s="2">
        <v>559562.62367686164</v>
      </c>
      <c r="J738" s="2">
        <v>542030.34141598793</v>
      </c>
    </row>
    <row r="739" spans="1:10" x14ac:dyDescent="0.15">
      <c r="A739" s="1">
        <v>32</v>
      </c>
      <c r="B739" s="1" t="s">
        <v>167</v>
      </c>
      <c r="C739" s="1">
        <v>23</v>
      </c>
      <c r="D739" s="1" t="s">
        <v>28</v>
      </c>
      <c r="E739" s="2">
        <v>43746.933888570173</v>
      </c>
      <c r="F739" s="2">
        <v>193330.3122526416</v>
      </c>
      <c r="G739" s="2">
        <v>302518.48712418019</v>
      </c>
      <c r="H739" s="2">
        <v>414031.72044207645</v>
      </c>
      <c r="I739" s="2">
        <v>424117.92983270896</v>
      </c>
      <c r="J739" s="2">
        <v>417814.14143294288</v>
      </c>
    </row>
    <row r="740" spans="1:10" x14ac:dyDescent="0.15">
      <c r="A740" s="1">
        <v>33</v>
      </c>
      <c r="B740" s="1" t="s">
        <v>173</v>
      </c>
      <c r="C740" s="1">
        <v>1</v>
      </c>
      <c r="D740" s="1" t="s">
        <v>8</v>
      </c>
      <c r="E740" s="2">
        <v>75988.640869408584</v>
      </c>
      <c r="F740" s="2">
        <v>144043.90980822931</v>
      </c>
      <c r="G740" s="2">
        <v>148691.60281566955</v>
      </c>
      <c r="H740" s="2">
        <v>123220.19408377291</v>
      </c>
      <c r="I740" s="2">
        <v>85622.507481999361</v>
      </c>
      <c r="J740" s="2">
        <v>79878.063215184433</v>
      </c>
    </row>
    <row r="741" spans="1:10" x14ac:dyDescent="0.15">
      <c r="A741" s="1">
        <v>33</v>
      </c>
      <c r="B741" s="1" t="s">
        <v>173</v>
      </c>
      <c r="C741" s="1">
        <v>2</v>
      </c>
      <c r="D741" s="1" t="s">
        <v>9</v>
      </c>
      <c r="E741" s="2">
        <v>18090.212407606294</v>
      </c>
      <c r="F741" s="2">
        <v>22833.004035286198</v>
      </c>
      <c r="G741" s="2">
        <v>27127.088118749747</v>
      </c>
      <c r="H741" s="2">
        <v>15350.503336836002</v>
      </c>
      <c r="I741" s="2">
        <v>4933.53528576392</v>
      </c>
      <c r="J741" s="2">
        <v>4624.5274729792791</v>
      </c>
    </row>
    <row r="742" spans="1:10" x14ac:dyDescent="0.15">
      <c r="A742" s="1">
        <v>33</v>
      </c>
      <c r="B742" s="1" t="s">
        <v>174</v>
      </c>
      <c r="C742" s="1">
        <v>3</v>
      </c>
      <c r="D742" s="1" t="s">
        <v>16</v>
      </c>
      <c r="E742" s="2">
        <v>66010.710777377622</v>
      </c>
      <c r="F742" s="2">
        <v>162454.65018783655</v>
      </c>
      <c r="G742" s="2">
        <v>283065.2820048905</v>
      </c>
      <c r="H742" s="2">
        <v>247434.92769346412</v>
      </c>
      <c r="I742" s="2">
        <v>241601.1564615262</v>
      </c>
      <c r="J742" s="2">
        <v>246317.80000684122</v>
      </c>
    </row>
    <row r="743" spans="1:10" x14ac:dyDescent="0.15">
      <c r="A743" s="1">
        <v>33</v>
      </c>
      <c r="B743" s="1" t="s">
        <v>174</v>
      </c>
      <c r="C743" s="1">
        <v>4</v>
      </c>
      <c r="D743" s="1" t="s">
        <v>17</v>
      </c>
      <c r="E743" s="2">
        <v>70218.521235202337</v>
      </c>
      <c r="F743" s="2">
        <v>150633.96737081249</v>
      </c>
      <c r="G743" s="2">
        <v>198125.14505356897</v>
      </c>
      <c r="H743" s="2">
        <v>132631.61765038053</v>
      </c>
      <c r="I743" s="2">
        <v>80149.465518410216</v>
      </c>
      <c r="J743" s="2">
        <v>68827.56597738518</v>
      </c>
    </row>
    <row r="744" spans="1:10" x14ac:dyDescent="0.15">
      <c r="A744" s="1">
        <v>33</v>
      </c>
      <c r="B744" s="1" t="s">
        <v>174</v>
      </c>
      <c r="C744" s="1">
        <v>5</v>
      </c>
      <c r="D744" s="1" t="s">
        <v>18</v>
      </c>
      <c r="E744" s="2">
        <v>10594.430981777501</v>
      </c>
      <c r="F744" s="2">
        <v>23223.745825663358</v>
      </c>
      <c r="G744" s="2">
        <v>30374.473014782132</v>
      </c>
      <c r="H744" s="2">
        <v>35755.903523161935</v>
      </c>
      <c r="I744" s="2">
        <v>28895.495540394782</v>
      </c>
      <c r="J744" s="2">
        <v>25257.164485188365</v>
      </c>
    </row>
    <row r="745" spans="1:10" x14ac:dyDescent="0.15">
      <c r="A745" s="1">
        <v>33</v>
      </c>
      <c r="B745" s="1" t="s">
        <v>174</v>
      </c>
      <c r="C745" s="1">
        <v>6</v>
      </c>
      <c r="D745" s="1" t="s">
        <v>2</v>
      </c>
      <c r="E745" s="2">
        <v>71105.198577546966</v>
      </c>
      <c r="F745" s="2">
        <v>84095.589960467158</v>
      </c>
      <c r="G745" s="2">
        <v>239813.89368926163</v>
      </c>
      <c r="H745" s="2">
        <v>199993.18347088099</v>
      </c>
      <c r="I745" s="2">
        <v>67029.000604845845</v>
      </c>
      <c r="J745" s="2">
        <v>41839.760707151552</v>
      </c>
    </row>
    <row r="746" spans="1:10" x14ac:dyDescent="0.15">
      <c r="A746" s="1">
        <v>33</v>
      </c>
      <c r="B746" s="1" t="s">
        <v>175</v>
      </c>
      <c r="C746" s="1">
        <v>7</v>
      </c>
      <c r="D746" s="1" t="s">
        <v>19</v>
      </c>
      <c r="E746" s="2">
        <v>95051.546421553634</v>
      </c>
      <c r="F746" s="2">
        <v>91076.723427288918</v>
      </c>
      <c r="G746" s="2">
        <v>235643.28710329565</v>
      </c>
      <c r="H746" s="2">
        <v>509110.62945587345</v>
      </c>
      <c r="I746" s="2">
        <v>213697.3533082676</v>
      </c>
      <c r="J746" s="2">
        <v>389495.73187299899</v>
      </c>
    </row>
    <row r="747" spans="1:10" x14ac:dyDescent="0.15">
      <c r="A747" s="1">
        <v>33</v>
      </c>
      <c r="B747" s="1" t="s">
        <v>174</v>
      </c>
      <c r="C747" s="1">
        <v>8</v>
      </c>
      <c r="D747" s="1" t="s">
        <v>20</v>
      </c>
      <c r="E747" s="2">
        <v>27948.434866564494</v>
      </c>
      <c r="F747" s="2">
        <v>58475.260001146249</v>
      </c>
      <c r="G747" s="2">
        <v>87682.899436335269</v>
      </c>
      <c r="H747" s="2">
        <v>81144.021660076745</v>
      </c>
      <c r="I747" s="2">
        <v>65701.929281989214</v>
      </c>
      <c r="J747" s="2">
        <v>53747.8252060015</v>
      </c>
    </row>
    <row r="748" spans="1:10" x14ac:dyDescent="0.15">
      <c r="A748" s="1">
        <v>33</v>
      </c>
      <c r="B748" s="1" t="s">
        <v>174</v>
      </c>
      <c r="C748" s="1">
        <v>9</v>
      </c>
      <c r="D748" s="1" t="s">
        <v>21</v>
      </c>
      <c r="E748" s="2">
        <v>66415.753381820337</v>
      </c>
      <c r="F748" s="2">
        <v>267031.80972153996</v>
      </c>
      <c r="G748" s="2">
        <v>440008.1696539665</v>
      </c>
      <c r="H748" s="2">
        <v>277289.72946751938</v>
      </c>
      <c r="I748" s="2">
        <v>345487.97406097315</v>
      </c>
      <c r="J748" s="2">
        <v>261159.51536992475</v>
      </c>
    </row>
    <row r="749" spans="1:10" x14ac:dyDescent="0.15">
      <c r="A749" s="1">
        <v>33</v>
      </c>
      <c r="B749" s="1" t="s">
        <v>174</v>
      </c>
      <c r="C749" s="1">
        <v>10</v>
      </c>
      <c r="D749" s="1" t="s">
        <v>22</v>
      </c>
      <c r="E749" s="2">
        <v>9855.3070904122524</v>
      </c>
      <c r="F749" s="2">
        <v>24677.429408993266</v>
      </c>
      <c r="G749" s="2">
        <v>66419.235805250835</v>
      </c>
      <c r="H749" s="2">
        <v>60290.987181707191</v>
      </c>
      <c r="I749" s="2">
        <v>58887.107157241255</v>
      </c>
      <c r="J749" s="2">
        <v>56190.566153893094</v>
      </c>
    </row>
    <row r="750" spans="1:10" x14ac:dyDescent="0.15">
      <c r="A750" s="1">
        <v>33</v>
      </c>
      <c r="B750" s="1" t="s">
        <v>174</v>
      </c>
      <c r="C750" s="1">
        <v>11</v>
      </c>
      <c r="D750" s="1" t="s">
        <v>23</v>
      </c>
      <c r="E750" s="2">
        <v>16246.113933159511</v>
      </c>
      <c r="F750" s="2">
        <v>53616.655806176284</v>
      </c>
      <c r="G750" s="2">
        <v>120079.43713405993</v>
      </c>
      <c r="H750" s="2">
        <v>123693.63335584565</v>
      </c>
      <c r="I750" s="2">
        <v>185446.22415690593</v>
      </c>
      <c r="J750" s="2">
        <v>125915.00898228747</v>
      </c>
    </row>
    <row r="751" spans="1:10" x14ac:dyDescent="0.15">
      <c r="A751" s="1">
        <v>33</v>
      </c>
      <c r="B751" s="1" t="s">
        <v>174</v>
      </c>
      <c r="C751" s="1">
        <v>12</v>
      </c>
      <c r="D751" s="1" t="s">
        <v>24</v>
      </c>
      <c r="E751" s="2">
        <v>3842.8461396690586</v>
      </c>
      <c r="F751" s="2">
        <v>41916.132299421712</v>
      </c>
      <c r="G751" s="2">
        <v>167977.92575963904</v>
      </c>
      <c r="H751" s="2">
        <v>227496.67024995343</v>
      </c>
      <c r="I751" s="2">
        <v>154487.91714335859</v>
      </c>
      <c r="J751" s="2">
        <v>107088.03377078085</v>
      </c>
    </row>
    <row r="752" spans="1:10" x14ac:dyDescent="0.15">
      <c r="A752" s="1">
        <v>33</v>
      </c>
      <c r="B752" s="1" t="s">
        <v>174</v>
      </c>
      <c r="C752" s="1">
        <v>13</v>
      </c>
      <c r="D752" s="1" t="s">
        <v>25</v>
      </c>
      <c r="E752" s="2">
        <v>59005.202311710251</v>
      </c>
      <c r="F752" s="2">
        <v>149689.05067932003</v>
      </c>
      <c r="G752" s="2">
        <v>119183.4188126865</v>
      </c>
      <c r="H752" s="2">
        <v>178351.6123510352</v>
      </c>
      <c r="I752" s="2">
        <v>479626.39492095605</v>
      </c>
      <c r="J752" s="2">
        <v>310004.67164601496</v>
      </c>
    </row>
    <row r="753" spans="1:10" x14ac:dyDescent="0.15">
      <c r="A753" s="1">
        <v>33</v>
      </c>
      <c r="B753" s="1" t="s">
        <v>174</v>
      </c>
      <c r="C753" s="1">
        <v>14</v>
      </c>
      <c r="D753" s="1" t="s">
        <v>26</v>
      </c>
      <c r="E753" s="2">
        <v>1015.5315593763407</v>
      </c>
      <c r="F753" s="2">
        <v>3289.6004822286868</v>
      </c>
      <c r="G753" s="2">
        <v>11411.793667762517</v>
      </c>
      <c r="H753" s="2">
        <v>18812.474728677622</v>
      </c>
      <c r="I753" s="2">
        <v>9551.9576180220411</v>
      </c>
      <c r="J753" s="2">
        <v>7333.3246270623258</v>
      </c>
    </row>
    <row r="754" spans="1:10" x14ac:dyDescent="0.15">
      <c r="A754" s="1">
        <v>33</v>
      </c>
      <c r="B754" s="1" t="s">
        <v>174</v>
      </c>
      <c r="C754" s="1">
        <v>15</v>
      </c>
      <c r="D754" s="1" t="s">
        <v>27</v>
      </c>
      <c r="E754" s="2">
        <v>35034.621611129187</v>
      </c>
      <c r="F754" s="2">
        <v>121577.22742843183</v>
      </c>
      <c r="G754" s="2">
        <v>205013.61037022958</v>
      </c>
      <c r="H754" s="2">
        <v>196454.50349586882</v>
      </c>
      <c r="I754" s="2">
        <v>189306.35290971171</v>
      </c>
      <c r="J754" s="2">
        <v>167504.61823985114</v>
      </c>
    </row>
    <row r="755" spans="1:10" x14ac:dyDescent="0.15">
      <c r="A755" s="1">
        <v>33</v>
      </c>
      <c r="B755" s="1" t="s">
        <v>173</v>
      </c>
      <c r="C755" s="1">
        <v>16</v>
      </c>
      <c r="D755" s="1" t="s">
        <v>10</v>
      </c>
      <c r="E755" s="2">
        <v>76523.843613480902</v>
      </c>
      <c r="F755" s="2">
        <v>310498.48005615891</v>
      </c>
      <c r="G755" s="2">
        <v>596741.46191673749</v>
      </c>
      <c r="H755" s="2">
        <v>473634.09495674848</v>
      </c>
      <c r="I755" s="2">
        <v>417580.66065033345</v>
      </c>
      <c r="J755" s="2">
        <v>391697.58737515961</v>
      </c>
    </row>
    <row r="756" spans="1:10" x14ac:dyDescent="0.15">
      <c r="A756" s="1">
        <v>33</v>
      </c>
      <c r="B756" s="1" t="s">
        <v>173</v>
      </c>
      <c r="C756" s="1">
        <v>17</v>
      </c>
      <c r="D756" s="1" t="s">
        <v>11</v>
      </c>
      <c r="E756" s="2">
        <v>24872.468419816487</v>
      </c>
      <c r="F756" s="2">
        <v>101403.86823650284</v>
      </c>
      <c r="G756" s="2">
        <v>163901.34337307347</v>
      </c>
      <c r="H756" s="2">
        <v>187693.53305028452</v>
      </c>
      <c r="I756" s="2">
        <v>124310.79816296269</v>
      </c>
      <c r="J756" s="2">
        <v>150794.41095997987</v>
      </c>
    </row>
    <row r="757" spans="1:10" x14ac:dyDescent="0.15">
      <c r="A757" s="1">
        <v>33</v>
      </c>
      <c r="B757" s="1" t="s">
        <v>173</v>
      </c>
      <c r="C757" s="1">
        <v>18</v>
      </c>
      <c r="D757" s="1" t="s">
        <v>12</v>
      </c>
      <c r="E757" s="2">
        <v>120415.1989498389</v>
      </c>
      <c r="F757" s="2">
        <v>433433.46858089394</v>
      </c>
      <c r="G757" s="2">
        <v>690196.4556775688</v>
      </c>
      <c r="H757" s="2">
        <v>672826.62627804233</v>
      </c>
      <c r="I757" s="2">
        <v>596102.98467713117</v>
      </c>
      <c r="J757" s="2">
        <v>517906.04123165907</v>
      </c>
    </row>
    <row r="758" spans="1:10" x14ac:dyDescent="0.15">
      <c r="A758" s="1">
        <v>33</v>
      </c>
      <c r="B758" s="1" t="s">
        <v>173</v>
      </c>
      <c r="C758" s="1">
        <v>19</v>
      </c>
      <c r="D758" s="1" t="s">
        <v>13</v>
      </c>
      <c r="E758" s="2">
        <v>40889.19223440651</v>
      </c>
      <c r="F758" s="2">
        <v>134591.13038871097</v>
      </c>
      <c r="G758" s="2">
        <v>239060.60611221191</v>
      </c>
      <c r="H758" s="2">
        <v>271943.93358959316</v>
      </c>
      <c r="I758" s="2">
        <v>259290.40542314257</v>
      </c>
      <c r="J758" s="2">
        <v>239878.65579818896</v>
      </c>
    </row>
    <row r="759" spans="1:10" x14ac:dyDescent="0.15">
      <c r="A759" s="1">
        <v>33</v>
      </c>
      <c r="B759" s="1" t="s">
        <v>173</v>
      </c>
      <c r="C759" s="1">
        <v>20</v>
      </c>
      <c r="D759" s="1" t="s">
        <v>14</v>
      </c>
      <c r="E759" s="2">
        <v>27880.753963082538</v>
      </c>
      <c r="F759" s="2">
        <v>81146.534227928831</v>
      </c>
      <c r="G759" s="2">
        <v>97663.327022963349</v>
      </c>
      <c r="H759" s="2">
        <v>87748.102681488323</v>
      </c>
      <c r="I759" s="2">
        <v>84758.592058129521</v>
      </c>
      <c r="J759" s="2">
        <v>89583.720122905856</v>
      </c>
    </row>
    <row r="760" spans="1:10" x14ac:dyDescent="0.15">
      <c r="A760" s="1">
        <v>33</v>
      </c>
      <c r="B760" s="1" t="s">
        <v>173</v>
      </c>
      <c r="C760" s="1">
        <v>21</v>
      </c>
      <c r="D760" s="1" t="s">
        <v>15</v>
      </c>
      <c r="E760" s="2">
        <v>75689.261625528394</v>
      </c>
      <c r="F760" s="2">
        <v>237440.42050406922</v>
      </c>
      <c r="G760" s="2">
        <v>392852.56176697917</v>
      </c>
      <c r="H760" s="2">
        <v>484814.65098797152</v>
      </c>
      <c r="I760" s="2">
        <v>515252.84871674381</v>
      </c>
      <c r="J760" s="2">
        <v>461717.18610711087</v>
      </c>
    </row>
    <row r="761" spans="1:10" x14ac:dyDescent="0.15">
      <c r="A761" s="1">
        <v>33</v>
      </c>
      <c r="B761" s="1" t="s">
        <v>172</v>
      </c>
      <c r="C761" s="1">
        <v>22</v>
      </c>
      <c r="D761" s="1" t="s">
        <v>7</v>
      </c>
      <c r="E761" s="2">
        <v>103170.75366680526</v>
      </c>
      <c r="F761" s="2">
        <v>529703.92051999026</v>
      </c>
      <c r="G761" s="2">
        <v>907331.45705680246</v>
      </c>
      <c r="H761" s="2">
        <v>1294605.1243496391</v>
      </c>
      <c r="I761" s="2">
        <v>1497924.0613500681</v>
      </c>
      <c r="J761" s="2">
        <v>1488213.2134655053</v>
      </c>
    </row>
    <row r="762" spans="1:10" x14ac:dyDescent="0.15">
      <c r="A762" s="1">
        <v>33</v>
      </c>
      <c r="B762" s="1" t="s">
        <v>172</v>
      </c>
      <c r="C762" s="1">
        <v>23</v>
      </c>
      <c r="D762" s="1" t="s">
        <v>28</v>
      </c>
      <c r="E762" s="2">
        <v>64153.203768350293</v>
      </c>
      <c r="F762" s="2">
        <v>320234.54249284905</v>
      </c>
      <c r="G762" s="2">
        <v>490705.48295922537</v>
      </c>
      <c r="H762" s="2">
        <v>679777.66154863848</v>
      </c>
      <c r="I762" s="2">
        <v>696532.44365030993</v>
      </c>
      <c r="J762" s="2">
        <v>669622.43871057732</v>
      </c>
    </row>
    <row r="763" spans="1:10" x14ac:dyDescent="0.15">
      <c r="A763" s="1">
        <v>34</v>
      </c>
      <c r="B763" s="1" t="s">
        <v>177</v>
      </c>
      <c r="C763" s="1">
        <v>1</v>
      </c>
      <c r="D763" s="1" t="s">
        <v>8</v>
      </c>
      <c r="E763" s="2">
        <v>110098.83550196426</v>
      </c>
      <c r="F763" s="2">
        <v>143786.31043745845</v>
      </c>
      <c r="G763" s="2">
        <v>151891.71405719107</v>
      </c>
      <c r="H763" s="2">
        <v>116344.42335208844</v>
      </c>
      <c r="I763" s="2">
        <v>96399.358352494106</v>
      </c>
      <c r="J763" s="2">
        <v>95823.320518671841</v>
      </c>
    </row>
    <row r="764" spans="1:10" x14ac:dyDescent="0.15">
      <c r="A764" s="1">
        <v>34</v>
      </c>
      <c r="B764" s="1" t="s">
        <v>178</v>
      </c>
      <c r="C764" s="1">
        <v>2</v>
      </c>
      <c r="D764" s="1" t="s">
        <v>9</v>
      </c>
      <c r="E764" s="2">
        <v>20226.623161018011</v>
      </c>
      <c r="F764" s="2">
        <v>22167.253271251673</v>
      </c>
      <c r="G764" s="2">
        <v>22483.426742370335</v>
      </c>
      <c r="H764" s="2">
        <v>9403.4700363945176</v>
      </c>
      <c r="I764" s="2">
        <v>3968.5729804784251</v>
      </c>
      <c r="J764" s="2">
        <v>4106.7529875007594</v>
      </c>
    </row>
    <row r="765" spans="1:10" x14ac:dyDescent="0.15">
      <c r="A765" s="1">
        <v>34</v>
      </c>
      <c r="B765" s="1" t="s">
        <v>179</v>
      </c>
      <c r="C765" s="1">
        <v>3</v>
      </c>
      <c r="D765" s="1" t="s">
        <v>16</v>
      </c>
      <c r="E765" s="2">
        <v>119257.43395099837</v>
      </c>
      <c r="F765" s="2">
        <v>251345.34070647307</v>
      </c>
      <c r="G765" s="2">
        <v>364670.54168451868</v>
      </c>
      <c r="H765" s="2">
        <v>317286.26360099274</v>
      </c>
      <c r="I765" s="2">
        <v>208882.91438245343</v>
      </c>
      <c r="J765" s="2">
        <v>205025.99615604442</v>
      </c>
    </row>
    <row r="766" spans="1:10" x14ac:dyDescent="0.15">
      <c r="A766" s="1">
        <v>34</v>
      </c>
      <c r="B766" s="1" t="s">
        <v>179</v>
      </c>
      <c r="C766" s="1">
        <v>4</v>
      </c>
      <c r="D766" s="1" t="s">
        <v>17</v>
      </c>
      <c r="E766" s="2">
        <v>39474.509809105024</v>
      </c>
      <c r="F766" s="2">
        <v>78271.392323100212</v>
      </c>
      <c r="G766" s="2">
        <v>123520.82745615054</v>
      </c>
      <c r="H766" s="2">
        <v>69662.249107314346</v>
      </c>
      <c r="I766" s="2">
        <v>40220.7813229889</v>
      </c>
      <c r="J766" s="2">
        <v>33775.115749943005</v>
      </c>
    </row>
    <row r="767" spans="1:10" x14ac:dyDescent="0.15">
      <c r="A767" s="1">
        <v>34</v>
      </c>
      <c r="B767" s="1" t="s">
        <v>179</v>
      </c>
      <c r="C767" s="1">
        <v>5</v>
      </c>
      <c r="D767" s="1" t="s">
        <v>18</v>
      </c>
      <c r="E767" s="2">
        <v>10306.33867924385</v>
      </c>
      <c r="F767" s="2">
        <v>16753.919813074306</v>
      </c>
      <c r="G767" s="2">
        <v>37067.485067472524</v>
      </c>
      <c r="H767" s="2">
        <v>32615.648263059553</v>
      </c>
      <c r="I767" s="2">
        <v>31264.393399489454</v>
      </c>
      <c r="J767" s="2">
        <v>34066.798073008817</v>
      </c>
    </row>
    <row r="768" spans="1:10" x14ac:dyDescent="0.15">
      <c r="A768" s="1">
        <v>34</v>
      </c>
      <c r="B768" s="1" t="s">
        <v>179</v>
      </c>
      <c r="C768" s="1">
        <v>6</v>
      </c>
      <c r="D768" s="1" t="s">
        <v>2</v>
      </c>
      <c r="E768" s="2">
        <v>42923.870867408841</v>
      </c>
      <c r="F768" s="2">
        <v>72030.148111901406</v>
      </c>
      <c r="G768" s="2">
        <v>108665.71665082526</v>
      </c>
      <c r="H768" s="2">
        <v>86501.497900474787</v>
      </c>
      <c r="I768" s="2">
        <v>60195.235069659167</v>
      </c>
      <c r="J768" s="2">
        <v>72249.53646195402</v>
      </c>
    </row>
    <row r="769" spans="1:10" x14ac:dyDescent="0.15">
      <c r="A769" s="1">
        <v>34</v>
      </c>
      <c r="B769" s="1" t="s">
        <v>179</v>
      </c>
      <c r="C769" s="1">
        <v>7</v>
      </c>
      <c r="D769" s="1" t="s">
        <v>19</v>
      </c>
      <c r="E769" s="2">
        <v>1375.9632820984875</v>
      </c>
      <c r="F769" s="2">
        <v>1457.5361152800253</v>
      </c>
      <c r="G769" s="2">
        <v>7586.2690982105505</v>
      </c>
      <c r="H769" s="2">
        <v>9818.8761391958196</v>
      </c>
      <c r="I769" s="2">
        <v>27929.574685049196</v>
      </c>
      <c r="J769" s="2">
        <v>7415.9790619662372</v>
      </c>
    </row>
    <row r="770" spans="1:10" x14ac:dyDescent="0.15">
      <c r="A770" s="1">
        <v>34</v>
      </c>
      <c r="B770" s="1" t="s">
        <v>179</v>
      </c>
      <c r="C770" s="1">
        <v>8</v>
      </c>
      <c r="D770" s="1" t="s">
        <v>20</v>
      </c>
      <c r="E770" s="2">
        <v>13098.450975130831</v>
      </c>
      <c r="F770" s="2">
        <v>32174.711818614262</v>
      </c>
      <c r="G770" s="2">
        <v>51520.385177654978</v>
      </c>
      <c r="H770" s="2">
        <v>50278.934250719889</v>
      </c>
      <c r="I770" s="2">
        <v>49507.986525940709</v>
      </c>
      <c r="J770" s="2">
        <v>36425.952344019497</v>
      </c>
    </row>
    <row r="771" spans="1:10" x14ac:dyDescent="0.15">
      <c r="A771" s="1">
        <v>34</v>
      </c>
      <c r="B771" s="1" t="s">
        <v>179</v>
      </c>
      <c r="C771" s="1">
        <v>9</v>
      </c>
      <c r="D771" s="1" t="s">
        <v>21</v>
      </c>
      <c r="E771" s="2">
        <v>132047.04718347773</v>
      </c>
      <c r="F771" s="2">
        <v>291773.41080388945</v>
      </c>
      <c r="G771" s="2">
        <v>670291.27344597527</v>
      </c>
      <c r="H771" s="2">
        <v>552788.38679930288</v>
      </c>
      <c r="I771" s="2">
        <v>316973.69733801065</v>
      </c>
      <c r="J771" s="2">
        <v>207832.75599723597</v>
      </c>
    </row>
    <row r="772" spans="1:10" x14ac:dyDescent="0.15">
      <c r="A772" s="1">
        <v>34</v>
      </c>
      <c r="B772" s="1" t="s">
        <v>180</v>
      </c>
      <c r="C772" s="1">
        <v>10</v>
      </c>
      <c r="D772" s="1" t="s">
        <v>22</v>
      </c>
      <c r="E772" s="2">
        <v>27330.308451558663</v>
      </c>
      <c r="F772" s="2">
        <v>74993.64777733649</v>
      </c>
      <c r="G772" s="2">
        <v>138755.12229584722</v>
      </c>
      <c r="H772" s="2">
        <v>134657.99131679273</v>
      </c>
      <c r="I772" s="2">
        <v>110483.35057864481</v>
      </c>
      <c r="J772" s="2">
        <v>103690.44659938778</v>
      </c>
    </row>
    <row r="773" spans="1:10" x14ac:dyDescent="0.15">
      <c r="A773" s="1">
        <v>34</v>
      </c>
      <c r="B773" s="1" t="s">
        <v>179</v>
      </c>
      <c r="C773" s="1">
        <v>11</v>
      </c>
      <c r="D773" s="1" t="s">
        <v>23</v>
      </c>
      <c r="E773" s="2">
        <v>97606.801426093167</v>
      </c>
      <c r="F773" s="2">
        <v>255300.70957612974</v>
      </c>
      <c r="G773" s="2">
        <v>426501.1629299153</v>
      </c>
      <c r="H773" s="2">
        <v>383373.59030374163</v>
      </c>
      <c r="I773" s="2">
        <v>429252.8320271704</v>
      </c>
      <c r="J773" s="2">
        <v>304301.95676610555</v>
      </c>
    </row>
    <row r="774" spans="1:10" x14ac:dyDescent="0.15">
      <c r="A774" s="1">
        <v>34</v>
      </c>
      <c r="B774" s="1" t="s">
        <v>179</v>
      </c>
      <c r="C774" s="1">
        <v>12</v>
      </c>
      <c r="D774" s="1" t="s">
        <v>24</v>
      </c>
      <c r="E774" s="2">
        <v>15680.09582051188</v>
      </c>
      <c r="F774" s="2">
        <v>72550.31532168272</v>
      </c>
      <c r="G774" s="2">
        <v>204338.37526715736</v>
      </c>
      <c r="H774" s="2">
        <v>347110.31861528609</v>
      </c>
      <c r="I774" s="2">
        <v>530685.86189520534</v>
      </c>
      <c r="J774" s="2">
        <v>380425.3396578409</v>
      </c>
    </row>
    <row r="775" spans="1:10" x14ac:dyDescent="0.15">
      <c r="A775" s="1">
        <v>34</v>
      </c>
      <c r="B775" s="1" t="s">
        <v>179</v>
      </c>
      <c r="C775" s="1">
        <v>13</v>
      </c>
      <c r="D775" s="1" t="s">
        <v>25</v>
      </c>
      <c r="E775" s="2">
        <v>176853.71770025787</v>
      </c>
      <c r="F775" s="2">
        <v>623224.92462840979</v>
      </c>
      <c r="G775" s="2">
        <v>603434.16593011445</v>
      </c>
      <c r="H775" s="2">
        <v>367936.63606118178</v>
      </c>
      <c r="I775" s="2">
        <v>684353.59674949991</v>
      </c>
      <c r="J775" s="2">
        <v>576031.64141969103</v>
      </c>
    </row>
    <row r="776" spans="1:10" x14ac:dyDescent="0.15">
      <c r="A776" s="1">
        <v>34</v>
      </c>
      <c r="B776" s="1" t="s">
        <v>179</v>
      </c>
      <c r="C776" s="1">
        <v>14</v>
      </c>
      <c r="D776" s="1" t="s">
        <v>26</v>
      </c>
      <c r="E776" s="2">
        <v>3561.0336282709504</v>
      </c>
      <c r="F776" s="2">
        <v>7942.7933707833472</v>
      </c>
      <c r="G776" s="2">
        <v>12091.030238143867</v>
      </c>
      <c r="H776" s="2">
        <v>26038.926946044914</v>
      </c>
      <c r="I776" s="2">
        <v>39532.328752702459</v>
      </c>
      <c r="J776" s="2">
        <v>20071.071186943958</v>
      </c>
    </row>
    <row r="777" spans="1:10" x14ac:dyDescent="0.15">
      <c r="A777" s="1">
        <v>34</v>
      </c>
      <c r="B777" s="1" t="s">
        <v>179</v>
      </c>
      <c r="C777" s="1">
        <v>15</v>
      </c>
      <c r="D777" s="1" t="s">
        <v>27</v>
      </c>
      <c r="E777" s="2">
        <v>72091.525080126696</v>
      </c>
      <c r="F777" s="2">
        <v>218612.24842028707</v>
      </c>
      <c r="G777" s="2">
        <v>351014.0254004231</v>
      </c>
      <c r="H777" s="2">
        <v>305730.67065823369</v>
      </c>
      <c r="I777" s="2">
        <v>277775.87038385787</v>
      </c>
      <c r="J777" s="2">
        <v>240348.09053131589</v>
      </c>
    </row>
    <row r="778" spans="1:10" x14ac:dyDescent="0.15">
      <c r="A778" s="1">
        <v>34</v>
      </c>
      <c r="B778" s="1" t="s">
        <v>178</v>
      </c>
      <c r="C778" s="1">
        <v>16</v>
      </c>
      <c r="D778" s="1" t="s">
        <v>10</v>
      </c>
      <c r="E778" s="2">
        <v>130454.67158756581</v>
      </c>
      <c r="F778" s="2">
        <v>540876.56613542372</v>
      </c>
      <c r="G778" s="2">
        <v>897916.53095820057</v>
      </c>
      <c r="H778" s="2">
        <v>735295.1061527509</v>
      </c>
      <c r="I778" s="2">
        <v>564031.85356821865</v>
      </c>
      <c r="J778" s="2">
        <v>589188.86065335537</v>
      </c>
    </row>
    <row r="779" spans="1:10" x14ac:dyDescent="0.15">
      <c r="A779" s="1">
        <v>34</v>
      </c>
      <c r="B779" s="1" t="s">
        <v>178</v>
      </c>
      <c r="C779" s="1">
        <v>17</v>
      </c>
      <c r="D779" s="1" t="s">
        <v>11</v>
      </c>
      <c r="E779" s="2">
        <v>29875.432291496014</v>
      </c>
      <c r="F779" s="2">
        <v>121537.30744774135</v>
      </c>
      <c r="G779" s="2">
        <v>241583.22716669462</v>
      </c>
      <c r="H779" s="2">
        <v>253420.30939383939</v>
      </c>
      <c r="I779" s="2">
        <v>191465.83376986437</v>
      </c>
      <c r="J779" s="2">
        <v>217290.64382571011</v>
      </c>
    </row>
    <row r="780" spans="1:10" x14ac:dyDescent="0.15">
      <c r="A780" s="1">
        <v>34</v>
      </c>
      <c r="B780" s="1" t="s">
        <v>178</v>
      </c>
      <c r="C780" s="1">
        <v>18</v>
      </c>
      <c r="D780" s="1" t="s">
        <v>12</v>
      </c>
      <c r="E780" s="2">
        <v>257002.36054387505</v>
      </c>
      <c r="F780" s="2">
        <v>1162027.6344882548</v>
      </c>
      <c r="G780" s="2">
        <v>1746190.290825712</v>
      </c>
      <c r="H780" s="2">
        <v>1764610.3136884004</v>
      </c>
      <c r="I780" s="2">
        <v>1597998.5377017159</v>
      </c>
      <c r="J780" s="2">
        <v>1235026.1827557555</v>
      </c>
    </row>
    <row r="781" spans="1:10" x14ac:dyDescent="0.15">
      <c r="A781" s="1">
        <v>34</v>
      </c>
      <c r="B781" s="1" t="s">
        <v>178</v>
      </c>
      <c r="C781" s="1">
        <v>19</v>
      </c>
      <c r="D781" s="1" t="s">
        <v>13</v>
      </c>
      <c r="E781" s="2">
        <v>73163.737848045464</v>
      </c>
      <c r="F781" s="2">
        <v>294954.33715098316</v>
      </c>
      <c r="G781" s="2">
        <v>491685.61034717545</v>
      </c>
      <c r="H781" s="2">
        <v>569892.07615174877</v>
      </c>
      <c r="I781" s="2">
        <v>509776.11816352187</v>
      </c>
      <c r="J781" s="2">
        <v>428654.60904514609</v>
      </c>
    </row>
    <row r="782" spans="1:10" x14ac:dyDescent="0.15">
      <c r="A782" s="1">
        <v>34</v>
      </c>
      <c r="B782" s="1" t="s">
        <v>178</v>
      </c>
      <c r="C782" s="1">
        <v>20</v>
      </c>
      <c r="D782" s="1" t="s">
        <v>14</v>
      </c>
      <c r="E782" s="2">
        <v>32880.998311446623</v>
      </c>
      <c r="F782" s="2">
        <v>132823.23803939353</v>
      </c>
      <c r="G782" s="2">
        <v>190103.9269174881</v>
      </c>
      <c r="H782" s="2">
        <v>160537.77436974493</v>
      </c>
      <c r="I782" s="2">
        <v>153731.70803227983</v>
      </c>
      <c r="J782" s="2">
        <v>162395.12578695061</v>
      </c>
    </row>
    <row r="783" spans="1:10" x14ac:dyDescent="0.15">
      <c r="A783" s="1">
        <v>34</v>
      </c>
      <c r="B783" s="1" t="s">
        <v>178</v>
      </c>
      <c r="C783" s="1">
        <v>21</v>
      </c>
      <c r="D783" s="1" t="s">
        <v>15</v>
      </c>
      <c r="E783" s="2">
        <v>165216.58311331648</v>
      </c>
      <c r="F783" s="2">
        <v>371226.75720522006</v>
      </c>
      <c r="G783" s="2">
        <v>640170.56716644997</v>
      </c>
      <c r="H783" s="2">
        <v>772739.52101578913</v>
      </c>
      <c r="I783" s="2">
        <v>744900.08976296452</v>
      </c>
      <c r="J783" s="2">
        <v>674390.22555006482</v>
      </c>
    </row>
    <row r="784" spans="1:10" x14ac:dyDescent="0.15">
      <c r="A784" s="1">
        <v>34</v>
      </c>
      <c r="B784" s="1" t="s">
        <v>176</v>
      </c>
      <c r="C784" s="1">
        <v>22</v>
      </c>
      <c r="D784" s="1" t="s">
        <v>7</v>
      </c>
      <c r="E784" s="2">
        <v>191101.71414593316</v>
      </c>
      <c r="F784" s="2">
        <v>853385.69367904624</v>
      </c>
      <c r="G784" s="2">
        <v>1418488.2344636519</v>
      </c>
      <c r="H784" s="2">
        <v>2074251.8575648693</v>
      </c>
      <c r="I784" s="2">
        <v>2384185.1523144972</v>
      </c>
      <c r="J784" s="2">
        <v>2363918.9759672955</v>
      </c>
    </row>
    <row r="785" spans="1:10" x14ac:dyDescent="0.15">
      <c r="A785" s="1">
        <v>34</v>
      </c>
      <c r="B785" s="1" t="s">
        <v>176</v>
      </c>
      <c r="C785" s="1">
        <v>23</v>
      </c>
      <c r="D785" s="1" t="s">
        <v>28</v>
      </c>
      <c r="E785" s="2">
        <v>104576.30733574535</v>
      </c>
      <c r="F785" s="2">
        <v>485621.01831200026</v>
      </c>
      <c r="G785" s="2">
        <v>782899.48690567596</v>
      </c>
      <c r="H785" s="2">
        <v>1063359.3744799921</v>
      </c>
      <c r="I785" s="2">
        <v>1176305.2873652691</v>
      </c>
      <c r="J785" s="2">
        <v>1157780.1279559401</v>
      </c>
    </row>
    <row r="786" spans="1:10" x14ac:dyDescent="0.15">
      <c r="A786" s="1">
        <v>35</v>
      </c>
      <c r="B786" s="1" t="s">
        <v>182</v>
      </c>
      <c r="C786" s="1">
        <v>1</v>
      </c>
      <c r="D786" s="1" t="s">
        <v>8</v>
      </c>
      <c r="E786" s="2">
        <v>90791.38649266331</v>
      </c>
      <c r="F786" s="2">
        <v>122166.6341156197</v>
      </c>
      <c r="G786" s="2">
        <v>131215.92811860514</v>
      </c>
      <c r="H786" s="2">
        <v>88390.498749526188</v>
      </c>
      <c r="I786" s="2">
        <v>63321.144378690493</v>
      </c>
      <c r="J786" s="2">
        <v>61449.706496400089</v>
      </c>
    </row>
    <row r="787" spans="1:10" x14ac:dyDescent="0.15">
      <c r="A787" s="1">
        <v>35</v>
      </c>
      <c r="B787" s="1" t="s">
        <v>182</v>
      </c>
      <c r="C787" s="1">
        <v>2</v>
      </c>
      <c r="D787" s="1" t="s">
        <v>9</v>
      </c>
      <c r="E787" s="2">
        <v>12259.804392161524</v>
      </c>
      <c r="F787" s="2">
        <v>20779.179769810846</v>
      </c>
      <c r="G787" s="2">
        <v>21137.779401938096</v>
      </c>
      <c r="H787" s="2">
        <v>14371.952386469851</v>
      </c>
      <c r="I787" s="2">
        <v>4730.2623546262976</v>
      </c>
      <c r="J787" s="2">
        <v>4448.6827651133935</v>
      </c>
    </row>
    <row r="788" spans="1:10" x14ac:dyDescent="0.15">
      <c r="A788" s="1">
        <v>35</v>
      </c>
      <c r="B788" s="1" t="s">
        <v>183</v>
      </c>
      <c r="C788" s="1">
        <v>3</v>
      </c>
      <c r="D788" s="1" t="s">
        <v>16</v>
      </c>
      <c r="E788" s="2">
        <v>51817.698721576147</v>
      </c>
      <c r="F788" s="2">
        <v>101463.63988052789</v>
      </c>
      <c r="G788" s="2">
        <v>113264.68865610955</v>
      </c>
      <c r="H788" s="2">
        <v>112010.36922085946</v>
      </c>
      <c r="I788" s="2">
        <v>87094.511122779266</v>
      </c>
      <c r="J788" s="2">
        <v>84125.738736141968</v>
      </c>
    </row>
    <row r="789" spans="1:10" x14ac:dyDescent="0.15">
      <c r="A789" s="1">
        <v>35</v>
      </c>
      <c r="B789" s="1" t="s">
        <v>183</v>
      </c>
      <c r="C789" s="1">
        <v>4</v>
      </c>
      <c r="D789" s="1" t="s">
        <v>17</v>
      </c>
      <c r="E789" s="2">
        <v>10524.851361129167</v>
      </c>
      <c r="F789" s="2">
        <v>15171.62880247576</v>
      </c>
      <c r="G789" s="2">
        <v>30015.670194316961</v>
      </c>
      <c r="H789" s="2">
        <v>12938.389036731651</v>
      </c>
      <c r="I789" s="2">
        <v>7600.3636483890969</v>
      </c>
      <c r="J789" s="2">
        <v>6672.4580266220473</v>
      </c>
    </row>
    <row r="790" spans="1:10" x14ac:dyDescent="0.15">
      <c r="A790" s="1">
        <v>35</v>
      </c>
      <c r="B790" s="1" t="s">
        <v>183</v>
      </c>
      <c r="C790" s="1">
        <v>5</v>
      </c>
      <c r="D790" s="1" t="s">
        <v>18</v>
      </c>
      <c r="E790" s="2">
        <v>11711.395924305851</v>
      </c>
      <c r="F790" s="2">
        <v>7958.7086262595012</v>
      </c>
      <c r="G790" s="2">
        <v>31939.834365481707</v>
      </c>
      <c r="H790" s="2">
        <v>40470.071204495871</v>
      </c>
      <c r="I790" s="2">
        <v>28780.858148350861</v>
      </c>
      <c r="J790" s="2">
        <v>28870.607414429975</v>
      </c>
    </row>
    <row r="791" spans="1:10" x14ac:dyDescent="0.15">
      <c r="A791" s="1">
        <v>35</v>
      </c>
      <c r="B791" s="1" t="s">
        <v>183</v>
      </c>
      <c r="C791" s="1">
        <v>6</v>
      </c>
      <c r="D791" s="1" t="s">
        <v>2</v>
      </c>
      <c r="E791" s="2">
        <v>135613.21377975706</v>
      </c>
      <c r="F791" s="2">
        <v>226412.46042595737</v>
      </c>
      <c r="G791" s="2">
        <v>527118.54101489461</v>
      </c>
      <c r="H791" s="2">
        <v>562011.25747624424</v>
      </c>
      <c r="I791" s="2">
        <v>417312.73510631674</v>
      </c>
      <c r="J791" s="2">
        <v>497136.61673009954</v>
      </c>
    </row>
    <row r="792" spans="1:10" x14ac:dyDescent="0.15">
      <c r="A792" s="1">
        <v>35</v>
      </c>
      <c r="B792" s="1" t="s">
        <v>183</v>
      </c>
      <c r="C792" s="1">
        <v>7</v>
      </c>
      <c r="D792" s="1" t="s">
        <v>19</v>
      </c>
      <c r="E792" s="2">
        <v>147069.99975127881</v>
      </c>
      <c r="F792" s="2">
        <v>284189.80632478272</v>
      </c>
      <c r="G792" s="2">
        <v>400163.75671245396</v>
      </c>
      <c r="H792" s="2">
        <v>377255.95032301033</v>
      </c>
      <c r="I792" s="2">
        <v>534528.96240085631</v>
      </c>
      <c r="J792" s="2">
        <v>422507.0515412683</v>
      </c>
    </row>
    <row r="793" spans="1:10" x14ac:dyDescent="0.15">
      <c r="A793" s="1">
        <v>35</v>
      </c>
      <c r="B793" s="1" t="s">
        <v>183</v>
      </c>
      <c r="C793" s="1">
        <v>8</v>
      </c>
      <c r="D793" s="1" t="s">
        <v>20</v>
      </c>
      <c r="E793" s="2">
        <v>25563.157030448296</v>
      </c>
      <c r="F793" s="2">
        <v>86645.834717594029</v>
      </c>
      <c r="G793" s="2">
        <v>113624.14951737631</v>
      </c>
      <c r="H793" s="2">
        <v>83404.351929801254</v>
      </c>
      <c r="I793" s="2">
        <v>62565.833683351848</v>
      </c>
      <c r="J793" s="2">
        <v>40759.532737570167</v>
      </c>
    </row>
    <row r="794" spans="1:10" x14ac:dyDescent="0.15">
      <c r="A794" s="1">
        <v>35</v>
      </c>
      <c r="B794" s="1" t="s">
        <v>183</v>
      </c>
      <c r="C794" s="1">
        <v>9</v>
      </c>
      <c r="D794" s="1" t="s">
        <v>21</v>
      </c>
      <c r="E794" s="2">
        <v>44328.866601917427</v>
      </c>
      <c r="F794" s="2">
        <v>79566.055219460861</v>
      </c>
      <c r="G794" s="2">
        <v>119957.86851260035</v>
      </c>
      <c r="H794" s="2">
        <v>112831.12781285195</v>
      </c>
      <c r="I794" s="2">
        <v>126950.97321643785</v>
      </c>
      <c r="J794" s="2">
        <v>76752.226328853852</v>
      </c>
    </row>
    <row r="795" spans="1:10" x14ac:dyDescent="0.15">
      <c r="A795" s="1">
        <v>35</v>
      </c>
      <c r="B795" s="1" t="s">
        <v>183</v>
      </c>
      <c r="C795" s="1">
        <v>10</v>
      </c>
      <c r="D795" s="1" t="s">
        <v>22</v>
      </c>
      <c r="E795" s="2">
        <v>10486.318883576991</v>
      </c>
      <c r="F795" s="2">
        <v>23493.226161289625</v>
      </c>
      <c r="G795" s="2">
        <v>55370.67683576225</v>
      </c>
      <c r="H795" s="2">
        <v>51763.843687257562</v>
      </c>
      <c r="I795" s="2">
        <v>55963.518708297175</v>
      </c>
      <c r="J795" s="2">
        <v>43644.606841189605</v>
      </c>
    </row>
    <row r="796" spans="1:10" x14ac:dyDescent="0.15">
      <c r="A796" s="1">
        <v>35</v>
      </c>
      <c r="B796" s="1" t="s">
        <v>183</v>
      </c>
      <c r="C796" s="1">
        <v>11</v>
      </c>
      <c r="D796" s="1" t="s">
        <v>23</v>
      </c>
      <c r="E796" s="2">
        <v>27737.988759731477</v>
      </c>
      <c r="F796" s="2">
        <v>62248.996627633976</v>
      </c>
      <c r="G796" s="2">
        <v>125292.15461713707</v>
      </c>
      <c r="H796" s="2">
        <v>113244.81094887832</v>
      </c>
      <c r="I796" s="2">
        <v>115639.95536608252</v>
      </c>
      <c r="J796" s="2">
        <v>62845.223591414302</v>
      </c>
    </row>
    <row r="797" spans="1:10" x14ac:dyDescent="0.15">
      <c r="A797" s="1">
        <v>35</v>
      </c>
      <c r="B797" s="1" t="s">
        <v>183</v>
      </c>
      <c r="C797" s="1">
        <v>12</v>
      </c>
      <c r="D797" s="1" t="s">
        <v>24</v>
      </c>
      <c r="E797" s="2">
        <v>2224.37115405442</v>
      </c>
      <c r="F797" s="2">
        <v>10773.443643282963</v>
      </c>
      <c r="G797" s="2">
        <v>56199.44261188573</v>
      </c>
      <c r="H797" s="2">
        <v>96161.444926026074</v>
      </c>
      <c r="I797" s="2">
        <v>98096.450353458262</v>
      </c>
      <c r="J797" s="2">
        <v>65633.467643627897</v>
      </c>
    </row>
    <row r="798" spans="1:10" x14ac:dyDescent="0.15">
      <c r="A798" s="1">
        <v>35</v>
      </c>
      <c r="B798" s="1" t="s">
        <v>183</v>
      </c>
      <c r="C798" s="1">
        <v>13</v>
      </c>
      <c r="D798" s="1" t="s">
        <v>25</v>
      </c>
      <c r="E798" s="2">
        <v>19538.484129684031</v>
      </c>
      <c r="F798" s="2">
        <v>51774.690319617315</v>
      </c>
      <c r="G798" s="2">
        <v>137023.13789149525</v>
      </c>
      <c r="H798" s="2">
        <v>99173.605994687692</v>
      </c>
      <c r="I798" s="2">
        <v>236127.53659213224</v>
      </c>
      <c r="J798" s="2">
        <v>177810.28219833868</v>
      </c>
    </row>
    <row r="799" spans="1:10" x14ac:dyDescent="0.15">
      <c r="A799" s="1">
        <v>35</v>
      </c>
      <c r="B799" s="1" t="s">
        <v>183</v>
      </c>
      <c r="C799" s="1">
        <v>14</v>
      </c>
      <c r="D799" s="1" t="s">
        <v>26</v>
      </c>
      <c r="E799" s="2">
        <v>120.65040862105006</v>
      </c>
      <c r="F799" s="2">
        <v>495.2167069594434</v>
      </c>
      <c r="G799" s="2">
        <v>1545.6017470983184</v>
      </c>
      <c r="H799" s="2">
        <v>1442.7176958676594</v>
      </c>
      <c r="I799" s="2">
        <v>1987.1406026789905</v>
      </c>
      <c r="J799" s="2">
        <v>1291.5261517975009</v>
      </c>
    </row>
    <row r="800" spans="1:10" x14ac:dyDescent="0.15">
      <c r="A800" s="1">
        <v>35</v>
      </c>
      <c r="B800" s="1" t="s">
        <v>183</v>
      </c>
      <c r="C800" s="1">
        <v>15</v>
      </c>
      <c r="D800" s="1" t="s">
        <v>27</v>
      </c>
      <c r="E800" s="2">
        <v>20404.960929159668</v>
      </c>
      <c r="F800" s="2">
        <v>62591.226888202233</v>
      </c>
      <c r="G800" s="2">
        <v>109006.67233248957</v>
      </c>
      <c r="H800" s="2">
        <v>109113.96076177819</v>
      </c>
      <c r="I800" s="2">
        <v>102174.8826649844</v>
      </c>
      <c r="J800" s="2">
        <v>92426.273233496875</v>
      </c>
    </row>
    <row r="801" spans="1:10" x14ac:dyDescent="0.15">
      <c r="A801" s="1">
        <v>35</v>
      </c>
      <c r="B801" s="1" t="s">
        <v>182</v>
      </c>
      <c r="C801" s="1">
        <v>16</v>
      </c>
      <c r="D801" s="1" t="s">
        <v>10</v>
      </c>
      <c r="E801" s="2">
        <v>78599.146430084482</v>
      </c>
      <c r="F801" s="2">
        <v>305469.65775760263</v>
      </c>
      <c r="G801" s="2">
        <v>459839.2609592448</v>
      </c>
      <c r="H801" s="2">
        <v>409544.72071007785</v>
      </c>
      <c r="I801" s="2">
        <v>307304.6137421786</v>
      </c>
      <c r="J801" s="2">
        <v>296498.33467621071</v>
      </c>
    </row>
    <row r="802" spans="1:10" x14ac:dyDescent="0.15">
      <c r="A802" s="1">
        <v>35</v>
      </c>
      <c r="B802" s="1" t="s">
        <v>182</v>
      </c>
      <c r="C802" s="1">
        <v>17</v>
      </c>
      <c r="D802" s="1" t="s">
        <v>11</v>
      </c>
      <c r="E802" s="2">
        <v>29222.325101562677</v>
      </c>
      <c r="F802" s="2">
        <v>108560.60051500506</v>
      </c>
      <c r="G802" s="2">
        <v>201278.60699827893</v>
      </c>
      <c r="H802" s="2">
        <v>235728.35978697459</v>
      </c>
      <c r="I802" s="2">
        <v>157450.45781748949</v>
      </c>
      <c r="J802" s="2">
        <v>185300.5984332622</v>
      </c>
    </row>
    <row r="803" spans="1:10" x14ac:dyDescent="0.15">
      <c r="A803" s="1">
        <v>35</v>
      </c>
      <c r="B803" s="1" t="s">
        <v>182</v>
      </c>
      <c r="C803" s="1">
        <v>18</v>
      </c>
      <c r="D803" s="1" t="s">
        <v>12</v>
      </c>
      <c r="E803" s="2">
        <v>110436.73336247988</v>
      </c>
      <c r="F803" s="2">
        <v>324986.06575589377</v>
      </c>
      <c r="G803" s="2">
        <v>428463.55199984205</v>
      </c>
      <c r="H803" s="2">
        <v>493730.56122232816</v>
      </c>
      <c r="I803" s="2">
        <v>446945.36163896276</v>
      </c>
      <c r="J803" s="2">
        <v>399648.74034068914</v>
      </c>
    </row>
    <row r="804" spans="1:10" x14ac:dyDescent="0.15">
      <c r="A804" s="1">
        <v>35</v>
      </c>
      <c r="B804" s="1" t="s">
        <v>182</v>
      </c>
      <c r="C804" s="1">
        <v>19</v>
      </c>
      <c r="D804" s="1" t="s">
        <v>13</v>
      </c>
      <c r="E804" s="2">
        <v>35029.419402036467</v>
      </c>
      <c r="F804" s="2">
        <v>120998.17577394533</v>
      </c>
      <c r="G804" s="2">
        <v>213320.39998621959</v>
      </c>
      <c r="H804" s="2">
        <v>192329.53962415867</v>
      </c>
      <c r="I804" s="2">
        <v>190857.29682235862</v>
      </c>
      <c r="J804" s="2">
        <v>177689.15854754968</v>
      </c>
    </row>
    <row r="805" spans="1:10" x14ac:dyDescent="0.15">
      <c r="A805" s="1">
        <v>35</v>
      </c>
      <c r="B805" s="1" t="s">
        <v>182</v>
      </c>
      <c r="C805" s="1">
        <v>20</v>
      </c>
      <c r="D805" s="1" t="s">
        <v>14</v>
      </c>
      <c r="E805" s="2">
        <v>13384.282795276958</v>
      </c>
      <c r="F805" s="2">
        <v>50381.968273472798</v>
      </c>
      <c r="G805" s="2">
        <v>72951.695909001835</v>
      </c>
      <c r="H805" s="2">
        <v>55835.833939652955</v>
      </c>
      <c r="I805" s="2">
        <v>53883.78933046657</v>
      </c>
      <c r="J805" s="2">
        <v>56975.698132988859</v>
      </c>
    </row>
    <row r="806" spans="1:10" x14ac:dyDescent="0.15">
      <c r="A806" s="1">
        <v>35</v>
      </c>
      <c r="B806" s="1" t="s">
        <v>182</v>
      </c>
      <c r="C806" s="1">
        <v>21</v>
      </c>
      <c r="D806" s="1" t="s">
        <v>15</v>
      </c>
      <c r="E806" s="2">
        <v>111898.69619403356</v>
      </c>
      <c r="F806" s="2">
        <v>237709.67736556975</v>
      </c>
      <c r="G806" s="2">
        <v>334128.44808168401</v>
      </c>
      <c r="H806" s="2">
        <v>372073.22103182931</v>
      </c>
      <c r="I806" s="2">
        <v>398588.60744796006</v>
      </c>
      <c r="J806" s="2">
        <v>355040.35472853307</v>
      </c>
    </row>
    <row r="807" spans="1:10" x14ac:dyDescent="0.15">
      <c r="A807" s="1">
        <v>35</v>
      </c>
      <c r="B807" s="1" t="s">
        <v>181</v>
      </c>
      <c r="C807" s="1">
        <v>22</v>
      </c>
      <c r="D807" s="1" t="s">
        <v>7</v>
      </c>
      <c r="E807" s="2">
        <v>105916.83340869682</v>
      </c>
      <c r="F807" s="2">
        <v>479475.24390228564</v>
      </c>
      <c r="G807" s="2">
        <v>782541.96643052925</v>
      </c>
      <c r="H807" s="2">
        <v>1064166.5472911575</v>
      </c>
      <c r="I807" s="2">
        <v>1147659.7702977911</v>
      </c>
      <c r="J807" s="2">
        <v>1126593.8270981472</v>
      </c>
    </row>
    <row r="808" spans="1:10" x14ac:dyDescent="0.15">
      <c r="A808" s="1">
        <v>35</v>
      </c>
      <c r="B808" s="1" t="s">
        <v>181</v>
      </c>
      <c r="C808" s="1">
        <v>23</v>
      </c>
      <c r="D808" s="1" t="s">
        <v>28</v>
      </c>
      <c r="E808" s="2">
        <v>69523.096322045982</v>
      </c>
      <c r="F808" s="2">
        <v>301682.58429191844</v>
      </c>
      <c r="G808" s="2">
        <v>470726.87127324432</v>
      </c>
      <c r="H808" s="2">
        <v>615407.94560892787</v>
      </c>
      <c r="I808" s="2">
        <v>648856.91099955805</v>
      </c>
      <c r="J808" s="2">
        <v>633380.51108896488</v>
      </c>
    </row>
    <row r="809" spans="1:10" x14ac:dyDescent="0.15">
      <c r="A809" s="1">
        <v>36</v>
      </c>
      <c r="B809" s="1" t="s">
        <v>185</v>
      </c>
      <c r="C809" s="1">
        <v>1</v>
      </c>
      <c r="D809" s="1" t="s">
        <v>8</v>
      </c>
      <c r="E809" s="2">
        <v>60826.054647925004</v>
      </c>
      <c r="F809" s="2">
        <v>113310.17792053137</v>
      </c>
      <c r="G809" s="2">
        <v>125762.75922183102</v>
      </c>
      <c r="H809" s="2">
        <v>105566.29008403739</v>
      </c>
      <c r="I809" s="2">
        <v>70053.775518334965</v>
      </c>
      <c r="J809" s="2">
        <v>64265.735442239624</v>
      </c>
    </row>
    <row r="810" spans="1:10" x14ac:dyDescent="0.15">
      <c r="A810" s="1">
        <v>36</v>
      </c>
      <c r="B810" s="1" t="s">
        <v>185</v>
      </c>
      <c r="C810" s="1">
        <v>2</v>
      </c>
      <c r="D810" s="1" t="s">
        <v>9</v>
      </c>
      <c r="E810" s="2">
        <v>3497.9654289435389</v>
      </c>
      <c r="F810" s="2">
        <v>2466.0565061468119</v>
      </c>
      <c r="G810" s="2">
        <v>2038.1455669803024</v>
      </c>
      <c r="H810" s="2">
        <v>1845.9273416072774</v>
      </c>
      <c r="I810" s="2">
        <v>1144.0917082037063</v>
      </c>
      <c r="J810" s="2">
        <v>899.59892417465039</v>
      </c>
    </row>
    <row r="811" spans="1:10" x14ac:dyDescent="0.15">
      <c r="A811" s="1">
        <v>36</v>
      </c>
      <c r="B811" s="1" t="s">
        <v>186</v>
      </c>
      <c r="C811" s="1">
        <v>3</v>
      </c>
      <c r="D811" s="1" t="s">
        <v>16</v>
      </c>
      <c r="E811" s="2">
        <v>29129.36205717548</v>
      </c>
      <c r="F811" s="2">
        <v>58712.73244173159</v>
      </c>
      <c r="G811" s="2">
        <v>190940.69156961321</v>
      </c>
      <c r="H811" s="2">
        <v>158850.08377082052</v>
      </c>
      <c r="I811" s="2">
        <v>61381.892572594872</v>
      </c>
      <c r="J811" s="2">
        <v>58352.169899081317</v>
      </c>
    </row>
    <row r="812" spans="1:10" x14ac:dyDescent="0.15">
      <c r="A812" s="1">
        <v>36</v>
      </c>
      <c r="B812" s="1" t="s">
        <v>186</v>
      </c>
      <c r="C812" s="1">
        <v>4</v>
      </c>
      <c r="D812" s="1" t="s">
        <v>17</v>
      </c>
      <c r="E812" s="2">
        <v>12415.074322751418</v>
      </c>
      <c r="F812" s="2">
        <v>26423.9218441468</v>
      </c>
      <c r="G812" s="2">
        <v>38849.006064015535</v>
      </c>
      <c r="H812" s="2">
        <v>25836.924777262651</v>
      </c>
      <c r="I812" s="2">
        <v>15727.568288060098</v>
      </c>
      <c r="J812" s="2">
        <v>13609.949149694025</v>
      </c>
    </row>
    <row r="813" spans="1:10" x14ac:dyDescent="0.15">
      <c r="A813" s="1">
        <v>36</v>
      </c>
      <c r="B813" s="1" t="s">
        <v>186</v>
      </c>
      <c r="C813" s="1">
        <v>5</v>
      </c>
      <c r="D813" s="1" t="s">
        <v>18</v>
      </c>
      <c r="E813" s="2">
        <v>5490.5362932721182</v>
      </c>
      <c r="F813" s="2">
        <v>14255.937501044904</v>
      </c>
      <c r="G813" s="2">
        <v>33264.248969660337</v>
      </c>
      <c r="H813" s="2">
        <v>43927.968568847507</v>
      </c>
      <c r="I813" s="2">
        <v>32805.812721288668</v>
      </c>
      <c r="J813" s="2">
        <v>31562.22160160973</v>
      </c>
    </row>
    <row r="814" spans="1:10" x14ac:dyDescent="0.15">
      <c r="A814" s="1">
        <v>36</v>
      </c>
      <c r="B814" s="1" t="s">
        <v>186</v>
      </c>
      <c r="C814" s="1">
        <v>6</v>
      </c>
      <c r="D814" s="1" t="s">
        <v>2</v>
      </c>
      <c r="E814" s="2">
        <v>10337.557579197484</v>
      </c>
      <c r="F814" s="2">
        <v>38261.878839282326</v>
      </c>
      <c r="G814" s="2">
        <v>71885.565960315085</v>
      </c>
      <c r="H814" s="2">
        <v>133239.62030344244</v>
      </c>
      <c r="I814" s="2">
        <v>169720.19460974538</v>
      </c>
      <c r="J814" s="2">
        <v>197968.93539836389</v>
      </c>
    </row>
    <row r="815" spans="1:10" x14ac:dyDescent="0.15">
      <c r="A815" s="1">
        <v>36</v>
      </c>
      <c r="B815" s="1" t="s">
        <v>187</v>
      </c>
      <c r="C815" s="1">
        <v>7</v>
      </c>
      <c r="D815" s="1" t="s">
        <v>19</v>
      </c>
      <c r="E815" s="2">
        <v>2161.1305434041624</v>
      </c>
      <c r="F815" s="2">
        <v>243.07644819131016</v>
      </c>
      <c r="G815" s="2">
        <v>2470.3494362330175</v>
      </c>
      <c r="H815" s="2">
        <v>1180.0037776819163</v>
      </c>
      <c r="I815" s="2">
        <v>1198.8541213264125</v>
      </c>
      <c r="J815" s="2">
        <v>974.61131070842748</v>
      </c>
    </row>
    <row r="816" spans="1:10" x14ac:dyDescent="0.15">
      <c r="A816" s="1">
        <v>36</v>
      </c>
      <c r="B816" s="1" t="s">
        <v>186</v>
      </c>
      <c r="C816" s="1">
        <v>8</v>
      </c>
      <c r="D816" s="1" t="s">
        <v>20</v>
      </c>
      <c r="E816" s="2">
        <v>1849.8222840678272</v>
      </c>
      <c r="F816" s="2">
        <v>8237.5154600122787</v>
      </c>
      <c r="G816" s="2">
        <v>12985.992952082906</v>
      </c>
      <c r="H816" s="2">
        <v>13148.985295299997</v>
      </c>
      <c r="I816" s="2">
        <v>7684.8637625554311</v>
      </c>
      <c r="J816" s="2">
        <v>5656.0009704382865</v>
      </c>
    </row>
    <row r="817" spans="1:10" x14ac:dyDescent="0.15">
      <c r="A817" s="1">
        <v>36</v>
      </c>
      <c r="B817" s="1" t="s">
        <v>186</v>
      </c>
      <c r="C817" s="1">
        <v>9</v>
      </c>
      <c r="D817" s="1" t="s">
        <v>21</v>
      </c>
      <c r="E817" s="2">
        <v>1108.6955819073471</v>
      </c>
      <c r="F817" s="2">
        <v>10717.375670875032</v>
      </c>
      <c r="G817" s="2">
        <v>7392.0496909283056</v>
      </c>
      <c r="H817" s="2">
        <v>4725.3931821160613</v>
      </c>
      <c r="I817" s="2">
        <v>8020.926903867311</v>
      </c>
      <c r="J817" s="2">
        <v>7457.2210154595368</v>
      </c>
    </row>
    <row r="818" spans="1:10" x14ac:dyDescent="0.15">
      <c r="A818" s="1">
        <v>36</v>
      </c>
      <c r="B818" s="1" t="s">
        <v>186</v>
      </c>
      <c r="C818" s="1">
        <v>10</v>
      </c>
      <c r="D818" s="1" t="s">
        <v>22</v>
      </c>
      <c r="E818" s="2">
        <v>3361.1415108391166</v>
      </c>
      <c r="F818" s="2">
        <v>9280.627856726489</v>
      </c>
      <c r="G818" s="2">
        <v>19811.131505469151</v>
      </c>
      <c r="H818" s="2">
        <v>20238.694097572163</v>
      </c>
      <c r="I818" s="2">
        <v>21173.193403081848</v>
      </c>
      <c r="J818" s="2">
        <v>16969.545383013297</v>
      </c>
    </row>
    <row r="819" spans="1:10" x14ac:dyDescent="0.15">
      <c r="A819" s="1">
        <v>36</v>
      </c>
      <c r="B819" s="1" t="s">
        <v>186</v>
      </c>
      <c r="C819" s="1">
        <v>11</v>
      </c>
      <c r="D819" s="1" t="s">
        <v>23</v>
      </c>
      <c r="E819" s="2">
        <v>8112.8378726597102</v>
      </c>
      <c r="F819" s="2">
        <v>13495.087377778376</v>
      </c>
      <c r="G819" s="2">
        <v>45125.782552393714</v>
      </c>
      <c r="H819" s="2">
        <v>45572.528811233242</v>
      </c>
      <c r="I819" s="2">
        <v>47814.197323090149</v>
      </c>
      <c r="J819" s="2">
        <v>31337.287223095303</v>
      </c>
    </row>
    <row r="820" spans="1:10" x14ac:dyDescent="0.15">
      <c r="A820" s="1">
        <v>36</v>
      </c>
      <c r="B820" s="1" t="s">
        <v>186</v>
      </c>
      <c r="C820" s="1">
        <v>12</v>
      </c>
      <c r="D820" s="1" t="s">
        <v>24</v>
      </c>
      <c r="E820" s="2">
        <v>1834.4099979356686</v>
      </c>
      <c r="F820" s="2">
        <v>5679.2439847138494</v>
      </c>
      <c r="G820" s="2">
        <v>14943.252887773588</v>
      </c>
      <c r="H820" s="2">
        <v>47306.499158632614</v>
      </c>
      <c r="I820" s="2">
        <v>133918.13052035496</v>
      </c>
      <c r="J820" s="2">
        <v>114425.9436816091</v>
      </c>
    </row>
    <row r="821" spans="1:10" x14ac:dyDescent="0.15">
      <c r="A821" s="1">
        <v>36</v>
      </c>
      <c r="B821" s="1" t="s">
        <v>186</v>
      </c>
      <c r="C821" s="1">
        <v>13</v>
      </c>
      <c r="D821" s="1" t="s">
        <v>25</v>
      </c>
      <c r="E821" s="2">
        <v>2107.9739274613216</v>
      </c>
      <c r="F821" s="2">
        <v>3300.8385773429995</v>
      </c>
      <c r="G821" s="2">
        <v>4520.2670488986023</v>
      </c>
      <c r="H821" s="2">
        <v>3954.9479654266529</v>
      </c>
      <c r="I821" s="2">
        <v>6773.5298187759008</v>
      </c>
      <c r="J821" s="2">
        <v>5930.5555568525479</v>
      </c>
    </row>
    <row r="822" spans="1:10" x14ac:dyDescent="0.15">
      <c r="A822" s="1">
        <v>36</v>
      </c>
      <c r="B822" s="1" t="s">
        <v>186</v>
      </c>
      <c r="C822" s="1">
        <v>14</v>
      </c>
      <c r="D822" s="1" t="s">
        <v>26</v>
      </c>
      <c r="E822" s="2">
        <v>213.20762162129981</v>
      </c>
      <c r="F822" s="2">
        <v>801.81903642443842</v>
      </c>
      <c r="G822" s="2">
        <v>788.29078916820401</v>
      </c>
      <c r="H822" s="2">
        <v>1399.1788902310495</v>
      </c>
      <c r="I822" s="2">
        <v>2117.4148250152866</v>
      </c>
      <c r="J822" s="2">
        <v>1186.2285651069401</v>
      </c>
    </row>
    <row r="823" spans="1:10" x14ac:dyDescent="0.15">
      <c r="A823" s="1">
        <v>36</v>
      </c>
      <c r="B823" s="1" t="s">
        <v>186</v>
      </c>
      <c r="C823" s="1">
        <v>15</v>
      </c>
      <c r="D823" s="1" t="s">
        <v>27</v>
      </c>
      <c r="E823" s="2">
        <v>21407.054404552662</v>
      </c>
      <c r="F823" s="2">
        <v>71738.813622070476</v>
      </c>
      <c r="G823" s="2">
        <v>104814.16167679796</v>
      </c>
      <c r="H823" s="2">
        <v>88380.464561266563</v>
      </c>
      <c r="I823" s="2">
        <v>62751.755563551691</v>
      </c>
      <c r="J823" s="2">
        <v>55952.644725518854</v>
      </c>
    </row>
    <row r="824" spans="1:10" x14ac:dyDescent="0.15">
      <c r="A824" s="1">
        <v>36</v>
      </c>
      <c r="B824" s="1" t="s">
        <v>185</v>
      </c>
      <c r="C824" s="1">
        <v>16</v>
      </c>
      <c r="D824" s="1" t="s">
        <v>10</v>
      </c>
      <c r="E824" s="2">
        <v>38195.263405341437</v>
      </c>
      <c r="F824" s="2">
        <v>150980.49040115424</v>
      </c>
      <c r="G824" s="2">
        <v>257803.42195835849</v>
      </c>
      <c r="H824" s="2">
        <v>253280.58663605453</v>
      </c>
      <c r="I824" s="2">
        <v>128826.17689462594</v>
      </c>
      <c r="J824" s="2">
        <v>138330.30269796011</v>
      </c>
    </row>
    <row r="825" spans="1:10" x14ac:dyDescent="0.15">
      <c r="A825" s="1">
        <v>36</v>
      </c>
      <c r="B825" s="1" t="s">
        <v>185</v>
      </c>
      <c r="C825" s="1">
        <v>17</v>
      </c>
      <c r="D825" s="1" t="s">
        <v>11</v>
      </c>
      <c r="E825" s="2">
        <v>11090.235130762361</v>
      </c>
      <c r="F825" s="2">
        <v>43836.299527050709</v>
      </c>
      <c r="G825" s="2">
        <v>63397.341519987021</v>
      </c>
      <c r="H825" s="2">
        <v>112226.00608205159</v>
      </c>
      <c r="I825" s="2">
        <v>99376.211423452987</v>
      </c>
      <c r="J825" s="2">
        <v>109919.97522851886</v>
      </c>
    </row>
    <row r="826" spans="1:10" x14ac:dyDescent="0.15">
      <c r="A826" s="1">
        <v>36</v>
      </c>
      <c r="B826" s="1" t="s">
        <v>185</v>
      </c>
      <c r="C826" s="1">
        <v>18</v>
      </c>
      <c r="D826" s="1" t="s">
        <v>12</v>
      </c>
      <c r="E826" s="2">
        <v>36623.641863876459</v>
      </c>
      <c r="F826" s="2">
        <v>131533.42896944485</v>
      </c>
      <c r="G826" s="2">
        <v>202523.72574482032</v>
      </c>
      <c r="H826" s="2">
        <v>219118.31903160459</v>
      </c>
      <c r="I826" s="2">
        <v>182910.19351250792</v>
      </c>
      <c r="J826" s="2">
        <v>161979.97129697018</v>
      </c>
    </row>
    <row r="827" spans="1:10" x14ac:dyDescent="0.15">
      <c r="A827" s="1">
        <v>36</v>
      </c>
      <c r="B827" s="1" t="s">
        <v>185</v>
      </c>
      <c r="C827" s="1">
        <v>19</v>
      </c>
      <c r="D827" s="1" t="s">
        <v>13</v>
      </c>
      <c r="E827" s="2">
        <v>14691.062130242472</v>
      </c>
      <c r="F827" s="2">
        <v>65474.038929208524</v>
      </c>
      <c r="G827" s="2">
        <v>113353.51125728918</v>
      </c>
      <c r="H827" s="2">
        <v>125619.11729714302</v>
      </c>
      <c r="I827" s="2">
        <v>117216.3133088043</v>
      </c>
      <c r="J827" s="2">
        <v>109855.42596314473</v>
      </c>
    </row>
    <row r="828" spans="1:10" x14ac:dyDescent="0.15">
      <c r="A828" s="1">
        <v>36</v>
      </c>
      <c r="B828" s="1" t="s">
        <v>185</v>
      </c>
      <c r="C828" s="1">
        <v>20</v>
      </c>
      <c r="D828" s="1" t="s">
        <v>14</v>
      </c>
      <c r="E828" s="2">
        <v>4194.9852983428518</v>
      </c>
      <c r="F828" s="2">
        <v>21204.680489434064</v>
      </c>
      <c r="G828" s="2">
        <v>32956.301067838816</v>
      </c>
      <c r="H828" s="2">
        <v>31099.763136704896</v>
      </c>
      <c r="I828" s="2">
        <v>30999.244464346426</v>
      </c>
      <c r="J828" s="2">
        <v>32826.875375313437</v>
      </c>
    </row>
    <row r="829" spans="1:10" x14ac:dyDescent="0.15">
      <c r="A829" s="1">
        <v>36</v>
      </c>
      <c r="B829" s="1" t="s">
        <v>185</v>
      </c>
      <c r="C829" s="1">
        <v>21</v>
      </c>
      <c r="D829" s="1" t="s">
        <v>15</v>
      </c>
      <c r="E829" s="2">
        <v>27345.847178447955</v>
      </c>
      <c r="F829" s="2">
        <v>79299.190133394077</v>
      </c>
      <c r="G829" s="2">
        <v>133408.92428646167</v>
      </c>
      <c r="H829" s="2">
        <v>164536.18500946034</v>
      </c>
      <c r="I829" s="2">
        <v>152533.91342615729</v>
      </c>
      <c r="J829" s="2">
        <v>142470.92305003601</v>
      </c>
    </row>
    <row r="830" spans="1:10" x14ac:dyDescent="0.15">
      <c r="A830" s="1">
        <v>36</v>
      </c>
      <c r="B830" s="1" t="s">
        <v>184</v>
      </c>
      <c r="C830" s="1">
        <v>22</v>
      </c>
      <c r="D830" s="1" t="s">
        <v>7</v>
      </c>
      <c r="E830" s="2">
        <v>58301.672016144039</v>
      </c>
      <c r="F830" s="2">
        <v>225342.62247085915</v>
      </c>
      <c r="G830" s="2">
        <v>374923.22129343415</v>
      </c>
      <c r="H830" s="2">
        <v>540549.2716574017</v>
      </c>
      <c r="I830" s="2">
        <v>618362.68677536363</v>
      </c>
      <c r="J830" s="2">
        <v>615561.25219702721</v>
      </c>
    </row>
    <row r="831" spans="1:10" x14ac:dyDescent="0.15">
      <c r="A831" s="1">
        <v>36</v>
      </c>
      <c r="B831" s="1" t="s">
        <v>184</v>
      </c>
      <c r="C831" s="1">
        <v>23</v>
      </c>
      <c r="D831" s="1" t="s">
        <v>28</v>
      </c>
      <c r="E831" s="2">
        <v>36040.624180124512</v>
      </c>
      <c r="F831" s="2">
        <v>174470.06830670364</v>
      </c>
      <c r="G831" s="2">
        <v>276563.58961979958</v>
      </c>
      <c r="H831" s="2">
        <v>364894.32058842963</v>
      </c>
      <c r="I831" s="2">
        <v>385003.47146362811</v>
      </c>
      <c r="J831" s="2">
        <v>375152.77904869453</v>
      </c>
    </row>
    <row r="832" spans="1:10" x14ac:dyDescent="0.15">
      <c r="A832" s="1">
        <v>37</v>
      </c>
      <c r="B832" s="1" t="s">
        <v>189</v>
      </c>
      <c r="C832" s="1">
        <v>1</v>
      </c>
      <c r="D832" s="1" t="s">
        <v>8</v>
      </c>
      <c r="E832" s="2">
        <v>47764.203396573364</v>
      </c>
      <c r="F832" s="2">
        <v>92385.982865142578</v>
      </c>
      <c r="G832" s="2">
        <v>99053.99209207714</v>
      </c>
      <c r="H832" s="2">
        <v>78348.392078364748</v>
      </c>
      <c r="I832" s="2">
        <v>66318.58160415871</v>
      </c>
      <c r="J832" s="2">
        <v>61697.771636804384</v>
      </c>
    </row>
    <row r="833" spans="1:10" x14ac:dyDescent="0.15">
      <c r="A833" s="1">
        <v>37</v>
      </c>
      <c r="B833" s="1" t="s">
        <v>189</v>
      </c>
      <c r="C833" s="1">
        <v>2</v>
      </c>
      <c r="D833" s="1" t="s">
        <v>9</v>
      </c>
      <c r="E833" s="2">
        <v>2755.1445685690255</v>
      </c>
      <c r="F833" s="2">
        <v>10094.694563292538</v>
      </c>
      <c r="G833" s="2">
        <v>15277.828029058255</v>
      </c>
      <c r="H833" s="2">
        <v>8212.5953708556153</v>
      </c>
      <c r="I833" s="2">
        <v>4262.6567306606712</v>
      </c>
      <c r="J833" s="2">
        <v>2918.645462786656</v>
      </c>
    </row>
    <row r="834" spans="1:10" x14ac:dyDescent="0.15">
      <c r="A834" s="1">
        <v>37</v>
      </c>
      <c r="B834" s="1" t="s">
        <v>190</v>
      </c>
      <c r="C834" s="1">
        <v>3</v>
      </c>
      <c r="D834" s="1" t="s">
        <v>16</v>
      </c>
      <c r="E834" s="2">
        <v>36985.807982022772</v>
      </c>
      <c r="F834" s="2">
        <v>100205.88557392058</v>
      </c>
      <c r="G834" s="2">
        <v>123455.64421332011</v>
      </c>
      <c r="H834" s="2">
        <v>200793.45571227049</v>
      </c>
      <c r="I834" s="2">
        <v>76676.52276423524</v>
      </c>
      <c r="J834" s="2">
        <v>89137.664598424031</v>
      </c>
    </row>
    <row r="835" spans="1:10" x14ac:dyDescent="0.15">
      <c r="A835" s="1">
        <v>37</v>
      </c>
      <c r="B835" s="1" t="s">
        <v>190</v>
      </c>
      <c r="C835" s="1">
        <v>4</v>
      </c>
      <c r="D835" s="1" t="s">
        <v>17</v>
      </c>
      <c r="E835" s="2">
        <v>18753.634235326906</v>
      </c>
      <c r="F835" s="2">
        <v>40808.942427819071</v>
      </c>
      <c r="G835" s="2">
        <v>50059.970535287503</v>
      </c>
      <c r="H835" s="2">
        <v>28946.049217242995</v>
      </c>
      <c r="I835" s="2">
        <v>15196.704288604456</v>
      </c>
      <c r="J835" s="2">
        <v>13616.301547978463</v>
      </c>
    </row>
    <row r="836" spans="1:10" x14ac:dyDescent="0.15">
      <c r="A836" s="1">
        <v>37</v>
      </c>
      <c r="B836" s="1" t="s">
        <v>190</v>
      </c>
      <c r="C836" s="1">
        <v>5</v>
      </c>
      <c r="D836" s="1" t="s">
        <v>18</v>
      </c>
      <c r="E836" s="2">
        <v>6274.2817247871453</v>
      </c>
      <c r="F836" s="2">
        <v>18081.092752344892</v>
      </c>
      <c r="G836" s="2">
        <v>32232.944100390414</v>
      </c>
      <c r="H836" s="2">
        <v>37930.896854817518</v>
      </c>
      <c r="I836" s="2">
        <v>24702.571071680391</v>
      </c>
      <c r="J836" s="2">
        <v>24381.702235693985</v>
      </c>
    </row>
    <row r="837" spans="1:10" x14ac:dyDescent="0.15">
      <c r="A837" s="1">
        <v>37</v>
      </c>
      <c r="B837" s="1" t="s">
        <v>190</v>
      </c>
      <c r="C837" s="1">
        <v>6</v>
      </c>
      <c r="D837" s="1" t="s">
        <v>2</v>
      </c>
      <c r="E837" s="2">
        <v>5503.4870991647231</v>
      </c>
      <c r="F837" s="2">
        <v>11361.100259164474</v>
      </c>
      <c r="G837" s="2">
        <v>16683.610971223468</v>
      </c>
      <c r="H837" s="2">
        <v>27728.981684356484</v>
      </c>
      <c r="I837" s="2">
        <v>34715.572168147803</v>
      </c>
      <c r="J837" s="2">
        <v>39421.170980392402</v>
      </c>
    </row>
    <row r="838" spans="1:10" x14ac:dyDescent="0.15">
      <c r="A838" s="1">
        <v>37</v>
      </c>
      <c r="B838" s="1" t="s">
        <v>190</v>
      </c>
      <c r="C838" s="1">
        <v>7</v>
      </c>
      <c r="D838" s="1" t="s">
        <v>19</v>
      </c>
      <c r="E838" s="2">
        <v>18256.081017816476</v>
      </c>
      <c r="F838" s="2">
        <v>164355.98216505224</v>
      </c>
      <c r="G838" s="2">
        <v>-7108.3747092415397</v>
      </c>
      <c r="H838" s="2">
        <v>54022.835151278457</v>
      </c>
      <c r="I838" s="2">
        <v>73312.563657318809</v>
      </c>
      <c r="J838" s="2">
        <v>125621.977866817</v>
      </c>
    </row>
    <row r="839" spans="1:10" x14ac:dyDescent="0.15">
      <c r="A839" s="1">
        <v>37</v>
      </c>
      <c r="B839" s="1" t="s">
        <v>190</v>
      </c>
      <c r="C839" s="1">
        <v>8</v>
      </c>
      <c r="D839" s="1" t="s">
        <v>20</v>
      </c>
      <c r="E839" s="2">
        <v>5838.6894573326535</v>
      </c>
      <c r="F839" s="2">
        <v>21899.393313593147</v>
      </c>
      <c r="G839" s="2">
        <v>42704.994574291137</v>
      </c>
      <c r="H839" s="2">
        <v>36251.460713708038</v>
      </c>
      <c r="I839" s="2">
        <v>31078.093380817372</v>
      </c>
      <c r="J839" s="2">
        <v>21023.221936520677</v>
      </c>
    </row>
    <row r="840" spans="1:10" x14ac:dyDescent="0.15">
      <c r="A840" s="1">
        <v>37</v>
      </c>
      <c r="B840" s="1" t="s">
        <v>190</v>
      </c>
      <c r="C840" s="1">
        <v>9</v>
      </c>
      <c r="D840" s="1" t="s">
        <v>21</v>
      </c>
      <c r="E840" s="2">
        <v>18631.954322795391</v>
      </c>
      <c r="F840" s="2">
        <v>44327.434214915993</v>
      </c>
      <c r="G840" s="2">
        <v>53561.091085622284</v>
      </c>
      <c r="H840" s="2">
        <v>33727.179684530653</v>
      </c>
      <c r="I840" s="2">
        <v>102115.69381856229</v>
      </c>
      <c r="J840" s="2">
        <v>110721.81888226277</v>
      </c>
    </row>
    <row r="841" spans="1:10" x14ac:dyDescent="0.15">
      <c r="A841" s="1">
        <v>37</v>
      </c>
      <c r="B841" s="1" t="s">
        <v>190</v>
      </c>
      <c r="C841" s="1">
        <v>10</v>
      </c>
      <c r="D841" s="1" t="s">
        <v>22</v>
      </c>
      <c r="E841" s="2">
        <v>6875.7895560315228</v>
      </c>
      <c r="F841" s="2">
        <v>31353.402359726697</v>
      </c>
      <c r="G841" s="2">
        <v>73067.051768234232</v>
      </c>
      <c r="H841" s="2">
        <v>76439.192555575763</v>
      </c>
      <c r="I841" s="2">
        <v>70831.380610749882</v>
      </c>
      <c r="J841" s="2">
        <v>53117.538195280104</v>
      </c>
    </row>
    <row r="842" spans="1:10" x14ac:dyDescent="0.15">
      <c r="A842" s="1">
        <v>37</v>
      </c>
      <c r="B842" s="1" t="s">
        <v>190</v>
      </c>
      <c r="C842" s="1">
        <v>11</v>
      </c>
      <c r="D842" s="1" t="s">
        <v>23</v>
      </c>
      <c r="E842" s="2">
        <v>13138.523589116392</v>
      </c>
      <c r="F842" s="2">
        <v>24822.257721442224</v>
      </c>
      <c r="G842" s="2">
        <v>93164.037910039915</v>
      </c>
      <c r="H842" s="2">
        <v>50902.749367943863</v>
      </c>
      <c r="I842" s="2">
        <v>60700.187118068781</v>
      </c>
      <c r="J842" s="2">
        <v>45242.296424508</v>
      </c>
    </row>
    <row r="843" spans="1:10" x14ac:dyDescent="0.15">
      <c r="A843" s="1">
        <v>37</v>
      </c>
      <c r="B843" s="1" t="s">
        <v>190</v>
      </c>
      <c r="C843" s="1">
        <v>12</v>
      </c>
      <c r="D843" s="1" t="s">
        <v>24</v>
      </c>
      <c r="E843" s="2">
        <v>6167.6024364000577</v>
      </c>
      <c r="F843" s="2">
        <v>21944.743366028466</v>
      </c>
      <c r="G843" s="2">
        <v>49358.294832386455</v>
      </c>
      <c r="H843" s="2">
        <v>64070.127426594649</v>
      </c>
      <c r="I843" s="2">
        <v>53214.517796127788</v>
      </c>
      <c r="J843" s="2">
        <v>43148.410932473278</v>
      </c>
    </row>
    <row r="844" spans="1:10" x14ac:dyDescent="0.15">
      <c r="A844" s="1">
        <v>37</v>
      </c>
      <c r="B844" s="1" t="s">
        <v>190</v>
      </c>
      <c r="C844" s="1">
        <v>13</v>
      </c>
      <c r="D844" s="1" t="s">
        <v>25</v>
      </c>
      <c r="E844" s="2">
        <v>4609.6211896183795</v>
      </c>
      <c r="F844" s="2">
        <v>62503.84181787866</v>
      </c>
      <c r="G844" s="2">
        <v>46702.978880070637</v>
      </c>
      <c r="H844" s="2">
        <v>49290.435558373865</v>
      </c>
      <c r="I844" s="2">
        <v>109469.8997607905</v>
      </c>
      <c r="J844" s="2">
        <v>86499.089038237187</v>
      </c>
    </row>
    <row r="845" spans="1:10" x14ac:dyDescent="0.15">
      <c r="A845" s="1">
        <v>37</v>
      </c>
      <c r="B845" s="1" t="s">
        <v>190</v>
      </c>
      <c r="C845" s="1">
        <v>14</v>
      </c>
      <c r="D845" s="1" t="s">
        <v>26</v>
      </c>
      <c r="E845" s="2">
        <v>1384.1535700054358</v>
      </c>
      <c r="F845" s="2">
        <v>2107.3583832874515</v>
      </c>
      <c r="G845" s="2">
        <v>3186.8695423013869</v>
      </c>
      <c r="H845" s="2">
        <v>3099.6661058336367</v>
      </c>
      <c r="I845" s="2">
        <v>2323.7041871453966</v>
      </c>
      <c r="J845" s="2">
        <v>1724.3644616892323</v>
      </c>
    </row>
    <row r="846" spans="1:10" x14ac:dyDescent="0.15">
      <c r="A846" s="1">
        <v>37</v>
      </c>
      <c r="B846" s="1" t="s">
        <v>190</v>
      </c>
      <c r="C846" s="1">
        <v>15</v>
      </c>
      <c r="D846" s="1" t="s">
        <v>27</v>
      </c>
      <c r="E846" s="2">
        <v>24491.888242610588</v>
      </c>
      <c r="F846" s="2">
        <v>85271.547777703934</v>
      </c>
      <c r="G846" s="2">
        <v>124965.35381676765</v>
      </c>
      <c r="H846" s="2">
        <v>109721.81564577285</v>
      </c>
      <c r="I846" s="2">
        <v>79975.992141773721</v>
      </c>
      <c r="J846" s="2">
        <v>73836.176702009412</v>
      </c>
    </row>
    <row r="847" spans="1:10" x14ac:dyDescent="0.15">
      <c r="A847" s="1">
        <v>37</v>
      </c>
      <c r="B847" s="1" t="s">
        <v>189</v>
      </c>
      <c r="C847" s="1">
        <v>16</v>
      </c>
      <c r="D847" s="1" t="s">
        <v>10</v>
      </c>
      <c r="E847" s="2">
        <v>45634.524179391883</v>
      </c>
      <c r="F847" s="2">
        <v>177475.70329019788</v>
      </c>
      <c r="G847" s="2">
        <v>267241.38851292036</v>
      </c>
      <c r="H847" s="2">
        <v>216810.56460429323</v>
      </c>
      <c r="I847" s="2">
        <v>172752.30042008651</v>
      </c>
      <c r="J847" s="2">
        <v>162794.12611344166</v>
      </c>
    </row>
    <row r="848" spans="1:10" x14ac:dyDescent="0.15">
      <c r="A848" s="1">
        <v>37</v>
      </c>
      <c r="B848" s="1" t="s">
        <v>189</v>
      </c>
      <c r="C848" s="1">
        <v>17</v>
      </c>
      <c r="D848" s="1" t="s">
        <v>11</v>
      </c>
      <c r="E848" s="2">
        <v>10792.350867088146</v>
      </c>
      <c r="F848" s="2">
        <v>51569.771757365648</v>
      </c>
      <c r="G848" s="2">
        <v>77692.960965351012</v>
      </c>
      <c r="H848" s="2">
        <v>85889.297057911128</v>
      </c>
      <c r="I848" s="2">
        <v>56833.8025894737</v>
      </c>
      <c r="J848" s="2">
        <v>65548.861298353964</v>
      </c>
    </row>
    <row r="849" spans="1:10" x14ac:dyDescent="0.15">
      <c r="A849" s="1">
        <v>37</v>
      </c>
      <c r="B849" s="1" t="s">
        <v>189</v>
      </c>
      <c r="C849" s="1">
        <v>18</v>
      </c>
      <c r="D849" s="1" t="s">
        <v>12</v>
      </c>
      <c r="E849" s="2">
        <v>85722.318842402979</v>
      </c>
      <c r="F849" s="2">
        <v>279270.31187859282</v>
      </c>
      <c r="G849" s="2">
        <v>464373.19842572761</v>
      </c>
      <c r="H849" s="2">
        <v>556911.47772016539</v>
      </c>
      <c r="I849" s="2">
        <v>473944.53393876203</v>
      </c>
      <c r="J849" s="2">
        <v>402993.19990562223</v>
      </c>
    </row>
    <row r="850" spans="1:10" x14ac:dyDescent="0.15">
      <c r="A850" s="1">
        <v>37</v>
      </c>
      <c r="B850" s="1" t="s">
        <v>189</v>
      </c>
      <c r="C850" s="1">
        <v>19</v>
      </c>
      <c r="D850" s="1" t="s">
        <v>13</v>
      </c>
      <c r="E850" s="2">
        <v>22301.346792003893</v>
      </c>
      <c r="F850" s="2">
        <v>102515.16509027549</v>
      </c>
      <c r="G850" s="2">
        <v>171726.31172496753</v>
      </c>
      <c r="H850" s="2">
        <v>194742.25794003572</v>
      </c>
      <c r="I850" s="2">
        <v>173967.31697090724</v>
      </c>
      <c r="J850" s="2">
        <v>160484.16928333402</v>
      </c>
    </row>
    <row r="851" spans="1:10" x14ac:dyDescent="0.15">
      <c r="A851" s="1">
        <v>37</v>
      </c>
      <c r="B851" s="1" t="s">
        <v>189</v>
      </c>
      <c r="C851" s="1">
        <v>20</v>
      </c>
      <c r="D851" s="1" t="s">
        <v>14</v>
      </c>
      <c r="E851" s="2">
        <v>11883.841630986522</v>
      </c>
      <c r="F851" s="2">
        <v>47806.466227043085</v>
      </c>
      <c r="G851" s="2">
        <v>72642.55283336922</v>
      </c>
      <c r="H851" s="2">
        <v>63213.799069702764</v>
      </c>
      <c r="I851" s="2">
        <v>62968.951413746625</v>
      </c>
      <c r="J851" s="2">
        <v>67179.139553517452</v>
      </c>
    </row>
    <row r="852" spans="1:10" x14ac:dyDescent="0.15">
      <c r="A852" s="1">
        <v>37</v>
      </c>
      <c r="B852" s="1" t="s">
        <v>191</v>
      </c>
      <c r="C852" s="1">
        <v>21</v>
      </c>
      <c r="D852" s="1" t="s">
        <v>15</v>
      </c>
      <c r="E852" s="2">
        <v>37962.157827766947</v>
      </c>
      <c r="F852" s="2">
        <v>106526.32358275817</v>
      </c>
      <c r="G852" s="2">
        <v>194549.50251101973</v>
      </c>
      <c r="H852" s="2">
        <v>239696.98820210478</v>
      </c>
      <c r="I852" s="2">
        <v>243481.90359299767</v>
      </c>
      <c r="J852" s="2">
        <v>228033.40286978157</v>
      </c>
    </row>
    <row r="853" spans="1:10" x14ac:dyDescent="0.15">
      <c r="A853" s="1">
        <v>37</v>
      </c>
      <c r="B853" s="1" t="s">
        <v>188</v>
      </c>
      <c r="C853" s="1">
        <v>22</v>
      </c>
      <c r="D853" s="1" t="s">
        <v>7</v>
      </c>
      <c r="E853" s="2">
        <v>65440.446447862232</v>
      </c>
      <c r="F853" s="2">
        <v>283998.70259494678</v>
      </c>
      <c r="G853" s="2">
        <v>505668.92425299756</v>
      </c>
      <c r="H853" s="2">
        <v>737863.04891548015</v>
      </c>
      <c r="I853" s="2">
        <v>819073.44789150683</v>
      </c>
      <c r="J853" s="2">
        <v>803051.68345423159</v>
      </c>
    </row>
    <row r="854" spans="1:10" x14ac:dyDescent="0.15">
      <c r="A854" s="1">
        <v>37</v>
      </c>
      <c r="B854" s="1" t="s">
        <v>188</v>
      </c>
      <c r="C854" s="1">
        <v>23</v>
      </c>
      <c r="D854" s="1" t="s">
        <v>28</v>
      </c>
      <c r="E854" s="2">
        <v>38218.743234441041</v>
      </c>
      <c r="F854" s="2">
        <v>180898.65318843382</v>
      </c>
      <c r="G854" s="2">
        <v>281625.11759984196</v>
      </c>
      <c r="H854" s="2">
        <v>386627.29866888205</v>
      </c>
      <c r="I854" s="2">
        <v>406284.21725272946</v>
      </c>
      <c r="J854" s="2">
        <v>393819.29440606473</v>
      </c>
    </row>
    <row r="855" spans="1:10" x14ac:dyDescent="0.15">
      <c r="A855" s="1">
        <v>38</v>
      </c>
      <c r="B855" s="1" t="s">
        <v>193</v>
      </c>
      <c r="C855" s="1">
        <v>1</v>
      </c>
      <c r="D855" s="1" t="s">
        <v>8</v>
      </c>
      <c r="E855" s="2">
        <v>92687.133695300392</v>
      </c>
      <c r="F855" s="2">
        <v>173885.12369359817</v>
      </c>
      <c r="G855" s="2">
        <v>213355.50183306242</v>
      </c>
      <c r="H855" s="2">
        <v>188117.89593289347</v>
      </c>
      <c r="I855" s="2">
        <v>127969.5150213015</v>
      </c>
      <c r="J855" s="2">
        <v>114430.92606149832</v>
      </c>
    </row>
    <row r="856" spans="1:10" x14ac:dyDescent="0.15">
      <c r="A856" s="1">
        <v>38</v>
      </c>
      <c r="B856" s="1" t="s">
        <v>193</v>
      </c>
      <c r="C856" s="1">
        <v>2</v>
      </c>
      <c r="D856" s="1" t="s">
        <v>9</v>
      </c>
      <c r="E856" s="2">
        <v>17132.481196808756</v>
      </c>
      <c r="F856" s="2">
        <v>15900.300209796413</v>
      </c>
      <c r="G856" s="2">
        <v>15629.158572244574</v>
      </c>
      <c r="H856" s="2">
        <v>9520.1943722230444</v>
      </c>
      <c r="I856" s="2">
        <v>3141.7739624872374</v>
      </c>
      <c r="J856" s="2">
        <v>2567.4697122190487</v>
      </c>
    </row>
    <row r="857" spans="1:10" x14ac:dyDescent="0.15">
      <c r="A857" s="1">
        <v>38</v>
      </c>
      <c r="B857" s="1" t="s">
        <v>194</v>
      </c>
      <c r="C857" s="1">
        <v>3</v>
      </c>
      <c r="D857" s="1" t="s">
        <v>16</v>
      </c>
      <c r="E857" s="2">
        <v>30292.17668220901</v>
      </c>
      <c r="F857" s="2">
        <v>97585.793554584787</v>
      </c>
      <c r="G857" s="2">
        <v>156665.39610488078</v>
      </c>
      <c r="H857" s="2">
        <v>200692.81373872608</v>
      </c>
      <c r="I857" s="2">
        <v>143262.59281543293</v>
      </c>
      <c r="J857" s="2">
        <v>134879.61027065184</v>
      </c>
    </row>
    <row r="858" spans="1:10" x14ac:dyDescent="0.15">
      <c r="A858" s="1">
        <v>38</v>
      </c>
      <c r="B858" s="1" t="s">
        <v>194</v>
      </c>
      <c r="C858" s="1">
        <v>4</v>
      </c>
      <c r="D858" s="1" t="s">
        <v>17</v>
      </c>
      <c r="E858" s="2">
        <v>30546.51112216109</v>
      </c>
      <c r="F858" s="2">
        <v>84805.948318723036</v>
      </c>
      <c r="G858" s="2">
        <v>130235.34181940458</v>
      </c>
      <c r="H858" s="2">
        <v>67169.762837010683</v>
      </c>
      <c r="I858" s="2">
        <v>26656.531887117751</v>
      </c>
      <c r="J858" s="2">
        <v>22938.005994586758</v>
      </c>
    </row>
    <row r="859" spans="1:10" x14ac:dyDescent="0.15">
      <c r="A859" s="1">
        <v>38</v>
      </c>
      <c r="B859" s="1" t="s">
        <v>194</v>
      </c>
      <c r="C859" s="1">
        <v>5</v>
      </c>
      <c r="D859" s="1" t="s">
        <v>18</v>
      </c>
      <c r="E859" s="2">
        <v>20964.980045998422</v>
      </c>
      <c r="F859" s="2">
        <v>82708.665210136765</v>
      </c>
      <c r="G859" s="2">
        <v>194970.25903340991</v>
      </c>
      <c r="H859" s="2">
        <v>234125.50028859338</v>
      </c>
      <c r="I859" s="2">
        <v>194505.56548171726</v>
      </c>
      <c r="J859" s="2">
        <v>192596.19377947567</v>
      </c>
    </row>
    <row r="860" spans="1:10" x14ac:dyDescent="0.15">
      <c r="A860" s="1">
        <v>38</v>
      </c>
      <c r="B860" s="1" t="s">
        <v>194</v>
      </c>
      <c r="C860" s="1">
        <v>6</v>
      </c>
      <c r="D860" s="1" t="s">
        <v>2</v>
      </c>
      <c r="E860" s="2">
        <v>78341.217639747294</v>
      </c>
      <c r="F860" s="2">
        <v>68768.233031653595</v>
      </c>
      <c r="G860" s="2">
        <v>116345.0801178355</v>
      </c>
      <c r="H860" s="2">
        <v>74688.449566196417</v>
      </c>
      <c r="I860" s="2">
        <v>38777.231400191798</v>
      </c>
      <c r="J860" s="2">
        <v>46039.553781748138</v>
      </c>
    </row>
    <row r="861" spans="1:10" x14ac:dyDescent="0.15">
      <c r="A861" s="1">
        <v>38</v>
      </c>
      <c r="B861" s="1" t="s">
        <v>194</v>
      </c>
      <c r="C861" s="1">
        <v>7</v>
      </c>
      <c r="D861" s="1" t="s">
        <v>19</v>
      </c>
      <c r="E861" s="2">
        <v>14174.890270392778</v>
      </c>
      <c r="F861" s="2">
        <v>60221.805585335052</v>
      </c>
      <c r="G861" s="2">
        <v>13270.889959276254</v>
      </c>
      <c r="H861" s="2">
        <v>137521.56207189389</v>
      </c>
      <c r="I861" s="2">
        <v>-19248.483105540898</v>
      </c>
      <c r="J861" s="2">
        <v>102953.98420972213</v>
      </c>
    </row>
    <row r="862" spans="1:10" x14ac:dyDescent="0.15">
      <c r="A862" s="1">
        <v>38</v>
      </c>
      <c r="B862" s="1" t="s">
        <v>194</v>
      </c>
      <c r="C862" s="1">
        <v>8</v>
      </c>
      <c r="D862" s="1" t="s">
        <v>20</v>
      </c>
      <c r="E862" s="2">
        <v>3264.8031603814193</v>
      </c>
      <c r="F862" s="2">
        <v>17705.333138641017</v>
      </c>
      <c r="G862" s="2">
        <v>26643.214618624261</v>
      </c>
      <c r="H862" s="2">
        <v>24466.664060283692</v>
      </c>
      <c r="I862" s="2">
        <v>19840.690896116976</v>
      </c>
      <c r="J862" s="2">
        <v>9747.3416688090892</v>
      </c>
    </row>
    <row r="863" spans="1:10" x14ac:dyDescent="0.15">
      <c r="A863" s="1">
        <v>38</v>
      </c>
      <c r="B863" s="1" t="s">
        <v>194</v>
      </c>
      <c r="C863" s="1">
        <v>9</v>
      </c>
      <c r="D863" s="1" t="s">
        <v>21</v>
      </c>
      <c r="E863" s="2">
        <v>42944.240287513654</v>
      </c>
      <c r="F863" s="2">
        <v>107982.15081311375</v>
      </c>
      <c r="G863" s="2">
        <v>105970.1939564512</v>
      </c>
      <c r="H863" s="2">
        <v>28848.05214235367</v>
      </c>
      <c r="I863" s="2">
        <v>34406.737332501216</v>
      </c>
      <c r="J863" s="2">
        <v>-9805.3505001619451</v>
      </c>
    </row>
    <row r="864" spans="1:10" x14ac:dyDescent="0.15">
      <c r="A864" s="1">
        <v>38</v>
      </c>
      <c r="B864" s="1" t="s">
        <v>194</v>
      </c>
      <c r="C864" s="1">
        <v>10</v>
      </c>
      <c r="D864" s="1" t="s">
        <v>22</v>
      </c>
      <c r="E864" s="2">
        <v>4541.2094505368832</v>
      </c>
      <c r="F864" s="2">
        <v>16111.229686376173</v>
      </c>
      <c r="G864" s="2">
        <v>30951.653417056932</v>
      </c>
      <c r="H864" s="2">
        <v>36874.897440535307</v>
      </c>
      <c r="I864" s="2">
        <v>26735.556200459971</v>
      </c>
      <c r="J864" s="2">
        <v>22146.6537252821</v>
      </c>
    </row>
    <row r="865" spans="1:10" x14ac:dyDescent="0.15">
      <c r="A865" s="1">
        <v>38</v>
      </c>
      <c r="B865" s="1" t="s">
        <v>194</v>
      </c>
      <c r="C865" s="1">
        <v>11</v>
      </c>
      <c r="D865" s="1" t="s">
        <v>23</v>
      </c>
      <c r="E865" s="2">
        <v>27515.081158407917</v>
      </c>
      <c r="F865" s="2">
        <v>112285.29046340952</v>
      </c>
      <c r="G865" s="2">
        <v>127130.55649212608</v>
      </c>
      <c r="H865" s="2">
        <v>128211.65703244301</v>
      </c>
      <c r="I865" s="2">
        <v>117132.34023262995</v>
      </c>
      <c r="J865" s="2">
        <v>93325.255056257942</v>
      </c>
    </row>
    <row r="866" spans="1:10" x14ac:dyDescent="0.15">
      <c r="A866" s="1">
        <v>38</v>
      </c>
      <c r="B866" s="1" t="s">
        <v>194</v>
      </c>
      <c r="C866" s="1">
        <v>12</v>
      </c>
      <c r="D866" s="1" t="s">
        <v>24</v>
      </c>
      <c r="E866" s="2">
        <v>8068.9725067028621</v>
      </c>
      <c r="F866" s="2">
        <v>33282.485360116472</v>
      </c>
      <c r="G866" s="2">
        <v>115989.60201060458</v>
      </c>
      <c r="H866" s="2">
        <v>133240.51660212147</v>
      </c>
      <c r="I866" s="2">
        <v>125673.89064367492</v>
      </c>
      <c r="J866" s="2">
        <v>102884.03860604869</v>
      </c>
    </row>
    <row r="867" spans="1:10" x14ac:dyDescent="0.15">
      <c r="A867" s="1">
        <v>38</v>
      </c>
      <c r="B867" s="1" t="s">
        <v>194</v>
      </c>
      <c r="C867" s="1">
        <v>13</v>
      </c>
      <c r="D867" s="1" t="s">
        <v>25</v>
      </c>
      <c r="E867" s="2">
        <v>11926.091938970583</v>
      </c>
      <c r="F867" s="2">
        <v>33402.438345020033</v>
      </c>
      <c r="G867" s="2">
        <v>23121.743777643926</v>
      </c>
      <c r="H867" s="2">
        <v>34547.099314964275</v>
      </c>
      <c r="I867" s="2">
        <v>92581.871602847925</v>
      </c>
      <c r="J867" s="2">
        <v>46114.09422627477</v>
      </c>
    </row>
    <row r="868" spans="1:10" x14ac:dyDescent="0.15">
      <c r="A868" s="1">
        <v>38</v>
      </c>
      <c r="B868" s="1" t="s">
        <v>194</v>
      </c>
      <c r="C868" s="1">
        <v>14</v>
      </c>
      <c r="D868" s="1" t="s">
        <v>26</v>
      </c>
      <c r="E868" s="2">
        <v>32.233164554484368</v>
      </c>
      <c r="F868" s="2">
        <v>528.00959095869621</v>
      </c>
      <c r="G868" s="2">
        <v>1294.3358572553825</v>
      </c>
      <c r="H868" s="2">
        <v>529.14491623129686</v>
      </c>
      <c r="I868" s="2">
        <v>1113.7528585652331</v>
      </c>
      <c r="J868" s="2">
        <v>1250.2923623191177</v>
      </c>
    </row>
    <row r="869" spans="1:10" x14ac:dyDescent="0.15">
      <c r="A869" s="1">
        <v>38</v>
      </c>
      <c r="B869" s="1" t="s">
        <v>194</v>
      </c>
      <c r="C869" s="1">
        <v>15</v>
      </c>
      <c r="D869" s="1" t="s">
        <v>27</v>
      </c>
      <c r="E869" s="2">
        <v>15446.435379228538</v>
      </c>
      <c r="F869" s="2">
        <v>57976.547260819367</v>
      </c>
      <c r="G869" s="2">
        <v>90658.431498804974</v>
      </c>
      <c r="H869" s="2">
        <v>91603.072324010456</v>
      </c>
      <c r="I869" s="2">
        <v>69980.058601165118</v>
      </c>
      <c r="J869" s="2">
        <v>62047.763807151037</v>
      </c>
    </row>
    <row r="870" spans="1:10" x14ac:dyDescent="0.15">
      <c r="A870" s="1">
        <v>38</v>
      </c>
      <c r="B870" s="1" t="s">
        <v>193</v>
      </c>
      <c r="C870" s="1">
        <v>16</v>
      </c>
      <c r="D870" s="1" t="s">
        <v>10</v>
      </c>
      <c r="E870" s="2">
        <v>64373.618841478616</v>
      </c>
      <c r="F870" s="2">
        <v>263239.52458726004</v>
      </c>
      <c r="G870" s="2">
        <v>465084.60304712626</v>
      </c>
      <c r="H870" s="2">
        <v>472466.41008014733</v>
      </c>
      <c r="I870" s="2">
        <v>259973.2537320464</v>
      </c>
      <c r="J870" s="2">
        <v>261569.16222928656</v>
      </c>
    </row>
    <row r="871" spans="1:10" x14ac:dyDescent="0.15">
      <c r="A871" s="1">
        <v>38</v>
      </c>
      <c r="B871" s="1" t="s">
        <v>193</v>
      </c>
      <c r="C871" s="1">
        <v>17</v>
      </c>
      <c r="D871" s="1" t="s">
        <v>11</v>
      </c>
      <c r="E871" s="2">
        <v>10461.911968367469</v>
      </c>
      <c r="F871" s="2">
        <v>59784.011290552517</v>
      </c>
      <c r="G871" s="2">
        <v>138266.86036333331</v>
      </c>
      <c r="H871" s="2">
        <v>179242.03893991286</v>
      </c>
      <c r="I871" s="2">
        <v>138763.63475391662</v>
      </c>
      <c r="J871" s="2">
        <v>160074.15765092429</v>
      </c>
    </row>
    <row r="872" spans="1:10" x14ac:dyDescent="0.15">
      <c r="A872" s="1">
        <v>38</v>
      </c>
      <c r="B872" s="1" t="s">
        <v>193</v>
      </c>
      <c r="C872" s="1">
        <v>18</v>
      </c>
      <c r="D872" s="1" t="s">
        <v>12</v>
      </c>
      <c r="E872" s="2">
        <v>66280.44767697301</v>
      </c>
      <c r="F872" s="2">
        <v>270237.30750978237</v>
      </c>
      <c r="G872" s="2">
        <v>419956.88841958606</v>
      </c>
      <c r="H872" s="2">
        <v>567046.51862744975</v>
      </c>
      <c r="I872" s="2">
        <v>517114.32230430399</v>
      </c>
      <c r="J872" s="2">
        <v>466919.99355912907</v>
      </c>
    </row>
    <row r="873" spans="1:10" x14ac:dyDescent="0.15">
      <c r="A873" s="1">
        <v>38</v>
      </c>
      <c r="B873" s="1" t="s">
        <v>193</v>
      </c>
      <c r="C873" s="1">
        <v>19</v>
      </c>
      <c r="D873" s="1" t="s">
        <v>13</v>
      </c>
      <c r="E873" s="2">
        <v>29226.141689648372</v>
      </c>
      <c r="F873" s="2">
        <v>124919.54929983639</v>
      </c>
      <c r="G873" s="2">
        <v>213368.71231275858</v>
      </c>
      <c r="H873" s="2">
        <v>224658.72594992604</v>
      </c>
      <c r="I873" s="2">
        <v>231591.30002760541</v>
      </c>
      <c r="J873" s="2">
        <v>213628.06453863651</v>
      </c>
    </row>
    <row r="874" spans="1:10" x14ac:dyDescent="0.15">
      <c r="A874" s="1">
        <v>38</v>
      </c>
      <c r="B874" s="1" t="s">
        <v>193</v>
      </c>
      <c r="C874" s="1">
        <v>20</v>
      </c>
      <c r="D874" s="1" t="s">
        <v>14</v>
      </c>
      <c r="E874" s="2">
        <v>15800.415527828289</v>
      </c>
      <c r="F874" s="2">
        <v>44267.377538664441</v>
      </c>
      <c r="G874" s="2">
        <v>72736.997745643181</v>
      </c>
      <c r="H874" s="2">
        <v>53026.152448518049</v>
      </c>
      <c r="I874" s="2">
        <v>53215.099051767371</v>
      </c>
      <c r="J874" s="2">
        <v>56755.796197451578</v>
      </c>
    </row>
    <row r="875" spans="1:10" x14ac:dyDescent="0.15">
      <c r="A875" s="1">
        <v>38</v>
      </c>
      <c r="B875" s="1" t="s">
        <v>193</v>
      </c>
      <c r="C875" s="1">
        <v>21</v>
      </c>
      <c r="D875" s="1" t="s">
        <v>15</v>
      </c>
      <c r="E875" s="2">
        <v>59695.823407480035</v>
      </c>
      <c r="F875" s="2">
        <v>160811.28289593794</v>
      </c>
      <c r="G875" s="2">
        <v>289084.9969490362</v>
      </c>
      <c r="H875" s="2">
        <v>372581.87368135655</v>
      </c>
      <c r="I875" s="2">
        <v>345992.18501566013</v>
      </c>
      <c r="J875" s="2">
        <v>320846.14910778776</v>
      </c>
    </row>
    <row r="876" spans="1:10" x14ac:dyDescent="0.15">
      <c r="A876" s="1">
        <v>38</v>
      </c>
      <c r="B876" s="1" t="s">
        <v>192</v>
      </c>
      <c r="C876" s="1">
        <v>22</v>
      </c>
      <c r="D876" s="1" t="s">
        <v>7</v>
      </c>
      <c r="E876" s="2">
        <v>90002.983830799378</v>
      </c>
      <c r="F876" s="2">
        <v>404963.85802625917</v>
      </c>
      <c r="G876" s="2">
        <v>648114.89574945089</v>
      </c>
      <c r="H876" s="2">
        <v>959053.85914054292</v>
      </c>
      <c r="I876" s="2">
        <v>1053114.8166283949</v>
      </c>
      <c r="J876" s="2">
        <v>1041598.58938767</v>
      </c>
    </row>
    <row r="877" spans="1:10" x14ac:dyDescent="0.15">
      <c r="A877" s="1">
        <v>38</v>
      </c>
      <c r="B877" s="1" t="s">
        <v>192</v>
      </c>
      <c r="C877" s="1">
        <v>23</v>
      </c>
      <c r="D877" s="1" t="s">
        <v>28</v>
      </c>
      <c r="E877" s="2">
        <v>56841.627079299542</v>
      </c>
      <c r="F877" s="2">
        <v>245384.24766782197</v>
      </c>
      <c r="G877" s="2">
        <v>387034.43374343292</v>
      </c>
      <c r="H877" s="2">
        <v>529611.3945008365</v>
      </c>
      <c r="I877" s="2">
        <v>557975.73669075675</v>
      </c>
      <c r="J877" s="2">
        <v>544918.10679959296</v>
      </c>
    </row>
    <row r="878" spans="1:10" x14ac:dyDescent="0.15">
      <c r="A878" s="1">
        <v>39</v>
      </c>
      <c r="B878" s="1" t="s">
        <v>196</v>
      </c>
      <c r="C878" s="1">
        <v>1</v>
      </c>
      <c r="D878" s="1" t="s">
        <v>8</v>
      </c>
      <c r="E878" s="2">
        <v>46642.96610473239</v>
      </c>
      <c r="F878" s="2">
        <v>134386.39756467601</v>
      </c>
      <c r="G878" s="2">
        <v>159504.19289617697</v>
      </c>
      <c r="H878" s="2">
        <v>143280.90795650647</v>
      </c>
      <c r="I878" s="2">
        <v>104353.09425308034</v>
      </c>
      <c r="J878" s="2">
        <v>93854.847469213651</v>
      </c>
    </row>
    <row r="879" spans="1:10" x14ac:dyDescent="0.15">
      <c r="A879" s="1">
        <v>39</v>
      </c>
      <c r="B879" s="1" t="s">
        <v>196</v>
      </c>
      <c r="C879" s="1">
        <v>2</v>
      </c>
      <c r="D879" s="1" t="s">
        <v>9</v>
      </c>
      <c r="E879" s="2">
        <v>3986.4755781015911</v>
      </c>
      <c r="F879" s="2">
        <v>11993.071256246007</v>
      </c>
      <c r="G879" s="2">
        <v>11233.003936905177</v>
      </c>
      <c r="H879" s="2">
        <v>6791.1364345388874</v>
      </c>
      <c r="I879" s="2">
        <v>4458.2971915869957</v>
      </c>
      <c r="J879" s="2">
        <v>3191.0592215155993</v>
      </c>
    </row>
    <row r="880" spans="1:10" x14ac:dyDescent="0.15">
      <c r="A880" s="1">
        <v>39</v>
      </c>
      <c r="B880" s="1" t="s">
        <v>197</v>
      </c>
      <c r="C880" s="1">
        <v>3</v>
      </c>
      <c r="D880" s="1" t="s">
        <v>16</v>
      </c>
      <c r="E880" s="2">
        <v>10826.668495197255</v>
      </c>
      <c r="F880" s="2">
        <v>25888.400470313347</v>
      </c>
      <c r="G880" s="2">
        <v>31554.967657946385</v>
      </c>
      <c r="H880" s="2">
        <v>44651.304603246659</v>
      </c>
      <c r="I880" s="2">
        <v>43442.358524593445</v>
      </c>
      <c r="J880" s="2">
        <v>36964.30693081428</v>
      </c>
    </row>
    <row r="881" spans="1:10" x14ac:dyDescent="0.15">
      <c r="A881" s="1">
        <v>39</v>
      </c>
      <c r="B881" s="1" t="s">
        <v>197</v>
      </c>
      <c r="C881" s="1">
        <v>4</v>
      </c>
      <c r="D881" s="1" t="s">
        <v>17</v>
      </c>
      <c r="E881" s="2">
        <v>3867.3917576954232</v>
      </c>
      <c r="F881" s="2">
        <v>12052.096991454775</v>
      </c>
      <c r="G881" s="2">
        <v>20647.486092995496</v>
      </c>
      <c r="H881" s="2">
        <v>10476.799055729736</v>
      </c>
      <c r="I881" s="2">
        <v>7281.4021816536588</v>
      </c>
      <c r="J881" s="2">
        <v>5925.408396013182</v>
      </c>
    </row>
    <row r="882" spans="1:10" x14ac:dyDescent="0.15">
      <c r="A882" s="1">
        <v>39</v>
      </c>
      <c r="B882" s="1" t="s">
        <v>197</v>
      </c>
      <c r="C882" s="1">
        <v>5</v>
      </c>
      <c r="D882" s="1" t="s">
        <v>18</v>
      </c>
      <c r="E882" s="2">
        <v>5065.2258904787441</v>
      </c>
      <c r="F882" s="2">
        <v>10929.554269410763</v>
      </c>
      <c r="G882" s="2">
        <v>19809.596712055885</v>
      </c>
      <c r="H882" s="2">
        <v>26780.621682530073</v>
      </c>
      <c r="I882" s="2">
        <v>20148.415108611764</v>
      </c>
      <c r="J882" s="2">
        <v>19887.819862840584</v>
      </c>
    </row>
    <row r="883" spans="1:10" x14ac:dyDescent="0.15">
      <c r="A883" s="1">
        <v>39</v>
      </c>
      <c r="B883" s="1" t="s">
        <v>197</v>
      </c>
      <c r="C883" s="1">
        <v>6</v>
      </c>
      <c r="D883" s="1" t="s">
        <v>2</v>
      </c>
      <c r="E883" s="2">
        <v>313.18988187569283</v>
      </c>
      <c r="F883" s="2">
        <v>955.28156340780072</v>
      </c>
      <c r="G883" s="2">
        <v>2179.9194243647762</v>
      </c>
      <c r="H883" s="2">
        <v>1669.2106153407335</v>
      </c>
      <c r="I883" s="2">
        <v>2368.2650351622601</v>
      </c>
      <c r="J883" s="2">
        <v>2367.0258848688568</v>
      </c>
    </row>
    <row r="884" spans="1:10" x14ac:dyDescent="0.15">
      <c r="A884" s="1">
        <v>39</v>
      </c>
      <c r="B884" s="1" t="s">
        <v>197</v>
      </c>
      <c r="C884" s="1">
        <v>7</v>
      </c>
      <c r="D884" s="1" t="s">
        <v>19</v>
      </c>
      <c r="E884" s="2">
        <v>105.6010206645842</v>
      </c>
      <c r="F884" s="2">
        <v>153.55887907224297</v>
      </c>
      <c r="G884" s="2">
        <v>1207.9110321362512</v>
      </c>
      <c r="H884" s="2">
        <v>1183.9552344510478</v>
      </c>
      <c r="I884" s="2">
        <v>1544.5044521268464</v>
      </c>
      <c r="J884" s="2">
        <v>1559.2777252168303</v>
      </c>
    </row>
    <row r="885" spans="1:10" x14ac:dyDescent="0.15">
      <c r="A885" s="1">
        <v>39</v>
      </c>
      <c r="B885" s="1" t="s">
        <v>197</v>
      </c>
      <c r="C885" s="1">
        <v>8</v>
      </c>
      <c r="D885" s="1" t="s">
        <v>20</v>
      </c>
      <c r="E885" s="2">
        <v>6097.0430435307126</v>
      </c>
      <c r="F885" s="2">
        <v>22964.349419483366</v>
      </c>
      <c r="G885" s="2">
        <v>27061.568406962018</v>
      </c>
      <c r="H885" s="2">
        <v>37345.041528615337</v>
      </c>
      <c r="I885" s="2">
        <v>8865.2937080296833</v>
      </c>
      <c r="J885" s="2">
        <v>9554.2845907634601</v>
      </c>
    </row>
    <row r="886" spans="1:10" x14ac:dyDescent="0.15">
      <c r="A886" s="1">
        <v>39</v>
      </c>
      <c r="B886" s="1" t="s">
        <v>197</v>
      </c>
      <c r="C886" s="1">
        <v>9</v>
      </c>
      <c r="D886" s="1" t="s">
        <v>21</v>
      </c>
      <c r="E886" s="2">
        <v>7659.6623317028807</v>
      </c>
      <c r="F886" s="2">
        <v>14728.94114843221</v>
      </c>
      <c r="G886" s="2">
        <v>29997.557251735376</v>
      </c>
      <c r="H886" s="2">
        <v>9377.7959637162403</v>
      </c>
      <c r="I886" s="2">
        <v>11161.167265518816</v>
      </c>
      <c r="J886" s="2">
        <v>9904.4135245433845</v>
      </c>
    </row>
    <row r="887" spans="1:10" x14ac:dyDescent="0.15">
      <c r="A887" s="1">
        <v>39</v>
      </c>
      <c r="B887" s="1" t="s">
        <v>197</v>
      </c>
      <c r="C887" s="1">
        <v>10</v>
      </c>
      <c r="D887" s="1" t="s">
        <v>22</v>
      </c>
      <c r="E887" s="2">
        <v>1058.0091757889234</v>
      </c>
      <c r="F887" s="2">
        <v>3858.442851144981</v>
      </c>
      <c r="G887" s="2">
        <v>6864.6132857340563</v>
      </c>
      <c r="H887" s="2">
        <v>7420.9346334725351</v>
      </c>
      <c r="I887" s="2">
        <v>5018.1981086553051</v>
      </c>
      <c r="J887" s="2">
        <v>4366.5123536713236</v>
      </c>
    </row>
    <row r="888" spans="1:10" x14ac:dyDescent="0.15">
      <c r="A888" s="1">
        <v>39</v>
      </c>
      <c r="B888" s="1" t="s">
        <v>197</v>
      </c>
      <c r="C888" s="1">
        <v>11</v>
      </c>
      <c r="D888" s="1" t="s">
        <v>23</v>
      </c>
      <c r="E888" s="2">
        <v>6620.5064655173874</v>
      </c>
      <c r="F888" s="2">
        <v>11740.133978125437</v>
      </c>
      <c r="G888" s="2">
        <v>30408.033012795415</v>
      </c>
      <c r="H888" s="2">
        <v>28735.868397864982</v>
      </c>
      <c r="I888" s="2">
        <v>29187.527081671229</v>
      </c>
      <c r="J888" s="2">
        <v>23758.549270921849</v>
      </c>
    </row>
    <row r="889" spans="1:10" x14ac:dyDescent="0.15">
      <c r="A889" s="1">
        <v>39</v>
      </c>
      <c r="B889" s="1" t="s">
        <v>197</v>
      </c>
      <c r="C889" s="1">
        <v>12</v>
      </c>
      <c r="D889" s="1" t="s">
        <v>24</v>
      </c>
      <c r="E889" s="2">
        <v>222.93832671511819</v>
      </c>
      <c r="F889" s="2">
        <v>3680.8829679484274</v>
      </c>
      <c r="G889" s="2">
        <v>23464.117559752314</v>
      </c>
      <c r="H889" s="2">
        <v>72241.112153412207</v>
      </c>
      <c r="I889" s="2">
        <v>36851.214710781795</v>
      </c>
      <c r="J889" s="2">
        <v>20027.515584494606</v>
      </c>
    </row>
    <row r="890" spans="1:10" x14ac:dyDescent="0.15">
      <c r="A890" s="1">
        <v>39</v>
      </c>
      <c r="B890" s="1" t="s">
        <v>197</v>
      </c>
      <c r="C890" s="1">
        <v>13</v>
      </c>
      <c r="D890" s="1" t="s">
        <v>25</v>
      </c>
      <c r="E890" s="2">
        <v>2694.2258527039303</v>
      </c>
      <c r="F890" s="2">
        <v>8736.3505021997389</v>
      </c>
      <c r="G890" s="2">
        <v>2814.3412363736875</v>
      </c>
      <c r="H890" s="2">
        <v>7686.4405449420219</v>
      </c>
      <c r="I890" s="2">
        <v>9382.5690688628893</v>
      </c>
      <c r="J890" s="2">
        <v>7610.952149703945</v>
      </c>
    </row>
    <row r="891" spans="1:10" x14ac:dyDescent="0.15">
      <c r="A891" s="1">
        <v>39</v>
      </c>
      <c r="B891" s="1" t="s">
        <v>197</v>
      </c>
      <c r="C891" s="1">
        <v>14</v>
      </c>
      <c r="D891" s="1" t="s">
        <v>26</v>
      </c>
      <c r="E891" s="2">
        <v>4.947244818660935</v>
      </c>
      <c r="F891" s="2">
        <v>333.84087089671795</v>
      </c>
      <c r="G891" s="2">
        <v>644.12293586068017</v>
      </c>
      <c r="H891" s="2">
        <v>1151.0571740178702</v>
      </c>
      <c r="I891" s="2">
        <v>-2492.2481005503023</v>
      </c>
      <c r="J891" s="2">
        <v>-2261.3355619585755</v>
      </c>
    </row>
    <row r="892" spans="1:10" x14ac:dyDescent="0.15">
      <c r="A892" s="1">
        <v>39</v>
      </c>
      <c r="B892" s="1" t="s">
        <v>197</v>
      </c>
      <c r="C892" s="1">
        <v>15</v>
      </c>
      <c r="D892" s="1" t="s">
        <v>27</v>
      </c>
      <c r="E892" s="2">
        <v>10547.962746265695</v>
      </c>
      <c r="F892" s="2">
        <v>32462.793336751543</v>
      </c>
      <c r="G892" s="2">
        <v>38598.228834446709</v>
      </c>
      <c r="H892" s="2">
        <v>41227.009646585298</v>
      </c>
      <c r="I892" s="2">
        <v>27216.39849471601</v>
      </c>
      <c r="J892" s="2">
        <v>22820.951079924434</v>
      </c>
    </row>
    <row r="893" spans="1:10" x14ac:dyDescent="0.15">
      <c r="A893" s="1">
        <v>39</v>
      </c>
      <c r="B893" s="1" t="s">
        <v>196</v>
      </c>
      <c r="C893" s="1">
        <v>16</v>
      </c>
      <c r="D893" s="1" t="s">
        <v>10</v>
      </c>
      <c r="E893" s="2">
        <v>36572.541600539575</v>
      </c>
      <c r="F893" s="2">
        <v>143099.4129198553</v>
      </c>
      <c r="G893" s="2">
        <v>226584.60432551411</v>
      </c>
      <c r="H893" s="2">
        <v>278749.3967909388</v>
      </c>
      <c r="I893" s="2">
        <v>145578.12710868358</v>
      </c>
      <c r="J893" s="2">
        <v>145755.68818772913</v>
      </c>
    </row>
    <row r="894" spans="1:10" x14ac:dyDescent="0.15">
      <c r="A894" s="1">
        <v>39</v>
      </c>
      <c r="B894" s="1" t="s">
        <v>196</v>
      </c>
      <c r="C894" s="1">
        <v>17</v>
      </c>
      <c r="D894" s="1" t="s">
        <v>11</v>
      </c>
      <c r="E894" s="2">
        <v>10538.828642023367</v>
      </c>
      <c r="F894" s="2">
        <v>38696.857232619215</v>
      </c>
      <c r="G894" s="2">
        <v>63105.638351923044</v>
      </c>
      <c r="H894" s="2">
        <v>56040.668517120823</v>
      </c>
      <c r="I894" s="2">
        <v>45926.969011772235</v>
      </c>
      <c r="J894" s="2">
        <v>51973.868942884073</v>
      </c>
    </row>
    <row r="895" spans="1:10" x14ac:dyDescent="0.15">
      <c r="A895" s="1">
        <v>39</v>
      </c>
      <c r="B895" s="1" t="s">
        <v>196</v>
      </c>
      <c r="C895" s="1">
        <v>18</v>
      </c>
      <c r="D895" s="1" t="s">
        <v>12</v>
      </c>
      <c r="E895" s="2">
        <v>51829.172600771584</v>
      </c>
      <c r="F895" s="2">
        <v>178109.50441802852</v>
      </c>
      <c r="G895" s="2">
        <v>221948.90333401388</v>
      </c>
      <c r="H895" s="2">
        <v>244012.39569911911</v>
      </c>
      <c r="I895" s="2">
        <v>204210.51741471168</v>
      </c>
      <c r="J895" s="2">
        <v>175639.47257727518</v>
      </c>
    </row>
    <row r="896" spans="1:10" x14ac:dyDescent="0.15">
      <c r="A896" s="1">
        <v>39</v>
      </c>
      <c r="B896" s="1" t="s">
        <v>196</v>
      </c>
      <c r="C896" s="1">
        <v>19</v>
      </c>
      <c r="D896" s="1" t="s">
        <v>13</v>
      </c>
      <c r="E896" s="2">
        <v>19685.455716886692</v>
      </c>
      <c r="F896" s="2">
        <v>71437.456686949168</v>
      </c>
      <c r="G896" s="2">
        <v>115665.10434026366</v>
      </c>
      <c r="H896" s="2">
        <v>115005.05962158291</v>
      </c>
      <c r="I896" s="2">
        <v>103071.78127222271</v>
      </c>
      <c r="J896" s="2">
        <v>96173.347296114909</v>
      </c>
    </row>
    <row r="897" spans="1:10" x14ac:dyDescent="0.15">
      <c r="A897" s="1">
        <v>39</v>
      </c>
      <c r="B897" s="1" t="s">
        <v>196</v>
      </c>
      <c r="C897" s="1">
        <v>20</v>
      </c>
      <c r="D897" s="1" t="s">
        <v>14</v>
      </c>
      <c r="E897" s="2">
        <v>6488.9753497100264</v>
      </c>
      <c r="F897" s="2">
        <v>31752.81128043</v>
      </c>
      <c r="G897" s="2">
        <v>39124.006117624936</v>
      </c>
      <c r="H897" s="2">
        <v>29498.311568525816</v>
      </c>
      <c r="I897" s="2">
        <v>27071.868030122387</v>
      </c>
      <c r="J897" s="2">
        <v>28148.831834957553</v>
      </c>
    </row>
    <row r="898" spans="1:10" x14ac:dyDescent="0.15">
      <c r="A898" s="1">
        <v>39</v>
      </c>
      <c r="B898" s="1" t="s">
        <v>196</v>
      </c>
      <c r="C898" s="1">
        <v>21</v>
      </c>
      <c r="D898" s="1" t="s">
        <v>15</v>
      </c>
      <c r="E898" s="2">
        <v>31856.359379010093</v>
      </c>
      <c r="F898" s="2">
        <v>94504.870996633821</v>
      </c>
      <c r="G898" s="2">
        <v>136703.66262121667</v>
      </c>
      <c r="H898" s="2">
        <v>163306.99739823016</v>
      </c>
      <c r="I898" s="2">
        <v>147367.82296099802</v>
      </c>
      <c r="J898" s="2">
        <v>135946.82182046361</v>
      </c>
    </row>
    <row r="899" spans="1:10" x14ac:dyDescent="0.15">
      <c r="A899" s="1">
        <v>39</v>
      </c>
      <c r="B899" s="1" t="s">
        <v>195</v>
      </c>
      <c r="C899" s="1">
        <v>22</v>
      </c>
      <c r="D899" s="1" t="s">
        <v>7</v>
      </c>
      <c r="E899" s="2">
        <v>64177.566251474258</v>
      </c>
      <c r="F899" s="2">
        <v>251533.14822930039</v>
      </c>
      <c r="G899" s="2">
        <v>385974.7328323379</v>
      </c>
      <c r="H899" s="2">
        <v>557257.71257902507</v>
      </c>
      <c r="I899" s="2">
        <v>586651.26815222576</v>
      </c>
      <c r="J899" s="2">
        <v>580593.17498367559</v>
      </c>
    </row>
    <row r="900" spans="1:10" x14ac:dyDescent="0.15">
      <c r="A900" s="1">
        <v>39</v>
      </c>
      <c r="B900" s="1" t="s">
        <v>195</v>
      </c>
      <c r="C900" s="1">
        <v>23</v>
      </c>
      <c r="D900" s="1" t="s">
        <v>28</v>
      </c>
      <c r="E900" s="2">
        <v>39219.490242365915</v>
      </c>
      <c r="F900" s="2">
        <v>180781.91010467382</v>
      </c>
      <c r="G900" s="2">
        <v>286655.42047982482</v>
      </c>
      <c r="H900" s="2">
        <v>379008.33756574756</v>
      </c>
      <c r="I900" s="2">
        <v>390270.928811447</v>
      </c>
      <c r="J900" s="2">
        <v>386492.71439967613</v>
      </c>
    </row>
    <row r="901" spans="1:10" x14ac:dyDescent="0.15">
      <c r="A901" s="1">
        <v>40</v>
      </c>
      <c r="B901" s="1" t="s">
        <v>199</v>
      </c>
      <c r="C901" s="1">
        <v>1</v>
      </c>
      <c r="D901" s="1" t="s">
        <v>8</v>
      </c>
      <c r="E901" s="2">
        <v>135593.15297968086</v>
      </c>
      <c r="F901" s="2">
        <v>246083.38053538877</v>
      </c>
      <c r="G901" s="2">
        <v>255677.15788923635</v>
      </c>
      <c r="H901" s="2">
        <v>205359.83392254493</v>
      </c>
      <c r="I901" s="2">
        <v>167176.458035132</v>
      </c>
      <c r="J901" s="2">
        <v>154536.42243436183</v>
      </c>
    </row>
    <row r="902" spans="1:10" x14ac:dyDescent="0.15">
      <c r="A902" s="1">
        <v>40</v>
      </c>
      <c r="B902" s="1" t="s">
        <v>199</v>
      </c>
      <c r="C902" s="1">
        <v>2</v>
      </c>
      <c r="D902" s="1" t="s">
        <v>9</v>
      </c>
      <c r="E902" s="2">
        <v>50503.807727548527</v>
      </c>
      <c r="F902" s="2">
        <v>139346.25586677238</v>
      </c>
      <c r="G902" s="2">
        <v>85549.48481297963</v>
      </c>
      <c r="H902" s="2">
        <v>31619.942280739226</v>
      </c>
      <c r="I902" s="2">
        <v>12966.009242012897</v>
      </c>
      <c r="J902" s="2">
        <v>11800.429816367099</v>
      </c>
    </row>
    <row r="903" spans="1:10" x14ac:dyDescent="0.15">
      <c r="A903" s="1">
        <v>40</v>
      </c>
      <c r="B903" s="1" t="s">
        <v>200</v>
      </c>
      <c r="C903" s="1">
        <v>3</v>
      </c>
      <c r="D903" s="1" t="s">
        <v>16</v>
      </c>
      <c r="E903" s="2">
        <v>175996.22005311347</v>
      </c>
      <c r="F903" s="2">
        <v>387608.60371228878</v>
      </c>
      <c r="G903" s="2">
        <v>567846.73918918346</v>
      </c>
      <c r="H903" s="2">
        <v>647027.80089492176</v>
      </c>
      <c r="I903" s="2">
        <v>815068.70752010797</v>
      </c>
      <c r="J903" s="2">
        <v>809305.27703218418</v>
      </c>
    </row>
    <row r="904" spans="1:10" x14ac:dyDescent="0.15">
      <c r="A904" s="1">
        <v>40</v>
      </c>
      <c r="B904" s="1" t="s">
        <v>200</v>
      </c>
      <c r="C904" s="1">
        <v>4</v>
      </c>
      <c r="D904" s="1" t="s">
        <v>17</v>
      </c>
      <c r="E904" s="2">
        <v>18800.558000670691</v>
      </c>
      <c r="F904" s="2">
        <v>46922.846533555188</v>
      </c>
      <c r="G904" s="2">
        <v>63387.967050472595</v>
      </c>
      <c r="H904" s="2">
        <v>33643.042570692873</v>
      </c>
      <c r="I904" s="2">
        <v>23718.891233841961</v>
      </c>
      <c r="J904" s="2">
        <v>22106.643330781466</v>
      </c>
    </row>
    <row r="905" spans="1:10" x14ac:dyDescent="0.15">
      <c r="A905" s="1">
        <v>40</v>
      </c>
      <c r="B905" s="1" t="s">
        <v>200</v>
      </c>
      <c r="C905" s="1">
        <v>5</v>
      </c>
      <c r="D905" s="1" t="s">
        <v>18</v>
      </c>
      <c r="E905" s="2">
        <v>10324.204387433054</v>
      </c>
      <c r="F905" s="2">
        <v>33527.186018678498</v>
      </c>
      <c r="G905" s="2">
        <v>40519.430874955564</v>
      </c>
      <c r="H905" s="2">
        <v>35539.469538624922</v>
      </c>
      <c r="I905" s="2">
        <v>31690.503609724656</v>
      </c>
      <c r="J905" s="2">
        <v>32383.72058856795</v>
      </c>
    </row>
    <row r="906" spans="1:10" x14ac:dyDescent="0.15">
      <c r="A906" s="1">
        <v>40</v>
      </c>
      <c r="B906" s="1" t="s">
        <v>200</v>
      </c>
      <c r="C906" s="1">
        <v>6</v>
      </c>
      <c r="D906" s="1" t="s">
        <v>2</v>
      </c>
      <c r="E906" s="2">
        <v>60946.389679076878</v>
      </c>
      <c r="F906" s="2">
        <v>172305.82208576842</v>
      </c>
      <c r="G906" s="2">
        <v>285382.46632510389</v>
      </c>
      <c r="H906" s="2">
        <v>168354.51557120529</v>
      </c>
      <c r="I906" s="2">
        <v>101190.43984169522</v>
      </c>
      <c r="J906" s="2">
        <v>99154.607915577901</v>
      </c>
    </row>
    <row r="907" spans="1:10" x14ac:dyDescent="0.15">
      <c r="A907" s="1">
        <v>40</v>
      </c>
      <c r="B907" s="1" t="s">
        <v>200</v>
      </c>
      <c r="C907" s="1">
        <v>7</v>
      </c>
      <c r="D907" s="1" t="s">
        <v>19</v>
      </c>
      <c r="E907" s="2">
        <v>14239.61698279863</v>
      </c>
      <c r="F907" s="2">
        <v>19672.783281969307</v>
      </c>
      <c r="G907" s="2">
        <v>32610.907247297684</v>
      </c>
      <c r="H907" s="2">
        <v>12508.83033478214</v>
      </c>
      <c r="I907" s="2">
        <v>20888.073522274557</v>
      </c>
      <c r="J907" s="2">
        <v>17868.710462293286</v>
      </c>
    </row>
    <row r="908" spans="1:10" x14ac:dyDescent="0.15">
      <c r="A908" s="1">
        <v>40</v>
      </c>
      <c r="B908" s="1" t="s">
        <v>200</v>
      </c>
      <c r="C908" s="1">
        <v>8</v>
      </c>
      <c r="D908" s="1" t="s">
        <v>20</v>
      </c>
      <c r="E908" s="2">
        <v>50939.782292662261</v>
      </c>
      <c r="F908" s="2">
        <v>110691.64468418935</v>
      </c>
      <c r="G908" s="2">
        <v>154182.32788717982</v>
      </c>
      <c r="H908" s="2">
        <v>142621.93888214874</v>
      </c>
      <c r="I908" s="2">
        <v>118447.25137806717</v>
      </c>
      <c r="J908" s="2">
        <v>81459.06676378155</v>
      </c>
    </row>
    <row r="909" spans="1:10" x14ac:dyDescent="0.15">
      <c r="A909" s="1">
        <v>40</v>
      </c>
      <c r="B909" s="1" t="s">
        <v>200</v>
      </c>
      <c r="C909" s="1">
        <v>9</v>
      </c>
      <c r="D909" s="1" t="s">
        <v>21</v>
      </c>
      <c r="E909" s="2">
        <v>176353.66407345244</v>
      </c>
      <c r="F909" s="2">
        <v>506431.42193368071</v>
      </c>
      <c r="G909" s="2">
        <v>437581.74698603619</v>
      </c>
      <c r="H909" s="2">
        <v>339440.11973242671</v>
      </c>
      <c r="I909" s="2">
        <v>320732.82203399477</v>
      </c>
      <c r="J909" s="2">
        <v>275975.52401432919</v>
      </c>
    </row>
    <row r="910" spans="1:10" x14ac:dyDescent="0.15">
      <c r="A910" s="1">
        <v>40</v>
      </c>
      <c r="B910" s="1" t="s">
        <v>200</v>
      </c>
      <c r="C910" s="1">
        <v>10</v>
      </c>
      <c r="D910" s="1" t="s">
        <v>22</v>
      </c>
      <c r="E910" s="2">
        <v>35431.288013348101</v>
      </c>
      <c r="F910" s="2">
        <v>97853.525062946152</v>
      </c>
      <c r="G910" s="2">
        <v>142667.05218008207</v>
      </c>
      <c r="H910" s="2">
        <v>156989.10691978064</v>
      </c>
      <c r="I910" s="2">
        <v>116053.82397623612</v>
      </c>
      <c r="J910" s="2">
        <v>119075.73005714867</v>
      </c>
    </row>
    <row r="911" spans="1:10" x14ac:dyDescent="0.15">
      <c r="A911" s="1">
        <v>40</v>
      </c>
      <c r="B911" s="1" t="s">
        <v>200</v>
      </c>
      <c r="C911" s="1">
        <v>11</v>
      </c>
      <c r="D911" s="1" t="s">
        <v>23</v>
      </c>
      <c r="E911" s="2">
        <v>43430.988803023174</v>
      </c>
      <c r="F911" s="2">
        <v>140696.90723646508</v>
      </c>
      <c r="G911" s="2">
        <v>226020.39118139789</v>
      </c>
      <c r="H911" s="2">
        <v>182145.38614085651</v>
      </c>
      <c r="I911" s="2">
        <v>244169.63482350323</v>
      </c>
      <c r="J911" s="2">
        <v>174621.08205162318</v>
      </c>
    </row>
    <row r="912" spans="1:10" x14ac:dyDescent="0.15">
      <c r="A912" s="1">
        <v>40</v>
      </c>
      <c r="B912" s="1" t="s">
        <v>200</v>
      </c>
      <c r="C912" s="1">
        <v>12</v>
      </c>
      <c r="D912" s="1" t="s">
        <v>24</v>
      </c>
      <c r="E912" s="2">
        <v>31828.717128920496</v>
      </c>
      <c r="F912" s="2">
        <v>74436.803230531616</v>
      </c>
      <c r="G912" s="2">
        <v>252937.15296296665</v>
      </c>
      <c r="H912" s="2">
        <v>313671.11148374586</v>
      </c>
      <c r="I912" s="2">
        <v>164453.77171053828</v>
      </c>
      <c r="J912" s="2">
        <v>112763.36255968636</v>
      </c>
    </row>
    <row r="913" spans="1:10" x14ac:dyDescent="0.15">
      <c r="A913" s="1">
        <v>40</v>
      </c>
      <c r="B913" s="1" t="s">
        <v>200</v>
      </c>
      <c r="C913" s="1">
        <v>13</v>
      </c>
      <c r="D913" s="1" t="s">
        <v>25</v>
      </c>
      <c r="E913" s="2">
        <v>11168.488487380655</v>
      </c>
      <c r="F913" s="2">
        <v>120614.68352638563</v>
      </c>
      <c r="G913" s="2">
        <v>262010.05843152292</v>
      </c>
      <c r="H913" s="2">
        <v>255117.62192302669</v>
      </c>
      <c r="I913" s="2">
        <v>212232.11894852293</v>
      </c>
      <c r="J913" s="2">
        <v>345455.29629711999</v>
      </c>
    </row>
    <row r="914" spans="1:10" x14ac:dyDescent="0.15">
      <c r="A914" s="1">
        <v>40</v>
      </c>
      <c r="B914" s="1" t="s">
        <v>200</v>
      </c>
      <c r="C914" s="1">
        <v>14</v>
      </c>
      <c r="D914" s="1" t="s">
        <v>26</v>
      </c>
      <c r="E914" s="2">
        <v>819.48961054035055</v>
      </c>
      <c r="F914" s="2">
        <v>2920.68528320413</v>
      </c>
      <c r="G914" s="2">
        <v>4838.0776478918688</v>
      </c>
      <c r="H914" s="2">
        <v>8020.7880406579425</v>
      </c>
      <c r="I914" s="2">
        <v>4357.7644795591896</v>
      </c>
      <c r="J914" s="2">
        <v>4186.9768265253406</v>
      </c>
    </row>
    <row r="915" spans="1:10" x14ac:dyDescent="0.15">
      <c r="A915" s="1">
        <v>40</v>
      </c>
      <c r="B915" s="1" t="s">
        <v>200</v>
      </c>
      <c r="C915" s="1">
        <v>15</v>
      </c>
      <c r="D915" s="1" t="s">
        <v>27</v>
      </c>
      <c r="E915" s="2">
        <v>81838.741327813288</v>
      </c>
      <c r="F915" s="2">
        <v>318644.78084792418</v>
      </c>
      <c r="G915" s="2">
        <v>491376.34218037053</v>
      </c>
      <c r="H915" s="2">
        <v>398990.40626992594</v>
      </c>
      <c r="I915" s="2">
        <v>321806.85580701882</v>
      </c>
      <c r="J915" s="2">
        <v>309046.28604203661</v>
      </c>
    </row>
    <row r="916" spans="1:10" x14ac:dyDescent="0.15">
      <c r="A916" s="1">
        <v>40</v>
      </c>
      <c r="B916" s="1" t="s">
        <v>199</v>
      </c>
      <c r="C916" s="1">
        <v>16</v>
      </c>
      <c r="D916" s="1" t="s">
        <v>10</v>
      </c>
      <c r="E916" s="2">
        <v>162949.59147922779</v>
      </c>
      <c r="F916" s="2">
        <v>830514.55858933425</v>
      </c>
      <c r="G916" s="2">
        <v>1315525.0930446566</v>
      </c>
      <c r="H916" s="2">
        <v>1207313.5692231604</v>
      </c>
      <c r="I916" s="2">
        <v>975978.16163256625</v>
      </c>
      <c r="J916" s="2">
        <v>923437.85285371053</v>
      </c>
    </row>
    <row r="917" spans="1:10" x14ac:dyDescent="0.15">
      <c r="A917" s="1">
        <v>40</v>
      </c>
      <c r="B917" s="1" t="s">
        <v>199</v>
      </c>
      <c r="C917" s="1">
        <v>17</v>
      </c>
      <c r="D917" s="1" t="s">
        <v>11</v>
      </c>
      <c r="E917" s="2">
        <v>60096.757742870279</v>
      </c>
      <c r="F917" s="2">
        <v>258634.68929252998</v>
      </c>
      <c r="G917" s="2">
        <v>409217.74651826336</v>
      </c>
      <c r="H917" s="2">
        <v>407527.55692508555</v>
      </c>
      <c r="I917" s="2">
        <v>270274.56120933418</v>
      </c>
      <c r="J917" s="2">
        <v>330769.48078510747</v>
      </c>
    </row>
    <row r="918" spans="1:10" x14ac:dyDescent="0.15">
      <c r="A918" s="1">
        <v>40</v>
      </c>
      <c r="B918" s="1" t="s">
        <v>199</v>
      </c>
      <c r="C918" s="1">
        <v>18</v>
      </c>
      <c r="D918" s="1" t="s">
        <v>12</v>
      </c>
      <c r="E918" s="2">
        <v>444441.94279184967</v>
      </c>
      <c r="F918" s="2">
        <v>2093632.2531577188</v>
      </c>
      <c r="G918" s="2">
        <v>2596367.7722768369</v>
      </c>
      <c r="H918" s="2">
        <v>3059633.2486363268</v>
      </c>
      <c r="I918" s="2">
        <v>2977109.1509145931</v>
      </c>
      <c r="J918" s="2">
        <v>2459358.4124694332</v>
      </c>
    </row>
    <row r="919" spans="1:10" x14ac:dyDescent="0.15">
      <c r="A919" s="1">
        <v>40</v>
      </c>
      <c r="B919" s="1" t="s">
        <v>199</v>
      </c>
      <c r="C919" s="1">
        <v>19</v>
      </c>
      <c r="D919" s="1" t="s">
        <v>13</v>
      </c>
      <c r="E919" s="2">
        <v>87520.152377305058</v>
      </c>
      <c r="F919" s="2">
        <v>363868.25258069695</v>
      </c>
      <c r="G919" s="2">
        <v>736092.94901380467</v>
      </c>
      <c r="H919" s="2">
        <v>793222.52366713609</v>
      </c>
      <c r="I919" s="2">
        <v>729837.20872990042</v>
      </c>
      <c r="J919" s="2">
        <v>670303.00252254901</v>
      </c>
    </row>
    <row r="920" spans="1:10" x14ac:dyDescent="0.15">
      <c r="A920" s="1">
        <v>40</v>
      </c>
      <c r="B920" s="1" t="s">
        <v>199</v>
      </c>
      <c r="C920" s="1">
        <v>20</v>
      </c>
      <c r="D920" s="1" t="s">
        <v>14</v>
      </c>
      <c r="E920" s="2">
        <v>47497.310098241309</v>
      </c>
      <c r="F920" s="2">
        <v>203830.81188045029</v>
      </c>
      <c r="G920" s="2">
        <v>311536.55868149619</v>
      </c>
      <c r="H920" s="2">
        <v>244221.623044476</v>
      </c>
      <c r="I920" s="2">
        <v>247222.95021221123</v>
      </c>
      <c r="J920" s="2">
        <v>260968.94704940892</v>
      </c>
    </row>
    <row r="921" spans="1:10" x14ac:dyDescent="0.15">
      <c r="A921" s="1">
        <v>40</v>
      </c>
      <c r="B921" s="1" t="s">
        <v>199</v>
      </c>
      <c r="C921" s="1">
        <v>21</v>
      </c>
      <c r="D921" s="1" t="s">
        <v>15</v>
      </c>
      <c r="E921" s="2">
        <v>226443.70883086295</v>
      </c>
      <c r="F921" s="2">
        <v>635957.54265112127</v>
      </c>
      <c r="G921" s="2">
        <v>1061589.3715368581</v>
      </c>
      <c r="H921" s="2">
        <v>1318514.582104292</v>
      </c>
      <c r="I921" s="2">
        <v>1380794.1791032462</v>
      </c>
      <c r="J921" s="2">
        <v>1291531.3546486797</v>
      </c>
    </row>
    <row r="922" spans="1:10" x14ac:dyDescent="0.15">
      <c r="A922" s="1">
        <v>40</v>
      </c>
      <c r="B922" s="1" t="s">
        <v>198</v>
      </c>
      <c r="C922" s="1">
        <v>22</v>
      </c>
      <c r="D922" s="1" t="s">
        <v>7</v>
      </c>
      <c r="E922" s="2">
        <v>308901.44196945737</v>
      </c>
      <c r="F922" s="2">
        <v>1508525.1492350474</v>
      </c>
      <c r="G922" s="2">
        <v>2615644.7244196972</v>
      </c>
      <c r="H922" s="2">
        <v>4014964.479177108</v>
      </c>
      <c r="I922" s="2">
        <v>4725046.3845431525</v>
      </c>
      <c r="J922" s="2">
        <v>4666835.7463040575</v>
      </c>
    </row>
    <row r="923" spans="1:10" x14ac:dyDescent="0.15">
      <c r="A923" s="1">
        <v>40</v>
      </c>
      <c r="B923" s="1" t="s">
        <v>198</v>
      </c>
      <c r="C923" s="1">
        <v>23</v>
      </c>
      <c r="D923" s="1" t="s">
        <v>28</v>
      </c>
      <c r="E923" s="2">
        <v>170049.58905476329</v>
      </c>
      <c r="F923" s="2">
        <v>720331.26266896806</v>
      </c>
      <c r="G923" s="2">
        <v>1145841.5493266732</v>
      </c>
      <c r="H923" s="2">
        <v>1483004.771202262</v>
      </c>
      <c r="I923" s="2">
        <v>1609580.1117151056</v>
      </c>
      <c r="J923" s="2">
        <v>1589341.027922797</v>
      </c>
    </row>
    <row r="924" spans="1:10" x14ac:dyDescent="0.15">
      <c r="A924" s="1">
        <v>41</v>
      </c>
      <c r="B924" s="1" t="s">
        <v>202</v>
      </c>
      <c r="C924" s="1">
        <v>1</v>
      </c>
      <c r="D924" s="1" t="s">
        <v>8</v>
      </c>
      <c r="E924" s="2">
        <v>62627.583361807978</v>
      </c>
      <c r="F924" s="2">
        <v>125000.39268676405</v>
      </c>
      <c r="G924" s="2">
        <v>146716.05877536238</v>
      </c>
      <c r="H924" s="2">
        <v>115742.43076693043</v>
      </c>
      <c r="I924" s="2">
        <v>92881.501276418276</v>
      </c>
      <c r="J924" s="2">
        <v>86064.731656517397</v>
      </c>
    </row>
    <row r="925" spans="1:10" x14ac:dyDescent="0.15">
      <c r="A925" s="1">
        <v>41</v>
      </c>
      <c r="B925" s="1" t="s">
        <v>202</v>
      </c>
      <c r="C925" s="1">
        <v>2</v>
      </c>
      <c r="D925" s="1" t="s">
        <v>9</v>
      </c>
      <c r="E925" s="2">
        <v>2262.9653186815463</v>
      </c>
      <c r="F925" s="2">
        <v>6031.0935948074784</v>
      </c>
      <c r="G925" s="2">
        <v>6953.4245461530236</v>
      </c>
      <c r="H925" s="2">
        <v>3043.7839842892963</v>
      </c>
      <c r="I925" s="2">
        <v>1663.722741364709</v>
      </c>
      <c r="J925" s="2">
        <v>1521.3049945359285</v>
      </c>
    </row>
    <row r="926" spans="1:10" x14ac:dyDescent="0.15">
      <c r="A926" s="1">
        <v>41</v>
      </c>
      <c r="B926" s="1" t="s">
        <v>203</v>
      </c>
      <c r="C926" s="1">
        <v>3</v>
      </c>
      <c r="D926" s="1" t="s">
        <v>16</v>
      </c>
      <c r="E926" s="2">
        <v>34845.973219491687</v>
      </c>
      <c r="F926" s="2">
        <v>82231.274087260914</v>
      </c>
      <c r="G926" s="2">
        <v>124496.56856931669</v>
      </c>
      <c r="H926" s="2">
        <v>159432.09298596063</v>
      </c>
      <c r="I926" s="2">
        <v>123726.05490110583</v>
      </c>
      <c r="J926" s="2">
        <v>122671.70463883675</v>
      </c>
    </row>
    <row r="927" spans="1:10" x14ac:dyDescent="0.15">
      <c r="A927" s="1">
        <v>41</v>
      </c>
      <c r="B927" s="1" t="s">
        <v>203</v>
      </c>
      <c r="C927" s="1">
        <v>4</v>
      </c>
      <c r="D927" s="1" t="s">
        <v>17</v>
      </c>
      <c r="E927" s="2">
        <v>5363.1712032442101</v>
      </c>
      <c r="F927" s="2">
        <v>14448.51873940871</v>
      </c>
      <c r="G927" s="2">
        <v>25756.412047233509</v>
      </c>
      <c r="H927" s="2">
        <v>15208.441135574181</v>
      </c>
      <c r="I927" s="2">
        <v>9238.8006419484464</v>
      </c>
      <c r="J927" s="2">
        <v>9143.3881933480734</v>
      </c>
    </row>
    <row r="928" spans="1:10" x14ac:dyDescent="0.15">
      <c r="A928" s="1">
        <v>41</v>
      </c>
      <c r="B928" s="1" t="s">
        <v>203</v>
      </c>
      <c r="C928" s="1">
        <v>5</v>
      </c>
      <c r="D928" s="1" t="s">
        <v>18</v>
      </c>
      <c r="E928" s="2">
        <v>2828.5969406610343</v>
      </c>
      <c r="F928" s="2">
        <v>14163.984110334433</v>
      </c>
      <c r="G928" s="2">
        <v>26045.23258586237</v>
      </c>
      <c r="H928" s="2">
        <v>21812.732814659874</v>
      </c>
      <c r="I928" s="2">
        <v>23330.496194723037</v>
      </c>
      <c r="J928" s="2">
        <v>24074.687945925161</v>
      </c>
    </row>
    <row r="929" spans="1:10" x14ac:dyDescent="0.15">
      <c r="A929" s="1">
        <v>41</v>
      </c>
      <c r="B929" s="1" t="s">
        <v>203</v>
      </c>
      <c r="C929" s="1">
        <v>6</v>
      </c>
      <c r="D929" s="1" t="s">
        <v>2</v>
      </c>
      <c r="E929" s="2">
        <v>4541.620346516248</v>
      </c>
      <c r="F929" s="2">
        <v>20116.27820784731</v>
      </c>
      <c r="G929" s="2">
        <v>24116.794268955706</v>
      </c>
      <c r="H929" s="2">
        <v>32278.160432734854</v>
      </c>
      <c r="I929" s="2">
        <v>42025.081098010203</v>
      </c>
      <c r="J929" s="2">
        <v>44950.165312605524</v>
      </c>
    </row>
    <row r="930" spans="1:10" x14ac:dyDescent="0.15">
      <c r="A930" s="1">
        <v>41</v>
      </c>
      <c r="B930" s="1" t="s">
        <v>203</v>
      </c>
      <c r="C930" s="1">
        <v>7</v>
      </c>
      <c r="D930" s="1" t="s">
        <v>19</v>
      </c>
      <c r="E930" s="2">
        <v>297.63507036721904</v>
      </c>
      <c r="F930" s="2">
        <v>78.61178892691882</v>
      </c>
      <c r="G930" s="2">
        <v>1404.3238163710223</v>
      </c>
      <c r="H930" s="2">
        <v>1664.5511639966758</v>
      </c>
      <c r="I930" s="2">
        <v>1026.6714286600252</v>
      </c>
      <c r="J930" s="2">
        <v>1934.1668339187845</v>
      </c>
    </row>
    <row r="931" spans="1:10" x14ac:dyDescent="0.15">
      <c r="A931" s="1">
        <v>41</v>
      </c>
      <c r="B931" s="1" t="s">
        <v>203</v>
      </c>
      <c r="C931" s="1">
        <v>8</v>
      </c>
      <c r="D931" s="1" t="s">
        <v>20</v>
      </c>
      <c r="E931" s="2">
        <v>9932.0803967759621</v>
      </c>
      <c r="F931" s="2">
        <v>30054.278168447039</v>
      </c>
      <c r="G931" s="2">
        <v>48855.161748428174</v>
      </c>
      <c r="H931" s="2">
        <v>32343.093935536795</v>
      </c>
      <c r="I931" s="2">
        <v>25000.179814036605</v>
      </c>
      <c r="J931" s="2">
        <v>23962.750638602331</v>
      </c>
    </row>
    <row r="932" spans="1:10" x14ac:dyDescent="0.15">
      <c r="A932" s="1">
        <v>41</v>
      </c>
      <c r="B932" s="1" t="s">
        <v>203</v>
      </c>
      <c r="C932" s="1">
        <v>9</v>
      </c>
      <c r="D932" s="1" t="s">
        <v>21</v>
      </c>
      <c r="E932" s="2">
        <v>1678.9081147331094</v>
      </c>
      <c r="F932" s="2">
        <v>4760.4792183591862</v>
      </c>
      <c r="G932" s="2">
        <v>11797.997699940533</v>
      </c>
      <c r="H932" s="2">
        <v>25269.383604239862</v>
      </c>
      <c r="I932" s="2">
        <v>32468.186187978492</v>
      </c>
      <c r="J932" s="2">
        <v>17887.5920380959</v>
      </c>
    </row>
    <row r="933" spans="1:10" x14ac:dyDescent="0.15">
      <c r="A933" s="1">
        <v>41</v>
      </c>
      <c r="B933" s="1" t="s">
        <v>203</v>
      </c>
      <c r="C933" s="1">
        <v>10</v>
      </c>
      <c r="D933" s="1" t="s">
        <v>22</v>
      </c>
      <c r="E933" s="2">
        <v>3159.5720582110075</v>
      </c>
      <c r="F933" s="2">
        <v>16550.875360979568</v>
      </c>
      <c r="G933" s="2">
        <v>43254.164263955419</v>
      </c>
      <c r="H933" s="2">
        <v>31863.102206213531</v>
      </c>
      <c r="I933" s="2">
        <v>28777.164030870983</v>
      </c>
      <c r="J933" s="2">
        <v>28601.579167845735</v>
      </c>
    </row>
    <row r="934" spans="1:10" x14ac:dyDescent="0.15">
      <c r="A934" s="1">
        <v>41</v>
      </c>
      <c r="B934" s="1" t="s">
        <v>203</v>
      </c>
      <c r="C934" s="1">
        <v>11</v>
      </c>
      <c r="D934" s="1" t="s">
        <v>23</v>
      </c>
      <c r="E934" s="2">
        <v>3249.7664399151004</v>
      </c>
      <c r="F934" s="2">
        <v>12252.956987308962</v>
      </c>
      <c r="G934" s="2">
        <v>24638.33077528248</v>
      </c>
      <c r="H934" s="2">
        <v>57476.49762152195</v>
      </c>
      <c r="I934" s="2">
        <v>58928.263495463871</v>
      </c>
      <c r="J934" s="2">
        <v>33151.603983802575</v>
      </c>
    </row>
    <row r="935" spans="1:10" x14ac:dyDescent="0.15">
      <c r="A935" s="1">
        <v>41</v>
      </c>
      <c r="B935" s="1" t="s">
        <v>203</v>
      </c>
      <c r="C935" s="1">
        <v>12</v>
      </c>
      <c r="D935" s="1" t="s">
        <v>24</v>
      </c>
      <c r="E935" s="2">
        <v>4265.5766894427388</v>
      </c>
      <c r="F935" s="2">
        <v>15535.184537815054</v>
      </c>
      <c r="G935" s="2">
        <v>64908.194849954918</v>
      </c>
      <c r="H935" s="2">
        <v>94656.778437778295</v>
      </c>
      <c r="I935" s="2">
        <v>161025.72280021265</v>
      </c>
      <c r="J935" s="2">
        <v>84012.201249216625</v>
      </c>
    </row>
    <row r="936" spans="1:10" x14ac:dyDescent="0.15">
      <c r="A936" s="1">
        <v>41</v>
      </c>
      <c r="B936" s="1" t="s">
        <v>203</v>
      </c>
      <c r="C936" s="1">
        <v>13</v>
      </c>
      <c r="D936" s="1" t="s">
        <v>25</v>
      </c>
      <c r="E936" s="2">
        <v>1662.1972008620417</v>
      </c>
      <c r="F936" s="2">
        <v>12723.491458302607</v>
      </c>
      <c r="G936" s="2">
        <v>16571.654986157082</v>
      </c>
      <c r="H936" s="2">
        <v>21037.604901470324</v>
      </c>
      <c r="I936" s="2">
        <v>45397.499739153827</v>
      </c>
      <c r="J936" s="2">
        <v>7141.9030748479618</v>
      </c>
    </row>
    <row r="937" spans="1:10" x14ac:dyDescent="0.15">
      <c r="A937" s="1">
        <v>41</v>
      </c>
      <c r="B937" s="1" t="s">
        <v>203</v>
      </c>
      <c r="C937" s="1">
        <v>14</v>
      </c>
      <c r="D937" s="1" t="s">
        <v>26</v>
      </c>
      <c r="E937" s="2">
        <v>65.993081326960336</v>
      </c>
      <c r="F937" s="2">
        <v>123.97536453782513</v>
      </c>
      <c r="G937" s="2">
        <v>266.41256454972807</v>
      </c>
      <c r="H937" s="2">
        <v>520.98139017443248</v>
      </c>
      <c r="I937" s="2">
        <v>378.50297193885535</v>
      </c>
      <c r="J937" s="2">
        <v>352.70032356086159</v>
      </c>
    </row>
    <row r="938" spans="1:10" x14ac:dyDescent="0.15">
      <c r="A938" s="1">
        <v>41</v>
      </c>
      <c r="B938" s="1" t="s">
        <v>203</v>
      </c>
      <c r="C938" s="1">
        <v>15</v>
      </c>
      <c r="D938" s="1" t="s">
        <v>27</v>
      </c>
      <c r="E938" s="2">
        <v>14508.148190847223</v>
      </c>
      <c r="F938" s="2">
        <v>46978.667789683088</v>
      </c>
      <c r="G938" s="2">
        <v>82726.077467274285</v>
      </c>
      <c r="H938" s="2">
        <v>76350.230209625282</v>
      </c>
      <c r="I938" s="2">
        <v>53526.383664396839</v>
      </c>
      <c r="J938" s="2">
        <v>54583.236237555677</v>
      </c>
    </row>
    <row r="939" spans="1:10" x14ac:dyDescent="0.15">
      <c r="A939" s="1">
        <v>41</v>
      </c>
      <c r="B939" s="1" t="s">
        <v>202</v>
      </c>
      <c r="C939" s="1">
        <v>16</v>
      </c>
      <c r="D939" s="1" t="s">
        <v>10</v>
      </c>
      <c r="E939" s="2">
        <v>36611.565592677201</v>
      </c>
      <c r="F939" s="2">
        <v>192414.32206274825</v>
      </c>
      <c r="G939" s="2">
        <v>274377.11339705589</v>
      </c>
      <c r="H939" s="2">
        <v>281370.43186616985</v>
      </c>
      <c r="I939" s="2">
        <v>226320.20456152587</v>
      </c>
      <c r="J939" s="2">
        <v>215497.58809524609</v>
      </c>
    </row>
    <row r="940" spans="1:10" x14ac:dyDescent="0.15">
      <c r="A940" s="1">
        <v>41</v>
      </c>
      <c r="B940" s="1" t="s">
        <v>202</v>
      </c>
      <c r="C940" s="1">
        <v>17</v>
      </c>
      <c r="D940" s="1" t="s">
        <v>11</v>
      </c>
      <c r="E940" s="2">
        <v>10497.392487921979</v>
      </c>
      <c r="F940" s="2">
        <v>74381.79764857766</v>
      </c>
      <c r="G940" s="2">
        <v>78541.862357314705</v>
      </c>
      <c r="H940" s="2">
        <v>178222.63722840988</v>
      </c>
      <c r="I940" s="2">
        <v>111751.95263479644</v>
      </c>
      <c r="J940" s="2">
        <v>126925.31668170639</v>
      </c>
    </row>
    <row r="941" spans="1:10" x14ac:dyDescent="0.15">
      <c r="A941" s="1">
        <v>41</v>
      </c>
      <c r="B941" s="1" t="s">
        <v>202</v>
      </c>
      <c r="C941" s="1">
        <v>18</v>
      </c>
      <c r="D941" s="1" t="s">
        <v>12</v>
      </c>
      <c r="E941" s="2">
        <v>43681.957577769579</v>
      </c>
      <c r="F941" s="2">
        <v>162939.84940493468</v>
      </c>
      <c r="G941" s="2">
        <v>241360.41513238216</v>
      </c>
      <c r="H941" s="2">
        <v>271515.68538239243</v>
      </c>
      <c r="I941" s="2">
        <v>230614.03422735716</v>
      </c>
      <c r="J941" s="2">
        <v>199282.3631423153</v>
      </c>
    </row>
    <row r="942" spans="1:10" x14ac:dyDescent="0.15">
      <c r="A942" s="1">
        <v>41</v>
      </c>
      <c r="B942" s="1" t="s">
        <v>202</v>
      </c>
      <c r="C942" s="1">
        <v>19</v>
      </c>
      <c r="D942" s="1" t="s">
        <v>13</v>
      </c>
      <c r="E942" s="2">
        <v>14490.858605186942</v>
      </c>
      <c r="F942" s="2">
        <v>63079.858255012296</v>
      </c>
      <c r="G942" s="2">
        <v>106490.15074682547</v>
      </c>
      <c r="H942" s="2">
        <v>105070.96190426662</v>
      </c>
      <c r="I942" s="2">
        <v>97379.477274588047</v>
      </c>
      <c r="J942" s="2">
        <v>92425.363005550622</v>
      </c>
    </row>
    <row r="943" spans="1:10" x14ac:dyDescent="0.15">
      <c r="A943" s="1">
        <v>41</v>
      </c>
      <c r="B943" s="1" t="s">
        <v>202</v>
      </c>
      <c r="C943" s="1">
        <v>20</v>
      </c>
      <c r="D943" s="1" t="s">
        <v>14</v>
      </c>
      <c r="E943" s="2">
        <v>6718.7554100879424</v>
      </c>
      <c r="F943" s="2">
        <v>21637.387266817965</v>
      </c>
      <c r="G943" s="2">
        <v>32054.064259943247</v>
      </c>
      <c r="H943" s="2">
        <v>29537.102993858378</v>
      </c>
      <c r="I943" s="2">
        <v>28992.974648816973</v>
      </c>
      <c r="J943" s="2">
        <v>30401.578899547061</v>
      </c>
    </row>
    <row r="944" spans="1:10" x14ac:dyDescent="0.15">
      <c r="A944" s="1">
        <v>41</v>
      </c>
      <c r="B944" s="1" t="s">
        <v>202</v>
      </c>
      <c r="C944" s="1">
        <v>21</v>
      </c>
      <c r="D944" s="1" t="s">
        <v>15</v>
      </c>
      <c r="E944" s="2">
        <v>22014.98614146241</v>
      </c>
      <c r="F944" s="2">
        <v>69704.2874322485</v>
      </c>
      <c r="G944" s="2">
        <v>122278.36703386316</v>
      </c>
      <c r="H944" s="2">
        <v>156990.38262302568</v>
      </c>
      <c r="I944" s="2">
        <v>157586.50185862993</v>
      </c>
      <c r="J944" s="2">
        <v>150846.75689623205</v>
      </c>
    </row>
    <row r="945" spans="1:10" x14ac:dyDescent="0.15">
      <c r="A945" s="1">
        <v>41</v>
      </c>
      <c r="B945" s="1" t="s">
        <v>201</v>
      </c>
      <c r="C945" s="1">
        <v>22</v>
      </c>
      <c r="D945" s="1" t="s">
        <v>7</v>
      </c>
      <c r="E945" s="2">
        <v>48907.598947818296</v>
      </c>
      <c r="F945" s="2">
        <v>244329.09391687281</v>
      </c>
      <c r="G945" s="2">
        <v>394666.37373561389</v>
      </c>
      <c r="H945" s="2">
        <v>585591.24348432</v>
      </c>
      <c r="I945" s="2">
        <v>651697.70256217162</v>
      </c>
      <c r="J945" s="2">
        <v>643676.61605210998</v>
      </c>
    </row>
    <row r="946" spans="1:10" x14ac:dyDescent="0.15">
      <c r="A946" s="1">
        <v>41</v>
      </c>
      <c r="B946" s="1" t="s">
        <v>201</v>
      </c>
      <c r="C946" s="1">
        <v>23</v>
      </c>
      <c r="D946" s="1" t="s">
        <v>28</v>
      </c>
      <c r="E946" s="2">
        <v>38100.527772340822</v>
      </c>
      <c r="F946" s="2">
        <v>168878.05533220922</v>
      </c>
      <c r="G946" s="2">
        <v>257902.1004015478</v>
      </c>
      <c r="H946" s="2">
        <v>346890.14367746195</v>
      </c>
      <c r="I946" s="2">
        <v>370135.22856635944</v>
      </c>
      <c r="J946" s="2">
        <v>363653.67801132612</v>
      </c>
    </row>
    <row r="947" spans="1:10" x14ac:dyDescent="0.15">
      <c r="A947" s="1">
        <v>42</v>
      </c>
      <c r="B947" s="1" t="s">
        <v>205</v>
      </c>
      <c r="C947" s="1">
        <v>1</v>
      </c>
      <c r="D947" s="1" t="s">
        <v>8</v>
      </c>
      <c r="E947" s="2">
        <v>86587.086115706712</v>
      </c>
      <c r="F947" s="2">
        <v>197855.3916590033</v>
      </c>
      <c r="G947" s="2">
        <v>235265.96927615907</v>
      </c>
      <c r="H947" s="2">
        <v>174171.6860239144</v>
      </c>
      <c r="I947" s="2">
        <v>133894.49077560924</v>
      </c>
      <c r="J947" s="2">
        <v>122241.44196797782</v>
      </c>
    </row>
    <row r="948" spans="1:10" x14ac:dyDescent="0.15">
      <c r="A948" s="1">
        <v>42</v>
      </c>
      <c r="B948" s="1" t="s">
        <v>205</v>
      </c>
      <c r="C948" s="1">
        <v>2</v>
      </c>
      <c r="D948" s="1" t="s">
        <v>9</v>
      </c>
      <c r="E948" s="2">
        <v>13299.777812190143</v>
      </c>
      <c r="F948" s="2">
        <v>29957.956940346641</v>
      </c>
      <c r="G948" s="2">
        <v>24586.331943771936</v>
      </c>
      <c r="H948" s="2">
        <v>13586.748495451568</v>
      </c>
      <c r="I948" s="2">
        <v>2587.7189310262997</v>
      </c>
      <c r="J948" s="2">
        <v>2614.5556856008584</v>
      </c>
    </row>
    <row r="949" spans="1:10" x14ac:dyDescent="0.15">
      <c r="A949" s="1">
        <v>42</v>
      </c>
      <c r="B949" s="1" t="s">
        <v>206</v>
      </c>
      <c r="C949" s="1">
        <v>3</v>
      </c>
      <c r="D949" s="1" t="s">
        <v>16</v>
      </c>
      <c r="E949" s="2">
        <v>26924.577626457922</v>
      </c>
      <c r="F949" s="2">
        <v>63470.396621203625</v>
      </c>
      <c r="G949" s="2">
        <v>88107.327686537203</v>
      </c>
      <c r="H949" s="2">
        <v>109659.66026735777</v>
      </c>
      <c r="I949" s="2">
        <v>87900.505701427552</v>
      </c>
      <c r="J949" s="2">
        <v>89730.583658406627</v>
      </c>
    </row>
    <row r="950" spans="1:10" x14ac:dyDescent="0.15">
      <c r="A950" s="1">
        <v>42</v>
      </c>
      <c r="B950" s="1" t="s">
        <v>206</v>
      </c>
      <c r="C950" s="1">
        <v>4</v>
      </c>
      <c r="D950" s="1" t="s">
        <v>17</v>
      </c>
      <c r="E950" s="2">
        <v>4196.3645121967047</v>
      </c>
      <c r="F950" s="2">
        <v>17756.664757735645</v>
      </c>
      <c r="G950" s="2">
        <v>42854.294604204828</v>
      </c>
      <c r="H950" s="2">
        <v>22850.039840050362</v>
      </c>
      <c r="I950" s="2">
        <v>14994.09438511999</v>
      </c>
      <c r="J950" s="2">
        <v>13031.950883352458</v>
      </c>
    </row>
    <row r="951" spans="1:10" x14ac:dyDescent="0.15">
      <c r="A951" s="1">
        <v>42</v>
      </c>
      <c r="B951" s="1" t="s">
        <v>206</v>
      </c>
      <c r="C951" s="1">
        <v>5</v>
      </c>
      <c r="D951" s="1" t="s">
        <v>18</v>
      </c>
      <c r="E951" s="2">
        <v>279.03442585484345</v>
      </c>
      <c r="F951" s="2">
        <v>1798.8372661378762</v>
      </c>
      <c r="G951" s="2">
        <v>1912.4950640850577</v>
      </c>
      <c r="H951" s="2">
        <v>2715.5175831936085</v>
      </c>
      <c r="I951" s="2">
        <v>2100.3109717399666</v>
      </c>
      <c r="J951" s="2">
        <v>2057.152916002201</v>
      </c>
    </row>
    <row r="952" spans="1:10" x14ac:dyDescent="0.15">
      <c r="A952" s="1">
        <v>42</v>
      </c>
      <c r="B952" s="1" t="s">
        <v>206</v>
      </c>
      <c r="C952" s="1">
        <v>6</v>
      </c>
      <c r="D952" s="1" t="s">
        <v>2</v>
      </c>
      <c r="E952" s="2">
        <v>1145.4591550362131</v>
      </c>
      <c r="F952" s="2">
        <v>2995.4271714856991</v>
      </c>
      <c r="G952" s="2">
        <v>2340.7813791221488</v>
      </c>
      <c r="H952" s="2">
        <v>4938.2784304650786</v>
      </c>
      <c r="I952" s="2">
        <v>3498.8764208423709</v>
      </c>
      <c r="J952" s="2">
        <v>3673.1052610028391</v>
      </c>
    </row>
    <row r="953" spans="1:10" x14ac:dyDescent="0.15">
      <c r="A953" s="1">
        <v>42</v>
      </c>
      <c r="B953" s="1" t="s">
        <v>206</v>
      </c>
      <c r="C953" s="1">
        <v>7</v>
      </c>
      <c r="D953" s="1" t="s">
        <v>19</v>
      </c>
      <c r="E953" s="2">
        <v>770.68367983865073</v>
      </c>
      <c r="F953" s="2">
        <v>124.97240141924252</v>
      </c>
      <c r="G953" s="2">
        <v>1699.6584572119943</v>
      </c>
      <c r="H953" s="2">
        <v>2240.9699201937437</v>
      </c>
      <c r="I953" s="2">
        <v>1661.4344896838704</v>
      </c>
      <c r="J953" s="2">
        <v>1566.3037593825964</v>
      </c>
    </row>
    <row r="954" spans="1:10" x14ac:dyDescent="0.15">
      <c r="A954" s="1">
        <v>42</v>
      </c>
      <c r="B954" s="1" t="s">
        <v>206</v>
      </c>
      <c r="C954" s="1">
        <v>8</v>
      </c>
      <c r="D954" s="1" t="s">
        <v>20</v>
      </c>
      <c r="E954" s="2">
        <v>6192.0601663209518</v>
      </c>
      <c r="F954" s="2">
        <v>24022.567742874966</v>
      </c>
      <c r="G954" s="2">
        <v>30556.761230556389</v>
      </c>
      <c r="H954" s="2">
        <v>26790.871714056513</v>
      </c>
      <c r="I954" s="2">
        <v>15124.595557081069</v>
      </c>
      <c r="J954" s="2">
        <v>14398.670339861928</v>
      </c>
    </row>
    <row r="955" spans="1:10" x14ac:dyDescent="0.15">
      <c r="A955" s="1">
        <v>42</v>
      </c>
      <c r="B955" s="1" t="s">
        <v>206</v>
      </c>
      <c r="C955" s="1">
        <v>9</v>
      </c>
      <c r="D955" s="1" t="s">
        <v>21</v>
      </c>
      <c r="E955" s="2">
        <v>6829.4274832106494</v>
      </c>
      <c r="F955" s="2">
        <v>12466.417929037019</v>
      </c>
      <c r="G955" s="2">
        <v>13781.634455641615</v>
      </c>
      <c r="H955" s="2">
        <v>6959.7550030362781</v>
      </c>
      <c r="I955" s="2">
        <v>4989.1462431539367</v>
      </c>
      <c r="J955" s="2">
        <v>8319.1952551514205</v>
      </c>
    </row>
    <row r="956" spans="1:10" x14ac:dyDescent="0.15">
      <c r="A956" s="1">
        <v>42</v>
      </c>
      <c r="B956" s="1" t="s">
        <v>206</v>
      </c>
      <c r="C956" s="1">
        <v>10</v>
      </c>
      <c r="D956" s="1" t="s">
        <v>22</v>
      </c>
      <c r="E956" s="2">
        <v>5349.6607132241725</v>
      </c>
      <c r="F956" s="2">
        <v>13986.940231908668</v>
      </c>
      <c r="G956" s="2">
        <v>23297.234538766184</v>
      </c>
      <c r="H956" s="2">
        <v>22434.284303350669</v>
      </c>
      <c r="I956" s="2">
        <v>20984.574793472555</v>
      </c>
      <c r="J956" s="2">
        <v>21273.57507304446</v>
      </c>
    </row>
    <row r="957" spans="1:10" x14ac:dyDescent="0.15">
      <c r="A957" s="1">
        <v>42</v>
      </c>
      <c r="B957" s="1" t="s">
        <v>206</v>
      </c>
      <c r="C957" s="1">
        <v>11</v>
      </c>
      <c r="D957" s="1" t="s">
        <v>23</v>
      </c>
      <c r="E957" s="2">
        <v>3614.948169188001</v>
      </c>
      <c r="F957" s="2">
        <v>63181.339169911465</v>
      </c>
      <c r="G957" s="2">
        <v>54341.151224111156</v>
      </c>
      <c r="H957" s="2">
        <v>94490.727947786596</v>
      </c>
      <c r="I957" s="2">
        <v>136063.08889189764</v>
      </c>
      <c r="J957" s="2">
        <v>105176.90502591242</v>
      </c>
    </row>
    <row r="958" spans="1:10" x14ac:dyDescent="0.15">
      <c r="A958" s="1">
        <v>42</v>
      </c>
      <c r="B958" s="1" t="s">
        <v>206</v>
      </c>
      <c r="C958" s="1">
        <v>12</v>
      </c>
      <c r="D958" s="1" t="s">
        <v>24</v>
      </c>
      <c r="E958" s="2">
        <v>9515.5932456425835</v>
      </c>
      <c r="F958" s="2">
        <v>11607.131391829305</v>
      </c>
      <c r="G958" s="2">
        <v>84070.684081622501</v>
      </c>
      <c r="H958" s="2">
        <v>90804.372414307756</v>
      </c>
      <c r="I958" s="2">
        <v>111940.79074767423</v>
      </c>
      <c r="J958" s="2">
        <v>191487.25785929867</v>
      </c>
    </row>
    <row r="959" spans="1:10" x14ac:dyDescent="0.15">
      <c r="A959" s="1">
        <v>42</v>
      </c>
      <c r="B959" s="1" t="s">
        <v>206</v>
      </c>
      <c r="C959" s="1">
        <v>13</v>
      </c>
      <c r="D959" s="1" t="s">
        <v>25</v>
      </c>
      <c r="E959" s="2">
        <v>66012.828481707096</v>
      </c>
      <c r="F959" s="2">
        <v>35135.262211779067</v>
      </c>
      <c r="G959" s="2">
        <v>74038.62862635334</v>
      </c>
      <c r="H959" s="2">
        <v>36637.24483598028</v>
      </c>
      <c r="I959" s="2">
        <v>168102.01395102436</v>
      </c>
      <c r="J959" s="2">
        <v>57929.518741779604</v>
      </c>
    </row>
    <row r="960" spans="1:10" x14ac:dyDescent="0.15">
      <c r="A960" s="1">
        <v>42</v>
      </c>
      <c r="B960" s="1" t="s">
        <v>206</v>
      </c>
      <c r="C960" s="1">
        <v>14</v>
      </c>
      <c r="D960" s="1" t="s">
        <v>26</v>
      </c>
      <c r="E960" s="2">
        <v>504.42428568802677</v>
      </c>
      <c r="F960" s="2">
        <v>972.80428834416375</v>
      </c>
      <c r="G960" s="2">
        <v>1353.8590338400402</v>
      </c>
      <c r="H960" s="2">
        <v>1128.0508733121615</v>
      </c>
      <c r="I960" s="2">
        <v>908.2498599502311</v>
      </c>
      <c r="J960" s="2">
        <v>294.22754865083766</v>
      </c>
    </row>
    <row r="961" spans="1:10" x14ac:dyDescent="0.15">
      <c r="A961" s="1">
        <v>42</v>
      </c>
      <c r="B961" s="1" t="s">
        <v>206</v>
      </c>
      <c r="C961" s="1">
        <v>15</v>
      </c>
      <c r="D961" s="1" t="s">
        <v>27</v>
      </c>
      <c r="E961" s="2">
        <v>8553.3257605061226</v>
      </c>
      <c r="F961" s="2">
        <v>24195.345272537437</v>
      </c>
      <c r="G961" s="2">
        <v>37236.157953174887</v>
      </c>
      <c r="H961" s="2">
        <v>36752.179649175385</v>
      </c>
      <c r="I961" s="2">
        <v>33662.906983979032</v>
      </c>
      <c r="J961" s="2">
        <v>30146.758862885341</v>
      </c>
    </row>
    <row r="962" spans="1:10" x14ac:dyDescent="0.15">
      <c r="A962" s="1">
        <v>42</v>
      </c>
      <c r="B962" s="1" t="s">
        <v>205</v>
      </c>
      <c r="C962" s="1">
        <v>16</v>
      </c>
      <c r="D962" s="1" t="s">
        <v>10</v>
      </c>
      <c r="E962" s="2">
        <v>59994.160332273539</v>
      </c>
      <c r="F962" s="2">
        <v>247130.52942529813</v>
      </c>
      <c r="G962" s="2">
        <v>445063.03221370117</v>
      </c>
      <c r="H962" s="2">
        <v>398592.31721866451</v>
      </c>
      <c r="I962" s="2">
        <v>234937.53199561764</v>
      </c>
      <c r="J962" s="2">
        <v>258048.71900391439</v>
      </c>
    </row>
    <row r="963" spans="1:10" x14ac:dyDescent="0.15">
      <c r="A963" s="1">
        <v>42</v>
      </c>
      <c r="B963" s="1" t="s">
        <v>205</v>
      </c>
      <c r="C963" s="1">
        <v>17</v>
      </c>
      <c r="D963" s="1" t="s">
        <v>11</v>
      </c>
      <c r="E963" s="2">
        <v>10767.505655457917</v>
      </c>
      <c r="F963" s="2">
        <v>43728.593721012185</v>
      </c>
      <c r="G963" s="2">
        <v>155793.50943862126</v>
      </c>
      <c r="H963" s="2">
        <v>155579.24389541781</v>
      </c>
      <c r="I963" s="2">
        <v>93810.136417426649</v>
      </c>
      <c r="J963" s="2">
        <v>111397.97960378531</v>
      </c>
    </row>
    <row r="964" spans="1:10" x14ac:dyDescent="0.15">
      <c r="A964" s="1">
        <v>42</v>
      </c>
      <c r="B964" s="1" t="s">
        <v>205</v>
      </c>
      <c r="C964" s="1">
        <v>18</v>
      </c>
      <c r="D964" s="1" t="s">
        <v>12</v>
      </c>
      <c r="E964" s="2">
        <v>68960.118009815167</v>
      </c>
      <c r="F964" s="2">
        <v>273102.74550500995</v>
      </c>
      <c r="G964" s="2">
        <v>386989.61002608587</v>
      </c>
      <c r="H964" s="2">
        <v>551926.89121017163</v>
      </c>
      <c r="I964" s="2">
        <v>463408.33965212927</v>
      </c>
      <c r="J964" s="2">
        <v>409506.73602118721</v>
      </c>
    </row>
    <row r="965" spans="1:10" x14ac:dyDescent="0.15">
      <c r="A965" s="1">
        <v>42</v>
      </c>
      <c r="B965" s="1" t="s">
        <v>205</v>
      </c>
      <c r="C965" s="1">
        <v>19</v>
      </c>
      <c r="D965" s="1" t="s">
        <v>13</v>
      </c>
      <c r="E965" s="2">
        <v>17812.693805771676</v>
      </c>
      <c r="F965" s="2">
        <v>97571.540638292485</v>
      </c>
      <c r="G965" s="2">
        <v>164437.33912965239</v>
      </c>
      <c r="H965" s="2">
        <v>181557.27453885422</v>
      </c>
      <c r="I965" s="2">
        <v>157474.06964413254</v>
      </c>
      <c r="J965" s="2">
        <v>143328.04606478286</v>
      </c>
    </row>
    <row r="966" spans="1:10" x14ac:dyDescent="0.15">
      <c r="A966" s="1">
        <v>42</v>
      </c>
      <c r="B966" s="1" t="s">
        <v>205</v>
      </c>
      <c r="C966" s="1">
        <v>20</v>
      </c>
      <c r="D966" s="1" t="s">
        <v>14</v>
      </c>
      <c r="E966" s="2">
        <v>10259.53362929013</v>
      </c>
      <c r="F966" s="2">
        <v>41436.369577286408</v>
      </c>
      <c r="G966" s="2">
        <v>60912.577437827043</v>
      </c>
      <c r="H966" s="2">
        <v>50855.644910054281</v>
      </c>
      <c r="I966" s="2">
        <v>49049.026891087473</v>
      </c>
      <c r="J966" s="2">
        <v>51056.716471949876</v>
      </c>
    </row>
    <row r="967" spans="1:10" x14ac:dyDescent="0.15">
      <c r="A967" s="1">
        <v>42</v>
      </c>
      <c r="B967" s="1" t="s">
        <v>205</v>
      </c>
      <c r="C967" s="1">
        <v>21</v>
      </c>
      <c r="D967" s="1" t="s">
        <v>15</v>
      </c>
      <c r="E967" s="2">
        <v>47644.299741662217</v>
      </c>
      <c r="F967" s="2">
        <v>147250.4098486827</v>
      </c>
      <c r="G967" s="2">
        <v>292237.71703832533</v>
      </c>
      <c r="H967" s="2">
        <v>304706.80478740711</v>
      </c>
      <c r="I967" s="2">
        <v>276866.41728109424</v>
      </c>
      <c r="J967" s="2">
        <v>262214.17363755329</v>
      </c>
    </row>
    <row r="968" spans="1:10" x14ac:dyDescent="0.15">
      <c r="A968" s="1">
        <v>42</v>
      </c>
      <c r="B968" s="1" t="s">
        <v>204</v>
      </c>
      <c r="C968" s="1">
        <v>22</v>
      </c>
      <c r="D968" s="1" t="s">
        <v>7</v>
      </c>
      <c r="E968" s="2">
        <v>89465.30811672259</v>
      </c>
      <c r="F968" s="2">
        <v>457514.69837703649</v>
      </c>
      <c r="G968" s="2">
        <v>718146.71308944863</v>
      </c>
      <c r="H968" s="2">
        <v>1019643.1334295339</v>
      </c>
      <c r="I968" s="2">
        <v>1102056.5963485753</v>
      </c>
      <c r="J968" s="2">
        <v>1083429.5300767</v>
      </c>
    </row>
    <row r="969" spans="1:10" x14ac:dyDescent="0.15">
      <c r="A969" s="1">
        <v>42</v>
      </c>
      <c r="B969" s="1" t="s">
        <v>204</v>
      </c>
      <c r="C969" s="1">
        <v>23</v>
      </c>
      <c r="D969" s="1" t="s">
        <v>28</v>
      </c>
      <c r="E969" s="2">
        <v>64351.602198357752</v>
      </c>
      <c r="F969" s="2">
        <v>316089.05260773638</v>
      </c>
      <c r="G969" s="2">
        <v>497199.94140246813</v>
      </c>
      <c r="H969" s="2">
        <v>651537.44037616556</v>
      </c>
      <c r="I969" s="2">
        <v>712431.47538254689</v>
      </c>
      <c r="J969" s="2">
        <v>695303.40074230963</v>
      </c>
    </row>
    <row r="970" spans="1:10" x14ac:dyDescent="0.15">
      <c r="A970" s="1">
        <v>43</v>
      </c>
      <c r="B970" s="1" t="s">
        <v>208</v>
      </c>
      <c r="C970" s="1">
        <v>1</v>
      </c>
      <c r="D970" s="1" t="s">
        <v>8</v>
      </c>
      <c r="E970" s="2">
        <v>112384.84703441977</v>
      </c>
      <c r="F970" s="2">
        <v>274340.89733885333</v>
      </c>
      <c r="G970" s="2">
        <v>357080.24666918168</v>
      </c>
      <c r="H970" s="2">
        <v>273514.09806968906</v>
      </c>
      <c r="I970" s="2">
        <v>187212.76377886313</v>
      </c>
      <c r="J970" s="2">
        <v>166321.69261356935</v>
      </c>
    </row>
    <row r="971" spans="1:10" x14ac:dyDescent="0.15">
      <c r="A971" s="1">
        <v>43</v>
      </c>
      <c r="B971" s="1" t="s">
        <v>208</v>
      </c>
      <c r="C971" s="1">
        <v>2</v>
      </c>
      <c r="D971" s="1" t="s">
        <v>9</v>
      </c>
      <c r="E971" s="2">
        <v>15300.534108049704</v>
      </c>
      <c r="F971" s="2">
        <v>24636.011304772175</v>
      </c>
      <c r="G971" s="2">
        <v>25891.824597190476</v>
      </c>
      <c r="H971" s="2">
        <v>13431.354747753467</v>
      </c>
      <c r="I971" s="2">
        <v>5623.4171340463181</v>
      </c>
      <c r="J971" s="2">
        <v>5124.8373428761824</v>
      </c>
    </row>
    <row r="972" spans="1:10" x14ac:dyDescent="0.15">
      <c r="A972" s="1">
        <v>43</v>
      </c>
      <c r="B972" s="1" t="s">
        <v>209</v>
      </c>
      <c r="C972" s="1">
        <v>3</v>
      </c>
      <c r="D972" s="1" t="s">
        <v>16</v>
      </c>
      <c r="E972" s="2">
        <v>35358.317231237997</v>
      </c>
      <c r="F972" s="2">
        <v>91817.934332500241</v>
      </c>
      <c r="G972" s="2">
        <v>138544.83787123326</v>
      </c>
      <c r="H972" s="2">
        <v>148000.65783158195</v>
      </c>
      <c r="I972" s="2">
        <v>161528.85972549595</v>
      </c>
      <c r="J972" s="2">
        <v>153970.25030560733</v>
      </c>
    </row>
    <row r="973" spans="1:10" x14ac:dyDescent="0.15">
      <c r="A973" s="1">
        <v>43</v>
      </c>
      <c r="B973" s="1" t="s">
        <v>209</v>
      </c>
      <c r="C973" s="1">
        <v>4</v>
      </c>
      <c r="D973" s="1" t="s">
        <v>17</v>
      </c>
      <c r="E973" s="2">
        <v>9802.9973269374532</v>
      </c>
      <c r="F973" s="2">
        <v>32465.287610857948</v>
      </c>
      <c r="G973" s="2">
        <v>58963.912966271622</v>
      </c>
      <c r="H973" s="2">
        <v>25036.321746940859</v>
      </c>
      <c r="I973" s="2">
        <v>16174.11405338531</v>
      </c>
      <c r="J973" s="2">
        <v>12991.700292531179</v>
      </c>
    </row>
    <row r="974" spans="1:10" x14ac:dyDescent="0.15">
      <c r="A974" s="1">
        <v>43</v>
      </c>
      <c r="B974" s="1" t="s">
        <v>209</v>
      </c>
      <c r="C974" s="1">
        <v>5</v>
      </c>
      <c r="D974" s="1" t="s">
        <v>18</v>
      </c>
      <c r="E974" s="2">
        <v>10317.345894440305</v>
      </c>
      <c r="F974" s="2">
        <v>14425.026310006035</v>
      </c>
      <c r="G974" s="2">
        <v>24103.419868771456</v>
      </c>
      <c r="H974" s="2">
        <v>31748.510550400268</v>
      </c>
      <c r="I974" s="2">
        <v>29693.008908067248</v>
      </c>
      <c r="J974" s="2">
        <v>24262.249576876082</v>
      </c>
    </row>
    <row r="975" spans="1:10" x14ac:dyDescent="0.15">
      <c r="A975" s="1">
        <v>43</v>
      </c>
      <c r="B975" s="1" t="s">
        <v>209</v>
      </c>
      <c r="C975" s="1">
        <v>6</v>
      </c>
      <c r="D975" s="1" t="s">
        <v>2</v>
      </c>
      <c r="E975" s="2">
        <v>10741.86578520166</v>
      </c>
      <c r="F975" s="2">
        <v>16084.022581313295</v>
      </c>
      <c r="G975" s="2">
        <v>35084.967359520102</v>
      </c>
      <c r="H975" s="2">
        <v>44291.613117162058</v>
      </c>
      <c r="I975" s="2">
        <v>39532.654245070829</v>
      </c>
      <c r="J975" s="2">
        <v>45656.712717554707</v>
      </c>
    </row>
    <row r="976" spans="1:10" x14ac:dyDescent="0.15">
      <c r="A976" s="1">
        <v>43</v>
      </c>
      <c r="B976" s="1" t="s">
        <v>209</v>
      </c>
      <c r="C976" s="1">
        <v>7</v>
      </c>
      <c r="D976" s="1" t="s">
        <v>19</v>
      </c>
      <c r="E976" s="2">
        <v>497.20765332540242</v>
      </c>
      <c r="F976" s="2">
        <v>719.48913746946675</v>
      </c>
      <c r="G976" s="2">
        <v>4645.5609504140612</v>
      </c>
      <c r="H976" s="2">
        <v>5396.2081503453055</v>
      </c>
      <c r="I976" s="2">
        <v>5531.047765540774</v>
      </c>
      <c r="J976" s="2">
        <v>7852.5968994102805</v>
      </c>
    </row>
    <row r="977" spans="1:10" x14ac:dyDescent="0.15">
      <c r="A977" s="1">
        <v>43</v>
      </c>
      <c r="B977" s="1" t="s">
        <v>209</v>
      </c>
      <c r="C977" s="1">
        <v>8</v>
      </c>
      <c r="D977" s="1" t="s">
        <v>20</v>
      </c>
      <c r="E977" s="2">
        <v>10689.599683828399</v>
      </c>
      <c r="F977" s="2">
        <v>32105.127867945492</v>
      </c>
      <c r="G977" s="2">
        <v>40704.480152524768</v>
      </c>
      <c r="H977" s="2">
        <v>35096.789891510889</v>
      </c>
      <c r="I977" s="2">
        <v>29946.877310377782</v>
      </c>
      <c r="J977" s="2">
        <v>17566.561484156118</v>
      </c>
    </row>
    <row r="978" spans="1:10" x14ac:dyDescent="0.15">
      <c r="A978" s="1">
        <v>43</v>
      </c>
      <c r="B978" s="1" t="s">
        <v>209</v>
      </c>
      <c r="C978" s="1">
        <v>9</v>
      </c>
      <c r="D978" s="1" t="s">
        <v>21</v>
      </c>
      <c r="E978" s="2">
        <v>1658.1697509354519</v>
      </c>
      <c r="F978" s="2">
        <v>19729.454443083028</v>
      </c>
      <c r="G978" s="2">
        <v>20659.055752227021</v>
      </c>
      <c r="H978" s="2">
        <v>14968.914116053633</v>
      </c>
      <c r="I978" s="2">
        <v>22061.145863472339</v>
      </c>
      <c r="J978" s="2">
        <v>17146.508268835601</v>
      </c>
    </row>
    <row r="979" spans="1:10" x14ac:dyDescent="0.15">
      <c r="A979" s="1">
        <v>43</v>
      </c>
      <c r="B979" s="1" t="s">
        <v>209</v>
      </c>
      <c r="C979" s="1">
        <v>10</v>
      </c>
      <c r="D979" s="1" t="s">
        <v>22</v>
      </c>
      <c r="E979" s="2">
        <v>3153.6772328469588</v>
      </c>
      <c r="F979" s="2">
        <v>16735.662981383201</v>
      </c>
      <c r="G979" s="2">
        <v>51010.568663285689</v>
      </c>
      <c r="H979" s="2">
        <v>55100.700079379152</v>
      </c>
      <c r="I979" s="2">
        <v>43043.898424498868</v>
      </c>
      <c r="J979" s="2">
        <v>35922.682192334512</v>
      </c>
    </row>
    <row r="980" spans="1:10" x14ac:dyDescent="0.15">
      <c r="A980" s="1">
        <v>43</v>
      </c>
      <c r="B980" s="1" t="s">
        <v>209</v>
      </c>
      <c r="C980" s="1">
        <v>11</v>
      </c>
      <c r="D980" s="1" t="s">
        <v>23</v>
      </c>
      <c r="E980" s="2">
        <v>5498.8852971045144</v>
      </c>
      <c r="F980" s="2">
        <v>23205.366343547106</v>
      </c>
      <c r="G980" s="2">
        <v>44199.077809193957</v>
      </c>
      <c r="H980" s="2">
        <v>51937.990936411814</v>
      </c>
      <c r="I980" s="2">
        <v>83767.202466442977</v>
      </c>
      <c r="J980" s="2">
        <v>37487.339838036969</v>
      </c>
    </row>
    <row r="981" spans="1:10" x14ac:dyDescent="0.15">
      <c r="A981" s="1">
        <v>43</v>
      </c>
      <c r="B981" s="1" t="s">
        <v>209</v>
      </c>
      <c r="C981" s="1">
        <v>12</v>
      </c>
      <c r="D981" s="1" t="s">
        <v>24</v>
      </c>
      <c r="E981" s="2">
        <v>5738.7489912590408</v>
      </c>
      <c r="F981" s="2">
        <v>44080.520339041563</v>
      </c>
      <c r="G981" s="2">
        <v>173271.93954394766</v>
      </c>
      <c r="H981" s="2">
        <v>282231.84874011233</v>
      </c>
      <c r="I981" s="2">
        <v>253767.6976288385</v>
      </c>
      <c r="J981" s="2">
        <v>221472.58002333937</v>
      </c>
    </row>
    <row r="982" spans="1:10" x14ac:dyDescent="0.15">
      <c r="A982" s="1">
        <v>43</v>
      </c>
      <c r="B982" s="1" t="s">
        <v>209</v>
      </c>
      <c r="C982" s="1">
        <v>13</v>
      </c>
      <c r="D982" s="1" t="s">
        <v>25</v>
      </c>
      <c r="E982" s="2">
        <v>1071.9735038668302</v>
      </c>
      <c r="F982" s="2">
        <v>40117.946417584455</v>
      </c>
      <c r="G982" s="2">
        <v>48704.454648657644</v>
      </c>
      <c r="H982" s="2">
        <v>131341.97907377905</v>
      </c>
      <c r="I982" s="2">
        <v>111613.9295225986</v>
      </c>
      <c r="J982" s="2">
        <v>66140.270659284084</v>
      </c>
    </row>
    <row r="983" spans="1:10" x14ac:dyDescent="0.15">
      <c r="A983" s="1">
        <v>43</v>
      </c>
      <c r="B983" s="1" t="s">
        <v>209</v>
      </c>
      <c r="C983" s="1">
        <v>14</v>
      </c>
      <c r="D983" s="1" t="s">
        <v>26</v>
      </c>
      <c r="E983" s="2">
        <v>125.4676396717857</v>
      </c>
      <c r="F983" s="2">
        <v>487.96854642514563</v>
      </c>
      <c r="G983" s="2">
        <v>1399.5745114948677</v>
      </c>
      <c r="H983" s="2">
        <v>4430.3208531025221</v>
      </c>
      <c r="I983" s="2">
        <v>5641.1097362161399</v>
      </c>
      <c r="J983" s="2">
        <v>2114.1053080018619</v>
      </c>
    </row>
    <row r="984" spans="1:10" x14ac:dyDescent="0.15">
      <c r="A984" s="1">
        <v>43</v>
      </c>
      <c r="B984" s="1" t="s">
        <v>209</v>
      </c>
      <c r="C984" s="1">
        <v>15</v>
      </c>
      <c r="D984" s="1" t="s">
        <v>27</v>
      </c>
      <c r="E984" s="2">
        <v>17289.199253031122</v>
      </c>
      <c r="F984" s="2">
        <v>70235.43083894244</v>
      </c>
      <c r="G984" s="2">
        <v>126470.39590490896</v>
      </c>
      <c r="H984" s="2">
        <v>106460.30212514395</v>
      </c>
      <c r="I984" s="2">
        <v>109520.38883425514</v>
      </c>
      <c r="J984" s="2">
        <v>90644.255212271863</v>
      </c>
    </row>
    <row r="985" spans="1:10" x14ac:dyDescent="0.15">
      <c r="A985" s="1">
        <v>43</v>
      </c>
      <c r="B985" s="1" t="s">
        <v>208</v>
      </c>
      <c r="C985" s="1">
        <v>16</v>
      </c>
      <c r="D985" s="1" t="s">
        <v>10</v>
      </c>
      <c r="E985" s="2">
        <v>49008.468109099158</v>
      </c>
      <c r="F985" s="2">
        <v>275236.40279366326</v>
      </c>
      <c r="G985" s="2">
        <v>490378.18058306485</v>
      </c>
      <c r="H985" s="2">
        <v>413707.06018109404</v>
      </c>
      <c r="I985" s="2">
        <v>316102.99040016573</v>
      </c>
      <c r="J985" s="2">
        <v>291492.64141478617</v>
      </c>
    </row>
    <row r="986" spans="1:10" x14ac:dyDescent="0.15">
      <c r="A986" s="1">
        <v>43</v>
      </c>
      <c r="B986" s="1" t="s">
        <v>208</v>
      </c>
      <c r="C986" s="1">
        <v>17</v>
      </c>
      <c r="D986" s="1" t="s">
        <v>11</v>
      </c>
      <c r="E986" s="2">
        <v>7797.3794053506081</v>
      </c>
      <c r="F986" s="2">
        <v>70079.607381358059</v>
      </c>
      <c r="G986" s="2">
        <v>102253.57023471777</v>
      </c>
      <c r="H986" s="2">
        <v>119203.26436930722</v>
      </c>
      <c r="I986" s="2">
        <v>91789.138720321032</v>
      </c>
      <c r="J986" s="2">
        <v>110249.2206672961</v>
      </c>
    </row>
    <row r="987" spans="1:10" x14ac:dyDescent="0.15">
      <c r="A987" s="1">
        <v>43</v>
      </c>
      <c r="B987" s="1" t="s">
        <v>208</v>
      </c>
      <c r="C987" s="1">
        <v>18</v>
      </c>
      <c r="D987" s="1" t="s">
        <v>12</v>
      </c>
      <c r="E987" s="2">
        <v>71174.768879912008</v>
      </c>
      <c r="F987" s="2">
        <v>312467.50811496412</v>
      </c>
      <c r="G987" s="2">
        <v>467181.70078181132</v>
      </c>
      <c r="H987" s="2">
        <v>543373.79390325013</v>
      </c>
      <c r="I987" s="2">
        <v>515304.5623099489</v>
      </c>
      <c r="J987" s="2">
        <v>464479.96424519154</v>
      </c>
    </row>
    <row r="988" spans="1:10" x14ac:dyDescent="0.15">
      <c r="A988" s="1">
        <v>43</v>
      </c>
      <c r="B988" s="1" t="s">
        <v>208</v>
      </c>
      <c r="C988" s="1">
        <v>19</v>
      </c>
      <c r="D988" s="1" t="s">
        <v>13</v>
      </c>
      <c r="E988" s="2">
        <v>27212.795687268539</v>
      </c>
      <c r="F988" s="2">
        <v>125113.29078250607</v>
      </c>
      <c r="G988" s="2">
        <v>264380.33763608104</v>
      </c>
      <c r="H988" s="2">
        <v>191824.60352760405</v>
      </c>
      <c r="I988" s="2">
        <v>198298.91641531533</v>
      </c>
      <c r="J988" s="2">
        <v>185754.33373686351</v>
      </c>
    </row>
    <row r="989" spans="1:10" x14ac:dyDescent="0.15">
      <c r="A989" s="1">
        <v>43</v>
      </c>
      <c r="B989" s="1" t="s">
        <v>208</v>
      </c>
      <c r="C989" s="1">
        <v>20</v>
      </c>
      <c r="D989" s="1" t="s">
        <v>14</v>
      </c>
      <c r="E989" s="2">
        <v>10787.013588756072</v>
      </c>
      <c r="F989" s="2">
        <v>53101.907689331078</v>
      </c>
      <c r="G989" s="2">
        <v>96792.703727867818</v>
      </c>
      <c r="H989" s="2">
        <v>78060.731683558115</v>
      </c>
      <c r="I989" s="2">
        <v>69791.438785606093</v>
      </c>
      <c r="J989" s="2">
        <v>73279.85592496708</v>
      </c>
    </row>
    <row r="990" spans="1:10" x14ac:dyDescent="0.15">
      <c r="A990" s="1">
        <v>43</v>
      </c>
      <c r="B990" s="1" t="s">
        <v>208</v>
      </c>
      <c r="C990" s="1">
        <v>21</v>
      </c>
      <c r="D990" s="1" t="s">
        <v>15</v>
      </c>
      <c r="E990" s="2">
        <v>67227.713165132373</v>
      </c>
      <c r="F990" s="2">
        <v>201422.69418741736</v>
      </c>
      <c r="G990" s="2">
        <v>307583.72285760083</v>
      </c>
      <c r="H990" s="2">
        <v>361133.24864142237</v>
      </c>
      <c r="I990" s="2">
        <v>363012.5955804945</v>
      </c>
      <c r="J990" s="2">
        <v>344063.39672103705</v>
      </c>
    </row>
    <row r="991" spans="1:10" x14ac:dyDescent="0.15">
      <c r="A991" s="1">
        <v>43</v>
      </c>
      <c r="B991" s="1" t="s">
        <v>207</v>
      </c>
      <c r="C991" s="1">
        <v>22</v>
      </c>
      <c r="D991" s="1" t="s">
        <v>7</v>
      </c>
      <c r="E991" s="2">
        <v>109581.59587957608</v>
      </c>
      <c r="F991" s="2">
        <v>513559.7003830637</v>
      </c>
      <c r="G991" s="2">
        <v>946363.15552161157</v>
      </c>
      <c r="H991" s="2">
        <v>1261177.6826171509</v>
      </c>
      <c r="I991" s="2">
        <v>1420918.9684370931</v>
      </c>
      <c r="J991" s="2">
        <v>1397642.5623989382</v>
      </c>
    </row>
    <row r="992" spans="1:10" x14ac:dyDescent="0.15">
      <c r="A992" s="1">
        <v>43</v>
      </c>
      <c r="B992" s="1" t="s">
        <v>207</v>
      </c>
      <c r="C992" s="1">
        <v>23</v>
      </c>
      <c r="D992" s="1" t="s">
        <v>28</v>
      </c>
      <c r="E992" s="2">
        <v>77685.840682877562</v>
      </c>
      <c r="F992" s="2">
        <v>339987.34395169496</v>
      </c>
      <c r="G992" s="2">
        <v>505728.65679795429</v>
      </c>
      <c r="H992" s="2">
        <v>699725.69970464741</v>
      </c>
      <c r="I992" s="2">
        <v>735244.40116149513</v>
      </c>
      <c r="J992" s="2">
        <v>724824.66882097465</v>
      </c>
    </row>
    <row r="993" spans="1:10" x14ac:dyDescent="0.15">
      <c r="A993" s="1">
        <v>44</v>
      </c>
      <c r="B993" s="1" t="s">
        <v>211</v>
      </c>
      <c r="C993" s="1">
        <v>1</v>
      </c>
      <c r="D993" s="1" t="s">
        <v>8</v>
      </c>
      <c r="E993" s="2">
        <v>69087.896476925875</v>
      </c>
      <c r="F993" s="2">
        <v>147141.37510706446</v>
      </c>
      <c r="G993" s="2">
        <v>185540.13346260568</v>
      </c>
      <c r="H993" s="2">
        <v>152046.5002302244</v>
      </c>
      <c r="I993" s="2">
        <v>109847.07520995721</v>
      </c>
      <c r="J993" s="2">
        <v>101884.32438230001</v>
      </c>
    </row>
    <row r="994" spans="1:10" x14ac:dyDescent="0.15">
      <c r="A994" s="1">
        <v>44</v>
      </c>
      <c r="B994" s="1" t="s">
        <v>211</v>
      </c>
      <c r="C994" s="1">
        <v>2</v>
      </c>
      <c r="D994" s="1" t="s">
        <v>9</v>
      </c>
      <c r="E994" s="2">
        <v>10057.242412996544</v>
      </c>
      <c r="F994" s="2">
        <v>24108.639561554872</v>
      </c>
      <c r="G994" s="2">
        <v>22925.955000307506</v>
      </c>
      <c r="H994" s="2">
        <v>18188.945583095665</v>
      </c>
      <c r="I994" s="2">
        <v>8545.2513426896294</v>
      </c>
      <c r="J994" s="2">
        <v>8323.4303201328712</v>
      </c>
    </row>
    <row r="995" spans="1:10" x14ac:dyDescent="0.15">
      <c r="A995" s="1">
        <v>44</v>
      </c>
      <c r="B995" s="1" t="s">
        <v>212</v>
      </c>
      <c r="C995" s="1">
        <v>3</v>
      </c>
      <c r="D995" s="1" t="s">
        <v>16</v>
      </c>
      <c r="E995" s="2">
        <v>49710.268656429755</v>
      </c>
      <c r="F995" s="2">
        <v>87072.946663688926</v>
      </c>
      <c r="G995" s="2">
        <v>136721.10491537873</v>
      </c>
      <c r="H995" s="2">
        <v>205468.88365907283</v>
      </c>
      <c r="I995" s="2">
        <v>131857.18081970027</v>
      </c>
      <c r="J995" s="2">
        <v>124832.47496656327</v>
      </c>
    </row>
    <row r="996" spans="1:10" x14ac:dyDescent="0.15">
      <c r="A996" s="1">
        <v>44</v>
      </c>
      <c r="B996" s="1" t="s">
        <v>212</v>
      </c>
      <c r="C996" s="1">
        <v>4</v>
      </c>
      <c r="D996" s="1" t="s">
        <v>17</v>
      </c>
      <c r="E996" s="2">
        <v>5555.2478103704807</v>
      </c>
      <c r="F996" s="2">
        <v>11637.15268833829</v>
      </c>
      <c r="G996" s="2">
        <v>20638.9673276629</v>
      </c>
      <c r="H996" s="2">
        <v>11224.01618406126</v>
      </c>
      <c r="I996" s="2">
        <v>8020.8624053206167</v>
      </c>
      <c r="J996" s="2">
        <v>7298.7732191231598</v>
      </c>
    </row>
    <row r="997" spans="1:10" x14ac:dyDescent="0.15">
      <c r="A997" s="1">
        <v>44</v>
      </c>
      <c r="B997" s="1" t="s">
        <v>212</v>
      </c>
      <c r="C997" s="1">
        <v>5</v>
      </c>
      <c r="D997" s="1" t="s">
        <v>18</v>
      </c>
      <c r="E997" s="2">
        <v>4732.4806323343164</v>
      </c>
      <c r="F997" s="2">
        <v>7699.7686733592009</v>
      </c>
      <c r="G997" s="2">
        <v>12784.646183232635</v>
      </c>
      <c r="H997" s="2">
        <v>13246.488776410779</v>
      </c>
      <c r="I997" s="2">
        <v>10679.696417559453</v>
      </c>
      <c r="J997" s="2">
        <v>11692.214854557778</v>
      </c>
    </row>
    <row r="998" spans="1:10" x14ac:dyDescent="0.15">
      <c r="A998" s="1">
        <v>44</v>
      </c>
      <c r="B998" s="1" t="s">
        <v>212</v>
      </c>
      <c r="C998" s="1">
        <v>6</v>
      </c>
      <c r="D998" s="1" t="s">
        <v>2</v>
      </c>
      <c r="E998" s="2">
        <v>9730.9077800764007</v>
      </c>
      <c r="F998" s="2">
        <v>40225.468486493315</v>
      </c>
      <c r="G998" s="2">
        <v>101689.26423501498</v>
      </c>
      <c r="H998" s="2">
        <v>59886.674333574912</v>
      </c>
      <c r="I998" s="2">
        <v>27111.787115745465</v>
      </c>
      <c r="J998" s="2">
        <v>29146.461628490193</v>
      </c>
    </row>
    <row r="999" spans="1:10" x14ac:dyDescent="0.15">
      <c r="A999" s="1">
        <v>44</v>
      </c>
      <c r="B999" s="1" t="s">
        <v>212</v>
      </c>
      <c r="C999" s="1">
        <v>7</v>
      </c>
      <c r="D999" s="1" t="s">
        <v>19</v>
      </c>
      <c r="E999" s="2">
        <v>17596.322007958897</v>
      </c>
      <c r="F999" s="2">
        <v>71097.173010613667</v>
      </c>
      <c r="G999" s="2">
        <v>-3925.7213800087952</v>
      </c>
      <c r="H999" s="2">
        <v>104069.51692861826</v>
      </c>
      <c r="I999" s="2">
        <v>288105.33297676622</v>
      </c>
      <c r="J999" s="2">
        <v>111225.63386116203</v>
      </c>
    </row>
    <row r="1000" spans="1:10" x14ac:dyDescent="0.15">
      <c r="A1000" s="1">
        <v>44</v>
      </c>
      <c r="B1000" s="1" t="s">
        <v>212</v>
      </c>
      <c r="C1000" s="1">
        <v>8</v>
      </c>
      <c r="D1000" s="1" t="s">
        <v>20</v>
      </c>
      <c r="E1000" s="2">
        <v>12652.01836299115</v>
      </c>
      <c r="F1000" s="2">
        <v>43831.043325977174</v>
      </c>
      <c r="G1000" s="2">
        <v>69391.943353657596</v>
      </c>
      <c r="H1000" s="2">
        <v>65388.374532812064</v>
      </c>
      <c r="I1000" s="2">
        <v>44088.367125695004</v>
      </c>
      <c r="J1000" s="2">
        <v>32391.141043765645</v>
      </c>
    </row>
    <row r="1001" spans="1:10" x14ac:dyDescent="0.15">
      <c r="A1001" s="1">
        <v>44</v>
      </c>
      <c r="B1001" s="1" t="s">
        <v>212</v>
      </c>
      <c r="C1001" s="1">
        <v>9</v>
      </c>
      <c r="D1001" s="1" t="s">
        <v>21</v>
      </c>
      <c r="E1001" s="2">
        <v>27360.709320542988</v>
      </c>
      <c r="F1001" s="2">
        <v>209959.79830031458</v>
      </c>
      <c r="G1001" s="2">
        <v>228328.22979297646</v>
      </c>
      <c r="H1001" s="2">
        <v>153026.91464053729</v>
      </c>
      <c r="I1001" s="2">
        <v>208434.09037531287</v>
      </c>
      <c r="J1001" s="2">
        <v>125477.59217074039</v>
      </c>
    </row>
    <row r="1002" spans="1:10" x14ac:dyDescent="0.15">
      <c r="A1002" s="1">
        <v>44</v>
      </c>
      <c r="B1002" s="1" t="s">
        <v>212</v>
      </c>
      <c r="C1002" s="1">
        <v>10</v>
      </c>
      <c r="D1002" s="1" t="s">
        <v>22</v>
      </c>
      <c r="E1002" s="2">
        <v>2850.7291012646019</v>
      </c>
      <c r="F1002" s="2">
        <v>18386.084832656397</v>
      </c>
      <c r="G1002" s="2">
        <v>27464.404863585947</v>
      </c>
      <c r="H1002" s="2">
        <v>35849.42059168675</v>
      </c>
      <c r="I1002" s="2">
        <v>18743.974329923731</v>
      </c>
      <c r="J1002" s="2">
        <v>17933.270526382643</v>
      </c>
    </row>
    <row r="1003" spans="1:10" x14ac:dyDescent="0.15">
      <c r="A1003" s="1">
        <v>44</v>
      </c>
      <c r="B1003" s="1" t="s">
        <v>212</v>
      </c>
      <c r="C1003" s="1">
        <v>11</v>
      </c>
      <c r="D1003" s="1" t="s">
        <v>23</v>
      </c>
      <c r="E1003" s="2">
        <v>2949.5212102659252</v>
      </c>
      <c r="F1003" s="2">
        <v>8215.8225231495235</v>
      </c>
      <c r="G1003" s="2">
        <v>34289.277478066491</v>
      </c>
      <c r="H1003" s="2">
        <v>43394.927093977582</v>
      </c>
      <c r="I1003" s="2">
        <v>82606.103034078202</v>
      </c>
      <c r="J1003" s="2">
        <v>74229.036478862836</v>
      </c>
    </row>
    <row r="1004" spans="1:10" x14ac:dyDescent="0.15">
      <c r="A1004" s="1">
        <v>44</v>
      </c>
      <c r="B1004" s="1" t="s">
        <v>212</v>
      </c>
      <c r="C1004" s="1">
        <v>12</v>
      </c>
      <c r="D1004" s="1" t="s">
        <v>24</v>
      </c>
      <c r="E1004" s="2">
        <v>1820.8915867412986</v>
      </c>
      <c r="F1004" s="2">
        <v>29689.269859301414</v>
      </c>
      <c r="G1004" s="2">
        <v>198171.94469874568</v>
      </c>
      <c r="H1004" s="2">
        <v>319802.77417236281</v>
      </c>
      <c r="I1004" s="2">
        <v>188854.76072733235</v>
      </c>
      <c r="J1004" s="2">
        <v>115196.75518606686</v>
      </c>
    </row>
    <row r="1005" spans="1:10" x14ac:dyDescent="0.15">
      <c r="A1005" s="1">
        <v>44</v>
      </c>
      <c r="B1005" s="1" t="s">
        <v>212</v>
      </c>
      <c r="C1005" s="1">
        <v>13</v>
      </c>
      <c r="D1005" s="1" t="s">
        <v>25</v>
      </c>
      <c r="E1005" s="2">
        <v>3555.0645710416106</v>
      </c>
      <c r="F1005" s="2">
        <v>14492.379081326942</v>
      </c>
      <c r="G1005" s="2">
        <v>22450.369911739432</v>
      </c>
      <c r="H1005" s="2">
        <v>29030.087300189469</v>
      </c>
      <c r="I1005" s="2">
        <v>46809.871215208397</v>
      </c>
      <c r="J1005" s="2">
        <v>62276.489782919394</v>
      </c>
    </row>
    <row r="1006" spans="1:10" x14ac:dyDescent="0.15">
      <c r="A1006" s="1">
        <v>44</v>
      </c>
      <c r="B1006" s="1" t="s">
        <v>212</v>
      </c>
      <c r="C1006" s="1">
        <v>14</v>
      </c>
      <c r="D1006" s="1" t="s">
        <v>26</v>
      </c>
      <c r="E1006" s="2">
        <v>273.0407914134625</v>
      </c>
      <c r="F1006" s="2">
        <v>7717.415655499577</v>
      </c>
      <c r="G1006" s="2">
        <v>27417.391406767132</v>
      </c>
      <c r="H1006" s="2">
        <v>82583.219109549449</v>
      </c>
      <c r="I1006" s="2">
        <v>97934.760656290091</v>
      </c>
      <c r="J1006" s="2">
        <v>88903.777463596081</v>
      </c>
    </row>
    <row r="1007" spans="1:10" x14ac:dyDescent="0.15">
      <c r="A1007" s="1">
        <v>44</v>
      </c>
      <c r="B1007" s="1" t="s">
        <v>212</v>
      </c>
      <c r="C1007" s="1">
        <v>15</v>
      </c>
      <c r="D1007" s="1" t="s">
        <v>27</v>
      </c>
      <c r="E1007" s="2">
        <v>13820.344908371459</v>
      </c>
      <c r="F1007" s="2">
        <v>44291.253082537303</v>
      </c>
      <c r="G1007" s="2">
        <v>72060.979152783373</v>
      </c>
      <c r="H1007" s="2">
        <v>62749.325231544557</v>
      </c>
      <c r="I1007" s="2">
        <v>50946.427799627723</v>
      </c>
      <c r="J1007" s="2">
        <v>47768.582885961405</v>
      </c>
    </row>
    <row r="1008" spans="1:10" x14ac:dyDescent="0.15">
      <c r="A1008" s="1">
        <v>44</v>
      </c>
      <c r="B1008" s="1" t="s">
        <v>211</v>
      </c>
      <c r="C1008" s="1">
        <v>16</v>
      </c>
      <c r="D1008" s="1" t="s">
        <v>10</v>
      </c>
      <c r="E1008" s="2">
        <v>76545.937723398805</v>
      </c>
      <c r="F1008" s="2">
        <v>240804.1712739694</v>
      </c>
      <c r="G1008" s="2">
        <v>417340.39970704552</v>
      </c>
      <c r="H1008" s="2">
        <v>403190.46354262822</v>
      </c>
      <c r="I1008" s="2">
        <v>277585.39763119572</v>
      </c>
      <c r="J1008" s="2">
        <v>246155.76596925675</v>
      </c>
    </row>
    <row r="1009" spans="1:10" x14ac:dyDescent="0.15">
      <c r="A1009" s="1">
        <v>44</v>
      </c>
      <c r="B1009" s="1" t="s">
        <v>211</v>
      </c>
      <c r="C1009" s="1">
        <v>17</v>
      </c>
      <c r="D1009" s="1" t="s">
        <v>11</v>
      </c>
      <c r="E1009" s="2">
        <v>16037.088862569057</v>
      </c>
      <c r="F1009" s="2">
        <v>58903.017002362183</v>
      </c>
      <c r="G1009" s="2">
        <v>95948.389765681015</v>
      </c>
      <c r="H1009" s="2">
        <v>146869.31622285931</v>
      </c>
      <c r="I1009" s="2">
        <v>103711.65509083318</v>
      </c>
      <c r="J1009" s="2">
        <v>119693.91735937748</v>
      </c>
    </row>
    <row r="1010" spans="1:10" x14ac:dyDescent="0.15">
      <c r="A1010" s="1">
        <v>44</v>
      </c>
      <c r="B1010" s="1" t="s">
        <v>211</v>
      </c>
      <c r="C1010" s="1">
        <v>18</v>
      </c>
      <c r="D1010" s="1" t="s">
        <v>12</v>
      </c>
      <c r="E1010" s="2">
        <v>52461.302032080232</v>
      </c>
      <c r="F1010" s="2">
        <v>204352.48782692006</v>
      </c>
      <c r="G1010" s="2">
        <v>304292.45505317015</v>
      </c>
      <c r="H1010" s="2">
        <v>402531.43784985499</v>
      </c>
      <c r="I1010" s="2">
        <v>362810.01257353928</v>
      </c>
      <c r="J1010" s="2">
        <v>326053.40667003707</v>
      </c>
    </row>
    <row r="1011" spans="1:10" x14ac:dyDescent="0.15">
      <c r="A1011" s="1">
        <v>44</v>
      </c>
      <c r="B1011" s="1" t="s">
        <v>211</v>
      </c>
      <c r="C1011" s="1">
        <v>19</v>
      </c>
      <c r="D1011" s="1" t="s">
        <v>13</v>
      </c>
      <c r="E1011" s="2">
        <v>25920.736589900585</v>
      </c>
      <c r="F1011" s="2">
        <v>98889.095818404545</v>
      </c>
      <c r="G1011" s="2">
        <v>172653.28002370862</v>
      </c>
      <c r="H1011" s="2">
        <v>172142.71667899203</v>
      </c>
      <c r="I1011" s="2">
        <v>155022.97176692606</v>
      </c>
      <c r="J1011" s="2">
        <v>142510.78215699558</v>
      </c>
    </row>
    <row r="1012" spans="1:10" x14ac:dyDescent="0.15">
      <c r="A1012" s="1">
        <v>44</v>
      </c>
      <c r="B1012" s="1" t="s">
        <v>211</v>
      </c>
      <c r="C1012" s="1">
        <v>20</v>
      </c>
      <c r="D1012" s="1" t="s">
        <v>14</v>
      </c>
      <c r="E1012" s="2">
        <v>8876.3969897928491</v>
      </c>
      <c r="F1012" s="2">
        <v>37879.724313210296</v>
      </c>
      <c r="G1012" s="2">
        <v>51266.661313140648</v>
      </c>
      <c r="H1012" s="2">
        <v>43595.6505885242</v>
      </c>
      <c r="I1012" s="2">
        <v>45371.449235616921</v>
      </c>
      <c r="J1012" s="2">
        <v>48139.60803812321</v>
      </c>
    </row>
    <row r="1013" spans="1:10" x14ac:dyDescent="0.15">
      <c r="A1013" s="1">
        <v>44</v>
      </c>
      <c r="B1013" s="1" t="s">
        <v>211</v>
      </c>
      <c r="C1013" s="1">
        <v>21</v>
      </c>
      <c r="D1013" s="1" t="s">
        <v>15</v>
      </c>
      <c r="E1013" s="2">
        <v>39616.982512032177</v>
      </c>
      <c r="F1013" s="2">
        <v>120930.50901796557</v>
      </c>
      <c r="G1013" s="2">
        <v>200417.75575607494</v>
      </c>
      <c r="H1013" s="2">
        <v>250235.71268571334</v>
      </c>
      <c r="I1013" s="2">
        <v>253802.43133720881</v>
      </c>
      <c r="J1013" s="2">
        <v>232797.76606919323</v>
      </c>
    </row>
    <row r="1014" spans="1:10" x14ac:dyDescent="0.15">
      <c r="A1014" s="1">
        <v>44</v>
      </c>
      <c r="B1014" s="1" t="s">
        <v>210</v>
      </c>
      <c r="C1014" s="1">
        <v>22</v>
      </c>
      <c r="D1014" s="1" t="s">
        <v>7</v>
      </c>
      <c r="E1014" s="2">
        <v>67592.759580547252</v>
      </c>
      <c r="F1014" s="2">
        <v>367857.78832563834</v>
      </c>
      <c r="G1014" s="2">
        <v>572696.41734959104</v>
      </c>
      <c r="H1014" s="2">
        <v>874774.70907048194</v>
      </c>
      <c r="I1014" s="2">
        <v>1003022.273556999</v>
      </c>
      <c r="J1014" s="2">
        <v>968172.17867905041</v>
      </c>
    </row>
    <row r="1015" spans="1:10" x14ac:dyDescent="0.15">
      <c r="A1015" s="1">
        <v>44</v>
      </c>
      <c r="B1015" s="1" t="s">
        <v>210</v>
      </c>
      <c r="C1015" s="1">
        <v>23</v>
      </c>
      <c r="D1015" s="1" t="s">
        <v>28</v>
      </c>
      <c r="E1015" s="2">
        <v>57993.159124599209</v>
      </c>
      <c r="F1015" s="2">
        <v>253549.60243722828</v>
      </c>
      <c r="G1015" s="2">
        <v>387317.19114985253</v>
      </c>
      <c r="H1015" s="2">
        <v>504850.62402089807</v>
      </c>
      <c r="I1015" s="2">
        <v>518911.34308355703</v>
      </c>
      <c r="J1015" s="2">
        <v>509264.49720569979</v>
      </c>
    </row>
    <row r="1016" spans="1:10" x14ac:dyDescent="0.15">
      <c r="A1016" s="1">
        <v>45</v>
      </c>
      <c r="B1016" s="1" t="s">
        <v>214</v>
      </c>
      <c r="C1016" s="1">
        <v>1</v>
      </c>
      <c r="D1016" s="1" t="s">
        <v>8</v>
      </c>
      <c r="E1016" s="2">
        <v>69159.978812049929</v>
      </c>
      <c r="F1016" s="2">
        <v>198146.72704228343</v>
      </c>
      <c r="G1016" s="2">
        <v>277878.9427786158</v>
      </c>
      <c r="H1016" s="2">
        <v>224195.38409064125</v>
      </c>
      <c r="I1016" s="2">
        <v>200511.91053215603</v>
      </c>
      <c r="J1016" s="2">
        <v>179984.04342208611</v>
      </c>
    </row>
    <row r="1017" spans="1:10" x14ac:dyDescent="0.15">
      <c r="A1017" s="1">
        <v>45</v>
      </c>
      <c r="B1017" s="1" t="s">
        <v>214</v>
      </c>
      <c r="C1017" s="1">
        <v>2</v>
      </c>
      <c r="D1017" s="1" t="s">
        <v>9</v>
      </c>
      <c r="E1017" s="2">
        <v>1801.2699849066139</v>
      </c>
      <c r="F1017" s="2">
        <v>7419.4123228873386</v>
      </c>
      <c r="G1017" s="2">
        <v>4919.8502858209931</v>
      </c>
      <c r="H1017" s="2">
        <v>5109.1960432673941</v>
      </c>
      <c r="I1017" s="2">
        <v>1638.6446249561593</v>
      </c>
      <c r="J1017" s="2">
        <v>1877.6173967451878</v>
      </c>
    </row>
    <row r="1018" spans="1:10" x14ac:dyDescent="0.15">
      <c r="A1018" s="1">
        <v>45</v>
      </c>
      <c r="B1018" s="1" t="s">
        <v>215</v>
      </c>
      <c r="C1018" s="1">
        <v>3</v>
      </c>
      <c r="D1018" s="1" t="s">
        <v>16</v>
      </c>
      <c r="E1018" s="2">
        <v>14973.497878089374</v>
      </c>
      <c r="F1018" s="2">
        <v>55365.266456201331</v>
      </c>
      <c r="G1018" s="2">
        <v>85757.801411549037</v>
      </c>
      <c r="H1018" s="2">
        <v>120903.63592156307</v>
      </c>
      <c r="I1018" s="2">
        <v>147200.78080147761</v>
      </c>
      <c r="J1018" s="2">
        <v>145161.20580576549</v>
      </c>
    </row>
    <row r="1019" spans="1:10" x14ac:dyDescent="0.15">
      <c r="A1019" s="1">
        <v>45</v>
      </c>
      <c r="B1019" s="1" t="s">
        <v>215</v>
      </c>
      <c r="C1019" s="1">
        <v>4</v>
      </c>
      <c r="D1019" s="1" t="s">
        <v>17</v>
      </c>
      <c r="E1019" s="2">
        <v>4695.7113467891222</v>
      </c>
      <c r="F1019" s="2">
        <v>21807.964590970059</v>
      </c>
      <c r="G1019" s="2">
        <v>37812.931003637052</v>
      </c>
      <c r="H1019" s="2">
        <v>24027.101555647063</v>
      </c>
      <c r="I1019" s="2">
        <v>16476.445268232517</v>
      </c>
      <c r="J1019" s="2">
        <v>13972.902671413933</v>
      </c>
    </row>
    <row r="1020" spans="1:10" x14ac:dyDescent="0.15">
      <c r="A1020" s="1">
        <v>45</v>
      </c>
      <c r="B1020" s="1" t="s">
        <v>215</v>
      </c>
      <c r="C1020" s="1">
        <v>5</v>
      </c>
      <c r="D1020" s="1" t="s">
        <v>18</v>
      </c>
      <c r="E1020" s="2">
        <v>3432.7261245042118</v>
      </c>
      <c r="F1020" s="2">
        <v>8816.1483056114939</v>
      </c>
      <c r="G1020" s="2">
        <v>10451.583996791807</v>
      </c>
      <c r="H1020" s="2">
        <v>12738.205338631509</v>
      </c>
      <c r="I1020" s="2">
        <v>18654.830094284116</v>
      </c>
      <c r="J1020" s="2">
        <v>18098.649556423286</v>
      </c>
    </row>
    <row r="1021" spans="1:10" x14ac:dyDescent="0.15">
      <c r="A1021" s="1">
        <v>45</v>
      </c>
      <c r="B1021" s="1" t="s">
        <v>216</v>
      </c>
      <c r="C1021" s="1">
        <v>6</v>
      </c>
      <c r="D1021" s="1" t="s">
        <v>2</v>
      </c>
      <c r="E1021" s="2">
        <v>29971.852278088634</v>
      </c>
      <c r="F1021" s="2">
        <v>52590.852701852236</v>
      </c>
      <c r="G1021" s="2">
        <v>83840.962202234965</v>
      </c>
      <c r="H1021" s="2">
        <v>56334.563520543743</v>
      </c>
      <c r="I1021" s="2">
        <v>20746.917153644488</v>
      </c>
      <c r="J1021" s="2">
        <v>15463.832488163813</v>
      </c>
    </row>
    <row r="1022" spans="1:10" x14ac:dyDescent="0.15">
      <c r="A1022" s="1">
        <v>45</v>
      </c>
      <c r="B1022" s="1" t="s">
        <v>217</v>
      </c>
      <c r="C1022" s="1">
        <v>7</v>
      </c>
      <c r="D1022" s="1" t="s">
        <v>19</v>
      </c>
      <c r="E1022" s="2">
        <v>82.399535579129477</v>
      </c>
      <c r="F1022" s="2">
        <v>330.63632081704708</v>
      </c>
      <c r="G1022" s="2">
        <v>913.2526247169302</v>
      </c>
      <c r="H1022" s="2">
        <v>3359.7261179541206</v>
      </c>
      <c r="I1022" s="2">
        <v>2812.1031559730477</v>
      </c>
      <c r="J1022" s="2">
        <v>2719.075222151524</v>
      </c>
    </row>
    <row r="1023" spans="1:10" x14ac:dyDescent="0.15">
      <c r="A1023" s="1">
        <v>45</v>
      </c>
      <c r="B1023" s="1" t="s">
        <v>215</v>
      </c>
      <c r="C1023" s="1">
        <v>8</v>
      </c>
      <c r="D1023" s="1" t="s">
        <v>20</v>
      </c>
      <c r="E1023" s="2">
        <v>2141.4449335012073</v>
      </c>
      <c r="F1023" s="2">
        <v>13243.769851454828</v>
      </c>
      <c r="G1023" s="2">
        <v>15096.847441463784</v>
      </c>
      <c r="H1023" s="2">
        <v>20891.388804749891</v>
      </c>
      <c r="I1023" s="2">
        <v>11632.285243907092</v>
      </c>
      <c r="J1023" s="2">
        <v>9339.3912470192208</v>
      </c>
    </row>
    <row r="1024" spans="1:10" x14ac:dyDescent="0.15">
      <c r="A1024" s="1">
        <v>45</v>
      </c>
      <c r="B1024" s="1" t="s">
        <v>217</v>
      </c>
      <c r="C1024" s="1">
        <v>9</v>
      </c>
      <c r="D1024" s="1" t="s">
        <v>21</v>
      </c>
      <c r="E1024" s="2">
        <v>2018.318180355227</v>
      </c>
      <c r="F1024" s="2">
        <v>7221.2318211734273</v>
      </c>
      <c r="G1024" s="2">
        <v>3803.1665952195444</v>
      </c>
      <c r="H1024" s="2">
        <v>6889.4382435649359</v>
      </c>
      <c r="I1024" s="2">
        <v>8213.9409022714917</v>
      </c>
      <c r="J1024" s="2">
        <v>7136.5254619535226</v>
      </c>
    </row>
    <row r="1025" spans="1:10" x14ac:dyDescent="0.15">
      <c r="A1025" s="1">
        <v>45</v>
      </c>
      <c r="B1025" s="1" t="s">
        <v>218</v>
      </c>
      <c r="C1025" s="1">
        <v>10</v>
      </c>
      <c r="D1025" s="1" t="s">
        <v>22</v>
      </c>
      <c r="E1025" s="2">
        <v>2029.8695924341912</v>
      </c>
      <c r="F1025" s="2">
        <v>4686.2044951386188</v>
      </c>
      <c r="G1025" s="2">
        <v>13721.287270557374</v>
      </c>
      <c r="H1025" s="2">
        <v>13753.289232437735</v>
      </c>
      <c r="I1025" s="2">
        <v>11988.032970937989</v>
      </c>
      <c r="J1025" s="2">
        <v>9813.5084997828671</v>
      </c>
    </row>
    <row r="1026" spans="1:10" x14ac:dyDescent="0.15">
      <c r="A1026" s="1">
        <v>45</v>
      </c>
      <c r="B1026" s="1" t="s">
        <v>219</v>
      </c>
      <c r="C1026" s="1">
        <v>11</v>
      </c>
      <c r="D1026" s="1" t="s">
        <v>23</v>
      </c>
      <c r="E1026" s="2">
        <v>1621.5175632941362</v>
      </c>
      <c r="F1026" s="2">
        <v>4730.7539407801141</v>
      </c>
      <c r="G1026" s="2">
        <v>15497.569536158389</v>
      </c>
      <c r="H1026" s="2">
        <v>20288.497153849716</v>
      </c>
      <c r="I1026" s="2">
        <v>24558.333273104592</v>
      </c>
      <c r="J1026" s="2">
        <v>13211.941981059021</v>
      </c>
    </row>
    <row r="1027" spans="1:10" x14ac:dyDescent="0.15">
      <c r="A1027" s="1">
        <v>45</v>
      </c>
      <c r="B1027" s="1" t="s">
        <v>215</v>
      </c>
      <c r="C1027" s="1">
        <v>12</v>
      </c>
      <c r="D1027" s="1" t="s">
        <v>24</v>
      </c>
      <c r="E1027" s="2">
        <v>1169.4108748799185</v>
      </c>
      <c r="F1027" s="2">
        <v>5994.1410062383238</v>
      </c>
      <c r="G1027" s="2">
        <v>40163.433198246261</v>
      </c>
      <c r="H1027" s="2">
        <v>101960.96569477301</v>
      </c>
      <c r="I1027" s="2">
        <v>90512.685381170537</v>
      </c>
      <c r="J1027" s="2">
        <v>85479.222641197222</v>
      </c>
    </row>
    <row r="1028" spans="1:10" x14ac:dyDescent="0.15">
      <c r="A1028" s="1">
        <v>45</v>
      </c>
      <c r="B1028" s="1" t="s">
        <v>217</v>
      </c>
      <c r="C1028" s="1">
        <v>13</v>
      </c>
      <c r="D1028" s="1" t="s">
        <v>25</v>
      </c>
      <c r="E1028" s="2">
        <v>752.72007193593549</v>
      </c>
      <c r="F1028" s="2">
        <v>4006.933760295206</v>
      </c>
      <c r="G1028" s="2">
        <v>7980.5383338840311</v>
      </c>
      <c r="H1028" s="2">
        <v>11089.003021014591</v>
      </c>
      <c r="I1028" s="2">
        <v>19926.306935671641</v>
      </c>
      <c r="J1028" s="2">
        <v>18542.232212419025</v>
      </c>
    </row>
    <row r="1029" spans="1:10" x14ac:dyDescent="0.15">
      <c r="A1029" s="1">
        <v>45</v>
      </c>
      <c r="B1029" s="1" t="s">
        <v>219</v>
      </c>
      <c r="C1029" s="1">
        <v>14</v>
      </c>
      <c r="D1029" s="1" t="s">
        <v>26</v>
      </c>
      <c r="E1029" s="2">
        <v>107.30614946778003</v>
      </c>
      <c r="F1029" s="2">
        <v>1969.816661497294</v>
      </c>
      <c r="G1029" s="2">
        <v>5230.8253618823646</v>
      </c>
      <c r="H1029" s="2">
        <v>10556.676089412978</v>
      </c>
      <c r="I1029" s="2">
        <v>16824.771648088165</v>
      </c>
      <c r="J1029" s="2">
        <v>12410.904714468232</v>
      </c>
    </row>
    <row r="1030" spans="1:10" x14ac:dyDescent="0.15">
      <c r="A1030" s="1">
        <v>45</v>
      </c>
      <c r="B1030" s="1" t="s">
        <v>219</v>
      </c>
      <c r="C1030" s="1">
        <v>15</v>
      </c>
      <c r="D1030" s="1" t="s">
        <v>27</v>
      </c>
      <c r="E1030" s="2">
        <v>11814.293972216716</v>
      </c>
      <c r="F1030" s="2">
        <v>44197.661642506711</v>
      </c>
      <c r="G1030" s="2">
        <v>72796.190951669007</v>
      </c>
      <c r="H1030" s="2">
        <v>69891.042934724348</v>
      </c>
      <c r="I1030" s="2">
        <v>76110.878575179348</v>
      </c>
      <c r="J1030" s="2">
        <v>66507.353279788324</v>
      </c>
    </row>
    <row r="1031" spans="1:10" x14ac:dyDescent="0.15">
      <c r="A1031" s="1">
        <v>45</v>
      </c>
      <c r="B1031" s="1" t="s">
        <v>220</v>
      </c>
      <c r="C1031" s="1">
        <v>16</v>
      </c>
      <c r="D1031" s="1" t="s">
        <v>10</v>
      </c>
      <c r="E1031" s="2">
        <v>51151.406660457105</v>
      </c>
      <c r="F1031" s="2">
        <v>216747.40454991034</v>
      </c>
      <c r="G1031" s="2">
        <v>383180.83814867499</v>
      </c>
      <c r="H1031" s="2">
        <v>401894.1921073689</v>
      </c>
      <c r="I1031" s="2">
        <v>268065.06270790717</v>
      </c>
      <c r="J1031" s="2">
        <v>274648.47061973525</v>
      </c>
    </row>
    <row r="1032" spans="1:10" x14ac:dyDescent="0.15">
      <c r="A1032" s="1">
        <v>45</v>
      </c>
      <c r="B1032" s="1" t="s">
        <v>220</v>
      </c>
      <c r="C1032" s="1">
        <v>17</v>
      </c>
      <c r="D1032" s="1" t="s">
        <v>11</v>
      </c>
      <c r="E1032" s="2">
        <v>23017.75030211093</v>
      </c>
      <c r="F1032" s="2">
        <v>46292.337453381915</v>
      </c>
      <c r="G1032" s="2">
        <v>75724.839361072532</v>
      </c>
      <c r="H1032" s="2">
        <v>86869.508237886665</v>
      </c>
      <c r="I1032" s="2">
        <v>57463.651816805446</v>
      </c>
      <c r="J1032" s="2">
        <v>68274.245510260269</v>
      </c>
    </row>
    <row r="1033" spans="1:10" x14ac:dyDescent="0.15">
      <c r="A1033" s="1">
        <v>45</v>
      </c>
      <c r="B1033" s="1" t="s">
        <v>221</v>
      </c>
      <c r="C1033" s="1">
        <v>18</v>
      </c>
      <c r="D1033" s="1" t="s">
        <v>12</v>
      </c>
      <c r="E1033" s="2">
        <v>49621.201993447772</v>
      </c>
      <c r="F1033" s="2">
        <v>200603.93391606738</v>
      </c>
      <c r="G1033" s="2">
        <v>307736.22494516161</v>
      </c>
      <c r="H1033" s="2">
        <v>403402.67175271676</v>
      </c>
      <c r="I1033" s="2">
        <v>395993.90766088502</v>
      </c>
      <c r="J1033" s="2">
        <v>352599.25369095494</v>
      </c>
    </row>
    <row r="1034" spans="1:10" x14ac:dyDescent="0.15">
      <c r="A1034" s="1">
        <v>45</v>
      </c>
      <c r="B1034" s="1" t="s">
        <v>222</v>
      </c>
      <c r="C1034" s="1">
        <v>19</v>
      </c>
      <c r="D1034" s="1" t="s">
        <v>13</v>
      </c>
      <c r="E1034" s="2">
        <v>11764.941541166005</v>
      </c>
      <c r="F1034" s="2">
        <v>75942.742316483913</v>
      </c>
      <c r="G1034" s="2">
        <v>127073.73382786609</v>
      </c>
      <c r="H1034" s="2">
        <v>126237.78571342991</v>
      </c>
      <c r="I1034" s="2">
        <v>117044.90639571026</v>
      </c>
      <c r="J1034" s="2">
        <v>111479.18668391184</v>
      </c>
    </row>
    <row r="1035" spans="1:10" x14ac:dyDescent="0.15">
      <c r="A1035" s="1">
        <v>45</v>
      </c>
      <c r="B1035" s="1" t="s">
        <v>223</v>
      </c>
      <c r="C1035" s="1">
        <v>20</v>
      </c>
      <c r="D1035" s="1" t="s">
        <v>14</v>
      </c>
      <c r="E1035" s="2">
        <v>9540.7397173006611</v>
      </c>
      <c r="F1035" s="2">
        <v>35264.330380123276</v>
      </c>
      <c r="G1035" s="2">
        <v>54434.242753379542</v>
      </c>
      <c r="H1035" s="2">
        <v>44502.049565761088</v>
      </c>
      <c r="I1035" s="2">
        <v>44251.831768443008</v>
      </c>
      <c r="J1035" s="2">
        <v>47002.68609141159</v>
      </c>
    </row>
    <row r="1036" spans="1:10" x14ac:dyDescent="0.15">
      <c r="A1036" s="1">
        <v>45</v>
      </c>
      <c r="B1036" s="1" t="s">
        <v>222</v>
      </c>
      <c r="C1036" s="1">
        <v>21</v>
      </c>
      <c r="D1036" s="1" t="s">
        <v>15</v>
      </c>
      <c r="E1036" s="2">
        <v>32976.943321417217</v>
      </c>
      <c r="F1036" s="2">
        <v>121122.37085289029</v>
      </c>
      <c r="G1036" s="2">
        <v>173738.81941868499</v>
      </c>
      <c r="H1036" s="2">
        <v>213420.20398467395</v>
      </c>
      <c r="I1036" s="2">
        <v>208081.85483575478</v>
      </c>
      <c r="J1036" s="2">
        <v>195224.35336154504</v>
      </c>
    </row>
    <row r="1037" spans="1:10" x14ac:dyDescent="0.15">
      <c r="A1037" s="1">
        <v>45</v>
      </c>
      <c r="B1037" s="1" t="s">
        <v>213</v>
      </c>
      <c r="C1037" s="1">
        <v>22</v>
      </c>
      <c r="D1037" s="1" t="s">
        <v>7</v>
      </c>
      <c r="E1037" s="2">
        <v>60525.272679741654</v>
      </c>
      <c r="F1037" s="2">
        <v>312966.10365265812</v>
      </c>
      <c r="G1037" s="2">
        <v>544411.57983220753</v>
      </c>
      <c r="H1037" s="2">
        <v>812855.7874510691</v>
      </c>
      <c r="I1037" s="2">
        <v>883017.37676819193</v>
      </c>
      <c r="J1037" s="2">
        <v>871829.10970485653</v>
      </c>
    </row>
    <row r="1038" spans="1:10" x14ac:dyDescent="0.15">
      <c r="A1038" s="1">
        <v>45</v>
      </c>
      <c r="B1038" s="1" t="s">
        <v>213</v>
      </c>
      <c r="C1038" s="1">
        <v>23</v>
      </c>
      <c r="D1038" s="1" t="s">
        <v>28</v>
      </c>
      <c r="E1038" s="2">
        <v>48144.447171865926</v>
      </c>
      <c r="F1038" s="2">
        <v>216764.11272202071</v>
      </c>
      <c r="G1038" s="2">
        <v>345144.6025446509</v>
      </c>
      <c r="H1038" s="2">
        <v>458300.32676974242</v>
      </c>
      <c r="I1038" s="2">
        <v>507467.33162267209</v>
      </c>
      <c r="J1038" s="2">
        <v>493508.58178319031</v>
      </c>
    </row>
    <row r="1039" spans="1:10" x14ac:dyDescent="0.15">
      <c r="A1039" s="1">
        <v>46</v>
      </c>
      <c r="B1039" s="1" t="s">
        <v>225</v>
      </c>
      <c r="C1039" s="1">
        <v>1</v>
      </c>
      <c r="D1039" s="1" t="s">
        <v>8</v>
      </c>
      <c r="E1039" s="2">
        <v>84874.624643883144</v>
      </c>
      <c r="F1039" s="2">
        <v>241012.53152990781</v>
      </c>
      <c r="G1039" s="2">
        <v>326761.96237435919</v>
      </c>
      <c r="H1039" s="2">
        <v>303585.58598746505</v>
      </c>
      <c r="I1039" s="2">
        <v>230354.12614179531</v>
      </c>
      <c r="J1039" s="2">
        <v>208033.62837155102</v>
      </c>
    </row>
    <row r="1040" spans="1:10" x14ac:dyDescent="0.15">
      <c r="A1040" s="1">
        <v>46</v>
      </c>
      <c r="B1040" s="1" t="s">
        <v>226</v>
      </c>
      <c r="C1040" s="1">
        <v>2</v>
      </c>
      <c r="D1040" s="1" t="s">
        <v>9</v>
      </c>
      <c r="E1040" s="2">
        <v>4222.3163228485264</v>
      </c>
      <c r="F1040" s="2">
        <v>16336.140042946512</v>
      </c>
      <c r="G1040" s="2">
        <v>20297.10210140753</v>
      </c>
      <c r="H1040" s="2">
        <v>10684.394304574136</v>
      </c>
      <c r="I1040" s="2">
        <v>12801.98901481909</v>
      </c>
      <c r="J1040" s="2">
        <v>13287.661688346736</v>
      </c>
    </row>
    <row r="1041" spans="1:10" x14ac:dyDescent="0.15">
      <c r="A1041" s="1">
        <v>46</v>
      </c>
      <c r="B1041" s="1" t="s">
        <v>227</v>
      </c>
      <c r="C1041" s="1">
        <v>3</v>
      </c>
      <c r="D1041" s="1" t="s">
        <v>16</v>
      </c>
      <c r="E1041" s="2">
        <v>37800.654221174264</v>
      </c>
      <c r="F1041" s="2">
        <v>133211.72710685924</v>
      </c>
      <c r="G1041" s="2">
        <v>221811.91674052141</v>
      </c>
      <c r="H1041" s="2">
        <v>264961.00851498439</v>
      </c>
      <c r="I1041" s="2">
        <v>288630.88660675671</v>
      </c>
      <c r="J1041" s="2">
        <v>298079.90468261833</v>
      </c>
    </row>
    <row r="1042" spans="1:10" x14ac:dyDescent="0.15">
      <c r="A1042" s="1">
        <v>46</v>
      </c>
      <c r="B1042" s="1" t="s">
        <v>228</v>
      </c>
      <c r="C1042" s="1">
        <v>4</v>
      </c>
      <c r="D1042" s="1" t="s">
        <v>17</v>
      </c>
      <c r="E1042" s="2">
        <v>10787.750041837717</v>
      </c>
      <c r="F1042" s="2">
        <v>29841.410478712045</v>
      </c>
      <c r="G1042" s="2">
        <v>28284.89732785106</v>
      </c>
      <c r="H1042" s="2">
        <v>17253.386739675527</v>
      </c>
      <c r="I1042" s="2">
        <v>7254.5154391500873</v>
      </c>
      <c r="J1042" s="2">
        <v>6985.661727845968</v>
      </c>
    </row>
    <row r="1043" spans="1:10" x14ac:dyDescent="0.15">
      <c r="A1043" s="1">
        <v>46</v>
      </c>
      <c r="B1043" s="1" t="s">
        <v>229</v>
      </c>
      <c r="C1043" s="1">
        <v>5</v>
      </c>
      <c r="D1043" s="1" t="s">
        <v>18</v>
      </c>
      <c r="E1043" s="2">
        <v>4563.6013482237067</v>
      </c>
      <c r="F1043" s="2">
        <v>12007.005729318531</v>
      </c>
      <c r="G1043" s="2">
        <v>18314.520026449325</v>
      </c>
      <c r="H1043" s="2">
        <v>16875.963340939426</v>
      </c>
      <c r="I1043" s="2">
        <v>14141.910603173737</v>
      </c>
      <c r="J1043" s="2">
        <v>14683.508519122803</v>
      </c>
    </row>
    <row r="1044" spans="1:10" x14ac:dyDescent="0.15">
      <c r="A1044" s="1">
        <v>46</v>
      </c>
      <c r="B1044" s="1" t="s">
        <v>230</v>
      </c>
      <c r="C1044" s="1">
        <v>6</v>
      </c>
      <c r="D1044" s="1" t="s">
        <v>2</v>
      </c>
      <c r="E1044" s="2">
        <v>560.57809726373296</v>
      </c>
      <c r="F1044" s="2">
        <v>1874.9013920508389</v>
      </c>
      <c r="G1044" s="2">
        <v>4124.8726868537724</v>
      </c>
      <c r="H1044" s="2">
        <v>3120.6785266433599</v>
      </c>
      <c r="I1044" s="2">
        <v>4715.4459880604827</v>
      </c>
      <c r="J1044" s="2">
        <v>4258.5185611938668</v>
      </c>
    </row>
    <row r="1045" spans="1:10" x14ac:dyDescent="0.15">
      <c r="A1045" s="1">
        <v>46</v>
      </c>
      <c r="B1045" s="1" t="s">
        <v>227</v>
      </c>
      <c r="C1045" s="1">
        <v>7</v>
      </c>
      <c r="D1045" s="1" t="s">
        <v>19</v>
      </c>
      <c r="E1045" s="2">
        <v>313.90465529892003</v>
      </c>
      <c r="F1045" s="2">
        <v>618.8779908882874</v>
      </c>
      <c r="G1045" s="2">
        <v>4513.453775025293</v>
      </c>
      <c r="H1045" s="2">
        <v>4462.1825565418303</v>
      </c>
      <c r="I1045" s="2">
        <v>4412.5027359430869</v>
      </c>
      <c r="J1045" s="2">
        <v>4644.710443154735</v>
      </c>
    </row>
    <row r="1046" spans="1:10" x14ac:dyDescent="0.15">
      <c r="A1046" s="1">
        <v>46</v>
      </c>
      <c r="B1046" s="1" t="s">
        <v>229</v>
      </c>
      <c r="C1046" s="1">
        <v>8</v>
      </c>
      <c r="D1046" s="1" t="s">
        <v>20</v>
      </c>
      <c r="E1046" s="2">
        <v>6095.5694154233888</v>
      </c>
      <c r="F1046" s="2">
        <v>33751.8238841645</v>
      </c>
      <c r="G1046" s="2">
        <v>49400.007753097627</v>
      </c>
      <c r="H1046" s="2">
        <v>88668.312938176183</v>
      </c>
      <c r="I1046" s="2">
        <v>61071.372344799267</v>
      </c>
      <c r="J1046" s="2">
        <v>46439.818900701299</v>
      </c>
    </row>
    <row r="1047" spans="1:10" x14ac:dyDescent="0.15">
      <c r="A1047" s="1">
        <v>46</v>
      </c>
      <c r="B1047" s="1" t="s">
        <v>227</v>
      </c>
      <c r="C1047" s="1">
        <v>9</v>
      </c>
      <c r="D1047" s="1" t="s">
        <v>21</v>
      </c>
      <c r="E1047" s="2">
        <v>4167.3765177800442</v>
      </c>
      <c r="F1047" s="2">
        <v>4159.8415174323172</v>
      </c>
      <c r="G1047" s="2">
        <v>9577.4513023777818</v>
      </c>
      <c r="H1047" s="2">
        <v>8171.4491244207984</v>
      </c>
      <c r="I1047" s="2">
        <v>9709.5780435754477</v>
      </c>
      <c r="J1047" s="2">
        <v>6086.4993793680605</v>
      </c>
    </row>
    <row r="1048" spans="1:10" x14ac:dyDescent="0.15">
      <c r="A1048" s="1">
        <v>46</v>
      </c>
      <c r="B1048" s="1" t="s">
        <v>229</v>
      </c>
      <c r="C1048" s="1">
        <v>10</v>
      </c>
      <c r="D1048" s="1" t="s">
        <v>22</v>
      </c>
      <c r="E1048" s="2">
        <v>2396.4869635831619</v>
      </c>
      <c r="F1048" s="2">
        <v>7041.2738065534595</v>
      </c>
      <c r="G1048" s="2">
        <v>21036.77314252406</v>
      </c>
      <c r="H1048" s="2">
        <v>22974.167113986896</v>
      </c>
      <c r="I1048" s="2">
        <v>14899.927066086293</v>
      </c>
      <c r="J1048" s="2">
        <v>13433.772682635388</v>
      </c>
    </row>
    <row r="1049" spans="1:10" x14ac:dyDescent="0.15">
      <c r="A1049" s="1">
        <v>46</v>
      </c>
      <c r="B1049" s="1" t="s">
        <v>227</v>
      </c>
      <c r="C1049" s="1">
        <v>11</v>
      </c>
      <c r="D1049" s="1" t="s">
        <v>23</v>
      </c>
      <c r="E1049" s="2">
        <v>1213.1082856394337</v>
      </c>
      <c r="F1049" s="2">
        <v>5956.3642026717571</v>
      </c>
      <c r="G1049" s="2">
        <v>16431.329645393096</v>
      </c>
      <c r="H1049" s="2">
        <v>27974.612353725974</v>
      </c>
      <c r="I1049" s="2">
        <v>29208.599182557242</v>
      </c>
      <c r="J1049" s="2">
        <v>20114.766739226354</v>
      </c>
    </row>
    <row r="1050" spans="1:10" x14ac:dyDescent="0.15">
      <c r="A1050" s="1">
        <v>46</v>
      </c>
      <c r="B1050" s="1" t="s">
        <v>227</v>
      </c>
      <c r="C1050" s="1">
        <v>12</v>
      </c>
      <c r="D1050" s="1" t="s">
        <v>24</v>
      </c>
      <c r="E1050" s="2">
        <v>1203.521631945154</v>
      </c>
      <c r="F1050" s="2">
        <v>29961.750718000905</v>
      </c>
      <c r="G1050" s="2">
        <v>123259.62682253106</v>
      </c>
      <c r="H1050" s="2">
        <v>278478.2537148947</v>
      </c>
      <c r="I1050" s="2">
        <v>239102.86523771918</v>
      </c>
      <c r="J1050" s="2">
        <v>169485.81798856324</v>
      </c>
    </row>
    <row r="1051" spans="1:10" x14ac:dyDescent="0.15">
      <c r="A1051" s="1">
        <v>46</v>
      </c>
      <c r="B1051" s="1" t="s">
        <v>230</v>
      </c>
      <c r="C1051" s="1">
        <v>13</v>
      </c>
      <c r="D1051" s="1" t="s">
        <v>25</v>
      </c>
      <c r="E1051" s="2">
        <v>434.33274259937366</v>
      </c>
      <c r="F1051" s="2">
        <v>672.10889679274351</v>
      </c>
      <c r="G1051" s="2">
        <v>869.05741127150793</v>
      </c>
      <c r="H1051" s="2">
        <v>6475.9588873655803</v>
      </c>
      <c r="I1051" s="2">
        <v>8525.7159208804369</v>
      </c>
      <c r="J1051" s="2">
        <v>7058.796977169397</v>
      </c>
    </row>
    <row r="1052" spans="1:10" x14ac:dyDescent="0.15">
      <c r="A1052" s="1">
        <v>46</v>
      </c>
      <c r="B1052" s="1" t="s">
        <v>229</v>
      </c>
      <c r="C1052" s="1">
        <v>14</v>
      </c>
      <c r="D1052" s="1" t="s">
        <v>26</v>
      </c>
      <c r="E1052" s="2">
        <v>152.93357733685281</v>
      </c>
      <c r="F1052" s="2">
        <v>455.33566957314855</v>
      </c>
      <c r="G1052" s="2">
        <v>866.96696559501868</v>
      </c>
      <c r="H1052" s="2">
        <v>2202.1729987335225</v>
      </c>
      <c r="I1052" s="2">
        <v>3459.4752241336655</v>
      </c>
      <c r="J1052" s="2">
        <v>2444.6745016166983</v>
      </c>
    </row>
    <row r="1053" spans="1:10" x14ac:dyDescent="0.15">
      <c r="A1053" s="1">
        <v>46</v>
      </c>
      <c r="B1053" s="1" t="s">
        <v>231</v>
      </c>
      <c r="C1053" s="1">
        <v>15</v>
      </c>
      <c r="D1053" s="1" t="s">
        <v>27</v>
      </c>
      <c r="E1053" s="2">
        <v>12550.031069669352</v>
      </c>
      <c r="F1053" s="2">
        <v>44677.435796081358</v>
      </c>
      <c r="G1053" s="2">
        <v>59742.470779693605</v>
      </c>
      <c r="H1053" s="2">
        <v>57460.762729511625</v>
      </c>
      <c r="I1053" s="2">
        <v>37292.859728559109</v>
      </c>
      <c r="J1053" s="2">
        <v>37001.952890539862</v>
      </c>
    </row>
    <row r="1054" spans="1:10" x14ac:dyDescent="0.15">
      <c r="A1054" s="1">
        <v>46</v>
      </c>
      <c r="B1054" s="1" t="s">
        <v>232</v>
      </c>
      <c r="C1054" s="1">
        <v>16</v>
      </c>
      <c r="D1054" s="1" t="s">
        <v>10</v>
      </c>
      <c r="E1054" s="2">
        <v>57570.826316293489</v>
      </c>
      <c r="F1054" s="2">
        <v>326247.00270247809</v>
      </c>
      <c r="G1054" s="2">
        <v>516861.3770879971</v>
      </c>
      <c r="H1054" s="2">
        <v>494772.33775366301</v>
      </c>
      <c r="I1054" s="2">
        <v>330228.46763820824</v>
      </c>
      <c r="J1054" s="2">
        <v>320562.95931429416</v>
      </c>
    </row>
    <row r="1055" spans="1:10" x14ac:dyDescent="0.15">
      <c r="A1055" s="1">
        <v>46</v>
      </c>
      <c r="B1055" s="1" t="s">
        <v>226</v>
      </c>
      <c r="C1055" s="1">
        <v>17</v>
      </c>
      <c r="D1055" s="1" t="s">
        <v>11</v>
      </c>
      <c r="E1055" s="2">
        <v>15375.249260955077</v>
      </c>
      <c r="F1055" s="2">
        <v>72273.673282916207</v>
      </c>
      <c r="G1055" s="2">
        <v>177374.65077117085</v>
      </c>
      <c r="H1055" s="2">
        <v>166883.13686330564</v>
      </c>
      <c r="I1055" s="2">
        <v>115128.73689620258</v>
      </c>
      <c r="J1055" s="2">
        <v>140684.89594321046</v>
      </c>
    </row>
    <row r="1056" spans="1:10" x14ac:dyDescent="0.15">
      <c r="A1056" s="1">
        <v>46</v>
      </c>
      <c r="B1056" s="1" t="s">
        <v>232</v>
      </c>
      <c r="C1056" s="1">
        <v>18</v>
      </c>
      <c r="D1056" s="1" t="s">
        <v>12</v>
      </c>
      <c r="E1056" s="2">
        <v>78623.002320732339</v>
      </c>
      <c r="F1056" s="2">
        <v>301520.2889605618</v>
      </c>
      <c r="G1056" s="2">
        <v>453048.24527526583</v>
      </c>
      <c r="H1056" s="2">
        <v>539535.10654763354</v>
      </c>
      <c r="I1056" s="2">
        <v>524192.6446161163</v>
      </c>
      <c r="J1056" s="2">
        <v>462190.32324052305</v>
      </c>
    </row>
    <row r="1057" spans="1:10" x14ac:dyDescent="0.15">
      <c r="A1057" s="1">
        <v>46</v>
      </c>
      <c r="B1057" s="1" t="s">
        <v>232</v>
      </c>
      <c r="C1057" s="1">
        <v>19</v>
      </c>
      <c r="D1057" s="1" t="s">
        <v>13</v>
      </c>
      <c r="E1057" s="2">
        <v>25788.569501035272</v>
      </c>
      <c r="F1057" s="2">
        <v>137446.17602961621</v>
      </c>
      <c r="G1057" s="2">
        <v>250506.7421531647</v>
      </c>
      <c r="H1057" s="2">
        <v>243173.6395412072</v>
      </c>
      <c r="I1057" s="2">
        <v>247605.78287986285</v>
      </c>
      <c r="J1057" s="2">
        <v>241232.61797022363</v>
      </c>
    </row>
    <row r="1058" spans="1:10" x14ac:dyDescent="0.15">
      <c r="A1058" s="1">
        <v>46</v>
      </c>
      <c r="B1058" s="1" t="s">
        <v>233</v>
      </c>
      <c r="C1058" s="1">
        <v>20</v>
      </c>
      <c r="D1058" s="1" t="s">
        <v>14</v>
      </c>
      <c r="E1058" s="2">
        <v>14275.719005788595</v>
      </c>
      <c r="F1058" s="2">
        <v>54375.712626046785</v>
      </c>
      <c r="G1058" s="2">
        <v>80074.472851057915</v>
      </c>
      <c r="H1058" s="2">
        <v>65010.11390462477</v>
      </c>
      <c r="I1058" s="2">
        <v>60101.060862389269</v>
      </c>
      <c r="J1058" s="2">
        <v>63776.762114509329</v>
      </c>
    </row>
    <row r="1059" spans="1:10" x14ac:dyDescent="0.15">
      <c r="A1059" s="1">
        <v>46</v>
      </c>
      <c r="B1059" s="1" t="s">
        <v>232</v>
      </c>
      <c r="C1059" s="1">
        <v>21</v>
      </c>
      <c r="D1059" s="1" t="s">
        <v>15</v>
      </c>
      <c r="E1059" s="2">
        <v>55259.413554361257</v>
      </c>
      <c r="F1059" s="2">
        <v>220698.587193741</v>
      </c>
      <c r="G1059" s="2">
        <v>354538.10862648219</v>
      </c>
      <c r="H1059" s="2">
        <v>430796.14490909741</v>
      </c>
      <c r="I1059" s="2">
        <v>440698.32770215644</v>
      </c>
      <c r="J1059" s="2">
        <v>414554.70401694463</v>
      </c>
    </row>
    <row r="1060" spans="1:10" x14ac:dyDescent="0.15">
      <c r="A1060" s="1">
        <v>46</v>
      </c>
      <c r="B1060" s="1" t="s">
        <v>224</v>
      </c>
      <c r="C1060" s="1">
        <v>22</v>
      </c>
      <c r="D1060" s="1" t="s">
        <v>7</v>
      </c>
      <c r="E1060" s="2">
        <v>95428.541061690063</v>
      </c>
      <c r="F1060" s="2">
        <v>446914.66592030431</v>
      </c>
      <c r="G1060" s="2">
        <v>798247.85868387087</v>
      </c>
      <c r="H1060" s="2">
        <v>1195881.6185469821</v>
      </c>
      <c r="I1060" s="2">
        <v>1357560.3976118427</v>
      </c>
      <c r="J1060" s="2">
        <v>1322519.2366070552</v>
      </c>
    </row>
    <row r="1061" spans="1:10" x14ac:dyDescent="0.15">
      <c r="A1061" s="1">
        <v>46</v>
      </c>
      <c r="B1061" s="1" t="s">
        <v>224</v>
      </c>
      <c r="C1061" s="1">
        <v>23</v>
      </c>
      <c r="D1061" s="1" t="s">
        <v>28</v>
      </c>
      <c r="E1061" s="2">
        <v>83472.810469029879</v>
      </c>
      <c r="F1061" s="2">
        <v>354759.93783366052</v>
      </c>
      <c r="G1061" s="2">
        <v>535697.55963657598</v>
      </c>
      <c r="H1061" s="2">
        <v>714120.5101809355</v>
      </c>
      <c r="I1061" s="2">
        <v>736277.91629537754</v>
      </c>
      <c r="J1061" s="2">
        <v>719631.20651812467</v>
      </c>
    </row>
    <row r="1062" spans="1:10" x14ac:dyDescent="0.15">
      <c r="A1062" s="1">
        <v>47</v>
      </c>
      <c r="B1062" s="1" t="s">
        <v>235</v>
      </c>
      <c r="C1062" s="1">
        <v>1</v>
      </c>
      <c r="D1062" s="1" t="s">
        <v>8</v>
      </c>
      <c r="E1062" s="2"/>
      <c r="F1062" s="2">
        <v>73103.426638129386</v>
      </c>
      <c r="G1062" s="2">
        <v>94544.887303354917</v>
      </c>
      <c r="H1062" s="2">
        <v>81912.188182500278</v>
      </c>
      <c r="I1062" s="2">
        <v>73816.702518622988</v>
      </c>
      <c r="J1062" s="2">
        <v>71929.642674730174</v>
      </c>
    </row>
    <row r="1063" spans="1:10" x14ac:dyDescent="0.15">
      <c r="A1063" s="1">
        <v>47</v>
      </c>
      <c r="B1063" s="1" t="s">
        <v>235</v>
      </c>
      <c r="C1063" s="1">
        <v>2</v>
      </c>
      <c r="D1063" s="1" t="s">
        <v>9</v>
      </c>
      <c r="E1063" s="2"/>
      <c r="F1063" s="2">
        <v>7879.4507587626604</v>
      </c>
      <c r="G1063" s="2">
        <v>12135.907247026546</v>
      </c>
      <c r="H1063" s="2">
        <v>9682.0330218994077</v>
      </c>
      <c r="I1063" s="2">
        <v>4194.7433222499403</v>
      </c>
      <c r="J1063" s="2">
        <v>4017.88891410018</v>
      </c>
    </row>
    <row r="1064" spans="1:10" x14ac:dyDescent="0.15">
      <c r="A1064" s="1">
        <v>47</v>
      </c>
      <c r="B1064" s="1" t="s">
        <v>236</v>
      </c>
      <c r="C1064" s="1">
        <v>3</v>
      </c>
      <c r="D1064" s="1" t="s">
        <v>16</v>
      </c>
      <c r="E1064" s="2"/>
      <c r="F1064" s="2">
        <v>46025.832260001131</v>
      </c>
      <c r="G1064" s="2">
        <v>72134.087378554774</v>
      </c>
      <c r="H1064" s="2">
        <v>95106.11202159572</v>
      </c>
      <c r="I1064" s="2">
        <v>85246.236038209667</v>
      </c>
      <c r="J1064" s="2">
        <v>76325.468856160936</v>
      </c>
    </row>
    <row r="1065" spans="1:10" x14ac:dyDescent="0.15">
      <c r="A1065" s="1">
        <v>47</v>
      </c>
      <c r="B1065" s="1" t="s">
        <v>237</v>
      </c>
      <c r="C1065" s="1">
        <v>4</v>
      </c>
      <c r="D1065" s="1" t="s">
        <v>17</v>
      </c>
      <c r="E1065" s="2"/>
      <c r="F1065" s="2">
        <v>3134.620555794465</v>
      </c>
      <c r="G1065" s="2">
        <v>4508.0976854987857</v>
      </c>
      <c r="H1065" s="2">
        <v>2406.964448945916</v>
      </c>
      <c r="I1065" s="2">
        <v>4113.0274833783997</v>
      </c>
      <c r="J1065" s="2">
        <v>4809.0012745694839</v>
      </c>
    </row>
    <row r="1066" spans="1:10" x14ac:dyDescent="0.15">
      <c r="A1066" s="1">
        <v>47</v>
      </c>
      <c r="B1066" s="1" t="s">
        <v>238</v>
      </c>
      <c r="C1066" s="1">
        <v>5</v>
      </c>
      <c r="D1066" s="1" t="s">
        <v>18</v>
      </c>
      <c r="E1066" s="2"/>
      <c r="F1066" s="2">
        <v>1167.5682214751314</v>
      </c>
      <c r="G1066" s="2">
        <v>2316.4961383400369</v>
      </c>
      <c r="H1066" s="2">
        <v>2618.7951419173546</v>
      </c>
      <c r="I1066" s="2">
        <v>1903.4755455926083</v>
      </c>
      <c r="J1066" s="2">
        <v>1945.0350695678521</v>
      </c>
    </row>
    <row r="1067" spans="1:10" x14ac:dyDescent="0.15">
      <c r="A1067" s="1">
        <v>47</v>
      </c>
      <c r="B1067" s="1" t="s">
        <v>236</v>
      </c>
      <c r="C1067" s="1">
        <v>6</v>
      </c>
      <c r="D1067" s="1" t="s">
        <v>2</v>
      </c>
      <c r="E1067" s="2"/>
      <c r="F1067" s="2">
        <v>1292.4352516657536</v>
      </c>
      <c r="G1067" s="2">
        <v>2181.0338275495537</v>
      </c>
      <c r="H1067" s="2">
        <v>1974.7709559609111</v>
      </c>
      <c r="I1067" s="2">
        <v>3339.0338484645808</v>
      </c>
      <c r="J1067" s="2">
        <v>3461.3251960962639</v>
      </c>
    </row>
    <row r="1068" spans="1:10" x14ac:dyDescent="0.15">
      <c r="A1068" s="1">
        <v>47</v>
      </c>
      <c r="B1068" s="1" t="s">
        <v>238</v>
      </c>
      <c r="C1068" s="1">
        <v>7</v>
      </c>
      <c r="D1068" s="1" t="s">
        <v>19</v>
      </c>
      <c r="E1068" s="2"/>
      <c r="F1068" s="2">
        <v>10518.032303796184</v>
      </c>
      <c r="G1068" s="2">
        <v>31811.619924189177</v>
      </c>
      <c r="H1068" s="2">
        <v>57955.906666659896</v>
      </c>
      <c r="I1068" s="2">
        <v>-11622.676942048762</v>
      </c>
      <c r="J1068" s="2">
        <v>-28016.873205179148</v>
      </c>
    </row>
    <row r="1069" spans="1:10" x14ac:dyDescent="0.15">
      <c r="A1069" s="1">
        <v>47</v>
      </c>
      <c r="B1069" s="1" t="s">
        <v>239</v>
      </c>
      <c r="C1069" s="1">
        <v>8</v>
      </c>
      <c r="D1069" s="1" t="s">
        <v>20</v>
      </c>
      <c r="E1069" s="2"/>
      <c r="F1069" s="2">
        <v>9927.2833794077051</v>
      </c>
      <c r="G1069" s="2">
        <v>18975.490271146758</v>
      </c>
      <c r="H1069" s="2">
        <v>21859.537665525935</v>
      </c>
      <c r="I1069" s="2">
        <v>13058.550212768776</v>
      </c>
      <c r="J1069" s="2">
        <v>13230.532163611206</v>
      </c>
    </row>
    <row r="1070" spans="1:10" x14ac:dyDescent="0.15">
      <c r="A1070" s="1">
        <v>47</v>
      </c>
      <c r="B1070" s="1" t="s">
        <v>236</v>
      </c>
      <c r="C1070" s="1">
        <v>9</v>
      </c>
      <c r="D1070" s="1" t="s">
        <v>21</v>
      </c>
      <c r="E1070" s="2"/>
      <c r="F1070" s="2">
        <v>2137.6719755578574</v>
      </c>
      <c r="G1070" s="2">
        <v>4398.4121292260188</v>
      </c>
      <c r="H1070" s="2">
        <v>4183.2246815994495</v>
      </c>
      <c r="I1070" s="2">
        <v>3725.9746028732839</v>
      </c>
      <c r="J1070" s="2">
        <v>4765.9618606245303</v>
      </c>
    </row>
    <row r="1071" spans="1:10" x14ac:dyDescent="0.15">
      <c r="A1071" s="1">
        <v>47</v>
      </c>
      <c r="B1071" s="1" t="s">
        <v>237</v>
      </c>
      <c r="C1071" s="1">
        <v>10</v>
      </c>
      <c r="D1071" s="1" t="s">
        <v>22</v>
      </c>
      <c r="E1071" s="2"/>
      <c r="F1071" s="2">
        <v>7035.1329852894605</v>
      </c>
      <c r="G1071" s="2">
        <v>13773.406711625694</v>
      </c>
      <c r="H1071" s="2">
        <v>10973.944477422132</v>
      </c>
      <c r="I1071" s="2">
        <v>10377.041426264997</v>
      </c>
      <c r="J1071" s="2">
        <v>10431.620581285868</v>
      </c>
    </row>
    <row r="1072" spans="1:10" x14ac:dyDescent="0.15">
      <c r="A1072" s="1">
        <v>47</v>
      </c>
      <c r="B1072" s="1" t="s">
        <v>238</v>
      </c>
      <c r="C1072" s="1">
        <v>11</v>
      </c>
      <c r="D1072" s="1" t="s">
        <v>23</v>
      </c>
      <c r="E1072" s="2"/>
      <c r="F1072" s="2">
        <v>204.48322672503951</v>
      </c>
      <c r="G1072" s="2">
        <v>825.68348642021385</v>
      </c>
      <c r="H1072" s="2">
        <v>3088.3976904840815</v>
      </c>
      <c r="I1072" s="2">
        <v>1217.8141938659919</v>
      </c>
      <c r="J1072" s="2">
        <v>189.84368320761968</v>
      </c>
    </row>
    <row r="1073" spans="1:10" x14ac:dyDescent="0.15">
      <c r="A1073" s="1">
        <v>47</v>
      </c>
      <c r="B1073" s="1" t="s">
        <v>237</v>
      </c>
      <c r="C1073" s="1">
        <v>12</v>
      </c>
      <c r="D1073" s="1" t="s">
        <v>24</v>
      </c>
      <c r="E1073" s="2"/>
      <c r="F1073" s="2">
        <v>195.37671874347993</v>
      </c>
      <c r="G1073" s="2">
        <v>818.80950355655511</v>
      </c>
      <c r="H1073" s="2">
        <v>1218.5059240003914</v>
      </c>
      <c r="I1073" s="2">
        <v>1146.7696197370356</v>
      </c>
      <c r="J1073" s="2">
        <v>1295.5436768834011</v>
      </c>
    </row>
    <row r="1074" spans="1:10" x14ac:dyDescent="0.15">
      <c r="A1074" s="1">
        <v>47</v>
      </c>
      <c r="B1074" s="1" t="s">
        <v>237</v>
      </c>
      <c r="C1074" s="1">
        <v>13</v>
      </c>
      <c r="D1074" s="1" t="s">
        <v>25</v>
      </c>
      <c r="E1074" s="2"/>
      <c r="F1074" s="2">
        <v>267.23554758375707</v>
      </c>
      <c r="G1074" s="2">
        <v>442.75602003142723</v>
      </c>
      <c r="H1074" s="2">
        <v>399.40502757591474</v>
      </c>
      <c r="I1074" s="2">
        <v>1837.2639284267341</v>
      </c>
      <c r="J1074" s="2">
        <v>1919.2256336673963</v>
      </c>
    </row>
    <row r="1075" spans="1:10" x14ac:dyDescent="0.15">
      <c r="A1075" s="1">
        <v>47</v>
      </c>
      <c r="B1075" s="1" t="s">
        <v>238</v>
      </c>
      <c r="C1075" s="1">
        <v>14</v>
      </c>
      <c r="D1075" s="1" t="s">
        <v>26</v>
      </c>
      <c r="E1075" s="2"/>
      <c r="F1075" s="2">
        <v>16.253818960932836</v>
      </c>
      <c r="G1075" s="2">
        <v>101.22873578739916</v>
      </c>
      <c r="H1075" s="2">
        <v>122.70027043044564</v>
      </c>
      <c r="I1075" s="2">
        <v>239.78818207832688</v>
      </c>
      <c r="J1075" s="2">
        <v>279.73048573661492</v>
      </c>
    </row>
    <row r="1076" spans="1:10" x14ac:dyDescent="0.15">
      <c r="A1076" s="1">
        <v>47</v>
      </c>
      <c r="B1076" s="1" t="s">
        <v>238</v>
      </c>
      <c r="C1076" s="1">
        <v>15</v>
      </c>
      <c r="D1076" s="1" t="s">
        <v>27</v>
      </c>
      <c r="E1076" s="2"/>
      <c r="F1076" s="2">
        <v>23686.381388451478</v>
      </c>
      <c r="G1076" s="2">
        <v>46495.11571357301</v>
      </c>
      <c r="H1076" s="2">
        <v>31603.978618506495</v>
      </c>
      <c r="I1076" s="2">
        <v>27964.234942213308</v>
      </c>
      <c r="J1076" s="2">
        <v>33689.614291331432</v>
      </c>
    </row>
    <row r="1077" spans="1:10" x14ac:dyDescent="0.15">
      <c r="A1077" s="1">
        <v>47</v>
      </c>
      <c r="B1077" s="1" t="s">
        <v>235</v>
      </c>
      <c r="C1077" s="1">
        <v>16</v>
      </c>
      <c r="D1077" s="1" t="s">
        <v>10</v>
      </c>
      <c r="E1077" s="2"/>
      <c r="F1077" s="2">
        <v>197261.13278314276</v>
      </c>
      <c r="G1077" s="2">
        <v>389847.02948813903</v>
      </c>
      <c r="H1077" s="2">
        <v>367370.80705321324</v>
      </c>
      <c r="I1077" s="2">
        <v>308034.12738467503</v>
      </c>
      <c r="J1077" s="2">
        <v>356864.39557290956</v>
      </c>
    </row>
    <row r="1078" spans="1:10" x14ac:dyDescent="0.15">
      <c r="A1078" s="1">
        <v>47</v>
      </c>
      <c r="B1078" s="1" t="s">
        <v>240</v>
      </c>
      <c r="C1078" s="1">
        <v>17</v>
      </c>
      <c r="D1078" s="1" t="s">
        <v>11</v>
      </c>
      <c r="E1078" s="2"/>
      <c r="F1078" s="2">
        <v>30938.035698482221</v>
      </c>
      <c r="G1078" s="2">
        <v>78525.695468221777</v>
      </c>
      <c r="H1078" s="2">
        <v>103427.39583529382</v>
      </c>
      <c r="I1078" s="2">
        <v>80970.987617602499</v>
      </c>
      <c r="J1078" s="2">
        <v>97016.128644870594</v>
      </c>
    </row>
    <row r="1079" spans="1:10" x14ac:dyDescent="0.15">
      <c r="A1079" s="1">
        <v>47</v>
      </c>
      <c r="B1079" s="1" t="s">
        <v>241</v>
      </c>
      <c r="C1079" s="1">
        <v>18</v>
      </c>
      <c r="D1079" s="1" t="s">
        <v>12</v>
      </c>
      <c r="E1079" s="2"/>
      <c r="F1079" s="2">
        <v>168904.96338268026</v>
      </c>
      <c r="G1079" s="2">
        <v>275457.01995453454</v>
      </c>
      <c r="H1079" s="2">
        <v>371663.55227233574</v>
      </c>
      <c r="I1079" s="2">
        <v>402978.7299704185</v>
      </c>
      <c r="J1079" s="2">
        <v>370013.00167499762</v>
      </c>
    </row>
    <row r="1080" spans="1:10" x14ac:dyDescent="0.15">
      <c r="A1080" s="1">
        <v>47</v>
      </c>
      <c r="B1080" s="1" t="s">
        <v>235</v>
      </c>
      <c r="C1080" s="1">
        <v>19</v>
      </c>
      <c r="D1080" s="1" t="s">
        <v>13</v>
      </c>
      <c r="E1080" s="2"/>
      <c r="F1080" s="2">
        <v>59269.352599476035</v>
      </c>
      <c r="G1080" s="2">
        <v>127836.22504685937</v>
      </c>
      <c r="H1080" s="2">
        <v>139353.95442310025</v>
      </c>
      <c r="I1080" s="2">
        <v>128382.09950437094</v>
      </c>
      <c r="J1080" s="2">
        <v>122866.42474034977</v>
      </c>
    </row>
    <row r="1081" spans="1:10" x14ac:dyDescent="0.15">
      <c r="A1081" s="1">
        <v>47</v>
      </c>
      <c r="B1081" s="1" t="s">
        <v>242</v>
      </c>
      <c r="C1081" s="1">
        <v>20</v>
      </c>
      <c r="D1081" s="1" t="s">
        <v>14</v>
      </c>
      <c r="E1081" s="2"/>
      <c r="F1081" s="2">
        <v>38375.787734465252</v>
      </c>
      <c r="G1081" s="2">
        <v>57128.859534025141</v>
      </c>
      <c r="H1081" s="2">
        <v>42070.271637543476</v>
      </c>
      <c r="I1081" s="2">
        <v>47833.580929531141</v>
      </c>
      <c r="J1081" s="2">
        <v>51727.704678077171</v>
      </c>
    </row>
    <row r="1082" spans="1:10" x14ac:dyDescent="0.15">
      <c r="A1082" s="1">
        <v>47</v>
      </c>
      <c r="B1082" s="1" t="s">
        <v>243</v>
      </c>
      <c r="C1082" s="1">
        <v>21</v>
      </c>
      <c r="D1082" s="1" t="s">
        <v>15</v>
      </c>
      <c r="E1082" s="2"/>
      <c r="F1082" s="2">
        <v>129722.73278059265</v>
      </c>
      <c r="G1082" s="2">
        <v>231066.11891797237</v>
      </c>
      <c r="H1082" s="2">
        <v>260486.22318464066</v>
      </c>
      <c r="I1082" s="2">
        <v>286652.06378297298</v>
      </c>
      <c r="J1082" s="2">
        <v>277636.7017230551</v>
      </c>
    </row>
    <row r="1083" spans="1:10" x14ac:dyDescent="0.15">
      <c r="A1083" s="1">
        <v>47</v>
      </c>
      <c r="B1083" s="1" t="s">
        <v>234</v>
      </c>
      <c r="C1083" s="1">
        <v>22</v>
      </c>
      <c r="D1083" s="1" t="s">
        <v>7</v>
      </c>
      <c r="E1083" s="2"/>
      <c r="F1083" s="2">
        <v>268282.44617000798</v>
      </c>
      <c r="G1083" s="2">
        <v>627552.45598117146</v>
      </c>
      <c r="H1083" s="2">
        <v>950212.53570366581</v>
      </c>
      <c r="I1083" s="2">
        <v>1128556.4026414023</v>
      </c>
      <c r="J1083" s="2">
        <v>1102263.0729298538</v>
      </c>
    </row>
    <row r="1084" spans="1:10" x14ac:dyDescent="0.15">
      <c r="A1084" s="1">
        <v>47</v>
      </c>
      <c r="B1084" s="1" t="s">
        <v>234</v>
      </c>
      <c r="C1084" s="1">
        <v>23</v>
      </c>
      <c r="D1084" s="1" t="s">
        <v>28</v>
      </c>
      <c r="E1084" s="2"/>
      <c r="F1084" s="2">
        <v>237691.71034101877</v>
      </c>
      <c r="G1084" s="2">
        <v>426607.46029818594</v>
      </c>
      <c r="H1084" s="2">
        <v>587880.43293557712</v>
      </c>
      <c r="I1084" s="2">
        <v>632126.11025309819</v>
      </c>
      <c r="J1084" s="2">
        <v>631166.81885571359</v>
      </c>
    </row>
  </sheetData>
  <sortState ref="A4:AQ1084">
    <sortCondition ref="A4:A1084"/>
    <sortCondition ref="C4:C1084"/>
  </sortState>
  <phoneticPr fontId="4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H119"/>
  <sheetViews>
    <sheetView zoomScaleNormal="100" workbookViewId="0">
      <pane xSplit="2" ySplit="3" topLeftCell="C4" activePane="bottomRight" state="frozen"/>
      <selection activeCell="F4" sqref="F4"/>
      <selection pane="topRight" activeCell="F4" sqref="F4"/>
      <selection pane="bottomLeft" activeCell="F4" sqref="F4"/>
      <selection pane="bottomRight" activeCell="C4" sqref="C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5" width="9.83203125" style="1" customWidth="1"/>
    <col min="6" max="16384" width="9.33203125" style="1"/>
  </cols>
  <sheetData>
    <row r="1" spans="1:8" x14ac:dyDescent="0.15">
      <c r="A1" s="1" t="s">
        <v>49</v>
      </c>
    </row>
    <row r="2" spans="1:8" x14ac:dyDescent="0.15">
      <c r="A2" s="1" t="s">
        <v>48</v>
      </c>
    </row>
    <row r="3" spans="1:8" x14ac:dyDescent="0.15">
      <c r="C3" s="1" t="s">
        <v>45</v>
      </c>
      <c r="D3" s="1" t="s">
        <v>41</v>
      </c>
      <c r="E3" s="1" t="s">
        <v>43</v>
      </c>
      <c r="F3" s="1" t="s">
        <v>50</v>
      </c>
    </row>
    <row r="4" spans="1:8" x14ac:dyDescent="0.15">
      <c r="A4" s="1">
        <v>13</v>
      </c>
      <c r="B4" s="1" t="s">
        <v>445</v>
      </c>
      <c r="C4" s="6">
        <f>SUMPRODUCT(0.5*(SVir!I280:I302+SVir!$I$1085:$I$1107),RTFPir!I280:I302)</f>
        <v>0.34468263981856673</v>
      </c>
      <c r="D4" s="6">
        <f>SUMPRODUCT(0.5*(SVir!I280:I302+SVir!$I$1085:$I$1107),0.5*(SKir!I280:I302+SKir!$I$1085:$I$1107),(logKir!I280:I302-logKir!$I$1085:$I$1107-logHir!I280:I302+logHir!$I$1085:$I$1107))</f>
        <v>-2.7323771145702877E-2</v>
      </c>
      <c r="E4" s="6">
        <f>SUMPRODUCT(0.5*(SVir!I280:I302+SVir!$I$1085:$I$1107),0.5*(SLir!I280:I302+SLir!$I$1085:$I$1107),logQir!I280:I302-logQir!$I$1085:$I$1107)</f>
        <v>9.1579139852379268E-2</v>
      </c>
      <c r="F4" s="6">
        <f t="shared" ref="F4:F50" si="0">SUM(C4:E4)</f>
        <v>0.40893800852524309</v>
      </c>
      <c r="H4" s="6"/>
    </row>
    <row r="5" spans="1:8" x14ac:dyDescent="0.15">
      <c r="A5" s="1">
        <v>27</v>
      </c>
      <c r="B5" s="1" t="s">
        <v>355</v>
      </c>
      <c r="C5" s="6">
        <f>SUMPRODUCT(0.5*(SVir!I602:I624+SVir!$I$1085:$I$1107),RTFPir!I602:I624)</f>
        <v>0.18398226091781841</v>
      </c>
      <c r="D5" s="6">
        <f>SUMPRODUCT(0.5*(SVir!I602:I624+SVir!$I$1085:$I$1107),0.5*(SKir!I602:I624+SKir!$I$1085:$I$1107),(logKir!I602:I624-logKir!$I$1085:$I$1107-logHir!I602:I624+logHir!$I$1085:$I$1107))</f>
        <v>1.659693498643168E-2</v>
      </c>
      <c r="E5" s="6">
        <f>SUMPRODUCT(0.5*(SVir!I602:I624+SVir!$I$1085:$I$1107),0.5*(SLir!I602:I624+SLir!$I$1085:$I$1107),logQir!I602:I624-logQir!$I$1085:$I$1107)</f>
        <v>3.5253948007414507E-2</v>
      </c>
      <c r="F5" s="6">
        <f t="shared" si="0"/>
        <v>0.2358331439116646</v>
      </c>
      <c r="H5" s="6"/>
    </row>
    <row r="6" spans="1:8" x14ac:dyDescent="0.15">
      <c r="A6" s="1">
        <v>23</v>
      </c>
      <c r="B6" s="1" t="s">
        <v>446</v>
      </c>
      <c r="C6" s="6">
        <f>SUMPRODUCT(0.5*(SVir!I510:I532+SVir!$I$1085:$I$1107),RTFPir!I510:I532)</f>
        <v>0.13027374847550713</v>
      </c>
      <c r="D6" s="6">
        <f>SUMPRODUCT(0.5*(SVir!I510:I532+SVir!$I$1085:$I$1107),0.5*(SKir!I510:I532+SKir!$I$1085:$I$1107),(logKir!I510:I532-logKir!$I$1085:$I$1107-logHir!I510:I532+logHir!$I$1085:$I$1107))</f>
        <v>5.7036560233817438E-2</v>
      </c>
      <c r="E6" s="6">
        <f>SUMPRODUCT(0.5*(SVir!I510:I532+SVir!$I$1085:$I$1107),0.5*(SLir!I510:I532+SLir!$I$1085:$I$1107),logQir!I510:I532-logQir!$I$1085:$I$1107)</f>
        <v>1.4126736146377411E-2</v>
      </c>
      <c r="F6" s="6">
        <f t="shared" si="0"/>
        <v>0.20143704485570199</v>
      </c>
      <c r="H6" s="6"/>
    </row>
    <row r="7" spans="1:8" x14ac:dyDescent="0.15">
      <c r="A7" s="1">
        <v>12</v>
      </c>
      <c r="B7" s="1" t="s">
        <v>447</v>
      </c>
      <c r="C7" s="6">
        <f>SUMPRODUCT(0.5*(SVir!I257:I279+SVir!$I$1085:$I$1107),RTFPir!I257:I279)</f>
        <v>6.0920197161505631E-2</v>
      </c>
      <c r="D7" s="6">
        <f>SUMPRODUCT(0.5*(SVir!I257:I279+SVir!$I$1085:$I$1107),0.5*(SKir!I257:I279+SKir!$I$1085:$I$1107),(logKir!I257:I279-logKir!$I$1085:$I$1107-logHir!I257:I279+logHir!$I$1085:$I$1107))</f>
        <v>0.10598380342158176</v>
      </c>
      <c r="E7" s="6">
        <f>SUMPRODUCT(0.5*(SVir!I257:I279+SVir!$I$1085:$I$1107),0.5*(SLir!I257:I279+SLir!$I$1085:$I$1107),logQir!I257:I279-logQir!$I$1085:$I$1107)</f>
        <v>2.1140534894570573E-2</v>
      </c>
      <c r="F7" s="6">
        <f t="shared" si="0"/>
        <v>0.18804453547765795</v>
      </c>
      <c r="H7" s="6"/>
    </row>
    <row r="8" spans="1:8" x14ac:dyDescent="0.15">
      <c r="A8" s="1">
        <v>44</v>
      </c>
      <c r="B8" s="1" t="s">
        <v>430</v>
      </c>
      <c r="C8" s="6">
        <f>SUMPRODUCT(0.5*(SVir!I993:I1015+SVir!$I$1085:$I$1107),RTFPir!I993:I1015)</f>
        <v>8.2712248708641578E-2</v>
      </c>
      <c r="D8" s="6">
        <f>SUMPRODUCT(0.5*(SVir!I993:I1015+SVir!$I$1085:$I$1107),0.5*(SKir!I993:I1015+SKir!$I$1085:$I$1107),(logKir!I993:I1015-logKir!$I$1085:$I$1107-logHir!I993:I1015+logHir!$I$1085:$I$1107))</f>
        <v>8.4648293285878987E-2</v>
      </c>
      <c r="E8" s="6">
        <f>SUMPRODUCT(0.5*(SVir!I993:I1015+SVir!$I$1085:$I$1107),0.5*(SLir!I993:I1015+SLir!$I$1085:$I$1107),logQir!I993:I1015-logQir!$I$1085:$I$1107)</f>
        <v>-9.9490419366997946E-3</v>
      </c>
      <c r="F8" s="6">
        <f t="shared" si="0"/>
        <v>0.15741150005782076</v>
      </c>
      <c r="H8" s="6"/>
    </row>
    <row r="9" spans="1:8" x14ac:dyDescent="0.15">
      <c r="A9" s="1">
        <v>26</v>
      </c>
      <c r="B9" s="1" t="s">
        <v>352</v>
      </c>
      <c r="C9" s="6">
        <f>SUMPRODUCT(0.5*(SVir!I579:I601+SVir!$I$1085:$I$1107),RTFPir!I579:I601)</f>
        <v>0.12699197113252414</v>
      </c>
      <c r="D9" s="6">
        <f>SUMPRODUCT(0.5*(SVir!I579:I601+SVir!$I$1085:$I$1107),0.5*(SKir!I579:I601+SKir!$I$1085:$I$1107),(logKir!I579:I601-logKir!$I$1085:$I$1107-logHir!I579:I601+logHir!$I$1085:$I$1107))</f>
        <v>-1.1605129408077676E-2</v>
      </c>
      <c r="E9" s="6">
        <f>SUMPRODUCT(0.5*(SVir!I579:I601+SVir!$I$1085:$I$1107),0.5*(SLir!I579:I601+SLir!$I$1085:$I$1107),logQir!I579:I601-logQir!$I$1085:$I$1107)</f>
        <v>2.9935314751531147E-2</v>
      </c>
      <c r="F9" s="6">
        <f t="shared" si="0"/>
        <v>0.14532215647597763</v>
      </c>
      <c r="H9" s="6"/>
    </row>
    <row r="10" spans="1:8" x14ac:dyDescent="0.15">
      <c r="A10" s="1">
        <v>14</v>
      </c>
      <c r="B10" s="1" t="s">
        <v>282</v>
      </c>
      <c r="C10" s="6">
        <f>SUMPRODUCT(0.5*(SVir!I303:I325+SVir!$I$1085:$I$1107),RTFPir!I303:I325)</f>
        <v>3.7003228409022967E-2</v>
      </c>
      <c r="D10" s="6">
        <f>SUMPRODUCT(0.5*(SVir!I303:I325+SVir!$I$1085:$I$1107),0.5*(SKir!I303:I325+SKir!$I$1085:$I$1107),(logKir!I303:I325-logKir!$I$1085:$I$1107-logHir!I303:I325+logHir!$I$1085:$I$1107))</f>
        <v>5.2831763467555679E-2</v>
      </c>
      <c r="E10" s="6">
        <f>SUMPRODUCT(0.5*(SVir!I303:I325+SVir!$I$1085:$I$1107),0.5*(SLir!I303:I325+SLir!$I$1085:$I$1107),logQir!I303:I325-logQir!$I$1085:$I$1107)</f>
        <v>4.6821156946458359E-2</v>
      </c>
      <c r="F10" s="6">
        <f t="shared" si="0"/>
        <v>0.136656148823037</v>
      </c>
      <c r="H10" s="6"/>
    </row>
    <row r="11" spans="1:8" x14ac:dyDescent="0.15">
      <c r="A11" s="1">
        <v>24</v>
      </c>
      <c r="B11" s="1" t="s">
        <v>295</v>
      </c>
      <c r="C11" s="6">
        <f>SUMPRODUCT(0.5*(SVir!I533:I555+SVir!$I$1085:$I$1107),RTFPir!I533:I555)</f>
        <v>4.6639460060966663E-2</v>
      </c>
      <c r="D11" s="6">
        <f>SUMPRODUCT(0.5*(SVir!I533:I555+SVir!$I$1085:$I$1107),0.5*(SKir!I533:I555+SKir!$I$1085:$I$1107),(logKir!I533:I555-logKir!$I$1085:$I$1107-logHir!I533:I555+logHir!$I$1085:$I$1107))</f>
        <v>0.10138594297719693</v>
      </c>
      <c r="E11" s="6">
        <f>SUMPRODUCT(0.5*(SVir!I533:I555+SVir!$I$1085:$I$1107),0.5*(SLir!I533:I555+SLir!$I$1085:$I$1107),logQir!I533:I555-logQir!$I$1085:$I$1107)</f>
        <v>-1.3034454880911995E-2</v>
      </c>
      <c r="F11" s="6">
        <f t="shared" si="0"/>
        <v>0.1349909481572516</v>
      </c>
      <c r="H11" s="6"/>
    </row>
    <row r="12" spans="1:8" x14ac:dyDescent="0.15">
      <c r="A12" s="1">
        <v>28</v>
      </c>
      <c r="B12" s="1" t="s">
        <v>151</v>
      </c>
      <c r="C12" s="6">
        <f>SUMPRODUCT(0.5*(SVir!I625:I647+SVir!$I$1085:$I$1107),RTFPir!I625:I647)</f>
        <v>3.7428002120137763E-2</v>
      </c>
      <c r="D12" s="6">
        <f>SUMPRODUCT(0.5*(SVir!I625:I647+SVir!$I$1085:$I$1107),0.5*(SKir!I625:I647+SKir!$I$1085:$I$1107),(logKir!I625:I647-logKir!$I$1085:$I$1107-logHir!I625:I647+logHir!$I$1085:$I$1107))</f>
        <v>6.7348223932355664E-2</v>
      </c>
      <c r="E12" s="6">
        <f>SUMPRODUCT(0.5*(SVir!I625:I647+SVir!$I$1085:$I$1107),0.5*(SLir!I625:I647+SLir!$I$1085:$I$1107),logQir!I625:I647-logQir!$I$1085:$I$1107)</f>
        <v>2.6129976443489474E-2</v>
      </c>
      <c r="F12" s="6">
        <f t="shared" si="0"/>
        <v>0.13090620249598289</v>
      </c>
      <c r="H12" s="6"/>
    </row>
    <row r="13" spans="1:8" x14ac:dyDescent="0.15">
      <c r="A13" s="1">
        <v>25</v>
      </c>
      <c r="B13" s="1" t="s">
        <v>448</v>
      </c>
      <c r="C13" s="6">
        <f>SUMPRODUCT(0.5*(SVir!I556:I578+SVir!$I$1085:$I$1107),RTFPir!I556:I578)</f>
        <v>2.9892232123671265E-2</v>
      </c>
      <c r="D13" s="6">
        <f>SUMPRODUCT(0.5*(SVir!I556:I578+SVir!$I$1085:$I$1107),0.5*(SKir!I556:I578+SKir!$I$1085:$I$1107),(logKir!I556:I578-logKir!$I$1085:$I$1107-logHir!I556:I578+logHir!$I$1085:$I$1107))</f>
        <v>8.7998366413181525E-2</v>
      </c>
      <c r="E13" s="6">
        <f>SUMPRODUCT(0.5*(SVir!I556:I578+SVir!$I$1085:$I$1107),0.5*(SLir!I556:I578+SLir!$I$1085:$I$1107),logQir!I556:I578-logQir!$I$1085:$I$1107)</f>
        <v>6.6346939314502924E-3</v>
      </c>
      <c r="F13" s="6">
        <f t="shared" si="0"/>
        <v>0.12452529246830309</v>
      </c>
      <c r="H13" s="6"/>
    </row>
    <row r="14" spans="1:8" x14ac:dyDescent="0.15">
      <c r="A14" s="1">
        <v>22</v>
      </c>
      <c r="B14" s="1" t="s">
        <v>449</v>
      </c>
      <c r="C14" s="6">
        <f>SUMPRODUCT(0.5*(SVir!I487:I509+SVir!$I$1085:$I$1107),RTFPir!I487:I509)</f>
        <v>9.2874319396211324E-2</v>
      </c>
      <c r="D14" s="6">
        <f>SUMPRODUCT(0.5*(SVir!I487:I509+SVir!$I$1085:$I$1107),0.5*(SKir!I487:I509+SKir!$I$1085:$I$1107),(logKir!I487:I509-logKir!$I$1085:$I$1107-logHir!I487:I509+logHir!$I$1085:$I$1107))</f>
        <v>3.648683954931644E-2</v>
      </c>
      <c r="E14" s="6">
        <f>SUMPRODUCT(0.5*(SVir!I487:I509+SVir!$I$1085:$I$1107),0.5*(SLir!I487:I509+SLir!$I$1085:$I$1107),logQir!I487:I509-logQir!$I$1085:$I$1107)</f>
        <v>-5.8553187445011725E-3</v>
      </c>
      <c r="F14" s="6">
        <f t="shared" si="0"/>
        <v>0.1235058402010266</v>
      </c>
      <c r="H14" s="6"/>
    </row>
    <row r="15" spans="1:8" x14ac:dyDescent="0.15">
      <c r="A15" s="1">
        <v>34</v>
      </c>
      <c r="B15" s="1" t="s">
        <v>450</v>
      </c>
      <c r="C15" s="6">
        <f>SUMPRODUCT(0.5*(SVir!I763:I785+SVir!$I$1085:$I$1107),RTFPir!I763:I785)</f>
        <v>7.9501457187086719E-2</v>
      </c>
      <c r="D15" s="6">
        <f>SUMPRODUCT(0.5*(SVir!I763:I785+SVir!$I$1085:$I$1107),0.5*(SKir!I763:I785+SKir!$I$1085:$I$1107),(logKir!I763:I785-logKir!$I$1085:$I$1107-logHir!I763:I785+logHir!$I$1085:$I$1107))</f>
        <v>1.4649524871469536E-2</v>
      </c>
      <c r="E15" s="6">
        <f>SUMPRODUCT(0.5*(SVir!I763:I785+SVir!$I$1085:$I$1107),0.5*(SLir!I763:I785+SLir!$I$1085:$I$1107),logQir!I763:I785-logQir!$I$1085:$I$1107)</f>
        <v>2.8168108878928365E-2</v>
      </c>
      <c r="F15" s="6">
        <f t="shared" si="0"/>
        <v>0.12231909093748461</v>
      </c>
      <c r="H15" s="6"/>
    </row>
    <row r="16" spans="1:8" x14ac:dyDescent="0.15">
      <c r="A16" s="1">
        <v>9</v>
      </c>
      <c r="B16" s="1" t="s">
        <v>451</v>
      </c>
      <c r="C16" s="6">
        <f>SUMPRODUCT(0.5*(SVir!I188:I210+SVir!$I$1085:$I$1107),RTFPir!I188:I210)</f>
        <v>9.5660323439053146E-2</v>
      </c>
      <c r="D16" s="6">
        <f>SUMPRODUCT(0.5*(SVir!I188:I210+SVir!$I$1085:$I$1107),0.5*(SKir!I188:I210+SKir!$I$1085:$I$1107),(logKir!I188:I210-logKir!$I$1085:$I$1107-logHir!I188:I210+logHir!$I$1085:$I$1107))</f>
        <v>3.0497893499113075E-2</v>
      </c>
      <c r="E16" s="6">
        <f>SUMPRODUCT(0.5*(SVir!I188:I210+SVir!$I$1085:$I$1107),0.5*(SLir!I188:I210+SLir!$I$1085:$I$1107),logQir!I188:I210-logQir!$I$1085:$I$1107)</f>
        <v>-5.6407429437092104E-3</v>
      </c>
      <c r="F16" s="6">
        <f t="shared" si="0"/>
        <v>0.12051747399445702</v>
      </c>
      <c r="H16" s="6"/>
    </row>
    <row r="17" spans="1:8" x14ac:dyDescent="0.15">
      <c r="A17" s="1">
        <v>30</v>
      </c>
      <c r="B17" s="1" t="s">
        <v>452</v>
      </c>
      <c r="C17" s="6">
        <f>SUMPRODUCT(0.5*(SVir!I671:I693+SVir!$I$1085:$I$1107),RTFPir!I671:I693)</f>
        <v>7.6471560789822951E-2</v>
      </c>
      <c r="D17" s="6">
        <f>SUMPRODUCT(0.5*(SVir!I671:I693+SVir!$I$1085:$I$1107),0.5*(SKir!I671:I693+SKir!$I$1085:$I$1107),(logKir!I671:I693-logKir!$I$1085:$I$1107-logHir!I671:I693+logHir!$I$1085:$I$1107))</f>
        <v>4.8715343200660066E-2</v>
      </c>
      <c r="E17" s="6">
        <f>SUMPRODUCT(0.5*(SVir!I671:I693+SVir!$I$1085:$I$1107),0.5*(SLir!I671:I693+SLir!$I$1085:$I$1107),logQir!I671:I693-logQir!$I$1085:$I$1107)</f>
        <v>-6.962367536759103E-3</v>
      </c>
      <c r="F17" s="6">
        <f t="shared" si="0"/>
        <v>0.11822453645372391</v>
      </c>
      <c r="H17" s="6"/>
    </row>
    <row r="18" spans="1:8" x14ac:dyDescent="0.15">
      <c r="A18" s="1">
        <v>35</v>
      </c>
      <c r="B18" s="1" t="s">
        <v>314</v>
      </c>
      <c r="C18" s="6">
        <f>SUMPRODUCT(0.5*(SVir!I786:I808+SVir!$I$1085:$I$1107),RTFPir!I786:I808)</f>
        <v>6.8738223358862233E-2</v>
      </c>
      <c r="D18" s="6">
        <f>SUMPRODUCT(0.5*(SVir!I786:I808+SVir!$I$1085:$I$1107),0.5*(SKir!I786:I808+SKir!$I$1085:$I$1107),(logKir!I786:I808-logKir!$I$1085:$I$1107-logHir!I786:I808+logHir!$I$1085:$I$1107))</f>
        <v>5.25137805644703E-2</v>
      </c>
      <c r="E18" s="6">
        <f>SUMPRODUCT(0.5*(SVir!I786:I808+SVir!$I$1085:$I$1107),0.5*(SLir!I786:I808+SLir!$I$1085:$I$1107),logQir!I786:I808-logQir!$I$1085:$I$1107)</f>
        <v>-4.3189515445017567E-3</v>
      </c>
      <c r="F18" s="6">
        <f t="shared" si="0"/>
        <v>0.11693305237883078</v>
      </c>
      <c r="H18" s="6"/>
    </row>
    <row r="19" spans="1:8" x14ac:dyDescent="0.15">
      <c r="A19" s="1">
        <v>8</v>
      </c>
      <c r="B19" s="1" t="s">
        <v>88</v>
      </c>
      <c r="C19" s="6">
        <f>SUMPRODUCT(0.5*(SVir!I165:I187+SVir!$I$1085:$I$1107),RTFPir!I165:I187)</f>
        <v>3.6138899402427059E-2</v>
      </c>
      <c r="D19" s="6">
        <f>SUMPRODUCT(0.5*(SVir!I165:I187+SVir!$I$1085:$I$1107),0.5*(SKir!I165:I187+SKir!$I$1085:$I$1107),(logKir!I165:I187-logKir!$I$1085:$I$1107-logHir!I165:I187+logHir!$I$1085:$I$1107))</f>
        <v>8.4390328520728225E-2</v>
      </c>
      <c r="E19" s="6">
        <f>SUMPRODUCT(0.5*(SVir!I165:I187+SVir!$I$1085:$I$1107),0.5*(SLir!I165:I187+SLir!$I$1085:$I$1107),logQir!I165:I187-logQir!$I$1085:$I$1107)</f>
        <v>-5.1461162119202063E-3</v>
      </c>
      <c r="F19" s="6">
        <f t="shared" si="0"/>
        <v>0.11538311171123508</v>
      </c>
      <c r="H19" s="6"/>
    </row>
    <row r="20" spans="1:8" x14ac:dyDescent="0.15">
      <c r="A20" s="1">
        <v>16</v>
      </c>
      <c r="B20" s="1" t="s">
        <v>114</v>
      </c>
      <c r="C20" s="6">
        <f>SUMPRODUCT(0.5*(SVir!I349:I371+SVir!$I$1085:$I$1107),RTFPir!I349:I371)</f>
        <v>9.0793875699796515E-3</v>
      </c>
      <c r="D20" s="6">
        <f>SUMPRODUCT(0.5*(SVir!I349:I371+SVir!$I$1085:$I$1107),0.5*(SKir!I349:I371+SKir!$I$1085:$I$1107),(logKir!I349:I371-logKir!$I$1085:$I$1107-logHir!I349:I371+logHir!$I$1085:$I$1107))</f>
        <v>6.7646588791619097E-2</v>
      </c>
      <c r="E20" s="6">
        <f>SUMPRODUCT(0.5*(SVir!I349:I371+SVir!$I$1085:$I$1107),0.5*(SLir!I349:I371+SLir!$I$1085:$I$1107),logQir!I349:I371-logQir!$I$1085:$I$1107)</f>
        <v>8.1812824878749147E-4</v>
      </c>
      <c r="F20" s="6">
        <f t="shared" si="0"/>
        <v>7.7544104610386244E-2</v>
      </c>
      <c r="H20" s="6"/>
    </row>
    <row r="21" spans="1:8" x14ac:dyDescent="0.15">
      <c r="A21" s="1">
        <v>40</v>
      </c>
      <c r="B21" s="1" t="s">
        <v>326</v>
      </c>
      <c r="C21" s="6">
        <f>SUMPRODUCT(0.5*(SVir!I901:I923+SVir!$I$1085:$I$1107),RTFPir!I901:I923)</f>
        <v>6.0980702730533527E-2</v>
      </c>
      <c r="D21" s="6">
        <f>SUMPRODUCT(0.5*(SVir!I901:I923+SVir!$I$1085:$I$1107),0.5*(SKir!I901:I923+SKir!$I$1085:$I$1107),(logKir!I901:I923-logKir!$I$1085:$I$1107-logHir!I901:I923+logHir!$I$1085:$I$1107))</f>
        <v>-4.9425327995990375E-3</v>
      </c>
      <c r="E21" s="6">
        <f>SUMPRODUCT(0.5*(SVir!I901:I923+SVir!$I$1085:$I$1107),0.5*(SLir!I901:I923+SLir!$I$1085:$I$1107),logQir!I901:I923-logQir!$I$1085:$I$1107)</f>
        <v>1.7586117749084654E-2</v>
      </c>
      <c r="F21" s="6">
        <f t="shared" si="0"/>
        <v>7.3624287680019135E-2</v>
      </c>
      <c r="H21" s="6"/>
    </row>
    <row r="22" spans="1:8" x14ac:dyDescent="0.15">
      <c r="A22" s="1">
        <v>1</v>
      </c>
      <c r="B22" s="1" t="s">
        <v>1</v>
      </c>
      <c r="C22" s="6">
        <f>SUMPRODUCT(0.5*(SVir!I4:I26+SVir!$I$1085:$I$1107),RTFPir!I4:I26)</f>
        <v>4.115862626801272E-2</v>
      </c>
      <c r="D22" s="6">
        <f>SUMPRODUCT(0.5*(SVir!I4:I26+SVir!$I$1085:$I$1107),0.5*(SKir!I4:I26+SKir!$I$1085:$I$1107),(logKir!I4:I26-logKir!$I$1085:$I$1107-logHir!I4:I26+logHir!$I$1085:$I$1107))</f>
        <v>4.4270908674445636E-2</v>
      </c>
      <c r="E22" s="6">
        <f>SUMPRODUCT(0.5*(SVir!I4:I26+SVir!$I$1085:$I$1107),0.5*(SLir!I4:I26+SLir!$I$1085:$I$1107),logQir!I4:I26-logQir!$I$1085:$I$1107)</f>
        <v>-1.2664340262066157E-2</v>
      </c>
      <c r="F22" s="6">
        <f t="shared" si="0"/>
        <v>7.2765194680392206E-2</v>
      </c>
      <c r="H22" s="6"/>
    </row>
    <row r="23" spans="1:8" x14ac:dyDescent="0.15">
      <c r="A23" s="1">
        <v>20</v>
      </c>
      <c r="B23" s="1" t="s">
        <v>127</v>
      </c>
      <c r="C23" s="6">
        <f>SUMPRODUCT(0.5*(SVir!I441:I463+SVir!$I$1085:$I$1107),RTFPir!I441:I463)</f>
        <v>4.7646440780223925E-2</v>
      </c>
      <c r="D23" s="6">
        <f>SUMPRODUCT(0.5*(SVir!I441:I463+SVir!$I$1085:$I$1107),0.5*(SKir!I441:I463+SKir!$I$1085:$I$1107),(logKir!I441:I463-logKir!$I$1085:$I$1107-logHir!I441:I463+logHir!$I$1085:$I$1107))</f>
        <v>1.9078133101303893E-2</v>
      </c>
      <c r="E23" s="6">
        <f>SUMPRODUCT(0.5*(SVir!I441:I463+SVir!$I$1085:$I$1107),0.5*(SLir!I441:I463+SLir!$I$1085:$I$1107),logQir!I441:I463-logQir!$I$1085:$I$1107)</f>
        <v>2.0075179845251145E-3</v>
      </c>
      <c r="F23" s="6">
        <f t="shared" si="0"/>
        <v>6.8732091866052933E-2</v>
      </c>
      <c r="H23" s="6"/>
    </row>
    <row r="24" spans="1:8" x14ac:dyDescent="0.15">
      <c r="A24" s="1">
        <v>36</v>
      </c>
      <c r="B24" s="1" t="s">
        <v>317</v>
      </c>
      <c r="C24" s="6">
        <f>SUMPRODUCT(0.5*(SVir!I809:I831+SVir!$I$1085:$I$1107),RTFPir!I809:I831)</f>
        <v>3.4184479581640548E-3</v>
      </c>
      <c r="D24" s="6">
        <f>SUMPRODUCT(0.5*(SVir!I809:I831+SVir!$I$1085:$I$1107),0.5*(SKir!I809:I831+SKir!$I$1085:$I$1107),(logKir!I809:I831-logKir!$I$1085:$I$1107-logHir!I809:I831+logHir!$I$1085:$I$1107))</f>
        <v>4.6437756876457043E-2</v>
      </c>
      <c r="E24" s="6">
        <f>SUMPRODUCT(0.5*(SVir!I809:I831+SVir!$I$1085:$I$1107),0.5*(SLir!I809:I831+SLir!$I$1085:$I$1107),logQir!I809:I831-logQir!$I$1085:$I$1107)</f>
        <v>5.8471564803953503E-3</v>
      </c>
      <c r="F24" s="6">
        <f t="shared" si="0"/>
        <v>5.5703361315016443E-2</v>
      </c>
      <c r="H24" s="6"/>
    </row>
    <row r="25" spans="1:8" x14ac:dyDescent="0.15">
      <c r="A25" s="1">
        <v>7</v>
      </c>
      <c r="B25" s="1" t="s">
        <v>82</v>
      </c>
      <c r="C25" s="6">
        <f>SUMPRODUCT(0.5*(SVir!I142:I164+SVir!$I$1085:$I$1107),RTFPir!I142:I164)</f>
        <v>5.939120382198234E-2</v>
      </c>
      <c r="D25" s="6">
        <f>SUMPRODUCT(0.5*(SVir!I142:I164+SVir!$I$1085:$I$1107),0.5*(SKir!I142:I164+SKir!$I$1085:$I$1107),(logKir!I142:I164-logKir!$I$1085:$I$1107-logHir!I142:I164+logHir!$I$1085:$I$1107))</f>
        <v>1.5998393671805791E-2</v>
      </c>
      <c r="E25" s="6">
        <f>SUMPRODUCT(0.5*(SVir!I142:I164+SVir!$I$1085:$I$1107),0.5*(SLir!I142:I164+SLir!$I$1085:$I$1107),logQir!I142:I164-logQir!$I$1085:$I$1107)</f>
        <v>-2.543818078845167E-2</v>
      </c>
      <c r="F25" s="6">
        <f t="shared" si="0"/>
        <v>4.9951416705336454E-2</v>
      </c>
      <c r="H25" s="6"/>
    </row>
    <row r="26" spans="1:8" x14ac:dyDescent="0.15">
      <c r="A26" s="1">
        <v>21</v>
      </c>
      <c r="B26" s="1" t="s">
        <v>132</v>
      </c>
      <c r="C26" s="6">
        <f>SUMPRODUCT(0.5*(SVir!I464:I486+SVir!$I$1085:$I$1107),RTFPir!I464:I486)</f>
        <v>4.2847498969247319E-2</v>
      </c>
      <c r="D26" s="6">
        <f>SUMPRODUCT(0.5*(SVir!I464:I486+SVir!$I$1085:$I$1107),0.5*(SKir!I464:I486+SKir!$I$1085:$I$1107),(logKir!I464:I486-logKir!$I$1085:$I$1107-logHir!I464:I486+logHir!$I$1085:$I$1107))</f>
        <v>2.1062303777012865E-2</v>
      </c>
      <c r="E26" s="6">
        <f>SUMPRODUCT(0.5*(SVir!I464:I486+SVir!$I$1085:$I$1107),0.5*(SLir!I464:I486+SLir!$I$1085:$I$1107),logQir!I464:I486-logQir!$I$1085:$I$1107)</f>
        <v>-1.4964942213863545E-2</v>
      </c>
      <c r="F26" s="6">
        <f t="shared" si="0"/>
        <v>4.8944860532396633E-2</v>
      </c>
      <c r="H26" s="6"/>
    </row>
    <row r="27" spans="1:8" x14ac:dyDescent="0.15">
      <c r="A27" s="1">
        <v>11</v>
      </c>
      <c r="B27" s="1" t="s">
        <v>281</v>
      </c>
      <c r="C27" s="6">
        <f>SUMPRODUCT(0.5*(SVir!I234:I256+SVir!$I$1085:$I$1107),RTFPir!I234:I256)</f>
        <v>4.257917061774829E-2</v>
      </c>
      <c r="D27" s="6">
        <f>SUMPRODUCT(0.5*(SVir!I234:I256+SVir!$I$1085:$I$1107),0.5*(SKir!I234:I256+SKir!$I$1085:$I$1107),(logKir!I234:I256-logKir!$I$1085:$I$1107-logHir!I234:I256+logHir!$I$1085:$I$1107))</f>
        <v>-1.407847343541406E-2</v>
      </c>
      <c r="E27" s="6">
        <f>SUMPRODUCT(0.5*(SVir!I234:I256+SVir!$I$1085:$I$1107),0.5*(SLir!I234:I256+SLir!$I$1085:$I$1107),logQir!I234:I256-logQir!$I$1085:$I$1107)</f>
        <v>1.5573671781948387E-2</v>
      </c>
      <c r="F27" s="6">
        <f t="shared" si="0"/>
        <v>4.4074368964282615E-2</v>
      </c>
      <c r="H27" s="6"/>
    </row>
    <row r="28" spans="1:8" x14ac:dyDescent="0.15">
      <c r="A28" s="1">
        <v>33</v>
      </c>
      <c r="B28" s="1" t="s">
        <v>397</v>
      </c>
      <c r="C28" s="6">
        <f>SUMPRODUCT(0.5*(SVir!I740:I762+SVir!$I$1085:$I$1107),RTFPir!I740:I762)</f>
        <v>7.0162123376458219E-3</v>
      </c>
      <c r="D28" s="6">
        <f>SUMPRODUCT(0.5*(SVir!I740:I762+SVir!$I$1085:$I$1107),0.5*(SKir!I740:I762+SKir!$I$1085:$I$1107),(logKir!I740:I762-logKir!$I$1085:$I$1107-logHir!I740:I762+logHir!$I$1085:$I$1107))</f>
        <v>2.2810936105847446E-2</v>
      </c>
      <c r="E28" s="6">
        <f>SUMPRODUCT(0.5*(SVir!I740:I762+SVir!$I$1085:$I$1107),0.5*(SLir!I740:I762+SLir!$I$1085:$I$1107),logQir!I740:I762-logQir!$I$1085:$I$1107)</f>
        <v>3.9169053492527917E-3</v>
      </c>
      <c r="F28" s="6">
        <f t="shared" si="0"/>
        <v>3.3744053792746059E-2</v>
      </c>
      <c r="H28" s="6"/>
    </row>
    <row r="29" spans="1:8" x14ac:dyDescent="0.15">
      <c r="A29" s="1">
        <v>29</v>
      </c>
      <c r="B29" s="1" t="s">
        <v>453</v>
      </c>
      <c r="C29" s="6">
        <f>SUMPRODUCT(0.5*(SVir!I648:I670+SVir!$I$1085:$I$1107),RTFPir!I648:I670)</f>
        <v>-2.4533596495073036E-2</v>
      </c>
      <c r="D29" s="6">
        <f>SUMPRODUCT(0.5*(SVir!I648:I670+SVir!$I$1085:$I$1107),0.5*(SKir!I648:I670+SKir!$I$1085:$I$1107),(logKir!I648:I670-logKir!$I$1085:$I$1107-logHir!I648:I670+logHir!$I$1085:$I$1107))</f>
        <v>5.9037090985721349E-3</v>
      </c>
      <c r="E29" s="6">
        <f>SUMPRODUCT(0.5*(SVir!I648:I670+SVir!$I$1085:$I$1107),0.5*(SLir!I648:I670+SLir!$I$1085:$I$1107),logQir!I648:I670-logQir!$I$1085:$I$1107)</f>
        <v>3.4967586665975083E-2</v>
      </c>
      <c r="F29" s="6">
        <f t="shared" si="0"/>
        <v>1.6337699269474183E-2</v>
      </c>
      <c r="H29" s="6"/>
    </row>
    <row r="30" spans="1:8" x14ac:dyDescent="0.15">
      <c r="A30" s="1">
        <v>18</v>
      </c>
      <c r="B30" s="1" t="s">
        <v>287</v>
      </c>
      <c r="C30" s="6">
        <f>SUMPRODUCT(0.5*(SVir!I395:I417+SVir!$I$1085:$I$1107),RTFPir!I395:I417)</f>
        <v>-3.5152150969207208E-2</v>
      </c>
      <c r="D30" s="6">
        <f>SUMPRODUCT(0.5*(SVir!I395:I417+SVir!$I$1085:$I$1107),0.5*(SKir!I395:I417+SKir!$I$1085:$I$1107),(logKir!I395:I417-logKir!$I$1085:$I$1107-logHir!I395:I417+logHir!$I$1085:$I$1107))</f>
        <v>5.3482694503401047E-2</v>
      </c>
      <c r="E30" s="6">
        <f>SUMPRODUCT(0.5*(SVir!I395:I417+SVir!$I$1085:$I$1107),0.5*(SLir!I395:I417+SLir!$I$1085:$I$1107),logQir!I395:I417-logQir!$I$1085:$I$1107)</f>
        <v>-1.0812592233658248E-2</v>
      </c>
      <c r="F30" s="6">
        <f t="shared" si="0"/>
        <v>7.5179513005355914E-3</v>
      </c>
      <c r="H30" s="6"/>
    </row>
    <row r="31" spans="1:8" x14ac:dyDescent="0.15">
      <c r="A31" s="1">
        <v>17</v>
      </c>
      <c r="B31" s="1" t="s">
        <v>285</v>
      </c>
      <c r="C31" s="6">
        <f>SUMPRODUCT(0.5*(SVir!I372:I394+SVir!$I$1085:$I$1107),RTFPir!I372:I394)</f>
        <v>-3.6562199394636674E-2</v>
      </c>
      <c r="D31" s="6">
        <f>SUMPRODUCT(0.5*(SVir!I372:I394+SVir!$I$1085:$I$1107),0.5*(SKir!I372:I394+SKir!$I$1085:$I$1107),(logKir!I372:I394-logKir!$I$1085:$I$1107-logHir!I372:I394+logHir!$I$1085:$I$1107))</f>
        <v>3.7428235839192775E-2</v>
      </c>
      <c r="E31" s="6">
        <f>SUMPRODUCT(0.5*(SVir!I372:I394+SVir!$I$1085:$I$1107),0.5*(SLir!I372:I394+SLir!$I$1085:$I$1107),logQir!I372:I394-logQir!$I$1085:$I$1107)</f>
        <v>4.5929931453937185E-4</v>
      </c>
      <c r="F31" s="6">
        <f t="shared" si="0"/>
        <v>1.3253357590954726E-3</v>
      </c>
      <c r="H31" s="6"/>
    </row>
    <row r="32" spans="1:8" x14ac:dyDescent="0.15">
      <c r="A32" s="1">
        <v>46</v>
      </c>
      <c r="B32" s="1" t="s">
        <v>338</v>
      </c>
      <c r="C32" s="6">
        <f>SUMPRODUCT(0.5*(SVir!I1039:I1061+SVir!$I$1085:$I$1107),RTFPir!I1039:I1061)</f>
        <v>5.5119975919596075E-2</v>
      </c>
      <c r="D32" s="6">
        <f>SUMPRODUCT(0.5*(SVir!I1039:I1061+SVir!$I$1085:$I$1107),0.5*(SKir!I1039:I1061+SKir!$I$1085:$I$1107),(logKir!I1039:I1061-logKir!$I$1085:$I$1107-logHir!I1039:I1061+logHir!$I$1085:$I$1107))</f>
        <v>-3.8838911243212947E-2</v>
      </c>
      <c r="E32" s="6">
        <f>SUMPRODUCT(0.5*(SVir!I1039:I1061+SVir!$I$1085:$I$1107),0.5*(SLir!I1039:I1061+SLir!$I$1085:$I$1107),logQir!I1039:I1061-logQir!$I$1085:$I$1107)</f>
        <v>-1.5486712090795758E-2</v>
      </c>
      <c r="F32" s="6">
        <f t="shared" si="0"/>
        <v>7.9435258558737017E-4</v>
      </c>
      <c r="H32" s="6"/>
    </row>
    <row r="33" spans="1:8" x14ac:dyDescent="0.15">
      <c r="A33" s="1">
        <v>5</v>
      </c>
      <c r="B33" s="1" t="s">
        <v>454</v>
      </c>
      <c r="C33" s="6">
        <f>SUMPRODUCT(0.5*(SVir!I96:I118+SVir!$I$1085:$I$1107),RTFPir!I96:I118)</f>
        <v>1.139419649040271E-2</v>
      </c>
      <c r="D33" s="6">
        <f>SUMPRODUCT(0.5*(SVir!I96:I118+SVir!$I$1085:$I$1107),0.5*(SKir!I96:I118+SKir!$I$1085:$I$1107),(logKir!I96:I118-logKir!$I$1085:$I$1107-logHir!I96:I118+logHir!$I$1085:$I$1107))</f>
        <v>1.7264230366448929E-2</v>
      </c>
      <c r="E33" s="6">
        <f>SUMPRODUCT(0.5*(SVir!I96:I118+SVir!$I$1085:$I$1107),0.5*(SLir!I96:I118+SLir!$I$1085:$I$1107),logQir!I96:I118-logQir!$I$1085:$I$1107)</f>
        <v>-2.8755244220633715E-2</v>
      </c>
      <c r="F33" s="6">
        <f t="shared" si="0"/>
        <v>-9.6817363782076421E-5</v>
      </c>
      <c r="H33" s="6"/>
    </row>
    <row r="34" spans="1:8" x14ac:dyDescent="0.15">
      <c r="A34" s="1">
        <v>10</v>
      </c>
      <c r="B34" s="1" t="s">
        <v>96</v>
      </c>
      <c r="C34" s="6">
        <f>SUMPRODUCT(0.5*(SVir!I211:I233+SVir!$I$1085:$I$1107),RTFPir!I211:I233)</f>
        <v>-1.4868376838857118E-2</v>
      </c>
      <c r="D34" s="6">
        <f>SUMPRODUCT(0.5*(SVir!I211:I233+SVir!$I$1085:$I$1107),0.5*(SKir!I211:I233+SKir!$I$1085:$I$1107),(logKir!I211:I233-logKir!$I$1085:$I$1107-logHir!I211:I233+logHir!$I$1085:$I$1107))</f>
        <v>1.8298270007091007E-2</v>
      </c>
      <c r="E34" s="6">
        <f>SUMPRODUCT(0.5*(SVir!I211:I233+SVir!$I$1085:$I$1107),0.5*(SLir!I211:I233+SLir!$I$1085:$I$1107),logQir!I211:I233-logQir!$I$1085:$I$1107)</f>
        <v>-4.839865195205119E-3</v>
      </c>
      <c r="F34" s="6">
        <f t="shared" si="0"/>
        <v>-1.4099720269712306E-3</v>
      </c>
      <c r="H34" s="6"/>
    </row>
    <row r="35" spans="1:8" x14ac:dyDescent="0.15">
      <c r="A35" s="1">
        <v>37</v>
      </c>
      <c r="B35" s="1" t="s">
        <v>455</v>
      </c>
      <c r="C35" s="6">
        <f>SUMPRODUCT(0.5*(SVir!I832:I854+SVir!$I$1085:$I$1107),RTFPir!I832:I854)</f>
        <v>-1.4812011315511697E-2</v>
      </c>
      <c r="D35" s="6">
        <f>SUMPRODUCT(0.5*(SVir!I832:I854+SVir!$I$1085:$I$1107),0.5*(SKir!I832:I854+SKir!$I$1085:$I$1107),(logKir!I832:I854-logKir!$I$1085:$I$1107-logHir!I832:I854+logHir!$I$1085:$I$1107))</f>
        <v>-1.1736964996017988E-3</v>
      </c>
      <c r="E35" s="6">
        <f>SUMPRODUCT(0.5*(SVir!I832:I854+SVir!$I$1085:$I$1107),0.5*(SLir!I832:I854+SLir!$I$1085:$I$1107),logQir!I832:I854-logQir!$I$1085:$I$1107)</f>
        <v>1.402678169372496E-2</v>
      </c>
      <c r="F35" s="6">
        <f t="shared" si="0"/>
        <v>-1.9589261213885361E-3</v>
      </c>
      <c r="H35" s="6"/>
    </row>
    <row r="36" spans="1:8" x14ac:dyDescent="0.15">
      <c r="A36" s="1">
        <v>19</v>
      </c>
      <c r="B36" s="1" t="s">
        <v>124</v>
      </c>
      <c r="C36" s="6">
        <f>SUMPRODUCT(0.5*(SVir!I418:I440+SVir!$I$1085:$I$1107),RTFPir!I418:I440)</f>
        <v>-3.2480472503634256E-2</v>
      </c>
      <c r="D36" s="6">
        <f>SUMPRODUCT(0.5*(SVir!I418:I440+SVir!$I$1085:$I$1107),0.5*(SKir!I418:I440+SKir!$I$1085:$I$1107),(logKir!I418:I440-logKir!$I$1085:$I$1107-logHir!I418:I440+logHir!$I$1085:$I$1107))</f>
        <v>7.9326285800249072E-3</v>
      </c>
      <c r="E36" s="6">
        <f>SUMPRODUCT(0.5*(SVir!I418:I440+SVir!$I$1085:$I$1107),0.5*(SLir!I418:I440+SLir!$I$1085:$I$1107),logQir!I418:I440-logQir!$I$1085:$I$1107)</f>
        <v>1.1677465072356523E-2</v>
      </c>
      <c r="F36" s="6">
        <f t="shared" si="0"/>
        <v>-1.2870378851252825E-2</v>
      </c>
      <c r="H36" s="6"/>
    </row>
    <row r="37" spans="1:8" x14ac:dyDescent="0.15">
      <c r="A37" s="1">
        <v>4</v>
      </c>
      <c r="B37" s="1" t="s">
        <v>456</v>
      </c>
      <c r="C37" s="6">
        <f>SUMPRODUCT(0.5*(SVir!I73:I95+SVir!$I$1085:$I$1107),RTFPir!I73:I95)</f>
        <v>-5.6030728697493468E-2</v>
      </c>
      <c r="D37" s="6">
        <f>SUMPRODUCT(0.5*(SVir!I73:I95+SVir!$I$1085:$I$1107),0.5*(SKir!I73:I95+SKir!$I$1085:$I$1107),(logKir!I73:I95-logKir!$I$1085:$I$1107-logHir!I73:I95+logHir!$I$1085:$I$1107))</f>
        <v>3.7692744342323795E-2</v>
      </c>
      <c r="E37" s="6">
        <f>SUMPRODUCT(0.5*(SVir!I73:I95+SVir!$I$1085:$I$1107),0.5*(SLir!I73:I95+SLir!$I$1085:$I$1107),logQir!I73:I95-logQir!$I$1085:$I$1107)</f>
        <v>-3.9411958359864691E-3</v>
      </c>
      <c r="F37" s="6">
        <f t="shared" si="0"/>
        <v>-2.2279180191156142E-2</v>
      </c>
      <c r="H37" s="6"/>
    </row>
    <row r="38" spans="1:8" x14ac:dyDescent="0.15">
      <c r="A38" s="1">
        <v>2</v>
      </c>
      <c r="B38" s="1" t="s">
        <v>54</v>
      </c>
      <c r="C38" s="6">
        <f>SUMPRODUCT(0.5*(SVir!I27:I49+SVir!$I$1085:$I$1107),RTFPir!I27:I49)</f>
        <v>-4.1798800989362915E-2</v>
      </c>
      <c r="D38" s="6">
        <f>SUMPRODUCT(0.5*(SVir!I27:I49+SVir!$I$1085:$I$1107),0.5*(SKir!I27:I49+SKir!$I$1085:$I$1107),(logKir!I27:I49-logKir!$I$1085:$I$1107-logHir!I27:I49+logHir!$I$1085:$I$1107))</f>
        <v>5.2148897369079655E-2</v>
      </c>
      <c r="E38" s="6">
        <f>SUMPRODUCT(0.5*(SVir!I27:I49+SVir!$I$1085:$I$1107),0.5*(SLir!I27:I49+SLir!$I$1085:$I$1107),logQir!I27:I49-logQir!$I$1085:$I$1107)</f>
        <v>-3.99269885991132E-2</v>
      </c>
      <c r="F38" s="6">
        <f t="shared" si="0"/>
        <v>-2.957689221939646E-2</v>
      </c>
      <c r="H38" s="6"/>
    </row>
    <row r="39" spans="1:8" x14ac:dyDescent="0.15">
      <c r="A39" s="1">
        <v>15</v>
      </c>
      <c r="B39" s="1" t="s">
        <v>111</v>
      </c>
      <c r="C39" s="6">
        <f>SUMPRODUCT(0.5*(SVir!I326:I348+SVir!$I$1085:$I$1107),RTFPir!I326:I348)</f>
        <v>-3.6435361189814407E-2</v>
      </c>
      <c r="D39" s="6">
        <f>SUMPRODUCT(0.5*(SVir!I326:I348+SVir!$I$1085:$I$1107),0.5*(SKir!I326:I348+SKir!$I$1085:$I$1107),(logKir!I326:I348-logKir!$I$1085:$I$1107-logHir!I326:I348+logHir!$I$1085:$I$1107))</f>
        <v>2.965303567125141E-2</v>
      </c>
      <c r="E39" s="6">
        <f>SUMPRODUCT(0.5*(SVir!I326:I348+SVir!$I$1085:$I$1107),0.5*(SLir!I326:I348+SLir!$I$1085:$I$1107),logQir!I326:I348-logQir!$I$1085:$I$1107)</f>
        <v>-2.5453698644562168E-2</v>
      </c>
      <c r="F39" s="6">
        <f t="shared" si="0"/>
        <v>-3.2236024163125168E-2</v>
      </c>
      <c r="H39" s="6"/>
    </row>
    <row r="40" spans="1:8" x14ac:dyDescent="0.15">
      <c r="A40" s="1">
        <v>41</v>
      </c>
      <c r="B40" s="1" t="s">
        <v>457</v>
      </c>
      <c r="C40" s="6">
        <f>SUMPRODUCT(0.5*(SVir!I924:I946+SVir!$I$1085:$I$1107),RTFPir!I924:I946)</f>
        <v>-5.6656743367185382E-2</v>
      </c>
      <c r="D40" s="6">
        <f>SUMPRODUCT(0.5*(SVir!I924:I946+SVir!$I$1085:$I$1107),0.5*(SKir!I924:I946+SKir!$I$1085:$I$1107),(logKir!I924:I946-logKir!$I$1085:$I$1107-logHir!I924:I946+logHir!$I$1085:$I$1107))</f>
        <v>3.276978315458455E-2</v>
      </c>
      <c r="E40" s="6">
        <f>SUMPRODUCT(0.5*(SVir!I924:I946+SVir!$I$1085:$I$1107),0.5*(SLir!I924:I946+SLir!$I$1085:$I$1107),logQir!I924:I946-logQir!$I$1085:$I$1107)</f>
        <v>-1.2471184152243938E-2</v>
      </c>
      <c r="F40" s="6">
        <f t="shared" si="0"/>
        <v>-3.6358144364844767E-2</v>
      </c>
      <c r="H40" s="6"/>
    </row>
    <row r="41" spans="1:8" x14ac:dyDescent="0.15">
      <c r="A41" s="1">
        <v>3</v>
      </c>
      <c r="B41" s="1" t="s">
        <v>57</v>
      </c>
      <c r="C41" s="6">
        <f>SUMPRODUCT(0.5*(SVir!I50:I72+SVir!$I$1085:$I$1107),RTFPir!I50:I72)</f>
        <v>-2.7480973249855933E-2</v>
      </c>
      <c r="D41" s="6">
        <f>SUMPRODUCT(0.5*(SVir!I50:I72+SVir!$I$1085:$I$1107),0.5*(SKir!I50:I72+SKir!$I$1085:$I$1107),(logKir!I50:I72-logKir!$I$1085:$I$1107-logHir!I50:I72+logHir!$I$1085:$I$1107))</f>
        <v>-7.4168575654955209E-3</v>
      </c>
      <c r="E41" s="6">
        <f>SUMPRODUCT(0.5*(SVir!I50:I72+SVir!$I$1085:$I$1107),0.5*(SLir!I50:I72+SLir!$I$1085:$I$1107),logQir!I50:I72-logQir!$I$1085:$I$1107)</f>
        <v>-3.0549307661464895E-2</v>
      </c>
      <c r="F41" s="6">
        <f t="shared" si="0"/>
        <v>-6.5447138476816352E-2</v>
      </c>
      <c r="H41" s="6"/>
    </row>
    <row r="42" spans="1:8" x14ac:dyDescent="0.15">
      <c r="A42" s="1">
        <v>6</v>
      </c>
      <c r="B42" s="1" t="s">
        <v>77</v>
      </c>
      <c r="C42" s="6">
        <f>SUMPRODUCT(0.5*(SVir!I119:I141+SVir!$I$1085:$I$1107),RTFPir!I119:I141)</f>
        <v>-4.6342573800620263E-2</v>
      </c>
      <c r="D42" s="6">
        <f>SUMPRODUCT(0.5*(SVir!I119:I141+SVir!$I$1085:$I$1107),0.5*(SKir!I119:I141+SKir!$I$1085:$I$1107),(logKir!I119:I141-logKir!$I$1085:$I$1107-logHir!I119:I141+logHir!$I$1085:$I$1107))</f>
        <v>-1.5576661145259402E-2</v>
      </c>
      <c r="E42" s="6">
        <f>SUMPRODUCT(0.5*(SVir!I119:I141+SVir!$I$1085:$I$1107),0.5*(SLir!I119:I141+SLir!$I$1085:$I$1107),logQir!I119:I141-logQir!$I$1085:$I$1107)</f>
        <v>-2.2096379563076939E-2</v>
      </c>
      <c r="F42" s="6">
        <f t="shared" si="0"/>
        <v>-8.4015614508956601E-2</v>
      </c>
      <c r="H42" s="6"/>
    </row>
    <row r="43" spans="1:8" x14ac:dyDescent="0.15">
      <c r="A43" s="1">
        <v>38</v>
      </c>
      <c r="B43" s="1" t="s">
        <v>321</v>
      </c>
      <c r="C43" s="6">
        <f>SUMPRODUCT(0.5*(SVir!I855:I877+SVir!$I$1085:$I$1107),RTFPir!I855:I877)</f>
        <v>-4.0896349046998182E-2</v>
      </c>
      <c r="D43" s="6">
        <f>SUMPRODUCT(0.5*(SVir!I855:I877+SVir!$I$1085:$I$1107),0.5*(SKir!I855:I877+SKir!$I$1085:$I$1107),(logKir!I855:I877-logKir!$I$1085:$I$1107-logHir!I855:I877+logHir!$I$1085:$I$1107))</f>
        <v>-6.0938514596567184E-2</v>
      </c>
      <c r="E43" s="6">
        <f>SUMPRODUCT(0.5*(SVir!I855:I877+SVir!$I$1085:$I$1107),0.5*(SLir!I855:I877+SLir!$I$1085:$I$1107),logQir!I855:I877-logQir!$I$1085:$I$1107)</f>
        <v>6.7920582509507802E-3</v>
      </c>
      <c r="F43" s="6">
        <f t="shared" si="0"/>
        <v>-9.5042805392614588E-2</v>
      </c>
      <c r="H43" s="6"/>
    </row>
    <row r="44" spans="1:8" x14ac:dyDescent="0.15">
      <c r="A44" s="1">
        <v>45</v>
      </c>
      <c r="B44" s="1" t="s">
        <v>458</v>
      </c>
      <c r="C44" s="6">
        <f>SUMPRODUCT(0.5*(SVir!I1016:I1038+SVir!$I$1085:$I$1107),RTFPir!I1016:I1038)</f>
        <v>-3.2782386805961926E-2</v>
      </c>
      <c r="D44" s="6">
        <f>SUMPRODUCT(0.5*(SVir!I1016:I1038+SVir!$I$1085:$I$1107),0.5*(SKir!I1016:I1038+SKir!$I$1085:$I$1107),(logKir!I1016:I1038-logKir!$I$1085:$I$1107-logHir!I1016:I1038+logHir!$I$1085:$I$1107))</f>
        <v>-4.2694481857642977E-2</v>
      </c>
      <c r="E44" s="6">
        <f>SUMPRODUCT(0.5*(SVir!I1016:I1038+SVir!$I$1085:$I$1107),0.5*(SLir!I1016:I1038+SLir!$I$1085:$I$1107),logQir!I1016:I1038-logQir!$I$1085:$I$1107)</f>
        <v>-2.2412797003281481E-2</v>
      </c>
      <c r="F44" s="6">
        <f t="shared" si="0"/>
        <v>-9.788966566688638E-2</v>
      </c>
      <c r="H44" s="6"/>
    </row>
    <row r="45" spans="1:8" x14ac:dyDescent="0.15">
      <c r="A45" s="1">
        <v>43</v>
      </c>
      <c r="B45" s="1" t="s">
        <v>332</v>
      </c>
      <c r="C45" s="6">
        <f>SUMPRODUCT(0.5*(SVir!I970:I992+SVir!$I$1085:$I$1107),RTFPir!I970:I992)</f>
        <v>-5.9996620226165406E-2</v>
      </c>
      <c r="D45" s="6">
        <f>SUMPRODUCT(0.5*(SVir!I970:I992+SVir!$I$1085:$I$1107),0.5*(SKir!I970:I992+SKir!$I$1085:$I$1107),(logKir!I970:I992-logKir!$I$1085:$I$1107-logHir!I970:I992+logHir!$I$1085:$I$1107))</f>
        <v>-2.8277691190298763E-2</v>
      </c>
      <c r="E45" s="6">
        <f>SUMPRODUCT(0.5*(SVir!I970:I992+SVir!$I$1085:$I$1107),0.5*(SLir!I970:I992+SLir!$I$1085:$I$1107),logQir!I970:I992-logQir!$I$1085:$I$1107)</f>
        <v>-1.0622991932572743E-2</v>
      </c>
      <c r="F45" s="6">
        <f t="shared" si="0"/>
        <v>-9.8897303349036902E-2</v>
      </c>
      <c r="H45" s="6"/>
    </row>
    <row r="46" spans="1:8" x14ac:dyDescent="0.15">
      <c r="A46" s="1">
        <v>32</v>
      </c>
      <c r="B46" s="1" t="s">
        <v>308</v>
      </c>
      <c r="C46" s="6">
        <f>SUMPRODUCT(0.5*(SVir!I717:I739+SVir!$I$1085:$I$1107),RTFPir!I717:I739)</f>
        <v>-0.12361231156219432</v>
      </c>
      <c r="D46" s="6">
        <f>SUMPRODUCT(0.5*(SVir!I717:I739+SVir!$I$1085:$I$1107),0.5*(SKir!I717:I739+SKir!$I$1085:$I$1107),(logKir!I717:I739-logKir!$I$1085:$I$1107-logHir!I717:I739+logHir!$I$1085:$I$1107))</f>
        <v>4.5842705875495215E-2</v>
      </c>
      <c r="E46" s="6">
        <f>SUMPRODUCT(0.5*(SVir!I717:I739+SVir!$I$1085:$I$1107),0.5*(SLir!I717:I739+SLir!$I$1085:$I$1107),logQir!I717:I739-logQir!$I$1085:$I$1107)</f>
        <v>-2.2364023829627634E-2</v>
      </c>
      <c r="F46" s="6">
        <f t="shared" si="0"/>
        <v>-0.10013362951632673</v>
      </c>
      <c r="H46" s="6"/>
    </row>
    <row r="47" spans="1:8" x14ac:dyDescent="0.15">
      <c r="A47" s="1">
        <v>31</v>
      </c>
      <c r="B47" s="1" t="s">
        <v>306</v>
      </c>
      <c r="C47" s="6">
        <f>SUMPRODUCT(0.5*(SVir!I694:I716+SVir!$I$1085:$I$1107),RTFPir!I694:I716)</f>
        <v>-6.4833627569274743E-2</v>
      </c>
      <c r="D47" s="6">
        <f>SUMPRODUCT(0.5*(SVir!I694:I716+SVir!$I$1085:$I$1107),0.5*(SKir!I694:I716+SKir!$I$1085:$I$1107),(logKir!I694:I716-logKir!$I$1085:$I$1107-logHir!I694:I716+logHir!$I$1085:$I$1107))</f>
        <v>-3.6811784869575377E-2</v>
      </c>
      <c r="E47" s="6">
        <f>SUMPRODUCT(0.5*(SVir!I694:I716+SVir!$I$1085:$I$1107),0.5*(SLir!I694:I716+SLir!$I$1085:$I$1107),logQir!I694:I716-logQir!$I$1085:$I$1107)</f>
        <v>-5.0280704965218531E-3</v>
      </c>
      <c r="F47" s="6">
        <f t="shared" si="0"/>
        <v>-0.10667348293537196</v>
      </c>
      <c r="H47" s="6"/>
    </row>
    <row r="48" spans="1:8" x14ac:dyDescent="0.15">
      <c r="A48" s="1">
        <v>39</v>
      </c>
      <c r="B48" s="1" t="s">
        <v>323</v>
      </c>
      <c r="C48" s="6">
        <f>SUMPRODUCT(0.5*(SVir!I878:I900+SVir!$I$1085:$I$1107),RTFPir!I878:I900)</f>
        <v>-4.2476136781098836E-2</v>
      </c>
      <c r="D48" s="6">
        <f>SUMPRODUCT(0.5*(SVir!I878:I900+SVir!$I$1085:$I$1107),0.5*(SKir!I878:I900+SKir!$I$1085:$I$1107),(logKir!I878:I900-logKir!$I$1085:$I$1107-logHir!I878:I900+logHir!$I$1085:$I$1107))</f>
        <v>-6.1001643018345209E-2</v>
      </c>
      <c r="E48" s="6">
        <f>SUMPRODUCT(0.5*(SVir!I878:I900+SVir!$I$1085:$I$1107),0.5*(SLir!I878:I900+SLir!$I$1085:$I$1107),logQir!I878:I900-logQir!$I$1085:$I$1107)</f>
        <v>-2.0510987553045538E-2</v>
      </c>
      <c r="F48" s="6">
        <f t="shared" si="0"/>
        <v>-0.12398876735248958</v>
      </c>
      <c r="H48" s="6"/>
    </row>
    <row r="49" spans="1:8" x14ac:dyDescent="0.15">
      <c r="A49" s="1">
        <v>47</v>
      </c>
      <c r="B49" s="1" t="s">
        <v>342</v>
      </c>
      <c r="C49" s="6">
        <f>SUMPRODUCT(0.5*(SVir!I1062:I1084+SVir!$I$1085:$I$1107),RTFPir!I1062:I1084)</f>
        <v>-0.15934748345180469</v>
      </c>
      <c r="D49" s="6">
        <f>SUMPRODUCT(0.5*(SVir!I1062:I1084+SVir!$I$1085:$I$1107),0.5*(SKir!I1062:I1084+SKir!$I$1085:$I$1107),(logKir!I1062:I1084-logKir!$I$1085:$I$1107-logHir!I1062:I1084+logHir!$I$1085:$I$1107))</f>
        <v>-4.165245732476331E-4</v>
      </c>
      <c r="E49" s="6">
        <f>SUMPRODUCT(0.5*(SVir!I1062:I1084+SVir!$I$1085:$I$1107),0.5*(SLir!I1062:I1084+SLir!$I$1085:$I$1107),logQir!I1062:I1084-logQir!$I$1085:$I$1107)</f>
        <v>-6.3357412363299406E-3</v>
      </c>
      <c r="F49" s="6">
        <f t="shared" si="0"/>
        <v>-0.16609974926138227</v>
      </c>
      <c r="H49" s="6"/>
    </row>
    <row r="50" spans="1:8" x14ac:dyDescent="0.15">
      <c r="A50" s="1">
        <v>42</v>
      </c>
      <c r="B50" s="1" t="s">
        <v>330</v>
      </c>
      <c r="C50" s="6">
        <f>SUMPRODUCT(0.5*(SVir!I947:I969+SVir!$I$1085:$I$1107),RTFPir!I947:I969)</f>
        <v>-0.10208104503502743</v>
      </c>
      <c r="D50" s="6">
        <f>SUMPRODUCT(0.5*(SVir!I947:I969+SVir!$I$1085:$I$1107),0.5*(SKir!I947:I969+SKir!$I$1085:$I$1107),(logKir!I947:I969-logKir!$I$1085:$I$1107-logHir!I947:I969+logHir!$I$1085:$I$1107))</f>
        <v>-6.1689514983686057E-2</v>
      </c>
      <c r="E50" s="6">
        <f>SUMPRODUCT(0.5*(SVir!I947:I969+SVir!$I$1085:$I$1107),0.5*(SLir!I947:I969+SLir!$I$1085:$I$1107),logQir!I947:I969-logQir!$I$1085:$I$1107)</f>
        <v>-2.4394310681867419E-2</v>
      </c>
      <c r="F50" s="6">
        <f t="shared" si="0"/>
        <v>-0.18816487070058091</v>
      </c>
    </row>
    <row r="51" spans="1:8" x14ac:dyDescent="0.15">
      <c r="C51" s="6"/>
      <c r="D51" s="6"/>
      <c r="E51" s="6"/>
    </row>
    <row r="52" spans="1:8" x14ac:dyDescent="0.15">
      <c r="C52" s="6"/>
      <c r="D52" s="6"/>
      <c r="E52" s="6"/>
    </row>
    <row r="53" spans="1:8" x14ac:dyDescent="0.15">
      <c r="C53" s="6"/>
      <c r="D53" s="6"/>
      <c r="E53" s="6"/>
    </row>
    <row r="54" spans="1:8" x14ac:dyDescent="0.15">
      <c r="C54" s="6"/>
      <c r="D54" s="6"/>
      <c r="E54" s="6"/>
    </row>
    <row r="55" spans="1:8" x14ac:dyDescent="0.15">
      <c r="C55" s="6"/>
      <c r="D55" s="6"/>
      <c r="E55" s="6"/>
    </row>
    <row r="56" spans="1:8" x14ac:dyDescent="0.15">
      <c r="C56" s="6"/>
      <c r="D56" s="6"/>
      <c r="E56" s="6"/>
    </row>
    <row r="57" spans="1:8" x14ac:dyDescent="0.15">
      <c r="C57" s="6"/>
      <c r="D57" s="6"/>
      <c r="E57" s="6"/>
    </row>
    <row r="58" spans="1:8" x14ac:dyDescent="0.15">
      <c r="C58" s="6"/>
      <c r="D58" s="6"/>
      <c r="E58" s="6"/>
    </row>
    <row r="59" spans="1:8" x14ac:dyDescent="0.15">
      <c r="C59" s="6"/>
      <c r="D59" s="6"/>
      <c r="E59" s="6"/>
    </row>
    <row r="60" spans="1:8" x14ac:dyDescent="0.15">
      <c r="C60" s="6"/>
      <c r="D60" s="6"/>
      <c r="E60" s="6"/>
    </row>
    <row r="61" spans="1:8" x14ac:dyDescent="0.15">
      <c r="C61" s="6"/>
      <c r="D61" s="6"/>
      <c r="E61" s="6"/>
    </row>
    <row r="62" spans="1:8" x14ac:dyDescent="0.15">
      <c r="C62" s="6"/>
      <c r="D62" s="6"/>
      <c r="E62" s="6"/>
    </row>
    <row r="63" spans="1:8" x14ac:dyDescent="0.15">
      <c r="C63" s="6"/>
      <c r="D63" s="6"/>
      <c r="E63" s="6"/>
    </row>
    <row r="64" spans="1:8" x14ac:dyDescent="0.15">
      <c r="C64" s="6"/>
      <c r="D64" s="6"/>
      <c r="E64" s="6"/>
    </row>
    <row r="65" spans="3:5" x14ac:dyDescent="0.15">
      <c r="C65" s="6"/>
      <c r="D65" s="6"/>
      <c r="E65" s="6"/>
    </row>
    <row r="66" spans="3:5" x14ac:dyDescent="0.15">
      <c r="C66" s="6"/>
      <c r="D66" s="6"/>
      <c r="E66" s="6"/>
    </row>
    <row r="67" spans="3:5" x14ac:dyDescent="0.15">
      <c r="C67" s="6"/>
      <c r="D67" s="6"/>
      <c r="E67" s="6"/>
    </row>
    <row r="68" spans="3:5" x14ac:dyDescent="0.15">
      <c r="C68" s="6"/>
      <c r="D68" s="6"/>
      <c r="E68" s="6"/>
    </row>
    <row r="69" spans="3:5" x14ac:dyDescent="0.15">
      <c r="C69" s="6"/>
      <c r="D69" s="6"/>
      <c r="E69" s="6"/>
    </row>
    <row r="70" spans="3:5" x14ac:dyDescent="0.15">
      <c r="C70" s="6"/>
      <c r="D70" s="6"/>
      <c r="E70" s="6"/>
    </row>
    <row r="71" spans="3:5" x14ac:dyDescent="0.15">
      <c r="C71" s="6"/>
      <c r="D71" s="6"/>
      <c r="E71" s="6"/>
    </row>
    <row r="72" spans="3:5" x14ac:dyDescent="0.15">
      <c r="C72" s="6"/>
      <c r="D72" s="6"/>
      <c r="E72" s="6"/>
    </row>
    <row r="73" spans="3:5" x14ac:dyDescent="0.15">
      <c r="C73" s="6"/>
      <c r="D73" s="6"/>
      <c r="E73" s="6"/>
    </row>
    <row r="74" spans="3:5" x14ac:dyDescent="0.15">
      <c r="C74" s="6"/>
    </row>
    <row r="75" spans="3:5" x14ac:dyDescent="0.15">
      <c r="C75" s="6"/>
    </row>
    <row r="76" spans="3:5" x14ac:dyDescent="0.15">
      <c r="C76" s="6"/>
    </row>
    <row r="77" spans="3:5" x14ac:dyDescent="0.15">
      <c r="C77" s="6"/>
    </row>
    <row r="78" spans="3:5" x14ac:dyDescent="0.15">
      <c r="C78" s="6"/>
    </row>
    <row r="79" spans="3:5" x14ac:dyDescent="0.15">
      <c r="C79" s="6"/>
    </row>
    <row r="80" spans="3:5" x14ac:dyDescent="0.15">
      <c r="C80" s="6"/>
    </row>
    <row r="81" spans="3:3" x14ac:dyDescent="0.15">
      <c r="C81" s="6"/>
    </row>
    <row r="82" spans="3:3" x14ac:dyDescent="0.15">
      <c r="C82" s="6"/>
    </row>
    <row r="83" spans="3:3" x14ac:dyDescent="0.15">
      <c r="C83" s="6"/>
    </row>
    <row r="84" spans="3:3" x14ac:dyDescent="0.15">
      <c r="C84" s="6"/>
    </row>
    <row r="85" spans="3:3" x14ac:dyDescent="0.15">
      <c r="C85" s="6"/>
    </row>
    <row r="86" spans="3:3" x14ac:dyDescent="0.15">
      <c r="C86" s="6"/>
    </row>
    <row r="87" spans="3:3" x14ac:dyDescent="0.15">
      <c r="C87" s="6"/>
    </row>
    <row r="88" spans="3:3" x14ac:dyDescent="0.15">
      <c r="C88" s="6"/>
    </row>
    <row r="89" spans="3:3" x14ac:dyDescent="0.15">
      <c r="C89" s="6"/>
    </row>
    <row r="90" spans="3:3" x14ac:dyDescent="0.15">
      <c r="C90" s="6"/>
    </row>
    <row r="91" spans="3:3" x14ac:dyDescent="0.15">
      <c r="C91" s="6"/>
    </row>
    <row r="92" spans="3:3" x14ac:dyDescent="0.15">
      <c r="C92" s="6"/>
    </row>
    <row r="93" spans="3:3" x14ac:dyDescent="0.15">
      <c r="C93" s="6"/>
    </row>
    <row r="94" spans="3:3" x14ac:dyDescent="0.15">
      <c r="C94" s="6"/>
    </row>
    <row r="95" spans="3:3" x14ac:dyDescent="0.15">
      <c r="C95" s="6"/>
    </row>
    <row r="96" spans="3:3" x14ac:dyDescent="0.15">
      <c r="C96" s="6"/>
    </row>
    <row r="97" spans="3:3" x14ac:dyDescent="0.15">
      <c r="C97" s="6"/>
    </row>
    <row r="98" spans="3:3" x14ac:dyDescent="0.15">
      <c r="C98" s="6"/>
    </row>
    <row r="99" spans="3:3" x14ac:dyDescent="0.15">
      <c r="C99" s="6"/>
    </row>
    <row r="100" spans="3:3" x14ac:dyDescent="0.15">
      <c r="C100" s="6"/>
    </row>
    <row r="101" spans="3:3" x14ac:dyDescent="0.15">
      <c r="C101" s="6"/>
    </row>
    <row r="102" spans="3:3" x14ac:dyDescent="0.15">
      <c r="C102" s="6"/>
    </row>
    <row r="103" spans="3:3" x14ac:dyDescent="0.15">
      <c r="C103" s="6"/>
    </row>
    <row r="104" spans="3:3" x14ac:dyDescent="0.15">
      <c r="C104" s="6"/>
    </row>
    <row r="105" spans="3:3" x14ac:dyDescent="0.15">
      <c r="C105" s="6"/>
    </row>
    <row r="106" spans="3:3" x14ac:dyDescent="0.15">
      <c r="C106" s="6"/>
    </row>
    <row r="107" spans="3:3" x14ac:dyDescent="0.15">
      <c r="C107" s="6"/>
    </row>
    <row r="108" spans="3:3" x14ac:dyDescent="0.15">
      <c r="C108" s="6"/>
    </row>
    <row r="109" spans="3:3" x14ac:dyDescent="0.15">
      <c r="C109" s="6"/>
    </row>
    <row r="110" spans="3:3" x14ac:dyDescent="0.15">
      <c r="C110" s="6"/>
    </row>
    <row r="111" spans="3:3" x14ac:dyDescent="0.15">
      <c r="C111" s="6"/>
    </row>
    <row r="112" spans="3:3" x14ac:dyDescent="0.15">
      <c r="C112" s="6"/>
    </row>
    <row r="113" spans="3:3" x14ac:dyDescent="0.15">
      <c r="C113" s="6"/>
    </row>
    <row r="114" spans="3:3" x14ac:dyDescent="0.15">
      <c r="C114" s="6"/>
    </row>
    <row r="115" spans="3:3" x14ac:dyDescent="0.15">
      <c r="C115" s="6"/>
    </row>
    <row r="116" spans="3:3" x14ac:dyDescent="0.15">
      <c r="C116" s="6"/>
    </row>
    <row r="117" spans="3:3" x14ac:dyDescent="0.15">
      <c r="C117" s="6"/>
    </row>
    <row r="118" spans="3:3" x14ac:dyDescent="0.15">
      <c r="C118" s="6"/>
    </row>
    <row r="119" spans="3:3" x14ac:dyDescent="0.15">
      <c r="C119" s="6"/>
    </row>
  </sheetData>
  <sortState ref="A4:F50">
    <sortCondition descending="1" ref="F4:F50"/>
  </sortState>
  <phoneticPr fontId="4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9"/>
  <sheetViews>
    <sheetView zoomScaleNormal="100" workbookViewId="0">
      <pane xSplit="2" ySplit="3" topLeftCell="C4" activePane="bottomRight" state="frozen"/>
      <selection activeCell="F4" sqref="F4"/>
      <selection pane="topRight" activeCell="F4" sqref="F4"/>
      <selection pane="bottomLeft" activeCell="F4" sqref="F4"/>
      <selection pane="bottomRight" activeCell="C4" sqref="C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5" width="9.83203125" style="1" customWidth="1"/>
    <col min="6" max="16384" width="9.33203125" style="1"/>
  </cols>
  <sheetData>
    <row r="1" spans="1:8" x14ac:dyDescent="0.15">
      <c r="A1" s="1" t="s">
        <v>49</v>
      </c>
    </row>
    <row r="2" spans="1:8" x14ac:dyDescent="0.15">
      <c r="A2" s="1" t="s">
        <v>459</v>
      </c>
    </row>
    <row r="3" spans="1:8" x14ac:dyDescent="0.15">
      <c r="C3" s="1" t="s">
        <v>45</v>
      </c>
      <c r="D3" s="1" t="s">
        <v>41</v>
      </c>
      <c r="E3" s="1" t="s">
        <v>43</v>
      </c>
      <c r="F3" s="1" t="s">
        <v>50</v>
      </c>
    </row>
    <row r="4" spans="1:8" x14ac:dyDescent="0.15">
      <c r="A4" s="1">
        <v>13</v>
      </c>
      <c r="B4" s="1" t="s">
        <v>445</v>
      </c>
      <c r="C4" s="6">
        <f>SUMPRODUCT(0.5*(SVir!J280:J302+SVir!$J$1085:$J$1107),RTFPir!J280:J302)</f>
        <v>0.31234870924095226</v>
      </c>
      <c r="D4" s="6">
        <f>SUMPRODUCT(0.5*(SVir!J280:J302+SVir!$J$1085:$J$1107),0.5*(SKir!J280:J302+SKir!$J$1085:$J$1107),(logKir!J280:J302-logKir!$J$1085:$J$1107-logHir!J280:J302+logHir!$J$1085:$J$1107))</f>
        <v>-8.7390283504060595E-3</v>
      </c>
      <c r="E4" s="6">
        <f>SUMPRODUCT(0.5*(SVir!J280:J302+SVir!$J$1085:$J$1107),0.5*(SLir!J280:J302+SLir!$J$1085:$J$1107),logQir!J280:J302-logQir!$J$1085:$J$1107)</f>
        <v>8.7726770797595763E-2</v>
      </c>
      <c r="F4" s="6">
        <f t="shared" ref="F4:F50" si="0">SUM(C4:E4)</f>
        <v>0.39133645168814196</v>
      </c>
      <c r="H4" s="6"/>
    </row>
    <row r="5" spans="1:8" x14ac:dyDescent="0.15">
      <c r="A5" s="1">
        <v>27</v>
      </c>
      <c r="B5" s="1" t="s">
        <v>355</v>
      </c>
      <c r="C5" s="6">
        <f>SUMPRODUCT(0.5*(SVir!J602:J624+SVir!$J$1085:$J$1107),RTFPir!J602:J624)</f>
        <v>0.17149971049603835</v>
      </c>
      <c r="D5" s="6">
        <f>SUMPRODUCT(0.5*(SVir!J602:J624+SVir!$J$1085:$J$1107),0.5*(SKir!J602:J624+SKir!$J$1085:$J$1107),(logKir!J602:J624-logKir!$J$1085:$J$1107-logHir!J602:J624+logHir!$J$1085:$J$1107))</f>
        <v>2.0070083285368762E-2</v>
      </c>
      <c r="E5" s="6">
        <f>SUMPRODUCT(0.5*(SVir!J602:J624+SVir!$J$1085:$J$1107),0.5*(SLir!J602:J624+SLir!$J$1085:$J$1107),logQir!J602:J624-logQir!$J$1085:$J$1107)</f>
        <v>3.1933092846646215E-2</v>
      </c>
      <c r="F5" s="6">
        <f t="shared" si="0"/>
        <v>0.22350288662805334</v>
      </c>
      <c r="H5" s="6"/>
    </row>
    <row r="6" spans="1:8" x14ac:dyDescent="0.15">
      <c r="A6" s="1">
        <v>12</v>
      </c>
      <c r="B6" s="1" t="s">
        <v>447</v>
      </c>
      <c r="C6" s="6">
        <f>SUMPRODUCT(0.5*(SVir!J257:J279+SVir!$J$1085:$J$1107),RTFPir!J257:J279)</f>
        <v>6.465979157765589E-2</v>
      </c>
      <c r="D6" s="6">
        <f>SUMPRODUCT(0.5*(SVir!J257:J279+SVir!$J$1085:$J$1107),0.5*(SKir!J257:J279+SKir!$J$1085:$J$1107),(logKir!J257:J279-logKir!$J$1085:$J$1107-logHir!J257:J279+logHir!$J$1085:$J$1107))</f>
        <v>0.10810404169469745</v>
      </c>
      <c r="E6" s="6">
        <f>SUMPRODUCT(0.5*(SVir!J257:J279+SVir!$J$1085:$J$1107),0.5*(SLir!J257:J279+SLir!$J$1085:$J$1107),logQir!J257:J279-logQir!$J$1085:$J$1107)</f>
        <v>2.1642030240944254E-2</v>
      </c>
      <c r="F6" s="6">
        <f t="shared" si="0"/>
        <v>0.19440586351329758</v>
      </c>
      <c r="H6" s="6"/>
    </row>
    <row r="7" spans="1:8" x14ac:dyDescent="0.15">
      <c r="A7" s="1">
        <v>23</v>
      </c>
      <c r="B7" s="1" t="s">
        <v>446</v>
      </c>
      <c r="C7" s="6">
        <f>SUMPRODUCT(0.5*(SVir!J510:J532+SVir!$J$1085:$J$1107),RTFPir!J510:J532)</f>
        <v>0.11460405094232667</v>
      </c>
      <c r="D7" s="6">
        <f>SUMPRODUCT(0.5*(SVir!J510:J532+SVir!$J$1085:$J$1107),0.5*(SKir!J510:J532+SKir!$J$1085:$J$1107),(logKir!J510:J532-logKir!$J$1085:$J$1107-logHir!J510:J532+logHir!$J$1085:$J$1107))</f>
        <v>5.5843695362505857E-2</v>
      </c>
      <c r="E7" s="6">
        <f>SUMPRODUCT(0.5*(SVir!J510:J532+SVir!$J$1085:$J$1107),0.5*(SLir!J510:J532+SLir!$J$1085:$J$1107),logQir!J510:J532-logQir!$J$1085:$J$1107)</f>
        <v>1.3187461631718442E-2</v>
      </c>
      <c r="F7" s="6">
        <f t="shared" si="0"/>
        <v>0.18363520793655097</v>
      </c>
      <c r="H7" s="6"/>
    </row>
    <row r="8" spans="1:8" x14ac:dyDescent="0.15">
      <c r="A8" s="1">
        <v>25</v>
      </c>
      <c r="B8" s="1" t="s">
        <v>448</v>
      </c>
      <c r="C8" s="6">
        <f>SUMPRODUCT(0.5*(SVir!J556:J578+SVir!$J$1085:$J$1107),RTFPir!J556:J578)</f>
        <v>4.8840184098414112E-2</v>
      </c>
      <c r="D8" s="6">
        <f>SUMPRODUCT(0.5*(SVir!J556:J578+SVir!$J$1085:$J$1107),0.5*(SKir!J556:J578+SKir!$J$1085:$J$1107),(logKir!J556:J578-logKir!$J$1085:$J$1107-logHir!J556:J578+logHir!$J$1085:$J$1107))</f>
        <v>9.7562181194179642E-2</v>
      </c>
      <c r="E8" s="6">
        <f>SUMPRODUCT(0.5*(SVir!J556:J578+SVir!$J$1085:$J$1107),0.5*(SLir!J556:J578+SLir!$J$1085:$J$1107),logQir!J556:J578-logQir!$J$1085:$J$1107)</f>
        <v>7.1869534203925951E-3</v>
      </c>
      <c r="F8" s="6">
        <f t="shared" si="0"/>
        <v>0.15358931871298637</v>
      </c>
      <c r="H8" s="6"/>
    </row>
    <row r="9" spans="1:8" x14ac:dyDescent="0.15">
      <c r="A9" s="1">
        <v>26</v>
      </c>
      <c r="B9" s="1" t="s">
        <v>352</v>
      </c>
      <c r="C9" s="6">
        <f>SUMPRODUCT(0.5*(SVir!J579:J601+SVir!$J$1085:$J$1107),RTFPir!J579:J601)</f>
        <v>0.12335605674053868</v>
      </c>
      <c r="D9" s="6">
        <f>SUMPRODUCT(0.5*(SVir!J579:J601+SVir!$J$1085:$J$1107),0.5*(SKir!J579:J601+SKir!$J$1085:$J$1107),(logKir!J579:J601-logKir!$J$1085:$J$1107-logHir!J579:J601+logHir!$J$1085:$J$1107))</f>
        <v>1.1752241723155066E-3</v>
      </c>
      <c r="E9" s="6">
        <f>SUMPRODUCT(0.5*(SVir!J579:J601+SVir!$J$1085:$J$1107),0.5*(SLir!J579:J601+SLir!$J$1085:$J$1107),logQir!J579:J601-logQir!$J$1085:$J$1107)</f>
        <v>2.8784043008004342E-2</v>
      </c>
      <c r="F9" s="6">
        <f t="shared" si="0"/>
        <v>0.15331532392085853</v>
      </c>
      <c r="H9" s="6"/>
    </row>
    <row r="10" spans="1:8" x14ac:dyDescent="0.15">
      <c r="A10" s="1">
        <v>20</v>
      </c>
      <c r="B10" s="1" t="s">
        <v>127</v>
      </c>
      <c r="C10" s="6">
        <f>SUMPRODUCT(0.5*(SVir!J441:J463+SVir!$J$1085:$J$1107),RTFPir!J441:J463)</f>
        <v>9.941566301420772E-2</v>
      </c>
      <c r="D10" s="6">
        <f>SUMPRODUCT(0.5*(SVir!J441:J463+SVir!$J$1085:$J$1107),0.5*(SKir!J441:J463+SKir!$J$1085:$J$1107),(logKir!J441:J463-logKir!$J$1085:$J$1107-logHir!J441:J463+logHir!$J$1085:$J$1107))</f>
        <v>2.9526791777098542E-2</v>
      </c>
      <c r="E10" s="6">
        <f>SUMPRODUCT(0.5*(SVir!J441:J463+SVir!$J$1085:$J$1107),0.5*(SLir!J441:J463+SLir!$J$1085:$J$1107),logQir!J441:J463-logQir!$J$1085:$J$1107)</f>
        <v>2.1437152241310488E-3</v>
      </c>
      <c r="F10" s="6">
        <f t="shared" si="0"/>
        <v>0.13108617001543729</v>
      </c>
      <c r="H10" s="6"/>
    </row>
    <row r="11" spans="1:8" x14ac:dyDescent="0.15">
      <c r="A11" s="1">
        <v>24</v>
      </c>
      <c r="B11" s="1" t="s">
        <v>295</v>
      </c>
      <c r="C11" s="6">
        <f>SUMPRODUCT(0.5*(SVir!J533:J555+SVir!$J$1085:$J$1107),RTFPir!J533:J555)</f>
        <v>3.1541710511697435E-2</v>
      </c>
      <c r="D11" s="6">
        <f>SUMPRODUCT(0.5*(SVir!J533:J555+SVir!$J$1085:$J$1107),0.5*(SKir!J533:J555+SKir!$J$1085:$J$1107),(logKir!J533:J555-logKir!$J$1085:$J$1107-logHir!J533:J555+logHir!$J$1085:$J$1107))</f>
        <v>0.10612645847492128</v>
      </c>
      <c r="E11" s="6">
        <f>SUMPRODUCT(0.5*(SVir!J533:J555+SVir!$J$1085:$J$1107),0.5*(SLir!J533:J555+SLir!$J$1085:$J$1107),logQir!J533:J555-logQir!$J$1085:$J$1107)</f>
        <v>-1.1881942964730713E-2</v>
      </c>
      <c r="F11" s="6">
        <f t="shared" si="0"/>
        <v>0.12578622602188799</v>
      </c>
      <c r="H11" s="6"/>
    </row>
    <row r="12" spans="1:8" x14ac:dyDescent="0.15">
      <c r="A12" s="1">
        <v>14</v>
      </c>
      <c r="B12" s="1" t="s">
        <v>282</v>
      </c>
      <c r="C12" s="6">
        <f>SUMPRODUCT(0.5*(SVir!J303:J325+SVir!$J$1085:$J$1107),RTFPir!J303:J325)</f>
        <v>1.9898521135495763E-2</v>
      </c>
      <c r="D12" s="6">
        <f>SUMPRODUCT(0.5*(SVir!J303:J325+SVir!$J$1085:$J$1107),0.5*(SKir!J303:J325+SKir!$J$1085:$J$1107),(logKir!J303:J325-logKir!$J$1085:$J$1107-logHir!J303:J325+logHir!$J$1085:$J$1107))</f>
        <v>5.3040894034819194E-2</v>
      </c>
      <c r="E12" s="6">
        <f>SUMPRODUCT(0.5*(SVir!J303:J325+SVir!$J$1085:$J$1107),0.5*(SLir!J303:J325+SLir!$J$1085:$J$1107),logQir!J303:J325-logQir!$J$1085:$J$1107)</f>
        <v>4.5850565928680184E-2</v>
      </c>
      <c r="F12" s="6">
        <f t="shared" si="0"/>
        <v>0.11878998109899515</v>
      </c>
      <c r="H12" s="6"/>
    </row>
    <row r="13" spans="1:8" x14ac:dyDescent="0.15">
      <c r="A13" s="1">
        <v>22</v>
      </c>
      <c r="B13" s="1" t="s">
        <v>449</v>
      </c>
      <c r="C13" s="6">
        <f>SUMPRODUCT(0.5*(SVir!J487:J509+SVir!$J$1085:$J$1107),RTFPir!J487:J509)</f>
        <v>7.4202263150275741E-2</v>
      </c>
      <c r="D13" s="6">
        <f>SUMPRODUCT(0.5*(SVir!J487:J509+SVir!$J$1085:$J$1107),0.5*(SKir!J487:J509+SKir!$J$1085:$J$1107),(logKir!J487:J509-logKir!$J$1085:$J$1107-logHir!J487:J509+logHir!$J$1085:$J$1107))</f>
        <v>4.6753865413619741E-2</v>
      </c>
      <c r="E13" s="6">
        <f>SUMPRODUCT(0.5*(SVir!J487:J509+SVir!$J$1085:$J$1107),0.5*(SLir!J487:J509+SLir!$J$1085:$J$1107),logQir!J487:J509-logQir!$J$1085:$J$1107)</f>
        <v>-6.0395804369830263E-3</v>
      </c>
      <c r="F13" s="6">
        <f t="shared" si="0"/>
        <v>0.11491654812691246</v>
      </c>
      <c r="H13" s="6"/>
    </row>
    <row r="14" spans="1:8" x14ac:dyDescent="0.15">
      <c r="A14" s="1">
        <v>35</v>
      </c>
      <c r="B14" s="1" t="s">
        <v>314</v>
      </c>
      <c r="C14" s="6">
        <f>SUMPRODUCT(0.5*(SVir!J786:J808+SVir!$J$1085:$J$1107),RTFPir!J786:J808)</f>
        <v>6.4141006026097569E-2</v>
      </c>
      <c r="D14" s="6">
        <f>SUMPRODUCT(0.5*(SVir!J786:J808+SVir!$J$1085:$J$1107),0.5*(SKir!J786:J808+SKir!$J$1085:$J$1107),(logKir!J786:J808-logKir!$J$1085:$J$1107-logHir!J786:J808+logHir!$J$1085:$J$1107))</f>
        <v>5.4402969427066489E-2</v>
      </c>
      <c r="E14" s="6">
        <f>SUMPRODUCT(0.5*(SVir!J786:J808+SVir!$J$1085:$J$1107),0.5*(SLir!J786:J808+SLir!$J$1085:$J$1107),logQir!J786:J808-logQir!$J$1085:$J$1107)</f>
        <v>-4.0883342282679713E-3</v>
      </c>
      <c r="F14" s="6">
        <f t="shared" si="0"/>
        <v>0.11445564122489608</v>
      </c>
      <c r="H14" s="6"/>
    </row>
    <row r="15" spans="1:8" x14ac:dyDescent="0.15">
      <c r="A15" s="1">
        <v>34</v>
      </c>
      <c r="B15" s="1" t="s">
        <v>450</v>
      </c>
      <c r="C15" s="6">
        <f>SUMPRODUCT(0.5*(SVir!J763:J785+SVir!$J$1085:$J$1107),RTFPir!J763:J785)</f>
        <v>6.2477594626208957E-2</v>
      </c>
      <c r="D15" s="6">
        <f>SUMPRODUCT(0.5*(SVir!J763:J785+SVir!$J$1085:$J$1107),0.5*(SKir!J763:J785+SKir!$J$1085:$J$1107),(logKir!J763:J785-logKir!$J$1085:$J$1107-logHir!J763:J785+logHir!$J$1085:$J$1107))</f>
        <v>8.5393990589176915E-3</v>
      </c>
      <c r="E15" s="6">
        <f>SUMPRODUCT(0.5*(SVir!J763:J785+SVir!$J$1085:$J$1107),0.5*(SLir!J763:J785+SLir!$J$1085:$J$1107),logQir!J763:J785-logQir!$J$1085:$J$1107)</f>
        <v>2.6931189826636961E-2</v>
      </c>
      <c r="F15" s="6">
        <f t="shared" si="0"/>
        <v>9.7948183511763612E-2</v>
      </c>
      <c r="H15" s="6"/>
    </row>
    <row r="16" spans="1:8" x14ac:dyDescent="0.15">
      <c r="A16" s="1">
        <v>40</v>
      </c>
      <c r="B16" s="1" t="s">
        <v>326</v>
      </c>
      <c r="C16" s="6">
        <f>SUMPRODUCT(0.5*(SVir!J901:J923+SVir!$J$1085:$J$1107),RTFPir!J901:J923)</f>
        <v>8.4737835686844537E-2</v>
      </c>
      <c r="D16" s="6">
        <f>SUMPRODUCT(0.5*(SVir!J901:J923+SVir!$J$1085:$J$1107),0.5*(SKir!J901:J923+SKir!$J$1085:$J$1107),(logKir!J901:J923-logKir!$J$1085:$J$1107-logHir!J901:J923+logHir!$J$1085:$J$1107))</f>
        <v>-8.3070615168509433E-3</v>
      </c>
      <c r="E16" s="6">
        <f>SUMPRODUCT(0.5*(SVir!J901:J923+SVir!$J$1085:$J$1107),0.5*(SLir!J901:J923+SLir!$J$1085:$J$1107),logQir!J901:J923-logQir!$J$1085:$J$1107)</f>
        <v>1.6016744843592622E-2</v>
      </c>
      <c r="F16" s="6">
        <f t="shared" si="0"/>
        <v>9.2447519013586221E-2</v>
      </c>
      <c r="H16" s="6"/>
    </row>
    <row r="17" spans="1:8" x14ac:dyDescent="0.15">
      <c r="A17" s="1">
        <v>7</v>
      </c>
      <c r="B17" s="1" t="s">
        <v>82</v>
      </c>
      <c r="C17" s="6">
        <f>SUMPRODUCT(0.5*(SVir!J142:J164+SVir!$J$1085:$J$1107),RTFPir!J142:J164)</f>
        <v>8.4301049685823845E-2</v>
      </c>
      <c r="D17" s="6">
        <f>SUMPRODUCT(0.5*(SVir!J142:J164+SVir!$J$1085:$J$1107),0.5*(SKir!J142:J164+SKir!$J$1085:$J$1107),(logKir!J142:J164-logKir!$J$1085:$J$1107-logHir!J142:J164+logHir!$J$1085:$J$1107))</f>
        <v>2.7904817096351529E-2</v>
      </c>
      <c r="E17" s="6">
        <f>SUMPRODUCT(0.5*(SVir!J142:J164+SVir!$J$1085:$J$1107),0.5*(SLir!J142:J164+SLir!$J$1085:$J$1107),logQir!J142:J164-logQir!$J$1085:$J$1107)</f>
        <v>-2.4254937925435292E-2</v>
      </c>
      <c r="F17" s="6">
        <f t="shared" si="0"/>
        <v>8.7950928856740079E-2</v>
      </c>
      <c r="H17" s="6"/>
    </row>
    <row r="18" spans="1:8" x14ac:dyDescent="0.15">
      <c r="A18" s="1">
        <v>44</v>
      </c>
      <c r="B18" s="1" t="s">
        <v>430</v>
      </c>
      <c r="C18" s="6">
        <f>SUMPRODUCT(0.5*(SVir!J993:J1015+SVir!$J$1085:$J$1107),RTFPir!J993:J1015)</f>
        <v>3.2915391165628853E-2</v>
      </c>
      <c r="D18" s="6">
        <f>SUMPRODUCT(0.5*(SVir!J993:J1015+SVir!$J$1085:$J$1107),0.5*(SKir!J993:J1015+SKir!$J$1085:$J$1107),(logKir!J993:J1015-logKir!$J$1085:$J$1107-logHir!J993:J1015+logHir!$J$1085:$J$1107))</f>
        <v>6.1492315458313657E-2</v>
      </c>
      <c r="E18" s="6">
        <f>SUMPRODUCT(0.5*(SVir!J993:J1015+SVir!$J$1085:$J$1107),0.5*(SLir!J993:J1015+SLir!$J$1085:$J$1107),logQir!J993:J1015-logQir!$J$1085:$J$1107)</f>
        <v>-9.8531995549261502E-3</v>
      </c>
      <c r="F18" s="6">
        <f t="shared" si="0"/>
        <v>8.4554507069016363E-2</v>
      </c>
      <c r="H18" s="6"/>
    </row>
    <row r="19" spans="1:8" x14ac:dyDescent="0.15">
      <c r="A19" s="1">
        <v>28</v>
      </c>
      <c r="B19" s="1" t="s">
        <v>151</v>
      </c>
      <c r="C19" s="6">
        <f>SUMPRODUCT(0.5*(SVir!J625:J647+SVir!$J$1085:$J$1107),RTFPir!J625:J647)</f>
        <v>-1.8905674294792708E-3</v>
      </c>
      <c r="D19" s="6">
        <f>SUMPRODUCT(0.5*(SVir!J625:J647+SVir!$J$1085:$J$1107),0.5*(SKir!J625:J647+SKir!$J$1085:$J$1107),(logKir!J625:J647-logKir!$J$1085:$J$1107-logHir!J625:J647+logHir!$J$1085:$J$1107))</f>
        <v>5.6565004569317179E-2</v>
      </c>
      <c r="E19" s="6">
        <f>SUMPRODUCT(0.5*(SVir!J625:J647+SVir!$J$1085:$J$1107),0.5*(SLir!J625:J647+SLir!$J$1085:$J$1107),logQir!J625:J647-logQir!$J$1085:$J$1107)</f>
        <v>2.6335128542249901E-2</v>
      </c>
      <c r="F19" s="6">
        <f t="shared" si="0"/>
        <v>8.1009565682087809E-2</v>
      </c>
      <c r="H19" s="6"/>
    </row>
    <row r="20" spans="1:8" x14ac:dyDescent="0.15">
      <c r="A20" s="1">
        <v>1</v>
      </c>
      <c r="B20" s="1" t="s">
        <v>1</v>
      </c>
      <c r="C20" s="6">
        <f>SUMPRODUCT(0.5*(SVir!J4:J26+SVir!$J$1085:$J$1107),RTFPir!J4:J26)</f>
        <v>4.6619633928857221E-2</v>
      </c>
      <c r="D20" s="6">
        <f>SUMPRODUCT(0.5*(SVir!J4:J26+SVir!$J$1085:$J$1107),0.5*(SKir!J4:J26+SKir!$J$1085:$J$1107),(logKir!J4:J26-logKir!$J$1085:$J$1107-logHir!J4:J26+logHir!$J$1085:$J$1107))</f>
        <v>4.4983696247364036E-2</v>
      </c>
      <c r="E20" s="6">
        <f>SUMPRODUCT(0.5*(SVir!J4:J26+SVir!$J$1085:$J$1107),0.5*(SLir!J4:J26+SLir!$J$1085:$J$1107),logQir!J4:J26-logQir!$J$1085:$J$1107)</f>
        <v>-1.3212840928831852E-2</v>
      </c>
      <c r="F20" s="6">
        <f t="shared" si="0"/>
        <v>7.8390489247389408E-2</v>
      </c>
      <c r="H20" s="6"/>
    </row>
    <row r="21" spans="1:8" x14ac:dyDescent="0.15">
      <c r="A21" s="1">
        <v>36</v>
      </c>
      <c r="B21" s="1" t="s">
        <v>317</v>
      </c>
      <c r="C21" s="6">
        <f>SUMPRODUCT(0.5*(SVir!J809:J831+SVir!$J$1085:$J$1107),RTFPir!J809:J831)</f>
        <v>2.8063118062124543E-2</v>
      </c>
      <c r="D21" s="6">
        <f>SUMPRODUCT(0.5*(SVir!J809:J831+SVir!$J$1085:$J$1107),0.5*(SKir!J809:J831+SKir!$J$1085:$J$1107),(logKir!J809:J831-logKir!$J$1085:$J$1107-logHir!J809:J831+logHir!$J$1085:$J$1107))</f>
        <v>4.3700753436017883E-2</v>
      </c>
      <c r="E21" s="6">
        <f>SUMPRODUCT(0.5*(SVir!J809:J831+SVir!$J$1085:$J$1107),0.5*(SLir!J809:J831+SLir!$J$1085:$J$1107),logQir!J809:J831-logQir!$J$1085:$J$1107)</f>
        <v>5.588102471013965E-3</v>
      </c>
      <c r="F21" s="6">
        <f t="shared" si="0"/>
        <v>7.7351973969156385E-2</v>
      </c>
      <c r="H21" s="6"/>
    </row>
    <row r="22" spans="1:8" x14ac:dyDescent="0.15">
      <c r="A22" s="1">
        <v>9</v>
      </c>
      <c r="B22" s="1" t="s">
        <v>451</v>
      </c>
      <c r="C22" s="6">
        <f>SUMPRODUCT(0.5*(SVir!J188:J210+SVir!$J$1085:$J$1107),RTFPir!J188:J210)</f>
        <v>6.6324267416078442E-2</v>
      </c>
      <c r="D22" s="6">
        <f>SUMPRODUCT(0.5*(SVir!J188:J210+SVir!$J$1085:$J$1107),0.5*(SKir!J188:J210+SKir!$J$1085:$J$1107),(logKir!J188:J210-logKir!$J$1085:$J$1107-logHir!J188:J210+logHir!$J$1085:$J$1107))</f>
        <v>1.2751965484236773E-2</v>
      </c>
      <c r="E22" s="6">
        <f>SUMPRODUCT(0.5*(SVir!J188:J210+SVir!$J$1085:$J$1107),0.5*(SLir!J188:J210+SLir!$J$1085:$J$1107),logQir!J188:J210-logQir!$J$1085:$J$1107)</f>
        <v>-5.895639784342703E-3</v>
      </c>
      <c r="F22" s="6">
        <f t="shared" si="0"/>
        <v>7.3180593115972498E-2</v>
      </c>
      <c r="H22" s="6"/>
    </row>
    <row r="23" spans="1:8" x14ac:dyDescent="0.15">
      <c r="A23" s="1">
        <v>30</v>
      </c>
      <c r="B23" s="1" t="s">
        <v>452</v>
      </c>
      <c r="C23" s="6">
        <f>SUMPRODUCT(0.5*(SVir!J671:J693+SVir!$J$1085:$J$1107),RTFPir!J671:J693)</f>
        <v>5.6177191162190727E-2</v>
      </c>
      <c r="D23" s="6">
        <f>SUMPRODUCT(0.5*(SVir!J671:J693+SVir!$J$1085:$J$1107),0.5*(SKir!J671:J693+SKir!$J$1085:$J$1107),(logKir!J671:J693-logKir!$J$1085:$J$1107-logHir!J671:J693+logHir!$J$1085:$J$1107))</f>
        <v>2.322800014500119E-2</v>
      </c>
      <c r="E23" s="6">
        <f>SUMPRODUCT(0.5*(SVir!J671:J693+SVir!$J$1085:$J$1107),0.5*(SLir!J671:J693+SLir!$J$1085:$J$1107),logQir!J671:J693-logQir!$J$1085:$J$1107)</f>
        <v>-6.3105531461139525E-3</v>
      </c>
      <c r="F23" s="6">
        <f t="shared" si="0"/>
        <v>7.3094638161077974E-2</v>
      </c>
      <c r="H23" s="6"/>
    </row>
    <row r="24" spans="1:8" x14ac:dyDescent="0.15">
      <c r="A24" s="1">
        <v>11</v>
      </c>
      <c r="B24" s="1" t="s">
        <v>281</v>
      </c>
      <c r="C24" s="6">
        <f>SUMPRODUCT(0.5*(SVir!J234:J256+SVir!$J$1085:$J$1107),RTFPir!J234:J256)</f>
        <v>5.4263409333520307E-2</v>
      </c>
      <c r="D24" s="6">
        <f>SUMPRODUCT(0.5*(SVir!J234:J256+SVir!$J$1085:$J$1107),0.5*(SKir!J234:J256+SKir!$J$1085:$J$1107),(logKir!J234:J256-logKir!$J$1085:$J$1107-logHir!J234:J256+logHir!$J$1085:$J$1107))</f>
        <v>-1.4154507835517523E-2</v>
      </c>
      <c r="E24" s="6">
        <f>SUMPRODUCT(0.5*(SVir!J234:J256+SVir!$J$1085:$J$1107),0.5*(SLir!J234:J256+SLir!$J$1085:$J$1107),logQir!J234:J256-logQir!$J$1085:$J$1107)</f>
        <v>1.5643284696291261E-2</v>
      </c>
      <c r="F24" s="6">
        <f t="shared" si="0"/>
        <v>5.5752186194294041E-2</v>
      </c>
      <c r="H24" s="6"/>
    </row>
    <row r="25" spans="1:8" x14ac:dyDescent="0.15">
      <c r="A25" s="1">
        <v>10</v>
      </c>
      <c r="B25" s="1" t="s">
        <v>96</v>
      </c>
      <c r="C25" s="6">
        <f>SUMPRODUCT(0.5*(SVir!J211:J233+SVir!$J$1085:$J$1107),RTFPir!J211:J233)</f>
        <v>2.0063729519581876E-2</v>
      </c>
      <c r="D25" s="6">
        <f>SUMPRODUCT(0.5*(SVir!J211:J233+SVir!$J$1085:$J$1107),0.5*(SKir!J211:J233+SKir!$J$1085:$J$1107),(logKir!J211:J233-logKir!$J$1085:$J$1107-logHir!J211:J233+logHir!$J$1085:$J$1107))</f>
        <v>3.0950189211157032E-2</v>
      </c>
      <c r="E25" s="6">
        <f>SUMPRODUCT(0.5*(SVir!J211:J233+SVir!$J$1085:$J$1107),0.5*(SLir!J211:J233+SLir!$J$1085:$J$1107),logQir!J211:J233-logQir!$J$1085:$J$1107)</f>
        <v>-4.7975321989488853E-3</v>
      </c>
      <c r="F25" s="6">
        <f t="shared" si="0"/>
        <v>4.621638653179002E-2</v>
      </c>
      <c r="H25" s="6"/>
    </row>
    <row r="26" spans="1:8" x14ac:dyDescent="0.15">
      <c r="A26" s="1">
        <v>5</v>
      </c>
      <c r="B26" s="1" t="s">
        <v>454</v>
      </c>
      <c r="C26" s="6">
        <f>SUMPRODUCT(0.5*(SVir!J96:J118+SVir!$J$1085:$J$1107),RTFPir!J96:J118)</f>
        <v>3.9040671865173904E-2</v>
      </c>
      <c r="D26" s="6">
        <f>SUMPRODUCT(0.5*(SVir!J96:J118+SVir!$J$1085:$J$1107),0.5*(SKir!J96:J118+SKir!$J$1085:$J$1107),(logKir!J96:J118-logKir!$J$1085:$J$1107-logHir!J96:J118+logHir!$J$1085:$J$1107))</f>
        <v>3.2349424101809285E-2</v>
      </c>
      <c r="E26" s="6">
        <f>SUMPRODUCT(0.5*(SVir!J96:J118+SVir!$J$1085:$J$1107),0.5*(SLir!J96:J118+SLir!$J$1085:$J$1107),logQir!J96:J118-logQir!$J$1085:$J$1107)</f>
        <v>-2.7933598134699596E-2</v>
      </c>
      <c r="F26" s="6">
        <f t="shared" si="0"/>
        <v>4.3456497832283593E-2</v>
      </c>
      <c r="H26" s="6"/>
    </row>
    <row r="27" spans="1:8" x14ac:dyDescent="0.15">
      <c r="A27" s="1">
        <v>46</v>
      </c>
      <c r="B27" s="1" t="s">
        <v>338</v>
      </c>
      <c r="C27" s="6">
        <f>SUMPRODUCT(0.5*(SVir!J1039:J1061+SVir!$J$1085:$J$1107),RTFPir!J1039:J1061)</f>
        <v>8.1820239354375907E-2</v>
      </c>
      <c r="D27" s="6">
        <f>SUMPRODUCT(0.5*(SVir!J1039:J1061+SVir!$J$1085:$J$1107),0.5*(SKir!J1039:J1061+SKir!$J$1085:$J$1107),(logKir!J1039:J1061-logKir!$J$1085:$J$1107-logHir!J1039:J1061+logHir!$J$1085:$J$1107))</f>
        <v>-3.8687988350172786E-2</v>
      </c>
      <c r="E27" s="6">
        <f>SUMPRODUCT(0.5*(SVir!J1039:J1061+SVir!$J$1085:$J$1107),0.5*(SLir!J1039:J1061+SLir!$J$1085:$J$1107),logQir!J1039:J1061-logQir!$J$1085:$J$1107)</f>
        <v>-1.5081652102349683E-2</v>
      </c>
      <c r="F27" s="6">
        <f t="shared" si="0"/>
        <v>2.8050598901853435E-2</v>
      </c>
      <c r="H27" s="6"/>
    </row>
    <row r="28" spans="1:8" x14ac:dyDescent="0.15">
      <c r="A28" s="1">
        <v>21</v>
      </c>
      <c r="B28" s="1" t="s">
        <v>132</v>
      </c>
      <c r="C28" s="6">
        <f>SUMPRODUCT(0.5*(SVir!J464:J486+SVir!$J$1085:$J$1107),RTFPir!J464:J486)</f>
        <v>2.5973785351600234E-2</v>
      </c>
      <c r="D28" s="6">
        <f>SUMPRODUCT(0.5*(SVir!J464:J486+SVir!$J$1085:$J$1107),0.5*(SKir!J464:J486+SKir!$J$1085:$J$1107),(logKir!J464:J486-logKir!$J$1085:$J$1107-logHir!J464:J486+logHir!$J$1085:$J$1107))</f>
        <v>1.4866675244357671E-2</v>
      </c>
      <c r="E28" s="6">
        <f>SUMPRODUCT(0.5*(SVir!J464:J486+SVir!$J$1085:$J$1107),0.5*(SLir!J464:J486+SLir!$J$1085:$J$1107),logQir!J464:J486-logQir!$J$1085:$J$1107)</f>
        <v>-1.3694877413346049E-2</v>
      </c>
      <c r="F28" s="6">
        <f t="shared" si="0"/>
        <v>2.7145583182611854E-2</v>
      </c>
      <c r="H28" s="6"/>
    </row>
    <row r="29" spans="1:8" x14ac:dyDescent="0.15">
      <c r="A29" s="1">
        <v>18</v>
      </c>
      <c r="B29" s="1" t="s">
        <v>287</v>
      </c>
      <c r="C29" s="6">
        <f>SUMPRODUCT(0.5*(SVir!J395:J417+SVir!$J$1085:$J$1107),RTFPir!J395:J417)</f>
        <v>-2.3167520411474681E-2</v>
      </c>
      <c r="D29" s="6">
        <f>SUMPRODUCT(0.5*(SVir!J395:J417+SVir!$J$1085:$J$1107),0.5*(SKir!J395:J417+SKir!$J$1085:$J$1107),(logKir!J395:J417-logKir!$J$1085:$J$1107-logHir!J395:J417+logHir!$J$1085:$J$1107))</f>
        <v>5.8657450610067101E-2</v>
      </c>
      <c r="E29" s="6">
        <f>SUMPRODUCT(0.5*(SVir!J395:J417+SVir!$J$1085:$J$1107),0.5*(SLir!J395:J417+SLir!$J$1085:$J$1107),logQir!J395:J417-logQir!$J$1085:$J$1107)</f>
        <v>-9.8941157384152476E-3</v>
      </c>
      <c r="F29" s="6">
        <f t="shared" si="0"/>
        <v>2.5595814460177176E-2</v>
      </c>
      <c r="H29" s="6"/>
    </row>
    <row r="30" spans="1:8" x14ac:dyDescent="0.15">
      <c r="A30" s="1">
        <v>8</v>
      </c>
      <c r="B30" s="1" t="s">
        <v>88</v>
      </c>
      <c r="C30" s="6">
        <f>SUMPRODUCT(0.5*(SVir!J165:J187+SVir!$J$1085:$J$1107),RTFPir!J165:J187)</f>
        <v>-4.7751702653957361E-2</v>
      </c>
      <c r="D30" s="6">
        <f>SUMPRODUCT(0.5*(SVir!J165:J187+SVir!$J$1085:$J$1107),0.5*(SKir!J165:J187+SKir!$J$1085:$J$1107),(logKir!J165:J187-logKir!$J$1085:$J$1107-logHir!J165:J187+logHir!$J$1085:$J$1107))</f>
        <v>7.7129530035914162E-2</v>
      </c>
      <c r="E30" s="6">
        <f>SUMPRODUCT(0.5*(SVir!J165:J187+SVir!$J$1085:$J$1107),0.5*(SLir!J165:J187+SLir!$J$1085:$J$1107),logQir!J165:J187-logQir!$J$1085:$J$1107)</f>
        <v>-4.7168066742666491E-3</v>
      </c>
      <c r="F30" s="6">
        <f t="shared" si="0"/>
        <v>2.4661020707690152E-2</v>
      </c>
      <c r="H30" s="6"/>
    </row>
    <row r="31" spans="1:8" x14ac:dyDescent="0.15">
      <c r="A31" s="1">
        <v>16</v>
      </c>
      <c r="B31" s="1" t="s">
        <v>114</v>
      </c>
      <c r="C31" s="6">
        <f>SUMPRODUCT(0.5*(SVir!J349:J371+SVir!$J$1085:$J$1107),RTFPir!J349:J371)</f>
        <v>-5.3125178647585924E-2</v>
      </c>
      <c r="D31" s="6">
        <f>SUMPRODUCT(0.5*(SVir!J349:J371+SVir!$J$1085:$J$1107),0.5*(SKir!J349:J371+SKir!$J$1085:$J$1107),(logKir!J349:J371-logKir!$J$1085:$J$1107-logHir!J349:J371+logHir!$J$1085:$J$1107))</f>
        <v>7.3312973143597138E-2</v>
      </c>
      <c r="E31" s="6">
        <f>SUMPRODUCT(0.5*(SVir!J349:J371+SVir!$J$1085:$J$1107),0.5*(SLir!J349:J371+SLir!$J$1085:$J$1107),logQir!J349:J371-logQir!$J$1085:$J$1107)</f>
        <v>1.4635768355824108E-3</v>
      </c>
      <c r="F31" s="6">
        <f t="shared" si="0"/>
        <v>2.1651371331593623E-2</v>
      </c>
      <c r="H31" s="6"/>
    </row>
    <row r="32" spans="1:8" x14ac:dyDescent="0.15">
      <c r="A32" s="1">
        <v>2</v>
      </c>
      <c r="B32" s="1" t="s">
        <v>54</v>
      </c>
      <c r="C32" s="6">
        <f>SUMPRODUCT(0.5*(SVir!J27:J49+SVir!$J$1085:$J$1107),RTFPir!J27:J49)</f>
        <v>-2.8853840775583863E-2</v>
      </c>
      <c r="D32" s="6">
        <f>SUMPRODUCT(0.5*(SVir!J27:J49+SVir!$J$1085:$J$1107),0.5*(SKir!J27:J49+SKir!$J$1085:$J$1107),(logKir!J27:J49-logKir!$J$1085:$J$1107-logHir!J27:J49+logHir!$J$1085:$J$1107))</f>
        <v>7.4908531882865365E-2</v>
      </c>
      <c r="E32" s="6">
        <f>SUMPRODUCT(0.5*(SVir!J27:J49+SVir!$J$1085:$J$1107),0.5*(SLir!J27:J49+SLir!$J$1085:$J$1107),logQir!J27:J49-logQir!$J$1085:$J$1107)</f>
        <v>-3.7650102170987729E-2</v>
      </c>
      <c r="F32" s="6">
        <f t="shared" si="0"/>
        <v>8.4045889362937692E-3</v>
      </c>
      <c r="H32" s="6"/>
    </row>
    <row r="33" spans="1:8" x14ac:dyDescent="0.15">
      <c r="A33" s="1">
        <v>17</v>
      </c>
      <c r="B33" s="1" t="s">
        <v>285</v>
      </c>
      <c r="C33" s="6">
        <f>SUMPRODUCT(0.5*(SVir!J372:J394+SVir!$J$1085:$J$1107),RTFPir!J372:J394)</f>
        <v>-4.6355755603156371E-2</v>
      </c>
      <c r="D33" s="6">
        <f>SUMPRODUCT(0.5*(SVir!J372:J394+SVir!$J$1085:$J$1107),0.5*(SKir!J372:J394+SKir!$J$1085:$J$1107),(logKir!J372:J394-logKir!$J$1085:$J$1107-logHir!J372:J394+logHir!$J$1085:$J$1107))</f>
        <v>5.2640740255019386E-2</v>
      </c>
      <c r="E33" s="6">
        <f>SUMPRODUCT(0.5*(SVir!J372:J394+SVir!$J$1085:$J$1107),0.5*(SLir!J372:J394+SLir!$J$1085:$J$1107),logQir!J372:J394-logQir!$J$1085:$J$1107)</f>
        <v>4.3548382586518903E-4</v>
      </c>
      <c r="F33" s="6">
        <f t="shared" si="0"/>
        <v>6.7204684777282045E-3</v>
      </c>
      <c r="H33" s="6"/>
    </row>
    <row r="34" spans="1:8" x14ac:dyDescent="0.15">
      <c r="A34" s="1">
        <v>4</v>
      </c>
      <c r="B34" s="1" t="s">
        <v>456</v>
      </c>
      <c r="C34" s="6">
        <f>SUMPRODUCT(0.5*(SVir!J73:J95+SVir!$J$1085:$J$1107),RTFPir!J73:J95)</f>
        <v>-3.5377150554943546E-2</v>
      </c>
      <c r="D34" s="6">
        <f>SUMPRODUCT(0.5*(SVir!J73:J95+SVir!$J$1085:$J$1107),0.5*(SKir!J73:J95+SKir!$J$1085:$J$1107),(logKir!J73:J95-logKir!$J$1085:$J$1107-logHir!J73:J95+logHir!$J$1085:$J$1107))</f>
        <v>4.3724835188507005E-2</v>
      </c>
      <c r="E34" s="6">
        <f>SUMPRODUCT(0.5*(SVir!J73:J95+SVir!$J$1085:$J$1107),0.5*(SLir!J73:J95+SLir!$J$1085:$J$1107),logQir!J73:J95-logQir!$J$1085:$J$1107)</f>
        <v>-4.325466632167047E-3</v>
      </c>
      <c r="F34" s="6">
        <f t="shared" si="0"/>
        <v>4.0222180013964126E-3</v>
      </c>
      <c r="H34" s="6"/>
    </row>
    <row r="35" spans="1:8" x14ac:dyDescent="0.15">
      <c r="A35" s="1">
        <v>37</v>
      </c>
      <c r="B35" s="1" t="s">
        <v>455</v>
      </c>
      <c r="C35" s="6">
        <f>SUMPRODUCT(0.5*(SVir!J832:J854+SVir!$J$1085:$J$1107),RTFPir!J832:J854)</f>
        <v>-1.4316583519221254E-2</v>
      </c>
      <c r="D35" s="6">
        <f>SUMPRODUCT(0.5*(SVir!J832:J854+SVir!$J$1085:$J$1107),0.5*(SKir!J832:J854+SKir!$J$1085:$J$1107),(logKir!J832:J854-logKir!$J$1085:$J$1107-logHir!J832:J854+logHir!$J$1085:$J$1107))</f>
        <v>-1.5799585856017005E-2</v>
      </c>
      <c r="E35" s="6">
        <f>SUMPRODUCT(0.5*(SVir!J832:J854+SVir!$J$1085:$J$1107),0.5*(SLir!J832:J854+SLir!$J$1085:$J$1107),logQir!J832:J854-logQir!$J$1085:$J$1107)</f>
        <v>1.2728934743989E-2</v>
      </c>
      <c r="F35" s="6">
        <f t="shared" si="0"/>
        <v>-1.7387234631249259E-2</v>
      </c>
      <c r="H35" s="6"/>
    </row>
    <row r="36" spans="1:8" x14ac:dyDescent="0.15">
      <c r="A36" s="1">
        <v>29</v>
      </c>
      <c r="B36" s="1" t="s">
        <v>453</v>
      </c>
      <c r="C36" s="6">
        <f>SUMPRODUCT(0.5*(SVir!J648:J670+SVir!$J$1085:$J$1107),RTFPir!J648:J670)</f>
        <v>-4.7892973697322587E-2</v>
      </c>
      <c r="D36" s="6">
        <f>SUMPRODUCT(0.5*(SVir!J648:J670+SVir!$J$1085:$J$1107),0.5*(SKir!J648:J670+SKir!$J$1085:$J$1107),(logKir!J648:J670-logKir!$J$1085:$J$1107-logHir!J648:J670+logHir!$J$1085:$J$1107))</f>
        <v>-6.1263110441333365E-3</v>
      </c>
      <c r="E36" s="6">
        <f>SUMPRODUCT(0.5*(SVir!J648:J670+SVir!$J$1085:$J$1107),0.5*(SLir!J648:J670+SLir!$J$1085:$J$1107),logQir!J648:J670-logQir!$J$1085:$J$1107)</f>
        <v>3.5835779617171909E-2</v>
      </c>
      <c r="F36" s="6">
        <f t="shared" si="0"/>
        <v>-1.8183505124284016E-2</v>
      </c>
      <c r="H36" s="6"/>
    </row>
    <row r="37" spans="1:8" x14ac:dyDescent="0.15">
      <c r="A37" s="1">
        <v>3</v>
      </c>
      <c r="B37" s="1" t="s">
        <v>57</v>
      </c>
      <c r="C37" s="6">
        <f>SUMPRODUCT(0.5*(SVir!J50:J72+SVir!$J$1085:$J$1107),RTFPir!J50:J72)</f>
        <v>5.4004330815116148E-3</v>
      </c>
      <c r="D37" s="6">
        <f>SUMPRODUCT(0.5*(SVir!J50:J72+SVir!$J$1085:$J$1107),0.5*(SKir!J50:J72+SKir!$J$1085:$J$1107),(logKir!J50:J72-logKir!$J$1085:$J$1107-logHir!J50:J72+logHir!$J$1085:$J$1107))</f>
        <v>-6.1762565901221514E-3</v>
      </c>
      <c r="E37" s="6">
        <f>SUMPRODUCT(0.5*(SVir!J50:J72+SVir!$J$1085:$J$1107),0.5*(SLir!J50:J72+SLir!$J$1085:$J$1107),logQir!J50:J72-logQir!$J$1085:$J$1107)</f>
        <v>-2.8807924756323534E-2</v>
      </c>
      <c r="F37" s="6">
        <f t="shared" si="0"/>
        <v>-2.9583748264934071E-2</v>
      </c>
      <c r="H37" s="6"/>
    </row>
    <row r="38" spans="1:8" x14ac:dyDescent="0.15">
      <c r="A38" s="1">
        <v>15</v>
      </c>
      <c r="B38" s="1" t="s">
        <v>111</v>
      </c>
      <c r="C38" s="6">
        <f>SUMPRODUCT(0.5*(SVir!J326:J348+SVir!$J$1085:$J$1107),RTFPir!J326:J348)</f>
        <v>-4.5219782015966908E-2</v>
      </c>
      <c r="D38" s="6">
        <f>SUMPRODUCT(0.5*(SVir!J326:J348+SVir!$J$1085:$J$1107),0.5*(SKir!J326:J348+SKir!$J$1085:$J$1107),(logKir!J326:J348-logKir!$J$1085:$J$1107-logHir!J326:J348+logHir!$J$1085:$J$1107))</f>
        <v>3.8348677789342124E-2</v>
      </c>
      <c r="E38" s="6">
        <f>SUMPRODUCT(0.5*(SVir!J326:J348+SVir!$J$1085:$J$1107),0.5*(SLir!J326:J348+SLir!$J$1085:$J$1107),logQir!J326:J348-logQir!$J$1085:$J$1107)</f>
        <v>-2.4250371712794518E-2</v>
      </c>
      <c r="F38" s="6">
        <f t="shared" si="0"/>
        <v>-3.1121475939419302E-2</v>
      </c>
      <c r="H38" s="6"/>
    </row>
    <row r="39" spans="1:8" x14ac:dyDescent="0.15">
      <c r="A39" s="1">
        <v>19</v>
      </c>
      <c r="B39" s="1" t="s">
        <v>124</v>
      </c>
      <c r="C39" s="6">
        <f>SUMPRODUCT(0.5*(SVir!J418:J440+SVir!$J$1085:$J$1107),RTFPir!J418:J440)</f>
        <v>-4.7052267368028172E-2</v>
      </c>
      <c r="D39" s="6">
        <f>SUMPRODUCT(0.5*(SVir!J418:J440+SVir!$J$1085:$J$1107),0.5*(SKir!J418:J440+SKir!$J$1085:$J$1107),(logKir!J418:J440-logKir!$J$1085:$J$1107-logHir!J418:J440+logHir!$J$1085:$J$1107))</f>
        <v>-2.390521810302141E-3</v>
      </c>
      <c r="E39" s="6">
        <f>SUMPRODUCT(0.5*(SVir!J418:J440+SVir!$J$1085:$J$1107),0.5*(SLir!J418:J440+SLir!$J$1085:$J$1107),logQir!J418:J440-logQir!$J$1085:$J$1107)</f>
        <v>1.1644042137532954E-2</v>
      </c>
      <c r="F39" s="6">
        <f t="shared" si="0"/>
        <v>-3.7798747040797359E-2</v>
      </c>
      <c r="H39" s="6"/>
    </row>
    <row r="40" spans="1:8" x14ac:dyDescent="0.15">
      <c r="A40" s="1">
        <v>33</v>
      </c>
      <c r="B40" s="1" t="s">
        <v>397</v>
      </c>
      <c r="C40" s="6">
        <f>SUMPRODUCT(0.5*(SVir!J740:J762+SVir!$J$1085:$J$1107),RTFPir!J740:J762)</f>
        <v>-4.6440118963081346E-2</v>
      </c>
      <c r="D40" s="6">
        <f>SUMPRODUCT(0.5*(SVir!J740:J762+SVir!$J$1085:$J$1107),0.5*(SKir!J740:J762+SKir!$J$1085:$J$1107),(logKir!J740:J762-logKir!$J$1085:$J$1107-logHir!J740:J762+logHir!$J$1085:$J$1107))</f>
        <v>-4.2156985102174919E-3</v>
      </c>
      <c r="E40" s="6">
        <f>SUMPRODUCT(0.5*(SVir!J740:J762+SVir!$J$1085:$J$1107),0.5*(SLir!J740:J762+SLir!$J$1085:$J$1107),logQir!J740:J762-logQir!$J$1085:$J$1107)</f>
        <v>3.301465837086228E-3</v>
      </c>
      <c r="F40" s="6">
        <f t="shared" si="0"/>
        <v>-4.7354351636212606E-2</v>
      </c>
      <c r="H40" s="6"/>
    </row>
    <row r="41" spans="1:8" x14ac:dyDescent="0.15">
      <c r="A41" s="1">
        <v>41</v>
      </c>
      <c r="B41" s="1" t="s">
        <v>457</v>
      </c>
      <c r="C41" s="6">
        <f>SUMPRODUCT(0.5*(SVir!J924:J946+SVir!$J$1085:$J$1107),RTFPir!J924:J946)</f>
        <v>-8.1988377704586557E-2</v>
      </c>
      <c r="D41" s="6">
        <f>SUMPRODUCT(0.5*(SVir!J924:J946+SVir!$J$1085:$J$1107),0.5*(SKir!J924:J946+SKir!$J$1085:$J$1107),(logKir!J924:J946-logKir!$J$1085:$J$1107-logHir!J924:J946+logHir!$J$1085:$J$1107))</f>
        <v>3.3766548861982743E-2</v>
      </c>
      <c r="E41" s="6">
        <f>SUMPRODUCT(0.5*(SVir!J924:J946+SVir!$J$1085:$J$1107),0.5*(SLir!J924:J946+SLir!$J$1085:$J$1107),logQir!J924:J946-logQir!$J$1085:$J$1107)</f>
        <v>-1.2249273345277083E-2</v>
      </c>
      <c r="F41" s="6">
        <f t="shared" si="0"/>
        <v>-6.0471102187880897E-2</v>
      </c>
      <c r="H41" s="6"/>
    </row>
    <row r="42" spans="1:8" x14ac:dyDescent="0.15">
      <c r="A42" s="1">
        <v>6</v>
      </c>
      <c r="B42" s="1" t="s">
        <v>77</v>
      </c>
      <c r="C42" s="6">
        <f>SUMPRODUCT(0.5*(SVir!J119:J141+SVir!$J$1085:$J$1107),RTFPir!J119:J141)</f>
        <v>-4.3970926815457709E-2</v>
      </c>
      <c r="D42" s="6">
        <f>SUMPRODUCT(0.5*(SVir!J119:J141+SVir!$J$1085:$J$1107),0.5*(SKir!J119:J141+SKir!$J$1085:$J$1107),(logKir!J119:J141-logKir!$J$1085:$J$1107-logHir!J119:J141+logHir!$J$1085:$J$1107))</f>
        <v>-3.6190628268226426E-3</v>
      </c>
      <c r="E42" s="6">
        <f>SUMPRODUCT(0.5*(SVir!J119:J141+SVir!$J$1085:$J$1107),0.5*(SLir!J119:J141+SLir!$J$1085:$J$1107),logQir!J119:J141-logQir!$J$1085:$J$1107)</f>
        <v>-2.1488668616657651E-2</v>
      </c>
      <c r="F42" s="6">
        <f t="shared" si="0"/>
        <v>-6.9078658258937997E-2</v>
      </c>
      <c r="H42" s="6"/>
    </row>
    <row r="43" spans="1:8" x14ac:dyDescent="0.15">
      <c r="A43" s="1">
        <v>43</v>
      </c>
      <c r="B43" s="1" t="s">
        <v>332</v>
      </c>
      <c r="C43" s="6">
        <f>SUMPRODUCT(0.5*(SVir!J970:J992+SVir!$J$1085:$J$1107),RTFPir!J970:J992)</f>
        <v>-3.5924456297329425E-2</v>
      </c>
      <c r="D43" s="6">
        <f>SUMPRODUCT(0.5*(SVir!J970:J992+SVir!$J$1085:$J$1107),0.5*(SKir!J970:J992+SKir!$J$1085:$J$1107),(logKir!J970:J992-logKir!$J$1085:$J$1107-logHir!J970:J992+logHir!$J$1085:$J$1107))</f>
        <v>-3.2910147797428985E-2</v>
      </c>
      <c r="E43" s="6">
        <f>SUMPRODUCT(0.5*(SVir!J970:J992+SVir!$J$1085:$J$1107),0.5*(SLir!J970:J992+SLir!$J$1085:$J$1107),logQir!J970:J992-logQir!$J$1085:$J$1107)</f>
        <v>-1.0494144928034245E-2</v>
      </c>
      <c r="F43" s="6">
        <f t="shared" si="0"/>
        <v>-7.9328749022792661E-2</v>
      </c>
      <c r="H43" s="6"/>
    </row>
    <row r="44" spans="1:8" x14ac:dyDescent="0.15">
      <c r="A44" s="1">
        <v>31</v>
      </c>
      <c r="B44" s="1" t="s">
        <v>306</v>
      </c>
      <c r="C44" s="6">
        <f>SUMPRODUCT(0.5*(SVir!J694:J716+SVir!$J$1085:$J$1107),RTFPir!J694:J716)</f>
        <v>-4.1223483086982669E-2</v>
      </c>
      <c r="D44" s="6">
        <f>SUMPRODUCT(0.5*(SVir!J694:J716+SVir!$J$1085:$J$1107),0.5*(SKir!J694:J716+SKir!$J$1085:$J$1107),(logKir!J694:J716-logKir!$J$1085:$J$1107-logHir!J694:J716+logHir!$J$1085:$J$1107))</f>
        <v>-3.6695118644360022E-2</v>
      </c>
      <c r="E44" s="6">
        <f>SUMPRODUCT(0.5*(SVir!J694:J716+SVir!$J$1085:$J$1107),0.5*(SLir!J694:J716+SLir!$J$1085:$J$1107),logQir!J694:J716-logQir!$J$1085:$J$1107)</f>
        <v>-4.3581889688808582E-3</v>
      </c>
      <c r="F44" s="6">
        <f t="shared" si="0"/>
        <v>-8.2276790700223548E-2</v>
      </c>
      <c r="H44" s="6"/>
    </row>
    <row r="45" spans="1:8" x14ac:dyDescent="0.15">
      <c r="A45" s="1">
        <v>38</v>
      </c>
      <c r="B45" s="1" t="s">
        <v>321</v>
      </c>
      <c r="C45" s="6">
        <f>SUMPRODUCT(0.5*(SVir!J855:J877+SVir!$J$1085:$J$1107),RTFPir!J855:J877)</f>
        <v>-2.0057627080334553E-2</v>
      </c>
      <c r="D45" s="6">
        <f>SUMPRODUCT(0.5*(SVir!J855:J877+SVir!$J$1085:$J$1107),0.5*(SKir!J855:J877+SKir!$J$1085:$J$1107),(logKir!J855:J877-logKir!$J$1085:$J$1107-logHir!J855:J877+logHir!$J$1085:$J$1107))</f>
        <v>-8.2894237994066672E-2</v>
      </c>
      <c r="E45" s="6">
        <f>SUMPRODUCT(0.5*(SVir!J855:J877+SVir!$J$1085:$J$1107),0.5*(SLir!J855:J877+SLir!$J$1085:$J$1107),logQir!J855:J877-logQir!$J$1085:$J$1107)</f>
        <v>6.2384426473524098E-3</v>
      </c>
      <c r="F45" s="6">
        <f t="shared" si="0"/>
        <v>-9.671342242704882E-2</v>
      </c>
      <c r="H45" s="6"/>
    </row>
    <row r="46" spans="1:8" x14ac:dyDescent="0.15">
      <c r="A46" s="1">
        <v>45</v>
      </c>
      <c r="B46" s="1" t="s">
        <v>458</v>
      </c>
      <c r="C46" s="6">
        <f>SUMPRODUCT(0.5*(SVir!J1016:J1038+SVir!$J$1085:$J$1107),RTFPir!J1016:J1038)</f>
        <v>-2.734589412621756E-2</v>
      </c>
      <c r="D46" s="6">
        <f>SUMPRODUCT(0.5*(SVir!J1016:J1038+SVir!$J$1085:$J$1107),0.5*(SKir!J1016:J1038+SKir!$J$1085:$J$1107),(logKir!J1016:J1038-logKir!$J$1085:$J$1107-logHir!J1016:J1038+logHir!$J$1085:$J$1107))</f>
        <v>-5.5592110973920549E-2</v>
      </c>
      <c r="E46" s="6">
        <f>SUMPRODUCT(0.5*(SVir!J1016:J1038+SVir!$J$1085:$J$1107),0.5*(SLir!J1016:J1038+SLir!$J$1085:$J$1107),logQir!J1016:J1038-logQir!$J$1085:$J$1107)</f>
        <v>-2.1741945416857356E-2</v>
      </c>
      <c r="F46" s="6">
        <f t="shared" si="0"/>
        <v>-0.10467995051699545</v>
      </c>
      <c r="H46" s="6"/>
    </row>
    <row r="47" spans="1:8" x14ac:dyDescent="0.15">
      <c r="A47" s="1">
        <v>32</v>
      </c>
      <c r="B47" s="1" t="s">
        <v>308</v>
      </c>
      <c r="C47" s="6">
        <f>SUMPRODUCT(0.5*(SVir!J717:J739+SVir!$J$1085:$J$1107),RTFPir!J717:J739)</f>
        <v>-0.13080785025039599</v>
      </c>
      <c r="D47" s="6">
        <f>SUMPRODUCT(0.5*(SVir!J717:J739+SVir!$J$1085:$J$1107),0.5*(SKir!J717:J739+SKir!$J$1085:$J$1107),(logKir!J717:J739-logKir!$J$1085:$J$1107-logHir!J717:J739+logHir!$J$1085:$J$1107))</f>
        <v>4.1068566208740588E-2</v>
      </c>
      <c r="E47" s="6">
        <f>SUMPRODUCT(0.5*(SVir!J717:J739+SVir!$J$1085:$J$1107),0.5*(SLir!J717:J739+SLir!$J$1085:$J$1107),logQir!J717:J739-logQir!$J$1085:$J$1107)</f>
        <v>-2.002930250402149E-2</v>
      </c>
      <c r="F47" s="6">
        <f t="shared" si="0"/>
        <v>-0.10976858654567689</v>
      </c>
      <c r="H47" s="6"/>
    </row>
    <row r="48" spans="1:8" x14ac:dyDescent="0.15">
      <c r="A48" s="1">
        <v>39</v>
      </c>
      <c r="B48" s="1" t="s">
        <v>323</v>
      </c>
      <c r="C48" s="6">
        <f>SUMPRODUCT(0.5*(SVir!J878:J900+SVir!$J$1085:$J$1107),RTFPir!J878:J900)</f>
        <v>-3.1941772225575642E-2</v>
      </c>
      <c r="D48" s="6">
        <f>SUMPRODUCT(0.5*(SVir!J878:J900+SVir!$J$1085:$J$1107),0.5*(SKir!J878:J900+SKir!$J$1085:$J$1107),(logKir!J878:J900-logKir!$J$1085:$J$1107-logHir!J878:J900+logHir!$J$1085:$J$1107))</f>
        <v>-6.4693419111546385E-2</v>
      </c>
      <c r="E48" s="6">
        <f>SUMPRODUCT(0.5*(SVir!J878:J900+SVir!$J$1085:$J$1107),0.5*(SLir!J878:J900+SLir!$J$1085:$J$1107),logQir!J878:J900-logQir!$J$1085:$J$1107)</f>
        <v>-1.8446110603171459E-2</v>
      </c>
      <c r="F48" s="6">
        <f t="shared" si="0"/>
        <v>-0.11508130194029349</v>
      </c>
      <c r="H48" s="6"/>
    </row>
    <row r="49" spans="1:8" x14ac:dyDescent="0.15">
      <c r="A49" s="1">
        <v>47</v>
      </c>
      <c r="B49" s="1" t="s">
        <v>342</v>
      </c>
      <c r="C49" s="6">
        <f>SUMPRODUCT(0.5*(SVir!J1062:J1084+SVir!$J$1085:$J$1107),RTFPir!J1062:J1084)</f>
        <v>-0.1511477943460742</v>
      </c>
      <c r="D49" s="6">
        <f>SUMPRODUCT(0.5*(SVir!J1062:J1084+SVir!$J$1085:$J$1107),0.5*(SKir!J1062:J1084+SKir!$J$1085:$J$1107),(logKir!J1062:J1084-logKir!$J$1085:$J$1107-logHir!J1062:J1084+logHir!$J$1085:$J$1107))</f>
        <v>1.9018590719548374E-2</v>
      </c>
      <c r="E49" s="6">
        <f>SUMPRODUCT(0.5*(SVir!J1062:J1084+SVir!$J$1085:$J$1107),0.5*(SLir!J1062:J1084+SLir!$J$1085:$J$1107),logQir!J1062:J1084-logQir!$J$1085:$J$1107)</f>
        <v>-7.6113450443516337E-3</v>
      </c>
      <c r="F49" s="6">
        <f t="shared" si="0"/>
        <v>-0.13974054867087746</v>
      </c>
      <c r="H49" s="6"/>
    </row>
    <row r="50" spans="1:8" x14ac:dyDescent="0.15">
      <c r="A50" s="1">
        <v>42</v>
      </c>
      <c r="B50" s="1" t="s">
        <v>330</v>
      </c>
      <c r="C50" s="6">
        <f>SUMPRODUCT(0.5*(SVir!J947:J969+SVir!$J$1085:$J$1107),RTFPir!J947:J969)</f>
        <v>-6.6323770876966032E-2</v>
      </c>
      <c r="D50" s="6">
        <f>SUMPRODUCT(0.5*(SVir!J947:J969+SVir!$J$1085:$J$1107),0.5*(SKir!J947:J969+SKir!$J$1085:$J$1107),(logKir!J947:J969-logKir!$J$1085:$J$1107-logHir!J947:J969+logHir!$J$1085:$J$1107))</f>
        <v>-7.7829570886387894E-2</v>
      </c>
      <c r="E50" s="6">
        <f>SUMPRODUCT(0.5*(SVir!J947:J969+SVir!$J$1085:$J$1107),0.5*(SLir!J947:J969+SLir!$J$1085:$J$1107),logQir!J947:J969-logQir!$J$1085:$J$1107)</f>
        <v>-2.401610811877174E-2</v>
      </c>
      <c r="F50" s="6">
        <f t="shared" si="0"/>
        <v>-0.16816944988212568</v>
      </c>
    </row>
    <row r="51" spans="1:8" x14ac:dyDescent="0.15">
      <c r="C51" s="6"/>
      <c r="D51" s="6"/>
      <c r="E51" s="6"/>
    </row>
    <row r="52" spans="1:8" x14ac:dyDescent="0.15">
      <c r="C52" s="6"/>
      <c r="D52" s="6"/>
      <c r="E52" s="6"/>
    </row>
    <row r="53" spans="1:8" x14ac:dyDescent="0.15">
      <c r="C53" s="6"/>
      <c r="D53" s="6"/>
      <c r="E53" s="6"/>
    </row>
    <row r="54" spans="1:8" x14ac:dyDescent="0.15">
      <c r="C54" s="6"/>
      <c r="D54" s="6"/>
      <c r="E54" s="6"/>
    </row>
    <row r="55" spans="1:8" x14ac:dyDescent="0.15">
      <c r="C55" s="6"/>
      <c r="D55" s="6"/>
      <c r="E55" s="6"/>
    </row>
    <row r="56" spans="1:8" x14ac:dyDescent="0.15">
      <c r="C56" s="6"/>
      <c r="D56" s="6"/>
      <c r="E56" s="6"/>
    </row>
    <row r="57" spans="1:8" x14ac:dyDescent="0.15">
      <c r="C57" s="6"/>
      <c r="D57" s="6"/>
      <c r="E57" s="6"/>
    </row>
    <row r="58" spans="1:8" x14ac:dyDescent="0.15">
      <c r="C58" s="6"/>
      <c r="D58" s="6"/>
      <c r="E58" s="6"/>
    </row>
    <row r="59" spans="1:8" x14ac:dyDescent="0.15">
      <c r="C59" s="6"/>
      <c r="D59" s="6"/>
      <c r="E59" s="6"/>
    </row>
    <row r="60" spans="1:8" x14ac:dyDescent="0.15">
      <c r="C60" s="6"/>
      <c r="D60" s="6"/>
      <c r="E60" s="6"/>
    </row>
    <row r="61" spans="1:8" x14ac:dyDescent="0.15">
      <c r="C61" s="6"/>
      <c r="D61" s="6"/>
      <c r="E61" s="6"/>
    </row>
    <row r="62" spans="1:8" x14ac:dyDescent="0.15">
      <c r="C62" s="6"/>
      <c r="D62" s="6"/>
      <c r="E62" s="6"/>
    </row>
    <row r="63" spans="1:8" x14ac:dyDescent="0.15">
      <c r="C63" s="6"/>
      <c r="D63" s="6"/>
      <c r="E63" s="6"/>
    </row>
    <row r="64" spans="1:8" x14ac:dyDescent="0.15">
      <c r="C64" s="6"/>
      <c r="D64" s="6"/>
      <c r="E64" s="6"/>
    </row>
    <row r="65" spans="3:5" x14ac:dyDescent="0.15">
      <c r="C65" s="6"/>
      <c r="D65" s="6"/>
      <c r="E65" s="6"/>
    </row>
    <row r="66" spans="3:5" x14ac:dyDescent="0.15">
      <c r="C66" s="6"/>
      <c r="D66" s="6"/>
      <c r="E66" s="6"/>
    </row>
    <row r="67" spans="3:5" x14ac:dyDescent="0.15">
      <c r="C67" s="6"/>
      <c r="D67" s="6"/>
      <c r="E67" s="6"/>
    </row>
    <row r="68" spans="3:5" x14ac:dyDescent="0.15">
      <c r="C68" s="6"/>
      <c r="D68" s="6"/>
      <c r="E68" s="6"/>
    </row>
    <row r="69" spans="3:5" x14ac:dyDescent="0.15">
      <c r="C69" s="6"/>
      <c r="D69" s="6"/>
      <c r="E69" s="6"/>
    </row>
    <row r="70" spans="3:5" x14ac:dyDescent="0.15">
      <c r="C70" s="6"/>
      <c r="D70" s="6"/>
      <c r="E70" s="6"/>
    </row>
    <row r="71" spans="3:5" x14ac:dyDescent="0.15">
      <c r="C71" s="6"/>
      <c r="D71" s="6"/>
      <c r="E71" s="6"/>
    </row>
    <row r="72" spans="3:5" x14ac:dyDescent="0.15">
      <c r="C72" s="6"/>
      <c r="D72" s="6"/>
      <c r="E72" s="6"/>
    </row>
    <row r="73" spans="3:5" x14ac:dyDescent="0.15">
      <c r="C73" s="6"/>
      <c r="D73" s="6"/>
      <c r="E73" s="6"/>
    </row>
    <row r="74" spans="3:5" x14ac:dyDescent="0.15">
      <c r="C74" s="6"/>
    </row>
    <row r="75" spans="3:5" x14ac:dyDescent="0.15">
      <c r="C75" s="6"/>
    </row>
    <row r="76" spans="3:5" x14ac:dyDescent="0.15">
      <c r="C76" s="6"/>
    </row>
    <row r="77" spans="3:5" x14ac:dyDescent="0.15">
      <c r="C77" s="6"/>
    </row>
    <row r="78" spans="3:5" x14ac:dyDescent="0.15">
      <c r="C78" s="6"/>
    </row>
    <row r="79" spans="3:5" x14ac:dyDescent="0.15">
      <c r="C79" s="6"/>
    </row>
    <row r="80" spans="3:5" x14ac:dyDescent="0.15">
      <c r="C80" s="6"/>
    </row>
    <row r="81" spans="3:3" x14ac:dyDescent="0.15">
      <c r="C81" s="6"/>
    </row>
    <row r="82" spans="3:3" x14ac:dyDescent="0.15">
      <c r="C82" s="6"/>
    </row>
    <row r="83" spans="3:3" x14ac:dyDescent="0.15">
      <c r="C83" s="6"/>
    </row>
    <row r="84" spans="3:3" x14ac:dyDescent="0.15">
      <c r="C84" s="6"/>
    </row>
    <row r="85" spans="3:3" x14ac:dyDescent="0.15">
      <c r="C85" s="6"/>
    </row>
    <row r="86" spans="3:3" x14ac:dyDescent="0.15">
      <c r="C86" s="6"/>
    </row>
    <row r="87" spans="3:3" x14ac:dyDescent="0.15">
      <c r="C87" s="6"/>
    </row>
    <row r="88" spans="3:3" x14ac:dyDescent="0.15">
      <c r="C88" s="6"/>
    </row>
    <row r="89" spans="3:3" x14ac:dyDescent="0.15">
      <c r="C89" s="6"/>
    </row>
    <row r="90" spans="3:3" x14ac:dyDescent="0.15">
      <c r="C90" s="6"/>
    </row>
    <row r="91" spans="3:3" x14ac:dyDescent="0.15">
      <c r="C91" s="6"/>
    </row>
    <row r="92" spans="3:3" x14ac:dyDescent="0.15">
      <c r="C92" s="6"/>
    </row>
    <row r="93" spans="3:3" x14ac:dyDescent="0.15">
      <c r="C93" s="6"/>
    </row>
    <row r="94" spans="3:3" x14ac:dyDescent="0.15">
      <c r="C94" s="6"/>
    </row>
    <row r="95" spans="3:3" x14ac:dyDescent="0.15">
      <c r="C95" s="6"/>
    </row>
    <row r="96" spans="3:3" x14ac:dyDescent="0.15">
      <c r="C96" s="6"/>
    </row>
    <row r="97" spans="3:3" x14ac:dyDescent="0.15">
      <c r="C97" s="6"/>
    </row>
    <row r="98" spans="3:3" x14ac:dyDescent="0.15">
      <c r="C98" s="6"/>
    </row>
    <row r="99" spans="3:3" x14ac:dyDescent="0.15">
      <c r="C99" s="6"/>
    </row>
    <row r="100" spans="3:3" x14ac:dyDescent="0.15">
      <c r="C100" s="6"/>
    </row>
    <row r="101" spans="3:3" x14ac:dyDescent="0.15">
      <c r="C101" s="6"/>
    </row>
    <row r="102" spans="3:3" x14ac:dyDescent="0.15">
      <c r="C102" s="6"/>
    </row>
    <row r="103" spans="3:3" x14ac:dyDescent="0.15">
      <c r="C103" s="6"/>
    </row>
    <row r="104" spans="3:3" x14ac:dyDescent="0.15">
      <c r="C104" s="6"/>
    </row>
    <row r="105" spans="3:3" x14ac:dyDescent="0.15">
      <c r="C105" s="6"/>
    </row>
    <row r="106" spans="3:3" x14ac:dyDescent="0.15">
      <c r="C106" s="6"/>
    </row>
    <row r="107" spans="3:3" x14ac:dyDescent="0.15">
      <c r="C107" s="6"/>
    </row>
    <row r="108" spans="3:3" x14ac:dyDescent="0.15">
      <c r="C108" s="6"/>
    </row>
    <row r="109" spans="3:3" x14ac:dyDescent="0.15">
      <c r="C109" s="6"/>
    </row>
    <row r="110" spans="3:3" x14ac:dyDescent="0.15">
      <c r="C110" s="6"/>
    </row>
    <row r="111" spans="3:3" x14ac:dyDescent="0.15">
      <c r="C111" s="6"/>
    </row>
    <row r="112" spans="3:3" x14ac:dyDescent="0.15">
      <c r="C112" s="6"/>
    </row>
    <row r="113" spans="3:3" x14ac:dyDescent="0.15">
      <c r="C113" s="6"/>
    </row>
    <row r="114" spans="3:3" x14ac:dyDescent="0.15">
      <c r="C114" s="6"/>
    </row>
    <row r="115" spans="3:3" x14ac:dyDescent="0.15">
      <c r="C115" s="6"/>
    </row>
    <row r="116" spans="3:3" x14ac:dyDescent="0.15">
      <c r="C116" s="6"/>
    </row>
    <row r="117" spans="3:3" x14ac:dyDescent="0.15">
      <c r="C117" s="6"/>
    </row>
    <row r="118" spans="3:3" x14ac:dyDescent="0.15">
      <c r="C118" s="6"/>
    </row>
    <row r="119" spans="3:3" x14ac:dyDescent="0.15">
      <c r="C119" s="6"/>
    </row>
  </sheetData>
  <sortState ref="A4:F50">
    <sortCondition descending="1" ref="F4:F50"/>
  </sortState>
  <phoneticPr fontId="4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1084"/>
  <sheetViews>
    <sheetView workbookViewId="0">
      <pane xSplit="4" ySplit="3" topLeftCell="E4" activePane="bottomRight" state="frozen"/>
      <selection activeCell="E4" sqref="E4"/>
      <selection pane="topRight" activeCell="E4" sqref="E4"/>
      <selection pane="bottomLeft" activeCell="E4" sqref="E4"/>
      <selection pane="bottomRight" activeCell="E4" sqref="E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10" width="10.5" style="1" bestFit="1" customWidth="1"/>
    <col min="11" max="16384" width="9.33203125" style="1"/>
  </cols>
  <sheetData>
    <row r="1" spans="1:10" x14ac:dyDescent="0.15">
      <c r="A1" s="1" t="s">
        <v>460</v>
      </c>
    </row>
    <row r="3" spans="1:10" x14ac:dyDescent="0.15">
      <c r="E3" s="1">
        <v>1970</v>
      </c>
      <c r="F3" s="1">
        <v>1980</v>
      </c>
      <c r="G3" s="1">
        <v>1990</v>
      </c>
      <c r="H3" s="1">
        <v>2000</v>
      </c>
      <c r="I3" s="1">
        <v>2008</v>
      </c>
      <c r="J3" s="1">
        <v>2009</v>
      </c>
    </row>
    <row r="4" spans="1:10" x14ac:dyDescent="0.15">
      <c r="A4" s="1">
        <v>1</v>
      </c>
      <c r="B4" s="1" t="s">
        <v>1</v>
      </c>
      <c r="C4" s="1">
        <v>1</v>
      </c>
      <c r="D4" s="1" t="s">
        <v>8</v>
      </c>
      <c r="E4" s="1">
        <v>2821281.5632690163</v>
      </c>
      <c r="F4" s="1">
        <v>3557777.4300665166</v>
      </c>
      <c r="G4" s="1">
        <v>5164919.3272895962</v>
      </c>
      <c r="H4" s="1">
        <v>7064558.9985857289</v>
      </c>
      <c r="I4" s="1">
        <v>8836598.5492846966</v>
      </c>
      <c r="J4" s="1">
        <v>9185388.5277445074</v>
      </c>
    </row>
    <row r="5" spans="1:10" x14ac:dyDescent="0.15">
      <c r="A5" s="1">
        <v>1</v>
      </c>
      <c r="B5" s="1" t="s">
        <v>1</v>
      </c>
      <c r="C5" s="1">
        <v>2</v>
      </c>
      <c r="D5" s="1" t="s">
        <v>9</v>
      </c>
      <c r="E5" s="1">
        <v>367920.01732653566</v>
      </c>
      <c r="F5" s="1">
        <v>239433.16789409419</v>
      </c>
      <c r="G5" s="1">
        <v>166246.31570166076</v>
      </c>
      <c r="H5" s="1">
        <v>101579.03404366919</v>
      </c>
      <c r="I5" s="1">
        <v>116263.35798254954</v>
      </c>
      <c r="J5" s="1">
        <v>123958.85778471608</v>
      </c>
    </row>
    <row r="6" spans="1:10" x14ac:dyDescent="0.15">
      <c r="A6" s="1">
        <v>1</v>
      </c>
      <c r="B6" s="1" t="s">
        <v>6</v>
      </c>
      <c r="C6" s="1">
        <v>3</v>
      </c>
      <c r="D6" s="1" t="s">
        <v>16</v>
      </c>
      <c r="E6" s="1">
        <v>358705.40089836501</v>
      </c>
      <c r="F6" s="1">
        <v>603091.96767931757</v>
      </c>
      <c r="G6" s="1">
        <v>855019.23004282813</v>
      </c>
      <c r="H6" s="1">
        <v>1142760.4815206132</v>
      </c>
      <c r="I6" s="1">
        <v>1210032.3670426195</v>
      </c>
      <c r="J6" s="1">
        <v>1218442.3589251051</v>
      </c>
    </row>
    <row r="7" spans="1:10" x14ac:dyDescent="0.15">
      <c r="A7" s="1">
        <v>1</v>
      </c>
      <c r="B7" s="1" t="s">
        <v>6</v>
      </c>
      <c r="C7" s="1">
        <v>4</v>
      </c>
      <c r="D7" s="1" t="s">
        <v>17</v>
      </c>
      <c r="E7" s="1">
        <v>6049.7965349333863</v>
      </c>
      <c r="F7" s="1">
        <v>22681.300059152927</v>
      </c>
      <c r="G7" s="1">
        <v>37086.034376908989</v>
      </c>
      <c r="H7" s="1">
        <v>51525.502649257534</v>
      </c>
      <c r="I7" s="1">
        <v>38868.250964069019</v>
      </c>
      <c r="J7" s="1">
        <v>37565.88272469904</v>
      </c>
    </row>
    <row r="8" spans="1:10" x14ac:dyDescent="0.15">
      <c r="A8" s="1">
        <v>1</v>
      </c>
      <c r="B8" s="1" t="s">
        <v>6</v>
      </c>
      <c r="C8" s="1">
        <v>5</v>
      </c>
      <c r="D8" s="1" t="s">
        <v>18</v>
      </c>
      <c r="E8" s="1">
        <v>548050.53323744971</v>
      </c>
      <c r="F8" s="1">
        <v>598256.65697891673</v>
      </c>
      <c r="G8" s="1">
        <v>683867.11948107334</v>
      </c>
      <c r="H8" s="1">
        <v>656538.48896291002</v>
      </c>
      <c r="I8" s="1">
        <v>616446.31401732843</v>
      </c>
      <c r="J8" s="1">
        <v>601587.04621331091</v>
      </c>
    </row>
    <row r="9" spans="1:10" x14ac:dyDescent="0.15">
      <c r="A9" s="1">
        <v>1</v>
      </c>
      <c r="B9" s="1" t="s">
        <v>6</v>
      </c>
      <c r="C9" s="1">
        <v>6</v>
      </c>
      <c r="D9" s="1" t="s">
        <v>2</v>
      </c>
      <c r="E9" s="1">
        <v>102459.25788833803</v>
      </c>
      <c r="F9" s="1">
        <v>98874.77264114382</v>
      </c>
      <c r="G9" s="1">
        <v>122950.09407967373</v>
      </c>
      <c r="H9" s="1">
        <v>144995.73428543401</v>
      </c>
      <c r="I9" s="1">
        <v>170838.61469030564</v>
      </c>
      <c r="J9" s="1">
        <v>171302.38859421315</v>
      </c>
    </row>
    <row r="10" spans="1:10" x14ac:dyDescent="0.15">
      <c r="A10" s="1">
        <v>1</v>
      </c>
      <c r="B10" s="1" t="s">
        <v>6</v>
      </c>
      <c r="C10" s="1">
        <v>7</v>
      </c>
      <c r="D10" s="1" t="s">
        <v>19</v>
      </c>
      <c r="E10" s="1">
        <v>34318.721391002931</v>
      </c>
      <c r="F10" s="1">
        <v>140055.54836974997</v>
      </c>
      <c r="G10" s="1">
        <v>152028.38097462963</v>
      </c>
      <c r="H10" s="1">
        <v>352818.85887124593</v>
      </c>
      <c r="I10" s="1">
        <v>422508.7856594997</v>
      </c>
      <c r="J10" s="1">
        <v>435775.96404517355</v>
      </c>
    </row>
    <row r="11" spans="1:10" x14ac:dyDescent="0.15">
      <c r="A11" s="1">
        <v>1</v>
      </c>
      <c r="B11" s="1" t="s">
        <v>6</v>
      </c>
      <c r="C11" s="1">
        <v>8</v>
      </c>
      <c r="D11" s="1" t="s">
        <v>20</v>
      </c>
      <c r="E11" s="1">
        <v>202074.67773488653</v>
      </c>
      <c r="F11" s="1">
        <v>205604.08631626886</v>
      </c>
      <c r="G11" s="1">
        <v>214960.59972284245</v>
      </c>
      <c r="H11" s="1">
        <v>209917.48689837725</v>
      </c>
      <c r="I11" s="1">
        <v>174956.52734806552</v>
      </c>
      <c r="J11" s="1">
        <v>171810.63460918961</v>
      </c>
    </row>
    <row r="12" spans="1:10" x14ac:dyDescent="0.15">
      <c r="A12" s="1">
        <v>1</v>
      </c>
      <c r="B12" s="1" t="s">
        <v>6</v>
      </c>
      <c r="C12" s="1">
        <v>9</v>
      </c>
      <c r="D12" s="1" t="s">
        <v>21</v>
      </c>
      <c r="E12" s="1">
        <v>464915.76268524321</v>
      </c>
      <c r="F12" s="1">
        <v>528670.33470124332</v>
      </c>
      <c r="G12" s="1">
        <v>511134.06711783417</v>
      </c>
      <c r="H12" s="1">
        <v>443459.18224656739</v>
      </c>
      <c r="I12" s="1">
        <v>474032.82537106343</v>
      </c>
      <c r="J12" s="1">
        <v>492408.64105650102</v>
      </c>
    </row>
    <row r="13" spans="1:10" x14ac:dyDescent="0.15">
      <c r="A13" s="1">
        <v>1</v>
      </c>
      <c r="B13" s="1" t="s">
        <v>6</v>
      </c>
      <c r="C13" s="1">
        <v>10</v>
      </c>
      <c r="D13" s="1" t="s">
        <v>22</v>
      </c>
      <c r="E13" s="1">
        <v>43070.59332077724</v>
      </c>
      <c r="F13" s="1">
        <v>62261.476529627369</v>
      </c>
      <c r="G13" s="1">
        <v>93112.12578599235</v>
      </c>
      <c r="H13" s="1">
        <v>115220.81386887463</v>
      </c>
      <c r="I13" s="1">
        <v>110321.72791595</v>
      </c>
      <c r="J13" s="1">
        <v>109044.53186629293</v>
      </c>
    </row>
    <row r="14" spans="1:10" x14ac:dyDescent="0.15">
      <c r="A14" s="1">
        <v>1</v>
      </c>
      <c r="B14" s="1" t="s">
        <v>6</v>
      </c>
      <c r="C14" s="1">
        <v>11</v>
      </c>
      <c r="D14" s="1" t="s">
        <v>23</v>
      </c>
      <c r="E14" s="1">
        <v>102524.11712758585</v>
      </c>
      <c r="F14" s="1">
        <v>121508.77920389328</v>
      </c>
      <c r="G14" s="1">
        <v>136860.63274132949</v>
      </c>
      <c r="H14" s="1">
        <v>166430.26784671182</v>
      </c>
      <c r="I14" s="1">
        <v>138099.99454260786</v>
      </c>
      <c r="J14" s="1">
        <v>131407.83679792265</v>
      </c>
    </row>
    <row r="15" spans="1:10" x14ac:dyDescent="0.15">
      <c r="A15" s="1">
        <v>1</v>
      </c>
      <c r="B15" s="1" t="s">
        <v>6</v>
      </c>
      <c r="C15" s="1">
        <v>12</v>
      </c>
      <c r="D15" s="1" t="s">
        <v>24</v>
      </c>
      <c r="E15" s="1">
        <v>1111.282373363558</v>
      </c>
      <c r="F15" s="1">
        <v>27610.95907700984</v>
      </c>
      <c r="G15" s="1">
        <v>156499.57687055861</v>
      </c>
      <c r="H15" s="1">
        <v>349845.7590440237</v>
      </c>
      <c r="I15" s="1">
        <v>353851.26530742744</v>
      </c>
      <c r="J15" s="1">
        <v>332206.0532743982</v>
      </c>
    </row>
    <row r="16" spans="1:10" x14ac:dyDescent="0.15">
      <c r="A16" s="1">
        <v>1</v>
      </c>
      <c r="B16" s="1" t="s">
        <v>6</v>
      </c>
      <c r="C16" s="1">
        <v>13</v>
      </c>
      <c r="D16" s="1" t="s">
        <v>25</v>
      </c>
      <c r="E16" s="1">
        <v>19972.667034314134</v>
      </c>
      <c r="F16" s="1">
        <v>73832.96556747194</v>
      </c>
      <c r="G16" s="1">
        <v>89231.659295815247</v>
      </c>
      <c r="H16" s="1">
        <v>239244.09520449751</v>
      </c>
      <c r="I16" s="1">
        <v>351634.57791696867</v>
      </c>
      <c r="J16" s="1">
        <v>365260.02809777408</v>
      </c>
    </row>
    <row r="17" spans="1:10" x14ac:dyDescent="0.15">
      <c r="A17" s="1">
        <v>1</v>
      </c>
      <c r="B17" s="1" t="s">
        <v>6</v>
      </c>
      <c r="C17" s="1">
        <v>14</v>
      </c>
      <c r="D17" s="1" t="s">
        <v>26</v>
      </c>
      <c r="E17" s="1">
        <v>172.88932154693828</v>
      </c>
      <c r="F17" s="1">
        <v>1381.8489835478897</v>
      </c>
      <c r="G17" s="1">
        <v>2663.5839072545041</v>
      </c>
      <c r="H17" s="1">
        <v>5749.2628851211539</v>
      </c>
      <c r="I17" s="1">
        <v>5913.2098536240837</v>
      </c>
      <c r="J17" s="1">
        <v>6607.4162614647385</v>
      </c>
    </row>
    <row r="18" spans="1:10" x14ac:dyDescent="0.15">
      <c r="A18" s="1">
        <v>1</v>
      </c>
      <c r="B18" s="1" t="s">
        <v>6</v>
      </c>
      <c r="C18" s="1">
        <v>15</v>
      </c>
      <c r="D18" s="1" t="s">
        <v>27</v>
      </c>
      <c r="E18" s="1">
        <v>117229.66972321892</v>
      </c>
      <c r="F18" s="1">
        <v>301786.59135209926</v>
      </c>
      <c r="G18" s="1">
        <v>477580.56047766423</v>
      </c>
      <c r="H18" s="1">
        <v>523409.0558421982</v>
      </c>
      <c r="I18" s="1">
        <v>459751.89487314643</v>
      </c>
      <c r="J18" s="1">
        <v>447703.83011631964</v>
      </c>
    </row>
    <row r="19" spans="1:10" x14ac:dyDescent="0.15">
      <c r="A19" s="1">
        <v>1</v>
      </c>
      <c r="B19" s="1" t="s">
        <v>1</v>
      </c>
      <c r="C19" s="1">
        <v>16</v>
      </c>
      <c r="D19" s="1" t="s">
        <v>10</v>
      </c>
      <c r="E19" s="1">
        <v>304463.70972014708</v>
      </c>
      <c r="F19" s="1">
        <v>784874.65398730978</v>
      </c>
      <c r="G19" s="1">
        <v>828266.16204927629</v>
      </c>
      <c r="H19" s="1">
        <v>1637426.5126558193</v>
      </c>
      <c r="I19" s="1">
        <v>1287063.0244778357</v>
      </c>
      <c r="J19" s="1">
        <v>1234748.7099185714</v>
      </c>
    </row>
    <row r="20" spans="1:10" x14ac:dyDescent="0.15">
      <c r="A20" s="1">
        <v>1</v>
      </c>
      <c r="B20" s="1" t="s">
        <v>1</v>
      </c>
      <c r="C20" s="1">
        <v>17</v>
      </c>
      <c r="D20" s="1" t="s">
        <v>11</v>
      </c>
      <c r="E20" s="1">
        <v>794840.20350472641</v>
      </c>
      <c r="F20" s="1">
        <v>2586533.7036216166</v>
      </c>
      <c r="G20" s="1">
        <v>3550841.8350056037</v>
      </c>
      <c r="H20" s="1">
        <v>4264043.1992608579</v>
      </c>
      <c r="I20" s="1">
        <v>4347061.9623248959</v>
      </c>
      <c r="J20" s="1">
        <v>4736519.5621249955</v>
      </c>
    </row>
    <row r="21" spans="1:10" x14ac:dyDescent="0.15">
      <c r="A21" s="1">
        <v>1</v>
      </c>
      <c r="B21" s="1" t="s">
        <v>1</v>
      </c>
      <c r="C21" s="1">
        <v>18</v>
      </c>
      <c r="D21" s="1" t="s">
        <v>12</v>
      </c>
      <c r="E21" s="1">
        <v>680288.1196673431</v>
      </c>
      <c r="F21" s="1">
        <v>2183569.0935790795</v>
      </c>
      <c r="G21" s="1">
        <v>2249242.9574236195</v>
      </c>
      <c r="H21" s="1">
        <v>2618108.2963785301</v>
      </c>
      <c r="I21" s="1">
        <v>2170452.5786856194</v>
      </c>
      <c r="J21" s="1">
        <v>2082009.545677382</v>
      </c>
    </row>
    <row r="22" spans="1:10" x14ac:dyDescent="0.15">
      <c r="A22" s="1">
        <v>1</v>
      </c>
      <c r="B22" s="1" t="s">
        <v>1</v>
      </c>
      <c r="C22" s="1">
        <v>19</v>
      </c>
      <c r="D22" s="1" t="s">
        <v>13</v>
      </c>
      <c r="E22" s="1">
        <v>160856.95953872381</v>
      </c>
      <c r="F22" s="1">
        <v>296609.1802097648</v>
      </c>
      <c r="G22" s="1">
        <v>310472.98546455434</v>
      </c>
      <c r="H22" s="1">
        <v>611231.53504263307</v>
      </c>
      <c r="I22" s="1">
        <v>655901.37368215458</v>
      </c>
      <c r="J22" s="1">
        <v>555121.29118857009</v>
      </c>
    </row>
    <row r="23" spans="1:10" x14ac:dyDescent="0.15">
      <c r="A23" s="1">
        <v>1</v>
      </c>
      <c r="B23" s="1" t="s">
        <v>1</v>
      </c>
      <c r="C23" s="1">
        <v>20</v>
      </c>
      <c r="D23" s="1" t="s">
        <v>14</v>
      </c>
      <c r="E23" s="1">
        <v>236285.84808488862</v>
      </c>
      <c r="F23" s="1">
        <v>1956880.1281684439</v>
      </c>
      <c r="G23" s="1">
        <v>3944623.4033620544</v>
      </c>
      <c r="H23" s="1">
        <v>4566044.7370046237</v>
      </c>
      <c r="I23" s="1">
        <v>4508069.259942119</v>
      </c>
      <c r="J23" s="1">
        <v>4305009.6418534582</v>
      </c>
    </row>
    <row r="24" spans="1:10" x14ac:dyDescent="0.15">
      <c r="A24" s="1">
        <v>1</v>
      </c>
      <c r="B24" s="1" t="s">
        <v>1</v>
      </c>
      <c r="C24" s="1">
        <v>21</v>
      </c>
      <c r="D24" s="1" t="s">
        <v>15</v>
      </c>
      <c r="E24" s="1">
        <v>999353.59705845884</v>
      </c>
      <c r="F24" s="1">
        <v>3843477.3271835698</v>
      </c>
      <c r="G24" s="1">
        <v>5820598.5033956235</v>
      </c>
      <c r="H24" s="1">
        <v>8432185.410521578</v>
      </c>
      <c r="I24" s="1">
        <v>9197237.173922969</v>
      </c>
      <c r="J24" s="1">
        <v>9550734.4985553455</v>
      </c>
    </row>
    <row r="25" spans="1:10" x14ac:dyDescent="0.15">
      <c r="A25" s="1">
        <v>1</v>
      </c>
      <c r="B25" s="1" t="s">
        <v>0</v>
      </c>
      <c r="C25" s="1">
        <v>22</v>
      </c>
      <c r="D25" s="1" t="s">
        <v>7</v>
      </c>
      <c r="E25" s="1">
        <v>641128.88868725824</v>
      </c>
      <c r="F25" s="1">
        <v>2740800.002081133</v>
      </c>
      <c r="G25" s="1">
        <v>5534272.368782701</v>
      </c>
      <c r="H25" s="1">
        <v>8050557.2000167444</v>
      </c>
      <c r="I25" s="1">
        <v>7912923.9383547287</v>
      </c>
      <c r="J25" s="1">
        <v>7567846.7780998973</v>
      </c>
    </row>
    <row r="26" spans="1:10" x14ac:dyDescent="0.15">
      <c r="A26" s="1">
        <v>1</v>
      </c>
      <c r="B26" s="1" t="s">
        <v>0</v>
      </c>
      <c r="C26" s="1">
        <v>23</v>
      </c>
      <c r="D26" s="1" t="s">
        <v>28</v>
      </c>
      <c r="E26" s="1">
        <v>1661543.5340606263</v>
      </c>
      <c r="F26" s="1">
        <v>2826941.2232326427</v>
      </c>
      <c r="G26" s="1">
        <v>5256206.5712273205</v>
      </c>
      <c r="H26" s="1">
        <v>8214572.2887387499</v>
      </c>
      <c r="I26" s="1">
        <v>8237132.1300307149</v>
      </c>
      <c r="J26" s="1">
        <v>8171583.7355696475</v>
      </c>
    </row>
    <row r="27" spans="1:10" x14ac:dyDescent="0.15">
      <c r="A27" s="1">
        <v>2</v>
      </c>
      <c r="B27" s="1" t="s">
        <v>54</v>
      </c>
      <c r="C27" s="1">
        <v>1</v>
      </c>
      <c r="D27" s="1" t="s">
        <v>8</v>
      </c>
      <c r="E27" s="1">
        <v>850938.61159221327</v>
      </c>
      <c r="F27" s="1">
        <v>1297373.215393469</v>
      </c>
      <c r="G27" s="1">
        <v>1789824.0891052762</v>
      </c>
      <c r="H27" s="1">
        <v>2072519.9088384807</v>
      </c>
      <c r="I27" s="1">
        <v>2092268.9382699432</v>
      </c>
      <c r="J27" s="1">
        <v>2078345.5133648247</v>
      </c>
    </row>
    <row r="28" spans="1:10" x14ac:dyDescent="0.15">
      <c r="A28" s="1">
        <v>2</v>
      </c>
      <c r="B28" s="1" t="s">
        <v>54</v>
      </c>
      <c r="C28" s="1">
        <v>2</v>
      </c>
      <c r="D28" s="1" t="s">
        <v>9</v>
      </c>
      <c r="E28" s="1">
        <v>18787.516822197562</v>
      </c>
      <c r="F28" s="1">
        <v>35205.51907829351</v>
      </c>
      <c r="G28" s="1">
        <v>33374.330555053333</v>
      </c>
      <c r="H28" s="1">
        <v>66811.221739233151</v>
      </c>
      <c r="I28" s="1">
        <v>46379.982484623353</v>
      </c>
      <c r="J28" s="1">
        <v>46223.943631438327</v>
      </c>
    </row>
    <row r="29" spans="1:10" x14ac:dyDescent="0.15">
      <c r="A29" s="1">
        <v>2</v>
      </c>
      <c r="B29" s="1" t="s">
        <v>55</v>
      </c>
      <c r="C29" s="1">
        <v>3</v>
      </c>
      <c r="D29" s="1" t="s">
        <v>16</v>
      </c>
      <c r="E29" s="1">
        <v>41748.557552038168</v>
      </c>
      <c r="F29" s="1">
        <v>99456.299155575165</v>
      </c>
      <c r="G29" s="1">
        <v>154512.72504991101</v>
      </c>
      <c r="H29" s="1">
        <v>213805.83686894586</v>
      </c>
      <c r="I29" s="1">
        <v>192231.57323333406</v>
      </c>
      <c r="J29" s="1">
        <v>187606.36977760427</v>
      </c>
    </row>
    <row r="30" spans="1:10" x14ac:dyDescent="0.15">
      <c r="A30" s="1">
        <v>2</v>
      </c>
      <c r="B30" s="1" t="s">
        <v>55</v>
      </c>
      <c r="C30" s="1">
        <v>4</v>
      </c>
      <c r="D30" s="1" t="s">
        <v>17</v>
      </c>
      <c r="E30" s="1">
        <v>10921.81626239346</v>
      </c>
      <c r="F30" s="1">
        <v>28684.343801548697</v>
      </c>
      <c r="G30" s="1">
        <v>66074.176709997861</v>
      </c>
      <c r="H30" s="1">
        <v>82250.024438138513</v>
      </c>
      <c r="I30" s="1">
        <v>58130.499327668294</v>
      </c>
      <c r="J30" s="1">
        <v>56319.502571347453</v>
      </c>
    </row>
    <row r="31" spans="1:10" x14ac:dyDescent="0.15">
      <c r="A31" s="1">
        <v>2</v>
      </c>
      <c r="B31" s="1" t="s">
        <v>55</v>
      </c>
      <c r="C31" s="1">
        <v>5</v>
      </c>
      <c r="D31" s="1" t="s">
        <v>18</v>
      </c>
      <c r="E31" s="1">
        <v>40218.911029726747</v>
      </c>
      <c r="F31" s="1">
        <v>53440.798573794076</v>
      </c>
      <c r="G31" s="1">
        <v>116961.27845404833</v>
      </c>
      <c r="H31" s="1">
        <v>147062.25388220907</v>
      </c>
      <c r="I31" s="1">
        <v>134934.85385396474</v>
      </c>
      <c r="J31" s="1">
        <v>131553.04476061396</v>
      </c>
    </row>
    <row r="32" spans="1:10" x14ac:dyDescent="0.15">
      <c r="A32" s="1">
        <v>2</v>
      </c>
      <c r="B32" s="1" t="s">
        <v>55</v>
      </c>
      <c r="C32" s="1">
        <v>6</v>
      </c>
      <c r="D32" s="1" t="s">
        <v>2</v>
      </c>
      <c r="E32" s="1">
        <v>19570.978772391849</v>
      </c>
      <c r="F32" s="1">
        <v>26222.907068505971</v>
      </c>
      <c r="G32" s="1">
        <v>29168.225867633955</v>
      </c>
      <c r="H32" s="1">
        <v>32557.366828209517</v>
      </c>
      <c r="I32" s="1">
        <v>32380.949535407821</v>
      </c>
      <c r="J32" s="1">
        <v>32297.338364006191</v>
      </c>
    </row>
    <row r="33" spans="1:10" x14ac:dyDescent="0.15">
      <c r="A33" s="1">
        <v>2</v>
      </c>
      <c r="B33" s="1" t="s">
        <v>55</v>
      </c>
      <c r="C33" s="1">
        <v>7</v>
      </c>
      <c r="D33" s="1" t="s">
        <v>19</v>
      </c>
      <c r="E33" s="1">
        <v>4413.4169019352221</v>
      </c>
      <c r="F33" s="1">
        <v>15009.611694996111</v>
      </c>
      <c r="G33" s="1">
        <v>8499.2459048257642</v>
      </c>
      <c r="H33" s="1">
        <v>11785.161468367862</v>
      </c>
      <c r="I33" s="1">
        <v>10183.197169211495</v>
      </c>
      <c r="J33" s="1">
        <v>10116.870347281527</v>
      </c>
    </row>
    <row r="34" spans="1:10" x14ac:dyDescent="0.15">
      <c r="A34" s="1">
        <v>2</v>
      </c>
      <c r="B34" s="1" t="s">
        <v>55</v>
      </c>
      <c r="C34" s="1">
        <v>8</v>
      </c>
      <c r="D34" s="1" t="s">
        <v>20</v>
      </c>
      <c r="E34" s="1">
        <v>26819.814495519455</v>
      </c>
      <c r="F34" s="1">
        <v>49595.895017597402</v>
      </c>
      <c r="G34" s="1">
        <v>50824.498687449544</v>
      </c>
      <c r="H34" s="1">
        <v>44543.697171758846</v>
      </c>
      <c r="I34" s="1">
        <v>38530.968122007274</v>
      </c>
      <c r="J34" s="1">
        <v>38267.505439251669</v>
      </c>
    </row>
    <row r="35" spans="1:10" x14ac:dyDescent="0.15">
      <c r="A35" s="1">
        <v>2</v>
      </c>
      <c r="B35" s="1" t="s">
        <v>55</v>
      </c>
      <c r="C35" s="1">
        <v>9</v>
      </c>
      <c r="D35" s="1" t="s">
        <v>21</v>
      </c>
      <c r="E35" s="1">
        <v>46391.08367097711</v>
      </c>
      <c r="F35" s="1">
        <v>71373.334978359533</v>
      </c>
      <c r="G35" s="1">
        <v>93729.959169210735</v>
      </c>
      <c r="H35" s="1">
        <v>720449.39395788801</v>
      </c>
      <c r="I35" s="1">
        <v>616158.50415784528</v>
      </c>
      <c r="J35" s="1">
        <v>619948.78719091718</v>
      </c>
    </row>
    <row r="36" spans="1:10" x14ac:dyDescent="0.15">
      <c r="A36" s="1">
        <v>2</v>
      </c>
      <c r="B36" s="1" t="s">
        <v>55</v>
      </c>
      <c r="C36" s="1">
        <v>10</v>
      </c>
      <c r="D36" s="1" t="s">
        <v>22</v>
      </c>
      <c r="E36" s="1">
        <v>4276.0433560996535</v>
      </c>
      <c r="F36" s="1">
        <v>6203.9208508098372</v>
      </c>
      <c r="G36" s="1">
        <v>8851.5239250155573</v>
      </c>
      <c r="H36" s="1">
        <v>16155.745992557553</v>
      </c>
      <c r="I36" s="1">
        <v>16962.345679030721</v>
      </c>
      <c r="J36" s="1">
        <v>16773.185636615664</v>
      </c>
    </row>
    <row r="37" spans="1:10" x14ac:dyDescent="0.15">
      <c r="A37" s="1">
        <v>2</v>
      </c>
      <c r="B37" s="1" t="s">
        <v>55</v>
      </c>
      <c r="C37" s="1">
        <v>11</v>
      </c>
      <c r="D37" s="1" t="s">
        <v>23</v>
      </c>
      <c r="E37" s="1">
        <v>1821.016924604309</v>
      </c>
      <c r="F37" s="1">
        <v>3356.0992569612704</v>
      </c>
      <c r="G37" s="1">
        <v>6590.1925339190229</v>
      </c>
      <c r="H37" s="1">
        <v>33158.905041734193</v>
      </c>
      <c r="I37" s="1">
        <v>54652.43851142592</v>
      </c>
      <c r="J37" s="1">
        <v>58072.895957539105</v>
      </c>
    </row>
    <row r="38" spans="1:10" x14ac:dyDescent="0.15">
      <c r="A38" s="1">
        <v>2</v>
      </c>
      <c r="B38" s="1" t="s">
        <v>55</v>
      </c>
      <c r="C38" s="1">
        <v>12</v>
      </c>
      <c r="D38" s="1" t="s">
        <v>24</v>
      </c>
      <c r="E38" s="1">
        <v>4514.5570021141457</v>
      </c>
      <c r="F38" s="1">
        <v>10147.687117229128</v>
      </c>
      <c r="G38" s="1">
        <v>69085.184357480801</v>
      </c>
      <c r="H38" s="1">
        <v>207997.13676081921</v>
      </c>
      <c r="I38" s="1">
        <v>240050.53387116999</v>
      </c>
      <c r="J38" s="1">
        <v>222155.43428098023</v>
      </c>
    </row>
    <row r="39" spans="1:10" x14ac:dyDescent="0.15">
      <c r="A39" s="1">
        <v>2</v>
      </c>
      <c r="B39" s="1" t="s">
        <v>55</v>
      </c>
      <c r="C39" s="1">
        <v>13</v>
      </c>
      <c r="D39" s="1" t="s">
        <v>25</v>
      </c>
      <c r="E39" s="1">
        <v>1730.7381613069463</v>
      </c>
      <c r="F39" s="1">
        <v>3805.338132146614</v>
      </c>
      <c r="G39" s="1">
        <v>4429.8757272006997</v>
      </c>
      <c r="H39" s="1">
        <v>8520.5697340010229</v>
      </c>
      <c r="I39" s="1">
        <v>10402.244276405057</v>
      </c>
      <c r="J39" s="1">
        <v>10299.815074131122</v>
      </c>
    </row>
    <row r="40" spans="1:10" x14ac:dyDescent="0.15">
      <c r="A40" s="1">
        <v>2</v>
      </c>
      <c r="B40" s="1" t="s">
        <v>55</v>
      </c>
      <c r="C40" s="1">
        <v>14</v>
      </c>
      <c r="D40" s="1" t="s">
        <v>26</v>
      </c>
      <c r="E40" s="1">
        <v>10.008484424851273</v>
      </c>
      <c r="F40" s="1">
        <v>2609.5818995184895</v>
      </c>
      <c r="G40" s="1">
        <v>6937.0260974519933</v>
      </c>
      <c r="H40" s="1">
        <v>11252.709178316267</v>
      </c>
      <c r="I40" s="1">
        <v>15851.008207101444</v>
      </c>
      <c r="J40" s="1">
        <v>17157.244971705673</v>
      </c>
    </row>
    <row r="41" spans="1:10" x14ac:dyDescent="0.15">
      <c r="A41" s="1">
        <v>2</v>
      </c>
      <c r="B41" s="1" t="s">
        <v>55</v>
      </c>
      <c r="C41" s="1">
        <v>15</v>
      </c>
      <c r="D41" s="1" t="s">
        <v>27</v>
      </c>
      <c r="E41" s="1">
        <v>17167.591723812111</v>
      </c>
      <c r="F41" s="1">
        <v>42892.79934590379</v>
      </c>
      <c r="G41" s="1">
        <v>51541.536297021608</v>
      </c>
      <c r="H41" s="1">
        <v>62405.621608864341</v>
      </c>
      <c r="I41" s="1">
        <v>56216.669043823946</v>
      </c>
      <c r="J41" s="1">
        <v>54560.436467241365</v>
      </c>
    </row>
    <row r="42" spans="1:10" x14ac:dyDescent="0.15">
      <c r="A42" s="1">
        <v>2</v>
      </c>
      <c r="B42" s="1" t="s">
        <v>54</v>
      </c>
      <c r="C42" s="1">
        <v>16</v>
      </c>
      <c r="D42" s="1" t="s">
        <v>10</v>
      </c>
      <c r="E42" s="1">
        <v>106630.95498531949</v>
      </c>
      <c r="F42" s="1">
        <v>135907.74608973422</v>
      </c>
      <c r="G42" s="1">
        <v>262916.8862298099</v>
      </c>
      <c r="H42" s="1">
        <v>874317.05159160646</v>
      </c>
      <c r="I42" s="1">
        <v>609235.90858733479</v>
      </c>
      <c r="J42" s="1">
        <v>575927.53562024166</v>
      </c>
    </row>
    <row r="43" spans="1:10" x14ac:dyDescent="0.15">
      <c r="A43" s="1">
        <v>2</v>
      </c>
      <c r="B43" s="1" t="s">
        <v>54</v>
      </c>
      <c r="C43" s="1">
        <v>17</v>
      </c>
      <c r="D43" s="1" t="s">
        <v>11</v>
      </c>
      <c r="E43" s="1">
        <v>144582.84694050724</v>
      </c>
      <c r="F43" s="1">
        <v>462292.91138228425</v>
      </c>
      <c r="G43" s="1">
        <v>575965.67276034877</v>
      </c>
      <c r="H43" s="1">
        <v>1836918.031695768</v>
      </c>
      <c r="I43" s="1">
        <v>1809098.8557951883</v>
      </c>
      <c r="J43" s="1">
        <v>1939501.3659948001</v>
      </c>
    </row>
    <row r="44" spans="1:10" x14ac:dyDescent="0.15">
      <c r="A44" s="1">
        <v>2</v>
      </c>
      <c r="B44" s="1" t="s">
        <v>54</v>
      </c>
      <c r="C44" s="1">
        <v>18</v>
      </c>
      <c r="D44" s="1" t="s">
        <v>12</v>
      </c>
      <c r="E44" s="1">
        <v>114175.07001375932</v>
      </c>
      <c r="F44" s="1">
        <v>511238.71042596654</v>
      </c>
      <c r="G44" s="1">
        <v>522303.99088509812</v>
      </c>
      <c r="H44" s="1">
        <v>699218.31643177278</v>
      </c>
      <c r="I44" s="1">
        <v>499768.5199877352</v>
      </c>
      <c r="J44" s="1">
        <v>464228.15985763026</v>
      </c>
    </row>
    <row r="45" spans="1:10" x14ac:dyDescent="0.15">
      <c r="A45" s="1">
        <v>2</v>
      </c>
      <c r="B45" s="1" t="s">
        <v>54</v>
      </c>
      <c r="C45" s="1">
        <v>19</v>
      </c>
      <c r="D45" s="1" t="s">
        <v>13</v>
      </c>
      <c r="E45" s="1">
        <v>32629.078680156948</v>
      </c>
      <c r="F45" s="1">
        <v>67474.16748623595</v>
      </c>
      <c r="G45" s="1">
        <v>99458.82627081059</v>
      </c>
      <c r="H45" s="1">
        <v>128308.02218172047</v>
      </c>
      <c r="I45" s="1">
        <v>160275.70000207808</v>
      </c>
      <c r="J45" s="1">
        <v>140718.45317740529</v>
      </c>
    </row>
    <row r="46" spans="1:10" x14ac:dyDescent="0.15">
      <c r="A46" s="1">
        <v>2</v>
      </c>
      <c r="B46" s="1" t="s">
        <v>54</v>
      </c>
      <c r="C46" s="1">
        <v>20</v>
      </c>
      <c r="D46" s="1" t="s">
        <v>14</v>
      </c>
      <c r="E46" s="1">
        <v>17212.361713773967</v>
      </c>
      <c r="F46" s="1">
        <v>320672.48944671062</v>
      </c>
      <c r="G46" s="1">
        <v>666018.8931534841</v>
      </c>
      <c r="H46" s="1">
        <v>879633.13960725057</v>
      </c>
      <c r="I46" s="1">
        <v>843762.10790648672</v>
      </c>
      <c r="J46" s="1">
        <v>807948.04653637065</v>
      </c>
    </row>
    <row r="47" spans="1:10" x14ac:dyDescent="0.15">
      <c r="A47" s="1">
        <v>2</v>
      </c>
      <c r="B47" s="1" t="s">
        <v>54</v>
      </c>
      <c r="C47" s="1">
        <v>21</v>
      </c>
      <c r="D47" s="1" t="s">
        <v>15</v>
      </c>
      <c r="E47" s="1">
        <v>111833.58406689015</v>
      </c>
      <c r="F47" s="1">
        <v>546625.09256970894</v>
      </c>
      <c r="G47" s="1">
        <v>860986.3299246385</v>
      </c>
      <c r="H47" s="1">
        <v>2911093.0218806406</v>
      </c>
      <c r="I47" s="1">
        <v>2775155.1513601136</v>
      </c>
      <c r="J47" s="1">
        <v>3767747.1130837989</v>
      </c>
    </row>
    <row r="48" spans="1:10" x14ac:dyDescent="0.15">
      <c r="A48" s="1">
        <v>2</v>
      </c>
      <c r="B48" s="1" t="s">
        <v>53</v>
      </c>
      <c r="C48" s="1">
        <v>22</v>
      </c>
      <c r="D48" s="1" t="s">
        <v>7</v>
      </c>
      <c r="E48" s="1">
        <v>107230.36941853892</v>
      </c>
      <c r="F48" s="1">
        <v>579269.39056632831</v>
      </c>
      <c r="G48" s="1">
        <v>1244942.4041933708</v>
      </c>
      <c r="H48" s="1">
        <v>2164412.6573442002</v>
      </c>
      <c r="I48" s="1">
        <v>2073308.1909445103</v>
      </c>
      <c r="J48" s="1">
        <v>2081917.0400295409</v>
      </c>
    </row>
    <row r="49" spans="1:10" x14ac:dyDescent="0.15">
      <c r="A49" s="1">
        <v>2</v>
      </c>
      <c r="B49" s="1" t="s">
        <v>53</v>
      </c>
      <c r="C49" s="1">
        <v>23</v>
      </c>
      <c r="D49" s="1" t="s">
        <v>28</v>
      </c>
      <c r="E49" s="1">
        <v>277444.26866502134</v>
      </c>
      <c r="F49" s="1">
        <v>649783.71209326864</v>
      </c>
      <c r="G49" s="1">
        <v>1160159.65792024</v>
      </c>
      <c r="H49" s="1">
        <v>2417614.5636964198</v>
      </c>
      <c r="I49" s="1">
        <v>2483298.8433941836</v>
      </c>
      <c r="J49" s="1">
        <v>2423347.5509392149</v>
      </c>
    </row>
    <row r="50" spans="1:10" x14ac:dyDescent="0.15">
      <c r="A50" s="1">
        <v>3</v>
      </c>
      <c r="B50" s="1" t="s">
        <v>57</v>
      </c>
      <c r="C50" s="1">
        <v>1</v>
      </c>
      <c r="D50" s="1" t="s">
        <v>8</v>
      </c>
      <c r="E50" s="1">
        <v>846230.36501036352</v>
      </c>
      <c r="F50" s="1">
        <v>1051254.1200710202</v>
      </c>
      <c r="G50" s="1">
        <v>1540885.4353750616</v>
      </c>
      <c r="H50" s="1">
        <v>2230789.141883675</v>
      </c>
      <c r="I50" s="1">
        <v>2416233.1247298904</v>
      </c>
      <c r="J50" s="1">
        <v>2438984.9410428777</v>
      </c>
    </row>
    <row r="51" spans="1:10" x14ac:dyDescent="0.15">
      <c r="A51" s="1">
        <v>3</v>
      </c>
      <c r="B51" s="1" t="s">
        <v>57</v>
      </c>
      <c r="C51" s="1">
        <v>2</v>
      </c>
      <c r="D51" s="1" t="s">
        <v>9</v>
      </c>
      <c r="E51" s="1">
        <v>69096.339302009976</v>
      </c>
      <c r="F51" s="1">
        <v>41442.31588693121</v>
      </c>
      <c r="G51" s="1">
        <v>27978.002724333546</v>
      </c>
      <c r="H51" s="1">
        <v>22603.827952451229</v>
      </c>
      <c r="I51" s="1">
        <v>16856.279610760153</v>
      </c>
      <c r="J51" s="1">
        <v>15797.874164375808</v>
      </c>
    </row>
    <row r="52" spans="1:10" x14ac:dyDescent="0.15">
      <c r="A52" s="1">
        <v>3</v>
      </c>
      <c r="B52" s="1" t="s">
        <v>58</v>
      </c>
      <c r="C52" s="1">
        <v>3</v>
      </c>
      <c r="D52" s="1" t="s">
        <v>16</v>
      </c>
      <c r="E52" s="1">
        <v>34340.317200752135</v>
      </c>
      <c r="F52" s="1">
        <v>77625.017078166769</v>
      </c>
      <c r="G52" s="1">
        <v>130740.29299241015</v>
      </c>
      <c r="H52" s="1">
        <v>185214.79963041836</v>
      </c>
      <c r="I52" s="1">
        <v>188803.24143568671</v>
      </c>
      <c r="J52" s="1">
        <v>188531.71480746116</v>
      </c>
    </row>
    <row r="53" spans="1:10" x14ac:dyDescent="0.15">
      <c r="A53" s="1">
        <v>3</v>
      </c>
      <c r="B53" s="1" t="s">
        <v>58</v>
      </c>
      <c r="C53" s="1">
        <v>4</v>
      </c>
      <c r="D53" s="1" t="s">
        <v>17</v>
      </c>
      <c r="E53" s="1">
        <v>15135.42096009833</v>
      </c>
      <c r="F53" s="1">
        <v>49963.813671923264</v>
      </c>
      <c r="G53" s="1">
        <v>56256.370664404327</v>
      </c>
      <c r="H53" s="1">
        <v>55403.552846312945</v>
      </c>
      <c r="I53" s="1">
        <v>40540.289406138094</v>
      </c>
      <c r="J53" s="1">
        <v>39856.035501328479</v>
      </c>
    </row>
    <row r="54" spans="1:10" x14ac:dyDescent="0.15">
      <c r="A54" s="1">
        <v>3</v>
      </c>
      <c r="B54" s="1" t="s">
        <v>58</v>
      </c>
      <c r="C54" s="1">
        <v>5</v>
      </c>
      <c r="D54" s="1" t="s">
        <v>18</v>
      </c>
      <c r="E54" s="1">
        <v>15284.746723544169</v>
      </c>
      <c r="F54" s="1">
        <v>16209.64083206294</v>
      </c>
      <c r="G54" s="1">
        <v>22792.057955848493</v>
      </c>
      <c r="H54" s="1">
        <v>30202.855756961544</v>
      </c>
      <c r="I54" s="1">
        <v>60005.423437923244</v>
      </c>
      <c r="J54" s="1">
        <v>58529.874816166026</v>
      </c>
    </row>
    <row r="55" spans="1:10" x14ac:dyDescent="0.15">
      <c r="A55" s="1">
        <v>3</v>
      </c>
      <c r="B55" s="1" t="s">
        <v>58</v>
      </c>
      <c r="C55" s="1">
        <v>6</v>
      </c>
      <c r="D55" s="1" t="s">
        <v>2</v>
      </c>
      <c r="E55" s="1">
        <v>23649.538875771479</v>
      </c>
      <c r="F55" s="1">
        <v>33267.762265868536</v>
      </c>
      <c r="G55" s="1">
        <v>78203.527468053609</v>
      </c>
      <c r="H55" s="1">
        <v>90833.698864561418</v>
      </c>
      <c r="I55" s="1">
        <v>104277.10709831094</v>
      </c>
      <c r="J55" s="1">
        <v>103787.09430995019</v>
      </c>
    </row>
    <row r="56" spans="1:10" x14ac:dyDescent="0.15">
      <c r="A56" s="1">
        <v>3</v>
      </c>
      <c r="B56" s="1" t="s">
        <v>58</v>
      </c>
      <c r="C56" s="1">
        <v>7</v>
      </c>
      <c r="D56" s="1" t="s">
        <v>19</v>
      </c>
      <c r="E56" s="1">
        <v>5083.1912938881223</v>
      </c>
      <c r="F56" s="1">
        <v>13890.399227999393</v>
      </c>
      <c r="G56" s="1">
        <v>7496.6244640598934</v>
      </c>
      <c r="H56" s="1">
        <v>10193.445898889971</v>
      </c>
      <c r="I56" s="1">
        <v>8523.3016996780971</v>
      </c>
      <c r="J56" s="1">
        <v>8467.7863733325412</v>
      </c>
    </row>
    <row r="57" spans="1:10" x14ac:dyDescent="0.15">
      <c r="A57" s="1">
        <v>3</v>
      </c>
      <c r="B57" s="1" t="s">
        <v>58</v>
      </c>
      <c r="C57" s="1">
        <v>8</v>
      </c>
      <c r="D57" s="1" t="s">
        <v>20</v>
      </c>
      <c r="E57" s="1">
        <v>72148.962789427533</v>
      </c>
      <c r="F57" s="1">
        <v>83383.228046923919</v>
      </c>
      <c r="G57" s="1">
        <v>87036.556630283783</v>
      </c>
      <c r="H57" s="1">
        <v>82076.304999388332</v>
      </c>
      <c r="I57" s="1">
        <v>70175.465278375181</v>
      </c>
      <c r="J57" s="1">
        <v>68916.792804616678</v>
      </c>
    </row>
    <row r="58" spans="1:10" x14ac:dyDescent="0.15">
      <c r="A58" s="1">
        <v>3</v>
      </c>
      <c r="B58" s="1" t="s">
        <v>58</v>
      </c>
      <c r="C58" s="1">
        <v>9</v>
      </c>
      <c r="D58" s="1" t="s">
        <v>21</v>
      </c>
      <c r="E58" s="1">
        <v>132513.0936393048</v>
      </c>
      <c r="F58" s="1">
        <v>174885.96167322964</v>
      </c>
      <c r="G58" s="1">
        <v>169856.04637631561</v>
      </c>
      <c r="H58" s="1">
        <v>197476.61285329697</v>
      </c>
      <c r="I58" s="1">
        <v>160695.36582336176</v>
      </c>
      <c r="J58" s="1">
        <v>159717.21885697267</v>
      </c>
    </row>
    <row r="59" spans="1:10" x14ac:dyDescent="0.15">
      <c r="A59" s="1">
        <v>3</v>
      </c>
      <c r="B59" s="1" t="s">
        <v>58</v>
      </c>
      <c r="C59" s="1">
        <v>10</v>
      </c>
      <c r="D59" s="1" t="s">
        <v>22</v>
      </c>
      <c r="E59" s="1">
        <v>4565.9798891245091</v>
      </c>
      <c r="F59" s="1">
        <v>11938.049300199747</v>
      </c>
      <c r="G59" s="1">
        <v>27228.438952839169</v>
      </c>
      <c r="H59" s="1">
        <v>38073.840376645887</v>
      </c>
      <c r="I59" s="1">
        <v>46618.091369751834</v>
      </c>
      <c r="J59" s="1">
        <v>45991.349252995991</v>
      </c>
    </row>
    <row r="60" spans="1:10" x14ac:dyDescent="0.15">
      <c r="A60" s="1">
        <v>3</v>
      </c>
      <c r="B60" s="1" t="s">
        <v>58</v>
      </c>
      <c r="C60" s="1">
        <v>11</v>
      </c>
      <c r="D60" s="1" t="s">
        <v>23</v>
      </c>
      <c r="E60" s="1">
        <v>5548.8385295685403</v>
      </c>
      <c r="F60" s="1">
        <v>19246.452685631211</v>
      </c>
      <c r="G60" s="1">
        <v>57619.315526951745</v>
      </c>
      <c r="H60" s="1">
        <v>108911.4716831793</v>
      </c>
      <c r="I60" s="1">
        <v>158952.67159556481</v>
      </c>
      <c r="J60" s="1">
        <v>158746.56381895181</v>
      </c>
    </row>
    <row r="61" spans="1:10" x14ac:dyDescent="0.15">
      <c r="A61" s="1">
        <v>3</v>
      </c>
      <c r="B61" s="1" t="s">
        <v>58</v>
      </c>
      <c r="C61" s="1">
        <v>12</v>
      </c>
      <c r="D61" s="1" t="s">
        <v>24</v>
      </c>
      <c r="E61" s="1">
        <v>19587.836732198579</v>
      </c>
      <c r="F61" s="1">
        <v>57642.319004891317</v>
      </c>
      <c r="G61" s="1">
        <v>476628.43366067344</v>
      </c>
      <c r="H61" s="1">
        <v>766099.69136833271</v>
      </c>
      <c r="I61" s="1">
        <v>641153.50585954951</v>
      </c>
      <c r="J61" s="1">
        <v>606468.75380341092</v>
      </c>
    </row>
    <row r="62" spans="1:10" x14ac:dyDescent="0.15">
      <c r="A62" s="1">
        <v>3</v>
      </c>
      <c r="B62" s="1" t="s">
        <v>58</v>
      </c>
      <c r="C62" s="1">
        <v>13</v>
      </c>
      <c r="D62" s="1" t="s">
        <v>25</v>
      </c>
      <c r="E62" s="1">
        <v>2289.646523748198</v>
      </c>
      <c r="F62" s="1">
        <v>9019.9522098085963</v>
      </c>
      <c r="G62" s="1">
        <v>19745.452945541285</v>
      </c>
      <c r="H62" s="1">
        <v>121122.08477622761</v>
      </c>
      <c r="I62" s="1">
        <v>213463.48113252525</v>
      </c>
      <c r="J62" s="1">
        <v>205273.47942963548</v>
      </c>
    </row>
    <row r="63" spans="1:10" x14ac:dyDescent="0.15">
      <c r="A63" s="1">
        <v>3</v>
      </c>
      <c r="B63" s="1" t="s">
        <v>58</v>
      </c>
      <c r="C63" s="1">
        <v>14</v>
      </c>
      <c r="D63" s="1" t="s">
        <v>26</v>
      </c>
      <c r="E63" s="1">
        <v>52.528100063399535</v>
      </c>
      <c r="F63" s="1">
        <v>11856.12232704628</v>
      </c>
      <c r="G63" s="1">
        <v>35297.820996897099</v>
      </c>
      <c r="H63" s="1">
        <v>50711.110358584017</v>
      </c>
      <c r="I63" s="1">
        <v>65902.513946651423</v>
      </c>
      <c r="J63" s="1">
        <v>68807.344227009642</v>
      </c>
    </row>
    <row r="64" spans="1:10" x14ac:dyDescent="0.15">
      <c r="A64" s="1">
        <v>3</v>
      </c>
      <c r="B64" s="1" t="s">
        <v>58</v>
      </c>
      <c r="C64" s="1">
        <v>15</v>
      </c>
      <c r="D64" s="1" t="s">
        <v>27</v>
      </c>
      <c r="E64" s="1">
        <v>28027.893523685867</v>
      </c>
      <c r="F64" s="1">
        <v>57335.505509705523</v>
      </c>
      <c r="G64" s="1">
        <v>97345.929419333013</v>
      </c>
      <c r="H64" s="1">
        <v>137606.7173727364</v>
      </c>
      <c r="I64" s="1">
        <v>125709.81265451682</v>
      </c>
      <c r="J64" s="1">
        <v>124057.02119864122</v>
      </c>
    </row>
    <row r="65" spans="1:10" x14ac:dyDescent="0.15">
      <c r="A65" s="1">
        <v>3</v>
      </c>
      <c r="B65" s="1" t="s">
        <v>57</v>
      </c>
      <c r="C65" s="1">
        <v>16</v>
      </c>
      <c r="D65" s="1" t="s">
        <v>10</v>
      </c>
      <c r="E65" s="1">
        <v>94435.313101476015</v>
      </c>
      <c r="F65" s="1">
        <v>167988.73411553455</v>
      </c>
      <c r="G65" s="1">
        <v>272435.49466989777</v>
      </c>
      <c r="H65" s="1">
        <v>390221.73089737858</v>
      </c>
      <c r="I65" s="1">
        <v>336358.49760350381</v>
      </c>
      <c r="J65" s="1">
        <v>322066.79978216102</v>
      </c>
    </row>
    <row r="66" spans="1:10" x14ac:dyDescent="0.15">
      <c r="A66" s="1">
        <v>3</v>
      </c>
      <c r="B66" s="1" t="s">
        <v>57</v>
      </c>
      <c r="C66" s="1">
        <v>17</v>
      </c>
      <c r="D66" s="1" t="s">
        <v>11</v>
      </c>
      <c r="E66" s="1">
        <v>76514.531217978467</v>
      </c>
      <c r="F66" s="1">
        <v>354380.00098157476</v>
      </c>
      <c r="G66" s="1">
        <v>479169.73875001568</v>
      </c>
      <c r="H66" s="1">
        <v>932636.91850806971</v>
      </c>
      <c r="I66" s="1">
        <v>926317.05025523948</v>
      </c>
      <c r="J66" s="1">
        <v>892342.49819485855</v>
      </c>
    </row>
    <row r="67" spans="1:10" x14ac:dyDescent="0.15">
      <c r="A67" s="1">
        <v>3</v>
      </c>
      <c r="B67" s="1" t="s">
        <v>57</v>
      </c>
      <c r="C67" s="1">
        <v>18</v>
      </c>
      <c r="D67" s="1" t="s">
        <v>12</v>
      </c>
      <c r="E67" s="1">
        <v>105949.1521147412</v>
      </c>
      <c r="F67" s="1">
        <v>358837.49253933842</v>
      </c>
      <c r="G67" s="1">
        <v>355193.70533912751</v>
      </c>
      <c r="H67" s="1">
        <v>475352.29220189393</v>
      </c>
      <c r="I67" s="1">
        <v>371209.91302376648</v>
      </c>
      <c r="J67" s="1">
        <v>379080.03434477217</v>
      </c>
    </row>
    <row r="68" spans="1:10" x14ac:dyDescent="0.15">
      <c r="A68" s="1">
        <v>3</v>
      </c>
      <c r="B68" s="1" t="s">
        <v>57</v>
      </c>
      <c r="C68" s="1">
        <v>19</v>
      </c>
      <c r="D68" s="1" t="s">
        <v>13</v>
      </c>
      <c r="E68" s="1">
        <v>31496.164191991982</v>
      </c>
      <c r="F68" s="1">
        <v>81018.330009324418</v>
      </c>
      <c r="G68" s="1">
        <v>86198.004185613958</v>
      </c>
      <c r="H68" s="1">
        <v>116842.2564608321</v>
      </c>
      <c r="I68" s="1">
        <v>244360.80784483615</v>
      </c>
      <c r="J68" s="1">
        <v>218002.13952807419</v>
      </c>
    </row>
    <row r="69" spans="1:10" x14ac:dyDescent="0.15">
      <c r="A69" s="1">
        <v>3</v>
      </c>
      <c r="B69" s="1" t="s">
        <v>57</v>
      </c>
      <c r="C69" s="1">
        <v>20</v>
      </c>
      <c r="D69" s="1" t="s">
        <v>14</v>
      </c>
      <c r="E69" s="1">
        <v>17691.979604729804</v>
      </c>
      <c r="F69" s="1">
        <v>328332.79971158295</v>
      </c>
      <c r="G69" s="1">
        <v>560740.8582225258</v>
      </c>
      <c r="H69" s="1">
        <v>797497.56861921842</v>
      </c>
      <c r="I69" s="1">
        <v>903714.24752744741</v>
      </c>
      <c r="J69" s="1">
        <v>881469.8657966397</v>
      </c>
    </row>
    <row r="70" spans="1:10" x14ac:dyDescent="0.15">
      <c r="A70" s="1">
        <v>3</v>
      </c>
      <c r="B70" s="1" t="s">
        <v>57</v>
      </c>
      <c r="C70" s="1">
        <v>21</v>
      </c>
      <c r="D70" s="1" t="s">
        <v>15</v>
      </c>
      <c r="E70" s="1">
        <v>103951.95103755652</v>
      </c>
      <c r="F70" s="1">
        <v>623994.38689944765</v>
      </c>
      <c r="G70" s="1">
        <v>843493.80102190853</v>
      </c>
      <c r="H70" s="1">
        <v>1444382.970217848</v>
      </c>
      <c r="I70" s="1">
        <v>1342098.6482543598</v>
      </c>
      <c r="J70" s="1">
        <v>1290465.880594522</v>
      </c>
    </row>
    <row r="71" spans="1:10" x14ac:dyDescent="0.15">
      <c r="A71" s="1">
        <v>3</v>
      </c>
      <c r="B71" s="1" t="s">
        <v>56</v>
      </c>
      <c r="C71" s="1">
        <v>22</v>
      </c>
      <c r="D71" s="1" t="s">
        <v>7</v>
      </c>
      <c r="E71" s="1">
        <v>102119.58246844597</v>
      </c>
      <c r="F71" s="1">
        <v>566697.958559811</v>
      </c>
      <c r="G71" s="1">
        <v>1246233.2728539645</v>
      </c>
      <c r="H71" s="1">
        <v>2007735.897356444</v>
      </c>
      <c r="I71" s="1">
        <v>1974798.2815774789</v>
      </c>
      <c r="J71" s="1">
        <v>1901607.3511330648</v>
      </c>
    </row>
    <row r="72" spans="1:10" x14ac:dyDescent="0.15">
      <c r="A72" s="1">
        <v>3</v>
      </c>
      <c r="B72" s="1" t="s">
        <v>56</v>
      </c>
      <c r="C72" s="1">
        <v>23</v>
      </c>
      <c r="D72" s="1" t="s">
        <v>28</v>
      </c>
      <c r="E72" s="1">
        <v>345025.36512254382</v>
      </c>
      <c r="F72" s="1">
        <v>579839.42975043226</v>
      </c>
      <c r="G72" s="1">
        <v>962738.1049311182</v>
      </c>
      <c r="H72" s="1">
        <v>1772277.3117605192</v>
      </c>
      <c r="I72" s="1">
        <v>1774924.7923239793</v>
      </c>
      <c r="J72" s="1">
        <v>1745027.3239715807</v>
      </c>
    </row>
    <row r="73" spans="1:10" x14ac:dyDescent="0.15">
      <c r="A73" s="1">
        <v>4</v>
      </c>
      <c r="B73" s="1" t="s">
        <v>60</v>
      </c>
      <c r="C73" s="1">
        <v>1</v>
      </c>
      <c r="D73" s="1" t="s">
        <v>8</v>
      </c>
      <c r="E73" s="1">
        <v>897461.45099778054</v>
      </c>
      <c r="F73" s="1">
        <v>1413634.0242473555</v>
      </c>
      <c r="G73" s="1">
        <v>1982212.8878950274</v>
      </c>
      <c r="H73" s="1">
        <v>2467393.5447940901</v>
      </c>
      <c r="I73" s="1">
        <v>2550182.3338243715</v>
      </c>
      <c r="J73" s="1">
        <v>2510901.2392256898</v>
      </c>
    </row>
    <row r="74" spans="1:10" x14ac:dyDescent="0.15">
      <c r="A74" s="1">
        <v>4</v>
      </c>
      <c r="B74" s="1" t="s">
        <v>61</v>
      </c>
      <c r="C74" s="1">
        <v>2</v>
      </c>
      <c r="D74" s="1" t="s">
        <v>9</v>
      </c>
      <c r="E74" s="1">
        <v>33930.530625986175</v>
      </c>
      <c r="F74" s="1">
        <v>20314.016690287433</v>
      </c>
      <c r="G74" s="1">
        <v>24088.726100935881</v>
      </c>
      <c r="H74" s="1">
        <v>18737.671491798352</v>
      </c>
      <c r="I74" s="1">
        <v>16836.988587629447</v>
      </c>
      <c r="J74" s="1">
        <v>15883.792113330908</v>
      </c>
    </row>
    <row r="75" spans="1:10" x14ac:dyDescent="0.15">
      <c r="A75" s="1">
        <v>4</v>
      </c>
      <c r="B75" s="1" t="s">
        <v>62</v>
      </c>
      <c r="C75" s="1">
        <v>3</v>
      </c>
      <c r="D75" s="1" t="s">
        <v>16</v>
      </c>
      <c r="E75" s="1">
        <v>68537.179795774675</v>
      </c>
      <c r="F75" s="1">
        <v>163379.78276788254</v>
      </c>
      <c r="G75" s="1">
        <v>300106.80126399471</v>
      </c>
      <c r="H75" s="1">
        <v>435899.31996448449</v>
      </c>
      <c r="I75" s="1">
        <v>428881.25161566411</v>
      </c>
      <c r="J75" s="1">
        <v>429012.60867944296</v>
      </c>
    </row>
    <row r="76" spans="1:10" x14ac:dyDescent="0.15">
      <c r="A76" s="1">
        <v>4</v>
      </c>
      <c r="B76" s="1" t="s">
        <v>62</v>
      </c>
      <c r="C76" s="1">
        <v>4</v>
      </c>
      <c r="D76" s="1" t="s">
        <v>17</v>
      </c>
      <c r="E76" s="1">
        <v>9799.7925160968771</v>
      </c>
      <c r="F76" s="1">
        <v>43875.865223565866</v>
      </c>
      <c r="G76" s="1">
        <v>86104.534428014551</v>
      </c>
      <c r="H76" s="1">
        <v>89253.873842418136</v>
      </c>
      <c r="I76" s="1">
        <v>61302.578945446039</v>
      </c>
      <c r="J76" s="1">
        <v>59621.255044903723</v>
      </c>
    </row>
    <row r="77" spans="1:10" x14ac:dyDescent="0.15">
      <c r="A77" s="1">
        <v>4</v>
      </c>
      <c r="B77" s="1" t="s">
        <v>62</v>
      </c>
      <c r="C77" s="1">
        <v>5</v>
      </c>
      <c r="D77" s="1" t="s">
        <v>18</v>
      </c>
      <c r="E77" s="1">
        <v>90584.051131530403</v>
      </c>
      <c r="F77" s="1">
        <v>122087.0352742151</v>
      </c>
      <c r="G77" s="1">
        <v>199755.81917542338</v>
      </c>
      <c r="H77" s="1">
        <v>215515.75726888672</v>
      </c>
      <c r="I77" s="1">
        <v>292140.19839293527</v>
      </c>
      <c r="J77" s="1">
        <v>315368.62387630279</v>
      </c>
    </row>
    <row r="78" spans="1:10" x14ac:dyDescent="0.15">
      <c r="A78" s="1">
        <v>4</v>
      </c>
      <c r="B78" s="1" t="s">
        <v>63</v>
      </c>
      <c r="C78" s="1">
        <v>6</v>
      </c>
      <c r="D78" s="1" t="s">
        <v>2</v>
      </c>
      <c r="E78" s="1">
        <v>9716.4322500415328</v>
      </c>
      <c r="F78" s="1">
        <v>15104.974587510922</v>
      </c>
      <c r="G78" s="1">
        <v>26593.253017273804</v>
      </c>
      <c r="H78" s="1">
        <v>32641.913414447226</v>
      </c>
      <c r="I78" s="1">
        <v>55201.1932038745</v>
      </c>
      <c r="J78" s="1">
        <v>58185.775193424452</v>
      </c>
    </row>
    <row r="79" spans="1:10" x14ac:dyDescent="0.15">
      <c r="A79" s="1">
        <v>4</v>
      </c>
      <c r="B79" s="1" t="s">
        <v>64</v>
      </c>
      <c r="C79" s="1">
        <v>7</v>
      </c>
      <c r="D79" s="1" t="s">
        <v>19</v>
      </c>
      <c r="E79" s="1">
        <v>2066.9089796313583</v>
      </c>
      <c r="F79" s="1">
        <v>67103.243971245</v>
      </c>
      <c r="G79" s="1">
        <v>54952.048510624954</v>
      </c>
      <c r="H79" s="1">
        <v>153792.91888115738</v>
      </c>
      <c r="I79" s="1">
        <v>270415.31780617562</v>
      </c>
      <c r="J79" s="1">
        <v>277418.59003899113</v>
      </c>
    </row>
    <row r="80" spans="1:10" x14ac:dyDescent="0.15">
      <c r="A80" s="1">
        <v>4</v>
      </c>
      <c r="B80" s="1" t="s">
        <v>62</v>
      </c>
      <c r="C80" s="1">
        <v>8</v>
      </c>
      <c r="D80" s="1" t="s">
        <v>20</v>
      </c>
      <c r="E80" s="1">
        <v>21879.46664184827</v>
      </c>
      <c r="F80" s="1">
        <v>38597.680389081223</v>
      </c>
      <c r="G80" s="1">
        <v>56182.092129469609</v>
      </c>
      <c r="H80" s="1">
        <v>65977.691125763595</v>
      </c>
      <c r="I80" s="1">
        <v>71118.205371029297</v>
      </c>
      <c r="J80" s="1">
        <v>70670.065547013059</v>
      </c>
    </row>
    <row r="81" spans="1:10" x14ac:dyDescent="0.15">
      <c r="A81" s="1">
        <v>4</v>
      </c>
      <c r="B81" s="1" t="s">
        <v>64</v>
      </c>
      <c r="C81" s="1">
        <v>9</v>
      </c>
      <c r="D81" s="1" t="s">
        <v>21</v>
      </c>
      <c r="E81" s="1">
        <v>18740.439738323723</v>
      </c>
      <c r="F81" s="1">
        <v>100741.02797816075</v>
      </c>
      <c r="G81" s="1">
        <v>159166.05676378138</v>
      </c>
      <c r="H81" s="1">
        <v>221143.51658572795</v>
      </c>
      <c r="I81" s="1">
        <v>236116.45819040766</v>
      </c>
      <c r="J81" s="1">
        <v>251880.58477784961</v>
      </c>
    </row>
    <row r="82" spans="1:10" x14ac:dyDescent="0.15">
      <c r="A82" s="1">
        <v>4</v>
      </c>
      <c r="B82" s="1" t="s">
        <v>64</v>
      </c>
      <c r="C82" s="1">
        <v>10</v>
      </c>
      <c r="D82" s="1" t="s">
        <v>22</v>
      </c>
      <c r="E82" s="1">
        <v>21519.754335451689</v>
      </c>
      <c r="F82" s="1">
        <v>49610.739237173992</v>
      </c>
      <c r="G82" s="1">
        <v>77456.768244318708</v>
      </c>
      <c r="H82" s="1">
        <v>106796.08241285772</v>
      </c>
      <c r="I82" s="1">
        <v>106532.11647970648</v>
      </c>
      <c r="J82" s="1">
        <v>105405.85192943632</v>
      </c>
    </row>
    <row r="83" spans="1:10" x14ac:dyDescent="0.15">
      <c r="A83" s="1">
        <v>4</v>
      </c>
      <c r="B83" s="1" t="s">
        <v>64</v>
      </c>
      <c r="C83" s="1">
        <v>11</v>
      </c>
      <c r="D83" s="1" t="s">
        <v>23</v>
      </c>
      <c r="E83" s="1">
        <v>13175.280486652062</v>
      </c>
      <c r="F83" s="1">
        <v>29333.137363489772</v>
      </c>
      <c r="G83" s="1">
        <v>65426.008986378532</v>
      </c>
      <c r="H83" s="1">
        <v>109542.85827598786</v>
      </c>
      <c r="I83" s="1">
        <v>133167.60831008849</v>
      </c>
      <c r="J83" s="1">
        <v>128020.20091424476</v>
      </c>
    </row>
    <row r="84" spans="1:10" x14ac:dyDescent="0.15">
      <c r="A84" s="1">
        <v>4</v>
      </c>
      <c r="B84" s="1" t="s">
        <v>62</v>
      </c>
      <c r="C84" s="1">
        <v>12</v>
      </c>
      <c r="D84" s="1" t="s">
        <v>24</v>
      </c>
      <c r="E84" s="1">
        <v>56916.63639715725</v>
      </c>
      <c r="F84" s="1">
        <v>123152.17168730094</v>
      </c>
      <c r="G84" s="1">
        <v>478909.25336518307</v>
      </c>
      <c r="H84" s="1">
        <v>826848.39729792473</v>
      </c>
      <c r="I84" s="1">
        <v>786968.0372305169</v>
      </c>
      <c r="J84" s="1">
        <v>768147.8352002881</v>
      </c>
    </row>
    <row r="85" spans="1:10" x14ac:dyDescent="0.15">
      <c r="A85" s="1">
        <v>4</v>
      </c>
      <c r="B85" s="1" t="s">
        <v>65</v>
      </c>
      <c r="C85" s="1">
        <v>13</v>
      </c>
      <c r="D85" s="1" t="s">
        <v>25</v>
      </c>
      <c r="E85" s="1">
        <v>15654.410581653006</v>
      </c>
      <c r="F85" s="1">
        <v>41192.292516120993</v>
      </c>
      <c r="G85" s="1">
        <v>77491.33433848992</v>
      </c>
      <c r="H85" s="1">
        <v>102375.21172511451</v>
      </c>
      <c r="I85" s="1">
        <v>129706.63820967381</v>
      </c>
      <c r="J85" s="1">
        <v>132638.36284171941</v>
      </c>
    </row>
    <row r="86" spans="1:10" x14ac:dyDescent="0.15">
      <c r="A86" s="1">
        <v>4</v>
      </c>
      <c r="B86" s="1" t="s">
        <v>64</v>
      </c>
      <c r="C86" s="1">
        <v>14</v>
      </c>
      <c r="D86" s="1" t="s">
        <v>26</v>
      </c>
      <c r="E86" s="1">
        <v>547.38694447395494</v>
      </c>
      <c r="F86" s="1">
        <v>11163.960280234314</v>
      </c>
      <c r="G86" s="1">
        <v>28229.746019928538</v>
      </c>
      <c r="H86" s="1">
        <v>30621.761535461086</v>
      </c>
      <c r="I86" s="1">
        <v>23897.272260896731</v>
      </c>
      <c r="J86" s="1">
        <v>23218.070471275609</v>
      </c>
    </row>
    <row r="87" spans="1:10" x14ac:dyDescent="0.15">
      <c r="A87" s="1">
        <v>4</v>
      </c>
      <c r="B87" s="1" t="s">
        <v>62</v>
      </c>
      <c r="C87" s="1">
        <v>15</v>
      </c>
      <c r="D87" s="1" t="s">
        <v>27</v>
      </c>
      <c r="E87" s="1">
        <v>43375.065598333043</v>
      </c>
      <c r="F87" s="1">
        <v>113256.10629514525</v>
      </c>
      <c r="G87" s="1">
        <v>240416.00383797457</v>
      </c>
      <c r="H87" s="1">
        <v>388323.9413852141</v>
      </c>
      <c r="I87" s="1">
        <v>404170.48105362972</v>
      </c>
      <c r="J87" s="1">
        <v>395851.8738801874</v>
      </c>
    </row>
    <row r="88" spans="1:10" x14ac:dyDescent="0.15">
      <c r="A88" s="1">
        <v>4</v>
      </c>
      <c r="B88" s="1" t="s">
        <v>61</v>
      </c>
      <c r="C88" s="1">
        <v>16</v>
      </c>
      <c r="D88" s="1" t="s">
        <v>10</v>
      </c>
      <c r="E88" s="1">
        <v>113400.05129491596</v>
      </c>
      <c r="F88" s="1">
        <v>280409.57366304949</v>
      </c>
      <c r="G88" s="1">
        <v>493856.50602682948</v>
      </c>
      <c r="H88" s="1">
        <v>572755.72107403807</v>
      </c>
      <c r="I88" s="1">
        <v>446094.44439518149</v>
      </c>
      <c r="J88" s="1">
        <v>469180.68403942295</v>
      </c>
    </row>
    <row r="89" spans="1:10" x14ac:dyDescent="0.15">
      <c r="A89" s="1">
        <v>4</v>
      </c>
      <c r="B89" s="1" t="s">
        <v>66</v>
      </c>
      <c r="C89" s="1">
        <v>17</v>
      </c>
      <c r="D89" s="1" t="s">
        <v>11</v>
      </c>
      <c r="E89" s="1">
        <v>293674.62150567613</v>
      </c>
      <c r="F89" s="1">
        <v>963459.36864343972</v>
      </c>
      <c r="G89" s="1">
        <v>1631612.0804834906</v>
      </c>
      <c r="H89" s="1">
        <v>2104204.0308852075</v>
      </c>
      <c r="I89" s="1">
        <v>2080202.9970514982</v>
      </c>
      <c r="J89" s="1">
        <v>2075224.9957105203</v>
      </c>
    </row>
    <row r="90" spans="1:10" x14ac:dyDescent="0.15">
      <c r="A90" s="1">
        <v>4</v>
      </c>
      <c r="B90" s="1" t="s">
        <v>61</v>
      </c>
      <c r="C90" s="1">
        <v>18</v>
      </c>
      <c r="D90" s="1" t="s">
        <v>12</v>
      </c>
      <c r="E90" s="1">
        <v>199052.8663426211</v>
      </c>
      <c r="F90" s="1">
        <v>663265.30277555296</v>
      </c>
      <c r="G90" s="1">
        <v>1001826.1186381099</v>
      </c>
      <c r="H90" s="1">
        <v>1277733.0754935353</v>
      </c>
      <c r="I90" s="1">
        <v>1557761.8756874241</v>
      </c>
      <c r="J90" s="1">
        <v>1492268.5805953052</v>
      </c>
    </row>
    <row r="91" spans="1:10" x14ac:dyDescent="0.15">
      <c r="A91" s="1">
        <v>4</v>
      </c>
      <c r="B91" s="1" t="s">
        <v>61</v>
      </c>
      <c r="C91" s="1">
        <v>19</v>
      </c>
      <c r="D91" s="1" t="s">
        <v>13</v>
      </c>
      <c r="E91" s="1">
        <v>57960.194129817377</v>
      </c>
      <c r="F91" s="1">
        <v>74886.6567470195</v>
      </c>
      <c r="G91" s="1">
        <v>172120.68537072738</v>
      </c>
      <c r="H91" s="1">
        <v>307585.01325836167</v>
      </c>
      <c r="I91" s="1">
        <v>447902.12909745087</v>
      </c>
      <c r="J91" s="1">
        <v>381373.38161413954</v>
      </c>
    </row>
    <row r="92" spans="1:10" x14ac:dyDescent="0.15">
      <c r="A92" s="1">
        <v>4</v>
      </c>
      <c r="B92" s="1" t="s">
        <v>66</v>
      </c>
      <c r="C92" s="1">
        <v>20</v>
      </c>
      <c r="D92" s="1" t="s">
        <v>14</v>
      </c>
      <c r="E92" s="1">
        <v>41929.608123379723</v>
      </c>
      <c r="F92" s="1">
        <v>576342.76398265432</v>
      </c>
      <c r="G92" s="1">
        <v>1583992.7745693366</v>
      </c>
      <c r="H92" s="1">
        <v>2352308.3781869709</v>
      </c>
      <c r="I92" s="1">
        <v>2291558.5801558658</v>
      </c>
      <c r="J92" s="1">
        <v>2200768.9077800019</v>
      </c>
    </row>
    <row r="93" spans="1:10" x14ac:dyDescent="0.15">
      <c r="A93" s="1">
        <v>4</v>
      </c>
      <c r="B93" s="1" t="s">
        <v>66</v>
      </c>
      <c r="C93" s="1">
        <v>21</v>
      </c>
      <c r="D93" s="1" t="s">
        <v>15</v>
      </c>
      <c r="E93" s="1">
        <v>161469.02693886144</v>
      </c>
      <c r="F93" s="1">
        <v>1382200.5751621837</v>
      </c>
      <c r="G93" s="1">
        <v>2526505.1761949835</v>
      </c>
      <c r="H93" s="1">
        <v>3625468.0241893423</v>
      </c>
      <c r="I93" s="1">
        <v>3718927.7336369748</v>
      </c>
      <c r="J93" s="1">
        <v>3800620.6872770428</v>
      </c>
    </row>
    <row r="94" spans="1:10" x14ac:dyDescent="0.15">
      <c r="A94" s="1">
        <v>4</v>
      </c>
      <c r="B94" s="1" t="s">
        <v>59</v>
      </c>
      <c r="C94" s="1">
        <v>22</v>
      </c>
      <c r="D94" s="1" t="s">
        <v>7</v>
      </c>
      <c r="E94" s="1">
        <v>259699.9095412693</v>
      </c>
      <c r="F94" s="1">
        <v>718775.82152083516</v>
      </c>
      <c r="G94" s="1">
        <v>2259793.0204443452</v>
      </c>
      <c r="H94" s="1">
        <v>3516966.617819882</v>
      </c>
      <c r="I94" s="1">
        <v>3825146.9427243997</v>
      </c>
      <c r="J94" s="1">
        <v>3689087.6156267519</v>
      </c>
    </row>
    <row r="95" spans="1:10" x14ac:dyDescent="0.15">
      <c r="A95" s="1">
        <v>4</v>
      </c>
      <c r="B95" s="1" t="s">
        <v>59</v>
      </c>
      <c r="C95" s="1">
        <v>23</v>
      </c>
      <c r="D95" s="1" t="s">
        <v>28</v>
      </c>
      <c r="E95" s="1">
        <v>344046.9688457119</v>
      </c>
      <c r="F95" s="1">
        <v>999420.37630671682</v>
      </c>
      <c r="G95" s="1">
        <v>1719193.144732439</v>
      </c>
      <c r="H95" s="1">
        <v>2890763.6871067951</v>
      </c>
      <c r="I95" s="1">
        <v>2862171.6702329256</v>
      </c>
      <c r="J95" s="1">
        <v>2842112.2290006815</v>
      </c>
    </row>
    <row r="96" spans="1:10" x14ac:dyDescent="0.15">
      <c r="A96" s="1">
        <v>5</v>
      </c>
      <c r="B96" s="1" t="s">
        <v>68</v>
      </c>
      <c r="C96" s="1">
        <v>1</v>
      </c>
      <c r="D96" s="1" t="s">
        <v>8</v>
      </c>
      <c r="E96" s="1">
        <v>622658.06993709179</v>
      </c>
      <c r="F96" s="1">
        <v>993973.86844782881</v>
      </c>
      <c r="G96" s="1">
        <v>1314023.6387326822</v>
      </c>
      <c r="H96" s="1">
        <v>1795576.9962288158</v>
      </c>
      <c r="I96" s="1">
        <v>1826267.0091907121</v>
      </c>
      <c r="J96" s="1">
        <v>1789532.636705355</v>
      </c>
    </row>
    <row r="97" spans="1:10" x14ac:dyDescent="0.15">
      <c r="A97" s="1">
        <v>5</v>
      </c>
      <c r="B97" s="1" t="s">
        <v>69</v>
      </c>
      <c r="C97" s="1">
        <v>2</v>
      </c>
      <c r="D97" s="1" t="s">
        <v>9</v>
      </c>
      <c r="E97" s="1">
        <v>80639.084898615503</v>
      </c>
      <c r="F97" s="1">
        <v>93754.599449875343</v>
      </c>
      <c r="G97" s="1">
        <v>86340.517350821145</v>
      </c>
      <c r="H97" s="1">
        <v>54809.553129942258</v>
      </c>
      <c r="I97" s="1">
        <v>52045.153242761422</v>
      </c>
      <c r="J97" s="1">
        <v>49546.401668564475</v>
      </c>
    </row>
    <row r="98" spans="1:10" x14ac:dyDescent="0.15">
      <c r="A98" s="1">
        <v>5</v>
      </c>
      <c r="B98" s="1" t="s">
        <v>70</v>
      </c>
      <c r="C98" s="1">
        <v>3</v>
      </c>
      <c r="D98" s="1" t="s">
        <v>16</v>
      </c>
      <c r="E98" s="1">
        <v>18175.033865003796</v>
      </c>
      <c r="F98" s="1">
        <v>42106.149891075256</v>
      </c>
      <c r="G98" s="1">
        <v>53405.445994018592</v>
      </c>
      <c r="H98" s="1">
        <v>73695.387610166639</v>
      </c>
      <c r="I98" s="1">
        <v>65672.868980190906</v>
      </c>
      <c r="J98" s="1">
        <v>66208.119323023973</v>
      </c>
    </row>
    <row r="99" spans="1:10" x14ac:dyDescent="0.15">
      <c r="A99" s="1">
        <v>5</v>
      </c>
      <c r="B99" s="1" t="s">
        <v>70</v>
      </c>
      <c r="C99" s="1">
        <v>4</v>
      </c>
      <c r="D99" s="1" t="s">
        <v>17</v>
      </c>
      <c r="E99" s="1">
        <v>1482.8031149821056</v>
      </c>
      <c r="F99" s="1">
        <v>6150.2961790228374</v>
      </c>
      <c r="G99" s="1">
        <v>24552.845728085565</v>
      </c>
      <c r="H99" s="1">
        <v>31872.738552500105</v>
      </c>
      <c r="I99" s="1">
        <v>27555.731221131577</v>
      </c>
      <c r="J99" s="1">
        <v>26994.856573853682</v>
      </c>
    </row>
    <row r="100" spans="1:10" x14ac:dyDescent="0.15">
      <c r="A100" s="1">
        <v>5</v>
      </c>
      <c r="B100" s="1" t="s">
        <v>70</v>
      </c>
      <c r="C100" s="1">
        <v>5</v>
      </c>
      <c r="D100" s="1" t="s">
        <v>18</v>
      </c>
      <c r="E100" s="1">
        <v>15076.041075416369</v>
      </c>
      <c r="F100" s="1">
        <v>37275.745089614487</v>
      </c>
      <c r="G100" s="1">
        <v>33790.285914406348</v>
      </c>
      <c r="H100" s="1">
        <v>66149.7078772081</v>
      </c>
      <c r="I100" s="1">
        <v>63527.234890913685</v>
      </c>
      <c r="J100" s="1">
        <v>65945.356295133548</v>
      </c>
    </row>
    <row r="101" spans="1:10" x14ac:dyDescent="0.15">
      <c r="A101" s="1">
        <v>5</v>
      </c>
      <c r="B101" s="1" t="s">
        <v>71</v>
      </c>
      <c r="C101" s="1">
        <v>6</v>
      </c>
      <c r="D101" s="1" t="s">
        <v>2</v>
      </c>
      <c r="E101" s="1">
        <v>30484.62012417987</v>
      </c>
      <c r="F101" s="1">
        <v>30069.79945517291</v>
      </c>
      <c r="G101" s="1">
        <v>45127.844922321179</v>
      </c>
      <c r="H101" s="1">
        <v>50239.246381888799</v>
      </c>
      <c r="I101" s="1">
        <v>102827.92853894479</v>
      </c>
      <c r="J101" s="1">
        <v>104214.63224809925</v>
      </c>
    </row>
    <row r="102" spans="1:10" x14ac:dyDescent="0.15">
      <c r="A102" s="1">
        <v>5</v>
      </c>
      <c r="B102" s="1" t="s">
        <v>71</v>
      </c>
      <c r="C102" s="1">
        <v>7</v>
      </c>
      <c r="D102" s="1" t="s">
        <v>19</v>
      </c>
      <c r="E102" s="1">
        <v>9884.2846128510373</v>
      </c>
      <c r="F102" s="1">
        <v>26539.550242691297</v>
      </c>
      <c r="G102" s="1">
        <v>19372.452158839358</v>
      </c>
      <c r="H102" s="1">
        <v>24155.753359858354</v>
      </c>
      <c r="I102" s="1">
        <v>20201.776193533038</v>
      </c>
      <c r="J102" s="1">
        <v>20070.897727714837</v>
      </c>
    </row>
    <row r="103" spans="1:10" x14ac:dyDescent="0.15">
      <c r="A103" s="1">
        <v>5</v>
      </c>
      <c r="B103" s="1" t="s">
        <v>72</v>
      </c>
      <c r="C103" s="1">
        <v>8</v>
      </c>
      <c r="D103" s="1" t="s">
        <v>20</v>
      </c>
      <c r="E103" s="1">
        <v>10608.792178584725</v>
      </c>
      <c r="F103" s="1">
        <v>18418.530274159242</v>
      </c>
      <c r="G103" s="1">
        <v>23387.365594835162</v>
      </c>
      <c r="H103" s="1">
        <v>26452.608364827774</v>
      </c>
      <c r="I103" s="1">
        <v>26707.118994012304</v>
      </c>
      <c r="J103" s="1">
        <v>27415.599167176217</v>
      </c>
    </row>
    <row r="104" spans="1:10" x14ac:dyDescent="0.15">
      <c r="A104" s="1">
        <v>5</v>
      </c>
      <c r="B104" s="1" t="s">
        <v>73</v>
      </c>
      <c r="C104" s="1">
        <v>9</v>
      </c>
      <c r="D104" s="1" t="s">
        <v>21</v>
      </c>
      <c r="E104" s="1">
        <v>46822.320618239755</v>
      </c>
      <c r="F104" s="1">
        <v>67236.892909497823</v>
      </c>
      <c r="G104" s="1">
        <v>80536.775114137403</v>
      </c>
      <c r="H104" s="1">
        <v>87772.165318027459</v>
      </c>
      <c r="I104" s="1">
        <v>112580.61114285185</v>
      </c>
      <c r="J104" s="1">
        <v>118173.20360200842</v>
      </c>
    </row>
    <row r="105" spans="1:10" x14ac:dyDescent="0.15">
      <c r="A105" s="1">
        <v>5</v>
      </c>
      <c r="B105" s="1" t="s">
        <v>70</v>
      </c>
      <c r="C105" s="1">
        <v>10</v>
      </c>
      <c r="D105" s="1" t="s">
        <v>22</v>
      </c>
      <c r="E105" s="1">
        <v>6070.6344176242264</v>
      </c>
      <c r="F105" s="1">
        <v>9118.9200422989397</v>
      </c>
      <c r="G105" s="1">
        <v>17655.137149472564</v>
      </c>
      <c r="H105" s="1">
        <v>28773.518431957567</v>
      </c>
      <c r="I105" s="1">
        <v>28746.560180647441</v>
      </c>
      <c r="J105" s="1">
        <v>28653.658205767046</v>
      </c>
    </row>
    <row r="106" spans="1:10" x14ac:dyDescent="0.15">
      <c r="A106" s="1">
        <v>5</v>
      </c>
      <c r="B106" s="1" t="s">
        <v>74</v>
      </c>
      <c r="C106" s="1">
        <v>11</v>
      </c>
      <c r="D106" s="1" t="s">
        <v>23</v>
      </c>
      <c r="E106" s="1">
        <v>4113.8398965230954</v>
      </c>
      <c r="F106" s="1">
        <v>11646.348454424036</v>
      </c>
      <c r="G106" s="1">
        <v>42533.778358700438</v>
      </c>
      <c r="H106" s="1">
        <v>62258.218101192535</v>
      </c>
      <c r="I106" s="1">
        <v>77033.557592052253</v>
      </c>
      <c r="J106" s="1">
        <v>78186.981599705658</v>
      </c>
    </row>
    <row r="107" spans="1:10" x14ac:dyDescent="0.15">
      <c r="A107" s="1">
        <v>5</v>
      </c>
      <c r="B107" s="1" t="s">
        <v>70</v>
      </c>
      <c r="C107" s="1">
        <v>12</v>
      </c>
      <c r="D107" s="1" t="s">
        <v>24</v>
      </c>
      <c r="E107" s="1">
        <v>27038.323220581784</v>
      </c>
      <c r="F107" s="1">
        <v>59083.493273712498</v>
      </c>
      <c r="G107" s="1">
        <v>228914.91122656158</v>
      </c>
      <c r="H107" s="1">
        <v>465924.31300967361</v>
      </c>
      <c r="I107" s="1">
        <v>604864.95951651281</v>
      </c>
      <c r="J107" s="1">
        <v>643467.06870562083</v>
      </c>
    </row>
    <row r="108" spans="1:10" x14ac:dyDescent="0.15">
      <c r="A108" s="1">
        <v>5</v>
      </c>
      <c r="B108" s="1" t="s">
        <v>70</v>
      </c>
      <c r="C108" s="1">
        <v>13</v>
      </c>
      <c r="D108" s="1" t="s">
        <v>25</v>
      </c>
      <c r="E108" s="1">
        <v>550.69831972588054</v>
      </c>
      <c r="F108" s="1">
        <v>13882.330320819816</v>
      </c>
      <c r="G108" s="1">
        <v>49133.384075848699</v>
      </c>
      <c r="H108" s="1">
        <v>75439.036830896584</v>
      </c>
      <c r="I108" s="1">
        <v>72451.979947555519</v>
      </c>
      <c r="J108" s="1">
        <v>71962.220488464664</v>
      </c>
    </row>
    <row r="109" spans="1:10" x14ac:dyDescent="0.15">
      <c r="A109" s="1">
        <v>5</v>
      </c>
      <c r="B109" s="1" t="s">
        <v>70</v>
      </c>
      <c r="C109" s="1">
        <v>14</v>
      </c>
      <c r="D109" s="1" t="s">
        <v>26</v>
      </c>
      <c r="E109" s="1">
        <v>65.364376288834819</v>
      </c>
      <c r="F109" s="1">
        <v>9020.8364944791847</v>
      </c>
      <c r="G109" s="1">
        <v>71916.847556250519</v>
      </c>
      <c r="H109" s="1">
        <v>98223.252155650422</v>
      </c>
      <c r="I109" s="1">
        <v>162914.76468611427</v>
      </c>
      <c r="J109" s="1">
        <v>161145.21681262294</v>
      </c>
    </row>
    <row r="110" spans="1:10" x14ac:dyDescent="0.15">
      <c r="A110" s="1">
        <v>5</v>
      </c>
      <c r="B110" s="1" t="s">
        <v>70</v>
      </c>
      <c r="C110" s="1">
        <v>15</v>
      </c>
      <c r="D110" s="1" t="s">
        <v>27</v>
      </c>
      <c r="E110" s="1">
        <v>29795.914895379163</v>
      </c>
      <c r="F110" s="1">
        <v>77266.38362528944</v>
      </c>
      <c r="G110" s="1">
        <v>98271.344759050698</v>
      </c>
      <c r="H110" s="1">
        <v>116575.54794060931</v>
      </c>
      <c r="I110" s="1">
        <v>105833.93099550347</v>
      </c>
      <c r="J110" s="1">
        <v>102998.93472944575</v>
      </c>
    </row>
    <row r="111" spans="1:10" x14ac:dyDescent="0.15">
      <c r="A111" s="1">
        <v>5</v>
      </c>
      <c r="B111" s="1" t="s">
        <v>68</v>
      </c>
      <c r="C111" s="1">
        <v>16</v>
      </c>
      <c r="D111" s="1" t="s">
        <v>10</v>
      </c>
      <c r="E111" s="1">
        <v>79387.946504215754</v>
      </c>
      <c r="F111" s="1">
        <v>115702.62265725109</v>
      </c>
      <c r="G111" s="1">
        <v>199304.3329741827</v>
      </c>
      <c r="H111" s="1">
        <v>301865.8135169812</v>
      </c>
      <c r="I111" s="1">
        <v>229775.44053610825</v>
      </c>
      <c r="J111" s="1">
        <v>219912.14025260153</v>
      </c>
    </row>
    <row r="112" spans="1:10" x14ac:dyDescent="0.15">
      <c r="A112" s="1">
        <v>5</v>
      </c>
      <c r="B112" s="1" t="s">
        <v>68</v>
      </c>
      <c r="C112" s="1">
        <v>17</v>
      </c>
      <c r="D112" s="1" t="s">
        <v>11</v>
      </c>
      <c r="E112" s="1">
        <v>172171.68094137576</v>
      </c>
      <c r="F112" s="1">
        <v>614515.34929575014</v>
      </c>
      <c r="G112" s="1">
        <v>700653.04641977116</v>
      </c>
      <c r="H112" s="1">
        <v>1105516.3742503959</v>
      </c>
      <c r="I112" s="1">
        <v>1097530.4152000961</v>
      </c>
      <c r="J112" s="1">
        <v>1055222.9371006945</v>
      </c>
    </row>
    <row r="113" spans="1:10" x14ac:dyDescent="0.15">
      <c r="A113" s="1">
        <v>5</v>
      </c>
      <c r="B113" s="1" t="s">
        <v>68</v>
      </c>
      <c r="C113" s="1">
        <v>18</v>
      </c>
      <c r="D113" s="1" t="s">
        <v>12</v>
      </c>
      <c r="E113" s="1">
        <v>99285.062455135863</v>
      </c>
      <c r="F113" s="1">
        <v>359806.85137340205</v>
      </c>
      <c r="G113" s="1">
        <v>412354.01545429672</v>
      </c>
      <c r="H113" s="1">
        <v>430562.88813678495</v>
      </c>
      <c r="I113" s="1">
        <v>345606.37635613448</v>
      </c>
      <c r="J113" s="1">
        <v>333888.17159366806</v>
      </c>
    </row>
    <row r="114" spans="1:10" x14ac:dyDescent="0.15">
      <c r="A114" s="1">
        <v>5</v>
      </c>
      <c r="B114" s="1" t="s">
        <v>68</v>
      </c>
      <c r="C114" s="1">
        <v>19</v>
      </c>
      <c r="D114" s="1" t="s">
        <v>13</v>
      </c>
      <c r="E114" s="1">
        <v>28384.816093393314</v>
      </c>
      <c r="F114" s="1">
        <v>40772.062523723413</v>
      </c>
      <c r="G114" s="1">
        <v>40744.725841286061</v>
      </c>
      <c r="H114" s="1">
        <v>94728.979040456863</v>
      </c>
      <c r="I114" s="1">
        <v>134124.14480937252</v>
      </c>
      <c r="J114" s="1">
        <v>112874.33250305732</v>
      </c>
    </row>
    <row r="115" spans="1:10" x14ac:dyDescent="0.15">
      <c r="A115" s="1">
        <v>5</v>
      </c>
      <c r="B115" s="1" t="s">
        <v>68</v>
      </c>
      <c r="C115" s="1">
        <v>20</v>
      </c>
      <c r="D115" s="1" t="s">
        <v>14</v>
      </c>
      <c r="E115" s="1">
        <v>27468.745545008227</v>
      </c>
      <c r="F115" s="1">
        <v>405181.03074760194</v>
      </c>
      <c r="G115" s="1">
        <v>627273.29410952388</v>
      </c>
      <c r="H115" s="1">
        <v>850763.02539485251</v>
      </c>
      <c r="I115" s="1">
        <v>810251.98125756742</v>
      </c>
      <c r="J115" s="1">
        <v>771605.00326871336</v>
      </c>
    </row>
    <row r="116" spans="1:10" x14ac:dyDescent="0.15">
      <c r="A116" s="1">
        <v>5</v>
      </c>
      <c r="B116" s="1" t="s">
        <v>68</v>
      </c>
      <c r="C116" s="1">
        <v>21</v>
      </c>
      <c r="D116" s="1" t="s">
        <v>15</v>
      </c>
      <c r="E116" s="1">
        <v>75860.234486231333</v>
      </c>
      <c r="F116" s="1">
        <v>470249.90573970444</v>
      </c>
      <c r="G116" s="1">
        <v>796325.51633263705</v>
      </c>
      <c r="H116" s="1">
        <v>1177770.2796391184</v>
      </c>
      <c r="I116" s="1">
        <v>1017372.1455519223</v>
      </c>
      <c r="J116" s="1">
        <v>983744.67839158827</v>
      </c>
    </row>
    <row r="117" spans="1:10" x14ac:dyDescent="0.15">
      <c r="A117" s="1">
        <v>5</v>
      </c>
      <c r="B117" s="1" t="s">
        <v>67</v>
      </c>
      <c r="C117" s="1">
        <v>22</v>
      </c>
      <c r="D117" s="1" t="s">
        <v>7</v>
      </c>
      <c r="E117" s="1">
        <v>95371.902447769506</v>
      </c>
      <c r="F117" s="1">
        <v>432258.01487579552</v>
      </c>
      <c r="G117" s="1">
        <v>842152.65766393254</v>
      </c>
      <c r="H117" s="1">
        <v>1561307.2966823746</v>
      </c>
      <c r="I117" s="1">
        <v>1770583.0513117746</v>
      </c>
      <c r="J117" s="1">
        <v>1734038.7663683905</v>
      </c>
    </row>
    <row r="118" spans="1:10" x14ac:dyDescent="0.15">
      <c r="A118" s="1">
        <v>5</v>
      </c>
      <c r="B118" s="1" t="s">
        <v>67</v>
      </c>
      <c r="C118" s="1">
        <v>23</v>
      </c>
      <c r="D118" s="1" t="s">
        <v>28</v>
      </c>
      <c r="E118" s="1">
        <v>329647.24066466355</v>
      </c>
      <c r="F118" s="1">
        <v>598181.15275671321</v>
      </c>
      <c r="G118" s="1">
        <v>923137.5857301692</v>
      </c>
      <c r="H118" s="1">
        <v>1687440.5212945179</v>
      </c>
      <c r="I118" s="1">
        <v>1864966.3620473417</v>
      </c>
      <c r="J118" s="1">
        <v>1849621.1699563214</v>
      </c>
    </row>
    <row r="119" spans="1:10" x14ac:dyDescent="0.15">
      <c r="A119" s="1">
        <v>6</v>
      </c>
      <c r="B119" s="1" t="s">
        <v>76</v>
      </c>
      <c r="C119" s="1">
        <v>1</v>
      </c>
      <c r="D119" s="1" t="s">
        <v>8</v>
      </c>
      <c r="E119" s="1">
        <v>736521.54939198156</v>
      </c>
      <c r="F119" s="1">
        <v>971093.78608924919</v>
      </c>
      <c r="G119" s="1">
        <v>1214058.9718744189</v>
      </c>
      <c r="H119" s="1">
        <v>1414517.0274307749</v>
      </c>
      <c r="I119" s="1">
        <v>1510920.9524575442</v>
      </c>
      <c r="J119" s="1">
        <v>1526865.5178683538</v>
      </c>
    </row>
    <row r="120" spans="1:10" x14ac:dyDescent="0.15">
      <c r="A120" s="1">
        <v>6</v>
      </c>
      <c r="B120" s="1" t="s">
        <v>77</v>
      </c>
      <c r="C120" s="1">
        <v>2</v>
      </c>
      <c r="D120" s="1" t="s">
        <v>9</v>
      </c>
      <c r="E120" s="1">
        <v>21135.199579897861</v>
      </c>
      <c r="F120" s="1">
        <v>27450.819208507699</v>
      </c>
      <c r="G120" s="1">
        <v>26337.708562330306</v>
      </c>
      <c r="H120" s="1">
        <v>34093.168016519478</v>
      </c>
      <c r="I120" s="1">
        <v>20969.994696822265</v>
      </c>
      <c r="J120" s="1">
        <v>19966.519092915209</v>
      </c>
    </row>
    <row r="121" spans="1:10" x14ac:dyDescent="0.15">
      <c r="A121" s="1">
        <v>6</v>
      </c>
      <c r="B121" s="1" t="s">
        <v>78</v>
      </c>
      <c r="C121" s="1">
        <v>3</v>
      </c>
      <c r="D121" s="1" t="s">
        <v>16</v>
      </c>
      <c r="E121" s="1">
        <v>24137.247102538975</v>
      </c>
      <c r="F121" s="1">
        <v>55499.69026243448</v>
      </c>
      <c r="G121" s="1">
        <v>93091.182375311109</v>
      </c>
      <c r="H121" s="1">
        <v>156462.16115874119</v>
      </c>
      <c r="I121" s="1">
        <v>168537.02133745296</v>
      </c>
      <c r="J121" s="1">
        <v>168360.8716651104</v>
      </c>
    </row>
    <row r="122" spans="1:10" x14ac:dyDescent="0.15">
      <c r="A122" s="1">
        <v>6</v>
      </c>
      <c r="B122" s="1" t="s">
        <v>79</v>
      </c>
      <c r="C122" s="1">
        <v>4</v>
      </c>
      <c r="D122" s="1" t="s">
        <v>17</v>
      </c>
      <c r="E122" s="1">
        <v>22848.905374664777</v>
      </c>
      <c r="F122" s="1">
        <v>55216.307700744117</v>
      </c>
      <c r="G122" s="1">
        <v>75113.786499912982</v>
      </c>
      <c r="H122" s="1">
        <v>80802.366760839854</v>
      </c>
      <c r="I122" s="1">
        <v>62288.644038218088</v>
      </c>
      <c r="J122" s="1">
        <v>61187.003663179748</v>
      </c>
    </row>
    <row r="123" spans="1:10" x14ac:dyDescent="0.15">
      <c r="A123" s="1">
        <v>6</v>
      </c>
      <c r="B123" s="1" t="s">
        <v>78</v>
      </c>
      <c r="C123" s="1">
        <v>5</v>
      </c>
      <c r="D123" s="1" t="s">
        <v>18</v>
      </c>
      <c r="E123" s="1">
        <v>4953.6253528006473</v>
      </c>
      <c r="F123" s="1">
        <v>7402.3678320001463</v>
      </c>
      <c r="G123" s="1">
        <v>11910.54365836995</v>
      </c>
      <c r="H123" s="1">
        <v>16168.16822180794</v>
      </c>
      <c r="I123" s="1">
        <v>15384.244995657242</v>
      </c>
      <c r="J123" s="1">
        <v>15028.627945297821</v>
      </c>
    </row>
    <row r="124" spans="1:10" x14ac:dyDescent="0.15">
      <c r="A124" s="1">
        <v>6</v>
      </c>
      <c r="B124" s="1" t="s">
        <v>78</v>
      </c>
      <c r="C124" s="1">
        <v>6</v>
      </c>
      <c r="D124" s="1" t="s">
        <v>2</v>
      </c>
      <c r="E124" s="1">
        <v>19761.944052383271</v>
      </c>
      <c r="F124" s="1">
        <v>35484.414859517667</v>
      </c>
      <c r="G124" s="1">
        <v>66452.555793372681</v>
      </c>
      <c r="H124" s="1">
        <v>90488.63715638264</v>
      </c>
      <c r="I124" s="1">
        <v>105528.88333946762</v>
      </c>
      <c r="J124" s="1">
        <v>108025.09849780244</v>
      </c>
    </row>
    <row r="125" spans="1:10" x14ac:dyDescent="0.15">
      <c r="A125" s="1">
        <v>6</v>
      </c>
      <c r="B125" s="1" t="s">
        <v>78</v>
      </c>
      <c r="C125" s="1">
        <v>7</v>
      </c>
      <c r="D125" s="1" t="s">
        <v>19</v>
      </c>
      <c r="E125" s="1">
        <v>1214.1744041527768</v>
      </c>
      <c r="F125" s="1">
        <v>8702.070718312074</v>
      </c>
      <c r="G125" s="1">
        <v>5269.9626136436173</v>
      </c>
      <c r="H125" s="1">
        <v>6560.7832162505829</v>
      </c>
      <c r="I125" s="1">
        <v>5743.0831523647248</v>
      </c>
      <c r="J125" s="1">
        <v>5705.6763883350959</v>
      </c>
    </row>
    <row r="126" spans="1:10" x14ac:dyDescent="0.15">
      <c r="A126" s="1">
        <v>6</v>
      </c>
      <c r="B126" s="1" t="s">
        <v>78</v>
      </c>
      <c r="C126" s="1">
        <v>8</v>
      </c>
      <c r="D126" s="1" t="s">
        <v>20</v>
      </c>
      <c r="E126" s="1">
        <v>19673.485889891468</v>
      </c>
      <c r="F126" s="1">
        <v>31598.01428416523</v>
      </c>
      <c r="G126" s="1">
        <v>53970.644230985075</v>
      </c>
      <c r="H126" s="1">
        <v>77027.168155092382</v>
      </c>
      <c r="I126" s="1">
        <v>83299.973036621101</v>
      </c>
      <c r="J126" s="1">
        <v>82604.962892456533</v>
      </c>
    </row>
    <row r="127" spans="1:10" x14ac:dyDescent="0.15">
      <c r="A127" s="1">
        <v>6</v>
      </c>
      <c r="B127" s="1" t="s">
        <v>78</v>
      </c>
      <c r="C127" s="1">
        <v>9</v>
      </c>
      <c r="D127" s="1" t="s">
        <v>21</v>
      </c>
      <c r="E127" s="1">
        <v>29301.160579551968</v>
      </c>
      <c r="F127" s="1">
        <v>105099.6718832211</v>
      </c>
      <c r="G127" s="1">
        <v>100097.71868230896</v>
      </c>
      <c r="H127" s="1">
        <v>88332.846948032078</v>
      </c>
      <c r="I127" s="1">
        <v>164491.91301336369</v>
      </c>
      <c r="J127" s="1">
        <v>169076.64781521895</v>
      </c>
    </row>
    <row r="128" spans="1:10" x14ac:dyDescent="0.15">
      <c r="A128" s="1">
        <v>6</v>
      </c>
      <c r="B128" s="1" t="s">
        <v>78</v>
      </c>
      <c r="C128" s="1">
        <v>10</v>
      </c>
      <c r="D128" s="1" t="s">
        <v>22</v>
      </c>
      <c r="E128" s="1">
        <v>10599.356164456971</v>
      </c>
      <c r="F128" s="1">
        <v>22435.096824472734</v>
      </c>
      <c r="G128" s="1">
        <v>38150.840357422174</v>
      </c>
      <c r="H128" s="1">
        <v>54917.180089138761</v>
      </c>
      <c r="I128" s="1">
        <v>53729.462917781202</v>
      </c>
      <c r="J128" s="1">
        <v>53559.294903135837</v>
      </c>
    </row>
    <row r="129" spans="1:10" x14ac:dyDescent="0.15">
      <c r="A129" s="1">
        <v>6</v>
      </c>
      <c r="B129" s="1" t="s">
        <v>78</v>
      </c>
      <c r="C129" s="1">
        <v>11</v>
      </c>
      <c r="D129" s="1" t="s">
        <v>23</v>
      </c>
      <c r="E129" s="1">
        <v>19417.409603211363</v>
      </c>
      <c r="F129" s="1">
        <v>40870.708133994427</v>
      </c>
      <c r="G129" s="1">
        <v>114367.30792507176</v>
      </c>
      <c r="H129" s="1">
        <v>189177.90687626379</v>
      </c>
      <c r="I129" s="1">
        <v>221575.54618983562</v>
      </c>
      <c r="J129" s="1">
        <v>216617.56253938147</v>
      </c>
    </row>
    <row r="130" spans="1:10" x14ac:dyDescent="0.15">
      <c r="A130" s="1">
        <v>6</v>
      </c>
      <c r="B130" s="1" t="s">
        <v>78</v>
      </c>
      <c r="C130" s="1">
        <v>12</v>
      </c>
      <c r="D130" s="1" t="s">
        <v>24</v>
      </c>
      <c r="E130" s="1">
        <v>36704.843583936236</v>
      </c>
      <c r="F130" s="1">
        <v>89042.126905783458</v>
      </c>
      <c r="G130" s="1">
        <v>408760.04647192563</v>
      </c>
      <c r="H130" s="1">
        <v>835978.14386237657</v>
      </c>
      <c r="I130" s="1">
        <v>924855.64382625883</v>
      </c>
      <c r="J130" s="1">
        <v>905011.70750232204</v>
      </c>
    </row>
    <row r="131" spans="1:10" x14ac:dyDescent="0.15">
      <c r="A131" s="1">
        <v>6</v>
      </c>
      <c r="B131" s="1" t="s">
        <v>78</v>
      </c>
      <c r="C131" s="1">
        <v>13</v>
      </c>
      <c r="D131" s="1" t="s">
        <v>25</v>
      </c>
      <c r="E131" s="1">
        <v>5292.8114133940735</v>
      </c>
      <c r="F131" s="1">
        <v>23252.923843500092</v>
      </c>
      <c r="G131" s="1">
        <v>59955.340461459389</v>
      </c>
      <c r="H131" s="1">
        <v>123681.8060160483</v>
      </c>
      <c r="I131" s="1">
        <v>134267.09918596785</v>
      </c>
      <c r="J131" s="1">
        <v>132270.76861861939</v>
      </c>
    </row>
    <row r="132" spans="1:10" x14ac:dyDescent="0.15">
      <c r="A132" s="1">
        <v>6</v>
      </c>
      <c r="B132" s="1" t="s">
        <v>78</v>
      </c>
      <c r="C132" s="1">
        <v>14</v>
      </c>
      <c r="D132" s="1" t="s">
        <v>26</v>
      </c>
      <c r="E132" s="1">
        <v>100.81880661595989</v>
      </c>
      <c r="F132" s="1">
        <v>6716.3667602594014</v>
      </c>
      <c r="G132" s="1">
        <v>21957.935491282915</v>
      </c>
      <c r="H132" s="1">
        <v>26658.147019054617</v>
      </c>
      <c r="I132" s="1">
        <v>37219.635926597977</v>
      </c>
      <c r="J132" s="1">
        <v>36728.214484133474</v>
      </c>
    </row>
    <row r="133" spans="1:10" x14ac:dyDescent="0.15">
      <c r="A133" s="1">
        <v>6</v>
      </c>
      <c r="B133" s="1" t="s">
        <v>78</v>
      </c>
      <c r="C133" s="1">
        <v>15</v>
      </c>
      <c r="D133" s="1" t="s">
        <v>27</v>
      </c>
      <c r="E133" s="1">
        <v>27327.111548684148</v>
      </c>
      <c r="F133" s="1">
        <v>69116.053768127269</v>
      </c>
      <c r="G133" s="1">
        <v>109736.72903210481</v>
      </c>
      <c r="H133" s="1">
        <v>160667.30417530859</v>
      </c>
      <c r="I133" s="1">
        <v>175732.57305077632</v>
      </c>
      <c r="J133" s="1">
        <v>170454.45070114432</v>
      </c>
    </row>
    <row r="134" spans="1:10" x14ac:dyDescent="0.15">
      <c r="A134" s="1">
        <v>6</v>
      </c>
      <c r="B134" s="1" t="s">
        <v>77</v>
      </c>
      <c r="C134" s="1">
        <v>16</v>
      </c>
      <c r="D134" s="1" t="s">
        <v>10</v>
      </c>
      <c r="E134" s="1">
        <v>79114.482974940358</v>
      </c>
      <c r="F134" s="1">
        <v>196161.20269458447</v>
      </c>
      <c r="G134" s="1">
        <v>293664.07181305025</v>
      </c>
      <c r="H134" s="1">
        <v>486181.96118523314</v>
      </c>
      <c r="I134" s="1">
        <v>294614.89709705336</v>
      </c>
      <c r="J134" s="1">
        <v>294641.96634962945</v>
      </c>
    </row>
    <row r="135" spans="1:10" x14ac:dyDescent="0.15">
      <c r="A135" s="1">
        <v>6</v>
      </c>
      <c r="B135" s="1" t="s">
        <v>77</v>
      </c>
      <c r="C135" s="1">
        <v>17</v>
      </c>
      <c r="D135" s="1" t="s">
        <v>11</v>
      </c>
      <c r="E135" s="1">
        <v>98643.41894817102</v>
      </c>
      <c r="F135" s="1">
        <v>395522.20288662997</v>
      </c>
      <c r="G135" s="1">
        <v>508827.20466153539</v>
      </c>
      <c r="H135" s="1">
        <v>760789.81205883436</v>
      </c>
      <c r="I135" s="1">
        <v>781187.71430353075</v>
      </c>
      <c r="J135" s="1">
        <v>754555.80286046839</v>
      </c>
    </row>
    <row r="136" spans="1:10" x14ac:dyDescent="0.15">
      <c r="A136" s="1">
        <v>6</v>
      </c>
      <c r="B136" s="1" t="s">
        <v>77</v>
      </c>
      <c r="C136" s="1">
        <v>18</v>
      </c>
      <c r="D136" s="1" t="s">
        <v>12</v>
      </c>
      <c r="E136" s="1">
        <v>110611.36380689406</v>
      </c>
      <c r="F136" s="1">
        <v>357566.62039611064</v>
      </c>
      <c r="G136" s="1">
        <v>339004.4583129278</v>
      </c>
      <c r="H136" s="1">
        <v>369415.55921448057</v>
      </c>
      <c r="I136" s="1">
        <v>352089.41383761965</v>
      </c>
      <c r="J136" s="1">
        <v>342183.05037577526</v>
      </c>
    </row>
    <row r="137" spans="1:10" x14ac:dyDescent="0.15">
      <c r="A137" s="1">
        <v>6</v>
      </c>
      <c r="B137" s="1" t="s">
        <v>77</v>
      </c>
      <c r="C137" s="1">
        <v>19</v>
      </c>
      <c r="D137" s="1" t="s">
        <v>13</v>
      </c>
      <c r="E137" s="1">
        <v>36458.917701460079</v>
      </c>
      <c r="F137" s="1">
        <v>86886.349538122871</v>
      </c>
      <c r="G137" s="1">
        <v>60317.708902727791</v>
      </c>
      <c r="H137" s="1">
        <v>124849.21557083285</v>
      </c>
      <c r="I137" s="1">
        <v>119478.03484712211</v>
      </c>
      <c r="J137" s="1">
        <v>117922.53564224971</v>
      </c>
    </row>
    <row r="138" spans="1:10" x14ac:dyDescent="0.15">
      <c r="A138" s="1">
        <v>6</v>
      </c>
      <c r="B138" s="1" t="s">
        <v>77</v>
      </c>
      <c r="C138" s="1">
        <v>20</v>
      </c>
      <c r="D138" s="1" t="s">
        <v>14</v>
      </c>
      <c r="E138" s="1">
        <v>22623.213912596922</v>
      </c>
      <c r="F138" s="1">
        <v>277903.33347414178</v>
      </c>
      <c r="G138" s="1">
        <v>554201.27437064075</v>
      </c>
      <c r="H138" s="1">
        <v>807938.20572223025</v>
      </c>
      <c r="I138" s="1">
        <v>767661.64118634432</v>
      </c>
      <c r="J138" s="1">
        <v>744451.37515559176</v>
      </c>
    </row>
    <row r="139" spans="1:10" x14ac:dyDescent="0.15">
      <c r="A139" s="1">
        <v>6</v>
      </c>
      <c r="B139" s="1" t="s">
        <v>80</v>
      </c>
      <c r="C139" s="1">
        <v>21</v>
      </c>
      <c r="D139" s="1" t="s">
        <v>15</v>
      </c>
      <c r="E139" s="1">
        <v>57515.778437034664</v>
      </c>
      <c r="F139" s="1">
        <v>457991.5818047655</v>
      </c>
      <c r="G139" s="1">
        <v>674448.36509341793</v>
      </c>
      <c r="H139" s="1">
        <v>1008223.0217892354</v>
      </c>
      <c r="I139" s="1">
        <v>1083851.8981228624</v>
      </c>
      <c r="J139" s="1">
        <v>1044841.5330912322</v>
      </c>
    </row>
    <row r="140" spans="1:10" x14ac:dyDescent="0.15">
      <c r="A140" s="1">
        <v>6</v>
      </c>
      <c r="B140" s="1" t="s">
        <v>75</v>
      </c>
      <c r="C140" s="1">
        <v>22</v>
      </c>
      <c r="D140" s="1" t="s">
        <v>7</v>
      </c>
      <c r="E140" s="1">
        <v>108607.39305719487</v>
      </c>
      <c r="F140" s="1">
        <v>464132.99768842245</v>
      </c>
      <c r="G140" s="1">
        <v>1147421.6703216988</v>
      </c>
      <c r="H140" s="1">
        <v>1757611.786948646</v>
      </c>
      <c r="I140" s="1">
        <v>1710365.7688942403</v>
      </c>
      <c r="J140" s="1">
        <v>1725925.2775061873</v>
      </c>
    </row>
    <row r="141" spans="1:10" x14ac:dyDescent="0.15">
      <c r="A141" s="1">
        <v>6</v>
      </c>
      <c r="B141" s="1" t="s">
        <v>75</v>
      </c>
      <c r="C141" s="1">
        <v>23</v>
      </c>
      <c r="D141" s="1" t="s">
        <v>28</v>
      </c>
      <c r="E141" s="1">
        <v>236724.37825289497</v>
      </c>
      <c r="F141" s="1">
        <v>494394.16303086031</v>
      </c>
      <c r="G141" s="1">
        <v>780288.82232947997</v>
      </c>
      <c r="H141" s="1">
        <v>1640551.0258859312</v>
      </c>
      <c r="I141" s="1">
        <v>1641364.4345611827</v>
      </c>
      <c r="J141" s="1">
        <v>1627822.988651582</v>
      </c>
    </row>
    <row r="142" spans="1:10" x14ac:dyDescent="0.15">
      <c r="A142" s="1">
        <v>7</v>
      </c>
      <c r="B142" s="1" t="s">
        <v>82</v>
      </c>
      <c r="C142" s="1">
        <v>1</v>
      </c>
      <c r="D142" s="1" t="s">
        <v>8</v>
      </c>
      <c r="E142" s="1">
        <v>1103796.645547265</v>
      </c>
      <c r="F142" s="1">
        <v>1213889.6152512399</v>
      </c>
      <c r="G142" s="1">
        <v>1719963.6026601209</v>
      </c>
      <c r="H142" s="1">
        <v>2015452.7239377885</v>
      </c>
      <c r="I142" s="1">
        <v>1849848.0654598018</v>
      </c>
      <c r="J142" s="1">
        <v>1820790.0703894552</v>
      </c>
    </row>
    <row r="143" spans="1:10" x14ac:dyDescent="0.15">
      <c r="A143" s="1">
        <v>7</v>
      </c>
      <c r="B143" s="1" t="s">
        <v>83</v>
      </c>
      <c r="C143" s="1">
        <v>2</v>
      </c>
      <c r="D143" s="1" t="s">
        <v>9</v>
      </c>
      <c r="E143" s="1">
        <v>79947.607501418504</v>
      </c>
      <c r="F143" s="1">
        <v>49560.037148332805</v>
      </c>
      <c r="G143" s="1">
        <v>50596.310932658969</v>
      </c>
      <c r="H143" s="1">
        <v>33825.82695278243</v>
      </c>
      <c r="I143" s="1">
        <v>21439.415783729291</v>
      </c>
      <c r="J143" s="1">
        <v>21130.984367007433</v>
      </c>
    </row>
    <row r="144" spans="1:10" x14ac:dyDescent="0.15">
      <c r="A144" s="1">
        <v>7</v>
      </c>
      <c r="B144" s="1" t="s">
        <v>84</v>
      </c>
      <c r="C144" s="1">
        <v>3</v>
      </c>
      <c r="D144" s="1" t="s">
        <v>16</v>
      </c>
      <c r="E144" s="1">
        <v>35633.080581966802</v>
      </c>
      <c r="F144" s="1">
        <v>92934.095369077986</v>
      </c>
      <c r="G144" s="1">
        <v>239806.47136852</v>
      </c>
      <c r="H144" s="1">
        <v>327989.23655336612</v>
      </c>
      <c r="I144" s="1">
        <v>339546.3617210841</v>
      </c>
      <c r="J144" s="1">
        <v>337891.32492869673</v>
      </c>
    </row>
    <row r="145" spans="1:10" x14ac:dyDescent="0.15">
      <c r="A145" s="1">
        <v>7</v>
      </c>
      <c r="B145" s="1" t="s">
        <v>84</v>
      </c>
      <c r="C145" s="1">
        <v>4</v>
      </c>
      <c r="D145" s="1" t="s">
        <v>17</v>
      </c>
      <c r="E145" s="1">
        <v>36816.494123562916</v>
      </c>
      <c r="F145" s="1">
        <v>56187.79719968811</v>
      </c>
      <c r="G145" s="1">
        <v>86368.760344654933</v>
      </c>
      <c r="H145" s="1">
        <v>90786.475957653951</v>
      </c>
      <c r="I145" s="1">
        <v>67889.432611244833</v>
      </c>
      <c r="J145" s="1">
        <v>65126.912290697946</v>
      </c>
    </row>
    <row r="146" spans="1:10" x14ac:dyDescent="0.15">
      <c r="A146" s="1">
        <v>7</v>
      </c>
      <c r="B146" s="1" t="s">
        <v>85</v>
      </c>
      <c r="C146" s="1">
        <v>5</v>
      </c>
      <c r="D146" s="1" t="s">
        <v>18</v>
      </c>
      <c r="E146" s="1">
        <v>30661.391832244917</v>
      </c>
      <c r="F146" s="1">
        <v>39232.919504425176</v>
      </c>
      <c r="G146" s="1">
        <v>54816.157422550597</v>
      </c>
      <c r="H146" s="1">
        <v>94706.194848915155</v>
      </c>
      <c r="I146" s="1">
        <v>127992.04494926121</v>
      </c>
      <c r="J146" s="1">
        <v>132601.05012236716</v>
      </c>
    </row>
    <row r="147" spans="1:10" x14ac:dyDescent="0.15">
      <c r="A147" s="1">
        <v>7</v>
      </c>
      <c r="B147" s="1" t="s">
        <v>84</v>
      </c>
      <c r="C147" s="1">
        <v>6</v>
      </c>
      <c r="D147" s="1" t="s">
        <v>2</v>
      </c>
      <c r="E147" s="1">
        <v>214582.93679180599</v>
      </c>
      <c r="F147" s="1">
        <v>281634.69853196485</v>
      </c>
      <c r="G147" s="1">
        <v>372949.53415814758</v>
      </c>
      <c r="H147" s="1">
        <v>527019.26623548497</v>
      </c>
      <c r="I147" s="1">
        <v>686373.29405841022</v>
      </c>
      <c r="J147" s="1">
        <v>682891.00824367325</v>
      </c>
    </row>
    <row r="148" spans="1:10" x14ac:dyDescent="0.15">
      <c r="A148" s="1">
        <v>7</v>
      </c>
      <c r="B148" s="1" t="s">
        <v>86</v>
      </c>
      <c r="C148" s="1">
        <v>7</v>
      </c>
      <c r="D148" s="1" t="s">
        <v>19</v>
      </c>
      <c r="E148" s="1">
        <v>3339.1995628061986</v>
      </c>
      <c r="F148" s="1">
        <v>9853.9863711820672</v>
      </c>
      <c r="G148" s="1">
        <v>51572.513672693007</v>
      </c>
      <c r="H148" s="1">
        <v>67528.890364889521</v>
      </c>
      <c r="I148" s="1">
        <v>56734.0454438874</v>
      </c>
      <c r="J148" s="1">
        <v>56364.516221679994</v>
      </c>
    </row>
    <row r="149" spans="1:10" x14ac:dyDescent="0.15">
      <c r="A149" s="1">
        <v>7</v>
      </c>
      <c r="B149" s="1" t="s">
        <v>84</v>
      </c>
      <c r="C149" s="1">
        <v>8</v>
      </c>
      <c r="D149" s="1" t="s">
        <v>20</v>
      </c>
      <c r="E149" s="1">
        <v>84770.049424697179</v>
      </c>
      <c r="F149" s="1">
        <v>94399.650318354586</v>
      </c>
      <c r="G149" s="1">
        <v>127818.65848802585</v>
      </c>
      <c r="H149" s="1">
        <v>142505.81022226464</v>
      </c>
      <c r="I149" s="1">
        <v>149283.95024863808</v>
      </c>
      <c r="J149" s="1">
        <v>147895.43185866534</v>
      </c>
    </row>
    <row r="150" spans="1:10" x14ac:dyDescent="0.15">
      <c r="A150" s="1">
        <v>7</v>
      </c>
      <c r="B150" s="1" t="s">
        <v>84</v>
      </c>
      <c r="C150" s="1">
        <v>9</v>
      </c>
      <c r="D150" s="1" t="s">
        <v>21</v>
      </c>
      <c r="E150" s="1">
        <v>102093.57593493088</v>
      </c>
      <c r="F150" s="1">
        <v>133065.8148744654</v>
      </c>
      <c r="G150" s="1">
        <v>179296.31637835762</v>
      </c>
      <c r="H150" s="1">
        <v>227911.80044748136</v>
      </c>
      <c r="I150" s="1">
        <v>311254.77818136808</v>
      </c>
      <c r="J150" s="1">
        <v>359234.79647103284</v>
      </c>
    </row>
    <row r="151" spans="1:10" x14ac:dyDescent="0.15">
      <c r="A151" s="1">
        <v>7</v>
      </c>
      <c r="B151" s="1" t="s">
        <v>84</v>
      </c>
      <c r="C151" s="1">
        <v>10</v>
      </c>
      <c r="D151" s="1" t="s">
        <v>22</v>
      </c>
      <c r="E151" s="1">
        <v>19113.22214909273</v>
      </c>
      <c r="F151" s="1">
        <v>34532.332062115187</v>
      </c>
      <c r="G151" s="1">
        <v>69076.885248872757</v>
      </c>
      <c r="H151" s="1">
        <v>112424.13699773415</v>
      </c>
      <c r="I151" s="1">
        <v>129115.90158664527</v>
      </c>
      <c r="J151" s="1">
        <v>128618.57639580657</v>
      </c>
    </row>
    <row r="152" spans="1:10" x14ac:dyDescent="0.15">
      <c r="A152" s="1">
        <v>7</v>
      </c>
      <c r="B152" s="1" t="s">
        <v>84</v>
      </c>
      <c r="C152" s="1">
        <v>11</v>
      </c>
      <c r="D152" s="1" t="s">
        <v>23</v>
      </c>
      <c r="E152" s="1">
        <v>15019.855004517</v>
      </c>
      <c r="F152" s="1">
        <v>39039.099736750031</v>
      </c>
      <c r="G152" s="1">
        <v>157971.29054044827</v>
      </c>
      <c r="H152" s="1">
        <v>259224.57765276817</v>
      </c>
      <c r="I152" s="1">
        <v>291939.94570509007</v>
      </c>
      <c r="J152" s="1">
        <v>291233.49142034008</v>
      </c>
    </row>
    <row r="153" spans="1:10" x14ac:dyDescent="0.15">
      <c r="A153" s="1">
        <v>7</v>
      </c>
      <c r="B153" s="1" t="s">
        <v>84</v>
      </c>
      <c r="C153" s="1">
        <v>12</v>
      </c>
      <c r="D153" s="1" t="s">
        <v>24</v>
      </c>
      <c r="E153" s="1">
        <v>58616.910737730694</v>
      </c>
      <c r="F153" s="1">
        <v>177203.30831585321</v>
      </c>
      <c r="G153" s="1">
        <v>688494.59955194208</v>
      </c>
      <c r="H153" s="1">
        <v>1277887.6378059476</v>
      </c>
      <c r="I153" s="1">
        <v>1969850.5637677419</v>
      </c>
      <c r="J153" s="1">
        <v>2122185.3886091113</v>
      </c>
    </row>
    <row r="154" spans="1:10" x14ac:dyDescent="0.15">
      <c r="A154" s="1">
        <v>7</v>
      </c>
      <c r="B154" s="1" t="s">
        <v>84</v>
      </c>
      <c r="C154" s="1">
        <v>13</v>
      </c>
      <c r="D154" s="1" t="s">
        <v>25</v>
      </c>
      <c r="E154" s="1">
        <v>5594.2430477820753</v>
      </c>
      <c r="F154" s="1">
        <v>51339.258127259309</v>
      </c>
      <c r="G154" s="1">
        <v>143416.80359067224</v>
      </c>
      <c r="H154" s="1">
        <v>317847.21139096748</v>
      </c>
      <c r="I154" s="1">
        <v>361376.74389092758</v>
      </c>
      <c r="J154" s="1">
        <v>354969.72582877136</v>
      </c>
    </row>
    <row r="155" spans="1:10" x14ac:dyDescent="0.15">
      <c r="A155" s="1">
        <v>7</v>
      </c>
      <c r="B155" s="1" t="s">
        <v>84</v>
      </c>
      <c r="C155" s="1">
        <v>14</v>
      </c>
      <c r="D155" s="1" t="s">
        <v>26</v>
      </c>
      <c r="E155" s="1">
        <v>1563.3449451724384</v>
      </c>
      <c r="F155" s="1">
        <v>38481.199128678651</v>
      </c>
      <c r="G155" s="1">
        <v>100108.88040707826</v>
      </c>
      <c r="H155" s="1">
        <v>121382.73872227554</v>
      </c>
      <c r="I155" s="1">
        <v>150387.10027589637</v>
      </c>
      <c r="J155" s="1">
        <v>154670.88110728384</v>
      </c>
    </row>
    <row r="156" spans="1:10" x14ac:dyDescent="0.15">
      <c r="A156" s="1">
        <v>7</v>
      </c>
      <c r="B156" s="1" t="s">
        <v>84</v>
      </c>
      <c r="C156" s="1">
        <v>15</v>
      </c>
      <c r="D156" s="1" t="s">
        <v>27</v>
      </c>
      <c r="E156" s="1">
        <v>37699.232258258358</v>
      </c>
      <c r="F156" s="1">
        <v>119559.98657058622</v>
      </c>
      <c r="G156" s="1">
        <v>268129.78928111045</v>
      </c>
      <c r="H156" s="1">
        <v>420221.13986934244</v>
      </c>
      <c r="I156" s="1">
        <v>486198.51058554597</v>
      </c>
      <c r="J156" s="1">
        <v>489334.16575408541</v>
      </c>
    </row>
    <row r="157" spans="1:10" x14ac:dyDescent="0.15">
      <c r="A157" s="1">
        <v>7</v>
      </c>
      <c r="B157" s="1" t="s">
        <v>82</v>
      </c>
      <c r="C157" s="1">
        <v>16</v>
      </c>
      <c r="D157" s="1" t="s">
        <v>10</v>
      </c>
      <c r="E157" s="1">
        <v>130295.68552768319</v>
      </c>
      <c r="F157" s="1">
        <v>214501.55853358711</v>
      </c>
      <c r="G157" s="1">
        <v>495368.72542842466</v>
      </c>
      <c r="H157" s="1">
        <v>531005.87047660409</v>
      </c>
      <c r="I157" s="1">
        <v>441580.77880204847</v>
      </c>
      <c r="J157" s="1">
        <v>437091.88035603648</v>
      </c>
    </row>
    <row r="158" spans="1:10" x14ac:dyDescent="0.15">
      <c r="A158" s="1">
        <v>7</v>
      </c>
      <c r="B158" s="1" t="s">
        <v>82</v>
      </c>
      <c r="C158" s="1">
        <v>17</v>
      </c>
      <c r="D158" s="1" t="s">
        <v>11</v>
      </c>
      <c r="E158" s="1">
        <v>841729.82297839574</v>
      </c>
      <c r="F158" s="1">
        <v>3098209.754592773</v>
      </c>
      <c r="G158" s="1">
        <v>3625390.2015527626</v>
      </c>
      <c r="H158" s="1">
        <v>4392502.9733710634</v>
      </c>
      <c r="I158" s="1">
        <v>3879152.0144955874</v>
      </c>
      <c r="J158" s="1">
        <v>3851101.5156989675</v>
      </c>
    </row>
    <row r="159" spans="1:10" x14ac:dyDescent="0.15">
      <c r="A159" s="1">
        <v>7</v>
      </c>
      <c r="B159" s="1" t="s">
        <v>82</v>
      </c>
      <c r="C159" s="1">
        <v>18</v>
      </c>
      <c r="D159" s="1" t="s">
        <v>12</v>
      </c>
      <c r="E159" s="1">
        <v>148947.18596382628</v>
      </c>
      <c r="F159" s="1">
        <v>486180.99875119806</v>
      </c>
      <c r="G159" s="1">
        <v>599742.692067203</v>
      </c>
      <c r="H159" s="1">
        <v>739105.02907422627</v>
      </c>
      <c r="I159" s="1">
        <v>500521.38013614825</v>
      </c>
      <c r="J159" s="1">
        <v>464643.69966163876</v>
      </c>
    </row>
    <row r="160" spans="1:10" x14ac:dyDescent="0.15">
      <c r="A160" s="1">
        <v>7</v>
      </c>
      <c r="B160" s="1" t="s">
        <v>82</v>
      </c>
      <c r="C160" s="1">
        <v>19</v>
      </c>
      <c r="D160" s="1" t="s">
        <v>13</v>
      </c>
      <c r="E160" s="1">
        <v>49136.608296728256</v>
      </c>
      <c r="F160" s="1">
        <v>99582.443240965091</v>
      </c>
      <c r="G160" s="1">
        <v>92995.208012545627</v>
      </c>
      <c r="H160" s="1">
        <v>218291.04981440582</v>
      </c>
      <c r="I160" s="1">
        <v>246555.12542472981</v>
      </c>
      <c r="J160" s="1">
        <v>249295.56461000876</v>
      </c>
    </row>
    <row r="161" spans="1:10" x14ac:dyDescent="0.15">
      <c r="A161" s="1">
        <v>7</v>
      </c>
      <c r="B161" s="1" t="s">
        <v>82</v>
      </c>
      <c r="C161" s="1">
        <v>20</v>
      </c>
      <c r="D161" s="1" t="s">
        <v>14</v>
      </c>
      <c r="E161" s="1">
        <v>20237.986420992671</v>
      </c>
      <c r="F161" s="1">
        <v>328428.33869217668</v>
      </c>
      <c r="G161" s="1">
        <v>896853.82642337354</v>
      </c>
      <c r="H161" s="1">
        <v>1363685.1502840146</v>
      </c>
      <c r="I161" s="1">
        <v>1355575.7126963995</v>
      </c>
      <c r="J161" s="1">
        <v>1317565.0451303846</v>
      </c>
    </row>
    <row r="162" spans="1:10" x14ac:dyDescent="0.15">
      <c r="A162" s="1">
        <v>7</v>
      </c>
      <c r="B162" s="1" t="s">
        <v>82</v>
      </c>
      <c r="C162" s="1">
        <v>21</v>
      </c>
      <c r="D162" s="1" t="s">
        <v>15</v>
      </c>
      <c r="E162" s="1">
        <v>126102.47095366807</v>
      </c>
      <c r="F162" s="1">
        <v>656251.28422022937</v>
      </c>
      <c r="G162" s="1">
        <v>994845.35770023975</v>
      </c>
      <c r="H162" s="1">
        <v>1372356.2064489769</v>
      </c>
      <c r="I162" s="1">
        <v>1164479.696517929</v>
      </c>
      <c r="J162" s="1">
        <v>1208521.8310867487</v>
      </c>
    </row>
    <row r="163" spans="1:10" x14ac:dyDescent="0.15">
      <c r="A163" s="1">
        <v>7</v>
      </c>
      <c r="B163" s="1" t="s">
        <v>81</v>
      </c>
      <c r="C163" s="1">
        <v>22</v>
      </c>
      <c r="D163" s="1" t="s">
        <v>7</v>
      </c>
      <c r="E163" s="1">
        <v>208957.90424889824</v>
      </c>
      <c r="F163" s="1">
        <v>630565.71054352284</v>
      </c>
      <c r="G163" s="1">
        <v>1950750.6294367856</v>
      </c>
      <c r="H163" s="1">
        <v>2823699.8080145973</v>
      </c>
      <c r="I163" s="1">
        <v>2925693.4006900792</v>
      </c>
      <c r="J163" s="1">
        <v>2800663.1252201404</v>
      </c>
    </row>
    <row r="164" spans="1:10" x14ac:dyDescent="0.15">
      <c r="A164" s="1">
        <v>7</v>
      </c>
      <c r="B164" s="1" t="s">
        <v>81</v>
      </c>
      <c r="C164" s="1">
        <v>23</v>
      </c>
      <c r="D164" s="1" t="s">
        <v>28</v>
      </c>
      <c r="E164" s="1">
        <v>325809.81392837141</v>
      </c>
      <c r="F164" s="1">
        <v>655225.07064841501</v>
      </c>
      <c r="G164" s="1">
        <v>1307007.5388701647</v>
      </c>
      <c r="H164" s="1">
        <v>2228047.6406598906</v>
      </c>
      <c r="I164" s="1">
        <v>2346812.9332495728</v>
      </c>
      <c r="J164" s="1">
        <v>2314804.5499102557</v>
      </c>
    </row>
    <row r="165" spans="1:10" x14ac:dyDescent="0.15">
      <c r="A165" s="1">
        <v>8</v>
      </c>
      <c r="B165" s="1" t="s">
        <v>88</v>
      </c>
      <c r="C165" s="1">
        <v>1</v>
      </c>
      <c r="D165" s="1" t="s">
        <v>8</v>
      </c>
      <c r="E165" s="1">
        <v>1333013.7428652353</v>
      </c>
      <c r="F165" s="1">
        <v>1397424.8866862482</v>
      </c>
      <c r="G165" s="1">
        <v>2222592.8388252538</v>
      </c>
      <c r="H165" s="1">
        <v>3169812.1756266574</v>
      </c>
      <c r="I165" s="1">
        <v>3531776.1535095237</v>
      </c>
      <c r="J165" s="1">
        <v>3560839.3078192673</v>
      </c>
    </row>
    <row r="166" spans="1:10" x14ac:dyDescent="0.15">
      <c r="A166" s="1">
        <v>8</v>
      </c>
      <c r="B166" s="1" t="s">
        <v>89</v>
      </c>
      <c r="C166" s="1">
        <v>2</v>
      </c>
      <c r="D166" s="1" t="s">
        <v>9</v>
      </c>
      <c r="E166" s="1">
        <v>66771.154221331832</v>
      </c>
      <c r="F166" s="1">
        <v>45876.382388823935</v>
      </c>
      <c r="G166" s="1">
        <v>57554.670292976953</v>
      </c>
      <c r="H166" s="1">
        <v>80132.988092424464</v>
      </c>
      <c r="I166" s="1">
        <v>63635.605963351481</v>
      </c>
      <c r="J166" s="1">
        <v>61316.833628288725</v>
      </c>
    </row>
    <row r="167" spans="1:10" x14ac:dyDescent="0.15">
      <c r="A167" s="1">
        <v>8</v>
      </c>
      <c r="B167" s="1" t="s">
        <v>90</v>
      </c>
      <c r="C167" s="1">
        <v>3</v>
      </c>
      <c r="D167" s="1" t="s">
        <v>16</v>
      </c>
      <c r="E167" s="1">
        <v>88321.92563766145</v>
      </c>
      <c r="F167" s="1">
        <v>259445.22364942144</v>
      </c>
      <c r="G167" s="1">
        <v>473147.19707769278</v>
      </c>
      <c r="H167" s="1">
        <v>898289.00314962829</v>
      </c>
      <c r="I167" s="1">
        <v>1054005.8402595033</v>
      </c>
      <c r="J167" s="1">
        <v>1078036.3958655207</v>
      </c>
    </row>
    <row r="168" spans="1:10" x14ac:dyDescent="0.15">
      <c r="A168" s="1">
        <v>8</v>
      </c>
      <c r="B168" s="1" t="s">
        <v>90</v>
      </c>
      <c r="C168" s="1">
        <v>4</v>
      </c>
      <c r="D168" s="1" t="s">
        <v>17</v>
      </c>
      <c r="E168" s="1">
        <v>10247.972080773365</v>
      </c>
      <c r="F168" s="1">
        <v>22794.698753569326</v>
      </c>
      <c r="G168" s="1">
        <v>51300.715619182571</v>
      </c>
      <c r="H168" s="1">
        <v>75421.514801313126</v>
      </c>
      <c r="I168" s="1">
        <v>92205.500085755892</v>
      </c>
      <c r="J168" s="1">
        <v>90728.067972223231</v>
      </c>
    </row>
    <row r="169" spans="1:10" x14ac:dyDescent="0.15">
      <c r="A169" s="1">
        <v>8</v>
      </c>
      <c r="B169" s="1" t="s">
        <v>90</v>
      </c>
      <c r="C169" s="1">
        <v>5</v>
      </c>
      <c r="D169" s="1" t="s">
        <v>18</v>
      </c>
      <c r="E169" s="1">
        <v>29131.673408702776</v>
      </c>
      <c r="F169" s="1">
        <v>70791.325103508265</v>
      </c>
      <c r="G169" s="1">
        <v>113455.78252065973</v>
      </c>
      <c r="H169" s="1">
        <v>175463.64952708938</v>
      </c>
      <c r="I169" s="1">
        <v>190260.0750534141</v>
      </c>
      <c r="J169" s="1">
        <v>189532.53218289738</v>
      </c>
    </row>
    <row r="170" spans="1:10" x14ac:dyDescent="0.15">
      <c r="A170" s="1">
        <v>8</v>
      </c>
      <c r="B170" s="1" t="s">
        <v>90</v>
      </c>
      <c r="C170" s="1">
        <v>6</v>
      </c>
      <c r="D170" s="1" t="s">
        <v>2</v>
      </c>
      <c r="E170" s="1">
        <v>91134.30144172693</v>
      </c>
      <c r="F170" s="1">
        <v>335143.74347226921</v>
      </c>
      <c r="G170" s="1">
        <v>617515.68237549847</v>
      </c>
      <c r="H170" s="1">
        <v>979744.10125084058</v>
      </c>
      <c r="I170" s="1">
        <v>1186396.2087598268</v>
      </c>
      <c r="J170" s="1">
        <v>1202368.4060954021</v>
      </c>
    </row>
    <row r="171" spans="1:10" x14ac:dyDescent="0.15">
      <c r="A171" s="1">
        <v>8</v>
      </c>
      <c r="B171" s="1" t="s">
        <v>90</v>
      </c>
      <c r="C171" s="1">
        <v>7</v>
      </c>
      <c r="D171" s="1" t="s">
        <v>19</v>
      </c>
      <c r="E171" s="1">
        <v>60186.025543565367</v>
      </c>
      <c r="F171" s="1">
        <v>137593.97831828104</v>
      </c>
      <c r="G171" s="1">
        <v>163308.75957197451</v>
      </c>
      <c r="H171" s="1">
        <v>253340.57110729904</v>
      </c>
      <c r="I171" s="1">
        <v>304306.26396072318</v>
      </c>
      <c r="J171" s="1">
        <v>328349.59492976312</v>
      </c>
    </row>
    <row r="172" spans="1:10" x14ac:dyDescent="0.15">
      <c r="A172" s="1">
        <v>8</v>
      </c>
      <c r="B172" s="1" t="s">
        <v>90</v>
      </c>
      <c r="C172" s="1">
        <v>8</v>
      </c>
      <c r="D172" s="1" t="s">
        <v>20</v>
      </c>
      <c r="E172" s="1">
        <v>99786.384625842751</v>
      </c>
      <c r="F172" s="1">
        <v>159890.23263272137</v>
      </c>
      <c r="G172" s="1">
        <v>259771.0623272369</v>
      </c>
      <c r="H172" s="1">
        <v>252789.58599332269</v>
      </c>
      <c r="I172" s="1">
        <v>245654.69763210116</v>
      </c>
      <c r="J172" s="1">
        <v>243511.33885715433</v>
      </c>
    </row>
    <row r="173" spans="1:10" x14ac:dyDescent="0.15">
      <c r="A173" s="1">
        <v>8</v>
      </c>
      <c r="B173" s="1" t="s">
        <v>90</v>
      </c>
      <c r="C173" s="1">
        <v>9</v>
      </c>
      <c r="D173" s="1" t="s">
        <v>21</v>
      </c>
      <c r="E173" s="1">
        <v>262758.60410452465</v>
      </c>
      <c r="F173" s="1">
        <v>1028093.8246461299</v>
      </c>
      <c r="G173" s="1">
        <v>1578834.0462580814</v>
      </c>
      <c r="H173" s="1">
        <v>1935121.2743919734</v>
      </c>
      <c r="I173" s="1">
        <v>1954215.8174427925</v>
      </c>
      <c r="J173" s="1">
        <v>1970326.2072416588</v>
      </c>
    </row>
    <row r="174" spans="1:10" x14ac:dyDescent="0.15">
      <c r="A174" s="1">
        <v>8</v>
      </c>
      <c r="B174" s="1" t="s">
        <v>90</v>
      </c>
      <c r="C174" s="1">
        <v>10</v>
      </c>
      <c r="D174" s="1" t="s">
        <v>22</v>
      </c>
      <c r="E174" s="1">
        <v>43484.47605301634</v>
      </c>
      <c r="F174" s="1">
        <v>84179.698583815843</v>
      </c>
      <c r="G174" s="1">
        <v>168448.76070793308</v>
      </c>
      <c r="H174" s="1">
        <v>256113.07021664546</v>
      </c>
      <c r="I174" s="1">
        <v>270813.86214728927</v>
      </c>
      <c r="J174" s="1">
        <v>267797.58171000844</v>
      </c>
    </row>
    <row r="175" spans="1:10" x14ac:dyDescent="0.15">
      <c r="A175" s="1">
        <v>8</v>
      </c>
      <c r="B175" s="1" t="s">
        <v>90</v>
      </c>
      <c r="C175" s="1">
        <v>11</v>
      </c>
      <c r="D175" s="1" t="s">
        <v>23</v>
      </c>
      <c r="E175" s="1">
        <v>91883.464329232389</v>
      </c>
      <c r="F175" s="1">
        <v>262916.44203779689</v>
      </c>
      <c r="G175" s="1">
        <v>783357.74114733422</v>
      </c>
      <c r="H175" s="1">
        <v>1346813.0314597106</v>
      </c>
      <c r="I175" s="1">
        <v>2096019.8295971353</v>
      </c>
      <c r="J175" s="1">
        <v>2143510.4053506409</v>
      </c>
    </row>
    <row r="176" spans="1:10" x14ac:dyDescent="0.15">
      <c r="A176" s="1">
        <v>8</v>
      </c>
      <c r="B176" s="1" t="s">
        <v>90</v>
      </c>
      <c r="C176" s="1">
        <v>12</v>
      </c>
      <c r="D176" s="1" t="s">
        <v>24</v>
      </c>
      <c r="E176" s="1">
        <v>199460.65736808011</v>
      </c>
      <c r="F176" s="1">
        <v>265468.01239302492</v>
      </c>
      <c r="G176" s="1">
        <v>789318.25255460304</v>
      </c>
      <c r="H176" s="1">
        <v>1393024.0923445222</v>
      </c>
      <c r="I176" s="1">
        <v>1442451.7243219493</v>
      </c>
      <c r="J176" s="1">
        <v>1409229.0085660331</v>
      </c>
    </row>
    <row r="177" spans="1:10" x14ac:dyDescent="0.15">
      <c r="A177" s="1">
        <v>8</v>
      </c>
      <c r="B177" s="1" t="s">
        <v>90</v>
      </c>
      <c r="C177" s="1">
        <v>13</v>
      </c>
      <c r="D177" s="1" t="s">
        <v>25</v>
      </c>
      <c r="E177" s="1">
        <v>12412.063067087032</v>
      </c>
      <c r="F177" s="1">
        <v>59206.172994254957</v>
      </c>
      <c r="G177" s="1">
        <v>137811.42388668237</v>
      </c>
      <c r="H177" s="1">
        <v>150898.52198385965</v>
      </c>
      <c r="I177" s="1">
        <v>232262.74481065295</v>
      </c>
      <c r="J177" s="1">
        <v>234127.29462925313</v>
      </c>
    </row>
    <row r="178" spans="1:10" x14ac:dyDescent="0.15">
      <c r="A178" s="1">
        <v>8</v>
      </c>
      <c r="B178" s="1" t="s">
        <v>90</v>
      </c>
      <c r="C178" s="1">
        <v>14</v>
      </c>
      <c r="D178" s="1" t="s">
        <v>26</v>
      </c>
      <c r="E178" s="1">
        <v>8034.9827127233621</v>
      </c>
      <c r="F178" s="1">
        <v>23898.431019502565</v>
      </c>
      <c r="G178" s="1">
        <v>88758.059388019625</v>
      </c>
      <c r="H178" s="1">
        <v>131665.00631741932</v>
      </c>
      <c r="I178" s="1">
        <v>147390.43277958245</v>
      </c>
      <c r="J178" s="1">
        <v>156856.49304274991</v>
      </c>
    </row>
    <row r="179" spans="1:10" x14ac:dyDescent="0.15">
      <c r="A179" s="1">
        <v>8</v>
      </c>
      <c r="B179" s="1" t="s">
        <v>90</v>
      </c>
      <c r="C179" s="1">
        <v>15</v>
      </c>
      <c r="D179" s="1" t="s">
        <v>27</v>
      </c>
      <c r="E179" s="1">
        <v>101710.07441767755</v>
      </c>
      <c r="F179" s="1">
        <v>242887.1326474396</v>
      </c>
      <c r="G179" s="1">
        <v>598311.91566449706</v>
      </c>
      <c r="H179" s="1">
        <v>1069583.0737821392</v>
      </c>
      <c r="I179" s="1">
        <v>1251907.2929497545</v>
      </c>
      <c r="J179" s="1">
        <v>1248172.9121029172</v>
      </c>
    </row>
    <row r="180" spans="1:10" x14ac:dyDescent="0.15">
      <c r="A180" s="1">
        <v>8</v>
      </c>
      <c r="B180" s="1" t="s">
        <v>88</v>
      </c>
      <c r="C180" s="1">
        <v>16</v>
      </c>
      <c r="D180" s="1" t="s">
        <v>10</v>
      </c>
      <c r="E180" s="1">
        <v>247822.0914478031</v>
      </c>
      <c r="F180" s="1">
        <v>302141.23704249848</v>
      </c>
      <c r="G180" s="1">
        <v>983341.81671819894</v>
      </c>
      <c r="H180" s="1">
        <v>1024025.940289137</v>
      </c>
      <c r="I180" s="1">
        <v>726407.1499087913</v>
      </c>
      <c r="J180" s="1">
        <v>678675.12212149915</v>
      </c>
    </row>
    <row r="181" spans="1:10" x14ac:dyDescent="0.15">
      <c r="A181" s="1">
        <v>8</v>
      </c>
      <c r="B181" s="1" t="s">
        <v>88</v>
      </c>
      <c r="C181" s="1">
        <v>17</v>
      </c>
      <c r="D181" s="1" t="s">
        <v>11</v>
      </c>
      <c r="E181" s="1">
        <v>374431.45869175304</v>
      </c>
      <c r="F181" s="1">
        <v>1947629.6480074299</v>
      </c>
      <c r="G181" s="1">
        <v>2331249.3073035507</v>
      </c>
      <c r="H181" s="1">
        <v>2625011.3313783309</v>
      </c>
      <c r="I181" s="1">
        <v>2586637.0563693852</v>
      </c>
      <c r="J181" s="1">
        <v>2530974.664006596</v>
      </c>
    </row>
    <row r="182" spans="1:10" x14ac:dyDescent="0.15">
      <c r="A182" s="1">
        <v>8</v>
      </c>
      <c r="B182" s="1" t="s">
        <v>88</v>
      </c>
      <c r="C182" s="1">
        <v>18</v>
      </c>
      <c r="D182" s="1" t="s">
        <v>12</v>
      </c>
      <c r="E182" s="1">
        <v>216895.73777059664</v>
      </c>
      <c r="F182" s="1">
        <v>601616.1002327085</v>
      </c>
      <c r="G182" s="1">
        <v>1090075.743813565</v>
      </c>
      <c r="H182" s="1">
        <v>1116283.5486789413</v>
      </c>
      <c r="I182" s="1">
        <v>1026149.5927457151</v>
      </c>
      <c r="J182" s="1">
        <v>970882.57826041791</v>
      </c>
    </row>
    <row r="183" spans="1:10" x14ac:dyDescent="0.15">
      <c r="A183" s="1">
        <v>8</v>
      </c>
      <c r="B183" s="1" t="s">
        <v>91</v>
      </c>
      <c r="C183" s="1">
        <v>19</v>
      </c>
      <c r="D183" s="1" t="s">
        <v>13</v>
      </c>
      <c r="E183" s="1">
        <v>105910.65940462019</v>
      </c>
      <c r="F183" s="1">
        <v>117463.17910729181</v>
      </c>
      <c r="G183" s="1">
        <v>161527.85622007033</v>
      </c>
      <c r="H183" s="1">
        <v>293263.34796278895</v>
      </c>
      <c r="I183" s="1">
        <v>437679.88706825062</v>
      </c>
      <c r="J183" s="1">
        <v>444319.05312748143</v>
      </c>
    </row>
    <row r="184" spans="1:10" x14ac:dyDescent="0.15">
      <c r="A184" s="1">
        <v>8</v>
      </c>
      <c r="B184" s="1" t="s">
        <v>88</v>
      </c>
      <c r="C184" s="1">
        <v>20</v>
      </c>
      <c r="D184" s="1" t="s">
        <v>14</v>
      </c>
      <c r="E184" s="1">
        <v>76311.6371140501</v>
      </c>
      <c r="F184" s="1">
        <v>436467.58747149783</v>
      </c>
      <c r="G184" s="1">
        <v>1627442.9519065716</v>
      </c>
      <c r="H184" s="1">
        <v>2447925.9847229859</v>
      </c>
      <c r="I184" s="1">
        <v>2523512.2042177957</v>
      </c>
      <c r="J184" s="1">
        <v>2503340.8102541962</v>
      </c>
    </row>
    <row r="185" spans="1:10" x14ac:dyDescent="0.15">
      <c r="A185" s="1">
        <v>8</v>
      </c>
      <c r="B185" s="1" t="s">
        <v>88</v>
      </c>
      <c r="C185" s="1">
        <v>21</v>
      </c>
      <c r="D185" s="1" t="s">
        <v>15</v>
      </c>
      <c r="E185" s="1">
        <v>518734.3694745556</v>
      </c>
      <c r="F185" s="1">
        <v>1292458.130119924</v>
      </c>
      <c r="G185" s="1">
        <v>1831559.9967942091</v>
      </c>
      <c r="H185" s="1">
        <v>3168332.3275325675</v>
      </c>
      <c r="I185" s="1">
        <v>3237992.7970801182</v>
      </c>
      <c r="J185" s="1">
        <v>3395002.7201912426</v>
      </c>
    </row>
    <row r="186" spans="1:10" x14ac:dyDescent="0.15">
      <c r="A186" s="1">
        <v>8</v>
      </c>
      <c r="B186" s="1" t="s">
        <v>87</v>
      </c>
      <c r="C186" s="1">
        <v>22</v>
      </c>
      <c r="D186" s="1" t="s">
        <v>7</v>
      </c>
      <c r="E186" s="1">
        <v>298096.35282833932</v>
      </c>
      <c r="F186" s="1">
        <v>1156793.0657982503</v>
      </c>
      <c r="G186" s="1">
        <v>2963600.7949334052</v>
      </c>
      <c r="H186" s="1">
        <v>4211603.623278846</v>
      </c>
      <c r="I186" s="1">
        <v>4332959.932851308</v>
      </c>
      <c r="J186" s="1">
        <v>4403782.3861913858</v>
      </c>
    </row>
    <row r="187" spans="1:10" x14ac:dyDescent="0.15">
      <c r="A187" s="1">
        <v>8</v>
      </c>
      <c r="B187" s="1" t="s">
        <v>87</v>
      </c>
      <c r="C187" s="1">
        <v>23</v>
      </c>
      <c r="D187" s="1" t="s">
        <v>28</v>
      </c>
      <c r="E187" s="1">
        <v>327177.94216671761</v>
      </c>
      <c r="F187" s="1">
        <v>1620332.3721573611</v>
      </c>
      <c r="G187" s="1">
        <v>2198986.075308816</v>
      </c>
      <c r="H187" s="1">
        <v>3141855.6847496475</v>
      </c>
      <c r="I187" s="1">
        <v>3483246.1212578579</v>
      </c>
      <c r="J187" s="1">
        <v>3503246.4245227892</v>
      </c>
    </row>
    <row r="188" spans="1:10" x14ac:dyDescent="0.15">
      <c r="A188" s="1">
        <v>9</v>
      </c>
      <c r="B188" s="1" t="s">
        <v>93</v>
      </c>
      <c r="C188" s="1">
        <v>1</v>
      </c>
      <c r="D188" s="1" t="s">
        <v>8</v>
      </c>
      <c r="E188" s="1">
        <v>595773.93224681064</v>
      </c>
      <c r="F188" s="1">
        <v>681355.46426304663</v>
      </c>
      <c r="G188" s="1">
        <v>1110504.8506741936</v>
      </c>
      <c r="H188" s="1">
        <v>1490384.216171708</v>
      </c>
      <c r="I188" s="1">
        <v>1697802.6803589428</v>
      </c>
      <c r="J188" s="1">
        <v>1683460.6051571779</v>
      </c>
    </row>
    <row r="189" spans="1:10" x14ac:dyDescent="0.15">
      <c r="A189" s="1">
        <v>9</v>
      </c>
      <c r="B189" s="1" t="s">
        <v>93</v>
      </c>
      <c r="C189" s="1">
        <v>2</v>
      </c>
      <c r="D189" s="1" t="s">
        <v>9</v>
      </c>
      <c r="E189" s="1">
        <v>49309.818364825442</v>
      </c>
      <c r="F189" s="1">
        <v>40294.40694036027</v>
      </c>
      <c r="G189" s="1">
        <v>53619.038458376897</v>
      </c>
      <c r="H189" s="1">
        <v>46601.954369556646</v>
      </c>
      <c r="I189" s="1">
        <v>49536.661523278519</v>
      </c>
      <c r="J189" s="1">
        <v>46389.477622508508</v>
      </c>
    </row>
    <row r="190" spans="1:10" x14ac:dyDescent="0.15">
      <c r="A190" s="1">
        <v>9</v>
      </c>
      <c r="B190" s="1" t="s">
        <v>94</v>
      </c>
      <c r="C190" s="1">
        <v>3</v>
      </c>
      <c r="D190" s="1" t="s">
        <v>16</v>
      </c>
      <c r="E190" s="1">
        <v>57929.498529017306</v>
      </c>
      <c r="F190" s="1">
        <v>125512.27016825037</v>
      </c>
      <c r="G190" s="1">
        <v>315469.70426339988</v>
      </c>
      <c r="H190" s="1">
        <v>422955.44493824034</v>
      </c>
      <c r="I190" s="1">
        <v>515995.43192699272</v>
      </c>
      <c r="J190" s="1">
        <v>539326.046905283</v>
      </c>
    </row>
    <row r="191" spans="1:10" x14ac:dyDescent="0.15">
      <c r="A191" s="1">
        <v>9</v>
      </c>
      <c r="B191" s="1" t="s">
        <v>94</v>
      </c>
      <c r="C191" s="1">
        <v>4</v>
      </c>
      <c r="D191" s="1" t="s">
        <v>17</v>
      </c>
      <c r="E191" s="1">
        <v>80566.269218577057</v>
      </c>
      <c r="F191" s="1">
        <v>99380.416445330615</v>
      </c>
      <c r="G191" s="1">
        <v>107880.98712695818</v>
      </c>
      <c r="H191" s="1">
        <v>101665.74125014622</v>
      </c>
      <c r="I191" s="1">
        <v>78151.017731689164</v>
      </c>
      <c r="J191" s="1">
        <v>75716.782197041422</v>
      </c>
    </row>
    <row r="192" spans="1:10" x14ac:dyDescent="0.15">
      <c r="A192" s="1">
        <v>9</v>
      </c>
      <c r="B192" s="1" t="s">
        <v>94</v>
      </c>
      <c r="C192" s="1">
        <v>5</v>
      </c>
      <c r="D192" s="1" t="s">
        <v>18</v>
      </c>
      <c r="E192" s="1">
        <v>16268.07917084313</v>
      </c>
      <c r="F192" s="1">
        <v>33215.046225104707</v>
      </c>
      <c r="G192" s="1">
        <v>87405.583234540405</v>
      </c>
      <c r="H192" s="1">
        <v>172848.54342945365</v>
      </c>
      <c r="I192" s="1">
        <v>180019.8752178275</v>
      </c>
      <c r="J192" s="1">
        <v>178917.956047771</v>
      </c>
    </row>
    <row r="193" spans="1:10" x14ac:dyDescent="0.15">
      <c r="A193" s="1">
        <v>9</v>
      </c>
      <c r="B193" s="1" t="s">
        <v>94</v>
      </c>
      <c r="C193" s="1">
        <v>6</v>
      </c>
      <c r="D193" s="1" t="s">
        <v>2</v>
      </c>
      <c r="E193" s="1">
        <v>9083.3682904237285</v>
      </c>
      <c r="F193" s="1">
        <v>54856.554340471848</v>
      </c>
      <c r="G193" s="1">
        <v>133515.99406466374</v>
      </c>
      <c r="H193" s="1">
        <v>214778.62926714323</v>
      </c>
      <c r="I193" s="1">
        <v>346427.89809191972</v>
      </c>
      <c r="J193" s="1">
        <v>353178.47861248825</v>
      </c>
    </row>
    <row r="194" spans="1:10" x14ac:dyDescent="0.15">
      <c r="A194" s="1">
        <v>9</v>
      </c>
      <c r="B194" s="1" t="s">
        <v>94</v>
      </c>
      <c r="C194" s="1">
        <v>7</v>
      </c>
      <c r="D194" s="1" t="s">
        <v>19</v>
      </c>
      <c r="E194" s="1">
        <v>1452.4073637825659</v>
      </c>
      <c r="F194" s="1">
        <v>11153.414133508342</v>
      </c>
      <c r="G194" s="1">
        <v>8081.2817846327471</v>
      </c>
      <c r="H194" s="1">
        <v>13956.564305017797</v>
      </c>
      <c r="I194" s="1">
        <v>13568.003081952722</v>
      </c>
      <c r="J194" s="1">
        <v>13485.528731873999</v>
      </c>
    </row>
    <row r="195" spans="1:10" x14ac:dyDescent="0.15">
      <c r="A195" s="1">
        <v>9</v>
      </c>
      <c r="B195" s="1" t="s">
        <v>94</v>
      </c>
      <c r="C195" s="1">
        <v>8</v>
      </c>
      <c r="D195" s="1" t="s">
        <v>20</v>
      </c>
      <c r="E195" s="1">
        <v>69348.458358723714</v>
      </c>
      <c r="F195" s="1">
        <v>89491.386589355476</v>
      </c>
      <c r="G195" s="1">
        <v>114341.2395110527</v>
      </c>
      <c r="H195" s="1">
        <v>136392.37128086438</v>
      </c>
      <c r="I195" s="1">
        <v>132039.80026658191</v>
      </c>
      <c r="J195" s="1">
        <v>130075.36617962673</v>
      </c>
    </row>
    <row r="196" spans="1:10" x14ac:dyDescent="0.15">
      <c r="A196" s="1">
        <v>9</v>
      </c>
      <c r="B196" s="1" t="s">
        <v>94</v>
      </c>
      <c r="C196" s="1">
        <v>9</v>
      </c>
      <c r="D196" s="1" t="s">
        <v>21</v>
      </c>
      <c r="E196" s="1">
        <v>111728.78164094621</v>
      </c>
      <c r="F196" s="1">
        <v>257395.69391403688</v>
      </c>
      <c r="G196" s="1">
        <v>420548.16553346545</v>
      </c>
      <c r="H196" s="1">
        <v>536932.27937061957</v>
      </c>
      <c r="I196" s="1">
        <v>597873.45944762137</v>
      </c>
      <c r="J196" s="1">
        <v>625123.78215574357</v>
      </c>
    </row>
    <row r="197" spans="1:10" x14ac:dyDescent="0.15">
      <c r="A197" s="1">
        <v>9</v>
      </c>
      <c r="B197" s="1" t="s">
        <v>94</v>
      </c>
      <c r="C197" s="1">
        <v>10</v>
      </c>
      <c r="D197" s="1" t="s">
        <v>22</v>
      </c>
      <c r="E197" s="1">
        <v>62873.020394792031</v>
      </c>
      <c r="F197" s="1">
        <v>88603.01716997115</v>
      </c>
      <c r="G197" s="1">
        <v>196482.19092264472</v>
      </c>
      <c r="H197" s="1">
        <v>276348.53408389736</v>
      </c>
      <c r="I197" s="1">
        <v>261327.38979222564</v>
      </c>
      <c r="J197" s="1">
        <v>255862.01184897713</v>
      </c>
    </row>
    <row r="198" spans="1:10" x14ac:dyDescent="0.15">
      <c r="A198" s="1">
        <v>9</v>
      </c>
      <c r="B198" s="1" t="s">
        <v>94</v>
      </c>
      <c r="C198" s="1">
        <v>11</v>
      </c>
      <c r="D198" s="1" t="s">
        <v>23</v>
      </c>
      <c r="E198" s="1">
        <v>67331.658669179596</v>
      </c>
      <c r="F198" s="1">
        <v>147807.48453773002</v>
      </c>
      <c r="G198" s="1">
        <v>323189.90012228693</v>
      </c>
      <c r="H198" s="1">
        <v>544525.53566289053</v>
      </c>
      <c r="I198" s="1">
        <v>846834.69937314501</v>
      </c>
      <c r="J198" s="1">
        <v>830779.90885805723</v>
      </c>
    </row>
    <row r="199" spans="1:10" x14ac:dyDescent="0.15">
      <c r="A199" s="1">
        <v>9</v>
      </c>
      <c r="B199" s="1" t="s">
        <v>94</v>
      </c>
      <c r="C199" s="1">
        <v>12</v>
      </c>
      <c r="D199" s="1" t="s">
        <v>24</v>
      </c>
      <c r="E199" s="1">
        <v>113576.37397910253</v>
      </c>
      <c r="F199" s="1">
        <v>209562.29610229546</v>
      </c>
      <c r="G199" s="1">
        <v>667713.51590042515</v>
      </c>
      <c r="H199" s="1">
        <v>956474.27227493632</v>
      </c>
      <c r="I199" s="1">
        <v>956543.98557868705</v>
      </c>
      <c r="J199" s="1">
        <v>927342.75911388057</v>
      </c>
    </row>
    <row r="200" spans="1:10" x14ac:dyDescent="0.15">
      <c r="A200" s="1">
        <v>9</v>
      </c>
      <c r="B200" s="1" t="s">
        <v>94</v>
      </c>
      <c r="C200" s="1">
        <v>13</v>
      </c>
      <c r="D200" s="1" t="s">
        <v>25</v>
      </c>
      <c r="E200" s="1">
        <v>53980.458277249207</v>
      </c>
      <c r="F200" s="1">
        <v>407498.83299146994</v>
      </c>
      <c r="G200" s="1">
        <v>821345.61525477062</v>
      </c>
      <c r="H200" s="1">
        <v>1026447.7837324779</v>
      </c>
      <c r="I200" s="1">
        <v>1125429.0253482184</v>
      </c>
      <c r="J200" s="1">
        <v>1121755.3094373937</v>
      </c>
    </row>
    <row r="201" spans="1:10" x14ac:dyDescent="0.15">
      <c r="A201" s="1">
        <v>9</v>
      </c>
      <c r="B201" s="1" t="s">
        <v>94</v>
      </c>
      <c r="C201" s="1">
        <v>14</v>
      </c>
      <c r="D201" s="1" t="s">
        <v>26</v>
      </c>
      <c r="E201" s="1">
        <v>17351.3421930861</v>
      </c>
      <c r="F201" s="1">
        <v>52406.393898376249</v>
      </c>
      <c r="G201" s="1">
        <v>137413.12114447594</v>
      </c>
      <c r="H201" s="1">
        <v>194027.93025165334</v>
      </c>
      <c r="I201" s="1">
        <v>344909.90035643271</v>
      </c>
      <c r="J201" s="1">
        <v>346999.18469733855</v>
      </c>
    </row>
    <row r="202" spans="1:10" x14ac:dyDescent="0.15">
      <c r="A202" s="1">
        <v>9</v>
      </c>
      <c r="B202" s="1" t="s">
        <v>94</v>
      </c>
      <c r="C202" s="1">
        <v>15</v>
      </c>
      <c r="D202" s="1" t="s">
        <v>27</v>
      </c>
      <c r="E202" s="1">
        <v>150407.54780258631</v>
      </c>
      <c r="F202" s="1">
        <v>277880.74219663267</v>
      </c>
      <c r="G202" s="1">
        <v>609859.82271698385</v>
      </c>
      <c r="H202" s="1">
        <v>830394.19791763334</v>
      </c>
      <c r="I202" s="1">
        <v>924391.29159287072</v>
      </c>
      <c r="J202" s="1">
        <v>917776.98839548102</v>
      </c>
    </row>
    <row r="203" spans="1:10" x14ac:dyDescent="0.15">
      <c r="A203" s="1">
        <v>9</v>
      </c>
      <c r="B203" s="1" t="s">
        <v>93</v>
      </c>
      <c r="C203" s="1">
        <v>16</v>
      </c>
      <c r="D203" s="1" t="s">
        <v>10</v>
      </c>
      <c r="E203" s="1">
        <v>228786.54833381166</v>
      </c>
      <c r="F203" s="1">
        <v>205573.12449329943</v>
      </c>
      <c r="G203" s="1">
        <v>484272.39786950604</v>
      </c>
      <c r="H203" s="1">
        <v>404535.86637362436</v>
      </c>
      <c r="I203" s="1">
        <v>540227.53902438446</v>
      </c>
      <c r="J203" s="1">
        <v>502688.36467048089</v>
      </c>
    </row>
    <row r="204" spans="1:10" x14ac:dyDescent="0.15">
      <c r="A204" s="1">
        <v>9</v>
      </c>
      <c r="B204" s="1" t="s">
        <v>93</v>
      </c>
      <c r="C204" s="1">
        <v>17</v>
      </c>
      <c r="D204" s="1" t="s">
        <v>11</v>
      </c>
      <c r="E204" s="1">
        <v>168321.44421415671</v>
      </c>
      <c r="F204" s="1">
        <v>465654.47523408651</v>
      </c>
      <c r="G204" s="1">
        <v>1034788.503216652</v>
      </c>
      <c r="H204" s="1">
        <v>1433885.47408848</v>
      </c>
      <c r="I204" s="1">
        <v>1305152.1678535093</v>
      </c>
      <c r="J204" s="1">
        <v>1269507.939480433</v>
      </c>
    </row>
    <row r="205" spans="1:10" x14ac:dyDescent="0.15">
      <c r="A205" s="1">
        <v>9</v>
      </c>
      <c r="B205" s="1" t="s">
        <v>93</v>
      </c>
      <c r="C205" s="1">
        <v>18</v>
      </c>
      <c r="D205" s="1" t="s">
        <v>12</v>
      </c>
      <c r="E205" s="1">
        <v>184645.28671767312</v>
      </c>
      <c r="F205" s="1">
        <v>425905.37571618741</v>
      </c>
      <c r="G205" s="1">
        <v>693207.85866953596</v>
      </c>
      <c r="H205" s="1">
        <v>769618.15388022701</v>
      </c>
      <c r="I205" s="1">
        <v>842386.10030380508</v>
      </c>
      <c r="J205" s="1">
        <v>766855.2973191865</v>
      </c>
    </row>
    <row r="206" spans="1:10" x14ac:dyDescent="0.15">
      <c r="A206" s="1">
        <v>9</v>
      </c>
      <c r="B206" s="1" t="s">
        <v>93</v>
      </c>
      <c r="C206" s="1">
        <v>19</v>
      </c>
      <c r="D206" s="1" t="s">
        <v>13</v>
      </c>
      <c r="E206" s="1">
        <v>88961.934207984654</v>
      </c>
      <c r="F206" s="1">
        <v>78238.735530124555</v>
      </c>
      <c r="G206" s="1">
        <v>105406.87515800136</v>
      </c>
      <c r="H206" s="1">
        <v>191034.37259457729</v>
      </c>
      <c r="I206" s="1">
        <v>237690.93233281519</v>
      </c>
      <c r="J206" s="1">
        <v>220072.15127880248</v>
      </c>
    </row>
    <row r="207" spans="1:10" x14ac:dyDescent="0.15">
      <c r="A207" s="1">
        <v>9</v>
      </c>
      <c r="B207" s="1" t="s">
        <v>93</v>
      </c>
      <c r="C207" s="1">
        <v>20</v>
      </c>
      <c r="D207" s="1" t="s">
        <v>14</v>
      </c>
      <c r="E207" s="1">
        <v>81490.853929780365</v>
      </c>
      <c r="F207" s="1">
        <v>392977.53188739973</v>
      </c>
      <c r="G207" s="1">
        <v>1173703.5288800541</v>
      </c>
      <c r="H207" s="1">
        <v>1736764.7565355762</v>
      </c>
      <c r="I207" s="1">
        <v>1686450.2204383882</v>
      </c>
      <c r="J207" s="1">
        <v>1629101.8839132315</v>
      </c>
    </row>
    <row r="208" spans="1:10" x14ac:dyDescent="0.15">
      <c r="A208" s="1">
        <v>9</v>
      </c>
      <c r="B208" s="1" t="s">
        <v>93</v>
      </c>
      <c r="C208" s="1">
        <v>21</v>
      </c>
      <c r="D208" s="1" t="s">
        <v>15</v>
      </c>
      <c r="E208" s="1">
        <v>365697.34038767946</v>
      </c>
      <c r="F208" s="1">
        <v>846374.23413621821</v>
      </c>
      <c r="G208" s="1">
        <v>1418491.27411166</v>
      </c>
      <c r="H208" s="1">
        <v>1598484.0023786353</v>
      </c>
      <c r="I208" s="1">
        <v>1619942.4956132437</v>
      </c>
      <c r="J208" s="1">
        <v>1577420.4674364373</v>
      </c>
    </row>
    <row r="209" spans="1:10" x14ac:dyDescent="0.15">
      <c r="A209" s="1">
        <v>9</v>
      </c>
      <c r="B209" s="1" t="s">
        <v>92</v>
      </c>
      <c r="C209" s="1">
        <v>22</v>
      </c>
      <c r="D209" s="1" t="s">
        <v>7</v>
      </c>
      <c r="E209" s="1">
        <v>278074.86597302917</v>
      </c>
      <c r="F209" s="1">
        <v>796964.4525258448</v>
      </c>
      <c r="G209" s="1">
        <v>2331136.4506429038</v>
      </c>
      <c r="H209" s="1">
        <v>2631759.5159341865</v>
      </c>
      <c r="I209" s="1">
        <v>3123764.9273917507</v>
      </c>
      <c r="J209" s="1">
        <v>3226543.6169053917</v>
      </c>
    </row>
    <row r="210" spans="1:10" x14ac:dyDescent="0.15">
      <c r="A210" s="1">
        <v>9</v>
      </c>
      <c r="B210" s="1" t="s">
        <v>92</v>
      </c>
      <c r="C210" s="1">
        <v>23</v>
      </c>
      <c r="D210" s="1" t="s">
        <v>28</v>
      </c>
      <c r="E210" s="1">
        <v>199178.09617371389</v>
      </c>
      <c r="F210" s="1">
        <v>579102.98030689638</v>
      </c>
      <c r="G210" s="1">
        <v>1033446.2026462274</v>
      </c>
      <c r="H210" s="1">
        <v>1948174.0962566861</v>
      </c>
      <c r="I210" s="1">
        <v>2116567.9133471958</v>
      </c>
      <c r="J210" s="1">
        <v>2136402.5323851421</v>
      </c>
    </row>
    <row r="211" spans="1:10" x14ac:dyDescent="0.15">
      <c r="A211" s="1">
        <v>10</v>
      </c>
      <c r="B211" s="1" t="s">
        <v>96</v>
      </c>
      <c r="C211" s="1">
        <v>1</v>
      </c>
      <c r="D211" s="1" t="s">
        <v>8</v>
      </c>
      <c r="E211" s="1">
        <v>1085978.0842806504</v>
      </c>
      <c r="F211" s="1">
        <v>1316840.4509764148</v>
      </c>
      <c r="G211" s="1">
        <v>1564506.050594032</v>
      </c>
      <c r="H211" s="1">
        <v>1816604.617069355</v>
      </c>
      <c r="I211" s="1">
        <v>1901485.3277217064</v>
      </c>
      <c r="J211" s="1">
        <v>1894083.7120254517</v>
      </c>
    </row>
    <row r="212" spans="1:10" x14ac:dyDescent="0.15">
      <c r="A212" s="1">
        <v>10</v>
      </c>
      <c r="B212" s="1" t="s">
        <v>96</v>
      </c>
      <c r="C212" s="1">
        <v>2</v>
      </c>
      <c r="D212" s="1" t="s">
        <v>9</v>
      </c>
      <c r="E212" s="1">
        <v>30176.250031825253</v>
      </c>
      <c r="F212" s="1">
        <v>25858.494672181008</v>
      </c>
      <c r="G212" s="1">
        <v>19302.844537089277</v>
      </c>
      <c r="H212" s="1">
        <v>22440.053894985936</v>
      </c>
      <c r="I212" s="1">
        <v>18106.968225094257</v>
      </c>
      <c r="J212" s="1">
        <v>17402.153630567984</v>
      </c>
    </row>
    <row r="213" spans="1:10" x14ac:dyDescent="0.15">
      <c r="A213" s="1">
        <v>10</v>
      </c>
      <c r="B213" s="1" t="s">
        <v>97</v>
      </c>
      <c r="C213" s="1">
        <v>3</v>
      </c>
      <c r="D213" s="1" t="s">
        <v>16</v>
      </c>
      <c r="E213" s="1">
        <v>103088.14316232652</v>
      </c>
      <c r="F213" s="1">
        <v>163371.38575223039</v>
      </c>
      <c r="G213" s="1">
        <v>376834.63071845006</v>
      </c>
      <c r="H213" s="1">
        <v>583165.13516771886</v>
      </c>
      <c r="I213" s="1">
        <v>616320.37916250108</v>
      </c>
      <c r="J213" s="1">
        <v>622201.00376288895</v>
      </c>
    </row>
    <row r="214" spans="1:10" x14ac:dyDescent="0.15">
      <c r="A214" s="1">
        <v>10</v>
      </c>
      <c r="B214" s="1" t="s">
        <v>97</v>
      </c>
      <c r="C214" s="1">
        <v>4</v>
      </c>
      <c r="D214" s="1" t="s">
        <v>17</v>
      </c>
      <c r="E214" s="1">
        <v>75367.213541645731</v>
      </c>
      <c r="F214" s="1">
        <v>95896.591732311528</v>
      </c>
      <c r="G214" s="1">
        <v>98052.578867606586</v>
      </c>
      <c r="H214" s="1">
        <v>91236.346383681594</v>
      </c>
      <c r="I214" s="1">
        <v>65794.88990665444</v>
      </c>
      <c r="J214" s="1">
        <v>62417.032083049948</v>
      </c>
    </row>
    <row r="215" spans="1:10" x14ac:dyDescent="0.15">
      <c r="A215" s="1">
        <v>10</v>
      </c>
      <c r="B215" s="1" t="s">
        <v>97</v>
      </c>
      <c r="C215" s="1">
        <v>5</v>
      </c>
      <c r="D215" s="1" t="s">
        <v>18</v>
      </c>
      <c r="E215" s="1">
        <v>7056.978616117477</v>
      </c>
      <c r="F215" s="1">
        <v>20102.885906466548</v>
      </c>
      <c r="G215" s="1">
        <v>29750.389686238359</v>
      </c>
      <c r="H215" s="1">
        <v>48867.654764429593</v>
      </c>
      <c r="I215" s="1">
        <v>49661.635888113313</v>
      </c>
      <c r="J215" s="1">
        <v>49083.082258650065</v>
      </c>
    </row>
    <row r="216" spans="1:10" x14ac:dyDescent="0.15">
      <c r="A216" s="1">
        <v>10</v>
      </c>
      <c r="B216" s="1" t="s">
        <v>97</v>
      </c>
      <c r="C216" s="1">
        <v>6</v>
      </c>
      <c r="D216" s="1" t="s">
        <v>2</v>
      </c>
      <c r="E216" s="1">
        <v>54511.713508063061</v>
      </c>
      <c r="F216" s="1">
        <v>87403.529076844658</v>
      </c>
      <c r="G216" s="1">
        <v>201727.09960120433</v>
      </c>
      <c r="H216" s="1">
        <v>354440.99927894719</v>
      </c>
      <c r="I216" s="1">
        <v>477504.86386200198</v>
      </c>
      <c r="J216" s="1">
        <v>495213.83947840688</v>
      </c>
    </row>
    <row r="217" spans="1:10" x14ac:dyDescent="0.15">
      <c r="A217" s="1">
        <v>10</v>
      </c>
      <c r="B217" s="1" t="s">
        <v>97</v>
      </c>
      <c r="C217" s="1">
        <v>7</v>
      </c>
      <c r="D217" s="1" t="s">
        <v>19</v>
      </c>
      <c r="E217" s="1">
        <v>5829.2152747714354</v>
      </c>
      <c r="F217" s="1">
        <v>6391.2305542975573</v>
      </c>
      <c r="G217" s="1">
        <v>6823.6084776067391</v>
      </c>
      <c r="H217" s="1">
        <v>10207.929695181288</v>
      </c>
      <c r="I217" s="1">
        <v>11511.747053544832</v>
      </c>
      <c r="J217" s="1">
        <v>11538.608785247305</v>
      </c>
    </row>
    <row r="218" spans="1:10" x14ac:dyDescent="0.15">
      <c r="A218" s="1">
        <v>10</v>
      </c>
      <c r="B218" s="1" t="s">
        <v>97</v>
      </c>
      <c r="C218" s="1">
        <v>8</v>
      </c>
      <c r="D218" s="1" t="s">
        <v>20</v>
      </c>
      <c r="E218" s="1">
        <v>34365.435769811884</v>
      </c>
      <c r="F218" s="1">
        <v>52292.42030212727</v>
      </c>
      <c r="G218" s="1">
        <v>83020.272465038273</v>
      </c>
      <c r="H218" s="1">
        <v>84535.170477056614</v>
      </c>
      <c r="I218" s="1">
        <v>70608.412142497618</v>
      </c>
      <c r="J218" s="1">
        <v>69205.907101955585</v>
      </c>
    </row>
    <row r="219" spans="1:10" x14ac:dyDescent="0.15">
      <c r="A219" s="1">
        <v>10</v>
      </c>
      <c r="B219" s="1" t="s">
        <v>97</v>
      </c>
      <c r="C219" s="1">
        <v>9</v>
      </c>
      <c r="D219" s="1" t="s">
        <v>21</v>
      </c>
      <c r="E219" s="1">
        <v>96188.772442257803</v>
      </c>
      <c r="F219" s="1">
        <v>159679.14449274098</v>
      </c>
      <c r="G219" s="1">
        <v>212360.46831693623</v>
      </c>
      <c r="H219" s="1">
        <v>228168.62383413996</v>
      </c>
      <c r="I219" s="1">
        <v>244643.89483616845</v>
      </c>
      <c r="J219" s="1">
        <v>256083.44380782804</v>
      </c>
    </row>
    <row r="220" spans="1:10" x14ac:dyDescent="0.15">
      <c r="A220" s="1">
        <v>10</v>
      </c>
      <c r="B220" s="1" t="s">
        <v>97</v>
      </c>
      <c r="C220" s="1">
        <v>10</v>
      </c>
      <c r="D220" s="1" t="s">
        <v>22</v>
      </c>
      <c r="E220" s="1">
        <v>60981.783301738105</v>
      </c>
      <c r="F220" s="1">
        <v>96568.505548071727</v>
      </c>
      <c r="G220" s="1">
        <v>137873.71710308286</v>
      </c>
      <c r="H220" s="1">
        <v>177402.39111140545</v>
      </c>
      <c r="I220" s="1">
        <v>243290.53803189611</v>
      </c>
      <c r="J220" s="1">
        <v>251752.21718516664</v>
      </c>
    </row>
    <row r="221" spans="1:10" x14ac:dyDescent="0.15">
      <c r="A221" s="1">
        <v>10</v>
      </c>
      <c r="B221" s="1" t="s">
        <v>97</v>
      </c>
      <c r="C221" s="1">
        <v>11</v>
      </c>
      <c r="D221" s="1" t="s">
        <v>23</v>
      </c>
      <c r="E221" s="1">
        <v>59893.957804591824</v>
      </c>
      <c r="F221" s="1">
        <v>127291.13163328153</v>
      </c>
      <c r="G221" s="1">
        <v>287306.96431240783</v>
      </c>
      <c r="H221" s="1">
        <v>466483.13637309801</v>
      </c>
      <c r="I221" s="1">
        <v>603600.53450411686</v>
      </c>
      <c r="J221" s="1">
        <v>594349.58160741406</v>
      </c>
    </row>
    <row r="222" spans="1:10" x14ac:dyDescent="0.15">
      <c r="A222" s="1">
        <v>10</v>
      </c>
      <c r="B222" s="1" t="s">
        <v>97</v>
      </c>
      <c r="C222" s="1">
        <v>12</v>
      </c>
      <c r="D222" s="1" t="s">
        <v>24</v>
      </c>
      <c r="E222" s="1">
        <v>124596.68732274459</v>
      </c>
      <c r="F222" s="1">
        <v>313453.22676863795</v>
      </c>
      <c r="G222" s="1">
        <v>891715.02153469448</v>
      </c>
      <c r="H222" s="1">
        <v>1223860.8147839333</v>
      </c>
      <c r="I222" s="1">
        <v>995730.57777746301</v>
      </c>
      <c r="J222" s="1">
        <v>932706.4233725667</v>
      </c>
    </row>
    <row r="223" spans="1:10" x14ac:dyDescent="0.15">
      <c r="A223" s="1">
        <v>10</v>
      </c>
      <c r="B223" s="1" t="s">
        <v>97</v>
      </c>
      <c r="C223" s="1">
        <v>13</v>
      </c>
      <c r="D223" s="1" t="s">
        <v>25</v>
      </c>
      <c r="E223" s="1">
        <v>119297.27706034303</v>
      </c>
      <c r="F223" s="1">
        <v>354059.66507650027</v>
      </c>
      <c r="G223" s="1">
        <v>1008202.7836388868</v>
      </c>
      <c r="H223" s="1">
        <v>1326019.9922714108</v>
      </c>
      <c r="I223" s="1">
        <v>1419738.2848360091</v>
      </c>
      <c r="J223" s="1">
        <v>1415664.9262521989</v>
      </c>
    </row>
    <row r="224" spans="1:10" x14ac:dyDescent="0.15">
      <c r="A224" s="1">
        <v>10</v>
      </c>
      <c r="B224" s="1" t="s">
        <v>97</v>
      </c>
      <c r="C224" s="1">
        <v>14</v>
      </c>
      <c r="D224" s="1" t="s">
        <v>26</v>
      </c>
      <c r="E224" s="1">
        <v>3144.1328572055027</v>
      </c>
      <c r="F224" s="1">
        <v>13062.840108007467</v>
      </c>
      <c r="G224" s="1">
        <v>25017.027983155796</v>
      </c>
      <c r="H224" s="1">
        <v>29323.774973710071</v>
      </c>
      <c r="I224" s="1">
        <v>34743.903145492419</v>
      </c>
      <c r="J224" s="1">
        <v>34141.126763015796</v>
      </c>
    </row>
    <row r="225" spans="1:10" x14ac:dyDescent="0.15">
      <c r="A225" s="1">
        <v>10</v>
      </c>
      <c r="B225" s="1" t="s">
        <v>97</v>
      </c>
      <c r="C225" s="1">
        <v>15</v>
      </c>
      <c r="D225" s="1" t="s">
        <v>27</v>
      </c>
      <c r="E225" s="1">
        <v>103342.10405156642</v>
      </c>
      <c r="F225" s="1">
        <v>191554.49316943123</v>
      </c>
      <c r="G225" s="1">
        <v>414816.23035441182</v>
      </c>
      <c r="H225" s="1">
        <v>605345.57961846597</v>
      </c>
      <c r="I225" s="1">
        <v>667026.53606740315</v>
      </c>
      <c r="J225" s="1">
        <v>659434.13813173689</v>
      </c>
    </row>
    <row r="226" spans="1:10" x14ac:dyDescent="0.15">
      <c r="A226" s="1">
        <v>10</v>
      </c>
      <c r="B226" s="1" t="s">
        <v>96</v>
      </c>
      <c r="C226" s="1">
        <v>16</v>
      </c>
      <c r="D226" s="1" t="s">
        <v>10</v>
      </c>
      <c r="E226" s="1">
        <v>190580.18079778348</v>
      </c>
      <c r="F226" s="1">
        <v>294718.12700939493</v>
      </c>
      <c r="G226" s="1">
        <v>265161.60852993454</v>
      </c>
      <c r="H226" s="1">
        <v>279908.86535774398</v>
      </c>
      <c r="I226" s="1">
        <v>332856.82515743392</v>
      </c>
      <c r="J226" s="1">
        <v>371372.28829384065</v>
      </c>
    </row>
    <row r="227" spans="1:10" x14ac:dyDescent="0.15">
      <c r="A227" s="1">
        <v>10</v>
      </c>
      <c r="B227" s="1" t="s">
        <v>96</v>
      </c>
      <c r="C227" s="1">
        <v>17</v>
      </c>
      <c r="D227" s="1" t="s">
        <v>11</v>
      </c>
      <c r="E227" s="1">
        <v>316849.72841981094</v>
      </c>
      <c r="F227" s="1">
        <v>647501.35027063591</v>
      </c>
      <c r="G227" s="1">
        <v>1115166.6394456241</v>
      </c>
      <c r="H227" s="1">
        <v>1718365.3208780438</v>
      </c>
      <c r="I227" s="1">
        <v>1865651.7008997451</v>
      </c>
      <c r="J227" s="1">
        <v>1823172.6709008829</v>
      </c>
    </row>
    <row r="228" spans="1:10" x14ac:dyDescent="0.15">
      <c r="A228" s="1">
        <v>10</v>
      </c>
      <c r="B228" s="1" t="s">
        <v>96</v>
      </c>
      <c r="C228" s="1">
        <v>18</v>
      </c>
      <c r="D228" s="1" t="s">
        <v>12</v>
      </c>
      <c r="E228" s="1">
        <v>203944.50300716891</v>
      </c>
      <c r="F228" s="1">
        <v>587205.76752408326</v>
      </c>
      <c r="G228" s="1">
        <v>748117.33466527855</v>
      </c>
      <c r="H228" s="1">
        <v>793310.03225050413</v>
      </c>
      <c r="I228" s="1">
        <v>962311.25704296853</v>
      </c>
      <c r="J228" s="1">
        <v>894372.52510809014</v>
      </c>
    </row>
    <row r="229" spans="1:10" x14ac:dyDescent="0.15">
      <c r="A229" s="1">
        <v>10</v>
      </c>
      <c r="B229" s="1" t="s">
        <v>96</v>
      </c>
      <c r="C229" s="1">
        <v>19</v>
      </c>
      <c r="D229" s="1" t="s">
        <v>13</v>
      </c>
      <c r="E229" s="1">
        <v>108974.65716240955</v>
      </c>
      <c r="F229" s="1">
        <v>133061.11302798268</v>
      </c>
      <c r="G229" s="1">
        <v>166733.01679756254</v>
      </c>
      <c r="H229" s="1">
        <v>233600.53661342344</v>
      </c>
      <c r="I229" s="1">
        <v>195004.37498757502</v>
      </c>
      <c r="J229" s="1">
        <v>185433.92982707202</v>
      </c>
    </row>
    <row r="230" spans="1:10" x14ac:dyDescent="0.15">
      <c r="A230" s="1">
        <v>10</v>
      </c>
      <c r="B230" s="1" t="s">
        <v>96</v>
      </c>
      <c r="C230" s="1">
        <v>20</v>
      </c>
      <c r="D230" s="1" t="s">
        <v>14</v>
      </c>
      <c r="E230" s="1">
        <v>77525.0401904022</v>
      </c>
      <c r="F230" s="1">
        <v>316299.62415813428</v>
      </c>
      <c r="G230" s="1">
        <v>938616.6148968148</v>
      </c>
      <c r="H230" s="1">
        <v>1593713.9243572315</v>
      </c>
      <c r="I230" s="1">
        <v>1475168.0871511905</v>
      </c>
      <c r="J230" s="1">
        <v>1424750.9751983723</v>
      </c>
    </row>
    <row r="231" spans="1:10" x14ac:dyDescent="0.15">
      <c r="A231" s="1">
        <v>10</v>
      </c>
      <c r="B231" s="1" t="s">
        <v>96</v>
      </c>
      <c r="C231" s="1">
        <v>21</v>
      </c>
      <c r="D231" s="1" t="s">
        <v>15</v>
      </c>
      <c r="E231" s="1">
        <v>374207.55848733184</v>
      </c>
      <c r="F231" s="1">
        <v>622649.07483385724</v>
      </c>
      <c r="G231" s="1">
        <v>787683.80926622951</v>
      </c>
      <c r="H231" s="1">
        <v>1398708.9596670242</v>
      </c>
      <c r="I231" s="1">
        <v>1666802.9106036907</v>
      </c>
      <c r="J231" s="1">
        <v>1718648.4738878941</v>
      </c>
    </row>
    <row r="232" spans="1:10" x14ac:dyDescent="0.15">
      <c r="A232" s="1">
        <v>10</v>
      </c>
      <c r="B232" s="1" t="s">
        <v>95</v>
      </c>
      <c r="C232" s="1">
        <v>22</v>
      </c>
      <c r="D232" s="1" t="s">
        <v>7</v>
      </c>
      <c r="E232" s="1">
        <v>282574.22635365324</v>
      </c>
      <c r="F232" s="1">
        <v>820809.25721242395</v>
      </c>
      <c r="G232" s="1">
        <v>1934832.5222463172</v>
      </c>
      <c r="H232" s="1">
        <v>2877752.4652465507</v>
      </c>
      <c r="I232" s="1">
        <v>3211756.1716769016</v>
      </c>
      <c r="J232" s="1">
        <v>3133327.5074720653</v>
      </c>
    </row>
    <row r="233" spans="1:10" x14ac:dyDescent="0.15">
      <c r="A233" s="1">
        <v>10</v>
      </c>
      <c r="B233" s="1" t="s">
        <v>95</v>
      </c>
      <c r="C233" s="1">
        <v>23</v>
      </c>
      <c r="D233" s="1" t="s">
        <v>28</v>
      </c>
      <c r="E233" s="1">
        <v>215987.90639626174</v>
      </c>
      <c r="F233" s="1">
        <v>538213.51157725451</v>
      </c>
      <c r="G233" s="1">
        <v>935729.48144012305</v>
      </c>
      <c r="H233" s="1">
        <v>2038313.2102464293</v>
      </c>
      <c r="I233" s="1">
        <v>1973359.1779192509</v>
      </c>
      <c r="J233" s="1">
        <v>1982184.9560737293</v>
      </c>
    </row>
    <row r="234" spans="1:10" x14ac:dyDescent="0.15">
      <c r="A234" s="1">
        <v>11</v>
      </c>
      <c r="B234" s="1" t="s">
        <v>99</v>
      </c>
      <c r="C234" s="1">
        <v>1</v>
      </c>
      <c r="D234" s="1" t="s">
        <v>8</v>
      </c>
      <c r="E234" s="1">
        <v>885472.39848520001</v>
      </c>
      <c r="F234" s="1">
        <v>1090613.8876154765</v>
      </c>
      <c r="G234" s="1">
        <v>1971503.0099985525</v>
      </c>
      <c r="H234" s="1">
        <v>2155021.5217808415</v>
      </c>
      <c r="I234" s="1">
        <v>1953286.664977211</v>
      </c>
      <c r="J234" s="1">
        <v>1941664.2361582147</v>
      </c>
    </row>
    <row r="235" spans="1:10" x14ac:dyDescent="0.15">
      <c r="A235" s="1">
        <v>11</v>
      </c>
      <c r="B235" s="1" t="s">
        <v>99</v>
      </c>
      <c r="C235" s="1">
        <v>2</v>
      </c>
      <c r="D235" s="1" t="s">
        <v>9</v>
      </c>
      <c r="E235" s="1">
        <v>18650.461653580456</v>
      </c>
      <c r="F235" s="1">
        <v>14968.62461917703</v>
      </c>
      <c r="G235" s="1">
        <v>20579.365313584032</v>
      </c>
      <c r="H235" s="1">
        <v>19077.111008126365</v>
      </c>
      <c r="I235" s="1">
        <v>16763.739046198491</v>
      </c>
      <c r="J235" s="1">
        <v>16819.568265653525</v>
      </c>
    </row>
    <row r="236" spans="1:10" x14ac:dyDescent="0.15">
      <c r="A236" s="1">
        <v>11</v>
      </c>
      <c r="B236" s="1" t="s">
        <v>100</v>
      </c>
      <c r="C236" s="1">
        <v>3</v>
      </c>
      <c r="D236" s="1" t="s">
        <v>16</v>
      </c>
      <c r="E236" s="1">
        <v>172028.29415777948</v>
      </c>
      <c r="F236" s="1">
        <v>292693.94911241229</v>
      </c>
      <c r="G236" s="1">
        <v>486696.80622452765</v>
      </c>
      <c r="H236" s="1">
        <v>716939.50449920911</v>
      </c>
      <c r="I236" s="1">
        <v>817349.61118741788</v>
      </c>
      <c r="J236" s="1">
        <v>819373.61369197292</v>
      </c>
    </row>
    <row r="237" spans="1:10" x14ac:dyDescent="0.15">
      <c r="A237" s="1">
        <v>11</v>
      </c>
      <c r="B237" s="1" t="s">
        <v>100</v>
      </c>
      <c r="C237" s="1">
        <v>4</v>
      </c>
      <c r="D237" s="1" t="s">
        <v>17</v>
      </c>
      <c r="E237" s="1">
        <v>105861.40328759333</v>
      </c>
      <c r="F237" s="1">
        <v>116966.65150786628</v>
      </c>
      <c r="G237" s="1">
        <v>127717.837722718</v>
      </c>
      <c r="H237" s="1">
        <v>125229.91525016162</v>
      </c>
      <c r="I237" s="1">
        <v>110657.44150069624</v>
      </c>
      <c r="J237" s="1">
        <v>107624.98427519355</v>
      </c>
    </row>
    <row r="238" spans="1:10" x14ac:dyDescent="0.15">
      <c r="A238" s="1">
        <v>11</v>
      </c>
      <c r="B238" s="1" t="s">
        <v>100</v>
      </c>
      <c r="C238" s="1">
        <v>5</v>
      </c>
      <c r="D238" s="1" t="s">
        <v>18</v>
      </c>
      <c r="E238" s="1">
        <v>61662.936278444795</v>
      </c>
      <c r="F238" s="1">
        <v>126312.6696062313</v>
      </c>
      <c r="G238" s="1">
        <v>221634.17665735286</v>
      </c>
      <c r="H238" s="1">
        <v>304404.06952943443</v>
      </c>
      <c r="I238" s="1">
        <v>307192.52268463629</v>
      </c>
      <c r="J238" s="1">
        <v>299941.16962641332</v>
      </c>
    </row>
    <row r="239" spans="1:10" x14ac:dyDescent="0.15">
      <c r="A239" s="1">
        <v>11</v>
      </c>
      <c r="B239" s="1" t="s">
        <v>100</v>
      </c>
      <c r="C239" s="1">
        <v>6</v>
      </c>
      <c r="D239" s="1" t="s">
        <v>2</v>
      </c>
      <c r="E239" s="1">
        <v>113488.40412568064</v>
      </c>
      <c r="F239" s="1">
        <v>204088.02661083016</v>
      </c>
      <c r="G239" s="1">
        <v>470282.0010717829</v>
      </c>
      <c r="H239" s="1">
        <v>710379.4846927051</v>
      </c>
      <c r="I239" s="1">
        <v>883357.74562803993</v>
      </c>
      <c r="J239" s="1">
        <v>877736.00104728714</v>
      </c>
    </row>
    <row r="240" spans="1:10" x14ac:dyDescent="0.15">
      <c r="A240" s="1">
        <v>11</v>
      </c>
      <c r="B240" s="1" t="s">
        <v>100</v>
      </c>
      <c r="C240" s="1">
        <v>7</v>
      </c>
      <c r="D240" s="1" t="s">
        <v>19</v>
      </c>
      <c r="E240" s="1">
        <v>3762.1108137087958</v>
      </c>
      <c r="F240" s="1">
        <v>71537.988927517479</v>
      </c>
      <c r="G240" s="1">
        <v>44432.369015688353</v>
      </c>
      <c r="H240" s="1">
        <v>55149.710344372797</v>
      </c>
      <c r="I240" s="1">
        <v>47064.657070535912</v>
      </c>
      <c r="J240" s="1">
        <v>46760.362564626223</v>
      </c>
    </row>
    <row r="241" spans="1:10" x14ac:dyDescent="0.15">
      <c r="A241" s="1">
        <v>11</v>
      </c>
      <c r="B241" s="1" t="s">
        <v>100</v>
      </c>
      <c r="C241" s="1">
        <v>8</v>
      </c>
      <c r="D241" s="1" t="s">
        <v>20</v>
      </c>
      <c r="E241" s="1">
        <v>206469.87632850462</v>
      </c>
      <c r="F241" s="1">
        <v>218526.20459971388</v>
      </c>
      <c r="G241" s="1">
        <v>241811.51124753739</v>
      </c>
      <c r="H241" s="1">
        <v>236808.30969774254</v>
      </c>
      <c r="I241" s="1">
        <v>207253.48693642579</v>
      </c>
      <c r="J241" s="1">
        <v>205621.51746219868</v>
      </c>
    </row>
    <row r="242" spans="1:10" x14ac:dyDescent="0.15">
      <c r="A242" s="1">
        <v>11</v>
      </c>
      <c r="B242" s="1" t="s">
        <v>101</v>
      </c>
      <c r="C242" s="1">
        <v>9</v>
      </c>
      <c r="D242" s="1" t="s">
        <v>21</v>
      </c>
      <c r="E242" s="1">
        <v>249686.616639902</v>
      </c>
      <c r="F242" s="1">
        <v>401531.63853815547</v>
      </c>
      <c r="G242" s="1">
        <v>580827.55003135419</v>
      </c>
      <c r="H242" s="1">
        <v>594219.71132073854</v>
      </c>
      <c r="I242" s="1">
        <v>593651.24651402491</v>
      </c>
      <c r="J242" s="1">
        <v>605086.60448032361</v>
      </c>
    </row>
    <row r="243" spans="1:10" x14ac:dyDescent="0.15">
      <c r="A243" s="1">
        <v>11</v>
      </c>
      <c r="B243" s="1" t="s">
        <v>100</v>
      </c>
      <c r="C243" s="1">
        <v>10</v>
      </c>
      <c r="D243" s="1" t="s">
        <v>22</v>
      </c>
      <c r="E243" s="1">
        <v>157501.56652176101</v>
      </c>
      <c r="F243" s="1">
        <v>227629.53783915585</v>
      </c>
      <c r="G243" s="1">
        <v>336496.10133907053</v>
      </c>
      <c r="H243" s="1">
        <v>400567.3534155016</v>
      </c>
      <c r="I243" s="1">
        <v>364323.40415851923</v>
      </c>
      <c r="J243" s="1">
        <v>355458.876148312</v>
      </c>
    </row>
    <row r="244" spans="1:10" x14ac:dyDescent="0.15">
      <c r="A244" s="1">
        <v>11</v>
      </c>
      <c r="B244" s="1" t="s">
        <v>102</v>
      </c>
      <c r="C244" s="1">
        <v>11</v>
      </c>
      <c r="D244" s="1" t="s">
        <v>23</v>
      </c>
      <c r="E244" s="1">
        <v>212913.69556541703</v>
      </c>
      <c r="F244" s="1">
        <v>352215.87177018536</v>
      </c>
      <c r="G244" s="1">
        <v>722584.33644451958</v>
      </c>
      <c r="H244" s="1">
        <v>958059.7685433107</v>
      </c>
      <c r="I244" s="1">
        <v>950889.73679589678</v>
      </c>
      <c r="J244" s="1">
        <v>917105.5655915133</v>
      </c>
    </row>
    <row r="245" spans="1:10" x14ac:dyDescent="0.15">
      <c r="A245" s="1">
        <v>11</v>
      </c>
      <c r="B245" s="1" t="s">
        <v>100</v>
      </c>
      <c r="C245" s="1">
        <v>12</v>
      </c>
      <c r="D245" s="1" t="s">
        <v>24</v>
      </c>
      <c r="E245" s="1">
        <v>169058.95131304505</v>
      </c>
      <c r="F245" s="1">
        <v>379242.53741513373</v>
      </c>
      <c r="G245" s="1">
        <v>1181096.5244035057</v>
      </c>
      <c r="H245" s="1">
        <v>1622403.2739315608</v>
      </c>
      <c r="I245" s="1">
        <v>1227335.8280590549</v>
      </c>
      <c r="J245" s="1">
        <v>1161781.753530798</v>
      </c>
    </row>
    <row r="246" spans="1:10" x14ac:dyDescent="0.15">
      <c r="A246" s="1">
        <v>11</v>
      </c>
      <c r="B246" s="1" t="s">
        <v>100</v>
      </c>
      <c r="C246" s="1">
        <v>13</v>
      </c>
      <c r="D246" s="1" t="s">
        <v>25</v>
      </c>
      <c r="E246" s="1">
        <v>273111.71665334766</v>
      </c>
      <c r="F246" s="1">
        <v>776617.02125219663</v>
      </c>
      <c r="G246" s="1">
        <v>1457657.218539614</v>
      </c>
      <c r="H246" s="1">
        <v>1589051.1546128404</v>
      </c>
      <c r="I246" s="1">
        <v>1428695.6236908587</v>
      </c>
      <c r="J246" s="1">
        <v>1385742.0263796824</v>
      </c>
    </row>
    <row r="247" spans="1:10" x14ac:dyDescent="0.15">
      <c r="A247" s="1">
        <v>11</v>
      </c>
      <c r="B247" s="1" t="s">
        <v>100</v>
      </c>
      <c r="C247" s="1">
        <v>14</v>
      </c>
      <c r="D247" s="1" t="s">
        <v>26</v>
      </c>
      <c r="E247" s="1">
        <v>54036.474002251474</v>
      </c>
      <c r="F247" s="1">
        <v>115270.28321910002</v>
      </c>
      <c r="G247" s="1">
        <v>206756.962284143</v>
      </c>
      <c r="H247" s="1">
        <v>275323.29392211931</v>
      </c>
      <c r="I247" s="1">
        <v>340901.1122529438</v>
      </c>
      <c r="J247" s="1">
        <v>346250.17248816037</v>
      </c>
    </row>
    <row r="248" spans="1:10" x14ac:dyDescent="0.15">
      <c r="A248" s="1">
        <v>11</v>
      </c>
      <c r="B248" s="1" t="s">
        <v>100</v>
      </c>
      <c r="C248" s="1">
        <v>15</v>
      </c>
      <c r="D248" s="1" t="s">
        <v>27</v>
      </c>
      <c r="E248" s="1">
        <v>363250.39281306427</v>
      </c>
      <c r="F248" s="1">
        <v>608594.81171585724</v>
      </c>
      <c r="G248" s="1">
        <v>1457116.1968828773</v>
      </c>
      <c r="H248" s="1">
        <v>1973762.8129189392</v>
      </c>
      <c r="I248" s="1">
        <v>1954358.9611083649</v>
      </c>
      <c r="J248" s="1">
        <v>1915130.5295472816</v>
      </c>
    </row>
    <row r="249" spans="1:10" x14ac:dyDescent="0.15">
      <c r="A249" s="1">
        <v>11</v>
      </c>
      <c r="B249" s="1" t="s">
        <v>99</v>
      </c>
      <c r="C249" s="1">
        <v>16</v>
      </c>
      <c r="D249" s="1" t="s">
        <v>10</v>
      </c>
      <c r="E249" s="1">
        <v>368118.73335279903</v>
      </c>
      <c r="F249" s="1">
        <v>620317.34877977229</v>
      </c>
      <c r="G249" s="1">
        <v>709787.87991121213</v>
      </c>
      <c r="H249" s="1">
        <v>836595.51266704942</v>
      </c>
      <c r="I249" s="1">
        <v>805608.95772351115</v>
      </c>
      <c r="J249" s="1">
        <v>752800.53863748477</v>
      </c>
    </row>
    <row r="250" spans="1:10" x14ac:dyDescent="0.15">
      <c r="A250" s="1">
        <v>11</v>
      </c>
      <c r="B250" s="1" t="s">
        <v>99</v>
      </c>
      <c r="C250" s="1">
        <v>17</v>
      </c>
      <c r="D250" s="1" t="s">
        <v>11</v>
      </c>
      <c r="E250" s="1">
        <v>353143.29783169186</v>
      </c>
      <c r="F250" s="1">
        <v>1754458.1976733571</v>
      </c>
      <c r="G250" s="1">
        <v>2824136.1826691781</v>
      </c>
      <c r="H250" s="1">
        <v>4518948.4685578477</v>
      </c>
      <c r="I250" s="1">
        <v>5714640.9752729814</v>
      </c>
      <c r="J250" s="1">
        <v>5741950.0741316294</v>
      </c>
    </row>
    <row r="251" spans="1:10" x14ac:dyDescent="0.15">
      <c r="A251" s="1">
        <v>11</v>
      </c>
      <c r="B251" s="1" t="s">
        <v>99</v>
      </c>
      <c r="C251" s="1">
        <v>18</v>
      </c>
      <c r="D251" s="1" t="s">
        <v>12</v>
      </c>
      <c r="E251" s="1">
        <v>370560.72301955166</v>
      </c>
      <c r="F251" s="1">
        <v>1079673.710846046</v>
      </c>
      <c r="G251" s="1">
        <v>1944134.0573246118</v>
      </c>
      <c r="H251" s="1">
        <v>2048013.869433593</v>
      </c>
      <c r="I251" s="1">
        <v>2231770.7740965718</v>
      </c>
      <c r="J251" s="1">
        <v>2230630.2153866044</v>
      </c>
    </row>
    <row r="252" spans="1:10" x14ac:dyDescent="0.15">
      <c r="A252" s="1">
        <v>11</v>
      </c>
      <c r="B252" s="1" t="s">
        <v>99</v>
      </c>
      <c r="C252" s="1">
        <v>19</v>
      </c>
      <c r="D252" s="1" t="s">
        <v>13</v>
      </c>
      <c r="E252" s="1">
        <v>221184.81663324786</v>
      </c>
      <c r="F252" s="1">
        <v>249980.36258251339</v>
      </c>
      <c r="G252" s="1">
        <v>516366.26962867263</v>
      </c>
      <c r="H252" s="1">
        <v>515126.36136297893</v>
      </c>
      <c r="I252" s="1">
        <v>798506.3298805902</v>
      </c>
      <c r="J252" s="1">
        <v>747681.44540665473</v>
      </c>
    </row>
    <row r="253" spans="1:10" x14ac:dyDescent="0.15">
      <c r="A253" s="1">
        <v>11</v>
      </c>
      <c r="B253" s="1" t="s">
        <v>99</v>
      </c>
      <c r="C253" s="1">
        <v>20</v>
      </c>
      <c r="D253" s="1" t="s">
        <v>14</v>
      </c>
      <c r="E253" s="1">
        <v>190505.0030494495</v>
      </c>
      <c r="F253" s="1">
        <v>1258536.6428180891</v>
      </c>
      <c r="G253" s="1">
        <v>3799027.3604854802</v>
      </c>
      <c r="H253" s="1">
        <v>5786658.8780406974</v>
      </c>
      <c r="I253" s="1">
        <v>6302689.3673246419</v>
      </c>
      <c r="J253" s="1">
        <v>6066049.3672170201</v>
      </c>
    </row>
    <row r="254" spans="1:10" x14ac:dyDescent="0.15">
      <c r="A254" s="1">
        <v>11</v>
      </c>
      <c r="B254" s="1" t="s">
        <v>99</v>
      </c>
      <c r="C254" s="1">
        <v>21</v>
      </c>
      <c r="D254" s="1" t="s">
        <v>15</v>
      </c>
      <c r="E254" s="1">
        <v>1028840.0769441192</v>
      </c>
      <c r="F254" s="1">
        <v>1919448.5792673114</v>
      </c>
      <c r="G254" s="1">
        <v>3752834.9407919883</v>
      </c>
      <c r="H254" s="1">
        <v>5971010.6326783942</v>
      </c>
      <c r="I254" s="1">
        <v>8308201.2877275413</v>
      </c>
      <c r="J254" s="1">
        <v>8346353.4581315238</v>
      </c>
    </row>
    <row r="255" spans="1:10" x14ac:dyDescent="0.15">
      <c r="A255" s="1">
        <v>11</v>
      </c>
      <c r="B255" s="1" t="s">
        <v>98</v>
      </c>
      <c r="C255" s="1">
        <v>22</v>
      </c>
      <c r="D255" s="1" t="s">
        <v>7</v>
      </c>
      <c r="E255" s="1">
        <v>424119.81806121528</v>
      </c>
      <c r="F255" s="1">
        <v>1461830.3813252007</v>
      </c>
      <c r="G255" s="1">
        <v>3707085.719705435</v>
      </c>
      <c r="H255" s="1">
        <v>6280938.0076842755</v>
      </c>
      <c r="I255" s="1">
        <v>6783028.536769297</v>
      </c>
      <c r="J255" s="1">
        <v>6576657.3325983705</v>
      </c>
    </row>
    <row r="256" spans="1:10" x14ac:dyDescent="0.15">
      <c r="A256" s="1">
        <v>11</v>
      </c>
      <c r="B256" s="1" t="s">
        <v>98</v>
      </c>
      <c r="C256" s="1">
        <v>23</v>
      </c>
      <c r="D256" s="1" t="s">
        <v>28</v>
      </c>
      <c r="E256" s="1">
        <v>544384.08428003301</v>
      </c>
      <c r="F256" s="1">
        <v>1589842.5055256928</v>
      </c>
      <c r="G256" s="1">
        <v>2599806.8092069728</v>
      </c>
      <c r="H256" s="1">
        <v>4929732.0935599711</v>
      </c>
      <c r="I256" s="1">
        <v>5723781.5805883491</v>
      </c>
      <c r="J256" s="1">
        <v>5680527.8156714123</v>
      </c>
    </row>
    <row r="257" spans="1:10" x14ac:dyDescent="0.15">
      <c r="A257" s="1">
        <v>12</v>
      </c>
      <c r="B257" s="1" t="s">
        <v>104</v>
      </c>
      <c r="C257" s="1">
        <v>1</v>
      </c>
      <c r="D257" s="1" t="s">
        <v>8</v>
      </c>
      <c r="E257" s="1">
        <v>1080034.8880894755</v>
      </c>
      <c r="F257" s="1">
        <v>1057355.8282075257</v>
      </c>
      <c r="G257" s="1">
        <v>1604122.5881286415</v>
      </c>
      <c r="H257" s="1">
        <v>2073776.9827303435</v>
      </c>
      <c r="I257" s="1">
        <v>2143896.5164280045</v>
      </c>
      <c r="J257" s="1">
        <v>2162095.1811062754</v>
      </c>
    </row>
    <row r="258" spans="1:10" x14ac:dyDescent="0.15">
      <c r="A258" s="1">
        <v>12</v>
      </c>
      <c r="B258" s="1" t="s">
        <v>104</v>
      </c>
      <c r="C258" s="1">
        <v>2</v>
      </c>
      <c r="D258" s="1" t="s">
        <v>9</v>
      </c>
      <c r="E258" s="1">
        <v>13858.659872174831</v>
      </c>
      <c r="F258" s="1">
        <v>72541.839186379526</v>
      </c>
      <c r="G258" s="1">
        <v>77940.349663644069</v>
      </c>
      <c r="H258" s="1">
        <v>73896.599274545079</v>
      </c>
      <c r="I258" s="1">
        <v>61350.535653521139</v>
      </c>
      <c r="J258" s="1">
        <v>63064.589799518653</v>
      </c>
    </row>
    <row r="259" spans="1:10" x14ac:dyDescent="0.15">
      <c r="A259" s="1">
        <v>12</v>
      </c>
      <c r="B259" s="1" t="s">
        <v>105</v>
      </c>
      <c r="C259" s="1">
        <v>3</v>
      </c>
      <c r="D259" s="1" t="s">
        <v>16</v>
      </c>
      <c r="E259" s="1">
        <v>271616.85027170612</v>
      </c>
      <c r="F259" s="1">
        <v>413390.43236836267</v>
      </c>
      <c r="G259" s="1">
        <v>622416.97532979178</v>
      </c>
      <c r="H259" s="1">
        <v>864796.7592785178</v>
      </c>
      <c r="I259" s="1">
        <v>934094.05872159195</v>
      </c>
      <c r="J259" s="1">
        <v>932451.14094344876</v>
      </c>
    </row>
    <row r="260" spans="1:10" x14ac:dyDescent="0.15">
      <c r="A260" s="1">
        <v>12</v>
      </c>
      <c r="B260" s="1" t="s">
        <v>106</v>
      </c>
      <c r="C260" s="1">
        <v>4</v>
      </c>
      <c r="D260" s="1" t="s">
        <v>17</v>
      </c>
      <c r="E260" s="1">
        <v>22941.884872953084</v>
      </c>
      <c r="F260" s="1">
        <v>29328.847055364429</v>
      </c>
      <c r="G260" s="1">
        <v>42924.607452734585</v>
      </c>
      <c r="H260" s="1">
        <v>42813.39630570748</v>
      </c>
      <c r="I260" s="1">
        <v>31477.5098157459</v>
      </c>
      <c r="J260" s="1">
        <v>30395.073527589524</v>
      </c>
    </row>
    <row r="261" spans="1:10" x14ac:dyDescent="0.15">
      <c r="A261" s="1">
        <v>12</v>
      </c>
      <c r="B261" s="1" t="s">
        <v>106</v>
      </c>
      <c r="C261" s="1">
        <v>5</v>
      </c>
      <c r="D261" s="1" t="s">
        <v>18</v>
      </c>
      <c r="E261" s="1">
        <v>17102.434524664292</v>
      </c>
      <c r="F261" s="1">
        <v>34986.870931488134</v>
      </c>
      <c r="G261" s="1">
        <v>70141.215943144169</v>
      </c>
      <c r="H261" s="1">
        <v>100998.62651796328</v>
      </c>
      <c r="I261" s="1">
        <v>97672.404584843214</v>
      </c>
      <c r="J261" s="1">
        <v>95046.440622145892</v>
      </c>
    </row>
    <row r="262" spans="1:10" x14ac:dyDescent="0.15">
      <c r="A262" s="1">
        <v>12</v>
      </c>
      <c r="B262" s="1" t="s">
        <v>106</v>
      </c>
      <c r="C262" s="1">
        <v>6</v>
      </c>
      <c r="D262" s="1" t="s">
        <v>2</v>
      </c>
      <c r="E262" s="1">
        <v>626570.60127906303</v>
      </c>
      <c r="F262" s="1">
        <v>999028.49829764722</v>
      </c>
      <c r="G262" s="1">
        <v>1379011.0371385107</v>
      </c>
      <c r="H262" s="1">
        <v>1672219.0136912414</v>
      </c>
      <c r="I262" s="1">
        <v>1984527.8306374846</v>
      </c>
      <c r="J262" s="1">
        <v>2024225.916718428</v>
      </c>
    </row>
    <row r="263" spans="1:10" x14ac:dyDescent="0.15">
      <c r="A263" s="1">
        <v>12</v>
      </c>
      <c r="B263" s="1" t="s">
        <v>106</v>
      </c>
      <c r="C263" s="1">
        <v>7</v>
      </c>
      <c r="D263" s="1" t="s">
        <v>19</v>
      </c>
      <c r="E263" s="1">
        <v>489545.63832347939</v>
      </c>
      <c r="F263" s="1">
        <v>773272.41966482706</v>
      </c>
      <c r="G263" s="1">
        <v>697441.52548126783</v>
      </c>
      <c r="H263" s="1">
        <v>1078701.6327737006</v>
      </c>
      <c r="I263" s="1">
        <v>1166573.7172081452</v>
      </c>
      <c r="J263" s="1">
        <v>1191895.283684253</v>
      </c>
    </row>
    <row r="264" spans="1:10" x14ac:dyDescent="0.15">
      <c r="A264" s="1">
        <v>12</v>
      </c>
      <c r="B264" s="1" t="s">
        <v>106</v>
      </c>
      <c r="C264" s="1">
        <v>8</v>
      </c>
      <c r="D264" s="1" t="s">
        <v>20</v>
      </c>
      <c r="E264" s="1">
        <v>116364.44069598941</v>
      </c>
      <c r="F264" s="1">
        <v>173241.73912131481</v>
      </c>
      <c r="G264" s="1">
        <v>241723.15458561934</v>
      </c>
      <c r="H264" s="1">
        <v>246511.93701518647</v>
      </c>
      <c r="I264" s="1">
        <v>240955.5274802623</v>
      </c>
      <c r="J264" s="1">
        <v>239661.4743111585</v>
      </c>
    </row>
    <row r="265" spans="1:10" x14ac:dyDescent="0.15">
      <c r="A265" s="1">
        <v>12</v>
      </c>
      <c r="B265" s="1" t="s">
        <v>106</v>
      </c>
      <c r="C265" s="1">
        <v>9</v>
      </c>
      <c r="D265" s="1" t="s">
        <v>21</v>
      </c>
      <c r="E265" s="1">
        <v>1389727.1354174558</v>
      </c>
      <c r="F265" s="1">
        <v>2109978.6126784189</v>
      </c>
      <c r="G265" s="1">
        <v>2374498.487235283</v>
      </c>
      <c r="H265" s="1">
        <v>2402701.808097444</v>
      </c>
      <c r="I265" s="1">
        <v>2396682.5179396509</v>
      </c>
      <c r="J265" s="1">
        <v>2438633.9075641413</v>
      </c>
    </row>
    <row r="266" spans="1:10" x14ac:dyDescent="0.15">
      <c r="A266" s="1">
        <v>12</v>
      </c>
      <c r="B266" s="1" t="s">
        <v>106</v>
      </c>
      <c r="C266" s="1">
        <v>10</v>
      </c>
      <c r="D266" s="1" t="s">
        <v>22</v>
      </c>
      <c r="E266" s="1">
        <v>179728.28812758168</v>
      </c>
      <c r="F266" s="1">
        <v>191813.79157885924</v>
      </c>
      <c r="G266" s="1">
        <v>274627.41472552886</v>
      </c>
      <c r="H266" s="1">
        <v>335141.0058095025</v>
      </c>
      <c r="I266" s="1">
        <v>321482.4198362208</v>
      </c>
      <c r="J266" s="1">
        <v>320847.92917627248</v>
      </c>
    </row>
    <row r="267" spans="1:10" x14ac:dyDescent="0.15">
      <c r="A267" s="1">
        <v>12</v>
      </c>
      <c r="B267" s="1" t="s">
        <v>106</v>
      </c>
      <c r="C267" s="1">
        <v>11</v>
      </c>
      <c r="D267" s="1" t="s">
        <v>23</v>
      </c>
      <c r="E267" s="1">
        <v>109294.78174927253</v>
      </c>
      <c r="F267" s="1">
        <v>168959.19199554375</v>
      </c>
      <c r="G267" s="1">
        <v>361163.6583979312</v>
      </c>
      <c r="H267" s="1">
        <v>523297.19689716096</v>
      </c>
      <c r="I267" s="1">
        <v>511488.35652815195</v>
      </c>
      <c r="J267" s="1">
        <v>497579.74582957057</v>
      </c>
    </row>
    <row r="268" spans="1:10" x14ac:dyDescent="0.15">
      <c r="A268" s="1">
        <v>12</v>
      </c>
      <c r="B268" s="1" t="s">
        <v>106</v>
      </c>
      <c r="C268" s="1">
        <v>12</v>
      </c>
      <c r="D268" s="1" t="s">
        <v>24</v>
      </c>
      <c r="E268" s="1">
        <v>103884.14418776979</v>
      </c>
      <c r="F268" s="1">
        <v>161943.05481509239</v>
      </c>
      <c r="G268" s="1">
        <v>609839.26872938173</v>
      </c>
      <c r="H268" s="1">
        <v>1140914.95299349</v>
      </c>
      <c r="I268" s="1">
        <v>1691955.9402985882</v>
      </c>
      <c r="J268" s="1">
        <v>1661561.4408178378</v>
      </c>
    </row>
    <row r="269" spans="1:10" x14ac:dyDescent="0.15">
      <c r="A269" s="1">
        <v>12</v>
      </c>
      <c r="B269" s="1" t="s">
        <v>106</v>
      </c>
      <c r="C269" s="1">
        <v>13</v>
      </c>
      <c r="D269" s="1" t="s">
        <v>25</v>
      </c>
      <c r="E269" s="1">
        <v>32142.539727028405</v>
      </c>
      <c r="F269" s="1">
        <v>94221.879244483265</v>
      </c>
      <c r="G269" s="1">
        <v>103372.11144122863</v>
      </c>
      <c r="H269" s="1">
        <v>115185.1969328023</v>
      </c>
      <c r="I269" s="1">
        <v>86751.034882514461</v>
      </c>
      <c r="J269" s="1">
        <v>84179.766110907673</v>
      </c>
    </row>
    <row r="270" spans="1:10" x14ac:dyDescent="0.15">
      <c r="A270" s="1">
        <v>12</v>
      </c>
      <c r="B270" s="1" t="s">
        <v>106</v>
      </c>
      <c r="C270" s="1">
        <v>14</v>
      </c>
      <c r="D270" s="1" t="s">
        <v>26</v>
      </c>
      <c r="E270" s="1">
        <v>21119.704762506404</v>
      </c>
      <c r="F270" s="1">
        <v>50227.253382210329</v>
      </c>
      <c r="G270" s="1">
        <v>95241.223463624163</v>
      </c>
      <c r="H270" s="1">
        <v>113883.17748422906</v>
      </c>
      <c r="I270" s="1">
        <v>98892.826438160482</v>
      </c>
      <c r="J270" s="1">
        <v>97484.787718319887</v>
      </c>
    </row>
    <row r="271" spans="1:10" x14ac:dyDescent="0.15">
      <c r="A271" s="1">
        <v>12</v>
      </c>
      <c r="B271" s="1" t="s">
        <v>106</v>
      </c>
      <c r="C271" s="1">
        <v>15</v>
      </c>
      <c r="D271" s="1" t="s">
        <v>27</v>
      </c>
      <c r="E271" s="1">
        <v>155599.27208783224</v>
      </c>
      <c r="F271" s="1">
        <v>253496.03066859976</v>
      </c>
      <c r="G271" s="1">
        <v>559977.76577763073</v>
      </c>
      <c r="H271" s="1">
        <v>706555.47997348744</v>
      </c>
      <c r="I271" s="1">
        <v>699200.57033132087</v>
      </c>
      <c r="J271" s="1">
        <v>690433.64768004953</v>
      </c>
    </row>
    <row r="272" spans="1:10" x14ac:dyDescent="0.15">
      <c r="A272" s="1">
        <v>12</v>
      </c>
      <c r="B272" s="1" t="s">
        <v>104</v>
      </c>
      <c r="C272" s="1">
        <v>16</v>
      </c>
      <c r="D272" s="1" t="s">
        <v>10</v>
      </c>
      <c r="E272" s="1">
        <v>424847.79371846589</v>
      </c>
      <c r="F272" s="1">
        <v>490019.70317514986</v>
      </c>
      <c r="G272" s="1">
        <v>1176782.9404687895</v>
      </c>
      <c r="H272" s="1">
        <v>1047305.1179993445</v>
      </c>
      <c r="I272" s="1">
        <v>995243.99904121447</v>
      </c>
      <c r="J272" s="1">
        <v>925302.19640438945</v>
      </c>
    </row>
    <row r="273" spans="1:10" x14ac:dyDescent="0.15">
      <c r="A273" s="1">
        <v>12</v>
      </c>
      <c r="B273" s="1" t="s">
        <v>104</v>
      </c>
      <c r="C273" s="1">
        <v>17</v>
      </c>
      <c r="D273" s="1" t="s">
        <v>11</v>
      </c>
      <c r="E273" s="1">
        <v>995790.21774566697</v>
      </c>
      <c r="F273" s="1">
        <v>3016694.8666237178</v>
      </c>
      <c r="G273" s="1">
        <v>4270623.8857921073</v>
      </c>
      <c r="H273" s="1">
        <v>6138458.7310367636</v>
      </c>
      <c r="I273" s="1">
        <v>7472244.9032319495</v>
      </c>
      <c r="J273" s="1">
        <v>7368017.5564478133</v>
      </c>
    </row>
    <row r="274" spans="1:10" x14ac:dyDescent="0.15">
      <c r="A274" s="1">
        <v>12</v>
      </c>
      <c r="B274" s="1" t="s">
        <v>104</v>
      </c>
      <c r="C274" s="1">
        <v>18</v>
      </c>
      <c r="D274" s="1" t="s">
        <v>12</v>
      </c>
      <c r="E274" s="1">
        <v>341293.19827142381</v>
      </c>
      <c r="F274" s="1">
        <v>1183987.5788206412</v>
      </c>
      <c r="G274" s="1">
        <v>1742938.1902687787</v>
      </c>
      <c r="H274" s="1">
        <v>2314134.7103923345</v>
      </c>
      <c r="I274" s="1">
        <v>1826550.4093601224</v>
      </c>
      <c r="J274" s="1">
        <v>1854638.3908290439</v>
      </c>
    </row>
    <row r="275" spans="1:10" x14ac:dyDescent="0.15">
      <c r="A275" s="1">
        <v>12</v>
      </c>
      <c r="B275" s="1" t="s">
        <v>104</v>
      </c>
      <c r="C275" s="1">
        <v>19</v>
      </c>
      <c r="D275" s="1" t="s">
        <v>13</v>
      </c>
      <c r="E275" s="1">
        <v>184475.28775187428</v>
      </c>
      <c r="F275" s="1">
        <v>217502.06815420534</v>
      </c>
      <c r="G275" s="1">
        <v>494656.14941555163</v>
      </c>
      <c r="H275" s="1">
        <v>554179.69367583992</v>
      </c>
      <c r="I275" s="1">
        <v>892847.89983874292</v>
      </c>
      <c r="J275" s="1">
        <v>791329.63123433047</v>
      </c>
    </row>
    <row r="276" spans="1:10" x14ac:dyDescent="0.15">
      <c r="A276" s="1">
        <v>12</v>
      </c>
      <c r="B276" s="1" t="s">
        <v>104</v>
      </c>
      <c r="C276" s="1">
        <v>20</v>
      </c>
      <c r="D276" s="1" t="s">
        <v>14</v>
      </c>
      <c r="E276" s="1">
        <v>329150.0756921678</v>
      </c>
      <c r="F276" s="1">
        <v>1478360.0605978898</v>
      </c>
      <c r="G276" s="1">
        <v>5441106.7010486033</v>
      </c>
      <c r="H276" s="1">
        <v>6560717.4434631765</v>
      </c>
      <c r="I276" s="1">
        <v>6703405.6794368103</v>
      </c>
      <c r="J276" s="1">
        <v>6427781.3075008662</v>
      </c>
    </row>
    <row r="277" spans="1:10" x14ac:dyDescent="0.15">
      <c r="A277" s="1">
        <v>12</v>
      </c>
      <c r="B277" s="1" t="s">
        <v>104</v>
      </c>
      <c r="C277" s="1">
        <v>21</v>
      </c>
      <c r="D277" s="1" t="s">
        <v>15</v>
      </c>
      <c r="E277" s="1">
        <v>2122499.6116023241</v>
      </c>
      <c r="F277" s="1">
        <v>2982881.2069575465</v>
      </c>
      <c r="G277" s="1">
        <v>5731254.2657646192</v>
      </c>
      <c r="H277" s="1">
        <v>9483666.0823771413</v>
      </c>
      <c r="I277" s="1">
        <v>11679960.861222206</v>
      </c>
      <c r="J277" s="1">
        <v>11442279.201282155</v>
      </c>
    </row>
    <row r="278" spans="1:10" x14ac:dyDescent="0.15">
      <c r="A278" s="1">
        <v>12</v>
      </c>
      <c r="B278" s="1" t="s">
        <v>103</v>
      </c>
      <c r="C278" s="1">
        <v>22</v>
      </c>
      <c r="D278" s="1" t="s">
        <v>7</v>
      </c>
      <c r="E278" s="1">
        <v>584252.52583477588</v>
      </c>
      <c r="F278" s="1">
        <v>1833135.0950835135</v>
      </c>
      <c r="G278" s="1">
        <v>5570884.0345171308</v>
      </c>
      <c r="H278" s="1">
        <v>7025021.2200052273</v>
      </c>
      <c r="I278" s="1">
        <v>7847680.4834818076</v>
      </c>
      <c r="J278" s="1">
        <v>7809600.7827788014</v>
      </c>
    </row>
    <row r="279" spans="1:10" x14ac:dyDescent="0.15">
      <c r="A279" s="1">
        <v>12</v>
      </c>
      <c r="B279" s="1" t="s">
        <v>103</v>
      </c>
      <c r="C279" s="1">
        <v>23</v>
      </c>
      <c r="D279" s="1" t="s">
        <v>28</v>
      </c>
      <c r="E279" s="1">
        <v>772832.14393551101</v>
      </c>
      <c r="F279" s="1">
        <v>1501865.2071305357</v>
      </c>
      <c r="G279" s="1">
        <v>2647298.2190773254</v>
      </c>
      <c r="H279" s="1">
        <v>5242552.7134159198</v>
      </c>
      <c r="I279" s="1">
        <v>5405407.8871580735</v>
      </c>
      <c r="J279" s="1">
        <v>5389000.0309433434</v>
      </c>
    </row>
    <row r="280" spans="1:10" x14ac:dyDescent="0.15">
      <c r="A280" s="1">
        <v>13</v>
      </c>
      <c r="B280" s="1" t="s">
        <v>259</v>
      </c>
      <c r="C280" s="1">
        <v>1</v>
      </c>
      <c r="D280" s="1" t="s">
        <v>8</v>
      </c>
      <c r="E280" s="1">
        <v>297503.82775260368</v>
      </c>
      <c r="F280" s="1">
        <v>761844.98632213927</v>
      </c>
      <c r="G280" s="1">
        <v>835042.07501379238</v>
      </c>
      <c r="H280" s="1">
        <v>1048635.2776642572</v>
      </c>
      <c r="I280" s="1">
        <v>843200.71583723731</v>
      </c>
      <c r="J280" s="1">
        <v>822301.56012196036</v>
      </c>
    </row>
    <row r="281" spans="1:10" x14ac:dyDescent="0.15">
      <c r="A281" s="1">
        <v>13</v>
      </c>
      <c r="B281" s="1" t="s">
        <v>260</v>
      </c>
      <c r="C281" s="1">
        <v>2</v>
      </c>
      <c r="D281" s="1" t="s">
        <v>9</v>
      </c>
      <c r="E281" s="1">
        <v>77275.483930135961</v>
      </c>
      <c r="F281" s="1">
        <v>110667.04911212144</v>
      </c>
      <c r="G281" s="1">
        <v>99662.072162382086</v>
      </c>
      <c r="H281" s="1">
        <v>57866.293282567618</v>
      </c>
      <c r="I281" s="1">
        <v>47355.772469597381</v>
      </c>
      <c r="J281" s="1">
        <v>58100.122535472379</v>
      </c>
    </row>
    <row r="282" spans="1:10" x14ac:dyDescent="0.15">
      <c r="A282" s="1">
        <v>13</v>
      </c>
      <c r="B282" s="1" t="s">
        <v>261</v>
      </c>
      <c r="C282" s="1">
        <v>3</v>
      </c>
      <c r="D282" s="1" t="s">
        <v>16</v>
      </c>
      <c r="E282" s="1">
        <v>481890.78281021595</v>
      </c>
      <c r="F282" s="1">
        <v>569896.82664562692</v>
      </c>
      <c r="G282" s="1">
        <v>704243.7496340113</v>
      </c>
      <c r="H282" s="1">
        <v>814012.23238381767</v>
      </c>
      <c r="I282" s="1">
        <v>807221.65117732401</v>
      </c>
      <c r="J282" s="1">
        <v>831288.33982763777</v>
      </c>
    </row>
    <row r="283" spans="1:10" x14ac:dyDescent="0.15">
      <c r="A283" s="1">
        <v>13</v>
      </c>
      <c r="B283" s="1" t="s">
        <v>261</v>
      </c>
      <c r="C283" s="1">
        <v>4</v>
      </c>
      <c r="D283" s="1" t="s">
        <v>17</v>
      </c>
      <c r="E283" s="1">
        <v>124482.33672700435</v>
      </c>
      <c r="F283" s="1">
        <v>133860.51341201839</v>
      </c>
      <c r="G283" s="1">
        <v>134715.34595503504</v>
      </c>
      <c r="H283" s="1">
        <v>116443.89381741222</v>
      </c>
      <c r="I283" s="1">
        <v>78197.563260529947</v>
      </c>
      <c r="J283" s="1">
        <v>74465.71081550431</v>
      </c>
    </row>
    <row r="284" spans="1:10" x14ac:dyDescent="0.15">
      <c r="A284" s="1">
        <v>13</v>
      </c>
      <c r="B284" s="1" t="s">
        <v>262</v>
      </c>
      <c r="C284" s="1">
        <v>5</v>
      </c>
      <c r="D284" s="1" t="s">
        <v>18</v>
      </c>
      <c r="E284" s="1">
        <v>129839.00989431207</v>
      </c>
      <c r="F284" s="1">
        <v>159139.08609233759</v>
      </c>
      <c r="G284" s="1">
        <v>206685.57232769066</v>
      </c>
      <c r="H284" s="1">
        <v>213258.87421853366</v>
      </c>
      <c r="I284" s="1">
        <v>162352.10342423664</v>
      </c>
      <c r="J284" s="1">
        <v>157970.00491625906</v>
      </c>
    </row>
    <row r="285" spans="1:10" x14ac:dyDescent="0.15">
      <c r="A285" s="1">
        <v>13</v>
      </c>
      <c r="B285" s="1" t="s">
        <v>261</v>
      </c>
      <c r="C285" s="1">
        <v>6</v>
      </c>
      <c r="D285" s="1" t="s">
        <v>2</v>
      </c>
      <c r="E285" s="1">
        <v>426756.49469151237</v>
      </c>
      <c r="F285" s="1">
        <v>448387.13504378399</v>
      </c>
      <c r="G285" s="1">
        <v>608894.64734962478</v>
      </c>
      <c r="H285" s="1">
        <v>679133.4144847896</v>
      </c>
      <c r="I285" s="1">
        <v>728109.22422501119</v>
      </c>
      <c r="J285" s="1">
        <v>707894.29347928381</v>
      </c>
    </row>
    <row r="286" spans="1:10" x14ac:dyDescent="0.15">
      <c r="A286" s="1">
        <v>13</v>
      </c>
      <c r="B286" s="1" t="s">
        <v>261</v>
      </c>
      <c r="C286" s="1">
        <v>7</v>
      </c>
      <c r="D286" s="1" t="s">
        <v>19</v>
      </c>
      <c r="E286" s="1">
        <v>32872.837731224907</v>
      </c>
      <c r="F286" s="1">
        <v>91208.306702437651</v>
      </c>
      <c r="G286" s="1">
        <v>56883.469233277268</v>
      </c>
      <c r="H286" s="1">
        <v>71573.685700961898</v>
      </c>
      <c r="I286" s="1">
        <v>63038.343041172404</v>
      </c>
      <c r="J286" s="1">
        <v>62737.22793999737</v>
      </c>
    </row>
    <row r="287" spans="1:10" x14ac:dyDescent="0.15">
      <c r="A287" s="1">
        <v>13</v>
      </c>
      <c r="B287" s="1" t="s">
        <v>262</v>
      </c>
      <c r="C287" s="1">
        <v>8</v>
      </c>
      <c r="D287" s="1" t="s">
        <v>20</v>
      </c>
      <c r="E287" s="1">
        <v>119778.60835558591</v>
      </c>
      <c r="F287" s="1">
        <v>119992.5694975501</v>
      </c>
      <c r="G287" s="1">
        <v>146840.4138443289</v>
      </c>
      <c r="H287" s="1">
        <v>128407.42912246061</v>
      </c>
      <c r="I287" s="1">
        <v>106371.08341004406</v>
      </c>
      <c r="J287" s="1">
        <v>104689.83172780929</v>
      </c>
    </row>
    <row r="288" spans="1:10" x14ac:dyDescent="0.15">
      <c r="A288" s="1">
        <v>13</v>
      </c>
      <c r="B288" s="1" t="s">
        <v>261</v>
      </c>
      <c r="C288" s="1">
        <v>9</v>
      </c>
      <c r="D288" s="1" t="s">
        <v>21</v>
      </c>
      <c r="E288" s="1">
        <v>556230.79766184161</v>
      </c>
      <c r="F288" s="1">
        <v>544300.03856147069</v>
      </c>
      <c r="G288" s="1">
        <v>519535.47906145075</v>
      </c>
      <c r="H288" s="1">
        <v>400832.15427488164</v>
      </c>
      <c r="I288" s="1">
        <v>314830.43351709424</v>
      </c>
      <c r="J288" s="1">
        <v>314943.34355862305</v>
      </c>
    </row>
    <row r="289" spans="1:10" x14ac:dyDescent="0.15">
      <c r="A289" s="1">
        <v>13</v>
      </c>
      <c r="B289" s="1" t="s">
        <v>261</v>
      </c>
      <c r="C289" s="1">
        <v>10</v>
      </c>
      <c r="D289" s="1" t="s">
        <v>22</v>
      </c>
      <c r="E289" s="1">
        <v>596809.73703959351</v>
      </c>
      <c r="F289" s="1">
        <v>453517.61843029381</v>
      </c>
      <c r="G289" s="1">
        <v>455535.2935642791</v>
      </c>
      <c r="H289" s="1">
        <v>382313.77933246328</v>
      </c>
      <c r="I289" s="1">
        <v>287832.83494174527</v>
      </c>
      <c r="J289" s="1">
        <v>275915.25364190183</v>
      </c>
    </row>
    <row r="290" spans="1:10" x14ac:dyDescent="0.15">
      <c r="A290" s="1">
        <v>13</v>
      </c>
      <c r="B290" s="1" t="s">
        <v>261</v>
      </c>
      <c r="C290" s="1">
        <v>11</v>
      </c>
      <c r="D290" s="1" t="s">
        <v>23</v>
      </c>
      <c r="E290" s="1">
        <v>727774.77871120232</v>
      </c>
      <c r="F290" s="1">
        <v>728388.91995059105</v>
      </c>
      <c r="G290" s="1">
        <v>1030879.064705645</v>
      </c>
      <c r="H290" s="1">
        <v>1050722.2225021655</v>
      </c>
      <c r="I290" s="1">
        <v>846597.64580425236</v>
      </c>
      <c r="J290" s="1">
        <v>806106.27323486912</v>
      </c>
    </row>
    <row r="291" spans="1:10" x14ac:dyDescent="0.15">
      <c r="A291" s="1">
        <v>13</v>
      </c>
      <c r="B291" s="1" t="s">
        <v>262</v>
      </c>
      <c r="C291" s="1">
        <v>12</v>
      </c>
      <c r="D291" s="1" t="s">
        <v>24</v>
      </c>
      <c r="E291" s="1">
        <v>753881.67326728848</v>
      </c>
      <c r="F291" s="1">
        <v>1108878.1177458104</v>
      </c>
      <c r="G291" s="1">
        <v>1930617.0115565672</v>
      </c>
      <c r="H291" s="1">
        <v>2088499.4729712382</v>
      </c>
      <c r="I291" s="1">
        <v>1792252.1414019675</v>
      </c>
      <c r="J291" s="1">
        <v>1772955.3771492473</v>
      </c>
    </row>
    <row r="292" spans="1:10" x14ac:dyDescent="0.15">
      <c r="A292" s="1">
        <v>13</v>
      </c>
      <c r="B292" s="1" t="s">
        <v>261</v>
      </c>
      <c r="C292" s="1">
        <v>13</v>
      </c>
      <c r="D292" s="1" t="s">
        <v>25</v>
      </c>
      <c r="E292" s="1">
        <v>437696.808736003</v>
      </c>
      <c r="F292" s="1">
        <v>878527.90165795491</v>
      </c>
      <c r="G292" s="1">
        <v>1120212.1951026844</v>
      </c>
      <c r="H292" s="1">
        <v>1182046.6495189085</v>
      </c>
      <c r="I292" s="1">
        <v>961893.87112877041</v>
      </c>
      <c r="J292" s="1">
        <v>933356.71466855286</v>
      </c>
    </row>
    <row r="293" spans="1:10" x14ac:dyDescent="0.15">
      <c r="A293" s="1">
        <v>13</v>
      </c>
      <c r="B293" s="1" t="s">
        <v>261</v>
      </c>
      <c r="C293" s="1">
        <v>14</v>
      </c>
      <c r="D293" s="1" t="s">
        <v>26</v>
      </c>
      <c r="E293" s="1">
        <v>270537.65459240985</v>
      </c>
      <c r="F293" s="1">
        <v>444319.73758512939</v>
      </c>
      <c r="G293" s="1">
        <v>533990.13943879597</v>
      </c>
      <c r="H293" s="1">
        <v>643457.30084927136</v>
      </c>
      <c r="I293" s="1">
        <v>615395.66715061455</v>
      </c>
      <c r="J293" s="1">
        <v>607067.56436654122</v>
      </c>
    </row>
    <row r="294" spans="1:10" x14ac:dyDescent="0.15">
      <c r="A294" s="1">
        <v>13</v>
      </c>
      <c r="B294" s="1" t="s">
        <v>261</v>
      </c>
      <c r="C294" s="1">
        <v>15</v>
      </c>
      <c r="D294" s="1" t="s">
        <v>27</v>
      </c>
      <c r="E294" s="1">
        <v>1695298.4233234259</v>
      </c>
      <c r="F294" s="1">
        <v>2003098.0300128472</v>
      </c>
      <c r="G294" s="1">
        <v>2968091.6153529352</v>
      </c>
      <c r="H294" s="1">
        <v>2801773.1380272224</v>
      </c>
      <c r="I294" s="1">
        <v>2339980.814312268</v>
      </c>
      <c r="J294" s="1">
        <v>2270310.3741196492</v>
      </c>
    </row>
    <row r="295" spans="1:10" x14ac:dyDescent="0.15">
      <c r="A295" s="1">
        <v>13</v>
      </c>
      <c r="B295" s="1" t="s">
        <v>263</v>
      </c>
      <c r="C295" s="1">
        <v>16</v>
      </c>
      <c r="D295" s="1" t="s">
        <v>10</v>
      </c>
      <c r="E295" s="1">
        <v>2328088.0083546792</v>
      </c>
      <c r="F295" s="1">
        <v>1458926.4256622414</v>
      </c>
      <c r="G295" s="1">
        <v>2372289.2140791928</v>
      </c>
      <c r="H295" s="1">
        <v>2687011.5120834569</v>
      </c>
      <c r="I295" s="1">
        <v>2292287.712803124</v>
      </c>
      <c r="J295" s="1">
        <v>2340219.3328938354</v>
      </c>
    </row>
    <row r="296" spans="1:10" x14ac:dyDescent="0.15">
      <c r="A296" s="1">
        <v>13</v>
      </c>
      <c r="B296" s="1" t="s">
        <v>260</v>
      </c>
      <c r="C296" s="1">
        <v>17</v>
      </c>
      <c r="D296" s="1" t="s">
        <v>11</v>
      </c>
      <c r="E296" s="1">
        <v>1735440.7216442563</v>
      </c>
      <c r="F296" s="1">
        <v>6420921.4845536603</v>
      </c>
      <c r="G296" s="1">
        <v>12144739.602890756</v>
      </c>
      <c r="H296" s="1">
        <v>13431122.309802888</v>
      </c>
      <c r="I296" s="1">
        <v>14526866.435416853</v>
      </c>
      <c r="J296" s="1">
        <v>14484124.883740958</v>
      </c>
    </row>
    <row r="297" spans="1:10" x14ac:dyDescent="0.15">
      <c r="A297" s="1">
        <v>13</v>
      </c>
      <c r="B297" s="1" t="s">
        <v>260</v>
      </c>
      <c r="C297" s="1">
        <v>18</v>
      </c>
      <c r="D297" s="1" t="s">
        <v>12</v>
      </c>
      <c r="E297" s="1">
        <v>3905696.4865758289</v>
      </c>
      <c r="F297" s="1">
        <v>7750544.6684084078</v>
      </c>
      <c r="G297" s="1">
        <v>10524123.271382231</v>
      </c>
      <c r="H297" s="1">
        <v>11939192.294552797</v>
      </c>
      <c r="I297" s="1">
        <v>12729543.13585571</v>
      </c>
      <c r="J297" s="1">
        <v>13291488.671700293</v>
      </c>
    </row>
    <row r="298" spans="1:10" x14ac:dyDescent="0.15">
      <c r="A298" s="1">
        <v>13</v>
      </c>
      <c r="B298" s="1" t="s">
        <v>260</v>
      </c>
      <c r="C298" s="1">
        <v>19</v>
      </c>
      <c r="D298" s="1" t="s">
        <v>13</v>
      </c>
      <c r="E298" s="1">
        <v>2350447.0325562279</v>
      </c>
      <c r="F298" s="1">
        <v>2309135.1858787625</v>
      </c>
      <c r="G298" s="1">
        <v>3877879.4694566508</v>
      </c>
      <c r="H298" s="1">
        <v>4711732.222647856</v>
      </c>
      <c r="I298" s="1">
        <v>6714464.0266283778</v>
      </c>
      <c r="J298" s="1">
        <v>8320907.8948878553</v>
      </c>
    </row>
    <row r="299" spans="1:10" x14ac:dyDescent="0.15">
      <c r="A299" s="1">
        <v>13</v>
      </c>
      <c r="B299" s="1" t="s">
        <v>260</v>
      </c>
      <c r="C299" s="1">
        <v>20</v>
      </c>
      <c r="D299" s="1" t="s">
        <v>14</v>
      </c>
      <c r="E299" s="1">
        <v>4109131.7091731816</v>
      </c>
      <c r="F299" s="1">
        <v>7362015.6940645818</v>
      </c>
      <c r="G299" s="1">
        <v>21703283.736482259</v>
      </c>
      <c r="H299" s="1">
        <v>20787827.492166232</v>
      </c>
      <c r="I299" s="1">
        <v>19637573.784384619</v>
      </c>
      <c r="J299" s="1">
        <v>21081044.284811702</v>
      </c>
    </row>
    <row r="300" spans="1:10" x14ac:dyDescent="0.15">
      <c r="A300" s="1">
        <v>13</v>
      </c>
      <c r="B300" s="1" t="s">
        <v>263</v>
      </c>
      <c r="C300" s="1">
        <v>21</v>
      </c>
      <c r="D300" s="1" t="s">
        <v>15</v>
      </c>
      <c r="E300" s="1">
        <v>6304660.1007541232</v>
      </c>
      <c r="F300" s="1">
        <v>12078887.573059862</v>
      </c>
      <c r="G300" s="1">
        <v>22949480.972692031</v>
      </c>
      <c r="H300" s="1">
        <v>31957813.804138981</v>
      </c>
      <c r="I300" s="1">
        <v>36458028.258461669</v>
      </c>
      <c r="J300" s="1">
        <v>37723751.303577989</v>
      </c>
    </row>
    <row r="301" spans="1:10" x14ac:dyDescent="0.15">
      <c r="A301" s="1">
        <v>13</v>
      </c>
      <c r="B301" s="1" t="s">
        <v>258</v>
      </c>
      <c r="C301" s="1">
        <v>22</v>
      </c>
      <c r="D301" s="1" t="s">
        <v>7</v>
      </c>
      <c r="E301" s="1">
        <v>5173864.0796707422</v>
      </c>
      <c r="F301" s="1">
        <v>6301657.5626078872</v>
      </c>
      <c r="G301" s="1">
        <v>16337311.856962591</v>
      </c>
      <c r="H301" s="1">
        <v>22736369.266276561</v>
      </c>
      <c r="I301" s="1">
        <v>23697693.176998373</v>
      </c>
      <c r="J301" s="1">
        <v>24932384.023687139</v>
      </c>
    </row>
    <row r="302" spans="1:10" x14ac:dyDescent="0.15">
      <c r="A302" s="1">
        <v>13</v>
      </c>
      <c r="B302" s="1" t="s">
        <v>258</v>
      </c>
      <c r="C302" s="1">
        <v>23</v>
      </c>
      <c r="D302" s="1" t="s">
        <v>28</v>
      </c>
      <c r="E302" s="1">
        <v>2067638.8784364529</v>
      </c>
      <c r="F302" s="1">
        <v>3408745.4979601908</v>
      </c>
      <c r="G302" s="1">
        <v>4150952.6466967654</v>
      </c>
      <c r="H302" s="1">
        <v>7370587.2857448505</v>
      </c>
      <c r="I302" s="1">
        <v>8174888.714580996</v>
      </c>
      <c r="J302" s="1">
        <v>8813919.790713897</v>
      </c>
    </row>
    <row r="303" spans="1:10" x14ac:dyDescent="0.15">
      <c r="A303" s="1">
        <v>14</v>
      </c>
      <c r="B303" s="1" t="s">
        <v>108</v>
      </c>
      <c r="C303" s="1">
        <v>1</v>
      </c>
      <c r="D303" s="1" t="s">
        <v>8</v>
      </c>
      <c r="E303" s="1">
        <v>507024.37735727453</v>
      </c>
      <c r="F303" s="1">
        <v>618744.57558843493</v>
      </c>
      <c r="G303" s="1">
        <v>942042.85476999823</v>
      </c>
      <c r="H303" s="1">
        <v>1064865.5669918843</v>
      </c>
      <c r="I303" s="1">
        <v>1130284.0306579892</v>
      </c>
      <c r="J303" s="1">
        <v>1163964.8241075266</v>
      </c>
    </row>
    <row r="304" spans="1:10" x14ac:dyDescent="0.15">
      <c r="A304" s="1">
        <v>14</v>
      </c>
      <c r="B304" s="1" t="s">
        <v>108</v>
      </c>
      <c r="C304" s="1">
        <v>2</v>
      </c>
      <c r="D304" s="1" t="s">
        <v>9</v>
      </c>
      <c r="E304" s="1">
        <v>13025.903137590922</v>
      </c>
      <c r="F304" s="1">
        <v>10081.503676311542</v>
      </c>
      <c r="G304" s="1">
        <v>11503.526272126546</v>
      </c>
      <c r="H304" s="1">
        <v>10087.051864592488</v>
      </c>
      <c r="I304" s="1">
        <v>11023.614677419306</v>
      </c>
      <c r="J304" s="1">
        <v>11089.843616103964</v>
      </c>
    </row>
    <row r="305" spans="1:10" x14ac:dyDescent="0.15">
      <c r="A305" s="1">
        <v>14</v>
      </c>
      <c r="B305" s="1" t="s">
        <v>109</v>
      </c>
      <c r="C305" s="1">
        <v>3</v>
      </c>
      <c r="D305" s="1" t="s">
        <v>16</v>
      </c>
      <c r="E305" s="1">
        <v>451757.09677349537</v>
      </c>
      <c r="F305" s="1">
        <v>570610.43203275057</v>
      </c>
      <c r="G305" s="1">
        <v>759497.45636097598</v>
      </c>
      <c r="H305" s="1">
        <v>1036952.716317971</v>
      </c>
      <c r="I305" s="1">
        <v>1123775.9593390599</v>
      </c>
      <c r="J305" s="1">
        <v>1127251.2748573115</v>
      </c>
    </row>
    <row r="306" spans="1:10" x14ac:dyDescent="0.15">
      <c r="A306" s="1">
        <v>14</v>
      </c>
      <c r="B306" s="1" t="s">
        <v>109</v>
      </c>
      <c r="C306" s="1">
        <v>4</v>
      </c>
      <c r="D306" s="1" t="s">
        <v>17</v>
      </c>
      <c r="E306" s="1">
        <v>71697.148004862043</v>
      </c>
      <c r="F306" s="1">
        <v>79768.052577875991</v>
      </c>
      <c r="G306" s="1">
        <v>77272.881906258859</v>
      </c>
      <c r="H306" s="1">
        <v>73271.467666708995</v>
      </c>
      <c r="I306" s="1">
        <v>53548.918342021672</v>
      </c>
      <c r="J306" s="1">
        <v>52632.566007046553</v>
      </c>
    </row>
    <row r="307" spans="1:10" x14ac:dyDescent="0.15">
      <c r="A307" s="1">
        <v>14</v>
      </c>
      <c r="B307" s="1" t="s">
        <v>109</v>
      </c>
      <c r="C307" s="1">
        <v>5</v>
      </c>
      <c r="D307" s="1" t="s">
        <v>18</v>
      </c>
      <c r="E307" s="1">
        <v>33713.427201691433</v>
      </c>
      <c r="F307" s="1">
        <v>73529.959033078965</v>
      </c>
      <c r="G307" s="1">
        <v>108791.9120316849</v>
      </c>
      <c r="H307" s="1">
        <v>139935.97685640826</v>
      </c>
      <c r="I307" s="1">
        <v>163380.92378387626</v>
      </c>
      <c r="J307" s="1">
        <v>160646.45868036326</v>
      </c>
    </row>
    <row r="308" spans="1:10" x14ac:dyDescent="0.15">
      <c r="A308" s="1">
        <v>14</v>
      </c>
      <c r="B308" s="1" t="s">
        <v>109</v>
      </c>
      <c r="C308" s="1">
        <v>6</v>
      </c>
      <c r="D308" s="1" t="s">
        <v>2</v>
      </c>
      <c r="E308" s="1">
        <v>929299.50438487506</v>
      </c>
      <c r="F308" s="1">
        <v>1122773.2012628929</v>
      </c>
      <c r="G308" s="1">
        <v>1577402.863661096</v>
      </c>
      <c r="H308" s="1">
        <v>1924550.7400148902</v>
      </c>
      <c r="I308" s="1">
        <v>2387042.1095877322</v>
      </c>
      <c r="J308" s="1">
        <v>2413220.0659755315</v>
      </c>
    </row>
    <row r="309" spans="1:10" x14ac:dyDescent="0.15">
      <c r="A309" s="1">
        <v>14</v>
      </c>
      <c r="B309" s="1" t="s">
        <v>109</v>
      </c>
      <c r="C309" s="1">
        <v>7</v>
      </c>
      <c r="D309" s="1" t="s">
        <v>19</v>
      </c>
      <c r="E309" s="1">
        <v>535265.43087417644</v>
      </c>
      <c r="F309" s="1">
        <v>556907.85003824392</v>
      </c>
      <c r="G309" s="1">
        <v>586347.1298008787</v>
      </c>
      <c r="H309" s="1">
        <v>1048856.2039840848</v>
      </c>
      <c r="I309" s="1">
        <v>1255173.7512879742</v>
      </c>
      <c r="J309" s="1">
        <v>1325049.2761827901</v>
      </c>
    </row>
    <row r="310" spans="1:10" x14ac:dyDescent="0.15">
      <c r="A310" s="1">
        <v>14</v>
      </c>
      <c r="B310" s="1" t="s">
        <v>109</v>
      </c>
      <c r="C310" s="1">
        <v>8</v>
      </c>
      <c r="D310" s="1" t="s">
        <v>20</v>
      </c>
      <c r="E310" s="1">
        <v>245210.96885753504</v>
      </c>
      <c r="F310" s="1">
        <v>245173.28480792881</v>
      </c>
      <c r="G310" s="1">
        <v>334767.24993490073</v>
      </c>
      <c r="H310" s="1">
        <v>336028.74703909707</v>
      </c>
      <c r="I310" s="1">
        <v>354048.84757475759</v>
      </c>
      <c r="J310" s="1">
        <v>369052.53200472996</v>
      </c>
    </row>
    <row r="311" spans="1:10" x14ac:dyDescent="0.15">
      <c r="A311" s="1">
        <v>14</v>
      </c>
      <c r="B311" s="1" t="s">
        <v>109</v>
      </c>
      <c r="C311" s="1">
        <v>9</v>
      </c>
      <c r="D311" s="1" t="s">
        <v>21</v>
      </c>
      <c r="E311" s="1">
        <v>1206789.3964993572</v>
      </c>
      <c r="F311" s="1">
        <v>2021621.8694792588</v>
      </c>
      <c r="G311" s="1">
        <v>2237243.3411641805</v>
      </c>
      <c r="H311" s="1">
        <v>1977679.672114793</v>
      </c>
      <c r="I311" s="1">
        <v>1646705.360420282</v>
      </c>
      <c r="J311" s="1">
        <v>1656946.1811453963</v>
      </c>
    </row>
    <row r="312" spans="1:10" x14ac:dyDescent="0.15">
      <c r="A312" s="1">
        <v>14</v>
      </c>
      <c r="B312" s="1" t="s">
        <v>109</v>
      </c>
      <c r="C312" s="1">
        <v>10</v>
      </c>
      <c r="D312" s="1" t="s">
        <v>22</v>
      </c>
      <c r="E312" s="1">
        <v>354278.16191720543</v>
      </c>
      <c r="F312" s="1">
        <v>337205.61800776655</v>
      </c>
      <c r="G312" s="1">
        <v>449697.5555955827</v>
      </c>
      <c r="H312" s="1">
        <v>498695.27883718919</v>
      </c>
      <c r="I312" s="1">
        <v>493290.08785290289</v>
      </c>
      <c r="J312" s="1">
        <v>486684.87283944961</v>
      </c>
    </row>
    <row r="313" spans="1:10" x14ac:dyDescent="0.15">
      <c r="A313" s="1">
        <v>14</v>
      </c>
      <c r="B313" s="1" t="s">
        <v>109</v>
      </c>
      <c r="C313" s="1">
        <v>11</v>
      </c>
      <c r="D313" s="1" t="s">
        <v>23</v>
      </c>
      <c r="E313" s="1">
        <v>578695.72462445288</v>
      </c>
      <c r="F313" s="1">
        <v>857265.9436878697</v>
      </c>
      <c r="G313" s="1">
        <v>1500428.5691909501</v>
      </c>
      <c r="H313" s="1">
        <v>2070996.9058694879</v>
      </c>
      <c r="I313" s="1">
        <v>2403271.7341070753</v>
      </c>
      <c r="J313" s="1">
        <v>2375049.6908438071</v>
      </c>
    </row>
    <row r="314" spans="1:10" x14ac:dyDescent="0.15">
      <c r="A314" s="1">
        <v>14</v>
      </c>
      <c r="B314" s="1" t="s">
        <v>109</v>
      </c>
      <c r="C314" s="1">
        <v>12</v>
      </c>
      <c r="D314" s="1" t="s">
        <v>24</v>
      </c>
      <c r="E314" s="1">
        <v>920093.01155028609</v>
      </c>
      <c r="F314" s="1">
        <v>1523440.4764252831</v>
      </c>
      <c r="G314" s="1">
        <v>3607190.8920667688</v>
      </c>
      <c r="H314" s="1">
        <v>4390313.6887334958</v>
      </c>
      <c r="I314" s="1">
        <v>2945206.4992257496</v>
      </c>
      <c r="J314" s="1">
        <v>2667608.214259509</v>
      </c>
    </row>
    <row r="315" spans="1:10" x14ac:dyDescent="0.15">
      <c r="A315" s="1">
        <v>14</v>
      </c>
      <c r="B315" s="1" t="s">
        <v>109</v>
      </c>
      <c r="C315" s="1">
        <v>13</v>
      </c>
      <c r="D315" s="1" t="s">
        <v>25</v>
      </c>
      <c r="E315" s="1">
        <v>1097326.8908021711</v>
      </c>
      <c r="F315" s="1">
        <v>2386191.0618902161</v>
      </c>
      <c r="G315" s="1">
        <v>3436161.6604522178</v>
      </c>
      <c r="H315" s="1">
        <v>3545359.7020155322</v>
      </c>
      <c r="I315" s="1">
        <v>3003656.375991174</v>
      </c>
      <c r="J315" s="1">
        <v>2906830.2683682223</v>
      </c>
    </row>
    <row r="316" spans="1:10" x14ac:dyDescent="0.15">
      <c r="A316" s="1">
        <v>14</v>
      </c>
      <c r="B316" s="1" t="s">
        <v>109</v>
      </c>
      <c r="C316" s="1">
        <v>14</v>
      </c>
      <c r="D316" s="1" t="s">
        <v>26</v>
      </c>
      <c r="E316" s="1">
        <v>39567.230357432847</v>
      </c>
      <c r="F316" s="1">
        <v>76656.835901116778</v>
      </c>
      <c r="G316" s="1">
        <v>189385.84141213435</v>
      </c>
      <c r="H316" s="1">
        <v>208472.80662393337</v>
      </c>
      <c r="I316" s="1">
        <v>237389.07237932377</v>
      </c>
      <c r="J316" s="1">
        <v>239818.85557104391</v>
      </c>
    </row>
    <row r="317" spans="1:10" x14ac:dyDescent="0.15">
      <c r="A317" s="1">
        <v>14</v>
      </c>
      <c r="B317" s="1" t="s">
        <v>109</v>
      </c>
      <c r="C317" s="1">
        <v>15</v>
      </c>
      <c r="D317" s="1" t="s">
        <v>27</v>
      </c>
      <c r="E317" s="1">
        <v>454743.27566094877</v>
      </c>
      <c r="F317" s="1">
        <v>560396.81942440895</v>
      </c>
      <c r="G317" s="1">
        <v>1111271.8027313515</v>
      </c>
      <c r="H317" s="1">
        <v>1280067.3029928308</v>
      </c>
      <c r="I317" s="1">
        <v>1219858.9494661258</v>
      </c>
      <c r="J317" s="1">
        <v>1200640.1997320969</v>
      </c>
    </row>
    <row r="318" spans="1:10" x14ac:dyDescent="0.15">
      <c r="A318" s="1">
        <v>14</v>
      </c>
      <c r="B318" s="1" t="s">
        <v>108</v>
      </c>
      <c r="C318" s="1">
        <v>16</v>
      </c>
      <c r="D318" s="1" t="s">
        <v>10</v>
      </c>
      <c r="E318" s="1">
        <v>900735.27604903071</v>
      </c>
      <c r="F318" s="1">
        <v>917383.23326808994</v>
      </c>
      <c r="G318" s="1">
        <v>1248610.1687134712</v>
      </c>
      <c r="H318" s="1">
        <v>1229974.1856234954</v>
      </c>
      <c r="I318" s="1">
        <v>1288880.4428868142</v>
      </c>
      <c r="J318" s="1">
        <v>1558209.2186781538</v>
      </c>
    </row>
    <row r="319" spans="1:10" x14ac:dyDescent="0.15">
      <c r="A319" s="1">
        <v>14</v>
      </c>
      <c r="B319" s="1" t="s">
        <v>108</v>
      </c>
      <c r="C319" s="1">
        <v>17</v>
      </c>
      <c r="D319" s="1" t="s">
        <v>11</v>
      </c>
      <c r="E319" s="1">
        <v>1488247.2014215579</v>
      </c>
      <c r="F319" s="1">
        <v>2975574.0508570676</v>
      </c>
      <c r="G319" s="1">
        <v>6079708.5851779133</v>
      </c>
      <c r="H319" s="1">
        <v>8373142.0496514421</v>
      </c>
      <c r="I319" s="1">
        <v>8357931.2530992515</v>
      </c>
      <c r="J319" s="1">
        <v>8646396.7501460388</v>
      </c>
    </row>
    <row r="320" spans="1:10" x14ac:dyDescent="0.15">
      <c r="A320" s="1">
        <v>14</v>
      </c>
      <c r="B320" s="1" t="s">
        <v>108</v>
      </c>
      <c r="C320" s="1">
        <v>18</v>
      </c>
      <c r="D320" s="1" t="s">
        <v>12</v>
      </c>
      <c r="E320" s="1">
        <v>711800.94423517934</v>
      </c>
      <c r="F320" s="1">
        <v>1728775.2949531411</v>
      </c>
      <c r="G320" s="1">
        <v>3206826.1550446516</v>
      </c>
      <c r="H320" s="1">
        <v>3070122.8259309237</v>
      </c>
      <c r="I320" s="1">
        <v>3028085.5881353142</v>
      </c>
      <c r="J320" s="1">
        <v>3118385.2098254086</v>
      </c>
    </row>
    <row r="321" spans="1:10" x14ac:dyDescent="0.15">
      <c r="A321" s="1">
        <v>14</v>
      </c>
      <c r="B321" s="1" t="s">
        <v>108</v>
      </c>
      <c r="C321" s="1">
        <v>19</v>
      </c>
      <c r="D321" s="1" t="s">
        <v>13</v>
      </c>
      <c r="E321" s="1">
        <v>378256.59115469491</v>
      </c>
      <c r="F321" s="1">
        <v>309528.20637511229</v>
      </c>
      <c r="G321" s="1">
        <v>478863.84214715718</v>
      </c>
      <c r="H321" s="1">
        <v>1141653.4532305251</v>
      </c>
      <c r="I321" s="1">
        <v>1122025.4520741305</v>
      </c>
      <c r="J321" s="1">
        <v>1152242.5023368446</v>
      </c>
    </row>
    <row r="322" spans="1:10" x14ac:dyDescent="0.15">
      <c r="A322" s="1">
        <v>14</v>
      </c>
      <c r="B322" s="1" t="s">
        <v>108</v>
      </c>
      <c r="C322" s="1">
        <v>20</v>
      </c>
      <c r="D322" s="1" t="s">
        <v>14</v>
      </c>
      <c r="E322" s="1">
        <v>585671.70991663751</v>
      </c>
      <c r="F322" s="1">
        <v>1933846.4264366818</v>
      </c>
      <c r="G322" s="1">
        <v>6747050.5720424168</v>
      </c>
      <c r="H322" s="1">
        <v>9456836.2350031827</v>
      </c>
      <c r="I322" s="1">
        <v>9624375.8412359897</v>
      </c>
      <c r="J322" s="1">
        <v>9394012.9711999111</v>
      </c>
    </row>
    <row r="323" spans="1:10" x14ac:dyDescent="0.15">
      <c r="A323" s="1">
        <v>14</v>
      </c>
      <c r="B323" s="1" t="s">
        <v>108</v>
      </c>
      <c r="C323" s="1">
        <v>21</v>
      </c>
      <c r="D323" s="1" t="s">
        <v>15</v>
      </c>
      <c r="E323" s="1">
        <v>7164922.7763112308</v>
      </c>
      <c r="F323" s="1">
        <v>7023297.5581203364</v>
      </c>
      <c r="G323" s="1">
        <v>11422372.395787533</v>
      </c>
      <c r="H323" s="1">
        <v>14644438.148219394</v>
      </c>
      <c r="I323" s="1">
        <v>14937263.667524166</v>
      </c>
      <c r="J323" s="1">
        <v>14815962.980769925</v>
      </c>
    </row>
    <row r="324" spans="1:10" x14ac:dyDescent="0.15">
      <c r="A324" s="1">
        <v>14</v>
      </c>
      <c r="B324" s="1" t="s">
        <v>107</v>
      </c>
      <c r="C324" s="1">
        <v>22</v>
      </c>
      <c r="D324" s="1" t="s">
        <v>7</v>
      </c>
      <c r="E324" s="1">
        <v>906392.80783810152</v>
      </c>
      <c r="F324" s="1">
        <v>2367901.1338492017</v>
      </c>
      <c r="G324" s="1">
        <v>7408754.8746886961</v>
      </c>
      <c r="H324" s="1">
        <v>9285994.3333739713</v>
      </c>
      <c r="I324" s="1">
        <v>11297350.143285168</v>
      </c>
      <c r="J324" s="1">
        <v>11624415.876760816</v>
      </c>
    </row>
    <row r="325" spans="1:10" x14ac:dyDescent="0.15">
      <c r="A325" s="1">
        <v>14</v>
      </c>
      <c r="B325" s="1" t="s">
        <v>107</v>
      </c>
      <c r="C325" s="1">
        <v>23</v>
      </c>
      <c r="D325" s="1" t="s">
        <v>28</v>
      </c>
      <c r="E325" s="1">
        <v>1011552.3422565638</v>
      </c>
      <c r="F325" s="1">
        <v>1511584.7139383322</v>
      </c>
      <c r="G325" s="1">
        <v>3650382.1665118276</v>
      </c>
      <c r="H325" s="1">
        <v>5047035.737982613</v>
      </c>
      <c r="I325" s="1">
        <v>5088367.7238990655</v>
      </c>
      <c r="J325" s="1">
        <v>5023561.3059094213</v>
      </c>
    </row>
    <row r="326" spans="1:10" x14ac:dyDescent="0.15">
      <c r="A326" s="1">
        <v>15</v>
      </c>
      <c r="B326" s="1" t="s">
        <v>111</v>
      </c>
      <c r="C326" s="1">
        <v>1</v>
      </c>
      <c r="D326" s="1" t="s">
        <v>8</v>
      </c>
      <c r="E326" s="1">
        <v>1130545.0368154163</v>
      </c>
      <c r="F326" s="1">
        <v>1546115.912454922</v>
      </c>
      <c r="G326" s="1">
        <v>2292027.4359734682</v>
      </c>
      <c r="H326" s="1">
        <v>2938630.2122719958</v>
      </c>
      <c r="I326" s="1">
        <v>2989613.8168123867</v>
      </c>
      <c r="J326" s="1">
        <v>2963291.5369380186</v>
      </c>
    </row>
    <row r="327" spans="1:10" x14ac:dyDescent="0.15">
      <c r="A327" s="1">
        <v>15</v>
      </c>
      <c r="B327" s="1" t="s">
        <v>111</v>
      </c>
      <c r="C327" s="1">
        <v>2</v>
      </c>
      <c r="D327" s="1" t="s">
        <v>9</v>
      </c>
      <c r="E327" s="1">
        <v>56980.195353087664</v>
      </c>
      <c r="F327" s="1">
        <v>84787.403311038302</v>
      </c>
      <c r="G327" s="1">
        <v>131387.30315001824</v>
      </c>
      <c r="H327" s="1">
        <v>140714.41024006755</v>
      </c>
      <c r="I327" s="1">
        <v>182322.76715611492</v>
      </c>
      <c r="J327" s="1">
        <v>195608.67357879644</v>
      </c>
    </row>
    <row r="328" spans="1:10" x14ac:dyDescent="0.15">
      <c r="A328" s="1">
        <v>15</v>
      </c>
      <c r="B328" s="1" t="s">
        <v>112</v>
      </c>
      <c r="C328" s="1">
        <v>3</v>
      </c>
      <c r="D328" s="1" t="s">
        <v>16</v>
      </c>
      <c r="E328" s="1">
        <v>45280.400440079859</v>
      </c>
      <c r="F328" s="1">
        <v>128873.2006237118</v>
      </c>
      <c r="G328" s="1">
        <v>265729.19522329577</v>
      </c>
      <c r="H328" s="1">
        <v>408551.76892163884</v>
      </c>
      <c r="I328" s="1">
        <v>438493.27992554504</v>
      </c>
      <c r="J328" s="1">
        <v>439655.58215497487</v>
      </c>
    </row>
    <row r="329" spans="1:10" x14ac:dyDescent="0.15">
      <c r="A329" s="1">
        <v>15</v>
      </c>
      <c r="B329" s="1" t="s">
        <v>112</v>
      </c>
      <c r="C329" s="1">
        <v>4</v>
      </c>
      <c r="D329" s="1" t="s">
        <v>17</v>
      </c>
      <c r="E329" s="1">
        <v>110820.15636984981</v>
      </c>
      <c r="F329" s="1">
        <v>187667.01587861971</v>
      </c>
      <c r="G329" s="1">
        <v>207372.87473152092</v>
      </c>
      <c r="H329" s="1">
        <v>212114.87636448903</v>
      </c>
      <c r="I329" s="1">
        <v>159091.91270870046</v>
      </c>
      <c r="J329" s="1">
        <v>153159.04978225194</v>
      </c>
    </row>
    <row r="330" spans="1:10" x14ac:dyDescent="0.15">
      <c r="A330" s="1">
        <v>15</v>
      </c>
      <c r="B330" s="1" t="s">
        <v>112</v>
      </c>
      <c r="C330" s="1">
        <v>5</v>
      </c>
      <c r="D330" s="1" t="s">
        <v>18</v>
      </c>
      <c r="E330" s="1">
        <v>37821.166231178686</v>
      </c>
      <c r="F330" s="1">
        <v>48451.420671223204</v>
      </c>
      <c r="G330" s="1">
        <v>92177.801622884988</v>
      </c>
      <c r="H330" s="1">
        <v>172864.59576232568</v>
      </c>
      <c r="I330" s="1">
        <v>269852.62928056001</v>
      </c>
      <c r="J330" s="1">
        <v>331765.27746416815</v>
      </c>
    </row>
    <row r="331" spans="1:10" x14ac:dyDescent="0.15">
      <c r="A331" s="1">
        <v>15</v>
      </c>
      <c r="B331" s="1" t="s">
        <v>112</v>
      </c>
      <c r="C331" s="1">
        <v>6</v>
      </c>
      <c r="D331" s="1" t="s">
        <v>2</v>
      </c>
      <c r="E331" s="1">
        <v>340221.80263010057</v>
      </c>
      <c r="F331" s="1">
        <v>385101.56764607434</v>
      </c>
      <c r="G331" s="1">
        <v>452503.40952689177</v>
      </c>
      <c r="H331" s="1">
        <v>551870.27951989637</v>
      </c>
      <c r="I331" s="1">
        <v>728098.73094457609</v>
      </c>
      <c r="J331" s="1">
        <v>752785.22969741444</v>
      </c>
    </row>
    <row r="332" spans="1:10" x14ac:dyDescent="0.15">
      <c r="A332" s="1">
        <v>15</v>
      </c>
      <c r="B332" s="1" t="s">
        <v>112</v>
      </c>
      <c r="C332" s="1">
        <v>7</v>
      </c>
      <c r="D332" s="1" t="s">
        <v>19</v>
      </c>
      <c r="E332" s="1">
        <v>38038.47520343223</v>
      </c>
      <c r="F332" s="1">
        <v>39665.394199087983</v>
      </c>
      <c r="G332" s="1">
        <v>44805.697911375224</v>
      </c>
      <c r="H332" s="1">
        <v>86387.150241266674</v>
      </c>
      <c r="I332" s="1">
        <v>84833.204035765608</v>
      </c>
      <c r="J332" s="1">
        <v>85338.676580267958</v>
      </c>
    </row>
    <row r="333" spans="1:10" x14ac:dyDescent="0.15">
      <c r="A333" s="1">
        <v>15</v>
      </c>
      <c r="B333" s="1" t="s">
        <v>112</v>
      </c>
      <c r="C333" s="1">
        <v>8</v>
      </c>
      <c r="D333" s="1" t="s">
        <v>20</v>
      </c>
      <c r="E333" s="1">
        <v>75516.246395032184</v>
      </c>
      <c r="F333" s="1">
        <v>89003.232010419437</v>
      </c>
      <c r="G333" s="1">
        <v>99225.697341922365</v>
      </c>
      <c r="H333" s="1">
        <v>109556.18287127987</v>
      </c>
      <c r="I333" s="1">
        <v>101441.7122859489</v>
      </c>
      <c r="J333" s="1">
        <v>99481.526159563698</v>
      </c>
    </row>
    <row r="334" spans="1:10" x14ac:dyDescent="0.15">
      <c r="A334" s="1">
        <v>15</v>
      </c>
      <c r="B334" s="1" t="s">
        <v>112</v>
      </c>
      <c r="C334" s="1">
        <v>9</v>
      </c>
      <c r="D334" s="1" t="s">
        <v>21</v>
      </c>
      <c r="E334" s="1">
        <v>247723.09152148929</v>
      </c>
      <c r="F334" s="1">
        <v>290865.15620873403</v>
      </c>
      <c r="G334" s="1">
        <v>315530.10134555859</v>
      </c>
      <c r="H334" s="1">
        <v>345821.3267713809</v>
      </c>
      <c r="I334" s="1">
        <v>296314.27925208159</v>
      </c>
      <c r="J334" s="1">
        <v>307534.79427295609</v>
      </c>
    </row>
    <row r="335" spans="1:10" x14ac:dyDescent="0.15">
      <c r="A335" s="1">
        <v>15</v>
      </c>
      <c r="B335" s="1" t="s">
        <v>112</v>
      </c>
      <c r="C335" s="1">
        <v>10</v>
      </c>
      <c r="D335" s="1" t="s">
        <v>22</v>
      </c>
      <c r="E335" s="1">
        <v>91780.138861621701</v>
      </c>
      <c r="F335" s="1">
        <v>141316.46517722486</v>
      </c>
      <c r="G335" s="1">
        <v>210712.17235088008</v>
      </c>
      <c r="H335" s="1">
        <v>256775.13338989593</v>
      </c>
      <c r="I335" s="1">
        <v>238174.95847389742</v>
      </c>
      <c r="J335" s="1">
        <v>233449.60075064393</v>
      </c>
    </row>
    <row r="336" spans="1:10" x14ac:dyDescent="0.15">
      <c r="A336" s="1">
        <v>15</v>
      </c>
      <c r="B336" s="1" t="s">
        <v>112</v>
      </c>
      <c r="C336" s="1">
        <v>11</v>
      </c>
      <c r="D336" s="1" t="s">
        <v>23</v>
      </c>
      <c r="E336" s="1">
        <v>89211.439635981529</v>
      </c>
      <c r="F336" s="1">
        <v>160513.5751399248</v>
      </c>
      <c r="G336" s="1">
        <v>316446.56331549841</v>
      </c>
      <c r="H336" s="1">
        <v>424878.02369359328</v>
      </c>
      <c r="I336" s="1">
        <v>502981.09437730245</v>
      </c>
      <c r="J336" s="1">
        <v>496344.44278186257</v>
      </c>
    </row>
    <row r="337" spans="1:10" x14ac:dyDescent="0.15">
      <c r="A337" s="1">
        <v>15</v>
      </c>
      <c r="B337" s="1" t="s">
        <v>112</v>
      </c>
      <c r="C337" s="1">
        <v>12</v>
      </c>
      <c r="D337" s="1" t="s">
        <v>24</v>
      </c>
      <c r="E337" s="1">
        <v>20269.566824698875</v>
      </c>
      <c r="F337" s="1">
        <v>76289.892629832655</v>
      </c>
      <c r="G337" s="1">
        <v>454958.85003872518</v>
      </c>
      <c r="H337" s="1">
        <v>970647.35599101521</v>
      </c>
      <c r="I337" s="1">
        <v>1113168.3713173978</v>
      </c>
      <c r="J337" s="1">
        <v>1095526.0328222583</v>
      </c>
    </row>
    <row r="338" spans="1:10" x14ac:dyDescent="0.15">
      <c r="A338" s="1">
        <v>15</v>
      </c>
      <c r="B338" s="1" t="s">
        <v>112</v>
      </c>
      <c r="C338" s="1">
        <v>13</v>
      </c>
      <c r="D338" s="1" t="s">
        <v>25</v>
      </c>
      <c r="E338" s="1">
        <v>31609.185263822619</v>
      </c>
      <c r="F338" s="1">
        <v>55884.589379020174</v>
      </c>
      <c r="G338" s="1">
        <v>73798.601520543903</v>
      </c>
      <c r="H338" s="1">
        <v>98988.799075664559</v>
      </c>
      <c r="I338" s="1">
        <v>124430.24049224005</v>
      </c>
      <c r="J338" s="1">
        <v>127037.58505793438</v>
      </c>
    </row>
    <row r="339" spans="1:10" x14ac:dyDescent="0.15">
      <c r="A339" s="1">
        <v>15</v>
      </c>
      <c r="B339" s="1" t="s">
        <v>112</v>
      </c>
      <c r="C339" s="1">
        <v>14</v>
      </c>
      <c r="D339" s="1" t="s">
        <v>26</v>
      </c>
      <c r="E339" s="1">
        <v>834.44763446665706</v>
      </c>
      <c r="F339" s="1">
        <v>16601.213300630305</v>
      </c>
      <c r="G339" s="1">
        <v>52257.078979759142</v>
      </c>
      <c r="H339" s="1">
        <v>55301.400808790015</v>
      </c>
      <c r="I339" s="1">
        <v>67187.632258625395</v>
      </c>
      <c r="J339" s="1">
        <v>67425.963745713001</v>
      </c>
    </row>
    <row r="340" spans="1:10" x14ac:dyDescent="0.15">
      <c r="A340" s="1">
        <v>15</v>
      </c>
      <c r="B340" s="1" t="s">
        <v>112</v>
      </c>
      <c r="C340" s="1">
        <v>15</v>
      </c>
      <c r="D340" s="1" t="s">
        <v>27</v>
      </c>
      <c r="E340" s="1">
        <v>38971.160118204178</v>
      </c>
      <c r="F340" s="1">
        <v>91416.884897678727</v>
      </c>
      <c r="G340" s="1">
        <v>173652.41606710927</v>
      </c>
      <c r="H340" s="1">
        <v>276864.7130124619</v>
      </c>
      <c r="I340" s="1">
        <v>318776.02608612116</v>
      </c>
      <c r="J340" s="1">
        <v>316710.349286446</v>
      </c>
    </row>
    <row r="341" spans="1:10" x14ac:dyDescent="0.15">
      <c r="A341" s="1">
        <v>15</v>
      </c>
      <c r="B341" s="1" t="s">
        <v>111</v>
      </c>
      <c r="C341" s="1">
        <v>16</v>
      </c>
      <c r="D341" s="1" t="s">
        <v>10</v>
      </c>
      <c r="E341" s="1">
        <v>242390.29565839528</v>
      </c>
      <c r="F341" s="1">
        <v>343127.87859963527</v>
      </c>
      <c r="G341" s="1">
        <v>381978.43408389913</v>
      </c>
      <c r="H341" s="1">
        <v>872584.18996394321</v>
      </c>
      <c r="I341" s="1">
        <v>617368.85172435292</v>
      </c>
      <c r="J341" s="1">
        <v>577098.96342504572</v>
      </c>
    </row>
    <row r="342" spans="1:10" x14ac:dyDescent="0.15">
      <c r="A342" s="1">
        <v>15</v>
      </c>
      <c r="B342" s="1" t="s">
        <v>111</v>
      </c>
      <c r="C342" s="1">
        <v>17</v>
      </c>
      <c r="D342" s="1" t="s">
        <v>11</v>
      </c>
      <c r="E342" s="1">
        <v>570621.21298760152</v>
      </c>
      <c r="F342" s="1">
        <v>2098023.6571186283</v>
      </c>
      <c r="G342" s="1">
        <v>3798934.3134659184</v>
      </c>
      <c r="H342" s="1">
        <v>4416462.8895111457</v>
      </c>
      <c r="I342" s="1">
        <v>4340057.5938869473</v>
      </c>
      <c r="J342" s="1">
        <v>4254297.8194133453</v>
      </c>
    </row>
    <row r="343" spans="1:10" x14ac:dyDescent="0.15">
      <c r="A343" s="1">
        <v>15</v>
      </c>
      <c r="B343" s="1" t="s">
        <v>111</v>
      </c>
      <c r="C343" s="1">
        <v>18</v>
      </c>
      <c r="D343" s="1" t="s">
        <v>12</v>
      </c>
      <c r="E343" s="1">
        <v>223093.9162453076</v>
      </c>
      <c r="F343" s="1">
        <v>644508.48895445501</v>
      </c>
      <c r="G343" s="1">
        <v>960881.83934537694</v>
      </c>
      <c r="H343" s="1">
        <v>922764.45226506679</v>
      </c>
      <c r="I343" s="1">
        <v>807962.96940074686</v>
      </c>
      <c r="J343" s="1">
        <v>745235.07396515459</v>
      </c>
    </row>
    <row r="344" spans="1:10" x14ac:dyDescent="0.15">
      <c r="A344" s="1">
        <v>15</v>
      </c>
      <c r="B344" s="1" t="s">
        <v>111</v>
      </c>
      <c r="C344" s="1">
        <v>19</v>
      </c>
      <c r="D344" s="1" t="s">
        <v>13</v>
      </c>
      <c r="E344" s="1">
        <v>76380.339091387737</v>
      </c>
      <c r="F344" s="1">
        <v>100187.5047951929</v>
      </c>
      <c r="G344" s="1">
        <v>128532.17601634144</v>
      </c>
      <c r="H344" s="1">
        <v>220619.43611889897</v>
      </c>
      <c r="I344" s="1">
        <v>324762.47913229465</v>
      </c>
      <c r="J344" s="1">
        <v>328663.24470412015</v>
      </c>
    </row>
    <row r="345" spans="1:10" x14ac:dyDescent="0.15">
      <c r="A345" s="1">
        <v>15</v>
      </c>
      <c r="B345" s="1" t="s">
        <v>111</v>
      </c>
      <c r="C345" s="1">
        <v>20</v>
      </c>
      <c r="D345" s="1" t="s">
        <v>14</v>
      </c>
      <c r="E345" s="1">
        <v>46066.781569217324</v>
      </c>
      <c r="F345" s="1">
        <v>586672.59678658331</v>
      </c>
      <c r="G345" s="1">
        <v>1361801.6085939643</v>
      </c>
      <c r="H345" s="1">
        <v>1909206.9605881074</v>
      </c>
      <c r="I345" s="1">
        <v>1815653.5979513403</v>
      </c>
      <c r="J345" s="1">
        <v>1764303.6886409423</v>
      </c>
    </row>
    <row r="346" spans="1:10" x14ac:dyDescent="0.15">
      <c r="A346" s="1">
        <v>15</v>
      </c>
      <c r="B346" s="1" t="s">
        <v>111</v>
      </c>
      <c r="C346" s="1">
        <v>21</v>
      </c>
      <c r="D346" s="1" t="s">
        <v>15</v>
      </c>
      <c r="E346" s="1">
        <v>220707.44123206704</v>
      </c>
      <c r="F346" s="1">
        <v>1566794.8001889733</v>
      </c>
      <c r="G346" s="1">
        <v>2845849.2119505792</v>
      </c>
      <c r="H346" s="1">
        <v>2647764.4444414284</v>
      </c>
      <c r="I346" s="1">
        <v>2652450.8027406926</v>
      </c>
      <c r="J346" s="1">
        <v>2541949.6584224664</v>
      </c>
    </row>
    <row r="347" spans="1:10" x14ac:dyDescent="0.15">
      <c r="A347" s="1">
        <v>15</v>
      </c>
      <c r="B347" s="1" t="s">
        <v>110</v>
      </c>
      <c r="C347" s="1">
        <v>22</v>
      </c>
      <c r="D347" s="1" t="s">
        <v>7</v>
      </c>
      <c r="E347" s="1">
        <v>217657.52163039354</v>
      </c>
      <c r="F347" s="1">
        <v>1111060.3489009899</v>
      </c>
      <c r="G347" s="1">
        <v>2549551.3115639198</v>
      </c>
      <c r="H347" s="1">
        <v>4002648.9767529503</v>
      </c>
      <c r="I347" s="1">
        <v>4065564.8662867825</v>
      </c>
      <c r="J347" s="1">
        <v>4030471.0621634182</v>
      </c>
    </row>
    <row r="348" spans="1:10" x14ac:dyDescent="0.15">
      <c r="A348" s="1">
        <v>15</v>
      </c>
      <c r="B348" s="1" t="s">
        <v>110</v>
      </c>
      <c r="C348" s="1">
        <v>23</v>
      </c>
      <c r="D348" s="1" t="s">
        <v>28</v>
      </c>
      <c r="E348" s="1">
        <v>549564.44315004663</v>
      </c>
      <c r="F348" s="1">
        <v>1023959.8356075871</v>
      </c>
      <c r="G348" s="1">
        <v>1776472.2844327374</v>
      </c>
      <c r="H348" s="1">
        <v>3309090.6095568575</v>
      </c>
      <c r="I348" s="1">
        <v>3286197.9190506679</v>
      </c>
      <c r="J348" s="1">
        <v>3305076.1562474021</v>
      </c>
    </row>
    <row r="349" spans="1:10" x14ac:dyDescent="0.15">
      <c r="A349" s="1">
        <v>16</v>
      </c>
      <c r="B349" s="1" t="s">
        <v>114</v>
      </c>
      <c r="C349" s="1">
        <v>1</v>
      </c>
      <c r="D349" s="1" t="s">
        <v>8</v>
      </c>
      <c r="E349" s="1">
        <v>529878.93931781861</v>
      </c>
      <c r="F349" s="1">
        <v>766906.45569461212</v>
      </c>
      <c r="G349" s="1">
        <v>1329814.6805308303</v>
      </c>
      <c r="H349" s="1">
        <v>1683268.6843335743</v>
      </c>
      <c r="I349" s="1">
        <v>1527849.3528600775</v>
      </c>
      <c r="J349" s="1">
        <v>1496720.2929653665</v>
      </c>
    </row>
    <row r="350" spans="1:10" x14ac:dyDescent="0.15">
      <c r="A350" s="1">
        <v>16</v>
      </c>
      <c r="B350" s="1" t="s">
        <v>114</v>
      </c>
      <c r="C350" s="1">
        <v>2</v>
      </c>
      <c r="D350" s="1" t="s">
        <v>9</v>
      </c>
      <c r="E350" s="1">
        <v>1709.2217865130915</v>
      </c>
      <c r="F350" s="1">
        <v>14348.876384971423</v>
      </c>
      <c r="G350" s="1">
        <v>18199.997363362672</v>
      </c>
      <c r="H350" s="1">
        <v>33808.104855272832</v>
      </c>
      <c r="I350" s="1">
        <v>35875.234171649085</v>
      </c>
      <c r="J350" s="1">
        <v>34655.894025117253</v>
      </c>
    </row>
    <row r="351" spans="1:10" x14ac:dyDescent="0.15">
      <c r="A351" s="1">
        <v>16</v>
      </c>
      <c r="B351" s="1" t="s">
        <v>115</v>
      </c>
      <c r="C351" s="1">
        <v>3</v>
      </c>
      <c r="D351" s="1" t="s">
        <v>16</v>
      </c>
      <c r="E351" s="1">
        <v>20241.184818098969</v>
      </c>
      <c r="F351" s="1">
        <v>44800.559395721713</v>
      </c>
      <c r="G351" s="1">
        <v>66241.157821576664</v>
      </c>
      <c r="H351" s="1">
        <v>113915.52036467938</v>
      </c>
      <c r="I351" s="1">
        <v>111082.28855914104</v>
      </c>
      <c r="J351" s="1">
        <v>111467.43905558983</v>
      </c>
    </row>
    <row r="352" spans="1:10" x14ac:dyDescent="0.15">
      <c r="A352" s="1">
        <v>16</v>
      </c>
      <c r="B352" s="1" t="s">
        <v>115</v>
      </c>
      <c r="C352" s="1">
        <v>4</v>
      </c>
      <c r="D352" s="1" t="s">
        <v>17</v>
      </c>
      <c r="E352" s="1">
        <v>99313.868225532657</v>
      </c>
      <c r="F352" s="1">
        <v>155070.45248220535</v>
      </c>
      <c r="G352" s="1">
        <v>180692.96984926675</v>
      </c>
      <c r="H352" s="1">
        <v>186089.29791045105</v>
      </c>
      <c r="I352" s="1">
        <v>139948.2484701775</v>
      </c>
      <c r="J352" s="1">
        <v>134130.61829346366</v>
      </c>
    </row>
    <row r="353" spans="1:10" x14ac:dyDescent="0.15">
      <c r="A353" s="1">
        <v>16</v>
      </c>
      <c r="B353" s="1" t="s">
        <v>115</v>
      </c>
      <c r="C353" s="1">
        <v>5</v>
      </c>
      <c r="D353" s="1" t="s">
        <v>18</v>
      </c>
      <c r="E353" s="1">
        <v>39691.925823635007</v>
      </c>
      <c r="F353" s="1">
        <v>64309.126878061768</v>
      </c>
      <c r="G353" s="1">
        <v>108044.31395593019</v>
      </c>
      <c r="H353" s="1">
        <v>151736.02259846899</v>
      </c>
      <c r="I353" s="1">
        <v>160893.74260390311</v>
      </c>
      <c r="J353" s="1">
        <v>159676.73343003355</v>
      </c>
    </row>
    <row r="354" spans="1:10" x14ac:dyDescent="0.15">
      <c r="A354" s="1">
        <v>16</v>
      </c>
      <c r="B354" s="1" t="s">
        <v>115</v>
      </c>
      <c r="C354" s="1">
        <v>6</v>
      </c>
      <c r="D354" s="1" t="s">
        <v>2</v>
      </c>
      <c r="E354" s="1">
        <v>249585.4313866458</v>
      </c>
      <c r="F354" s="1">
        <v>265065.27560772939</v>
      </c>
      <c r="G354" s="1">
        <v>324327.95324984431</v>
      </c>
      <c r="H354" s="1">
        <v>438746.45088691189</v>
      </c>
      <c r="I354" s="1">
        <v>620395.54616457352</v>
      </c>
      <c r="J354" s="1">
        <v>638021.45369866572</v>
      </c>
    </row>
    <row r="355" spans="1:10" x14ac:dyDescent="0.15">
      <c r="A355" s="1">
        <v>16</v>
      </c>
      <c r="B355" s="1" t="s">
        <v>115</v>
      </c>
      <c r="C355" s="1">
        <v>7</v>
      </c>
      <c r="D355" s="1" t="s">
        <v>19</v>
      </c>
      <c r="E355" s="1">
        <v>4103.620267328919</v>
      </c>
      <c r="F355" s="1">
        <v>22930.118855377514</v>
      </c>
      <c r="G355" s="1">
        <v>27999.172154458804</v>
      </c>
      <c r="H355" s="1">
        <v>50761.579478410829</v>
      </c>
      <c r="I355" s="1">
        <v>49580.925834517948</v>
      </c>
      <c r="J355" s="1">
        <v>50263.947756169713</v>
      </c>
    </row>
    <row r="356" spans="1:10" x14ac:dyDescent="0.15">
      <c r="A356" s="1">
        <v>16</v>
      </c>
      <c r="B356" s="1" t="s">
        <v>115</v>
      </c>
      <c r="C356" s="1">
        <v>8</v>
      </c>
      <c r="D356" s="1" t="s">
        <v>20</v>
      </c>
      <c r="E356" s="1">
        <v>57584.751237972356</v>
      </c>
      <c r="F356" s="1">
        <v>53289.360216107394</v>
      </c>
      <c r="G356" s="1">
        <v>61257.841182333519</v>
      </c>
      <c r="H356" s="1">
        <v>60293.348671137253</v>
      </c>
      <c r="I356" s="1">
        <v>57382.292173372953</v>
      </c>
      <c r="J356" s="1">
        <v>56802.816701974152</v>
      </c>
    </row>
    <row r="357" spans="1:10" x14ac:dyDescent="0.15">
      <c r="A357" s="1">
        <v>16</v>
      </c>
      <c r="B357" s="1" t="s">
        <v>115</v>
      </c>
      <c r="C357" s="1">
        <v>9</v>
      </c>
      <c r="D357" s="1" t="s">
        <v>21</v>
      </c>
      <c r="E357" s="1">
        <v>112488.02408816248</v>
      </c>
      <c r="F357" s="1">
        <v>398325.75490250863</v>
      </c>
      <c r="G357" s="1">
        <v>524951.0008639493</v>
      </c>
      <c r="H357" s="1">
        <v>482087.88981394999</v>
      </c>
      <c r="I357" s="1">
        <v>497668.09064295195</v>
      </c>
      <c r="J357" s="1">
        <v>508691.96509692009</v>
      </c>
    </row>
    <row r="358" spans="1:10" x14ac:dyDescent="0.15">
      <c r="A358" s="1">
        <v>16</v>
      </c>
      <c r="B358" s="1" t="s">
        <v>115</v>
      </c>
      <c r="C358" s="1">
        <v>10</v>
      </c>
      <c r="D358" s="1" t="s">
        <v>22</v>
      </c>
      <c r="E358" s="1">
        <v>67112.498767775483</v>
      </c>
      <c r="F358" s="1">
        <v>92322.6595594299</v>
      </c>
      <c r="G358" s="1">
        <v>197688.39896140041</v>
      </c>
      <c r="H358" s="1">
        <v>302418.46222360706</v>
      </c>
      <c r="I358" s="1">
        <v>279650.58568727266</v>
      </c>
      <c r="J358" s="1">
        <v>271612.93683501001</v>
      </c>
    </row>
    <row r="359" spans="1:10" x14ac:dyDescent="0.15">
      <c r="A359" s="1">
        <v>16</v>
      </c>
      <c r="B359" s="1" t="s">
        <v>115</v>
      </c>
      <c r="C359" s="1">
        <v>11</v>
      </c>
      <c r="D359" s="1" t="s">
        <v>23</v>
      </c>
      <c r="E359" s="1">
        <v>108355.04072198526</v>
      </c>
      <c r="F359" s="1">
        <v>142556.72141540662</v>
      </c>
      <c r="G359" s="1">
        <v>278567.81946842041</v>
      </c>
      <c r="H359" s="1">
        <v>345384.82835110562</v>
      </c>
      <c r="I359" s="1">
        <v>417907.12594406004</v>
      </c>
      <c r="J359" s="1">
        <v>423434.54268088198</v>
      </c>
    </row>
    <row r="360" spans="1:10" x14ac:dyDescent="0.15">
      <c r="A360" s="1">
        <v>16</v>
      </c>
      <c r="B360" s="1" t="s">
        <v>115</v>
      </c>
      <c r="C360" s="1">
        <v>12</v>
      </c>
      <c r="D360" s="1" t="s">
        <v>24</v>
      </c>
      <c r="E360" s="1">
        <v>18288.430780940897</v>
      </c>
      <c r="F360" s="1">
        <v>30561.927532809379</v>
      </c>
      <c r="G360" s="1">
        <v>210127.37813820856</v>
      </c>
      <c r="H360" s="1">
        <v>528384.20543298358</v>
      </c>
      <c r="I360" s="1">
        <v>574867.65073520155</v>
      </c>
      <c r="J360" s="1">
        <v>575901.23848198145</v>
      </c>
    </row>
    <row r="361" spans="1:10" x14ac:dyDescent="0.15">
      <c r="A361" s="1">
        <v>16</v>
      </c>
      <c r="B361" s="1" t="s">
        <v>115</v>
      </c>
      <c r="C361" s="1">
        <v>13</v>
      </c>
      <c r="D361" s="1" t="s">
        <v>25</v>
      </c>
      <c r="E361" s="1">
        <v>36658.854765604934</v>
      </c>
      <c r="F361" s="1">
        <v>63283.075450504984</v>
      </c>
      <c r="G361" s="1">
        <v>105474.10628558039</v>
      </c>
      <c r="H361" s="1">
        <v>135274.32485246114</v>
      </c>
      <c r="I361" s="1">
        <v>142687.13348372409</v>
      </c>
      <c r="J361" s="1">
        <v>143326.09030489068</v>
      </c>
    </row>
    <row r="362" spans="1:10" x14ac:dyDescent="0.15">
      <c r="A362" s="1">
        <v>16</v>
      </c>
      <c r="B362" s="1" t="s">
        <v>115</v>
      </c>
      <c r="C362" s="1">
        <v>14</v>
      </c>
      <c r="D362" s="1" t="s">
        <v>26</v>
      </c>
      <c r="E362" s="1">
        <v>1041.4880745100309</v>
      </c>
      <c r="F362" s="1">
        <v>3724.3580714896043</v>
      </c>
      <c r="G362" s="1">
        <v>6735.8633642634713</v>
      </c>
      <c r="H362" s="1">
        <v>12272.986791581006</v>
      </c>
      <c r="I362" s="1">
        <v>9616.7004539530863</v>
      </c>
      <c r="J362" s="1">
        <v>9292.607601728605</v>
      </c>
    </row>
    <row r="363" spans="1:10" x14ac:dyDescent="0.15">
      <c r="A363" s="1">
        <v>16</v>
      </c>
      <c r="B363" s="1" t="s">
        <v>115</v>
      </c>
      <c r="C363" s="1">
        <v>15</v>
      </c>
      <c r="D363" s="1" t="s">
        <v>27</v>
      </c>
      <c r="E363" s="1">
        <v>101722.99400117951</v>
      </c>
      <c r="F363" s="1">
        <v>140195.41507602291</v>
      </c>
      <c r="G363" s="1">
        <v>262266.5160910064</v>
      </c>
      <c r="H363" s="1">
        <v>310552.58670953359</v>
      </c>
      <c r="I363" s="1">
        <v>390127.07697552623</v>
      </c>
      <c r="J363" s="1">
        <v>388915.91708445223</v>
      </c>
    </row>
    <row r="364" spans="1:10" x14ac:dyDescent="0.15">
      <c r="A364" s="1">
        <v>16</v>
      </c>
      <c r="B364" s="1" t="s">
        <v>114</v>
      </c>
      <c r="C364" s="1">
        <v>16</v>
      </c>
      <c r="D364" s="1" t="s">
        <v>10</v>
      </c>
      <c r="E364" s="1">
        <v>78841.343672627059</v>
      </c>
      <c r="F364" s="1">
        <v>174701.19139173537</v>
      </c>
      <c r="G364" s="1">
        <v>353183.34513424453</v>
      </c>
      <c r="H364" s="1">
        <v>468558.87567187101</v>
      </c>
      <c r="I364" s="1">
        <v>371933.08044831263</v>
      </c>
      <c r="J364" s="1">
        <v>457646.9889315046</v>
      </c>
    </row>
    <row r="365" spans="1:10" x14ac:dyDescent="0.15">
      <c r="A365" s="1">
        <v>16</v>
      </c>
      <c r="B365" s="1" t="s">
        <v>114</v>
      </c>
      <c r="C365" s="1">
        <v>17</v>
      </c>
      <c r="D365" s="1" t="s">
        <v>11</v>
      </c>
      <c r="E365" s="1">
        <v>669215.29333266581</v>
      </c>
      <c r="F365" s="1">
        <v>884276.07443448156</v>
      </c>
      <c r="G365" s="1">
        <v>1077834.2655315124</v>
      </c>
      <c r="H365" s="1">
        <v>1320389.6244522012</v>
      </c>
      <c r="I365" s="1">
        <v>1443318.2215873718</v>
      </c>
      <c r="J365" s="1">
        <v>1435950.1384836072</v>
      </c>
    </row>
    <row r="366" spans="1:10" x14ac:dyDescent="0.15">
      <c r="A366" s="1">
        <v>16</v>
      </c>
      <c r="B366" s="1" t="s">
        <v>114</v>
      </c>
      <c r="C366" s="1">
        <v>18</v>
      </c>
      <c r="D366" s="1" t="s">
        <v>12</v>
      </c>
      <c r="E366" s="1">
        <v>93764.812287955749</v>
      </c>
      <c r="F366" s="1">
        <v>295440.80917933659</v>
      </c>
      <c r="G366" s="1">
        <v>413830.33262889355</v>
      </c>
      <c r="H366" s="1">
        <v>467141.59621914802</v>
      </c>
      <c r="I366" s="1">
        <v>331624.61493533169</v>
      </c>
      <c r="J366" s="1">
        <v>312530.13315901393</v>
      </c>
    </row>
    <row r="367" spans="1:10" x14ac:dyDescent="0.15">
      <c r="A367" s="1">
        <v>16</v>
      </c>
      <c r="B367" s="1" t="s">
        <v>114</v>
      </c>
      <c r="C367" s="1">
        <v>19</v>
      </c>
      <c r="D367" s="1" t="s">
        <v>13</v>
      </c>
      <c r="E367" s="1">
        <v>34572.170328453394</v>
      </c>
      <c r="F367" s="1">
        <v>77871.284854362209</v>
      </c>
      <c r="G367" s="1">
        <v>95759.798643481205</v>
      </c>
      <c r="H367" s="1">
        <v>99406.727834115023</v>
      </c>
      <c r="I367" s="1">
        <v>116725.6390045564</v>
      </c>
      <c r="J367" s="1">
        <v>108303.682590533</v>
      </c>
    </row>
    <row r="368" spans="1:10" x14ac:dyDescent="0.15">
      <c r="A368" s="1">
        <v>16</v>
      </c>
      <c r="B368" s="1" t="s">
        <v>114</v>
      </c>
      <c r="C368" s="1">
        <v>20</v>
      </c>
      <c r="D368" s="1" t="s">
        <v>14</v>
      </c>
      <c r="E368" s="1">
        <v>14906.733461044432</v>
      </c>
      <c r="F368" s="1">
        <v>249158.75751862387</v>
      </c>
      <c r="G368" s="1">
        <v>605015.46159845346</v>
      </c>
      <c r="H368" s="1">
        <v>951037.70280943415</v>
      </c>
      <c r="I368" s="1">
        <v>876567.19826464879</v>
      </c>
      <c r="J368" s="1">
        <v>852246.04317570804</v>
      </c>
    </row>
    <row r="369" spans="1:10" x14ac:dyDescent="0.15">
      <c r="A369" s="1">
        <v>16</v>
      </c>
      <c r="B369" s="1" t="s">
        <v>114</v>
      </c>
      <c r="C369" s="1">
        <v>21</v>
      </c>
      <c r="D369" s="1" t="s">
        <v>15</v>
      </c>
      <c r="E369" s="1">
        <v>594536.94402494782</v>
      </c>
      <c r="F369" s="1">
        <v>736217.24165305716</v>
      </c>
      <c r="G369" s="1">
        <v>1009455.6741059554</v>
      </c>
      <c r="H369" s="1">
        <v>1170344.8445800717</v>
      </c>
      <c r="I369" s="1">
        <v>1177261.6413825173</v>
      </c>
      <c r="J369" s="1">
        <v>1189041.1224965958</v>
      </c>
    </row>
    <row r="370" spans="1:10" x14ac:dyDescent="0.15">
      <c r="A370" s="1">
        <v>16</v>
      </c>
      <c r="B370" s="1" t="s">
        <v>113</v>
      </c>
      <c r="C370" s="1">
        <v>22</v>
      </c>
      <c r="D370" s="1" t="s">
        <v>7</v>
      </c>
      <c r="E370" s="1">
        <v>135207.56477626975</v>
      </c>
      <c r="F370" s="1">
        <v>365676.61806780379</v>
      </c>
      <c r="G370" s="1">
        <v>1082545.9545136797</v>
      </c>
      <c r="H370" s="1">
        <v>1970216.8701152347</v>
      </c>
      <c r="I370" s="1">
        <v>1989022.7178578707</v>
      </c>
      <c r="J370" s="1">
        <v>1934040.6538145777</v>
      </c>
    </row>
    <row r="371" spans="1:10" x14ac:dyDescent="0.15">
      <c r="A371" s="1">
        <v>16</v>
      </c>
      <c r="B371" s="1" t="s">
        <v>113</v>
      </c>
      <c r="C371" s="1">
        <v>23</v>
      </c>
      <c r="D371" s="1" t="s">
        <v>28</v>
      </c>
      <c r="E371" s="1">
        <v>258416.11307333011</v>
      </c>
      <c r="F371" s="1">
        <v>479674.01095450169</v>
      </c>
      <c r="G371" s="1">
        <v>838613.88725953351</v>
      </c>
      <c r="H371" s="1">
        <v>1625562.474114184</v>
      </c>
      <c r="I371" s="1">
        <v>1568032.4916684269</v>
      </c>
      <c r="J371" s="1">
        <v>1546005.0665548022</v>
      </c>
    </row>
    <row r="372" spans="1:10" x14ac:dyDescent="0.15">
      <c r="A372" s="1">
        <v>17</v>
      </c>
      <c r="B372" s="1" t="s">
        <v>117</v>
      </c>
      <c r="C372" s="1">
        <v>1</v>
      </c>
      <c r="D372" s="1" t="s">
        <v>8</v>
      </c>
      <c r="E372" s="1">
        <v>555533.77039959491</v>
      </c>
      <c r="F372" s="1">
        <v>709277.45026950142</v>
      </c>
      <c r="G372" s="1">
        <v>888022.6571290202</v>
      </c>
      <c r="H372" s="1">
        <v>1100086.0974906469</v>
      </c>
      <c r="I372" s="1">
        <v>1048740.4117633549</v>
      </c>
      <c r="J372" s="1">
        <v>1031564.8995987327</v>
      </c>
    </row>
    <row r="373" spans="1:10" x14ac:dyDescent="0.15">
      <c r="A373" s="1">
        <v>17</v>
      </c>
      <c r="B373" s="1" t="s">
        <v>117</v>
      </c>
      <c r="C373" s="1">
        <v>2</v>
      </c>
      <c r="D373" s="1" t="s">
        <v>9</v>
      </c>
      <c r="E373" s="1">
        <v>2089.5711507965648</v>
      </c>
      <c r="F373" s="1">
        <v>17483.918496561648</v>
      </c>
      <c r="G373" s="1">
        <v>13987.596789752948</v>
      </c>
      <c r="H373" s="1">
        <v>17802.872453519678</v>
      </c>
      <c r="I373" s="1">
        <v>23660.014057147902</v>
      </c>
      <c r="J373" s="1">
        <v>22201.676975920218</v>
      </c>
    </row>
    <row r="374" spans="1:10" x14ac:dyDescent="0.15">
      <c r="A374" s="1">
        <v>17</v>
      </c>
      <c r="B374" s="1" t="s">
        <v>118</v>
      </c>
      <c r="C374" s="1">
        <v>3</v>
      </c>
      <c r="D374" s="1" t="s">
        <v>16</v>
      </c>
      <c r="E374" s="1">
        <v>17749.863563031253</v>
      </c>
      <c r="F374" s="1">
        <v>37157.911519821617</v>
      </c>
      <c r="G374" s="1">
        <v>71517.061051585522</v>
      </c>
      <c r="H374" s="1">
        <v>126292.63728778556</v>
      </c>
      <c r="I374" s="1">
        <v>114902.57105862649</v>
      </c>
      <c r="J374" s="1">
        <v>114849.84642011886</v>
      </c>
    </row>
    <row r="375" spans="1:10" x14ac:dyDescent="0.15">
      <c r="A375" s="1">
        <v>17</v>
      </c>
      <c r="B375" s="1" t="s">
        <v>118</v>
      </c>
      <c r="C375" s="1">
        <v>4</v>
      </c>
      <c r="D375" s="1" t="s">
        <v>17</v>
      </c>
      <c r="E375" s="1">
        <v>193535.07076613451</v>
      </c>
      <c r="F375" s="1">
        <v>294335.68250537285</v>
      </c>
      <c r="G375" s="1">
        <v>332486.41241429263</v>
      </c>
      <c r="H375" s="1">
        <v>372578.59192614665</v>
      </c>
      <c r="I375" s="1">
        <v>313771.24971850216</v>
      </c>
      <c r="J375" s="1">
        <v>302372.35384861648</v>
      </c>
    </row>
    <row r="376" spans="1:10" x14ac:dyDescent="0.15">
      <c r="A376" s="1">
        <v>17</v>
      </c>
      <c r="B376" s="1" t="s">
        <v>118</v>
      </c>
      <c r="C376" s="1">
        <v>5</v>
      </c>
      <c r="D376" s="1" t="s">
        <v>18</v>
      </c>
      <c r="E376" s="1">
        <v>6882.4471019765015</v>
      </c>
      <c r="F376" s="1">
        <v>9523.7034467610938</v>
      </c>
      <c r="G376" s="1">
        <v>15866.531875383478</v>
      </c>
      <c r="H376" s="1">
        <v>17479.902168947647</v>
      </c>
      <c r="I376" s="1">
        <v>16476.108526808173</v>
      </c>
      <c r="J376" s="1">
        <v>15951.124298821249</v>
      </c>
    </row>
    <row r="377" spans="1:10" x14ac:dyDescent="0.15">
      <c r="A377" s="1">
        <v>17</v>
      </c>
      <c r="B377" s="1" t="s">
        <v>118</v>
      </c>
      <c r="C377" s="1">
        <v>6</v>
      </c>
      <c r="D377" s="1" t="s">
        <v>2</v>
      </c>
      <c r="E377" s="1">
        <v>3357.2653733298039</v>
      </c>
      <c r="F377" s="1">
        <v>27442.465922709613</v>
      </c>
      <c r="G377" s="1">
        <v>29678.535333130832</v>
      </c>
      <c r="H377" s="1">
        <v>52672.39839474082</v>
      </c>
      <c r="I377" s="1">
        <v>72605.694588009428</v>
      </c>
      <c r="J377" s="1">
        <v>72682.951170017564</v>
      </c>
    </row>
    <row r="378" spans="1:10" x14ac:dyDescent="0.15">
      <c r="A378" s="1">
        <v>17</v>
      </c>
      <c r="B378" s="1" t="s">
        <v>118</v>
      </c>
      <c r="C378" s="1">
        <v>7</v>
      </c>
      <c r="D378" s="1" t="s">
        <v>19</v>
      </c>
      <c r="E378" s="1">
        <v>2987.7881520753281</v>
      </c>
      <c r="F378" s="1">
        <v>2704.779251137234</v>
      </c>
      <c r="G378" s="1">
        <v>3345.5881405024038</v>
      </c>
      <c r="H378" s="1">
        <v>10297.255898257565</v>
      </c>
      <c r="I378" s="1">
        <v>11157.123062955774</v>
      </c>
      <c r="J378" s="1">
        <v>11084.45271175362</v>
      </c>
    </row>
    <row r="379" spans="1:10" x14ac:dyDescent="0.15">
      <c r="A379" s="1">
        <v>17</v>
      </c>
      <c r="B379" s="1" t="s">
        <v>118</v>
      </c>
      <c r="C379" s="1">
        <v>8</v>
      </c>
      <c r="D379" s="1" t="s">
        <v>20</v>
      </c>
      <c r="E379" s="1">
        <v>39173.630141081579</v>
      </c>
      <c r="F379" s="1">
        <v>38093.959090766592</v>
      </c>
      <c r="G379" s="1">
        <v>39345.778485099356</v>
      </c>
      <c r="H379" s="1">
        <v>37815.470164948449</v>
      </c>
      <c r="I379" s="1">
        <v>32619.470742400576</v>
      </c>
      <c r="J379" s="1">
        <v>32252.733146746556</v>
      </c>
    </row>
    <row r="380" spans="1:10" x14ac:dyDescent="0.15">
      <c r="A380" s="1">
        <v>17</v>
      </c>
      <c r="B380" s="1" t="s">
        <v>118</v>
      </c>
      <c r="C380" s="1">
        <v>9</v>
      </c>
      <c r="D380" s="1" t="s">
        <v>21</v>
      </c>
      <c r="E380" s="1">
        <v>16862.477250890301</v>
      </c>
      <c r="F380" s="1">
        <v>22596.747211187921</v>
      </c>
      <c r="G380" s="1">
        <v>64995.382654099165</v>
      </c>
      <c r="H380" s="1">
        <v>63029.503575734387</v>
      </c>
      <c r="I380" s="1">
        <v>61469.153017535238</v>
      </c>
      <c r="J380" s="1">
        <v>64450.712316045981</v>
      </c>
    </row>
    <row r="381" spans="1:10" x14ac:dyDescent="0.15">
      <c r="A381" s="1">
        <v>17</v>
      </c>
      <c r="B381" s="1" t="s">
        <v>118</v>
      </c>
      <c r="C381" s="1">
        <v>10</v>
      </c>
      <c r="D381" s="1" t="s">
        <v>22</v>
      </c>
      <c r="E381" s="1">
        <v>13695.646452854386</v>
      </c>
      <c r="F381" s="1">
        <v>19005.828601993158</v>
      </c>
      <c r="G381" s="1">
        <v>31944.692752712563</v>
      </c>
      <c r="H381" s="1">
        <v>48651.863698404268</v>
      </c>
      <c r="I381" s="1">
        <v>55608.924007850757</v>
      </c>
      <c r="J381" s="1">
        <v>55823.435550914139</v>
      </c>
    </row>
    <row r="382" spans="1:10" x14ac:dyDescent="0.15">
      <c r="A382" s="1">
        <v>17</v>
      </c>
      <c r="B382" s="1" t="s">
        <v>118</v>
      </c>
      <c r="C382" s="1">
        <v>11</v>
      </c>
      <c r="D382" s="1" t="s">
        <v>23</v>
      </c>
      <c r="E382" s="1">
        <v>129785.09630431657</v>
      </c>
      <c r="F382" s="1">
        <v>171916.79888183172</v>
      </c>
      <c r="G382" s="1">
        <v>322227.05559071072</v>
      </c>
      <c r="H382" s="1">
        <v>414146.8526955992</v>
      </c>
      <c r="I382" s="1">
        <v>497216.63100058492</v>
      </c>
      <c r="J382" s="1">
        <v>497054.49280265498</v>
      </c>
    </row>
    <row r="383" spans="1:10" x14ac:dyDescent="0.15">
      <c r="A383" s="1">
        <v>17</v>
      </c>
      <c r="B383" s="1" t="s">
        <v>118</v>
      </c>
      <c r="C383" s="1">
        <v>12</v>
      </c>
      <c r="D383" s="1" t="s">
        <v>24</v>
      </c>
      <c r="E383" s="1">
        <v>13936.877958545232</v>
      </c>
      <c r="F383" s="1">
        <v>24671.478528880329</v>
      </c>
      <c r="G383" s="1">
        <v>134125.51071806066</v>
      </c>
      <c r="H383" s="1">
        <v>481102.42629894742</v>
      </c>
      <c r="I383" s="1">
        <v>639206.43057795858</v>
      </c>
      <c r="J383" s="1">
        <v>658552.50976623397</v>
      </c>
    </row>
    <row r="384" spans="1:10" x14ac:dyDescent="0.15">
      <c r="A384" s="1">
        <v>17</v>
      </c>
      <c r="B384" s="1" t="s">
        <v>118</v>
      </c>
      <c r="C384" s="1">
        <v>13</v>
      </c>
      <c r="D384" s="1" t="s">
        <v>25</v>
      </c>
      <c r="E384" s="1">
        <v>15632.312164076449</v>
      </c>
      <c r="F384" s="1">
        <v>23738.804956931981</v>
      </c>
      <c r="G384" s="1">
        <v>25207.983549138738</v>
      </c>
      <c r="H384" s="1">
        <v>32272.087856047048</v>
      </c>
      <c r="I384" s="1">
        <v>46974.795318950353</v>
      </c>
      <c r="J384" s="1">
        <v>46059.544942040775</v>
      </c>
    </row>
    <row r="385" spans="1:10" x14ac:dyDescent="0.15">
      <c r="A385" s="1">
        <v>17</v>
      </c>
      <c r="B385" s="1" t="s">
        <v>118</v>
      </c>
      <c r="C385" s="1">
        <v>14</v>
      </c>
      <c r="D385" s="1" t="s">
        <v>26</v>
      </c>
      <c r="E385" s="1">
        <v>394.09876516728843</v>
      </c>
      <c r="F385" s="1">
        <v>295.57637544964871</v>
      </c>
      <c r="G385" s="1">
        <v>1551.2375299031678</v>
      </c>
      <c r="H385" s="1">
        <v>5947.3486301063031</v>
      </c>
      <c r="I385" s="1">
        <v>10306.417155937295</v>
      </c>
      <c r="J385" s="1">
        <v>10569.835727914809</v>
      </c>
    </row>
    <row r="386" spans="1:10" x14ac:dyDescent="0.15">
      <c r="A386" s="1">
        <v>17</v>
      </c>
      <c r="B386" s="1" t="s">
        <v>118</v>
      </c>
      <c r="C386" s="1">
        <v>15</v>
      </c>
      <c r="D386" s="1" t="s">
        <v>27</v>
      </c>
      <c r="E386" s="1">
        <v>27251.548645587529</v>
      </c>
      <c r="F386" s="1">
        <v>59810.833953711488</v>
      </c>
      <c r="G386" s="1">
        <v>117234.18990222969</v>
      </c>
      <c r="H386" s="1">
        <v>190266.30000193702</v>
      </c>
      <c r="I386" s="1">
        <v>212321.12685428222</v>
      </c>
      <c r="J386" s="1">
        <v>210132.65926207582</v>
      </c>
    </row>
    <row r="387" spans="1:10" x14ac:dyDescent="0.15">
      <c r="A387" s="1">
        <v>17</v>
      </c>
      <c r="B387" s="1" t="s">
        <v>117</v>
      </c>
      <c r="C387" s="1">
        <v>16</v>
      </c>
      <c r="D387" s="1" t="s">
        <v>10</v>
      </c>
      <c r="E387" s="1">
        <v>63980.374994669401</v>
      </c>
      <c r="F387" s="1">
        <v>160622.80860471114</v>
      </c>
      <c r="G387" s="1">
        <v>209687.40103067886</v>
      </c>
      <c r="H387" s="1">
        <v>479561.27836791123</v>
      </c>
      <c r="I387" s="1">
        <v>348557.12302252249</v>
      </c>
      <c r="J387" s="1">
        <v>328711.31703739543</v>
      </c>
    </row>
    <row r="388" spans="1:10" x14ac:dyDescent="0.15">
      <c r="A388" s="1">
        <v>17</v>
      </c>
      <c r="B388" s="1" t="s">
        <v>117</v>
      </c>
      <c r="C388" s="1">
        <v>17</v>
      </c>
      <c r="D388" s="1" t="s">
        <v>11</v>
      </c>
      <c r="E388" s="1">
        <v>74991.254226493023</v>
      </c>
      <c r="F388" s="1">
        <v>432684.72198367736</v>
      </c>
      <c r="G388" s="1">
        <v>642589.95125709171</v>
      </c>
      <c r="H388" s="1">
        <v>1734162.9447744088</v>
      </c>
      <c r="I388" s="1">
        <v>1555764.1580484426</v>
      </c>
      <c r="J388" s="1">
        <v>1522725.7167441838</v>
      </c>
    </row>
    <row r="389" spans="1:10" x14ac:dyDescent="0.15">
      <c r="A389" s="1">
        <v>17</v>
      </c>
      <c r="B389" s="1" t="s">
        <v>117</v>
      </c>
      <c r="C389" s="1">
        <v>18</v>
      </c>
      <c r="D389" s="1" t="s">
        <v>12</v>
      </c>
      <c r="E389" s="1">
        <v>115122.24925693592</v>
      </c>
      <c r="F389" s="1">
        <v>306268.7635295653</v>
      </c>
      <c r="G389" s="1">
        <v>594900.90016449138</v>
      </c>
      <c r="H389" s="1">
        <v>639030.62160991482</v>
      </c>
      <c r="I389" s="1">
        <v>599666.69636813505</v>
      </c>
      <c r="J389" s="1">
        <v>550310.57187941356</v>
      </c>
    </row>
    <row r="390" spans="1:10" x14ac:dyDescent="0.15">
      <c r="A390" s="1">
        <v>17</v>
      </c>
      <c r="B390" s="1" t="s">
        <v>117</v>
      </c>
      <c r="C390" s="1">
        <v>19</v>
      </c>
      <c r="D390" s="1" t="s">
        <v>13</v>
      </c>
      <c r="E390" s="1">
        <v>33636.754974346368</v>
      </c>
      <c r="F390" s="1">
        <v>53563.232896571026</v>
      </c>
      <c r="G390" s="1">
        <v>89897.612319675362</v>
      </c>
      <c r="H390" s="1">
        <v>104719.15428220943</v>
      </c>
      <c r="I390" s="1">
        <v>153231.81585097022</v>
      </c>
      <c r="J390" s="1">
        <v>152717.90989905497</v>
      </c>
    </row>
    <row r="391" spans="1:10" x14ac:dyDescent="0.15">
      <c r="A391" s="1">
        <v>17</v>
      </c>
      <c r="B391" s="1" t="s">
        <v>117</v>
      </c>
      <c r="C391" s="1">
        <v>20</v>
      </c>
      <c r="D391" s="1" t="s">
        <v>14</v>
      </c>
      <c r="E391" s="1">
        <v>26806.260196106861</v>
      </c>
      <c r="F391" s="1">
        <v>267844.71623262309</v>
      </c>
      <c r="G391" s="1">
        <v>557717.95176959725</v>
      </c>
      <c r="H391" s="1">
        <v>933329.63479822397</v>
      </c>
      <c r="I391" s="1">
        <v>922380.67477479659</v>
      </c>
      <c r="J391" s="1">
        <v>895342.74752884463</v>
      </c>
    </row>
    <row r="392" spans="1:10" x14ac:dyDescent="0.15">
      <c r="A392" s="1">
        <v>17</v>
      </c>
      <c r="B392" s="1" t="s">
        <v>117</v>
      </c>
      <c r="C392" s="1">
        <v>21</v>
      </c>
      <c r="D392" s="1" t="s">
        <v>15</v>
      </c>
      <c r="E392" s="1">
        <v>321299.94195074303</v>
      </c>
      <c r="F392" s="1">
        <v>579787.02700204053</v>
      </c>
      <c r="G392" s="1">
        <v>1029918.967216657</v>
      </c>
      <c r="H392" s="1">
        <v>1750871.5197485304</v>
      </c>
      <c r="I392" s="1">
        <v>1645641.1985146583</v>
      </c>
      <c r="J392" s="1">
        <v>1585584.66212931</v>
      </c>
    </row>
    <row r="393" spans="1:10" x14ac:dyDescent="0.15">
      <c r="A393" s="1">
        <v>17</v>
      </c>
      <c r="B393" s="1" t="s">
        <v>116</v>
      </c>
      <c r="C393" s="1">
        <v>22</v>
      </c>
      <c r="D393" s="1" t="s">
        <v>7</v>
      </c>
      <c r="E393" s="1">
        <v>158111.75523589927</v>
      </c>
      <c r="F393" s="1">
        <v>508474.35492096411</v>
      </c>
      <c r="G393" s="1">
        <v>1349786.2256032119</v>
      </c>
      <c r="H393" s="1">
        <v>2191877.4990988327</v>
      </c>
      <c r="I393" s="1">
        <v>2308686.4696261231</v>
      </c>
      <c r="J393" s="1">
        <v>2200236.823438942</v>
      </c>
    </row>
    <row r="394" spans="1:10" x14ac:dyDescent="0.15">
      <c r="A394" s="1">
        <v>17</v>
      </c>
      <c r="B394" s="1" t="s">
        <v>116</v>
      </c>
      <c r="C394" s="1">
        <v>23</v>
      </c>
      <c r="D394" s="1" t="s">
        <v>28</v>
      </c>
      <c r="E394" s="1">
        <v>261659.35745985634</v>
      </c>
      <c r="F394" s="1">
        <v>602257.91906415927</v>
      </c>
      <c r="G394" s="1">
        <v>946045.25638722768</v>
      </c>
      <c r="H394" s="1">
        <v>1592232.0285024738</v>
      </c>
      <c r="I394" s="1">
        <v>1879134.5351423582</v>
      </c>
      <c r="J394" s="1">
        <v>1884913.3553745206</v>
      </c>
    </row>
    <row r="395" spans="1:10" x14ac:dyDescent="0.15">
      <c r="A395" s="1">
        <v>18</v>
      </c>
      <c r="B395" s="1" t="s">
        <v>120</v>
      </c>
      <c r="C395" s="1">
        <v>1</v>
      </c>
      <c r="D395" s="1" t="s">
        <v>8</v>
      </c>
      <c r="E395" s="1">
        <v>363961.0814494915</v>
      </c>
      <c r="F395" s="1">
        <v>442851.96345887508</v>
      </c>
      <c r="G395" s="1">
        <v>675945.31964894221</v>
      </c>
      <c r="H395" s="1">
        <v>918944.33373156516</v>
      </c>
      <c r="I395" s="1">
        <v>989471.32905452501</v>
      </c>
      <c r="J395" s="1">
        <v>977875.86266371736</v>
      </c>
    </row>
    <row r="396" spans="1:10" x14ac:dyDescent="0.15">
      <c r="A396" s="1">
        <v>18</v>
      </c>
      <c r="B396" s="1" t="s">
        <v>120</v>
      </c>
      <c r="C396" s="1">
        <v>2</v>
      </c>
      <c r="D396" s="1" t="s">
        <v>9</v>
      </c>
      <c r="E396" s="1">
        <v>2102.5921804412751</v>
      </c>
      <c r="F396" s="1">
        <v>5803.9090404843</v>
      </c>
      <c r="G396" s="1">
        <v>9209.2742790256343</v>
      </c>
      <c r="H396" s="1">
        <v>10353.351795697163</v>
      </c>
      <c r="I396" s="1">
        <v>10702.737657622703</v>
      </c>
      <c r="J396" s="1">
        <v>10266.808412860928</v>
      </c>
    </row>
    <row r="397" spans="1:10" x14ac:dyDescent="0.15">
      <c r="A397" s="1">
        <v>18</v>
      </c>
      <c r="B397" s="1" t="s">
        <v>121</v>
      </c>
      <c r="C397" s="1">
        <v>3</v>
      </c>
      <c r="D397" s="1" t="s">
        <v>16</v>
      </c>
      <c r="E397" s="1">
        <v>8226.8094340923544</v>
      </c>
      <c r="F397" s="1">
        <v>21739.745023761898</v>
      </c>
      <c r="G397" s="1">
        <v>33476.493169436872</v>
      </c>
      <c r="H397" s="1">
        <v>47016.77449386537</v>
      </c>
      <c r="I397" s="1">
        <v>39853.052620261515</v>
      </c>
      <c r="J397" s="1">
        <v>38652.338568812876</v>
      </c>
    </row>
    <row r="398" spans="1:10" x14ac:dyDescent="0.15">
      <c r="A398" s="1">
        <v>18</v>
      </c>
      <c r="B398" s="1" t="s">
        <v>121</v>
      </c>
      <c r="C398" s="1">
        <v>4</v>
      </c>
      <c r="D398" s="1" t="s">
        <v>17</v>
      </c>
      <c r="E398" s="1">
        <v>210990.96772883506</v>
      </c>
      <c r="F398" s="1">
        <v>314743.93004672066</v>
      </c>
      <c r="G398" s="1">
        <v>383691.27520862425</v>
      </c>
      <c r="H398" s="1">
        <v>463070.25852661772</v>
      </c>
      <c r="I398" s="1">
        <v>413889.04865047883</v>
      </c>
      <c r="J398" s="1">
        <v>404402.60503449669</v>
      </c>
    </row>
    <row r="399" spans="1:10" x14ac:dyDescent="0.15">
      <c r="A399" s="1">
        <v>18</v>
      </c>
      <c r="B399" s="1" t="s">
        <v>121</v>
      </c>
      <c r="C399" s="1">
        <v>5</v>
      </c>
      <c r="D399" s="1" t="s">
        <v>18</v>
      </c>
      <c r="E399" s="1">
        <v>13566.338089581941</v>
      </c>
      <c r="F399" s="1">
        <v>23627.649838392208</v>
      </c>
      <c r="G399" s="1">
        <v>30727.650704745516</v>
      </c>
      <c r="H399" s="1">
        <v>51586.812466223128</v>
      </c>
      <c r="I399" s="1">
        <v>43909.39876759168</v>
      </c>
      <c r="J399" s="1">
        <v>43094.676840155356</v>
      </c>
    </row>
    <row r="400" spans="1:10" x14ac:dyDescent="0.15">
      <c r="A400" s="1">
        <v>18</v>
      </c>
      <c r="B400" s="1" t="s">
        <v>121</v>
      </c>
      <c r="C400" s="1">
        <v>6</v>
      </c>
      <c r="D400" s="1" t="s">
        <v>2</v>
      </c>
      <c r="E400" s="1">
        <v>82698.314483004884</v>
      </c>
      <c r="F400" s="1">
        <v>96349.731607946858</v>
      </c>
      <c r="G400" s="1">
        <v>100157.1087257132</v>
      </c>
      <c r="H400" s="1">
        <v>136122.38433153761</v>
      </c>
      <c r="I400" s="1">
        <v>170912.19618324121</v>
      </c>
      <c r="J400" s="1">
        <v>174443.19073960872</v>
      </c>
    </row>
    <row r="401" spans="1:10" x14ac:dyDescent="0.15">
      <c r="A401" s="1">
        <v>18</v>
      </c>
      <c r="B401" s="1" t="s">
        <v>121</v>
      </c>
      <c r="C401" s="1">
        <v>7</v>
      </c>
      <c r="D401" s="1" t="s">
        <v>19</v>
      </c>
      <c r="E401" s="1">
        <v>1174.3544556741792</v>
      </c>
      <c r="F401" s="1">
        <v>472.27569377024662</v>
      </c>
      <c r="G401" s="1">
        <v>2902.5878531668704</v>
      </c>
      <c r="H401" s="1">
        <v>5273.5437878838502</v>
      </c>
      <c r="I401" s="1">
        <v>4984.7741273370284</v>
      </c>
      <c r="J401" s="1">
        <v>4952.3065024436783</v>
      </c>
    </row>
    <row r="402" spans="1:10" x14ac:dyDescent="0.15">
      <c r="A402" s="1">
        <v>18</v>
      </c>
      <c r="B402" s="1" t="s">
        <v>121</v>
      </c>
      <c r="C402" s="1">
        <v>8</v>
      </c>
      <c r="D402" s="1" t="s">
        <v>20</v>
      </c>
      <c r="E402" s="1">
        <v>32307.727946494309</v>
      </c>
      <c r="F402" s="1">
        <v>37683.041254993863</v>
      </c>
      <c r="G402" s="1">
        <v>44014.313191113513</v>
      </c>
      <c r="H402" s="1">
        <v>53722.678455338712</v>
      </c>
      <c r="I402" s="1">
        <v>67244.657104433354</v>
      </c>
      <c r="J402" s="1">
        <v>68927.313262620533</v>
      </c>
    </row>
    <row r="403" spans="1:10" x14ac:dyDescent="0.15">
      <c r="A403" s="1">
        <v>18</v>
      </c>
      <c r="B403" s="1" t="s">
        <v>121</v>
      </c>
      <c r="C403" s="1">
        <v>9</v>
      </c>
      <c r="D403" s="1" t="s">
        <v>21</v>
      </c>
      <c r="E403" s="1">
        <v>6354.9956667178913</v>
      </c>
      <c r="F403" s="1">
        <v>11820.483178875636</v>
      </c>
      <c r="G403" s="1">
        <v>110941.77694469925</v>
      </c>
      <c r="H403" s="1">
        <v>103284.18274729692</v>
      </c>
      <c r="I403" s="1">
        <v>130037.3034425993</v>
      </c>
      <c r="J403" s="1">
        <v>134407.52058087807</v>
      </c>
    </row>
    <row r="404" spans="1:10" x14ac:dyDescent="0.15">
      <c r="A404" s="1">
        <v>18</v>
      </c>
      <c r="B404" s="1" t="s">
        <v>121</v>
      </c>
      <c r="C404" s="1">
        <v>10</v>
      </c>
      <c r="D404" s="1" t="s">
        <v>22</v>
      </c>
      <c r="E404" s="1">
        <v>7010.9323559522527</v>
      </c>
      <c r="F404" s="1">
        <v>10369.008269359119</v>
      </c>
      <c r="G404" s="1">
        <v>23974.939410129406</v>
      </c>
      <c r="H404" s="1">
        <v>32946.378312472225</v>
      </c>
      <c r="I404" s="1">
        <v>31872.016743151871</v>
      </c>
      <c r="J404" s="1">
        <v>31708.987778983526</v>
      </c>
    </row>
    <row r="405" spans="1:10" x14ac:dyDescent="0.15">
      <c r="A405" s="1">
        <v>18</v>
      </c>
      <c r="B405" s="1" t="s">
        <v>121</v>
      </c>
      <c r="C405" s="1">
        <v>11</v>
      </c>
      <c r="D405" s="1" t="s">
        <v>23</v>
      </c>
      <c r="E405" s="1">
        <v>18713.241874765838</v>
      </c>
      <c r="F405" s="1">
        <v>23266.39003436231</v>
      </c>
      <c r="G405" s="1">
        <v>46465.080101179228</v>
      </c>
      <c r="H405" s="1">
        <v>59476.661488011938</v>
      </c>
      <c r="I405" s="1">
        <v>64206.261192374775</v>
      </c>
      <c r="J405" s="1">
        <v>62412.015327694797</v>
      </c>
    </row>
    <row r="406" spans="1:10" x14ac:dyDescent="0.15">
      <c r="A406" s="1">
        <v>18</v>
      </c>
      <c r="B406" s="1" t="s">
        <v>121</v>
      </c>
      <c r="C406" s="1">
        <v>12</v>
      </c>
      <c r="D406" s="1" t="s">
        <v>24</v>
      </c>
      <c r="E406" s="1">
        <v>33168.157779686837</v>
      </c>
      <c r="F406" s="1">
        <v>66946.092524021398</v>
      </c>
      <c r="G406" s="1">
        <v>230139.94934296267</v>
      </c>
      <c r="H406" s="1">
        <v>377198.13002277107</v>
      </c>
      <c r="I406" s="1">
        <v>508695.52065238304</v>
      </c>
      <c r="J406" s="1">
        <v>501853.07093089313</v>
      </c>
    </row>
    <row r="407" spans="1:10" x14ac:dyDescent="0.15">
      <c r="A407" s="1">
        <v>18</v>
      </c>
      <c r="B407" s="1" t="s">
        <v>121</v>
      </c>
      <c r="C407" s="1">
        <v>13</v>
      </c>
      <c r="D407" s="1" t="s">
        <v>25</v>
      </c>
      <c r="E407" s="1">
        <v>1035.9076689706242</v>
      </c>
      <c r="F407" s="1">
        <v>2060.2578354313555</v>
      </c>
      <c r="G407" s="1">
        <v>19320.750936747318</v>
      </c>
      <c r="H407" s="1">
        <v>51956.500271820369</v>
      </c>
      <c r="I407" s="1">
        <v>84198.529475111776</v>
      </c>
      <c r="J407" s="1">
        <v>84104.211962200832</v>
      </c>
    </row>
    <row r="408" spans="1:10" x14ac:dyDescent="0.15">
      <c r="A408" s="1">
        <v>18</v>
      </c>
      <c r="B408" s="1" t="s">
        <v>121</v>
      </c>
      <c r="C408" s="1">
        <v>14</v>
      </c>
      <c r="D408" s="1" t="s">
        <v>26</v>
      </c>
      <c r="E408" s="1">
        <v>11638.985006411889</v>
      </c>
      <c r="F408" s="1">
        <v>22595.375580286767</v>
      </c>
      <c r="G408" s="1">
        <v>45257.314127167032</v>
      </c>
      <c r="H408" s="1">
        <v>56366.404895696331</v>
      </c>
      <c r="I408" s="1">
        <v>60031.372954115352</v>
      </c>
      <c r="J408" s="1">
        <v>59195.107177862199</v>
      </c>
    </row>
    <row r="409" spans="1:10" x14ac:dyDescent="0.15">
      <c r="A409" s="1">
        <v>18</v>
      </c>
      <c r="B409" s="1" t="s">
        <v>121</v>
      </c>
      <c r="C409" s="1">
        <v>15</v>
      </c>
      <c r="D409" s="1" t="s">
        <v>27</v>
      </c>
      <c r="E409" s="1">
        <v>23430.003434502323</v>
      </c>
      <c r="F409" s="1">
        <v>53024.451155652685</v>
      </c>
      <c r="G409" s="1">
        <v>102580.55232383921</v>
      </c>
      <c r="H409" s="1">
        <v>134806.78612242072</v>
      </c>
      <c r="I409" s="1">
        <v>167033.989879042</v>
      </c>
      <c r="J409" s="1">
        <v>170878.14594472511</v>
      </c>
    </row>
    <row r="410" spans="1:10" x14ac:dyDescent="0.15">
      <c r="A410" s="1">
        <v>18</v>
      </c>
      <c r="B410" s="1" t="s">
        <v>120</v>
      </c>
      <c r="C410" s="1">
        <v>16</v>
      </c>
      <c r="D410" s="1" t="s">
        <v>10</v>
      </c>
      <c r="E410" s="1">
        <v>47754.084394097539</v>
      </c>
      <c r="F410" s="1">
        <v>124105.90795506239</v>
      </c>
      <c r="G410" s="1">
        <v>179851.00016740189</v>
      </c>
      <c r="H410" s="1">
        <v>302800.75469719997</v>
      </c>
      <c r="I410" s="1">
        <v>291651.55033571576</v>
      </c>
      <c r="J410" s="1">
        <v>271214.33335322991</v>
      </c>
    </row>
    <row r="411" spans="1:10" x14ac:dyDescent="0.15">
      <c r="A411" s="1">
        <v>18</v>
      </c>
      <c r="B411" s="1" t="s">
        <v>120</v>
      </c>
      <c r="C411" s="1">
        <v>17</v>
      </c>
      <c r="D411" s="1" t="s">
        <v>11</v>
      </c>
      <c r="E411" s="1">
        <v>700600.23973306757</v>
      </c>
      <c r="F411" s="1">
        <v>1684949.294978495</v>
      </c>
      <c r="G411" s="1">
        <v>2389617.3620504201</v>
      </c>
      <c r="H411" s="1">
        <v>2806025.3275659028</v>
      </c>
      <c r="I411" s="1">
        <v>2378792.2023276794</v>
      </c>
      <c r="J411" s="1">
        <v>2347803.8388319965</v>
      </c>
    </row>
    <row r="412" spans="1:10" x14ac:dyDescent="0.15">
      <c r="A412" s="1">
        <v>18</v>
      </c>
      <c r="B412" s="1" t="s">
        <v>122</v>
      </c>
      <c r="C412" s="1">
        <v>18</v>
      </c>
      <c r="D412" s="1" t="s">
        <v>12</v>
      </c>
      <c r="E412" s="1">
        <v>72043.661235454521</v>
      </c>
      <c r="F412" s="1">
        <v>289686.90511885122</v>
      </c>
      <c r="G412" s="1">
        <v>380114.02822712646</v>
      </c>
      <c r="H412" s="1">
        <v>343411.09429033502</v>
      </c>
      <c r="I412" s="1">
        <v>257206.39911735203</v>
      </c>
      <c r="J412" s="1">
        <v>248658.30060429545</v>
      </c>
    </row>
    <row r="413" spans="1:10" x14ac:dyDescent="0.15">
      <c r="A413" s="1">
        <v>18</v>
      </c>
      <c r="B413" s="1" t="s">
        <v>120</v>
      </c>
      <c r="C413" s="1">
        <v>19</v>
      </c>
      <c r="D413" s="1" t="s">
        <v>13</v>
      </c>
      <c r="E413" s="1">
        <v>25649.770999679273</v>
      </c>
      <c r="F413" s="1">
        <v>62119.493036504136</v>
      </c>
      <c r="G413" s="1">
        <v>87262.671289171674</v>
      </c>
      <c r="H413" s="1">
        <v>108806.65909713935</v>
      </c>
      <c r="I413" s="1">
        <v>115677.49939069296</v>
      </c>
      <c r="J413" s="1">
        <v>113526.56979848348</v>
      </c>
    </row>
    <row r="414" spans="1:10" x14ac:dyDescent="0.15">
      <c r="A414" s="1">
        <v>18</v>
      </c>
      <c r="B414" s="1" t="s">
        <v>120</v>
      </c>
      <c r="C414" s="1">
        <v>20</v>
      </c>
      <c r="D414" s="1" t="s">
        <v>14</v>
      </c>
      <c r="E414" s="1">
        <v>19181.846398559737</v>
      </c>
      <c r="F414" s="1">
        <v>174925.80457155313</v>
      </c>
      <c r="G414" s="1">
        <v>426840.36773589085</v>
      </c>
      <c r="H414" s="1">
        <v>704991.54657186847</v>
      </c>
      <c r="I414" s="1">
        <v>669477.90999663214</v>
      </c>
      <c r="J414" s="1">
        <v>650691.22500788968</v>
      </c>
    </row>
    <row r="415" spans="1:10" x14ac:dyDescent="0.15">
      <c r="A415" s="1">
        <v>18</v>
      </c>
      <c r="B415" s="1" t="s">
        <v>120</v>
      </c>
      <c r="C415" s="1">
        <v>21</v>
      </c>
      <c r="D415" s="1" t="s">
        <v>15</v>
      </c>
      <c r="E415" s="1">
        <v>227293.59873454351</v>
      </c>
      <c r="F415" s="1">
        <v>594594.66287640843</v>
      </c>
      <c r="G415" s="1">
        <v>866160.88763824268</v>
      </c>
      <c r="H415" s="1">
        <v>898993.3584390555</v>
      </c>
      <c r="I415" s="1">
        <v>811696.51187868731</v>
      </c>
      <c r="J415" s="1">
        <v>785874.73765779054</v>
      </c>
    </row>
    <row r="416" spans="1:10" x14ac:dyDescent="0.15">
      <c r="A416" s="1">
        <v>18</v>
      </c>
      <c r="B416" s="1" t="s">
        <v>119</v>
      </c>
      <c r="C416" s="1">
        <v>22</v>
      </c>
      <c r="D416" s="1" t="s">
        <v>7</v>
      </c>
      <c r="E416" s="1">
        <v>97378.521355428107</v>
      </c>
      <c r="F416" s="1">
        <v>376438.17005651043</v>
      </c>
      <c r="G416" s="1">
        <v>850595.08126008383</v>
      </c>
      <c r="H416" s="1">
        <v>1366870.8672367288</v>
      </c>
      <c r="I416" s="1">
        <v>1447326.1538898223</v>
      </c>
      <c r="J416" s="1">
        <v>1383262.1693005275</v>
      </c>
    </row>
    <row r="417" spans="1:10" x14ac:dyDescent="0.15">
      <c r="A417" s="1">
        <v>18</v>
      </c>
      <c r="B417" s="1" t="s">
        <v>119</v>
      </c>
      <c r="C417" s="1">
        <v>23</v>
      </c>
      <c r="D417" s="1" t="s">
        <v>28</v>
      </c>
      <c r="E417" s="1">
        <v>160280.12617481744</v>
      </c>
      <c r="F417" s="1">
        <v>392507.59662366589</v>
      </c>
      <c r="G417" s="1">
        <v>703290.55883588979</v>
      </c>
      <c r="H417" s="1">
        <v>1158881.8424840397</v>
      </c>
      <c r="I417" s="1">
        <v>1191617.2633661367</v>
      </c>
      <c r="J417" s="1">
        <v>1170946.2683802368</v>
      </c>
    </row>
    <row r="418" spans="1:10" x14ac:dyDescent="0.15">
      <c r="A418" s="1">
        <v>19</v>
      </c>
      <c r="B418" s="1" t="s">
        <v>124</v>
      </c>
      <c r="C418" s="1">
        <v>1</v>
      </c>
      <c r="D418" s="1" t="s">
        <v>8</v>
      </c>
      <c r="E418" s="1">
        <v>388786.13979203493</v>
      </c>
      <c r="F418" s="1">
        <v>318017.71161756892</v>
      </c>
      <c r="G418" s="1">
        <v>324553.77631064196</v>
      </c>
      <c r="H418" s="1">
        <v>409128.60087287647</v>
      </c>
      <c r="I418" s="1">
        <v>438105.17773819843</v>
      </c>
      <c r="J418" s="1">
        <v>427080.7178162905</v>
      </c>
    </row>
    <row r="419" spans="1:10" x14ac:dyDescent="0.15">
      <c r="A419" s="1">
        <v>19</v>
      </c>
      <c r="B419" s="1" t="s">
        <v>124</v>
      </c>
      <c r="C419" s="1">
        <v>2</v>
      </c>
      <c r="D419" s="1" t="s">
        <v>9</v>
      </c>
      <c r="E419" s="1">
        <v>8991.2452464108865</v>
      </c>
      <c r="F419" s="1">
        <v>13417.258827112182</v>
      </c>
      <c r="G419" s="1">
        <v>15906.089445879101</v>
      </c>
      <c r="H419" s="1">
        <v>21234.987536395765</v>
      </c>
      <c r="I419" s="1">
        <v>14571.338899441844</v>
      </c>
      <c r="J419" s="1">
        <v>14218.031894395373</v>
      </c>
    </row>
    <row r="420" spans="1:10" x14ac:dyDescent="0.15">
      <c r="A420" s="1">
        <v>19</v>
      </c>
      <c r="B420" s="1" t="s">
        <v>125</v>
      </c>
      <c r="C420" s="1">
        <v>3</v>
      </c>
      <c r="D420" s="1" t="s">
        <v>16</v>
      </c>
      <c r="E420" s="1">
        <v>25387.345842036422</v>
      </c>
      <c r="F420" s="1">
        <v>42705.108087157947</v>
      </c>
      <c r="G420" s="1">
        <v>108020.18316886328</v>
      </c>
      <c r="H420" s="1">
        <v>187910.64050351112</v>
      </c>
      <c r="I420" s="1">
        <v>183553.6539970859</v>
      </c>
      <c r="J420" s="1">
        <v>183974.48691934199</v>
      </c>
    </row>
    <row r="421" spans="1:10" x14ac:dyDescent="0.15">
      <c r="A421" s="1">
        <v>19</v>
      </c>
      <c r="B421" s="1" t="s">
        <v>125</v>
      </c>
      <c r="C421" s="1">
        <v>4</v>
      </c>
      <c r="D421" s="1" t="s">
        <v>17</v>
      </c>
      <c r="E421" s="1">
        <v>29092.088986765764</v>
      </c>
      <c r="F421" s="1">
        <v>36887.901068061459</v>
      </c>
      <c r="G421" s="1">
        <v>42914.366290224796</v>
      </c>
      <c r="H421" s="1">
        <v>46816.954951318432</v>
      </c>
      <c r="I421" s="1">
        <v>48567.913969342248</v>
      </c>
      <c r="J421" s="1">
        <v>46678.268959463348</v>
      </c>
    </row>
    <row r="422" spans="1:10" x14ac:dyDescent="0.15">
      <c r="A422" s="1">
        <v>19</v>
      </c>
      <c r="B422" s="1" t="s">
        <v>125</v>
      </c>
      <c r="C422" s="1">
        <v>5</v>
      </c>
      <c r="D422" s="1" t="s">
        <v>18</v>
      </c>
      <c r="E422" s="1">
        <v>3404.3435756789918</v>
      </c>
      <c r="F422" s="1">
        <v>6033.2557787797368</v>
      </c>
      <c r="G422" s="1">
        <v>10605.880859894294</v>
      </c>
      <c r="H422" s="1">
        <v>15930.135245945668</v>
      </c>
      <c r="I422" s="1">
        <v>13408.529512282188</v>
      </c>
      <c r="J422" s="1">
        <v>12848.150584280729</v>
      </c>
    </row>
    <row r="423" spans="1:10" x14ac:dyDescent="0.15">
      <c r="A423" s="1">
        <v>19</v>
      </c>
      <c r="B423" s="1" t="s">
        <v>125</v>
      </c>
      <c r="C423" s="1">
        <v>6</v>
      </c>
      <c r="D423" s="1" t="s">
        <v>2</v>
      </c>
      <c r="E423" s="1">
        <v>978.85454457492517</v>
      </c>
      <c r="F423" s="1">
        <v>3688.7243783671379</v>
      </c>
      <c r="G423" s="1">
        <v>18176.806960094291</v>
      </c>
      <c r="H423" s="1">
        <v>16752.711008716607</v>
      </c>
      <c r="I423" s="1">
        <v>60817.650178973679</v>
      </c>
      <c r="J423" s="1">
        <v>61337.205713387695</v>
      </c>
    </row>
    <row r="424" spans="1:10" x14ac:dyDescent="0.15">
      <c r="A424" s="1">
        <v>19</v>
      </c>
      <c r="B424" s="1" t="s">
        <v>125</v>
      </c>
      <c r="C424" s="1">
        <v>7</v>
      </c>
      <c r="D424" s="1" t="s">
        <v>19</v>
      </c>
      <c r="E424" s="1">
        <v>2085.7488355399091</v>
      </c>
      <c r="F424" s="1">
        <v>838.79996671839012</v>
      </c>
      <c r="G424" s="1">
        <v>444.01709901535776</v>
      </c>
      <c r="H424" s="1">
        <v>471.83947573171747</v>
      </c>
      <c r="I424" s="1">
        <v>394.53098053105958</v>
      </c>
      <c r="J424" s="1">
        <v>391.96125850204334</v>
      </c>
    </row>
    <row r="425" spans="1:10" x14ac:dyDescent="0.15">
      <c r="A425" s="1">
        <v>19</v>
      </c>
      <c r="B425" s="1" t="s">
        <v>125</v>
      </c>
      <c r="C425" s="1">
        <v>8</v>
      </c>
      <c r="D425" s="1" t="s">
        <v>20</v>
      </c>
      <c r="E425" s="1">
        <v>15447.533751356454</v>
      </c>
      <c r="F425" s="1">
        <v>19751.381150745845</v>
      </c>
      <c r="G425" s="1">
        <v>26213.66806128632</v>
      </c>
      <c r="H425" s="1">
        <v>24813.941297299945</v>
      </c>
      <c r="I425" s="1">
        <v>30580.121211901405</v>
      </c>
      <c r="J425" s="1">
        <v>31151.572444207326</v>
      </c>
    </row>
    <row r="426" spans="1:10" x14ac:dyDescent="0.15">
      <c r="A426" s="1">
        <v>19</v>
      </c>
      <c r="B426" s="1" t="s">
        <v>125</v>
      </c>
      <c r="C426" s="1">
        <v>9</v>
      </c>
      <c r="D426" s="1" t="s">
        <v>21</v>
      </c>
      <c r="E426" s="1">
        <v>4635.9221409057564</v>
      </c>
      <c r="F426" s="1">
        <v>10183.479550866899</v>
      </c>
      <c r="G426" s="1">
        <v>33292.412281357188</v>
      </c>
      <c r="H426" s="1">
        <v>38306.020737749532</v>
      </c>
      <c r="I426" s="1">
        <v>43702.799496814325</v>
      </c>
      <c r="J426" s="1">
        <v>47598.971140383648</v>
      </c>
    </row>
    <row r="427" spans="1:10" x14ac:dyDescent="0.15">
      <c r="A427" s="1">
        <v>19</v>
      </c>
      <c r="B427" s="1" t="s">
        <v>125</v>
      </c>
      <c r="C427" s="1">
        <v>10</v>
      </c>
      <c r="D427" s="1" t="s">
        <v>22</v>
      </c>
      <c r="E427" s="1">
        <v>6975.220853141931</v>
      </c>
      <c r="F427" s="1">
        <v>14826.608637376563</v>
      </c>
      <c r="G427" s="1">
        <v>31944.318822812606</v>
      </c>
      <c r="H427" s="1">
        <v>35446.693203657356</v>
      </c>
      <c r="I427" s="1">
        <v>34243.789451855853</v>
      </c>
      <c r="J427" s="1">
        <v>33561.626561764409</v>
      </c>
    </row>
    <row r="428" spans="1:10" x14ac:dyDescent="0.15">
      <c r="A428" s="1">
        <v>19</v>
      </c>
      <c r="B428" s="1" t="s">
        <v>125</v>
      </c>
      <c r="C428" s="1">
        <v>11</v>
      </c>
      <c r="D428" s="1" t="s">
        <v>23</v>
      </c>
      <c r="E428" s="1">
        <v>15891.489588754013</v>
      </c>
      <c r="F428" s="1">
        <v>38286.045986149147</v>
      </c>
      <c r="G428" s="1">
        <v>192540.36442713969</v>
      </c>
      <c r="H428" s="1">
        <v>307894.48016348621</v>
      </c>
      <c r="I428" s="1">
        <v>375745.2356819546</v>
      </c>
      <c r="J428" s="1">
        <v>364005.4893037845</v>
      </c>
    </row>
    <row r="429" spans="1:10" x14ac:dyDescent="0.15">
      <c r="A429" s="1">
        <v>19</v>
      </c>
      <c r="B429" s="1" t="s">
        <v>125</v>
      </c>
      <c r="C429" s="1">
        <v>12</v>
      </c>
      <c r="D429" s="1" t="s">
        <v>24</v>
      </c>
      <c r="E429" s="1">
        <v>13385.213861179467</v>
      </c>
      <c r="F429" s="1">
        <v>69099.037959629306</v>
      </c>
      <c r="G429" s="1">
        <v>464059.99518727435</v>
      </c>
      <c r="H429" s="1">
        <v>700646.709987854</v>
      </c>
      <c r="I429" s="1">
        <v>731507.33266921004</v>
      </c>
      <c r="J429" s="1">
        <v>694943.94852938189</v>
      </c>
    </row>
    <row r="430" spans="1:10" x14ac:dyDescent="0.15">
      <c r="A430" s="1">
        <v>19</v>
      </c>
      <c r="B430" s="1" t="s">
        <v>125</v>
      </c>
      <c r="C430" s="1">
        <v>13</v>
      </c>
      <c r="D430" s="1" t="s">
        <v>25</v>
      </c>
      <c r="E430" s="1">
        <v>5845.6258979144541</v>
      </c>
      <c r="F430" s="1">
        <v>26318.924502670496</v>
      </c>
      <c r="G430" s="1">
        <v>49598.447743360543</v>
      </c>
      <c r="H430" s="1">
        <v>69409.52709438582</v>
      </c>
      <c r="I430" s="1">
        <v>74271.451438925287</v>
      </c>
      <c r="J430" s="1">
        <v>73122.927833879119</v>
      </c>
    </row>
    <row r="431" spans="1:10" x14ac:dyDescent="0.15">
      <c r="A431" s="1">
        <v>19</v>
      </c>
      <c r="B431" s="1" t="s">
        <v>125</v>
      </c>
      <c r="C431" s="1">
        <v>14</v>
      </c>
      <c r="D431" s="1" t="s">
        <v>26</v>
      </c>
      <c r="E431" s="1">
        <v>4253.7916012225432</v>
      </c>
      <c r="F431" s="1">
        <v>20484.459263072997</v>
      </c>
      <c r="G431" s="1">
        <v>65089.694006326426</v>
      </c>
      <c r="H431" s="1">
        <v>99899.060349009349</v>
      </c>
      <c r="I431" s="1">
        <v>138968.72102574373</v>
      </c>
      <c r="J431" s="1">
        <v>137758.25037484482</v>
      </c>
    </row>
    <row r="432" spans="1:10" x14ac:dyDescent="0.15">
      <c r="A432" s="1">
        <v>19</v>
      </c>
      <c r="B432" s="1" t="s">
        <v>125</v>
      </c>
      <c r="C432" s="1">
        <v>15</v>
      </c>
      <c r="D432" s="1" t="s">
        <v>27</v>
      </c>
      <c r="E432" s="1">
        <v>41349.297155350927</v>
      </c>
      <c r="F432" s="1">
        <v>60536.393046555924</v>
      </c>
      <c r="G432" s="1">
        <v>135066.53938192877</v>
      </c>
      <c r="H432" s="1">
        <v>178827.8504911426</v>
      </c>
      <c r="I432" s="1">
        <v>171824.13815021334</v>
      </c>
      <c r="J432" s="1">
        <v>170967.12476960951</v>
      </c>
    </row>
    <row r="433" spans="1:10" x14ac:dyDescent="0.15">
      <c r="A433" s="1">
        <v>19</v>
      </c>
      <c r="B433" s="1" t="s">
        <v>124</v>
      </c>
      <c r="C433" s="1">
        <v>16</v>
      </c>
      <c r="D433" s="1" t="s">
        <v>10</v>
      </c>
      <c r="E433" s="1">
        <v>97074.704137660752</v>
      </c>
      <c r="F433" s="1">
        <v>90194.988387016623</v>
      </c>
      <c r="G433" s="1">
        <v>131547.04051765116</v>
      </c>
      <c r="H433" s="1">
        <v>211696.82341024667</v>
      </c>
      <c r="I433" s="1">
        <v>212814.26158864301</v>
      </c>
      <c r="J433" s="1">
        <v>198272.79514864073</v>
      </c>
    </row>
    <row r="434" spans="1:10" x14ac:dyDescent="0.15">
      <c r="A434" s="1">
        <v>19</v>
      </c>
      <c r="B434" s="1" t="s">
        <v>124</v>
      </c>
      <c r="C434" s="1">
        <v>17</v>
      </c>
      <c r="D434" s="1" t="s">
        <v>11</v>
      </c>
      <c r="E434" s="1">
        <v>84921.601768518187</v>
      </c>
      <c r="F434" s="1">
        <v>151385.81946283713</v>
      </c>
      <c r="G434" s="1">
        <v>263537.87741779676</v>
      </c>
      <c r="H434" s="1">
        <v>392233.16120931052</v>
      </c>
      <c r="I434" s="1">
        <v>398476.53090967785</v>
      </c>
      <c r="J434" s="1">
        <v>424656.10028877191</v>
      </c>
    </row>
    <row r="435" spans="1:10" x14ac:dyDescent="0.15">
      <c r="A435" s="1">
        <v>19</v>
      </c>
      <c r="B435" s="1" t="s">
        <v>124</v>
      </c>
      <c r="C435" s="1">
        <v>18</v>
      </c>
      <c r="D435" s="1" t="s">
        <v>12</v>
      </c>
      <c r="E435" s="1">
        <v>80610.054820433361</v>
      </c>
      <c r="F435" s="1">
        <v>176364.17355780359</v>
      </c>
      <c r="G435" s="1">
        <v>323581.48352959531</v>
      </c>
      <c r="H435" s="1">
        <v>290403.43705021898</v>
      </c>
      <c r="I435" s="1">
        <v>275642.66835987341</v>
      </c>
      <c r="J435" s="1">
        <v>260032.3652807922</v>
      </c>
    </row>
    <row r="436" spans="1:10" x14ac:dyDescent="0.15">
      <c r="A436" s="1">
        <v>19</v>
      </c>
      <c r="B436" s="1" t="s">
        <v>124</v>
      </c>
      <c r="C436" s="1">
        <v>19</v>
      </c>
      <c r="D436" s="1" t="s">
        <v>13</v>
      </c>
      <c r="E436" s="1">
        <v>41964.824056675476</v>
      </c>
      <c r="F436" s="1">
        <v>53316.118501526747</v>
      </c>
      <c r="G436" s="1">
        <v>86994.043858021701</v>
      </c>
      <c r="H436" s="1">
        <v>93721.32518485382</v>
      </c>
      <c r="I436" s="1">
        <v>115614.8758393123</v>
      </c>
      <c r="J436" s="1">
        <v>100949.20047388472</v>
      </c>
    </row>
    <row r="437" spans="1:10" x14ac:dyDescent="0.15">
      <c r="A437" s="1">
        <v>19</v>
      </c>
      <c r="B437" s="1" t="s">
        <v>124</v>
      </c>
      <c r="C437" s="1">
        <v>20</v>
      </c>
      <c r="D437" s="1" t="s">
        <v>14</v>
      </c>
      <c r="E437" s="1">
        <v>22114.395172049015</v>
      </c>
      <c r="F437" s="1">
        <v>166305.04513037924</v>
      </c>
      <c r="G437" s="1">
        <v>486016.94372183399</v>
      </c>
      <c r="H437" s="1">
        <v>755804.54363408568</v>
      </c>
      <c r="I437" s="1">
        <v>741873.35419818887</v>
      </c>
      <c r="J437" s="1">
        <v>710327.89167593734</v>
      </c>
    </row>
    <row r="438" spans="1:10" x14ac:dyDescent="0.15">
      <c r="A438" s="1">
        <v>19</v>
      </c>
      <c r="B438" s="1" t="s">
        <v>124</v>
      </c>
      <c r="C438" s="1">
        <v>21</v>
      </c>
      <c r="D438" s="1" t="s">
        <v>15</v>
      </c>
      <c r="E438" s="1">
        <v>102061.3431238426</v>
      </c>
      <c r="F438" s="1">
        <v>219560.15810814456</v>
      </c>
      <c r="G438" s="1">
        <v>399637.64725432987</v>
      </c>
      <c r="H438" s="1">
        <v>545103.10779367934</v>
      </c>
      <c r="I438" s="1">
        <v>736369.58831754222</v>
      </c>
      <c r="J438" s="1">
        <v>728668.9806355664</v>
      </c>
    </row>
    <row r="439" spans="1:10" x14ac:dyDescent="0.15">
      <c r="A439" s="1">
        <v>19</v>
      </c>
      <c r="B439" s="1" t="s">
        <v>123</v>
      </c>
      <c r="C439" s="1">
        <v>22</v>
      </c>
      <c r="D439" s="1" t="s">
        <v>7</v>
      </c>
      <c r="E439" s="1">
        <v>129249.66825599069</v>
      </c>
      <c r="F439" s="1">
        <v>367614.23411470599</v>
      </c>
      <c r="G439" s="1">
        <v>1120373.2624180673</v>
      </c>
      <c r="H439" s="1">
        <v>1728672.0009763152</v>
      </c>
      <c r="I439" s="1">
        <v>1706611.7968036537</v>
      </c>
      <c r="J439" s="1">
        <v>1648665.0616124435</v>
      </c>
    </row>
    <row r="440" spans="1:10" x14ac:dyDescent="0.15">
      <c r="A440" s="1">
        <v>19</v>
      </c>
      <c r="B440" s="1" t="s">
        <v>123</v>
      </c>
      <c r="C440" s="1">
        <v>23</v>
      </c>
      <c r="D440" s="1" t="s">
        <v>28</v>
      </c>
      <c r="E440" s="1">
        <v>139751.74579467671</v>
      </c>
      <c r="F440" s="1">
        <v>370077.9365570739</v>
      </c>
      <c r="G440" s="1">
        <v>614311.13140969828</v>
      </c>
      <c r="H440" s="1">
        <v>1332562.4372953863</v>
      </c>
      <c r="I440" s="1">
        <v>1337875.3799241534</v>
      </c>
      <c r="J440" s="1">
        <v>1316336.7079221904</v>
      </c>
    </row>
    <row r="441" spans="1:10" x14ac:dyDescent="0.15">
      <c r="A441" s="1">
        <v>20</v>
      </c>
      <c r="B441" s="1" t="s">
        <v>127</v>
      </c>
      <c r="C441" s="1">
        <v>1</v>
      </c>
      <c r="D441" s="1" t="s">
        <v>8</v>
      </c>
      <c r="E441" s="1">
        <v>1025227.3748249891</v>
      </c>
      <c r="F441" s="1">
        <v>1384160.5987114797</v>
      </c>
      <c r="G441" s="1">
        <v>2177338.7014502622</v>
      </c>
      <c r="H441" s="1">
        <v>2932685.1718528136</v>
      </c>
      <c r="I441" s="1">
        <v>2888536.464683997</v>
      </c>
      <c r="J441" s="1">
        <v>2850547.6084666564</v>
      </c>
    </row>
    <row r="442" spans="1:10" x14ac:dyDescent="0.15">
      <c r="A442" s="1">
        <v>20</v>
      </c>
      <c r="B442" s="1" t="s">
        <v>128</v>
      </c>
      <c r="C442" s="1">
        <v>2</v>
      </c>
      <c r="D442" s="1" t="s">
        <v>9</v>
      </c>
      <c r="E442" s="1">
        <v>13760.039081553696</v>
      </c>
      <c r="F442" s="1">
        <v>33689.760398577637</v>
      </c>
      <c r="G442" s="1">
        <v>44127.272268207285</v>
      </c>
      <c r="H442" s="1">
        <v>51912.168493487952</v>
      </c>
      <c r="I442" s="1">
        <v>41770.231772273924</v>
      </c>
      <c r="J442" s="1">
        <v>39006.113490612712</v>
      </c>
    </row>
    <row r="443" spans="1:10" x14ac:dyDescent="0.15">
      <c r="A443" s="1">
        <v>20</v>
      </c>
      <c r="B443" s="1" t="s">
        <v>129</v>
      </c>
      <c r="C443" s="1">
        <v>3</v>
      </c>
      <c r="D443" s="1" t="s">
        <v>16</v>
      </c>
      <c r="E443" s="1">
        <v>82781.700250848284</v>
      </c>
      <c r="F443" s="1">
        <v>148896.52265695369</v>
      </c>
      <c r="G443" s="1">
        <v>218260.63862985864</v>
      </c>
      <c r="H443" s="1">
        <v>375187.99676055345</v>
      </c>
      <c r="I443" s="1">
        <v>401856.15260037186</v>
      </c>
      <c r="J443" s="1">
        <v>404921.42006734828</v>
      </c>
    </row>
    <row r="444" spans="1:10" x14ac:dyDescent="0.15">
      <c r="A444" s="1">
        <v>20</v>
      </c>
      <c r="B444" s="1" t="s">
        <v>130</v>
      </c>
      <c r="C444" s="1">
        <v>4</v>
      </c>
      <c r="D444" s="1" t="s">
        <v>17</v>
      </c>
      <c r="E444" s="1">
        <v>64827.411999576369</v>
      </c>
      <c r="F444" s="1">
        <v>78940.231629350907</v>
      </c>
      <c r="G444" s="1">
        <v>76554.665008441254</v>
      </c>
      <c r="H444" s="1">
        <v>68105.488945566802</v>
      </c>
      <c r="I444" s="1">
        <v>44627.481831884645</v>
      </c>
      <c r="J444" s="1">
        <v>42786.52068017995</v>
      </c>
    </row>
    <row r="445" spans="1:10" x14ac:dyDescent="0.15">
      <c r="A445" s="1">
        <v>20</v>
      </c>
      <c r="B445" s="1" t="s">
        <v>129</v>
      </c>
      <c r="C445" s="1">
        <v>5</v>
      </c>
      <c r="D445" s="1" t="s">
        <v>18</v>
      </c>
      <c r="E445" s="1">
        <v>13896.192984414281</v>
      </c>
      <c r="F445" s="1">
        <v>21626.446252760219</v>
      </c>
      <c r="G445" s="1">
        <v>32327.125191879728</v>
      </c>
      <c r="H445" s="1">
        <v>41180.441128425504</v>
      </c>
      <c r="I445" s="1">
        <v>45603.367668605861</v>
      </c>
      <c r="J445" s="1">
        <v>43755.30300850502</v>
      </c>
    </row>
    <row r="446" spans="1:10" x14ac:dyDescent="0.15">
      <c r="A446" s="1">
        <v>20</v>
      </c>
      <c r="B446" s="1" t="s">
        <v>129</v>
      </c>
      <c r="C446" s="1">
        <v>6</v>
      </c>
      <c r="D446" s="1" t="s">
        <v>2</v>
      </c>
      <c r="E446" s="1">
        <v>8671.408824949327</v>
      </c>
      <c r="F446" s="1">
        <v>21928.976385315833</v>
      </c>
      <c r="G446" s="1">
        <v>33567.859066424477</v>
      </c>
      <c r="H446" s="1">
        <v>54709.375204307944</v>
      </c>
      <c r="I446" s="1">
        <v>71514.246440884453</v>
      </c>
      <c r="J446" s="1">
        <v>69673.017514699721</v>
      </c>
    </row>
    <row r="447" spans="1:10" x14ac:dyDescent="0.15">
      <c r="A447" s="1">
        <v>20</v>
      </c>
      <c r="B447" s="1" t="s">
        <v>129</v>
      </c>
      <c r="C447" s="1">
        <v>7</v>
      </c>
      <c r="D447" s="1" t="s">
        <v>19</v>
      </c>
      <c r="E447" s="1">
        <v>6060.8336402698678</v>
      </c>
      <c r="F447" s="1">
        <v>4040.7958905851087</v>
      </c>
      <c r="G447" s="1">
        <v>5946.6037362887864</v>
      </c>
      <c r="H447" s="1">
        <v>10423.220628941053</v>
      </c>
      <c r="I447" s="1">
        <v>11845.459633538818</v>
      </c>
      <c r="J447" s="1">
        <v>11962.275935601634</v>
      </c>
    </row>
    <row r="448" spans="1:10" x14ac:dyDescent="0.15">
      <c r="A448" s="1">
        <v>20</v>
      </c>
      <c r="B448" s="1" t="s">
        <v>130</v>
      </c>
      <c r="C448" s="1">
        <v>8</v>
      </c>
      <c r="D448" s="1" t="s">
        <v>20</v>
      </c>
      <c r="E448" s="1">
        <v>44484.68804773489</v>
      </c>
      <c r="F448" s="1">
        <v>71238.774683397438</v>
      </c>
      <c r="G448" s="1">
        <v>90039.215864948055</v>
      </c>
      <c r="H448" s="1">
        <v>88881.523517628681</v>
      </c>
      <c r="I448" s="1">
        <v>78930.803947629145</v>
      </c>
      <c r="J448" s="1">
        <v>78228.875324766137</v>
      </c>
    </row>
    <row r="449" spans="1:10" x14ac:dyDescent="0.15">
      <c r="A449" s="1">
        <v>20</v>
      </c>
      <c r="B449" s="1" t="s">
        <v>130</v>
      </c>
      <c r="C449" s="1">
        <v>9</v>
      </c>
      <c r="D449" s="1" t="s">
        <v>21</v>
      </c>
      <c r="E449" s="1">
        <v>40513.773463772428</v>
      </c>
      <c r="F449" s="1">
        <v>57085.859221075334</v>
      </c>
      <c r="G449" s="1">
        <v>88394.845900107961</v>
      </c>
      <c r="H449" s="1">
        <v>95962.423927350726</v>
      </c>
      <c r="I449" s="1">
        <v>105762.48178370626</v>
      </c>
      <c r="J449" s="1">
        <v>116189.65926836568</v>
      </c>
    </row>
    <row r="450" spans="1:10" x14ac:dyDescent="0.15">
      <c r="A450" s="1">
        <v>20</v>
      </c>
      <c r="B450" s="1" t="s">
        <v>129</v>
      </c>
      <c r="C450" s="1">
        <v>10</v>
      </c>
      <c r="D450" s="1" t="s">
        <v>22</v>
      </c>
      <c r="E450" s="1">
        <v>64706.968916016311</v>
      </c>
      <c r="F450" s="1">
        <v>66261.677600817231</v>
      </c>
      <c r="G450" s="1">
        <v>111117.89819974873</v>
      </c>
      <c r="H450" s="1">
        <v>140049.46409274783</v>
      </c>
      <c r="I450" s="1">
        <v>154400.43804523264</v>
      </c>
      <c r="J450" s="1">
        <v>156987.5701698543</v>
      </c>
    </row>
    <row r="451" spans="1:10" x14ac:dyDescent="0.15">
      <c r="A451" s="1">
        <v>20</v>
      </c>
      <c r="B451" s="1" t="s">
        <v>129</v>
      </c>
      <c r="C451" s="1">
        <v>11</v>
      </c>
      <c r="D451" s="1" t="s">
        <v>23</v>
      </c>
      <c r="E451" s="1">
        <v>115497.91001180008</v>
      </c>
      <c r="F451" s="1">
        <v>208457.68382185767</v>
      </c>
      <c r="G451" s="1">
        <v>471104.19108659046</v>
      </c>
      <c r="H451" s="1">
        <v>715776.5267556035</v>
      </c>
      <c r="I451" s="1">
        <v>784247.21750850882</v>
      </c>
      <c r="J451" s="1">
        <v>775129.98769440176</v>
      </c>
    </row>
    <row r="452" spans="1:10" x14ac:dyDescent="0.15">
      <c r="A452" s="1">
        <v>20</v>
      </c>
      <c r="B452" s="1" t="s">
        <v>129</v>
      </c>
      <c r="C452" s="1">
        <v>12</v>
      </c>
      <c r="D452" s="1" t="s">
        <v>24</v>
      </c>
      <c r="E452" s="1">
        <v>105718.87960275104</v>
      </c>
      <c r="F452" s="1">
        <v>283060.42840791401</v>
      </c>
      <c r="G452" s="1">
        <v>1084592.0386443662</v>
      </c>
      <c r="H452" s="1">
        <v>2006933.5777173908</v>
      </c>
      <c r="I452" s="1">
        <v>2211584.9597619628</v>
      </c>
      <c r="J452" s="1">
        <v>2097974.6578121353</v>
      </c>
    </row>
    <row r="453" spans="1:10" x14ac:dyDescent="0.15">
      <c r="A453" s="1">
        <v>20</v>
      </c>
      <c r="B453" s="1" t="s">
        <v>129</v>
      </c>
      <c r="C453" s="1">
        <v>13</v>
      </c>
      <c r="D453" s="1" t="s">
        <v>25</v>
      </c>
      <c r="E453" s="1">
        <v>24516.282845919919</v>
      </c>
      <c r="F453" s="1">
        <v>82643.094249097558</v>
      </c>
      <c r="G453" s="1">
        <v>224752.57423908112</v>
      </c>
      <c r="H453" s="1">
        <v>291691.6088364828</v>
      </c>
      <c r="I453" s="1">
        <v>324232.13960043102</v>
      </c>
      <c r="J453" s="1">
        <v>324631.29981349281</v>
      </c>
    </row>
    <row r="454" spans="1:10" x14ac:dyDescent="0.15">
      <c r="A454" s="1">
        <v>20</v>
      </c>
      <c r="B454" s="1" t="s">
        <v>129</v>
      </c>
      <c r="C454" s="1">
        <v>14</v>
      </c>
      <c r="D454" s="1" t="s">
        <v>26</v>
      </c>
      <c r="E454" s="1">
        <v>36789.146689780951</v>
      </c>
      <c r="F454" s="1">
        <v>177487.80043717296</v>
      </c>
      <c r="G454" s="1">
        <v>488525.60711221804</v>
      </c>
      <c r="H454" s="1">
        <v>505820.91864456976</v>
      </c>
      <c r="I454" s="1">
        <v>459987.91550076508</v>
      </c>
      <c r="J454" s="1">
        <v>452221.96843250736</v>
      </c>
    </row>
    <row r="455" spans="1:10" x14ac:dyDescent="0.15">
      <c r="A455" s="1">
        <v>20</v>
      </c>
      <c r="B455" s="1" t="s">
        <v>129</v>
      </c>
      <c r="C455" s="1">
        <v>15</v>
      </c>
      <c r="D455" s="1" t="s">
        <v>27</v>
      </c>
      <c r="E455" s="1">
        <v>101635.2171931457</v>
      </c>
      <c r="F455" s="1">
        <v>177433.58370374909</v>
      </c>
      <c r="G455" s="1">
        <v>325761.42197983805</v>
      </c>
      <c r="H455" s="1">
        <v>408995.83009446261</v>
      </c>
      <c r="I455" s="1">
        <v>386287.75824370515</v>
      </c>
      <c r="J455" s="1">
        <v>383635.05252201209</v>
      </c>
    </row>
    <row r="456" spans="1:10" x14ac:dyDescent="0.15">
      <c r="A456" s="1">
        <v>20</v>
      </c>
      <c r="B456" s="1" t="s">
        <v>128</v>
      </c>
      <c r="C456" s="1">
        <v>16</v>
      </c>
      <c r="D456" s="1" t="s">
        <v>10</v>
      </c>
      <c r="E456" s="1">
        <v>140995.11638178828</v>
      </c>
      <c r="F456" s="1">
        <v>223510.21304399535</v>
      </c>
      <c r="G456" s="1">
        <v>368767.64344049623</v>
      </c>
      <c r="H456" s="1">
        <v>640889.84529937885</v>
      </c>
      <c r="I456" s="1">
        <v>556181.65812333126</v>
      </c>
      <c r="J456" s="1">
        <v>516005.89895389852</v>
      </c>
    </row>
    <row r="457" spans="1:10" x14ac:dyDescent="0.15">
      <c r="A457" s="1">
        <v>20</v>
      </c>
      <c r="B457" s="1" t="s">
        <v>127</v>
      </c>
      <c r="C457" s="1">
        <v>17</v>
      </c>
      <c r="D457" s="1" t="s">
        <v>11</v>
      </c>
      <c r="E457" s="1">
        <v>629345.14026686735</v>
      </c>
      <c r="F457" s="1">
        <v>987237.6121882993</v>
      </c>
      <c r="G457" s="1">
        <v>1166719.0388609937</v>
      </c>
      <c r="H457" s="1">
        <v>1599598.2502827286</v>
      </c>
      <c r="I457" s="1">
        <v>1511694.8405029862</v>
      </c>
      <c r="J457" s="1">
        <v>1484384.0780029497</v>
      </c>
    </row>
    <row r="458" spans="1:10" x14ac:dyDescent="0.15">
      <c r="A458" s="1">
        <v>20</v>
      </c>
      <c r="B458" s="1" t="s">
        <v>127</v>
      </c>
      <c r="C458" s="1">
        <v>18</v>
      </c>
      <c r="D458" s="1" t="s">
        <v>12</v>
      </c>
      <c r="E458" s="1">
        <v>171417.60303406889</v>
      </c>
      <c r="F458" s="1">
        <v>613325.90156427061</v>
      </c>
      <c r="G458" s="1">
        <v>653719.98409407493</v>
      </c>
      <c r="H458" s="1">
        <v>734281.66713354387</v>
      </c>
      <c r="I458" s="1">
        <v>530535.74340899789</v>
      </c>
      <c r="J458" s="1">
        <v>492672.43855802686</v>
      </c>
    </row>
    <row r="459" spans="1:10" x14ac:dyDescent="0.15">
      <c r="A459" s="1">
        <v>20</v>
      </c>
      <c r="B459" s="1" t="s">
        <v>127</v>
      </c>
      <c r="C459" s="1">
        <v>19</v>
      </c>
      <c r="D459" s="1" t="s">
        <v>13</v>
      </c>
      <c r="E459" s="1">
        <v>87402.86036082785</v>
      </c>
      <c r="F459" s="1">
        <v>105240.50661974598</v>
      </c>
      <c r="G459" s="1">
        <v>172002.13016559713</v>
      </c>
      <c r="H459" s="1">
        <v>253510.44385743156</v>
      </c>
      <c r="I459" s="1">
        <v>229479.50245863164</v>
      </c>
      <c r="J459" s="1">
        <v>220053.77517498922</v>
      </c>
    </row>
    <row r="460" spans="1:10" x14ac:dyDescent="0.15">
      <c r="A460" s="1">
        <v>20</v>
      </c>
      <c r="B460" s="1" t="s">
        <v>128</v>
      </c>
      <c r="C460" s="1">
        <v>20</v>
      </c>
      <c r="D460" s="1" t="s">
        <v>14</v>
      </c>
      <c r="E460" s="1">
        <v>87069.529190164627</v>
      </c>
      <c r="F460" s="1">
        <v>501310.09471993236</v>
      </c>
      <c r="G460" s="1">
        <v>1223719.1332040781</v>
      </c>
      <c r="H460" s="1">
        <v>2363020.1946080062</v>
      </c>
      <c r="I460" s="1">
        <v>1971478.2005547034</v>
      </c>
      <c r="J460" s="1">
        <v>1920971.7998054605</v>
      </c>
    </row>
    <row r="461" spans="1:10" x14ac:dyDescent="0.15">
      <c r="A461" s="1">
        <v>20</v>
      </c>
      <c r="B461" s="1" t="s">
        <v>127</v>
      </c>
      <c r="C461" s="1">
        <v>21</v>
      </c>
      <c r="D461" s="1" t="s">
        <v>15</v>
      </c>
      <c r="E461" s="1">
        <v>133342.13092133828</v>
      </c>
      <c r="F461" s="1">
        <v>737303.37808031682</v>
      </c>
      <c r="G461" s="1">
        <v>1556390.8905847163</v>
      </c>
      <c r="H461" s="1">
        <v>2152621.7510247445</v>
      </c>
      <c r="I461" s="1">
        <v>2152262.900693079</v>
      </c>
      <c r="J461" s="1">
        <v>2093976.253587117</v>
      </c>
    </row>
    <row r="462" spans="1:10" x14ac:dyDescent="0.15">
      <c r="A462" s="1">
        <v>20</v>
      </c>
      <c r="B462" s="1" t="s">
        <v>126</v>
      </c>
      <c r="C462" s="1">
        <v>22</v>
      </c>
      <c r="D462" s="1" t="s">
        <v>7</v>
      </c>
      <c r="E462" s="1">
        <v>247142.80549888534</v>
      </c>
      <c r="F462" s="1">
        <v>913335.15623884136</v>
      </c>
      <c r="G462" s="1">
        <v>2767474.7813275675</v>
      </c>
      <c r="H462" s="1">
        <v>4006985.6045015589</v>
      </c>
      <c r="I462" s="1">
        <v>3466604.9382699952</v>
      </c>
      <c r="J462" s="1">
        <v>3325515.9663967164</v>
      </c>
    </row>
    <row r="463" spans="1:10" x14ac:dyDescent="0.15">
      <c r="A463" s="1">
        <v>20</v>
      </c>
      <c r="B463" s="1" t="s">
        <v>126</v>
      </c>
      <c r="C463" s="1">
        <v>23</v>
      </c>
      <c r="D463" s="1" t="s">
        <v>28</v>
      </c>
      <c r="E463" s="1">
        <v>388289.65543857269</v>
      </c>
      <c r="F463" s="1">
        <v>1026726.8250998564</v>
      </c>
      <c r="G463" s="1">
        <v>1767031.0627083092</v>
      </c>
      <c r="H463" s="1">
        <v>3137130.1744487961</v>
      </c>
      <c r="I463" s="1">
        <v>2852437.5842870218</v>
      </c>
      <c r="J463" s="1">
        <v>2811936.2657836825</v>
      </c>
    </row>
    <row r="464" spans="1:10" x14ac:dyDescent="0.15">
      <c r="A464" s="1">
        <v>21</v>
      </c>
      <c r="B464" s="1" t="s">
        <v>132</v>
      </c>
      <c r="C464" s="1">
        <v>1</v>
      </c>
      <c r="D464" s="1" t="s">
        <v>8</v>
      </c>
      <c r="E464" s="1">
        <v>532477.72634190205</v>
      </c>
      <c r="F464" s="1">
        <v>657703.71434390859</v>
      </c>
      <c r="G464" s="1">
        <v>938081.3120877617</v>
      </c>
      <c r="H464" s="1">
        <v>1179642.0867152521</v>
      </c>
      <c r="I464" s="1">
        <v>1134203.8555467934</v>
      </c>
      <c r="J464" s="1">
        <v>1111968.8888060779</v>
      </c>
    </row>
    <row r="465" spans="1:10" x14ac:dyDescent="0.15">
      <c r="A465" s="1">
        <v>21</v>
      </c>
      <c r="B465" s="1" t="s">
        <v>132</v>
      </c>
      <c r="C465" s="1">
        <v>2</v>
      </c>
      <c r="D465" s="1" t="s">
        <v>9</v>
      </c>
      <c r="E465" s="1">
        <v>36909.667208103507</v>
      </c>
      <c r="F465" s="1">
        <v>51060.521607399809</v>
      </c>
      <c r="G465" s="1">
        <v>47904.177853893016</v>
      </c>
      <c r="H465" s="1">
        <v>72521.670143170952</v>
      </c>
      <c r="I465" s="1">
        <v>61827.85607370521</v>
      </c>
      <c r="J465" s="1">
        <v>61060.938211744266</v>
      </c>
    </row>
    <row r="466" spans="1:10" x14ac:dyDescent="0.15">
      <c r="A466" s="1">
        <v>21</v>
      </c>
      <c r="B466" s="1" t="s">
        <v>133</v>
      </c>
      <c r="C466" s="1">
        <v>3</v>
      </c>
      <c r="D466" s="1" t="s">
        <v>16</v>
      </c>
      <c r="E466" s="1">
        <v>34270.202060174059</v>
      </c>
      <c r="F466" s="1">
        <v>57263.381994404604</v>
      </c>
      <c r="G466" s="1">
        <v>108724.95099786556</v>
      </c>
      <c r="H466" s="1">
        <v>154101.4397879153</v>
      </c>
      <c r="I466" s="1">
        <v>176893.94705381562</v>
      </c>
      <c r="J466" s="1">
        <v>175643.06912861791</v>
      </c>
    </row>
    <row r="467" spans="1:10" x14ac:dyDescent="0.15">
      <c r="A467" s="1">
        <v>21</v>
      </c>
      <c r="B467" s="1" t="s">
        <v>133</v>
      </c>
      <c r="C467" s="1">
        <v>4</v>
      </c>
      <c r="D467" s="1" t="s">
        <v>17</v>
      </c>
      <c r="E467" s="1">
        <v>296657.17098027124</v>
      </c>
      <c r="F467" s="1">
        <v>344558.96263599017</v>
      </c>
      <c r="G467" s="1">
        <v>365217.53713791439</v>
      </c>
      <c r="H467" s="1">
        <v>312262.29650431237</v>
      </c>
      <c r="I467" s="1">
        <v>230357.18195090632</v>
      </c>
      <c r="J467" s="1">
        <v>221682.32913990456</v>
      </c>
    </row>
    <row r="468" spans="1:10" x14ac:dyDescent="0.15">
      <c r="A468" s="1">
        <v>21</v>
      </c>
      <c r="B468" s="1" t="s">
        <v>133</v>
      </c>
      <c r="C468" s="1">
        <v>5</v>
      </c>
      <c r="D468" s="1" t="s">
        <v>18</v>
      </c>
      <c r="E468" s="1">
        <v>60116.428372333889</v>
      </c>
      <c r="F468" s="1">
        <v>97502.944015836008</v>
      </c>
      <c r="G468" s="1">
        <v>175175.05233035635</v>
      </c>
      <c r="H468" s="1">
        <v>230585.03443536552</v>
      </c>
      <c r="I468" s="1">
        <v>234776.01188203483</v>
      </c>
      <c r="J468" s="1">
        <v>227809.34237354813</v>
      </c>
    </row>
    <row r="469" spans="1:10" x14ac:dyDescent="0.15">
      <c r="A469" s="1">
        <v>21</v>
      </c>
      <c r="B469" s="1" t="s">
        <v>133</v>
      </c>
      <c r="C469" s="1">
        <v>6</v>
      </c>
      <c r="D469" s="1" t="s">
        <v>2</v>
      </c>
      <c r="E469" s="1">
        <v>37377.183966440054</v>
      </c>
      <c r="F469" s="1">
        <v>70450.222045270624</v>
      </c>
      <c r="G469" s="1">
        <v>130441.88237940954</v>
      </c>
      <c r="H469" s="1">
        <v>183594.55593741592</v>
      </c>
      <c r="I469" s="1">
        <v>247697.63741918205</v>
      </c>
      <c r="J469" s="1">
        <v>247998.90012523936</v>
      </c>
    </row>
    <row r="470" spans="1:10" x14ac:dyDescent="0.15">
      <c r="A470" s="1">
        <v>21</v>
      </c>
      <c r="B470" s="1" t="s">
        <v>133</v>
      </c>
      <c r="C470" s="1">
        <v>7</v>
      </c>
      <c r="D470" s="1" t="s">
        <v>19</v>
      </c>
      <c r="E470" s="1">
        <v>7550.3811745127005</v>
      </c>
      <c r="F470" s="1">
        <v>11492.492218884407</v>
      </c>
      <c r="G470" s="1">
        <v>10014.862546646042</v>
      </c>
      <c r="H470" s="1">
        <v>14179.781346762004</v>
      </c>
      <c r="I470" s="1">
        <v>14113.260564483746</v>
      </c>
      <c r="J470" s="1">
        <v>14021.33582761015</v>
      </c>
    </row>
    <row r="471" spans="1:10" x14ac:dyDescent="0.15">
      <c r="A471" s="1">
        <v>21</v>
      </c>
      <c r="B471" s="1" t="s">
        <v>133</v>
      </c>
      <c r="C471" s="1">
        <v>8</v>
      </c>
      <c r="D471" s="1" t="s">
        <v>20</v>
      </c>
      <c r="E471" s="1">
        <v>162285.31561005721</v>
      </c>
      <c r="F471" s="1">
        <v>187095.13439164002</v>
      </c>
      <c r="G471" s="1">
        <v>305907.89966443827</v>
      </c>
      <c r="H471" s="1">
        <v>318608.45809498103</v>
      </c>
      <c r="I471" s="1">
        <v>305087.0132065941</v>
      </c>
      <c r="J471" s="1">
        <v>303655.69848501246</v>
      </c>
    </row>
    <row r="472" spans="1:10" x14ac:dyDescent="0.15">
      <c r="A472" s="1">
        <v>21</v>
      </c>
      <c r="B472" s="1" t="s">
        <v>133</v>
      </c>
      <c r="C472" s="1">
        <v>9</v>
      </c>
      <c r="D472" s="1" t="s">
        <v>21</v>
      </c>
      <c r="E472" s="1">
        <v>31432.035749651677</v>
      </c>
      <c r="F472" s="1">
        <v>73337.650384717475</v>
      </c>
      <c r="G472" s="1">
        <v>120708.99878011327</v>
      </c>
      <c r="H472" s="1">
        <v>146657.98233166637</v>
      </c>
      <c r="I472" s="1">
        <v>174827.48570975979</v>
      </c>
      <c r="J472" s="1">
        <v>188254.97033913128</v>
      </c>
    </row>
    <row r="473" spans="1:10" x14ac:dyDescent="0.15">
      <c r="A473" s="1">
        <v>21</v>
      </c>
      <c r="B473" s="1" t="s">
        <v>133</v>
      </c>
      <c r="C473" s="1">
        <v>10</v>
      </c>
      <c r="D473" s="1" t="s">
        <v>22</v>
      </c>
      <c r="E473" s="1">
        <v>76212.63130017191</v>
      </c>
      <c r="F473" s="1">
        <v>86491.953184454265</v>
      </c>
      <c r="G473" s="1">
        <v>141819.6694885258</v>
      </c>
      <c r="H473" s="1">
        <v>188688.84246803384</v>
      </c>
      <c r="I473" s="1">
        <v>204210.61051965383</v>
      </c>
      <c r="J473" s="1">
        <v>204641.89042285286</v>
      </c>
    </row>
    <row r="474" spans="1:10" x14ac:dyDescent="0.15">
      <c r="A474" s="1">
        <v>21</v>
      </c>
      <c r="B474" s="1" t="s">
        <v>133</v>
      </c>
      <c r="C474" s="1">
        <v>11</v>
      </c>
      <c r="D474" s="1" t="s">
        <v>23</v>
      </c>
      <c r="E474" s="1">
        <v>46889.256725557265</v>
      </c>
      <c r="F474" s="1">
        <v>79134.104553651312</v>
      </c>
      <c r="G474" s="1">
        <v>306500.87010687252</v>
      </c>
      <c r="H474" s="1">
        <v>458521.09147700825</v>
      </c>
      <c r="I474" s="1">
        <v>588504.75297933817</v>
      </c>
      <c r="J474" s="1">
        <v>594212.16017175931</v>
      </c>
    </row>
    <row r="475" spans="1:10" x14ac:dyDescent="0.15">
      <c r="A475" s="1">
        <v>21</v>
      </c>
      <c r="B475" s="1" t="s">
        <v>133</v>
      </c>
      <c r="C475" s="1">
        <v>12</v>
      </c>
      <c r="D475" s="1" t="s">
        <v>24</v>
      </c>
      <c r="E475" s="1">
        <v>34146.171951570104</v>
      </c>
      <c r="F475" s="1">
        <v>66179.054923752192</v>
      </c>
      <c r="G475" s="1">
        <v>282984.61997841753</v>
      </c>
      <c r="H475" s="1">
        <v>437301.39700021956</v>
      </c>
      <c r="I475" s="1">
        <v>648074.14002917416</v>
      </c>
      <c r="J475" s="1">
        <v>681514.97918592975</v>
      </c>
    </row>
    <row r="476" spans="1:10" x14ac:dyDescent="0.15">
      <c r="A476" s="1">
        <v>21</v>
      </c>
      <c r="B476" s="1" t="s">
        <v>133</v>
      </c>
      <c r="C476" s="1">
        <v>13</v>
      </c>
      <c r="D476" s="1" t="s">
        <v>25</v>
      </c>
      <c r="E476" s="1">
        <v>65232.483435704875</v>
      </c>
      <c r="F476" s="1">
        <v>182944.74626779192</v>
      </c>
      <c r="G476" s="1">
        <v>349983.58608097315</v>
      </c>
      <c r="H476" s="1">
        <v>489008.34828932112</v>
      </c>
      <c r="I476" s="1">
        <v>593600.42409968167</v>
      </c>
      <c r="J476" s="1">
        <v>594206.89009430644</v>
      </c>
    </row>
    <row r="477" spans="1:10" x14ac:dyDescent="0.15">
      <c r="A477" s="1">
        <v>21</v>
      </c>
      <c r="B477" s="1" t="s">
        <v>134</v>
      </c>
      <c r="C477" s="1">
        <v>14</v>
      </c>
      <c r="D477" s="1" t="s">
        <v>26</v>
      </c>
      <c r="E477" s="1">
        <v>1744.6368496492573</v>
      </c>
      <c r="F477" s="1">
        <v>8274.1429617035574</v>
      </c>
      <c r="G477" s="1">
        <v>15662.698682964812</v>
      </c>
      <c r="H477" s="1">
        <v>25073.5908254846</v>
      </c>
      <c r="I477" s="1">
        <v>38187.623017136721</v>
      </c>
      <c r="J477" s="1">
        <v>37450.718134971561</v>
      </c>
    </row>
    <row r="478" spans="1:10" x14ac:dyDescent="0.15">
      <c r="A478" s="1">
        <v>21</v>
      </c>
      <c r="B478" s="1" t="s">
        <v>133</v>
      </c>
      <c r="C478" s="1">
        <v>15</v>
      </c>
      <c r="D478" s="1" t="s">
        <v>27</v>
      </c>
      <c r="E478" s="1">
        <v>73215.116151036025</v>
      </c>
      <c r="F478" s="1">
        <v>172702.40454731084</v>
      </c>
      <c r="G478" s="1">
        <v>397758.72679671692</v>
      </c>
      <c r="H478" s="1">
        <v>601300.81114638085</v>
      </c>
      <c r="I478" s="1">
        <v>688092.51671925408</v>
      </c>
      <c r="J478" s="1">
        <v>677599.63886006875</v>
      </c>
    </row>
    <row r="479" spans="1:10" x14ac:dyDescent="0.15">
      <c r="A479" s="1">
        <v>21</v>
      </c>
      <c r="B479" s="1" t="s">
        <v>132</v>
      </c>
      <c r="C479" s="1">
        <v>16</v>
      </c>
      <c r="D479" s="1" t="s">
        <v>10</v>
      </c>
      <c r="E479" s="1">
        <v>98791.441858471895</v>
      </c>
      <c r="F479" s="1">
        <v>227966.6009428768</v>
      </c>
      <c r="G479" s="1">
        <v>276859.54210693069</v>
      </c>
      <c r="H479" s="1">
        <v>411573.47460197232</v>
      </c>
      <c r="I479" s="1">
        <v>467660.23474705138</v>
      </c>
      <c r="J479" s="1">
        <v>435676.73744379042</v>
      </c>
    </row>
    <row r="480" spans="1:10" x14ac:dyDescent="0.15">
      <c r="A480" s="1">
        <v>21</v>
      </c>
      <c r="B480" s="1" t="s">
        <v>132</v>
      </c>
      <c r="C480" s="1">
        <v>17</v>
      </c>
      <c r="D480" s="1" t="s">
        <v>11</v>
      </c>
      <c r="E480" s="1">
        <v>568605.63325303001</v>
      </c>
      <c r="F480" s="1">
        <v>703006.53314598533</v>
      </c>
      <c r="G480" s="1">
        <v>901144.71304135979</v>
      </c>
      <c r="H480" s="1">
        <v>1524799.8854334769</v>
      </c>
      <c r="I480" s="1">
        <v>1309945.8934438138</v>
      </c>
      <c r="J480" s="1">
        <v>1342017.5025954833</v>
      </c>
    </row>
    <row r="481" spans="1:10" x14ac:dyDescent="0.15">
      <c r="A481" s="1">
        <v>21</v>
      </c>
      <c r="B481" s="1" t="s">
        <v>135</v>
      </c>
      <c r="C481" s="1">
        <v>18</v>
      </c>
      <c r="D481" s="1" t="s">
        <v>12</v>
      </c>
      <c r="E481" s="1">
        <v>155047.12056337952</v>
      </c>
      <c r="F481" s="1">
        <v>431128.4918496444</v>
      </c>
      <c r="G481" s="1">
        <v>606108.18683867238</v>
      </c>
      <c r="H481" s="1">
        <v>864692.39894708444</v>
      </c>
      <c r="I481" s="1">
        <v>749751.11547656008</v>
      </c>
      <c r="J481" s="1">
        <v>728507.95257623005</v>
      </c>
    </row>
    <row r="482" spans="1:10" x14ac:dyDescent="0.15">
      <c r="A482" s="1">
        <v>21</v>
      </c>
      <c r="B482" s="1" t="s">
        <v>132</v>
      </c>
      <c r="C482" s="1">
        <v>19</v>
      </c>
      <c r="D482" s="1" t="s">
        <v>13</v>
      </c>
      <c r="E482" s="1">
        <v>105170.45937708847</v>
      </c>
      <c r="F482" s="1">
        <v>140897.48265026484</v>
      </c>
      <c r="G482" s="1">
        <v>137754.34845983339</v>
      </c>
      <c r="H482" s="1">
        <v>180803.63468031841</v>
      </c>
      <c r="I482" s="1">
        <v>273365.78455333179</v>
      </c>
      <c r="J482" s="1">
        <v>232436.38333236403</v>
      </c>
    </row>
    <row r="483" spans="1:10" x14ac:dyDescent="0.15">
      <c r="A483" s="1">
        <v>21</v>
      </c>
      <c r="B483" s="1" t="s">
        <v>132</v>
      </c>
      <c r="C483" s="1">
        <v>20</v>
      </c>
      <c r="D483" s="1" t="s">
        <v>14</v>
      </c>
      <c r="E483" s="1">
        <v>57114.211283091892</v>
      </c>
      <c r="F483" s="1">
        <v>433104.69993901276</v>
      </c>
      <c r="G483" s="1">
        <v>867936.86502843141</v>
      </c>
      <c r="H483" s="1">
        <v>1385085.7871563223</v>
      </c>
      <c r="I483" s="1">
        <v>1372861.5229002922</v>
      </c>
      <c r="J483" s="1">
        <v>1309327.5017812562</v>
      </c>
    </row>
    <row r="484" spans="1:10" x14ac:dyDescent="0.15">
      <c r="A484" s="1">
        <v>21</v>
      </c>
      <c r="B484" s="1" t="s">
        <v>132</v>
      </c>
      <c r="C484" s="1">
        <v>21</v>
      </c>
      <c r="D484" s="1" t="s">
        <v>15</v>
      </c>
      <c r="E484" s="1">
        <v>206069.15680374662</v>
      </c>
      <c r="F484" s="1">
        <v>657894.49182564567</v>
      </c>
      <c r="G484" s="1">
        <v>983784.10799115396</v>
      </c>
      <c r="H484" s="1">
        <v>1890198.752633183</v>
      </c>
      <c r="I484" s="1">
        <v>2011706.0696407824</v>
      </c>
      <c r="J484" s="1">
        <v>1950930.3422841264</v>
      </c>
    </row>
    <row r="485" spans="1:10" x14ac:dyDescent="0.15">
      <c r="A485" s="1">
        <v>21</v>
      </c>
      <c r="B485" s="1" t="s">
        <v>131</v>
      </c>
      <c r="C485" s="1">
        <v>22</v>
      </c>
      <c r="D485" s="1" t="s">
        <v>7</v>
      </c>
      <c r="E485" s="1">
        <v>151399.25838586732</v>
      </c>
      <c r="F485" s="1">
        <v>743830.55917399912</v>
      </c>
      <c r="G485" s="1">
        <v>1785629.2009685363</v>
      </c>
      <c r="H485" s="1">
        <v>2907471.5593847125</v>
      </c>
      <c r="I485" s="1">
        <v>3233309.8049628967</v>
      </c>
      <c r="J485" s="1">
        <v>3229411.6557620382</v>
      </c>
    </row>
    <row r="486" spans="1:10" x14ac:dyDescent="0.15">
      <c r="A486" s="1">
        <v>21</v>
      </c>
      <c r="B486" s="1" t="s">
        <v>131</v>
      </c>
      <c r="C486" s="1">
        <v>23</v>
      </c>
      <c r="D486" s="1" t="s">
        <v>28</v>
      </c>
      <c r="E486" s="1">
        <v>277796.6954351106</v>
      </c>
      <c r="F486" s="1">
        <v>638720.51502766833</v>
      </c>
      <c r="G486" s="1">
        <v>1154236.204204662</v>
      </c>
      <c r="H486" s="1">
        <v>2226958.385314655</v>
      </c>
      <c r="I486" s="1">
        <v>2335404.8422309719</v>
      </c>
      <c r="J486" s="1">
        <v>2329824.8503484423</v>
      </c>
    </row>
    <row r="487" spans="1:10" x14ac:dyDescent="0.15">
      <c r="A487" s="1">
        <v>22</v>
      </c>
      <c r="B487" s="1" t="s">
        <v>137</v>
      </c>
      <c r="C487" s="1">
        <v>1</v>
      </c>
      <c r="D487" s="1" t="s">
        <v>8</v>
      </c>
      <c r="E487" s="1">
        <v>1388290.0798695979</v>
      </c>
      <c r="F487" s="1">
        <v>1712426.1686689542</v>
      </c>
      <c r="G487" s="1">
        <v>2156872.5202636723</v>
      </c>
      <c r="H487" s="1">
        <v>2523701.6701865955</v>
      </c>
      <c r="I487" s="1">
        <v>2485688.162330451</v>
      </c>
      <c r="J487" s="1">
        <v>2446224.224643345</v>
      </c>
    </row>
    <row r="488" spans="1:10" x14ac:dyDescent="0.15">
      <c r="A488" s="1">
        <v>22</v>
      </c>
      <c r="B488" s="1" t="s">
        <v>137</v>
      </c>
      <c r="C488" s="1">
        <v>2</v>
      </c>
      <c r="D488" s="1" t="s">
        <v>9</v>
      </c>
      <c r="E488" s="1">
        <v>17963.389414342288</v>
      </c>
      <c r="F488" s="1">
        <v>34528.48953418251</v>
      </c>
      <c r="G488" s="1">
        <v>34312.859372992862</v>
      </c>
      <c r="H488" s="1">
        <v>30570.383613843569</v>
      </c>
      <c r="I488" s="1">
        <v>21974.225680058822</v>
      </c>
      <c r="J488" s="1">
        <v>23336.959299654896</v>
      </c>
    </row>
    <row r="489" spans="1:10" x14ac:dyDescent="0.15">
      <c r="A489" s="1">
        <v>22</v>
      </c>
      <c r="B489" s="1" t="s">
        <v>138</v>
      </c>
      <c r="C489" s="1">
        <v>3</v>
      </c>
      <c r="D489" s="1" t="s">
        <v>16</v>
      </c>
      <c r="E489" s="1">
        <v>145011.09621821137</v>
      </c>
      <c r="F489" s="1">
        <v>280777.13680911047</v>
      </c>
      <c r="G489" s="1">
        <v>640921.56133572804</v>
      </c>
      <c r="H489" s="1">
        <v>916563.72154437983</v>
      </c>
      <c r="I489" s="1">
        <v>1018549.9246443805</v>
      </c>
      <c r="J489" s="1">
        <v>1030998.0954627186</v>
      </c>
    </row>
    <row r="490" spans="1:10" x14ac:dyDescent="0.15">
      <c r="A490" s="1">
        <v>22</v>
      </c>
      <c r="B490" s="1" t="s">
        <v>138</v>
      </c>
      <c r="C490" s="1">
        <v>4</v>
      </c>
      <c r="D490" s="1" t="s">
        <v>17</v>
      </c>
      <c r="E490" s="1">
        <v>260428.68948814776</v>
      </c>
      <c r="F490" s="1">
        <v>306552.10247875162</v>
      </c>
      <c r="G490" s="1">
        <v>450708.10376891837</v>
      </c>
      <c r="H490" s="1">
        <v>507586.24224246183</v>
      </c>
      <c r="I490" s="1">
        <v>471782.47210175026</v>
      </c>
      <c r="J490" s="1">
        <v>468683.15593338612</v>
      </c>
    </row>
    <row r="491" spans="1:10" x14ac:dyDescent="0.15">
      <c r="A491" s="1">
        <v>22</v>
      </c>
      <c r="B491" s="1" t="s">
        <v>138</v>
      </c>
      <c r="C491" s="1">
        <v>5</v>
      </c>
      <c r="D491" s="1" t="s">
        <v>18</v>
      </c>
      <c r="E491" s="1">
        <v>361219.11961437197</v>
      </c>
      <c r="F491" s="1">
        <v>496517.23012705299</v>
      </c>
      <c r="G491" s="1">
        <v>730494.12884027732</v>
      </c>
      <c r="H491" s="1">
        <v>918020.37981690303</v>
      </c>
      <c r="I491" s="1">
        <v>961670.39664939977</v>
      </c>
      <c r="J491" s="1">
        <v>956179.41954911954</v>
      </c>
    </row>
    <row r="492" spans="1:10" x14ac:dyDescent="0.15">
      <c r="A492" s="1">
        <v>22</v>
      </c>
      <c r="B492" s="1" t="s">
        <v>138</v>
      </c>
      <c r="C492" s="1">
        <v>6</v>
      </c>
      <c r="D492" s="1" t="s">
        <v>2</v>
      </c>
      <c r="E492" s="1">
        <v>316731.03285864531</v>
      </c>
      <c r="F492" s="1">
        <v>466281.16419026582</v>
      </c>
      <c r="G492" s="1">
        <v>756412.24739778298</v>
      </c>
      <c r="H492" s="1">
        <v>1091162.2166021049</v>
      </c>
      <c r="I492" s="1">
        <v>1479044.5366229715</v>
      </c>
      <c r="J492" s="1">
        <v>1491680.1643844505</v>
      </c>
    </row>
    <row r="493" spans="1:10" x14ac:dyDescent="0.15">
      <c r="A493" s="1">
        <v>22</v>
      </c>
      <c r="B493" s="1" t="s">
        <v>138</v>
      </c>
      <c r="C493" s="1">
        <v>7</v>
      </c>
      <c r="D493" s="1" t="s">
        <v>19</v>
      </c>
      <c r="E493" s="1">
        <v>26426.839191697942</v>
      </c>
      <c r="F493" s="1">
        <v>35815.197250217338</v>
      </c>
      <c r="G493" s="1">
        <v>27837.856512411265</v>
      </c>
      <c r="H493" s="1">
        <v>41840.450603160483</v>
      </c>
      <c r="I493" s="1">
        <v>38282.016436839622</v>
      </c>
      <c r="J493" s="1">
        <v>38107.7927006354</v>
      </c>
    </row>
    <row r="494" spans="1:10" x14ac:dyDescent="0.15">
      <c r="A494" s="1">
        <v>22</v>
      </c>
      <c r="B494" s="1" t="s">
        <v>138</v>
      </c>
      <c r="C494" s="1">
        <v>8</v>
      </c>
      <c r="D494" s="1" t="s">
        <v>20</v>
      </c>
      <c r="E494" s="1">
        <v>41137.213388292352</v>
      </c>
      <c r="F494" s="1">
        <v>54579.574032426914</v>
      </c>
      <c r="G494" s="1">
        <v>77524.983685804793</v>
      </c>
      <c r="H494" s="1">
        <v>101421.305330346</v>
      </c>
      <c r="I494" s="1">
        <v>186626.12457488317</v>
      </c>
      <c r="J494" s="1">
        <v>199667.50914232328</v>
      </c>
    </row>
    <row r="495" spans="1:10" x14ac:dyDescent="0.15">
      <c r="A495" s="1">
        <v>22</v>
      </c>
      <c r="B495" s="1" t="s">
        <v>138</v>
      </c>
      <c r="C495" s="1">
        <v>9</v>
      </c>
      <c r="D495" s="1" t="s">
        <v>21</v>
      </c>
      <c r="E495" s="1">
        <v>163801.41778988176</v>
      </c>
      <c r="F495" s="1">
        <v>267277.11702576902</v>
      </c>
      <c r="G495" s="1">
        <v>477064.72932040127</v>
      </c>
      <c r="H495" s="1">
        <v>548999.54960662266</v>
      </c>
      <c r="I495" s="1">
        <v>586798.79643333273</v>
      </c>
      <c r="J495" s="1">
        <v>595878.46752996207</v>
      </c>
    </row>
    <row r="496" spans="1:10" x14ac:dyDescent="0.15">
      <c r="A496" s="1">
        <v>22</v>
      </c>
      <c r="B496" s="1" t="s">
        <v>138</v>
      </c>
      <c r="C496" s="1">
        <v>10</v>
      </c>
      <c r="D496" s="1" t="s">
        <v>22</v>
      </c>
      <c r="E496" s="1">
        <v>159950.6496547758</v>
      </c>
      <c r="F496" s="1">
        <v>180316.27419010401</v>
      </c>
      <c r="G496" s="1">
        <v>257998.16105014127</v>
      </c>
      <c r="H496" s="1">
        <v>321862.01438805624</v>
      </c>
      <c r="I496" s="1">
        <v>297199.01328429917</v>
      </c>
      <c r="J496" s="1">
        <v>289615.64927405084</v>
      </c>
    </row>
    <row r="497" spans="1:10" x14ac:dyDescent="0.15">
      <c r="A497" s="1">
        <v>22</v>
      </c>
      <c r="B497" s="1" t="s">
        <v>138</v>
      </c>
      <c r="C497" s="1">
        <v>11</v>
      </c>
      <c r="D497" s="1" t="s">
        <v>23</v>
      </c>
      <c r="E497" s="1">
        <v>203690.12904227385</v>
      </c>
      <c r="F497" s="1">
        <v>291337.90498752188</v>
      </c>
      <c r="G497" s="1">
        <v>620078.46660842211</v>
      </c>
      <c r="H497" s="1">
        <v>820375.1270890974</v>
      </c>
      <c r="I497" s="1">
        <v>954895.56257603667</v>
      </c>
      <c r="J497" s="1">
        <v>938476.81876400986</v>
      </c>
    </row>
    <row r="498" spans="1:10" x14ac:dyDescent="0.15">
      <c r="A498" s="1">
        <v>22</v>
      </c>
      <c r="B498" s="1" t="s">
        <v>138</v>
      </c>
      <c r="C498" s="1">
        <v>12</v>
      </c>
      <c r="D498" s="1" t="s">
        <v>24</v>
      </c>
      <c r="E498" s="1">
        <v>129627.29685651463</v>
      </c>
      <c r="F498" s="1">
        <v>282409.9635124093</v>
      </c>
      <c r="G498" s="1">
        <v>914882.04429438559</v>
      </c>
      <c r="H498" s="1">
        <v>1415419.4672782549</v>
      </c>
      <c r="I498" s="1">
        <v>1637864.3525466707</v>
      </c>
      <c r="J498" s="1">
        <v>1604616.0997399192</v>
      </c>
    </row>
    <row r="499" spans="1:10" x14ac:dyDescent="0.15">
      <c r="A499" s="1">
        <v>22</v>
      </c>
      <c r="B499" s="1" t="s">
        <v>138</v>
      </c>
      <c r="C499" s="1">
        <v>13</v>
      </c>
      <c r="D499" s="1" t="s">
        <v>25</v>
      </c>
      <c r="E499" s="1">
        <v>271613.00138244662</v>
      </c>
      <c r="F499" s="1">
        <v>952441.26816571283</v>
      </c>
      <c r="G499" s="1">
        <v>2218710.5259336</v>
      </c>
      <c r="H499" s="1">
        <v>2979954.7855271068</v>
      </c>
      <c r="I499" s="1">
        <v>3357930.0431259037</v>
      </c>
      <c r="J499" s="1">
        <v>3355215.1636747341</v>
      </c>
    </row>
    <row r="500" spans="1:10" x14ac:dyDescent="0.15">
      <c r="A500" s="1">
        <v>22</v>
      </c>
      <c r="B500" s="1" t="s">
        <v>138</v>
      </c>
      <c r="C500" s="1">
        <v>14</v>
      </c>
      <c r="D500" s="1" t="s">
        <v>26</v>
      </c>
      <c r="E500" s="1">
        <v>9989.5538564528633</v>
      </c>
      <c r="F500" s="1">
        <v>55143.573876653398</v>
      </c>
      <c r="G500" s="1">
        <v>94789.499779301012</v>
      </c>
      <c r="H500" s="1">
        <v>174287.4557467757</v>
      </c>
      <c r="I500" s="1">
        <v>214401.29901441716</v>
      </c>
      <c r="J500" s="1">
        <v>223225.74768504957</v>
      </c>
    </row>
    <row r="501" spans="1:10" x14ac:dyDescent="0.15">
      <c r="A501" s="1">
        <v>22</v>
      </c>
      <c r="B501" s="1" t="s">
        <v>138</v>
      </c>
      <c r="C501" s="1">
        <v>15</v>
      </c>
      <c r="D501" s="1" t="s">
        <v>27</v>
      </c>
      <c r="E501" s="1">
        <v>286772.57052776311</v>
      </c>
      <c r="F501" s="1">
        <v>539532.24955932959</v>
      </c>
      <c r="G501" s="1">
        <v>1177654.4817740209</v>
      </c>
      <c r="H501" s="1">
        <v>1446603.8226926052</v>
      </c>
      <c r="I501" s="1">
        <v>1467400.3452863437</v>
      </c>
      <c r="J501" s="1">
        <v>1440986.7455215603</v>
      </c>
    </row>
    <row r="502" spans="1:10" x14ac:dyDescent="0.15">
      <c r="A502" s="1">
        <v>22</v>
      </c>
      <c r="B502" s="1" t="s">
        <v>137</v>
      </c>
      <c r="C502" s="1">
        <v>16</v>
      </c>
      <c r="D502" s="1" t="s">
        <v>10</v>
      </c>
      <c r="E502" s="1">
        <v>237113.92042151824</v>
      </c>
      <c r="F502" s="1">
        <v>253545.57858103764</v>
      </c>
      <c r="G502" s="1">
        <v>529348.1765491541</v>
      </c>
      <c r="H502" s="1">
        <v>794915.06033260678</v>
      </c>
      <c r="I502" s="1">
        <v>882591.2995592542</v>
      </c>
      <c r="J502" s="1">
        <v>824415.89849622245</v>
      </c>
    </row>
    <row r="503" spans="1:10" x14ac:dyDescent="0.15">
      <c r="A503" s="1">
        <v>22</v>
      </c>
      <c r="B503" s="1" t="s">
        <v>137</v>
      </c>
      <c r="C503" s="1">
        <v>17</v>
      </c>
      <c r="D503" s="1" t="s">
        <v>11</v>
      </c>
      <c r="E503" s="1">
        <v>641525.03521984082</v>
      </c>
      <c r="F503" s="1">
        <v>1289542.8385431548</v>
      </c>
      <c r="G503" s="1">
        <v>2191760.9811665937</v>
      </c>
      <c r="H503" s="1">
        <v>3459755.1639568387</v>
      </c>
      <c r="I503" s="1">
        <v>3416872.1776543125</v>
      </c>
      <c r="J503" s="1">
        <v>3569832.7543743867</v>
      </c>
    </row>
    <row r="504" spans="1:10" x14ac:dyDescent="0.15">
      <c r="A504" s="1">
        <v>22</v>
      </c>
      <c r="B504" s="1" t="s">
        <v>137</v>
      </c>
      <c r="C504" s="1">
        <v>18</v>
      </c>
      <c r="D504" s="1" t="s">
        <v>12</v>
      </c>
      <c r="E504" s="1">
        <v>303402.08543612552</v>
      </c>
      <c r="F504" s="1">
        <v>823040.27408317779</v>
      </c>
      <c r="G504" s="1">
        <v>1125750.7750758813</v>
      </c>
      <c r="H504" s="1">
        <v>1238773.5292142737</v>
      </c>
      <c r="I504" s="1">
        <v>1162607.4127652808</v>
      </c>
      <c r="J504" s="1">
        <v>1234112.9636128184</v>
      </c>
    </row>
    <row r="505" spans="1:10" x14ac:dyDescent="0.15">
      <c r="A505" s="1">
        <v>22</v>
      </c>
      <c r="B505" s="1" t="s">
        <v>137</v>
      </c>
      <c r="C505" s="1">
        <v>19</v>
      </c>
      <c r="D505" s="1" t="s">
        <v>13</v>
      </c>
      <c r="E505" s="1">
        <v>191541.72770097657</v>
      </c>
      <c r="F505" s="1">
        <v>201530.00451060347</v>
      </c>
      <c r="G505" s="1">
        <v>258811.59262739832</v>
      </c>
      <c r="H505" s="1">
        <v>404387.34314921527</v>
      </c>
      <c r="I505" s="1">
        <v>618779.48042493802</v>
      </c>
      <c r="J505" s="1">
        <v>539395.62070146308</v>
      </c>
    </row>
    <row r="506" spans="1:10" x14ac:dyDescent="0.15">
      <c r="A506" s="1">
        <v>22</v>
      </c>
      <c r="B506" s="1" t="s">
        <v>137</v>
      </c>
      <c r="C506" s="1">
        <v>20</v>
      </c>
      <c r="D506" s="1" t="s">
        <v>14</v>
      </c>
      <c r="E506" s="1">
        <v>211579.70115081285</v>
      </c>
      <c r="F506" s="1">
        <v>710543.48166018969</v>
      </c>
      <c r="G506" s="1">
        <v>1799588.7639350567</v>
      </c>
      <c r="H506" s="1">
        <v>2854296.0184604861</v>
      </c>
      <c r="I506" s="1">
        <v>3158861.7062010122</v>
      </c>
      <c r="J506" s="1">
        <v>3087959.4571999386</v>
      </c>
    </row>
    <row r="507" spans="1:10" x14ac:dyDescent="0.15">
      <c r="A507" s="1">
        <v>22</v>
      </c>
      <c r="B507" s="1" t="s">
        <v>139</v>
      </c>
      <c r="C507" s="1">
        <v>21</v>
      </c>
      <c r="D507" s="1" t="s">
        <v>15</v>
      </c>
      <c r="E507" s="1">
        <v>536433.05544361379</v>
      </c>
      <c r="F507" s="1">
        <v>1708477.8078462067</v>
      </c>
      <c r="G507" s="1">
        <v>3284869.1183739114</v>
      </c>
      <c r="H507" s="1">
        <v>4533453.6083515668</v>
      </c>
      <c r="I507" s="1">
        <v>5275283.7839909699</v>
      </c>
      <c r="J507" s="1">
        <v>5230697.869382753</v>
      </c>
    </row>
    <row r="508" spans="1:10" x14ac:dyDescent="0.15">
      <c r="A508" s="1">
        <v>22</v>
      </c>
      <c r="B508" s="1" t="s">
        <v>136</v>
      </c>
      <c r="C508" s="1">
        <v>22</v>
      </c>
      <c r="D508" s="1" t="s">
        <v>7</v>
      </c>
      <c r="E508" s="1">
        <v>517786.47212094499</v>
      </c>
      <c r="F508" s="1">
        <v>1487183.1405353586</v>
      </c>
      <c r="G508" s="1">
        <v>4026941.2420596913</v>
      </c>
      <c r="H508" s="1">
        <v>5169260.0244386913</v>
      </c>
      <c r="I508" s="1">
        <v>6431041.0446416978</v>
      </c>
      <c r="J508" s="1">
        <v>6187168.2218584167</v>
      </c>
    </row>
    <row r="509" spans="1:10" x14ac:dyDescent="0.15">
      <c r="A509" s="1">
        <v>22</v>
      </c>
      <c r="B509" s="1" t="s">
        <v>136</v>
      </c>
      <c r="C509" s="1">
        <v>23</v>
      </c>
      <c r="D509" s="1" t="s">
        <v>28</v>
      </c>
      <c r="E509" s="1">
        <v>554440.73040409281</v>
      </c>
      <c r="F509" s="1">
        <v>1159105.5576818604</v>
      </c>
      <c r="G509" s="1">
        <v>2038343.8256087669</v>
      </c>
      <c r="H509" s="1">
        <v>3452904.2936125118</v>
      </c>
      <c r="I509" s="1">
        <v>3682427.1402994841</v>
      </c>
      <c r="J509" s="1">
        <v>3771448.6432307661</v>
      </c>
    </row>
    <row r="510" spans="1:10" x14ac:dyDescent="0.15">
      <c r="A510" s="1">
        <v>23</v>
      </c>
      <c r="B510" s="1" t="s">
        <v>141</v>
      </c>
      <c r="C510" s="1">
        <v>1</v>
      </c>
      <c r="D510" s="1" t="s">
        <v>8</v>
      </c>
      <c r="E510" s="1">
        <v>954596.60975503072</v>
      </c>
      <c r="F510" s="1">
        <v>1347287.9722081777</v>
      </c>
      <c r="G510" s="1">
        <v>2155925.7011160715</v>
      </c>
      <c r="H510" s="1">
        <v>2602547.0576073052</v>
      </c>
      <c r="I510" s="1">
        <v>2669285.6108232518</v>
      </c>
      <c r="J510" s="1">
        <v>2778312.3218928529</v>
      </c>
    </row>
    <row r="511" spans="1:10" x14ac:dyDescent="0.15">
      <c r="A511" s="1">
        <v>23</v>
      </c>
      <c r="B511" s="1" t="s">
        <v>141</v>
      </c>
      <c r="C511" s="1">
        <v>2</v>
      </c>
      <c r="D511" s="1" t="s">
        <v>9</v>
      </c>
      <c r="E511" s="1">
        <v>18279.174031295519</v>
      </c>
      <c r="F511" s="1">
        <v>20728.708617264827</v>
      </c>
      <c r="G511" s="1">
        <v>18616.811520971212</v>
      </c>
      <c r="H511" s="1">
        <v>19673.016079566067</v>
      </c>
      <c r="I511" s="1">
        <v>15647.217957657467</v>
      </c>
      <c r="J511" s="1">
        <v>16337.578963330838</v>
      </c>
    </row>
    <row r="512" spans="1:10" x14ac:dyDescent="0.15">
      <c r="A512" s="1">
        <v>23</v>
      </c>
      <c r="B512" s="1" t="s">
        <v>142</v>
      </c>
      <c r="C512" s="1">
        <v>3</v>
      </c>
      <c r="D512" s="1" t="s">
        <v>16</v>
      </c>
      <c r="E512" s="1">
        <v>295449.7045489751</v>
      </c>
      <c r="F512" s="1">
        <v>497474.2352719325</v>
      </c>
      <c r="G512" s="1">
        <v>836751.73067892028</v>
      </c>
      <c r="H512" s="1">
        <v>1153089.8448833111</v>
      </c>
      <c r="I512" s="1">
        <v>1177720.0089894338</v>
      </c>
      <c r="J512" s="1">
        <v>1175054.1026276462</v>
      </c>
    </row>
    <row r="513" spans="1:10" x14ac:dyDescent="0.15">
      <c r="A513" s="1">
        <v>23</v>
      </c>
      <c r="B513" s="1" t="s">
        <v>142</v>
      </c>
      <c r="C513" s="1">
        <v>4</v>
      </c>
      <c r="D513" s="1" t="s">
        <v>17</v>
      </c>
      <c r="E513" s="1">
        <v>1006117.770841824</v>
      </c>
      <c r="F513" s="1">
        <v>1064683.4384976649</v>
      </c>
      <c r="G513" s="1">
        <v>1117800.4147583833</v>
      </c>
      <c r="H513" s="1">
        <v>1086494.9265022087</v>
      </c>
      <c r="I513" s="1">
        <v>881131.51061502262</v>
      </c>
      <c r="J513" s="1">
        <v>853319.5516449787</v>
      </c>
    </row>
    <row r="514" spans="1:10" x14ac:dyDescent="0.15">
      <c r="A514" s="1">
        <v>23</v>
      </c>
      <c r="B514" s="1" t="s">
        <v>142</v>
      </c>
      <c r="C514" s="1">
        <v>5</v>
      </c>
      <c r="D514" s="1" t="s">
        <v>18</v>
      </c>
      <c r="E514" s="1">
        <v>164092.85858489908</v>
      </c>
      <c r="F514" s="1">
        <v>205355.23845950319</v>
      </c>
      <c r="G514" s="1">
        <v>315159.47310679738</v>
      </c>
      <c r="H514" s="1">
        <v>376222.77172713203</v>
      </c>
      <c r="I514" s="1">
        <v>358209.86748347076</v>
      </c>
      <c r="J514" s="1">
        <v>354887.61021192424</v>
      </c>
    </row>
    <row r="515" spans="1:10" x14ac:dyDescent="0.15">
      <c r="A515" s="1">
        <v>23</v>
      </c>
      <c r="B515" s="1" t="s">
        <v>142</v>
      </c>
      <c r="C515" s="1">
        <v>6</v>
      </c>
      <c r="D515" s="1" t="s">
        <v>2</v>
      </c>
      <c r="E515" s="1">
        <v>480171.13133718341</v>
      </c>
      <c r="F515" s="1">
        <v>599957.23200671072</v>
      </c>
      <c r="G515" s="1">
        <v>686252.52038436022</v>
      </c>
      <c r="H515" s="1">
        <v>835476.04978825315</v>
      </c>
      <c r="I515" s="1">
        <v>961160.32033755514</v>
      </c>
      <c r="J515" s="1">
        <v>970210.29227483866</v>
      </c>
    </row>
    <row r="516" spans="1:10" x14ac:dyDescent="0.15">
      <c r="A516" s="1">
        <v>23</v>
      </c>
      <c r="B516" s="1" t="s">
        <v>142</v>
      </c>
      <c r="C516" s="1">
        <v>7</v>
      </c>
      <c r="D516" s="1" t="s">
        <v>19</v>
      </c>
      <c r="E516" s="1">
        <v>16033.317891284238</v>
      </c>
      <c r="F516" s="1">
        <v>231106.18709609009</v>
      </c>
      <c r="G516" s="1">
        <v>251311.82195601598</v>
      </c>
      <c r="H516" s="1">
        <v>375799.54437570466</v>
      </c>
      <c r="I516" s="1">
        <v>421166.0571696182</v>
      </c>
      <c r="J516" s="1">
        <v>425994.57271373877</v>
      </c>
    </row>
    <row r="517" spans="1:10" x14ac:dyDescent="0.15">
      <c r="A517" s="1">
        <v>23</v>
      </c>
      <c r="B517" s="1" t="s">
        <v>143</v>
      </c>
      <c r="C517" s="1">
        <v>8</v>
      </c>
      <c r="D517" s="1" t="s">
        <v>20</v>
      </c>
      <c r="E517" s="1">
        <v>297789.14119842922</v>
      </c>
      <c r="F517" s="1">
        <v>363309.34272008506</v>
      </c>
      <c r="G517" s="1">
        <v>555917.62081788504</v>
      </c>
      <c r="H517" s="1">
        <v>622621.02953277761</v>
      </c>
      <c r="I517" s="1">
        <v>606705.14696661441</v>
      </c>
      <c r="J517" s="1">
        <v>606650.71014253132</v>
      </c>
    </row>
    <row r="518" spans="1:10" x14ac:dyDescent="0.15">
      <c r="A518" s="1">
        <v>23</v>
      </c>
      <c r="B518" s="1" t="s">
        <v>142</v>
      </c>
      <c r="C518" s="1">
        <v>9</v>
      </c>
      <c r="D518" s="1" t="s">
        <v>21</v>
      </c>
      <c r="E518" s="1">
        <v>1117708.7320985626</v>
      </c>
      <c r="F518" s="1">
        <v>1464276.1526475609</v>
      </c>
      <c r="G518" s="1">
        <v>2068283.7500422979</v>
      </c>
      <c r="H518" s="1">
        <v>2268645.8302915259</v>
      </c>
      <c r="I518" s="1">
        <v>2622987.0730163027</v>
      </c>
      <c r="J518" s="1">
        <v>2705802.711477275</v>
      </c>
    </row>
    <row r="519" spans="1:10" x14ac:dyDescent="0.15">
      <c r="A519" s="1">
        <v>23</v>
      </c>
      <c r="B519" s="1" t="s">
        <v>142</v>
      </c>
      <c r="C519" s="1">
        <v>10</v>
      </c>
      <c r="D519" s="1" t="s">
        <v>22</v>
      </c>
      <c r="E519" s="1">
        <v>384229.74712860788</v>
      </c>
      <c r="F519" s="1">
        <v>446931.89282193163</v>
      </c>
      <c r="G519" s="1">
        <v>601417.64708976471</v>
      </c>
      <c r="H519" s="1">
        <v>658213.38315163576</v>
      </c>
      <c r="I519" s="1">
        <v>660950.43095445214</v>
      </c>
      <c r="J519" s="1">
        <v>652960.34248810518</v>
      </c>
    </row>
    <row r="520" spans="1:10" x14ac:dyDescent="0.15">
      <c r="A520" s="1">
        <v>23</v>
      </c>
      <c r="B520" s="1" t="s">
        <v>142</v>
      </c>
      <c r="C520" s="1">
        <v>11</v>
      </c>
      <c r="D520" s="1" t="s">
        <v>23</v>
      </c>
      <c r="E520" s="1">
        <v>499198.93607525545</v>
      </c>
      <c r="F520" s="1">
        <v>845692.24554222543</v>
      </c>
      <c r="G520" s="1">
        <v>1706516.7112351409</v>
      </c>
      <c r="H520" s="1">
        <v>2360342.1038987623</v>
      </c>
      <c r="I520" s="1">
        <v>2591409.7101454306</v>
      </c>
      <c r="J520" s="1">
        <v>2556542.7786754118</v>
      </c>
    </row>
    <row r="521" spans="1:10" x14ac:dyDescent="0.15">
      <c r="A521" s="1">
        <v>23</v>
      </c>
      <c r="B521" s="1" t="s">
        <v>142</v>
      </c>
      <c r="C521" s="1">
        <v>12</v>
      </c>
      <c r="D521" s="1" t="s">
        <v>24</v>
      </c>
      <c r="E521" s="1">
        <v>234186.17837315152</v>
      </c>
      <c r="F521" s="1">
        <v>444102.32245670725</v>
      </c>
      <c r="G521" s="1">
        <v>1091340.5928011478</v>
      </c>
      <c r="H521" s="1">
        <v>1558449.6509499741</v>
      </c>
      <c r="I521" s="1">
        <v>2321053.0065332619</v>
      </c>
      <c r="J521" s="1">
        <v>2329494.1099422304</v>
      </c>
    </row>
    <row r="522" spans="1:10" x14ac:dyDescent="0.15">
      <c r="A522" s="1">
        <v>23</v>
      </c>
      <c r="B522" s="1" t="s">
        <v>142</v>
      </c>
      <c r="C522" s="1">
        <v>13</v>
      </c>
      <c r="D522" s="1" t="s">
        <v>25</v>
      </c>
      <c r="E522" s="1">
        <v>1218465.0482579977</v>
      </c>
      <c r="F522" s="1">
        <v>3357851.6106878188</v>
      </c>
      <c r="G522" s="1">
        <v>7614045.5482377009</v>
      </c>
      <c r="H522" s="1">
        <v>10755676.593610184</v>
      </c>
      <c r="I522" s="1">
        <v>12524004.342645524</v>
      </c>
      <c r="J522" s="1">
        <v>12481483.815235365</v>
      </c>
    </row>
    <row r="523" spans="1:10" x14ac:dyDescent="0.15">
      <c r="A523" s="1">
        <v>23</v>
      </c>
      <c r="B523" s="1" t="s">
        <v>142</v>
      </c>
      <c r="C523" s="1">
        <v>14</v>
      </c>
      <c r="D523" s="1" t="s">
        <v>26</v>
      </c>
      <c r="E523" s="1">
        <v>14309.003410990101</v>
      </c>
      <c r="F523" s="1">
        <v>46875.254913706136</v>
      </c>
      <c r="G523" s="1">
        <v>107262.91826530918</v>
      </c>
      <c r="H523" s="1">
        <v>217167.81651087367</v>
      </c>
      <c r="I523" s="1">
        <v>224836.65208705867</v>
      </c>
      <c r="J523" s="1">
        <v>218359.63949357541</v>
      </c>
    </row>
    <row r="524" spans="1:10" x14ac:dyDescent="0.15">
      <c r="A524" s="1">
        <v>23</v>
      </c>
      <c r="B524" s="1" t="s">
        <v>142</v>
      </c>
      <c r="C524" s="1">
        <v>15</v>
      </c>
      <c r="D524" s="1" t="s">
        <v>27</v>
      </c>
      <c r="E524" s="1">
        <v>444056.07924615848</v>
      </c>
      <c r="F524" s="1">
        <v>771471.96463969478</v>
      </c>
      <c r="G524" s="1">
        <v>1739715.2606579992</v>
      </c>
      <c r="H524" s="1">
        <v>2361957.6787900804</v>
      </c>
      <c r="I524" s="1">
        <v>2732730.8279306777</v>
      </c>
      <c r="J524" s="1">
        <v>2728533.0643221587</v>
      </c>
    </row>
    <row r="525" spans="1:10" x14ac:dyDescent="0.15">
      <c r="A525" s="1">
        <v>23</v>
      </c>
      <c r="B525" s="1" t="s">
        <v>141</v>
      </c>
      <c r="C525" s="1">
        <v>16</v>
      </c>
      <c r="D525" s="1" t="s">
        <v>10</v>
      </c>
      <c r="E525" s="1">
        <v>346759.90630770812</v>
      </c>
      <c r="F525" s="1">
        <v>910178.86297871009</v>
      </c>
      <c r="G525" s="1">
        <v>867587.44727057056</v>
      </c>
      <c r="H525" s="1">
        <v>1212313.4640928123</v>
      </c>
      <c r="I525" s="1">
        <v>1305180.4612210512</v>
      </c>
      <c r="J525" s="1">
        <v>1216883.8819757313</v>
      </c>
    </row>
    <row r="526" spans="1:10" x14ac:dyDescent="0.15">
      <c r="A526" s="1">
        <v>23</v>
      </c>
      <c r="B526" s="1" t="s">
        <v>141</v>
      </c>
      <c r="C526" s="1">
        <v>17</v>
      </c>
      <c r="D526" s="1" t="s">
        <v>11</v>
      </c>
      <c r="E526" s="1">
        <v>1310308.9237486466</v>
      </c>
      <c r="F526" s="1">
        <v>4456879.8483787971</v>
      </c>
      <c r="G526" s="1">
        <v>5682866.0997375306</v>
      </c>
      <c r="H526" s="1">
        <v>8710216.4023269042</v>
      </c>
      <c r="I526" s="1">
        <v>9065994.8076698072</v>
      </c>
      <c r="J526" s="1">
        <v>9028613.6169724651</v>
      </c>
    </row>
    <row r="527" spans="1:10" x14ac:dyDescent="0.15">
      <c r="A527" s="1">
        <v>23</v>
      </c>
      <c r="B527" s="1" t="s">
        <v>141</v>
      </c>
      <c r="C527" s="1">
        <v>18</v>
      </c>
      <c r="D527" s="1" t="s">
        <v>12</v>
      </c>
      <c r="E527" s="1">
        <v>846828.73776800116</v>
      </c>
      <c r="F527" s="1">
        <v>2147299.1770381606</v>
      </c>
      <c r="G527" s="1">
        <v>2846336.7961098906</v>
      </c>
      <c r="H527" s="1">
        <v>3632340.8645109027</v>
      </c>
      <c r="I527" s="1">
        <v>3716729.904908936</v>
      </c>
      <c r="J527" s="1">
        <v>3480764.1128517273</v>
      </c>
    </row>
    <row r="528" spans="1:10" x14ac:dyDescent="0.15">
      <c r="A528" s="1">
        <v>23</v>
      </c>
      <c r="B528" s="1" t="s">
        <v>141</v>
      </c>
      <c r="C528" s="1">
        <v>19</v>
      </c>
      <c r="D528" s="1" t="s">
        <v>13</v>
      </c>
      <c r="E528" s="1">
        <v>398032.25167336967</v>
      </c>
      <c r="F528" s="1">
        <v>371169.11565991398</v>
      </c>
      <c r="G528" s="1">
        <v>634814.33570884902</v>
      </c>
      <c r="H528" s="1">
        <v>691954.08007754409</v>
      </c>
      <c r="I528" s="1">
        <v>1122758.2411384573</v>
      </c>
      <c r="J528" s="1">
        <v>1162715.089326814</v>
      </c>
    </row>
    <row r="529" spans="1:10" x14ac:dyDescent="0.15">
      <c r="A529" s="1">
        <v>23</v>
      </c>
      <c r="B529" s="1" t="s">
        <v>141</v>
      </c>
      <c r="C529" s="1">
        <v>20</v>
      </c>
      <c r="D529" s="1" t="s">
        <v>14</v>
      </c>
      <c r="E529" s="1">
        <v>457119.61331158737</v>
      </c>
      <c r="F529" s="1">
        <v>2085648.1516558761</v>
      </c>
      <c r="G529" s="1">
        <v>4786133.1994099198</v>
      </c>
      <c r="H529" s="1">
        <v>5538884.294588224</v>
      </c>
      <c r="I529" s="1">
        <v>5788633.7193012144</v>
      </c>
      <c r="J529" s="1">
        <v>5675585.9071982075</v>
      </c>
    </row>
    <row r="530" spans="1:10" x14ac:dyDescent="0.15">
      <c r="A530" s="1">
        <v>23</v>
      </c>
      <c r="B530" s="1" t="s">
        <v>141</v>
      </c>
      <c r="C530" s="1">
        <v>21</v>
      </c>
      <c r="D530" s="1" t="s">
        <v>15</v>
      </c>
      <c r="E530" s="1">
        <v>1514665.0053682267</v>
      </c>
      <c r="F530" s="1">
        <v>3862103.1296519102</v>
      </c>
      <c r="G530" s="1">
        <v>7230570.4093228811</v>
      </c>
      <c r="H530" s="1">
        <v>10420576.19140913</v>
      </c>
      <c r="I530" s="1">
        <v>13832435.056295015</v>
      </c>
      <c r="J530" s="1">
        <v>13509889.25259053</v>
      </c>
    </row>
    <row r="531" spans="1:10" x14ac:dyDescent="0.15">
      <c r="A531" s="1">
        <v>23</v>
      </c>
      <c r="B531" s="1" t="s">
        <v>140</v>
      </c>
      <c r="C531" s="1">
        <v>22</v>
      </c>
      <c r="D531" s="1" t="s">
        <v>7</v>
      </c>
      <c r="E531" s="1">
        <v>827484.7793079312</v>
      </c>
      <c r="F531" s="1">
        <v>2530252.4331975705</v>
      </c>
      <c r="G531" s="1">
        <v>6284072.6542260582</v>
      </c>
      <c r="H531" s="1">
        <v>9679972.1243808437</v>
      </c>
      <c r="I531" s="1">
        <v>11690317.289450536</v>
      </c>
      <c r="J531" s="1">
        <v>11373058.467406975</v>
      </c>
    </row>
    <row r="532" spans="1:10" x14ac:dyDescent="0.15">
      <c r="A532" s="1">
        <v>23</v>
      </c>
      <c r="B532" s="1" t="s">
        <v>140</v>
      </c>
      <c r="C532" s="1">
        <v>23</v>
      </c>
      <c r="D532" s="1" t="s">
        <v>28</v>
      </c>
      <c r="E532" s="1">
        <v>1028419.8717387513</v>
      </c>
      <c r="F532" s="1">
        <v>1703964.5877895667</v>
      </c>
      <c r="G532" s="1">
        <v>2712366.2332505384</v>
      </c>
      <c r="H532" s="1">
        <v>4722155.7718252977</v>
      </c>
      <c r="I532" s="1">
        <v>5222040.4323403956</v>
      </c>
      <c r="J532" s="1">
        <v>5183736.8724946268</v>
      </c>
    </row>
    <row r="533" spans="1:10" x14ac:dyDescent="0.15">
      <c r="A533" s="1">
        <v>24</v>
      </c>
      <c r="B533" s="1" t="s">
        <v>145</v>
      </c>
      <c r="C533" s="1">
        <v>1</v>
      </c>
      <c r="D533" s="1" t="s">
        <v>8</v>
      </c>
      <c r="E533" s="1">
        <v>656594.21673286019</v>
      </c>
      <c r="F533" s="1">
        <v>923332.56324962934</v>
      </c>
      <c r="G533" s="1">
        <v>1450516.1046735391</v>
      </c>
      <c r="H533" s="1">
        <v>1814711.343814323</v>
      </c>
      <c r="I533" s="1">
        <v>1725326.3050991367</v>
      </c>
      <c r="J533" s="1">
        <v>1681511.8311581821</v>
      </c>
    </row>
    <row r="534" spans="1:10" x14ac:dyDescent="0.15">
      <c r="A534" s="1">
        <v>24</v>
      </c>
      <c r="B534" s="1" t="s">
        <v>145</v>
      </c>
      <c r="C534" s="1">
        <v>2</v>
      </c>
      <c r="D534" s="1" t="s">
        <v>9</v>
      </c>
      <c r="E534" s="1">
        <v>20708.580606104813</v>
      </c>
      <c r="F534" s="1">
        <v>23512.468018832697</v>
      </c>
      <c r="G534" s="1">
        <v>24152.471183552716</v>
      </c>
      <c r="H534" s="1">
        <v>21446.74941124886</v>
      </c>
      <c r="I534" s="1">
        <v>32606.049737823876</v>
      </c>
      <c r="J534" s="1">
        <v>31240.246685207658</v>
      </c>
    </row>
    <row r="535" spans="1:10" x14ac:dyDescent="0.15">
      <c r="A535" s="1">
        <v>24</v>
      </c>
      <c r="B535" s="1" t="s">
        <v>146</v>
      </c>
      <c r="C535" s="1">
        <v>3</v>
      </c>
      <c r="D535" s="1" t="s">
        <v>16</v>
      </c>
      <c r="E535" s="1">
        <v>82205.514192539806</v>
      </c>
      <c r="F535" s="1">
        <v>152784.59773613891</v>
      </c>
      <c r="G535" s="1">
        <v>234755.32107406488</v>
      </c>
      <c r="H535" s="1">
        <v>297883.88014914008</v>
      </c>
      <c r="I535" s="1">
        <v>294232.84321588546</v>
      </c>
      <c r="J535" s="1">
        <v>293347.12987742817</v>
      </c>
    </row>
    <row r="536" spans="1:10" x14ac:dyDescent="0.15">
      <c r="A536" s="1">
        <v>24</v>
      </c>
      <c r="B536" s="1" t="s">
        <v>146</v>
      </c>
      <c r="C536" s="1">
        <v>4</v>
      </c>
      <c r="D536" s="1" t="s">
        <v>17</v>
      </c>
      <c r="E536" s="1">
        <v>186308.85174846268</v>
      </c>
      <c r="F536" s="1">
        <v>182986.86005328433</v>
      </c>
      <c r="G536" s="1">
        <v>168244.72129009091</v>
      </c>
      <c r="H536" s="1">
        <v>148211.44606975248</v>
      </c>
      <c r="I536" s="1">
        <v>104072.6455166387</v>
      </c>
      <c r="J536" s="1">
        <v>99223.119368463507</v>
      </c>
    </row>
    <row r="537" spans="1:10" x14ac:dyDescent="0.15">
      <c r="A537" s="1">
        <v>24</v>
      </c>
      <c r="B537" s="1" t="s">
        <v>146</v>
      </c>
      <c r="C537" s="1">
        <v>5</v>
      </c>
      <c r="D537" s="1" t="s">
        <v>18</v>
      </c>
      <c r="E537" s="1">
        <v>19041.436329014894</v>
      </c>
      <c r="F537" s="1">
        <v>34462.447945870328</v>
      </c>
      <c r="G537" s="1">
        <v>49210.48046084831</v>
      </c>
      <c r="H537" s="1">
        <v>50971.367686742858</v>
      </c>
      <c r="I537" s="1">
        <v>56774.03157762203</v>
      </c>
      <c r="J537" s="1">
        <v>61154.671067993266</v>
      </c>
    </row>
    <row r="538" spans="1:10" x14ac:dyDescent="0.15">
      <c r="A538" s="1">
        <v>24</v>
      </c>
      <c r="B538" s="1" t="s">
        <v>146</v>
      </c>
      <c r="C538" s="1">
        <v>6</v>
      </c>
      <c r="D538" s="1" t="s">
        <v>2</v>
      </c>
      <c r="E538" s="1">
        <v>462909.16505656828</v>
      </c>
      <c r="F538" s="1">
        <v>619763.45665440906</v>
      </c>
      <c r="G538" s="1">
        <v>885978.04011662561</v>
      </c>
      <c r="H538" s="1">
        <v>1018524.9605836479</v>
      </c>
      <c r="I538" s="1">
        <v>1132659.6155293148</v>
      </c>
      <c r="J538" s="1">
        <v>1158396.8117794259</v>
      </c>
    </row>
    <row r="539" spans="1:10" x14ac:dyDescent="0.15">
      <c r="A539" s="1">
        <v>24</v>
      </c>
      <c r="B539" s="1" t="s">
        <v>146</v>
      </c>
      <c r="C539" s="1">
        <v>7</v>
      </c>
      <c r="D539" s="1" t="s">
        <v>19</v>
      </c>
      <c r="E539" s="1">
        <v>219894.07559699341</v>
      </c>
      <c r="F539" s="1">
        <v>241696.53764035509</v>
      </c>
      <c r="G539" s="1">
        <v>245059.57128133945</v>
      </c>
      <c r="H539" s="1">
        <v>474978.77438440558</v>
      </c>
      <c r="I539" s="1">
        <v>547157.04959966824</v>
      </c>
      <c r="J539" s="1">
        <v>555215.15004880226</v>
      </c>
    </row>
    <row r="540" spans="1:10" x14ac:dyDescent="0.15">
      <c r="A540" s="1">
        <v>24</v>
      </c>
      <c r="B540" s="1" t="s">
        <v>146</v>
      </c>
      <c r="C540" s="1">
        <v>8</v>
      </c>
      <c r="D540" s="1" t="s">
        <v>20</v>
      </c>
      <c r="E540" s="1">
        <v>128341.61251338851</v>
      </c>
      <c r="F540" s="1">
        <v>137635.58493011942</v>
      </c>
      <c r="G540" s="1">
        <v>203288.1872582717</v>
      </c>
      <c r="H540" s="1">
        <v>216337.36347297678</v>
      </c>
      <c r="I540" s="1">
        <v>261220.4295510808</v>
      </c>
      <c r="J540" s="1">
        <v>264463.86880541558</v>
      </c>
    </row>
    <row r="541" spans="1:10" x14ac:dyDescent="0.15">
      <c r="A541" s="1">
        <v>24</v>
      </c>
      <c r="B541" s="1" t="s">
        <v>146</v>
      </c>
      <c r="C541" s="1">
        <v>9</v>
      </c>
      <c r="D541" s="1" t="s">
        <v>21</v>
      </c>
      <c r="E541" s="1">
        <v>39355.960966006627</v>
      </c>
      <c r="F541" s="1">
        <v>101315.34079261245</v>
      </c>
      <c r="G541" s="1">
        <v>178394.4782874441</v>
      </c>
      <c r="H541" s="1">
        <v>286829.08213499287</v>
      </c>
      <c r="I541" s="1">
        <v>321763.75982172712</v>
      </c>
      <c r="J541" s="1">
        <v>326308.77535012795</v>
      </c>
    </row>
    <row r="542" spans="1:10" x14ac:dyDescent="0.15">
      <c r="A542" s="1">
        <v>24</v>
      </c>
      <c r="B542" s="1" t="s">
        <v>146</v>
      </c>
      <c r="C542" s="1">
        <v>10</v>
      </c>
      <c r="D542" s="1" t="s">
        <v>22</v>
      </c>
      <c r="E542" s="1">
        <v>45563.016257958814</v>
      </c>
      <c r="F542" s="1">
        <v>52014.665231405321</v>
      </c>
      <c r="G542" s="1">
        <v>83340.84158465892</v>
      </c>
      <c r="H542" s="1">
        <v>118779.49841794632</v>
      </c>
      <c r="I542" s="1">
        <v>135572.38322052598</v>
      </c>
      <c r="J542" s="1">
        <v>135952.09669882621</v>
      </c>
    </row>
    <row r="543" spans="1:10" x14ac:dyDescent="0.15">
      <c r="A543" s="1">
        <v>24</v>
      </c>
      <c r="B543" s="1" t="s">
        <v>146</v>
      </c>
      <c r="C543" s="1">
        <v>11</v>
      </c>
      <c r="D543" s="1" t="s">
        <v>23</v>
      </c>
      <c r="E543" s="1">
        <v>69503.976064099828</v>
      </c>
      <c r="F543" s="1">
        <v>113663.81323216416</v>
      </c>
      <c r="G543" s="1">
        <v>318669.28057684348</v>
      </c>
      <c r="H543" s="1">
        <v>519062.14627949987</v>
      </c>
      <c r="I543" s="1">
        <v>712077.94982628839</v>
      </c>
      <c r="J543" s="1">
        <v>714879.80322550354</v>
      </c>
    </row>
    <row r="544" spans="1:10" x14ac:dyDescent="0.15">
      <c r="A544" s="1">
        <v>24</v>
      </c>
      <c r="B544" s="1" t="s">
        <v>146</v>
      </c>
      <c r="C544" s="1">
        <v>12</v>
      </c>
      <c r="D544" s="1" t="s">
        <v>24</v>
      </c>
      <c r="E544" s="1">
        <v>103459.01067286712</v>
      </c>
      <c r="F544" s="1">
        <v>136047.29153526798</v>
      </c>
      <c r="G544" s="1">
        <v>429925.23090343946</v>
      </c>
      <c r="H544" s="1">
        <v>1245440.164387488</v>
      </c>
      <c r="I544" s="1">
        <v>3144151.8411609526</v>
      </c>
      <c r="J544" s="1">
        <v>3176353.8274236377</v>
      </c>
    </row>
    <row r="545" spans="1:10" x14ac:dyDescent="0.15">
      <c r="A545" s="1">
        <v>24</v>
      </c>
      <c r="B545" s="1" t="s">
        <v>146</v>
      </c>
      <c r="C545" s="1">
        <v>13</v>
      </c>
      <c r="D545" s="1" t="s">
        <v>25</v>
      </c>
      <c r="E545" s="1">
        <v>80165.996834809033</v>
      </c>
      <c r="F545" s="1">
        <v>298080.04084683699</v>
      </c>
      <c r="G545" s="1">
        <v>765008.87301226368</v>
      </c>
      <c r="H545" s="1">
        <v>1113131.2270751081</v>
      </c>
      <c r="I545" s="1">
        <v>1404355.6542927185</v>
      </c>
      <c r="J545" s="1">
        <v>1422481.4092117893</v>
      </c>
    </row>
    <row r="546" spans="1:10" x14ac:dyDescent="0.15">
      <c r="A546" s="1">
        <v>24</v>
      </c>
      <c r="B546" s="1" t="s">
        <v>146</v>
      </c>
      <c r="C546" s="1">
        <v>14</v>
      </c>
      <c r="D546" s="1" t="s">
        <v>26</v>
      </c>
      <c r="E546" s="1">
        <v>440.87241408363826</v>
      </c>
      <c r="F546" s="1">
        <v>1196.1270711566597</v>
      </c>
      <c r="G546" s="1">
        <v>4452.5789483668195</v>
      </c>
      <c r="H546" s="1">
        <v>5633.8736539157007</v>
      </c>
      <c r="I546" s="1">
        <v>8179.8136855284165</v>
      </c>
      <c r="J546" s="1">
        <v>8825.2966233927673</v>
      </c>
    </row>
    <row r="547" spans="1:10" x14ac:dyDescent="0.15">
      <c r="A547" s="1">
        <v>24</v>
      </c>
      <c r="B547" s="1" t="s">
        <v>146</v>
      </c>
      <c r="C547" s="1">
        <v>15</v>
      </c>
      <c r="D547" s="1" t="s">
        <v>27</v>
      </c>
      <c r="E547" s="1">
        <v>74613.898693827723</v>
      </c>
      <c r="F547" s="1">
        <v>158243.04228986855</v>
      </c>
      <c r="G547" s="1">
        <v>372609.34420506033</v>
      </c>
      <c r="H547" s="1">
        <v>633565.91407131485</v>
      </c>
      <c r="I547" s="1">
        <v>718350.57520316227</v>
      </c>
      <c r="J547" s="1">
        <v>709309.81566441664</v>
      </c>
    </row>
    <row r="548" spans="1:10" x14ac:dyDescent="0.15">
      <c r="A548" s="1">
        <v>24</v>
      </c>
      <c r="B548" s="1" t="s">
        <v>145</v>
      </c>
      <c r="C548" s="1">
        <v>16</v>
      </c>
      <c r="D548" s="1" t="s">
        <v>10</v>
      </c>
      <c r="E548" s="1">
        <v>87742.792586392228</v>
      </c>
      <c r="F548" s="1">
        <v>167907.43465425234</v>
      </c>
      <c r="G548" s="1">
        <v>453663.30024497124</v>
      </c>
      <c r="H548" s="1">
        <v>516466.2362143487</v>
      </c>
      <c r="I548" s="1">
        <v>625718.7502307517</v>
      </c>
      <c r="J548" s="1">
        <v>583158.63314709882</v>
      </c>
    </row>
    <row r="549" spans="1:10" x14ac:dyDescent="0.15">
      <c r="A549" s="1">
        <v>24</v>
      </c>
      <c r="B549" s="1" t="s">
        <v>145</v>
      </c>
      <c r="C549" s="1">
        <v>17</v>
      </c>
      <c r="D549" s="1" t="s">
        <v>11</v>
      </c>
      <c r="E549" s="1">
        <v>327295.1554063161</v>
      </c>
      <c r="F549" s="1">
        <v>587487.00166708627</v>
      </c>
      <c r="G549" s="1">
        <v>947525.52269342705</v>
      </c>
      <c r="H549" s="1">
        <v>1656492.6472313569</v>
      </c>
      <c r="I549" s="1">
        <v>1709233.5635749153</v>
      </c>
      <c r="J549" s="1">
        <v>1779514.6754117787</v>
      </c>
    </row>
    <row r="550" spans="1:10" x14ac:dyDescent="0.15">
      <c r="A550" s="1">
        <v>24</v>
      </c>
      <c r="B550" s="1" t="s">
        <v>145</v>
      </c>
      <c r="C550" s="1">
        <v>18</v>
      </c>
      <c r="D550" s="1" t="s">
        <v>12</v>
      </c>
      <c r="E550" s="1">
        <v>121914.10563724152</v>
      </c>
      <c r="F550" s="1">
        <v>318999.21330030903</v>
      </c>
      <c r="G550" s="1">
        <v>490048.44249817927</v>
      </c>
      <c r="H550" s="1">
        <v>670525.67666887306</v>
      </c>
      <c r="I550" s="1">
        <v>517529.32106950157</v>
      </c>
      <c r="J550" s="1">
        <v>511496.17326292006</v>
      </c>
    </row>
    <row r="551" spans="1:10" x14ac:dyDescent="0.15">
      <c r="A551" s="1">
        <v>24</v>
      </c>
      <c r="B551" s="1" t="s">
        <v>145</v>
      </c>
      <c r="C551" s="1">
        <v>19</v>
      </c>
      <c r="D551" s="1" t="s">
        <v>13</v>
      </c>
      <c r="E551" s="1">
        <v>82521.746438303016</v>
      </c>
      <c r="F551" s="1">
        <v>151833.85571468895</v>
      </c>
      <c r="G551" s="1">
        <v>181658.23552928501</v>
      </c>
      <c r="H551" s="1">
        <v>218086.49919952176</v>
      </c>
      <c r="I551" s="1">
        <v>267585.31628580304</v>
      </c>
      <c r="J551" s="1">
        <v>247924.26477625474</v>
      </c>
    </row>
    <row r="552" spans="1:10" x14ac:dyDescent="0.15">
      <c r="A552" s="1">
        <v>24</v>
      </c>
      <c r="B552" s="1" t="s">
        <v>145</v>
      </c>
      <c r="C552" s="1">
        <v>20</v>
      </c>
      <c r="D552" s="1" t="s">
        <v>14</v>
      </c>
      <c r="E552" s="1">
        <v>59401.926850868622</v>
      </c>
      <c r="F552" s="1">
        <v>336552.9122787693</v>
      </c>
      <c r="G552" s="1">
        <v>860492.99002695596</v>
      </c>
      <c r="H552" s="1">
        <v>1398473.4178617524</v>
      </c>
      <c r="I552" s="1">
        <v>1299220.1609424113</v>
      </c>
      <c r="J552" s="1">
        <v>1251487.8325641174</v>
      </c>
    </row>
    <row r="553" spans="1:10" x14ac:dyDescent="0.15">
      <c r="A553" s="1">
        <v>24</v>
      </c>
      <c r="B553" s="1" t="s">
        <v>145</v>
      </c>
      <c r="C553" s="1">
        <v>21</v>
      </c>
      <c r="D553" s="1" t="s">
        <v>15</v>
      </c>
      <c r="E553" s="1">
        <v>602415.467823838</v>
      </c>
      <c r="F553" s="1">
        <v>795899.59694461722</v>
      </c>
      <c r="G553" s="1">
        <v>1213146.2156077202</v>
      </c>
      <c r="H553" s="1">
        <v>2098455.1669943077</v>
      </c>
      <c r="I553" s="1">
        <v>2647410.3894928279</v>
      </c>
      <c r="J553" s="1">
        <v>2610984.3698503394</v>
      </c>
    </row>
    <row r="554" spans="1:10" x14ac:dyDescent="0.15">
      <c r="A554" s="1">
        <v>24</v>
      </c>
      <c r="B554" s="1" t="s">
        <v>144</v>
      </c>
      <c r="C554" s="1">
        <v>22</v>
      </c>
      <c r="D554" s="1" t="s">
        <v>7</v>
      </c>
      <c r="E554" s="1">
        <v>180316.18082003441</v>
      </c>
      <c r="F554" s="1">
        <v>619528.54080840922</v>
      </c>
      <c r="G554" s="1">
        <v>1785778.2108193308</v>
      </c>
      <c r="H554" s="1">
        <v>2414064.4692167295</v>
      </c>
      <c r="I554" s="1">
        <v>2701676.8994608442</v>
      </c>
      <c r="J554" s="1">
        <v>2682346.3270535688</v>
      </c>
    </row>
    <row r="555" spans="1:10" x14ac:dyDescent="0.15">
      <c r="A555" s="1">
        <v>24</v>
      </c>
      <c r="B555" s="1" t="s">
        <v>144</v>
      </c>
      <c r="C555" s="1">
        <v>23</v>
      </c>
      <c r="D555" s="1" t="s">
        <v>28</v>
      </c>
      <c r="E555" s="1">
        <v>296325.07789547619</v>
      </c>
      <c r="F555" s="1">
        <v>657400.31614524941</v>
      </c>
      <c r="G555" s="1">
        <v>982603.91769431159</v>
      </c>
      <c r="H555" s="1">
        <v>1930573.3118053635</v>
      </c>
      <c r="I555" s="1">
        <v>2154616.8304243078</v>
      </c>
      <c r="J555" s="1">
        <v>2192085.8908481663</v>
      </c>
    </row>
    <row r="556" spans="1:10" x14ac:dyDescent="0.15">
      <c r="A556" s="1">
        <v>25</v>
      </c>
      <c r="B556" s="1" t="s">
        <v>148</v>
      </c>
      <c r="C556" s="1">
        <v>1</v>
      </c>
      <c r="D556" s="1" t="s">
        <v>8</v>
      </c>
      <c r="E556" s="1">
        <v>289017.48601485952</v>
      </c>
      <c r="F556" s="1">
        <v>912305.74005590391</v>
      </c>
      <c r="G556" s="1">
        <v>1535058.2419620706</v>
      </c>
      <c r="H556" s="1">
        <v>1774008.6438012458</v>
      </c>
      <c r="I556" s="1">
        <v>1638220.9074471204</v>
      </c>
      <c r="J556" s="1">
        <v>1610498.6913197828</v>
      </c>
    </row>
    <row r="557" spans="1:10" x14ac:dyDescent="0.15">
      <c r="A557" s="1">
        <v>25</v>
      </c>
      <c r="B557" s="1" t="s">
        <v>148</v>
      </c>
      <c r="C557" s="1">
        <v>2</v>
      </c>
      <c r="D557" s="1" t="s">
        <v>9</v>
      </c>
      <c r="E557" s="1">
        <v>10920.202866146621</v>
      </c>
      <c r="F557" s="1">
        <v>16549.207002183892</v>
      </c>
      <c r="G557" s="1">
        <v>15732.132313641692</v>
      </c>
      <c r="H557" s="1">
        <v>17421.209812205863</v>
      </c>
      <c r="I557" s="1">
        <v>11994.533280380854</v>
      </c>
      <c r="J557" s="1">
        <v>11267.094656052166</v>
      </c>
    </row>
    <row r="558" spans="1:10" x14ac:dyDescent="0.15">
      <c r="A558" s="1">
        <v>25</v>
      </c>
      <c r="B558" s="1" t="s">
        <v>149</v>
      </c>
      <c r="C558" s="1">
        <v>3</v>
      </c>
      <c r="D558" s="1" t="s">
        <v>16</v>
      </c>
      <c r="E558" s="1">
        <v>19965.517841496203</v>
      </c>
      <c r="F558" s="1">
        <v>55584.39572617969</v>
      </c>
      <c r="G558" s="1">
        <v>105064.77145838432</v>
      </c>
      <c r="H558" s="1">
        <v>155430.01395340535</v>
      </c>
      <c r="I558" s="1">
        <v>169238.54796896916</v>
      </c>
      <c r="J558" s="1">
        <v>169369.04443337693</v>
      </c>
    </row>
    <row r="559" spans="1:10" x14ac:dyDescent="0.15">
      <c r="A559" s="1">
        <v>25</v>
      </c>
      <c r="B559" s="1" t="s">
        <v>149</v>
      </c>
      <c r="C559" s="1">
        <v>4</v>
      </c>
      <c r="D559" s="1" t="s">
        <v>17</v>
      </c>
      <c r="E559" s="1">
        <v>157899.38434445608</v>
      </c>
      <c r="F559" s="1">
        <v>203493.63436605909</v>
      </c>
      <c r="G559" s="1">
        <v>247523.01700795256</v>
      </c>
      <c r="H559" s="1">
        <v>283554.15041077579</v>
      </c>
      <c r="I559" s="1">
        <v>269515.09920404752</v>
      </c>
      <c r="J559" s="1">
        <v>273630.9044660356</v>
      </c>
    </row>
    <row r="560" spans="1:10" x14ac:dyDescent="0.15">
      <c r="A560" s="1">
        <v>25</v>
      </c>
      <c r="B560" s="1" t="s">
        <v>149</v>
      </c>
      <c r="C560" s="1">
        <v>5</v>
      </c>
      <c r="D560" s="1" t="s">
        <v>18</v>
      </c>
      <c r="E560" s="1">
        <v>8716.2965491337982</v>
      </c>
      <c r="F560" s="1">
        <v>17694.227955469287</v>
      </c>
      <c r="G560" s="1">
        <v>43853.439971313099</v>
      </c>
      <c r="H560" s="1">
        <v>60976.744782972164</v>
      </c>
      <c r="I560" s="1">
        <v>72024.676323844586</v>
      </c>
      <c r="J560" s="1">
        <v>70893.283019220122</v>
      </c>
    </row>
    <row r="561" spans="1:10" x14ac:dyDescent="0.15">
      <c r="A561" s="1">
        <v>25</v>
      </c>
      <c r="B561" s="1" t="s">
        <v>149</v>
      </c>
      <c r="C561" s="1">
        <v>6</v>
      </c>
      <c r="D561" s="1" t="s">
        <v>2</v>
      </c>
      <c r="E561" s="1">
        <v>139654.35527832038</v>
      </c>
      <c r="F561" s="1">
        <v>149034.10201793755</v>
      </c>
      <c r="G561" s="1">
        <v>184759.44717181666</v>
      </c>
      <c r="H561" s="1">
        <v>268187.54415185086</v>
      </c>
      <c r="I561" s="1">
        <v>332422.1417728478</v>
      </c>
      <c r="J561" s="1">
        <v>337134.1594484555</v>
      </c>
    </row>
    <row r="562" spans="1:10" x14ac:dyDescent="0.15">
      <c r="A562" s="1">
        <v>25</v>
      </c>
      <c r="B562" s="1" t="s">
        <v>149</v>
      </c>
      <c r="C562" s="1">
        <v>7</v>
      </c>
      <c r="D562" s="1" t="s">
        <v>19</v>
      </c>
      <c r="E562" s="1">
        <v>8613.7729369537537</v>
      </c>
      <c r="F562" s="1">
        <v>12949.802694712085</v>
      </c>
      <c r="G562" s="1">
        <v>9345.5864074685378</v>
      </c>
      <c r="H562" s="1">
        <v>21581.467451603476</v>
      </c>
      <c r="I562" s="1">
        <v>25872.825711111989</v>
      </c>
      <c r="J562" s="1">
        <v>25730.303562992402</v>
      </c>
    </row>
    <row r="563" spans="1:10" x14ac:dyDescent="0.15">
      <c r="A563" s="1">
        <v>25</v>
      </c>
      <c r="B563" s="1" t="s">
        <v>149</v>
      </c>
      <c r="C563" s="1">
        <v>8</v>
      </c>
      <c r="D563" s="1" t="s">
        <v>20</v>
      </c>
      <c r="E563" s="1">
        <v>124980.96640269058</v>
      </c>
      <c r="F563" s="1">
        <v>164081.41707116339</v>
      </c>
      <c r="G563" s="1">
        <v>300278.167027833</v>
      </c>
      <c r="H563" s="1">
        <v>331432.1986038594</v>
      </c>
      <c r="I563" s="1">
        <v>447014.99421463237</v>
      </c>
      <c r="J563" s="1">
        <v>486323.93943505263</v>
      </c>
    </row>
    <row r="564" spans="1:10" x14ac:dyDescent="0.15">
      <c r="A564" s="1">
        <v>25</v>
      </c>
      <c r="B564" s="1" t="s">
        <v>149</v>
      </c>
      <c r="C564" s="1">
        <v>9</v>
      </c>
      <c r="D564" s="1" t="s">
        <v>21</v>
      </c>
      <c r="E564" s="1">
        <v>25067.766784412011</v>
      </c>
      <c r="F564" s="1">
        <v>47684.323310149186</v>
      </c>
      <c r="G564" s="1">
        <v>128738.50910321805</v>
      </c>
      <c r="H564" s="1">
        <v>152827.95477830956</v>
      </c>
      <c r="I564" s="1">
        <v>173186.97155035043</v>
      </c>
      <c r="J564" s="1">
        <v>181202.93633770276</v>
      </c>
    </row>
    <row r="565" spans="1:10" x14ac:dyDescent="0.15">
      <c r="A565" s="1">
        <v>25</v>
      </c>
      <c r="B565" s="1" t="s">
        <v>149</v>
      </c>
      <c r="C565" s="1">
        <v>10</v>
      </c>
      <c r="D565" s="1" t="s">
        <v>22</v>
      </c>
      <c r="E565" s="1">
        <v>34171.417670363633</v>
      </c>
      <c r="F565" s="1">
        <v>64041.717642498894</v>
      </c>
      <c r="G565" s="1">
        <v>120686.51562025274</v>
      </c>
      <c r="H565" s="1">
        <v>162851.28120064849</v>
      </c>
      <c r="I565" s="1">
        <v>174543.61097199583</v>
      </c>
      <c r="J565" s="1">
        <v>178284.91728676111</v>
      </c>
    </row>
    <row r="566" spans="1:10" x14ac:dyDescent="0.15">
      <c r="A566" s="1">
        <v>25</v>
      </c>
      <c r="B566" s="1" t="s">
        <v>149</v>
      </c>
      <c r="C566" s="1">
        <v>11</v>
      </c>
      <c r="D566" s="1" t="s">
        <v>23</v>
      </c>
      <c r="E566" s="1">
        <v>87868.716184129633</v>
      </c>
      <c r="F566" s="1">
        <v>164616.06087733607</v>
      </c>
      <c r="G566" s="1">
        <v>362987.03268669202</v>
      </c>
      <c r="H566" s="1">
        <v>522772.97940958367</v>
      </c>
      <c r="I566" s="1">
        <v>717956.16958311503</v>
      </c>
      <c r="J566" s="1">
        <v>741236.82521023881</v>
      </c>
    </row>
    <row r="567" spans="1:10" x14ac:dyDescent="0.15">
      <c r="A567" s="1">
        <v>25</v>
      </c>
      <c r="B567" s="1" t="s">
        <v>149</v>
      </c>
      <c r="C567" s="1">
        <v>12</v>
      </c>
      <c r="D567" s="1" t="s">
        <v>24</v>
      </c>
      <c r="E567" s="1">
        <v>70344.848678850511</v>
      </c>
      <c r="F567" s="1">
        <v>213144.68762332317</v>
      </c>
      <c r="G567" s="1">
        <v>693973.28583432944</v>
      </c>
      <c r="H567" s="1">
        <v>1049665.7400519762</v>
      </c>
      <c r="I567" s="1">
        <v>1188153.5288894593</v>
      </c>
      <c r="J567" s="1">
        <v>1159589.5655731854</v>
      </c>
    </row>
    <row r="568" spans="1:10" x14ac:dyDescent="0.15">
      <c r="A568" s="1">
        <v>25</v>
      </c>
      <c r="B568" s="1" t="s">
        <v>149</v>
      </c>
      <c r="C568" s="1">
        <v>13</v>
      </c>
      <c r="D568" s="1" t="s">
        <v>25</v>
      </c>
      <c r="E568" s="1">
        <v>12616.300303052432</v>
      </c>
      <c r="F568" s="1">
        <v>96123.015306256508</v>
      </c>
      <c r="G568" s="1">
        <v>319778.26049906679</v>
      </c>
      <c r="H568" s="1">
        <v>478029.14254018845</v>
      </c>
      <c r="I568" s="1">
        <v>607928.59566916281</v>
      </c>
      <c r="J568" s="1">
        <v>609358.24544958677</v>
      </c>
    </row>
    <row r="569" spans="1:10" x14ac:dyDescent="0.15">
      <c r="A569" s="1">
        <v>25</v>
      </c>
      <c r="B569" s="1" t="s">
        <v>149</v>
      </c>
      <c r="C569" s="1">
        <v>14</v>
      </c>
      <c r="D569" s="1" t="s">
        <v>26</v>
      </c>
      <c r="E569" s="1">
        <v>3366.4633638522578</v>
      </c>
      <c r="F569" s="1">
        <v>8340.8745888191133</v>
      </c>
      <c r="G569" s="1">
        <v>19169.328453932216</v>
      </c>
      <c r="H569" s="1">
        <v>47414.645718581327</v>
      </c>
      <c r="I569" s="1">
        <v>59252.782504191055</v>
      </c>
      <c r="J569" s="1">
        <v>58723.59288712647</v>
      </c>
    </row>
    <row r="570" spans="1:10" x14ac:dyDescent="0.15">
      <c r="A570" s="1">
        <v>25</v>
      </c>
      <c r="B570" s="1" t="s">
        <v>149</v>
      </c>
      <c r="C570" s="1">
        <v>15</v>
      </c>
      <c r="D570" s="1" t="s">
        <v>27</v>
      </c>
      <c r="E570" s="1">
        <v>148256.16663697484</v>
      </c>
      <c r="F570" s="1">
        <v>250417.46726698379</v>
      </c>
      <c r="G570" s="1">
        <v>593768.8536559213</v>
      </c>
      <c r="H570" s="1">
        <v>843891.48711756663</v>
      </c>
      <c r="I570" s="1">
        <v>1107931.1204917659</v>
      </c>
      <c r="J570" s="1">
        <v>1133227.0194562322</v>
      </c>
    </row>
    <row r="571" spans="1:10" x14ac:dyDescent="0.15">
      <c r="A571" s="1">
        <v>25</v>
      </c>
      <c r="B571" s="1" t="s">
        <v>148</v>
      </c>
      <c r="C571" s="1">
        <v>16</v>
      </c>
      <c r="D571" s="1" t="s">
        <v>10</v>
      </c>
      <c r="E571" s="1">
        <v>119112.08161721262</v>
      </c>
      <c r="F571" s="1">
        <v>124411.74363209894</v>
      </c>
      <c r="G571" s="1">
        <v>174370.05527303839</v>
      </c>
      <c r="H571" s="1">
        <v>271217.15868008474</v>
      </c>
      <c r="I571" s="1">
        <v>383480.718194374</v>
      </c>
      <c r="J571" s="1">
        <v>356554.14486053912</v>
      </c>
    </row>
    <row r="572" spans="1:10" x14ac:dyDescent="0.15">
      <c r="A572" s="1">
        <v>25</v>
      </c>
      <c r="B572" s="1" t="s">
        <v>148</v>
      </c>
      <c r="C572" s="1">
        <v>17</v>
      </c>
      <c r="D572" s="1" t="s">
        <v>11</v>
      </c>
      <c r="E572" s="1">
        <v>120530.05545245751</v>
      </c>
      <c r="F572" s="1">
        <v>414322.42280138825</v>
      </c>
      <c r="G572" s="1">
        <v>615289.44020622701</v>
      </c>
      <c r="H572" s="1">
        <v>1082670.9282906449</v>
      </c>
      <c r="I572" s="1">
        <v>1062177.5641779625</v>
      </c>
      <c r="J572" s="1">
        <v>1051790.929939036</v>
      </c>
    </row>
    <row r="573" spans="1:10" x14ac:dyDescent="0.15">
      <c r="A573" s="1">
        <v>25</v>
      </c>
      <c r="B573" s="1" t="s">
        <v>148</v>
      </c>
      <c r="C573" s="1">
        <v>18</v>
      </c>
      <c r="D573" s="1" t="s">
        <v>12</v>
      </c>
      <c r="E573" s="1">
        <v>53846.311015219755</v>
      </c>
      <c r="F573" s="1">
        <v>270039.13191834732</v>
      </c>
      <c r="G573" s="1">
        <v>426032.78880326642</v>
      </c>
      <c r="H573" s="1">
        <v>386749.75374566473</v>
      </c>
      <c r="I573" s="1">
        <v>366910.82229885494</v>
      </c>
      <c r="J573" s="1">
        <v>351940.44033485063</v>
      </c>
    </row>
    <row r="574" spans="1:10" x14ac:dyDescent="0.15">
      <c r="A574" s="1">
        <v>25</v>
      </c>
      <c r="B574" s="1" t="s">
        <v>148</v>
      </c>
      <c r="C574" s="1">
        <v>19</v>
      </c>
      <c r="D574" s="1" t="s">
        <v>13</v>
      </c>
      <c r="E574" s="1">
        <v>50114.143882525947</v>
      </c>
      <c r="F574" s="1">
        <v>72025.33301386211</v>
      </c>
      <c r="G574" s="1">
        <v>68834.894845535833</v>
      </c>
      <c r="H574" s="1">
        <v>117946.71610151864</v>
      </c>
      <c r="I574" s="1">
        <v>228841.75533291377</v>
      </c>
      <c r="J574" s="1">
        <v>234886.52973828529</v>
      </c>
    </row>
    <row r="575" spans="1:10" x14ac:dyDescent="0.15">
      <c r="A575" s="1">
        <v>25</v>
      </c>
      <c r="B575" s="1" t="s">
        <v>148</v>
      </c>
      <c r="C575" s="1">
        <v>20</v>
      </c>
      <c r="D575" s="1" t="s">
        <v>14</v>
      </c>
      <c r="E575" s="1">
        <v>29562.627406518641</v>
      </c>
      <c r="F575" s="1">
        <v>275367.78531774663</v>
      </c>
      <c r="G575" s="1">
        <v>716984.73309271131</v>
      </c>
      <c r="H575" s="1">
        <v>1412882.9273207798</v>
      </c>
      <c r="I575" s="1">
        <v>1644559.2091618094</v>
      </c>
      <c r="J575" s="1">
        <v>1641586.3659182223</v>
      </c>
    </row>
    <row r="576" spans="1:10" x14ac:dyDescent="0.15">
      <c r="A576" s="1">
        <v>25</v>
      </c>
      <c r="B576" s="1" t="s">
        <v>148</v>
      </c>
      <c r="C576" s="1">
        <v>21</v>
      </c>
      <c r="D576" s="1" t="s">
        <v>15</v>
      </c>
      <c r="E576" s="1">
        <v>93628.612463090671</v>
      </c>
      <c r="F576" s="1">
        <v>461788.36261078698</v>
      </c>
      <c r="G576" s="1">
        <v>917955.27736562665</v>
      </c>
      <c r="H576" s="1">
        <v>1416267.2328713574</v>
      </c>
      <c r="I576" s="1">
        <v>1569949.9456344447</v>
      </c>
      <c r="J576" s="1">
        <v>1526330.483645736</v>
      </c>
    </row>
    <row r="577" spans="1:10" x14ac:dyDescent="0.15">
      <c r="A577" s="1">
        <v>25</v>
      </c>
      <c r="B577" s="1" t="s">
        <v>147</v>
      </c>
      <c r="C577" s="1">
        <v>22</v>
      </c>
      <c r="D577" s="1" t="s">
        <v>7</v>
      </c>
      <c r="E577" s="1">
        <v>225766.28464738617</v>
      </c>
      <c r="F577" s="1">
        <v>510617.13842632802</v>
      </c>
      <c r="G577" s="1">
        <v>1463647.0666287071</v>
      </c>
      <c r="H577" s="1">
        <v>2199471.9738851576</v>
      </c>
      <c r="I577" s="1">
        <v>2281226.4140234971</v>
      </c>
      <c r="J577" s="1">
        <v>2204371.5562492139</v>
      </c>
    </row>
    <row r="578" spans="1:10" x14ac:dyDescent="0.15">
      <c r="A578" s="1">
        <v>25</v>
      </c>
      <c r="B578" s="1" t="s">
        <v>147</v>
      </c>
      <c r="C578" s="1">
        <v>23</v>
      </c>
      <c r="D578" s="1" t="s">
        <v>28</v>
      </c>
      <c r="E578" s="1">
        <v>196333.4048522049</v>
      </c>
      <c r="F578" s="1">
        <v>503779.87087362056</v>
      </c>
      <c r="G578" s="1">
        <v>972685.32108576607</v>
      </c>
      <c r="H578" s="1">
        <v>1747648.242090533</v>
      </c>
      <c r="I578" s="1">
        <v>1731507.3713877818</v>
      </c>
      <c r="J578" s="1">
        <v>1681698.3090059981</v>
      </c>
    </row>
    <row r="579" spans="1:10" x14ac:dyDescent="0.15">
      <c r="A579" s="1">
        <v>26</v>
      </c>
      <c r="B579" s="1" t="s">
        <v>245</v>
      </c>
      <c r="C579" s="1">
        <v>1</v>
      </c>
      <c r="D579" s="1" t="s">
        <v>8</v>
      </c>
      <c r="E579" s="1">
        <v>288776.67001802247</v>
      </c>
      <c r="F579" s="1">
        <v>488617.98558502318</v>
      </c>
      <c r="G579" s="1">
        <v>798185.50591254071</v>
      </c>
      <c r="H579" s="1">
        <v>880923.87101651169</v>
      </c>
      <c r="I579" s="1">
        <v>884831.2091345588</v>
      </c>
      <c r="J579" s="1">
        <v>870270.30998222437</v>
      </c>
    </row>
    <row r="580" spans="1:10" x14ac:dyDescent="0.15">
      <c r="A580" s="1">
        <v>26</v>
      </c>
      <c r="B580" s="1" t="s">
        <v>246</v>
      </c>
      <c r="C580" s="1">
        <v>2</v>
      </c>
      <c r="D580" s="1" t="s">
        <v>9</v>
      </c>
      <c r="E580" s="1">
        <v>11445.178043617661</v>
      </c>
      <c r="F580" s="1">
        <v>16019.324655930292</v>
      </c>
      <c r="G580" s="1">
        <v>20307.651416223729</v>
      </c>
      <c r="H580" s="1">
        <v>18940.719647297985</v>
      </c>
      <c r="I580" s="1">
        <v>11207.882287638577</v>
      </c>
      <c r="J580" s="1">
        <v>10905.994455086993</v>
      </c>
    </row>
    <row r="581" spans="1:10" x14ac:dyDescent="0.15">
      <c r="A581" s="1">
        <v>26</v>
      </c>
      <c r="B581" s="1" t="s">
        <v>247</v>
      </c>
      <c r="C581" s="1">
        <v>3</v>
      </c>
      <c r="D581" s="1" t="s">
        <v>16</v>
      </c>
      <c r="E581" s="1">
        <v>153321.87153031831</v>
      </c>
      <c r="F581" s="1">
        <v>219288.66118635601</v>
      </c>
      <c r="G581" s="1">
        <v>338886.46844703605</v>
      </c>
      <c r="H581" s="1">
        <v>446791.29242131521</v>
      </c>
      <c r="I581" s="1">
        <v>481106.39317489695</v>
      </c>
      <c r="J581" s="1">
        <v>491245.90865690331</v>
      </c>
    </row>
    <row r="582" spans="1:10" x14ac:dyDescent="0.15">
      <c r="A582" s="1">
        <v>26</v>
      </c>
      <c r="B582" s="1" t="s">
        <v>248</v>
      </c>
      <c r="C582" s="1">
        <v>4</v>
      </c>
      <c r="D582" s="1" t="s">
        <v>17</v>
      </c>
      <c r="E582" s="1">
        <v>304139.67222274543</v>
      </c>
      <c r="F582" s="1">
        <v>361897.38572245475</v>
      </c>
      <c r="G582" s="1">
        <v>372875.9897956645</v>
      </c>
      <c r="H582" s="1">
        <v>353673.46893615235</v>
      </c>
      <c r="I582" s="1">
        <v>249819.01699732861</v>
      </c>
      <c r="J582" s="1">
        <v>238830.32716742114</v>
      </c>
    </row>
    <row r="583" spans="1:10" x14ac:dyDescent="0.15">
      <c r="A583" s="1">
        <v>26</v>
      </c>
      <c r="B583" s="1" t="s">
        <v>249</v>
      </c>
      <c r="C583" s="1">
        <v>5</v>
      </c>
      <c r="D583" s="1" t="s">
        <v>18</v>
      </c>
      <c r="E583" s="1">
        <v>16934.263542741071</v>
      </c>
      <c r="F583" s="1">
        <v>34604.056900939169</v>
      </c>
      <c r="G583" s="1">
        <v>54307.880018529861</v>
      </c>
      <c r="H583" s="1">
        <v>60946.92282907445</v>
      </c>
      <c r="I583" s="1">
        <v>67335.297520848617</v>
      </c>
      <c r="J583" s="1">
        <v>67608.195154599773</v>
      </c>
    </row>
    <row r="584" spans="1:10" x14ac:dyDescent="0.15">
      <c r="A584" s="1">
        <v>26</v>
      </c>
      <c r="B584" s="1" t="s">
        <v>249</v>
      </c>
      <c r="C584" s="1">
        <v>6</v>
      </c>
      <c r="D584" s="1" t="s">
        <v>2</v>
      </c>
      <c r="E584" s="1">
        <v>128710.54821909507</v>
      </c>
      <c r="F584" s="1">
        <v>121859.6831473014</v>
      </c>
      <c r="G584" s="1">
        <v>148885.20620071888</v>
      </c>
      <c r="H584" s="1">
        <v>191311.04924068713</v>
      </c>
      <c r="I584" s="1">
        <v>241400.00167272324</v>
      </c>
      <c r="J584" s="1">
        <v>238332.31653357876</v>
      </c>
    </row>
    <row r="585" spans="1:10" x14ac:dyDescent="0.15">
      <c r="A585" s="1">
        <v>26</v>
      </c>
      <c r="B585" s="1" t="s">
        <v>249</v>
      </c>
      <c r="C585" s="1">
        <v>7</v>
      </c>
      <c r="D585" s="1" t="s">
        <v>19</v>
      </c>
      <c r="E585" s="1">
        <v>8660.7220527297104</v>
      </c>
      <c r="F585" s="1">
        <v>6633.5767770148514</v>
      </c>
      <c r="G585" s="1">
        <v>5510.337631705881</v>
      </c>
      <c r="H585" s="1">
        <v>8342.9561706526511</v>
      </c>
      <c r="I585" s="1">
        <v>7772.1649851803668</v>
      </c>
      <c r="J585" s="1">
        <v>7799.9632352202216</v>
      </c>
    </row>
    <row r="586" spans="1:10" x14ac:dyDescent="0.15">
      <c r="A586" s="1">
        <v>26</v>
      </c>
      <c r="B586" s="1" t="s">
        <v>249</v>
      </c>
      <c r="C586" s="1">
        <v>8</v>
      </c>
      <c r="D586" s="1" t="s">
        <v>20</v>
      </c>
      <c r="E586" s="1">
        <v>56563.438714119147</v>
      </c>
      <c r="F586" s="1">
        <v>74390.250301560722</v>
      </c>
      <c r="G586" s="1">
        <v>98933.837744224831</v>
      </c>
      <c r="H586" s="1">
        <v>100623.94455340882</v>
      </c>
      <c r="I586" s="1">
        <v>99539.558084184522</v>
      </c>
      <c r="J586" s="1">
        <v>100129.05153451386</v>
      </c>
    </row>
    <row r="587" spans="1:10" x14ac:dyDescent="0.15">
      <c r="A587" s="1">
        <v>26</v>
      </c>
      <c r="B587" s="1" t="s">
        <v>249</v>
      </c>
      <c r="C587" s="1">
        <v>9</v>
      </c>
      <c r="D587" s="1" t="s">
        <v>21</v>
      </c>
      <c r="E587" s="1">
        <v>53969.347709680515</v>
      </c>
      <c r="F587" s="1">
        <v>91246.570943606202</v>
      </c>
      <c r="G587" s="1">
        <v>112289.27268634435</v>
      </c>
      <c r="H587" s="1">
        <v>110880.009422191</v>
      </c>
      <c r="I587" s="1">
        <v>102415.59320719486</v>
      </c>
      <c r="J587" s="1">
        <v>103640.82112459613</v>
      </c>
    </row>
    <row r="588" spans="1:10" x14ac:dyDescent="0.15">
      <c r="A588" s="1">
        <v>26</v>
      </c>
      <c r="B588" s="1" t="s">
        <v>249</v>
      </c>
      <c r="C588" s="1">
        <v>10</v>
      </c>
      <c r="D588" s="1" t="s">
        <v>22</v>
      </c>
      <c r="E588" s="1">
        <v>48288.813902829555</v>
      </c>
      <c r="F588" s="1">
        <v>51499.386092567227</v>
      </c>
      <c r="G588" s="1">
        <v>74386.46072092645</v>
      </c>
      <c r="H588" s="1">
        <v>82618.055860706838</v>
      </c>
      <c r="I588" s="1">
        <v>81703.377036194477</v>
      </c>
      <c r="J588" s="1">
        <v>81661.544777592731</v>
      </c>
    </row>
    <row r="589" spans="1:10" x14ac:dyDescent="0.15">
      <c r="A589" s="1">
        <v>26</v>
      </c>
      <c r="B589" s="1" t="s">
        <v>250</v>
      </c>
      <c r="C589" s="1">
        <v>11</v>
      </c>
      <c r="D589" s="1" t="s">
        <v>23</v>
      </c>
      <c r="E589" s="1">
        <v>80514.754028003677</v>
      </c>
      <c r="F589" s="1">
        <v>106553.28509310579</v>
      </c>
      <c r="G589" s="1">
        <v>213451.92160091829</v>
      </c>
      <c r="H589" s="1">
        <v>276474.79412128072</v>
      </c>
      <c r="I589" s="1">
        <v>297947.52689528832</v>
      </c>
      <c r="J589" s="1">
        <v>288553.59904917114</v>
      </c>
    </row>
    <row r="590" spans="1:10" x14ac:dyDescent="0.15">
      <c r="A590" s="1">
        <v>26</v>
      </c>
      <c r="B590" s="1" t="s">
        <v>249</v>
      </c>
      <c r="C590" s="1">
        <v>12</v>
      </c>
      <c r="D590" s="1" t="s">
        <v>24</v>
      </c>
      <c r="E590" s="1">
        <v>166821.18259256933</v>
      </c>
      <c r="F590" s="1">
        <v>251626.43451714184</v>
      </c>
      <c r="G590" s="1">
        <v>568224.69702184666</v>
      </c>
      <c r="H590" s="1">
        <v>817674.74734818924</v>
      </c>
      <c r="I590" s="1">
        <v>746626.18446271506</v>
      </c>
      <c r="J590" s="1">
        <v>704773.19776823791</v>
      </c>
    </row>
    <row r="591" spans="1:10" x14ac:dyDescent="0.15">
      <c r="A591" s="1">
        <v>26</v>
      </c>
      <c r="B591" s="1" t="s">
        <v>250</v>
      </c>
      <c r="C591" s="1">
        <v>13</v>
      </c>
      <c r="D591" s="1" t="s">
        <v>25</v>
      </c>
      <c r="E591" s="1">
        <v>79144.415129485176</v>
      </c>
      <c r="F591" s="1">
        <v>227742.9903871131</v>
      </c>
      <c r="G591" s="1">
        <v>387837.6949970547</v>
      </c>
      <c r="H591" s="1">
        <v>514186.50795878627</v>
      </c>
      <c r="I591" s="1">
        <v>445674.55837965879</v>
      </c>
      <c r="J591" s="1">
        <v>429489.0624330868</v>
      </c>
    </row>
    <row r="592" spans="1:10" x14ac:dyDescent="0.15">
      <c r="A592" s="1">
        <v>26</v>
      </c>
      <c r="B592" s="1" t="s">
        <v>249</v>
      </c>
      <c r="C592" s="1">
        <v>14</v>
      </c>
      <c r="D592" s="1" t="s">
        <v>26</v>
      </c>
      <c r="E592" s="1">
        <v>20360.150568983776</v>
      </c>
      <c r="F592" s="1">
        <v>36082.464758333343</v>
      </c>
      <c r="G592" s="1">
        <v>82248.167296656684</v>
      </c>
      <c r="H592" s="1">
        <v>134423.86566369035</v>
      </c>
      <c r="I592" s="1">
        <v>185181.50014592946</v>
      </c>
      <c r="J592" s="1">
        <v>192712.37065117995</v>
      </c>
    </row>
    <row r="593" spans="1:10" x14ac:dyDescent="0.15">
      <c r="A593" s="1">
        <v>26</v>
      </c>
      <c r="B593" s="1" t="s">
        <v>249</v>
      </c>
      <c r="C593" s="1">
        <v>15</v>
      </c>
      <c r="D593" s="1" t="s">
        <v>27</v>
      </c>
      <c r="E593" s="1">
        <v>107247.15476091647</v>
      </c>
      <c r="F593" s="1">
        <v>209046.24782179287</v>
      </c>
      <c r="G593" s="1">
        <v>408461.4025965287</v>
      </c>
      <c r="H593" s="1">
        <v>451357.1787423176</v>
      </c>
      <c r="I593" s="1">
        <v>459285.09939905186</v>
      </c>
      <c r="J593" s="1">
        <v>456357.75661735184</v>
      </c>
    </row>
    <row r="594" spans="1:10" x14ac:dyDescent="0.15">
      <c r="A594" s="1">
        <v>26</v>
      </c>
      <c r="B594" s="1" t="s">
        <v>251</v>
      </c>
      <c r="C594" s="1">
        <v>16</v>
      </c>
      <c r="D594" s="1" t="s">
        <v>10</v>
      </c>
      <c r="E594" s="1">
        <v>217755.79409029864</v>
      </c>
      <c r="F594" s="1">
        <v>254321.27448107526</v>
      </c>
      <c r="G594" s="1">
        <v>282375.76318926516</v>
      </c>
      <c r="H594" s="1">
        <v>502805.23782125697</v>
      </c>
      <c r="I594" s="1">
        <v>365568.90085003653</v>
      </c>
      <c r="J594" s="1">
        <v>344470.02364943031</v>
      </c>
    </row>
    <row r="595" spans="1:10" x14ac:dyDescent="0.15">
      <c r="A595" s="1">
        <v>26</v>
      </c>
      <c r="B595" s="1" t="s">
        <v>252</v>
      </c>
      <c r="C595" s="1">
        <v>17</v>
      </c>
      <c r="D595" s="1" t="s">
        <v>11</v>
      </c>
      <c r="E595" s="1">
        <v>412869.61685922492</v>
      </c>
      <c r="F595" s="1">
        <v>1107198.3101447877</v>
      </c>
      <c r="G595" s="1">
        <v>1533162.7581660731</v>
      </c>
      <c r="H595" s="1">
        <v>1918341.2469124696</v>
      </c>
      <c r="I595" s="1">
        <v>2135803.4691583412</v>
      </c>
      <c r="J595" s="1">
        <v>2168894.415879203</v>
      </c>
    </row>
    <row r="596" spans="1:10" x14ac:dyDescent="0.15">
      <c r="A596" s="1">
        <v>26</v>
      </c>
      <c r="B596" s="1" t="s">
        <v>252</v>
      </c>
      <c r="C596" s="1">
        <v>18</v>
      </c>
      <c r="D596" s="1" t="s">
        <v>12</v>
      </c>
      <c r="E596" s="1">
        <v>230310.79582785271</v>
      </c>
      <c r="F596" s="1">
        <v>904915.84987943806</v>
      </c>
      <c r="G596" s="1">
        <v>1010146.8912314823</v>
      </c>
      <c r="H596" s="1">
        <v>1227952.2396942973</v>
      </c>
      <c r="I596" s="1">
        <v>906005.25688828155</v>
      </c>
      <c r="J596" s="1">
        <v>1052369.1086395509</v>
      </c>
    </row>
    <row r="597" spans="1:10" x14ac:dyDescent="0.15">
      <c r="A597" s="1">
        <v>26</v>
      </c>
      <c r="B597" s="1" t="s">
        <v>251</v>
      </c>
      <c r="C597" s="1">
        <v>19</v>
      </c>
      <c r="D597" s="1" t="s">
        <v>13</v>
      </c>
      <c r="E597" s="1">
        <v>170440.5141025678</v>
      </c>
      <c r="F597" s="1">
        <v>168654.03277552352</v>
      </c>
      <c r="G597" s="1">
        <v>259831.75753251748</v>
      </c>
      <c r="H597" s="1">
        <v>317268.77363730239</v>
      </c>
      <c r="I597" s="1">
        <v>297276.87900877884</v>
      </c>
      <c r="J597" s="1">
        <v>303507.37759555044</v>
      </c>
    </row>
    <row r="598" spans="1:10" x14ac:dyDescent="0.15">
      <c r="A598" s="1">
        <v>26</v>
      </c>
      <c r="B598" s="1" t="s">
        <v>251</v>
      </c>
      <c r="C598" s="1">
        <v>20</v>
      </c>
      <c r="D598" s="1" t="s">
        <v>14</v>
      </c>
      <c r="E598" s="1">
        <v>148969.03543635193</v>
      </c>
      <c r="F598" s="1">
        <v>592275.61793867126</v>
      </c>
      <c r="G598" s="1">
        <v>1478983.3636195138</v>
      </c>
      <c r="H598" s="1">
        <v>2576538.5136108757</v>
      </c>
      <c r="I598" s="1">
        <v>2364969.2678059861</v>
      </c>
      <c r="J598" s="1">
        <v>2312971.5159757934</v>
      </c>
    </row>
    <row r="599" spans="1:10" x14ac:dyDescent="0.15">
      <c r="A599" s="1">
        <v>26</v>
      </c>
      <c r="B599" s="1" t="s">
        <v>251</v>
      </c>
      <c r="C599" s="1">
        <v>21</v>
      </c>
      <c r="D599" s="1" t="s">
        <v>15</v>
      </c>
      <c r="E599" s="1">
        <v>475017.86537089059</v>
      </c>
      <c r="F599" s="1">
        <v>1309364.4356248109</v>
      </c>
      <c r="G599" s="1">
        <v>1851014.8464261096</v>
      </c>
      <c r="H599" s="1">
        <v>2641891.033689613</v>
      </c>
      <c r="I599" s="1">
        <v>2816258.9897573306</v>
      </c>
      <c r="J599" s="1">
        <v>3010072.6541178585</v>
      </c>
    </row>
    <row r="600" spans="1:10" x14ac:dyDescent="0.15">
      <c r="A600" s="1">
        <v>26</v>
      </c>
      <c r="B600" s="1" t="s">
        <v>244</v>
      </c>
      <c r="C600" s="1">
        <v>22</v>
      </c>
      <c r="D600" s="1" t="s">
        <v>7</v>
      </c>
      <c r="E600" s="1">
        <v>502978.78860396601</v>
      </c>
      <c r="F600" s="1">
        <v>1219738.0029691865</v>
      </c>
      <c r="G600" s="1">
        <v>2417563.6547799497</v>
      </c>
      <c r="H600" s="1">
        <v>3824134.1666594478</v>
      </c>
      <c r="I600" s="1">
        <v>3829241.7191522247</v>
      </c>
      <c r="J600" s="1">
        <v>3903129.5290409694</v>
      </c>
    </row>
    <row r="601" spans="1:10" x14ac:dyDescent="0.15">
      <c r="A601" s="1">
        <v>26</v>
      </c>
      <c r="B601" s="1" t="s">
        <v>244</v>
      </c>
      <c r="C601" s="1">
        <v>23</v>
      </c>
      <c r="D601" s="1" t="s">
        <v>28</v>
      </c>
      <c r="E601" s="1">
        <v>278024.9479653053</v>
      </c>
      <c r="F601" s="1">
        <v>807352.9063210286</v>
      </c>
      <c r="G601" s="1">
        <v>1332261.312673538</v>
      </c>
      <c r="H601" s="1">
        <v>2432982.0180102475</v>
      </c>
      <c r="I601" s="1">
        <v>2489720.0785651105</v>
      </c>
      <c r="J601" s="1">
        <v>2491581.6187155624</v>
      </c>
    </row>
    <row r="602" spans="1:10" x14ac:dyDescent="0.15">
      <c r="A602" s="1">
        <v>27</v>
      </c>
      <c r="B602" s="1" t="s">
        <v>254</v>
      </c>
      <c r="C602" s="1">
        <v>1</v>
      </c>
      <c r="D602" s="1" t="s">
        <v>8</v>
      </c>
      <c r="E602" s="1">
        <v>228033.83031070247</v>
      </c>
      <c r="F602" s="1">
        <v>334397.6857523658</v>
      </c>
      <c r="G602" s="1">
        <v>710735.29277514957</v>
      </c>
      <c r="H602" s="1">
        <v>668143.90946552448</v>
      </c>
      <c r="I602" s="1">
        <v>626318.7815223611</v>
      </c>
      <c r="J602" s="1">
        <v>615086.74809234194</v>
      </c>
    </row>
    <row r="603" spans="1:10" x14ac:dyDescent="0.15">
      <c r="A603" s="1">
        <v>27</v>
      </c>
      <c r="B603" s="1" t="s">
        <v>255</v>
      </c>
      <c r="C603" s="1">
        <v>2</v>
      </c>
      <c r="D603" s="1" t="s">
        <v>9</v>
      </c>
      <c r="E603" s="1">
        <v>7061.9039159275617</v>
      </c>
      <c r="F603" s="1">
        <v>8590.2290632141121</v>
      </c>
      <c r="G603" s="1">
        <v>7957.577979217901</v>
      </c>
      <c r="H603" s="1">
        <v>6105.1911689168237</v>
      </c>
      <c r="I603" s="1">
        <v>4957.8227534540747</v>
      </c>
      <c r="J603" s="1">
        <v>4981.5961193629355</v>
      </c>
    </row>
    <row r="604" spans="1:10" x14ac:dyDescent="0.15">
      <c r="A604" s="1">
        <v>27</v>
      </c>
      <c r="B604" s="1" t="s">
        <v>256</v>
      </c>
      <c r="C604" s="1">
        <v>3</v>
      </c>
      <c r="D604" s="1" t="s">
        <v>16</v>
      </c>
      <c r="E604" s="1">
        <v>357413.94781878655</v>
      </c>
      <c r="F604" s="1">
        <v>432415.37551790726</v>
      </c>
      <c r="G604" s="1">
        <v>578264.56222700048</v>
      </c>
      <c r="H604" s="1">
        <v>797861.41569618741</v>
      </c>
      <c r="I604" s="1">
        <v>786965.4570540319</v>
      </c>
      <c r="J604" s="1">
        <v>786010.89165486326</v>
      </c>
    </row>
    <row r="605" spans="1:10" x14ac:dyDescent="0.15">
      <c r="A605" s="1">
        <v>27</v>
      </c>
      <c r="B605" s="1" t="s">
        <v>257</v>
      </c>
      <c r="C605" s="1">
        <v>4</v>
      </c>
      <c r="D605" s="1" t="s">
        <v>17</v>
      </c>
      <c r="E605" s="1">
        <v>525810.61607137008</v>
      </c>
      <c r="F605" s="1">
        <v>617840.25912349904</v>
      </c>
      <c r="G605" s="1">
        <v>618158.22145574773</v>
      </c>
      <c r="H605" s="1">
        <v>532314.42160776909</v>
      </c>
      <c r="I605" s="1">
        <v>381359.52444344305</v>
      </c>
      <c r="J605" s="1">
        <v>364405.0400149115</v>
      </c>
    </row>
    <row r="606" spans="1:10" x14ac:dyDescent="0.15">
      <c r="A606" s="1">
        <v>27</v>
      </c>
      <c r="B606" s="1" t="s">
        <v>256</v>
      </c>
      <c r="C606" s="1">
        <v>5</v>
      </c>
      <c r="D606" s="1" t="s">
        <v>18</v>
      </c>
      <c r="E606" s="1">
        <v>157585.26337276868</v>
      </c>
      <c r="F606" s="1">
        <v>204698.48914250135</v>
      </c>
      <c r="G606" s="1">
        <v>268984.98757956352</v>
      </c>
      <c r="H606" s="1">
        <v>321265.67840159236</v>
      </c>
      <c r="I606" s="1">
        <v>278022.84827528108</v>
      </c>
      <c r="J606" s="1">
        <v>268713.54662506952</v>
      </c>
    </row>
    <row r="607" spans="1:10" x14ac:dyDescent="0.15">
      <c r="A607" s="1">
        <v>27</v>
      </c>
      <c r="B607" s="1" t="s">
        <v>256</v>
      </c>
      <c r="C607" s="1">
        <v>6</v>
      </c>
      <c r="D607" s="1" t="s">
        <v>2</v>
      </c>
      <c r="E607" s="1">
        <v>589167.70682894683</v>
      </c>
      <c r="F607" s="1">
        <v>828639.65527213376</v>
      </c>
      <c r="G607" s="1">
        <v>1239736.6422302823</v>
      </c>
      <c r="H607" s="1">
        <v>1547225.1346439433</v>
      </c>
      <c r="I607" s="1">
        <v>1762976.8455434656</v>
      </c>
      <c r="J607" s="1">
        <v>1758692.0536500083</v>
      </c>
    </row>
    <row r="608" spans="1:10" x14ac:dyDescent="0.15">
      <c r="A608" s="1">
        <v>27</v>
      </c>
      <c r="B608" s="1" t="s">
        <v>256</v>
      </c>
      <c r="C608" s="1">
        <v>7</v>
      </c>
      <c r="D608" s="1" t="s">
        <v>19</v>
      </c>
      <c r="E608" s="1">
        <v>156565.38096992768</v>
      </c>
      <c r="F608" s="1">
        <v>209618.3028126366</v>
      </c>
      <c r="G608" s="1">
        <v>257973.21553444894</v>
      </c>
      <c r="H608" s="1">
        <v>434254.02893980395</v>
      </c>
      <c r="I608" s="1">
        <v>470836.54339927051</v>
      </c>
      <c r="J608" s="1">
        <v>473531.11826074834</v>
      </c>
    </row>
    <row r="609" spans="1:10" x14ac:dyDescent="0.15">
      <c r="A609" s="1">
        <v>27</v>
      </c>
      <c r="B609" s="1" t="s">
        <v>256</v>
      </c>
      <c r="C609" s="1">
        <v>8</v>
      </c>
      <c r="D609" s="1" t="s">
        <v>20</v>
      </c>
      <c r="E609" s="1">
        <v>157016.68044165551</v>
      </c>
      <c r="F609" s="1">
        <v>155107.27642234729</v>
      </c>
      <c r="G609" s="1">
        <v>193575.021348373</v>
      </c>
      <c r="H609" s="1">
        <v>170920.2209101241</v>
      </c>
      <c r="I609" s="1">
        <v>140737.98636390222</v>
      </c>
      <c r="J609" s="1">
        <v>139376.5131702777</v>
      </c>
    </row>
    <row r="610" spans="1:10" x14ac:dyDescent="0.15">
      <c r="A610" s="1">
        <v>27</v>
      </c>
      <c r="B610" s="1" t="s">
        <v>256</v>
      </c>
      <c r="C610" s="1">
        <v>9</v>
      </c>
      <c r="D610" s="1" t="s">
        <v>21</v>
      </c>
      <c r="E610" s="1">
        <v>1316560.5641719317</v>
      </c>
      <c r="F610" s="1">
        <v>1492558.3617242184</v>
      </c>
      <c r="G610" s="1">
        <v>1882801.567102774</v>
      </c>
      <c r="H610" s="1">
        <v>1823096.0925608748</v>
      </c>
      <c r="I610" s="1">
        <v>1594247.8448700721</v>
      </c>
      <c r="J610" s="1">
        <v>1627501.5236927297</v>
      </c>
    </row>
    <row r="611" spans="1:10" x14ac:dyDescent="0.15">
      <c r="A611" s="1">
        <v>27</v>
      </c>
      <c r="B611" s="1" t="s">
        <v>256</v>
      </c>
      <c r="C611" s="1">
        <v>10</v>
      </c>
      <c r="D611" s="1" t="s">
        <v>22</v>
      </c>
      <c r="E611" s="1">
        <v>616975.18600967864</v>
      </c>
      <c r="F611" s="1">
        <v>622865.34305993281</v>
      </c>
      <c r="G611" s="1">
        <v>772694.67701133795</v>
      </c>
      <c r="H611" s="1">
        <v>810018.7895091438</v>
      </c>
      <c r="I611" s="1">
        <v>720230.43503230822</v>
      </c>
      <c r="J611" s="1">
        <v>699053.69605828822</v>
      </c>
    </row>
    <row r="612" spans="1:10" x14ac:dyDescent="0.15">
      <c r="A612" s="1">
        <v>27</v>
      </c>
      <c r="B612" s="1" t="s">
        <v>257</v>
      </c>
      <c r="C612" s="1">
        <v>11</v>
      </c>
      <c r="D612" s="1" t="s">
        <v>23</v>
      </c>
      <c r="E612" s="1">
        <v>882783.92543322977</v>
      </c>
      <c r="F612" s="1">
        <v>986339.57122753642</v>
      </c>
      <c r="G612" s="1">
        <v>1489389.2781594584</v>
      </c>
      <c r="H612" s="1">
        <v>1690464.5106223633</v>
      </c>
      <c r="I612" s="1">
        <v>1691025.0082605367</v>
      </c>
      <c r="J612" s="1">
        <v>1666263.0605256695</v>
      </c>
    </row>
    <row r="613" spans="1:10" x14ac:dyDescent="0.15">
      <c r="A613" s="1">
        <v>27</v>
      </c>
      <c r="B613" s="1" t="s">
        <v>257</v>
      </c>
      <c r="C613" s="1">
        <v>12</v>
      </c>
      <c r="D613" s="1" t="s">
        <v>24</v>
      </c>
      <c r="E613" s="1">
        <v>571721.38381778041</v>
      </c>
      <c r="F613" s="1">
        <v>738362.21629009291</v>
      </c>
      <c r="G613" s="1">
        <v>1482770.1894445152</v>
      </c>
      <c r="H613" s="1">
        <v>1557318.985559609</v>
      </c>
      <c r="I613" s="1">
        <v>1493175.8972218351</v>
      </c>
      <c r="J613" s="1">
        <v>1402369.9495974903</v>
      </c>
    </row>
    <row r="614" spans="1:10" x14ac:dyDescent="0.15">
      <c r="A614" s="1">
        <v>27</v>
      </c>
      <c r="B614" s="1" t="s">
        <v>256</v>
      </c>
      <c r="C614" s="1">
        <v>13</v>
      </c>
      <c r="D614" s="1" t="s">
        <v>25</v>
      </c>
      <c r="E614" s="1">
        <v>236342.5123357212</v>
      </c>
      <c r="F614" s="1">
        <v>497559.27915100846</v>
      </c>
      <c r="G614" s="1">
        <v>660237.06979930785</v>
      </c>
      <c r="H614" s="1">
        <v>765938.11728489457</v>
      </c>
      <c r="I614" s="1">
        <v>644807.4510012964</v>
      </c>
      <c r="J614" s="1">
        <v>625493.52301141317</v>
      </c>
    </row>
    <row r="615" spans="1:10" x14ac:dyDescent="0.15">
      <c r="A615" s="1">
        <v>27</v>
      </c>
      <c r="B615" s="1" t="s">
        <v>256</v>
      </c>
      <c r="C615" s="1">
        <v>14</v>
      </c>
      <c r="D615" s="1" t="s">
        <v>26</v>
      </c>
      <c r="E615" s="1">
        <v>29064.235401814436</v>
      </c>
      <c r="F615" s="1">
        <v>52982.871318807454</v>
      </c>
      <c r="G615" s="1">
        <v>91847.718752954795</v>
      </c>
      <c r="H615" s="1">
        <v>132499.1251088951</v>
      </c>
      <c r="I615" s="1">
        <v>124151.81442148671</v>
      </c>
      <c r="J615" s="1">
        <v>119682.35075662054</v>
      </c>
    </row>
    <row r="616" spans="1:10" x14ac:dyDescent="0.15">
      <c r="A616" s="1">
        <v>27</v>
      </c>
      <c r="B616" s="1" t="s">
        <v>256</v>
      </c>
      <c r="C616" s="1">
        <v>15</v>
      </c>
      <c r="D616" s="1" t="s">
        <v>27</v>
      </c>
      <c r="E616" s="1">
        <v>1004853.8281834164</v>
      </c>
      <c r="F616" s="1">
        <v>1168187.5682399634</v>
      </c>
      <c r="G616" s="1">
        <v>1815244.3589814275</v>
      </c>
      <c r="H616" s="1">
        <v>1902235.0940758137</v>
      </c>
      <c r="I616" s="1">
        <v>1751625.2339839914</v>
      </c>
      <c r="J616" s="1">
        <v>1714860.207001633</v>
      </c>
    </row>
    <row r="617" spans="1:10" x14ac:dyDescent="0.15">
      <c r="A617" s="1">
        <v>27</v>
      </c>
      <c r="B617" s="1" t="s">
        <v>254</v>
      </c>
      <c r="C617" s="1">
        <v>16</v>
      </c>
      <c r="D617" s="1" t="s">
        <v>10</v>
      </c>
      <c r="E617" s="1">
        <v>813345.93366642983</v>
      </c>
      <c r="F617" s="1">
        <v>715476.42009690008</v>
      </c>
      <c r="G617" s="1">
        <v>920454.83709662769</v>
      </c>
      <c r="H617" s="1">
        <v>1025516.5089084699</v>
      </c>
      <c r="I617" s="1">
        <v>1016058.1594440136</v>
      </c>
      <c r="J617" s="1">
        <v>1014637.0597196107</v>
      </c>
    </row>
    <row r="618" spans="1:10" x14ac:dyDescent="0.15">
      <c r="A618" s="1">
        <v>27</v>
      </c>
      <c r="B618" s="1" t="s">
        <v>254</v>
      </c>
      <c r="C618" s="1">
        <v>17</v>
      </c>
      <c r="D618" s="1" t="s">
        <v>11</v>
      </c>
      <c r="E618" s="1">
        <v>1661312.8021520691</v>
      </c>
      <c r="F618" s="1">
        <v>5270715.9192869319</v>
      </c>
      <c r="G618" s="1">
        <v>6943364.7652170099</v>
      </c>
      <c r="H618" s="1">
        <v>10098963.479068764</v>
      </c>
      <c r="I618" s="1">
        <v>10123641.83611322</v>
      </c>
      <c r="J618" s="1">
        <v>10203195.325427236</v>
      </c>
    </row>
    <row r="619" spans="1:10" x14ac:dyDescent="0.15">
      <c r="A619" s="1">
        <v>27</v>
      </c>
      <c r="B619" s="1" t="s">
        <v>254</v>
      </c>
      <c r="C619" s="1">
        <v>18</v>
      </c>
      <c r="D619" s="1" t="s">
        <v>12</v>
      </c>
      <c r="E619" s="1">
        <v>1355236.8690160057</v>
      </c>
      <c r="F619" s="1">
        <v>4104118.7470495654</v>
      </c>
      <c r="G619" s="1">
        <v>6444388.2089760061</v>
      </c>
      <c r="H619" s="1">
        <v>6809971.4869109653</v>
      </c>
      <c r="I619" s="1">
        <v>6285831.795304534</v>
      </c>
      <c r="J619" s="1">
        <v>6008141.7185790846</v>
      </c>
    </row>
    <row r="620" spans="1:10" x14ac:dyDescent="0.15">
      <c r="A620" s="1">
        <v>27</v>
      </c>
      <c r="B620" s="1" t="s">
        <v>254</v>
      </c>
      <c r="C620" s="1">
        <v>19</v>
      </c>
      <c r="D620" s="1" t="s">
        <v>13</v>
      </c>
      <c r="E620" s="1">
        <v>915460.4736545257</v>
      </c>
      <c r="F620" s="1">
        <v>1189482.7969753367</v>
      </c>
      <c r="G620" s="1">
        <v>1600263.7746110507</v>
      </c>
      <c r="H620" s="1">
        <v>1532199.8081190954</v>
      </c>
      <c r="I620" s="1">
        <v>1135338.6337698868</v>
      </c>
      <c r="J620" s="1">
        <v>1318323.3271394074</v>
      </c>
    </row>
    <row r="621" spans="1:10" x14ac:dyDescent="0.15">
      <c r="A621" s="1">
        <v>27</v>
      </c>
      <c r="B621" s="1" t="s">
        <v>254</v>
      </c>
      <c r="C621" s="1">
        <v>20</v>
      </c>
      <c r="D621" s="1" t="s">
        <v>14</v>
      </c>
      <c r="E621" s="1">
        <v>1377098.5598985378</v>
      </c>
      <c r="F621" s="1">
        <v>3485158.7058497546</v>
      </c>
      <c r="G621" s="1">
        <v>9309925.500387188</v>
      </c>
      <c r="H621" s="1">
        <v>11653488.971281335</v>
      </c>
      <c r="I621" s="1">
        <v>10216201.012190044</v>
      </c>
      <c r="J621" s="1">
        <v>10139074.711419038</v>
      </c>
    </row>
    <row r="622" spans="1:10" x14ac:dyDescent="0.15">
      <c r="A622" s="1">
        <v>27</v>
      </c>
      <c r="B622" s="1" t="s">
        <v>254</v>
      </c>
      <c r="C622" s="1">
        <v>21</v>
      </c>
      <c r="D622" s="1" t="s">
        <v>15</v>
      </c>
      <c r="E622" s="1">
        <v>4255798.6770008681</v>
      </c>
      <c r="F622" s="1">
        <v>7685968.2597224126</v>
      </c>
      <c r="G622" s="1">
        <v>9323538.1059039887</v>
      </c>
      <c r="H622" s="1">
        <v>12462779.938317053</v>
      </c>
      <c r="I622" s="1">
        <v>16746105.872050328</v>
      </c>
      <c r="J622" s="1">
        <v>16741985.232808739</v>
      </c>
    </row>
    <row r="623" spans="1:10" x14ac:dyDescent="0.15">
      <c r="A623" s="1">
        <v>27</v>
      </c>
      <c r="B623" s="1" t="s">
        <v>253</v>
      </c>
      <c r="C623" s="1">
        <v>22</v>
      </c>
      <c r="D623" s="1" t="s">
        <v>7</v>
      </c>
      <c r="E623" s="1">
        <v>3124578.7216605386</v>
      </c>
      <c r="F623" s="1">
        <v>3910819.3679565941</v>
      </c>
      <c r="G623" s="1">
        <v>8304481.1876067044</v>
      </c>
      <c r="H623" s="1">
        <v>12362959.242726497</v>
      </c>
      <c r="I623" s="1">
        <v>13420334.308798896</v>
      </c>
      <c r="J623" s="1">
        <v>12998128.320385052</v>
      </c>
    </row>
    <row r="624" spans="1:10" x14ac:dyDescent="0.15">
      <c r="A624" s="1">
        <v>27</v>
      </c>
      <c r="B624" s="1" t="s">
        <v>253</v>
      </c>
      <c r="C624" s="1">
        <v>23</v>
      </c>
      <c r="D624" s="1" t="s">
        <v>28</v>
      </c>
      <c r="E624" s="1">
        <v>1399703.4333379825</v>
      </c>
      <c r="F624" s="1">
        <v>2122869.2212015158</v>
      </c>
      <c r="G624" s="1">
        <v>2829777.8366907178</v>
      </c>
      <c r="H624" s="1">
        <v>5594208.6636031149</v>
      </c>
      <c r="I624" s="1">
        <v>5330970.3447478851</v>
      </c>
      <c r="J624" s="1">
        <v>5232716.4791752938</v>
      </c>
    </row>
    <row r="625" spans="1:10" x14ac:dyDescent="0.15">
      <c r="A625" s="1">
        <v>28</v>
      </c>
      <c r="B625" s="1" t="s">
        <v>151</v>
      </c>
      <c r="C625" s="1">
        <v>1</v>
      </c>
      <c r="D625" s="1" t="s">
        <v>8</v>
      </c>
      <c r="E625" s="1">
        <v>1039388.6405000747</v>
      </c>
      <c r="F625" s="1">
        <v>1452197.2716045466</v>
      </c>
      <c r="G625" s="1">
        <v>2066896.5582100828</v>
      </c>
      <c r="H625" s="1">
        <v>2457587.4504600596</v>
      </c>
      <c r="I625" s="1">
        <v>2367505.8484222288</v>
      </c>
      <c r="J625" s="1">
        <v>2328146.1684837281</v>
      </c>
    </row>
    <row r="626" spans="1:10" x14ac:dyDescent="0.15">
      <c r="A626" s="1">
        <v>28</v>
      </c>
      <c r="B626" s="1" t="s">
        <v>151</v>
      </c>
      <c r="C626" s="1">
        <v>2</v>
      </c>
      <c r="D626" s="1" t="s">
        <v>9</v>
      </c>
      <c r="E626" s="1">
        <v>45734.543390319472</v>
      </c>
      <c r="F626" s="1">
        <v>131271.85927155818</v>
      </c>
      <c r="G626" s="1">
        <v>149326.31949962082</v>
      </c>
      <c r="H626" s="1">
        <v>177472.53597839712</v>
      </c>
      <c r="I626" s="1">
        <v>159502.47480567941</v>
      </c>
      <c r="J626" s="1">
        <v>148865.81886948278</v>
      </c>
    </row>
    <row r="627" spans="1:10" x14ac:dyDescent="0.15">
      <c r="A627" s="1">
        <v>28</v>
      </c>
      <c r="B627" s="1" t="s">
        <v>152</v>
      </c>
      <c r="C627" s="1">
        <v>3</v>
      </c>
      <c r="D627" s="1" t="s">
        <v>16</v>
      </c>
      <c r="E627" s="1">
        <v>471340.46912802005</v>
      </c>
      <c r="F627" s="1">
        <v>597817.08608313696</v>
      </c>
      <c r="G627" s="1">
        <v>847018.10710847273</v>
      </c>
      <c r="H627" s="1">
        <v>1182831.5763351005</v>
      </c>
      <c r="I627" s="1">
        <v>1268398.5138769578</v>
      </c>
      <c r="J627" s="1">
        <v>1270923.0709702212</v>
      </c>
    </row>
    <row r="628" spans="1:10" x14ac:dyDescent="0.15">
      <c r="A628" s="1">
        <v>28</v>
      </c>
      <c r="B628" s="1" t="s">
        <v>152</v>
      </c>
      <c r="C628" s="1">
        <v>4</v>
      </c>
      <c r="D628" s="1" t="s">
        <v>17</v>
      </c>
      <c r="E628" s="1">
        <v>235289.63738668736</v>
      </c>
      <c r="F628" s="1">
        <v>257753.67589957421</v>
      </c>
      <c r="G628" s="1">
        <v>250822.80456488792</v>
      </c>
      <c r="H628" s="1">
        <v>230315.7514617414</v>
      </c>
      <c r="I628" s="1">
        <v>195517.63204119538</v>
      </c>
      <c r="J628" s="1">
        <v>191242.65337051795</v>
      </c>
    </row>
    <row r="629" spans="1:10" x14ac:dyDescent="0.15">
      <c r="A629" s="1">
        <v>28</v>
      </c>
      <c r="B629" s="1" t="s">
        <v>152</v>
      </c>
      <c r="C629" s="1">
        <v>5</v>
      </c>
      <c r="D629" s="1" t="s">
        <v>18</v>
      </c>
      <c r="E629" s="1">
        <v>72203.659134163725</v>
      </c>
      <c r="F629" s="1">
        <v>117465.82437621625</v>
      </c>
      <c r="G629" s="1">
        <v>219201.15947774483</v>
      </c>
      <c r="H629" s="1">
        <v>283535.48252943059</v>
      </c>
      <c r="I629" s="1">
        <v>298059.87888541224</v>
      </c>
      <c r="J629" s="1">
        <v>289854.97604802885</v>
      </c>
    </row>
    <row r="630" spans="1:10" x14ac:dyDescent="0.15">
      <c r="A630" s="1">
        <v>28</v>
      </c>
      <c r="B630" s="1" t="s">
        <v>152</v>
      </c>
      <c r="C630" s="1">
        <v>6</v>
      </c>
      <c r="D630" s="1" t="s">
        <v>2</v>
      </c>
      <c r="E630" s="1">
        <v>347119.19209899526</v>
      </c>
      <c r="F630" s="1">
        <v>476558.60303488327</v>
      </c>
      <c r="G630" s="1">
        <v>732505.42124154372</v>
      </c>
      <c r="H630" s="1">
        <v>1017144.5727549832</v>
      </c>
      <c r="I630" s="1">
        <v>1234773.849857549</v>
      </c>
      <c r="J630" s="1">
        <v>1232756.2933130171</v>
      </c>
    </row>
    <row r="631" spans="1:10" x14ac:dyDescent="0.15">
      <c r="A631" s="1">
        <v>28</v>
      </c>
      <c r="B631" s="1" t="s">
        <v>152</v>
      </c>
      <c r="C631" s="1">
        <v>7</v>
      </c>
      <c r="D631" s="1" t="s">
        <v>19</v>
      </c>
      <c r="E631" s="1">
        <v>99656.383572094215</v>
      </c>
      <c r="F631" s="1">
        <v>218218.056335375</v>
      </c>
      <c r="G631" s="1">
        <v>183155.6683849635</v>
      </c>
      <c r="H631" s="1">
        <v>255015.06611200911</v>
      </c>
      <c r="I631" s="1">
        <v>264246.55311635893</v>
      </c>
      <c r="J631" s="1">
        <v>270092.1606375961</v>
      </c>
    </row>
    <row r="632" spans="1:10" x14ac:dyDescent="0.15">
      <c r="A632" s="1">
        <v>28</v>
      </c>
      <c r="B632" s="1" t="s">
        <v>152</v>
      </c>
      <c r="C632" s="1">
        <v>8</v>
      </c>
      <c r="D632" s="1" t="s">
        <v>20</v>
      </c>
      <c r="E632" s="1">
        <v>230307.45808735228</v>
      </c>
      <c r="F632" s="1">
        <v>245071.5078594927</v>
      </c>
      <c r="G632" s="1">
        <v>302507.6830281429</v>
      </c>
      <c r="H632" s="1">
        <v>301442.93045708869</v>
      </c>
      <c r="I632" s="1">
        <v>319076.97189633432</v>
      </c>
      <c r="J632" s="1">
        <v>325117.19362143561</v>
      </c>
    </row>
    <row r="633" spans="1:10" x14ac:dyDescent="0.15">
      <c r="A633" s="1">
        <v>28</v>
      </c>
      <c r="B633" s="1" t="s">
        <v>152</v>
      </c>
      <c r="C633" s="1">
        <v>9</v>
      </c>
      <c r="D633" s="1" t="s">
        <v>21</v>
      </c>
      <c r="E633" s="1">
        <v>1804606.57709112</v>
      </c>
      <c r="F633" s="1">
        <v>2246279.2650037324</v>
      </c>
      <c r="G633" s="1">
        <v>2652344.8588506919</v>
      </c>
      <c r="H633" s="1">
        <v>2587137.3632496395</v>
      </c>
      <c r="I633" s="1">
        <v>2514119.7655540123</v>
      </c>
      <c r="J633" s="1">
        <v>2607848.9426980014</v>
      </c>
    </row>
    <row r="634" spans="1:10" x14ac:dyDescent="0.15">
      <c r="A634" s="1">
        <v>28</v>
      </c>
      <c r="B634" s="1" t="s">
        <v>152</v>
      </c>
      <c r="C634" s="1">
        <v>10</v>
      </c>
      <c r="D634" s="1" t="s">
        <v>22</v>
      </c>
      <c r="E634" s="1">
        <v>195605.67917011151</v>
      </c>
      <c r="F634" s="1">
        <v>216133.54021003743</v>
      </c>
      <c r="G634" s="1">
        <v>274071.65269260394</v>
      </c>
      <c r="H634" s="1">
        <v>312416.39926027827</v>
      </c>
      <c r="I634" s="1">
        <v>318224.30743769871</v>
      </c>
      <c r="J634" s="1">
        <v>318202.27483267226</v>
      </c>
    </row>
    <row r="635" spans="1:10" x14ac:dyDescent="0.15">
      <c r="A635" s="1">
        <v>28</v>
      </c>
      <c r="B635" s="1" t="s">
        <v>152</v>
      </c>
      <c r="C635" s="1">
        <v>11</v>
      </c>
      <c r="D635" s="1" t="s">
        <v>23</v>
      </c>
      <c r="E635" s="1">
        <v>461208.37077464524</v>
      </c>
      <c r="F635" s="1">
        <v>586233.73562493606</v>
      </c>
      <c r="G635" s="1">
        <v>1053612.0180953343</v>
      </c>
      <c r="H635" s="1">
        <v>1563713.3173252232</v>
      </c>
      <c r="I635" s="1">
        <v>1703051.0715926464</v>
      </c>
      <c r="J635" s="1">
        <v>1701335.0305671843</v>
      </c>
    </row>
    <row r="636" spans="1:10" x14ac:dyDescent="0.15">
      <c r="A636" s="1">
        <v>28</v>
      </c>
      <c r="B636" s="1" t="s">
        <v>152</v>
      </c>
      <c r="C636" s="1">
        <v>12</v>
      </c>
      <c r="D636" s="1" t="s">
        <v>24</v>
      </c>
      <c r="E636" s="1">
        <v>280137.10124335525</v>
      </c>
      <c r="F636" s="1">
        <v>383381.49904402962</v>
      </c>
      <c r="G636" s="1">
        <v>1059225.6915938416</v>
      </c>
      <c r="H636" s="1">
        <v>1937036.3201434216</v>
      </c>
      <c r="I636" s="1">
        <v>2271268.3801040892</v>
      </c>
      <c r="J636" s="1">
        <v>2283510.7273026202</v>
      </c>
    </row>
    <row r="637" spans="1:10" x14ac:dyDescent="0.15">
      <c r="A637" s="1">
        <v>28</v>
      </c>
      <c r="B637" s="1" t="s">
        <v>152</v>
      </c>
      <c r="C637" s="1">
        <v>13</v>
      </c>
      <c r="D637" s="1" t="s">
        <v>25</v>
      </c>
      <c r="E637" s="1">
        <v>203177.07863970238</v>
      </c>
      <c r="F637" s="1">
        <v>517570.5921571888</v>
      </c>
      <c r="G637" s="1">
        <v>607582.7036606078</v>
      </c>
      <c r="H637" s="1">
        <v>692066.92691078305</v>
      </c>
      <c r="I637" s="1">
        <v>729054.88644748158</v>
      </c>
      <c r="J637" s="1">
        <v>714230.45564918825</v>
      </c>
    </row>
    <row r="638" spans="1:10" x14ac:dyDescent="0.15">
      <c r="A638" s="1">
        <v>28</v>
      </c>
      <c r="B638" s="1" t="s">
        <v>152</v>
      </c>
      <c r="C638" s="1">
        <v>14</v>
      </c>
      <c r="D638" s="1" t="s">
        <v>26</v>
      </c>
      <c r="E638" s="1">
        <v>10986.955215292504</v>
      </c>
      <c r="F638" s="1">
        <v>20329.720253579966</v>
      </c>
      <c r="G638" s="1">
        <v>24827.64524091364</v>
      </c>
      <c r="H638" s="1">
        <v>27654.133933412722</v>
      </c>
      <c r="I638" s="1">
        <v>30989.07280958246</v>
      </c>
      <c r="J638" s="1">
        <v>30876.951113286374</v>
      </c>
    </row>
    <row r="639" spans="1:10" x14ac:dyDescent="0.15">
      <c r="A639" s="1">
        <v>28</v>
      </c>
      <c r="B639" s="1" t="s">
        <v>152</v>
      </c>
      <c r="C639" s="1">
        <v>15</v>
      </c>
      <c r="D639" s="1" t="s">
        <v>27</v>
      </c>
      <c r="E639" s="1">
        <v>415832.66374822077</v>
      </c>
      <c r="F639" s="1">
        <v>515504.02575010172</v>
      </c>
      <c r="G639" s="1">
        <v>868015.52403605403</v>
      </c>
      <c r="H639" s="1">
        <v>1054175.6076247673</v>
      </c>
      <c r="I639" s="1">
        <v>985652.58986301487</v>
      </c>
      <c r="J639" s="1">
        <v>974503.33166618156</v>
      </c>
    </row>
    <row r="640" spans="1:10" x14ac:dyDescent="0.15">
      <c r="A640" s="1">
        <v>28</v>
      </c>
      <c r="B640" s="1" t="s">
        <v>151</v>
      </c>
      <c r="C640" s="1">
        <v>16</v>
      </c>
      <c r="D640" s="1" t="s">
        <v>10</v>
      </c>
      <c r="E640" s="1">
        <v>310788.43299235136</v>
      </c>
      <c r="F640" s="1">
        <v>440354.24673473707</v>
      </c>
      <c r="G640" s="1">
        <v>580232.21569498209</v>
      </c>
      <c r="H640" s="1">
        <v>1360943.5779208867</v>
      </c>
      <c r="I640" s="1">
        <v>1327911.1663563454</v>
      </c>
      <c r="J640" s="1">
        <v>1237966.7465606662</v>
      </c>
    </row>
    <row r="641" spans="1:10" x14ac:dyDescent="0.15">
      <c r="A641" s="1">
        <v>28</v>
      </c>
      <c r="B641" s="1" t="s">
        <v>151</v>
      </c>
      <c r="C641" s="1">
        <v>17</v>
      </c>
      <c r="D641" s="1" t="s">
        <v>11</v>
      </c>
      <c r="E641" s="1">
        <v>1516948.1935466547</v>
      </c>
      <c r="F641" s="1">
        <v>2768220.7419944266</v>
      </c>
      <c r="G641" s="1">
        <v>3319073.8012613333</v>
      </c>
      <c r="H641" s="1">
        <v>5065538.7944773026</v>
      </c>
      <c r="I641" s="1">
        <v>5154048.3802619353</v>
      </c>
      <c r="J641" s="1">
        <v>5099226.7178332945</v>
      </c>
    </row>
    <row r="642" spans="1:10" x14ac:dyDescent="0.15">
      <c r="A642" s="1">
        <v>28</v>
      </c>
      <c r="B642" s="1" t="s">
        <v>151</v>
      </c>
      <c r="C642" s="1">
        <v>18</v>
      </c>
      <c r="D642" s="1" t="s">
        <v>12</v>
      </c>
      <c r="E642" s="1">
        <v>377577.8416455636</v>
      </c>
      <c r="F642" s="1">
        <v>1495990.9214043152</v>
      </c>
      <c r="G642" s="1">
        <v>2498080.0322535406</v>
      </c>
      <c r="H642" s="1">
        <v>2235087.5822692961</v>
      </c>
      <c r="I642" s="1">
        <v>2235836.8835500372</v>
      </c>
      <c r="J642" s="1">
        <v>2054060.544110622</v>
      </c>
    </row>
    <row r="643" spans="1:10" x14ac:dyDescent="0.15">
      <c r="A643" s="1">
        <v>28</v>
      </c>
      <c r="B643" s="1" t="s">
        <v>151</v>
      </c>
      <c r="C643" s="1">
        <v>19</v>
      </c>
      <c r="D643" s="1" t="s">
        <v>13</v>
      </c>
      <c r="E643" s="1">
        <v>313140.62602460489</v>
      </c>
      <c r="F643" s="1">
        <v>318351.55741518934</v>
      </c>
      <c r="G643" s="1">
        <v>346805.3112813746</v>
      </c>
      <c r="H643" s="1">
        <v>655538.31256760063</v>
      </c>
      <c r="I643" s="1">
        <v>817443.67472742614</v>
      </c>
      <c r="J643" s="1">
        <v>803913.16362170782</v>
      </c>
    </row>
    <row r="644" spans="1:10" x14ac:dyDescent="0.15">
      <c r="A644" s="1">
        <v>28</v>
      </c>
      <c r="B644" s="1" t="s">
        <v>151</v>
      </c>
      <c r="C644" s="1">
        <v>20</v>
      </c>
      <c r="D644" s="1" t="s">
        <v>14</v>
      </c>
      <c r="E644" s="1">
        <v>359707.42269610189</v>
      </c>
      <c r="F644" s="1">
        <v>1124556.0690232993</v>
      </c>
      <c r="G644" s="1">
        <v>3252754.46786601</v>
      </c>
      <c r="H644" s="1">
        <v>4638988.198673388</v>
      </c>
      <c r="I644" s="1">
        <v>4745052.8328962512</v>
      </c>
      <c r="J644" s="1">
        <v>4627913.4882747754</v>
      </c>
    </row>
    <row r="645" spans="1:10" x14ac:dyDescent="0.15">
      <c r="A645" s="1">
        <v>28</v>
      </c>
      <c r="B645" s="1" t="s">
        <v>151</v>
      </c>
      <c r="C645" s="1">
        <v>21</v>
      </c>
      <c r="D645" s="1" t="s">
        <v>15</v>
      </c>
      <c r="E645" s="1">
        <v>3662745.4887219458</v>
      </c>
      <c r="F645" s="1">
        <v>4613345.4710128475</v>
      </c>
      <c r="G645" s="1">
        <v>5098964.9691468682</v>
      </c>
      <c r="H645" s="1">
        <v>7221011.7105044201</v>
      </c>
      <c r="I645" s="1">
        <v>7572518.6501568686</v>
      </c>
      <c r="J645" s="1">
        <v>7359278.5080750249</v>
      </c>
    </row>
    <row r="646" spans="1:10" x14ac:dyDescent="0.15">
      <c r="A646" s="1">
        <v>28</v>
      </c>
      <c r="B646" s="1" t="s">
        <v>150</v>
      </c>
      <c r="C646" s="1">
        <v>22</v>
      </c>
      <c r="D646" s="1" t="s">
        <v>7</v>
      </c>
      <c r="E646" s="1">
        <v>1032747.4003725243</v>
      </c>
      <c r="F646" s="1">
        <v>1780556.5041342592</v>
      </c>
      <c r="G646" s="1">
        <v>4614147.6210744753</v>
      </c>
      <c r="H646" s="1">
        <v>6935205.0191167099</v>
      </c>
      <c r="I646" s="1">
        <v>7599571.9148454722</v>
      </c>
      <c r="J646" s="1">
        <v>7541086.7652809229</v>
      </c>
    </row>
    <row r="647" spans="1:10" x14ac:dyDescent="0.15">
      <c r="A647" s="1">
        <v>28</v>
      </c>
      <c r="B647" s="1" t="s">
        <v>150</v>
      </c>
      <c r="C647" s="1">
        <v>23</v>
      </c>
      <c r="D647" s="1" t="s">
        <v>28</v>
      </c>
      <c r="E647" s="1">
        <v>751805.26198648359</v>
      </c>
      <c r="F647" s="1">
        <v>1735901.9024910084</v>
      </c>
      <c r="G647" s="1">
        <v>3084288.51234646</v>
      </c>
      <c r="H647" s="1">
        <v>4710043.6755770557</v>
      </c>
      <c r="I647" s="1">
        <v>4827147.5103234947</v>
      </c>
      <c r="J647" s="1">
        <v>4784385.3313343422</v>
      </c>
    </row>
    <row r="648" spans="1:10" x14ac:dyDescent="0.15">
      <c r="A648" s="1">
        <v>29</v>
      </c>
      <c r="B648" s="1" t="s">
        <v>154</v>
      </c>
      <c r="C648" s="1">
        <v>1</v>
      </c>
      <c r="D648" s="1" t="s">
        <v>8</v>
      </c>
      <c r="E648" s="1">
        <v>260188.21932217141</v>
      </c>
      <c r="F648" s="1">
        <v>305870.24111765611</v>
      </c>
      <c r="G648" s="1">
        <v>426982.44239844405</v>
      </c>
      <c r="H648" s="1">
        <v>520661.15588703449</v>
      </c>
      <c r="I648" s="1">
        <v>479060.42408783262</v>
      </c>
      <c r="J648" s="1">
        <v>471048.34623662382</v>
      </c>
    </row>
    <row r="649" spans="1:10" x14ac:dyDescent="0.15">
      <c r="A649" s="1">
        <v>29</v>
      </c>
      <c r="B649" s="1" t="s">
        <v>154</v>
      </c>
      <c r="C649" s="1">
        <v>2</v>
      </c>
      <c r="D649" s="1" t="s">
        <v>9</v>
      </c>
      <c r="E649" s="1">
        <v>3266.4897873263812</v>
      </c>
      <c r="F649" s="1">
        <v>1916.2459946940294</v>
      </c>
      <c r="G649" s="1">
        <v>2190.4322380108479</v>
      </c>
      <c r="H649" s="1">
        <v>2372.0426081560008</v>
      </c>
      <c r="I649" s="1">
        <v>2116.04376132786</v>
      </c>
      <c r="J649" s="1">
        <v>2023.2793056677351</v>
      </c>
    </row>
    <row r="650" spans="1:10" x14ac:dyDescent="0.15">
      <c r="A650" s="1">
        <v>29</v>
      </c>
      <c r="B650" s="1" t="s">
        <v>155</v>
      </c>
      <c r="C650" s="1">
        <v>3</v>
      </c>
      <c r="D650" s="1" t="s">
        <v>16</v>
      </c>
      <c r="E650" s="1">
        <v>41216.264449290546</v>
      </c>
      <c r="F650" s="1">
        <v>56926.484101727445</v>
      </c>
      <c r="G650" s="1">
        <v>89856.261565614594</v>
      </c>
      <c r="H650" s="1">
        <v>118107.02051099751</v>
      </c>
      <c r="I650" s="1">
        <v>145607.3841547411</v>
      </c>
      <c r="J650" s="1">
        <v>144951.3629404612</v>
      </c>
    </row>
    <row r="651" spans="1:10" x14ac:dyDescent="0.15">
      <c r="A651" s="1">
        <v>29</v>
      </c>
      <c r="B651" s="1" t="s">
        <v>155</v>
      </c>
      <c r="C651" s="1">
        <v>4</v>
      </c>
      <c r="D651" s="1" t="s">
        <v>17</v>
      </c>
      <c r="E651" s="1">
        <v>72509.236643686672</v>
      </c>
      <c r="F651" s="1">
        <v>92203.604285565816</v>
      </c>
      <c r="G651" s="1">
        <v>100380.67241745866</v>
      </c>
      <c r="H651" s="1">
        <v>94450.218391485803</v>
      </c>
      <c r="I651" s="1">
        <v>78011.646943011816</v>
      </c>
      <c r="J651" s="1">
        <v>75222.201127810491</v>
      </c>
    </row>
    <row r="652" spans="1:10" x14ac:dyDescent="0.15">
      <c r="A652" s="1">
        <v>29</v>
      </c>
      <c r="B652" s="1" t="s">
        <v>155</v>
      </c>
      <c r="C652" s="1">
        <v>5</v>
      </c>
      <c r="D652" s="1" t="s">
        <v>18</v>
      </c>
      <c r="E652" s="1">
        <v>2585.1382214609084</v>
      </c>
      <c r="F652" s="1">
        <v>7267.9574962799961</v>
      </c>
      <c r="G652" s="1">
        <v>12649.093004306071</v>
      </c>
      <c r="H652" s="1">
        <v>23618.79526998039</v>
      </c>
      <c r="I652" s="1">
        <v>24204.350887641405</v>
      </c>
      <c r="J652" s="1">
        <v>23926.058896152183</v>
      </c>
    </row>
    <row r="653" spans="1:10" x14ac:dyDescent="0.15">
      <c r="A653" s="1">
        <v>29</v>
      </c>
      <c r="B653" s="1" t="s">
        <v>155</v>
      </c>
      <c r="C653" s="1">
        <v>6</v>
      </c>
      <c r="D653" s="1" t="s">
        <v>2</v>
      </c>
      <c r="E653" s="1">
        <v>13220.796765378525</v>
      </c>
      <c r="F653" s="1">
        <v>22615.788495980098</v>
      </c>
      <c r="G653" s="1">
        <v>27695.065381063541</v>
      </c>
      <c r="H653" s="1">
        <v>38459.716229497499</v>
      </c>
      <c r="I653" s="1">
        <v>65075.769383949526</v>
      </c>
      <c r="J653" s="1">
        <v>65008.719864395302</v>
      </c>
    </row>
    <row r="654" spans="1:10" x14ac:dyDescent="0.15">
      <c r="A654" s="1">
        <v>29</v>
      </c>
      <c r="B654" s="1" t="s">
        <v>155</v>
      </c>
      <c r="C654" s="1">
        <v>7</v>
      </c>
      <c r="D654" s="1" t="s">
        <v>19</v>
      </c>
      <c r="E654" s="1">
        <v>819.63123505453859</v>
      </c>
      <c r="F654" s="1">
        <v>5998.6001056205123</v>
      </c>
      <c r="G654" s="1">
        <v>3628.5097422907311</v>
      </c>
      <c r="H654" s="1">
        <v>4151.9392362050585</v>
      </c>
      <c r="I654" s="1">
        <v>7174.1188271225346</v>
      </c>
      <c r="J654" s="1">
        <v>7324.996295132687</v>
      </c>
    </row>
    <row r="655" spans="1:10" x14ac:dyDescent="0.15">
      <c r="A655" s="1">
        <v>29</v>
      </c>
      <c r="B655" s="1" t="s">
        <v>155</v>
      </c>
      <c r="C655" s="1">
        <v>8</v>
      </c>
      <c r="D655" s="1" t="s">
        <v>20</v>
      </c>
      <c r="E655" s="1">
        <v>9845.7284991085817</v>
      </c>
      <c r="F655" s="1">
        <v>13760.000798677951</v>
      </c>
      <c r="G655" s="1">
        <v>20818.493322187311</v>
      </c>
      <c r="H655" s="1">
        <v>22618.386408861152</v>
      </c>
      <c r="I655" s="1">
        <v>18035.180795881068</v>
      </c>
      <c r="J655" s="1">
        <v>17581.647135537314</v>
      </c>
    </row>
    <row r="656" spans="1:10" x14ac:dyDescent="0.15">
      <c r="A656" s="1">
        <v>29</v>
      </c>
      <c r="B656" s="1" t="s">
        <v>155</v>
      </c>
      <c r="C656" s="1">
        <v>9</v>
      </c>
      <c r="D656" s="1" t="s">
        <v>21</v>
      </c>
      <c r="E656" s="1">
        <v>7802.0086842536384</v>
      </c>
      <c r="F656" s="1">
        <v>14211.134401215138</v>
      </c>
      <c r="G656" s="1">
        <v>24186.668442488914</v>
      </c>
      <c r="H656" s="1">
        <v>29019.066387741084</v>
      </c>
      <c r="I656" s="1">
        <v>37017.468231996929</v>
      </c>
      <c r="J656" s="1">
        <v>38251.685085501995</v>
      </c>
    </row>
    <row r="657" spans="1:10" x14ac:dyDescent="0.15">
      <c r="A657" s="1">
        <v>29</v>
      </c>
      <c r="B657" s="1" t="s">
        <v>155</v>
      </c>
      <c r="C657" s="1">
        <v>10</v>
      </c>
      <c r="D657" s="1" t="s">
        <v>22</v>
      </c>
      <c r="E657" s="1">
        <v>28207.933171254223</v>
      </c>
      <c r="F657" s="1">
        <v>29845.981173310625</v>
      </c>
      <c r="G657" s="1">
        <v>40727.099855505774</v>
      </c>
      <c r="H657" s="1">
        <v>51004.82417261284</v>
      </c>
      <c r="I657" s="1">
        <v>49493.227769105346</v>
      </c>
      <c r="J657" s="1">
        <v>48685.130651011321</v>
      </c>
    </row>
    <row r="658" spans="1:10" x14ac:dyDescent="0.15">
      <c r="A658" s="1">
        <v>29</v>
      </c>
      <c r="B658" s="1" t="s">
        <v>155</v>
      </c>
      <c r="C658" s="1">
        <v>11</v>
      </c>
      <c r="D658" s="1" t="s">
        <v>23</v>
      </c>
      <c r="E658" s="1">
        <v>29447.465008638534</v>
      </c>
      <c r="F658" s="1">
        <v>65139.055272363345</v>
      </c>
      <c r="G658" s="1">
        <v>192811.98605880042</v>
      </c>
      <c r="H658" s="1">
        <v>297103.35602037772</v>
      </c>
      <c r="I658" s="1">
        <v>288586.58533089678</v>
      </c>
      <c r="J658" s="1">
        <v>281270.51684403059</v>
      </c>
    </row>
    <row r="659" spans="1:10" x14ac:dyDescent="0.15">
      <c r="A659" s="1">
        <v>29</v>
      </c>
      <c r="B659" s="1" t="s">
        <v>156</v>
      </c>
      <c r="C659" s="1">
        <v>12</v>
      </c>
      <c r="D659" s="1" t="s">
        <v>24</v>
      </c>
      <c r="E659" s="1">
        <v>18824.759905072558</v>
      </c>
      <c r="F659" s="1">
        <v>48676.338361519069</v>
      </c>
      <c r="G659" s="1">
        <v>170441.64809304741</v>
      </c>
      <c r="H659" s="1">
        <v>318260.07911022194</v>
      </c>
      <c r="I659" s="1">
        <v>368802.25764472206</v>
      </c>
      <c r="J659" s="1">
        <v>354891.67310506821</v>
      </c>
    </row>
    <row r="660" spans="1:10" x14ac:dyDescent="0.15">
      <c r="A660" s="1">
        <v>29</v>
      </c>
      <c r="B660" s="1" t="s">
        <v>155</v>
      </c>
      <c r="C660" s="1">
        <v>13</v>
      </c>
      <c r="D660" s="1" t="s">
        <v>25</v>
      </c>
      <c r="E660" s="1">
        <v>725.1965796888594</v>
      </c>
      <c r="F660" s="1">
        <v>10208.491478334276</v>
      </c>
      <c r="G660" s="1">
        <v>42116.372830500855</v>
      </c>
      <c r="H660" s="1">
        <v>67027.35927659196</v>
      </c>
      <c r="I660" s="1">
        <v>73048.609310883126</v>
      </c>
      <c r="J660" s="1">
        <v>73862.291170931407</v>
      </c>
    </row>
    <row r="661" spans="1:10" x14ac:dyDescent="0.15">
      <c r="A661" s="1">
        <v>29</v>
      </c>
      <c r="B661" s="1" t="s">
        <v>155</v>
      </c>
      <c r="C661" s="1">
        <v>14</v>
      </c>
      <c r="D661" s="1" t="s">
        <v>26</v>
      </c>
      <c r="E661" s="1">
        <v>431.65235230868876</v>
      </c>
      <c r="F661" s="1">
        <v>1179.2659229122451</v>
      </c>
      <c r="G661" s="1">
        <v>1978.6573131950647</v>
      </c>
      <c r="H661" s="1">
        <v>2043.0220047309526</v>
      </c>
      <c r="I661" s="1">
        <v>1614.6848185639872</v>
      </c>
      <c r="J661" s="1">
        <v>1557.6354617715328</v>
      </c>
    </row>
    <row r="662" spans="1:10" x14ac:dyDescent="0.15">
      <c r="A662" s="1">
        <v>29</v>
      </c>
      <c r="B662" s="1" t="s">
        <v>155</v>
      </c>
      <c r="C662" s="1">
        <v>15</v>
      </c>
      <c r="D662" s="1" t="s">
        <v>27</v>
      </c>
      <c r="E662" s="1">
        <v>62001.651583221414</v>
      </c>
      <c r="F662" s="1">
        <v>73133.889242089033</v>
      </c>
      <c r="G662" s="1">
        <v>207294.23410466427</v>
      </c>
      <c r="H662" s="1">
        <v>313658.93420770485</v>
      </c>
      <c r="I662" s="1">
        <v>299858.19851807453</v>
      </c>
      <c r="J662" s="1">
        <v>293988.22079455026</v>
      </c>
    </row>
    <row r="663" spans="1:10" x14ac:dyDescent="0.15">
      <c r="A663" s="1">
        <v>29</v>
      </c>
      <c r="B663" s="1" t="s">
        <v>157</v>
      </c>
      <c r="C663" s="1">
        <v>16</v>
      </c>
      <c r="D663" s="1" t="s">
        <v>10</v>
      </c>
      <c r="E663" s="1">
        <v>95168.669336178107</v>
      </c>
      <c r="F663" s="1">
        <v>97117.101413163444</v>
      </c>
      <c r="G663" s="1">
        <v>135254.30157344483</v>
      </c>
      <c r="H663" s="1">
        <v>242009.43581129613</v>
      </c>
      <c r="I663" s="1">
        <v>168079.14477943387</v>
      </c>
      <c r="J663" s="1">
        <v>158218.70443069967</v>
      </c>
    </row>
    <row r="664" spans="1:10" x14ac:dyDescent="0.15">
      <c r="A664" s="1">
        <v>29</v>
      </c>
      <c r="B664" s="1" t="s">
        <v>157</v>
      </c>
      <c r="C664" s="1">
        <v>17</v>
      </c>
      <c r="D664" s="1" t="s">
        <v>11</v>
      </c>
      <c r="E664" s="1">
        <v>63859.543042531295</v>
      </c>
      <c r="F664" s="1">
        <v>512201.80504626263</v>
      </c>
      <c r="G664" s="1">
        <v>557494.87870533648</v>
      </c>
      <c r="H664" s="1">
        <v>849098.60657899734</v>
      </c>
      <c r="I664" s="1">
        <v>866591.21021944529</v>
      </c>
      <c r="J664" s="1">
        <v>844929.62469955953</v>
      </c>
    </row>
    <row r="665" spans="1:10" x14ac:dyDescent="0.15">
      <c r="A665" s="1">
        <v>29</v>
      </c>
      <c r="B665" s="1" t="s">
        <v>154</v>
      </c>
      <c r="C665" s="1">
        <v>18</v>
      </c>
      <c r="D665" s="1" t="s">
        <v>12</v>
      </c>
      <c r="E665" s="1">
        <v>45206.0373552034</v>
      </c>
      <c r="F665" s="1">
        <v>180123.13943804958</v>
      </c>
      <c r="G665" s="1">
        <v>362071.08525684132</v>
      </c>
      <c r="H665" s="1">
        <v>296325.49134134996</v>
      </c>
      <c r="I665" s="1">
        <v>355702.27321519319</v>
      </c>
      <c r="J665" s="1">
        <v>350602.31483534502</v>
      </c>
    </row>
    <row r="666" spans="1:10" x14ac:dyDescent="0.15">
      <c r="A666" s="1">
        <v>29</v>
      </c>
      <c r="B666" s="1" t="s">
        <v>154</v>
      </c>
      <c r="C666" s="1">
        <v>19</v>
      </c>
      <c r="D666" s="1" t="s">
        <v>13</v>
      </c>
      <c r="E666" s="1">
        <v>59662.83795502728</v>
      </c>
      <c r="F666" s="1">
        <v>65981.028829478542</v>
      </c>
      <c r="G666" s="1">
        <v>65609.605310659783</v>
      </c>
      <c r="H666" s="1">
        <v>108799.37941477915</v>
      </c>
      <c r="I666" s="1">
        <v>146259.4618491983</v>
      </c>
      <c r="J666" s="1">
        <v>127427.53359544845</v>
      </c>
    </row>
    <row r="667" spans="1:10" x14ac:dyDescent="0.15">
      <c r="A667" s="1">
        <v>29</v>
      </c>
      <c r="B667" s="1" t="s">
        <v>158</v>
      </c>
      <c r="C667" s="1">
        <v>20</v>
      </c>
      <c r="D667" s="1" t="s">
        <v>14</v>
      </c>
      <c r="E667" s="1">
        <v>26918.940105480287</v>
      </c>
      <c r="F667" s="1">
        <v>317627.62211361894</v>
      </c>
      <c r="G667" s="1">
        <v>682320.54002350557</v>
      </c>
      <c r="H667" s="1">
        <v>1005244.5064288469</v>
      </c>
      <c r="I667" s="1">
        <v>1108387.2275060019</v>
      </c>
      <c r="J667" s="1">
        <v>1078311.0604465667</v>
      </c>
    </row>
    <row r="668" spans="1:10" x14ac:dyDescent="0.15">
      <c r="A668" s="1">
        <v>29</v>
      </c>
      <c r="B668" s="1" t="s">
        <v>154</v>
      </c>
      <c r="C668" s="1">
        <v>21</v>
      </c>
      <c r="D668" s="1" t="s">
        <v>15</v>
      </c>
      <c r="E668" s="1">
        <v>330673.82351569895</v>
      </c>
      <c r="F668" s="1">
        <v>619892.8045624037</v>
      </c>
      <c r="G668" s="1">
        <v>706491.28662830859</v>
      </c>
      <c r="H668" s="1">
        <v>967842.82922331139</v>
      </c>
      <c r="I668" s="1">
        <v>1068915.9457231271</v>
      </c>
      <c r="J668" s="1">
        <v>1039977.0886552801</v>
      </c>
    </row>
    <row r="669" spans="1:10" x14ac:dyDescent="0.15">
      <c r="A669" s="1">
        <v>29</v>
      </c>
      <c r="B669" s="1" t="s">
        <v>153</v>
      </c>
      <c r="C669" s="1">
        <v>22</v>
      </c>
      <c r="D669" s="1" t="s">
        <v>7</v>
      </c>
      <c r="E669" s="1">
        <v>191920.92410534745</v>
      </c>
      <c r="F669" s="1">
        <v>407444.40135640983</v>
      </c>
      <c r="G669" s="1">
        <v>1069330.6705515292</v>
      </c>
      <c r="H669" s="1">
        <v>1609197.8866675154</v>
      </c>
      <c r="I669" s="1">
        <v>1620287.6988280904</v>
      </c>
      <c r="J669" s="1">
        <v>1537264.1128226658</v>
      </c>
    </row>
    <row r="670" spans="1:10" x14ac:dyDescent="0.15">
      <c r="A670" s="1">
        <v>29</v>
      </c>
      <c r="B670" s="1" t="s">
        <v>153</v>
      </c>
      <c r="C670" s="1">
        <v>23</v>
      </c>
      <c r="D670" s="1" t="s">
        <v>28</v>
      </c>
      <c r="E670" s="1">
        <v>223437.99931247157</v>
      </c>
      <c r="F670" s="1">
        <v>579068.8187600422</v>
      </c>
      <c r="G670" s="1">
        <v>895879.06694105512</v>
      </c>
      <c r="H670" s="1">
        <v>1627961.0798632652</v>
      </c>
      <c r="I670" s="1">
        <v>1496690.7773301534</v>
      </c>
      <c r="J670" s="1">
        <v>1487208.3498702166</v>
      </c>
    </row>
    <row r="671" spans="1:10" x14ac:dyDescent="0.15">
      <c r="A671" s="1">
        <v>30</v>
      </c>
      <c r="B671" s="1" t="s">
        <v>160</v>
      </c>
      <c r="C671" s="1">
        <v>1</v>
      </c>
      <c r="D671" s="1" t="s">
        <v>8</v>
      </c>
      <c r="E671" s="1">
        <v>688485.92698539933</v>
      </c>
      <c r="F671" s="1">
        <v>870260.83369831077</v>
      </c>
      <c r="G671" s="1">
        <v>1165569.4921002653</v>
      </c>
      <c r="H671" s="1">
        <v>1229401.0016934457</v>
      </c>
      <c r="I671" s="1">
        <v>1209819.0281216532</v>
      </c>
      <c r="J671" s="1">
        <v>1182142.7432486801</v>
      </c>
    </row>
    <row r="672" spans="1:10" x14ac:dyDescent="0.15">
      <c r="A672" s="1">
        <v>30</v>
      </c>
      <c r="B672" s="1" t="s">
        <v>160</v>
      </c>
      <c r="C672" s="1">
        <v>2</v>
      </c>
      <c r="D672" s="1" t="s">
        <v>9</v>
      </c>
      <c r="E672" s="1">
        <v>9620.9149121501923</v>
      </c>
      <c r="F672" s="1">
        <v>9464.7263609435558</v>
      </c>
      <c r="G672" s="1">
        <v>35295.208772560742</v>
      </c>
      <c r="H672" s="1">
        <v>22271.475982499436</v>
      </c>
      <c r="I672" s="1">
        <v>18704.744397319053</v>
      </c>
      <c r="J672" s="1">
        <v>17344.9968573074</v>
      </c>
    </row>
    <row r="673" spans="1:10" x14ac:dyDescent="0.15">
      <c r="A673" s="1">
        <v>30</v>
      </c>
      <c r="B673" s="1" t="s">
        <v>161</v>
      </c>
      <c r="C673" s="1">
        <v>3</v>
      </c>
      <c r="D673" s="1" t="s">
        <v>16</v>
      </c>
      <c r="E673" s="1">
        <v>26215.476086316765</v>
      </c>
      <c r="F673" s="1">
        <v>34750.639575434376</v>
      </c>
      <c r="G673" s="1">
        <v>62071.109624013989</v>
      </c>
      <c r="H673" s="1">
        <v>92795.080528923179</v>
      </c>
      <c r="I673" s="1">
        <v>104715.55975872683</v>
      </c>
      <c r="J673" s="1">
        <v>105033.69913332956</v>
      </c>
    </row>
    <row r="674" spans="1:10" x14ac:dyDescent="0.15">
      <c r="A674" s="1">
        <v>30</v>
      </c>
      <c r="B674" s="1" t="s">
        <v>161</v>
      </c>
      <c r="C674" s="1">
        <v>4</v>
      </c>
      <c r="D674" s="1" t="s">
        <v>17</v>
      </c>
      <c r="E674" s="1">
        <v>83945.404631002864</v>
      </c>
      <c r="F674" s="1">
        <v>118873.65477858706</v>
      </c>
      <c r="G674" s="1">
        <v>113269.59032631837</v>
      </c>
      <c r="H674" s="1">
        <v>104753.72268961565</v>
      </c>
      <c r="I674" s="1">
        <v>79002.617468429264</v>
      </c>
      <c r="J674" s="1">
        <v>76530.344178003099</v>
      </c>
    </row>
    <row r="675" spans="1:10" x14ac:dyDescent="0.15">
      <c r="A675" s="1">
        <v>30</v>
      </c>
      <c r="B675" s="1" t="s">
        <v>162</v>
      </c>
      <c r="C675" s="1">
        <v>5</v>
      </c>
      <c r="D675" s="1" t="s">
        <v>18</v>
      </c>
      <c r="E675" s="1">
        <v>11716.018942506469</v>
      </c>
      <c r="F675" s="1">
        <v>13017.435583212695</v>
      </c>
      <c r="G675" s="1">
        <v>13828.19684116813</v>
      </c>
      <c r="H675" s="1">
        <v>19301.463095012186</v>
      </c>
      <c r="I675" s="1">
        <v>17113.631268818484</v>
      </c>
      <c r="J675" s="1">
        <v>16961.199113704566</v>
      </c>
    </row>
    <row r="676" spans="1:10" x14ac:dyDescent="0.15">
      <c r="A676" s="1">
        <v>30</v>
      </c>
      <c r="B676" s="1" t="s">
        <v>161</v>
      </c>
      <c r="C676" s="1">
        <v>6</v>
      </c>
      <c r="D676" s="1" t="s">
        <v>2</v>
      </c>
      <c r="E676" s="1">
        <v>69563.265033527263</v>
      </c>
      <c r="F676" s="1">
        <v>125539.6718804602</v>
      </c>
      <c r="G676" s="1">
        <v>247271.04524133555</v>
      </c>
      <c r="H676" s="1">
        <v>306032.35343300726</v>
      </c>
      <c r="I676" s="1">
        <v>342541.28257634339</v>
      </c>
      <c r="J676" s="1">
        <v>341742.29469190934</v>
      </c>
    </row>
    <row r="677" spans="1:10" x14ac:dyDescent="0.15">
      <c r="A677" s="1">
        <v>30</v>
      </c>
      <c r="B677" s="1" t="s">
        <v>161</v>
      </c>
      <c r="C677" s="1">
        <v>7</v>
      </c>
      <c r="D677" s="1" t="s">
        <v>19</v>
      </c>
      <c r="E677" s="1">
        <v>339483.93101378711</v>
      </c>
      <c r="F677" s="1">
        <v>300984.49212653225</v>
      </c>
      <c r="G677" s="1">
        <v>287751.97078343417</v>
      </c>
      <c r="H677" s="1">
        <v>371127.7621580679</v>
      </c>
      <c r="I677" s="1">
        <v>398527.41904447414</v>
      </c>
      <c r="J677" s="1">
        <v>402477.94573410635</v>
      </c>
    </row>
    <row r="678" spans="1:10" x14ac:dyDescent="0.15">
      <c r="A678" s="1">
        <v>30</v>
      </c>
      <c r="B678" s="1" t="s">
        <v>161</v>
      </c>
      <c r="C678" s="1">
        <v>8</v>
      </c>
      <c r="D678" s="1" t="s">
        <v>20</v>
      </c>
      <c r="E678" s="1">
        <v>14418.956635243014</v>
      </c>
      <c r="F678" s="1">
        <v>14986.383812054892</v>
      </c>
      <c r="G678" s="1">
        <v>18256.936755394523</v>
      </c>
      <c r="H678" s="1">
        <v>22712.522732674122</v>
      </c>
      <c r="I678" s="1">
        <v>17421.518264984588</v>
      </c>
      <c r="J678" s="1">
        <v>17113.411833203241</v>
      </c>
    </row>
    <row r="679" spans="1:10" x14ac:dyDescent="0.15">
      <c r="A679" s="1">
        <v>30</v>
      </c>
      <c r="B679" s="1" t="s">
        <v>161</v>
      </c>
      <c r="C679" s="1">
        <v>9</v>
      </c>
      <c r="D679" s="1" t="s">
        <v>21</v>
      </c>
      <c r="E679" s="1">
        <v>728867.63745360717</v>
      </c>
      <c r="F679" s="1">
        <v>793117.36336360394</v>
      </c>
      <c r="G679" s="1">
        <v>887575.92020957521</v>
      </c>
      <c r="H679" s="1">
        <v>883906.39339416113</v>
      </c>
      <c r="I679" s="1">
        <v>696063.54183003306</v>
      </c>
      <c r="J679" s="1">
        <v>731721.24210955505</v>
      </c>
    </row>
    <row r="680" spans="1:10" x14ac:dyDescent="0.15">
      <c r="A680" s="1">
        <v>30</v>
      </c>
      <c r="B680" s="1" t="s">
        <v>161</v>
      </c>
      <c r="C680" s="1">
        <v>10</v>
      </c>
      <c r="D680" s="1" t="s">
        <v>22</v>
      </c>
      <c r="E680" s="1">
        <v>7125.5505983858147</v>
      </c>
      <c r="F680" s="1">
        <v>14098.932054026231</v>
      </c>
      <c r="G680" s="1">
        <v>20978.005911618657</v>
      </c>
      <c r="H680" s="1">
        <v>26203.258127630641</v>
      </c>
      <c r="I680" s="1">
        <v>27324.453319841923</v>
      </c>
      <c r="J680" s="1">
        <v>27603.413851479811</v>
      </c>
    </row>
    <row r="681" spans="1:10" x14ac:dyDescent="0.15">
      <c r="A681" s="1">
        <v>30</v>
      </c>
      <c r="B681" s="1" t="s">
        <v>161</v>
      </c>
      <c r="C681" s="1">
        <v>11</v>
      </c>
      <c r="D681" s="1" t="s">
        <v>23</v>
      </c>
      <c r="E681" s="1">
        <v>15174.334077533269</v>
      </c>
      <c r="F681" s="1">
        <v>22110.759223813533</v>
      </c>
      <c r="G681" s="1">
        <v>59786.264691611446</v>
      </c>
      <c r="H681" s="1">
        <v>104410.17946946493</v>
      </c>
      <c r="I681" s="1">
        <v>120194.69658743672</v>
      </c>
      <c r="J681" s="1">
        <v>121639.89012732865</v>
      </c>
    </row>
    <row r="682" spans="1:10" x14ac:dyDescent="0.15">
      <c r="A682" s="1">
        <v>30</v>
      </c>
      <c r="B682" s="1" t="s">
        <v>161</v>
      </c>
      <c r="C682" s="1">
        <v>12</v>
      </c>
      <c r="D682" s="1" t="s">
        <v>24</v>
      </c>
      <c r="E682" s="1">
        <v>1074.879080275254</v>
      </c>
      <c r="F682" s="1">
        <v>1519.4853728883147</v>
      </c>
      <c r="G682" s="1">
        <v>7122.3638950577224</v>
      </c>
      <c r="H682" s="1">
        <v>39242.706067407613</v>
      </c>
      <c r="I682" s="1">
        <v>62561.460787008837</v>
      </c>
      <c r="J682" s="1">
        <v>78944.419409151451</v>
      </c>
    </row>
    <row r="683" spans="1:10" x14ac:dyDescent="0.15">
      <c r="A683" s="1">
        <v>30</v>
      </c>
      <c r="B683" s="1" t="s">
        <v>161</v>
      </c>
      <c r="C683" s="1">
        <v>13</v>
      </c>
      <c r="D683" s="1" t="s">
        <v>25</v>
      </c>
      <c r="E683" s="1">
        <v>729.64436339204553</v>
      </c>
      <c r="F683" s="1">
        <v>14820.723814139121</v>
      </c>
      <c r="G683" s="1">
        <v>11532.335510502238</v>
      </c>
      <c r="H683" s="1">
        <v>9457.1867616880972</v>
      </c>
      <c r="I683" s="1">
        <v>10069.169070356302</v>
      </c>
      <c r="J683" s="1">
        <v>9804.2523931249907</v>
      </c>
    </row>
    <row r="684" spans="1:10" x14ac:dyDescent="0.15">
      <c r="A684" s="1">
        <v>30</v>
      </c>
      <c r="B684" s="1" t="s">
        <v>161</v>
      </c>
      <c r="C684" s="1">
        <v>14</v>
      </c>
      <c r="D684" s="1" t="s">
        <v>26</v>
      </c>
      <c r="E684" s="1">
        <v>803.66658550580382</v>
      </c>
      <c r="F684" s="1">
        <v>2466.653888077683</v>
      </c>
      <c r="G684" s="1">
        <v>19324.825028172392</v>
      </c>
      <c r="H684" s="1">
        <v>66157.057714231298</v>
      </c>
      <c r="I684" s="1">
        <v>69006.19241430721</v>
      </c>
      <c r="J684" s="1">
        <v>66592.604396632974</v>
      </c>
    </row>
    <row r="685" spans="1:10" x14ac:dyDescent="0.15">
      <c r="A685" s="1">
        <v>30</v>
      </c>
      <c r="B685" s="1" t="s">
        <v>161</v>
      </c>
      <c r="C685" s="1">
        <v>15</v>
      </c>
      <c r="D685" s="1" t="s">
        <v>27</v>
      </c>
      <c r="E685" s="1">
        <v>57628.817512843903</v>
      </c>
      <c r="F685" s="1">
        <v>57314.59385095592</v>
      </c>
      <c r="G685" s="1">
        <v>90522.810688170051</v>
      </c>
      <c r="H685" s="1">
        <v>124669.34260373423</v>
      </c>
      <c r="I685" s="1">
        <v>116287.33927173949</v>
      </c>
      <c r="J685" s="1">
        <v>114716.11048959366</v>
      </c>
    </row>
    <row r="686" spans="1:10" x14ac:dyDescent="0.15">
      <c r="A686" s="1">
        <v>30</v>
      </c>
      <c r="B686" s="1" t="s">
        <v>160</v>
      </c>
      <c r="C686" s="1">
        <v>16</v>
      </c>
      <c r="D686" s="1" t="s">
        <v>10</v>
      </c>
      <c r="E686" s="1">
        <v>95815.622328191981</v>
      </c>
      <c r="F686" s="1">
        <v>80730.466678313911</v>
      </c>
      <c r="G686" s="1">
        <v>132849.20694962158</v>
      </c>
      <c r="H686" s="1">
        <v>153616.27848273466</v>
      </c>
      <c r="I686" s="1">
        <v>106943.21377633582</v>
      </c>
      <c r="J686" s="1">
        <v>121653.51450371354</v>
      </c>
    </row>
    <row r="687" spans="1:10" x14ac:dyDescent="0.15">
      <c r="A687" s="1">
        <v>30</v>
      </c>
      <c r="B687" s="1" t="s">
        <v>160</v>
      </c>
      <c r="C687" s="1">
        <v>17</v>
      </c>
      <c r="D687" s="1" t="s">
        <v>11</v>
      </c>
      <c r="E687" s="1">
        <v>266443.30699068558</v>
      </c>
      <c r="F687" s="1">
        <v>542920.02214513207</v>
      </c>
      <c r="G687" s="1">
        <v>695200.74190616561</v>
      </c>
      <c r="H687" s="1">
        <v>711713.68649968517</v>
      </c>
      <c r="I687" s="1">
        <v>571338.66204613936</v>
      </c>
      <c r="J687" s="1">
        <v>553732.50816922204</v>
      </c>
    </row>
    <row r="688" spans="1:10" x14ac:dyDescent="0.15">
      <c r="A688" s="1">
        <v>30</v>
      </c>
      <c r="B688" s="1" t="s">
        <v>160</v>
      </c>
      <c r="C688" s="1">
        <v>18</v>
      </c>
      <c r="D688" s="1" t="s">
        <v>12</v>
      </c>
      <c r="E688" s="1">
        <v>71239.55839480272</v>
      </c>
      <c r="F688" s="1">
        <v>263226.05731958558</v>
      </c>
      <c r="G688" s="1">
        <v>260229.43478610695</v>
      </c>
      <c r="H688" s="1">
        <v>250611.0630699881</v>
      </c>
      <c r="I688" s="1">
        <v>193653.40680924134</v>
      </c>
      <c r="J688" s="1">
        <v>190832.18788099088</v>
      </c>
    </row>
    <row r="689" spans="1:10" x14ac:dyDescent="0.15">
      <c r="A689" s="1">
        <v>30</v>
      </c>
      <c r="B689" s="1" t="s">
        <v>160</v>
      </c>
      <c r="C689" s="1">
        <v>19</v>
      </c>
      <c r="D689" s="1" t="s">
        <v>13</v>
      </c>
      <c r="E689" s="1">
        <v>74835.775967572423</v>
      </c>
      <c r="F689" s="1">
        <v>95947.890318375648</v>
      </c>
      <c r="G689" s="1">
        <v>90415.698708887227</v>
      </c>
      <c r="H689" s="1">
        <v>131928.32982308877</v>
      </c>
      <c r="I689" s="1">
        <v>142001.53704022116</v>
      </c>
      <c r="J689" s="1">
        <v>121031.22766859339</v>
      </c>
    </row>
    <row r="690" spans="1:10" x14ac:dyDescent="0.15">
      <c r="A690" s="1">
        <v>30</v>
      </c>
      <c r="B690" s="1" t="s">
        <v>160</v>
      </c>
      <c r="C690" s="1">
        <v>20</v>
      </c>
      <c r="D690" s="1" t="s">
        <v>14</v>
      </c>
      <c r="E690" s="1">
        <v>48785.117143275456</v>
      </c>
      <c r="F690" s="1">
        <v>308423.95215718407</v>
      </c>
      <c r="G690" s="1">
        <v>571937.12338549085</v>
      </c>
      <c r="H690" s="1">
        <v>655325.55503034149</v>
      </c>
      <c r="I690" s="1">
        <v>637667.64223220071</v>
      </c>
      <c r="J690" s="1">
        <v>609089.47847801226</v>
      </c>
    </row>
    <row r="691" spans="1:10" x14ac:dyDescent="0.15">
      <c r="A691" s="1">
        <v>30</v>
      </c>
      <c r="B691" s="1" t="s">
        <v>160</v>
      </c>
      <c r="C691" s="1">
        <v>21</v>
      </c>
      <c r="D691" s="1" t="s">
        <v>15</v>
      </c>
      <c r="E691" s="1">
        <v>913932.98167486407</v>
      </c>
      <c r="F691" s="1">
        <v>920579.55994336132</v>
      </c>
      <c r="G691" s="1">
        <v>895059.49551567552</v>
      </c>
      <c r="H691" s="1">
        <v>868108.1282800138</v>
      </c>
      <c r="I691" s="1">
        <v>720426.38834531803</v>
      </c>
      <c r="J691" s="1">
        <v>710766.2658231986</v>
      </c>
    </row>
    <row r="692" spans="1:10" x14ac:dyDescent="0.15">
      <c r="A692" s="1">
        <v>30</v>
      </c>
      <c r="B692" s="1" t="s">
        <v>159</v>
      </c>
      <c r="C692" s="1">
        <v>22</v>
      </c>
      <c r="D692" s="1" t="s">
        <v>7</v>
      </c>
      <c r="E692" s="1">
        <v>304805.28599374002</v>
      </c>
      <c r="F692" s="1">
        <v>437649.75339496031</v>
      </c>
      <c r="G692" s="1">
        <v>880323.85485221434</v>
      </c>
      <c r="H692" s="1">
        <v>1434676.4905837511</v>
      </c>
      <c r="I692" s="1">
        <v>1476342.522192315</v>
      </c>
      <c r="J692" s="1">
        <v>1460628.4930378585</v>
      </c>
    </row>
    <row r="693" spans="1:10" x14ac:dyDescent="0.15">
      <c r="A693" s="1">
        <v>30</v>
      </c>
      <c r="B693" s="1" t="s">
        <v>159</v>
      </c>
      <c r="C693" s="1">
        <v>23</v>
      </c>
      <c r="D693" s="1" t="s">
        <v>28</v>
      </c>
      <c r="E693" s="1">
        <v>208941.07477553896</v>
      </c>
      <c r="F693" s="1">
        <v>429083.45206061628</v>
      </c>
      <c r="G693" s="1">
        <v>662460.78335180273</v>
      </c>
      <c r="H693" s="1">
        <v>1309803.3980385656</v>
      </c>
      <c r="I693" s="1">
        <v>1318313.7708894073</v>
      </c>
      <c r="J693" s="1">
        <v>1297746.0697579475</v>
      </c>
    </row>
    <row r="694" spans="1:10" x14ac:dyDescent="0.15">
      <c r="A694" s="1">
        <v>31</v>
      </c>
      <c r="B694" s="1" t="s">
        <v>164</v>
      </c>
      <c r="C694" s="1">
        <v>1</v>
      </c>
      <c r="D694" s="1" t="s">
        <v>8</v>
      </c>
      <c r="E694" s="1">
        <v>378243.20934332616</v>
      </c>
      <c r="F694" s="1">
        <v>600657.23753285164</v>
      </c>
      <c r="G694" s="1">
        <v>852972.12337809091</v>
      </c>
      <c r="H694" s="1">
        <v>1001749.3414136206</v>
      </c>
      <c r="I694" s="1">
        <v>920281.47251455125</v>
      </c>
      <c r="J694" s="1">
        <v>903453.81595753424</v>
      </c>
    </row>
    <row r="695" spans="1:10" x14ac:dyDescent="0.15">
      <c r="A695" s="1">
        <v>31</v>
      </c>
      <c r="B695" s="1" t="s">
        <v>165</v>
      </c>
      <c r="C695" s="1">
        <v>2</v>
      </c>
      <c r="D695" s="1" t="s">
        <v>9</v>
      </c>
      <c r="E695" s="1">
        <v>3437.2387791128153</v>
      </c>
      <c r="F695" s="1">
        <v>13567.295993772486</v>
      </c>
      <c r="G695" s="1">
        <v>11650.506627759713</v>
      </c>
      <c r="H695" s="1">
        <v>10790.870719271379</v>
      </c>
      <c r="I695" s="1">
        <v>7823.369764553895</v>
      </c>
      <c r="J695" s="1">
        <v>7278.7022754424161</v>
      </c>
    </row>
    <row r="696" spans="1:10" x14ac:dyDescent="0.15">
      <c r="A696" s="1">
        <v>31</v>
      </c>
      <c r="B696" s="1" t="s">
        <v>166</v>
      </c>
      <c r="C696" s="1">
        <v>3</v>
      </c>
      <c r="D696" s="1" t="s">
        <v>16</v>
      </c>
      <c r="E696" s="1">
        <v>31637.529765867366</v>
      </c>
      <c r="F696" s="1">
        <v>51291.386508334712</v>
      </c>
      <c r="G696" s="1">
        <v>100466.45721093995</v>
      </c>
      <c r="H696" s="1">
        <v>119384.96293735817</v>
      </c>
      <c r="I696" s="1">
        <v>129454.40650308364</v>
      </c>
      <c r="J696" s="1">
        <v>132734.78501629349</v>
      </c>
    </row>
    <row r="697" spans="1:10" x14ac:dyDescent="0.15">
      <c r="A697" s="1">
        <v>31</v>
      </c>
      <c r="B697" s="1" t="s">
        <v>166</v>
      </c>
      <c r="C697" s="1">
        <v>4</v>
      </c>
      <c r="D697" s="1" t="s">
        <v>17</v>
      </c>
      <c r="E697" s="1">
        <v>11534.043510321837</v>
      </c>
      <c r="F697" s="1">
        <v>21095.939133963537</v>
      </c>
      <c r="G697" s="1">
        <v>29312.483884983376</v>
      </c>
      <c r="H697" s="1">
        <v>32940.683919398063</v>
      </c>
      <c r="I697" s="1">
        <v>24915.413616367558</v>
      </c>
      <c r="J697" s="1">
        <v>23738.51457094233</v>
      </c>
    </row>
    <row r="698" spans="1:10" x14ac:dyDescent="0.15">
      <c r="A698" s="1">
        <v>31</v>
      </c>
      <c r="B698" s="1" t="s">
        <v>166</v>
      </c>
      <c r="C698" s="1">
        <v>5</v>
      </c>
      <c r="D698" s="1" t="s">
        <v>18</v>
      </c>
      <c r="E698" s="1">
        <v>27162.548691900563</v>
      </c>
      <c r="F698" s="1">
        <v>34458.719587912245</v>
      </c>
      <c r="G698" s="1">
        <v>60701.514968924283</v>
      </c>
      <c r="H698" s="1">
        <v>127861.29469678701</v>
      </c>
      <c r="I698" s="1">
        <v>128418.88365229695</v>
      </c>
      <c r="J698" s="1">
        <v>123319.62813656093</v>
      </c>
    </row>
    <row r="699" spans="1:10" x14ac:dyDescent="0.15">
      <c r="A699" s="1">
        <v>31</v>
      </c>
      <c r="B699" s="1" t="s">
        <v>166</v>
      </c>
      <c r="C699" s="1">
        <v>6</v>
      </c>
      <c r="D699" s="1" t="s">
        <v>2</v>
      </c>
      <c r="E699" s="1">
        <v>762.36119720115983</v>
      </c>
      <c r="F699" s="1">
        <v>567.91638868366113</v>
      </c>
      <c r="G699" s="1">
        <v>2048.7614407053029</v>
      </c>
      <c r="H699" s="1">
        <v>2096.3843456353379</v>
      </c>
      <c r="I699" s="1">
        <v>1674.09501255292</v>
      </c>
      <c r="J699" s="1">
        <v>1598.0530850382727</v>
      </c>
    </row>
    <row r="700" spans="1:10" x14ac:dyDescent="0.15">
      <c r="A700" s="1">
        <v>31</v>
      </c>
      <c r="B700" s="1" t="s">
        <v>166</v>
      </c>
      <c r="C700" s="1">
        <v>7</v>
      </c>
      <c r="D700" s="1" t="s">
        <v>19</v>
      </c>
      <c r="E700" s="1">
        <v>2177.7422543323341</v>
      </c>
      <c r="F700" s="1">
        <v>964.10826703506825</v>
      </c>
      <c r="G700" s="1">
        <v>1404.3761185514343</v>
      </c>
      <c r="H700" s="1">
        <v>3118.3298778550316</v>
      </c>
      <c r="I700" s="1">
        <v>2613.3509094306105</v>
      </c>
      <c r="J700" s="1">
        <v>2596.3292159948401</v>
      </c>
    </row>
    <row r="701" spans="1:10" x14ac:dyDescent="0.15">
      <c r="A701" s="1">
        <v>31</v>
      </c>
      <c r="B701" s="1" t="s">
        <v>166</v>
      </c>
      <c r="C701" s="1">
        <v>8</v>
      </c>
      <c r="D701" s="1" t="s">
        <v>20</v>
      </c>
      <c r="E701" s="1">
        <v>6413.3724650486629</v>
      </c>
      <c r="F701" s="1">
        <v>9155.435507310538</v>
      </c>
      <c r="G701" s="1">
        <v>12248.70190720272</v>
      </c>
      <c r="H701" s="1">
        <v>12445.891678215461</v>
      </c>
      <c r="I701" s="1">
        <v>9041.4251840574161</v>
      </c>
      <c r="J701" s="1">
        <v>8792.5376659370886</v>
      </c>
    </row>
    <row r="702" spans="1:10" x14ac:dyDescent="0.15">
      <c r="A702" s="1">
        <v>31</v>
      </c>
      <c r="B702" s="1" t="s">
        <v>166</v>
      </c>
      <c r="C702" s="1">
        <v>9</v>
      </c>
      <c r="D702" s="1" t="s">
        <v>21</v>
      </c>
      <c r="E702" s="1">
        <v>6734.2847438833141</v>
      </c>
      <c r="F702" s="1">
        <v>11026.457622039028</v>
      </c>
      <c r="G702" s="1">
        <v>14734.02366657468</v>
      </c>
      <c r="H702" s="1">
        <v>13284.371440935345</v>
      </c>
      <c r="I702" s="1">
        <v>14652.443537778981</v>
      </c>
      <c r="J702" s="1">
        <v>15173.499723716825</v>
      </c>
    </row>
    <row r="703" spans="1:10" x14ac:dyDescent="0.15">
      <c r="A703" s="1">
        <v>31</v>
      </c>
      <c r="B703" s="1" t="s">
        <v>166</v>
      </c>
      <c r="C703" s="1">
        <v>10</v>
      </c>
      <c r="D703" s="1" t="s">
        <v>22</v>
      </c>
      <c r="E703" s="1">
        <v>16927.082657765975</v>
      </c>
      <c r="F703" s="1">
        <v>19360.458356343661</v>
      </c>
      <c r="G703" s="1">
        <v>22310.725244612833</v>
      </c>
      <c r="H703" s="1">
        <v>21181.142430439129</v>
      </c>
      <c r="I703" s="1">
        <v>18743.534904141183</v>
      </c>
      <c r="J703" s="1">
        <v>18548.153743891693</v>
      </c>
    </row>
    <row r="704" spans="1:10" x14ac:dyDescent="0.15">
      <c r="A704" s="1">
        <v>31</v>
      </c>
      <c r="B704" s="1" t="s">
        <v>166</v>
      </c>
      <c r="C704" s="1">
        <v>11</v>
      </c>
      <c r="D704" s="1" t="s">
        <v>23</v>
      </c>
      <c r="E704" s="1">
        <v>19959.898745662027</v>
      </c>
      <c r="F704" s="1">
        <v>17787.06948309753</v>
      </c>
      <c r="G704" s="1">
        <v>23768.721114509663</v>
      </c>
      <c r="H704" s="1">
        <v>25697.182319857584</v>
      </c>
      <c r="I704" s="1">
        <v>29955.556438643045</v>
      </c>
      <c r="J704" s="1">
        <v>28879.256321852037</v>
      </c>
    </row>
    <row r="705" spans="1:10" x14ac:dyDescent="0.15">
      <c r="A705" s="1">
        <v>31</v>
      </c>
      <c r="B705" s="1" t="s">
        <v>166</v>
      </c>
      <c r="C705" s="1">
        <v>12</v>
      </c>
      <c r="D705" s="1" t="s">
        <v>24</v>
      </c>
      <c r="E705" s="1">
        <v>10680.619843132115</v>
      </c>
      <c r="F705" s="1">
        <v>41428.785948997647</v>
      </c>
      <c r="G705" s="1">
        <v>141669.49650724596</v>
      </c>
      <c r="H705" s="1">
        <v>260780.76187550032</v>
      </c>
      <c r="I705" s="1">
        <v>352190.39240339259</v>
      </c>
      <c r="J705" s="1">
        <v>350533.44576635968</v>
      </c>
    </row>
    <row r="706" spans="1:10" x14ac:dyDescent="0.15">
      <c r="A706" s="1">
        <v>31</v>
      </c>
      <c r="B706" s="1" t="s">
        <v>166</v>
      </c>
      <c r="C706" s="1">
        <v>13</v>
      </c>
      <c r="D706" s="1" t="s">
        <v>25</v>
      </c>
      <c r="E706" s="1">
        <v>342.15478867185209</v>
      </c>
      <c r="F706" s="1">
        <v>1023.4742393104261</v>
      </c>
      <c r="G706" s="1">
        <v>2971.2149140315146</v>
      </c>
      <c r="H706" s="1">
        <v>6720.5842957042696</v>
      </c>
      <c r="I706" s="1">
        <v>7470.6990975326962</v>
      </c>
      <c r="J706" s="1">
        <v>7425.4366524842408</v>
      </c>
    </row>
    <row r="707" spans="1:10" x14ac:dyDescent="0.15">
      <c r="A707" s="1">
        <v>31</v>
      </c>
      <c r="B707" s="1" t="s">
        <v>166</v>
      </c>
      <c r="C707" s="1">
        <v>14</v>
      </c>
      <c r="D707" s="1" t="s">
        <v>26</v>
      </c>
      <c r="E707" s="1">
        <v>25.227397724295912</v>
      </c>
      <c r="F707" s="1">
        <v>81.333977704344051</v>
      </c>
      <c r="G707" s="1">
        <v>2584.9379089109857</v>
      </c>
      <c r="H707" s="1">
        <v>1735.9074904218603</v>
      </c>
      <c r="I707" s="1">
        <v>1145.5050543446225</v>
      </c>
      <c r="J707" s="1">
        <v>1102.0647611278873</v>
      </c>
    </row>
    <row r="708" spans="1:10" x14ac:dyDescent="0.15">
      <c r="A708" s="1">
        <v>31</v>
      </c>
      <c r="B708" s="1" t="s">
        <v>166</v>
      </c>
      <c r="C708" s="1">
        <v>15</v>
      </c>
      <c r="D708" s="1" t="s">
        <v>27</v>
      </c>
      <c r="E708" s="1">
        <v>8539.1563170023855</v>
      </c>
      <c r="F708" s="1">
        <v>23429.425445069239</v>
      </c>
      <c r="G708" s="1">
        <v>29056.948919813407</v>
      </c>
      <c r="H708" s="1">
        <v>41076.957613090679</v>
      </c>
      <c r="I708" s="1">
        <v>41698.50264649454</v>
      </c>
      <c r="J708" s="1">
        <v>40747.160784380452</v>
      </c>
    </row>
    <row r="709" spans="1:10" x14ac:dyDescent="0.15">
      <c r="A709" s="1">
        <v>31</v>
      </c>
      <c r="B709" s="1" t="s">
        <v>165</v>
      </c>
      <c r="C709" s="1">
        <v>16</v>
      </c>
      <c r="D709" s="1" t="s">
        <v>10</v>
      </c>
      <c r="E709" s="1">
        <v>25998.308315727882</v>
      </c>
      <c r="F709" s="1">
        <v>69519.41109845294</v>
      </c>
      <c r="G709" s="1">
        <v>74180.052638050503</v>
      </c>
      <c r="H709" s="1">
        <v>142371.06793554369</v>
      </c>
      <c r="I709" s="1">
        <v>95780.047368561965</v>
      </c>
      <c r="J709" s="1">
        <v>94508.414272565598</v>
      </c>
    </row>
    <row r="710" spans="1:10" x14ac:dyDescent="0.15">
      <c r="A710" s="1">
        <v>31</v>
      </c>
      <c r="B710" s="1" t="s">
        <v>165</v>
      </c>
      <c r="C710" s="1">
        <v>17</v>
      </c>
      <c r="D710" s="1" t="s">
        <v>11</v>
      </c>
      <c r="E710" s="1">
        <v>39979.372995816331</v>
      </c>
      <c r="F710" s="1">
        <v>243673.0824606627</v>
      </c>
      <c r="G710" s="1">
        <v>421979.28062824026</v>
      </c>
      <c r="H710" s="1">
        <v>491031.4100355808</v>
      </c>
      <c r="I710" s="1">
        <v>440461.03914523026</v>
      </c>
      <c r="J710" s="1">
        <v>442937.27618971601</v>
      </c>
    </row>
    <row r="711" spans="1:10" x14ac:dyDescent="0.15">
      <c r="A711" s="1">
        <v>31</v>
      </c>
      <c r="B711" s="1" t="s">
        <v>165</v>
      </c>
      <c r="C711" s="1">
        <v>18</v>
      </c>
      <c r="D711" s="1" t="s">
        <v>12</v>
      </c>
      <c r="E711" s="1">
        <v>40573.48058305779</v>
      </c>
      <c r="F711" s="1">
        <v>201627.89935293514</v>
      </c>
      <c r="G711" s="1">
        <v>272586.12642309471</v>
      </c>
      <c r="H711" s="1">
        <v>249168.34059429792</v>
      </c>
      <c r="I711" s="1">
        <v>181818.88109488616</v>
      </c>
      <c r="J711" s="1">
        <v>170830.4228652461</v>
      </c>
    </row>
    <row r="712" spans="1:10" x14ac:dyDescent="0.15">
      <c r="A712" s="1">
        <v>31</v>
      </c>
      <c r="B712" s="1" t="s">
        <v>165</v>
      </c>
      <c r="C712" s="1">
        <v>19</v>
      </c>
      <c r="D712" s="1" t="s">
        <v>13</v>
      </c>
      <c r="E712" s="1">
        <v>16590.91079582434</v>
      </c>
      <c r="F712" s="1">
        <v>33529.361402618073</v>
      </c>
      <c r="G712" s="1">
        <v>31965.64892278536</v>
      </c>
      <c r="H712" s="1">
        <v>66509.263030826696</v>
      </c>
      <c r="I712" s="1">
        <v>71786.610697149998</v>
      </c>
      <c r="J712" s="1">
        <v>61990.742671735032</v>
      </c>
    </row>
    <row r="713" spans="1:10" x14ac:dyDescent="0.15">
      <c r="A713" s="1">
        <v>31</v>
      </c>
      <c r="B713" s="1" t="s">
        <v>165</v>
      </c>
      <c r="C713" s="1">
        <v>20</v>
      </c>
      <c r="D713" s="1" t="s">
        <v>14</v>
      </c>
      <c r="E713" s="1">
        <v>13654.626802208335</v>
      </c>
      <c r="F713" s="1">
        <v>161692.80370602157</v>
      </c>
      <c r="G713" s="1">
        <v>272270.87611232488</v>
      </c>
      <c r="H713" s="1">
        <v>431511.54440439685</v>
      </c>
      <c r="I713" s="1">
        <v>413531.52903695306</v>
      </c>
      <c r="J713" s="1">
        <v>393653.45538825094</v>
      </c>
    </row>
    <row r="714" spans="1:10" x14ac:dyDescent="0.15">
      <c r="A714" s="1">
        <v>31</v>
      </c>
      <c r="B714" s="1" t="s">
        <v>165</v>
      </c>
      <c r="C714" s="1">
        <v>21</v>
      </c>
      <c r="D714" s="1" t="s">
        <v>15</v>
      </c>
      <c r="E714" s="1">
        <v>24573.915303379625</v>
      </c>
      <c r="F714" s="1">
        <v>289937.71557127038</v>
      </c>
      <c r="G714" s="1">
        <v>333551.98332833848</v>
      </c>
      <c r="H714" s="1">
        <v>485098.17108475271</v>
      </c>
      <c r="I714" s="1">
        <v>434843.5198743951</v>
      </c>
      <c r="J714" s="1">
        <v>442319.42886697449</v>
      </c>
    </row>
    <row r="715" spans="1:10" x14ac:dyDescent="0.15">
      <c r="A715" s="1">
        <v>31</v>
      </c>
      <c r="B715" s="1" t="s">
        <v>163</v>
      </c>
      <c r="C715" s="1">
        <v>22</v>
      </c>
      <c r="D715" s="1" t="s">
        <v>7</v>
      </c>
      <c r="E715" s="1">
        <v>48730.341119946213</v>
      </c>
      <c r="F715" s="1">
        <v>235698.11980942372</v>
      </c>
      <c r="G715" s="1">
        <v>551990.11145512469</v>
      </c>
      <c r="H715" s="1">
        <v>933876.87515975698</v>
      </c>
      <c r="I715" s="1">
        <v>958260.01151585463</v>
      </c>
      <c r="J715" s="1">
        <v>890489.30311245332</v>
      </c>
    </row>
    <row r="716" spans="1:10" x14ac:dyDescent="0.15">
      <c r="A716" s="1">
        <v>31</v>
      </c>
      <c r="B716" s="1" t="s">
        <v>163</v>
      </c>
      <c r="C716" s="1">
        <v>23</v>
      </c>
      <c r="D716" s="1" t="s">
        <v>28</v>
      </c>
      <c r="E716" s="1">
        <v>130025.92150967511</v>
      </c>
      <c r="F716" s="1">
        <v>305193.26229984651</v>
      </c>
      <c r="G716" s="1">
        <v>427456.69074474636</v>
      </c>
      <c r="H716" s="1">
        <v>952705.7968489764</v>
      </c>
      <c r="I716" s="1">
        <v>1008323.9484915539</v>
      </c>
      <c r="J716" s="1">
        <v>981497.03978716198</v>
      </c>
    </row>
    <row r="717" spans="1:10" x14ac:dyDescent="0.15">
      <c r="A717" s="1">
        <v>32</v>
      </c>
      <c r="B717" s="1" t="s">
        <v>168</v>
      </c>
      <c r="C717" s="1">
        <v>1</v>
      </c>
      <c r="D717" s="1" t="s">
        <v>8</v>
      </c>
      <c r="E717" s="1">
        <v>519802.61281708884</v>
      </c>
      <c r="F717" s="1">
        <v>485117.40650929487</v>
      </c>
      <c r="G717" s="1">
        <v>613480.96850788803</v>
      </c>
      <c r="H717" s="1">
        <v>990285.36332381819</v>
      </c>
      <c r="I717" s="1">
        <v>983342.21997342934</v>
      </c>
      <c r="J717" s="1">
        <v>989424.29292987962</v>
      </c>
    </row>
    <row r="718" spans="1:10" x14ac:dyDescent="0.15">
      <c r="A718" s="1">
        <v>32</v>
      </c>
      <c r="B718" s="1" t="s">
        <v>168</v>
      </c>
      <c r="C718" s="1">
        <v>2</v>
      </c>
      <c r="D718" s="1" t="s">
        <v>9</v>
      </c>
      <c r="E718" s="1">
        <v>13762.358718873369</v>
      </c>
      <c r="F718" s="1">
        <v>12726.329092316</v>
      </c>
      <c r="G718" s="1">
        <v>14551.138975087099</v>
      </c>
      <c r="H718" s="1">
        <v>13618.351679128944</v>
      </c>
      <c r="I718" s="1">
        <v>10453.090939635451</v>
      </c>
      <c r="J718" s="1">
        <v>10428.944244050395</v>
      </c>
    </row>
    <row r="719" spans="1:10" x14ac:dyDescent="0.15">
      <c r="A719" s="1">
        <v>32</v>
      </c>
      <c r="B719" s="1" t="s">
        <v>169</v>
      </c>
      <c r="C719" s="1">
        <v>3</v>
      </c>
      <c r="D719" s="1" t="s">
        <v>16</v>
      </c>
      <c r="E719" s="1">
        <v>29832.853989924479</v>
      </c>
      <c r="F719" s="1">
        <v>38737.553935995609</v>
      </c>
      <c r="G719" s="1">
        <v>40085.788698271353</v>
      </c>
      <c r="H719" s="1">
        <v>54168.649378410475</v>
      </c>
      <c r="I719" s="1">
        <v>45119.85682207012</v>
      </c>
      <c r="J719" s="1">
        <v>45166.07684816933</v>
      </c>
    </row>
    <row r="720" spans="1:10" x14ac:dyDescent="0.15">
      <c r="A720" s="1">
        <v>32</v>
      </c>
      <c r="B720" s="1" t="s">
        <v>170</v>
      </c>
      <c r="C720" s="1">
        <v>4</v>
      </c>
      <c r="D720" s="1" t="s">
        <v>17</v>
      </c>
      <c r="E720" s="1">
        <v>37638.3206704002</v>
      </c>
      <c r="F720" s="1">
        <v>45631.009581076629</v>
      </c>
      <c r="G720" s="1">
        <v>73605.712447784594</v>
      </c>
      <c r="H720" s="1">
        <v>73044.495639421351</v>
      </c>
      <c r="I720" s="1">
        <v>54308.876826791791</v>
      </c>
      <c r="J720" s="1">
        <v>51951.435423826268</v>
      </c>
    </row>
    <row r="721" spans="1:10" x14ac:dyDescent="0.15">
      <c r="A721" s="1">
        <v>32</v>
      </c>
      <c r="B721" s="1" t="s">
        <v>169</v>
      </c>
      <c r="C721" s="1">
        <v>5</v>
      </c>
      <c r="D721" s="1" t="s">
        <v>18</v>
      </c>
      <c r="E721" s="1">
        <v>13536.595130446485</v>
      </c>
      <c r="F721" s="1">
        <v>18424.24094853409</v>
      </c>
      <c r="G721" s="1">
        <v>21654.586039449056</v>
      </c>
      <c r="H721" s="1">
        <v>24212.463474646076</v>
      </c>
      <c r="I721" s="1">
        <v>28182.735388517533</v>
      </c>
      <c r="J721" s="1">
        <v>31384.471173046979</v>
      </c>
    </row>
    <row r="722" spans="1:10" x14ac:dyDescent="0.15">
      <c r="A722" s="1">
        <v>32</v>
      </c>
      <c r="B722" s="1" t="s">
        <v>169</v>
      </c>
      <c r="C722" s="1">
        <v>6</v>
      </c>
      <c r="D722" s="1" t="s">
        <v>2</v>
      </c>
      <c r="E722" s="1">
        <v>9098.4126135600363</v>
      </c>
      <c r="F722" s="1">
        <v>7600.4946568492014</v>
      </c>
      <c r="G722" s="1">
        <v>6384.878116687295</v>
      </c>
      <c r="H722" s="1">
        <v>7370.6472368779796</v>
      </c>
      <c r="I722" s="1">
        <v>11875.21649644647</v>
      </c>
      <c r="J722" s="1">
        <v>12359.85539890437</v>
      </c>
    </row>
    <row r="723" spans="1:10" x14ac:dyDescent="0.15">
      <c r="A723" s="1">
        <v>32</v>
      </c>
      <c r="B723" s="1" t="s">
        <v>169</v>
      </c>
      <c r="C723" s="1">
        <v>7</v>
      </c>
      <c r="D723" s="1" t="s">
        <v>19</v>
      </c>
      <c r="E723" s="1">
        <v>2060.267662953207</v>
      </c>
      <c r="F723" s="1">
        <v>995.19275040016089</v>
      </c>
      <c r="G723" s="1">
        <v>1773.477741542921</v>
      </c>
      <c r="H723" s="1">
        <v>3062.293685501118</v>
      </c>
      <c r="I723" s="1">
        <v>2712.5916154512593</v>
      </c>
      <c r="J723" s="1">
        <v>2694.9235316405357</v>
      </c>
    </row>
    <row r="724" spans="1:10" x14ac:dyDescent="0.15">
      <c r="A724" s="1">
        <v>32</v>
      </c>
      <c r="B724" s="1" t="s">
        <v>169</v>
      </c>
      <c r="C724" s="1">
        <v>8</v>
      </c>
      <c r="D724" s="1" t="s">
        <v>20</v>
      </c>
      <c r="E724" s="1">
        <v>11291.001949178426</v>
      </c>
      <c r="F724" s="1">
        <v>28684.904446716715</v>
      </c>
      <c r="G724" s="1">
        <v>39954.861472296667</v>
      </c>
      <c r="H724" s="1">
        <v>42720.44126983497</v>
      </c>
      <c r="I724" s="1">
        <v>33114.954951939893</v>
      </c>
      <c r="J724" s="1">
        <v>32292.807606283674</v>
      </c>
    </row>
    <row r="725" spans="1:10" x14ac:dyDescent="0.15">
      <c r="A725" s="1">
        <v>32</v>
      </c>
      <c r="B725" s="1" t="s">
        <v>169</v>
      </c>
      <c r="C725" s="1">
        <v>9</v>
      </c>
      <c r="D725" s="1" t="s">
        <v>21</v>
      </c>
      <c r="E725" s="1">
        <v>30753.602893048752</v>
      </c>
      <c r="F725" s="1">
        <v>40933.572340853621</v>
      </c>
      <c r="G725" s="1">
        <v>98087.77656099353</v>
      </c>
      <c r="H725" s="1">
        <v>131136.64252976945</v>
      </c>
      <c r="I725" s="1">
        <v>160125.16768562098</v>
      </c>
      <c r="J725" s="1">
        <v>173888.27853799154</v>
      </c>
    </row>
    <row r="726" spans="1:10" x14ac:dyDescent="0.15">
      <c r="A726" s="1">
        <v>32</v>
      </c>
      <c r="B726" s="1" t="s">
        <v>169</v>
      </c>
      <c r="C726" s="1">
        <v>10</v>
      </c>
      <c r="D726" s="1" t="s">
        <v>22</v>
      </c>
      <c r="E726" s="1">
        <v>3741.2748825638105</v>
      </c>
      <c r="F726" s="1">
        <v>6600.4709416811447</v>
      </c>
      <c r="G726" s="1">
        <v>10691.448383323637</v>
      </c>
      <c r="H726" s="1">
        <v>17287.389876088189</v>
      </c>
      <c r="I726" s="1">
        <v>17946.017004746383</v>
      </c>
      <c r="J726" s="1">
        <v>17399.100544560184</v>
      </c>
    </row>
    <row r="727" spans="1:10" x14ac:dyDescent="0.15">
      <c r="A727" s="1">
        <v>32</v>
      </c>
      <c r="B727" s="1" t="s">
        <v>169</v>
      </c>
      <c r="C727" s="1">
        <v>11</v>
      </c>
      <c r="D727" s="1" t="s">
        <v>23</v>
      </c>
      <c r="E727" s="1">
        <v>77885.773212189029</v>
      </c>
      <c r="F727" s="1">
        <v>58955.155646989413</v>
      </c>
      <c r="G727" s="1">
        <v>76205.586986161477</v>
      </c>
      <c r="H727" s="1">
        <v>96027.129586655035</v>
      </c>
      <c r="I727" s="1">
        <v>91455.932237216475</v>
      </c>
      <c r="J727" s="1">
        <v>87891.522264533429</v>
      </c>
    </row>
    <row r="728" spans="1:10" x14ac:dyDescent="0.15">
      <c r="A728" s="1">
        <v>32</v>
      </c>
      <c r="B728" s="1" t="s">
        <v>169</v>
      </c>
      <c r="C728" s="1">
        <v>12</v>
      </c>
      <c r="D728" s="1" t="s">
        <v>24</v>
      </c>
      <c r="E728" s="1">
        <v>2509.1334217034964</v>
      </c>
      <c r="F728" s="1">
        <v>15712.472621396444</v>
      </c>
      <c r="G728" s="1">
        <v>87618.323539516015</v>
      </c>
      <c r="H728" s="1">
        <v>170145.81389429749</v>
      </c>
      <c r="I728" s="1">
        <v>236266.58734858327</v>
      </c>
      <c r="J728" s="1">
        <v>256927.71684995838</v>
      </c>
    </row>
    <row r="729" spans="1:10" x14ac:dyDescent="0.15">
      <c r="A729" s="1">
        <v>32</v>
      </c>
      <c r="B729" s="1" t="s">
        <v>169</v>
      </c>
      <c r="C729" s="1">
        <v>13</v>
      </c>
      <c r="D729" s="1" t="s">
        <v>25</v>
      </c>
      <c r="E729" s="1">
        <v>1751.7641280393518</v>
      </c>
      <c r="F729" s="1">
        <v>20955.038568733155</v>
      </c>
      <c r="G729" s="1">
        <v>44905.333347402397</v>
      </c>
      <c r="H729" s="1">
        <v>51885.757668956947</v>
      </c>
      <c r="I729" s="1">
        <v>57349.737923741901</v>
      </c>
      <c r="J729" s="1">
        <v>59218.85469589923</v>
      </c>
    </row>
    <row r="730" spans="1:10" x14ac:dyDescent="0.15">
      <c r="A730" s="1">
        <v>32</v>
      </c>
      <c r="B730" s="1" t="s">
        <v>169</v>
      </c>
      <c r="C730" s="1">
        <v>14</v>
      </c>
      <c r="D730" s="1" t="s">
        <v>26</v>
      </c>
      <c r="E730" s="1">
        <v>21.567080914434587</v>
      </c>
      <c r="F730" s="1">
        <v>1547.8812527070345</v>
      </c>
      <c r="G730" s="1">
        <v>10586.703847644421</v>
      </c>
      <c r="H730" s="1">
        <v>13551.16108830584</v>
      </c>
      <c r="I730" s="1">
        <v>24171.676585413883</v>
      </c>
      <c r="J730" s="1">
        <v>23834.327003161317</v>
      </c>
    </row>
    <row r="731" spans="1:10" x14ac:dyDescent="0.15">
      <c r="A731" s="1">
        <v>32</v>
      </c>
      <c r="B731" s="1" t="s">
        <v>169</v>
      </c>
      <c r="C731" s="1">
        <v>15</v>
      </c>
      <c r="D731" s="1" t="s">
        <v>27</v>
      </c>
      <c r="E731" s="1">
        <v>10668.738010755789</v>
      </c>
      <c r="F731" s="1">
        <v>34270.206390382991</v>
      </c>
      <c r="G731" s="1">
        <v>52180.945959506345</v>
      </c>
      <c r="H731" s="1">
        <v>88349.00571372635</v>
      </c>
      <c r="I731" s="1">
        <v>93294.696094621497</v>
      </c>
      <c r="J731" s="1">
        <v>89579.523162420912</v>
      </c>
    </row>
    <row r="732" spans="1:10" x14ac:dyDescent="0.15">
      <c r="A732" s="1">
        <v>32</v>
      </c>
      <c r="B732" s="1" t="s">
        <v>168</v>
      </c>
      <c r="C732" s="1">
        <v>16</v>
      </c>
      <c r="D732" s="1" t="s">
        <v>10</v>
      </c>
      <c r="E732" s="1">
        <v>36361.905968162566</v>
      </c>
      <c r="F732" s="1">
        <v>92197.946906035679</v>
      </c>
      <c r="G732" s="1">
        <v>137734.58891171869</v>
      </c>
      <c r="H732" s="1">
        <v>306466.12382280192</v>
      </c>
      <c r="I732" s="1">
        <v>221977.53810373874</v>
      </c>
      <c r="J732" s="1">
        <v>211837.67349052281</v>
      </c>
    </row>
    <row r="733" spans="1:10" x14ac:dyDescent="0.15">
      <c r="A733" s="1">
        <v>32</v>
      </c>
      <c r="B733" s="1" t="s">
        <v>168</v>
      </c>
      <c r="C733" s="1">
        <v>17</v>
      </c>
      <c r="D733" s="1" t="s">
        <v>11</v>
      </c>
      <c r="E733" s="1">
        <v>135808.54611200822</v>
      </c>
      <c r="F733" s="1">
        <v>268836.75069731171</v>
      </c>
      <c r="G733" s="1">
        <v>504854.54537974403</v>
      </c>
      <c r="H733" s="1">
        <v>936919.00878753944</v>
      </c>
      <c r="I733" s="1">
        <v>1254399.2099027741</v>
      </c>
      <c r="J733" s="1">
        <v>1217856.2715944382</v>
      </c>
    </row>
    <row r="734" spans="1:10" x14ac:dyDescent="0.15">
      <c r="A734" s="1">
        <v>32</v>
      </c>
      <c r="B734" s="1" t="s">
        <v>168</v>
      </c>
      <c r="C734" s="1">
        <v>18</v>
      </c>
      <c r="D734" s="1" t="s">
        <v>12</v>
      </c>
      <c r="E734" s="1">
        <v>52518.789069860373</v>
      </c>
      <c r="F734" s="1">
        <v>170891.15764837665</v>
      </c>
      <c r="G734" s="1">
        <v>223686.46867883363</v>
      </c>
      <c r="H734" s="1">
        <v>249789.97460026064</v>
      </c>
      <c r="I734" s="1">
        <v>191597.31865956698</v>
      </c>
      <c r="J734" s="1">
        <v>175181.62241408843</v>
      </c>
    </row>
    <row r="735" spans="1:10" x14ac:dyDescent="0.15">
      <c r="A735" s="1">
        <v>32</v>
      </c>
      <c r="B735" s="1" t="s">
        <v>168</v>
      </c>
      <c r="C735" s="1">
        <v>19</v>
      </c>
      <c r="D735" s="1" t="s">
        <v>13</v>
      </c>
      <c r="E735" s="1">
        <v>18857.7520131243</v>
      </c>
      <c r="F735" s="1">
        <v>42624.683096620858</v>
      </c>
      <c r="G735" s="1">
        <v>52152.100620003177</v>
      </c>
      <c r="H735" s="1">
        <v>93887.428728435421</v>
      </c>
      <c r="I735" s="1">
        <v>97924.855068759352</v>
      </c>
      <c r="J735" s="1">
        <v>85999.863023738624</v>
      </c>
    </row>
    <row r="736" spans="1:10" x14ac:dyDescent="0.15">
      <c r="A736" s="1">
        <v>32</v>
      </c>
      <c r="B736" s="1" t="s">
        <v>171</v>
      </c>
      <c r="C736" s="1">
        <v>20</v>
      </c>
      <c r="D736" s="1" t="s">
        <v>14</v>
      </c>
      <c r="E736" s="1">
        <v>6413.6226135116549</v>
      </c>
      <c r="F736" s="1">
        <v>142276.73118904882</v>
      </c>
      <c r="G736" s="1">
        <v>279803.06896204635</v>
      </c>
      <c r="H736" s="1">
        <v>488529.61488341913</v>
      </c>
      <c r="I736" s="1">
        <v>475919.25068135821</v>
      </c>
      <c r="J736" s="1">
        <v>458505.16080795042</v>
      </c>
    </row>
    <row r="737" spans="1:10" x14ac:dyDescent="0.15">
      <c r="A737" s="1">
        <v>32</v>
      </c>
      <c r="B737" s="1" t="s">
        <v>168</v>
      </c>
      <c r="C737" s="1">
        <v>21</v>
      </c>
      <c r="D737" s="1" t="s">
        <v>15</v>
      </c>
      <c r="E737" s="1">
        <v>26675.082573671381</v>
      </c>
      <c r="F737" s="1">
        <v>166135.40232683439</v>
      </c>
      <c r="G737" s="1">
        <v>322624.72973241558</v>
      </c>
      <c r="H737" s="1">
        <v>665221.45004368294</v>
      </c>
      <c r="I737" s="1">
        <v>1079883.2530863194</v>
      </c>
      <c r="J737" s="1">
        <v>1025086.9699796312</v>
      </c>
    </row>
    <row r="738" spans="1:10" x14ac:dyDescent="0.15">
      <c r="A738" s="1">
        <v>32</v>
      </c>
      <c r="B738" s="1" t="s">
        <v>167</v>
      </c>
      <c r="C738" s="1">
        <v>22</v>
      </c>
      <c r="D738" s="1" t="s">
        <v>7</v>
      </c>
      <c r="E738" s="1">
        <v>44946.477758867644</v>
      </c>
      <c r="F738" s="1">
        <v>297712.67619689921</v>
      </c>
      <c r="G738" s="1">
        <v>585310.56597082142</v>
      </c>
      <c r="H738" s="1">
        <v>1405779.4352541964</v>
      </c>
      <c r="I738" s="1">
        <v>1547483.1770376749</v>
      </c>
      <c r="J738" s="1">
        <v>1483022.9987471839</v>
      </c>
    </row>
    <row r="739" spans="1:10" x14ac:dyDescent="0.15">
      <c r="A739" s="1">
        <v>32</v>
      </c>
      <c r="B739" s="1" t="s">
        <v>167</v>
      </c>
      <c r="C739" s="1">
        <v>23</v>
      </c>
      <c r="D739" s="1" t="s">
        <v>28</v>
      </c>
      <c r="E739" s="1">
        <v>172775.0875220272</v>
      </c>
      <c r="F739" s="1">
        <v>343897.69793599553</v>
      </c>
      <c r="G739" s="1">
        <v>550727.24335672578</v>
      </c>
      <c r="H739" s="1">
        <v>1274651.1841104219</v>
      </c>
      <c r="I739" s="1">
        <v>1479040.6753918694</v>
      </c>
      <c r="J739" s="1">
        <v>1461667.6748272695</v>
      </c>
    </row>
    <row r="740" spans="1:10" x14ac:dyDescent="0.15">
      <c r="A740" s="1">
        <v>33</v>
      </c>
      <c r="B740" s="1" t="s">
        <v>173</v>
      </c>
      <c r="C740" s="1">
        <v>1</v>
      </c>
      <c r="D740" s="1" t="s">
        <v>8</v>
      </c>
      <c r="E740" s="1">
        <v>845802.19323331956</v>
      </c>
      <c r="F740" s="1">
        <v>818194.80017955462</v>
      </c>
      <c r="G740" s="1">
        <v>1106497.1878359846</v>
      </c>
      <c r="H740" s="1">
        <v>1296735.1142878802</v>
      </c>
      <c r="I740" s="1">
        <v>1295322.2405036069</v>
      </c>
      <c r="J740" s="1">
        <v>1277182.3192591493</v>
      </c>
    </row>
    <row r="741" spans="1:10" x14ac:dyDescent="0.15">
      <c r="A741" s="1">
        <v>33</v>
      </c>
      <c r="B741" s="1" t="s">
        <v>173</v>
      </c>
      <c r="C741" s="1">
        <v>2</v>
      </c>
      <c r="D741" s="1" t="s">
        <v>9</v>
      </c>
      <c r="E741" s="1">
        <v>28376.982936159657</v>
      </c>
      <c r="F741" s="1">
        <v>27258.29322406643</v>
      </c>
      <c r="G741" s="1">
        <v>35498.260961414511</v>
      </c>
      <c r="H741" s="1">
        <v>37999.167543815078</v>
      </c>
      <c r="I741" s="1">
        <v>23373.253262141614</v>
      </c>
      <c r="J741" s="1">
        <v>22237.924823304129</v>
      </c>
    </row>
    <row r="742" spans="1:10" x14ac:dyDescent="0.15">
      <c r="A742" s="1">
        <v>33</v>
      </c>
      <c r="B742" s="1" t="s">
        <v>174</v>
      </c>
      <c r="C742" s="1">
        <v>3</v>
      </c>
      <c r="D742" s="1" t="s">
        <v>16</v>
      </c>
      <c r="E742" s="1">
        <v>121164.23984709485</v>
      </c>
      <c r="F742" s="1">
        <v>169069.64519195596</v>
      </c>
      <c r="G742" s="1">
        <v>233361.16156578326</v>
      </c>
      <c r="H742" s="1">
        <v>330782.76360841404</v>
      </c>
      <c r="I742" s="1">
        <v>358866.41840839729</v>
      </c>
      <c r="J742" s="1">
        <v>354915.69720427104</v>
      </c>
    </row>
    <row r="743" spans="1:10" x14ac:dyDescent="0.15">
      <c r="A743" s="1">
        <v>33</v>
      </c>
      <c r="B743" s="1" t="s">
        <v>174</v>
      </c>
      <c r="C743" s="1">
        <v>4</v>
      </c>
      <c r="D743" s="1" t="s">
        <v>17</v>
      </c>
      <c r="E743" s="1">
        <v>149402.710352386</v>
      </c>
      <c r="F743" s="1">
        <v>177108.0813887447</v>
      </c>
      <c r="G743" s="1">
        <v>238206.77060808535</v>
      </c>
      <c r="H743" s="1">
        <v>278991.31563986139</v>
      </c>
      <c r="I743" s="1">
        <v>293101.96921183006</v>
      </c>
      <c r="J743" s="1">
        <v>290913.53216947219</v>
      </c>
    </row>
    <row r="744" spans="1:10" x14ac:dyDescent="0.15">
      <c r="A744" s="1">
        <v>33</v>
      </c>
      <c r="B744" s="1" t="s">
        <v>174</v>
      </c>
      <c r="C744" s="1">
        <v>5</v>
      </c>
      <c r="D744" s="1" t="s">
        <v>18</v>
      </c>
      <c r="E744" s="1">
        <v>20600.85988900952</v>
      </c>
      <c r="F744" s="1">
        <v>25005.300021088809</v>
      </c>
      <c r="G744" s="1">
        <v>41651.221955815323</v>
      </c>
      <c r="H744" s="1">
        <v>67437.805825573043</v>
      </c>
      <c r="I744" s="1">
        <v>61696.313740174679</v>
      </c>
      <c r="J744" s="1">
        <v>59417.502946668792</v>
      </c>
    </row>
    <row r="745" spans="1:10" x14ac:dyDescent="0.15">
      <c r="A745" s="1">
        <v>33</v>
      </c>
      <c r="B745" s="1" t="s">
        <v>174</v>
      </c>
      <c r="C745" s="1">
        <v>6</v>
      </c>
      <c r="D745" s="1" t="s">
        <v>2</v>
      </c>
      <c r="E745" s="1">
        <v>437535.48331287422</v>
      </c>
      <c r="F745" s="1">
        <v>596242.52897843544</v>
      </c>
      <c r="G745" s="1">
        <v>730016.29958961648</v>
      </c>
      <c r="H745" s="1">
        <v>901305.39681440091</v>
      </c>
      <c r="I745" s="1">
        <v>972884.25190558215</v>
      </c>
      <c r="J745" s="1">
        <v>988378.78409145225</v>
      </c>
    </row>
    <row r="746" spans="1:10" x14ac:dyDescent="0.15">
      <c r="A746" s="1">
        <v>33</v>
      </c>
      <c r="B746" s="1" t="s">
        <v>175</v>
      </c>
      <c r="C746" s="1">
        <v>7</v>
      </c>
      <c r="D746" s="1" t="s">
        <v>19</v>
      </c>
      <c r="E746" s="1">
        <v>308698.33705746836</v>
      </c>
      <c r="F746" s="1">
        <v>373319.5459281521</v>
      </c>
      <c r="G746" s="1">
        <v>310368.37513700157</v>
      </c>
      <c r="H746" s="1">
        <v>517594.75896375696</v>
      </c>
      <c r="I746" s="1">
        <v>567729.92457630509</v>
      </c>
      <c r="J746" s="1">
        <v>573573.91596093366</v>
      </c>
    </row>
    <row r="747" spans="1:10" x14ac:dyDescent="0.15">
      <c r="A747" s="1">
        <v>33</v>
      </c>
      <c r="B747" s="1" t="s">
        <v>174</v>
      </c>
      <c r="C747" s="1">
        <v>8</v>
      </c>
      <c r="D747" s="1" t="s">
        <v>20</v>
      </c>
      <c r="E747" s="1">
        <v>80101.407636091477</v>
      </c>
      <c r="F747" s="1">
        <v>97967.272646561061</v>
      </c>
      <c r="G747" s="1">
        <v>122591.17721843917</v>
      </c>
      <c r="H747" s="1">
        <v>129531.87458669126</v>
      </c>
      <c r="I747" s="1">
        <v>109392.24086025415</v>
      </c>
      <c r="J747" s="1">
        <v>107968.38453035626</v>
      </c>
    </row>
    <row r="748" spans="1:10" x14ac:dyDescent="0.15">
      <c r="A748" s="1">
        <v>33</v>
      </c>
      <c r="B748" s="1" t="s">
        <v>174</v>
      </c>
      <c r="C748" s="1">
        <v>9</v>
      </c>
      <c r="D748" s="1" t="s">
        <v>21</v>
      </c>
      <c r="E748" s="1">
        <v>668380.59690782498</v>
      </c>
      <c r="F748" s="1">
        <v>1085477.8817340615</v>
      </c>
      <c r="G748" s="1">
        <v>1209230.0679378915</v>
      </c>
      <c r="H748" s="1">
        <v>1201774.8772533929</v>
      </c>
      <c r="I748" s="1">
        <v>1133233.6549050349</v>
      </c>
      <c r="J748" s="1">
        <v>1166413.2507313006</v>
      </c>
    </row>
    <row r="749" spans="1:10" x14ac:dyDescent="0.15">
      <c r="A749" s="1">
        <v>33</v>
      </c>
      <c r="B749" s="1" t="s">
        <v>174</v>
      </c>
      <c r="C749" s="1">
        <v>10</v>
      </c>
      <c r="D749" s="1" t="s">
        <v>22</v>
      </c>
      <c r="E749" s="1">
        <v>23779.999217519711</v>
      </c>
      <c r="F749" s="1">
        <v>37095.137343302558</v>
      </c>
      <c r="G749" s="1">
        <v>64196.001683394301</v>
      </c>
      <c r="H749" s="1">
        <v>85724.098232069999</v>
      </c>
      <c r="I749" s="1">
        <v>104167.13307415601</v>
      </c>
      <c r="J749" s="1">
        <v>106596.9783111579</v>
      </c>
    </row>
    <row r="750" spans="1:10" x14ac:dyDescent="0.15">
      <c r="A750" s="1">
        <v>33</v>
      </c>
      <c r="B750" s="1" t="s">
        <v>174</v>
      </c>
      <c r="C750" s="1">
        <v>11</v>
      </c>
      <c r="D750" s="1" t="s">
        <v>23</v>
      </c>
      <c r="E750" s="1">
        <v>160885.28144216043</v>
      </c>
      <c r="F750" s="1">
        <v>140308.03671766058</v>
      </c>
      <c r="G750" s="1">
        <v>241340.34565516395</v>
      </c>
      <c r="H750" s="1">
        <v>315283.06092469423</v>
      </c>
      <c r="I750" s="1">
        <v>383753.14414714376</v>
      </c>
      <c r="J750" s="1">
        <v>376403.36777028703</v>
      </c>
    </row>
    <row r="751" spans="1:10" x14ac:dyDescent="0.15">
      <c r="A751" s="1">
        <v>33</v>
      </c>
      <c r="B751" s="1" t="s">
        <v>174</v>
      </c>
      <c r="C751" s="1">
        <v>12</v>
      </c>
      <c r="D751" s="1" t="s">
        <v>24</v>
      </c>
      <c r="E751" s="1">
        <v>4543.1923409013425</v>
      </c>
      <c r="F751" s="1">
        <v>45355.749337339228</v>
      </c>
      <c r="G751" s="1">
        <v>270271.94781715202</v>
      </c>
      <c r="H751" s="1">
        <v>398705.15391923243</v>
      </c>
      <c r="I751" s="1">
        <v>496560.17653750634</v>
      </c>
      <c r="J751" s="1">
        <v>485400.92381930095</v>
      </c>
    </row>
    <row r="752" spans="1:10" x14ac:dyDescent="0.15">
      <c r="A752" s="1">
        <v>33</v>
      </c>
      <c r="B752" s="1" t="s">
        <v>174</v>
      </c>
      <c r="C752" s="1">
        <v>13</v>
      </c>
      <c r="D752" s="1" t="s">
        <v>25</v>
      </c>
      <c r="E752" s="1">
        <v>82508.531920308757</v>
      </c>
      <c r="F752" s="1">
        <v>259795.22021852413</v>
      </c>
      <c r="G752" s="1">
        <v>505133.08199130185</v>
      </c>
      <c r="H752" s="1">
        <v>603704.91068834404</v>
      </c>
      <c r="I752" s="1">
        <v>584950.60328891291</v>
      </c>
      <c r="J752" s="1">
        <v>569407.62492017145</v>
      </c>
    </row>
    <row r="753" spans="1:10" x14ac:dyDescent="0.15">
      <c r="A753" s="1">
        <v>33</v>
      </c>
      <c r="B753" s="1" t="s">
        <v>174</v>
      </c>
      <c r="C753" s="1">
        <v>14</v>
      </c>
      <c r="D753" s="1" t="s">
        <v>26</v>
      </c>
      <c r="E753" s="1">
        <v>271.7715370886562</v>
      </c>
      <c r="F753" s="1">
        <v>3768.0999407695394</v>
      </c>
      <c r="G753" s="1">
        <v>19161.824558595519</v>
      </c>
      <c r="H753" s="1">
        <v>36900.531624879724</v>
      </c>
      <c r="I753" s="1">
        <v>40403.922709690967</v>
      </c>
      <c r="J753" s="1">
        <v>39275.419434446878</v>
      </c>
    </row>
    <row r="754" spans="1:10" x14ac:dyDescent="0.15">
      <c r="A754" s="1">
        <v>33</v>
      </c>
      <c r="B754" s="1" t="s">
        <v>174</v>
      </c>
      <c r="C754" s="1">
        <v>15</v>
      </c>
      <c r="D754" s="1" t="s">
        <v>27</v>
      </c>
      <c r="E754" s="1">
        <v>28070.109190509327</v>
      </c>
      <c r="F754" s="1">
        <v>75520.683880283585</v>
      </c>
      <c r="G754" s="1">
        <v>179604.97483625411</v>
      </c>
      <c r="H754" s="1">
        <v>301975.25767204259</v>
      </c>
      <c r="I754" s="1">
        <v>385872.85098631104</v>
      </c>
      <c r="J754" s="1">
        <v>381299.0597705128</v>
      </c>
    </row>
    <row r="755" spans="1:10" x14ac:dyDescent="0.15">
      <c r="A755" s="1">
        <v>33</v>
      </c>
      <c r="B755" s="1" t="s">
        <v>173</v>
      </c>
      <c r="C755" s="1">
        <v>16</v>
      </c>
      <c r="D755" s="1" t="s">
        <v>10</v>
      </c>
      <c r="E755" s="1">
        <v>61988.990504060748</v>
      </c>
      <c r="F755" s="1">
        <v>282566.34136242594</v>
      </c>
      <c r="G755" s="1">
        <v>440302.29784609302</v>
      </c>
      <c r="H755" s="1">
        <v>399635.9204823483</v>
      </c>
      <c r="I755" s="1">
        <v>399018.16624689155</v>
      </c>
      <c r="J755" s="1">
        <v>371385.11069388612</v>
      </c>
    </row>
    <row r="756" spans="1:10" x14ac:dyDescent="0.15">
      <c r="A756" s="1">
        <v>33</v>
      </c>
      <c r="B756" s="1" t="s">
        <v>173</v>
      </c>
      <c r="C756" s="1">
        <v>17</v>
      </c>
      <c r="D756" s="1" t="s">
        <v>11</v>
      </c>
      <c r="E756" s="1">
        <v>482583.42994702741</v>
      </c>
      <c r="F756" s="1">
        <v>857399.08335353411</v>
      </c>
      <c r="G756" s="1">
        <v>1099009.4053226514</v>
      </c>
      <c r="H756" s="1">
        <v>1454816.8862004762</v>
      </c>
      <c r="I756" s="1">
        <v>1365162.6210088606</v>
      </c>
      <c r="J756" s="1">
        <v>1331950.3557771388</v>
      </c>
    </row>
    <row r="757" spans="1:10" x14ac:dyDescent="0.15">
      <c r="A757" s="1">
        <v>33</v>
      </c>
      <c r="B757" s="1" t="s">
        <v>173</v>
      </c>
      <c r="C757" s="1">
        <v>18</v>
      </c>
      <c r="D757" s="1" t="s">
        <v>12</v>
      </c>
      <c r="E757" s="1">
        <v>143914.23369877966</v>
      </c>
      <c r="F757" s="1">
        <v>637614.80495269829</v>
      </c>
      <c r="G757" s="1">
        <v>856398.25930766412</v>
      </c>
      <c r="H757" s="1">
        <v>711182.61686379032</v>
      </c>
      <c r="I757" s="1">
        <v>488208.40915203112</v>
      </c>
      <c r="J757" s="1">
        <v>492931.23577307357</v>
      </c>
    </row>
    <row r="758" spans="1:10" x14ac:dyDescent="0.15">
      <c r="A758" s="1">
        <v>33</v>
      </c>
      <c r="B758" s="1" t="s">
        <v>173</v>
      </c>
      <c r="C758" s="1">
        <v>19</v>
      </c>
      <c r="D758" s="1" t="s">
        <v>13</v>
      </c>
      <c r="E758" s="1">
        <v>55823.807243864438</v>
      </c>
      <c r="F758" s="1">
        <v>112966.83755873682</v>
      </c>
      <c r="G758" s="1">
        <v>148002.92180398549</v>
      </c>
      <c r="H758" s="1">
        <v>193423.42584678452</v>
      </c>
      <c r="I758" s="1">
        <v>258975.92434300296</v>
      </c>
      <c r="J758" s="1">
        <v>223267.01010556397</v>
      </c>
    </row>
    <row r="759" spans="1:10" x14ac:dyDescent="0.15">
      <c r="A759" s="1">
        <v>33</v>
      </c>
      <c r="B759" s="1" t="s">
        <v>173</v>
      </c>
      <c r="C759" s="1">
        <v>20</v>
      </c>
      <c r="D759" s="1" t="s">
        <v>14</v>
      </c>
      <c r="E759" s="1">
        <v>45410.667096618628</v>
      </c>
      <c r="F759" s="1">
        <v>579421.12481964298</v>
      </c>
      <c r="G759" s="1">
        <v>948520.52333704778</v>
      </c>
      <c r="H759" s="1">
        <v>1416230.604233833</v>
      </c>
      <c r="I759" s="1">
        <v>1330408.0346320912</v>
      </c>
      <c r="J759" s="1">
        <v>1278427.3264846639</v>
      </c>
    </row>
    <row r="760" spans="1:10" x14ac:dyDescent="0.15">
      <c r="A760" s="1">
        <v>33</v>
      </c>
      <c r="B760" s="1" t="s">
        <v>173</v>
      </c>
      <c r="C760" s="1">
        <v>21</v>
      </c>
      <c r="D760" s="1" t="s">
        <v>15</v>
      </c>
      <c r="E760" s="1">
        <v>287152.66702526168</v>
      </c>
      <c r="F760" s="1">
        <v>709817.66235041036</v>
      </c>
      <c r="G760" s="1">
        <v>1232583.4750244934</v>
      </c>
      <c r="H760" s="1">
        <v>2226564.9062137739</v>
      </c>
      <c r="I760" s="1">
        <v>2382684.7322692019</v>
      </c>
      <c r="J760" s="1">
        <v>2306586.57780548</v>
      </c>
    </row>
    <row r="761" spans="1:10" x14ac:dyDescent="0.15">
      <c r="A761" s="1">
        <v>33</v>
      </c>
      <c r="B761" s="1" t="s">
        <v>172</v>
      </c>
      <c r="C761" s="1">
        <v>22</v>
      </c>
      <c r="D761" s="1" t="s">
        <v>7</v>
      </c>
      <c r="E761" s="1">
        <v>145695.39277170072</v>
      </c>
      <c r="F761" s="1">
        <v>680640.09159072291</v>
      </c>
      <c r="G761" s="1">
        <v>1788768.5391190525</v>
      </c>
      <c r="H761" s="1">
        <v>2740186.3651802852</v>
      </c>
      <c r="I761" s="1">
        <v>2792821.515867101</v>
      </c>
      <c r="J761" s="1">
        <v>2707359.5279020411</v>
      </c>
    </row>
    <row r="762" spans="1:10" x14ac:dyDescent="0.15">
      <c r="A762" s="1">
        <v>33</v>
      </c>
      <c r="B762" s="1" t="s">
        <v>172</v>
      </c>
      <c r="C762" s="1">
        <v>23</v>
      </c>
      <c r="D762" s="1" t="s">
        <v>28</v>
      </c>
      <c r="E762" s="1">
        <v>298577.88480335218</v>
      </c>
      <c r="F762" s="1">
        <v>713498.65714233823</v>
      </c>
      <c r="G762" s="1">
        <v>1188189.5393490775</v>
      </c>
      <c r="H762" s="1">
        <v>2162544.7961033154</v>
      </c>
      <c r="I762" s="1">
        <v>2056214.0912455146</v>
      </c>
      <c r="J762" s="1">
        <v>2017904.4579210314</v>
      </c>
    </row>
    <row r="763" spans="1:10" x14ac:dyDescent="0.15">
      <c r="A763" s="1">
        <v>34</v>
      </c>
      <c r="B763" s="1" t="s">
        <v>177</v>
      </c>
      <c r="C763" s="1">
        <v>1</v>
      </c>
      <c r="D763" s="1" t="s">
        <v>8</v>
      </c>
      <c r="E763" s="1">
        <v>878230.81673654052</v>
      </c>
      <c r="F763" s="1">
        <v>852748.05986979906</v>
      </c>
      <c r="G763" s="1">
        <v>1083210.7690520277</v>
      </c>
      <c r="H763" s="1">
        <v>1341624.112221123</v>
      </c>
      <c r="I763" s="1">
        <v>1295871.1465869602</v>
      </c>
      <c r="J763" s="1">
        <v>1279918.3844702037</v>
      </c>
    </row>
    <row r="764" spans="1:10" x14ac:dyDescent="0.15">
      <c r="A764" s="1">
        <v>34</v>
      </c>
      <c r="B764" s="1" t="s">
        <v>178</v>
      </c>
      <c r="C764" s="1">
        <v>2</v>
      </c>
      <c r="D764" s="1" t="s">
        <v>9</v>
      </c>
      <c r="E764" s="1">
        <v>13168.582364785998</v>
      </c>
      <c r="F764" s="1">
        <v>29274.308082836218</v>
      </c>
      <c r="G764" s="1">
        <v>29748.357912778436</v>
      </c>
      <c r="H764" s="1">
        <v>24115.654186374388</v>
      </c>
      <c r="I764" s="1">
        <v>17914.867591197955</v>
      </c>
      <c r="J764" s="1">
        <v>17847.028261845971</v>
      </c>
    </row>
    <row r="765" spans="1:10" x14ac:dyDescent="0.15">
      <c r="A765" s="1">
        <v>34</v>
      </c>
      <c r="B765" s="1" t="s">
        <v>179</v>
      </c>
      <c r="C765" s="1">
        <v>3</v>
      </c>
      <c r="D765" s="1" t="s">
        <v>16</v>
      </c>
      <c r="E765" s="1">
        <v>151132.43717793372</v>
      </c>
      <c r="F765" s="1">
        <v>181620.02565248645</v>
      </c>
      <c r="G765" s="1">
        <v>286797.45017182338</v>
      </c>
      <c r="H765" s="1">
        <v>374587.84699991246</v>
      </c>
      <c r="I765" s="1">
        <v>379676.58897696098</v>
      </c>
      <c r="J765" s="1">
        <v>379563.46477973426</v>
      </c>
    </row>
    <row r="766" spans="1:10" x14ac:dyDescent="0.15">
      <c r="A766" s="1">
        <v>34</v>
      </c>
      <c r="B766" s="1" t="s">
        <v>179</v>
      </c>
      <c r="C766" s="1">
        <v>4</v>
      </c>
      <c r="D766" s="1" t="s">
        <v>17</v>
      </c>
      <c r="E766" s="1">
        <v>76521.086423725137</v>
      </c>
      <c r="F766" s="1">
        <v>92128.873125471364</v>
      </c>
      <c r="G766" s="1">
        <v>130373.11038116885</v>
      </c>
      <c r="H766" s="1">
        <v>132798.06733757068</v>
      </c>
      <c r="I766" s="1">
        <v>142987.19643726829</v>
      </c>
      <c r="J766" s="1">
        <v>157301.01715015466</v>
      </c>
    </row>
    <row r="767" spans="1:10" x14ac:dyDescent="0.15">
      <c r="A767" s="1">
        <v>34</v>
      </c>
      <c r="B767" s="1" t="s">
        <v>179</v>
      </c>
      <c r="C767" s="1">
        <v>5</v>
      </c>
      <c r="D767" s="1" t="s">
        <v>18</v>
      </c>
      <c r="E767" s="1">
        <v>65178.279895163912</v>
      </c>
      <c r="F767" s="1">
        <v>82136.051614830343</v>
      </c>
      <c r="G767" s="1">
        <v>128407.46468992039</v>
      </c>
      <c r="H767" s="1">
        <v>141459.98678608332</v>
      </c>
      <c r="I767" s="1">
        <v>139137.43789937845</v>
      </c>
      <c r="J767" s="1">
        <v>136715.55148194006</v>
      </c>
    </row>
    <row r="768" spans="1:10" x14ac:dyDescent="0.15">
      <c r="A768" s="1">
        <v>34</v>
      </c>
      <c r="B768" s="1" t="s">
        <v>179</v>
      </c>
      <c r="C768" s="1">
        <v>6</v>
      </c>
      <c r="D768" s="1" t="s">
        <v>2</v>
      </c>
      <c r="E768" s="1">
        <v>245947.53537554955</v>
      </c>
      <c r="F768" s="1">
        <v>243431.25770169499</v>
      </c>
      <c r="G768" s="1">
        <v>312743.40899079217</v>
      </c>
      <c r="H768" s="1">
        <v>360483.32538439363</v>
      </c>
      <c r="I768" s="1">
        <v>503843.99362484412</v>
      </c>
      <c r="J768" s="1">
        <v>566593.89027610992</v>
      </c>
    </row>
    <row r="769" spans="1:10" x14ac:dyDescent="0.15">
      <c r="A769" s="1">
        <v>34</v>
      </c>
      <c r="B769" s="1" t="s">
        <v>179</v>
      </c>
      <c r="C769" s="1">
        <v>7</v>
      </c>
      <c r="D769" s="1" t="s">
        <v>19</v>
      </c>
      <c r="E769" s="1">
        <v>5371.802866494947</v>
      </c>
      <c r="F769" s="1">
        <v>6590.4011450813086</v>
      </c>
      <c r="G769" s="1">
        <v>9566.3794057321848</v>
      </c>
      <c r="H769" s="1">
        <v>15591.363147571237</v>
      </c>
      <c r="I769" s="1">
        <v>17737.980082892886</v>
      </c>
      <c r="J769" s="1">
        <v>18565.138697361035</v>
      </c>
    </row>
    <row r="770" spans="1:10" x14ac:dyDescent="0.15">
      <c r="A770" s="1">
        <v>34</v>
      </c>
      <c r="B770" s="1" t="s">
        <v>179</v>
      </c>
      <c r="C770" s="1">
        <v>8</v>
      </c>
      <c r="D770" s="1" t="s">
        <v>20</v>
      </c>
      <c r="E770" s="1">
        <v>43766.720026469608</v>
      </c>
      <c r="F770" s="1">
        <v>52281.924652206275</v>
      </c>
      <c r="G770" s="1">
        <v>65430.159749310056</v>
      </c>
      <c r="H770" s="1">
        <v>65174.306734670245</v>
      </c>
      <c r="I770" s="1">
        <v>59255.850978224538</v>
      </c>
      <c r="J770" s="1">
        <v>59221.002773139793</v>
      </c>
    </row>
    <row r="771" spans="1:10" x14ac:dyDescent="0.15">
      <c r="A771" s="1">
        <v>34</v>
      </c>
      <c r="B771" s="1" t="s">
        <v>179</v>
      </c>
      <c r="C771" s="1">
        <v>9</v>
      </c>
      <c r="D771" s="1" t="s">
        <v>21</v>
      </c>
      <c r="E771" s="1">
        <v>953396.51660737244</v>
      </c>
      <c r="F771" s="1">
        <v>1451858.899659846</v>
      </c>
      <c r="G771" s="1">
        <v>1639021.0406912977</v>
      </c>
      <c r="H771" s="1">
        <v>1598579.7767205122</v>
      </c>
      <c r="I771" s="1">
        <v>1582117.1383273529</v>
      </c>
      <c r="J771" s="1">
        <v>1595581.1644567628</v>
      </c>
    </row>
    <row r="772" spans="1:10" x14ac:dyDescent="0.15">
      <c r="A772" s="1">
        <v>34</v>
      </c>
      <c r="B772" s="1" t="s">
        <v>180</v>
      </c>
      <c r="C772" s="1">
        <v>10</v>
      </c>
      <c r="D772" s="1" t="s">
        <v>22</v>
      </c>
      <c r="E772" s="1">
        <v>107123.5925973272</v>
      </c>
      <c r="F772" s="1">
        <v>107411.08393865316</v>
      </c>
      <c r="G772" s="1">
        <v>149428.05768704333</v>
      </c>
      <c r="H772" s="1">
        <v>173996.33761342193</v>
      </c>
      <c r="I772" s="1">
        <v>165463.38224761188</v>
      </c>
      <c r="J772" s="1">
        <v>162022.45844315863</v>
      </c>
    </row>
    <row r="773" spans="1:10" x14ac:dyDescent="0.15">
      <c r="A773" s="1">
        <v>34</v>
      </c>
      <c r="B773" s="1" t="s">
        <v>179</v>
      </c>
      <c r="C773" s="1">
        <v>11</v>
      </c>
      <c r="D773" s="1" t="s">
        <v>23</v>
      </c>
      <c r="E773" s="1">
        <v>705420.09143202042</v>
      </c>
      <c r="F773" s="1">
        <v>498167.03660598781</v>
      </c>
      <c r="G773" s="1">
        <v>587284.85414507764</v>
      </c>
      <c r="H773" s="1">
        <v>697602.13794190192</v>
      </c>
      <c r="I773" s="1">
        <v>726260.43547950697</v>
      </c>
      <c r="J773" s="1">
        <v>720310.73147338082</v>
      </c>
    </row>
    <row r="774" spans="1:10" x14ac:dyDescent="0.15">
      <c r="A774" s="1">
        <v>34</v>
      </c>
      <c r="B774" s="1" t="s">
        <v>179</v>
      </c>
      <c r="C774" s="1">
        <v>12</v>
      </c>
      <c r="D774" s="1" t="s">
        <v>24</v>
      </c>
      <c r="E774" s="1">
        <v>12995.21070802511</v>
      </c>
      <c r="F774" s="1">
        <v>46677.815540555195</v>
      </c>
      <c r="G774" s="1">
        <v>329825.82934318652</v>
      </c>
      <c r="H774" s="1">
        <v>775736.68737765774</v>
      </c>
      <c r="I774" s="1">
        <v>2100771.2667501871</v>
      </c>
      <c r="J774" s="1">
        <v>2028578.8218617188</v>
      </c>
    </row>
    <row r="775" spans="1:10" x14ac:dyDescent="0.15">
      <c r="A775" s="1">
        <v>34</v>
      </c>
      <c r="B775" s="1" t="s">
        <v>179</v>
      </c>
      <c r="C775" s="1">
        <v>13</v>
      </c>
      <c r="D775" s="1" t="s">
        <v>25</v>
      </c>
      <c r="E775" s="1">
        <v>293432.28778295469</v>
      </c>
      <c r="F775" s="1">
        <v>941126.44478418271</v>
      </c>
      <c r="G775" s="1">
        <v>1609714.2038843045</v>
      </c>
      <c r="H775" s="1">
        <v>1593160.0524450834</v>
      </c>
      <c r="I775" s="1">
        <v>1565880.0810886766</v>
      </c>
      <c r="J775" s="1">
        <v>1572379.5374574331</v>
      </c>
    </row>
    <row r="776" spans="1:10" x14ac:dyDescent="0.15">
      <c r="A776" s="1">
        <v>34</v>
      </c>
      <c r="B776" s="1" t="s">
        <v>179</v>
      </c>
      <c r="C776" s="1">
        <v>14</v>
      </c>
      <c r="D776" s="1" t="s">
        <v>26</v>
      </c>
      <c r="E776" s="1">
        <v>357.21169437276473</v>
      </c>
      <c r="F776" s="1">
        <v>6035.7537821921997</v>
      </c>
      <c r="G776" s="1">
        <v>30718.130745097693</v>
      </c>
      <c r="H776" s="1">
        <v>43183.009669867664</v>
      </c>
      <c r="I776" s="1">
        <v>48879.546065772971</v>
      </c>
      <c r="J776" s="1">
        <v>47820.853673864629</v>
      </c>
    </row>
    <row r="777" spans="1:10" x14ac:dyDescent="0.15">
      <c r="A777" s="1">
        <v>34</v>
      </c>
      <c r="B777" s="1" t="s">
        <v>179</v>
      </c>
      <c r="C777" s="1">
        <v>15</v>
      </c>
      <c r="D777" s="1" t="s">
        <v>27</v>
      </c>
      <c r="E777" s="1">
        <v>62144.531205053718</v>
      </c>
      <c r="F777" s="1">
        <v>179959.72867208224</v>
      </c>
      <c r="G777" s="1">
        <v>406593.23361919442</v>
      </c>
      <c r="H777" s="1">
        <v>553985.71854789217</v>
      </c>
      <c r="I777" s="1">
        <v>674654.05318990641</v>
      </c>
      <c r="J777" s="1">
        <v>678647.01714114996</v>
      </c>
    </row>
    <row r="778" spans="1:10" x14ac:dyDescent="0.15">
      <c r="A778" s="1">
        <v>34</v>
      </c>
      <c r="B778" s="1" t="s">
        <v>178</v>
      </c>
      <c r="C778" s="1">
        <v>16</v>
      </c>
      <c r="D778" s="1" t="s">
        <v>10</v>
      </c>
      <c r="E778" s="1">
        <v>113087.65750229181</v>
      </c>
      <c r="F778" s="1">
        <v>404033.06700324052</v>
      </c>
      <c r="G778" s="1">
        <v>390760.19510834431</v>
      </c>
      <c r="H778" s="1">
        <v>499172.5683575641</v>
      </c>
      <c r="I778" s="1">
        <v>397424.9391687375</v>
      </c>
      <c r="J778" s="1">
        <v>370759.34704937722</v>
      </c>
    </row>
    <row r="779" spans="1:10" x14ac:dyDescent="0.15">
      <c r="A779" s="1">
        <v>34</v>
      </c>
      <c r="B779" s="1" t="s">
        <v>178</v>
      </c>
      <c r="C779" s="1">
        <v>17</v>
      </c>
      <c r="D779" s="1" t="s">
        <v>11</v>
      </c>
      <c r="E779" s="1">
        <v>348026.13049891108</v>
      </c>
      <c r="F779" s="1">
        <v>1262923.7511637763</v>
      </c>
      <c r="G779" s="1">
        <v>1715333.0671739518</v>
      </c>
      <c r="H779" s="1">
        <v>2168788.4356408706</v>
      </c>
      <c r="I779" s="1">
        <v>2419536.3882622984</v>
      </c>
      <c r="J779" s="1">
        <v>2345003.7468999359</v>
      </c>
    </row>
    <row r="780" spans="1:10" x14ac:dyDescent="0.15">
      <c r="A780" s="1">
        <v>34</v>
      </c>
      <c r="B780" s="1" t="s">
        <v>178</v>
      </c>
      <c r="C780" s="1">
        <v>18</v>
      </c>
      <c r="D780" s="1" t="s">
        <v>12</v>
      </c>
      <c r="E780" s="1">
        <v>252497.209951628</v>
      </c>
      <c r="F780" s="1">
        <v>1045277.8930844868</v>
      </c>
      <c r="G780" s="1">
        <v>1477712.8403100308</v>
      </c>
      <c r="H780" s="1">
        <v>1336945.5960103862</v>
      </c>
      <c r="I780" s="1">
        <v>1046323.2654136289</v>
      </c>
      <c r="J780" s="1">
        <v>1017105.1361763956</v>
      </c>
    </row>
    <row r="781" spans="1:10" x14ac:dyDescent="0.15">
      <c r="A781" s="1">
        <v>34</v>
      </c>
      <c r="B781" s="1" t="s">
        <v>178</v>
      </c>
      <c r="C781" s="1">
        <v>19</v>
      </c>
      <c r="D781" s="1" t="s">
        <v>13</v>
      </c>
      <c r="E781" s="1">
        <v>100689.55672533723</v>
      </c>
      <c r="F781" s="1">
        <v>106997.9201938708</v>
      </c>
      <c r="G781" s="1">
        <v>136252.92411969928</v>
      </c>
      <c r="H781" s="1">
        <v>331109.12087359652</v>
      </c>
      <c r="I781" s="1">
        <v>421229.40245421656</v>
      </c>
      <c r="J781" s="1">
        <v>409943.46710417501</v>
      </c>
    </row>
    <row r="782" spans="1:10" x14ac:dyDescent="0.15">
      <c r="A782" s="1">
        <v>34</v>
      </c>
      <c r="B782" s="1" t="s">
        <v>178</v>
      </c>
      <c r="C782" s="1">
        <v>20</v>
      </c>
      <c r="D782" s="1" t="s">
        <v>14</v>
      </c>
      <c r="E782" s="1">
        <v>69156.634021859951</v>
      </c>
      <c r="F782" s="1">
        <v>542664.84307950013</v>
      </c>
      <c r="G782" s="1">
        <v>1236734.6935001763</v>
      </c>
      <c r="H782" s="1">
        <v>1988465.7777993912</v>
      </c>
      <c r="I782" s="1">
        <v>1867743.9588060169</v>
      </c>
      <c r="J782" s="1">
        <v>1886731.5128837093</v>
      </c>
    </row>
    <row r="783" spans="1:10" x14ac:dyDescent="0.15">
      <c r="A783" s="1">
        <v>34</v>
      </c>
      <c r="B783" s="1" t="s">
        <v>178</v>
      </c>
      <c r="C783" s="1">
        <v>21</v>
      </c>
      <c r="D783" s="1" t="s">
        <v>15</v>
      </c>
      <c r="E783" s="1">
        <v>327202.64799302176</v>
      </c>
      <c r="F783" s="1">
        <v>1455432.5910538675</v>
      </c>
      <c r="G783" s="1">
        <v>2141822.3320876779</v>
      </c>
      <c r="H783" s="1">
        <v>3544802.6702276799</v>
      </c>
      <c r="I783" s="1">
        <v>3580755.6518045161</v>
      </c>
      <c r="J783" s="1">
        <v>3448379.0796535802</v>
      </c>
    </row>
    <row r="784" spans="1:10" x14ac:dyDescent="0.15">
      <c r="A784" s="1">
        <v>34</v>
      </c>
      <c r="B784" s="1" t="s">
        <v>176</v>
      </c>
      <c r="C784" s="1">
        <v>22</v>
      </c>
      <c r="D784" s="1" t="s">
        <v>7</v>
      </c>
      <c r="E784" s="1">
        <v>248773.22898594526</v>
      </c>
      <c r="F784" s="1">
        <v>865514.56811805093</v>
      </c>
      <c r="G784" s="1">
        <v>2367461.9308645725</v>
      </c>
      <c r="H784" s="1">
        <v>3850423.3365633474</v>
      </c>
      <c r="I784" s="1">
        <v>3697089.0687955422</v>
      </c>
      <c r="J784" s="1">
        <v>3674377.3310898901</v>
      </c>
    </row>
    <row r="785" spans="1:10" x14ac:dyDescent="0.15">
      <c r="A785" s="1">
        <v>34</v>
      </c>
      <c r="B785" s="1" t="s">
        <v>176</v>
      </c>
      <c r="C785" s="1">
        <v>23</v>
      </c>
      <c r="D785" s="1" t="s">
        <v>28</v>
      </c>
      <c r="E785" s="1">
        <v>362879.7079776593</v>
      </c>
      <c r="F785" s="1">
        <v>952291.88725531462</v>
      </c>
      <c r="G785" s="1">
        <v>1800315.4568133843</v>
      </c>
      <c r="H785" s="1">
        <v>2941052.0938494178</v>
      </c>
      <c r="I785" s="1">
        <v>3018432.1324538579</v>
      </c>
      <c r="J785" s="1">
        <v>3013857.4526228555</v>
      </c>
    </row>
    <row r="786" spans="1:10" x14ac:dyDescent="0.15">
      <c r="A786" s="1">
        <v>35</v>
      </c>
      <c r="B786" s="1" t="s">
        <v>182</v>
      </c>
      <c r="C786" s="1">
        <v>1</v>
      </c>
      <c r="D786" s="1" t="s">
        <v>8</v>
      </c>
      <c r="E786" s="1">
        <v>645546.48599989933</v>
      </c>
      <c r="F786" s="1">
        <v>637798.91803518473</v>
      </c>
      <c r="G786" s="1">
        <v>801049.50546278409</v>
      </c>
      <c r="H786" s="1">
        <v>926629.48399985523</v>
      </c>
      <c r="I786" s="1">
        <v>836133.99706850341</v>
      </c>
      <c r="J786" s="1">
        <v>825195.18505054887</v>
      </c>
    </row>
    <row r="787" spans="1:10" x14ac:dyDescent="0.15">
      <c r="A787" s="1">
        <v>35</v>
      </c>
      <c r="B787" s="1" t="s">
        <v>182</v>
      </c>
      <c r="C787" s="1">
        <v>2</v>
      </c>
      <c r="D787" s="1" t="s">
        <v>9</v>
      </c>
      <c r="E787" s="1">
        <v>44724.870439372542</v>
      </c>
      <c r="F787" s="1">
        <v>35454.475933149981</v>
      </c>
      <c r="G787" s="1">
        <v>34749.888006617926</v>
      </c>
      <c r="H787" s="1">
        <v>27552.861975759413</v>
      </c>
      <c r="I787" s="1">
        <v>19365.419005932588</v>
      </c>
      <c r="J787" s="1">
        <v>18164.215379079193</v>
      </c>
    </row>
    <row r="788" spans="1:10" x14ac:dyDescent="0.15">
      <c r="A788" s="1">
        <v>35</v>
      </c>
      <c r="B788" s="1" t="s">
        <v>183</v>
      </c>
      <c r="C788" s="1">
        <v>3</v>
      </c>
      <c r="D788" s="1" t="s">
        <v>16</v>
      </c>
      <c r="E788" s="1">
        <v>104337.96912065111</v>
      </c>
      <c r="F788" s="1">
        <v>140081.38884381636</v>
      </c>
      <c r="G788" s="1">
        <v>184169.779261477</v>
      </c>
      <c r="H788" s="1">
        <v>217040.99525131172</v>
      </c>
      <c r="I788" s="1">
        <v>184453.96257395321</v>
      </c>
      <c r="J788" s="1">
        <v>180352.21592220134</v>
      </c>
    </row>
    <row r="789" spans="1:10" x14ac:dyDescent="0.15">
      <c r="A789" s="1">
        <v>35</v>
      </c>
      <c r="B789" s="1" t="s">
        <v>183</v>
      </c>
      <c r="C789" s="1">
        <v>4</v>
      </c>
      <c r="D789" s="1" t="s">
        <v>17</v>
      </c>
      <c r="E789" s="1">
        <v>19206.788381484337</v>
      </c>
      <c r="F789" s="1">
        <v>43503.757252871976</v>
      </c>
      <c r="G789" s="1">
        <v>93434.393040735697</v>
      </c>
      <c r="H789" s="1">
        <v>106180.23045390261</v>
      </c>
      <c r="I789" s="1">
        <v>215268.61347748924</v>
      </c>
      <c r="J789" s="1">
        <v>226711.16406779393</v>
      </c>
    </row>
    <row r="790" spans="1:10" x14ac:dyDescent="0.15">
      <c r="A790" s="1">
        <v>35</v>
      </c>
      <c r="B790" s="1" t="s">
        <v>183</v>
      </c>
      <c r="C790" s="1">
        <v>5</v>
      </c>
      <c r="D790" s="1" t="s">
        <v>18</v>
      </c>
      <c r="E790" s="1">
        <v>69550.196164314824</v>
      </c>
      <c r="F790" s="1">
        <v>86191.670294605283</v>
      </c>
      <c r="G790" s="1">
        <v>115998.24996449031</v>
      </c>
      <c r="H790" s="1">
        <v>173611.83820426613</v>
      </c>
      <c r="I790" s="1">
        <v>152226.76046668616</v>
      </c>
      <c r="J790" s="1">
        <v>155182.5992437083</v>
      </c>
    </row>
    <row r="791" spans="1:10" x14ac:dyDescent="0.15">
      <c r="A791" s="1">
        <v>35</v>
      </c>
      <c r="B791" s="1" t="s">
        <v>183</v>
      </c>
      <c r="C791" s="1">
        <v>6</v>
      </c>
      <c r="D791" s="1" t="s">
        <v>2</v>
      </c>
      <c r="E791" s="1">
        <v>812754.18035481812</v>
      </c>
      <c r="F791" s="1">
        <v>993537.89986051864</v>
      </c>
      <c r="G791" s="1">
        <v>1295241.1706947295</v>
      </c>
      <c r="H791" s="1">
        <v>1539881.1045372796</v>
      </c>
      <c r="I791" s="1">
        <v>1901541.4094825799</v>
      </c>
      <c r="J791" s="1">
        <v>1999388.1228805128</v>
      </c>
    </row>
    <row r="792" spans="1:10" x14ac:dyDescent="0.15">
      <c r="A792" s="1">
        <v>35</v>
      </c>
      <c r="B792" s="1" t="s">
        <v>183</v>
      </c>
      <c r="C792" s="1">
        <v>7</v>
      </c>
      <c r="D792" s="1" t="s">
        <v>19</v>
      </c>
      <c r="E792" s="1">
        <v>226493.66734028424</v>
      </c>
      <c r="F792" s="1">
        <v>300868.3243802822</v>
      </c>
      <c r="G792" s="1">
        <v>299605.31738927483</v>
      </c>
      <c r="H792" s="1">
        <v>496980.50214264734</v>
      </c>
      <c r="I792" s="1">
        <v>576937.01415590534</v>
      </c>
      <c r="J792" s="1">
        <v>589812.1104059933</v>
      </c>
    </row>
    <row r="793" spans="1:10" x14ac:dyDescent="0.15">
      <c r="A793" s="1">
        <v>35</v>
      </c>
      <c r="B793" s="1" t="s">
        <v>183</v>
      </c>
      <c r="C793" s="1">
        <v>8</v>
      </c>
      <c r="D793" s="1" t="s">
        <v>20</v>
      </c>
      <c r="E793" s="1">
        <v>160045.00244040031</v>
      </c>
      <c r="F793" s="1">
        <v>206891.12807018915</v>
      </c>
      <c r="G793" s="1">
        <v>213765.40181997488</v>
      </c>
      <c r="H793" s="1">
        <v>202846.04904336098</v>
      </c>
      <c r="I793" s="1">
        <v>184329.70668374447</v>
      </c>
      <c r="J793" s="1">
        <v>182847.02770147519</v>
      </c>
    </row>
    <row r="794" spans="1:10" x14ac:dyDescent="0.15">
      <c r="A794" s="1">
        <v>35</v>
      </c>
      <c r="B794" s="1" t="s">
        <v>183</v>
      </c>
      <c r="C794" s="1">
        <v>9</v>
      </c>
      <c r="D794" s="1" t="s">
        <v>21</v>
      </c>
      <c r="E794" s="1">
        <v>307574.06672437949</v>
      </c>
      <c r="F794" s="1">
        <v>391236.09024392534</v>
      </c>
      <c r="G794" s="1">
        <v>504876.0555640785</v>
      </c>
      <c r="H794" s="1">
        <v>609674.96444222529</v>
      </c>
      <c r="I794" s="1">
        <v>668623.61161984573</v>
      </c>
      <c r="J794" s="1">
        <v>689028.18332643469</v>
      </c>
    </row>
    <row r="795" spans="1:10" x14ac:dyDescent="0.15">
      <c r="A795" s="1">
        <v>35</v>
      </c>
      <c r="B795" s="1" t="s">
        <v>183</v>
      </c>
      <c r="C795" s="1">
        <v>10</v>
      </c>
      <c r="D795" s="1" t="s">
        <v>22</v>
      </c>
      <c r="E795" s="1">
        <v>27182.184543037889</v>
      </c>
      <c r="F795" s="1">
        <v>39887.29024317838</v>
      </c>
      <c r="G795" s="1">
        <v>53533.419276101129</v>
      </c>
      <c r="H795" s="1">
        <v>70522.66980356288</v>
      </c>
      <c r="I795" s="1">
        <v>65008.439385673526</v>
      </c>
      <c r="J795" s="1">
        <v>64176.198581328732</v>
      </c>
    </row>
    <row r="796" spans="1:10" x14ac:dyDescent="0.15">
      <c r="A796" s="1">
        <v>35</v>
      </c>
      <c r="B796" s="1" t="s">
        <v>183</v>
      </c>
      <c r="C796" s="1">
        <v>11</v>
      </c>
      <c r="D796" s="1" t="s">
        <v>23</v>
      </c>
      <c r="E796" s="1">
        <v>187890.46079853002</v>
      </c>
      <c r="F796" s="1">
        <v>144269.29668540761</v>
      </c>
      <c r="G796" s="1">
        <v>178049.48839377554</v>
      </c>
      <c r="H796" s="1">
        <v>232844.09918403937</v>
      </c>
      <c r="I796" s="1">
        <v>222581.24824632108</v>
      </c>
      <c r="J796" s="1">
        <v>214604.8686897353</v>
      </c>
    </row>
    <row r="797" spans="1:10" x14ac:dyDescent="0.15">
      <c r="A797" s="1">
        <v>35</v>
      </c>
      <c r="B797" s="1" t="s">
        <v>183</v>
      </c>
      <c r="C797" s="1">
        <v>12</v>
      </c>
      <c r="D797" s="1" t="s">
        <v>24</v>
      </c>
      <c r="E797" s="1">
        <v>2358.8737177192734</v>
      </c>
      <c r="F797" s="1">
        <v>11585.029530893809</v>
      </c>
      <c r="G797" s="1">
        <v>160508.29727700198</v>
      </c>
      <c r="H797" s="1">
        <v>385360.3113121941</v>
      </c>
      <c r="I797" s="1">
        <v>383330.21175188618</v>
      </c>
      <c r="J797" s="1">
        <v>359608.4982566415</v>
      </c>
    </row>
    <row r="798" spans="1:10" x14ac:dyDescent="0.15">
      <c r="A798" s="1">
        <v>35</v>
      </c>
      <c r="B798" s="1" t="s">
        <v>183</v>
      </c>
      <c r="C798" s="1">
        <v>13</v>
      </c>
      <c r="D798" s="1" t="s">
        <v>25</v>
      </c>
      <c r="E798" s="1">
        <v>25210.417288130255</v>
      </c>
      <c r="F798" s="1">
        <v>80633.866838529051</v>
      </c>
      <c r="G798" s="1">
        <v>254243.69608875542</v>
      </c>
      <c r="H798" s="1">
        <v>417329.88350656221</v>
      </c>
      <c r="I798" s="1">
        <v>470190.4078133303</v>
      </c>
      <c r="J798" s="1">
        <v>491703.8800326467</v>
      </c>
    </row>
    <row r="799" spans="1:10" x14ac:dyDescent="0.15">
      <c r="A799" s="1">
        <v>35</v>
      </c>
      <c r="B799" s="1" t="s">
        <v>183</v>
      </c>
      <c r="C799" s="1">
        <v>14</v>
      </c>
      <c r="D799" s="1" t="s">
        <v>26</v>
      </c>
      <c r="E799" s="1">
        <v>28.805340325857834</v>
      </c>
      <c r="F799" s="1">
        <v>800.53224625860298</v>
      </c>
      <c r="G799" s="1">
        <v>1068.1647737277863</v>
      </c>
      <c r="H799" s="1">
        <v>2148.9289554422544</v>
      </c>
      <c r="I799" s="1">
        <v>2363.3760928443521</v>
      </c>
      <c r="J799" s="1">
        <v>2249.7473431251137</v>
      </c>
    </row>
    <row r="800" spans="1:10" x14ac:dyDescent="0.15">
      <c r="A800" s="1">
        <v>35</v>
      </c>
      <c r="B800" s="1" t="s">
        <v>183</v>
      </c>
      <c r="C800" s="1">
        <v>15</v>
      </c>
      <c r="D800" s="1" t="s">
        <v>27</v>
      </c>
      <c r="E800" s="1">
        <v>26102.010471903362</v>
      </c>
      <c r="F800" s="1">
        <v>97496.38129571313</v>
      </c>
      <c r="G800" s="1">
        <v>202115.29636460086</v>
      </c>
      <c r="H800" s="1">
        <v>271358.49409455078</v>
      </c>
      <c r="I800" s="1">
        <v>303675.22379976243</v>
      </c>
      <c r="J800" s="1">
        <v>299994.77374407818</v>
      </c>
    </row>
    <row r="801" spans="1:10" x14ac:dyDescent="0.15">
      <c r="A801" s="1">
        <v>35</v>
      </c>
      <c r="B801" s="1" t="s">
        <v>182</v>
      </c>
      <c r="C801" s="1">
        <v>16</v>
      </c>
      <c r="D801" s="1" t="s">
        <v>10</v>
      </c>
      <c r="E801" s="1">
        <v>76466.483904831708</v>
      </c>
      <c r="F801" s="1">
        <v>201959.54796050428</v>
      </c>
      <c r="G801" s="1">
        <v>222423.40676069932</v>
      </c>
      <c r="H801" s="1">
        <v>332151.62238278019</v>
      </c>
      <c r="I801" s="1">
        <v>244734.74437547917</v>
      </c>
      <c r="J801" s="1">
        <v>227311.46824808954</v>
      </c>
    </row>
    <row r="802" spans="1:10" x14ac:dyDescent="0.15">
      <c r="A802" s="1">
        <v>35</v>
      </c>
      <c r="B802" s="1" t="s">
        <v>182</v>
      </c>
      <c r="C802" s="1">
        <v>17</v>
      </c>
      <c r="D802" s="1" t="s">
        <v>11</v>
      </c>
      <c r="E802" s="1">
        <v>254917.04509400495</v>
      </c>
      <c r="F802" s="1">
        <v>898202.08633357252</v>
      </c>
      <c r="G802" s="1">
        <v>1534684.5911411305</v>
      </c>
      <c r="H802" s="1">
        <v>1677912.3640798833</v>
      </c>
      <c r="I802" s="1">
        <v>1409819.4151128621</v>
      </c>
      <c r="J802" s="1">
        <v>1356573.1871306223</v>
      </c>
    </row>
    <row r="803" spans="1:10" x14ac:dyDescent="0.15">
      <c r="A803" s="1">
        <v>35</v>
      </c>
      <c r="B803" s="1" t="s">
        <v>182</v>
      </c>
      <c r="C803" s="1">
        <v>18</v>
      </c>
      <c r="D803" s="1" t="s">
        <v>12</v>
      </c>
      <c r="E803" s="1">
        <v>129460.0541143318</v>
      </c>
      <c r="F803" s="1">
        <v>406714.66052498022</v>
      </c>
      <c r="G803" s="1">
        <v>424347.77411753818</v>
      </c>
      <c r="H803" s="1">
        <v>506197.23031307402</v>
      </c>
      <c r="I803" s="1">
        <v>429057.01119661873</v>
      </c>
      <c r="J803" s="1">
        <v>482352.14710621879</v>
      </c>
    </row>
    <row r="804" spans="1:10" x14ac:dyDescent="0.15">
      <c r="A804" s="1">
        <v>35</v>
      </c>
      <c r="B804" s="1" t="s">
        <v>182</v>
      </c>
      <c r="C804" s="1">
        <v>19</v>
      </c>
      <c r="D804" s="1" t="s">
        <v>13</v>
      </c>
      <c r="E804" s="1">
        <v>51582.944875156281</v>
      </c>
      <c r="F804" s="1">
        <v>117017.70045081314</v>
      </c>
      <c r="G804" s="1">
        <v>110214.05447985492</v>
      </c>
      <c r="H804" s="1">
        <v>154136.14121825524</v>
      </c>
      <c r="I804" s="1">
        <v>262191.41803241707</v>
      </c>
      <c r="J804" s="1">
        <v>248650.29281071934</v>
      </c>
    </row>
    <row r="805" spans="1:10" x14ac:dyDescent="0.15">
      <c r="A805" s="1">
        <v>35</v>
      </c>
      <c r="B805" s="1" t="s">
        <v>182</v>
      </c>
      <c r="C805" s="1">
        <v>20</v>
      </c>
      <c r="D805" s="1" t="s">
        <v>14</v>
      </c>
      <c r="E805" s="1">
        <v>30621.196376709053</v>
      </c>
      <c r="F805" s="1">
        <v>315352.96273373871</v>
      </c>
      <c r="G805" s="1">
        <v>681388.93633927533</v>
      </c>
      <c r="H805" s="1">
        <v>1005833.6440239392</v>
      </c>
      <c r="I805" s="1">
        <v>949028.73432305525</v>
      </c>
      <c r="J805" s="1">
        <v>935508.4357502989</v>
      </c>
    </row>
    <row r="806" spans="1:10" x14ac:dyDescent="0.15">
      <c r="A806" s="1">
        <v>35</v>
      </c>
      <c r="B806" s="1" t="s">
        <v>182</v>
      </c>
      <c r="C806" s="1">
        <v>21</v>
      </c>
      <c r="D806" s="1" t="s">
        <v>15</v>
      </c>
      <c r="E806" s="1">
        <v>262660.90550626861</v>
      </c>
      <c r="F806" s="1">
        <v>619334.52423894848</v>
      </c>
      <c r="G806" s="1">
        <v>1170758.8101719138</v>
      </c>
      <c r="H806" s="1">
        <v>1406452.3802546652</v>
      </c>
      <c r="I806" s="1">
        <v>1283514.0297900522</v>
      </c>
      <c r="J806" s="1">
        <v>1223016.6890201359</v>
      </c>
    </row>
    <row r="807" spans="1:10" x14ac:dyDescent="0.15">
      <c r="A807" s="1">
        <v>35</v>
      </c>
      <c r="B807" s="1" t="s">
        <v>181</v>
      </c>
      <c r="C807" s="1">
        <v>22</v>
      </c>
      <c r="D807" s="1" t="s">
        <v>7</v>
      </c>
      <c r="E807" s="1">
        <v>119168.27815888077</v>
      </c>
      <c r="F807" s="1">
        <v>561636.90983460832</v>
      </c>
      <c r="G807" s="1">
        <v>1140980.3415507043</v>
      </c>
      <c r="H807" s="1">
        <v>1944852.5642563733</v>
      </c>
      <c r="I807" s="1">
        <v>2076477.2143532995</v>
      </c>
      <c r="J807" s="1">
        <v>2041327.4470487116</v>
      </c>
    </row>
    <row r="808" spans="1:10" x14ac:dyDescent="0.15">
      <c r="A808" s="1">
        <v>35</v>
      </c>
      <c r="B808" s="1" t="s">
        <v>181</v>
      </c>
      <c r="C808" s="1">
        <v>23</v>
      </c>
      <c r="D808" s="1" t="s">
        <v>28</v>
      </c>
      <c r="E808" s="1">
        <v>255164.75700524473</v>
      </c>
      <c r="F808" s="1">
        <v>585148.61070187949</v>
      </c>
      <c r="G808" s="1">
        <v>865616.42087349819</v>
      </c>
      <c r="H808" s="1">
        <v>1478199.1661787336</v>
      </c>
      <c r="I808" s="1">
        <v>1617243.8587117267</v>
      </c>
      <c r="J808" s="1">
        <v>1596628.77102609</v>
      </c>
    </row>
    <row r="809" spans="1:10" x14ac:dyDescent="0.15">
      <c r="A809" s="1">
        <v>36</v>
      </c>
      <c r="B809" s="1" t="s">
        <v>185</v>
      </c>
      <c r="C809" s="1">
        <v>1</v>
      </c>
      <c r="D809" s="1" t="s">
        <v>8</v>
      </c>
      <c r="E809" s="1">
        <v>490379.28983035195</v>
      </c>
      <c r="F809" s="1">
        <v>645225.07340915001</v>
      </c>
      <c r="G809" s="1">
        <v>896342.93734896416</v>
      </c>
      <c r="H809" s="1">
        <v>1091849.1749511713</v>
      </c>
      <c r="I809" s="1">
        <v>1038098.5298245582</v>
      </c>
      <c r="J809" s="1">
        <v>1014352.3711746564</v>
      </c>
    </row>
    <row r="810" spans="1:10" x14ac:dyDescent="0.15">
      <c r="A810" s="1">
        <v>36</v>
      </c>
      <c r="B810" s="1" t="s">
        <v>185</v>
      </c>
      <c r="C810" s="1">
        <v>2</v>
      </c>
      <c r="D810" s="1" t="s">
        <v>9</v>
      </c>
      <c r="E810" s="1">
        <v>27506.809096380548</v>
      </c>
      <c r="F810" s="1">
        <v>12849.287200782755</v>
      </c>
      <c r="G810" s="1">
        <v>7022.8463481137651</v>
      </c>
      <c r="H810" s="1">
        <v>6065.0788380586582</v>
      </c>
      <c r="I810" s="1">
        <v>6591.1925020058316</v>
      </c>
      <c r="J810" s="1">
        <v>6157.1173997915284</v>
      </c>
    </row>
    <row r="811" spans="1:10" x14ac:dyDescent="0.15">
      <c r="A811" s="1">
        <v>36</v>
      </c>
      <c r="B811" s="1" t="s">
        <v>186</v>
      </c>
      <c r="C811" s="1">
        <v>3</v>
      </c>
      <c r="D811" s="1" t="s">
        <v>16</v>
      </c>
      <c r="E811" s="1">
        <v>15102.258659597537</v>
      </c>
      <c r="F811" s="1">
        <v>37286.785473904201</v>
      </c>
      <c r="G811" s="1">
        <v>108821.51942574528</v>
      </c>
      <c r="H811" s="1">
        <v>153409.7340360457</v>
      </c>
      <c r="I811" s="1">
        <v>138904.0968436657</v>
      </c>
      <c r="J811" s="1">
        <v>137945.93533510831</v>
      </c>
    </row>
    <row r="812" spans="1:10" x14ac:dyDescent="0.15">
      <c r="A812" s="1">
        <v>36</v>
      </c>
      <c r="B812" s="1" t="s">
        <v>186</v>
      </c>
      <c r="C812" s="1">
        <v>4</v>
      </c>
      <c r="D812" s="1" t="s">
        <v>17</v>
      </c>
      <c r="E812" s="1">
        <v>42471.25994812922</v>
      </c>
      <c r="F812" s="1">
        <v>43881.142988423628</v>
      </c>
      <c r="G812" s="1">
        <v>59277.206060648583</v>
      </c>
      <c r="H812" s="1">
        <v>68180.94101259645</v>
      </c>
      <c r="I812" s="1">
        <v>58810.218131919435</v>
      </c>
      <c r="J812" s="1">
        <v>56591.749263477745</v>
      </c>
    </row>
    <row r="813" spans="1:10" x14ac:dyDescent="0.15">
      <c r="A813" s="1">
        <v>36</v>
      </c>
      <c r="B813" s="1" t="s">
        <v>186</v>
      </c>
      <c r="C813" s="1">
        <v>5</v>
      </c>
      <c r="D813" s="1" t="s">
        <v>18</v>
      </c>
      <c r="E813" s="1">
        <v>66941.596606892359</v>
      </c>
      <c r="F813" s="1">
        <v>86614.769764061333</v>
      </c>
      <c r="G813" s="1">
        <v>129980.73354165157</v>
      </c>
      <c r="H813" s="1">
        <v>145495.52453492992</v>
      </c>
      <c r="I813" s="1">
        <v>169730.95853300524</v>
      </c>
      <c r="J813" s="1">
        <v>166645.25911164031</v>
      </c>
    </row>
    <row r="814" spans="1:10" x14ac:dyDescent="0.15">
      <c r="A814" s="1">
        <v>36</v>
      </c>
      <c r="B814" s="1" t="s">
        <v>186</v>
      </c>
      <c r="C814" s="1">
        <v>6</v>
      </c>
      <c r="D814" s="1" t="s">
        <v>2</v>
      </c>
      <c r="E814" s="1">
        <v>91950.85252125925</v>
      </c>
      <c r="F814" s="1">
        <v>129185.55810107877</v>
      </c>
      <c r="G814" s="1">
        <v>172353.98349265999</v>
      </c>
      <c r="H814" s="1">
        <v>267642.54242656089</v>
      </c>
      <c r="I814" s="1">
        <v>449403.55175601062</v>
      </c>
      <c r="J814" s="1">
        <v>458258.76161995146</v>
      </c>
    </row>
    <row r="815" spans="1:10" x14ac:dyDescent="0.15">
      <c r="A815" s="1">
        <v>36</v>
      </c>
      <c r="B815" s="1" t="s">
        <v>187</v>
      </c>
      <c r="C815" s="1">
        <v>7</v>
      </c>
      <c r="D815" s="1" t="s">
        <v>19</v>
      </c>
      <c r="E815" s="1">
        <v>7243.6895278570937</v>
      </c>
      <c r="F815" s="1">
        <v>11313.577688602205</v>
      </c>
      <c r="G815" s="1">
        <v>6189.6879412275284</v>
      </c>
      <c r="H815" s="1">
        <v>7787.4133359392235</v>
      </c>
      <c r="I815" s="1">
        <v>6793.8565701646066</v>
      </c>
      <c r="J815" s="1">
        <v>6749.6057413277194</v>
      </c>
    </row>
    <row r="816" spans="1:10" x14ac:dyDescent="0.15">
      <c r="A816" s="1">
        <v>36</v>
      </c>
      <c r="B816" s="1" t="s">
        <v>186</v>
      </c>
      <c r="C816" s="1">
        <v>8</v>
      </c>
      <c r="D816" s="1" t="s">
        <v>20</v>
      </c>
      <c r="E816" s="1">
        <v>4044.0641778581316</v>
      </c>
      <c r="F816" s="1">
        <v>7390.650157063088</v>
      </c>
      <c r="G816" s="1">
        <v>12125.513773912891</v>
      </c>
      <c r="H816" s="1">
        <v>14160.140977668079</v>
      </c>
      <c r="I816" s="1">
        <v>10521.955366661712</v>
      </c>
      <c r="J816" s="1">
        <v>10239.376655147133</v>
      </c>
    </row>
    <row r="817" spans="1:10" x14ac:dyDescent="0.15">
      <c r="A817" s="1">
        <v>36</v>
      </c>
      <c r="B817" s="1" t="s">
        <v>186</v>
      </c>
      <c r="C817" s="1">
        <v>9</v>
      </c>
      <c r="D817" s="1" t="s">
        <v>21</v>
      </c>
      <c r="E817" s="1">
        <v>6845.976368506841</v>
      </c>
      <c r="F817" s="1">
        <v>18769.219099380945</v>
      </c>
      <c r="G817" s="1">
        <v>16075.520673220986</v>
      </c>
      <c r="H817" s="1">
        <v>22047.412548927103</v>
      </c>
      <c r="I817" s="1">
        <v>34676.162010302389</v>
      </c>
      <c r="J817" s="1">
        <v>38248.56398958643</v>
      </c>
    </row>
    <row r="818" spans="1:10" x14ac:dyDescent="0.15">
      <c r="A818" s="1">
        <v>36</v>
      </c>
      <c r="B818" s="1" t="s">
        <v>186</v>
      </c>
      <c r="C818" s="1">
        <v>10</v>
      </c>
      <c r="D818" s="1" t="s">
        <v>22</v>
      </c>
      <c r="E818" s="1">
        <v>3136.887162756429</v>
      </c>
      <c r="F818" s="1">
        <v>8847.133937331726</v>
      </c>
      <c r="G818" s="1">
        <v>14884.799687570196</v>
      </c>
      <c r="H818" s="1">
        <v>19616.452590838886</v>
      </c>
      <c r="I818" s="1">
        <v>18673.904014574251</v>
      </c>
      <c r="J818" s="1">
        <v>18843.49399653458</v>
      </c>
    </row>
    <row r="819" spans="1:10" x14ac:dyDescent="0.15">
      <c r="A819" s="1">
        <v>36</v>
      </c>
      <c r="B819" s="1" t="s">
        <v>186</v>
      </c>
      <c r="C819" s="1">
        <v>11</v>
      </c>
      <c r="D819" s="1" t="s">
        <v>23</v>
      </c>
      <c r="E819" s="1">
        <v>34139.494242378321</v>
      </c>
      <c r="F819" s="1">
        <v>42737.147814058677</v>
      </c>
      <c r="G819" s="1">
        <v>74399.47682897409</v>
      </c>
      <c r="H819" s="1">
        <v>87344.351869943886</v>
      </c>
      <c r="I819" s="1">
        <v>101790.01816895198</v>
      </c>
      <c r="J819" s="1">
        <v>102721.02122397328</v>
      </c>
    </row>
    <row r="820" spans="1:10" x14ac:dyDescent="0.15">
      <c r="A820" s="1">
        <v>36</v>
      </c>
      <c r="B820" s="1" t="s">
        <v>186</v>
      </c>
      <c r="C820" s="1">
        <v>12</v>
      </c>
      <c r="D820" s="1" t="s">
        <v>24</v>
      </c>
      <c r="E820" s="1">
        <v>1793.4526897703317</v>
      </c>
      <c r="F820" s="1">
        <v>6699.1582700951312</v>
      </c>
      <c r="G820" s="1">
        <v>24936.576249947917</v>
      </c>
      <c r="H820" s="1">
        <v>105050.87001212448</v>
      </c>
      <c r="I820" s="1">
        <v>301473.23591564747</v>
      </c>
      <c r="J820" s="1">
        <v>313812.92799898965</v>
      </c>
    </row>
    <row r="821" spans="1:10" x14ac:dyDescent="0.15">
      <c r="A821" s="1">
        <v>36</v>
      </c>
      <c r="B821" s="1" t="s">
        <v>186</v>
      </c>
      <c r="C821" s="1">
        <v>13</v>
      </c>
      <c r="D821" s="1" t="s">
        <v>25</v>
      </c>
      <c r="E821" s="1">
        <v>3157.6756964055298</v>
      </c>
      <c r="F821" s="1">
        <v>10044.553619116388</v>
      </c>
      <c r="G821" s="1">
        <v>8549.5935592950336</v>
      </c>
      <c r="H821" s="1">
        <v>12314.563017453149</v>
      </c>
      <c r="I821" s="1">
        <v>8358.883074949732</v>
      </c>
      <c r="J821" s="1">
        <v>8270.3939344280352</v>
      </c>
    </row>
    <row r="822" spans="1:10" x14ac:dyDescent="0.15">
      <c r="A822" s="1">
        <v>36</v>
      </c>
      <c r="B822" s="1" t="s">
        <v>186</v>
      </c>
      <c r="C822" s="1">
        <v>14</v>
      </c>
      <c r="D822" s="1" t="s">
        <v>26</v>
      </c>
      <c r="E822" s="1">
        <v>35.97239863443901</v>
      </c>
      <c r="F822" s="1">
        <v>583.49254446366194</v>
      </c>
      <c r="G822" s="1">
        <v>412.93097948653218</v>
      </c>
      <c r="H822" s="1">
        <v>368.1290020003388</v>
      </c>
      <c r="I822" s="1">
        <v>913.27496877953058</v>
      </c>
      <c r="J822" s="1">
        <v>1016.6921913427109</v>
      </c>
    </row>
    <row r="823" spans="1:10" x14ac:dyDescent="0.15">
      <c r="A823" s="1">
        <v>36</v>
      </c>
      <c r="B823" s="1" t="s">
        <v>186</v>
      </c>
      <c r="C823" s="1">
        <v>15</v>
      </c>
      <c r="D823" s="1" t="s">
        <v>27</v>
      </c>
      <c r="E823" s="1">
        <v>39914.136494204424</v>
      </c>
      <c r="F823" s="1">
        <v>62504.950829730406</v>
      </c>
      <c r="G823" s="1">
        <v>96234.025584989518</v>
      </c>
      <c r="H823" s="1">
        <v>155552.47189228307</v>
      </c>
      <c r="I823" s="1">
        <v>154445.54267423344</v>
      </c>
      <c r="J823" s="1">
        <v>151182.91072164086</v>
      </c>
    </row>
    <row r="824" spans="1:10" x14ac:dyDescent="0.15">
      <c r="A824" s="1">
        <v>36</v>
      </c>
      <c r="B824" s="1" t="s">
        <v>185</v>
      </c>
      <c r="C824" s="1">
        <v>16</v>
      </c>
      <c r="D824" s="1" t="s">
        <v>10</v>
      </c>
      <c r="E824" s="1">
        <v>60731.831635246119</v>
      </c>
      <c r="F824" s="1">
        <v>75514.14606165739</v>
      </c>
      <c r="G824" s="1">
        <v>126991.33202612064</v>
      </c>
      <c r="H824" s="1">
        <v>226745.02577028249</v>
      </c>
      <c r="I824" s="1">
        <v>152990.20530094407</v>
      </c>
      <c r="J824" s="1">
        <v>144463.97206857568</v>
      </c>
    </row>
    <row r="825" spans="1:10" x14ac:dyDescent="0.15">
      <c r="A825" s="1">
        <v>36</v>
      </c>
      <c r="B825" s="1" t="s">
        <v>185</v>
      </c>
      <c r="C825" s="1">
        <v>17</v>
      </c>
      <c r="D825" s="1" t="s">
        <v>11</v>
      </c>
      <c r="E825" s="1">
        <v>158559.56441394438</v>
      </c>
      <c r="F825" s="1">
        <v>279563.81914394582</v>
      </c>
      <c r="G825" s="1">
        <v>359191.59722529812</v>
      </c>
      <c r="H825" s="1">
        <v>796534.91111887549</v>
      </c>
      <c r="I825" s="1">
        <v>691145.26573781983</v>
      </c>
      <c r="J825" s="1">
        <v>689016.41420704499</v>
      </c>
    </row>
    <row r="826" spans="1:10" x14ac:dyDescent="0.15">
      <c r="A826" s="1">
        <v>36</v>
      </c>
      <c r="B826" s="1" t="s">
        <v>185</v>
      </c>
      <c r="C826" s="1">
        <v>18</v>
      </c>
      <c r="D826" s="1" t="s">
        <v>12</v>
      </c>
      <c r="E826" s="1">
        <v>46493.931793872667</v>
      </c>
      <c r="F826" s="1">
        <v>211438.56183830331</v>
      </c>
      <c r="G826" s="1">
        <v>240025.84689268333</v>
      </c>
      <c r="H826" s="1">
        <v>197155.5062190207</v>
      </c>
      <c r="I826" s="1">
        <v>176637.68659011714</v>
      </c>
      <c r="J826" s="1">
        <v>171955.30287848011</v>
      </c>
    </row>
    <row r="827" spans="1:10" x14ac:dyDescent="0.15">
      <c r="A827" s="1">
        <v>36</v>
      </c>
      <c r="B827" s="1" t="s">
        <v>185</v>
      </c>
      <c r="C827" s="1">
        <v>19</v>
      </c>
      <c r="D827" s="1" t="s">
        <v>13</v>
      </c>
      <c r="E827" s="1">
        <v>22112.930834479128</v>
      </c>
      <c r="F827" s="1">
        <v>61490.996222167727</v>
      </c>
      <c r="G827" s="1">
        <v>61616.107687669595</v>
      </c>
      <c r="H827" s="1">
        <v>92184.261342817335</v>
      </c>
      <c r="I827" s="1">
        <v>102861.22895732305</v>
      </c>
      <c r="J827" s="1">
        <v>88454.934043994916</v>
      </c>
    </row>
    <row r="828" spans="1:10" x14ac:dyDescent="0.15">
      <c r="A828" s="1">
        <v>36</v>
      </c>
      <c r="B828" s="1" t="s">
        <v>185</v>
      </c>
      <c r="C828" s="1">
        <v>20</v>
      </c>
      <c r="D828" s="1" t="s">
        <v>14</v>
      </c>
      <c r="E828" s="1">
        <v>14381.810625552138</v>
      </c>
      <c r="F828" s="1">
        <v>147901.62607671271</v>
      </c>
      <c r="G828" s="1">
        <v>269754.14779921126</v>
      </c>
      <c r="H828" s="1">
        <v>471043.5606156197</v>
      </c>
      <c r="I828" s="1">
        <v>495205.58064909274</v>
      </c>
      <c r="J828" s="1">
        <v>474751.50918398477</v>
      </c>
    </row>
    <row r="829" spans="1:10" x14ac:dyDescent="0.15">
      <c r="A829" s="1">
        <v>36</v>
      </c>
      <c r="B829" s="1" t="s">
        <v>185</v>
      </c>
      <c r="C829" s="1">
        <v>21</v>
      </c>
      <c r="D829" s="1" t="s">
        <v>15</v>
      </c>
      <c r="E829" s="1">
        <v>50915.704639653923</v>
      </c>
      <c r="F829" s="1">
        <v>214184.85035521883</v>
      </c>
      <c r="G829" s="1">
        <v>365729.65356098476</v>
      </c>
      <c r="H829" s="1">
        <v>1222744.4619945858</v>
      </c>
      <c r="I829" s="1">
        <v>931303.96498085803</v>
      </c>
      <c r="J829" s="1">
        <v>911297.09855942742</v>
      </c>
    </row>
    <row r="830" spans="1:10" x14ac:dyDescent="0.15">
      <c r="A830" s="1">
        <v>36</v>
      </c>
      <c r="B830" s="1" t="s">
        <v>184</v>
      </c>
      <c r="C830" s="1">
        <v>22</v>
      </c>
      <c r="D830" s="1" t="s">
        <v>7</v>
      </c>
      <c r="E830" s="1">
        <v>12602.423228102498</v>
      </c>
      <c r="F830" s="1">
        <v>224237.98585946599</v>
      </c>
      <c r="G830" s="1">
        <v>595898.65468515642</v>
      </c>
      <c r="H830" s="1">
        <v>1150447.7984393039</v>
      </c>
      <c r="I830" s="1">
        <v>1344674.3417967113</v>
      </c>
      <c r="J830" s="1">
        <v>1291588.3856562278</v>
      </c>
    </row>
    <row r="831" spans="1:10" x14ac:dyDescent="0.15">
      <c r="A831" s="1">
        <v>36</v>
      </c>
      <c r="B831" s="1" t="s">
        <v>184</v>
      </c>
      <c r="C831" s="1">
        <v>23</v>
      </c>
      <c r="D831" s="1" t="s">
        <v>28</v>
      </c>
      <c r="E831" s="1">
        <v>148485.66376834665</v>
      </c>
      <c r="F831" s="1">
        <v>392498.82674677676</v>
      </c>
      <c r="G831" s="1">
        <v>540167.16710960586</v>
      </c>
      <c r="H831" s="1">
        <v>974697.39102705452</v>
      </c>
      <c r="I831" s="1">
        <v>1142805.4456134008</v>
      </c>
      <c r="J831" s="1">
        <v>1104245.3332972978</v>
      </c>
    </row>
    <row r="832" spans="1:10" x14ac:dyDescent="0.15">
      <c r="A832" s="1">
        <v>37</v>
      </c>
      <c r="B832" s="1" t="s">
        <v>189</v>
      </c>
      <c r="C832" s="1">
        <v>1</v>
      </c>
      <c r="D832" s="1" t="s">
        <v>8</v>
      </c>
      <c r="E832" s="1">
        <v>649423.38367029198</v>
      </c>
      <c r="F832" s="1">
        <v>612447.07328052633</v>
      </c>
      <c r="G832" s="1">
        <v>781483.42108434276</v>
      </c>
      <c r="H832" s="1">
        <v>825708.78870195895</v>
      </c>
      <c r="I832" s="1">
        <v>794671.55719681003</v>
      </c>
      <c r="J832" s="1">
        <v>785876.37158773898</v>
      </c>
    </row>
    <row r="833" spans="1:10" x14ac:dyDescent="0.15">
      <c r="A833" s="1">
        <v>37</v>
      </c>
      <c r="B833" s="1" t="s">
        <v>189</v>
      </c>
      <c r="C833" s="1">
        <v>2</v>
      </c>
      <c r="D833" s="1" t="s">
        <v>9</v>
      </c>
      <c r="E833" s="1">
        <v>30508.01413482365</v>
      </c>
      <c r="F833" s="1">
        <v>19600.810310505673</v>
      </c>
      <c r="G833" s="1">
        <v>25386.387558990085</v>
      </c>
      <c r="H833" s="1">
        <v>24005.027068228865</v>
      </c>
      <c r="I833" s="1">
        <v>25025.4155472485</v>
      </c>
      <c r="J833" s="1">
        <v>23360.916679488389</v>
      </c>
    </row>
    <row r="834" spans="1:10" x14ac:dyDescent="0.15">
      <c r="A834" s="1">
        <v>37</v>
      </c>
      <c r="B834" s="1" t="s">
        <v>190</v>
      </c>
      <c r="C834" s="1">
        <v>3</v>
      </c>
      <c r="D834" s="1" t="s">
        <v>16</v>
      </c>
      <c r="E834" s="1">
        <v>28637.442438928931</v>
      </c>
      <c r="F834" s="1">
        <v>69340.783171601928</v>
      </c>
      <c r="G834" s="1">
        <v>122373.90089676507</v>
      </c>
      <c r="H834" s="1">
        <v>171893.25872073165</v>
      </c>
      <c r="I834" s="1">
        <v>181825.95444945124</v>
      </c>
      <c r="J834" s="1">
        <v>179489.30876413287</v>
      </c>
    </row>
    <row r="835" spans="1:10" x14ac:dyDescent="0.15">
      <c r="A835" s="1">
        <v>37</v>
      </c>
      <c r="B835" s="1" t="s">
        <v>190</v>
      </c>
      <c r="C835" s="1">
        <v>4</v>
      </c>
      <c r="D835" s="1" t="s">
        <v>17</v>
      </c>
      <c r="E835" s="1">
        <v>44897.3382815027</v>
      </c>
      <c r="F835" s="1">
        <v>48817.405743345538</v>
      </c>
      <c r="G835" s="1">
        <v>54071.049636718875</v>
      </c>
      <c r="H835" s="1">
        <v>55752.495015369823</v>
      </c>
      <c r="I835" s="1">
        <v>44076.894802455266</v>
      </c>
      <c r="J835" s="1">
        <v>42117.196299135081</v>
      </c>
    </row>
    <row r="836" spans="1:10" x14ac:dyDescent="0.15">
      <c r="A836" s="1">
        <v>37</v>
      </c>
      <c r="B836" s="1" t="s">
        <v>190</v>
      </c>
      <c r="C836" s="1">
        <v>5</v>
      </c>
      <c r="D836" s="1" t="s">
        <v>18</v>
      </c>
      <c r="E836" s="1">
        <v>10845.450980591599</v>
      </c>
      <c r="F836" s="1">
        <v>17926.995354091123</v>
      </c>
      <c r="G836" s="1">
        <v>40746.773199753305</v>
      </c>
      <c r="H836" s="1">
        <v>73978.132933918576</v>
      </c>
      <c r="I836" s="1">
        <v>93995.186838172987</v>
      </c>
      <c r="J836" s="1">
        <v>90925.109243331754</v>
      </c>
    </row>
    <row r="837" spans="1:10" x14ac:dyDescent="0.15">
      <c r="A837" s="1">
        <v>37</v>
      </c>
      <c r="B837" s="1" t="s">
        <v>190</v>
      </c>
      <c r="C837" s="1">
        <v>6</v>
      </c>
      <c r="D837" s="1" t="s">
        <v>2</v>
      </c>
      <c r="E837" s="1">
        <v>37044.698069531689</v>
      </c>
      <c r="F837" s="1">
        <v>40546.929712486795</v>
      </c>
      <c r="G837" s="1">
        <v>63010.983467149876</v>
      </c>
      <c r="H837" s="1">
        <v>110532.45191483921</v>
      </c>
      <c r="I837" s="1">
        <v>145471.12246167069</v>
      </c>
      <c r="J837" s="1">
        <v>147789.62800191133</v>
      </c>
    </row>
    <row r="838" spans="1:10" x14ac:dyDescent="0.15">
      <c r="A838" s="1">
        <v>37</v>
      </c>
      <c r="B838" s="1" t="s">
        <v>190</v>
      </c>
      <c r="C838" s="1">
        <v>7</v>
      </c>
      <c r="D838" s="1" t="s">
        <v>19</v>
      </c>
      <c r="E838" s="1">
        <v>6436.4725727930645</v>
      </c>
      <c r="F838" s="1">
        <v>156568.33963033897</v>
      </c>
      <c r="G838" s="1">
        <v>147026.18882367085</v>
      </c>
      <c r="H838" s="1">
        <v>210753.91766614074</v>
      </c>
      <c r="I838" s="1">
        <v>235000.34222704591</v>
      </c>
      <c r="J838" s="1">
        <v>238730.46272971621</v>
      </c>
    </row>
    <row r="839" spans="1:10" x14ac:dyDescent="0.15">
      <c r="A839" s="1">
        <v>37</v>
      </c>
      <c r="B839" s="1" t="s">
        <v>190</v>
      </c>
      <c r="C839" s="1">
        <v>8</v>
      </c>
      <c r="D839" s="1" t="s">
        <v>20</v>
      </c>
      <c r="E839" s="1">
        <v>14311.918212240462</v>
      </c>
      <c r="F839" s="1">
        <v>28642.724579066358</v>
      </c>
      <c r="G839" s="1">
        <v>43579.631140627484</v>
      </c>
      <c r="H839" s="1">
        <v>55664.655762237278</v>
      </c>
      <c r="I839" s="1">
        <v>55411.916200761523</v>
      </c>
      <c r="J839" s="1">
        <v>55500.492264657871</v>
      </c>
    </row>
    <row r="840" spans="1:10" x14ac:dyDescent="0.15">
      <c r="A840" s="1">
        <v>37</v>
      </c>
      <c r="B840" s="1" t="s">
        <v>190</v>
      </c>
      <c r="C840" s="1">
        <v>9</v>
      </c>
      <c r="D840" s="1" t="s">
        <v>21</v>
      </c>
      <c r="E840" s="1">
        <v>22549.806764002926</v>
      </c>
      <c r="F840" s="1">
        <v>88321.545139040725</v>
      </c>
      <c r="G840" s="1">
        <v>101006.97216254436</v>
      </c>
      <c r="H840" s="1">
        <v>113860.38655264214</v>
      </c>
      <c r="I840" s="1">
        <v>129927.65841148733</v>
      </c>
      <c r="J840" s="1">
        <v>136111.38702864101</v>
      </c>
    </row>
    <row r="841" spans="1:10" x14ac:dyDescent="0.15">
      <c r="A841" s="1">
        <v>37</v>
      </c>
      <c r="B841" s="1" t="s">
        <v>190</v>
      </c>
      <c r="C841" s="1">
        <v>10</v>
      </c>
      <c r="D841" s="1" t="s">
        <v>22</v>
      </c>
      <c r="E841" s="1">
        <v>7592.624423848999</v>
      </c>
      <c r="F841" s="1">
        <v>23242.047232630866</v>
      </c>
      <c r="G841" s="1">
        <v>41258.882891216133</v>
      </c>
      <c r="H841" s="1">
        <v>56084.589783808573</v>
      </c>
      <c r="I841" s="1">
        <v>57873.963351886567</v>
      </c>
      <c r="J841" s="1">
        <v>56304.622605717421</v>
      </c>
    </row>
    <row r="842" spans="1:10" x14ac:dyDescent="0.15">
      <c r="A842" s="1">
        <v>37</v>
      </c>
      <c r="B842" s="1" t="s">
        <v>190</v>
      </c>
      <c r="C842" s="1">
        <v>11</v>
      </c>
      <c r="D842" s="1" t="s">
        <v>23</v>
      </c>
      <c r="E842" s="1">
        <v>55611.092939996473</v>
      </c>
      <c r="F842" s="1">
        <v>59893.788085169967</v>
      </c>
      <c r="G842" s="1">
        <v>103915.7701336879</v>
      </c>
      <c r="H842" s="1">
        <v>169465.27803421882</v>
      </c>
      <c r="I842" s="1">
        <v>169911.58190308153</v>
      </c>
      <c r="J842" s="1">
        <v>168671.75131636675</v>
      </c>
    </row>
    <row r="843" spans="1:10" x14ac:dyDescent="0.15">
      <c r="A843" s="1">
        <v>37</v>
      </c>
      <c r="B843" s="1" t="s">
        <v>190</v>
      </c>
      <c r="C843" s="1">
        <v>12</v>
      </c>
      <c r="D843" s="1" t="s">
        <v>24</v>
      </c>
      <c r="E843" s="1">
        <v>4835.8750062234312</v>
      </c>
      <c r="F843" s="1">
        <v>24342.54063482026</v>
      </c>
      <c r="G843" s="1">
        <v>40780.939602007646</v>
      </c>
      <c r="H843" s="1">
        <v>70191.668919571996</v>
      </c>
      <c r="I843" s="1">
        <v>101315.08127027014</v>
      </c>
      <c r="J843" s="1">
        <v>104136.2612913193</v>
      </c>
    </row>
    <row r="844" spans="1:10" x14ac:dyDescent="0.15">
      <c r="A844" s="1">
        <v>37</v>
      </c>
      <c r="B844" s="1" t="s">
        <v>190</v>
      </c>
      <c r="C844" s="1">
        <v>13</v>
      </c>
      <c r="D844" s="1" t="s">
        <v>25</v>
      </c>
      <c r="E844" s="1">
        <v>41931.414060156174</v>
      </c>
      <c r="F844" s="1">
        <v>121374.94426726436</v>
      </c>
      <c r="G844" s="1">
        <v>99556.986414935134</v>
      </c>
      <c r="H844" s="1">
        <v>100841.78239376278</v>
      </c>
      <c r="I844" s="1">
        <v>119304.75135214475</v>
      </c>
      <c r="J844" s="1">
        <v>128725.14645939985</v>
      </c>
    </row>
    <row r="845" spans="1:10" x14ac:dyDescent="0.15">
      <c r="A845" s="1">
        <v>37</v>
      </c>
      <c r="B845" s="1" t="s">
        <v>190</v>
      </c>
      <c r="C845" s="1">
        <v>14</v>
      </c>
      <c r="D845" s="1" t="s">
        <v>26</v>
      </c>
      <c r="E845" s="1">
        <v>373.55357432277333</v>
      </c>
      <c r="F845" s="1">
        <v>1379.6653534048689</v>
      </c>
      <c r="G845" s="1">
        <v>2082.9190570799246</v>
      </c>
      <c r="H845" s="1">
        <v>3406.248301755526</v>
      </c>
      <c r="I845" s="1">
        <v>2457.2443334702948</v>
      </c>
      <c r="J845" s="1">
        <v>2676.3762200624374</v>
      </c>
    </row>
    <row r="846" spans="1:10" x14ac:dyDescent="0.15">
      <c r="A846" s="1">
        <v>37</v>
      </c>
      <c r="B846" s="1" t="s">
        <v>190</v>
      </c>
      <c r="C846" s="1">
        <v>15</v>
      </c>
      <c r="D846" s="1" t="s">
        <v>27</v>
      </c>
      <c r="E846" s="1">
        <v>71074.544772737267</v>
      </c>
      <c r="F846" s="1">
        <v>107735.7199247781</v>
      </c>
      <c r="G846" s="1">
        <v>166261.34949682973</v>
      </c>
      <c r="H846" s="1">
        <v>208152.92519929007</v>
      </c>
      <c r="I846" s="1">
        <v>234487.7353398542</v>
      </c>
      <c r="J846" s="1">
        <v>236447.3024186866</v>
      </c>
    </row>
    <row r="847" spans="1:10" x14ac:dyDescent="0.15">
      <c r="A847" s="1">
        <v>37</v>
      </c>
      <c r="B847" s="1" t="s">
        <v>189</v>
      </c>
      <c r="C847" s="1">
        <v>16</v>
      </c>
      <c r="D847" s="1" t="s">
        <v>10</v>
      </c>
      <c r="E847" s="1">
        <v>72123.823114876912</v>
      </c>
      <c r="F847" s="1">
        <v>107914.86288123304</v>
      </c>
      <c r="G847" s="1">
        <v>120037.58866368211</v>
      </c>
      <c r="H847" s="1">
        <v>175275.19873899204</v>
      </c>
      <c r="I847" s="1">
        <v>144642.37709783544</v>
      </c>
      <c r="J847" s="1">
        <v>134487.54946548573</v>
      </c>
    </row>
    <row r="848" spans="1:10" x14ac:dyDescent="0.15">
      <c r="A848" s="1">
        <v>37</v>
      </c>
      <c r="B848" s="1" t="s">
        <v>189</v>
      </c>
      <c r="C848" s="1">
        <v>17</v>
      </c>
      <c r="D848" s="1" t="s">
        <v>11</v>
      </c>
      <c r="E848" s="1">
        <v>149824.88503684348</v>
      </c>
      <c r="F848" s="1">
        <v>543125.58254924254</v>
      </c>
      <c r="G848" s="1">
        <v>611195.80402129982</v>
      </c>
      <c r="H848" s="1">
        <v>746828.27008932596</v>
      </c>
      <c r="I848" s="1">
        <v>613342.26731969032</v>
      </c>
      <c r="J848" s="1">
        <v>593479.95769576472</v>
      </c>
    </row>
    <row r="849" spans="1:10" x14ac:dyDescent="0.15">
      <c r="A849" s="1">
        <v>37</v>
      </c>
      <c r="B849" s="1" t="s">
        <v>189</v>
      </c>
      <c r="C849" s="1">
        <v>18</v>
      </c>
      <c r="D849" s="1" t="s">
        <v>12</v>
      </c>
      <c r="E849" s="1">
        <v>78249.706696808003</v>
      </c>
      <c r="F849" s="1">
        <v>324962.6754824082</v>
      </c>
      <c r="G849" s="1">
        <v>398766.0584062516</v>
      </c>
      <c r="H849" s="1">
        <v>567330.78769514919</v>
      </c>
      <c r="I849" s="1">
        <v>440584.67503402726</v>
      </c>
      <c r="J849" s="1">
        <v>414090.70311040076</v>
      </c>
    </row>
    <row r="850" spans="1:10" x14ac:dyDescent="0.15">
      <c r="A850" s="1">
        <v>37</v>
      </c>
      <c r="B850" s="1" t="s">
        <v>189</v>
      </c>
      <c r="C850" s="1">
        <v>19</v>
      </c>
      <c r="D850" s="1" t="s">
        <v>13</v>
      </c>
      <c r="E850" s="1">
        <v>33064.091162270641</v>
      </c>
      <c r="F850" s="1">
        <v>53073.740416597087</v>
      </c>
      <c r="G850" s="1">
        <v>68149.694731750234</v>
      </c>
      <c r="H850" s="1">
        <v>116295.72693577402</v>
      </c>
      <c r="I850" s="1">
        <v>205481.88891051678</v>
      </c>
      <c r="J850" s="1">
        <v>187696.70250729358</v>
      </c>
    </row>
    <row r="851" spans="1:10" x14ac:dyDescent="0.15">
      <c r="A851" s="1">
        <v>37</v>
      </c>
      <c r="B851" s="1" t="s">
        <v>189</v>
      </c>
      <c r="C851" s="1">
        <v>20</v>
      </c>
      <c r="D851" s="1" t="s">
        <v>14</v>
      </c>
      <c r="E851" s="1">
        <v>27076.441590391038</v>
      </c>
      <c r="F851" s="1">
        <v>271647.24258310627</v>
      </c>
      <c r="G851" s="1">
        <v>563835.36226698698</v>
      </c>
      <c r="H851" s="1">
        <v>1011739.2353227857</v>
      </c>
      <c r="I851" s="1">
        <v>1133153.9799832928</v>
      </c>
      <c r="J851" s="1">
        <v>1121534.2874499983</v>
      </c>
    </row>
    <row r="852" spans="1:10" x14ac:dyDescent="0.15">
      <c r="A852" s="1">
        <v>37</v>
      </c>
      <c r="B852" s="1" t="s">
        <v>191</v>
      </c>
      <c r="C852" s="1">
        <v>21</v>
      </c>
      <c r="D852" s="1" t="s">
        <v>15</v>
      </c>
      <c r="E852" s="1">
        <v>191295.40438909346</v>
      </c>
      <c r="F852" s="1">
        <v>510747.89751401381</v>
      </c>
      <c r="G852" s="1">
        <v>709307.51633260143</v>
      </c>
      <c r="H852" s="1">
        <v>1020067.954713568</v>
      </c>
      <c r="I852" s="1">
        <v>918010.29922430834</v>
      </c>
      <c r="J852" s="1">
        <v>889265.98987116874</v>
      </c>
    </row>
    <row r="853" spans="1:10" x14ac:dyDescent="0.15">
      <c r="A853" s="1">
        <v>37</v>
      </c>
      <c r="B853" s="1" t="s">
        <v>188</v>
      </c>
      <c r="C853" s="1">
        <v>22</v>
      </c>
      <c r="D853" s="1" t="s">
        <v>7</v>
      </c>
      <c r="E853" s="1">
        <v>30913.621331655184</v>
      </c>
      <c r="F853" s="1">
        <v>377831.91288168897</v>
      </c>
      <c r="G853" s="1">
        <v>956053.8573668662</v>
      </c>
      <c r="H853" s="1">
        <v>1655335.752955867</v>
      </c>
      <c r="I853" s="1">
        <v>1809409.5486608653</v>
      </c>
      <c r="J853" s="1">
        <v>1782396.9792900565</v>
      </c>
    </row>
    <row r="854" spans="1:10" x14ac:dyDescent="0.15">
      <c r="A854" s="1">
        <v>37</v>
      </c>
      <c r="B854" s="1" t="s">
        <v>188</v>
      </c>
      <c r="C854" s="1">
        <v>23</v>
      </c>
      <c r="D854" s="1" t="s">
        <v>28</v>
      </c>
      <c r="E854" s="1">
        <v>135523.2914359979</v>
      </c>
      <c r="F854" s="1">
        <v>366045.4162116748</v>
      </c>
      <c r="G854" s="1">
        <v>640502.34088933212</v>
      </c>
      <c r="H854" s="1">
        <v>1176280.582554637</v>
      </c>
      <c r="I854" s="1">
        <v>1293094.0975395304</v>
      </c>
      <c r="J854" s="1">
        <v>1282833.8769336138</v>
      </c>
    </row>
    <row r="855" spans="1:10" x14ac:dyDescent="0.15">
      <c r="A855" s="1">
        <v>38</v>
      </c>
      <c r="B855" s="1" t="s">
        <v>193</v>
      </c>
      <c r="C855" s="1">
        <v>1</v>
      </c>
      <c r="D855" s="1" t="s">
        <v>8</v>
      </c>
      <c r="E855" s="1">
        <v>1000142.1591243342</v>
      </c>
      <c r="F855" s="1">
        <v>917953.35702182795</v>
      </c>
      <c r="G855" s="1">
        <v>1000434.764258897</v>
      </c>
      <c r="H855" s="1">
        <v>1121502.7010901466</v>
      </c>
      <c r="I855" s="1">
        <v>1212822.4549322487</v>
      </c>
      <c r="J855" s="1">
        <v>1199506.0525166697</v>
      </c>
    </row>
    <row r="856" spans="1:10" x14ac:dyDescent="0.15">
      <c r="A856" s="1">
        <v>38</v>
      </c>
      <c r="B856" s="1" t="s">
        <v>193</v>
      </c>
      <c r="C856" s="1">
        <v>2</v>
      </c>
      <c r="D856" s="1" t="s">
        <v>9</v>
      </c>
      <c r="E856" s="1">
        <v>64579.431731460965</v>
      </c>
      <c r="F856" s="1">
        <v>39271.303137588402</v>
      </c>
      <c r="G856" s="1">
        <v>23839.55017352802</v>
      </c>
      <c r="H856" s="1">
        <v>18507.592773602719</v>
      </c>
      <c r="I856" s="1">
        <v>15190.127844828088</v>
      </c>
      <c r="J856" s="1">
        <v>14569.613469427337</v>
      </c>
    </row>
    <row r="857" spans="1:10" x14ac:dyDescent="0.15">
      <c r="A857" s="1">
        <v>38</v>
      </c>
      <c r="B857" s="1" t="s">
        <v>194</v>
      </c>
      <c r="C857" s="1">
        <v>3</v>
      </c>
      <c r="D857" s="1" t="s">
        <v>16</v>
      </c>
      <c r="E857" s="1">
        <v>26794.620873764696</v>
      </c>
      <c r="F857" s="1">
        <v>61046.592281628524</v>
      </c>
      <c r="G857" s="1">
        <v>111170.55256794563</v>
      </c>
      <c r="H857" s="1">
        <v>189527.39397399998</v>
      </c>
      <c r="I857" s="1">
        <v>184131.44662764799</v>
      </c>
      <c r="J857" s="1">
        <v>182054.95725702544</v>
      </c>
    </row>
    <row r="858" spans="1:10" x14ac:dyDescent="0.15">
      <c r="A858" s="1">
        <v>38</v>
      </c>
      <c r="B858" s="1" t="s">
        <v>194</v>
      </c>
      <c r="C858" s="1">
        <v>4</v>
      </c>
      <c r="D858" s="1" t="s">
        <v>17</v>
      </c>
      <c r="E858" s="1">
        <v>99479.323418620566</v>
      </c>
      <c r="F858" s="1">
        <v>126600.20708928211</v>
      </c>
      <c r="G858" s="1">
        <v>247717.3390691313</v>
      </c>
      <c r="H858" s="1">
        <v>317501.02532389277</v>
      </c>
      <c r="I858" s="1">
        <v>394823.04348939226</v>
      </c>
      <c r="J858" s="1">
        <v>393061.53776071186</v>
      </c>
    </row>
    <row r="859" spans="1:10" x14ac:dyDescent="0.15">
      <c r="A859" s="1">
        <v>38</v>
      </c>
      <c r="B859" s="1" t="s">
        <v>194</v>
      </c>
      <c r="C859" s="1">
        <v>5</v>
      </c>
      <c r="D859" s="1" t="s">
        <v>18</v>
      </c>
      <c r="E859" s="1">
        <v>98746.485564007788</v>
      </c>
      <c r="F859" s="1">
        <v>235318.04575371943</v>
      </c>
      <c r="G859" s="1">
        <v>426550.88053987245</v>
      </c>
      <c r="H859" s="1">
        <v>452516.58649532706</v>
      </c>
      <c r="I859" s="1">
        <v>541058.26780447748</v>
      </c>
      <c r="J859" s="1">
        <v>533311.06962093839</v>
      </c>
    </row>
    <row r="860" spans="1:10" x14ac:dyDescent="0.15">
      <c r="A860" s="1">
        <v>38</v>
      </c>
      <c r="B860" s="1" t="s">
        <v>194</v>
      </c>
      <c r="C860" s="1">
        <v>6</v>
      </c>
      <c r="D860" s="1" t="s">
        <v>2</v>
      </c>
      <c r="E860" s="1">
        <v>515263.36312052858</v>
      </c>
      <c r="F860" s="1">
        <v>478197.66837340681</v>
      </c>
      <c r="G860" s="1">
        <v>473835.42469744291</v>
      </c>
      <c r="H860" s="1">
        <v>489382.49762665085</v>
      </c>
      <c r="I860" s="1">
        <v>649830.80147671746</v>
      </c>
      <c r="J860" s="1">
        <v>687783.03297106642</v>
      </c>
    </row>
    <row r="861" spans="1:10" x14ac:dyDescent="0.15">
      <c r="A861" s="1">
        <v>38</v>
      </c>
      <c r="B861" s="1" t="s">
        <v>194</v>
      </c>
      <c r="C861" s="1">
        <v>7</v>
      </c>
      <c r="D861" s="1" t="s">
        <v>19</v>
      </c>
      <c r="E861" s="1">
        <v>50277.744028537069</v>
      </c>
      <c r="F861" s="1">
        <v>63456.000826619973</v>
      </c>
      <c r="G861" s="1">
        <v>59337.44731920238</v>
      </c>
      <c r="H861" s="1">
        <v>134440.77274605789</v>
      </c>
      <c r="I861" s="1">
        <v>153202.51457774173</v>
      </c>
      <c r="J861" s="1">
        <v>155443.6933014502</v>
      </c>
    </row>
    <row r="862" spans="1:10" x14ac:dyDescent="0.15">
      <c r="A862" s="1">
        <v>38</v>
      </c>
      <c r="B862" s="1" t="s">
        <v>194</v>
      </c>
      <c r="C862" s="1">
        <v>8</v>
      </c>
      <c r="D862" s="1" t="s">
        <v>20</v>
      </c>
      <c r="E862" s="1">
        <v>11240.865394844368</v>
      </c>
      <c r="F862" s="1">
        <v>26072.188311222344</v>
      </c>
      <c r="G862" s="1">
        <v>32277.95653522151</v>
      </c>
      <c r="H862" s="1">
        <v>43060.588787689667</v>
      </c>
      <c r="I862" s="1">
        <v>33296.563508550855</v>
      </c>
      <c r="J862" s="1">
        <v>33070.43024516185</v>
      </c>
    </row>
    <row r="863" spans="1:10" x14ac:dyDescent="0.15">
      <c r="A863" s="1">
        <v>38</v>
      </c>
      <c r="B863" s="1" t="s">
        <v>194</v>
      </c>
      <c r="C863" s="1">
        <v>9</v>
      </c>
      <c r="D863" s="1" t="s">
        <v>21</v>
      </c>
      <c r="E863" s="1">
        <v>96207.35605699911</v>
      </c>
      <c r="F863" s="1">
        <v>206772.34988156179</v>
      </c>
      <c r="G863" s="1">
        <v>171974.34247370108</v>
      </c>
      <c r="H863" s="1">
        <v>206470.80509550945</v>
      </c>
      <c r="I863" s="1">
        <v>290163.18507911795</v>
      </c>
      <c r="J863" s="1">
        <v>296320.3661480851</v>
      </c>
    </row>
    <row r="864" spans="1:10" x14ac:dyDescent="0.15">
      <c r="A864" s="1">
        <v>38</v>
      </c>
      <c r="B864" s="1" t="s">
        <v>194</v>
      </c>
      <c r="C864" s="1">
        <v>10</v>
      </c>
      <c r="D864" s="1" t="s">
        <v>22</v>
      </c>
      <c r="E864" s="1">
        <v>4996.6628518240568</v>
      </c>
      <c r="F864" s="1">
        <v>13358.351148650925</v>
      </c>
      <c r="G864" s="1">
        <v>22265.663148091015</v>
      </c>
      <c r="H864" s="1">
        <v>28695.649237879912</v>
      </c>
      <c r="I864" s="1">
        <v>24550.081787473104</v>
      </c>
      <c r="J864" s="1">
        <v>23833.10729996159</v>
      </c>
    </row>
    <row r="865" spans="1:10" x14ac:dyDescent="0.15">
      <c r="A865" s="1">
        <v>38</v>
      </c>
      <c r="B865" s="1" t="s">
        <v>194</v>
      </c>
      <c r="C865" s="1">
        <v>11</v>
      </c>
      <c r="D865" s="1" t="s">
        <v>23</v>
      </c>
      <c r="E865" s="1">
        <v>92166.619797698775</v>
      </c>
      <c r="F865" s="1">
        <v>138931.63885576231</v>
      </c>
      <c r="G865" s="1">
        <v>189993.97451782753</v>
      </c>
      <c r="H865" s="1">
        <v>239355.06823251719</v>
      </c>
      <c r="I865" s="1">
        <v>236150.75341675745</v>
      </c>
      <c r="J865" s="1">
        <v>235056.38501023283</v>
      </c>
    </row>
    <row r="866" spans="1:10" x14ac:dyDescent="0.15">
      <c r="A866" s="1">
        <v>38</v>
      </c>
      <c r="B866" s="1" t="s">
        <v>194</v>
      </c>
      <c r="C866" s="1">
        <v>12</v>
      </c>
      <c r="D866" s="1" t="s">
        <v>24</v>
      </c>
      <c r="E866" s="1">
        <v>5184.2547059403532</v>
      </c>
      <c r="F866" s="1">
        <v>28371.992597504093</v>
      </c>
      <c r="G866" s="1">
        <v>199052.07296132407</v>
      </c>
      <c r="H866" s="1">
        <v>537912.68708408496</v>
      </c>
      <c r="I866" s="1">
        <v>458562.23812762205</v>
      </c>
      <c r="J866" s="1">
        <v>419344.34837030526</v>
      </c>
    </row>
    <row r="867" spans="1:10" x14ac:dyDescent="0.15">
      <c r="A867" s="1">
        <v>38</v>
      </c>
      <c r="B867" s="1" t="s">
        <v>194</v>
      </c>
      <c r="C867" s="1">
        <v>13</v>
      </c>
      <c r="D867" s="1" t="s">
        <v>25</v>
      </c>
      <c r="E867" s="1">
        <v>27737.366789760235</v>
      </c>
      <c r="F867" s="1">
        <v>114970.07010543355</v>
      </c>
      <c r="G867" s="1">
        <v>115153.39494528805</v>
      </c>
      <c r="H867" s="1">
        <v>133773.4359019367</v>
      </c>
      <c r="I867" s="1">
        <v>153616.95004562996</v>
      </c>
      <c r="J867" s="1">
        <v>155982.01791210577</v>
      </c>
    </row>
    <row r="868" spans="1:10" x14ac:dyDescent="0.15">
      <c r="A868" s="1">
        <v>38</v>
      </c>
      <c r="B868" s="1" t="s">
        <v>194</v>
      </c>
      <c r="C868" s="1">
        <v>14</v>
      </c>
      <c r="D868" s="1" t="s">
        <v>26</v>
      </c>
      <c r="E868" s="1">
        <v>33.194573315272166</v>
      </c>
      <c r="F868" s="1">
        <v>96.887996793864829</v>
      </c>
      <c r="G868" s="1">
        <v>349.12853892666698</v>
      </c>
      <c r="H868" s="1">
        <v>1036.9079567279471</v>
      </c>
      <c r="I868" s="1">
        <v>3723.9405939533235</v>
      </c>
      <c r="J868" s="1">
        <v>3508.5899257107271</v>
      </c>
    </row>
    <row r="869" spans="1:10" x14ac:dyDescent="0.15">
      <c r="A869" s="1">
        <v>38</v>
      </c>
      <c r="B869" s="1" t="s">
        <v>194</v>
      </c>
      <c r="C869" s="1">
        <v>15</v>
      </c>
      <c r="D869" s="1" t="s">
        <v>27</v>
      </c>
      <c r="E869" s="1">
        <v>43309.104866294685</v>
      </c>
      <c r="F869" s="1">
        <v>62862.313356319726</v>
      </c>
      <c r="G869" s="1">
        <v>65994.449395080766</v>
      </c>
      <c r="H869" s="1">
        <v>101430.04721101731</v>
      </c>
      <c r="I869" s="1">
        <v>130441.44004061809</v>
      </c>
      <c r="J869" s="1">
        <v>129508.48439410058</v>
      </c>
    </row>
    <row r="870" spans="1:10" x14ac:dyDescent="0.15">
      <c r="A870" s="1">
        <v>38</v>
      </c>
      <c r="B870" s="1" t="s">
        <v>193</v>
      </c>
      <c r="C870" s="1">
        <v>16</v>
      </c>
      <c r="D870" s="1" t="s">
        <v>10</v>
      </c>
      <c r="E870" s="1">
        <v>103502.76930841453</v>
      </c>
      <c r="F870" s="1">
        <v>148162.46478566609</v>
      </c>
      <c r="G870" s="1">
        <v>222011.5551164615</v>
      </c>
      <c r="H870" s="1">
        <v>319376.99956262152</v>
      </c>
      <c r="I870" s="1">
        <v>223831.96636563336</v>
      </c>
      <c r="J870" s="1">
        <v>237364.49628948691</v>
      </c>
    </row>
    <row r="871" spans="1:10" x14ac:dyDescent="0.15">
      <c r="A871" s="1">
        <v>38</v>
      </c>
      <c r="B871" s="1" t="s">
        <v>193</v>
      </c>
      <c r="C871" s="1">
        <v>17</v>
      </c>
      <c r="D871" s="1" t="s">
        <v>11</v>
      </c>
      <c r="E871" s="1">
        <v>243489.24199238067</v>
      </c>
      <c r="F871" s="1">
        <v>630976.77336995909</v>
      </c>
      <c r="G871" s="1">
        <v>880704.54731436877</v>
      </c>
      <c r="H871" s="1">
        <v>918749.23140129528</v>
      </c>
      <c r="I871" s="1">
        <v>964341.86589509086</v>
      </c>
      <c r="J871" s="1">
        <v>943404.89746313379</v>
      </c>
    </row>
    <row r="872" spans="1:10" x14ac:dyDescent="0.15">
      <c r="A872" s="1">
        <v>38</v>
      </c>
      <c r="B872" s="1" t="s">
        <v>193</v>
      </c>
      <c r="C872" s="1">
        <v>18</v>
      </c>
      <c r="D872" s="1" t="s">
        <v>12</v>
      </c>
      <c r="E872" s="1">
        <v>91477.927183764565</v>
      </c>
      <c r="F872" s="1">
        <v>330914.45003202587</v>
      </c>
      <c r="G872" s="1">
        <v>421231.70678560052</v>
      </c>
      <c r="H872" s="1">
        <v>538051.98759005079</v>
      </c>
      <c r="I872" s="1">
        <v>400660.58316778851</v>
      </c>
      <c r="J872" s="1">
        <v>409448.65070665535</v>
      </c>
    </row>
    <row r="873" spans="1:10" x14ac:dyDescent="0.15">
      <c r="A873" s="1">
        <v>38</v>
      </c>
      <c r="B873" s="1" t="s">
        <v>193</v>
      </c>
      <c r="C873" s="1">
        <v>19</v>
      </c>
      <c r="D873" s="1" t="s">
        <v>13</v>
      </c>
      <c r="E873" s="1">
        <v>40359.858125450279</v>
      </c>
      <c r="F873" s="1">
        <v>76747.653330238187</v>
      </c>
      <c r="G873" s="1">
        <v>88447.379031903198</v>
      </c>
      <c r="H873" s="1">
        <v>152183.91362375152</v>
      </c>
      <c r="I873" s="1">
        <v>189532.80048461794</v>
      </c>
      <c r="J873" s="1">
        <v>173328.78339067887</v>
      </c>
    </row>
    <row r="874" spans="1:10" x14ac:dyDescent="0.15">
      <c r="A874" s="1">
        <v>38</v>
      </c>
      <c r="B874" s="1" t="s">
        <v>193</v>
      </c>
      <c r="C874" s="1">
        <v>20</v>
      </c>
      <c r="D874" s="1" t="s">
        <v>14</v>
      </c>
      <c r="E874" s="1">
        <v>22627.609861889763</v>
      </c>
      <c r="F874" s="1">
        <v>254662.31941650505</v>
      </c>
      <c r="G874" s="1">
        <v>542557.06524653861</v>
      </c>
      <c r="H874" s="1">
        <v>671477.87487934029</v>
      </c>
      <c r="I874" s="1">
        <v>691983.47686132882</v>
      </c>
      <c r="J874" s="1">
        <v>671726.6012251192</v>
      </c>
    </row>
    <row r="875" spans="1:10" x14ac:dyDescent="0.15">
      <c r="A875" s="1">
        <v>38</v>
      </c>
      <c r="B875" s="1" t="s">
        <v>193</v>
      </c>
      <c r="C875" s="1">
        <v>21</v>
      </c>
      <c r="D875" s="1" t="s">
        <v>15</v>
      </c>
      <c r="E875" s="1">
        <v>166872.3119975499</v>
      </c>
      <c r="F875" s="1">
        <v>574402.84435127839</v>
      </c>
      <c r="G875" s="1">
        <v>869161.38601644547</v>
      </c>
      <c r="H875" s="1">
        <v>1079248.0011657095</v>
      </c>
      <c r="I875" s="1">
        <v>962670.15346625866</v>
      </c>
      <c r="J875" s="1">
        <v>940000.15478460398</v>
      </c>
    </row>
    <row r="876" spans="1:10" x14ac:dyDescent="0.15">
      <c r="A876" s="1">
        <v>38</v>
      </c>
      <c r="B876" s="1" t="s">
        <v>192</v>
      </c>
      <c r="C876" s="1">
        <v>22</v>
      </c>
      <c r="D876" s="1" t="s">
        <v>7</v>
      </c>
      <c r="E876" s="1">
        <v>27876.974951246084</v>
      </c>
      <c r="F876" s="1">
        <v>543166.05037276132</v>
      </c>
      <c r="G876" s="1">
        <v>1198827.7565081818</v>
      </c>
      <c r="H876" s="1">
        <v>1592639.9365460083</v>
      </c>
      <c r="I876" s="1">
        <v>1805218.3423866725</v>
      </c>
      <c r="J876" s="1">
        <v>1783157.0587890053</v>
      </c>
    </row>
    <row r="877" spans="1:10" x14ac:dyDescent="0.15">
      <c r="A877" s="1">
        <v>38</v>
      </c>
      <c r="B877" s="1" t="s">
        <v>192</v>
      </c>
      <c r="C877" s="1">
        <v>23</v>
      </c>
      <c r="D877" s="1" t="s">
        <v>28</v>
      </c>
      <c r="E877" s="1">
        <v>245774.14475427326</v>
      </c>
      <c r="F877" s="1">
        <v>491219.13115882711</v>
      </c>
      <c r="G877" s="1">
        <v>779342.20928798278</v>
      </c>
      <c r="H877" s="1">
        <v>1178356.0000282633</v>
      </c>
      <c r="I877" s="1">
        <v>1282775.2172268929</v>
      </c>
      <c r="J877" s="1">
        <v>1278542.5108141815</v>
      </c>
    </row>
    <row r="878" spans="1:10" x14ac:dyDescent="0.15">
      <c r="A878" s="1">
        <v>39</v>
      </c>
      <c r="B878" s="1" t="s">
        <v>196</v>
      </c>
      <c r="C878" s="1">
        <v>1</v>
      </c>
      <c r="D878" s="1" t="s">
        <v>8</v>
      </c>
      <c r="E878" s="1">
        <v>607259.82150346681</v>
      </c>
      <c r="F878" s="1">
        <v>523762.21072722744</v>
      </c>
      <c r="G878" s="1">
        <v>595081.80988240731</v>
      </c>
      <c r="H878" s="1">
        <v>712745.28280159889</v>
      </c>
      <c r="I878" s="1">
        <v>715599.16669792333</v>
      </c>
      <c r="J878" s="1">
        <v>701243.92737505108</v>
      </c>
    </row>
    <row r="879" spans="1:10" x14ac:dyDescent="0.15">
      <c r="A879" s="1">
        <v>39</v>
      </c>
      <c r="B879" s="1" t="s">
        <v>196</v>
      </c>
      <c r="C879" s="1">
        <v>2</v>
      </c>
      <c r="D879" s="1" t="s">
        <v>9</v>
      </c>
      <c r="E879" s="1">
        <v>40559.233757147769</v>
      </c>
      <c r="F879" s="1">
        <v>28044.919898837728</v>
      </c>
      <c r="G879" s="1">
        <v>19732.979311261937</v>
      </c>
      <c r="H879" s="1">
        <v>14790.917614680222</v>
      </c>
      <c r="I879" s="1">
        <v>16628.987746282903</v>
      </c>
      <c r="J879" s="1">
        <v>15812.989564082895</v>
      </c>
    </row>
    <row r="880" spans="1:10" x14ac:dyDescent="0.15">
      <c r="A880" s="1">
        <v>39</v>
      </c>
      <c r="B880" s="1" t="s">
        <v>197</v>
      </c>
      <c r="C880" s="1">
        <v>3</v>
      </c>
      <c r="D880" s="1" t="s">
        <v>16</v>
      </c>
      <c r="E880" s="1">
        <v>9132.8791402483348</v>
      </c>
      <c r="F880" s="1">
        <v>18855.457847876623</v>
      </c>
      <c r="G880" s="1">
        <v>29171.43981008702</v>
      </c>
      <c r="H880" s="1">
        <v>46334.182577337735</v>
      </c>
      <c r="I880" s="1">
        <v>48674.07823212236</v>
      </c>
      <c r="J880" s="1">
        <v>47894.144038991064</v>
      </c>
    </row>
    <row r="881" spans="1:10" x14ac:dyDescent="0.15">
      <c r="A881" s="1">
        <v>39</v>
      </c>
      <c r="B881" s="1" t="s">
        <v>197</v>
      </c>
      <c r="C881" s="1">
        <v>4</v>
      </c>
      <c r="D881" s="1" t="s">
        <v>17</v>
      </c>
      <c r="E881" s="1">
        <v>12749.881496988948</v>
      </c>
      <c r="F881" s="1">
        <v>17033.166861776161</v>
      </c>
      <c r="G881" s="1">
        <v>22744.495606962784</v>
      </c>
      <c r="H881" s="1">
        <v>22243.282907408844</v>
      </c>
      <c r="I881" s="1">
        <v>20714.524863063085</v>
      </c>
      <c r="J881" s="1">
        <v>19887.309971001898</v>
      </c>
    </row>
    <row r="882" spans="1:10" x14ac:dyDescent="0.15">
      <c r="A882" s="1">
        <v>39</v>
      </c>
      <c r="B882" s="1" t="s">
        <v>197</v>
      </c>
      <c r="C882" s="1">
        <v>5</v>
      </c>
      <c r="D882" s="1" t="s">
        <v>18</v>
      </c>
      <c r="E882" s="1">
        <v>12062.306279903167</v>
      </c>
      <c r="F882" s="1">
        <v>16229.446070142938</v>
      </c>
      <c r="G882" s="1">
        <v>29753.199601355664</v>
      </c>
      <c r="H882" s="1">
        <v>43670.834923734947</v>
      </c>
      <c r="I882" s="1">
        <v>50191.848078987379</v>
      </c>
      <c r="J882" s="1">
        <v>49205.958270582894</v>
      </c>
    </row>
    <row r="883" spans="1:10" x14ac:dyDescent="0.15">
      <c r="A883" s="1">
        <v>39</v>
      </c>
      <c r="B883" s="1" t="s">
        <v>197</v>
      </c>
      <c r="C883" s="1">
        <v>6</v>
      </c>
      <c r="D883" s="1" t="s">
        <v>2</v>
      </c>
      <c r="E883" s="1">
        <v>6485.279149417318</v>
      </c>
      <c r="F883" s="1">
        <v>11263.469603933807</v>
      </c>
      <c r="G883" s="1">
        <v>10111.013907058521</v>
      </c>
      <c r="H883" s="1">
        <v>9578.9307868446904</v>
      </c>
      <c r="I883" s="1">
        <v>9203.6071599917159</v>
      </c>
      <c r="J883" s="1">
        <v>9071.5063178397013</v>
      </c>
    </row>
    <row r="884" spans="1:10" x14ac:dyDescent="0.15">
      <c r="A884" s="1">
        <v>39</v>
      </c>
      <c r="B884" s="1" t="s">
        <v>197</v>
      </c>
      <c r="C884" s="1">
        <v>7</v>
      </c>
      <c r="D884" s="1" t="s">
        <v>19</v>
      </c>
      <c r="E884" s="1">
        <v>123.81791100347075</v>
      </c>
      <c r="F884" s="1">
        <v>546.67640317773692</v>
      </c>
      <c r="G884" s="1">
        <v>289.38206994543395</v>
      </c>
      <c r="H884" s="1">
        <v>1028.6419628803421</v>
      </c>
      <c r="I884" s="1">
        <v>860.10421574248744</v>
      </c>
      <c r="J884" s="1">
        <v>854.50204795462946</v>
      </c>
    </row>
    <row r="885" spans="1:10" x14ac:dyDescent="0.15">
      <c r="A885" s="1">
        <v>39</v>
      </c>
      <c r="B885" s="1" t="s">
        <v>197</v>
      </c>
      <c r="C885" s="1">
        <v>8</v>
      </c>
      <c r="D885" s="1" t="s">
        <v>20</v>
      </c>
      <c r="E885" s="1">
        <v>42210.004031949262</v>
      </c>
      <c r="F885" s="1">
        <v>54024.770788353424</v>
      </c>
      <c r="G885" s="1">
        <v>57093.231752729531</v>
      </c>
      <c r="H885" s="1">
        <v>67024.995065890151</v>
      </c>
      <c r="I885" s="1">
        <v>70278.792578383844</v>
      </c>
      <c r="J885" s="1">
        <v>69894.207547042563</v>
      </c>
    </row>
    <row r="886" spans="1:10" x14ac:dyDescent="0.15">
      <c r="A886" s="1">
        <v>39</v>
      </c>
      <c r="B886" s="1" t="s">
        <v>197</v>
      </c>
      <c r="C886" s="1">
        <v>9</v>
      </c>
      <c r="D886" s="1" t="s">
        <v>21</v>
      </c>
      <c r="E886" s="1">
        <v>6683.847247607483</v>
      </c>
      <c r="F886" s="1">
        <v>13636.958142321027</v>
      </c>
      <c r="G886" s="1">
        <v>16298.883068597692</v>
      </c>
      <c r="H886" s="1">
        <v>16347.819726613388</v>
      </c>
      <c r="I886" s="1">
        <v>29187.860179701795</v>
      </c>
      <c r="J886" s="1">
        <v>32951.519862092515</v>
      </c>
    </row>
    <row r="887" spans="1:10" x14ac:dyDescent="0.15">
      <c r="A887" s="1">
        <v>39</v>
      </c>
      <c r="B887" s="1" t="s">
        <v>197</v>
      </c>
      <c r="C887" s="1">
        <v>10</v>
      </c>
      <c r="D887" s="1" t="s">
        <v>22</v>
      </c>
      <c r="E887" s="1">
        <v>1743.3116595603046</v>
      </c>
      <c r="F887" s="1">
        <v>3641.5130835163859</v>
      </c>
      <c r="G887" s="1">
        <v>4393.2778969047422</v>
      </c>
      <c r="H887" s="1">
        <v>5888.9139138394403</v>
      </c>
      <c r="I887" s="1">
        <v>4374.801868225748</v>
      </c>
      <c r="J887" s="1">
        <v>4333.6068432811317</v>
      </c>
    </row>
    <row r="888" spans="1:10" x14ac:dyDescent="0.15">
      <c r="A888" s="1">
        <v>39</v>
      </c>
      <c r="B888" s="1" t="s">
        <v>197</v>
      </c>
      <c r="C888" s="1">
        <v>11</v>
      </c>
      <c r="D888" s="1" t="s">
        <v>23</v>
      </c>
      <c r="E888" s="1">
        <v>26830.153575682991</v>
      </c>
      <c r="F888" s="1">
        <v>34621.022820242404</v>
      </c>
      <c r="G888" s="1">
        <v>53504.416851895534</v>
      </c>
      <c r="H888" s="1">
        <v>63419.850924068494</v>
      </c>
      <c r="I888" s="1">
        <v>65223.911362392988</v>
      </c>
      <c r="J888" s="1">
        <v>67030.135245547674</v>
      </c>
    </row>
    <row r="889" spans="1:10" x14ac:dyDescent="0.15">
      <c r="A889" s="1">
        <v>39</v>
      </c>
      <c r="B889" s="1" t="s">
        <v>197</v>
      </c>
      <c r="C889" s="1">
        <v>12</v>
      </c>
      <c r="D889" s="1" t="s">
        <v>24</v>
      </c>
      <c r="E889" s="1">
        <v>543.81303887273464</v>
      </c>
      <c r="F889" s="1">
        <v>2259.9299562938945</v>
      </c>
      <c r="G889" s="1">
        <v>114824.40147181769</v>
      </c>
      <c r="H889" s="1">
        <v>129935.54125737396</v>
      </c>
      <c r="I889" s="1">
        <v>73025.578909356627</v>
      </c>
      <c r="J889" s="1">
        <v>66687.702448233264</v>
      </c>
    </row>
    <row r="890" spans="1:10" x14ac:dyDescent="0.15">
      <c r="A890" s="1">
        <v>39</v>
      </c>
      <c r="B890" s="1" t="s">
        <v>197</v>
      </c>
      <c r="C890" s="1">
        <v>13</v>
      </c>
      <c r="D890" s="1" t="s">
        <v>25</v>
      </c>
      <c r="E890" s="1">
        <v>6060.5782622269635</v>
      </c>
      <c r="F890" s="1">
        <v>20051.273905468177</v>
      </c>
      <c r="G890" s="1">
        <v>18062.284169579387</v>
      </c>
      <c r="H890" s="1">
        <v>14493.319337169025</v>
      </c>
      <c r="I890" s="1">
        <v>13553.799233907581</v>
      </c>
      <c r="J890" s="1">
        <v>13394.850009549271</v>
      </c>
    </row>
    <row r="891" spans="1:10" x14ac:dyDescent="0.15">
      <c r="A891" s="1">
        <v>39</v>
      </c>
      <c r="B891" s="1" t="s">
        <v>197</v>
      </c>
      <c r="C891" s="1">
        <v>14</v>
      </c>
      <c r="D891" s="1" t="s">
        <v>26</v>
      </c>
      <c r="E891" s="1">
        <v>1.145664680377219</v>
      </c>
      <c r="F891" s="1">
        <v>347.41370570945037</v>
      </c>
      <c r="G891" s="1">
        <v>877.89351007787468</v>
      </c>
      <c r="H891" s="1">
        <v>1345.2329907492626</v>
      </c>
      <c r="I891" s="1">
        <v>3278.0998015181062</v>
      </c>
      <c r="J891" s="1">
        <v>3339.9795562696286</v>
      </c>
    </row>
    <row r="892" spans="1:10" x14ac:dyDescent="0.15">
      <c r="A892" s="1">
        <v>39</v>
      </c>
      <c r="B892" s="1" t="s">
        <v>197</v>
      </c>
      <c r="C892" s="1">
        <v>15</v>
      </c>
      <c r="D892" s="1" t="s">
        <v>27</v>
      </c>
      <c r="E892" s="1">
        <v>34200.604804311413</v>
      </c>
      <c r="F892" s="1">
        <v>43632.127863712165</v>
      </c>
      <c r="G892" s="1">
        <v>54532.559184459365</v>
      </c>
      <c r="H892" s="1">
        <v>52209.551436399481</v>
      </c>
      <c r="I892" s="1">
        <v>46005.263496084954</v>
      </c>
      <c r="J892" s="1">
        <v>44417.478708359798</v>
      </c>
    </row>
    <row r="893" spans="1:10" x14ac:dyDescent="0.15">
      <c r="A893" s="1">
        <v>39</v>
      </c>
      <c r="B893" s="1" t="s">
        <v>196</v>
      </c>
      <c r="C893" s="1">
        <v>16</v>
      </c>
      <c r="D893" s="1" t="s">
        <v>10</v>
      </c>
      <c r="E893" s="1">
        <v>64226.285499617043</v>
      </c>
      <c r="F893" s="1">
        <v>92118.351223820151</v>
      </c>
      <c r="G893" s="1">
        <v>98823.57553960591</v>
      </c>
      <c r="H893" s="1">
        <v>149019.8862597415</v>
      </c>
      <c r="I893" s="1">
        <v>117398.48127758772</v>
      </c>
      <c r="J893" s="1">
        <v>114147.53844155648</v>
      </c>
    </row>
    <row r="894" spans="1:10" x14ac:dyDescent="0.15">
      <c r="A894" s="1">
        <v>39</v>
      </c>
      <c r="B894" s="1" t="s">
        <v>196</v>
      </c>
      <c r="C894" s="1">
        <v>17</v>
      </c>
      <c r="D894" s="1" t="s">
        <v>11</v>
      </c>
      <c r="E894" s="1">
        <v>152797.75743326155</v>
      </c>
      <c r="F894" s="1">
        <v>384837.86778478161</v>
      </c>
      <c r="G894" s="1">
        <v>443637.2408298183</v>
      </c>
      <c r="H894" s="1">
        <v>438556.15174349427</v>
      </c>
      <c r="I894" s="1">
        <v>448050.51851469505</v>
      </c>
      <c r="J894" s="1">
        <v>433691.20038628345</v>
      </c>
    </row>
    <row r="895" spans="1:10" x14ac:dyDescent="0.15">
      <c r="A895" s="1">
        <v>39</v>
      </c>
      <c r="B895" s="1" t="s">
        <v>196</v>
      </c>
      <c r="C895" s="1">
        <v>18</v>
      </c>
      <c r="D895" s="1" t="s">
        <v>12</v>
      </c>
      <c r="E895" s="1">
        <v>55238.546859167058</v>
      </c>
      <c r="F895" s="1">
        <v>207648.61272039005</v>
      </c>
      <c r="G895" s="1">
        <v>220743.65569622751</v>
      </c>
      <c r="H895" s="1">
        <v>307381.81619530433</v>
      </c>
      <c r="I895" s="1">
        <v>255031.11670144572</v>
      </c>
      <c r="J895" s="1">
        <v>254853.23440972483</v>
      </c>
    </row>
    <row r="896" spans="1:10" x14ac:dyDescent="0.15">
      <c r="A896" s="1">
        <v>39</v>
      </c>
      <c r="B896" s="1" t="s">
        <v>196</v>
      </c>
      <c r="C896" s="1">
        <v>19</v>
      </c>
      <c r="D896" s="1" t="s">
        <v>13</v>
      </c>
      <c r="E896" s="1">
        <v>21000.94198577413</v>
      </c>
      <c r="F896" s="1">
        <v>41653.66185514196</v>
      </c>
      <c r="G896" s="1">
        <v>51215.498866961927</v>
      </c>
      <c r="H896" s="1">
        <v>111707.21888985383</v>
      </c>
      <c r="I896" s="1">
        <v>109738.75627398335</v>
      </c>
      <c r="J896" s="1">
        <v>109223.71699378658</v>
      </c>
    </row>
    <row r="897" spans="1:10" x14ac:dyDescent="0.15">
      <c r="A897" s="1">
        <v>39</v>
      </c>
      <c r="B897" s="1" t="s">
        <v>196</v>
      </c>
      <c r="C897" s="1">
        <v>20</v>
      </c>
      <c r="D897" s="1" t="s">
        <v>14</v>
      </c>
      <c r="E897" s="1">
        <v>16146.829830912526</v>
      </c>
      <c r="F897" s="1">
        <v>156239.3416881907</v>
      </c>
      <c r="G897" s="1">
        <v>312666.99110094743</v>
      </c>
      <c r="H897" s="1">
        <v>514773.07234913466</v>
      </c>
      <c r="I897" s="1">
        <v>498227.1871202304</v>
      </c>
      <c r="J897" s="1">
        <v>483521.52421845071</v>
      </c>
    </row>
    <row r="898" spans="1:10" x14ac:dyDescent="0.15">
      <c r="A898" s="1">
        <v>39</v>
      </c>
      <c r="B898" s="1" t="s">
        <v>196</v>
      </c>
      <c r="C898" s="1">
        <v>21</v>
      </c>
      <c r="D898" s="1" t="s">
        <v>15</v>
      </c>
      <c r="E898" s="1">
        <v>49725.422701539625</v>
      </c>
      <c r="F898" s="1">
        <v>296634.36775461648</v>
      </c>
      <c r="G898" s="1">
        <v>449777.07201039931</v>
      </c>
      <c r="H898" s="1">
        <v>612394.52498225728</v>
      </c>
      <c r="I898" s="1">
        <v>591459.99913380411</v>
      </c>
      <c r="J898" s="1">
        <v>567998.56669287255</v>
      </c>
    </row>
    <row r="899" spans="1:10" x14ac:dyDescent="0.15">
      <c r="A899" s="1">
        <v>39</v>
      </c>
      <c r="B899" s="1" t="s">
        <v>195</v>
      </c>
      <c r="C899" s="1">
        <v>22</v>
      </c>
      <c r="D899" s="1" t="s">
        <v>7</v>
      </c>
      <c r="E899" s="1">
        <v>21310.286268726217</v>
      </c>
      <c r="F899" s="1">
        <v>265556.23946464912</v>
      </c>
      <c r="G899" s="1">
        <v>551850.79781600146</v>
      </c>
      <c r="H899" s="1">
        <v>1291499.9009040236</v>
      </c>
      <c r="I899" s="1">
        <v>1112361.4674888169</v>
      </c>
      <c r="J899" s="1">
        <v>1106167.0433916771</v>
      </c>
    </row>
    <row r="900" spans="1:10" x14ac:dyDescent="0.15">
      <c r="A900" s="1">
        <v>39</v>
      </c>
      <c r="B900" s="1" t="s">
        <v>195</v>
      </c>
      <c r="C900" s="1">
        <v>23</v>
      </c>
      <c r="D900" s="1" t="s">
        <v>28</v>
      </c>
      <c r="E900" s="1">
        <v>183088.86094326142</v>
      </c>
      <c r="F900" s="1">
        <v>386990.5032381381</v>
      </c>
      <c r="G900" s="1">
        <v>572906.52922979952</v>
      </c>
      <c r="H900" s="1">
        <v>1045857.8899620097</v>
      </c>
      <c r="I900" s="1">
        <v>1078494.0653892979</v>
      </c>
      <c r="J900" s="1">
        <v>1069487.9561206365</v>
      </c>
    </row>
    <row r="901" spans="1:10" x14ac:dyDescent="0.15">
      <c r="A901" s="1">
        <v>40</v>
      </c>
      <c r="B901" s="1" t="s">
        <v>199</v>
      </c>
      <c r="C901" s="1">
        <v>1</v>
      </c>
      <c r="D901" s="1" t="s">
        <v>8</v>
      </c>
      <c r="E901" s="1">
        <v>745377.17823388334</v>
      </c>
      <c r="F901" s="1">
        <v>1204336.9499090605</v>
      </c>
      <c r="G901" s="1">
        <v>1834981.1427090976</v>
      </c>
      <c r="H901" s="1">
        <v>2424020.938929887</v>
      </c>
      <c r="I901" s="1">
        <v>2429778.6688395115</v>
      </c>
      <c r="J901" s="1">
        <v>2443726.5565527892</v>
      </c>
    </row>
    <row r="902" spans="1:10" x14ac:dyDescent="0.15">
      <c r="A902" s="1">
        <v>40</v>
      </c>
      <c r="B902" s="1" t="s">
        <v>199</v>
      </c>
      <c r="C902" s="1">
        <v>2</v>
      </c>
      <c r="D902" s="1" t="s">
        <v>9</v>
      </c>
      <c r="E902" s="1">
        <v>137643.58960525531</v>
      </c>
      <c r="F902" s="1">
        <v>131429.78402408128</v>
      </c>
      <c r="G902" s="1">
        <v>123707.27838243439</v>
      </c>
      <c r="H902" s="1">
        <v>119651.39759534627</v>
      </c>
      <c r="I902" s="1">
        <v>78743.63138202882</v>
      </c>
      <c r="J902" s="1">
        <v>74382.080961833912</v>
      </c>
    </row>
    <row r="903" spans="1:10" x14ac:dyDescent="0.15">
      <c r="A903" s="1">
        <v>40</v>
      </c>
      <c r="B903" s="1" t="s">
        <v>200</v>
      </c>
      <c r="C903" s="1">
        <v>3</v>
      </c>
      <c r="D903" s="1" t="s">
        <v>16</v>
      </c>
      <c r="E903" s="1">
        <v>148667.4179385957</v>
      </c>
      <c r="F903" s="1">
        <v>254173.94160625659</v>
      </c>
      <c r="G903" s="1">
        <v>446452.13728783542</v>
      </c>
      <c r="H903" s="1">
        <v>618570.91163224587</v>
      </c>
      <c r="I903" s="1">
        <v>636248.71032197285</v>
      </c>
      <c r="J903" s="1">
        <v>647019.26035111898</v>
      </c>
    </row>
    <row r="904" spans="1:10" x14ac:dyDescent="0.15">
      <c r="A904" s="1">
        <v>40</v>
      </c>
      <c r="B904" s="1" t="s">
        <v>200</v>
      </c>
      <c r="C904" s="1">
        <v>4</v>
      </c>
      <c r="D904" s="1" t="s">
        <v>17</v>
      </c>
      <c r="E904" s="1">
        <v>17183.597877458888</v>
      </c>
      <c r="F904" s="1">
        <v>32620.101383915939</v>
      </c>
      <c r="G904" s="1">
        <v>53968.214005188122</v>
      </c>
      <c r="H904" s="1">
        <v>55102.504044800335</v>
      </c>
      <c r="I904" s="1">
        <v>49460.855483364532</v>
      </c>
      <c r="J904" s="1">
        <v>48091.396981279984</v>
      </c>
    </row>
    <row r="905" spans="1:10" x14ac:dyDescent="0.15">
      <c r="A905" s="1">
        <v>40</v>
      </c>
      <c r="B905" s="1" t="s">
        <v>200</v>
      </c>
      <c r="C905" s="1">
        <v>5</v>
      </c>
      <c r="D905" s="1" t="s">
        <v>18</v>
      </c>
      <c r="E905" s="1">
        <v>34097.619310409842</v>
      </c>
      <c r="F905" s="1">
        <v>44125.929452194956</v>
      </c>
      <c r="G905" s="1">
        <v>51550.081419487229</v>
      </c>
      <c r="H905" s="1">
        <v>57594.027663452151</v>
      </c>
      <c r="I905" s="1">
        <v>55887.391554977752</v>
      </c>
      <c r="J905" s="1">
        <v>54651.99752005082</v>
      </c>
    </row>
    <row r="906" spans="1:10" x14ac:dyDescent="0.15">
      <c r="A906" s="1">
        <v>40</v>
      </c>
      <c r="B906" s="1" t="s">
        <v>200</v>
      </c>
      <c r="C906" s="1">
        <v>6</v>
      </c>
      <c r="D906" s="1" t="s">
        <v>2</v>
      </c>
      <c r="E906" s="1">
        <v>430679.41733401222</v>
      </c>
      <c r="F906" s="1">
        <v>507999.31190525531</v>
      </c>
      <c r="G906" s="1">
        <v>598857.18176374503</v>
      </c>
      <c r="H906" s="1">
        <v>689555.50960323343</v>
      </c>
      <c r="I906" s="1">
        <v>751129.42068163422</v>
      </c>
      <c r="J906" s="1">
        <v>763846.43921133329</v>
      </c>
    </row>
    <row r="907" spans="1:10" x14ac:dyDescent="0.15">
      <c r="A907" s="1">
        <v>40</v>
      </c>
      <c r="B907" s="1" t="s">
        <v>200</v>
      </c>
      <c r="C907" s="1">
        <v>7</v>
      </c>
      <c r="D907" s="1" t="s">
        <v>19</v>
      </c>
      <c r="E907" s="1">
        <v>39572.581819187966</v>
      </c>
      <c r="F907" s="1">
        <v>144068.55759365327</v>
      </c>
      <c r="G907" s="1">
        <v>102026.09948735022</v>
      </c>
      <c r="H907" s="1">
        <v>122560.02621639259</v>
      </c>
      <c r="I907" s="1">
        <v>185705.56812506489</v>
      </c>
      <c r="J907" s="1">
        <v>188447.22434898725</v>
      </c>
    </row>
    <row r="908" spans="1:10" x14ac:dyDescent="0.15">
      <c r="A908" s="1">
        <v>40</v>
      </c>
      <c r="B908" s="1" t="s">
        <v>200</v>
      </c>
      <c r="C908" s="1">
        <v>8</v>
      </c>
      <c r="D908" s="1" t="s">
        <v>20</v>
      </c>
      <c r="E908" s="1">
        <v>361439.56437400921</v>
      </c>
      <c r="F908" s="1">
        <v>360564.8820584612</v>
      </c>
      <c r="G908" s="1">
        <v>354588.85108202609</v>
      </c>
      <c r="H908" s="1">
        <v>313821.39516584686</v>
      </c>
      <c r="I908" s="1">
        <v>292929.75141705299</v>
      </c>
      <c r="J908" s="1">
        <v>295535.78069385263</v>
      </c>
    </row>
    <row r="909" spans="1:10" x14ac:dyDescent="0.15">
      <c r="A909" s="1">
        <v>40</v>
      </c>
      <c r="B909" s="1" t="s">
        <v>200</v>
      </c>
      <c r="C909" s="1">
        <v>9</v>
      </c>
      <c r="D909" s="1" t="s">
        <v>21</v>
      </c>
      <c r="E909" s="1">
        <v>1468666.0061047054</v>
      </c>
      <c r="F909" s="1">
        <v>1870562.0342487236</v>
      </c>
      <c r="G909" s="1">
        <v>1751121.0027523616</v>
      </c>
      <c r="H909" s="1">
        <v>1455138.9033447255</v>
      </c>
      <c r="I909" s="1">
        <v>1341991.2789494207</v>
      </c>
      <c r="J909" s="1">
        <v>1361425.1718219214</v>
      </c>
    </row>
    <row r="910" spans="1:10" x14ac:dyDescent="0.15">
      <c r="A910" s="1">
        <v>40</v>
      </c>
      <c r="B910" s="1" t="s">
        <v>200</v>
      </c>
      <c r="C910" s="1">
        <v>10</v>
      </c>
      <c r="D910" s="1" t="s">
        <v>22</v>
      </c>
      <c r="E910" s="1">
        <v>155449.63278929028</v>
      </c>
      <c r="F910" s="1">
        <v>131978.51702637319</v>
      </c>
      <c r="G910" s="1">
        <v>152186.5666229288</v>
      </c>
      <c r="H910" s="1">
        <v>200243.63409679738</v>
      </c>
      <c r="I910" s="1">
        <v>182232.02631897127</v>
      </c>
      <c r="J910" s="1">
        <v>178532.33264220986</v>
      </c>
    </row>
    <row r="911" spans="1:10" x14ac:dyDescent="0.15">
      <c r="A911" s="1">
        <v>40</v>
      </c>
      <c r="B911" s="1" t="s">
        <v>200</v>
      </c>
      <c r="C911" s="1">
        <v>11</v>
      </c>
      <c r="D911" s="1" t="s">
        <v>23</v>
      </c>
      <c r="E911" s="1">
        <v>98559.606903777662</v>
      </c>
      <c r="F911" s="1">
        <v>181685.48737529537</v>
      </c>
      <c r="G911" s="1">
        <v>288783.17206231831</v>
      </c>
      <c r="H911" s="1">
        <v>345314.26530905656</v>
      </c>
      <c r="I911" s="1">
        <v>380902.69802721182</v>
      </c>
      <c r="J911" s="1">
        <v>376823.34515947109</v>
      </c>
    </row>
    <row r="912" spans="1:10" x14ac:dyDescent="0.15">
      <c r="A912" s="1">
        <v>40</v>
      </c>
      <c r="B912" s="1" t="s">
        <v>200</v>
      </c>
      <c r="C912" s="1">
        <v>12</v>
      </c>
      <c r="D912" s="1" t="s">
        <v>24</v>
      </c>
      <c r="E912" s="1">
        <v>82639.798071249985</v>
      </c>
      <c r="F912" s="1">
        <v>98728.707748131463</v>
      </c>
      <c r="G912" s="1">
        <v>394238.24045124243</v>
      </c>
      <c r="H912" s="1">
        <v>678732.2788049269</v>
      </c>
      <c r="I912" s="1">
        <v>756161.3731677311</v>
      </c>
      <c r="J912" s="1">
        <v>709796.85023412551</v>
      </c>
    </row>
    <row r="913" spans="1:10" x14ac:dyDescent="0.15">
      <c r="A913" s="1">
        <v>40</v>
      </c>
      <c r="B913" s="1" t="s">
        <v>200</v>
      </c>
      <c r="C913" s="1">
        <v>13</v>
      </c>
      <c r="D913" s="1" t="s">
        <v>25</v>
      </c>
      <c r="E913" s="1">
        <v>7525.6130199111112</v>
      </c>
      <c r="F913" s="1">
        <v>131243.74706544919</v>
      </c>
      <c r="G913" s="1">
        <v>265990.86806729395</v>
      </c>
      <c r="H913" s="1">
        <v>623007.53288980364</v>
      </c>
      <c r="I913" s="1">
        <v>979110.37234178523</v>
      </c>
      <c r="J913" s="1">
        <v>1084244.6659917659</v>
      </c>
    </row>
    <row r="914" spans="1:10" x14ac:dyDescent="0.15">
      <c r="A914" s="1">
        <v>40</v>
      </c>
      <c r="B914" s="1" t="s">
        <v>200</v>
      </c>
      <c r="C914" s="1">
        <v>14</v>
      </c>
      <c r="D914" s="1" t="s">
        <v>26</v>
      </c>
      <c r="E914" s="1">
        <v>84.512878502542819</v>
      </c>
      <c r="F914" s="1">
        <v>2440.1598492214953</v>
      </c>
      <c r="G914" s="1">
        <v>7654.4369529796268</v>
      </c>
      <c r="H914" s="1">
        <v>13863.788782280741</v>
      </c>
      <c r="I914" s="1">
        <v>19179.748381582671</v>
      </c>
      <c r="J914" s="1">
        <v>18870.017132465098</v>
      </c>
    </row>
    <row r="915" spans="1:10" x14ac:dyDescent="0.15">
      <c r="A915" s="1">
        <v>40</v>
      </c>
      <c r="B915" s="1" t="s">
        <v>200</v>
      </c>
      <c r="C915" s="1">
        <v>15</v>
      </c>
      <c r="D915" s="1" t="s">
        <v>27</v>
      </c>
      <c r="E915" s="1">
        <v>111061.2500534923</v>
      </c>
      <c r="F915" s="1">
        <v>300116.47155572457</v>
      </c>
      <c r="G915" s="1">
        <v>565218.44765429769</v>
      </c>
      <c r="H915" s="1">
        <v>703115.55308192654</v>
      </c>
      <c r="I915" s="1">
        <v>695181.3307475152</v>
      </c>
      <c r="J915" s="1">
        <v>689792.6640990976</v>
      </c>
    </row>
    <row r="916" spans="1:10" x14ac:dyDescent="0.15">
      <c r="A916" s="1">
        <v>40</v>
      </c>
      <c r="B916" s="1" t="s">
        <v>199</v>
      </c>
      <c r="C916" s="1">
        <v>16</v>
      </c>
      <c r="D916" s="1" t="s">
        <v>10</v>
      </c>
      <c r="E916" s="1">
        <v>401499.72585570748</v>
      </c>
      <c r="F916" s="1">
        <v>476514.35106967983</v>
      </c>
      <c r="G916" s="1">
        <v>475508.3964497961</v>
      </c>
      <c r="H916" s="1">
        <v>992510.11225093051</v>
      </c>
      <c r="I916" s="1">
        <v>969717.27237286267</v>
      </c>
      <c r="J916" s="1">
        <v>909562.64265603898</v>
      </c>
    </row>
    <row r="917" spans="1:10" x14ac:dyDescent="0.15">
      <c r="A917" s="1">
        <v>40</v>
      </c>
      <c r="B917" s="1" t="s">
        <v>199</v>
      </c>
      <c r="C917" s="1">
        <v>17</v>
      </c>
      <c r="D917" s="1" t="s">
        <v>11</v>
      </c>
      <c r="E917" s="1">
        <v>691161.42819286953</v>
      </c>
      <c r="F917" s="1">
        <v>1979055.8843381794</v>
      </c>
      <c r="G917" s="1">
        <v>2274099.675272373</v>
      </c>
      <c r="H917" s="1">
        <v>2856604.8790740962</v>
      </c>
      <c r="I917" s="1">
        <v>3189988.1860190779</v>
      </c>
      <c r="J917" s="1">
        <v>3134399.91992117</v>
      </c>
    </row>
    <row r="918" spans="1:10" x14ac:dyDescent="0.15">
      <c r="A918" s="1">
        <v>40</v>
      </c>
      <c r="B918" s="1" t="s">
        <v>199</v>
      </c>
      <c r="C918" s="1">
        <v>18</v>
      </c>
      <c r="D918" s="1" t="s">
        <v>12</v>
      </c>
      <c r="E918" s="1">
        <v>364397.09248430026</v>
      </c>
      <c r="F918" s="1">
        <v>1841206.67517483</v>
      </c>
      <c r="G918" s="1">
        <v>2186804.477098214</v>
      </c>
      <c r="H918" s="1">
        <v>2530050.617285395</v>
      </c>
      <c r="I918" s="1">
        <v>2323189.2935778876</v>
      </c>
      <c r="J918" s="1">
        <v>2180153.0774025889</v>
      </c>
    </row>
    <row r="919" spans="1:10" x14ac:dyDescent="0.15">
      <c r="A919" s="1">
        <v>40</v>
      </c>
      <c r="B919" s="1" t="s">
        <v>199</v>
      </c>
      <c r="C919" s="1">
        <v>19</v>
      </c>
      <c r="D919" s="1" t="s">
        <v>13</v>
      </c>
      <c r="E919" s="1">
        <v>223524.42080391696</v>
      </c>
      <c r="F919" s="1">
        <v>163621.3158027528</v>
      </c>
      <c r="G919" s="1">
        <v>237876.2838905197</v>
      </c>
      <c r="H919" s="1">
        <v>464688.78428424697</v>
      </c>
      <c r="I919" s="1">
        <v>667231.82747969392</v>
      </c>
      <c r="J919" s="1">
        <v>614429.55875261175</v>
      </c>
    </row>
    <row r="920" spans="1:10" x14ac:dyDescent="0.15">
      <c r="A920" s="1">
        <v>40</v>
      </c>
      <c r="B920" s="1" t="s">
        <v>199</v>
      </c>
      <c r="C920" s="1">
        <v>20</v>
      </c>
      <c r="D920" s="1" t="s">
        <v>14</v>
      </c>
      <c r="E920" s="1">
        <v>304130.12663109106</v>
      </c>
      <c r="F920" s="1">
        <v>938927.00008801196</v>
      </c>
      <c r="G920" s="1">
        <v>2331147.9838010399</v>
      </c>
      <c r="H920" s="1">
        <v>3525785.5661960468</v>
      </c>
      <c r="I920" s="1">
        <v>3570418.2488763989</v>
      </c>
      <c r="J920" s="1">
        <v>3506012.9467157684</v>
      </c>
    </row>
    <row r="921" spans="1:10" x14ac:dyDescent="0.15">
      <c r="A921" s="1">
        <v>40</v>
      </c>
      <c r="B921" s="1" t="s">
        <v>199</v>
      </c>
      <c r="C921" s="1">
        <v>21</v>
      </c>
      <c r="D921" s="1" t="s">
        <v>15</v>
      </c>
      <c r="E921" s="1">
        <v>1046386.7803493098</v>
      </c>
      <c r="F921" s="1">
        <v>2518302.1390514886</v>
      </c>
      <c r="G921" s="1">
        <v>3219798.2494022436</v>
      </c>
      <c r="H921" s="1">
        <v>6079825.0445645275</v>
      </c>
      <c r="I921" s="1">
        <v>6816787.2093731351</v>
      </c>
      <c r="J921" s="1">
        <v>6772018.0048517417</v>
      </c>
    </row>
    <row r="922" spans="1:10" x14ac:dyDescent="0.15">
      <c r="A922" s="1">
        <v>40</v>
      </c>
      <c r="B922" s="1" t="s">
        <v>198</v>
      </c>
      <c r="C922" s="1">
        <v>22</v>
      </c>
      <c r="D922" s="1" t="s">
        <v>7</v>
      </c>
      <c r="E922" s="1">
        <v>615952.92885174137</v>
      </c>
      <c r="F922" s="1">
        <v>1760598.8301016346</v>
      </c>
      <c r="G922" s="1">
        <v>3593215.7529611271</v>
      </c>
      <c r="H922" s="1">
        <v>6589566.8447427759</v>
      </c>
      <c r="I922" s="1">
        <v>7899603.9582390143</v>
      </c>
      <c r="J922" s="1">
        <v>7709751.7953147003</v>
      </c>
    </row>
    <row r="923" spans="1:10" x14ac:dyDescent="0.15">
      <c r="A923" s="1">
        <v>40</v>
      </c>
      <c r="B923" s="1" t="s">
        <v>198</v>
      </c>
      <c r="C923" s="1">
        <v>23</v>
      </c>
      <c r="D923" s="1" t="s">
        <v>28</v>
      </c>
      <c r="E923" s="1">
        <v>594717.48933342181</v>
      </c>
      <c r="F923" s="1">
        <v>1291378.659319517</v>
      </c>
      <c r="G923" s="1">
        <v>1977914.9075654699</v>
      </c>
      <c r="H923" s="1">
        <v>3437189.4006915921</v>
      </c>
      <c r="I923" s="1">
        <v>3821230.2337654512</v>
      </c>
      <c r="J923" s="1">
        <v>3823037.5500645409</v>
      </c>
    </row>
    <row r="924" spans="1:10" x14ac:dyDescent="0.15">
      <c r="A924" s="1">
        <v>41</v>
      </c>
      <c r="B924" s="1" t="s">
        <v>202</v>
      </c>
      <c r="C924" s="1">
        <v>1</v>
      </c>
      <c r="D924" s="1" t="s">
        <v>8</v>
      </c>
      <c r="E924" s="1">
        <v>397724.94254581421</v>
      </c>
      <c r="F924" s="1">
        <v>422342.32704367192</v>
      </c>
      <c r="G924" s="1">
        <v>680805.53794537729</v>
      </c>
      <c r="H924" s="1">
        <v>762813.55424232723</v>
      </c>
      <c r="I924" s="1">
        <v>891681.29444095038</v>
      </c>
      <c r="J924" s="1">
        <v>910955.65014253068</v>
      </c>
    </row>
    <row r="925" spans="1:10" x14ac:dyDescent="0.15">
      <c r="A925" s="1">
        <v>41</v>
      </c>
      <c r="B925" s="1" t="s">
        <v>202</v>
      </c>
      <c r="C925" s="1">
        <v>2</v>
      </c>
      <c r="D925" s="1" t="s">
        <v>9</v>
      </c>
      <c r="E925" s="1">
        <v>9770.6959056365104</v>
      </c>
      <c r="F925" s="1">
        <v>12609.314245620721</v>
      </c>
      <c r="G925" s="1">
        <v>20012.390435692378</v>
      </c>
      <c r="H925" s="1">
        <v>16308.156201619126</v>
      </c>
      <c r="I925" s="1">
        <v>14013.299175042241</v>
      </c>
      <c r="J925" s="1">
        <v>13211.715959513558</v>
      </c>
    </row>
    <row r="926" spans="1:10" x14ac:dyDescent="0.15">
      <c r="A926" s="1">
        <v>41</v>
      </c>
      <c r="B926" s="1" t="s">
        <v>203</v>
      </c>
      <c r="C926" s="1">
        <v>3</v>
      </c>
      <c r="D926" s="1" t="s">
        <v>16</v>
      </c>
      <c r="E926" s="1">
        <v>61738.090841512094</v>
      </c>
      <c r="F926" s="1">
        <v>95409.156320955852</v>
      </c>
      <c r="G926" s="1">
        <v>172099.71756277315</v>
      </c>
      <c r="H926" s="1">
        <v>260682.54544667844</v>
      </c>
      <c r="I926" s="1">
        <v>262923.93196785316</v>
      </c>
      <c r="J926" s="1">
        <v>266369.47170282039</v>
      </c>
    </row>
    <row r="927" spans="1:10" x14ac:dyDescent="0.15">
      <c r="A927" s="1">
        <v>41</v>
      </c>
      <c r="B927" s="1" t="s">
        <v>203</v>
      </c>
      <c r="C927" s="1">
        <v>4</v>
      </c>
      <c r="D927" s="1" t="s">
        <v>17</v>
      </c>
      <c r="E927" s="1">
        <v>6412.254515053909</v>
      </c>
      <c r="F927" s="1">
        <v>14313.47185444903</v>
      </c>
      <c r="G927" s="1">
        <v>23622.188431226077</v>
      </c>
      <c r="H927" s="1">
        <v>28433.173581838179</v>
      </c>
      <c r="I927" s="1">
        <v>23645.176679791544</v>
      </c>
      <c r="J927" s="1">
        <v>22886.282796674663</v>
      </c>
    </row>
    <row r="928" spans="1:10" x14ac:dyDescent="0.15">
      <c r="A928" s="1">
        <v>41</v>
      </c>
      <c r="B928" s="1" t="s">
        <v>203</v>
      </c>
      <c r="C928" s="1">
        <v>5</v>
      </c>
      <c r="D928" s="1" t="s">
        <v>18</v>
      </c>
      <c r="E928" s="1">
        <v>14134.469418346478</v>
      </c>
      <c r="F928" s="1">
        <v>21227.5386099446</v>
      </c>
      <c r="G928" s="1">
        <v>26681.591913012846</v>
      </c>
      <c r="H928" s="1">
        <v>43953.776773819875</v>
      </c>
      <c r="I928" s="1">
        <v>48689.056744670808</v>
      </c>
      <c r="J928" s="1">
        <v>47010.944659086163</v>
      </c>
    </row>
    <row r="929" spans="1:10" x14ac:dyDescent="0.15">
      <c r="A929" s="1">
        <v>41</v>
      </c>
      <c r="B929" s="1" t="s">
        <v>203</v>
      </c>
      <c r="C929" s="1">
        <v>6</v>
      </c>
      <c r="D929" s="1" t="s">
        <v>2</v>
      </c>
      <c r="E929" s="1">
        <v>9695.7976485822746</v>
      </c>
      <c r="F929" s="1">
        <v>19300.181781313477</v>
      </c>
      <c r="G929" s="1">
        <v>33866.166238825193</v>
      </c>
      <c r="H929" s="1">
        <v>49354.560703575757</v>
      </c>
      <c r="I929" s="1">
        <v>67584.945710123648</v>
      </c>
      <c r="J929" s="1">
        <v>67888.985626599359</v>
      </c>
    </row>
    <row r="930" spans="1:10" x14ac:dyDescent="0.15">
      <c r="A930" s="1">
        <v>41</v>
      </c>
      <c r="B930" s="1" t="s">
        <v>203</v>
      </c>
      <c r="C930" s="1">
        <v>7</v>
      </c>
      <c r="D930" s="1" t="s">
        <v>19</v>
      </c>
      <c r="E930" s="1">
        <v>10605.171640986033</v>
      </c>
      <c r="F930" s="1">
        <v>6087.3646198946662</v>
      </c>
      <c r="G930" s="1">
        <v>3605.9829617581181</v>
      </c>
      <c r="H930" s="1">
        <v>4441.8525384457253</v>
      </c>
      <c r="I930" s="1">
        <v>3734.0642788063947</v>
      </c>
      <c r="J930" s="1">
        <v>3709.7429765297138</v>
      </c>
    </row>
    <row r="931" spans="1:10" x14ac:dyDescent="0.15">
      <c r="A931" s="1">
        <v>41</v>
      </c>
      <c r="B931" s="1" t="s">
        <v>203</v>
      </c>
      <c r="C931" s="1">
        <v>8</v>
      </c>
      <c r="D931" s="1" t="s">
        <v>20</v>
      </c>
      <c r="E931" s="1">
        <v>31453.039788604543</v>
      </c>
      <c r="F931" s="1">
        <v>36157.670363755053</v>
      </c>
      <c r="G931" s="1">
        <v>44400.783361133261</v>
      </c>
      <c r="H931" s="1">
        <v>40812.881002650494</v>
      </c>
      <c r="I931" s="1">
        <v>31965.982063604893</v>
      </c>
      <c r="J931" s="1">
        <v>31762.515191718699</v>
      </c>
    </row>
    <row r="932" spans="1:10" x14ac:dyDescent="0.15">
      <c r="A932" s="1">
        <v>41</v>
      </c>
      <c r="B932" s="1" t="s">
        <v>203</v>
      </c>
      <c r="C932" s="1">
        <v>9</v>
      </c>
      <c r="D932" s="1" t="s">
        <v>21</v>
      </c>
      <c r="E932" s="1">
        <v>5989.3091250577145</v>
      </c>
      <c r="F932" s="1">
        <v>17354.919453519655</v>
      </c>
      <c r="G932" s="1">
        <v>55934.152018438232</v>
      </c>
      <c r="H932" s="1">
        <v>56739.915314552978</v>
      </c>
      <c r="I932" s="1">
        <v>96723.093422754071</v>
      </c>
      <c r="J932" s="1">
        <v>107528.00565041773</v>
      </c>
    </row>
    <row r="933" spans="1:10" x14ac:dyDescent="0.15">
      <c r="A933" s="1">
        <v>41</v>
      </c>
      <c r="B933" s="1" t="s">
        <v>203</v>
      </c>
      <c r="C933" s="1">
        <v>10</v>
      </c>
      <c r="D933" s="1" t="s">
        <v>22</v>
      </c>
      <c r="E933" s="1">
        <v>10667.772525432954</v>
      </c>
      <c r="F933" s="1">
        <v>23655.139111418044</v>
      </c>
      <c r="G933" s="1">
        <v>49254.091597761886</v>
      </c>
      <c r="H933" s="1">
        <v>65191.880935007619</v>
      </c>
      <c r="I933" s="1">
        <v>71544.628306528437</v>
      </c>
      <c r="J933" s="1">
        <v>71842.128627247643</v>
      </c>
    </row>
    <row r="934" spans="1:10" x14ac:dyDescent="0.15">
      <c r="A934" s="1">
        <v>41</v>
      </c>
      <c r="B934" s="1" t="s">
        <v>203</v>
      </c>
      <c r="C934" s="1">
        <v>11</v>
      </c>
      <c r="D934" s="1" t="s">
        <v>23</v>
      </c>
      <c r="E934" s="1">
        <v>11020.484482042124</v>
      </c>
      <c r="F934" s="1">
        <v>20964.852392038501</v>
      </c>
      <c r="G934" s="1">
        <v>45219.922712829473</v>
      </c>
      <c r="H934" s="1">
        <v>82799.997107134535</v>
      </c>
      <c r="I934" s="1">
        <v>99893.588935487322</v>
      </c>
      <c r="J934" s="1">
        <v>98931.45390643338</v>
      </c>
    </row>
    <row r="935" spans="1:10" x14ac:dyDescent="0.15">
      <c r="A935" s="1">
        <v>41</v>
      </c>
      <c r="B935" s="1" t="s">
        <v>203</v>
      </c>
      <c r="C935" s="1">
        <v>12</v>
      </c>
      <c r="D935" s="1" t="s">
        <v>24</v>
      </c>
      <c r="E935" s="1">
        <v>19320.865912178648</v>
      </c>
      <c r="F935" s="1">
        <v>33706.789059250994</v>
      </c>
      <c r="G935" s="1">
        <v>101955.07918128744</v>
      </c>
      <c r="H935" s="1">
        <v>216598.57054786757</v>
      </c>
      <c r="I935" s="1">
        <v>535462.18250813824</v>
      </c>
      <c r="J935" s="1">
        <v>580925.97771734896</v>
      </c>
    </row>
    <row r="936" spans="1:10" x14ac:dyDescent="0.15">
      <c r="A936" s="1">
        <v>41</v>
      </c>
      <c r="B936" s="1" t="s">
        <v>203</v>
      </c>
      <c r="C936" s="1">
        <v>13</v>
      </c>
      <c r="D936" s="1" t="s">
        <v>25</v>
      </c>
      <c r="E936" s="1">
        <v>1347.2410982974986</v>
      </c>
      <c r="F936" s="1">
        <v>14377.954616696396</v>
      </c>
      <c r="G936" s="1">
        <v>20431.402419812439</v>
      </c>
      <c r="H936" s="1">
        <v>43429.154613759572</v>
      </c>
      <c r="I936" s="1">
        <v>78450.906778147924</v>
      </c>
      <c r="J936" s="1">
        <v>78522.280060946243</v>
      </c>
    </row>
    <row r="937" spans="1:10" x14ac:dyDescent="0.15">
      <c r="A937" s="1">
        <v>41</v>
      </c>
      <c r="B937" s="1" t="s">
        <v>203</v>
      </c>
      <c r="C937" s="1">
        <v>14</v>
      </c>
      <c r="D937" s="1" t="s">
        <v>26</v>
      </c>
      <c r="E937" s="1">
        <v>1.7070483970561607</v>
      </c>
      <c r="F937" s="1">
        <v>104.13397871646444</v>
      </c>
      <c r="G937" s="1">
        <v>120.26211934019379</v>
      </c>
      <c r="H937" s="1">
        <v>3534.8333784425463</v>
      </c>
      <c r="I937" s="1">
        <v>2288.8073328346727</v>
      </c>
      <c r="J937" s="1">
        <v>2153.036325138034</v>
      </c>
    </row>
    <row r="938" spans="1:10" x14ac:dyDescent="0.15">
      <c r="A938" s="1">
        <v>41</v>
      </c>
      <c r="B938" s="1" t="s">
        <v>203</v>
      </c>
      <c r="C938" s="1">
        <v>15</v>
      </c>
      <c r="D938" s="1" t="s">
        <v>27</v>
      </c>
      <c r="E938" s="1">
        <v>23662.736656643629</v>
      </c>
      <c r="F938" s="1">
        <v>62086.906837728617</v>
      </c>
      <c r="G938" s="1">
        <v>122410.43597185955</v>
      </c>
      <c r="H938" s="1">
        <v>163053.47735438598</v>
      </c>
      <c r="I938" s="1">
        <v>180349.19373001534</v>
      </c>
      <c r="J938" s="1">
        <v>179121.96374944481</v>
      </c>
    </row>
    <row r="939" spans="1:10" x14ac:dyDescent="0.15">
      <c r="A939" s="1">
        <v>41</v>
      </c>
      <c r="B939" s="1" t="s">
        <v>202</v>
      </c>
      <c r="C939" s="1">
        <v>16</v>
      </c>
      <c r="D939" s="1" t="s">
        <v>10</v>
      </c>
      <c r="E939" s="1">
        <v>79514.829491851793</v>
      </c>
      <c r="F939" s="1">
        <v>91672.27460602716</v>
      </c>
      <c r="G939" s="1">
        <v>125292.34696339416</v>
      </c>
      <c r="H939" s="1">
        <v>244324.8476889845</v>
      </c>
      <c r="I939" s="1">
        <v>245647.99940578951</v>
      </c>
      <c r="J939" s="1">
        <v>239585.02004082929</v>
      </c>
    </row>
    <row r="940" spans="1:10" x14ac:dyDescent="0.15">
      <c r="A940" s="1">
        <v>41</v>
      </c>
      <c r="B940" s="1" t="s">
        <v>202</v>
      </c>
      <c r="C940" s="1">
        <v>17</v>
      </c>
      <c r="D940" s="1" t="s">
        <v>11</v>
      </c>
      <c r="E940" s="1">
        <v>186165.10759360681</v>
      </c>
      <c r="F940" s="1">
        <v>679644.93008272373</v>
      </c>
      <c r="G940" s="1">
        <v>886206.03998384241</v>
      </c>
      <c r="H940" s="1">
        <v>1641380.6816275804</v>
      </c>
      <c r="I940" s="1">
        <v>1680076.7737245995</v>
      </c>
      <c r="J940" s="1">
        <v>1619478.6762854874</v>
      </c>
    </row>
    <row r="941" spans="1:10" x14ac:dyDescent="0.15">
      <c r="A941" s="1">
        <v>41</v>
      </c>
      <c r="B941" s="1" t="s">
        <v>202</v>
      </c>
      <c r="C941" s="1">
        <v>18</v>
      </c>
      <c r="D941" s="1" t="s">
        <v>12</v>
      </c>
      <c r="E941" s="1">
        <v>46996.968072972515</v>
      </c>
      <c r="F941" s="1">
        <v>205885.30802892029</v>
      </c>
      <c r="G941" s="1">
        <v>330110.9283065729</v>
      </c>
      <c r="H941" s="1">
        <v>352190.30887949507</v>
      </c>
      <c r="I941" s="1">
        <v>293011.7651489345</v>
      </c>
      <c r="J941" s="1">
        <v>291253.81976852723</v>
      </c>
    </row>
    <row r="942" spans="1:10" x14ac:dyDescent="0.15">
      <c r="A942" s="1">
        <v>41</v>
      </c>
      <c r="B942" s="1" t="s">
        <v>202</v>
      </c>
      <c r="C942" s="1">
        <v>19</v>
      </c>
      <c r="D942" s="1" t="s">
        <v>13</v>
      </c>
      <c r="E942" s="1">
        <v>38134.390489493628</v>
      </c>
      <c r="F942" s="1">
        <v>45006.454562982806</v>
      </c>
      <c r="G942" s="1">
        <v>46262.42918385558</v>
      </c>
      <c r="H942" s="1">
        <v>83414.998706376951</v>
      </c>
      <c r="I942" s="1">
        <v>131024.65352526341</v>
      </c>
      <c r="J942" s="1">
        <v>121827.07968934508</v>
      </c>
    </row>
    <row r="943" spans="1:10" x14ac:dyDescent="0.15">
      <c r="A943" s="1">
        <v>41</v>
      </c>
      <c r="B943" s="1" t="s">
        <v>202</v>
      </c>
      <c r="C943" s="1">
        <v>20</v>
      </c>
      <c r="D943" s="1" t="s">
        <v>14</v>
      </c>
      <c r="E943" s="1">
        <v>7415.5953472487599</v>
      </c>
      <c r="F943" s="1">
        <v>140033.54736972286</v>
      </c>
      <c r="G943" s="1">
        <v>396892.21716622659</v>
      </c>
      <c r="H943" s="1">
        <v>635846.67168569367</v>
      </c>
      <c r="I943" s="1">
        <v>590359.82001090189</v>
      </c>
      <c r="J943" s="1">
        <v>571447.7660685993</v>
      </c>
    </row>
    <row r="944" spans="1:10" x14ac:dyDescent="0.15">
      <c r="A944" s="1">
        <v>41</v>
      </c>
      <c r="B944" s="1" t="s">
        <v>202</v>
      </c>
      <c r="C944" s="1">
        <v>21</v>
      </c>
      <c r="D944" s="1" t="s">
        <v>15</v>
      </c>
      <c r="E944" s="1">
        <v>49422.40972658815</v>
      </c>
      <c r="F944" s="1">
        <v>220346.55716875353</v>
      </c>
      <c r="G944" s="1">
        <v>765084.48387132434</v>
      </c>
      <c r="H944" s="1">
        <v>1264349.2677757051</v>
      </c>
      <c r="I944" s="1">
        <v>1251969.1934689265</v>
      </c>
      <c r="J944" s="1">
        <v>1203314.4256117861</v>
      </c>
    </row>
    <row r="945" spans="1:10" x14ac:dyDescent="0.15">
      <c r="A945" s="1">
        <v>41</v>
      </c>
      <c r="B945" s="1" t="s">
        <v>201</v>
      </c>
      <c r="C945" s="1">
        <v>22</v>
      </c>
      <c r="D945" s="1" t="s">
        <v>7</v>
      </c>
      <c r="E945" s="1">
        <v>74601.503114531064</v>
      </c>
      <c r="F945" s="1">
        <v>331309.4768898589</v>
      </c>
      <c r="G945" s="1">
        <v>889135.20272677892</v>
      </c>
      <c r="H945" s="1">
        <v>1143248.7151125735</v>
      </c>
      <c r="I945" s="1">
        <v>1236437.1358315265</v>
      </c>
      <c r="J945" s="1">
        <v>1223202.1650904359</v>
      </c>
    </row>
    <row r="946" spans="1:10" x14ac:dyDescent="0.15">
      <c r="A946" s="1">
        <v>41</v>
      </c>
      <c r="B946" s="1" t="s">
        <v>201</v>
      </c>
      <c r="C946" s="1">
        <v>23</v>
      </c>
      <c r="D946" s="1" t="s">
        <v>28</v>
      </c>
      <c r="E946" s="1">
        <v>184349.8031432007</v>
      </c>
      <c r="F946" s="1">
        <v>422035.78759852517</v>
      </c>
      <c r="G946" s="1">
        <v>687940.70622713491</v>
      </c>
      <c r="H946" s="1">
        <v>1035077.0345654967</v>
      </c>
      <c r="I946" s="1">
        <v>1075478.7087703042</v>
      </c>
      <c r="J946" s="1">
        <v>1059826.0620361697</v>
      </c>
    </row>
    <row r="947" spans="1:10" x14ac:dyDescent="0.15">
      <c r="A947" s="1">
        <v>42</v>
      </c>
      <c r="B947" s="1" t="s">
        <v>205</v>
      </c>
      <c r="C947" s="1">
        <v>1</v>
      </c>
      <c r="D947" s="1" t="s">
        <v>8</v>
      </c>
      <c r="E947" s="1">
        <v>725257.27929503657</v>
      </c>
      <c r="F947" s="1">
        <v>810843.5982241747</v>
      </c>
      <c r="G947" s="1">
        <v>1101719.2880544933</v>
      </c>
      <c r="H947" s="1">
        <v>1348364.2123142581</v>
      </c>
      <c r="I947" s="1">
        <v>1403101.4547883947</v>
      </c>
      <c r="J947" s="1">
        <v>1411878.3722822573</v>
      </c>
    </row>
    <row r="948" spans="1:10" x14ac:dyDescent="0.15">
      <c r="A948" s="1">
        <v>42</v>
      </c>
      <c r="B948" s="1" t="s">
        <v>205</v>
      </c>
      <c r="C948" s="1">
        <v>2</v>
      </c>
      <c r="D948" s="1" t="s">
        <v>9</v>
      </c>
      <c r="E948" s="1">
        <v>82058.355760464765</v>
      </c>
      <c r="F948" s="1">
        <v>51452.885660735643</v>
      </c>
      <c r="G948" s="1">
        <v>42548.699923174478</v>
      </c>
      <c r="H948" s="1">
        <v>37770.923276410344</v>
      </c>
      <c r="I948" s="1">
        <v>23358.087316164703</v>
      </c>
      <c r="J948" s="1">
        <v>23751.238885020215</v>
      </c>
    </row>
    <row r="949" spans="1:10" x14ac:dyDescent="0.15">
      <c r="A949" s="1">
        <v>42</v>
      </c>
      <c r="B949" s="1" t="s">
        <v>206</v>
      </c>
      <c r="C949" s="1">
        <v>3</v>
      </c>
      <c r="D949" s="1" t="s">
        <v>16</v>
      </c>
      <c r="E949" s="1">
        <v>30523.249255141032</v>
      </c>
      <c r="F949" s="1">
        <v>54667.004057352831</v>
      </c>
      <c r="G949" s="1">
        <v>87150.802383948103</v>
      </c>
      <c r="H949" s="1">
        <v>147586.87917583642</v>
      </c>
      <c r="I949" s="1">
        <v>154078.13103981657</v>
      </c>
      <c r="J949" s="1">
        <v>164571.94243292607</v>
      </c>
    </row>
    <row r="950" spans="1:10" x14ac:dyDescent="0.15">
      <c r="A950" s="1">
        <v>42</v>
      </c>
      <c r="B950" s="1" t="s">
        <v>206</v>
      </c>
      <c r="C950" s="1">
        <v>4</v>
      </c>
      <c r="D950" s="1" t="s">
        <v>17</v>
      </c>
      <c r="E950" s="1">
        <v>5539.0627952158329</v>
      </c>
      <c r="F950" s="1">
        <v>24042.303002669792</v>
      </c>
      <c r="G950" s="1">
        <v>43898.7561440676</v>
      </c>
      <c r="H950" s="1">
        <v>48906.301136782087</v>
      </c>
      <c r="I950" s="1">
        <v>34725.357219108308</v>
      </c>
      <c r="J950" s="1">
        <v>33327.661747953411</v>
      </c>
    </row>
    <row r="951" spans="1:10" x14ac:dyDescent="0.15">
      <c r="A951" s="1">
        <v>42</v>
      </c>
      <c r="B951" s="1" t="s">
        <v>206</v>
      </c>
      <c r="C951" s="1">
        <v>5</v>
      </c>
      <c r="D951" s="1" t="s">
        <v>18</v>
      </c>
      <c r="E951" s="1">
        <v>821.13587772800474</v>
      </c>
      <c r="F951" s="1">
        <v>1564.9505034114743</v>
      </c>
      <c r="G951" s="1">
        <v>2269.516058184337</v>
      </c>
      <c r="H951" s="1">
        <v>2831.6049243488587</v>
      </c>
      <c r="I951" s="1">
        <v>2686.7087831409726</v>
      </c>
      <c r="J951" s="1">
        <v>2622.5130888625963</v>
      </c>
    </row>
    <row r="952" spans="1:10" x14ac:dyDescent="0.15">
      <c r="A952" s="1">
        <v>42</v>
      </c>
      <c r="B952" s="1" t="s">
        <v>206</v>
      </c>
      <c r="C952" s="1">
        <v>6</v>
      </c>
      <c r="D952" s="1" t="s">
        <v>2</v>
      </c>
      <c r="E952" s="1">
        <v>5467.5726913304889</v>
      </c>
      <c r="F952" s="1">
        <v>8550.18324201416</v>
      </c>
      <c r="G952" s="1">
        <v>15912.27607417099</v>
      </c>
      <c r="H952" s="1">
        <v>17430.483007386625</v>
      </c>
      <c r="I952" s="1">
        <v>17954.712880776111</v>
      </c>
      <c r="J952" s="1">
        <v>17682.756607390049</v>
      </c>
    </row>
    <row r="953" spans="1:10" x14ac:dyDescent="0.15">
      <c r="A953" s="1">
        <v>42</v>
      </c>
      <c r="B953" s="1" t="s">
        <v>206</v>
      </c>
      <c r="C953" s="1">
        <v>7</v>
      </c>
      <c r="D953" s="1" t="s">
        <v>19</v>
      </c>
      <c r="E953" s="1">
        <v>7004.6106174435854</v>
      </c>
      <c r="F953" s="1">
        <v>13790.111737523786</v>
      </c>
      <c r="G953" s="1">
        <v>8325.1120186202643</v>
      </c>
      <c r="H953" s="1">
        <v>10421.85800420815</v>
      </c>
      <c r="I953" s="1">
        <v>8801.9887382964916</v>
      </c>
      <c r="J953" s="1">
        <v>8744.6582231376906</v>
      </c>
    </row>
    <row r="954" spans="1:10" x14ac:dyDescent="0.15">
      <c r="A954" s="1">
        <v>42</v>
      </c>
      <c r="B954" s="1" t="s">
        <v>206</v>
      </c>
      <c r="C954" s="1">
        <v>8</v>
      </c>
      <c r="D954" s="1" t="s">
        <v>20</v>
      </c>
      <c r="E954" s="1">
        <v>19551.392364367217</v>
      </c>
      <c r="F954" s="1">
        <v>28082.830978594113</v>
      </c>
      <c r="G954" s="1">
        <v>39334.677107039541</v>
      </c>
      <c r="H954" s="1">
        <v>39387.465624415723</v>
      </c>
      <c r="I954" s="1">
        <v>40717.820959702272</v>
      </c>
      <c r="J954" s="1">
        <v>40476.263455432047</v>
      </c>
    </row>
    <row r="955" spans="1:10" x14ac:dyDescent="0.15">
      <c r="A955" s="1">
        <v>42</v>
      </c>
      <c r="B955" s="1" t="s">
        <v>206</v>
      </c>
      <c r="C955" s="1">
        <v>9</v>
      </c>
      <c r="D955" s="1" t="s">
        <v>21</v>
      </c>
      <c r="E955" s="1">
        <v>35750.049442895943</v>
      </c>
      <c r="F955" s="1">
        <v>27886.723104723107</v>
      </c>
      <c r="G955" s="1">
        <v>24448.308704927105</v>
      </c>
      <c r="H955" s="1">
        <v>20484.649287275803</v>
      </c>
      <c r="I955" s="1">
        <v>15492.308474062287</v>
      </c>
      <c r="J955" s="1">
        <v>15297.770127547572</v>
      </c>
    </row>
    <row r="956" spans="1:10" x14ac:dyDescent="0.15">
      <c r="A956" s="1">
        <v>42</v>
      </c>
      <c r="B956" s="1" t="s">
        <v>206</v>
      </c>
      <c r="C956" s="1">
        <v>10</v>
      </c>
      <c r="D956" s="1" t="s">
        <v>22</v>
      </c>
      <c r="E956" s="1">
        <v>15515.267990192739</v>
      </c>
      <c r="F956" s="1">
        <v>17128.639372161582</v>
      </c>
      <c r="G956" s="1">
        <v>17589.663077711273</v>
      </c>
      <c r="H956" s="1">
        <v>20296.008328206477</v>
      </c>
      <c r="I956" s="1">
        <v>18810.766515905798</v>
      </c>
      <c r="J956" s="1">
        <v>19743.824375837179</v>
      </c>
    </row>
    <row r="957" spans="1:10" x14ac:dyDescent="0.15">
      <c r="A957" s="1">
        <v>42</v>
      </c>
      <c r="B957" s="1" t="s">
        <v>206</v>
      </c>
      <c r="C957" s="1">
        <v>11</v>
      </c>
      <c r="D957" s="1" t="s">
        <v>23</v>
      </c>
      <c r="E957" s="1">
        <v>17096.947223259991</v>
      </c>
      <c r="F957" s="1">
        <v>90143.596705586708</v>
      </c>
      <c r="G957" s="1">
        <v>128515.86055214479</v>
      </c>
      <c r="H957" s="1">
        <v>213026.14911019919</v>
      </c>
      <c r="I957" s="1">
        <v>238058.84598569231</v>
      </c>
      <c r="J957" s="1">
        <v>248526.76985161912</v>
      </c>
    </row>
    <row r="958" spans="1:10" x14ac:dyDescent="0.15">
      <c r="A958" s="1">
        <v>42</v>
      </c>
      <c r="B958" s="1" t="s">
        <v>206</v>
      </c>
      <c r="C958" s="1">
        <v>12</v>
      </c>
      <c r="D958" s="1" t="s">
        <v>24</v>
      </c>
      <c r="E958" s="1">
        <v>19702.665355926918</v>
      </c>
      <c r="F958" s="1">
        <v>20125.711281966738</v>
      </c>
      <c r="G958" s="1">
        <v>74897.978211830137</v>
      </c>
      <c r="H958" s="1">
        <v>247563.75338308516</v>
      </c>
      <c r="I958" s="1">
        <v>1029122.3734171195</v>
      </c>
      <c r="J958" s="1">
        <v>982489.08781247342</v>
      </c>
    </row>
    <row r="959" spans="1:10" x14ac:dyDescent="0.15">
      <c r="A959" s="1">
        <v>42</v>
      </c>
      <c r="B959" s="1" t="s">
        <v>206</v>
      </c>
      <c r="C959" s="1">
        <v>13</v>
      </c>
      <c r="D959" s="1" t="s">
        <v>25</v>
      </c>
      <c r="E959" s="1">
        <v>51609.374009210871</v>
      </c>
      <c r="F959" s="1">
        <v>207051.15453824739</v>
      </c>
      <c r="G959" s="1">
        <v>158766.46274680746</v>
      </c>
      <c r="H959" s="1">
        <v>161926.00558556183</v>
      </c>
      <c r="I959" s="1">
        <v>169734.06460243888</v>
      </c>
      <c r="J959" s="1">
        <v>175106.78275510928</v>
      </c>
    </row>
    <row r="960" spans="1:10" x14ac:dyDescent="0.15">
      <c r="A960" s="1">
        <v>42</v>
      </c>
      <c r="B960" s="1" t="s">
        <v>206</v>
      </c>
      <c r="C960" s="1">
        <v>14</v>
      </c>
      <c r="D960" s="1" t="s">
        <v>26</v>
      </c>
      <c r="E960" s="1">
        <v>139.14237192607104</v>
      </c>
      <c r="F960" s="1">
        <v>431.04694929027431</v>
      </c>
      <c r="G960" s="1">
        <v>1142.3502946605936</v>
      </c>
      <c r="H960" s="1">
        <v>1350.8544457180676</v>
      </c>
      <c r="I960" s="1">
        <v>1118.7910408932837</v>
      </c>
      <c r="J960" s="1">
        <v>1151.8654014183278</v>
      </c>
    </row>
    <row r="961" spans="1:10" x14ac:dyDescent="0.15">
      <c r="A961" s="1">
        <v>42</v>
      </c>
      <c r="B961" s="1" t="s">
        <v>206</v>
      </c>
      <c r="C961" s="1">
        <v>15</v>
      </c>
      <c r="D961" s="1" t="s">
        <v>27</v>
      </c>
      <c r="E961" s="1">
        <v>9588.4054408955035</v>
      </c>
      <c r="F961" s="1">
        <v>22003.51933713656</v>
      </c>
      <c r="G961" s="1">
        <v>20156.191010906328</v>
      </c>
      <c r="H961" s="1">
        <v>32334.406336666972</v>
      </c>
      <c r="I961" s="1">
        <v>41090.111926144746</v>
      </c>
      <c r="J961" s="1">
        <v>40738.936403400483</v>
      </c>
    </row>
    <row r="962" spans="1:10" x14ac:dyDescent="0.15">
      <c r="A962" s="1">
        <v>42</v>
      </c>
      <c r="B962" s="1" t="s">
        <v>205</v>
      </c>
      <c r="C962" s="1">
        <v>16</v>
      </c>
      <c r="D962" s="1" t="s">
        <v>10</v>
      </c>
      <c r="E962" s="1">
        <v>137790.43312182036</v>
      </c>
      <c r="F962" s="1">
        <v>133256.72484678371</v>
      </c>
      <c r="G962" s="1">
        <v>172473.81719296475</v>
      </c>
      <c r="H962" s="1">
        <v>254201.59735291172</v>
      </c>
      <c r="I962" s="1">
        <v>171700.73646333296</v>
      </c>
      <c r="J962" s="1">
        <v>212345.54578209433</v>
      </c>
    </row>
    <row r="963" spans="1:10" x14ac:dyDescent="0.15">
      <c r="A963" s="1">
        <v>42</v>
      </c>
      <c r="B963" s="1" t="s">
        <v>205</v>
      </c>
      <c r="C963" s="1">
        <v>17</v>
      </c>
      <c r="D963" s="1" t="s">
        <v>11</v>
      </c>
      <c r="E963" s="1">
        <v>138128.04989744502</v>
      </c>
      <c r="F963" s="1">
        <v>460162.25302012195</v>
      </c>
      <c r="G963" s="1">
        <v>744232.91408072121</v>
      </c>
      <c r="H963" s="1">
        <v>839403.654349569</v>
      </c>
      <c r="I963" s="1">
        <v>816034.09973200096</v>
      </c>
      <c r="J963" s="1">
        <v>790663.35420168971</v>
      </c>
    </row>
    <row r="964" spans="1:10" x14ac:dyDescent="0.15">
      <c r="A964" s="1">
        <v>42</v>
      </c>
      <c r="B964" s="1" t="s">
        <v>205</v>
      </c>
      <c r="C964" s="1">
        <v>18</v>
      </c>
      <c r="D964" s="1" t="s">
        <v>12</v>
      </c>
      <c r="E964" s="1">
        <v>85057.721465795024</v>
      </c>
      <c r="F964" s="1">
        <v>273990.79767284705</v>
      </c>
      <c r="G964" s="1">
        <v>338672.256029849</v>
      </c>
      <c r="H964" s="1">
        <v>456095.14286316576</v>
      </c>
      <c r="I964" s="1">
        <v>382146.28428053646</v>
      </c>
      <c r="J964" s="1">
        <v>393085.09673688648</v>
      </c>
    </row>
    <row r="965" spans="1:10" x14ac:dyDescent="0.15">
      <c r="A965" s="1">
        <v>42</v>
      </c>
      <c r="B965" s="1" t="s">
        <v>205</v>
      </c>
      <c r="C965" s="1">
        <v>19</v>
      </c>
      <c r="D965" s="1" t="s">
        <v>13</v>
      </c>
      <c r="E965" s="1">
        <v>64362.871410811436</v>
      </c>
      <c r="F965" s="1">
        <v>61201.312853865762</v>
      </c>
      <c r="G965" s="1">
        <v>63250.37211320136</v>
      </c>
      <c r="H965" s="1">
        <v>82666.921859316586</v>
      </c>
      <c r="I965" s="1">
        <v>116435.02903259076</v>
      </c>
      <c r="J965" s="1">
        <v>106621.44626297713</v>
      </c>
    </row>
    <row r="966" spans="1:10" x14ac:dyDescent="0.15">
      <c r="A966" s="1">
        <v>42</v>
      </c>
      <c r="B966" s="1" t="s">
        <v>205</v>
      </c>
      <c r="C966" s="1">
        <v>20</v>
      </c>
      <c r="D966" s="1" t="s">
        <v>14</v>
      </c>
      <c r="E966" s="1">
        <v>34537.645396448424</v>
      </c>
      <c r="F966" s="1">
        <v>218528.40784154308</v>
      </c>
      <c r="G966" s="1">
        <v>437925.65069540602</v>
      </c>
      <c r="H966" s="1">
        <v>584893.40048314084</v>
      </c>
      <c r="I966" s="1">
        <v>613828.0689902025</v>
      </c>
      <c r="J966" s="1">
        <v>600136.5831700291</v>
      </c>
    </row>
    <row r="967" spans="1:10" x14ac:dyDescent="0.15">
      <c r="A967" s="1">
        <v>42</v>
      </c>
      <c r="B967" s="1" t="s">
        <v>205</v>
      </c>
      <c r="C967" s="1">
        <v>21</v>
      </c>
      <c r="D967" s="1" t="s">
        <v>15</v>
      </c>
      <c r="E967" s="1">
        <v>369504.018316228</v>
      </c>
      <c r="F967" s="1">
        <v>848778.61429304571</v>
      </c>
      <c r="G967" s="1">
        <v>1195734.0238840906</v>
      </c>
      <c r="H967" s="1">
        <v>1255095.5203643807</v>
      </c>
      <c r="I967" s="1">
        <v>1110665.3673852629</v>
      </c>
      <c r="J967" s="1">
        <v>1075481.1938123745</v>
      </c>
    </row>
    <row r="968" spans="1:10" x14ac:dyDescent="0.15">
      <c r="A968" s="1">
        <v>42</v>
      </c>
      <c r="B968" s="1" t="s">
        <v>204</v>
      </c>
      <c r="C968" s="1">
        <v>22</v>
      </c>
      <c r="D968" s="1" t="s">
        <v>7</v>
      </c>
      <c r="E968" s="1">
        <v>144545.49776543706</v>
      </c>
      <c r="F968" s="1">
        <v>489167.6719502756</v>
      </c>
      <c r="G968" s="1">
        <v>1170821.264175589</v>
      </c>
      <c r="H968" s="1">
        <v>1907325.4789634917</v>
      </c>
      <c r="I968" s="1">
        <v>1821691.5294368851</v>
      </c>
      <c r="J968" s="1">
        <v>1735262.9500272695</v>
      </c>
    </row>
    <row r="969" spans="1:10" x14ac:dyDescent="0.15">
      <c r="A969" s="1">
        <v>42</v>
      </c>
      <c r="B969" s="1" t="s">
        <v>204</v>
      </c>
      <c r="C969" s="1">
        <v>23</v>
      </c>
      <c r="D969" s="1" t="s">
        <v>28</v>
      </c>
      <c r="E969" s="1">
        <v>251717.0212990648</v>
      </c>
      <c r="F969" s="1">
        <v>643922.28576758783</v>
      </c>
      <c r="G969" s="1">
        <v>1060626.6831245827</v>
      </c>
      <c r="H969" s="1">
        <v>1771495.398900602</v>
      </c>
      <c r="I969" s="1">
        <v>1829169.1801656149</v>
      </c>
      <c r="J969" s="1">
        <v>1772263.3674056255</v>
      </c>
    </row>
    <row r="970" spans="1:10" x14ac:dyDescent="0.15">
      <c r="A970" s="1">
        <v>43</v>
      </c>
      <c r="B970" s="1" t="s">
        <v>208</v>
      </c>
      <c r="C970" s="1">
        <v>1</v>
      </c>
      <c r="D970" s="1" t="s">
        <v>8</v>
      </c>
      <c r="E970" s="1">
        <v>765797.48968842253</v>
      </c>
      <c r="F970" s="1">
        <v>1163931.140823862</v>
      </c>
      <c r="G970" s="1">
        <v>1553989.2919387743</v>
      </c>
      <c r="H970" s="1">
        <v>1632159.5342161234</v>
      </c>
      <c r="I970" s="1">
        <v>1764096.8200078332</v>
      </c>
      <c r="J970" s="1">
        <v>1762126.9924875577</v>
      </c>
    </row>
    <row r="971" spans="1:10" x14ac:dyDescent="0.15">
      <c r="A971" s="1">
        <v>43</v>
      </c>
      <c r="B971" s="1" t="s">
        <v>208</v>
      </c>
      <c r="C971" s="1">
        <v>2</v>
      </c>
      <c r="D971" s="1" t="s">
        <v>9</v>
      </c>
      <c r="E971" s="1">
        <v>31109.353256132083</v>
      </c>
      <c r="F971" s="1">
        <v>33688.013965867598</v>
      </c>
      <c r="G971" s="1">
        <v>45308.739574714324</v>
      </c>
      <c r="H971" s="1">
        <v>34807.730869100007</v>
      </c>
      <c r="I971" s="1">
        <v>33462.517328397538</v>
      </c>
      <c r="J971" s="1">
        <v>31301.263810760829</v>
      </c>
    </row>
    <row r="972" spans="1:10" x14ac:dyDescent="0.15">
      <c r="A972" s="1">
        <v>43</v>
      </c>
      <c r="B972" s="1" t="s">
        <v>209</v>
      </c>
      <c r="C972" s="1">
        <v>3</v>
      </c>
      <c r="D972" s="1" t="s">
        <v>16</v>
      </c>
      <c r="E972" s="1">
        <v>42768.637976191407</v>
      </c>
      <c r="F972" s="1">
        <v>80607.616981187603</v>
      </c>
      <c r="G972" s="1">
        <v>153420.68902141301</v>
      </c>
      <c r="H972" s="1">
        <v>212910.95168393687</v>
      </c>
      <c r="I972" s="1">
        <v>242457.1565083664</v>
      </c>
      <c r="J972" s="1">
        <v>240396.0667450816</v>
      </c>
    </row>
    <row r="973" spans="1:10" x14ac:dyDescent="0.15">
      <c r="A973" s="1">
        <v>43</v>
      </c>
      <c r="B973" s="1" t="s">
        <v>209</v>
      </c>
      <c r="C973" s="1">
        <v>4</v>
      </c>
      <c r="D973" s="1" t="s">
        <v>17</v>
      </c>
      <c r="E973" s="1">
        <v>12095.979062682318</v>
      </c>
      <c r="F973" s="1">
        <v>48945.004529011938</v>
      </c>
      <c r="G973" s="1">
        <v>73233.233889537601</v>
      </c>
      <c r="H973" s="1">
        <v>72282.858334252684</v>
      </c>
      <c r="I973" s="1">
        <v>53931.688158156176</v>
      </c>
      <c r="J973" s="1">
        <v>51605.659475385779</v>
      </c>
    </row>
    <row r="974" spans="1:10" x14ac:dyDescent="0.15">
      <c r="A974" s="1">
        <v>43</v>
      </c>
      <c r="B974" s="1" t="s">
        <v>209</v>
      </c>
      <c r="C974" s="1">
        <v>5</v>
      </c>
      <c r="D974" s="1" t="s">
        <v>18</v>
      </c>
      <c r="E974" s="1">
        <v>47624.298019666829</v>
      </c>
      <c r="F974" s="1">
        <v>45727.1801516302</v>
      </c>
      <c r="G974" s="1">
        <v>73086.263650506138</v>
      </c>
      <c r="H974" s="1">
        <v>106436.89388576182</v>
      </c>
      <c r="I974" s="1">
        <v>87533.353409683492</v>
      </c>
      <c r="J974" s="1">
        <v>84925.26797673195</v>
      </c>
    </row>
    <row r="975" spans="1:10" x14ac:dyDescent="0.15">
      <c r="A975" s="1">
        <v>43</v>
      </c>
      <c r="B975" s="1" t="s">
        <v>209</v>
      </c>
      <c r="C975" s="1">
        <v>6</v>
      </c>
      <c r="D975" s="1" t="s">
        <v>2</v>
      </c>
      <c r="E975" s="1">
        <v>65956.710872043637</v>
      </c>
      <c r="F975" s="1">
        <v>67749.445202319956</v>
      </c>
      <c r="G975" s="1">
        <v>85521.232400054418</v>
      </c>
      <c r="H975" s="1">
        <v>124658.93142106182</v>
      </c>
      <c r="I975" s="1">
        <v>215579.98609444304</v>
      </c>
      <c r="J975" s="1">
        <v>222706.64352461253</v>
      </c>
    </row>
    <row r="976" spans="1:10" x14ac:dyDescent="0.15">
      <c r="A976" s="1">
        <v>43</v>
      </c>
      <c r="B976" s="1" t="s">
        <v>209</v>
      </c>
      <c r="C976" s="1">
        <v>7</v>
      </c>
      <c r="D976" s="1" t="s">
        <v>19</v>
      </c>
      <c r="E976" s="1">
        <v>817.78421712326724</v>
      </c>
      <c r="F976" s="1">
        <v>9367.0751760844596</v>
      </c>
      <c r="G976" s="1">
        <v>12224.946896893844</v>
      </c>
      <c r="H976" s="1">
        <v>15447.375967607988</v>
      </c>
      <c r="I976" s="1">
        <v>13390.220090510531</v>
      </c>
      <c r="J976" s="1">
        <v>13303.0047760284</v>
      </c>
    </row>
    <row r="977" spans="1:10" x14ac:dyDescent="0.15">
      <c r="A977" s="1">
        <v>43</v>
      </c>
      <c r="B977" s="1" t="s">
        <v>209</v>
      </c>
      <c r="C977" s="1">
        <v>8</v>
      </c>
      <c r="D977" s="1" t="s">
        <v>20</v>
      </c>
      <c r="E977" s="1">
        <v>45443.025521124306</v>
      </c>
      <c r="F977" s="1">
        <v>52721.494909215297</v>
      </c>
      <c r="G977" s="1">
        <v>63611.413510090526</v>
      </c>
      <c r="H977" s="1">
        <v>58644.884551158473</v>
      </c>
      <c r="I977" s="1">
        <v>50469.444704697176</v>
      </c>
      <c r="J977" s="1">
        <v>52292.168802711203</v>
      </c>
    </row>
    <row r="978" spans="1:10" x14ac:dyDescent="0.15">
      <c r="A978" s="1">
        <v>43</v>
      </c>
      <c r="B978" s="1" t="s">
        <v>209</v>
      </c>
      <c r="C978" s="1">
        <v>9</v>
      </c>
      <c r="D978" s="1" t="s">
        <v>21</v>
      </c>
      <c r="E978" s="1">
        <v>8809.7583147161604</v>
      </c>
      <c r="F978" s="1">
        <v>64995.893768430607</v>
      </c>
      <c r="G978" s="1">
        <v>56763.505761607543</v>
      </c>
      <c r="H978" s="1">
        <v>57340.73425275724</v>
      </c>
      <c r="I978" s="1">
        <v>59525.770115109292</v>
      </c>
      <c r="J978" s="1">
        <v>60640.131101723397</v>
      </c>
    </row>
    <row r="979" spans="1:10" x14ac:dyDescent="0.15">
      <c r="A979" s="1">
        <v>43</v>
      </c>
      <c r="B979" s="1" t="s">
        <v>209</v>
      </c>
      <c r="C979" s="1">
        <v>10</v>
      </c>
      <c r="D979" s="1" t="s">
        <v>22</v>
      </c>
      <c r="E979" s="1">
        <v>11339.046085983928</v>
      </c>
      <c r="F979" s="1">
        <v>43894.595957659069</v>
      </c>
      <c r="G979" s="1">
        <v>51150.63634888611</v>
      </c>
      <c r="H979" s="1">
        <v>72885.971071041189</v>
      </c>
      <c r="I979" s="1">
        <v>86197.474467637338</v>
      </c>
      <c r="J979" s="1">
        <v>84404.884054509515</v>
      </c>
    </row>
    <row r="980" spans="1:10" x14ac:dyDescent="0.15">
      <c r="A980" s="1">
        <v>43</v>
      </c>
      <c r="B980" s="1" t="s">
        <v>209</v>
      </c>
      <c r="C980" s="1">
        <v>11</v>
      </c>
      <c r="D980" s="1" t="s">
        <v>23</v>
      </c>
      <c r="E980" s="1">
        <v>9988.8522687828681</v>
      </c>
      <c r="F980" s="1">
        <v>42208.167139928737</v>
      </c>
      <c r="G980" s="1">
        <v>68566.752630706702</v>
      </c>
      <c r="H980" s="1">
        <v>110593.53119503391</v>
      </c>
      <c r="I980" s="1">
        <v>164234.26467232779</v>
      </c>
      <c r="J980" s="1">
        <v>161353.282353855</v>
      </c>
    </row>
    <row r="981" spans="1:10" x14ac:dyDescent="0.15">
      <c r="A981" s="1">
        <v>43</v>
      </c>
      <c r="B981" s="1" t="s">
        <v>209</v>
      </c>
      <c r="C981" s="1">
        <v>12</v>
      </c>
      <c r="D981" s="1" t="s">
        <v>24</v>
      </c>
      <c r="E981" s="1">
        <v>13523.591203646582</v>
      </c>
      <c r="F981" s="1">
        <v>69219.726522958066</v>
      </c>
      <c r="G981" s="1">
        <v>330831.89410324034</v>
      </c>
      <c r="H981" s="1">
        <v>868053.35144732276</v>
      </c>
      <c r="I981" s="1">
        <v>1260655.4523198104</v>
      </c>
      <c r="J981" s="1">
        <v>1258395.0161744242</v>
      </c>
    </row>
    <row r="982" spans="1:10" x14ac:dyDescent="0.15">
      <c r="A982" s="1">
        <v>43</v>
      </c>
      <c r="B982" s="1" t="s">
        <v>209</v>
      </c>
      <c r="C982" s="1">
        <v>13</v>
      </c>
      <c r="D982" s="1" t="s">
        <v>25</v>
      </c>
      <c r="E982" s="1">
        <v>1268.0208665946325</v>
      </c>
      <c r="F982" s="1">
        <v>81191.252830623402</v>
      </c>
      <c r="G982" s="1">
        <v>159082.58277339887</v>
      </c>
      <c r="H982" s="1">
        <v>195446.75325393418</v>
      </c>
      <c r="I982" s="1">
        <v>282130.98355837655</v>
      </c>
      <c r="J982" s="1">
        <v>309722.96006174799</v>
      </c>
    </row>
    <row r="983" spans="1:10" x14ac:dyDescent="0.15">
      <c r="A983" s="1">
        <v>43</v>
      </c>
      <c r="B983" s="1" t="s">
        <v>209</v>
      </c>
      <c r="C983" s="1">
        <v>14</v>
      </c>
      <c r="D983" s="1" t="s">
        <v>26</v>
      </c>
      <c r="E983" s="1">
        <v>52.470576591873126</v>
      </c>
      <c r="F983" s="1">
        <v>426.12314846606876</v>
      </c>
      <c r="G983" s="1">
        <v>1204.1324641739359</v>
      </c>
      <c r="H983" s="1">
        <v>2693.145019370063</v>
      </c>
      <c r="I983" s="1">
        <v>6897.6239930660959</v>
      </c>
      <c r="J983" s="1">
        <v>6805.3544479016691</v>
      </c>
    </row>
    <row r="984" spans="1:10" x14ac:dyDescent="0.15">
      <c r="A984" s="1">
        <v>43</v>
      </c>
      <c r="B984" s="1" t="s">
        <v>209</v>
      </c>
      <c r="C984" s="1">
        <v>15</v>
      </c>
      <c r="D984" s="1" t="s">
        <v>27</v>
      </c>
      <c r="E984" s="1">
        <v>30293.883563080406</v>
      </c>
      <c r="F984" s="1">
        <v>65189.593806116107</v>
      </c>
      <c r="G984" s="1">
        <v>129562.12031876738</v>
      </c>
      <c r="H984" s="1">
        <v>209559.11261288566</v>
      </c>
      <c r="I984" s="1">
        <v>281153.71574095148</v>
      </c>
      <c r="J984" s="1">
        <v>278458.65869507601</v>
      </c>
    </row>
    <row r="985" spans="1:10" x14ac:dyDescent="0.15">
      <c r="A985" s="1">
        <v>43</v>
      </c>
      <c r="B985" s="1" t="s">
        <v>208</v>
      </c>
      <c r="C985" s="1">
        <v>16</v>
      </c>
      <c r="D985" s="1" t="s">
        <v>10</v>
      </c>
      <c r="E985" s="1">
        <v>141054.95905585855</v>
      </c>
      <c r="F985" s="1">
        <v>146676.99605340906</v>
      </c>
      <c r="G985" s="1">
        <v>206223.93952504464</v>
      </c>
      <c r="H985" s="1">
        <v>313876.18245844223</v>
      </c>
      <c r="I985" s="1">
        <v>346224.45934763824</v>
      </c>
      <c r="J985" s="1">
        <v>321464.16713275271</v>
      </c>
    </row>
    <row r="986" spans="1:10" x14ac:dyDescent="0.15">
      <c r="A986" s="1">
        <v>43</v>
      </c>
      <c r="B986" s="1" t="s">
        <v>208</v>
      </c>
      <c r="C986" s="1">
        <v>17</v>
      </c>
      <c r="D986" s="1" t="s">
        <v>11</v>
      </c>
      <c r="E986" s="1">
        <v>93396.265920002581</v>
      </c>
      <c r="F986" s="1">
        <v>584214.73278419836</v>
      </c>
      <c r="G986" s="1">
        <v>704314.55214776192</v>
      </c>
      <c r="H986" s="1">
        <v>931319.12785397749</v>
      </c>
      <c r="I986" s="1">
        <v>878380.33705773391</v>
      </c>
      <c r="J986" s="1">
        <v>849386.73740958318</v>
      </c>
    </row>
    <row r="987" spans="1:10" x14ac:dyDescent="0.15">
      <c r="A987" s="1">
        <v>43</v>
      </c>
      <c r="B987" s="1" t="s">
        <v>208</v>
      </c>
      <c r="C987" s="1">
        <v>18</v>
      </c>
      <c r="D987" s="1" t="s">
        <v>12</v>
      </c>
      <c r="E987" s="1">
        <v>90893.923829102438</v>
      </c>
      <c r="F987" s="1">
        <v>396711.97533128137</v>
      </c>
      <c r="G987" s="1">
        <v>420833.56030196988</v>
      </c>
      <c r="H987" s="1">
        <v>538361.01844441053</v>
      </c>
      <c r="I987" s="1">
        <v>484252.03612453531</v>
      </c>
      <c r="J987" s="1">
        <v>489413.7666141938</v>
      </c>
    </row>
    <row r="988" spans="1:10" x14ac:dyDescent="0.15">
      <c r="A988" s="1">
        <v>43</v>
      </c>
      <c r="B988" s="1" t="s">
        <v>208</v>
      </c>
      <c r="C988" s="1">
        <v>19</v>
      </c>
      <c r="D988" s="1" t="s">
        <v>13</v>
      </c>
      <c r="E988" s="1">
        <v>55591.524875717099</v>
      </c>
      <c r="F988" s="1">
        <v>93216.443713371933</v>
      </c>
      <c r="G988" s="1">
        <v>98467.992887752887</v>
      </c>
      <c r="H988" s="1">
        <v>138679.78945612276</v>
      </c>
      <c r="I988" s="1">
        <v>184330.99697908375</v>
      </c>
      <c r="J988" s="1">
        <v>174076.7065015925</v>
      </c>
    </row>
    <row r="989" spans="1:10" x14ac:dyDescent="0.15">
      <c r="A989" s="1">
        <v>43</v>
      </c>
      <c r="B989" s="1" t="s">
        <v>208</v>
      </c>
      <c r="C989" s="1">
        <v>20</v>
      </c>
      <c r="D989" s="1" t="s">
        <v>14</v>
      </c>
      <c r="E989" s="1">
        <v>44648.658803543185</v>
      </c>
      <c r="F989" s="1">
        <v>367100.75682600128</v>
      </c>
      <c r="G989" s="1">
        <v>767994.86616089765</v>
      </c>
      <c r="H989" s="1">
        <v>1104909.6100102039</v>
      </c>
      <c r="I989" s="1">
        <v>1112369.944947432</v>
      </c>
      <c r="J989" s="1">
        <v>1070345.5422354173</v>
      </c>
    </row>
    <row r="990" spans="1:10" x14ac:dyDescent="0.15">
      <c r="A990" s="1">
        <v>43</v>
      </c>
      <c r="B990" s="1" t="s">
        <v>208</v>
      </c>
      <c r="C990" s="1">
        <v>21</v>
      </c>
      <c r="D990" s="1" t="s">
        <v>15</v>
      </c>
      <c r="E990" s="1">
        <v>137498.57872368596</v>
      </c>
      <c r="F990" s="1">
        <v>553260.69253950403</v>
      </c>
      <c r="G990" s="1">
        <v>973200.33043026261</v>
      </c>
      <c r="H990" s="1">
        <v>1446294.9315513512</v>
      </c>
      <c r="I990" s="1">
        <v>1426460.703327317</v>
      </c>
      <c r="J990" s="1">
        <v>1387086.9099345666</v>
      </c>
    </row>
    <row r="991" spans="1:10" x14ac:dyDescent="0.15">
      <c r="A991" s="1">
        <v>43</v>
      </c>
      <c r="B991" s="1" t="s">
        <v>207</v>
      </c>
      <c r="C991" s="1">
        <v>22</v>
      </c>
      <c r="D991" s="1" t="s">
        <v>7</v>
      </c>
      <c r="E991" s="1">
        <v>187736.51924331291</v>
      </c>
      <c r="F991" s="1">
        <v>634870.67742882436</v>
      </c>
      <c r="G991" s="1">
        <v>1659817.4433568569</v>
      </c>
      <c r="H991" s="1">
        <v>2608013.2270484092</v>
      </c>
      <c r="I991" s="1">
        <v>2712867.9743330986</v>
      </c>
      <c r="J991" s="1">
        <v>2612840.0656276979</v>
      </c>
    </row>
    <row r="992" spans="1:10" x14ac:dyDescent="0.15">
      <c r="A992" s="1">
        <v>43</v>
      </c>
      <c r="B992" s="1" t="s">
        <v>207</v>
      </c>
      <c r="C992" s="1">
        <v>23</v>
      </c>
      <c r="D992" s="1" t="s">
        <v>28</v>
      </c>
      <c r="E992" s="1">
        <v>284290.57724550355</v>
      </c>
      <c r="F992" s="1">
        <v>863448.61168590584</v>
      </c>
      <c r="G992" s="1">
        <v>1056059.1710157569</v>
      </c>
      <c r="H992" s="1">
        <v>2246488.5635700766</v>
      </c>
      <c r="I992" s="1">
        <v>2135899.2582501969</v>
      </c>
      <c r="J992" s="1">
        <v>2113497.1899732891</v>
      </c>
    </row>
    <row r="993" spans="1:10" x14ac:dyDescent="0.15">
      <c r="A993" s="1">
        <v>44</v>
      </c>
      <c r="B993" s="1" t="s">
        <v>211</v>
      </c>
      <c r="C993" s="1">
        <v>1</v>
      </c>
      <c r="D993" s="1" t="s">
        <v>8</v>
      </c>
      <c r="E993" s="1">
        <v>517532.67458720156</v>
      </c>
      <c r="F993" s="1">
        <v>821728.30433079158</v>
      </c>
      <c r="G993" s="1">
        <v>1057698.58903725</v>
      </c>
      <c r="H993" s="1">
        <v>1228654.034661571</v>
      </c>
      <c r="I993" s="1">
        <v>1254811.1077450849</v>
      </c>
      <c r="J993" s="1">
        <v>1246100.0472431863</v>
      </c>
    </row>
    <row r="994" spans="1:10" x14ac:dyDescent="0.15">
      <c r="A994" s="1">
        <v>44</v>
      </c>
      <c r="B994" s="1" t="s">
        <v>211</v>
      </c>
      <c r="C994" s="1">
        <v>2</v>
      </c>
      <c r="D994" s="1" t="s">
        <v>9</v>
      </c>
      <c r="E994" s="1">
        <v>13861.598701847155</v>
      </c>
      <c r="F994" s="1">
        <v>21701.806233830437</v>
      </c>
      <c r="G994" s="1">
        <v>22569.691131109583</v>
      </c>
      <c r="H994" s="1">
        <v>30593.392052469098</v>
      </c>
      <c r="I994" s="1">
        <v>31166.556337672693</v>
      </c>
      <c r="J994" s="1">
        <v>31671.750141745153</v>
      </c>
    </row>
    <row r="995" spans="1:10" x14ac:dyDescent="0.15">
      <c r="A995" s="1">
        <v>44</v>
      </c>
      <c r="B995" s="1" t="s">
        <v>212</v>
      </c>
      <c r="C995" s="1">
        <v>3</v>
      </c>
      <c r="D995" s="1" t="s">
        <v>16</v>
      </c>
      <c r="E995" s="1">
        <v>23621.882033729569</v>
      </c>
      <c r="F995" s="1">
        <v>46009.029596106811</v>
      </c>
      <c r="G995" s="1">
        <v>99384.451344532252</v>
      </c>
      <c r="H995" s="1">
        <v>137735.80443037482</v>
      </c>
      <c r="I995" s="1">
        <v>159304.00534283509</v>
      </c>
      <c r="J995" s="1">
        <v>155800.87112551433</v>
      </c>
    </row>
    <row r="996" spans="1:10" x14ac:dyDescent="0.15">
      <c r="A996" s="1">
        <v>44</v>
      </c>
      <c r="B996" s="1" t="s">
        <v>212</v>
      </c>
      <c r="C996" s="1">
        <v>4</v>
      </c>
      <c r="D996" s="1" t="s">
        <v>17</v>
      </c>
      <c r="E996" s="1">
        <v>8150.2753888663246</v>
      </c>
      <c r="F996" s="1">
        <v>13956.509900260167</v>
      </c>
      <c r="G996" s="1">
        <v>16763.550368994063</v>
      </c>
      <c r="H996" s="1">
        <v>26848.27665592773</v>
      </c>
      <c r="I996" s="1">
        <v>24261.395556393138</v>
      </c>
      <c r="J996" s="1">
        <v>23758.207563887292</v>
      </c>
    </row>
    <row r="997" spans="1:10" x14ac:dyDescent="0.15">
      <c r="A997" s="1">
        <v>44</v>
      </c>
      <c r="B997" s="1" t="s">
        <v>212</v>
      </c>
      <c r="C997" s="1">
        <v>5</v>
      </c>
      <c r="D997" s="1" t="s">
        <v>18</v>
      </c>
      <c r="E997" s="1">
        <v>36599.133366989481</v>
      </c>
      <c r="F997" s="1">
        <v>35906.974336240026</v>
      </c>
      <c r="G997" s="1">
        <v>47569.331241466694</v>
      </c>
      <c r="H997" s="1">
        <v>44700.447281423993</v>
      </c>
      <c r="I997" s="1">
        <v>49538.760624163951</v>
      </c>
      <c r="J997" s="1">
        <v>47811.098140293579</v>
      </c>
    </row>
    <row r="998" spans="1:10" x14ac:dyDescent="0.15">
      <c r="A998" s="1">
        <v>44</v>
      </c>
      <c r="B998" s="1" t="s">
        <v>212</v>
      </c>
      <c r="C998" s="1">
        <v>6</v>
      </c>
      <c r="D998" s="1" t="s">
        <v>2</v>
      </c>
      <c r="E998" s="1">
        <v>96402.751778075908</v>
      </c>
      <c r="F998" s="1">
        <v>193394.0926005434</v>
      </c>
      <c r="G998" s="1">
        <v>217545.79648260452</v>
      </c>
      <c r="H998" s="1">
        <v>279916.75536547322</v>
      </c>
      <c r="I998" s="1">
        <v>340797.34461389063</v>
      </c>
      <c r="J998" s="1">
        <v>347823.97315546108</v>
      </c>
    </row>
    <row r="999" spans="1:10" x14ac:dyDescent="0.15">
      <c r="A999" s="1">
        <v>44</v>
      </c>
      <c r="B999" s="1" t="s">
        <v>212</v>
      </c>
      <c r="C999" s="1">
        <v>7</v>
      </c>
      <c r="D999" s="1" t="s">
        <v>19</v>
      </c>
      <c r="E999" s="1">
        <v>13824.314834635785</v>
      </c>
      <c r="F999" s="1">
        <v>29255.055666735559</v>
      </c>
      <c r="G999" s="1">
        <v>35524.624338354777</v>
      </c>
      <c r="H999" s="1">
        <v>118262.37079707089</v>
      </c>
      <c r="I999" s="1">
        <v>179366.94342944017</v>
      </c>
      <c r="J999" s="1">
        <v>187111.6243799543</v>
      </c>
    </row>
    <row r="1000" spans="1:10" x14ac:dyDescent="0.15">
      <c r="A1000" s="1">
        <v>44</v>
      </c>
      <c r="B1000" s="1" t="s">
        <v>212</v>
      </c>
      <c r="C1000" s="1">
        <v>8</v>
      </c>
      <c r="D1000" s="1" t="s">
        <v>20</v>
      </c>
      <c r="E1000" s="1">
        <v>88004.074098328245</v>
      </c>
      <c r="F1000" s="1">
        <v>102179.07128156927</v>
      </c>
      <c r="G1000" s="1">
        <v>115090.76972860403</v>
      </c>
      <c r="H1000" s="1">
        <v>107318.60244929171</v>
      </c>
      <c r="I1000" s="1">
        <v>98676.044471584508</v>
      </c>
      <c r="J1000" s="1">
        <v>98043.295781257912</v>
      </c>
    </row>
    <row r="1001" spans="1:10" x14ac:dyDescent="0.15">
      <c r="A1001" s="1">
        <v>44</v>
      </c>
      <c r="B1001" s="1" t="s">
        <v>212</v>
      </c>
      <c r="C1001" s="1">
        <v>9</v>
      </c>
      <c r="D1001" s="1" t="s">
        <v>21</v>
      </c>
      <c r="E1001" s="1">
        <v>57355.585172096435</v>
      </c>
      <c r="F1001" s="1">
        <v>588900.19472957996</v>
      </c>
      <c r="G1001" s="1">
        <v>550104.59004311205</v>
      </c>
      <c r="H1001" s="1">
        <v>523801.77173214249</v>
      </c>
      <c r="I1001" s="1">
        <v>736409.2135616598</v>
      </c>
      <c r="J1001" s="1">
        <v>800614.19658780529</v>
      </c>
    </row>
    <row r="1002" spans="1:10" x14ac:dyDescent="0.15">
      <c r="A1002" s="1">
        <v>44</v>
      </c>
      <c r="B1002" s="1" t="s">
        <v>212</v>
      </c>
      <c r="C1002" s="1">
        <v>10</v>
      </c>
      <c r="D1002" s="1" t="s">
        <v>22</v>
      </c>
      <c r="E1002" s="1">
        <v>10285.355847286935</v>
      </c>
      <c r="F1002" s="1">
        <v>15651.348240188516</v>
      </c>
      <c r="G1002" s="1">
        <v>24181.708263510842</v>
      </c>
      <c r="H1002" s="1">
        <v>32399.563992254254</v>
      </c>
      <c r="I1002" s="1">
        <v>28383.459936969222</v>
      </c>
      <c r="J1002" s="1">
        <v>28700.399162751055</v>
      </c>
    </row>
    <row r="1003" spans="1:10" x14ac:dyDescent="0.15">
      <c r="A1003" s="1">
        <v>44</v>
      </c>
      <c r="B1003" s="1" t="s">
        <v>212</v>
      </c>
      <c r="C1003" s="1">
        <v>11</v>
      </c>
      <c r="D1003" s="1" t="s">
        <v>23</v>
      </c>
      <c r="E1003" s="1">
        <v>7169.4842227638128</v>
      </c>
      <c r="F1003" s="1">
        <v>12508.42923141907</v>
      </c>
      <c r="G1003" s="1">
        <v>38277.816129370593</v>
      </c>
      <c r="H1003" s="1">
        <v>71779.678184774821</v>
      </c>
      <c r="I1003" s="1">
        <v>101572.46881843651</v>
      </c>
      <c r="J1003" s="1">
        <v>101918.94913518199</v>
      </c>
    </row>
    <row r="1004" spans="1:10" x14ac:dyDescent="0.15">
      <c r="A1004" s="1">
        <v>44</v>
      </c>
      <c r="B1004" s="1" t="s">
        <v>212</v>
      </c>
      <c r="C1004" s="1">
        <v>12</v>
      </c>
      <c r="D1004" s="1" t="s">
        <v>24</v>
      </c>
      <c r="E1004" s="1">
        <v>8275.2150985294556</v>
      </c>
      <c r="F1004" s="1">
        <v>38222.683050617052</v>
      </c>
      <c r="G1004" s="1">
        <v>369076.90435326827</v>
      </c>
      <c r="H1004" s="1">
        <v>655235.43777169404</v>
      </c>
      <c r="I1004" s="1">
        <v>1267787.5975125104</v>
      </c>
      <c r="J1004" s="1">
        <v>1424925.8339315974</v>
      </c>
    </row>
    <row r="1005" spans="1:10" x14ac:dyDescent="0.15">
      <c r="A1005" s="1">
        <v>44</v>
      </c>
      <c r="B1005" s="1" t="s">
        <v>212</v>
      </c>
      <c r="C1005" s="1">
        <v>13</v>
      </c>
      <c r="D1005" s="1" t="s">
        <v>25</v>
      </c>
      <c r="E1005" s="1">
        <v>1720.0524121570647</v>
      </c>
      <c r="F1005" s="1">
        <v>18408.262777902881</v>
      </c>
      <c r="G1005" s="1">
        <v>47017.963272927685</v>
      </c>
      <c r="H1005" s="1">
        <v>73595.094868753586</v>
      </c>
      <c r="I1005" s="1">
        <v>163262.10680965887</v>
      </c>
      <c r="J1005" s="1">
        <v>172527.3921470278</v>
      </c>
    </row>
    <row r="1006" spans="1:10" x14ac:dyDescent="0.15">
      <c r="A1006" s="1">
        <v>44</v>
      </c>
      <c r="B1006" s="1" t="s">
        <v>212</v>
      </c>
      <c r="C1006" s="1">
        <v>14</v>
      </c>
      <c r="D1006" s="1" t="s">
        <v>26</v>
      </c>
      <c r="E1006" s="1">
        <v>53.88607663344596</v>
      </c>
      <c r="F1006" s="1">
        <v>4036.1344613242322</v>
      </c>
      <c r="G1006" s="1">
        <v>28249.78926801986</v>
      </c>
      <c r="H1006" s="1">
        <v>62076.389119378102</v>
      </c>
      <c r="I1006" s="1">
        <v>92088.233413674679</v>
      </c>
      <c r="J1006" s="1">
        <v>91546.340115682469</v>
      </c>
    </row>
    <row r="1007" spans="1:10" x14ac:dyDescent="0.15">
      <c r="A1007" s="1">
        <v>44</v>
      </c>
      <c r="B1007" s="1" t="s">
        <v>212</v>
      </c>
      <c r="C1007" s="1">
        <v>15</v>
      </c>
      <c r="D1007" s="1" t="s">
        <v>27</v>
      </c>
      <c r="E1007" s="1">
        <v>17711.543548302896</v>
      </c>
      <c r="F1007" s="1">
        <v>45388.854982869292</v>
      </c>
      <c r="G1007" s="1">
        <v>78924.548362013127</v>
      </c>
      <c r="H1007" s="1">
        <v>105715.50689333865</v>
      </c>
      <c r="I1007" s="1">
        <v>118294.40638132594</v>
      </c>
      <c r="J1007" s="1">
        <v>114478.81231629725</v>
      </c>
    </row>
    <row r="1008" spans="1:10" x14ac:dyDescent="0.15">
      <c r="A1008" s="1">
        <v>44</v>
      </c>
      <c r="B1008" s="1" t="s">
        <v>211</v>
      </c>
      <c r="C1008" s="1">
        <v>16</v>
      </c>
      <c r="D1008" s="1" t="s">
        <v>10</v>
      </c>
      <c r="E1008" s="1">
        <v>174827.22541046311</v>
      </c>
      <c r="F1008" s="1">
        <v>164372.88640114659</v>
      </c>
      <c r="G1008" s="1">
        <v>202741.64237770074</v>
      </c>
      <c r="H1008" s="1">
        <v>316060.56800031627</v>
      </c>
      <c r="I1008" s="1">
        <v>378311.03790286445</v>
      </c>
      <c r="J1008" s="1">
        <v>351591.47225760471</v>
      </c>
    </row>
    <row r="1009" spans="1:10" x14ac:dyDescent="0.15">
      <c r="A1009" s="1">
        <v>44</v>
      </c>
      <c r="B1009" s="1" t="s">
        <v>211</v>
      </c>
      <c r="C1009" s="1">
        <v>17</v>
      </c>
      <c r="D1009" s="1" t="s">
        <v>11</v>
      </c>
      <c r="E1009" s="1">
        <v>339973.19832293928</v>
      </c>
      <c r="F1009" s="1">
        <v>529311.18522140407</v>
      </c>
      <c r="G1009" s="1">
        <v>666797.67472973315</v>
      </c>
      <c r="H1009" s="1">
        <v>1066888.3385359826</v>
      </c>
      <c r="I1009" s="1">
        <v>1083992.1952656377</v>
      </c>
      <c r="J1009" s="1">
        <v>1055128.2955386392</v>
      </c>
    </row>
    <row r="1010" spans="1:10" x14ac:dyDescent="0.15">
      <c r="A1010" s="1">
        <v>44</v>
      </c>
      <c r="B1010" s="1" t="s">
        <v>211</v>
      </c>
      <c r="C1010" s="1">
        <v>18</v>
      </c>
      <c r="D1010" s="1" t="s">
        <v>12</v>
      </c>
      <c r="E1010" s="1">
        <v>65145.574755921138</v>
      </c>
      <c r="F1010" s="1">
        <v>288675.70910709922</v>
      </c>
      <c r="G1010" s="1">
        <v>314715.7930760326</v>
      </c>
      <c r="H1010" s="1">
        <v>429090.81191380986</v>
      </c>
      <c r="I1010" s="1">
        <v>381884.8128301418</v>
      </c>
      <c r="J1010" s="1">
        <v>375092.38714471378</v>
      </c>
    </row>
    <row r="1011" spans="1:10" x14ac:dyDescent="0.15">
      <c r="A1011" s="1">
        <v>44</v>
      </c>
      <c r="B1011" s="1" t="s">
        <v>211</v>
      </c>
      <c r="C1011" s="1">
        <v>19</v>
      </c>
      <c r="D1011" s="1" t="s">
        <v>13</v>
      </c>
      <c r="E1011" s="1">
        <v>49100.697106789514</v>
      </c>
      <c r="F1011" s="1">
        <v>70723.519827405849</v>
      </c>
      <c r="G1011" s="1">
        <v>66312.541561266262</v>
      </c>
      <c r="H1011" s="1">
        <v>99031.150655277568</v>
      </c>
      <c r="I1011" s="1">
        <v>116291.73701757382</v>
      </c>
      <c r="J1011" s="1">
        <v>100988.77038003899</v>
      </c>
    </row>
    <row r="1012" spans="1:10" x14ac:dyDescent="0.15">
      <c r="A1012" s="1">
        <v>44</v>
      </c>
      <c r="B1012" s="1" t="s">
        <v>211</v>
      </c>
      <c r="C1012" s="1">
        <v>20</v>
      </c>
      <c r="D1012" s="1" t="s">
        <v>14</v>
      </c>
      <c r="E1012" s="1">
        <v>31286.423975835889</v>
      </c>
      <c r="F1012" s="1">
        <v>235419.82424019522</v>
      </c>
      <c r="G1012" s="1">
        <v>425769.62154059613</v>
      </c>
      <c r="H1012" s="1">
        <v>650813.56320348906</v>
      </c>
      <c r="I1012" s="1">
        <v>673232.57979489921</v>
      </c>
      <c r="J1012" s="1">
        <v>646614.20975780953</v>
      </c>
    </row>
    <row r="1013" spans="1:10" x14ac:dyDescent="0.15">
      <c r="A1013" s="1">
        <v>44</v>
      </c>
      <c r="B1013" s="1" t="s">
        <v>211</v>
      </c>
      <c r="C1013" s="1">
        <v>21</v>
      </c>
      <c r="D1013" s="1" t="s">
        <v>15</v>
      </c>
      <c r="E1013" s="1">
        <v>228306.46186945794</v>
      </c>
      <c r="F1013" s="1">
        <v>442475.97123674932</v>
      </c>
      <c r="G1013" s="1">
        <v>833752.49071904295</v>
      </c>
      <c r="H1013" s="1">
        <v>1170724.6103090639</v>
      </c>
      <c r="I1013" s="1">
        <v>1220799.4388079552</v>
      </c>
      <c r="J1013" s="1">
        <v>1177993.957949786</v>
      </c>
    </row>
    <row r="1014" spans="1:10" x14ac:dyDescent="0.15">
      <c r="A1014" s="1">
        <v>44</v>
      </c>
      <c r="B1014" s="1" t="s">
        <v>210</v>
      </c>
      <c r="C1014" s="1">
        <v>22</v>
      </c>
      <c r="D1014" s="1" t="s">
        <v>7</v>
      </c>
      <c r="E1014" s="1">
        <v>166587.08439459227</v>
      </c>
      <c r="F1014" s="1">
        <v>410729.25380615948</v>
      </c>
      <c r="G1014" s="1">
        <v>1001375.3046103365</v>
      </c>
      <c r="H1014" s="1">
        <v>1981665.0098084374</v>
      </c>
      <c r="I1014" s="1">
        <v>2066455.4463200103</v>
      </c>
      <c r="J1014" s="1">
        <v>1950938.9182218655</v>
      </c>
    </row>
    <row r="1015" spans="1:10" x14ac:dyDescent="0.15">
      <c r="A1015" s="1">
        <v>44</v>
      </c>
      <c r="B1015" s="1" t="s">
        <v>210</v>
      </c>
      <c r="C1015" s="1">
        <v>23</v>
      </c>
      <c r="D1015" s="1" t="s">
        <v>28</v>
      </c>
      <c r="E1015" s="1">
        <v>234360.95318116862</v>
      </c>
      <c r="F1015" s="1">
        <v>440168.37472437159</v>
      </c>
      <c r="G1015" s="1">
        <v>750453.25360791839</v>
      </c>
      <c r="H1015" s="1">
        <v>1490215.9291084141</v>
      </c>
      <c r="I1015" s="1">
        <v>1528017.8040193527</v>
      </c>
      <c r="J1015" s="1">
        <v>1528128.6612890796</v>
      </c>
    </row>
    <row r="1016" spans="1:10" x14ac:dyDescent="0.15">
      <c r="A1016" s="1">
        <v>45</v>
      </c>
      <c r="B1016" s="1" t="s">
        <v>214</v>
      </c>
      <c r="C1016" s="1">
        <v>1</v>
      </c>
      <c r="D1016" s="1" t="s">
        <v>8</v>
      </c>
      <c r="E1016" s="1">
        <v>649635.82506179053</v>
      </c>
      <c r="F1016" s="1">
        <v>768059.60874181101</v>
      </c>
      <c r="G1016" s="1">
        <v>1028798.0875408127</v>
      </c>
      <c r="H1016" s="1">
        <v>1370851.478775532</v>
      </c>
      <c r="I1016" s="1">
        <v>1690655.5268455695</v>
      </c>
      <c r="J1016" s="1">
        <v>1652703.9086242435</v>
      </c>
    </row>
    <row r="1017" spans="1:10" x14ac:dyDescent="0.15">
      <c r="A1017" s="1">
        <v>45</v>
      </c>
      <c r="B1017" s="1" t="s">
        <v>214</v>
      </c>
      <c r="C1017" s="1">
        <v>2</v>
      </c>
      <c r="D1017" s="1" t="s">
        <v>9</v>
      </c>
      <c r="E1017" s="1">
        <v>5373.6442177908884</v>
      </c>
      <c r="F1017" s="1">
        <v>7981.2064670993286</v>
      </c>
      <c r="G1017" s="1">
        <v>8405.7392447622569</v>
      </c>
      <c r="H1017" s="1">
        <v>12773.895228881005</v>
      </c>
      <c r="I1017" s="1">
        <v>8941.5367385731042</v>
      </c>
      <c r="J1017" s="1">
        <v>9800.8289804620035</v>
      </c>
    </row>
    <row r="1018" spans="1:10" x14ac:dyDescent="0.15">
      <c r="A1018" s="1">
        <v>45</v>
      </c>
      <c r="B1018" s="1" t="s">
        <v>215</v>
      </c>
      <c r="C1018" s="1">
        <v>3</v>
      </c>
      <c r="D1018" s="1" t="s">
        <v>16</v>
      </c>
      <c r="E1018" s="1">
        <v>38974.265318998165</v>
      </c>
      <c r="F1018" s="1">
        <v>68249.161808573204</v>
      </c>
      <c r="G1018" s="1">
        <v>127004.06270912699</v>
      </c>
      <c r="H1018" s="1">
        <v>163233.7086500978</v>
      </c>
      <c r="I1018" s="1">
        <v>207847.14933839178</v>
      </c>
      <c r="J1018" s="1">
        <v>217073.33184268823</v>
      </c>
    </row>
    <row r="1019" spans="1:10" x14ac:dyDescent="0.15">
      <c r="A1019" s="1">
        <v>45</v>
      </c>
      <c r="B1019" s="1" t="s">
        <v>215</v>
      </c>
      <c r="C1019" s="1">
        <v>4</v>
      </c>
      <c r="D1019" s="1" t="s">
        <v>17</v>
      </c>
      <c r="E1019" s="1">
        <v>10408.268308594968</v>
      </c>
      <c r="F1019" s="1">
        <v>49963.626251235408</v>
      </c>
      <c r="G1019" s="1">
        <v>110719.43092274983</v>
      </c>
      <c r="H1019" s="1">
        <v>145593.5656308035</v>
      </c>
      <c r="I1019" s="1">
        <v>129997.97861715246</v>
      </c>
      <c r="J1019" s="1">
        <v>125369.25456818823</v>
      </c>
    </row>
    <row r="1020" spans="1:10" x14ac:dyDescent="0.15">
      <c r="A1020" s="1">
        <v>45</v>
      </c>
      <c r="B1020" s="1" t="s">
        <v>215</v>
      </c>
      <c r="C1020" s="1">
        <v>5</v>
      </c>
      <c r="D1020" s="1" t="s">
        <v>18</v>
      </c>
      <c r="E1020" s="1">
        <v>22832.149115253207</v>
      </c>
      <c r="F1020" s="1">
        <v>35308.491970305469</v>
      </c>
      <c r="G1020" s="1">
        <v>51210.098076827897</v>
      </c>
      <c r="H1020" s="1">
        <v>65266.370128452822</v>
      </c>
      <c r="I1020" s="1">
        <v>72326.480895657412</v>
      </c>
      <c r="J1020" s="1">
        <v>70699.97870441062</v>
      </c>
    </row>
    <row r="1021" spans="1:10" x14ac:dyDescent="0.15">
      <c r="A1021" s="1">
        <v>45</v>
      </c>
      <c r="B1021" s="1" t="s">
        <v>216</v>
      </c>
      <c r="C1021" s="1">
        <v>6</v>
      </c>
      <c r="D1021" s="1" t="s">
        <v>2</v>
      </c>
      <c r="E1021" s="1">
        <v>139445.79181474561</v>
      </c>
      <c r="F1021" s="1">
        <v>181464.18015355189</v>
      </c>
      <c r="G1021" s="1">
        <v>175366.65522770173</v>
      </c>
      <c r="H1021" s="1">
        <v>200513.29003137443</v>
      </c>
      <c r="I1021" s="1">
        <v>218418.00933376266</v>
      </c>
      <c r="J1021" s="1">
        <v>215521.6728525596</v>
      </c>
    </row>
    <row r="1022" spans="1:10" x14ac:dyDescent="0.15">
      <c r="A1022" s="1">
        <v>45</v>
      </c>
      <c r="B1022" s="1" t="s">
        <v>217</v>
      </c>
      <c r="C1022" s="1">
        <v>7</v>
      </c>
      <c r="D1022" s="1" t="s">
        <v>19</v>
      </c>
      <c r="E1022" s="1">
        <v>4731.9004115307625</v>
      </c>
      <c r="F1022" s="1">
        <v>3469.7921848216552</v>
      </c>
      <c r="G1022" s="1">
        <v>3341.7885039793391</v>
      </c>
      <c r="H1022" s="1">
        <v>5021.0884783252786</v>
      </c>
      <c r="I1022" s="1">
        <v>8697.6120780512774</v>
      </c>
      <c r="J1022" s="1">
        <v>8887.796299950809</v>
      </c>
    </row>
    <row r="1023" spans="1:10" x14ac:dyDescent="0.15">
      <c r="A1023" s="1">
        <v>45</v>
      </c>
      <c r="B1023" s="1" t="s">
        <v>215</v>
      </c>
      <c r="C1023" s="1">
        <v>8</v>
      </c>
      <c r="D1023" s="1" t="s">
        <v>20</v>
      </c>
      <c r="E1023" s="1">
        <v>14673.653046781426</v>
      </c>
      <c r="F1023" s="1">
        <v>24782.573251220616</v>
      </c>
      <c r="G1023" s="1">
        <v>30094.293638050349</v>
      </c>
      <c r="H1023" s="1">
        <v>31012.453343262488</v>
      </c>
      <c r="I1023" s="1">
        <v>24591.51890983804</v>
      </c>
      <c r="J1023" s="1">
        <v>24070.227156435536</v>
      </c>
    </row>
    <row r="1024" spans="1:10" x14ac:dyDescent="0.15">
      <c r="A1024" s="1">
        <v>45</v>
      </c>
      <c r="B1024" s="1" t="s">
        <v>217</v>
      </c>
      <c r="C1024" s="1">
        <v>9</v>
      </c>
      <c r="D1024" s="1" t="s">
        <v>21</v>
      </c>
      <c r="E1024" s="1">
        <v>14534.148851543228</v>
      </c>
      <c r="F1024" s="1">
        <v>26479.716063979395</v>
      </c>
      <c r="G1024" s="1">
        <v>21231.563088724732</v>
      </c>
      <c r="H1024" s="1">
        <v>19535.928731083688</v>
      </c>
      <c r="I1024" s="1">
        <v>27492.042692961237</v>
      </c>
      <c r="J1024" s="1">
        <v>28609.49910513599</v>
      </c>
    </row>
    <row r="1025" spans="1:10" x14ac:dyDescent="0.15">
      <c r="A1025" s="1">
        <v>45</v>
      </c>
      <c r="B1025" s="1" t="s">
        <v>218</v>
      </c>
      <c r="C1025" s="1">
        <v>10</v>
      </c>
      <c r="D1025" s="1" t="s">
        <v>22</v>
      </c>
      <c r="E1025" s="1">
        <v>5276.1283254676046</v>
      </c>
      <c r="F1025" s="1">
        <v>6977.8385549340383</v>
      </c>
      <c r="G1025" s="1">
        <v>10475.398021331903</v>
      </c>
      <c r="H1025" s="1">
        <v>15517.186628814192</v>
      </c>
      <c r="I1025" s="1">
        <v>16364.256979012442</v>
      </c>
      <c r="J1025" s="1">
        <v>16122.35936662196</v>
      </c>
    </row>
    <row r="1026" spans="1:10" x14ac:dyDescent="0.15">
      <c r="A1026" s="1">
        <v>45</v>
      </c>
      <c r="B1026" s="1" t="s">
        <v>219</v>
      </c>
      <c r="C1026" s="1">
        <v>11</v>
      </c>
      <c r="D1026" s="1" t="s">
        <v>23</v>
      </c>
      <c r="E1026" s="1">
        <v>2806.2800594722148</v>
      </c>
      <c r="F1026" s="1">
        <v>6007.5903379112569</v>
      </c>
      <c r="G1026" s="1">
        <v>12436.364954672237</v>
      </c>
      <c r="H1026" s="1">
        <v>25679.750633881762</v>
      </c>
      <c r="I1026" s="1">
        <v>37156.295130363869</v>
      </c>
      <c r="J1026" s="1">
        <v>40712.110103574938</v>
      </c>
    </row>
    <row r="1027" spans="1:10" x14ac:dyDescent="0.15">
      <c r="A1027" s="1">
        <v>45</v>
      </c>
      <c r="B1027" s="1" t="s">
        <v>215</v>
      </c>
      <c r="C1027" s="1">
        <v>12</v>
      </c>
      <c r="D1027" s="1" t="s">
        <v>24</v>
      </c>
      <c r="E1027" s="1">
        <v>3175.8984209722216</v>
      </c>
      <c r="F1027" s="1">
        <v>8877.5777137037203</v>
      </c>
      <c r="G1027" s="1">
        <v>81854.155922444959</v>
      </c>
      <c r="H1027" s="1">
        <v>192291.28522050384</v>
      </c>
      <c r="I1027" s="1">
        <v>408671.55542121909</v>
      </c>
      <c r="J1027" s="1">
        <v>469499.89076254138</v>
      </c>
    </row>
    <row r="1028" spans="1:10" x14ac:dyDescent="0.15">
      <c r="A1028" s="1">
        <v>45</v>
      </c>
      <c r="B1028" s="1" t="s">
        <v>217</v>
      </c>
      <c r="C1028" s="1">
        <v>13</v>
      </c>
      <c r="D1028" s="1" t="s">
        <v>25</v>
      </c>
      <c r="E1028" s="1">
        <v>501.34761729187306</v>
      </c>
      <c r="F1028" s="1">
        <v>4212.35563167071</v>
      </c>
      <c r="G1028" s="1">
        <v>17045.82280661683</v>
      </c>
      <c r="H1028" s="1">
        <v>26476.40842205883</v>
      </c>
      <c r="I1028" s="1">
        <v>31206.221735879994</v>
      </c>
      <c r="J1028" s="1">
        <v>31129.347706900633</v>
      </c>
    </row>
    <row r="1029" spans="1:10" x14ac:dyDescent="0.15">
      <c r="A1029" s="1">
        <v>45</v>
      </c>
      <c r="B1029" s="1" t="s">
        <v>219</v>
      </c>
      <c r="C1029" s="1">
        <v>14</v>
      </c>
      <c r="D1029" s="1" t="s">
        <v>26</v>
      </c>
      <c r="E1029" s="1">
        <v>2.6901580161643168</v>
      </c>
      <c r="F1029" s="1">
        <v>461.24727944152988</v>
      </c>
      <c r="G1029" s="1">
        <v>8862.2525607287243</v>
      </c>
      <c r="H1029" s="1">
        <v>30304.381321106121</v>
      </c>
      <c r="I1029" s="1">
        <v>79098.734150423654</v>
      </c>
      <c r="J1029" s="1">
        <v>88667.567482827741</v>
      </c>
    </row>
    <row r="1030" spans="1:10" x14ac:dyDescent="0.15">
      <c r="A1030" s="1">
        <v>45</v>
      </c>
      <c r="B1030" s="1" t="s">
        <v>219</v>
      </c>
      <c r="C1030" s="1">
        <v>15</v>
      </c>
      <c r="D1030" s="1" t="s">
        <v>27</v>
      </c>
      <c r="E1030" s="1">
        <v>16820.040337220242</v>
      </c>
      <c r="F1030" s="1">
        <v>41321.752028519397</v>
      </c>
      <c r="G1030" s="1">
        <v>82749.129335465957</v>
      </c>
      <c r="H1030" s="1">
        <v>122792.53794362175</v>
      </c>
      <c r="I1030" s="1">
        <v>170307.80522958015</v>
      </c>
      <c r="J1030" s="1">
        <v>168984.24833917781</v>
      </c>
    </row>
    <row r="1031" spans="1:10" x14ac:dyDescent="0.15">
      <c r="A1031" s="1">
        <v>45</v>
      </c>
      <c r="B1031" s="1" t="s">
        <v>220</v>
      </c>
      <c r="C1031" s="1">
        <v>16</v>
      </c>
      <c r="D1031" s="1" t="s">
        <v>10</v>
      </c>
      <c r="E1031" s="1">
        <v>111371.66371339188</v>
      </c>
      <c r="F1031" s="1">
        <v>116676.56734898404</v>
      </c>
      <c r="G1031" s="1">
        <v>194839.03445892522</v>
      </c>
      <c r="H1031" s="1">
        <v>248266.52887227829</v>
      </c>
      <c r="I1031" s="1">
        <v>229876.38044091038</v>
      </c>
      <c r="J1031" s="1">
        <v>217700.34604640841</v>
      </c>
    </row>
    <row r="1032" spans="1:10" x14ac:dyDescent="0.15">
      <c r="A1032" s="1">
        <v>45</v>
      </c>
      <c r="B1032" s="1" t="s">
        <v>220</v>
      </c>
      <c r="C1032" s="1">
        <v>17</v>
      </c>
      <c r="D1032" s="1" t="s">
        <v>11</v>
      </c>
      <c r="E1032" s="1">
        <v>255683.04441387035</v>
      </c>
      <c r="F1032" s="1">
        <v>267324.75292412424</v>
      </c>
      <c r="G1032" s="1">
        <v>446622.15563794057</v>
      </c>
      <c r="H1032" s="1">
        <v>571499.32663669821</v>
      </c>
      <c r="I1032" s="1">
        <v>520977.15787204169</v>
      </c>
      <c r="J1032" s="1">
        <v>501986.49763142969</v>
      </c>
    </row>
    <row r="1033" spans="1:10" x14ac:dyDescent="0.15">
      <c r="A1033" s="1">
        <v>45</v>
      </c>
      <c r="B1033" s="1" t="s">
        <v>221</v>
      </c>
      <c r="C1033" s="1">
        <v>18</v>
      </c>
      <c r="D1033" s="1" t="s">
        <v>12</v>
      </c>
      <c r="E1033" s="1">
        <v>56650.285826048756</v>
      </c>
      <c r="F1033" s="1">
        <v>239468.50942933565</v>
      </c>
      <c r="G1033" s="1">
        <v>257271.11340391779</v>
      </c>
      <c r="H1033" s="1">
        <v>340157.68135188788</v>
      </c>
      <c r="I1033" s="1">
        <v>295294.70397922624</v>
      </c>
      <c r="J1033" s="1">
        <v>284537.30315269122</v>
      </c>
    </row>
    <row r="1034" spans="1:10" x14ac:dyDescent="0.15">
      <c r="A1034" s="1">
        <v>45</v>
      </c>
      <c r="B1034" s="1" t="s">
        <v>222</v>
      </c>
      <c r="C1034" s="1">
        <v>19</v>
      </c>
      <c r="D1034" s="1" t="s">
        <v>13</v>
      </c>
      <c r="E1034" s="1">
        <v>34854.417765434584</v>
      </c>
      <c r="F1034" s="1">
        <v>64156.020044024124</v>
      </c>
      <c r="G1034" s="1">
        <v>55998.159046787165</v>
      </c>
      <c r="H1034" s="1">
        <v>68734.151320104575</v>
      </c>
      <c r="I1034" s="1">
        <v>152555.35468080311</v>
      </c>
      <c r="J1034" s="1">
        <v>145081.52490955961</v>
      </c>
    </row>
    <row r="1035" spans="1:10" x14ac:dyDescent="0.15">
      <c r="A1035" s="1">
        <v>45</v>
      </c>
      <c r="B1035" s="1" t="s">
        <v>223</v>
      </c>
      <c r="C1035" s="1">
        <v>20</v>
      </c>
      <c r="D1035" s="1" t="s">
        <v>14</v>
      </c>
      <c r="E1035" s="1">
        <v>31431.358860874792</v>
      </c>
      <c r="F1035" s="1">
        <v>189613.31195796331</v>
      </c>
      <c r="G1035" s="1">
        <v>458949.69397699711</v>
      </c>
      <c r="H1035" s="1">
        <v>677781.58026768989</v>
      </c>
      <c r="I1035" s="1">
        <v>726770.25761193549</v>
      </c>
      <c r="J1035" s="1">
        <v>712041.24833436881</v>
      </c>
    </row>
    <row r="1036" spans="1:10" x14ac:dyDescent="0.15">
      <c r="A1036" s="1">
        <v>45</v>
      </c>
      <c r="B1036" s="1" t="s">
        <v>222</v>
      </c>
      <c r="C1036" s="1">
        <v>21</v>
      </c>
      <c r="D1036" s="1" t="s">
        <v>15</v>
      </c>
      <c r="E1036" s="1">
        <v>94035.472419968224</v>
      </c>
      <c r="F1036" s="1">
        <v>275228.26683043584</v>
      </c>
      <c r="G1036" s="1">
        <v>430448.34173585742</v>
      </c>
      <c r="H1036" s="1">
        <v>752658.82818375702</v>
      </c>
      <c r="I1036" s="1">
        <v>777086.58545142715</v>
      </c>
      <c r="J1036" s="1">
        <v>743069.50763705</v>
      </c>
    </row>
    <row r="1037" spans="1:10" x14ac:dyDescent="0.15">
      <c r="A1037" s="1">
        <v>45</v>
      </c>
      <c r="B1037" s="1" t="s">
        <v>213</v>
      </c>
      <c r="C1037" s="1">
        <v>22</v>
      </c>
      <c r="D1037" s="1" t="s">
        <v>7</v>
      </c>
      <c r="E1037" s="1">
        <v>100490.42163398176</v>
      </c>
      <c r="F1037" s="1">
        <v>376040.44308686152</v>
      </c>
      <c r="G1037" s="1">
        <v>833904.94402585831</v>
      </c>
      <c r="H1037" s="1">
        <v>1653615.8230156777</v>
      </c>
      <c r="I1037" s="1">
        <v>1680369.278644447</v>
      </c>
      <c r="J1037" s="1">
        <v>1661984.5103880083</v>
      </c>
    </row>
    <row r="1038" spans="1:10" x14ac:dyDescent="0.15">
      <c r="A1038" s="1">
        <v>45</v>
      </c>
      <c r="B1038" s="1" t="s">
        <v>213</v>
      </c>
      <c r="C1038" s="1">
        <v>23</v>
      </c>
      <c r="D1038" s="1" t="s">
        <v>28</v>
      </c>
      <c r="E1038" s="1">
        <v>217130.79239309055</v>
      </c>
      <c r="F1038" s="1">
        <v>381305.91262164572</v>
      </c>
      <c r="G1038" s="1">
        <v>597545.1226270973</v>
      </c>
      <c r="H1038" s="1">
        <v>1193639.6481498349</v>
      </c>
      <c r="I1038" s="1">
        <v>1390846.6638382678</v>
      </c>
      <c r="J1038" s="1">
        <v>1381738.3426831504</v>
      </c>
    </row>
    <row r="1039" spans="1:10" x14ac:dyDescent="0.15">
      <c r="A1039" s="1">
        <v>46</v>
      </c>
      <c r="B1039" s="1" t="s">
        <v>225</v>
      </c>
      <c r="C1039" s="1">
        <v>1</v>
      </c>
      <c r="D1039" s="1" t="s">
        <v>8</v>
      </c>
      <c r="E1039" s="1">
        <v>996698.17287631193</v>
      </c>
      <c r="F1039" s="1">
        <v>1154770.3444269511</v>
      </c>
      <c r="G1039" s="1">
        <v>1701662.0721951996</v>
      </c>
      <c r="H1039" s="1">
        <v>1989106.7146818996</v>
      </c>
      <c r="I1039" s="1">
        <v>2331109.8769935868</v>
      </c>
      <c r="J1039" s="1">
        <v>2361075.9982461031</v>
      </c>
    </row>
    <row r="1040" spans="1:10" x14ac:dyDescent="0.15">
      <c r="A1040" s="1">
        <v>46</v>
      </c>
      <c r="B1040" s="1" t="s">
        <v>226</v>
      </c>
      <c r="C1040" s="1">
        <v>2</v>
      </c>
      <c r="D1040" s="1" t="s">
        <v>9</v>
      </c>
      <c r="E1040" s="1">
        <v>11169.293905699258</v>
      </c>
      <c r="F1040" s="1">
        <v>22821.053118211068</v>
      </c>
      <c r="G1040" s="1">
        <v>41828.734801307888</v>
      </c>
      <c r="H1040" s="1">
        <v>32806.571089998572</v>
      </c>
      <c r="I1040" s="1">
        <v>42140.296146056484</v>
      </c>
      <c r="J1040" s="1">
        <v>43248.040448153348</v>
      </c>
    </row>
    <row r="1041" spans="1:10" x14ac:dyDescent="0.15">
      <c r="A1041" s="1">
        <v>46</v>
      </c>
      <c r="B1041" s="1" t="s">
        <v>227</v>
      </c>
      <c r="C1041" s="1">
        <v>3</v>
      </c>
      <c r="D1041" s="1" t="s">
        <v>16</v>
      </c>
      <c r="E1041" s="1">
        <v>61126.67289233367</v>
      </c>
      <c r="F1041" s="1">
        <v>127163.30253322526</v>
      </c>
      <c r="G1041" s="1">
        <v>222712.74362019493</v>
      </c>
      <c r="H1041" s="1">
        <v>295776.70578825689</v>
      </c>
      <c r="I1041" s="1">
        <v>345387.04545107263</v>
      </c>
      <c r="J1041" s="1">
        <v>347564.79064426635</v>
      </c>
    </row>
    <row r="1042" spans="1:10" x14ac:dyDescent="0.15">
      <c r="A1042" s="1">
        <v>46</v>
      </c>
      <c r="B1042" s="1" t="s">
        <v>228</v>
      </c>
      <c r="C1042" s="1">
        <v>4</v>
      </c>
      <c r="D1042" s="1" t="s">
        <v>17</v>
      </c>
      <c r="E1042" s="1">
        <v>7686.2968917614799</v>
      </c>
      <c r="F1042" s="1">
        <v>28193.141528228247</v>
      </c>
      <c r="G1042" s="1">
        <v>37145.265025859284</v>
      </c>
      <c r="H1042" s="1">
        <v>37998.347264365198</v>
      </c>
      <c r="I1042" s="1">
        <v>31318.962362205621</v>
      </c>
      <c r="J1042" s="1">
        <v>30060.016729366584</v>
      </c>
    </row>
    <row r="1043" spans="1:10" x14ac:dyDescent="0.15">
      <c r="A1043" s="1">
        <v>46</v>
      </c>
      <c r="B1043" s="1" t="s">
        <v>229</v>
      </c>
      <c r="C1043" s="1">
        <v>5</v>
      </c>
      <c r="D1043" s="1" t="s">
        <v>18</v>
      </c>
      <c r="E1043" s="1">
        <v>18951.912420023225</v>
      </c>
      <c r="F1043" s="1">
        <v>28807.902957040325</v>
      </c>
      <c r="G1043" s="1">
        <v>44861.471364687168</v>
      </c>
      <c r="H1043" s="1">
        <v>51892.093788521001</v>
      </c>
      <c r="I1043" s="1">
        <v>51695.915785492631</v>
      </c>
      <c r="J1043" s="1">
        <v>52064.998280696425</v>
      </c>
    </row>
    <row r="1044" spans="1:10" x14ac:dyDescent="0.15">
      <c r="A1044" s="1">
        <v>46</v>
      </c>
      <c r="B1044" s="1" t="s">
        <v>230</v>
      </c>
      <c r="C1044" s="1">
        <v>6</v>
      </c>
      <c r="D1044" s="1" t="s">
        <v>2</v>
      </c>
      <c r="E1044" s="1">
        <v>11474.166324650669</v>
      </c>
      <c r="F1044" s="1">
        <v>7882.2020268782353</v>
      </c>
      <c r="G1044" s="1">
        <v>9337.2384092874599</v>
      </c>
      <c r="H1044" s="1">
        <v>15912.514006621461</v>
      </c>
      <c r="I1044" s="1">
        <v>19661.121933461269</v>
      </c>
      <c r="J1044" s="1">
        <v>18916.418647278944</v>
      </c>
    </row>
    <row r="1045" spans="1:10" x14ac:dyDescent="0.15">
      <c r="A1045" s="1">
        <v>46</v>
      </c>
      <c r="B1045" s="1" t="s">
        <v>227</v>
      </c>
      <c r="C1045" s="1">
        <v>7</v>
      </c>
      <c r="D1045" s="1" t="s">
        <v>19</v>
      </c>
      <c r="E1045" s="1">
        <v>1811.3044696732422</v>
      </c>
      <c r="F1045" s="1">
        <v>929.2358225475183</v>
      </c>
      <c r="G1045" s="1">
        <v>1643.9190665554654</v>
      </c>
      <c r="H1045" s="1">
        <v>8125.2304589119385</v>
      </c>
      <c r="I1045" s="1">
        <v>8913.2304234999174</v>
      </c>
      <c r="J1045" s="1">
        <v>8855.1753512768573</v>
      </c>
    </row>
    <row r="1046" spans="1:10" x14ac:dyDescent="0.15">
      <c r="A1046" s="1">
        <v>46</v>
      </c>
      <c r="B1046" s="1" t="s">
        <v>229</v>
      </c>
      <c r="C1046" s="1">
        <v>8</v>
      </c>
      <c r="D1046" s="1" t="s">
        <v>20</v>
      </c>
      <c r="E1046" s="1">
        <v>20673.533726006142</v>
      </c>
      <c r="F1046" s="1">
        <v>38315.299292705866</v>
      </c>
      <c r="G1046" s="1">
        <v>62356.723292294737</v>
      </c>
      <c r="H1046" s="1">
        <v>96275.567218596771</v>
      </c>
      <c r="I1046" s="1">
        <v>101993.09876147633</v>
      </c>
      <c r="J1046" s="1">
        <v>103028.88764047829</v>
      </c>
    </row>
    <row r="1047" spans="1:10" x14ac:dyDescent="0.15">
      <c r="A1047" s="1">
        <v>46</v>
      </c>
      <c r="B1047" s="1" t="s">
        <v>227</v>
      </c>
      <c r="C1047" s="1">
        <v>9</v>
      </c>
      <c r="D1047" s="1" t="s">
        <v>21</v>
      </c>
      <c r="E1047" s="1">
        <v>7171.1906478765031</v>
      </c>
      <c r="F1047" s="1">
        <v>30648.057885174923</v>
      </c>
      <c r="G1047" s="1">
        <v>24591.229328058704</v>
      </c>
      <c r="H1047" s="1">
        <v>17833.447331489187</v>
      </c>
      <c r="I1047" s="1">
        <v>19552.247557263174</v>
      </c>
      <c r="J1047" s="1">
        <v>19812.227983045002</v>
      </c>
    </row>
    <row r="1048" spans="1:10" x14ac:dyDescent="0.15">
      <c r="A1048" s="1">
        <v>46</v>
      </c>
      <c r="B1048" s="1" t="s">
        <v>229</v>
      </c>
      <c r="C1048" s="1">
        <v>10</v>
      </c>
      <c r="D1048" s="1" t="s">
        <v>22</v>
      </c>
      <c r="E1048" s="1">
        <v>5413.4425740396846</v>
      </c>
      <c r="F1048" s="1">
        <v>6811.4774529859515</v>
      </c>
      <c r="G1048" s="1">
        <v>17804.866342582918</v>
      </c>
      <c r="H1048" s="1">
        <v>29793.108690676807</v>
      </c>
      <c r="I1048" s="1">
        <v>24799.55648338352</v>
      </c>
      <c r="J1048" s="1">
        <v>23865.212630301012</v>
      </c>
    </row>
    <row r="1049" spans="1:10" x14ac:dyDescent="0.15">
      <c r="A1049" s="1">
        <v>46</v>
      </c>
      <c r="B1049" s="1" t="s">
        <v>227</v>
      </c>
      <c r="C1049" s="1">
        <v>11</v>
      </c>
      <c r="D1049" s="1" t="s">
        <v>23</v>
      </c>
      <c r="E1049" s="1">
        <v>1898.7574084144057</v>
      </c>
      <c r="F1049" s="1">
        <v>4982.3023724137356</v>
      </c>
      <c r="G1049" s="1">
        <v>13360.378553072293</v>
      </c>
      <c r="H1049" s="1">
        <v>32290.985588845146</v>
      </c>
      <c r="I1049" s="1">
        <v>58465.523182353594</v>
      </c>
      <c r="J1049" s="1">
        <v>61623.906239564516</v>
      </c>
    </row>
    <row r="1050" spans="1:10" x14ac:dyDescent="0.15">
      <c r="A1050" s="1">
        <v>46</v>
      </c>
      <c r="B1050" s="1" t="s">
        <v>227</v>
      </c>
      <c r="C1050" s="1">
        <v>12</v>
      </c>
      <c r="D1050" s="1" t="s">
        <v>24</v>
      </c>
      <c r="E1050" s="1">
        <v>2211.8296843504891</v>
      </c>
      <c r="F1050" s="1">
        <v>37879.847181812285</v>
      </c>
      <c r="G1050" s="1">
        <v>199695.98333992195</v>
      </c>
      <c r="H1050" s="1">
        <v>530648.56550724467</v>
      </c>
      <c r="I1050" s="1">
        <v>652732.18711244513</v>
      </c>
      <c r="J1050" s="1">
        <v>640587.16609237273</v>
      </c>
    </row>
    <row r="1051" spans="1:10" x14ac:dyDescent="0.15">
      <c r="A1051" s="1">
        <v>46</v>
      </c>
      <c r="B1051" s="1" t="s">
        <v>230</v>
      </c>
      <c r="C1051" s="1">
        <v>13</v>
      </c>
      <c r="D1051" s="1" t="s">
        <v>25</v>
      </c>
      <c r="E1051" s="1">
        <v>668.25505239842016</v>
      </c>
      <c r="F1051" s="1">
        <v>5066.9868775237874</v>
      </c>
      <c r="G1051" s="1">
        <v>5407.3834592326211</v>
      </c>
      <c r="H1051" s="1">
        <v>10449.266574739617</v>
      </c>
      <c r="I1051" s="1">
        <v>8330.6836116132108</v>
      </c>
      <c r="J1051" s="1">
        <v>7988.8170995698447</v>
      </c>
    </row>
    <row r="1052" spans="1:10" x14ac:dyDescent="0.15">
      <c r="A1052" s="1">
        <v>46</v>
      </c>
      <c r="B1052" s="1" t="s">
        <v>229</v>
      </c>
      <c r="C1052" s="1">
        <v>14</v>
      </c>
      <c r="D1052" s="1" t="s">
        <v>26</v>
      </c>
      <c r="E1052" s="1">
        <v>20.558654152872265</v>
      </c>
      <c r="F1052" s="1">
        <v>320.4583474548001</v>
      </c>
      <c r="G1052" s="1">
        <v>1015.3625422407987</v>
      </c>
      <c r="H1052" s="1">
        <v>2161.219104451226</v>
      </c>
      <c r="I1052" s="1">
        <v>5037.4276940665968</v>
      </c>
      <c r="J1052" s="1">
        <v>5193.0654709204855</v>
      </c>
    </row>
    <row r="1053" spans="1:10" x14ac:dyDescent="0.15">
      <c r="A1053" s="1">
        <v>46</v>
      </c>
      <c r="B1053" s="1" t="s">
        <v>231</v>
      </c>
      <c r="C1053" s="1">
        <v>15</v>
      </c>
      <c r="D1053" s="1" t="s">
        <v>27</v>
      </c>
      <c r="E1053" s="1">
        <v>17559.259920782486</v>
      </c>
      <c r="F1053" s="1">
        <v>43058.044852473824</v>
      </c>
      <c r="G1053" s="1">
        <v>67562.735008023476</v>
      </c>
      <c r="H1053" s="1">
        <v>79615.645123277456</v>
      </c>
      <c r="I1053" s="1">
        <v>68642.154875980312</v>
      </c>
      <c r="J1053" s="1">
        <v>66356.022642658252</v>
      </c>
    </row>
    <row r="1054" spans="1:10" x14ac:dyDescent="0.15">
      <c r="A1054" s="1">
        <v>46</v>
      </c>
      <c r="B1054" s="1" t="s">
        <v>232</v>
      </c>
      <c r="C1054" s="1">
        <v>16</v>
      </c>
      <c r="D1054" s="1" t="s">
        <v>10</v>
      </c>
      <c r="E1054" s="1">
        <v>130970.62311926208</v>
      </c>
      <c r="F1054" s="1">
        <v>159769.34573093799</v>
      </c>
      <c r="G1054" s="1">
        <v>198156.05405767891</v>
      </c>
      <c r="H1054" s="1">
        <v>300646.36788042175</v>
      </c>
      <c r="I1054" s="1">
        <v>236202.74068355499</v>
      </c>
      <c r="J1054" s="1">
        <v>219971.95965957569</v>
      </c>
    </row>
    <row r="1055" spans="1:10" x14ac:dyDescent="0.15">
      <c r="A1055" s="1">
        <v>46</v>
      </c>
      <c r="B1055" s="1" t="s">
        <v>226</v>
      </c>
      <c r="C1055" s="1">
        <v>17</v>
      </c>
      <c r="D1055" s="1" t="s">
        <v>11</v>
      </c>
      <c r="E1055" s="1">
        <v>74861.709110820637</v>
      </c>
      <c r="F1055" s="1">
        <v>574036.27469372482</v>
      </c>
      <c r="G1055" s="1">
        <v>1000225.1911972669</v>
      </c>
      <c r="H1055" s="1">
        <v>1134723.611829174</v>
      </c>
      <c r="I1055" s="1">
        <v>1043277.1596421513</v>
      </c>
      <c r="J1055" s="1">
        <v>1012844.1317584736</v>
      </c>
    </row>
    <row r="1056" spans="1:10" x14ac:dyDescent="0.15">
      <c r="A1056" s="1">
        <v>46</v>
      </c>
      <c r="B1056" s="1" t="s">
        <v>232</v>
      </c>
      <c r="C1056" s="1">
        <v>18</v>
      </c>
      <c r="D1056" s="1" t="s">
        <v>12</v>
      </c>
      <c r="E1056" s="1">
        <v>80337.592390674617</v>
      </c>
      <c r="F1056" s="1">
        <v>304028.83630538889</v>
      </c>
      <c r="G1056" s="1">
        <v>388874.88444091065</v>
      </c>
      <c r="H1056" s="1">
        <v>417067.63192609214</v>
      </c>
      <c r="I1056" s="1">
        <v>435811.40838427457</v>
      </c>
      <c r="J1056" s="1">
        <v>439624.46247569629</v>
      </c>
    </row>
    <row r="1057" spans="1:10" x14ac:dyDescent="0.15">
      <c r="A1057" s="1">
        <v>46</v>
      </c>
      <c r="B1057" s="1" t="s">
        <v>232</v>
      </c>
      <c r="C1057" s="1">
        <v>19</v>
      </c>
      <c r="D1057" s="1" t="s">
        <v>13</v>
      </c>
      <c r="E1057" s="1">
        <v>53937.004769065497</v>
      </c>
      <c r="F1057" s="1">
        <v>99998.197874875797</v>
      </c>
      <c r="G1057" s="1">
        <v>111678.69114785406</v>
      </c>
      <c r="H1057" s="1">
        <v>135038.46827850389</v>
      </c>
      <c r="I1057" s="1">
        <v>307531.78843550844</v>
      </c>
      <c r="J1057" s="1">
        <v>285044.24076444953</v>
      </c>
    </row>
    <row r="1058" spans="1:10" x14ac:dyDescent="0.15">
      <c r="A1058" s="1">
        <v>46</v>
      </c>
      <c r="B1058" s="1" t="s">
        <v>233</v>
      </c>
      <c r="C1058" s="1">
        <v>20</v>
      </c>
      <c r="D1058" s="1" t="s">
        <v>14</v>
      </c>
      <c r="E1058" s="1">
        <v>32021.538692464117</v>
      </c>
      <c r="F1058" s="1">
        <v>226357.76611457329</v>
      </c>
      <c r="G1058" s="1">
        <v>599144.60491776175</v>
      </c>
      <c r="H1058" s="1">
        <v>833044.60204432113</v>
      </c>
      <c r="I1058" s="1">
        <v>823854.0617095544</v>
      </c>
      <c r="J1058" s="1">
        <v>795954.3734732389</v>
      </c>
    </row>
    <row r="1059" spans="1:10" x14ac:dyDescent="0.15">
      <c r="A1059" s="1">
        <v>46</v>
      </c>
      <c r="B1059" s="1" t="s">
        <v>232</v>
      </c>
      <c r="C1059" s="1">
        <v>21</v>
      </c>
      <c r="D1059" s="1" t="s">
        <v>15</v>
      </c>
      <c r="E1059" s="1">
        <v>245546.22802868707</v>
      </c>
      <c r="F1059" s="1">
        <v>1258473.1151361363</v>
      </c>
      <c r="G1059" s="1">
        <v>1476233.7486336613</v>
      </c>
      <c r="H1059" s="1">
        <v>1732961.0543045916</v>
      </c>
      <c r="I1059" s="1">
        <v>1761582.4542270305</v>
      </c>
      <c r="J1059" s="1">
        <v>1702407.0633720492</v>
      </c>
    </row>
    <row r="1060" spans="1:10" x14ac:dyDescent="0.15">
      <c r="A1060" s="1">
        <v>46</v>
      </c>
      <c r="B1060" s="1" t="s">
        <v>224</v>
      </c>
      <c r="C1060" s="1">
        <v>22</v>
      </c>
      <c r="D1060" s="1" t="s">
        <v>7</v>
      </c>
      <c r="E1060" s="1">
        <v>157505.19731329629</v>
      </c>
      <c r="F1060" s="1">
        <v>595110.67408766295</v>
      </c>
      <c r="G1060" s="1">
        <v>1405183.9547725681</v>
      </c>
      <c r="H1060" s="1">
        <v>2189141.3760122391</v>
      </c>
      <c r="I1060" s="1">
        <v>2351320.9320420246</v>
      </c>
      <c r="J1060" s="1">
        <v>2301847.3689287412</v>
      </c>
    </row>
    <row r="1061" spans="1:10" x14ac:dyDescent="0.15">
      <c r="A1061" s="1">
        <v>46</v>
      </c>
      <c r="B1061" s="1" t="s">
        <v>224</v>
      </c>
      <c r="C1061" s="1">
        <v>23</v>
      </c>
      <c r="D1061" s="1" t="s">
        <v>28</v>
      </c>
      <c r="E1061" s="1">
        <v>323738.50106552598</v>
      </c>
      <c r="F1061" s="1">
        <v>691558.69163391762</v>
      </c>
      <c r="G1061" s="1">
        <v>1095943.9055690833</v>
      </c>
      <c r="H1061" s="1">
        <v>1951641.5457467167</v>
      </c>
      <c r="I1061" s="1">
        <v>1927403.6009269676</v>
      </c>
      <c r="J1061" s="1">
        <v>1928364.9466007235</v>
      </c>
    </row>
    <row r="1062" spans="1:10" x14ac:dyDescent="0.15">
      <c r="A1062" s="1">
        <v>47</v>
      </c>
      <c r="B1062" s="1" t="s">
        <v>235</v>
      </c>
      <c r="C1062" s="1">
        <v>1</v>
      </c>
      <c r="D1062" s="1" t="s">
        <v>8</v>
      </c>
      <c r="F1062" s="1">
        <v>389739.47229725029</v>
      </c>
      <c r="G1062" s="1">
        <v>711151.31900575699</v>
      </c>
      <c r="H1062" s="1">
        <v>947481.90567385254</v>
      </c>
      <c r="I1062" s="1">
        <v>1229868.3060554813</v>
      </c>
      <c r="J1062" s="1">
        <v>1243809.9094713998</v>
      </c>
    </row>
    <row r="1063" spans="1:10" x14ac:dyDescent="0.15">
      <c r="A1063" s="1">
        <v>47</v>
      </c>
      <c r="B1063" s="1" t="s">
        <v>235</v>
      </c>
      <c r="C1063" s="1">
        <v>2</v>
      </c>
      <c r="D1063" s="1" t="s">
        <v>9</v>
      </c>
      <c r="F1063" s="1">
        <v>1834.4206440775565</v>
      </c>
      <c r="G1063" s="1">
        <v>5777.0327594677537</v>
      </c>
      <c r="H1063" s="1">
        <v>11683.981869996574</v>
      </c>
      <c r="I1063" s="1">
        <v>14253.933480291269</v>
      </c>
      <c r="J1063" s="1">
        <v>14044.386040506446</v>
      </c>
    </row>
    <row r="1064" spans="1:10" x14ac:dyDescent="0.15">
      <c r="A1064" s="1">
        <v>47</v>
      </c>
      <c r="B1064" s="1" t="s">
        <v>236</v>
      </c>
      <c r="C1064" s="1">
        <v>3</v>
      </c>
      <c r="D1064" s="1" t="s">
        <v>16</v>
      </c>
      <c r="F1064" s="1">
        <v>65724.98034624834</v>
      </c>
      <c r="G1064" s="1">
        <v>108121.4776628645</v>
      </c>
      <c r="H1064" s="1">
        <v>148458.85754069651</v>
      </c>
      <c r="I1064" s="1">
        <v>179921.07386754401</v>
      </c>
      <c r="J1064" s="1">
        <v>186849.88028097016</v>
      </c>
    </row>
    <row r="1065" spans="1:10" x14ac:dyDescent="0.15">
      <c r="A1065" s="1">
        <v>47</v>
      </c>
      <c r="B1065" s="1" t="s">
        <v>237</v>
      </c>
      <c r="C1065" s="1">
        <v>4</v>
      </c>
      <c r="D1065" s="1" t="s">
        <v>17</v>
      </c>
      <c r="F1065" s="1">
        <v>5888.9292450020757</v>
      </c>
      <c r="G1065" s="1">
        <v>6239.5568677428109</v>
      </c>
      <c r="H1065" s="1">
        <v>7049.8495997162709</v>
      </c>
      <c r="I1065" s="1">
        <v>6203.7292806368323</v>
      </c>
      <c r="J1065" s="1">
        <v>6137.7912423625521</v>
      </c>
    </row>
    <row r="1066" spans="1:10" x14ac:dyDescent="0.15">
      <c r="A1066" s="1">
        <v>47</v>
      </c>
      <c r="B1066" s="1" t="s">
        <v>238</v>
      </c>
      <c r="C1066" s="1">
        <v>5</v>
      </c>
      <c r="D1066" s="1" t="s">
        <v>18</v>
      </c>
      <c r="F1066" s="1">
        <v>3286.0083506131245</v>
      </c>
      <c r="G1066" s="1">
        <v>4968.289970225931</v>
      </c>
      <c r="H1066" s="1">
        <v>6996.6555665546839</v>
      </c>
      <c r="I1066" s="1">
        <v>5977.803115073204</v>
      </c>
      <c r="J1066" s="1">
        <v>5761.3615075803891</v>
      </c>
    </row>
    <row r="1067" spans="1:10" x14ac:dyDescent="0.15">
      <c r="A1067" s="1">
        <v>47</v>
      </c>
      <c r="B1067" s="1" t="s">
        <v>236</v>
      </c>
      <c r="C1067" s="1">
        <v>6</v>
      </c>
      <c r="D1067" s="1" t="s">
        <v>2</v>
      </c>
      <c r="F1067" s="1">
        <v>3953.2797724222014</v>
      </c>
      <c r="G1067" s="1">
        <v>5032.8190131677347</v>
      </c>
      <c r="H1067" s="1">
        <v>6179.1418084015204</v>
      </c>
      <c r="I1067" s="1">
        <v>11354.071838655253</v>
      </c>
      <c r="J1067" s="1">
        <v>11098.086906354738</v>
      </c>
    </row>
    <row r="1068" spans="1:10" x14ac:dyDescent="0.15">
      <c r="A1068" s="1">
        <v>47</v>
      </c>
      <c r="B1068" s="1" t="s">
        <v>238</v>
      </c>
      <c r="C1068" s="1">
        <v>7</v>
      </c>
      <c r="D1068" s="1" t="s">
        <v>19</v>
      </c>
      <c r="F1068" s="1">
        <v>37466.159140253403</v>
      </c>
      <c r="G1068" s="1">
        <v>39686.992288431713</v>
      </c>
      <c r="H1068" s="1">
        <v>79270.183990095073</v>
      </c>
      <c r="I1068" s="1">
        <v>74288.376115260704</v>
      </c>
      <c r="J1068" s="1">
        <v>74334.418456423358</v>
      </c>
    </row>
    <row r="1069" spans="1:10" x14ac:dyDescent="0.15">
      <c r="A1069" s="1">
        <v>47</v>
      </c>
      <c r="B1069" s="1" t="s">
        <v>239</v>
      </c>
      <c r="C1069" s="1">
        <v>8</v>
      </c>
      <c r="D1069" s="1" t="s">
        <v>20</v>
      </c>
      <c r="F1069" s="1">
        <v>16006.793090304189</v>
      </c>
      <c r="G1069" s="1">
        <v>26498.926279420677</v>
      </c>
      <c r="H1069" s="1">
        <v>29399.241872480503</v>
      </c>
      <c r="I1069" s="1">
        <v>26760.037398121083</v>
      </c>
      <c r="J1069" s="1">
        <v>26166.867602274266</v>
      </c>
    </row>
    <row r="1070" spans="1:10" x14ac:dyDescent="0.15">
      <c r="A1070" s="1">
        <v>47</v>
      </c>
      <c r="B1070" s="1" t="s">
        <v>236</v>
      </c>
      <c r="C1070" s="1">
        <v>9</v>
      </c>
      <c r="D1070" s="1" t="s">
        <v>21</v>
      </c>
      <c r="F1070" s="1">
        <v>6824.8066474474517</v>
      </c>
      <c r="G1070" s="1">
        <v>9495.4673774333041</v>
      </c>
      <c r="H1070" s="1">
        <v>8641.4095185853948</v>
      </c>
      <c r="I1070" s="1">
        <v>10702.166337415236</v>
      </c>
      <c r="J1070" s="1">
        <v>11120.722158672621</v>
      </c>
    </row>
    <row r="1071" spans="1:10" x14ac:dyDescent="0.15">
      <c r="A1071" s="1">
        <v>47</v>
      </c>
      <c r="B1071" s="1" t="s">
        <v>237</v>
      </c>
      <c r="C1071" s="1">
        <v>10</v>
      </c>
      <c r="D1071" s="1" t="s">
        <v>22</v>
      </c>
      <c r="F1071" s="1">
        <v>8215.1895934580134</v>
      </c>
      <c r="G1071" s="1">
        <v>13953.323081076795</v>
      </c>
      <c r="H1071" s="1">
        <v>18244.170155836255</v>
      </c>
      <c r="I1071" s="1">
        <v>14603.431731388369</v>
      </c>
      <c r="J1071" s="1">
        <v>13873.442807867059</v>
      </c>
    </row>
    <row r="1072" spans="1:10" x14ac:dyDescent="0.15">
      <c r="A1072" s="1">
        <v>47</v>
      </c>
      <c r="B1072" s="1" t="s">
        <v>238</v>
      </c>
      <c r="C1072" s="1">
        <v>11</v>
      </c>
      <c r="D1072" s="1" t="s">
        <v>23</v>
      </c>
      <c r="F1072" s="1">
        <v>714.62698431174351</v>
      </c>
      <c r="G1072" s="1">
        <v>829.12792803607715</v>
      </c>
      <c r="H1072" s="1">
        <v>2596.0149910057639</v>
      </c>
      <c r="I1072" s="1">
        <v>2696.0846956401733</v>
      </c>
      <c r="J1072" s="1">
        <v>2626.0139801827295</v>
      </c>
    </row>
    <row r="1073" spans="1:10" x14ac:dyDescent="0.15">
      <c r="A1073" s="1">
        <v>47</v>
      </c>
      <c r="B1073" s="1" t="s">
        <v>237</v>
      </c>
      <c r="C1073" s="1">
        <v>12</v>
      </c>
      <c r="D1073" s="1" t="s">
        <v>24</v>
      </c>
      <c r="F1073" s="1">
        <v>286.10974054105094</v>
      </c>
      <c r="G1073" s="1">
        <v>568.97894691392321</v>
      </c>
      <c r="H1073" s="1">
        <v>1303.5490979597537</v>
      </c>
      <c r="I1073" s="1">
        <v>1106.5910504217234</v>
      </c>
      <c r="J1073" s="1">
        <v>996.22086609747771</v>
      </c>
    </row>
    <row r="1074" spans="1:10" x14ac:dyDescent="0.15">
      <c r="A1074" s="1">
        <v>47</v>
      </c>
      <c r="B1074" s="1" t="s">
        <v>237</v>
      </c>
      <c r="C1074" s="1">
        <v>13</v>
      </c>
      <c r="D1074" s="1" t="s">
        <v>25</v>
      </c>
      <c r="F1074" s="1">
        <v>1311.2014185278445</v>
      </c>
      <c r="G1074" s="1">
        <v>1291.9898921121696</v>
      </c>
      <c r="H1074" s="1">
        <v>902.5756906671952</v>
      </c>
      <c r="I1074" s="1">
        <v>6069.4511557722235</v>
      </c>
      <c r="J1074" s="1">
        <v>5666.2233555249049</v>
      </c>
    </row>
    <row r="1075" spans="1:10" x14ac:dyDescent="0.15">
      <c r="A1075" s="1">
        <v>47</v>
      </c>
      <c r="B1075" s="1" t="s">
        <v>238</v>
      </c>
      <c r="C1075" s="1">
        <v>14</v>
      </c>
      <c r="D1075" s="1" t="s">
        <v>26</v>
      </c>
      <c r="F1075" s="1">
        <v>4.3192270384235982</v>
      </c>
      <c r="G1075" s="1">
        <v>3.2744805002152537</v>
      </c>
      <c r="H1075" s="1">
        <v>8.7915897064766924</v>
      </c>
      <c r="I1075" s="1">
        <v>6.8183130842859807</v>
      </c>
      <c r="J1075" s="1">
        <v>6.4138538600584107</v>
      </c>
    </row>
    <row r="1076" spans="1:10" x14ac:dyDescent="0.15">
      <c r="A1076" s="1">
        <v>47</v>
      </c>
      <c r="B1076" s="1" t="s">
        <v>238</v>
      </c>
      <c r="C1076" s="1">
        <v>15</v>
      </c>
      <c r="D1076" s="1" t="s">
        <v>27</v>
      </c>
      <c r="F1076" s="1">
        <v>14524.478094365719</v>
      </c>
      <c r="G1076" s="1">
        <v>30502.253040763066</v>
      </c>
      <c r="H1076" s="1">
        <v>35838.832213946487</v>
      </c>
      <c r="I1076" s="1">
        <v>38719.751240260623</v>
      </c>
      <c r="J1076" s="1">
        <v>40459.302047166108</v>
      </c>
    </row>
    <row r="1077" spans="1:10" x14ac:dyDescent="0.15">
      <c r="A1077" s="1">
        <v>47</v>
      </c>
      <c r="B1077" s="1" t="s">
        <v>235</v>
      </c>
      <c r="C1077" s="1">
        <v>16</v>
      </c>
      <c r="D1077" s="1" t="s">
        <v>10</v>
      </c>
      <c r="F1077" s="1">
        <v>68413.309414823307</v>
      </c>
      <c r="G1077" s="1">
        <v>99286.168090721665</v>
      </c>
      <c r="H1077" s="1">
        <v>188743.40185003751</v>
      </c>
      <c r="I1077" s="1">
        <v>189112.05206703249</v>
      </c>
      <c r="J1077" s="1">
        <v>219010.05961152737</v>
      </c>
    </row>
    <row r="1078" spans="1:10" x14ac:dyDescent="0.15">
      <c r="A1078" s="1">
        <v>47</v>
      </c>
      <c r="B1078" s="1" t="s">
        <v>240</v>
      </c>
      <c r="C1078" s="1">
        <v>17</v>
      </c>
      <c r="D1078" s="1" t="s">
        <v>11</v>
      </c>
      <c r="F1078" s="1">
        <v>474207.39811209496</v>
      </c>
      <c r="G1078" s="1">
        <v>607583.26394904777</v>
      </c>
      <c r="H1078" s="1">
        <v>1276955.2132412989</v>
      </c>
      <c r="I1078" s="1">
        <v>1281187.4489756227</v>
      </c>
      <c r="J1078" s="1">
        <v>1262989.393842245</v>
      </c>
    </row>
    <row r="1079" spans="1:10" x14ac:dyDescent="0.15">
      <c r="A1079" s="1">
        <v>47</v>
      </c>
      <c r="B1079" s="1" t="s">
        <v>241</v>
      </c>
      <c r="C1079" s="1">
        <v>18</v>
      </c>
      <c r="D1079" s="1" t="s">
        <v>12</v>
      </c>
      <c r="F1079" s="1">
        <v>245931.83813220286</v>
      </c>
      <c r="G1079" s="1">
        <v>390423.33613963349</v>
      </c>
      <c r="H1079" s="1">
        <v>425094.72089555266</v>
      </c>
      <c r="I1079" s="1">
        <v>413790.71714574698</v>
      </c>
      <c r="J1079" s="1">
        <v>439134.60291953466</v>
      </c>
    </row>
    <row r="1080" spans="1:10" x14ac:dyDescent="0.15">
      <c r="A1080" s="1">
        <v>47</v>
      </c>
      <c r="B1080" s="1" t="s">
        <v>235</v>
      </c>
      <c r="C1080" s="1">
        <v>19</v>
      </c>
      <c r="D1080" s="1" t="s">
        <v>13</v>
      </c>
      <c r="F1080" s="1">
        <v>65378.451371396099</v>
      </c>
      <c r="G1080" s="1">
        <v>81269.458768273616</v>
      </c>
      <c r="H1080" s="1">
        <v>158168.95972016535</v>
      </c>
      <c r="I1080" s="1">
        <v>119833.43431611263</v>
      </c>
      <c r="J1080" s="1">
        <v>127687.34284348815</v>
      </c>
    </row>
    <row r="1081" spans="1:10" x14ac:dyDescent="0.15">
      <c r="A1081" s="1">
        <v>47</v>
      </c>
      <c r="B1081" s="1" t="s">
        <v>242</v>
      </c>
      <c r="C1081" s="1">
        <v>20</v>
      </c>
      <c r="D1081" s="1" t="s">
        <v>14</v>
      </c>
      <c r="F1081" s="1">
        <v>283897.28703656793</v>
      </c>
      <c r="G1081" s="1">
        <v>656678.2527763152</v>
      </c>
      <c r="H1081" s="1">
        <v>811010.3130871827</v>
      </c>
      <c r="I1081" s="1">
        <v>861651.46260727127</v>
      </c>
      <c r="J1081" s="1">
        <v>841572.04901231371</v>
      </c>
    </row>
    <row r="1082" spans="1:10" x14ac:dyDescent="0.15">
      <c r="A1082" s="1">
        <v>47</v>
      </c>
      <c r="B1082" s="1" t="s">
        <v>243</v>
      </c>
      <c r="C1082" s="1">
        <v>21</v>
      </c>
      <c r="D1082" s="1" t="s">
        <v>15</v>
      </c>
      <c r="F1082" s="1">
        <v>287556.13231655094</v>
      </c>
      <c r="G1082" s="1">
        <v>524500.98401678796</v>
      </c>
      <c r="H1082" s="1">
        <v>1432745.8253795649</v>
      </c>
      <c r="I1082" s="1">
        <v>1731013.3896498189</v>
      </c>
      <c r="J1082" s="1">
        <v>1785683.3115773872</v>
      </c>
    </row>
    <row r="1083" spans="1:10" x14ac:dyDescent="0.15">
      <c r="A1083" s="1">
        <v>47</v>
      </c>
      <c r="B1083" s="1" t="s">
        <v>234</v>
      </c>
      <c r="C1083" s="1">
        <v>22</v>
      </c>
      <c r="D1083" s="1" t="s">
        <v>7</v>
      </c>
      <c r="F1083" s="1">
        <v>538370.02805316471</v>
      </c>
      <c r="G1083" s="1">
        <v>1541105.3035150259</v>
      </c>
      <c r="H1083" s="1">
        <v>2216119.5914345919</v>
      </c>
      <c r="I1083" s="1">
        <v>3064631.0922899917</v>
      </c>
      <c r="J1083" s="1">
        <v>3112399.1099497546</v>
      </c>
    </row>
    <row r="1084" spans="1:10" x14ac:dyDescent="0.15">
      <c r="A1084" s="1">
        <v>47</v>
      </c>
      <c r="B1084" s="1" t="s">
        <v>234</v>
      </c>
      <c r="C1084" s="1">
        <v>23</v>
      </c>
      <c r="D1084" s="1" t="s">
        <v>28</v>
      </c>
      <c r="F1084" s="1">
        <v>430391.97852887918</v>
      </c>
      <c r="G1084" s="1">
        <v>1013787.3565821887</v>
      </c>
      <c r="H1084" s="1">
        <v>1754597.6361166569</v>
      </c>
      <c r="I1084" s="1">
        <v>2285273.5687381206</v>
      </c>
      <c r="J1084" s="1">
        <v>2542425.9347200003</v>
      </c>
    </row>
  </sheetData>
  <sortState ref="A4:AQ1084">
    <sortCondition ref="A4:A1084"/>
    <sortCondition ref="C4:C1084"/>
  </sortState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J1084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5" width="9.5" style="1" bestFit="1" customWidth="1"/>
    <col min="6" max="10" width="10.5" style="1" bestFit="1" customWidth="1"/>
    <col min="11" max="16384" width="9.33203125" style="1"/>
  </cols>
  <sheetData>
    <row r="1" spans="1:10" x14ac:dyDescent="0.15">
      <c r="A1" s="1" t="s">
        <v>3</v>
      </c>
    </row>
    <row r="3" spans="1:10" x14ac:dyDescent="0.15">
      <c r="E3" s="1">
        <v>1970</v>
      </c>
      <c r="F3" s="1">
        <v>1980</v>
      </c>
      <c r="G3" s="1">
        <v>1990</v>
      </c>
      <c r="H3" s="1">
        <v>2000</v>
      </c>
      <c r="I3" s="1">
        <v>2008</v>
      </c>
      <c r="J3" s="1">
        <v>2009</v>
      </c>
    </row>
    <row r="4" spans="1:10" x14ac:dyDescent="0.15">
      <c r="A4" s="1">
        <v>1</v>
      </c>
      <c r="B4" s="1" t="s">
        <v>1</v>
      </c>
      <c r="C4" s="1">
        <v>1</v>
      </c>
      <c r="D4" s="1" t="s">
        <v>8</v>
      </c>
      <c r="E4" s="1">
        <v>208391.28663601601</v>
      </c>
      <c r="F4" s="1">
        <v>424725.62448991393</v>
      </c>
      <c r="G4" s="1">
        <v>450315.25759526016</v>
      </c>
      <c r="H4" s="1">
        <v>575156.13695962122</v>
      </c>
      <c r="I4" s="1">
        <v>615350.8612477557</v>
      </c>
      <c r="J4" s="1">
        <v>1084199.4903146781</v>
      </c>
    </row>
    <row r="5" spans="1:10" x14ac:dyDescent="0.15">
      <c r="A5" s="1">
        <v>1</v>
      </c>
      <c r="B5" s="1" t="s">
        <v>1</v>
      </c>
      <c r="C5" s="1">
        <v>2</v>
      </c>
      <c r="D5" s="1" t="s">
        <v>9</v>
      </c>
      <c r="E5" s="1">
        <v>35475.596641667478</v>
      </c>
      <c r="F5" s="1">
        <v>34379.604853724479</v>
      </c>
      <c r="G5" s="1">
        <v>24680.029131267769</v>
      </c>
      <c r="H5" s="1">
        <v>12468.154399489771</v>
      </c>
      <c r="I5" s="1">
        <v>12481.056744179523</v>
      </c>
      <c r="J5" s="1">
        <v>17579.266146603914</v>
      </c>
    </row>
    <row r="6" spans="1:10" x14ac:dyDescent="0.15">
      <c r="A6" s="1">
        <v>1</v>
      </c>
      <c r="B6" s="1" t="s">
        <v>6</v>
      </c>
      <c r="C6" s="1">
        <v>3</v>
      </c>
      <c r="D6" s="1" t="s">
        <v>16</v>
      </c>
      <c r="E6" s="1">
        <v>32831.187644652724</v>
      </c>
      <c r="F6" s="1">
        <v>82517.575861544232</v>
      </c>
      <c r="G6" s="1">
        <v>137376.49311587535</v>
      </c>
      <c r="H6" s="1">
        <v>154825.91011203019</v>
      </c>
      <c r="I6" s="1">
        <v>160511.74300241433</v>
      </c>
      <c r="J6" s="1">
        <v>149687.31034425393</v>
      </c>
    </row>
    <row r="7" spans="1:10" x14ac:dyDescent="0.15">
      <c r="A7" s="1">
        <v>1</v>
      </c>
      <c r="B7" s="1" t="s">
        <v>6</v>
      </c>
      <c r="C7" s="1">
        <v>4</v>
      </c>
      <c r="D7" s="1" t="s">
        <v>17</v>
      </c>
      <c r="E7" s="1">
        <v>473.99414226152544</v>
      </c>
      <c r="F7" s="1">
        <v>2720.5685639519243</v>
      </c>
      <c r="G7" s="1">
        <v>5244.8134269280017</v>
      </c>
      <c r="H7" s="1">
        <v>6193.229813954048</v>
      </c>
      <c r="I7" s="1">
        <v>5002.82665334579</v>
      </c>
      <c r="J7" s="1">
        <v>3943.78683866847</v>
      </c>
    </row>
    <row r="8" spans="1:10" x14ac:dyDescent="0.15">
      <c r="A8" s="1">
        <v>1</v>
      </c>
      <c r="B8" s="1" t="s">
        <v>6</v>
      </c>
      <c r="C8" s="1">
        <v>5</v>
      </c>
      <c r="D8" s="1" t="s">
        <v>18</v>
      </c>
      <c r="E8" s="1">
        <v>45879.924657597607</v>
      </c>
      <c r="F8" s="1">
        <v>70746.634560678998</v>
      </c>
      <c r="G8" s="1">
        <v>94022.389389745294</v>
      </c>
      <c r="H8" s="1">
        <v>71580.000457173301</v>
      </c>
      <c r="I8" s="1">
        <v>69784.181176402781</v>
      </c>
      <c r="J8" s="1">
        <v>57077.025074359866</v>
      </c>
    </row>
    <row r="9" spans="1:10" x14ac:dyDescent="0.15">
      <c r="A9" s="1">
        <v>1</v>
      </c>
      <c r="B9" s="1" t="s">
        <v>6</v>
      </c>
      <c r="C9" s="1">
        <v>6</v>
      </c>
      <c r="D9" s="1" t="s">
        <v>2</v>
      </c>
      <c r="E9" s="1">
        <v>7744.4684973587591</v>
      </c>
      <c r="F9" s="1">
        <v>12172.313666363263</v>
      </c>
      <c r="G9" s="1">
        <v>17723.218072904645</v>
      </c>
      <c r="H9" s="1">
        <v>17450.823433392547</v>
      </c>
      <c r="I9" s="1">
        <v>22434.083649682827</v>
      </c>
      <c r="J9" s="1">
        <v>19171.789478867111</v>
      </c>
    </row>
    <row r="10" spans="1:10" x14ac:dyDescent="0.15">
      <c r="A10" s="1">
        <v>1</v>
      </c>
      <c r="B10" s="1" t="s">
        <v>6</v>
      </c>
      <c r="C10" s="1">
        <v>7</v>
      </c>
      <c r="D10" s="1" t="s">
        <v>19</v>
      </c>
      <c r="E10" s="1">
        <v>2649.3765490349183</v>
      </c>
      <c r="F10" s="1">
        <v>16432.272473984238</v>
      </c>
      <c r="G10" s="1">
        <v>18420.150110997813</v>
      </c>
      <c r="H10" s="1">
        <v>33395.100864467742</v>
      </c>
      <c r="I10" s="1">
        <v>50410.528101363765</v>
      </c>
      <c r="J10" s="1">
        <v>40823.587206338641</v>
      </c>
    </row>
    <row r="11" spans="1:10" x14ac:dyDescent="0.15">
      <c r="A11" s="1">
        <v>1</v>
      </c>
      <c r="B11" s="1" t="s">
        <v>6</v>
      </c>
      <c r="C11" s="1">
        <v>8</v>
      </c>
      <c r="D11" s="1" t="s">
        <v>20</v>
      </c>
      <c r="E11" s="1">
        <v>16800.858605067951</v>
      </c>
      <c r="F11" s="1">
        <v>25586.433350781601</v>
      </c>
      <c r="G11" s="1">
        <v>29414.880268477602</v>
      </c>
      <c r="H11" s="1">
        <v>24916.580840557268</v>
      </c>
      <c r="I11" s="1">
        <v>21737.436307414195</v>
      </c>
      <c r="J11" s="1">
        <v>17617.019426276653</v>
      </c>
    </row>
    <row r="12" spans="1:10" x14ac:dyDescent="0.15">
      <c r="A12" s="1">
        <v>1</v>
      </c>
      <c r="B12" s="1" t="s">
        <v>6</v>
      </c>
      <c r="C12" s="1">
        <v>9</v>
      </c>
      <c r="D12" s="1" t="s">
        <v>21</v>
      </c>
      <c r="E12" s="1">
        <v>34398.396423680148</v>
      </c>
      <c r="F12" s="1">
        <v>65060.132515294892</v>
      </c>
      <c r="G12" s="1">
        <v>66334.975598394391</v>
      </c>
      <c r="H12" s="1">
        <v>44670.164867032028</v>
      </c>
      <c r="I12" s="1">
        <v>54101.872824510458</v>
      </c>
      <c r="J12" s="1">
        <v>45099.188021247246</v>
      </c>
    </row>
    <row r="13" spans="1:10" x14ac:dyDescent="0.15">
      <c r="A13" s="1">
        <v>1</v>
      </c>
      <c r="B13" s="1" t="s">
        <v>6</v>
      </c>
      <c r="C13" s="1">
        <v>10</v>
      </c>
      <c r="D13" s="1" t="s">
        <v>22</v>
      </c>
      <c r="E13" s="1">
        <v>3275.8329162058076</v>
      </c>
      <c r="F13" s="1">
        <v>9167.4158916432389</v>
      </c>
      <c r="G13" s="1">
        <v>16305.178146651477</v>
      </c>
      <c r="H13" s="1">
        <v>15843.537035438285</v>
      </c>
      <c r="I13" s="1">
        <v>16695.765471264443</v>
      </c>
      <c r="J13" s="1">
        <v>14265.991031343452</v>
      </c>
    </row>
    <row r="14" spans="1:10" x14ac:dyDescent="0.15">
      <c r="A14" s="1">
        <v>1</v>
      </c>
      <c r="B14" s="1" t="s">
        <v>6</v>
      </c>
      <c r="C14" s="1">
        <v>11</v>
      </c>
      <c r="D14" s="1" t="s">
        <v>23</v>
      </c>
      <c r="E14" s="1">
        <v>7907.5926736379179</v>
      </c>
      <c r="F14" s="1">
        <v>16626.506413802425</v>
      </c>
      <c r="G14" s="1">
        <v>23585.252723136109</v>
      </c>
      <c r="H14" s="1">
        <v>21566.012905796204</v>
      </c>
      <c r="I14" s="1">
        <v>18677.168823363281</v>
      </c>
      <c r="J14" s="1">
        <v>16987.571643222953</v>
      </c>
    </row>
    <row r="15" spans="1:10" x14ac:dyDescent="0.15">
      <c r="A15" s="1">
        <v>1</v>
      </c>
      <c r="B15" s="1" t="s">
        <v>6</v>
      </c>
      <c r="C15" s="1">
        <v>12</v>
      </c>
      <c r="D15" s="1" t="s">
        <v>24</v>
      </c>
      <c r="E15" s="1">
        <v>109.6955630214194</v>
      </c>
      <c r="F15" s="1">
        <v>4098.9105561891083</v>
      </c>
      <c r="G15" s="1">
        <v>28061.92004695976</v>
      </c>
      <c r="H15" s="1">
        <v>45494.087785747324</v>
      </c>
      <c r="I15" s="1">
        <v>48122.898410972666</v>
      </c>
      <c r="J15" s="1">
        <v>40954.914571584166</v>
      </c>
    </row>
    <row r="16" spans="1:10" x14ac:dyDescent="0.15">
      <c r="A16" s="1">
        <v>1</v>
      </c>
      <c r="B16" s="1" t="s">
        <v>6</v>
      </c>
      <c r="C16" s="1">
        <v>13</v>
      </c>
      <c r="D16" s="1" t="s">
        <v>25</v>
      </c>
      <c r="E16" s="1">
        <v>1717.8620909139772</v>
      </c>
      <c r="F16" s="1">
        <v>10900.314719605391</v>
      </c>
      <c r="G16" s="1">
        <v>14055.676321940955</v>
      </c>
      <c r="H16" s="1">
        <v>31389.391297503105</v>
      </c>
      <c r="I16" s="1">
        <v>46887.75493588909</v>
      </c>
      <c r="J16" s="1">
        <v>42964.331829108865</v>
      </c>
    </row>
    <row r="17" spans="1:10" x14ac:dyDescent="0.15">
      <c r="A17" s="1">
        <v>1</v>
      </c>
      <c r="B17" s="1" t="s">
        <v>6</v>
      </c>
      <c r="C17" s="1">
        <v>14</v>
      </c>
      <c r="D17" s="1" t="s">
        <v>26</v>
      </c>
      <c r="E17" s="1">
        <v>13.52548387864714</v>
      </c>
      <c r="F17" s="1">
        <v>226.81102575654134</v>
      </c>
      <c r="G17" s="1">
        <v>515.37460463860862</v>
      </c>
      <c r="H17" s="1">
        <v>836.00838860302099</v>
      </c>
      <c r="I17" s="1">
        <v>884.06941293983596</v>
      </c>
      <c r="J17" s="1">
        <v>950.70009029330981</v>
      </c>
    </row>
    <row r="18" spans="1:10" x14ac:dyDescent="0.15">
      <c r="A18" s="1">
        <v>1</v>
      </c>
      <c r="B18" s="1" t="s">
        <v>6</v>
      </c>
      <c r="C18" s="1">
        <v>15</v>
      </c>
      <c r="D18" s="1" t="s">
        <v>27</v>
      </c>
      <c r="E18" s="1">
        <v>9878.1363219833711</v>
      </c>
      <c r="F18" s="1">
        <v>40994.426541564964</v>
      </c>
      <c r="G18" s="1">
        <v>80312.327101061048</v>
      </c>
      <c r="H18" s="1">
        <v>76450.675277256712</v>
      </c>
      <c r="I18" s="1">
        <v>68443.907715366411</v>
      </c>
      <c r="J18" s="1">
        <v>57906.269764804361</v>
      </c>
    </row>
    <row r="19" spans="1:10" x14ac:dyDescent="0.15">
      <c r="A19" s="1">
        <v>1</v>
      </c>
      <c r="B19" s="1" t="s">
        <v>1</v>
      </c>
      <c r="C19" s="1">
        <v>16</v>
      </c>
      <c r="D19" s="1" t="s">
        <v>10</v>
      </c>
      <c r="E19" s="1">
        <v>36372.939425687335</v>
      </c>
      <c r="F19" s="1">
        <v>117548.03784457047</v>
      </c>
      <c r="G19" s="1">
        <v>131091.90358866358</v>
      </c>
      <c r="H19" s="1">
        <v>173607.36684046561</v>
      </c>
      <c r="I19" s="1">
        <v>138283.0677431816</v>
      </c>
      <c r="J19" s="1">
        <v>151165.05704746404</v>
      </c>
    </row>
    <row r="20" spans="1:10" x14ac:dyDescent="0.15">
      <c r="A20" s="1">
        <v>1</v>
      </c>
      <c r="B20" s="1" t="s">
        <v>1</v>
      </c>
      <c r="C20" s="1">
        <v>17</v>
      </c>
      <c r="D20" s="1" t="s">
        <v>11</v>
      </c>
      <c r="E20" s="1">
        <v>61859.961917463617</v>
      </c>
      <c r="F20" s="1">
        <v>265759.4186909718</v>
      </c>
      <c r="G20" s="1">
        <v>349823.56158129557</v>
      </c>
      <c r="H20" s="1">
        <v>327168.67015339457</v>
      </c>
      <c r="I20" s="1">
        <v>399045.25883850863</v>
      </c>
      <c r="J20" s="1">
        <v>566937.07403691439</v>
      </c>
    </row>
    <row r="21" spans="1:10" x14ac:dyDescent="0.15">
      <c r="A21" s="1">
        <v>1</v>
      </c>
      <c r="B21" s="1" t="s">
        <v>1</v>
      </c>
      <c r="C21" s="1">
        <v>18</v>
      </c>
      <c r="D21" s="1" t="s">
        <v>12</v>
      </c>
      <c r="E21" s="1">
        <v>65528.778552793687</v>
      </c>
      <c r="F21" s="1">
        <v>359993.414038616</v>
      </c>
      <c r="G21" s="1">
        <v>372713.56056241458</v>
      </c>
      <c r="H21" s="1">
        <v>360310.17339011322</v>
      </c>
      <c r="I21" s="1">
        <v>306556.49741670303</v>
      </c>
      <c r="J21" s="1">
        <v>332515.12360735028</v>
      </c>
    </row>
    <row r="22" spans="1:10" x14ac:dyDescent="0.15">
      <c r="A22" s="1">
        <v>1</v>
      </c>
      <c r="B22" s="1" t="s">
        <v>1</v>
      </c>
      <c r="C22" s="1">
        <v>19</v>
      </c>
      <c r="D22" s="1" t="s">
        <v>13</v>
      </c>
      <c r="E22" s="1">
        <v>18146.725985915549</v>
      </c>
      <c r="F22" s="1">
        <v>46095.389644916315</v>
      </c>
      <c r="G22" s="1">
        <v>56675.763453876665</v>
      </c>
      <c r="H22" s="1">
        <v>101353.95548335648</v>
      </c>
      <c r="I22" s="1">
        <v>115139.98529007025</v>
      </c>
      <c r="J22" s="1">
        <v>91860.029855757777</v>
      </c>
    </row>
    <row r="23" spans="1:10" x14ac:dyDescent="0.15">
      <c r="A23" s="1">
        <v>1</v>
      </c>
      <c r="B23" s="1" t="s">
        <v>1</v>
      </c>
      <c r="C23" s="1">
        <v>20</v>
      </c>
      <c r="D23" s="1" t="s">
        <v>14</v>
      </c>
      <c r="E23" s="1">
        <v>9990.6283162375112</v>
      </c>
      <c r="F23" s="1">
        <v>263511.95377513493</v>
      </c>
      <c r="G23" s="1">
        <v>399901.38223596796</v>
      </c>
      <c r="H23" s="1">
        <v>412677.82956148667</v>
      </c>
      <c r="I23" s="1">
        <v>410820.42748323636</v>
      </c>
      <c r="J23" s="1">
        <v>555586.0743228473</v>
      </c>
    </row>
    <row r="24" spans="1:10" x14ac:dyDescent="0.15">
      <c r="A24" s="1">
        <v>1</v>
      </c>
      <c r="B24" s="1" t="s">
        <v>1</v>
      </c>
      <c r="C24" s="1">
        <v>21</v>
      </c>
      <c r="D24" s="1" t="s">
        <v>15</v>
      </c>
      <c r="E24" s="1">
        <v>73147.474429020847</v>
      </c>
      <c r="F24" s="1">
        <v>502695.1255144173</v>
      </c>
      <c r="G24" s="1">
        <v>730281.5945598447</v>
      </c>
      <c r="H24" s="1">
        <v>784281.18616300204</v>
      </c>
      <c r="I24" s="1">
        <v>963843.33301601605</v>
      </c>
      <c r="J24" s="1">
        <v>1249416.160243077</v>
      </c>
    </row>
    <row r="25" spans="1:10" x14ac:dyDescent="0.15">
      <c r="A25" s="1">
        <v>1</v>
      </c>
      <c r="B25" s="1" t="s">
        <v>0</v>
      </c>
      <c r="C25" s="1">
        <v>22</v>
      </c>
      <c r="D25" s="1" t="s">
        <v>7</v>
      </c>
      <c r="E25" s="1">
        <v>68739.33657806096</v>
      </c>
      <c r="F25" s="1">
        <v>509742.80317603762</v>
      </c>
      <c r="G25" s="1">
        <v>1120949.8777671044</v>
      </c>
      <c r="H25" s="1">
        <v>1385145.9834803431</v>
      </c>
      <c r="I25" s="1">
        <v>1181665.0657521947</v>
      </c>
      <c r="J25" s="1">
        <v>1185047.0677034261</v>
      </c>
    </row>
    <row r="26" spans="1:10" x14ac:dyDescent="0.15">
      <c r="A26" s="1">
        <v>1</v>
      </c>
      <c r="B26" s="1" t="s">
        <v>0</v>
      </c>
      <c r="C26" s="1">
        <v>23</v>
      </c>
      <c r="D26" s="1" t="s">
        <v>28</v>
      </c>
      <c r="E26" s="1">
        <v>213360.30119104698</v>
      </c>
      <c r="F26" s="1">
        <v>465946.83677443361</v>
      </c>
      <c r="G26" s="1">
        <v>784588.6365385704</v>
      </c>
      <c r="H26" s="1">
        <v>877265.96827663586</v>
      </c>
      <c r="I26" s="1">
        <v>741368.89918922435</v>
      </c>
      <c r="J26" s="1">
        <v>1081167.4439774938</v>
      </c>
    </row>
    <row r="27" spans="1:10" x14ac:dyDescent="0.15">
      <c r="A27" s="1">
        <v>2</v>
      </c>
      <c r="B27" s="1" t="s">
        <v>54</v>
      </c>
      <c r="C27" s="1">
        <v>1</v>
      </c>
      <c r="D27" s="1" t="s">
        <v>8</v>
      </c>
      <c r="E27" s="1">
        <v>62853.773415120042</v>
      </c>
      <c r="F27" s="1">
        <v>154879.74161840041</v>
      </c>
      <c r="G27" s="1">
        <v>156049.89055242465</v>
      </c>
      <c r="H27" s="1">
        <v>168732.76092365858</v>
      </c>
      <c r="I27" s="1">
        <v>145698.53840769487</v>
      </c>
      <c r="J27" s="1">
        <v>245318.00037436778</v>
      </c>
    </row>
    <row r="28" spans="1:10" x14ac:dyDescent="0.15">
      <c r="A28" s="1">
        <v>2</v>
      </c>
      <c r="B28" s="1" t="s">
        <v>54</v>
      </c>
      <c r="C28" s="1">
        <v>2</v>
      </c>
      <c r="D28" s="1" t="s">
        <v>9</v>
      </c>
      <c r="E28" s="1">
        <v>1811.5305971278365</v>
      </c>
      <c r="F28" s="1">
        <v>5055.0717146980687</v>
      </c>
      <c r="G28" s="1">
        <v>4954.5726584005615</v>
      </c>
      <c r="H28" s="1">
        <v>8200.6354569702962</v>
      </c>
      <c r="I28" s="1">
        <v>4978.9650258641386</v>
      </c>
      <c r="J28" s="1">
        <v>6555.2637541555459</v>
      </c>
    </row>
    <row r="29" spans="1:10" x14ac:dyDescent="0.15">
      <c r="A29" s="1">
        <v>2</v>
      </c>
      <c r="B29" s="1" t="s">
        <v>55</v>
      </c>
      <c r="C29" s="1">
        <v>3</v>
      </c>
      <c r="D29" s="1" t="s">
        <v>16</v>
      </c>
      <c r="E29" s="1">
        <v>3821.1153873116837</v>
      </c>
      <c r="F29" s="1">
        <v>13608.028543405284</v>
      </c>
      <c r="G29" s="1">
        <v>24825.659544605802</v>
      </c>
      <c r="H29" s="1">
        <v>28967.2978859496</v>
      </c>
      <c r="I29" s="1">
        <v>25499.669033805207</v>
      </c>
      <c r="J29" s="1">
        <v>23047.699129758559</v>
      </c>
    </row>
    <row r="30" spans="1:10" x14ac:dyDescent="0.15">
      <c r="A30" s="1">
        <v>2</v>
      </c>
      <c r="B30" s="1" t="s">
        <v>55</v>
      </c>
      <c r="C30" s="1">
        <v>4</v>
      </c>
      <c r="D30" s="1" t="s">
        <v>17</v>
      </c>
      <c r="E30" s="1">
        <v>855.71091545612944</v>
      </c>
      <c r="F30" s="1">
        <v>3440.6195332965881</v>
      </c>
      <c r="G30" s="1">
        <v>9344.3997182287549</v>
      </c>
      <c r="H30" s="1">
        <v>9886.2364723785704</v>
      </c>
      <c r="I30" s="1">
        <v>7482.1172601154158</v>
      </c>
      <c r="J30" s="1">
        <v>5912.6019912530774</v>
      </c>
    </row>
    <row r="31" spans="1:10" x14ac:dyDescent="0.15">
      <c r="A31" s="1">
        <v>2</v>
      </c>
      <c r="B31" s="1" t="s">
        <v>55</v>
      </c>
      <c r="C31" s="1">
        <v>5</v>
      </c>
      <c r="D31" s="1" t="s">
        <v>18</v>
      </c>
      <c r="E31" s="1">
        <v>3366.9169099321193</v>
      </c>
      <c r="F31" s="1">
        <v>6319.6231972130036</v>
      </c>
      <c r="G31" s="1">
        <v>16080.578453126389</v>
      </c>
      <c r="H31" s="1">
        <v>16033.66196664237</v>
      </c>
      <c r="I31" s="1">
        <v>15275.163585602708</v>
      </c>
      <c r="J31" s="1">
        <v>12481.413091709968</v>
      </c>
    </row>
    <row r="32" spans="1:10" x14ac:dyDescent="0.15">
      <c r="A32" s="1">
        <v>2</v>
      </c>
      <c r="B32" s="1" t="s">
        <v>55</v>
      </c>
      <c r="C32" s="1">
        <v>6</v>
      </c>
      <c r="D32" s="1" t="s">
        <v>2</v>
      </c>
      <c r="E32" s="1">
        <v>1479.2887601279133</v>
      </c>
      <c r="F32" s="1">
        <v>3228.2597628844114</v>
      </c>
      <c r="G32" s="1">
        <v>4204.5907465253295</v>
      </c>
      <c r="H32" s="1">
        <v>3918.4108606728255</v>
      </c>
      <c r="I32" s="1">
        <v>4252.1822823860648</v>
      </c>
      <c r="J32" s="1">
        <v>3614.6476235614059</v>
      </c>
    </row>
    <row r="33" spans="1:10" x14ac:dyDescent="0.15">
      <c r="A33" s="1">
        <v>2</v>
      </c>
      <c r="B33" s="1" t="s">
        <v>55</v>
      </c>
      <c r="C33" s="1">
        <v>7</v>
      </c>
      <c r="D33" s="1" t="s">
        <v>19</v>
      </c>
      <c r="E33" s="1">
        <v>340.71208853855865</v>
      </c>
      <c r="F33" s="1">
        <v>1761.0300482329744</v>
      </c>
      <c r="G33" s="1">
        <v>1029.7905193327038</v>
      </c>
      <c r="H33" s="1">
        <v>1115.4921173978619</v>
      </c>
      <c r="I33" s="1">
        <v>1214.9814737200886</v>
      </c>
      <c r="J33" s="1">
        <v>947.7506171833187</v>
      </c>
    </row>
    <row r="34" spans="1:10" x14ac:dyDescent="0.15">
      <c r="A34" s="1">
        <v>2</v>
      </c>
      <c r="B34" s="1" t="s">
        <v>55</v>
      </c>
      <c r="C34" s="1">
        <v>8</v>
      </c>
      <c r="D34" s="1" t="s">
        <v>20</v>
      </c>
      <c r="E34" s="1">
        <v>2229.8484708932065</v>
      </c>
      <c r="F34" s="1">
        <v>6171.9690745256667</v>
      </c>
      <c r="G34" s="1">
        <v>6954.7468025502621</v>
      </c>
      <c r="H34" s="1">
        <v>5287.2042625716631</v>
      </c>
      <c r="I34" s="1">
        <v>4787.2718903985542</v>
      </c>
      <c r="J34" s="1">
        <v>3923.8513276662175</v>
      </c>
    </row>
    <row r="35" spans="1:10" x14ac:dyDescent="0.15">
      <c r="A35" s="1">
        <v>2</v>
      </c>
      <c r="B35" s="1" t="s">
        <v>55</v>
      </c>
      <c r="C35" s="1">
        <v>9</v>
      </c>
      <c r="D35" s="1" t="s">
        <v>21</v>
      </c>
      <c r="E35" s="1">
        <v>3432.4043508904606</v>
      </c>
      <c r="F35" s="1">
        <v>8783.4673651108551</v>
      </c>
      <c r="G35" s="1">
        <v>12164.273434927847</v>
      </c>
      <c r="H35" s="1">
        <v>72571.714590314528</v>
      </c>
      <c r="I35" s="1">
        <v>70322.828393991731</v>
      </c>
      <c r="J35" s="1">
        <v>56780.455471046895</v>
      </c>
    </row>
    <row r="36" spans="1:10" x14ac:dyDescent="0.15">
      <c r="A36" s="1">
        <v>2</v>
      </c>
      <c r="B36" s="1" t="s">
        <v>55</v>
      </c>
      <c r="C36" s="1">
        <v>10</v>
      </c>
      <c r="D36" s="1" t="s">
        <v>22</v>
      </c>
      <c r="E36" s="1">
        <v>325.22430031808113</v>
      </c>
      <c r="F36" s="1">
        <v>913.46890193243746</v>
      </c>
      <c r="G36" s="1">
        <v>1550.0201853241172</v>
      </c>
      <c r="H36" s="1">
        <v>2221.5097374638885</v>
      </c>
      <c r="I36" s="1">
        <v>2567.0314510970293</v>
      </c>
      <c r="J36" s="1">
        <v>2194.3889506758869</v>
      </c>
    </row>
    <row r="37" spans="1:10" x14ac:dyDescent="0.15">
      <c r="A37" s="1">
        <v>2</v>
      </c>
      <c r="B37" s="1" t="s">
        <v>55</v>
      </c>
      <c r="C37" s="1">
        <v>11</v>
      </c>
      <c r="D37" s="1" t="s">
        <v>23</v>
      </c>
      <c r="E37" s="1">
        <v>140.45339277247149</v>
      </c>
      <c r="F37" s="1">
        <v>459.22777092172623</v>
      </c>
      <c r="G37" s="1">
        <v>1135.6907628826661</v>
      </c>
      <c r="H37" s="1">
        <v>4296.7266911493998</v>
      </c>
      <c r="I37" s="1">
        <v>7391.403772803561</v>
      </c>
      <c r="J37" s="1">
        <v>7507.295642688211</v>
      </c>
    </row>
    <row r="38" spans="1:10" x14ac:dyDescent="0.15">
      <c r="A38" s="1">
        <v>2</v>
      </c>
      <c r="B38" s="1" t="s">
        <v>55</v>
      </c>
      <c r="C38" s="1">
        <v>12</v>
      </c>
      <c r="D38" s="1" t="s">
        <v>24</v>
      </c>
      <c r="E38" s="1">
        <v>445.63549644028069</v>
      </c>
      <c r="F38" s="1">
        <v>1506.4475569176502</v>
      </c>
      <c r="G38" s="1">
        <v>12387.65598371283</v>
      </c>
      <c r="H38" s="1">
        <v>27048.034038880676</v>
      </c>
      <c r="I38" s="1">
        <v>32646.27991352724</v>
      </c>
      <c r="J38" s="1">
        <v>27387.691292535215</v>
      </c>
    </row>
    <row r="39" spans="1:10" x14ac:dyDescent="0.15">
      <c r="A39" s="1">
        <v>2</v>
      </c>
      <c r="B39" s="1" t="s">
        <v>55</v>
      </c>
      <c r="C39" s="1">
        <v>13</v>
      </c>
      <c r="D39" s="1" t="s">
        <v>25</v>
      </c>
      <c r="E39" s="1">
        <v>148.86191571207266</v>
      </c>
      <c r="F39" s="1">
        <v>561.8003142106985</v>
      </c>
      <c r="G39" s="1">
        <v>697.78932566455046</v>
      </c>
      <c r="H39" s="1">
        <v>1117.9189071713909</v>
      </c>
      <c r="I39" s="1">
        <v>1387.0589272096688</v>
      </c>
      <c r="J39" s="1">
        <v>1211.5332600942868</v>
      </c>
    </row>
    <row r="40" spans="1:10" x14ac:dyDescent="0.15">
      <c r="A40" s="1">
        <v>2</v>
      </c>
      <c r="B40" s="1" t="s">
        <v>55</v>
      </c>
      <c r="C40" s="1">
        <v>14</v>
      </c>
      <c r="D40" s="1" t="s">
        <v>26</v>
      </c>
      <c r="E40" s="1">
        <v>0.78298412838218567</v>
      </c>
      <c r="F40" s="1">
        <v>428.32607214851981</v>
      </c>
      <c r="G40" s="1">
        <v>1342.2393312276556</v>
      </c>
      <c r="H40" s="1">
        <v>1636.2722414256702</v>
      </c>
      <c r="I40" s="1">
        <v>2369.8451208472129</v>
      </c>
      <c r="J40" s="1">
        <v>2468.6494233631188</v>
      </c>
    </row>
    <row r="41" spans="1:10" x14ac:dyDescent="0.15">
      <c r="A41" s="1">
        <v>2</v>
      </c>
      <c r="B41" s="1" t="s">
        <v>55</v>
      </c>
      <c r="C41" s="1">
        <v>15</v>
      </c>
      <c r="D41" s="1" t="s">
        <v>27</v>
      </c>
      <c r="E41" s="1">
        <v>1446.5946357126106</v>
      </c>
      <c r="F41" s="1">
        <v>5826.5203370027302</v>
      </c>
      <c r="G41" s="1">
        <v>8667.4816040197784</v>
      </c>
      <c r="H41" s="1">
        <v>9115.1497281946704</v>
      </c>
      <c r="I41" s="1">
        <v>8369.0541594449023</v>
      </c>
      <c r="J41" s="1">
        <v>7056.8780967022203</v>
      </c>
    </row>
    <row r="42" spans="1:10" x14ac:dyDescent="0.15">
      <c r="A42" s="1">
        <v>2</v>
      </c>
      <c r="B42" s="1" t="s">
        <v>54</v>
      </c>
      <c r="C42" s="1">
        <v>16</v>
      </c>
      <c r="D42" s="1" t="s">
        <v>10</v>
      </c>
      <c r="E42" s="1">
        <v>12738.730898829257</v>
      </c>
      <c r="F42" s="1">
        <v>20354.446152091765</v>
      </c>
      <c r="G42" s="1">
        <v>41612.559682740437</v>
      </c>
      <c r="H42" s="1">
        <v>92699.049354188348</v>
      </c>
      <c r="I42" s="1">
        <v>65456.787132036843</v>
      </c>
      <c r="J42" s="1">
        <v>70508.369903849176</v>
      </c>
    </row>
    <row r="43" spans="1:10" x14ac:dyDescent="0.15">
      <c r="A43" s="1">
        <v>2</v>
      </c>
      <c r="B43" s="1" t="s">
        <v>54</v>
      </c>
      <c r="C43" s="1">
        <v>17</v>
      </c>
      <c r="D43" s="1" t="s">
        <v>11</v>
      </c>
      <c r="E43" s="1">
        <v>11252.437114053286</v>
      </c>
      <c r="F43" s="1">
        <v>47499.35994334361</v>
      </c>
      <c r="G43" s="1">
        <v>56743.26606363029</v>
      </c>
      <c r="H43" s="1">
        <v>140941.82481895859</v>
      </c>
      <c r="I43" s="1">
        <v>166069.02027896274</v>
      </c>
      <c r="J43" s="1">
        <v>232148.35600391281</v>
      </c>
    </row>
    <row r="44" spans="1:10" x14ac:dyDescent="0.15">
      <c r="A44" s="1">
        <v>2</v>
      </c>
      <c r="B44" s="1" t="s">
        <v>54</v>
      </c>
      <c r="C44" s="1">
        <v>18</v>
      </c>
      <c r="D44" s="1" t="s">
        <v>12</v>
      </c>
      <c r="E44" s="1">
        <v>10997.917886380088</v>
      </c>
      <c r="F44" s="1">
        <v>84285.205032500089</v>
      </c>
      <c r="G44" s="1">
        <v>86549.022859552293</v>
      </c>
      <c r="H44" s="1">
        <v>96228.056409875062</v>
      </c>
      <c r="I44" s="1">
        <v>70587.714521433489</v>
      </c>
      <c r="J44" s="1">
        <v>74141.295018342818</v>
      </c>
    </row>
    <row r="45" spans="1:10" x14ac:dyDescent="0.15">
      <c r="A45" s="1">
        <v>2</v>
      </c>
      <c r="B45" s="1" t="s">
        <v>54</v>
      </c>
      <c r="C45" s="1">
        <v>19</v>
      </c>
      <c r="D45" s="1" t="s">
        <v>13</v>
      </c>
      <c r="E45" s="1">
        <v>3680.9781291380536</v>
      </c>
      <c r="F45" s="1">
        <v>10486.014084408287</v>
      </c>
      <c r="G45" s="1">
        <v>18155.862748220396</v>
      </c>
      <c r="H45" s="1">
        <v>21275.940168002871</v>
      </c>
      <c r="I45" s="1">
        <v>28135.543667176</v>
      </c>
      <c r="J45" s="1">
        <v>23285.724246778187</v>
      </c>
    </row>
    <row r="46" spans="1:10" x14ac:dyDescent="0.15">
      <c r="A46" s="1">
        <v>2</v>
      </c>
      <c r="B46" s="1" t="s">
        <v>54</v>
      </c>
      <c r="C46" s="1">
        <v>20</v>
      </c>
      <c r="D46" s="1" t="s">
        <v>14</v>
      </c>
      <c r="E46" s="1">
        <v>727.772355901624</v>
      </c>
      <c r="F46" s="1">
        <v>43181.507645605459</v>
      </c>
      <c r="G46" s="1">
        <v>67520.229114987524</v>
      </c>
      <c r="H46" s="1">
        <v>79500.993917464715</v>
      </c>
      <c r="I46" s="1">
        <v>76892.055085407017</v>
      </c>
      <c r="J46" s="1">
        <v>104270.30849545197</v>
      </c>
    </row>
    <row r="47" spans="1:10" x14ac:dyDescent="0.15">
      <c r="A47" s="1">
        <v>2</v>
      </c>
      <c r="B47" s="1" t="s">
        <v>54</v>
      </c>
      <c r="C47" s="1">
        <v>21</v>
      </c>
      <c r="D47" s="1" t="s">
        <v>15</v>
      </c>
      <c r="E47" s="1">
        <v>8185.6354496716522</v>
      </c>
      <c r="F47" s="1">
        <v>71494.052423620727</v>
      </c>
      <c r="G47" s="1">
        <v>108023.67996088132</v>
      </c>
      <c r="H47" s="1">
        <v>270762.0121092858</v>
      </c>
      <c r="I47" s="1">
        <v>290828.07588211721</v>
      </c>
      <c r="J47" s="1">
        <v>492892.36670835706</v>
      </c>
    </row>
    <row r="48" spans="1:10" x14ac:dyDescent="0.15">
      <c r="A48" s="1">
        <v>2</v>
      </c>
      <c r="B48" s="1" t="s">
        <v>53</v>
      </c>
      <c r="C48" s="1">
        <v>22</v>
      </c>
      <c r="D48" s="1" t="s">
        <v>7</v>
      </c>
      <c r="E48" s="1">
        <v>11496.821598451319</v>
      </c>
      <c r="F48" s="1">
        <v>107734.38511279391</v>
      </c>
      <c r="G48" s="1">
        <v>252159.26192562826</v>
      </c>
      <c r="H48" s="1">
        <v>372399.99970537436</v>
      </c>
      <c r="I48" s="1">
        <v>309614.48370580556</v>
      </c>
      <c r="J48" s="1">
        <v>326006.82278985705</v>
      </c>
    </row>
    <row r="49" spans="1:10" x14ac:dyDescent="0.15">
      <c r="A49" s="1">
        <v>2</v>
      </c>
      <c r="B49" s="1" t="s">
        <v>53</v>
      </c>
      <c r="C49" s="1">
        <v>23</v>
      </c>
      <c r="D49" s="1" t="s">
        <v>28</v>
      </c>
      <c r="E49" s="1">
        <v>35626.868338159831</v>
      </c>
      <c r="F49" s="1">
        <v>107099.73831404695</v>
      </c>
      <c r="G49" s="1">
        <v>173175.85826200756</v>
      </c>
      <c r="H49" s="1">
        <v>258186.41635771323</v>
      </c>
      <c r="I49" s="1">
        <v>223505.03801839039</v>
      </c>
      <c r="J49" s="1">
        <v>320628.72538568248</v>
      </c>
    </row>
    <row r="50" spans="1:10" x14ac:dyDescent="0.15">
      <c r="A50" s="1">
        <v>3</v>
      </c>
      <c r="B50" s="1" t="s">
        <v>57</v>
      </c>
      <c r="C50" s="1">
        <v>1</v>
      </c>
      <c r="D50" s="1" t="s">
        <v>8</v>
      </c>
      <c r="E50" s="1">
        <v>62506.003247205845</v>
      </c>
      <c r="F50" s="1">
        <v>125498.17165949341</v>
      </c>
      <c r="G50" s="1">
        <v>134345.6069273857</v>
      </c>
      <c r="H50" s="1">
        <v>181618.13999630266</v>
      </c>
      <c r="I50" s="1">
        <v>168258.30957300303</v>
      </c>
      <c r="J50" s="1">
        <v>287886.15984795889</v>
      </c>
    </row>
    <row r="51" spans="1:10" x14ac:dyDescent="0.15">
      <c r="A51" s="1">
        <v>3</v>
      </c>
      <c r="B51" s="1" t="s">
        <v>57</v>
      </c>
      <c r="C51" s="1">
        <v>2</v>
      </c>
      <c r="D51" s="1" t="s">
        <v>9</v>
      </c>
      <c r="E51" s="1">
        <v>6662.4096190949767</v>
      </c>
      <c r="F51" s="1">
        <v>5950.5976425376712</v>
      </c>
      <c r="G51" s="1">
        <v>4153.4630067254056</v>
      </c>
      <c r="H51" s="1">
        <v>2774.4703381359759</v>
      </c>
      <c r="I51" s="1">
        <v>1809.5484765650003</v>
      </c>
      <c r="J51" s="1">
        <v>2240.380715417999</v>
      </c>
    </row>
    <row r="52" spans="1:10" x14ac:dyDescent="0.15">
      <c r="A52" s="1">
        <v>3</v>
      </c>
      <c r="B52" s="1" t="s">
        <v>58</v>
      </c>
      <c r="C52" s="1">
        <v>3</v>
      </c>
      <c r="D52" s="1" t="s">
        <v>16</v>
      </c>
      <c r="E52" s="1">
        <v>3143.0622314890488</v>
      </c>
      <c r="F52" s="1">
        <v>10620.980843351665</v>
      </c>
      <c r="G52" s="1">
        <v>21006.127498839654</v>
      </c>
      <c r="H52" s="1">
        <v>25093.666068010225</v>
      </c>
      <c r="I52" s="1">
        <v>25044.89813063019</v>
      </c>
      <c r="J52" s="1">
        <v>23161.37903233671</v>
      </c>
    </row>
    <row r="53" spans="1:10" x14ac:dyDescent="0.15">
      <c r="A53" s="1">
        <v>3</v>
      </c>
      <c r="B53" s="1" t="s">
        <v>58</v>
      </c>
      <c r="C53" s="1">
        <v>4</v>
      </c>
      <c r="D53" s="1" t="s">
        <v>17</v>
      </c>
      <c r="E53" s="1">
        <v>1185.8416781991687</v>
      </c>
      <c r="F53" s="1">
        <v>5993.0418651699783</v>
      </c>
      <c r="G53" s="1">
        <v>7955.9374079267154</v>
      </c>
      <c r="H53" s="1">
        <v>6659.3612414125246</v>
      </c>
      <c r="I53" s="1">
        <v>5218.0387680132262</v>
      </c>
      <c r="J53" s="1">
        <v>4184.2144214621758</v>
      </c>
    </row>
    <row r="54" spans="1:10" x14ac:dyDescent="0.15">
      <c r="A54" s="1">
        <v>3</v>
      </c>
      <c r="B54" s="1" t="s">
        <v>58</v>
      </c>
      <c r="C54" s="1">
        <v>5</v>
      </c>
      <c r="D54" s="1" t="s">
        <v>18</v>
      </c>
      <c r="E54" s="1">
        <v>1279.5590653733339</v>
      </c>
      <c r="F54" s="1">
        <v>1916.8654839493599</v>
      </c>
      <c r="G54" s="1">
        <v>3133.5966989384369</v>
      </c>
      <c r="H54" s="1">
        <v>3292.9073698425327</v>
      </c>
      <c r="I54" s="1">
        <v>6792.8532388646781</v>
      </c>
      <c r="J54" s="1">
        <v>5553.1633427108436</v>
      </c>
    </row>
    <row r="55" spans="1:10" x14ac:dyDescent="0.15">
      <c r="A55" s="1">
        <v>3</v>
      </c>
      <c r="B55" s="1" t="s">
        <v>58</v>
      </c>
      <c r="C55" s="1">
        <v>6</v>
      </c>
      <c r="D55" s="1" t="s">
        <v>2</v>
      </c>
      <c r="E55" s="1">
        <v>1787.5701286073836</v>
      </c>
      <c r="F55" s="1">
        <v>4095.5405151510759</v>
      </c>
      <c r="G55" s="1">
        <v>11273.014321473715</v>
      </c>
      <c r="H55" s="1">
        <v>10932.203271352713</v>
      </c>
      <c r="I55" s="1">
        <v>13693.399162895408</v>
      </c>
      <c r="J55" s="1">
        <v>11615.625088843097</v>
      </c>
    </row>
    <row r="56" spans="1:10" x14ac:dyDescent="0.15">
      <c r="A56" s="1">
        <v>3</v>
      </c>
      <c r="B56" s="1" t="s">
        <v>58</v>
      </c>
      <c r="C56" s="1">
        <v>7</v>
      </c>
      <c r="D56" s="1" t="s">
        <v>19</v>
      </c>
      <c r="E56" s="1">
        <v>392.41811065304626</v>
      </c>
      <c r="F56" s="1">
        <v>1629.7164056958225</v>
      </c>
      <c r="G56" s="1">
        <v>908.31032382569356</v>
      </c>
      <c r="H56" s="1">
        <v>964.83264822913497</v>
      </c>
      <c r="I56" s="1">
        <v>1016.9353973961883</v>
      </c>
      <c r="J56" s="1">
        <v>793.26407139920286</v>
      </c>
    </row>
    <row r="57" spans="1:10" x14ac:dyDescent="0.15">
      <c r="A57" s="1">
        <v>3</v>
      </c>
      <c r="B57" s="1" t="s">
        <v>58</v>
      </c>
      <c r="C57" s="1">
        <v>8</v>
      </c>
      <c r="D57" s="1" t="s">
        <v>20</v>
      </c>
      <c r="E57" s="1">
        <v>5998.5968351650163</v>
      </c>
      <c r="F57" s="1">
        <v>10376.639128241031</v>
      </c>
      <c r="G57" s="1">
        <v>11909.949523593163</v>
      </c>
      <c r="H57" s="1">
        <v>9742.2130896675826</v>
      </c>
      <c r="I57" s="1">
        <v>8718.9356690709574</v>
      </c>
      <c r="J57" s="1">
        <v>7066.550219067034</v>
      </c>
    </row>
    <row r="58" spans="1:10" x14ac:dyDescent="0.15">
      <c r="A58" s="1">
        <v>3</v>
      </c>
      <c r="B58" s="1" t="s">
        <v>58</v>
      </c>
      <c r="C58" s="1">
        <v>9</v>
      </c>
      <c r="D58" s="1" t="s">
        <v>21</v>
      </c>
      <c r="E58" s="1">
        <v>9804.4383352497098</v>
      </c>
      <c r="F58" s="1">
        <v>21522.115191038625</v>
      </c>
      <c r="G58" s="1">
        <v>22043.916491708067</v>
      </c>
      <c r="H58" s="1">
        <v>19892.051414633017</v>
      </c>
      <c r="I58" s="1">
        <v>18340.333791142573</v>
      </c>
      <c r="J58" s="1">
        <v>14628.331598743798</v>
      </c>
    </row>
    <row r="59" spans="1:10" x14ac:dyDescent="0.15">
      <c r="A59" s="1">
        <v>3</v>
      </c>
      <c r="B59" s="1" t="s">
        <v>58</v>
      </c>
      <c r="C59" s="1">
        <v>10</v>
      </c>
      <c r="D59" s="1" t="s">
        <v>22</v>
      </c>
      <c r="E59" s="1">
        <v>347.27608937563372</v>
      </c>
      <c r="F59" s="1">
        <v>1757.7652983830803</v>
      </c>
      <c r="G59" s="1">
        <v>4768.0637084977434</v>
      </c>
      <c r="H59" s="1">
        <v>5235.3761428490288</v>
      </c>
      <c r="I59" s="1">
        <v>7055.0446854887023</v>
      </c>
      <c r="J59" s="1">
        <v>6016.9195532622389</v>
      </c>
    </row>
    <row r="60" spans="1:10" x14ac:dyDescent="0.15">
      <c r="A60" s="1">
        <v>3</v>
      </c>
      <c r="B60" s="1" t="s">
        <v>58</v>
      </c>
      <c r="C60" s="1">
        <v>11</v>
      </c>
      <c r="D60" s="1" t="s">
        <v>23</v>
      </c>
      <c r="E60" s="1">
        <v>427.97691053522743</v>
      </c>
      <c r="F60" s="1">
        <v>2633.565007542591</v>
      </c>
      <c r="G60" s="1">
        <v>9929.5618558607875</v>
      </c>
      <c r="H60" s="1">
        <v>14112.734626324209</v>
      </c>
      <c r="I60" s="1">
        <v>21497.364226173293</v>
      </c>
      <c r="J60" s="1">
        <v>20521.748867511527</v>
      </c>
    </row>
    <row r="61" spans="1:10" x14ac:dyDescent="0.15">
      <c r="A61" s="1">
        <v>3</v>
      </c>
      <c r="B61" s="1" t="s">
        <v>58</v>
      </c>
      <c r="C61" s="1">
        <v>12</v>
      </c>
      <c r="D61" s="1" t="s">
        <v>24</v>
      </c>
      <c r="E61" s="1">
        <v>1933.5308740717446</v>
      </c>
      <c r="F61" s="1">
        <v>8557.1352010404789</v>
      </c>
      <c r="G61" s="1">
        <v>85464.186325283707</v>
      </c>
      <c r="H61" s="1">
        <v>99623.922002035892</v>
      </c>
      <c r="I61" s="1">
        <v>87195.293767034702</v>
      </c>
      <c r="J61" s="1">
        <v>74766.476280424715</v>
      </c>
    </row>
    <row r="62" spans="1:10" x14ac:dyDescent="0.15">
      <c r="A62" s="1">
        <v>3</v>
      </c>
      <c r="B62" s="1" t="s">
        <v>58</v>
      </c>
      <c r="C62" s="1">
        <v>13</v>
      </c>
      <c r="D62" s="1" t="s">
        <v>25</v>
      </c>
      <c r="E62" s="1">
        <v>196.9339877334549</v>
      </c>
      <c r="F62" s="1">
        <v>1331.658793426958</v>
      </c>
      <c r="G62" s="1">
        <v>3110.2828034674872</v>
      </c>
      <c r="H62" s="1">
        <v>15891.504074784287</v>
      </c>
      <c r="I62" s="1">
        <v>28463.706414751417</v>
      </c>
      <c r="J62" s="1">
        <v>24145.642028943264</v>
      </c>
    </row>
    <row r="63" spans="1:10" x14ac:dyDescent="0.15">
      <c r="A63" s="1">
        <v>3</v>
      </c>
      <c r="B63" s="1" t="s">
        <v>58</v>
      </c>
      <c r="C63" s="1">
        <v>14</v>
      </c>
      <c r="D63" s="1" t="s">
        <v>26</v>
      </c>
      <c r="E63" s="1">
        <v>4.1093802915444204</v>
      </c>
      <c r="F63" s="1">
        <v>1946.0153016056436</v>
      </c>
      <c r="G63" s="1">
        <v>6829.7456263096519</v>
      </c>
      <c r="H63" s="1">
        <v>7373.973760160804</v>
      </c>
      <c r="I63" s="1">
        <v>9852.9222297713077</v>
      </c>
      <c r="J63" s="1">
        <v>9900.2614306245669</v>
      </c>
    </row>
    <row r="64" spans="1:10" x14ac:dyDescent="0.15">
      <c r="A64" s="1">
        <v>3</v>
      </c>
      <c r="B64" s="1" t="s">
        <v>58</v>
      </c>
      <c r="C64" s="1">
        <v>15</v>
      </c>
      <c r="D64" s="1" t="s">
        <v>27</v>
      </c>
      <c r="E64" s="1">
        <v>2361.7174193076085</v>
      </c>
      <c r="F64" s="1">
        <v>7788.4049066276266</v>
      </c>
      <c r="G64" s="1">
        <v>16370.176620385944</v>
      </c>
      <c r="H64" s="1">
        <v>20099.244268719733</v>
      </c>
      <c r="I64" s="1">
        <v>18714.595659504055</v>
      </c>
      <c r="J64" s="1">
        <v>16045.60616307471</v>
      </c>
    </row>
    <row r="65" spans="1:10" x14ac:dyDescent="0.15">
      <c r="A65" s="1">
        <v>3</v>
      </c>
      <c r="B65" s="1" t="s">
        <v>57</v>
      </c>
      <c r="C65" s="1">
        <v>16</v>
      </c>
      <c r="D65" s="1" t="s">
        <v>10</v>
      </c>
      <c r="E65" s="1">
        <v>11281.771237179766</v>
      </c>
      <c r="F65" s="1">
        <v>25159.107858760864</v>
      </c>
      <c r="G65" s="1">
        <v>43119.0953316663</v>
      </c>
      <c r="H65" s="1">
        <v>41373.073332703796</v>
      </c>
      <c r="I65" s="1">
        <v>36138.62260472474</v>
      </c>
      <c r="J65" s="1">
        <v>39429.274775573744</v>
      </c>
    </row>
    <row r="66" spans="1:10" x14ac:dyDescent="0.15">
      <c r="A66" s="1">
        <v>3</v>
      </c>
      <c r="B66" s="1" t="s">
        <v>57</v>
      </c>
      <c r="C66" s="1">
        <v>17</v>
      </c>
      <c r="D66" s="1" t="s">
        <v>11</v>
      </c>
      <c r="E66" s="1">
        <v>5954.8900098491104</v>
      </c>
      <c r="F66" s="1">
        <v>36411.597082497123</v>
      </c>
      <c r="G66" s="1">
        <v>47207.077194764679</v>
      </c>
      <c r="H66" s="1">
        <v>71558.745093655976</v>
      </c>
      <c r="I66" s="1">
        <v>85032.702613682923</v>
      </c>
      <c r="J66" s="1">
        <v>106808.81569892967</v>
      </c>
    </row>
    <row r="67" spans="1:10" x14ac:dyDescent="0.15">
      <c r="A67" s="1">
        <v>3</v>
      </c>
      <c r="B67" s="1" t="s">
        <v>57</v>
      </c>
      <c r="C67" s="1">
        <v>18</v>
      </c>
      <c r="D67" s="1" t="s">
        <v>12</v>
      </c>
      <c r="E67" s="1">
        <v>10205.556037312657</v>
      </c>
      <c r="F67" s="1">
        <v>59159.627421065867</v>
      </c>
      <c r="G67" s="1">
        <v>58857.808210253752</v>
      </c>
      <c r="H67" s="1">
        <v>65419.091739469084</v>
      </c>
      <c r="I67" s="1">
        <v>52429.991726351283</v>
      </c>
      <c r="J67" s="1">
        <v>60542.395081200346</v>
      </c>
    </row>
    <row r="68" spans="1:10" x14ac:dyDescent="0.15">
      <c r="A68" s="1">
        <v>3</v>
      </c>
      <c r="B68" s="1" t="s">
        <v>57</v>
      </c>
      <c r="C68" s="1">
        <v>19</v>
      </c>
      <c r="D68" s="1" t="s">
        <v>13</v>
      </c>
      <c r="E68" s="1">
        <v>3553.1708596163749</v>
      </c>
      <c r="F68" s="1">
        <v>12590.883018250148</v>
      </c>
      <c r="G68" s="1">
        <v>15735.145807002489</v>
      </c>
      <c r="H68" s="1">
        <v>19374.695481115996</v>
      </c>
      <c r="I68" s="1">
        <v>42896.235546471798</v>
      </c>
      <c r="J68" s="1">
        <v>36074.4279917475</v>
      </c>
    </row>
    <row r="69" spans="1:10" x14ac:dyDescent="0.15">
      <c r="A69" s="1">
        <v>3</v>
      </c>
      <c r="B69" s="1" t="s">
        <v>57</v>
      </c>
      <c r="C69" s="1">
        <v>20</v>
      </c>
      <c r="D69" s="1" t="s">
        <v>14</v>
      </c>
      <c r="E69" s="1">
        <v>748.05153944644644</v>
      </c>
      <c r="F69" s="1">
        <v>44213.039058983108</v>
      </c>
      <c r="G69" s="1">
        <v>56847.263058939265</v>
      </c>
      <c r="H69" s="1">
        <v>72077.604284324509</v>
      </c>
      <c r="I69" s="1">
        <v>82355.494577446676</v>
      </c>
      <c r="J69" s="1">
        <v>113758.71905387768</v>
      </c>
    </row>
    <row r="70" spans="1:10" x14ac:dyDescent="0.15">
      <c r="A70" s="1">
        <v>3</v>
      </c>
      <c r="B70" s="1" t="s">
        <v>57</v>
      </c>
      <c r="C70" s="1">
        <v>21</v>
      </c>
      <c r="D70" s="1" t="s">
        <v>15</v>
      </c>
      <c r="E70" s="1">
        <v>7608.7409929257446</v>
      </c>
      <c r="F70" s="1">
        <v>81613.317821382312</v>
      </c>
      <c r="G70" s="1">
        <v>105828.97921103274</v>
      </c>
      <c r="H70" s="1">
        <v>134342.68033795804</v>
      </c>
      <c r="I70" s="1">
        <v>140647.98046498722</v>
      </c>
      <c r="J70" s="1">
        <v>168817.27009592729</v>
      </c>
    </row>
    <row r="71" spans="1:10" x14ac:dyDescent="0.15">
      <c r="A71" s="1">
        <v>3</v>
      </c>
      <c r="B71" s="1" t="s">
        <v>56</v>
      </c>
      <c r="C71" s="1">
        <v>22</v>
      </c>
      <c r="D71" s="1" t="s">
        <v>7</v>
      </c>
      <c r="E71" s="1">
        <v>10948.862973375901</v>
      </c>
      <c r="F71" s="1">
        <v>105396.30973842394</v>
      </c>
      <c r="G71" s="1">
        <v>252420.72340979156</v>
      </c>
      <c r="H71" s="1">
        <v>345442.8364420287</v>
      </c>
      <c r="I71" s="1">
        <v>294903.64869256777</v>
      </c>
      <c r="J71" s="1">
        <v>297772.17766944744</v>
      </c>
    </row>
    <row r="72" spans="1:10" x14ac:dyDescent="0.15">
      <c r="A72" s="1">
        <v>3</v>
      </c>
      <c r="B72" s="1" t="s">
        <v>56</v>
      </c>
      <c r="C72" s="1">
        <v>23</v>
      </c>
      <c r="D72" s="1" t="s">
        <v>28</v>
      </c>
      <c r="E72" s="1">
        <v>44305.017781382347</v>
      </c>
      <c r="F72" s="1">
        <v>95571.26476805823</v>
      </c>
      <c r="G72" s="1">
        <v>143706.94280290787</v>
      </c>
      <c r="H72" s="1">
        <v>189268.35351947701</v>
      </c>
      <c r="I72" s="1">
        <v>159749.05084155602</v>
      </c>
      <c r="J72" s="1">
        <v>230881.40470455802</v>
      </c>
    </row>
    <row r="73" spans="1:10" x14ac:dyDescent="0.15">
      <c r="A73" s="1">
        <v>4</v>
      </c>
      <c r="B73" s="1" t="s">
        <v>60</v>
      </c>
      <c r="C73" s="1">
        <v>1</v>
      </c>
      <c r="D73" s="1" t="s">
        <v>8</v>
      </c>
      <c r="E73" s="1">
        <v>66290.138820086344</v>
      </c>
      <c r="F73" s="1">
        <v>168758.8966849517</v>
      </c>
      <c r="G73" s="1">
        <v>172823.74624997599</v>
      </c>
      <c r="H73" s="1">
        <v>200881.12221399456</v>
      </c>
      <c r="I73" s="1">
        <v>177586.07983664333</v>
      </c>
      <c r="J73" s="1">
        <v>296374.81697983848</v>
      </c>
    </row>
    <row r="74" spans="1:10" x14ac:dyDescent="0.15">
      <c r="A74" s="1">
        <v>4</v>
      </c>
      <c r="B74" s="1" t="s">
        <v>61</v>
      </c>
      <c r="C74" s="1">
        <v>2</v>
      </c>
      <c r="D74" s="1" t="s">
        <v>9</v>
      </c>
      <c r="E74" s="1">
        <v>3271.6507981051764</v>
      </c>
      <c r="F74" s="1">
        <v>2916.8384353205238</v>
      </c>
      <c r="G74" s="1">
        <v>3576.0820286274097</v>
      </c>
      <c r="H74" s="1">
        <v>2299.9252104152106</v>
      </c>
      <c r="I74" s="1">
        <v>1807.4775544918243</v>
      </c>
      <c r="J74" s="1">
        <v>2252.5651975796141</v>
      </c>
    </row>
    <row r="75" spans="1:10" x14ac:dyDescent="0.15">
      <c r="A75" s="1">
        <v>4</v>
      </c>
      <c r="B75" s="1" t="s">
        <v>62</v>
      </c>
      <c r="C75" s="1">
        <v>3</v>
      </c>
      <c r="D75" s="1" t="s">
        <v>16</v>
      </c>
      <c r="E75" s="1">
        <v>6272.9945099096394</v>
      </c>
      <c r="F75" s="1">
        <v>22354.308034757309</v>
      </c>
      <c r="G75" s="1">
        <v>48218.354008020899</v>
      </c>
      <c r="H75" s="1">
        <v>59057.440314100502</v>
      </c>
      <c r="I75" s="1">
        <v>56891.434570578378</v>
      </c>
      <c r="J75" s="1">
        <v>52704.7857673381</v>
      </c>
    </row>
    <row r="76" spans="1:10" x14ac:dyDescent="0.15">
      <c r="A76" s="1">
        <v>4</v>
      </c>
      <c r="B76" s="1" t="s">
        <v>62</v>
      </c>
      <c r="C76" s="1">
        <v>4</v>
      </c>
      <c r="D76" s="1" t="s">
        <v>17</v>
      </c>
      <c r="E76" s="1">
        <v>767.80173038652481</v>
      </c>
      <c r="F76" s="1">
        <v>5262.8067761598477</v>
      </c>
      <c r="G76" s="1">
        <v>12177.150398388721</v>
      </c>
      <c r="H76" s="1">
        <v>10728.080738087134</v>
      </c>
      <c r="I76" s="1">
        <v>7890.4033050167809</v>
      </c>
      <c r="J76" s="1">
        <v>6259.2305543346229</v>
      </c>
    </row>
    <row r="77" spans="1:10" x14ac:dyDescent="0.15">
      <c r="A77" s="1">
        <v>4</v>
      </c>
      <c r="B77" s="1" t="s">
        <v>62</v>
      </c>
      <c r="C77" s="1">
        <v>5</v>
      </c>
      <c r="D77" s="1" t="s">
        <v>18</v>
      </c>
      <c r="E77" s="1">
        <v>7583.2230589107921</v>
      </c>
      <c r="F77" s="1">
        <v>14437.3602339138</v>
      </c>
      <c r="G77" s="1">
        <v>27463.697081431332</v>
      </c>
      <c r="H77" s="1">
        <v>23496.898145611172</v>
      </c>
      <c r="I77" s="1">
        <v>33071.435532972901</v>
      </c>
      <c r="J77" s="1">
        <v>29921.360451420936</v>
      </c>
    </row>
    <row r="78" spans="1:10" x14ac:dyDescent="0.15">
      <c r="A78" s="1">
        <v>4</v>
      </c>
      <c r="B78" s="1" t="s">
        <v>63</v>
      </c>
      <c r="C78" s="1">
        <v>6</v>
      </c>
      <c r="D78" s="1" t="s">
        <v>2</v>
      </c>
      <c r="E78" s="1">
        <v>734.42463880789217</v>
      </c>
      <c r="F78" s="1">
        <v>1859.5490405721553</v>
      </c>
      <c r="G78" s="1">
        <v>3833.4092057518151</v>
      </c>
      <c r="H78" s="1">
        <v>3928.5863844949672</v>
      </c>
      <c r="I78" s="1">
        <v>7248.8774750542207</v>
      </c>
      <c r="J78" s="1">
        <v>6512.0249742431552</v>
      </c>
    </row>
    <row r="79" spans="1:10" x14ac:dyDescent="0.15">
      <c r="A79" s="1">
        <v>4</v>
      </c>
      <c r="B79" s="1" t="s">
        <v>64</v>
      </c>
      <c r="C79" s="1">
        <v>7</v>
      </c>
      <c r="D79" s="1" t="s">
        <v>19</v>
      </c>
      <c r="E79" s="1">
        <v>159.56364216589424</v>
      </c>
      <c r="F79" s="1">
        <v>7873.0103995072905</v>
      </c>
      <c r="G79" s="1">
        <v>6658.1316987218634</v>
      </c>
      <c r="H79" s="1">
        <v>14556.846690985441</v>
      </c>
      <c r="I79" s="1">
        <v>32263.894716483588</v>
      </c>
      <c r="J79" s="1">
        <v>25988.633925533039</v>
      </c>
    </row>
    <row r="80" spans="1:10" x14ac:dyDescent="0.15">
      <c r="A80" s="1">
        <v>4</v>
      </c>
      <c r="B80" s="1" t="s">
        <v>62</v>
      </c>
      <c r="C80" s="1">
        <v>8</v>
      </c>
      <c r="D80" s="1" t="s">
        <v>20</v>
      </c>
      <c r="E80" s="1">
        <v>1819.0989070202122</v>
      </c>
      <c r="F80" s="1">
        <v>4803.2944989763691</v>
      </c>
      <c r="G80" s="1">
        <v>7687.8717092884835</v>
      </c>
      <c r="H80" s="1">
        <v>7831.3555430675033</v>
      </c>
      <c r="I80" s="1">
        <v>8836.0662101781527</v>
      </c>
      <c r="J80" s="1">
        <v>7246.3262849235898</v>
      </c>
    </row>
    <row r="81" spans="1:10" x14ac:dyDescent="0.15">
      <c r="A81" s="1">
        <v>4</v>
      </c>
      <c r="B81" s="1" t="s">
        <v>64</v>
      </c>
      <c r="C81" s="1">
        <v>9</v>
      </c>
      <c r="D81" s="1" t="s">
        <v>21</v>
      </c>
      <c r="E81" s="1">
        <v>1386.5760789646151</v>
      </c>
      <c r="F81" s="1">
        <v>12397.564606476404</v>
      </c>
      <c r="G81" s="1">
        <v>20656.569715757265</v>
      </c>
      <c r="H81" s="1">
        <v>22276.046456215114</v>
      </c>
      <c r="I81" s="1">
        <v>26948.223644199694</v>
      </c>
      <c r="J81" s="1">
        <v>23069.477065684754</v>
      </c>
    </row>
    <row r="82" spans="1:10" x14ac:dyDescent="0.15">
      <c r="A82" s="1">
        <v>4</v>
      </c>
      <c r="B82" s="1" t="s">
        <v>64</v>
      </c>
      <c r="C82" s="1">
        <v>10</v>
      </c>
      <c r="D82" s="1" t="s">
        <v>22</v>
      </c>
      <c r="E82" s="1">
        <v>1636.7343508762033</v>
      </c>
      <c r="F82" s="1">
        <v>7304.7140001991138</v>
      </c>
      <c r="G82" s="1">
        <v>13563.71572688881</v>
      </c>
      <c r="H82" s="1">
        <v>14685.087096098958</v>
      </c>
      <c r="I82" s="1">
        <v>16122.2568346435</v>
      </c>
      <c r="J82" s="1">
        <v>13789.952715100548</v>
      </c>
    </row>
    <row r="83" spans="1:10" x14ac:dyDescent="0.15">
      <c r="A83" s="1">
        <v>4</v>
      </c>
      <c r="B83" s="1" t="s">
        <v>64</v>
      </c>
      <c r="C83" s="1">
        <v>11</v>
      </c>
      <c r="D83" s="1" t="s">
        <v>23</v>
      </c>
      <c r="E83" s="1">
        <v>1016.1974993622432</v>
      </c>
      <c r="F83" s="1">
        <v>4013.7642704205814</v>
      </c>
      <c r="G83" s="1">
        <v>11274.892755511324</v>
      </c>
      <c r="H83" s="1">
        <v>14194.549620587137</v>
      </c>
      <c r="I83" s="1">
        <v>18010.094138299664</v>
      </c>
      <c r="J83" s="1">
        <v>16549.639563391011</v>
      </c>
    </row>
    <row r="84" spans="1:10" x14ac:dyDescent="0.15">
      <c r="A84" s="1">
        <v>4</v>
      </c>
      <c r="B84" s="1" t="s">
        <v>62</v>
      </c>
      <c r="C84" s="1">
        <v>12</v>
      </c>
      <c r="D84" s="1" t="s">
        <v>24</v>
      </c>
      <c r="E84" s="1">
        <v>5618.2862470626123</v>
      </c>
      <c r="F84" s="1">
        <v>18282.223921986195</v>
      </c>
      <c r="G84" s="1">
        <v>85873.159828403266</v>
      </c>
      <c r="H84" s="1">
        <v>107523.70894809869</v>
      </c>
      <c r="I84" s="1">
        <v>107025.71001243724</v>
      </c>
      <c r="J84" s="1">
        <v>94698.542241763425</v>
      </c>
    </row>
    <row r="85" spans="1:10" x14ac:dyDescent="0.15">
      <c r="A85" s="1">
        <v>4</v>
      </c>
      <c r="B85" s="1" t="s">
        <v>65</v>
      </c>
      <c r="C85" s="1">
        <v>13</v>
      </c>
      <c r="D85" s="1" t="s">
        <v>25</v>
      </c>
      <c r="E85" s="1">
        <v>1346.4460428655918</v>
      </c>
      <c r="F85" s="1">
        <v>6081.4156521647465</v>
      </c>
      <c r="G85" s="1">
        <v>12206.352787930318</v>
      </c>
      <c r="H85" s="1">
        <v>13431.869978891487</v>
      </c>
      <c r="I85" s="1">
        <v>17295.378349763065</v>
      </c>
      <c r="J85" s="1">
        <v>15601.812944273013</v>
      </c>
    </row>
    <row r="86" spans="1:10" x14ac:dyDescent="0.15">
      <c r="A86" s="1">
        <v>4</v>
      </c>
      <c r="B86" s="1" t="s">
        <v>64</v>
      </c>
      <c r="C86" s="1">
        <v>14</v>
      </c>
      <c r="D86" s="1" t="s">
        <v>26</v>
      </c>
      <c r="E86" s="1">
        <v>42.823195941886716</v>
      </c>
      <c r="F86" s="1">
        <v>1832.4066615181441</v>
      </c>
      <c r="G86" s="1">
        <v>5462.1497578671424</v>
      </c>
      <c r="H86" s="1">
        <v>4452.7533405540771</v>
      </c>
      <c r="I86" s="1">
        <v>3572.8222034274995</v>
      </c>
      <c r="J86" s="1">
        <v>3340.7039635466972</v>
      </c>
    </row>
    <row r="87" spans="1:10" x14ac:dyDescent="0.15">
      <c r="A87" s="1">
        <v>4</v>
      </c>
      <c r="B87" s="1" t="s">
        <v>62</v>
      </c>
      <c r="C87" s="1">
        <v>15</v>
      </c>
      <c r="D87" s="1" t="s">
        <v>27</v>
      </c>
      <c r="E87" s="1">
        <v>3654.9178374972576</v>
      </c>
      <c r="F87" s="1">
        <v>15384.610393385885</v>
      </c>
      <c r="G87" s="1">
        <v>40429.5533328526</v>
      </c>
      <c r="H87" s="1">
        <v>56719.743790936525</v>
      </c>
      <c r="I87" s="1">
        <v>60169.424889793198</v>
      </c>
      <c r="J87" s="1">
        <v>51199.708052204762</v>
      </c>
    </row>
    <row r="88" spans="1:10" x14ac:dyDescent="0.15">
      <c r="A88" s="1">
        <v>4</v>
      </c>
      <c r="B88" s="1" t="s">
        <v>61</v>
      </c>
      <c r="C88" s="1">
        <v>16</v>
      </c>
      <c r="D88" s="1" t="s">
        <v>10</v>
      </c>
      <c r="E88" s="1">
        <v>13547.405043481524</v>
      </c>
      <c r="F88" s="1">
        <v>41995.998991014625</v>
      </c>
      <c r="G88" s="1">
        <v>78163.991771103843</v>
      </c>
      <c r="H88" s="1">
        <v>60726.152783002297</v>
      </c>
      <c r="I88" s="1">
        <v>47928.739386466732</v>
      </c>
      <c r="J88" s="1">
        <v>57439.804794827287</v>
      </c>
    </row>
    <row r="89" spans="1:10" x14ac:dyDescent="0.15">
      <c r="A89" s="1">
        <v>4</v>
      </c>
      <c r="B89" s="1" t="s">
        <v>66</v>
      </c>
      <c r="C89" s="1">
        <v>17</v>
      </c>
      <c r="D89" s="1" t="s">
        <v>11</v>
      </c>
      <c r="E89" s="1">
        <v>22855.790160542179</v>
      </c>
      <c r="F89" s="1">
        <v>98992.872733317578</v>
      </c>
      <c r="G89" s="1">
        <v>160743.95189525565</v>
      </c>
      <c r="H89" s="1">
        <v>161449.96716624734</v>
      </c>
      <c r="I89" s="1">
        <v>190955.44314512252</v>
      </c>
      <c r="J89" s="1">
        <v>248393.77766837619</v>
      </c>
    </row>
    <row r="90" spans="1:10" x14ac:dyDescent="0.15">
      <c r="A90" s="1">
        <v>4</v>
      </c>
      <c r="B90" s="1" t="s">
        <v>61</v>
      </c>
      <c r="C90" s="1">
        <v>18</v>
      </c>
      <c r="D90" s="1" t="s">
        <v>12</v>
      </c>
      <c r="E90" s="1">
        <v>19173.774790073869</v>
      </c>
      <c r="F90" s="1">
        <v>109349.02012565071</v>
      </c>
      <c r="G90" s="1">
        <v>166008.82466238143</v>
      </c>
      <c r="H90" s="1">
        <v>175844.60757951619</v>
      </c>
      <c r="I90" s="1">
        <v>220019.56140833988</v>
      </c>
      <c r="J90" s="1">
        <v>238328.33646810861</v>
      </c>
    </row>
    <row r="91" spans="1:10" x14ac:dyDescent="0.15">
      <c r="A91" s="1">
        <v>4</v>
      </c>
      <c r="B91" s="1" t="s">
        <v>61</v>
      </c>
      <c r="C91" s="1">
        <v>19</v>
      </c>
      <c r="D91" s="1" t="s">
        <v>13</v>
      </c>
      <c r="E91" s="1">
        <v>6538.6525020763265</v>
      </c>
      <c r="F91" s="1">
        <v>11637.972970080455</v>
      </c>
      <c r="G91" s="1">
        <v>31420.032358029999</v>
      </c>
      <c r="H91" s="1">
        <v>51003.516595329398</v>
      </c>
      <c r="I91" s="1">
        <v>78626.828094833079</v>
      </c>
      <c r="J91" s="1">
        <v>63108.676927626169</v>
      </c>
    </row>
    <row r="92" spans="1:10" x14ac:dyDescent="0.15">
      <c r="A92" s="1">
        <v>4</v>
      </c>
      <c r="B92" s="1" t="s">
        <v>66</v>
      </c>
      <c r="C92" s="1">
        <v>20</v>
      </c>
      <c r="D92" s="1" t="s">
        <v>14</v>
      </c>
      <c r="E92" s="1">
        <v>1772.8659316730798</v>
      </c>
      <c r="F92" s="1">
        <v>77609.867663880636</v>
      </c>
      <c r="G92" s="1">
        <v>160583.36505892393</v>
      </c>
      <c r="H92" s="1">
        <v>212600.9647041522</v>
      </c>
      <c r="I92" s="1">
        <v>208829.77195310398</v>
      </c>
      <c r="J92" s="1">
        <v>284021.79314024694</v>
      </c>
    </row>
    <row r="93" spans="1:10" x14ac:dyDescent="0.15">
      <c r="A93" s="1">
        <v>4</v>
      </c>
      <c r="B93" s="1" t="s">
        <v>66</v>
      </c>
      <c r="C93" s="1">
        <v>21</v>
      </c>
      <c r="D93" s="1" t="s">
        <v>15</v>
      </c>
      <c r="E93" s="1">
        <v>11818.691155817532</v>
      </c>
      <c r="F93" s="1">
        <v>180780.43200697354</v>
      </c>
      <c r="G93" s="1">
        <v>316988.06018985884</v>
      </c>
      <c r="H93" s="1">
        <v>337206.33785629401</v>
      </c>
      <c r="I93" s="1">
        <v>389732.65930310369</v>
      </c>
      <c r="J93" s="1">
        <v>497192.85007413395</v>
      </c>
    </row>
    <row r="94" spans="1:10" x14ac:dyDescent="0.15">
      <c r="A94" s="1">
        <v>4</v>
      </c>
      <c r="B94" s="1" t="s">
        <v>59</v>
      </c>
      <c r="C94" s="1">
        <v>22</v>
      </c>
      <c r="D94" s="1" t="s">
        <v>7</v>
      </c>
      <c r="E94" s="1">
        <v>27844.010473153521</v>
      </c>
      <c r="F94" s="1">
        <v>133680.24001714223</v>
      </c>
      <c r="G94" s="1">
        <v>457714.13859835372</v>
      </c>
      <c r="H94" s="1">
        <v>605114.90865471074</v>
      </c>
      <c r="I94" s="1">
        <v>571222.79309132986</v>
      </c>
      <c r="J94" s="1">
        <v>577673.22589704243</v>
      </c>
    </row>
    <row r="95" spans="1:10" x14ac:dyDescent="0.15">
      <c r="A95" s="1">
        <v>4</v>
      </c>
      <c r="B95" s="1" t="s">
        <v>59</v>
      </c>
      <c r="C95" s="1">
        <v>23</v>
      </c>
      <c r="D95" s="1" t="s">
        <v>28</v>
      </c>
      <c r="E95" s="1">
        <v>44179.38103456844</v>
      </c>
      <c r="F95" s="1">
        <v>164728.13764961183</v>
      </c>
      <c r="G95" s="1">
        <v>256622.22119575556</v>
      </c>
      <c r="H95" s="1">
        <v>308715.84251625696</v>
      </c>
      <c r="I95" s="1">
        <v>257604.83466267469</v>
      </c>
      <c r="J95" s="1">
        <v>376034.72148861689</v>
      </c>
    </row>
    <row r="96" spans="1:10" x14ac:dyDescent="0.15">
      <c r="A96" s="1">
        <v>5</v>
      </c>
      <c r="B96" s="1" t="s">
        <v>68</v>
      </c>
      <c r="C96" s="1">
        <v>1</v>
      </c>
      <c r="D96" s="1" t="s">
        <v>8</v>
      </c>
      <c r="E96" s="1">
        <v>45992.047733846259</v>
      </c>
      <c r="F96" s="1">
        <v>118660.08492702895</v>
      </c>
      <c r="G96" s="1">
        <v>114566.14438016583</v>
      </c>
      <c r="H96" s="1">
        <v>146185.64711134438</v>
      </c>
      <c r="I96" s="1">
        <v>127175.0629731659</v>
      </c>
      <c r="J96" s="1">
        <v>211227.90470506647</v>
      </c>
    </row>
    <row r="97" spans="1:10" x14ac:dyDescent="0.15">
      <c r="A97" s="1">
        <v>5</v>
      </c>
      <c r="B97" s="1" t="s">
        <v>69</v>
      </c>
      <c r="C97" s="1">
        <v>2</v>
      </c>
      <c r="D97" s="1" t="s">
        <v>9</v>
      </c>
      <c r="E97" s="1">
        <v>7775.3846344204821</v>
      </c>
      <c r="F97" s="1">
        <v>13461.986535347649</v>
      </c>
      <c r="G97" s="1">
        <v>12817.646360662831</v>
      </c>
      <c r="H97" s="1">
        <v>6727.510036149517</v>
      </c>
      <c r="I97" s="1">
        <v>5587.1301341556136</v>
      </c>
      <c r="J97" s="1">
        <v>7026.4392323694565</v>
      </c>
    </row>
    <row r="98" spans="1:10" x14ac:dyDescent="0.15">
      <c r="A98" s="1">
        <v>5</v>
      </c>
      <c r="B98" s="1" t="s">
        <v>70</v>
      </c>
      <c r="C98" s="1">
        <v>3</v>
      </c>
      <c r="D98" s="1" t="s">
        <v>16</v>
      </c>
      <c r="E98" s="1">
        <v>1663.5042175986855</v>
      </c>
      <c r="F98" s="1">
        <v>5761.1402639702392</v>
      </c>
      <c r="G98" s="1">
        <v>8580.6875753894492</v>
      </c>
      <c r="H98" s="1">
        <v>9984.5555059974049</v>
      </c>
      <c r="I98" s="1">
        <v>8711.5576038209783</v>
      </c>
      <c r="J98" s="1">
        <v>8133.7580163889079</v>
      </c>
    </row>
    <row r="99" spans="1:10" x14ac:dyDescent="0.15">
      <c r="A99" s="1">
        <v>5</v>
      </c>
      <c r="B99" s="1" t="s">
        <v>70</v>
      </c>
      <c r="C99" s="1">
        <v>4</v>
      </c>
      <c r="D99" s="1" t="s">
        <v>17</v>
      </c>
      <c r="E99" s="1">
        <v>116.17580633832013</v>
      </c>
      <c r="F99" s="1">
        <v>737.71355257437858</v>
      </c>
      <c r="G99" s="1">
        <v>3472.3339151121186</v>
      </c>
      <c r="H99" s="1">
        <v>3831.0192915420425</v>
      </c>
      <c r="I99" s="1">
        <v>3546.7648578514249</v>
      </c>
      <c r="J99" s="1">
        <v>2834.0066130726095</v>
      </c>
    </row>
    <row r="100" spans="1:10" x14ac:dyDescent="0.15">
      <c r="A100" s="1">
        <v>5</v>
      </c>
      <c r="B100" s="1" t="s">
        <v>70</v>
      </c>
      <c r="C100" s="1">
        <v>5</v>
      </c>
      <c r="D100" s="1" t="s">
        <v>18</v>
      </c>
      <c r="E100" s="1">
        <v>1262.08731992104</v>
      </c>
      <c r="F100" s="1">
        <v>4408.0303747040734</v>
      </c>
      <c r="G100" s="1">
        <v>4645.7028409933182</v>
      </c>
      <c r="H100" s="1">
        <v>7212.0617445779808</v>
      </c>
      <c r="I100" s="1">
        <v>7191.5363405657399</v>
      </c>
      <c r="J100" s="1">
        <v>6256.7250716038607</v>
      </c>
    </row>
    <row r="101" spans="1:10" x14ac:dyDescent="0.15">
      <c r="A101" s="1">
        <v>5</v>
      </c>
      <c r="B101" s="1" t="s">
        <v>71</v>
      </c>
      <c r="C101" s="1">
        <v>6</v>
      </c>
      <c r="D101" s="1" t="s">
        <v>2</v>
      </c>
      <c r="E101" s="1">
        <v>2304.2054478176292</v>
      </c>
      <c r="F101" s="1">
        <v>3701.8444753489707</v>
      </c>
      <c r="G101" s="1">
        <v>6505.1649021124786</v>
      </c>
      <c r="H101" s="1">
        <v>6046.4966252812028</v>
      </c>
      <c r="I101" s="1">
        <v>13503.096794294008</v>
      </c>
      <c r="J101" s="1">
        <v>11663.474201816292</v>
      </c>
    </row>
    <row r="102" spans="1:10" x14ac:dyDescent="0.15">
      <c r="A102" s="1">
        <v>5</v>
      </c>
      <c r="B102" s="1" t="s">
        <v>71</v>
      </c>
      <c r="C102" s="1">
        <v>7</v>
      </c>
      <c r="D102" s="1" t="s">
        <v>19</v>
      </c>
      <c r="E102" s="1">
        <v>763.05849390238393</v>
      </c>
      <c r="F102" s="1">
        <v>3113.8011024994885</v>
      </c>
      <c r="G102" s="1">
        <v>2347.2161875057677</v>
      </c>
      <c r="H102" s="1">
        <v>2286.396544930888</v>
      </c>
      <c r="I102" s="1">
        <v>2410.3219650496785</v>
      </c>
      <c r="J102" s="1">
        <v>1880.2460697716072</v>
      </c>
    </row>
    <row r="103" spans="1:10" x14ac:dyDescent="0.15">
      <c r="A103" s="1">
        <v>5</v>
      </c>
      <c r="B103" s="1" t="s">
        <v>72</v>
      </c>
      <c r="C103" s="1">
        <v>8</v>
      </c>
      <c r="D103" s="1" t="s">
        <v>20</v>
      </c>
      <c r="E103" s="1">
        <v>882.03440114744092</v>
      </c>
      <c r="F103" s="1">
        <v>2292.0969408857454</v>
      </c>
      <c r="G103" s="1">
        <v>3200.2914006295741</v>
      </c>
      <c r="H103" s="1">
        <v>3139.8458723208346</v>
      </c>
      <c r="I103" s="1">
        <v>3318.2202852707305</v>
      </c>
      <c r="J103" s="1">
        <v>2811.124842241426</v>
      </c>
    </row>
    <row r="104" spans="1:10" x14ac:dyDescent="0.15">
      <c r="A104" s="1">
        <v>5</v>
      </c>
      <c r="B104" s="1" t="s">
        <v>73</v>
      </c>
      <c r="C104" s="1">
        <v>9</v>
      </c>
      <c r="D104" s="1" t="s">
        <v>21</v>
      </c>
      <c r="E104" s="1">
        <v>3464.3109039804249</v>
      </c>
      <c r="F104" s="1">
        <v>8274.4214597943319</v>
      </c>
      <c r="G104" s="1">
        <v>10452.062102012214</v>
      </c>
      <c r="H104" s="1">
        <v>8841.3934189611118</v>
      </c>
      <c r="I104" s="1">
        <v>12848.945432815673</v>
      </c>
      <c r="J104" s="1">
        <v>10823.359063897051</v>
      </c>
    </row>
    <row r="105" spans="1:10" x14ac:dyDescent="0.15">
      <c r="A105" s="1">
        <v>5</v>
      </c>
      <c r="B105" s="1" t="s">
        <v>70</v>
      </c>
      <c r="C105" s="1">
        <v>10</v>
      </c>
      <c r="D105" s="1" t="s">
        <v>22</v>
      </c>
      <c r="E105" s="1">
        <v>461.71604601304921</v>
      </c>
      <c r="F105" s="1">
        <v>1342.675072452151</v>
      </c>
      <c r="G105" s="1">
        <v>3091.6505664079841</v>
      </c>
      <c r="H105" s="1">
        <v>3956.5273808548773</v>
      </c>
      <c r="I105" s="1">
        <v>4350.4197763049151</v>
      </c>
      <c r="J105" s="1">
        <v>3748.6779390265815</v>
      </c>
    </row>
    <row r="106" spans="1:10" x14ac:dyDescent="0.15">
      <c r="A106" s="1">
        <v>5</v>
      </c>
      <c r="B106" s="1" t="s">
        <v>74</v>
      </c>
      <c r="C106" s="1">
        <v>11</v>
      </c>
      <c r="D106" s="1" t="s">
        <v>23</v>
      </c>
      <c r="E106" s="1">
        <v>317.29676038841495</v>
      </c>
      <c r="F106" s="1">
        <v>1593.6139638925351</v>
      </c>
      <c r="G106" s="1">
        <v>7329.8646350395511</v>
      </c>
      <c r="H106" s="1">
        <v>8067.4119703925007</v>
      </c>
      <c r="I106" s="1">
        <v>10418.311492164006</v>
      </c>
      <c r="J106" s="1">
        <v>10107.51705421386</v>
      </c>
    </row>
    <row r="107" spans="1:10" x14ac:dyDescent="0.15">
      <c r="A107" s="1">
        <v>5</v>
      </c>
      <c r="B107" s="1" t="s">
        <v>70</v>
      </c>
      <c r="C107" s="1">
        <v>12</v>
      </c>
      <c r="D107" s="1" t="s">
        <v>24</v>
      </c>
      <c r="E107" s="1">
        <v>2668.974294858639</v>
      </c>
      <c r="F107" s="1">
        <v>8771.0808451343091</v>
      </c>
      <c r="G107" s="1">
        <v>41046.704820868654</v>
      </c>
      <c r="H107" s="1">
        <v>60588.991147120789</v>
      </c>
      <c r="I107" s="1">
        <v>82260.14106203978</v>
      </c>
      <c r="J107" s="1">
        <v>79327.690054759485</v>
      </c>
    </row>
    <row r="108" spans="1:10" x14ac:dyDescent="0.15">
      <c r="A108" s="1">
        <v>5</v>
      </c>
      <c r="B108" s="1" t="s">
        <v>70</v>
      </c>
      <c r="C108" s="1">
        <v>13</v>
      </c>
      <c r="D108" s="1" t="s">
        <v>25</v>
      </c>
      <c r="E108" s="1">
        <v>47.365920903893027</v>
      </c>
      <c r="F108" s="1">
        <v>2049.5149879923447</v>
      </c>
      <c r="G108" s="1">
        <v>7739.4385425725795</v>
      </c>
      <c r="H108" s="1">
        <v>9897.7801068305998</v>
      </c>
      <c r="I108" s="1">
        <v>9660.9119061183228</v>
      </c>
      <c r="J108" s="1">
        <v>8464.6785368977362</v>
      </c>
    </row>
    <row r="109" spans="1:10" x14ac:dyDescent="0.15">
      <c r="A109" s="1">
        <v>5</v>
      </c>
      <c r="B109" s="1" t="s">
        <v>70</v>
      </c>
      <c r="C109" s="1">
        <v>14</v>
      </c>
      <c r="D109" s="1" t="s">
        <v>26</v>
      </c>
      <c r="E109" s="1">
        <v>5.113588333981852</v>
      </c>
      <c r="F109" s="1">
        <v>1480.643111406941</v>
      </c>
      <c r="G109" s="1">
        <v>13915.130203035967</v>
      </c>
      <c r="H109" s="1">
        <v>14282.781010154331</v>
      </c>
      <c r="I109" s="1">
        <v>24356.984436636019</v>
      </c>
      <c r="J109" s="1">
        <v>23186.184449673816</v>
      </c>
    </row>
    <row r="110" spans="1:10" x14ac:dyDescent="0.15">
      <c r="A110" s="1">
        <v>5</v>
      </c>
      <c r="B110" s="1" t="s">
        <v>70</v>
      </c>
      <c r="C110" s="1">
        <v>15</v>
      </c>
      <c r="D110" s="1" t="s">
        <v>27</v>
      </c>
      <c r="E110" s="1">
        <v>2510.6963951163862</v>
      </c>
      <c r="F110" s="1">
        <v>10495.797952678895</v>
      </c>
      <c r="G110" s="1">
        <v>16525.799075775274</v>
      </c>
      <c r="H110" s="1">
        <v>17027.369437724716</v>
      </c>
      <c r="I110" s="1">
        <v>15755.645353477785</v>
      </c>
      <c r="J110" s="1">
        <v>13321.941200237574</v>
      </c>
    </row>
    <row r="111" spans="1:10" x14ac:dyDescent="0.15">
      <c r="A111" s="1">
        <v>5</v>
      </c>
      <c r="B111" s="1" t="s">
        <v>68</v>
      </c>
      <c r="C111" s="1">
        <v>16</v>
      </c>
      <c r="D111" s="1" t="s">
        <v>10</v>
      </c>
      <c r="E111" s="1">
        <v>9484.1285747378806</v>
      </c>
      <c r="F111" s="1">
        <v>17328.39275384539</v>
      </c>
      <c r="G111" s="1">
        <v>31544.430522685136</v>
      </c>
      <c r="H111" s="1">
        <v>32005.179236311596</v>
      </c>
      <c r="I111" s="1">
        <v>24687.254784795685</v>
      </c>
      <c r="J111" s="1">
        <v>26922.912297601604</v>
      </c>
    </row>
    <row r="112" spans="1:10" x14ac:dyDescent="0.15">
      <c r="A112" s="1">
        <v>5</v>
      </c>
      <c r="B112" s="1" t="s">
        <v>68</v>
      </c>
      <c r="C112" s="1">
        <v>17</v>
      </c>
      <c r="D112" s="1" t="s">
        <v>11</v>
      </c>
      <c r="E112" s="1">
        <v>13399.590986134446</v>
      </c>
      <c r="F112" s="1">
        <v>63139.808221655825</v>
      </c>
      <c r="G112" s="1">
        <v>69027.277338857399</v>
      </c>
      <c r="H112" s="1">
        <v>84823.324974522067</v>
      </c>
      <c r="I112" s="1">
        <v>100749.4975715566</v>
      </c>
      <c r="J112" s="1">
        <v>126304.7679989122</v>
      </c>
    </row>
    <row r="113" spans="1:10" x14ac:dyDescent="0.15">
      <c r="A113" s="1">
        <v>5</v>
      </c>
      <c r="B113" s="1" t="s">
        <v>68</v>
      </c>
      <c r="C113" s="1">
        <v>18</v>
      </c>
      <c r="D113" s="1" t="s">
        <v>12</v>
      </c>
      <c r="E113" s="1">
        <v>9563.637351780153</v>
      </c>
      <c r="F113" s="1">
        <v>59319.440452459836</v>
      </c>
      <c r="G113" s="1">
        <v>68329.627444170357</v>
      </c>
      <c r="H113" s="1">
        <v>59255.069431048119</v>
      </c>
      <c r="I113" s="1">
        <v>48813.72726640047</v>
      </c>
      <c r="J113" s="1">
        <v>53324.859570890876</v>
      </c>
    </row>
    <row r="114" spans="1:10" x14ac:dyDescent="0.15">
      <c r="A114" s="1">
        <v>5</v>
      </c>
      <c r="B114" s="1" t="s">
        <v>68</v>
      </c>
      <c r="C114" s="1">
        <v>19</v>
      </c>
      <c r="D114" s="1" t="s">
        <v>13</v>
      </c>
      <c r="E114" s="1">
        <v>3202.1709305242343</v>
      </c>
      <c r="F114" s="1">
        <v>6336.29784259809</v>
      </c>
      <c r="G114" s="1">
        <v>7437.8079636091961</v>
      </c>
      <c r="H114" s="1">
        <v>15707.888376506291</v>
      </c>
      <c r="I114" s="1">
        <v>23544.777736474149</v>
      </c>
      <c r="J114" s="1">
        <v>18678.151456737109</v>
      </c>
    </row>
    <row r="115" spans="1:10" x14ac:dyDescent="0.15">
      <c r="A115" s="1">
        <v>5</v>
      </c>
      <c r="B115" s="1" t="s">
        <v>68</v>
      </c>
      <c r="C115" s="1">
        <v>20</v>
      </c>
      <c r="D115" s="1" t="s">
        <v>14</v>
      </c>
      <c r="E115" s="1">
        <v>1161.4323467857025</v>
      </c>
      <c r="F115" s="1">
        <v>54561.361990453552</v>
      </c>
      <c r="G115" s="1">
        <v>63592.244861779931</v>
      </c>
      <c r="H115" s="1">
        <v>76891.721175169936</v>
      </c>
      <c r="I115" s="1">
        <v>73838.276680258205</v>
      </c>
      <c r="J115" s="1">
        <v>99580.031256181988</v>
      </c>
    </row>
    <row r="116" spans="1:10" x14ac:dyDescent="0.15">
      <c r="A116" s="1">
        <v>5</v>
      </c>
      <c r="B116" s="1" t="s">
        <v>68</v>
      </c>
      <c r="C116" s="1">
        <v>21</v>
      </c>
      <c r="D116" s="1" t="s">
        <v>15</v>
      </c>
      <c r="E116" s="1">
        <v>5552.5737622741899</v>
      </c>
      <c r="F116" s="1">
        <v>61504.808085387522</v>
      </c>
      <c r="G116" s="1">
        <v>99911.008724760817</v>
      </c>
      <c r="H116" s="1">
        <v>109544.9194926754</v>
      </c>
      <c r="I116" s="1">
        <v>106617.60060583091</v>
      </c>
      <c r="J116" s="1">
        <v>128692.35333905416</v>
      </c>
    </row>
    <row r="117" spans="1:10" x14ac:dyDescent="0.15">
      <c r="A117" s="1">
        <v>5</v>
      </c>
      <c r="B117" s="1" t="s">
        <v>67</v>
      </c>
      <c r="C117" s="1">
        <v>22</v>
      </c>
      <c r="D117" s="1" t="s">
        <v>7</v>
      </c>
      <c r="E117" s="1">
        <v>10225.403063447255</v>
      </c>
      <c r="F117" s="1">
        <v>80392.736438554217</v>
      </c>
      <c r="G117" s="1">
        <v>170575.43535344081</v>
      </c>
      <c r="H117" s="1">
        <v>268632.15517227125</v>
      </c>
      <c r="I117" s="1">
        <v>264407.46227911703</v>
      </c>
      <c r="J117" s="1">
        <v>271532.65857806749</v>
      </c>
    </row>
    <row r="118" spans="1:10" x14ac:dyDescent="0.15">
      <c r="A118" s="1">
        <v>5</v>
      </c>
      <c r="B118" s="1" t="s">
        <v>67</v>
      </c>
      <c r="C118" s="1">
        <v>23</v>
      </c>
      <c r="D118" s="1" t="s">
        <v>28</v>
      </c>
      <c r="E118" s="1">
        <v>42330.298973944213</v>
      </c>
      <c r="F118" s="1">
        <v>98594.414929629929</v>
      </c>
      <c r="G118" s="1">
        <v>137795.81337048201</v>
      </c>
      <c r="H118" s="1">
        <v>180208.30431452132</v>
      </c>
      <c r="I118" s="1">
        <v>167853.08734034045</v>
      </c>
      <c r="J118" s="1">
        <v>244720.02703022331</v>
      </c>
    </row>
    <row r="119" spans="1:10" x14ac:dyDescent="0.15">
      <c r="A119" s="1">
        <v>6</v>
      </c>
      <c r="B119" s="1" t="s">
        <v>76</v>
      </c>
      <c r="C119" s="1">
        <v>1</v>
      </c>
      <c r="D119" s="1" t="s">
        <v>8</v>
      </c>
      <c r="E119" s="1">
        <v>54402.465642282266</v>
      </c>
      <c r="F119" s="1">
        <v>115928.67256098145</v>
      </c>
      <c r="G119" s="1">
        <v>105850.49717366317</v>
      </c>
      <c r="H119" s="1">
        <v>115161.91588513326</v>
      </c>
      <c r="I119" s="1">
        <v>105215.429238583</v>
      </c>
      <c r="J119" s="1">
        <v>180223.92969570114</v>
      </c>
    </row>
    <row r="120" spans="1:10" x14ac:dyDescent="0.15">
      <c r="A120" s="1">
        <v>6</v>
      </c>
      <c r="B120" s="1" t="s">
        <v>77</v>
      </c>
      <c r="C120" s="1">
        <v>2</v>
      </c>
      <c r="D120" s="1" t="s">
        <v>9</v>
      </c>
      <c r="E120" s="1">
        <v>2037.8989452268638</v>
      </c>
      <c r="F120" s="1">
        <v>3941.5939136592897</v>
      </c>
      <c r="G120" s="1">
        <v>3909.9538045441273</v>
      </c>
      <c r="H120" s="1">
        <v>4184.7108195079736</v>
      </c>
      <c r="I120" s="1">
        <v>2251.1623462266261</v>
      </c>
      <c r="J120" s="1">
        <v>2831.558465674103</v>
      </c>
    </row>
    <row r="121" spans="1:10" x14ac:dyDescent="0.15">
      <c r="A121" s="1">
        <v>6</v>
      </c>
      <c r="B121" s="1" t="s">
        <v>78</v>
      </c>
      <c r="C121" s="1">
        <v>3</v>
      </c>
      <c r="D121" s="1" t="s">
        <v>16</v>
      </c>
      <c r="E121" s="1">
        <v>2209.2070174135465</v>
      </c>
      <c r="F121" s="1">
        <v>7593.7007072821953</v>
      </c>
      <c r="G121" s="1">
        <v>14957.020527000361</v>
      </c>
      <c r="H121" s="1">
        <v>21198.139847523496</v>
      </c>
      <c r="I121" s="1">
        <v>22356.568131666216</v>
      </c>
      <c r="J121" s="1">
        <v>20683.363363201628</v>
      </c>
    </row>
    <row r="122" spans="1:10" x14ac:dyDescent="0.15">
      <c r="A122" s="1">
        <v>6</v>
      </c>
      <c r="B122" s="1" t="s">
        <v>79</v>
      </c>
      <c r="C122" s="1">
        <v>4</v>
      </c>
      <c r="D122" s="1" t="s">
        <v>17</v>
      </c>
      <c r="E122" s="1">
        <v>1790.1837263686159</v>
      </c>
      <c r="F122" s="1">
        <v>6623.0661627140971</v>
      </c>
      <c r="G122" s="1">
        <v>10622.807280452673</v>
      </c>
      <c r="H122" s="1">
        <v>9712.231829503442</v>
      </c>
      <c r="I122" s="1">
        <v>8017.3221296537376</v>
      </c>
      <c r="J122" s="1">
        <v>6423.6078654888306</v>
      </c>
    </row>
    <row r="123" spans="1:10" x14ac:dyDescent="0.15">
      <c r="A123" s="1">
        <v>6</v>
      </c>
      <c r="B123" s="1" t="s">
        <v>78</v>
      </c>
      <c r="C123" s="1">
        <v>5</v>
      </c>
      <c r="D123" s="1" t="s">
        <v>18</v>
      </c>
      <c r="E123" s="1">
        <v>414.69160996143154</v>
      </c>
      <c r="F123" s="1">
        <v>875.36445401007131</v>
      </c>
      <c r="G123" s="1">
        <v>1637.5370913293543</v>
      </c>
      <c r="H123" s="1">
        <v>1762.7564996787994</v>
      </c>
      <c r="I123" s="1">
        <v>1741.5578869191427</v>
      </c>
      <c r="J123" s="1">
        <v>1425.8774012278748</v>
      </c>
    </row>
    <row r="124" spans="1:10" x14ac:dyDescent="0.15">
      <c r="A124" s="1">
        <v>6</v>
      </c>
      <c r="B124" s="1" t="s">
        <v>78</v>
      </c>
      <c r="C124" s="1">
        <v>6</v>
      </c>
      <c r="D124" s="1" t="s">
        <v>2</v>
      </c>
      <c r="E124" s="1">
        <v>1493.7230301535133</v>
      </c>
      <c r="F124" s="1">
        <v>4368.4290380626035</v>
      </c>
      <c r="G124" s="1">
        <v>9579.1153853416581</v>
      </c>
      <c r="H124" s="1">
        <v>10890.673698274386</v>
      </c>
      <c r="I124" s="1">
        <v>13857.779171219065</v>
      </c>
      <c r="J124" s="1">
        <v>12089.933268471161</v>
      </c>
    </row>
    <row r="125" spans="1:10" x14ac:dyDescent="0.15">
      <c r="A125" s="1">
        <v>6</v>
      </c>
      <c r="B125" s="1" t="s">
        <v>78</v>
      </c>
      <c r="C125" s="1">
        <v>7</v>
      </c>
      <c r="D125" s="1" t="s">
        <v>19</v>
      </c>
      <c r="E125" s="1">
        <v>93.733247114624035</v>
      </c>
      <c r="F125" s="1">
        <v>1020.9863071877315</v>
      </c>
      <c r="G125" s="1">
        <v>638.52224038918985</v>
      </c>
      <c r="H125" s="1">
        <v>620.99293092649179</v>
      </c>
      <c r="I125" s="1">
        <v>685.22091011397015</v>
      </c>
      <c r="J125" s="1">
        <v>534.50900652749044</v>
      </c>
    </row>
    <row r="126" spans="1:10" x14ac:dyDescent="0.15">
      <c r="A126" s="1">
        <v>6</v>
      </c>
      <c r="B126" s="1" t="s">
        <v>78</v>
      </c>
      <c r="C126" s="1">
        <v>8</v>
      </c>
      <c r="D126" s="1" t="s">
        <v>20</v>
      </c>
      <c r="E126" s="1">
        <v>1635.6896292493875</v>
      </c>
      <c r="F126" s="1">
        <v>3932.2199329015275</v>
      </c>
      <c r="G126" s="1">
        <v>7385.2605552548148</v>
      </c>
      <c r="H126" s="1">
        <v>9142.8955758444463</v>
      </c>
      <c r="I126" s="1">
        <v>10349.587327430983</v>
      </c>
      <c r="J126" s="1">
        <v>8470.0998823121263</v>
      </c>
    </row>
    <row r="127" spans="1:10" x14ac:dyDescent="0.15">
      <c r="A127" s="1">
        <v>6</v>
      </c>
      <c r="B127" s="1" t="s">
        <v>78</v>
      </c>
      <c r="C127" s="1">
        <v>9</v>
      </c>
      <c r="D127" s="1" t="s">
        <v>21</v>
      </c>
      <c r="E127" s="1">
        <v>2167.9474394842455</v>
      </c>
      <c r="F127" s="1">
        <v>12933.955494023479</v>
      </c>
      <c r="G127" s="1">
        <v>12990.681219287944</v>
      </c>
      <c r="H127" s="1">
        <v>8897.8715388262608</v>
      </c>
      <c r="I127" s="1">
        <v>18773.637778234512</v>
      </c>
      <c r="J127" s="1">
        <v>15485.551824314578</v>
      </c>
    </row>
    <row r="128" spans="1:10" x14ac:dyDescent="0.15">
      <c r="A128" s="1">
        <v>6</v>
      </c>
      <c r="B128" s="1" t="s">
        <v>78</v>
      </c>
      <c r="C128" s="1">
        <v>10</v>
      </c>
      <c r="D128" s="1" t="s">
        <v>22</v>
      </c>
      <c r="E128" s="1">
        <v>806.15838178777392</v>
      </c>
      <c r="F128" s="1">
        <v>3303.3566600585891</v>
      </c>
      <c r="G128" s="1">
        <v>6680.7222284018617</v>
      </c>
      <c r="H128" s="1">
        <v>7551.4340457123362</v>
      </c>
      <c r="I128" s="1">
        <v>8131.2587168296268</v>
      </c>
      <c r="J128" s="1">
        <v>7007.0127099092142</v>
      </c>
    </row>
    <row r="129" spans="1:10" x14ac:dyDescent="0.15">
      <c r="A129" s="1">
        <v>6</v>
      </c>
      <c r="B129" s="1" t="s">
        <v>78</v>
      </c>
      <c r="C129" s="1">
        <v>11</v>
      </c>
      <c r="D129" s="1" t="s">
        <v>23</v>
      </c>
      <c r="E129" s="1">
        <v>1497.6472874992146</v>
      </c>
      <c r="F129" s="1">
        <v>5592.4937718799183</v>
      </c>
      <c r="G129" s="1">
        <v>19708.968215686051</v>
      </c>
      <c r="H129" s="1">
        <v>24513.649073392527</v>
      </c>
      <c r="I129" s="1">
        <v>29966.720107578793</v>
      </c>
      <c r="J129" s="1">
        <v>28002.944515986765</v>
      </c>
    </row>
    <row r="130" spans="1:10" x14ac:dyDescent="0.15">
      <c r="A130" s="1">
        <v>6</v>
      </c>
      <c r="B130" s="1" t="s">
        <v>78</v>
      </c>
      <c r="C130" s="1">
        <v>12</v>
      </c>
      <c r="D130" s="1" t="s">
        <v>24</v>
      </c>
      <c r="E130" s="1">
        <v>3623.1641741660101</v>
      </c>
      <c r="F130" s="1">
        <v>13218.509103638549</v>
      </c>
      <c r="G130" s="1">
        <v>73294.714093534596</v>
      </c>
      <c r="H130" s="1">
        <v>108710.94498262934</v>
      </c>
      <c r="I130" s="1">
        <v>125778.08406025662</v>
      </c>
      <c r="J130" s="1">
        <v>111571.34796826274</v>
      </c>
    </row>
    <row r="131" spans="1:10" x14ac:dyDescent="0.15">
      <c r="A131" s="1">
        <v>6</v>
      </c>
      <c r="B131" s="1" t="s">
        <v>78</v>
      </c>
      <c r="C131" s="1">
        <v>13</v>
      </c>
      <c r="D131" s="1" t="s">
        <v>25</v>
      </c>
      <c r="E131" s="1">
        <v>455.23815451413685</v>
      </c>
      <c r="F131" s="1">
        <v>3432.9406396867539</v>
      </c>
      <c r="G131" s="1">
        <v>9444.1016333040934</v>
      </c>
      <c r="H131" s="1">
        <v>16227.345557269289</v>
      </c>
      <c r="I131" s="1">
        <v>17903.480595901248</v>
      </c>
      <c r="J131" s="1">
        <v>15558.574048788108</v>
      </c>
    </row>
    <row r="132" spans="1:10" x14ac:dyDescent="0.15">
      <c r="A132" s="1">
        <v>6</v>
      </c>
      <c r="B132" s="1" t="s">
        <v>78</v>
      </c>
      <c r="C132" s="1">
        <v>14</v>
      </c>
      <c r="D132" s="1" t="s">
        <v>26</v>
      </c>
      <c r="E132" s="1">
        <v>7.8872606552417679</v>
      </c>
      <c r="F132" s="1">
        <v>1102.3968989291366</v>
      </c>
      <c r="G132" s="1">
        <v>4248.6224262274436</v>
      </c>
      <c r="H132" s="1">
        <v>3876.3985884553331</v>
      </c>
      <c r="I132" s="1">
        <v>5564.6159189319606</v>
      </c>
      <c r="J132" s="1">
        <v>5284.5946803777115</v>
      </c>
    </row>
    <row r="133" spans="1:10" x14ac:dyDescent="0.15">
      <c r="A133" s="1">
        <v>6</v>
      </c>
      <c r="B133" s="1" t="s">
        <v>78</v>
      </c>
      <c r="C133" s="1">
        <v>15</v>
      </c>
      <c r="D133" s="1" t="s">
        <v>27</v>
      </c>
      <c r="E133" s="1">
        <v>2302.6673520558652</v>
      </c>
      <c r="F133" s="1">
        <v>9388.664275460158</v>
      </c>
      <c r="G133" s="1">
        <v>18453.875233556715</v>
      </c>
      <c r="H133" s="1">
        <v>23467.541805165038</v>
      </c>
      <c r="I133" s="1">
        <v>26161.553974214523</v>
      </c>
      <c r="J133" s="1">
        <v>22046.67626441245</v>
      </c>
    </row>
    <row r="134" spans="1:10" x14ac:dyDescent="0.15">
      <c r="A134" s="1">
        <v>6</v>
      </c>
      <c r="B134" s="1" t="s">
        <v>77</v>
      </c>
      <c r="C134" s="1">
        <v>16</v>
      </c>
      <c r="D134" s="1" t="s">
        <v>10</v>
      </c>
      <c r="E134" s="1">
        <v>9451.4590904351007</v>
      </c>
      <c r="F134" s="1">
        <v>29378.403749998393</v>
      </c>
      <c r="G134" s="1">
        <v>46478.999086866541</v>
      </c>
      <c r="H134" s="1">
        <v>51547.21108662257</v>
      </c>
      <c r="I134" s="1">
        <v>31653.657201402952</v>
      </c>
      <c r="J134" s="1">
        <v>36071.768525885716</v>
      </c>
    </row>
    <row r="135" spans="1:10" x14ac:dyDescent="0.15">
      <c r="A135" s="1">
        <v>6</v>
      </c>
      <c r="B135" s="1" t="s">
        <v>77</v>
      </c>
      <c r="C135" s="1">
        <v>17</v>
      </c>
      <c r="D135" s="1" t="s">
        <v>11</v>
      </c>
      <c r="E135" s="1">
        <v>7677.1131010184026</v>
      </c>
      <c r="F135" s="1">
        <v>40638.848266831032</v>
      </c>
      <c r="G135" s="1">
        <v>50128.885834722678</v>
      </c>
      <c r="H135" s="1">
        <v>58373.374622631891</v>
      </c>
      <c r="I135" s="1">
        <v>71710.331335833151</v>
      </c>
      <c r="J135" s="1">
        <v>90316.45567180276</v>
      </c>
    </row>
    <row r="136" spans="1:10" x14ac:dyDescent="0.15">
      <c r="A136" s="1">
        <v>6</v>
      </c>
      <c r="B136" s="1" t="s">
        <v>77</v>
      </c>
      <c r="C136" s="1">
        <v>18</v>
      </c>
      <c r="D136" s="1" t="s">
        <v>12</v>
      </c>
      <c r="E136" s="1">
        <v>10654.643752809914</v>
      </c>
      <c r="F136" s="1">
        <v>58950.105495246127</v>
      </c>
      <c r="G136" s="1">
        <v>56175.149192896672</v>
      </c>
      <c r="H136" s="1">
        <v>50839.831330770408</v>
      </c>
      <c r="I136" s="1">
        <v>49729.39678273187</v>
      </c>
      <c r="J136" s="1">
        <v>54649.624219192709</v>
      </c>
    </row>
    <row r="137" spans="1:10" x14ac:dyDescent="0.15">
      <c r="A137" s="1">
        <v>6</v>
      </c>
      <c r="B137" s="1" t="s">
        <v>77</v>
      </c>
      <c r="C137" s="1">
        <v>19</v>
      </c>
      <c r="D137" s="1" t="s">
        <v>13</v>
      </c>
      <c r="E137" s="1">
        <v>4113.0330398428905</v>
      </c>
      <c r="F137" s="1">
        <v>13502.819211299367</v>
      </c>
      <c r="G137" s="1">
        <v>11010.787932920093</v>
      </c>
      <c r="H137" s="1">
        <v>20702.403445554493</v>
      </c>
      <c r="I137" s="1">
        <v>20973.731305905978</v>
      </c>
      <c r="J137" s="1">
        <v>19513.515004208428</v>
      </c>
    </row>
    <row r="138" spans="1:10" x14ac:dyDescent="0.15">
      <c r="A138" s="1">
        <v>6</v>
      </c>
      <c r="B138" s="1" t="s">
        <v>77</v>
      </c>
      <c r="C138" s="1">
        <v>20</v>
      </c>
      <c r="D138" s="1" t="s">
        <v>14</v>
      </c>
      <c r="E138" s="1">
        <v>956.55378158021847</v>
      </c>
      <c r="F138" s="1">
        <v>37422.246416766924</v>
      </c>
      <c r="G138" s="1">
        <v>56184.287572004854</v>
      </c>
      <c r="H138" s="1">
        <v>73021.226107385432</v>
      </c>
      <c r="I138" s="1">
        <v>69957.018273207708</v>
      </c>
      <c r="J138" s="1">
        <v>96075.700510828159</v>
      </c>
    </row>
    <row r="139" spans="1:10" x14ac:dyDescent="0.15">
      <c r="A139" s="1">
        <v>6</v>
      </c>
      <c r="B139" s="1" t="s">
        <v>80</v>
      </c>
      <c r="C139" s="1">
        <v>21</v>
      </c>
      <c r="D139" s="1" t="s">
        <v>15</v>
      </c>
      <c r="E139" s="1">
        <v>4209.8551952699063</v>
      </c>
      <c r="F139" s="1">
        <v>59901.520446486298</v>
      </c>
      <c r="G139" s="1">
        <v>84619.687686990437</v>
      </c>
      <c r="H139" s="1">
        <v>93775.256229428269</v>
      </c>
      <c r="I139" s="1">
        <v>113584.48262532811</v>
      </c>
      <c r="J139" s="1">
        <v>136684.9739708291</v>
      </c>
    </row>
    <row r="140" spans="1:10" x14ac:dyDescent="0.15">
      <c r="A140" s="1">
        <v>6</v>
      </c>
      <c r="B140" s="1" t="s">
        <v>75</v>
      </c>
      <c r="C140" s="1">
        <v>22</v>
      </c>
      <c r="D140" s="1" t="s">
        <v>7</v>
      </c>
      <c r="E140" s="1">
        <v>11644.460697302924</v>
      </c>
      <c r="F140" s="1">
        <v>86320.948302885459</v>
      </c>
      <c r="G140" s="1">
        <v>232406.73667410115</v>
      </c>
      <c r="H140" s="1">
        <v>302407.5038190601</v>
      </c>
      <c r="I140" s="1">
        <v>255415.00139592428</v>
      </c>
      <c r="J140" s="1">
        <v>270262.16956488846</v>
      </c>
    </row>
    <row r="141" spans="1:10" x14ac:dyDescent="0.15">
      <c r="A141" s="1">
        <v>6</v>
      </c>
      <c r="B141" s="1" t="s">
        <v>75</v>
      </c>
      <c r="C141" s="1">
        <v>23</v>
      </c>
      <c r="D141" s="1" t="s">
        <v>28</v>
      </c>
      <c r="E141" s="1">
        <v>30397.990547901038</v>
      </c>
      <c r="F141" s="1">
        <v>81487.862036463514</v>
      </c>
      <c r="G141" s="1">
        <v>116472.9229952665</v>
      </c>
      <c r="H141" s="1">
        <v>175200.79361941092</v>
      </c>
      <c r="I141" s="1">
        <v>147728.18073205173</v>
      </c>
      <c r="J141" s="1">
        <v>215374.31137460505</v>
      </c>
    </row>
    <row r="142" spans="1:10" x14ac:dyDescent="0.15">
      <c r="A142" s="1">
        <v>7</v>
      </c>
      <c r="B142" s="1" t="s">
        <v>82</v>
      </c>
      <c r="C142" s="1">
        <v>1</v>
      </c>
      <c r="D142" s="1" t="s">
        <v>8</v>
      </c>
      <c r="E142" s="1">
        <v>81530.892252947364</v>
      </c>
      <c r="F142" s="1">
        <v>144913.51272914367</v>
      </c>
      <c r="G142" s="1">
        <v>149958.94489465596</v>
      </c>
      <c r="H142" s="1">
        <v>164086.67592087027</v>
      </c>
      <c r="I142" s="1">
        <v>128817.16804372959</v>
      </c>
      <c r="J142" s="1">
        <v>214917.3832248355</v>
      </c>
    </row>
    <row r="143" spans="1:10" x14ac:dyDescent="0.15">
      <c r="A143" s="1">
        <v>7</v>
      </c>
      <c r="B143" s="1" t="s">
        <v>83</v>
      </c>
      <c r="C143" s="1">
        <v>2</v>
      </c>
      <c r="D143" s="1" t="s">
        <v>9</v>
      </c>
      <c r="E143" s="1">
        <v>7708.7109769010012</v>
      </c>
      <c r="F143" s="1">
        <v>7116.2007698500447</v>
      </c>
      <c r="G143" s="1">
        <v>7511.2547456005423</v>
      </c>
      <c r="H143" s="1">
        <v>4151.8964726166223</v>
      </c>
      <c r="I143" s="1">
        <v>2301.5554479249308</v>
      </c>
      <c r="J143" s="1">
        <v>2996.697491134446</v>
      </c>
    </row>
    <row r="144" spans="1:10" x14ac:dyDescent="0.15">
      <c r="A144" s="1">
        <v>7</v>
      </c>
      <c r="B144" s="1" t="s">
        <v>84</v>
      </c>
      <c r="C144" s="1">
        <v>3</v>
      </c>
      <c r="D144" s="1" t="s">
        <v>16</v>
      </c>
      <c r="E144" s="1">
        <v>3261.384835616273</v>
      </c>
      <c r="F144" s="1">
        <v>12715.633229623047</v>
      </c>
      <c r="G144" s="1">
        <v>38529.860973360432</v>
      </c>
      <c r="H144" s="1">
        <v>44437.336500079939</v>
      </c>
      <c r="I144" s="1">
        <v>45041.091324840432</v>
      </c>
      <c r="J144" s="1">
        <v>41510.411425495993</v>
      </c>
    </row>
    <row r="145" spans="1:10" x14ac:dyDescent="0.15">
      <c r="A145" s="1">
        <v>7</v>
      </c>
      <c r="B145" s="1" t="s">
        <v>84</v>
      </c>
      <c r="C145" s="1">
        <v>4</v>
      </c>
      <c r="D145" s="1" t="s">
        <v>17</v>
      </c>
      <c r="E145" s="1">
        <v>2884.5271824281022</v>
      </c>
      <c r="F145" s="1">
        <v>6739.5940418102455</v>
      </c>
      <c r="G145" s="1">
        <v>12214.517985908424</v>
      </c>
      <c r="H145" s="1">
        <v>10912.295478846081</v>
      </c>
      <c r="I145" s="1">
        <v>8738.2131823227919</v>
      </c>
      <c r="J145" s="1">
        <v>6837.2321081196715</v>
      </c>
    </row>
    <row r="146" spans="1:10" x14ac:dyDescent="0.15">
      <c r="A146" s="1">
        <v>7</v>
      </c>
      <c r="B146" s="1" t="s">
        <v>85</v>
      </c>
      <c r="C146" s="1">
        <v>5</v>
      </c>
      <c r="D146" s="1" t="s">
        <v>18</v>
      </c>
      <c r="E146" s="1">
        <v>2566.8113829769541</v>
      </c>
      <c r="F146" s="1">
        <v>4639.4753598636817</v>
      </c>
      <c r="G146" s="1">
        <v>7536.473024092028</v>
      </c>
      <c r="H146" s="1">
        <v>10325.471521541614</v>
      </c>
      <c r="I146" s="1">
        <v>14489.209929198243</v>
      </c>
      <c r="J146" s="1">
        <v>12580.845133485751</v>
      </c>
    </row>
    <row r="147" spans="1:10" x14ac:dyDescent="0.15">
      <c r="A147" s="1">
        <v>7</v>
      </c>
      <c r="B147" s="1" t="s">
        <v>84</v>
      </c>
      <c r="C147" s="1">
        <v>6</v>
      </c>
      <c r="D147" s="1" t="s">
        <v>2</v>
      </c>
      <c r="E147" s="1">
        <v>16219.430320937527</v>
      </c>
      <c r="F147" s="1">
        <v>34671.593150508153</v>
      </c>
      <c r="G147" s="1">
        <v>53760.560116283807</v>
      </c>
      <c r="H147" s="1">
        <v>63428.901590765287</v>
      </c>
      <c r="I147" s="1">
        <v>90132.760217754811</v>
      </c>
      <c r="J147" s="1">
        <v>76427.671292268744</v>
      </c>
    </row>
    <row r="148" spans="1:10" x14ac:dyDescent="0.15">
      <c r="A148" s="1">
        <v>7</v>
      </c>
      <c r="B148" s="1" t="s">
        <v>86</v>
      </c>
      <c r="C148" s="1">
        <v>7</v>
      </c>
      <c r="D148" s="1" t="s">
        <v>19</v>
      </c>
      <c r="E148" s="1">
        <v>257.78340962800814</v>
      </c>
      <c r="F148" s="1">
        <v>1156.1369106114191</v>
      </c>
      <c r="G148" s="1">
        <v>6248.6585554773683</v>
      </c>
      <c r="H148" s="1">
        <v>6391.7618015539092</v>
      </c>
      <c r="I148" s="1">
        <v>6769.0738967449688</v>
      </c>
      <c r="J148" s="1">
        <v>5280.240153585697</v>
      </c>
    </row>
    <row r="149" spans="1:10" x14ac:dyDescent="0.15">
      <c r="A149" s="1">
        <v>7</v>
      </c>
      <c r="B149" s="1" t="s">
        <v>84</v>
      </c>
      <c r="C149" s="1">
        <v>8</v>
      </c>
      <c r="D149" s="1" t="s">
        <v>20</v>
      </c>
      <c r="E149" s="1">
        <v>7047.9370809511429</v>
      </c>
      <c r="F149" s="1">
        <v>11747.579556820068</v>
      </c>
      <c r="G149" s="1">
        <v>17490.5100764993</v>
      </c>
      <c r="H149" s="1">
        <v>16915.015481159604</v>
      </c>
      <c r="I149" s="1">
        <v>18547.752458490027</v>
      </c>
      <c r="J149" s="1">
        <v>15164.816206157726</v>
      </c>
    </row>
    <row r="150" spans="1:10" x14ac:dyDescent="0.15">
      <c r="A150" s="1">
        <v>7</v>
      </c>
      <c r="B150" s="1" t="s">
        <v>84</v>
      </c>
      <c r="C150" s="1">
        <v>9</v>
      </c>
      <c r="D150" s="1" t="s">
        <v>21</v>
      </c>
      <c r="E150" s="1">
        <v>7553.7453861258664</v>
      </c>
      <c r="F150" s="1">
        <v>16375.572792221694</v>
      </c>
      <c r="G150" s="1">
        <v>23269.074665489792</v>
      </c>
      <c r="H150" s="1">
        <v>22957.823648063386</v>
      </c>
      <c r="I150" s="1">
        <v>35523.840383855248</v>
      </c>
      <c r="J150" s="1">
        <v>32901.936072975215</v>
      </c>
    </row>
    <row r="151" spans="1:10" x14ac:dyDescent="0.15">
      <c r="A151" s="1">
        <v>7</v>
      </c>
      <c r="B151" s="1" t="s">
        <v>84</v>
      </c>
      <c r="C151" s="1">
        <v>10</v>
      </c>
      <c r="D151" s="1" t="s">
        <v>22</v>
      </c>
      <c r="E151" s="1">
        <v>1453.7000171889435</v>
      </c>
      <c r="F151" s="1">
        <v>5084.5605881366137</v>
      </c>
      <c r="G151" s="1">
        <v>12096.286174234381</v>
      </c>
      <c r="H151" s="1">
        <v>15458.977578719872</v>
      </c>
      <c r="I151" s="1">
        <v>19540.020376981665</v>
      </c>
      <c r="J151" s="1">
        <v>16826.808515044133</v>
      </c>
    </row>
    <row r="152" spans="1:10" x14ac:dyDescent="0.15">
      <c r="A152" s="1">
        <v>7</v>
      </c>
      <c r="B152" s="1" t="s">
        <v>84</v>
      </c>
      <c r="C152" s="1">
        <v>11</v>
      </c>
      <c r="D152" s="1" t="s">
        <v>23</v>
      </c>
      <c r="E152" s="1">
        <v>1158.4678680531169</v>
      </c>
      <c r="F152" s="1">
        <v>5341.8678585600464</v>
      </c>
      <c r="G152" s="1">
        <v>27223.261618542183</v>
      </c>
      <c r="H152" s="1">
        <v>33590.287749270239</v>
      </c>
      <c r="I152" s="1">
        <v>39483.069280898402</v>
      </c>
      <c r="J152" s="1">
        <v>37648.818525313363</v>
      </c>
    </row>
    <row r="153" spans="1:10" x14ac:dyDescent="0.15">
      <c r="A153" s="1">
        <v>7</v>
      </c>
      <c r="B153" s="1" t="s">
        <v>84</v>
      </c>
      <c r="C153" s="1">
        <v>12</v>
      </c>
      <c r="D153" s="1" t="s">
        <v>24</v>
      </c>
      <c r="E153" s="1">
        <v>5786.1216735488188</v>
      </c>
      <c r="F153" s="1">
        <v>26306.239816648329</v>
      </c>
      <c r="G153" s="1">
        <v>123453.88269880255</v>
      </c>
      <c r="H153" s="1">
        <v>166177.03908581418</v>
      </c>
      <c r="I153" s="1">
        <v>267894.81304421526</v>
      </c>
      <c r="J153" s="1">
        <v>261626.5430412264</v>
      </c>
    </row>
    <row r="154" spans="1:10" x14ac:dyDescent="0.15">
      <c r="A154" s="1">
        <v>7</v>
      </c>
      <c r="B154" s="1" t="s">
        <v>84</v>
      </c>
      <c r="C154" s="1">
        <v>13</v>
      </c>
      <c r="D154" s="1" t="s">
        <v>25</v>
      </c>
      <c r="E154" s="1">
        <v>481.16448557586995</v>
      </c>
      <c r="F154" s="1">
        <v>7579.4608378121347</v>
      </c>
      <c r="G154" s="1">
        <v>22590.862775678601</v>
      </c>
      <c r="H154" s="1">
        <v>41702.306101403447</v>
      </c>
      <c r="I154" s="1">
        <v>48186.797519919615</v>
      </c>
      <c r="J154" s="1">
        <v>41753.91752889171</v>
      </c>
    </row>
    <row r="155" spans="1:10" x14ac:dyDescent="0.15">
      <c r="A155" s="1">
        <v>7</v>
      </c>
      <c r="B155" s="1" t="s">
        <v>84</v>
      </c>
      <c r="C155" s="1">
        <v>14</v>
      </c>
      <c r="D155" s="1" t="s">
        <v>26</v>
      </c>
      <c r="E155" s="1">
        <v>122.30366030416512</v>
      </c>
      <c r="F155" s="1">
        <v>6316.1462291692242</v>
      </c>
      <c r="G155" s="1">
        <v>19369.982871608474</v>
      </c>
      <c r="H155" s="1">
        <v>17650.434469790758</v>
      </c>
      <c r="I155" s="1">
        <v>22484.004245706255</v>
      </c>
      <c r="J155" s="1">
        <v>22254.632494100399</v>
      </c>
    </row>
    <row r="156" spans="1:10" x14ac:dyDescent="0.15">
      <c r="A156" s="1">
        <v>7</v>
      </c>
      <c r="B156" s="1" t="s">
        <v>84</v>
      </c>
      <c r="C156" s="1">
        <v>15</v>
      </c>
      <c r="D156" s="1" t="s">
        <v>27</v>
      </c>
      <c r="E156" s="1">
        <v>3176.6544797100169</v>
      </c>
      <c r="F156" s="1">
        <v>16240.923974849409</v>
      </c>
      <c r="G156" s="1">
        <v>45090.041606268933</v>
      </c>
      <c r="H156" s="1">
        <v>61378.74297397607</v>
      </c>
      <c r="I156" s="1">
        <v>72381.052391415375</v>
      </c>
      <c r="J156" s="1">
        <v>63290.761215801082</v>
      </c>
    </row>
    <row r="157" spans="1:10" x14ac:dyDescent="0.15">
      <c r="A157" s="1">
        <v>7</v>
      </c>
      <c r="B157" s="1" t="s">
        <v>82</v>
      </c>
      <c r="C157" s="1">
        <v>16</v>
      </c>
      <c r="D157" s="1" t="s">
        <v>10</v>
      </c>
      <c r="E157" s="1">
        <v>15565.852105930708</v>
      </c>
      <c r="F157" s="1">
        <v>32125.177175912628</v>
      </c>
      <c r="G157" s="1">
        <v>78403.334785562314</v>
      </c>
      <c r="H157" s="1">
        <v>56299.644739934549</v>
      </c>
      <c r="I157" s="1">
        <v>47443.787590700165</v>
      </c>
      <c r="J157" s="1">
        <v>53511.308412997598</v>
      </c>
    </row>
    <row r="158" spans="1:10" x14ac:dyDescent="0.15">
      <c r="A158" s="1">
        <v>7</v>
      </c>
      <c r="B158" s="1" t="s">
        <v>82</v>
      </c>
      <c r="C158" s="1">
        <v>17</v>
      </c>
      <c r="D158" s="1" t="s">
        <v>11</v>
      </c>
      <c r="E158" s="1">
        <v>65509.236403298426</v>
      </c>
      <c r="F158" s="1">
        <v>318332.76411994733</v>
      </c>
      <c r="G158" s="1">
        <v>357167.95378668758</v>
      </c>
      <c r="H158" s="1">
        <v>337025.04624994227</v>
      </c>
      <c r="I158" s="1">
        <v>356092.74335497053</v>
      </c>
      <c r="J158" s="1">
        <v>460957.07966420118</v>
      </c>
    </row>
    <row r="159" spans="1:10" x14ac:dyDescent="0.15">
      <c r="A159" s="1">
        <v>7</v>
      </c>
      <c r="B159" s="1" t="s">
        <v>82</v>
      </c>
      <c r="C159" s="1">
        <v>18</v>
      </c>
      <c r="D159" s="1" t="s">
        <v>12</v>
      </c>
      <c r="E159" s="1">
        <v>14347.343254881616</v>
      </c>
      <c r="F159" s="1">
        <v>80154.073482634849</v>
      </c>
      <c r="G159" s="1">
        <v>99381.097735079064</v>
      </c>
      <c r="H159" s="1">
        <v>101717.35888374269</v>
      </c>
      <c r="I159" s="1">
        <v>70694.049104556179</v>
      </c>
      <c r="J159" s="1">
        <v>74207.660357339715</v>
      </c>
    </row>
    <row r="160" spans="1:10" x14ac:dyDescent="0.15">
      <c r="A160" s="1">
        <v>7</v>
      </c>
      <c r="B160" s="1" t="s">
        <v>82</v>
      </c>
      <c r="C160" s="1">
        <v>19</v>
      </c>
      <c r="D160" s="1" t="s">
        <v>13</v>
      </c>
      <c r="E160" s="1">
        <v>5543.2389695475804</v>
      </c>
      <c r="F160" s="1">
        <v>15475.89160840791</v>
      </c>
      <c r="G160" s="1">
        <v>16975.951720169276</v>
      </c>
      <c r="H160" s="1">
        <v>36196.858435586531</v>
      </c>
      <c r="I160" s="1">
        <v>43281.436285498043</v>
      </c>
      <c r="J160" s="1">
        <v>41252.782718802897</v>
      </c>
    </row>
    <row r="161" spans="1:10" x14ac:dyDescent="0.15">
      <c r="A161" s="1">
        <v>7</v>
      </c>
      <c r="B161" s="1" t="s">
        <v>82</v>
      </c>
      <c r="C161" s="1">
        <v>20</v>
      </c>
      <c r="D161" s="1" t="s">
        <v>14</v>
      </c>
      <c r="E161" s="1">
        <v>855.70169284349311</v>
      </c>
      <c r="F161" s="1">
        <v>44225.904263691125</v>
      </c>
      <c r="G161" s="1">
        <v>90922.00906799853</v>
      </c>
      <c r="H161" s="1">
        <v>123249.47748839085</v>
      </c>
      <c r="I161" s="1">
        <v>123533.6374985015</v>
      </c>
      <c r="J161" s="1">
        <v>170039.29189200021</v>
      </c>
    </row>
    <row r="162" spans="1:10" x14ac:dyDescent="0.15">
      <c r="A162" s="1">
        <v>7</v>
      </c>
      <c r="B162" s="1" t="s">
        <v>82</v>
      </c>
      <c r="C162" s="1">
        <v>21</v>
      </c>
      <c r="D162" s="1" t="s">
        <v>15</v>
      </c>
      <c r="E162" s="1">
        <v>9230.0435968513375</v>
      </c>
      <c r="F162" s="1">
        <v>85832.253869915847</v>
      </c>
      <c r="G162" s="1">
        <v>124818.30755685248</v>
      </c>
      <c r="H162" s="1">
        <v>127643.44010853353</v>
      </c>
      <c r="I162" s="1">
        <v>122034.03812436249</v>
      </c>
      <c r="J162" s="1">
        <v>158097.44329032852</v>
      </c>
    </row>
    <row r="163" spans="1:10" x14ac:dyDescent="0.15">
      <c r="A163" s="1">
        <v>7</v>
      </c>
      <c r="B163" s="1" t="s">
        <v>81</v>
      </c>
      <c r="C163" s="1">
        <v>22</v>
      </c>
      <c r="D163" s="1" t="s">
        <v>7</v>
      </c>
      <c r="E163" s="1">
        <v>22403.650754564282</v>
      </c>
      <c r="F163" s="1">
        <v>117274.63975302143</v>
      </c>
      <c r="G163" s="1">
        <v>395118.55107742816</v>
      </c>
      <c r="H163" s="1">
        <v>485834.25351198058</v>
      </c>
      <c r="I163" s="1">
        <v>436904.19769358111</v>
      </c>
      <c r="J163" s="1">
        <v>438555.07669257285</v>
      </c>
    </row>
    <row r="164" spans="1:10" x14ac:dyDescent="0.15">
      <c r="A164" s="1">
        <v>7</v>
      </c>
      <c r="B164" s="1" t="s">
        <v>81</v>
      </c>
      <c r="C164" s="1">
        <v>23</v>
      </c>
      <c r="D164" s="1" t="s">
        <v>28</v>
      </c>
      <c r="E164" s="1">
        <v>41837.53155168298</v>
      </c>
      <c r="F164" s="1">
        <v>107996.60301915274</v>
      </c>
      <c r="G164" s="1">
        <v>195095.69286740001</v>
      </c>
      <c r="H164" s="1">
        <v>237941.83094955477</v>
      </c>
      <c r="I164" s="1">
        <v>211220.85860237168</v>
      </c>
      <c r="J164" s="1">
        <v>306267.59750868287</v>
      </c>
    </row>
    <row r="165" spans="1:10" x14ac:dyDescent="0.15">
      <c r="A165" s="1">
        <v>8</v>
      </c>
      <c r="B165" s="1" t="s">
        <v>88</v>
      </c>
      <c r="C165" s="1">
        <v>1</v>
      </c>
      <c r="D165" s="1" t="s">
        <v>8</v>
      </c>
      <c r="E165" s="1">
        <v>98461.795729918071</v>
      </c>
      <c r="F165" s="1">
        <v>166823.85824918436</v>
      </c>
      <c r="G165" s="1">
        <v>193781.81987407763</v>
      </c>
      <c r="H165" s="1">
        <v>258068.04447184582</v>
      </c>
      <c r="I165" s="1">
        <v>245940.95631653356</v>
      </c>
      <c r="J165" s="1">
        <v>420304.50328464375</v>
      </c>
    </row>
    <row r="166" spans="1:10" x14ac:dyDescent="0.15">
      <c r="A166" s="1">
        <v>8</v>
      </c>
      <c r="B166" s="1" t="s">
        <v>89</v>
      </c>
      <c r="C166" s="1">
        <v>2</v>
      </c>
      <c r="D166" s="1" t="s">
        <v>9</v>
      </c>
      <c r="E166" s="1">
        <v>6438.2105427882589</v>
      </c>
      <c r="F166" s="1">
        <v>6587.2740711669585</v>
      </c>
      <c r="G166" s="1">
        <v>8544.2551522180474</v>
      </c>
      <c r="H166" s="1">
        <v>9835.7941423158481</v>
      </c>
      <c r="I166" s="1">
        <v>6831.3837030068353</v>
      </c>
      <c r="J166" s="1">
        <v>8695.6669082152857</v>
      </c>
    </row>
    <row r="167" spans="1:10" x14ac:dyDescent="0.15">
      <c r="A167" s="1">
        <v>8</v>
      </c>
      <c r="B167" s="1" t="s">
        <v>90</v>
      </c>
      <c r="C167" s="1">
        <v>3</v>
      </c>
      <c r="D167" s="1" t="s">
        <v>16</v>
      </c>
      <c r="E167" s="1">
        <v>8083.8306490086206</v>
      </c>
      <c r="F167" s="1">
        <v>35498.385108305985</v>
      </c>
      <c r="G167" s="1">
        <v>76020.866406576082</v>
      </c>
      <c r="H167" s="1">
        <v>121703.90445354306</v>
      </c>
      <c r="I167" s="1">
        <v>139814.70179038469</v>
      </c>
      <c r="J167" s="1">
        <v>132438.24573915862</v>
      </c>
    </row>
    <row r="168" spans="1:10" x14ac:dyDescent="0.15">
      <c r="A168" s="1">
        <v>8</v>
      </c>
      <c r="B168" s="1" t="s">
        <v>90</v>
      </c>
      <c r="C168" s="1">
        <v>4</v>
      </c>
      <c r="D168" s="1" t="s">
        <v>17</v>
      </c>
      <c r="E168" s="1">
        <v>802.91604987005007</v>
      </c>
      <c r="F168" s="1">
        <v>2734.1704704748245</v>
      </c>
      <c r="G168" s="1">
        <v>7255.0944475754268</v>
      </c>
      <c r="H168" s="1">
        <v>9065.4675852599321</v>
      </c>
      <c r="I168" s="1">
        <v>11867.993078477488</v>
      </c>
      <c r="J168" s="1">
        <v>9524.9235320488242</v>
      </c>
    </row>
    <row r="169" spans="1:10" x14ac:dyDescent="0.15">
      <c r="A169" s="1">
        <v>8</v>
      </c>
      <c r="B169" s="1" t="s">
        <v>90</v>
      </c>
      <c r="C169" s="1">
        <v>5</v>
      </c>
      <c r="D169" s="1" t="s">
        <v>18</v>
      </c>
      <c r="E169" s="1">
        <v>2438.7513560942784</v>
      </c>
      <c r="F169" s="1">
        <v>8371.4037257100117</v>
      </c>
      <c r="G169" s="1">
        <v>15598.62063666735</v>
      </c>
      <c r="H169" s="1">
        <v>19130.162701056652</v>
      </c>
      <c r="I169" s="1">
        <v>21538.199266108706</v>
      </c>
      <c r="J169" s="1">
        <v>17982.357100113353</v>
      </c>
    </row>
    <row r="170" spans="1:10" x14ac:dyDescent="0.15">
      <c r="A170" s="1">
        <v>8</v>
      </c>
      <c r="B170" s="1" t="s">
        <v>90</v>
      </c>
      <c r="C170" s="1">
        <v>6</v>
      </c>
      <c r="D170" s="1" t="s">
        <v>2</v>
      </c>
      <c r="E170" s="1">
        <v>6888.4622150341011</v>
      </c>
      <c r="F170" s="1">
        <v>41259.005304312508</v>
      </c>
      <c r="G170" s="1">
        <v>89014.694816641175</v>
      </c>
      <c r="H170" s="1">
        <v>117916.16770724444</v>
      </c>
      <c r="I170" s="1">
        <v>155794.47209422293</v>
      </c>
      <c r="J170" s="1">
        <v>134566.44794549447</v>
      </c>
    </row>
    <row r="171" spans="1:10" x14ac:dyDescent="0.15">
      <c r="A171" s="1">
        <v>8</v>
      </c>
      <c r="B171" s="1" t="s">
        <v>90</v>
      </c>
      <c r="C171" s="1">
        <v>7</v>
      </c>
      <c r="D171" s="1" t="s">
        <v>19</v>
      </c>
      <c r="E171" s="1">
        <v>4646.3107654279283</v>
      </c>
      <c r="F171" s="1">
        <v>16143.464281303786</v>
      </c>
      <c r="G171" s="1">
        <v>19786.909828755081</v>
      </c>
      <c r="H171" s="1">
        <v>23979.256529134516</v>
      </c>
      <c r="I171" s="1">
        <v>36307.504107561377</v>
      </c>
      <c r="J171" s="1">
        <v>30759.861554437684</v>
      </c>
    </row>
    <row r="172" spans="1:10" x14ac:dyDescent="0.15">
      <c r="A172" s="1">
        <v>8</v>
      </c>
      <c r="B172" s="1" t="s">
        <v>90</v>
      </c>
      <c r="C172" s="1">
        <v>8</v>
      </c>
      <c r="D172" s="1" t="s">
        <v>20</v>
      </c>
      <c r="E172" s="1">
        <v>8296.4226770125242</v>
      </c>
      <c r="F172" s="1">
        <v>19897.565529923904</v>
      </c>
      <c r="G172" s="1">
        <v>35546.675555534064</v>
      </c>
      <c r="H172" s="1">
        <v>30005.371387200616</v>
      </c>
      <c r="I172" s="1">
        <v>30521.315348077722</v>
      </c>
      <c r="J172" s="1">
        <v>24969.024745897008</v>
      </c>
    </row>
    <row r="173" spans="1:10" x14ac:dyDescent="0.15">
      <c r="A173" s="1">
        <v>8</v>
      </c>
      <c r="B173" s="1" t="s">
        <v>90</v>
      </c>
      <c r="C173" s="1">
        <v>9</v>
      </c>
      <c r="D173" s="1" t="s">
        <v>21</v>
      </c>
      <c r="E173" s="1">
        <v>19441.101707363465</v>
      </c>
      <c r="F173" s="1">
        <v>126521.03982235462</v>
      </c>
      <c r="G173" s="1">
        <v>204901.07130405726</v>
      </c>
      <c r="H173" s="1">
        <v>194927.04137249757</v>
      </c>
      <c r="I173" s="1">
        <v>223036.73916289641</v>
      </c>
      <c r="J173" s="1">
        <v>180460.09893921897</v>
      </c>
    </row>
    <row r="174" spans="1:10" x14ac:dyDescent="0.15">
      <c r="A174" s="1">
        <v>8</v>
      </c>
      <c r="B174" s="1" t="s">
        <v>90</v>
      </c>
      <c r="C174" s="1">
        <v>10</v>
      </c>
      <c r="D174" s="1" t="s">
        <v>22</v>
      </c>
      <c r="E174" s="1">
        <v>3307.3117181721595</v>
      </c>
      <c r="F174" s="1">
        <v>12394.667610939001</v>
      </c>
      <c r="G174" s="1">
        <v>29497.630182326982</v>
      </c>
      <c r="H174" s="1">
        <v>35217.047831783908</v>
      </c>
      <c r="I174" s="1">
        <v>40984.172512446516</v>
      </c>
      <c r="J174" s="1">
        <v>35035.208400682583</v>
      </c>
    </row>
    <row r="175" spans="1:10" x14ac:dyDescent="0.15">
      <c r="A175" s="1">
        <v>8</v>
      </c>
      <c r="B175" s="1" t="s">
        <v>90</v>
      </c>
      <c r="C175" s="1">
        <v>11</v>
      </c>
      <c r="D175" s="1" t="s">
        <v>23</v>
      </c>
      <c r="E175" s="1">
        <v>7086.8887215495088</v>
      </c>
      <c r="F175" s="1">
        <v>35975.852432031345</v>
      </c>
      <c r="G175" s="1">
        <v>134996.3822869685</v>
      </c>
      <c r="H175" s="1">
        <v>174519.86104418495</v>
      </c>
      <c r="I175" s="1">
        <v>283473.69849044149</v>
      </c>
      <c r="J175" s="1">
        <v>277099.42927440017</v>
      </c>
    </row>
    <row r="176" spans="1:10" x14ac:dyDescent="0.15">
      <c r="A176" s="1">
        <v>8</v>
      </c>
      <c r="B176" s="1" t="s">
        <v>90</v>
      </c>
      <c r="C176" s="1">
        <v>12</v>
      </c>
      <c r="D176" s="1" t="s">
        <v>24</v>
      </c>
      <c r="E176" s="1">
        <v>19688.919427732082</v>
      </c>
      <c r="F176" s="1">
        <v>39409.338708351417</v>
      </c>
      <c r="G176" s="1">
        <v>141532.55962547063</v>
      </c>
      <c r="H176" s="1">
        <v>181149.43144646726</v>
      </c>
      <c r="I176" s="1">
        <v>196169.873045302</v>
      </c>
      <c r="J176" s="1">
        <v>173732.09515224685</v>
      </c>
    </row>
    <row r="177" spans="1:10" x14ac:dyDescent="0.15">
      <c r="A177" s="1">
        <v>8</v>
      </c>
      <c r="B177" s="1" t="s">
        <v>90</v>
      </c>
      <c r="C177" s="1">
        <v>13</v>
      </c>
      <c r="D177" s="1" t="s">
        <v>25</v>
      </c>
      <c r="E177" s="1">
        <v>1067.5696228425354</v>
      </c>
      <c r="F177" s="1">
        <v>8740.8911997584</v>
      </c>
      <c r="G177" s="1">
        <v>21707.909310477786</v>
      </c>
      <c r="H177" s="1">
        <v>19798.243081893219</v>
      </c>
      <c r="I177" s="1">
        <v>30970.443020510793</v>
      </c>
      <c r="J177" s="1">
        <v>27539.621099766515</v>
      </c>
    </row>
    <row r="178" spans="1:10" x14ac:dyDescent="0.15">
      <c r="A178" s="1">
        <v>8</v>
      </c>
      <c r="B178" s="1" t="s">
        <v>90</v>
      </c>
      <c r="C178" s="1">
        <v>14</v>
      </c>
      <c r="D178" s="1" t="s">
        <v>26</v>
      </c>
      <c r="E178" s="1">
        <v>628.59306852357122</v>
      </c>
      <c r="F178" s="1">
        <v>3922.5904697548094</v>
      </c>
      <c r="G178" s="1">
        <v>17173.72208211798</v>
      </c>
      <c r="H178" s="1">
        <v>19145.593438020835</v>
      </c>
      <c r="I178" s="1">
        <v>22035.979883334188</v>
      </c>
      <c r="J178" s="1">
        <v>22569.106621682167</v>
      </c>
    </row>
    <row r="179" spans="1:10" x14ac:dyDescent="0.15">
      <c r="A179" s="1">
        <v>8</v>
      </c>
      <c r="B179" s="1" t="s">
        <v>90</v>
      </c>
      <c r="C179" s="1">
        <v>15</v>
      </c>
      <c r="D179" s="1" t="s">
        <v>27</v>
      </c>
      <c r="E179" s="1">
        <v>8570.4069864652756</v>
      </c>
      <c r="F179" s="1">
        <v>32993.575601209515</v>
      </c>
      <c r="G179" s="1">
        <v>100615.1134611704</v>
      </c>
      <c r="H179" s="1">
        <v>156226.46827192314</v>
      </c>
      <c r="I179" s="1">
        <v>186373.18993647496</v>
      </c>
      <c r="J179" s="1">
        <v>161439.39921750143</v>
      </c>
    </row>
    <row r="180" spans="1:10" x14ac:dyDescent="0.15">
      <c r="A180" s="1">
        <v>8</v>
      </c>
      <c r="B180" s="1" t="s">
        <v>88</v>
      </c>
      <c r="C180" s="1">
        <v>16</v>
      </c>
      <c r="D180" s="1" t="s">
        <v>10</v>
      </c>
      <c r="E180" s="1">
        <v>29606.214575994873</v>
      </c>
      <c r="F180" s="1">
        <v>45250.677144240144</v>
      </c>
      <c r="G180" s="1">
        <v>155636.14275027486</v>
      </c>
      <c r="H180" s="1">
        <v>108571.86303987571</v>
      </c>
      <c r="I180" s="1">
        <v>78045.75782970812</v>
      </c>
      <c r="J180" s="1">
        <v>83087.321920714312</v>
      </c>
    </row>
    <row r="181" spans="1:10" x14ac:dyDescent="0.15">
      <c r="A181" s="1">
        <v>8</v>
      </c>
      <c r="B181" s="1" t="s">
        <v>88</v>
      </c>
      <c r="C181" s="1">
        <v>17</v>
      </c>
      <c r="D181" s="1" t="s">
        <v>11</v>
      </c>
      <c r="E181" s="1">
        <v>29140.845761502129</v>
      </c>
      <c r="F181" s="1">
        <v>200113.73613845487</v>
      </c>
      <c r="G181" s="1">
        <v>229671.15222510867</v>
      </c>
      <c r="H181" s="1">
        <v>201410.12327771704</v>
      </c>
      <c r="I181" s="1">
        <v>237444.33887207945</v>
      </c>
      <c r="J181" s="1">
        <v>302944.67311979306</v>
      </c>
    </row>
    <row r="182" spans="1:10" x14ac:dyDescent="0.15">
      <c r="A182" s="1">
        <v>8</v>
      </c>
      <c r="B182" s="1" t="s">
        <v>88</v>
      </c>
      <c r="C182" s="1">
        <v>18</v>
      </c>
      <c r="D182" s="1" t="s">
        <v>12</v>
      </c>
      <c r="E182" s="1">
        <v>20892.490047252726</v>
      </c>
      <c r="F182" s="1">
        <v>99185.244240831002</v>
      </c>
      <c r="G182" s="1">
        <v>180632.3369463181</v>
      </c>
      <c r="H182" s="1">
        <v>153625.54693913562</v>
      </c>
      <c r="I182" s="1">
        <v>144934.20776242041</v>
      </c>
      <c r="J182" s="1">
        <v>155058.43438073766</v>
      </c>
    </row>
    <row r="183" spans="1:10" x14ac:dyDescent="0.15">
      <c r="A183" s="1">
        <v>8</v>
      </c>
      <c r="B183" s="1" t="s">
        <v>91</v>
      </c>
      <c r="C183" s="1">
        <v>19</v>
      </c>
      <c r="D183" s="1" t="s">
        <v>13</v>
      </c>
      <c r="E183" s="1">
        <v>11948.079341513336</v>
      </c>
      <c r="F183" s="1">
        <v>18254.698003790767</v>
      </c>
      <c r="G183" s="1">
        <v>29486.348245862664</v>
      </c>
      <c r="H183" s="1">
        <v>48628.708779312903</v>
      </c>
      <c r="I183" s="1">
        <v>76832.36806760951</v>
      </c>
      <c r="J183" s="1">
        <v>73524.76320694371</v>
      </c>
    </row>
    <row r="184" spans="1:10" x14ac:dyDescent="0.15">
      <c r="A184" s="1">
        <v>8</v>
      </c>
      <c r="B184" s="1" t="s">
        <v>88</v>
      </c>
      <c r="C184" s="1">
        <v>20</v>
      </c>
      <c r="D184" s="1" t="s">
        <v>14</v>
      </c>
      <c r="E184" s="1">
        <v>3226.605439087356</v>
      </c>
      <c r="F184" s="1">
        <v>58774.385348673648</v>
      </c>
      <c r="G184" s="1">
        <v>164988.294046758</v>
      </c>
      <c r="H184" s="1">
        <v>221242.85689004272</v>
      </c>
      <c r="I184" s="1">
        <v>229967.70961527544</v>
      </c>
      <c r="J184" s="1">
        <v>323070.4247302236</v>
      </c>
    </row>
    <row r="185" spans="1:10" x14ac:dyDescent="0.15">
      <c r="A185" s="1">
        <v>8</v>
      </c>
      <c r="B185" s="1" t="s">
        <v>88</v>
      </c>
      <c r="C185" s="1">
        <v>21</v>
      </c>
      <c r="D185" s="1" t="s">
        <v>15</v>
      </c>
      <c r="E185" s="1">
        <v>37968.652074981932</v>
      </c>
      <c r="F185" s="1">
        <v>169042.86057512969</v>
      </c>
      <c r="G185" s="1">
        <v>229796.73897977947</v>
      </c>
      <c r="H185" s="1">
        <v>294687.950397206</v>
      </c>
      <c r="I185" s="1">
        <v>339332.09623737086</v>
      </c>
      <c r="J185" s="1">
        <v>444130.37168165005</v>
      </c>
    </row>
    <row r="186" spans="1:10" x14ac:dyDescent="0.15">
      <c r="A186" s="1">
        <v>8</v>
      </c>
      <c r="B186" s="1" t="s">
        <v>87</v>
      </c>
      <c r="C186" s="1">
        <v>22</v>
      </c>
      <c r="D186" s="1" t="s">
        <v>7</v>
      </c>
      <c r="E186" s="1">
        <v>31960.727228679109</v>
      </c>
      <c r="F186" s="1">
        <v>215144.09647068707</v>
      </c>
      <c r="G186" s="1">
        <v>600268.24259135628</v>
      </c>
      <c r="H186" s="1">
        <v>724631.31406405265</v>
      </c>
      <c r="I186" s="1">
        <v>647056.31241274753</v>
      </c>
      <c r="J186" s="1">
        <v>689587.08554487745</v>
      </c>
    </row>
    <row r="187" spans="1:10" x14ac:dyDescent="0.15">
      <c r="A187" s="1">
        <v>8</v>
      </c>
      <c r="B187" s="1" t="s">
        <v>87</v>
      </c>
      <c r="C187" s="1">
        <v>23</v>
      </c>
      <c r="D187" s="1" t="s">
        <v>28</v>
      </c>
      <c r="E187" s="1">
        <v>42013.214130572829</v>
      </c>
      <c r="F187" s="1">
        <v>267069.13363646012</v>
      </c>
      <c r="G187" s="1">
        <v>328240.426477567</v>
      </c>
      <c r="H187" s="1">
        <v>335530.92876738694</v>
      </c>
      <c r="I187" s="1">
        <v>313503.57160198234</v>
      </c>
      <c r="J187" s="1">
        <v>463508.18947589985</v>
      </c>
    </row>
    <row r="188" spans="1:10" x14ac:dyDescent="0.15">
      <c r="A188" s="1">
        <v>9</v>
      </c>
      <c r="B188" s="1" t="s">
        <v>93</v>
      </c>
      <c r="C188" s="1">
        <v>1</v>
      </c>
      <c r="D188" s="1" t="s">
        <v>8</v>
      </c>
      <c r="E188" s="1">
        <v>44006.276403427903</v>
      </c>
      <c r="F188" s="1">
        <v>81339.861963576303</v>
      </c>
      <c r="G188" s="1">
        <v>96821.895213329859</v>
      </c>
      <c r="H188" s="1">
        <v>121338.59007059297</v>
      </c>
      <c r="I188" s="1">
        <v>118229.24123583654</v>
      </c>
      <c r="J188" s="1">
        <v>198707.66757042505</v>
      </c>
    </row>
    <row r="189" spans="1:10" x14ac:dyDescent="0.15">
      <c r="A189" s="1">
        <v>9</v>
      </c>
      <c r="B189" s="1" t="s">
        <v>93</v>
      </c>
      <c r="C189" s="1">
        <v>2</v>
      </c>
      <c r="D189" s="1" t="s">
        <v>9</v>
      </c>
      <c r="E189" s="1">
        <v>4754.5530126236754</v>
      </c>
      <c r="F189" s="1">
        <v>5785.7722913205835</v>
      </c>
      <c r="G189" s="1">
        <v>7959.9925301086787</v>
      </c>
      <c r="H189" s="1">
        <v>5720.0815883700761</v>
      </c>
      <c r="I189" s="1">
        <v>5317.8395508071626</v>
      </c>
      <c r="J189" s="1">
        <v>6578.7390114896052</v>
      </c>
    </row>
    <row r="190" spans="1:10" x14ac:dyDescent="0.15">
      <c r="A190" s="1">
        <v>9</v>
      </c>
      <c r="B190" s="1" t="s">
        <v>94</v>
      </c>
      <c r="C190" s="1">
        <v>3</v>
      </c>
      <c r="D190" s="1" t="s">
        <v>16</v>
      </c>
      <c r="E190" s="1">
        <v>5302.1064963158469</v>
      </c>
      <c r="F190" s="1">
        <v>17173.115926276689</v>
      </c>
      <c r="G190" s="1">
        <v>50686.721576820404</v>
      </c>
      <c r="H190" s="1">
        <v>57303.750661962775</v>
      </c>
      <c r="I190" s="1">
        <v>68447.198947503886</v>
      </c>
      <c r="J190" s="1">
        <v>66256.942536920658</v>
      </c>
    </row>
    <row r="191" spans="1:10" x14ac:dyDescent="0.15">
      <c r="A191" s="1">
        <v>9</v>
      </c>
      <c r="B191" s="1" t="s">
        <v>94</v>
      </c>
      <c r="C191" s="1">
        <v>4</v>
      </c>
      <c r="D191" s="1" t="s">
        <v>17</v>
      </c>
      <c r="E191" s="1">
        <v>6312.2684296838188</v>
      </c>
      <c r="F191" s="1">
        <v>11920.447070868424</v>
      </c>
      <c r="G191" s="1">
        <v>15256.838842440728</v>
      </c>
      <c r="H191" s="1">
        <v>12219.95453502318</v>
      </c>
      <c r="I191" s="1">
        <v>10059.006639007861</v>
      </c>
      <c r="J191" s="1">
        <v>7948.9906115978647</v>
      </c>
    </row>
    <row r="192" spans="1:10" x14ac:dyDescent="0.15">
      <c r="A192" s="1">
        <v>9</v>
      </c>
      <c r="B192" s="1" t="s">
        <v>94</v>
      </c>
      <c r="C192" s="1">
        <v>5</v>
      </c>
      <c r="D192" s="1" t="s">
        <v>18</v>
      </c>
      <c r="E192" s="1">
        <v>1361.8785156053084</v>
      </c>
      <c r="F192" s="1">
        <v>3927.8338315027804</v>
      </c>
      <c r="G192" s="1">
        <v>12017.074001089175</v>
      </c>
      <c r="H192" s="1">
        <v>18845.047206974938</v>
      </c>
      <c r="I192" s="1">
        <v>20378.967806109973</v>
      </c>
      <c r="J192" s="1">
        <v>16975.273533351366</v>
      </c>
    </row>
    <row r="193" spans="1:10" x14ac:dyDescent="0.15">
      <c r="A193" s="1">
        <v>9</v>
      </c>
      <c r="B193" s="1" t="s">
        <v>94</v>
      </c>
      <c r="C193" s="1">
        <v>6</v>
      </c>
      <c r="D193" s="1" t="s">
        <v>2</v>
      </c>
      <c r="E193" s="1">
        <v>686.5739712048105</v>
      </c>
      <c r="F193" s="1">
        <v>6753.3018610478994</v>
      </c>
      <c r="G193" s="1">
        <v>19246.289291126966</v>
      </c>
      <c r="H193" s="1">
        <v>25849.477262749493</v>
      </c>
      <c r="I193" s="1">
        <v>45492.012789184366</v>
      </c>
      <c r="J193" s="1">
        <v>39526.964544929484</v>
      </c>
    </row>
    <row r="194" spans="1:10" x14ac:dyDescent="0.15">
      <c r="A194" s="1">
        <v>9</v>
      </c>
      <c r="B194" s="1" t="s">
        <v>94</v>
      </c>
      <c r="C194" s="1">
        <v>7</v>
      </c>
      <c r="D194" s="1" t="s">
        <v>19</v>
      </c>
      <c r="E194" s="1">
        <v>112.1246320750152</v>
      </c>
      <c r="F194" s="1">
        <v>1308.5946411286975</v>
      </c>
      <c r="G194" s="1">
        <v>979.14891027517319</v>
      </c>
      <c r="H194" s="1">
        <v>1321.020294035887</v>
      </c>
      <c r="I194" s="1">
        <v>1618.8307175069731</v>
      </c>
      <c r="J194" s="1">
        <v>1263.3272682110905</v>
      </c>
    </row>
    <row r="195" spans="1:10" x14ac:dyDescent="0.15">
      <c r="A195" s="1">
        <v>9</v>
      </c>
      <c r="B195" s="1" t="s">
        <v>94</v>
      </c>
      <c r="C195" s="1">
        <v>8</v>
      </c>
      <c r="D195" s="1" t="s">
        <v>20</v>
      </c>
      <c r="E195" s="1">
        <v>5765.7577704661235</v>
      </c>
      <c r="F195" s="1">
        <v>11136.76989335397</v>
      </c>
      <c r="G195" s="1">
        <v>15646.280640747282</v>
      </c>
      <c r="H195" s="1">
        <v>16189.368476482225</v>
      </c>
      <c r="I195" s="1">
        <v>16405.256733453632</v>
      </c>
      <c r="J195" s="1">
        <v>13337.592623873386</v>
      </c>
    </row>
    <row r="196" spans="1:10" x14ac:dyDescent="0.15">
      <c r="A196" s="1">
        <v>9</v>
      </c>
      <c r="B196" s="1" t="s">
        <v>94</v>
      </c>
      <c r="C196" s="1">
        <v>9</v>
      </c>
      <c r="D196" s="1" t="s">
        <v>21</v>
      </c>
      <c r="E196" s="1">
        <v>8266.6393168132818</v>
      </c>
      <c r="F196" s="1">
        <v>31676.068914244941</v>
      </c>
      <c r="G196" s="1">
        <v>54578.737934485427</v>
      </c>
      <c r="H196" s="1">
        <v>54085.819850227112</v>
      </c>
      <c r="I196" s="1">
        <v>68235.93670515425</v>
      </c>
      <c r="J196" s="1">
        <v>57254.427801075384</v>
      </c>
    </row>
    <row r="197" spans="1:10" x14ac:dyDescent="0.15">
      <c r="A197" s="1">
        <v>9</v>
      </c>
      <c r="B197" s="1" t="s">
        <v>94</v>
      </c>
      <c r="C197" s="1">
        <v>10</v>
      </c>
      <c r="D197" s="1" t="s">
        <v>22</v>
      </c>
      <c r="E197" s="1">
        <v>4781.9519971920845</v>
      </c>
      <c r="F197" s="1">
        <v>13045.959603367497</v>
      </c>
      <c r="G197" s="1">
        <v>34406.658623618991</v>
      </c>
      <c r="H197" s="1">
        <v>37999.542681845764</v>
      </c>
      <c r="I197" s="1">
        <v>39548.517718221003</v>
      </c>
      <c r="J197" s="1">
        <v>33473.71118778034</v>
      </c>
    </row>
    <row r="198" spans="1:10" x14ac:dyDescent="0.15">
      <c r="A198" s="1">
        <v>9</v>
      </c>
      <c r="B198" s="1" t="s">
        <v>94</v>
      </c>
      <c r="C198" s="1">
        <v>11</v>
      </c>
      <c r="D198" s="1" t="s">
        <v>23</v>
      </c>
      <c r="E198" s="1">
        <v>5193.2300975946073</v>
      </c>
      <c r="F198" s="1">
        <v>20225.057858171858</v>
      </c>
      <c r="G198" s="1">
        <v>55695.456898522651</v>
      </c>
      <c r="H198" s="1">
        <v>70559.549543340472</v>
      </c>
      <c r="I198" s="1">
        <v>114529.14750691375</v>
      </c>
      <c r="J198" s="1">
        <v>107397.95711863958</v>
      </c>
    </row>
    <row r="199" spans="1:10" x14ac:dyDescent="0.15">
      <c r="A199" s="1">
        <v>9</v>
      </c>
      <c r="B199" s="1" t="s">
        <v>94</v>
      </c>
      <c r="C199" s="1">
        <v>12</v>
      </c>
      <c r="D199" s="1" t="s">
        <v>24</v>
      </c>
      <c r="E199" s="1">
        <v>11211.213808655466</v>
      </c>
      <c r="F199" s="1">
        <v>31110.00618548417</v>
      </c>
      <c r="G199" s="1">
        <v>119727.62912304763</v>
      </c>
      <c r="H199" s="1">
        <v>124380.31155955518</v>
      </c>
      <c r="I199" s="1">
        <v>130087.62029899076</v>
      </c>
      <c r="J199" s="1">
        <v>114324.35713841653</v>
      </c>
    </row>
    <row r="200" spans="1:10" x14ac:dyDescent="0.15">
      <c r="A200" s="1">
        <v>9</v>
      </c>
      <c r="B200" s="1" t="s">
        <v>94</v>
      </c>
      <c r="C200" s="1">
        <v>13</v>
      </c>
      <c r="D200" s="1" t="s">
        <v>25</v>
      </c>
      <c r="E200" s="1">
        <v>4642.8943498298513</v>
      </c>
      <c r="F200" s="1">
        <v>60161.00658207693</v>
      </c>
      <c r="G200" s="1">
        <v>129377.49009233002</v>
      </c>
      <c r="H200" s="1">
        <v>134672.37760870723</v>
      </c>
      <c r="I200" s="1">
        <v>150067.26770404264</v>
      </c>
      <c r="J200" s="1">
        <v>131948.37550861642</v>
      </c>
    </row>
    <row r="201" spans="1:10" x14ac:dyDescent="0.15">
      <c r="A201" s="1">
        <v>9</v>
      </c>
      <c r="B201" s="1" t="s">
        <v>94</v>
      </c>
      <c r="C201" s="1">
        <v>14</v>
      </c>
      <c r="D201" s="1" t="s">
        <v>26</v>
      </c>
      <c r="E201" s="1">
        <v>1357.4308523257205</v>
      </c>
      <c r="F201" s="1">
        <v>8601.7705970835777</v>
      </c>
      <c r="G201" s="1">
        <v>26587.948961964044</v>
      </c>
      <c r="H201" s="1">
        <v>28213.873770401755</v>
      </c>
      <c r="I201" s="1">
        <v>51566.628053690169</v>
      </c>
      <c r="J201" s="1">
        <v>49927.55763662661</v>
      </c>
    </row>
    <row r="202" spans="1:10" x14ac:dyDescent="0.15">
      <c r="A202" s="1">
        <v>9</v>
      </c>
      <c r="B202" s="1" t="s">
        <v>94</v>
      </c>
      <c r="C202" s="1">
        <v>15</v>
      </c>
      <c r="D202" s="1" t="s">
        <v>27</v>
      </c>
      <c r="E202" s="1">
        <v>12673.807446161438</v>
      </c>
      <c r="F202" s="1">
        <v>37747.07690708727</v>
      </c>
      <c r="G202" s="1">
        <v>102557.06706079842</v>
      </c>
      <c r="H202" s="1">
        <v>121289.83338847461</v>
      </c>
      <c r="I202" s="1">
        <v>137615.4246675325</v>
      </c>
      <c r="J202" s="1">
        <v>118705.8012439845</v>
      </c>
    </row>
    <row r="203" spans="1:10" x14ac:dyDescent="0.15">
      <c r="A203" s="1">
        <v>9</v>
      </c>
      <c r="B203" s="1" t="s">
        <v>93</v>
      </c>
      <c r="C203" s="1">
        <v>16</v>
      </c>
      <c r="D203" s="1" t="s">
        <v>10</v>
      </c>
      <c r="E203" s="1">
        <v>27332.122017454214</v>
      </c>
      <c r="F203" s="1">
        <v>30787.995630899382</v>
      </c>
      <c r="G203" s="1">
        <v>76647.089306520938</v>
      </c>
      <c r="H203" s="1">
        <v>42890.722735239804</v>
      </c>
      <c r="I203" s="1">
        <v>58042.473410304789</v>
      </c>
      <c r="J203" s="1">
        <v>61542.008274315936</v>
      </c>
    </row>
    <row r="204" spans="1:10" x14ac:dyDescent="0.15">
      <c r="A204" s="1">
        <v>9</v>
      </c>
      <c r="B204" s="1" t="s">
        <v>93</v>
      </c>
      <c r="C204" s="1">
        <v>17</v>
      </c>
      <c r="D204" s="1" t="s">
        <v>11</v>
      </c>
      <c r="E204" s="1">
        <v>13099.938934981534</v>
      </c>
      <c r="F204" s="1">
        <v>47844.751636441084</v>
      </c>
      <c r="G204" s="1">
        <v>101945.79665868328</v>
      </c>
      <c r="H204" s="1">
        <v>110018.21083593076</v>
      </c>
      <c r="I204" s="1">
        <v>119808.45664463501</v>
      </c>
      <c r="J204" s="1">
        <v>151953.58263289178</v>
      </c>
    </row>
    <row r="205" spans="1:10" x14ac:dyDescent="0.15">
      <c r="A205" s="1">
        <v>9</v>
      </c>
      <c r="B205" s="1" t="s">
        <v>93</v>
      </c>
      <c r="C205" s="1">
        <v>18</v>
      </c>
      <c r="D205" s="1" t="s">
        <v>12</v>
      </c>
      <c r="E205" s="1">
        <v>17785.964144216017</v>
      </c>
      <c r="F205" s="1">
        <v>70216.752340159946</v>
      </c>
      <c r="G205" s="1">
        <v>114868.85770246701</v>
      </c>
      <c r="H205" s="1">
        <v>105916.64632526369</v>
      </c>
      <c r="I205" s="1">
        <v>118979.30179061275</v>
      </c>
      <c r="J205" s="1">
        <v>122473.49418087288</v>
      </c>
    </row>
    <row r="206" spans="1:10" x14ac:dyDescent="0.15">
      <c r="A206" s="1">
        <v>9</v>
      </c>
      <c r="B206" s="1" t="s">
        <v>93</v>
      </c>
      <c r="C206" s="1">
        <v>19</v>
      </c>
      <c r="D206" s="1" t="s">
        <v>13</v>
      </c>
      <c r="E206" s="1">
        <v>10036.045986936057</v>
      </c>
      <c r="F206" s="1">
        <v>12158.912266424584</v>
      </c>
      <c r="G206" s="1">
        <v>19241.658381093599</v>
      </c>
      <c r="H206" s="1">
        <v>31677.176627333578</v>
      </c>
      <c r="I206" s="1">
        <v>41725.374500657235</v>
      </c>
      <c r="J206" s="1">
        <v>36416.968161331948</v>
      </c>
    </row>
    <row r="207" spans="1:10" x14ac:dyDescent="0.15">
      <c r="A207" s="1">
        <v>9</v>
      </c>
      <c r="B207" s="1" t="s">
        <v>93</v>
      </c>
      <c r="C207" s="1">
        <v>20</v>
      </c>
      <c r="D207" s="1" t="s">
        <v>14</v>
      </c>
      <c r="E207" s="1">
        <v>3445.5928672154205</v>
      </c>
      <c r="F207" s="1">
        <v>52918.048339681118</v>
      </c>
      <c r="G207" s="1">
        <v>118988.71337991871</v>
      </c>
      <c r="H207" s="1">
        <v>156968.30659091714</v>
      </c>
      <c r="I207" s="1">
        <v>153686.23695426373</v>
      </c>
      <c r="J207" s="1">
        <v>210244.89969913912</v>
      </c>
    </row>
    <row r="208" spans="1:10" x14ac:dyDescent="0.15">
      <c r="A208" s="1">
        <v>9</v>
      </c>
      <c r="B208" s="1" t="s">
        <v>93</v>
      </c>
      <c r="C208" s="1">
        <v>21</v>
      </c>
      <c r="D208" s="1" t="s">
        <v>15</v>
      </c>
      <c r="E208" s="1">
        <v>26767.139212292182</v>
      </c>
      <c r="F208" s="1">
        <v>110698.76719503128</v>
      </c>
      <c r="G208" s="1">
        <v>177971.05725865925</v>
      </c>
      <c r="H208" s="1">
        <v>148675.68351661199</v>
      </c>
      <c r="I208" s="1">
        <v>169765.19630189857</v>
      </c>
      <c r="J208" s="1">
        <v>206356.34084597227</v>
      </c>
    </row>
    <row r="209" spans="1:10" x14ac:dyDescent="0.15">
      <c r="A209" s="1">
        <v>9</v>
      </c>
      <c r="B209" s="1" t="s">
        <v>92</v>
      </c>
      <c r="C209" s="1">
        <v>22</v>
      </c>
      <c r="D209" s="1" t="s">
        <v>7</v>
      </c>
      <c r="E209" s="1">
        <v>29814.101568808514</v>
      </c>
      <c r="F209" s="1">
        <v>148222.0131909335</v>
      </c>
      <c r="G209" s="1">
        <v>472164.53135669761</v>
      </c>
      <c r="H209" s="1">
        <v>452809.79097631015</v>
      </c>
      <c r="I209" s="1">
        <v>466482.92301015899</v>
      </c>
      <c r="J209" s="1">
        <v>505243.58699965064</v>
      </c>
    </row>
    <row r="210" spans="1:10" x14ac:dyDescent="0.15">
      <c r="A210" s="1">
        <v>9</v>
      </c>
      <c r="B210" s="1" t="s">
        <v>92</v>
      </c>
      <c r="C210" s="1">
        <v>23</v>
      </c>
      <c r="D210" s="1" t="s">
        <v>28</v>
      </c>
      <c r="E210" s="1">
        <v>25576.638661056171</v>
      </c>
      <c r="F210" s="1">
        <v>95449.880465533744</v>
      </c>
      <c r="G210" s="1">
        <v>154261.46900479187</v>
      </c>
      <c r="H210" s="1">
        <v>208053.05192420294</v>
      </c>
      <c r="I210" s="1">
        <v>190498.05189559257</v>
      </c>
      <c r="J210" s="1">
        <v>282663.5496851909</v>
      </c>
    </row>
    <row r="211" spans="1:10" x14ac:dyDescent="0.15">
      <c r="A211" s="1">
        <v>10</v>
      </c>
      <c r="B211" s="1" t="s">
        <v>96</v>
      </c>
      <c r="C211" s="1">
        <v>1</v>
      </c>
      <c r="D211" s="1" t="s">
        <v>8</v>
      </c>
      <c r="E211" s="1">
        <v>80214.741126205525</v>
      </c>
      <c r="F211" s="1">
        <v>157203.73010632119</v>
      </c>
      <c r="G211" s="1">
        <v>136405.02407465625</v>
      </c>
      <c r="H211" s="1">
        <v>147897.59617632034</v>
      </c>
      <c r="I211" s="1">
        <v>132413.01248863892</v>
      </c>
      <c r="J211" s="1">
        <v>223568.61541441898</v>
      </c>
    </row>
    <row r="212" spans="1:10" x14ac:dyDescent="0.15">
      <c r="A212" s="1">
        <v>10</v>
      </c>
      <c r="B212" s="1" t="s">
        <v>96</v>
      </c>
      <c r="C212" s="1">
        <v>2</v>
      </c>
      <c r="D212" s="1" t="s">
        <v>9</v>
      </c>
      <c r="E212" s="1">
        <v>2909.6554247469276</v>
      </c>
      <c r="F212" s="1">
        <v>3712.9560484909362</v>
      </c>
      <c r="G212" s="1">
        <v>2865.5959290346982</v>
      </c>
      <c r="H212" s="1">
        <v>2754.3681560830305</v>
      </c>
      <c r="I212" s="1">
        <v>1943.8118922763042</v>
      </c>
      <c r="J212" s="1">
        <v>2467.8921350432383</v>
      </c>
    </row>
    <row r="213" spans="1:10" x14ac:dyDescent="0.15">
      <c r="A213" s="1">
        <v>10</v>
      </c>
      <c r="B213" s="1" t="s">
        <v>97</v>
      </c>
      <c r="C213" s="1">
        <v>3</v>
      </c>
      <c r="D213" s="1" t="s">
        <v>16</v>
      </c>
      <c r="E213" s="1">
        <v>9435.3365285964192</v>
      </c>
      <c r="F213" s="1">
        <v>22353.159119810301</v>
      </c>
      <c r="G213" s="1">
        <v>60546.264029785038</v>
      </c>
      <c r="H213" s="1">
        <v>79009.621226841962</v>
      </c>
      <c r="I213" s="1">
        <v>81755.381923430439</v>
      </c>
      <c r="J213" s="1">
        <v>76438.244340852485</v>
      </c>
    </row>
    <row r="214" spans="1:10" x14ac:dyDescent="0.15">
      <c r="A214" s="1">
        <v>10</v>
      </c>
      <c r="B214" s="1" t="s">
        <v>97</v>
      </c>
      <c r="C214" s="1">
        <v>4</v>
      </c>
      <c r="D214" s="1" t="s">
        <v>17</v>
      </c>
      <c r="E214" s="1">
        <v>5904.9287907509679</v>
      </c>
      <c r="F214" s="1">
        <v>11502.57049537055</v>
      </c>
      <c r="G214" s="1">
        <v>13866.877136638263</v>
      </c>
      <c r="H214" s="1">
        <v>10966.368720088509</v>
      </c>
      <c r="I214" s="1">
        <v>8468.6195214507734</v>
      </c>
      <c r="J214" s="1">
        <v>6552.7401935915013</v>
      </c>
    </row>
    <row r="215" spans="1:10" x14ac:dyDescent="0.15">
      <c r="A215" s="1">
        <v>10</v>
      </c>
      <c r="B215" s="1" t="s">
        <v>97</v>
      </c>
      <c r="C215" s="1">
        <v>5</v>
      </c>
      <c r="D215" s="1" t="s">
        <v>18</v>
      </c>
      <c r="E215" s="1">
        <v>590.77334585398228</v>
      </c>
      <c r="F215" s="1">
        <v>2377.2598369765124</v>
      </c>
      <c r="G215" s="1">
        <v>4090.2722822800965</v>
      </c>
      <c r="H215" s="1">
        <v>5327.8624318040065</v>
      </c>
      <c r="I215" s="1">
        <v>5621.8952365010446</v>
      </c>
      <c r="J215" s="1">
        <v>4656.8760654638081</v>
      </c>
    </row>
    <row r="216" spans="1:10" x14ac:dyDescent="0.15">
      <c r="A216" s="1">
        <v>10</v>
      </c>
      <c r="B216" s="1" t="s">
        <v>97</v>
      </c>
      <c r="C216" s="1">
        <v>6</v>
      </c>
      <c r="D216" s="1" t="s">
        <v>2</v>
      </c>
      <c r="E216" s="1">
        <v>4120.3133489442471</v>
      </c>
      <c r="F216" s="1">
        <v>10760.107386863847</v>
      </c>
      <c r="G216" s="1">
        <v>29078.89907859587</v>
      </c>
      <c r="H216" s="1">
        <v>42658.408721155625</v>
      </c>
      <c r="I216" s="1">
        <v>62704.699862088288</v>
      </c>
      <c r="J216" s="1">
        <v>55423.252153194051</v>
      </c>
    </row>
    <row r="217" spans="1:10" x14ac:dyDescent="0.15">
      <c r="A217" s="1">
        <v>10</v>
      </c>
      <c r="B217" s="1" t="s">
        <v>97</v>
      </c>
      <c r="C217" s="1">
        <v>7</v>
      </c>
      <c r="D217" s="1" t="s">
        <v>19</v>
      </c>
      <c r="E217" s="1">
        <v>450.01053717299482</v>
      </c>
      <c r="F217" s="1">
        <v>749.8627732691391</v>
      </c>
      <c r="G217" s="1">
        <v>826.76597389515541</v>
      </c>
      <c r="H217" s="1">
        <v>966.20357221997938</v>
      </c>
      <c r="I217" s="1">
        <v>1373.4939202097169</v>
      </c>
      <c r="J217" s="1">
        <v>1080.9393836497568</v>
      </c>
    </row>
    <row r="218" spans="1:10" x14ac:dyDescent="0.15">
      <c r="A218" s="1">
        <v>10</v>
      </c>
      <c r="B218" s="1" t="s">
        <v>97</v>
      </c>
      <c r="C218" s="1">
        <v>8</v>
      </c>
      <c r="D218" s="1" t="s">
        <v>20</v>
      </c>
      <c r="E218" s="1">
        <v>2857.2052359159893</v>
      </c>
      <c r="F218" s="1">
        <v>6507.5385941177556</v>
      </c>
      <c r="G218" s="1">
        <v>11360.36733040427</v>
      </c>
      <c r="H218" s="1">
        <v>10034.073102645143</v>
      </c>
      <c r="I218" s="1">
        <v>8772.7270595724003</v>
      </c>
      <c r="J218" s="1">
        <v>7096.1952535797082</v>
      </c>
    </row>
    <row r="219" spans="1:10" x14ac:dyDescent="0.15">
      <c r="A219" s="1">
        <v>10</v>
      </c>
      <c r="B219" s="1" t="s">
        <v>97</v>
      </c>
      <c r="C219" s="1">
        <v>9</v>
      </c>
      <c r="D219" s="1" t="s">
        <v>21</v>
      </c>
      <c r="E219" s="1">
        <v>7116.858131170794</v>
      </c>
      <c r="F219" s="1">
        <v>19650.707858418853</v>
      </c>
      <c r="G219" s="1">
        <v>27560.14006912211</v>
      </c>
      <c r="H219" s="1">
        <v>22983.693769786045</v>
      </c>
      <c r="I219" s="1">
        <v>27921.469099441918</v>
      </c>
      <c r="J219" s="1">
        <v>23454.412490889943</v>
      </c>
    </row>
    <row r="220" spans="1:10" x14ac:dyDescent="0.15">
      <c r="A220" s="1">
        <v>10</v>
      </c>
      <c r="B220" s="1" t="s">
        <v>97</v>
      </c>
      <c r="C220" s="1">
        <v>10</v>
      </c>
      <c r="D220" s="1" t="s">
        <v>22</v>
      </c>
      <c r="E220" s="1">
        <v>4638.1096155551741</v>
      </c>
      <c r="F220" s="1">
        <v>14218.802729041694</v>
      </c>
      <c r="G220" s="1">
        <v>24143.531254712139</v>
      </c>
      <c r="H220" s="1">
        <v>24393.868254979654</v>
      </c>
      <c r="I220" s="1">
        <v>36818.873680558252</v>
      </c>
      <c r="J220" s="1">
        <v>32936.038249842706</v>
      </c>
    </row>
    <row r="221" spans="1:10" x14ac:dyDescent="0.15">
      <c r="A221" s="1">
        <v>10</v>
      </c>
      <c r="B221" s="1" t="s">
        <v>97</v>
      </c>
      <c r="C221" s="1">
        <v>11</v>
      </c>
      <c r="D221" s="1" t="s">
        <v>23</v>
      </c>
      <c r="E221" s="1">
        <v>4619.5669389805862</v>
      </c>
      <c r="F221" s="1">
        <v>17417.727594559787</v>
      </c>
      <c r="G221" s="1">
        <v>49511.734869971056</v>
      </c>
      <c r="H221" s="1">
        <v>60446.825385297736</v>
      </c>
      <c r="I221" s="1">
        <v>81633.23338385424</v>
      </c>
      <c r="J221" s="1">
        <v>76833.744049846078</v>
      </c>
    </row>
    <row r="222" spans="1:10" x14ac:dyDescent="0.15">
      <c r="A222" s="1">
        <v>10</v>
      </c>
      <c r="B222" s="1" t="s">
        <v>97</v>
      </c>
      <c r="C222" s="1">
        <v>12</v>
      </c>
      <c r="D222" s="1" t="s">
        <v>24</v>
      </c>
      <c r="E222" s="1">
        <v>12299.0376650209</v>
      </c>
      <c r="F222" s="1">
        <v>46532.854454277403</v>
      </c>
      <c r="G222" s="1">
        <v>159893.31178624471</v>
      </c>
      <c r="H222" s="1">
        <v>159151.36858443401</v>
      </c>
      <c r="I222" s="1">
        <v>135416.9000849922</v>
      </c>
      <c r="J222" s="1">
        <v>114985.5985858254</v>
      </c>
    </row>
    <row r="223" spans="1:10" x14ac:dyDescent="0.15">
      <c r="A223" s="1">
        <v>10</v>
      </c>
      <c r="B223" s="1" t="s">
        <v>97</v>
      </c>
      <c r="C223" s="1">
        <v>13</v>
      </c>
      <c r="D223" s="1" t="s">
        <v>25</v>
      </c>
      <c r="E223" s="1">
        <v>10260.836445084335</v>
      </c>
      <c r="F223" s="1">
        <v>52271.52599369816</v>
      </c>
      <c r="G223" s="1">
        <v>158811.03305195004</v>
      </c>
      <c r="H223" s="1">
        <v>173976.9601006934</v>
      </c>
      <c r="I223" s="1">
        <v>189311.13420878947</v>
      </c>
      <c r="J223" s="1">
        <v>166519.9938988371</v>
      </c>
    </row>
    <row r="224" spans="1:10" x14ac:dyDescent="0.15">
      <c r="A224" s="1">
        <v>10</v>
      </c>
      <c r="B224" s="1" t="s">
        <v>97</v>
      </c>
      <c r="C224" s="1">
        <v>14</v>
      </c>
      <c r="D224" s="1" t="s">
        <v>26</v>
      </c>
      <c r="E224" s="1">
        <v>245.97191944507864</v>
      </c>
      <c r="F224" s="1">
        <v>2144.0810099117343</v>
      </c>
      <c r="G224" s="1">
        <v>4840.5236534641654</v>
      </c>
      <c r="H224" s="1">
        <v>4264.011292121033</v>
      </c>
      <c r="I224" s="1">
        <v>5194.4752202982936</v>
      </c>
      <c r="J224" s="1">
        <v>4912.3546953766672</v>
      </c>
    </row>
    <row r="225" spans="1:10" x14ac:dyDescent="0.15">
      <c r="A225" s="1">
        <v>10</v>
      </c>
      <c r="B225" s="1" t="s">
        <v>97</v>
      </c>
      <c r="C225" s="1">
        <v>15</v>
      </c>
      <c r="D225" s="1" t="s">
        <v>27</v>
      </c>
      <c r="E225" s="1">
        <v>8707.926875782834</v>
      </c>
      <c r="F225" s="1">
        <v>26020.594764527243</v>
      </c>
      <c r="G225" s="1">
        <v>69757.564557761565</v>
      </c>
      <c r="H225" s="1">
        <v>88418.566361004458</v>
      </c>
      <c r="I225" s="1">
        <v>99301.173496836971</v>
      </c>
      <c r="J225" s="1">
        <v>85291.589050860988</v>
      </c>
    </row>
    <row r="226" spans="1:10" x14ac:dyDescent="0.15">
      <c r="A226" s="1">
        <v>10</v>
      </c>
      <c r="B226" s="1" t="s">
        <v>96</v>
      </c>
      <c r="C226" s="1">
        <v>16</v>
      </c>
      <c r="D226" s="1" t="s">
        <v>10</v>
      </c>
      <c r="E226" s="1">
        <v>22767.775437886994</v>
      </c>
      <c r="F226" s="1">
        <v>44138.942914241961</v>
      </c>
      <c r="G226" s="1">
        <v>41967.837892613461</v>
      </c>
      <c r="H226" s="1">
        <v>29677.204255867986</v>
      </c>
      <c r="I226" s="1">
        <v>35762.400151849317</v>
      </c>
      <c r="J226" s="1">
        <v>45465.536991318564</v>
      </c>
    </row>
    <row r="227" spans="1:10" x14ac:dyDescent="0.15">
      <c r="A227" s="1">
        <v>10</v>
      </c>
      <c r="B227" s="1" t="s">
        <v>96</v>
      </c>
      <c r="C227" s="1">
        <v>17</v>
      </c>
      <c r="D227" s="1" t="s">
        <v>11</v>
      </c>
      <c r="E227" s="1">
        <v>24659.437264476073</v>
      </c>
      <c r="F227" s="1">
        <v>66529.031579445829</v>
      </c>
      <c r="G227" s="1">
        <v>109864.52894680876</v>
      </c>
      <c r="H227" s="1">
        <v>131845.59128454266</v>
      </c>
      <c r="I227" s="1">
        <v>171260.37593673498</v>
      </c>
      <c r="J227" s="1">
        <v>218224.4084390284</v>
      </c>
    </row>
    <row r="228" spans="1:10" x14ac:dyDescent="0.15">
      <c r="A228" s="1">
        <v>10</v>
      </c>
      <c r="B228" s="1" t="s">
        <v>96</v>
      </c>
      <c r="C228" s="1">
        <v>18</v>
      </c>
      <c r="D228" s="1" t="s">
        <v>12</v>
      </c>
      <c r="E228" s="1">
        <v>19644.96187461185</v>
      </c>
      <c r="F228" s="1">
        <v>96809.489388619142</v>
      </c>
      <c r="G228" s="1">
        <v>123967.69971037163</v>
      </c>
      <c r="H228" s="1">
        <v>109177.17791417464</v>
      </c>
      <c r="I228" s="1">
        <v>135917.62901468435</v>
      </c>
      <c r="J228" s="1">
        <v>142839.11010627856</v>
      </c>
    </row>
    <row r="229" spans="1:10" x14ac:dyDescent="0.15">
      <c r="A229" s="1">
        <v>10</v>
      </c>
      <c r="B229" s="1" t="s">
        <v>96</v>
      </c>
      <c r="C229" s="1">
        <v>19</v>
      </c>
      <c r="D229" s="1" t="s">
        <v>13</v>
      </c>
      <c r="E229" s="1">
        <v>12293.737545494731</v>
      </c>
      <c r="F229" s="1">
        <v>20678.739097938371</v>
      </c>
      <c r="G229" s="1">
        <v>30436.532202086681</v>
      </c>
      <c r="H229" s="1">
        <v>38735.466073676471</v>
      </c>
      <c r="I229" s="1">
        <v>34231.977197305292</v>
      </c>
      <c r="J229" s="1">
        <v>30685.125215993616</v>
      </c>
    </row>
    <row r="230" spans="1:10" x14ac:dyDescent="0.15">
      <c r="A230" s="1">
        <v>10</v>
      </c>
      <c r="B230" s="1" t="s">
        <v>96</v>
      </c>
      <c r="C230" s="1">
        <v>20</v>
      </c>
      <c r="D230" s="1" t="s">
        <v>14</v>
      </c>
      <c r="E230" s="1">
        <v>3277.9104970578942</v>
      </c>
      <c r="F230" s="1">
        <v>42592.66101202718</v>
      </c>
      <c r="G230" s="1">
        <v>95155.872514208138</v>
      </c>
      <c r="H230" s="1">
        <v>144039.41291147179</v>
      </c>
      <c r="I230" s="1">
        <v>134432.09259408343</v>
      </c>
      <c r="J230" s="1">
        <v>183872.24816000933</v>
      </c>
    </row>
    <row r="231" spans="1:10" x14ac:dyDescent="0.15">
      <c r="A231" s="1">
        <v>10</v>
      </c>
      <c r="B231" s="1" t="s">
        <v>96</v>
      </c>
      <c r="C231" s="1">
        <v>21</v>
      </c>
      <c r="D231" s="1" t="s">
        <v>15</v>
      </c>
      <c r="E231" s="1">
        <v>27390.042819846116</v>
      </c>
      <c r="F231" s="1">
        <v>81437.362102095271</v>
      </c>
      <c r="G231" s="1">
        <v>98826.776645792721</v>
      </c>
      <c r="H231" s="1">
        <v>130094.5210023101</v>
      </c>
      <c r="I231" s="1">
        <v>174676.0296007251</v>
      </c>
      <c r="J231" s="1">
        <v>224831.62707302152</v>
      </c>
    </row>
    <row r="232" spans="1:10" x14ac:dyDescent="0.15">
      <c r="A232" s="1">
        <v>10</v>
      </c>
      <c r="B232" s="1" t="s">
        <v>95</v>
      </c>
      <c r="C232" s="1">
        <v>22</v>
      </c>
      <c r="D232" s="1" t="s">
        <v>7</v>
      </c>
      <c r="E232" s="1">
        <v>30296.505424019255</v>
      </c>
      <c r="F232" s="1">
        <v>152656.74668950791</v>
      </c>
      <c r="G232" s="1">
        <v>391894.38733549003</v>
      </c>
      <c r="H232" s="1">
        <v>495134.33289792971</v>
      </c>
      <c r="I232" s="1">
        <v>479622.96836808888</v>
      </c>
      <c r="J232" s="1">
        <v>490646.9017884286</v>
      </c>
    </row>
    <row r="233" spans="1:10" x14ac:dyDescent="0.15">
      <c r="A233" s="1">
        <v>10</v>
      </c>
      <c r="B233" s="1" t="s">
        <v>95</v>
      </c>
      <c r="C233" s="1">
        <v>23</v>
      </c>
      <c r="D233" s="1" t="s">
        <v>28</v>
      </c>
      <c r="E233" s="1">
        <v>27735.201526563545</v>
      </c>
      <c r="F233" s="1">
        <v>88710.328027942844</v>
      </c>
      <c r="G233" s="1">
        <v>139675.39290234234</v>
      </c>
      <c r="H233" s="1">
        <v>217679.35678029561</v>
      </c>
      <c r="I233" s="1">
        <v>177608.79616161899</v>
      </c>
      <c r="J233" s="1">
        <v>262259.30147670198</v>
      </c>
    </row>
    <row r="234" spans="1:10" x14ac:dyDescent="0.15">
      <c r="A234" s="1">
        <v>11</v>
      </c>
      <c r="B234" s="1" t="s">
        <v>99</v>
      </c>
      <c r="C234" s="1">
        <v>1</v>
      </c>
      <c r="D234" s="1" t="s">
        <v>8</v>
      </c>
      <c r="E234" s="1">
        <v>65404.578828070342</v>
      </c>
      <c r="F234" s="1">
        <v>130196.92029644355</v>
      </c>
      <c r="G234" s="1">
        <v>171889.98114772496</v>
      </c>
      <c r="H234" s="1">
        <v>175449.57212197481</v>
      </c>
      <c r="I234" s="1">
        <v>136020.28256164008</v>
      </c>
      <c r="J234" s="1">
        <v>229184.7937456707</v>
      </c>
    </row>
    <row r="235" spans="1:10" x14ac:dyDescent="0.15">
      <c r="A235" s="1">
        <v>11</v>
      </c>
      <c r="B235" s="1" t="s">
        <v>99</v>
      </c>
      <c r="C235" s="1">
        <v>2</v>
      </c>
      <c r="D235" s="1" t="s">
        <v>9</v>
      </c>
      <c r="E235" s="1">
        <v>1798.3154589169656</v>
      </c>
      <c r="F235" s="1">
        <v>2149.3070660897843</v>
      </c>
      <c r="G235" s="1">
        <v>3055.1013013347738</v>
      </c>
      <c r="H235" s="1">
        <v>2341.5891653711747</v>
      </c>
      <c r="I235" s="1">
        <v>1799.614099496639</v>
      </c>
      <c r="J235" s="1">
        <v>2385.2726000945195</v>
      </c>
    </row>
    <row r="236" spans="1:10" x14ac:dyDescent="0.15">
      <c r="A236" s="1">
        <v>11</v>
      </c>
      <c r="B236" s="1" t="s">
        <v>100</v>
      </c>
      <c r="C236" s="1">
        <v>3</v>
      </c>
      <c r="D236" s="1" t="s">
        <v>16</v>
      </c>
      <c r="E236" s="1">
        <v>15745.213736784073</v>
      </c>
      <c r="F236" s="1">
        <v>40047.615362937504</v>
      </c>
      <c r="G236" s="1">
        <v>78197.89087839963</v>
      </c>
      <c r="H236" s="1">
        <v>97133.925327602235</v>
      </c>
      <c r="I236" s="1">
        <v>108422.06729947512</v>
      </c>
      <c r="J236" s="1">
        <v>100661.1691576476</v>
      </c>
    </row>
    <row r="237" spans="1:10" x14ac:dyDescent="0.15">
      <c r="A237" s="1">
        <v>11</v>
      </c>
      <c r="B237" s="1" t="s">
        <v>100</v>
      </c>
      <c r="C237" s="1">
        <v>4</v>
      </c>
      <c r="D237" s="1" t="s">
        <v>17</v>
      </c>
      <c r="E237" s="1">
        <v>8294.1111755019938</v>
      </c>
      <c r="F237" s="1">
        <v>14029.874579195761</v>
      </c>
      <c r="G237" s="1">
        <v>18062.223189961718</v>
      </c>
      <c r="H237" s="1">
        <v>15052.306233783349</v>
      </c>
      <c r="I237" s="1">
        <v>14242.987116721566</v>
      </c>
      <c r="J237" s="1">
        <v>11298.815992345615</v>
      </c>
    </row>
    <row r="238" spans="1:10" x14ac:dyDescent="0.15">
      <c r="A238" s="1">
        <v>11</v>
      </c>
      <c r="B238" s="1" t="s">
        <v>100</v>
      </c>
      <c r="C238" s="1">
        <v>5</v>
      </c>
      <c r="D238" s="1" t="s">
        <v>18</v>
      </c>
      <c r="E238" s="1">
        <v>5162.09856399419</v>
      </c>
      <c r="F238" s="1">
        <v>14937.06116391907</v>
      </c>
      <c r="G238" s="1">
        <v>30471.672443567386</v>
      </c>
      <c r="H238" s="1">
        <v>33188.067116219405</v>
      </c>
      <c r="I238" s="1">
        <v>34775.418672481959</v>
      </c>
      <c r="J238" s="1">
        <v>28457.643440562537</v>
      </c>
    </row>
    <row r="239" spans="1:10" x14ac:dyDescent="0.15">
      <c r="A239" s="1">
        <v>11</v>
      </c>
      <c r="B239" s="1" t="s">
        <v>100</v>
      </c>
      <c r="C239" s="1">
        <v>6</v>
      </c>
      <c r="D239" s="1" t="s">
        <v>2</v>
      </c>
      <c r="E239" s="1">
        <v>8578.115718197987</v>
      </c>
      <c r="F239" s="1">
        <v>25124.947538158798</v>
      </c>
      <c r="G239" s="1">
        <v>67791.005148446828</v>
      </c>
      <c r="H239" s="1">
        <v>85497.045959110881</v>
      </c>
      <c r="I239" s="1">
        <v>116000.24733248577</v>
      </c>
      <c r="J239" s="1">
        <v>98234.297654561364</v>
      </c>
    </row>
    <row r="240" spans="1:10" x14ac:dyDescent="0.15">
      <c r="A240" s="1">
        <v>11</v>
      </c>
      <c r="B240" s="1" t="s">
        <v>100</v>
      </c>
      <c r="C240" s="1">
        <v>7</v>
      </c>
      <c r="D240" s="1" t="s">
        <v>19</v>
      </c>
      <c r="E240" s="1">
        <v>290.43180400432379</v>
      </c>
      <c r="F240" s="1">
        <v>8393.3249341497194</v>
      </c>
      <c r="G240" s="1">
        <v>5383.5402430077174</v>
      </c>
      <c r="H240" s="1">
        <v>5220.0444882358497</v>
      </c>
      <c r="I240" s="1">
        <v>5615.3961724889277</v>
      </c>
      <c r="J240" s="1">
        <v>4380.5209475921156</v>
      </c>
    </row>
    <row r="241" spans="1:10" x14ac:dyDescent="0.15">
      <c r="A241" s="1">
        <v>11</v>
      </c>
      <c r="B241" s="1" t="s">
        <v>100</v>
      </c>
      <c r="C241" s="1">
        <v>8</v>
      </c>
      <c r="D241" s="1" t="s">
        <v>20</v>
      </c>
      <c r="E241" s="1">
        <v>17166.283461563082</v>
      </c>
      <c r="F241" s="1">
        <v>27194.52842386148</v>
      </c>
      <c r="G241" s="1">
        <v>33089.118006075696</v>
      </c>
      <c r="H241" s="1">
        <v>28108.441461839629</v>
      </c>
      <c r="I241" s="1">
        <v>25750.165141351434</v>
      </c>
      <c r="J241" s="1">
        <v>21083.900166202431</v>
      </c>
    </row>
    <row r="242" spans="1:10" x14ac:dyDescent="0.15">
      <c r="A242" s="1">
        <v>11</v>
      </c>
      <c r="B242" s="1" t="s">
        <v>101</v>
      </c>
      <c r="C242" s="1">
        <v>9</v>
      </c>
      <c r="D242" s="1" t="s">
        <v>21</v>
      </c>
      <c r="E242" s="1">
        <v>18473.92562312755</v>
      </c>
      <c r="F242" s="1">
        <v>49413.97293861521</v>
      </c>
      <c r="G242" s="1">
        <v>75379.795315663752</v>
      </c>
      <c r="H242" s="1">
        <v>59856.450231712464</v>
      </c>
      <c r="I242" s="1">
        <v>67754.051031957191</v>
      </c>
      <c r="J242" s="1">
        <v>55419.243833832188</v>
      </c>
    </row>
    <row r="243" spans="1:10" x14ac:dyDescent="0.15">
      <c r="A243" s="1">
        <v>11</v>
      </c>
      <c r="B243" s="1" t="s">
        <v>100</v>
      </c>
      <c r="C243" s="1">
        <v>10</v>
      </c>
      <c r="D243" s="1" t="s">
        <v>22</v>
      </c>
      <c r="E243" s="1">
        <v>11979.143452316219</v>
      </c>
      <c r="F243" s="1">
        <v>33516.305087963716</v>
      </c>
      <c r="G243" s="1">
        <v>58924.96634216715</v>
      </c>
      <c r="H243" s="1">
        <v>55080.358191606152</v>
      </c>
      <c r="I243" s="1">
        <v>55135.631270727346</v>
      </c>
      <c r="J243" s="1">
        <v>46503.690302977448</v>
      </c>
    </row>
    <row r="244" spans="1:10" x14ac:dyDescent="0.15">
      <c r="A244" s="1">
        <v>11</v>
      </c>
      <c r="B244" s="1" t="s">
        <v>102</v>
      </c>
      <c r="C244" s="1">
        <v>11</v>
      </c>
      <c r="D244" s="1" t="s">
        <v>23</v>
      </c>
      <c r="E244" s="1">
        <v>16421.841283208236</v>
      </c>
      <c r="F244" s="1">
        <v>48195.031580420669</v>
      </c>
      <c r="G244" s="1">
        <v>124523.27486337216</v>
      </c>
      <c r="H244" s="1">
        <v>124145.26275929065</v>
      </c>
      <c r="I244" s="1">
        <v>128601.94676590654</v>
      </c>
      <c r="J244" s="1">
        <v>118557.59047188445</v>
      </c>
    </row>
    <row r="245" spans="1:10" x14ac:dyDescent="0.15">
      <c r="A245" s="1">
        <v>11</v>
      </c>
      <c r="B245" s="1" t="s">
        <v>100</v>
      </c>
      <c r="C245" s="1">
        <v>12</v>
      </c>
      <c r="D245" s="1" t="s">
        <v>24</v>
      </c>
      <c r="E245" s="1">
        <v>16687.94295005719</v>
      </c>
      <c r="F245" s="1">
        <v>56299.429354526379</v>
      </c>
      <c r="G245" s="1">
        <v>211782.27378190696</v>
      </c>
      <c r="H245" s="1">
        <v>210977.99547382325</v>
      </c>
      <c r="I245" s="1">
        <v>166914.64228202993</v>
      </c>
      <c r="J245" s="1">
        <v>143226.38614708811</v>
      </c>
    </row>
    <row r="246" spans="1:10" x14ac:dyDescent="0.15">
      <c r="A246" s="1">
        <v>11</v>
      </c>
      <c r="B246" s="1" t="s">
        <v>100</v>
      </c>
      <c r="C246" s="1">
        <v>13</v>
      </c>
      <c r="D246" s="1" t="s">
        <v>25</v>
      </c>
      <c r="E246" s="1">
        <v>23490.516505240324</v>
      </c>
      <c r="F246" s="1">
        <v>114655.69455577902</v>
      </c>
      <c r="G246" s="1">
        <v>229608.61888953374</v>
      </c>
      <c r="H246" s="1">
        <v>208487.27088230295</v>
      </c>
      <c r="I246" s="1">
        <v>190505.52615850006</v>
      </c>
      <c r="J246" s="1">
        <v>163000.26192567998</v>
      </c>
    </row>
    <row r="247" spans="1:10" x14ac:dyDescent="0.15">
      <c r="A247" s="1">
        <v>11</v>
      </c>
      <c r="B247" s="1" t="s">
        <v>100</v>
      </c>
      <c r="C247" s="1">
        <v>14</v>
      </c>
      <c r="D247" s="1" t="s">
        <v>26</v>
      </c>
      <c r="E247" s="1">
        <v>4227.3834580232397</v>
      </c>
      <c r="F247" s="1">
        <v>18919.991610838013</v>
      </c>
      <c r="G247" s="1">
        <v>40005.230322668569</v>
      </c>
      <c r="H247" s="1">
        <v>40035.146747661107</v>
      </c>
      <c r="I247" s="1">
        <v>50967.284036991761</v>
      </c>
      <c r="J247" s="1">
        <v>49819.786921612111</v>
      </c>
    </row>
    <row r="248" spans="1:10" x14ac:dyDescent="0.15">
      <c r="A248" s="1">
        <v>11</v>
      </c>
      <c r="B248" s="1" t="s">
        <v>100</v>
      </c>
      <c r="C248" s="1">
        <v>15</v>
      </c>
      <c r="D248" s="1" t="s">
        <v>27</v>
      </c>
      <c r="E248" s="1">
        <v>30608.607084651361</v>
      </c>
      <c r="F248" s="1">
        <v>82670.986774740028</v>
      </c>
      <c r="G248" s="1">
        <v>245035.92129308367</v>
      </c>
      <c r="H248" s="1">
        <v>288293.63611600152</v>
      </c>
      <c r="I248" s="1">
        <v>290948.15240230411</v>
      </c>
      <c r="J248" s="1">
        <v>247704.07939097742</v>
      </c>
    </row>
    <row r="249" spans="1:10" x14ac:dyDescent="0.15">
      <c r="A249" s="1">
        <v>11</v>
      </c>
      <c r="B249" s="1" t="s">
        <v>99</v>
      </c>
      <c r="C249" s="1">
        <v>16</v>
      </c>
      <c r="D249" s="1" t="s">
        <v>10</v>
      </c>
      <c r="E249" s="1">
        <v>43977.524947092534</v>
      </c>
      <c r="F249" s="1">
        <v>92902.843555433821</v>
      </c>
      <c r="G249" s="1">
        <v>112340.02858635054</v>
      </c>
      <c r="H249" s="1">
        <v>88699.641139378902</v>
      </c>
      <c r="I249" s="1">
        <v>86555.262606965407</v>
      </c>
      <c r="J249" s="1">
        <v>92162.182842856884</v>
      </c>
    </row>
    <row r="250" spans="1:10" x14ac:dyDescent="0.15">
      <c r="A250" s="1">
        <v>11</v>
      </c>
      <c r="B250" s="1" t="s">
        <v>99</v>
      </c>
      <c r="C250" s="1">
        <v>17</v>
      </c>
      <c r="D250" s="1" t="s">
        <v>11</v>
      </c>
      <c r="E250" s="1">
        <v>27484.05385000895</v>
      </c>
      <c r="F250" s="1">
        <v>180265.88637852564</v>
      </c>
      <c r="G250" s="1">
        <v>278229.62095138687</v>
      </c>
      <c r="H250" s="1">
        <v>346726.87209315109</v>
      </c>
      <c r="I250" s="1">
        <v>524584.28403154167</v>
      </c>
      <c r="J250" s="1">
        <v>687281.94438909041</v>
      </c>
    </row>
    <row r="251" spans="1:10" x14ac:dyDescent="0.15">
      <c r="A251" s="1">
        <v>11</v>
      </c>
      <c r="B251" s="1" t="s">
        <v>99</v>
      </c>
      <c r="C251" s="1">
        <v>18</v>
      </c>
      <c r="D251" s="1" t="s">
        <v>12</v>
      </c>
      <c r="E251" s="1">
        <v>35694.275494602589</v>
      </c>
      <c r="F251" s="1">
        <v>178000.05795929878</v>
      </c>
      <c r="G251" s="1">
        <v>322155.11638018134</v>
      </c>
      <c r="H251" s="1">
        <v>281852.44797615695</v>
      </c>
      <c r="I251" s="1">
        <v>315217.12948841497</v>
      </c>
      <c r="J251" s="1">
        <v>356251.14367583219</v>
      </c>
    </row>
    <row r="252" spans="1:10" x14ac:dyDescent="0.15">
      <c r="A252" s="1">
        <v>11</v>
      </c>
      <c r="B252" s="1" t="s">
        <v>99</v>
      </c>
      <c r="C252" s="1">
        <v>19</v>
      </c>
      <c r="D252" s="1" t="s">
        <v>13</v>
      </c>
      <c r="E252" s="1">
        <v>24952.48120565321</v>
      </c>
      <c r="F252" s="1">
        <v>38848.90618917891</v>
      </c>
      <c r="G252" s="1">
        <v>94260.866236867761</v>
      </c>
      <c r="H252" s="1">
        <v>85417.867542199281</v>
      </c>
      <c r="I252" s="1">
        <v>140173.52419974143</v>
      </c>
      <c r="J252" s="1">
        <v>123724.38418025064</v>
      </c>
    </row>
    <row r="253" spans="1:10" x14ac:dyDescent="0.15">
      <c r="A253" s="1">
        <v>11</v>
      </c>
      <c r="B253" s="1" t="s">
        <v>99</v>
      </c>
      <c r="C253" s="1">
        <v>20</v>
      </c>
      <c r="D253" s="1" t="s">
        <v>14</v>
      </c>
      <c r="E253" s="1">
        <v>8054.9245470129563</v>
      </c>
      <c r="F253" s="1">
        <v>169473.5640026117</v>
      </c>
      <c r="G253" s="1">
        <v>385141.02292136161</v>
      </c>
      <c r="H253" s="1">
        <v>522996.58977259917</v>
      </c>
      <c r="I253" s="1">
        <v>574364.18805411225</v>
      </c>
      <c r="J253" s="1">
        <v>782858.30577831203</v>
      </c>
    </row>
    <row r="254" spans="1:10" x14ac:dyDescent="0.15">
      <c r="A254" s="1">
        <v>11</v>
      </c>
      <c r="B254" s="1" t="s">
        <v>99</v>
      </c>
      <c r="C254" s="1">
        <v>21</v>
      </c>
      <c r="D254" s="1" t="s">
        <v>15</v>
      </c>
      <c r="E254" s="1">
        <v>75305.731065897708</v>
      </c>
      <c r="F254" s="1">
        <v>251048.03862087833</v>
      </c>
      <c r="G254" s="1">
        <v>470849.56694447243</v>
      </c>
      <c r="H254" s="1">
        <v>555366.26314520766</v>
      </c>
      <c r="I254" s="1">
        <v>870674.99392490264</v>
      </c>
      <c r="J254" s="1">
        <v>1091860.4104498534</v>
      </c>
    </row>
    <row r="255" spans="1:10" x14ac:dyDescent="0.15">
      <c r="A255" s="1">
        <v>11</v>
      </c>
      <c r="B255" s="1" t="s">
        <v>98</v>
      </c>
      <c r="C255" s="1">
        <v>22</v>
      </c>
      <c r="D255" s="1" t="s">
        <v>7</v>
      </c>
      <c r="E255" s="1">
        <v>45472.471195034545</v>
      </c>
      <c r="F255" s="1">
        <v>271875.91789944319</v>
      </c>
      <c r="G255" s="1">
        <v>750858.83156307426</v>
      </c>
      <c r="H255" s="1">
        <v>1080672.5345439205</v>
      </c>
      <c r="I255" s="1">
        <v>1012933.7681422293</v>
      </c>
      <c r="J255" s="1">
        <v>1029836.9821439133</v>
      </c>
    </row>
    <row r="256" spans="1:10" x14ac:dyDescent="0.15">
      <c r="A256" s="1">
        <v>11</v>
      </c>
      <c r="B256" s="1" t="s">
        <v>98</v>
      </c>
      <c r="C256" s="1">
        <v>23</v>
      </c>
      <c r="D256" s="1" t="s">
        <v>28</v>
      </c>
      <c r="E256" s="1">
        <v>69904.850402410273</v>
      </c>
      <c r="F256" s="1">
        <v>262043.68181809699</v>
      </c>
      <c r="G256" s="1">
        <v>388070.53186707292</v>
      </c>
      <c r="H256" s="1">
        <v>526465.17023533303</v>
      </c>
      <c r="I256" s="1">
        <v>515159.10909450473</v>
      </c>
      <c r="J256" s="1">
        <v>751580.34692578239</v>
      </c>
    </row>
    <row r="257" spans="1:10" x14ac:dyDescent="0.15">
      <c r="A257" s="1">
        <v>12</v>
      </c>
      <c r="B257" s="1" t="s">
        <v>104</v>
      </c>
      <c r="C257" s="1">
        <v>1</v>
      </c>
      <c r="D257" s="1" t="s">
        <v>8</v>
      </c>
      <c r="E257" s="1">
        <v>79775.752576769795</v>
      </c>
      <c r="F257" s="1">
        <v>126226.59041240119</v>
      </c>
      <c r="G257" s="1">
        <v>139859.08214883952</v>
      </c>
      <c r="H257" s="1">
        <v>168835.10471662023</v>
      </c>
      <c r="I257" s="1">
        <v>149293.70848433828</v>
      </c>
      <c r="J257" s="1">
        <v>255203.41205891859</v>
      </c>
    </row>
    <row r="258" spans="1:10" x14ac:dyDescent="0.15">
      <c r="A258" s="1">
        <v>12</v>
      </c>
      <c r="B258" s="1" t="s">
        <v>104</v>
      </c>
      <c r="C258" s="1">
        <v>2</v>
      </c>
      <c r="D258" s="1" t="s">
        <v>9</v>
      </c>
      <c r="E258" s="1">
        <v>1336.2801817412237</v>
      </c>
      <c r="F258" s="1">
        <v>10416.099776507488</v>
      </c>
      <c r="G258" s="1">
        <v>11570.602885731896</v>
      </c>
      <c r="H258" s="1">
        <v>9070.3186737940268</v>
      </c>
      <c r="I258" s="1">
        <v>6586.0777640048582</v>
      </c>
      <c r="J258" s="1">
        <v>8943.5255239084072</v>
      </c>
    </row>
    <row r="259" spans="1:10" x14ac:dyDescent="0.15">
      <c r="A259" s="1">
        <v>12</v>
      </c>
      <c r="B259" s="1" t="s">
        <v>105</v>
      </c>
      <c r="C259" s="1">
        <v>3</v>
      </c>
      <c r="D259" s="1" t="s">
        <v>16</v>
      </c>
      <c r="E259" s="1">
        <v>24860.243967295599</v>
      </c>
      <c r="F259" s="1">
        <v>56561.815098706997</v>
      </c>
      <c r="G259" s="1">
        <v>100004.13829559612</v>
      </c>
      <c r="H259" s="1">
        <v>117166.23691700144</v>
      </c>
      <c r="I259" s="1">
        <v>123908.30987442617</v>
      </c>
      <c r="J259" s="1">
        <v>114552.89804467073</v>
      </c>
    </row>
    <row r="260" spans="1:10" x14ac:dyDescent="0.15">
      <c r="A260" s="1">
        <v>12</v>
      </c>
      <c r="B260" s="1" t="s">
        <v>106</v>
      </c>
      <c r="C260" s="1">
        <v>4</v>
      </c>
      <c r="D260" s="1" t="s">
        <v>17</v>
      </c>
      <c r="E260" s="1">
        <v>1797.4685560789358</v>
      </c>
      <c r="F260" s="1">
        <v>3517.926181818626</v>
      </c>
      <c r="G260" s="1">
        <v>6070.521189342654</v>
      </c>
      <c r="H260" s="1">
        <v>5146.0575599248114</v>
      </c>
      <c r="I260" s="1">
        <v>4051.5464725372731</v>
      </c>
      <c r="J260" s="1">
        <v>3190.9722930496728</v>
      </c>
    </row>
    <row r="261" spans="1:10" x14ac:dyDescent="0.15">
      <c r="A261" s="1">
        <v>12</v>
      </c>
      <c r="B261" s="1" t="s">
        <v>106</v>
      </c>
      <c r="C261" s="1">
        <v>5</v>
      </c>
      <c r="D261" s="1" t="s">
        <v>18</v>
      </c>
      <c r="E261" s="1">
        <v>1431.7263826347394</v>
      </c>
      <c r="F261" s="1">
        <v>4137.3603508416336</v>
      </c>
      <c r="G261" s="1">
        <v>9643.4592771191565</v>
      </c>
      <c r="H261" s="1">
        <v>11011.512430519673</v>
      </c>
      <c r="I261" s="1">
        <v>11056.905723167345</v>
      </c>
      <c r="J261" s="1">
        <v>9017.7607858519114</v>
      </c>
    </row>
    <row r="262" spans="1:10" x14ac:dyDescent="0.15">
      <c r="A262" s="1">
        <v>12</v>
      </c>
      <c r="B262" s="1" t="s">
        <v>106</v>
      </c>
      <c r="C262" s="1">
        <v>6</v>
      </c>
      <c r="D262" s="1" t="s">
        <v>2</v>
      </c>
      <c r="E262" s="1">
        <v>47359.861695125051</v>
      </c>
      <c r="F262" s="1">
        <v>122988.7858963793</v>
      </c>
      <c r="G262" s="1">
        <v>198784.01492161825</v>
      </c>
      <c r="H262" s="1">
        <v>201258.32593420794</v>
      </c>
      <c r="I262" s="1">
        <v>260603.0459703283</v>
      </c>
      <c r="J262" s="1">
        <v>226546.94690172863</v>
      </c>
    </row>
    <row r="263" spans="1:10" x14ac:dyDescent="0.15">
      <c r="A263" s="1">
        <v>12</v>
      </c>
      <c r="B263" s="1" t="s">
        <v>106</v>
      </c>
      <c r="C263" s="1">
        <v>7</v>
      </c>
      <c r="D263" s="1" t="s">
        <v>19</v>
      </c>
      <c r="E263" s="1">
        <v>37792.513278090184</v>
      </c>
      <c r="F263" s="1">
        <v>90725.595982843457</v>
      </c>
      <c r="G263" s="1">
        <v>84503.811134791671</v>
      </c>
      <c r="H263" s="1">
        <v>102101.54282679589</v>
      </c>
      <c r="I263" s="1">
        <v>139186.68474985677</v>
      </c>
      <c r="J263" s="1">
        <v>111657.00972269295</v>
      </c>
    </row>
    <row r="264" spans="1:10" x14ac:dyDescent="0.15">
      <c r="A264" s="1">
        <v>12</v>
      </c>
      <c r="B264" s="1" t="s">
        <v>106</v>
      </c>
      <c r="C264" s="1">
        <v>8</v>
      </c>
      <c r="D264" s="1" t="s">
        <v>20</v>
      </c>
      <c r="E264" s="1">
        <v>9674.7526048565087</v>
      </c>
      <c r="F264" s="1">
        <v>21559.095886754625</v>
      </c>
      <c r="G264" s="1">
        <v>33077.02741536004</v>
      </c>
      <c r="H264" s="1">
        <v>29260.233139961136</v>
      </c>
      <c r="I264" s="1">
        <v>29937.46795797674</v>
      </c>
      <c r="J264" s="1">
        <v>24574.26956296193</v>
      </c>
    </row>
    <row r="265" spans="1:10" x14ac:dyDescent="0.15">
      <c r="A265" s="1">
        <v>12</v>
      </c>
      <c r="B265" s="1" t="s">
        <v>106</v>
      </c>
      <c r="C265" s="1">
        <v>9</v>
      </c>
      <c r="D265" s="1" t="s">
        <v>21</v>
      </c>
      <c r="E265" s="1">
        <v>102823.75596114073</v>
      </c>
      <c r="F265" s="1">
        <v>259661.79513906658</v>
      </c>
      <c r="G265" s="1">
        <v>308162.39680002554</v>
      </c>
      <c r="H265" s="1">
        <v>242026.97833495939</v>
      </c>
      <c r="I265" s="1">
        <v>273535.93642971729</v>
      </c>
      <c r="J265" s="1">
        <v>223351.90722131229</v>
      </c>
    </row>
    <row r="266" spans="1:10" x14ac:dyDescent="0.15">
      <c r="A266" s="1">
        <v>12</v>
      </c>
      <c r="B266" s="1" t="s">
        <v>106</v>
      </c>
      <c r="C266" s="1">
        <v>10</v>
      </c>
      <c r="D266" s="1" t="s">
        <v>22</v>
      </c>
      <c r="E266" s="1">
        <v>13669.647822976145</v>
      </c>
      <c r="F266" s="1">
        <v>28242.773849406207</v>
      </c>
      <c r="G266" s="1">
        <v>48090.932123555125</v>
      </c>
      <c r="H266" s="1">
        <v>46083.852034578173</v>
      </c>
      <c r="I266" s="1">
        <v>48652.202844478037</v>
      </c>
      <c r="J266" s="1">
        <v>41975.636941302677</v>
      </c>
    </row>
    <row r="267" spans="1:10" x14ac:dyDescent="0.15">
      <c r="A267" s="1">
        <v>12</v>
      </c>
      <c r="B267" s="1" t="s">
        <v>106</v>
      </c>
      <c r="C267" s="1">
        <v>11</v>
      </c>
      <c r="D267" s="1" t="s">
        <v>23</v>
      </c>
      <c r="E267" s="1">
        <v>8429.8079285274744</v>
      </c>
      <c r="F267" s="1">
        <v>23119.326091416886</v>
      </c>
      <c r="G267" s="1">
        <v>62239.49127743057</v>
      </c>
      <c r="H267" s="1">
        <v>67808.784110384513</v>
      </c>
      <c r="I267" s="1">
        <v>69175.631886889736</v>
      </c>
      <c r="J267" s="1">
        <v>64323.953475430179</v>
      </c>
    </row>
    <row r="268" spans="1:10" x14ac:dyDescent="0.15">
      <c r="A268" s="1">
        <v>12</v>
      </c>
      <c r="B268" s="1" t="s">
        <v>106</v>
      </c>
      <c r="C268" s="1">
        <v>12</v>
      </c>
      <c r="D268" s="1" t="s">
        <v>24</v>
      </c>
      <c r="E268" s="1">
        <v>10254.486131354863</v>
      </c>
      <c r="F268" s="1">
        <v>24040.819988603576</v>
      </c>
      <c r="G268" s="1">
        <v>109350.20491930633</v>
      </c>
      <c r="H268" s="1">
        <v>148365.05427246308</v>
      </c>
      <c r="I268" s="1">
        <v>230101.8303837096</v>
      </c>
      <c r="J268" s="1">
        <v>204840.05692673245</v>
      </c>
    </row>
    <row r="269" spans="1:10" x14ac:dyDescent="0.15">
      <c r="A269" s="1">
        <v>12</v>
      </c>
      <c r="B269" s="1" t="s">
        <v>106</v>
      </c>
      <c r="C269" s="1">
        <v>13</v>
      </c>
      <c r="D269" s="1" t="s">
        <v>25</v>
      </c>
      <c r="E269" s="1">
        <v>2764.6007620261084</v>
      </c>
      <c r="F269" s="1">
        <v>13910.427806112692</v>
      </c>
      <c r="G269" s="1">
        <v>16283.065344742048</v>
      </c>
      <c r="H269" s="1">
        <v>15112.570344163365</v>
      </c>
      <c r="I269" s="1">
        <v>11567.580435637861</v>
      </c>
      <c r="J269" s="1">
        <v>9901.7881133099836</v>
      </c>
    </row>
    <row r="270" spans="1:10" x14ac:dyDescent="0.15">
      <c r="A270" s="1">
        <v>12</v>
      </c>
      <c r="B270" s="1" t="s">
        <v>106</v>
      </c>
      <c r="C270" s="1">
        <v>14</v>
      </c>
      <c r="D270" s="1" t="s">
        <v>26</v>
      </c>
      <c r="E270" s="1">
        <v>1652.2375339966525</v>
      </c>
      <c r="F270" s="1">
        <v>8244.0954085327721</v>
      </c>
      <c r="G270" s="1">
        <v>18428.144033373846</v>
      </c>
      <c r="H270" s="1">
        <v>16559.912740113967</v>
      </c>
      <c r="I270" s="1">
        <v>14785.222438801617</v>
      </c>
      <c r="J270" s="1">
        <v>14026.480672414264</v>
      </c>
    </row>
    <row r="271" spans="1:10" x14ac:dyDescent="0.15">
      <c r="A271" s="1">
        <v>12</v>
      </c>
      <c r="B271" s="1" t="s">
        <v>106</v>
      </c>
      <c r="C271" s="1">
        <v>15</v>
      </c>
      <c r="D271" s="1" t="s">
        <v>27</v>
      </c>
      <c r="E271" s="1">
        <v>13111.278270372533</v>
      </c>
      <c r="F271" s="1">
        <v>34434.679026868318</v>
      </c>
      <c r="G271" s="1">
        <v>94168.651775678285</v>
      </c>
      <c r="H271" s="1">
        <v>103201.58385090061</v>
      </c>
      <c r="I271" s="1">
        <v>104090.96698447061</v>
      </c>
      <c r="J271" s="1">
        <v>89301.083367706204</v>
      </c>
    </row>
    <row r="272" spans="1:10" x14ac:dyDescent="0.15">
      <c r="A272" s="1">
        <v>12</v>
      </c>
      <c r="B272" s="1" t="s">
        <v>104</v>
      </c>
      <c r="C272" s="1">
        <v>16</v>
      </c>
      <c r="D272" s="1" t="s">
        <v>10</v>
      </c>
      <c r="E272" s="1">
        <v>50754.696118833075</v>
      </c>
      <c r="F272" s="1">
        <v>73388.603289448336</v>
      </c>
      <c r="G272" s="1">
        <v>186252.58744729543</v>
      </c>
      <c r="H272" s="1">
        <v>111040.02677928249</v>
      </c>
      <c r="I272" s="1">
        <v>106929.80120087448</v>
      </c>
      <c r="J272" s="1">
        <v>113280.83048966101</v>
      </c>
    </row>
    <row r="273" spans="1:10" x14ac:dyDescent="0.15">
      <c r="A273" s="1">
        <v>12</v>
      </c>
      <c r="B273" s="1" t="s">
        <v>104</v>
      </c>
      <c r="C273" s="1">
        <v>17</v>
      </c>
      <c r="D273" s="1" t="s">
        <v>11</v>
      </c>
      <c r="E273" s="1">
        <v>77499.281837929171</v>
      </c>
      <c r="F273" s="1">
        <v>309957.32744538039</v>
      </c>
      <c r="G273" s="1">
        <v>420735.39946889505</v>
      </c>
      <c r="H273" s="1">
        <v>470987.57821518293</v>
      </c>
      <c r="I273" s="1">
        <v>685926.24797098886</v>
      </c>
      <c r="J273" s="1">
        <v>881913.87370330549</v>
      </c>
    </row>
    <row r="274" spans="1:10" x14ac:dyDescent="0.15">
      <c r="A274" s="1">
        <v>12</v>
      </c>
      <c r="B274" s="1" t="s">
        <v>104</v>
      </c>
      <c r="C274" s="1">
        <v>18</v>
      </c>
      <c r="D274" s="1" t="s">
        <v>12</v>
      </c>
      <c r="E274" s="1">
        <v>32875.080079362495</v>
      </c>
      <c r="F274" s="1">
        <v>195197.73014387625</v>
      </c>
      <c r="G274" s="1">
        <v>288815.70867710392</v>
      </c>
      <c r="H274" s="1">
        <v>318476.61913103249</v>
      </c>
      <c r="I274" s="1">
        <v>257983.47374517287</v>
      </c>
      <c r="J274" s="1">
        <v>296201.96269216185</v>
      </c>
    </row>
    <row r="275" spans="1:10" x14ac:dyDescent="0.15">
      <c r="A275" s="1">
        <v>12</v>
      </c>
      <c r="B275" s="1" t="s">
        <v>104</v>
      </c>
      <c r="C275" s="1">
        <v>19</v>
      </c>
      <c r="D275" s="1" t="s">
        <v>13</v>
      </c>
      <c r="E275" s="1">
        <v>20811.176013806835</v>
      </c>
      <c r="F275" s="1">
        <v>33801.524865322339</v>
      </c>
      <c r="G275" s="1">
        <v>90297.759314978917</v>
      </c>
      <c r="H275" s="1">
        <v>91893.661865275819</v>
      </c>
      <c r="I275" s="1">
        <v>156734.68325974324</v>
      </c>
      <c r="J275" s="1">
        <v>130947.17263553609</v>
      </c>
    </row>
    <row r="276" spans="1:10" x14ac:dyDescent="0.15">
      <c r="A276" s="1">
        <v>12</v>
      </c>
      <c r="B276" s="1" t="s">
        <v>104</v>
      </c>
      <c r="C276" s="1">
        <v>20</v>
      </c>
      <c r="D276" s="1" t="s">
        <v>14</v>
      </c>
      <c r="E276" s="1">
        <v>13917.109692157643</v>
      </c>
      <c r="F276" s="1">
        <v>199074.81421250544</v>
      </c>
      <c r="G276" s="1">
        <v>551613.13721055619</v>
      </c>
      <c r="H276" s="1">
        <v>592955.78358934238</v>
      </c>
      <c r="I276" s="1">
        <v>610881.47231685242</v>
      </c>
      <c r="J276" s="1">
        <v>829541.87802995567</v>
      </c>
    </row>
    <row r="277" spans="1:10" x14ac:dyDescent="0.15">
      <c r="A277" s="1">
        <v>12</v>
      </c>
      <c r="B277" s="1" t="s">
        <v>104</v>
      </c>
      <c r="C277" s="1">
        <v>21</v>
      </c>
      <c r="D277" s="1" t="s">
        <v>15</v>
      </c>
      <c r="E277" s="1">
        <v>155355.90858158062</v>
      </c>
      <c r="F277" s="1">
        <v>390136.25295011484</v>
      </c>
      <c r="G277" s="1">
        <v>719072.01666440326</v>
      </c>
      <c r="H277" s="1">
        <v>882079.8550017298</v>
      </c>
      <c r="I277" s="1">
        <v>1224025.4538499864</v>
      </c>
      <c r="J277" s="1">
        <v>1496865.8741647173</v>
      </c>
    </row>
    <row r="278" spans="1:10" x14ac:dyDescent="0.15">
      <c r="A278" s="1">
        <v>12</v>
      </c>
      <c r="B278" s="1" t="s">
        <v>103</v>
      </c>
      <c r="C278" s="1">
        <v>22</v>
      </c>
      <c r="D278" s="1" t="s">
        <v>7</v>
      </c>
      <c r="E278" s="1">
        <v>62641.274989449841</v>
      </c>
      <c r="F278" s="1">
        <v>340932.36327302863</v>
      </c>
      <c r="G278" s="1">
        <v>1128365.4582617246</v>
      </c>
      <c r="H278" s="1">
        <v>1208696.4523069512</v>
      </c>
      <c r="I278" s="1">
        <v>1171922.0286659137</v>
      </c>
      <c r="J278" s="1">
        <v>1222903.2615126548</v>
      </c>
    </row>
    <row r="279" spans="1:10" x14ac:dyDescent="0.15">
      <c r="A279" s="1">
        <v>12</v>
      </c>
      <c r="B279" s="1" t="s">
        <v>103</v>
      </c>
      <c r="C279" s="1">
        <v>23</v>
      </c>
      <c r="D279" s="1" t="s">
        <v>28</v>
      </c>
      <c r="E279" s="1">
        <v>99240.071427575749</v>
      </c>
      <c r="F279" s="1">
        <v>247542.94032467881</v>
      </c>
      <c r="G279" s="1">
        <v>395159.52656553924</v>
      </c>
      <c r="H279" s="1">
        <v>559872.49496616959</v>
      </c>
      <c r="I279" s="1">
        <v>486504.43281843886</v>
      </c>
      <c r="J279" s="1">
        <v>713008.83373294899</v>
      </c>
    </row>
    <row r="280" spans="1:10" x14ac:dyDescent="0.15">
      <c r="A280" s="1">
        <v>13</v>
      </c>
      <c r="B280" s="1" t="s">
        <v>259</v>
      </c>
      <c r="C280" s="1">
        <v>1</v>
      </c>
      <c r="D280" s="1" t="s">
        <v>8</v>
      </c>
      <c r="E280" s="1">
        <v>21974.838049368125</v>
      </c>
      <c r="F280" s="1">
        <v>90948.65936403755</v>
      </c>
      <c r="G280" s="1">
        <v>72805.045594012699</v>
      </c>
      <c r="H280" s="1">
        <v>85373.908760857652</v>
      </c>
      <c r="I280" s="1">
        <v>58717.648402978441</v>
      </c>
      <c r="J280" s="1">
        <v>97060.557610197604</v>
      </c>
    </row>
    <row r="281" spans="1:10" x14ac:dyDescent="0.15">
      <c r="A281" s="1">
        <v>13</v>
      </c>
      <c r="B281" s="1" t="s">
        <v>260</v>
      </c>
      <c r="C281" s="1">
        <v>2</v>
      </c>
      <c r="D281" s="1" t="s">
        <v>9</v>
      </c>
      <c r="E281" s="1">
        <v>7451.059385448234</v>
      </c>
      <c r="F281" s="1">
        <v>15890.402538070004</v>
      </c>
      <c r="G281" s="1">
        <v>14795.292358022038</v>
      </c>
      <c r="H281" s="1">
        <v>7102.7046670186037</v>
      </c>
      <c r="I281" s="1">
        <v>5083.7176356648197</v>
      </c>
      <c r="J281" s="1">
        <v>8239.4879676545424</v>
      </c>
    </row>
    <row r="282" spans="1:10" x14ac:dyDescent="0.15">
      <c r="A282" s="1">
        <v>13</v>
      </c>
      <c r="B282" s="1" t="s">
        <v>261</v>
      </c>
      <c r="C282" s="1">
        <v>3</v>
      </c>
      <c r="D282" s="1" t="s">
        <v>16</v>
      </c>
      <c r="E282" s="1">
        <v>44105.961814479349</v>
      </c>
      <c r="F282" s="1">
        <v>77975.677253571499</v>
      </c>
      <c r="G282" s="1">
        <v>113151.29908674561</v>
      </c>
      <c r="H282" s="1">
        <v>110285.7394521099</v>
      </c>
      <c r="I282" s="1">
        <v>107078.58545671079</v>
      </c>
      <c r="J282" s="1">
        <v>102124.90956003268</v>
      </c>
    </row>
    <row r="283" spans="1:10" x14ac:dyDescent="0.15">
      <c r="A283" s="1">
        <v>13</v>
      </c>
      <c r="B283" s="1" t="s">
        <v>261</v>
      </c>
      <c r="C283" s="1">
        <v>4</v>
      </c>
      <c r="D283" s="1" t="s">
        <v>17</v>
      </c>
      <c r="E283" s="1">
        <v>9753.0384836779467</v>
      </c>
      <c r="F283" s="1">
        <v>16056.253556605125</v>
      </c>
      <c r="G283" s="1">
        <v>19051.83088861463</v>
      </c>
      <c r="H283" s="1">
        <v>13996.249580561607</v>
      </c>
      <c r="I283" s="1">
        <v>10064.997626677823</v>
      </c>
      <c r="J283" s="1">
        <v>7817.6491258966162</v>
      </c>
    </row>
    <row r="284" spans="1:10" x14ac:dyDescent="0.15">
      <c r="A284" s="1">
        <v>13</v>
      </c>
      <c r="B284" s="1" t="s">
        <v>262</v>
      </c>
      <c r="C284" s="1">
        <v>5</v>
      </c>
      <c r="D284" s="1" t="s">
        <v>18</v>
      </c>
      <c r="E284" s="1">
        <v>10869.442925963109</v>
      </c>
      <c r="F284" s="1">
        <v>18818.937719721529</v>
      </c>
      <c r="G284" s="1">
        <v>28416.443500577345</v>
      </c>
      <c r="H284" s="1">
        <v>23250.838405791128</v>
      </c>
      <c r="I284" s="1">
        <v>18378.905578805254</v>
      </c>
      <c r="J284" s="1">
        <v>14987.786037542124</v>
      </c>
    </row>
    <row r="285" spans="1:10" x14ac:dyDescent="0.15">
      <c r="A285" s="1">
        <v>13</v>
      </c>
      <c r="B285" s="1" t="s">
        <v>261</v>
      </c>
      <c r="C285" s="1">
        <v>6</v>
      </c>
      <c r="D285" s="1" t="s">
        <v>2</v>
      </c>
      <c r="E285" s="1">
        <v>32256.745727980189</v>
      </c>
      <c r="F285" s="1">
        <v>55200.216454846988</v>
      </c>
      <c r="G285" s="1">
        <v>87771.975281358056</v>
      </c>
      <c r="H285" s="1">
        <v>81736.454953638124</v>
      </c>
      <c r="I285" s="1">
        <v>95613.414285643245</v>
      </c>
      <c r="J285" s="1">
        <v>79225.984408338074</v>
      </c>
    </row>
    <row r="286" spans="1:10" x14ac:dyDescent="0.15">
      <c r="A286" s="1">
        <v>13</v>
      </c>
      <c r="B286" s="1" t="s">
        <v>261</v>
      </c>
      <c r="C286" s="1">
        <v>7</v>
      </c>
      <c r="D286" s="1" t="s">
        <v>19</v>
      </c>
      <c r="E286" s="1">
        <v>2537.7555414453714</v>
      </c>
      <c r="F286" s="1">
        <v>10701.180817688257</v>
      </c>
      <c r="G286" s="1">
        <v>6892.1476068744632</v>
      </c>
      <c r="H286" s="1">
        <v>6774.610804173577</v>
      </c>
      <c r="I286" s="1">
        <v>7521.2546370607779</v>
      </c>
      <c r="J286" s="1">
        <v>5877.2371750795601</v>
      </c>
    </row>
    <row r="287" spans="1:10" x14ac:dyDescent="0.15">
      <c r="A287" s="1">
        <v>13</v>
      </c>
      <c r="B287" s="1" t="s">
        <v>262</v>
      </c>
      <c r="C287" s="1">
        <v>8</v>
      </c>
      <c r="D287" s="1" t="s">
        <v>20</v>
      </c>
      <c r="E287" s="1">
        <v>9958.6127537175726</v>
      </c>
      <c r="F287" s="1">
        <v>14932.494470539908</v>
      </c>
      <c r="G287" s="1">
        <v>20093.418037415591</v>
      </c>
      <c r="H287" s="1">
        <v>15241.579610786828</v>
      </c>
      <c r="I287" s="1">
        <v>13216.052499581358</v>
      </c>
      <c r="J287" s="1">
        <v>10734.625382635091</v>
      </c>
    </row>
    <row r="288" spans="1:10" x14ac:dyDescent="0.15">
      <c r="A288" s="1">
        <v>13</v>
      </c>
      <c r="B288" s="1" t="s">
        <v>261</v>
      </c>
      <c r="C288" s="1">
        <v>9</v>
      </c>
      <c r="D288" s="1" t="s">
        <v>21</v>
      </c>
      <c r="E288" s="1">
        <v>41154.654276554516</v>
      </c>
      <c r="F288" s="1">
        <v>66983.581851440918</v>
      </c>
      <c r="G288" s="1">
        <v>67425.310780735876</v>
      </c>
      <c r="H288" s="1">
        <v>40376.294216659386</v>
      </c>
      <c r="I288" s="1">
        <v>35931.933747613999</v>
      </c>
      <c r="J288" s="1">
        <v>28845.328621194563</v>
      </c>
    </row>
    <row r="289" spans="1:10" x14ac:dyDescent="0.15">
      <c r="A289" s="1">
        <v>13</v>
      </c>
      <c r="B289" s="1" t="s">
        <v>261</v>
      </c>
      <c r="C289" s="1">
        <v>10</v>
      </c>
      <c r="D289" s="1" t="s">
        <v>22</v>
      </c>
      <c r="E289" s="1">
        <v>45391.735533936044</v>
      </c>
      <c r="F289" s="1">
        <v>66776.197001361943</v>
      </c>
      <c r="G289" s="1">
        <v>79770.320470657141</v>
      </c>
      <c r="H289" s="1">
        <v>52570.384799621133</v>
      </c>
      <c r="I289" s="1">
        <v>43559.773744459002</v>
      </c>
      <c r="J289" s="1">
        <v>36097.220708808018</v>
      </c>
    </row>
    <row r="290" spans="1:10" x14ac:dyDescent="0.15">
      <c r="A290" s="1">
        <v>13</v>
      </c>
      <c r="B290" s="1" t="s">
        <v>261</v>
      </c>
      <c r="C290" s="1">
        <v>11</v>
      </c>
      <c r="D290" s="1" t="s">
        <v>23</v>
      </c>
      <c r="E290" s="1">
        <v>56132.612203170043</v>
      </c>
      <c r="F290" s="1">
        <v>99668.214335191733</v>
      </c>
      <c r="G290" s="1">
        <v>177651.84027773794</v>
      </c>
      <c r="H290" s="1">
        <v>136152.45173888162</v>
      </c>
      <c r="I290" s="1">
        <v>114497.08748011178</v>
      </c>
      <c r="J290" s="1">
        <v>104208.30600603324</v>
      </c>
    </row>
    <row r="291" spans="1:10" x14ac:dyDescent="0.15">
      <c r="A291" s="1">
        <v>13</v>
      </c>
      <c r="B291" s="1" t="s">
        <v>262</v>
      </c>
      <c r="C291" s="1">
        <v>12</v>
      </c>
      <c r="D291" s="1" t="s">
        <v>24</v>
      </c>
      <c r="E291" s="1">
        <v>74416.256914326426</v>
      </c>
      <c r="F291" s="1">
        <v>164615.51406738159</v>
      </c>
      <c r="G291" s="1">
        <v>346178.70094569412</v>
      </c>
      <c r="H291" s="1">
        <v>271589.33875166444</v>
      </c>
      <c r="I291" s="1">
        <v>243741.8660990294</v>
      </c>
      <c r="J291" s="1">
        <v>218572.88660060085</v>
      </c>
    </row>
    <row r="292" spans="1:10" x14ac:dyDescent="0.15">
      <c r="A292" s="1">
        <v>13</v>
      </c>
      <c r="B292" s="1" t="s">
        <v>261</v>
      </c>
      <c r="C292" s="1">
        <v>13</v>
      </c>
      <c r="D292" s="1" t="s">
        <v>25</v>
      </c>
      <c r="E292" s="1">
        <v>37646.587396154719</v>
      </c>
      <c r="F292" s="1">
        <v>129701.28647040522</v>
      </c>
      <c r="G292" s="1">
        <v>176454.63673443894</v>
      </c>
      <c r="H292" s="1">
        <v>155087.31691762991</v>
      </c>
      <c r="I292" s="1">
        <v>128261.11803620507</v>
      </c>
      <c r="J292" s="1">
        <v>109787.67047899422</v>
      </c>
    </row>
    <row r="293" spans="1:10" x14ac:dyDescent="0.15">
      <c r="A293" s="1">
        <v>13</v>
      </c>
      <c r="B293" s="1" t="s">
        <v>261</v>
      </c>
      <c r="C293" s="1">
        <v>14</v>
      </c>
      <c r="D293" s="1" t="s">
        <v>26</v>
      </c>
      <c r="E293" s="1">
        <v>21164.711926775726</v>
      </c>
      <c r="F293" s="1">
        <v>72928.819751936317</v>
      </c>
      <c r="G293" s="1">
        <v>103321.3018912752</v>
      </c>
      <c r="H293" s="1">
        <v>93566.029587897807</v>
      </c>
      <c r="I293" s="1">
        <v>92006.287558038224</v>
      </c>
      <c r="J293" s="1">
        <v>87347.181624284349</v>
      </c>
    </row>
    <row r="294" spans="1:10" x14ac:dyDescent="0.15">
      <c r="A294" s="1">
        <v>13</v>
      </c>
      <c r="B294" s="1" t="s">
        <v>261</v>
      </c>
      <c r="C294" s="1">
        <v>15</v>
      </c>
      <c r="D294" s="1" t="s">
        <v>27</v>
      </c>
      <c r="E294" s="1">
        <v>142851.11415540759</v>
      </c>
      <c r="F294" s="1">
        <v>272099.08392221865</v>
      </c>
      <c r="G294" s="1">
        <v>499129.07769890275</v>
      </c>
      <c r="H294" s="1">
        <v>409235.273988912</v>
      </c>
      <c r="I294" s="1">
        <v>348356.21711729333</v>
      </c>
      <c r="J294" s="1">
        <v>293643.24388167472</v>
      </c>
    </row>
    <row r="295" spans="1:10" x14ac:dyDescent="0.15">
      <c r="A295" s="1">
        <v>13</v>
      </c>
      <c r="B295" s="1" t="s">
        <v>263</v>
      </c>
      <c r="C295" s="1">
        <v>16</v>
      </c>
      <c r="D295" s="1" t="s">
        <v>10</v>
      </c>
      <c r="E295" s="1">
        <v>278126.42821500241</v>
      </c>
      <c r="F295" s="1">
        <v>218498.50523898032</v>
      </c>
      <c r="G295" s="1">
        <v>375468.56697255053</v>
      </c>
      <c r="H295" s="1">
        <v>284889.116963309</v>
      </c>
      <c r="I295" s="1">
        <v>246285.20208248432</v>
      </c>
      <c r="J295" s="1">
        <v>286503.14523009659</v>
      </c>
    </row>
    <row r="296" spans="1:10" x14ac:dyDescent="0.15">
      <c r="A296" s="1">
        <v>13</v>
      </c>
      <c r="B296" s="1" t="s">
        <v>260</v>
      </c>
      <c r="C296" s="1">
        <v>17</v>
      </c>
      <c r="D296" s="1" t="s">
        <v>11</v>
      </c>
      <c r="E296" s="1">
        <v>135063.99962856295</v>
      </c>
      <c r="F296" s="1">
        <v>659732.50563333242</v>
      </c>
      <c r="G296" s="1">
        <v>1196481.3584421307</v>
      </c>
      <c r="H296" s="1">
        <v>1030534.2182104327</v>
      </c>
      <c r="I296" s="1">
        <v>1333516.1143488912</v>
      </c>
      <c r="J296" s="1">
        <v>1733675.3862976362</v>
      </c>
    </row>
    <row r="297" spans="1:10" x14ac:dyDescent="0.15">
      <c r="A297" s="1">
        <v>13</v>
      </c>
      <c r="B297" s="1" t="s">
        <v>260</v>
      </c>
      <c r="C297" s="1">
        <v>18</v>
      </c>
      <c r="D297" s="1" t="s">
        <v>12</v>
      </c>
      <c r="E297" s="1">
        <v>376216.36004521558</v>
      </c>
      <c r="F297" s="1">
        <v>1277791.0458815938</v>
      </c>
      <c r="G297" s="1">
        <v>1743912.7433203661</v>
      </c>
      <c r="H297" s="1">
        <v>1643099.5049894068</v>
      </c>
      <c r="I297" s="1">
        <v>1797931.0839428368</v>
      </c>
      <c r="J297" s="1">
        <v>2122766.9237982263</v>
      </c>
    </row>
    <row r="298" spans="1:10" x14ac:dyDescent="0.15">
      <c r="A298" s="1">
        <v>13</v>
      </c>
      <c r="B298" s="1" t="s">
        <v>260</v>
      </c>
      <c r="C298" s="1">
        <v>19</v>
      </c>
      <c r="D298" s="1" t="s">
        <v>13</v>
      </c>
      <c r="E298" s="1">
        <v>265160.53993882786</v>
      </c>
      <c r="F298" s="1">
        <v>358857.6930106887</v>
      </c>
      <c r="G298" s="1">
        <v>707893.40716621419</v>
      </c>
      <c r="H298" s="1">
        <v>781295.90926691634</v>
      </c>
      <c r="I298" s="1">
        <v>1178688.321563629</v>
      </c>
      <c r="J298" s="1">
        <v>1376922.2326436811</v>
      </c>
    </row>
    <row r="299" spans="1:10" x14ac:dyDescent="0.15">
      <c r="A299" s="1">
        <v>13</v>
      </c>
      <c r="B299" s="1" t="s">
        <v>260</v>
      </c>
      <c r="C299" s="1">
        <v>20</v>
      </c>
      <c r="D299" s="1" t="s">
        <v>14</v>
      </c>
      <c r="E299" s="1">
        <v>173742.13454403033</v>
      </c>
      <c r="F299" s="1">
        <v>991363.29882500332</v>
      </c>
      <c r="G299" s="1">
        <v>2200253.9349843347</v>
      </c>
      <c r="H299" s="1">
        <v>1878797.9586011393</v>
      </c>
      <c r="I299" s="1">
        <v>1789572.4292705448</v>
      </c>
      <c r="J299" s="1">
        <v>2720629.1300620772</v>
      </c>
    </row>
    <row r="300" spans="1:10" x14ac:dyDescent="0.15">
      <c r="A300" s="1">
        <v>13</v>
      </c>
      <c r="B300" s="1" t="s">
        <v>263</v>
      </c>
      <c r="C300" s="1">
        <v>21</v>
      </c>
      <c r="D300" s="1" t="s">
        <v>15</v>
      </c>
      <c r="E300" s="1">
        <v>461468.25794294244</v>
      </c>
      <c r="F300" s="1">
        <v>1579818.8431264437</v>
      </c>
      <c r="G300" s="1">
        <v>2879357.431934386</v>
      </c>
      <c r="H300" s="1">
        <v>2972409.9859346114</v>
      </c>
      <c r="I300" s="1">
        <v>3820693.8461324177</v>
      </c>
      <c r="J300" s="1">
        <v>4934977.9863329371</v>
      </c>
    </row>
    <row r="301" spans="1:10" x14ac:dyDescent="0.15">
      <c r="A301" s="1">
        <v>13</v>
      </c>
      <c r="B301" s="1" t="s">
        <v>258</v>
      </c>
      <c r="C301" s="1">
        <v>22</v>
      </c>
      <c r="D301" s="1" t="s">
        <v>7</v>
      </c>
      <c r="E301" s="1">
        <v>554721.50866549299</v>
      </c>
      <c r="F301" s="1">
        <v>1172002.5496862696</v>
      </c>
      <c r="G301" s="1">
        <v>3309072.3601544416</v>
      </c>
      <c r="H301" s="1">
        <v>3911926.8127233963</v>
      </c>
      <c r="I301" s="1">
        <v>3538860.7781810053</v>
      </c>
      <c r="J301" s="1">
        <v>3904155.2299430263</v>
      </c>
    </row>
    <row r="302" spans="1:10" x14ac:dyDescent="0.15">
      <c r="A302" s="1">
        <v>13</v>
      </c>
      <c r="B302" s="1" t="s">
        <v>258</v>
      </c>
      <c r="C302" s="1">
        <v>23</v>
      </c>
      <c r="D302" s="1" t="s">
        <v>28</v>
      </c>
      <c r="E302" s="1">
        <v>265507.36999312561</v>
      </c>
      <c r="F302" s="1">
        <v>561841.95450919494</v>
      </c>
      <c r="G302" s="1">
        <v>619608.50154477987</v>
      </c>
      <c r="H302" s="1">
        <v>787133.54325952253</v>
      </c>
      <c r="I302" s="1">
        <v>735766.78771823063</v>
      </c>
      <c r="J302" s="1">
        <v>1166153.7640578914</v>
      </c>
    </row>
    <row r="303" spans="1:10" x14ac:dyDescent="0.15">
      <c r="A303" s="1">
        <v>14</v>
      </c>
      <c r="B303" s="1" t="s">
        <v>108</v>
      </c>
      <c r="C303" s="1">
        <v>1</v>
      </c>
      <c r="D303" s="1" t="s">
        <v>8</v>
      </c>
      <c r="E303" s="1">
        <v>37450.874712015568</v>
      </c>
      <c r="F303" s="1">
        <v>73865.406544453654</v>
      </c>
      <c r="G303" s="1">
        <v>82134.152332277125</v>
      </c>
      <c r="H303" s="1">
        <v>86695.286431181259</v>
      </c>
      <c r="I303" s="1">
        <v>78709.16029972634</v>
      </c>
      <c r="J303" s="1">
        <v>137388.86114940135</v>
      </c>
    </row>
    <row r="304" spans="1:10" x14ac:dyDescent="0.15">
      <c r="A304" s="1">
        <v>14</v>
      </c>
      <c r="B304" s="1" t="s">
        <v>108</v>
      </c>
      <c r="C304" s="1">
        <v>2</v>
      </c>
      <c r="D304" s="1" t="s">
        <v>9</v>
      </c>
      <c r="E304" s="1">
        <v>1255.9840830635828</v>
      </c>
      <c r="F304" s="1">
        <v>1447.5776926456087</v>
      </c>
      <c r="G304" s="1">
        <v>1707.7513105185233</v>
      </c>
      <c r="H304" s="1">
        <v>1238.1188821832336</v>
      </c>
      <c r="I304" s="1">
        <v>1183.402601664847</v>
      </c>
      <c r="J304" s="1">
        <v>1572.709816270549</v>
      </c>
    </row>
    <row r="305" spans="1:10" x14ac:dyDescent="0.15">
      <c r="A305" s="1">
        <v>14</v>
      </c>
      <c r="B305" s="1" t="s">
        <v>109</v>
      </c>
      <c r="C305" s="1">
        <v>3</v>
      </c>
      <c r="D305" s="1" t="s">
        <v>16</v>
      </c>
      <c r="E305" s="1">
        <v>41347.919425881635</v>
      </c>
      <c r="F305" s="1">
        <v>78073.315739611644</v>
      </c>
      <c r="G305" s="1">
        <v>122028.94791041389</v>
      </c>
      <c r="H305" s="1">
        <v>140490.63705234171</v>
      </c>
      <c r="I305" s="1">
        <v>149069.7628350048</v>
      </c>
      <c r="J305" s="1">
        <v>138484.36093799167</v>
      </c>
    </row>
    <row r="306" spans="1:10" x14ac:dyDescent="0.15">
      <c r="A306" s="1">
        <v>14</v>
      </c>
      <c r="B306" s="1" t="s">
        <v>109</v>
      </c>
      <c r="C306" s="1">
        <v>4</v>
      </c>
      <c r="D306" s="1" t="s">
        <v>17</v>
      </c>
      <c r="E306" s="1">
        <v>5617.3836549589714</v>
      </c>
      <c r="F306" s="1">
        <v>9567.990180680079</v>
      </c>
      <c r="G306" s="1">
        <v>10928.152749912522</v>
      </c>
      <c r="H306" s="1">
        <v>8807.0375781607454</v>
      </c>
      <c r="I306" s="1">
        <v>6892.410882778192</v>
      </c>
      <c r="J306" s="1">
        <v>5525.5355670762465</v>
      </c>
    </row>
    <row r="307" spans="1:10" x14ac:dyDescent="0.15">
      <c r="A307" s="1">
        <v>14</v>
      </c>
      <c r="B307" s="1" t="s">
        <v>109</v>
      </c>
      <c r="C307" s="1">
        <v>5</v>
      </c>
      <c r="D307" s="1" t="s">
        <v>18</v>
      </c>
      <c r="E307" s="1">
        <v>2822.3118237398876</v>
      </c>
      <c r="F307" s="1">
        <v>8695.2599361685989</v>
      </c>
      <c r="G307" s="1">
        <v>14957.402138678328</v>
      </c>
      <c r="H307" s="1">
        <v>15256.709935131568</v>
      </c>
      <c r="I307" s="1">
        <v>18495.372146521717</v>
      </c>
      <c r="J307" s="1">
        <v>15241.721057529194</v>
      </c>
    </row>
    <row r="308" spans="1:10" x14ac:dyDescent="0.15">
      <c r="A308" s="1">
        <v>14</v>
      </c>
      <c r="B308" s="1" t="s">
        <v>109</v>
      </c>
      <c r="C308" s="1">
        <v>6</v>
      </c>
      <c r="D308" s="1" t="s">
        <v>2</v>
      </c>
      <c r="E308" s="1">
        <v>70241.878427063362</v>
      </c>
      <c r="F308" s="1">
        <v>138222.79654245928</v>
      </c>
      <c r="G308" s="1">
        <v>227382.13541645193</v>
      </c>
      <c r="H308" s="1">
        <v>231627.47040882221</v>
      </c>
      <c r="I308" s="1">
        <v>313460.17678077874</v>
      </c>
      <c r="J308" s="1">
        <v>270082.32314061042</v>
      </c>
    </row>
    <row r="309" spans="1:10" x14ac:dyDescent="0.15">
      <c r="A309" s="1">
        <v>14</v>
      </c>
      <c r="B309" s="1" t="s">
        <v>109</v>
      </c>
      <c r="C309" s="1">
        <v>7</v>
      </c>
      <c r="D309" s="1" t="s">
        <v>19</v>
      </c>
      <c r="E309" s="1">
        <v>41322.042972116418</v>
      </c>
      <c r="F309" s="1">
        <v>65340.228511116387</v>
      </c>
      <c r="G309" s="1">
        <v>71043.328086795183</v>
      </c>
      <c r="H309" s="1">
        <v>99276.605667934346</v>
      </c>
      <c r="I309" s="1">
        <v>149757.76554002633</v>
      </c>
      <c r="J309" s="1">
        <v>124130.90473557323</v>
      </c>
    </row>
    <row r="310" spans="1:10" x14ac:dyDescent="0.15">
      <c r="A310" s="1">
        <v>14</v>
      </c>
      <c r="B310" s="1" t="s">
        <v>109</v>
      </c>
      <c r="C310" s="1">
        <v>8</v>
      </c>
      <c r="D310" s="1" t="s">
        <v>20</v>
      </c>
      <c r="E310" s="1">
        <v>20387.288810090849</v>
      </c>
      <c r="F310" s="1">
        <v>30510.628575157323</v>
      </c>
      <c r="G310" s="1">
        <v>45809.039365069424</v>
      </c>
      <c r="H310" s="1">
        <v>39885.612028139978</v>
      </c>
      <c r="I310" s="1">
        <v>43988.723316156887</v>
      </c>
      <c r="J310" s="1">
        <v>37841.694959295397</v>
      </c>
    </row>
    <row r="311" spans="1:10" x14ac:dyDescent="0.15">
      <c r="A311" s="1">
        <v>14</v>
      </c>
      <c r="B311" s="1" t="s">
        <v>109</v>
      </c>
      <c r="C311" s="1">
        <v>9</v>
      </c>
      <c r="D311" s="1" t="s">
        <v>21</v>
      </c>
      <c r="E311" s="1">
        <v>89288.476305723292</v>
      </c>
      <c r="F311" s="1">
        <v>248788.28655756885</v>
      </c>
      <c r="G311" s="1">
        <v>290349.42491826351</v>
      </c>
      <c r="H311" s="1">
        <v>199213.99881720336</v>
      </c>
      <c r="I311" s="1">
        <v>187940.24215339939</v>
      </c>
      <c r="J311" s="1">
        <v>151757.95291534974</v>
      </c>
    </row>
    <row r="312" spans="1:10" x14ac:dyDescent="0.15">
      <c r="A312" s="1">
        <v>14</v>
      </c>
      <c r="B312" s="1" t="s">
        <v>109</v>
      </c>
      <c r="C312" s="1">
        <v>10</v>
      </c>
      <c r="D312" s="1" t="s">
        <v>22</v>
      </c>
      <c r="E312" s="1">
        <v>26945.43944769436</v>
      </c>
      <c r="F312" s="1">
        <v>49650.350643463607</v>
      </c>
      <c r="G312" s="1">
        <v>78748.054501004182</v>
      </c>
      <c r="H312" s="1">
        <v>68573.522910946966</v>
      </c>
      <c r="I312" s="1">
        <v>74653.06945125162</v>
      </c>
      <c r="J312" s="1">
        <v>63671.620320507791</v>
      </c>
    </row>
    <row r="313" spans="1:10" x14ac:dyDescent="0.15">
      <c r="A313" s="1">
        <v>14</v>
      </c>
      <c r="B313" s="1" t="s">
        <v>109</v>
      </c>
      <c r="C313" s="1">
        <v>11</v>
      </c>
      <c r="D313" s="1" t="s">
        <v>23</v>
      </c>
      <c r="E313" s="1">
        <v>44634.279236086542</v>
      </c>
      <c r="F313" s="1">
        <v>117302.94555213556</v>
      </c>
      <c r="G313" s="1">
        <v>258569.51183519937</v>
      </c>
      <c r="H313" s="1">
        <v>268359.51523542416</v>
      </c>
      <c r="I313" s="1">
        <v>325027.61535219429</v>
      </c>
      <c r="J313" s="1">
        <v>307031.35948784993</v>
      </c>
    </row>
    <row r="314" spans="1:10" x14ac:dyDescent="0.15">
      <c r="A314" s="1">
        <v>14</v>
      </c>
      <c r="B314" s="1" t="s">
        <v>109</v>
      </c>
      <c r="C314" s="1">
        <v>12</v>
      </c>
      <c r="D314" s="1" t="s">
        <v>24</v>
      </c>
      <c r="E314" s="1">
        <v>90823.109727362258</v>
      </c>
      <c r="F314" s="1">
        <v>226158.25234932787</v>
      </c>
      <c r="G314" s="1">
        <v>646804.95903846726</v>
      </c>
      <c r="H314" s="1">
        <v>570918.21523860714</v>
      </c>
      <c r="I314" s="1">
        <v>400540.81207944802</v>
      </c>
      <c r="J314" s="1">
        <v>328867.17580433073</v>
      </c>
    </row>
    <row r="315" spans="1:10" x14ac:dyDescent="0.15">
      <c r="A315" s="1">
        <v>14</v>
      </c>
      <c r="B315" s="1" t="s">
        <v>109</v>
      </c>
      <c r="C315" s="1">
        <v>13</v>
      </c>
      <c r="D315" s="1" t="s">
        <v>25</v>
      </c>
      <c r="E315" s="1">
        <v>94381.800077622145</v>
      </c>
      <c r="F315" s="1">
        <v>352284.82772974088</v>
      </c>
      <c r="G315" s="1">
        <v>541260.53992861917</v>
      </c>
      <c r="H315" s="1">
        <v>465159.58056076814</v>
      </c>
      <c r="I315" s="1">
        <v>400514.37746361265</v>
      </c>
      <c r="J315" s="1">
        <v>341920.85258132563</v>
      </c>
    </row>
    <row r="316" spans="1:10" x14ac:dyDescent="0.15">
      <c r="A316" s="1">
        <v>14</v>
      </c>
      <c r="B316" s="1" t="s">
        <v>109</v>
      </c>
      <c r="C316" s="1">
        <v>14</v>
      </c>
      <c r="D316" s="1" t="s">
        <v>26</v>
      </c>
      <c r="E316" s="1">
        <v>3095.4250472715389</v>
      </c>
      <c r="F316" s="1">
        <v>12582.138706172595</v>
      </c>
      <c r="G316" s="1">
        <v>36644.106790138714</v>
      </c>
      <c r="H316" s="1">
        <v>30314.323525588974</v>
      </c>
      <c r="I316" s="1">
        <v>35491.454396480956</v>
      </c>
      <c r="J316" s="1">
        <v>34506.045725487158</v>
      </c>
    </row>
    <row r="317" spans="1:10" x14ac:dyDescent="0.15">
      <c r="A317" s="1">
        <v>14</v>
      </c>
      <c r="B317" s="1" t="s">
        <v>109</v>
      </c>
      <c r="C317" s="1">
        <v>15</v>
      </c>
      <c r="D317" s="1" t="s">
        <v>27</v>
      </c>
      <c r="E317" s="1">
        <v>38318.081754301922</v>
      </c>
      <c r="F317" s="1">
        <v>76123.813669433177</v>
      </c>
      <c r="G317" s="1">
        <v>186877.00443644865</v>
      </c>
      <c r="H317" s="1">
        <v>186970.4175382914</v>
      </c>
      <c r="I317" s="1">
        <v>181602.10821112595</v>
      </c>
      <c r="J317" s="1">
        <v>155291.49097985591</v>
      </c>
    </row>
    <row r="318" spans="1:10" x14ac:dyDescent="0.15">
      <c r="A318" s="1">
        <v>14</v>
      </c>
      <c r="B318" s="1" t="s">
        <v>108</v>
      </c>
      <c r="C318" s="1">
        <v>16</v>
      </c>
      <c r="D318" s="1" t="s">
        <v>10</v>
      </c>
      <c r="E318" s="1">
        <v>107606.87920548973</v>
      </c>
      <c r="F318" s="1">
        <v>137393.40221313277</v>
      </c>
      <c r="G318" s="1">
        <v>197620.87521700942</v>
      </c>
      <c r="H318" s="1">
        <v>130407.42775167512</v>
      </c>
      <c r="I318" s="1">
        <v>138478.33261225704</v>
      </c>
      <c r="J318" s="1">
        <v>190764.95771265167</v>
      </c>
    </row>
    <row r="319" spans="1:10" x14ac:dyDescent="0.15">
      <c r="A319" s="1">
        <v>14</v>
      </c>
      <c r="B319" s="1" t="s">
        <v>108</v>
      </c>
      <c r="C319" s="1">
        <v>17</v>
      </c>
      <c r="D319" s="1" t="s">
        <v>11</v>
      </c>
      <c r="E319" s="1">
        <v>115825.69024285891</v>
      </c>
      <c r="F319" s="1">
        <v>305732.27362955658</v>
      </c>
      <c r="G319" s="1">
        <v>598963.68508341641</v>
      </c>
      <c r="H319" s="1">
        <v>642448.8733755775</v>
      </c>
      <c r="I319" s="1">
        <v>767229.1927635012</v>
      </c>
      <c r="J319" s="1">
        <v>1034929.2999205646</v>
      </c>
    </row>
    <row r="320" spans="1:10" x14ac:dyDescent="0.15">
      <c r="A320" s="1">
        <v>14</v>
      </c>
      <c r="B320" s="1" t="s">
        <v>108</v>
      </c>
      <c r="C320" s="1">
        <v>18</v>
      </c>
      <c r="D320" s="1" t="s">
        <v>12</v>
      </c>
      <c r="E320" s="1">
        <v>68564.252557085507</v>
      </c>
      <c r="F320" s="1">
        <v>285013.98117689462</v>
      </c>
      <c r="G320" s="1">
        <v>531391.05778080784</v>
      </c>
      <c r="H320" s="1">
        <v>422517.46777253249</v>
      </c>
      <c r="I320" s="1">
        <v>427689.28512545786</v>
      </c>
      <c r="J320" s="1">
        <v>498033.37628938188</v>
      </c>
    </row>
    <row r="321" spans="1:10" x14ac:dyDescent="0.15">
      <c r="A321" s="1">
        <v>14</v>
      </c>
      <c r="B321" s="1" t="s">
        <v>108</v>
      </c>
      <c r="C321" s="1">
        <v>19</v>
      </c>
      <c r="D321" s="1" t="s">
        <v>13</v>
      </c>
      <c r="E321" s="1">
        <v>42672.189824639237</v>
      </c>
      <c r="F321" s="1">
        <v>48103.10749270313</v>
      </c>
      <c r="G321" s="1">
        <v>87414.928559848224</v>
      </c>
      <c r="H321" s="1">
        <v>189308.12080576969</v>
      </c>
      <c r="I321" s="1">
        <v>196965.57932428486</v>
      </c>
      <c r="J321" s="1">
        <v>190670.09741080334</v>
      </c>
    </row>
    <row r="322" spans="1:10" x14ac:dyDescent="0.15">
      <c r="A322" s="1">
        <v>14</v>
      </c>
      <c r="B322" s="1" t="s">
        <v>108</v>
      </c>
      <c r="C322" s="1">
        <v>20</v>
      </c>
      <c r="D322" s="1" t="s">
        <v>14</v>
      </c>
      <c r="E322" s="1">
        <v>24763.346669032308</v>
      </c>
      <c r="F322" s="1">
        <v>260410.25344171119</v>
      </c>
      <c r="G322" s="1">
        <v>684008.22432784527</v>
      </c>
      <c r="H322" s="1">
        <v>854706.17936601758</v>
      </c>
      <c r="I322" s="1">
        <v>877069.53229167277</v>
      </c>
      <c r="J322" s="1">
        <v>1212351.010335908</v>
      </c>
    </row>
    <row r="323" spans="1:10" x14ac:dyDescent="0.15">
      <c r="A323" s="1">
        <v>14</v>
      </c>
      <c r="B323" s="1" t="s">
        <v>108</v>
      </c>
      <c r="C323" s="1">
        <v>21</v>
      </c>
      <c r="D323" s="1" t="s">
        <v>15</v>
      </c>
      <c r="E323" s="1">
        <v>524435.00189400627</v>
      </c>
      <c r="F323" s="1">
        <v>918589.37804416451</v>
      </c>
      <c r="G323" s="1">
        <v>1433108.3516558954</v>
      </c>
      <c r="H323" s="1">
        <v>1362085.4810954386</v>
      </c>
      <c r="I323" s="1">
        <v>1565381.182108256</v>
      </c>
      <c r="J323" s="1">
        <v>1938207.3264142324</v>
      </c>
    </row>
    <row r="324" spans="1:10" x14ac:dyDescent="0.15">
      <c r="A324" s="1">
        <v>14</v>
      </c>
      <c r="B324" s="1" t="s">
        <v>107</v>
      </c>
      <c r="C324" s="1">
        <v>22</v>
      </c>
      <c r="D324" s="1" t="s">
        <v>7</v>
      </c>
      <c r="E324" s="1">
        <v>97179.898440529025</v>
      </c>
      <c r="F324" s="1">
        <v>440389.87182410248</v>
      </c>
      <c r="G324" s="1">
        <v>1500620.5545708328</v>
      </c>
      <c r="H324" s="1">
        <v>1597710.2496045155</v>
      </c>
      <c r="I324" s="1">
        <v>1687073.4641064084</v>
      </c>
      <c r="J324" s="1">
        <v>1820264.119033769</v>
      </c>
    </row>
    <row r="325" spans="1:10" x14ac:dyDescent="0.15">
      <c r="A325" s="1">
        <v>14</v>
      </c>
      <c r="B325" s="1" t="s">
        <v>107</v>
      </c>
      <c r="C325" s="1">
        <v>23</v>
      </c>
      <c r="D325" s="1" t="s">
        <v>28</v>
      </c>
      <c r="E325" s="1">
        <v>129894.34702737948</v>
      </c>
      <c r="F325" s="1">
        <v>249144.94513994752</v>
      </c>
      <c r="G325" s="1">
        <v>544888.85245609249</v>
      </c>
      <c r="H325" s="1">
        <v>538992.48043356219</v>
      </c>
      <c r="I325" s="1">
        <v>457969.7786300974</v>
      </c>
      <c r="J325" s="1">
        <v>664658.29789305932</v>
      </c>
    </row>
    <row r="326" spans="1:10" x14ac:dyDescent="0.15">
      <c r="A326" s="1">
        <v>15</v>
      </c>
      <c r="B326" s="1" t="s">
        <v>111</v>
      </c>
      <c r="C326" s="1">
        <v>1</v>
      </c>
      <c r="D326" s="1" t="s">
        <v>8</v>
      </c>
      <c r="E326" s="1">
        <v>83506.636802652953</v>
      </c>
      <c r="F326" s="1">
        <v>184574.51579227444</v>
      </c>
      <c r="G326" s="1">
        <v>199835.63340328712</v>
      </c>
      <c r="H326" s="1">
        <v>239246.52638353675</v>
      </c>
      <c r="I326" s="1">
        <v>208186.60333082677</v>
      </c>
      <c r="J326" s="1">
        <v>349772.81192817527</v>
      </c>
    </row>
    <row r="327" spans="1:10" x14ac:dyDescent="0.15">
      <c r="A327" s="1">
        <v>15</v>
      </c>
      <c r="B327" s="1" t="s">
        <v>111</v>
      </c>
      <c r="C327" s="1">
        <v>2</v>
      </c>
      <c r="D327" s="1" t="s">
        <v>9</v>
      </c>
      <c r="E327" s="1">
        <v>5494.1463680012794</v>
      </c>
      <c r="F327" s="1">
        <v>12174.409452312004</v>
      </c>
      <c r="G327" s="1">
        <v>19505.048611364604</v>
      </c>
      <c r="H327" s="1">
        <v>17271.762914698153</v>
      </c>
      <c r="I327" s="1">
        <v>19572.639584114302</v>
      </c>
      <c r="J327" s="1">
        <v>27740.308315827449</v>
      </c>
    </row>
    <row r="328" spans="1:10" x14ac:dyDescent="0.15">
      <c r="A328" s="1">
        <v>15</v>
      </c>
      <c r="B328" s="1" t="s">
        <v>112</v>
      </c>
      <c r="C328" s="1">
        <v>3</v>
      </c>
      <c r="D328" s="1" t="s">
        <v>16</v>
      </c>
      <c r="E328" s="1">
        <v>4144.3739618921745</v>
      </c>
      <c r="F328" s="1">
        <v>17632.972546306126</v>
      </c>
      <c r="G328" s="1">
        <v>42694.881794005552</v>
      </c>
      <c r="H328" s="1">
        <v>55352.281142066779</v>
      </c>
      <c r="I328" s="1">
        <v>58166.47766845709</v>
      </c>
      <c r="J328" s="1">
        <v>54012.289615959249</v>
      </c>
    </row>
    <row r="329" spans="1:10" x14ac:dyDescent="0.15">
      <c r="A329" s="1">
        <v>15</v>
      </c>
      <c r="B329" s="1" t="s">
        <v>112</v>
      </c>
      <c r="C329" s="1">
        <v>4</v>
      </c>
      <c r="D329" s="1" t="s">
        <v>17</v>
      </c>
      <c r="E329" s="1">
        <v>8682.6234007212715</v>
      </c>
      <c r="F329" s="1">
        <v>22510.216899317686</v>
      </c>
      <c r="G329" s="1">
        <v>29327.267151802451</v>
      </c>
      <c r="H329" s="1">
        <v>25495.649896443269</v>
      </c>
      <c r="I329" s="1">
        <v>20477.105130524418</v>
      </c>
      <c r="J329" s="1">
        <v>16079.128212714009</v>
      </c>
    </row>
    <row r="330" spans="1:10" x14ac:dyDescent="0.15">
      <c r="A330" s="1">
        <v>15</v>
      </c>
      <c r="B330" s="1" t="s">
        <v>112</v>
      </c>
      <c r="C330" s="1">
        <v>5</v>
      </c>
      <c r="D330" s="1" t="s">
        <v>18</v>
      </c>
      <c r="E330" s="1">
        <v>3166.1902542062521</v>
      </c>
      <c r="F330" s="1">
        <v>5729.606034778406</v>
      </c>
      <c r="G330" s="1">
        <v>12673.188855539718</v>
      </c>
      <c r="H330" s="1">
        <v>18846.797334368279</v>
      </c>
      <c r="I330" s="1">
        <v>30548.393825117266</v>
      </c>
      <c r="J330" s="1">
        <v>31477.032592071289</v>
      </c>
    </row>
    <row r="331" spans="1:10" x14ac:dyDescent="0.15">
      <c r="A331" s="1">
        <v>15</v>
      </c>
      <c r="B331" s="1" t="s">
        <v>112</v>
      </c>
      <c r="C331" s="1">
        <v>6</v>
      </c>
      <c r="D331" s="1" t="s">
        <v>2</v>
      </c>
      <c r="E331" s="1">
        <v>25715.94882577538</v>
      </c>
      <c r="F331" s="1">
        <v>47409.232401568428</v>
      </c>
      <c r="G331" s="1">
        <v>65228.226670416399</v>
      </c>
      <c r="H331" s="1">
        <v>66419.821614063665</v>
      </c>
      <c r="I331" s="1">
        <v>95612.036335280747</v>
      </c>
      <c r="J331" s="1">
        <v>84250.080019298664</v>
      </c>
    </row>
    <row r="332" spans="1:10" x14ac:dyDescent="0.15">
      <c r="A332" s="1">
        <v>15</v>
      </c>
      <c r="B332" s="1" t="s">
        <v>112</v>
      </c>
      <c r="C332" s="1">
        <v>7</v>
      </c>
      <c r="D332" s="1" t="s">
        <v>19</v>
      </c>
      <c r="E332" s="1">
        <v>2936.5384280149733</v>
      </c>
      <c r="F332" s="1">
        <v>4653.8146674964973</v>
      </c>
      <c r="G332" s="1">
        <v>5428.773733328665</v>
      </c>
      <c r="H332" s="1">
        <v>8176.7386384349074</v>
      </c>
      <c r="I332" s="1">
        <v>10121.651338677992</v>
      </c>
      <c r="J332" s="1">
        <v>7994.5458053922312</v>
      </c>
    </row>
    <row r="333" spans="1:10" x14ac:dyDescent="0.15">
      <c r="A333" s="1">
        <v>15</v>
      </c>
      <c r="B333" s="1" t="s">
        <v>112</v>
      </c>
      <c r="C333" s="1">
        <v>8</v>
      </c>
      <c r="D333" s="1" t="s">
        <v>20</v>
      </c>
      <c r="E333" s="1">
        <v>6278.5589579558236</v>
      </c>
      <c r="F333" s="1">
        <v>11076.021418833805</v>
      </c>
      <c r="G333" s="1">
        <v>13577.892928434598</v>
      </c>
      <c r="H333" s="1">
        <v>13003.992794638505</v>
      </c>
      <c r="I333" s="1">
        <v>12603.603838935203</v>
      </c>
      <c r="J333" s="1">
        <v>10200.579160278261</v>
      </c>
    </row>
    <row r="334" spans="1:10" x14ac:dyDescent="0.15">
      <c r="A334" s="1">
        <v>15</v>
      </c>
      <c r="B334" s="1" t="s">
        <v>112</v>
      </c>
      <c r="C334" s="1">
        <v>9</v>
      </c>
      <c r="D334" s="1" t="s">
        <v>21</v>
      </c>
      <c r="E334" s="1">
        <v>18328.647444085163</v>
      </c>
      <c r="F334" s="1">
        <v>35794.94510074253</v>
      </c>
      <c r="G334" s="1">
        <v>40949.494310445349</v>
      </c>
      <c r="H334" s="1">
        <v>34834.988878016215</v>
      </c>
      <c r="I334" s="1">
        <v>33818.665278367007</v>
      </c>
      <c r="J334" s="1">
        <v>28166.78740696629</v>
      </c>
    </row>
    <row r="335" spans="1:10" x14ac:dyDescent="0.15">
      <c r="A335" s="1">
        <v>15</v>
      </c>
      <c r="B335" s="1" t="s">
        <v>112</v>
      </c>
      <c r="C335" s="1">
        <v>10</v>
      </c>
      <c r="D335" s="1" t="s">
        <v>22</v>
      </c>
      <c r="E335" s="1">
        <v>6980.5492972348638</v>
      </c>
      <c r="F335" s="1">
        <v>20807.518241236496</v>
      </c>
      <c r="G335" s="1">
        <v>36898.518628450118</v>
      </c>
      <c r="H335" s="1">
        <v>35308.085397419673</v>
      </c>
      <c r="I335" s="1">
        <v>36044.696932574298</v>
      </c>
      <c r="J335" s="1">
        <v>30541.558146748874</v>
      </c>
    </row>
    <row r="336" spans="1:10" x14ac:dyDescent="0.15">
      <c r="A336" s="1">
        <v>15</v>
      </c>
      <c r="B336" s="1" t="s">
        <v>112</v>
      </c>
      <c r="C336" s="1">
        <v>11</v>
      </c>
      <c r="D336" s="1" t="s">
        <v>23</v>
      </c>
      <c r="E336" s="1">
        <v>6880.7978672207091</v>
      </c>
      <c r="F336" s="1">
        <v>21963.680353401214</v>
      </c>
      <c r="G336" s="1">
        <v>54533.374716088721</v>
      </c>
      <c r="H336" s="1">
        <v>55055.640184420037</v>
      </c>
      <c r="I336" s="1">
        <v>68025.077377874142</v>
      </c>
      <c r="J336" s="1">
        <v>64164.261332743881</v>
      </c>
    </row>
    <row r="337" spans="1:10" x14ac:dyDescent="0.15">
      <c r="A337" s="1">
        <v>15</v>
      </c>
      <c r="B337" s="1" t="s">
        <v>112</v>
      </c>
      <c r="C337" s="1">
        <v>12</v>
      </c>
      <c r="D337" s="1" t="s">
        <v>24</v>
      </c>
      <c r="E337" s="1">
        <v>2000.8249913167763</v>
      </c>
      <c r="F337" s="1">
        <v>11325.410513947982</v>
      </c>
      <c r="G337" s="1">
        <v>81578.615928163883</v>
      </c>
      <c r="H337" s="1">
        <v>126223.38525161872</v>
      </c>
      <c r="I337" s="1">
        <v>151388.15004850744</v>
      </c>
      <c r="J337" s="1">
        <v>135058.2707417506</v>
      </c>
    </row>
    <row r="338" spans="1:10" x14ac:dyDescent="0.15">
      <c r="A338" s="1">
        <v>15</v>
      </c>
      <c r="B338" s="1" t="s">
        <v>112</v>
      </c>
      <c r="C338" s="1">
        <v>13</v>
      </c>
      <c r="D338" s="1" t="s">
        <v>25</v>
      </c>
      <c r="E338" s="1">
        <v>2718.7265975098294</v>
      </c>
      <c r="F338" s="1">
        <v>8250.5098843762244</v>
      </c>
      <c r="G338" s="1">
        <v>11624.67743142496</v>
      </c>
      <c r="H338" s="1">
        <v>12987.56462766625</v>
      </c>
      <c r="I338" s="1">
        <v>16591.811469097145</v>
      </c>
      <c r="J338" s="1">
        <v>14943.011934874778</v>
      </c>
    </row>
    <row r="339" spans="1:10" x14ac:dyDescent="0.15">
      <c r="A339" s="1">
        <v>15</v>
      </c>
      <c r="B339" s="1" t="s">
        <v>112</v>
      </c>
      <c r="C339" s="1">
        <v>14</v>
      </c>
      <c r="D339" s="1" t="s">
        <v>26</v>
      </c>
      <c r="E339" s="1">
        <v>65.280538592950961</v>
      </c>
      <c r="F339" s="1">
        <v>2724.8550763134849</v>
      </c>
      <c r="G339" s="1">
        <v>10111.178155645983</v>
      </c>
      <c r="H339" s="1">
        <v>8041.454339702208</v>
      </c>
      <c r="I339" s="1">
        <v>10045.057097254279</v>
      </c>
      <c r="J339" s="1">
        <v>9701.5031722782096</v>
      </c>
    </row>
    <row r="340" spans="1:10" x14ac:dyDescent="0.15">
      <c r="A340" s="1">
        <v>15</v>
      </c>
      <c r="B340" s="1" t="s">
        <v>112</v>
      </c>
      <c r="C340" s="1">
        <v>15</v>
      </c>
      <c r="D340" s="1" t="s">
        <v>27</v>
      </c>
      <c r="E340" s="1">
        <v>3283.8310743548523</v>
      </c>
      <c r="F340" s="1">
        <v>12417.989665499172</v>
      </c>
      <c r="G340" s="1">
        <v>29202.255692992101</v>
      </c>
      <c r="H340" s="1">
        <v>40439.679126660063</v>
      </c>
      <c r="I340" s="1">
        <v>47456.632924437989</v>
      </c>
      <c r="J340" s="1">
        <v>40963.497940863039</v>
      </c>
    </row>
    <row r="341" spans="1:10" x14ac:dyDescent="0.15">
      <c r="A341" s="1">
        <v>15</v>
      </c>
      <c r="B341" s="1" t="s">
        <v>111</v>
      </c>
      <c r="C341" s="1">
        <v>16</v>
      </c>
      <c r="D341" s="1" t="s">
        <v>10</v>
      </c>
      <c r="E341" s="1">
        <v>28957.301838899097</v>
      </c>
      <c r="F341" s="1">
        <v>51389.108635694647</v>
      </c>
      <c r="G341" s="1">
        <v>60456.749711931501</v>
      </c>
      <c r="H341" s="1">
        <v>92515.323524691703</v>
      </c>
      <c r="I341" s="1">
        <v>66330.596965260818</v>
      </c>
      <c r="J341" s="1">
        <v>70651.78285056274</v>
      </c>
    </row>
    <row r="342" spans="1:10" x14ac:dyDescent="0.15">
      <c r="A342" s="1">
        <v>15</v>
      </c>
      <c r="B342" s="1" t="s">
        <v>111</v>
      </c>
      <c r="C342" s="1">
        <v>17</v>
      </c>
      <c r="D342" s="1" t="s">
        <v>11</v>
      </c>
      <c r="E342" s="1">
        <v>44409.689330089386</v>
      </c>
      <c r="F342" s="1">
        <v>215566.31824864869</v>
      </c>
      <c r="G342" s="1">
        <v>374265.25694517285</v>
      </c>
      <c r="H342" s="1">
        <v>338863.42675741378</v>
      </c>
      <c r="I342" s="1">
        <v>398402.28203243919</v>
      </c>
      <c r="J342" s="1">
        <v>509217.60718702537</v>
      </c>
    </row>
    <row r="343" spans="1:10" x14ac:dyDescent="0.15">
      <c r="A343" s="1">
        <v>15</v>
      </c>
      <c r="B343" s="1" t="s">
        <v>111</v>
      </c>
      <c r="C343" s="1">
        <v>18</v>
      </c>
      <c r="D343" s="1" t="s">
        <v>12</v>
      </c>
      <c r="E343" s="1">
        <v>21489.529820486801</v>
      </c>
      <c r="F343" s="1">
        <v>106256.68406731421</v>
      </c>
      <c r="G343" s="1">
        <v>159224.10268759908</v>
      </c>
      <c r="H343" s="1">
        <v>126992.99729264843</v>
      </c>
      <c r="I343" s="1">
        <v>114117.35062734492</v>
      </c>
      <c r="J343" s="1">
        <v>119020.5555255674</v>
      </c>
    </row>
    <row r="344" spans="1:10" x14ac:dyDescent="0.15">
      <c r="A344" s="1">
        <v>15</v>
      </c>
      <c r="B344" s="1" t="s">
        <v>111</v>
      </c>
      <c r="C344" s="1">
        <v>19</v>
      </c>
      <c r="D344" s="1" t="s">
        <v>13</v>
      </c>
      <c r="E344" s="1">
        <v>8616.6808584309747</v>
      </c>
      <c r="F344" s="1">
        <v>15569.922912771333</v>
      </c>
      <c r="G344" s="1">
        <v>23463.101606776901</v>
      </c>
      <c r="H344" s="1">
        <v>36582.949709226719</v>
      </c>
      <c r="I344" s="1">
        <v>57010.319798750148</v>
      </c>
      <c r="J344" s="1">
        <v>54386.340337205809</v>
      </c>
    </row>
    <row r="345" spans="1:10" x14ac:dyDescent="0.15">
      <c r="A345" s="1">
        <v>15</v>
      </c>
      <c r="B345" s="1" t="s">
        <v>111</v>
      </c>
      <c r="C345" s="1">
        <v>20</v>
      </c>
      <c r="D345" s="1" t="s">
        <v>14</v>
      </c>
      <c r="E345" s="1">
        <v>1947.793725750369</v>
      </c>
      <c r="F345" s="1">
        <v>79000.874902980926</v>
      </c>
      <c r="G345" s="1">
        <v>138057.88028934089</v>
      </c>
      <c r="H345" s="1">
        <v>172553.58413243358</v>
      </c>
      <c r="I345" s="1">
        <v>165460.54292019078</v>
      </c>
      <c r="J345" s="1">
        <v>227693.46455245567</v>
      </c>
    </row>
    <row r="346" spans="1:10" x14ac:dyDescent="0.15">
      <c r="A346" s="1">
        <v>15</v>
      </c>
      <c r="B346" s="1" t="s">
        <v>111</v>
      </c>
      <c r="C346" s="1">
        <v>21</v>
      </c>
      <c r="D346" s="1" t="s">
        <v>15</v>
      </c>
      <c r="E346" s="1">
        <v>16154.634316959249</v>
      </c>
      <c r="F346" s="1">
        <v>204923.83372884002</v>
      </c>
      <c r="G346" s="1">
        <v>357054.57079159876</v>
      </c>
      <c r="H346" s="1">
        <v>246269.70803744419</v>
      </c>
      <c r="I346" s="1">
        <v>277969.02200404304</v>
      </c>
      <c r="J346" s="1">
        <v>332534.94610679388</v>
      </c>
    </row>
    <row r="347" spans="1:10" x14ac:dyDescent="0.15">
      <c r="A347" s="1">
        <v>15</v>
      </c>
      <c r="B347" s="1" t="s">
        <v>110</v>
      </c>
      <c r="C347" s="1">
        <v>22</v>
      </c>
      <c r="D347" s="1" t="s">
        <v>7</v>
      </c>
      <c r="E347" s="1">
        <v>23336.389768261513</v>
      </c>
      <c r="F347" s="1">
        <v>206638.5786326965</v>
      </c>
      <c r="G347" s="1">
        <v>516403.79089024756</v>
      </c>
      <c r="H347" s="1">
        <v>688679.43120999413</v>
      </c>
      <c r="I347" s="1">
        <v>607125.25641178724</v>
      </c>
      <c r="J347" s="1">
        <v>631130.36689670989</v>
      </c>
    </row>
    <row r="348" spans="1:10" x14ac:dyDescent="0.15">
      <c r="A348" s="1">
        <v>15</v>
      </c>
      <c r="B348" s="1" t="s">
        <v>110</v>
      </c>
      <c r="C348" s="1">
        <v>23</v>
      </c>
      <c r="D348" s="1" t="s">
        <v>28</v>
      </c>
      <c r="E348" s="1">
        <v>70570.064949080988</v>
      </c>
      <c r="F348" s="1">
        <v>168772.82147374895</v>
      </c>
      <c r="G348" s="1">
        <v>265172.22042249178</v>
      </c>
      <c r="H348" s="1">
        <v>353390.59365119226</v>
      </c>
      <c r="I348" s="1">
        <v>295768.58733179374</v>
      </c>
      <c r="J348" s="1">
        <v>437288.64019917714</v>
      </c>
    </row>
    <row r="349" spans="1:10" x14ac:dyDescent="0.15">
      <c r="A349" s="1">
        <v>16</v>
      </c>
      <c r="B349" s="1" t="s">
        <v>114</v>
      </c>
      <c r="C349" s="1">
        <v>1</v>
      </c>
      <c r="D349" s="1" t="s">
        <v>8</v>
      </c>
      <c r="E349" s="1">
        <v>39139.005253279873</v>
      </c>
      <c r="F349" s="1">
        <v>91552.894952776973</v>
      </c>
      <c r="G349" s="1">
        <v>115942.92233242907</v>
      </c>
      <c r="H349" s="1">
        <v>137042.14433487176</v>
      </c>
      <c r="I349" s="1">
        <v>106394.26583607549</v>
      </c>
      <c r="J349" s="1">
        <v>176665.73100040157</v>
      </c>
    </row>
    <row r="350" spans="1:10" x14ac:dyDescent="0.15">
      <c r="A350" s="1">
        <v>16</v>
      </c>
      <c r="B350" s="1" t="s">
        <v>114</v>
      </c>
      <c r="C350" s="1">
        <v>2</v>
      </c>
      <c r="D350" s="1" t="s">
        <v>9</v>
      </c>
      <c r="E350" s="1">
        <v>164.80664224277166</v>
      </c>
      <c r="F350" s="1">
        <v>2060.3189798184349</v>
      </c>
      <c r="G350" s="1">
        <v>2701.8732007442627</v>
      </c>
      <c r="H350" s="1">
        <v>4149.72120239366</v>
      </c>
      <c r="I350" s="1">
        <v>3851.2635552319657</v>
      </c>
      <c r="J350" s="1">
        <v>4914.7369982555047</v>
      </c>
    </row>
    <row r="351" spans="1:10" x14ac:dyDescent="0.15">
      <c r="A351" s="1">
        <v>16</v>
      </c>
      <c r="B351" s="1" t="s">
        <v>115</v>
      </c>
      <c r="C351" s="1">
        <v>3</v>
      </c>
      <c r="D351" s="1" t="s">
        <v>16</v>
      </c>
      <c r="E351" s="1">
        <v>1852.6125763614957</v>
      </c>
      <c r="F351" s="1">
        <v>6129.8006882787804</v>
      </c>
      <c r="G351" s="1">
        <v>10643.009702843314</v>
      </c>
      <c r="H351" s="1">
        <v>15433.745217438951</v>
      </c>
      <c r="I351" s="1">
        <v>14735.152743808274</v>
      </c>
      <c r="J351" s="1">
        <v>13693.927349926358</v>
      </c>
    </row>
    <row r="352" spans="1:10" x14ac:dyDescent="0.15">
      <c r="A352" s="1">
        <v>16</v>
      </c>
      <c r="B352" s="1" t="s">
        <v>115</v>
      </c>
      <c r="C352" s="1">
        <v>4</v>
      </c>
      <c r="D352" s="1" t="s">
        <v>17</v>
      </c>
      <c r="E352" s="1">
        <v>7781.1198298016561</v>
      </c>
      <c r="F352" s="1">
        <v>18600.335832629709</v>
      </c>
      <c r="G352" s="1">
        <v>25554.118425964716</v>
      </c>
      <c r="H352" s="1">
        <v>22367.443860218005</v>
      </c>
      <c r="I352" s="1">
        <v>18013.077773499266</v>
      </c>
      <c r="J352" s="1">
        <v>14081.46245264264</v>
      </c>
    </row>
    <row r="353" spans="1:10" x14ac:dyDescent="0.15">
      <c r="A353" s="1">
        <v>16</v>
      </c>
      <c r="B353" s="1" t="s">
        <v>115</v>
      </c>
      <c r="C353" s="1">
        <v>5</v>
      </c>
      <c r="D353" s="1" t="s">
        <v>18</v>
      </c>
      <c r="E353" s="1">
        <v>3322.8004643037707</v>
      </c>
      <c r="F353" s="1">
        <v>7604.8536110462546</v>
      </c>
      <c r="G353" s="1">
        <v>14854.617613171426</v>
      </c>
      <c r="H353" s="1">
        <v>16543.225948755698</v>
      </c>
      <c r="I353" s="1">
        <v>18213.813317901797</v>
      </c>
      <c r="J353" s="1">
        <v>15149.716030531517</v>
      </c>
    </row>
    <row r="354" spans="1:10" x14ac:dyDescent="0.15">
      <c r="A354" s="1">
        <v>16</v>
      </c>
      <c r="B354" s="1" t="s">
        <v>115</v>
      </c>
      <c r="C354" s="1">
        <v>6</v>
      </c>
      <c r="D354" s="1" t="s">
        <v>2</v>
      </c>
      <c r="E354" s="1">
        <v>18865.123080240257</v>
      </c>
      <c r="F354" s="1">
        <v>32631.758238963717</v>
      </c>
      <c r="G354" s="1">
        <v>46751.774251274059</v>
      </c>
      <c r="H354" s="1">
        <v>52804.911014711761</v>
      </c>
      <c r="I354" s="1">
        <v>81468.733539996872</v>
      </c>
      <c r="J354" s="1">
        <v>71405.96867150045</v>
      </c>
    </row>
    <row r="355" spans="1:10" x14ac:dyDescent="0.15">
      <c r="A355" s="1">
        <v>16</v>
      </c>
      <c r="B355" s="1" t="s">
        <v>115</v>
      </c>
      <c r="C355" s="1">
        <v>7</v>
      </c>
      <c r="D355" s="1" t="s">
        <v>19</v>
      </c>
      <c r="E355" s="1">
        <v>316.79604780543707</v>
      </c>
      <c r="F355" s="1">
        <v>2690.3179865296152</v>
      </c>
      <c r="G355" s="1">
        <v>3392.4517959240052</v>
      </c>
      <c r="H355" s="1">
        <v>4804.6980032318788</v>
      </c>
      <c r="I355" s="1">
        <v>5915.6181833503206</v>
      </c>
      <c r="J355" s="1">
        <v>4708.7375712767243</v>
      </c>
    </row>
    <row r="356" spans="1:10" x14ac:dyDescent="0.15">
      <c r="A356" s="1">
        <v>16</v>
      </c>
      <c r="B356" s="1" t="s">
        <v>115</v>
      </c>
      <c r="C356" s="1">
        <v>8</v>
      </c>
      <c r="D356" s="1" t="s">
        <v>20</v>
      </c>
      <c r="E356" s="1">
        <v>4787.7016269523356</v>
      </c>
      <c r="F356" s="1">
        <v>6631.6029408961012</v>
      </c>
      <c r="G356" s="1">
        <v>8382.4294601290203</v>
      </c>
      <c r="H356" s="1">
        <v>7156.6410140931957</v>
      </c>
      <c r="I356" s="1">
        <v>7129.450613812257</v>
      </c>
      <c r="J356" s="1">
        <v>5824.4143477040998</v>
      </c>
    </row>
    <row r="357" spans="1:10" x14ac:dyDescent="0.15">
      <c r="A357" s="1">
        <v>16</v>
      </c>
      <c r="B357" s="1" t="s">
        <v>115</v>
      </c>
      <c r="C357" s="1">
        <v>9</v>
      </c>
      <c r="D357" s="1" t="s">
        <v>21</v>
      </c>
      <c r="E357" s="1">
        <v>8322.8144882683991</v>
      </c>
      <c r="F357" s="1">
        <v>49019.445006039481</v>
      </c>
      <c r="G357" s="1">
        <v>68128.137161781022</v>
      </c>
      <c r="H357" s="1">
        <v>48561.280001673498</v>
      </c>
      <c r="I357" s="1">
        <v>56799.39090231937</v>
      </c>
      <c r="J357" s="1">
        <v>46590.560493781682</v>
      </c>
    </row>
    <row r="358" spans="1:10" x14ac:dyDescent="0.15">
      <c r="A358" s="1">
        <v>16</v>
      </c>
      <c r="B358" s="1" t="s">
        <v>115</v>
      </c>
      <c r="C358" s="1">
        <v>10</v>
      </c>
      <c r="D358" s="1" t="s">
        <v>22</v>
      </c>
      <c r="E358" s="1">
        <v>5104.3952637226703</v>
      </c>
      <c r="F358" s="1">
        <v>13593.641904736107</v>
      </c>
      <c r="G358" s="1">
        <v>34617.881778367257</v>
      </c>
      <c r="H358" s="1">
        <v>41584.310556014389</v>
      </c>
      <c r="I358" s="1">
        <v>42321.496234119608</v>
      </c>
      <c r="J358" s="1">
        <v>35534.360637508202</v>
      </c>
    </row>
    <row r="359" spans="1:10" x14ac:dyDescent="0.15">
      <c r="A359" s="1">
        <v>16</v>
      </c>
      <c r="B359" s="1" t="s">
        <v>115</v>
      </c>
      <c r="C359" s="1">
        <v>11</v>
      </c>
      <c r="D359" s="1" t="s">
        <v>23</v>
      </c>
      <c r="E359" s="1">
        <v>8357.3265507727538</v>
      </c>
      <c r="F359" s="1">
        <v>19506.576055435828</v>
      </c>
      <c r="G359" s="1">
        <v>48005.714215228807</v>
      </c>
      <c r="H359" s="1">
        <v>44754.922058687975</v>
      </c>
      <c r="I359" s="1">
        <v>56519.350124489552</v>
      </c>
      <c r="J359" s="1">
        <v>54738.931903036566</v>
      </c>
    </row>
    <row r="360" spans="1:10" x14ac:dyDescent="0.15">
      <c r="A360" s="1">
        <v>16</v>
      </c>
      <c r="B360" s="1" t="s">
        <v>115</v>
      </c>
      <c r="C360" s="1">
        <v>12</v>
      </c>
      <c r="D360" s="1" t="s">
        <v>24</v>
      </c>
      <c r="E360" s="1">
        <v>1805.2654837145069</v>
      </c>
      <c r="F360" s="1">
        <v>4536.9886294904181</v>
      </c>
      <c r="G360" s="1">
        <v>37677.914553524774</v>
      </c>
      <c r="H360" s="1">
        <v>68711.301495427237</v>
      </c>
      <c r="I360" s="1">
        <v>78180.581132159481</v>
      </c>
      <c r="J360" s="1">
        <v>70998.062170219782</v>
      </c>
    </row>
    <row r="361" spans="1:10" x14ac:dyDescent="0.15">
      <c r="A361" s="1">
        <v>16</v>
      </c>
      <c r="B361" s="1" t="s">
        <v>115</v>
      </c>
      <c r="C361" s="1">
        <v>13</v>
      </c>
      <c r="D361" s="1" t="s">
        <v>25</v>
      </c>
      <c r="E361" s="1">
        <v>3153.0519579563238</v>
      </c>
      <c r="F361" s="1">
        <v>9342.7838572278706</v>
      </c>
      <c r="G361" s="1">
        <v>16614.169342983878</v>
      </c>
      <c r="H361" s="1">
        <v>17748.311454332725</v>
      </c>
      <c r="I361" s="1">
        <v>19026.227133069722</v>
      </c>
      <c r="J361" s="1">
        <v>16858.975058666358</v>
      </c>
    </row>
    <row r="362" spans="1:10" x14ac:dyDescent="0.15">
      <c r="A362" s="1">
        <v>16</v>
      </c>
      <c r="B362" s="1" t="s">
        <v>115</v>
      </c>
      <c r="C362" s="1">
        <v>14</v>
      </c>
      <c r="D362" s="1" t="s">
        <v>26</v>
      </c>
      <c r="E362" s="1">
        <v>81.477734052905348</v>
      </c>
      <c r="F362" s="1">
        <v>611.30086177028056</v>
      </c>
      <c r="G362" s="1">
        <v>1303.3165235763965</v>
      </c>
      <c r="H362" s="1">
        <v>1784.6322417312081</v>
      </c>
      <c r="I362" s="1">
        <v>1437.7691533362313</v>
      </c>
      <c r="J362" s="1">
        <v>1337.0555957776521</v>
      </c>
    </row>
    <row r="363" spans="1:10" x14ac:dyDescent="0.15">
      <c r="A363" s="1">
        <v>16</v>
      </c>
      <c r="B363" s="1" t="s">
        <v>115</v>
      </c>
      <c r="C363" s="1">
        <v>15</v>
      </c>
      <c r="D363" s="1" t="s">
        <v>27</v>
      </c>
      <c r="E363" s="1">
        <v>8571.4956307253597</v>
      </c>
      <c r="F363" s="1">
        <v>19044.022529459715</v>
      </c>
      <c r="G363" s="1">
        <v>44104.044366650254</v>
      </c>
      <c r="H363" s="1">
        <v>45360.229629272188</v>
      </c>
      <c r="I363" s="1">
        <v>58078.763680019336</v>
      </c>
      <c r="J363" s="1">
        <v>50302.607428369316</v>
      </c>
    </row>
    <row r="364" spans="1:10" x14ac:dyDescent="0.15">
      <c r="A364" s="1">
        <v>16</v>
      </c>
      <c r="B364" s="1" t="s">
        <v>114</v>
      </c>
      <c r="C364" s="1">
        <v>16</v>
      </c>
      <c r="D364" s="1" t="s">
        <v>10</v>
      </c>
      <c r="E364" s="1">
        <v>9418.8283401005283</v>
      </c>
      <c r="F364" s="1">
        <v>26164.410014875175</v>
      </c>
      <c r="G364" s="1">
        <v>55899.273869775177</v>
      </c>
      <c r="H364" s="1">
        <v>49678.731830953984</v>
      </c>
      <c r="I364" s="1">
        <v>39960.783878808361</v>
      </c>
      <c r="J364" s="1">
        <v>56027.783332523824</v>
      </c>
    </row>
    <row r="365" spans="1:10" x14ac:dyDescent="0.15">
      <c r="A365" s="1">
        <v>16</v>
      </c>
      <c r="B365" s="1" t="s">
        <v>114</v>
      </c>
      <c r="C365" s="1">
        <v>17</v>
      </c>
      <c r="D365" s="1" t="s">
        <v>11</v>
      </c>
      <c r="E365" s="1">
        <v>52082.962559777952</v>
      </c>
      <c r="F365" s="1">
        <v>90857.001080246162</v>
      </c>
      <c r="G365" s="1">
        <v>106186.59999030862</v>
      </c>
      <c r="H365" s="1">
        <v>101309.97678242314</v>
      </c>
      <c r="I365" s="1">
        <v>132491.62268937143</v>
      </c>
      <c r="J365" s="1">
        <v>171875.85933025533</v>
      </c>
    </row>
    <row r="366" spans="1:10" x14ac:dyDescent="0.15">
      <c r="A366" s="1">
        <v>16</v>
      </c>
      <c r="B366" s="1" t="s">
        <v>114</v>
      </c>
      <c r="C366" s="1">
        <v>18</v>
      </c>
      <c r="D366" s="1" t="s">
        <v>12</v>
      </c>
      <c r="E366" s="1">
        <v>9031.899048106623</v>
      </c>
      <c r="F366" s="1">
        <v>48707.753675186774</v>
      </c>
      <c r="G366" s="1">
        <v>68574.262390718635</v>
      </c>
      <c r="H366" s="1">
        <v>64289.116597765104</v>
      </c>
      <c r="I366" s="1">
        <v>46838.931847708154</v>
      </c>
      <c r="J366" s="1">
        <v>49913.794139008351</v>
      </c>
    </row>
    <row r="367" spans="1:10" x14ac:dyDescent="0.15">
      <c r="A367" s="1">
        <v>16</v>
      </c>
      <c r="B367" s="1" t="s">
        <v>114</v>
      </c>
      <c r="C367" s="1">
        <v>19</v>
      </c>
      <c r="D367" s="1" t="s">
        <v>13</v>
      </c>
      <c r="E367" s="1">
        <v>3900.183762567101</v>
      </c>
      <c r="F367" s="1">
        <v>12101.807553540868</v>
      </c>
      <c r="G367" s="1">
        <v>17480.618122662436</v>
      </c>
      <c r="H367" s="1">
        <v>16483.549179023106</v>
      </c>
      <c r="I367" s="1">
        <v>20490.56290659868</v>
      </c>
      <c r="J367" s="1">
        <v>17921.812177215441</v>
      </c>
    </row>
    <row r="368" spans="1:10" x14ac:dyDescent="0.15">
      <c r="A368" s="1">
        <v>16</v>
      </c>
      <c r="B368" s="1" t="s">
        <v>114</v>
      </c>
      <c r="C368" s="1">
        <v>20</v>
      </c>
      <c r="D368" s="1" t="s">
        <v>14</v>
      </c>
      <c r="E368" s="1">
        <v>630.28587884371143</v>
      </c>
      <c r="F368" s="1">
        <v>33551.524208776733</v>
      </c>
      <c r="G368" s="1">
        <v>61335.771410051348</v>
      </c>
      <c r="H368" s="1">
        <v>85954.518107504482</v>
      </c>
      <c r="I368" s="1">
        <v>79881.583521520573</v>
      </c>
      <c r="J368" s="1">
        <v>109987.21788723212</v>
      </c>
    </row>
    <row r="369" spans="1:10" x14ac:dyDescent="0.15">
      <c r="A369" s="1">
        <v>16</v>
      </c>
      <c r="B369" s="1" t="s">
        <v>114</v>
      </c>
      <c r="C369" s="1">
        <v>21</v>
      </c>
      <c r="D369" s="1" t="s">
        <v>15</v>
      </c>
      <c r="E369" s="1">
        <v>43517.005430490404</v>
      </c>
      <c r="F369" s="1">
        <v>96291.141378960325</v>
      </c>
      <c r="G369" s="1">
        <v>126651.39141507864</v>
      </c>
      <c r="H369" s="1">
        <v>108854.27658904347</v>
      </c>
      <c r="I369" s="1">
        <v>123373.54825199541</v>
      </c>
      <c r="J369" s="1">
        <v>155548.99928016315</v>
      </c>
    </row>
    <row r="370" spans="1:10" x14ac:dyDescent="0.15">
      <c r="A370" s="1">
        <v>16</v>
      </c>
      <c r="B370" s="1" t="s">
        <v>113</v>
      </c>
      <c r="C370" s="1">
        <v>22</v>
      </c>
      <c r="D370" s="1" t="s">
        <v>7</v>
      </c>
      <c r="E370" s="1">
        <v>14496.427266108773</v>
      </c>
      <c r="F370" s="1">
        <v>68009.714028122573</v>
      </c>
      <c r="G370" s="1">
        <v>219266.3596093113</v>
      </c>
      <c r="H370" s="1">
        <v>338987.46588865353</v>
      </c>
      <c r="I370" s="1">
        <v>297027.8343366487</v>
      </c>
      <c r="J370" s="1">
        <v>302850.8997109519</v>
      </c>
    </row>
    <row r="371" spans="1:10" x14ac:dyDescent="0.15">
      <c r="A371" s="1">
        <v>16</v>
      </c>
      <c r="B371" s="1" t="s">
        <v>113</v>
      </c>
      <c r="C371" s="1">
        <v>23</v>
      </c>
      <c r="D371" s="1" t="s">
        <v>28</v>
      </c>
      <c r="E371" s="1">
        <v>33183.445746498015</v>
      </c>
      <c r="F371" s="1">
        <v>79061.632498880557</v>
      </c>
      <c r="G371" s="1">
        <v>125179.0464227575</v>
      </c>
      <c r="H371" s="1">
        <v>173600.10816423123</v>
      </c>
      <c r="I371" s="1">
        <v>141128.06543468952</v>
      </c>
      <c r="J371" s="1">
        <v>204549.13028762958</v>
      </c>
    </row>
    <row r="372" spans="1:10" x14ac:dyDescent="0.15">
      <c r="A372" s="1">
        <v>17</v>
      </c>
      <c r="B372" s="1" t="s">
        <v>117</v>
      </c>
      <c r="C372" s="1">
        <v>1</v>
      </c>
      <c r="D372" s="1" t="s">
        <v>8</v>
      </c>
      <c r="E372" s="1">
        <v>41033.975017079814</v>
      </c>
      <c r="F372" s="1">
        <v>84673.174172307816</v>
      </c>
      <c r="G372" s="1">
        <v>77424.278339180411</v>
      </c>
      <c r="H372" s="1">
        <v>89562.741323608687</v>
      </c>
      <c r="I372" s="1">
        <v>73030.738242165084</v>
      </c>
      <c r="J372" s="1">
        <v>121761.00499105279</v>
      </c>
    </row>
    <row r="373" spans="1:10" x14ac:dyDescent="0.15">
      <c r="A373" s="1">
        <v>17</v>
      </c>
      <c r="B373" s="1" t="s">
        <v>117</v>
      </c>
      <c r="C373" s="1">
        <v>2</v>
      </c>
      <c r="D373" s="1" t="s">
        <v>9</v>
      </c>
      <c r="E373" s="1">
        <v>201.48070180680935</v>
      </c>
      <c r="F373" s="1">
        <v>2510.4717716986797</v>
      </c>
      <c r="G373" s="1">
        <v>2076.5229881367031</v>
      </c>
      <c r="H373" s="1">
        <v>2185.1848129357222</v>
      </c>
      <c r="I373" s="1">
        <v>2539.9402110824226</v>
      </c>
      <c r="J373" s="1">
        <v>3148.538115270951</v>
      </c>
    </row>
    <row r="374" spans="1:10" x14ac:dyDescent="0.15">
      <c r="A374" s="1">
        <v>17</v>
      </c>
      <c r="B374" s="1" t="s">
        <v>118</v>
      </c>
      <c r="C374" s="1">
        <v>3</v>
      </c>
      <c r="D374" s="1" t="s">
        <v>16</v>
      </c>
      <c r="E374" s="1">
        <v>1624.5897046584432</v>
      </c>
      <c r="F374" s="1">
        <v>5084.1015085841937</v>
      </c>
      <c r="G374" s="1">
        <v>11490.692489721723</v>
      </c>
      <c r="H374" s="1">
        <v>17110.648140817088</v>
      </c>
      <c r="I374" s="1">
        <v>15241.916215146417</v>
      </c>
      <c r="J374" s="1">
        <v>14109.460721017957</v>
      </c>
    </row>
    <row r="375" spans="1:10" x14ac:dyDescent="0.15">
      <c r="A375" s="1">
        <v>17</v>
      </c>
      <c r="B375" s="1" t="s">
        <v>118</v>
      </c>
      <c r="C375" s="1">
        <v>4</v>
      </c>
      <c r="D375" s="1" t="s">
        <v>17</v>
      </c>
      <c r="E375" s="1">
        <v>15163.23554612364</v>
      </c>
      <c r="F375" s="1">
        <v>35304.872427288792</v>
      </c>
      <c r="G375" s="1">
        <v>47021.18275518209</v>
      </c>
      <c r="H375" s="1">
        <v>44782.966199579234</v>
      </c>
      <c r="I375" s="1">
        <v>40386.256963207787</v>
      </c>
      <c r="J375" s="1">
        <v>31744.019386541189</v>
      </c>
    </row>
    <row r="376" spans="1:10" x14ac:dyDescent="0.15">
      <c r="A376" s="1">
        <v>17</v>
      </c>
      <c r="B376" s="1" t="s">
        <v>118</v>
      </c>
      <c r="C376" s="1">
        <v>5</v>
      </c>
      <c r="D376" s="1" t="s">
        <v>18</v>
      </c>
      <c r="E376" s="1">
        <v>576.16248018825161</v>
      </c>
      <c r="F376" s="1">
        <v>1126.2222652309417</v>
      </c>
      <c r="G376" s="1">
        <v>2181.4314444363313</v>
      </c>
      <c r="H376" s="1">
        <v>1905.7700748376112</v>
      </c>
      <c r="I376" s="1">
        <v>1865.1611930711229</v>
      </c>
      <c r="J376" s="1">
        <v>1513.4014724865374</v>
      </c>
    </row>
    <row r="377" spans="1:10" x14ac:dyDescent="0.15">
      <c r="A377" s="1">
        <v>17</v>
      </c>
      <c r="B377" s="1" t="s">
        <v>118</v>
      </c>
      <c r="C377" s="1">
        <v>6</v>
      </c>
      <c r="D377" s="1" t="s">
        <v>2</v>
      </c>
      <c r="E377" s="1">
        <v>253.76170447536904</v>
      </c>
      <c r="F377" s="1">
        <v>3378.3976849389605</v>
      </c>
      <c r="G377" s="1">
        <v>4278.1516983031106</v>
      </c>
      <c r="H377" s="1">
        <v>6339.3363172358495</v>
      </c>
      <c r="I377" s="1">
        <v>9534.3914417912747</v>
      </c>
      <c r="J377" s="1">
        <v>8134.517270714975</v>
      </c>
    </row>
    <row r="378" spans="1:10" x14ac:dyDescent="0.15">
      <c r="A378" s="1">
        <v>17</v>
      </c>
      <c r="B378" s="1" t="s">
        <v>118</v>
      </c>
      <c r="C378" s="1">
        <v>7</v>
      </c>
      <c r="D378" s="1" t="s">
        <v>19</v>
      </c>
      <c r="E378" s="1">
        <v>230.65474303095581</v>
      </c>
      <c r="F378" s="1">
        <v>317.34315529812818</v>
      </c>
      <c r="G378" s="1">
        <v>405.36007397140173</v>
      </c>
      <c r="H378" s="1">
        <v>974.65849883902604</v>
      </c>
      <c r="I378" s="1">
        <v>1331.1828884637064</v>
      </c>
      <c r="J378" s="1">
        <v>1038.3939437878284</v>
      </c>
    </row>
    <row r="379" spans="1:10" x14ac:dyDescent="0.15">
      <c r="A379" s="1">
        <v>17</v>
      </c>
      <c r="B379" s="1" t="s">
        <v>118</v>
      </c>
      <c r="C379" s="1">
        <v>8</v>
      </c>
      <c r="D379" s="1" t="s">
        <v>20</v>
      </c>
      <c r="E379" s="1">
        <v>3256.9673173548526</v>
      </c>
      <c r="F379" s="1">
        <v>4740.6088215775699</v>
      </c>
      <c r="G379" s="1">
        <v>5384.0162555438546</v>
      </c>
      <c r="H379" s="1">
        <v>4488.5837445489324</v>
      </c>
      <c r="I379" s="1">
        <v>4052.7991632678768</v>
      </c>
      <c r="J379" s="1">
        <v>3307.112087032358</v>
      </c>
    </row>
    <row r="380" spans="1:10" x14ac:dyDescent="0.15">
      <c r="A380" s="1">
        <v>17</v>
      </c>
      <c r="B380" s="1" t="s">
        <v>118</v>
      </c>
      <c r="C380" s="1">
        <v>9</v>
      </c>
      <c r="D380" s="1" t="s">
        <v>21</v>
      </c>
      <c r="E380" s="1">
        <v>1247.6285463225138</v>
      </c>
      <c r="F380" s="1">
        <v>2780.8395354834897</v>
      </c>
      <c r="G380" s="1">
        <v>8435.1002989867848</v>
      </c>
      <c r="H380" s="1">
        <v>6349.0360081207527</v>
      </c>
      <c r="I380" s="1">
        <v>7015.5401086029306</v>
      </c>
      <c r="J380" s="1">
        <v>5902.9727557342949</v>
      </c>
    </row>
    <row r="381" spans="1:10" x14ac:dyDescent="0.15">
      <c r="A381" s="1">
        <v>17</v>
      </c>
      <c r="B381" s="1" t="s">
        <v>118</v>
      </c>
      <c r="C381" s="1">
        <v>10</v>
      </c>
      <c r="D381" s="1" t="s">
        <v>22</v>
      </c>
      <c r="E381" s="1">
        <v>1041.6538524287059</v>
      </c>
      <c r="F381" s="1">
        <v>2798.429219339981</v>
      </c>
      <c r="G381" s="1">
        <v>5593.9428057970799</v>
      </c>
      <c r="H381" s="1">
        <v>6689.9163307940289</v>
      </c>
      <c r="I381" s="1">
        <v>8415.690824311434</v>
      </c>
      <c r="J381" s="1">
        <v>7303.2238964959106</v>
      </c>
    </row>
    <row r="382" spans="1:10" x14ac:dyDescent="0.15">
      <c r="A382" s="1">
        <v>17</v>
      </c>
      <c r="B382" s="1" t="s">
        <v>118</v>
      </c>
      <c r="C382" s="1">
        <v>11</v>
      </c>
      <c r="D382" s="1" t="s">
        <v>23</v>
      </c>
      <c r="E382" s="1">
        <v>10010.207407162985</v>
      </c>
      <c r="F382" s="1">
        <v>23524.026642163575</v>
      </c>
      <c r="G382" s="1">
        <v>55529.529479107347</v>
      </c>
      <c r="H382" s="1">
        <v>53665.096413558596</v>
      </c>
      <c r="I382" s="1">
        <v>67245.469413227707</v>
      </c>
      <c r="J382" s="1">
        <v>64256.052095702958</v>
      </c>
    </row>
    <row r="383" spans="1:10" x14ac:dyDescent="0.15">
      <c r="A383" s="1">
        <v>17</v>
      </c>
      <c r="B383" s="1" t="s">
        <v>118</v>
      </c>
      <c r="C383" s="1">
        <v>12</v>
      </c>
      <c r="D383" s="1" t="s">
        <v>24</v>
      </c>
      <c r="E383" s="1">
        <v>1375.7202589258343</v>
      </c>
      <c r="F383" s="1">
        <v>3662.5378892768281</v>
      </c>
      <c r="G383" s="1">
        <v>24050.028973183307</v>
      </c>
      <c r="H383" s="1">
        <v>62562.759302238963</v>
      </c>
      <c r="I383" s="1">
        <v>86930.496336133583</v>
      </c>
      <c r="J383" s="1">
        <v>81187.448309681364</v>
      </c>
    </row>
    <row r="384" spans="1:10" x14ac:dyDescent="0.15">
      <c r="A384" s="1">
        <v>17</v>
      </c>
      <c r="B384" s="1" t="s">
        <v>118</v>
      </c>
      <c r="C384" s="1">
        <v>13</v>
      </c>
      <c r="D384" s="1" t="s">
        <v>25</v>
      </c>
      <c r="E384" s="1">
        <v>1344.5453435869861</v>
      </c>
      <c r="F384" s="1">
        <v>3504.6735981560969</v>
      </c>
      <c r="G384" s="1">
        <v>3970.7348298982379</v>
      </c>
      <c r="H384" s="1">
        <v>4234.1742764224991</v>
      </c>
      <c r="I384" s="1">
        <v>6263.7261219474822</v>
      </c>
      <c r="J384" s="1">
        <v>5417.8322853818245</v>
      </c>
    </row>
    <row r="385" spans="1:10" x14ac:dyDescent="0.15">
      <c r="A385" s="1">
        <v>17</v>
      </c>
      <c r="B385" s="1" t="s">
        <v>118</v>
      </c>
      <c r="C385" s="1">
        <v>14</v>
      </c>
      <c r="D385" s="1" t="s">
        <v>26</v>
      </c>
      <c r="E385" s="1">
        <v>30.831149357120612</v>
      </c>
      <c r="F385" s="1">
        <v>48.51469422730306</v>
      </c>
      <c r="G385" s="1">
        <v>300.14764186590656</v>
      </c>
      <c r="H385" s="1">
        <v>864.81231491135395</v>
      </c>
      <c r="I385" s="1">
        <v>1540.8869954071113</v>
      </c>
      <c r="J385" s="1">
        <v>1520.8280185886831</v>
      </c>
    </row>
    <row r="386" spans="1:10" x14ac:dyDescent="0.15">
      <c r="A386" s="1">
        <v>17</v>
      </c>
      <c r="B386" s="1" t="s">
        <v>118</v>
      </c>
      <c r="C386" s="1">
        <v>15</v>
      </c>
      <c r="D386" s="1" t="s">
        <v>27</v>
      </c>
      <c r="E386" s="1">
        <v>2296.3001869906088</v>
      </c>
      <c r="F386" s="1">
        <v>8124.6513568407063</v>
      </c>
      <c r="G386" s="1">
        <v>19714.68561751923</v>
      </c>
      <c r="H386" s="1">
        <v>27790.858708487158</v>
      </c>
      <c r="I386" s="1">
        <v>31608.543160973277</v>
      </c>
      <c r="J386" s="1">
        <v>27178.67848140603</v>
      </c>
    </row>
    <row r="387" spans="1:10" x14ac:dyDescent="0.15">
      <c r="A387" s="1">
        <v>17</v>
      </c>
      <c r="B387" s="1" t="s">
        <v>117</v>
      </c>
      <c r="C387" s="1">
        <v>16</v>
      </c>
      <c r="D387" s="1" t="s">
        <v>10</v>
      </c>
      <c r="E387" s="1">
        <v>7643.4538167222418</v>
      </c>
      <c r="F387" s="1">
        <v>24055.937962385851</v>
      </c>
      <c r="G387" s="1">
        <v>33187.786510148195</v>
      </c>
      <c r="H387" s="1">
        <v>50845.256341345535</v>
      </c>
      <c r="I387" s="1">
        <v>37449.252552994927</v>
      </c>
      <c r="J387" s="1">
        <v>40242.734892496323</v>
      </c>
    </row>
    <row r="388" spans="1:10" x14ac:dyDescent="0.15">
      <c r="A388" s="1">
        <v>17</v>
      </c>
      <c r="B388" s="1" t="s">
        <v>117</v>
      </c>
      <c r="C388" s="1">
        <v>17</v>
      </c>
      <c r="D388" s="1" t="s">
        <v>11</v>
      </c>
      <c r="E388" s="1">
        <v>5836.3380590701418</v>
      </c>
      <c r="F388" s="1">
        <v>44457.197688876011</v>
      </c>
      <c r="G388" s="1">
        <v>63306.989111429168</v>
      </c>
      <c r="H388" s="1">
        <v>133057.70086229112</v>
      </c>
      <c r="I388" s="1">
        <v>142813.77089184348</v>
      </c>
      <c r="J388" s="1">
        <v>182262.45053750058</v>
      </c>
    </row>
    <row r="389" spans="1:10" x14ac:dyDescent="0.15">
      <c r="A389" s="1">
        <v>17</v>
      </c>
      <c r="B389" s="1" t="s">
        <v>117</v>
      </c>
      <c r="C389" s="1">
        <v>18</v>
      </c>
      <c r="D389" s="1" t="s">
        <v>12</v>
      </c>
      <c r="E389" s="1">
        <v>11089.154962379993</v>
      </c>
      <c r="F389" s="1">
        <v>50492.900875270992</v>
      </c>
      <c r="G389" s="1">
        <v>98578.782674535774</v>
      </c>
      <c r="H389" s="1">
        <v>87944.885393912089</v>
      </c>
      <c r="I389" s="1">
        <v>84697.414659658534</v>
      </c>
      <c r="J389" s="1">
        <v>87889.408677701387</v>
      </c>
    </row>
    <row r="390" spans="1:10" x14ac:dyDescent="0.15">
      <c r="A390" s="1">
        <v>17</v>
      </c>
      <c r="B390" s="1" t="s">
        <v>117</v>
      </c>
      <c r="C390" s="1">
        <v>19</v>
      </c>
      <c r="D390" s="1" t="s">
        <v>13</v>
      </c>
      <c r="E390" s="1">
        <v>3794.6569257881674</v>
      </c>
      <c r="F390" s="1">
        <v>8324.1458988650593</v>
      </c>
      <c r="G390" s="1">
        <v>16410.49640204497</v>
      </c>
      <c r="H390" s="1">
        <v>17364.45175498593</v>
      </c>
      <c r="I390" s="1">
        <v>26899.027401033007</v>
      </c>
      <c r="J390" s="1">
        <v>25271.363187672603</v>
      </c>
    </row>
    <row r="391" spans="1:10" x14ac:dyDescent="0.15">
      <c r="A391" s="1">
        <v>17</v>
      </c>
      <c r="B391" s="1" t="s">
        <v>117</v>
      </c>
      <c r="C391" s="1">
        <v>20</v>
      </c>
      <c r="D391" s="1" t="s">
        <v>14</v>
      </c>
      <c r="E391" s="1">
        <v>1133.4211690555464</v>
      </c>
      <c r="F391" s="1">
        <v>36067.760854041291</v>
      </c>
      <c r="G391" s="1">
        <v>56540.804280677745</v>
      </c>
      <c r="H391" s="1">
        <v>84354.06793815564</v>
      </c>
      <c r="I391" s="1">
        <v>84056.566406462705</v>
      </c>
      <c r="J391" s="1">
        <v>115549.09365053537</v>
      </c>
    </row>
    <row r="392" spans="1:10" x14ac:dyDescent="0.15">
      <c r="A392" s="1">
        <v>17</v>
      </c>
      <c r="B392" s="1" t="s">
        <v>117</v>
      </c>
      <c r="C392" s="1">
        <v>21</v>
      </c>
      <c r="D392" s="1" t="s">
        <v>15</v>
      </c>
      <c r="E392" s="1">
        <v>23517.481056820627</v>
      </c>
      <c r="F392" s="1">
        <v>75831.359859743301</v>
      </c>
      <c r="G392" s="1">
        <v>129218.81920005825</v>
      </c>
      <c r="H392" s="1">
        <v>162849.31194871067</v>
      </c>
      <c r="I392" s="1">
        <v>172458.34458004858</v>
      </c>
      <c r="J392" s="1">
        <v>207424.37145515619</v>
      </c>
    </row>
    <row r="393" spans="1:10" x14ac:dyDescent="0.15">
      <c r="A393" s="1">
        <v>17</v>
      </c>
      <c r="B393" s="1" t="s">
        <v>116</v>
      </c>
      <c r="C393" s="1">
        <v>22</v>
      </c>
      <c r="D393" s="1" t="s">
        <v>7</v>
      </c>
      <c r="E393" s="1">
        <v>16952.125152810124</v>
      </c>
      <c r="F393" s="1">
        <v>94567.6965935974</v>
      </c>
      <c r="G393" s="1">
        <v>273395.05607571773</v>
      </c>
      <c r="H393" s="1">
        <v>377125.48817756027</v>
      </c>
      <c r="I393" s="1">
        <v>344764.35893799149</v>
      </c>
      <c r="J393" s="1">
        <v>344534.48547805694</v>
      </c>
    </row>
    <row r="394" spans="1:10" x14ac:dyDescent="0.15">
      <c r="A394" s="1">
        <v>17</v>
      </c>
      <c r="B394" s="1" t="s">
        <v>116</v>
      </c>
      <c r="C394" s="1">
        <v>23</v>
      </c>
      <c r="D394" s="1" t="s">
        <v>28</v>
      </c>
      <c r="E394" s="1">
        <v>33599.913678249577</v>
      </c>
      <c r="F394" s="1">
        <v>99266.362527836769</v>
      </c>
      <c r="G394" s="1">
        <v>141215.21819096254</v>
      </c>
      <c r="H394" s="1">
        <v>170040.62087568024</v>
      </c>
      <c r="I394" s="1">
        <v>169128.26937277138</v>
      </c>
      <c r="J394" s="1">
        <v>249389.47216298062</v>
      </c>
    </row>
    <row r="395" spans="1:10" x14ac:dyDescent="0.15">
      <c r="A395" s="1">
        <v>18</v>
      </c>
      <c r="B395" s="1" t="s">
        <v>120</v>
      </c>
      <c r="C395" s="1">
        <v>1</v>
      </c>
      <c r="D395" s="1" t="s">
        <v>8</v>
      </c>
      <c r="E395" s="1">
        <v>26883.64005782262</v>
      </c>
      <c r="F395" s="1">
        <v>52867.437728711069</v>
      </c>
      <c r="G395" s="1">
        <v>58933.832544052217</v>
      </c>
      <c r="H395" s="1">
        <v>74815.211137140883</v>
      </c>
      <c r="I395" s="1">
        <v>68903.439611721449</v>
      </c>
      <c r="J395" s="1">
        <v>115423.8069177642</v>
      </c>
    </row>
    <row r="396" spans="1:10" x14ac:dyDescent="0.15">
      <c r="A396" s="1">
        <v>18</v>
      </c>
      <c r="B396" s="1" t="s">
        <v>120</v>
      </c>
      <c r="C396" s="1">
        <v>2</v>
      </c>
      <c r="D396" s="1" t="s">
        <v>9</v>
      </c>
      <c r="E396" s="1">
        <v>202.73621597777378</v>
      </c>
      <c r="F396" s="1">
        <v>833.36866472513123</v>
      </c>
      <c r="G396" s="1">
        <v>1367.1590646981003</v>
      </c>
      <c r="H396" s="1">
        <v>1270.805436931915</v>
      </c>
      <c r="I396" s="1">
        <v>1148.9559422746572</v>
      </c>
      <c r="J396" s="1">
        <v>1455.9908084932968</v>
      </c>
    </row>
    <row r="397" spans="1:10" x14ac:dyDescent="0.15">
      <c r="A397" s="1">
        <v>18</v>
      </c>
      <c r="B397" s="1" t="s">
        <v>121</v>
      </c>
      <c r="C397" s="1">
        <v>3</v>
      </c>
      <c r="D397" s="1" t="s">
        <v>16</v>
      </c>
      <c r="E397" s="1">
        <v>752.97423337100497</v>
      </c>
      <c r="F397" s="1">
        <v>2974.523215939726</v>
      </c>
      <c r="G397" s="1">
        <v>5378.6898257299235</v>
      </c>
      <c r="H397" s="1">
        <v>6370.0268072434983</v>
      </c>
      <c r="I397" s="1">
        <v>5286.5387028277737</v>
      </c>
      <c r="J397" s="1">
        <v>4748.4926607321822</v>
      </c>
    </row>
    <row r="398" spans="1:10" x14ac:dyDescent="0.15">
      <c r="A398" s="1">
        <v>18</v>
      </c>
      <c r="B398" s="1" t="s">
        <v>121</v>
      </c>
      <c r="C398" s="1">
        <v>4</v>
      </c>
      <c r="D398" s="1" t="s">
        <v>17</v>
      </c>
      <c r="E398" s="1">
        <v>16530.883674529981</v>
      </c>
      <c r="F398" s="1">
        <v>37752.793691128973</v>
      </c>
      <c r="G398" s="1">
        <v>54262.721421147704</v>
      </c>
      <c r="H398" s="1">
        <v>55659.826369569302</v>
      </c>
      <c r="I398" s="1">
        <v>53272.661176101974</v>
      </c>
      <c r="J398" s="1">
        <v>42455.482357391324</v>
      </c>
    </row>
    <row r="399" spans="1:10" x14ac:dyDescent="0.15">
      <c r="A399" s="1">
        <v>18</v>
      </c>
      <c r="B399" s="1" t="s">
        <v>121</v>
      </c>
      <c r="C399" s="1">
        <v>5</v>
      </c>
      <c r="D399" s="1" t="s">
        <v>18</v>
      </c>
      <c r="E399" s="1">
        <v>1135.7028808141745</v>
      </c>
      <c r="F399" s="1">
        <v>2794.0795796332072</v>
      </c>
      <c r="G399" s="1">
        <v>4224.6323259201854</v>
      </c>
      <c r="H399" s="1">
        <v>5624.3222933499201</v>
      </c>
      <c r="I399" s="1">
        <v>4970.7190541468626</v>
      </c>
      <c r="J399" s="1">
        <v>4088.7116271197365</v>
      </c>
    </row>
    <row r="400" spans="1:10" x14ac:dyDescent="0.15">
      <c r="A400" s="1">
        <v>18</v>
      </c>
      <c r="B400" s="1" t="s">
        <v>121</v>
      </c>
      <c r="C400" s="1">
        <v>6</v>
      </c>
      <c r="D400" s="1" t="s">
        <v>2</v>
      </c>
      <c r="E400" s="1">
        <v>6250.8211019474484</v>
      </c>
      <c r="F400" s="1">
        <v>11861.4599404279</v>
      </c>
      <c r="G400" s="1">
        <v>14437.616276626326</v>
      </c>
      <c r="H400" s="1">
        <v>16382.879855112371</v>
      </c>
      <c r="I400" s="1">
        <v>22443.746180431965</v>
      </c>
      <c r="J400" s="1">
        <v>19523.301200451664</v>
      </c>
    </row>
    <row r="401" spans="1:10" x14ac:dyDescent="0.15">
      <c r="A401" s="1">
        <v>18</v>
      </c>
      <c r="B401" s="1" t="s">
        <v>121</v>
      </c>
      <c r="C401" s="1">
        <v>7</v>
      </c>
      <c r="D401" s="1" t="s">
        <v>19</v>
      </c>
      <c r="E401" s="1">
        <v>90.659180441772037</v>
      </c>
      <c r="F401" s="1">
        <v>55.410606528665056</v>
      </c>
      <c r="G401" s="1">
        <v>351.68501843491316</v>
      </c>
      <c r="H401" s="1">
        <v>499.15281533699539</v>
      </c>
      <c r="I401" s="1">
        <v>594.74525679469593</v>
      </c>
      <c r="J401" s="1">
        <v>463.93315156333381</v>
      </c>
    </row>
    <row r="402" spans="1:10" x14ac:dyDescent="0.15">
      <c r="A402" s="1">
        <v>18</v>
      </c>
      <c r="B402" s="1" t="s">
        <v>121</v>
      </c>
      <c r="C402" s="1">
        <v>8</v>
      </c>
      <c r="D402" s="1" t="s">
        <v>20</v>
      </c>
      <c r="E402" s="1">
        <v>2686.1236408461864</v>
      </c>
      <c r="F402" s="1">
        <v>4689.472085892884</v>
      </c>
      <c r="G402" s="1">
        <v>6022.8514168882903</v>
      </c>
      <c r="H402" s="1">
        <v>6376.722018169603</v>
      </c>
      <c r="I402" s="1">
        <v>8354.7980345626675</v>
      </c>
      <c r="J402" s="1">
        <v>7067.6289597017385</v>
      </c>
    </row>
    <row r="403" spans="1:10" x14ac:dyDescent="0.15">
      <c r="A403" s="1">
        <v>18</v>
      </c>
      <c r="B403" s="1" t="s">
        <v>121</v>
      </c>
      <c r="C403" s="1">
        <v>9</v>
      </c>
      <c r="D403" s="1" t="s">
        <v>21</v>
      </c>
      <c r="E403" s="1">
        <v>470.1962758843456</v>
      </c>
      <c r="F403" s="1">
        <v>1454.672508619301</v>
      </c>
      <c r="G403" s="1">
        <v>14398.023023522241</v>
      </c>
      <c r="H403" s="1">
        <v>10403.937174342116</v>
      </c>
      <c r="I403" s="1">
        <v>14841.296376019362</v>
      </c>
      <c r="J403" s="1">
        <v>12310.243031358863</v>
      </c>
    </row>
    <row r="404" spans="1:10" x14ac:dyDescent="0.15">
      <c r="A404" s="1">
        <v>18</v>
      </c>
      <c r="B404" s="1" t="s">
        <v>121</v>
      </c>
      <c r="C404" s="1">
        <v>10</v>
      </c>
      <c r="D404" s="1" t="s">
        <v>22</v>
      </c>
      <c r="E404" s="1">
        <v>533.23256575250423</v>
      </c>
      <c r="F404" s="1">
        <v>1526.7387875690627</v>
      </c>
      <c r="G404" s="1">
        <v>4198.3324388470146</v>
      </c>
      <c r="H404" s="1">
        <v>4530.3200650123363</v>
      </c>
      <c r="I404" s="1">
        <v>4823.4171698732407</v>
      </c>
      <c r="J404" s="1">
        <v>4148.3981592275368</v>
      </c>
    </row>
    <row r="405" spans="1:10" x14ac:dyDescent="0.15">
      <c r="A405" s="1">
        <v>18</v>
      </c>
      <c r="B405" s="1" t="s">
        <v>121</v>
      </c>
      <c r="C405" s="1">
        <v>11</v>
      </c>
      <c r="D405" s="1" t="s">
        <v>23</v>
      </c>
      <c r="E405" s="1">
        <v>1443.3354657886343</v>
      </c>
      <c r="F405" s="1">
        <v>3183.6282585247059</v>
      </c>
      <c r="G405" s="1">
        <v>8007.3475844462846</v>
      </c>
      <c r="H405" s="1">
        <v>7706.9782188028812</v>
      </c>
      <c r="I405" s="1">
        <v>8683.4991107617789</v>
      </c>
      <c r="J405" s="1">
        <v>8068.2294725507963</v>
      </c>
    </row>
    <row r="406" spans="1:10" x14ac:dyDescent="0.15">
      <c r="A406" s="1">
        <v>18</v>
      </c>
      <c r="B406" s="1" t="s">
        <v>121</v>
      </c>
      <c r="C406" s="1">
        <v>12</v>
      </c>
      <c r="D406" s="1" t="s">
        <v>24</v>
      </c>
      <c r="E406" s="1">
        <v>3274.0551179746922</v>
      </c>
      <c r="F406" s="1">
        <v>9938.3018379396744</v>
      </c>
      <c r="G406" s="1">
        <v>41266.366256153931</v>
      </c>
      <c r="H406" s="1">
        <v>49051.001466381284</v>
      </c>
      <c r="I406" s="1">
        <v>69181.334822141274</v>
      </c>
      <c r="J406" s="1">
        <v>61869.280962454577</v>
      </c>
    </row>
    <row r="407" spans="1:10" x14ac:dyDescent="0.15">
      <c r="A407" s="1">
        <v>18</v>
      </c>
      <c r="B407" s="1" t="s">
        <v>121</v>
      </c>
      <c r="C407" s="1">
        <v>13</v>
      </c>
      <c r="D407" s="1" t="s">
        <v>25</v>
      </c>
      <c r="E407" s="1">
        <v>89.099092832937245</v>
      </c>
      <c r="F407" s="1">
        <v>304.16574272927033</v>
      </c>
      <c r="G407" s="1">
        <v>3043.3841935347</v>
      </c>
      <c r="H407" s="1">
        <v>6816.8157550010756</v>
      </c>
      <c r="I407" s="1">
        <v>11227.223555140492</v>
      </c>
      <c r="J407" s="1">
        <v>9892.9009281093149</v>
      </c>
    </row>
    <row r="408" spans="1:10" x14ac:dyDescent="0.15">
      <c r="A408" s="1">
        <v>18</v>
      </c>
      <c r="B408" s="1" t="s">
        <v>121</v>
      </c>
      <c r="C408" s="1">
        <v>14</v>
      </c>
      <c r="D408" s="1" t="s">
        <v>26</v>
      </c>
      <c r="E408" s="1">
        <v>910.5415109475141</v>
      </c>
      <c r="F408" s="1">
        <v>3708.7122932645252</v>
      </c>
      <c r="G408" s="1">
        <v>8756.7995555791549</v>
      </c>
      <c r="H408" s="1">
        <v>8196.3180793399224</v>
      </c>
      <c r="I408" s="1">
        <v>8975.1424284376517</v>
      </c>
      <c r="J408" s="1">
        <v>8517.2163387266683</v>
      </c>
    </row>
    <row r="409" spans="1:10" x14ac:dyDescent="0.15">
      <c r="A409" s="1">
        <v>18</v>
      </c>
      <c r="B409" s="1" t="s">
        <v>121</v>
      </c>
      <c r="C409" s="1">
        <v>15</v>
      </c>
      <c r="D409" s="1" t="s">
        <v>27</v>
      </c>
      <c r="E409" s="1">
        <v>1974.2849100999538</v>
      </c>
      <c r="F409" s="1">
        <v>7202.7950548376239</v>
      </c>
      <c r="G409" s="1">
        <v>17250.456895062387</v>
      </c>
      <c r="H409" s="1">
        <v>19690.27802629946</v>
      </c>
      <c r="I409" s="1">
        <v>24866.5837293939</v>
      </c>
      <c r="J409" s="1">
        <v>22101.477249846233</v>
      </c>
    </row>
    <row r="410" spans="1:10" x14ac:dyDescent="0.15">
      <c r="A410" s="1">
        <v>18</v>
      </c>
      <c r="B410" s="1" t="s">
        <v>120</v>
      </c>
      <c r="C410" s="1">
        <v>16</v>
      </c>
      <c r="D410" s="1" t="s">
        <v>10</v>
      </c>
      <c r="E410" s="1">
        <v>5704.9702921646176</v>
      </c>
      <c r="F410" s="1">
        <v>18586.924537471845</v>
      </c>
      <c r="G410" s="1">
        <v>28465.499442758948</v>
      </c>
      <c r="H410" s="1">
        <v>32104.305930055692</v>
      </c>
      <c r="I410" s="1">
        <v>31335.272885210794</v>
      </c>
      <c r="J410" s="1">
        <v>33203.622602800409</v>
      </c>
    </row>
    <row r="411" spans="1:10" x14ac:dyDescent="0.15">
      <c r="A411" s="1">
        <v>18</v>
      </c>
      <c r="B411" s="1" t="s">
        <v>120</v>
      </c>
      <c r="C411" s="1">
        <v>17</v>
      </c>
      <c r="D411" s="1" t="s">
        <v>11</v>
      </c>
      <c r="E411" s="1">
        <v>54525.556153496371</v>
      </c>
      <c r="F411" s="1">
        <v>173124.03257311464</v>
      </c>
      <c r="G411" s="1">
        <v>235421.48460906002</v>
      </c>
      <c r="H411" s="1">
        <v>215298.84476677355</v>
      </c>
      <c r="I411" s="1">
        <v>218364.89986289476</v>
      </c>
      <c r="J411" s="1">
        <v>281020.06575538794</v>
      </c>
    </row>
    <row r="412" spans="1:10" x14ac:dyDescent="0.15">
      <c r="A412" s="1">
        <v>18</v>
      </c>
      <c r="B412" s="1" t="s">
        <v>122</v>
      </c>
      <c r="C412" s="1">
        <v>18</v>
      </c>
      <c r="D412" s="1" t="s">
        <v>12</v>
      </c>
      <c r="E412" s="1">
        <v>6939.6083611442382</v>
      </c>
      <c r="F412" s="1">
        <v>47759.138138872506</v>
      </c>
      <c r="G412" s="1">
        <v>62987.260852662002</v>
      </c>
      <c r="H412" s="1">
        <v>47261.036183642042</v>
      </c>
      <c r="I412" s="1">
        <v>36328.04217926148</v>
      </c>
      <c r="J412" s="1">
        <v>39712.904166599365</v>
      </c>
    </row>
    <row r="413" spans="1:10" x14ac:dyDescent="0.15">
      <c r="A413" s="1">
        <v>18</v>
      </c>
      <c r="B413" s="1" t="s">
        <v>120</v>
      </c>
      <c r="C413" s="1">
        <v>19</v>
      </c>
      <c r="D413" s="1" t="s">
        <v>13</v>
      </c>
      <c r="E413" s="1">
        <v>2893.6228016955079</v>
      </c>
      <c r="F413" s="1">
        <v>9653.8557371598708</v>
      </c>
      <c r="G413" s="1">
        <v>15929.497083098458</v>
      </c>
      <c r="H413" s="1">
        <v>18042.238742893082</v>
      </c>
      <c r="I413" s="1">
        <v>20306.567591808169</v>
      </c>
      <c r="J413" s="1">
        <v>18786.081990805804</v>
      </c>
    </row>
    <row r="414" spans="1:10" x14ac:dyDescent="0.15">
      <c r="A414" s="1">
        <v>18</v>
      </c>
      <c r="B414" s="1" t="s">
        <v>120</v>
      </c>
      <c r="C414" s="1">
        <v>20</v>
      </c>
      <c r="D414" s="1" t="s">
        <v>14</v>
      </c>
      <c r="E414" s="1">
        <v>811.04602472138265</v>
      </c>
      <c r="F414" s="1">
        <v>23555.372587630281</v>
      </c>
      <c r="G414" s="1">
        <v>43272.585389572756</v>
      </c>
      <c r="H414" s="1">
        <v>63716.93622286553</v>
      </c>
      <c r="I414" s="1">
        <v>61009.533198460958</v>
      </c>
      <c r="J414" s="1">
        <v>83975.417797859569</v>
      </c>
    </row>
    <row r="415" spans="1:10" x14ac:dyDescent="0.15">
      <c r="A415" s="1">
        <v>18</v>
      </c>
      <c r="B415" s="1" t="s">
        <v>120</v>
      </c>
      <c r="C415" s="1">
        <v>21</v>
      </c>
      <c r="D415" s="1" t="s">
        <v>15</v>
      </c>
      <c r="E415" s="1">
        <v>16636.706717474881</v>
      </c>
      <c r="F415" s="1">
        <v>77768.076468370156</v>
      </c>
      <c r="G415" s="1">
        <v>108672.90602518179</v>
      </c>
      <c r="H415" s="1">
        <v>83615.758333477046</v>
      </c>
      <c r="I415" s="1">
        <v>85063.400737868229</v>
      </c>
      <c r="J415" s="1">
        <v>102807.23407241119</v>
      </c>
    </row>
    <row r="416" spans="1:10" x14ac:dyDescent="0.15">
      <c r="A416" s="1">
        <v>18</v>
      </c>
      <c r="B416" s="1" t="s">
        <v>119</v>
      </c>
      <c r="C416" s="1">
        <v>22</v>
      </c>
      <c r="D416" s="1" t="s">
        <v>7</v>
      </c>
      <c r="E416" s="1">
        <v>10440.544909199785</v>
      </c>
      <c r="F416" s="1">
        <v>70011.18209331618</v>
      </c>
      <c r="G416" s="1">
        <v>172285.42233412233</v>
      </c>
      <c r="H416" s="1">
        <v>235178.21743882651</v>
      </c>
      <c r="I416" s="1">
        <v>216134.36046204276</v>
      </c>
      <c r="J416" s="1">
        <v>216604.64669268072</v>
      </c>
    </row>
    <row r="417" spans="1:10" x14ac:dyDescent="0.15">
      <c r="A417" s="1">
        <v>18</v>
      </c>
      <c r="B417" s="1" t="s">
        <v>119</v>
      </c>
      <c r="C417" s="1">
        <v>23</v>
      </c>
      <c r="D417" s="1" t="s">
        <v>28</v>
      </c>
      <c r="E417" s="1">
        <v>20581.715311439002</v>
      </c>
      <c r="F417" s="1">
        <v>64694.54389560959</v>
      </c>
      <c r="G417" s="1">
        <v>104979.47011216047</v>
      </c>
      <c r="H417" s="1">
        <v>123761.47727845573</v>
      </c>
      <c r="I417" s="1">
        <v>107249.46071653395</v>
      </c>
      <c r="J417" s="1">
        <v>154925.77999402853</v>
      </c>
    </row>
    <row r="418" spans="1:10" x14ac:dyDescent="0.15">
      <c r="A418" s="1">
        <v>19</v>
      </c>
      <c r="B418" s="1" t="s">
        <v>124</v>
      </c>
      <c r="C418" s="1">
        <v>1</v>
      </c>
      <c r="D418" s="1" t="s">
        <v>8</v>
      </c>
      <c r="E418" s="1">
        <v>28717.319445293066</v>
      </c>
      <c r="F418" s="1">
        <v>37964.789484624962</v>
      </c>
      <c r="G418" s="1">
        <v>28296.960343722807</v>
      </c>
      <c r="H418" s="1">
        <v>33308.919303362905</v>
      </c>
      <c r="I418" s="1">
        <v>30508.164078600596</v>
      </c>
      <c r="J418" s="1">
        <v>50410.572746164464</v>
      </c>
    </row>
    <row r="419" spans="1:10" x14ac:dyDescent="0.15">
      <c r="A419" s="1">
        <v>19</v>
      </c>
      <c r="B419" s="1" t="s">
        <v>124</v>
      </c>
      <c r="C419" s="1">
        <v>2</v>
      </c>
      <c r="D419" s="1" t="s">
        <v>9</v>
      </c>
      <c r="E419" s="1">
        <v>866.95416027035924</v>
      </c>
      <c r="F419" s="1">
        <v>1926.5503637336349</v>
      </c>
      <c r="G419" s="1">
        <v>2361.3320345295656</v>
      </c>
      <c r="H419" s="1">
        <v>2606.4542330772861</v>
      </c>
      <c r="I419" s="1">
        <v>1564.2564501698037</v>
      </c>
      <c r="J419" s="1">
        <v>2016.3348648029958</v>
      </c>
    </row>
    <row r="420" spans="1:10" x14ac:dyDescent="0.15">
      <c r="A420" s="1">
        <v>19</v>
      </c>
      <c r="B420" s="1" t="s">
        <v>125</v>
      </c>
      <c r="C420" s="1">
        <v>3</v>
      </c>
      <c r="D420" s="1" t="s">
        <v>16</v>
      </c>
      <c r="E420" s="1">
        <v>2323.6246598242706</v>
      </c>
      <c r="F420" s="1">
        <v>5843.0922398410703</v>
      </c>
      <c r="G420" s="1">
        <v>17355.672747535315</v>
      </c>
      <c r="H420" s="1">
        <v>25458.909724439789</v>
      </c>
      <c r="I420" s="1">
        <v>24348.536237540669</v>
      </c>
      <c r="J420" s="1">
        <v>22601.517353036448</v>
      </c>
    </row>
    <row r="421" spans="1:10" x14ac:dyDescent="0.15">
      <c r="A421" s="1">
        <v>19</v>
      </c>
      <c r="B421" s="1" t="s">
        <v>125</v>
      </c>
      <c r="C421" s="1">
        <v>4</v>
      </c>
      <c r="D421" s="1" t="s">
        <v>17</v>
      </c>
      <c r="E421" s="1">
        <v>2279.3295090592405</v>
      </c>
      <c r="F421" s="1">
        <v>4424.6169211732831</v>
      </c>
      <c r="G421" s="1">
        <v>6069.0728547460567</v>
      </c>
      <c r="H421" s="1">
        <v>5627.274772587336</v>
      </c>
      <c r="I421" s="1">
        <v>6251.2937545825207</v>
      </c>
      <c r="J421" s="1">
        <v>4900.4343681540195</v>
      </c>
    </row>
    <row r="422" spans="1:10" x14ac:dyDescent="0.15">
      <c r="A422" s="1">
        <v>19</v>
      </c>
      <c r="B422" s="1" t="s">
        <v>125</v>
      </c>
      <c r="C422" s="1">
        <v>5</v>
      </c>
      <c r="D422" s="1" t="s">
        <v>18</v>
      </c>
      <c r="E422" s="1">
        <v>284.99384142202246</v>
      </c>
      <c r="F422" s="1">
        <v>713.4605805271915</v>
      </c>
      <c r="G422" s="1">
        <v>1458.1637742532614</v>
      </c>
      <c r="H422" s="1">
        <v>1736.8046311935896</v>
      </c>
      <c r="I422" s="1">
        <v>1517.899014913959</v>
      </c>
      <c r="J422" s="1">
        <v>1218.9993412825527</v>
      </c>
    </row>
    <row r="423" spans="1:10" x14ac:dyDescent="0.15">
      <c r="A423" s="1">
        <v>19</v>
      </c>
      <c r="B423" s="1" t="s">
        <v>125</v>
      </c>
      <c r="C423" s="1">
        <v>6</v>
      </c>
      <c r="D423" s="1" t="s">
        <v>2</v>
      </c>
      <c r="E423" s="1">
        <v>73.987537487520726</v>
      </c>
      <c r="F423" s="1">
        <v>454.11290426130097</v>
      </c>
      <c r="G423" s="1">
        <v>2620.1811070927888</v>
      </c>
      <c r="H423" s="1">
        <v>2016.2565697847142</v>
      </c>
      <c r="I423" s="1">
        <v>7986.4160334336075</v>
      </c>
      <c r="J423" s="1">
        <v>6864.7262003138176</v>
      </c>
    </row>
    <row r="424" spans="1:10" x14ac:dyDescent="0.15">
      <c r="A424" s="1">
        <v>19</v>
      </c>
      <c r="B424" s="1" t="s">
        <v>125</v>
      </c>
      <c r="C424" s="1">
        <v>7</v>
      </c>
      <c r="D424" s="1" t="s">
        <v>19</v>
      </c>
      <c r="E424" s="1">
        <v>161.01806326342373</v>
      </c>
      <c r="F424" s="1">
        <v>98.413734869660573</v>
      </c>
      <c r="G424" s="1">
        <v>53.798255057899681</v>
      </c>
      <c r="H424" s="1">
        <v>44.660670731460321</v>
      </c>
      <c r="I424" s="1">
        <v>47.072429629777581</v>
      </c>
      <c r="J424" s="1">
        <v>36.719016049966633</v>
      </c>
    </row>
    <row r="425" spans="1:10" x14ac:dyDescent="0.15">
      <c r="A425" s="1">
        <v>19</v>
      </c>
      <c r="B425" s="1" t="s">
        <v>125</v>
      </c>
      <c r="C425" s="1">
        <v>8</v>
      </c>
      <c r="D425" s="1" t="s">
        <v>20</v>
      </c>
      <c r="E425" s="1">
        <v>1284.3362328359099</v>
      </c>
      <c r="F425" s="1">
        <v>2457.9637810411273</v>
      </c>
      <c r="G425" s="1">
        <v>3587.0383149959912</v>
      </c>
      <c r="H425" s="1">
        <v>2945.3409691700922</v>
      </c>
      <c r="I425" s="1">
        <v>3799.4206171814631</v>
      </c>
      <c r="J425" s="1">
        <v>3194.2019081472586</v>
      </c>
    </row>
    <row r="426" spans="1:10" x14ac:dyDescent="0.15">
      <c r="A426" s="1">
        <v>19</v>
      </c>
      <c r="B426" s="1" t="s">
        <v>125</v>
      </c>
      <c r="C426" s="1">
        <v>9</v>
      </c>
      <c r="D426" s="1" t="s">
        <v>21</v>
      </c>
      <c r="E426" s="1">
        <v>343.00469115338478</v>
      </c>
      <c r="F426" s="1">
        <v>1253.2167696161787</v>
      </c>
      <c r="G426" s="1">
        <v>4320.6890292960852</v>
      </c>
      <c r="H426" s="1">
        <v>3858.610510862783</v>
      </c>
      <c r="I426" s="1">
        <v>4987.8471994021102</v>
      </c>
      <c r="J426" s="1">
        <v>4359.5395573729693</v>
      </c>
    </row>
    <row r="427" spans="1:10" x14ac:dyDescent="0.15">
      <c r="A427" s="1">
        <v>19</v>
      </c>
      <c r="B427" s="1" t="s">
        <v>125</v>
      </c>
      <c r="C427" s="1">
        <v>10</v>
      </c>
      <c r="D427" s="1" t="s">
        <v>22</v>
      </c>
      <c r="E427" s="1">
        <v>530.51644537027596</v>
      </c>
      <c r="F427" s="1">
        <v>2183.0784494290292</v>
      </c>
      <c r="G427" s="1">
        <v>5593.8773256721051</v>
      </c>
      <c r="H427" s="1">
        <v>4874.1280129741644</v>
      </c>
      <c r="I427" s="1">
        <v>5182.3542681557838</v>
      </c>
      <c r="J427" s="1">
        <v>4390.7737080709994</v>
      </c>
    </row>
    <row r="428" spans="1:10" x14ac:dyDescent="0.15">
      <c r="A428" s="1">
        <v>19</v>
      </c>
      <c r="B428" s="1" t="s">
        <v>125</v>
      </c>
      <c r="C428" s="1">
        <v>11</v>
      </c>
      <c r="D428" s="1" t="s">
        <v>23</v>
      </c>
      <c r="E428" s="1">
        <v>1225.696257289814</v>
      </c>
      <c r="F428" s="1">
        <v>5238.82466204094</v>
      </c>
      <c r="G428" s="1">
        <v>33180.565246995815</v>
      </c>
      <c r="H428" s="1">
        <v>39896.927516483265</v>
      </c>
      <c r="I428" s="1">
        <v>50817.215631685474</v>
      </c>
      <c r="J428" s="1">
        <v>47056.320831028388</v>
      </c>
    </row>
    <row r="429" spans="1:10" x14ac:dyDescent="0.15">
      <c r="A429" s="1">
        <v>19</v>
      </c>
      <c r="B429" s="1" t="s">
        <v>125</v>
      </c>
      <c r="C429" s="1">
        <v>12</v>
      </c>
      <c r="D429" s="1" t="s">
        <v>24</v>
      </c>
      <c r="E429" s="1">
        <v>1321.2650590506869</v>
      </c>
      <c r="F429" s="1">
        <v>10257.911553353735</v>
      </c>
      <c r="G429" s="1">
        <v>83210.541155064668</v>
      </c>
      <c r="H429" s="1">
        <v>91112.389122805893</v>
      </c>
      <c r="I429" s="1">
        <v>99483.191126469814</v>
      </c>
      <c r="J429" s="1">
        <v>85673.845384603716</v>
      </c>
    </row>
    <row r="430" spans="1:10" x14ac:dyDescent="0.15">
      <c r="A430" s="1">
        <v>19</v>
      </c>
      <c r="B430" s="1" t="s">
        <v>125</v>
      </c>
      <c r="C430" s="1">
        <v>13</v>
      </c>
      <c r="D430" s="1" t="s">
        <v>25</v>
      </c>
      <c r="E430" s="1">
        <v>502.78608812931941</v>
      </c>
      <c r="F430" s="1">
        <v>3885.5890178009167</v>
      </c>
      <c r="G430" s="1">
        <v>7812.6948781739484</v>
      </c>
      <c r="H430" s="1">
        <v>9106.6941647108324</v>
      </c>
      <c r="I430" s="1">
        <v>9903.5243758747147</v>
      </c>
      <c r="J430" s="1">
        <v>8601.2087118653671</v>
      </c>
    </row>
    <row r="431" spans="1:10" x14ac:dyDescent="0.15">
      <c r="A431" s="1">
        <v>19</v>
      </c>
      <c r="B431" s="1" t="s">
        <v>125</v>
      </c>
      <c r="C431" s="1">
        <v>14</v>
      </c>
      <c r="D431" s="1" t="s">
        <v>26</v>
      </c>
      <c r="E431" s="1">
        <v>332.78278386811684</v>
      </c>
      <c r="F431" s="1">
        <v>3362.2351449699167</v>
      </c>
      <c r="G431" s="1">
        <v>12594.150018399716</v>
      </c>
      <c r="H431" s="1">
        <v>14526.462632534729</v>
      </c>
      <c r="I431" s="1">
        <v>20776.870541628414</v>
      </c>
      <c r="J431" s="1">
        <v>19821.179094440846</v>
      </c>
    </row>
    <row r="432" spans="1:10" x14ac:dyDescent="0.15">
      <c r="A432" s="1">
        <v>19</v>
      </c>
      <c r="B432" s="1" t="s">
        <v>125</v>
      </c>
      <c r="C432" s="1">
        <v>15</v>
      </c>
      <c r="D432" s="1" t="s">
        <v>27</v>
      </c>
      <c r="E432" s="1">
        <v>3484.2202923809473</v>
      </c>
      <c r="F432" s="1">
        <v>8223.2106692339894</v>
      </c>
      <c r="G432" s="1">
        <v>22713.462374600003</v>
      </c>
      <c r="H432" s="1">
        <v>26120.124930643073</v>
      </c>
      <c r="I432" s="1">
        <v>25579.699803239415</v>
      </c>
      <c r="J432" s="1">
        <v>22112.985822010498</v>
      </c>
    </row>
    <row r="433" spans="1:10" x14ac:dyDescent="0.15">
      <c r="A433" s="1">
        <v>19</v>
      </c>
      <c r="B433" s="1" t="s">
        <v>124</v>
      </c>
      <c r="C433" s="1">
        <v>16</v>
      </c>
      <c r="D433" s="1" t="s">
        <v>10</v>
      </c>
      <c r="E433" s="1">
        <v>11597.087668054539</v>
      </c>
      <c r="F433" s="1">
        <v>13508.200136730426</v>
      </c>
      <c r="G433" s="1">
        <v>20820.302389569311</v>
      </c>
      <c r="H433" s="1">
        <v>22445.054966854022</v>
      </c>
      <c r="I433" s="1">
        <v>22864.93232444211</v>
      </c>
      <c r="J433" s="1">
        <v>24273.698890182277</v>
      </c>
    </row>
    <row r="434" spans="1:10" x14ac:dyDescent="0.15">
      <c r="A434" s="1">
        <v>19</v>
      </c>
      <c r="B434" s="1" t="s">
        <v>124</v>
      </c>
      <c r="C434" s="1">
        <v>17</v>
      </c>
      <c r="D434" s="1" t="s">
        <v>11</v>
      </c>
      <c r="E434" s="1">
        <v>6609.1863851465441</v>
      </c>
      <c r="F434" s="1">
        <v>15554.487970586893</v>
      </c>
      <c r="G434" s="1">
        <v>25963.352684708654</v>
      </c>
      <c r="H434" s="1">
        <v>30095.005079957129</v>
      </c>
      <c r="I434" s="1">
        <v>36578.767865752146</v>
      </c>
      <c r="J434" s="1">
        <v>50829.154997014542</v>
      </c>
    </row>
    <row r="435" spans="1:10" x14ac:dyDescent="0.15">
      <c r="A435" s="1">
        <v>19</v>
      </c>
      <c r="B435" s="1" t="s">
        <v>124</v>
      </c>
      <c r="C435" s="1">
        <v>18</v>
      </c>
      <c r="D435" s="1" t="s">
        <v>12</v>
      </c>
      <c r="E435" s="1">
        <v>7764.7665433871471</v>
      </c>
      <c r="F435" s="1">
        <v>29076.222566013064</v>
      </c>
      <c r="G435" s="1">
        <v>53619.466256561238</v>
      </c>
      <c r="H435" s="1">
        <v>39965.998695082591</v>
      </c>
      <c r="I435" s="1">
        <v>38931.995926014715</v>
      </c>
      <c r="J435" s="1">
        <v>41529.441717868292</v>
      </c>
    </row>
    <row r="436" spans="1:10" x14ac:dyDescent="0.15">
      <c r="A436" s="1">
        <v>19</v>
      </c>
      <c r="B436" s="1" t="s">
        <v>124</v>
      </c>
      <c r="C436" s="1">
        <v>19</v>
      </c>
      <c r="D436" s="1" t="s">
        <v>13</v>
      </c>
      <c r="E436" s="1">
        <v>4734.1698201147574</v>
      </c>
      <c r="F436" s="1">
        <v>8285.7423864775519</v>
      </c>
      <c r="G436" s="1">
        <v>15880.460080016537</v>
      </c>
      <c r="H436" s="1">
        <v>15540.799968647394</v>
      </c>
      <c r="I436" s="1">
        <v>20295.574361615185</v>
      </c>
      <c r="J436" s="1">
        <v>16704.811572964689</v>
      </c>
    </row>
    <row r="437" spans="1:10" x14ac:dyDescent="0.15">
      <c r="A437" s="1">
        <v>19</v>
      </c>
      <c r="B437" s="1" t="s">
        <v>124</v>
      </c>
      <c r="C437" s="1">
        <v>20</v>
      </c>
      <c r="D437" s="1" t="s">
        <v>14</v>
      </c>
      <c r="E437" s="1">
        <v>935.03992893795635</v>
      </c>
      <c r="F437" s="1">
        <v>22394.50783630013</v>
      </c>
      <c r="G437" s="1">
        <v>49271.838578762035</v>
      </c>
      <c r="H437" s="1">
        <v>68309.400499706186</v>
      </c>
      <c r="I437" s="1">
        <v>67606.931246223918</v>
      </c>
      <c r="J437" s="1">
        <v>91671.870135080288</v>
      </c>
    </row>
    <row r="438" spans="1:10" x14ac:dyDescent="0.15">
      <c r="A438" s="1">
        <v>19</v>
      </c>
      <c r="B438" s="1" t="s">
        <v>124</v>
      </c>
      <c r="C438" s="1">
        <v>21</v>
      </c>
      <c r="D438" s="1" t="s">
        <v>15</v>
      </c>
      <c r="E438" s="1">
        <v>7470.3583479532826</v>
      </c>
      <c r="F438" s="1">
        <v>28716.657298201757</v>
      </c>
      <c r="G438" s="1">
        <v>50140.551373330141</v>
      </c>
      <c r="H438" s="1">
        <v>50700.274145788906</v>
      </c>
      <c r="I438" s="1">
        <v>77169.361289057473</v>
      </c>
      <c r="J438" s="1">
        <v>95323.64238704741</v>
      </c>
    </row>
    <row r="439" spans="1:10" x14ac:dyDescent="0.15">
      <c r="A439" s="1">
        <v>19</v>
      </c>
      <c r="B439" s="1" t="s">
        <v>123</v>
      </c>
      <c r="C439" s="1">
        <v>22</v>
      </c>
      <c r="D439" s="1" t="s">
        <v>7</v>
      </c>
      <c r="E439" s="1">
        <v>13857.644859901377</v>
      </c>
      <c r="F439" s="1">
        <v>68370.078094992394</v>
      </c>
      <c r="G439" s="1">
        <v>226928.16469336583</v>
      </c>
      <c r="H439" s="1">
        <v>297428.24247025914</v>
      </c>
      <c r="I439" s="1">
        <v>254854.40739656161</v>
      </c>
      <c r="J439" s="1">
        <v>258164.0133812874</v>
      </c>
    </row>
    <row r="440" spans="1:10" x14ac:dyDescent="0.15">
      <c r="A440" s="1">
        <v>19</v>
      </c>
      <c r="B440" s="1" t="s">
        <v>123</v>
      </c>
      <c r="C440" s="1">
        <v>23</v>
      </c>
      <c r="D440" s="1" t="s">
        <v>28</v>
      </c>
      <c r="E440" s="1">
        <v>17945.647503954522</v>
      </c>
      <c r="F440" s="1">
        <v>60997.604931309696</v>
      </c>
      <c r="G440" s="1">
        <v>91697.601011647334</v>
      </c>
      <c r="H440" s="1">
        <v>142309.50020923108</v>
      </c>
      <c r="I440" s="1">
        <v>120413.17075036849</v>
      </c>
      <c r="J440" s="1">
        <v>174162.12572393988</v>
      </c>
    </row>
    <row r="441" spans="1:10" x14ac:dyDescent="0.15">
      <c r="A441" s="1">
        <v>20</v>
      </c>
      <c r="B441" s="1" t="s">
        <v>127</v>
      </c>
      <c r="C441" s="1">
        <v>1</v>
      </c>
      <c r="D441" s="1" t="s">
        <v>8</v>
      </c>
      <c r="E441" s="1">
        <v>75727.447595372316</v>
      </c>
      <c r="F441" s="1">
        <v>165240.3744297954</v>
      </c>
      <c r="G441" s="1">
        <v>189836.23481496601</v>
      </c>
      <c r="H441" s="1">
        <v>238762.51506984397</v>
      </c>
      <c r="I441" s="1">
        <v>201147.918101669</v>
      </c>
      <c r="J441" s="1">
        <v>336465.05587457906</v>
      </c>
    </row>
    <row r="442" spans="1:10" x14ac:dyDescent="0.15">
      <c r="A442" s="1">
        <v>20</v>
      </c>
      <c r="B442" s="1" t="s">
        <v>128</v>
      </c>
      <c r="C442" s="1">
        <v>2</v>
      </c>
      <c r="D442" s="1" t="s">
        <v>9</v>
      </c>
      <c r="E442" s="1">
        <v>1326.7709644554118</v>
      </c>
      <c r="F442" s="1">
        <v>4837.4277478217482</v>
      </c>
      <c r="G442" s="1">
        <v>6550.8962437226555</v>
      </c>
      <c r="H442" s="1">
        <v>6371.8752406218146</v>
      </c>
      <c r="I442" s="1">
        <v>4484.1009412916737</v>
      </c>
      <c r="J442" s="1">
        <v>5531.6648011310072</v>
      </c>
    </row>
    <row r="443" spans="1:10" x14ac:dyDescent="0.15">
      <c r="A443" s="1">
        <v>20</v>
      </c>
      <c r="B443" s="1" t="s">
        <v>129</v>
      </c>
      <c r="C443" s="1">
        <v>3</v>
      </c>
      <c r="D443" s="1" t="s">
        <v>16</v>
      </c>
      <c r="E443" s="1">
        <v>7576.7510822873246</v>
      </c>
      <c r="F443" s="1">
        <v>20372.6475601122</v>
      </c>
      <c r="G443" s="1">
        <v>35068.078081354302</v>
      </c>
      <c r="H443" s="1">
        <v>50832.019483440912</v>
      </c>
      <c r="I443" s="1">
        <v>53306.533979564185</v>
      </c>
      <c r="J443" s="1">
        <v>49745.150295109554</v>
      </c>
    </row>
    <row r="444" spans="1:10" x14ac:dyDescent="0.15">
      <c r="A444" s="1">
        <v>20</v>
      </c>
      <c r="B444" s="1" t="s">
        <v>130</v>
      </c>
      <c r="C444" s="1">
        <v>4</v>
      </c>
      <c r="D444" s="1" t="s">
        <v>17</v>
      </c>
      <c r="E444" s="1">
        <v>5079.1482603327031</v>
      </c>
      <c r="F444" s="1">
        <v>9468.6950060972904</v>
      </c>
      <c r="G444" s="1">
        <v>10826.580454777464</v>
      </c>
      <c r="H444" s="1">
        <v>8186.1005316690498</v>
      </c>
      <c r="I444" s="1">
        <v>5744.1111972506569</v>
      </c>
      <c r="J444" s="1">
        <v>4491.8661533265449</v>
      </c>
    </row>
    <row r="445" spans="1:10" x14ac:dyDescent="0.15">
      <c r="A445" s="1">
        <v>20</v>
      </c>
      <c r="B445" s="1" t="s">
        <v>129</v>
      </c>
      <c r="C445" s="1">
        <v>5</v>
      </c>
      <c r="D445" s="1" t="s">
        <v>18</v>
      </c>
      <c r="E445" s="1">
        <v>1163.316607660583</v>
      </c>
      <c r="F445" s="1">
        <v>2557.4279400690593</v>
      </c>
      <c r="G445" s="1">
        <v>4444.5382239584051</v>
      </c>
      <c r="H445" s="1">
        <v>4489.7535245124382</v>
      </c>
      <c r="I445" s="1">
        <v>5162.483089404348</v>
      </c>
      <c r="J445" s="1">
        <v>4151.3901316071851</v>
      </c>
    </row>
    <row r="446" spans="1:10" x14ac:dyDescent="0.15">
      <c r="A446" s="1">
        <v>20</v>
      </c>
      <c r="B446" s="1" t="s">
        <v>129</v>
      </c>
      <c r="C446" s="1">
        <v>6</v>
      </c>
      <c r="D446" s="1" t="s">
        <v>2</v>
      </c>
      <c r="E446" s="1">
        <v>655.43567127653841</v>
      </c>
      <c r="F446" s="1">
        <v>2699.6408872981178</v>
      </c>
      <c r="G446" s="1">
        <v>4838.7965127480529</v>
      </c>
      <c r="H446" s="1">
        <v>6584.4947201147552</v>
      </c>
      <c r="I446" s="1">
        <v>9391.0653028133838</v>
      </c>
      <c r="J446" s="1">
        <v>7797.6520649307977</v>
      </c>
    </row>
    <row r="447" spans="1:10" x14ac:dyDescent="0.15">
      <c r="A447" s="1">
        <v>20</v>
      </c>
      <c r="B447" s="1" t="s">
        <v>129</v>
      </c>
      <c r="C447" s="1">
        <v>7</v>
      </c>
      <c r="D447" s="1" t="s">
        <v>19</v>
      </c>
      <c r="E447" s="1">
        <v>467.89128100624902</v>
      </c>
      <c r="F447" s="1">
        <v>474.09374250960883</v>
      </c>
      <c r="G447" s="1">
        <v>720.50582115545512</v>
      </c>
      <c r="H447" s="1">
        <v>986.58134474357485</v>
      </c>
      <c r="I447" s="1">
        <v>1413.3099618224535</v>
      </c>
      <c r="J447" s="1">
        <v>1120.6286145527217</v>
      </c>
    </row>
    <row r="448" spans="1:10" x14ac:dyDescent="0.15">
      <c r="A448" s="1">
        <v>20</v>
      </c>
      <c r="B448" s="1" t="s">
        <v>130</v>
      </c>
      <c r="C448" s="1">
        <v>8</v>
      </c>
      <c r="D448" s="1" t="s">
        <v>20</v>
      </c>
      <c r="E448" s="1">
        <v>3698.5383936184348</v>
      </c>
      <c r="F448" s="1">
        <v>8865.3206902914917</v>
      </c>
      <c r="G448" s="1">
        <v>12320.828828863832</v>
      </c>
      <c r="H448" s="1">
        <v>10549.972270919023</v>
      </c>
      <c r="I448" s="1">
        <v>9806.7408487778066</v>
      </c>
      <c r="J448" s="1">
        <v>8021.3871476990971</v>
      </c>
    </row>
    <row r="449" spans="1:10" x14ac:dyDescent="0.15">
      <c r="A449" s="1">
        <v>20</v>
      </c>
      <c r="B449" s="1" t="s">
        <v>130</v>
      </c>
      <c r="C449" s="1">
        <v>9</v>
      </c>
      <c r="D449" s="1" t="s">
        <v>21</v>
      </c>
      <c r="E449" s="1">
        <v>2997.55128149853</v>
      </c>
      <c r="F449" s="1">
        <v>7025.1975983699831</v>
      </c>
      <c r="G449" s="1">
        <v>11471.882472775414</v>
      </c>
      <c r="H449" s="1">
        <v>9666.4077991542308</v>
      </c>
      <c r="I449" s="1">
        <v>12070.785044448457</v>
      </c>
      <c r="J449" s="1">
        <v>10641.688330703786</v>
      </c>
    </row>
    <row r="450" spans="1:10" x14ac:dyDescent="0.15">
      <c r="A450" s="1">
        <v>20</v>
      </c>
      <c r="B450" s="1" t="s">
        <v>129</v>
      </c>
      <c r="C450" s="1">
        <v>10</v>
      </c>
      <c r="D450" s="1" t="s">
        <v>22</v>
      </c>
      <c r="E450" s="1">
        <v>4921.4371648959468</v>
      </c>
      <c r="F450" s="1">
        <v>9756.4078159247638</v>
      </c>
      <c r="G450" s="1">
        <v>19458.229635875745</v>
      </c>
      <c r="H450" s="1">
        <v>19257.621922996459</v>
      </c>
      <c r="I450" s="1">
        <v>23366.507676780184</v>
      </c>
      <c r="J450" s="1">
        <v>20538.24460287152</v>
      </c>
    </row>
    <row r="451" spans="1:10" x14ac:dyDescent="0.15">
      <c r="A451" s="1">
        <v>20</v>
      </c>
      <c r="B451" s="1" t="s">
        <v>129</v>
      </c>
      <c r="C451" s="1">
        <v>11</v>
      </c>
      <c r="D451" s="1" t="s">
        <v>23</v>
      </c>
      <c r="E451" s="1">
        <v>8908.24961597314</v>
      </c>
      <c r="F451" s="1">
        <v>28524.054309315805</v>
      </c>
      <c r="G451" s="1">
        <v>81185.591379707854</v>
      </c>
      <c r="H451" s="1">
        <v>92750.231153234941</v>
      </c>
      <c r="I451" s="1">
        <v>106064.57827295669</v>
      </c>
      <c r="J451" s="1">
        <v>100203.88828877926</v>
      </c>
    </row>
    <row r="452" spans="1:10" x14ac:dyDescent="0.15">
      <c r="A452" s="1">
        <v>20</v>
      </c>
      <c r="B452" s="1" t="s">
        <v>129</v>
      </c>
      <c r="C452" s="1">
        <v>12</v>
      </c>
      <c r="D452" s="1" t="s">
        <v>24</v>
      </c>
      <c r="E452" s="1">
        <v>10435.594316966173</v>
      </c>
      <c r="F452" s="1">
        <v>42020.973440458241</v>
      </c>
      <c r="G452" s="1">
        <v>194478.06620704671</v>
      </c>
      <c r="H452" s="1">
        <v>260982.47586116803</v>
      </c>
      <c r="I452" s="1">
        <v>300770.09404896444</v>
      </c>
      <c r="J452" s="1">
        <v>258641.80389595029</v>
      </c>
    </row>
    <row r="453" spans="1:10" x14ac:dyDescent="0.15">
      <c r="A453" s="1">
        <v>20</v>
      </c>
      <c r="B453" s="1" t="s">
        <v>129</v>
      </c>
      <c r="C453" s="1">
        <v>13</v>
      </c>
      <c r="D453" s="1" t="s">
        <v>25</v>
      </c>
      <c r="E453" s="1">
        <v>2108.6614441012593</v>
      </c>
      <c r="F453" s="1">
        <v>12200.996259508889</v>
      </c>
      <c r="G453" s="1">
        <v>35402.787093254032</v>
      </c>
      <c r="H453" s="1">
        <v>38270.629167003368</v>
      </c>
      <c r="I453" s="1">
        <v>43233.851443113068</v>
      </c>
      <c r="J453" s="1">
        <v>38185.308586704421</v>
      </c>
    </row>
    <row r="454" spans="1:10" x14ac:dyDescent="0.15">
      <c r="A454" s="1">
        <v>20</v>
      </c>
      <c r="B454" s="1" t="s">
        <v>129</v>
      </c>
      <c r="C454" s="1">
        <v>14</v>
      </c>
      <c r="D454" s="1" t="s">
        <v>26</v>
      </c>
      <c r="E454" s="1">
        <v>2878.0899017336042</v>
      </c>
      <c r="F454" s="1">
        <v>29132.119758173543</v>
      </c>
      <c r="G454" s="1">
        <v>94524.407860990585</v>
      </c>
      <c r="H454" s="1">
        <v>73552.129997763244</v>
      </c>
      <c r="I454" s="1">
        <v>68771.658115083817</v>
      </c>
      <c r="J454" s="1">
        <v>65067.410498834884</v>
      </c>
    </row>
    <row r="455" spans="1:10" x14ac:dyDescent="0.15">
      <c r="A455" s="1">
        <v>20</v>
      </c>
      <c r="B455" s="1" t="s">
        <v>129</v>
      </c>
      <c r="C455" s="1">
        <v>15</v>
      </c>
      <c r="D455" s="1" t="s">
        <v>27</v>
      </c>
      <c r="E455" s="1">
        <v>8564.0992840691433</v>
      </c>
      <c r="F455" s="1">
        <v>24102.422776840722</v>
      </c>
      <c r="G455" s="1">
        <v>54781.664171557342</v>
      </c>
      <c r="H455" s="1">
        <v>59739.141016564223</v>
      </c>
      <c r="I455" s="1">
        <v>57507.198929768238</v>
      </c>
      <c r="J455" s="1">
        <v>49619.577381776675</v>
      </c>
    </row>
    <row r="456" spans="1:10" x14ac:dyDescent="0.15">
      <c r="A456" s="1">
        <v>20</v>
      </c>
      <c r="B456" s="1" t="s">
        <v>128</v>
      </c>
      <c r="C456" s="1">
        <v>16</v>
      </c>
      <c r="D456" s="1" t="s">
        <v>10</v>
      </c>
      <c r="E456" s="1">
        <v>16844.066020828501</v>
      </c>
      <c r="F456" s="1">
        <v>33474.373071000417</v>
      </c>
      <c r="G456" s="1">
        <v>58365.84249791452</v>
      </c>
      <c r="H456" s="1">
        <v>67950.04088260149</v>
      </c>
      <c r="I456" s="1">
        <v>59756.596565258682</v>
      </c>
      <c r="J456" s="1">
        <v>63172.417614704835</v>
      </c>
    </row>
    <row r="457" spans="1:10" x14ac:dyDescent="0.15">
      <c r="A457" s="1">
        <v>20</v>
      </c>
      <c r="B457" s="1" t="s">
        <v>127</v>
      </c>
      <c r="C457" s="1">
        <v>17</v>
      </c>
      <c r="D457" s="1" t="s">
        <v>11</v>
      </c>
      <c r="E457" s="1">
        <v>48979.991497898249</v>
      </c>
      <c r="F457" s="1">
        <v>101436.02364727089</v>
      </c>
      <c r="G457" s="1">
        <v>114943.39328645841</v>
      </c>
      <c r="H457" s="1">
        <v>122732.91049570376</v>
      </c>
      <c r="I457" s="1">
        <v>138768.35990410639</v>
      </c>
      <c r="J457" s="1">
        <v>177673.15322823677</v>
      </c>
    </row>
    <row r="458" spans="1:10" x14ac:dyDescent="0.15">
      <c r="A458" s="1">
        <v>20</v>
      </c>
      <c r="B458" s="1" t="s">
        <v>127</v>
      </c>
      <c r="C458" s="1">
        <v>18</v>
      </c>
      <c r="D458" s="1" t="s">
        <v>12</v>
      </c>
      <c r="E458" s="1">
        <v>16511.807019006832</v>
      </c>
      <c r="F458" s="1">
        <v>101115.77685894634</v>
      </c>
      <c r="G458" s="1">
        <v>108325.47105609049</v>
      </c>
      <c r="H458" s="1">
        <v>101053.55655762255</v>
      </c>
      <c r="I458" s="1">
        <v>74933.302321822659</v>
      </c>
      <c r="J458" s="1">
        <v>78684.094962570307</v>
      </c>
    </row>
    <row r="459" spans="1:10" x14ac:dyDescent="0.15">
      <c r="A459" s="1">
        <v>20</v>
      </c>
      <c r="B459" s="1" t="s">
        <v>127</v>
      </c>
      <c r="C459" s="1">
        <v>19</v>
      </c>
      <c r="D459" s="1" t="s">
        <v>13</v>
      </c>
      <c r="E459" s="1">
        <v>9860.1624816323838</v>
      </c>
      <c r="F459" s="1">
        <v>16355.198971369802</v>
      </c>
      <c r="G459" s="1">
        <v>31398.390517751577</v>
      </c>
      <c r="H459" s="1">
        <v>42036.911985406477</v>
      </c>
      <c r="I459" s="1">
        <v>40283.901814579127</v>
      </c>
      <c r="J459" s="1">
        <v>36413.927331387727</v>
      </c>
    </row>
    <row r="460" spans="1:10" x14ac:dyDescent="0.15">
      <c r="A460" s="1">
        <v>20</v>
      </c>
      <c r="B460" s="1" t="s">
        <v>128</v>
      </c>
      <c r="C460" s="1">
        <v>20</v>
      </c>
      <c r="D460" s="1" t="s">
        <v>14</v>
      </c>
      <c r="E460" s="1">
        <v>3681.470180542562</v>
      </c>
      <c r="F460" s="1">
        <v>67506.026866596265</v>
      </c>
      <c r="G460" s="1">
        <v>124059.23780197052</v>
      </c>
      <c r="H460" s="1">
        <v>213569.09563713858</v>
      </c>
      <c r="I460" s="1">
        <v>179660.84157637003</v>
      </c>
      <c r="J460" s="1">
        <v>247912.37881625627</v>
      </c>
    </row>
    <row r="461" spans="1:10" x14ac:dyDescent="0.15">
      <c r="A461" s="1">
        <v>20</v>
      </c>
      <c r="B461" s="1" t="s">
        <v>127</v>
      </c>
      <c r="C461" s="1">
        <v>21</v>
      </c>
      <c r="D461" s="1" t="s">
        <v>15</v>
      </c>
      <c r="E461" s="1">
        <v>9759.948971604279</v>
      </c>
      <c r="F461" s="1">
        <v>96433.199062965752</v>
      </c>
      <c r="G461" s="1">
        <v>195272.63745670675</v>
      </c>
      <c r="H461" s="1">
        <v>200216.27348793513</v>
      </c>
      <c r="I461" s="1">
        <v>225550.80493220632</v>
      </c>
      <c r="J461" s="1">
        <v>273931.57780616096</v>
      </c>
    </row>
    <row r="462" spans="1:10" x14ac:dyDescent="0.15">
      <c r="A462" s="1">
        <v>20</v>
      </c>
      <c r="B462" s="1" t="s">
        <v>126</v>
      </c>
      <c r="C462" s="1">
        <v>22</v>
      </c>
      <c r="D462" s="1" t="s">
        <v>7</v>
      </c>
      <c r="E462" s="1">
        <v>26497.686798700892</v>
      </c>
      <c r="F462" s="1">
        <v>169865.01110146657</v>
      </c>
      <c r="G462" s="1">
        <v>560543.52065347123</v>
      </c>
      <c r="H462" s="1">
        <v>689425.5736643105</v>
      </c>
      <c r="I462" s="1">
        <v>517680.44078652194</v>
      </c>
      <c r="J462" s="1">
        <v>520741.64027522993</v>
      </c>
    </row>
    <row r="463" spans="1:10" x14ac:dyDescent="0.15">
      <c r="A463" s="1">
        <v>20</v>
      </c>
      <c r="B463" s="1" t="s">
        <v>126</v>
      </c>
      <c r="C463" s="1">
        <v>23</v>
      </c>
      <c r="D463" s="1" t="s">
        <v>28</v>
      </c>
      <c r="E463" s="1">
        <v>49860.624254169474</v>
      </c>
      <c r="F463" s="1">
        <v>169228.88684600193</v>
      </c>
      <c r="G463" s="1">
        <v>263762.93880852778</v>
      </c>
      <c r="H463" s="1">
        <v>335026.27323281206</v>
      </c>
      <c r="I463" s="1">
        <v>256728.73501192147</v>
      </c>
      <c r="J463" s="1">
        <v>372042.19444898458</v>
      </c>
    </row>
    <row r="464" spans="1:10" x14ac:dyDescent="0.15">
      <c r="A464" s="1">
        <v>21</v>
      </c>
      <c r="B464" s="1" t="s">
        <v>132</v>
      </c>
      <c r="C464" s="1">
        <v>1</v>
      </c>
      <c r="D464" s="1" t="s">
        <v>8</v>
      </c>
      <c r="E464" s="1">
        <v>39330.9621918189</v>
      </c>
      <c r="F464" s="1">
        <v>78516.328324346556</v>
      </c>
      <c r="G464" s="1">
        <v>81788.756208856532</v>
      </c>
      <c r="H464" s="1">
        <v>96039.736624176701</v>
      </c>
      <c r="I464" s="1">
        <v>78982.123658626617</v>
      </c>
      <c r="J464" s="1">
        <v>131251.50872473384</v>
      </c>
    </row>
    <row r="465" spans="1:10" x14ac:dyDescent="0.15">
      <c r="A465" s="1">
        <v>21</v>
      </c>
      <c r="B465" s="1" t="s">
        <v>132</v>
      </c>
      <c r="C465" s="1">
        <v>2</v>
      </c>
      <c r="D465" s="1" t="s">
        <v>9</v>
      </c>
      <c r="E465" s="1">
        <v>3558.9052087121195</v>
      </c>
      <c r="F465" s="1">
        <v>7331.6515498969247</v>
      </c>
      <c r="G465" s="1">
        <v>7111.5952251548233</v>
      </c>
      <c r="H465" s="1">
        <v>8901.5552192118612</v>
      </c>
      <c r="I465" s="1">
        <v>6637.3188717179792</v>
      </c>
      <c r="J465" s="1">
        <v>8659.3770156370265</v>
      </c>
    </row>
    <row r="466" spans="1:10" x14ac:dyDescent="0.15">
      <c r="A466" s="1">
        <v>21</v>
      </c>
      <c r="B466" s="1" t="s">
        <v>133</v>
      </c>
      <c r="C466" s="1">
        <v>3</v>
      </c>
      <c r="D466" s="1" t="s">
        <v>16</v>
      </c>
      <c r="E466" s="1">
        <v>3136.6448111455447</v>
      </c>
      <c r="F466" s="1">
        <v>7835.0164171385877</v>
      </c>
      <c r="G466" s="1">
        <v>17468.908250793378</v>
      </c>
      <c r="H466" s="1">
        <v>20878.299565443838</v>
      </c>
      <c r="I466" s="1">
        <v>23465.120885633853</v>
      </c>
      <c r="J466" s="1">
        <v>21577.991281973114</v>
      </c>
    </row>
    <row r="467" spans="1:10" x14ac:dyDescent="0.15">
      <c r="A467" s="1">
        <v>21</v>
      </c>
      <c r="B467" s="1" t="s">
        <v>133</v>
      </c>
      <c r="C467" s="1">
        <v>4</v>
      </c>
      <c r="D467" s="1" t="s">
        <v>17</v>
      </c>
      <c r="E467" s="1">
        <v>23242.725683843622</v>
      </c>
      <c r="F467" s="1">
        <v>41329.036683551079</v>
      </c>
      <c r="G467" s="1">
        <v>51650.112359361963</v>
      </c>
      <c r="H467" s="1">
        <v>37533.106229913377</v>
      </c>
      <c r="I467" s="1">
        <v>29649.830416062901</v>
      </c>
      <c r="J467" s="1">
        <v>23272.921827350234</v>
      </c>
    </row>
    <row r="468" spans="1:10" x14ac:dyDescent="0.15">
      <c r="A468" s="1">
        <v>21</v>
      </c>
      <c r="B468" s="1" t="s">
        <v>133</v>
      </c>
      <c r="C468" s="1">
        <v>5</v>
      </c>
      <c r="D468" s="1" t="s">
        <v>18</v>
      </c>
      <c r="E468" s="1">
        <v>5032.6330094300711</v>
      </c>
      <c r="F468" s="1">
        <v>11530.177004151225</v>
      </c>
      <c r="G468" s="1">
        <v>24084.177338532805</v>
      </c>
      <c r="H468" s="1">
        <v>25139.846555489945</v>
      </c>
      <c r="I468" s="1">
        <v>26577.580847678917</v>
      </c>
      <c r="J468" s="1">
        <v>21613.961983845551</v>
      </c>
    </row>
    <row r="469" spans="1:10" x14ac:dyDescent="0.15">
      <c r="A469" s="1">
        <v>21</v>
      </c>
      <c r="B469" s="1" t="s">
        <v>133</v>
      </c>
      <c r="C469" s="1">
        <v>6</v>
      </c>
      <c r="D469" s="1" t="s">
        <v>2</v>
      </c>
      <c r="E469" s="1">
        <v>2825.18563684644</v>
      </c>
      <c r="F469" s="1">
        <v>8673.0131224911984</v>
      </c>
      <c r="G469" s="1">
        <v>18803.157041525606</v>
      </c>
      <c r="H469" s="1">
        <v>22096.34783247421</v>
      </c>
      <c r="I469" s="1">
        <v>32527.011107905371</v>
      </c>
      <c r="J469" s="1">
        <v>27755.49566593899</v>
      </c>
    </row>
    <row r="470" spans="1:10" x14ac:dyDescent="0.15">
      <c r="A470" s="1">
        <v>21</v>
      </c>
      <c r="B470" s="1" t="s">
        <v>133</v>
      </c>
      <c r="C470" s="1">
        <v>7</v>
      </c>
      <c r="D470" s="1" t="s">
        <v>19</v>
      </c>
      <c r="E470" s="1">
        <v>582.8831031354481</v>
      </c>
      <c r="F470" s="1">
        <v>1348.37759549011</v>
      </c>
      <c r="G470" s="1">
        <v>1213.4265343588379</v>
      </c>
      <c r="H470" s="1">
        <v>1342.1482905595542</v>
      </c>
      <c r="I470" s="1">
        <v>1683.8866845745092</v>
      </c>
      <c r="J470" s="1">
        <v>1313.5217936170222</v>
      </c>
    </row>
    <row r="471" spans="1:10" x14ac:dyDescent="0.15">
      <c r="A471" s="1">
        <v>21</v>
      </c>
      <c r="B471" s="1" t="s">
        <v>133</v>
      </c>
      <c r="C471" s="1">
        <v>8</v>
      </c>
      <c r="D471" s="1" t="s">
        <v>20</v>
      </c>
      <c r="E471" s="1">
        <v>13492.698203485415</v>
      </c>
      <c r="F471" s="1">
        <v>23283.083873165386</v>
      </c>
      <c r="G471" s="1">
        <v>41859.96993594509</v>
      </c>
      <c r="H471" s="1">
        <v>37817.87558485804</v>
      </c>
      <c r="I471" s="1">
        <v>37905.470680747938</v>
      </c>
      <c r="J471" s="1">
        <v>31136.072288414336</v>
      </c>
    </row>
    <row r="472" spans="1:10" x14ac:dyDescent="0.15">
      <c r="A472" s="1">
        <v>21</v>
      </c>
      <c r="B472" s="1" t="s">
        <v>133</v>
      </c>
      <c r="C472" s="1">
        <v>9</v>
      </c>
      <c r="D472" s="1" t="s">
        <v>21</v>
      </c>
      <c r="E472" s="1">
        <v>2325.6075893727129</v>
      </c>
      <c r="F472" s="1">
        <v>9025.2033057357494</v>
      </c>
      <c r="G472" s="1">
        <v>15665.61300391564</v>
      </c>
      <c r="H472" s="1">
        <v>14773.031007348178</v>
      </c>
      <c r="I472" s="1">
        <v>19953.247732779735</v>
      </c>
      <c r="J472" s="1">
        <v>17242.074154187336</v>
      </c>
    </row>
    <row r="473" spans="1:10" x14ac:dyDescent="0.15">
      <c r="A473" s="1">
        <v>21</v>
      </c>
      <c r="B473" s="1" t="s">
        <v>133</v>
      </c>
      <c r="C473" s="1">
        <v>10</v>
      </c>
      <c r="D473" s="1" t="s">
        <v>22</v>
      </c>
      <c r="E473" s="1">
        <v>5796.5267481774927</v>
      </c>
      <c r="F473" s="1">
        <v>12735.125318544618</v>
      </c>
      <c r="G473" s="1">
        <v>24834.520275312192</v>
      </c>
      <c r="H473" s="1">
        <v>25945.821448704832</v>
      </c>
      <c r="I473" s="1">
        <v>30904.632517879003</v>
      </c>
      <c r="J473" s="1">
        <v>26772.725999587867</v>
      </c>
    </row>
    <row r="474" spans="1:10" x14ac:dyDescent="0.15">
      <c r="A474" s="1">
        <v>21</v>
      </c>
      <c r="B474" s="1" t="s">
        <v>133</v>
      </c>
      <c r="C474" s="1">
        <v>11</v>
      </c>
      <c r="D474" s="1" t="s">
        <v>23</v>
      </c>
      <c r="E474" s="1">
        <v>3616.5260754591677</v>
      </c>
      <c r="F474" s="1">
        <v>10828.219207963517</v>
      </c>
      <c r="G474" s="1">
        <v>52819.42905374791</v>
      </c>
      <c r="H474" s="1">
        <v>59415.104621958279</v>
      </c>
      <c r="I474" s="1">
        <v>79591.62244105358</v>
      </c>
      <c r="J474" s="1">
        <v>76815.979078285905</v>
      </c>
    </row>
    <row r="475" spans="1:10" x14ac:dyDescent="0.15">
      <c r="A475" s="1">
        <v>21</v>
      </c>
      <c r="B475" s="1" t="s">
        <v>133</v>
      </c>
      <c r="C475" s="1">
        <v>12</v>
      </c>
      <c r="D475" s="1" t="s">
        <v>24</v>
      </c>
      <c r="E475" s="1">
        <v>3370.5956713022347</v>
      </c>
      <c r="F475" s="1">
        <v>9824.4333371038865</v>
      </c>
      <c r="G475" s="1">
        <v>50741.937704545686</v>
      </c>
      <c r="H475" s="1">
        <v>56866.855263077348</v>
      </c>
      <c r="I475" s="1">
        <v>88136.482926821947</v>
      </c>
      <c r="J475" s="1">
        <v>84018.299717014015</v>
      </c>
    </row>
    <row r="476" spans="1:10" x14ac:dyDescent="0.15">
      <c r="A476" s="1">
        <v>21</v>
      </c>
      <c r="B476" s="1" t="s">
        <v>133</v>
      </c>
      <c r="C476" s="1">
        <v>13</v>
      </c>
      <c r="D476" s="1" t="s">
        <v>25</v>
      </c>
      <c r="E476" s="1">
        <v>5610.6883571355511</v>
      </c>
      <c r="F476" s="1">
        <v>27009.010071455621</v>
      </c>
      <c r="G476" s="1">
        <v>55129.043242805856</v>
      </c>
      <c r="H476" s="1">
        <v>64159.052197626101</v>
      </c>
      <c r="I476" s="1">
        <v>79152.03157750261</v>
      </c>
      <c r="J476" s="1">
        <v>69894.595732552276</v>
      </c>
    </row>
    <row r="477" spans="1:10" x14ac:dyDescent="0.15">
      <c r="A477" s="1">
        <v>21</v>
      </c>
      <c r="B477" s="1" t="s">
        <v>134</v>
      </c>
      <c r="C477" s="1">
        <v>14</v>
      </c>
      <c r="D477" s="1" t="s">
        <v>26</v>
      </c>
      <c r="E477" s="1">
        <v>136.48649536529257</v>
      </c>
      <c r="F477" s="1">
        <v>1358.0838968249041</v>
      </c>
      <c r="G477" s="1">
        <v>3030.5623634838084</v>
      </c>
      <c r="H477" s="1">
        <v>3645.9860474901811</v>
      </c>
      <c r="I477" s="1">
        <v>5709.3372800961415</v>
      </c>
      <c r="J477" s="1">
        <v>5388.5512435648998</v>
      </c>
    </row>
    <row r="478" spans="1:10" x14ac:dyDescent="0.15">
      <c r="A478" s="1">
        <v>21</v>
      </c>
      <c r="B478" s="1" t="s">
        <v>133</v>
      </c>
      <c r="C478" s="1">
        <v>15</v>
      </c>
      <c r="D478" s="1" t="s">
        <v>27</v>
      </c>
      <c r="E478" s="1">
        <v>6169.3332402738579</v>
      </c>
      <c r="F478" s="1">
        <v>23459.743539454379</v>
      </c>
      <c r="G478" s="1">
        <v>66889.089752415763</v>
      </c>
      <c r="H478" s="1">
        <v>87827.775510942636</v>
      </c>
      <c r="I478" s="1">
        <v>102437.29550470125</v>
      </c>
      <c r="J478" s="1">
        <v>87641.125317535858</v>
      </c>
    </row>
    <row r="479" spans="1:10" x14ac:dyDescent="0.15">
      <c r="A479" s="1">
        <v>21</v>
      </c>
      <c r="B479" s="1" t="s">
        <v>132</v>
      </c>
      <c r="C479" s="1">
        <v>16</v>
      </c>
      <c r="D479" s="1" t="s">
        <v>10</v>
      </c>
      <c r="E479" s="1">
        <v>11802.178768029153</v>
      </c>
      <c r="F479" s="1">
        <v>34141.791302340418</v>
      </c>
      <c r="G479" s="1">
        <v>43819.301167254562</v>
      </c>
      <c r="H479" s="1">
        <v>43636.881798828326</v>
      </c>
      <c r="I479" s="1">
        <v>50245.784932369781</v>
      </c>
      <c r="J479" s="1">
        <v>53338.058457487139</v>
      </c>
    </row>
    <row r="480" spans="1:10" x14ac:dyDescent="0.15">
      <c r="A480" s="1">
        <v>21</v>
      </c>
      <c r="B480" s="1" t="s">
        <v>132</v>
      </c>
      <c r="C480" s="1">
        <v>17</v>
      </c>
      <c r="D480" s="1" t="s">
        <v>11</v>
      </c>
      <c r="E480" s="1">
        <v>44252.822974974952</v>
      </c>
      <c r="F480" s="1">
        <v>72232.040635401616</v>
      </c>
      <c r="G480" s="1">
        <v>88779.412788400223</v>
      </c>
      <c r="H480" s="1">
        <v>116993.83131338682</v>
      </c>
      <c r="I480" s="1">
        <v>120248.50408025076</v>
      </c>
      <c r="J480" s="1">
        <v>160632.60506971643</v>
      </c>
    </row>
    <row r="481" spans="1:10" x14ac:dyDescent="0.15">
      <c r="A481" s="1">
        <v>21</v>
      </c>
      <c r="B481" s="1" t="s">
        <v>135</v>
      </c>
      <c r="C481" s="1">
        <v>18</v>
      </c>
      <c r="D481" s="1" t="s">
        <v>12</v>
      </c>
      <c r="E481" s="1">
        <v>14934.919683169252</v>
      </c>
      <c r="F481" s="1">
        <v>71077.859696154526</v>
      </c>
      <c r="G481" s="1">
        <v>100435.8998466897</v>
      </c>
      <c r="H481" s="1">
        <v>119000.98579753001</v>
      </c>
      <c r="I481" s="1">
        <v>105895.46076788614</v>
      </c>
      <c r="J481" s="1">
        <v>116349.08802543939</v>
      </c>
    </row>
    <row r="482" spans="1:10" x14ac:dyDescent="0.15">
      <c r="A482" s="1">
        <v>21</v>
      </c>
      <c r="B482" s="1" t="s">
        <v>132</v>
      </c>
      <c r="C482" s="1">
        <v>19</v>
      </c>
      <c r="D482" s="1" t="s">
        <v>13</v>
      </c>
      <c r="E482" s="1">
        <v>11864.575294732245</v>
      </c>
      <c r="F482" s="1">
        <v>21896.57231161444</v>
      </c>
      <c r="G482" s="1">
        <v>25146.577105156073</v>
      </c>
      <c r="H482" s="1">
        <v>29980.72332661938</v>
      </c>
      <c r="I482" s="1">
        <v>47987.904394193072</v>
      </c>
      <c r="J482" s="1">
        <v>38462.969176987215</v>
      </c>
    </row>
    <row r="483" spans="1:10" x14ac:dyDescent="0.15">
      <c r="A483" s="1">
        <v>21</v>
      </c>
      <c r="B483" s="1" t="s">
        <v>132</v>
      </c>
      <c r="C483" s="1">
        <v>20</v>
      </c>
      <c r="D483" s="1" t="s">
        <v>14</v>
      </c>
      <c r="E483" s="1">
        <v>2414.9006854588779</v>
      </c>
      <c r="F483" s="1">
        <v>58321.541533022762</v>
      </c>
      <c r="G483" s="1">
        <v>87990.440791532557</v>
      </c>
      <c r="H483" s="1">
        <v>125183.66098513229</v>
      </c>
      <c r="I483" s="1">
        <v>125108.89367312567</v>
      </c>
      <c r="J483" s="1">
        <v>168976.18988941421</v>
      </c>
    </row>
    <row r="484" spans="1:10" x14ac:dyDescent="0.15">
      <c r="A484" s="1">
        <v>21</v>
      </c>
      <c r="B484" s="1" t="s">
        <v>132</v>
      </c>
      <c r="C484" s="1">
        <v>21</v>
      </c>
      <c r="D484" s="1" t="s">
        <v>15</v>
      </c>
      <c r="E484" s="1">
        <v>15083.188195129094</v>
      </c>
      <c r="F484" s="1">
        <v>86047.171868158926</v>
      </c>
      <c r="G484" s="1">
        <v>123430.50747569875</v>
      </c>
      <c r="H484" s="1">
        <v>175808.19771220873</v>
      </c>
      <c r="I484" s="1">
        <v>210820.86354244553</v>
      </c>
      <c r="J484" s="1">
        <v>255218.47534627284</v>
      </c>
    </row>
    <row r="485" spans="1:10" x14ac:dyDescent="0.15">
      <c r="A485" s="1">
        <v>21</v>
      </c>
      <c r="B485" s="1" t="s">
        <v>131</v>
      </c>
      <c r="C485" s="1">
        <v>22</v>
      </c>
      <c r="D485" s="1" t="s">
        <v>7</v>
      </c>
      <c r="E485" s="1">
        <v>16232.437445088384</v>
      </c>
      <c r="F485" s="1">
        <v>138340.00074191837</v>
      </c>
      <c r="G485" s="1">
        <v>361673.71267332806</v>
      </c>
      <c r="H485" s="1">
        <v>500247.67882609268</v>
      </c>
      <c r="I485" s="1">
        <v>482841.64905963989</v>
      </c>
      <c r="J485" s="1">
        <v>505692.69242379372</v>
      </c>
    </row>
    <row r="486" spans="1:10" x14ac:dyDescent="0.15">
      <c r="A486" s="1">
        <v>21</v>
      </c>
      <c r="B486" s="1" t="s">
        <v>131</v>
      </c>
      <c r="C486" s="1">
        <v>23</v>
      </c>
      <c r="D486" s="1" t="s">
        <v>28</v>
      </c>
      <c r="E486" s="1">
        <v>35672.123777016895</v>
      </c>
      <c r="F486" s="1">
        <v>105276.26153463445</v>
      </c>
      <c r="G486" s="1">
        <v>172291.67031936752</v>
      </c>
      <c r="H486" s="1">
        <v>237825.50515539889</v>
      </c>
      <c r="I486" s="1">
        <v>210194.09300643374</v>
      </c>
      <c r="J486" s="1">
        <v>308254.9062554366</v>
      </c>
    </row>
    <row r="487" spans="1:10" x14ac:dyDescent="0.15">
      <c r="A487" s="1">
        <v>22</v>
      </c>
      <c r="B487" s="1" t="s">
        <v>137</v>
      </c>
      <c r="C487" s="1">
        <v>1</v>
      </c>
      <c r="D487" s="1" t="s">
        <v>8</v>
      </c>
      <c r="E487" s="1">
        <v>102544.729932174</v>
      </c>
      <c r="F487" s="1">
        <v>204428.54792836052</v>
      </c>
      <c r="G487" s="1">
        <v>188051.84418482875</v>
      </c>
      <c r="H487" s="1">
        <v>205465.40891705343</v>
      </c>
      <c r="I487" s="1">
        <v>173094.92368047088</v>
      </c>
      <c r="J487" s="1">
        <v>288740.6503865096</v>
      </c>
    </row>
    <row r="488" spans="1:10" x14ac:dyDescent="0.15">
      <c r="A488" s="1">
        <v>22</v>
      </c>
      <c r="B488" s="1" t="s">
        <v>137</v>
      </c>
      <c r="C488" s="1">
        <v>2</v>
      </c>
      <c r="D488" s="1" t="s">
        <v>9</v>
      </c>
      <c r="E488" s="1">
        <v>1732.0665556906215</v>
      </c>
      <c r="F488" s="1">
        <v>4957.8587495706606</v>
      </c>
      <c r="G488" s="1">
        <v>5093.9015720641228</v>
      </c>
      <c r="H488" s="1">
        <v>3752.3123402135648</v>
      </c>
      <c r="I488" s="1">
        <v>2358.9681425112981</v>
      </c>
      <c r="J488" s="1">
        <v>3309.5385510375313</v>
      </c>
    </row>
    <row r="489" spans="1:10" x14ac:dyDescent="0.15">
      <c r="A489" s="1">
        <v>22</v>
      </c>
      <c r="B489" s="1" t="s">
        <v>138</v>
      </c>
      <c r="C489" s="1">
        <v>3</v>
      </c>
      <c r="D489" s="1" t="s">
        <v>16</v>
      </c>
      <c r="E489" s="1">
        <v>13272.41379297166</v>
      </c>
      <c r="F489" s="1">
        <v>38417.107055805871</v>
      </c>
      <c r="G489" s="1">
        <v>102977.28210655964</v>
      </c>
      <c r="H489" s="1">
        <v>124179.8387838443</v>
      </c>
      <c r="I489" s="1">
        <v>135111.44676172856</v>
      </c>
      <c r="J489" s="1">
        <v>126659.52619704421</v>
      </c>
    </row>
    <row r="490" spans="1:10" x14ac:dyDescent="0.15">
      <c r="A490" s="1">
        <v>22</v>
      </c>
      <c r="B490" s="1" t="s">
        <v>138</v>
      </c>
      <c r="C490" s="1">
        <v>4</v>
      </c>
      <c r="D490" s="1" t="s">
        <v>17</v>
      </c>
      <c r="E490" s="1">
        <v>20404.268570263073</v>
      </c>
      <c r="F490" s="1">
        <v>36770.203252987936</v>
      </c>
      <c r="G490" s="1">
        <v>63740.433669670361</v>
      </c>
      <c r="H490" s="1">
        <v>61010.53045533393</v>
      </c>
      <c r="I490" s="1">
        <v>60724.263826378112</v>
      </c>
      <c r="J490" s="1">
        <v>49203.860732398076</v>
      </c>
    </row>
    <row r="491" spans="1:10" x14ac:dyDescent="0.15">
      <c r="A491" s="1">
        <v>22</v>
      </c>
      <c r="B491" s="1" t="s">
        <v>138</v>
      </c>
      <c r="C491" s="1">
        <v>5</v>
      </c>
      <c r="D491" s="1" t="s">
        <v>18</v>
      </c>
      <c r="E491" s="1">
        <v>30239.375728534858</v>
      </c>
      <c r="F491" s="1">
        <v>58715.473740423564</v>
      </c>
      <c r="G491" s="1">
        <v>100432.96639391095</v>
      </c>
      <c r="H491" s="1">
        <v>100088.41874722231</v>
      </c>
      <c r="I491" s="1">
        <v>108864.92410737067</v>
      </c>
      <c r="J491" s="1">
        <v>90719.833561443462</v>
      </c>
    </row>
    <row r="492" spans="1:10" x14ac:dyDescent="0.15">
      <c r="A492" s="1">
        <v>22</v>
      </c>
      <c r="B492" s="1" t="s">
        <v>138</v>
      </c>
      <c r="C492" s="1">
        <v>6</v>
      </c>
      <c r="D492" s="1" t="s">
        <v>2</v>
      </c>
      <c r="E492" s="1">
        <v>23940.379392391369</v>
      </c>
      <c r="F492" s="1">
        <v>57403.12150036906</v>
      </c>
      <c r="G492" s="1">
        <v>109036.59174883961</v>
      </c>
      <c r="H492" s="1">
        <v>131325.78880995023</v>
      </c>
      <c r="I492" s="1">
        <v>194224.29124912003</v>
      </c>
      <c r="J492" s="1">
        <v>166945.58853539921</v>
      </c>
    </row>
    <row r="493" spans="1:10" x14ac:dyDescent="0.15">
      <c r="A493" s="1">
        <v>22</v>
      </c>
      <c r="B493" s="1" t="s">
        <v>138</v>
      </c>
      <c r="C493" s="1">
        <v>7</v>
      </c>
      <c r="D493" s="1" t="s">
        <v>19</v>
      </c>
      <c r="E493" s="1">
        <v>2040.1298527968063</v>
      </c>
      <c r="F493" s="1">
        <v>4202.0832932040803</v>
      </c>
      <c r="G493" s="1">
        <v>3372.9063773467756</v>
      </c>
      <c r="H493" s="1">
        <v>3960.2930313235561</v>
      </c>
      <c r="I493" s="1">
        <v>4567.5184300697938</v>
      </c>
      <c r="J493" s="1">
        <v>3569.9463185495865</v>
      </c>
    </row>
    <row r="494" spans="1:10" x14ac:dyDescent="0.15">
      <c r="A494" s="1">
        <v>22</v>
      </c>
      <c r="B494" s="1" t="s">
        <v>138</v>
      </c>
      <c r="C494" s="1">
        <v>8</v>
      </c>
      <c r="D494" s="1" t="s">
        <v>20</v>
      </c>
      <c r="E494" s="1">
        <v>3420.2232228718699</v>
      </c>
      <c r="F494" s="1">
        <v>6792.1638052786138</v>
      </c>
      <c r="G494" s="1">
        <v>10608.400403952286</v>
      </c>
      <c r="H494" s="1">
        <v>12038.407045344366</v>
      </c>
      <c r="I494" s="1">
        <v>23187.322918083315</v>
      </c>
      <c r="J494" s="1">
        <v>20473.391506630509</v>
      </c>
    </row>
    <row r="495" spans="1:10" x14ac:dyDescent="0.15">
      <c r="A495" s="1">
        <v>22</v>
      </c>
      <c r="B495" s="1" t="s">
        <v>138</v>
      </c>
      <c r="C495" s="1">
        <v>9</v>
      </c>
      <c r="D495" s="1" t="s">
        <v>21</v>
      </c>
      <c r="E495" s="1">
        <v>12119.412926233423</v>
      </c>
      <c r="F495" s="1">
        <v>32892.113497968923</v>
      </c>
      <c r="G495" s="1">
        <v>61913.457181142898</v>
      </c>
      <c r="H495" s="1">
        <v>55301.370170341062</v>
      </c>
      <c r="I495" s="1">
        <v>66971.973582970997</v>
      </c>
      <c r="J495" s="1">
        <v>54575.880283674465</v>
      </c>
    </row>
    <row r="496" spans="1:10" x14ac:dyDescent="0.15">
      <c r="A496" s="1">
        <v>22</v>
      </c>
      <c r="B496" s="1" t="s">
        <v>138</v>
      </c>
      <c r="C496" s="1">
        <v>10</v>
      </c>
      <c r="D496" s="1" t="s">
        <v>22</v>
      </c>
      <c r="E496" s="1">
        <v>12165.414095998856</v>
      </c>
      <c r="F496" s="1">
        <v>26549.872725001249</v>
      </c>
      <c r="G496" s="1">
        <v>45178.927469658112</v>
      </c>
      <c r="H496" s="1">
        <v>44257.912906788479</v>
      </c>
      <c r="I496" s="1">
        <v>44977.223597025244</v>
      </c>
      <c r="J496" s="1">
        <v>37889.605139911357</v>
      </c>
    </row>
    <row r="497" spans="1:10" x14ac:dyDescent="0.15">
      <c r="A497" s="1">
        <v>22</v>
      </c>
      <c r="B497" s="1" t="s">
        <v>138</v>
      </c>
      <c r="C497" s="1">
        <v>11</v>
      </c>
      <c r="D497" s="1" t="s">
        <v>23</v>
      </c>
      <c r="E497" s="1">
        <v>15710.435917264398</v>
      </c>
      <c r="F497" s="1">
        <v>39864.868839893577</v>
      </c>
      <c r="G497" s="1">
        <v>106858.39346348387</v>
      </c>
      <c r="H497" s="1">
        <v>106304.10445948954</v>
      </c>
      <c r="I497" s="1">
        <v>129143.70988921767</v>
      </c>
      <c r="J497" s="1">
        <v>121320.330527727</v>
      </c>
    </row>
    <row r="498" spans="1:10" x14ac:dyDescent="0.15">
      <c r="A498" s="1">
        <v>22</v>
      </c>
      <c r="B498" s="1" t="s">
        <v>138</v>
      </c>
      <c r="C498" s="1">
        <v>12</v>
      </c>
      <c r="D498" s="1" t="s">
        <v>24</v>
      </c>
      <c r="E498" s="1">
        <v>12795.6131154868</v>
      </c>
      <c r="F498" s="1">
        <v>41924.410426505041</v>
      </c>
      <c r="G498" s="1">
        <v>164047.38781257326</v>
      </c>
      <c r="H498" s="1">
        <v>184061.73530292691</v>
      </c>
      <c r="I498" s="1">
        <v>222745.50800342308</v>
      </c>
      <c r="J498" s="1">
        <v>197819.74060164276</v>
      </c>
    </row>
    <row r="499" spans="1:10" x14ac:dyDescent="0.15">
      <c r="A499" s="1">
        <v>22</v>
      </c>
      <c r="B499" s="1" t="s">
        <v>138</v>
      </c>
      <c r="C499" s="1">
        <v>13</v>
      </c>
      <c r="D499" s="1" t="s">
        <v>25</v>
      </c>
      <c r="E499" s="1">
        <v>23361.611029345117</v>
      </c>
      <c r="F499" s="1">
        <v>140613.47116632992</v>
      </c>
      <c r="G499" s="1">
        <v>349488.92860124802</v>
      </c>
      <c r="H499" s="1">
        <v>390977.11787546292</v>
      </c>
      <c r="I499" s="1">
        <v>447754.03456233605</v>
      </c>
      <c r="J499" s="1">
        <v>394662.88824681164</v>
      </c>
    </row>
    <row r="500" spans="1:10" x14ac:dyDescent="0.15">
      <c r="A500" s="1">
        <v>22</v>
      </c>
      <c r="B500" s="1" t="s">
        <v>138</v>
      </c>
      <c r="C500" s="1">
        <v>14</v>
      </c>
      <c r="D500" s="1" t="s">
        <v>26</v>
      </c>
      <c r="E500" s="1">
        <v>781.50315144621675</v>
      </c>
      <c r="F500" s="1">
        <v>9051.0400946515019</v>
      </c>
      <c r="G500" s="1">
        <v>18340.740398526876</v>
      </c>
      <c r="H500" s="1">
        <v>25343.383655261718</v>
      </c>
      <c r="I500" s="1">
        <v>32054.609128584441</v>
      </c>
      <c r="J500" s="1">
        <v>32118.56648379573</v>
      </c>
    </row>
    <row r="501" spans="1:10" x14ac:dyDescent="0.15">
      <c r="A501" s="1">
        <v>22</v>
      </c>
      <c r="B501" s="1" t="s">
        <v>138</v>
      </c>
      <c r="C501" s="1">
        <v>15</v>
      </c>
      <c r="D501" s="1" t="s">
        <v>27</v>
      </c>
      <c r="E501" s="1">
        <v>24164.348084977712</v>
      </c>
      <c r="F501" s="1">
        <v>73289.588753000702</v>
      </c>
      <c r="G501" s="1">
        <v>198040.24656629443</v>
      </c>
      <c r="H501" s="1">
        <v>211295.2343278779</v>
      </c>
      <c r="I501" s="1">
        <v>218453.94208105869</v>
      </c>
      <c r="J501" s="1">
        <v>186378.05084669375</v>
      </c>
    </row>
    <row r="502" spans="1:10" x14ac:dyDescent="0.15">
      <c r="A502" s="1">
        <v>22</v>
      </c>
      <c r="B502" s="1" t="s">
        <v>137</v>
      </c>
      <c r="C502" s="1">
        <v>16</v>
      </c>
      <c r="D502" s="1" t="s">
        <v>10</v>
      </c>
      <c r="E502" s="1">
        <v>28326.956511193115</v>
      </c>
      <c r="F502" s="1">
        <v>37972.668775782906</v>
      </c>
      <c r="G502" s="1">
        <v>83781.35351240891</v>
      </c>
      <c r="H502" s="1">
        <v>84280.491014121886</v>
      </c>
      <c r="I502" s="1">
        <v>94826.306206729816</v>
      </c>
      <c r="J502" s="1">
        <v>100929.7481551824</v>
      </c>
    </row>
    <row r="503" spans="1:10" x14ac:dyDescent="0.15">
      <c r="A503" s="1">
        <v>22</v>
      </c>
      <c r="B503" s="1" t="s">
        <v>137</v>
      </c>
      <c r="C503" s="1">
        <v>17</v>
      </c>
      <c r="D503" s="1" t="s">
        <v>11</v>
      </c>
      <c r="E503" s="1">
        <v>49927.915161834011</v>
      </c>
      <c r="F503" s="1">
        <v>132497.07694451493</v>
      </c>
      <c r="G503" s="1">
        <v>215928.97352055745</v>
      </c>
      <c r="H503" s="1">
        <v>265457.79279260343</v>
      </c>
      <c r="I503" s="1">
        <v>313657.05259488494</v>
      </c>
      <c r="J503" s="1">
        <v>427290.65298279125</v>
      </c>
    </row>
    <row r="504" spans="1:10" x14ac:dyDescent="0.15">
      <c r="A504" s="1">
        <v>22</v>
      </c>
      <c r="B504" s="1" t="s">
        <v>137</v>
      </c>
      <c r="C504" s="1">
        <v>18</v>
      </c>
      <c r="D504" s="1" t="s">
        <v>12</v>
      </c>
      <c r="E504" s="1">
        <v>29225.217219318238</v>
      </c>
      <c r="F504" s="1">
        <v>135690.2692155416</v>
      </c>
      <c r="G504" s="1">
        <v>186543.91171909581</v>
      </c>
      <c r="H504" s="1">
        <v>170482.90390419532</v>
      </c>
      <c r="I504" s="1">
        <v>164207.62187020504</v>
      </c>
      <c r="J504" s="1">
        <v>197098.62785842252</v>
      </c>
    </row>
    <row r="505" spans="1:10" x14ac:dyDescent="0.15">
      <c r="A505" s="1">
        <v>22</v>
      </c>
      <c r="B505" s="1" t="s">
        <v>137</v>
      </c>
      <c r="C505" s="1">
        <v>19</v>
      </c>
      <c r="D505" s="1" t="s">
        <v>13</v>
      </c>
      <c r="E505" s="1">
        <v>21608.360977516262</v>
      </c>
      <c r="F505" s="1">
        <v>31319.341082053877</v>
      </c>
      <c r="G505" s="1">
        <v>47245.155905991545</v>
      </c>
      <c r="H505" s="1">
        <v>67055.206457434484</v>
      </c>
      <c r="I505" s="1">
        <v>108623.43506609295</v>
      </c>
      <c r="J505" s="1">
        <v>89257.786736322538</v>
      </c>
    </row>
    <row r="506" spans="1:10" x14ac:dyDescent="0.15">
      <c r="A506" s="1">
        <v>22</v>
      </c>
      <c r="B506" s="1" t="s">
        <v>137</v>
      </c>
      <c r="C506" s="1">
        <v>20</v>
      </c>
      <c r="D506" s="1" t="s">
        <v>14</v>
      </c>
      <c r="E506" s="1">
        <v>8946.0040480247771</v>
      </c>
      <c r="F506" s="1">
        <v>95681.231772591447</v>
      </c>
      <c r="G506" s="1">
        <v>182440.23841175111</v>
      </c>
      <c r="H506" s="1">
        <v>257970.46539604978</v>
      </c>
      <c r="I506" s="1">
        <v>287867.12041744171</v>
      </c>
      <c r="J506" s="1">
        <v>398518.79907873709</v>
      </c>
    </row>
    <row r="507" spans="1:10" x14ac:dyDescent="0.15">
      <c r="A507" s="1">
        <v>22</v>
      </c>
      <c r="B507" s="1" t="s">
        <v>139</v>
      </c>
      <c r="C507" s="1">
        <v>21</v>
      </c>
      <c r="D507" s="1" t="s">
        <v>15</v>
      </c>
      <c r="E507" s="1">
        <v>39264.103638031862</v>
      </c>
      <c r="F507" s="1">
        <v>223454.80223846936</v>
      </c>
      <c r="G507" s="1">
        <v>412136.21868731058</v>
      </c>
      <c r="H507" s="1">
        <v>421658.46696591796</v>
      </c>
      <c r="I507" s="1">
        <v>552834.18365935714</v>
      </c>
      <c r="J507" s="1">
        <v>684273.91090647341</v>
      </c>
    </row>
    <row r="508" spans="1:10" x14ac:dyDescent="0.15">
      <c r="A508" s="1">
        <v>22</v>
      </c>
      <c r="B508" s="1" t="s">
        <v>136</v>
      </c>
      <c r="C508" s="1">
        <v>22</v>
      </c>
      <c r="D508" s="1" t="s">
        <v>7</v>
      </c>
      <c r="E508" s="1">
        <v>55515.044183339385</v>
      </c>
      <c r="F508" s="1">
        <v>276591.10563230223</v>
      </c>
      <c r="G508" s="1">
        <v>815644.58564134722</v>
      </c>
      <c r="H508" s="1">
        <v>889401.76220372191</v>
      </c>
      <c r="I508" s="1">
        <v>960370.22446745075</v>
      </c>
      <c r="J508" s="1">
        <v>968846.98827663728</v>
      </c>
    </row>
    <row r="509" spans="1:10" x14ac:dyDescent="0.15">
      <c r="A509" s="1">
        <v>22</v>
      </c>
      <c r="B509" s="1" t="s">
        <v>136</v>
      </c>
      <c r="C509" s="1">
        <v>23</v>
      </c>
      <c r="D509" s="1" t="s">
        <v>28</v>
      </c>
      <c r="E509" s="1">
        <v>71196.233385772342</v>
      </c>
      <c r="F509" s="1">
        <v>191048.03582436658</v>
      </c>
      <c r="G509" s="1">
        <v>304261.52040629741</v>
      </c>
      <c r="H509" s="1">
        <v>368749.01358590618</v>
      </c>
      <c r="I509" s="1">
        <v>331430.51638024073</v>
      </c>
      <c r="J509" s="1">
        <v>498993.53927503299</v>
      </c>
    </row>
    <row r="510" spans="1:10" x14ac:dyDescent="0.15">
      <c r="A510" s="1">
        <v>23</v>
      </c>
      <c r="B510" s="1" t="s">
        <v>141</v>
      </c>
      <c r="C510" s="1">
        <v>1</v>
      </c>
      <c r="D510" s="1" t="s">
        <v>8</v>
      </c>
      <c r="E510" s="1">
        <v>70510.373127994419</v>
      </c>
      <c r="F510" s="1">
        <v>160838.5394004733</v>
      </c>
      <c r="G510" s="1">
        <v>187969.29360052527</v>
      </c>
      <c r="H510" s="1">
        <v>211884.5510680438</v>
      </c>
      <c r="I510" s="1">
        <v>185880.02955835199</v>
      </c>
      <c r="J510" s="1">
        <v>327938.74687311501</v>
      </c>
    </row>
    <row r="511" spans="1:10" x14ac:dyDescent="0.15">
      <c r="A511" s="1">
        <v>23</v>
      </c>
      <c r="B511" s="1" t="s">
        <v>141</v>
      </c>
      <c r="C511" s="1">
        <v>2</v>
      </c>
      <c r="D511" s="1" t="s">
        <v>9</v>
      </c>
      <c r="E511" s="1">
        <v>1762.5151509534712</v>
      </c>
      <c r="F511" s="1">
        <v>2976.3830034808484</v>
      </c>
      <c r="G511" s="1">
        <v>2763.7511768587183</v>
      </c>
      <c r="H511" s="1">
        <v>2414.7325704852169</v>
      </c>
      <c r="I511" s="1">
        <v>1679.7537814741265</v>
      </c>
      <c r="J511" s="1">
        <v>2316.9191288156712</v>
      </c>
    </row>
    <row r="512" spans="1:10" x14ac:dyDescent="0.15">
      <c r="A512" s="1">
        <v>23</v>
      </c>
      <c r="B512" s="1" t="s">
        <v>142</v>
      </c>
      <c r="C512" s="1">
        <v>3</v>
      </c>
      <c r="D512" s="1" t="s">
        <v>16</v>
      </c>
      <c r="E512" s="1">
        <v>27041.590857877774</v>
      </c>
      <c r="F512" s="1">
        <v>68066.514144063563</v>
      </c>
      <c r="G512" s="1">
        <v>134441.44216914466</v>
      </c>
      <c r="H512" s="1">
        <v>156225.37492497117</v>
      </c>
      <c r="I512" s="1">
        <v>156225.48335110347</v>
      </c>
      <c r="J512" s="1">
        <v>144357.00371290595</v>
      </c>
    </row>
    <row r="513" spans="1:10" x14ac:dyDescent="0.15">
      <c r="A513" s="1">
        <v>23</v>
      </c>
      <c r="B513" s="1" t="s">
        <v>142</v>
      </c>
      <c r="C513" s="1">
        <v>4</v>
      </c>
      <c r="D513" s="1" t="s">
        <v>17</v>
      </c>
      <c r="E513" s="1">
        <v>78828.09397812243</v>
      </c>
      <c r="F513" s="1">
        <v>127706.27282310932</v>
      </c>
      <c r="G513" s="1">
        <v>158082.54299631302</v>
      </c>
      <c r="H513" s="1">
        <v>130593.83073520103</v>
      </c>
      <c r="I513" s="1">
        <v>113412.56930965837</v>
      </c>
      <c r="J513" s="1">
        <v>89584.223046708881</v>
      </c>
    </row>
    <row r="514" spans="1:10" x14ac:dyDescent="0.15">
      <c r="A514" s="1">
        <v>23</v>
      </c>
      <c r="B514" s="1" t="s">
        <v>142</v>
      </c>
      <c r="C514" s="1">
        <v>5</v>
      </c>
      <c r="D514" s="1" t="s">
        <v>18</v>
      </c>
      <c r="E514" s="1">
        <v>13736.996010663752</v>
      </c>
      <c r="F514" s="1">
        <v>24284.212872415319</v>
      </c>
      <c r="G514" s="1">
        <v>43330.123435089874</v>
      </c>
      <c r="H514" s="1">
        <v>41018.198666108183</v>
      </c>
      <c r="I514" s="1">
        <v>40550.785564335572</v>
      </c>
      <c r="J514" s="1">
        <v>33670.81979930681</v>
      </c>
    </row>
    <row r="515" spans="1:10" x14ac:dyDescent="0.15">
      <c r="A515" s="1">
        <v>23</v>
      </c>
      <c r="B515" s="1" t="s">
        <v>142</v>
      </c>
      <c r="C515" s="1">
        <v>6</v>
      </c>
      <c r="D515" s="1" t="s">
        <v>2</v>
      </c>
      <c r="E515" s="1">
        <v>36294.13560690247</v>
      </c>
      <c r="F515" s="1">
        <v>73859.766443092551</v>
      </c>
      <c r="G515" s="1">
        <v>98923.08877755623</v>
      </c>
      <c r="H515" s="1">
        <v>100552.92384658614</v>
      </c>
      <c r="I515" s="1">
        <v>126217.07958881176</v>
      </c>
      <c r="J515" s="1">
        <v>108583.81851163339</v>
      </c>
    </row>
    <row r="516" spans="1:10" x14ac:dyDescent="0.15">
      <c r="A516" s="1">
        <v>23</v>
      </c>
      <c r="B516" s="1" t="s">
        <v>142</v>
      </c>
      <c r="C516" s="1">
        <v>7</v>
      </c>
      <c r="D516" s="1" t="s">
        <v>19</v>
      </c>
      <c r="E516" s="1">
        <v>1237.7587131065625</v>
      </c>
      <c r="F516" s="1">
        <v>27114.954609015407</v>
      </c>
      <c r="G516" s="1">
        <v>30449.587474530083</v>
      </c>
      <c r="H516" s="1">
        <v>35570.274586221865</v>
      </c>
      <c r="I516" s="1">
        <v>50250.323971724145</v>
      </c>
      <c r="J516" s="1">
        <v>39907.264336413769</v>
      </c>
    </row>
    <row r="517" spans="1:10" x14ac:dyDescent="0.15">
      <c r="A517" s="1">
        <v>23</v>
      </c>
      <c r="B517" s="1" t="s">
        <v>143</v>
      </c>
      <c r="C517" s="1">
        <v>8</v>
      </c>
      <c r="D517" s="1" t="s">
        <v>20</v>
      </c>
      <c r="E517" s="1">
        <v>24758.734302985249</v>
      </c>
      <c r="F517" s="1">
        <v>45212.089165020538</v>
      </c>
      <c r="G517" s="1">
        <v>76070.918468680538</v>
      </c>
      <c r="H517" s="1">
        <v>73903.262870590203</v>
      </c>
      <c r="I517" s="1">
        <v>75379.951176842849</v>
      </c>
      <c r="J517" s="1">
        <v>62204.399453244703</v>
      </c>
    </row>
    <row r="518" spans="1:10" x14ac:dyDescent="0.15">
      <c r="A518" s="1">
        <v>23</v>
      </c>
      <c r="B518" s="1" t="s">
        <v>142</v>
      </c>
      <c r="C518" s="1">
        <v>9</v>
      </c>
      <c r="D518" s="1" t="s">
        <v>21</v>
      </c>
      <c r="E518" s="1">
        <v>82697.536067334586</v>
      </c>
      <c r="F518" s="1">
        <v>180199.2551446493</v>
      </c>
      <c r="G518" s="1">
        <v>268421.85038310551</v>
      </c>
      <c r="H518" s="1">
        <v>228523.36206149592</v>
      </c>
      <c r="I518" s="1">
        <v>299364.31708833616</v>
      </c>
      <c r="J518" s="1">
        <v>247821.61615094822</v>
      </c>
    </row>
    <row r="519" spans="1:10" x14ac:dyDescent="0.15">
      <c r="A519" s="1">
        <v>23</v>
      </c>
      <c r="B519" s="1" t="s">
        <v>142</v>
      </c>
      <c r="C519" s="1">
        <v>10</v>
      </c>
      <c r="D519" s="1" t="s">
        <v>22</v>
      </c>
      <c r="E519" s="1">
        <v>29223.476065330735</v>
      </c>
      <c r="F519" s="1">
        <v>65806.510945629358</v>
      </c>
      <c r="G519" s="1">
        <v>105316.27103946771</v>
      </c>
      <c r="H519" s="1">
        <v>90508.196939591086</v>
      </c>
      <c r="I519" s="1">
        <v>100026.2921167615</v>
      </c>
      <c r="J519" s="1">
        <v>85424.974827533588</v>
      </c>
    </row>
    <row r="520" spans="1:10" x14ac:dyDescent="0.15">
      <c r="A520" s="1">
        <v>23</v>
      </c>
      <c r="B520" s="1" t="s">
        <v>142</v>
      </c>
      <c r="C520" s="1">
        <v>11</v>
      </c>
      <c r="D520" s="1" t="s">
        <v>23</v>
      </c>
      <c r="E520" s="1">
        <v>38502.763644227489</v>
      </c>
      <c r="F520" s="1">
        <v>115719.27260512102</v>
      </c>
      <c r="G520" s="1">
        <v>294084.77152671752</v>
      </c>
      <c r="H520" s="1">
        <v>305852.82913597481</v>
      </c>
      <c r="I520" s="1">
        <v>350472.11122051312</v>
      </c>
      <c r="J520" s="1">
        <v>330493.63470230566</v>
      </c>
    </row>
    <row r="521" spans="1:10" x14ac:dyDescent="0.15">
      <c r="A521" s="1">
        <v>23</v>
      </c>
      <c r="B521" s="1" t="s">
        <v>142</v>
      </c>
      <c r="C521" s="1">
        <v>12</v>
      </c>
      <c r="D521" s="1" t="s">
        <v>24</v>
      </c>
      <c r="E521" s="1">
        <v>23116.703102851381</v>
      </c>
      <c r="F521" s="1">
        <v>65928.014034890657</v>
      </c>
      <c r="G521" s="1">
        <v>195688.14863006066</v>
      </c>
      <c r="H521" s="1">
        <v>202661.43978342036</v>
      </c>
      <c r="I521" s="1">
        <v>315657.47812952165</v>
      </c>
      <c r="J521" s="1">
        <v>287183.90687748784</v>
      </c>
    </row>
    <row r="522" spans="1:10" x14ac:dyDescent="0.15">
      <c r="A522" s="1">
        <v>23</v>
      </c>
      <c r="B522" s="1" t="s">
        <v>142</v>
      </c>
      <c r="C522" s="1">
        <v>13</v>
      </c>
      <c r="D522" s="1" t="s">
        <v>25</v>
      </c>
      <c r="E522" s="1">
        <v>104800.97184366662</v>
      </c>
      <c r="F522" s="1">
        <v>495735.73344799282</v>
      </c>
      <c r="G522" s="1">
        <v>1199356.3783427661</v>
      </c>
      <c r="H522" s="1">
        <v>1411170.2149958792</v>
      </c>
      <c r="I522" s="1">
        <v>1669979.243544799</v>
      </c>
      <c r="J522" s="1">
        <v>1468155.7550936737</v>
      </c>
    </row>
    <row r="523" spans="1:10" x14ac:dyDescent="0.15">
      <c r="A523" s="1">
        <v>23</v>
      </c>
      <c r="B523" s="1" t="s">
        <v>142</v>
      </c>
      <c r="C523" s="1">
        <v>14</v>
      </c>
      <c r="D523" s="1" t="s">
        <v>26</v>
      </c>
      <c r="E523" s="1">
        <v>1119.4224907771982</v>
      </c>
      <c r="F523" s="1">
        <v>7693.9121251005963</v>
      </c>
      <c r="G523" s="1">
        <v>20754.211625474087</v>
      </c>
      <c r="H523" s="1">
        <v>31578.677121817876</v>
      </c>
      <c r="I523" s="1">
        <v>33614.773014717437</v>
      </c>
      <c r="J523" s="1">
        <v>31418.41239724421</v>
      </c>
    </row>
    <row r="524" spans="1:10" x14ac:dyDescent="0.15">
      <c r="A524" s="1">
        <v>23</v>
      </c>
      <c r="B524" s="1" t="s">
        <v>142</v>
      </c>
      <c r="C524" s="1">
        <v>15</v>
      </c>
      <c r="D524" s="1" t="s">
        <v>27</v>
      </c>
      <c r="E524" s="1">
        <v>37417.545368467494</v>
      </c>
      <c r="F524" s="1">
        <v>104796.07672959912</v>
      </c>
      <c r="G524" s="1">
        <v>292559.18820675585</v>
      </c>
      <c r="H524" s="1">
        <v>344994.52675546409</v>
      </c>
      <c r="I524" s="1">
        <v>406825.46104444313</v>
      </c>
      <c r="J524" s="1">
        <v>352910.02903365117</v>
      </c>
    </row>
    <row r="525" spans="1:10" x14ac:dyDescent="0.15">
      <c r="A525" s="1">
        <v>23</v>
      </c>
      <c r="B525" s="1" t="s">
        <v>141</v>
      </c>
      <c r="C525" s="1">
        <v>16</v>
      </c>
      <c r="D525" s="1" t="s">
        <v>10</v>
      </c>
      <c r="E525" s="1">
        <v>41425.879882303336</v>
      </c>
      <c r="F525" s="1">
        <v>136314.42789905582</v>
      </c>
      <c r="G525" s="1">
        <v>137315.3887041953</v>
      </c>
      <c r="H525" s="1">
        <v>128534.95815517905</v>
      </c>
      <c r="I525" s="1">
        <v>140229.61945420702</v>
      </c>
      <c r="J525" s="1">
        <v>148977.94179605338</v>
      </c>
    </row>
    <row r="526" spans="1:10" x14ac:dyDescent="0.15">
      <c r="A526" s="1">
        <v>23</v>
      </c>
      <c r="B526" s="1" t="s">
        <v>141</v>
      </c>
      <c r="C526" s="1">
        <v>17</v>
      </c>
      <c r="D526" s="1" t="s">
        <v>11</v>
      </c>
      <c r="E526" s="1">
        <v>101977.30281608993</v>
      </c>
      <c r="F526" s="1">
        <v>457932.48161514377</v>
      </c>
      <c r="G526" s="1">
        <v>559867.36424058478</v>
      </c>
      <c r="H526" s="1">
        <v>668311.69008596241</v>
      </c>
      <c r="I526" s="1">
        <v>832226.97905146307</v>
      </c>
      <c r="J526" s="1">
        <v>1080678.6965574729</v>
      </c>
    </row>
    <row r="527" spans="1:10" x14ac:dyDescent="0.15">
      <c r="A527" s="1">
        <v>23</v>
      </c>
      <c r="B527" s="1" t="s">
        <v>141</v>
      </c>
      <c r="C527" s="1">
        <v>18</v>
      </c>
      <c r="D527" s="1" t="s">
        <v>12</v>
      </c>
      <c r="E527" s="1">
        <v>81570.809815811925</v>
      </c>
      <c r="F527" s="1">
        <v>354013.78595134564</v>
      </c>
      <c r="G527" s="1">
        <v>471655.72680200689</v>
      </c>
      <c r="H527" s="1">
        <v>499891.22623928817</v>
      </c>
      <c r="I527" s="1">
        <v>524953.97166557238</v>
      </c>
      <c r="J527" s="1">
        <v>555908.45471189159</v>
      </c>
    </row>
    <row r="528" spans="1:10" x14ac:dyDescent="0.15">
      <c r="A528" s="1">
        <v>23</v>
      </c>
      <c r="B528" s="1" t="s">
        <v>141</v>
      </c>
      <c r="C528" s="1">
        <v>19</v>
      </c>
      <c r="D528" s="1" t="s">
        <v>13</v>
      </c>
      <c r="E528" s="1">
        <v>44903.137703126828</v>
      </c>
      <c r="F528" s="1">
        <v>57682.587566584982</v>
      </c>
      <c r="G528" s="1">
        <v>115883.14865440082</v>
      </c>
      <c r="H528" s="1">
        <v>114739.30746033022</v>
      </c>
      <c r="I528" s="1">
        <v>197094.21653328114</v>
      </c>
      <c r="J528" s="1">
        <v>192403.07391312026</v>
      </c>
    </row>
    <row r="529" spans="1:10" x14ac:dyDescent="0.15">
      <c r="A529" s="1">
        <v>23</v>
      </c>
      <c r="B529" s="1" t="s">
        <v>141</v>
      </c>
      <c r="C529" s="1">
        <v>20</v>
      </c>
      <c r="D529" s="1" t="s">
        <v>14</v>
      </c>
      <c r="E529" s="1">
        <v>19327.912313299301</v>
      </c>
      <c r="F529" s="1">
        <v>280851.75551592658</v>
      </c>
      <c r="G529" s="1">
        <v>485212.67717931478</v>
      </c>
      <c r="H529" s="1">
        <v>500602.79312601918</v>
      </c>
      <c r="I529" s="1">
        <v>527518.28820343688</v>
      </c>
      <c r="J529" s="1">
        <v>732466.76685832732</v>
      </c>
    </row>
    <row r="530" spans="1:10" x14ac:dyDescent="0.15">
      <c r="A530" s="1">
        <v>23</v>
      </c>
      <c r="B530" s="1" t="s">
        <v>141</v>
      </c>
      <c r="C530" s="1">
        <v>21</v>
      </c>
      <c r="D530" s="1" t="s">
        <v>15</v>
      </c>
      <c r="E530" s="1">
        <v>110865.58358805208</v>
      </c>
      <c r="F530" s="1">
        <v>505131.22681346937</v>
      </c>
      <c r="G530" s="1">
        <v>907183.7689916403</v>
      </c>
      <c r="H530" s="1">
        <v>969222.26659088186</v>
      </c>
      <c r="I530" s="1">
        <v>1449598.4018100777</v>
      </c>
      <c r="J530" s="1">
        <v>1767348.2555539659</v>
      </c>
    </row>
    <row r="531" spans="1:10" x14ac:dyDescent="0.15">
      <c r="A531" s="1">
        <v>23</v>
      </c>
      <c r="B531" s="1" t="s">
        <v>140</v>
      </c>
      <c r="C531" s="1">
        <v>22</v>
      </c>
      <c r="D531" s="1" t="s">
        <v>7</v>
      </c>
      <c r="E531" s="1">
        <v>88719.687666135927</v>
      </c>
      <c r="F531" s="1">
        <v>470584.48885791394</v>
      </c>
      <c r="G531" s="1">
        <v>1272819.6236542847</v>
      </c>
      <c r="H531" s="1">
        <v>1665496.4588364048</v>
      </c>
      <c r="I531" s="1">
        <v>1745756.6452199249</v>
      </c>
      <c r="J531" s="1">
        <v>1780904.1306996651</v>
      </c>
    </row>
    <row r="532" spans="1:10" x14ac:dyDescent="0.15">
      <c r="A532" s="1">
        <v>23</v>
      </c>
      <c r="B532" s="1" t="s">
        <v>140</v>
      </c>
      <c r="C532" s="1">
        <v>23</v>
      </c>
      <c r="D532" s="1" t="s">
        <v>28</v>
      </c>
      <c r="E532" s="1">
        <v>132060.32167498511</v>
      </c>
      <c r="F532" s="1">
        <v>280853.7026278532</v>
      </c>
      <c r="G532" s="1">
        <v>404872.16320388828</v>
      </c>
      <c r="H532" s="1">
        <v>504297.29143688251</v>
      </c>
      <c r="I532" s="1">
        <v>470000.76066903933</v>
      </c>
      <c r="J532" s="1">
        <v>685850.83700377808</v>
      </c>
    </row>
    <row r="533" spans="1:10" x14ac:dyDescent="0.15">
      <c r="A533" s="1">
        <v>24</v>
      </c>
      <c r="B533" s="1" t="s">
        <v>145</v>
      </c>
      <c r="C533" s="1">
        <v>1</v>
      </c>
      <c r="D533" s="1" t="s">
        <v>8</v>
      </c>
      <c r="E533" s="1">
        <v>48498.709027887606</v>
      </c>
      <c r="F533" s="1">
        <v>110226.96254800285</v>
      </c>
      <c r="G533" s="1">
        <v>126466.55096255173</v>
      </c>
      <c r="H533" s="1">
        <v>147743.45665652989</v>
      </c>
      <c r="I533" s="1">
        <v>120145.89345151396</v>
      </c>
      <c r="J533" s="1">
        <v>198477.64357415447</v>
      </c>
    </row>
    <row r="534" spans="1:10" x14ac:dyDescent="0.15">
      <c r="A534" s="1">
        <v>24</v>
      </c>
      <c r="B534" s="1" t="s">
        <v>145</v>
      </c>
      <c r="C534" s="1">
        <v>2</v>
      </c>
      <c r="D534" s="1" t="s">
        <v>9</v>
      </c>
      <c r="E534" s="1">
        <v>1996.7634757736428</v>
      </c>
      <c r="F534" s="1">
        <v>3376.0959967787353</v>
      </c>
      <c r="G534" s="1">
        <v>3585.5452789215205</v>
      </c>
      <c r="H534" s="1">
        <v>2632.4466022354604</v>
      </c>
      <c r="I534" s="1">
        <v>3500.3113968409693</v>
      </c>
      <c r="J534" s="1">
        <v>4430.3458484476223</v>
      </c>
    </row>
    <row r="535" spans="1:10" x14ac:dyDescent="0.15">
      <c r="A535" s="1">
        <v>24</v>
      </c>
      <c r="B535" s="1" t="s">
        <v>146</v>
      </c>
      <c r="C535" s="1">
        <v>3</v>
      </c>
      <c r="D535" s="1" t="s">
        <v>16</v>
      </c>
      <c r="E535" s="1">
        <v>7524.0145677236133</v>
      </c>
      <c r="F535" s="1">
        <v>20904.630321442299</v>
      </c>
      <c r="G535" s="1">
        <v>37718.289386112381</v>
      </c>
      <c r="H535" s="1">
        <v>40358.538466804363</v>
      </c>
      <c r="I535" s="1">
        <v>39030.217537539989</v>
      </c>
      <c r="J535" s="1">
        <v>36038.096137182823</v>
      </c>
    </row>
    <row r="536" spans="1:10" x14ac:dyDescent="0.15">
      <c r="A536" s="1">
        <v>24</v>
      </c>
      <c r="B536" s="1" t="s">
        <v>146</v>
      </c>
      <c r="C536" s="1">
        <v>4</v>
      </c>
      <c r="D536" s="1" t="s">
        <v>17</v>
      </c>
      <c r="E536" s="1">
        <v>14597.070144477948</v>
      </c>
      <c r="F536" s="1">
        <v>21948.843222341628</v>
      </c>
      <c r="G536" s="1">
        <v>23793.651385424149</v>
      </c>
      <c r="H536" s="1">
        <v>17814.625755653065</v>
      </c>
      <c r="I536" s="1">
        <v>13395.442088612623</v>
      </c>
      <c r="J536" s="1">
        <v>10416.761270451736</v>
      </c>
    </row>
    <row r="537" spans="1:10" x14ac:dyDescent="0.15">
      <c r="A537" s="1">
        <v>24</v>
      </c>
      <c r="B537" s="1" t="s">
        <v>146</v>
      </c>
      <c r="C537" s="1">
        <v>5</v>
      </c>
      <c r="D537" s="1" t="s">
        <v>18</v>
      </c>
      <c r="E537" s="1">
        <v>1594.0494738450309</v>
      </c>
      <c r="F537" s="1">
        <v>4075.3448916136877</v>
      </c>
      <c r="G537" s="1">
        <v>6765.7689983066739</v>
      </c>
      <c r="H537" s="1">
        <v>5557.2225903817798</v>
      </c>
      <c r="I537" s="1">
        <v>6427.0467932690372</v>
      </c>
      <c r="J537" s="1">
        <v>5802.1972313619426</v>
      </c>
    </row>
    <row r="538" spans="1:10" x14ac:dyDescent="0.15">
      <c r="A538" s="1">
        <v>24</v>
      </c>
      <c r="B538" s="1" t="s">
        <v>146</v>
      </c>
      <c r="C538" s="1">
        <v>6</v>
      </c>
      <c r="D538" s="1" t="s">
        <v>2</v>
      </c>
      <c r="E538" s="1">
        <v>34989.375482557385</v>
      </c>
      <c r="F538" s="1">
        <v>76298.078790300089</v>
      </c>
      <c r="G538" s="1">
        <v>127713.46073648555</v>
      </c>
      <c r="H538" s="1">
        <v>122583.60107793802</v>
      </c>
      <c r="I538" s="1">
        <v>148737.92208784609</v>
      </c>
      <c r="J538" s="1">
        <v>129645.24307383908</v>
      </c>
    </row>
    <row r="539" spans="1:10" x14ac:dyDescent="0.15">
      <c r="A539" s="1">
        <v>24</v>
      </c>
      <c r="B539" s="1" t="s">
        <v>146</v>
      </c>
      <c r="C539" s="1">
        <v>7</v>
      </c>
      <c r="D539" s="1" t="s">
        <v>19</v>
      </c>
      <c r="E539" s="1">
        <v>16975.638472099861</v>
      </c>
      <c r="F539" s="1">
        <v>28357.486788311464</v>
      </c>
      <c r="G539" s="1">
        <v>29692.048683280649</v>
      </c>
      <c r="H539" s="1">
        <v>44957.812430420541</v>
      </c>
      <c r="I539" s="1">
        <v>65282.608932378767</v>
      </c>
      <c r="J539" s="1">
        <v>52012.676160239243</v>
      </c>
    </row>
    <row r="540" spans="1:10" x14ac:dyDescent="0.15">
      <c r="A540" s="1">
        <v>24</v>
      </c>
      <c r="B540" s="1" t="s">
        <v>146</v>
      </c>
      <c r="C540" s="1">
        <v>8</v>
      </c>
      <c r="D540" s="1" t="s">
        <v>20</v>
      </c>
      <c r="E540" s="1">
        <v>10670.556593997237</v>
      </c>
      <c r="F540" s="1">
        <v>17128.082343136226</v>
      </c>
      <c r="G540" s="1">
        <v>27817.645168034451</v>
      </c>
      <c r="H540" s="1">
        <v>25678.60108013287</v>
      </c>
      <c r="I540" s="1">
        <v>32455.276379974286</v>
      </c>
      <c r="J540" s="1">
        <v>27117.443136689788</v>
      </c>
    </row>
    <row r="541" spans="1:10" x14ac:dyDescent="0.15">
      <c r="A541" s="1">
        <v>24</v>
      </c>
      <c r="B541" s="1" t="s">
        <v>146</v>
      </c>
      <c r="C541" s="1">
        <v>9</v>
      </c>
      <c r="D541" s="1" t="s">
        <v>21</v>
      </c>
      <c r="E541" s="1">
        <v>2911.8865299908402</v>
      </c>
      <c r="F541" s="1">
        <v>12468.241671862672</v>
      </c>
      <c r="G541" s="1">
        <v>23152.034124459566</v>
      </c>
      <c r="H541" s="1">
        <v>28892.630710047226</v>
      </c>
      <c r="I541" s="1">
        <v>36723.241686448098</v>
      </c>
      <c r="J541" s="1">
        <v>29886.276530248266</v>
      </c>
    </row>
    <row r="542" spans="1:10" x14ac:dyDescent="0.15">
      <c r="A542" s="1">
        <v>24</v>
      </c>
      <c r="B542" s="1" t="s">
        <v>146</v>
      </c>
      <c r="C542" s="1">
        <v>10</v>
      </c>
      <c r="D542" s="1" t="s">
        <v>22</v>
      </c>
      <c r="E542" s="1">
        <v>3465.3998682539718</v>
      </c>
      <c r="F542" s="1">
        <v>7658.6694569310757</v>
      </c>
      <c r="G542" s="1">
        <v>14594.095639626694</v>
      </c>
      <c r="H542" s="1">
        <v>16332.877012804045</v>
      </c>
      <c r="I542" s="1">
        <v>20517.12529697462</v>
      </c>
      <c r="J542" s="1">
        <v>17786.232459376664</v>
      </c>
    </row>
    <row r="543" spans="1:10" x14ac:dyDescent="0.15">
      <c r="A543" s="1">
        <v>24</v>
      </c>
      <c r="B543" s="1" t="s">
        <v>146</v>
      </c>
      <c r="C543" s="1">
        <v>11</v>
      </c>
      <c r="D543" s="1" t="s">
        <v>23</v>
      </c>
      <c r="E543" s="1">
        <v>5360.7789787569827</v>
      </c>
      <c r="F543" s="1">
        <v>15553.050010902141</v>
      </c>
      <c r="G543" s="1">
        <v>54916.41655427737</v>
      </c>
      <c r="H543" s="1">
        <v>67260.006790856904</v>
      </c>
      <c r="I543" s="1">
        <v>96304.131860024674</v>
      </c>
      <c r="J543" s="1">
        <v>92415.126597520764</v>
      </c>
    </row>
    <row r="544" spans="1:10" x14ac:dyDescent="0.15">
      <c r="A544" s="1">
        <v>24</v>
      </c>
      <c r="B544" s="1" t="s">
        <v>146</v>
      </c>
      <c r="C544" s="1">
        <v>12</v>
      </c>
      <c r="D544" s="1" t="s">
        <v>24</v>
      </c>
      <c r="E544" s="1">
        <v>10212.520865465356</v>
      </c>
      <c r="F544" s="1">
        <v>20196.534204390191</v>
      </c>
      <c r="G544" s="1">
        <v>77089.840733318066</v>
      </c>
      <c r="H544" s="1">
        <v>161957.55616808831</v>
      </c>
      <c r="I544" s="1">
        <v>427596.88737980399</v>
      </c>
      <c r="J544" s="1">
        <v>391586.18083280057</v>
      </c>
    </row>
    <row r="545" spans="1:10" x14ac:dyDescent="0.15">
      <c r="A545" s="1">
        <v>24</v>
      </c>
      <c r="B545" s="1" t="s">
        <v>146</v>
      </c>
      <c r="C545" s="1">
        <v>13</v>
      </c>
      <c r="D545" s="1" t="s">
        <v>25</v>
      </c>
      <c r="E545" s="1">
        <v>6895.1295641312154</v>
      </c>
      <c r="F545" s="1">
        <v>44006.985658650221</v>
      </c>
      <c r="G545" s="1">
        <v>120503.38621213431</v>
      </c>
      <c r="H545" s="1">
        <v>146045.45045203486</v>
      </c>
      <c r="I545" s="1">
        <v>187259.9792414488</v>
      </c>
      <c r="J545" s="1">
        <v>167321.79429651136</v>
      </c>
    </row>
    <row r="546" spans="1:10" x14ac:dyDescent="0.15">
      <c r="A546" s="1">
        <v>24</v>
      </c>
      <c r="B546" s="1" t="s">
        <v>146</v>
      </c>
      <c r="C546" s="1">
        <v>14</v>
      </c>
      <c r="D546" s="1" t="s">
        <v>26</v>
      </c>
      <c r="E546" s="1">
        <v>34.490347211002145</v>
      </c>
      <c r="F546" s="1">
        <v>196.32739262698703</v>
      </c>
      <c r="G546" s="1">
        <v>861.52574690318545</v>
      </c>
      <c r="H546" s="1">
        <v>819.22947847667012</v>
      </c>
      <c r="I546" s="1">
        <v>1222.9437584546899</v>
      </c>
      <c r="J546" s="1">
        <v>1269.8171213546029</v>
      </c>
    </row>
    <row r="547" spans="1:10" x14ac:dyDescent="0.15">
      <c r="A547" s="1">
        <v>24</v>
      </c>
      <c r="B547" s="1" t="s">
        <v>146</v>
      </c>
      <c r="C547" s="1">
        <v>15</v>
      </c>
      <c r="D547" s="1" t="s">
        <v>27</v>
      </c>
      <c r="E547" s="1">
        <v>6287.1990047610389</v>
      </c>
      <c r="F547" s="1">
        <v>21495.596420641468</v>
      </c>
      <c r="G547" s="1">
        <v>62659.844242358369</v>
      </c>
      <c r="H547" s="1">
        <v>92540.511905104446</v>
      </c>
      <c r="I547" s="1">
        <v>106941.85499779522</v>
      </c>
      <c r="J547" s="1">
        <v>91742.53774424021</v>
      </c>
    </row>
    <row r="548" spans="1:10" x14ac:dyDescent="0.15">
      <c r="A548" s="1">
        <v>24</v>
      </c>
      <c r="B548" s="1" t="s">
        <v>145</v>
      </c>
      <c r="C548" s="1">
        <v>16</v>
      </c>
      <c r="D548" s="1" t="s">
        <v>10</v>
      </c>
      <c r="E548" s="1">
        <v>10482.245265680365</v>
      </c>
      <c r="F548" s="1">
        <v>25146.931911808071</v>
      </c>
      <c r="G548" s="1">
        <v>71802.505453422782</v>
      </c>
      <c r="H548" s="1">
        <v>54758.086935914704</v>
      </c>
      <c r="I548" s="1">
        <v>67227.716654700635</v>
      </c>
      <c r="J548" s="1">
        <v>71393.642560044318</v>
      </c>
    </row>
    <row r="549" spans="1:10" x14ac:dyDescent="0.15">
      <c r="A549" s="1">
        <v>24</v>
      </c>
      <c r="B549" s="1" t="s">
        <v>145</v>
      </c>
      <c r="C549" s="1">
        <v>17</v>
      </c>
      <c r="D549" s="1" t="s">
        <v>11</v>
      </c>
      <c r="E549" s="1">
        <v>25472.372635318839</v>
      </c>
      <c r="F549" s="1">
        <v>60362.717807595625</v>
      </c>
      <c r="G549" s="1">
        <v>93348.77993439835</v>
      </c>
      <c r="H549" s="1">
        <v>127098.26593865253</v>
      </c>
      <c r="I549" s="1">
        <v>156901.73172213961</v>
      </c>
      <c r="J549" s="1">
        <v>212998.77052150966</v>
      </c>
    </row>
    <row r="550" spans="1:10" x14ac:dyDescent="0.15">
      <c r="A550" s="1">
        <v>24</v>
      </c>
      <c r="B550" s="1" t="s">
        <v>145</v>
      </c>
      <c r="C550" s="1">
        <v>18</v>
      </c>
      <c r="D550" s="1" t="s">
        <v>12</v>
      </c>
      <c r="E550" s="1">
        <v>11743.380782059245</v>
      </c>
      <c r="F550" s="1">
        <v>52591.702368978418</v>
      </c>
      <c r="G550" s="1">
        <v>81204.0776869986</v>
      </c>
      <c r="H550" s="1">
        <v>92279.308368286904</v>
      </c>
      <c r="I550" s="1">
        <v>73096.264592699401</v>
      </c>
      <c r="J550" s="1">
        <v>81690.409936074953</v>
      </c>
    </row>
    <row r="551" spans="1:10" x14ac:dyDescent="0.15">
      <c r="A551" s="1">
        <v>24</v>
      </c>
      <c r="B551" s="1" t="s">
        <v>145</v>
      </c>
      <c r="C551" s="1">
        <v>19</v>
      </c>
      <c r="D551" s="1" t="s">
        <v>13</v>
      </c>
      <c r="E551" s="1">
        <v>9309.5102928051274</v>
      </c>
      <c r="F551" s="1">
        <v>23596.170339397268</v>
      </c>
      <c r="G551" s="1">
        <v>33161.07896118964</v>
      </c>
      <c r="H551" s="1">
        <v>36162.940005782999</v>
      </c>
      <c r="I551" s="1">
        <v>46973.174042956598</v>
      </c>
      <c r="J551" s="1">
        <v>41025.863582986414</v>
      </c>
    </row>
    <row r="552" spans="1:10" x14ac:dyDescent="0.15">
      <c r="A552" s="1">
        <v>24</v>
      </c>
      <c r="B552" s="1" t="s">
        <v>145</v>
      </c>
      <c r="C552" s="1">
        <v>20</v>
      </c>
      <c r="D552" s="1" t="s">
        <v>14</v>
      </c>
      <c r="E552" s="1">
        <v>2511.6297791230759</v>
      </c>
      <c r="F552" s="1">
        <v>45319.953014340295</v>
      </c>
      <c r="G552" s="1">
        <v>87235.789308264313</v>
      </c>
      <c r="H552" s="1">
        <v>126393.63125496192</v>
      </c>
      <c r="I552" s="1">
        <v>118397.95511927284</v>
      </c>
      <c r="J552" s="1">
        <v>161511.65033343612</v>
      </c>
    </row>
    <row r="553" spans="1:10" x14ac:dyDescent="0.15">
      <c r="A553" s="1">
        <v>24</v>
      </c>
      <c r="B553" s="1" t="s">
        <v>145</v>
      </c>
      <c r="C553" s="1">
        <v>21</v>
      </c>
      <c r="D553" s="1" t="s">
        <v>15</v>
      </c>
      <c r="E553" s="1">
        <v>44093.672307773923</v>
      </c>
      <c r="F553" s="1">
        <v>104097.10106866449</v>
      </c>
      <c r="G553" s="1">
        <v>152207.43232013134</v>
      </c>
      <c r="H553" s="1">
        <v>195178.21624588486</v>
      </c>
      <c r="I553" s="1">
        <v>277440.80155993247</v>
      </c>
      <c r="J553" s="1">
        <v>341565.98807416804</v>
      </c>
    </row>
    <row r="554" spans="1:10" x14ac:dyDescent="0.15">
      <c r="A554" s="1">
        <v>24</v>
      </c>
      <c r="B554" s="1" t="s">
        <v>144</v>
      </c>
      <c r="C554" s="1">
        <v>22</v>
      </c>
      <c r="D554" s="1" t="s">
        <v>7</v>
      </c>
      <c r="E554" s="1">
        <v>19332.796981333686</v>
      </c>
      <c r="F554" s="1">
        <v>115221.91141252431</v>
      </c>
      <c r="G554" s="1">
        <v>361703.89416113781</v>
      </c>
      <c r="H554" s="1">
        <v>415354.0705718114</v>
      </c>
      <c r="I554" s="1">
        <v>403451.01708463667</v>
      </c>
      <c r="J554" s="1">
        <v>420027.8814627353</v>
      </c>
    </row>
    <row r="555" spans="1:10" x14ac:dyDescent="0.15">
      <c r="A555" s="1">
        <v>24</v>
      </c>
      <c r="B555" s="1" t="s">
        <v>144</v>
      </c>
      <c r="C555" s="1">
        <v>23</v>
      </c>
      <c r="D555" s="1" t="s">
        <v>28</v>
      </c>
      <c r="E555" s="1">
        <v>38051.370050910955</v>
      </c>
      <c r="F555" s="1">
        <v>108355.13497239187</v>
      </c>
      <c r="G555" s="1">
        <v>146672.29257339169</v>
      </c>
      <c r="H555" s="1">
        <v>206173.39603082367</v>
      </c>
      <c r="I555" s="1">
        <v>193922.57918537097</v>
      </c>
      <c r="J555" s="1">
        <v>290030.9139917568</v>
      </c>
    </row>
    <row r="556" spans="1:10" x14ac:dyDescent="0.15">
      <c r="A556" s="1">
        <v>25</v>
      </c>
      <c r="B556" s="1" t="s">
        <v>148</v>
      </c>
      <c r="C556" s="1">
        <v>1</v>
      </c>
      <c r="D556" s="1" t="s">
        <v>8</v>
      </c>
      <c r="E556" s="1">
        <v>21348.002466353046</v>
      </c>
      <c r="F556" s="1">
        <v>108910.58611379535</v>
      </c>
      <c r="G556" s="1">
        <v>133837.54979492212</v>
      </c>
      <c r="H556" s="1">
        <v>144429.674761859</v>
      </c>
      <c r="I556" s="1">
        <v>114080.16791633783</v>
      </c>
      <c r="J556" s="1">
        <v>190095.5909493927</v>
      </c>
    </row>
    <row r="557" spans="1:10" x14ac:dyDescent="0.15">
      <c r="A557" s="1">
        <v>25</v>
      </c>
      <c r="B557" s="1" t="s">
        <v>148</v>
      </c>
      <c r="C557" s="1">
        <v>2</v>
      </c>
      <c r="D557" s="1" t="s">
        <v>9</v>
      </c>
      <c r="E557" s="1">
        <v>1052.9481786275671</v>
      </c>
      <c r="F557" s="1">
        <v>2376.2589050704623</v>
      </c>
      <c r="G557" s="1">
        <v>2335.5072992679698</v>
      </c>
      <c r="H557" s="1">
        <v>2138.338248728664</v>
      </c>
      <c r="I557" s="1">
        <v>1287.6322608439793</v>
      </c>
      <c r="J557" s="1">
        <v>1597.846730741182</v>
      </c>
    </row>
    <row r="558" spans="1:10" x14ac:dyDescent="0.15">
      <c r="A558" s="1">
        <v>25</v>
      </c>
      <c r="B558" s="1" t="s">
        <v>149</v>
      </c>
      <c r="C558" s="1">
        <v>3</v>
      </c>
      <c r="D558" s="1" t="s">
        <v>16</v>
      </c>
      <c r="E558" s="1">
        <v>1827.3816369510132</v>
      </c>
      <c r="F558" s="1">
        <v>7605.290464574734</v>
      </c>
      <c r="G558" s="1">
        <v>16880.824835075084</v>
      </c>
      <c r="H558" s="1">
        <v>21058.300280947769</v>
      </c>
      <c r="I558" s="1">
        <v>22449.626189825838</v>
      </c>
      <c r="J558" s="1">
        <v>20807.218766732796</v>
      </c>
    </row>
    <row r="559" spans="1:10" x14ac:dyDescent="0.15">
      <c r="A559" s="1">
        <v>25</v>
      </c>
      <c r="B559" s="1" t="s">
        <v>149</v>
      </c>
      <c r="C559" s="1">
        <v>4</v>
      </c>
      <c r="D559" s="1" t="s">
        <v>17</v>
      </c>
      <c r="E559" s="1">
        <v>12371.223199624099</v>
      </c>
      <c r="F559" s="1">
        <v>24408.582540541691</v>
      </c>
      <c r="G559" s="1">
        <v>35005.415512566862</v>
      </c>
      <c r="H559" s="1">
        <v>34082.462623384657</v>
      </c>
      <c r="I559" s="1">
        <v>34689.940718546539</v>
      </c>
      <c r="J559" s="1">
        <v>28726.64985925061</v>
      </c>
    </row>
    <row r="560" spans="1:10" x14ac:dyDescent="0.15">
      <c r="A560" s="1">
        <v>25</v>
      </c>
      <c r="B560" s="1" t="s">
        <v>149</v>
      </c>
      <c r="C560" s="1">
        <v>5</v>
      </c>
      <c r="D560" s="1" t="s">
        <v>18</v>
      </c>
      <c r="E560" s="1">
        <v>729.68276593989503</v>
      </c>
      <c r="F560" s="1">
        <v>2092.4248220158979</v>
      </c>
      <c r="G560" s="1">
        <v>6029.2490918284811</v>
      </c>
      <c r="H560" s="1">
        <v>6648.0724174095822</v>
      </c>
      <c r="I560" s="1">
        <v>8153.4805991453322</v>
      </c>
      <c r="J560" s="1">
        <v>6726.1715789288319</v>
      </c>
    </row>
    <row r="561" spans="1:10" x14ac:dyDescent="0.15">
      <c r="A561" s="1">
        <v>25</v>
      </c>
      <c r="B561" s="1" t="s">
        <v>149</v>
      </c>
      <c r="C561" s="1">
        <v>6</v>
      </c>
      <c r="D561" s="1" t="s">
        <v>2</v>
      </c>
      <c r="E561" s="1">
        <v>10555.8909683944</v>
      </c>
      <c r="F561" s="1">
        <v>18347.347743910137</v>
      </c>
      <c r="G561" s="1">
        <v>26633.017223504197</v>
      </c>
      <c r="H561" s="1">
        <v>32277.456320308247</v>
      </c>
      <c r="I561" s="1">
        <v>43652.813206533086</v>
      </c>
      <c r="J561" s="1">
        <v>37731.319359425157</v>
      </c>
    </row>
    <row r="562" spans="1:10" x14ac:dyDescent="0.15">
      <c r="A562" s="1">
        <v>25</v>
      </c>
      <c r="B562" s="1" t="s">
        <v>149</v>
      </c>
      <c r="C562" s="1">
        <v>7</v>
      </c>
      <c r="D562" s="1" t="s">
        <v>19</v>
      </c>
      <c r="E562" s="1">
        <v>664.97605659224075</v>
      </c>
      <c r="F562" s="1">
        <v>1519.359203121759</v>
      </c>
      <c r="G562" s="1">
        <v>1132.3353139543003</v>
      </c>
      <c r="H562" s="1">
        <v>2042.7345767606375</v>
      </c>
      <c r="I562" s="1">
        <v>3086.9483708743624</v>
      </c>
      <c r="J562" s="1">
        <v>2410.4204408127907</v>
      </c>
    </row>
    <row r="563" spans="1:10" x14ac:dyDescent="0.15">
      <c r="A563" s="1">
        <v>25</v>
      </c>
      <c r="B563" s="1" t="s">
        <v>149</v>
      </c>
      <c r="C563" s="1">
        <v>8</v>
      </c>
      <c r="D563" s="1" t="s">
        <v>20</v>
      </c>
      <c r="E563" s="1">
        <v>10391.146324682924</v>
      </c>
      <c r="F563" s="1">
        <v>20419.138146579357</v>
      </c>
      <c r="G563" s="1">
        <v>41089.60591731657</v>
      </c>
      <c r="H563" s="1">
        <v>39340.015411267457</v>
      </c>
      <c r="I563" s="1">
        <v>55539.282314791191</v>
      </c>
      <c r="J563" s="1">
        <v>49866.402670469266</v>
      </c>
    </row>
    <row r="564" spans="1:10" x14ac:dyDescent="0.15">
      <c r="A564" s="1">
        <v>25</v>
      </c>
      <c r="B564" s="1" t="s">
        <v>149</v>
      </c>
      <c r="C564" s="1">
        <v>9</v>
      </c>
      <c r="D564" s="1" t="s">
        <v>21</v>
      </c>
      <c r="E564" s="1">
        <v>1854.7251965091007</v>
      </c>
      <c r="F564" s="1">
        <v>5868.2097137408664</v>
      </c>
      <c r="G564" s="1">
        <v>16707.682796589859</v>
      </c>
      <c r="H564" s="1">
        <v>15394.539586830817</v>
      </c>
      <c r="I564" s="1">
        <v>19766.014099012496</v>
      </c>
      <c r="J564" s="1">
        <v>16596.18579877531</v>
      </c>
    </row>
    <row r="565" spans="1:10" x14ac:dyDescent="0.15">
      <c r="A565" s="1">
        <v>25</v>
      </c>
      <c r="B565" s="1" t="s">
        <v>149</v>
      </c>
      <c r="C565" s="1">
        <v>10</v>
      </c>
      <c r="D565" s="1" t="s">
        <v>22</v>
      </c>
      <c r="E565" s="1">
        <v>2598.9856690456645</v>
      </c>
      <c r="F565" s="1">
        <v>9429.5396249493224</v>
      </c>
      <c r="G565" s="1">
        <v>21133.82247989544</v>
      </c>
      <c r="H565" s="1">
        <v>22393.005381018575</v>
      </c>
      <c r="I565" s="1">
        <v>26414.916157914384</v>
      </c>
      <c r="J565" s="1">
        <v>23324.516942815582</v>
      </c>
    </row>
    <row r="566" spans="1:10" x14ac:dyDescent="0.15">
      <c r="A566" s="1">
        <v>25</v>
      </c>
      <c r="B566" s="1" t="s">
        <v>149</v>
      </c>
      <c r="C566" s="1">
        <v>11</v>
      </c>
      <c r="D566" s="1" t="s">
        <v>23</v>
      </c>
      <c r="E566" s="1">
        <v>6777.2348185638484</v>
      </c>
      <c r="F566" s="1">
        <v>22525.039013018264</v>
      </c>
      <c r="G566" s="1">
        <v>62553.714166422855</v>
      </c>
      <c r="H566" s="1">
        <v>67740.856075125033</v>
      </c>
      <c r="I566" s="1">
        <v>97099.12467043502</v>
      </c>
      <c r="J566" s="1">
        <v>95822.395221508734</v>
      </c>
    </row>
    <row r="567" spans="1:10" x14ac:dyDescent="0.15">
      <c r="A567" s="1">
        <v>25</v>
      </c>
      <c r="B567" s="1" t="s">
        <v>149</v>
      </c>
      <c r="C567" s="1">
        <v>12</v>
      </c>
      <c r="D567" s="1" t="s">
        <v>24</v>
      </c>
      <c r="E567" s="1">
        <v>6943.7957142496543</v>
      </c>
      <c r="F567" s="1">
        <v>31641.820469116545</v>
      </c>
      <c r="G567" s="1">
        <v>124436.26526809148</v>
      </c>
      <c r="H567" s="1">
        <v>136498.96872869294</v>
      </c>
      <c r="I567" s="1">
        <v>161585.94633739738</v>
      </c>
      <c r="J567" s="1">
        <v>142956.12957095425</v>
      </c>
    </row>
    <row r="568" spans="1:10" x14ac:dyDescent="0.15">
      <c r="A568" s="1">
        <v>25</v>
      </c>
      <c r="B568" s="1" t="s">
        <v>149</v>
      </c>
      <c r="C568" s="1">
        <v>13</v>
      </c>
      <c r="D568" s="1" t="s">
        <v>25</v>
      </c>
      <c r="E568" s="1">
        <v>1085.136200436566</v>
      </c>
      <c r="F568" s="1">
        <v>14191.101638442802</v>
      </c>
      <c r="G568" s="1">
        <v>50371.132396716399</v>
      </c>
      <c r="H568" s="1">
        <v>62718.554428597599</v>
      </c>
      <c r="I568" s="1">
        <v>81062.582585338474</v>
      </c>
      <c r="J568" s="1">
        <v>71676.799666925173</v>
      </c>
    </row>
    <row r="569" spans="1:10" x14ac:dyDescent="0.15">
      <c r="A569" s="1">
        <v>25</v>
      </c>
      <c r="B569" s="1" t="s">
        <v>149</v>
      </c>
      <c r="C569" s="1">
        <v>14</v>
      </c>
      <c r="D569" s="1" t="s">
        <v>26</v>
      </c>
      <c r="E569" s="1">
        <v>263.36528796822205</v>
      </c>
      <c r="F569" s="1">
        <v>1369.0369524602761</v>
      </c>
      <c r="G569" s="1">
        <v>3709.0572015492271</v>
      </c>
      <c r="H569" s="1">
        <v>6894.630208327826</v>
      </c>
      <c r="I569" s="1">
        <v>8858.7372916297172</v>
      </c>
      <c r="J569" s="1">
        <v>8449.3730757872036</v>
      </c>
    </row>
    <row r="570" spans="1:10" x14ac:dyDescent="0.15">
      <c r="A570" s="1">
        <v>25</v>
      </c>
      <c r="B570" s="1" t="s">
        <v>149</v>
      </c>
      <c r="C570" s="1">
        <v>15</v>
      </c>
      <c r="D570" s="1" t="s">
        <v>27</v>
      </c>
      <c r="E570" s="1">
        <v>12492.525382630653</v>
      </c>
      <c r="F570" s="1">
        <v>34016.489667772992</v>
      </c>
      <c r="G570" s="1">
        <v>99851.129513188498</v>
      </c>
      <c r="H570" s="1">
        <v>123261.28738268754</v>
      </c>
      <c r="I570" s="1">
        <v>164939.25574106455</v>
      </c>
      <c r="J570" s="1">
        <v>146572.23163882369</v>
      </c>
    </row>
    <row r="571" spans="1:10" x14ac:dyDescent="0.15">
      <c r="A571" s="1">
        <v>25</v>
      </c>
      <c r="B571" s="1" t="s">
        <v>148</v>
      </c>
      <c r="C571" s="1">
        <v>16</v>
      </c>
      <c r="D571" s="1" t="s">
        <v>10</v>
      </c>
      <c r="E571" s="1">
        <v>14229.796166881928</v>
      </c>
      <c r="F571" s="1">
        <v>18632.728518471711</v>
      </c>
      <c r="G571" s="1">
        <v>27598.015616196528</v>
      </c>
      <c r="H571" s="1">
        <v>28755.670191288387</v>
      </c>
      <c r="I571" s="1">
        <v>41201.471197411251</v>
      </c>
      <c r="J571" s="1">
        <v>43651.414425780305</v>
      </c>
    </row>
    <row r="572" spans="1:10" x14ac:dyDescent="0.15">
      <c r="A572" s="1">
        <v>25</v>
      </c>
      <c r="B572" s="1" t="s">
        <v>148</v>
      </c>
      <c r="C572" s="1">
        <v>17</v>
      </c>
      <c r="D572" s="1" t="s">
        <v>11</v>
      </c>
      <c r="E572" s="1">
        <v>9380.4825263276507</v>
      </c>
      <c r="F572" s="1">
        <v>42570.520569733104</v>
      </c>
      <c r="G572" s="1">
        <v>60617.384095894049</v>
      </c>
      <c r="H572" s="1">
        <v>83070.454793701996</v>
      </c>
      <c r="I572" s="1">
        <v>97504.22807480859</v>
      </c>
      <c r="J572" s="1">
        <v>125893.97436177341</v>
      </c>
    </row>
    <row r="573" spans="1:10" x14ac:dyDescent="0.15">
      <c r="A573" s="1">
        <v>25</v>
      </c>
      <c r="B573" s="1" t="s">
        <v>148</v>
      </c>
      <c r="C573" s="1">
        <v>18</v>
      </c>
      <c r="D573" s="1" t="s">
        <v>12</v>
      </c>
      <c r="E573" s="1">
        <v>5186.7479210523306</v>
      </c>
      <c r="F573" s="1">
        <v>44519.914349936938</v>
      </c>
      <c r="G573" s="1">
        <v>70596.285344418066</v>
      </c>
      <c r="H573" s="1">
        <v>53225.403633393718</v>
      </c>
      <c r="I573" s="1">
        <v>51822.784636158314</v>
      </c>
      <c r="J573" s="1">
        <v>56207.964686489402</v>
      </c>
    </row>
    <row r="574" spans="1:10" x14ac:dyDescent="0.15">
      <c r="A574" s="1">
        <v>25</v>
      </c>
      <c r="B574" s="1" t="s">
        <v>148</v>
      </c>
      <c r="C574" s="1">
        <v>19</v>
      </c>
      <c r="D574" s="1" t="s">
        <v>13</v>
      </c>
      <c r="E574" s="1">
        <v>5653.5175081188736</v>
      </c>
      <c r="F574" s="1">
        <v>11193.300852087141</v>
      </c>
      <c r="G574" s="1">
        <v>12565.570598036646</v>
      </c>
      <c r="H574" s="1">
        <v>19557.836151774456</v>
      </c>
      <c r="I574" s="1">
        <v>40171.948710621269</v>
      </c>
      <c r="J574" s="1">
        <v>38868.413042267552</v>
      </c>
    </row>
    <row r="575" spans="1:10" x14ac:dyDescent="0.15">
      <c r="A575" s="1">
        <v>25</v>
      </c>
      <c r="B575" s="1" t="s">
        <v>148</v>
      </c>
      <c r="C575" s="1">
        <v>20</v>
      </c>
      <c r="D575" s="1" t="s">
        <v>14</v>
      </c>
      <c r="E575" s="1">
        <v>1249.965771813115</v>
      </c>
      <c r="F575" s="1">
        <v>37080.811477056042</v>
      </c>
      <c r="G575" s="1">
        <v>72687.087330436625</v>
      </c>
      <c r="H575" s="1">
        <v>127695.95863699674</v>
      </c>
      <c r="I575" s="1">
        <v>149868.70839203172</v>
      </c>
      <c r="J575" s="1">
        <v>211856.09338374162</v>
      </c>
    </row>
    <row r="576" spans="1:10" x14ac:dyDescent="0.15">
      <c r="A576" s="1">
        <v>25</v>
      </c>
      <c r="B576" s="1" t="s">
        <v>148</v>
      </c>
      <c r="C576" s="1">
        <v>21</v>
      </c>
      <c r="D576" s="1" t="s">
        <v>15</v>
      </c>
      <c r="E576" s="1">
        <v>6853.1264170433578</v>
      </c>
      <c r="F576" s="1">
        <v>60398.108052281365</v>
      </c>
      <c r="G576" s="1">
        <v>115171.29094166451</v>
      </c>
      <c r="H576" s="1">
        <v>131727.6235332964</v>
      </c>
      <c r="I576" s="1">
        <v>164526.12449301287</v>
      </c>
      <c r="J576" s="1">
        <v>199672.80761778814</v>
      </c>
    </row>
    <row r="577" spans="1:10" x14ac:dyDescent="0.15">
      <c r="A577" s="1">
        <v>25</v>
      </c>
      <c r="B577" s="1" t="s">
        <v>147</v>
      </c>
      <c r="C577" s="1">
        <v>22</v>
      </c>
      <c r="D577" s="1" t="s">
        <v>7</v>
      </c>
      <c r="E577" s="1">
        <v>24205.779683599867</v>
      </c>
      <c r="F577" s="1">
        <v>94966.218364538072</v>
      </c>
      <c r="G577" s="1">
        <v>296457.21986619668</v>
      </c>
      <c r="H577" s="1">
        <v>378432.16248414107</v>
      </c>
      <c r="I577" s="1">
        <v>340663.65120188473</v>
      </c>
      <c r="J577" s="1">
        <v>345181.94216371945</v>
      </c>
    </row>
    <row r="578" spans="1:10" x14ac:dyDescent="0.15">
      <c r="A578" s="1">
        <v>25</v>
      </c>
      <c r="B578" s="1" t="s">
        <v>147</v>
      </c>
      <c r="C578" s="1">
        <v>23</v>
      </c>
      <c r="D578" s="1" t="s">
        <v>28</v>
      </c>
      <c r="E578" s="1">
        <v>25211.349287223511</v>
      </c>
      <c r="F578" s="1">
        <v>83034.848880152553</v>
      </c>
      <c r="G578" s="1">
        <v>145191.75369349419</v>
      </c>
      <c r="H578" s="1">
        <v>186638.1198454228</v>
      </c>
      <c r="I578" s="1">
        <v>155841.34060248474</v>
      </c>
      <c r="J578" s="1">
        <v>222502.45743367402</v>
      </c>
    </row>
    <row r="579" spans="1:10" x14ac:dyDescent="0.15">
      <c r="A579" s="1">
        <v>26</v>
      </c>
      <c r="B579" s="1" t="s">
        <v>245</v>
      </c>
      <c r="C579" s="1">
        <v>1</v>
      </c>
      <c r="D579" s="1" t="s">
        <v>8</v>
      </c>
      <c r="E579" s="1">
        <v>21330.214821164856</v>
      </c>
      <c r="F579" s="1">
        <v>58330.961715253434</v>
      </c>
      <c r="G579" s="1">
        <v>69591.621655091803</v>
      </c>
      <c r="H579" s="1">
        <v>71719.801718805611</v>
      </c>
      <c r="I579" s="1">
        <v>61616.655273302924</v>
      </c>
      <c r="J579" s="1">
        <v>102722.56025629592</v>
      </c>
    </row>
    <row r="580" spans="1:10" x14ac:dyDescent="0.15">
      <c r="A580" s="1">
        <v>26</v>
      </c>
      <c r="B580" s="1" t="s">
        <v>246</v>
      </c>
      <c r="C580" s="1">
        <v>2</v>
      </c>
      <c r="D580" s="1" t="s">
        <v>9</v>
      </c>
      <c r="E580" s="1">
        <v>1103.5673533552131</v>
      </c>
      <c r="F580" s="1">
        <v>2300.174435055761</v>
      </c>
      <c r="G580" s="1">
        <v>3014.7641252961976</v>
      </c>
      <c r="H580" s="1">
        <v>2324.8480281712118</v>
      </c>
      <c r="I580" s="1">
        <v>1203.1840232508835</v>
      </c>
      <c r="J580" s="1">
        <v>1546.6371870925666</v>
      </c>
    </row>
    <row r="581" spans="1:10" x14ac:dyDescent="0.15">
      <c r="A581" s="1">
        <v>26</v>
      </c>
      <c r="B581" s="1" t="s">
        <v>247</v>
      </c>
      <c r="C581" s="1">
        <v>3</v>
      </c>
      <c r="D581" s="1" t="s">
        <v>16</v>
      </c>
      <c r="E581" s="1">
        <v>14033.073161525857</v>
      </c>
      <c r="F581" s="1">
        <v>30003.995584042259</v>
      </c>
      <c r="G581" s="1">
        <v>54449.108235080988</v>
      </c>
      <c r="H581" s="1">
        <v>60533.129730923909</v>
      </c>
      <c r="I581" s="1">
        <v>63819.140579557417</v>
      </c>
      <c r="J581" s="1">
        <v>60350.231790481295</v>
      </c>
    </row>
    <row r="582" spans="1:10" x14ac:dyDescent="0.15">
      <c r="A582" s="1">
        <v>26</v>
      </c>
      <c r="B582" s="1" t="s">
        <v>248</v>
      </c>
      <c r="C582" s="1">
        <v>4</v>
      </c>
      <c r="D582" s="1" t="s">
        <v>17</v>
      </c>
      <c r="E582" s="1">
        <v>23828.970483634464</v>
      </c>
      <c r="F582" s="1">
        <v>43408.739728549088</v>
      </c>
      <c r="G582" s="1">
        <v>52733.192715720303</v>
      </c>
      <c r="H582" s="1">
        <v>42510.620170563096</v>
      </c>
      <c r="I582" s="1">
        <v>32154.810307832846</v>
      </c>
      <c r="J582" s="1">
        <v>25073.173652285212</v>
      </c>
    </row>
    <row r="583" spans="1:10" x14ac:dyDescent="0.15">
      <c r="A583" s="1">
        <v>26</v>
      </c>
      <c r="B583" s="1" t="s">
        <v>249</v>
      </c>
      <c r="C583" s="1">
        <v>5</v>
      </c>
      <c r="D583" s="1" t="s">
        <v>18</v>
      </c>
      <c r="E583" s="1">
        <v>1417.6479874644008</v>
      </c>
      <c r="F583" s="1">
        <v>4092.0908097374672</v>
      </c>
      <c r="G583" s="1">
        <v>7466.5918225581545</v>
      </c>
      <c r="H583" s="1">
        <v>6644.8210383822779</v>
      </c>
      <c r="I583" s="1">
        <v>7622.6242170859941</v>
      </c>
      <c r="J583" s="1">
        <v>6414.4909275573491</v>
      </c>
    </row>
    <row r="584" spans="1:10" x14ac:dyDescent="0.15">
      <c r="A584" s="1">
        <v>26</v>
      </c>
      <c r="B584" s="1" t="s">
        <v>249</v>
      </c>
      <c r="C584" s="1">
        <v>6</v>
      </c>
      <c r="D584" s="1" t="s">
        <v>2</v>
      </c>
      <c r="E584" s="1">
        <v>9728.6941805383995</v>
      </c>
      <c r="F584" s="1">
        <v>15001.948898897963</v>
      </c>
      <c r="G584" s="1">
        <v>21461.756471815119</v>
      </c>
      <c r="H584" s="1">
        <v>23025.059030937857</v>
      </c>
      <c r="I584" s="1">
        <v>31700.021920552128</v>
      </c>
      <c r="J584" s="1">
        <v>26673.632726840144</v>
      </c>
    </row>
    <row r="585" spans="1:10" x14ac:dyDescent="0.15">
      <c r="A585" s="1">
        <v>26</v>
      </c>
      <c r="B585" s="1" t="s">
        <v>249</v>
      </c>
      <c r="C585" s="1">
        <v>7</v>
      </c>
      <c r="D585" s="1" t="s">
        <v>19</v>
      </c>
      <c r="E585" s="1">
        <v>668.60048900968366</v>
      </c>
      <c r="F585" s="1">
        <v>778.29648554320113</v>
      </c>
      <c r="G585" s="1">
        <v>667.64669654175259</v>
      </c>
      <c r="H585" s="1">
        <v>789.67962120316611</v>
      </c>
      <c r="I585" s="1">
        <v>927.31548950468823</v>
      </c>
      <c r="J585" s="1">
        <v>730.70225439565456</v>
      </c>
    </row>
    <row r="586" spans="1:10" x14ac:dyDescent="0.15">
      <c r="A586" s="1">
        <v>26</v>
      </c>
      <c r="B586" s="1" t="s">
        <v>249</v>
      </c>
      <c r="C586" s="1">
        <v>8</v>
      </c>
      <c r="D586" s="1" t="s">
        <v>20</v>
      </c>
      <c r="E586" s="1">
        <v>4702.7878342041195</v>
      </c>
      <c r="F586" s="1">
        <v>9257.5065767952838</v>
      </c>
      <c r="G586" s="1">
        <v>13537.955306691134</v>
      </c>
      <c r="H586" s="1">
        <v>11943.762694598765</v>
      </c>
      <c r="I586" s="1">
        <v>12367.27109711372</v>
      </c>
      <c r="J586" s="1">
        <v>10266.974742457747</v>
      </c>
    </row>
    <row r="587" spans="1:10" x14ac:dyDescent="0.15">
      <c r="A587" s="1">
        <v>26</v>
      </c>
      <c r="B587" s="1" t="s">
        <v>249</v>
      </c>
      <c r="C587" s="1">
        <v>9</v>
      </c>
      <c r="D587" s="1" t="s">
        <v>21</v>
      </c>
      <c r="E587" s="1">
        <v>3993.1083569259031</v>
      </c>
      <c r="F587" s="1">
        <v>11229.141503678387</v>
      </c>
      <c r="G587" s="1">
        <v>14572.901011297534</v>
      </c>
      <c r="H587" s="1">
        <v>11169.073726820267</v>
      </c>
      <c r="I587" s="1">
        <v>11688.801075337276</v>
      </c>
      <c r="J587" s="1">
        <v>9492.3534821524117</v>
      </c>
    </row>
    <row r="588" spans="1:10" x14ac:dyDescent="0.15">
      <c r="A588" s="1">
        <v>26</v>
      </c>
      <c r="B588" s="1" t="s">
        <v>249</v>
      </c>
      <c r="C588" s="1">
        <v>10</v>
      </c>
      <c r="D588" s="1" t="s">
        <v>22</v>
      </c>
      <c r="E588" s="1">
        <v>3672.71666980071</v>
      </c>
      <c r="F588" s="1">
        <v>7582.7994578672287</v>
      </c>
      <c r="G588" s="1">
        <v>13026.063829122275</v>
      </c>
      <c r="H588" s="1">
        <v>11360.46677568745</v>
      </c>
      <c r="I588" s="1">
        <v>12364.748513056767</v>
      </c>
      <c r="J588" s="1">
        <v>10683.551439619696</v>
      </c>
    </row>
    <row r="589" spans="1:10" x14ac:dyDescent="0.15">
      <c r="A589" s="1">
        <v>26</v>
      </c>
      <c r="B589" s="1" t="s">
        <v>250</v>
      </c>
      <c r="C589" s="1">
        <v>11</v>
      </c>
      <c r="D589" s="1" t="s">
        <v>23</v>
      </c>
      <c r="E589" s="1">
        <v>6210.0303509981841</v>
      </c>
      <c r="F589" s="1">
        <v>14580.089517971861</v>
      </c>
      <c r="G589" s="1">
        <v>36784.263044521336</v>
      </c>
      <c r="H589" s="1">
        <v>35825.568601731291</v>
      </c>
      <c r="I589" s="1">
        <v>40295.557423863364</v>
      </c>
      <c r="J589" s="1">
        <v>37302.379037679406</v>
      </c>
    </row>
    <row r="590" spans="1:10" x14ac:dyDescent="0.15">
      <c r="A590" s="1">
        <v>26</v>
      </c>
      <c r="B590" s="1" t="s">
        <v>249</v>
      </c>
      <c r="C590" s="1">
        <v>12</v>
      </c>
      <c r="D590" s="1" t="s">
        <v>24</v>
      </c>
      <c r="E590" s="1">
        <v>16467.051027726662</v>
      </c>
      <c r="F590" s="1">
        <v>37354.524548816793</v>
      </c>
      <c r="G590" s="1">
        <v>101888.30114041496</v>
      </c>
      <c r="H590" s="1">
        <v>106330.76369911408</v>
      </c>
      <c r="I590" s="1">
        <v>101539.31764142599</v>
      </c>
      <c r="J590" s="1">
        <v>86885.611572824404</v>
      </c>
    </row>
    <row r="591" spans="1:10" x14ac:dyDescent="0.15">
      <c r="A591" s="1">
        <v>26</v>
      </c>
      <c r="B591" s="1" t="s">
        <v>250</v>
      </c>
      <c r="C591" s="1">
        <v>13</v>
      </c>
      <c r="D591" s="1" t="s">
        <v>25</v>
      </c>
      <c r="E591" s="1">
        <v>6807.2626567556499</v>
      </c>
      <c r="F591" s="1">
        <v>33622.789648548023</v>
      </c>
      <c r="G591" s="1">
        <v>61091.782326431683</v>
      </c>
      <c r="H591" s="1">
        <v>67462.486313065019</v>
      </c>
      <c r="I591" s="1">
        <v>59427.259964747725</v>
      </c>
      <c r="J591" s="1">
        <v>50519.381196588285</v>
      </c>
    </row>
    <row r="592" spans="1:10" x14ac:dyDescent="0.15">
      <c r="A592" s="1">
        <v>26</v>
      </c>
      <c r="B592" s="1" t="s">
        <v>249</v>
      </c>
      <c r="C592" s="1">
        <v>14</v>
      </c>
      <c r="D592" s="1" t="s">
        <v>26</v>
      </c>
      <c r="E592" s="1">
        <v>1592.8160618806896</v>
      </c>
      <c r="F592" s="1">
        <v>5922.4278058588707</v>
      </c>
      <c r="G592" s="1">
        <v>15914.12854962649</v>
      </c>
      <c r="H592" s="1">
        <v>19546.76304924654</v>
      </c>
      <c r="I592" s="1">
        <v>27686.029106677743</v>
      </c>
      <c r="J592" s="1">
        <v>27728.186166690826</v>
      </c>
    </row>
    <row r="593" spans="1:10" x14ac:dyDescent="0.15">
      <c r="A593" s="1">
        <v>26</v>
      </c>
      <c r="B593" s="1" t="s">
        <v>249</v>
      </c>
      <c r="C593" s="1">
        <v>15</v>
      </c>
      <c r="D593" s="1" t="s">
        <v>27</v>
      </c>
      <c r="E593" s="1">
        <v>9036.9785854932925</v>
      </c>
      <c r="F593" s="1">
        <v>28396.659413279995</v>
      </c>
      <c r="G593" s="1">
        <v>68688.905052333721</v>
      </c>
      <c r="H593" s="1">
        <v>65926.564932210429</v>
      </c>
      <c r="I593" s="1">
        <v>68374.415220159412</v>
      </c>
      <c r="J593" s="1">
        <v>59025.573574118127</v>
      </c>
    </row>
    <row r="594" spans="1:10" x14ac:dyDescent="0.15">
      <c r="A594" s="1">
        <v>26</v>
      </c>
      <c r="B594" s="1" t="s">
        <v>251</v>
      </c>
      <c r="C594" s="1">
        <v>16</v>
      </c>
      <c r="D594" s="1" t="s">
        <v>10</v>
      </c>
      <c r="E594" s="1">
        <v>26014.326355410511</v>
      </c>
      <c r="F594" s="1">
        <v>38088.842142511312</v>
      </c>
      <c r="G594" s="1">
        <v>44692.368250557811</v>
      </c>
      <c r="H594" s="1">
        <v>53309.686081827036</v>
      </c>
      <c r="I594" s="1">
        <v>39277.011396978865</v>
      </c>
      <c r="J594" s="1">
        <v>42172.006625980946</v>
      </c>
    </row>
    <row r="595" spans="1:10" x14ac:dyDescent="0.15">
      <c r="A595" s="1">
        <v>26</v>
      </c>
      <c r="B595" s="1" t="s">
        <v>252</v>
      </c>
      <c r="C595" s="1">
        <v>17</v>
      </c>
      <c r="D595" s="1" t="s">
        <v>11</v>
      </c>
      <c r="E595" s="1">
        <v>32132.36907641849</v>
      </c>
      <c r="F595" s="1">
        <v>113761.66444987898</v>
      </c>
      <c r="G595" s="1">
        <v>151044.87371361945</v>
      </c>
      <c r="H595" s="1">
        <v>147189.21111342194</v>
      </c>
      <c r="I595" s="1">
        <v>196059.37425438888</v>
      </c>
      <c r="J595" s="1">
        <v>259605.52635866185</v>
      </c>
    </row>
    <row r="596" spans="1:10" x14ac:dyDescent="0.15">
      <c r="A596" s="1">
        <v>26</v>
      </c>
      <c r="B596" s="1" t="s">
        <v>252</v>
      </c>
      <c r="C596" s="1">
        <v>18</v>
      </c>
      <c r="D596" s="1" t="s">
        <v>12</v>
      </c>
      <c r="E596" s="1">
        <v>22184.696016007059</v>
      </c>
      <c r="F596" s="1">
        <v>149188.65960032278</v>
      </c>
      <c r="G596" s="1">
        <v>167387.62848153766</v>
      </c>
      <c r="H596" s="1">
        <v>168993.65278779168</v>
      </c>
      <c r="I596" s="1">
        <v>127964.92350041874</v>
      </c>
      <c r="J596" s="1">
        <v>168072.54556846325</v>
      </c>
    </row>
    <row r="597" spans="1:10" x14ac:dyDescent="0.15">
      <c r="A597" s="1">
        <v>26</v>
      </c>
      <c r="B597" s="1" t="s">
        <v>251</v>
      </c>
      <c r="C597" s="1">
        <v>19</v>
      </c>
      <c r="D597" s="1" t="s">
        <v>13</v>
      </c>
      <c r="E597" s="1">
        <v>19227.873728231796</v>
      </c>
      <c r="F597" s="1">
        <v>26210.157590120019</v>
      </c>
      <c r="G597" s="1">
        <v>47431.383460572397</v>
      </c>
      <c r="H597" s="1">
        <v>52609.270490684605</v>
      </c>
      <c r="I597" s="1">
        <v>52185.369400881405</v>
      </c>
      <c r="J597" s="1">
        <v>50223.61276699679</v>
      </c>
    </row>
    <row r="598" spans="1:10" x14ac:dyDescent="0.15">
      <c r="A598" s="1">
        <v>26</v>
      </c>
      <c r="B598" s="1" t="s">
        <v>251</v>
      </c>
      <c r="C598" s="1">
        <v>20</v>
      </c>
      <c r="D598" s="1" t="s">
        <v>14</v>
      </c>
      <c r="E598" s="1">
        <v>6298.702506881913</v>
      </c>
      <c r="F598" s="1">
        <v>79755.373366927204</v>
      </c>
      <c r="G598" s="1">
        <v>149937.63179302396</v>
      </c>
      <c r="H598" s="1">
        <v>232866.82080912744</v>
      </c>
      <c r="I598" s="1">
        <v>215519.6891534107</v>
      </c>
      <c r="J598" s="1">
        <v>298502.18036405946</v>
      </c>
    </row>
    <row r="599" spans="1:10" x14ac:dyDescent="0.15">
      <c r="A599" s="1">
        <v>26</v>
      </c>
      <c r="B599" s="1" t="s">
        <v>251</v>
      </c>
      <c r="C599" s="1">
        <v>21</v>
      </c>
      <c r="D599" s="1" t="s">
        <v>15</v>
      </c>
      <c r="E599" s="1">
        <v>34768.831835717843</v>
      </c>
      <c r="F599" s="1">
        <v>171254.06585729844</v>
      </c>
      <c r="G599" s="1">
        <v>232237.64236846328</v>
      </c>
      <c r="H599" s="1">
        <v>245723.41958113149</v>
      </c>
      <c r="I599" s="1">
        <v>295135.63693021692</v>
      </c>
      <c r="J599" s="1">
        <v>393774.26083088055</v>
      </c>
    </row>
    <row r="600" spans="1:10" x14ac:dyDescent="0.15">
      <c r="A600" s="1">
        <v>26</v>
      </c>
      <c r="B600" s="1" t="s">
        <v>244</v>
      </c>
      <c r="C600" s="1">
        <v>22</v>
      </c>
      <c r="D600" s="1" t="s">
        <v>7</v>
      </c>
      <c r="E600" s="1">
        <v>53927.422163531228</v>
      </c>
      <c r="F600" s="1">
        <v>226850.79841715869</v>
      </c>
      <c r="G600" s="1">
        <v>489670.09621824126</v>
      </c>
      <c r="H600" s="1">
        <v>657964.90225884807</v>
      </c>
      <c r="I600" s="1">
        <v>571834.28061408654</v>
      </c>
      <c r="J600" s="1">
        <v>611189.99087584321</v>
      </c>
    </row>
    <row r="601" spans="1:10" x14ac:dyDescent="0.15">
      <c r="A601" s="1">
        <v>26</v>
      </c>
      <c r="B601" s="1" t="s">
        <v>244</v>
      </c>
      <c r="C601" s="1">
        <v>23</v>
      </c>
      <c r="D601" s="1" t="s">
        <v>28</v>
      </c>
      <c r="E601" s="1">
        <v>35701.433889927954</v>
      </c>
      <c r="F601" s="1">
        <v>133070.87171439605</v>
      </c>
      <c r="G601" s="1">
        <v>198865.29813069079</v>
      </c>
      <c r="H601" s="1">
        <v>259827.56628186064</v>
      </c>
      <c r="I601" s="1">
        <v>224082.97023739043</v>
      </c>
      <c r="J601" s="1">
        <v>329656.65131010528</v>
      </c>
    </row>
    <row r="602" spans="1:10" x14ac:dyDescent="0.15">
      <c r="A602" s="1">
        <v>27</v>
      </c>
      <c r="B602" s="1" t="s">
        <v>254</v>
      </c>
      <c r="C602" s="1">
        <v>1</v>
      </c>
      <c r="D602" s="1" t="s">
        <v>8</v>
      </c>
      <c r="E602" s="1">
        <v>16843.502581828292</v>
      </c>
      <c r="F602" s="1">
        <v>39920.222301961199</v>
      </c>
      <c r="G602" s="1">
        <v>61967.075605039492</v>
      </c>
      <c r="H602" s="1">
        <v>54396.469755326732</v>
      </c>
      <c r="I602" s="1">
        <v>43614.723411490457</v>
      </c>
      <c r="J602" s="1">
        <v>72601.908647274482</v>
      </c>
    </row>
    <row r="603" spans="1:10" x14ac:dyDescent="0.15">
      <c r="A603" s="1">
        <v>27</v>
      </c>
      <c r="B603" s="1" t="s">
        <v>255</v>
      </c>
      <c r="C603" s="1">
        <v>2</v>
      </c>
      <c r="D603" s="1" t="s">
        <v>9</v>
      </c>
      <c r="E603" s="1">
        <v>680.92314374216971</v>
      </c>
      <c r="F603" s="1">
        <v>1233.449331159125</v>
      </c>
      <c r="G603" s="1">
        <v>1181.3389999804417</v>
      </c>
      <c r="H603" s="1">
        <v>749.3718250926853</v>
      </c>
      <c r="I603" s="1">
        <v>532.23017283512775</v>
      </c>
      <c r="J603" s="1">
        <v>706.46669049872332</v>
      </c>
    </row>
    <row r="604" spans="1:10" x14ac:dyDescent="0.15">
      <c r="A604" s="1">
        <v>27</v>
      </c>
      <c r="B604" s="1" t="s">
        <v>256</v>
      </c>
      <c r="C604" s="1">
        <v>3</v>
      </c>
      <c r="D604" s="1" t="s">
        <v>16</v>
      </c>
      <c r="E604" s="1">
        <v>32712.984968351462</v>
      </c>
      <c r="F604" s="1">
        <v>59164.887720690363</v>
      </c>
      <c r="G604" s="1">
        <v>92910.14150401394</v>
      </c>
      <c r="H604" s="1">
        <v>108097.560097686</v>
      </c>
      <c r="I604" s="1">
        <v>104391.58541119022</v>
      </c>
      <c r="J604" s="1">
        <v>96562.513122820033</v>
      </c>
    </row>
    <row r="605" spans="1:10" x14ac:dyDescent="0.15">
      <c r="A605" s="1">
        <v>27</v>
      </c>
      <c r="B605" s="1" t="s">
        <v>257</v>
      </c>
      <c r="C605" s="1">
        <v>4</v>
      </c>
      <c r="D605" s="1" t="s">
        <v>17</v>
      </c>
      <c r="E605" s="1">
        <v>41196.617194911596</v>
      </c>
      <c r="F605" s="1">
        <v>74108.485057363068</v>
      </c>
      <c r="G605" s="1">
        <v>87421.709932828366</v>
      </c>
      <c r="H605" s="1">
        <v>63982.792535580345</v>
      </c>
      <c r="I605" s="1">
        <v>49085.707385100235</v>
      </c>
      <c r="J605" s="1">
        <v>38256.409713230787</v>
      </c>
    </row>
    <row r="606" spans="1:10" x14ac:dyDescent="0.15">
      <c r="A606" s="1">
        <v>27</v>
      </c>
      <c r="B606" s="1" t="s">
        <v>256</v>
      </c>
      <c r="C606" s="1">
        <v>5</v>
      </c>
      <c r="D606" s="1" t="s">
        <v>18</v>
      </c>
      <c r="E606" s="1">
        <v>13192.214170436388</v>
      </c>
      <c r="F606" s="1">
        <v>24206.54920852475</v>
      </c>
      <c r="G606" s="1">
        <v>36981.762277724869</v>
      </c>
      <c r="H606" s="1">
        <v>35026.426924620413</v>
      </c>
      <c r="I606" s="1">
        <v>31473.295198706262</v>
      </c>
      <c r="J606" s="1">
        <v>25494.847229640865</v>
      </c>
    </row>
    <row r="607" spans="1:10" x14ac:dyDescent="0.15">
      <c r="A607" s="1">
        <v>27</v>
      </c>
      <c r="B607" s="1" t="s">
        <v>256</v>
      </c>
      <c r="C607" s="1">
        <v>6</v>
      </c>
      <c r="D607" s="1" t="s">
        <v>2</v>
      </c>
      <c r="E607" s="1">
        <v>44532.732709917655</v>
      </c>
      <c r="F607" s="1">
        <v>102012.49045565292</v>
      </c>
      <c r="G607" s="1">
        <v>178707.65392810153</v>
      </c>
      <c r="H607" s="1">
        <v>186214.8067282202</v>
      </c>
      <c r="I607" s="1">
        <v>231509.54540970299</v>
      </c>
      <c r="J607" s="1">
        <v>196828.97645172381</v>
      </c>
    </row>
    <row r="608" spans="1:10" x14ac:dyDescent="0.15">
      <c r="A608" s="1">
        <v>27</v>
      </c>
      <c r="B608" s="1" t="s">
        <v>256</v>
      </c>
      <c r="C608" s="1">
        <v>7</v>
      </c>
      <c r="D608" s="1" t="s">
        <v>19</v>
      </c>
      <c r="E608" s="1">
        <v>12086.716285449646</v>
      </c>
      <c r="F608" s="1">
        <v>24593.849422215004</v>
      </c>
      <c r="G608" s="1">
        <v>31256.69907353901</v>
      </c>
      <c r="H608" s="1">
        <v>41103.123409110172</v>
      </c>
      <c r="I608" s="1">
        <v>56176.627818826149</v>
      </c>
      <c r="J608" s="1">
        <v>44360.498274817182</v>
      </c>
    </row>
    <row r="609" spans="1:10" x14ac:dyDescent="0.15">
      <c r="A609" s="1">
        <v>27</v>
      </c>
      <c r="B609" s="1" t="s">
        <v>256</v>
      </c>
      <c r="C609" s="1">
        <v>8</v>
      </c>
      <c r="D609" s="1" t="s">
        <v>20</v>
      </c>
      <c r="E609" s="1">
        <v>13054.654231334998</v>
      </c>
      <c r="F609" s="1">
        <v>19302.349780621164</v>
      </c>
      <c r="G609" s="1">
        <v>26488.510374793699</v>
      </c>
      <c r="H609" s="1">
        <v>20287.721449593708</v>
      </c>
      <c r="I609" s="1">
        <v>17485.961004088702</v>
      </c>
      <c r="J609" s="1">
        <v>14291.308251510027</v>
      </c>
    </row>
    <row r="610" spans="1:10" x14ac:dyDescent="0.15">
      <c r="A610" s="1">
        <v>27</v>
      </c>
      <c r="B610" s="1" t="s">
        <v>256</v>
      </c>
      <c r="C610" s="1">
        <v>9</v>
      </c>
      <c r="D610" s="1" t="s">
        <v>21</v>
      </c>
      <c r="E610" s="1">
        <v>97410.274800320418</v>
      </c>
      <c r="F610" s="1">
        <v>183679.76870778014</v>
      </c>
      <c r="G610" s="1">
        <v>244349.9739992648</v>
      </c>
      <c r="H610" s="1">
        <v>183642.6130823826</v>
      </c>
      <c r="I610" s="1">
        <v>181953.20985713243</v>
      </c>
      <c r="J610" s="1">
        <v>149061.14779870951</v>
      </c>
    </row>
    <row r="611" spans="1:10" x14ac:dyDescent="0.15">
      <c r="A611" s="1">
        <v>27</v>
      </c>
      <c r="B611" s="1" t="s">
        <v>256</v>
      </c>
      <c r="C611" s="1">
        <v>10</v>
      </c>
      <c r="D611" s="1" t="s">
        <v>22</v>
      </c>
      <c r="E611" s="1">
        <v>46925.465079157024</v>
      </c>
      <c r="F611" s="1">
        <v>91711.05413159111</v>
      </c>
      <c r="G611" s="1">
        <v>135309.16897543921</v>
      </c>
      <c r="H611" s="1">
        <v>111382.32980713066</v>
      </c>
      <c r="I611" s="1">
        <v>108997.5533897314</v>
      </c>
      <c r="J611" s="1">
        <v>91455.239320237015</v>
      </c>
    </row>
    <row r="612" spans="1:10" x14ac:dyDescent="0.15">
      <c r="A612" s="1">
        <v>27</v>
      </c>
      <c r="B612" s="1" t="s">
        <v>257</v>
      </c>
      <c r="C612" s="1">
        <v>11</v>
      </c>
      <c r="D612" s="1" t="s">
        <v>23</v>
      </c>
      <c r="E612" s="1">
        <v>68088.327866057327</v>
      </c>
      <c r="F612" s="1">
        <v>134964.5788119013</v>
      </c>
      <c r="G612" s="1">
        <v>256667.10598154474</v>
      </c>
      <c r="H612" s="1">
        <v>219050.17593584693</v>
      </c>
      <c r="I612" s="1">
        <v>228700.65758088705</v>
      </c>
      <c r="J612" s="1">
        <v>215403.91963581298</v>
      </c>
    </row>
    <row r="613" spans="1:10" x14ac:dyDescent="0.15">
      <c r="A613" s="1">
        <v>27</v>
      </c>
      <c r="B613" s="1" t="s">
        <v>257</v>
      </c>
      <c r="C613" s="1">
        <v>12</v>
      </c>
      <c r="D613" s="1" t="s">
        <v>24</v>
      </c>
      <c r="E613" s="1">
        <v>56435.070502786628</v>
      </c>
      <c r="F613" s="1">
        <v>109611.57394791963</v>
      </c>
      <c r="G613" s="1">
        <v>265875.34187790577</v>
      </c>
      <c r="H613" s="1">
        <v>202514.4075865284</v>
      </c>
      <c r="I613" s="1">
        <v>203068.23531997431</v>
      </c>
      <c r="J613" s="1">
        <v>172886.49895877199</v>
      </c>
    </row>
    <row r="614" spans="1:10" x14ac:dyDescent="0.15">
      <c r="A614" s="1">
        <v>27</v>
      </c>
      <c r="B614" s="1" t="s">
        <v>256</v>
      </c>
      <c r="C614" s="1">
        <v>13</v>
      </c>
      <c r="D614" s="1" t="s">
        <v>25</v>
      </c>
      <c r="E614" s="1">
        <v>20327.973310493169</v>
      </c>
      <c r="F614" s="1">
        <v>73457.062068700121</v>
      </c>
      <c r="G614" s="1">
        <v>103999.84290419916</v>
      </c>
      <c r="H614" s="1">
        <v>100492.89305375681</v>
      </c>
      <c r="I614" s="1">
        <v>85980.093091195202</v>
      </c>
      <c r="J614" s="1">
        <v>73574.739123731866</v>
      </c>
    </row>
    <row r="615" spans="1:10" x14ac:dyDescent="0.15">
      <c r="A615" s="1">
        <v>27</v>
      </c>
      <c r="B615" s="1" t="s">
        <v>256</v>
      </c>
      <c r="C615" s="1">
        <v>14</v>
      </c>
      <c r="D615" s="1" t="s">
        <v>26</v>
      </c>
      <c r="E615" s="1">
        <v>2273.7543525250085</v>
      </c>
      <c r="F615" s="1">
        <v>8696.3912369727368</v>
      </c>
      <c r="G615" s="1">
        <v>17771.537667853641</v>
      </c>
      <c r="H615" s="1">
        <v>19266.883822666459</v>
      </c>
      <c r="I615" s="1">
        <v>18561.631399526657</v>
      </c>
      <c r="J615" s="1">
        <v>17220.350159324065</v>
      </c>
    </row>
    <row r="616" spans="1:10" x14ac:dyDescent="0.15">
      <c r="A616" s="1">
        <v>27</v>
      </c>
      <c r="B616" s="1" t="s">
        <v>256</v>
      </c>
      <c r="C616" s="1">
        <v>15</v>
      </c>
      <c r="D616" s="1" t="s">
        <v>27</v>
      </c>
      <c r="E616" s="1">
        <v>84672.106659502504</v>
      </c>
      <c r="F616" s="1">
        <v>158685.57724325635</v>
      </c>
      <c r="G616" s="1">
        <v>305260.53778457869</v>
      </c>
      <c r="H616" s="1">
        <v>277846.08587673446</v>
      </c>
      <c r="I616" s="1">
        <v>260766.89885049112</v>
      </c>
      <c r="J616" s="1">
        <v>221801.00118814036</v>
      </c>
    </row>
    <row r="617" spans="1:10" x14ac:dyDescent="0.15">
      <c r="A617" s="1">
        <v>27</v>
      </c>
      <c r="B617" s="1" t="s">
        <v>254</v>
      </c>
      <c r="C617" s="1">
        <v>16</v>
      </c>
      <c r="D617" s="1" t="s">
        <v>10</v>
      </c>
      <c r="E617" s="1">
        <v>97166.859080087394</v>
      </c>
      <c r="F617" s="1">
        <v>107154.49770124444</v>
      </c>
      <c r="G617" s="1">
        <v>145682.8520723891</v>
      </c>
      <c r="H617" s="1">
        <v>108729.89986845845</v>
      </c>
      <c r="I617" s="1">
        <v>109166.09103148743</v>
      </c>
      <c r="J617" s="1">
        <v>124217.71959178722</v>
      </c>
    </row>
    <row r="618" spans="1:10" x14ac:dyDescent="0.15">
      <c r="A618" s="1">
        <v>27</v>
      </c>
      <c r="B618" s="1" t="s">
        <v>254</v>
      </c>
      <c r="C618" s="1">
        <v>17</v>
      </c>
      <c r="D618" s="1" t="s">
        <v>11</v>
      </c>
      <c r="E618" s="1">
        <v>129294.8522495197</v>
      </c>
      <c r="F618" s="1">
        <v>541551.96077037486</v>
      </c>
      <c r="G618" s="1">
        <v>684049.78435837792</v>
      </c>
      <c r="H618" s="1">
        <v>774866.551996322</v>
      </c>
      <c r="I618" s="1">
        <v>929315.31960947555</v>
      </c>
      <c r="J618" s="1">
        <v>1221270.0966930341</v>
      </c>
    </row>
    <row r="619" spans="1:10" x14ac:dyDescent="0.15">
      <c r="A619" s="1">
        <v>27</v>
      </c>
      <c r="B619" s="1" t="s">
        <v>254</v>
      </c>
      <c r="C619" s="1">
        <v>18</v>
      </c>
      <c r="D619" s="1" t="s">
        <v>12</v>
      </c>
      <c r="E619" s="1">
        <v>130543.24206008097</v>
      </c>
      <c r="F619" s="1">
        <v>676624.21295245958</v>
      </c>
      <c r="G619" s="1">
        <v>1067875.2453515036</v>
      </c>
      <c r="H619" s="1">
        <v>937204.16784312308</v>
      </c>
      <c r="I619" s="1">
        <v>887816.02392162487</v>
      </c>
      <c r="J619" s="1">
        <v>959552.75053929607</v>
      </c>
    </row>
    <row r="620" spans="1:10" x14ac:dyDescent="0.15">
      <c r="A620" s="1">
        <v>27</v>
      </c>
      <c r="B620" s="1" t="s">
        <v>254</v>
      </c>
      <c r="C620" s="1">
        <v>19</v>
      </c>
      <c r="D620" s="1" t="s">
        <v>13</v>
      </c>
      <c r="E620" s="1">
        <v>103275.67059568792</v>
      </c>
      <c r="F620" s="1">
        <v>184854.94266808251</v>
      </c>
      <c r="G620" s="1">
        <v>292122.58521609183</v>
      </c>
      <c r="H620" s="1">
        <v>254068.2249532142</v>
      </c>
      <c r="I620" s="1">
        <v>199302.63731214666</v>
      </c>
      <c r="J620" s="1">
        <v>218152.72105899249</v>
      </c>
    </row>
    <row r="621" spans="1:10" x14ac:dyDescent="0.15">
      <c r="A621" s="1">
        <v>27</v>
      </c>
      <c r="B621" s="1" t="s">
        <v>254</v>
      </c>
      <c r="C621" s="1">
        <v>20</v>
      </c>
      <c r="D621" s="1" t="s">
        <v>14</v>
      </c>
      <c r="E621" s="1">
        <v>58226.423538617812</v>
      </c>
      <c r="F621" s="1">
        <v>469308.75661477278</v>
      </c>
      <c r="G621" s="1">
        <v>943829.53590589052</v>
      </c>
      <c r="H621" s="1">
        <v>1053239.0312588024</v>
      </c>
      <c r="I621" s="1">
        <v>931002.57007508201</v>
      </c>
      <c r="J621" s="1">
        <v>1308505.4819431482</v>
      </c>
    </row>
    <row r="622" spans="1:10" x14ac:dyDescent="0.15">
      <c r="A622" s="1">
        <v>27</v>
      </c>
      <c r="B622" s="1" t="s">
        <v>254</v>
      </c>
      <c r="C622" s="1">
        <v>21</v>
      </c>
      <c r="D622" s="1" t="s">
        <v>15</v>
      </c>
      <c r="E622" s="1">
        <v>311502.28089164692</v>
      </c>
      <c r="F622" s="1">
        <v>1005261.2387471098</v>
      </c>
      <c r="G622" s="1">
        <v>1169778.0341569537</v>
      </c>
      <c r="H622" s="1">
        <v>1159168.5140978377</v>
      </c>
      <c r="I622" s="1">
        <v>1754942.5108357277</v>
      </c>
      <c r="J622" s="1">
        <v>2190167.3538916013</v>
      </c>
    </row>
    <row r="623" spans="1:10" x14ac:dyDescent="0.15">
      <c r="A623" s="1">
        <v>27</v>
      </c>
      <c r="B623" s="1" t="s">
        <v>253</v>
      </c>
      <c r="C623" s="1">
        <v>22</v>
      </c>
      <c r="D623" s="1" t="s">
        <v>7</v>
      </c>
      <c r="E623" s="1">
        <v>335005.13266941765</v>
      </c>
      <c r="F623" s="1">
        <v>727346.76949198358</v>
      </c>
      <c r="G623" s="1">
        <v>1682047.1693218288</v>
      </c>
      <c r="H623" s="1">
        <v>2127120.2618072419</v>
      </c>
      <c r="I623" s="1">
        <v>2004106.2377152815</v>
      </c>
      <c r="J623" s="1">
        <v>2035373.3767813656</v>
      </c>
    </row>
    <row r="624" spans="1:10" x14ac:dyDescent="0.15">
      <c r="A624" s="1">
        <v>27</v>
      </c>
      <c r="B624" s="1" t="s">
        <v>253</v>
      </c>
      <c r="C624" s="1">
        <v>23</v>
      </c>
      <c r="D624" s="1" t="s">
        <v>28</v>
      </c>
      <c r="E624" s="1">
        <v>179737.17810768943</v>
      </c>
      <c r="F624" s="1">
        <v>349899.10309261852</v>
      </c>
      <c r="G624" s="1">
        <v>422398.07444969151</v>
      </c>
      <c r="H624" s="1">
        <v>597427.19493078277</v>
      </c>
      <c r="I624" s="1">
        <v>479804.80993952468</v>
      </c>
      <c r="J624" s="1">
        <v>692331.24005361216</v>
      </c>
    </row>
    <row r="625" spans="1:10" x14ac:dyDescent="0.15">
      <c r="A625" s="1">
        <v>28</v>
      </c>
      <c r="B625" s="1" t="s">
        <v>151</v>
      </c>
      <c r="C625" s="1">
        <v>1</v>
      </c>
      <c r="D625" s="1" t="s">
        <v>8</v>
      </c>
      <c r="E625" s="1">
        <v>76773.456052254638</v>
      </c>
      <c r="F625" s="1">
        <v>173362.55715503223</v>
      </c>
      <c r="G625" s="1">
        <v>180207.08496168593</v>
      </c>
      <c r="H625" s="1">
        <v>200082.76589239659</v>
      </c>
      <c r="I625" s="1">
        <v>164865.10671616351</v>
      </c>
      <c r="J625" s="1">
        <v>274803.27931952436</v>
      </c>
    </row>
    <row r="626" spans="1:10" x14ac:dyDescent="0.15">
      <c r="A626" s="1">
        <v>28</v>
      </c>
      <c r="B626" s="1" t="s">
        <v>151</v>
      </c>
      <c r="C626" s="1">
        <v>2</v>
      </c>
      <c r="D626" s="1" t="s">
        <v>9</v>
      </c>
      <c r="E626" s="1">
        <v>4409.8177253178656</v>
      </c>
      <c r="F626" s="1">
        <v>18848.99527439789</v>
      </c>
      <c r="G626" s="1">
        <v>22168.17798193662</v>
      </c>
      <c r="H626" s="1">
        <v>21783.579663657634</v>
      </c>
      <c r="I626" s="1">
        <v>17122.844836337437</v>
      </c>
      <c r="J626" s="1">
        <v>21111.455016661461</v>
      </c>
    </row>
    <row r="627" spans="1:10" x14ac:dyDescent="0.15">
      <c r="A627" s="1">
        <v>28</v>
      </c>
      <c r="B627" s="1" t="s">
        <v>152</v>
      </c>
      <c r="C627" s="1">
        <v>3</v>
      </c>
      <c r="D627" s="1" t="s">
        <v>16</v>
      </c>
      <c r="E627" s="1">
        <v>43140.324477147304</v>
      </c>
      <c r="F627" s="1">
        <v>81795.844408299366</v>
      </c>
      <c r="G627" s="1">
        <v>136090.94751515746</v>
      </c>
      <c r="H627" s="1">
        <v>160254.90754776847</v>
      </c>
      <c r="I627" s="1">
        <v>168254.05817999213</v>
      </c>
      <c r="J627" s="1">
        <v>156134.63760060022</v>
      </c>
    </row>
    <row r="628" spans="1:10" x14ac:dyDescent="0.15">
      <c r="A628" s="1">
        <v>28</v>
      </c>
      <c r="B628" s="1" t="s">
        <v>152</v>
      </c>
      <c r="C628" s="1">
        <v>4</v>
      </c>
      <c r="D628" s="1" t="s">
        <v>17</v>
      </c>
      <c r="E628" s="1">
        <v>18434.654655267052</v>
      </c>
      <c r="F628" s="1">
        <v>30916.946826972286</v>
      </c>
      <c r="G628" s="1">
        <v>35472.080940008738</v>
      </c>
      <c r="H628" s="1">
        <v>27683.347182186903</v>
      </c>
      <c r="I628" s="1">
        <v>25165.54762597807</v>
      </c>
      <c r="J628" s="1">
        <v>20077.267047921538</v>
      </c>
    </row>
    <row r="629" spans="1:10" x14ac:dyDescent="0.15">
      <c r="A629" s="1">
        <v>28</v>
      </c>
      <c r="B629" s="1" t="s">
        <v>152</v>
      </c>
      <c r="C629" s="1">
        <v>5</v>
      </c>
      <c r="D629" s="1" t="s">
        <v>18</v>
      </c>
      <c r="E629" s="1">
        <v>6044.5127596345628</v>
      </c>
      <c r="F629" s="1">
        <v>13890.880533579979</v>
      </c>
      <c r="G629" s="1">
        <v>30137.165808964703</v>
      </c>
      <c r="H629" s="1">
        <v>30912.841075229106</v>
      </c>
      <c r="I629" s="1">
        <v>33741.566972807937</v>
      </c>
      <c r="J629" s="1">
        <v>27500.691445997531</v>
      </c>
    </row>
    <row r="630" spans="1:10" x14ac:dyDescent="0.15">
      <c r="A630" s="1">
        <v>28</v>
      </c>
      <c r="B630" s="1" t="s">
        <v>152</v>
      </c>
      <c r="C630" s="1">
        <v>6</v>
      </c>
      <c r="D630" s="1" t="s">
        <v>2</v>
      </c>
      <c r="E630" s="1">
        <v>26237.293763819762</v>
      </c>
      <c r="F630" s="1">
        <v>58668.360407745247</v>
      </c>
      <c r="G630" s="1">
        <v>105590.43014506336</v>
      </c>
      <c r="H630" s="1">
        <v>122417.46581619156</v>
      </c>
      <c r="I630" s="1">
        <v>162147.2984100302</v>
      </c>
      <c r="J630" s="1">
        <v>137967.3939639632</v>
      </c>
    </row>
    <row r="631" spans="1:10" x14ac:dyDescent="0.15">
      <c r="A631" s="1">
        <v>28</v>
      </c>
      <c r="B631" s="1" t="s">
        <v>152</v>
      </c>
      <c r="C631" s="1">
        <v>7</v>
      </c>
      <c r="D631" s="1" t="s">
        <v>19</v>
      </c>
      <c r="E631" s="1">
        <v>7693.3893483209149</v>
      </c>
      <c r="F631" s="1">
        <v>25602.831177951466</v>
      </c>
      <c r="G631" s="1">
        <v>22191.612406200478</v>
      </c>
      <c r="H631" s="1">
        <v>24137.751258577951</v>
      </c>
      <c r="I631" s="1">
        <v>31527.8847297059</v>
      </c>
      <c r="J631" s="1">
        <v>25302.29242380687</v>
      </c>
    </row>
    <row r="632" spans="1:10" x14ac:dyDescent="0.15">
      <c r="A632" s="1">
        <v>28</v>
      </c>
      <c r="B632" s="1" t="s">
        <v>152</v>
      </c>
      <c r="C632" s="1">
        <v>8</v>
      </c>
      <c r="D632" s="1" t="s">
        <v>20</v>
      </c>
      <c r="E632" s="1">
        <v>19148.183643745113</v>
      </c>
      <c r="F632" s="1">
        <v>30497.962926558292</v>
      </c>
      <c r="G632" s="1">
        <v>41394.689482818001</v>
      </c>
      <c r="H632" s="1">
        <v>35780.378550285495</v>
      </c>
      <c r="I632" s="1">
        <v>39643.650104923312</v>
      </c>
      <c r="J632" s="1">
        <v>33336.67865713725</v>
      </c>
    </row>
    <row r="633" spans="1:10" x14ac:dyDescent="0.15">
      <c r="A633" s="1">
        <v>28</v>
      </c>
      <c r="B633" s="1" t="s">
        <v>152</v>
      </c>
      <c r="C633" s="1">
        <v>9</v>
      </c>
      <c r="D633" s="1" t="s">
        <v>21</v>
      </c>
      <c r="E633" s="1">
        <v>133520.042575083</v>
      </c>
      <c r="F633" s="1">
        <v>276435.45902776817</v>
      </c>
      <c r="G633" s="1">
        <v>344221.29693387559</v>
      </c>
      <c r="H633" s="1">
        <v>260605.38867309582</v>
      </c>
      <c r="I633" s="1">
        <v>286939.17497194116</v>
      </c>
      <c r="J633" s="1">
        <v>238850.13379416452</v>
      </c>
    </row>
    <row r="634" spans="1:10" x14ac:dyDescent="0.15">
      <c r="A634" s="1">
        <v>28</v>
      </c>
      <c r="B634" s="1" t="s">
        <v>152</v>
      </c>
      <c r="C634" s="1">
        <v>10</v>
      </c>
      <c r="D634" s="1" t="s">
        <v>22</v>
      </c>
      <c r="E634" s="1">
        <v>14877.239272047269</v>
      </c>
      <c r="F634" s="1">
        <v>31823.627733848549</v>
      </c>
      <c r="G634" s="1">
        <v>47993.610760977564</v>
      </c>
      <c r="H634" s="1">
        <v>42959.085480784044</v>
      </c>
      <c r="I634" s="1">
        <v>48159.129707278931</v>
      </c>
      <c r="J634" s="1">
        <v>41629.513385248392</v>
      </c>
    </row>
    <row r="635" spans="1:10" x14ac:dyDescent="0.15">
      <c r="A635" s="1">
        <v>28</v>
      </c>
      <c r="B635" s="1" t="s">
        <v>152</v>
      </c>
      <c r="C635" s="1">
        <v>11</v>
      </c>
      <c r="D635" s="1" t="s">
        <v>23</v>
      </c>
      <c r="E635" s="1">
        <v>35572.585611437222</v>
      </c>
      <c r="F635" s="1">
        <v>80216.582120372826</v>
      </c>
      <c r="G635" s="1">
        <v>181569.42008209598</v>
      </c>
      <c r="H635" s="1">
        <v>202625.77245541234</v>
      </c>
      <c r="I635" s="1">
        <v>230327.10815301197</v>
      </c>
      <c r="J635" s="1">
        <v>219937.80146711803</v>
      </c>
    </row>
    <row r="636" spans="1:10" x14ac:dyDescent="0.15">
      <c r="A636" s="1">
        <v>28</v>
      </c>
      <c r="B636" s="1" t="s">
        <v>152</v>
      </c>
      <c r="C636" s="1">
        <v>12</v>
      </c>
      <c r="D636" s="1" t="s">
        <v>24</v>
      </c>
      <c r="E636" s="1">
        <v>27652.555084687658</v>
      </c>
      <c r="F636" s="1">
        <v>56913.867754330793</v>
      </c>
      <c r="G636" s="1">
        <v>189929.62961028831</v>
      </c>
      <c r="H636" s="1">
        <v>251893.00746017194</v>
      </c>
      <c r="I636" s="1">
        <v>308886.89185509406</v>
      </c>
      <c r="J636" s="1">
        <v>281514.99901396321</v>
      </c>
    </row>
    <row r="637" spans="1:10" x14ac:dyDescent="0.15">
      <c r="A637" s="1">
        <v>28</v>
      </c>
      <c r="B637" s="1" t="s">
        <v>152</v>
      </c>
      <c r="C637" s="1">
        <v>13</v>
      </c>
      <c r="D637" s="1" t="s">
        <v>25</v>
      </c>
      <c r="E637" s="1">
        <v>17475.392772439442</v>
      </c>
      <c r="F637" s="1">
        <v>76411.428157660237</v>
      </c>
      <c r="G637" s="1">
        <v>95705.783001883261</v>
      </c>
      <c r="H637" s="1">
        <v>90800.818111287168</v>
      </c>
      <c r="I637" s="1">
        <v>97213.837879828061</v>
      </c>
      <c r="J637" s="1">
        <v>84012.571697971551</v>
      </c>
    </row>
    <row r="638" spans="1:10" x14ac:dyDescent="0.15">
      <c r="A638" s="1">
        <v>28</v>
      </c>
      <c r="B638" s="1" t="s">
        <v>152</v>
      </c>
      <c r="C638" s="1">
        <v>14</v>
      </c>
      <c r="D638" s="1" t="s">
        <v>26</v>
      </c>
      <c r="E638" s="1">
        <v>859.53189190757485</v>
      </c>
      <c r="F638" s="1">
        <v>3336.8369184737367</v>
      </c>
      <c r="G638" s="1">
        <v>4803.8801463298123</v>
      </c>
      <c r="H638" s="1">
        <v>4021.2264441265506</v>
      </c>
      <c r="I638" s="1">
        <v>4633.099802728404</v>
      </c>
      <c r="J638" s="1">
        <v>4442.6927334037955</v>
      </c>
    </row>
    <row r="639" spans="1:10" x14ac:dyDescent="0.15">
      <c r="A639" s="1">
        <v>28</v>
      </c>
      <c r="B639" s="1" t="s">
        <v>152</v>
      </c>
      <c r="C639" s="1">
        <v>15</v>
      </c>
      <c r="D639" s="1" t="s">
        <v>27</v>
      </c>
      <c r="E639" s="1">
        <v>35039.352659924982</v>
      </c>
      <c r="F639" s="1">
        <v>70025.615852619478</v>
      </c>
      <c r="G639" s="1">
        <v>145969.81632890989</v>
      </c>
      <c r="H639" s="1">
        <v>153976.00817977358</v>
      </c>
      <c r="I639" s="1">
        <v>146735.47983659754</v>
      </c>
      <c r="J639" s="1">
        <v>126042.81896695247</v>
      </c>
    </row>
    <row r="640" spans="1:10" x14ac:dyDescent="0.15">
      <c r="A640" s="1">
        <v>28</v>
      </c>
      <c r="B640" s="1" t="s">
        <v>151</v>
      </c>
      <c r="C640" s="1">
        <v>16</v>
      </c>
      <c r="D640" s="1" t="s">
        <v>10</v>
      </c>
      <c r="E640" s="1">
        <v>37128.526279291582</v>
      </c>
      <c r="F640" s="1">
        <v>65950.374874800225</v>
      </c>
      <c r="G640" s="1">
        <v>91834.90665697142</v>
      </c>
      <c r="H640" s="1">
        <v>144293.3952486637</v>
      </c>
      <c r="I640" s="1">
        <v>142671.82436437404</v>
      </c>
      <c r="J640" s="1">
        <v>151559.0276494784</v>
      </c>
    </row>
    <row r="641" spans="1:10" x14ac:dyDescent="0.15">
      <c r="A641" s="1">
        <v>28</v>
      </c>
      <c r="B641" s="1" t="s">
        <v>151</v>
      </c>
      <c r="C641" s="1">
        <v>17</v>
      </c>
      <c r="D641" s="1" t="s">
        <v>11</v>
      </c>
      <c r="E641" s="1">
        <v>118059.39995208521</v>
      </c>
      <c r="F641" s="1">
        <v>284427.27584436379</v>
      </c>
      <c r="G641" s="1">
        <v>326990.12579550064</v>
      </c>
      <c r="H641" s="1">
        <v>388665.29102867615</v>
      </c>
      <c r="I641" s="1">
        <v>473123.82197281963</v>
      </c>
      <c r="J641" s="1">
        <v>610351.25841690239</v>
      </c>
    </row>
    <row r="642" spans="1:10" x14ac:dyDescent="0.15">
      <c r="A642" s="1">
        <v>28</v>
      </c>
      <c r="B642" s="1" t="s">
        <v>151</v>
      </c>
      <c r="C642" s="1">
        <v>18</v>
      </c>
      <c r="D642" s="1" t="s">
        <v>12</v>
      </c>
      <c r="E642" s="1">
        <v>36370.199708518703</v>
      </c>
      <c r="F642" s="1">
        <v>246636.06054452082</v>
      </c>
      <c r="G642" s="1">
        <v>413947.41298093228</v>
      </c>
      <c r="H642" s="1">
        <v>307597.96889360755</v>
      </c>
      <c r="I642" s="1">
        <v>315791.43011327455</v>
      </c>
      <c r="J642" s="1">
        <v>328051.42375065741</v>
      </c>
    </row>
    <row r="643" spans="1:10" x14ac:dyDescent="0.15">
      <c r="A643" s="1">
        <v>28</v>
      </c>
      <c r="B643" s="1" t="s">
        <v>151</v>
      </c>
      <c r="C643" s="1">
        <v>19</v>
      </c>
      <c r="D643" s="1" t="s">
        <v>13</v>
      </c>
      <c r="E643" s="1">
        <v>35326.274671743951</v>
      </c>
      <c r="F643" s="1">
        <v>49474.325348733735</v>
      </c>
      <c r="G643" s="1">
        <v>63308.103142439897</v>
      </c>
      <c r="H643" s="1">
        <v>108700.87215800633</v>
      </c>
      <c r="I643" s="1">
        <v>143497.87400992235</v>
      </c>
      <c r="J643" s="1">
        <v>133029.46290100299</v>
      </c>
    </row>
    <row r="644" spans="1:10" x14ac:dyDescent="0.15">
      <c r="A644" s="1">
        <v>28</v>
      </c>
      <c r="B644" s="1" t="s">
        <v>151</v>
      </c>
      <c r="C644" s="1">
        <v>20</v>
      </c>
      <c r="D644" s="1" t="s">
        <v>14</v>
      </c>
      <c r="E644" s="1">
        <v>15209.134156258942</v>
      </c>
      <c r="F644" s="1">
        <v>151431.84429767347</v>
      </c>
      <c r="G644" s="1">
        <v>329760.50556947087</v>
      </c>
      <c r="H644" s="1">
        <v>419270.4389588958</v>
      </c>
      <c r="I644" s="1">
        <v>432416.74447255681</v>
      </c>
      <c r="J644" s="1">
        <v>597258.6593672164</v>
      </c>
    </row>
    <row r="645" spans="1:10" x14ac:dyDescent="0.15">
      <c r="A645" s="1">
        <v>28</v>
      </c>
      <c r="B645" s="1" t="s">
        <v>151</v>
      </c>
      <c r="C645" s="1">
        <v>21</v>
      </c>
      <c r="D645" s="1" t="s">
        <v>15</v>
      </c>
      <c r="E645" s="1">
        <v>268093.8786480673</v>
      </c>
      <c r="F645" s="1">
        <v>603387.52727639244</v>
      </c>
      <c r="G645" s="1">
        <v>639741.81797645765</v>
      </c>
      <c r="H645" s="1">
        <v>671629.40019615006</v>
      </c>
      <c r="I645" s="1">
        <v>793577.62304828758</v>
      </c>
      <c r="J645" s="1">
        <v>962732.39478171163</v>
      </c>
    </row>
    <row r="646" spans="1:10" x14ac:dyDescent="0.15">
      <c r="A646" s="1">
        <v>28</v>
      </c>
      <c r="B646" s="1" t="s">
        <v>150</v>
      </c>
      <c r="C646" s="1">
        <v>22</v>
      </c>
      <c r="D646" s="1" t="s">
        <v>7</v>
      </c>
      <c r="E646" s="1">
        <v>110727.14458348707</v>
      </c>
      <c r="F646" s="1">
        <v>331153.62775158661</v>
      </c>
      <c r="G646" s="1">
        <v>934581.43495392764</v>
      </c>
      <c r="H646" s="1">
        <v>1193243.0437016517</v>
      </c>
      <c r="I646" s="1">
        <v>1134871.0939728278</v>
      </c>
      <c r="J646" s="1">
        <v>1180856.7245777433</v>
      </c>
    </row>
    <row r="647" spans="1:10" x14ac:dyDescent="0.15">
      <c r="A647" s="1">
        <v>28</v>
      </c>
      <c r="B647" s="1" t="s">
        <v>150</v>
      </c>
      <c r="C647" s="1">
        <v>23</v>
      </c>
      <c r="D647" s="1" t="s">
        <v>28</v>
      </c>
      <c r="E647" s="1">
        <v>96539.990584801169</v>
      </c>
      <c r="F647" s="1">
        <v>286117.72815406829</v>
      </c>
      <c r="G647" s="1">
        <v>460388.62548517383</v>
      </c>
      <c r="H647" s="1">
        <v>503003.79380004999</v>
      </c>
      <c r="I647" s="1">
        <v>434459.10293285409</v>
      </c>
      <c r="J647" s="1">
        <v>633013.3578838706</v>
      </c>
    </row>
    <row r="648" spans="1:10" x14ac:dyDescent="0.15">
      <c r="A648" s="1">
        <v>29</v>
      </c>
      <c r="B648" s="1" t="s">
        <v>154</v>
      </c>
      <c r="C648" s="1">
        <v>1</v>
      </c>
      <c r="D648" s="1" t="s">
        <v>8</v>
      </c>
      <c r="E648" s="1">
        <v>19218.556027160739</v>
      </c>
      <c r="F648" s="1">
        <v>36514.630756187638</v>
      </c>
      <c r="G648" s="1">
        <v>37227.436936214464</v>
      </c>
      <c r="H648" s="1">
        <v>42389.26437515318</v>
      </c>
      <c r="I648" s="1">
        <v>33360.14903336596</v>
      </c>
      <c r="J648" s="1">
        <v>55600.3020841978</v>
      </c>
    </row>
    <row r="649" spans="1:10" x14ac:dyDescent="0.15">
      <c r="A649" s="1">
        <v>29</v>
      </c>
      <c r="B649" s="1" t="s">
        <v>154</v>
      </c>
      <c r="C649" s="1">
        <v>2</v>
      </c>
      <c r="D649" s="1" t="s">
        <v>9</v>
      </c>
      <c r="E649" s="1">
        <v>314.96159130279312</v>
      </c>
      <c r="F649" s="1">
        <v>275.14893061621615</v>
      </c>
      <c r="G649" s="1">
        <v>325.17972633564796</v>
      </c>
      <c r="H649" s="1">
        <v>291.15253712634279</v>
      </c>
      <c r="I649" s="1">
        <v>227.16066967775134</v>
      </c>
      <c r="J649" s="1">
        <v>286.93201953361762</v>
      </c>
    </row>
    <row r="650" spans="1:10" x14ac:dyDescent="0.15">
      <c r="A650" s="1">
        <v>29</v>
      </c>
      <c r="B650" s="1" t="s">
        <v>155</v>
      </c>
      <c r="C650" s="1">
        <v>3</v>
      </c>
      <c r="D650" s="1" t="s">
        <v>16</v>
      </c>
      <c r="E650" s="1">
        <v>3772.3962582032455</v>
      </c>
      <c r="F650" s="1">
        <v>7788.9206325710111</v>
      </c>
      <c r="G650" s="1">
        <v>14437.263706652104</v>
      </c>
      <c r="H650" s="1">
        <v>16001.626969899346</v>
      </c>
      <c r="I650" s="1">
        <v>19314.933766458849</v>
      </c>
      <c r="J650" s="1">
        <v>17807.473197527837</v>
      </c>
    </row>
    <row r="651" spans="1:10" x14ac:dyDescent="0.15">
      <c r="A651" s="1">
        <v>29</v>
      </c>
      <c r="B651" s="1" t="s">
        <v>155</v>
      </c>
      <c r="C651" s="1">
        <v>4</v>
      </c>
      <c r="D651" s="1" t="s">
        <v>17</v>
      </c>
      <c r="E651" s="1">
        <v>5681.0098042976033</v>
      </c>
      <c r="F651" s="1">
        <v>11059.605342205485</v>
      </c>
      <c r="G651" s="1">
        <v>14196.12280861583</v>
      </c>
      <c r="H651" s="1">
        <v>11352.667677178881</v>
      </c>
      <c r="I651" s="1">
        <v>10041.067887481908</v>
      </c>
      <c r="J651" s="1">
        <v>7897.0679048753336</v>
      </c>
    </row>
    <row r="652" spans="1:10" x14ac:dyDescent="0.15">
      <c r="A652" s="1">
        <v>29</v>
      </c>
      <c r="B652" s="1" t="s">
        <v>155</v>
      </c>
      <c r="C652" s="1">
        <v>5</v>
      </c>
      <c r="D652" s="1" t="s">
        <v>18</v>
      </c>
      <c r="E652" s="1">
        <v>216.41425313368842</v>
      </c>
      <c r="F652" s="1">
        <v>859.46980613370556</v>
      </c>
      <c r="G652" s="1">
        <v>1739.0775400642485</v>
      </c>
      <c r="H652" s="1">
        <v>2575.0712329046537</v>
      </c>
      <c r="I652" s="1">
        <v>2740.0290490712755</v>
      </c>
      <c r="J652" s="1">
        <v>2270.0426682094217</v>
      </c>
    </row>
    <row r="653" spans="1:10" x14ac:dyDescent="0.15">
      <c r="A653" s="1">
        <v>29</v>
      </c>
      <c r="B653" s="1" t="s">
        <v>155</v>
      </c>
      <c r="C653" s="1">
        <v>6</v>
      </c>
      <c r="D653" s="1" t="s">
        <v>2</v>
      </c>
      <c r="E653" s="1">
        <v>999.30495466833202</v>
      </c>
      <c r="F653" s="1">
        <v>2784.1932176605305</v>
      </c>
      <c r="G653" s="1">
        <v>3992.2351175580625</v>
      </c>
      <c r="H653" s="1">
        <v>4628.7824985122024</v>
      </c>
      <c r="I653" s="1">
        <v>8545.5811999734997</v>
      </c>
      <c r="J653" s="1">
        <v>7275.6340513335745</v>
      </c>
    </row>
    <row r="654" spans="1:10" x14ac:dyDescent="0.15">
      <c r="A654" s="1">
        <v>29</v>
      </c>
      <c r="B654" s="1" t="s">
        <v>155</v>
      </c>
      <c r="C654" s="1">
        <v>7</v>
      </c>
      <c r="D654" s="1" t="s">
        <v>19</v>
      </c>
      <c r="E654" s="1">
        <v>63.274844894988114</v>
      </c>
      <c r="F654" s="1">
        <v>703.79669028033129</v>
      </c>
      <c r="G654" s="1">
        <v>439.6395837653962</v>
      </c>
      <c r="H654" s="1">
        <v>392.99041445743183</v>
      </c>
      <c r="I654" s="1">
        <v>855.96118000878312</v>
      </c>
      <c r="J654" s="1">
        <v>686.20724801943936</v>
      </c>
    </row>
    <row r="655" spans="1:10" x14ac:dyDescent="0.15">
      <c r="A655" s="1">
        <v>29</v>
      </c>
      <c r="B655" s="1" t="s">
        <v>155</v>
      </c>
      <c r="C655" s="1">
        <v>8</v>
      </c>
      <c r="D655" s="1" t="s">
        <v>20</v>
      </c>
      <c r="E655" s="1">
        <v>818.59189004587165</v>
      </c>
      <c r="F655" s="1">
        <v>1712.3654964741659</v>
      </c>
      <c r="G655" s="1">
        <v>2848.7708409438687</v>
      </c>
      <c r="H655" s="1">
        <v>2684.7351393463514</v>
      </c>
      <c r="I655" s="1">
        <v>2240.7771792545191</v>
      </c>
      <c r="J655" s="1">
        <v>1802.7767596414856</v>
      </c>
    </row>
    <row r="656" spans="1:10" x14ac:dyDescent="0.15">
      <c r="A656" s="1">
        <v>29</v>
      </c>
      <c r="B656" s="1" t="s">
        <v>155</v>
      </c>
      <c r="C656" s="1">
        <v>9</v>
      </c>
      <c r="D656" s="1" t="s">
        <v>21</v>
      </c>
      <c r="E656" s="1">
        <v>577.25852544097938</v>
      </c>
      <c r="F656" s="1">
        <v>1748.8749162712352</v>
      </c>
      <c r="G656" s="1">
        <v>3138.9456585938788</v>
      </c>
      <c r="H656" s="1">
        <v>2923.1246791660628</v>
      </c>
      <c r="I656" s="1">
        <v>4224.843199424362</v>
      </c>
      <c r="J656" s="1">
        <v>3503.4314875125151</v>
      </c>
    </row>
    <row r="657" spans="1:10" x14ac:dyDescent="0.15">
      <c r="A657" s="1">
        <v>29</v>
      </c>
      <c r="B657" s="1" t="s">
        <v>155</v>
      </c>
      <c r="C657" s="1">
        <v>10</v>
      </c>
      <c r="D657" s="1" t="s">
        <v>22</v>
      </c>
      <c r="E657" s="1">
        <v>2145.4191562286273</v>
      </c>
      <c r="F657" s="1">
        <v>4394.5395670096914</v>
      </c>
      <c r="G657" s="1">
        <v>7131.8597114489448</v>
      </c>
      <c r="H657" s="1">
        <v>7013.4621830084652</v>
      </c>
      <c r="I657" s="1">
        <v>7490.1593626090007</v>
      </c>
      <c r="J657" s="1">
        <v>6369.3394372011007</v>
      </c>
    </row>
    <row r="658" spans="1:10" x14ac:dyDescent="0.15">
      <c r="A658" s="1">
        <v>29</v>
      </c>
      <c r="B658" s="1" t="s">
        <v>155</v>
      </c>
      <c r="C658" s="1">
        <v>11</v>
      </c>
      <c r="D658" s="1" t="s">
        <v>23</v>
      </c>
      <c r="E658" s="1">
        <v>2271.2564134518598</v>
      </c>
      <c r="F658" s="1">
        <v>8913.2236153704853</v>
      </c>
      <c r="G658" s="1">
        <v>33227.373921626866</v>
      </c>
      <c r="H658" s="1">
        <v>38498.615024715415</v>
      </c>
      <c r="I658" s="1">
        <v>39029.548062148016</v>
      </c>
      <c r="J658" s="1">
        <v>36360.86836557569</v>
      </c>
    </row>
    <row r="659" spans="1:10" x14ac:dyDescent="0.15">
      <c r="A659" s="1">
        <v>29</v>
      </c>
      <c r="B659" s="1" t="s">
        <v>156</v>
      </c>
      <c r="C659" s="1">
        <v>12</v>
      </c>
      <c r="D659" s="1" t="s">
        <v>24</v>
      </c>
      <c r="E659" s="1">
        <v>1858.2069562390243</v>
      </c>
      <c r="F659" s="1">
        <v>7226.1146956243492</v>
      </c>
      <c r="G659" s="1">
        <v>30561.871137933613</v>
      </c>
      <c r="H659" s="1">
        <v>41386.672850641386</v>
      </c>
      <c r="I659" s="1">
        <v>50156.196454334953</v>
      </c>
      <c r="J659" s="1">
        <v>43751.635501293145</v>
      </c>
    </row>
    <row r="660" spans="1:10" x14ac:dyDescent="0.15">
      <c r="A660" s="1">
        <v>29</v>
      </c>
      <c r="B660" s="1" t="s">
        <v>155</v>
      </c>
      <c r="C660" s="1">
        <v>13</v>
      </c>
      <c r="D660" s="1" t="s">
        <v>25</v>
      </c>
      <c r="E660" s="1">
        <v>62.3746298162202</v>
      </c>
      <c r="F660" s="1">
        <v>1507.1285444245689</v>
      </c>
      <c r="G660" s="1">
        <v>6634.1263743312502</v>
      </c>
      <c r="H660" s="1">
        <v>8794.1481112538568</v>
      </c>
      <c r="I660" s="1">
        <v>9740.4678233463092</v>
      </c>
      <c r="J660" s="1">
        <v>8688.1775814699231</v>
      </c>
    </row>
    <row r="661" spans="1:10" x14ac:dyDescent="0.15">
      <c r="A661" s="1">
        <v>29</v>
      </c>
      <c r="B661" s="1" t="s">
        <v>155</v>
      </c>
      <c r="C661" s="1">
        <v>14</v>
      </c>
      <c r="D661" s="1" t="s">
        <v>26</v>
      </c>
      <c r="E661" s="1">
        <v>33.769042992896615</v>
      </c>
      <c r="F661" s="1">
        <v>193.55987289488871</v>
      </c>
      <c r="G661" s="1">
        <v>382.84873539212356</v>
      </c>
      <c r="H661" s="1">
        <v>297.07869829292821</v>
      </c>
      <c r="I661" s="1">
        <v>241.40754259817933</v>
      </c>
      <c r="J661" s="1">
        <v>224.11849284972743</v>
      </c>
    </row>
    <row r="662" spans="1:10" x14ac:dyDescent="0.15">
      <c r="A662" s="1">
        <v>29</v>
      </c>
      <c r="B662" s="1" t="s">
        <v>155</v>
      </c>
      <c r="C662" s="1">
        <v>15</v>
      </c>
      <c r="D662" s="1" t="s">
        <v>27</v>
      </c>
      <c r="E662" s="1">
        <v>5224.4518642183903</v>
      </c>
      <c r="F662" s="1">
        <v>9934.4435311105553</v>
      </c>
      <c r="G662" s="1">
        <v>34859.631470189081</v>
      </c>
      <c r="H662" s="1">
        <v>45813.95193543077</v>
      </c>
      <c r="I662" s="1">
        <v>44640.309471111366</v>
      </c>
      <c r="J662" s="1">
        <v>38024.604829896329</v>
      </c>
    </row>
    <row r="663" spans="1:10" x14ac:dyDescent="0.15">
      <c r="A663" s="1">
        <v>29</v>
      </c>
      <c r="B663" s="1" t="s">
        <v>157</v>
      </c>
      <c r="C663" s="1">
        <v>16</v>
      </c>
      <c r="D663" s="1" t="s">
        <v>10</v>
      </c>
      <c r="E663" s="1">
        <v>11369.382078967077</v>
      </c>
      <c r="F663" s="1">
        <v>14544.901729562162</v>
      </c>
      <c r="G663" s="1">
        <v>21407.060525023837</v>
      </c>
      <c r="H663" s="1">
        <v>25658.935272521212</v>
      </c>
      <c r="I663" s="1">
        <v>18058.556047152404</v>
      </c>
      <c r="J663" s="1">
        <v>19370.046139039772</v>
      </c>
    </row>
    <row r="664" spans="1:10" x14ac:dyDescent="0.15">
      <c r="A664" s="1">
        <v>29</v>
      </c>
      <c r="B664" s="1" t="s">
        <v>157</v>
      </c>
      <c r="C664" s="1">
        <v>17</v>
      </c>
      <c r="D664" s="1" t="s">
        <v>11</v>
      </c>
      <c r="E664" s="1">
        <v>4969.99130549657</v>
      </c>
      <c r="F664" s="1">
        <v>52627.365253723576</v>
      </c>
      <c r="G664" s="1">
        <v>54923.551398263109</v>
      </c>
      <c r="H664" s="1">
        <v>65149.073065607161</v>
      </c>
      <c r="I664" s="1">
        <v>79550.076991368522</v>
      </c>
      <c r="J664" s="1">
        <v>101133.73816181766</v>
      </c>
    </row>
    <row r="665" spans="1:10" x14ac:dyDescent="0.15">
      <c r="A665" s="1">
        <v>29</v>
      </c>
      <c r="B665" s="1" t="s">
        <v>154</v>
      </c>
      <c r="C665" s="1">
        <v>18</v>
      </c>
      <c r="D665" s="1" t="s">
        <v>12</v>
      </c>
      <c r="E665" s="1">
        <v>4354.4732378201588</v>
      </c>
      <c r="F665" s="1">
        <v>29695.943262950754</v>
      </c>
      <c r="G665" s="1">
        <v>59997.432877305131</v>
      </c>
      <c r="H665" s="1">
        <v>40781.005626390426</v>
      </c>
      <c r="I665" s="1">
        <v>50239.679996161365</v>
      </c>
      <c r="J665" s="1">
        <v>55994.254347459479</v>
      </c>
    </row>
    <row r="666" spans="1:10" x14ac:dyDescent="0.15">
      <c r="A666" s="1">
        <v>29</v>
      </c>
      <c r="B666" s="1" t="s">
        <v>154</v>
      </c>
      <c r="C666" s="1">
        <v>19</v>
      </c>
      <c r="D666" s="1" t="s">
        <v>13</v>
      </c>
      <c r="E666" s="1">
        <v>6730.7325403680934</v>
      </c>
      <c r="F666" s="1">
        <v>10253.968642900223</v>
      </c>
      <c r="G666" s="1">
        <v>11976.805213262876</v>
      </c>
      <c r="H666" s="1">
        <v>18041.031631414749</v>
      </c>
      <c r="I666" s="1">
        <v>25675.067870815266</v>
      </c>
      <c r="J666" s="1">
        <v>21086.377385131156</v>
      </c>
    </row>
    <row r="667" spans="1:10" x14ac:dyDescent="0.15">
      <c r="A667" s="1">
        <v>29</v>
      </c>
      <c r="B667" s="1" t="s">
        <v>158</v>
      </c>
      <c r="C667" s="1">
        <v>20</v>
      </c>
      <c r="D667" s="1" t="s">
        <v>14</v>
      </c>
      <c r="E667" s="1">
        <v>1138.1854962566101</v>
      </c>
      <c r="F667" s="1">
        <v>42771.488182287569</v>
      </c>
      <c r="G667" s="1">
        <v>69172.871319180689</v>
      </c>
      <c r="H667" s="1">
        <v>90853.713659364075</v>
      </c>
      <c r="I667" s="1">
        <v>101007.34668544584</v>
      </c>
      <c r="J667" s="1">
        <v>139162.19911518783</v>
      </c>
    </row>
    <row r="668" spans="1:10" x14ac:dyDescent="0.15">
      <c r="A668" s="1">
        <v>29</v>
      </c>
      <c r="B668" s="1" t="s">
        <v>154</v>
      </c>
      <c r="C668" s="1">
        <v>21</v>
      </c>
      <c r="D668" s="1" t="s">
        <v>15</v>
      </c>
      <c r="E668" s="1">
        <v>24203.600328409313</v>
      </c>
      <c r="F668" s="1">
        <v>81076.864689957467</v>
      </c>
      <c r="G668" s="1">
        <v>88639.953956722762</v>
      </c>
      <c r="H668" s="1">
        <v>90019.477177941022</v>
      </c>
      <c r="I668" s="1">
        <v>112019.23886021717</v>
      </c>
      <c r="J668" s="1">
        <v>136048.61291505877</v>
      </c>
    </row>
    <row r="669" spans="1:10" x14ac:dyDescent="0.15">
      <c r="A669" s="1">
        <v>29</v>
      </c>
      <c r="B669" s="1" t="s">
        <v>153</v>
      </c>
      <c r="C669" s="1">
        <v>22</v>
      </c>
      <c r="D669" s="1" t="s">
        <v>7</v>
      </c>
      <c r="E669" s="1">
        <v>20577.012253280733</v>
      </c>
      <c r="F669" s="1">
        <v>75777.82075601838</v>
      </c>
      <c r="G669" s="1">
        <v>216589.64441444844</v>
      </c>
      <c r="H669" s="1">
        <v>276872.01444117795</v>
      </c>
      <c r="I669" s="1">
        <v>241963.32292450458</v>
      </c>
      <c r="J669" s="1">
        <v>240719.76912349716</v>
      </c>
    </row>
    <row r="670" spans="1:10" x14ac:dyDescent="0.15">
      <c r="A670" s="1">
        <v>29</v>
      </c>
      <c r="B670" s="1" t="s">
        <v>153</v>
      </c>
      <c r="C670" s="1">
        <v>23</v>
      </c>
      <c r="D670" s="1" t="s">
        <v>28</v>
      </c>
      <c r="E670" s="1">
        <v>28691.874665677224</v>
      </c>
      <c r="F670" s="1">
        <v>95444.249833893715</v>
      </c>
      <c r="G670" s="1">
        <v>133726.96185161595</v>
      </c>
      <c r="H670" s="1">
        <v>173856.26455570472</v>
      </c>
      <c r="I670" s="1">
        <v>134707.07723269006</v>
      </c>
      <c r="J670" s="1">
        <v>196769.84319357021</v>
      </c>
    </row>
    <row r="671" spans="1:10" x14ac:dyDescent="0.15">
      <c r="A671" s="1">
        <v>30</v>
      </c>
      <c r="B671" s="1" t="s">
        <v>160</v>
      </c>
      <c r="C671" s="1">
        <v>1</v>
      </c>
      <c r="D671" s="1" t="s">
        <v>8</v>
      </c>
      <c r="E671" s="1">
        <v>50854.359955847089</v>
      </c>
      <c r="F671" s="1">
        <v>103891.28699788218</v>
      </c>
      <c r="G671" s="1">
        <v>101622.83141714557</v>
      </c>
      <c r="H671" s="1">
        <v>100090.82393534352</v>
      </c>
      <c r="I671" s="1">
        <v>84247.708748616264</v>
      </c>
      <c r="J671" s="1">
        <v>139534.49610085608</v>
      </c>
    </row>
    <row r="672" spans="1:10" x14ac:dyDescent="0.15">
      <c r="A672" s="1">
        <v>30</v>
      </c>
      <c r="B672" s="1" t="s">
        <v>160</v>
      </c>
      <c r="C672" s="1">
        <v>2</v>
      </c>
      <c r="D672" s="1" t="s">
        <v>9</v>
      </c>
      <c r="E672" s="1">
        <v>927.66819056851477</v>
      </c>
      <c r="F672" s="1">
        <v>1359.0161931190621</v>
      </c>
      <c r="G672" s="1">
        <v>5239.7358523372977</v>
      </c>
      <c r="H672" s="1">
        <v>2733.676332607708</v>
      </c>
      <c r="I672" s="1">
        <v>2007.9841169162974</v>
      </c>
      <c r="J672" s="1">
        <v>2459.7864284629641</v>
      </c>
    </row>
    <row r="673" spans="1:10" x14ac:dyDescent="0.15">
      <c r="A673" s="1">
        <v>30</v>
      </c>
      <c r="B673" s="1" t="s">
        <v>161</v>
      </c>
      <c r="C673" s="1">
        <v>3</v>
      </c>
      <c r="D673" s="1" t="s">
        <v>16</v>
      </c>
      <c r="E673" s="1">
        <v>2399.4208406904836</v>
      </c>
      <c r="F673" s="1">
        <v>4754.7284511801772</v>
      </c>
      <c r="G673" s="1">
        <v>9973.0053598104187</v>
      </c>
      <c r="H673" s="1">
        <v>12572.260792298417</v>
      </c>
      <c r="I673" s="1">
        <v>13890.601172451701</v>
      </c>
      <c r="J673" s="1">
        <v>12903.53360059284</v>
      </c>
    </row>
    <row r="674" spans="1:10" x14ac:dyDescent="0.15">
      <c r="A674" s="1">
        <v>30</v>
      </c>
      <c r="B674" s="1" t="s">
        <v>161</v>
      </c>
      <c r="C674" s="1">
        <v>4</v>
      </c>
      <c r="D674" s="1" t="s">
        <v>17</v>
      </c>
      <c r="E674" s="1">
        <v>6577.0195468742331</v>
      </c>
      <c r="F674" s="1">
        <v>14258.615133579584</v>
      </c>
      <c r="G674" s="1">
        <v>16018.910573409854</v>
      </c>
      <c r="H674" s="1">
        <v>12591.1217771177</v>
      </c>
      <c r="I674" s="1">
        <v>10168.618102227138</v>
      </c>
      <c r="J674" s="1">
        <v>8034.4009573754747</v>
      </c>
    </row>
    <row r="675" spans="1:10" x14ac:dyDescent="0.15">
      <c r="A675" s="1">
        <v>30</v>
      </c>
      <c r="B675" s="1" t="s">
        <v>162</v>
      </c>
      <c r="C675" s="1">
        <v>5</v>
      </c>
      <c r="D675" s="1" t="s">
        <v>18</v>
      </c>
      <c r="E675" s="1">
        <v>980.80383791231816</v>
      </c>
      <c r="F675" s="1">
        <v>1539.3723536204341</v>
      </c>
      <c r="G675" s="1">
        <v>1901.1882146709042</v>
      </c>
      <c r="H675" s="1">
        <v>2104.3682288109339</v>
      </c>
      <c r="I675" s="1">
        <v>1937.3313099505533</v>
      </c>
      <c r="J675" s="1">
        <v>1609.2347619480797</v>
      </c>
    </row>
    <row r="676" spans="1:10" x14ac:dyDescent="0.15">
      <c r="A676" s="1">
        <v>30</v>
      </c>
      <c r="B676" s="1" t="s">
        <v>161</v>
      </c>
      <c r="C676" s="1">
        <v>6</v>
      </c>
      <c r="D676" s="1" t="s">
        <v>2</v>
      </c>
      <c r="E676" s="1">
        <v>5257.9974296972596</v>
      </c>
      <c r="F676" s="1">
        <v>15454.986371977844</v>
      </c>
      <c r="G676" s="1">
        <v>35644.04477061535</v>
      </c>
      <c r="H676" s="1">
        <v>36832.23227899809</v>
      </c>
      <c r="I676" s="1">
        <v>44981.632523290406</v>
      </c>
      <c r="J676" s="1">
        <v>38247.051799017245</v>
      </c>
    </row>
    <row r="677" spans="1:10" x14ac:dyDescent="0.15">
      <c r="A677" s="1">
        <v>30</v>
      </c>
      <c r="B677" s="1" t="s">
        <v>161</v>
      </c>
      <c r="C677" s="1">
        <v>7</v>
      </c>
      <c r="D677" s="1" t="s">
        <v>19</v>
      </c>
      <c r="E677" s="1">
        <v>26207.875152304176</v>
      </c>
      <c r="F677" s="1">
        <v>35313.554105045201</v>
      </c>
      <c r="G677" s="1">
        <v>34864.769739610958</v>
      </c>
      <c r="H677" s="1">
        <v>35128.079860934406</v>
      </c>
      <c r="I677" s="1">
        <v>47549.254213842483</v>
      </c>
      <c r="J677" s="1">
        <v>37704.221599980418</v>
      </c>
    </row>
    <row r="678" spans="1:10" x14ac:dyDescent="0.15">
      <c r="A678" s="1">
        <v>30</v>
      </c>
      <c r="B678" s="1" t="s">
        <v>161</v>
      </c>
      <c r="C678" s="1">
        <v>8</v>
      </c>
      <c r="D678" s="1" t="s">
        <v>20</v>
      </c>
      <c r="E678" s="1">
        <v>1198.8184485893237</v>
      </c>
      <c r="F678" s="1">
        <v>1864.9829263925171</v>
      </c>
      <c r="G678" s="1">
        <v>2498.2513512778951</v>
      </c>
      <c r="H678" s="1">
        <v>2695.9088407705412</v>
      </c>
      <c r="I678" s="1">
        <v>2164.5328093998819</v>
      </c>
      <c r="J678" s="1">
        <v>1754.7651191743437</v>
      </c>
    </row>
    <row r="679" spans="1:10" x14ac:dyDescent="0.15">
      <c r="A679" s="1">
        <v>30</v>
      </c>
      <c r="B679" s="1" t="s">
        <v>161</v>
      </c>
      <c r="C679" s="1">
        <v>9</v>
      </c>
      <c r="D679" s="1" t="s">
        <v>21</v>
      </c>
      <c r="E679" s="1">
        <v>53927.786377280776</v>
      </c>
      <c r="F679" s="1">
        <v>97603.964840919623</v>
      </c>
      <c r="G679" s="1">
        <v>115189.59661761569</v>
      </c>
      <c r="H679" s="1">
        <v>89036.930343652784</v>
      </c>
      <c r="I679" s="1">
        <v>79442.475715449793</v>
      </c>
      <c r="J679" s="1">
        <v>67017.576714810013</v>
      </c>
    </row>
    <row r="680" spans="1:10" x14ac:dyDescent="0.15">
      <c r="A680" s="1">
        <v>30</v>
      </c>
      <c r="B680" s="1" t="s">
        <v>161</v>
      </c>
      <c r="C680" s="1">
        <v>10</v>
      </c>
      <c r="D680" s="1" t="s">
        <v>22</v>
      </c>
      <c r="E680" s="1">
        <v>541.95011948029082</v>
      </c>
      <c r="F680" s="1">
        <v>2075.9349275273585</v>
      </c>
      <c r="G680" s="1">
        <v>3673.5293138577181</v>
      </c>
      <c r="H680" s="1">
        <v>3603.1015287456948</v>
      </c>
      <c r="I680" s="1">
        <v>4135.2023112451398</v>
      </c>
      <c r="J680" s="1">
        <v>3611.2774084126099</v>
      </c>
    </row>
    <row r="681" spans="1:10" x14ac:dyDescent="0.15">
      <c r="A681" s="1">
        <v>30</v>
      </c>
      <c r="B681" s="1" t="s">
        <v>161</v>
      </c>
      <c r="C681" s="1">
        <v>11</v>
      </c>
      <c r="D681" s="1" t="s">
        <v>23</v>
      </c>
      <c r="E681" s="1">
        <v>1170.3826996092246</v>
      </c>
      <c r="F681" s="1">
        <v>3025.4989183283451</v>
      </c>
      <c r="G681" s="1">
        <v>10302.993153546538</v>
      </c>
      <c r="H681" s="1">
        <v>13529.457754696907</v>
      </c>
      <c r="I681" s="1">
        <v>16255.5881864562</v>
      </c>
      <c r="J681" s="1">
        <v>15724.833454106672</v>
      </c>
    </row>
    <row r="682" spans="1:10" x14ac:dyDescent="0.15">
      <c r="A682" s="1">
        <v>30</v>
      </c>
      <c r="B682" s="1" t="s">
        <v>161</v>
      </c>
      <c r="C682" s="1">
        <v>12</v>
      </c>
      <c r="D682" s="1" t="s">
        <v>24</v>
      </c>
      <c r="E682" s="1">
        <v>106.10216513545397</v>
      </c>
      <c r="F682" s="1">
        <v>225.57110810731569</v>
      </c>
      <c r="G682" s="1">
        <v>1277.1102016063189</v>
      </c>
      <c r="H682" s="1">
        <v>5103.137793236082</v>
      </c>
      <c r="I682" s="1">
        <v>8508.2042006536867</v>
      </c>
      <c r="J682" s="1">
        <v>9732.3992773080372</v>
      </c>
    </row>
    <row r="683" spans="1:10" x14ac:dyDescent="0.15">
      <c r="A683" s="1">
        <v>30</v>
      </c>
      <c r="B683" s="1" t="s">
        <v>161</v>
      </c>
      <c r="C683" s="1">
        <v>13</v>
      </c>
      <c r="D683" s="1" t="s">
        <v>25</v>
      </c>
      <c r="E683" s="1">
        <v>62.757186587389583</v>
      </c>
      <c r="F683" s="1">
        <v>2188.0545188020997</v>
      </c>
      <c r="G683" s="1">
        <v>1816.5612569668647</v>
      </c>
      <c r="H683" s="1">
        <v>1240.8052770642148</v>
      </c>
      <c r="I683" s="1">
        <v>1342.6459211596139</v>
      </c>
      <c r="J683" s="1">
        <v>1153.2418571730484</v>
      </c>
    </row>
    <row r="684" spans="1:10" x14ac:dyDescent="0.15">
      <c r="A684" s="1">
        <v>30</v>
      </c>
      <c r="B684" s="1" t="s">
        <v>161</v>
      </c>
      <c r="C684" s="1">
        <v>14</v>
      </c>
      <c r="D684" s="1" t="s">
        <v>26</v>
      </c>
      <c r="E684" s="1">
        <v>62.872474417773788</v>
      </c>
      <c r="F684" s="1">
        <v>404.86645444051248</v>
      </c>
      <c r="G684" s="1">
        <v>3739.1441026051402</v>
      </c>
      <c r="H684" s="1">
        <v>9619.9906526323448</v>
      </c>
      <c r="I684" s="1">
        <v>10316.94553839324</v>
      </c>
      <c r="J684" s="1">
        <v>9581.5962711438278</v>
      </c>
    </row>
    <row r="685" spans="1:10" x14ac:dyDescent="0.15">
      <c r="A685" s="1">
        <v>30</v>
      </c>
      <c r="B685" s="1" t="s">
        <v>161</v>
      </c>
      <c r="C685" s="1">
        <v>15</v>
      </c>
      <c r="D685" s="1" t="s">
        <v>27</v>
      </c>
      <c r="E685" s="1">
        <v>4855.983274631918</v>
      </c>
      <c r="F685" s="1">
        <v>7785.5642851983175</v>
      </c>
      <c r="G685" s="1">
        <v>15222.766971135439</v>
      </c>
      <c r="H685" s="1">
        <v>18209.573032875942</v>
      </c>
      <c r="I685" s="1">
        <v>17311.858866349019</v>
      </c>
      <c r="J685" s="1">
        <v>14837.447422894789</v>
      </c>
    </row>
    <row r="686" spans="1:10" x14ac:dyDescent="0.15">
      <c r="A686" s="1">
        <v>30</v>
      </c>
      <c r="B686" s="1" t="s">
        <v>160</v>
      </c>
      <c r="C686" s="1">
        <v>16</v>
      </c>
      <c r="D686" s="1" t="s">
        <v>10</v>
      </c>
      <c r="E686" s="1">
        <v>11446.670705619552</v>
      </c>
      <c r="F686" s="1">
        <v>12090.730544173888</v>
      </c>
      <c r="G686" s="1">
        <v>21026.399757997246</v>
      </c>
      <c r="H686" s="1">
        <v>16287.092828345416</v>
      </c>
      <c r="I686" s="1">
        <v>11490.063341153242</v>
      </c>
      <c r="J686" s="1">
        <v>14893.524740909515</v>
      </c>
    </row>
    <row r="687" spans="1:10" x14ac:dyDescent="0.15">
      <c r="A687" s="1">
        <v>30</v>
      </c>
      <c r="B687" s="1" t="s">
        <v>160</v>
      </c>
      <c r="C687" s="1">
        <v>17</v>
      </c>
      <c r="D687" s="1" t="s">
        <v>11</v>
      </c>
      <c r="E687" s="1">
        <v>20736.460927531418</v>
      </c>
      <c r="F687" s="1">
        <v>55783.57988490662</v>
      </c>
      <c r="G687" s="1">
        <v>68490.124553010421</v>
      </c>
      <c r="H687" s="1">
        <v>54607.894306144692</v>
      </c>
      <c r="I687" s="1">
        <v>52446.913859657812</v>
      </c>
      <c r="J687" s="1">
        <v>66278.938334995095</v>
      </c>
    </row>
    <row r="688" spans="1:10" x14ac:dyDescent="0.15">
      <c r="A688" s="1">
        <v>30</v>
      </c>
      <c r="B688" s="1" t="s">
        <v>160</v>
      </c>
      <c r="C688" s="1">
        <v>18</v>
      </c>
      <c r="D688" s="1" t="s">
        <v>12</v>
      </c>
      <c r="E688" s="1">
        <v>6862.1531249650288</v>
      </c>
      <c r="F688" s="1">
        <v>43396.679004593294</v>
      </c>
      <c r="G688" s="1">
        <v>43121.637385661677</v>
      </c>
      <c r="H688" s="1">
        <v>34489.679328059632</v>
      </c>
      <c r="I688" s="1">
        <v>27351.765565964848</v>
      </c>
      <c r="J688" s="1">
        <v>30477.56849782541</v>
      </c>
    </row>
    <row r="689" spans="1:10" x14ac:dyDescent="0.15">
      <c r="A689" s="1">
        <v>30</v>
      </c>
      <c r="B689" s="1" t="s">
        <v>160</v>
      </c>
      <c r="C689" s="1">
        <v>19</v>
      </c>
      <c r="D689" s="1" t="s">
        <v>13</v>
      </c>
      <c r="E689" s="1">
        <v>8442.4343486361722</v>
      </c>
      <c r="F689" s="1">
        <v>14911.053618453094</v>
      </c>
      <c r="G689" s="1">
        <v>16505.071270127966</v>
      </c>
      <c r="H689" s="1">
        <v>21876.256870402241</v>
      </c>
      <c r="I689" s="1">
        <v>24927.611897183735</v>
      </c>
      <c r="J689" s="1">
        <v>20027.933288797845</v>
      </c>
    </row>
    <row r="690" spans="1:10" x14ac:dyDescent="0.15">
      <c r="A690" s="1">
        <v>30</v>
      </c>
      <c r="B690" s="1" t="s">
        <v>160</v>
      </c>
      <c r="C690" s="1">
        <v>20</v>
      </c>
      <c r="D690" s="1" t="s">
        <v>14</v>
      </c>
      <c r="E690" s="1">
        <v>2062.7302764551077</v>
      </c>
      <c r="F690" s="1">
        <v>41532.129155022252</v>
      </c>
      <c r="G690" s="1">
        <v>57982.32753955204</v>
      </c>
      <c r="H690" s="1">
        <v>59228.137979985819</v>
      </c>
      <c r="I690" s="1">
        <v>58110.662962046772</v>
      </c>
      <c r="J690" s="1">
        <v>78606.474877314191</v>
      </c>
    </row>
    <row r="691" spans="1:10" x14ac:dyDescent="0.15">
      <c r="A691" s="1">
        <v>30</v>
      </c>
      <c r="B691" s="1" t="s">
        <v>160</v>
      </c>
      <c r="C691" s="1">
        <v>21</v>
      </c>
      <c r="D691" s="1" t="s">
        <v>15</v>
      </c>
      <c r="E691" s="1">
        <v>66895.130616105933</v>
      </c>
      <c r="F691" s="1">
        <v>120404.21161293675</v>
      </c>
      <c r="G691" s="1">
        <v>112298.67087204069</v>
      </c>
      <c r="H691" s="1">
        <v>80743.109812984869</v>
      </c>
      <c r="I691" s="1">
        <v>75498.560948740167</v>
      </c>
      <c r="J691" s="1">
        <v>92981.629717531905</v>
      </c>
    </row>
    <row r="692" spans="1:10" x14ac:dyDescent="0.15">
      <c r="A692" s="1">
        <v>30</v>
      </c>
      <c r="B692" s="1" t="s">
        <v>159</v>
      </c>
      <c r="C692" s="1">
        <v>22</v>
      </c>
      <c r="D692" s="1" t="s">
        <v>7</v>
      </c>
      <c r="E692" s="1">
        <v>32680.032852046756</v>
      </c>
      <c r="F692" s="1">
        <v>81395.509316788448</v>
      </c>
      <c r="G692" s="1">
        <v>178306.89415618856</v>
      </c>
      <c r="H692" s="1">
        <v>246844.57599054434</v>
      </c>
      <c r="I692" s="1">
        <v>220467.477907019</v>
      </c>
      <c r="J692" s="1">
        <v>228719.41827463621</v>
      </c>
    </row>
    <row r="693" spans="1:10" x14ac:dyDescent="0.15">
      <c r="A693" s="1">
        <v>30</v>
      </c>
      <c r="B693" s="1" t="s">
        <v>159</v>
      </c>
      <c r="C693" s="1">
        <v>23</v>
      </c>
      <c r="D693" s="1" t="s">
        <v>28</v>
      </c>
      <c r="E693" s="1">
        <v>26830.31153348248</v>
      </c>
      <c r="F693" s="1">
        <v>70723.110744862221</v>
      </c>
      <c r="G693" s="1">
        <v>98884.850838139857</v>
      </c>
      <c r="H693" s="1">
        <v>139878.97432073759</v>
      </c>
      <c r="I693" s="1">
        <v>118652.56179964067</v>
      </c>
      <c r="J693" s="1">
        <v>171702.43205911765</v>
      </c>
    </row>
    <row r="694" spans="1:10" x14ac:dyDescent="0.15">
      <c r="A694" s="1">
        <v>31</v>
      </c>
      <c r="B694" s="1" t="s">
        <v>164</v>
      </c>
      <c r="C694" s="1">
        <v>1</v>
      </c>
      <c r="D694" s="1" t="s">
        <v>8</v>
      </c>
      <c r="E694" s="1">
        <v>27938.575887852905</v>
      </c>
      <c r="F694" s="1">
        <v>71706.14950771592</v>
      </c>
      <c r="G694" s="1">
        <v>74368.317706551519</v>
      </c>
      <c r="H694" s="1">
        <v>81556.723006297485</v>
      </c>
      <c r="I694" s="1">
        <v>64085.29181718031</v>
      </c>
      <c r="J694" s="1">
        <v>106639.38317092982</v>
      </c>
    </row>
    <row r="695" spans="1:10" x14ac:dyDescent="0.15">
      <c r="A695" s="1">
        <v>31</v>
      </c>
      <c r="B695" s="1" t="s">
        <v>165</v>
      </c>
      <c r="C695" s="1">
        <v>2</v>
      </c>
      <c r="D695" s="1" t="s">
        <v>9</v>
      </c>
      <c r="E695" s="1">
        <v>331.42555649719259</v>
      </c>
      <c r="F695" s="1">
        <v>1948.093822179773</v>
      </c>
      <c r="G695" s="1">
        <v>1729.5712193895286</v>
      </c>
      <c r="H695" s="1">
        <v>1324.5079902509076</v>
      </c>
      <c r="I695" s="1">
        <v>839.85121070347327</v>
      </c>
      <c r="J695" s="1">
        <v>1032.2315547963228</v>
      </c>
    </row>
    <row r="696" spans="1:10" x14ac:dyDescent="0.15">
      <c r="A696" s="1">
        <v>31</v>
      </c>
      <c r="B696" s="1" t="s">
        <v>166</v>
      </c>
      <c r="C696" s="1">
        <v>3</v>
      </c>
      <c r="D696" s="1" t="s">
        <v>16</v>
      </c>
      <c r="E696" s="1">
        <v>2895.6845192603619</v>
      </c>
      <c r="F696" s="1">
        <v>7017.9029137655734</v>
      </c>
      <c r="G696" s="1">
        <v>16142.010708605636</v>
      </c>
      <c r="H696" s="1">
        <v>16174.767888255908</v>
      </c>
      <c r="I696" s="1">
        <v>17172.228605700726</v>
      </c>
      <c r="J696" s="1">
        <v>16306.649890061015</v>
      </c>
    </row>
    <row r="697" spans="1:10" x14ac:dyDescent="0.15">
      <c r="A697" s="1">
        <v>31</v>
      </c>
      <c r="B697" s="1" t="s">
        <v>166</v>
      </c>
      <c r="C697" s="1">
        <v>4</v>
      </c>
      <c r="D697" s="1" t="s">
        <v>17</v>
      </c>
      <c r="E697" s="1">
        <v>903.67816982167494</v>
      </c>
      <c r="F697" s="1">
        <v>2530.4082519618951</v>
      </c>
      <c r="G697" s="1">
        <v>4145.4556045036252</v>
      </c>
      <c r="H697" s="1">
        <v>3959.3835140314241</v>
      </c>
      <c r="I697" s="1">
        <v>3206.9231886540538</v>
      </c>
      <c r="J697" s="1">
        <v>2492.145386826448</v>
      </c>
    </row>
    <row r="698" spans="1:10" x14ac:dyDescent="0.15">
      <c r="A698" s="1">
        <v>31</v>
      </c>
      <c r="B698" s="1" t="s">
        <v>166</v>
      </c>
      <c r="C698" s="1">
        <v>5</v>
      </c>
      <c r="D698" s="1" t="s">
        <v>18</v>
      </c>
      <c r="E698" s="1">
        <v>2273.9065321788235</v>
      </c>
      <c r="F698" s="1">
        <v>4074.9039959297115</v>
      </c>
      <c r="G698" s="1">
        <v>8345.6293106860012</v>
      </c>
      <c r="H698" s="1">
        <v>13940.251313076984</v>
      </c>
      <c r="I698" s="1">
        <v>14537.529772643538</v>
      </c>
      <c r="J698" s="1">
        <v>11700.247788938315</v>
      </c>
    </row>
    <row r="699" spans="1:10" x14ac:dyDescent="0.15">
      <c r="A699" s="1">
        <v>31</v>
      </c>
      <c r="B699" s="1" t="s">
        <v>166</v>
      </c>
      <c r="C699" s="1">
        <v>6</v>
      </c>
      <c r="D699" s="1" t="s">
        <v>2</v>
      </c>
      <c r="E699" s="1">
        <v>57.623707188739033</v>
      </c>
      <c r="F699" s="1">
        <v>69.915269938625556</v>
      </c>
      <c r="G699" s="1">
        <v>295.3283286586871</v>
      </c>
      <c r="H699" s="1">
        <v>252.30834027291502</v>
      </c>
      <c r="I699" s="1">
        <v>219.83781370044215</v>
      </c>
      <c r="J699" s="1">
        <v>178.85061366530687</v>
      </c>
    </row>
    <row r="700" spans="1:10" x14ac:dyDescent="0.15">
      <c r="A700" s="1">
        <v>31</v>
      </c>
      <c r="B700" s="1" t="s">
        <v>166</v>
      </c>
      <c r="C700" s="1">
        <v>7</v>
      </c>
      <c r="D700" s="1" t="s">
        <v>19</v>
      </c>
      <c r="E700" s="1">
        <v>168.11987814858128</v>
      </c>
      <c r="F700" s="1">
        <v>113.11575958787758</v>
      </c>
      <c r="G700" s="1">
        <v>170.15782678324283</v>
      </c>
      <c r="H700" s="1">
        <v>295.15695712188335</v>
      </c>
      <c r="I700" s="1">
        <v>311.80511253260914</v>
      </c>
      <c r="J700" s="1">
        <v>243.22468633112328</v>
      </c>
    </row>
    <row r="701" spans="1:10" x14ac:dyDescent="0.15">
      <c r="A701" s="1">
        <v>31</v>
      </c>
      <c r="B701" s="1" t="s">
        <v>166</v>
      </c>
      <c r="C701" s="1">
        <v>8</v>
      </c>
      <c r="D701" s="1" t="s">
        <v>20</v>
      </c>
      <c r="E701" s="1">
        <v>533.21952643805457</v>
      </c>
      <c r="F701" s="1">
        <v>1139.3496335711907</v>
      </c>
      <c r="G701" s="1">
        <v>1676.0936679055756</v>
      </c>
      <c r="H701" s="1">
        <v>1477.290294939558</v>
      </c>
      <c r="I701" s="1">
        <v>1123.3499375287631</v>
      </c>
      <c r="J701" s="1">
        <v>901.56413902680401</v>
      </c>
    </row>
    <row r="702" spans="1:10" x14ac:dyDescent="0.15">
      <c r="A702" s="1">
        <v>31</v>
      </c>
      <c r="B702" s="1" t="s">
        <v>166</v>
      </c>
      <c r="C702" s="1">
        <v>9</v>
      </c>
      <c r="D702" s="1" t="s">
        <v>21</v>
      </c>
      <c r="E702" s="1">
        <v>498.25928661160509</v>
      </c>
      <c r="F702" s="1">
        <v>1356.9567781206079</v>
      </c>
      <c r="G702" s="1">
        <v>1912.1814867469527</v>
      </c>
      <c r="H702" s="1">
        <v>1338.1503556093455</v>
      </c>
      <c r="I702" s="1">
        <v>1672.299035892102</v>
      </c>
      <c r="J702" s="1">
        <v>1389.7248340565318</v>
      </c>
    </row>
    <row r="703" spans="1:10" x14ac:dyDescent="0.15">
      <c r="A703" s="1">
        <v>31</v>
      </c>
      <c r="B703" s="1" t="s">
        <v>166</v>
      </c>
      <c r="C703" s="1">
        <v>10</v>
      </c>
      <c r="D703" s="1" t="s">
        <v>22</v>
      </c>
      <c r="E703" s="1">
        <v>1287.4281562055255</v>
      </c>
      <c r="F703" s="1">
        <v>2850.6451099177657</v>
      </c>
      <c r="G703" s="1">
        <v>3906.9062876999974</v>
      </c>
      <c r="H703" s="1">
        <v>2912.5311936388716</v>
      </c>
      <c r="I703" s="1">
        <v>2836.5913838878209</v>
      </c>
      <c r="J703" s="1">
        <v>2426.6030623414695</v>
      </c>
    </row>
    <row r="704" spans="1:10" x14ac:dyDescent="0.15">
      <c r="A704" s="1">
        <v>31</v>
      </c>
      <c r="B704" s="1" t="s">
        <v>166</v>
      </c>
      <c r="C704" s="1">
        <v>11</v>
      </c>
      <c r="D704" s="1" t="s">
        <v>23</v>
      </c>
      <c r="E704" s="1">
        <v>1539.4889857118662</v>
      </c>
      <c r="F704" s="1">
        <v>2433.8720772366605</v>
      </c>
      <c r="G704" s="1">
        <v>4096.0741095723652</v>
      </c>
      <c r="H704" s="1">
        <v>3329.8376114077482</v>
      </c>
      <c r="I704" s="1">
        <v>4051.3034533807004</v>
      </c>
      <c r="J704" s="1">
        <v>3733.3270809782962</v>
      </c>
    </row>
    <row r="705" spans="1:10" x14ac:dyDescent="0.15">
      <c r="A705" s="1">
        <v>31</v>
      </c>
      <c r="B705" s="1" t="s">
        <v>166</v>
      </c>
      <c r="C705" s="1">
        <v>12</v>
      </c>
      <c r="D705" s="1" t="s">
        <v>24</v>
      </c>
      <c r="E705" s="1">
        <v>1054.292441950598</v>
      </c>
      <c r="F705" s="1">
        <v>6150.1988244167696</v>
      </c>
      <c r="G705" s="1">
        <v>25402.740145218075</v>
      </c>
      <c r="H705" s="1">
        <v>33912.03856813124</v>
      </c>
      <c r="I705" s="1">
        <v>47897.023796775749</v>
      </c>
      <c r="J705" s="1">
        <v>43214.345989012887</v>
      </c>
    </row>
    <row r="706" spans="1:10" x14ac:dyDescent="0.15">
      <c r="A706" s="1">
        <v>31</v>
      </c>
      <c r="B706" s="1" t="s">
        <v>166</v>
      </c>
      <c r="C706" s="1">
        <v>13</v>
      </c>
      <c r="D706" s="1" t="s">
        <v>25</v>
      </c>
      <c r="E706" s="1">
        <v>29.428956066519742</v>
      </c>
      <c r="F706" s="1">
        <v>151.10040928394417</v>
      </c>
      <c r="G706" s="1">
        <v>468.02262161350558</v>
      </c>
      <c r="H706" s="1">
        <v>881.75655923879174</v>
      </c>
      <c r="I706" s="1">
        <v>996.16002089417191</v>
      </c>
      <c r="J706" s="1">
        <v>873.42961115898913</v>
      </c>
    </row>
    <row r="707" spans="1:10" x14ac:dyDescent="0.15">
      <c r="A707" s="1">
        <v>31</v>
      </c>
      <c r="B707" s="1" t="s">
        <v>166</v>
      </c>
      <c r="C707" s="1">
        <v>14</v>
      </c>
      <c r="D707" s="1" t="s">
        <v>26</v>
      </c>
      <c r="E707" s="1">
        <v>1.9735907236326737</v>
      </c>
      <c r="F707" s="1">
        <v>13.349825582690105</v>
      </c>
      <c r="G707" s="1">
        <v>500.15745672286005</v>
      </c>
      <c r="H707" s="1">
        <v>252.42074555109019</v>
      </c>
      <c r="I707" s="1">
        <v>171.26163386428757</v>
      </c>
      <c r="J707" s="1">
        <v>158.56925407043977</v>
      </c>
    </row>
    <row r="708" spans="1:10" x14ac:dyDescent="0.15">
      <c r="A708" s="1">
        <v>31</v>
      </c>
      <c r="B708" s="1" t="s">
        <v>166</v>
      </c>
      <c r="C708" s="1">
        <v>15</v>
      </c>
      <c r="D708" s="1" t="s">
        <v>27</v>
      </c>
      <c r="E708" s="1">
        <v>719.53585106252478</v>
      </c>
      <c r="F708" s="1">
        <v>3182.6326544719191</v>
      </c>
      <c r="G708" s="1">
        <v>4886.3613373895223</v>
      </c>
      <c r="H708" s="1">
        <v>5999.8219610529932</v>
      </c>
      <c r="I708" s="1">
        <v>6207.7144190848958</v>
      </c>
      <c r="J708" s="1">
        <v>5270.2611097098652</v>
      </c>
    </row>
    <row r="709" spans="1:10" x14ac:dyDescent="0.15">
      <c r="A709" s="1">
        <v>31</v>
      </c>
      <c r="B709" s="1" t="s">
        <v>165</v>
      </c>
      <c r="C709" s="1">
        <v>16</v>
      </c>
      <c r="D709" s="1" t="s">
        <v>10</v>
      </c>
      <c r="E709" s="1">
        <v>3105.9034733811454</v>
      </c>
      <c r="F709" s="1">
        <v>10411.688446325246</v>
      </c>
      <c r="G709" s="1">
        <v>11740.675587385364</v>
      </c>
      <c r="H709" s="1">
        <v>15094.824731074896</v>
      </c>
      <c r="I709" s="1">
        <v>10290.683926752869</v>
      </c>
      <c r="J709" s="1">
        <v>11570.265042771247</v>
      </c>
    </row>
    <row r="710" spans="1:10" x14ac:dyDescent="0.15">
      <c r="A710" s="1">
        <v>31</v>
      </c>
      <c r="B710" s="1" t="s">
        <v>165</v>
      </c>
      <c r="C710" s="1">
        <v>17</v>
      </c>
      <c r="D710" s="1" t="s">
        <v>11</v>
      </c>
      <c r="E710" s="1">
        <v>3111.4713122215207</v>
      </c>
      <c r="F710" s="1">
        <v>25036.757361680389</v>
      </c>
      <c r="G710" s="1">
        <v>41572.759847426729</v>
      </c>
      <c r="H710" s="1">
        <v>37675.531395351427</v>
      </c>
      <c r="I710" s="1">
        <v>40432.800566749873</v>
      </c>
      <c r="J710" s="1">
        <v>53017.317895804634</v>
      </c>
    </row>
    <row r="711" spans="1:10" x14ac:dyDescent="0.15">
      <c r="A711" s="1">
        <v>31</v>
      </c>
      <c r="B711" s="1" t="s">
        <v>165</v>
      </c>
      <c r="C711" s="1">
        <v>18</v>
      </c>
      <c r="D711" s="1" t="s">
        <v>12</v>
      </c>
      <c r="E711" s="1">
        <v>3908.2420336009577</v>
      </c>
      <c r="F711" s="1">
        <v>33241.318567357201</v>
      </c>
      <c r="G711" s="1">
        <v>45169.218115699339</v>
      </c>
      <c r="H711" s="1">
        <v>34291.128494204218</v>
      </c>
      <c r="I711" s="1">
        <v>25680.247474665364</v>
      </c>
      <c r="J711" s="1">
        <v>27283.111786335317</v>
      </c>
    </row>
    <row r="712" spans="1:10" x14ac:dyDescent="0.15">
      <c r="A712" s="1">
        <v>31</v>
      </c>
      <c r="B712" s="1" t="s">
        <v>165</v>
      </c>
      <c r="C712" s="1">
        <v>19</v>
      </c>
      <c r="D712" s="1" t="s">
        <v>13</v>
      </c>
      <c r="E712" s="1">
        <v>1871.6673057351572</v>
      </c>
      <c r="F712" s="1">
        <v>5210.7253636110354</v>
      </c>
      <c r="G712" s="1">
        <v>5835.2180119203431</v>
      </c>
      <c r="H712" s="1">
        <v>11028.516197200257</v>
      </c>
      <c r="I712" s="1">
        <v>12601.756348354991</v>
      </c>
      <c r="J712" s="1">
        <v>10258.067134146027</v>
      </c>
    </row>
    <row r="713" spans="1:10" x14ac:dyDescent="0.15">
      <c r="A713" s="1">
        <v>31</v>
      </c>
      <c r="B713" s="1" t="s">
        <v>165</v>
      </c>
      <c r="C713" s="1">
        <v>20</v>
      </c>
      <c r="D713" s="1" t="s">
        <v>14</v>
      </c>
      <c r="E713" s="1">
        <v>577.34435762224871</v>
      </c>
      <c r="F713" s="1">
        <v>21773.426998736184</v>
      </c>
      <c r="G713" s="1">
        <v>27602.508165194067</v>
      </c>
      <c r="H713" s="1">
        <v>38999.891116343053</v>
      </c>
      <c r="I713" s="1">
        <v>37685.135196644842</v>
      </c>
      <c r="J713" s="1">
        <v>50803.226036125852</v>
      </c>
    </row>
    <row r="714" spans="1:10" x14ac:dyDescent="0.15">
      <c r="A714" s="1">
        <v>31</v>
      </c>
      <c r="B714" s="1" t="s">
        <v>165</v>
      </c>
      <c r="C714" s="1">
        <v>21</v>
      </c>
      <c r="D714" s="1" t="s">
        <v>15</v>
      </c>
      <c r="E714" s="1">
        <v>1798.6825149434433</v>
      </c>
      <c r="F714" s="1">
        <v>37921.461195991062</v>
      </c>
      <c r="G714" s="1">
        <v>41849.111240281207</v>
      </c>
      <c r="H714" s="1">
        <v>45119.189213881335</v>
      </c>
      <c r="I714" s="1">
        <v>45570.318521793895</v>
      </c>
      <c r="J714" s="1">
        <v>57863.721633082685</v>
      </c>
    </row>
    <row r="715" spans="1:10" x14ac:dyDescent="0.15">
      <c r="A715" s="1">
        <v>31</v>
      </c>
      <c r="B715" s="1" t="s">
        <v>163</v>
      </c>
      <c r="C715" s="1">
        <v>22</v>
      </c>
      <c r="D715" s="1" t="s">
        <v>7</v>
      </c>
      <c r="E715" s="1">
        <v>5224.6769392443985</v>
      </c>
      <c r="F715" s="1">
        <v>43835.89470364451</v>
      </c>
      <c r="G715" s="1">
        <v>111803.90243430885</v>
      </c>
      <c r="H715" s="1">
        <v>160679.04004085838</v>
      </c>
      <c r="I715" s="1">
        <v>143100.37456912801</v>
      </c>
      <c r="J715" s="1">
        <v>139441.4776642232</v>
      </c>
    </row>
    <row r="716" spans="1:10" x14ac:dyDescent="0.15">
      <c r="A716" s="1">
        <v>31</v>
      </c>
      <c r="B716" s="1" t="s">
        <v>163</v>
      </c>
      <c r="C716" s="1">
        <v>23</v>
      </c>
      <c r="D716" s="1" t="s">
        <v>28</v>
      </c>
      <c r="E716" s="1">
        <v>16696.745650803667</v>
      </c>
      <c r="F716" s="1">
        <v>50303.074575732287</v>
      </c>
      <c r="G716" s="1">
        <v>63806.02771713354</v>
      </c>
      <c r="H716" s="1">
        <v>101743.13938429103</v>
      </c>
      <c r="I716" s="1">
        <v>90752.461405099253</v>
      </c>
      <c r="J716" s="1">
        <v>129860.09568244213</v>
      </c>
    </row>
    <row r="717" spans="1:10" x14ac:dyDescent="0.15">
      <c r="A717" s="1">
        <v>32</v>
      </c>
      <c r="B717" s="1" t="s">
        <v>168</v>
      </c>
      <c r="C717" s="1">
        <v>1</v>
      </c>
      <c r="D717" s="1" t="s">
        <v>8</v>
      </c>
      <c r="E717" s="1">
        <v>38394.726953875179</v>
      </c>
      <c r="F717" s="1">
        <v>57913.064400640578</v>
      </c>
      <c r="G717" s="1">
        <v>53487.73579168228</v>
      </c>
      <c r="H717" s="1">
        <v>80623.391236594602</v>
      </c>
      <c r="I717" s="1">
        <v>68476.629167555817</v>
      </c>
      <c r="J717" s="1">
        <v>116786.92859418415</v>
      </c>
    </row>
    <row r="718" spans="1:10" x14ac:dyDescent="0.15">
      <c r="A718" s="1">
        <v>32</v>
      </c>
      <c r="B718" s="1" t="s">
        <v>168</v>
      </c>
      <c r="C718" s="1">
        <v>2</v>
      </c>
      <c r="D718" s="1" t="s">
        <v>9</v>
      </c>
      <c r="E718" s="1">
        <v>1326.994628605315</v>
      </c>
      <c r="F718" s="1">
        <v>1827.3415052746923</v>
      </c>
      <c r="G718" s="1">
        <v>2160.1834138853515</v>
      </c>
      <c r="H718" s="1">
        <v>1671.5625719470286</v>
      </c>
      <c r="I718" s="1">
        <v>1122.1559692886303</v>
      </c>
      <c r="J718" s="1">
        <v>1478.9841546673199</v>
      </c>
    </row>
    <row r="719" spans="1:10" x14ac:dyDescent="0.15">
      <c r="A719" s="1">
        <v>32</v>
      </c>
      <c r="B719" s="1" t="s">
        <v>169</v>
      </c>
      <c r="C719" s="1">
        <v>3</v>
      </c>
      <c r="D719" s="1" t="s">
        <v>16</v>
      </c>
      <c r="E719" s="1">
        <v>2730.5081687249321</v>
      </c>
      <c r="F719" s="1">
        <v>5300.2348180897525</v>
      </c>
      <c r="G719" s="1">
        <v>6440.6096163201728</v>
      </c>
      <c r="H719" s="1">
        <v>7338.9923568166205</v>
      </c>
      <c r="I719" s="1">
        <v>5985.1844130668314</v>
      </c>
      <c r="J719" s="1">
        <v>5548.7143176544105</v>
      </c>
    </row>
    <row r="720" spans="1:10" x14ac:dyDescent="0.15">
      <c r="A720" s="1">
        <v>32</v>
      </c>
      <c r="B720" s="1" t="s">
        <v>170</v>
      </c>
      <c r="C720" s="1">
        <v>4</v>
      </c>
      <c r="D720" s="1" t="s">
        <v>17</v>
      </c>
      <c r="E720" s="1">
        <v>2948.9162849221384</v>
      </c>
      <c r="F720" s="1">
        <v>5473.3322112887063</v>
      </c>
      <c r="G720" s="1">
        <v>10409.531119485473</v>
      </c>
      <c r="H720" s="1">
        <v>8779.7561378242935</v>
      </c>
      <c r="I720" s="1">
        <v>6990.2269786596053</v>
      </c>
      <c r="J720" s="1">
        <v>5454.0282941284831</v>
      </c>
    </row>
    <row r="721" spans="1:10" x14ac:dyDescent="0.15">
      <c r="A721" s="1">
        <v>32</v>
      </c>
      <c r="B721" s="1" t="s">
        <v>169</v>
      </c>
      <c r="C721" s="1">
        <v>5</v>
      </c>
      <c r="D721" s="1" t="s">
        <v>18</v>
      </c>
      <c r="E721" s="1">
        <v>1133.2129558137046</v>
      </c>
      <c r="F721" s="1">
        <v>2178.7522566418752</v>
      </c>
      <c r="G721" s="1">
        <v>2977.209844830345</v>
      </c>
      <c r="H721" s="1">
        <v>2639.7967152271071</v>
      </c>
      <c r="I721" s="1">
        <v>3190.3980406372275</v>
      </c>
      <c r="J721" s="1">
        <v>2977.677560321596</v>
      </c>
    </row>
    <row r="722" spans="1:10" x14ac:dyDescent="0.15">
      <c r="A722" s="1">
        <v>32</v>
      </c>
      <c r="B722" s="1" t="s">
        <v>169</v>
      </c>
      <c r="C722" s="1">
        <v>6</v>
      </c>
      <c r="D722" s="1" t="s">
        <v>2</v>
      </c>
      <c r="E722" s="1">
        <v>687.71110892173795</v>
      </c>
      <c r="F722" s="1">
        <v>935.68462926800055</v>
      </c>
      <c r="G722" s="1">
        <v>920.37820774366935</v>
      </c>
      <c r="H722" s="1">
        <v>887.08722469983434</v>
      </c>
      <c r="I722" s="1">
        <v>1559.4226207132265</v>
      </c>
      <c r="J722" s="1">
        <v>1383.2880419335761</v>
      </c>
    </row>
    <row r="723" spans="1:10" x14ac:dyDescent="0.15">
      <c r="A723" s="1">
        <v>32</v>
      </c>
      <c r="B723" s="1" t="s">
        <v>169</v>
      </c>
      <c r="C723" s="1">
        <v>7</v>
      </c>
      <c r="D723" s="1" t="s">
        <v>19</v>
      </c>
      <c r="E723" s="1">
        <v>159.05093808052521</v>
      </c>
      <c r="F723" s="1">
        <v>116.76280325243657</v>
      </c>
      <c r="G723" s="1">
        <v>214.87912985921719</v>
      </c>
      <c r="H723" s="1">
        <v>289.85300511175978</v>
      </c>
      <c r="I723" s="1">
        <v>323.64575719954593</v>
      </c>
      <c r="J723" s="1">
        <v>252.46102329071311</v>
      </c>
    </row>
    <row r="724" spans="1:10" x14ac:dyDescent="0.15">
      <c r="A724" s="1">
        <v>32</v>
      </c>
      <c r="B724" s="1" t="s">
        <v>169</v>
      </c>
      <c r="C724" s="1">
        <v>8</v>
      </c>
      <c r="D724" s="1" t="s">
        <v>20</v>
      </c>
      <c r="E724" s="1">
        <v>938.75457026124695</v>
      </c>
      <c r="F724" s="1">
        <v>3569.6975140390537</v>
      </c>
      <c r="G724" s="1">
        <v>5467.3622415760647</v>
      </c>
      <c r="H724" s="1">
        <v>5070.7892142374476</v>
      </c>
      <c r="I724" s="1">
        <v>4114.360492870419</v>
      </c>
      <c r="J724" s="1">
        <v>3311.2212187736432</v>
      </c>
    </row>
    <row r="725" spans="1:10" x14ac:dyDescent="0.15">
      <c r="A725" s="1">
        <v>32</v>
      </c>
      <c r="B725" s="1" t="s">
        <v>169</v>
      </c>
      <c r="C725" s="1">
        <v>9</v>
      </c>
      <c r="D725" s="1" t="s">
        <v>21</v>
      </c>
      <c r="E725" s="1">
        <v>2275.4113942308486</v>
      </c>
      <c r="F725" s="1">
        <v>5037.4372572376587</v>
      </c>
      <c r="G725" s="1">
        <v>12729.830945066431</v>
      </c>
      <c r="H725" s="1">
        <v>13209.548198410743</v>
      </c>
      <c r="I725" s="1">
        <v>18275.256468472617</v>
      </c>
      <c r="J725" s="1">
        <v>15926.244006705081</v>
      </c>
    </row>
    <row r="726" spans="1:10" x14ac:dyDescent="0.15">
      <c r="A726" s="1">
        <v>32</v>
      </c>
      <c r="B726" s="1" t="s">
        <v>169</v>
      </c>
      <c r="C726" s="1">
        <v>10</v>
      </c>
      <c r="D726" s="1" t="s">
        <v>22</v>
      </c>
      <c r="E726" s="1">
        <v>284.55125560028813</v>
      </c>
      <c r="F726" s="1">
        <v>971.85716715702313</v>
      </c>
      <c r="G726" s="1">
        <v>1872.2155580089459</v>
      </c>
      <c r="H726" s="1">
        <v>2377.1174022391865</v>
      </c>
      <c r="I726" s="1">
        <v>2715.8973732068484</v>
      </c>
      <c r="J726" s="1">
        <v>2276.275646966807</v>
      </c>
    </row>
    <row r="727" spans="1:10" x14ac:dyDescent="0.15">
      <c r="A727" s="1">
        <v>32</v>
      </c>
      <c r="B727" s="1" t="s">
        <v>169</v>
      </c>
      <c r="C727" s="1">
        <v>11</v>
      </c>
      <c r="D727" s="1" t="s">
        <v>23</v>
      </c>
      <c r="E727" s="1">
        <v>6007.2594321089255</v>
      </c>
      <c r="F727" s="1">
        <v>8067.0572111219299</v>
      </c>
      <c r="G727" s="1">
        <v>13132.542148775185</v>
      </c>
      <c r="H727" s="1">
        <v>12443.183218810655</v>
      </c>
      <c r="I727" s="1">
        <v>12368.84832580898</v>
      </c>
      <c r="J727" s="1">
        <v>11362.058517078412</v>
      </c>
    </row>
    <row r="728" spans="1:10" x14ac:dyDescent="0.15">
      <c r="A728" s="1">
        <v>32</v>
      </c>
      <c r="B728" s="1" t="s">
        <v>169</v>
      </c>
      <c r="C728" s="1">
        <v>12</v>
      </c>
      <c r="D728" s="1" t="s">
        <v>24</v>
      </c>
      <c r="E728" s="1">
        <v>247.67854686342631</v>
      </c>
      <c r="F728" s="1">
        <v>2332.5527994896775</v>
      </c>
      <c r="G728" s="1">
        <v>15710.830910732637</v>
      </c>
      <c r="H728" s="1">
        <v>22125.832294884374</v>
      </c>
      <c r="I728" s="1">
        <v>32131.672529148411</v>
      </c>
      <c r="J728" s="1">
        <v>31674.476099840333</v>
      </c>
    </row>
    <row r="729" spans="1:10" x14ac:dyDescent="0.15">
      <c r="A729" s="1">
        <v>32</v>
      </c>
      <c r="B729" s="1" t="s">
        <v>169</v>
      </c>
      <c r="C729" s="1">
        <v>13</v>
      </c>
      <c r="D729" s="1" t="s">
        <v>25</v>
      </c>
      <c r="E729" s="1">
        <v>150.67037279556394</v>
      </c>
      <c r="F729" s="1">
        <v>3093.6928187169083</v>
      </c>
      <c r="G729" s="1">
        <v>7073.4404766308098</v>
      </c>
      <c r="H729" s="1">
        <v>6807.5341581416606</v>
      </c>
      <c r="I729" s="1">
        <v>7647.1445821259013</v>
      </c>
      <c r="J729" s="1">
        <v>6965.7184689624173</v>
      </c>
    </row>
    <row r="730" spans="1:10" x14ac:dyDescent="0.15">
      <c r="A730" s="1">
        <v>32</v>
      </c>
      <c r="B730" s="1" t="s">
        <v>169</v>
      </c>
      <c r="C730" s="1">
        <v>14</v>
      </c>
      <c r="D730" s="1" t="s">
        <v>26</v>
      </c>
      <c r="E730" s="1">
        <v>1.6872366818702997</v>
      </c>
      <c r="F730" s="1">
        <v>254.06288158523341</v>
      </c>
      <c r="G730" s="1">
        <v>2048.4124021944885</v>
      </c>
      <c r="H730" s="1">
        <v>1970.4933608886092</v>
      </c>
      <c r="I730" s="1">
        <v>3613.8477168270197</v>
      </c>
      <c r="J730" s="1">
        <v>3429.3732886389394</v>
      </c>
    </row>
    <row r="731" spans="1:10" x14ac:dyDescent="0.15">
      <c r="A731" s="1">
        <v>32</v>
      </c>
      <c r="B731" s="1" t="s">
        <v>169</v>
      </c>
      <c r="C731" s="1">
        <v>15</v>
      </c>
      <c r="D731" s="1" t="s">
        <v>27</v>
      </c>
      <c r="E731" s="1">
        <v>898.98102334155101</v>
      </c>
      <c r="F731" s="1">
        <v>4655.2348536775144</v>
      </c>
      <c r="G731" s="1">
        <v>8775.0079193993079</v>
      </c>
      <c r="H731" s="1">
        <v>12904.517167782718</v>
      </c>
      <c r="I731" s="1">
        <v>13888.911913229389</v>
      </c>
      <c r="J731" s="1">
        <v>11586.266823533708</v>
      </c>
    </row>
    <row r="732" spans="1:10" x14ac:dyDescent="0.15">
      <c r="A732" s="1">
        <v>32</v>
      </c>
      <c r="B732" s="1" t="s">
        <v>168</v>
      </c>
      <c r="C732" s="1">
        <v>16</v>
      </c>
      <c r="D732" s="1" t="s">
        <v>10</v>
      </c>
      <c r="E732" s="1">
        <v>4343.9968737101581</v>
      </c>
      <c r="F732" s="1">
        <v>13808.176499323687</v>
      </c>
      <c r="G732" s="1">
        <v>21799.622244334831</v>
      </c>
      <c r="H732" s="1">
        <v>32492.924947444139</v>
      </c>
      <c r="I732" s="1">
        <v>23849.441989460702</v>
      </c>
      <c r="J732" s="1">
        <v>25934.389516478004</v>
      </c>
    </row>
    <row r="733" spans="1:10" x14ac:dyDescent="0.15">
      <c r="A733" s="1">
        <v>32</v>
      </c>
      <c r="B733" s="1" t="s">
        <v>168</v>
      </c>
      <c r="C733" s="1">
        <v>17</v>
      </c>
      <c r="D733" s="1" t="s">
        <v>11</v>
      </c>
      <c r="E733" s="1">
        <v>10569.560338683817</v>
      </c>
      <c r="F733" s="1">
        <v>27622.2569565013</v>
      </c>
      <c r="G733" s="1">
        <v>49737.505456919098</v>
      </c>
      <c r="H733" s="1">
        <v>71887.298468174718</v>
      </c>
      <c r="I733" s="1">
        <v>115149.5105753594</v>
      </c>
      <c r="J733" s="1">
        <v>145771.14316941481</v>
      </c>
    </row>
    <row r="734" spans="1:10" x14ac:dyDescent="0.15">
      <c r="A734" s="1">
        <v>32</v>
      </c>
      <c r="B734" s="1" t="s">
        <v>168</v>
      </c>
      <c r="C734" s="1">
        <v>18</v>
      </c>
      <c r="D734" s="1" t="s">
        <v>12</v>
      </c>
      <c r="E734" s="1">
        <v>5058.8743200493218</v>
      </c>
      <c r="F734" s="1">
        <v>28173.915564088598</v>
      </c>
      <c r="G734" s="1">
        <v>37066.240405802069</v>
      </c>
      <c r="H734" s="1">
        <v>34376.679216755852</v>
      </c>
      <c r="I734" s="1">
        <v>27061.361994039835</v>
      </c>
      <c r="J734" s="1">
        <v>27978.036388783683</v>
      </c>
    </row>
    <row r="735" spans="1:10" x14ac:dyDescent="0.15">
      <c r="A735" s="1">
        <v>32</v>
      </c>
      <c r="B735" s="1" t="s">
        <v>168</v>
      </c>
      <c r="C735" s="1">
        <v>19</v>
      </c>
      <c r="D735" s="1" t="s">
        <v>13</v>
      </c>
      <c r="E735" s="1">
        <v>2127.3960385290829</v>
      </c>
      <c r="F735" s="1">
        <v>6624.2095893333126</v>
      </c>
      <c r="G735" s="1">
        <v>9520.184546618224</v>
      </c>
      <c r="H735" s="1">
        <v>15568.343133874665</v>
      </c>
      <c r="I735" s="1">
        <v>17190.185635459631</v>
      </c>
      <c r="J735" s="1">
        <v>14231.034028684304</v>
      </c>
    </row>
    <row r="736" spans="1:10" x14ac:dyDescent="0.15">
      <c r="A736" s="1">
        <v>32</v>
      </c>
      <c r="B736" s="1" t="s">
        <v>171</v>
      </c>
      <c r="C736" s="1">
        <v>20</v>
      </c>
      <c r="D736" s="1" t="s">
        <v>14</v>
      </c>
      <c r="E736" s="1">
        <v>271.18052228498522</v>
      </c>
      <c r="F736" s="1">
        <v>19158.873797475004</v>
      </c>
      <c r="G736" s="1">
        <v>28366.113210305397</v>
      </c>
      <c r="H736" s="1">
        <v>44153.168170413875</v>
      </c>
      <c r="I736" s="1">
        <v>43370.529319446934</v>
      </c>
      <c r="J736" s="1">
        <v>59172.708900224636</v>
      </c>
    </row>
    <row r="737" spans="1:10" x14ac:dyDescent="0.15">
      <c r="A737" s="1">
        <v>32</v>
      </c>
      <c r="B737" s="1" t="s">
        <v>168</v>
      </c>
      <c r="C737" s="1">
        <v>21</v>
      </c>
      <c r="D737" s="1" t="s">
        <v>15</v>
      </c>
      <c r="E737" s="1">
        <v>1952.4770073304769</v>
      </c>
      <c r="F737" s="1">
        <v>21729.139998927698</v>
      </c>
      <c r="G737" s="1">
        <v>40478.122986146343</v>
      </c>
      <c r="H737" s="1">
        <v>61872.532742263371</v>
      </c>
      <c r="I737" s="1">
        <v>113168.58032910108</v>
      </c>
      <c r="J737" s="1">
        <v>134100.70462548092</v>
      </c>
    </row>
    <row r="738" spans="1:10" x14ac:dyDescent="0.15">
      <c r="A738" s="1">
        <v>32</v>
      </c>
      <c r="B738" s="1" t="s">
        <v>167</v>
      </c>
      <c r="C738" s="1">
        <v>22</v>
      </c>
      <c r="D738" s="1" t="s">
        <v>7</v>
      </c>
      <c r="E738" s="1">
        <v>4818.9858812807797</v>
      </c>
      <c r="F738" s="1">
        <v>55369.561438417979</v>
      </c>
      <c r="G738" s="1">
        <v>118552.85820077939</v>
      </c>
      <c r="H738" s="1">
        <v>241872.66670157504</v>
      </c>
      <c r="I738" s="1">
        <v>231091.16483240796</v>
      </c>
      <c r="J738" s="1">
        <v>232226.16782991288</v>
      </c>
    </row>
    <row r="739" spans="1:10" x14ac:dyDescent="0.15">
      <c r="A739" s="1">
        <v>32</v>
      </c>
      <c r="B739" s="1" t="s">
        <v>167</v>
      </c>
      <c r="C739" s="1">
        <v>23</v>
      </c>
      <c r="D739" s="1" t="s">
        <v>28</v>
      </c>
      <c r="E739" s="1">
        <v>22186.204547959896</v>
      </c>
      <c r="F739" s="1">
        <v>56682.481832449477</v>
      </c>
      <c r="G739" s="1">
        <v>82206.498377594238</v>
      </c>
      <c r="H739" s="1">
        <v>136124.93334272882</v>
      </c>
      <c r="I739" s="1">
        <v>133118.5101879953</v>
      </c>
      <c r="J739" s="1">
        <v>193390.60273698106</v>
      </c>
    </row>
    <row r="740" spans="1:10" x14ac:dyDescent="0.15">
      <c r="A740" s="1">
        <v>33</v>
      </c>
      <c r="B740" s="1" t="s">
        <v>173</v>
      </c>
      <c r="C740" s="1">
        <v>1</v>
      </c>
      <c r="D740" s="1" t="s">
        <v>8</v>
      </c>
      <c r="E740" s="1">
        <v>62474.376745022906</v>
      </c>
      <c r="F740" s="1">
        <v>97675.670918561256</v>
      </c>
      <c r="G740" s="1">
        <v>96472.477999045877</v>
      </c>
      <c r="H740" s="1">
        <v>105572.78368586328</v>
      </c>
      <c r="I740" s="1">
        <v>90201.863515887439</v>
      </c>
      <c r="J740" s="1">
        <v>150752.51475722922</v>
      </c>
    </row>
    <row r="741" spans="1:10" x14ac:dyDescent="0.15">
      <c r="A741" s="1">
        <v>33</v>
      </c>
      <c r="B741" s="1" t="s">
        <v>173</v>
      </c>
      <c r="C741" s="1">
        <v>2</v>
      </c>
      <c r="D741" s="1" t="s">
        <v>9</v>
      </c>
      <c r="E741" s="1">
        <v>2736.1664305892468</v>
      </c>
      <c r="F741" s="1">
        <v>3913.9495930023754</v>
      </c>
      <c r="G741" s="1">
        <v>5269.8798823864918</v>
      </c>
      <c r="H741" s="1">
        <v>4664.1464200642758</v>
      </c>
      <c r="I741" s="1">
        <v>2509.1559827874103</v>
      </c>
      <c r="J741" s="1">
        <v>3153.678615657861</v>
      </c>
    </row>
    <row r="742" spans="1:10" x14ac:dyDescent="0.15">
      <c r="A742" s="1">
        <v>33</v>
      </c>
      <c r="B742" s="1" t="s">
        <v>174</v>
      </c>
      <c r="C742" s="1">
        <v>3</v>
      </c>
      <c r="D742" s="1" t="s">
        <v>16</v>
      </c>
      <c r="E742" s="1">
        <v>11089.785334369109</v>
      </c>
      <c r="F742" s="1">
        <v>23132.818907695819</v>
      </c>
      <c r="G742" s="1">
        <v>37494.288875524697</v>
      </c>
      <c r="H742" s="1">
        <v>44815.815083925307</v>
      </c>
      <c r="I742" s="1">
        <v>47603.912004889942</v>
      </c>
      <c r="J742" s="1">
        <v>43601.878844995517</v>
      </c>
    </row>
    <row r="743" spans="1:10" x14ac:dyDescent="0.15">
      <c r="A743" s="1">
        <v>33</v>
      </c>
      <c r="B743" s="1" t="s">
        <v>174</v>
      </c>
      <c r="C743" s="1">
        <v>4</v>
      </c>
      <c r="D743" s="1" t="s">
        <v>17</v>
      </c>
      <c r="E743" s="1">
        <v>11705.519208144093</v>
      </c>
      <c r="F743" s="1">
        <v>21243.697556640527</v>
      </c>
      <c r="G743" s="1">
        <v>33687.885206953586</v>
      </c>
      <c r="H743" s="1">
        <v>33534.021892359968</v>
      </c>
      <c r="I743" s="1">
        <v>37725.863843902</v>
      </c>
      <c r="J743" s="1">
        <v>30541.035539308297</v>
      </c>
    </row>
    <row r="744" spans="1:10" x14ac:dyDescent="0.15">
      <c r="A744" s="1">
        <v>33</v>
      </c>
      <c r="B744" s="1" t="s">
        <v>174</v>
      </c>
      <c r="C744" s="1">
        <v>5</v>
      </c>
      <c r="D744" s="1" t="s">
        <v>18</v>
      </c>
      <c r="E744" s="1">
        <v>1724.5962594109483</v>
      </c>
      <c r="F744" s="1">
        <v>2956.9931266714711</v>
      </c>
      <c r="G744" s="1">
        <v>5726.4741902783644</v>
      </c>
      <c r="H744" s="1">
        <v>7352.4983728684138</v>
      </c>
      <c r="I744" s="1">
        <v>6984.2687644645594</v>
      </c>
      <c r="J744" s="1">
        <v>5637.3792070322461</v>
      </c>
    </row>
    <row r="745" spans="1:10" x14ac:dyDescent="0.15">
      <c r="A745" s="1">
        <v>33</v>
      </c>
      <c r="B745" s="1" t="s">
        <v>174</v>
      </c>
      <c r="C745" s="1">
        <v>6</v>
      </c>
      <c r="D745" s="1" t="s">
        <v>2</v>
      </c>
      <c r="E745" s="1">
        <v>33071.48457668921</v>
      </c>
      <c r="F745" s="1">
        <v>73402.45534917312</v>
      </c>
      <c r="G745" s="1">
        <v>105231.62402801795</v>
      </c>
      <c r="H745" s="1">
        <v>108475.75217908995</v>
      </c>
      <c r="I745" s="1">
        <v>127756.63586522543</v>
      </c>
      <c r="J745" s="1">
        <v>110617.19646459208</v>
      </c>
    </row>
    <row r="746" spans="1:10" x14ac:dyDescent="0.15">
      <c r="A746" s="1">
        <v>33</v>
      </c>
      <c r="B746" s="1" t="s">
        <v>175</v>
      </c>
      <c r="C746" s="1">
        <v>7</v>
      </c>
      <c r="D746" s="1" t="s">
        <v>19</v>
      </c>
      <c r="E746" s="1">
        <v>23831.253082189272</v>
      </c>
      <c r="F746" s="1">
        <v>43800.396128258144</v>
      </c>
      <c r="G746" s="1">
        <v>37605.031528186199</v>
      </c>
      <c r="H746" s="1">
        <v>48991.511502003887</v>
      </c>
      <c r="I746" s="1">
        <v>67737.207575852633</v>
      </c>
      <c r="J746" s="1">
        <v>53732.529348693119</v>
      </c>
    </row>
    <row r="747" spans="1:10" x14ac:dyDescent="0.15">
      <c r="A747" s="1">
        <v>33</v>
      </c>
      <c r="B747" s="1" t="s">
        <v>174</v>
      </c>
      <c r="C747" s="1">
        <v>8</v>
      </c>
      <c r="D747" s="1" t="s">
        <v>20</v>
      </c>
      <c r="E747" s="1">
        <v>6659.7776566863067</v>
      </c>
      <c r="F747" s="1">
        <v>12191.552887102036</v>
      </c>
      <c r="G747" s="1">
        <v>16775.18952078417</v>
      </c>
      <c r="H747" s="1">
        <v>15375.047940292241</v>
      </c>
      <c r="I747" s="1">
        <v>13591.415560588855</v>
      </c>
      <c r="J747" s="1">
        <v>11070.799732633415</v>
      </c>
    </row>
    <row r="748" spans="1:10" x14ac:dyDescent="0.15">
      <c r="A748" s="1">
        <v>33</v>
      </c>
      <c r="B748" s="1" t="s">
        <v>174</v>
      </c>
      <c r="C748" s="1">
        <v>9</v>
      </c>
      <c r="D748" s="1" t="s">
        <v>21</v>
      </c>
      <c r="E748" s="1">
        <v>49452.444033171705</v>
      </c>
      <c r="F748" s="1">
        <v>133582.93475639867</v>
      </c>
      <c r="G748" s="1">
        <v>156933.86962409739</v>
      </c>
      <c r="H748" s="1">
        <v>121056.19648691305</v>
      </c>
      <c r="I748" s="1">
        <v>129337.16780084812</v>
      </c>
      <c r="J748" s="1">
        <v>106830.55925326276</v>
      </c>
    </row>
    <row r="749" spans="1:10" x14ac:dyDescent="0.15">
      <c r="A749" s="1">
        <v>33</v>
      </c>
      <c r="B749" s="1" t="s">
        <v>174</v>
      </c>
      <c r="C749" s="1">
        <v>10</v>
      </c>
      <c r="D749" s="1" t="s">
        <v>22</v>
      </c>
      <c r="E749" s="1">
        <v>1808.6424675863664</v>
      </c>
      <c r="F749" s="1">
        <v>5461.9095231681249</v>
      </c>
      <c r="G749" s="1">
        <v>11241.578203855703</v>
      </c>
      <c r="H749" s="1">
        <v>11787.565801392444</v>
      </c>
      <c r="I749" s="1">
        <v>15764.34720950977</v>
      </c>
      <c r="J749" s="1">
        <v>13945.78444721961</v>
      </c>
    </row>
    <row r="750" spans="1:10" x14ac:dyDescent="0.15">
      <c r="A750" s="1">
        <v>33</v>
      </c>
      <c r="B750" s="1" t="s">
        <v>174</v>
      </c>
      <c r="C750" s="1">
        <v>11</v>
      </c>
      <c r="D750" s="1" t="s">
        <v>23</v>
      </c>
      <c r="E750" s="1">
        <v>12408.936633367908</v>
      </c>
      <c r="F750" s="1">
        <v>19198.880012444919</v>
      </c>
      <c r="G750" s="1">
        <v>41590.287364257958</v>
      </c>
      <c r="H750" s="1">
        <v>40854.338870279134</v>
      </c>
      <c r="I750" s="1">
        <v>51900.235647882742</v>
      </c>
      <c r="J750" s="1">
        <v>48659.039921500567</v>
      </c>
    </row>
    <row r="751" spans="1:10" x14ac:dyDescent="0.15">
      <c r="A751" s="1">
        <v>33</v>
      </c>
      <c r="B751" s="1" t="s">
        <v>174</v>
      </c>
      <c r="C751" s="1">
        <v>12</v>
      </c>
      <c r="D751" s="1" t="s">
        <v>24</v>
      </c>
      <c r="E751" s="1">
        <v>448.46211340628474</v>
      </c>
      <c r="F751" s="1">
        <v>6733.1655964635956</v>
      </c>
      <c r="G751" s="1">
        <v>48462.430009341464</v>
      </c>
      <c r="H751" s="1">
        <v>51847.783785050618</v>
      </c>
      <c r="I751" s="1">
        <v>67530.957985096364</v>
      </c>
      <c r="J751" s="1">
        <v>59841.032913290204</v>
      </c>
    </row>
    <row r="752" spans="1:10" x14ac:dyDescent="0.15">
      <c r="A752" s="1">
        <v>33</v>
      </c>
      <c r="B752" s="1" t="s">
        <v>174</v>
      </c>
      <c r="C752" s="1">
        <v>13</v>
      </c>
      <c r="D752" s="1" t="s">
        <v>25</v>
      </c>
      <c r="E752" s="1">
        <v>7096.6125314836581</v>
      </c>
      <c r="F752" s="1">
        <v>38354.814021972728</v>
      </c>
      <c r="G752" s="1">
        <v>79568.027267505633</v>
      </c>
      <c r="H752" s="1">
        <v>79207.512534939917</v>
      </c>
      <c r="I752" s="1">
        <v>77998.644783697455</v>
      </c>
      <c r="J752" s="1">
        <v>66977.540002122376</v>
      </c>
    </row>
    <row r="753" spans="1:10" x14ac:dyDescent="0.15">
      <c r="A753" s="1">
        <v>33</v>
      </c>
      <c r="B753" s="1" t="s">
        <v>174</v>
      </c>
      <c r="C753" s="1">
        <v>14</v>
      </c>
      <c r="D753" s="1" t="s">
        <v>26</v>
      </c>
      <c r="E753" s="1">
        <v>21.261241068435837</v>
      </c>
      <c r="F753" s="1">
        <v>618.48047282619939</v>
      </c>
      <c r="G753" s="1">
        <v>3707.6052791668062</v>
      </c>
      <c r="H753" s="1">
        <v>5365.758115209308</v>
      </c>
      <c r="I753" s="1">
        <v>6040.6907778743944</v>
      </c>
      <c r="J753" s="1">
        <v>5651.0961811809457</v>
      </c>
    </row>
    <row r="754" spans="1:10" x14ac:dyDescent="0.15">
      <c r="A754" s="1">
        <v>33</v>
      </c>
      <c r="B754" s="1" t="s">
        <v>174</v>
      </c>
      <c r="C754" s="1">
        <v>15</v>
      </c>
      <c r="D754" s="1" t="s">
        <v>27</v>
      </c>
      <c r="E754" s="1">
        <v>2365.2746426009107</v>
      </c>
      <c r="F754" s="1">
        <v>10258.66362659886</v>
      </c>
      <c r="G754" s="1">
        <v>30203.267640542275</v>
      </c>
      <c r="H754" s="1">
        <v>44107.399572795082</v>
      </c>
      <c r="I754" s="1">
        <v>57445.431105965457</v>
      </c>
      <c r="J754" s="1">
        <v>49317.438741591708</v>
      </c>
    </row>
    <row r="755" spans="1:10" x14ac:dyDescent="0.15">
      <c r="A755" s="1">
        <v>33</v>
      </c>
      <c r="B755" s="1" t="s">
        <v>173</v>
      </c>
      <c r="C755" s="1">
        <v>16</v>
      </c>
      <c r="D755" s="1" t="s">
        <v>10</v>
      </c>
      <c r="E755" s="1">
        <v>7405.5518759072293</v>
      </c>
      <c r="F755" s="1">
        <v>42319.010837377988</v>
      </c>
      <c r="G755" s="1">
        <v>69687.823822595223</v>
      </c>
      <c r="H755" s="1">
        <v>42371.208303739942</v>
      </c>
      <c r="I755" s="1">
        <v>42870.826886091781</v>
      </c>
      <c r="J755" s="1">
        <v>45467.10678347043</v>
      </c>
    </row>
    <row r="756" spans="1:10" x14ac:dyDescent="0.15">
      <c r="A756" s="1">
        <v>33</v>
      </c>
      <c r="B756" s="1" t="s">
        <v>173</v>
      </c>
      <c r="C756" s="1">
        <v>17</v>
      </c>
      <c r="D756" s="1" t="s">
        <v>11</v>
      </c>
      <c r="E756" s="1">
        <v>37557.980166191446</v>
      </c>
      <c r="F756" s="1">
        <v>88095.462146562917</v>
      </c>
      <c r="G756" s="1">
        <v>108272.74270319754</v>
      </c>
      <c r="H756" s="1">
        <v>111624.22230089469</v>
      </c>
      <c r="I756" s="1">
        <v>125317.20876731837</v>
      </c>
      <c r="J756" s="1">
        <v>159427.61928084074</v>
      </c>
    </row>
    <row r="757" spans="1:10" x14ac:dyDescent="0.15">
      <c r="A757" s="1">
        <v>33</v>
      </c>
      <c r="B757" s="1" t="s">
        <v>173</v>
      </c>
      <c r="C757" s="1">
        <v>18</v>
      </c>
      <c r="D757" s="1" t="s">
        <v>12</v>
      </c>
      <c r="E757" s="1">
        <v>13862.543939843903</v>
      </c>
      <c r="F757" s="1">
        <v>105120.15907875611</v>
      </c>
      <c r="G757" s="1">
        <v>141910.52301954475</v>
      </c>
      <c r="H757" s="1">
        <v>97874.611355334957</v>
      </c>
      <c r="I757" s="1">
        <v>68954.955012037346</v>
      </c>
      <c r="J757" s="1">
        <v>78725.427139999156</v>
      </c>
    </row>
    <row r="758" spans="1:10" x14ac:dyDescent="0.15">
      <c r="A758" s="1">
        <v>33</v>
      </c>
      <c r="B758" s="1" t="s">
        <v>173</v>
      </c>
      <c r="C758" s="1">
        <v>19</v>
      </c>
      <c r="D758" s="1" t="s">
        <v>13</v>
      </c>
      <c r="E758" s="1">
        <v>6297.6406892802597</v>
      </c>
      <c r="F758" s="1">
        <v>17555.931311840464</v>
      </c>
      <c r="G758" s="1">
        <v>27017.418517408936</v>
      </c>
      <c r="H758" s="1">
        <v>32073.327648819555</v>
      </c>
      <c r="I758" s="1">
        <v>45461.841239847054</v>
      </c>
      <c r="J758" s="1">
        <v>36945.645104316551</v>
      </c>
    </row>
    <row r="759" spans="1:10" x14ac:dyDescent="0.15">
      <c r="A759" s="1">
        <v>33</v>
      </c>
      <c r="B759" s="1" t="s">
        <v>173</v>
      </c>
      <c r="C759" s="1">
        <v>20</v>
      </c>
      <c r="D759" s="1" t="s">
        <v>14</v>
      </c>
      <c r="E759" s="1">
        <v>1920.0519211447763</v>
      </c>
      <c r="F759" s="1">
        <v>78024.397336344002</v>
      </c>
      <c r="G759" s="1">
        <v>96159.919357162013</v>
      </c>
      <c r="H759" s="1">
        <v>127998.52072784875</v>
      </c>
      <c r="I759" s="1">
        <v>121240.10657318639</v>
      </c>
      <c r="J759" s="1">
        <v>164988.34583860965</v>
      </c>
    </row>
    <row r="760" spans="1:10" x14ac:dyDescent="0.15">
      <c r="A760" s="1">
        <v>33</v>
      </c>
      <c r="B760" s="1" t="s">
        <v>173</v>
      </c>
      <c r="C760" s="1">
        <v>21</v>
      </c>
      <c r="D760" s="1" t="s">
        <v>15</v>
      </c>
      <c r="E760" s="1">
        <v>21018.078516233902</v>
      </c>
      <c r="F760" s="1">
        <v>92838.29420403071</v>
      </c>
      <c r="G760" s="1">
        <v>154646.12875185974</v>
      </c>
      <c r="H760" s="1">
        <v>207093.7581063266</v>
      </c>
      <c r="I760" s="1">
        <v>249698.33336342708</v>
      </c>
      <c r="J760" s="1">
        <v>301745.01717599406</v>
      </c>
    </row>
    <row r="761" spans="1:10" x14ac:dyDescent="0.15">
      <c r="A761" s="1">
        <v>33</v>
      </c>
      <c r="B761" s="1" t="s">
        <v>172</v>
      </c>
      <c r="C761" s="1">
        <v>22</v>
      </c>
      <c r="D761" s="1" t="s">
        <v>7</v>
      </c>
      <c r="E761" s="1">
        <v>15620.891240937408</v>
      </c>
      <c r="F761" s="1">
        <v>126587.63425934194</v>
      </c>
      <c r="G761" s="1">
        <v>362309.57597776904</v>
      </c>
      <c r="H761" s="1">
        <v>471465.27170928969</v>
      </c>
      <c r="I761" s="1">
        <v>417061.96671308106</v>
      </c>
      <c r="J761" s="1">
        <v>423944.69177728047</v>
      </c>
    </row>
    <row r="762" spans="1:10" x14ac:dyDescent="0.15">
      <c r="A762" s="1">
        <v>33</v>
      </c>
      <c r="B762" s="1" t="s">
        <v>172</v>
      </c>
      <c r="C762" s="1">
        <v>23</v>
      </c>
      <c r="D762" s="1" t="s">
        <v>28</v>
      </c>
      <c r="E762" s="1">
        <v>38340.655014281736</v>
      </c>
      <c r="F762" s="1">
        <v>117601.46960470409</v>
      </c>
      <c r="G762" s="1">
        <v>177359.850301623</v>
      </c>
      <c r="H762" s="1">
        <v>230946.52865809237</v>
      </c>
      <c r="I762" s="1">
        <v>185066.01002142407</v>
      </c>
      <c r="J762" s="1">
        <v>266985.28407225385</v>
      </c>
    </row>
    <row r="763" spans="1:10" x14ac:dyDescent="0.15">
      <c r="A763" s="1">
        <v>34</v>
      </c>
      <c r="B763" s="1" t="s">
        <v>177</v>
      </c>
      <c r="C763" s="1">
        <v>1</v>
      </c>
      <c r="D763" s="1" t="s">
        <v>8</v>
      </c>
      <c r="E763" s="1">
        <v>64869.686260972405</v>
      </c>
      <c r="F763" s="1">
        <v>101800.62114059548</v>
      </c>
      <c r="G763" s="1">
        <v>94442.198529284724</v>
      </c>
      <c r="H763" s="1">
        <v>109227.39010198081</v>
      </c>
      <c r="I763" s="1">
        <v>90240.087480600982</v>
      </c>
      <c r="J763" s="1">
        <v>151075.46685646081</v>
      </c>
    </row>
    <row r="764" spans="1:10" x14ac:dyDescent="0.15">
      <c r="A764" s="1">
        <v>34</v>
      </c>
      <c r="B764" s="1" t="s">
        <v>178</v>
      </c>
      <c r="C764" s="1">
        <v>2</v>
      </c>
      <c r="D764" s="1" t="s">
        <v>9</v>
      </c>
      <c r="E764" s="1">
        <v>1269.7415044452659</v>
      </c>
      <c r="F764" s="1">
        <v>4203.4240832467658</v>
      </c>
      <c r="G764" s="1">
        <v>4416.2803656491351</v>
      </c>
      <c r="H764" s="1">
        <v>2960.0370063684136</v>
      </c>
      <c r="I764" s="1">
        <v>1923.1895831166767</v>
      </c>
      <c r="J764" s="1">
        <v>2530.9821770529052</v>
      </c>
    </row>
    <row r="765" spans="1:10" x14ac:dyDescent="0.15">
      <c r="A765" s="1">
        <v>34</v>
      </c>
      <c r="B765" s="1" t="s">
        <v>179</v>
      </c>
      <c r="C765" s="1">
        <v>3</v>
      </c>
      <c r="D765" s="1" t="s">
        <v>16</v>
      </c>
      <c r="E765" s="1">
        <v>13832.681057368067</v>
      </c>
      <c r="F765" s="1">
        <v>24850.014670935932</v>
      </c>
      <c r="G765" s="1">
        <v>46079.931953351013</v>
      </c>
      <c r="H765" s="1">
        <v>50750.70871500139</v>
      </c>
      <c r="I765" s="1">
        <v>50364.397460581931</v>
      </c>
      <c r="J765" s="1">
        <v>46629.89080414654</v>
      </c>
    </row>
    <row r="766" spans="1:10" x14ac:dyDescent="0.15">
      <c r="A766" s="1">
        <v>34</v>
      </c>
      <c r="B766" s="1" t="s">
        <v>179</v>
      </c>
      <c r="C766" s="1">
        <v>4</v>
      </c>
      <c r="D766" s="1" t="s">
        <v>17</v>
      </c>
      <c r="E766" s="1">
        <v>5995.333316566328</v>
      </c>
      <c r="F766" s="1">
        <v>11050.641515424375</v>
      </c>
      <c r="G766" s="1">
        <v>18437.739470555713</v>
      </c>
      <c r="H766" s="1">
        <v>15961.978196875896</v>
      </c>
      <c r="I766" s="1">
        <v>18404.228121425836</v>
      </c>
      <c r="J766" s="1">
        <v>16513.965229893671</v>
      </c>
    </row>
    <row r="767" spans="1:10" x14ac:dyDescent="0.15">
      <c r="A767" s="1">
        <v>34</v>
      </c>
      <c r="B767" s="1" t="s">
        <v>179</v>
      </c>
      <c r="C767" s="1">
        <v>5</v>
      </c>
      <c r="D767" s="1" t="s">
        <v>18</v>
      </c>
      <c r="E767" s="1">
        <v>5456.3847483865366</v>
      </c>
      <c r="F767" s="1">
        <v>9712.9704451516882</v>
      </c>
      <c r="G767" s="1">
        <v>17654.272740568282</v>
      </c>
      <c r="H767" s="1">
        <v>15422.867187595468</v>
      </c>
      <c r="I767" s="1">
        <v>15750.912859733278</v>
      </c>
      <c r="J767" s="1">
        <v>12971.218394923229</v>
      </c>
    </row>
    <row r="768" spans="1:10" x14ac:dyDescent="0.15">
      <c r="A768" s="1">
        <v>34</v>
      </c>
      <c r="B768" s="1" t="s">
        <v>179</v>
      </c>
      <c r="C768" s="1">
        <v>6</v>
      </c>
      <c r="D768" s="1" t="s">
        <v>2</v>
      </c>
      <c r="E768" s="1">
        <v>18590.149674856959</v>
      </c>
      <c r="F768" s="1">
        <v>29968.429213958301</v>
      </c>
      <c r="G768" s="1">
        <v>45081.865775682745</v>
      </c>
      <c r="H768" s="1">
        <v>43385.627121840102</v>
      </c>
      <c r="I768" s="1">
        <v>66163.486047112194</v>
      </c>
      <c r="J768" s="1">
        <v>63411.951657706581</v>
      </c>
    </row>
    <row r="769" spans="1:10" x14ac:dyDescent="0.15">
      <c r="A769" s="1">
        <v>34</v>
      </c>
      <c r="B769" s="1" t="s">
        <v>179</v>
      </c>
      <c r="C769" s="1">
        <v>7</v>
      </c>
      <c r="D769" s="1" t="s">
        <v>19</v>
      </c>
      <c r="E769" s="1">
        <v>414.69868234255767</v>
      </c>
      <c r="F769" s="1">
        <v>773.23082583584414</v>
      </c>
      <c r="G769" s="1">
        <v>1159.0871621644865</v>
      </c>
      <c r="H769" s="1">
        <v>1475.75769218645</v>
      </c>
      <c r="I769" s="1">
        <v>2116.360591258152</v>
      </c>
      <c r="J769" s="1">
        <v>1739.186235913932</v>
      </c>
    </row>
    <row r="770" spans="1:10" x14ac:dyDescent="0.15">
      <c r="A770" s="1">
        <v>34</v>
      </c>
      <c r="B770" s="1" t="s">
        <v>179</v>
      </c>
      <c r="C770" s="1">
        <v>8</v>
      </c>
      <c r="D770" s="1" t="s">
        <v>20</v>
      </c>
      <c r="E770" s="1">
        <v>3638.8452180882286</v>
      </c>
      <c r="F770" s="1">
        <v>6506.2324612874791</v>
      </c>
      <c r="G770" s="1">
        <v>8953.3631626205442</v>
      </c>
      <c r="H770" s="1">
        <v>7735.9962072518547</v>
      </c>
      <c r="I770" s="1">
        <v>7362.2305266624571</v>
      </c>
      <c r="J770" s="1">
        <v>6072.3689116865908</v>
      </c>
    </row>
    <row r="771" spans="1:10" x14ac:dyDescent="0.15">
      <c r="A771" s="1">
        <v>34</v>
      </c>
      <c r="B771" s="1" t="s">
        <v>179</v>
      </c>
      <c r="C771" s="1">
        <v>9</v>
      </c>
      <c r="D771" s="1" t="s">
        <v>21</v>
      </c>
      <c r="E771" s="1">
        <v>70540.330011179249</v>
      </c>
      <c r="F771" s="1">
        <v>178671.14192960912</v>
      </c>
      <c r="G771" s="1">
        <v>212712.13901390662</v>
      </c>
      <c r="H771" s="1">
        <v>161026.82059135844</v>
      </c>
      <c r="I771" s="1">
        <v>180568.71935875414</v>
      </c>
      <c r="J771" s="1">
        <v>146137.59576721003</v>
      </c>
    </row>
    <row r="772" spans="1:10" x14ac:dyDescent="0.15">
      <c r="A772" s="1">
        <v>34</v>
      </c>
      <c r="B772" s="1" t="s">
        <v>180</v>
      </c>
      <c r="C772" s="1">
        <v>10</v>
      </c>
      <c r="D772" s="1" t="s">
        <v>22</v>
      </c>
      <c r="E772" s="1">
        <v>8147.5309178817834</v>
      </c>
      <c r="F772" s="1">
        <v>15815.270255745862</v>
      </c>
      <c r="G772" s="1">
        <v>26166.850774036255</v>
      </c>
      <c r="H772" s="1">
        <v>23925.515941469708</v>
      </c>
      <c r="I772" s="1">
        <v>25040.741078611303</v>
      </c>
      <c r="J772" s="1">
        <v>21196.94494961471</v>
      </c>
    </row>
    <row r="773" spans="1:10" x14ac:dyDescent="0.15">
      <c r="A773" s="1">
        <v>34</v>
      </c>
      <c r="B773" s="1" t="s">
        <v>179</v>
      </c>
      <c r="C773" s="1">
        <v>11</v>
      </c>
      <c r="D773" s="1" t="s">
        <v>23</v>
      </c>
      <c r="E773" s="1">
        <v>54408.415338052517</v>
      </c>
      <c r="F773" s="1">
        <v>68166.082183870822</v>
      </c>
      <c r="G773" s="1">
        <v>101207.05587896166</v>
      </c>
      <c r="H773" s="1">
        <v>90395.196166015885</v>
      </c>
      <c r="I773" s="1">
        <v>98222.225193463339</v>
      </c>
      <c r="J773" s="1">
        <v>93117.202553933414</v>
      </c>
    </row>
    <row r="774" spans="1:10" x14ac:dyDescent="0.15">
      <c r="A774" s="1">
        <v>34</v>
      </c>
      <c r="B774" s="1" t="s">
        <v>179</v>
      </c>
      <c r="C774" s="1">
        <v>12</v>
      </c>
      <c r="D774" s="1" t="s">
        <v>24</v>
      </c>
      <c r="E774" s="1">
        <v>1282.7675389866301</v>
      </c>
      <c r="F774" s="1">
        <v>6929.4293735105484</v>
      </c>
      <c r="G774" s="1">
        <v>59141.02924448155</v>
      </c>
      <c r="H774" s="1">
        <v>100877.1209650222</v>
      </c>
      <c r="I774" s="1">
        <v>285699.70540214883</v>
      </c>
      <c r="J774" s="1">
        <v>250086.56986285627</v>
      </c>
    </row>
    <row r="775" spans="1:10" x14ac:dyDescent="0.15">
      <c r="A775" s="1">
        <v>34</v>
      </c>
      <c r="B775" s="1" t="s">
        <v>179</v>
      </c>
      <c r="C775" s="1">
        <v>13</v>
      </c>
      <c r="D775" s="1" t="s">
        <v>25</v>
      </c>
      <c r="E775" s="1">
        <v>25238.302053825257</v>
      </c>
      <c r="F775" s="1">
        <v>138943.00953841765</v>
      </c>
      <c r="G775" s="1">
        <v>253560.47393024038</v>
      </c>
      <c r="H775" s="1">
        <v>209026.36799877512</v>
      </c>
      <c r="I775" s="1">
        <v>208798.01393824467</v>
      </c>
      <c r="J775" s="1">
        <v>184953.81649189978</v>
      </c>
    </row>
    <row r="776" spans="1:10" x14ac:dyDescent="0.15">
      <c r="A776" s="1">
        <v>34</v>
      </c>
      <c r="B776" s="1" t="s">
        <v>179</v>
      </c>
      <c r="C776" s="1">
        <v>14</v>
      </c>
      <c r="D776" s="1" t="s">
        <v>26</v>
      </c>
      <c r="E776" s="1">
        <v>27.945398653157131</v>
      </c>
      <c r="F776" s="1">
        <v>990.68387562734938</v>
      </c>
      <c r="G776" s="1">
        <v>5943.625220468467</v>
      </c>
      <c r="H776" s="1">
        <v>6279.3020688901715</v>
      </c>
      <c r="I776" s="1">
        <v>7307.8603101916433</v>
      </c>
      <c r="J776" s="1">
        <v>6880.6456421996209</v>
      </c>
    </row>
    <row r="777" spans="1:10" x14ac:dyDescent="0.15">
      <c r="A777" s="1">
        <v>34</v>
      </c>
      <c r="B777" s="1" t="s">
        <v>179</v>
      </c>
      <c r="C777" s="1">
        <v>15</v>
      </c>
      <c r="D777" s="1" t="s">
        <v>27</v>
      </c>
      <c r="E777" s="1">
        <v>5236.4913452254186</v>
      </c>
      <c r="F777" s="1">
        <v>24445.572099259938</v>
      </c>
      <c r="G777" s="1">
        <v>68374.744446973942</v>
      </c>
      <c r="H777" s="1">
        <v>80916.793097503163</v>
      </c>
      <c r="I777" s="1">
        <v>100436.69264064395</v>
      </c>
      <c r="J777" s="1">
        <v>87776.593824191979</v>
      </c>
    </row>
    <row r="778" spans="1:10" x14ac:dyDescent="0.15">
      <c r="A778" s="1">
        <v>34</v>
      </c>
      <c r="B778" s="1" t="s">
        <v>178</v>
      </c>
      <c r="C778" s="1">
        <v>16</v>
      </c>
      <c r="D778" s="1" t="s">
        <v>10</v>
      </c>
      <c r="E778" s="1">
        <v>13510.084731952367</v>
      </c>
      <c r="F778" s="1">
        <v>60510.673913700732</v>
      </c>
      <c r="G778" s="1">
        <v>61846.662547084561</v>
      </c>
      <c r="H778" s="1">
        <v>52924.534030532472</v>
      </c>
      <c r="I778" s="1">
        <v>42699.649310643967</v>
      </c>
      <c r="J778" s="1">
        <v>45390.49718974455</v>
      </c>
    </row>
    <row r="779" spans="1:10" x14ac:dyDescent="0.15">
      <c r="A779" s="1">
        <v>34</v>
      </c>
      <c r="B779" s="1" t="s">
        <v>178</v>
      </c>
      <c r="C779" s="1">
        <v>17</v>
      </c>
      <c r="D779" s="1" t="s">
        <v>11</v>
      </c>
      <c r="E779" s="1">
        <v>27085.800496774751</v>
      </c>
      <c r="F779" s="1">
        <v>129762.03692623775</v>
      </c>
      <c r="G779" s="1">
        <v>168992.01674974422</v>
      </c>
      <c r="H779" s="1">
        <v>166405.35641282477</v>
      </c>
      <c r="I779" s="1">
        <v>222105.07526489178</v>
      </c>
      <c r="J779" s="1">
        <v>280684.90912694478</v>
      </c>
    </row>
    <row r="780" spans="1:10" x14ac:dyDescent="0.15">
      <c r="A780" s="1">
        <v>34</v>
      </c>
      <c r="B780" s="1" t="s">
        <v>178</v>
      </c>
      <c r="C780" s="1">
        <v>18</v>
      </c>
      <c r="D780" s="1" t="s">
        <v>12</v>
      </c>
      <c r="E780" s="1">
        <v>24321.803185699173</v>
      </c>
      <c r="F780" s="1">
        <v>172329.40256257029</v>
      </c>
      <c r="G780" s="1">
        <v>244866.21704558714</v>
      </c>
      <c r="H780" s="1">
        <v>183993.57283194805</v>
      </c>
      <c r="I780" s="1">
        <v>147783.55378999031</v>
      </c>
      <c r="J780" s="1">
        <v>162440.58091834091</v>
      </c>
    </row>
    <row r="781" spans="1:10" x14ac:dyDescent="0.15">
      <c r="A781" s="1">
        <v>34</v>
      </c>
      <c r="B781" s="1" t="s">
        <v>178</v>
      </c>
      <c r="C781" s="1">
        <v>19</v>
      </c>
      <c r="D781" s="1" t="s">
        <v>13</v>
      </c>
      <c r="E781" s="1">
        <v>11359.0720648809</v>
      </c>
      <c r="F781" s="1">
        <v>16628.314804835438</v>
      </c>
      <c r="G781" s="1">
        <v>24872.497314870907</v>
      </c>
      <c r="H781" s="1">
        <v>54904.266506496693</v>
      </c>
      <c r="I781" s="1">
        <v>73944.573297732597</v>
      </c>
      <c r="J781" s="1">
        <v>67836.380490350275</v>
      </c>
    </row>
    <row r="782" spans="1:10" x14ac:dyDescent="0.15">
      <c r="A782" s="1">
        <v>34</v>
      </c>
      <c r="B782" s="1" t="s">
        <v>178</v>
      </c>
      <c r="C782" s="1">
        <v>20</v>
      </c>
      <c r="D782" s="1" t="s">
        <v>14</v>
      </c>
      <c r="E782" s="1">
        <v>2924.0778985047277</v>
      </c>
      <c r="F782" s="1">
        <v>73074.825068000835</v>
      </c>
      <c r="G782" s="1">
        <v>125378.74033003164</v>
      </c>
      <c r="H782" s="1">
        <v>179716.97357434701</v>
      </c>
      <c r="I782" s="1">
        <v>170207.53838102563</v>
      </c>
      <c r="J782" s="1">
        <v>243493.47428940056</v>
      </c>
    </row>
    <row r="783" spans="1:10" x14ac:dyDescent="0.15">
      <c r="A783" s="1">
        <v>34</v>
      </c>
      <c r="B783" s="1" t="s">
        <v>178</v>
      </c>
      <c r="C783" s="1">
        <v>21</v>
      </c>
      <c r="D783" s="1" t="s">
        <v>15</v>
      </c>
      <c r="E783" s="1">
        <v>23949.528372766148</v>
      </c>
      <c r="F783" s="1">
        <v>190358.57551779266</v>
      </c>
      <c r="G783" s="1">
        <v>268723.81371578708</v>
      </c>
      <c r="H783" s="1">
        <v>329703.61864326883</v>
      </c>
      <c r="I783" s="1">
        <v>375252.63259891531</v>
      </c>
      <c r="J783" s="1">
        <v>451113.00595938816</v>
      </c>
    </row>
    <row r="784" spans="1:10" x14ac:dyDescent="0.15">
      <c r="A784" s="1">
        <v>34</v>
      </c>
      <c r="B784" s="1" t="s">
        <v>176</v>
      </c>
      <c r="C784" s="1">
        <v>22</v>
      </c>
      <c r="D784" s="1" t="s">
        <v>7</v>
      </c>
      <c r="E784" s="1">
        <v>26672.494440064962</v>
      </c>
      <c r="F784" s="1">
        <v>160971.18425539637</v>
      </c>
      <c r="G784" s="1">
        <v>479522.14585431357</v>
      </c>
      <c r="H784" s="1">
        <v>662488.10943528346</v>
      </c>
      <c r="I784" s="1">
        <v>552099.45547364361</v>
      </c>
      <c r="J784" s="1">
        <v>575369.74644421611</v>
      </c>
    </row>
    <row r="785" spans="1:10" x14ac:dyDescent="0.15">
      <c r="A785" s="1">
        <v>34</v>
      </c>
      <c r="B785" s="1" t="s">
        <v>176</v>
      </c>
      <c r="C785" s="1">
        <v>23</v>
      </c>
      <c r="D785" s="1" t="s">
        <v>28</v>
      </c>
      <c r="E785" s="1">
        <v>46597.710022689971</v>
      </c>
      <c r="F785" s="1">
        <v>156960.24696444627</v>
      </c>
      <c r="G785" s="1">
        <v>268731.26663869061</v>
      </c>
      <c r="H785" s="1">
        <v>314086.3361078265</v>
      </c>
      <c r="I785" s="1">
        <v>271668.78860134969</v>
      </c>
      <c r="J785" s="1">
        <v>398758.0209673543</v>
      </c>
    </row>
    <row r="786" spans="1:10" x14ac:dyDescent="0.15">
      <c r="A786" s="1">
        <v>35</v>
      </c>
      <c r="B786" s="1" t="s">
        <v>182</v>
      </c>
      <c r="C786" s="1">
        <v>1</v>
      </c>
      <c r="D786" s="1" t="s">
        <v>8</v>
      </c>
      <c r="E786" s="1">
        <v>47682.678876263053</v>
      </c>
      <c r="F786" s="1">
        <v>76140.104063907303</v>
      </c>
      <c r="G786" s="1">
        <v>69841.325980269976</v>
      </c>
      <c r="H786" s="1">
        <v>75440.892278900588</v>
      </c>
      <c r="I786" s="1">
        <v>58225.545988652048</v>
      </c>
      <c r="J786" s="1">
        <v>97402.107307661281</v>
      </c>
    </row>
    <row r="787" spans="1:10" x14ac:dyDescent="0.15">
      <c r="A787" s="1">
        <v>35</v>
      </c>
      <c r="B787" s="1" t="s">
        <v>182</v>
      </c>
      <c r="C787" s="1">
        <v>2</v>
      </c>
      <c r="D787" s="1" t="s">
        <v>9</v>
      </c>
      <c r="E787" s="1">
        <v>4312.4630051042986</v>
      </c>
      <c r="F787" s="1">
        <v>5090.8188017490047</v>
      </c>
      <c r="G787" s="1">
        <v>5158.7804799878368</v>
      </c>
      <c r="H787" s="1">
        <v>3381.9315225414816</v>
      </c>
      <c r="I787" s="1">
        <v>2078.9085889307889</v>
      </c>
      <c r="J787" s="1">
        <v>2575.9641723033028</v>
      </c>
    </row>
    <row r="788" spans="1:10" x14ac:dyDescent="0.15">
      <c r="A788" s="1">
        <v>35</v>
      </c>
      <c r="B788" s="1" t="s">
        <v>183</v>
      </c>
      <c r="C788" s="1">
        <v>3</v>
      </c>
      <c r="D788" s="1" t="s">
        <v>16</v>
      </c>
      <c r="E788" s="1">
        <v>9549.7292041963556</v>
      </c>
      <c r="F788" s="1">
        <v>19166.52393032112</v>
      </c>
      <c r="G788" s="1">
        <v>29590.67764078156</v>
      </c>
      <c r="H788" s="1">
        <v>29405.610506140885</v>
      </c>
      <c r="I788" s="1">
        <v>24467.962876735604</v>
      </c>
      <c r="J788" s="1">
        <v>22156.51640659996</v>
      </c>
    </row>
    <row r="789" spans="1:10" x14ac:dyDescent="0.15">
      <c r="A789" s="1">
        <v>35</v>
      </c>
      <c r="B789" s="1" t="s">
        <v>183</v>
      </c>
      <c r="C789" s="1">
        <v>4</v>
      </c>
      <c r="D789" s="1" t="s">
        <v>17</v>
      </c>
      <c r="E789" s="1">
        <v>1504.8283247067156</v>
      </c>
      <c r="F789" s="1">
        <v>5218.1733007935527</v>
      </c>
      <c r="G789" s="1">
        <v>13213.760041759491</v>
      </c>
      <c r="H789" s="1">
        <v>12762.584256111026</v>
      </c>
      <c r="I789" s="1">
        <v>27707.744249401454</v>
      </c>
      <c r="J789" s="1">
        <v>23800.8650450776</v>
      </c>
    </row>
    <row r="790" spans="1:10" x14ac:dyDescent="0.15">
      <c r="A790" s="1">
        <v>35</v>
      </c>
      <c r="B790" s="1" t="s">
        <v>183</v>
      </c>
      <c r="C790" s="1">
        <v>5</v>
      </c>
      <c r="D790" s="1" t="s">
        <v>18</v>
      </c>
      <c r="E790" s="1">
        <v>5822.3787158644654</v>
      </c>
      <c r="F790" s="1">
        <v>10192.566232859928</v>
      </c>
      <c r="G790" s="1">
        <v>15948.175187843875</v>
      </c>
      <c r="H790" s="1">
        <v>18928.266456491197</v>
      </c>
      <c r="I790" s="1">
        <v>17232.676375457217</v>
      </c>
      <c r="J790" s="1">
        <v>14723.324187065078</v>
      </c>
    </row>
    <row r="791" spans="1:10" x14ac:dyDescent="0.15">
      <c r="A791" s="1">
        <v>35</v>
      </c>
      <c r="B791" s="1" t="s">
        <v>183</v>
      </c>
      <c r="C791" s="1">
        <v>6</v>
      </c>
      <c r="D791" s="1" t="s">
        <v>2</v>
      </c>
      <c r="E791" s="1">
        <v>61432.702867262858</v>
      </c>
      <c r="F791" s="1">
        <v>122312.84718514365</v>
      </c>
      <c r="G791" s="1">
        <v>186708.6145566609</v>
      </c>
      <c r="H791" s="1">
        <v>185330.92298286382</v>
      </c>
      <c r="I791" s="1">
        <v>249705.48444800003</v>
      </c>
      <c r="J791" s="1">
        <v>223767.15522171877</v>
      </c>
    </row>
    <row r="792" spans="1:10" x14ac:dyDescent="0.15">
      <c r="A792" s="1">
        <v>35</v>
      </c>
      <c r="B792" s="1" t="s">
        <v>183</v>
      </c>
      <c r="C792" s="1">
        <v>7</v>
      </c>
      <c r="D792" s="1" t="s">
        <v>19</v>
      </c>
      <c r="E792" s="1">
        <v>17485.121427442802</v>
      </c>
      <c r="F792" s="1">
        <v>35299.924512492187</v>
      </c>
      <c r="G792" s="1">
        <v>36300.951736666546</v>
      </c>
      <c r="H792" s="1">
        <v>47040.325593208065</v>
      </c>
      <c r="I792" s="1">
        <v>68835.727331506321</v>
      </c>
      <c r="J792" s="1">
        <v>55253.726940336011</v>
      </c>
    </row>
    <row r="793" spans="1:10" x14ac:dyDescent="0.15">
      <c r="A793" s="1">
        <v>35</v>
      </c>
      <c r="B793" s="1" t="s">
        <v>183</v>
      </c>
      <c r="C793" s="1">
        <v>8</v>
      </c>
      <c r="D793" s="1" t="s">
        <v>20</v>
      </c>
      <c r="E793" s="1">
        <v>13306.43446566143</v>
      </c>
      <c r="F793" s="1">
        <v>25746.599467352353</v>
      </c>
      <c r="G793" s="1">
        <v>29251.331212253746</v>
      </c>
      <c r="H793" s="1">
        <v>24077.222216476621</v>
      </c>
      <c r="I793" s="1">
        <v>22902.004968530484</v>
      </c>
      <c r="J793" s="1">
        <v>18748.662714511272</v>
      </c>
    </row>
    <row r="794" spans="1:10" x14ac:dyDescent="0.15">
      <c r="A794" s="1">
        <v>35</v>
      </c>
      <c r="B794" s="1" t="s">
        <v>183</v>
      </c>
      <c r="C794" s="1">
        <v>9</v>
      </c>
      <c r="D794" s="1" t="s">
        <v>21</v>
      </c>
      <c r="E794" s="1">
        <v>22756.928299700503</v>
      </c>
      <c r="F794" s="1">
        <v>48146.964573716585</v>
      </c>
      <c r="G794" s="1">
        <v>65522.8109034179</v>
      </c>
      <c r="H794" s="1">
        <v>61413.276051624482</v>
      </c>
      <c r="I794" s="1">
        <v>76310.72716326268</v>
      </c>
      <c r="J794" s="1">
        <v>63107.364495278351</v>
      </c>
    </row>
    <row r="795" spans="1:10" x14ac:dyDescent="0.15">
      <c r="A795" s="1">
        <v>35</v>
      </c>
      <c r="B795" s="1" t="s">
        <v>183</v>
      </c>
      <c r="C795" s="1">
        <v>10</v>
      </c>
      <c r="D795" s="1" t="s">
        <v>22</v>
      </c>
      <c r="E795" s="1">
        <v>2067.4034879735286</v>
      </c>
      <c r="F795" s="1">
        <v>5873.0277345076684</v>
      </c>
      <c r="G795" s="1">
        <v>9374.4174641916361</v>
      </c>
      <c r="H795" s="1">
        <v>9697.2803207438992</v>
      </c>
      <c r="I795" s="1">
        <v>9838.1858056376277</v>
      </c>
      <c r="J795" s="1">
        <v>8395.9925153290187</v>
      </c>
    </row>
    <row r="796" spans="1:10" x14ac:dyDescent="0.15">
      <c r="A796" s="1">
        <v>35</v>
      </c>
      <c r="B796" s="1" t="s">
        <v>183</v>
      </c>
      <c r="C796" s="1">
        <v>11</v>
      </c>
      <c r="D796" s="1" t="s">
        <v>23</v>
      </c>
      <c r="E796" s="1">
        <v>14491.82175748909</v>
      </c>
      <c r="F796" s="1">
        <v>19740.914215174977</v>
      </c>
      <c r="G796" s="1">
        <v>30683.346239741284</v>
      </c>
      <c r="H796" s="1">
        <v>30171.908709937794</v>
      </c>
      <c r="I796" s="1">
        <v>30102.735081056486</v>
      </c>
      <c r="J796" s="1">
        <v>27742.756221286221</v>
      </c>
    </row>
    <row r="797" spans="1:10" x14ac:dyDescent="0.15">
      <c r="A797" s="1">
        <v>35</v>
      </c>
      <c r="B797" s="1" t="s">
        <v>183</v>
      </c>
      <c r="C797" s="1">
        <v>12</v>
      </c>
      <c r="D797" s="1" t="s">
        <v>24</v>
      </c>
      <c r="E797" s="1">
        <v>232.84629250300483</v>
      </c>
      <c r="F797" s="1">
        <v>1719.8243532758056</v>
      </c>
      <c r="G797" s="1">
        <v>28780.723214263355</v>
      </c>
      <c r="H797" s="1">
        <v>50112.414910748543</v>
      </c>
      <c r="I797" s="1">
        <v>52131.962342895298</v>
      </c>
      <c r="J797" s="1">
        <v>44333.13354814607</v>
      </c>
    </row>
    <row r="798" spans="1:10" x14ac:dyDescent="0.15">
      <c r="A798" s="1">
        <v>35</v>
      </c>
      <c r="B798" s="1" t="s">
        <v>183</v>
      </c>
      <c r="C798" s="1">
        <v>13</v>
      </c>
      <c r="D798" s="1" t="s">
        <v>25</v>
      </c>
      <c r="E798" s="1">
        <v>2168.3643992560319</v>
      </c>
      <c r="F798" s="1">
        <v>11904.364383081818</v>
      </c>
      <c r="G798" s="1">
        <v>40048.197325016721</v>
      </c>
      <c r="H798" s="1">
        <v>54754.66804031955</v>
      </c>
      <c r="I798" s="1">
        <v>62696.259126037752</v>
      </c>
      <c r="J798" s="1">
        <v>57837.504895903803</v>
      </c>
    </row>
    <row r="799" spans="1:10" x14ac:dyDescent="0.15">
      <c r="A799" s="1">
        <v>35</v>
      </c>
      <c r="B799" s="1" t="s">
        <v>183</v>
      </c>
      <c r="C799" s="1">
        <v>14</v>
      </c>
      <c r="D799" s="1" t="s">
        <v>26</v>
      </c>
      <c r="E799" s="1">
        <v>2.2535004632461297</v>
      </c>
      <c r="F799" s="1">
        <v>131.3960802423743</v>
      </c>
      <c r="G799" s="1">
        <v>206.67830153557324</v>
      </c>
      <c r="H799" s="1">
        <v>312.47877669865744</v>
      </c>
      <c r="I799" s="1">
        <v>353.34252743903664</v>
      </c>
      <c r="J799" s="1">
        <v>323.70217307484131</v>
      </c>
    </row>
    <row r="800" spans="1:10" x14ac:dyDescent="0.15">
      <c r="A800" s="1">
        <v>35</v>
      </c>
      <c r="B800" s="1" t="s">
        <v>183</v>
      </c>
      <c r="C800" s="1">
        <v>15</v>
      </c>
      <c r="D800" s="1" t="s">
        <v>27</v>
      </c>
      <c r="E800" s="1">
        <v>2199.4365276986737</v>
      </c>
      <c r="F800" s="1">
        <v>13243.823137365238</v>
      </c>
      <c r="G800" s="1">
        <v>33988.715490275667</v>
      </c>
      <c r="H800" s="1">
        <v>39635.424500569636</v>
      </c>
      <c r="I800" s="1">
        <v>45208.555364255866</v>
      </c>
      <c r="J800" s="1">
        <v>38801.495828040301</v>
      </c>
    </row>
    <row r="801" spans="1:10" x14ac:dyDescent="0.15">
      <c r="A801" s="1">
        <v>35</v>
      </c>
      <c r="B801" s="1" t="s">
        <v>182</v>
      </c>
      <c r="C801" s="1">
        <v>16</v>
      </c>
      <c r="D801" s="1" t="s">
        <v>10</v>
      </c>
      <c r="E801" s="1">
        <v>9135.1142956322383</v>
      </c>
      <c r="F801" s="1">
        <v>30246.802423967099</v>
      </c>
      <c r="G801" s="1">
        <v>35203.548244436191</v>
      </c>
      <c r="H801" s="1">
        <v>35216.217709908226</v>
      </c>
      <c r="I801" s="1">
        <v>26294.494202655434</v>
      </c>
      <c r="J801" s="1">
        <v>27828.78069784039</v>
      </c>
    </row>
    <row r="802" spans="1:10" x14ac:dyDescent="0.15">
      <c r="A802" s="1">
        <v>35</v>
      </c>
      <c r="B802" s="1" t="s">
        <v>182</v>
      </c>
      <c r="C802" s="1">
        <v>17</v>
      </c>
      <c r="D802" s="1" t="s">
        <v>11</v>
      </c>
      <c r="E802" s="1">
        <v>19839.407508698991</v>
      </c>
      <c r="F802" s="1">
        <v>92287.861548758112</v>
      </c>
      <c r="G802" s="1">
        <v>151194.8023942546</v>
      </c>
      <c r="H802" s="1">
        <v>128741.74372462089</v>
      </c>
      <c r="I802" s="1">
        <v>129416.5480720194</v>
      </c>
      <c r="J802" s="1">
        <v>162374.84577889525</v>
      </c>
    </row>
    <row r="803" spans="1:10" x14ac:dyDescent="0.15">
      <c r="A803" s="1">
        <v>35</v>
      </c>
      <c r="B803" s="1" t="s">
        <v>182</v>
      </c>
      <c r="C803" s="1">
        <v>18</v>
      </c>
      <c r="D803" s="1" t="s">
        <v>12</v>
      </c>
      <c r="E803" s="1">
        <v>12470.244551145548</v>
      </c>
      <c r="F803" s="1">
        <v>67052.881272447747</v>
      </c>
      <c r="G803" s="1">
        <v>70317.067921042384</v>
      </c>
      <c r="H803" s="1">
        <v>69664.044102371554</v>
      </c>
      <c r="I803" s="1">
        <v>60600.363185159527</v>
      </c>
      <c r="J803" s="1">
        <v>77035.854206476477</v>
      </c>
    </row>
    <row r="804" spans="1:10" x14ac:dyDescent="0.15">
      <c r="A804" s="1">
        <v>35</v>
      </c>
      <c r="B804" s="1" t="s">
        <v>182</v>
      </c>
      <c r="C804" s="1">
        <v>19</v>
      </c>
      <c r="D804" s="1" t="s">
        <v>13</v>
      </c>
      <c r="E804" s="1">
        <v>5819.2170788277617</v>
      </c>
      <c r="F804" s="1">
        <v>18185.467131589317</v>
      </c>
      <c r="G804" s="1">
        <v>20119.192243558566</v>
      </c>
      <c r="H804" s="1">
        <v>25558.739527929858</v>
      </c>
      <c r="I804" s="1">
        <v>46026.303994393544</v>
      </c>
      <c r="J804" s="1">
        <v>41146.004816948524</v>
      </c>
    </row>
    <row r="805" spans="1:10" x14ac:dyDescent="0.15">
      <c r="A805" s="1">
        <v>35</v>
      </c>
      <c r="B805" s="1" t="s">
        <v>182</v>
      </c>
      <c r="C805" s="1">
        <v>20</v>
      </c>
      <c r="D805" s="1" t="s">
        <v>14</v>
      </c>
      <c r="E805" s="1">
        <v>1294.7241406024098</v>
      </c>
      <c r="F805" s="1">
        <v>42465.184322006564</v>
      </c>
      <c r="G805" s="1">
        <v>69078.426409508887</v>
      </c>
      <c r="H805" s="1">
        <v>90906.95974827894</v>
      </c>
      <c r="I805" s="1">
        <v>86485.004521309893</v>
      </c>
      <c r="J805" s="1">
        <v>120732.70504700732</v>
      </c>
    </row>
    <row r="806" spans="1:10" x14ac:dyDescent="0.15">
      <c r="A806" s="1">
        <v>35</v>
      </c>
      <c r="B806" s="1" t="s">
        <v>182</v>
      </c>
      <c r="C806" s="1">
        <v>21</v>
      </c>
      <c r="D806" s="1" t="s">
        <v>15</v>
      </c>
      <c r="E806" s="1">
        <v>19225.409230101915</v>
      </c>
      <c r="F806" s="1">
        <v>81003.846229490271</v>
      </c>
      <c r="G806" s="1">
        <v>146889.29501640613</v>
      </c>
      <c r="H806" s="1">
        <v>130814.73987651277</v>
      </c>
      <c r="I806" s="1">
        <v>134508.48521697841</v>
      </c>
      <c r="J806" s="1">
        <v>159993.64402181579</v>
      </c>
    </row>
    <row r="807" spans="1:10" x14ac:dyDescent="0.15">
      <c r="A807" s="1">
        <v>35</v>
      </c>
      <c r="B807" s="1" t="s">
        <v>181</v>
      </c>
      <c r="C807" s="1">
        <v>22</v>
      </c>
      <c r="D807" s="1" t="s">
        <v>7</v>
      </c>
      <c r="E807" s="1">
        <v>12776.757569860687</v>
      </c>
      <c r="F807" s="1">
        <v>104455.03961209716</v>
      </c>
      <c r="G807" s="1">
        <v>231102.0653067806</v>
      </c>
      <c r="H807" s="1">
        <v>334623.38704152778</v>
      </c>
      <c r="I807" s="1">
        <v>310087.72523875721</v>
      </c>
      <c r="J807" s="1">
        <v>319650.90946978267</v>
      </c>
    </row>
    <row r="808" spans="1:10" x14ac:dyDescent="0.15">
      <c r="A808" s="1">
        <v>35</v>
      </c>
      <c r="B808" s="1" t="s">
        <v>181</v>
      </c>
      <c r="C808" s="1">
        <v>23</v>
      </c>
      <c r="D808" s="1" t="s">
        <v>28</v>
      </c>
      <c r="E808" s="1">
        <v>32765.936186414034</v>
      </c>
      <c r="F808" s="1">
        <v>96446.343474986948</v>
      </c>
      <c r="G808" s="1">
        <v>129209.68729354058</v>
      </c>
      <c r="H808" s="1">
        <v>157862.61015698075</v>
      </c>
      <c r="I808" s="1">
        <v>145557.24982029339</v>
      </c>
      <c r="J808" s="1">
        <v>211247.06093841043</v>
      </c>
    </row>
    <row r="809" spans="1:10" x14ac:dyDescent="0.15">
      <c r="A809" s="1">
        <v>36</v>
      </c>
      <c r="B809" s="1" t="s">
        <v>185</v>
      </c>
      <c r="C809" s="1">
        <v>1</v>
      </c>
      <c r="D809" s="1" t="s">
        <v>8</v>
      </c>
      <c r="E809" s="1">
        <v>36221.401109995735</v>
      </c>
      <c r="F809" s="1">
        <v>77026.634641146797</v>
      </c>
      <c r="G809" s="1">
        <v>78149.700924333345</v>
      </c>
      <c r="H809" s="1">
        <v>88892.138027749897</v>
      </c>
      <c r="I809" s="1">
        <v>72289.673546308157</v>
      </c>
      <c r="J809" s="1">
        <v>119729.32015942674</v>
      </c>
    </row>
    <row r="810" spans="1:10" x14ac:dyDescent="0.15">
      <c r="A810" s="1">
        <v>36</v>
      </c>
      <c r="B810" s="1" t="s">
        <v>185</v>
      </c>
      <c r="C810" s="1">
        <v>2</v>
      </c>
      <c r="D810" s="1" t="s">
        <v>9</v>
      </c>
      <c r="E810" s="1">
        <v>2652.2624984997433</v>
      </c>
      <c r="F810" s="1">
        <v>1844.9967500339239</v>
      </c>
      <c r="G810" s="1">
        <v>1042.5737961429827</v>
      </c>
      <c r="H810" s="1">
        <v>744.44830185610851</v>
      </c>
      <c r="I810" s="1">
        <v>707.57501810409508</v>
      </c>
      <c r="J810" s="1">
        <v>873.17362713039324</v>
      </c>
    </row>
    <row r="811" spans="1:10" x14ac:dyDescent="0.15">
      <c r="A811" s="1">
        <v>36</v>
      </c>
      <c r="B811" s="1" t="s">
        <v>186</v>
      </c>
      <c r="C811" s="1">
        <v>3</v>
      </c>
      <c r="D811" s="1" t="s">
        <v>16</v>
      </c>
      <c r="E811" s="1">
        <v>1382.2626775887732</v>
      </c>
      <c r="F811" s="1">
        <v>5101.7345842219074</v>
      </c>
      <c r="G811" s="1">
        <v>17484.423962606277</v>
      </c>
      <c r="H811" s="1">
        <v>20784.584413148379</v>
      </c>
      <c r="I811" s="1">
        <v>18425.737444565104</v>
      </c>
      <c r="J811" s="1">
        <v>16946.846834388474</v>
      </c>
    </row>
    <row r="812" spans="1:10" x14ac:dyDescent="0.15">
      <c r="A812" s="1">
        <v>36</v>
      </c>
      <c r="B812" s="1" t="s">
        <v>186</v>
      </c>
      <c r="C812" s="1">
        <v>4</v>
      </c>
      <c r="D812" s="1" t="s">
        <v>17</v>
      </c>
      <c r="E812" s="1">
        <v>3327.5711527877775</v>
      </c>
      <c r="F812" s="1">
        <v>5263.4398316338502</v>
      </c>
      <c r="G812" s="1">
        <v>8383.1526201475754</v>
      </c>
      <c r="H812" s="1">
        <v>8195.1696715517483</v>
      </c>
      <c r="I812" s="1">
        <v>7569.6055125153362</v>
      </c>
      <c r="J812" s="1">
        <v>5941.1833220622839</v>
      </c>
    </row>
    <row r="813" spans="1:10" x14ac:dyDescent="0.15">
      <c r="A813" s="1">
        <v>36</v>
      </c>
      <c r="B813" s="1" t="s">
        <v>186</v>
      </c>
      <c r="C813" s="1">
        <v>5</v>
      </c>
      <c r="D813" s="1" t="s">
        <v>18</v>
      </c>
      <c r="E813" s="1">
        <v>5604.0004023731963</v>
      </c>
      <c r="F813" s="1">
        <v>10242.59971464278</v>
      </c>
      <c r="G813" s="1">
        <v>17870.575721627629</v>
      </c>
      <c r="H813" s="1">
        <v>15862.847171653491</v>
      </c>
      <c r="I813" s="1">
        <v>19214.221404491669</v>
      </c>
      <c r="J813" s="1">
        <v>15810.871747836238</v>
      </c>
    </row>
    <row r="814" spans="1:10" x14ac:dyDescent="0.15">
      <c r="A814" s="1">
        <v>36</v>
      </c>
      <c r="B814" s="1" t="s">
        <v>186</v>
      </c>
      <c r="C814" s="1">
        <v>6</v>
      </c>
      <c r="D814" s="1" t="s">
        <v>2</v>
      </c>
      <c r="E814" s="1">
        <v>6950.1819096937488</v>
      </c>
      <c r="F814" s="1">
        <v>15903.825539783667</v>
      </c>
      <c r="G814" s="1">
        <v>24844.77346714956</v>
      </c>
      <c r="H814" s="1">
        <v>32211.863156993477</v>
      </c>
      <c r="I814" s="1">
        <v>59014.508463647799</v>
      </c>
      <c r="J814" s="1">
        <v>51287.32049052613</v>
      </c>
    </row>
    <row r="815" spans="1:10" x14ac:dyDescent="0.15">
      <c r="A815" s="1">
        <v>36</v>
      </c>
      <c r="B815" s="1" t="s">
        <v>187</v>
      </c>
      <c r="C815" s="1">
        <v>7</v>
      </c>
      <c r="D815" s="1" t="s">
        <v>19</v>
      </c>
      <c r="E815" s="1">
        <v>559.20676487165463</v>
      </c>
      <c r="F815" s="1">
        <v>1327.3861221399043</v>
      </c>
      <c r="G815" s="1">
        <v>749.95852936611084</v>
      </c>
      <c r="H815" s="1">
        <v>737.09623872995894</v>
      </c>
      <c r="I815" s="1">
        <v>810.59118572489115</v>
      </c>
      <c r="J815" s="1">
        <v>632.30453564192601</v>
      </c>
    </row>
    <row r="816" spans="1:10" x14ac:dyDescent="0.15">
      <c r="A816" s="1">
        <v>36</v>
      </c>
      <c r="B816" s="1" t="s">
        <v>186</v>
      </c>
      <c r="C816" s="1">
        <v>8</v>
      </c>
      <c r="D816" s="1" t="s">
        <v>20</v>
      </c>
      <c r="E816" s="1">
        <v>336.23089841644673</v>
      </c>
      <c r="F816" s="1">
        <v>919.73063887337389</v>
      </c>
      <c r="G816" s="1">
        <v>1659.2367918274031</v>
      </c>
      <c r="H816" s="1">
        <v>1680.7665840367006</v>
      </c>
      <c r="I816" s="1">
        <v>1307.2980932985629</v>
      </c>
      <c r="J816" s="1">
        <v>1049.9192780296169</v>
      </c>
    </row>
    <row r="817" spans="1:10" x14ac:dyDescent="0.15">
      <c r="A817" s="1">
        <v>36</v>
      </c>
      <c r="B817" s="1" t="s">
        <v>186</v>
      </c>
      <c r="C817" s="1">
        <v>9</v>
      </c>
      <c r="D817" s="1" t="s">
        <v>21</v>
      </c>
      <c r="E817" s="1">
        <v>506.52317673831192</v>
      </c>
      <c r="F817" s="1">
        <v>2309.8097276526764</v>
      </c>
      <c r="G817" s="1">
        <v>2086.2809587367292</v>
      </c>
      <c r="H817" s="1">
        <v>2220.861790396872</v>
      </c>
      <c r="I817" s="1">
        <v>3957.627418850097</v>
      </c>
      <c r="J817" s="1">
        <v>3503.1456296298702</v>
      </c>
    </row>
    <row r="818" spans="1:10" x14ac:dyDescent="0.15">
      <c r="A818" s="1">
        <v>36</v>
      </c>
      <c r="B818" s="1" t="s">
        <v>186</v>
      </c>
      <c r="C818" s="1">
        <v>10</v>
      </c>
      <c r="D818" s="1" t="s">
        <v>22</v>
      </c>
      <c r="E818" s="1">
        <v>238.58315917890675</v>
      </c>
      <c r="F818" s="1">
        <v>1302.6571288266314</v>
      </c>
      <c r="G818" s="1">
        <v>2606.527437048007</v>
      </c>
      <c r="H818" s="1">
        <v>2697.3771725008801</v>
      </c>
      <c r="I818" s="1">
        <v>2826.0536500821045</v>
      </c>
      <c r="J818" s="1">
        <v>2465.2416013244638</v>
      </c>
    </row>
    <row r="819" spans="1:10" x14ac:dyDescent="0.15">
      <c r="A819" s="1">
        <v>36</v>
      </c>
      <c r="B819" s="1" t="s">
        <v>186</v>
      </c>
      <c r="C819" s="1">
        <v>11</v>
      </c>
      <c r="D819" s="1" t="s">
        <v>23</v>
      </c>
      <c r="E819" s="1">
        <v>2633.1483958723802</v>
      </c>
      <c r="F819" s="1">
        <v>5847.8857815345527</v>
      </c>
      <c r="G819" s="1">
        <v>12821.294395130803</v>
      </c>
      <c r="H819" s="1">
        <v>11318.069988390218</v>
      </c>
      <c r="I819" s="1">
        <v>13766.469435219073</v>
      </c>
      <c r="J819" s="1">
        <v>13279.122081513917</v>
      </c>
    </row>
    <row r="820" spans="1:10" x14ac:dyDescent="0.15">
      <c r="A820" s="1">
        <v>36</v>
      </c>
      <c r="B820" s="1" t="s">
        <v>186</v>
      </c>
      <c r="C820" s="1">
        <v>12</v>
      </c>
      <c r="D820" s="1" t="s">
        <v>24</v>
      </c>
      <c r="E820" s="1">
        <v>177.03313511684195</v>
      </c>
      <c r="F820" s="1">
        <v>994.50549596222959</v>
      </c>
      <c r="G820" s="1">
        <v>4471.3744469081539</v>
      </c>
      <c r="H820" s="1">
        <v>13660.858760615476</v>
      </c>
      <c r="I820" s="1">
        <v>40999.61573683082</v>
      </c>
      <c r="J820" s="1">
        <v>38687.379507325124</v>
      </c>
    </row>
    <row r="821" spans="1:10" x14ac:dyDescent="0.15">
      <c r="A821" s="1">
        <v>36</v>
      </c>
      <c r="B821" s="1" t="s">
        <v>186</v>
      </c>
      <c r="C821" s="1">
        <v>13</v>
      </c>
      <c r="D821" s="1" t="s">
        <v>25</v>
      </c>
      <c r="E821" s="1">
        <v>271.59374183407493</v>
      </c>
      <c r="F821" s="1">
        <v>1482.9256122221461</v>
      </c>
      <c r="G821" s="1">
        <v>1346.7229086844718</v>
      </c>
      <c r="H821" s="1">
        <v>1615.6998018370771</v>
      </c>
      <c r="I821" s="1">
        <v>1114.5924939399451</v>
      </c>
      <c r="J821" s="1">
        <v>972.81914806483792</v>
      </c>
    </row>
    <row r="822" spans="1:10" x14ac:dyDescent="0.15">
      <c r="A822" s="1">
        <v>36</v>
      </c>
      <c r="B822" s="1" t="s">
        <v>186</v>
      </c>
      <c r="C822" s="1">
        <v>14</v>
      </c>
      <c r="D822" s="1" t="s">
        <v>26</v>
      </c>
      <c r="E822" s="1">
        <v>2.814194037277657</v>
      </c>
      <c r="F822" s="1">
        <v>95.772073581664984</v>
      </c>
      <c r="G822" s="1">
        <v>79.897667092929566</v>
      </c>
      <c r="H822" s="1">
        <v>53.530155066801427</v>
      </c>
      <c r="I822" s="1">
        <v>136.54148685535469</v>
      </c>
      <c r="J822" s="1">
        <v>146.28552521311079</v>
      </c>
    </row>
    <row r="823" spans="1:10" x14ac:dyDescent="0.15">
      <c r="A823" s="1">
        <v>36</v>
      </c>
      <c r="B823" s="1" t="s">
        <v>186</v>
      </c>
      <c r="C823" s="1">
        <v>15</v>
      </c>
      <c r="D823" s="1" t="s">
        <v>27</v>
      </c>
      <c r="E823" s="1">
        <v>3363.2891945775978</v>
      </c>
      <c r="F823" s="1">
        <v>8490.6178362443316</v>
      </c>
      <c r="G823" s="1">
        <v>16183.193330363831</v>
      </c>
      <c r="H823" s="1">
        <v>22720.454268939629</v>
      </c>
      <c r="I823" s="1">
        <v>22992.523984619143</v>
      </c>
      <c r="J823" s="1">
        <v>19554.084247617771</v>
      </c>
    </row>
    <row r="824" spans="1:10" x14ac:dyDescent="0.15">
      <c r="A824" s="1">
        <v>36</v>
      </c>
      <c r="B824" s="1" t="s">
        <v>185</v>
      </c>
      <c r="C824" s="1">
        <v>16</v>
      </c>
      <c r="D824" s="1" t="s">
        <v>10</v>
      </c>
      <c r="E824" s="1">
        <v>7255.3646387291419</v>
      </c>
      <c r="F824" s="1">
        <v>11309.499744910408</v>
      </c>
      <c r="G824" s="1">
        <v>20099.258206293543</v>
      </c>
      <c r="H824" s="1">
        <v>24040.533461440627</v>
      </c>
      <c r="I824" s="1">
        <v>16437.388473852498</v>
      </c>
      <c r="J824" s="1">
        <v>17686.112488823452</v>
      </c>
    </row>
    <row r="825" spans="1:10" x14ac:dyDescent="0.15">
      <c r="A825" s="1">
        <v>36</v>
      </c>
      <c r="B825" s="1" t="s">
        <v>185</v>
      </c>
      <c r="C825" s="1">
        <v>17</v>
      </c>
      <c r="D825" s="1" t="s">
        <v>11</v>
      </c>
      <c r="E825" s="1">
        <v>12340.201933731067</v>
      </c>
      <c r="F825" s="1">
        <v>28724.434542915147</v>
      </c>
      <c r="G825" s="1">
        <v>35387.012339632885</v>
      </c>
      <c r="H825" s="1">
        <v>61116.00080568796</v>
      </c>
      <c r="I825" s="1">
        <v>63444.745865516881</v>
      </c>
      <c r="J825" s="1">
        <v>82471.727332779497</v>
      </c>
    </row>
    <row r="826" spans="1:10" x14ac:dyDescent="0.15">
      <c r="A826" s="1">
        <v>36</v>
      </c>
      <c r="B826" s="1" t="s">
        <v>185</v>
      </c>
      <c r="C826" s="1">
        <v>18</v>
      </c>
      <c r="D826" s="1" t="s">
        <v>12</v>
      </c>
      <c r="E826" s="1">
        <v>4478.5297177601597</v>
      </c>
      <c r="F826" s="1">
        <v>34858.750272391706</v>
      </c>
      <c r="G826" s="1">
        <v>39773.777095584803</v>
      </c>
      <c r="H826" s="1">
        <v>27133.000849832009</v>
      </c>
      <c r="I826" s="1">
        <v>24948.451325136717</v>
      </c>
      <c r="J826" s="1">
        <v>27462.764957196381</v>
      </c>
    </row>
    <row r="827" spans="1:10" x14ac:dyDescent="0.15">
      <c r="A827" s="1">
        <v>36</v>
      </c>
      <c r="B827" s="1" t="s">
        <v>185</v>
      </c>
      <c r="C827" s="1">
        <v>19</v>
      </c>
      <c r="D827" s="1" t="s">
        <v>13</v>
      </c>
      <c r="E827" s="1">
        <v>2494.6219159525663</v>
      </c>
      <c r="F827" s="1">
        <v>9556.1824098308334</v>
      </c>
      <c r="G827" s="1">
        <v>11247.8061143701</v>
      </c>
      <c r="H827" s="1">
        <v>15285.925193231926</v>
      </c>
      <c r="I827" s="1">
        <v>18056.739723804843</v>
      </c>
      <c r="J827" s="1">
        <v>14637.292806357704</v>
      </c>
    </row>
    <row r="828" spans="1:10" x14ac:dyDescent="0.15">
      <c r="A828" s="1">
        <v>36</v>
      </c>
      <c r="B828" s="1" t="s">
        <v>185</v>
      </c>
      <c r="C828" s="1">
        <v>20</v>
      </c>
      <c r="D828" s="1" t="s">
        <v>14</v>
      </c>
      <c r="E828" s="1">
        <v>608.09111353459775</v>
      </c>
      <c r="F828" s="1">
        <v>19916.317761615712</v>
      </c>
      <c r="G828" s="1">
        <v>27347.365144375213</v>
      </c>
      <c r="H828" s="1">
        <v>42572.783540287877</v>
      </c>
      <c r="I828" s="1">
        <v>45128.092893798312</v>
      </c>
      <c r="J828" s="1">
        <v>61269.392918901111</v>
      </c>
    </row>
    <row r="829" spans="1:10" x14ac:dyDescent="0.15">
      <c r="A829" s="1">
        <v>36</v>
      </c>
      <c r="B829" s="1" t="s">
        <v>185</v>
      </c>
      <c r="C829" s="1">
        <v>21</v>
      </c>
      <c r="D829" s="1" t="s">
        <v>15</v>
      </c>
      <c r="E829" s="1">
        <v>3726.7641945024202</v>
      </c>
      <c r="F829" s="1">
        <v>28013.611390678296</v>
      </c>
      <c r="G829" s="1">
        <v>45886.28376008464</v>
      </c>
      <c r="H829" s="1">
        <v>113727.98750733797</v>
      </c>
      <c r="I829" s="1">
        <v>97597.90909853288</v>
      </c>
      <c r="J829" s="1">
        <v>119214.84383164466</v>
      </c>
    </row>
    <row r="830" spans="1:10" x14ac:dyDescent="0.15">
      <c r="A830" s="1">
        <v>36</v>
      </c>
      <c r="B830" s="1" t="s">
        <v>184</v>
      </c>
      <c r="C830" s="1">
        <v>22</v>
      </c>
      <c r="D830" s="1" t="s">
        <v>7</v>
      </c>
      <c r="E830" s="1">
        <v>1351.1826206263534</v>
      </c>
      <c r="F830" s="1">
        <v>41704.502117542419</v>
      </c>
      <c r="G830" s="1">
        <v>120697.44306383551</v>
      </c>
      <c r="H830" s="1">
        <v>197941.34835892983</v>
      </c>
      <c r="I830" s="1">
        <v>200805.00038837461</v>
      </c>
      <c r="J830" s="1">
        <v>202249.47385708164</v>
      </c>
    </row>
    <row r="831" spans="1:10" x14ac:dyDescent="0.15">
      <c r="A831" s="1">
        <v>36</v>
      </c>
      <c r="B831" s="1" t="s">
        <v>184</v>
      </c>
      <c r="C831" s="1">
        <v>23</v>
      </c>
      <c r="D831" s="1" t="s">
        <v>28</v>
      </c>
      <c r="E831" s="1">
        <v>19067.177774597509</v>
      </c>
      <c r="F831" s="1">
        <v>64693.098412285843</v>
      </c>
      <c r="G831" s="1">
        <v>80630.206481110319</v>
      </c>
      <c r="H831" s="1">
        <v>104091.70684251723</v>
      </c>
      <c r="I831" s="1">
        <v>102856.23707710255</v>
      </c>
      <c r="J831" s="1">
        <v>146100.70007951636</v>
      </c>
    </row>
    <row r="832" spans="1:10" x14ac:dyDescent="0.15">
      <c r="A832" s="1">
        <v>37</v>
      </c>
      <c r="B832" s="1" t="s">
        <v>189</v>
      </c>
      <c r="C832" s="1">
        <v>1</v>
      </c>
      <c r="D832" s="1" t="s">
        <v>8</v>
      </c>
      <c r="E832" s="1">
        <v>47969.042245381432</v>
      </c>
      <c r="F832" s="1">
        <v>73113.613984905271</v>
      </c>
      <c r="G832" s="1">
        <v>68135.412340834271</v>
      </c>
      <c r="H832" s="1">
        <v>67224.504354553545</v>
      </c>
      <c r="I832" s="1">
        <v>55338.241790981425</v>
      </c>
      <c r="J832" s="1">
        <v>92761.101934029677</v>
      </c>
    </row>
    <row r="833" spans="1:10" x14ac:dyDescent="0.15">
      <c r="A833" s="1">
        <v>37</v>
      </c>
      <c r="B833" s="1" t="s">
        <v>189</v>
      </c>
      <c r="C833" s="1">
        <v>2</v>
      </c>
      <c r="D833" s="1" t="s">
        <v>9</v>
      </c>
      <c r="E833" s="1">
        <v>2941.6447945661571</v>
      </c>
      <c r="F833" s="1">
        <v>2814.4309295780536</v>
      </c>
      <c r="G833" s="1">
        <v>3768.7258322036309</v>
      </c>
      <c r="H833" s="1">
        <v>2946.4582595059856</v>
      </c>
      <c r="I833" s="1">
        <v>2686.5182368013311</v>
      </c>
      <c r="J833" s="1">
        <v>3312.9360747304304</v>
      </c>
    </row>
    <row r="834" spans="1:10" x14ac:dyDescent="0.15">
      <c r="A834" s="1">
        <v>37</v>
      </c>
      <c r="B834" s="1" t="s">
        <v>190</v>
      </c>
      <c r="C834" s="1">
        <v>3</v>
      </c>
      <c r="D834" s="1" t="s">
        <v>16</v>
      </c>
      <c r="E834" s="1">
        <v>2621.0958742765411</v>
      </c>
      <c r="F834" s="1">
        <v>9487.4971684319044</v>
      </c>
      <c r="G834" s="1">
        <v>19661.893865551043</v>
      </c>
      <c r="H834" s="1">
        <v>23288.808682066676</v>
      </c>
      <c r="I834" s="1">
        <v>24119.355536818508</v>
      </c>
      <c r="J834" s="1">
        <v>22050.507081971733</v>
      </c>
    </row>
    <row r="835" spans="1:10" x14ac:dyDescent="0.15">
      <c r="A835" s="1">
        <v>37</v>
      </c>
      <c r="B835" s="1" t="s">
        <v>190</v>
      </c>
      <c r="C835" s="1">
        <v>4</v>
      </c>
      <c r="D835" s="1" t="s">
        <v>17</v>
      </c>
      <c r="E835" s="1">
        <v>3517.6514161563859</v>
      </c>
      <c r="F835" s="1">
        <v>5855.53293209208</v>
      </c>
      <c r="G835" s="1">
        <v>7646.88303582353</v>
      </c>
      <c r="H835" s="1">
        <v>6701.3031717894037</v>
      </c>
      <c r="I835" s="1">
        <v>5673.2438081221335</v>
      </c>
      <c r="J835" s="1">
        <v>4421.5983333445292</v>
      </c>
    </row>
    <row r="836" spans="1:10" x14ac:dyDescent="0.15">
      <c r="A836" s="1">
        <v>37</v>
      </c>
      <c r="B836" s="1" t="s">
        <v>190</v>
      </c>
      <c r="C836" s="1">
        <v>5</v>
      </c>
      <c r="D836" s="1" t="s">
        <v>18</v>
      </c>
      <c r="E836" s="1">
        <v>907.92444070412796</v>
      </c>
      <c r="F836" s="1">
        <v>2119.9506504305732</v>
      </c>
      <c r="G836" s="1">
        <v>5602.1248383310704</v>
      </c>
      <c r="H836" s="1">
        <v>8065.5664188027076</v>
      </c>
      <c r="I836" s="1">
        <v>10640.630009250908</v>
      </c>
      <c r="J836" s="1">
        <v>8626.7395098304351</v>
      </c>
    </row>
    <row r="837" spans="1:10" x14ac:dyDescent="0.15">
      <c r="A837" s="1">
        <v>37</v>
      </c>
      <c r="B837" s="1" t="s">
        <v>190</v>
      </c>
      <c r="C837" s="1">
        <v>6</v>
      </c>
      <c r="D837" s="1" t="s">
        <v>2</v>
      </c>
      <c r="E837" s="1">
        <v>2800.0544129093205</v>
      </c>
      <c r="F837" s="1">
        <v>4991.6670702208767</v>
      </c>
      <c r="G837" s="1">
        <v>9083.0137978813491</v>
      </c>
      <c r="H837" s="1">
        <v>13303.027923764119</v>
      </c>
      <c r="I837" s="1">
        <v>19102.890384790535</v>
      </c>
      <c r="J837" s="1">
        <v>16540.292627936211</v>
      </c>
    </row>
    <row r="838" spans="1:10" x14ac:dyDescent="0.15">
      <c r="A838" s="1">
        <v>37</v>
      </c>
      <c r="B838" s="1" t="s">
        <v>190</v>
      </c>
      <c r="C838" s="1">
        <v>7</v>
      </c>
      <c r="D838" s="1" t="s">
        <v>19</v>
      </c>
      <c r="E838" s="1">
        <v>496.89029199482201</v>
      </c>
      <c r="F838" s="1">
        <v>18369.665804405344</v>
      </c>
      <c r="G838" s="1">
        <v>17814.07162937475</v>
      </c>
      <c r="H838" s="1">
        <v>19948.333715944955</v>
      </c>
      <c r="I838" s="1">
        <v>28038.449750045434</v>
      </c>
      <c r="J838" s="1">
        <v>22364.321734472418</v>
      </c>
    </row>
    <row r="839" spans="1:10" x14ac:dyDescent="0.15">
      <c r="A839" s="1">
        <v>37</v>
      </c>
      <c r="B839" s="1" t="s">
        <v>190</v>
      </c>
      <c r="C839" s="1">
        <v>8</v>
      </c>
      <c r="D839" s="1" t="s">
        <v>20</v>
      </c>
      <c r="E839" s="1">
        <v>1189.9190781667976</v>
      </c>
      <c r="F839" s="1">
        <v>3564.448433674374</v>
      </c>
      <c r="G839" s="1">
        <v>5963.370188763748</v>
      </c>
      <c r="H839" s="1">
        <v>6607.2289438803255</v>
      </c>
      <c r="I839" s="1">
        <v>6884.6416726683201</v>
      </c>
      <c r="J839" s="1">
        <v>5690.8773581940877</v>
      </c>
    </row>
    <row r="840" spans="1:10" x14ac:dyDescent="0.15">
      <c r="A840" s="1">
        <v>37</v>
      </c>
      <c r="B840" s="1" t="s">
        <v>190</v>
      </c>
      <c r="C840" s="1">
        <v>9</v>
      </c>
      <c r="D840" s="1" t="s">
        <v>21</v>
      </c>
      <c r="E840" s="1">
        <v>1668.4252387258912</v>
      </c>
      <c r="F840" s="1">
        <v>10869.176977650595</v>
      </c>
      <c r="G840" s="1">
        <v>13108.684129491669</v>
      </c>
      <c r="H840" s="1">
        <v>11469.290619632649</v>
      </c>
      <c r="I840" s="1">
        <v>14828.782471471895</v>
      </c>
      <c r="J840" s="1">
        <v>12466.298362000263</v>
      </c>
    </row>
    <row r="841" spans="1:10" x14ac:dyDescent="0.15">
      <c r="A841" s="1">
        <v>37</v>
      </c>
      <c r="B841" s="1" t="s">
        <v>190</v>
      </c>
      <c r="C841" s="1">
        <v>10</v>
      </c>
      <c r="D841" s="1" t="s">
        <v>22</v>
      </c>
      <c r="E841" s="1">
        <v>577.47449223167257</v>
      </c>
      <c r="F841" s="1">
        <v>3422.1725058729212</v>
      </c>
      <c r="G841" s="1">
        <v>7224.9820310118494</v>
      </c>
      <c r="H841" s="1">
        <v>7711.9597190865916</v>
      </c>
      <c r="I841" s="1">
        <v>8758.4752094510477</v>
      </c>
      <c r="J841" s="1">
        <v>7366.1762526639332</v>
      </c>
    </row>
    <row r="842" spans="1:10" x14ac:dyDescent="0.15">
      <c r="A842" s="1">
        <v>37</v>
      </c>
      <c r="B842" s="1" t="s">
        <v>190</v>
      </c>
      <c r="C842" s="1">
        <v>11</v>
      </c>
      <c r="D842" s="1" t="s">
        <v>23</v>
      </c>
      <c r="E842" s="1">
        <v>4289.2334352713124</v>
      </c>
      <c r="F842" s="1">
        <v>8195.493842251477</v>
      </c>
      <c r="G842" s="1">
        <v>17907.850135068285</v>
      </c>
      <c r="H842" s="1">
        <v>21959.289139259239</v>
      </c>
      <c r="I842" s="1">
        <v>22979.48896203225</v>
      </c>
      <c r="J842" s="1">
        <v>21804.814153366857</v>
      </c>
    </row>
    <row r="843" spans="1:10" x14ac:dyDescent="0.15">
      <c r="A843" s="1">
        <v>37</v>
      </c>
      <c r="B843" s="1" t="s">
        <v>190</v>
      </c>
      <c r="C843" s="1">
        <v>12</v>
      </c>
      <c r="D843" s="1" t="s">
        <v>24</v>
      </c>
      <c r="E843" s="1">
        <v>477.35305105513794</v>
      </c>
      <c r="F843" s="1">
        <v>3613.7063002496989</v>
      </c>
      <c r="G843" s="1">
        <v>7312.4253076924551</v>
      </c>
      <c r="H843" s="1">
        <v>9127.7537746378184</v>
      </c>
      <c r="I843" s="1">
        <v>13778.60090236707</v>
      </c>
      <c r="J843" s="1">
        <v>12838.091428356362</v>
      </c>
    </row>
    <row r="844" spans="1:10" x14ac:dyDescent="0.15">
      <c r="A844" s="1">
        <v>37</v>
      </c>
      <c r="B844" s="1" t="s">
        <v>190</v>
      </c>
      <c r="C844" s="1">
        <v>13</v>
      </c>
      <c r="D844" s="1" t="s">
        <v>25</v>
      </c>
      <c r="E844" s="1">
        <v>3606.548214547614</v>
      </c>
      <c r="F844" s="1">
        <v>17919.164988418415</v>
      </c>
      <c r="G844" s="1">
        <v>15682.110897402385</v>
      </c>
      <c r="H844" s="1">
        <v>13230.680422811849</v>
      </c>
      <c r="I844" s="1">
        <v>15908.367081599803</v>
      </c>
      <c r="J844" s="1">
        <v>15141.51421395567</v>
      </c>
    </row>
    <row r="845" spans="1:10" x14ac:dyDescent="0.15">
      <c r="A845" s="1">
        <v>37</v>
      </c>
      <c r="B845" s="1" t="s">
        <v>190</v>
      </c>
      <c r="C845" s="1">
        <v>14</v>
      </c>
      <c r="D845" s="1" t="s">
        <v>26</v>
      </c>
      <c r="E845" s="1">
        <v>29.22385721747407</v>
      </c>
      <c r="F845" s="1">
        <v>226.45261365904872</v>
      </c>
      <c r="G845" s="1">
        <v>403.02225231691148</v>
      </c>
      <c r="H845" s="1">
        <v>495.30734823450422</v>
      </c>
      <c r="I845" s="1">
        <v>367.37653645243432</v>
      </c>
      <c r="J845" s="1">
        <v>385.08715258514297</v>
      </c>
    </row>
    <row r="846" spans="1:10" x14ac:dyDescent="0.15">
      <c r="A846" s="1">
        <v>37</v>
      </c>
      <c r="B846" s="1" t="s">
        <v>190</v>
      </c>
      <c r="C846" s="1">
        <v>15</v>
      </c>
      <c r="D846" s="1" t="s">
        <v>27</v>
      </c>
      <c r="E846" s="1">
        <v>5988.9620430189798</v>
      </c>
      <c r="F846" s="1">
        <v>14634.72593852275</v>
      </c>
      <c r="G846" s="1">
        <v>27959.337104713908</v>
      </c>
      <c r="H846" s="1">
        <v>30403.432104964853</v>
      </c>
      <c r="I846" s="1">
        <v>34908.517174060835</v>
      </c>
      <c r="J846" s="1">
        <v>30582.229496360196</v>
      </c>
    </row>
    <row r="847" spans="1:10" x14ac:dyDescent="0.15">
      <c r="A847" s="1">
        <v>37</v>
      </c>
      <c r="B847" s="1" t="s">
        <v>189</v>
      </c>
      <c r="C847" s="1">
        <v>16</v>
      </c>
      <c r="D847" s="1" t="s">
        <v>10</v>
      </c>
      <c r="E847" s="1">
        <v>8616.3157235314102</v>
      </c>
      <c r="F847" s="1">
        <v>16162.046157958765</v>
      </c>
      <c r="G847" s="1">
        <v>18998.670621991303</v>
      </c>
      <c r="H847" s="1">
        <v>18583.46954219116</v>
      </c>
      <c r="I847" s="1">
        <v>15540.491219433086</v>
      </c>
      <c r="J847" s="1">
        <v>16464.741306321746</v>
      </c>
    </row>
    <row r="848" spans="1:10" x14ac:dyDescent="0.15">
      <c r="A848" s="1">
        <v>37</v>
      </c>
      <c r="B848" s="1" t="s">
        <v>189</v>
      </c>
      <c r="C848" s="1">
        <v>17</v>
      </c>
      <c r="D848" s="1" t="s">
        <v>11</v>
      </c>
      <c r="E848" s="1">
        <v>11660.408773739628</v>
      </c>
      <c r="F848" s="1">
        <v>55804.700666524812</v>
      </c>
      <c r="G848" s="1">
        <v>60214.08525675354</v>
      </c>
      <c r="H848" s="1">
        <v>57302.142717606475</v>
      </c>
      <c r="I848" s="1">
        <v>56302.69960271872</v>
      </c>
      <c r="J848" s="1">
        <v>71036.503977751199</v>
      </c>
    </row>
    <row r="849" spans="1:10" x14ac:dyDescent="0.15">
      <c r="A849" s="1">
        <v>37</v>
      </c>
      <c r="B849" s="1" t="s">
        <v>189</v>
      </c>
      <c r="C849" s="1">
        <v>18</v>
      </c>
      <c r="D849" s="1" t="s">
        <v>12</v>
      </c>
      <c r="E849" s="1">
        <v>7537.4059221606858</v>
      </c>
      <c r="F849" s="1">
        <v>53574.866637394232</v>
      </c>
      <c r="G849" s="1">
        <v>66078.018370356891</v>
      </c>
      <c r="H849" s="1">
        <v>78077.38693114552</v>
      </c>
      <c r="I849" s="1">
        <v>62228.539853978153</v>
      </c>
      <c r="J849" s="1">
        <v>66133.904916661457</v>
      </c>
    </row>
    <row r="850" spans="1:10" x14ac:dyDescent="0.15">
      <c r="A850" s="1">
        <v>37</v>
      </c>
      <c r="B850" s="1" t="s">
        <v>189</v>
      </c>
      <c r="C850" s="1">
        <v>19</v>
      </c>
      <c r="D850" s="1" t="s">
        <v>13</v>
      </c>
      <c r="E850" s="1">
        <v>3730.0531106371895</v>
      </c>
      <c r="F850" s="1">
        <v>8248.0749337765938</v>
      </c>
      <c r="G850" s="1">
        <v>12440.489700871389</v>
      </c>
      <c r="H850" s="1">
        <v>19284.070364482883</v>
      </c>
      <c r="I850" s="1">
        <v>36071.248842966801</v>
      </c>
      <c r="J850" s="1">
        <v>31059.562963673769</v>
      </c>
    </row>
    <row r="851" spans="1:10" x14ac:dyDescent="0.15">
      <c r="A851" s="1">
        <v>37</v>
      </c>
      <c r="B851" s="1" t="s">
        <v>189</v>
      </c>
      <c r="C851" s="1">
        <v>20</v>
      </c>
      <c r="D851" s="1" t="s">
        <v>14</v>
      </c>
      <c r="E851" s="1">
        <v>1144.8449674342216</v>
      </c>
      <c r="F851" s="1">
        <v>36579.806090473372</v>
      </c>
      <c r="G851" s="1">
        <v>57160.980318655391</v>
      </c>
      <c r="H851" s="1">
        <v>91440.705416544981</v>
      </c>
      <c r="I851" s="1">
        <v>103264.34125527255</v>
      </c>
      <c r="J851" s="1">
        <v>144740.40334891004</v>
      </c>
    </row>
    <row r="852" spans="1:10" x14ac:dyDescent="0.15">
      <c r="A852" s="1">
        <v>37</v>
      </c>
      <c r="B852" s="1" t="s">
        <v>191</v>
      </c>
      <c r="C852" s="1">
        <v>21</v>
      </c>
      <c r="D852" s="1" t="s">
        <v>15</v>
      </c>
      <c r="E852" s="1">
        <v>14001.826522791698</v>
      </c>
      <c r="F852" s="1">
        <v>66801.611298998861</v>
      </c>
      <c r="G852" s="1">
        <v>88993.292314951381</v>
      </c>
      <c r="H852" s="1">
        <v>94876.95852742625</v>
      </c>
      <c r="I852" s="1">
        <v>96204.772130496145</v>
      </c>
      <c r="J852" s="1">
        <v>116332.75939852114</v>
      </c>
    </row>
    <row r="853" spans="1:10" x14ac:dyDescent="0.15">
      <c r="A853" s="1">
        <v>37</v>
      </c>
      <c r="B853" s="1" t="s">
        <v>188</v>
      </c>
      <c r="C853" s="1">
        <v>22</v>
      </c>
      <c r="D853" s="1" t="s">
        <v>7</v>
      </c>
      <c r="E853" s="1">
        <v>3314.4377972335201</v>
      </c>
      <c r="F853" s="1">
        <v>70270.394868445175</v>
      </c>
      <c r="G853" s="1">
        <v>193645.77367013149</v>
      </c>
      <c r="H853" s="1">
        <v>284810.30723108951</v>
      </c>
      <c r="I853" s="1">
        <v>270205.56117408501</v>
      </c>
      <c r="J853" s="1">
        <v>279105.05798076611</v>
      </c>
    </row>
    <row r="854" spans="1:10" x14ac:dyDescent="0.15">
      <c r="A854" s="1">
        <v>37</v>
      </c>
      <c r="B854" s="1" t="s">
        <v>188</v>
      </c>
      <c r="C854" s="1">
        <v>23</v>
      </c>
      <c r="D854" s="1" t="s">
        <v>28</v>
      </c>
      <c r="E854" s="1">
        <v>17402.667872638172</v>
      </c>
      <c r="F854" s="1">
        <v>60332.950115098596</v>
      </c>
      <c r="G854" s="1">
        <v>95607.136349814944</v>
      </c>
      <c r="H854" s="1">
        <v>125619.55607042769</v>
      </c>
      <c r="I854" s="1">
        <v>116382.70850917994</v>
      </c>
      <c r="J854" s="1">
        <v>169729.4268349522</v>
      </c>
    </row>
    <row r="855" spans="1:10" x14ac:dyDescent="0.15">
      <c r="A855" s="1">
        <v>38</v>
      </c>
      <c r="B855" s="1" t="s">
        <v>193</v>
      </c>
      <c r="C855" s="1">
        <v>1</v>
      </c>
      <c r="D855" s="1" t="s">
        <v>8</v>
      </c>
      <c r="E855" s="1">
        <v>73874.551931408772</v>
      </c>
      <c r="F855" s="1">
        <v>109584.79569825693</v>
      </c>
      <c r="G855" s="1">
        <v>87225.183981898532</v>
      </c>
      <c r="H855" s="1">
        <v>91306.359148238596</v>
      </c>
      <c r="I855" s="1">
        <v>84456.857242155573</v>
      </c>
      <c r="J855" s="1">
        <v>141583.97838477566</v>
      </c>
    </row>
    <row r="856" spans="1:10" x14ac:dyDescent="0.15">
      <c r="A856" s="1">
        <v>38</v>
      </c>
      <c r="B856" s="1" t="s">
        <v>193</v>
      </c>
      <c r="C856" s="1">
        <v>2</v>
      </c>
      <c r="D856" s="1" t="s">
        <v>9</v>
      </c>
      <c r="E856" s="1">
        <v>6226.8802010305199</v>
      </c>
      <c r="F856" s="1">
        <v>5638.8673960088454</v>
      </c>
      <c r="G856" s="1">
        <v>3539.0907177446315</v>
      </c>
      <c r="H856" s="1">
        <v>2271.6845699178161</v>
      </c>
      <c r="I856" s="1">
        <v>1630.6844294923681</v>
      </c>
      <c r="J856" s="1">
        <v>2066.1945213873041</v>
      </c>
    </row>
    <row r="857" spans="1:10" x14ac:dyDescent="0.15">
      <c r="A857" s="1">
        <v>38</v>
      </c>
      <c r="B857" s="1" t="s">
        <v>194</v>
      </c>
      <c r="C857" s="1">
        <v>3</v>
      </c>
      <c r="D857" s="1" t="s">
        <v>16</v>
      </c>
      <c r="E857" s="1">
        <v>2452.4281585131471</v>
      </c>
      <c r="F857" s="1">
        <v>8352.6511372252116</v>
      </c>
      <c r="G857" s="1">
        <v>17861.844638012939</v>
      </c>
      <c r="H857" s="1">
        <v>25677.954162485228</v>
      </c>
      <c r="I857" s="1">
        <v>24425.180883379471</v>
      </c>
      <c r="J857" s="1">
        <v>22365.70050854357</v>
      </c>
    </row>
    <row r="858" spans="1:10" x14ac:dyDescent="0.15">
      <c r="A858" s="1">
        <v>38</v>
      </c>
      <c r="B858" s="1" t="s">
        <v>194</v>
      </c>
      <c r="C858" s="1">
        <v>4</v>
      </c>
      <c r="D858" s="1" t="s">
        <v>17</v>
      </c>
      <c r="E858" s="1">
        <v>7794.083041353907</v>
      </c>
      <c r="F858" s="1">
        <v>15185.396899588815</v>
      </c>
      <c r="G858" s="1">
        <v>35032.897096207227</v>
      </c>
      <c r="H858" s="1">
        <v>38162.787646774101</v>
      </c>
      <c r="I858" s="1">
        <v>50818.629506889789</v>
      </c>
      <c r="J858" s="1">
        <v>41264.860745260296</v>
      </c>
    </row>
    <row r="859" spans="1:10" x14ac:dyDescent="0.15">
      <c r="A859" s="1">
        <v>38</v>
      </c>
      <c r="B859" s="1" t="s">
        <v>194</v>
      </c>
      <c r="C859" s="1">
        <v>5</v>
      </c>
      <c r="D859" s="1" t="s">
        <v>18</v>
      </c>
      <c r="E859" s="1">
        <v>8266.5393848204494</v>
      </c>
      <c r="F859" s="1">
        <v>27827.454311232548</v>
      </c>
      <c r="G859" s="1">
        <v>58644.920690281215</v>
      </c>
      <c r="H859" s="1">
        <v>49336.235442007564</v>
      </c>
      <c r="I859" s="1">
        <v>61249.953692475072</v>
      </c>
      <c r="J859" s="1">
        <v>50599.176768833924</v>
      </c>
    </row>
    <row r="860" spans="1:10" x14ac:dyDescent="0.15">
      <c r="A860" s="1">
        <v>38</v>
      </c>
      <c r="B860" s="1" t="s">
        <v>194</v>
      </c>
      <c r="C860" s="1">
        <v>6</v>
      </c>
      <c r="D860" s="1" t="s">
        <v>2</v>
      </c>
      <c r="E860" s="1">
        <v>38946.611226473222</v>
      </c>
      <c r="F860" s="1">
        <v>58870.1430959602</v>
      </c>
      <c r="G860" s="1">
        <v>68303.230066161603</v>
      </c>
      <c r="H860" s="1">
        <v>58899.164168950694</v>
      </c>
      <c r="I860" s="1">
        <v>85334.094899426578</v>
      </c>
      <c r="J860" s="1">
        <v>76975.176023339154</v>
      </c>
    </row>
    <row r="861" spans="1:10" x14ac:dyDescent="0.15">
      <c r="A861" s="1">
        <v>38</v>
      </c>
      <c r="B861" s="1" t="s">
        <v>194</v>
      </c>
      <c r="C861" s="1">
        <v>7</v>
      </c>
      <c r="D861" s="1" t="s">
        <v>19</v>
      </c>
      <c r="E861" s="1">
        <v>3881.3997307751597</v>
      </c>
      <c r="F861" s="1">
        <v>7445.0909501961769</v>
      </c>
      <c r="G861" s="1">
        <v>7189.477910743075</v>
      </c>
      <c r="H861" s="1">
        <v>12725.122405630818</v>
      </c>
      <c r="I861" s="1">
        <v>18278.956387299437</v>
      </c>
      <c r="J861" s="1">
        <v>14561.999037903093</v>
      </c>
    </row>
    <row r="862" spans="1:10" x14ac:dyDescent="0.15">
      <c r="A862" s="1">
        <v>38</v>
      </c>
      <c r="B862" s="1" t="s">
        <v>194</v>
      </c>
      <c r="C862" s="1">
        <v>8</v>
      </c>
      <c r="D862" s="1" t="s">
        <v>20</v>
      </c>
      <c r="E862" s="1">
        <v>934.58612535882855</v>
      </c>
      <c r="F862" s="1">
        <v>3244.5576373806357</v>
      </c>
      <c r="G862" s="1">
        <v>4416.8662909334671</v>
      </c>
      <c r="H862" s="1">
        <v>5111.1637121011936</v>
      </c>
      <c r="I862" s="1">
        <v>4136.9244091303617</v>
      </c>
      <c r="J862" s="1">
        <v>3390.9566389156544</v>
      </c>
    </row>
    <row r="863" spans="1:10" x14ac:dyDescent="0.15">
      <c r="A863" s="1">
        <v>38</v>
      </c>
      <c r="B863" s="1" t="s">
        <v>194</v>
      </c>
      <c r="C863" s="1">
        <v>9</v>
      </c>
      <c r="D863" s="1" t="s">
        <v>21</v>
      </c>
      <c r="E863" s="1">
        <v>7118.2331040113886</v>
      </c>
      <c r="F863" s="1">
        <v>25446.172407981892</v>
      </c>
      <c r="G863" s="1">
        <v>22318.82894417398</v>
      </c>
      <c r="H863" s="1">
        <v>20798.04697496854</v>
      </c>
      <c r="I863" s="1">
        <v>33116.634328470725</v>
      </c>
      <c r="J863" s="1">
        <v>27139.669764454637</v>
      </c>
    </row>
    <row r="864" spans="1:10" x14ac:dyDescent="0.15">
      <c r="A864" s="1">
        <v>38</v>
      </c>
      <c r="B864" s="1" t="s">
        <v>194</v>
      </c>
      <c r="C864" s="1">
        <v>10</v>
      </c>
      <c r="D864" s="1" t="s">
        <v>22</v>
      </c>
      <c r="E864" s="1">
        <v>380.03267146292126</v>
      </c>
      <c r="F864" s="1">
        <v>1966.8913657712467</v>
      </c>
      <c r="G864" s="1">
        <v>3899.0153121127942</v>
      </c>
      <c r="H864" s="1">
        <v>3945.81991039999</v>
      </c>
      <c r="I864" s="1">
        <v>3715.3370924020119</v>
      </c>
      <c r="J864" s="1">
        <v>3118.0187504239034</v>
      </c>
    </row>
    <row r="865" spans="1:10" x14ac:dyDescent="0.15">
      <c r="A865" s="1">
        <v>38</v>
      </c>
      <c r="B865" s="1" t="s">
        <v>194</v>
      </c>
      <c r="C865" s="1">
        <v>11</v>
      </c>
      <c r="D865" s="1" t="s">
        <v>23</v>
      </c>
      <c r="E865" s="1">
        <v>7108.7282474159829</v>
      </c>
      <c r="F865" s="1">
        <v>19010.542280564703</v>
      </c>
      <c r="G865" s="1">
        <v>32741.744759761325</v>
      </c>
      <c r="H865" s="1">
        <v>31015.599249798248</v>
      </c>
      <c r="I865" s="1">
        <v>31937.926601209281</v>
      </c>
      <c r="J865" s="1">
        <v>30386.598530639931</v>
      </c>
    </row>
    <row r="866" spans="1:10" x14ac:dyDescent="0.15">
      <c r="A866" s="1">
        <v>38</v>
      </c>
      <c r="B866" s="1" t="s">
        <v>194</v>
      </c>
      <c r="C866" s="1">
        <v>12</v>
      </c>
      <c r="D866" s="1" t="s">
        <v>24</v>
      </c>
      <c r="E866" s="1">
        <v>511.74188707168696</v>
      </c>
      <c r="F866" s="1">
        <v>4211.8877375346492</v>
      </c>
      <c r="G866" s="1">
        <v>35692.002932648815</v>
      </c>
      <c r="H866" s="1">
        <v>69950.389206207634</v>
      </c>
      <c r="I866" s="1">
        <v>62363.332179557459</v>
      </c>
      <c r="J866" s="1">
        <v>51697.468466647078</v>
      </c>
    </row>
    <row r="867" spans="1:10" x14ac:dyDescent="0.15">
      <c r="A867" s="1">
        <v>38</v>
      </c>
      <c r="B867" s="1" t="s">
        <v>194</v>
      </c>
      <c r="C867" s="1">
        <v>13</v>
      </c>
      <c r="D867" s="1" t="s">
        <v>25</v>
      </c>
      <c r="E867" s="1">
        <v>2385.7089705667195</v>
      </c>
      <c r="F867" s="1">
        <v>16973.582705940215</v>
      </c>
      <c r="G867" s="1">
        <v>18138.840625588444</v>
      </c>
      <c r="H867" s="1">
        <v>17551.391273202062</v>
      </c>
      <c r="I867" s="1">
        <v>20483.633749576802</v>
      </c>
      <c r="J867" s="1">
        <v>18347.650061385284</v>
      </c>
    </row>
    <row r="868" spans="1:10" x14ac:dyDescent="0.15">
      <c r="A868" s="1">
        <v>38</v>
      </c>
      <c r="B868" s="1" t="s">
        <v>194</v>
      </c>
      <c r="C868" s="1">
        <v>14</v>
      </c>
      <c r="D868" s="1" t="s">
        <v>26</v>
      </c>
      <c r="E868" s="1">
        <v>2.5968791028680811</v>
      </c>
      <c r="F868" s="1">
        <v>15.902798495311401</v>
      </c>
      <c r="G868" s="1">
        <v>67.55258665864649</v>
      </c>
      <c r="H868" s="1">
        <v>150.7782418990073</v>
      </c>
      <c r="I868" s="1">
        <v>556.75716847786225</v>
      </c>
      <c r="J868" s="1">
        <v>504.82921420118652</v>
      </c>
    </row>
    <row r="869" spans="1:10" x14ac:dyDescent="0.15">
      <c r="A869" s="1">
        <v>38</v>
      </c>
      <c r="B869" s="1" t="s">
        <v>194</v>
      </c>
      <c r="C869" s="1">
        <v>15</v>
      </c>
      <c r="D869" s="1" t="s">
        <v>27</v>
      </c>
      <c r="E869" s="1">
        <v>3649.3597812090238</v>
      </c>
      <c r="F869" s="1">
        <v>8539.1616492061257</v>
      </c>
      <c r="G869" s="1">
        <v>11097.955497541714</v>
      </c>
      <c r="H869" s="1">
        <v>14815.172791019044</v>
      </c>
      <c r="I869" s="1">
        <v>19418.999647327033</v>
      </c>
      <c r="J869" s="1">
        <v>16750.701534555352</v>
      </c>
    </row>
    <row r="870" spans="1:10" x14ac:dyDescent="0.15">
      <c r="A870" s="1">
        <v>38</v>
      </c>
      <c r="B870" s="1" t="s">
        <v>193</v>
      </c>
      <c r="C870" s="1">
        <v>16</v>
      </c>
      <c r="D870" s="1" t="s">
        <v>10</v>
      </c>
      <c r="E870" s="1">
        <v>12365.020323460682</v>
      </c>
      <c r="F870" s="1">
        <v>22189.794165594129</v>
      </c>
      <c r="G870" s="1">
        <v>35138.363381751864</v>
      </c>
      <c r="H870" s="1">
        <v>33861.794404161963</v>
      </c>
      <c r="I870" s="1">
        <v>24048.683226360099</v>
      </c>
      <c r="J870" s="1">
        <v>29059.530359832592</v>
      </c>
    </row>
    <row r="871" spans="1:10" x14ac:dyDescent="0.15">
      <c r="A871" s="1">
        <v>38</v>
      </c>
      <c r="B871" s="1" t="s">
        <v>193</v>
      </c>
      <c r="C871" s="1">
        <v>17</v>
      </c>
      <c r="D871" s="1" t="s">
        <v>11</v>
      </c>
      <c r="E871" s="1">
        <v>18950.016834259426</v>
      </c>
      <c r="F871" s="1">
        <v>64831.17550856257</v>
      </c>
      <c r="G871" s="1">
        <v>86765.678607554451</v>
      </c>
      <c r="H871" s="1">
        <v>70493.179875410191</v>
      </c>
      <c r="I871" s="1">
        <v>88523.249224427782</v>
      </c>
      <c r="J871" s="1">
        <v>112920.72273420282</v>
      </c>
    </row>
    <row r="872" spans="1:10" x14ac:dyDescent="0.15">
      <c r="A872" s="1">
        <v>38</v>
      </c>
      <c r="B872" s="1" t="s">
        <v>193</v>
      </c>
      <c r="C872" s="1">
        <v>18</v>
      </c>
      <c r="D872" s="1" t="s">
        <v>12</v>
      </c>
      <c r="E872" s="1">
        <v>8811.6147549728466</v>
      </c>
      <c r="F872" s="1">
        <v>54556.104028052243</v>
      </c>
      <c r="G872" s="1">
        <v>69800.716165263613</v>
      </c>
      <c r="H872" s="1">
        <v>74047.9701353946</v>
      </c>
      <c r="I872" s="1">
        <v>56589.62846506013</v>
      </c>
      <c r="J872" s="1">
        <v>65392.528570895942</v>
      </c>
    </row>
    <row r="873" spans="1:10" x14ac:dyDescent="0.15">
      <c r="A873" s="1">
        <v>38</v>
      </c>
      <c r="B873" s="1" t="s">
        <v>193</v>
      </c>
      <c r="C873" s="1">
        <v>19</v>
      </c>
      <c r="D873" s="1" t="s">
        <v>13</v>
      </c>
      <c r="E873" s="1">
        <v>4553.109099744358</v>
      </c>
      <c r="F873" s="1">
        <v>11927.186414420432</v>
      </c>
      <c r="G873" s="1">
        <v>16145.761360290116</v>
      </c>
      <c r="H873" s="1">
        <v>25235.022609932639</v>
      </c>
      <c r="I873" s="1">
        <v>33271.471497725383</v>
      </c>
      <c r="J873" s="1">
        <v>28681.997015533972</v>
      </c>
    </row>
    <row r="874" spans="1:10" x14ac:dyDescent="0.15">
      <c r="A874" s="1">
        <v>38</v>
      </c>
      <c r="B874" s="1" t="s">
        <v>193</v>
      </c>
      <c r="C874" s="1">
        <v>20</v>
      </c>
      <c r="D874" s="1" t="s">
        <v>14</v>
      </c>
      <c r="E874" s="1">
        <v>956.73965092380286</v>
      </c>
      <c r="F874" s="1">
        <v>34292.629567023912</v>
      </c>
      <c r="G874" s="1">
        <v>55003.811047983756</v>
      </c>
      <c r="H874" s="1">
        <v>60687.980071248494</v>
      </c>
      <c r="I874" s="1">
        <v>63060.465885379344</v>
      </c>
      <c r="J874" s="1">
        <v>86690.15320305209</v>
      </c>
    </row>
    <row r="875" spans="1:10" x14ac:dyDescent="0.15">
      <c r="A875" s="1">
        <v>38</v>
      </c>
      <c r="B875" s="1" t="s">
        <v>193</v>
      </c>
      <c r="C875" s="1">
        <v>21</v>
      </c>
      <c r="D875" s="1" t="s">
        <v>15</v>
      </c>
      <c r="E875" s="1">
        <v>12214.183458868707</v>
      </c>
      <c r="F875" s="1">
        <v>75127.153188801196</v>
      </c>
      <c r="G875" s="1">
        <v>109049.3636590196</v>
      </c>
      <c r="H875" s="1">
        <v>100381.32006230812</v>
      </c>
      <c r="I875" s="1">
        <v>100884.99315237184</v>
      </c>
      <c r="J875" s="1">
        <v>122969.74480826857</v>
      </c>
    </row>
    <row r="876" spans="1:10" x14ac:dyDescent="0.15">
      <c r="A876" s="1">
        <v>38</v>
      </c>
      <c r="B876" s="1" t="s">
        <v>192</v>
      </c>
      <c r="C876" s="1">
        <v>22</v>
      </c>
      <c r="D876" s="1" t="s">
        <v>7</v>
      </c>
      <c r="E876" s="1">
        <v>2988.8604269189636</v>
      </c>
      <c r="F876" s="1">
        <v>101019.76973760677</v>
      </c>
      <c r="G876" s="1">
        <v>242818.8816115752</v>
      </c>
      <c r="H876" s="1">
        <v>274023.12118625821</v>
      </c>
      <c r="I876" s="1">
        <v>269579.67343951837</v>
      </c>
      <c r="J876" s="1">
        <v>279224.07862268202</v>
      </c>
    </row>
    <row r="877" spans="1:10" x14ac:dyDescent="0.15">
      <c r="A877" s="1">
        <v>38</v>
      </c>
      <c r="B877" s="1" t="s">
        <v>192</v>
      </c>
      <c r="C877" s="1">
        <v>23</v>
      </c>
      <c r="D877" s="1" t="s">
        <v>28</v>
      </c>
      <c r="E877" s="1">
        <v>31560.079212363482</v>
      </c>
      <c r="F877" s="1">
        <v>80964.541620292934</v>
      </c>
      <c r="G877" s="1">
        <v>116331.62302436668</v>
      </c>
      <c r="H877" s="1">
        <v>125841.19793510213</v>
      </c>
      <c r="I877" s="1">
        <v>115453.9754480269</v>
      </c>
      <c r="J877" s="1">
        <v>169161.64395605662</v>
      </c>
    </row>
    <row r="878" spans="1:10" x14ac:dyDescent="0.15">
      <c r="A878" s="1">
        <v>39</v>
      </c>
      <c r="B878" s="1" t="s">
        <v>196</v>
      </c>
      <c r="C878" s="1">
        <v>1</v>
      </c>
      <c r="D878" s="1" t="s">
        <v>8</v>
      </c>
      <c r="E878" s="1">
        <v>44854.670718804198</v>
      </c>
      <c r="F878" s="1">
        <v>62526.46108645996</v>
      </c>
      <c r="G878" s="1">
        <v>51883.563232356486</v>
      </c>
      <c r="H878" s="1">
        <v>58027.659415743736</v>
      </c>
      <c r="I878" s="1">
        <v>49831.907727820042</v>
      </c>
      <c r="J878" s="1">
        <v>82771.491521544158</v>
      </c>
    </row>
    <row r="879" spans="1:10" x14ac:dyDescent="0.15">
      <c r="A879" s="1">
        <v>39</v>
      </c>
      <c r="B879" s="1" t="s">
        <v>196</v>
      </c>
      <c r="C879" s="1">
        <v>2</v>
      </c>
      <c r="D879" s="1" t="s">
        <v>9</v>
      </c>
      <c r="E879" s="1">
        <v>3910.8038407887461</v>
      </c>
      <c r="F879" s="1">
        <v>4026.8993337751263</v>
      </c>
      <c r="G879" s="1">
        <v>2929.4514118593711</v>
      </c>
      <c r="H879" s="1">
        <v>1815.4872830419424</v>
      </c>
      <c r="I879" s="1">
        <v>1785.1483327255567</v>
      </c>
      <c r="J879" s="1">
        <v>2242.5243107940123</v>
      </c>
    </row>
    <row r="880" spans="1:10" x14ac:dyDescent="0.15">
      <c r="A880" s="1">
        <v>39</v>
      </c>
      <c r="B880" s="1" t="s">
        <v>197</v>
      </c>
      <c r="C880" s="1">
        <v>3</v>
      </c>
      <c r="D880" s="1" t="s">
        <v>16</v>
      </c>
      <c r="E880" s="1">
        <v>835.90397032908027</v>
      </c>
      <c r="F880" s="1">
        <v>2579.8829312109688</v>
      </c>
      <c r="G880" s="1">
        <v>4686.9941159684286</v>
      </c>
      <c r="H880" s="1">
        <v>6277.5464350040947</v>
      </c>
      <c r="I880" s="1">
        <v>6456.6546721131253</v>
      </c>
      <c r="J880" s="1">
        <v>5883.8611034184551</v>
      </c>
    </row>
    <row r="881" spans="1:10" x14ac:dyDescent="0.15">
      <c r="A881" s="1">
        <v>39</v>
      </c>
      <c r="B881" s="1" t="s">
        <v>197</v>
      </c>
      <c r="C881" s="1">
        <v>4</v>
      </c>
      <c r="D881" s="1" t="s">
        <v>17</v>
      </c>
      <c r="E881" s="1">
        <v>998.93758562045809</v>
      </c>
      <c r="F881" s="1">
        <v>2043.0882792362529</v>
      </c>
      <c r="G881" s="1">
        <v>3216.5918506071848</v>
      </c>
      <c r="H881" s="1">
        <v>2673.5840657415492</v>
      </c>
      <c r="I881" s="1">
        <v>2666.2166299205442</v>
      </c>
      <c r="J881" s="1">
        <v>2087.8335774761399</v>
      </c>
    </row>
    <row r="882" spans="1:10" x14ac:dyDescent="0.15">
      <c r="A882" s="1">
        <v>39</v>
      </c>
      <c r="B882" s="1" t="s">
        <v>197</v>
      </c>
      <c r="C882" s="1">
        <v>5</v>
      </c>
      <c r="D882" s="1" t="s">
        <v>18</v>
      </c>
      <c r="E882" s="1">
        <v>1009.7932029181123</v>
      </c>
      <c r="F882" s="1">
        <v>1919.2075455453116</v>
      </c>
      <c r="G882" s="1">
        <v>4090.6586072338564</v>
      </c>
      <c r="H882" s="1">
        <v>4761.2720904511707</v>
      </c>
      <c r="I882" s="1">
        <v>5681.9173710301084</v>
      </c>
      <c r="J882" s="1">
        <v>4668.5342240931759</v>
      </c>
    </row>
    <row r="883" spans="1:10" x14ac:dyDescent="0.15">
      <c r="A883" s="1">
        <v>39</v>
      </c>
      <c r="B883" s="1" t="s">
        <v>197</v>
      </c>
      <c r="C883" s="1">
        <v>6</v>
      </c>
      <c r="D883" s="1" t="s">
        <v>2</v>
      </c>
      <c r="E883" s="1">
        <v>490.19523569042627</v>
      </c>
      <c r="F883" s="1">
        <v>1386.6275626061924</v>
      </c>
      <c r="G883" s="1">
        <v>1457.499530637572</v>
      </c>
      <c r="H883" s="1">
        <v>1152.863087081226</v>
      </c>
      <c r="I883" s="1">
        <v>1208.5938139943867</v>
      </c>
      <c r="J883" s="1">
        <v>1015.2631893173199</v>
      </c>
    </row>
    <row r="884" spans="1:10" x14ac:dyDescent="0.15">
      <c r="A884" s="1">
        <v>39</v>
      </c>
      <c r="B884" s="1" t="s">
        <v>197</v>
      </c>
      <c r="C884" s="1">
        <v>7</v>
      </c>
      <c r="D884" s="1" t="s">
        <v>19</v>
      </c>
      <c r="E884" s="1">
        <v>9.5586390304473206</v>
      </c>
      <c r="F884" s="1">
        <v>64.139805360645511</v>
      </c>
      <c r="G884" s="1">
        <v>35.062276751573805</v>
      </c>
      <c r="H884" s="1">
        <v>97.363282149124075</v>
      </c>
      <c r="I884" s="1">
        <v>102.62107963059167</v>
      </c>
      <c r="J884" s="1">
        <v>80.049937928780849</v>
      </c>
    </row>
    <row r="885" spans="1:10" x14ac:dyDescent="0.15">
      <c r="A885" s="1">
        <v>39</v>
      </c>
      <c r="B885" s="1" t="s">
        <v>197</v>
      </c>
      <c r="C885" s="1">
        <v>8</v>
      </c>
      <c r="D885" s="1" t="s">
        <v>20</v>
      </c>
      <c r="E885" s="1">
        <v>3509.4170007313901</v>
      </c>
      <c r="F885" s="1">
        <v>6723.1212269835132</v>
      </c>
      <c r="G885" s="1">
        <v>7812.5506642253986</v>
      </c>
      <c r="H885" s="1">
        <v>7955.6674032863248</v>
      </c>
      <c r="I885" s="1">
        <v>8731.7735473530684</v>
      </c>
      <c r="J885" s="1">
        <v>7166.7718063047132</v>
      </c>
    </row>
    <row r="886" spans="1:10" x14ac:dyDescent="0.15">
      <c r="A886" s="1">
        <v>39</v>
      </c>
      <c r="B886" s="1" t="s">
        <v>197</v>
      </c>
      <c r="C886" s="1">
        <v>9</v>
      </c>
      <c r="D886" s="1" t="s">
        <v>21</v>
      </c>
      <c r="E886" s="1">
        <v>494.52749446609221</v>
      </c>
      <c r="F886" s="1">
        <v>1678.2146559184439</v>
      </c>
      <c r="G886" s="1">
        <v>2115.2689288214879</v>
      </c>
      <c r="H886" s="1">
        <v>1646.7351035665495</v>
      </c>
      <c r="I886" s="1">
        <v>3331.2416671265696</v>
      </c>
      <c r="J886" s="1">
        <v>3017.9949455351934</v>
      </c>
    </row>
    <row r="887" spans="1:10" x14ac:dyDescent="0.15">
      <c r="A887" s="1">
        <v>39</v>
      </c>
      <c r="B887" s="1" t="s">
        <v>197</v>
      </c>
      <c r="C887" s="1">
        <v>10</v>
      </c>
      <c r="D887" s="1" t="s">
        <v>22</v>
      </c>
      <c r="E887" s="1">
        <v>132.59157298021552</v>
      </c>
      <c r="F887" s="1">
        <v>536.17849707707023</v>
      </c>
      <c r="G887" s="1">
        <v>769.32169845868293</v>
      </c>
      <c r="H887" s="1">
        <v>809.76016884070179</v>
      </c>
      <c r="I887" s="1">
        <v>662.06963356115648</v>
      </c>
      <c r="J887" s="1">
        <v>566.95365922083045</v>
      </c>
    </row>
    <row r="888" spans="1:10" x14ac:dyDescent="0.15">
      <c r="A888" s="1">
        <v>39</v>
      </c>
      <c r="B888" s="1" t="s">
        <v>197</v>
      </c>
      <c r="C888" s="1">
        <v>11</v>
      </c>
      <c r="D888" s="1" t="s">
        <v>23</v>
      </c>
      <c r="E888" s="1">
        <v>2069.3855435363239</v>
      </c>
      <c r="F888" s="1">
        <v>4737.3256627593264</v>
      </c>
      <c r="G888" s="1">
        <v>9220.4395667308836</v>
      </c>
      <c r="H888" s="1">
        <v>8217.9362035987651</v>
      </c>
      <c r="I888" s="1">
        <v>8821.1299925840831</v>
      </c>
      <c r="J888" s="1">
        <v>8665.2307235656881</v>
      </c>
    </row>
    <row r="889" spans="1:10" x14ac:dyDescent="0.15">
      <c r="A889" s="1">
        <v>39</v>
      </c>
      <c r="B889" s="1" t="s">
        <v>197</v>
      </c>
      <c r="C889" s="1">
        <v>12</v>
      </c>
      <c r="D889" s="1" t="s">
        <v>24</v>
      </c>
      <c r="E889" s="1">
        <v>53.680215674596859</v>
      </c>
      <c r="F889" s="1">
        <v>335.49181425624738</v>
      </c>
      <c r="G889" s="1">
        <v>20589.149427587556</v>
      </c>
      <c r="H889" s="1">
        <v>16896.871743149248</v>
      </c>
      <c r="I889" s="1">
        <v>9931.2984290286022</v>
      </c>
      <c r="J889" s="1">
        <v>8221.3708324173367</v>
      </c>
    </row>
    <row r="890" spans="1:10" x14ac:dyDescent="0.15">
      <c r="A890" s="1">
        <v>39</v>
      </c>
      <c r="B890" s="1" t="s">
        <v>197</v>
      </c>
      <c r="C890" s="1">
        <v>13</v>
      </c>
      <c r="D890" s="1" t="s">
        <v>25</v>
      </c>
      <c r="E890" s="1">
        <v>521.27428088647014</v>
      </c>
      <c r="F890" s="1">
        <v>2960.2657081257203</v>
      </c>
      <c r="G890" s="1">
        <v>2845.1518432587545</v>
      </c>
      <c r="H890" s="1">
        <v>1901.5577855127544</v>
      </c>
      <c r="I890" s="1">
        <v>1807.2944381475531</v>
      </c>
      <c r="J890" s="1">
        <v>1575.5920066275767</v>
      </c>
    </row>
    <row r="891" spans="1:10" x14ac:dyDescent="0.15">
      <c r="A891" s="1">
        <v>39</v>
      </c>
      <c r="B891" s="1" t="s">
        <v>197</v>
      </c>
      <c r="C891" s="1">
        <v>14</v>
      </c>
      <c r="D891" s="1" t="s">
        <v>26</v>
      </c>
      <c r="E891" s="1">
        <v>8.9627682184932028E-2</v>
      </c>
      <c r="F891" s="1">
        <v>57.023061052250505</v>
      </c>
      <c r="G891" s="1">
        <v>169.86287514311607</v>
      </c>
      <c r="H891" s="1">
        <v>195.61221801187727</v>
      </c>
      <c r="I891" s="1">
        <v>490.10061182086059</v>
      </c>
      <c r="J891" s="1">
        <v>480.56891530236919</v>
      </c>
    </row>
    <row r="892" spans="1:10" x14ac:dyDescent="0.15">
      <c r="A892" s="1">
        <v>39</v>
      </c>
      <c r="B892" s="1" t="s">
        <v>197</v>
      </c>
      <c r="C892" s="1">
        <v>15</v>
      </c>
      <c r="D892" s="1" t="s">
        <v>27</v>
      </c>
      <c r="E892" s="1">
        <v>2881.8492566677783</v>
      </c>
      <c r="F892" s="1">
        <v>5926.9500760364908</v>
      </c>
      <c r="G892" s="1">
        <v>9170.4669187118234</v>
      </c>
      <c r="H892" s="1">
        <v>7625.8815522649002</v>
      </c>
      <c r="I892" s="1">
        <v>6848.8679312914137</v>
      </c>
      <c r="J892" s="1">
        <v>5744.9821318045952</v>
      </c>
    </row>
    <row r="893" spans="1:10" x14ac:dyDescent="0.15">
      <c r="A893" s="1">
        <v>39</v>
      </c>
      <c r="B893" s="1" t="s">
        <v>196</v>
      </c>
      <c r="C893" s="1">
        <v>16</v>
      </c>
      <c r="D893" s="1" t="s">
        <v>10</v>
      </c>
      <c r="E893" s="1">
        <v>7672.8316624721419</v>
      </c>
      <c r="F893" s="1">
        <v>13796.255721632875</v>
      </c>
      <c r="G893" s="1">
        <v>15641.071953093138</v>
      </c>
      <c r="H893" s="1">
        <v>15799.762530080259</v>
      </c>
      <c r="I893" s="1">
        <v>12613.385538009345</v>
      </c>
      <c r="J893" s="1">
        <v>13974.599869380232</v>
      </c>
    </row>
    <row r="894" spans="1:10" x14ac:dyDescent="0.15">
      <c r="A894" s="1">
        <v>39</v>
      </c>
      <c r="B894" s="1" t="s">
        <v>196</v>
      </c>
      <c r="C894" s="1">
        <v>17</v>
      </c>
      <c r="D894" s="1" t="s">
        <v>11</v>
      </c>
      <c r="E894" s="1">
        <v>11891.778264634795</v>
      </c>
      <c r="F894" s="1">
        <v>39541.061417275974</v>
      </c>
      <c r="G894" s="1">
        <v>43706.469296158066</v>
      </c>
      <c r="H894" s="1">
        <v>33649.244683632875</v>
      </c>
      <c r="I894" s="1">
        <v>41129.488533400778</v>
      </c>
      <c r="J894" s="1">
        <v>51910.610091990595</v>
      </c>
    </row>
    <row r="895" spans="1:10" x14ac:dyDescent="0.15">
      <c r="A895" s="1">
        <v>39</v>
      </c>
      <c r="B895" s="1" t="s">
        <v>196</v>
      </c>
      <c r="C895" s="1">
        <v>18</v>
      </c>
      <c r="D895" s="1" t="s">
        <v>12</v>
      </c>
      <c r="E895" s="1">
        <v>5320.8550907555091</v>
      </c>
      <c r="F895" s="1">
        <v>34233.921533973393</v>
      </c>
      <c r="G895" s="1">
        <v>36578.597974291341</v>
      </c>
      <c r="H895" s="1">
        <v>42302.602853936798</v>
      </c>
      <c r="I895" s="1">
        <v>36020.803511685423</v>
      </c>
      <c r="J895" s="1">
        <v>40702.289246186745</v>
      </c>
    </row>
    <row r="896" spans="1:10" x14ac:dyDescent="0.15">
      <c r="A896" s="1">
        <v>39</v>
      </c>
      <c r="B896" s="1" t="s">
        <v>196</v>
      </c>
      <c r="C896" s="1">
        <v>19</v>
      </c>
      <c r="D896" s="1" t="s">
        <v>13</v>
      </c>
      <c r="E896" s="1">
        <v>2369.1753266678452</v>
      </c>
      <c r="F896" s="1">
        <v>6473.3052833782313</v>
      </c>
      <c r="G896" s="1">
        <v>9349.2111547579752</v>
      </c>
      <c r="H896" s="1">
        <v>18523.20739593729</v>
      </c>
      <c r="I896" s="1">
        <v>19264.052935586686</v>
      </c>
      <c r="J896" s="1">
        <v>18074.057081334046</v>
      </c>
    </row>
    <row r="897" spans="1:10" x14ac:dyDescent="0.15">
      <c r="A897" s="1">
        <v>39</v>
      </c>
      <c r="B897" s="1" t="s">
        <v>196</v>
      </c>
      <c r="C897" s="1">
        <v>20</v>
      </c>
      <c r="D897" s="1" t="s">
        <v>14</v>
      </c>
      <c r="E897" s="1">
        <v>682.71958153087576</v>
      </c>
      <c r="F897" s="1">
        <v>21039.068051311991</v>
      </c>
      <c r="G897" s="1">
        <v>31697.819825907885</v>
      </c>
      <c r="H897" s="1">
        <v>46525.044420195292</v>
      </c>
      <c r="I897" s="1">
        <v>45403.451942335829</v>
      </c>
      <c r="J897" s="1">
        <v>62401.213432699893</v>
      </c>
    </row>
    <row r="898" spans="1:10" x14ac:dyDescent="0.15">
      <c r="A898" s="1">
        <v>39</v>
      </c>
      <c r="B898" s="1" t="s">
        <v>196</v>
      </c>
      <c r="C898" s="1">
        <v>21</v>
      </c>
      <c r="D898" s="1" t="s">
        <v>15</v>
      </c>
      <c r="E898" s="1">
        <v>3639.641760673378</v>
      </c>
      <c r="F898" s="1">
        <v>38797.328053855526</v>
      </c>
      <c r="G898" s="1">
        <v>56431.296051873891</v>
      </c>
      <c r="H898" s="1">
        <v>56959.077756225983</v>
      </c>
      <c r="I898" s="1">
        <v>61983.263683480429</v>
      </c>
      <c r="J898" s="1">
        <v>74304.922655773233</v>
      </c>
    </row>
    <row r="899" spans="1:10" x14ac:dyDescent="0.15">
      <c r="A899" s="1">
        <v>39</v>
      </c>
      <c r="B899" s="1" t="s">
        <v>195</v>
      </c>
      <c r="C899" s="1">
        <v>22</v>
      </c>
      <c r="D899" s="1" t="s">
        <v>7</v>
      </c>
      <c r="E899" s="1">
        <v>2284.8057017055685</v>
      </c>
      <c r="F899" s="1">
        <v>49389.003868510023</v>
      </c>
      <c r="G899" s="1">
        <v>111775.6848844052</v>
      </c>
      <c r="H899" s="1">
        <v>222210.19687913635</v>
      </c>
      <c r="I899" s="1">
        <v>166112.89289022048</v>
      </c>
      <c r="J899" s="1">
        <v>173214.39632669211</v>
      </c>
    </row>
    <row r="900" spans="1:10" x14ac:dyDescent="0.15">
      <c r="A900" s="1">
        <v>39</v>
      </c>
      <c r="B900" s="1" t="s">
        <v>195</v>
      </c>
      <c r="C900" s="1">
        <v>23</v>
      </c>
      <c r="D900" s="1" t="s">
        <v>28</v>
      </c>
      <c r="E900" s="1">
        <v>23510.605479058493</v>
      </c>
      <c r="F900" s="1">
        <v>63785.196297559349</v>
      </c>
      <c r="G900" s="1">
        <v>85517.177938365538</v>
      </c>
      <c r="H900" s="1">
        <v>111691.21194235084</v>
      </c>
      <c r="I900" s="1">
        <v>97068.001996077452</v>
      </c>
      <c r="J900" s="1">
        <v>141502.01445657172</v>
      </c>
    </row>
    <row r="901" spans="1:10" x14ac:dyDescent="0.15">
      <c r="A901" s="1">
        <v>40</v>
      </c>
      <c r="B901" s="1" t="s">
        <v>199</v>
      </c>
      <c r="C901" s="1">
        <v>1</v>
      </c>
      <c r="D901" s="1" t="s">
        <v>8</v>
      </c>
      <c r="E901" s="1">
        <v>55056.578266970675</v>
      </c>
      <c r="F901" s="1">
        <v>143773.12049473557</v>
      </c>
      <c r="G901" s="1">
        <v>159987.01114178321</v>
      </c>
      <c r="H901" s="1">
        <v>197349.97179912491</v>
      </c>
      <c r="I901" s="1">
        <v>169201.5754900226</v>
      </c>
      <c r="J901" s="1">
        <v>288445.83754733828</v>
      </c>
    </row>
    <row r="902" spans="1:10" x14ac:dyDescent="0.15">
      <c r="A902" s="1">
        <v>40</v>
      </c>
      <c r="B902" s="1" t="s">
        <v>199</v>
      </c>
      <c r="C902" s="1">
        <v>2</v>
      </c>
      <c r="D902" s="1" t="s">
        <v>9</v>
      </c>
      <c r="E902" s="1">
        <v>13271.874959751134</v>
      </c>
      <c r="F902" s="1">
        <v>18871.671291409737</v>
      </c>
      <c r="G902" s="1">
        <v>18364.913660446509</v>
      </c>
      <c r="H902" s="1">
        <v>14686.417461817686</v>
      </c>
      <c r="I902" s="1">
        <v>8453.2543062223467</v>
      </c>
      <c r="J902" s="1">
        <v>10548.519251744356</v>
      </c>
    </row>
    <row r="903" spans="1:10" x14ac:dyDescent="0.15">
      <c r="A903" s="1">
        <v>40</v>
      </c>
      <c r="B903" s="1" t="s">
        <v>200</v>
      </c>
      <c r="C903" s="1">
        <v>3</v>
      </c>
      <c r="D903" s="1" t="s">
        <v>16</v>
      </c>
      <c r="E903" s="1">
        <v>13607.065527209612</v>
      </c>
      <c r="F903" s="1">
        <v>34777.146161022014</v>
      </c>
      <c r="G903" s="1">
        <v>71731.7538713346</v>
      </c>
      <c r="H903" s="1">
        <v>83806.542062824345</v>
      </c>
      <c r="I903" s="1">
        <v>84398.890689525681</v>
      </c>
      <c r="J903" s="1">
        <v>79487.201108411857</v>
      </c>
    </row>
    <row r="904" spans="1:10" x14ac:dyDescent="0.15">
      <c r="A904" s="1">
        <v>40</v>
      </c>
      <c r="B904" s="1" t="s">
        <v>200</v>
      </c>
      <c r="C904" s="1">
        <v>4</v>
      </c>
      <c r="D904" s="1" t="s">
        <v>17</v>
      </c>
      <c r="E904" s="1">
        <v>1346.3138288803257</v>
      </c>
      <c r="F904" s="1">
        <v>3912.7043928945191</v>
      </c>
      <c r="G904" s="1">
        <v>7632.3397256508215</v>
      </c>
      <c r="H904" s="1">
        <v>6623.1759677690097</v>
      </c>
      <c r="I904" s="1">
        <v>6366.2264180141547</v>
      </c>
      <c r="J904" s="1">
        <v>5048.789079652116</v>
      </c>
    </row>
    <row r="905" spans="1:10" x14ac:dyDescent="0.15">
      <c r="A905" s="1">
        <v>40</v>
      </c>
      <c r="B905" s="1" t="s">
        <v>200</v>
      </c>
      <c r="C905" s="1">
        <v>5</v>
      </c>
      <c r="D905" s="1" t="s">
        <v>18</v>
      </c>
      <c r="E905" s="1">
        <v>2854.4743779808614</v>
      </c>
      <c r="F905" s="1">
        <v>5218.0965630521241</v>
      </c>
      <c r="G905" s="1">
        <v>7087.4321783067444</v>
      </c>
      <c r="H905" s="1">
        <v>6279.2670891123562</v>
      </c>
      <c r="I905" s="1">
        <v>6326.6756067252581</v>
      </c>
      <c r="J905" s="1">
        <v>5185.240361225673</v>
      </c>
    </row>
    <row r="906" spans="1:10" x14ac:dyDescent="0.15">
      <c r="A906" s="1">
        <v>40</v>
      </c>
      <c r="B906" s="1" t="s">
        <v>200</v>
      </c>
      <c r="C906" s="1">
        <v>6</v>
      </c>
      <c r="D906" s="1" t="s">
        <v>2</v>
      </c>
      <c r="E906" s="1">
        <v>32553.263109118408</v>
      </c>
      <c r="F906" s="1">
        <v>62538.975328418412</v>
      </c>
      <c r="G906" s="1">
        <v>86325.077718493703</v>
      </c>
      <c r="H906" s="1">
        <v>82990.796280397117</v>
      </c>
      <c r="I906" s="1">
        <v>98636.366759685508</v>
      </c>
      <c r="J906" s="1">
        <v>85488.026447966608</v>
      </c>
    </row>
    <row r="907" spans="1:10" x14ac:dyDescent="0.15">
      <c r="A907" s="1">
        <v>40</v>
      </c>
      <c r="B907" s="1" t="s">
        <v>200</v>
      </c>
      <c r="C907" s="1">
        <v>7</v>
      </c>
      <c r="D907" s="1" t="s">
        <v>19</v>
      </c>
      <c r="E907" s="1">
        <v>3054.9701739181905</v>
      </c>
      <c r="F907" s="1">
        <v>16903.106095182167</v>
      </c>
      <c r="G907" s="1">
        <v>12361.744930443019</v>
      </c>
      <c r="H907" s="1">
        <v>11600.582946564837</v>
      </c>
      <c r="I907" s="1">
        <v>22156.973010480218</v>
      </c>
      <c r="J907" s="1">
        <v>17653.777013286257</v>
      </c>
    </row>
    <row r="908" spans="1:10" x14ac:dyDescent="0.15">
      <c r="A908" s="1">
        <v>40</v>
      </c>
      <c r="B908" s="1" t="s">
        <v>200</v>
      </c>
      <c r="C908" s="1">
        <v>8</v>
      </c>
      <c r="D908" s="1" t="s">
        <v>20</v>
      </c>
      <c r="E908" s="1">
        <v>30050.74699805753</v>
      </c>
      <c r="F908" s="1">
        <v>44870.554319772062</v>
      </c>
      <c r="G908" s="1">
        <v>48521.397002813086</v>
      </c>
      <c r="H908" s="1">
        <v>37249.66546465805</v>
      </c>
      <c r="I908" s="1">
        <v>36394.994290821858</v>
      </c>
      <c r="J908" s="1">
        <v>30303.476856868328</v>
      </c>
    </row>
    <row r="909" spans="1:10" x14ac:dyDescent="0.15">
      <c r="A909" s="1">
        <v>40</v>
      </c>
      <c r="B909" s="1" t="s">
        <v>200</v>
      </c>
      <c r="C909" s="1">
        <v>9</v>
      </c>
      <c r="D909" s="1" t="s">
        <v>21</v>
      </c>
      <c r="E909" s="1">
        <v>108664.32060763561</v>
      </c>
      <c r="F909" s="1">
        <v>230198.30287068183</v>
      </c>
      <c r="G909" s="1">
        <v>227260.47129360051</v>
      </c>
      <c r="H909" s="1">
        <v>146577.85275195801</v>
      </c>
      <c r="I909" s="1">
        <v>153162.89847330833</v>
      </c>
      <c r="J909" s="1">
        <v>124691.49539926631</v>
      </c>
    </row>
    <row r="910" spans="1:10" x14ac:dyDescent="0.15">
      <c r="A910" s="1">
        <v>40</v>
      </c>
      <c r="B910" s="1" t="s">
        <v>200</v>
      </c>
      <c r="C910" s="1">
        <v>10</v>
      </c>
      <c r="D910" s="1" t="s">
        <v>22</v>
      </c>
      <c r="E910" s="1">
        <v>11823.078918618279</v>
      </c>
      <c r="F910" s="1">
        <v>19432.593343129996</v>
      </c>
      <c r="G910" s="1">
        <v>26649.902570341706</v>
      </c>
      <c r="H910" s="1">
        <v>27534.673002170046</v>
      </c>
      <c r="I910" s="1">
        <v>27578.458298738791</v>
      </c>
      <c r="J910" s="1">
        <v>23356.885601577644</v>
      </c>
    </row>
    <row r="911" spans="1:10" x14ac:dyDescent="0.15">
      <c r="A911" s="1">
        <v>40</v>
      </c>
      <c r="B911" s="1" t="s">
        <v>200</v>
      </c>
      <c r="C911" s="1">
        <v>11</v>
      </c>
      <c r="D911" s="1" t="s">
        <v>23</v>
      </c>
      <c r="E911" s="1">
        <v>7601.8135762053089</v>
      </c>
      <c r="F911" s="1">
        <v>24860.713282875106</v>
      </c>
      <c r="G911" s="1">
        <v>49766.130397421926</v>
      </c>
      <c r="H911" s="1">
        <v>44745.778508688374</v>
      </c>
      <c r="I911" s="1">
        <v>51514.730466798581</v>
      </c>
      <c r="J911" s="1">
        <v>48713.331934527683</v>
      </c>
    </row>
    <row r="912" spans="1:10" x14ac:dyDescent="0.15">
      <c r="A912" s="1">
        <v>40</v>
      </c>
      <c r="B912" s="1" t="s">
        <v>200</v>
      </c>
      <c r="C912" s="1">
        <v>12</v>
      </c>
      <c r="D912" s="1" t="s">
        <v>24</v>
      </c>
      <c r="E912" s="1">
        <v>8157.4399042829718</v>
      </c>
      <c r="F912" s="1">
        <v>14656.504370566425</v>
      </c>
      <c r="G912" s="1">
        <v>70690.810826582485</v>
      </c>
      <c r="H912" s="1">
        <v>88262.62739142144</v>
      </c>
      <c r="I912" s="1">
        <v>102836.0797626022</v>
      </c>
      <c r="J912" s="1">
        <v>87504.935801115367</v>
      </c>
    </row>
    <row r="913" spans="1:10" x14ac:dyDescent="0.15">
      <c r="A913" s="1">
        <v>40</v>
      </c>
      <c r="B913" s="1" t="s">
        <v>200</v>
      </c>
      <c r="C913" s="1">
        <v>13</v>
      </c>
      <c r="D913" s="1" t="s">
        <v>25</v>
      </c>
      <c r="E913" s="1">
        <v>647.2828739187911</v>
      </c>
      <c r="F913" s="1">
        <v>19376.143664259791</v>
      </c>
      <c r="G913" s="1">
        <v>41898.59939454605</v>
      </c>
      <c r="H913" s="1">
        <v>81740.062234156474</v>
      </c>
      <c r="I913" s="1">
        <v>130556.80549251629</v>
      </c>
      <c r="J913" s="1">
        <v>127536.12229680334</v>
      </c>
    </row>
    <row r="914" spans="1:10" x14ac:dyDescent="0.15">
      <c r="A914" s="1">
        <v>40</v>
      </c>
      <c r="B914" s="1" t="s">
        <v>200</v>
      </c>
      <c r="C914" s="1">
        <v>14</v>
      </c>
      <c r="D914" s="1" t="s">
        <v>26</v>
      </c>
      <c r="E914" s="1">
        <v>6.6116146763515964</v>
      </c>
      <c r="F914" s="1">
        <v>400.51783154398066</v>
      </c>
      <c r="G914" s="1">
        <v>1481.0505528392571</v>
      </c>
      <c r="H914" s="1">
        <v>2015.9529928266481</v>
      </c>
      <c r="I914" s="1">
        <v>2867.5168498624212</v>
      </c>
      <c r="J914" s="1">
        <v>2715.0895723488106</v>
      </c>
    </row>
    <row r="915" spans="1:10" x14ac:dyDescent="0.15">
      <c r="A915" s="1">
        <v>40</v>
      </c>
      <c r="B915" s="1" t="s">
        <v>200</v>
      </c>
      <c r="C915" s="1">
        <v>15</v>
      </c>
      <c r="D915" s="1" t="s">
        <v>27</v>
      </c>
      <c r="E915" s="1">
        <v>9358.3661090959195</v>
      </c>
      <c r="F915" s="1">
        <v>40767.558929583436</v>
      </c>
      <c r="G915" s="1">
        <v>95049.950957308538</v>
      </c>
      <c r="H915" s="1">
        <v>102699.13795160095</v>
      </c>
      <c r="I915" s="1">
        <v>103492.61716530164</v>
      </c>
      <c r="J915" s="1">
        <v>89218.178184286691</v>
      </c>
    </row>
    <row r="916" spans="1:10" x14ac:dyDescent="0.15">
      <c r="A916" s="1">
        <v>40</v>
      </c>
      <c r="B916" s="1" t="s">
        <v>199</v>
      </c>
      <c r="C916" s="1">
        <v>16</v>
      </c>
      <c r="D916" s="1" t="s">
        <v>10</v>
      </c>
      <c r="E916" s="1">
        <v>47965.405208400633</v>
      </c>
      <c r="F916" s="1">
        <v>71365.952115361986</v>
      </c>
      <c r="G916" s="1">
        <v>75259.987331570068</v>
      </c>
      <c r="H916" s="1">
        <v>105230.41236882504</v>
      </c>
      <c r="I916" s="1">
        <v>104187.1895291784</v>
      </c>
      <c r="J916" s="1">
        <v>111353.90356019053</v>
      </c>
    </row>
    <row r="917" spans="1:10" x14ac:dyDescent="0.15">
      <c r="A917" s="1">
        <v>40</v>
      </c>
      <c r="B917" s="1" t="s">
        <v>199</v>
      </c>
      <c r="C917" s="1">
        <v>17</v>
      </c>
      <c r="D917" s="1" t="s">
        <v>11</v>
      </c>
      <c r="E917" s="1">
        <v>53790.962558647727</v>
      </c>
      <c r="F917" s="1">
        <v>203342.69785165854</v>
      </c>
      <c r="G917" s="1">
        <v>224040.85700240536</v>
      </c>
      <c r="H917" s="1">
        <v>219179.67894940078</v>
      </c>
      <c r="I917" s="1">
        <v>292829.88657952519</v>
      </c>
      <c r="J917" s="1">
        <v>375171.57823463291</v>
      </c>
    </row>
    <row r="918" spans="1:10" x14ac:dyDescent="0.15">
      <c r="A918" s="1">
        <v>40</v>
      </c>
      <c r="B918" s="1" t="s">
        <v>199</v>
      </c>
      <c r="C918" s="1">
        <v>18</v>
      </c>
      <c r="D918" s="1" t="s">
        <v>12</v>
      </c>
      <c r="E918" s="1">
        <v>35100.563552928186</v>
      </c>
      <c r="F918" s="1">
        <v>303549.94439880387</v>
      </c>
      <c r="G918" s="1">
        <v>362367.11566575273</v>
      </c>
      <c r="H918" s="1">
        <v>348191.47010107589</v>
      </c>
      <c r="I918" s="1">
        <v>328129.15595074114</v>
      </c>
      <c r="J918" s="1">
        <v>348189.50351143064</v>
      </c>
    </row>
    <row r="919" spans="1:10" x14ac:dyDescent="0.15">
      <c r="A919" s="1">
        <v>40</v>
      </c>
      <c r="B919" s="1" t="s">
        <v>199</v>
      </c>
      <c r="C919" s="1">
        <v>19</v>
      </c>
      <c r="D919" s="1" t="s">
        <v>13</v>
      </c>
      <c r="E919" s="1">
        <v>25216.418531849016</v>
      </c>
      <c r="F919" s="1">
        <v>25428.033956359297</v>
      </c>
      <c r="G919" s="1">
        <v>43423.488123753297</v>
      </c>
      <c r="H919" s="1">
        <v>77054.346275958334</v>
      </c>
      <c r="I919" s="1">
        <v>117128.98597816867</v>
      </c>
      <c r="J919" s="1">
        <v>101674.20797431146</v>
      </c>
    </row>
    <row r="920" spans="1:10" x14ac:dyDescent="0.15">
      <c r="A920" s="1">
        <v>40</v>
      </c>
      <c r="B920" s="1" t="s">
        <v>199</v>
      </c>
      <c r="C920" s="1">
        <v>20</v>
      </c>
      <c r="D920" s="1" t="s">
        <v>14</v>
      </c>
      <c r="E920" s="1">
        <v>12859.217255575448</v>
      </c>
      <c r="F920" s="1">
        <v>126435.17846797874</v>
      </c>
      <c r="G920" s="1">
        <v>236329.1005483754</v>
      </c>
      <c r="H920" s="1">
        <v>318659.50045673602</v>
      </c>
      <c r="I920" s="1">
        <v>325372.27507373813</v>
      </c>
      <c r="J920" s="1">
        <v>452470.98883436079</v>
      </c>
    </row>
    <row r="921" spans="1:10" x14ac:dyDescent="0.15">
      <c r="A921" s="1">
        <v>40</v>
      </c>
      <c r="B921" s="1" t="s">
        <v>199</v>
      </c>
      <c r="C921" s="1">
        <v>21</v>
      </c>
      <c r="D921" s="1" t="s">
        <v>15</v>
      </c>
      <c r="E921" s="1">
        <v>76590.058297442869</v>
      </c>
      <c r="F921" s="1">
        <v>329373.14366867102</v>
      </c>
      <c r="G921" s="1">
        <v>403972.09983865579</v>
      </c>
      <c r="H921" s="1">
        <v>565487.13832416176</v>
      </c>
      <c r="I921" s="1">
        <v>714379.19671921025</v>
      </c>
      <c r="J921" s="1">
        <v>885907.64762633445</v>
      </c>
    </row>
    <row r="922" spans="1:10" x14ac:dyDescent="0.15">
      <c r="A922" s="1">
        <v>40</v>
      </c>
      <c r="B922" s="1" t="s">
        <v>198</v>
      </c>
      <c r="C922" s="1">
        <v>22</v>
      </c>
      <c r="D922" s="1" t="s">
        <v>7</v>
      </c>
      <c r="E922" s="1">
        <v>66040.068447509591</v>
      </c>
      <c r="F922" s="1">
        <v>327441.83531925338</v>
      </c>
      <c r="G922" s="1">
        <v>727794.81938626629</v>
      </c>
      <c r="H922" s="1">
        <v>1133773.9514293135</v>
      </c>
      <c r="I922" s="1">
        <v>1179675.9457629374</v>
      </c>
      <c r="J922" s="1">
        <v>1207267.9357354594</v>
      </c>
    </row>
    <row r="923" spans="1:10" x14ac:dyDescent="0.15">
      <c r="A923" s="1">
        <v>40</v>
      </c>
      <c r="B923" s="1" t="s">
        <v>198</v>
      </c>
      <c r="C923" s="1">
        <v>23</v>
      </c>
      <c r="D923" s="1" t="s">
        <v>28</v>
      </c>
      <c r="E923" s="1">
        <v>76368.208263348599</v>
      </c>
      <c r="F923" s="1">
        <v>212849.77432246384</v>
      </c>
      <c r="G923" s="1">
        <v>295241.35695331864</v>
      </c>
      <c r="H923" s="1">
        <v>367070.75934818602</v>
      </c>
      <c r="I923" s="1">
        <v>343923.2498926433</v>
      </c>
      <c r="J923" s="1">
        <v>505819.17410225509</v>
      </c>
    </row>
    <row r="924" spans="1:10" x14ac:dyDescent="0.15">
      <c r="A924" s="1">
        <v>41</v>
      </c>
      <c r="B924" s="1" t="s">
        <v>202</v>
      </c>
      <c r="C924" s="1">
        <v>1</v>
      </c>
      <c r="D924" s="1" t="s">
        <v>8</v>
      </c>
      <c r="E924" s="1">
        <v>29377.5756320904</v>
      </c>
      <c r="F924" s="1">
        <v>50419.007970038561</v>
      </c>
      <c r="G924" s="1">
        <v>59357.581748142278</v>
      </c>
      <c r="H924" s="1">
        <v>62103.932767252307</v>
      </c>
      <c r="I924" s="1">
        <v>62093.672065386323</v>
      </c>
      <c r="J924" s="1">
        <v>107524.86392933554</v>
      </c>
    </row>
    <row r="925" spans="1:10" x14ac:dyDescent="0.15">
      <c r="A925" s="1">
        <v>41</v>
      </c>
      <c r="B925" s="1" t="s">
        <v>202</v>
      </c>
      <c r="C925" s="1">
        <v>2</v>
      </c>
      <c r="D925" s="1" t="s">
        <v>9</v>
      </c>
      <c r="E925" s="1">
        <v>942.11037870527207</v>
      </c>
      <c r="F925" s="1">
        <v>1810.5396384874548</v>
      </c>
      <c r="G925" s="1">
        <v>2970.9312766096891</v>
      </c>
      <c r="H925" s="1">
        <v>2001.7182817998689</v>
      </c>
      <c r="I925" s="1">
        <v>1504.3499965235642</v>
      </c>
      <c r="J925" s="1">
        <v>1873.6238398468015</v>
      </c>
    </row>
    <row r="926" spans="1:10" x14ac:dyDescent="0.15">
      <c r="A926" s="1">
        <v>41</v>
      </c>
      <c r="B926" s="1" t="s">
        <v>203</v>
      </c>
      <c r="C926" s="1">
        <v>3</v>
      </c>
      <c r="D926" s="1" t="s">
        <v>16</v>
      </c>
      <c r="E926" s="1">
        <v>5650.6950833857327</v>
      </c>
      <c r="F926" s="1">
        <v>13054.281463729732</v>
      </c>
      <c r="G926" s="1">
        <v>27651.373015110014</v>
      </c>
      <c r="H926" s="1">
        <v>35318.347984344997</v>
      </c>
      <c r="I926" s="1">
        <v>34877.065892338949</v>
      </c>
      <c r="J926" s="1">
        <v>32723.853931169746</v>
      </c>
    </row>
    <row r="927" spans="1:10" x14ac:dyDescent="0.15">
      <c r="A927" s="1">
        <v>41</v>
      </c>
      <c r="B927" s="1" t="s">
        <v>203</v>
      </c>
      <c r="C927" s="1">
        <v>4</v>
      </c>
      <c r="D927" s="1" t="s">
        <v>17</v>
      </c>
      <c r="E927" s="1">
        <v>502.39228067841748</v>
      </c>
      <c r="F927" s="1">
        <v>1716.8672636342255</v>
      </c>
      <c r="G927" s="1">
        <v>3340.7176889923389</v>
      </c>
      <c r="H927" s="1">
        <v>3417.5926342934617</v>
      </c>
      <c r="I927" s="1">
        <v>3043.4279182277792</v>
      </c>
      <c r="J927" s="1">
        <v>2402.6753621372081</v>
      </c>
    </row>
    <row r="928" spans="1:10" x14ac:dyDescent="0.15">
      <c r="A928" s="1">
        <v>41</v>
      </c>
      <c r="B928" s="1" t="s">
        <v>203</v>
      </c>
      <c r="C928" s="1">
        <v>5</v>
      </c>
      <c r="D928" s="1" t="s">
        <v>18</v>
      </c>
      <c r="E928" s="1">
        <v>1183.2638646624366</v>
      </c>
      <c r="F928" s="1">
        <v>2510.2552543989141</v>
      </c>
      <c r="G928" s="1">
        <v>3668.3544988786416</v>
      </c>
      <c r="H928" s="1">
        <v>4792.1202099428774</v>
      </c>
      <c r="I928" s="1">
        <v>5511.795398751874</v>
      </c>
      <c r="J928" s="1">
        <v>4460.2770022487803</v>
      </c>
    </row>
    <row r="929" spans="1:10" x14ac:dyDescent="0.15">
      <c r="A929" s="1">
        <v>41</v>
      </c>
      <c r="B929" s="1" t="s">
        <v>203</v>
      </c>
      <c r="C929" s="1">
        <v>6</v>
      </c>
      <c r="D929" s="1" t="s">
        <v>2</v>
      </c>
      <c r="E929" s="1">
        <v>732.86495523951294</v>
      </c>
      <c r="F929" s="1">
        <v>2376.0142267292454</v>
      </c>
      <c r="G929" s="1">
        <v>4881.797399479733</v>
      </c>
      <c r="H929" s="1">
        <v>5940.0211234854032</v>
      </c>
      <c r="I929" s="1">
        <v>8875.0797252058528</v>
      </c>
      <c r="J929" s="1">
        <v>7597.9871095093804</v>
      </c>
    </row>
    <row r="930" spans="1:10" x14ac:dyDescent="0.15">
      <c r="A930" s="1">
        <v>41</v>
      </c>
      <c r="B930" s="1" t="s">
        <v>203</v>
      </c>
      <c r="C930" s="1">
        <v>7</v>
      </c>
      <c r="D930" s="1" t="s">
        <v>19</v>
      </c>
      <c r="E930" s="1">
        <v>818.71036872266893</v>
      </c>
      <c r="F930" s="1">
        <v>714.21114869738039</v>
      </c>
      <c r="G930" s="1">
        <v>436.91018102974857</v>
      </c>
      <c r="H930" s="1">
        <v>420.43136248739842</v>
      </c>
      <c r="I930" s="1">
        <v>445.52009010948257</v>
      </c>
      <c r="J930" s="1">
        <v>347.52952987504358</v>
      </c>
    </row>
    <row r="931" spans="1:10" x14ac:dyDescent="0.15">
      <c r="A931" s="1">
        <v>41</v>
      </c>
      <c r="B931" s="1" t="s">
        <v>203</v>
      </c>
      <c r="C931" s="1">
        <v>8</v>
      </c>
      <c r="D931" s="1" t="s">
        <v>20</v>
      </c>
      <c r="E931" s="1">
        <v>2615.0633028904781</v>
      </c>
      <c r="F931" s="1">
        <v>4499.6470617741106</v>
      </c>
      <c r="G931" s="1">
        <v>6075.7354048987736</v>
      </c>
      <c r="H931" s="1">
        <v>4844.3674886927502</v>
      </c>
      <c r="I931" s="1">
        <v>3971.6066021885349</v>
      </c>
      <c r="J931" s="1">
        <v>3256.8464020444658</v>
      </c>
    </row>
    <row r="932" spans="1:10" x14ac:dyDescent="0.15">
      <c r="A932" s="1">
        <v>41</v>
      </c>
      <c r="B932" s="1" t="s">
        <v>203</v>
      </c>
      <c r="C932" s="1">
        <v>9</v>
      </c>
      <c r="D932" s="1" t="s">
        <v>21</v>
      </c>
      <c r="E932" s="1">
        <v>443.13969566822664</v>
      </c>
      <c r="F932" s="1">
        <v>2135.7607668232995</v>
      </c>
      <c r="G932" s="1">
        <v>7259.1338514805129</v>
      </c>
      <c r="H932" s="1">
        <v>5715.4783869900039</v>
      </c>
      <c r="I932" s="1">
        <v>11039.109992973323</v>
      </c>
      <c r="J932" s="1">
        <v>9848.3766125084767</v>
      </c>
    </row>
    <row r="933" spans="1:10" x14ac:dyDescent="0.15">
      <c r="A933" s="1">
        <v>41</v>
      </c>
      <c r="B933" s="1" t="s">
        <v>203</v>
      </c>
      <c r="C933" s="1">
        <v>10</v>
      </c>
      <c r="D933" s="1" t="s">
        <v>22</v>
      </c>
      <c r="E933" s="1">
        <v>811.36194528695671</v>
      </c>
      <c r="F933" s="1">
        <v>3482.9963935380374</v>
      </c>
      <c r="G933" s="1">
        <v>8625.0499725333721</v>
      </c>
      <c r="H933" s="1">
        <v>8964.2656159252529</v>
      </c>
      <c r="I933" s="1">
        <v>10827.353391750947</v>
      </c>
      <c r="J933" s="1">
        <v>9398.9046963458695</v>
      </c>
    </row>
    <row r="934" spans="1:10" x14ac:dyDescent="0.15">
      <c r="A934" s="1">
        <v>41</v>
      </c>
      <c r="B934" s="1" t="s">
        <v>203</v>
      </c>
      <c r="C934" s="1">
        <v>11</v>
      </c>
      <c r="D934" s="1" t="s">
        <v>23</v>
      </c>
      <c r="E934" s="1">
        <v>850.00002722958038</v>
      </c>
      <c r="F934" s="1">
        <v>2868.7001469724305</v>
      </c>
      <c r="G934" s="1">
        <v>7792.7690668983332</v>
      </c>
      <c r="H934" s="1">
        <v>10729.213077136987</v>
      </c>
      <c r="I934" s="1">
        <v>13509.989128523241</v>
      </c>
      <c r="J934" s="1">
        <v>12789.230855296404</v>
      </c>
    </row>
    <row r="935" spans="1:10" x14ac:dyDescent="0.15">
      <c r="A935" s="1">
        <v>41</v>
      </c>
      <c r="B935" s="1" t="s">
        <v>203</v>
      </c>
      <c r="C935" s="1">
        <v>12</v>
      </c>
      <c r="D935" s="1" t="s">
        <v>24</v>
      </c>
      <c r="E935" s="1">
        <v>1907.1779730320775</v>
      </c>
      <c r="F935" s="1">
        <v>5003.850576318544</v>
      </c>
      <c r="G935" s="1">
        <v>18281.552816804924</v>
      </c>
      <c r="H935" s="1">
        <v>28166.568060446534</v>
      </c>
      <c r="I935" s="1">
        <v>72821.534746723322</v>
      </c>
      <c r="J935" s="1">
        <v>71617.52037725909</v>
      </c>
    </row>
    <row r="936" spans="1:10" x14ac:dyDescent="0.15">
      <c r="A936" s="1">
        <v>41</v>
      </c>
      <c r="B936" s="1" t="s">
        <v>203</v>
      </c>
      <c r="C936" s="1">
        <v>13</v>
      </c>
      <c r="D936" s="1" t="s">
        <v>25</v>
      </c>
      <c r="E936" s="1">
        <v>115.87708372198676</v>
      </c>
      <c r="F936" s="1">
        <v>2122.6863792024205</v>
      </c>
      <c r="G936" s="1">
        <v>3218.3328370502772</v>
      </c>
      <c r="H936" s="1">
        <v>5698.0078305624766</v>
      </c>
      <c r="I936" s="1">
        <v>10460.822463201148</v>
      </c>
      <c r="J936" s="1">
        <v>9236.3166976859593</v>
      </c>
    </row>
    <row r="937" spans="1:10" x14ac:dyDescent="0.15">
      <c r="A937" s="1">
        <v>41</v>
      </c>
      <c r="B937" s="1" t="s">
        <v>203</v>
      </c>
      <c r="C937" s="1">
        <v>14</v>
      </c>
      <c r="D937" s="1" t="s">
        <v>26</v>
      </c>
      <c r="E937" s="1">
        <v>0.13354587413419361</v>
      </c>
      <c r="F937" s="1">
        <v>17.092124255249782</v>
      </c>
      <c r="G937" s="1">
        <v>23.269416082273764</v>
      </c>
      <c r="H937" s="1">
        <v>514.005084780473</v>
      </c>
      <c r="I937" s="1">
        <v>342.19393614644025</v>
      </c>
      <c r="J937" s="1">
        <v>309.78702532353367</v>
      </c>
    </row>
    <row r="938" spans="1:10" x14ac:dyDescent="0.15">
      <c r="A938" s="1">
        <v>41</v>
      </c>
      <c r="B938" s="1" t="s">
        <v>203</v>
      </c>
      <c r="C938" s="1">
        <v>15</v>
      </c>
      <c r="D938" s="1" t="s">
        <v>27</v>
      </c>
      <c r="E938" s="1">
        <v>1993.8957347349985</v>
      </c>
      <c r="F938" s="1">
        <v>8433.8311061100376</v>
      </c>
      <c r="G938" s="1">
        <v>20585.148952718439</v>
      </c>
      <c r="H938" s="1">
        <v>23816.073319537503</v>
      </c>
      <c r="I938" s="1">
        <v>26848.836752709369</v>
      </c>
      <c r="J938" s="1">
        <v>23167.737365530233</v>
      </c>
    </row>
    <row r="939" spans="1:10" x14ac:dyDescent="0.15">
      <c r="A939" s="1">
        <v>41</v>
      </c>
      <c r="B939" s="1" t="s">
        <v>202</v>
      </c>
      <c r="C939" s="1">
        <v>16</v>
      </c>
      <c r="D939" s="1" t="s">
        <v>10</v>
      </c>
      <c r="E939" s="1">
        <v>9499.2867268463142</v>
      </c>
      <c r="F939" s="1">
        <v>13729.44832648573</v>
      </c>
      <c r="G939" s="1">
        <v>19830.355290483891</v>
      </c>
      <c r="H939" s="1">
        <v>25904.425715072211</v>
      </c>
      <c r="I939" s="1">
        <v>26392.615044309197</v>
      </c>
      <c r="J939" s="1">
        <v>29331.379681763901</v>
      </c>
    </row>
    <row r="940" spans="1:10" x14ac:dyDescent="0.15">
      <c r="A940" s="1">
        <v>41</v>
      </c>
      <c r="B940" s="1" t="s">
        <v>202</v>
      </c>
      <c r="C940" s="1">
        <v>17</v>
      </c>
      <c r="D940" s="1" t="s">
        <v>11</v>
      </c>
      <c r="E940" s="1">
        <v>14488.656229670138</v>
      </c>
      <c r="F940" s="1">
        <v>69831.698416358224</v>
      </c>
      <c r="G940" s="1">
        <v>87307.677336046283</v>
      </c>
      <c r="H940" s="1">
        <v>125938.76509427825</v>
      </c>
      <c r="I940" s="1">
        <v>154225.23921902914</v>
      </c>
      <c r="J940" s="1">
        <v>193843.28305962984</v>
      </c>
    </row>
    <row r="941" spans="1:10" x14ac:dyDescent="0.15">
      <c r="A941" s="1">
        <v>41</v>
      </c>
      <c r="B941" s="1" t="s">
        <v>202</v>
      </c>
      <c r="C941" s="1">
        <v>18</v>
      </c>
      <c r="D941" s="1" t="s">
        <v>12</v>
      </c>
      <c r="E941" s="1">
        <v>4526.9847061454839</v>
      </c>
      <c r="F941" s="1">
        <v>33943.214874981415</v>
      </c>
      <c r="G941" s="1">
        <v>54701.435904744794</v>
      </c>
      <c r="H941" s="1">
        <v>48469.252182661177</v>
      </c>
      <c r="I941" s="1">
        <v>41385.2213626058</v>
      </c>
      <c r="J941" s="1">
        <v>46515.780911050431</v>
      </c>
    </row>
    <row r="942" spans="1:10" x14ac:dyDescent="0.15">
      <c r="A942" s="1">
        <v>41</v>
      </c>
      <c r="B942" s="1" t="s">
        <v>202</v>
      </c>
      <c r="C942" s="1">
        <v>19</v>
      </c>
      <c r="D942" s="1" t="s">
        <v>13</v>
      </c>
      <c r="E942" s="1">
        <v>4302.0478370172923</v>
      </c>
      <c r="F942" s="1">
        <v>6994.3555292177562</v>
      </c>
      <c r="G942" s="1">
        <v>8445.0455143552554</v>
      </c>
      <c r="H942" s="1">
        <v>13831.812628811233</v>
      </c>
      <c r="I942" s="1">
        <v>23000.678585018548</v>
      </c>
      <c r="J942" s="1">
        <v>20159.628814708023</v>
      </c>
    </row>
    <row r="943" spans="1:10" x14ac:dyDescent="0.15">
      <c r="A943" s="1">
        <v>41</v>
      </c>
      <c r="B943" s="1" t="s">
        <v>202</v>
      </c>
      <c r="C943" s="1">
        <v>20</v>
      </c>
      <c r="D943" s="1" t="s">
        <v>14</v>
      </c>
      <c r="E943" s="1">
        <v>313.54589137884437</v>
      </c>
      <c r="F943" s="1">
        <v>18856.808411660801</v>
      </c>
      <c r="G943" s="1">
        <v>40236.476340984736</v>
      </c>
      <c r="H943" s="1">
        <v>57467.642022553744</v>
      </c>
      <c r="I943" s="1">
        <v>53799.500327312882</v>
      </c>
      <c r="J943" s="1">
        <v>73748.596970371451</v>
      </c>
    </row>
    <row r="944" spans="1:10" x14ac:dyDescent="0.15">
      <c r="A944" s="1">
        <v>41</v>
      </c>
      <c r="B944" s="1" t="s">
        <v>202</v>
      </c>
      <c r="C944" s="1">
        <v>21</v>
      </c>
      <c r="D944" s="1" t="s">
        <v>15</v>
      </c>
      <c r="E944" s="1">
        <v>3617.4627902847537</v>
      </c>
      <c r="F944" s="1">
        <v>28819.51180749762</v>
      </c>
      <c r="G944" s="1">
        <v>95991.351495657378</v>
      </c>
      <c r="H944" s="1">
        <v>117597.66835987027</v>
      </c>
      <c r="I944" s="1">
        <v>131202.67939679101</v>
      </c>
      <c r="J944" s="1">
        <v>157416.21646381158</v>
      </c>
    </row>
    <row r="945" spans="1:10" x14ac:dyDescent="0.15">
      <c r="A945" s="1">
        <v>41</v>
      </c>
      <c r="B945" s="1" t="s">
        <v>201</v>
      </c>
      <c r="C945" s="1">
        <v>22</v>
      </c>
      <c r="D945" s="1" t="s">
        <v>7</v>
      </c>
      <c r="E945" s="1">
        <v>7998.4819313304624</v>
      </c>
      <c r="F945" s="1">
        <v>61618.002532249004</v>
      </c>
      <c r="G945" s="1">
        <v>180091.60561684423</v>
      </c>
      <c r="H945" s="1">
        <v>196702.70349162299</v>
      </c>
      <c r="I945" s="1">
        <v>184641.55358917825</v>
      </c>
      <c r="J945" s="1">
        <v>191540.89418719054</v>
      </c>
    </row>
    <row r="946" spans="1:10" x14ac:dyDescent="0.15">
      <c r="A946" s="1">
        <v>41</v>
      </c>
      <c r="B946" s="1" t="s">
        <v>201</v>
      </c>
      <c r="C946" s="1">
        <v>23</v>
      </c>
      <c r="D946" s="1" t="s">
        <v>28</v>
      </c>
      <c r="E946" s="1">
        <v>23672.52420225081</v>
      </c>
      <c r="F946" s="1">
        <v>69561.488799640516</v>
      </c>
      <c r="G946" s="1">
        <v>102688.21314457922</v>
      </c>
      <c r="H946" s="1">
        <v>110539.88266848982</v>
      </c>
      <c r="I946" s="1">
        <v>96796.610013771351</v>
      </c>
      <c r="J946" s="1">
        <v>140223.66674952762</v>
      </c>
    </row>
    <row r="947" spans="1:10" x14ac:dyDescent="0.15">
      <c r="A947" s="1">
        <v>42</v>
      </c>
      <c r="B947" s="1" t="s">
        <v>205</v>
      </c>
      <c r="C947" s="1">
        <v>1</v>
      </c>
      <c r="D947" s="1" t="s">
        <v>8</v>
      </c>
      <c r="E947" s="1">
        <v>53570.441015928394</v>
      </c>
      <c r="F947" s="1">
        <v>96798.088241560632</v>
      </c>
      <c r="G947" s="1">
        <v>96055.905922208476</v>
      </c>
      <c r="H947" s="1">
        <v>109776.1306437563</v>
      </c>
      <c r="I947" s="1">
        <v>97707.243777857046</v>
      </c>
      <c r="J947" s="1">
        <v>166651.39498357414</v>
      </c>
    </row>
    <row r="948" spans="1:10" x14ac:dyDescent="0.15">
      <c r="A948" s="1">
        <v>42</v>
      </c>
      <c r="B948" s="1" t="s">
        <v>205</v>
      </c>
      <c r="C948" s="1">
        <v>2</v>
      </c>
      <c r="D948" s="1" t="s">
        <v>9</v>
      </c>
      <c r="E948" s="1">
        <v>7912.233618572247</v>
      </c>
      <c r="F948" s="1">
        <v>7387.9901149801808</v>
      </c>
      <c r="G948" s="1">
        <v>6316.5499287574685</v>
      </c>
      <c r="H948" s="1">
        <v>4636.1309462650543</v>
      </c>
      <c r="I948" s="1">
        <v>2507.5278943199728</v>
      </c>
      <c r="J948" s="1">
        <v>3368.2897465583051</v>
      </c>
    </row>
    <row r="949" spans="1:10" x14ac:dyDescent="0.15">
      <c r="A949" s="1">
        <v>42</v>
      </c>
      <c r="B949" s="1" t="s">
        <v>206</v>
      </c>
      <c r="C949" s="1">
        <v>3</v>
      </c>
      <c r="D949" s="1" t="s">
        <v>16</v>
      </c>
      <c r="E949" s="1">
        <v>2793.697896129474</v>
      </c>
      <c r="F949" s="1">
        <v>7479.7690836177562</v>
      </c>
      <c r="G949" s="1">
        <v>14002.575828781952</v>
      </c>
      <c r="H949" s="1">
        <v>19995.679985877196</v>
      </c>
      <c r="I949" s="1">
        <v>20438.584987771876</v>
      </c>
      <c r="J949" s="1">
        <v>20217.888224639693</v>
      </c>
    </row>
    <row r="950" spans="1:10" x14ac:dyDescent="0.15">
      <c r="A950" s="1">
        <v>42</v>
      </c>
      <c r="B950" s="1" t="s">
        <v>206</v>
      </c>
      <c r="C950" s="1">
        <v>4</v>
      </c>
      <c r="D950" s="1" t="s">
        <v>17</v>
      </c>
      <c r="E950" s="1">
        <v>433.97877984667878</v>
      </c>
      <c r="F950" s="1">
        <v>2883.8176640441307</v>
      </c>
      <c r="G950" s="1">
        <v>6208.2880932990647</v>
      </c>
      <c r="H950" s="1">
        <v>5878.4086853522058</v>
      </c>
      <c r="I950" s="1">
        <v>4469.5847724999312</v>
      </c>
      <c r="J950" s="1">
        <v>3498.8448089562703</v>
      </c>
    </row>
    <row r="951" spans="1:10" x14ac:dyDescent="0.15">
      <c r="A951" s="1">
        <v>42</v>
      </c>
      <c r="B951" s="1" t="s">
        <v>206</v>
      </c>
      <c r="C951" s="1">
        <v>5</v>
      </c>
      <c r="D951" s="1" t="s">
        <v>18</v>
      </c>
      <c r="E951" s="1">
        <v>68.741201621071241</v>
      </c>
      <c r="F951" s="1">
        <v>185.06268184209094</v>
      </c>
      <c r="G951" s="1">
        <v>312.02746333353025</v>
      </c>
      <c r="H951" s="1">
        <v>308.71957270867006</v>
      </c>
      <c r="I951" s="1">
        <v>304.14614902810808</v>
      </c>
      <c r="J951" s="1">
        <v>248.81726804631347</v>
      </c>
    </row>
    <row r="952" spans="1:10" x14ac:dyDescent="0.15">
      <c r="A952" s="1">
        <v>42</v>
      </c>
      <c r="B952" s="1" t="s">
        <v>206</v>
      </c>
      <c r="C952" s="1">
        <v>6</v>
      </c>
      <c r="D952" s="1" t="s">
        <v>2</v>
      </c>
      <c r="E952" s="1">
        <v>413.27104390288162</v>
      </c>
      <c r="F952" s="1">
        <v>1052.5992580980273</v>
      </c>
      <c r="G952" s="1">
        <v>2293.7496795735988</v>
      </c>
      <c r="H952" s="1">
        <v>2097.8291728352597</v>
      </c>
      <c r="I952" s="1">
        <v>2357.7663129823191</v>
      </c>
      <c r="J952" s="1">
        <v>1979.0155284173352</v>
      </c>
    </row>
    <row r="953" spans="1:10" x14ac:dyDescent="0.15">
      <c r="A953" s="1">
        <v>42</v>
      </c>
      <c r="B953" s="1" t="s">
        <v>206</v>
      </c>
      <c r="C953" s="1">
        <v>7</v>
      </c>
      <c r="D953" s="1" t="s">
        <v>19</v>
      </c>
      <c r="E953" s="1">
        <v>540.75007321925455</v>
      </c>
      <c r="F953" s="1">
        <v>1617.9499930944692</v>
      </c>
      <c r="G953" s="1">
        <v>1008.6920092863987</v>
      </c>
      <c r="H953" s="1">
        <v>986.45236923886034</v>
      </c>
      <c r="I953" s="1">
        <v>1050.1862107960314</v>
      </c>
      <c r="J953" s="1">
        <v>819.20148658057144</v>
      </c>
    </row>
    <row r="954" spans="1:10" x14ac:dyDescent="0.15">
      <c r="A954" s="1">
        <v>42</v>
      </c>
      <c r="B954" s="1" t="s">
        <v>206</v>
      </c>
      <c r="C954" s="1">
        <v>8</v>
      </c>
      <c r="D954" s="1" t="s">
        <v>20</v>
      </c>
      <c r="E954" s="1">
        <v>1625.5385500448056</v>
      </c>
      <c r="F954" s="1">
        <v>3494.7723851644437</v>
      </c>
      <c r="G954" s="1">
        <v>5382.4971599195142</v>
      </c>
      <c r="H954" s="1">
        <v>4675.1749262820067</v>
      </c>
      <c r="I954" s="1">
        <v>5058.9769533283397</v>
      </c>
      <c r="J954" s="1">
        <v>4150.3316789407754</v>
      </c>
    </row>
    <row r="955" spans="1:10" x14ac:dyDescent="0.15">
      <c r="A955" s="1">
        <v>42</v>
      </c>
      <c r="B955" s="1" t="s">
        <v>206</v>
      </c>
      <c r="C955" s="1">
        <v>9</v>
      </c>
      <c r="D955" s="1" t="s">
        <v>21</v>
      </c>
      <c r="E955" s="1">
        <v>2645.0907274044407</v>
      </c>
      <c r="F955" s="1">
        <v>3431.8435923511902</v>
      </c>
      <c r="G955" s="1">
        <v>3172.9013299938715</v>
      </c>
      <c r="H955" s="1">
        <v>2063.4428094831114</v>
      </c>
      <c r="I955" s="1">
        <v>1768.1537183964133</v>
      </c>
      <c r="J955" s="1">
        <v>1401.1066292577987</v>
      </c>
    </row>
    <row r="956" spans="1:10" x14ac:dyDescent="0.15">
      <c r="A956" s="1">
        <v>42</v>
      </c>
      <c r="B956" s="1" t="s">
        <v>206</v>
      </c>
      <c r="C956" s="1">
        <v>10</v>
      </c>
      <c r="D956" s="1" t="s">
        <v>22</v>
      </c>
      <c r="E956" s="1">
        <v>1180.0493484613671</v>
      </c>
      <c r="F956" s="1">
        <v>2522.0307891005286</v>
      </c>
      <c r="G956" s="1">
        <v>3080.1851810455214</v>
      </c>
      <c r="H956" s="1">
        <v>2790.8200681992275</v>
      </c>
      <c r="I956" s="1">
        <v>2846.7660180553744</v>
      </c>
      <c r="J956" s="1">
        <v>2583.0293060039244</v>
      </c>
    </row>
    <row r="957" spans="1:10" x14ac:dyDescent="0.15">
      <c r="A957" s="1">
        <v>42</v>
      </c>
      <c r="B957" s="1" t="s">
        <v>206</v>
      </c>
      <c r="C957" s="1">
        <v>11</v>
      </c>
      <c r="D957" s="1" t="s">
        <v>23</v>
      </c>
      <c r="E957" s="1">
        <v>1318.6721172734503</v>
      </c>
      <c r="F957" s="1">
        <v>12334.689712203397</v>
      </c>
      <c r="G957" s="1">
        <v>22147.194480552193</v>
      </c>
      <c r="H957" s="1">
        <v>27603.901264005497</v>
      </c>
      <c r="I957" s="1">
        <v>32195.984301780776</v>
      </c>
      <c r="J957" s="1">
        <v>32127.964442527857</v>
      </c>
    </row>
    <row r="958" spans="1:10" x14ac:dyDescent="0.15">
      <c r="A958" s="1">
        <v>42</v>
      </c>
      <c r="B958" s="1" t="s">
        <v>206</v>
      </c>
      <c r="C958" s="1">
        <v>12</v>
      </c>
      <c r="D958" s="1" t="s">
        <v>24</v>
      </c>
      <c r="E958" s="1">
        <v>1944.8656984447161</v>
      </c>
      <c r="F958" s="1">
        <v>2987.7082572316576</v>
      </c>
      <c r="G958" s="1">
        <v>13429.947340993149</v>
      </c>
      <c r="H958" s="1">
        <v>32193.293295180145</v>
      </c>
      <c r="I958" s="1">
        <v>139958.10184650368</v>
      </c>
      <c r="J958" s="1">
        <v>121122.88822635509</v>
      </c>
    </row>
    <row r="959" spans="1:10" x14ac:dyDescent="0.15">
      <c r="A959" s="1">
        <v>42</v>
      </c>
      <c r="B959" s="1" t="s">
        <v>206</v>
      </c>
      <c r="C959" s="1">
        <v>13</v>
      </c>
      <c r="D959" s="1" t="s">
        <v>25</v>
      </c>
      <c r="E959" s="1">
        <v>4438.9558487059103</v>
      </c>
      <c r="F959" s="1">
        <v>30567.954709364469</v>
      </c>
      <c r="G959" s="1">
        <v>25008.724804171354</v>
      </c>
      <c r="H959" s="1">
        <v>21245.075019395186</v>
      </c>
      <c r="I959" s="1">
        <v>22632.726486957567</v>
      </c>
      <c r="J959" s="1">
        <v>20597.233042440432</v>
      </c>
    </row>
    <row r="960" spans="1:10" x14ac:dyDescent="0.15">
      <c r="A960" s="1">
        <v>42</v>
      </c>
      <c r="B960" s="1" t="s">
        <v>206</v>
      </c>
      <c r="C960" s="1">
        <v>14</v>
      </c>
      <c r="D960" s="1" t="s">
        <v>26</v>
      </c>
      <c r="E960" s="1">
        <v>10.885391251951074</v>
      </c>
      <c r="F960" s="1">
        <v>70.750278707547906</v>
      </c>
      <c r="G960" s="1">
        <v>221.03239543759861</v>
      </c>
      <c r="H960" s="1">
        <v>196.42964167191505</v>
      </c>
      <c r="I960" s="1">
        <v>167.26768763646723</v>
      </c>
      <c r="J960" s="1">
        <v>165.73475891337074</v>
      </c>
    </row>
    <row r="961" spans="1:10" x14ac:dyDescent="0.15">
      <c r="A961" s="1">
        <v>42</v>
      </c>
      <c r="B961" s="1" t="s">
        <v>206</v>
      </c>
      <c r="C961" s="1">
        <v>15</v>
      </c>
      <c r="D961" s="1" t="s">
        <v>27</v>
      </c>
      <c r="E961" s="1">
        <v>807.94884331959486</v>
      </c>
      <c r="F961" s="1">
        <v>2988.9388162701562</v>
      </c>
      <c r="G961" s="1">
        <v>3389.5655299711134</v>
      </c>
      <c r="H961" s="1">
        <v>4722.8590555236287</v>
      </c>
      <c r="I961" s="1">
        <v>6117.1424414968624</v>
      </c>
      <c r="J961" s="1">
        <v>5269.1973635642244</v>
      </c>
    </row>
    <row r="962" spans="1:10" x14ac:dyDescent="0.15">
      <c r="A962" s="1">
        <v>42</v>
      </c>
      <c r="B962" s="1" t="s">
        <v>205</v>
      </c>
      <c r="C962" s="1">
        <v>16</v>
      </c>
      <c r="D962" s="1" t="s">
        <v>10</v>
      </c>
      <c r="E962" s="1">
        <v>16461.216615884743</v>
      </c>
      <c r="F962" s="1">
        <v>19957.411614398377</v>
      </c>
      <c r="G962" s="1">
        <v>27297.892937081964</v>
      </c>
      <c r="H962" s="1">
        <v>26951.603398372172</v>
      </c>
      <c r="I962" s="1">
        <v>18447.662717640385</v>
      </c>
      <c r="J962" s="1">
        <v>25996.566170975824</v>
      </c>
    </row>
    <row r="963" spans="1:10" x14ac:dyDescent="0.15">
      <c r="A963" s="1">
        <v>42</v>
      </c>
      <c r="B963" s="1" t="s">
        <v>205</v>
      </c>
      <c r="C963" s="1">
        <v>17</v>
      </c>
      <c r="D963" s="1" t="s">
        <v>11</v>
      </c>
      <c r="E963" s="1">
        <v>10750.080165438756</v>
      </c>
      <c r="F963" s="1">
        <v>47280.440496454336</v>
      </c>
      <c r="G963" s="1">
        <v>73320.699920539642</v>
      </c>
      <c r="H963" s="1">
        <v>64405.205220025164</v>
      </c>
      <c r="I963" s="1">
        <v>74909.109042110314</v>
      </c>
      <c r="J963" s="1">
        <v>94638.34418921145</v>
      </c>
    </row>
    <row r="964" spans="1:10" x14ac:dyDescent="0.15">
      <c r="A964" s="1">
        <v>42</v>
      </c>
      <c r="B964" s="1" t="s">
        <v>205</v>
      </c>
      <c r="C964" s="1">
        <v>18</v>
      </c>
      <c r="D964" s="1" t="s">
        <v>12</v>
      </c>
      <c r="E964" s="1">
        <v>8193.1881992335966</v>
      </c>
      <c r="F964" s="1">
        <v>45171.404449464826</v>
      </c>
      <c r="G964" s="1">
        <v>56120.101206486572</v>
      </c>
      <c r="H964" s="1">
        <v>62768.87790880588</v>
      </c>
      <c r="I964" s="1">
        <v>53974.653747465047</v>
      </c>
      <c r="J964" s="1">
        <v>62779.125965605308</v>
      </c>
    </row>
    <row r="965" spans="1:10" x14ac:dyDescent="0.15">
      <c r="A965" s="1">
        <v>42</v>
      </c>
      <c r="B965" s="1" t="s">
        <v>205</v>
      </c>
      <c r="C965" s="1">
        <v>19</v>
      </c>
      <c r="D965" s="1" t="s">
        <v>13</v>
      </c>
      <c r="E965" s="1">
        <v>7260.9565324871191</v>
      </c>
      <c r="F965" s="1">
        <v>9511.1633455992833</v>
      </c>
      <c r="G965" s="1">
        <v>11546.135400133669</v>
      </c>
      <c r="H965" s="1">
        <v>13707.767086151531</v>
      </c>
      <c r="I965" s="1">
        <v>20439.547877144742</v>
      </c>
      <c r="J965" s="1">
        <v>17643.440077772349</v>
      </c>
    </row>
    <row r="966" spans="1:10" x14ac:dyDescent="0.15">
      <c r="A966" s="1">
        <v>42</v>
      </c>
      <c r="B966" s="1" t="s">
        <v>205</v>
      </c>
      <c r="C966" s="1">
        <v>20</v>
      </c>
      <c r="D966" s="1" t="s">
        <v>14</v>
      </c>
      <c r="E966" s="1">
        <v>1460.3192737550803</v>
      </c>
      <c r="F966" s="1">
        <v>29426.865180337587</v>
      </c>
      <c r="G966" s="1">
        <v>44396.398622087836</v>
      </c>
      <c r="H966" s="1">
        <v>52862.49980865563</v>
      </c>
      <c r="I966" s="1">
        <v>55938.162251527217</v>
      </c>
      <c r="J966" s="1">
        <v>77451.05262003807</v>
      </c>
    </row>
    <row r="967" spans="1:10" x14ac:dyDescent="0.15">
      <c r="A967" s="1">
        <v>42</v>
      </c>
      <c r="B967" s="1" t="s">
        <v>205</v>
      </c>
      <c r="C967" s="1">
        <v>21</v>
      </c>
      <c r="D967" s="1" t="s">
        <v>15</v>
      </c>
      <c r="E967" s="1">
        <v>27045.768195324436</v>
      </c>
      <c r="F967" s="1">
        <v>111013.24028328713</v>
      </c>
      <c r="G967" s="1">
        <v>150022.81107726501</v>
      </c>
      <c r="H967" s="1">
        <v>116736.97333919977</v>
      </c>
      <c r="I967" s="1">
        <v>116394.45513064419</v>
      </c>
      <c r="J967" s="1">
        <v>140693.21933197393</v>
      </c>
    </row>
    <row r="968" spans="1:10" x14ac:dyDescent="0.15">
      <c r="A968" s="1">
        <v>42</v>
      </c>
      <c r="B968" s="1" t="s">
        <v>204</v>
      </c>
      <c r="C968" s="1">
        <v>22</v>
      </c>
      <c r="D968" s="1" t="s">
        <v>7</v>
      </c>
      <c r="E968" s="1">
        <v>15497.603987376218</v>
      </c>
      <c r="F968" s="1">
        <v>90976.977573589713</v>
      </c>
      <c r="G968" s="1">
        <v>237146.25257112726</v>
      </c>
      <c r="H968" s="1">
        <v>328166.63005270087</v>
      </c>
      <c r="I968" s="1">
        <v>272039.67303138669</v>
      </c>
      <c r="J968" s="1">
        <v>271724.35316409997</v>
      </c>
    </row>
    <row r="969" spans="1:10" x14ac:dyDescent="0.15">
      <c r="A969" s="1">
        <v>42</v>
      </c>
      <c r="B969" s="1" t="s">
        <v>204</v>
      </c>
      <c r="C969" s="1">
        <v>23</v>
      </c>
      <c r="D969" s="1" t="s">
        <v>28</v>
      </c>
      <c r="E969" s="1">
        <v>32323.209340190551</v>
      </c>
      <c r="F969" s="1">
        <v>106133.63649594324</v>
      </c>
      <c r="G969" s="1">
        <v>158318.6718239719</v>
      </c>
      <c r="H969" s="1">
        <v>189184.8500188622</v>
      </c>
      <c r="I969" s="1">
        <v>164631.22360102061</v>
      </c>
      <c r="J969" s="1">
        <v>234484.95628238365</v>
      </c>
    </row>
    <row r="970" spans="1:10" x14ac:dyDescent="0.15">
      <c r="A970" s="1">
        <v>43</v>
      </c>
      <c r="B970" s="1" t="s">
        <v>208</v>
      </c>
      <c r="C970" s="1">
        <v>1</v>
      </c>
      <c r="D970" s="1" t="s">
        <v>8</v>
      </c>
      <c r="E970" s="1">
        <v>56564.905203538059</v>
      </c>
      <c r="F970" s="1">
        <v>138949.49596114288</v>
      </c>
      <c r="G970" s="1">
        <v>135488.09651338978</v>
      </c>
      <c r="H970" s="1">
        <v>132881.12857285078</v>
      </c>
      <c r="I970" s="1">
        <v>122845.74109164655</v>
      </c>
      <c r="J970" s="1">
        <v>207993.07305881302</v>
      </c>
    </row>
    <row r="971" spans="1:10" x14ac:dyDescent="0.15">
      <c r="A971" s="1">
        <v>43</v>
      </c>
      <c r="B971" s="1" t="s">
        <v>208</v>
      </c>
      <c r="C971" s="1">
        <v>2</v>
      </c>
      <c r="D971" s="1" t="s">
        <v>9</v>
      </c>
      <c r="E971" s="1">
        <v>2999.6271361288868</v>
      </c>
      <c r="F971" s="1">
        <v>4837.1769819524961</v>
      </c>
      <c r="G971" s="1">
        <v>6726.2904918247377</v>
      </c>
      <c r="H971" s="1">
        <v>4272.4186822376369</v>
      </c>
      <c r="I971" s="1">
        <v>3592.2545574634678</v>
      </c>
      <c r="J971" s="1">
        <v>4438.999012156688</v>
      </c>
    </row>
    <row r="972" spans="1:10" x14ac:dyDescent="0.15">
      <c r="A972" s="1">
        <v>43</v>
      </c>
      <c r="B972" s="1" t="s">
        <v>209</v>
      </c>
      <c r="C972" s="1">
        <v>3</v>
      </c>
      <c r="D972" s="1" t="s">
        <v>16</v>
      </c>
      <c r="E972" s="1">
        <v>3914.480170039059</v>
      </c>
      <c r="F972" s="1">
        <v>11029.072688297316</v>
      </c>
      <c r="G972" s="1">
        <v>24650.201409069217</v>
      </c>
      <c r="H972" s="1">
        <v>28846.055144836933</v>
      </c>
      <c r="I972" s="1">
        <v>32162.132067328675</v>
      </c>
      <c r="J972" s="1">
        <v>29532.985606437604</v>
      </c>
    </row>
    <row r="973" spans="1:10" x14ac:dyDescent="0.15">
      <c r="A973" s="1">
        <v>43</v>
      </c>
      <c r="B973" s="1" t="s">
        <v>209</v>
      </c>
      <c r="C973" s="1">
        <v>4</v>
      </c>
      <c r="D973" s="1" t="s">
        <v>17</v>
      </c>
      <c r="E973" s="1">
        <v>947.7051314904437</v>
      </c>
      <c r="F973" s="1">
        <v>5870.8381061419404</v>
      </c>
      <c r="G973" s="1">
        <v>10356.854132680086</v>
      </c>
      <c r="H973" s="1">
        <v>8688.2093382151852</v>
      </c>
      <c r="I973" s="1">
        <v>6941.6781122201382</v>
      </c>
      <c r="J973" s="1">
        <v>5417.7276261904681</v>
      </c>
    </row>
    <row r="974" spans="1:10" x14ac:dyDescent="0.15">
      <c r="A974" s="1">
        <v>43</v>
      </c>
      <c r="B974" s="1" t="s">
        <v>209</v>
      </c>
      <c r="C974" s="1">
        <v>5</v>
      </c>
      <c r="D974" s="1" t="s">
        <v>18</v>
      </c>
      <c r="E974" s="1">
        <v>3986.8571828696877</v>
      </c>
      <c r="F974" s="1">
        <v>5407.4519120507211</v>
      </c>
      <c r="G974" s="1">
        <v>10048.363116512808</v>
      </c>
      <c r="H974" s="1">
        <v>11604.426916444416</v>
      </c>
      <c r="I974" s="1">
        <v>9909.1246949166398</v>
      </c>
      <c r="J974" s="1">
        <v>8057.4900677563955</v>
      </c>
    </row>
    <row r="975" spans="1:10" x14ac:dyDescent="0.15">
      <c r="A975" s="1">
        <v>43</v>
      </c>
      <c r="B975" s="1" t="s">
        <v>209</v>
      </c>
      <c r="C975" s="1">
        <v>6</v>
      </c>
      <c r="D975" s="1" t="s">
        <v>2</v>
      </c>
      <c r="E975" s="1">
        <v>4985.3930241679154</v>
      </c>
      <c r="F975" s="1">
        <v>8340.5248446717251</v>
      </c>
      <c r="G975" s="1">
        <v>12327.859226423334</v>
      </c>
      <c r="H975" s="1">
        <v>15003.206903603899</v>
      </c>
      <c r="I975" s="1">
        <v>28309.404463431518</v>
      </c>
      <c r="J975" s="1">
        <v>24924.841505351964</v>
      </c>
    </row>
    <row r="976" spans="1:10" x14ac:dyDescent="0.15">
      <c r="A976" s="1">
        <v>43</v>
      </c>
      <c r="B976" s="1" t="s">
        <v>209</v>
      </c>
      <c r="C976" s="1">
        <v>7</v>
      </c>
      <c r="D976" s="1" t="s">
        <v>19</v>
      </c>
      <c r="E976" s="1">
        <v>63.132256657594162</v>
      </c>
      <c r="F976" s="1">
        <v>1099.0091672152473</v>
      </c>
      <c r="G976" s="1">
        <v>1481.206045187972</v>
      </c>
      <c r="H976" s="1">
        <v>1462.1289808033725</v>
      </c>
      <c r="I976" s="1">
        <v>1597.6190059633848</v>
      </c>
      <c r="J976" s="1">
        <v>1246.228384281053</v>
      </c>
    </row>
    <row r="977" spans="1:10" x14ac:dyDescent="0.15">
      <c r="A977" s="1">
        <v>43</v>
      </c>
      <c r="B977" s="1" t="s">
        <v>209</v>
      </c>
      <c r="C977" s="1">
        <v>8</v>
      </c>
      <c r="D977" s="1" t="s">
        <v>20</v>
      </c>
      <c r="E977" s="1">
        <v>3778.2163253951089</v>
      </c>
      <c r="F977" s="1">
        <v>6560.9348521078964</v>
      </c>
      <c r="G977" s="1">
        <v>8704.4887040715657</v>
      </c>
      <c r="H977" s="1">
        <v>6960.9732299790794</v>
      </c>
      <c r="I977" s="1">
        <v>6270.5653591097516</v>
      </c>
      <c r="J977" s="1">
        <v>5361.9041436811458</v>
      </c>
    </row>
    <row r="978" spans="1:10" x14ac:dyDescent="0.15">
      <c r="A978" s="1">
        <v>43</v>
      </c>
      <c r="B978" s="1" t="s">
        <v>209</v>
      </c>
      <c r="C978" s="1">
        <v>9</v>
      </c>
      <c r="D978" s="1" t="s">
        <v>21</v>
      </c>
      <c r="E978" s="1">
        <v>651.82035807115392</v>
      </c>
      <c r="F978" s="1">
        <v>7998.6357924050544</v>
      </c>
      <c r="G978" s="1">
        <v>7366.7673743755749</v>
      </c>
      <c r="H978" s="1">
        <v>5775.9995851053618</v>
      </c>
      <c r="I978" s="1">
        <v>6793.7397416049816</v>
      </c>
      <c r="J978" s="1">
        <v>5553.965641874066</v>
      </c>
    </row>
    <row r="979" spans="1:10" x14ac:dyDescent="0.15">
      <c r="A979" s="1">
        <v>43</v>
      </c>
      <c r="B979" s="1" t="s">
        <v>209</v>
      </c>
      <c r="C979" s="1">
        <v>10</v>
      </c>
      <c r="D979" s="1" t="s">
        <v>22</v>
      </c>
      <c r="E979" s="1">
        <v>862.41719797535563</v>
      </c>
      <c r="F979" s="1">
        <v>6463.0657505852623</v>
      </c>
      <c r="G979" s="1">
        <v>8957.1603155111643</v>
      </c>
      <c r="H979" s="1">
        <v>10022.248092624095</v>
      </c>
      <c r="I979" s="1">
        <v>13044.871985901087</v>
      </c>
      <c r="J979" s="1">
        <v>11042.454842207686</v>
      </c>
    </row>
    <row r="980" spans="1:10" x14ac:dyDescent="0.15">
      <c r="A980" s="1">
        <v>43</v>
      </c>
      <c r="B980" s="1" t="s">
        <v>209</v>
      </c>
      <c r="C980" s="1">
        <v>11</v>
      </c>
      <c r="D980" s="1" t="s">
        <v>23</v>
      </c>
      <c r="E980" s="1">
        <v>770.43116518996976</v>
      </c>
      <c r="F980" s="1">
        <v>5775.5033526366315</v>
      </c>
      <c r="G980" s="1">
        <v>11816.138481958225</v>
      </c>
      <c r="H980" s="1">
        <v>14330.695683590455</v>
      </c>
      <c r="I980" s="1">
        <v>22211.666973814416</v>
      </c>
      <c r="J980" s="1">
        <v>20858.728905722499</v>
      </c>
    </row>
    <row r="981" spans="1:10" x14ac:dyDescent="0.15">
      <c r="A981" s="1">
        <v>43</v>
      </c>
      <c r="B981" s="1" t="s">
        <v>209</v>
      </c>
      <c r="C981" s="1">
        <v>12</v>
      </c>
      <c r="D981" s="1" t="s">
        <v>24</v>
      </c>
      <c r="E981" s="1">
        <v>1334.9243960969443</v>
      </c>
      <c r="F981" s="1">
        <v>10275.828048932894</v>
      </c>
      <c r="G981" s="1">
        <v>59321.426593939206</v>
      </c>
      <c r="H981" s="1">
        <v>112882.01829677515</v>
      </c>
      <c r="I981" s="1">
        <v>171446.02891420445</v>
      </c>
      <c r="J981" s="1">
        <v>155137.02979446162</v>
      </c>
    </row>
    <row r="982" spans="1:10" x14ac:dyDescent="0.15">
      <c r="A982" s="1">
        <v>43</v>
      </c>
      <c r="B982" s="1" t="s">
        <v>209</v>
      </c>
      <c r="C982" s="1">
        <v>13</v>
      </c>
      <c r="D982" s="1" t="s">
        <v>25</v>
      </c>
      <c r="E982" s="1">
        <v>109.06330003240909</v>
      </c>
      <c r="F982" s="1">
        <v>11986.653949638314</v>
      </c>
      <c r="G982" s="1">
        <v>25058.51969544332</v>
      </c>
      <c r="H982" s="1">
        <v>25643.076417289769</v>
      </c>
      <c r="I982" s="1">
        <v>37619.987474696391</v>
      </c>
      <c r="J982" s="1">
        <v>36431.689775878513</v>
      </c>
    </row>
    <row r="983" spans="1:10" x14ac:dyDescent="0.15">
      <c r="A983" s="1">
        <v>43</v>
      </c>
      <c r="B983" s="1" t="s">
        <v>209</v>
      </c>
      <c r="C983" s="1">
        <v>14</v>
      </c>
      <c r="D983" s="1" t="s">
        <v>26</v>
      </c>
      <c r="E983" s="1">
        <v>4.1048801131654855</v>
      </c>
      <c r="F983" s="1">
        <v>69.942106230775764</v>
      </c>
      <c r="G983" s="1">
        <v>232.98657533031107</v>
      </c>
      <c r="H983" s="1">
        <v>391.61399868226283</v>
      </c>
      <c r="I983" s="1">
        <v>1031.2467416478287</v>
      </c>
      <c r="J983" s="1">
        <v>979.1801866383172</v>
      </c>
    </row>
    <row r="984" spans="1:10" x14ac:dyDescent="0.15">
      <c r="A984" s="1">
        <v>43</v>
      </c>
      <c r="B984" s="1" t="s">
        <v>209</v>
      </c>
      <c r="C984" s="1">
        <v>15</v>
      </c>
      <c r="D984" s="1" t="s">
        <v>27</v>
      </c>
      <c r="E984" s="1">
        <v>2552.6567827489976</v>
      </c>
      <c r="F984" s="1">
        <v>8855.2973894103252</v>
      </c>
      <c r="G984" s="1">
        <v>21787.811833338896</v>
      </c>
      <c r="H984" s="1">
        <v>30608.823999002263</v>
      </c>
      <c r="I984" s="1">
        <v>41855.746955247669</v>
      </c>
      <c r="J984" s="1">
        <v>36016.002374947937</v>
      </c>
    </row>
    <row r="985" spans="1:10" x14ac:dyDescent="0.15">
      <c r="A985" s="1">
        <v>43</v>
      </c>
      <c r="B985" s="1" t="s">
        <v>208</v>
      </c>
      <c r="C985" s="1">
        <v>16</v>
      </c>
      <c r="D985" s="1" t="s">
        <v>10</v>
      </c>
      <c r="E985" s="1">
        <v>16851.215161726213</v>
      </c>
      <c r="F985" s="1">
        <v>21967.320508342993</v>
      </c>
      <c r="G985" s="1">
        <v>32639.615182399764</v>
      </c>
      <c r="H985" s="1">
        <v>33278.572888236566</v>
      </c>
      <c r="I985" s="1">
        <v>37198.629325661561</v>
      </c>
      <c r="J985" s="1">
        <v>39355.497011649226</v>
      </c>
    </row>
    <row r="986" spans="1:10" x14ac:dyDescent="0.15">
      <c r="A986" s="1">
        <v>43</v>
      </c>
      <c r="B986" s="1" t="s">
        <v>208</v>
      </c>
      <c r="C986" s="1">
        <v>17</v>
      </c>
      <c r="D986" s="1" t="s">
        <v>11</v>
      </c>
      <c r="E986" s="1">
        <v>7268.7433619609428</v>
      </c>
      <c r="F986" s="1">
        <v>60026.500933676994</v>
      </c>
      <c r="G986" s="1">
        <v>69388.003339629562</v>
      </c>
      <c r="H986" s="1">
        <v>71457.634528942493</v>
      </c>
      <c r="I986" s="1">
        <v>80632.278076017625</v>
      </c>
      <c r="J986" s="1">
        <v>101667.23167014803</v>
      </c>
    </row>
    <row r="987" spans="1:10" x14ac:dyDescent="0.15">
      <c r="A987" s="1">
        <v>43</v>
      </c>
      <c r="B987" s="1" t="s">
        <v>208</v>
      </c>
      <c r="C987" s="1">
        <v>18</v>
      </c>
      <c r="D987" s="1" t="s">
        <v>12</v>
      </c>
      <c r="E987" s="1">
        <v>8755.3606100078341</v>
      </c>
      <c r="F987" s="1">
        <v>65403.791805564455</v>
      </c>
      <c r="G987" s="1">
        <v>69734.740814290693</v>
      </c>
      <c r="H987" s="1">
        <v>74090.499682728943</v>
      </c>
      <c r="I987" s="1">
        <v>68396.153649734595</v>
      </c>
      <c r="J987" s="1">
        <v>78163.656568592181</v>
      </c>
    </row>
    <row r="988" spans="1:10" x14ac:dyDescent="0.15">
      <c r="A988" s="1">
        <v>43</v>
      </c>
      <c r="B988" s="1" t="s">
        <v>208</v>
      </c>
      <c r="C988" s="1">
        <v>19</v>
      </c>
      <c r="D988" s="1" t="s">
        <v>13</v>
      </c>
      <c r="E988" s="1">
        <v>6271.4362620784977</v>
      </c>
      <c r="F988" s="1">
        <v>14486.56542337131</v>
      </c>
      <c r="G988" s="1">
        <v>17974.98956095627</v>
      </c>
      <c r="H988" s="1">
        <v>22995.778851620824</v>
      </c>
      <c r="I988" s="1">
        <v>32358.322656846016</v>
      </c>
      <c r="J988" s="1">
        <v>28805.761389894818</v>
      </c>
    </row>
    <row r="989" spans="1:10" x14ac:dyDescent="0.15">
      <c r="A989" s="1">
        <v>43</v>
      </c>
      <c r="B989" s="1" t="s">
        <v>208</v>
      </c>
      <c r="C989" s="1">
        <v>20</v>
      </c>
      <c r="D989" s="1" t="s">
        <v>14</v>
      </c>
      <c r="E989" s="1">
        <v>1887.8327184641641</v>
      </c>
      <c r="F989" s="1">
        <v>49433.501966260206</v>
      </c>
      <c r="G989" s="1">
        <v>77858.435932339169</v>
      </c>
      <c r="H989" s="1">
        <v>99861.417481371886</v>
      </c>
      <c r="I989" s="1">
        <v>101370.29179287177</v>
      </c>
      <c r="J989" s="1">
        <v>138134.20350982278</v>
      </c>
    </row>
    <row r="990" spans="1:10" x14ac:dyDescent="0.15">
      <c r="A990" s="1">
        <v>43</v>
      </c>
      <c r="B990" s="1" t="s">
        <v>208</v>
      </c>
      <c r="C990" s="1">
        <v>21</v>
      </c>
      <c r="D990" s="1" t="s">
        <v>15</v>
      </c>
      <c r="E990" s="1">
        <v>10064.179286312399</v>
      </c>
      <c r="F990" s="1">
        <v>72361.934155636554</v>
      </c>
      <c r="G990" s="1">
        <v>122102.61345429778</v>
      </c>
      <c r="H990" s="1">
        <v>134520.51268266272</v>
      </c>
      <c r="I990" s="1">
        <v>149488.87505147717</v>
      </c>
      <c r="J990" s="1">
        <v>181457.12261146234</v>
      </c>
    </row>
    <row r="991" spans="1:10" x14ac:dyDescent="0.15">
      <c r="A991" s="1">
        <v>43</v>
      </c>
      <c r="B991" s="1" t="s">
        <v>207</v>
      </c>
      <c r="C991" s="1">
        <v>22</v>
      </c>
      <c r="D991" s="1" t="s">
        <v>7</v>
      </c>
      <c r="E991" s="1">
        <v>20128.37669923604</v>
      </c>
      <c r="F991" s="1">
        <v>118075.29134599697</v>
      </c>
      <c r="G991" s="1">
        <v>336190.92741830874</v>
      </c>
      <c r="H991" s="1">
        <v>448724.10151960643</v>
      </c>
      <c r="I991" s="1">
        <v>405122.22008466325</v>
      </c>
      <c r="J991" s="1">
        <v>409143.91489933763</v>
      </c>
    </row>
    <row r="992" spans="1:10" x14ac:dyDescent="0.15">
      <c r="A992" s="1">
        <v>43</v>
      </c>
      <c r="B992" s="1" t="s">
        <v>207</v>
      </c>
      <c r="C992" s="1">
        <v>23</v>
      </c>
      <c r="D992" s="1" t="s">
        <v>28</v>
      </c>
      <c r="E992" s="1">
        <v>36506.008987101282</v>
      </c>
      <c r="F992" s="1">
        <v>142316.77193212556</v>
      </c>
      <c r="G992" s="1">
        <v>157636.88391299939</v>
      </c>
      <c r="H992" s="1">
        <v>239911.20848061587</v>
      </c>
      <c r="I992" s="1">
        <v>192237.9363194851</v>
      </c>
      <c r="J992" s="1">
        <v>279632.98531600303</v>
      </c>
    </row>
    <row r="993" spans="1:10" x14ac:dyDescent="0.15">
      <c r="A993" s="1">
        <v>44</v>
      </c>
      <c r="B993" s="1" t="s">
        <v>211</v>
      </c>
      <c r="C993" s="1">
        <v>1</v>
      </c>
      <c r="D993" s="1" t="s">
        <v>8</v>
      </c>
      <c r="E993" s="1">
        <v>38227.060119600625</v>
      </c>
      <c r="F993" s="1">
        <v>98097.498811612953</v>
      </c>
      <c r="G993" s="1">
        <v>92217.860996175543</v>
      </c>
      <c r="H993" s="1">
        <v>100030.01013612757</v>
      </c>
      <c r="I993" s="1">
        <v>87380.805130803667</v>
      </c>
      <c r="J993" s="1">
        <v>147083.71148606218</v>
      </c>
    </row>
    <row r="994" spans="1:10" x14ac:dyDescent="0.15">
      <c r="A994" s="1">
        <v>44</v>
      </c>
      <c r="B994" s="1" t="s">
        <v>211</v>
      </c>
      <c r="C994" s="1">
        <v>2</v>
      </c>
      <c r="D994" s="1" t="s">
        <v>9</v>
      </c>
      <c r="E994" s="1">
        <v>1336.5635496775799</v>
      </c>
      <c r="F994" s="1">
        <v>3116.1076366044617</v>
      </c>
      <c r="G994" s="1">
        <v>3350.5743104653707</v>
      </c>
      <c r="H994" s="1">
        <v>3755.1364738349866</v>
      </c>
      <c r="I994" s="1">
        <v>3345.77948651325</v>
      </c>
      <c r="J994" s="1">
        <v>4491.5396529180234</v>
      </c>
    </row>
    <row r="995" spans="1:10" x14ac:dyDescent="0.15">
      <c r="A995" s="1">
        <v>44</v>
      </c>
      <c r="B995" s="1" t="s">
        <v>212</v>
      </c>
      <c r="C995" s="1">
        <v>3</v>
      </c>
      <c r="D995" s="1" t="s">
        <v>16</v>
      </c>
      <c r="E995" s="1">
        <v>2162.0372585049677</v>
      </c>
      <c r="F995" s="1">
        <v>6295.1486563845619</v>
      </c>
      <c r="G995" s="1">
        <v>15968.164125704281</v>
      </c>
      <c r="H995" s="1">
        <v>18661.015690330136</v>
      </c>
      <c r="I995" s="1">
        <v>21131.801314818676</v>
      </c>
      <c r="J995" s="1">
        <v>19140.350117705886</v>
      </c>
    </row>
    <row r="996" spans="1:10" x14ac:dyDescent="0.15">
      <c r="A996" s="1">
        <v>44</v>
      </c>
      <c r="B996" s="1" t="s">
        <v>212</v>
      </c>
      <c r="C996" s="1">
        <v>4</v>
      </c>
      <c r="D996" s="1" t="s">
        <v>17</v>
      </c>
      <c r="E996" s="1">
        <v>638.56408555787095</v>
      </c>
      <c r="F996" s="1">
        <v>1674.0505173030924</v>
      </c>
      <c r="G996" s="1">
        <v>2370.7494083817955</v>
      </c>
      <c r="H996" s="1">
        <v>3227.092194920569</v>
      </c>
      <c r="I996" s="1">
        <v>3122.7429412527954</v>
      </c>
      <c r="J996" s="1">
        <v>2494.2128203793741</v>
      </c>
    </row>
    <row r="997" spans="1:10" x14ac:dyDescent="0.15">
      <c r="A997" s="1">
        <v>44</v>
      </c>
      <c r="B997" s="1" t="s">
        <v>212</v>
      </c>
      <c r="C997" s="1">
        <v>5</v>
      </c>
      <c r="D997" s="1" t="s">
        <v>18</v>
      </c>
      <c r="E997" s="1">
        <v>3063.8880533363604</v>
      </c>
      <c r="F997" s="1">
        <v>4246.1668615167209</v>
      </c>
      <c r="G997" s="1">
        <v>6540.1333937341615</v>
      </c>
      <c r="H997" s="1">
        <v>4873.5269761479885</v>
      </c>
      <c r="I997" s="1">
        <v>5607.985266587104</v>
      </c>
      <c r="J997" s="1">
        <v>4536.1934977878454</v>
      </c>
    </row>
    <row r="998" spans="1:10" x14ac:dyDescent="0.15">
      <c r="A998" s="1">
        <v>44</v>
      </c>
      <c r="B998" s="1" t="s">
        <v>212</v>
      </c>
      <c r="C998" s="1">
        <v>6</v>
      </c>
      <c r="D998" s="1" t="s">
        <v>2</v>
      </c>
      <c r="E998" s="1">
        <v>7286.6824295921633</v>
      </c>
      <c r="F998" s="1">
        <v>23808.43458320072</v>
      </c>
      <c r="G998" s="1">
        <v>31359.159346445322</v>
      </c>
      <c r="H998" s="1">
        <v>33689.114359150662</v>
      </c>
      <c r="I998" s="1">
        <v>44752.623114612834</v>
      </c>
      <c r="J998" s="1">
        <v>38927.699979922487</v>
      </c>
    </row>
    <row r="999" spans="1:10" x14ac:dyDescent="0.15">
      <c r="A999" s="1">
        <v>44</v>
      </c>
      <c r="B999" s="1" t="s">
        <v>212</v>
      </c>
      <c r="C999" s="1">
        <v>7</v>
      </c>
      <c r="D999" s="1" t="s">
        <v>19</v>
      </c>
      <c r="E999" s="1">
        <v>1067.2255272004825</v>
      </c>
      <c r="F999" s="1">
        <v>3432.4027255831702</v>
      </c>
      <c r="G999" s="1">
        <v>4304.254960516233</v>
      </c>
      <c r="H999" s="1">
        <v>11193.800166675654</v>
      </c>
      <c r="I999" s="1">
        <v>21400.696622418785</v>
      </c>
      <c r="J999" s="1">
        <v>17528.657717346963</v>
      </c>
    </row>
    <row r="1000" spans="1:10" x14ac:dyDescent="0.15">
      <c r="A1000" s="1">
        <v>44</v>
      </c>
      <c r="B1000" s="1" t="s">
        <v>212</v>
      </c>
      <c r="C1000" s="1">
        <v>8</v>
      </c>
      <c r="D1000" s="1" t="s">
        <v>20</v>
      </c>
      <c r="E1000" s="1">
        <v>7316.819812206867</v>
      </c>
      <c r="F1000" s="1">
        <v>12715.690840740672</v>
      </c>
      <c r="G1000" s="1">
        <v>15748.845211349082</v>
      </c>
      <c r="H1000" s="1">
        <v>12738.398659078437</v>
      </c>
      <c r="I1000" s="1">
        <v>12259.98403306989</v>
      </c>
      <c r="J1000" s="1">
        <v>10053.106726038623</v>
      </c>
    </row>
    <row r="1001" spans="1:10" x14ac:dyDescent="0.15">
      <c r="A1001" s="1">
        <v>44</v>
      </c>
      <c r="B1001" s="1" t="s">
        <v>212</v>
      </c>
      <c r="C1001" s="1">
        <v>9</v>
      </c>
      <c r="D1001" s="1" t="s">
        <v>21</v>
      </c>
      <c r="E1001" s="1">
        <v>4243.6508163687322</v>
      </c>
      <c r="F1001" s="1">
        <v>72472.242515822276</v>
      </c>
      <c r="G1001" s="1">
        <v>71392.569786709413</v>
      </c>
      <c r="H1001" s="1">
        <v>52763.16837635939</v>
      </c>
      <c r="I1001" s="1">
        <v>84047.170336197392</v>
      </c>
      <c r="J1001" s="1">
        <v>73327.409744318764</v>
      </c>
    </row>
    <row r="1002" spans="1:10" x14ac:dyDescent="0.15">
      <c r="A1002" s="1">
        <v>44</v>
      </c>
      <c r="B1002" s="1" t="s">
        <v>212</v>
      </c>
      <c r="C1002" s="1">
        <v>10</v>
      </c>
      <c r="D1002" s="1" t="s">
        <v>22</v>
      </c>
      <c r="E1002" s="1">
        <v>782.27636634805469</v>
      </c>
      <c r="F1002" s="1">
        <v>2304.513586574998</v>
      </c>
      <c r="G1002" s="1">
        <v>4234.5404296012148</v>
      </c>
      <c r="H1002" s="1">
        <v>4455.1298919613046</v>
      </c>
      <c r="I1002" s="1">
        <v>4295.4692545398002</v>
      </c>
      <c r="J1002" s="1">
        <v>3754.7929276621226</v>
      </c>
    </row>
    <row r="1003" spans="1:10" x14ac:dyDescent="0.15">
      <c r="A1003" s="1">
        <v>44</v>
      </c>
      <c r="B1003" s="1" t="s">
        <v>212</v>
      </c>
      <c r="C1003" s="1">
        <v>11</v>
      </c>
      <c r="D1003" s="1" t="s">
        <v>23</v>
      </c>
      <c r="E1003" s="1">
        <v>552.97585097112199</v>
      </c>
      <c r="F1003" s="1">
        <v>1711.5757413199265</v>
      </c>
      <c r="G1003" s="1">
        <v>6596.4328018798778</v>
      </c>
      <c r="H1003" s="1">
        <v>9301.2015550711985</v>
      </c>
      <c r="I1003" s="1">
        <v>13737.04723313682</v>
      </c>
      <c r="J1003" s="1">
        <v>13175.435289284591</v>
      </c>
    </row>
    <row r="1004" spans="1:10" x14ac:dyDescent="0.15">
      <c r="A1004" s="1">
        <v>44</v>
      </c>
      <c r="B1004" s="1" t="s">
        <v>212</v>
      </c>
      <c r="C1004" s="1">
        <v>12</v>
      </c>
      <c r="D1004" s="1" t="s">
        <v>24</v>
      </c>
      <c r="E1004" s="1">
        <v>816.85303493927177</v>
      </c>
      <c r="F1004" s="1">
        <v>5674.245454678774</v>
      </c>
      <c r="G1004" s="1">
        <v>66179.134718729285</v>
      </c>
      <c r="H1004" s="1">
        <v>85207.08842597944</v>
      </c>
      <c r="I1004" s="1">
        <v>172415.98305090202</v>
      </c>
      <c r="J1004" s="1">
        <v>175667.22588076722</v>
      </c>
    </row>
    <row r="1005" spans="1:10" x14ac:dyDescent="0.15">
      <c r="A1005" s="1">
        <v>44</v>
      </c>
      <c r="B1005" s="1" t="s">
        <v>212</v>
      </c>
      <c r="C1005" s="1">
        <v>13</v>
      </c>
      <c r="D1005" s="1" t="s">
        <v>25</v>
      </c>
      <c r="E1005" s="1">
        <v>147.9428274728275</v>
      </c>
      <c r="F1005" s="1">
        <v>2717.7000974851849</v>
      </c>
      <c r="G1005" s="1">
        <v>7406.2197015781849</v>
      </c>
      <c r="H1005" s="1">
        <v>9655.8505589764791</v>
      </c>
      <c r="I1005" s="1">
        <v>21769.740904763366</v>
      </c>
      <c r="J1005" s="1">
        <v>20293.82783662132</v>
      </c>
    </row>
    <row r="1006" spans="1:10" x14ac:dyDescent="0.15">
      <c r="A1006" s="1">
        <v>44</v>
      </c>
      <c r="B1006" s="1" t="s">
        <v>212</v>
      </c>
      <c r="C1006" s="1">
        <v>14</v>
      </c>
      <c r="D1006" s="1" t="s">
        <v>26</v>
      </c>
      <c r="E1006" s="1">
        <v>4.2156175654338712</v>
      </c>
      <c r="F1006" s="1">
        <v>662.47455992903645</v>
      </c>
      <c r="G1006" s="1">
        <v>5466.0279090425583</v>
      </c>
      <c r="H1006" s="1">
        <v>9026.6149026323019</v>
      </c>
      <c r="I1006" s="1">
        <v>13767.884527689812</v>
      </c>
      <c r="J1006" s="1">
        <v>13172.034327788482</v>
      </c>
    </row>
    <row r="1007" spans="1:10" x14ac:dyDescent="0.15">
      <c r="A1007" s="1">
        <v>44</v>
      </c>
      <c r="B1007" s="1" t="s">
        <v>212</v>
      </c>
      <c r="C1007" s="1">
        <v>15</v>
      </c>
      <c r="D1007" s="1" t="s">
        <v>27</v>
      </c>
      <c r="E1007" s="1">
        <v>1492.4297070524672</v>
      </c>
      <c r="F1007" s="1">
        <v>6165.5823509735828</v>
      </c>
      <c r="G1007" s="1">
        <v>13272.345377738544</v>
      </c>
      <c r="H1007" s="1">
        <v>15441.119711367513</v>
      </c>
      <c r="I1007" s="1">
        <v>17610.653754546242</v>
      </c>
      <c r="J1007" s="1">
        <v>14806.755141271853</v>
      </c>
    </row>
    <row r="1008" spans="1:10" x14ac:dyDescent="0.15">
      <c r="A1008" s="1">
        <v>44</v>
      </c>
      <c r="B1008" s="1" t="s">
        <v>211</v>
      </c>
      <c r="C1008" s="1">
        <v>16</v>
      </c>
      <c r="D1008" s="1" t="s">
        <v>10</v>
      </c>
      <c r="E1008" s="1">
        <v>20885.839188061935</v>
      </c>
      <c r="F1008" s="1">
        <v>24617.574504598113</v>
      </c>
      <c r="G1008" s="1">
        <v>32088.462687195541</v>
      </c>
      <c r="H1008" s="1">
        <v>33510.171325881289</v>
      </c>
      <c r="I1008" s="1">
        <v>40646.036664396488</v>
      </c>
      <c r="J1008" s="1">
        <v>43043.855429278141</v>
      </c>
    </row>
    <row r="1009" spans="1:10" x14ac:dyDescent="0.15">
      <c r="A1009" s="1">
        <v>44</v>
      </c>
      <c r="B1009" s="1" t="s">
        <v>211</v>
      </c>
      <c r="C1009" s="1">
        <v>17</v>
      </c>
      <c r="D1009" s="1" t="s">
        <v>11</v>
      </c>
      <c r="E1009" s="1">
        <v>26459.065619081099</v>
      </c>
      <c r="F1009" s="1">
        <v>54385.308296623749</v>
      </c>
      <c r="G1009" s="1">
        <v>65691.897377263318</v>
      </c>
      <c r="H1009" s="1">
        <v>81859.49874557741</v>
      </c>
      <c r="I1009" s="1">
        <v>99506.735787901387</v>
      </c>
      <c r="J1009" s="1">
        <v>126293.43988982911</v>
      </c>
    </row>
    <row r="1010" spans="1:10" x14ac:dyDescent="0.15">
      <c r="A1010" s="1">
        <v>44</v>
      </c>
      <c r="B1010" s="1" t="s">
        <v>211</v>
      </c>
      <c r="C1010" s="1">
        <v>18</v>
      </c>
      <c r="D1010" s="1" t="s">
        <v>12</v>
      </c>
      <c r="E1010" s="1">
        <v>6275.14992318651</v>
      </c>
      <c r="F1010" s="1">
        <v>47592.427634678585</v>
      </c>
      <c r="G1010" s="1">
        <v>52150.366155620373</v>
      </c>
      <c r="H1010" s="1">
        <v>59052.478865991165</v>
      </c>
      <c r="I1010" s="1">
        <v>53937.723305955013</v>
      </c>
      <c r="J1010" s="1">
        <v>59905.532966719249</v>
      </c>
    </row>
    <row r="1011" spans="1:10" x14ac:dyDescent="0.15">
      <c r="A1011" s="1">
        <v>44</v>
      </c>
      <c r="B1011" s="1" t="s">
        <v>211</v>
      </c>
      <c r="C1011" s="1">
        <v>19</v>
      </c>
      <c r="D1011" s="1" t="s">
        <v>13</v>
      </c>
      <c r="E1011" s="1">
        <v>5539.1877272170323</v>
      </c>
      <c r="F1011" s="1">
        <v>10990.988887123165</v>
      </c>
      <c r="G1011" s="1">
        <v>12105.123780506068</v>
      </c>
      <c r="H1011" s="1">
        <v>16421.27125244034</v>
      </c>
      <c r="I1011" s="1">
        <v>20414.393728726645</v>
      </c>
      <c r="J1011" s="1">
        <v>16711.359498289148</v>
      </c>
    </row>
    <row r="1012" spans="1:10" x14ac:dyDescent="0.15">
      <c r="A1012" s="1">
        <v>44</v>
      </c>
      <c r="B1012" s="1" t="s">
        <v>211</v>
      </c>
      <c r="C1012" s="1">
        <v>20</v>
      </c>
      <c r="D1012" s="1" t="s">
        <v>14</v>
      </c>
      <c r="E1012" s="1">
        <v>1322.8512660415583</v>
      </c>
      <c r="F1012" s="1">
        <v>31701.450155250794</v>
      </c>
      <c r="G1012" s="1">
        <v>43164.034372216498</v>
      </c>
      <c r="H1012" s="1">
        <v>58820.345437128228</v>
      </c>
      <c r="I1012" s="1">
        <v>61351.696320329742</v>
      </c>
      <c r="J1012" s="1">
        <v>83449.255701560251</v>
      </c>
    </row>
    <row r="1013" spans="1:10" x14ac:dyDescent="0.15">
      <c r="A1013" s="1">
        <v>44</v>
      </c>
      <c r="B1013" s="1" t="s">
        <v>211</v>
      </c>
      <c r="C1013" s="1">
        <v>21</v>
      </c>
      <c r="D1013" s="1" t="s">
        <v>15</v>
      </c>
      <c r="E1013" s="1">
        <v>16710.84301965994</v>
      </c>
      <c r="F1013" s="1">
        <v>57872.206588757072</v>
      </c>
      <c r="G1013" s="1">
        <v>104606.78537358994</v>
      </c>
      <c r="H1013" s="1">
        <v>108889.5987625842</v>
      </c>
      <c r="I1013" s="1">
        <v>127936.18102846551</v>
      </c>
      <c r="J1013" s="1">
        <v>154103.82185305152</v>
      </c>
    </row>
    <row r="1014" spans="1:10" x14ac:dyDescent="0.15">
      <c r="A1014" s="1">
        <v>44</v>
      </c>
      <c r="B1014" s="1" t="s">
        <v>210</v>
      </c>
      <c r="C1014" s="1">
        <v>22</v>
      </c>
      <c r="D1014" s="1" t="s">
        <v>7</v>
      </c>
      <c r="E1014" s="1">
        <v>17860.816858844664</v>
      </c>
      <c r="F1014" s="1">
        <v>76388.748183953154</v>
      </c>
      <c r="G1014" s="1">
        <v>202825.49366988475</v>
      </c>
      <c r="H1014" s="1">
        <v>340957.18603601534</v>
      </c>
      <c r="I1014" s="1">
        <v>308591.13898641017</v>
      </c>
      <c r="J1014" s="1">
        <v>305496.99433631921</v>
      </c>
    </row>
    <row r="1015" spans="1:10" x14ac:dyDescent="0.15">
      <c r="A1015" s="1">
        <v>44</v>
      </c>
      <c r="B1015" s="1" t="s">
        <v>210</v>
      </c>
      <c r="C1015" s="1">
        <v>23</v>
      </c>
      <c r="D1015" s="1" t="s">
        <v>28</v>
      </c>
      <c r="E1015" s="1">
        <v>30094.501006514391</v>
      </c>
      <c r="F1015" s="1">
        <v>72550.168417168476</v>
      </c>
      <c r="G1015" s="1">
        <v>112019.39784050133</v>
      </c>
      <c r="H1015" s="1">
        <v>159145.92677974745</v>
      </c>
      <c r="I1015" s="1">
        <v>137526.61234816679</v>
      </c>
      <c r="J1015" s="1">
        <v>202183.93548401789</v>
      </c>
    </row>
    <row r="1016" spans="1:10" x14ac:dyDescent="0.15">
      <c r="A1016" s="1">
        <v>45</v>
      </c>
      <c r="B1016" s="1" t="s">
        <v>214</v>
      </c>
      <c r="C1016" s="1">
        <v>1</v>
      </c>
      <c r="D1016" s="1" t="s">
        <v>8</v>
      </c>
      <c r="E1016" s="1">
        <v>47984.7340272601</v>
      </c>
      <c r="F1016" s="1">
        <v>91690.557765510835</v>
      </c>
      <c r="G1016" s="1">
        <v>89698.104935855823</v>
      </c>
      <c r="H1016" s="1">
        <v>111606.91573752325</v>
      </c>
      <c r="I1016" s="1">
        <v>117731.53761770848</v>
      </c>
      <c r="J1016" s="1">
        <v>195077.29367779681</v>
      </c>
    </row>
    <row r="1017" spans="1:10" x14ac:dyDescent="0.15">
      <c r="A1017" s="1">
        <v>45</v>
      </c>
      <c r="B1017" s="1" t="s">
        <v>214</v>
      </c>
      <c r="C1017" s="1">
        <v>2</v>
      </c>
      <c r="D1017" s="1" t="s">
        <v>9</v>
      </c>
      <c r="E1017" s="1">
        <v>518.13770871017289</v>
      </c>
      <c r="F1017" s="1">
        <v>1146.0013122168332</v>
      </c>
      <c r="G1017" s="1">
        <v>1247.8705982444869</v>
      </c>
      <c r="H1017" s="1">
        <v>1567.9111294573315</v>
      </c>
      <c r="I1017" s="1">
        <v>959.88821715477457</v>
      </c>
      <c r="J1017" s="1">
        <v>1389.9077821781405</v>
      </c>
    </row>
    <row r="1018" spans="1:10" x14ac:dyDescent="0.15">
      <c r="A1018" s="1">
        <v>45</v>
      </c>
      <c r="B1018" s="1" t="s">
        <v>215</v>
      </c>
      <c r="C1018" s="1">
        <v>3</v>
      </c>
      <c r="D1018" s="1" t="s">
        <v>16</v>
      </c>
      <c r="E1018" s="1">
        <v>3567.1930637115261</v>
      </c>
      <c r="F1018" s="1">
        <v>9338.1369489907102</v>
      </c>
      <c r="G1018" s="1">
        <v>20405.82496088964</v>
      </c>
      <c r="H1018" s="1">
        <v>22115.577070957275</v>
      </c>
      <c r="I1018" s="1">
        <v>27571.087457707075</v>
      </c>
      <c r="J1018" s="1">
        <v>26667.755723514674</v>
      </c>
    </row>
    <row r="1019" spans="1:10" x14ac:dyDescent="0.15">
      <c r="A1019" s="1">
        <v>45</v>
      </c>
      <c r="B1019" s="1" t="s">
        <v>215</v>
      </c>
      <c r="C1019" s="1">
        <v>4</v>
      </c>
      <c r="D1019" s="1" t="s">
        <v>17</v>
      </c>
      <c r="E1019" s="1">
        <v>815.4750628178956</v>
      </c>
      <c r="F1019" s="1">
        <v>5993.0193844995456</v>
      </c>
      <c r="G1019" s="1">
        <v>15658.259711020242</v>
      </c>
      <c r="H1019" s="1">
        <v>17499.963416612311</v>
      </c>
      <c r="I1019" s="1">
        <v>16732.354458351529</v>
      </c>
      <c r="J1019" s="1">
        <v>13161.666391899189</v>
      </c>
    </row>
    <row r="1020" spans="1:10" x14ac:dyDescent="0.15">
      <c r="A1020" s="1">
        <v>45</v>
      </c>
      <c r="B1020" s="1" t="s">
        <v>215</v>
      </c>
      <c r="C1020" s="1">
        <v>5</v>
      </c>
      <c r="D1020" s="1" t="s">
        <v>18</v>
      </c>
      <c r="E1020" s="1">
        <v>1911.3881250891739</v>
      </c>
      <c r="F1020" s="1">
        <v>4175.3935358213666</v>
      </c>
      <c r="G1020" s="1">
        <v>7040.6891118265203</v>
      </c>
      <c r="H1020" s="1">
        <v>7115.7546467875372</v>
      </c>
      <c r="I1020" s="1">
        <v>8187.6460802916126</v>
      </c>
      <c r="J1020" s="1">
        <v>6707.8313648354388</v>
      </c>
    </row>
    <row r="1021" spans="1:10" x14ac:dyDescent="0.15">
      <c r="A1021" s="1">
        <v>45</v>
      </c>
      <c r="B1021" s="1" t="s">
        <v>216</v>
      </c>
      <c r="C1021" s="1">
        <v>6</v>
      </c>
      <c r="D1021" s="1" t="s">
        <v>2</v>
      </c>
      <c r="E1021" s="1">
        <v>10540.126524979096</v>
      </c>
      <c r="F1021" s="1">
        <v>22339.762317889181</v>
      </c>
      <c r="G1021" s="1">
        <v>25279.049166911289</v>
      </c>
      <c r="H1021" s="1">
        <v>24132.585952479709</v>
      </c>
      <c r="I1021" s="1">
        <v>28682.086312122796</v>
      </c>
      <c r="J1021" s="1">
        <v>24120.715268310771</v>
      </c>
    </row>
    <row r="1022" spans="1:10" x14ac:dyDescent="0.15">
      <c r="A1022" s="1">
        <v>45</v>
      </c>
      <c r="B1022" s="1" t="s">
        <v>217</v>
      </c>
      <c r="C1022" s="1">
        <v>7</v>
      </c>
      <c r="D1022" s="1" t="s">
        <v>19</v>
      </c>
      <c r="E1022" s="1">
        <v>365.298748745485</v>
      </c>
      <c r="F1022" s="1">
        <v>407.09969203480188</v>
      </c>
      <c r="G1022" s="1">
        <v>404.89970022622742</v>
      </c>
      <c r="H1022" s="1">
        <v>475.25735081037959</v>
      </c>
      <c r="I1022" s="1">
        <v>1037.7327832153367</v>
      </c>
      <c r="J1022" s="1">
        <v>832.61069278617617</v>
      </c>
    </row>
    <row r="1023" spans="1:10" x14ac:dyDescent="0.15">
      <c r="A1023" s="1">
        <v>45</v>
      </c>
      <c r="B1023" s="1" t="s">
        <v>215</v>
      </c>
      <c r="C1023" s="1">
        <v>8</v>
      </c>
      <c r="D1023" s="1" t="s">
        <v>20</v>
      </c>
      <c r="E1023" s="1">
        <v>1219.9943744670286</v>
      </c>
      <c r="F1023" s="1">
        <v>3084.0712853236946</v>
      </c>
      <c r="G1023" s="1">
        <v>4118.0571940579293</v>
      </c>
      <c r="H1023" s="1">
        <v>3681.0858981247829</v>
      </c>
      <c r="I1023" s="1">
        <v>3055.3680054571951</v>
      </c>
      <c r="J1023" s="1">
        <v>2468.0990229410149</v>
      </c>
    </row>
    <row r="1024" spans="1:10" x14ac:dyDescent="0.15">
      <c r="A1024" s="1">
        <v>45</v>
      </c>
      <c r="B1024" s="1" t="s">
        <v>217</v>
      </c>
      <c r="C1024" s="1">
        <v>9</v>
      </c>
      <c r="D1024" s="1" t="s">
        <v>21</v>
      </c>
      <c r="E1024" s="1">
        <v>1075.3591381556064</v>
      </c>
      <c r="F1024" s="1">
        <v>3258.6920865598372</v>
      </c>
      <c r="G1024" s="1">
        <v>2755.4321067815699</v>
      </c>
      <c r="H1024" s="1">
        <v>1967.877072309401</v>
      </c>
      <c r="I1024" s="1">
        <v>3137.6962055239874</v>
      </c>
      <c r="J1024" s="1">
        <v>2620.3138445496584</v>
      </c>
    </row>
    <row r="1025" spans="1:10" x14ac:dyDescent="0.15">
      <c r="A1025" s="1">
        <v>45</v>
      </c>
      <c r="B1025" s="1" t="s">
        <v>218</v>
      </c>
      <c r="C1025" s="1">
        <v>10</v>
      </c>
      <c r="D1025" s="1" t="s">
        <v>22</v>
      </c>
      <c r="E1025" s="1">
        <v>401.28806004525012</v>
      </c>
      <c r="F1025" s="1">
        <v>1027.4209932587032</v>
      </c>
      <c r="G1025" s="1">
        <v>1834.3822510020757</v>
      </c>
      <c r="H1025" s="1">
        <v>2133.704083354316</v>
      </c>
      <c r="I1025" s="1">
        <v>2476.5184682499307</v>
      </c>
      <c r="J1025" s="1">
        <v>2109.2431705823242</v>
      </c>
    </row>
    <row r="1026" spans="1:10" x14ac:dyDescent="0.15">
      <c r="A1026" s="1">
        <v>45</v>
      </c>
      <c r="B1026" s="1" t="s">
        <v>219</v>
      </c>
      <c r="C1026" s="1">
        <v>11</v>
      </c>
      <c r="D1026" s="1" t="s">
        <v>23</v>
      </c>
      <c r="E1026" s="1">
        <v>216.44584962232094</v>
      </c>
      <c r="F1026" s="1">
        <v>822.041336759464</v>
      </c>
      <c r="G1026" s="1">
        <v>2143.164214120442</v>
      </c>
      <c r="H1026" s="1">
        <v>3327.578815759648</v>
      </c>
      <c r="I1026" s="1">
        <v>5025.1587576015845</v>
      </c>
      <c r="J1026" s="1">
        <v>5263.0033640595893</v>
      </c>
    </row>
    <row r="1027" spans="1:10" x14ac:dyDescent="0.15">
      <c r="A1027" s="1">
        <v>45</v>
      </c>
      <c r="B1027" s="1" t="s">
        <v>215</v>
      </c>
      <c r="C1027" s="1">
        <v>12</v>
      </c>
      <c r="D1027" s="1" t="s">
        <v>24</v>
      </c>
      <c r="E1027" s="1">
        <v>313.4954479057601</v>
      </c>
      <c r="F1027" s="1">
        <v>1317.8968866165901</v>
      </c>
      <c r="G1027" s="1">
        <v>14677.25871812978</v>
      </c>
      <c r="H1027" s="1">
        <v>25005.638582444379</v>
      </c>
      <c r="I1027" s="1">
        <v>55578.322513283121</v>
      </c>
      <c r="J1027" s="1">
        <v>57880.727121084732</v>
      </c>
    </row>
    <row r="1028" spans="1:10" x14ac:dyDescent="0.15">
      <c r="A1028" s="1">
        <v>45</v>
      </c>
      <c r="B1028" s="1" t="s">
        <v>217</v>
      </c>
      <c r="C1028" s="1">
        <v>13</v>
      </c>
      <c r="D1028" s="1" t="s">
        <v>25</v>
      </c>
      <c r="E1028" s="1">
        <v>43.121234867436065</v>
      </c>
      <c r="F1028" s="1">
        <v>621.89025922509859</v>
      </c>
      <c r="G1028" s="1">
        <v>2685.0399275518294</v>
      </c>
      <c r="H1028" s="1">
        <v>3473.7674231923447</v>
      </c>
      <c r="I1028" s="1">
        <v>4161.1086312804509</v>
      </c>
      <c r="J1028" s="1">
        <v>3661.642450908902</v>
      </c>
    </row>
    <row r="1029" spans="1:10" x14ac:dyDescent="0.15">
      <c r="A1029" s="1">
        <v>45</v>
      </c>
      <c r="B1029" s="1" t="s">
        <v>219</v>
      </c>
      <c r="C1029" s="1">
        <v>14</v>
      </c>
      <c r="D1029" s="1" t="s">
        <v>26</v>
      </c>
      <c r="E1029" s="1">
        <v>0.21045654267759606</v>
      </c>
      <c r="F1029" s="1">
        <v>75.707237059252691</v>
      </c>
      <c r="G1029" s="1">
        <v>1714.7497765147943</v>
      </c>
      <c r="H1029" s="1">
        <v>4406.6026379546111</v>
      </c>
      <c r="I1029" s="1">
        <v>11825.856547572264</v>
      </c>
      <c r="J1029" s="1">
        <v>12757.825612356017</v>
      </c>
    </row>
    <row r="1030" spans="1:10" x14ac:dyDescent="0.15">
      <c r="A1030" s="1">
        <v>45</v>
      </c>
      <c r="B1030" s="1" t="s">
        <v>219</v>
      </c>
      <c r="C1030" s="1">
        <v>15</v>
      </c>
      <c r="D1030" s="1" t="s">
        <v>27</v>
      </c>
      <c r="E1030" s="1">
        <v>1417.3088756848415</v>
      </c>
      <c r="F1030" s="1">
        <v>5613.1106438905008</v>
      </c>
      <c r="G1030" s="1">
        <v>13915.505974261199</v>
      </c>
      <c r="H1030" s="1">
        <v>17935.441391423486</v>
      </c>
      <c r="I1030" s="1">
        <v>25353.96120021696</v>
      </c>
      <c r="J1030" s="1">
        <v>21856.519449004449</v>
      </c>
    </row>
    <row r="1031" spans="1:10" x14ac:dyDescent="0.15">
      <c r="A1031" s="1">
        <v>45</v>
      </c>
      <c r="B1031" s="1" t="s">
        <v>220</v>
      </c>
      <c r="C1031" s="1">
        <v>16</v>
      </c>
      <c r="D1031" s="1" t="s">
        <v>10</v>
      </c>
      <c r="E1031" s="1">
        <v>13305.082506249069</v>
      </c>
      <c r="F1031" s="1">
        <v>17474.257175509076</v>
      </c>
      <c r="G1031" s="1">
        <v>30837.695768474678</v>
      </c>
      <c r="H1031" s="1">
        <v>26322.340586895276</v>
      </c>
      <c r="I1031" s="1">
        <v>24698.099847879836</v>
      </c>
      <c r="J1031" s="1">
        <v>26652.131696924982</v>
      </c>
    </row>
    <row r="1032" spans="1:10" x14ac:dyDescent="0.15">
      <c r="A1032" s="1">
        <v>45</v>
      </c>
      <c r="B1032" s="1" t="s">
        <v>220</v>
      </c>
      <c r="C1032" s="1">
        <v>17</v>
      </c>
      <c r="D1032" s="1" t="s">
        <v>11</v>
      </c>
      <c r="E1032" s="1">
        <v>19899.022873582071</v>
      </c>
      <c r="F1032" s="1">
        <v>27466.903230121585</v>
      </c>
      <c r="G1032" s="1">
        <v>44000.53858386894</v>
      </c>
      <c r="H1032" s="1">
        <v>43849.620173102405</v>
      </c>
      <c r="I1032" s="1">
        <v>47823.901893685877</v>
      </c>
      <c r="J1032" s="1">
        <v>60085.206540458254</v>
      </c>
    </row>
    <row r="1033" spans="1:10" x14ac:dyDescent="0.15">
      <c r="A1033" s="1">
        <v>45</v>
      </c>
      <c r="B1033" s="1" t="s">
        <v>221</v>
      </c>
      <c r="C1033" s="1">
        <v>18</v>
      </c>
      <c r="D1033" s="1" t="s">
        <v>12</v>
      </c>
      <c r="E1033" s="1">
        <v>5456.8408995042746</v>
      </c>
      <c r="F1033" s="1">
        <v>39479.898537537621</v>
      </c>
      <c r="G1033" s="1">
        <v>42631.4251157935</v>
      </c>
      <c r="H1033" s="1">
        <v>46813.293902857469</v>
      </c>
      <c r="I1033" s="1">
        <v>41707.665510201332</v>
      </c>
      <c r="J1033" s="1">
        <v>45443.094497406295</v>
      </c>
    </row>
    <row r="1034" spans="1:10" x14ac:dyDescent="0.15">
      <c r="A1034" s="1">
        <v>45</v>
      </c>
      <c r="B1034" s="1" t="s">
        <v>222</v>
      </c>
      <c r="C1034" s="1">
        <v>19</v>
      </c>
      <c r="D1034" s="1" t="s">
        <v>13</v>
      </c>
      <c r="E1034" s="1">
        <v>3932.0248897014953</v>
      </c>
      <c r="F1034" s="1">
        <v>9970.3479841889075</v>
      </c>
      <c r="G1034" s="1">
        <v>10222.269133140435</v>
      </c>
      <c r="H1034" s="1">
        <v>11397.445507451213</v>
      </c>
      <c r="I1034" s="1">
        <v>26780.278253207485</v>
      </c>
      <c r="J1034" s="1">
        <v>24007.714028003069</v>
      </c>
    </row>
    <row r="1035" spans="1:10" x14ac:dyDescent="0.15">
      <c r="A1035" s="1">
        <v>45</v>
      </c>
      <c r="B1035" s="1" t="s">
        <v>223</v>
      </c>
      <c r="C1035" s="1">
        <v>20</v>
      </c>
      <c r="D1035" s="1" t="s">
        <v>14</v>
      </c>
      <c r="E1035" s="1">
        <v>1328.979396770573</v>
      </c>
      <c r="F1035" s="1">
        <v>25533.180891658663</v>
      </c>
      <c r="G1035" s="1">
        <v>46527.791941239986</v>
      </c>
      <c r="H1035" s="1">
        <v>61257.707178119919</v>
      </c>
      <c r="I1035" s="1">
        <v>66230.585800287954</v>
      </c>
      <c r="J1035" s="1">
        <v>91892.988594495167</v>
      </c>
    </row>
    <row r="1036" spans="1:10" x14ac:dyDescent="0.15">
      <c r="A1036" s="1">
        <v>45</v>
      </c>
      <c r="B1036" s="1" t="s">
        <v>222</v>
      </c>
      <c r="C1036" s="1">
        <v>21</v>
      </c>
      <c r="D1036" s="1" t="s">
        <v>15</v>
      </c>
      <c r="E1036" s="1">
        <v>6882.9064452330722</v>
      </c>
      <c r="F1036" s="1">
        <v>35997.586654381586</v>
      </c>
      <c r="G1036" s="1">
        <v>54006.216232766812</v>
      </c>
      <c r="H1036" s="1">
        <v>70005.120832310888</v>
      </c>
      <c r="I1036" s="1">
        <v>81436.382513561548</v>
      </c>
      <c r="J1036" s="1">
        <v>97207.502853945727</v>
      </c>
    </row>
    <row r="1037" spans="1:10" x14ac:dyDescent="0.15">
      <c r="A1037" s="1">
        <v>45</v>
      </c>
      <c r="B1037" s="1" t="s">
        <v>213</v>
      </c>
      <c r="C1037" s="1">
        <v>22</v>
      </c>
      <c r="D1037" s="1" t="s">
        <v>7</v>
      </c>
      <c r="E1037" s="1">
        <v>10774.190708693945</v>
      </c>
      <c r="F1037" s="1">
        <v>69937.211551775894</v>
      </c>
      <c r="G1037" s="1">
        <v>168904.88627699719</v>
      </c>
      <c r="H1037" s="1">
        <v>284514.38311188499</v>
      </c>
      <c r="I1037" s="1">
        <v>250935.51885577905</v>
      </c>
      <c r="J1037" s="1">
        <v>260249.70224071117</v>
      </c>
    </row>
    <row r="1038" spans="1:10" x14ac:dyDescent="0.15">
      <c r="A1038" s="1">
        <v>45</v>
      </c>
      <c r="B1038" s="1" t="s">
        <v>213</v>
      </c>
      <c r="C1038" s="1">
        <v>23</v>
      </c>
      <c r="D1038" s="1" t="s">
        <v>28</v>
      </c>
      <c r="E1038" s="1">
        <v>27881.96054642172</v>
      </c>
      <c r="F1038" s="1">
        <v>62848.241190624576</v>
      </c>
      <c r="G1038" s="1">
        <v>89194.955844894866</v>
      </c>
      <c r="H1038" s="1">
        <v>127473.39787161624</v>
      </c>
      <c r="I1038" s="1">
        <v>125180.75998216831</v>
      </c>
      <c r="J1038" s="1">
        <v>182815.29756609656</v>
      </c>
    </row>
    <row r="1039" spans="1:10" x14ac:dyDescent="0.15">
      <c r="A1039" s="1">
        <v>46</v>
      </c>
      <c r="B1039" s="1" t="s">
        <v>225</v>
      </c>
      <c r="C1039" s="1">
        <v>1</v>
      </c>
      <c r="D1039" s="1" t="s">
        <v>8</v>
      </c>
      <c r="E1039" s="1">
        <v>73620.16515387973</v>
      </c>
      <c r="F1039" s="1">
        <v>137855.8848381924</v>
      </c>
      <c r="G1039" s="1">
        <v>148363.28426891228</v>
      </c>
      <c r="H1039" s="1">
        <v>161941.73397743783</v>
      </c>
      <c r="I1039" s="1">
        <v>162330.61425963152</v>
      </c>
      <c r="J1039" s="1">
        <v>278690.15950283682</v>
      </c>
    </row>
    <row r="1040" spans="1:10" x14ac:dyDescent="0.15">
      <c r="A1040" s="1">
        <v>46</v>
      </c>
      <c r="B1040" s="1" t="s">
        <v>226</v>
      </c>
      <c r="C1040" s="1">
        <v>2</v>
      </c>
      <c r="D1040" s="1" t="s">
        <v>9</v>
      </c>
      <c r="E1040" s="1">
        <v>1076.9660434625221</v>
      </c>
      <c r="F1040" s="1">
        <v>3276.8174745822494</v>
      </c>
      <c r="G1040" s="1">
        <v>6209.6677996337694</v>
      </c>
      <c r="H1040" s="1">
        <v>4026.7895586809082</v>
      </c>
      <c r="I1040" s="1">
        <v>4523.8279415119205</v>
      </c>
      <c r="J1040" s="1">
        <v>6133.2350664086125</v>
      </c>
    </row>
    <row r="1041" spans="1:10" x14ac:dyDescent="0.15">
      <c r="A1041" s="1">
        <v>46</v>
      </c>
      <c r="B1041" s="1" t="s">
        <v>227</v>
      </c>
      <c r="C1041" s="1">
        <v>3</v>
      </c>
      <c r="D1041" s="1" t="s">
        <v>16</v>
      </c>
      <c r="E1041" s="1">
        <v>5594.7339036306694</v>
      </c>
      <c r="F1041" s="1">
        <v>17399.017108398089</v>
      </c>
      <c r="G1041" s="1">
        <v>35783.400671847914</v>
      </c>
      <c r="H1041" s="1">
        <v>40073.049780886242</v>
      </c>
      <c r="I1041" s="1">
        <v>45815.862604816677</v>
      </c>
      <c r="J1041" s="1">
        <v>42698.809919741034</v>
      </c>
    </row>
    <row r="1042" spans="1:10" x14ac:dyDescent="0.15">
      <c r="A1042" s="1">
        <v>46</v>
      </c>
      <c r="B1042" s="1" t="s">
        <v>228</v>
      </c>
      <c r="C1042" s="1">
        <v>4</v>
      </c>
      <c r="D1042" s="1" t="s">
        <v>17</v>
      </c>
      <c r="E1042" s="1">
        <v>602.2119390859857</v>
      </c>
      <c r="F1042" s="1">
        <v>3381.7009766066221</v>
      </c>
      <c r="G1042" s="1">
        <v>5253.1899953079737</v>
      </c>
      <c r="H1042" s="1">
        <v>4567.301337370589</v>
      </c>
      <c r="I1042" s="1">
        <v>4031.1394460640558</v>
      </c>
      <c r="J1042" s="1">
        <v>3155.7969558767963</v>
      </c>
    </row>
    <row r="1043" spans="1:10" x14ac:dyDescent="0.15">
      <c r="A1043" s="1">
        <v>46</v>
      </c>
      <c r="B1043" s="1" t="s">
        <v>229</v>
      </c>
      <c r="C1043" s="1">
        <v>5</v>
      </c>
      <c r="D1043" s="1" t="s">
        <v>18</v>
      </c>
      <c r="E1043" s="1">
        <v>1586.5550003421433</v>
      </c>
      <c r="F1043" s="1">
        <v>3406.6686248892997</v>
      </c>
      <c r="G1043" s="1">
        <v>6167.8396417833064</v>
      </c>
      <c r="H1043" s="1">
        <v>5657.6060041406863</v>
      </c>
      <c r="I1043" s="1">
        <v>5852.1838337303598</v>
      </c>
      <c r="J1043" s="1">
        <v>4939.7925554901349</v>
      </c>
    </row>
    <row r="1044" spans="1:10" x14ac:dyDescent="0.15">
      <c r="A1044" s="1">
        <v>46</v>
      </c>
      <c r="B1044" s="1" t="s">
        <v>230</v>
      </c>
      <c r="C1044" s="1">
        <v>6</v>
      </c>
      <c r="D1044" s="1" t="s">
        <v>2</v>
      </c>
      <c r="E1044" s="1">
        <v>867.28443545389064</v>
      </c>
      <c r="F1044" s="1">
        <v>970.36516888921392</v>
      </c>
      <c r="G1044" s="1">
        <v>1345.9600317122593</v>
      </c>
      <c r="H1044" s="1">
        <v>1915.1354602218305</v>
      </c>
      <c r="I1044" s="1">
        <v>2581.847522595916</v>
      </c>
      <c r="J1044" s="1">
        <v>2117.0842915613575</v>
      </c>
    </row>
    <row r="1045" spans="1:10" x14ac:dyDescent="0.15">
      <c r="A1045" s="1">
        <v>46</v>
      </c>
      <c r="B1045" s="1" t="s">
        <v>227</v>
      </c>
      <c r="C1045" s="1">
        <v>7</v>
      </c>
      <c r="D1045" s="1" t="s">
        <v>19</v>
      </c>
      <c r="E1045" s="1">
        <v>139.83118806904292</v>
      </c>
      <c r="F1045" s="1">
        <v>109.02428648078946</v>
      </c>
      <c r="G1045" s="1">
        <v>199.18146718497502</v>
      </c>
      <c r="H1045" s="1">
        <v>769.07139145141548</v>
      </c>
      <c r="I1045" s="1">
        <v>1063.4587208320943</v>
      </c>
      <c r="J1045" s="1">
        <v>829.55475521086169</v>
      </c>
    </row>
    <row r="1046" spans="1:10" x14ac:dyDescent="0.15">
      <c r="A1046" s="1">
        <v>46</v>
      </c>
      <c r="B1046" s="1" t="s">
        <v>229</v>
      </c>
      <c r="C1046" s="1">
        <v>8</v>
      </c>
      <c r="D1046" s="1" t="s">
        <v>20</v>
      </c>
      <c r="E1046" s="1">
        <v>1718.8354369339597</v>
      </c>
      <c r="F1046" s="1">
        <v>4768.1535383496685</v>
      </c>
      <c r="G1046" s="1">
        <v>8532.7988103046227</v>
      </c>
      <c r="H1046" s="1">
        <v>11427.623248624248</v>
      </c>
      <c r="I1046" s="1">
        <v>12672.110733614829</v>
      </c>
      <c r="J1046" s="1">
        <v>10564.316458981861</v>
      </c>
    </row>
    <row r="1047" spans="1:10" x14ac:dyDescent="0.15">
      <c r="A1047" s="1">
        <v>46</v>
      </c>
      <c r="B1047" s="1" t="s">
        <v>227</v>
      </c>
      <c r="C1047" s="1">
        <v>9</v>
      </c>
      <c r="D1047" s="1" t="s">
        <v>21</v>
      </c>
      <c r="E1047" s="1">
        <v>530.58527702027811</v>
      </c>
      <c r="F1047" s="1">
        <v>3771.6636937321605</v>
      </c>
      <c r="G1047" s="1">
        <v>3191.4495674482855</v>
      </c>
      <c r="H1047" s="1">
        <v>1796.3841190737248</v>
      </c>
      <c r="I1047" s="1">
        <v>2231.5189036716229</v>
      </c>
      <c r="J1047" s="1">
        <v>1814.5810622048709</v>
      </c>
    </row>
    <row r="1048" spans="1:10" x14ac:dyDescent="0.15">
      <c r="A1048" s="1">
        <v>46</v>
      </c>
      <c r="B1048" s="1" t="s">
        <v>229</v>
      </c>
      <c r="C1048" s="1">
        <v>10</v>
      </c>
      <c r="D1048" s="1" t="s">
        <v>22</v>
      </c>
      <c r="E1048" s="1">
        <v>411.73181065686509</v>
      </c>
      <c r="F1048" s="1">
        <v>1002.9258881831844</v>
      </c>
      <c r="G1048" s="1">
        <v>3117.8701500208626</v>
      </c>
      <c r="H1048" s="1">
        <v>4096.7270156480681</v>
      </c>
      <c r="I1048" s="1">
        <v>3753.0918583272573</v>
      </c>
      <c r="J1048" s="1">
        <v>3122.2190009714695</v>
      </c>
    </row>
    <row r="1049" spans="1:10" x14ac:dyDescent="0.15">
      <c r="A1049" s="1">
        <v>46</v>
      </c>
      <c r="B1049" s="1" t="s">
        <v>227</v>
      </c>
      <c r="C1049" s="1">
        <v>11</v>
      </c>
      <c r="D1049" s="1" t="s">
        <v>23</v>
      </c>
      <c r="E1049" s="1">
        <v>146.44944616405326</v>
      </c>
      <c r="F1049" s="1">
        <v>681.7473016615229</v>
      </c>
      <c r="G1049" s="1">
        <v>2302.3998818311802</v>
      </c>
      <c r="H1049" s="1">
        <v>4184.2617990094896</v>
      </c>
      <c r="I1049" s="1">
        <v>7907.0998549979895</v>
      </c>
      <c r="J1049" s="1">
        <v>7966.3477284819373</v>
      </c>
    </row>
    <row r="1050" spans="1:10" x14ac:dyDescent="0.15">
      <c r="A1050" s="1">
        <v>46</v>
      </c>
      <c r="B1050" s="1" t="s">
        <v>227</v>
      </c>
      <c r="C1050" s="1">
        <v>12</v>
      </c>
      <c r="D1050" s="1" t="s">
        <v>24</v>
      </c>
      <c r="E1050" s="1">
        <v>218.33145953529771</v>
      </c>
      <c r="F1050" s="1">
        <v>5623.3506792468625</v>
      </c>
      <c r="G1050" s="1">
        <v>35807.462424124416</v>
      </c>
      <c r="H1050" s="1">
        <v>69005.759819799874</v>
      </c>
      <c r="I1050" s="1">
        <v>88769.965829269757</v>
      </c>
      <c r="J1050" s="1">
        <v>78972.650872488361</v>
      </c>
    </row>
    <row r="1051" spans="1:10" x14ac:dyDescent="0.15">
      <c r="A1051" s="1">
        <v>46</v>
      </c>
      <c r="B1051" s="1" t="s">
        <v>230</v>
      </c>
      <c r="C1051" s="1">
        <v>13</v>
      </c>
      <c r="D1051" s="1" t="s">
        <v>25</v>
      </c>
      <c r="E1051" s="1">
        <v>57.47705199334191</v>
      </c>
      <c r="F1051" s="1">
        <v>748.06356781980537</v>
      </c>
      <c r="G1051" s="1">
        <v>851.7653067464089</v>
      </c>
      <c r="H1051" s="1">
        <v>1370.9684956114054</v>
      </c>
      <c r="I1051" s="1">
        <v>1110.8323133169843</v>
      </c>
      <c r="J1051" s="1">
        <v>939.69819412076401</v>
      </c>
    </row>
    <row r="1052" spans="1:10" x14ac:dyDescent="0.15">
      <c r="A1052" s="1">
        <v>46</v>
      </c>
      <c r="B1052" s="1" t="s">
        <v>229</v>
      </c>
      <c r="C1052" s="1">
        <v>14</v>
      </c>
      <c r="D1052" s="1" t="s">
        <v>26</v>
      </c>
      <c r="E1052" s="1">
        <v>1.6083454016901961</v>
      </c>
      <c r="F1052" s="1">
        <v>52.598719081339034</v>
      </c>
      <c r="G1052" s="1">
        <v>196.46164228090296</v>
      </c>
      <c r="H1052" s="1">
        <v>314.26590452251673</v>
      </c>
      <c r="I1052" s="1">
        <v>753.13338346869421</v>
      </c>
      <c r="J1052" s="1">
        <v>747.19793891246763</v>
      </c>
    </row>
    <row r="1053" spans="1:10" x14ac:dyDescent="0.15">
      <c r="A1053" s="1">
        <v>46</v>
      </c>
      <c r="B1053" s="1" t="s">
        <v>231</v>
      </c>
      <c r="C1053" s="1">
        <v>15</v>
      </c>
      <c r="D1053" s="1" t="s">
        <v>27</v>
      </c>
      <c r="E1053" s="1">
        <v>1479.5978152984053</v>
      </c>
      <c r="F1053" s="1">
        <v>5848.9671420448585</v>
      </c>
      <c r="G1053" s="1">
        <v>11361.686221858819</v>
      </c>
      <c r="H1053" s="1">
        <v>11628.896681038801</v>
      </c>
      <c r="I1053" s="1">
        <v>10218.853616713821</v>
      </c>
      <c r="J1053" s="1">
        <v>8582.5259673720429</v>
      </c>
    </row>
    <row r="1054" spans="1:10" x14ac:dyDescent="0.15">
      <c r="A1054" s="1">
        <v>46</v>
      </c>
      <c r="B1054" s="1" t="s">
        <v>232</v>
      </c>
      <c r="C1054" s="1">
        <v>16</v>
      </c>
      <c r="D1054" s="1" t="s">
        <v>10</v>
      </c>
      <c r="E1054" s="1">
        <v>15646.483929530254</v>
      </c>
      <c r="F1054" s="1">
        <v>23928.117697486781</v>
      </c>
      <c r="G1054" s="1">
        <v>31362.689343445396</v>
      </c>
      <c r="H1054" s="1">
        <v>31875.888092964462</v>
      </c>
      <c r="I1054" s="1">
        <v>25377.808988274352</v>
      </c>
      <c r="J1054" s="1">
        <v>26930.235734342339</v>
      </c>
    </row>
    <row r="1055" spans="1:10" x14ac:dyDescent="0.15">
      <c r="A1055" s="1">
        <v>46</v>
      </c>
      <c r="B1055" s="1" t="s">
        <v>226</v>
      </c>
      <c r="C1055" s="1">
        <v>17</v>
      </c>
      <c r="D1055" s="1" t="s">
        <v>11</v>
      </c>
      <c r="E1055" s="1">
        <v>5826.2559622074614</v>
      </c>
      <c r="F1055" s="1">
        <v>58980.691593745665</v>
      </c>
      <c r="G1055" s="1">
        <v>98540.671487669344</v>
      </c>
      <c r="H1055" s="1">
        <v>87064.318470826111</v>
      </c>
      <c r="I1055" s="1">
        <v>95769.236283683626</v>
      </c>
      <c r="J1055" s="1">
        <v>121232.2425745435</v>
      </c>
    </row>
    <row r="1056" spans="1:10" x14ac:dyDescent="0.15">
      <c r="A1056" s="1">
        <v>46</v>
      </c>
      <c r="B1056" s="1" t="s">
        <v>232</v>
      </c>
      <c r="C1056" s="1">
        <v>18</v>
      </c>
      <c r="D1056" s="1" t="s">
        <v>12</v>
      </c>
      <c r="E1056" s="1">
        <v>7738.5215896573254</v>
      </c>
      <c r="F1056" s="1">
        <v>50123.615996216577</v>
      </c>
      <c r="G1056" s="1">
        <v>64438.989267432749</v>
      </c>
      <c r="H1056" s="1">
        <v>57397.820778673922</v>
      </c>
      <c r="I1056" s="1">
        <v>61554.359768334325</v>
      </c>
      <c r="J1056" s="1">
        <v>70211.869481780304</v>
      </c>
    </row>
    <row r="1057" spans="1:10" x14ac:dyDescent="0.15">
      <c r="A1057" s="1">
        <v>46</v>
      </c>
      <c r="B1057" s="1" t="s">
        <v>232</v>
      </c>
      <c r="C1057" s="1">
        <v>19</v>
      </c>
      <c r="D1057" s="1" t="s">
        <v>13</v>
      </c>
      <c r="E1057" s="1">
        <v>6084.7851958163219</v>
      </c>
      <c r="F1057" s="1">
        <v>15540.503134704029</v>
      </c>
      <c r="G1057" s="1">
        <v>20386.556572268801</v>
      </c>
      <c r="H1057" s="1">
        <v>22391.977700374198</v>
      </c>
      <c r="I1057" s="1">
        <v>53985.564015379707</v>
      </c>
      <c r="J1057" s="1">
        <v>47168.380824974687</v>
      </c>
    </row>
    <row r="1058" spans="1:10" x14ac:dyDescent="0.15">
      <c r="A1058" s="1">
        <v>46</v>
      </c>
      <c r="B1058" s="1" t="s">
        <v>233</v>
      </c>
      <c r="C1058" s="1">
        <v>20</v>
      </c>
      <c r="D1058" s="1" t="s">
        <v>14</v>
      </c>
      <c r="E1058" s="1">
        <v>1353.9333556510485</v>
      </c>
      <c r="F1058" s="1">
        <v>30481.160466816225</v>
      </c>
      <c r="G1058" s="1">
        <v>60740.590714343649</v>
      </c>
      <c r="H1058" s="1">
        <v>75290.335093187401</v>
      </c>
      <c r="I1058" s="1">
        <v>75077.83450063171</v>
      </c>
      <c r="J1058" s="1">
        <v>102722.45650713722</v>
      </c>
    </row>
    <row r="1059" spans="1:10" x14ac:dyDescent="0.15">
      <c r="A1059" s="1">
        <v>46</v>
      </c>
      <c r="B1059" s="1" t="s">
        <v>232</v>
      </c>
      <c r="C1059" s="1">
        <v>21</v>
      </c>
      <c r="D1059" s="1" t="s">
        <v>15</v>
      </c>
      <c r="E1059" s="1">
        <v>17972.70404463281</v>
      </c>
      <c r="F1059" s="1">
        <v>164597.90099333259</v>
      </c>
      <c r="G1059" s="1">
        <v>185215.71884168344</v>
      </c>
      <c r="H1059" s="1">
        <v>161183.45186627269</v>
      </c>
      <c r="I1059" s="1">
        <v>184608.6462659417</v>
      </c>
      <c r="J1059" s="1">
        <v>222706.9443309028</v>
      </c>
    </row>
    <row r="1060" spans="1:10" x14ac:dyDescent="0.15">
      <c r="A1060" s="1">
        <v>46</v>
      </c>
      <c r="B1060" s="1" t="s">
        <v>224</v>
      </c>
      <c r="C1060" s="1">
        <v>22</v>
      </c>
      <c r="D1060" s="1" t="s">
        <v>7</v>
      </c>
      <c r="E1060" s="1">
        <v>16887.09238025597</v>
      </c>
      <c r="F1060" s="1">
        <v>110680.597992953</v>
      </c>
      <c r="G1060" s="1">
        <v>284615.69604480255</v>
      </c>
      <c r="H1060" s="1">
        <v>376654.72201696521</v>
      </c>
      <c r="I1060" s="1">
        <v>351131.11479543132</v>
      </c>
      <c r="J1060" s="1">
        <v>360445.65314716048</v>
      </c>
    </row>
    <row r="1061" spans="1:10" x14ac:dyDescent="0.15">
      <c r="A1061" s="1">
        <v>46</v>
      </c>
      <c r="B1061" s="1" t="s">
        <v>224</v>
      </c>
      <c r="C1061" s="1">
        <v>23</v>
      </c>
      <c r="D1061" s="1" t="s">
        <v>28</v>
      </c>
      <c r="E1061" s="1">
        <v>41571.552402043999</v>
      </c>
      <c r="F1061" s="1">
        <v>113985.2438963044</v>
      </c>
      <c r="G1061" s="1">
        <v>163590.43788349911</v>
      </c>
      <c r="H1061" s="1">
        <v>208423.35427560986</v>
      </c>
      <c r="I1061" s="1">
        <v>173472.64355552409</v>
      </c>
      <c r="J1061" s="1">
        <v>255138.47350017534</v>
      </c>
    </row>
    <row r="1062" spans="1:10" x14ac:dyDescent="0.15">
      <c r="A1062" s="1">
        <v>47</v>
      </c>
      <c r="B1062" s="1" t="s">
        <v>235</v>
      </c>
      <c r="C1062" s="1">
        <v>1</v>
      </c>
      <c r="D1062" s="1" t="s">
        <v>8</v>
      </c>
      <c r="F1062" s="1">
        <v>46526.896078691556</v>
      </c>
      <c r="G1062" s="1">
        <v>62003.347799691692</v>
      </c>
      <c r="H1062" s="1">
        <v>77138.57762609217</v>
      </c>
      <c r="I1062" s="1">
        <v>85643.872710933574</v>
      </c>
      <c r="J1062" s="1">
        <v>146813.39453676587</v>
      </c>
    </row>
    <row r="1063" spans="1:10" x14ac:dyDescent="0.15">
      <c r="A1063" s="1">
        <v>47</v>
      </c>
      <c r="B1063" s="1" t="s">
        <v>235</v>
      </c>
      <c r="C1063" s="1">
        <v>2</v>
      </c>
      <c r="D1063" s="1" t="s">
        <v>9</v>
      </c>
      <c r="F1063" s="1">
        <v>263.39983484158188</v>
      </c>
      <c r="G1063" s="1">
        <v>857.6270469164333</v>
      </c>
      <c r="H1063" s="1">
        <v>1434.1314753330805</v>
      </c>
      <c r="I1063" s="1">
        <v>1530.1824726409332</v>
      </c>
      <c r="J1063" s="1">
        <v>1991.7092209779353</v>
      </c>
    </row>
    <row r="1064" spans="1:10" x14ac:dyDescent="0.15">
      <c r="A1064" s="1">
        <v>47</v>
      </c>
      <c r="B1064" s="1" t="s">
        <v>236</v>
      </c>
      <c r="C1064" s="1">
        <v>3</v>
      </c>
      <c r="D1064" s="1" t="s">
        <v>16</v>
      </c>
      <c r="F1064" s="1">
        <v>8992.7678403501359</v>
      </c>
      <c r="G1064" s="1">
        <v>17371.947799450976</v>
      </c>
      <c r="H1064" s="1">
        <v>20113.819216381402</v>
      </c>
      <c r="I1064" s="1">
        <v>23866.671632865866</v>
      </c>
      <c r="J1064" s="1">
        <v>22954.76336039255</v>
      </c>
    </row>
    <row r="1065" spans="1:10" x14ac:dyDescent="0.15">
      <c r="A1065" s="1">
        <v>47</v>
      </c>
      <c r="B1065" s="1" t="s">
        <v>237</v>
      </c>
      <c r="C1065" s="1">
        <v>4</v>
      </c>
      <c r="D1065" s="1" t="s">
        <v>17</v>
      </c>
      <c r="F1065" s="1">
        <v>706.36320393920698</v>
      </c>
      <c r="G1065" s="1">
        <v>882.41604118218152</v>
      </c>
      <c r="H1065" s="1">
        <v>847.37336813702996</v>
      </c>
      <c r="I1065" s="1">
        <v>798.49701042638696</v>
      </c>
      <c r="J1065" s="1">
        <v>644.36500793867492</v>
      </c>
    </row>
    <row r="1066" spans="1:10" x14ac:dyDescent="0.15">
      <c r="A1066" s="1">
        <v>47</v>
      </c>
      <c r="B1066" s="1" t="s">
        <v>238</v>
      </c>
      <c r="C1066" s="1">
        <v>5</v>
      </c>
      <c r="D1066" s="1" t="s">
        <v>18</v>
      </c>
      <c r="F1066" s="1">
        <v>388.58578376397224</v>
      </c>
      <c r="G1066" s="1">
        <v>683.07201921948342</v>
      </c>
      <c r="H1066" s="1">
        <v>762.81987586711216</v>
      </c>
      <c r="I1066" s="1">
        <v>676.71115250987953</v>
      </c>
      <c r="J1066" s="1">
        <v>546.62309852000533</v>
      </c>
    </row>
    <row r="1067" spans="1:10" x14ac:dyDescent="0.15">
      <c r="A1067" s="1">
        <v>47</v>
      </c>
      <c r="B1067" s="1" t="s">
        <v>236</v>
      </c>
      <c r="C1067" s="1">
        <v>6</v>
      </c>
      <c r="D1067" s="1" t="s">
        <v>2</v>
      </c>
      <c r="F1067" s="1">
        <v>486.68189180531436</v>
      </c>
      <c r="G1067" s="1">
        <v>725.47930572571067</v>
      </c>
      <c r="H1067" s="1">
        <v>743.68472424185893</v>
      </c>
      <c r="I1067" s="1">
        <v>1490.9872563334136</v>
      </c>
      <c r="J1067" s="1">
        <v>1242.0736659476581</v>
      </c>
    </row>
    <row r="1068" spans="1:10" x14ac:dyDescent="0.15">
      <c r="A1068" s="1">
        <v>47</v>
      </c>
      <c r="B1068" s="1" t="s">
        <v>238</v>
      </c>
      <c r="C1068" s="1">
        <v>7</v>
      </c>
      <c r="D1068" s="1" t="s">
        <v>19</v>
      </c>
      <c r="F1068" s="1">
        <v>4395.7854059516258</v>
      </c>
      <c r="G1068" s="1">
        <v>4808.5781794184868</v>
      </c>
      <c r="H1068" s="1">
        <v>7503.1017286414262</v>
      </c>
      <c r="I1068" s="1">
        <v>8863.5228399275529</v>
      </c>
      <c r="J1068" s="1">
        <v>6963.6645080628959</v>
      </c>
    </row>
    <row r="1069" spans="1:10" x14ac:dyDescent="0.15">
      <c r="A1069" s="1">
        <v>47</v>
      </c>
      <c r="B1069" s="1" t="s">
        <v>239</v>
      </c>
      <c r="C1069" s="1">
        <v>8</v>
      </c>
      <c r="D1069" s="1" t="s">
        <v>20</v>
      </c>
      <c r="F1069" s="1">
        <v>1991.9679219547327</v>
      </c>
      <c r="G1069" s="1">
        <v>3626.0726140388856</v>
      </c>
      <c r="H1069" s="1">
        <v>3489.6024985349586</v>
      </c>
      <c r="I1069" s="1">
        <v>3324.7951210670317</v>
      </c>
      <c r="J1069" s="1">
        <v>2683.0831276693184</v>
      </c>
    </row>
    <row r="1070" spans="1:10" x14ac:dyDescent="0.15">
      <c r="A1070" s="1">
        <v>47</v>
      </c>
      <c r="B1070" s="1" t="s">
        <v>236</v>
      </c>
      <c r="C1070" s="1">
        <v>9</v>
      </c>
      <c r="D1070" s="1" t="s">
        <v>21</v>
      </c>
      <c r="F1070" s="1">
        <v>839.88602296952831</v>
      </c>
      <c r="G1070" s="1">
        <v>1232.3216887677704</v>
      </c>
      <c r="H1070" s="1">
        <v>870.45934176670755</v>
      </c>
      <c r="I1070" s="1">
        <v>1221.4496784697571</v>
      </c>
      <c r="J1070" s="1">
        <v>1018.5352119124952</v>
      </c>
    </row>
    <row r="1071" spans="1:10" x14ac:dyDescent="0.15">
      <c r="A1071" s="1">
        <v>47</v>
      </c>
      <c r="B1071" s="1" t="s">
        <v>237</v>
      </c>
      <c r="C1071" s="1">
        <v>10</v>
      </c>
      <c r="D1071" s="1" t="s">
        <v>22</v>
      </c>
      <c r="F1071" s="1">
        <v>1209.6092773529328</v>
      </c>
      <c r="G1071" s="1">
        <v>2443.4134292847116</v>
      </c>
      <c r="H1071" s="1">
        <v>2508.6802968930701</v>
      </c>
      <c r="I1071" s="1">
        <v>2210.0403598521893</v>
      </c>
      <c r="J1071" s="1">
        <v>1815.0237089702882</v>
      </c>
    </row>
    <row r="1072" spans="1:10" x14ac:dyDescent="0.15">
      <c r="A1072" s="1">
        <v>47</v>
      </c>
      <c r="B1072" s="1" t="s">
        <v>238</v>
      </c>
      <c r="C1072" s="1">
        <v>11</v>
      </c>
      <c r="D1072" s="1" t="s">
        <v>23</v>
      </c>
      <c r="F1072" s="1">
        <v>97.785116565098235</v>
      </c>
      <c r="G1072" s="1">
        <v>142.88397862006789</v>
      </c>
      <c r="H1072" s="1">
        <v>336.39129182460687</v>
      </c>
      <c r="I1072" s="1">
        <v>364.62875461607257</v>
      </c>
      <c r="J1072" s="1">
        <v>339.47443098891642</v>
      </c>
    </row>
    <row r="1073" spans="1:10" x14ac:dyDescent="0.15">
      <c r="A1073" s="1">
        <v>47</v>
      </c>
      <c r="B1073" s="1" t="s">
        <v>237</v>
      </c>
      <c r="C1073" s="1">
        <v>12</v>
      </c>
      <c r="D1073" s="1" t="s">
        <v>24</v>
      </c>
      <c r="F1073" s="1">
        <v>42.473650859477623</v>
      </c>
      <c r="G1073" s="1">
        <v>102.02354559659892</v>
      </c>
      <c r="H1073" s="1">
        <v>169.51406602059205</v>
      </c>
      <c r="I1073" s="1">
        <v>150.49365064632522</v>
      </c>
      <c r="J1073" s="1">
        <v>122.8157646837078</v>
      </c>
    </row>
    <row r="1074" spans="1:10" x14ac:dyDescent="0.15">
      <c r="A1074" s="1">
        <v>47</v>
      </c>
      <c r="B1074" s="1" t="s">
        <v>237</v>
      </c>
      <c r="C1074" s="1">
        <v>13</v>
      </c>
      <c r="D1074" s="1" t="s">
        <v>25</v>
      </c>
      <c r="F1074" s="1">
        <v>193.57895234054203</v>
      </c>
      <c r="G1074" s="1">
        <v>203.5128773583136</v>
      </c>
      <c r="H1074" s="1">
        <v>118.42006594039491</v>
      </c>
      <c r="I1074" s="1">
        <v>809.31443111489239</v>
      </c>
      <c r="J1074" s="1">
        <v>666.49915604631224</v>
      </c>
    </row>
    <row r="1075" spans="1:10" x14ac:dyDescent="0.15">
      <c r="A1075" s="1">
        <v>47</v>
      </c>
      <c r="B1075" s="1" t="s">
        <v>238</v>
      </c>
      <c r="C1075" s="1">
        <v>14</v>
      </c>
      <c r="D1075" s="1" t="s">
        <v>26</v>
      </c>
      <c r="F1075" s="1">
        <v>0.708940214686125</v>
      </c>
      <c r="G1075" s="1">
        <v>0.63357647138465845</v>
      </c>
      <c r="H1075" s="1">
        <v>1.2783974033943661</v>
      </c>
      <c r="I1075" s="1">
        <v>1.0193891633949634</v>
      </c>
      <c r="J1075" s="1">
        <v>0.92284959848040382</v>
      </c>
    </row>
    <row r="1076" spans="1:10" x14ac:dyDescent="0.15">
      <c r="A1076" s="1">
        <v>47</v>
      </c>
      <c r="B1076" s="1" t="s">
        <v>238</v>
      </c>
      <c r="C1076" s="1">
        <v>15</v>
      </c>
      <c r="D1076" s="1" t="s">
        <v>27</v>
      </c>
      <c r="F1076" s="1">
        <v>1972.9923971319049</v>
      </c>
      <c r="G1076" s="1">
        <v>5129.4108811274928</v>
      </c>
      <c r="H1076" s="1">
        <v>5234.7258675068833</v>
      </c>
      <c r="I1076" s="1">
        <v>5764.263530401674</v>
      </c>
      <c r="J1076" s="1">
        <v>5233.0292957962811</v>
      </c>
    </row>
    <row r="1077" spans="1:10" x14ac:dyDescent="0.15">
      <c r="A1077" s="1">
        <v>47</v>
      </c>
      <c r="B1077" s="1" t="s">
        <v>235</v>
      </c>
      <c r="C1077" s="1">
        <v>16</v>
      </c>
      <c r="D1077" s="1" t="s">
        <v>10</v>
      </c>
      <c r="F1077" s="1">
        <v>10246.031316353328</v>
      </c>
      <c r="G1077" s="1">
        <v>15714.287714994676</v>
      </c>
      <c r="H1077" s="1">
        <v>20011.429368240861</v>
      </c>
      <c r="I1077" s="1">
        <v>20318.348215812552</v>
      </c>
      <c r="J1077" s="1">
        <v>26812.474383818822</v>
      </c>
    </row>
    <row r="1078" spans="1:10" x14ac:dyDescent="0.15">
      <c r="A1078" s="1">
        <v>47</v>
      </c>
      <c r="B1078" s="1" t="s">
        <v>240</v>
      </c>
      <c r="C1078" s="1">
        <v>17</v>
      </c>
      <c r="D1078" s="1" t="s">
        <v>11</v>
      </c>
      <c r="F1078" s="1">
        <v>48723.541581836187</v>
      </c>
      <c r="G1078" s="1">
        <v>59858.183278250362</v>
      </c>
      <c r="H1078" s="1">
        <v>97977.370171582545</v>
      </c>
      <c r="I1078" s="1">
        <v>117608.578306001</v>
      </c>
      <c r="J1078" s="1">
        <v>151173.34618656908</v>
      </c>
    </row>
    <row r="1079" spans="1:10" x14ac:dyDescent="0.15">
      <c r="A1079" s="1">
        <v>47</v>
      </c>
      <c r="B1079" s="1" t="s">
        <v>241</v>
      </c>
      <c r="C1079" s="1">
        <v>18</v>
      </c>
      <c r="D1079" s="1" t="s">
        <v>12</v>
      </c>
      <c r="F1079" s="1">
        <v>40545.473138607456</v>
      </c>
      <c r="G1079" s="1">
        <v>64695.577353697554</v>
      </c>
      <c r="H1079" s="1">
        <v>58502.527494742484</v>
      </c>
      <c r="I1079" s="1">
        <v>58444.139327182966</v>
      </c>
      <c r="J1079" s="1">
        <v>70133.634628724278</v>
      </c>
    </row>
    <row r="1080" spans="1:10" x14ac:dyDescent="0.15">
      <c r="A1080" s="1">
        <v>47</v>
      </c>
      <c r="B1080" s="1" t="s">
        <v>235</v>
      </c>
      <c r="C1080" s="1">
        <v>19</v>
      </c>
      <c r="D1080" s="1" t="s">
        <v>13</v>
      </c>
      <c r="F1080" s="1">
        <v>10160.323386533209</v>
      </c>
      <c r="G1080" s="1">
        <v>14835.456986002766</v>
      </c>
      <c r="H1080" s="1">
        <v>26227.458472358245</v>
      </c>
      <c r="I1080" s="1">
        <v>21036.119785750048</v>
      </c>
      <c r="J1080" s="1">
        <v>21129.369944884409</v>
      </c>
    </row>
    <row r="1081" spans="1:10" x14ac:dyDescent="0.15">
      <c r="A1081" s="1">
        <v>47</v>
      </c>
      <c r="B1081" s="1" t="s">
        <v>242</v>
      </c>
      <c r="C1081" s="1">
        <v>20</v>
      </c>
      <c r="D1081" s="1" t="s">
        <v>14</v>
      </c>
      <c r="F1081" s="1">
        <v>38229.387534578098</v>
      </c>
      <c r="G1081" s="1">
        <v>66573.28574021181</v>
      </c>
      <c r="H1081" s="1">
        <v>73298.882300561527</v>
      </c>
      <c r="I1081" s="1">
        <v>78522.312280184444</v>
      </c>
      <c r="J1081" s="1">
        <v>108609.67799581576</v>
      </c>
    </row>
    <row r="1082" spans="1:10" x14ac:dyDescent="0.15">
      <c r="A1082" s="1">
        <v>47</v>
      </c>
      <c r="B1082" s="1" t="s">
        <v>243</v>
      </c>
      <c r="C1082" s="1">
        <v>21</v>
      </c>
      <c r="D1082" s="1" t="s">
        <v>15</v>
      </c>
      <c r="F1082" s="1">
        <v>37609.969754455356</v>
      </c>
      <c r="G1082" s="1">
        <v>65806.534282090288</v>
      </c>
      <c r="H1082" s="1">
        <v>133260.30449907633</v>
      </c>
      <c r="I1082" s="1">
        <v>181405.09844694877</v>
      </c>
      <c r="J1082" s="1">
        <v>233601.04784596764</v>
      </c>
    </row>
    <row r="1083" spans="1:10" x14ac:dyDescent="0.15">
      <c r="A1083" s="1">
        <v>47</v>
      </c>
      <c r="B1083" s="1" t="s">
        <v>234</v>
      </c>
      <c r="C1083" s="1">
        <v>22</v>
      </c>
      <c r="D1083" s="1" t="s">
        <v>7</v>
      </c>
      <c r="F1083" s="1">
        <v>100127.79007494269</v>
      </c>
      <c r="G1083" s="1">
        <v>312146.14794634329</v>
      </c>
      <c r="H1083" s="1">
        <v>381296.48355039814</v>
      </c>
      <c r="I1083" s="1">
        <v>457652.2571667782</v>
      </c>
      <c r="J1083" s="1">
        <v>487369.72971521533</v>
      </c>
    </row>
    <row r="1084" spans="1:10" x14ac:dyDescent="0.15">
      <c r="A1084" s="1">
        <v>47</v>
      </c>
      <c r="B1084" s="1" t="s">
        <v>234</v>
      </c>
      <c r="C1084" s="1">
        <v>23</v>
      </c>
      <c r="D1084" s="1" t="s">
        <v>28</v>
      </c>
      <c r="F1084" s="1">
        <v>70938.786884044748</v>
      </c>
      <c r="G1084" s="1">
        <v>151327.01294407732</v>
      </c>
      <c r="H1084" s="1">
        <v>187380.27253030709</v>
      </c>
      <c r="I1084" s="1">
        <v>205682.11402422813</v>
      </c>
      <c r="J1084" s="1">
        <v>336383.7706732736</v>
      </c>
    </row>
  </sheetData>
  <sortState ref="A4:AQ1084">
    <sortCondition ref="A4:A1084"/>
    <sortCondition ref="C4:C1084"/>
  </sortState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J1084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5" width="9.5" style="1" bestFit="1" customWidth="1"/>
    <col min="6" max="10" width="10.5" style="1" bestFit="1" customWidth="1"/>
    <col min="11" max="16384" width="9.33203125" style="1"/>
  </cols>
  <sheetData>
    <row r="1" spans="1:10" x14ac:dyDescent="0.15">
      <c r="A1" s="1" t="s">
        <v>30</v>
      </c>
    </row>
    <row r="3" spans="1:10" x14ac:dyDescent="0.15">
      <c r="E3" s="1">
        <v>1970</v>
      </c>
      <c r="F3" s="1">
        <v>1980</v>
      </c>
      <c r="G3" s="1">
        <v>1990</v>
      </c>
      <c r="H3" s="1">
        <v>2000</v>
      </c>
      <c r="I3" s="1">
        <v>2008</v>
      </c>
      <c r="J3" s="1">
        <v>2009</v>
      </c>
    </row>
    <row r="4" spans="1:10" x14ac:dyDescent="0.15">
      <c r="A4" s="1">
        <v>1</v>
      </c>
      <c r="B4" s="1" t="s">
        <v>1</v>
      </c>
      <c r="C4" s="1">
        <v>1</v>
      </c>
      <c r="D4" s="1" t="s">
        <v>8</v>
      </c>
      <c r="E4" s="1">
        <v>986345.10012386588</v>
      </c>
      <c r="F4" s="1">
        <v>764913.75530340977</v>
      </c>
      <c r="G4" s="1">
        <v>592181.79623794579</v>
      </c>
      <c r="H4" s="1">
        <v>406629.38342510856</v>
      </c>
      <c r="I4" s="1">
        <v>357739.00561695878</v>
      </c>
      <c r="J4" s="1">
        <v>358768.39280033158</v>
      </c>
    </row>
    <row r="5" spans="1:10" x14ac:dyDescent="0.15">
      <c r="A5" s="1">
        <v>1</v>
      </c>
      <c r="B5" s="1" t="s">
        <v>1</v>
      </c>
      <c r="C5" s="1">
        <v>2</v>
      </c>
      <c r="D5" s="1" t="s">
        <v>9</v>
      </c>
      <c r="E5" s="1">
        <v>134397.9788314903</v>
      </c>
      <c r="F5" s="1">
        <v>80718.466391395646</v>
      </c>
      <c r="G5" s="1">
        <v>33430.699622823289</v>
      </c>
      <c r="H5" s="1">
        <v>16375.591180112568</v>
      </c>
      <c r="I5" s="1">
        <v>8206.9553098092911</v>
      </c>
      <c r="J5" s="1">
        <v>7095.5050263368967</v>
      </c>
    </row>
    <row r="6" spans="1:10" x14ac:dyDescent="0.15">
      <c r="A6" s="1">
        <v>1</v>
      </c>
      <c r="B6" s="1" t="s">
        <v>6</v>
      </c>
      <c r="C6" s="1">
        <v>3</v>
      </c>
      <c r="D6" s="1" t="s">
        <v>16</v>
      </c>
      <c r="E6" s="1">
        <v>221419.43016995469</v>
      </c>
      <c r="F6" s="1">
        <v>189471.44963899156</v>
      </c>
      <c r="G6" s="1">
        <v>213790.43144202541</v>
      </c>
      <c r="H6" s="1">
        <v>198074.86827583841</v>
      </c>
      <c r="I6" s="1">
        <v>190574.66340454502</v>
      </c>
      <c r="J6" s="1">
        <v>187516.77068348238</v>
      </c>
    </row>
    <row r="7" spans="1:10" x14ac:dyDescent="0.15">
      <c r="A7" s="1">
        <v>1</v>
      </c>
      <c r="B7" s="1" t="s">
        <v>6</v>
      </c>
      <c r="C7" s="1">
        <v>4</v>
      </c>
      <c r="D7" s="1" t="s">
        <v>17</v>
      </c>
      <c r="E7" s="1">
        <v>25387.22002953984</v>
      </c>
      <c r="F7" s="1">
        <v>21389.839732231016</v>
      </c>
      <c r="G7" s="1">
        <v>29977.481861249653</v>
      </c>
      <c r="H7" s="1">
        <v>17834.967135305767</v>
      </c>
      <c r="I7" s="1">
        <v>10455.645761402786</v>
      </c>
      <c r="J7" s="1">
        <v>9513.2097698897142</v>
      </c>
    </row>
    <row r="8" spans="1:10" x14ac:dyDescent="0.15">
      <c r="A8" s="1">
        <v>1</v>
      </c>
      <c r="B8" s="1" t="s">
        <v>6</v>
      </c>
      <c r="C8" s="1">
        <v>5</v>
      </c>
      <c r="D8" s="1" t="s">
        <v>18</v>
      </c>
      <c r="E8" s="1">
        <v>34031.4672612746</v>
      </c>
      <c r="F8" s="1">
        <v>29071.671474726452</v>
      </c>
      <c r="G8" s="1">
        <v>27434.628702029135</v>
      </c>
      <c r="H8" s="1">
        <v>21278.552597002072</v>
      </c>
      <c r="I8" s="1">
        <v>15956.491518195249</v>
      </c>
      <c r="J8" s="1">
        <v>15416.489293093669</v>
      </c>
    </row>
    <row r="9" spans="1:10" x14ac:dyDescent="0.15">
      <c r="A9" s="1">
        <v>1</v>
      </c>
      <c r="B9" s="1" t="s">
        <v>6</v>
      </c>
      <c r="C9" s="1">
        <v>6</v>
      </c>
      <c r="D9" s="1" t="s">
        <v>2</v>
      </c>
      <c r="E9" s="1">
        <v>12122.157068142698</v>
      </c>
      <c r="F9" s="1">
        <v>9170.275002681632</v>
      </c>
      <c r="G9" s="1">
        <v>9826.2399866205069</v>
      </c>
      <c r="H9" s="1">
        <v>9061.866405302264</v>
      </c>
      <c r="I9" s="1">
        <v>6914.8385338389935</v>
      </c>
      <c r="J9" s="1">
        <v>6550.3806724037886</v>
      </c>
    </row>
    <row r="10" spans="1:10" x14ac:dyDescent="0.15">
      <c r="A10" s="1">
        <v>1</v>
      </c>
      <c r="B10" s="1" t="s">
        <v>6</v>
      </c>
      <c r="C10" s="1">
        <v>7</v>
      </c>
      <c r="D10" s="1" t="s">
        <v>19</v>
      </c>
      <c r="E10" s="1">
        <v>2865.0611792909731</v>
      </c>
      <c r="F10" s="1">
        <v>3226.3605119535309</v>
      </c>
      <c r="G10" s="1">
        <v>1973.6501630911525</v>
      </c>
      <c r="H10" s="1">
        <v>1991.4070464387935</v>
      </c>
      <c r="I10" s="1">
        <v>1722.0471249236989</v>
      </c>
      <c r="J10" s="1">
        <v>1515.605216919565</v>
      </c>
    </row>
    <row r="11" spans="1:10" x14ac:dyDescent="0.15">
      <c r="A11" s="1">
        <v>1</v>
      </c>
      <c r="B11" s="1" t="s">
        <v>6</v>
      </c>
      <c r="C11" s="1">
        <v>8</v>
      </c>
      <c r="D11" s="1" t="s">
        <v>20</v>
      </c>
      <c r="E11" s="1">
        <v>50236.710639147146</v>
      </c>
      <c r="F11" s="1">
        <v>55173.879563002898</v>
      </c>
      <c r="G11" s="1">
        <v>46162.09629222309</v>
      </c>
      <c r="H11" s="1">
        <v>31549.581030727095</v>
      </c>
      <c r="I11" s="1">
        <v>19631.663915417994</v>
      </c>
      <c r="J11" s="1">
        <v>17208.593234886455</v>
      </c>
    </row>
    <row r="12" spans="1:10" x14ac:dyDescent="0.15">
      <c r="A12" s="1">
        <v>1</v>
      </c>
      <c r="B12" s="1" t="s">
        <v>6</v>
      </c>
      <c r="C12" s="1">
        <v>9</v>
      </c>
      <c r="D12" s="1" t="s">
        <v>21</v>
      </c>
      <c r="E12" s="1">
        <v>53982.288849131968</v>
      </c>
      <c r="F12" s="1">
        <v>40621.393187040645</v>
      </c>
      <c r="G12" s="1">
        <v>19797.169735075131</v>
      </c>
      <c r="H12" s="1">
        <v>14291.881966117267</v>
      </c>
      <c r="I12" s="1">
        <v>15266.455929367627</v>
      </c>
      <c r="J12" s="1">
        <v>13836.501995258661</v>
      </c>
    </row>
    <row r="13" spans="1:10" x14ac:dyDescent="0.15">
      <c r="A13" s="1">
        <v>1</v>
      </c>
      <c r="B13" s="1" t="s">
        <v>6</v>
      </c>
      <c r="C13" s="1">
        <v>10</v>
      </c>
      <c r="D13" s="1" t="s">
        <v>22</v>
      </c>
      <c r="E13" s="1">
        <v>44788.399492597026</v>
      </c>
      <c r="F13" s="1">
        <v>40695.050127161216</v>
      </c>
      <c r="G13" s="1">
        <v>45579.575723324713</v>
      </c>
      <c r="H13" s="1">
        <v>36320.924060560406</v>
      </c>
      <c r="I13" s="1">
        <v>26847.306153307865</v>
      </c>
      <c r="J13" s="1">
        <v>26080.536895971036</v>
      </c>
    </row>
    <row r="14" spans="1:10" x14ac:dyDescent="0.15">
      <c r="A14" s="1">
        <v>1</v>
      </c>
      <c r="B14" s="1" t="s">
        <v>6</v>
      </c>
      <c r="C14" s="1">
        <v>11</v>
      </c>
      <c r="D14" s="1" t="s">
        <v>23</v>
      </c>
      <c r="E14" s="1">
        <v>31567.63681865493</v>
      </c>
      <c r="F14" s="1">
        <v>29266.542062060762</v>
      </c>
      <c r="G14" s="1">
        <v>29943.125754682384</v>
      </c>
      <c r="H14" s="1">
        <v>26294.726716645986</v>
      </c>
      <c r="I14" s="1">
        <v>20790.343414501269</v>
      </c>
      <c r="J14" s="1">
        <v>18350.172654913702</v>
      </c>
    </row>
    <row r="15" spans="1:10" x14ac:dyDescent="0.15">
      <c r="A15" s="1">
        <v>1</v>
      </c>
      <c r="B15" s="1" t="s">
        <v>6</v>
      </c>
      <c r="C15" s="1">
        <v>12</v>
      </c>
      <c r="D15" s="1" t="s">
        <v>24</v>
      </c>
      <c r="E15" s="1">
        <v>6418.9924495503255</v>
      </c>
      <c r="F15" s="1">
        <v>14872.620600147804</v>
      </c>
      <c r="G15" s="1">
        <v>28750.252387315461</v>
      </c>
      <c r="H15" s="1">
        <v>31091.411554905626</v>
      </c>
      <c r="I15" s="1">
        <v>22187.348337775962</v>
      </c>
      <c r="J15" s="1">
        <v>21283.61044178169</v>
      </c>
    </row>
    <row r="16" spans="1:10" x14ac:dyDescent="0.15">
      <c r="A16" s="1">
        <v>1</v>
      </c>
      <c r="B16" s="1" t="s">
        <v>6</v>
      </c>
      <c r="C16" s="1">
        <v>13</v>
      </c>
      <c r="D16" s="1" t="s">
        <v>25</v>
      </c>
      <c r="E16" s="1">
        <v>27635.601433807653</v>
      </c>
      <c r="F16" s="1">
        <v>17975.037884614776</v>
      </c>
      <c r="G16" s="1">
        <v>12281.589601423311</v>
      </c>
      <c r="H16" s="1">
        <v>13915.09157627236</v>
      </c>
      <c r="I16" s="1">
        <v>18339.0084913133</v>
      </c>
      <c r="J16" s="1">
        <v>17407.51195541065</v>
      </c>
    </row>
    <row r="17" spans="1:10" x14ac:dyDescent="0.15">
      <c r="A17" s="1">
        <v>1</v>
      </c>
      <c r="B17" s="1" t="s">
        <v>6</v>
      </c>
      <c r="C17" s="1">
        <v>14</v>
      </c>
      <c r="D17" s="1" t="s">
        <v>26</v>
      </c>
      <c r="E17" s="1">
        <v>1471.5979035662908</v>
      </c>
      <c r="F17" s="1">
        <v>2027.9571474941044</v>
      </c>
      <c r="G17" s="1">
        <v>2830.7496425226959</v>
      </c>
      <c r="H17" s="1">
        <v>2357.1974460325932</v>
      </c>
      <c r="I17" s="1">
        <v>1854.027483960245</v>
      </c>
      <c r="J17" s="1">
        <v>1860.117151646625</v>
      </c>
    </row>
    <row r="18" spans="1:10" x14ac:dyDescent="0.15">
      <c r="A18" s="1">
        <v>1</v>
      </c>
      <c r="B18" s="1" t="s">
        <v>6</v>
      </c>
      <c r="C18" s="1">
        <v>15</v>
      </c>
      <c r="D18" s="1" t="s">
        <v>27</v>
      </c>
      <c r="E18" s="1">
        <v>246537.47553808335</v>
      </c>
      <c r="F18" s="1">
        <v>194629.08293637045</v>
      </c>
      <c r="G18" s="1">
        <v>178580.63769149239</v>
      </c>
      <c r="H18" s="1">
        <v>121951.15689286635</v>
      </c>
      <c r="I18" s="1">
        <v>81899.649895953582</v>
      </c>
      <c r="J18" s="1">
        <v>76141.550724562359</v>
      </c>
    </row>
    <row r="19" spans="1:10" x14ac:dyDescent="0.15">
      <c r="A19" s="1">
        <v>1</v>
      </c>
      <c r="B19" s="1" t="s">
        <v>1</v>
      </c>
      <c r="C19" s="1">
        <v>16</v>
      </c>
      <c r="D19" s="1" t="s">
        <v>10</v>
      </c>
      <c r="E19" s="1">
        <v>758373.64448158839</v>
      </c>
      <c r="F19" s="1">
        <v>905926.8994788127</v>
      </c>
      <c r="G19" s="1">
        <v>813909.14727717638</v>
      </c>
      <c r="H19" s="1">
        <v>687039.30911381403</v>
      </c>
      <c r="I19" s="1">
        <v>537053.30197444721</v>
      </c>
      <c r="J19" s="1">
        <v>488749.88876805187</v>
      </c>
    </row>
    <row r="20" spans="1:10" x14ac:dyDescent="0.15">
      <c r="A20" s="1">
        <v>1</v>
      </c>
      <c r="B20" s="1" t="s">
        <v>1</v>
      </c>
      <c r="C20" s="1">
        <v>17</v>
      </c>
      <c r="D20" s="1" t="s">
        <v>11</v>
      </c>
      <c r="E20" s="1">
        <v>25777.667517904905</v>
      </c>
      <c r="F20" s="1">
        <v>31876.22604906706</v>
      </c>
      <c r="G20" s="1">
        <v>35587.006847520701</v>
      </c>
      <c r="H20" s="1">
        <v>37527.765874420016</v>
      </c>
      <c r="I20" s="1">
        <v>34332.564076707124</v>
      </c>
      <c r="J20" s="1">
        <v>34068.561405258057</v>
      </c>
    </row>
    <row r="21" spans="1:10" x14ac:dyDescent="0.15">
      <c r="A21" s="1">
        <v>1</v>
      </c>
      <c r="B21" s="1" t="s">
        <v>1</v>
      </c>
      <c r="C21" s="1">
        <v>18</v>
      </c>
      <c r="D21" s="1" t="s">
        <v>12</v>
      </c>
      <c r="E21" s="1">
        <v>982967.49874343362</v>
      </c>
      <c r="F21" s="1">
        <v>1011746.0350494008</v>
      </c>
      <c r="G21" s="1">
        <v>970045.97808251192</v>
      </c>
      <c r="H21" s="1">
        <v>819673.67089258588</v>
      </c>
      <c r="I21" s="1">
        <v>624960.97709495923</v>
      </c>
      <c r="J21" s="1">
        <v>591952.13066073461</v>
      </c>
    </row>
    <row r="22" spans="1:10" x14ac:dyDescent="0.15">
      <c r="A22" s="1">
        <v>1</v>
      </c>
      <c r="B22" s="1" t="s">
        <v>1</v>
      </c>
      <c r="C22" s="1">
        <v>19</v>
      </c>
      <c r="D22" s="1" t="s">
        <v>13</v>
      </c>
      <c r="E22" s="1">
        <v>112097.1007026502</v>
      </c>
      <c r="F22" s="1">
        <v>145361.11086652332</v>
      </c>
      <c r="G22" s="1">
        <v>160305.54454388603</v>
      </c>
      <c r="H22" s="1">
        <v>130287.71118995181</v>
      </c>
      <c r="I22" s="1">
        <v>115905.7911473132</v>
      </c>
      <c r="J22" s="1">
        <v>119978.95886797471</v>
      </c>
    </row>
    <row r="23" spans="1:10" x14ac:dyDescent="0.15">
      <c r="A23" s="1">
        <v>1</v>
      </c>
      <c r="B23" s="1" t="s">
        <v>1</v>
      </c>
      <c r="C23" s="1">
        <v>20</v>
      </c>
      <c r="D23" s="1" t="s">
        <v>14</v>
      </c>
      <c r="E23" s="1">
        <v>34902.347552054402</v>
      </c>
      <c r="F23" s="1">
        <v>50673.186341427434</v>
      </c>
      <c r="G23" s="1">
        <v>69562.820461180323</v>
      </c>
      <c r="H23" s="1">
        <v>63112.218117715485</v>
      </c>
      <c r="I23" s="1">
        <v>63088.66713295821</v>
      </c>
      <c r="J23" s="1">
        <v>62729.792443580547</v>
      </c>
    </row>
    <row r="24" spans="1:10" x14ac:dyDescent="0.15">
      <c r="A24" s="1">
        <v>1</v>
      </c>
      <c r="B24" s="1" t="s">
        <v>1</v>
      </c>
      <c r="C24" s="1">
        <v>21</v>
      </c>
      <c r="D24" s="1" t="s">
        <v>15</v>
      </c>
      <c r="E24" s="1">
        <v>422101.13775809074</v>
      </c>
      <c r="F24" s="1">
        <v>456039.69419378176</v>
      </c>
      <c r="G24" s="1">
        <v>421181.92073399579</v>
      </c>
      <c r="H24" s="1">
        <v>400072.08750993537</v>
      </c>
      <c r="I24" s="1">
        <v>348484.69552889559</v>
      </c>
      <c r="J24" s="1">
        <v>342696.80018738651</v>
      </c>
    </row>
    <row r="25" spans="1:10" x14ac:dyDescent="0.15">
      <c r="A25" s="1">
        <v>1</v>
      </c>
      <c r="B25" s="1" t="s">
        <v>0</v>
      </c>
      <c r="C25" s="1">
        <v>22</v>
      </c>
      <c r="D25" s="1" t="s">
        <v>7</v>
      </c>
      <c r="E25" s="1">
        <v>1072784.159794834</v>
      </c>
      <c r="F25" s="1">
        <v>1248769.8174065701</v>
      </c>
      <c r="G25" s="1">
        <v>1587480.8857223887</v>
      </c>
      <c r="H25" s="1">
        <v>1690468.5553656244</v>
      </c>
      <c r="I25" s="1">
        <v>1764604.5762496991</v>
      </c>
      <c r="J25" s="1">
        <v>1700133.2906915324</v>
      </c>
    </row>
    <row r="26" spans="1:10" x14ac:dyDescent="0.15">
      <c r="A26" s="1">
        <v>1</v>
      </c>
      <c r="B26" s="1" t="s">
        <v>0</v>
      </c>
      <c r="C26" s="1">
        <v>23</v>
      </c>
      <c r="D26" s="1" t="s">
        <v>28</v>
      </c>
      <c r="E26" s="1">
        <v>445182.17748216976</v>
      </c>
      <c r="F26" s="1">
        <v>481243.89102932281</v>
      </c>
      <c r="G26" s="1">
        <v>475406.97258659976</v>
      </c>
      <c r="H26" s="1">
        <v>422535.83545225166</v>
      </c>
      <c r="I26" s="1">
        <v>325188.7220792484</v>
      </c>
      <c r="J26" s="1">
        <v>309074.81473868701</v>
      </c>
    </row>
    <row r="27" spans="1:10" x14ac:dyDescent="0.15">
      <c r="A27" s="1">
        <v>2</v>
      </c>
      <c r="B27" s="1" t="s">
        <v>54</v>
      </c>
      <c r="C27" s="1">
        <v>1</v>
      </c>
      <c r="D27" s="1" t="s">
        <v>8</v>
      </c>
      <c r="E27" s="1">
        <v>528947.95945543901</v>
      </c>
      <c r="F27" s="1">
        <v>394865.57462082984</v>
      </c>
      <c r="G27" s="1">
        <v>297717.12492668163</v>
      </c>
      <c r="H27" s="1">
        <v>192124.5232474693</v>
      </c>
      <c r="I27" s="1">
        <v>163270.69504223421</v>
      </c>
      <c r="J27" s="1">
        <v>161302.63827218895</v>
      </c>
    </row>
    <row r="28" spans="1:10" x14ac:dyDescent="0.15">
      <c r="A28" s="1">
        <v>2</v>
      </c>
      <c r="B28" s="1" t="s">
        <v>54</v>
      </c>
      <c r="C28" s="1">
        <v>2</v>
      </c>
      <c r="D28" s="1" t="s">
        <v>9</v>
      </c>
      <c r="E28" s="1">
        <v>5609.2231238996874</v>
      </c>
      <c r="F28" s="1">
        <v>3340.7259736411224</v>
      </c>
      <c r="G28" s="1">
        <v>3192.3481615930264</v>
      </c>
      <c r="H28" s="1">
        <v>2789.1832031988292</v>
      </c>
      <c r="I28" s="1">
        <v>2154.9210508831952</v>
      </c>
      <c r="J28" s="1">
        <v>1816.6817033194661</v>
      </c>
    </row>
    <row r="29" spans="1:10" x14ac:dyDescent="0.15">
      <c r="A29" s="1">
        <v>2</v>
      </c>
      <c r="B29" s="1" t="s">
        <v>55</v>
      </c>
      <c r="C29" s="1">
        <v>3</v>
      </c>
      <c r="D29" s="1" t="s">
        <v>16</v>
      </c>
      <c r="E29" s="1">
        <v>48800.074292226505</v>
      </c>
      <c r="F29" s="1">
        <v>48507.501745328438</v>
      </c>
      <c r="G29" s="1">
        <v>55327.378234061543</v>
      </c>
      <c r="H29" s="1">
        <v>44020.303953033748</v>
      </c>
      <c r="I29" s="1">
        <v>41325.615585557018</v>
      </c>
      <c r="J29" s="1">
        <v>40236.184698368714</v>
      </c>
    </row>
    <row r="30" spans="1:10" x14ac:dyDescent="0.15">
      <c r="A30" s="1">
        <v>2</v>
      </c>
      <c r="B30" s="1" t="s">
        <v>55</v>
      </c>
      <c r="C30" s="1">
        <v>4</v>
      </c>
      <c r="D30" s="1" t="s">
        <v>17</v>
      </c>
      <c r="E30" s="1">
        <v>7449.5189797542653</v>
      </c>
      <c r="F30" s="1">
        <v>11271.759080337964</v>
      </c>
      <c r="G30" s="1">
        <v>36270.888863245549</v>
      </c>
      <c r="H30" s="1">
        <v>22064.467246788758</v>
      </c>
      <c r="I30" s="1">
        <v>13216.924983612334</v>
      </c>
      <c r="J30" s="1">
        <v>12411.104629008994</v>
      </c>
    </row>
    <row r="31" spans="1:10" x14ac:dyDescent="0.15">
      <c r="A31" s="1">
        <v>2</v>
      </c>
      <c r="B31" s="1" t="s">
        <v>55</v>
      </c>
      <c r="C31" s="1">
        <v>5</v>
      </c>
      <c r="D31" s="1" t="s">
        <v>18</v>
      </c>
      <c r="E31" s="1">
        <v>5661.1401598422244</v>
      </c>
      <c r="F31" s="1">
        <v>5637.1828080843397</v>
      </c>
      <c r="G31" s="1">
        <v>6338.7950787021837</v>
      </c>
      <c r="H31" s="1">
        <v>4872.8271639725426</v>
      </c>
      <c r="I31" s="1">
        <v>4924.0679924322676</v>
      </c>
      <c r="J31" s="1">
        <v>4715.5915059889985</v>
      </c>
    </row>
    <row r="32" spans="1:10" x14ac:dyDescent="0.15">
      <c r="A32" s="1">
        <v>2</v>
      </c>
      <c r="B32" s="1" t="s">
        <v>55</v>
      </c>
      <c r="C32" s="1">
        <v>6</v>
      </c>
      <c r="D32" s="1" t="s">
        <v>2</v>
      </c>
      <c r="E32" s="1">
        <v>2379.6265046982676</v>
      </c>
      <c r="F32" s="1">
        <v>1717.847798614926</v>
      </c>
      <c r="G32" s="1">
        <v>1349.8473047386024</v>
      </c>
      <c r="H32" s="1">
        <v>1290.306496874249</v>
      </c>
      <c r="I32" s="1">
        <v>1165.679426072631</v>
      </c>
      <c r="J32" s="1">
        <v>1142.9308360707944</v>
      </c>
    </row>
    <row r="33" spans="1:10" x14ac:dyDescent="0.15">
      <c r="A33" s="1">
        <v>2</v>
      </c>
      <c r="B33" s="1" t="s">
        <v>55</v>
      </c>
      <c r="C33" s="1">
        <v>7</v>
      </c>
      <c r="D33" s="1" t="s">
        <v>19</v>
      </c>
      <c r="E33" s="1">
        <v>120.94992520478726</v>
      </c>
      <c r="F33" s="1">
        <v>205.171884303746</v>
      </c>
      <c r="G33" s="1">
        <v>89.111526197241162</v>
      </c>
      <c r="H33" s="1">
        <v>151.64946568556437</v>
      </c>
      <c r="I33" s="1">
        <v>203.21873394838499</v>
      </c>
      <c r="J33" s="1">
        <v>181.35722879241396</v>
      </c>
    </row>
    <row r="34" spans="1:10" x14ac:dyDescent="0.15">
      <c r="A34" s="1">
        <v>2</v>
      </c>
      <c r="B34" s="1" t="s">
        <v>55</v>
      </c>
      <c r="C34" s="1">
        <v>8</v>
      </c>
      <c r="D34" s="1" t="s">
        <v>20</v>
      </c>
      <c r="E34" s="1">
        <v>8745.8440896267093</v>
      </c>
      <c r="F34" s="1">
        <v>11087.51396328599</v>
      </c>
      <c r="G34" s="1">
        <v>8711.3304695305633</v>
      </c>
      <c r="H34" s="1">
        <v>7562.7447726803775</v>
      </c>
      <c r="I34" s="1">
        <v>4534.9168892862881</v>
      </c>
      <c r="J34" s="1">
        <v>4109.6219825171129</v>
      </c>
    </row>
    <row r="35" spans="1:10" x14ac:dyDescent="0.15">
      <c r="A35" s="1">
        <v>2</v>
      </c>
      <c r="B35" s="1" t="s">
        <v>55</v>
      </c>
      <c r="C35" s="1">
        <v>9</v>
      </c>
      <c r="D35" s="1" t="s">
        <v>21</v>
      </c>
      <c r="E35" s="1">
        <v>9565.2217522673727</v>
      </c>
      <c r="F35" s="1">
        <v>7327.4734155147898</v>
      </c>
      <c r="G35" s="1">
        <v>6646.3246299632046</v>
      </c>
      <c r="H35" s="1">
        <v>9220.8980706707716</v>
      </c>
      <c r="I35" s="1">
        <v>11228.049749066195</v>
      </c>
      <c r="J35" s="1">
        <v>10054.684793222037</v>
      </c>
    </row>
    <row r="36" spans="1:10" x14ac:dyDescent="0.15">
      <c r="A36" s="1">
        <v>2</v>
      </c>
      <c r="B36" s="1" t="s">
        <v>55</v>
      </c>
      <c r="C36" s="1">
        <v>10</v>
      </c>
      <c r="D36" s="1" t="s">
        <v>22</v>
      </c>
      <c r="E36" s="1">
        <v>8383.5898785267927</v>
      </c>
      <c r="F36" s="1">
        <v>6629.8297353233102</v>
      </c>
      <c r="G36" s="1">
        <v>7260.8358191594734</v>
      </c>
      <c r="H36" s="1">
        <v>7174.4348710611566</v>
      </c>
      <c r="I36" s="1">
        <v>5977.4826595516633</v>
      </c>
      <c r="J36" s="1">
        <v>5480.3072567877771</v>
      </c>
    </row>
    <row r="37" spans="1:10" x14ac:dyDescent="0.15">
      <c r="A37" s="1">
        <v>2</v>
      </c>
      <c r="B37" s="1" t="s">
        <v>55</v>
      </c>
      <c r="C37" s="1">
        <v>11</v>
      </c>
      <c r="D37" s="1" t="s">
        <v>23</v>
      </c>
      <c r="E37" s="1">
        <v>1883.1179434048076</v>
      </c>
      <c r="F37" s="1">
        <v>2188.7467255563661</v>
      </c>
      <c r="G37" s="1">
        <v>3331.2395152051163</v>
      </c>
      <c r="H37" s="1">
        <v>7249.2823370377773</v>
      </c>
      <c r="I37" s="1">
        <v>6377.5830175521232</v>
      </c>
      <c r="J37" s="1">
        <v>5819.6383873309669</v>
      </c>
    </row>
    <row r="38" spans="1:10" x14ac:dyDescent="0.15">
      <c r="A38" s="1">
        <v>2</v>
      </c>
      <c r="B38" s="1" t="s">
        <v>55</v>
      </c>
      <c r="C38" s="1">
        <v>12</v>
      </c>
      <c r="D38" s="1" t="s">
        <v>24</v>
      </c>
      <c r="E38" s="1">
        <v>8859.5933856038027</v>
      </c>
      <c r="F38" s="1">
        <v>16331.391957098738</v>
      </c>
      <c r="G38" s="1">
        <v>39336.369823906811</v>
      </c>
      <c r="H38" s="1">
        <v>40827.662690184952</v>
      </c>
      <c r="I38" s="1">
        <v>37382.110449310028</v>
      </c>
      <c r="J38" s="1">
        <v>28930.897572053291</v>
      </c>
    </row>
    <row r="39" spans="1:10" x14ac:dyDescent="0.15">
      <c r="A39" s="1">
        <v>2</v>
      </c>
      <c r="B39" s="1" t="s">
        <v>55</v>
      </c>
      <c r="C39" s="1">
        <v>13</v>
      </c>
      <c r="D39" s="1" t="s">
        <v>25</v>
      </c>
      <c r="E39" s="1">
        <v>2290.4618423333054</v>
      </c>
      <c r="F39" s="1">
        <v>2889.035904038898</v>
      </c>
      <c r="G39" s="1">
        <v>1742.1512691402888</v>
      </c>
      <c r="H39" s="1">
        <v>2039.3510315659121</v>
      </c>
      <c r="I39" s="1">
        <v>3569.1012659797234</v>
      </c>
      <c r="J39" s="1">
        <v>3136.4373392881439</v>
      </c>
    </row>
    <row r="40" spans="1:10" x14ac:dyDescent="0.15">
      <c r="A40" s="1">
        <v>2</v>
      </c>
      <c r="B40" s="1" t="s">
        <v>55</v>
      </c>
      <c r="C40" s="1">
        <v>14</v>
      </c>
      <c r="D40" s="1" t="s">
        <v>26</v>
      </c>
      <c r="E40" s="1">
        <v>483.61306462802253</v>
      </c>
      <c r="F40" s="1">
        <v>2644.4493393599846</v>
      </c>
      <c r="G40" s="1">
        <v>5119.407114007352</v>
      </c>
      <c r="H40" s="1">
        <v>3889.9494254186502</v>
      </c>
      <c r="I40" s="1">
        <v>4234.8012313910158</v>
      </c>
      <c r="J40" s="1">
        <v>4025.9088108468882</v>
      </c>
    </row>
    <row r="41" spans="1:10" x14ac:dyDescent="0.15">
      <c r="A41" s="1">
        <v>2</v>
      </c>
      <c r="B41" s="1" t="s">
        <v>55</v>
      </c>
      <c r="C41" s="1">
        <v>15</v>
      </c>
      <c r="D41" s="1" t="s">
        <v>27</v>
      </c>
      <c r="E41" s="1">
        <v>41431.314454218671</v>
      </c>
      <c r="F41" s="1">
        <v>38837.962592750373</v>
      </c>
      <c r="G41" s="1">
        <v>32679.77107807239</v>
      </c>
      <c r="H41" s="1">
        <v>24107.605230987247</v>
      </c>
      <c r="I41" s="1">
        <v>16565.839890388277</v>
      </c>
      <c r="J41" s="1">
        <v>15567.026959030625</v>
      </c>
    </row>
    <row r="42" spans="1:10" x14ac:dyDescent="0.15">
      <c r="A42" s="1">
        <v>2</v>
      </c>
      <c r="B42" s="1" t="s">
        <v>54</v>
      </c>
      <c r="C42" s="1">
        <v>16</v>
      </c>
      <c r="D42" s="1" t="s">
        <v>10</v>
      </c>
      <c r="E42" s="1">
        <v>160597.55719784676</v>
      </c>
      <c r="F42" s="1">
        <v>220553.98686403572</v>
      </c>
      <c r="G42" s="1">
        <v>163666.25471200279</v>
      </c>
      <c r="H42" s="1">
        <v>189243.58821111123</v>
      </c>
      <c r="I42" s="1">
        <v>149534.88268444108</v>
      </c>
      <c r="J42" s="1">
        <v>131558.58330749208</v>
      </c>
    </row>
    <row r="43" spans="1:10" x14ac:dyDescent="0.15">
      <c r="A43" s="1">
        <v>2</v>
      </c>
      <c r="B43" s="1" t="s">
        <v>54</v>
      </c>
      <c r="C43" s="1">
        <v>17</v>
      </c>
      <c r="D43" s="1" t="s">
        <v>11</v>
      </c>
      <c r="E43" s="1">
        <v>6312.1388001793866</v>
      </c>
      <c r="F43" s="1">
        <v>7206.1240881580306</v>
      </c>
      <c r="G43" s="1">
        <v>8801.1423975359958</v>
      </c>
      <c r="H43" s="1">
        <v>8740.774140186868</v>
      </c>
      <c r="I43" s="1">
        <v>9748.5391455490044</v>
      </c>
      <c r="J43" s="1">
        <v>9458.9668059268934</v>
      </c>
    </row>
    <row r="44" spans="1:10" x14ac:dyDescent="0.15">
      <c r="A44" s="1">
        <v>2</v>
      </c>
      <c r="B44" s="1" t="s">
        <v>54</v>
      </c>
      <c r="C44" s="1">
        <v>18</v>
      </c>
      <c r="D44" s="1" t="s">
        <v>12</v>
      </c>
      <c r="E44" s="1">
        <v>224355.36366478479</v>
      </c>
      <c r="F44" s="1">
        <v>278279.77124733705</v>
      </c>
      <c r="G44" s="1">
        <v>243969.02814763781</v>
      </c>
      <c r="H44" s="1">
        <v>215075.8062674478</v>
      </c>
      <c r="I44" s="1">
        <v>193217.68396779962</v>
      </c>
      <c r="J44" s="1">
        <v>189843.49020665296</v>
      </c>
    </row>
    <row r="45" spans="1:10" x14ac:dyDescent="0.15">
      <c r="A45" s="1">
        <v>2</v>
      </c>
      <c r="B45" s="1" t="s">
        <v>54</v>
      </c>
      <c r="C45" s="1">
        <v>19</v>
      </c>
      <c r="D45" s="1" t="s">
        <v>13</v>
      </c>
      <c r="E45" s="1">
        <v>23364.028728680976</v>
      </c>
      <c r="F45" s="1">
        <v>34267.038188363607</v>
      </c>
      <c r="G45" s="1">
        <v>35675.308981362614</v>
      </c>
      <c r="H45" s="1">
        <v>31175.263611197162</v>
      </c>
      <c r="I45" s="1">
        <v>29067.463697108458</v>
      </c>
      <c r="J45" s="1">
        <v>28730.985980998834</v>
      </c>
    </row>
    <row r="46" spans="1:10" x14ac:dyDescent="0.15">
      <c r="A46" s="1">
        <v>2</v>
      </c>
      <c r="B46" s="1" t="s">
        <v>54</v>
      </c>
      <c r="C46" s="1">
        <v>20</v>
      </c>
      <c r="D46" s="1" t="s">
        <v>14</v>
      </c>
      <c r="E46" s="1">
        <v>3519.5644590306961</v>
      </c>
      <c r="F46" s="1">
        <v>9114.3218659283539</v>
      </c>
      <c r="G46" s="1">
        <v>9215.3115588826386</v>
      </c>
      <c r="H46" s="1">
        <v>9074.0493782043595</v>
      </c>
      <c r="I46" s="1">
        <v>9021.4641755568719</v>
      </c>
      <c r="J46" s="1">
        <v>8826.590511554894</v>
      </c>
    </row>
    <row r="47" spans="1:10" x14ac:dyDescent="0.15">
      <c r="A47" s="1">
        <v>2</v>
      </c>
      <c r="B47" s="1" t="s">
        <v>54</v>
      </c>
      <c r="C47" s="1">
        <v>21</v>
      </c>
      <c r="D47" s="1" t="s">
        <v>15</v>
      </c>
      <c r="E47" s="1">
        <v>83535.423719648752</v>
      </c>
      <c r="F47" s="1">
        <v>87261.829072858847</v>
      </c>
      <c r="G47" s="1">
        <v>87779.556440885543</v>
      </c>
      <c r="H47" s="1">
        <v>81353.588095037398</v>
      </c>
      <c r="I47" s="1">
        <v>72547.69064045322</v>
      </c>
      <c r="J47" s="1">
        <v>69737.282360222613</v>
      </c>
    </row>
    <row r="48" spans="1:10" x14ac:dyDescent="0.15">
      <c r="A48" s="1">
        <v>2</v>
      </c>
      <c r="B48" s="1" t="s">
        <v>53</v>
      </c>
      <c r="C48" s="1">
        <v>22</v>
      </c>
      <c r="D48" s="1" t="s">
        <v>7</v>
      </c>
      <c r="E48" s="1">
        <v>223563.7618490851</v>
      </c>
      <c r="F48" s="1">
        <v>300729.6681358075</v>
      </c>
      <c r="G48" s="1">
        <v>312033.30516425037</v>
      </c>
      <c r="H48" s="1">
        <v>376791.49826550653</v>
      </c>
      <c r="I48" s="1">
        <v>405605.7791805669</v>
      </c>
      <c r="J48" s="1">
        <v>392193.71880412759</v>
      </c>
    </row>
    <row r="49" spans="1:10" x14ac:dyDescent="0.15">
      <c r="A49" s="1">
        <v>2</v>
      </c>
      <c r="B49" s="1" t="s">
        <v>53</v>
      </c>
      <c r="C49" s="1">
        <v>23</v>
      </c>
      <c r="D49" s="1" t="s">
        <v>28</v>
      </c>
      <c r="E49" s="1">
        <v>105368.93261010086</v>
      </c>
      <c r="F49" s="1">
        <v>125568.90998579501</v>
      </c>
      <c r="G49" s="1">
        <v>114687.39086963034</v>
      </c>
      <c r="H49" s="1">
        <v>112474.38487004073</v>
      </c>
      <c r="I49" s="1">
        <v>91750.917320126624</v>
      </c>
      <c r="J49" s="1">
        <v>87915.240018217635</v>
      </c>
    </row>
    <row r="50" spans="1:10" x14ac:dyDescent="0.15">
      <c r="A50" s="1">
        <v>3</v>
      </c>
      <c r="B50" s="1" t="s">
        <v>57</v>
      </c>
      <c r="C50" s="1">
        <v>1</v>
      </c>
      <c r="D50" s="1" t="s">
        <v>8</v>
      </c>
      <c r="E50" s="1">
        <v>568250.38762741501</v>
      </c>
      <c r="F50" s="1">
        <v>413244.76758419705</v>
      </c>
      <c r="G50" s="1">
        <v>308404.81417692138</v>
      </c>
      <c r="H50" s="1">
        <v>187336.96569704721</v>
      </c>
      <c r="I50" s="1">
        <v>154718.31782865725</v>
      </c>
      <c r="J50" s="1">
        <v>151599.70814793353</v>
      </c>
    </row>
    <row r="51" spans="1:10" x14ac:dyDescent="0.15">
      <c r="A51" s="1">
        <v>3</v>
      </c>
      <c r="B51" s="1" t="s">
        <v>57</v>
      </c>
      <c r="C51" s="1">
        <v>2</v>
      </c>
      <c r="D51" s="1" t="s">
        <v>9</v>
      </c>
      <c r="E51" s="1">
        <v>14730.41559307285</v>
      </c>
      <c r="F51" s="1">
        <v>7935.2976854611734</v>
      </c>
      <c r="G51" s="1">
        <v>4602.2180121388419</v>
      </c>
      <c r="H51" s="1">
        <v>3487.2279790799544</v>
      </c>
      <c r="I51" s="1">
        <v>2272.6546135158551</v>
      </c>
      <c r="J51" s="1">
        <v>1933.5081211239492</v>
      </c>
    </row>
    <row r="52" spans="1:10" x14ac:dyDescent="0.15">
      <c r="A52" s="1">
        <v>3</v>
      </c>
      <c r="B52" s="1" t="s">
        <v>58</v>
      </c>
      <c r="C52" s="1">
        <v>3</v>
      </c>
      <c r="D52" s="1" t="s">
        <v>16</v>
      </c>
      <c r="E52" s="1">
        <v>40821.086031186744</v>
      </c>
      <c r="F52" s="1">
        <v>44398.41558307247</v>
      </c>
      <c r="G52" s="1">
        <v>54100.205961013271</v>
      </c>
      <c r="H52" s="1">
        <v>48993.88133702823</v>
      </c>
      <c r="I52" s="1">
        <v>50107.700380904724</v>
      </c>
      <c r="J52" s="1">
        <v>46350.621086711486</v>
      </c>
    </row>
    <row r="53" spans="1:10" x14ac:dyDescent="0.15">
      <c r="A53" s="1">
        <v>3</v>
      </c>
      <c r="B53" s="1" t="s">
        <v>58</v>
      </c>
      <c r="C53" s="1">
        <v>4</v>
      </c>
      <c r="D53" s="1" t="s">
        <v>17</v>
      </c>
      <c r="E53" s="1">
        <v>13806.918721970993</v>
      </c>
      <c r="F53" s="1">
        <v>24158.379070941857</v>
      </c>
      <c r="G53" s="1">
        <v>38343.898141156053</v>
      </c>
      <c r="H53" s="1">
        <v>24151.516744136061</v>
      </c>
      <c r="I53" s="1">
        <v>15675.452113972668</v>
      </c>
      <c r="J53" s="1">
        <v>12615.081530561938</v>
      </c>
    </row>
    <row r="54" spans="1:10" x14ac:dyDescent="0.15">
      <c r="A54" s="1">
        <v>3</v>
      </c>
      <c r="B54" s="1" t="s">
        <v>58</v>
      </c>
      <c r="C54" s="1">
        <v>5</v>
      </c>
      <c r="D54" s="1" t="s">
        <v>18</v>
      </c>
      <c r="E54" s="1">
        <v>3667.20109119874</v>
      </c>
      <c r="F54" s="1">
        <v>3400.9285332488835</v>
      </c>
      <c r="G54" s="1">
        <v>4148.9550436083391</v>
      </c>
      <c r="H54" s="1">
        <v>3549.8044445416726</v>
      </c>
      <c r="I54" s="1">
        <v>3918.6990688120914</v>
      </c>
      <c r="J54" s="1">
        <v>3422.397569264695</v>
      </c>
    </row>
    <row r="55" spans="1:10" x14ac:dyDescent="0.15">
      <c r="A55" s="1">
        <v>3</v>
      </c>
      <c r="B55" s="1" t="s">
        <v>58</v>
      </c>
      <c r="C55" s="1">
        <v>6</v>
      </c>
      <c r="D55" s="1" t="s">
        <v>2</v>
      </c>
      <c r="E55" s="1">
        <v>3304.1720173253962</v>
      </c>
      <c r="F55" s="1">
        <v>2849.127793023461</v>
      </c>
      <c r="G55" s="1">
        <v>2701.9330726582148</v>
      </c>
      <c r="H55" s="1">
        <v>2657.2271846661065</v>
      </c>
      <c r="I55" s="1">
        <v>3061.1038752415425</v>
      </c>
      <c r="J55" s="1">
        <v>2769.2391504854058</v>
      </c>
    </row>
    <row r="56" spans="1:10" x14ac:dyDescent="0.15">
      <c r="A56" s="1">
        <v>3</v>
      </c>
      <c r="B56" s="1" t="s">
        <v>58</v>
      </c>
      <c r="C56" s="1">
        <v>7</v>
      </c>
      <c r="D56" s="1" t="s">
        <v>19</v>
      </c>
      <c r="E56" s="1">
        <v>139.59400600709012</v>
      </c>
      <c r="F56" s="1">
        <v>166.80668121534057</v>
      </c>
      <c r="G56" s="1">
        <v>173.4806670451633</v>
      </c>
      <c r="H56" s="1">
        <v>229.20328367707867</v>
      </c>
      <c r="I56" s="1">
        <v>280.21155571092856</v>
      </c>
      <c r="J56" s="1">
        <v>280.39713917606826</v>
      </c>
    </row>
    <row r="57" spans="1:10" x14ac:dyDescent="0.15">
      <c r="A57" s="1">
        <v>3</v>
      </c>
      <c r="B57" s="1" t="s">
        <v>58</v>
      </c>
      <c r="C57" s="1">
        <v>8</v>
      </c>
      <c r="D57" s="1" t="s">
        <v>20</v>
      </c>
      <c r="E57" s="1">
        <v>10867.746015250346</v>
      </c>
      <c r="F57" s="1">
        <v>14468.914187999722</v>
      </c>
      <c r="G57" s="1">
        <v>12391.402435206362</v>
      </c>
      <c r="H57" s="1">
        <v>11445.247609217698</v>
      </c>
      <c r="I57" s="1">
        <v>6765.1892015818294</v>
      </c>
      <c r="J57" s="1">
        <v>5617.8944460646098</v>
      </c>
    </row>
    <row r="58" spans="1:10" x14ac:dyDescent="0.15">
      <c r="A58" s="1">
        <v>3</v>
      </c>
      <c r="B58" s="1" t="s">
        <v>58</v>
      </c>
      <c r="C58" s="1">
        <v>9</v>
      </c>
      <c r="D58" s="1" t="s">
        <v>21</v>
      </c>
      <c r="E58" s="1">
        <v>24336.564838240211</v>
      </c>
      <c r="F58" s="1">
        <v>15226.960931145355</v>
      </c>
      <c r="G58" s="1">
        <v>8491.3462336147822</v>
      </c>
      <c r="H58" s="1">
        <v>7725.6746255952148</v>
      </c>
      <c r="I58" s="1">
        <v>6763.7378202922901</v>
      </c>
      <c r="J58" s="1">
        <v>6058.6462478234989</v>
      </c>
    </row>
    <row r="59" spans="1:10" x14ac:dyDescent="0.15">
      <c r="A59" s="1">
        <v>3</v>
      </c>
      <c r="B59" s="1" t="s">
        <v>58</v>
      </c>
      <c r="C59" s="1">
        <v>10</v>
      </c>
      <c r="D59" s="1" t="s">
        <v>22</v>
      </c>
      <c r="E59" s="1">
        <v>6211.0849001220049</v>
      </c>
      <c r="F59" s="1">
        <v>8810.6031934258845</v>
      </c>
      <c r="G59" s="1">
        <v>15310.106611975038</v>
      </c>
      <c r="H59" s="1">
        <v>14411.958033555384</v>
      </c>
      <c r="I59" s="1">
        <v>13933.793263290123</v>
      </c>
      <c r="J59" s="1">
        <v>12101.336180051039</v>
      </c>
    </row>
    <row r="60" spans="1:10" x14ac:dyDescent="0.15">
      <c r="A60" s="1">
        <v>3</v>
      </c>
      <c r="B60" s="1" t="s">
        <v>58</v>
      </c>
      <c r="C60" s="1">
        <v>11</v>
      </c>
      <c r="D60" s="1" t="s">
        <v>23</v>
      </c>
      <c r="E60" s="1">
        <v>4801.0569148424474</v>
      </c>
      <c r="F60" s="1">
        <v>10097.176900003977</v>
      </c>
      <c r="G60" s="1">
        <v>17103.398597258536</v>
      </c>
      <c r="H60" s="1">
        <v>23143.764382255398</v>
      </c>
      <c r="I60" s="1">
        <v>30255.700852251175</v>
      </c>
      <c r="J60" s="1">
        <v>23332.461898654507</v>
      </c>
    </row>
    <row r="61" spans="1:10" x14ac:dyDescent="0.15">
      <c r="A61" s="1">
        <v>3</v>
      </c>
      <c r="B61" s="1" t="s">
        <v>58</v>
      </c>
      <c r="C61" s="1">
        <v>12</v>
      </c>
      <c r="D61" s="1" t="s">
        <v>24</v>
      </c>
      <c r="E61" s="1">
        <v>23294.89634058618</v>
      </c>
      <c r="F61" s="1">
        <v>41360.889514534399</v>
      </c>
      <c r="G61" s="1">
        <v>78683.277131147202</v>
      </c>
      <c r="H61" s="1">
        <v>66018.605628770412</v>
      </c>
      <c r="I61" s="1">
        <v>50260.92075738409</v>
      </c>
      <c r="J61" s="1">
        <v>39292.02187710203</v>
      </c>
    </row>
    <row r="62" spans="1:10" x14ac:dyDescent="0.15">
      <c r="A62" s="1">
        <v>3</v>
      </c>
      <c r="B62" s="1" t="s">
        <v>58</v>
      </c>
      <c r="C62" s="1">
        <v>13</v>
      </c>
      <c r="D62" s="1" t="s">
        <v>25</v>
      </c>
      <c r="E62" s="1">
        <v>2835.5181094272302</v>
      </c>
      <c r="F62" s="1">
        <v>5116.9163785344763</v>
      </c>
      <c r="G62" s="1">
        <v>5559.9007612016858</v>
      </c>
      <c r="H62" s="1">
        <v>10179.927983569691</v>
      </c>
      <c r="I62" s="1">
        <v>18930.983727640622</v>
      </c>
      <c r="J62" s="1">
        <v>16787.637531924382</v>
      </c>
    </row>
    <row r="63" spans="1:10" x14ac:dyDescent="0.15">
      <c r="A63" s="1">
        <v>3</v>
      </c>
      <c r="B63" s="1" t="s">
        <v>58</v>
      </c>
      <c r="C63" s="1">
        <v>14</v>
      </c>
      <c r="D63" s="1" t="s">
        <v>26</v>
      </c>
      <c r="E63" s="1">
        <v>1272.171279619856</v>
      </c>
      <c r="F63" s="1">
        <v>8343.0106979100092</v>
      </c>
      <c r="G63" s="1">
        <v>13313.571039148492</v>
      </c>
      <c r="H63" s="1">
        <v>6484.0114472254845</v>
      </c>
      <c r="I63" s="1">
        <v>4560.4832478002791</v>
      </c>
      <c r="J63" s="1">
        <v>4037.0002098503383</v>
      </c>
    </row>
    <row r="64" spans="1:10" x14ac:dyDescent="0.15">
      <c r="A64" s="1">
        <v>3</v>
      </c>
      <c r="B64" s="1" t="s">
        <v>58</v>
      </c>
      <c r="C64" s="1">
        <v>15</v>
      </c>
      <c r="D64" s="1" t="s">
        <v>27</v>
      </c>
      <c r="E64" s="1">
        <v>50049.042369691299</v>
      </c>
      <c r="F64" s="1">
        <v>45845.203864021991</v>
      </c>
      <c r="G64" s="1">
        <v>43522.264615678127</v>
      </c>
      <c r="H64" s="1">
        <v>35603.923891051527</v>
      </c>
      <c r="I64" s="1">
        <v>32072.747485383738</v>
      </c>
      <c r="J64" s="1">
        <v>28188.251190076109</v>
      </c>
    </row>
    <row r="65" spans="1:10" x14ac:dyDescent="0.15">
      <c r="A65" s="1">
        <v>3</v>
      </c>
      <c r="B65" s="1" t="s">
        <v>57</v>
      </c>
      <c r="C65" s="1">
        <v>16</v>
      </c>
      <c r="D65" s="1" t="s">
        <v>10</v>
      </c>
      <c r="E65" s="1">
        <v>139753.25165391542</v>
      </c>
      <c r="F65" s="1">
        <v>209360.68364431855</v>
      </c>
      <c r="G65" s="1">
        <v>162688.18480393547</v>
      </c>
      <c r="H65" s="1">
        <v>183904.44156430915</v>
      </c>
      <c r="I65" s="1">
        <v>105436.57315648462</v>
      </c>
      <c r="J65" s="1">
        <v>98158.692111003969</v>
      </c>
    </row>
    <row r="66" spans="1:10" x14ac:dyDescent="0.15">
      <c r="A66" s="1">
        <v>3</v>
      </c>
      <c r="B66" s="1" t="s">
        <v>57</v>
      </c>
      <c r="C66" s="1">
        <v>17</v>
      </c>
      <c r="D66" s="1" t="s">
        <v>11</v>
      </c>
      <c r="E66" s="1">
        <v>6187.6580254075898</v>
      </c>
      <c r="F66" s="1">
        <v>6746.9164354333998</v>
      </c>
      <c r="G66" s="1">
        <v>8805.4063719658825</v>
      </c>
      <c r="H66" s="1">
        <v>9509.0683084482607</v>
      </c>
      <c r="I66" s="1">
        <v>8907.6824827368018</v>
      </c>
      <c r="J66" s="1">
        <v>8698.778809992391</v>
      </c>
    </row>
    <row r="67" spans="1:10" x14ac:dyDescent="0.15">
      <c r="A67" s="1">
        <v>3</v>
      </c>
      <c r="B67" s="1" t="s">
        <v>57</v>
      </c>
      <c r="C67" s="1">
        <v>18</v>
      </c>
      <c r="D67" s="1" t="s">
        <v>12</v>
      </c>
      <c r="E67" s="1">
        <v>189335.38273378494</v>
      </c>
      <c r="F67" s="1">
        <v>230607.85579546096</v>
      </c>
      <c r="G67" s="1">
        <v>221719.45062732283</v>
      </c>
      <c r="H67" s="1">
        <v>205071.63936983779</v>
      </c>
      <c r="I67" s="1">
        <v>185557.66038228731</v>
      </c>
      <c r="J67" s="1">
        <v>177686.74651818356</v>
      </c>
    </row>
    <row r="68" spans="1:10" x14ac:dyDescent="0.15">
      <c r="A68" s="1">
        <v>3</v>
      </c>
      <c r="B68" s="1" t="s">
        <v>57</v>
      </c>
      <c r="C68" s="1">
        <v>19</v>
      </c>
      <c r="D68" s="1" t="s">
        <v>13</v>
      </c>
      <c r="E68" s="1">
        <v>20554.326911670811</v>
      </c>
      <c r="F68" s="1">
        <v>29496.326621573589</v>
      </c>
      <c r="G68" s="1">
        <v>30817.436348233347</v>
      </c>
      <c r="H68" s="1">
        <v>29641.823476068694</v>
      </c>
      <c r="I68" s="1">
        <v>26099.840182541313</v>
      </c>
      <c r="J68" s="1">
        <v>26321.39118587027</v>
      </c>
    </row>
    <row r="69" spans="1:10" x14ac:dyDescent="0.15">
      <c r="A69" s="1">
        <v>3</v>
      </c>
      <c r="B69" s="1" t="s">
        <v>57</v>
      </c>
      <c r="C69" s="1">
        <v>20</v>
      </c>
      <c r="D69" s="1" t="s">
        <v>14</v>
      </c>
      <c r="E69" s="1">
        <v>2065.8313129093222</v>
      </c>
      <c r="F69" s="1">
        <v>5271.5410559055317</v>
      </c>
      <c r="G69" s="1">
        <v>6549.7460823838628</v>
      </c>
      <c r="H69" s="1">
        <v>7851.0253315768141</v>
      </c>
      <c r="I69" s="1">
        <v>8100.3589013475957</v>
      </c>
      <c r="J69" s="1">
        <v>8365.4723246643243</v>
      </c>
    </row>
    <row r="70" spans="1:10" x14ac:dyDescent="0.15">
      <c r="A70" s="1">
        <v>3</v>
      </c>
      <c r="B70" s="1" t="s">
        <v>57</v>
      </c>
      <c r="C70" s="1">
        <v>21</v>
      </c>
      <c r="D70" s="1" t="s">
        <v>15</v>
      </c>
      <c r="E70" s="1">
        <v>76131.141006968624</v>
      </c>
      <c r="F70" s="1">
        <v>84185.769548370532</v>
      </c>
      <c r="G70" s="1">
        <v>81442.795807896327</v>
      </c>
      <c r="H70" s="1">
        <v>75008.497780738602</v>
      </c>
      <c r="I70" s="1">
        <v>69781.645511892391</v>
      </c>
      <c r="J70" s="1">
        <v>62805.694985188515</v>
      </c>
    </row>
    <row r="71" spans="1:10" x14ac:dyDescent="0.15">
      <c r="A71" s="1">
        <v>3</v>
      </c>
      <c r="B71" s="1" t="s">
        <v>56</v>
      </c>
      <c r="C71" s="1">
        <v>22</v>
      </c>
      <c r="D71" s="1" t="s">
        <v>7</v>
      </c>
      <c r="E71" s="1">
        <v>209213.59973637041</v>
      </c>
      <c r="F71" s="1">
        <v>271513.29240632372</v>
      </c>
      <c r="G71" s="1">
        <v>334615.30609304068</v>
      </c>
      <c r="H71" s="1">
        <v>368205.72678154951</v>
      </c>
      <c r="I71" s="1">
        <v>364786.89502135495</v>
      </c>
      <c r="J71" s="1">
        <v>355268.16800791537</v>
      </c>
    </row>
    <row r="72" spans="1:10" x14ac:dyDescent="0.15">
      <c r="A72" s="1">
        <v>3</v>
      </c>
      <c r="B72" s="1" t="s">
        <v>56</v>
      </c>
      <c r="C72" s="1">
        <v>23</v>
      </c>
      <c r="D72" s="1" t="s">
        <v>28</v>
      </c>
      <c r="E72" s="1">
        <v>91918.82962624864</v>
      </c>
      <c r="F72" s="1">
        <v>101587.61323064705</v>
      </c>
      <c r="G72" s="1">
        <v>103418.17265253578</v>
      </c>
      <c r="H72" s="1">
        <v>95090.538957818455</v>
      </c>
      <c r="I72" s="1">
        <v>76133.105374882623</v>
      </c>
      <c r="J72" s="1">
        <v>74489.672558139544</v>
      </c>
    </row>
    <row r="73" spans="1:10" x14ac:dyDescent="0.15">
      <c r="A73" s="1">
        <v>4</v>
      </c>
      <c r="B73" s="1" t="s">
        <v>60</v>
      </c>
      <c r="C73" s="1">
        <v>1</v>
      </c>
      <c r="D73" s="1" t="s">
        <v>8</v>
      </c>
      <c r="E73" s="1">
        <v>527870.78885552799</v>
      </c>
      <c r="F73" s="1">
        <v>341188.09541741665</v>
      </c>
      <c r="G73" s="1">
        <v>245712.48193357696</v>
      </c>
      <c r="H73" s="1">
        <v>133788.43300856344</v>
      </c>
      <c r="I73" s="1">
        <v>110787.14888537345</v>
      </c>
      <c r="J73" s="1">
        <v>107625.98311118528</v>
      </c>
    </row>
    <row r="74" spans="1:10" x14ac:dyDescent="0.15">
      <c r="A74" s="1">
        <v>4</v>
      </c>
      <c r="B74" s="1" t="s">
        <v>61</v>
      </c>
      <c r="C74" s="1">
        <v>2</v>
      </c>
      <c r="D74" s="1" t="s">
        <v>9</v>
      </c>
      <c r="E74" s="1">
        <v>9183.2413975348863</v>
      </c>
      <c r="F74" s="1">
        <v>6389.4604740076984</v>
      </c>
      <c r="G74" s="1">
        <v>3141.9956669306762</v>
      </c>
      <c r="H74" s="1">
        <v>2294.8596494632684</v>
      </c>
      <c r="I74" s="1">
        <v>1263.982237028172</v>
      </c>
      <c r="J74" s="1">
        <v>1092.8524162874496</v>
      </c>
    </row>
    <row r="75" spans="1:10" x14ac:dyDescent="0.15">
      <c r="A75" s="1">
        <v>4</v>
      </c>
      <c r="B75" s="1" t="s">
        <v>62</v>
      </c>
      <c r="C75" s="1">
        <v>3</v>
      </c>
      <c r="D75" s="1" t="s">
        <v>16</v>
      </c>
      <c r="E75" s="1">
        <v>69852.794481676057</v>
      </c>
      <c r="F75" s="1">
        <v>72047.403994550783</v>
      </c>
      <c r="G75" s="1">
        <v>81822.746793544764</v>
      </c>
      <c r="H75" s="1">
        <v>77395.811290272628</v>
      </c>
      <c r="I75" s="1">
        <v>70659.607465897512</v>
      </c>
      <c r="J75" s="1">
        <v>68988.598177528474</v>
      </c>
    </row>
    <row r="76" spans="1:10" x14ac:dyDescent="0.15">
      <c r="A76" s="1">
        <v>4</v>
      </c>
      <c r="B76" s="1" t="s">
        <v>62</v>
      </c>
      <c r="C76" s="1">
        <v>4</v>
      </c>
      <c r="D76" s="1" t="s">
        <v>17</v>
      </c>
      <c r="E76" s="1">
        <v>22137.230399836</v>
      </c>
      <c r="F76" s="1">
        <v>25532.277865955002</v>
      </c>
      <c r="G76" s="1">
        <v>34577.508542785436</v>
      </c>
      <c r="H76" s="1">
        <v>20165.603588233695</v>
      </c>
      <c r="I76" s="1">
        <v>12242.382115477956</v>
      </c>
      <c r="J76" s="1">
        <v>10448.24495562081</v>
      </c>
    </row>
    <row r="77" spans="1:10" x14ac:dyDescent="0.15">
      <c r="A77" s="1">
        <v>4</v>
      </c>
      <c r="B77" s="1" t="s">
        <v>62</v>
      </c>
      <c r="C77" s="1">
        <v>5</v>
      </c>
      <c r="D77" s="1" t="s">
        <v>18</v>
      </c>
      <c r="E77" s="1">
        <v>10062.143681594045</v>
      </c>
      <c r="F77" s="1">
        <v>11658.130721446498</v>
      </c>
      <c r="G77" s="1">
        <v>12871.259583228892</v>
      </c>
      <c r="H77" s="1">
        <v>9926.1817795293355</v>
      </c>
      <c r="I77" s="1">
        <v>8381.7201696065586</v>
      </c>
      <c r="J77" s="1">
        <v>7837.9192261364788</v>
      </c>
    </row>
    <row r="78" spans="1:10" x14ac:dyDescent="0.15">
      <c r="A78" s="1">
        <v>4</v>
      </c>
      <c r="B78" s="1" t="s">
        <v>63</v>
      </c>
      <c r="C78" s="1">
        <v>6</v>
      </c>
      <c r="D78" s="1" t="s">
        <v>2</v>
      </c>
      <c r="E78" s="1">
        <v>2798.5598034537752</v>
      </c>
      <c r="F78" s="1">
        <v>3354.6648612756076</v>
      </c>
      <c r="G78" s="1">
        <v>4714.8329658823304</v>
      </c>
      <c r="H78" s="1">
        <v>4882.0886590239188</v>
      </c>
      <c r="I78" s="1">
        <v>4516.5288952547189</v>
      </c>
      <c r="J78" s="1">
        <v>4207.1080091794111</v>
      </c>
    </row>
    <row r="79" spans="1:10" x14ac:dyDescent="0.15">
      <c r="A79" s="1">
        <v>4</v>
      </c>
      <c r="B79" s="1" t="s">
        <v>64</v>
      </c>
      <c r="C79" s="1">
        <v>7</v>
      </c>
      <c r="D79" s="1" t="s">
        <v>19</v>
      </c>
      <c r="E79" s="1">
        <v>683.45225341071341</v>
      </c>
      <c r="F79" s="1">
        <v>1428.2054945840862</v>
      </c>
      <c r="G79" s="1">
        <v>1303.2654668957259</v>
      </c>
      <c r="H79" s="1">
        <v>924.84617612846603</v>
      </c>
      <c r="I79" s="1">
        <v>1047.5371969118819</v>
      </c>
      <c r="J79" s="1">
        <v>893.97986509947464</v>
      </c>
    </row>
    <row r="80" spans="1:10" x14ac:dyDescent="0.15">
      <c r="A80" s="1">
        <v>4</v>
      </c>
      <c r="B80" s="1" t="s">
        <v>62</v>
      </c>
      <c r="C80" s="1">
        <v>8</v>
      </c>
      <c r="D80" s="1" t="s">
        <v>20</v>
      </c>
      <c r="E80" s="1">
        <v>14298.999417346859</v>
      </c>
      <c r="F80" s="1">
        <v>17031.41520943939</v>
      </c>
      <c r="G80" s="1">
        <v>15031.099608704462</v>
      </c>
      <c r="H80" s="1">
        <v>12203.88612770693</v>
      </c>
      <c r="I80" s="1">
        <v>10414.065026489121</v>
      </c>
      <c r="J80" s="1">
        <v>8393.7678249941127</v>
      </c>
    </row>
    <row r="81" spans="1:10" x14ac:dyDescent="0.15">
      <c r="A81" s="1">
        <v>4</v>
      </c>
      <c r="B81" s="1" t="s">
        <v>64</v>
      </c>
      <c r="C81" s="1">
        <v>9</v>
      </c>
      <c r="D81" s="1" t="s">
        <v>21</v>
      </c>
      <c r="E81" s="1">
        <v>8599.3532776172033</v>
      </c>
      <c r="F81" s="1">
        <v>10248.888682727051</v>
      </c>
      <c r="G81" s="1">
        <v>11273.718924338773</v>
      </c>
      <c r="H81" s="1">
        <v>10094.622826608886</v>
      </c>
      <c r="I81" s="1">
        <v>11235.690357894644</v>
      </c>
      <c r="J81" s="1">
        <v>9592.6636196488143</v>
      </c>
    </row>
    <row r="82" spans="1:10" x14ac:dyDescent="0.15">
      <c r="A82" s="1">
        <v>4</v>
      </c>
      <c r="B82" s="1" t="s">
        <v>64</v>
      </c>
      <c r="C82" s="1">
        <v>10</v>
      </c>
      <c r="D82" s="1" t="s">
        <v>22</v>
      </c>
      <c r="E82" s="1">
        <v>16637.085085053859</v>
      </c>
      <c r="F82" s="1">
        <v>18288.874485800858</v>
      </c>
      <c r="G82" s="1">
        <v>22150.397012545865</v>
      </c>
      <c r="H82" s="1">
        <v>19246.593634555258</v>
      </c>
      <c r="I82" s="1">
        <v>16559.707975728124</v>
      </c>
      <c r="J82" s="1">
        <v>15075.769988179864</v>
      </c>
    </row>
    <row r="83" spans="1:10" x14ac:dyDescent="0.15">
      <c r="A83" s="1">
        <v>4</v>
      </c>
      <c r="B83" s="1" t="s">
        <v>64</v>
      </c>
      <c r="C83" s="1">
        <v>11</v>
      </c>
      <c r="D83" s="1" t="s">
        <v>23</v>
      </c>
      <c r="E83" s="1">
        <v>13937.702765592141</v>
      </c>
      <c r="F83" s="1">
        <v>18791.548820819746</v>
      </c>
      <c r="G83" s="1">
        <v>25827.776804467543</v>
      </c>
      <c r="H83" s="1">
        <v>23450.069864964524</v>
      </c>
      <c r="I83" s="1">
        <v>23255.633707709087</v>
      </c>
      <c r="J83" s="1">
        <v>20080.664940133051</v>
      </c>
    </row>
    <row r="84" spans="1:10" x14ac:dyDescent="0.15">
      <c r="A84" s="1">
        <v>4</v>
      </c>
      <c r="B84" s="1" t="s">
        <v>62</v>
      </c>
      <c r="C84" s="1">
        <v>12</v>
      </c>
      <c r="D84" s="1" t="s">
        <v>24</v>
      </c>
      <c r="E84" s="1">
        <v>39983.890369305314</v>
      </c>
      <c r="F84" s="1">
        <v>69668.909344259897</v>
      </c>
      <c r="G84" s="1">
        <v>111828.44946827876</v>
      </c>
      <c r="H84" s="1">
        <v>85566.33694642433</v>
      </c>
      <c r="I84" s="1">
        <v>69272.358044707944</v>
      </c>
      <c r="J84" s="1">
        <v>55944.688063530441</v>
      </c>
    </row>
    <row r="85" spans="1:10" x14ac:dyDescent="0.15">
      <c r="A85" s="1">
        <v>4</v>
      </c>
      <c r="B85" s="1" t="s">
        <v>65</v>
      </c>
      <c r="C85" s="1">
        <v>13</v>
      </c>
      <c r="D85" s="1" t="s">
        <v>25</v>
      </c>
      <c r="E85" s="1">
        <v>13614.740202414847</v>
      </c>
      <c r="F85" s="1">
        <v>13545.827847967937</v>
      </c>
      <c r="G85" s="1">
        <v>17141.836175046017</v>
      </c>
      <c r="H85" s="1">
        <v>17016.125454613601</v>
      </c>
      <c r="I85" s="1">
        <v>21590.62414790503</v>
      </c>
      <c r="J85" s="1">
        <v>18517.612562576131</v>
      </c>
    </row>
    <row r="86" spans="1:10" x14ac:dyDescent="0.15">
      <c r="A86" s="1">
        <v>4</v>
      </c>
      <c r="B86" s="1" t="s">
        <v>64</v>
      </c>
      <c r="C86" s="1">
        <v>14</v>
      </c>
      <c r="D86" s="1" t="s">
        <v>26</v>
      </c>
      <c r="E86" s="1">
        <v>4559.4618661575623</v>
      </c>
      <c r="F86" s="1">
        <v>8377.2152998569964</v>
      </c>
      <c r="G86" s="1">
        <v>10118.476515746079</v>
      </c>
      <c r="H86" s="1">
        <v>5645.7830829546065</v>
      </c>
      <c r="I86" s="1">
        <v>5632.4209573107182</v>
      </c>
      <c r="J86" s="1">
        <v>4757.1706809104244</v>
      </c>
    </row>
    <row r="87" spans="1:10" x14ac:dyDescent="0.15">
      <c r="A87" s="1">
        <v>4</v>
      </c>
      <c r="B87" s="1" t="s">
        <v>62</v>
      </c>
      <c r="C87" s="1">
        <v>15</v>
      </c>
      <c r="D87" s="1" t="s">
        <v>27</v>
      </c>
      <c r="E87" s="1">
        <v>66653.083112223147</v>
      </c>
      <c r="F87" s="1">
        <v>68794.02314526384</v>
      </c>
      <c r="G87" s="1">
        <v>69590.071264863174</v>
      </c>
      <c r="H87" s="1">
        <v>62445.780682325625</v>
      </c>
      <c r="I87" s="1">
        <v>51077.226420216604</v>
      </c>
      <c r="J87" s="1">
        <v>47715.66650424619</v>
      </c>
    </row>
    <row r="88" spans="1:10" x14ac:dyDescent="0.15">
      <c r="A88" s="1">
        <v>4</v>
      </c>
      <c r="B88" s="1" t="s">
        <v>61</v>
      </c>
      <c r="C88" s="1">
        <v>16</v>
      </c>
      <c r="D88" s="1" t="s">
        <v>10</v>
      </c>
      <c r="E88" s="1">
        <v>178162.43149551706</v>
      </c>
      <c r="F88" s="1">
        <v>279453.60949732759</v>
      </c>
      <c r="G88" s="1">
        <v>247319.17295393691</v>
      </c>
      <c r="H88" s="1">
        <v>258241.54931457611</v>
      </c>
      <c r="I88" s="1">
        <v>252600.18522371235</v>
      </c>
      <c r="J88" s="1">
        <v>235000.8662633849</v>
      </c>
    </row>
    <row r="89" spans="1:10" x14ac:dyDescent="0.15">
      <c r="A89" s="1">
        <v>4</v>
      </c>
      <c r="B89" s="1" t="s">
        <v>66</v>
      </c>
      <c r="C89" s="1">
        <v>17</v>
      </c>
      <c r="D89" s="1" t="s">
        <v>11</v>
      </c>
      <c r="E89" s="1">
        <v>12071.437454681143</v>
      </c>
      <c r="F89" s="1">
        <v>14252.65087421904</v>
      </c>
      <c r="G89" s="1">
        <v>16549.075721554131</v>
      </c>
      <c r="H89" s="1">
        <v>19297.786260553414</v>
      </c>
      <c r="I89" s="1">
        <v>18372.131329947184</v>
      </c>
      <c r="J89" s="1">
        <v>18603.339107084154</v>
      </c>
    </row>
    <row r="90" spans="1:10" x14ac:dyDescent="0.15">
      <c r="A90" s="1">
        <v>4</v>
      </c>
      <c r="B90" s="1" t="s">
        <v>61</v>
      </c>
      <c r="C90" s="1">
        <v>18</v>
      </c>
      <c r="D90" s="1" t="s">
        <v>12</v>
      </c>
      <c r="E90" s="1">
        <v>315080.86316220765</v>
      </c>
      <c r="F90" s="1">
        <v>381875.7811020104</v>
      </c>
      <c r="G90" s="1">
        <v>394837.39498544874</v>
      </c>
      <c r="H90" s="1">
        <v>406005.11729544663</v>
      </c>
      <c r="I90" s="1">
        <v>284837.88499324524</v>
      </c>
      <c r="J90" s="1">
        <v>241770.41926551369</v>
      </c>
    </row>
    <row r="91" spans="1:10" x14ac:dyDescent="0.15">
      <c r="A91" s="1">
        <v>4</v>
      </c>
      <c r="B91" s="1" t="s">
        <v>61</v>
      </c>
      <c r="C91" s="1">
        <v>19</v>
      </c>
      <c r="D91" s="1" t="s">
        <v>13</v>
      </c>
      <c r="E91" s="1">
        <v>42012.880770776123</v>
      </c>
      <c r="F91" s="1">
        <v>55048.013120700576</v>
      </c>
      <c r="G91" s="1">
        <v>63357.248542679306</v>
      </c>
      <c r="H91" s="1">
        <v>48850.914064222059</v>
      </c>
      <c r="I91" s="1">
        <v>52049.679298488234</v>
      </c>
      <c r="J91" s="1">
        <v>52762.468804763157</v>
      </c>
    </row>
    <row r="92" spans="1:10" x14ac:dyDescent="0.15">
      <c r="A92" s="1">
        <v>4</v>
      </c>
      <c r="B92" s="1" t="s">
        <v>66</v>
      </c>
      <c r="C92" s="1">
        <v>20</v>
      </c>
      <c r="D92" s="1" t="s">
        <v>14</v>
      </c>
      <c r="E92" s="1">
        <v>6197.4939387279655</v>
      </c>
      <c r="F92" s="1">
        <v>15464.072326719352</v>
      </c>
      <c r="G92" s="1">
        <v>24347.483542321217</v>
      </c>
      <c r="H92" s="1">
        <v>25623.166031906479</v>
      </c>
      <c r="I92" s="1">
        <v>26403.25182416612</v>
      </c>
      <c r="J92" s="1">
        <v>26256.07563290303</v>
      </c>
    </row>
    <row r="93" spans="1:10" x14ac:dyDescent="0.15">
      <c r="A93" s="1">
        <v>4</v>
      </c>
      <c r="B93" s="1" t="s">
        <v>66</v>
      </c>
      <c r="C93" s="1">
        <v>21</v>
      </c>
      <c r="D93" s="1" t="s">
        <v>15</v>
      </c>
      <c r="E93" s="1">
        <v>113484.27130139049</v>
      </c>
      <c r="F93" s="1">
        <v>139377.11289940972</v>
      </c>
      <c r="G93" s="1">
        <v>168099.48293473825</v>
      </c>
      <c r="H93" s="1">
        <v>158100.56523668344</v>
      </c>
      <c r="I93" s="1">
        <v>147910.34456424438</v>
      </c>
      <c r="J93" s="1">
        <v>141109.65969015489</v>
      </c>
    </row>
    <row r="94" spans="1:10" x14ac:dyDescent="0.15">
      <c r="A94" s="1">
        <v>4</v>
      </c>
      <c r="B94" s="1" t="s">
        <v>59</v>
      </c>
      <c r="C94" s="1">
        <v>22</v>
      </c>
      <c r="D94" s="1" t="s">
        <v>7</v>
      </c>
      <c r="E94" s="1">
        <v>301610.36586051283</v>
      </c>
      <c r="F94" s="1">
        <v>418206.57324438985</v>
      </c>
      <c r="G94" s="1">
        <v>566587.00854580139</v>
      </c>
      <c r="H94" s="1">
        <v>648785.06116065313</v>
      </c>
      <c r="I94" s="1">
        <v>784041.02938054118</v>
      </c>
      <c r="J94" s="1">
        <v>765167.32959646347</v>
      </c>
    </row>
    <row r="95" spans="1:10" x14ac:dyDescent="0.15">
      <c r="A95" s="1">
        <v>4</v>
      </c>
      <c r="B95" s="1" t="s">
        <v>59</v>
      </c>
      <c r="C95" s="1">
        <v>23</v>
      </c>
      <c r="D95" s="1" t="s">
        <v>28</v>
      </c>
      <c r="E95" s="1">
        <v>138393.30678799865</v>
      </c>
      <c r="F95" s="1">
        <v>156425.34631156936</v>
      </c>
      <c r="G95" s="1">
        <v>159298.71255625461</v>
      </c>
      <c r="H95" s="1">
        <v>147388.45516394815</v>
      </c>
      <c r="I95" s="1">
        <v>141330.87524994279</v>
      </c>
      <c r="J95" s="1">
        <v>137358.81413482717</v>
      </c>
    </row>
    <row r="96" spans="1:10" x14ac:dyDescent="0.15">
      <c r="A96" s="1">
        <v>5</v>
      </c>
      <c r="B96" s="1" t="s">
        <v>68</v>
      </c>
      <c r="C96" s="1">
        <v>1</v>
      </c>
      <c r="D96" s="1" t="s">
        <v>8</v>
      </c>
      <c r="E96" s="1">
        <v>508329.19832616812</v>
      </c>
      <c r="F96" s="1">
        <v>318372.69383307989</v>
      </c>
      <c r="G96" s="1">
        <v>212342.67036834976</v>
      </c>
      <c r="H96" s="1">
        <v>117726.17689806942</v>
      </c>
      <c r="I96" s="1">
        <v>101798.40869657713</v>
      </c>
      <c r="J96" s="1">
        <v>99892.449501320327</v>
      </c>
    </row>
    <row r="97" spans="1:10" x14ac:dyDescent="0.15">
      <c r="A97" s="1">
        <v>5</v>
      </c>
      <c r="B97" s="1" t="s">
        <v>69</v>
      </c>
      <c r="C97" s="1">
        <v>2</v>
      </c>
      <c r="D97" s="1" t="s">
        <v>9</v>
      </c>
      <c r="E97" s="1">
        <v>21791.58364063684</v>
      </c>
      <c r="F97" s="1">
        <v>13548.976892239443</v>
      </c>
      <c r="G97" s="1">
        <v>5938.2375371798771</v>
      </c>
      <c r="H97" s="1">
        <v>3118.7322390225363</v>
      </c>
      <c r="I97" s="1">
        <v>2187.9922763418076</v>
      </c>
      <c r="J97" s="1">
        <v>1838.3162251351114</v>
      </c>
    </row>
    <row r="98" spans="1:10" x14ac:dyDescent="0.15">
      <c r="A98" s="1">
        <v>5</v>
      </c>
      <c r="B98" s="1" t="s">
        <v>70</v>
      </c>
      <c r="C98" s="1">
        <v>3</v>
      </c>
      <c r="D98" s="1" t="s">
        <v>16</v>
      </c>
      <c r="E98" s="1">
        <v>21564.578895903458</v>
      </c>
      <c r="F98" s="1">
        <v>22968.883041097539</v>
      </c>
      <c r="G98" s="1">
        <v>22983.655198892768</v>
      </c>
      <c r="H98" s="1">
        <v>20247.727423862918</v>
      </c>
      <c r="I98" s="1">
        <v>18800.906998315644</v>
      </c>
      <c r="J98" s="1">
        <v>17178.321849413122</v>
      </c>
    </row>
    <row r="99" spans="1:10" x14ac:dyDescent="0.15">
      <c r="A99" s="1">
        <v>5</v>
      </c>
      <c r="B99" s="1" t="s">
        <v>70</v>
      </c>
      <c r="C99" s="1">
        <v>4</v>
      </c>
      <c r="D99" s="1" t="s">
        <v>17</v>
      </c>
      <c r="E99" s="1">
        <v>11248.419880664376</v>
      </c>
      <c r="F99" s="1">
        <v>31887.985014553225</v>
      </c>
      <c r="G99" s="1">
        <v>58699.435393961445</v>
      </c>
      <c r="H99" s="1">
        <v>35597.583042571518</v>
      </c>
      <c r="I99" s="1">
        <v>20914.88258603635</v>
      </c>
      <c r="J99" s="1">
        <v>17734.087187944155</v>
      </c>
    </row>
    <row r="100" spans="1:10" x14ac:dyDescent="0.15">
      <c r="A100" s="1">
        <v>5</v>
      </c>
      <c r="B100" s="1" t="s">
        <v>70</v>
      </c>
      <c r="C100" s="1">
        <v>5</v>
      </c>
      <c r="D100" s="1" t="s">
        <v>18</v>
      </c>
      <c r="E100" s="1">
        <v>3169.6913582804509</v>
      </c>
      <c r="F100" s="1">
        <v>2933.3265135634915</v>
      </c>
      <c r="G100" s="1">
        <v>2811.8058816308276</v>
      </c>
      <c r="H100" s="1">
        <v>2276.3055822818078</v>
      </c>
      <c r="I100" s="1">
        <v>2064.304247612105</v>
      </c>
      <c r="J100" s="1">
        <v>2403.1149187373867</v>
      </c>
    </row>
    <row r="101" spans="1:10" x14ac:dyDescent="0.15">
      <c r="A101" s="1">
        <v>5</v>
      </c>
      <c r="B101" s="1" t="s">
        <v>71</v>
      </c>
      <c r="C101" s="1">
        <v>6</v>
      </c>
      <c r="D101" s="1" t="s">
        <v>2</v>
      </c>
      <c r="E101" s="1">
        <v>2686.6732543932453</v>
      </c>
      <c r="F101" s="1">
        <v>2379.072113878738</v>
      </c>
      <c r="G101" s="1">
        <v>1986.7405836358259</v>
      </c>
      <c r="H101" s="1">
        <v>1947.0552030190368</v>
      </c>
      <c r="I101" s="1">
        <v>2803.7521110104453</v>
      </c>
      <c r="J101" s="1">
        <v>2490.8755102295199</v>
      </c>
    </row>
    <row r="102" spans="1:10" x14ac:dyDescent="0.15">
      <c r="A102" s="1">
        <v>5</v>
      </c>
      <c r="B102" s="1" t="s">
        <v>71</v>
      </c>
      <c r="C102" s="1">
        <v>7</v>
      </c>
      <c r="D102" s="1" t="s">
        <v>19</v>
      </c>
      <c r="E102" s="1">
        <v>949.12882751012853</v>
      </c>
      <c r="F102" s="1">
        <v>681.76260423830013</v>
      </c>
      <c r="G102" s="1">
        <v>522.36830225464848</v>
      </c>
      <c r="H102" s="1">
        <v>359.16186818789743</v>
      </c>
      <c r="I102" s="1">
        <v>221.04159416112267</v>
      </c>
      <c r="J102" s="1">
        <v>177.49595395520453</v>
      </c>
    </row>
    <row r="103" spans="1:10" x14ac:dyDescent="0.15">
      <c r="A103" s="1">
        <v>5</v>
      </c>
      <c r="B103" s="1" t="s">
        <v>72</v>
      </c>
      <c r="C103" s="1">
        <v>8</v>
      </c>
      <c r="D103" s="1" t="s">
        <v>20</v>
      </c>
      <c r="E103" s="1">
        <v>7506.2569734004855</v>
      </c>
      <c r="F103" s="1">
        <v>9769.7099950114989</v>
      </c>
      <c r="G103" s="1">
        <v>8440.9678092848644</v>
      </c>
      <c r="H103" s="1">
        <v>7760.6122966796065</v>
      </c>
      <c r="I103" s="1">
        <v>4637.2794953435123</v>
      </c>
      <c r="J103" s="1">
        <v>4228.5422094127425</v>
      </c>
    </row>
    <row r="104" spans="1:10" x14ac:dyDescent="0.15">
      <c r="A104" s="1">
        <v>5</v>
      </c>
      <c r="B104" s="1" t="s">
        <v>73</v>
      </c>
      <c r="C104" s="1">
        <v>9</v>
      </c>
      <c r="D104" s="1" t="s">
        <v>21</v>
      </c>
      <c r="E104" s="1">
        <v>6429.5710404992924</v>
      </c>
      <c r="F104" s="1">
        <v>6677.5406732775209</v>
      </c>
      <c r="G104" s="1">
        <v>5666.0919664748935</v>
      </c>
      <c r="H104" s="1">
        <v>5223.2793552808798</v>
      </c>
      <c r="I104" s="1">
        <v>6067.0966611029853</v>
      </c>
      <c r="J104" s="1">
        <v>5222.398727061166</v>
      </c>
    </row>
    <row r="105" spans="1:10" x14ac:dyDescent="0.15">
      <c r="A105" s="1">
        <v>5</v>
      </c>
      <c r="B105" s="1" t="s">
        <v>70</v>
      </c>
      <c r="C105" s="1">
        <v>10</v>
      </c>
      <c r="D105" s="1" t="s">
        <v>22</v>
      </c>
      <c r="E105" s="1">
        <v>7275.929891318694</v>
      </c>
      <c r="F105" s="1">
        <v>7450.561224059863</v>
      </c>
      <c r="G105" s="1">
        <v>10673.276581153785</v>
      </c>
      <c r="H105" s="1">
        <v>10081.482265634728</v>
      </c>
      <c r="I105" s="1">
        <v>9733.1425173244006</v>
      </c>
      <c r="J105" s="1">
        <v>8326.6768510913244</v>
      </c>
    </row>
    <row r="106" spans="1:10" x14ac:dyDescent="0.15">
      <c r="A106" s="1">
        <v>5</v>
      </c>
      <c r="B106" s="1" t="s">
        <v>74</v>
      </c>
      <c r="C106" s="1">
        <v>11</v>
      </c>
      <c r="D106" s="1" t="s">
        <v>23</v>
      </c>
      <c r="E106" s="1">
        <v>5123.7951947696747</v>
      </c>
      <c r="F106" s="1">
        <v>6804.3355509602634</v>
      </c>
      <c r="G106" s="1">
        <v>13303.685692360286</v>
      </c>
      <c r="H106" s="1">
        <v>13707.882968330556</v>
      </c>
      <c r="I106" s="1">
        <v>14086.56373166603</v>
      </c>
      <c r="J106" s="1">
        <v>11337.512574087201</v>
      </c>
    </row>
    <row r="107" spans="1:10" x14ac:dyDescent="0.15">
      <c r="A107" s="1">
        <v>5</v>
      </c>
      <c r="B107" s="1" t="s">
        <v>70</v>
      </c>
      <c r="C107" s="1">
        <v>12</v>
      </c>
      <c r="D107" s="1" t="s">
        <v>24</v>
      </c>
      <c r="E107" s="1">
        <v>18881.720975226963</v>
      </c>
      <c r="F107" s="1">
        <v>36287.380118038644</v>
      </c>
      <c r="G107" s="1">
        <v>75328.443440142582</v>
      </c>
      <c r="H107" s="1">
        <v>62278.272861103498</v>
      </c>
      <c r="I107" s="1">
        <v>46292.629371106457</v>
      </c>
      <c r="J107" s="1">
        <v>36962.207088758063</v>
      </c>
    </row>
    <row r="108" spans="1:10" x14ac:dyDescent="0.15">
      <c r="A108" s="1">
        <v>5</v>
      </c>
      <c r="B108" s="1" t="s">
        <v>70</v>
      </c>
      <c r="C108" s="1">
        <v>13</v>
      </c>
      <c r="D108" s="1" t="s">
        <v>25</v>
      </c>
      <c r="E108" s="1">
        <v>773.7079618727663</v>
      </c>
      <c r="F108" s="1">
        <v>3533.0705704419938</v>
      </c>
      <c r="G108" s="1">
        <v>8047.5235904346837</v>
      </c>
      <c r="H108" s="1">
        <v>7664.2202478201543</v>
      </c>
      <c r="I108" s="1">
        <v>6969.5144639151704</v>
      </c>
      <c r="J108" s="1">
        <v>5647.3491366943545</v>
      </c>
    </row>
    <row r="109" spans="1:10" x14ac:dyDescent="0.15">
      <c r="A109" s="1">
        <v>5</v>
      </c>
      <c r="B109" s="1" t="s">
        <v>70</v>
      </c>
      <c r="C109" s="1">
        <v>14</v>
      </c>
      <c r="D109" s="1" t="s">
        <v>26</v>
      </c>
      <c r="E109" s="1">
        <v>740.85200701403096</v>
      </c>
      <c r="F109" s="1">
        <v>4380.4024120749491</v>
      </c>
      <c r="G109" s="1">
        <v>12892.459921250907</v>
      </c>
      <c r="H109" s="1">
        <v>7577.5404742991323</v>
      </c>
      <c r="I109" s="1">
        <v>5934.4328905649763</v>
      </c>
      <c r="J109" s="1">
        <v>5469.3430755099453</v>
      </c>
    </row>
    <row r="110" spans="1:10" x14ac:dyDescent="0.15">
      <c r="A110" s="1">
        <v>5</v>
      </c>
      <c r="B110" s="1" t="s">
        <v>70</v>
      </c>
      <c r="C110" s="1">
        <v>15</v>
      </c>
      <c r="D110" s="1" t="s">
        <v>27</v>
      </c>
      <c r="E110" s="1">
        <v>62358.04666766127</v>
      </c>
      <c r="F110" s="1">
        <v>68449.406286238489</v>
      </c>
      <c r="G110" s="1">
        <v>57118.001824265404</v>
      </c>
      <c r="H110" s="1">
        <v>39702.93284017234</v>
      </c>
      <c r="I110" s="1">
        <v>25692.680373197847</v>
      </c>
      <c r="J110" s="1">
        <v>22627.481175266399</v>
      </c>
    </row>
    <row r="111" spans="1:10" x14ac:dyDescent="0.15">
      <c r="A111" s="1">
        <v>5</v>
      </c>
      <c r="B111" s="1" t="s">
        <v>68</v>
      </c>
      <c r="C111" s="1">
        <v>16</v>
      </c>
      <c r="D111" s="1" t="s">
        <v>10</v>
      </c>
      <c r="E111" s="1">
        <v>127295.24695840175</v>
      </c>
      <c r="F111" s="1">
        <v>185876.03480168353</v>
      </c>
      <c r="G111" s="1">
        <v>147971.71859132728</v>
      </c>
      <c r="H111" s="1">
        <v>147316.556117278</v>
      </c>
      <c r="I111" s="1">
        <v>109805.08495707343</v>
      </c>
      <c r="J111" s="1">
        <v>111607.75230561823</v>
      </c>
    </row>
    <row r="112" spans="1:10" x14ac:dyDescent="0.15">
      <c r="A112" s="1">
        <v>5</v>
      </c>
      <c r="B112" s="1" t="s">
        <v>68</v>
      </c>
      <c r="C112" s="1">
        <v>17</v>
      </c>
      <c r="D112" s="1" t="s">
        <v>11</v>
      </c>
      <c r="E112" s="1">
        <v>6606.5471668801829</v>
      </c>
      <c r="F112" s="1">
        <v>7296.3902775093193</v>
      </c>
      <c r="G112" s="1">
        <v>7863.7470761429076</v>
      </c>
      <c r="H112" s="1">
        <v>8867.8195061160495</v>
      </c>
      <c r="I112" s="1">
        <v>8218.0482228701439</v>
      </c>
      <c r="J112" s="1">
        <v>8039.5632080860278</v>
      </c>
    </row>
    <row r="113" spans="1:10" x14ac:dyDescent="0.15">
      <c r="A113" s="1">
        <v>5</v>
      </c>
      <c r="B113" s="1" t="s">
        <v>68</v>
      </c>
      <c r="C113" s="1">
        <v>18</v>
      </c>
      <c r="D113" s="1" t="s">
        <v>12</v>
      </c>
      <c r="E113" s="1">
        <v>206704.50413601429</v>
      </c>
      <c r="F113" s="1">
        <v>224543.71128128818</v>
      </c>
      <c r="G113" s="1">
        <v>194116.41194761021</v>
      </c>
      <c r="H113" s="1">
        <v>169145.62762979558</v>
      </c>
      <c r="I113" s="1">
        <v>143675.61517760059</v>
      </c>
      <c r="J113" s="1">
        <v>131429.34840597078</v>
      </c>
    </row>
    <row r="114" spans="1:10" x14ac:dyDescent="0.15">
      <c r="A114" s="1">
        <v>5</v>
      </c>
      <c r="B114" s="1" t="s">
        <v>68</v>
      </c>
      <c r="C114" s="1">
        <v>19</v>
      </c>
      <c r="D114" s="1" t="s">
        <v>13</v>
      </c>
      <c r="E114" s="1">
        <v>20848.12004563542</v>
      </c>
      <c r="F114" s="1">
        <v>28442.036538362991</v>
      </c>
      <c r="G114" s="1">
        <v>28962.897173151618</v>
      </c>
      <c r="H114" s="1">
        <v>24486.668104027016</v>
      </c>
      <c r="I114" s="1">
        <v>20722.096027668329</v>
      </c>
      <c r="J114" s="1">
        <v>20553.939504457921</v>
      </c>
    </row>
    <row r="115" spans="1:10" x14ac:dyDescent="0.15">
      <c r="A115" s="1">
        <v>5</v>
      </c>
      <c r="B115" s="1" t="s">
        <v>68</v>
      </c>
      <c r="C115" s="1">
        <v>20</v>
      </c>
      <c r="D115" s="1" t="s">
        <v>14</v>
      </c>
      <c r="E115" s="1">
        <v>2295.3681254548019</v>
      </c>
      <c r="F115" s="1">
        <v>4121.6280699069948</v>
      </c>
      <c r="G115" s="1">
        <v>4909.2071811122696</v>
      </c>
      <c r="H115" s="1">
        <v>5588.3148088787975</v>
      </c>
      <c r="I115" s="1">
        <v>5768.4901667501572</v>
      </c>
      <c r="J115" s="1">
        <v>5623.0223041546642</v>
      </c>
    </row>
    <row r="116" spans="1:10" x14ac:dyDescent="0.15">
      <c r="A116" s="1">
        <v>5</v>
      </c>
      <c r="B116" s="1" t="s">
        <v>68</v>
      </c>
      <c r="C116" s="1">
        <v>21</v>
      </c>
      <c r="D116" s="1" t="s">
        <v>15</v>
      </c>
      <c r="E116" s="1">
        <v>72237.529304891796</v>
      </c>
      <c r="F116" s="1">
        <v>72139.296202444748</v>
      </c>
      <c r="G116" s="1">
        <v>60844.262931444551</v>
      </c>
      <c r="H116" s="1">
        <v>56003.568185341406</v>
      </c>
      <c r="I116" s="1">
        <v>57502.356859229454</v>
      </c>
      <c r="J116" s="1">
        <v>46416.274152969796</v>
      </c>
    </row>
    <row r="117" spans="1:10" x14ac:dyDescent="0.15">
      <c r="A117" s="1">
        <v>5</v>
      </c>
      <c r="B117" s="1" t="s">
        <v>67</v>
      </c>
      <c r="C117" s="1">
        <v>22</v>
      </c>
      <c r="D117" s="1" t="s">
        <v>7</v>
      </c>
      <c r="E117" s="1">
        <v>178054.69662820009</v>
      </c>
      <c r="F117" s="1">
        <v>236296.79925897848</v>
      </c>
      <c r="G117" s="1">
        <v>261394.80338835472</v>
      </c>
      <c r="H117" s="1">
        <v>304045.34234827023</v>
      </c>
      <c r="I117" s="1">
        <v>308767.33403247787</v>
      </c>
      <c r="J117" s="1">
        <v>302805.61994896713</v>
      </c>
    </row>
    <row r="118" spans="1:10" x14ac:dyDescent="0.15">
      <c r="A118" s="1">
        <v>5</v>
      </c>
      <c r="B118" s="1" t="s">
        <v>67</v>
      </c>
      <c r="C118" s="1">
        <v>23</v>
      </c>
      <c r="D118" s="1" t="s">
        <v>28</v>
      </c>
      <c r="E118" s="1">
        <v>79852.570433106317</v>
      </c>
      <c r="F118" s="1">
        <v>96031.15179023672</v>
      </c>
      <c r="G118" s="1">
        <v>83817.049530996606</v>
      </c>
      <c r="H118" s="1">
        <v>81268.545579140453</v>
      </c>
      <c r="I118" s="1">
        <v>67692.728851145104</v>
      </c>
      <c r="J118" s="1">
        <v>66297.964970220157</v>
      </c>
    </row>
    <row r="119" spans="1:10" x14ac:dyDescent="0.15">
      <c r="A119" s="1">
        <v>6</v>
      </c>
      <c r="B119" s="1" t="s">
        <v>76</v>
      </c>
      <c r="C119" s="1">
        <v>1</v>
      </c>
      <c r="D119" s="1" t="s">
        <v>8</v>
      </c>
      <c r="E119" s="1">
        <v>468340.43136486842</v>
      </c>
      <c r="F119" s="1">
        <v>324477.58781026484</v>
      </c>
      <c r="G119" s="1">
        <v>210854.49149757795</v>
      </c>
      <c r="H119" s="1">
        <v>130424.8660401271</v>
      </c>
      <c r="I119" s="1">
        <v>111982.76104728178</v>
      </c>
      <c r="J119" s="1">
        <v>110603.21395354951</v>
      </c>
    </row>
    <row r="120" spans="1:10" x14ac:dyDescent="0.15">
      <c r="A120" s="1">
        <v>6</v>
      </c>
      <c r="B120" s="1" t="s">
        <v>77</v>
      </c>
      <c r="C120" s="1">
        <v>2</v>
      </c>
      <c r="D120" s="1" t="s">
        <v>9</v>
      </c>
      <c r="E120" s="1">
        <v>6328.9906928956652</v>
      </c>
      <c r="F120" s="1">
        <v>4703.3528489223336</v>
      </c>
      <c r="G120" s="1">
        <v>3504.5336284996001</v>
      </c>
      <c r="H120" s="1">
        <v>2100.1261282947144</v>
      </c>
      <c r="I120" s="1">
        <v>1187.2569939641908</v>
      </c>
      <c r="J120" s="1">
        <v>1035.3664011773067</v>
      </c>
    </row>
    <row r="121" spans="1:10" x14ac:dyDescent="0.15">
      <c r="A121" s="1">
        <v>6</v>
      </c>
      <c r="B121" s="1" t="s">
        <v>78</v>
      </c>
      <c r="C121" s="1">
        <v>3</v>
      </c>
      <c r="D121" s="1" t="s">
        <v>16</v>
      </c>
      <c r="E121" s="1">
        <v>36998.520771887204</v>
      </c>
      <c r="F121" s="1">
        <v>34745.877255767307</v>
      </c>
      <c r="G121" s="1">
        <v>37339.605560372023</v>
      </c>
      <c r="H121" s="1">
        <v>36035.591483790566</v>
      </c>
      <c r="I121" s="1">
        <v>37079.753631567997</v>
      </c>
      <c r="J121" s="1">
        <v>36436.845552191437</v>
      </c>
    </row>
    <row r="122" spans="1:10" x14ac:dyDescent="0.15">
      <c r="A122" s="1">
        <v>6</v>
      </c>
      <c r="B122" s="1" t="s">
        <v>79</v>
      </c>
      <c r="C122" s="1">
        <v>4</v>
      </c>
      <c r="D122" s="1" t="s">
        <v>17</v>
      </c>
      <c r="E122" s="1">
        <v>44311.738299332515</v>
      </c>
      <c r="F122" s="1">
        <v>51065.787789403374</v>
      </c>
      <c r="G122" s="1">
        <v>62188.769882337401</v>
      </c>
      <c r="H122" s="1">
        <v>34289.284772044542</v>
      </c>
      <c r="I122" s="1">
        <v>19633.099695232588</v>
      </c>
      <c r="J122" s="1">
        <v>16906.582025560961</v>
      </c>
    </row>
    <row r="123" spans="1:10" x14ac:dyDescent="0.15">
      <c r="A123" s="1">
        <v>6</v>
      </c>
      <c r="B123" s="1" t="s">
        <v>78</v>
      </c>
      <c r="C123" s="1">
        <v>5</v>
      </c>
      <c r="D123" s="1" t="s">
        <v>18</v>
      </c>
      <c r="E123" s="1">
        <v>4731.6366405052586</v>
      </c>
      <c r="F123" s="1">
        <v>4357.2861249202297</v>
      </c>
      <c r="G123" s="1">
        <v>5183.9496681311002</v>
      </c>
      <c r="H123" s="1">
        <v>4542.2468961060831</v>
      </c>
      <c r="I123" s="1">
        <v>3023.3340418272373</v>
      </c>
      <c r="J123" s="1">
        <v>2557.1249182331749</v>
      </c>
    </row>
    <row r="124" spans="1:10" x14ac:dyDescent="0.15">
      <c r="A124" s="1">
        <v>6</v>
      </c>
      <c r="B124" s="1" t="s">
        <v>78</v>
      </c>
      <c r="C124" s="1">
        <v>6</v>
      </c>
      <c r="D124" s="1" t="s">
        <v>2</v>
      </c>
      <c r="E124" s="1">
        <v>5475.3316946653395</v>
      </c>
      <c r="F124" s="1">
        <v>4574.7853290320036</v>
      </c>
      <c r="G124" s="1">
        <v>5020.3190012623818</v>
      </c>
      <c r="H124" s="1">
        <v>4679.5006944130728</v>
      </c>
      <c r="I124" s="1">
        <v>5265.2252781527941</v>
      </c>
      <c r="J124" s="1">
        <v>4735.2649049833108</v>
      </c>
    </row>
    <row r="125" spans="1:10" x14ac:dyDescent="0.15">
      <c r="A125" s="1">
        <v>6</v>
      </c>
      <c r="B125" s="1" t="s">
        <v>78</v>
      </c>
      <c r="C125" s="1">
        <v>7</v>
      </c>
      <c r="D125" s="1" t="s">
        <v>19</v>
      </c>
      <c r="E125" s="1">
        <v>98.696004247143634</v>
      </c>
      <c r="F125" s="1">
        <v>170.7919831650492</v>
      </c>
      <c r="G125" s="1">
        <v>238.62645478181204</v>
      </c>
      <c r="H125" s="1">
        <v>240.7452345549278</v>
      </c>
      <c r="I125" s="1">
        <v>232.92390943936974</v>
      </c>
      <c r="J125" s="1">
        <v>193.29918176219587</v>
      </c>
    </row>
    <row r="126" spans="1:10" x14ac:dyDescent="0.15">
      <c r="A126" s="1">
        <v>6</v>
      </c>
      <c r="B126" s="1" t="s">
        <v>78</v>
      </c>
      <c r="C126" s="1">
        <v>8</v>
      </c>
      <c r="D126" s="1" t="s">
        <v>20</v>
      </c>
      <c r="E126" s="1">
        <v>12567.504173765228</v>
      </c>
      <c r="F126" s="1">
        <v>14650.299309664288</v>
      </c>
      <c r="G126" s="1">
        <v>13433.412742190138</v>
      </c>
      <c r="H126" s="1">
        <v>9850.2395508305635</v>
      </c>
      <c r="I126" s="1">
        <v>7499.1233006726097</v>
      </c>
      <c r="J126" s="1">
        <v>5827.495110332532</v>
      </c>
    </row>
    <row r="127" spans="1:10" x14ac:dyDescent="0.15">
      <c r="A127" s="1">
        <v>6</v>
      </c>
      <c r="B127" s="1" t="s">
        <v>78</v>
      </c>
      <c r="C127" s="1">
        <v>9</v>
      </c>
      <c r="D127" s="1" t="s">
        <v>21</v>
      </c>
      <c r="E127" s="1">
        <v>15293.488878515183</v>
      </c>
      <c r="F127" s="1">
        <v>11291.464599835776</v>
      </c>
      <c r="G127" s="1">
        <v>8831.2592368950027</v>
      </c>
      <c r="H127" s="1">
        <v>6491.2679136592551</v>
      </c>
      <c r="I127" s="1">
        <v>8522.0762716798126</v>
      </c>
      <c r="J127" s="1">
        <v>6512.9722848708361</v>
      </c>
    </row>
    <row r="128" spans="1:10" x14ac:dyDescent="0.15">
      <c r="A128" s="1">
        <v>6</v>
      </c>
      <c r="B128" s="1" t="s">
        <v>78</v>
      </c>
      <c r="C128" s="1">
        <v>10</v>
      </c>
      <c r="D128" s="1" t="s">
        <v>22</v>
      </c>
      <c r="E128" s="1">
        <v>9909.002605961341</v>
      </c>
      <c r="F128" s="1">
        <v>11424.736813261316</v>
      </c>
      <c r="G128" s="1">
        <v>16537.732866725299</v>
      </c>
      <c r="H128" s="1">
        <v>16023.010861344566</v>
      </c>
      <c r="I128" s="1">
        <v>13328.499219929288</v>
      </c>
      <c r="J128" s="1">
        <v>11420.539739376887</v>
      </c>
    </row>
    <row r="129" spans="1:10" x14ac:dyDescent="0.15">
      <c r="A129" s="1">
        <v>6</v>
      </c>
      <c r="B129" s="1" t="s">
        <v>78</v>
      </c>
      <c r="C129" s="1">
        <v>11</v>
      </c>
      <c r="D129" s="1" t="s">
        <v>23</v>
      </c>
      <c r="E129" s="1">
        <v>22412.222009636866</v>
      </c>
      <c r="F129" s="1">
        <v>24309.948212640247</v>
      </c>
      <c r="G129" s="1">
        <v>31658.593391422535</v>
      </c>
      <c r="H129" s="1">
        <v>32625.453870293961</v>
      </c>
      <c r="I129" s="1">
        <v>32981.257869738489</v>
      </c>
      <c r="J129" s="1">
        <v>26042.335853660992</v>
      </c>
    </row>
    <row r="130" spans="1:10" x14ac:dyDescent="0.15">
      <c r="A130" s="1">
        <v>6</v>
      </c>
      <c r="B130" s="1" t="s">
        <v>78</v>
      </c>
      <c r="C130" s="1">
        <v>12</v>
      </c>
      <c r="D130" s="1" t="s">
        <v>24</v>
      </c>
      <c r="E130" s="1">
        <v>36232.510764654195</v>
      </c>
      <c r="F130" s="1">
        <v>61487.993708880007</v>
      </c>
      <c r="G130" s="1">
        <v>112985.57538751952</v>
      </c>
      <c r="H130" s="1">
        <v>95490.401422853538</v>
      </c>
      <c r="I130" s="1">
        <v>78856.241663952387</v>
      </c>
      <c r="J130" s="1">
        <v>65676.346381725511</v>
      </c>
    </row>
    <row r="131" spans="1:10" x14ac:dyDescent="0.15">
      <c r="A131" s="1">
        <v>6</v>
      </c>
      <c r="B131" s="1" t="s">
        <v>78</v>
      </c>
      <c r="C131" s="1">
        <v>13</v>
      </c>
      <c r="D131" s="1" t="s">
        <v>25</v>
      </c>
      <c r="E131" s="1">
        <v>3019.6894733143622</v>
      </c>
      <c r="F131" s="1">
        <v>9145.43075156136</v>
      </c>
      <c r="G131" s="1">
        <v>13407.359872810148</v>
      </c>
      <c r="H131" s="1">
        <v>13761.81657474321</v>
      </c>
      <c r="I131" s="1">
        <v>15769.446291173639</v>
      </c>
      <c r="J131" s="1">
        <v>14057.826424710822</v>
      </c>
    </row>
    <row r="132" spans="1:10" x14ac:dyDescent="0.15">
      <c r="A132" s="1">
        <v>6</v>
      </c>
      <c r="B132" s="1" t="s">
        <v>78</v>
      </c>
      <c r="C132" s="1">
        <v>14</v>
      </c>
      <c r="D132" s="1" t="s">
        <v>26</v>
      </c>
      <c r="E132" s="1">
        <v>2884.3991209019687</v>
      </c>
      <c r="F132" s="1">
        <v>6322.4763264676967</v>
      </c>
      <c r="G132" s="1">
        <v>8972.0125811921534</v>
      </c>
      <c r="H132" s="1">
        <v>5934.4096933133369</v>
      </c>
      <c r="I132" s="1">
        <v>5348.871564396838</v>
      </c>
      <c r="J132" s="1">
        <v>4552.910734755661</v>
      </c>
    </row>
    <row r="133" spans="1:10" x14ac:dyDescent="0.15">
      <c r="A133" s="1">
        <v>6</v>
      </c>
      <c r="B133" s="1" t="s">
        <v>78</v>
      </c>
      <c r="C133" s="1">
        <v>15</v>
      </c>
      <c r="D133" s="1" t="s">
        <v>27</v>
      </c>
      <c r="E133" s="1">
        <v>49376.762966850984</v>
      </c>
      <c r="F133" s="1">
        <v>57041.108042787208</v>
      </c>
      <c r="G133" s="1">
        <v>57898.958838349514</v>
      </c>
      <c r="H133" s="1">
        <v>45147.929755698671</v>
      </c>
      <c r="I133" s="1">
        <v>32400.257171323807</v>
      </c>
      <c r="J133" s="1">
        <v>29413.085293445023</v>
      </c>
    </row>
    <row r="134" spans="1:10" x14ac:dyDescent="0.15">
      <c r="A134" s="1">
        <v>6</v>
      </c>
      <c r="B134" s="1" t="s">
        <v>77</v>
      </c>
      <c r="C134" s="1">
        <v>16</v>
      </c>
      <c r="D134" s="1" t="s">
        <v>10</v>
      </c>
      <c r="E134" s="1">
        <v>109997.35159899667</v>
      </c>
      <c r="F134" s="1">
        <v>156494.95930057959</v>
      </c>
      <c r="G134" s="1">
        <v>137105.80693659899</v>
      </c>
      <c r="H134" s="1">
        <v>160166.1982540382</v>
      </c>
      <c r="I134" s="1">
        <v>134711.94952495571</v>
      </c>
      <c r="J134" s="1">
        <v>113820.94001440267</v>
      </c>
    </row>
    <row r="135" spans="1:10" x14ac:dyDescent="0.15">
      <c r="A135" s="1">
        <v>6</v>
      </c>
      <c r="B135" s="1" t="s">
        <v>77</v>
      </c>
      <c r="C135" s="1">
        <v>17</v>
      </c>
      <c r="D135" s="1" t="s">
        <v>11</v>
      </c>
      <c r="E135" s="1">
        <v>6156.2173937168409</v>
      </c>
      <c r="F135" s="1">
        <v>6955.2692507824368</v>
      </c>
      <c r="G135" s="1">
        <v>7313.2008864579175</v>
      </c>
      <c r="H135" s="1">
        <v>7825.8254828668742</v>
      </c>
      <c r="I135" s="1">
        <v>8129.5158842977544</v>
      </c>
      <c r="J135" s="1">
        <v>7897.7632812439369</v>
      </c>
    </row>
    <row r="136" spans="1:10" x14ac:dyDescent="0.15">
      <c r="A136" s="1">
        <v>6</v>
      </c>
      <c r="B136" s="1" t="s">
        <v>77</v>
      </c>
      <c r="C136" s="1">
        <v>18</v>
      </c>
      <c r="D136" s="1" t="s">
        <v>12</v>
      </c>
      <c r="E136" s="1">
        <v>207506.10715136607</v>
      </c>
      <c r="F136" s="1">
        <v>241194.61526062188</v>
      </c>
      <c r="G136" s="1">
        <v>219676.15318698215</v>
      </c>
      <c r="H136" s="1">
        <v>167443.35099261804</v>
      </c>
      <c r="I136" s="1">
        <v>138217.15841499958</v>
      </c>
      <c r="J136" s="1">
        <v>131591.75619679803</v>
      </c>
    </row>
    <row r="137" spans="1:10" x14ac:dyDescent="0.15">
      <c r="A137" s="1">
        <v>6</v>
      </c>
      <c r="B137" s="1" t="s">
        <v>77</v>
      </c>
      <c r="C137" s="1">
        <v>19</v>
      </c>
      <c r="D137" s="1" t="s">
        <v>13</v>
      </c>
      <c r="E137" s="1">
        <v>25979.441222167898</v>
      </c>
      <c r="F137" s="1">
        <v>30032.525583612714</v>
      </c>
      <c r="G137" s="1">
        <v>34155.555866202711</v>
      </c>
      <c r="H137" s="1">
        <v>28325.129397800196</v>
      </c>
      <c r="I137" s="1">
        <v>27673.108425491217</v>
      </c>
      <c r="J137" s="1">
        <v>27456.246658579326</v>
      </c>
    </row>
    <row r="138" spans="1:10" x14ac:dyDescent="0.15">
      <c r="A138" s="1">
        <v>6</v>
      </c>
      <c r="B138" s="1" t="s">
        <v>77</v>
      </c>
      <c r="C138" s="1">
        <v>20</v>
      </c>
      <c r="D138" s="1" t="s">
        <v>14</v>
      </c>
      <c r="E138" s="1">
        <v>2282.6160803133862</v>
      </c>
      <c r="F138" s="1">
        <v>4413.7537707380316</v>
      </c>
      <c r="G138" s="1">
        <v>4504.6567410105008</v>
      </c>
      <c r="H138" s="1">
        <v>6073.3471157956028</v>
      </c>
      <c r="I138" s="1">
        <v>6242.9682688444227</v>
      </c>
      <c r="J138" s="1">
        <v>6340.1041711842854</v>
      </c>
    </row>
    <row r="139" spans="1:10" x14ac:dyDescent="0.15">
      <c r="A139" s="1">
        <v>6</v>
      </c>
      <c r="B139" s="1" t="s">
        <v>80</v>
      </c>
      <c r="C139" s="1">
        <v>21</v>
      </c>
      <c r="D139" s="1" t="s">
        <v>15</v>
      </c>
      <c r="E139" s="1">
        <v>54982.692544551326</v>
      </c>
      <c r="F139" s="1">
        <v>57981.388610923415</v>
      </c>
      <c r="G139" s="1">
        <v>61562.027630163968</v>
      </c>
      <c r="H139" s="1">
        <v>57936.608651594404</v>
      </c>
      <c r="I139" s="1">
        <v>45859.666515941499</v>
      </c>
      <c r="J139" s="1">
        <v>45994.893985924515</v>
      </c>
    </row>
    <row r="140" spans="1:10" x14ac:dyDescent="0.15">
      <c r="A140" s="1">
        <v>6</v>
      </c>
      <c r="B140" s="1" t="s">
        <v>75</v>
      </c>
      <c r="C140" s="1">
        <v>22</v>
      </c>
      <c r="D140" s="1" t="s">
        <v>7</v>
      </c>
      <c r="E140" s="1">
        <v>180805.95851733736</v>
      </c>
      <c r="F140" s="1">
        <v>241774.13610664909</v>
      </c>
      <c r="G140" s="1">
        <v>278205.07506690169</v>
      </c>
      <c r="H140" s="1">
        <v>302351.33085538412</v>
      </c>
      <c r="I140" s="1">
        <v>327855.40147962811</v>
      </c>
      <c r="J140" s="1">
        <v>307904.97903068596</v>
      </c>
    </row>
    <row r="141" spans="1:10" x14ac:dyDescent="0.15">
      <c r="A141" s="1">
        <v>6</v>
      </c>
      <c r="B141" s="1" t="s">
        <v>75</v>
      </c>
      <c r="C141" s="1">
        <v>23</v>
      </c>
      <c r="D141" s="1" t="s">
        <v>28</v>
      </c>
      <c r="E141" s="1">
        <v>81275.285051612693</v>
      </c>
      <c r="F141" s="1">
        <v>89606.729404803438</v>
      </c>
      <c r="G141" s="1">
        <v>86986.492994758766</v>
      </c>
      <c r="H141" s="1">
        <v>78861.036214443986</v>
      </c>
      <c r="I141" s="1">
        <v>65870.707786264422</v>
      </c>
      <c r="J141" s="1">
        <v>62144.957702739855</v>
      </c>
    </row>
    <row r="142" spans="1:10" x14ac:dyDescent="0.15">
      <c r="A142" s="1">
        <v>7</v>
      </c>
      <c r="B142" s="1" t="s">
        <v>82</v>
      </c>
      <c r="C142" s="1">
        <v>1</v>
      </c>
      <c r="D142" s="1" t="s">
        <v>8</v>
      </c>
      <c r="E142" s="1">
        <v>683231.19980553165</v>
      </c>
      <c r="F142" s="1">
        <v>493255.64997345262</v>
      </c>
      <c r="G142" s="1">
        <v>306370.27710952231</v>
      </c>
      <c r="H142" s="1">
        <v>186552.14781308599</v>
      </c>
      <c r="I142" s="1">
        <v>151729.77711952527</v>
      </c>
      <c r="J142" s="1">
        <v>146383.73968798088</v>
      </c>
    </row>
    <row r="143" spans="1:10" x14ac:dyDescent="0.15">
      <c r="A143" s="1">
        <v>7</v>
      </c>
      <c r="B143" s="1" t="s">
        <v>83</v>
      </c>
      <c r="C143" s="1">
        <v>2</v>
      </c>
      <c r="D143" s="1" t="s">
        <v>9</v>
      </c>
      <c r="E143" s="1">
        <v>24732.702844982472</v>
      </c>
      <c r="F143" s="1">
        <v>6564.0828256718878</v>
      </c>
      <c r="G143" s="1">
        <v>6485.401312510754</v>
      </c>
      <c r="H143" s="1">
        <v>3400.3468696355226</v>
      </c>
      <c r="I143" s="1">
        <v>1981.6278294800645</v>
      </c>
      <c r="J143" s="1">
        <v>1683.1657972571977</v>
      </c>
    </row>
    <row r="144" spans="1:10" x14ac:dyDescent="0.15">
      <c r="A144" s="1">
        <v>7</v>
      </c>
      <c r="B144" s="1" t="s">
        <v>84</v>
      </c>
      <c r="C144" s="1">
        <v>3</v>
      </c>
      <c r="D144" s="1" t="s">
        <v>16</v>
      </c>
      <c r="E144" s="1">
        <v>45084.677365391013</v>
      </c>
      <c r="F144" s="1">
        <v>44422.734361922383</v>
      </c>
      <c r="G144" s="1">
        <v>50207.286254615763</v>
      </c>
      <c r="H144" s="1">
        <v>45276.925645977295</v>
      </c>
      <c r="I144" s="1">
        <v>42471.526833660864</v>
      </c>
      <c r="J144" s="1">
        <v>39368.025208861509</v>
      </c>
    </row>
    <row r="145" spans="1:10" x14ac:dyDescent="0.15">
      <c r="A145" s="1">
        <v>7</v>
      </c>
      <c r="B145" s="1" t="s">
        <v>84</v>
      </c>
      <c r="C145" s="1">
        <v>4</v>
      </c>
      <c r="D145" s="1" t="s">
        <v>17</v>
      </c>
      <c r="E145" s="1">
        <v>63298.610159541029</v>
      </c>
      <c r="F145" s="1">
        <v>71610.79866867041</v>
      </c>
      <c r="G145" s="1">
        <v>84908.048357293039</v>
      </c>
      <c r="H145" s="1">
        <v>46074.134982370779</v>
      </c>
      <c r="I145" s="1">
        <v>24719.434304566723</v>
      </c>
      <c r="J145" s="1">
        <v>22001.572713272672</v>
      </c>
    </row>
    <row r="146" spans="1:10" x14ac:dyDescent="0.15">
      <c r="A146" s="1">
        <v>7</v>
      </c>
      <c r="B146" s="1" t="s">
        <v>85</v>
      </c>
      <c r="C146" s="1">
        <v>5</v>
      </c>
      <c r="D146" s="1" t="s">
        <v>18</v>
      </c>
      <c r="E146" s="1">
        <v>9162.1159835799135</v>
      </c>
      <c r="F146" s="1">
        <v>9181.8982073179122</v>
      </c>
      <c r="G146" s="1">
        <v>10003.766373949127</v>
      </c>
      <c r="H146" s="1">
        <v>10050.695997568828</v>
      </c>
      <c r="I146" s="1">
        <v>8114.6617425045733</v>
      </c>
      <c r="J146" s="1">
        <v>7399.8754196149484</v>
      </c>
    </row>
    <row r="147" spans="1:10" x14ac:dyDescent="0.15">
      <c r="A147" s="1">
        <v>7</v>
      </c>
      <c r="B147" s="1" t="s">
        <v>84</v>
      </c>
      <c r="C147" s="1">
        <v>6</v>
      </c>
      <c r="D147" s="1" t="s">
        <v>2</v>
      </c>
      <c r="E147" s="1">
        <v>21893.104906535937</v>
      </c>
      <c r="F147" s="1">
        <v>17291.301925306965</v>
      </c>
      <c r="G147" s="1">
        <v>16464.232954549771</v>
      </c>
      <c r="H147" s="1">
        <v>15193.411843504828</v>
      </c>
      <c r="I147" s="1">
        <v>14113.724385638505</v>
      </c>
      <c r="J147" s="1">
        <v>13491.558343660157</v>
      </c>
    </row>
    <row r="148" spans="1:10" x14ac:dyDescent="0.15">
      <c r="A148" s="1">
        <v>7</v>
      </c>
      <c r="B148" s="1" t="s">
        <v>86</v>
      </c>
      <c r="C148" s="1">
        <v>7</v>
      </c>
      <c r="D148" s="1" t="s">
        <v>19</v>
      </c>
      <c r="E148" s="1">
        <v>622.97999480843612</v>
      </c>
      <c r="F148" s="1">
        <v>391.01125323436719</v>
      </c>
      <c r="G148" s="1">
        <v>855.61731428506937</v>
      </c>
      <c r="H148" s="1">
        <v>576.44430466070889</v>
      </c>
      <c r="I148" s="1">
        <v>346.58335673921425</v>
      </c>
      <c r="J148" s="1">
        <v>290.83449366987458</v>
      </c>
    </row>
    <row r="149" spans="1:10" x14ac:dyDescent="0.15">
      <c r="A149" s="1">
        <v>7</v>
      </c>
      <c r="B149" s="1" t="s">
        <v>84</v>
      </c>
      <c r="C149" s="1">
        <v>8</v>
      </c>
      <c r="D149" s="1" t="s">
        <v>20</v>
      </c>
      <c r="E149" s="1">
        <v>28779.331805779839</v>
      </c>
      <c r="F149" s="1">
        <v>29071.135333173814</v>
      </c>
      <c r="G149" s="1">
        <v>27617.071811714621</v>
      </c>
      <c r="H149" s="1">
        <v>23467.956009898404</v>
      </c>
      <c r="I149" s="1">
        <v>18354.680557257401</v>
      </c>
      <c r="J149" s="1">
        <v>15973.820519254372</v>
      </c>
    </row>
    <row r="150" spans="1:10" x14ac:dyDescent="0.15">
      <c r="A150" s="1">
        <v>7</v>
      </c>
      <c r="B150" s="1" t="s">
        <v>84</v>
      </c>
      <c r="C150" s="1">
        <v>9</v>
      </c>
      <c r="D150" s="1" t="s">
        <v>21</v>
      </c>
      <c r="E150" s="1">
        <v>24032.972494420446</v>
      </c>
      <c r="F150" s="1">
        <v>19916.283980396904</v>
      </c>
      <c r="G150" s="1">
        <v>17562.069185854416</v>
      </c>
      <c r="H150" s="1">
        <v>15807.868418976943</v>
      </c>
      <c r="I150" s="1">
        <v>17978.12598569785</v>
      </c>
      <c r="J150" s="1">
        <v>14700.078786232451</v>
      </c>
    </row>
    <row r="151" spans="1:10" x14ac:dyDescent="0.15">
      <c r="A151" s="1">
        <v>7</v>
      </c>
      <c r="B151" s="1" t="s">
        <v>84</v>
      </c>
      <c r="C151" s="1">
        <v>10</v>
      </c>
      <c r="D151" s="1" t="s">
        <v>22</v>
      </c>
      <c r="E151" s="1">
        <v>21547.835084907565</v>
      </c>
      <c r="F151" s="1">
        <v>21453.065496097261</v>
      </c>
      <c r="G151" s="1">
        <v>30675.151237534323</v>
      </c>
      <c r="H151" s="1">
        <v>28543.630268510809</v>
      </c>
      <c r="I151" s="1">
        <v>26994.023238377202</v>
      </c>
      <c r="J151" s="1">
        <v>21290.855335558404</v>
      </c>
    </row>
    <row r="152" spans="1:10" x14ac:dyDescent="0.15">
      <c r="A152" s="1">
        <v>7</v>
      </c>
      <c r="B152" s="1" t="s">
        <v>84</v>
      </c>
      <c r="C152" s="1">
        <v>11</v>
      </c>
      <c r="D152" s="1" t="s">
        <v>23</v>
      </c>
      <c r="E152" s="1">
        <v>14760.375137896575</v>
      </c>
      <c r="F152" s="1">
        <v>19762.57824773754</v>
      </c>
      <c r="G152" s="1">
        <v>35941.635940445325</v>
      </c>
      <c r="H152" s="1">
        <v>36952.628148592288</v>
      </c>
      <c r="I152" s="1">
        <v>47393.499784288593</v>
      </c>
      <c r="J152" s="1">
        <v>38501.09411942825</v>
      </c>
    </row>
    <row r="153" spans="1:10" x14ac:dyDescent="0.15">
      <c r="A153" s="1">
        <v>7</v>
      </c>
      <c r="B153" s="1" t="s">
        <v>84</v>
      </c>
      <c r="C153" s="1">
        <v>12</v>
      </c>
      <c r="D153" s="1" t="s">
        <v>24</v>
      </c>
      <c r="E153" s="1">
        <v>68452.665469875486</v>
      </c>
      <c r="F153" s="1">
        <v>101090.87456741264</v>
      </c>
      <c r="G153" s="1">
        <v>175326.75830172456</v>
      </c>
      <c r="H153" s="1">
        <v>141618.67202167533</v>
      </c>
      <c r="I153" s="1">
        <v>111717.56816696342</v>
      </c>
      <c r="J153" s="1">
        <v>89767.989165111474</v>
      </c>
    </row>
    <row r="154" spans="1:10" x14ac:dyDescent="0.15">
      <c r="A154" s="1">
        <v>7</v>
      </c>
      <c r="B154" s="1" t="s">
        <v>84</v>
      </c>
      <c r="C154" s="1">
        <v>13</v>
      </c>
      <c r="D154" s="1" t="s">
        <v>25</v>
      </c>
      <c r="E154" s="1">
        <v>4515.7651262706795</v>
      </c>
      <c r="F154" s="1">
        <v>14688.756594215361</v>
      </c>
      <c r="G154" s="1">
        <v>24873.547560967989</v>
      </c>
      <c r="H154" s="1">
        <v>27833.317340729242</v>
      </c>
      <c r="I154" s="1">
        <v>28722.478458509842</v>
      </c>
      <c r="J154" s="1">
        <v>23747.211565864083</v>
      </c>
    </row>
    <row r="155" spans="1:10" x14ac:dyDescent="0.15">
      <c r="A155" s="1">
        <v>7</v>
      </c>
      <c r="B155" s="1" t="s">
        <v>84</v>
      </c>
      <c r="C155" s="1">
        <v>14</v>
      </c>
      <c r="D155" s="1" t="s">
        <v>26</v>
      </c>
      <c r="E155" s="1">
        <v>16841.364244365795</v>
      </c>
      <c r="F155" s="1">
        <v>31389.556597387655</v>
      </c>
      <c r="G155" s="1">
        <v>25808.330115903696</v>
      </c>
      <c r="H155" s="1">
        <v>15522.081482802518</v>
      </c>
      <c r="I155" s="1">
        <v>13081.737910749098</v>
      </c>
      <c r="J155" s="1">
        <v>12345.662042015831</v>
      </c>
    </row>
    <row r="156" spans="1:10" x14ac:dyDescent="0.15">
      <c r="A156" s="1">
        <v>7</v>
      </c>
      <c r="B156" s="1" t="s">
        <v>84</v>
      </c>
      <c r="C156" s="1">
        <v>15</v>
      </c>
      <c r="D156" s="1" t="s">
        <v>27</v>
      </c>
      <c r="E156" s="1">
        <v>88669.313803509634</v>
      </c>
      <c r="F156" s="1">
        <v>88608.130563719067</v>
      </c>
      <c r="G156" s="1">
        <v>97585.086881021722</v>
      </c>
      <c r="H156" s="1">
        <v>79976.46814538716</v>
      </c>
      <c r="I156" s="1">
        <v>68036.358457353446</v>
      </c>
      <c r="J156" s="1">
        <v>60509.309075402394</v>
      </c>
    </row>
    <row r="157" spans="1:10" x14ac:dyDescent="0.15">
      <c r="A157" s="1">
        <v>7</v>
      </c>
      <c r="B157" s="1" t="s">
        <v>82</v>
      </c>
      <c r="C157" s="1">
        <v>16</v>
      </c>
      <c r="D157" s="1" t="s">
        <v>10</v>
      </c>
      <c r="E157" s="1">
        <v>174231.68840353144</v>
      </c>
      <c r="F157" s="1">
        <v>256837.69161799832</v>
      </c>
      <c r="G157" s="1">
        <v>234858.93073375113</v>
      </c>
      <c r="H157" s="1">
        <v>224870.34429734194</v>
      </c>
      <c r="I157" s="1">
        <v>187451.42114454511</v>
      </c>
      <c r="J157" s="1">
        <v>173376.81282242059</v>
      </c>
    </row>
    <row r="158" spans="1:10" x14ac:dyDescent="0.15">
      <c r="A158" s="1">
        <v>7</v>
      </c>
      <c r="B158" s="1" t="s">
        <v>82</v>
      </c>
      <c r="C158" s="1">
        <v>17</v>
      </c>
      <c r="D158" s="1" t="s">
        <v>11</v>
      </c>
      <c r="E158" s="1">
        <v>11700.071167715045</v>
      </c>
      <c r="F158" s="1">
        <v>15332.522229761327</v>
      </c>
      <c r="G158" s="1">
        <v>18294.799068576387</v>
      </c>
      <c r="H158" s="1">
        <v>21724.440887921373</v>
      </c>
      <c r="I158" s="1">
        <v>19082.102565574707</v>
      </c>
      <c r="J158" s="1">
        <v>18632.128730449011</v>
      </c>
    </row>
    <row r="159" spans="1:10" x14ac:dyDescent="0.15">
      <c r="A159" s="1">
        <v>7</v>
      </c>
      <c r="B159" s="1" t="s">
        <v>82</v>
      </c>
      <c r="C159" s="1">
        <v>18</v>
      </c>
      <c r="D159" s="1" t="s">
        <v>12</v>
      </c>
      <c r="E159" s="1">
        <v>274183.56185888336</v>
      </c>
      <c r="F159" s="1">
        <v>331192.46973906673</v>
      </c>
      <c r="G159" s="1">
        <v>306328.25202121009</v>
      </c>
      <c r="H159" s="1">
        <v>264898.77351455629</v>
      </c>
      <c r="I159" s="1">
        <v>247109.71705275777</v>
      </c>
      <c r="J159" s="1">
        <v>244822.63489534074</v>
      </c>
    </row>
    <row r="160" spans="1:10" x14ac:dyDescent="0.15">
      <c r="A160" s="1">
        <v>7</v>
      </c>
      <c r="B160" s="1" t="s">
        <v>82</v>
      </c>
      <c r="C160" s="1">
        <v>19</v>
      </c>
      <c r="D160" s="1" t="s">
        <v>13</v>
      </c>
      <c r="E160" s="1">
        <v>34616.987250945509</v>
      </c>
      <c r="F160" s="1">
        <v>44259.560008901441</v>
      </c>
      <c r="G160" s="1">
        <v>51155.086693868638</v>
      </c>
      <c r="H160" s="1">
        <v>44529.834259829397</v>
      </c>
      <c r="I160" s="1">
        <v>38524.774766704002</v>
      </c>
      <c r="J160" s="1">
        <v>36794.159563819398</v>
      </c>
    </row>
    <row r="161" spans="1:10" x14ac:dyDescent="0.15">
      <c r="A161" s="1">
        <v>7</v>
      </c>
      <c r="B161" s="1" t="s">
        <v>82</v>
      </c>
      <c r="C161" s="1">
        <v>20</v>
      </c>
      <c r="D161" s="1" t="s">
        <v>14</v>
      </c>
      <c r="E161" s="1">
        <v>3328.2837819094634</v>
      </c>
      <c r="F161" s="1">
        <v>8129.0615476709481</v>
      </c>
      <c r="G161" s="1">
        <v>14462.057757503131</v>
      </c>
      <c r="H161" s="1">
        <v>14309.613418416389</v>
      </c>
      <c r="I161" s="1">
        <v>12730.287088763736</v>
      </c>
      <c r="J161" s="1">
        <v>12824.046927427284</v>
      </c>
    </row>
    <row r="162" spans="1:10" x14ac:dyDescent="0.15">
      <c r="A162" s="1">
        <v>7</v>
      </c>
      <c r="B162" s="1" t="s">
        <v>82</v>
      </c>
      <c r="C162" s="1">
        <v>21</v>
      </c>
      <c r="D162" s="1" t="s">
        <v>15</v>
      </c>
      <c r="E162" s="1">
        <v>101325.40198127023</v>
      </c>
      <c r="F162" s="1">
        <v>106053.90441332381</v>
      </c>
      <c r="G162" s="1">
        <v>114281.07012373641</v>
      </c>
      <c r="H162" s="1">
        <v>114917.17848875138</v>
      </c>
      <c r="I162" s="1">
        <v>110946.80431144735</v>
      </c>
      <c r="J162" s="1">
        <v>109378.22748181366</v>
      </c>
    </row>
    <row r="163" spans="1:10" x14ac:dyDescent="0.15">
      <c r="A163" s="1">
        <v>7</v>
      </c>
      <c r="B163" s="1" t="s">
        <v>81</v>
      </c>
      <c r="C163" s="1">
        <v>22</v>
      </c>
      <c r="D163" s="1" t="s">
        <v>7</v>
      </c>
      <c r="E163" s="1">
        <v>281091.30053870089</v>
      </c>
      <c r="F163" s="1">
        <v>372000.6817948774</v>
      </c>
      <c r="G163" s="1">
        <v>456759.7053623416</v>
      </c>
      <c r="H163" s="1">
        <v>524296.20313946693</v>
      </c>
      <c r="I163" s="1">
        <v>586037.13603838917</v>
      </c>
      <c r="J163" s="1">
        <v>547712.80752051948</v>
      </c>
    </row>
    <row r="164" spans="1:10" x14ac:dyDescent="0.15">
      <c r="A164" s="1">
        <v>7</v>
      </c>
      <c r="B164" s="1" t="s">
        <v>81</v>
      </c>
      <c r="C164" s="1">
        <v>23</v>
      </c>
      <c r="D164" s="1" t="s">
        <v>28</v>
      </c>
      <c r="E164" s="1">
        <v>122694.88671917297</v>
      </c>
      <c r="F164" s="1">
        <v>134325.66759182437</v>
      </c>
      <c r="G164" s="1">
        <v>126537.0220313484</v>
      </c>
      <c r="H164" s="1">
        <v>119562.22287337075</v>
      </c>
      <c r="I164" s="1">
        <v>100706.93718758822</v>
      </c>
      <c r="J164" s="1">
        <v>93589.25345640193</v>
      </c>
    </row>
    <row r="165" spans="1:10" x14ac:dyDescent="0.15">
      <c r="A165" s="1">
        <v>8</v>
      </c>
      <c r="B165" s="1" t="s">
        <v>88</v>
      </c>
      <c r="C165" s="1">
        <v>1</v>
      </c>
      <c r="D165" s="1" t="s">
        <v>8</v>
      </c>
      <c r="E165" s="1">
        <v>784551.96357946633</v>
      </c>
      <c r="F165" s="1">
        <v>571739.77127648017</v>
      </c>
      <c r="G165" s="1">
        <v>348253.76537252188</v>
      </c>
      <c r="H165" s="1">
        <v>219063.73406763826</v>
      </c>
      <c r="I165" s="1">
        <v>175502.7859324803</v>
      </c>
      <c r="J165" s="1">
        <v>170363.47885764262</v>
      </c>
    </row>
    <row r="166" spans="1:10" x14ac:dyDescent="0.15">
      <c r="A166" s="1">
        <v>8</v>
      </c>
      <c r="B166" s="1" t="s">
        <v>89</v>
      </c>
      <c r="C166" s="1">
        <v>2</v>
      </c>
      <c r="D166" s="1" t="s">
        <v>9</v>
      </c>
      <c r="E166" s="1">
        <v>17162.733584852362</v>
      </c>
      <c r="F166" s="1">
        <v>6031.627786171246</v>
      </c>
      <c r="G166" s="1">
        <v>5753.6117234179255</v>
      </c>
      <c r="H166" s="1">
        <v>2909.0192162256317</v>
      </c>
      <c r="I166" s="1">
        <v>1984.9349520259257</v>
      </c>
      <c r="J166" s="1">
        <v>1738.7974247831426</v>
      </c>
    </row>
    <row r="167" spans="1:10" x14ac:dyDescent="0.15">
      <c r="A167" s="1">
        <v>8</v>
      </c>
      <c r="B167" s="1" t="s">
        <v>90</v>
      </c>
      <c r="C167" s="1">
        <v>3</v>
      </c>
      <c r="D167" s="1" t="s">
        <v>16</v>
      </c>
      <c r="E167" s="1">
        <v>52086.436826554789</v>
      </c>
      <c r="F167" s="1">
        <v>66792.123888859394</v>
      </c>
      <c r="G167" s="1">
        <v>81239.943857219565</v>
      </c>
      <c r="H167" s="1">
        <v>84524.115175842177</v>
      </c>
      <c r="I167" s="1">
        <v>90251.953444567567</v>
      </c>
      <c r="J167" s="1">
        <v>84670.664126982432</v>
      </c>
    </row>
    <row r="168" spans="1:10" x14ac:dyDescent="0.15">
      <c r="A168" s="1">
        <v>8</v>
      </c>
      <c r="B168" s="1" t="s">
        <v>90</v>
      </c>
      <c r="C168" s="1">
        <v>4</v>
      </c>
      <c r="D168" s="1" t="s">
        <v>17</v>
      </c>
      <c r="E168" s="1">
        <v>41511.757564492902</v>
      </c>
      <c r="F168" s="1">
        <v>45311.196082961265</v>
      </c>
      <c r="G168" s="1">
        <v>42907.516969371529</v>
      </c>
      <c r="H168" s="1">
        <v>24326.731009656793</v>
      </c>
      <c r="I168" s="1">
        <v>12753.877509043572</v>
      </c>
      <c r="J168" s="1">
        <v>10952.735922634514</v>
      </c>
    </row>
    <row r="169" spans="1:10" x14ac:dyDescent="0.15">
      <c r="A169" s="1">
        <v>8</v>
      </c>
      <c r="B169" s="1" t="s">
        <v>90</v>
      </c>
      <c r="C169" s="1">
        <v>5</v>
      </c>
      <c r="D169" s="1" t="s">
        <v>18</v>
      </c>
      <c r="E169" s="1">
        <v>8720.8937264236974</v>
      </c>
      <c r="F169" s="1">
        <v>13609.124973043268</v>
      </c>
      <c r="G169" s="1">
        <v>18827.044220867781</v>
      </c>
      <c r="H169" s="1">
        <v>18954.621683378009</v>
      </c>
      <c r="I169" s="1">
        <v>14383.577384986358</v>
      </c>
      <c r="J169" s="1">
        <v>13477.579055564809</v>
      </c>
    </row>
    <row r="170" spans="1:10" x14ac:dyDescent="0.15">
      <c r="A170" s="1">
        <v>8</v>
      </c>
      <c r="B170" s="1" t="s">
        <v>90</v>
      </c>
      <c r="C170" s="1">
        <v>6</v>
      </c>
      <c r="D170" s="1" t="s">
        <v>2</v>
      </c>
      <c r="E170" s="1">
        <v>9607.333919056171</v>
      </c>
      <c r="F170" s="1">
        <v>17196.978171060997</v>
      </c>
      <c r="G170" s="1">
        <v>23491.993925145529</v>
      </c>
      <c r="H170" s="1">
        <v>26515.569198198053</v>
      </c>
      <c r="I170" s="1">
        <v>26321.557288061253</v>
      </c>
      <c r="J170" s="1">
        <v>24962.99465717245</v>
      </c>
    </row>
    <row r="171" spans="1:10" x14ac:dyDescent="0.15">
      <c r="A171" s="1">
        <v>8</v>
      </c>
      <c r="B171" s="1" t="s">
        <v>90</v>
      </c>
      <c r="C171" s="1">
        <v>7</v>
      </c>
      <c r="D171" s="1" t="s">
        <v>19</v>
      </c>
      <c r="E171" s="1">
        <v>1806.6902964132105</v>
      </c>
      <c r="F171" s="1">
        <v>3464.6571860676545</v>
      </c>
      <c r="G171" s="1">
        <v>2291.9130174956431</v>
      </c>
      <c r="H171" s="1">
        <v>2292.2046031054301</v>
      </c>
      <c r="I171" s="1">
        <v>2206.9574464022417</v>
      </c>
      <c r="J171" s="1">
        <v>1777.1493388545055</v>
      </c>
    </row>
    <row r="172" spans="1:10" x14ac:dyDescent="0.15">
      <c r="A172" s="1">
        <v>8</v>
      </c>
      <c r="B172" s="1" t="s">
        <v>90</v>
      </c>
      <c r="C172" s="1">
        <v>8</v>
      </c>
      <c r="D172" s="1" t="s">
        <v>20</v>
      </c>
      <c r="E172" s="1">
        <v>35460.417679021652</v>
      </c>
      <c r="F172" s="1">
        <v>43225.883996661825</v>
      </c>
      <c r="G172" s="1">
        <v>48250.240373759494</v>
      </c>
      <c r="H172" s="1">
        <v>38616.991669609757</v>
      </c>
      <c r="I172" s="1">
        <v>26483.590627182562</v>
      </c>
      <c r="J172" s="1">
        <v>23445.693969787117</v>
      </c>
    </row>
    <row r="173" spans="1:10" x14ac:dyDescent="0.15">
      <c r="A173" s="1">
        <v>8</v>
      </c>
      <c r="B173" s="1" t="s">
        <v>90</v>
      </c>
      <c r="C173" s="1">
        <v>9</v>
      </c>
      <c r="D173" s="1" t="s">
        <v>21</v>
      </c>
      <c r="E173" s="1">
        <v>52712.576764497077</v>
      </c>
      <c r="F173" s="1">
        <v>68037.025560612179</v>
      </c>
      <c r="G173" s="1">
        <v>67628.069653537284</v>
      </c>
      <c r="H173" s="1">
        <v>54077.251286301034</v>
      </c>
      <c r="I173" s="1">
        <v>52008.973579606019</v>
      </c>
      <c r="J173" s="1">
        <v>44977.171781546327</v>
      </c>
    </row>
    <row r="174" spans="1:10" x14ac:dyDescent="0.15">
      <c r="A174" s="1">
        <v>8</v>
      </c>
      <c r="B174" s="1" t="s">
        <v>90</v>
      </c>
      <c r="C174" s="1">
        <v>10</v>
      </c>
      <c r="D174" s="1" t="s">
        <v>22</v>
      </c>
      <c r="E174" s="1">
        <v>33504.773365190442</v>
      </c>
      <c r="F174" s="1">
        <v>40837.610772423723</v>
      </c>
      <c r="G174" s="1">
        <v>58020.383713685151</v>
      </c>
      <c r="H174" s="1">
        <v>59281.676996192051</v>
      </c>
      <c r="I174" s="1">
        <v>52460.071074040294</v>
      </c>
      <c r="J174" s="1">
        <v>45417.687413788939</v>
      </c>
    </row>
    <row r="175" spans="1:10" x14ac:dyDescent="0.15">
      <c r="A175" s="1">
        <v>8</v>
      </c>
      <c r="B175" s="1" t="s">
        <v>90</v>
      </c>
      <c r="C175" s="1">
        <v>11</v>
      </c>
      <c r="D175" s="1" t="s">
        <v>23</v>
      </c>
      <c r="E175" s="1">
        <v>47548.433592621695</v>
      </c>
      <c r="F175" s="1">
        <v>71757.014492365983</v>
      </c>
      <c r="G175" s="1">
        <v>126476.03583766503</v>
      </c>
      <c r="H175" s="1">
        <v>111836.79968750711</v>
      </c>
      <c r="I175" s="1">
        <v>116599.32090802754</v>
      </c>
      <c r="J175" s="1">
        <v>84399.296467761116</v>
      </c>
    </row>
    <row r="176" spans="1:10" x14ac:dyDescent="0.15">
      <c r="A176" s="1">
        <v>8</v>
      </c>
      <c r="B176" s="1" t="s">
        <v>90</v>
      </c>
      <c r="C176" s="1">
        <v>12</v>
      </c>
      <c r="D176" s="1" t="s">
        <v>24</v>
      </c>
      <c r="E176" s="1">
        <v>140612.40127117652</v>
      </c>
      <c r="F176" s="1">
        <v>124437.98714173713</v>
      </c>
      <c r="G176" s="1">
        <v>160527.98828843806</v>
      </c>
      <c r="H176" s="1">
        <v>124815.94130703852</v>
      </c>
      <c r="I176" s="1">
        <v>106483.20590454324</v>
      </c>
      <c r="J176" s="1">
        <v>97628.858631360374</v>
      </c>
    </row>
    <row r="177" spans="1:10" x14ac:dyDescent="0.15">
      <c r="A177" s="1">
        <v>8</v>
      </c>
      <c r="B177" s="1" t="s">
        <v>90</v>
      </c>
      <c r="C177" s="1">
        <v>13</v>
      </c>
      <c r="D177" s="1" t="s">
        <v>25</v>
      </c>
      <c r="E177" s="1">
        <v>18492.648364322235</v>
      </c>
      <c r="F177" s="1">
        <v>48196.653948747764</v>
      </c>
      <c r="G177" s="1">
        <v>39030.481368760142</v>
      </c>
      <c r="H177" s="1">
        <v>26270.404754148076</v>
      </c>
      <c r="I177" s="1">
        <v>33594.247351788887</v>
      </c>
      <c r="J177" s="1">
        <v>28743.804106497006</v>
      </c>
    </row>
    <row r="178" spans="1:10" x14ac:dyDescent="0.15">
      <c r="A178" s="1">
        <v>8</v>
      </c>
      <c r="B178" s="1" t="s">
        <v>90</v>
      </c>
      <c r="C178" s="1">
        <v>14</v>
      </c>
      <c r="D178" s="1" t="s">
        <v>26</v>
      </c>
      <c r="E178" s="1">
        <v>17082.308779123407</v>
      </c>
      <c r="F178" s="1">
        <v>19787.958711485157</v>
      </c>
      <c r="G178" s="1">
        <v>25779.236175372276</v>
      </c>
      <c r="H178" s="1">
        <v>13351.059992169174</v>
      </c>
      <c r="I178" s="1">
        <v>14271.971403564941</v>
      </c>
      <c r="J178" s="1">
        <v>11574.060413677531</v>
      </c>
    </row>
    <row r="179" spans="1:10" x14ac:dyDescent="0.15">
      <c r="A179" s="1">
        <v>8</v>
      </c>
      <c r="B179" s="1" t="s">
        <v>90</v>
      </c>
      <c r="C179" s="1">
        <v>15</v>
      </c>
      <c r="D179" s="1" t="s">
        <v>27</v>
      </c>
      <c r="E179" s="1">
        <v>97556.283422845227</v>
      </c>
      <c r="F179" s="1">
        <v>103058.33920406099</v>
      </c>
      <c r="G179" s="1">
        <v>124629.84317515908</v>
      </c>
      <c r="H179" s="1">
        <v>114401.95331005385</v>
      </c>
      <c r="I179" s="1">
        <v>95921.033194065923</v>
      </c>
      <c r="J179" s="1">
        <v>88354.678954158706</v>
      </c>
    </row>
    <row r="180" spans="1:10" x14ac:dyDescent="0.15">
      <c r="A180" s="1">
        <v>8</v>
      </c>
      <c r="B180" s="1" t="s">
        <v>88</v>
      </c>
      <c r="C180" s="1">
        <v>16</v>
      </c>
      <c r="D180" s="1" t="s">
        <v>10</v>
      </c>
      <c r="E180" s="1">
        <v>155079.19052769779</v>
      </c>
      <c r="F180" s="1">
        <v>240848.16876836793</v>
      </c>
      <c r="G180" s="1">
        <v>272870.43149198074</v>
      </c>
      <c r="H180" s="1">
        <v>253906.1484843636</v>
      </c>
      <c r="I180" s="1">
        <v>234970.0638018965</v>
      </c>
      <c r="J180" s="1">
        <v>228538.41425844998</v>
      </c>
    </row>
    <row r="181" spans="1:10" x14ac:dyDescent="0.15">
      <c r="A181" s="1">
        <v>8</v>
      </c>
      <c r="B181" s="1" t="s">
        <v>88</v>
      </c>
      <c r="C181" s="1">
        <v>17</v>
      </c>
      <c r="D181" s="1" t="s">
        <v>11</v>
      </c>
      <c r="E181" s="1">
        <v>7982.8733786634466</v>
      </c>
      <c r="F181" s="1">
        <v>13846.547772131193</v>
      </c>
      <c r="G181" s="1">
        <v>17651.041010119632</v>
      </c>
      <c r="H181" s="1">
        <v>18493.5035395618</v>
      </c>
      <c r="I181" s="1">
        <v>17090.753005589795</v>
      </c>
      <c r="J181" s="1">
        <v>16697.180522753788</v>
      </c>
    </row>
    <row r="182" spans="1:10" x14ac:dyDescent="0.15">
      <c r="A182" s="1">
        <v>8</v>
      </c>
      <c r="B182" s="1" t="s">
        <v>88</v>
      </c>
      <c r="C182" s="1">
        <v>18</v>
      </c>
      <c r="D182" s="1" t="s">
        <v>12</v>
      </c>
      <c r="E182" s="1">
        <v>304221.74070752435</v>
      </c>
      <c r="F182" s="1">
        <v>354802.08802023379</v>
      </c>
      <c r="G182" s="1">
        <v>371149.86390264088</v>
      </c>
      <c r="H182" s="1">
        <v>311148.38502147753</v>
      </c>
      <c r="I182" s="1">
        <v>314239.73744371772</v>
      </c>
      <c r="J182" s="1">
        <v>360985.48254955717</v>
      </c>
    </row>
    <row r="183" spans="1:10" x14ac:dyDescent="0.15">
      <c r="A183" s="1">
        <v>8</v>
      </c>
      <c r="B183" s="1" t="s">
        <v>91</v>
      </c>
      <c r="C183" s="1">
        <v>19</v>
      </c>
      <c r="D183" s="1" t="s">
        <v>13</v>
      </c>
      <c r="E183" s="1">
        <v>30741.726306330191</v>
      </c>
      <c r="F183" s="1">
        <v>48625.696609671228</v>
      </c>
      <c r="G183" s="1">
        <v>62252.07512327627</v>
      </c>
      <c r="H183" s="1">
        <v>59556.174341933198</v>
      </c>
      <c r="I183" s="1">
        <v>54632.708738590241</v>
      </c>
      <c r="J183" s="1">
        <v>54836.30006492955</v>
      </c>
    </row>
    <row r="184" spans="1:10" x14ac:dyDescent="0.15">
      <c r="A184" s="1">
        <v>8</v>
      </c>
      <c r="B184" s="1" t="s">
        <v>88</v>
      </c>
      <c r="C184" s="1">
        <v>20</v>
      </c>
      <c r="D184" s="1" t="s">
        <v>14</v>
      </c>
      <c r="E184" s="1">
        <v>7204.9055048997961</v>
      </c>
      <c r="F184" s="1">
        <v>13485.584625636417</v>
      </c>
      <c r="G184" s="1">
        <v>24759.479696044491</v>
      </c>
      <c r="H184" s="1">
        <v>22675.840530545982</v>
      </c>
      <c r="I184" s="1">
        <v>21607.985190067848</v>
      </c>
      <c r="J184" s="1">
        <v>21226.553253806997</v>
      </c>
    </row>
    <row r="185" spans="1:10" x14ac:dyDescent="0.15">
      <c r="A185" s="1">
        <v>8</v>
      </c>
      <c r="B185" s="1" t="s">
        <v>88</v>
      </c>
      <c r="C185" s="1">
        <v>21</v>
      </c>
      <c r="D185" s="1" t="s">
        <v>15</v>
      </c>
      <c r="E185" s="1">
        <v>90646.789389179758</v>
      </c>
      <c r="F185" s="1">
        <v>119405.02972512336</v>
      </c>
      <c r="G185" s="1">
        <v>155151.651489482</v>
      </c>
      <c r="H185" s="1">
        <v>156439.87452677439</v>
      </c>
      <c r="I185" s="1">
        <v>165462.93754013639</v>
      </c>
      <c r="J185" s="1">
        <v>143756.73900778772</v>
      </c>
    </row>
    <row r="186" spans="1:10" x14ac:dyDescent="0.15">
      <c r="A186" s="1">
        <v>8</v>
      </c>
      <c r="B186" s="1" t="s">
        <v>87</v>
      </c>
      <c r="C186" s="1">
        <v>22</v>
      </c>
      <c r="D186" s="1" t="s">
        <v>7</v>
      </c>
      <c r="E186" s="1">
        <v>270733.50687349285</v>
      </c>
      <c r="F186" s="1">
        <v>409804.88583137665</v>
      </c>
      <c r="G186" s="1">
        <v>605896.03400019929</v>
      </c>
      <c r="H186" s="1">
        <v>735322.3626736044</v>
      </c>
      <c r="I186" s="1">
        <v>772285.24377390184</v>
      </c>
      <c r="J186" s="1">
        <v>856302.01310348697</v>
      </c>
    </row>
    <row r="187" spans="1:10" x14ac:dyDescent="0.15">
      <c r="A187" s="1">
        <v>8</v>
      </c>
      <c r="B187" s="1" t="s">
        <v>87</v>
      </c>
      <c r="C187" s="1">
        <v>23</v>
      </c>
      <c r="D187" s="1" t="s">
        <v>28</v>
      </c>
      <c r="E187" s="1">
        <v>122905.36622295002</v>
      </c>
      <c r="F187" s="1">
        <v>170043.21208320177</v>
      </c>
      <c r="G187" s="1">
        <v>176913.48801257671</v>
      </c>
      <c r="H187" s="1">
        <v>174536.2425017879</v>
      </c>
      <c r="I187" s="1">
        <v>151323.63521478284</v>
      </c>
      <c r="J187" s="1">
        <v>167308.67308835845</v>
      </c>
    </row>
    <row r="188" spans="1:10" x14ac:dyDescent="0.15">
      <c r="A188" s="1">
        <v>9</v>
      </c>
      <c r="B188" s="1" t="s">
        <v>93</v>
      </c>
      <c r="C188" s="1">
        <v>1</v>
      </c>
      <c r="D188" s="1" t="s">
        <v>8</v>
      </c>
      <c r="E188" s="1">
        <v>448436.60647447646</v>
      </c>
      <c r="F188" s="1">
        <v>317245.90114408912</v>
      </c>
      <c r="G188" s="1">
        <v>202956.42318612456</v>
      </c>
      <c r="H188" s="1">
        <v>134929.29939373693</v>
      </c>
      <c r="I188" s="1">
        <v>113331.39752383986</v>
      </c>
      <c r="J188" s="1">
        <v>111113.16344957994</v>
      </c>
    </row>
    <row r="189" spans="1:10" x14ac:dyDescent="0.15">
      <c r="A189" s="1">
        <v>9</v>
      </c>
      <c r="B189" s="1" t="s">
        <v>93</v>
      </c>
      <c r="C189" s="1">
        <v>2</v>
      </c>
      <c r="D189" s="1" t="s">
        <v>9</v>
      </c>
      <c r="E189" s="1">
        <v>15487.412519085861</v>
      </c>
      <c r="F189" s="1">
        <v>11144.341229978481</v>
      </c>
      <c r="G189" s="1">
        <v>7680.4338524972072</v>
      </c>
      <c r="H189" s="1">
        <v>4733.5225145587001</v>
      </c>
      <c r="I189" s="1">
        <v>2805.1013433995176</v>
      </c>
      <c r="J189" s="1">
        <v>2350.7453275685357</v>
      </c>
    </row>
    <row r="190" spans="1:10" x14ac:dyDescent="0.15">
      <c r="A190" s="1">
        <v>9</v>
      </c>
      <c r="B190" s="1" t="s">
        <v>94</v>
      </c>
      <c r="C190" s="1">
        <v>3</v>
      </c>
      <c r="D190" s="1" t="s">
        <v>16</v>
      </c>
      <c r="E190" s="1">
        <v>39331.381864463438</v>
      </c>
      <c r="F190" s="1">
        <v>42668.203151903741</v>
      </c>
      <c r="G190" s="1">
        <v>48140.1294253628</v>
      </c>
      <c r="H190" s="1">
        <v>48895.12418194089</v>
      </c>
      <c r="I190" s="1">
        <v>50603.55815684839</v>
      </c>
      <c r="J190" s="1">
        <v>48816.602588642942</v>
      </c>
    </row>
    <row r="191" spans="1:10" x14ac:dyDescent="0.15">
      <c r="A191" s="1">
        <v>9</v>
      </c>
      <c r="B191" s="1" t="s">
        <v>94</v>
      </c>
      <c r="C191" s="1">
        <v>4</v>
      </c>
      <c r="D191" s="1" t="s">
        <v>17</v>
      </c>
      <c r="E191" s="1">
        <v>96276.194941663663</v>
      </c>
      <c r="F191" s="1">
        <v>79867.639858105133</v>
      </c>
      <c r="G191" s="1">
        <v>63098.148934783363</v>
      </c>
      <c r="H191" s="1">
        <v>32072.901634679925</v>
      </c>
      <c r="I191" s="1">
        <v>14832.981784549778</v>
      </c>
      <c r="J191" s="1">
        <v>13097.382898893862</v>
      </c>
    </row>
    <row r="192" spans="1:10" x14ac:dyDescent="0.15">
      <c r="A192" s="1">
        <v>9</v>
      </c>
      <c r="B192" s="1" t="s">
        <v>94</v>
      </c>
      <c r="C192" s="1">
        <v>5</v>
      </c>
      <c r="D192" s="1" t="s">
        <v>18</v>
      </c>
      <c r="E192" s="1">
        <v>11071.378392078501</v>
      </c>
      <c r="F192" s="1">
        <v>9898.3917027986645</v>
      </c>
      <c r="G192" s="1">
        <v>14844.15355153569</v>
      </c>
      <c r="H192" s="1">
        <v>13903.059674295533</v>
      </c>
      <c r="I192" s="1">
        <v>11506.091525936181</v>
      </c>
      <c r="J192" s="1">
        <v>11718.984279909449</v>
      </c>
    </row>
    <row r="193" spans="1:10" x14ac:dyDescent="0.15">
      <c r="A193" s="1">
        <v>9</v>
      </c>
      <c r="B193" s="1" t="s">
        <v>94</v>
      </c>
      <c r="C193" s="1">
        <v>6</v>
      </c>
      <c r="D193" s="1" t="s">
        <v>2</v>
      </c>
      <c r="E193" s="1">
        <v>5120.2023565627924</v>
      </c>
      <c r="F193" s="1">
        <v>8591.5176402420129</v>
      </c>
      <c r="G193" s="1">
        <v>10215.17720013188</v>
      </c>
      <c r="H193" s="1">
        <v>10911.064642606543</v>
      </c>
      <c r="I193" s="1">
        <v>11089.16718328141</v>
      </c>
      <c r="J193" s="1">
        <v>9877.5385934528713</v>
      </c>
    </row>
    <row r="194" spans="1:10" x14ac:dyDescent="0.15">
      <c r="A194" s="1">
        <v>9</v>
      </c>
      <c r="B194" s="1" t="s">
        <v>94</v>
      </c>
      <c r="C194" s="1">
        <v>7</v>
      </c>
      <c r="D194" s="1" t="s">
        <v>19</v>
      </c>
      <c r="E194" s="1">
        <v>390.50358480437649</v>
      </c>
      <c r="F194" s="1">
        <v>494.95723628598103</v>
      </c>
      <c r="G194" s="1">
        <v>321.17240551938693</v>
      </c>
      <c r="H194" s="1">
        <v>641.29092828936086</v>
      </c>
      <c r="I194" s="1">
        <v>777.48779398837655</v>
      </c>
      <c r="J194" s="1">
        <v>545.43986264966964</v>
      </c>
    </row>
    <row r="195" spans="1:10" x14ac:dyDescent="0.15">
      <c r="A195" s="1">
        <v>9</v>
      </c>
      <c r="B195" s="1" t="s">
        <v>94</v>
      </c>
      <c r="C195" s="1">
        <v>8</v>
      </c>
      <c r="D195" s="1" t="s">
        <v>20</v>
      </c>
      <c r="E195" s="1">
        <v>24157.878102325809</v>
      </c>
      <c r="F195" s="1">
        <v>23270.739329267963</v>
      </c>
      <c r="G195" s="1">
        <v>23662.808754238758</v>
      </c>
      <c r="H195" s="1">
        <v>20492.442669255004</v>
      </c>
      <c r="I195" s="1">
        <v>14654.131290018344</v>
      </c>
      <c r="J195" s="1">
        <v>12875.669253586073</v>
      </c>
    </row>
    <row r="196" spans="1:10" x14ac:dyDescent="0.15">
      <c r="A196" s="1">
        <v>9</v>
      </c>
      <c r="B196" s="1" t="s">
        <v>94</v>
      </c>
      <c r="C196" s="1">
        <v>9</v>
      </c>
      <c r="D196" s="1" t="s">
        <v>21</v>
      </c>
      <c r="E196" s="1">
        <v>31313.218501632538</v>
      </c>
      <c r="F196" s="1">
        <v>34508.68746147029</v>
      </c>
      <c r="G196" s="1">
        <v>32839.851755644311</v>
      </c>
      <c r="H196" s="1">
        <v>28635.771778396826</v>
      </c>
      <c r="I196" s="1">
        <v>27909.423701099862</v>
      </c>
      <c r="J196" s="1">
        <v>22561.339745867401</v>
      </c>
    </row>
    <row r="197" spans="1:10" x14ac:dyDescent="0.15">
      <c r="A197" s="1">
        <v>9</v>
      </c>
      <c r="B197" s="1" t="s">
        <v>94</v>
      </c>
      <c r="C197" s="1">
        <v>10</v>
      </c>
      <c r="D197" s="1" t="s">
        <v>22</v>
      </c>
      <c r="E197" s="1">
        <v>28966.255809495233</v>
      </c>
      <c r="F197" s="1">
        <v>35875.070613131189</v>
      </c>
      <c r="G197" s="1">
        <v>50167.241493795402</v>
      </c>
      <c r="H197" s="1">
        <v>44459.763615010394</v>
      </c>
      <c r="I197" s="1">
        <v>37314.621161043266</v>
      </c>
      <c r="J197" s="1">
        <v>31139.818758363024</v>
      </c>
    </row>
    <row r="198" spans="1:10" x14ac:dyDescent="0.15">
      <c r="A198" s="1">
        <v>9</v>
      </c>
      <c r="B198" s="1" t="s">
        <v>94</v>
      </c>
      <c r="C198" s="1">
        <v>11</v>
      </c>
      <c r="D198" s="1" t="s">
        <v>23</v>
      </c>
      <c r="E198" s="1">
        <v>37153.866040818037</v>
      </c>
      <c r="F198" s="1">
        <v>52951.005833747709</v>
      </c>
      <c r="G198" s="1">
        <v>65835.35582974249</v>
      </c>
      <c r="H198" s="1">
        <v>59562.151339946227</v>
      </c>
      <c r="I198" s="1">
        <v>57472.431985671792</v>
      </c>
      <c r="J198" s="1">
        <v>46014.698798997495</v>
      </c>
    </row>
    <row r="199" spans="1:10" x14ac:dyDescent="0.15">
      <c r="A199" s="1">
        <v>9</v>
      </c>
      <c r="B199" s="1" t="s">
        <v>94</v>
      </c>
      <c r="C199" s="1">
        <v>12</v>
      </c>
      <c r="D199" s="1" t="s">
        <v>24</v>
      </c>
      <c r="E199" s="1">
        <v>72164.823278547512</v>
      </c>
      <c r="F199" s="1">
        <v>82090.074014757236</v>
      </c>
      <c r="G199" s="1">
        <v>124202.71824019456</v>
      </c>
      <c r="H199" s="1">
        <v>94100.580383460299</v>
      </c>
      <c r="I199" s="1">
        <v>73957.047691374333</v>
      </c>
      <c r="J199" s="1">
        <v>67231.82134235253</v>
      </c>
    </row>
    <row r="200" spans="1:10" x14ac:dyDescent="0.15">
      <c r="A200" s="1">
        <v>9</v>
      </c>
      <c r="B200" s="1" t="s">
        <v>94</v>
      </c>
      <c r="C200" s="1">
        <v>13</v>
      </c>
      <c r="D200" s="1" t="s">
        <v>25</v>
      </c>
      <c r="E200" s="1">
        <v>32020.953324028513</v>
      </c>
      <c r="F200" s="1">
        <v>66678.811426629953</v>
      </c>
      <c r="G200" s="1">
        <v>86300.252836289001</v>
      </c>
      <c r="H200" s="1">
        <v>71282.094951911771</v>
      </c>
      <c r="I200" s="1">
        <v>87211.260801476645</v>
      </c>
      <c r="J200" s="1">
        <v>76204.825679259506</v>
      </c>
    </row>
    <row r="201" spans="1:10" x14ac:dyDescent="0.15">
      <c r="A201" s="1">
        <v>9</v>
      </c>
      <c r="B201" s="1" t="s">
        <v>94</v>
      </c>
      <c r="C201" s="1">
        <v>14</v>
      </c>
      <c r="D201" s="1" t="s">
        <v>26</v>
      </c>
      <c r="E201" s="1">
        <v>16553.148431982394</v>
      </c>
      <c r="F201" s="1">
        <v>25768.244172987143</v>
      </c>
      <c r="G201" s="1">
        <v>26825.14720106278</v>
      </c>
      <c r="H201" s="1">
        <v>20928.059655767989</v>
      </c>
      <c r="I201" s="1">
        <v>21397.943884405056</v>
      </c>
      <c r="J201" s="1">
        <v>18248.673095398866</v>
      </c>
    </row>
    <row r="202" spans="1:10" x14ac:dyDescent="0.15">
      <c r="A202" s="1">
        <v>9</v>
      </c>
      <c r="B202" s="1" t="s">
        <v>94</v>
      </c>
      <c r="C202" s="1">
        <v>15</v>
      </c>
      <c r="D202" s="1" t="s">
        <v>27</v>
      </c>
      <c r="E202" s="1">
        <v>122598.70585666269</v>
      </c>
      <c r="F202" s="1">
        <v>123354.36034914099</v>
      </c>
      <c r="G202" s="1">
        <v>130728.5065048153</v>
      </c>
      <c r="H202" s="1">
        <v>110948.07270681484</v>
      </c>
      <c r="I202" s="1">
        <v>88248.807361988322</v>
      </c>
      <c r="J202" s="1">
        <v>79184.819225850806</v>
      </c>
    </row>
    <row r="203" spans="1:10" x14ac:dyDescent="0.15">
      <c r="A203" s="1">
        <v>9</v>
      </c>
      <c r="B203" s="1" t="s">
        <v>93</v>
      </c>
      <c r="C203" s="1">
        <v>16</v>
      </c>
      <c r="D203" s="1" t="s">
        <v>10</v>
      </c>
      <c r="E203" s="1">
        <v>105312.42168064417</v>
      </c>
      <c r="F203" s="1">
        <v>171703.48077999099</v>
      </c>
      <c r="G203" s="1">
        <v>197733.05472827127</v>
      </c>
      <c r="H203" s="1">
        <v>195568.83874725044</v>
      </c>
      <c r="I203" s="1">
        <v>152295.70771891347</v>
      </c>
      <c r="J203" s="1">
        <v>147565.64498541845</v>
      </c>
    </row>
    <row r="204" spans="1:10" x14ac:dyDescent="0.15">
      <c r="A204" s="1">
        <v>9</v>
      </c>
      <c r="B204" s="1" t="s">
        <v>93</v>
      </c>
      <c r="C204" s="1">
        <v>17</v>
      </c>
      <c r="D204" s="1" t="s">
        <v>11</v>
      </c>
      <c r="E204" s="1">
        <v>6231.1643897993308</v>
      </c>
      <c r="F204" s="1">
        <v>8845.4355885592777</v>
      </c>
      <c r="G204" s="1">
        <v>10159.774224960123</v>
      </c>
      <c r="H204" s="1">
        <v>11328.699356484172</v>
      </c>
      <c r="I204" s="1">
        <v>11364.678789544918</v>
      </c>
      <c r="J204" s="1">
        <v>11097.334366693245</v>
      </c>
    </row>
    <row r="205" spans="1:10" x14ac:dyDescent="0.15">
      <c r="A205" s="1">
        <v>9</v>
      </c>
      <c r="B205" s="1" t="s">
        <v>93</v>
      </c>
      <c r="C205" s="1">
        <v>18</v>
      </c>
      <c r="D205" s="1" t="s">
        <v>12</v>
      </c>
      <c r="E205" s="1">
        <v>248829.17025475868</v>
      </c>
      <c r="F205" s="1">
        <v>310607.11105820141</v>
      </c>
      <c r="G205" s="1">
        <v>298049.95519527252</v>
      </c>
      <c r="H205" s="1">
        <v>262348.36036022322</v>
      </c>
      <c r="I205" s="1">
        <v>218792.95609203671</v>
      </c>
      <c r="J205" s="1">
        <v>227081.49260318128</v>
      </c>
    </row>
    <row r="206" spans="1:10" x14ac:dyDescent="0.15">
      <c r="A206" s="1">
        <v>9</v>
      </c>
      <c r="B206" s="1" t="s">
        <v>93</v>
      </c>
      <c r="C206" s="1">
        <v>19</v>
      </c>
      <c r="D206" s="1" t="s">
        <v>13</v>
      </c>
      <c r="E206" s="1">
        <v>29267.716144855796</v>
      </c>
      <c r="F206" s="1">
        <v>41131.495090508841</v>
      </c>
      <c r="G206" s="1">
        <v>44728.623283404188</v>
      </c>
      <c r="H206" s="1">
        <v>40344.157227596923</v>
      </c>
      <c r="I206" s="1">
        <v>39916.337745989345</v>
      </c>
      <c r="J206" s="1">
        <v>40184.713059806869</v>
      </c>
    </row>
    <row r="207" spans="1:10" x14ac:dyDescent="0.15">
      <c r="A207" s="1">
        <v>9</v>
      </c>
      <c r="B207" s="1" t="s">
        <v>93</v>
      </c>
      <c r="C207" s="1">
        <v>20</v>
      </c>
      <c r="D207" s="1" t="s">
        <v>14</v>
      </c>
      <c r="E207" s="1">
        <v>4718.2567023237598</v>
      </c>
      <c r="F207" s="1">
        <v>8920.4566281041207</v>
      </c>
      <c r="G207" s="1">
        <v>16636.206134982582</v>
      </c>
      <c r="H207" s="1">
        <v>15883.067504969473</v>
      </c>
      <c r="I207" s="1">
        <v>15774.8062589371</v>
      </c>
      <c r="J207" s="1">
        <v>15880.577141868203</v>
      </c>
    </row>
    <row r="208" spans="1:10" x14ac:dyDescent="0.15">
      <c r="A208" s="1">
        <v>9</v>
      </c>
      <c r="B208" s="1" t="s">
        <v>93</v>
      </c>
      <c r="C208" s="1">
        <v>21</v>
      </c>
      <c r="D208" s="1" t="s">
        <v>15</v>
      </c>
      <c r="E208" s="1">
        <v>75975.024580168407</v>
      </c>
      <c r="F208" s="1">
        <v>84430.584352054051</v>
      </c>
      <c r="G208" s="1">
        <v>112666.53181108693</v>
      </c>
      <c r="H208" s="1">
        <v>111867.21119288588</v>
      </c>
      <c r="I208" s="1">
        <v>100090.52399199802</v>
      </c>
      <c r="J208" s="1">
        <v>97638.742106671809</v>
      </c>
    </row>
    <row r="209" spans="1:10" x14ac:dyDescent="0.15">
      <c r="A209" s="1">
        <v>9</v>
      </c>
      <c r="B209" s="1" t="s">
        <v>92</v>
      </c>
      <c r="C209" s="1">
        <v>22</v>
      </c>
      <c r="D209" s="1" t="s">
        <v>7</v>
      </c>
      <c r="E209" s="1">
        <v>245305.42975245387</v>
      </c>
      <c r="F209" s="1">
        <v>348258.70222622843</v>
      </c>
      <c r="G209" s="1">
        <v>460826.51050812786</v>
      </c>
      <c r="H209" s="1">
        <v>544037.74078851566</v>
      </c>
      <c r="I209" s="1">
        <v>652852.45177001331</v>
      </c>
      <c r="J209" s="1">
        <v>753940.45731007133</v>
      </c>
    </row>
    <row r="210" spans="1:10" x14ac:dyDescent="0.15">
      <c r="A210" s="1">
        <v>9</v>
      </c>
      <c r="B210" s="1" t="s">
        <v>92</v>
      </c>
      <c r="C210" s="1">
        <v>23</v>
      </c>
      <c r="D210" s="1" t="s">
        <v>28</v>
      </c>
      <c r="E210" s="1">
        <v>92693.067321969036</v>
      </c>
      <c r="F210" s="1">
        <v>107187.09039775768</v>
      </c>
      <c r="G210" s="1">
        <v>104655.05435135127</v>
      </c>
      <c r="H210" s="1">
        <v>97474.281655408369</v>
      </c>
      <c r="I210" s="1">
        <v>89590.210302992462</v>
      </c>
      <c r="J210" s="1">
        <v>103002.39367165821</v>
      </c>
    </row>
    <row r="211" spans="1:10" x14ac:dyDescent="0.15">
      <c r="A211" s="1">
        <v>10</v>
      </c>
      <c r="B211" s="1" t="s">
        <v>96</v>
      </c>
      <c r="C211" s="1">
        <v>1</v>
      </c>
      <c r="D211" s="1" t="s">
        <v>8</v>
      </c>
      <c r="E211" s="1">
        <v>464918.26990143408</v>
      </c>
      <c r="F211" s="1">
        <v>317523.29858088261</v>
      </c>
      <c r="G211" s="1">
        <v>198063.35779395743</v>
      </c>
      <c r="H211" s="1">
        <v>132429.2608309403</v>
      </c>
      <c r="I211" s="1">
        <v>108741.89265473781</v>
      </c>
      <c r="J211" s="1">
        <v>105782.90327276336</v>
      </c>
    </row>
    <row r="212" spans="1:10" x14ac:dyDescent="0.15">
      <c r="A212" s="1">
        <v>10</v>
      </c>
      <c r="B212" s="1" t="s">
        <v>96</v>
      </c>
      <c r="C212" s="1">
        <v>2</v>
      </c>
      <c r="D212" s="1" t="s">
        <v>9</v>
      </c>
      <c r="E212" s="1">
        <v>7495.5105460960422</v>
      </c>
      <c r="F212" s="1">
        <v>3357.9019426572713</v>
      </c>
      <c r="G212" s="1">
        <v>2722.3915447444215</v>
      </c>
      <c r="H212" s="1">
        <v>2004.2573178732723</v>
      </c>
      <c r="I212" s="1">
        <v>1111.1931754093819</v>
      </c>
      <c r="J212" s="1">
        <v>945.73766794106234</v>
      </c>
    </row>
    <row r="213" spans="1:10" x14ac:dyDescent="0.15">
      <c r="A213" s="1">
        <v>10</v>
      </c>
      <c r="B213" s="1" t="s">
        <v>97</v>
      </c>
      <c r="C213" s="1">
        <v>3</v>
      </c>
      <c r="D213" s="1" t="s">
        <v>16</v>
      </c>
      <c r="E213" s="1">
        <v>39613.060211471107</v>
      </c>
      <c r="F213" s="1">
        <v>44910.461205359403</v>
      </c>
      <c r="G213" s="1">
        <v>50408.435637219751</v>
      </c>
      <c r="H213" s="1">
        <v>54595.519228931371</v>
      </c>
      <c r="I213" s="1">
        <v>55055.260016557091</v>
      </c>
      <c r="J213" s="1">
        <v>50533.401136851164</v>
      </c>
    </row>
    <row r="214" spans="1:10" x14ac:dyDescent="0.15">
      <c r="A214" s="1">
        <v>10</v>
      </c>
      <c r="B214" s="1" t="s">
        <v>97</v>
      </c>
      <c r="C214" s="1">
        <v>4</v>
      </c>
      <c r="D214" s="1" t="s">
        <v>17</v>
      </c>
      <c r="E214" s="1">
        <v>125998.09521620744</v>
      </c>
      <c r="F214" s="1">
        <v>81942.448109471719</v>
      </c>
      <c r="G214" s="1">
        <v>63595.141617502697</v>
      </c>
      <c r="H214" s="1">
        <v>32765.799654017559</v>
      </c>
      <c r="I214" s="1">
        <v>16958.808584753478</v>
      </c>
      <c r="J214" s="1">
        <v>14996.052637749761</v>
      </c>
    </row>
    <row r="215" spans="1:10" x14ac:dyDescent="0.15">
      <c r="A215" s="1">
        <v>10</v>
      </c>
      <c r="B215" s="1" t="s">
        <v>97</v>
      </c>
      <c r="C215" s="1">
        <v>5</v>
      </c>
      <c r="D215" s="1" t="s">
        <v>18</v>
      </c>
      <c r="E215" s="1">
        <v>9672.1585802696754</v>
      </c>
      <c r="F215" s="1">
        <v>8103.9706296091099</v>
      </c>
      <c r="G215" s="1">
        <v>9365.2267173279342</v>
      </c>
      <c r="H215" s="1">
        <v>8146.8275835743088</v>
      </c>
      <c r="I215" s="1">
        <v>6093.2086566819889</v>
      </c>
      <c r="J215" s="1">
        <v>5583.8141651493579</v>
      </c>
    </row>
    <row r="216" spans="1:10" x14ac:dyDescent="0.15">
      <c r="A216" s="1">
        <v>10</v>
      </c>
      <c r="B216" s="1" t="s">
        <v>97</v>
      </c>
      <c r="C216" s="1">
        <v>6</v>
      </c>
      <c r="D216" s="1" t="s">
        <v>2</v>
      </c>
      <c r="E216" s="1">
        <v>10997.858996524159</v>
      </c>
      <c r="F216" s="1">
        <v>10661.718778395614</v>
      </c>
      <c r="G216" s="1">
        <v>13616.566642606862</v>
      </c>
      <c r="H216" s="1">
        <v>15346.43032584723</v>
      </c>
      <c r="I216" s="1">
        <v>13715.182306261626</v>
      </c>
      <c r="J216" s="1">
        <v>12687.274057835506</v>
      </c>
    </row>
    <row r="217" spans="1:10" x14ac:dyDescent="0.15">
      <c r="A217" s="1">
        <v>10</v>
      </c>
      <c r="B217" s="1" t="s">
        <v>97</v>
      </c>
      <c r="C217" s="1">
        <v>7</v>
      </c>
      <c r="D217" s="1" t="s">
        <v>19</v>
      </c>
      <c r="E217" s="1">
        <v>435.36114406804643</v>
      </c>
      <c r="F217" s="1">
        <v>269.32287249603615</v>
      </c>
      <c r="G217" s="1">
        <v>385.42300222499114</v>
      </c>
      <c r="H217" s="1">
        <v>434.01421028456207</v>
      </c>
      <c r="I217" s="1">
        <v>321.13156567152151</v>
      </c>
      <c r="J217" s="1">
        <v>283.61183169102816</v>
      </c>
    </row>
    <row r="218" spans="1:10" x14ac:dyDescent="0.15">
      <c r="A218" s="1">
        <v>10</v>
      </c>
      <c r="B218" s="1" t="s">
        <v>97</v>
      </c>
      <c r="C218" s="1">
        <v>8</v>
      </c>
      <c r="D218" s="1" t="s">
        <v>20</v>
      </c>
      <c r="E218" s="1">
        <v>18058.754832077611</v>
      </c>
      <c r="F218" s="1">
        <v>19954.429664233794</v>
      </c>
      <c r="G218" s="1">
        <v>18232.080332811984</v>
      </c>
      <c r="H218" s="1">
        <v>12996.324163516112</v>
      </c>
      <c r="I218" s="1">
        <v>8688.1682368964321</v>
      </c>
      <c r="J218" s="1">
        <v>7670.1140465262779</v>
      </c>
    </row>
    <row r="219" spans="1:10" x14ac:dyDescent="0.15">
      <c r="A219" s="1">
        <v>10</v>
      </c>
      <c r="B219" s="1" t="s">
        <v>97</v>
      </c>
      <c r="C219" s="1">
        <v>9</v>
      </c>
      <c r="D219" s="1" t="s">
        <v>21</v>
      </c>
      <c r="E219" s="1">
        <v>25687.505393311032</v>
      </c>
      <c r="F219" s="1">
        <v>23499.998850343596</v>
      </c>
      <c r="G219" s="1">
        <v>20785.054465230511</v>
      </c>
      <c r="H219" s="1">
        <v>15752.061187580552</v>
      </c>
      <c r="I219" s="1">
        <v>17503.445128174561</v>
      </c>
      <c r="J219" s="1">
        <v>14336.985524453943</v>
      </c>
    </row>
    <row r="220" spans="1:10" x14ac:dyDescent="0.15">
      <c r="A220" s="1">
        <v>10</v>
      </c>
      <c r="B220" s="1" t="s">
        <v>97</v>
      </c>
      <c r="C220" s="1">
        <v>10</v>
      </c>
      <c r="D220" s="1" t="s">
        <v>22</v>
      </c>
      <c r="E220" s="1">
        <v>40400.700866926549</v>
      </c>
      <c r="F220" s="1">
        <v>45219.297652197165</v>
      </c>
      <c r="G220" s="1">
        <v>61270.039831828806</v>
      </c>
      <c r="H220" s="1">
        <v>48203.011795284387</v>
      </c>
      <c r="I220" s="1">
        <v>44925.332438711819</v>
      </c>
      <c r="J220" s="1">
        <v>36672.345136332937</v>
      </c>
    </row>
    <row r="221" spans="1:10" x14ac:dyDescent="0.15">
      <c r="A221" s="1">
        <v>10</v>
      </c>
      <c r="B221" s="1" t="s">
        <v>97</v>
      </c>
      <c r="C221" s="1">
        <v>11</v>
      </c>
      <c r="D221" s="1" t="s">
        <v>23</v>
      </c>
      <c r="E221" s="1">
        <v>38244.86289011511</v>
      </c>
      <c r="F221" s="1">
        <v>51209.447457642338</v>
      </c>
      <c r="G221" s="1">
        <v>73999.731184384</v>
      </c>
      <c r="H221" s="1">
        <v>69347.978354006817</v>
      </c>
      <c r="I221" s="1">
        <v>75995.860569834142</v>
      </c>
      <c r="J221" s="1">
        <v>54341.096366472797</v>
      </c>
    </row>
    <row r="222" spans="1:10" x14ac:dyDescent="0.15">
      <c r="A222" s="1">
        <v>10</v>
      </c>
      <c r="B222" s="1" t="s">
        <v>97</v>
      </c>
      <c r="C222" s="1">
        <v>12</v>
      </c>
      <c r="D222" s="1" t="s">
        <v>24</v>
      </c>
      <c r="E222" s="1">
        <v>111634.99828557513</v>
      </c>
      <c r="F222" s="1">
        <v>115479.07586701469</v>
      </c>
      <c r="G222" s="1">
        <v>165529.75491810788</v>
      </c>
      <c r="H222" s="1">
        <v>124749.04517322023</v>
      </c>
      <c r="I222" s="1">
        <v>84434.72837564761</v>
      </c>
      <c r="J222" s="1">
        <v>75844.176904816661</v>
      </c>
    </row>
    <row r="223" spans="1:10" x14ac:dyDescent="0.15">
      <c r="A223" s="1">
        <v>10</v>
      </c>
      <c r="B223" s="1" t="s">
        <v>97</v>
      </c>
      <c r="C223" s="1">
        <v>13</v>
      </c>
      <c r="D223" s="1" t="s">
        <v>25</v>
      </c>
      <c r="E223" s="1">
        <v>62597.334897483815</v>
      </c>
      <c r="F223" s="1">
        <v>76635.402502340919</v>
      </c>
      <c r="G223" s="1">
        <v>106697.08606622765</v>
      </c>
      <c r="H223" s="1">
        <v>104802.4940228483</v>
      </c>
      <c r="I223" s="1">
        <v>109297.45422418576</v>
      </c>
      <c r="J223" s="1">
        <v>82478.159664064035</v>
      </c>
    </row>
    <row r="224" spans="1:10" x14ac:dyDescent="0.15">
      <c r="A224" s="1">
        <v>10</v>
      </c>
      <c r="B224" s="1" t="s">
        <v>97</v>
      </c>
      <c r="C224" s="1">
        <v>14</v>
      </c>
      <c r="D224" s="1" t="s">
        <v>26</v>
      </c>
      <c r="E224" s="1">
        <v>5266.4816976994462</v>
      </c>
      <c r="F224" s="1">
        <v>9987.4065365113493</v>
      </c>
      <c r="G224" s="1">
        <v>8525.4007287479108</v>
      </c>
      <c r="H224" s="1">
        <v>5107.9877334604016</v>
      </c>
      <c r="I224" s="1">
        <v>5258.0303041227398</v>
      </c>
      <c r="J224" s="1">
        <v>4142.9496390730192</v>
      </c>
    </row>
    <row r="225" spans="1:10" x14ac:dyDescent="0.15">
      <c r="A225" s="1">
        <v>10</v>
      </c>
      <c r="B225" s="1" t="s">
        <v>97</v>
      </c>
      <c r="C225" s="1">
        <v>15</v>
      </c>
      <c r="D225" s="1" t="s">
        <v>27</v>
      </c>
      <c r="E225" s="1">
        <v>96704.955346201561</v>
      </c>
      <c r="F225" s="1">
        <v>99739.191102931625</v>
      </c>
      <c r="G225" s="1">
        <v>108131.07659582056</v>
      </c>
      <c r="H225" s="1">
        <v>94133.182088821923</v>
      </c>
      <c r="I225" s="1">
        <v>82216.620944439419</v>
      </c>
      <c r="J225" s="1">
        <v>70969.415230118815</v>
      </c>
    </row>
    <row r="226" spans="1:10" x14ac:dyDescent="0.15">
      <c r="A226" s="1">
        <v>10</v>
      </c>
      <c r="B226" s="1" t="s">
        <v>96</v>
      </c>
      <c r="C226" s="1">
        <v>16</v>
      </c>
      <c r="D226" s="1" t="s">
        <v>10</v>
      </c>
      <c r="E226" s="1">
        <v>133963.97985945686</v>
      </c>
      <c r="F226" s="1">
        <v>198301.92958004336</v>
      </c>
      <c r="G226" s="1">
        <v>208617.96075783882</v>
      </c>
      <c r="H226" s="1">
        <v>192071.85662636283</v>
      </c>
      <c r="I226" s="1">
        <v>158715.26065762504</v>
      </c>
      <c r="J226" s="1">
        <v>144381.60851618095</v>
      </c>
    </row>
    <row r="227" spans="1:10" x14ac:dyDescent="0.15">
      <c r="A227" s="1">
        <v>10</v>
      </c>
      <c r="B227" s="1" t="s">
        <v>96</v>
      </c>
      <c r="C227" s="1">
        <v>17</v>
      </c>
      <c r="D227" s="1" t="s">
        <v>11</v>
      </c>
      <c r="E227" s="1">
        <v>8529.5665971571943</v>
      </c>
      <c r="F227" s="1">
        <v>11266.391234955838</v>
      </c>
      <c r="G227" s="1">
        <v>12741.535314729645</v>
      </c>
      <c r="H227" s="1">
        <v>13980.808328658719</v>
      </c>
      <c r="I227" s="1">
        <v>13016.955499814929</v>
      </c>
      <c r="J227" s="1">
        <v>12841.449670411092</v>
      </c>
    </row>
    <row r="228" spans="1:10" x14ac:dyDescent="0.15">
      <c r="A228" s="1">
        <v>10</v>
      </c>
      <c r="B228" s="1" t="s">
        <v>96</v>
      </c>
      <c r="C228" s="1">
        <v>18</v>
      </c>
      <c r="D228" s="1" t="s">
        <v>12</v>
      </c>
      <c r="E228" s="1">
        <v>272836.00626440521</v>
      </c>
      <c r="F228" s="1">
        <v>275831.62318540877</v>
      </c>
      <c r="G228" s="1">
        <v>287572.91550121759</v>
      </c>
      <c r="H228" s="1">
        <v>289666.06542208302</v>
      </c>
      <c r="I228" s="1">
        <v>187122.38516276216</v>
      </c>
      <c r="J228" s="1">
        <v>177846.21392990457</v>
      </c>
    </row>
    <row r="229" spans="1:10" x14ac:dyDescent="0.15">
      <c r="A229" s="1">
        <v>10</v>
      </c>
      <c r="B229" s="1" t="s">
        <v>96</v>
      </c>
      <c r="C229" s="1">
        <v>19</v>
      </c>
      <c r="D229" s="1" t="s">
        <v>13</v>
      </c>
      <c r="E229" s="1">
        <v>32948.448880165357</v>
      </c>
      <c r="F229" s="1">
        <v>41731.896313808196</v>
      </c>
      <c r="G229" s="1">
        <v>52407.741536646397</v>
      </c>
      <c r="H229" s="1">
        <v>44952.974784348255</v>
      </c>
      <c r="I229" s="1">
        <v>49928.991798600386</v>
      </c>
      <c r="J229" s="1">
        <v>49116.921702420412</v>
      </c>
    </row>
    <row r="230" spans="1:10" x14ac:dyDescent="0.15">
      <c r="A230" s="1">
        <v>10</v>
      </c>
      <c r="B230" s="1" t="s">
        <v>96</v>
      </c>
      <c r="C230" s="1">
        <v>20</v>
      </c>
      <c r="D230" s="1" t="s">
        <v>14</v>
      </c>
      <c r="E230" s="1">
        <v>4807.5210183136687</v>
      </c>
      <c r="F230" s="1">
        <v>8684.1003792499196</v>
      </c>
      <c r="G230" s="1">
        <v>14985.739615548982</v>
      </c>
      <c r="H230" s="1">
        <v>16609.455600974066</v>
      </c>
      <c r="I230" s="1">
        <v>15578.275909491213</v>
      </c>
      <c r="J230" s="1">
        <v>15585.658012920385</v>
      </c>
    </row>
    <row r="231" spans="1:10" x14ac:dyDescent="0.15">
      <c r="A231" s="1">
        <v>10</v>
      </c>
      <c r="B231" s="1" t="s">
        <v>96</v>
      </c>
      <c r="C231" s="1">
        <v>21</v>
      </c>
      <c r="D231" s="1" t="s">
        <v>15</v>
      </c>
      <c r="E231" s="1">
        <v>84364.548951698976</v>
      </c>
      <c r="F231" s="1">
        <v>94765.158208164459</v>
      </c>
      <c r="G231" s="1">
        <v>113826.12708151745</v>
      </c>
      <c r="H231" s="1">
        <v>112829.40174387234</v>
      </c>
      <c r="I231" s="1">
        <v>116238.95853435931</v>
      </c>
      <c r="J231" s="1">
        <v>110637.75453281231</v>
      </c>
    </row>
    <row r="232" spans="1:10" x14ac:dyDescent="0.15">
      <c r="A232" s="1">
        <v>10</v>
      </c>
      <c r="B232" s="1" t="s">
        <v>95</v>
      </c>
      <c r="C232" s="1">
        <v>22</v>
      </c>
      <c r="D232" s="1" t="s">
        <v>7</v>
      </c>
      <c r="E232" s="1">
        <v>257987.46856790976</v>
      </c>
      <c r="F232" s="1">
        <v>351772.13142173336</v>
      </c>
      <c r="G232" s="1">
        <v>482559.70850907016</v>
      </c>
      <c r="H232" s="1">
        <v>515766.89554197207</v>
      </c>
      <c r="I232" s="1">
        <v>625090.84073073778</v>
      </c>
      <c r="J232" s="1">
        <v>594499.37000488234</v>
      </c>
    </row>
    <row r="233" spans="1:10" x14ac:dyDescent="0.15">
      <c r="A233" s="1">
        <v>10</v>
      </c>
      <c r="B233" s="1" t="s">
        <v>95</v>
      </c>
      <c r="C233" s="1">
        <v>23</v>
      </c>
      <c r="D233" s="1" t="s">
        <v>28</v>
      </c>
      <c r="E233" s="1">
        <v>89215.448512136325</v>
      </c>
      <c r="F233" s="1">
        <v>106115.95318930699</v>
      </c>
      <c r="G233" s="1">
        <v>111530.19425699431</v>
      </c>
      <c r="H233" s="1">
        <v>96973.702338942778</v>
      </c>
      <c r="I233" s="1">
        <v>96818.451700290738</v>
      </c>
      <c r="J233" s="1">
        <v>91244.75873691382</v>
      </c>
    </row>
    <row r="234" spans="1:10" x14ac:dyDescent="0.15">
      <c r="A234" s="1">
        <v>11</v>
      </c>
      <c r="B234" s="1" t="s">
        <v>99</v>
      </c>
      <c r="C234" s="1">
        <v>1</v>
      </c>
      <c r="D234" s="1" t="s">
        <v>8</v>
      </c>
      <c r="E234" s="1">
        <v>530349.23448364204</v>
      </c>
      <c r="F234" s="1">
        <v>350901.30644064461</v>
      </c>
      <c r="G234" s="1">
        <v>227199.41454971442</v>
      </c>
      <c r="H234" s="1">
        <v>151863.64803613946</v>
      </c>
      <c r="I234" s="1">
        <v>127504.5965944452</v>
      </c>
      <c r="J234" s="1">
        <v>123570.67747826809</v>
      </c>
    </row>
    <row r="235" spans="1:10" x14ac:dyDescent="0.15">
      <c r="A235" s="1">
        <v>11</v>
      </c>
      <c r="B235" s="1" t="s">
        <v>99</v>
      </c>
      <c r="C235" s="1">
        <v>2</v>
      </c>
      <c r="D235" s="1" t="s">
        <v>9</v>
      </c>
      <c r="E235" s="1">
        <v>6254.5319788615971</v>
      </c>
      <c r="F235" s="1">
        <v>4002.0007807628867</v>
      </c>
      <c r="G235" s="1">
        <v>2799.5987032266921</v>
      </c>
      <c r="H235" s="1">
        <v>2516.5562735628532</v>
      </c>
      <c r="I235" s="1">
        <v>1762.0348924348775</v>
      </c>
      <c r="J235" s="1">
        <v>1528.0153693792854</v>
      </c>
    </row>
    <row r="236" spans="1:10" x14ac:dyDescent="0.15">
      <c r="A236" s="1">
        <v>11</v>
      </c>
      <c r="B236" s="1" t="s">
        <v>100</v>
      </c>
      <c r="C236" s="1">
        <v>3</v>
      </c>
      <c r="D236" s="1" t="s">
        <v>16</v>
      </c>
      <c r="E236" s="1">
        <v>79860.481748128106</v>
      </c>
      <c r="F236" s="1">
        <v>93159.318118218041</v>
      </c>
      <c r="G236" s="1">
        <v>116703.36432493269</v>
      </c>
      <c r="H236" s="1">
        <v>124429.9003372108</v>
      </c>
      <c r="I236" s="1">
        <v>136635.83962201155</v>
      </c>
      <c r="J236" s="1">
        <v>129175.01134356664</v>
      </c>
    </row>
    <row r="237" spans="1:10" x14ac:dyDescent="0.15">
      <c r="A237" s="1">
        <v>11</v>
      </c>
      <c r="B237" s="1" t="s">
        <v>100</v>
      </c>
      <c r="C237" s="1">
        <v>4</v>
      </c>
      <c r="D237" s="1" t="s">
        <v>17</v>
      </c>
      <c r="E237" s="1">
        <v>128972.27712033912</v>
      </c>
      <c r="F237" s="1">
        <v>98275.134406609854</v>
      </c>
      <c r="G237" s="1">
        <v>83713.386928111722</v>
      </c>
      <c r="H237" s="1">
        <v>45359.54278741614</v>
      </c>
      <c r="I237" s="1">
        <v>27352.574905202662</v>
      </c>
      <c r="J237" s="1">
        <v>24797.844569105157</v>
      </c>
    </row>
    <row r="238" spans="1:10" x14ac:dyDescent="0.15">
      <c r="A238" s="1">
        <v>11</v>
      </c>
      <c r="B238" s="1" t="s">
        <v>100</v>
      </c>
      <c r="C238" s="1">
        <v>5</v>
      </c>
      <c r="D238" s="1" t="s">
        <v>18</v>
      </c>
      <c r="E238" s="1">
        <v>39860.203693956842</v>
      </c>
      <c r="F238" s="1">
        <v>42027.832053507809</v>
      </c>
      <c r="G238" s="1">
        <v>48621.569914191379</v>
      </c>
      <c r="H238" s="1">
        <v>44323.986383156785</v>
      </c>
      <c r="I238" s="1">
        <v>35557.38856124875</v>
      </c>
      <c r="J238" s="1">
        <v>31869.436575734973</v>
      </c>
    </row>
    <row r="239" spans="1:10" x14ac:dyDescent="0.15">
      <c r="A239" s="1">
        <v>11</v>
      </c>
      <c r="B239" s="1" t="s">
        <v>100</v>
      </c>
      <c r="C239" s="1">
        <v>6</v>
      </c>
      <c r="D239" s="1" t="s">
        <v>2</v>
      </c>
      <c r="E239" s="1">
        <v>40571.838560289034</v>
      </c>
      <c r="F239" s="1">
        <v>41642.602580388833</v>
      </c>
      <c r="G239" s="1">
        <v>48475.948486552319</v>
      </c>
      <c r="H239" s="1">
        <v>49305.395942539122</v>
      </c>
      <c r="I239" s="1">
        <v>44767.368554830195</v>
      </c>
      <c r="J239" s="1">
        <v>40949.651137489549</v>
      </c>
    </row>
    <row r="240" spans="1:10" x14ac:dyDescent="0.15">
      <c r="A240" s="1">
        <v>11</v>
      </c>
      <c r="B240" s="1" t="s">
        <v>100</v>
      </c>
      <c r="C240" s="1">
        <v>7</v>
      </c>
      <c r="D240" s="1" t="s">
        <v>19</v>
      </c>
      <c r="E240" s="1">
        <v>837.46804403840997</v>
      </c>
      <c r="F240" s="1">
        <v>815.52142377799498</v>
      </c>
      <c r="G240" s="1">
        <v>1279.8924364717973</v>
      </c>
      <c r="H240" s="1">
        <v>812.38447484652295</v>
      </c>
      <c r="I240" s="1">
        <v>1185.151220723201</v>
      </c>
      <c r="J240" s="1">
        <v>1021.2804741842928</v>
      </c>
    </row>
    <row r="241" spans="1:10" x14ac:dyDescent="0.15">
      <c r="A241" s="1">
        <v>11</v>
      </c>
      <c r="B241" s="1" t="s">
        <v>100</v>
      </c>
      <c r="C241" s="1">
        <v>8</v>
      </c>
      <c r="D241" s="1" t="s">
        <v>20</v>
      </c>
      <c r="E241" s="1">
        <v>41557.680545134775</v>
      </c>
      <c r="F241" s="1">
        <v>39473.797013630501</v>
      </c>
      <c r="G241" s="1">
        <v>37869.083766731928</v>
      </c>
      <c r="H241" s="1">
        <v>29361.636443188781</v>
      </c>
      <c r="I241" s="1">
        <v>22566.023596596893</v>
      </c>
      <c r="J241" s="1">
        <v>19265.460385131119</v>
      </c>
    </row>
    <row r="242" spans="1:10" x14ac:dyDescent="0.15">
      <c r="A242" s="1">
        <v>11</v>
      </c>
      <c r="B242" s="1" t="s">
        <v>101</v>
      </c>
      <c r="C242" s="1">
        <v>9</v>
      </c>
      <c r="D242" s="1" t="s">
        <v>21</v>
      </c>
      <c r="E242" s="1">
        <v>109818.85784264712</v>
      </c>
      <c r="F242" s="1">
        <v>78979.183567854605</v>
      </c>
      <c r="G242" s="1">
        <v>63039.418467217169</v>
      </c>
      <c r="H242" s="1">
        <v>44978.019537437081</v>
      </c>
      <c r="I242" s="1">
        <v>44208.709462209896</v>
      </c>
      <c r="J242" s="1">
        <v>36744.133858136964</v>
      </c>
    </row>
    <row r="243" spans="1:10" x14ac:dyDescent="0.15">
      <c r="A243" s="1">
        <v>11</v>
      </c>
      <c r="B243" s="1" t="s">
        <v>100</v>
      </c>
      <c r="C243" s="1">
        <v>10</v>
      </c>
      <c r="D243" s="1" t="s">
        <v>22</v>
      </c>
      <c r="E243" s="1">
        <v>110166.56029111617</v>
      </c>
      <c r="F243" s="1">
        <v>114265.160078958</v>
      </c>
      <c r="G243" s="1">
        <v>139327.39657513704</v>
      </c>
      <c r="H243" s="1">
        <v>112227.85128930853</v>
      </c>
      <c r="I243" s="1">
        <v>94274.497197434088</v>
      </c>
      <c r="J243" s="1">
        <v>82939.263777592889</v>
      </c>
    </row>
    <row r="244" spans="1:10" x14ac:dyDescent="0.15">
      <c r="A244" s="1">
        <v>11</v>
      </c>
      <c r="B244" s="1" t="s">
        <v>102</v>
      </c>
      <c r="C244" s="1">
        <v>11</v>
      </c>
      <c r="D244" s="1" t="s">
        <v>23</v>
      </c>
      <c r="E244" s="1">
        <v>124978.60264062021</v>
      </c>
      <c r="F244" s="1">
        <v>148124.57678741514</v>
      </c>
      <c r="G244" s="1">
        <v>187274.16876332081</v>
      </c>
      <c r="H244" s="1">
        <v>145180.52126291214</v>
      </c>
      <c r="I244" s="1">
        <v>125302.93416947311</v>
      </c>
      <c r="J244" s="1">
        <v>101110.13784340124</v>
      </c>
    </row>
    <row r="245" spans="1:10" x14ac:dyDescent="0.15">
      <c r="A245" s="1">
        <v>11</v>
      </c>
      <c r="B245" s="1" t="s">
        <v>100</v>
      </c>
      <c r="C245" s="1">
        <v>12</v>
      </c>
      <c r="D245" s="1" t="s">
        <v>24</v>
      </c>
      <c r="E245" s="1">
        <v>148432.33173090359</v>
      </c>
      <c r="F245" s="1">
        <v>163262.44876715628</v>
      </c>
      <c r="G245" s="1">
        <v>230098.79660435391</v>
      </c>
      <c r="H245" s="1">
        <v>174948.61460248867</v>
      </c>
      <c r="I245" s="1">
        <v>148372.42335818097</v>
      </c>
      <c r="J245" s="1">
        <v>123804.21306318494</v>
      </c>
    </row>
    <row r="246" spans="1:10" x14ac:dyDescent="0.15">
      <c r="A246" s="1">
        <v>11</v>
      </c>
      <c r="B246" s="1" t="s">
        <v>100</v>
      </c>
      <c r="C246" s="1">
        <v>13</v>
      </c>
      <c r="D246" s="1" t="s">
        <v>25</v>
      </c>
      <c r="E246" s="1">
        <v>119616.11517785731</v>
      </c>
      <c r="F246" s="1">
        <v>137543.61924321778</v>
      </c>
      <c r="G246" s="1">
        <v>165683.69548415524</v>
      </c>
      <c r="H246" s="1">
        <v>118420.14786215073</v>
      </c>
      <c r="I246" s="1">
        <v>128555.41892105695</v>
      </c>
      <c r="J246" s="1">
        <v>105926.62251062242</v>
      </c>
    </row>
    <row r="247" spans="1:10" x14ac:dyDescent="0.15">
      <c r="A247" s="1">
        <v>11</v>
      </c>
      <c r="B247" s="1" t="s">
        <v>100</v>
      </c>
      <c r="C247" s="1">
        <v>14</v>
      </c>
      <c r="D247" s="1" t="s">
        <v>26</v>
      </c>
      <c r="E247" s="1">
        <v>57215.603825554688</v>
      </c>
      <c r="F247" s="1">
        <v>65115.337019983956</v>
      </c>
      <c r="G247" s="1">
        <v>54286.844669127939</v>
      </c>
      <c r="H247" s="1">
        <v>29990.257105463908</v>
      </c>
      <c r="I247" s="1">
        <v>22903.527615421965</v>
      </c>
      <c r="J247" s="1">
        <v>21263.075338417424</v>
      </c>
    </row>
    <row r="248" spans="1:10" x14ac:dyDescent="0.15">
      <c r="A248" s="1">
        <v>11</v>
      </c>
      <c r="B248" s="1" t="s">
        <v>100</v>
      </c>
      <c r="C248" s="1">
        <v>15</v>
      </c>
      <c r="D248" s="1" t="s">
        <v>27</v>
      </c>
      <c r="E248" s="1">
        <v>248697.01760889546</v>
      </c>
      <c r="F248" s="1">
        <v>294169.91887426149</v>
      </c>
      <c r="G248" s="1">
        <v>339525.57005714101</v>
      </c>
      <c r="H248" s="1">
        <v>291643.70117913774</v>
      </c>
      <c r="I248" s="1">
        <v>246406.98769921972</v>
      </c>
      <c r="J248" s="1">
        <v>220012.14953281387</v>
      </c>
    </row>
    <row r="249" spans="1:10" x14ac:dyDescent="0.15">
      <c r="A249" s="1">
        <v>11</v>
      </c>
      <c r="B249" s="1" t="s">
        <v>99</v>
      </c>
      <c r="C249" s="1">
        <v>16</v>
      </c>
      <c r="D249" s="1" t="s">
        <v>10</v>
      </c>
      <c r="E249" s="1">
        <v>272004.85375901958</v>
      </c>
      <c r="F249" s="1">
        <v>436634.89506713208</v>
      </c>
      <c r="G249" s="1">
        <v>566219.14469646348</v>
      </c>
      <c r="H249" s="1">
        <v>528436.88704941294</v>
      </c>
      <c r="I249" s="1">
        <v>509201.02817573462</v>
      </c>
      <c r="J249" s="1">
        <v>495227.90576791734</v>
      </c>
    </row>
    <row r="250" spans="1:10" x14ac:dyDescent="0.15">
      <c r="A250" s="1">
        <v>11</v>
      </c>
      <c r="B250" s="1" t="s">
        <v>99</v>
      </c>
      <c r="C250" s="1">
        <v>17</v>
      </c>
      <c r="D250" s="1" t="s">
        <v>11</v>
      </c>
      <c r="E250" s="1">
        <v>14500.356221077762</v>
      </c>
      <c r="F250" s="1">
        <v>23644.62300798461</v>
      </c>
      <c r="G250" s="1">
        <v>30260.266918802659</v>
      </c>
      <c r="H250" s="1">
        <v>33359.140879176659</v>
      </c>
      <c r="I250" s="1">
        <v>34382.68393828447</v>
      </c>
      <c r="J250" s="1">
        <v>34760.652762134727</v>
      </c>
    </row>
    <row r="251" spans="1:10" x14ac:dyDescent="0.15">
      <c r="A251" s="1">
        <v>11</v>
      </c>
      <c r="B251" s="1" t="s">
        <v>99</v>
      </c>
      <c r="C251" s="1">
        <v>18</v>
      </c>
      <c r="D251" s="1" t="s">
        <v>12</v>
      </c>
      <c r="E251" s="1">
        <v>500392.08085681155</v>
      </c>
      <c r="F251" s="1">
        <v>661821.27739541011</v>
      </c>
      <c r="G251" s="1">
        <v>665261.2187903109</v>
      </c>
      <c r="H251" s="1">
        <v>672955.51533884672</v>
      </c>
      <c r="I251" s="1">
        <v>536590.36954158766</v>
      </c>
      <c r="J251" s="1">
        <v>514554.88184989686</v>
      </c>
    </row>
    <row r="252" spans="1:10" x14ac:dyDescent="0.15">
      <c r="A252" s="1">
        <v>11</v>
      </c>
      <c r="B252" s="1" t="s">
        <v>99</v>
      </c>
      <c r="C252" s="1">
        <v>19</v>
      </c>
      <c r="D252" s="1" t="s">
        <v>13</v>
      </c>
      <c r="E252" s="1">
        <v>54416.034925824802</v>
      </c>
      <c r="F252" s="1">
        <v>166869.03113008323</v>
      </c>
      <c r="G252" s="1">
        <v>119210.15969605959</v>
      </c>
      <c r="H252" s="1">
        <v>122823.47329526412</v>
      </c>
      <c r="I252" s="1">
        <v>131491.1874249531</v>
      </c>
      <c r="J252" s="1">
        <v>126322.77152906112</v>
      </c>
    </row>
    <row r="253" spans="1:10" x14ac:dyDescent="0.15">
      <c r="A253" s="1">
        <v>11</v>
      </c>
      <c r="B253" s="1" t="s">
        <v>99</v>
      </c>
      <c r="C253" s="1">
        <v>20</v>
      </c>
      <c r="D253" s="1" t="s">
        <v>14</v>
      </c>
      <c r="E253" s="1">
        <v>17852.863197981795</v>
      </c>
      <c r="F253" s="1">
        <v>43869.313200253644</v>
      </c>
      <c r="G253" s="1">
        <v>76944.004564632254</v>
      </c>
      <c r="H253" s="1">
        <v>83620.498003953835</v>
      </c>
      <c r="I253" s="1">
        <v>83885.326699437821</v>
      </c>
      <c r="J253" s="1">
        <v>82948.816182598297</v>
      </c>
    </row>
    <row r="254" spans="1:10" x14ac:dyDescent="0.15">
      <c r="A254" s="1">
        <v>11</v>
      </c>
      <c r="B254" s="1" t="s">
        <v>99</v>
      </c>
      <c r="C254" s="1">
        <v>21</v>
      </c>
      <c r="D254" s="1" t="s">
        <v>15</v>
      </c>
      <c r="E254" s="1">
        <v>138906.4120862399</v>
      </c>
      <c r="F254" s="1">
        <v>214756.16732817481</v>
      </c>
      <c r="G254" s="1">
        <v>293994.22160165233</v>
      </c>
      <c r="H254" s="1">
        <v>404890.99084338546</v>
      </c>
      <c r="I254" s="1">
        <v>492421.69970171369</v>
      </c>
      <c r="J254" s="1">
        <v>518820.79069979122</v>
      </c>
    </row>
    <row r="255" spans="1:10" x14ac:dyDescent="0.15">
      <c r="A255" s="1">
        <v>11</v>
      </c>
      <c r="B255" s="1" t="s">
        <v>98</v>
      </c>
      <c r="C255" s="1">
        <v>22</v>
      </c>
      <c r="D255" s="1" t="s">
        <v>7</v>
      </c>
      <c r="E255" s="1">
        <v>425909.3776593575</v>
      </c>
      <c r="F255" s="1">
        <v>722741.7533477511</v>
      </c>
      <c r="G255" s="1">
        <v>1166173.3279361371</v>
      </c>
      <c r="H255" s="1">
        <v>1409749.7722076182</v>
      </c>
      <c r="I255" s="1">
        <v>1578360.4485164802</v>
      </c>
      <c r="J255" s="1">
        <v>1575199.2589007595</v>
      </c>
    </row>
    <row r="256" spans="1:10" x14ac:dyDescent="0.15">
      <c r="A256" s="1">
        <v>11</v>
      </c>
      <c r="B256" s="1" t="s">
        <v>98</v>
      </c>
      <c r="C256" s="1">
        <v>23</v>
      </c>
      <c r="D256" s="1" t="s">
        <v>28</v>
      </c>
      <c r="E256" s="1">
        <v>168127.97074623869</v>
      </c>
      <c r="F256" s="1">
        <v>254392.71395069681</v>
      </c>
      <c r="G256" s="1">
        <v>280871.58509287325</v>
      </c>
      <c r="H256" s="1">
        <v>260292.50361302812</v>
      </c>
      <c r="I256" s="1">
        <v>211478.85819448446</v>
      </c>
      <c r="J256" s="1">
        <v>205731.30961780413</v>
      </c>
    </row>
    <row r="257" spans="1:10" x14ac:dyDescent="0.15">
      <c r="A257" s="1">
        <v>12</v>
      </c>
      <c r="B257" s="1" t="s">
        <v>104</v>
      </c>
      <c r="C257" s="1">
        <v>1</v>
      </c>
      <c r="D257" s="1" t="s">
        <v>8</v>
      </c>
      <c r="E257" s="1">
        <v>705870.84737003373</v>
      </c>
      <c r="F257" s="1">
        <v>503801.05330706126</v>
      </c>
      <c r="G257" s="1">
        <v>318715.66228674911</v>
      </c>
      <c r="H257" s="1">
        <v>217718.61296911162</v>
      </c>
      <c r="I257" s="1">
        <v>179025.61014773697</v>
      </c>
      <c r="J257" s="1">
        <v>173858.41830571403</v>
      </c>
    </row>
    <row r="258" spans="1:10" x14ac:dyDescent="0.15">
      <c r="A258" s="1">
        <v>12</v>
      </c>
      <c r="B258" s="1" t="s">
        <v>104</v>
      </c>
      <c r="C258" s="1">
        <v>2</v>
      </c>
      <c r="D258" s="1" t="s">
        <v>9</v>
      </c>
      <c r="E258" s="1">
        <v>4082.8194862013211</v>
      </c>
      <c r="F258" s="1">
        <v>4603.1596963281272</v>
      </c>
      <c r="G258" s="1">
        <v>5387.7169288715122</v>
      </c>
      <c r="H258" s="1">
        <v>3439.2935738692327</v>
      </c>
      <c r="I258" s="1">
        <v>2680.753535675135</v>
      </c>
      <c r="J258" s="1">
        <v>2471.8986497361502</v>
      </c>
    </row>
    <row r="259" spans="1:10" x14ac:dyDescent="0.15">
      <c r="A259" s="1">
        <v>12</v>
      </c>
      <c r="B259" s="1" t="s">
        <v>105</v>
      </c>
      <c r="C259" s="1">
        <v>3</v>
      </c>
      <c r="D259" s="1" t="s">
        <v>16</v>
      </c>
      <c r="E259" s="1">
        <v>88662.040498711096</v>
      </c>
      <c r="F259" s="1">
        <v>96934.812874565061</v>
      </c>
      <c r="G259" s="1">
        <v>119343.81437885383</v>
      </c>
      <c r="H259" s="1">
        <v>114942.84520664807</v>
      </c>
      <c r="I259" s="1">
        <v>112422.67235841465</v>
      </c>
      <c r="J259" s="1">
        <v>108715.20158343717</v>
      </c>
    </row>
    <row r="260" spans="1:10" x14ac:dyDescent="0.15">
      <c r="A260" s="1">
        <v>12</v>
      </c>
      <c r="B260" s="1" t="s">
        <v>106</v>
      </c>
      <c r="C260" s="1">
        <v>4</v>
      </c>
      <c r="D260" s="1" t="s">
        <v>17</v>
      </c>
      <c r="E260" s="1">
        <v>38781.306675833781</v>
      </c>
      <c r="F260" s="1">
        <v>40097.350763343966</v>
      </c>
      <c r="G260" s="1">
        <v>40932.784747053694</v>
      </c>
      <c r="H260" s="1">
        <v>23526.152849227834</v>
      </c>
      <c r="I260" s="1">
        <v>11502.225511161734</v>
      </c>
      <c r="J260" s="1">
        <v>9911.1173434502289</v>
      </c>
    </row>
    <row r="261" spans="1:10" x14ac:dyDescent="0.15">
      <c r="A261" s="1">
        <v>12</v>
      </c>
      <c r="B261" s="1" t="s">
        <v>106</v>
      </c>
      <c r="C261" s="1">
        <v>5</v>
      </c>
      <c r="D261" s="1" t="s">
        <v>18</v>
      </c>
      <c r="E261" s="1">
        <v>12618.480912709081</v>
      </c>
      <c r="F261" s="1">
        <v>12503.6830914159</v>
      </c>
      <c r="G261" s="1">
        <v>16050.457618564595</v>
      </c>
      <c r="H261" s="1">
        <v>14801.678935171043</v>
      </c>
      <c r="I261" s="1">
        <v>11546.213815848938</v>
      </c>
      <c r="J261" s="1">
        <v>11104.367748251185</v>
      </c>
    </row>
    <row r="262" spans="1:10" x14ac:dyDescent="0.15">
      <c r="A262" s="1">
        <v>12</v>
      </c>
      <c r="B262" s="1" t="s">
        <v>106</v>
      </c>
      <c r="C262" s="1">
        <v>6</v>
      </c>
      <c r="D262" s="1" t="s">
        <v>2</v>
      </c>
      <c r="E262" s="1">
        <v>39086.727600152568</v>
      </c>
      <c r="F262" s="1">
        <v>39803.357652765539</v>
      </c>
      <c r="G262" s="1">
        <v>41486.86918609398</v>
      </c>
      <c r="H262" s="1">
        <v>43191.333485130177</v>
      </c>
      <c r="I262" s="1">
        <v>34395.144038427796</v>
      </c>
      <c r="J262" s="1">
        <v>32358.641284206882</v>
      </c>
    </row>
    <row r="263" spans="1:10" x14ac:dyDescent="0.15">
      <c r="A263" s="1">
        <v>12</v>
      </c>
      <c r="B263" s="1" t="s">
        <v>106</v>
      </c>
      <c r="C263" s="1">
        <v>7</v>
      </c>
      <c r="D263" s="1" t="s">
        <v>19</v>
      </c>
      <c r="E263" s="1">
        <v>6758.1192081526351</v>
      </c>
      <c r="F263" s="1">
        <v>10895.874566023149</v>
      </c>
      <c r="G263" s="1">
        <v>7649.5169607879852</v>
      </c>
      <c r="H263" s="1">
        <v>8160.4552490740543</v>
      </c>
      <c r="I263" s="1">
        <v>6514.7543892494959</v>
      </c>
      <c r="J263" s="1">
        <v>5921.5628881377461</v>
      </c>
    </row>
    <row r="264" spans="1:10" x14ac:dyDescent="0.15">
      <c r="A264" s="1">
        <v>12</v>
      </c>
      <c r="B264" s="1" t="s">
        <v>106</v>
      </c>
      <c r="C264" s="1">
        <v>8</v>
      </c>
      <c r="D264" s="1" t="s">
        <v>20</v>
      </c>
      <c r="E264" s="1">
        <v>31665.982762772423</v>
      </c>
      <c r="F264" s="1">
        <v>30781.076362569424</v>
      </c>
      <c r="G264" s="1">
        <v>34448.776586719141</v>
      </c>
      <c r="H264" s="1">
        <v>27957.756898784613</v>
      </c>
      <c r="I264" s="1">
        <v>21531.928457049307</v>
      </c>
      <c r="J264" s="1">
        <v>18468.243390303258</v>
      </c>
    </row>
    <row r="265" spans="1:10" x14ac:dyDescent="0.15">
      <c r="A265" s="1">
        <v>12</v>
      </c>
      <c r="B265" s="1" t="s">
        <v>106</v>
      </c>
      <c r="C265" s="1">
        <v>9</v>
      </c>
      <c r="D265" s="1" t="s">
        <v>21</v>
      </c>
      <c r="E265" s="1">
        <v>120937.45647805194</v>
      </c>
      <c r="F265" s="1">
        <v>110177.64792915178</v>
      </c>
      <c r="G265" s="1">
        <v>93640.992212328667</v>
      </c>
      <c r="H265" s="1">
        <v>70670.195337223049</v>
      </c>
      <c r="I265" s="1">
        <v>65306.130643250581</v>
      </c>
      <c r="J265" s="1">
        <v>56949.26741986852</v>
      </c>
    </row>
    <row r="266" spans="1:10" x14ac:dyDescent="0.15">
      <c r="A266" s="1">
        <v>12</v>
      </c>
      <c r="B266" s="1" t="s">
        <v>106</v>
      </c>
      <c r="C266" s="1">
        <v>10</v>
      </c>
      <c r="D266" s="1" t="s">
        <v>22</v>
      </c>
      <c r="E266" s="1">
        <v>83070.40414189524</v>
      </c>
      <c r="F266" s="1">
        <v>75261.228485997839</v>
      </c>
      <c r="G266" s="1">
        <v>94130.331198597676</v>
      </c>
      <c r="H266" s="1">
        <v>71513.068744545206</v>
      </c>
      <c r="I266" s="1">
        <v>60310.469476649567</v>
      </c>
      <c r="J266" s="1">
        <v>50922.363326762759</v>
      </c>
    </row>
    <row r="267" spans="1:10" x14ac:dyDescent="0.15">
      <c r="A267" s="1">
        <v>12</v>
      </c>
      <c r="B267" s="1" t="s">
        <v>106</v>
      </c>
      <c r="C267" s="1">
        <v>11</v>
      </c>
      <c r="D267" s="1" t="s">
        <v>23</v>
      </c>
      <c r="E267" s="1">
        <v>47900.878844530969</v>
      </c>
      <c r="F267" s="1">
        <v>54600.832331874633</v>
      </c>
      <c r="G267" s="1">
        <v>76078.471894029295</v>
      </c>
      <c r="H267" s="1">
        <v>63488.755203581466</v>
      </c>
      <c r="I267" s="1">
        <v>56051.092918675618</v>
      </c>
      <c r="J267" s="1">
        <v>45443.572261259003</v>
      </c>
    </row>
    <row r="268" spans="1:10" x14ac:dyDescent="0.15">
      <c r="A268" s="1">
        <v>12</v>
      </c>
      <c r="B268" s="1" t="s">
        <v>106</v>
      </c>
      <c r="C268" s="1">
        <v>12</v>
      </c>
      <c r="D268" s="1" t="s">
        <v>24</v>
      </c>
      <c r="E268" s="1">
        <v>65335.217962927411</v>
      </c>
      <c r="F268" s="1">
        <v>69491.61217031689</v>
      </c>
      <c r="G268" s="1">
        <v>115406.46066586488</v>
      </c>
      <c r="H268" s="1">
        <v>91696.258982248968</v>
      </c>
      <c r="I268" s="1">
        <v>64376.977714877976</v>
      </c>
      <c r="J268" s="1">
        <v>61732.432283460977</v>
      </c>
    </row>
    <row r="269" spans="1:10" x14ac:dyDescent="0.15">
      <c r="A269" s="1">
        <v>12</v>
      </c>
      <c r="B269" s="1" t="s">
        <v>106</v>
      </c>
      <c r="C269" s="1">
        <v>13</v>
      </c>
      <c r="D269" s="1" t="s">
        <v>25</v>
      </c>
      <c r="E269" s="1">
        <v>23511.401562458839</v>
      </c>
      <c r="F269" s="1">
        <v>24002.07883445168</v>
      </c>
      <c r="G269" s="1">
        <v>19236.381535643948</v>
      </c>
      <c r="H269" s="1">
        <v>16920.825278037802</v>
      </c>
      <c r="I269" s="1">
        <v>17596.959220632067</v>
      </c>
      <c r="J269" s="1">
        <v>15816.144514930274</v>
      </c>
    </row>
    <row r="270" spans="1:10" x14ac:dyDescent="0.15">
      <c r="A270" s="1">
        <v>12</v>
      </c>
      <c r="B270" s="1" t="s">
        <v>106</v>
      </c>
      <c r="C270" s="1">
        <v>14</v>
      </c>
      <c r="D270" s="1" t="s">
        <v>26</v>
      </c>
      <c r="E270" s="1">
        <v>21627.844027975694</v>
      </c>
      <c r="F270" s="1">
        <v>21563.787681573067</v>
      </c>
      <c r="G270" s="1">
        <v>20082.668642099441</v>
      </c>
      <c r="H270" s="1">
        <v>10530.819733394288</v>
      </c>
      <c r="I270" s="1">
        <v>12876.362798535811</v>
      </c>
      <c r="J270" s="1">
        <v>10483.882735590512</v>
      </c>
    </row>
    <row r="271" spans="1:10" x14ac:dyDescent="0.15">
      <c r="A271" s="1">
        <v>12</v>
      </c>
      <c r="B271" s="1" t="s">
        <v>106</v>
      </c>
      <c r="C271" s="1">
        <v>15</v>
      </c>
      <c r="D271" s="1" t="s">
        <v>27</v>
      </c>
      <c r="E271" s="1">
        <v>122655.31060665833</v>
      </c>
      <c r="F271" s="1">
        <v>126240.56607260853</v>
      </c>
      <c r="G271" s="1">
        <v>158929.41099151125</v>
      </c>
      <c r="H271" s="1">
        <v>122476.7185932141</v>
      </c>
      <c r="I271" s="1">
        <v>92407.439727740901</v>
      </c>
      <c r="J271" s="1">
        <v>84487.309499459021</v>
      </c>
    </row>
    <row r="272" spans="1:10" x14ac:dyDescent="0.15">
      <c r="A272" s="1">
        <v>12</v>
      </c>
      <c r="B272" s="1" t="s">
        <v>104</v>
      </c>
      <c r="C272" s="1">
        <v>16</v>
      </c>
      <c r="D272" s="1" t="s">
        <v>10</v>
      </c>
      <c r="E272" s="1">
        <v>293187.20808904764</v>
      </c>
      <c r="F272" s="1">
        <v>401622.42642422451</v>
      </c>
      <c r="G272" s="1">
        <v>495664.28225444764</v>
      </c>
      <c r="H272" s="1">
        <v>466452.2322823485</v>
      </c>
      <c r="I272" s="1">
        <v>389007.23808683833</v>
      </c>
      <c r="J272" s="1">
        <v>370809.76606274821</v>
      </c>
    </row>
    <row r="273" spans="1:10" x14ac:dyDescent="0.15">
      <c r="A273" s="1">
        <v>12</v>
      </c>
      <c r="B273" s="1" t="s">
        <v>104</v>
      </c>
      <c r="C273" s="1">
        <v>17</v>
      </c>
      <c r="D273" s="1" t="s">
        <v>11</v>
      </c>
      <c r="E273" s="1">
        <v>15966.120751314771</v>
      </c>
      <c r="F273" s="1">
        <v>28907.026668112896</v>
      </c>
      <c r="G273" s="1">
        <v>34233.540976184042</v>
      </c>
      <c r="H273" s="1">
        <v>37073.822652639989</v>
      </c>
      <c r="I273" s="1">
        <v>33464.889828224164</v>
      </c>
      <c r="J273" s="1">
        <v>33323.177710730764</v>
      </c>
    </row>
    <row r="274" spans="1:10" x14ac:dyDescent="0.15">
      <c r="A274" s="1">
        <v>12</v>
      </c>
      <c r="B274" s="1" t="s">
        <v>104</v>
      </c>
      <c r="C274" s="1">
        <v>18</v>
      </c>
      <c r="D274" s="1" t="s">
        <v>12</v>
      </c>
      <c r="E274" s="1">
        <v>427346.35348770011</v>
      </c>
      <c r="F274" s="1">
        <v>594054.66651619296</v>
      </c>
      <c r="G274" s="1">
        <v>654276.53554621607</v>
      </c>
      <c r="H274" s="1">
        <v>597931.4926821054</v>
      </c>
      <c r="I274" s="1">
        <v>573735.35038828221</v>
      </c>
      <c r="J274" s="1">
        <v>554441.52823705343</v>
      </c>
    </row>
    <row r="275" spans="1:10" x14ac:dyDescent="0.15">
      <c r="A275" s="1">
        <v>12</v>
      </c>
      <c r="B275" s="1" t="s">
        <v>104</v>
      </c>
      <c r="C275" s="1">
        <v>19</v>
      </c>
      <c r="D275" s="1" t="s">
        <v>13</v>
      </c>
      <c r="E275" s="1">
        <v>47620.586277161645</v>
      </c>
      <c r="F275" s="1">
        <v>85487.711808454987</v>
      </c>
      <c r="G275" s="1">
        <v>118081.71709741084</v>
      </c>
      <c r="H275" s="1">
        <v>105652.0498697109</v>
      </c>
      <c r="I275" s="1">
        <v>98442.431414160019</v>
      </c>
      <c r="J275" s="1">
        <v>95691.859260296405</v>
      </c>
    </row>
    <row r="276" spans="1:10" x14ac:dyDescent="0.15">
      <c r="A276" s="1">
        <v>12</v>
      </c>
      <c r="B276" s="1" t="s">
        <v>104</v>
      </c>
      <c r="C276" s="1">
        <v>20</v>
      </c>
      <c r="D276" s="1" t="s">
        <v>14</v>
      </c>
      <c r="E276" s="1">
        <v>21053.6265284771</v>
      </c>
      <c r="F276" s="1">
        <v>45807.965578495976</v>
      </c>
      <c r="G276" s="1">
        <v>77758.069253916779</v>
      </c>
      <c r="H276" s="1">
        <v>78203.917121925959</v>
      </c>
      <c r="I276" s="1">
        <v>73334.885888669625</v>
      </c>
      <c r="J276" s="1">
        <v>71443.824734427515</v>
      </c>
    </row>
    <row r="277" spans="1:10" x14ac:dyDescent="0.15">
      <c r="A277" s="1">
        <v>12</v>
      </c>
      <c r="B277" s="1" t="s">
        <v>104</v>
      </c>
      <c r="C277" s="1">
        <v>21</v>
      </c>
      <c r="D277" s="1" t="s">
        <v>15</v>
      </c>
      <c r="E277" s="1">
        <v>168246.3165803733</v>
      </c>
      <c r="F277" s="1">
        <v>237849.51900326862</v>
      </c>
      <c r="G277" s="1">
        <v>318111.76181801979</v>
      </c>
      <c r="H277" s="1">
        <v>346769.06178797234</v>
      </c>
      <c r="I277" s="1">
        <v>334360.98591138248</v>
      </c>
      <c r="J277" s="1">
        <v>312448.45570766483</v>
      </c>
    </row>
    <row r="278" spans="1:10" x14ac:dyDescent="0.15">
      <c r="A278" s="1">
        <v>12</v>
      </c>
      <c r="B278" s="1" t="s">
        <v>103</v>
      </c>
      <c r="C278" s="1">
        <v>22</v>
      </c>
      <c r="D278" s="1" t="s">
        <v>7</v>
      </c>
      <c r="E278" s="1">
        <v>433125.35832801642</v>
      </c>
      <c r="F278" s="1">
        <v>717575.0626693255</v>
      </c>
      <c r="G278" s="1">
        <v>1159519.0394926104</v>
      </c>
      <c r="H278" s="1">
        <v>1430080.8187084938</v>
      </c>
      <c r="I278" s="1">
        <v>1678946.4234892486</v>
      </c>
      <c r="J278" s="1">
        <v>1623743.1554133149</v>
      </c>
    </row>
    <row r="279" spans="1:10" x14ac:dyDescent="0.15">
      <c r="A279" s="1">
        <v>12</v>
      </c>
      <c r="B279" s="1" t="s">
        <v>103</v>
      </c>
      <c r="C279" s="1">
        <v>23</v>
      </c>
      <c r="D279" s="1" t="s">
        <v>28</v>
      </c>
      <c r="E279" s="1">
        <v>169296.75579646204</v>
      </c>
      <c r="F279" s="1">
        <v>260867.98822270523</v>
      </c>
      <c r="G279" s="1">
        <v>277338.65820253245</v>
      </c>
      <c r="H279" s="1">
        <v>255416.33122393387</v>
      </c>
      <c r="I279" s="1">
        <v>230999.52128152215</v>
      </c>
      <c r="J279" s="1">
        <v>221129.35860587147</v>
      </c>
    </row>
    <row r="280" spans="1:10" x14ac:dyDescent="0.15">
      <c r="A280" s="1">
        <v>13</v>
      </c>
      <c r="B280" s="1" t="s">
        <v>259</v>
      </c>
      <c r="C280" s="1">
        <v>1</v>
      </c>
      <c r="D280" s="1" t="s">
        <v>8</v>
      </c>
      <c r="E280" s="1">
        <v>116544.13942046529</v>
      </c>
      <c r="F280" s="1">
        <v>92749.660804487532</v>
      </c>
      <c r="G280" s="1">
        <v>81901.366886458112</v>
      </c>
      <c r="H280" s="1">
        <v>60455.863028770102</v>
      </c>
      <c r="I280" s="1">
        <v>56288.297913205213</v>
      </c>
      <c r="J280" s="1">
        <v>56773.102055308424</v>
      </c>
    </row>
    <row r="281" spans="1:10" x14ac:dyDescent="0.15">
      <c r="A281" s="1">
        <v>13</v>
      </c>
      <c r="B281" s="1" t="s">
        <v>260</v>
      </c>
      <c r="C281" s="1">
        <v>2</v>
      </c>
      <c r="D281" s="1" t="s">
        <v>9</v>
      </c>
      <c r="E281" s="1">
        <v>21084.225857313206</v>
      </c>
      <c r="F281" s="1">
        <v>15549.977282620886</v>
      </c>
      <c r="G281" s="1">
        <v>14719.712606293819</v>
      </c>
      <c r="H281" s="1">
        <v>8181.8037894049439</v>
      </c>
      <c r="I281" s="1">
        <v>6723.3801357359343</v>
      </c>
      <c r="J281" s="1">
        <v>6196.745177195522</v>
      </c>
    </row>
    <row r="282" spans="1:10" x14ac:dyDescent="0.15">
      <c r="A282" s="1">
        <v>13</v>
      </c>
      <c r="B282" s="1" t="s">
        <v>261</v>
      </c>
      <c r="C282" s="1">
        <v>3</v>
      </c>
      <c r="D282" s="1" t="s">
        <v>16</v>
      </c>
      <c r="E282" s="1">
        <v>283888.54759833316</v>
      </c>
      <c r="F282" s="1">
        <v>225906.6690587863</v>
      </c>
      <c r="G282" s="1">
        <v>237969.28872131841</v>
      </c>
      <c r="H282" s="1">
        <v>175651.47704574466</v>
      </c>
      <c r="I282" s="1">
        <v>157352.25326387922</v>
      </c>
      <c r="J282" s="1">
        <v>150676.4260180764</v>
      </c>
    </row>
    <row r="283" spans="1:10" x14ac:dyDescent="0.15">
      <c r="A283" s="1">
        <v>13</v>
      </c>
      <c r="B283" s="1" t="s">
        <v>261</v>
      </c>
      <c r="C283" s="1">
        <v>4</v>
      </c>
      <c r="D283" s="1" t="s">
        <v>17</v>
      </c>
      <c r="E283" s="1">
        <v>305047.90836856351</v>
      </c>
      <c r="F283" s="1">
        <v>239695.8959570578</v>
      </c>
      <c r="G283" s="1">
        <v>204460.06274126991</v>
      </c>
      <c r="H283" s="1">
        <v>103839.8461087519</v>
      </c>
      <c r="I283" s="1">
        <v>60424.233354501142</v>
      </c>
      <c r="J283" s="1">
        <v>53717.717177027298</v>
      </c>
    </row>
    <row r="284" spans="1:10" x14ac:dyDescent="0.15">
      <c r="A284" s="1">
        <v>13</v>
      </c>
      <c r="B284" s="1" t="s">
        <v>262</v>
      </c>
      <c r="C284" s="1">
        <v>5</v>
      </c>
      <c r="D284" s="1" t="s">
        <v>18</v>
      </c>
      <c r="E284" s="1">
        <v>132468.14054726355</v>
      </c>
      <c r="F284" s="1">
        <v>91681.314689997918</v>
      </c>
      <c r="G284" s="1">
        <v>84905.310147333206</v>
      </c>
      <c r="H284" s="1">
        <v>56699.429643109972</v>
      </c>
      <c r="I284" s="1">
        <v>41153.512036786742</v>
      </c>
      <c r="J284" s="1">
        <v>39664.794738683937</v>
      </c>
    </row>
    <row r="285" spans="1:10" x14ac:dyDescent="0.15">
      <c r="A285" s="1">
        <v>13</v>
      </c>
      <c r="B285" s="1" t="s">
        <v>261</v>
      </c>
      <c r="C285" s="1">
        <v>6</v>
      </c>
      <c r="D285" s="1" t="s">
        <v>2</v>
      </c>
      <c r="E285" s="1">
        <v>227298.44622803578</v>
      </c>
      <c r="F285" s="1">
        <v>176066.86820735558</v>
      </c>
      <c r="G285" s="1">
        <v>186487.20434548715</v>
      </c>
      <c r="H285" s="1">
        <v>146214.92020005803</v>
      </c>
      <c r="I285" s="1">
        <v>121984.20113415022</v>
      </c>
      <c r="J285" s="1">
        <v>119064.83113929571</v>
      </c>
    </row>
    <row r="286" spans="1:10" x14ac:dyDescent="0.15">
      <c r="A286" s="1">
        <v>13</v>
      </c>
      <c r="B286" s="1" t="s">
        <v>261</v>
      </c>
      <c r="C286" s="1">
        <v>7</v>
      </c>
      <c r="D286" s="1" t="s">
        <v>19</v>
      </c>
      <c r="E286" s="1">
        <v>15682.624722863797</v>
      </c>
      <c r="F286" s="1">
        <v>16423.684279237528</v>
      </c>
      <c r="G286" s="1">
        <v>15814.410864799602</v>
      </c>
      <c r="H286" s="1">
        <v>9470.9769207628397</v>
      </c>
      <c r="I286" s="1">
        <v>7939.9298703459563</v>
      </c>
      <c r="J286" s="1">
        <v>7253.0185844977932</v>
      </c>
    </row>
    <row r="287" spans="1:10" x14ac:dyDescent="0.15">
      <c r="A287" s="1">
        <v>13</v>
      </c>
      <c r="B287" s="1" t="s">
        <v>262</v>
      </c>
      <c r="C287" s="1">
        <v>8</v>
      </c>
      <c r="D287" s="1" t="s">
        <v>20</v>
      </c>
      <c r="E287" s="1">
        <v>100489.54495742432</v>
      </c>
      <c r="F287" s="1">
        <v>69567.393937759422</v>
      </c>
      <c r="G287" s="1">
        <v>64920.325356990223</v>
      </c>
      <c r="H287" s="1">
        <v>39584.242840407824</v>
      </c>
      <c r="I287" s="1">
        <v>33328.023802726784</v>
      </c>
      <c r="J287" s="1">
        <v>28320.343712928439</v>
      </c>
    </row>
    <row r="288" spans="1:10" x14ac:dyDescent="0.15">
      <c r="A288" s="1">
        <v>13</v>
      </c>
      <c r="B288" s="1" t="s">
        <v>261</v>
      </c>
      <c r="C288" s="1">
        <v>9</v>
      </c>
      <c r="D288" s="1" t="s">
        <v>21</v>
      </c>
      <c r="E288" s="1">
        <v>237334.91292746615</v>
      </c>
      <c r="F288" s="1">
        <v>146976.98626874192</v>
      </c>
      <c r="G288" s="1">
        <v>112688.29167666011</v>
      </c>
      <c r="H288" s="1">
        <v>66870.218092677824</v>
      </c>
      <c r="I288" s="1">
        <v>56483.328009431592</v>
      </c>
      <c r="J288" s="1">
        <v>47707.810079138777</v>
      </c>
    </row>
    <row r="289" spans="1:10" x14ac:dyDescent="0.15">
      <c r="A289" s="1">
        <v>13</v>
      </c>
      <c r="B289" s="1" t="s">
        <v>261</v>
      </c>
      <c r="C289" s="1">
        <v>10</v>
      </c>
      <c r="D289" s="1" t="s">
        <v>22</v>
      </c>
      <c r="E289" s="1">
        <v>403424.56908515823</v>
      </c>
      <c r="F289" s="1">
        <v>264723.94179959479</v>
      </c>
      <c r="G289" s="1">
        <v>228198.53862699753</v>
      </c>
      <c r="H289" s="1">
        <v>151002.47755183509</v>
      </c>
      <c r="I289" s="1">
        <v>111834.40501037547</v>
      </c>
      <c r="J289" s="1">
        <v>98436.528998317124</v>
      </c>
    </row>
    <row r="290" spans="1:10" x14ac:dyDescent="0.15">
      <c r="A290" s="1">
        <v>13</v>
      </c>
      <c r="B290" s="1" t="s">
        <v>261</v>
      </c>
      <c r="C290" s="1">
        <v>11</v>
      </c>
      <c r="D290" s="1" t="s">
        <v>23</v>
      </c>
      <c r="E290" s="1">
        <v>470479.58618384571</v>
      </c>
      <c r="F290" s="1">
        <v>352354.40396548674</v>
      </c>
      <c r="G290" s="1">
        <v>349469.50318817905</v>
      </c>
      <c r="H290" s="1">
        <v>238957.76374323596</v>
      </c>
      <c r="I290" s="1">
        <v>226281.15218335207</v>
      </c>
      <c r="J290" s="1">
        <v>190446.03352110754</v>
      </c>
    </row>
    <row r="291" spans="1:10" x14ac:dyDescent="0.15">
      <c r="A291" s="1">
        <v>13</v>
      </c>
      <c r="B291" s="1" t="s">
        <v>262</v>
      </c>
      <c r="C291" s="1">
        <v>12</v>
      </c>
      <c r="D291" s="1" t="s">
        <v>24</v>
      </c>
      <c r="E291" s="1">
        <v>621395.22602068912</v>
      </c>
      <c r="F291" s="1">
        <v>489868.65064816806</v>
      </c>
      <c r="G291" s="1">
        <v>547945.48562418949</v>
      </c>
      <c r="H291" s="1">
        <v>404845.32360881736</v>
      </c>
      <c r="I291" s="1">
        <v>328407.82667520933</v>
      </c>
      <c r="J291" s="1">
        <v>292595.79339540802</v>
      </c>
    </row>
    <row r="292" spans="1:10" x14ac:dyDescent="0.15">
      <c r="A292" s="1">
        <v>13</v>
      </c>
      <c r="B292" s="1" t="s">
        <v>261</v>
      </c>
      <c r="C292" s="1">
        <v>13</v>
      </c>
      <c r="D292" s="1" t="s">
        <v>25</v>
      </c>
      <c r="E292" s="1">
        <v>230191.33705760015</v>
      </c>
      <c r="F292" s="1">
        <v>198196.12851335021</v>
      </c>
      <c r="G292" s="1">
        <v>167757.17053068205</v>
      </c>
      <c r="H292" s="1">
        <v>108704.45058294406</v>
      </c>
      <c r="I292" s="1">
        <v>96421.604098220443</v>
      </c>
      <c r="J292" s="1">
        <v>79388.984574942035</v>
      </c>
    </row>
    <row r="293" spans="1:10" x14ac:dyDescent="0.15">
      <c r="A293" s="1">
        <v>13</v>
      </c>
      <c r="B293" s="1" t="s">
        <v>261</v>
      </c>
      <c r="C293" s="1">
        <v>14</v>
      </c>
      <c r="D293" s="1" t="s">
        <v>26</v>
      </c>
      <c r="E293" s="1">
        <v>210469.98474444434</v>
      </c>
      <c r="F293" s="1">
        <v>162584.33337008595</v>
      </c>
      <c r="G293" s="1">
        <v>125880.59194411464</v>
      </c>
      <c r="H293" s="1">
        <v>70439.990487587784</v>
      </c>
      <c r="I293" s="1">
        <v>51135.636266015026</v>
      </c>
      <c r="J293" s="1">
        <v>51597.837865360038</v>
      </c>
    </row>
    <row r="294" spans="1:10" x14ac:dyDescent="0.15">
      <c r="A294" s="1">
        <v>13</v>
      </c>
      <c r="B294" s="1" t="s">
        <v>261</v>
      </c>
      <c r="C294" s="1">
        <v>15</v>
      </c>
      <c r="D294" s="1" t="s">
        <v>27</v>
      </c>
      <c r="E294" s="1">
        <v>1325246.7289112308</v>
      </c>
      <c r="F294" s="1">
        <v>1145806.450882396</v>
      </c>
      <c r="G294" s="1">
        <v>1140633.3903297905</v>
      </c>
      <c r="H294" s="1">
        <v>832083.99998380931</v>
      </c>
      <c r="I294" s="1">
        <v>619139.98175992735</v>
      </c>
      <c r="J294" s="1">
        <v>589393.89963789738</v>
      </c>
    </row>
    <row r="295" spans="1:10" x14ac:dyDescent="0.15">
      <c r="A295" s="1">
        <v>13</v>
      </c>
      <c r="B295" s="1" t="s">
        <v>263</v>
      </c>
      <c r="C295" s="1">
        <v>16</v>
      </c>
      <c r="D295" s="1" t="s">
        <v>10</v>
      </c>
      <c r="E295" s="1">
        <v>1487125.0036933478</v>
      </c>
      <c r="F295" s="1">
        <v>1449211.4807317536</v>
      </c>
      <c r="G295" s="1">
        <v>1573452.7158584299</v>
      </c>
      <c r="H295" s="1">
        <v>1273739.3172633741</v>
      </c>
      <c r="I295" s="1">
        <v>1108101.5418770115</v>
      </c>
      <c r="J295" s="1">
        <v>1028938.3351054322</v>
      </c>
    </row>
    <row r="296" spans="1:10" x14ac:dyDescent="0.15">
      <c r="A296" s="1">
        <v>13</v>
      </c>
      <c r="B296" s="1" t="s">
        <v>260</v>
      </c>
      <c r="C296" s="1">
        <v>17</v>
      </c>
      <c r="D296" s="1" t="s">
        <v>11</v>
      </c>
      <c r="E296" s="1">
        <v>75665.337888532187</v>
      </c>
      <c r="F296" s="1">
        <v>83438.523730932269</v>
      </c>
      <c r="G296" s="1">
        <v>83469.958021712824</v>
      </c>
      <c r="H296" s="1">
        <v>79292.470867369208</v>
      </c>
      <c r="I296" s="1">
        <v>67773.69494309646</v>
      </c>
      <c r="J296" s="1">
        <v>66634.703807978629</v>
      </c>
    </row>
    <row r="297" spans="1:10" x14ac:dyDescent="0.15">
      <c r="A297" s="1">
        <v>13</v>
      </c>
      <c r="B297" s="1" t="s">
        <v>260</v>
      </c>
      <c r="C297" s="1">
        <v>18</v>
      </c>
      <c r="D297" s="1" t="s">
        <v>12</v>
      </c>
      <c r="E297" s="1">
        <v>3258841.6110011376</v>
      </c>
      <c r="F297" s="1">
        <v>3296282.1237201416</v>
      </c>
      <c r="G297" s="1">
        <v>3419026.3712476278</v>
      </c>
      <c r="H297" s="1">
        <v>2865914.3882390438</v>
      </c>
      <c r="I297" s="1">
        <v>2204777.4918003338</v>
      </c>
      <c r="J297" s="1">
        <v>2187449.4721728447</v>
      </c>
    </row>
    <row r="298" spans="1:10" x14ac:dyDescent="0.15">
      <c r="A298" s="1">
        <v>13</v>
      </c>
      <c r="B298" s="1" t="s">
        <v>260</v>
      </c>
      <c r="C298" s="1">
        <v>19</v>
      </c>
      <c r="D298" s="1" t="s">
        <v>13</v>
      </c>
      <c r="E298" s="1">
        <v>676642.40260859265</v>
      </c>
      <c r="F298" s="1">
        <v>778417.57990076684</v>
      </c>
      <c r="G298" s="1">
        <v>1007164.7270331084</v>
      </c>
      <c r="H298" s="1">
        <v>844465.1050017355</v>
      </c>
      <c r="I298" s="1">
        <v>856872.73938424292</v>
      </c>
      <c r="J298" s="1">
        <v>854018.66601477144</v>
      </c>
    </row>
    <row r="299" spans="1:10" x14ac:dyDescent="0.15">
      <c r="A299" s="1">
        <v>13</v>
      </c>
      <c r="B299" s="1" t="s">
        <v>260</v>
      </c>
      <c r="C299" s="1">
        <v>20</v>
      </c>
      <c r="D299" s="1" t="s">
        <v>14</v>
      </c>
      <c r="E299" s="1">
        <v>232316.75838630879</v>
      </c>
      <c r="F299" s="1">
        <v>342312.89623380918</v>
      </c>
      <c r="G299" s="1">
        <v>526148.87115910742</v>
      </c>
      <c r="H299" s="1">
        <v>484749.178010376</v>
      </c>
      <c r="I299" s="1">
        <v>454183.86025170854</v>
      </c>
      <c r="J299" s="1">
        <v>440972.77038532699</v>
      </c>
    </row>
    <row r="300" spans="1:10" x14ac:dyDescent="0.15">
      <c r="A300" s="1">
        <v>13</v>
      </c>
      <c r="B300" s="1" t="s">
        <v>263</v>
      </c>
      <c r="C300" s="1">
        <v>21</v>
      </c>
      <c r="D300" s="1" t="s">
        <v>15</v>
      </c>
      <c r="E300" s="1">
        <v>1062083.8636966462</v>
      </c>
      <c r="F300" s="1">
        <v>1109400.9031465647</v>
      </c>
      <c r="G300" s="1">
        <v>1290671.2360791466</v>
      </c>
      <c r="H300" s="1">
        <v>1092684.1420244202</v>
      </c>
      <c r="I300" s="1">
        <v>1100424.952197131</v>
      </c>
      <c r="J300" s="1">
        <v>1093284.9256211845</v>
      </c>
    </row>
    <row r="301" spans="1:10" x14ac:dyDescent="0.15">
      <c r="A301" s="1">
        <v>13</v>
      </c>
      <c r="B301" s="1" t="s">
        <v>258</v>
      </c>
      <c r="C301" s="1">
        <v>22</v>
      </c>
      <c r="D301" s="1" t="s">
        <v>7</v>
      </c>
      <c r="E301" s="1">
        <v>3173975.5795798963</v>
      </c>
      <c r="F301" s="1">
        <v>3961743.7152054999</v>
      </c>
      <c r="G301" s="1">
        <v>5527199.6457387432</v>
      </c>
      <c r="H301" s="1">
        <v>6504939.606383617</v>
      </c>
      <c r="I301" s="1">
        <v>6737957.467923197</v>
      </c>
      <c r="J301" s="1">
        <v>6527419.4974353341</v>
      </c>
    </row>
    <row r="302" spans="1:10" x14ac:dyDescent="0.15">
      <c r="A302" s="1">
        <v>13</v>
      </c>
      <c r="B302" s="1" t="s">
        <v>258</v>
      </c>
      <c r="C302" s="1">
        <v>23</v>
      </c>
      <c r="D302" s="1" t="s">
        <v>28</v>
      </c>
      <c r="E302" s="1">
        <v>742766.28874500201</v>
      </c>
      <c r="F302" s="1">
        <v>846445.43024004728</v>
      </c>
      <c r="G302" s="1">
        <v>781381.72050716565</v>
      </c>
      <c r="H302" s="1">
        <v>720059.24420096353</v>
      </c>
      <c r="I302" s="1">
        <v>558815.02693415317</v>
      </c>
      <c r="J302" s="1">
        <v>529787.93964642799</v>
      </c>
    </row>
    <row r="303" spans="1:10" x14ac:dyDescent="0.15">
      <c r="A303" s="1">
        <v>14</v>
      </c>
      <c r="B303" s="1" t="s">
        <v>108</v>
      </c>
      <c r="C303" s="1">
        <v>1</v>
      </c>
      <c r="D303" s="1" t="s">
        <v>8</v>
      </c>
      <c r="E303" s="1">
        <v>198085.00058541374</v>
      </c>
      <c r="F303" s="1">
        <v>147618.44372870398</v>
      </c>
      <c r="G303" s="1">
        <v>112978.37148762993</v>
      </c>
      <c r="H303" s="1">
        <v>85773.036147955383</v>
      </c>
      <c r="I303" s="1">
        <v>77126.890977952484</v>
      </c>
      <c r="J303" s="1">
        <v>76296.739216610556</v>
      </c>
    </row>
    <row r="304" spans="1:10" x14ac:dyDescent="0.15">
      <c r="A304" s="1">
        <v>14</v>
      </c>
      <c r="B304" s="1" t="s">
        <v>108</v>
      </c>
      <c r="C304" s="1">
        <v>2</v>
      </c>
      <c r="D304" s="1" t="s">
        <v>9</v>
      </c>
      <c r="E304" s="1">
        <v>5348.6176247804533</v>
      </c>
      <c r="F304" s="1">
        <v>3715.7346304937241</v>
      </c>
      <c r="G304" s="1">
        <v>3101.7136712007955</v>
      </c>
      <c r="H304" s="1">
        <v>1674.7082820495652</v>
      </c>
      <c r="I304" s="1">
        <v>1233.5567096062487</v>
      </c>
      <c r="J304" s="1">
        <v>1007.5505874143344</v>
      </c>
    </row>
    <row r="305" spans="1:10" x14ac:dyDescent="0.15">
      <c r="A305" s="1">
        <v>14</v>
      </c>
      <c r="B305" s="1" t="s">
        <v>109</v>
      </c>
      <c r="C305" s="1">
        <v>3</v>
      </c>
      <c r="D305" s="1" t="s">
        <v>16</v>
      </c>
      <c r="E305" s="1">
        <v>123594.74253414769</v>
      </c>
      <c r="F305" s="1">
        <v>112032.23024960337</v>
      </c>
      <c r="G305" s="1">
        <v>127279.87768967652</v>
      </c>
      <c r="H305" s="1">
        <v>113386.06879994874</v>
      </c>
      <c r="I305" s="1">
        <v>103285.57969870877</v>
      </c>
      <c r="J305" s="1">
        <v>99720.198583372912</v>
      </c>
    </row>
    <row r="306" spans="1:10" x14ac:dyDescent="0.15">
      <c r="A306" s="1">
        <v>14</v>
      </c>
      <c r="B306" s="1" t="s">
        <v>109</v>
      </c>
      <c r="C306" s="1">
        <v>4</v>
      </c>
      <c r="D306" s="1" t="s">
        <v>17</v>
      </c>
      <c r="E306" s="1">
        <v>60957.768752270917</v>
      </c>
      <c r="F306" s="1">
        <v>48776.248813025464</v>
      </c>
      <c r="G306" s="1">
        <v>38216.5620292112</v>
      </c>
      <c r="H306" s="1">
        <v>22188.150939121526</v>
      </c>
      <c r="I306" s="1">
        <v>13550.964448816438</v>
      </c>
      <c r="J306" s="1">
        <v>11407.304052503359</v>
      </c>
    </row>
    <row r="307" spans="1:10" x14ac:dyDescent="0.15">
      <c r="A307" s="1">
        <v>14</v>
      </c>
      <c r="B307" s="1" t="s">
        <v>109</v>
      </c>
      <c r="C307" s="1">
        <v>5</v>
      </c>
      <c r="D307" s="1" t="s">
        <v>18</v>
      </c>
      <c r="E307" s="1">
        <v>27913.966064139298</v>
      </c>
      <c r="F307" s="1">
        <v>22981.71974565908</v>
      </c>
      <c r="G307" s="1">
        <v>26269.802802906041</v>
      </c>
      <c r="H307" s="1">
        <v>20169.385065430255</v>
      </c>
      <c r="I307" s="1">
        <v>15181.248167674865</v>
      </c>
      <c r="J307" s="1">
        <v>14307.114301610987</v>
      </c>
    </row>
    <row r="308" spans="1:10" x14ac:dyDescent="0.15">
      <c r="A308" s="1">
        <v>14</v>
      </c>
      <c r="B308" s="1" t="s">
        <v>109</v>
      </c>
      <c r="C308" s="1">
        <v>6</v>
      </c>
      <c r="D308" s="1" t="s">
        <v>2</v>
      </c>
      <c r="E308" s="1">
        <v>95321.876682357615</v>
      </c>
      <c r="F308" s="1">
        <v>76761.71337828289</v>
      </c>
      <c r="G308" s="1">
        <v>72218.476049515899</v>
      </c>
      <c r="H308" s="1">
        <v>65504.838972285957</v>
      </c>
      <c r="I308" s="1">
        <v>48781.646311667508</v>
      </c>
      <c r="J308" s="1">
        <v>45623.735644214248</v>
      </c>
    </row>
    <row r="309" spans="1:10" x14ac:dyDescent="0.15">
      <c r="A309" s="1">
        <v>14</v>
      </c>
      <c r="B309" s="1" t="s">
        <v>109</v>
      </c>
      <c r="C309" s="1">
        <v>7</v>
      </c>
      <c r="D309" s="1" t="s">
        <v>19</v>
      </c>
      <c r="E309" s="1">
        <v>14660.209830866643</v>
      </c>
      <c r="F309" s="1">
        <v>15003.115190900531</v>
      </c>
      <c r="G309" s="1">
        <v>8817.341070217888</v>
      </c>
      <c r="H309" s="1">
        <v>8180.8910498956657</v>
      </c>
      <c r="I309" s="1">
        <v>8142.1685935167252</v>
      </c>
      <c r="J309" s="1">
        <v>8261.6839962032718</v>
      </c>
    </row>
    <row r="310" spans="1:10" x14ac:dyDescent="0.15">
      <c r="A310" s="1">
        <v>14</v>
      </c>
      <c r="B310" s="1" t="s">
        <v>109</v>
      </c>
      <c r="C310" s="1">
        <v>8</v>
      </c>
      <c r="D310" s="1" t="s">
        <v>20</v>
      </c>
      <c r="E310" s="1">
        <v>62738.327575153948</v>
      </c>
      <c r="F310" s="1">
        <v>46047.322554523074</v>
      </c>
      <c r="G310" s="1">
        <v>47806.676393980284</v>
      </c>
      <c r="H310" s="1">
        <v>29418.376637392117</v>
      </c>
      <c r="I310" s="1">
        <v>25803.043450450128</v>
      </c>
      <c r="J310" s="1">
        <v>22977.119886277789</v>
      </c>
    </row>
    <row r="311" spans="1:10" x14ac:dyDescent="0.15">
      <c r="A311" s="1">
        <v>14</v>
      </c>
      <c r="B311" s="1" t="s">
        <v>109</v>
      </c>
      <c r="C311" s="1">
        <v>9</v>
      </c>
      <c r="D311" s="1" t="s">
        <v>21</v>
      </c>
      <c r="E311" s="1">
        <v>193381.72460331494</v>
      </c>
      <c r="F311" s="1">
        <v>115585.92029359785</v>
      </c>
      <c r="G311" s="1">
        <v>91706.021350606534</v>
      </c>
      <c r="H311" s="1">
        <v>59993.150183533733</v>
      </c>
      <c r="I311" s="1">
        <v>49731.063666966133</v>
      </c>
      <c r="J311" s="1">
        <v>41454.315209987013</v>
      </c>
    </row>
    <row r="312" spans="1:10" x14ac:dyDescent="0.15">
      <c r="A312" s="1">
        <v>14</v>
      </c>
      <c r="B312" s="1" t="s">
        <v>109</v>
      </c>
      <c r="C312" s="1">
        <v>10</v>
      </c>
      <c r="D312" s="1" t="s">
        <v>22</v>
      </c>
      <c r="E312" s="1">
        <v>157854.60920729878</v>
      </c>
      <c r="F312" s="1">
        <v>128171.31632709425</v>
      </c>
      <c r="G312" s="1">
        <v>146043.45866998521</v>
      </c>
      <c r="H312" s="1">
        <v>99955.30654807933</v>
      </c>
      <c r="I312" s="1">
        <v>78629.520599251031</v>
      </c>
      <c r="J312" s="1">
        <v>69092.402099274288</v>
      </c>
    </row>
    <row r="313" spans="1:10" x14ac:dyDescent="0.15">
      <c r="A313" s="1">
        <v>14</v>
      </c>
      <c r="B313" s="1" t="s">
        <v>109</v>
      </c>
      <c r="C313" s="1">
        <v>11</v>
      </c>
      <c r="D313" s="1" t="s">
        <v>23</v>
      </c>
      <c r="E313" s="1">
        <v>229532.81568744325</v>
      </c>
      <c r="F313" s="1">
        <v>237686.80917964131</v>
      </c>
      <c r="G313" s="1">
        <v>262463.90025266435</v>
      </c>
      <c r="H313" s="1">
        <v>187161.34533077013</v>
      </c>
      <c r="I313" s="1">
        <v>180633.47922756348</v>
      </c>
      <c r="J313" s="1">
        <v>148852.46514575527</v>
      </c>
    </row>
    <row r="314" spans="1:10" x14ac:dyDescent="0.15">
      <c r="A314" s="1">
        <v>14</v>
      </c>
      <c r="B314" s="1" t="s">
        <v>109</v>
      </c>
      <c r="C314" s="1">
        <v>12</v>
      </c>
      <c r="D314" s="1" t="s">
        <v>24</v>
      </c>
      <c r="E314" s="1">
        <v>462545.86518885702</v>
      </c>
      <c r="F314" s="1">
        <v>391219.34115529014</v>
      </c>
      <c r="G314" s="1">
        <v>483289.09988809988</v>
      </c>
      <c r="H314" s="1">
        <v>330237.53478572937</v>
      </c>
      <c r="I314" s="1">
        <v>238852.03910221602</v>
      </c>
      <c r="J314" s="1">
        <v>227902.34850477835</v>
      </c>
    </row>
    <row r="315" spans="1:10" x14ac:dyDescent="0.15">
      <c r="A315" s="1">
        <v>14</v>
      </c>
      <c r="B315" s="1" t="s">
        <v>109</v>
      </c>
      <c r="C315" s="1">
        <v>13</v>
      </c>
      <c r="D315" s="1" t="s">
        <v>25</v>
      </c>
      <c r="E315" s="1">
        <v>371206.28066725878</v>
      </c>
      <c r="F315" s="1">
        <v>330401.56312399282</v>
      </c>
      <c r="G315" s="1">
        <v>309153.9419180539</v>
      </c>
      <c r="H315" s="1">
        <v>193226.86507245072</v>
      </c>
      <c r="I315" s="1">
        <v>199396.85145632835</v>
      </c>
      <c r="J315" s="1">
        <v>164258.02156928083</v>
      </c>
    </row>
    <row r="316" spans="1:10" x14ac:dyDescent="0.15">
      <c r="A316" s="1">
        <v>14</v>
      </c>
      <c r="B316" s="1" t="s">
        <v>109</v>
      </c>
      <c r="C316" s="1">
        <v>14</v>
      </c>
      <c r="D316" s="1" t="s">
        <v>26</v>
      </c>
      <c r="E316" s="1">
        <v>39023.646673251787</v>
      </c>
      <c r="F316" s="1">
        <v>35500.583588958973</v>
      </c>
      <c r="G316" s="1">
        <v>39331.459614987376</v>
      </c>
      <c r="H316" s="1">
        <v>21262.271309485554</v>
      </c>
      <c r="I316" s="1">
        <v>23176.989772864868</v>
      </c>
      <c r="J316" s="1">
        <v>20981.638862201227</v>
      </c>
    </row>
    <row r="317" spans="1:10" x14ac:dyDescent="0.15">
      <c r="A317" s="1">
        <v>14</v>
      </c>
      <c r="B317" s="1" t="s">
        <v>109</v>
      </c>
      <c r="C317" s="1">
        <v>15</v>
      </c>
      <c r="D317" s="1" t="s">
        <v>27</v>
      </c>
      <c r="E317" s="1">
        <v>207587.39677500888</v>
      </c>
      <c r="F317" s="1">
        <v>191250.65830994866</v>
      </c>
      <c r="G317" s="1">
        <v>221167.61389203821</v>
      </c>
      <c r="H317" s="1">
        <v>171343.08840601236</v>
      </c>
      <c r="I317" s="1">
        <v>133659.33709885221</v>
      </c>
      <c r="J317" s="1">
        <v>130560.99786754495</v>
      </c>
    </row>
    <row r="318" spans="1:10" x14ac:dyDescent="0.15">
      <c r="A318" s="1">
        <v>14</v>
      </c>
      <c r="B318" s="1" t="s">
        <v>108</v>
      </c>
      <c r="C318" s="1">
        <v>16</v>
      </c>
      <c r="D318" s="1" t="s">
        <v>10</v>
      </c>
      <c r="E318" s="1">
        <v>562563.3018803146</v>
      </c>
      <c r="F318" s="1">
        <v>671671.03367114859</v>
      </c>
      <c r="G318" s="1">
        <v>804832.6075633124</v>
      </c>
      <c r="H318" s="1">
        <v>727816.07064587832</v>
      </c>
      <c r="I318" s="1">
        <v>741865.01364465069</v>
      </c>
      <c r="J318" s="1">
        <v>676943.54569944728</v>
      </c>
    </row>
    <row r="319" spans="1:10" x14ac:dyDescent="0.15">
      <c r="A319" s="1">
        <v>14</v>
      </c>
      <c r="B319" s="1" t="s">
        <v>108</v>
      </c>
      <c r="C319" s="1">
        <v>17</v>
      </c>
      <c r="D319" s="1" t="s">
        <v>11</v>
      </c>
      <c r="E319" s="1">
        <v>33886.446128526142</v>
      </c>
      <c r="F319" s="1">
        <v>40808.554670185084</v>
      </c>
      <c r="G319" s="1">
        <v>44328.924765700824</v>
      </c>
      <c r="H319" s="1">
        <v>43002.720605205468</v>
      </c>
      <c r="I319" s="1">
        <v>35900.219689929902</v>
      </c>
      <c r="J319" s="1">
        <v>35404.556439065847</v>
      </c>
    </row>
    <row r="320" spans="1:10" x14ac:dyDescent="0.15">
      <c r="A320" s="1">
        <v>14</v>
      </c>
      <c r="B320" s="1" t="s">
        <v>108</v>
      </c>
      <c r="C320" s="1">
        <v>18</v>
      </c>
      <c r="D320" s="1" t="s">
        <v>12</v>
      </c>
      <c r="E320" s="1">
        <v>783706.30969483231</v>
      </c>
      <c r="F320" s="1">
        <v>986323.92317658302</v>
      </c>
      <c r="G320" s="1">
        <v>942771.58177130937</v>
      </c>
      <c r="H320" s="1">
        <v>949630.1433141185</v>
      </c>
      <c r="I320" s="1">
        <v>1006963.7150084394</v>
      </c>
      <c r="J320" s="1">
        <v>1004102.9282618145</v>
      </c>
    </row>
    <row r="321" spans="1:10" x14ac:dyDescent="0.15">
      <c r="A321" s="1">
        <v>14</v>
      </c>
      <c r="B321" s="1" t="s">
        <v>108</v>
      </c>
      <c r="C321" s="1">
        <v>19</v>
      </c>
      <c r="D321" s="1" t="s">
        <v>13</v>
      </c>
      <c r="E321" s="1">
        <v>102012.68533262436</v>
      </c>
      <c r="F321" s="1">
        <v>150815.23882175321</v>
      </c>
      <c r="G321" s="1">
        <v>197715.86856339462</v>
      </c>
      <c r="H321" s="1">
        <v>156904.47686340567</v>
      </c>
      <c r="I321" s="1">
        <v>165881.44067744439</v>
      </c>
      <c r="J321" s="1">
        <v>159499.88939454124</v>
      </c>
    </row>
    <row r="322" spans="1:10" x14ac:dyDescent="0.15">
      <c r="A322" s="1">
        <v>14</v>
      </c>
      <c r="B322" s="1" t="s">
        <v>108</v>
      </c>
      <c r="C322" s="1">
        <v>20</v>
      </c>
      <c r="D322" s="1" t="s">
        <v>14</v>
      </c>
      <c r="E322" s="1">
        <v>40156.19015031762</v>
      </c>
      <c r="F322" s="1">
        <v>73782.984965351832</v>
      </c>
      <c r="G322" s="1">
        <v>131416.84541956251</v>
      </c>
      <c r="H322" s="1">
        <v>148190.13377116097</v>
      </c>
      <c r="I322" s="1">
        <v>150713.76499117076</v>
      </c>
      <c r="J322" s="1">
        <v>147989.00442495896</v>
      </c>
    </row>
    <row r="323" spans="1:10" x14ac:dyDescent="0.15">
      <c r="A323" s="1">
        <v>14</v>
      </c>
      <c r="B323" s="1" t="s">
        <v>108</v>
      </c>
      <c r="C323" s="1">
        <v>21</v>
      </c>
      <c r="D323" s="1" t="s">
        <v>15</v>
      </c>
      <c r="E323" s="1">
        <v>415202.32937850914</v>
      </c>
      <c r="F323" s="1">
        <v>429772.20397114608</v>
      </c>
      <c r="G323" s="1">
        <v>488548.38081095589</v>
      </c>
      <c r="H323" s="1">
        <v>463445.995329839</v>
      </c>
      <c r="I323" s="1">
        <v>448252.58923031884</v>
      </c>
      <c r="J323" s="1">
        <v>432783.74525757262</v>
      </c>
    </row>
    <row r="324" spans="1:10" x14ac:dyDescent="0.15">
      <c r="A324" s="1">
        <v>14</v>
      </c>
      <c r="B324" s="1" t="s">
        <v>107</v>
      </c>
      <c r="C324" s="1">
        <v>22</v>
      </c>
      <c r="D324" s="1" t="s">
        <v>7</v>
      </c>
      <c r="E324" s="1">
        <v>888346.78219009284</v>
      </c>
      <c r="F324" s="1">
        <v>1195460.2898536799</v>
      </c>
      <c r="G324" s="1">
        <v>2013695.6574204306</v>
      </c>
      <c r="H324" s="1">
        <v>2298064.9595670365</v>
      </c>
      <c r="I324" s="1">
        <v>2852166.7752596275</v>
      </c>
      <c r="J324" s="1">
        <v>2666048.201311423</v>
      </c>
    </row>
    <row r="325" spans="1:10" x14ac:dyDescent="0.15">
      <c r="A325" s="1">
        <v>14</v>
      </c>
      <c r="B325" s="1" t="s">
        <v>107</v>
      </c>
      <c r="C325" s="1">
        <v>23</v>
      </c>
      <c r="D325" s="1" t="s">
        <v>28</v>
      </c>
      <c r="E325" s="1">
        <v>252636.09110690016</v>
      </c>
      <c r="F325" s="1">
        <v>339226.38089085685</v>
      </c>
      <c r="G325" s="1">
        <v>373811.82090773206</v>
      </c>
      <c r="H325" s="1">
        <v>318379.70028344163</v>
      </c>
      <c r="I325" s="1">
        <v>302408.29055029323</v>
      </c>
      <c r="J325" s="1">
        <v>284210.45854559477</v>
      </c>
    </row>
    <row r="326" spans="1:10" x14ac:dyDescent="0.15">
      <c r="A326" s="1">
        <v>15</v>
      </c>
      <c r="B326" s="1" t="s">
        <v>111</v>
      </c>
      <c r="C326" s="1">
        <v>1</v>
      </c>
      <c r="D326" s="1" t="s">
        <v>8</v>
      </c>
      <c r="E326" s="1">
        <v>799279.65010037413</v>
      </c>
      <c r="F326" s="1">
        <v>488810.83988157474</v>
      </c>
      <c r="G326" s="1">
        <v>276079.45168369176</v>
      </c>
      <c r="H326" s="1">
        <v>169783.18233723962</v>
      </c>
      <c r="I326" s="1">
        <v>150688.17323465904</v>
      </c>
      <c r="J326" s="1">
        <v>145235.5897052061</v>
      </c>
    </row>
    <row r="327" spans="1:10" x14ac:dyDescent="0.15">
      <c r="A327" s="1">
        <v>15</v>
      </c>
      <c r="B327" s="1" t="s">
        <v>111</v>
      </c>
      <c r="C327" s="1">
        <v>2</v>
      </c>
      <c r="D327" s="1" t="s">
        <v>9</v>
      </c>
      <c r="E327" s="1">
        <v>13886.550167353429</v>
      </c>
      <c r="F327" s="1">
        <v>12349.521722611655</v>
      </c>
      <c r="G327" s="1">
        <v>10980.200669369917</v>
      </c>
      <c r="H327" s="1">
        <v>7969.0948662823694</v>
      </c>
      <c r="I327" s="1">
        <v>6916.5160924142328</v>
      </c>
      <c r="J327" s="1">
        <v>6045.9216536807398</v>
      </c>
    </row>
    <row r="328" spans="1:10" x14ac:dyDescent="0.15">
      <c r="A328" s="1">
        <v>15</v>
      </c>
      <c r="B328" s="1" t="s">
        <v>112</v>
      </c>
      <c r="C328" s="1">
        <v>3</v>
      </c>
      <c r="D328" s="1" t="s">
        <v>16</v>
      </c>
      <c r="E328" s="1">
        <v>51925.84076854687</v>
      </c>
      <c r="F328" s="1">
        <v>74105.551202431307</v>
      </c>
      <c r="G328" s="1">
        <v>88096.38677917271</v>
      </c>
      <c r="H328" s="1">
        <v>81871.052903910153</v>
      </c>
      <c r="I328" s="1">
        <v>74112.216284217633</v>
      </c>
      <c r="J328" s="1">
        <v>71608.77290737335</v>
      </c>
    </row>
    <row r="329" spans="1:10" x14ac:dyDescent="0.15">
      <c r="A329" s="1">
        <v>15</v>
      </c>
      <c r="B329" s="1" t="s">
        <v>112</v>
      </c>
      <c r="C329" s="1">
        <v>4</v>
      </c>
      <c r="D329" s="1" t="s">
        <v>17</v>
      </c>
      <c r="E329" s="1">
        <v>128104.61590581453</v>
      </c>
      <c r="F329" s="1">
        <v>123472.87968078043</v>
      </c>
      <c r="G329" s="1">
        <v>118447.78388060552</v>
      </c>
      <c r="H329" s="1">
        <v>63502.619586605804</v>
      </c>
      <c r="I329" s="1">
        <v>30610.384452524195</v>
      </c>
      <c r="J329" s="1">
        <v>26930.71958854617</v>
      </c>
    </row>
    <row r="330" spans="1:10" x14ac:dyDescent="0.15">
      <c r="A330" s="1">
        <v>15</v>
      </c>
      <c r="B330" s="1" t="s">
        <v>112</v>
      </c>
      <c r="C330" s="1">
        <v>5</v>
      </c>
      <c r="D330" s="1" t="s">
        <v>18</v>
      </c>
      <c r="E330" s="1">
        <v>12574.451993732653</v>
      </c>
      <c r="F330" s="1">
        <v>10661.941860731897</v>
      </c>
      <c r="G330" s="1">
        <v>13245.538049647848</v>
      </c>
      <c r="H330" s="1">
        <v>12374.417457566744</v>
      </c>
      <c r="I330" s="1">
        <v>10818.001468507309</v>
      </c>
      <c r="J330" s="1">
        <v>9966.2277357900493</v>
      </c>
    </row>
    <row r="331" spans="1:10" x14ac:dyDescent="0.15">
      <c r="A331" s="1">
        <v>15</v>
      </c>
      <c r="B331" s="1" t="s">
        <v>112</v>
      </c>
      <c r="C331" s="1">
        <v>6</v>
      </c>
      <c r="D331" s="1" t="s">
        <v>2</v>
      </c>
      <c r="E331" s="1">
        <v>31332.752140443605</v>
      </c>
      <c r="F331" s="1">
        <v>19429.539171202312</v>
      </c>
      <c r="G331" s="1">
        <v>15645.408987905508</v>
      </c>
      <c r="H331" s="1">
        <v>15009.635901926922</v>
      </c>
      <c r="I331" s="1">
        <v>12718.435142623188</v>
      </c>
      <c r="J331" s="1">
        <v>11918.070863998837</v>
      </c>
    </row>
    <row r="332" spans="1:10" x14ac:dyDescent="0.15">
      <c r="A332" s="1">
        <v>15</v>
      </c>
      <c r="B332" s="1" t="s">
        <v>112</v>
      </c>
      <c r="C332" s="1">
        <v>7</v>
      </c>
      <c r="D332" s="1" t="s">
        <v>19</v>
      </c>
      <c r="E332" s="1">
        <v>2662.5297679088558</v>
      </c>
      <c r="F332" s="1">
        <v>3224.9628662362843</v>
      </c>
      <c r="G332" s="1">
        <v>2358.333361854322</v>
      </c>
      <c r="H332" s="1">
        <v>1097.6494786304618</v>
      </c>
      <c r="I332" s="1">
        <v>679.58329825909482</v>
      </c>
      <c r="J332" s="1">
        <v>597.81694437768078</v>
      </c>
    </row>
    <row r="333" spans="1:10" x14ac:dyDescent="0.15">
      <c r="A333" s="1">
        <v>15</v>
      </c>
      <c r="B333" s="1" t="s">
        <v>112</v>
      </c>
      <c r="C333" s="1">
        <v>8</v>
      </c>
      <c r="D333" s="1" t="s">
        <v>20</v>
      </c>
      <c r="E333" s="1">
        <v>27777.280835176171</v>
      </c>
      <c r="F333" s="1">
        <v>27161.087851371321</v>
      </c>
      <c r="G333" s="1">
        <v>25806.364519707742</v>
      </c>
      <c r="H333" s="1">
        <v>16160.276577394872</v>
      </c>
      <c r="I333" s="1">
        <v>12265.318897039268</v>
      </c>
      <c r="J333" s="1">
        <v>10385.901250954219</v>
      </c>
    </row>
    <row r="334" spans="1:10" x14ac:dyDescent="0.15">
      <c r="A334" s="1">
        <v>15</v>
      </c>
      <c r="B334" s="1" t="s">
        <v>112</v>
      </c>
      <c r="C334" s="1">
        <v>9</v>
      </c>
      <c r="D334" s="1" t="s">
        <v>21</v>
      </c>
      <c r="E334" s="1">
        <v>42456.970483976984</v>
      </c>
      <c r="F334" s="1">
        <v>32641.056673911837</v>
      </c>
      <c r="G334" s="1">
        <v>24800.310447648299</v>
      </c>
      <c r="H334" s="1">
        <v>20468.469434161874</v>
      </c>
      <c r="I334" s="1">
        <v>19830.040652912376</v>
      </c>
      <c r="J334" s="1">
        <v>17491.923696575614</v>
      </c>
    </row>
    <row r="335" spans="1:10" x14ac:dyDescent="0.15">
      <c r="A335" s="1">
        <v>15</v>
      </c>
      <c r="B335" s="1" t="s">
        <v>112</v>
      </c>
      <c r="C335" s="1">
        <v>10</v>
      </c>
      <c r="D335" s="1" t="s">
        <v>22</v>
      </c>
      <c r="E335" s="1">
        <v>79933.992868222587</v>
      </c>
      <c r="F335" s="1">
        <v>77131.944959145854</v>
      </c>
      <c r="G335" s="1">
        <v>88568.458491037032</v>
      </c>
      <c r="H335" s="1">
        <v>75746.296280676033</v>
      </c>
      <c r="I335" s="1">
        <v>55867.787358631234</v>
      </c>
      <c r="J335" s="1">
        <v>51040.229769446705</v>
      </c>
    </row>
    <row r="336" spans="1:10" x14ac:dyDescent="0.15">
      <c r="A336" s="1">
        <v>15</v>
      </c>
      <c r="B336" s="1" t="s">
        <v>112</v>
      </c>
      <c r="C336" s="1">
        <v>11</v>
      </c>
      <c r="D336" s="1" t="s">
        <v>23</v>
      </c>
      <c r="E336" s="1">
        <v>69866.139236996823</v>
      </c>
      <c r="F336" s="1">
        <v>74901.912207604721</v>
      </c>
      <c r="G336" s="1">
        <v>87575.346659627656</v>
      </c>
      <c r="H336" s="1">
        <v>69716.123693361282</v>
      </c>
      <c r="I336" s="1">
        <v>70385.591067667279</v>
      </c>
      <c r="J336" s="1">
        <v>56955.129217453483</v>
      </c>
    </row>
    <row r="337" spans="1:10" x14ac:dyDescent="0.15">
      <c r="A337" s="1">
        <v>15</v>
      </c>
      <c r="B337" s="1" t="s">
        <v>112</v>
      </c>
      <c r="C337" s="1">
        <v>12</v>
      </c>
      <c r="D337" s="1" t="s">
        <v>24</v>
      </c>
      <c r="E337" s="1">
        <v>22692.630911640732</v>
      </c>
      <c r="F337" s="1">
        <v>56871.260156846089</v>
      </c>
      <c r="G337" s="1">
        <v>117123.52045056758</v>
      </c>
      <c r="H337" s="1">
        <v>96337.659728311322</v>
      </c>
      <c r="I337" s="1">
        <v>77962.002131295434</v>
      </c>
      <c r="J337" s="1">
        <v>68726.017151502718</v>
      </c>
    </row>
    <row r="338" spans="1:10" x14ac:dyDescent="0.15">
      <c r="A338" s="1">
        <v>15</v>
      </c>
      <c r="B338" s="1" t="s">
        <v>112</v>
      </c>
      <c r="C338" s="1">
        <v>13</v>
      </c>
      <c r="D338" s="1" t="s">
        <v>25</v>
      </c>
      <c r="E338" s="1">
        <v>14053.758619563492</v>
      </c>
      <c r="F338" s="1">
        <v>16900.413578977023</v>
      </c>
      <c r="G338" s="1">
        <v>15452.384908564218</v>
      </c>
      <c r="H338" s="1">
        <v>15916.022274560653</v>
      </c>
      <c r="I338" s="1">
        <v>23732.727834043235</v>
      </c>
      <c r="J338" s="1">
        <v>19694.906219571603</v>
      </c>
    </row>
    <row r="339" spans="1:10" x14ac:dyDescent="0.15">
      <c r="A339" s="1">
        <v>15</v>
      </c>
      <c r="B339" s="1" t="s">
        <v>112</v>
      </c>
      <c r="C339" s="1">
        <v>14</v>
      </c>
      <c r="D339" s="1" t="s">
        <v>26</v>
      </c>
      <c r="E339" s="1">
        <v>8118.5136458177758</v>
      </c>
      <c r="F339" s="1">
        <v>13671.446012804801</v>
      </c>
      <c r="G339" s="1">
        <v>13490.653919858883</v>
      </c>
      <c r="H339" s="1">
        <v>8333.3929011435612</v>
      </c>
      <c r="I339" s="1">
        <v>6086.8353942687218</v>
      </c>
      <c r="J339" s="1">
        <v>5373.888719120042</v>
      </c>
    </row>
    <row r="340" spans="1:10" x14ac:dyDescent="0.15">
      <c r="A340" s="1">
        <v>15</v>
      </c>
      <c r="B340" s="1" t="s">
        <v>112</v>
      </c>
      <c r="C340" s="1">
        <v>15</v>
      </c>
      <c r="D340" s="1" t="s">
        <v>27</v>
      </c>
      <c r="E340" s="1">
        <v>87856.256982356295</v>
      </c>
      <c r="F340" s="1">
        <v>92242.672982705772</v>
      </c>
      <c r="G340" s="1">
        <v>94128.847686891197</v>
      </c>
      <c r="H340" s="1">
        <v>74016.599531722954</v>
      </c>
      <c r="I340" s="1">
        <v>59961.368045679192</v>
      </c>
      <c r="J340" s="1">
        <v>54917.438199023127</v>
      </c>
    </row>
    <row r="341" spans="1:10" x14ac:dyDescent="0.15">
      <c r="A341" s="1">
        <v>15</v>
      </c>
      <c r="B341" s="1" t="s">
        <v>111</v>
      </c>
      <c r="C341" s="1">
        <v>16</v>
      </c>
      <c r="D341" s="1" t="s">
        <v>10</v>
      </c>
      <c r="E341" s="1">
        <v>255103.34733015022</v>
      </c>
      <c r="F341" s="1">
        <v>350692.5005633636</v>
      </c>
      <c r="G341" s="1">
        <v>331226.01521568408</v>
      </c>
      <c r="H341" s="1">
        <v>329593.99655481533</v>
      </c>
      <c r="I341" s="1">
        <v>281770.87314440723</v>
      </c>
      <c r="J341" s="1">
        <v>277427.02842390363</v>
      </c>
    </row>
    <row r="342" spans="1:10" x14ac:dyDescent="0.15">
      <c r="A342" s="1">
        <v>15</v>
      </c>
      <c r="B342" s="1" t="s">
        <v>111</v>
      </c>
      <c r="C342" s="1">
        <v>17</v>
      </c>
      <c r="D342" s="1" t="s">
        <v>11</v>
      </c>
      <c r="E342" s="1">
        <v>15794.806982524182</v>
      </c>
      <c r="F342" s="1">
        <v>16561.211656119838</v>
      </c>
      <c r="G342" s="1">
        <v>20005.209606022163</v>
      </c>
      <c r="H342" s="1">
        <v>21201.895953250638</v>
      </c>
      <c r="I342" s="1">
        <v>20107.959104535887</v>
      </c>
      <c r="J342" s="1">
        <v>19714.900480285116</v>
      </c>
    </row>
    <row r="343" spans="1:10" x14ac:dyDescent="0.15">
      <c r="A343" s="1">
        <v>15</v>
      </c>
      <c r="B343" s="1" t="s">
        <v>111</v>
      </c>
      <c r="C343" s="1">
        <v>18</v>
      </c>
      <c r="D343" s="1" t="s">
        <v>12</v>
      </c>
      <c r="E343" s="1">
        <v>415762.25464255951</v>
      </c>
      <c r="F343" s="1">
        <v>494260.40360652155</v>
      </c>
      <c r="G343" s="1">
        <v>455394.38042307337</v>
      </c>
      <c r="H343" s="1">
        <v>375107.57862019009</v>
      </c>
      <c r="I343" s="1">
        <v>297987.90666777903</v>
      </c>
      <c r="J343" s="1">
        <v>290103.29324306868</v>
      </c>
    </row>
    <row r="344" spans="1:10" x14ac:dyDescent="0.15">
      <c r="A344" s="1">
        <v>15</v>
      </c>
      <c r="B344" s="1" t="s">
        <v>111</v>
      </c>
      <c r="C344" s="1">
        <v>19</v>
      </c>
      <c r="D344" s="1" t="s">
        <v>13</v>
      </c>
      <c r="E344" s="1">
        <v>48440.695113691429</v>
      </c>
      <c r="F344" s="1">
        <v>59123.797993851826</v>
      </c>
      <c r="G344" s="1">
        <v>61648.398579121189</v>
      </c>
      <c r="H344" s="1">
        <v>55160.499712870784</v>
      </c>
      <c r="I344" s="1">
        <v>47433.572122221245</v>
      </c>
      <c r="J344" s="1">
        <v>46365.548869193895</v>
      </c>
    </row>
    <row r="345" spans="1:10" x14ac:dyDescent="0.15">
      <c r="A345" s="1">
        <v>15</v>
      </c>
      <c r="B345" s="1" t="s">
        <v>111</v>
      </c>
      <c r="C345" s="1">
        <v>20</v>
      </c>
      <c r="D345" s="1" t="s">
        <v>14</v>
      </c>
      <c r="E345" s="1">
        <v>5610.8998622228492</v>
      </c>
      <c r="F345" s="1">
        <v>9393.1691258125265</v>
      </c>
      <c r="G345" s="1">
        <v>14047.579699239357</v>
      </c>
      <c r="H345" s="1">
        <v>14957.096737219204</v>
      </c>
      <c r="I345" s="1">
        <v>14131.867882653056</v>
      </c>
      <c r="J345" s="1">
        <v>14159.208155979628</v>
      </c>
    </row>
    <row r="346" spans="1:10" x14ac:dyDescent="0.15">
      <c r="A346" s="1">
        <v>15</v>
      </c>
      <c r="B346" s="1" t="s">
        <v>111</v>
      </c>
      <c r="C346" s="1">
        <v>21</v>
      </c>
      <c r="D346" s="1" t="s">
        <v>15</v>
      </c>
      <c r="E346" s="1">
        <v>141158.74917434767</v>
      </c>
      <c r="F346" s="1">
        <v>142671.93879511321</v>
      </c>
      <c r="G346" s="1">
        <v>146383.29835501316</v>
      </c>
      <c r="H346" s="1">
        <v>144167.96575410574</v>
      </c>
      <c r="I346" s="1">
        <v>139959.7421510822</v>
      </c>
      <c r="J346" s="1">
        <v>142180.01875207236</v>
      </c>
    </row>
    <row r="347" spans="1:10" x14ac:dyDescent="0.15">
      <c r="A347" s="1">
        <v>15</v>
      </c>
      <c r="B347" s="1" t="s">
        <v>110</v>
      </c>
      <c r="C347" s="1">
        <v>22</v>
      </c>
      <c r="D347" s="1" t="s">
        <v>7</v>
      </c>
      <c r="E347" s="1">
        <v>371164.78502347926</v>
      </c>
      <c r="F347" s="1">
        <v>451824.97904224962</v>
      </c>
      <c r="G347" s="1">
        <v>559127.5156967456</v>
      </c>
      <c r="H347" s="1">
        <v>603323.06441255868</v>
      </c>
      <c r="I347" s="1">
        <v>757523.90037601569</v>
      </c>
      <c r="J347" s="1">
        <v>732579.87717169267</v>
      </c>
    </row>
    <row r="348" spans="1:10" x14ac:dyDescent="0.15">
      <c r="A348" s="1">
        <v>15</v>
      </c>
      <c r="B348" s="1" t="s">
        <v>110</v>
      </c>
      <c r="C348" s="1">
        <v>23</v>
      </c>
      <c r="D348" s="1" t="s">
        <v>28</v>
      </c>
      <c r="E348" s="1">
        <v>152876.06935350364</v>
      </c>
      <c r="F348" s="1">
        <v>167190.0816841081</v>
      </c>
      <c r="G348" s="1">
        <v>158971.11869483543</v>
      </c>
      <c r="H348" s="1">
        <v>138312.03638171183</v>
      </c>
      <c r="I348" s="1">
        <v>141764.37131669707</v>
      </c>
      <c r="J348" s="1">
        <v>135939.88692920169</v>
      </c>
    </row>
    <row r="349" spans="1:10" x14ac:dyDescent="0.15">
      <c r="A349" s="1">
        <v>16</v>
      </c>
      <c r="B349" s="1" t="s">
        <v>114</v>
      </c>
      <c r="C349" s="1">
        <v>1</v>
      </c>
      <c r="D349" s="1" t="s">
        <v>8</v>
      </c>
      <c r="E349" s="1">
        <v>267195.50367705233</v>
      </c>
      <c r="F349" s="1">
        <v>148254.95257592018</v>
      </c>
      <c r="G349" s="1">
        <v>80785.048407211361</v>
      </c>
      <c r="H349" s="1">
        <v>46057.125638573096</v>
      </c>
      <c r="I349" s="1">
        <v>39613.576648306429</v>
      </c>
      <c r="J349" s="1">
        <v>38602.440238310446</v>
      </c>
    </row>
    <row r="350" spans="1:10" x14ac:dyDescent="0.15">
      <c r="A350" s="1">
        <v>16</v>
      </c>
      <c r="B350" s="1" t="s">
        <v>114</v>
      </c>
      <c r="C350" s="1">
        <v>2</v>
      </c>
      <c r="D350" s="1" t="s">
        <v>9</v>
      </c>
      <c r="E350" s="1">
        <v>2097.2537786262105</v>
      </c>
      <c r="F350" s="1">
        <v>2307.3051711694466</v>
      </c>
      <c r="G350" s="1">
        <v>2255.7917608733055</v>
      </c>
      <c r="H350" s="1">
        <v>2052.1917230839936</v>
      </c>
      <c r="I350" s="1">
        <v>1365.8416114406989</v>
      </c>
      <c r="J350" s="1">
        <v>1128.0857803872148</v>
      </c>
    </row>
    <row r="351" spans="1:10" x14ac:dyDescent="0.15">
      <c r="A351" s="1">
        <v>16</v>
      </c>
      <c r="B351" s="1" t="s">
        <v>115</v>
      </c>
      <c r="C351" s="1">
        <v>3</v>
      </c>
      <c r="D351" s="1" t="s">
        <v>16</v>
      </c>
      <c r="E351" s="1">
        <v>21826.18950343036</v>
      </c>
      <c r="F351" s="1">
        <v>24234.221252019383</v>
      </c>
      <c r="G351" s="1">
        <v>25079.850352756977</v>
      </c>
      <c r="H351" s="1">
        <v>22668.408982069916</v>
      </c>
      <c r="I351" s="1">
        <v>21223.326651609987</v>
      </c>
      <c r="J351" s="1">
        <v>20542.564153006948</v>
      </c>
    </row>
    <row r="352" spans="1:10" x14ac:dyDescent="0.15">
      <c r="A352" s="1">
        <v>16</v>
      </c>
      <c r="B352" s="1" t="s">
        <v>115</v>
      </c>
      <c r="C352" s="1">
        <v>4</v>
      </c>
      <c r="D352" s="1" t="s">
        <v>17</v>
      </c>
      <c r="E352" s="1">
        <v>59204.440041915586</v>
      </c>
      <c r="F352" s="1">
        <v>49087.445076592056</v>
      </c>
      <c r="G352" s="1">
        <v>41676.457142557825</v>
      </c>
      <c r="H352" s="1">
        <v>21661.712309804247</v>
      </c>
      <c r="I352" s="1">
        <v>11717.012466424747</v>
      </c>
      <c r="J352" s="1">
        <v>11312.265096384357</v>
      </c>
    </row>
    <row r="353" spans="1:10" x14ac:dyDescent="0.15">
      <c r="A353" s="1">
        <v>16</v>
      </c>
      <c r="B353" s="1" t="s">
        <v>115</v>
      </c>
      <c r="C353" s="1">
        <v>5</v>
      </c>
      <c r="D353" s="1" t="s">
        <v>18</v>
      </c>
      <c r="E353" s="1">
        <v>14342.200063702117</v>
      </c>
      <c r="F353" s="1">
        <v>11983.871871228454</v>
      </c>
      <c r="G353" s="1">
        <v>11800.681614483756</v>
      </c>
      <c r="H353" s="1">
        <v>9551.4886482469319</v>
      </c>
      <c r="I353" s="1">
        <v>6771.7697565298058</v>
      </c>
      <c r="J353" s="1">
        <v>6370.2238354176188</v>
      </c>
    </row>
    <row r="354" spans="1:10" x14ac:dyDescent="0.15">
      <c r="A354" s="1">
        <v>16</v>
      </c>
      <c r="B354" s="1" t="s">
        <v>115</v>
      </c>
      <c r="C354" s="1">
        <v>6</v>
      </c>
      <c r="D354" s="1" t="s">
        <v>2</v>
      </c>
      <c r="E354" s="1">
        <v>30721.214139376756</v>
      </c>
      <c r="F354" s="1">
        <v>20494.326075319197</v>
      </c>
      <c r="G354" s="1">
        <v>20701.44565058015</v>
      </c>
      <c r="H354" s="1">
        <v>21073.759187643551</v>
      </c>
      <c r="I354" s="1">
        <v>19859.215684155821</v>
      </c>
      <c r="J354" s="1">
        <v>18774.889248155283</v>
      </c>
    </row>
    <row r="355" spans="1:10" x14ac:dyDescent="0.15">
      <c r="A355" s="1">
        <v>16</v>
      </c>
      <c r="B355" s="1" t="s">
        <v>115</v>
      </c>
      <c r="C355" s="1">
        <v>7</v>
      </c>
      <c r="D355" s="1" t="s">
        <v>19</v>
      </c>
      <c r="E355" s="1">
        <v>490.63270911319086</v>
      </c>
      <c r="F355" s="1">
        <v>563.20593652761647</v>
      </c>
      <c r="G355" s="1">
        <v>371.67408657279748</v>
      </c>
      <c r="H355" s="1">
        <v>431.49306707608298</v>
      </c>
      <c r="I355" s="1">
        <v>463.21346693173246</v>
      </c>
      <c r="J355" s="1">
        <v>229.87113458908144</v>
      </c>
    </row>
    <row r="356" spans="1:10" x14ac:dyDescent="0.15">
      <c r="A356" s="1">
        <v>16</v>
      </c>
      <c r="B356" s="1" t="s">
        <v>115</v>
      </c>
      <c r="C356" s="1">
        <v>8</v>
      </c>
      <c r="D356" s="1" t="s">
        <v>20</v>
      </c>
      <c r="E356" s="1">
        <v>12349.714487982346</v>
      </c>
      <c r="F356" s="1">
        <v>11449.296722250741</v>
      </c>
      <c r="G356" s="1">
        <v>11555.404468268276</v>
      </c>
      <c r="H356" s="1">
        <v>9492.3279091752611</v>
      </c>
      <c r="I356" s="1">
        <v>6470.3917858367431</v>
      </c>
      <c r="J356" s="1">
        <v>6156.2980834861783</v>
      </c>
    </row>
    <row r="357" spans="1:10" x14ac:dyDescent="0.15">
      <c r="A357" s="1">
        <v>16</v>
      </c>
      <c r="B357" s="1" t="s">
        <v>115</v>
      </c>
      <c r="C357" s="1">
        <v>9</v>
      </c>
      <c r="D357" s="1" t="s">
        <v>21</v>
      </c>
      <c r="E357" s="1">
        <v>38410.287465018191</v>
      </c>
      <c r="F357" s="1">
        <v>31184.851897090826</v>
      </c>
      <c r="G357" s="1">
        <v>26564.475729875216</v>
      </c>
      <c r="H357" s="1">
        <v>18807.843621479991</v>
      </c>
      <c r="I357" s="1">
        <v>17093.002425391576</v>
      </c>
      <c r="J357" s="1">
        <v>14944.936799141584</v>
      </c>
    </row>
    <row r="358" spans="1:10" x14ac:dyDescent="0.15">
      <c r="A358" s="1">
        <v>16</v>
      </c>
      <c r="B358" s="1" t="s">
        <v>115</v>
      </c>
      <c r="C358" s="1">
        <v>10</v>
      </c>
      <c r="D358" s="1" t="s">
        <v>22</v>
      </c>
      <c r="E358" s="1">
        <v>30259.556021382137</v>
      </c>
      <c r="F358" s="1">
        <v>48509.7055351624</v>
      </c>
      <c r="G358" s="1">
        <v>66415.384311587157</v>
      </c>
      <c r="H358" s="1">
        <v>61778.726599356116</v>
      </c>
      <c r="I358" s="1">
        <v>49844.871176398861</v>
      </c>
      <c r="J358" s="1">
        <v>43805.235620345069</v>
      </c>
    </row>
    <row r="359" spans="1:10" x14ac:dyDescent="0.15">
      <c r="A359" s="1">
        <v>16</v>
      </c>
      <c r="B359" s="1" t="s">
        <v>115</v>
      </c>
      <c r="C359" s="1">
        <v>11</v>
      </c>
      <c r="D359" s="1" t="s">
        <v>23</v>
      </c>
      <c r="E359" s="1">
        <v>43027.034774471918</v>
      </c>
      <c r="F359" s="1">
        <v>43124.825201201544</v>
      </c>
      <c r="G359" s="1">
        <v>49179.105546055784</v>
      </c>
      <c r="H359" s="1">
        <v>38836.486147861855</v>
      </c>
      <c r="I359" s="1">
        <v>43577.032654000352</v>
      </c>
      <c r="J359" s="1">
        <v>31899.922074840157</v>
      </c>
    </row>
    <row r="360" spans="1:10" x14ac:dyDescent="0.15">
      <c r="A360" s="1">
        <v>16</v>
      </c>
      <c r="B360" s="1" t="s">
        <v>115</v>
      </c>
      <c r="C360" s="1">
        <v>12</v>
      </c>
      <c r="D360" s="1" t="s">
        <v>24</v>
      </c>
      <c r="E360" s="1">
        <v>14665.413574029859</v>
      </c>
      <c r="F360" s="1">
        <v>22175.931867108779</v>
      </c>
      <c r="G360" s="1">
        <v>49514.45704159567</v>
      </c>
      <c r="H360" s="1">
        <v>42912.455756320167</v>
      </c>
      <c r="I360" s="1">
        <v>33906.220271876351</v>
      </c>
      <c r="J360" s="1">
        <v>28996.036883637837</v>
      </c>
    </row>
    <row r="361" spans="1:10" x14ac:dyDescent="0.15">
      <c r="A361" s="1">
        <v>16</v>
      </c>
      <c r="B361" s="1" t="s">
        <v>115</v>
      </c>
      <c r="C361" s="1">
        <v>13</v>
      </c>
      <c r="D361" s="1" t="s">
        <v>25</v>
      </c>
      <c r="E361" s="1">
        <v>14504.131696195529</v>
      </c>
      <c r="F361" s="1">
        <v>13373.28835195701</v>
      </c>
      <c r="G361" s="1">
        <v>12037.080516320792</v>
      </c>
      <c r="H361" s="1">
        <v>12057.879430892104</v>
      </c>
      <c r="I361" s="1">
        <v>15664.451278361319</v>
      </c>
      <c r="J361" s="1">
        <v>13694.121045236527</v>
      </c>
    </row>
    <row r="362" spans="1:10" x14ac:dyDescent="0.15">
      <c r="A362" s="1">
        <v>16</v>
      </c>
      <c r="B362" s="1" t="s">
        <v>115</v>
      </c>
      <c r="C362" s="1">
        <v>14</v>
      </c>
      <c r="D362" s="1" t="s">
        <v>26</v>
      </c>
      <c r="E362" s="1">
        <v>1157.4101146372914</v>
      </c>
      <c r="F362" s="1">
        <v>916.4390950375431</v>
      </c>
      <c r="G362" s="1">
        <v>1825.0626717972182</v>
      </c>
      <c r="H362" s="1">
        <v>1228.557479323161</v>
      </c>
      <c r="I362" s="1">
        <v>1039.0598682355005</v>
      </c>
      <c r="J362" s="1">
        <v>872.75077844849795</v>
      </c>
    </row>
    <row r="363" spans="1:10" x14ac:dyDescent="0.15">
      <c r="A363" s="1">
        <v>16</v>
      </c>
      <c r="B363" s="1" t="s">
        <v>115</v>
      </c>
      <c r="C363" s="1">
        <v>15</v>
      </c>
      <c r="D363" s="1" t="s">
        <v>27</v>
      </c>
      <c r="E363" s="1">
        <v>77572.518254177892</v>
      </c>
      <c r="F363" s="1">
        <v>60561.545864647982</v>
      </c>
      <c r="G363" s="1">
        <v>62048.483145845807</v>
      </c>
      <c r="H363" s="1">
        <v>55976.871225430346</v>
      </c>
      <c r="I363" s="1">
        <v>50859.600855880133</v>
      </c>
      <c r="J363" s="1">
        <v>46286.091054767254</v>
      </c>
    </row>
    <row r="364" spans="1:10" x14ac:dyDescent="0.15">
      <c r="A364" s="1">
        <v>16</v>
      </c>
      <c r="B364" s="1" t="s">
        <v>114</v>
      </c>
      <c r="C364" s="1">
        <v>16</v>
      </c>
      <c r="D364" s="1" t="s">
        <v>10</v>
      </c>
      <c r="E364" s="1">
        <v>108379.78464353917</v>
      </c>
      <c r="F364" s="1">
        <v>144926.73890082253</v>
      </c>
      <c r="G364" s="1">
        <v>141170.4153736498</v>
      </c>
      <c r="H364" s="1">
        <v>141042.71594480681</v>
      </c>
      <c r="I364" s="1">
        <v>106817.24917462315</v>
      </c>
      <c r="J364" s="1">
        <v>96750.218478291703</v>
      </c>
    </row>
    <row r="365" spans="1:10" x14ac:dyDescent="0.15">
      <c r="A365" s="1">
        <v>16</v>
      </c>
      <c r="B365" s="1" t="s">
        <v>114</v>
      </c>
      <c r="C365" s="1">
        <v>17</v>
      </c>
      <c r="D365" s="1" t="s">
        <v>11</v>
      </c>
      <c r="E365" s="1">
        <v>10912.207360870032</v>
      </c>
      <c r="F365" s="1">
        <v>11106.800444912476</v>
      </c>
      <c r="G365" s="1">
        <v>10770.85673659028</v>
      </c>
      <c r="H365" s="1">
        <v>10245.280993516195</v>
      </c>
      <c r="I365" s="1">
        <v>10040.17440212687</v>
      </c>
      <c r="J365" s="1">
        <v>9886.8016792573453</v>
      </c>
    </row>
    <row r="366" spans="1:10" x14ac:dyDescent="0.15">
      <c r="A366" s="1">
        <v>16</v>
      </c>
      <c r="B366" s="1" t="s">
        <v>114</v>
      </c>
      <c r="C366" s="1">
        <v>18</v>
      </c>
      <c r="D366" s="1" t="s">
        <v>12</v>
      </c>
      <c r="E366" s="1">
        <v>186884.92253886713</v>
      </c>
      <c r="F366" s="1">
        <v>212560.94900375811</v>
      </c>
      <c r="G366" s="1">
        <v>185532.00120334106</v>
      </c>
      <c r="H366" s="1">
        <v>146985.62034650537</v>
      </c>
      <c r="I366" s="1">
        <v>151409.42213255042</v>
      </c>
      <c r="J366" s="1">
        <v>150649.93158326219</v>
      </c>
    </row>
    <row r="367" spans="1:10" x14ac:dyDescent="0.15">
      <c r="A367" s="1">
        <v>16</v>
      </c>
      <c r="B367" s="1" t="s">
        <v>114</v>
      </c>
      <c r="C367" s="1">
        <v>19</v>
      </c>
      <c r="D367" s="1" t="s">
        <v>13</v>
      </c>
      <c r="E367" s="1">
        <v>22703.028130569808</v>
      </c>
      <c r="F367" s="1">
        <v>31456.854329945847</v>
      </c>
      <c r="G367" s="1">
        <v>30047.601605867414</v>
      </c>
      <c r="H367" s="1">
        <v>28891.461377038846</v>
      </c>
      <c r="I367" s="1">
        <v>29860.013362230791</v>
      </c>
      <c r="J367" s="1">
        <v>31159.89044196294</v>
      </c>
    </row>
    <row r="368" spans="1:10" x14ac:dyDescent="0.15">
      <c r="A368" s="1">
        <v>16</v>
      </c>
      <c r="B368" s="1" t="s">
        <v>114</v>
      </c>
      <c r="C368" s="1">
        <v>20</v>
      </c>
      <c r="D368" s="1" t="s">
        <v>14</v>
      </c>
      <c r="E368" s="1">
        <v>2524.9049380002821</v>
      </c>
      <c r="F368" s="1">
        <v>5053.7746243769398</v>
      </c>
      <c r="G368" s="1">
        <v>6371.0489554677424</v>
      </c>
      <c r="H368" s="1">
        <v>7089.8263044537889</v>
      </c>
      <c r="I368" s="1">
        <v>6710.5389656920561</v>
      </c>
      <c r="J368" s="1">
        <v>6560.3626216226494</v>
      </c>
    </row>
    <row r="369" spans="1:10" x14ac:dyDescent="0.15">
      <c r="A369" s="1">
        <v>16</v>
      </c>
      <c r="B369" s="1" t="s">
        <v>114</v>
      </c>
      <c r="C369" s="1">
        <v>21</v>
      </c>
      <c r="D369" s="1" t="s">
        <v>15</v>
      </c>
      <c r="E369" s="1">
        <v>60128.527733274634</v>
      </c>
      <c r="F369" s="1">
        <v>65289.634420324124</v>
      </c>
      <c r="G369" s="1">
        <v>57804.32157185801</v>
      </c>
      <c r="H369" s="1">
        <v>63221.354585787871</v>
      </c>
      <c r="I369" s="1">
        <v>62990.137453699397</v>
      </c>
      <c r="J369" s="1">
        <v>59057.901065037229</v>
      </c>
    </row>
    <row r="370" spans="1:10" x14ac:dyDescent="0.15">
      <c r="A370" s="1">
        <v>16</v>
      </c>
      <c r="B370" s="1" t="s">
        <v>113</v>
      </c>
      <c r="C370" s="1">
        <v>22</v>
      </c>
      <c r="D370" s="1" t="s">
        <v>7</v>
      </c>
      <c r="E370" s="1">
        <v>169189.4661217542</v>
      </c>
      <c r="F370" s="1">
        <v>211815.32563672372</v>
      </c>
      <c r="G370" s="1">
        <v>267018.65461851732</v>
      </c>
      <c r="H370" s="1">
        <v>285829.60202931258</v>
      </c>
      <c r="I370" s="1">
        <v>308147.88619346288</v>
      </c>
      <c r="J370" s="1">
        <v>322268.45080255822</v>
      </c>
    </row>
    <row r="371" spans="1:10" x14ac:dyDescent="0.15">
      <c r="A371" s="1">
        <v>16</v>
      </c>
      <c r="B371" s="1" t="s">
        <v>113</v>
      </c>
      <c r="C371" s="1">
        <v>23</v>
      </c>
      <c r="D371" s="1" t="s">
        <v>28</v>
      </c>
      <c r="E371" s="1">
        <v>65890.990291804832</v>
      </c>
      <c r="F371" s="1">
        <v>72241.364109614689</v>
      </c>
      <c r="G371" s="1">
        <v>69995.38473578784</v>
      </c>
      <c r="H371" s="1">
        <v>61455.29311252843</v>
      </c>
      <c r="I371" s="1">
        <v>51410.771409944937</v>
      </c>
      <c r="J371" s="1">
        <v>53636.732220899474</v>
      </c>
    </row>
    <row r="372" spans="1:10" x14ac:dyDescent="0.15">
      <c r="A372" s="1">
        <v>17</v>
      </c>
      <c r="B372" s="1" t="s">
        <v>117</v>
      </c>
      <c r="C372" s="1">
        <v>1</v>
      </c>
      <c r="D372" s="1" t="s">
        <v>8</v>
      </c>
      <c r="E372" s="1">
        <v>229141.83080231838</v>
      </c>
      <c r="F372" s="1">
        <v>133838.88733356449</v>
      </c>
      <c r="G372" s="1">
        <v>77847.559001165471</v>
      </c>
      <c r="H372" s="1">
        <v>44571.179585877202</v>
      </c>
      <c r="I372" s="1">
        <v>38626.036382795537</v>
      </c>
      <c r="J372" s="1">
        <v>37668.192085613839</v>
      </c>
    </row>
    <row r="373" spans="1:10" x14ac:dyDescent="0.15">
      <c r="A373" s="1">
        <v>17</v>
      </c>
      <c r="B373" s="1" t="s">
        <v>117</v>
      </c>
      <c r="C373" s="1">
        <v>2</v>
      </c>
      <c r="D373" s="1" t="s">
        <v>9</v>
      </c>
      <c r="E373" s="1">
        <v>2283.4005637113769</v>
      </c>
      <c r="F373" s="1">
        <v>1042.0087869797501</v>
      </c>
      <c r="G373" s="1">
        <v>1255.4555335812743</v>
      </c>
      <c r="H373" s="1">
        <v>1108.4831204979237</v>
      </c>
      <c r="I373" s="1">
        <v>725.58268656195969</v>
      </c>
      <c r="J373" s="1">
        <v>649.65378366408936</v>
      </c>
    </row>
    <row r="374" spans="1:10" x14ac:dyDescent="0.15">
      <c r="A374" s="1">
        <v>17</v>
      </c>
      <c r="B374" s="1" t="s">
        <v>118</v>
      </c>
      <c r="C374" s="1">
        <v>3</v>
      </c>
      <c r="D374" s="1" t="s">
        <v>16</v>
      </c>
      <c r="E374" s="1">
        <v>21636.93533340155</v>
      </c>
      <c r="F374" s="1">
        <v>22891.173822757934</v>
      </c>
      <c r="G374" s="1">
        <v>27820.014752753086</v>
      </c>
      <c r="H374" s="1">
        <v>25740.358219272424</v>
      </c>
      <c r="I374" s="1">
        <v>24746.479402678244</v>
      </c>
      <c r="J374" s="1">
        <v>22573.620025947388</v>
      </c>
    </row>
    <row r="375" spans="1:10" x14ac:dyDescent="0.15">
      <c r="A375" s="1">
        <v>17</v>
      </c>
      <c r="B375" s="1" t="s">
        <v>118</v>
      </c>
      <c r="C375" s="1">
        <v>4</v>
      </c>
      <c r="D375" s="1" t="s">
        <v>17</v>
      </c>
      <c r="E375" s="1">
        <v>130862.46119727357</v>
      </c>
      <c r="F375" s="1">
        <v>102265.48805399463</v>
      </c>
      <c r="G375" s="1">
        <v>86324.53404169227</v>
      </c>
      <c r="H375" s="1">
        <v>47871.900793037246</v>
      </c>
      <c r="I375" s="1">
        <v>29620.863227864524</v>
      </c>
      <c r="J375" s="1">
        <v>25425.922068955402</v>
      </c>
    </row>
    <row r="376" spans="1:10" x14ac:dyDescent="0.15">
      <c r="A376" s="1">
        <v>17</v>
      </c>
      <c r="B376" s="1" t="s">
        <v>118</v>
      </c>
      <c r="C376" s="1">
        <v>5</v>
      </c>
      <c r="D376" s="1" t="s">
        <v>18</v>
      </c>
      <c r="E376" s="1">
        <v>5762.3530830112368</v>
      </c>
      <c r="F376" s="1">
        <v>4136.299262214784</v>
      </c>
      <c r="G376" s="1">
        <v>4672.6379698119035</v>
      </c>
      <c r="H376" s="1">
        <v>3956.066747259456</v>
      </c>
      <c r="I376" s="1">
        <v>4535.7055711660232</v>
      </c>
      <c r="J376" s="1">
        <v>4174.6417208600524</v>
      </c>
    </row>
    <row r="377" spans="1:10" x14ac:dyDescent="0.15">
      <c r="A377" s="1">
        <v>17</v>
      </c>
      <c r="B377" s="1" t="s">
        <v>118</v>
      </c>
      <c r="C377" s="1">
        <v>6</v>
      </c>
      <c r="D377" s="1" t="s">
        <v>2</v>
      </c>
      <c r="E377" s="1">
        <v>1362.8783644668661</v>
      </c>
      <c r="F377" s="1">
        <v>2495.9202249369541</v>
      </c>
      <c r="G377" s="1">
        <v>3075.251547802533</v>
      </c>
      <c r="H377" s="1">
        <v>4169.1947294882211</v>
      </c>
      <c r="I377" s="1">
        <v>4417.3096471400804</v>
      </c>
      <c r="J377" s="1">
        <v>3900.1817530271155</v>
      </c>
    </row>
    <row r="378" spans="1:10" x14ac:dyDescent="0.15">
      <c r="A378" s="1">
        <v>17</v>
      </c>
      <c r="B378" s="1" t="s">
        <v>118</v>
      </c>
      <c r="C378" s="1">
        <v>7</v>
      </c>
      <c r="D378" s="1" t="s">
        <v>19</v>
      </c>
      <c r="E378" s="1">
        <v>306.49841318941725</v>
      </c>
      <c r="F378" s="1">
        <v>234.24081258748666</v>
      </c>
      <c r="G378" s="1">
        <v>164.83772923314982</v>
      </c>
      <c r="H378" s="1">
        <v>159.4058578749196</v>
      </c>
      <c r="I378" s="1">
        <v>137.26059942278522</v>
      </c>
      <c r="J378" s="1">
        <v>101.43413336688999</v>
      </c>
    </row>
    <row r="379" spans="1:10" x14ac:dyDescent="0.15">
      <c r="A379" s="1">
        <v>17</v>
      </c>
      <c r="B379" s="1" t="s">
        <v>118</v>
      </c>
      <c r="C379" s="1">
        <v>8</v>
      </c>
      <c r="D379" s="1" t="s">
        <v>20</v>
      </c>
      <c r="E379" s="1">
        <v>16925.401507883733</v>
      </c>
      <c r="F379" s="1">
        <v>16761.125086843</v>
      </c>
      <c r="G379" s="1">
        <v>14339.669489915628</v>
      </c>
      <c r="H379" s="1">
        <v>11297.596675304529</v>
      </c>
      <c r="I379" s="1">
        <v>7537.6439766208505</v>
      </c>
      <c r="J379" s="1">
        <v>6430.0497863328683</v>
      </c>
    </row>
    <row r="380" spans="1:10" x14ac:dyDescent="0.15">
      <c r="A380" s="1">
        <v>17</v>
      </c>
      <c r="B380" s="1" t="s">
        <v>118</v>
      </c>
      <c r="C380" s="1">
        <v>9</v>
      </c>
      <c r="D380" s="1" t="s">
        <v>21</v>
      </c>
      <c r="E380" s="1">
        <v>7695.9351371382345</v>
      </c>
      <c r="F380" s="1">
        <v>5520.8249509751122</v>
      </c>
      <c r="G380" s="1">
        <v>7315.8388247400735</v>
      </c>
      <c r="H380" s="1">
        <v>5784.8740011659893</v>
      </c>
      <c r="I380" s="1">
        <v>5547.2976104823692</v>
      </c>
      <c r="J380" s="1">
        <v>4769.9231530554935</v>
      </c>
    </row>
    <row r="381" spans="1:10" x14ac:dyDescent="0.15">
      <c r="A381" s="1">
        <v>17</v>
      </c>
      <c r="B381" s="1" t="s">
        <v>118</v>
      </c>
      <c r="C381" s="1">
        <v>10</v>
      </c>
      <c r="D381" s="1" t="s">
        <v>22</v>
      </c>
      <c r="E381" s="1">
        <v>16050.586931611057</v>
      </c>
      <c r="F381" s="1">
        <v>17085.176342494149</v>
      </c>
      <c r="G381" s="1">
        <v>25232.73155488944</v>
      </c>
      <c r="H381" s="1">
        <v>21092.710305555818</v>
      </c>
      <c r="I381" s="1">
        <v>17035.440054922386</v>
      </c>
      <c r="J381" s="1">
        <v>14749.617628661934</v>
      </c>
    </row>
    <row r="382" spans="1:10" x14ac:dyDescent="0.15">
      <c r="A382" s="1">
        <v>17</v>
      </c>
      <c r="B382" s="1" t="s">
        <v>118</v>
      </c>
      <c r="C382" s="1">
        <v>11</v>
      </c>
      <c r="D382" s="1" t="s">
        <v>23</v>
      </c>
      <c r="E382" s="1">
        <v>55680.831114028973</v>
      </c>
      <c r="F382" s="1">
        <v>54899.33214241558</v>
      </c>
      <c r="G382" s="1">
        <v>60837.256361323758</v>
      </c>
      <c r="H382" s="1">
        <v>51012.26316350032</v>
      </c>
      <c r="I382" s="1">
        <v>56267.349711482893</v>
      </c>
      <c r="J382" s="1">
        <v>43987.160879534167</v>
      </c>
    </row>
    <row r="383" spans="1:10" x14ac:dyDescent="0.15">
      <c r="A383" s="1">
        <v>17</v>
      </c>
      <c r="B383" s="1" t="s">
        <v>118</v>
      </c>
      <c r="C383" s="1">
        <v>12</v>
      </c>
      <c r="D383" s="1" t="s">
        <v>24</v>
      </c>
      <c r="E383" s="1">
        <v>9497.8939228269828</v>
      </c>
      <c r="F383" s="1">
        <v>18595.549402345387</v>
      </c>
      <c r="G383" s="1">
        <v>47227.691895435331</v>
      </c>
      <c r="H383" s="1">
        <v>45326.607571265988</v>
      </c>
      <c r="I383" s="1">
        <v>44004.214429923617</v>
      </c>
      <c r="J383" s="1">
        <v>39946.745479263271</v>
      </c>
    </row>
    <row r="384" spans="1:10" x14ac:dyDescent="0.15">
      <c r="A384" s="1">
        <v>17</v>
      </c>
      <c r="B384" s="1" t="s">
        <v>118</v>
      </c>
      <c r="C384" s="1">
        <v>13</v>
      </c>
      <c r="D384" s="1" t="s">
        <v>25</v>
      </c>
      <c r="E384" s="1">
        <v>11258.288484532057</v>
      </c>
      <c r="F384" s="1">
        <v>5513.0697272116076</v>
      </c>
      <c r="G384" s="1">
        <v>6823.1201644128823</v>
      </c>
      <c r="H384" s="1">
        <v>5295.2603273063278</v>
      </c>
      <c r="I384" s="1">
        <v>8469.7116523885161</v>
      </c>
      <c r="J384" s="1">
        <v>6399.9253539814354</v>
      </c>
    </row>
    <row r="385" spans="1:10" x14ac:dyDescent="0.15">
      <c r="A385" s="1">
        <v>17</v>
      </c>
      <c r="B385" s="1" t="s">
        <v>118</v>
      </c>
      <c r="C385" s="1">
        <v>14</v>
      </c>
      <c r="D385" s="1" t="s">
        <v>26</v>
      </c>
      <c r="E385" s="1">
        <v>323.09182070036468</v>
      </c>
      <c r="F385" s="1">
        <v>512.68155059341836</v>
      </c>
      <c r="G385" s="1">
        <v>1366.5187767320469</v>
      </c>
      <c r="H385" s="1">
        <v>1005.2058997734371</v>
      </c>
      <c r="I385" s="1">
        <v>1330.2160100487908</v>
      </c>
      <c r="J385" s="1">
        <v>1176.718819599231</v>
      </c>
    </row>
    <row r="386" spans="1:10" x14ac:dyDescent="0.15">
      <c r="A386" s="1">
        <v>17</v>
      </c>
      <c r="B386" s="1" t="s">
        <v>118</v>
      </c>
      <c r="C386" s="1">
        <v>15</v>
      </c>
      <c r="D386" s="1" t="s">
        <v>27</v>
      </c>
      <c r="E386" s="1">
        <v>50745.506121083818</v>
      </c>
      <c r="F386" s="1">
        <v>54699.666873978036</v>
      </c>
      <c r="G386" s="1">
        <v>59638.617768887161</v>
      </c>
      <c r="H386" s="1">
        <v>46328.633294988183</v>
      </c>
      <c r="I386" s="1">
        <v>36683.733722903846</v>
      </c>
      <c r="J386" s="1">
        <v>33730.94943767837</v>
      </c>
    </row>
    <row r="387" spans="1:10" x14ac:dyDescent="0.15">
      <c r="A387" s="1">
        <v>17</v>
      </c>
      <c r="B387" s="1" t="s">
        <v>117</v>
      </c>
      <c r="C387" s="1">
        <v>16</v>
      </c>
      <c r="D387" s="1" t="s">
        <v>10</v>
      </c>
      <c r="E387" s="1">
        <v>96210.414282952886</v>
      </c>
      <c r="F387" s="1">
        <v>132378.2344726022</v>
      </c>
      <c r="G387" s="1">
        <v>132992.78211599076</v>
      </c>
      <c r="H387" s="1">
        <v>139444.03112635956</v>
      </c>
      <c r="I387" s="1">
        <v>115934.32685513144</v>
      </c>
      <c r="J387" s="1">
        <v>101333.16786406134</v>
      </c>
    </row>
    <row r="388" spans="1:10" x14ac:dyDescent="0.15">
      <c r="A388" s="1">
        <v>17</v>
      </c>
      <c r="B388" s="1" t="s">
        <v>117</v>
      </c>
      <c r="C388" s="1">
        <v>17</v>
      </c>
      <c r="D388" s="1" t="s">
        <v>11</v>
      </c>
      <c r="E388" s="1">
        <v>5550.8356069427027</v>
      </c>
      <c r="F388" s="1">
        <v>6147.021011846381</v>
      </c>
      <c r="G388" s="1">
        <v>5965.2762643884544</v>
      </c>
      <c r="H388" s="1">
        <v>7741.7431384409574</v>
      </c>
      <c r="I388" s="1">
        <v>7577.5682045763942</v>
      </c>
      <c r="J388" s="1">
        <v>7590.5992712355919</v>
      </c>
    </row>
    <row r="389" spans="1:10" x14ac:dyDescent="0.15">
      <c r="A389" s="1">
        <v>17</v>
      </c>
      <c r="B389" s="1" t="s">
        <v>117</v>
      </c>
      <c r="C389" s="1">
        <v>18</v>
      </c>
      <c r="D389" s="1" t="s">
        <v>12</v>
      </c>
      <c r="E389" s="1">
        <v>198867.43826803786</v>
      </c>
      <c r="F389" s="1">
        <v>224596.59788719137</v>
      </c>
      <c r="G389" s="1">
        <v>218252.58831653686</v>
      </c>
      <c r="H389" s="1">
        <v>187074.05292397094</v>
      </c>
      <c r="I389" s="1">
        <v>174054.81582434764</v>
      </c>
      <c r="J389" s="1">
        <v>164883.47929252477</v>
      </c>
    </row>
    <row r="390" spans="1:10" x14ac:dyDescent="0.15">
      <c r="A390" s="1">
        <v>17</v>
      </c>
      <c r="B390" s="1" t="s">
        <v>117</v>
      </c>
      <c r="C390" s="1">
        <v>19</v>
      </c>
      <c r="D390" s="1" t="s">
        <v>13</v>
      </c>
      <c r="E390" s="1">
        <v>26161.179947471999</v>
      </c>
      <c r="F390" s="1">
        <v>32444.74940817165</v>
      </c>
      <c r="G390" s="1">
        <v>35371.961950470257</v>
      </c>
      <c r="H390" s="1">
        <v>32200.152243593864</v>
      </c>
      <c r="I390" s="1">
        <v>30032.584401810993</v>
      </c>
      <c r="J390" s="1">
        <v>28681.102656494237</v>
      </c>
    </row>
    <row r="391" spans="1:10" x14ac:dyDescent="0.15">
      <c r="A391" s="1">
        <v>17</v>
      </c>
      <c r="B391" s="1" t="s">
        <v>117</v>
      </c>
      <c r="C391" s="1">
        <v>20</v>
      </c>
      <c r="D391" s="1" t="s">
        <v>14</v>
      </c>
      <c r="E391" s="1">
        <v>3098.7469693639828</v>
      </c>
      <c r="F391" s="1">
        <v>6278.0468796779232</v>
      </c>
      <c r="G391" s="1">
        <v>9091.2163318575549</v>
      </c>
      <c r="H391" s="1">
        <v>9385.0270295290084</v>
      </c>
      <c r="I391" s="1">
        <v>8952.5660164660749</v>
      </c>
      <c r="J391" s="1">
        <v>9009.6019293429708</v>
      </c>
    </row>
    <row r="392" spans="1:10" x14ac:dyDescent="0.15">
      <c r="A392" s="1">
        <v>17</v>
      </c>
      <c r="B392" s="1" t="s">
        <v>117</v>
      </c>
      <c r="C392" s="1">
        <v>21</v>
      </c>
      <c r="D392" s="1" t="s">
        <v>15</v>
      </c>
      <c r="E392" s="1">
        <v>64219.365971764819</v>
      </c>
      <c r="F392" s="1">
        <v>73936.821977350904</v>
      </c>
      <c r="G392" s="1">
        <v>74097.510639313667</v>
      </c>
      <c r="H392" s="1">
        <v>70507.827428456148</v>
      </c>
      <c r="I392" s="1">
        <v>61302.873535176324</v>
      </c>
      <c r="J392" s="1">
        <v>58395.276075003989</v>
      </c>
    </row>
    <row r="393" spans="1:10" x14ac:dyDescent="0.15">
      <c r="A393" s="1">
        <v>17</v>
      </c>
      <c r="B393" s="1" t="s">
        <v>116</v>
      </c>
      <c r="C393" s="1">
        <v>22</v>
      </c>
      <c r="D393" s="1" t="s">
        <v>7</v>
      </c>
      <c r="E393" s="1">
        <v>205872.27029717574</v>
      </c>
      <c r="F393" s="1">
        <v>271795.5487109223</v>
      </c>
      <c r="G393" s="1">
        <v>345354.55583971197</v>
      </c>
      <c r="H393" s="1">
        <v>354526.08044296585</v>
      </c>
      <c r="I393" s="1">
        <v>435424.82807189034</v>
      </c>
      <c r="J393" s="1">
        <v>417730.48182619264</v>
      </c>
    </row>
    <row r="394" spans="1:10" x14ac:dyDescent="0.15">
      <c r="A394" s="1">
        <v>17</v>
      </c>
      <c r="B394" s="1" t="s">
        <v>116</v>
      </c>
      <c r="C394" s="1">
        <v>23</v>
      </c>
      <c r="D394" s="1" t="s">
        <v>28</v>
      </c>
      <c r="E394" s="1">
        <v>71696.962248863463</v>
      </c>
      <c r="F394" s="1">
        <v>83886.150979546394</v>
      </c>
      <c r="G394" s="1">
        <v>78588.94487764033</v>
      </c>
      <c r="H394" s="1">
        <v>72660.65384726433</v>
      </c>
      <c r="I394" s="1">
        <v>67232.880832530704</v>
      </c>
      <c r="J394" s="1">
        <v>63257.559227293015</v>
      </c>
    </row>
    <row r="395" spans="1:10" x14ac:dyDescent="0.15">
      <c r="A395" s="1">
        <v>18</v>
      </c>
      <c r="B395" s="1" t="s">
        <v>120</v>
      </c>
      <c r="C395" s="1">
        <v>1</v>
      </c>
      <c r="D395" s="1" t="s">
        <v>8</v>
      </c>
      <c r="E395" s="1">
        <v>192022.34127971967</v>
      </c>
      <c r="F395" s="1">
        <v>115107.03406295589</v>
      </c>
      <c r="G395" s="1">
        <v>64714.507427772427</v>
      </c>
      <c r="H395" s="1">
        <v>38887.009887301982</v>
      </c>
      <c r="I395" s="1">
        <v>33506.455276998116</v>
      </c>
      <c r="J395" s="1">
        <v>32250.77468391155</v>
      </c>
    </row>
    <row r="396" spans="1:10" x14ac:dyDescent="0.15">
      <c r="A396" s="1">
        <v>18</v>
      </c>
      <c r="B396" s="1" t="s">
        <v>120</v>
      </c>
      <c r="C396" s="1">
        <v>2</v>
      </c>
      <c r="D396" s="1" t="s">
        <v>9</v>
      </c>
      <c r="E396" s="1">
        <v>3139.6757751031432</v>
      </c>
      <c r="F396" s="1">
        <v>2499.1034918497853</v>
      </c>
      <c r="G396" s="1">
        <v>849.2787433049798</v>
      </c>
      <c r="H396" s="1">
        <v>659.09807164741392</v>
      </c>
      <c r="I396" s="1">
        <v>590.65208669082028</v>
      </c>
      <c r="J396" s="1">
        <v>459.88812088114389</v>
      </c>
    </row>
    <row r="397" spans="1:10" x14ac:dyDescent="0.15">
      <c r="A397" s="1">
        <v>18</v>
      </c>
      <c r="B397" s="1" t="s">
        <v>121</v>
      </c>
      <c r="C397" s="1">
        <v>3</v>
      </c>
      <c r="D397" s="1" t="s">
        <v>16</v>
      </c>
      <c r="E397" s="1">
        <v>13077.379077706993</v>
      </c>
      <c r="F397" s="1">
        <v>14088.973496506973</v>
      </c>
      <c r="G397" s="1">
        <v>16046.128122214115</v>
      </c>
      <c r="H397" s="1">
        <v>12769.066330207492</v>
      </c>
      <c r="I397" s="1">
        <v>13089.165653458016</v>
      </c>
      <c r="J397" s="1">
        <v>12512.417227624666</v>
      </c>
    </row>
    <row r="398" spans="1:10" x14ac:dyDescent="0.15">
      <c r="A398" s="1">
        <v>18</v>
      </c>
      <c r="B398" s="1" t="s">
        <v>121</v>
      </c>
      <c r="C398" s="1">
        <v>4</v>
      </c>
      <c r="D398" s="1" t="s">
        <v>17</v>
      </c>
      <c r="E398" s="1">
        <v>119896.28993131698</v>
      </c>
      <c r="F398" s="1">
        <v>105703.19167999811</v>
      </c>
      <c r="G398" s="1">
        <v>81802.350583309511</v>
      </c>
      <c r="H398" s="1">
        <v>54294.946806550201</v>
      </c>
      <c r="I398" s="1">
        <v>38134.689001899547</v>
      </c>
      <c r="J398" s="1">
        <v>34289.88879978779</v>
      </c>
    </row>
    <row r="399" spans="1:10" x14ac:dyDescent="0.15">
      <c r="A399" s="1">
        <v>18</v>
      </c>
      <c r="B399" s="1" t="s">
        <v>121</v>
      </c>
      <c r="C399" s="1">
        <v>5</v>
      </c>
      <c r="D399" s="1" t="s">
        <v>18</v>
      </c>
      <c r="E399" s="1">
        <v>8096.1696276506727</v>
      </c>
      <c r="F399" s="1">
        <v>7605.3083918436878</v>
      </c>
      <c r="G399" s="1">
        <v>7199.5665605777476</v>
      </c>
      <c r="H399" s="1">
        <v>5990.1293453293119</v>
      </c>
      <c r="I399" s="1">
        <v>5221.6565461553309</v>
      </c>
      <c r="J399" s="1">
        <v>5159.1481330523357</v>
      </c>
    </row>
    <row r="400" spans="1:10" x14ac:dyDescent="0.15">
      <c r="A400" s="1">
        <v>18</v>
      </c>
      <c r="B400" s="1" t="s">
        <v>121</v>
      </c>
      <c r="C400" s="1">
        <v>6</v>
      </c>
      <c r="D400" s="1" t="s">
        <v>2</v>
      </c>
      <c r="E400" s="1">
        <v>11720.580259771728</v>
      </c>
      <c r="F400" s="1">
        <v>8323.7773024478465</v>
      </c>
      <c r="G400" s="1">
        <v>8586.8604325752112</v>
      </c>
      <c r="H400" s="1">
        <v>8624.2501415291608</v>
      </c>
      <c r="I400" s="1">
        <v>8602.4193853322104</v>
      </c>
      <c r="J400" s="1">
        <v>7836.8861070210678</v>
      </c>
    </row>
    <row r="401" spans="1:10" x14ac:dyDescent="0.15">
      <c r="A401" s="1">
        <v>18</v>
      </c>
      <c r="B401" s="1" t="s">
        <v>121</v>
      </c>
      <c r="C401" s="1">
        <v>7</v>
      </c>
      <c r="D401" s="1" t="s">
        <v>19</v>
      </c>
      <c r="E401" s="1">
        <v>130.95292296857539</v>
      </c>
      <c r="F401" s="1">
        <v>166.73773904991597</v>
      </c>
      <c r="G401" s="1">
        <v>90.671711129518627</v>
      </c>
      <c r="H401" s="1">
        <v>101.38760499845397</v>
      </c>
      <c r="I401" s="1">
        <v>73.762613343816568</v>
      </c>
      <c r="J401" s="1">
        <v>69.858887206713277</v>
      </c>
    </row>
    <row r="402" spans="1:10" x14ac:dyDescent="0.15">
      <c r="A402" s="1">
        <v>18</v>
      </c>
      <c r="B402" s="1" t="s">
        <v>121</v>
      </c>
      <c r="C402" s="1">
        <v>8</v>
      </c>
      <c r="D402" s="1" t="s">
        <v>20</v>
      </c>
      <c r="E402" s="1">
        <v>9723.7998858545434</v>
      </c>
      <c r="F402" s="1">
        <v>9170.6865875185231</v>
      </c>
      <c r="G402" s="1">
        <v>9193.7938671950069</v>
      </c>
      <c r="H402" s="1">
        <v>7753.8117567951858</v>
      </c>
      <c r="I402" s="1">
        <v>5828.3422238067969</v>
      </c>
      <c r="J402" s="1">
        <v>5380.1638786432986</v>
      </c>
    </row>
    <row r="403" spans="1:10" x14ac:dyDescent="0.15">
      <c r="A403" s="1">
        <v>18</v>
      </c>
      <c r="B403" s="1" t="s">
        <v>121</v>
      </c>
      <c r="C403" s="1">
        <v>9</v>
      </c>
      <c r="D403" s="1" t="s">
        <v>21</v>
      </c>
      <c r="E403" s="1">
        <v>3002.3312903771753</v>
      </c>
      <c r="F403" s="1">
        <v>2731.2143122412385</v>
      </c>
      <c r="G403" s="1">
        <v>3908.957840895082</v>
      </c>
      <c r="H403" s="1">
        <v>4709.0070498308905</v>
      </c>
      <c r="I403" s="1">
        <v>4620.5923417125769</v>
      </c>
      <c r="J403" s="1">
        <v>4141.6938968808663</v>
      </c>
    </row>
    <row r="404" spans="1:10" x14ac:dyDescent="0.15">
      <c r="A404" s="1">
        <v>18</v>
      </c>
      <c r="B404" s="1" t="s">
        <v>121</v>
      </c>
      <c r="C404" s="1">
        <v>10</v>
      </c>
      <c r="D404" s="1" t="s">
        <v>22</v>
      </c>
      <c r="E404" s="1">
        <v>8360.2614647324335</v>
      </c>
      <c r="F404" s="1">
        <v>8521.6683635380505</v>
      </c>
      <c r="G404" s="1">
        <v>12566.341156518682</v>
      </c>
      <c r="H404" s="1">
        <v>11166.600212498655</v>
      </c>
      <c r="I404" s="1">
        <v>9639.7783603527187</v>
      </c>
      <c r="J404" s="1">
        <v>8663.9772111890361</v>
      </c>
    </row>
    <row r="405" spans="1:10" x14ac:dyDescent="0.15">
      <c r="A405" s="1">
        <v>18</v>
      </c>
      <c r="B405" s="1" t="s">
        <v>121</v>
      </c>
      <c r="C405" s="1">
        <v>11</v>
      </c>
      <c r="D405" s="1" t="s">
        <v>23</v>
      </c>
      <c r="E405" s="1">
        <v>13527.832282951744</v>
      </c>
      <c r="F405" s="1">
        <v>10373.759038055952</v>
      </c>
      <c r="G405" s="1">
        <v>13186.00709772442</v>
      </c>
      <c r="H405" s="1">
        <v>13721.753177378059</v>
      </c>
      <c r="I405" s="1">
        <v>12329.006065901644</v>
      </c>
      <c r="J405" s="1">
        <v>9811.6291396757806</v>
      </c>
    </row>
    <row r="406" spans="1:10" x14ac:dyDescent="0.15">
      <c r="A406" s="1">
        <v>18</v>
      </c>
      <c r="B406" s="1" t="s">
        <v>121</v>
      </c>
      <c r="C406" s="1">
        <v>12</v>
      </c>
      <c r="D406" s="1" t="s">
        <v>24</v>
      </c>
      <c r="E406" s="1">
        <v>21811.906709859966</v>
      </c>
      <c r="F406" s="1">
        <v>28951.445295354442</v>
      </c>
      <c r="G406" s="1">
        <v>44634.439316067946</v>
      </c>
      <c r="H406" s="1">
        <v>35989.992388635968</v>
      </c>
      <c r="I406" s="1">
        <v>34593.899324195205</v>
      </c>
      <c r="J406" s="1">
        <v>31797.762072105877</v>
      </c>
    </row>
    <row r="407" spans="1:10" x14ac:dyDescent="0.15">
      <c r="A407" s="1">
        <v>18</v>
      </c>
      <c r="B407" s="1" t="s">
        <v>121</v>
      </c>
      <c r="C407" s="1">
        <v>13</v>
      </c>
      <c r="D407" s="1" t="s">
        <v>25</v>
      </c>
      <c r="E407" s="1">
        <v>1291.6322798574786</v>
      </c>
      <c r="F407" s="1">
        <v>955.13244209175093</v>
      </c>
      <c r="G407" s="1">
        <v>3313.6590916811865</v>
      </c>
      <c r="H407" s="1">
        <v>4363.3757259800923</v>
      </c>
      <c r="I407" s="1">
        <v>6972.8128334116318</v>
      </c>
      <c r="J407" s="1">
        <v>7028.3132571531969</v>
      </c>
    </row>
    <row r="408" spans="1:10" x14ac:dyDescent="0.15">
      <c r="A408" s="1">
        <v>18</v>
      </c>
      <c r="B408" s="1" t="s">
        <v>121</v>
      </c>
      <c r="C408" s="1">
        <v>14</v>
      </c>
      <c r="D408" s="1" t="s">
        <v>26</v>
      </c>
      <c r="E408" s="1">
        <v>15686.318971371282</v>
      </c>
      <c r="F408" s="1">
        <v>20228.812549877177</v>
      </c>
      <c r="G408" s="1">
        <v>26313.698083894145</v>
      </c>
      <c r="H408" s="1">
        <v>15199.995738014079</v>
      </c>
      <c r="I408" s="1">
        <v>9498.5215469315535</v>
      </c>
      <c r="J408" s="1">
        <v>9394.5226646982901</v>
      </c>
    </row>
    <row r="409" spans="1:10" x14ac:dyDescent="0.15">
      <c r="A409" s="1">
        <v>18</v>
      </c>
      <c r="B409" s="1" t="s">
        <v>121</v>
      </c>
      <c r="C409" s="1">
        <v>15</v>
      </c>
      <c r="D409" s="1" t="s">
        <v>27</v>
      </c>
      <c r="E409" s="1">
        <v>36073.580377704318</v>
      </c>
      <c r="F409" s="1">
        <v>39235.838529568988</v>
      </c>
      <c r="G409" s="1">
        <v>41415.236178100204</v>
      </c>
      <c r="H409" s="1">
        <v>33052.435816789402</v>
      </c>
      <c r="I409" s="1">
        <v>28471.080235840298</v>
      </c>
      <c r="J409" s="1">
        <v>25769.474729625246</v>
      </c>
    </row>
    <row r="410" spans="1:10" x14ac:dyDescent="0.15">
      <c r="A410" s="1">
        <v>18</v>
      </c>
      <c r="B410" s="1" t="s">
        <v>120</v>
      </c>
      <c r="C410" s="1">
        <v>16</v>
      </c>
      <c r="D410" s="1" t="s">
        <v>10</v>
      </c>
      <c r="E410" s="1">
        <v>73535.853485940941</v>
      </c>
      <c r="F410" s="1">
        <v>104357.0849852924</v>
      </c>
      <c r="G410" s="1">
        <v>111118.08279390782</v>
      </c>
      <c r="H410" s="1">
        <v>106327.47124960697</v>
      </c>
      <c r="I410" s="1">
        <v>84447.726707999085</v>
      </c>
      <c r="J410" s="1">
        <v>82589.626350015373</v>
      </c>
    </row>
    <row r="411" spans="1:10" x14ac:dyDescent="0.15">
      <c r="A411" s="1">
        <v>18</v>
      </c>
      <c r="B411" s="1" t="s">
        <v>120</v>
      </c>
      <c r="C411" s="1">
        <v>17</v>
      </c>
      <c r="D411" s="1" t="s">
        <v>11</v>
      </c>
      <c r="E411" s="1">
        <v>5290.6500454002326</v>
      </c>
      <c r="F411" s="1">
        <v>8051.2984711054505</v>
      </c>
      <c r="G411" s="1">
        <v>8814.7159341135139</v>
      </c>
      <c r="H411" s="1">
        <v>9501.9226992184795</v>
      </c>
      <c r="I411" s="1">
        <v>9561.4028448906756</v>
      </c>
      <c r="J411" s="1">
        <v>9568.3046682530367</v>
      </c>
    </row>
    <row r="412" spans="1:10" x14ac:dyDescent="0.15">
      <c r="A412" s="1">
        <v>18</v>
      </c>
      <c r="B412" s="1" t="s">
        <v>122</v>
      </c>
      <c r="C412" s="1">
        <v>18</v>
      </c>
      <c r="D412" s="1" t="s">
        <v>12</v>
      </c>
      <c r="E412" s="1">
        <v>134220.4646805395</v>
      </c>
      <c r="F412" s="1">
        <v>159400.59731490794</v>
      </c>
      <c r="G412" s="1">
        <v>158618.83469652949</v>
      </c>
      <c r="H412" s="1">
        <v>121153.95189697802</v>
      </c>
      <c r="I412" s="1">
        <v>99436.06512696635</v>
      </c>
      <c r="J412" s="1">
        <v>100322.20579863242</v>
      </c>
    </row>
    <row r="413" spans="1:10" x14ac:dyDescent="0.15">
      <c r="A413" s="1">
        <v>18</v>
      </c>
      <c r="B413" s="1" t="s">
        <v>120</v>
      </c>
      <c r="C413" s="1">
        <v>19</v>
      </c>
      <c r="D413" s="1" t="s">
        <v>13</v>
      </c>
      <c r="E413" s="1">
        <v>16303.837033612337</v>
      </c>
      <c r="F413" s="1">
        <v>22041.894382539638</v>
      </c>
      <c r="G413" s="1">
        <v>23556.737975708795</v>
      </c>
      <c r="H413" s="1">
        <v>22085.870627649503</v>
      </c>
      <c r="I413" s="1">
        <v>21557.374435865917</v>
      </c>
      <c r="J413" s="1">
        <v>21342.063489358243</v>
      </c>
    </row>
    <row r="414" spans="1:10" x14ac:dyDescent="0.15">
      <c r="A414" s="1">
        <v>18</v>
      </c>
      <c r="B414" s="1" t="s">
        <v>120</v>
      </c>
      <c r="C414" s="1">
        <v>20</v>
      </c>
      <c r="D414" s="1" t="s">
        <v>14</v>
      </c>
      <c r="E414" s="1">
        <v>1759.782229515348</v>
      </c>
      <c r="F414" s="1">
        <v>2836.274986250432</v>
      </c>
      <c r="G414" s="1">
        <v>4062.8777328012065</v>
      </c>
      <c r="H414" s="1">
        <v>4444.1955394530305</v>
      </c>
      <c r="I414" s="1">
        <v>4266.1352401429122</v>
      </c>
      <c r="J414" s="1">
        <v>4179.0453606524898</v>
      </c>
    </row>
    <row r="415" spans="1:10" x14ac:dyDescent="0.15">
      <c r="A415" s="1">
        <v>18</v>
      </c>
      <c r="B415" s="1" t="s">
        <v>120</v>
      </c>
      <c r="C415" s="1">
        <v>21</v>
      </c>
      <c r="D415" s="1" t="s">
        <v>15</v>
      </c>
      <c r="E415" s="1">
        <v>45159.97367262101</v>
      </c>
      <c r="F415" s="1">
        <v>45075.272279308738</v>
      </c>
      <c r="G415" s="1">
        <v>43734.699211441948</v>
      </c>
      <c r="H415" s="1">
        <v>45538.188070961216</v>
      </c>
      <c r="I415" s="1">
        <v>32874.979265064954</v>
      </c>
      <c r="J415" s="1">
        <v>32751.193959821216</v>
      </c>
    </row>
    <row r="416" spans="1:10" x14ac:dyDescent="0.15">
      <c r="A416" s="1">
        <v>18</v>
      </c>
      <c r="B416" s="1" t="s">
        <v>119</v>
      </c>
      <c r="C416" s="1">
        <v>22</v>
      </c>
      <c r="D416" s="1" t="s">
        <v>7</v>
      </c>
      <c r="E416" s="1">
        <v>124771.47459693793</v>
      </c>
      <c r="F416" s="1">
        <v>164572.74808318188</v>
      </c>
      <c r="G416" s="1">
        <v>204503.30764114612</v>
      </c>
      <c r="H416" s="1">
        <v>221063.19857018738</v>
      </c>
      <c r="I416" s="1">
        <v>279535.25441862171</v>
      </c>
      <c r="J416" s="1">
        <v>270547.60071272607</v>
      </c>
    </row>
    <row r="417" spans="1:10" x14ac:dyDescent="0.15">
      <c r="A417" s="1">
        <v>18</v>
      </c>
      <c r="B417" s="1" t="s">
        <v>119</v>
      </c>
      <c r="C417" s="1">
        <v>23</v>
      </c>
      <c r="D417" s="1" t="s">
        <v>28</v>
      </c>
      <c r="E417" s="1">
        <v>48806.027423861698</v>
      </c>
      <c r="F417" s="1">
        <v>56281.773507817306</v>
      </c>
      <c r="G417" s="1">
        <v>53560.697468668135</v>
      </c>
      <c r="H417" s="1">
        <v>51084.421390601732</v>
      </c>
      <c r="I417" s="1">
        <v>53617.822686884101</v>
      </c>
      <c r="J417" s="1">
        <v>51650.509598991099</v>
      </c>
    </row>
    <row r="418" spans="1:10" x14ac:dyDescent="0.15">
      <c r="A418" s="1">
        <v>19</v>
      </c>
      <c r="B418" s="1" t="s">
        <v>124</v>
      </c>
      <c r="C418" s="1">
        <v>1</v>
      </c>
      <c r="D418" s="1" t="s">
        <v>8</v>
      </c>
      <c r="E418" s="1">
        <v>220486.33607028969</v>
      </c>
      <c r="F418" s="1">
        <v>157499.38343464438</v>
      </c>
      <c r="G418" s="1">
        <v>103170.50525946952</v>
      </c>
      <c r="H418" s="1">
        <v>72656.615955686051</v>
      </c>
      <c r="I418" s="1">
        <v>62183.114012883052</v>
      </c>
      <c r="J418" s="1">
        <v>60586.742327977845</v>
      </c>
    </row>
    <row r="419" spans="1:10" x14ac:dyDescent="0.15">
      <c r="A419" s="1">
        <v>19</v>
      </c>
      <c r="B419" s="1" t="s">
        <v>124</v>
      </c>
      <c r="C419" s="1">
        <v>2</v>
      </c>
      <c r="D419" s="1" t="s">
        <v>9</v>
      </c>
      <c r="E419" s="1">
        <v>3077.6268467414211</v>
      </c>
      <c r="F419" s="1">
        <v>2822.5842416539385</v>
      </c>
      <c r="G419" s="1">
        <v>2460.5585725001984</v>
      </c>
      <c r="H419" s="1">
        <v>1665.7205810725552</v>
      </c>
      <c r="I419" s="1">
        <v>1121.7759675561379</v>
      </c>
      <c r="J419" s="1">
        <v>1015.5862669458594</v>
      </c>
    </row>
    <row r="420" spans="1:10" x14ac:dyDescent="0.15">
      <c r="A420" s="1">
        <v>19</v>
      </c>
      <c r="B420" s="1" t="s">
        <v>125</v>
      </c>
      <c r="C420" s="1">
        <v>3</v>
      </c>
      <c r="D420" s="1" t="s">
        <v>16</v>
      </c>
      <c r="E420" s="1">
        <v>15891.828836899058</v>
      </c>
      <c r="F420" s="1">
        <v>15410.926184363288</v>
      </c>
      <c r="G420" s="1">
        <v>19713.176486783046</v>
      </c>
      <c r="H420" s="1">
        <v>22310.631272802148</v>
      </c>
      <c r="I420" s="1">
        <v>24354.651294647439</v>
      </c>
      <c r="J420" s="1">
        <v>22992.029963660218</v>
      </c>
    </row>
    <row r="421" spans="1:10" x14ac:dyDescent="0.15">
      <c r="A421" s="1">
        <v>19</v>
      </c>
      <c r="B421" s="1" t="s">
        <v>125</v>
      </c>
      <c r="C421" s="1">
        <v>4</v>
      </c>
      <c r="D421" s="1" t="s">
        <v>17</v>
      </c>
      <c r="E421" s="1">
        <v>58703.098409695238</v>
      </c>
      <c r="F421" s="1">
        <v>34628.68149242871</v>
      </c>
      <c r="G421" s="1">
        <v>21208.838439048359</v>
      </c>
      <c r="H421" s="1">
        <v>12144.256578774532</v>
      </c>
      <c r="I421" s="1">
        <v>6909.6178074845002</v>
      </c>
      <c r="J421" s="1">
        <v>6223.7924344813873</v>
      </c>
    </row>
    <row r="422" spans="1:10" x14ac:dyDescent="0.15">
      <c r="A422" s="1">
        <v>19</v>
      </c>
      <c r="B422" s="1" t="s">
        <v>125</v>
      </c>
      <c r="C422" s="1">
        <v>5</v>
      </c>
      <c r="D422" s="1" t="s">
        <v>18</v>
      </c>
      <c r="E422" s="1">
        <v>5296.5913699408538</v>
      </c>
      <c r="F422" s="1">
        <v>4087.4368745752413</v>
      </c>
      <c r="G422" s="1">
        <v>4616.304859107272</v>
      </c>
      <c r="H422" s="1">
        <v>4094.452389453144</v>
      </c>
      <c r="I422" s="1">
        <v>2930.6118715112166</v>
      </c>
      <c r="J422" s="1">
        <v>2699.5052140169905</v>
      </c>
    </row>
    <row r="423" spans="1:10" x14ac:dyDescent="0.15">
      <c r="A423" s="1">
        <v>19</v>
      </c>
      <c r="B423" s="1" t="s">
        <v>125</v>
      </c>
      <c r="C423" s="1">
        <v>6</v>
      </c>
      <c r="D423" s="1" t="s">
        <v>2</v>
      </c>
      <c r="E423" s="1">
        <v>423.26059852156413</v>
      </c>
      <c r="F423" s="1">
        <v>636.75157424881911</v>
      </c>
      <c r="G423" s="1">
        <v>1707.8535676057509</v>
      </c>
      <c r="H423" s="1">
        <v>2521.9255861414313</v>
      </c>
      <c r="I423" s="1">
        <v>3276.8403876712346</v>
      </c>
      <c r="J423" s="1">
        <v>2996.6092410553465</v>
      </c>
    </row>
    <row r="424" spans="1:10" x14ac:dyDescent="0.15">
      <c r="A424" s="1">
        <v>19</v>
      </c>
      <c r="B424" s="1" t="s">
        <v>125</v>
      </c>
      <c r="C424" s="1">
        <v>7</v>
      </c>
      <c r="D424" s="1" t="s">
        <v>19</v>
      </c>
      <c r="E424" s="1">
        <v>69.962660144993478</v>
      </c>
      <c r="F424" s="1">
        <v>17.458339791052826</v>
      </c>
      <c r="G424" s="1">
        <v>44.170178399586312</v>
      </c>
      <c r="H424" s="1">
        <v>29.336899216839964</v>
      </c>
      <c r="I424" s="1">
        <v>83.829899414119794</v>
      </c>
      <c r="J424" s="1">
        <v>66.392737575823745</v>
      </c>
    </row>
    <row r="425" spans="1:10" x14ac:dyDescent="0.15">
      <c r="A425" s="1">
        <v>19</v>
      </c>
      <c r="B425" s="1" t="s">
        <v>125</v>
      </c>
      <c r="C425" s="1">
        <v>8</v>
      </c>
      <c r="D425" s="1" t="s">
        <v>20</v>
      </c>
      <c r="E425" s="1">
        <v>9142.5823760523872</v>
      </c>
      <c r="F425" s="1">
        <v>7763.7699293942769</v>
      </c>
      <c r="G425" s="1">
        <v>7620.7054650387727</v>
      </c>
      <c r="H425" s="1">
        <v>6897.8026842085956</v>
      </c>
      <c r="I425" s="1">
        <v>3908.0871766821342</v>
      </c>
      <c r="J425" s="1">
        <v>3304.6165371294978</v>
      </c>
    </row>
    <row r="426" spans="1:10" x14ac:dyDescent="0.15">
      <c r="A426" s="1">
        <v>19</v>
      </c>
      <c r="B426" s="1" t="s">
        <v>125</v>
      </c>
      <c r="C426" s="1">
        <v>9</v>
      </c>
      <c r="D426" s="1" t="s">
        <v>21</v>
      </c>
      <c r="E426" s="1">
        <v>3423.504985415364</v>
      </c>
      <c r="F426" s="1">
        <v>4792.6669986863226</v>
      </c>
      <c r="G426" s="1">
        <v>7065.2861991963273</v>
      </c>
      <c r="H426" s="1">
        <v>5432.4642008793608</v>
      </c>
      <c r="I426" s="1">
        <v>5869.4683496825583</v>
      </c>
      <c r="J426" s="1">
        <v>4559.3065566540945</v>
      </c>
    </row>
    <row r="427" spans="1:10" x14ac:dyDescent="0.15">
      <c r="A427" s="1">
        <v>19</v>
      </c>
      <c r="B427" s="1" t="s">
        <v>125</v>
      </c>
      <c r="C427" s="1">
        <v>10</v>
      </c>
      <c r="D427" s="1" t="s">
        <v>22</v>
      </c>
      <c r="E427" s="1">
        <v>9640.8752498686044</v>
      </c>
      <c r="F427" s="1">
        <v>8051.2978776674936</v>
      </c>
      <c r="G427" s="1">
        <v>12866.855005577649</v>
      </c>
      <c r="H427" s="1">
        <v>11902.075705109008</v>
      </c>
      <c r="I427" s="1">
        <v>9619.3680709900964</v>
      </c>
      <c r="J427" s="1">
        <v>8446.8666126889548</v>
      </c>
    </row>
    <row r="428" spans="1:10" x14ac:dyDescent="0.15">
      <c r="A428" s="1">
        <v>19</v>
      </c>
      <c r="B428" s="1" t="s">
        <v>125</v>
      </c>
      <c r="C428" s="1">
        <v>11</v>
      </c>
      <c r="D428" s="1" t="s">
        <v>23</v>
      </c>
      <c r="E428" s="1">
        <v>11930.87010635658</v>
      </c>
      <c r="F428" s="1">
        <v>16471.574514825013</v>
      </c>
      <c r="G428" s="1">
        <v>27403.340043488693</v>
      </c>
      <c r="H428" s="1">
        <v>36543.766321527313</v>
      </c>
      <c r="I428" s="1">
        <v>35643.382567920395</v>
      </c>
      <c r="J428" s="1">
        <v>28491.534532853908</v>
      </c>
    </row>
    <row r="429" spans="1:10" x14ac:dyDescent="0.15">
      <c r="A429" s="1">
        <v>19</v>
      </c>
      <c r="B429" s="1" t="s">
        <v>125</v>
      </c>
      <c r="C429" s="1">
        <v>12</v>
      </c>
      <c r="D429" s="1" t="s">
        <v>24</v>
      </c>
      <c r="E429" s="1">
        <v>23645.489715766387</v>
      </c>
      <c r="F429" s="1">
        <v>32256.111307615036</v>
      </c>
      <c r="G429" s="1">
        <v>63909.694408883421</v>
      </c>
      <c r="H429" s="1">
        <v>49411.887823582016</v>
      </c>
      <c r="I429" s="1">
        <v>45749.58640284447</v>
      </c>
      <c r="J429" s="1">
        <v>40199.933892690009</v>
      </c>
    </row>
    <row r="430" spans="1:10" x14ac:dyDescent="0.15">
      <c r="A430" s="1">
        <v>19</v>
      </c>
      <c r="B430" s="1" t="s">
        <v>125</v>
      </c>
      <c r="C430" s="1">
        <v>13</v>
      </c>
      <c r="D430" s="1" t="s">
        <v>25</v>
      </c>
      <c r="E430" s="1">
        <v>4745.5390147829503</v>
      </c>
      <c r="F430" s="1">
        <v>8424.3031406371119</v>
      </c>
      <c r="G430" s="1">
        <v>9337.5131516787751</v>
      </c>
      <c r="H430" s="1">
        <v>9683.2396030748478</v>
      </c>
      <c r="I430" s="1">
        <v>10367.165025386699</v>
      </c>
      <c r="J430" s="1">
        <v>8592.3550980250238</v>
      </c>
    </row>
    <row r="431" spans="1:10" x14ac:dyDescent="0.15">
      <c r="A431" s="1">
        <v>19</v>
      </c>
      <c r="B431" s="1" t="s">
        <v>125</v>
      </c>
      <c r="C431" s="1">
        <v>14</v>
      </c>
      <c r="D431" s="1" t="s">
        <v>26</v>
      </c>
      <c r="E431" s="1">
        <v>9002.6281345443549</v>
      </c>
      <c r="F431" s="1">
        <v>15889.115683892665</v>
      </c>
      <c r="G431" s="1">
        <v>13136.667814329679</v>
      </c>
      <c r="H431" s="1">
        <v>9637.7059943602053</v>
      </c>
      <c r="I431" s="1">
        <v>7666.5069893028267</v>
      </c>
      <c r="J431" s="1">
        <v>6414.0640310561421</v>
      </c>
    </row>
    <row r="432" spans="1:10" x14ac:dyDescent="0.15">
      <c r="A432" s="1">
        <v>19</v>
      </c>
      <c r="B432" s="1" t="s">
        <v>125</v>
      </c>
      <c r="C432" s="1">
        <v>15</v>
      </c>
      <c r="D432" s="1" t="s">
        <v>27</v>
      </c>
      <c r="E432" s="1">
        <v>47746.260085756345</v>
      </c>
      <c r="F432" s="1">
        <v>49849.99996999024</v>
      </c>
      <c r="G432" s="1">
        <v>57115.347841425821</v>
      </c>
      <c r="H432" s="1">
        <v>45460.691451192593</v>
      </c>
      <c r="I432" s="1">
        <v>33430.268086454082</v>
      </c>
      <c r="J432" s="1">
        <v>28654.667497743387</v>
      </c>
    </row>
    <row r="433" spans="1:10" x14ac:dyDescent="0.15">
      <c r="A433" s="1">
        <v>19</v>
      </c>
      <c r="B433" s="1" t="s">
        <v>124</v>
      </c>
      <c r="C433" s="1">
        <v>16</v>
      </c>
      <c r="D433" s="1" t="s">
        <v>10</v>
      </c>
      <c r="E433" s="1">
        <v>64833.03361434742</v>
      </c>
      <c r="F433" s="1">
        <v>87442.768118336724</v>
      </c>
      <c r="G433" s="1">
        <v>103288.2810769697</v>
      </c>
      <c r="H433" s="1">
        <v>105423.57871756807</v>
      </c>
      <c r="I433" s="1">
        <v>70595.183919240037</v>
      </c>
      <c r="J433" s="1">
        <v>69534.659224827512</v>
      </c>
    </row>
    <row r="434" spans="1:10" x14ac:dyDescent="0.15">
      <c r="A434" s="1">
        <v>19</v>
      </c>
      <c r="B434" s="1" t="s">
        <v>124</v>
      </c>
      <c r="C434" s="1">
        <v>17</v>
      </c>
      <c r="D434" s="1" t="s">
        <v>11</v>
      </c>
      <c r="E434" s="1">
        <v>4467.9426373263059</v>
      </c>
      <c r="F434" s="1">
        <v>4914.8895277388847</v>
      </c>
      <c r="G434" s="1">
        <v>5998.5156349830877</v>
      </c>
      <c r="H434" s="1">
        <v>5999.0888536659486</v>
      </c>
      <c r="I434" s="1">
        <v>5643.4891240108182</v>
      </c>
      <c r="J434" s="1">
        <v>5595.7047726868441</v>
      </c>
    </row>
    <row r="435" spans="1:10" x14ac:dyDescent="0.15">
      <c r="A435" s="1">
        <v>19</v>
      </c>
      <c r="B435" s="1" t="s">
        <v>124</v>
      </c>
      <c r="C435" s="1">
        <v>18</v>
      </c>
      <c r="D435" s="1" t="s">
        <v>12</v>
      </c>
      <c r="E435" s="1">
        <v>128045.13035277973</v>
      </c>
      <c r="F435" s="1">
        <v>139974.72826376156</v>
      </c>
      <c r="G435" s="1">
        <v>134945.70684906896</v>
      </c>
      <c r="H435" s="1">
        <v>115560.43679173038</v>
      </c>
      <c r="I435" s="1">
        <v>91609.415310820958</v>
      </c>
      <c r="J435" s="1">
        <v>89200.204865370411</v>
      </c>
    </row>
    <row r="436" spans="1:10" x14ac:dyDescent="0.15">
      <c r="A436" s="1">
        <v>19</v>
      </c>
      <c r="B436" s="1" t="s">
        <v>124</v>
      </c>
      <c r="C436" s="1">
        <v>19</v>
      </c>
      <c r="D436" s="1" t="s">
        <v>13</v>
      </c>
      <c r="E436" s="1">
        <v>15313.405667145238</v>
      </c>
      <c r="F436" s="1">
        <v>20223.018681974205</v>
      </c>
      <c r="G436" s="1">
        <v>23995.162175084315</v>
      </c>
      <c r="H436" s="1">
        <v>20219.782671174373</v>
      </c>
      <c r="I436" s="1">
        <v>18064.660666287233</v>
      </c>
      <c r="J436" s="1">
        <v>18095.576855320356</v>
      </c>
    </row>
    <row r="437" spans="1:10" x14ac:dyDescent="0.15">
      <c r="A437" s="1">
        <v>19</v>
      </c>
      <c r="B437" s="1" t="s">
        <v>124</v>
      </c>
      <c r="C437" s="1">
        <v>20</v>
      </c>
      <c r="D437" s="1" t="s">
        <v>14</v>
      </c>
      <c r="E437" s="1">
        <v>2295.3681254548019</v>
      </c>
      <c r="F437" s="1">
        <v>4501.391480987344</v>
      </c>
      <c r="G437" s="1">
        <v>8148.0926064669275</v>
      </c>
      <c r="H437" s="1">
        <v>7593.4244413004244</v>
      </c>
      <c r="I437" s="1">
        <v>6842.1896889431719</v>
      </c>
      <c r="J437" s="1">
        <v>6812.4415180416572</v>
      </c>
    </row>
    <row r="438" spans="1:10" x14ac:dyDescent="0.15">
      <c r="A438" s="1">
        <v>19</v>
      </c>
      <c r="B438" s="1" t="s">
        <v>124</v>
      </c>
      <c r="C438" s="1">
        <v>21</v>
      </c>
      <c r="D438" s="1" t="s">
        <v>15</v>
      </c>
      <c r="E438" s="1">
        <v>33536.563997741454</v>
      </c>
      <c r="F438" s="1">
        <v>33844.296779128803</v>
      </c>
      <c r="G438" s="1">
        <v>38316.967205639252</v>
      </c>
      <c r="H438" s="1">
        <v>41648.600119860916</v>
      </c>
      <c r="I438" s="1">
        <v>34905.127667976754</v>
      </c>
      <c r="J438" s="1">
        <v>36132.128423129543</v>
      </c>
    </row>
    <row r="439" spans="1:10" x14ac:dyDescent="0.15">
      <c r="A439" s="1">
        <v>19</v>
      </c>
      <c r="B439" s="1" t="s">
        <v>123</v>
      </c>
      <c r="C439" s="1">
        <v>22</v>
      </c>
      <c r="D439" s="1" t="s">
        <v>7</v>
      </c>
      <c r="E439" s="1">
        <v>117664.75524094343</v>
      </c>
      <c r="F439" s="1">
        <v>161701.81843736098</v>
      </c>
      <c r="G439" s="1">
        <v>222011.02355191676</v>
      </c>
      <c r="H439" s="1">
        <v>253426.15307485114</v>
      </c>
      <c r="I439" s="1">
        <v>286639.63331587275</v>
      </c>
      <c r="J439" s="1">
        <v>286752.54521459213</v>
      </c>
    </row>
    <row r="440" spans="1:10" x14ac:dyDescent="0.15">
      <c r="A440" s="1">
        <v>19</v>
      </c>
      <c r="B440" s="1" t="s">
        <v>123</v>
      </c>
      <c r="C440" s="1">
        <v>23</v>
      </c>
      <c r="D440" s="1" t="s">
        <v>28</v>
      </c>
      <c r="E440" s="1">
        <v>49310.456237278639</v>
      </c>
      <c r="F440" s="1">
        <v>55729.797300116981</v>
      </c>
      <c r="G440" s="1">
        <v>58814.009465524963</v>
      </c>
      <c r="H440" s="1">
        <v>55907.038752669374</v>
      </c>
      <c r="I440" s="1">
        <v>52472.409804416639</v>
      </c>
      <c r="J440" s="1">
        <v>52813.109155651429</v>
      </c>
    </row>
    <row r="441" spans="1:10" x14ac:dyDescent="0.15">
      <c r="A441" s="1">
        <v>20</v>
      </c>
      <c r="B441" s="1" t="s">
        <v>127</v>
      </c>
      <c r="C441" s="1">
        <v>1</v>
      </c>
      <c r="D441" s="1" t="s">
        <v>8</v>
      </c>
      <c r="E441" s="1">
        <v>679904.36317394779</v>
      </c>
      <c r="F441" s="1">
        <v>469982.22006324743</v>
      </c>
      <c r="G441" s="1">
        <v>334983.62580435106</v>
      </c>
      <c r="H441" s="1">
        <v>244526.57764574979</v>
      </c>
      <c r="I441" s="1">
        <v>215161.36739334615</v>
      </c>
      <c r="J441" s="1">
        <v>209508.92554585519</v>
      </c>
    </row>
    <row r="442" spans="1:10" x14ac:dyDescent="0.15">
      <c r="A442" s="1">
        <v>20</v>
      </c>
      <c r="B442" s="1" t="s">
        <v>128</v>
      </c>
      <c r="C442" s="1">
        <v>2</v>
      </c>
      <c r="D442" s="1" t="s">
        <v>9</v>
      </c>
      <c r="E442" s="1">
        <v>4541.9815560780653</v>
      </c>
      <c r="F442" s="1">
        <v>4096.4686103517097</v>
      </c>
      <c r="G442" s="1">
        <v>5122.5271236497983</v>
      </c>
      <c r="H442" s="1">
        <v>3795.8057126239701</v>
      </c>
      <c r="I442" s="1">
        <v>2010.0690833744716</v>
      </c>
      <c r="J442" s="1">
        <v>1713.4541277991016</v>
      </c>
    </row>
    <row r="443" spans="1:10" x14ac:dyDescent="0.15">
      <c r="A443" s="1">
        <v>20</v>
      </c>
      <c r="B443" s="1" t="s">
        <v>129</v>
      </c>
      <c r="C443" s="1">
        <v>3</v>
      </c>
      <c r="D443" s="1" t="s">
        <v>16</v>
      </c>
      <c r="E443" s="1">
        <v>57834.007877224263</v>
      </c>
      <c r="F443" s="1">
        <v>58566.674908807945</v>
      </c>
      <c r="G443" s="1">
        <v>61684.606651726834</v>
      </c>
      <c r="H443" s="1">
        <v>57256.476552319189</v>
      </c>
      <c r="I443" s="1">
        <v>55418.397043570687</v>
      </c>
      <c r="J443" s="1">
        <v>51762.42708624839</v>
      </c>
    </row>
    <row r="444" spans="1:10" x14ac:dyDescent="0.15">
      <c r="A444" s="1">
        <v>20</v>
      </c>
      <c r="B444" s="1" t="s">
        <v>130</v>
      </c>
      <c r="C444" s="1">
        <v>4</v>
      </c>
      <c r="D444" s="1" t="s">
        <v>17</v>
      </c>
      <c r="E444" s="1">
        <v>52798.146845867996</v>
      </c>
      <c r="F444" s="1">
        <v>38504.73313329232</v>
      </c>
      <c r="G444" s="1">
        <v>29296.17991039588</v>
      </c>
      <c r="H444" s="1">
        <v>12875.374238206323</v>
      </c>
      <c r="I444" s="1">
        <v>6460.8565750195612</v>
      </c>
      <c r="J444" s="1">
        <v>6000.9166795573701</v>
      </c>
    </row>
    <row r="445" spans="1:10" x14ac:dyDescent="0.15">
      <c r="A445" s="1">
        <v>20</v>
      </c>
      <c r="B445" s="1" t="s">
        <v>129</v>
      </c>
      <c r="C445" s="1">
        <v>5</v>
      </c>
      <c r="D445" s="1" t="s">
        <v>18</v>
      </c>
      <c r="E445" s="1">
        <v>13078.732555069502</v>
      </c>
      <c r="F445" s="1">
        <v>11491.011509708238</v>
      </c>
      <c r="G445" s="1">
        <v>11067.232676923837</v>
      </c>
      <c r="H445" s="1">
        <v>9317.9360380889138</v>
      </c>
      <c r="I445" s="1">
        <v>7413.6742925043782</v>
      </c>
      <c r="J445" s="1">
        <v>7391.9613849455673</v>
      </c>
    </row>
    <row r="446" spans="1:10" x14ac:dyDescent="0.15">
      <c r="A446" s="1">
        <v>20</v>
      </c>
      <c r="B446" s="1" t="s">
        <v>129</v>
      </c>
      <c r="C446" s="1">
        <v>6</v>
      </c>
      <c r="D446" s="1" t="s">
        <v>2</v>
      </c>
      <c r="E446" s="1">
        <v>3450.7410109539851</v>
      </c>
      <c r="F446" s="1">
        <v>4224.9620978782541</v>
      </c>
      <c r="G446" s="1">
        <v>4989.9591519777632</v>
      </c>
      <c r="H446" s="1">
        <v>4908.9006911067645</v>
      </c>
      <c r="I446" s="1">
        <v>3811.205673466553</v>
      </c>
      <c r="J446" s="1">
        <v>3454.8807424981514</v>
      </c>
    </row>
    <row r="447" spans="1:10" x14ac:dyDescent="0.15">
      <c r="A447" s="1">
        <v>20</v>
      </c>
      <c r="B447" s="1" t="s">
        <v>129</v>
      </c>
      <c r="C447" s="1">
        <v>7</v>
      </c>
      <c r="D447" s="1" t="s">
        <v>19</v>
      </c>
      <c r="E447" s="1">
        <v>252.96552021909213</v>
      </c>
      <c r="F447" s="1">
        <v>155.51431843637241</v>
      </c>
      <c r="G447" s="1">
        <v>383.97656387760878</v>
      </c>
      <c r="H447" s="1">
        <v>405.39633548773929</v>
      </c>
      <c r="I447" s="1">
        <v>344.85197724738305</v>
      </c>
      <c r="J447" s="1">
        <v>328.3285160108482</v>
      </c>
    </row>
    <row r="448" spans="1:10" x14ac:dyDescent="0.15">
      <c r="A448" s="1">
        <v>20</v>
      </c>
      <c r="B448" s="1" t="s">
        <v>130</v>
      </c>
      <c r="C448" s="1">
        <v>8</v>
      </c>
      <c r="D448" s="1" t="s">
        <v>20</v>
      </c>
      <c r="E448" s="1">
        <v>22410.081140369039</v>
      </c>
      <c r="F448" s="1">
        <v>19948.905159817237</v>
      </c>
      <c r="G448" s="1">
        <v>19273.149339203013</v>
      </c>
      <c r="H448" s="1">
        <v>14271.832166933342</v>
      </c>
      <c r="I448" s="1">
        <v>12451.112231921206</v>
      </c>
      <c r="J448" s="1">
        <v>10492.648200262356</v>
      </c>
    </row>
    <row r="449" spans="1:10" x14ac:dyDescent="0.15">
      <c r="A449" s="1">
        <v>20</v>
      </c>
      <c r="B449" s="1" t="s">
        <v>130</v>
      </c>
      <c r="C449" s="1">
        <v>9</v>
      </c>
      <c r="D449" s="1" t="s">
        <v>21</v>
      </c>
      <c r="E449" s="1">
        <v>18567.66276068104</v>
      </c>
      <c r="F449" s="1">
        <v>13778.084225410137</v>
      </c>
      <c r="G449" s="1">
        <v>14262.331111938598</v>
      </c>
      <c r="H449" s="1">
        <v>12968.817957174782</v>
      </c>
      <c r="I449" s="1">
        <v>15025.300623491134</v>
      </c>
      <c r="J449" s="1">
        <v>11900.033326764895</v>
      </c>
    </row>
    <row r="450" spans="1:10" x14ac:dyDescent="0.15">
      <c r="A450" s="1">
        <v>20</v>
      </c>
      <c r="B450" s="1" t="s">
        <v>129</v>
      </c>
      <c r="C450" s="1">
        <v>10</v>
      </c>
      <c r="D450" s="1" t="s">
        <v>22</v>
      </c>
      <c r="E450" s="1">
        <v>31229.993760598445</v>
      </c>
      <c r="F450" s="1">
        <v>35099.190086674389</v>
      </c>
      <c r="G450" s="1">
        <v>41568.254436478528</v>
      </c>
      <c r="H450" s="1">
        <v>38869.209320634262</v>
      </c>
      <c r="I450" s="1">
        <v>34113.851200273704</v>
      </c>
      <c r="J450" s="1">
        <v>28285.416237640395</v>
      </c>
    </row>
    <row r="451" spans="1:10" x14ac:dyDescent="0.15">
      <c r="A451" s="1">
        <v>20</v>
      </c>
      <c r="B451" s="1" t="s">
        <v>129</v>
      </c>
      <c r="C451" s="1">
        <v>11</v>
      </c>
      <c r="D451" s="1" t="s">
        <v>23</v>
      </c>
      <c r="E451" s="1">
        <v>58967.787907399463</v>
      </c>
      <c r="F451" s="1">
        <v>74235.965863800026</v>
      </c>
      <c r="G451" s="1">
        <v>91852.013930012647</v>
      </c>
      <c r="H451" s="1">
        <v>89972.918689973332</v>
      </c>
      <c r="I451" s="1">
        <v>90668.784534484701</v>
      </c>
      <c r="J451" s="1">
        <v>68912.810310413537</v>
      </c>
    </row>
    <row r="452" spans="1:10" x14ac:dyDescent="0.15">
      <c r="A452" s="1">
        <v>20</v>
      </c>
      <c r="B452" s="1" t="s">
        <v>129</v>
      </c>
      <c r="C452" s="1">
        <v>12</v>
      </c>
      <c r="D452" s="1" t="s">
        <v>24</v>
      </c>
      <c r="E452" s="1">
        <v>145520.72208864332</v>
      </c>
      <c r="F452" s="1">
        <v>159924.85339141492</v>
      </c>
      <c r="G452" s="1">
        <v>219132.01090317065</v>
      </c>
      <c r="H452" s="1">
        <v>192861.63520165873</v>
      </c>
      <c r="I452" s="1">
        <v>155268.81101854099</v>
      </c>
      <c r="J452" s="1">
        <v>132439.73420583815</v>
      </c>
    </row>
    <row r="453" spans="1:10" x14ac:dyDescent="0.15">
      <c r="A453" s="1">
        <v>20</v>
      </c>
      <c r="B453" s="1" t="s">
        <v>129</v>
      </c>
      <c r="C453" s="1">
        <v>13</v>
      </c>
      <c r="D453" s="1" t="s">
        <v>25</v>
      </c>
      <c r="E453" s="1">
        <v>21183.502985570616</v>
      </c>
      <c r="F453" s="1">
        <v>25369.228081951911</v>
      </c>
      <c r="G453" s="1">
        <v>32800.435033232578</v>
      </c>
      <c r="H453" s="1">
        <v>29397.687135022265</v>
      </c>
      <c r="I453" s="1">
        <v>31154.351932335794</v>
      </c>
      <c r="J453" s="1">
        <v>26655.89088793144</v>
      </c>
    </row>
    <row r="454" spans="1:10" x14ac:dyDescent="0.15">
      <c r="A454" s="1">
        <v>20</v>
      </c>
      <c r="B454" s="1" t="s">
        <v>129</v>
      </c>
      <c r="C454" s="1">
        <v>14</v>
      </c>
      <c r="D454" s="1" t="s">
        <v>26</v>
      </c>
      <c r="E454" s="1">
        <v>66746.524548434361</v>
      </c>
      <c r="F454" s="1">
        <v>87717.39103375838</v>
      </c>
      <c r="G454" s="1">
        <v>70550.8241965216</v>
      </c>
      <c r="H454" s="1">
        <v>36816.837646738109</v>
      </c>
      <c r="I454" s="1">
        <v>24913.521736869603</v>
      </c>
      <c r="J454" s="1">
        <v>21333.715388967852</v>
      </c>
    </row>
    <row r="455" spans="1:10" x14ac:dyDescent="0.15">
      <c r="A455" s="1">
        <v>20</v>
      </c>
      <c r="B455" s="1" t="s">
        <v>129</v>
      </c>
      <c r="C455" s="1">
        <v>15</v>
      </c>
      <c r="D455" s="1" t="s">
        <v>27</v>
      </c>
      <c r="E455" s="1">
        <v>129749.99414735407</v>
      </c>
      <c r="F455" s="1">
        <v>119231.33916211374</v>
      </c>
      <c r="G455" s="1">
        <v>107511.01037332049</v>
      </c>
      <c r="H455" s="1">
        <v>83472.881088070004</v>
      </c>
      <c r="I455" s="1">
        <v>65427.375261597575</v>
      </c>
      <c r="J455" s="1">
        <v>56364.536674022987</v>
      </c>
    </row>
    <row r="456" spans="1:10" x14ac:dyDescent="0.15">
      <c r="A456" s="1">
        <v>20</v>
      </c>
      <c r="B456" s="1" t="s">
        <v>128</v>
      </c>
      <c r="C456" s="1">
        <v>16</v>
      </c>
      <c r="D456" s="1" t="s">
        <v>10</v>
      </c>
      <c r="E456" s="1">
        <v>169401.26694448671</v>
      </c>
      <c r="F456" s="1">
        <v>250562.63311834636</v>
      </c>
      <c r="G456" s="1">
        <v>258518.76981982923</v>
      </c>
      <c r="H456" s="1">
        <v>260922.25400444816</v>
      </c>
      <c r="I456" s="1">
        <v>140448.78551295766</v>
      </c>
      <c r="J456" s="1">
        <v>161436.65806750869</v>
      </c>
    </row>
    <row r="457" spans="1:10" x14ac:dyDescent="0.15">
      <c r="A457" s="1">
        <v>20</v>
      </c>
      <c r="B457" s="1" t="s">
        <v>127</v>
      </c>
      <c r="C457" s="1">
        <v>17</v>
      </c>
      <c r="D457" s="1" t="s">
        <v>11</v>
      </c>
      <c r="E457" s="1">
        <v>13267.409197532117</v>
      </c>
      <c r="F457" s="1">
        <v>13649.48956509719</v>
      </c>
      <c r="G457" s="1">
        <v>16788.350465760257</v>
      </c>
      <c r="H457" s="1">
        <v>15212.537271655186</v>
      </c>
      <c r="I457" s="1">
        <v>14276.725439239677</v>
      </c>
      <c r="J457" s="1">
        <v>14008.359652001009</v>
      </c>
    </row>
    <row r="458" spans="1:10" x14ac:dyDescent="0.15">
      <c r="A458" s="1">
        <v>20</v>
      </c>
      <c r="B458" s="1" t="s">
        <v>127</v>
      </c>
      <c r="C458" s="1">
        <v>18</v>
      </c>
      <c r="D458" s="1" t="s">
        <v>12</v>
      </c>
      <c r="E458" s="1">
        <v>324466.58993805788</v>
      </c>
      <c r="F458" s="1">
        <v>348997.5760565633</v>
      </c>
      <c r="G458" s="1">
        <v>354339.99897381326</v>
      </c>
      <c r="H458" s="1">
        <v>261679.55215983075</v>
      </c>
      <c r="I458" s="1">
        <v>221638.39628486862</v>
      </c>
      <c r="J458" s="1">
        <v>212088.74453293227</v>
      </c>
    </row>
    <row r="459" spans="1:10" x14ac:dyDescent="0.15">
      <c r="A459" s="1">
        <v>20</v>
      </c>
      <c r="B459" s="1" t="s">
        <v>127</v>
      </c>
      <c r="C459" s="1">
        <v>19</v>
      </c>
      <c r="D459" s="1" t="s">
        <v>13</v>
      </c>
      <c r="E459" s="1">
        <v>34466.004160678334</v>
      </c>
      <c r="F459" s="1">
        <v>43488.322533926541</v>
      </c>
      <c r="G459" s="1">
        <v>52329.825292570604</v>
      </c>
      <c r="H459" s="1">
        <v>48300.795893429524</v>
      </c>
      <c r="I459" s="1">
        <v>46968.021193791188</v>
      </c>
      <c r="J459" s="1">
        <v>47298.927100299508</v>
      </c>
    </row>
    <row r="460" spans="1:10" x14ac:dyDescent="0.15">
      <c r="A460" s="1">
        <v>20</v>
      </c>
      <c r="B460" s="1" t="s">
        <v>128</v>
      </c>
      <c r="C460" s="1">
        <v>20</v>
      </c>
      <c r="D460" s="1" t="s">
        <v>14</v>
      </c>
      <c r="E460" s="1">
        <v>4833.0251085964992</v>
      </c>
      <c r="F460" s="1">
        <v>9260.3847163438732</v>
      </c>
      <c r="G460" s="1">
        <v>15568.987182566869</v>
      </c>
      <c r="H460" s="1">
        <v>15576.731311127276</v>
      </c>
      <c r="I460" s="1">
        <v>15380.592876005141</v>
      </c>
      <c r="J460" s="1">
        <v>15490.807685343696</v>
      </c>
    </row>
    <row r="461" spans="1:10" x14ac:dyDescent="0.15">
      <c r="A461" s="1">
        <v>20</v>
      </c>
      <c r="B461" s="1" t="s">
        <v>127</v>
      </c>
      <c r="C461" s="1">
        <v>21</v>
      </c>
      <c r="D461" s="1" t="s">
        <v>15</v>
      </c>
      <c r="E461" s="1">
        <v>107289.62233496127</v>
      </c>
      <c r="F461" s="1">
        <v>107362.03431908818</v>
      </c>
      <c r="G461" s="1">
        <v>106738.5262511364</v>
      </c>
      <c r="H461" s="1">
        <v>103289.31788772186</v>
      </c>
      <c r="I461" s="1">
        <v>84381.94605667227</v>
      </c>
      <c r="J461" s="1">
        <v>86050.195623207183</v>
      </c>
    </row>
    <row r="462" spans="1:10" x14ac:dyDescent="0.15">
      <c r="A462" s="1">
        <v>20</v>
      </c>
      <c r="B462" s="1" t="s">
        <v>126</v>
      </c>
      <c r="C462" s="1">
        <v>22</v>
      </c>
      <c r="D462" s="1" t="s">
        <v>7</v>
      </c>
      <c r="E462" s="1">
        <v>337266.06989157508</v>
      </c>
      <c r="F462" s="1">
        <v>407721.24835445074</v>
      </c>
      <c r="G462" s="1">
        <v>514240.18110668991</v>
      </c>
      <c r="H462" s="1">
        <v>609722.23818054528</v>
      </c>
      <c r="I462" s="1">
        <v>630349.76611722878</v>
      </c>
      <c r="J462" s="1">
        <v>565654.5186063461</v>
      </c>
    </row>
    <row r="463" spans="1:10" x14ac:dyDescent="0.15">
      <c r="A463" s="1">
        <v>20</v>
      </c>
      <c r="B463" s="1" t="s">
        <v>126</v>
      </c>
      <c r="C463" s="1">
        <v>23</v>
      </c>
      <c r="D463" s="1" t="s">
        <v>28</v>
      </c>
      <c r="E463" s="1">
        <v>127611.34287669807</v>
      </c>
      <c r="F463" s="1">
        <v>131102.84222192195</v>
      </c>
      <c r="G463" s="1">
        <v>134717.37233069682</v>
      </c>
      <c r="H463" s="1">
        <v>129724.31500761934</v>
      </c>
      <c r="I463" s="1">
        <v>107271.56924466229</v>
      </c>
      <c r="J463" s="1">
        <v>96291.152853661231</v>
      </c>
    </row>
    <row r="464" spans="1:10" x14ac:dyDescent="0.15">
      <c r="A464" s="1">
        <v>21</v>
      </c>
      <c r="B464" s="1" t="s">
        <v>132</v>
      </c>
      <c r="C464" s="1">
        <v>1</v>
      </c>
      <c r="D464" s="1" t="s">
        <v>8</v>
      </c>
      <c r="E464" s="1">
        <v>357801.75635098678</v>
      </c>
      <c r="F464" s="1">
        <v>188318.45369917917</v>
      </c>
      <c r="G464" s="1">
        <v>111840.08178094139</v>
      </c>
      <c r="H464" s="1">
        <v>74075.046806898361</v>
      </c>
      <c r="I464" s="1">
        <v>66362.965617451962</v>
      </c>
      <c r="J464" s="1">
        <v>64699.69299943954</v>
      </c>
    </row>
    <row r="465" spans="1:10" x14ac:dyDescent="0.15">
      <c r="A465" s="1">
        <v>21</v>
      </c>
      <c r="B465" s="1" t="s">
        <v>132</v>
      </c>
      <c r="C465" s="1">
        <v>2</v>
      </c>
      <c r="D465" s="1" t="s">
        <v>9</v>
      </c>
      <c r="E465" s="1">
        <v>14035.467595421562</v>
      </c>
      <c r="F465" s="1">
        <v>10875.251048725471</v>
      </c>
      <c r="G465" s="1">
        <v>8996.3123796733016</v>
      </c>
      <c r="H465" s="1">
        <v>4383.002176455303</v>
      </c>
      <c r="I465" s="1">
        <v>2330.1985458138415</v>
      </c>
      <c r="J465" s="1">
        <v>1989.757877844628</v>
      </c>
    </row>
    <row r="466" spans="1:10" x14ac:dyDescent="0.15">
      <c r="A466" s="1">
        <v>21</v>
      </c>
      <c r="B466" s="1" t="s">
        <v>133</v>
      </c>
      <c r="C466" s="1">
        <v>3</v>
      </c>
      <c r="D466" s="1" t="s">
        <v>16</v>
      </c>
      <c r="E466" s="1">
        <v>36592.117643491249</v>
      </c>
      <c r="F466" s="1">
        <v>39414.033366354401</v>
      </c>
      <c r="G466" s="1">
        <v>40824.055540971371</v>
      </c>
      <c r="H466" s="1">
        <v>38123.431437644263</v>
      </c>
      <c r="I466" s="1">
        <v>36491.435858917837</v>
      </c>
      <c r="J466" s="1">
        <v>34490.999848831023</v>
      </c>
    </row>
    <row r="467" spans="1:10" x14ac:dyDescent="0.15">
      <c r="A467" s="1">
        <v>21</v>
      </c>
      <c r="B467" s="1" t="s">
        <v>133</v>
      </c>
      <c r="C467" s="1">
        <v>4</v>
      </c>
      <c r="D467" s="1" t="s">
        <v>17</v>
      </c>
      <c r="E467" s="1">
        <v>225899.92706059114</v>
      </c>
      <c r="F467" s="1">
        <v>191937.55831604224</v>
      </c>
      <c r="G467" s="1">
        <v>168590.71811962986</v>
      </c>
      <c r="H467" s="1">
        <v>78059.104338960067</v>
      </c>
      <c r="I467" s="1">
        <v>40380.748615014701</v>
      </c>
      <c r="J467" s="1">
        <v>34636.041688204547</v>
      </c>
    </row>
    <row r="468" spans="1:10" x14ac:dyDescent="0.15">
      <c r="A468" s="1">
        <v>21</v>
      </c>
      <c r="B468" s="1" t="s">
        <v>133</v>
      </c>
      <c r="C468" s="1">
        <v>5</v>
      </c>
      <c r="D468" s="1" t="s">
        <v>18</v>
      </c>
      <c r="E468" s="1">
        <v>25311.640048884605</v>
      </c>
      <c r="F468" s="1">
        <v>24158.587478615831</v>
      </c>
      <c r="G468" s="1">
        <v>24715.697911552121</v>
      </c>
      <c r="H468" s="1">
        <v>21482.521400246285</v>
      </c>
      <c r="I468" s="1">
        <v>16158.334133131882</v>
      </c>
      <c r="J468" s="1">
        <v>15317.264181443603</v>
      </c>
    </row>
    <row r="469" spans="1:10" x14ac:dyDescent="0.15">
      <c r="A469" s="1">
        <v>21</v>
      </c>
      <c r="B469" s="1" t="s">
        <v>133</v>
      </c>
      <c r="C469" s="1">
        <v>6</v>
      </c>
      <c r="D469" s="1" t="s">
        <v>2</v>
      </c>
      <c r="E469" s="1">
        <v>12594.012943167905</v>
      </c>
      <c r="F469" s="1">
        <v>9416.0326466223396</v>
      </c>
      <c r="G469" s="1">
        <v>9930.251139529375</v>
      </c>
      <c r="H469" s="1">
        <v>11004.065361040612</v>
      </c>
      <c r="I469" s="1">
        <v>10719.760152563822</v>
      </c>
      <c r="J469" s="1">
        <v>10251.885115896033</v>
      </c>
    </row>
    <row r="470" spans="1:10" x14ac:dyDescent="0.15">
      <c r="A470" s="1">
        <v>21</v>
      </c>
      <c r="B470" s="1" t="s">
        <v>133</v>
      </c>
      <c r="C470" s="1">
        <v>7</v>
      </c>
      <c r="D470" s="1" t="s">
        <v>19</v>
      </c>
      <c r="E470" s="1">
        <v>181.61146381520967</v>
      </c>
      <c r="F470" s="1">
        <v>254.37050965641569</v>
      </c>
      <c r="G470" s="1">
        <v>232.18814570714724</v>
      </c>
      <c r="H470" s="1">
        <v>530.84319826360718</v>
      </c>
      <c r="I470" s="1">
        <v>333.77326307401626</v>
      </c>
      <c r="J470" s="1">
        <v>365.19476547460374</v>
      </c>
    </row>
    <row r="471" spans="1:10" x14ac:dyDescent="0.15">
      <c r="A471" s="1">
        <v>21</v>
      </c>
      <c r="B471" s="1" t="s">
        <v>133</v>
      </c>
      <c r="C471" s="1">
        <v>8</v>
      </c>
      <c r="D471" s="1" t="s">
        <v>20</v>
      </c>
      <c r="E471" s="1">
        <v>144680.22670249443</v>
      </c>
      <c r="F471" s="1">
        <v>122002.07164236107</v>
      </c>
      <c r="G471" s="1">
        <v>105250.04305940759</v>
      </c>
      <c r="H471" s="1">
        <v>73092.266775652097</v>
      </c>
      <c r="I471" s="1">
        <v>48201.669040267632</v>
      </c>
      <c r="J471" s="1">
        <v>41642.409310629555</v>
      </c>
    </row>
    <row r="472" spans="1:10" x14ac:dyDescent="0.15">
      <c r="A472" s="1">
        <v>21</v>
      </c>
      <c r="B472" s="1" t="s">
        <v>133</v>
      </c>
      <c r="C472" s="1">
        <v>9</v>
      </c>
      <c r="D472" s="1" t="s">
        <v>21</v>
      </c>
      <c r="E472" s="1">
        <v>13614.536383347537</v>
      </c>
      <c r="F472" s="1">
        <v>11906.724858409785</v>
      </c>
      <c r="G472" s="1">
        <v>12247.139747174657</v>
      </c>
      <c r="H472" s="1">
        <v>14490.51320074222</v>
      </c>
      <c r="I472" s="1">
        <v>19607.687734586965</v>
      </c>
      <c r="J472" s="1">
        <v>15702.060884681137</v>
      </c>
    </row>
    <row r="473" spans="1:10" x14ac:dyDescent="0.15">
      <c r="A473" s="1">
        <v>21</v>
      </c>
      <c r="B473" s="1" t="s">
        <v>133</v>
      </c>
      <c r="C473" s="1">
        <v>10</v>
      </c>
      <c r="D473" s="1" t="s">
        <v>22</v>
      </c>
      <c r="E473" s="1">
        <v>45815.189874620664</v>
      </c>
      <c r="F473" s="1">
        <v>44493.569119096901</v>
      </c>
      <c r="G473" s="1">
        <v>59740.656636626729</v>
      </c>
      <c r="H473" s="1">
        <v>51194.415238080903</v>
      </c>
      <c r="I473" s="1">
        <v>49061.643010832384</v>
      </c>
      <c r="J473" s="1">
        <v>43773.928027099006</v>
      </c>
    </row>
    <row r="474" spans="1:10" x14ac:dyDescent="0.15">
      <c r="A474" s="1">
        <v>21</v>
      </c>
      <c r="B474" s="1" t="s">
        <v>133</v>
      </c>
      <c r="C474" s="1">
        <v>11</v>
      </c>
      <c r="D474" s="1" t="s">
        <v>23</v>
      </c>
      <c r="E474" s="1">
        <v>45409.161468118313</v>
      </c>
      <c r="F474" s="1">
        <v>47550.108339545557</v>
      </c>
      <c r="G474" s="1">
        <v>73861.656551386783</v>
      </c>
      <c r="H474" s="1">
        <v>68109.443516844054</v>
      </c>
      <c r="I474" s="1">
        <v>73191.925675211038</v>
      </c>
      <c r="J474" s="1">
        <v>56610.007861870326</v>
      </c>
    </row>
    <row r="475" spans="1:10" x14ac:dyDescent="0.15">
      <c r="A475" s="1">
        <v>21</v>
      </c>
      <c r="B475" s="1" t="s">
        <v>133</v>
      </c>
      <c r="C475" s="1">
        <v>12</v>
      </c>
      <c r="D475" s="1" t="s">
        <v>24</v>
      </c>
      <c r="E475" s="1">
        <v>31184.196345408396</v>
      </c>
      <c r="F475" s="1">
        <v>38764.391848223248</v>
      </c>
      <c r="G475" s="1">
        <v>64404.137652308083</v>
      </c>
      <c r="H475" s="1">
        <v>61809.013324585183</v>
      </c>
      <c r="I475" s="1">
        <v>59698.530726092096</v>
      </c>
      <c r="J475" s="1">
        <v>51850.689752720922</v>
      </c>
    </row>
    <row r="476" spans="1:10" x14ac:dyDescent="0.15">
      <c r="A476" s="1">
        <v>21</v>
      </c>
      <c r="B476" s="1" t="s">
        <v>133</v>
      </c>
      <c r="C476" s="1">
        <v>13</v>
      </c>
      <c r="D476" s="1" t="s">
        <v>25</v>
      </c>
      <c r="E476" s="1">
        <v>33649.335991271568</v>
      </c>
      <c r="F476" s="1">
        <v>48129.005433023165</v>
      </c>
      <c r="G476" s="1">
        <v>54021.606979742908</v>
      </c>
      <c r="H476" s="1">
        <v>54825.76986407084</v>
      </c>
      <c r="I476" s="1">
        <v>62474.314394930538</v>
      </c>
      <c r="J476" s="1">
        <v>52728.074163252692</v>
      </c>
    </row>
    <row r="477" spans="1:10" x14ac:dyDescent="0.15">
      <c r="A477" s="1">
        <v>21</v>
      </c>
      <c r="B477" s="1" t="s">
        <v>134</v>
      </c>
      <c r="C477" s="1">
        <v>14</v>
      </c>
      <c r="D477" s="1" t="s">
        <v>26</v>
      </c>
      <c r="E477" s="1">
        <v>5589.2747187907471</v>
      </c>
      <c r="F477" s="1">
        <v>6976.6232259710114</v>
      </c>
      <c r="G477" s="1">
        <v>6298.4675737543021</v>
      </c>
      <c r="H477" s="1">
        <v>2470.8057053526131</v>
      </c>
      <c r="I477" s="1">
        <v>4712.5514292927</v>
      </c>
      <c r="J477" s="1">
        <v>4050.9722654277939</v>
      </c>
    </row>
    <row r="478" spans="1:10" x14ac:dyDescent="0.15">
      <c r="A478" s="1">
        <v>21</v>
      </c>
      <c r="B478" s="1" t="s">
        <v>133</v>
      </c>
      <c r="C478" s="1">
        <v>15</v>
      </c>
      <c r="D478" s="1" t="s">
        <v>27</v>
      </c>
      <c r="E478" s="1">
        <v>111289.53952036484</v>
      </c>
      <c r="F478" s="1">
        <v>123070.01153096577</v>
      </c>
      <c r="G478" s="1">
        <v>126724.54510982758</v>
      </c>
      <c r="H478" s="1">
        <v>109316.17077054032</v>
      </c>
      <c r="I478" s="1">
        <v>94554.106890250958</v>
      </c>
      <c r="J478" s="1">
        <v>85321.417063210931</v>
      </c>
    </row>
    <row r="479" spans="1:10" x14ac:dyDescent="0.15">
      <c r="A479" s="1">
        <v>21</v>
      </c>
      <c r="B479" s="1" t="s">
        <v>132</v>
      </c>
      <c r="C479" s="1">
        <v>16</v>
      </c>
      <c r="D479" s="1" t="s">
        <v>10</v>
      </c>
      <c r="E479" s="1">
        <v>148410.62604672156</v>
      </c>
      <c r="F479" s="1">
        <v>208582.57159850054</v>
      </c>
      <c r="G479" s="1">
        <v>204555.27851903698</v>
      </c>
      <c r="H479" s="1">
        <v>227442.26740473951</v>
      </c>
      <c r="I479" s="1">
        <v>180619.01902768976</v>
      </c>
      <c r="J479" s="1">
        <v>174026.00060033711</v>
      </c>
    </row>
    <row r="480" spans="1:10" x14ac:dyDescent="0.15">
      <c r="A480" s="1">
        <v>21</v>
      </c>
      <c r="B480" s="1" t="s">
        <v>132</v>
      </c>
      <c r="C480" s="1">
        <v>17</v>
      </c>
      <c r="D480" s="1" t="s">
        <v>11</v>
      </c>
      <c r="E480" s="1">
        <v>10098.67367984611</v>
      </c>
      <c r="F480" s="1">
        <v>10297.763825586067</v>
      </c>
      <c r="G480" s="1">
        <v>11211.329087211185</v>
      </c>
      <c r="H480" s="1">
        <v>10899.12431071661</v>
      </c>
      <c r="I480" s="1">
        <v>10907.04367341469</v>
      </c>
      <c r="J480" s="1">
        <v>10893.927757538155</v>
      </c>
    </row>
    <row r="481" spans="1:10" x14ac:dyDescent="0.15">
      <c r="A481" s="1">
        <v>21</v>
      </c>
      <c r="B481" s="1" t="s">
        <v>135</v>
      </c>
      <c r="C481" s="1">
        <v>18</v>
      </c>
      <c r="D481" s="1" t="s">
        <v>12</v>
      </c>
      <c r="E481" s="1">
        <v>296605.24662550609</v>
      </c>
      <c r="F481" s="1">
        <v>353803.5446970755</v>
      </c>
      <c r="G481" s="1">
        <v>338849.67908453953</v>
      </c>
      <c r="H481" s="1">
        <v>293963.83786577231</v>
      </c>
      <c r="I481" s="1">
        <v>204367.95007188074</v>
      </c>
      <c r="J481" s="1">
        <v>183490.74654118557</v>
      </c>
    </row>
    <row r="482" spans="1:10" x14ac:dyDescent="0.15">
      <c r="A482" s="1">
        <v>21</v>
      </c>
      <c r="B482" s="1" t="s">
        <v>132</v>
      </c>
      <c r="C482" s="1">
        <v>19</v>
      </c>
      <c r="D482" s="1" t="s">
        <v>13</v>
      </c>
      <c r="E482" s="1">
        <v>34109.244008508293</v>
      </c>
      <c r="F482" s="1">
        <v>44008.967572457492</v>
      </c>
      <c r="G482" s="1">
        <v>50598.629947469984</v>
      </c>
      <c r="H482" s="1">
        <v>48414.022347875041</v>
      </c>
      <c r="I482" s="1">
        <v>46091.281289974366</v>
      </c>
      <c r="J482" s="1">
        <v>47484.30723125839</v>
      </c>
    </row>
    <row r="483" spans="1:10" x14ac:dyDescent="0.15">
      <c r="A483" s="1">
        <v>21</v>
      </c>
      <c r="B483" s="1" t="s">
        <v>132</v>
      </c>
      <c r="C483" s="1">
        <v>20</v>
      </c>
      <c r="D483" s="1" t="s">
        <v>14</v>
      </c>
      <c r="E483" s="1">
        <v>5113.5701017076417</v>
      </c>
      <c r="F483" s="1">
        <v>8466.3339477213267</v>
      </c>
      <c r="G483" s="1">
        <v>10518.311442646007</v>
      </c>
      <c r="H483" s="1">
        <v>11798.584920406895</v>
      </c>
      <c r="I483" s="1">
        <v>12006.922599755597</v>
      </c>
      <c r="J483" s="1">
        <v>11982.615254624377</v>
      </c>
    </row>
    <row r="484" spans="1:10" x14ac:dyDescent="0.15">
      <c r="A484" s="1">
        <v>21</v>
      </c>
      <c r="B484" s="1" t="s">
        <v>132</v>
      </c>
      <c r="C484" s="1">
        <v>21</v>
      </c>
      <c r="D484" s="1" t="s">
        <v>15</v>
      </c>
      <c r="E484" s="1">
        <v>86933.259409182123</v>
      </c>
      <c r="F484" s="1">
        <v>86228.525834198124</v>
      </c>
      <c r="G484" s="1">
        <v>100687.65401179265</v>
      </c>
      <c r="H484" s="1">
        <v>99543.050581347634</v>
      </c>
      <c r="I484" s="1">
        <v>81466.276484604357</v>
      </c>
      <c r="J484" s="1">
        <v>84229.005402116454</v>
      </c>
    </row>
    <row r="485" spans="1:10" x14ac:dyDescent="0.15">
      <c r="A485" s="1">
        <v>21</v>
      </c>
      <c r="B485" s="1" t="s">
        <v>131</v>
      </c>
      <c r="C485" s="1">
        <v>22</v>
      </c>
      <c r="D485" s="1" t="s">
        <v>7</v>
      </c>
      <c r="E485" s="1">
        <v>266962.57767284429</v>
      </c>
      <c r="F485" s="1">
        <v>347096.88893274259</v>
      </c>
      <c r="G485" s="1">
        <v>453600.1975671376</v>
      </c>
      <c r="H485" s="1">
        <v>519305.58350473584</v>
      </c>
      <c r="I485" s="1">
        <v>563361.24808097538</v>
      </c>
      <c r="J485" s="1">
        <v>601166.83482802543</v>
      </c>
    </row>
    <row r="486" spans="1:10" x14ac:dyDescent="0.15">
      <c r="A486" s="1">
        <v>21</v>
      </c>
      <c r="B486" s="1" t="s">
        <v>131</v>
      </c>
      <c r="C486" s="1">
        <v>23</v>
      </c>
      <c r="D486" s="1" t="s">
        <v>28</v>
      </c>
      <c r="E486" s="1">
        <v>92404.717085580429</v>
      </c>
      <c r="F486" s="1">
        <v>110383.81557914673</v>
      </c>
      <c r="G486" s="1">
        <v>111096.56604085084</v>
      </c>
      <c r="H486" s="1">
        <v>106683.27275720422</v>
      </c>
      <c r="I486" s="1">
        <v>91905.392639491838</v>
      </c>
      <c r="J486" s="1">
        <v>98680.105665162453</v>
      </c>
    </row>
    <row r="487" spans="1:10" x14ac:dyDescent="0.15">
      <c r="A487" s="1">
        <v>22</v>
      </c>
      <c r="B487" s="1" t="s">
        <v>137</v>
      </c>
      <c r="C487" s="1">
        <v>1</v>
      </c>
      <c r="D487" s="1" t="s">
        <v>8</v>
      </c>
      <c r="E487" s="1">
        <v>543427.80141353549</v>
      </c>
      <c r="F487" s="1">
        <v>396611.67321522016</v>
      </c>
      <c r="G487" s="1">
        <v>275906.96576669731</v>
      </c>
      <c r="H487" s="1">
        <v>202481.21127604463</v>
      </c>
      <c r="I487" s="1">
        <v>161044.47289526908</v>
      </c>
      <c r="J487" s="1">
        <v>158085.37232646812</v>
      </c>
    </row>
    <row r="488" spans="1:10" x14ac:dyDescent="0.15">
      <c r="A488" s="1">
        <v>22</v>
      </c>
      <c r="B488" s="1" t="s">
        <v>137</v>
      </c>
      <c r="C488" s="1">
        <v>2</v>
      </c>
      <c r="D488" s="1" t="s">
        <v>9</v>
      </c>
      <c r="E488" s="1">
        <v>7123.2169759257085</v>
      </c>
      <c r="F488" s="1">
        <v>5361.7649945414068</v>
      </c>
      <c r="G488" s="1">
        <v>3897.2830868659344</v>
      </c>
      <c r="H488" s="1">
        <v>3340.4288631221211</v>
      </c>
      <c r="I488" s="1">
        <v>2376.498261455899</v>
      </c>
      <c r="J488" s="1">
        <v>2054.6614432915635</v>
      </c>
    </row>
    <row r="489" spans="1:10" x14ac:dyDescent="0.15">
      <c r="A489" s="1">
        <v>22</v>
      </c>
      <c r="B489" s="1" t="s">
        <v>138</v>
      </c>
      <c r="C489" s="1">
        <v>3</v>
      </c>
      <c r="D489" s="1" t="s">
        <v>16</v>
      </c>
      <c r="E489" s="1">
        <v>110283.28063803249</v>
      </c>
      <c r="F489" s="1">
        <v>118647.23899158125</v>
      </c>
      <c r="G489" s="1">
        <v>125598.72569979206</v>
      </c>
      <c r="H489" s="1">
        <v>126821.95864374041</v>
      </c>
      <c r="I489" s="1">
        <v>113778.32728778102</v>
      </c>
      <c r="J489" s="1">
        <v>106941.60778898264</v>
      </c>
    </row>
    <row r="490" spans="1:10" x14ac:dyDescent="0.15">
      <c r="A490" s="1">
        <v>22</v>
      </c>
      <c r="B490" s="1" t="s">
        <v>138</v>
      </c>
      <c r="C490" s="1">
        <v>4</v>
      </c>
      <c r="D490" s="1" t="s">
        <v>17</v>
      </c>
      <c r="E490" s="1">
        <v>122836.13402819907</v>
      </c>
      <c r="F490" s="1">
        <v>86184.853358563792</v>
      </c>
      <c r="G490" s="1">
        <v>60311.56389762614</v>
      </c>
      <c r="H490" s="1">
        <v>33045.330321779664</v>
      </c>
      <c r="I490" s="1">
        <v>14880.438216535342</v>
      </c>
      <c r="J490" s="1">
        <v>12877.290568181776</v>
      </c>
    </row>
    <row r="491" spans="1:10" x14ac:dyDescent="0.15">
      <c r="A491" s="1">
        <v>22</v>
      </c>
      <c r="B491" s="1" t="s">
        <v>138</v>
      </c>
      <c r="C491" s="1">
        <v>5</v>
      </c>
      <c r="D491" s="1" t="s">
        <v>18</v>
      </c>
      <c r="E491" s="1">
        <v>93602.346806902584</v>
      </c>
      <c r="F491" s="1">
        <v>78524.160155524369</v>
      </c>
      <c r="G491" s="1">
        <v>77404.644418783253</v>
      </c>
      <c r="H491" s="1">
        <v>65464.476083019545</v>
      </c>
      <c r="I491" s="1">
        <v>45156.935949867751</v>
      </c>
      <c r="J491" s="1">
        <v>41114.746346894339</v>
      </c>
    </row>
    <row r="492" spans="1:10" x14ac:dyDescent="0.15">
      <c r="A492" s="1">
        <v>22</v>
      </c>
      <c r="B492" s="1" t="s">
        <v>138</v>
      </c>
      <c r="C492" s="1">
        <v>6</v>
      </c>
      <c r="D492" s="1" t="s">
        <v>2</v>
      </c>
      <c r="E492" s="1">
        <v>39412.140920506557</v>
      </c>
      <c r="F492" s="1">
        <v>41554.472379324558</v>
      </c>
      <c r="G492" s="1">
        <v>47197.697709828761</v>
      </c>
      <c r="H492" s="1">
        <v>45124.477240086177</v>
      </c>
      <c r="I492" s="1">
        <v>42228.785500325437</v>
      </c>
      <c r="J492" s="1">
        <v>38793.980598044851</v>
      </c>
    </row>
    <row r="493" spans="1:10" x14ac:dyDescent="0.15">
      <c r="A493" s="1">
        <v>22</v>
      </c>
      <c r="B493" s="1" t="s">
        <v>138</v>
      </c>
      <c r="C493" s="1">
        <v>7</v>
      </c>
      <c r="D493" s="1" t="s">
        <v>19</v>
      </c>
      <c r="E493" s="1">
        <v>1197.6570835382734</v>
      </c>
      <c r="F493" s="1">
        <v>1227.073297691923</v>
      </c>
      <c r="G493" s="1">
        <v>641.82853493871119</v>
      </c>
      <c r="H493" s="1">
        <v>862.1456432576507</v>
      </c>
      <c r="I493" s="1">
        <v>862.77548737404663</v>
      </c>
      <c r="J493" s="1">
        <v>620.74873682612792</v>
      </c>
    </row>
    <row r="494" spans="1:10" x14ac:dyDescent="0.15">
      <c r="A494" s="1">
        <v>22</v>
      </c>
      <c r="B494" s="1" t="s">
        <v>138</v>
      </c>
      <c r="C494" s="1">
        <v>8</v>
      </c>
      <c r="D494" s="1" t="s">
        <v>20</v>
      </c>
      <c r="E494" s="1">
        <v>23287.089744409437</v>
      </c>
      <c r="F494" s="1">
        <v>23116.734304614711</v>
      </c>
      <c r="G494" s="1">
        <v>23234.666965365093</v>
      </c>
      <c r="H494" s="1">
        <v>20454.908730638792</v>
      </c>
      <c r="I494" s="1">
        <v>16999.485976198215</v>
      </c>
      <c r="J494" s="1">
        <v>12662.793249571325</v>
      </c>
    </row>
    <row r="495" spans="1:10" x14ac:dyDescent="0.15">
      <c r="A495" s="1">
        <v>22</v>
      </c>
      <c r="B495" s="1" t="s">
        <v>138</v>
      </c>
      <c r="C495" s="1">
        <v>9</v>
      </c>
      <c r="D495" s="1" t="s">
        <v>21</v>
      </c>
      <c r="E495" s="1">
        <v>50444.91098612026</v>
      </c>
      <c r="F495" s="1">
        <v>48169.295055649287</v>
      </c>
      <c r="G495" s="1">
        <v>46195.67846451341</v>
      </c>
      <c r="H495" s="1">
        <v>37570.161544102069</v>
      </c>
      <c r="I495" s="1">
        <v>38955.013716468377</v>
      </c>
      <c r="J495" s="1">
        <v>30742.299412932676</v>
      </c>
    </row>
    <row r="496" spans="1:10" x14ac:dyDescent="0.15">
      <c r="A496" s="1">
        <v>22</v>
      </c>
      <c r="B496" s="1" t="s">
        <v>138</v>
      </c>
      <c r="C496" s="1">
        <v>10</v>
      </c>
      <c r="D496" s="1" t="s">
        <v>22</v>
      </c>
      <c r="E496" s="1">
        <v>73615.535669839854</v>
      </c>
      <c r="F496" s="1">
        <v>73081.118433290671</v>
      </c>
      <c r="G496" s="1">
        <v>95639.420933166373</v>
      </c>
      <c r="H496" s="1">
        <v>86410.590870860644</v>
      </c>
      <c r="I496" s="1">
        <v>71822.154780154946</v>
      </c>
      <c r="J496" s="1">
        <v>60314.539777916674</v>
      </c>
    </row>
    <row r="497" spans="1:10" x14ac:dyDescent="0.15">
      <c r="A497" s="1">
        <v>22</v>
      </c>
      <c r="B497" s="1" t="s">
        <v>138</v>
      </c>
      <c r="C497" s="1">
        <v>11</v>
      </c>
      <c r="D497" s="1" t="s">
        <v>23</v>
      </c>
      <c r="E497" s="1">
        <v>117604.13356261099</v>
      </c>
      <c r="F497" s="1">
        <v>123707.35725788209</v>
      </c>
      <c r="G497" s="1">
        <v>160764.40074709948</v>
      </c>
      <c r="H497" s="1">
        <v>136863.79860195695</v>
      </c>
      <c r="I497" s="1">
        <v>136929.13057917875</v>
      </c>
      <c r="J497" s="1">
        <v>109191.28486864075</v>
      </c>
    </row>
    <row r="498" spans="1:10" x14ac:dyDescent="0.15">
      <c r="A498" s="1">
        <v>22</v>
      </c>
      <c r="B498" s="1" t="s">
        <v>138</v>
      </c>
      <c r="C498" s="1">
        <v>12</v>
      </c>
      <c r="D498" s="1" t="s">
        <v>24</v>
      </c>
      <c r="E498" s="1">
        <v>74104.391878885712</v>
      </c>
      <c r="F498" s="1">
        <v>118051.66376508816</v>
      </c>
      <c r="G498" s="1">
        <v>193548.73561133683</v>
      </c>
      <c r="H498" s="1">
        <v>165863.34676476746</v>
      </c>
      <c r="I498" s="1">
        <v>148196.99126729585</v>
      </c>
      <c r="J498" s="1">
        <v>124566.77904565407</v>
      </c>
    </row>
    <row r="499" spans="1:10" x14ac:dyDescent="0.15">
      <c r="A499" s="1">
        <v>22</v>
      </c>
      <c r="B499" s="1" t="s">
        <v>138</v>
      </c>
      <c r="C499" s="1">
        <v>13</v>
      </c>
      <c r="D499" s="1" t="s">
        <v>25</v>
      </c>
      <c r="E499" s="1">
        <v>151129.79740165689</v>
      </c>
      <c r="F499" s="1">
        <v>202910.73036725735</v>
      </c>
      <c r="G499" s="1">
        <v>224983.35531855142</v>
      </c>
      <c r="H499" s="1">
        <v>220818.47960910515</v>
      </c>
      <c r="I499" s="1">
        <v>245806.21154156202</v>
      </c>
      <c r="J499" s="1">
        <v>207127.89879096617</v>
      </c>
    </row>
    <row r="500" spans="1:10" x14ac:dyDescent="0.15">
      <c r="A500" s="1">
        <v>22</v>
      </c>
      <c r="B500" s="1" t="s">
        <v>138</v>
      </c>
      <c r="C500" s="1">
        <v>14</v>
      </c>
      <c r="D500" s="1" t="s">
        <v>26</v>
      </c>
      <c r="E500" s="1">
        <v>15596.816202288992</v>
      </c>
      <c r="F500" s="1">
        <v>22529.920183807266</v>
      </c>
      <c r="G500" s="1">
        <v>20395.860518813392</v>
      </c>
      <c r="H500" s="1">
        <v>15069.4126316528</v>
      </c>
      <c r="I500" s="1">
        <v>11115.562580521464</v>
      </c>
      <c r="J500" s="1">
        <v>10343.523299249739</v>
      </c>
    </row>
    <row r="501" spans="1:10" x14ac:dyDescent="0.15">
      <c r="A501" s="1">
        <v>22</v>
      </c>
      <c r="B501" s="1" t="s">
        <v>138</v>
      </c>
      <c r="C501" s="1">
        <v>15</v>
      </c>
      <c r="D501" s="1" t="s">
        <v>27</v>
      </c>
      <c r="E501" s="1">
        <v>281102.099125768</v>
      </c>
      <c r="F501" s="1">
        <v>291480.8640221681</v>
      </c>
      <c r="G501" s="1">
        <v>289683.34660267743</v>
      </c>
      <c r="H501" s="1">
        <v>220500.38396180869</v>
      </c>
      <c r="I501" s="1">
        <v>172846.12473053182</v>
      </c>
      <c r="J501" s="1">
        <v>152328.86398320834</v>
      </c>
    </row>
    <row r="502" spans="1:10" x14ac:dyDescent="0.15">
      <c r="A502" s="1">
        <v>22</v>
      </c>
      <c r="B502" s="1" t="s">
        <v>137</v>
      </c>
      <c r="C502" s="1">
        <v>16</v>
      </c>
      <c r="D502" s="1" t="s">
        <v>10</v>
      </c>
      <c r="E502" s="1">
        <v>299767.49019012164</v>
      </c>
      <c r="F502" s="1">
        <v>375127.98813618073</v>
      </c>
      <c r="G502" s="1">
        <v>423947.57761275611</v>
      </c>
      <c r="H502" s="1">
        <v>394510.40826746082</v>
      </c>
      <c r="I502" s="1">
        <v>317581.69315694732</v>
      </c>
      <c r="J502" s="1">
        <v>315263.20787731814</v>
      </c>
    </row>
    <row r="503" spans="1:10" x14ac:dyDescent="0.15">
      <c r="A503" s="1">
        <v>22</v>
      </c>
      <c r="B503" s="1" t="s">
        <v>137</v>
      </c>
      <c r="C503" s="1">
        <v>17</v>
      </c>
      <c r="D503" s="1" t="s">
        <v>11</v>
      </c>
      <c r="E503" s="1">
        <v>17210.640458344496</v>
      </c>
      <c r="F503" s="1">
        <v>19926.386952562163</v>
      </c>
      <c r="G503" s="1">
        <v>22990.148444537524</v>
      </c>
      <c r="H503" s="1">
        <v>25417.401317295273</v>
      </c>
      <c r="I503" s="1">
        <v>22989.787549473895</v>
      </c>
      <c r="J503" s="1">
        <v>22440.928332063671</v>
      </c>
    </row>
    <row r="504" spans="1:10" x14ac:dyDescent="0.15">
      <c r="A504" s="1">
        <v>22</v>
      </c>
      <c r="B504" s="1" t="s">
        <v>137</v>
      </c>
      <c r="C504" s="1">
        <v>18</v>
      </c>
      <c r="D504" s="1" t="s">
        <v>12</v>
      </c>
      <c r="E504" s="1">
        <v>563209.41231109481</v>
      </c>
      <c r="F504" s="1">
        <v>627640.14183433482</v>
      </c>
      <c r="G504" s="1">
        <v>633128.59514017182</v>
      </c>
      <c r="H504" s="1">
        <v>514633.26542540803</v>
      </c>
      <c r="I504" s="1">
        <v>514959.12168085284</v>
      </c>
      <c r="J504" s="1">
        <v>493238.56855168182</v>
      </c>
    </row>
    <row r="505" spans="1:10" x14ac:dyDescent="0.15">
      <c r="A505" s="1">
        <v>22</v>
      </c>
      <c r="B505" s="1" t="s">
        <v>137</v>
      </c>
      <c r="C505" s="1">
        <v>19</v>
      </c>
      <c r="D505" s="1" t="s">
        <v>13</v>
      </c>
      <c r="E505" s="1">
        <v>68066.657306637804</v>
      </c>
      <c r="F505" s="1">
        <v>88913.567194732037</v>
      </c>
      <c r="G505" s="1">
        <v>100347.67039599488</v>
      </c>
      <c r="H505" s="1">
        <v>90630.184315949213</v>
      </c>
      <c r="I505" s="1">
        <v>96345.459829887797</v>
      </c>
      <c r="J505" s="1">
        <v>97415.545337966862</v>
      </c>
    </row>
    <row r="506" spans="1:10" x14ac:dyDescent="0.15">
      <c r="A506" s="1">
        <v>22</v>
      </c>
      <c r="B506" s="1" t="s">
        <v>137</v>
      </c>
      <c r="C506" s="1">
        <v>20</v>
      </c>
      <c r="D506" s="1" t="s">
        <v>14</v>
      </c>
      <c r="E506" s="1">
        <v>15060.165312011784</v>
      </c>
      <c r="F506" s="1">
        <v>22331.681984438092</v>
      </c>
      <c r="G506" s="1">
        <v>36280.480573053166</v>
      </c>
      <c r="H506" s="1">
        <v>34175.051443334363</v>
      </c>
      <c r="I506" s="1">
        <v>35463.215392419268</v>
      </c>
      <c r="J506" s="1">
        <v>35374.797726577155</v>
      </c>
    </row>
    <row r="507" spans="1:10" x14ac:dyDescent="0.15">
      <c r="A507" s="1">
        <v>22</v>
      </c>
      <c r="B507" s="1" t="s">
        <v>139</v>
      </c>
      <c r="C507" s="1">
        <v>21</v>
      </c>
      <c r="D507" s="1" t="s">
        <v>15</v>
      </c>
      <c r="E507" s="1">
        <v>202166.36012589966</v>
      </c>
      <c r="F507" s="1">
        <v>210447.04014592478</v>
      </c>
      <c r="G507" s="1">
        <v>235163.58886196627</v>
      </c>
      <c r="H507" s="1">
        <v>240929.42111212653</v>
      </c>
      <c r="I507" s="1">
        <v>205357.07426748099</v>
      </c>
      <c r="J507" s="1">
        <v>210852.67110219816</v>
      </c>
    </row>
    <row r="508" spans="1:10" x14ac:dyDescent="0.15">
      <c r="A508" s="1">
        <v>22</v>
      </c>
      <c r="B508" s="1" t="s">
        <v>136</v>
      </c>
      <c r="C508" s="1">
        <v>22</v>
      </c>
      <c r="D508" s="1" t="s">
        <v>7</v>
      </c>
      <c r="E508" s="1">
        <v>600220.44377172459</v>
      </c>
      <c r="F508" s="1">
        <v>738687.73984848487</v>
      </c>
      <c r="G508" s="1">
        <v>905589.868536453</v>
      </c>
      <c r="H508" s="1">
        <v>1044670.9099907415</v>
      </c>
      <c r="I508" s="1">
        <v>1169201.4716214798</v>
      </c>
      <c r="J508" s="1">
        <v>1088647.5340178036</v>
      </c>
    </row>
    <row r="509" spans="1:10" x14ac:dyDescent="0.15">
      <c r="A509" s="1">
        <v>22</v>
      </c>
      <c r="B509" s="1" t="s">
        <v>136</v>
      </c>
      <c r="C509" s="1">
        <v>23</v>
      </c>
      <c r="D509" s="1" t="s">
        <v>28</v>
      </c>
      <c r="E509" s="1">
        <v>176061.70089289144</v>
      </c>
      <c r="F509" s="1">
        <v>196232.50176125544</v>
      </c>
      <c r="G509" s="1">
        <v>184545.54341620408</v>
      </c>
      <c r="H509" s="1">
        <v>181312.01410849049</v>
      </c>
      <c r="I509" s="1">
        <v>165393.02105109632</v>
      </c>
      <c r="J509" s="1">
        <v>156765.10533415247</v>
      </c>
    </row>
    <row r="510" spans="1:10" x14ac:dyDescent="0.15">
      <c r="A510" s="1">
        <v>23</v>
      </c>
      <c r="B510" s="1" t="s">
        <v>141</v>
      </c>
      <c r="C510" s="1">
        <v>1</v>
      </c>
      <c r="D510" s="1" t="s">
        <v>8</v>
      </c>
      <c r="E510" s="1">
        <v>539176.31391300156</v>
      </c>
      <c r="F510" s="1">
        <v>360246.80458254163</v>
      </c>
      <c r="G510" s="1">
        <v>259703.52284360721</v>
      </c>
      <c r="H510" s="1">
        <v>203673.31039454081</v>
      </c>
      <c r="I510" s="1">
        <v>173023.9277938506</v>
      </c>
      <c r="J510" s="1">
        <v>168292.55158507926</v>
      </c>
    </row>
    <row r="511" spans="1:10" x14ac:dyDescent="0.15">
      <c r="A511" s="1">
        <v>23</v>
      </c>
      <c r="B511" s="1" t="s">
        <v>141</v>
      </c>
      <c r="C511" s="1">
        <v>2</v>
      </c>
      <c r="D511" s="1" t="s">
        <v>9</v>
      </c>
      <c r="E511" s="1">
        <v>7284.544189666186</v>
      </c>
      <c r="F511" s="1">
        <v>6108.9196467439197</v>
      </c>
      <c r="G511" s="1">
        <v>4810.3416567432259</v>
      </c>
      <c r="H511" s="1">
        <v>3690.9492012255182</v>
      </c>
      <c r="I511" s="1">
        <v>2707.871940551197</v>
      </c>
      <c r="J511" s="1">
        <v>2297.5862168215226</v>
      </c>
    </row>
    <row r="512" spans="1:10" x14ac:dyDescent="0.15">
      <c r="A512" s="1">
        <v>23</v>
      </c>
      <c r="B512" s="1" t="s">
        <v>142</v>
      </c>
      <c r="C512" s="1">
        <v>3</v>
      </c>
      <c r="D512" s="1" t="s">
        <v>16</v>
      </c>
      <c r="E512" s="1">
        <v>163048.60848406074</v>
      </c>
      <c r="F512" s="1">
        <v>157757.13463111062</v>
      </c>
      <c r="G512" s="1">
        <v>176699.08309149617</v>
      </c>
      <c r="H512" s="1">
        <v>155638.35151043045</v>
      </c>
      <c r="I512" s="1">
        <v>145716.45925781078</v>
      </c>
      <c r="J512" s="1">
        <v>134228.16373699144</v>
      </c>
    </row>
    <row r="513" spans="1:10" x14ac:dyDescent="0.15">
      <c r="A513" s="1">
        <v>23</v>
      </c>
      <c r="B513" s="1" t="s">
        <v>142</v>
      </c>
      <c r="C513" s="1">
        <v>4</v>
      </c>
      <c r="D513" s="1" t="s">
        <v>17</v>
      </c>
      <c r="E513" s="1">
        <v>536723.79257559346</v>
      </c>
      <c r="F513" s="1">
        <v>337559.36256880226</v>
      </c>
      <c r="G513" s="1">
        <v>277313.42374942865</v>
      </c>
      <c r="H513" s="1">
        <v>137907.50379561473</v>
      </c>
      <c r="I513" s="1">
        <v>70137.481866669477</v>
      </c>
      <c r="J513" s="1">
        <v>62250.650966134905</v>
      </c>
    </row>
    <row r="514" spans="1:10" x14ac:dyDescent="0.15">
      <c r="A514" s="1">
        <v>23</v>
      </c>
      <c r="B514" s="1" t="s">
        <v>142</v>
      </c>
      <c r="C514" s="1">
        <v>5</v>
      </c>
      <c r="D514" s="1" t="s">
        <v>18</v>
      </c>
      <c r="E514" s="1">
        <v>52788.345950207382</v>
      </c>
      <c r="F514" s="1">
        <v>47577.237984860243</v>
      </c>
      <c r="G514" s="1">
        <v>53553.567242622194</v>
      </c>
      <c r="H514" s="1">
        <v>42220.867076323229</v>
      </c>
      <c r="I514" s="1">
        <v>34415.413486810197</v>
      </c>
      <c r="J514" s="1">
        <v>31554.959735704291</v>
      </c>
    </row>
    <row r="515" spans="1:10" x14ac:dyDescent="0.15">
      <c r="A515" s="1">
        <v>23</v>
      </c>
      <c r="B515" s="1" t="s">
        <v>142</v>
      </c>
      <c r="C515" s="1">
        <v>6</v>
      </c>
      <c r="D515" s="1" t="s">
        <v>2</v>
      </c>
      <c r="E515" s="1">
        <v>66796.404339272369</v>
      </c>
      <c r="F515" s="1">
        <v>54270.291293986134</v>
      </c>
      <c r="G515" s="1">
        <v>54253.135713665979</v>
      </c>
      <c r="H515" s="1">
        <v>41940.296853091182</v>
      </c>
      <c r="I515" s="1">
        <v>36594.494217349726</v>
      </c>
      <c r="J515" s="1">
        <v>31511.092946034576</v>
      </c>
    </row>
    <row r="516" spans="1:10" x14ac:dyDescent="0.15">
      <c r="A516" s="1">
        <v>23</v>
      </c>
      <c r="B516" s="1" t="s">
        <v>142</v>
      </c>
      <c r="C516" s="1">
        <v>7</v>
      </c>
      <c r="D516" s="1" t="s">
        <v>19</v>
      </c>
      <c r="E516" s="1">
        <v>2375.9318942424775</v>
      </c>
      <c r="F516" s="1">
        <v>3688.1191640291895</v>
      </c>
      <c r="G516" s="1">
        <v>3633.4448364804985</v>
      </c>
      <c r="H516" s="1">
        <v>3255.3500592083219</v>
      </c>
      <c r="I516" s="1">
        <v>3189.6530381201651</v>
      </c>
      <c r="J516" s="1">
        <v>2643.7801403405597</v>
      </c>
    </row>
    <row r="517" spans="1:10" x14ac:dyDescent="0.15">
      <c r="A517" s="1">
        <v>23</v>
      </c>
      <c r="B517" s="1" t="s">
        <v>143</v>
      </c>
      <c r="C517" s="1">
        <v>8</v>
      </c>
      <c r="D517" s="1" t="s">
        <v>20</v>
      </c>
      <c r="E517" s="1">
        <v>198487.7740417381</v>
      </c>
      <c r="F517" s="1">
        <v>153442.22294183215</v>
      </c>
      <c r="G517" s="1">
        <v>136055.5374149167</v>
      </c>
      <c r="H517" s="1">
        <v>97637.776979343733</v>
      </c>
      <c r="I517" s="1">
        <v>67760.988943599397</v>
      </c>
      <c r="J517" s="1">
        <v>58779.138827930234</v>
      </c>
    </row>
    <row r="518" spans="1:10" x14ac:dyDescent="0.15">
      <c r="A518" s="1">
        <v>23</v>
      </c>
      <c r="B518" s="1" t="s">
        <v>142</v>
      </c>
      <c r="C518" s="1">
        <v>9</v>
      </c>
      <c r="D518" s="1" t="s">
        <v>21</v>
      </c>
      <c r="E518" s="1">
        <v>184662.63230591427</v>
      </c>
      <c r="F518" s="1">
        <v>150918.75639175883</v>
      </c>
      <c r="G518" s="1">
        <v>130772.59452501885</v>
      </c>
      <c r="H518" s="1">
        <v>99479.609183782348</v>
      </c>
      <c r="I518" s="1">
        <v>103330.05224544057</v>
      </c>
      <c r="J518" s="1">
        <v>86613.23102385056</v>
      </c>
    </row>
    <row r="519" spans="1:10" x14ac:dyDescent="0.15">
      <c r="A519" s="1">
        <v>23</v>
      </c>
      <c r="B519" s="1" t="s">
        <v>142</v>
      </c>
      <c r="C519" s="1">
        <v>10</v>
      </c>
      <c r="D519" s="1" t="s">
        <v>22</v>
      </c>
      <c r="E519" s="1">
        <v>180752.02283681202</v>
      </c>
      <c r="F519" s="1">
        <v>175591.15755453755</v>
      </c>
      <c r="G519" s="1">
        <v>214141.24504177072</v>
      </c>
      <c r="H519" s="1">
        <v>172968.11906773149</v>
      </c>
      <c r="I519" s="1">
        <v>159851.2794050377</v>
      </c>
      <c r="J519" s="1">
        <v>128563.15318013131</v>
      </c>
    </row>
    <row r="520" spans="1:10" x14ac:dyDescent="0.15">
      <c r="A520" s="1">
        <v>23</v>
      </c>
      <c r="B520" s="1" t="s">
        <v>142</v>
      </c>
      <c r="C520" s="1">
        <v>11</v>
      </c>
      <c r="D520" s="1" t="s">
        <v>23</v>
      </c>
      <c r="E520" s="1">
        <v>292239.20656265633</v>
      </c>
      <c r="F520" s="1">
        <v>287455.61370379687</v>
      </c>
      <c r="G520" s="1">
        <v>379865.80836969969</v>
      </c>
      <c r="H520" s="1">
        <v>292290.94993338152</v>
      </c>
      <c r="I520" s="1">
        <v>281704.29479230876</v>
      </c>
      <c r="J520" s="1">
        <v>216413.43476887335</v>
      </c>
    </row>
    <row r="521" spans="1:10" x14ac:dyDescent="0.15">
      <c r="A521" s="1">
        <v>23</v>
      </c>
      <c r="B521" s="1" t="s">
        <v>142</v>
      </c>
      <c r="C521" s="1">
        <v>12</v>
      </c>
      <c r="D521" s="1" t="s">
        <v>24</v>
      </c>
      <c r="E521" s="1">
        <v>124711.00749869982</v>
      </c>
      <c r="F521" s="1">
        <v>159212.64168640116</v>
      </c>
      <c r="G521" s="1">
        <v>233680.25786341104</v>
      </c>
      <c r="H521" s="1">
        <v>176661.3284027703</v>
      </c>
      <c r="I521" s="1">
        <v>160825.9100452342</v>
      </c>
      <c r="J521" s="1">
        <v>139484.93817302829</v>
      </c>
    </row>
    <row r="522" spans="1:10" x14ac:dyDescent="0.15">
      <c r="A522" s="1">
        <v>23</v>
      </c>
      <c r="B522" s="1" t="s">
        <v>142</v>
      </c>
      <c r="C522" s="1">
        <v>13</v>
      </c>
      <c r="D522" s="1" t="s">
        <v>25</v>
      </c>
      <c r="E522" s="1">
        <v>396773.2629339355</v>
      </c>
      <c r="F522" s="1">
        <v>434156.84048896545</v>
      </c>
      <c r="G522" s="1">
        <v>596276.9251144022</v>
      </c>
      <c r="H522" s="1">
        <v>548472.79632374179</v>
      </c>
      <c r="I522" s="1">
        <v>706166.99816268496</v>
      </c>
      <c r="J522" s="1">
        <v>601946.85553052241</v>
      </c>
    </row>
    <row r="523" spans="1:10" x14ac:dyDescent="0.15">
      <c r="A523" s="1">
        <v>23</v>
      </c>
      <c r="B523" s="1" t="s">
        <v>142</v>
      </c>
      <c r="C523" s="1">
        <v>14</v>
      </c>
      <c r="D523" s="1" t="s">
        <v>26</v>
      </c>
      <c r="E523" s="1">
        <v>25524.579173061051</v>
      </c>
      <c r="F523" s="1">
        <v>34657.928151771499</v>
      </c>
      <c r="G523" s="1">
        <v>38545.400384970577</v>
      </c>
      <c r="H523" s="1">
        <v>20931.755051567674</v>
      </c>
      <c r="I523" s="1">
        <v>19963.576127617813</v>
      </c>
      <c r="J523" s="1">
        <v>16126.674126173943</v>
      </c>
    </row>
    <row r="524" spans="1:10" x14ac:dyDescent="0.15">
      <c r="A524" s="1">
        <v>23</v>
      </c>
      <c r="B524" s="1" t="s">
        <v>142</v>
      </c>
      <c r="C524" s="1">
        <v>15</v>
      </c>
      <c r="D524" s="1" t="s">
        <v>27</v>
      </c>
      <c r="E524" s="1">
        <v>396241.81284830917</v>
      </c>
      <c r="F524" s="1">
        <v>386948.35115957295</v>
      </c>
      <c r="G524" s="1">
        <v>431091.63501864055</v>
      </c>
      <c r="H524" s="1">
        <v>356125.07951351191</v>
      </c>
      <c r="I524" s="1">
        <v>301775.89642264671</v>
      </c>
      <c r="J524" s="1">
        <v>269044.50067813467</v>
      </c>
    </row>
    <row r="525" spans="1:10" x14ac:dyDescent="0.15">
      <c r="A525" s="1">
        <v>23</v>
      </c>
      <c r="B525" s="1" t="s">
        <v>141</v>
      </c>
      <c r="C525" s="1">
        <v>16</v>
      </c>
      <c r="D525" s="1" t="s">
        <v>10</v>
      </c>
      <c r="E525" s="1">
        <v>568561.78395503666</v>
      </c>
      <c r="F525" s="1">
        <v>641058.15298467246</v>
      </c>
      <c r="G525" s="1">
        <v>692656.67327494617</v>
      </c>
      <c r="H525" s="1">
        <v>736254.1702657179</v>
      </c>
      <c r="I525" s="1">
        <v>600435.88569967309</v>
      </c>
      <c r="J525" s="1">
        <v>571499.48878815863</v>
      </c>
    </row>
    <row r="526" spans="1:10" x14ac:dyDescent="0.15">
      <c r="A526" s="1">
        <v>23</v>
      </c>
      <c r="B526" s="1" t="s">
        <v>141</v>
      </c>
      <c r="C526" s="1">
        <v>17</v>
      </c>
      <c r="D526" s="1" t="s">
        <v>11</v>
      </c>
      <c r="E526" s="1">
        <v>35849.41801883954</v>
      </c>
      <c r="F526" s="1">
        <v>41950.682485730606</v>
      </c>
      <c r="G526" s="1">
        <v>47651.056546229272</v>
      </c>
      <c r="H526" s="1">
        <v>46546.092020463817</v>
      </c>
      <c r="I526" s="1">
        <v>44197.777398630329</v>
      </c>
      <c r="J526" s="1">
        <v>43861.812579594749</v>
      </c>
    </row>
    <row r="527" spans="1:10" x14ac:dyDescent="0.15">
      <c r="A527" s="1">
        <v>23</v>
      </c>
      <c r="B527" s="1" t="s">
        <v>141</v>
      </c>
      <c r="C527" s="1">
        <v>18</v>
      </c>
      <c r="D527" s="1" t="s">
        <v>12</v>
      </c>
      <c r="E527" s="1">
        <v>1140502.0316267095</v>
      </c>
      <c r="F527" s="1">
        <v>1287319.8567678772</v>
      </c>
      <c r="G527" s="1">
        <v>1218148.5066695923</v>
      </c>
      <c r="H527" s="1">
        <v>1131979.5004227199</v>
      </c>
      <c r="I527" s="1">
        <v>937868.12140050298</v>
      </c>
      <c r="J527" s="1">
        <v>902694.59305317956</v>
      </c>
    </row>
    <row r="528" spans="1:10" x14ac:dyDescent="0.15">
      <c r="A528" s="1">
        <v>23</v>
      </c>
      <c r="B528" s="1" t="s">
        <v>141</v>
      </c>
      <c r="C528" s="1">
        <v>19</v>
      </c>
      <c r="D528" s="1" t="s">
        <v>13</v>
      </c>
      <c r="E528" s="1">
        <v>149405.68864136367</v>
      </c>
      <c r="F528" s="1">
        <v>172117.26183007387</v>
      </c>
      <c r="G528" s="1">
        <v>201740.87110680182</v>
      </c>
      <c r="H528" s="1">
        <v>182978.26623799582</v>
      </c>
      <c r="I528" s="1">
        <v>180651.85676613275</v>
      </c>
      <c r="J528" s="1">
        <v>173696.74226274475</v>
      </c>
    </row>
    <row r="529" spans="1:10" x14ac:dyDescent="0.15">
      <c r="A529" s="1">
        <v>23</v>
      </c>
      <c r="B529" s="1" t="s">
        <v>141</v>
      </c>
      <c r="C529" s="1">
        <v>20</v>
      </c>
      <c r="D529" s="1" t="s">
        <v>14</v>
      </c>
      <c r="E529" s="1">
        <v>35641.966170256514</v>
      </c>
      <c r="F529" s="1">
        <v>56621.927885623089</v>
      </c>
      <c r="G529" s="1">
        <v>77772.960681159806</v>
      </c>
      <c r="H529" s="1">
        <v>85827.511036862357</v>
      </c>
      <c r="I529" s="1">
        <v>89703.143744895919</v>
      </c>
      <c r="J529" s="1">
        <v>88972.8737086943</v>
      </c>
    </row>
    <row r="530" spans="1:10" x14ac:dyDescent="0.15">
      <c r="A530" s="1">
        <v>23</v>
      </c>
      <c r="B530" s="1" t="s">
        <v>141</v>
      </c>
      <c r="C530" s="1">
        <v>21</v>
      </c>
      <c r="D530" s="1" t="s">
        <v>15</v>
      </c>
      <c r="E530" s="1">
        <v>370499.4084041898</v>
      </c>
      <c r="F530" s="1">
        <v>425030.28947339969</v>
      </c>
      <c r="G530" s="1">
        <v>476615.18252851715</v>
      </c>
      <c r="H530" s="1">
        <v>529583.31213452248</v>
      </c>
      <c r="I530" s="1">
        <v>463966.90429776593</v>
      </c>
      <c r="J530" s="1">
        <v>462254.79044794355</v>
      </c>
    </row>
    <row r="531" spans="1:10" x14ac:dyDescent="0.15">
      <c r="A531" s="1">
        <v>23</v>
      </c>
      <c r="B531" s="1" t="s">
        <v>140</v>
      </c>
      <c r="C531" s="1">
        <v>22</v>
      </c>
      <c r="D531" s="1" t="s">
        <v>7</v>
      </c>
      <c r="E531" s="1">
        <v>903511.63497298269</v>
      </c>
      <c r="F531" s="1">
        <v>1242919.3863199428</v>
      </c>
      <c r="G531" s="1">
        <v>1684179.0866852016</v>
      </c>
      <c r="H531" s="1">
        <v>1886149.4920995394</v>
      </c>
      <c r="I531" s="1">
        <v>2381607.3366520251</v>
      </c>
      <c r="J531" s="1">
        <v>2379908.2938367077</v>
      </c>
    </row>
    <row r="532" spans="1:10" x14ac:dyDescent="0.15">
      <c r="A532" s="1">
        <v>23</v>
      </c>
      <c r="B532" s="1" t="s">
        <v>140</v>
      </c>
      <c r="C532" s="1">
        <v>23</v>
      </c>
      <c r="D532" s="1" t="s">
        <v>28</v>
      </c>
      <c r="E532" s="1">
        <v>233770.80198547605</v>
      </c>
      <c r="F532" s="1">
        <v>325839.20440156234</v>
      </c>
      <c r="G532" s="1">
        <v>328543.17080979241</v>
      </c>
      <c r="H532" s="1">
        <v>296089.65263648011</v>
      </c>
      <c r="I532" s="1">
        <v>279648.6386222436</v>
      </c>
      <c r="J532" s="1">
        <v>276680.7644413599</v>
      </c>
    </row>
    <row r="533" spans="1:10" x14ac:dyDescent="0.15">
      <c r="A533" s="1">
        <v>24</v>
      </c>
      <c r="B533" s="1" t="s">
        <v>145</v>
      </c>
      <c r="C533" s="1">
        <v>1</v>
      </c>
      <c r="D533" s="1" t="s">
        <v>8</v>
      </c>
      <c r="E533" s="1">
        <v>396694.2877460054</v>
      </c>
      <c r="F533" s="1">
        <v>221883.5435511973</v>
      </c>
      <c r="G533" s="1">
        <v>134255.49116007151</v>
      </c>
      <c r="H533" s="1">
        <v>87902.590865074497</v>
      </c>
      <c r="I533" s="1">
        <v>72725.992684797311</v>
      </c>
      <c r="J533" s="1">
        <v>69511.121976612383</v>
      </c>
    </row>
    <row r="534" spans="1:10" x14ac:dyDescent="0.15">
      <c r="A534" s="1">
        <v>24</v>
      </c>
      <c r="B534" s="1" t="s">
        <v>145</v>
      </c>
      <c r="C534" s="1">
        <v>2</v>
      </c>
      <c r="D534" s="1" t="s">
        <v>9</v>
      </c>
      <c r="E534" s="1">
        <v>6676.4646917213086</v>
      </c>
      <c r="F534" s="1">
        <v>4099.3312718544021</v>
      </c>
      <c r="G534" s="1">
        <v>3907.3535857984043</v>
      </c>
      <c r="H534" s="1">
        <v>3325.4493614937705</v>
      </c>
      <c r="I534" s="1">
        <v>1772.6176845816335</v>
      </c>
      <c r="J534" s="1">
        <v>1542.2323408581376</v>
      </c>
    </row>
    <row r="535" spans="1:10" x14ac:dyDescent="0.15">
      <c r="A535" s="1">
        <v>24</v>
      </c>
      <c r="B535" s="1" t="s">
        <v>146</v>
      </c>
      <c r="C535" s="1">
        <v>3</v>
      </c>
      <c r="D535" s="1" t="s">
        <v>16</v>
      </c>
      <c r="E535" s="1">
        <v>40047.001611003157</v>
      </c>
      <c r="F535" s="1">
        <v>42941.812746503405</v>
      </c>
      <c r="G535" s="1">
        <v>51417.75025115256</v>
      </c>
      <c r="H535" s="1">
        <v>44186.660834250077</v>
      </c>
      <c r="I535" s="1">
        <v>41876.622757086036</v>
      </c>
      <c r="J535" s="1">
        <v>40563.338121537301</v>
      </c>
    </row>
    <row r="536" spans="1:10" x14ac:dyDescent="0.15">
      <c r="A536" s="1">
        <v>24</v>
      </c>
      <c r="B536" s="1" t="s">
        <v>146</v>
      </c>
      <c r="C536" s="1">
        <v>4</v>
      </c>
      <c r="D536" s="1" t="s">
        <v>17</v>
      </c>
      <c r="E536" s="1">
        <v>79119.773921438391</v>
      </c>
      <c r="F536" s="1">
        <v>57918.747915847875</v>
      </c>
      <c r="G536" s="1">
        <v>43539.733171532978</v>
      </c>
      <c r="H536" s="1">
        <v>18334.778355677503</v>
      </c>
      <c r="I536" s="1">
        <v>9008.5716191317952</v>
      </c>
      <c r="J536" s="1">
        <v>7861.0722978592148</v>
      </c>
    </row>
    <row r="537" spans="1:10" x14ac:dyDescent="0.15">
      <c r="A537" s="1">
        <v>24</v>
      </c>
      <c r="B537" s="1" t="s">
        <v>146</v>
      </c>
      <c r="C537" s="1">
        <v>5</v>
      </c>
      <c r="D537" s="1" t="s">
        <v>18</v>
      </c>
      <c r="E537" s="1">
        <v>9073.742533728313</v>
      </c>
      <c r="F537" s="1">
        <v>7449.8155742667714</v>
      </c>
      <c r="G537" s="1">
        <v>8083.4671678849045</v>
      </c>
      <c r="H537" s="1">
        <v>7418.583778185769</v>
      </c>
      <c r="I537" s="1">
        <v>5248.611334715587</v>
      </c>
      <c r="J537" s="1">
        <v>5050.4047243006389</v>
      </c>
    </row>
    <row r="538" spans="1:10" x14ac:dyDescent="0.15">
      <c r="A538" s="1">
        <v>24</v>
      </c>
      <c r="B538" s="1" t="s">
        <v>146</v>
      </c>
      <c r="C538" s="1">
        <v>6</v>
      </c>
      <c r="D538" s="1" t="s">
        <v>2</v>
      </c>
      <c r="E538" s="1">
        <v>31191.543204350823</v>
      </c>
      <c r="F538" s="1">
        <v>28328.481092748782</v>
      </c>
      <c r="G538" s="1">
        <v>29411.030886006953</v>
      </c>
      <c r="H538" s="1">
        <v>23651.799335730771</v>
      </c>
      <c r="I538" s="1">
        <v>20221.114981983414</v>
      </c>
      <c r="J538" s="1">
        <v>20019.171978080401</v>
      </c>
    </row>
    <row r="539" spans="1:10" x14ac:dyDescent="0.15">
      <c r="A539" s="1">
        <v>24</v>
      </c>
      <c r="B539" s="1" t="s">
        <v>146</v>
      </c>
      <c r="C539" s="1">
        <v>7</v>
      </c>
      <c r="D539" s="1" t="s">
        <v>19</v>
      </c>
      <c r="E539" s="1">
        <v>3930.8824838226797</v>
      </c>
      <c r="F539" s="1">
        <v>4774.8504740891167</v>
      </c>
      <c r="G539" s="1">
        <v>3924.5405538912028</v>
      </c>
      <c r="H539" s="1">
        <v>3618.1150667229217</v>
      </c>
      <c r="I539" s="1">
        <v>3030.5593014542574</v>
      </c>
      <c r="J539" s="1">
        <v>2615.0368064413797</v>
      </c>
    </row>
    <row r="540" spans="1:10" x14ac:dyDescent="0.15">
      <c r="A540" s="1">
        <v>24</v>
      </c>
      <c r="B540" s="1" t="s">
        <v>146</v>
      </c>
      <c r="C540" s="1">
        <v>8</v>
      </c>
      <c r="D540" s="1" t="s">
        <v>20</v>
      </c>
      <c r="E540" s="1">
        <v>43778.057248905934</v>
      </c>
      <c r="F540" s="1">
        <v>39606.981770264771</v>
      </c>
      <c r="G540" s="1">
        <v>37783.451146767417</v>
      </c>
      <c r="H540" s="1">
        <v>28844.15997997886</v>
      </c>
      <c r="I540" s="1">
        <v>22542.275323250833</v>
      </c>
      <c r="J540" s="1">
        <v>18432.348590187037</v>
      </c>
    </row>
    <row r="541" spans="1:10" x14ac:dyDescent="0.15">
      <c r="A541" s="1">
        <v>24</v>
      </c>
      <c r="B541" s="1" t="s">
        <v>146</v>
      </c>
      <c r="C541" s="1">
        <v>9</v>
      </c>
      <c r="D541" s="1" t="s">
        <v>21</v>
      </c>
      <c r="E541" s="1">
        <v>39026.476302409705</v>
      </c>
      <c r="F541" s="1">
        <v>28140.713920424154</v>
      </c>
      <c r="G541" s="1">
        <v>25814.130371536041</v>
      </c>
      <c r="H541" s="1">
        <v>20406.845149241173</v>
      </c>
      <c r="I541" s="1">
        <v>18570.536146816881</v>
      </c>
      <c r="J541" s="1">
        <v>14956.010839478262</v>
      </c>
    </row>
    <row r="542" spans="1:10" x14ac:dyDescent="0.15">
      <c r="A542" s="1">
        <v>24</v>
      </c>
      <c r="B542" s="1" t="s">
        <v>146</v>
      </c>
      <c r="C542" s="1">
        <v>10</v>
      </c>
      <c r="D542" s="1" t="s">
        <v>22</v>
      </c>
      <c r="E542" s="1">
        <v>25992.212492107301</v>
      </c>
      <c r="F542" s="1">
        <v>29430.532118373725</v>
      </c>
      <c r="G542" s="1">
        <v>41434.002769062114</v>
      </c>
      <c r="H542" s="1">
        <v>34691.900960316387</v>
      </c>
      <c r="I542" s="1">
        <v>30607.962010773434</v>
      </c>
      <c r="J542" s="1">
        <v>27875.448699031793</v>
      </c>
    </row>
    <row r="543" spans="1:10" x14ac:dyDescent="0.15">
      <c r="A543" s="1">
        <v>24</v>
      </c>
      <c r="B543" s="1" t="s">
        <v>146</v>
      </c>
      <c r="C543" s="1">
        <v>11</v>
      </c>
      <c r="D543" s="1" t="s">
        <v>23</v>
      </c>
      <c r="E543" s="1">
        <v>39106.568324849912</v>
      </c>
      <c r="F543" s="1">
        <v>48231.448208962647</v>
      </c>
      <c r="G543" s="1">
        <v>66239.104863867906</v>
      </c>
      <c r="H543" s="1">
        <v>57415.748028711634</v>
      </c>
      <c r="I543" s="1">
        <v>65978.521084897031</v>
      </c>
      <c r="J543" s="1">
        <v>51416.663696171243</v>
      </c>
    </row>
    <row r="544" spans="1:10" x14ac:dyDescent="0.15">
      <c r="A544" s="1">
        <v>24</v>
      </c>
      <c r="B544" s="1" t="s">
        <v>146</v>
      </c>
      <c r="C544" s="1">
        <v>12</v>
      </c>
      <c r="D544" s="1" t="s">
        <v>24</v>
      </c>
      <c r="E544" s="1">
        <v>55176.281557010436</v>
      </c>
      <c r="F544" s="1">
        <v>64208.59801006801</v>
      </c>
      <c r="G544" s="1">
        <v>106473.44897232599</v>
      </c>
      <c r="H544" s="1">
        <v>98285.671647902651</v>
      </c>
      <c r="I544" s="1">
        <v>103900.38692541431</v>
      </c>
      <c r="J544" s="1">
        <v>87199.364020194756</v>
      </c>
    </row>
    <row r="545" spans="1:10" x14ac:dyDescent="0.15">
      <c r="A545" s="1">
        <v>24</v>
      </c>
      <c r="B545" s="1" t="s">
        <v>146</v>
      </c>
      <c r="C545" s="1">
        <v>13</v>
      </c>
      <c r="D545" s="1" t="s">
        <v>25</v>
      </c>
      <c r="E545" s="1">
        <v>50005.371111957662</v>
      </c>
      <c r="F545" s="1">
        <v>54046.708362944373</v>
      </c>
      <c r="G545" s="1">
        <v>72607.31412732802</v>
      </c>
      <c r="H545" s="1">
        <v>62956.56897713065</v>
      </c>
      <c r="I545" s="1">
        <v>92300.638815272352</v>
      </c>
      <c r="J545" s="1">
        <v>77480.82780190435</v>
      </c>
    </row>
    <row r="546" spans="1:10" x14ac:dyDescent="0.15">
      <c r="A546" s="1">
        <v>24</v>
      </c>
      <c r="B546" s="1" t="s">
        <v>146</v>
      </c>
      <c r="C546" s="1">
        <v>14</v>
      </c>
      <c r="D546" s="1" t="s">
        <v>26</v>
      </c>
      <c r="E546" s="1">
        <v>2045.3737502288595</v>
      </c>
      <c r="F546" s="1">
        <v>2356.6271347410839</v>
      </c>
      <c r="G546" s="1">
        <v>3154.0113289283636</v>
      </c>
      <c r="H546" s="1">
        <v>2110.2950435379521</v>
      </c>
      <c r="I546" s="1">
        <v>1574.8243583246767</v>
      </c>
      <c r="J546" s="1">
        <v>1355.4052631013167</v>
      </c>
    </row>
    <row r="547" spans="1:10" x14ac:dyDescent="0.15">
      <c r="A547" s="1">
        <v>24</v>
      </c>
      <c r="B547" s="1" t="s">
        <v>146</v>
      </c>
      <c r="C547" s="1">
        <v>15</v>
      </c>
      <c r="D547" s="1" t="s">
        <v>27</v>
      </c>
      <c r="E547" s="1">
        <v>71810.162179001214</v>
      </c>
      <c r="F547" s="1">
        <v>75599.027192061389</v>
      </c>
      <c r="G547" s="1">
        <v>86843.125821710375</v>
      </c>
      <c r="H547" s="1">
        <v>78768.422852100688</v>
      </c>
      <c r="I547" s="1">
        <v>70673.452203463676</v>
      </c>
      <c r="J547" s="1">
        <v>65626.277973270873</v>
      </c>
    </row>
    <row r="548" spans="1:10" x14ac:dyDescent="0.15">
      <c r="A548" s="1">
        <v>24</v>
      </c>
      <c r="B548" s="1" t="s">
        <v>145</v>
      </c>
      <c r="C548" s="1">
        <v>16</v>
      </c>
      <c r="D548" s="1" t="s">
        <v>10</v>
      </c>
      <c r="E548" s="1">
        <v>107753.45377739226</v>
      </c>
      <c r="F548" s="1">
        <v>174616.76674735278</v>
      </c>
      <c r="G548" s="1">
        <v>185004.33497894669</v>
      </c>
      <c r="H548" s="1">
        <v>176627.64127810477</v>
      </c>
      <c r="I548" s="1">
        <v>124967.24981878637</v>
      </c>
      <c r="J548" s="1">
        <v>121533.05977375676</v>
      </c>
    </row>
    <row r="549" spans="1:10" x14ac:dyDescent="0.15">
      <c r="A549" s="1">
        <v>24</v>
      </c>
      <c r="B549" s="1" t="s">
        <v>145</v>
      </c>
      <c r="C549" s="1">
        <v>17</v>
      </c>
      <c r="D549" s="1" t="s">
        <v>11</v>
      </c>
      <c r="E549" s="1">
        <v>9303.9719140847537</v>
      </c>
      <c r="F549" s="1">
        <v>11043.460307514806</v>
      </c>
      <c r="G549" s="1">
        <v>12452.263624720408</v>
      </c>
      <c r="H549" s="1">
        <v>13310.186366558441</v>
      </c>
      <c r="I549" s="1">
        <v>12229.580044166511</v>
      </c>
      <c r="J549" s="1">
        <v>12051.205770597617</v>
      </c>
    </row>
    <row r="550" spans="1:10" x14ac:dyDescent="0.15">
      <c r="A550" s="1">
        <v>24</v>
      </c>
      <c r="B550" s="1" t="s">
        <v>145</v>
      </c>
      <c r="C550" s="1">
        <v>18</v>
      </c>
      <c r="D550" s="1" t="s">
        <v>12</v>
      </c>
      <c r="E550" s="1">
        <v>241025.83498318322</v>
      </c>
      <c r="F550" s="1">
        <v>271697.61993587704</v>
      </c>
      <c r="G550" s="1">
        <v>240463.19477071831</v>
      </c>
      <c r="H550" s="1">
        <v>226737.81037979669</v>
      </c>
      <c r="I550" s="1">
        <v>206016.24868942477</v>
      </c>
      <c r="J550" s="1">
        <v>195629.71258024403</v>
      </c>
    </row>
    <row r="551" spans="1:10" x14ac:dyDescent="0.15">
      <c r="A551" s="1">
        <v>24</v>
      </c>
      <c r="B551" s="1" t="s">
        <v>145</v>
      </c>
      <c r="C551" s="1">
        <v>19</v>
      </c>
      <c r="D551" s="1" t="s">
        <v>13</v>
      </c>
      <c r="E551" s="1">
        <v>27835.686824960812</v>
      </c>
      <c r="F551" s="1">
        <v>35236.630472768433</v>
      </c>
      <c r="G551" s="1">
        <v>40024.474575707238</v>
      </c>
      <c r="H551" s="1">
        <v>37686.24570488288</v>
      </c>
      <c r="I551" s="1">
        <v>38371.542649276329</v>
      </c>
      <c r="J551" s="1">
        <v>38116.398585708244</v>
      </c>
    </row>
    <row r="552" spans="1:10" x14ac:dyDescent="0.15">
      <c r="A552" s="1">
        <v>24</v>
      </c>
      <c r="B552" s="1" t="s">
        <v>145</v>
      </c>
      <c r="C552" s="1">
        <v>20</v>
      </c>
      <c r="D552" s="1" t="s">
        <v>14</v>
      </c>
      <c r="E552" s="1">
        <v>4577.9842057681881</v>
      </c>
      <c r="F552" s="1">
        <v>7292.5197680184328</v>
      </c>
      <c r="G552" s="1">
        <v>10558.021915294034</v>
      </c>
      <c r="H552" s="1">
        <v>12485.520627810602</v>
      </c>
      <c r="I552" s="1">
        <v>11732.630568504126</v>
      </c>
      <c r="J552" s="1">
        <v>11678.834735815442</v>
      </c>
    </row>
    <row r="553" spans="1:10" x14ac:dyDescent="0.15">
      <c r="A553" s="1">
        <v>24</v>
      </c>
      <c r="B553" s="1" t="s">
        <v>145</v>
      </c>
      <c r="C553" s="1">
        <v>21</v>
      </c>
      <c r="D553" s="1" t="s">
        <v>15</v>
      </c>
      <c r="E553" s="1">
        <v>95678.238403786017</v>
      </c>
      <c r="F553" s="1">
        <v>93017.753496479359</v>
      </c>
      <c r="G553" s="1">
        <v>114656.96317808561</v>
      </c>
      <c r="H553" s="1">
        <v>107208.36276790391</v>
      </c>
      <c r="I553" s="1">
        <v>96624.429707701071</v>
      </c>
      <c r="J553" s="1">
        <v>92220.780652376881</v>
      </c>
    </row>
    <row r="554" spans="1:10" x14ac:dyDescent="0.15">
      <c r="A554" s="1">
        <v>24</v>
      </c>
      <c r="B554" s="1" t="s">
        <v>144</v>
      </c>
      <c r="C554" s="1">
        <v>22</v>
      </c>
      <c r="D554" s="1" t="s">
        <v>7</v>
      </c>
      <c r="E554" s="1">
        <v>227843.1764972336</v>
      </c>
      <c r="F554" s="1">
        <v>311513.29284963629</v>
      </c>
      <c r="G554" s="1">
        <v>376881.16685043124</v>
      </c>
      <c r="H554" s="1">
        <v>436788.76507802744</v>
      </c>
      <c r="I554" s="1">
        <v>544003.94756687502</v>
      </c>
      <c r="J554" s="1">
        <v>539209.22827449336</v>
      </c>
    </row>
    <row r="555" spans="1:10" x14ac:dyDescent="0.15">
      <c r="A555" s="1">
        <v>24</v>
      </c>
      <c r="B555" s="1" t="s">
        <v>144</v>
      </c>
      <c r="C555" s="1">
        <v>23</v>
      </c>
      <c r="D555" s="1" t="s">
        <v>28</v>
      </c>
      <c r="E555" s="1">
        <v>86957.807907598326</v>
      </c>
      <c r="F555" s="1">
        <v>114613.10636296295</v>
      </c>
      <c r="G555" s="1">
        <v>107682.35966298605</v>
      </c>
      <c r="H555" s="1">
        <v>103088.85814837969</v>
      </c>
      <c r="I555" s="1">
        <v>92742.573562375954</v>
      </c>
      <c r="J555" s="1">
        <v>90794.440177829863</v>
      </c>
    </row>
    <row r="556" spans="1:10" x14ac:dyDescent="0.15">
      <c r="A556" s="1">
        <v>25</v>
      </c>
      <c r="B556" s="1" t="s">
        <v>148</v>
      </c>
      <c r="C556" s="1">
        <v>1</v>
      </c>
      <c r="D556" s="1" t="s">
        <v>8</v>
      </c>
      <c r="E556" s="1">
        <v>256929.01928674959</v>
      </c>
      <c r="F556" s="1">
        <v>133892.64652674153</v>
      </c>
      <c r="G556" s="1">
        <v>70404.912327502389</v>
      </c>
      <c r="H556" s="1">
        <v>42925.65172204101</v>
      </c>
      <c r="I556" s="1">
        <v>40377.040704854575</v>
      </c>
      <c r="J556" s="1">
        <v>38776.430817735178</v>
      </c>
    </row>
    <row r="557" spans="1:10" x14ac:dyDescent="0.15">
      <c r="A557" s="1">
        <v>25</v>
      </c>
      <c r="B557" s="1" t="s">
        <v>148</v>
      </c>
      <c r="C557" s="1">
        <v>2</v>
      </c>
      <c r="D557" s="1" t="s">
        <v>9</v>
      </c>
      <c r="E557" s="1">
        <v>2010.3852789197992</v>
      </c>
      <c r="F557" s="1">
        <v>1462.8200278754186</v>
      </c>
      <c r="G557" s="1">
        <v>1228.600869761354</v>
      </c>
      <c r="H557" s="1">
        <v>871.80699476998859</v>
      </c>
      <c r="I557" s="1">
        <v>686.55864052079664</v>
      </c>
      <c r="J557" s="1">
        <v>608.23912761699683</v>
      </c>
    </row>
    <row r="558" spans="1:10" x14ac:dyDescent="0.15">
      <c r="A558" s="1">
        <v>25</v>
      </c>
      <c r="B558" s="1" t="s">
        <v>149</v>
      </c>
      <c r="C558" s="1">
        <v>3</v>
      </c>
      <c r="D558" s="1" t="s">
        <v>16</v>
      </c>
      <c r="E558" s="1">
        <v>10684.609316163904</v>
      </c>
      <c r="F558" s="1">
        <v>15517.302927639719</v>
      </c>
      <c r="G558" s="1">
        <v>18439.468784284665</v>
      </c>
      <c r="H558" s="1">
        <v>20063.550403912264</v>
      </c>
      <c r="I558" s="1">
        <v>24348.531646025935</v>
      </c>
      <c r="J558" s="1">
        <v>21116.18460100107</v>
      </c>
    </row>
    <row r="559" spans="1:10" x14ac:dyDescent="0.15">
      <c r="A559" s="1">
        <v>25</v>
      </c>
      <c r="B559" s="1" t="s">
        <v>149</v>
      </c>
      <c r="C559" s="1">
        <v>4</v>
      </c>
      <c r="D559" s="1" t="s">
        <v>17</v>
      </c>
      <c r="E559" s="1">
        <v>76956.508031659148</v>
      </c>
      <c r="F559" s="1">
        <v>60138.570902225722</v>
      </c>
      <c r="G559" s="1">
        <v>52662.574660458013</v>
      </c>
      <c r="H559" s="1">
        <v>27452.151295425814</v>
      </c>
      <c r="I559" s="1">
        <v>19441.814707593694</v>
      </c>
      <c r="J559" s="1">
        <v>17736.291725772517</v>
      </c>
    </row>
    <row r="560" spans="1:10" x14ac:dyDescent="0.15">
      <c r="A560" s="1">
        <v>25</v>
      </c>
      <c r="B560" s="1" t="s">
        <v>149</v>
      </c>
      <c r="C560" s="1">
        <v>5</v>
      </c>
      <c r="D560" s="1" t="s">
        <v>18</v>
      </c>
      <c r="E560" s="1">
        <v>4529.5841270340443</v>
      </c>
      <c r="F560" s="1">
        <v>6438.2733757228079</v>
      </c>
      <c r="G560" s="1">
        <v>9775.7863816454101</v>
      </c>
      <c r="H560" s="1">
        <v>10114.296179180479</v>
      </c>
      <c r="I560" s="1">
        <v>7504.3705701183699</v>
      </c>
      <c r="J560" s="1">
        <v>6933.4349415277002</v>
      </c>
    </row>
    <row r="561" spans="1:10" x14ac:dyDescent="0.15">
      <c r="A561" s="1">
        <v>25</v>
      </c>
      <c r="B561" s="1" t="s">
        <v>149</v>
      </c>
      <c r="C561" s="1">
        <v>6</v>
      </c>
      <c r="D561" s="1" t="s">
        <v>2</v>
      </c>
      <c r="E561" s="1">
        <v>20239.768583579793</v>
      </c>
      <c r="F561" s="1">
        <v>16386.757273323747</v>
      </c>
      <c r="G561" s="1">
        <v>19933.02441322829</v>
      </c>
      <c r="H561" s="1">
        <v>16351.024716771351</v>
      </c>
      <c r="I561" s="1">
        <v>16875.689821839991</v>
      </c>
      <c r="J561" s="1">
        <v>14569.422169414189</v>
      </c>
    </row>
    <row r="562" spans="1:10" x14ac:dyDescent="0.15">
      <c r="A562" s="1">
        <v>25</v>
      </c>
      <c r="B562" s="1" t="s">
        <v>149</v>
      </c>
      <c r="C562" s="1">
        <v>7</v>
      </c>
      <c r="D562" s="1" t="s">
        <v>19</v>
      </c>
      <c r="E562" s="1">
        <v>166.74892717563645</v>
      </c>
      <c r="F562" s="1">
        <v>194.37242768109817</v>
      </c>
      <c r="G562" s="1">
        <v>324.8413187402586</v>
      </c>
      <c r="H562" s="1">
        <v>390.06157746993421</v>
      </c>
      <c r="I562" s="1">
        <v>424.4204706142844</v>
      </c>
      <c r="J562" s="1">
        <v>299.02031923174087</v>
      </c>
    </row>
    <row r="563" spans="1:10" x14ac:dyDescent="0.15">
      <c r="A563" s="1">
        <v>25</v>
      </c>
      <c r="B563" s="1" t="s">
        <v>149</v>
      </c>
      <c r="C563" s="1">
        <v>8</v>
      </c>
      <c r="D563" s="1" t="s">
        <v>20</v>
      </c>
      <c r="E563" s="1">
        <v>27943.99869180681</v>
      </c>
      <c r="F563" s="1">
        <v>32021.616725363347</v>
      </c>
      <c r="G563" s="1">
        <v>36880.946231808186</v>
      </c>
      <c r="H563" s="1">
        <v>29876.221721642705</v>
      </c>
      <c r="I563" s="1">
        <v>28983.566633573872</v>
      </c>
      <c r="J563" s="1">
        <v>22868.628231886647</v>
      </c>
    </row>
    <row r="564" spans="1:10" x14ac:dyDescent="0.15">
      <c r="A564" s="1">
        <v>25</v>
      </c>
      <c r="B564" s="1" t="s">
        <v>149</v>
      </c>
      <c r="C564" s="1">
        <v>9</v>
      </c>
      <c r="D564" s="1" t="s">
        <v>21</v>
      </c>
      <c r="E564" s="1">
        <v>10283.104555579048</v>
      </c>
      <c r="F564" s="1">
        <v>9238.1464402273123</v>
      </c>
      <c r="G564" s="1">
        <v>10296.447317957522</v>
      </c>
      <c r="H564" s="1">
        <v>10013.866109322827</v>
      </c>
      <c r="I564" s="1">
        <v>12078.298812247787</v>
      </c>
      <c r="J564" s="1">
        <v>9761.3853599220947</v>
      </c>
    </row>
    <row r="565" spans="1:10" x14ac:dyDescent="0.15">
      <c r="A565" s="1">
        <v>25</v>
      </c>
      <c r="B565" s="1" t="s">
        <v>149</v>
      </c>
      <c r="C565" s="1">
        <v>10</v>
      </c>
      <c r="D565" s="1" t="s">
        <v>22</v>
      </c>
      <c r="E565" s="1">
        <v>16317.356021116533</v>
      </c>
      <c r="F565" s="1">
        <v>18993.560863388786</v>
      </c>
      <c r="G565" s="1">
        <v>29038.846930931886</v>
      </c>
      <c r="H565" s="1">
        <v>26404.832734686828</v>
      </c>
      <c r="I565" s="1">
        <v>26475.012985301364</v>
      </c>
      <c r="J565" s="1">
        <v>22551.526318542521</v>
      </c>
    </row>
    <row r="566" spans="1:10" x14ac:dyDescent="0.15">
      <c r="A566" s="1">
        <v>25</v>
      </c>
      <c r="B566" s="1" t="s">
        <v>149</v>
      </c>
      <c r="C566" s="1">
        <v>11</v>
      </c>
      <c r="D566" s="1" t="s">
        <v>23</v>
      </c>
      <c r="E566" s="1">
        <v>35900.901275018674</v>
      </c>
      <c r="F566" s="1">
        <v>44469.733538887347</v>
      </c>
      <c r="G566" s="1">
        <v>53905.706808182957</v>
      </c>
      <c r="H566" s="1">
        <v>58974.121598166334</v>
      </c>
      <c r="I566" s="1">
        <v>65040.528095560039</v>
      </c>
      <c r="J566" s="1">
        <v>50401.650310203695</v>
      </c>
    </row>
    <row r="567" spans="1:10" x14ac:dyDescent="0.15">
      <c r="A567" s="1">
        <v>25</v>
      </c>
      <c r="B567" s="1" t="s">
        <v>149</v>
      </c>
      <c r="C567" s="1">
        <v>12</v>
      </c>
      <c r="D567" s="1" t="s">
        <v>24</v>
      </c>
      <c r="E567" s="1">
        <v>37447.869988305363</v>
      </c>
      <c r="F567" s="1">
        <v>50209.720794422785</v>
      </c>
      <c r="G567" s="1">
        <v>82503.452783635468</v>
      </c>
      <c r="H567" s="1">
        <v>83345.657599077749</v>
      </c>
      <c r="I567" s="1">
        <v>85483.229723227327</v>
      </c>
      <c r="J567" s="1">
        <v>77670.20844841798</v>
      </c>
    </row>
    <row r="568" spans="1:10" x14ac:dyDescent="0.15">
      <c r="A568" s="1">
        <v>25</v>
      </c>
      <c r="B568" s="1" t="s">
        <v>149</v>
      </c>
      <c r="C568" s="1">
        <v>13</v>
      </c>
      <c r="D568" s="1" t="s">
        <v>25</v>
      </c>
      <c r="E568" s="1">
        <v>7023.2625366322818</v>
      </c>
      <c r="F568" s="1">
        <v>12316.909268840427</v>
      </c>
      <c r="G568" s="1">
        <v>20531.926520622179</v>
      </c>
      <c r="H568" s="1">
        <v>21337.213256508279</v>
      </c>
      <c r="I568" s="1">
        <v>34672.234059932634</v>
      </c>
      <c r="J568" s="1">
        <v>28603.950574657712</v>
      </c>
    </row>
    <row r="569" spans="1:10" x14ac:dyDescent="0.15">
      <c r="A569" s="1">
        <v>25</v>
      </c>
      <c r="B569" s="1" t="s">
        <v>149</v>
      </c>
      <c r="C569" s="1">
        <v>14</v>
      </c>
      <c r="D569" s="1" t="s">
        <v>26</v>
      </c>
      <c r="E569" s="1">
        <v>3572.5768849908109</v>
      </c>
      <c r="F569" s="1">
        <v>4642.8924052943257</v>
      </c>
      <c r="G569" s="1">
        <v>7681.6196827805616</v>
      </c>
      <c r="H569" s="1">
        <v>5393.3398185404894</v>
      </c>
      <c r="I569" s="1">
        <v>5501.0447945106953</v>
      </c>
      <c r="J569" s="1">
        <v>4934.1756506211095</v>
      </c>
    </row>
    <row r="570" spans="1:10" x14ac:dyDescent="0.15">
      <c r="A570" s="1">
        <v>25</v>
      </c>
      <c r="B570" s="1" t="s">
        <v>149</v>
      </c>
      <c r="C570" s="1">
        <v>15</v>
      </c>
      <c r="D570" s="1" t="s">
        <v>27</v>
      </c>
      <c r="E570" s="1">
        <v>44749.026601855985</v>
      </c>
      <c r="F570" s="1">
        <v>61438.961606854951</v>
      </c>
      <c r="G570" s="1">
        <v>71975.42040083895</v>
      </c>
      <c r="H570" s="1">
        <v>68849.080734277537</v>
      </c>
      <c r="I570" s="1">
        <v>69682.696538984979</v>
      </c>
      <c r="J570" s="1">
        <v>60231.902207269166</v>
      </c>
    </row>
    <row r="571" spans="1:10" x14ac:dyDescent="0.15">
      <c r="A571" s="1">
        <v>25</v>
      </c>
      <c r="B571" s="1" t="s">
        <v>148</v>
      </c>
      <c r="C571" s="1">
        <v>16</v>
      </c>
      <c r="D571" s="1" t="s">
        <v>10</v>
      </c>
      <c r="E571" s="1">
        <v>68211.459360775116</v>
      </c>
      <c r="F571" s="1">
        <v>98527.466365406581</v>
      </c>
      <c r="G571" s="1">
        <v>102469.3324491455</v>
      </c>
      <c r="H571" s="1">
        <v>116089.42083769107</v>
      </c>
      <c r="I571" s="1">
        <v>95606.422698994022</v>
      </c>
      <c r="J571" s="1">
        <v>92741.644678533063</v>
      </c>
    </row>
    <row r="572" spans="1:10" x14ac:dyDescent="0.15">
      <c r="A572" s="1">
        <v>25</v>
      </c>
      <c r="B572" s="1" t="s">
        <v>148</v>
      </c>
      <c r="C572" s="1">
        <v>17</v>
      </c>
      <c r="D572" s="1" t="s">
        <v>11</v>
      </c>
      <c r="E572" s="1">
        <v>3986.5895101471101</v>
      </c>
      <c r="F572" s="1">
        <v>5564.8447851297587</v>
      </c>
      <c r="G572" s="1">
        <v>6662.0812808327146</v>
      </c>
      <c r="H572" s="1">
        <v>7946.608379174234</v>
      </c>
      <c r="I572" s="1">
        <v>6660.878292508688</v>
      </c>
      <c r="J572" s="1">
        <v>6469.5073760829009</v>
      </c>
    </row>
    <row r="573" spans="1:10" x14ac:dyDescent="0.15">
      <c r="A573" s="1">
        <v>25</v>
      </c>
      <c r="B573" s="1" t="s">
        <v>148</v>
      </c>
      <c r="C573" s="1">
        <v>18</v>
      </c>
      <c r="D573" s="1" t="s">
        <v>12</v>
      </c>
      <c r="E573" s="1">
        <v>126460.02492430435</v>
      </c>
      <c r="F573" s="1">
        <v>145364.18018980933</v>
      </c>
      <c r="G573" s="1">
        <v>135762.82421016818</v>
      </c>
      <c r="H573" s="1">
        <v>138581.3868311418</v>
      </c>
      <c r="I573" s="1">
        <v>139845.49740114939</v>
      </c>
      <c r="J573" s="1">
        <v>140978.71681538096</v>
      </c>
    </row>
    <row r="574" spans="1:10" x14ac:dyDescent="0.15">
      <c r="A574" s="1">
        <v>25</v>
      </c>
      <c r="B574" s="1" t="s">
        <v>148</v>
      </c>
      <c r="C574" s="1">
        <v>19</v>
      </c>
      <c r="D574" s="1" t="s">
        <v>13</v>
      </c>
      <c r="E574" s="1">
        <v>15293.962545700037</v>
      </c>
      <c r="F574" s="1">
        <v>21181.384953540968</v>
      </c>
      <c r="G574" s="1">
        <v>26782.087270550077</v>
      </c>
      <c r="H574" s="1">
        <v>23782.036946191176</v>
      </c>
      <c r="I574" s="1">
        <v>28507.580351480916</v>
      </c>
      <c r="J574" s="1">
        <v>28077.74627926699</v>
      </c>
    </row>
    <row r="575" spans="1:10" x14ac:dyDescent="0.15">
      <c r="A575" s="1">
        <v>25</v>
      </c>
      <c r="B575" s="1" t="s">
        <v>148</v>
      </c>
      <c r="C575" s="1">
        <v>20</v>
      </c>
      <c r="D575" s="1" t="s">
        <v>14</v>
      </c>
      <c r="E575" s="1">
        <v>2014.8231323436594</v>
      </c>
      <c r="F575" s="1">
        <v>4230.5112856712913</v>
      </c>
      <c r="G575" s="1">
        <v>8465.7763876511381</v>
      </c>
      <c r="H575" s="1">
        <v>10396.864760704739</v>
      </c>
      <c r="I575" s="1">
        <v>9735.2889787691038</v>
      </c>
      <c r="J575" s="1">
        <v>9716.7178387282092</v>
      </c>
    </row>
    <row r="576" spans="1:10" x14ac:dyDescent="0.15">
      <c r="A576" s="1">
        <v>25</v>
      </c>
      <c r="B576" s="1" t="s">
        <v>148</v>
      </c>
      <c r="C576" s="1">
        <v>21</v>
      </c>
      <c r="D576" s="1" t="s">
        <v>15</v>
      </c>
      <c r="E576" s="1">
        <v>46412.768063595722</v>
      </c>
      <c r="F576" s="1">
        <v>52346.065896391709</v>
      </c>
      <c r="G576" s="1">
        <v>61568.331939039803</v>
      </c>
      <c r="H576" s="1">
        <v>69498.018534935123</v>
      </c>
      <c r="I576" s="1">
        <v>64486.465516326134</v>
      </c>
      <c r="J576" s="1">
        <v>61610.282765870463</v>
      </c>
    </row>
    <row r="577" spans="1:10" x14ac:dyDescent="0.15">
      <c r="A577" s="1">
        <v>25</v>
      </c>
      <c r="B577" s="1" t="s">
        <v>147</v>
      </c>
      <c r="C577" s="1">
        <v>22</v>
      </c>
      <c r="D577" s="1" t="s">
        <v>7</v>
      </c>
      <c r="E577" s="1">
        <v>119473.70714121801</v>
      </c>
      <c r="F577" s="1">
        <v>181355.54226080811</v>
      </c>
      <c r="G577" s="1">
        <v>257883.00991102893</v>
      </c>
      <c r="H577" s="1">
        <v>310297.23353380285</v>
      </c>
      <c r="I577" s="1">
        <v>402805.51210936724</v>
      </c>
      <c r="J577" s="1">
        <v>396578.8047725393</v>
      </c>
    </row>
    <row r="578" spans="1:10" x14ac:dyDescent="0.15">
      <c r="A578" s="1">
        <v>25</v>
      </c>
      <c r="B578" s="1" t="s">
        <v>147</v>
      </c>
      <c r="C578" s="1">
        <v>23</v>
      </c>
      <c r="D578" s="1" t="s">
        <v>28</v>
      </c>
      <c r="E578" s="1">
        <v>51319.439915602081</v>
      </c>
      <c r="F578" s="1">
        <v>70138.44287528425</v>
      </c>
      <c r="G578" s="1">
        <v>75209.656842047494</v>
      </c>
      <c r="H578" s="1">
        <v>68112.000465660516</v>
      </c>
      <c r="I578" s="1">
        <v>67020.611421757712</v>
      </c>
      <c r="J578" s="1">
        <v>65619.596297138123</v>
      </c>
    </row>
    <row r="579" spans="1:10" x14ac:dyDescent="0.15">
      <c r="A579" s="1">
        <v>26</v>
      </c>
      <c r="B579" s="1" t="s">
        <v>245</v>
      </c>
      <c r="C579" s="1">
        <v>1</v>
      </c>
      <c r="D579" s="1" t="s">
        <v>8</v>
      </c>
      <c r="E579" s="1">
        <v>209018.75879867026</v>
      </c>
      <c r="F579" s="1">
        <v>139939.48057529525</v>
      </c>
      <c r="G579" s="1">
        <v>91840.649600385601</v>
      </c>
      <c r="H579" s="1">
        <v>64257.092305988335</v>
      </c>
      <c r="I579" s="1">
        <v>56813.713239914978</v>
      </c>
      <c r="J579" s="1">
        <v>54771.533729438226</v>
      </c>
    </row>
    <row r="580" spans="1:10" x14ac:dyDescent="0.15">
      <c r="A580" s="1">
        <v>26</v>
      </c>
      <c r="B580" s="1" t="s">
        <v>246</v>
      </c>
      <c r="C580" s="1">
        <v>2</v>
      </c>
      <c r="D580" s="1" t="s">
        <v>9</v>
      </c>
      <c r="E580" s="1">
        <v>3102.44641808611</v>
      </c>
      <c r="F580" s="1">
        <v>2026.7643439056681</v>
      </c>
      <c r="G580" s="1">
        <v>1641.4913259926286</v>
      </c>
      <c r="H580" s="1">
        <v>1273.257638409777</v>
      </c>
      <c r="I580" s="1">
        <v>869.11180505233835</v>
      </c>
      <c r="J580" s="1">
        <v>721.35677025308496</v>
      </c>
    </row>
    <row r="581" spans="1:10" x14ac:dyDescent="0.15">
      <c r="A581" s="1">
        <v>26</v>
      </c>
      <c r="B581" s="1" t="s">
        <v>247</v>
      </c>
      <c r="C581" s="1">
        <v>3</v>
      </c>
      <c r="D581" s="1" t="s">
        <v>16</v>
      </c>
      <c r="E581" s="1">
        <v>54190.051357377961</v>
      </c>
      <c r="F581" s="1">
        <v>56492.31447051053</v>
      </c>
      <c r="G581" s="1">
        <v>62582.421825642276</v>
      </c>
      <c r="H581" s="1">
        <v>54733.34024039557</v>
      </c>
      <c r="I581" s="1">
        <v>51984.405716000481</v>
      </c>
      <c r="J581" s="1">
        <v>48418.723388877057</v>
      </c>
    </row>
    <row r="582" spans="1:10" x14ac:dyDescent="0.15">
      <c r="A582" s="1">
        <v>26</v>
      </c>
      <c r="B582" s="1" t="s">
        <v>248</v>
      </c>
      <c r="C582" s="1">
        <v>4</v>
      </c>
      <c r="D582" s="1" t="s">
        <v>17</v>
      </c>
      <c r="E582" s="1">
        <v>298109.94953498687</v>
      </c>
      <c r="F582" s="1">
        <v>245062.55164273307</v>
      </c>
      <c r="G582" s="1">
        <v>187656.06612891387</v>
      </c>
      <c r="H582" s="1">
        <v>92737.023139134748</v>
      </c>
      <c r="I582" s="1">
        <v>58095.270166020775</v>
      </c>
      <c r="J582" s="1">
        <v>52340.671689967763</v>
      </c>
    </row>
    <row r="583" spans="1:10" x14ac:dyDescent="0.15">
      <c r="A583" s="1">
        <v>26</v>
      </c>
      <c r="B583" s="1" t="s">
        <v>249</v>
      </c>
      <c r="C583" s="1">
        <v>5</v>
      </c>
      <c r="D583" s="1" t="s">
        <v>18</v>
      </c>
      <c r="E583" s="1">
        <v>25457.45698250999</v>
      </c>
      <c r="F583" s="1">
        <v>16337.716669889172</v>
      </c>
      <c r="G583" s="1">
        <v>16344.756256143835</v>
      </c>
      <c r="H583" s="1">
        <v>12945.205475212584</v>
      </c>
      <c r="I583" s="1">
        <v>10717.610196225995</v>
      </c>
      <c r="J583" s="1">
        <v>10718.159483860773</v>
      </c>
    </row>
    <row r="584" spans="1:10" x14ac:dyDescent="0.15">
      <c r="A584" s="1">
        <v>26</v>
      </c>
      <c r="B584" s="1" t="s">
        <v>249</v>
      </c>
      <c r="C584" s="1">
        <v>6</v>
      </c>
      <c r="D584" s="1" t="s">
        <v>2</v>
      </c>
      <c r="E584" s="1">
        <v>26808.343510551505</v>
      </c>
      <c r="F584" s="1">
        <v>19435.236757633862</v>
      </c>
      <c r="G584" s="1">
        <v>18298.241517312505</v>
      </c>
      <c r="H584" s="1">
        <v>16011.259461632244</v>
      </c>
      <c r="I584" s="1">
        <v>12201.473749500612</v>
      </c>
      <c r="J584" s="1">
        <v>11515.42047692565</v>
      </c>
    </row>
    <row r="585" spans="1:10" x14ac:dyDescent="0.15">
      <c r="A585" s="1">
        <v>26</v>
      </c>
      <c r="B585" s="1" t="s">
        <v>249</v>
      </c>
      <c r="C585" s="1">
        <v>7</v>
      </c>
      <c r="D585" s="1" t="s">
        <v>19</v>
      </c>
      <c r="E585" s="1">
        <v>383.81298718312945</v>
      </c>
      <c r="F585" s="1">
        <v>293.32364182709347</v>
      </c>
      <c r="G585" s="1">
        <v>195.37327935744185</v>
      </c>
      <c r="H585" s="1">
        <v>354.77435855299842</v>
      </c>
      <c r="I585" s="1">
        <v>224.47576835698746</v>
      </c>
      <c r="J585" s="1">
        <v>159.98109896754369</v>
      </c>
    </row>
    <row r="586" spans="1:10" x14ac:dyDescent="0.15">
      <c r="A586" s="1">
        <v>26</v>
      </c>
      <c r="B586" s="1" t="s">
        <v>249</v>
      </c>
      <c r="C586" s="1">
        <v>8</v>
      </c>
      <c r="D586" s="1" t="s">
        <v>20</v>
      </c>
      <c r="E586" s="1">
        <v>25936.401140779199</v>
      </c>
      <c r="F586" s="1">
        <v>21185.854594740402</v>
      </c>
      <c r="G586" s="1">
        <v>20203.156536357015</v>
      </c>
      <c r="H586" s="1">
        <v>16227.478595439799</v>
      </c>
      <c r="I586" s="1">
        <v>13228.918738778597</v>
      </c>
      <c r="J586" s="1">
        <v>12041.94411466219</v>
      </c>
    </row>
    <row r="587" spans="1:10" x14ac:dyDescent="0.15">
      <c r="A587" s="1">
        <v>26</v>
      </c>
      <c r="B587" s="1" t="s">
        <v>249</v>
      </c>
      <c r="C587" s="1">
        <v>9</v>
      </c>
      <c r="D587" s="1" t="s">
        <v>21</v>
      </c>
      <c r="E587" s="1">
        <v>19020.875418343865</v>
      </c>
      <c r="F587" s="1">
        <v>15456.134801930741</v>
      </c>
      <c r="G587" s="1">
        <v>12772.914029393296</v>
      </c>
      <c r="H587" s="1">
        <v>9473.6597659796262</v>
      </c>
      <c r="I587" s="1">
        <v>11240.768924572971</v>
      </c>
      <c r="J587" s="1">
        <v>9306.8565989502113</v>
      </c>
    </row>
    <row r="588" spans="1:10" x14ac:dyDescent="0.15">
      <c r="A588" s="1">
        <v>26</v>
      </c>
      <c r="B588" s="1" t="s">
        <v>249</v>
      </c>
      <c r="C588" s="1">
        <v>10</v>
      </c>
      <c r="D588" s="1" t="s">
        <v>22</v>
      </c>
      <c r="E588" s="1">
        <v>38231.047744586234</v>
      </c>
      <c r="F588" s="1">
        <v>30088.268757494301</v>
      </c>
      <c r="G588" s="1">
        <v>37687.256594019338</v>
      </c>
      <c r="H588" s="1">
        <v>28123.89250731733</v>
      </c>
      <c r="I588" s="1">
        <v>25573.193571588596</v>
      </c>
      <c r="J588" s="1">
        <v>23373.249692041649</v>
      </c>
    </row>
    <row r="589" spans="1:10" x14ac:dyDescent="0.15">
      <c r="A589" s="1">
        <v>26</v>
      </c>
      <c r="B589" s="1" t="s">
        <v>250</v>
      </c>
      <c r="C589" s="1">
        <v>11</v>
      </c>
      <c r="D589" s="1" t="s">
        <v>23</v>
      </c>
      <c r="E589" s="1">
        <v>46552.624099508168</v>
      </c>
      <c r="F589" s="1">
        <v>46750.944462013271</v>
      </c>
      <c r="G589" s="1">
        <v>56062.928442491189</v>
      </c>
      <c r="H589" s="1">
        <v>48941.549172548912</v>
      </c>
      <c r="I589" s="1">
        <v>50358.504575870167</v>
      </c>
      <c r="J589" s="1">
        <v>41332.690935942213</v>
      </c>
    </row>
    <row r="590" spans="1:10" x14ac:dyDescent="0.15">
      <c r="A590" s="1">
        <v>26</v>
      </c>
      <c r="B590" s="1" t="s">
        <v>249</v>
      </c>
      <c r="C590" s="1">
        <v>12</v>
      </c>
      <c r="D590" s="1" t="s">
        <v>24</v>
      </c>
      <c r="E590" s="1">
        <v>74649.454337598159</v>
      </c>
      <c r="F590" s="1">
        <v>64644.193670662433</v>
      </c>
      <c r="G590" s="1">
        <v>97742.995304345037</v>
      </c>
      <c r="H590" s="1">
        <v>80022.860290805795</v>
      </c>
      <c r="I590" s="1">
        <v>75791.002058253507</v>
      </c>
      <c r="J590" s="1">
        <v>71463.179042917633</v>
      </c>
    </row>
    <row r="591" spans="1:10" x14ac:dyDescent="0.15">
      <c r="A591" s="1">
        <v>26</v>
      </c>
      <c r="B591" s="1" t="s">
        <v>250</v>
      </c>
      <c r="C591" s="1">
        <v>13</v>
      </c>
      <c r="D591" s="1" t="s">
        <v>25</v>
      </c>
      <c r="E591" s="1">
        <v>36108.911085885462</v>
      </c>
      <c r="F591" s="1">
        <v>33786.711897882822</v>
      </c>
      <c r="G591" s="1">
        <v>30046.484053400665</v>
      </c>
      <c r="H591" s="1">
        <v>25505.377283508722</v>
      </c>
      <c r="I591" s="1">
        <v>25882.419390992625</v>
      </c>
      <c r="J591" s="1">
        <v>20551.615647061459</v>
      </c>
    </row>
    <row r="592" spans="1:10" x14ac:dyDescent="0.15">
      <c r="A592" s="1">
        <v>26</v>
      </c>
      <c r="B592" s="1" t="s">
        <v>249</v>
      </c>
      <c r="C592" s="1">
        <v>14</v>
      </c>
      <c r="D592" s="1" t="s">
        <v>26</v>
      </c>
      <c r="E592" s="1">
        <v>17501.729072475577</v>
      </c>
      <c r="F592" s="1">
        <v>20404.43041819752</v>
      </c>
      <c r="G592" s="1">
        <v>17273.58736894637</v>
      </c>
      <c r="H592" s="1">
        <v>14215.763603167923</v>
      </c>
      <c r="I592" s="1">
        <v>13481.438003537138</v>
      </c>
      <c r="J592" s="1">
        <v>13136.511049486748</v>
      </c>
    </row>
    <row r="593" spans="1:10" x14ac:dyDescent="0.15">
      <c r="A593" s="1">
        <v>26</v>
      </c>
      <c r="B593" s="1" t="s">
        <v>249</v>
      </c>
      <c r="C593" s="1">
        <v>15</v>
      </c>
      <c r="D593" s="1" t="s">
        <v>27</v>
      </c>
      <c r="E593" s="1">
        <v>119700.07839645525</v>
      </c>
      <c r="F593" s="1">
        <v>113287.45529281042</v>
      </c>
      <c r="G593" s="1">
        <v>127553.1244912383</v>
      </c>
      <c r="H593" s="1">
        <v>95090.581046701845</v>
      </c>
      <c r="I593" s="1">
        <v>82190.718494985616</v>
      </c>
      <c r="J593" s="1">
        <v>77632.710452155385</v>
      </c>
    </row>
    <row r="594" spans="1:10" x14ac:dyDescent="0.15">
      <c r="A594" s="1">
        <v>26</v>
      </c>
      <c r="B594" s="1" t="s">
        <v>251</v>
      </c>
      <c r="C594" s="1">
        <v>16</v>
      </c>
      <c r="D594" s="1" t="s">
        <v>10</v>
      </c>
      <c r="E594" s="1">
        <v>196292.85528012333</v>
      </c>
      <c r="F594" s="1">
        <v>213124.59623017081</v>
      </c>
      <c r="G594" s="1">
        <v>211026.55475714456</v>
      </c>
      <c r="H594" s="1">
        <v>223031.4437412555</v>
      </c>
      <c r="I594" s="1">
        <v>183143.5364066296</v>
      </c>
      <c r="J594" s="1">
        <v>179899.60710946893</v>
      </c>
    </row>
    <row r="595" spans="1:10" x14ac:dyDescent="0.15">
      <c r="A595" s="1">
        <v>26</v>
      </c>
      <c r="B595" s="1" t="s">
        <v>252</v>
      </c>
      <c r="C595" s="1">
        <v>17</v>
      </c>
      <c r="D595" s="1" t="s">
        <v>11</v>
      </c>
      <c r="E595" s="1">
        <v>10349.028818638677</v>
      </c>
      <c r="F595" s="1">
        <v>11643.374491612916</v>
      </c>
      <c r="G595" s="1">
        <v>12691.182665154474</v>
      </c>
      <c r="H595" s="1">
        <v>12918.100681379367</v>
      </c>
      <c r="I595" s="1">
        <v>12695.584920294057</v>
      </c>
      <c r="J595" s="1">
        <v>12536.690435043065</v>
      </c>
    </row>
    <row r="596" spans="1:10" x14ac:dyDescent="0.15">
      <c r="A596" s="1">
        <v>26</v>
      </c>
      <c r="B596" s="1" t="s">
        <v>252</v>
      </c>
      <c r="C596" s="1">
        <v>18</v>
      </c>
      <c r="D596" s="1" t="s">
        <v>12</v>
      </c>
      <c r="E596" s="1">
        <v>468544.23180357344</v>
      </c>
      <c r="F596" s="1">
        <v>520638.79338727635</v>
      </c>
      <c r="G596" s="1">
        <v>458385.03369715158</v>
      </c>
      <c r="H596" s="1">
        <v>381324.94557033101</v>
      </c>
      <c r="I596" s="1">
        <v>353440.24691964954</v>
      </c>
      <c r="J596" s="1">
        <v>323749.73034246493</v>
      </c>
    </row>
    <row r="597" spans="1:10" x14ac:dyDescent="0.15">
      <c r="A597" s="1">
        <v>26</v>
      </c>
      <c r="B597" s="1" t="s">
        <v>251</v>
      </c>
      <c r="C597" s="1">
        <v>19</v>
      </c>
      <c r="D597" s="1" t="s">
        <v>13</v>
      </c>
      <c r="E597" s="1">
        <v>64360.811248708116</v>
      </c>
      <c r="F597" s="1">
        <v>71860.983767521728</v>
      </c>
      <c r="G597" s="1">
        <v>75684.043772173871</v>
      </c>
      <c r="H597" s="1">
        <v>66108.767955910051</v>
      </c>
      <c r="I597" s="1">
        <v>59261.897810391274</v>
      </c>
      <c r="J597" s="1">
        <v>58220.708556518846</v>
      </c>
    </row>
    <row r="598" spans="1:10" x14ac:dyDescent="0.15">
      <c r="A598" s="1">
        <v>26</v>
      </c>
      <c r="B598" s="1" t="s">
        <v>251</v>
      </c>
      <c r="C598" s="1">
        <v>20</v>
      </c>
      <c r="D598" s="1" t="s">
        <v>14</v>
      </c>
      <c r="E598" s="1">
        <v>13555.423985324747</v>
      </c>
      <c r="F598" s="1">
        <v>24490.756482398396</v>
      </c>
      <c r="G598" s="1">
        <v>37844.080433569208</v>
      </c>
      <c r="H598" s="1">
        <v>39765.6869809544</v>
      </c>
      <c r="I598" s="1">
        <v>35873.357497788318</v>
      </c>
      <c r="J598" s="1">
        <v>34658.868006288882</v>
      </c>
    </row>
    <row r="599" spans="1:10" x14ac:dyDescent="0.15">
      <c r="A599" s="1">
        <v>26</v>
      </c>
      <c r="B599" s="1" t="s">
        <v>251</v>
      </c>
      <c r="C599" s="1">
        <v>21</v>
      </c>
      <c r="D599" s="1" t="s">
        <v>15</v>
      </c>
      <c r="E599" s="1">
        <v>139947.58014896058</v>
      </c>
      <c r="F599" s="1">
        <v>152942.34014903</v>
      </c>
      <c r="G599" s="1">
        <v>150575.37208478979</v>
      </c>
      <c r="H599" s="1">
        <v>143141.31176354762</v>
      </c>
      <c r="I599" s="1">
        <v>150213.17717740979</v>
      </c>
      <c r="J599" s="1">
        <v>149675.88082957774</v>
      </c>
    </row>
    <row r="600" spans="1:10" x14ac:dyDescent="0.15">
      <c r="A600" s="1">
        <v>26</v>
      </c>
      <c r="B600" s="1" t="s">
        <v>244</v>
      </c>
      <c r="C600" s="1">
        <v>22</v>
      </c>
      <c r="D600" s="1" t="s">
        <v>7</v>
      </c>
      <c r="E600" s="1">
        <v>455172.32418462558</v>
      </c>
      <c r="F600" s="1">
        <v>559485.43817215925</v>
      </c>
      <c r="G600" s="1">
        <v>633095.97286178335</v>
      </c>
      <c r="H600" s="1">
        <v>758344.44125167292</v>
      </c>
      <c r="I600" s="1">
        <v>799603.55899305292</v>
      </c>
      <c r="J600" s="1">
        <v>790952.96384856524</v>
      </c>
    </row>
    <row r="601" spans="1:10" x14ac:dyDescent="0.15">
      <c r="A601" s="1">
        <v>26</v>
      </c>
      <c r="B601" s="1" t="s">
        <v>244</v>
      </c>
      <c r="C601" s="1">
        <v>23</v>
      </c>
      <c r="D601" s="1" t="s">
        <v>28</v>
      </c>
      <c r="E601" s="1">
        <v>135970.14072718381</v>
      </c>
      <c r="F601" s="1">
        <v>158151.79349008808</v>
      </c>
      <c r="G601" s="1">
        <v>131800.47316232897</v>
      </c>
      <c r="H601" s="1">
        <v>134375.08231982458</v>
      </c>
      <c r="I601" s="1">
        <v>113586.98974202375</v>
      </c>
      <c r="J601" s="1">
        <v>111499.47966541385</v>
      </c>
    </row>
    <row r="602" spans="1:10" x14ac:dyDescent="0.15">
      <c r="A602" s="1">
        <v>27</v>
      </c>
      <c r="B602" s="1" t="s">
        <v>254</v>
      </c>
      <c r="C602" s="1">
        <v>1</v>
      </c>
      <c r="D602" s="1" t="s">
        <v>8</v>
      </c>
      <c r="E602" s="1">
        <v>151147.05338220985</v>
      </c>
      <c r="F602" s="1">
        <v>88511.286014409518</v>
      </c>
      <c r="G602" s="1">
        <v>62780.941393642468</v>
      </c>
      <c r="H602" s="1">
        <v>44908.557197720089</v>
      </c>
      <c r="I602" s="1">
        <v>44643.643089229183</v>
      </c>
      <c r="J602" s="1">
        <v>43996.677811616741</v>
      </c>
    </row>
    <row r="603" spans="1:10" x14ac:dyDescent="0.15">
      <c r="A603" s="1">
        <v>27</v>
      </c>
      <c r="B603" s="1" t="s">
        <v>255</v>
      </c>
      <c r="C603" s="1">
        <v>2</v>
      </c>
      <c r="D603" s="1" t="s">
        <v>9</v>
      </c>
      <c r="E603" s="1">
        <v>2382.6788490901322</v>
      </c>
      <c r="F603" s="1">
        <v>1511.4852734211759</v>
      </c>
      <c r="G603" s="1">
        <v>1916.7516301468117</v>
      </c>
      <c r="H603" s="1">
        <v>1066.5405159385427</v>
      </c>
      <c r="I603" s="1">
        <v>508.63544755346118</v>
      </c>
      <c r="J603" s="1">
        <v>430.83604872870615</v>
      </c>
    </row>
    <row r="604" spans="1:10" x14ac:dyDescent="0.15">
      <c r="A604" s="1">
        <v>27</v>
      </c>
      <c r="B604" s="1" t="s">
        <v>256</v>
      </c>
      <c r="C604" s="1">
        <v>3</v>
      </c>
      <c r="D604" s="1" t="s">
        <v>16</v>
      </c>
      <c r="E604" s="1">
        <v>170111.28176173827</v>
      </c>
      <c r="F604" s="1">
        <v>138719.72721167307</v>
      </c>
      <c r="G604" s="1">
        <v>154647.45380429665</v>
      </c>
      <c r="H604" s="1">
        <v>127637.57726239343</v>
      </c>
      <c r="I604" s="1">
        <v>122152.52285077954</v>
      </c>
      <c r="J604" s="1">
        <v>113338.30109261513</v>
      </c>
    </row>
    <row r="605" spans="1:10" x14ac:dyDescent="0.15">
      <c r="A605" s="1">
        <v>27</v>
      </c>
      <c r="B605" s="1" t="s">
        <v>257</v>
      </c>
      <c r="C605" s="1">
        <v>4</v>
      </c>
      <c r="D605" s="1" t="s">
        <v>17</v>
      </c>
      <c r="E605" s="1">
        <v>503080.2290821959</v>
      </c>
      <c r="F605" s="1">
        <v>338463.07806157507</v>
      </c>
      <c r="G605" s="1">
        <v>294844.66295406816</v>
      </c>
      <c r="H605" s="1">
        <v>140791.75966860214</v>
      </c>
      <c r="I605" s="1">
        <v>73723.806435008315</v>
      </c>
      <c r="J605" s="1">
        <v>66422.982290797605</v>
      </c>
    </row>
    <row r="606" spans="1:10" x14ac:dyDescent="0.15">
      <c r="A606" s="1">
        <v>27</v>
      </c>
      <c r="B606" s="1" t="s">
        <v>256</v>
      </c>
      <c r="C606" s="1">
        <v>5</v>
      </c>
      <c r="D606" s="1" t="s">
        <v>18</v>
      </c>
      <c r="E606" s="1">
        <v>117813.4788787438</v>
      </c>
      <c r="F606" s="1">
        <v>80163.385764824474</v>
      </c>
      <c r="G606" s="1">
        <v>81769.062106987374</v>
      </c>
      <c r="H606" s="1">
        <v>61004.243724744629</v>
      </c>
      <c r="I606" s="1">
        <v>41534.910851490095</v>
      </c>
      <c r="J606" s="1">
        <v>39140.995856296795</v>
      </c>
    </row>
    <row r="607" spans="1:10" x14ac:dyDescent="0.15">
      <c r="A607" s="1">
        <v>27</v>
      </c>
      <c r="B607" s="1" t="s">
        <v>256</v>
      </c>
      <c r="C607" s="1">
        <v>6</v>
      </c>
      <c r="D607" s="1" t="s">
        <v>2</v>
      </c>
      <c r="E607" s="1">
        <v>194408.30632527519</v>
      </c>
      <c r="F607" s="1">
        <v>148508.70809041415</v>
      </c>
      <c r="G607" s="1">
        <v>142363.25153808264</v>
      </c>
      <c r="H607" s="1">
        <v>122891.56924288857</v>
      </c>
      <c r="I607" s="1">
        <v>89935.715375707921</v>
      </c>
      <c r="J607" s="1">
        <v>81112.356325391476</v>
      </c>
    </row>
    <row r="608" spans="1:10" x14ac:dyDescent="0.15">
      <c r="A608" s="1">
        <v>27</v>
      </c>
      <c r="B608" s="1" t="s">
        <v>256</v>
      </c>
      <c r="C608" s="1">
        <v>7</v>
      </c>
      <c r="D608" s="1" t="s">
        <v>19</v>
      </c>
      <c r="E608" s="1">
        <v>8333.2281186003001</v>
      </c>
      <c r="F608" s="1">
        <v>6393.840371105648</v>
      </c>
      <c r="G608" s="1">
        <v>4769.0348582327433</v>
      </c>
      <c r="H608" s="1">
        <v>4222.6952241582358</v>
      </c>
      <c r="I608" s="1">
        <v>3503.1692792354584</v>
      </c>
      <c r="J608" s="1">
        <v>2930.4552586295135</v>
      </c>
    </row>
    <row r="609" spans="1:10" x14ac:dyDescent="0.15">
      <c r="A609" s="1">
        <v>27</v>
      </c>
      <c r="B609" s="1" t="s">
        <v>256</v>
      </c>
      <c r="C609" s="1">
        <v>8</v>
      </c>
      <c r="D609" s="1" t="s">
        <v>20</v>
      </c>
      <c r="E609" s="1">
        <v>86264.894410884241</v>
      </c>
      <c r="F609" s="1">
        <v>53790.748122001729</v>
      </c>
      <c r="G609" s="1">
        <v>46896.940935414037</v>
      </c>
      <c r="H609" s="1">
        <v>33324.201861981499</v>
      </c>
      <c r="I609" s="1">
        <v>22637.971222574794</v>
      </c>
      <c r="J609" s="1">
        <v>19969.953970276387</v>
      </c>
    </row>
    <row r="610" spans="1:10" x14ac:dyDescent="0.15">
      <c r="A610" s="1">
        <v>27</v>
      </c>
      <c r="B610" s="1" t="s">
        <v>256</v>
      </c>
      <c r="C610" s="1">
        <v>9</v>
      </c>
      <c r="D610" s="1" t="s">
        <v>21</v>
      </c>
      <c r="E610" s="1">
        <v>315655.84624330996</v>
      </c>
      <c r="F610" s="1">
        <v>196023.33849712662</v>
      </c>
      <c r="G610" s="1">
        <v>149831.25253126881</v>
      </c>
      <c r="H610" s="1">
        <v>103554.38801671867</v>
      </c>
      <c r="I610" s="1">
        <v>86159.971704583688</v>
      </c>
      <c r="J610" s="1">
        <v>74309.132248895505</v>
      </c>
    </row>
    <row r="611" spans="1:10" x14ac:dyDescent="0.15">
      <c r="A611" s="1">
        <v>27</v>
      </c>
      <c r="B611" s="1" t="s">
        <v>256</v>
      </c>
      <c r="C611" s="1">
        <v>10</v>
      </c>
      <c r="D611" s="1" t="s">
        <v>22</v>
      </c>
      <c r="E611" s="1">
        <v>410771.42506614764</v>
      </c>
      <c r="F611" s="1">
        <v>312192.30275675998</v>
      </c>
      <c r="G611" s="1">
        <v>314684.15414931154</v>
      </c>
      <c r="H611" s="1">
        <v>238455.58048622168</v>
      </c>
      <c r="I611" s="1">
        <v>173759.1211789232</v>
      </c>
      <c r="J611" s="1">
        <v>148971.81443857568</v>
      </c>
    </row>
    <row r="612" spans="1:10" x14ac:dyDescent="0.15">
      <c r="A612" s="1">
        <v>27</v>
      </c>
      <c r="B612" s="1" t="s">
        <v>257</v>
      </c>
      <c r="C612" s="1">
        <v>11</v>
      </c>
      <c r="D612" s="1" t="s">
        <v>23</v>
      </c>
      <c r="E612" s="1">
        <v>433598.58390884165</v>
      </c>
      <c r="F612" s="1">
        <v>358887.06520442688</v>
      </c>
      <c r="G612" s="1">
        <v>372135.87865182874</v>
      </c>
      <c r="H612" s="1">
        <v>261868.93452043631</v>
      </c>
      <c r="I612" s="1">
        <v>238821.63407499489</v>
      </c>
      <c r="J612" s="1">
        <v>189852.46493902116</v>
      </c>
    </row>
    <row r="613" spans="1:10" x14ac:dyDescent="0.15">
      <c r="A613" s="1">
        <v>27</v>
      </c>
      <c r="B613" s="1" t="s">
        <v>257</v>
      </c>
      <c r="C613" s="1">
        <v>12</v>
      </c>
      <c r="D613" s="1" t="s">
        <v>24</v>
      </c>
      <c r="E613" s="1">
        <v>278411.64305101155</v>
      </c>
      <c r="F613" s="1">
        <v>257334.29767548546</v>
      </c>
      <c r="G613" s="1">
        <v>306829.15241162415</v>
      </c>
      <c r="H613" s="1">
        <v>216725.41862286764</v>
      </c>
      <c r="I613" s="1">
        <v>166431.96797032407</v>
      </c>
      <c r="J613" s="1">
        <v>153930.34264707984</v>
      </c>
    </row>
    <row r="614" spans="1:10" x14ac:dyDescent="0.15">
      <c r="A614" s="1">
        <v>27</v>
      </c>
      <c r="B614" s="1" t="s">
        <v>256</v>
      </c>
      <c r="C614" s="1">
        <v>13</v>
      </c>
      <c r="D614" s="1" t="s">
        <v>25</v>
      </c>
      <c r="E614" s="1">
        <v>160306.88310620529</v>
      </c>
      <c r="F614" s="1">
        <v>107201.36590495247</v>
      </c>
      <c r="G614" s="1">
        <v>98082.341636971105</v>
      </c>
      <c r="H614" s="1">
        <v>63172.438668601208</v>
      </c>
      <c r="I614" s="1">
        <v>63823.249504464904</v>
      </c>
      <c r="J614" s="1">
        <v>57127.161261106899</v>
      </c>
    </row>
    <row r="615" spans="1:10" x14ac:dyDescent="0.15">
      <c r="A615" s="1">
        <v>27</v>
      </c>
      <c r="B615" s="1" t="s">
        <v>256</v>
      </c>
      <c r="C615" s="1">
        <v>14</v>
      </c>
      <c r="D615" s="1" t="s">
        <v>26</v>
      </c>
      <c r="E615" s="1">
        <v>37693.356903882421</v>
      </c>
      <c r="F615" s="1">
        <v>34245.876245970227</v>
      </c>
      <c r="G615" s="1">
        <v>31898.317870296632</v>
      </c>
      <c r="H615" s="1">
        <v>20280.542367936785</v>
      </c>
      <c r="I615" s="1">
        <v>20579.866241894008</v>
      </c>
      <c r="J615" s="1">
        <v>17551.280792662645</v>
      </c>
    </row>
    <row r="616" spans="1:10" x14ac:dyDescent="0.15">
      <c r="A616" s="1">
        <v>27</v>
      </c>
      <c r="B616" s="1" t="s">
        <v>256</v>
      </c>
      <c r="C616" s="1">
        <v>15</v>
      </c>
      <c r="D616" s="1" t="s">
        <v>27</v>
      </c>
      <c r="E616" s="1">
        <v>641914.66934343439</v>
      </c>
      <c r="F616" s="1">
        <v>543725.02818724501</v>
      </c>
      <c r="G616" s="1">
        <v>577936.25350225391</v>
      </c>
      <c r="H616" s="1">
        <v>425090.46163488517</v>
      </c>
      <c r="I616" s="1">
        <v>307953.89708518295</v>
      </c>
      <c r="J616" s="1">
        <v>284338.39617938775</v>
      </c>
    </row>
    <row r="617" spans="1:10" x14ac:dyDescent="0.15">
      <c r="A617" s="1">
        <v>27</v>
      </c>
      <c r="B617" s="1" t="s">
        <v>254</v>
      </c>
      <c r="C617" s="1">
        <v>16</v>
      </c>
      <c r="D617" s="1" t="s">
        <v>10</v>
      </c>
      <c r="E617" s="1">
        <v>933049.50972850306</v>
      </c>
      <c r="F617" s="1">
        <v>892110.63820534211</v>
      </c>
      <c r="G617" s="1">
        <v>904644.862833858</v>
      </c>
      <c r="H617" s="1">
        <v>853798.03304262063</v>
      </c>
      <c r="I617" s="1">
        <v>700306.19527848717</v>
      </c>
      <c r="J617" s="1">
        <v>648448.78838048573</v>
      </c>
    </row>
    <row r="618" spans="1:10" x14ac:dyDescent="0.15">
      <c r="A618" s="1">
        <v>27</v>
      </c>
      <c r="B618" s="1" t="s">
        <v>254</v>
      </c>
      <c r="C618" s="1">
        <v>17</v>
      </c>
      <c r="D618" s="1" t="s">
        <v>11</v>
      </c>
      <c r="E618" s="1">
        <v>45879.636837873048</v>
      </c>
      <c r="F618" s="1">
        <v>55729.170246383961</v>
      </c>
      <c r="G618" s="1">
        <v>54725.345485688769</v>
      </c>
      <c r="H618" s="1">
        <v>53140.844042824225</v>
      </c>
      <c r="I618" s="1">
        <v>41998.762101992455</v>
      </c>
      <c r="J618" s="1">
        <v>41157.693352013725</v>
      </c>
    </row>
    <row r="619" spans="1:10" x14ac:dyDescent="0.15">
      <c r="A619" s="1">
        <v>27</v>
      </c>
      <c r="B619" s="1" t="s">
        <v>254</v>
      </c>
      <c r="C619" s="1">
        <v>18</v>
      </c>
      <c r="D619" s="1" t="s">
        <v>12</v>
      </c>
      <c r="E619" s="1">
        <v>1893717.0306122797</v>
      </c>
      <c r="F619" s="1">
        <v>1999444.7908332918</v>
      </c>
      <c r="G619" s="1">
        <v>1897868.100411823</v>
      </c>
      <c r="H619" s="1">
        <v>1628354.0087699005</v>
      </c>
      <c r="I619" s="1">
        <v>1266954.3587064696</v>
      </c>
      <c r="J619" s="1">
        <v>1215802.6099982227</v>
      </c>
    </row>
    <row r="620" spans="1:10" x14ac:dyDescent="0.15">
      <c r="A620" s="1">
        <v>27</v>
      </c>
      <c r="B620" s="1" t="s">
        <v>254</v>
      </c>
      <c r="C620" s="1">
        <v>19</v>
      </c>
      <c r="D620" s="1" t="s">
        <v>13</v>
      </c>
      <c r="E620" s="1">
        <v>296400.05328032019</v>
      </c>
      <c r="F620" s="1">
        <v>345060.4326998145</v>
      </c>
      <c r="G620" s="1">
        <v>370659.70118098817</v>
      </c>
      <c r="H620" s="1">
        <v>294383.9580338347</v>
      </c>
      <c r="I620" s="1">
        <v>291968.79298907565</v>
      </c>
      <c r="J620" s="1">
        <v>285717.72577501746</v>
      </c>
    </row>
    <row r="621" spans="1:10" x14ac:dyDescent="0.15">
      <c r="A621" s="1">
        <v>27</v>
      </c>
      <c r="B621" s="1" t="s">
        <v>254</v>
      </c>
      <c r="C621" s="1">
        <v>20</v>
      </c>
      <c r="D621" s="1" t="s">
        <v>14</v>
      </c>
      <c r="E621" s="1">
        <v>97782.682144374558</v>
      </c>
      <c r="F621" s="1">
        <v>147032.17660463968</v>
      </c>
      <c r="G621" s="1">
        <v>219725.49087515185</v>
      </c>
      <c r="H621" s="1">
        <v>201151.48437474197</v>
      </c>
      <c r="I621" s="1">
        <v>179648.20027086913</v>
      </c>
      <c r="J621" s="1">
        <v>174704.76149470601</v>
      </c>
    </row>
    <row r="622" spans="1:10" x14ac:dyDescent="0.15">
      <c r="A622" s="1">
        <v>27</v>
      </c>
      <c r="B622" s="1" t="s">
        <v>254</v>
      </c>
      <c r="C622" s="1">
        <v>21</v>
      </c>
      <c r="D622" s="1" t="s">
        <v>15</v>
      </c>
      <c r="E622" s="1">
        <v>628203.38328252512</v>
      </c>
      <c r="F622" s="1">
        <v>627940.24508910172</v>
      </c>
      <c r="G622" s="1">
        <v>700987.85970142484</v>
      </c>
      <c r="H622" s="1">
        <v>665376.41778978019</v>
      </c>
      <c r="I622" s="1">
        <v>554725.14739382605</v>
      </c>
      <c r="J622" s="1">
        <v>554243.16124038305</v>
      </c>
    </row>
    <row r="623" spans="1:10" x14ac:dyDescent="0.15">
      <c r="A623" s="1">
        <v>27</v>
      </c>
      <c r="B623" s="1" t="s">
        <v>253</v>
      </c>
      <c r="C623" s="1">
        <v>22</v>
      </c>
      <c r="D623" s="1" t="s">
        <v>7</v>
      </c>
      <c r="E623" s="1">
        <v>1506390.5422006019</v>
      </c>
      <c r="F623" s="1">
        <v>1826662.4637288686</v>
      </c>
      <c r="G623" s="1">
        <v>2596170.342179724</v>
      </c>
      <c r="H623" s="1">
        <v>2755800.269935342</v>
      </c>
      <c r="I623" s="1">
        <v>2984894.2561128293</v>
      </c>
      <c r="J623" s="1">
        <v>2868677.1998466142</v>
      </c>
    </row>
    <row r="624" spans="1:10" x14ac:dyDescent="0.15">
      <c r="A624" s="1">
        <v>27</v>
      </c>
      <c r="B624" s="1" t="s">
        <v>253</v>
      </c>
      <c r="C624" s="1">
        <v>23</v>
      </c>
      <c r="D624" s="1" t="s">
        <v>28</v>
      </c>
      <c r="E624" s="1">
        <v>332462.46201767563</v>
      </c>
      <c r="F624" s="1">
        <v>423038.96702507167</v>
      </c>
      <c r="G624" s="1">
        <v>419796.6077173361</v>
      </c>
      <c r="H624" s="1">
        <v>367404.15599655046</v>
      </c>
      <c r="I624" s="1">
        <v>302680.79540434689</v>
      </c>
      <c r="J624" s="1">
        <v>286364.79864855198</v>
      </c>
    </row>
    <row r="625" spans="1:10" x14ac:dyDescent="0.15">
      <c r="A625" s="1">
        <v>28</v>
      </c>
      <c r="B625" s="1" t="s">
        <v>151</v>
      </c>
      <c r="C625" s="1">
        <v>1</v>
      </c>
      <c r="D625" s="1" t="s">
        <v>8</v>
      </c>
      <c r="E625" s="1">
        <v>475480.26127047342</v>
      </c>
      <c r="F625" s="1">
        <v>268699.19933749276</v>
      </c>
      <c r="G625" s="1">
        <v>172202.73412073121</v>
      </c>
      <c r="H625" s="1">
        <v>119715.90486084009</v>
      </c>
      <c r="I625" s="1">
        <v>105786.46617700992</v>
      </c>
      <c r="J625" s="1">
        <v>103152.44575472566</v>
      </c>
    </row>
    <row r="626" spans="1:10" x14ac:dyDescent="0.15">
      <c r="A626" s="1">
        <v>28</v>
      </c>
      <c r="B626" s="1" t="s">
        <v>151</v>
      </c>
      <c r="C626" s="1">
        <v>2</v>
      </c>
      <c r="D626" s="1" t="s">
        <v>9</v>
      </c>
      <c r="E626" s="1">
        <v>9567.9447533775638</v>
      </c>
      <c r="F626" s="1">
        <v>4462.8892826962365</v>
      </c>
      <c r="G626" s="1">
        <v>3212.4891594579663</v>
      </c>
      <c r="H626" s="1">
        <v>2864.0807113405808</v>
      </c>
      <c r="I626" s="1">
        <v>1435.9526094129571</v>
      </c>
      <c r="J626" s="1">
        <v>1222.6595471813212</v>
      </c>
    </row>
    <row r="627" spans="1:10" x14ac:dyDescent="0.15">
      <c r="A627" s="1">
        <v>28</v>
      </c>
      <c r="B627" s="1" t="s">
        <v>152</v>
      </c>
      <c r="C627" s="1">
        <v>3</v>
      </c>
      <c r="D627" s="1" t="s">
        <v>16</v>
      </c>
      <c r="E627" s="1">
        <v>144246.65694658077</v>
      </c>
      <c r="F627" s="1">
        <v>132776.60042788638</v>
      </c>
      <c r="G627" s="1">
        <v>148416.85112097955</v>
      </c>
      <c r="H627" s="1">
        <v>128612.98151288294</v>
      </c>
      <c r="I627" s="1">
        <v>124367.37729762713</v>
      </c>
      <c r="J627" s="1">
        <v>118725.62805758703</v>
      </c>
    </row>
    <row r="628" spans="1:10" x14ac:dyDescent="0.15">
      <c r="A628" s="1">
        <v>28</v>
      </c>
      <c r="B628" s="1" t="s">
        <v>152</v>
      </c>
      <c r="C628" s="1">
        <v>4</v>
      </c>
      <c r="D628" s="1" t="s">
        <v>17</v>
      </c>
      <c r="E628" s="1">
        <v>155280.1349214834</v>
      </c>
      <c r="F628" s="1">
        <v>111602.96496807611</v>
      </c>
      <c r="G628" s="1">
        <v>97209.644810563521</v>
      </c>
      <c r="H628" s="1">
        <v>48973.214603761116</v>
      </c>
      <c r="I628" s="1">
        <v>30559.332241377688</v>
      </c>
      <c r="J628" s="1">
        <v>26303.169663415447</v>
      </c>
    </row>
    <row r="629" spans="1:10" x14ac:dyDescent="0.15">
      <c r="A629" s="1">
        <v>28</v>
      </c>
      <c r="B629" s="1" t="s">
        <v>152</v>
      </c>
      <c r="C629" s="1">
        <v>5</v>
      </c>
      <c r="D629" s="1" t="s">
        <v>18</v>
      </c>
      <c r="E629" s="1">
        <v>29587.350942332992</v>
      </c>
      <c r="F629" s="1">
        <v>25288.132042112757</v>
      </c>
      <c r="G629" s="1">
        <v>31240.496117679031</v>
      </c>
      <c r="H629" s="1">
        <v>23181.296336090956</v>
      </c>
      <c r="I629" s="1">
        <v>18854.629482350083</v>
      </c>
      <c r="J629" s="1">
        <v>16851.357548114214</v>
      </c>
    </row>
    <row r="630" spans="1:10" x14ac:dyDescent="0.15">
      <c r="A630" s="1">
        <v>28</v>
      </c>
      <c r="B630" s="1" t="s">
        <v>152</v>
      </c>
      <c r="C630" s="1">
        <v>6</v>
      </c>
      <c r="D630" s="1" t="s">
        <v>2</v>
      </c>
      <c r="E630" s="1">
        <v>63501.500058957419</v>
      </c>
      <c r="F630" s="1">
        <v>48703.09208216182</v>
      </c>
      <c r="G630" s="1">
        <v>50662.280645936444</v>
      </c>
      <c r="H630" s="1">
        <v>48160.3278053209</v>
      </c>
      <c r="I630" s="1">
        <v>42019.492379905489</v>
      </c>
      <c r="J630" s="1">
        <v>38167.738764326707</v>
      </c>
    </row>
    <row r="631" spans="1:10" x14ac:dyDescent="0.15">
      <c r="A631" s="1">
        <v>28</v>
      </c>
      <c r="B631" s="1" t="s">
        <v>152</v>
      </c>
      <c r="C631" s="1">
        <v>7</v>
      </c>
      <c r="D631" s="1" t="s">
        <v>19</v>
      </c>
      <c r="E631" s="1">
        <v>4774.4543574570844</v>
      </c>
      <c r="F631" s="1">
        <v>5949.8912392941857</v>
      </c>
      <c r="G631" s="1">
        <v>4163.7739575657906</v>
      </c>
      <c r="H631" s="1">
        <v>2982.1032075982762</v>
      </c>
      <c r="I631" s="1">
        <v>2592.0388638791087</v>
      </c>
      <c r="J631" s="1">
        <v>2029.787162204027</v>
      </c>
    </row>
    <row r="632" spans="1:10" x14ac:dyDescent="0.15">
      <c r="A632" s="1">
        <v>28</v>
      </c>
      <c r="B632" s="1" t="s">
        <v>152</v>
      </c>
      <c r="C632" s="1">
        <v>8</v>
      </c>
      <c r="D632" s="1" t="s">
        <v>20</v>
      </c>
      <c r="E632" s="1">
        <v>63859.653712490057</v>
      </c>
      <c r="F632" s="1">
        <v>47331.635046775875</v>
      </c>
      <c r="G632" s="1">
        <v>41415.132682515541</v>
      </c>
      <c r="H632" s="1">
        <v>29746.140800796278</v>
      </c>
      <c r="I632" s="1">
        <v>24982.08335144454</v>
      </c>
      <c r="J632" s="1">
        <v>21478.526120251652</v>
      </c>
    </row>
    <row r="633" spans="1:10" x14ac:dyDescent="0.15">
      <c r="A633" s="1">
        <v>28</v>
      </c>
      <c r="B633" s="1" t="s">
        <v>152</v>
      </c>
      <c r="C633" s="1">
        <v>9</v>
      </c>
      <c r="D633" s="1" t="s">
        <v>21</v>
      </c>
      <c r="E633" s="1">
        <v>259453.48116014127</v>
      </c>
      <c r="F633" s="1">
        <v>177260.4652172348</v>
      </c>
      <c r="G633" s="1">
        <v>122665.6575166839</v>
      </c>
      <c r="H633" s="1">
        <v>82188.769022320688</v>
      </c>
      <c r="I633" s="1">
        <v>77171.120046273267</v>
      </c>
      <c r="J633" s="1">
        <v>64779.397497187252</v>
      </c>
    </row>
    <row r="634" spans="1:10" x14ac:dyDescent="0.15">
      <c r="A634" s="1">
        <v>28</v>
      </c>
      <c r="B634" s="1" t="s">
        <v>152</v>
      </c>
      <c r="C634" s="1">
        <v>10</v>
      </c>
      <c r="D634" s="1" t="s">
        <v>22</v>
      </c>
      <c r="E634" s="1">
        <v>143949.57581064821</v>
      </c>
      <c r="F634" s="1">
        <v>111475.22493842163</v>
      </c>
      <c r="G634" s="1">
        <v>128130.04813467545</v>
      </c>
      <c r="H634" s="1">
        <v>100798.09296296813</v>
      </c>
      <c r="I634" s="1">
        <v>85665.088391487996</v>
      </c>
      <c r="J634" s="1">
        <v>71173.458333439994</v>
      </c>
    </row>
    <row r="635" spans="1:10" x14ac:dyDescent="0.15">
      <c r="A635" s="1">
        <v>28</v>
      </c>
      <c r="B635" s="1" t="s">
        <v>152</v>
      </c>
      <c r="C635" s="1">
        <v>11</v>
      </c>
      <c r="D635" s="1" t="s">
        <v>23</v>
      </c>
      <c r="E635" s="1">
        <v>151271.96653216757</v>
      </c>
      <c r="F635" s="1">
        <v>166905.37679275396</v>
      </c>
      <c r="G635" s="1">
        <v>164788.15095778627</v>
      </c>
      <c r="H635" s="1">
        <v>130065.80319127542</v>
      </c>
      <c r="I635" s="1">
        <v>136657.27175592259</v>
      </c>
      <c r="J635" s="1">
        <v>112698.37374818034</v>
      </c>
    </row>
    <row r="636" spans="1:10" x14ac:dyDescent="0.15">
      <c r="A636" s="1">
        <v>28</v>
      </c>
      <c r="B636" s="1" t="s">
        <v>152</v>
      </c>
      <c r="C636" s="1">
        <v>12</v>
      </c>
      <c r="D636" s="1" t="s">
        <v>24</v>
      </c>
      <c r="E636" s="1">
        <v>143088.91700033256</v>
      </c>
      <c r="F636" s="1">
        <v>123928.36193148966</v>
      </c>
      <c r="G636" s="1">
        <v>182772.0559158184</v>
      </c>
      <c r="H636" s="1">
        <v>159056.9970285304</v>
      </c>
      <c r="I636" s="1">
        <v>159100.61860028974</v>
      </c>
      <c r="J636" s="1">
        <v>142772.88675528436</v>
      </c>
    </row>
    <row r="637" spans="1:10" x14ac:dyDescent="0.15">
      <c r="A637" s="1">
        <v>28</v>
      </c>
      <c r="B637" s="1" t="s">
        <v>152</v>
      </c>
      <c r="C637" s="1">
        <v>13</v>
      </c>
      <c r="D637" s="1" t="s">
        <v>25</v>
      </c>
      <c r="E637" s="1">
        <v>168392.30349283924</v>
      </c>
      <c r="F637" s="1">
        <v>95123.764111996337</v>
      </c>
      <c r="G637" s="1">
        <v>74835.258329031945</v>
      </c>
      <c r="H637" s="1">
        <v>68621.399092737542</v>
      </c>
      <c r="I637" s="1">
        <v>89702.409878487364</v>
      </c>
      <c r="J637" s="1">
        <v>66502.196878554023</v>
      </c>
    </row>
    <row r="638" spans="1:10" x14ac:dyDescent="0.15">
      <c r="A638" s="1">
        <v>28</v>
      </c>
      <c r="B638" s="1" t="s">
        <v>152</v>
      </c>
      <c r="C638" s="1">
        <v>14</v>
      </c>
      <c r="D638" s="1" t="s">
        <v>26</v>
      </c>
      <c r="E638" s="1">
        <v>10998.840639152817</v>
      </c>
      <c r="F638" s="1">
        <v>11747.258246391877</v>
      </c>
      <c r="G638" s="1">
        <v>11700.58359652334</v>
      </c>
      <c r="H638" s="1">
        <v>7234.7456824940964</v>
      </c>
      <c r="I638" s="1">
        <v>7381.9209220448774</v>
      </c>
      <c r="J638" s="1">
        <v>6259.5376623057145</v>
      </c>
    </row>
    <row r="639" spans="1:10" x14ac:dyDescent="0.15">
      <c r="A639" s="1">
        <v>28</v>
      </c>
      <c r="B639" s="1" t="s">
        <v>152</v>
      </c>
      <c r="C639" s="1">
        <v>15</v>
      </c>
      <c r="D639" s="1" t="s">
        <v>27</v>
      </c>
      <c r="E639" s="1">
        <v>288825.94264083263</v>
      </c>
      <c r="F639" s="1">
        <v>230847.33569288824</v>
      </c>
      <c r="G639" s="1">
        <v>242081.14330873115</v>
      </c>
      <c r="H639" s="1">
        <v>170791.39438186516</v>
      </c>
      <c r="I639" s="1">
        <v>135697.08717348037</v>
      </c>
      <c r="J639" s="1">
        <v>120353.16304620432</v>
      </c>
    </row>
    <row r="640" spans="1:10" x14ac:dyDescent="0.15">
      <c r="A640" s="1">
        <v>28</v>
      </c>
      <c r="B640" s="1" t="s">
        <v>151</v>
      </c>
      <c r="C640" s="1">
        <v>16</v>
      </c>
      <c r="D640" s="1" t="s">
        <v>10</v>
      </c>
      <c r="E640" s="1">
        <v>446270.90785147774</v>
      </c>
      <c r="F640" s="1">
        <v>466139.0925554586</v>
      </c>
      <c r="G640" s="1">
        <v>515501.38953179098</v>
      </c>
      <c r="H640" s="1">
        <v>459376.46804912877</v>
      </c>
      <c r="I640" s="1">
        <v>375817.35602812743</v>
      </c>
      <c r="J640" s="1">
        <v>368066.35258873791</v>
      </c>
    </row>
    <row r="641" spans="1:10" x14ac:dyDescent="0.15">
      <c r="A641" s="1">
        <v>28</v>
      </c>
      <c r="B641" s="1" t="s">
        <v>151</v>
      </c>
      <c r="C641" s="1">
        <v>17</v>
      </c>
      <c r="D641" s="1" t="s">
        <v>11</v>
      </c>
      <c r="E641" s="1">
        <v>23094.053740858639</v>
      </c>
      <c r="F641" s="1">
        <v>26632.186514023037</v>
      </c>
      <c r="G641" s="1">
        <v>29487.529915131188</v>
      </c>
      <c r="H641" s="1">
        <v>29789.58340152619</v>
      </c>
      <c r="I641" s="1">
        <v>25843.360603815181</v>
      </c>
      <c r="J641" s="1">
        <v>25338.429185808123</v>
      </c>
    </row>
    <row r="642" spans="1:10" x14ac:dyDescent="0.15">
      <c r="A642" s="1">
        <v>28</v>
      </c>
      <c r="B642" s="1" t="s">
        <v>151</v>
      </c>
      <c r="C642" s="1">
        <v>18</v>
      </c>
      <c r="D642" s="1" t="s">
        <v>12</v>
      </c>
      <c r="E642" s="1">
        <v>763143.30025200406</v>
      </c>
      <c r="F642" s="1">
        <v>794533.78658809932</v>
      </c>
      <c r="G642" s="1">
        <v>732801.02459020889</v>
      </c>
      <c r="H642" s="1">
        <v>648689.34610213852</v>
      </c>
      <c r="I642" s="1">
        <v>492475.88599777728</v>
      </c>
      <c r="J642" s="1">
        <v>522617.93685812352</v>
      </c>
    </row>
    <row r="643" spans="1:10" x14ac:dyDescent="0.15">
      <c r="A643" s="1">
        <v>28</v>
      </c>
      <c r="B643" s="1" t="s">
        <v>151</v>
      </c>
      <c r="C643" s="1">
        <v>19</v>
      </c>
      <c r="D643" s="1" t="s">
        <v>13</v>
      </c>
      <c r="E643" s="1">
        <v>110326.89460427676</v>
      </c>
      <c r="F643" s="1">
        <v>126244.11348848384</v>
      </c>
      <c r="G643" s="1">
        <v>133586.44942151895</v>
      </c>
      <c r="H643" s="1">
        <v>119862.38055698623</v>
      </c>
      <c r="I643" s="1">
        <v>106651.91916508781</v>
      </c>
      <c r="J643" s="1">
        <v>102286.84574312068</v>
      </c>
    </row>
    <row r="644" spans="1:10" x14ac:dyDescent="0.15">
      <c r="A644" s="1">
        <v>28</v>
      </c>
      <c r="B644" s="1" t="s">
        <v>151</v>
      </c>
      <c r="C644" s="1">
        <v>20</v>
      </c>
      <c r="D644" s="1" t="s">
        <v>14</v>
      </c>
      <c r="E644" s="1">
        <v>29444.472231528543</v>
      </c>
      <c r="F644" s="1">
        <v>46299.267893530006</v>
      </c>
      <c r="G644" s="1">
        <v>71578.126948067686</v>
      </c>
      <c r="H644" s="1">
        <v>78626.289752829587</v>
      </c>
      <c r="I644" s="1">
        <v>67161.224281282222</v>
      </c>
      <c r="J644" s="1">
        <v>65636.468804794378</v>
      </c>
    </row>
    <row r="645" spans="1:10" x14ac:dyDescent="0.15">
      <c r="A645" s="1">
        <v>28</v>
      </c>
      <c r="B645" s="1" t="s">
        <v>151</v>
      </c>
      <c r="C645" s="1">
        <v>21</v>
      </c>
      <c r="D645" s="1" t="s">
        <v>15</v>
      </c>
      <c r="E645" s="1">
        <v>389479.56928336399</v>
      </c>
      <c r="F645" s="1">
        <v>368998.74378606689</v>
      </c>
      <c r="G645" s="1">
        <v>333589.44645133254</v>
      </c>
      <c r="H645" s="1">
        <v>317675.12660297914</v>
      </c>
      <c r="I645" s="1">
        <v>249378.77821359769</v>
      </c>
      <c r="J645" s="1">
        <v>285740.60162318632</v>
      </c>
    </row>
    <row r="646" spans="1:10" x14ac:dyDescent="0.15">
      <c r="A646" s="1">
        <v>28</v>
      </c>
      <c r="B646" s="1" t="s">
        <v>150</v>
      </c>
      <c r="C646" s="1">
        <v>22</v>
      </c>
      <c r="D646" s="1" t="s">
        <v>7</v>
      </c>
      <c r="E646" s="1">
        <v>788398.08067032031</v>
      </c>
      <c r="F646" s="1">
        <v>933091.38354724413</v>
      </c>
      <c r="G646" s="1">
        <v>1168252.3363443089</v>
      </c>
      <c r="H646" s="1">
        <v>1392191.5296557709</v>
      </c>
      <c r="I646" s="1">
        <v>1559990.2203729525</v>
      </c>
      <c r="J646" s="1">
        <v>1595640.1852328219</v>
      </c>
    </row>
    <row r="647" spans="1:10" x14ac:dyDescent="0.15">
      <c r="A647" s="1">
        <v>28</v>
      </c>
      <c r="B647" s="1" t="s">
        <v>150</v>
      </c>
      <c r="C647" s="1">
        <v>23</v>
      </c>
      <c r="D647" s="1" t="s">
        <v>28</v>
      </c>
      <c r="E647" s="1">
        <v>256958.99803365426</v>
      </c>
      <c r="F647" s="1">
        <v>285682.87677679554</v>
      </c>
      <c r="G647" s="1">
        <v>261736.79014019755</v>
      </c>
      <c r="H647" s="1">
        <v>257082.60301588511</v>
      </c>
      <c r="I647" s="1">
        <v>207023.96991177974</v>
      </c>
      <c r="J647" s="1">
        <v>207856.20455539494</v>
      </c>
    </row>
    <row r="648" spans="1:10" x14ac:dyDescent="0.15">
      <c r="A648" s="1">
        <v>29</v>
      </c>
      <c r="B648" s="1" t="s">
        <v>154</v>
      </c>
      <c r="C648" s="1">
        <v>1</v>
      </c>
      <c r="D648" s="1" t="s">
        <v>8</v>
      </c>
      <c r="E648" s="1">
        <v>160288.70475667622</v>
      </c>
      <c r="F648" s="1">
        <v>91547.605245048864</v>
      </c>
      <c r="G648" s="1">
        <v>55226.60322912634</v>
      </c>
      <c r="H648" s="1">
        <v>39738.156997328217</v>
      </c>
      <c r="I648" s="1">
        <v>33252.205801317228</v>
      </c>
      <c r="J648" s="1">
        <v>32399.842012621495</v>
      </c>
    </row>
    <row r="649" spans="1:10" x14ac:dyDescent="0.15">
      <c r="A649" s="1">
        <v>29</v>
      </c>
      <c r="B649" s="1" t="s">
        <v>154</v>
      </c>
      <c r="C649" s="1">
        <v>2</v>
      </c>
      <c r="D649" s="1" t="s">
        <v>9</v>
      </c>
      <c r="E649" s="1">
        <v>1513.9938520260216</v>
      </c>
      <c r="F649" s="1">
        <v>269.09018125301236</v>
      </c>
      <c r="G649" s="1">
        <v>396.10629134382452</v>
      </c>
      <c r="H649" s="1">
        <v>296.5941322413363</v>
      </c>
      <c r="I649" s="1">
        <v>93.922280302459683</v>
      </c>
      <c r="J649" s="1">
        <v>84.065570483649992</v>
      </c>
    </row>
    <row r="650" spans="1:10" x14ac:dyDescent="0.15">
      <c r="A650" s="1">
        <v>29</v>
      </c>
      <c r="B650" s="1" t="s">
        <v>155</v>
      </c>
      <c r="C650" s="1">
        <v>3</v>
      </c>
      <c r="D650" s="1" t="s">
        <v>16</v>
      </c>
      <c r="E650" s="1">
        <v>12081.889245073909</v>
      </c>
      <c r="F650" s="1">
        <v>12482.4034412036</v>
      </c>
      <c r="G650" s="1">
        <v>17697.575871786041</v>
      </c>
      <c r="H650" s="1">
        <v>17380.43318056978</v>
      </c>
      <c r="I650" s="1">
        <v>17277.50415395333</v>
      </c>
      <c r="J650" s="1">
        <v>16744.925533456189</v>
      </c>
    </row>
    <row r="651" spans="1:10" x14ac:dyDescent="0.15">
      <c r="A651" s="1">
        <v>29</v>
      </c>
      <c r="B651" s="1" t="s">
        <v>155</v>
      </c>
      <c r="C651" s="1">
        <v>4</v>
      </c>
      <c r="D651" s="1" t="s">
        <v>17</v>
      </c>
      <c r="E651" s="1">
        <v>60769.023468081767</v>
      </c>
      <c r="F651" s="1">
        <v>47051.174167095633</v>
      </c>
      <c r="G651" s="1">
        <v>41609.977474160813</v>
      </c>
      <c r="H651" s="1">
        <v>28194.807904010926</v>
      </c>
      <c r="I651" s="1">
        <v>14878.799873996495</v>
      </c>
      <c r="J651" s="1">
        <v>13531.87090362402</v>
      </c>
    </row>
    <row r="652" spans="1:10" x14ac:dyDescent="0.15">
      <c r="A652" s="1">
        <v>29</v>
      </c>
      <c r="B652" s="1" t="s">
        <v>155</v>
      </c>
      <c r="C652" s="1">
        <v>5</v>
      </c>
      <c r="D652" s="1" t="s">
        <v>18</v>
      </c>
      <c r="E652" s="1">
        <v>4024.1036050217363</v>
      </c>
      <c r="F652" s="1">
        <v>4932.6177341918265</v>
      </c>
      <c r="G652" s="1">
        <v>5636.1716263627895</v>
      </c>
      <c r="H652" s="1">
        <v>5346.3536773925525</v>
      </c>
      <c r="I652" s="1">
        <v>5218.2760346794184</v>
      </c>
      <c r="J652" s="1">
        <v>4979.6071752946164</v>
      </c>
    </row>
    <row r="653" spans="1:10" x14ac:dyDescent="0.15">
      <c r="A653" s="1">
        <v>29</v>
      </c>
      <c r="B653" s="1" t="s">
        <v>155</v>
      </c>
      <c r="C653" s="1">
        <v>6</v>
      </c>
      <c r="D653" s="1" t="s">
        <v>2</v>
      </c>
      <c r="E653" s="1">
        <v>5115.4749709419311</v>
      </c>
      <c r="F653" s="1">
        <v>6286.6141709618678</v>
      </c>
      <c r="G653" s="1">
        <v>5670.0086650952362</v>
      </c>
      <c r="H653" s="1">
        <v>6418.7920180742694</v>
      </c>
      <c r="I653" s="1">
        <v>5577.24098628512</v>
      </c>
      <c r="J653" s="1">
        <v>5188.367729601584</v>
      </c>
    </row>
    <row r="654" spans="1:10" x14ac:dyDescent="0.15">
      <c r="A654" s="1">
        <v>29</v>
      </c>
      <c r="B654" s="1" t="s">
        <v>155</v>
      </c>
      <c r="C654" s="1">
        <v>7</v>
      </c>
      <c r="D654" s="1" t="s">
        <v>19</v>
      </c>
      <c r="E654" s="1">
        <v>165.54249245705378</v>
      </c>
      <c r="F654" s="1">
        <v>111.44642564400731</v>
      </c>
      <c r="G654" s="1">
        <v>147.32580255134405</v>
      </c>
      <c r="H654" s="1">
        <v>205.50809584809255</v>
      </c>
      <c r="I654" s="1">
        <v>271.37504991638667</v>
      </c>
      <c r="J654" s="1">
        <v>208.44745002430739</v>
      </c>
    </row>
    <row r="655" spans="1:10" x14ac:dyDescent="0.15">
      <c r="A655" s="1">
        <v>29</v>
      </c>
      <c r="B655" s="1" t="s">
        <v>155</v>
      </c>
      <c r="C655" s="1">
        <v>8</v>
      </c>
      <c r="D655" s="1" t="s">
        <v>20</v>
      </c>
      <c r="E655" s="1">
        <v>7822.0662715228355</v>
      </c>
      <c r="F655" s="1">
        <v>6234.197417170164</v>
      </c>
      <c r="G655" s="1">
        <v>5567.3700039055175</v>
      </c>
      <c r="H655" s="1">
        <v>5538.1885898052315</v>
      </c>
      <c r="I655" s="1">
        <v>3132.9968869269173</v>
      </c>
      <c r="J655" s="1">
        <v>2715.3972838565805</v>
      </c>
    </row>
    <row r="656" spans="1:10" x14ac:dyDescent="0.15">
      <c r="A656" s="1">
        <v>29</v>
      </c>
      <c r="B656" s="1" t="s">
        <v>155</v>
      </c>
      <c r="C656" s="1">
        <v>9</v>
      </c>
      <c r="D656" s="1" t="s">
        <v>21</v>
      </c>
      <c r="E656" s="1">
        <v>5170.233040824306</v>
      </c>
      <c r="F656" s="1">
        <v>3847.3725192374181</v>
      </c>
      <c r="G656" s="1">
        <v>4136.4235853191803</v>
      </c>
      <c r="H656" s="1">
        <v>2816.7568499528552</v>
      </c>
      <c r="I656" s="1">
        <v>2708.3574102544767</v>
      </c>
      <c r="J656" s="1">
        <v>2176.8919517969725</v>
      </c>
    </row>
    <row r="657" spans="1:10" x14ac:dyDescent="0.15">
      <c r="A657" s="1">
        <v>29</v>
      </c>
      <c r="B657" s="1" t="s">
        <v>155</v>
      </c>
      <c r="C657" s="1">
        <v>10</v>
      </c>
      <c r="D657" s="1" t="s">
        <v>22</v>
      </c>
      <c r="E657" s="1">
        <v>11487.140818215032</v>
      </c>
      <c r="F657" s="1">
        <v>11889.283770965658</v>
      </c>
      <c r="G657" s="1">
        <v>15983.015851701535</v>
      </c>
      <c r="H657" s="1">
        <v>13813.804361947352</v>
      </c>
      <c r="I657" s="1">
        <v>10140.6285013834</v>
      </c>
      <c r="J657" s="1">
        <v>9062.5645373687166</v>
      </c>
    </row>
    <row r="658" spans="1:10" x14ac:dyDescent="0.15">
      <c r="A658" s="1">
        <v>29</v>
      </c>
      <c r="B658" s="1" t="s">
        <v>155</v>
      </c>
      <c r="C658" s="1">
        <v>11</v>
      </c>
      <c r="D658" s="1" t="s">
        <v>23</v>
      </c>
      <c r="E658" s="1">
        <v>12000.466666917539</v>
      </c>
      <c r="F658" s="1">
        <v>18454.808188435825</v>
      </c>
      <c r="G658" s="1">
        <v>28201.824318896073</v>
      </c>
      <c r="H658" s="1">
        <v>19479.126063899639</v>
      </c>
      <c r="I658" s="1">
        <v>19710.151448250381</v>
      </c>
      <c r="J658" s="1">
        <v>16293.643697302523</v>
      </c>
    </row>
    <row r="659" spans="1:10" x14ac:dyDescent="0.15">
      <c r="A659" s="1">
        <v>29</v>
      </c>
      <c r="B659" s="1" t="s">
        <v>156</v>
      </c>
      <c r="C659" s="1">
        <v>12</v>
      </c>
      <c r="D659" s="1" t="s">
        <v>24</v>
      </c>
      <c r="E659" s="1">
        <v>17795.964972876231</v>
      </c>
      <c r="F659" s="1">
        <v>19093.13973502921</v>
      </c>
      <c r="G659" s="1">
        <v>25687.04023721343</v>
      </c>
      <c r="H659" s="1">
        <v>31327.899352477179</v>
      </c>
      <c r="I659" s="1">
        <v>19264.575671324223</v>
      </c>
      <c r="J659" s="1">
        <v>17303.739827196539</v>
      </c>
    </row>
    <row r="660" spans="1:10" x14ac:dyDescent="0.15">
      <c r="A660" s="1">
        <v>29</v>
      </c>
      <c r="B660" s="1" t="s">
        <v>155</v>
      </c>
      <c r="C660" s="1">
        <v>13</v>
      </c>
      <c r="D660" s="1" t="s">
        <v>25</v>
      </c>
      <c r="E660" s="1">
        <v>958.86626456917156</v>
      </c>
      <c r="F660" s="1">
        <v>3309.4753280642849</v>
      </c>
      <c r="G660" s="1">
        <v>5647.9331836135098</v>
      </c>
      <c r="H660" s="1">
        <v>5416.7713711385677</v>
      </c>
      <c r="I660" s="1">
        <v>8205.1415681307808</v>
      </c>
      <c r="J660" s="1">
        <v>7398.4155707322961</v>
      </c>
    </row>
    <row r="661" spans="1:10" x14ac:dyDescent="0.15">
      <c r="A661" s="1">
        <v>29</v>
      </c>
      <c r="B661" s="1" t="s">
        <v>155</v>
      </c>
      <c r="C661" s="1">
        <v>14</v>
      </c>
      <c r="D661" s="1" t="s">
        <v>26</v>
      </c>
      <c r="E661" s="1">
        <v>710.80593711460563</v>
      </c>
      <c r="F661" s="1">
        <v>891.92155500270906</v>
      </c>
      <c r="G661" s="1">
        <v>838.34808607808884</v>
      </c>
      <c r="H661" s="1">
        <v>559.91099388337125</v>
      </c>
      <c r="I661" s="1">
        <v>435.00415605092559</v>
      </c>
      <c r="J661" s="1">
        <v>362.77379390245324</v>
      </c>
    </row>
    <row r="662" spans="1:10" x14ac:dyDescent="0.15">
      <c r="A662" s="1">
        <v>29</v>
      </c>
      <c r="B662" s="1" t="s">
        <v>155</v>
      </c>
      <c r="C662" s="1">
        <v>15</v>
      </c>
      <c r="D662" s="1" t="s">
        <v>27</v>
      </c>
      <c r="E662" s="1">
        <v>87823.286302921813</v>
      </c>
      <c r="F662" s="1">
        <v>76582.101392400029</v>
      </c>
      <c r="G662" s="1">
        <v>75811.945769133366</v>
      </c>
      <c r="H662" s="1">
        <v>60040.018081282964</v>
      </c>
      <c r="I662" s="1">
        <v>45257.243945571856</v>
      </c>
      <c r="J662" s="1">
        <v>42715.835313546144</v>
      </c>
    </row>
    <row r="663" spans="1:10" x14ac:dyDescent="0.15">
      <c r="A663" s="1">
        <v>29</v>
      </c>
      <c r="B663" s="1" t="s">
        <v>157</v>
      </c>
      <c r="C663" s="1">
        <v>16</v>
      </c>
      <c r="D663" s="1" t="s">
        <v>10</v>
      </c>
      <c r="E663" s="1">
        <v>63383.536798969835</v>
      </c>
      <c r="F663" s="1">
        <v>89546.264737423262</v>
      </c>
      <c r="G663" s="1">
        <v>95689.033032801512</v>
      </c>
      <c r="H663" s="1">
        <v>92509.011772531609</v>
      </c>
      <c r="I663" s="1">
        <v>83581.220622049528</v>
      </c>
      <c r="J663" s="1">
        <v>73617.860262466464</v>
      </c>
    </row>
    <row r="664" spans="1:10" x14ac:dyDescent="0.15">
      <c r="A664" s="1">
        <v>29</v>
      </c>
      <c r="B664" s="1" t="s">
        <v>157</v>
      </c>
      <c r="C664" s="1">
        <v>17</v>
      </c>
      <c r="D664" s="1" t="s">
        <v>11</v>
      </c>
      <c r="E664" s="1">
        <v>4503.5059215316451</v>
      </c>
      <c r="F664" s="1">
        <v>7590.1532191673441</v>
      </c>
      <c r="G664" s="1">
        <v>6550.9350726498442</v>
      </c>
      <c r="H664" s="1">
        <v>7337.9155818388754</v>
      </c>
      <c r="I664" s="1">
        <v>6642.1875442511928</v>
      </c>
      <c r="J664" s="1">
        <v>6662.4370745570923</v>
      </c>
    </row>
    <row r="665" spans="1:10" x14ac:dyDescent="0.15">
      <c r="A665" s="1">
        <v>29</v>
      </c>
      <c r="B665" s="1" t="s">
        <v>154</v>
      </c>
      <c r="C665" s="1">
        <v>18</v>
      </c>
      <c r="D665" s="1" t="s">
        <v>12</v>
      </c>
      <c r="E665" s="1">
        <v>127158.99111060255</v>
      </c>
      <c r="F665" s="1">
        <v>148913.26135900291</v>
      </c>
      <c r="G665" s="1">
        <v>128751.25232940045</v>
      </c>
      <c r="H665" s="1">
        <v>127004.13530831934</v>
      </c>
      <c r="I665" s="1">
        <v>103034.09663758357</v>
      </c>
      <c r="J665" s="1">
        <v>96641.570267933173</v>
      </c>
    </row>
    <row r="666" spans="1:10" x14ac:dyDescent="0.15">
      <c r="A666" s="1">
        <v>29</v>
      </c>
      <c r="B666" s="1" t="s">
        <v>154</v>
      </c>
      <c r="C666" s="1">
        <v>19</v>
      </c>
      <c r="D666" s="1" t="s">
        <v>13</v>
      </c>
      <c r="E666" s="1">
        <v>13065.063610489824</v>
      </c>
      <c r="F666" s="1">
        <v>23538.530696656821</v>
      </c>
      <c r="G666" s="1">
        <v>24520.425573905028</v>
      </c>
      <c r="H666" s="1">
        <v>22874.628854963426</v>
      </c>
      <c r="I666" s="1">
        <v>26719.440203736209</v>
      </c>
      <c r="J666" s="1">
        <v>25920.090483844262</v>
      </c>
    </row>
    <row r="667" spans="1:10" x14ac:dyDescent="0.15">
      <c r="A667" s="1">
        <v>29</v>
      </c>
      <c r="B667" s="1" t="s">
        <v>158</v>
      </c>
      <c r="C667" s="1">
        <v>20</v>
      </c>
      <c r="D667" s="1" t="s">
        <v>14</v>
      </c>
      <c r="E667" s="1">
        <v>2703.4335699800999</v>
      </c>
      <c r="F667" s="1">
        <v>6872.9210340974887</v>
      </c>
      <c r="G667" s="1">
        <v>12938.168369635117</v>
      </c>
      <c r="H667" s="1">
        <v>13553.055848775819</v>
      </c>
      <c r="I667" s="1">
        <v>11462.090162353164</v>
      </c>
      <c r="J667" s="1">
        <v>11053.432201590847</v>
      </c>
    </row>
    <row r="668" spans="1:10" x14ac:dyDescent="0.15">
      <c r="A668" s="1">
        <v>29</v>
      </c>
      <c r="B668" s="1" t="s">
        <v>154</v>
      </c>
      <c r="C668" s="1">
        <v>21</v>
      </c>
      <c r="D668" s="1" t="s">
        <v>15</v>
      </c>
      <c r="E668" s="1">
        <v>34165.533374701234</v>
      </c>
      <c r="F668" s="1">
        <v>37933.274948144499</v>
      </c>
      <c r="G668" s="1">
        <v>48796.515789691228</v>
      </c>
      <c r="H668" s="1">
        <v>55445.76561649931</v>
      </c>
      <c r="I668" s="1">
        <v>44453.511592641778</v>
      </c>
      <c r="J668" s="1">
        <v>51869.912584334284</v>
      </c>
    </row>
    <row r="669" spans="1:10" x14ac:dyDescent="0.15">
      <c r="A669" s="1">
        <v>29</v>
      </c>
      <c r="B669" s="1" t="s">
        <v>153</v>
      </c>
      <c r="C669" s="1">
        <v>22</v>
      </c>
      <c r="D669" s="1" t="s">
        <v>7</v>
      </c>
      <c r="E669" s="1">
        <v>113930.10710057782</v>
      </c>
      <c r="F669" s="1">
        <v>162930.79614153362</v>
      </c>
      <c r="G669" s="1">
        <v>241481.98545053034</v>
      </c>
      <c r="H669" s="1">
        <v>290655.41946852935</v>
      </c>
      <c r="I669" s="1">
        <v>367858.36389166134</v>
      </c>
      <c r="J669" s="1">
        <v>359414.39574135066</v>
      </c>
    </row>
    <row r="670" spans="1:10" x14ac:dyDescent="0.15">
      <c r="A670" s="1">
        <v>29</v>
      </c>
      <c r="B670" s="1" t="s">
        <v>153</v>
      </c>
      <c r="C670" s="1">
        <v>23</v>
      </c>
      <c r="D670" s="1" t="s">
        <v>28</v>
      </c>
      <c r="E670" s="1">
        <v>47547.268457591032</v>
      </c>
      <c r="F670" s="1">
        <v>70819.716480609088</v>
      </c>
      <c r="G670" s="1">
        <v>78092.42765762069</v>
      </c>
      <c r="H670" s="1">
        <v>70707.104906341119</v>
      </c>
      <c r="I670" s="1">
        <v>65622.692767610934</v>
      </c>
      <c r="J670" s="1">
        <v>62851.82967776055</v>
      </c>
    </row>
    <row r="671" spans="1:10" x14ac:dyDescent="0.15">
      <c r="A671" s="1">
        <v>30</v>
      </c>
      <c r="B671" s="1" t="s">
        <v>160</v>
      </c>
      <c r="C671" s="1">
        <v>1</v>
      </c>
      <c r="D671" s="1" t="s">
        <v>8</v>
      </c>
      <c r="E671" s="1">
        <v>216806.79756085906</v>
      </c>
      <c r="F671" s="1">
        <v>173179.86490052406</v>
      </c>
      <c r="G671" s="1">
        <v>129667.78313043545</v>
      </c>
      <c r="H671" s="1">
        <v>95341.088285449325</v>
      </c>
      <c r="I671" s="1">
        <v>84393.901669807252</v>
      </c>
      <c r="J671" s="1">
        <v>83511.67202142466</v>
      </c>
    </row>
    <row r="672" spans="1:10" x14ac:dyDescent="0.15">
      <c r="A672" s="1">
        <v>30</v>
      </c>
      <c r="B672" s="1" t="s">
        <v>160</v>
      </c>
      <c r="C672" s="1">
        <v>2</v>
      </c>
      <c r="D672" s="1" t="s">
        <v>9</v>
      </c>
      <c r="E672" s="1">
        <v>2717.7430622434326</v>
      </c>
      <c r="F672" s="1">
        <v>1113.5753245470405</v>
      </c>
      <c r="G672" s="1">
        <v>429.67462111872493</v>
      </c>
      <c r="H672" s="1">
        <v>296.5941322413363</v>
      </c>
      <c r="I672" s="1">
        <v>164.03327827471833</v>
      </c>
      <c r="J672" s="1">
        <v>150.82352351478383</v>
      </c>
    </row>
    <row r="673" spans="1:10" x14ac:dyDescent="0.15">
      <c r="A673" s="1">
        <v>30</v>
      </c>
      <c r="B673" s="1" t="s">
        <v>161</v>
      </c>
      <c r="C673" s="1">
        <v>3</v>
      </c>
      <c r="D673" s="1" t="s">
        <v>16</v>
      </c>
      <c r="E673" s="1">
        <v>22726.647843637733</v>
      </c>
      <c r="F673" s="1">
        <v>18910.472025877982</v>
      </c>
      <c r="G673" s="1">
        <v>24583.864299087691</v>
      </c>
      <c r="H673" s="1">
        <v>23728.650158074994</v>
      </c>
      <c r="I673" s="1">
        <v>21204.736834594776</v>
      </c>
      <c r="J673" s="1">
        <v>19744.487973231811</v>
      </c>
    </row>
    <row r="674" spans="1:10" x14ac:dyDescent="0.15">
      <c r="A674" s="1">
        <v>30</v>
      </c>
      <c r="B674" s="1" t="s">
        <v>161</v>
      </c>
      <c r="C674" s="1">
        <v>4</v>
      </c>
      <c r="D674" s="1" t="s">
        <v>17</v>
      </c>
      <c r="E674" s="1">
        <v>65396.618248598643</v>
      </c>
      <c r="F674" s="1">
        <v>51448.820246012445</v>
      </c>
      <c r="G674" s="1">
        <v>47654.518862909092</v>
      </c>
      <c r="H674" s="1">
        <v>23759.305384265441</v>
      </c>
      <c r="I674" s="1">
        <v>10731.551568821784</v>
      </c>
      <c r="J674" s="1">
        <v>10161.327888318408</v>
      </c>
    </row>
    <row r="675" spans="1:10" x14ac:dyDescent="0.15">
      <c r="A675" s="1">
        <v>30</v>
      </c>
      <c r="B675" s="1" t="s">
        <v>162</v>
      </c>
      <c r="C675" s="1">
        <v>5</v>
      </c>
      <c r="D675" s="1" t="s">
        <v>18</v>
      </c>
      <c r="E675" s="1">
        <v>7198.5704466964125</v>
      </c>
      <c r="F675" s="1">
        <v>4754.3788655053668</v>
      </c>
      <c r="G675" s="1">
        <v>4119.2521365474649</v>
      </c>
      <c r="H675" s="1">
        <v>2693.1364032664737</v>
      </c>
      <c r="I675" s="1">
        <v>1740.5575981785835</v>
      </c>
      <c r="J675" s="1">
        <v>1720.6919276042465</v>
      </c>
    </row>
    <row r="676" spans="1:10" x14ac:dyDescent="0.15">
      <c r="A676" s="1">
        <v>30</v>
      </c>
      <c r="B676" s="1" t="s">
        <v>161</v>
      </c>
      <c r="C676" s="1">
        <v>6</v>
      </c>
      <c r="D676" s="1" t="s">
        <v>2</v>
      </c>
      <c r="E676" s="1">
        <v>12905.62151501882</v>
      </c>
      <c r="F676" s="1">
        <v>10403.520583778118</v>
      </c>
      <c r="G676" s="1">
        <v>10130.489816860998</v>
      </c>
      <c r="H676" s="1">
        <v>10404.654958918041</v>
      </c>
      <c r="I676" s="1">
        <v>8043.6784993335659</v>
      </c>
      <c r="J676" s="1">
        <v>7438.8542095516495</v>
      </c>
    </row>
    <row r="677" spans="1:10" x14ac:dyDescent="0.15">
      <c r="A677" s="1">
        <v>30</v>
      </c>
      <c r="B677" s="1" t="s">
        <v>161</v>
      </c>
      <c r="C677" s="1">
        <v>7</v>
      </c>
      <c r="D677" s="1" t="s">
        <v>19</v>
      </c>
      <c r="E677" s="1">
        <v>6762.8773470240558</v>
      </c>
      <c r="F677" s="1">
        <v>6769.7581423465372</v>
      </c>
      <c r="G677" s="1">
        <v>2846.2950346862167</v>
      </c>
      <c r="H677" s="1">
        <v>2439.4240568725231</v>
      </c>
      <c r="I677" s="1">
        <v>1989.7758690865016</v>
      </c>
      <c r="J677" s="1">
        <v>1668.3103792586951</v>
      </c>
    </row>
    <row r="678" spans="1:10" x14ac:dyDescent="0.15">
      <c r="A678" s="1">
        <v>30</v>
      </c>
      <c r="B678" s="1" t="s">
        <v>161</v>
      </c>
      <c r="C678" s="1">
        <v>8</v>
      </c>
      <c r="D678" s="1" t="s">
        <v>20</v>
      </c>
      <c r="E678" s="1">
        <v>6564.9481183246889</v>
      </c>
      <c r="F678" s="1">
        <v>6530.9944489186691</v>
      </c>
      <c r="G678" s="1">
        <v>6130.8652691285424</v>
      </c>
      <c r="H678" s="1">
        <v>5066.6503877860432</v>
      </c>
      <c r="I678" s="1">
        <v>3105.0760525581577</v>
      </c>
      <c r="J678" s="1">
        <v>2804.086825926352</v>
      </c>
    </row>
    <row r="679" spans="1:10" x14ac:dyDescent="0.15">
      <c r="A679" s="1">
        <v>30</v>
      </c>
      <c r="B679" s="1" t="s">
        <v>161</v>
      </c>
      <c r="C679" s="1">
        <v>9</v>
      </c>
      <c r="D679" s="1" t="s">
        <v>21</v>
      </c>
      <c r="E679" s="1">
        <v>56547.805940415717</v>
      </c>
      <c r="F679" s="1">
        <v>37374.827583007231</v>
      </c>
      <c r="G679" s="1">
        <v>25001.328406894165</v>
      </c>
      <c r="H679" s="1">
        <v>15608.965105916937</v>
      </c>
      <c r="I679" s="1">
        <v>13365.594115022139</v>
      </c>
      <c r="J679" s="1">
        <v>11835.873432641491</v>
      </c>
    </row>
    <row r="680" spans="1:10" x14ac:dyDescent="0.15">
      <c r="A680" s="1">
        <v>30</v>
      </c>
      <c r="B680" s="1" t="s">
        <v>161</v>
      </c>
      <c r="C680" s="1">
        <v>10</v>
      </c>
      <c r="D680" s="1" t="s">
        <v>22</v>
      </c>
      <c r="E680" s="1">
        <v>16157.085673497697</v>
      </c>
      <c r="F680" s="1">
        <v>11085.122795983978</v>
      </c>
      <c r="G680" s="1">
        <v>15025.320821917805</v>
      </c>
      <c r="H680" s="1">
        <v>11319.687171100553</v>
      </c>
      <c r="I680" s="1">
        <v>8342.2294002089238</v>
      </c>
      <c r="J680" s="1">
        <v>7733.1769542599404</v>
      </c>
    </row>
    <row r="681" spans="1:10" x14ac:dyDescent="0.15">
      <c r="A681" s="1">
        <v>30</v>
      </c>
      <c r="B681" s="1" t="s">
        <v>161</v>
      </c>
      <c r="C681" s="1">
        <v>11</v>
      </c>
      <c r="D681" s="1" t="s">
        <v>23</v>
      </c>
      <c r="E681" s="1">
        <v>13308.967152365587</v>
      </c>
      <c r="F681" s="1">
        <v>14109.697526833459</v>
      </c>
      <c r="G681" s="1">
        <v>16310.072105702235</v>
      </c>
      <c r="H681" s="1">
        <v>14559.795548606377</v>
      </c>
      <c r="I681" s="1">
        <v>13725.13331216054</v>
      </c>
      <c r="J681" s="1">
        <v>11068.843087273508</v>
      </c>
    </row>
    <row r="682" spans="1:10" x14ac:dyDescent="0.15">
      <c r="A682" s="1">
        <v>30</v>
      </c>
      <c r="B682" s="1" t="s">
        <v>161</v>
      </c>
      <c r="C682" s="1">
        <v>12</v>
      </c>
      <c r="D682" s="1" t="s">
        <v>24</v>
      </c>
      <c r="E682" s="1">
        <v>2808.2845867560854</v>
      </c>
      <c r="F682" s="1">
        <v>2151.5557994673045</v>
      </c>
      <c r="G682" s="1">
        <v>5972.7850681543378</v>
      </c>
      <c r="H682" s="1">
        <v>7911.9288315637705</v>
      </c>
      <c r="I682" s="1">
        <v>7046.2763791184498</v>
      </c>
      <c r="J682" s="1">
        <v>5801.5984917133674</v>
      </c>
    </row>
    <row r="683" spans="1:10" x14ac:dyDescent="0.15">
      <c r="A683" s="1">
        <v>30</v>
      </c>
      <c r="B683" s="1" t="s">
        <v>161</v>
      </c>
      <c r="C683" s="1">
        <v>13</v>
      </c>
      <c r="D683" s="1" t="s">
        <v>25</v>
      </c>
      <c r="E683" s="1">
        <v>2292.1776855153412</v>
      </c>
      <c r="F683" s="1">
        <v>3661.5461703599008</v>
      </c>
      <c r="G683" s="1">
        <v>2336.0564542824745</v>
      </c>
      <c r="H683" s="1">
        <v>2002.1505557319826</v>
      </c>
      <c r="I683" s="1">
        <v>2298.3444760635812</v>
      </c>
      <c r="J683" s="1">
        <v>2009.6134722741879</v>
      </c>
    </row>
    <row r="684" spans="1:10" x14ac:dyDescent="0.15">
      <c r="A684" s="1">
        <v>30</v>
      </c>
      <c r="B684" s="1" t="s">
        <v>161</v>
      </c>
      <c r="C684" s="1">
        <v>14</v>
      </c>
      <c r="D684" s="1" t="s">
        <v>26</v>
      </c>
      <c r="E684" s="1">
        <v>1160.8541732891147</v>
      </c>
      <c r="F684" s="1">
        <v>1398.4346586850145</v>
      </c>
      <c r="G684" s="1">
        <v>2974.9961336234842</v>
      </c>
      <c r="H684" s="1">
        <v>2498.3252811564639</v>
      </c>
      <c r="I684" s="1">
        <v>1666.1684946464941</v>
      </c>
      <c r="J684" s="1">
        <v>1595.3810658234954</v>
      </c>
    </row>
    <row r="685" spans="1:10" x14ac:dyDescent="0.15">
      <c r="A685" s="1">
        <v>30</v>
      </c>
      <c r="B685" s="1" t="s">
        <v>161</v>
      </c>
      <c r="C685" s="1">
        <v>15</v>
      </c>
      <c r="D685" s="1" t="s">
        <v>27</v>
      </c>
      <c r="E685" s="1">
        <v>72775.180798826506</v>
      </c>
      <c r="F685" s="1">
        <v>50796.532409975291</v>
      </c>
      <c r="G685" s="1">
        <v>52199.823271307709</v>
      </c>
      <c r="H685" s="1">
        <v>35771.415756759743</v>
      </c>
      <c r="I685" s="1">
        <v>23604.650799552724</v>
      </c>
      <c r="J685" s="1">
        <v>21359.556972578037</v>
      </c>
    </row>
    <row r="686" spans="1:10" x14ac:dyDescent="0.15">
      <c r="A686" s="1">
        <v>30</v>
      </c>
      <c r="B686" s="1" t="s">
        <v>160</v>
      </c>
      <c r="C686" s="1">
        <v>16</v>
      </c>
      <c r="D686" s="1" t="s">
        <v>10</v>
      </c>
      <c r="E686" s="1">
        <v>94124.381454147471</v>
      </c>
      <c r="F686" s="1">
        <v>111414.96311462959</v>
      </c>
      <c r="G686" s="1">
        <v>103984.04057132913</v>
      </c>
      <c r="H686" s="1">
        <v>98347.050603828466</v>
      </c>
      <c r="I686" s="1">
        <v>74551.412104048562</v>
      </c>
      <c r="J686" s="1">
        <v>69929.446629874059</v>
      </c>
    </row>
    <row r="687" spans="1:10" x14ac:dyDescent="0.15">
      <c r="A687" s="1">
        <v>30</v>
      </c>
      <c r="B687" s="1" t="s">
        <v>160</v>
      </c>
      <c r="C687" s="1">
        <v>17</v>
      </c>
      <c r="D687" s="1" t="s">
        <v>11</v>
      </c>
      <c r="E687" s="1">
        <v>6535.9254377493935</v>
      </c>
      <c r="F687" s="1">
        <v>7174.0412585968352</v>
      </c>
      <c r="G687" s="1">
        <v>7612.3396005686718</v>
      </c>
      <c r="H687" s="1">
        <v>8021.8911358134028</v>
      </c>
      <c r="I687" s="1">
        <v>7435.539376953905</v>
      </c>
      <c r="J687" s="1">
        <v>7461.4995378158319</v>
      </c>
    </row>
    <row r="688" spans="1:10" x14ac:dyDescent="0.15">
      <c r="A688" s="1">
        <v>30</v>
      </c>
      <c r="B688" s="1" t="s">
        <v>160</v>
      </c>
      <c r="C688" s="1">
        <v>18</v>
      </c>
      <c r="D688" s="1" t="s">
        <v>12</v>
      </c>
      <c r="E688" s="1">
        <v>172384.64757843732</v>
      </c>
      <c r="F688" s="1">
        <v>189812.79755937794</v>
      </c>
      <c r="G688" s="1">
        <v>159945.26144995968</v>
      </c>
      <c r="H688" s="1">
        <v>141147.79822265884</v>
      </c>
      <c r="I688" s="1">
        <v>108383.88460299585</v>
      </c>
      <c r="J688" s="1">
        <v>104247.01508207817</v>
      </c>
    </row>
    <row r="689" spans="1:10" x14ac:dyDescent="0.15">
      <c r="A689" s="1">
        <v>30</v>
      </c>
      <c r="B689" s="1" t="s">
        <v>160</v>
      </c>
      <c r="C689" s="1">
        <v>19</v>
      </c>
      <c r="D689" s="1" t="s">
        <v>13</v>
      </c>
      <c r="E689" s="1">
        <v>23455.140008661012</v>
      </c>
      <c r="F689" s="1">
        <v>28829.066299759186</v>
      </c>
      <c r="G689" s="1">
        <v>30998.42293955338</v>
      </c>
      <c r="H689" s="1">
        <v>21233.655224757884</v>
      </c>
      <c r="I689" s="1">
        <v>21931.635066211245</v>
      </c>
      <c r="J689" s="1">
        <v>22897.189565178262</v>
      </c>
    </row>
    <row r="690" spans="1:10" x14ac:dyDescent="0.15">
      <c r="A690" s="1">
        <v>30</v>
      </c>
      <c r="B690" s="1" t="s">
        <v>160</v>
      </c>
      <c r="C690" s="1">
        <v>20</v>
      </c>
      <c r="D690" s="1" t="s">
        <v>14</v>
      </c>
      <c r="E690" s="1">
        <v>3800.109452141839</v>
      </c>
      <c r="F690" s="1">
        <v>5922.1846623019328</v>
      </c>
      <c r="G690" s="1">
        <v>9485.8391537973184</v>
      </c>
      <c r="H690" s="1">
        <v>7152.4859804669659</v>
      </c>
      <c r="I690" s="1">
        <v>6744.5011904742241</v>
      </c>
      <c r="J690" s="1">
        <v>6563.4335041643208</v>
      </c>
    </row>
    <row r="691" spans="1:10" x14ac:dyDescent="0.15">
      <c r="A691" s="1">
        <v>30</v>
      </c>
      <c r="B691" s="1" t="s">
        <v>160</v>
      </c>
      <c r="C691" s="1">
        <v>21</v>
      </c>
      <c r="D691" s="1" t="s">
        <v>15</v>
      </c>
      <c r="E691" s="1">
        <v>78576.655294766009</v>
      </c>
      <c r="F691" s="1">
        <v>65153.232652528139</v>
      </c>
      <c r="G691" s="1">
        <v>63491.609202749867</v>
      </c>
      <c r="H691" s="1">
        <v>56256.07692490577</v>
      </c>
      <c r="I691" s="1">
        <v>40676.354462780546</v>
      </c>
      <c r="J691" s="1">
        <v>39655.469183279485</v>
      </c>
    </row>
    <row r="692" spans="1:10" x14ac:dyDescent="0.15">
      <c r="A692" s="1">
        <v>30</v>
      </c>
      <c r="B692" s="1" t="s">
        <v>159</v>
      </c>
      <c r="C692" s="1">
        <v>22</v>
      </c>
      <c r="D692" s="1" t="s">
        <v>7</v>
      </c>
      <c r="E692" s="1">
        <v>191178.90057031778</v>
      </c>
      <c r="F692" s="1">
        <v>209236.98192650583</v>
      </c>
      <c r="G692" s="1">
        <v>248674.27865895623</v>
      </c>
      <c r="H692" s="1">
        <v>261856.86264900232</v>
      </c>
      <c r="I692" s="1">
        <v>303170.07549542084</v>
      </c>
      <c r="J692" s="1">
        <v>290850.97937389388</v>
      </c>
    </row>
    <row r="693" spans="1:10" x14ac:dyDescent="0.15">
      <c r="A693" s="1">
        <v>30</v>
      </c>
      <c r="B693" s="1" t="s">
        <v>159</v>
      </c>
      <c r="C693" s="1">
        <v>23</v>
      </c>
      <c r="D693" s="1" t="s">
        <v>28</v>
      </c>
      <c r="E693" s="1">
        <v>66646.041565802341</v>
      </c>
      <c r="F693" s="1">
        <v>73847.310364819743</v>
      </c>
      <c r="G693" s="1">
        <v>71870.708681453689</v>
      </c>
      <c r="H693" s="1">
        <v>66647.900889635988</v>
      </c>
      <c r="I693" s="1">
        <v>58464.774774948201</v>
      </c>
      <c r="J693" s="1">
        <v>55710.196953403778</v>
      </c>
    </row>
    <row r="694" spans="1:10" x14ac:dyDescent="0.15">
      <c r="A694" s="1">
        <v>31</v>
      </c>
      <c r="B694" s="1" t="s">
        <v>164</v>
      </c>
      <c r="C694" s="1">
        <v>1</v>
      </c>
      <c r="D694" s="1" t="s">
        <v>8</v>
      </c>
      <c r="E694" s="1">
        <v>192880.26476637449</v>
      </c>
      <c r="F694" s="1">
        <v>142528.5233187016</v>
      </c>
      <c r="G694" s="1">
        <v>104952.22076972632</v>
      </c>
      <c r="H694" s="1">
        <v>65810.225135985602</v>
      </c>
      <c r="I694" s="1">
        <v>55163.909178943628</v>
      </c>
      <c r="J694" s="1">
        <v>54006.066695917085</v>
      </c>
    </row>
    <row r="695" spans="1:10" x14ac:dyDescent="0.15">
      <c r="A695" s="1">
        <v>31</v>
      </c>
      <c r="B695" s="1" t="s">
        <v>165</v>
      </c>
      <c r="C695" s="1">
        <v>2</v>
      </c>
      <c r="D695" s="1" t="s">
        <v>9</v>
      </c>
      <c r="E695" s="1">
        <v>1203.7492102174108</v>
      </c>
      <c r="F695" s="1">
        <v>970.44224941245955</v>
      </c>
      <c r="G695" s="1">
        <v>762.00108589023864</v>
      </c>
      <c r="H695" s="1">
        <v>698.04477588112479</v>
      </c>
      <c r="I695" s="1">
        <v>243.40421937538846</v>
      </c>
      <c r="J695" s="1">
        <v>200.27385909340146</v>
      </c>
    </row>
    <row r="696" spans="1:10" x14ac:dyDescent="0.15">
      <c r="A696" s="1">
        <v>31</v>
      </c>
      <c r="B696" s="1" t="s">
        <v>166</v>
      </c>
      <c r="C696" s="1">
        <v>3</v>
      </c>
      <c r="D696" s="1" t="s">
        <v>16</v>
      </c>
      <c r="E696" s="1">
        <v>21974.373102139067</v>
      </c>
      <c r="F696" s="1">
        <v>23825.174529224161</v>
      </c>
      <c r="G696" s="1">
        <v>23131.195651577247</v>
      </c>
      <c r="H696" s="1">
        <v>17646.713697621708</v>
      </c>
      <c r="I696" s="1">
        <v>15343.640939843488</v>
      </c>
      <c r="J696" s="1">
        <v>15050.610988958262</v>
      </c>
    </row>
    <row r="697" spans="1:10" x14ac:dyDescent="0.15">
      <c r="A697" s="1">
        <v>31</v>
      </c>
      <c r="B697" s="1" t="s">
        <v>166</v>
      </c>
      <c r="C697" s="1">
        <v>4</v>
      </c>
      <c r="D697" s="1" t="s">
        <v>17</v>
      </c>
      <c r="E697" s="1">
        <v>21656.151599605579</v>
      </c>
      <c r="F697" s="1">
        <v>29012.003761215899</v>
      </c>
      <c r="G697" s="1">
        <v>30778.149415601714</v>
      </c>
      <c r="H697" s="1">
        <v>15063.804174695757</v>
      </c>
      <c r="I697" s="1">
        <v>7816.2990731354957</v>
      </c>
      <c r="J697" s="1">
        <v>7050.7124825471665</v>
      </c>
    </row>
    <row r="698" spans="1:10" x14ac:dyDescent="0.15">
      <c r="A698" s="1">
        <v>31</v>
      </c>
      <c r="B698" s="1" t="s">
        <v>166</v>
      </c>
      <c r="C698" s="1">
        <v>5</v>
      </c>
      <c r="D698" s="1" t="s">
        <v>18</v>
      </c>
      <c r="E698" s="1">
        <v>8373.8996257509862</v>
      </c>
      <c r="F698" s="1">
        <v>6953.2701250114933</v>
      </c>
      <c r="G698" s="1">
        <v>6938.5594083863207</v>
      </c>
      <c r="H698" s="1">
        <v>5422.6720956732261</v>
      </c>
      <c r="I698" s="1">
        <v>4779.2069501971901</v>
      </c>
      <c r="J698" s="1">
        <v>4400.3009230532771</v>
      </c>
    </row>
    <row r="699" spans="1:10" x14ac:dyDescent="0.15">
      <c r="A699" s="1">
        <v>31</v>
      </c>
      <c r="B699" s="1" t="s">
        <v>166</v>
      </c>
      <c r="C699" s="1">
        <v>6</v>
      </c>
      <c r="D699" s="1" t="s">
        <v>2</v>
      </c>
      <c r="E699" s="1">
        <v>399.31426672642459</v>
      </c>
      <c r="F699" s="1">
        <v>447.49619172119969</v>
      </c>
      <c r="G699" s="1">
        <v>434.14472065099369</v>
      </c>
      <c r="H699" s="1">
        <v>611.14786612315868</v>
      </c>
      <c r="I699" s="1">
        <v>548.84522004632174</v>
      </c>
      <c r="J699" s="1">
        <v>357.92570495306575</v>
      </c>
    </row>
    <row r="700" spans="1:10" x14ac:dyDescent="0.15">
      <c r="A700" s="1">
        <v>31</v>
      </c>
      <c r="B700" s="1" t="s">
        <v>166</v>
      </c>
      <c r="C700" s="1">
        <v>7</v>
      </c>
      <c r="D700" s="1" t="s">
        <v>19</v>
      </c>
      <c r="E700" s="1">
        <v>129.03128021921549</v>
      </c>
      <c r="F700" s="1">
        <v>146.79424648056477</v>
      </c>
      <c r="G700" s="1">
        <v>117.25686579472394</v>
      </c>
      <c r="H700" s="1">
        <v>88.161597230954229</v>
      </c>
      <c r="I700" s="1">
        <v>88.145011480893473</v>
      </c>
      <c r="J700" s="1">
        <v>72.676921056992697</v>
      </c>
    </row>
    <row r="701" spans="1:10" x14ac:dyDescent="0.15">
      <c r="A701" s="1">
        <v>31</v>
      </c>
      <c r="B701" s="1" t="s">
        <v>166</v>
      </c>
      <c r="C701" s="1">
        <v>8</v>
      </c>
      <c r="D701" s="1" t="s">
        <v>20</v>
      </c>
      <c r="E701" s="1">
        <v>5216.5117287756975</v>
      </c>
      <c r="F701" s="1">
        <v>5059.2781204004887</v>
      </c>
      <c r="G701" s="1">
        <v>4594.0147282797498</v>
      </c>
      <c r="H701" s="1">
        <v>3663.5292323910899</v>
      </c>
      <c r="I701" s="1">
        <v>1631.4578012997799</v>
      </c>
      <c r="J701" s="1">
        <v>1374.4606128201794</v>
      </c>
    </row>
    <row r="702" spans="1:10" x14ac:dyDescent="0.15">
      <c r="A702" s="1">
        <v>31</v>
      </c>
      <c r="B702" s="1" t="s">
        <v>166</v>
      </c>
      <c r="C702" s="1">
        <v>9</v>
      </c>
      <c r="D702" s="1" t="s">
        <v>21</v>
      </c>
      <c r="E702" s="1">
        <v>3738.3166180046865</v>
      </c>
      <c r="F702" s="1">
        <v>1808.4820101618729</v>
      </c>
      <c r="G702" s="1">
        <v>1678.975286065209</v>
      </c>
      <c r="H702" s="1">
        <v>1985.4619974967291</v>
      </c>
      <c r="I702" s="1">
        <v>1853.2768950167895</v>
      </c>
      <c r="J702" s="1">
        <v>1703.5708575886438</v>
      </c>
    </row>
    <row r="703" spans="1:10" x14ac:dyDescent="0.15">
      <c r="A703" s="1">
        <v>31</v>
      </c>
      <c r="B703" s="1" t="s">
        <v>166</v>
      </c>
      <c r="C703" s="1">
        <v>10</v>
      </c>
      <c r="D703" s="1" t="s">
        <v>22</v>
      </c>
      <c r="E703" s="1">
        <v>8046.6431670757056</v>
      </c>
      <c r="F703" s="1">
        <v>5549.0334831514792</v>
      </c>
      <c r="G703" s="1">
        <v>5911.5664075104496</v>
      </c>
      <c r="H703" s="1">
        <v>5038.8041612983916</v>
      </c>
      <c r="I703" s="1">
        <v>4919.3649232660428</v>
      </c>
      <c r="J703" s="1">
        <v>4172.5282500632884</v>
      </c>
    </row>
    <row r="704" spans="1:10" x14ac:dyDescent="0.15">
      <c r="A704" s="1">
        <v>31</v>
      </c>
      <c r="B704" s="1" t="s">
        <v>166</v>
      </c>
      <c r="C704" s="1">
        <v>11</v>
      </c>
      <c r="D704" s="1" t="s">
        <v>23</v>
      </c>
      <c r="E704" s="1">
        <v>3596.8008469079118</v>
      </c>
      <c r="F704" s="1">
        <v>4823.7475883534962</v>
      </c>
      <c r="G704" s="1">
        <v>5924.0295638379457</v>
      </c>
      <c r="H704" s="1">
        <v>5567.5215768440767</v>
      </c>
      <c r="I704" s="1">
        <v>6099.5207073530028</v>
      </c>
      <c r="J704" s="1">
        <v>5219.7576039766736</v>
      </c>
    </row>
    <row r="705" spans="1:10" x14ac:dyDescent="0.15">
      <c r="A705" s="1">
        <v>31</v>
      </c>
      <c r="B705" s="1" t="s">
        <v>166</v>
      </c>
      <c r="C705" s="1">
        <v>12</v>
      </c>
      <c r="D705" s="1" t="s">
        <v>24</v>
      </c>
      <c r="E705" s="1">
        <v>20831.995248380033</v>
      </c>
      <c r="F705" s="1">
        <v>25529.760810402531</v>
      </c>
      <c r="G705" s="1">
        <v>42695.470034638522</v>
      </c>
      <c r="H705" s="1">
        <v>37733.874668895936</v>
      </c>
      <c r="I705" s="1">
        <v>30019.364727315926</v>
      </c>
      <c r="J705" s="1">
        <v>23806.787650392958</v>
      </c>
    </row>
    <row r="706" spans="1:10" x14ac:dyDescent="0.15">
      <c r="A706" s="1">
        <v>31</v>
      </c>
      <c r="B706" s="1" t="s">
        <v>166</v>
      </c>
      <c r="C706" s="1">
        <v>13</v>
      </c>
      <c r="D706" s="1" t="s">
        <v>25</v>
      </c>
      <c r="E706" s="1">
        <v>1486.891686714888</v>
      </c>
      <c r="F706" s="1">
        <v>1097.2866040533718</v>
      </c>
      <c r="G706" s="1">
        <v>1264.5876355823598</v>
      </c>
      <c r="H706" s="1">
        <v>1681.855588938517</v>
      </c>
      <c r="I706" s="1">
        <v>2678.9738601777403</v>
      </c>
      <c r="J706" s="1">
        <v>2324.1472940865501</v>
      </c>
    </row>
    <row r="707" spans="1:10" x14ac:dyDescent="0.15">
      <c r="A707" s="1">
        <v>31</v>
      </c>
      <c r="B707" s="1" t="s">
        <v>166</v>
      </c>
      <c r="C707" s="1">
        <v>14</v>
      </c>
      <c r="D707" s="1" t="s">
        <v>26</v>
      </c>
      <c r="E707" s="1">
        <v>303.06143506523176</v>
      </c>
      <c r="F707" s="1">
        <v>425.07949715816608</v>
      </c>
      <c r="G707" s="1">
        <v>995.14677642262575</v>
      </c>
      <c r="H707" s="1">
        <v>364.64010283694716</v>
      </c>
      <c r="I707" s="1">
        <v>46.730859810000375</v>
      </c>
      <c r="J707" s="1">
        <v>45.212034913630028</v>
      </c>
    </row>
    <row r="708" spans="1:10" x14ac:dyDescent="0.15">
      <c r="A708" s="1">
        <v>31</v>
      </c>
      <c r="B708" s="1" t="s">
        <v>166</v>
      </c>
      <c r="C708" s="1">
        <v>15</v>
      </c>
      <c r="D708" s="1" t="s">
        <v>27</v>
      </c>
      <c r="E708" s="1">
        <v>26570.188564875254</v>
      </c>
      <c r="F708" s="1">
        <v>22422.33647387509</v>
      </c>
      <c r="G708" s="1">
        <v>18207.75261620888</v>
      </c>
      <c r="H708" s="1">
        <v>13591.958276249601</v>
      </c>
      <c r="I708" s="1">
        <v>10642.801481751958</v>
      </c>
      <c r="J708" s="1">
        <v>9653.2413011027948</v>
      </c>
    </row>
    <row r="709" spans="1:10" x14ac:dyDescent="0.15">
      <c r="A709" s="1">
        <v>31</v>
      </c>
      <c r="B709" s="1" t="s">
        <v>165</v>
      </c>
      <c r="C709" s="1">
        <v>16</v>
      </c>
      <c r="D709" s="1" t="s">
        <v>10</v>
      </c>
      <c r="E709" s="1">
        <v>47928.78625238379</v>
      </c>
      <c r="F709" s="1">
        <v>78226.486303975238</v>
      </c>
      <c r="G709" s="1">
        <v>64986.354224078532</v>
      </c>
      <c r="H709" s="1">
        <v>72278.603492656242</v>
      </c>
      <c r="I709" s="1">
        <v>70465.522638361814</v>
      </c>
      <c r="J709" s="1">
        <v>58095.339892050506</v>
      </c>
    </row>
    <row r="710" spans="1:10" x14ac:dyDescent="0.15">
      <c r="A710" s="1">
        <v>31</v>
      </c>
      <c r="B710" s="1" t="s">
        <v>165</v>
      </c>
      <c r="C710" s="1">
        <v>17</v>
      </c>
      <c r="D710" s="1" t="s">
        <v>11</v>
      </c>
      <c r="E710" s="1">
        <v>3056.8815011403999</v>
      </c>
      <c r="F710" s="1">
        <v>3595.6044856743406</v>
      </c>
      <c r="G710" s="1">
        <v>3911.9867209151034</v>
      </c>
      <c r="H710" s="1">
        <v>4668.0946717714141</v>
      </c>
      <c r="I710" s="1">
        <v>4241.8323569655013</v>
      </c>
      <c r="J710" s="1">
        <v>4092.4155603482886</v>
      </c>
    </row>
    <row r="711" spans="1:10" x14ac:dyDescent="0.15">
      <c r="A711" s="1">
        <v>31</v>
      </c>
      <c r="B711" s="1" t="s">
        <v>165</v>
      </c>
      <c r="C711" s="1">
        <v>18</v>
      </c>
      <c r="D711" s="1" t="s">
        <v>12</v>
      </c>
      <c r="E711" s="1">
        <v>94204.699264534807</v>
      </c>
      <c r="F711" s="1">
        <v>119803.62259484689</v>
      </c>
      <c r="G711" s="1">
        <v>96926.35290204687</v>
      </c>
      <c r="H711" s="1">
        <v>88468.763694139227</v>
      </c>
      <c r="I711" s="1">
        <v>57846.209779332698</v>
      </c>
      <c r="J711" s="1">
        <v>53064.531552250104</v>
      </c>
    </row>
    <row r="712" spans="1:10" x14ac:dyDescent="0.15">
      <c r="A712" s="1">
        <v>31</v>
      </c>
      <c r="B712" s="1" t="s">
        <v>165</v>
      </c>
      <c r="C712" s="1">
        <v>19</v>
      </c>
      <c r="D712" s="1" t="s">
        <v>13</v>
      </c>
      <c r="E712" s="1">
        <v>11722.742571334333</v>
      </c>
      <c r="F712" s="1">
        <v>16173.551559641288</v>
      </c>
      <c r="G712" s="1">
        <v>18517.893483285225</v>
      </c>
      <c r="H712" s="1">
        <v>15827.109649400642</v>
      </c>
      <c r="I712" s="1">
        <v>13850.892287606313</v>
      </c>
      <c r="J712" s="1">
        <v>13563.544555923147</v>
      </c>
    </row>
    <row r="713" spans="1:10" x14ac:dyDescent="0.15">
      <c r="A713" s="1">
        <v>31</v>
      </c>
      <c r="B713" s="1" t="s">
        <v>165</v>
      </c>
      <c r="C713" s="1">
        <v>20</v>
      </c>
      <c r="D713" s="1" t="s">
        <v>14</v>
      </c>
      <c r="E713" s="1">
        <v>1759.782229515348</v>
      </c>
      <c r="F713" s="1">
        <v>2310.4487247545653</v>
      </c>
      <c r="G713" s="1">
        <v>3276.1139934621824</v>
      </c>
      <c r="H713" s="1">
        <v>3578.5637189747113</v>
      </c>
      <c r="I713" s="1">
        <v>3127.4421171629037</v>
      </c>
      <c r="J713" s="1">
        <v>3241.1692488755202</v>
      </c>
    </row>
    <row r="714" spans="1:10" x14ac:dyDescent="0.15">
      <c r="A714" s="1">
        <v>31</v>
      </c>
      <c r="B714" s="1" t="s">
        <v>165</v>
      </c>
      <c r="C714" s="1">
        <v>21</v>
      </c>
      <c r="D714" s="1" t="s">
        <v>15</v>
      </c>
      <c r="E714" s="1">
        <v>40658.894303826848</v>
      </c>
      <c r="F714" s="1">
        <v>38652.696165169109</v>
      </c>
      <c r="G714" s="1">
        <v>34938.643974463579</v>
      </c>
      <c r="H714" s="1">
        <v>32055.755608144951</v>
      </c>
      <c r="I714" s="1">
        <v>26587.019297191815</v>
      </c>
      <c r="J714" s="1">
        <v>27273.482189333772</v>
      </c>
    </row>
    <row r="715" spans="1:10" x14ac:dyDescent="0.15">
      <c r="A715" s="1">
        <v>31</v>
      </c>
      <c r="B715" s="1" t="s">
        <v>163</v>
      </c>
      <c r="C715" s="1">
        <v>22</v>
      </c>
      <c r="D715" s="1" t="s">
        <v>7</v>
      </c>
      <c r="E715" s="1">
        <v>116251.3073613853</v>
      </c>
      <c r="F715" s="1">
        <v>134416.4241352246</v>
      </c>
      <c r="G715" s="1">
        <v>151527.32098258962</v>
      </c>
      <c r="H715" s="1">
        <v>168060.42298221975</v>
      </c>
      <c r="I715" s="1">
        <v>214550.87998989024</v>
      </c>
      <c r="J715" s="1">
        <v>206440.57258124699</v>
      </c>
    </row>
    <row r="716" spans="1:10" x14ac:dyDescent="0.15">
      <c r="A716" s="1">
        <v>31</v>
      </c>
      <c r="B716" s="1" t="s">
        <v>163</v>
      </c>
      <c r="C716" s="1">
        <v>23</v>
      </c>
      <c r="D716" s="1" t="s">
        <v>28</v>
      </c>
      <c r="E716" s="1">
        <v>48243.027232009379</v>
      </c>
      <c r="F716" s="1">
        <v>51155.255793998753</v>
      </c>
      <c r="G716" s="1">
        <v>48447.560634070644</v>
      </c>
      <c r="H716" s="1">
        <v>49183.9392424912</v>
      </c>
      <c r="I716" s="1">
        <v>48134.64125171108</v>
      </c>
      <c r="J716" s="1">
        <v>45302.224750490168</v>
      </c>
    </row>
    <row r="717" spans="1:10" x14ac:dyDescent="0.15">
      <c r="A717" s="1">
        <v>32</v>
      </c>
      <c r="B717" s="1" t="s">
        <v>168</v>
      </c>
      <c r="C717" s="1">
        <v>1</v>
      </c>
      <c r="D717" s="1" t="s">
        <v>8</v>
      </c>
      <c r="E717" s="1">
        <v>311073.52377785405</v>
      </c>
      <c r="F717" s="1">
        <v>200582.00084672606</v>
      </c>
      <c r="G717" s="1">
        <v>125704.83462676049</v>
      </c>
      <c r="H717" s="1">
        <v>74103.841537691012</v>
      </c>
      <c r="I717" s="1">
        <v>60499.512055050283</v>
      </c>
      <c r="J717" s="1">
        <v>58564.200181064356</v>
      </c>
    </row>
    <row r="718" spans="1:10" x14ac:dyDescent="0.15">
      <c r="A718" s="1">
        <v>32</v>
      </c>
      <c r="B718" s="1" t="s">
        <v>168</v>
      </c>
      <c r="C718" s="1">
        <v>2</v>
      </c>
      <c r="D718" s="1" t="s">
        <v>9</v>
      </c>
      <c r="E718" s="1">
        <v>5249.3393394016975</v>
      </c>
      <c r="F718" s="1">
        <v>2739.5670580758811</v>
      </c>
      <c r="G718" s="1">
        <v>2564.620394802389</v>
      </c>
      <c r="H718" s="1">
        <v>2225.9539419728567</v>
      </c>
      <c r="I718" s="1">
        <v>1145.5872498863394</v>
      </c>
      <c r="J718" s="1">
        <v>977.26225687243129</v>
      </c>
    </row>
    <row r="719" spans="1:10" x14ac:dyDescent="0.15">
      <c r="A719" s="1">
        <v>32</v>
      </c>
      <c r="B719" s="1" t="s">
        <v>169</v>
      </c>
      <c r="C719" s="1">
        <v>3</v>
      </c>
      <c r="D719" s="1" t="s">
        <v>16</v>
      </c>
      <c r="E719" s="1">
        <v>25356.903114997993</v>
      </c>
      <c r="F719" s="1">
        <v>21298.14709291215</v>
      </c>
      <c r="G719" s="1">
        <v>20857.621033520332</v>
      </c>
      <c r="H719" s="1">
        <v>17886.976829928797</v>
      </c>
      <c r="I719" s="1">
        <v>14936.344913416591</v>
      </c>
      <c r="J719" s="1">
        <v>14735.141683066431</v>
      </c>
    </row>
    <row r="720" spans="1:10" x14ac:dyDescent="0.15">
      <c r="A720" s="1">
        <v>32</v>
      </c>
      <c r="B720" s="1" t="s">
        <v>170</v>
      </c>
      <c r="C720" s="1">
        <v>4</v>
      </c>
      <c r="D720" s="1" t="s">
        <v>17</v>
      </c>
      <c r="E720" s="1">
        <v>21006.849034220308</v>
      </c>
      <c r="F720" s="1">
        <v>30965.950837117976</v>
      </c>
      <c r="G720" s="1">
        <v>40354.485604573376</v>
      </c>
      <c r="H720" s="1">
        <v>16375.886986676385</v>
      </c>
      <c r="I720" s="1">
        <v>7221.5040171084229</v>
      </c>
      <c r="J720" s="1">
        <v>6369.2384041740506</v>
      </c>
    </row>
    <row r="721" spans="1:10" x14ac:dyDescent="0.15">
      <c r="A721" s="1">
        <v>32</v>
      </c>
      <c r="B721" s="1" t="s">
        <v>169</v>
      </c>
      <c r="C721" s="1">
        <v>5</v>
      </c>
      <c r="D721" s="1" t="s">
        <v>18</v>
      </c>
      <c r="E721" s="1">
        <v>2821.1906873863472</v>
      </c>
      <c r="F721" s="1">
        <v>4191.5014215754172</v>
      </c>
      <c r="G721" s="1">
        <v>6193.9613457721143</v>
      </c>
      <c r="H721" s="1">
        <v>4460.1783686756316</v>
      </c>
      <c r="I721" s="1">
        <v>2937.7885906344213</v>
      </c>
      <c r="J721" s="1">
        <v>3328.6416583362297</v>
      </c>
    </row>
    <row r="722" spans="1:10" x14ac:dyDescent="0.15">
      <c r="A722" s="1">
        <v>32</v>
      </c>
      <c r="B722" s="1" t="s">
        <v>169</v>
      </c>
      <c r="C722" s="1">
        <v>6</v>
      </c>
      <c r="D722" s="1" t="s">
        <v>2</v>
      </c>
      <c r="E722" s="1">
        <v>2069.9951518635853</v>
      </c>
      <c r="F722" s="1">
        <v>1653.2795840718541</v>
      </c>
      <c r="G722" s="1">
        <v>900.51174408626491</v>
      </c>
      <c r="H722" s="1">
        <v>1074.1611800893309</v>
      </c>
      <c r="I722" s="1">
        <v>1803.0885599486508</v>
      </c>
      <c r="J722" s="1">
        <v>1632.7911004367577</v>
      </c>
    </row>
    <row r="723" spans="1:10" x14ac:dyDescent="0.15">
      <c r="A723" s="1">
        <v>32</v>
      </c>
      <c r="B723" s="1" t="s">
        <v>169</v>
      </c>
      <c r="C723" s="1">
        <v>7</v>
      </c>
      <c r="D723" s="1" t="s">
        <v>19</v>
      </c>
      <c r="E723" s="1">
        <v>81.044291487544911</v>
      </c>
      <c r="F723" s="1">
        <v>100.37301994760476</v>
      </c>
      <c r="G723" s="1">
        <v>122.81710891847895</v>
      </c>
      <c r="H723" s="1">
        <v>106.31237864171158</v>
      </c>
      <c r="I723" s="1">
        <v>98.162402304781807</v>
      </c>
      <c r="J723" s="1">
        <v>81.690893318250687</v>
      </c>
    </row>
    <row r="724" spans="1:10" x14ac:dyDescent="0.15">
      <c r="A724" s="1">
        <v>32</v>
      </c>
      <c r="B724" s="1" t="s">
        <v>169</v>
      </c>
      <c r="C724" s="1">
        <v>8</v>
      </c>
      <c r="D724" s="1" t="s">
        <v>20</v>
      </c>
      <c r="E724" s="1">
        <v>9612.2927409449221</v>
      </c>
      <c r="F724" s="1">
        <v>13968.265855293299</v>
      </c>
      <c r="G724" s="1">
        <v>11086.277703692449</v>
      </c>
      <c r="H724" s="1">
        <v>8391.9464424626476</v>
      </c>
      <c r="I724" s="1">
        <v>5005.0538415770961</v>
      </c>
      <c r="J724" s="1">
        <v>4453.1299328755395</v>
      </c>
    </row>
    <row r="725" spans="1:10" x14ac:dyDescent="0.15">
      <c r="A725" s="1">
        <v>32</v>
      </c>
      <c r="B725" s="1" t="s">
        <v>169</v>
      </c>
      <c r="C725" s="1">
        <v>9</v>
      </c>
      <c r="D725" s="1" t="s">
        <v>21</v>
      </c>
      <c r="E725" s="1">
        <v>14045.421101904418</v>
      </c>
      <c r="F725" s="1">
        <v>11773.065356759964</v>
      </c>
      <c r="G725" s="1">
        <v>12857.938170017871</v>
      </c>
      <c r="H725" s="1">
        <v>11458.932007423698</v>
      </c>
      <c r="I725" s="1">
        <v>11966.576804676513</v>
      </c>
      <c r="J725" s="1">
        <v>9302.5885259504757</v>
      </c>
    </row>
    <row r="726" spans="1:10" x14ac:dyDescent="0.15">
      <c r="A726" s="1">
        <v>32</v>
      </c>
      <c r="B726" s="1" t="s">
        <v>169</v>
      </c>
      <c r="C726" s="1">
        <v>10</v>
      </c>
      <c r="D726" s="1" t="s">
        <v>22</v>
      </c>
      <c r="E726" s="1">
        <v>4751.406877006274</v>
      </c>
      <c r="F726" s="1">
        <v>5591.4404438939882</v>
      </c>
      <c r="G726" s="1">
        <v>7599.7290028756415</v>
      </c>
      <c r="H726" s="1">
        <v>5051.8646404763049</v>
      </c>
      <c r="I726" s="1">
        <v>4111.0131788256685</v>
      </c>
      <c r="J726" s="1">
        <v>3960.425664121512</v>
      </c>
    </row>
    <row r="727" spans="1:10" x14ac:dyDescent="0.15">
      <c r="A727" s="1">
        <v>32</v>
      </c>
      <c r="B727" s="1" t="s">
        <v>169</v>
      </c>
      <c r="C727" s="1">
        <v>11</v>
      </c>
      <c r="D727" s="1" t="s">
        <v>23</v>
      </c>
      <c r="E727" s="1">
        <v>14557.404697916654</v>
      </c>
      <c r="F727" s="1">
        <v>15120.151862695397</v>
      </c>
      <c r="G727" s="1">
        <v>14614.877609757077</v>
      </c>
      <c r="H727" s="1">
        <v>13286.426959043421</v>
      </c>
      <c r="I727" s="1">
        <v>11391.003761443608</v>
      </c>
      <c r="J727" s="1">
        <v>8928.9560242951502</v>
      </c>
    </row>
    <row r="728" spans="1:10" x14ac:dyDescent="0.15">
      <c r="A728" s="1">
        <v>32</v>
      </c>
      <c r="B728" s="1" t="s">
        <v>169</v>
      </c>
      <c r="C728" s="1">
        <v>12</v>
      </c>
      <c r="D728" s="1" t="s">
        <v>24</v>
      </c>
      <c r="E728" s="1">
        <v>9834.7811686868627</v>
      </c>
      <c r="F728" s="1">
        <v>14964.172131896339</v>
      </c>
      <c r="G728" s="1">
        <v>25512.746309640203</v>
      </c>
      <c r="H728" s="1">
        <v>23506.107804437786</v>
      </c>
      <c r="I728" s="1">
        <v>20491.603949885495</v>
      </c>
      <c r="J728" s="1">
        <v>19442.493247468294</v>
      </c>
    </row>
    <row r="729" spans="1:10" x14ac:dyDescent="0.15">
      <c r="A729" s="1">
        <v>32</v>
      </c>
      <c r="B729" s="1" t="s">
        <v>169</v>
      </c>
      <c r="C729" s="1">
        <v>13</v>
      </c>
      <c r="D729" s="1" t="s">
        <v>25</v>
      </c>
      <c r="E729" s="1">
        <v>4437.079498734076</v>
      </c>
      <c r="F729" s="1">
        <v>6348.0712354731977</v>
      </c>
      <c r="G729" s="1">
        <v>6425.9074780036563</v>
      </c>
      <c r="H729" s="1">
        <v>4438.6815418461447</v>
      </c>
      <c r="I729" s="1">
        <v>5588.6748654882476</v>
      </c>
      <c r="J729" s="1">
        <v>5127.3847436320575</v>
      </c>
    </row>
    <row r="730" spans="1:10" x14ac:dyDescent="0.15">
      <c r="A730" s="1">
        <v>32</v>
      </c>
      <c r="B730" s="1" t="s">
        <v>169</v>
      </c>
      <c r="C730" s="1">
        <v>14</v>
      </c>
      <c r="D730" s="1" t="s">
        <v>26</v>
      </c>
      <c r="E730" s="1">
        <v>121.51954035069667</v>
      </c>
      <c r="F730" s="1">
        <v>1603.3381797777718</v>
      </c>
      <c r="G730" s="1">
        <v>2073.0473936390381</v>
      </c>
      <c r="H730" s="1">
        <v>1282.0108432184213</v>
      </c>
      <c r="I730" s="1">
        <v>1365.3418481003248</v>
      </c>
      <c r="J730" s="1">
        <v>1261.0972381936592</v>
      </c>
    </row>
    <row r="731" spans="1:10" x14ac:dyDescent="0.15">
      <c r="A731" s="1">
        <v>32</v>
      </c>
      <c r="B731" s="1" t="s">
        <v>169</v>
      </c>
      <c r="C731" s="1">
        <v>15</v>
      </c>
      <c r="D731" s="1" t="s">
        <v>27</v>
      </c>
      <c r="E731" s="1">
        <v>33381.049637091244</v>
      </c>
      <c r="F731" s="1">
        <v>32277.17467434733</v>
      </c>
      <c r="G731" s="1">
        <v>31052.317637615917</v>
      </c>
      <c r="H731" s="1">
        <v>21808.167385706827</v>
      </c>
      <c r="I731" s="1">
        <v>14836.116886971047</v>
      </c>
      <c r="J731" s="1">
        <v>13806.42026161124</v>
      </c>
    </row>
    <row r="732" spans="1:10" x14ac:dyDescent="0.15">
      <c r="A732" s="1">
        <v>32</v>
      </c>
      <c r="B732" s="1" t="s">
        <v>168</v>
      </c>
      <c r="C732" s="1">
        <v>16</v>
      </c>
      <c r="D732" s="1" t="s">
        <v>10</v>
      </c>
      <c r="E732" s="1">
        <v>60860.807832865088</v>
      </c>
      <c r="F732" s="1">
        <v>108724.60858776368</v>
      </c>
      <c r="G732" s="1">
        <v>96317.744141247575</v>
      </c>
      <c r="H732" s="1">
        <v>100394.79328976489</v>
      </c>
      <c r="I732" s="1">
        <v>82663.363000458456</v>
      </c>
      <c r="J732" s="1">
        <v>74426.282642207414</v>
      </c>
    </row>
    <row r="733" spans="1:10" x14ac:dyDescent="0.15">
      <c r="A733" s="1">
        <v>32</v>
      </c>
      <c r="B733" s="1" t="s">
        <v>168</v>
      </c>
      <c r="C733" s="1">
        <v>17</v>
      </c>
      <c r="D733" s="1" t="s">
        <v>11</v>
      </c>
      <c r="E733" s="1">
        <v>4203.3683538359355</v>
      </c>
      <c r="F733" s="1">
        <v>4856.2239107163796</v>
      </c>
      <c r="G733" s="1">
        <v>5654.7893297667415</v>
      </c>
      <c r="H733" s="1">
        <v>6306.9459850772546</v>
      </c>
      <c r="I733" s="1">
        <v>6207.3220028857522</v>
      </c>
      <c r="J733" s="1">
        <v>6114.1710757409483</v>
      </c>
    </row>
    <row r="734" spans="1:10" x14ac:dyDescent="0.15">
      <c r="A734" s="1">
        <v>32</v>
      </c>
      <c r="B734" s="1" t="s">
        <v>168</v>
      </c>
      <c r="C734" s="1">
        <v>18</v>
      </c>
      <c r="D734" s="1" t="s">
        <v>12</v>
      </c>
      <c r="E734" s="1">
        <v>133489.92468139585</v>
      </c>
      <c r="F734" s="1">
        <v>152198.11203524686</v>
      </c>
      <c r="G734" s="1">
        <v>134097.33720511489</v>
      </c>
      <c r="H734" s="1">
        <v>110369.88016927915</v>
      </c>
      <c r="I734" s="1">
        <v>95462.706737747794</v>
      </c>
      <c r="J734" s="1">
        <v>104553.25279660929</v>
      </c>
    </row>
    <row r="735" spans="1:10" x14ac:dyDescent="0.15">
      <c r="A735" s="1">
        <v>32</v>
      </c>
      <c r="B735" s="1" t="s">
        <v>168</v>
      </c>
      <c r="C735" s="1">
        <v>19</v>
      </c>
      <c r="D735" s="1" t="s">
        <v>13</v>
      </c>
      <c r="E735" s="1">
        <v>11763.09244145433</v>
      </c>
      <c r="F735" s="1">
        <v>17186.323061208845</v>
      </c>
      <c r="G735" s="1">
        <v>18264.691055707273</v>
      </c>
      <c r="H735" s="1">
        <v>16515.445697302275</v>
      </c>
      <c r="I735" s="1">
        <v>15438.134634234633</v>
      </c>
      <c r="J735" s="1">
        <v>15644.88834109253</v>
      </c>
    </row>
    <row r="736" spans="1:10" x14ac:dyDescent="0.15">
      <c r="A736" s="1">
        <v>32</v>
      </c>
      <c r="B736" s="1" t="s">
        <v>171</v>
      </c>
      <c r="C736" s="1">
        <v>20</v>
      </c>
      <c r="D736" s="1" t="s">
        <v>14</v>
      </c>
      <c r="E736" s="1">
        <v>918.14725018192075</v>
      </c>
      <c r="F736" s="1">
        <v>1896.1613672123674</v>
      </c>
      <c r="G736" s="1">
        <v>2519.1331086091782</v>
      </c>
      <c r="H736" s="1">
        <v>3365.0566747816674</v>
      </c>
      <c r="I736" s="1">
        <v>3421.8807047022065</v>
      </c>
      <c r="J736" s="1">
        <v>3543.4909605571142</v>
      </c>
    </row>
    <row r="737" spans="1:10" x14ac:dyDescent="0.15">
      <c r="A737" s="1">
        <v>32</v>
      </c>
      <c r="B737" s="1" t="s">
        <v>168</v>
      </c>
      <c r="C737" s="1">
        <v>21</v>
      </c>
      <c r="D737" s="1" t="s">
        <v>15</v>
      </c>
      <c r="E737" s="1">
        <v>45756.962362334518</v>
      </c>
      <c r="F737" s="1">
        <v>46525.36938137425</v>
      </c>
      <c r="G737" s="1">
        <v>43862.946086360571</v>
      </c>
      <c r="H737" s="1">
        <v>38480.196013229703</v>
      </c>
      <c r="I737" s="1">
        <v>32712.091661593877</v>
      </c>
      <c r="J737" s="1">
        <v>35217.490051133689</v>
      </c>
    </row>
    <row r="738" spans="1:10" x14ac:dyDescent="0.15">
      <c r="A738" s="1">
        <v>32</v>
      </c>
      <c r="B738" s="1" t="s">
        <v>167</v>
      </c>
      <c r="C738" s="1">
        <v>22</v>
      </c>
      <c r="D738" s="1" t="s">
        <v>7</v>
      </c>
      <c r="E738" s="1">
        <v>132808.52409615376</v>
      </c>
      <c r="F738" s="1">
        <v>159685.30005277309</v>
      </c>
      <c r="G738" s="1">
        <v>187018.55334689017</v>
      </c>
      <c r="H738" s="1">
        <v>207052.36348847044</v>
      </c>
      <c r="I738" s="1">
        <v>237360.1988236366</v>
      </c>
      <c r="J738" s="1">
        <v>239805.7164281928</v>
      </c>
    </row>
    <row r="739" spans="1:10" x14ac:dyDescent="0.15">
      <c r="A739" s="1">
        <v>32</v>
      </c>
      <c r="B739" s="1" t="s">
        <v>167</v>
      </c>
      <c r="C739" s="1">
        <v>23</v>
      </c>
      <c r="D739" s="1" t="s">
        <v>28</v>
      </c>
      <c r="E739" s="1">
        <v>55873.472264901648</v>
      </c>
      <c r="F739" s="1">
        <v>63849.579402907184</v>
      </c>
      <c r="G739" s="1">
        <v>60710.343250029371</v>
      </c>
      <c r="H739" s="1">
        <v>60549.940368580748</v>
      </c>
      <c r="I739" s="1">
        <v>51720.039254931042</v>
      </c>
      <c r="J739" s="1">
        <v>51564.195543984846</v>
      </c>
    </row>
    <row r="740" spans="1:10" x14ac:dyDescent="0.15">
      <c r="A740" s="1">
        <v>33</v>
      </c>
      <c r="B740" s="1" t="s">
        <v>173</v>
      </c>
      <c r="C740" s="1">
        <v>1</v>
      </c>
      <c r="D740" s="1" t="s">
        <v>8</v>
      </c>
      <c r="E740" s="1">
        <v>456243.71020303527</v>
      </c>
      <c r="F740" s="1">
        <v>262839.44728119514</v>
      </c>
      <c r="G740" s="1">
        <v>172577.57935449819</v>
      </c>
      <c r="H740" s="1">
        <v>112917.37775206674</v>
      </c>
      <c r="I740" s="1">
        <v>94770.536910101757</v>
      </c>
      <c r="J740" s="1">
        <v>90202.617572996431</v>
      </c>
    </row>
    <row r="741" spans="1:10" x14ac:dyDescent="0.15">
      <c r="A741" s="1">
        <v>33</v>
      </c>
      <c r="B741" s="1" t="s">
        <v>173</v>
      </c>
      <c r="C741" s="1">
        <v>2</v>
      </c>
      <c r="D741" s="1" t="s">
        <v>9</v>
      </c>
      <c r="E741" s="1">
        <v>12037.492102174107</v>
      </c>
      <c r="F741" s="1">
        <v>6263.5033678892678</v>
      </c>
      <c r="G741" s="1">
        <v>4961.3991407302765</v>
      </c>
      <c r="H741" s="1">
        <v>2801.1668045015094</v>
      </c>
      <c r="I741" s="1">
        <v>1474.9766554541206</v>
      </c>
      <c r="J741" s="1">
        <v>1316.6151847806948</v>
      </c>
    </row>
    <row r="742" spans="1:10" x14ac:dyDescent="0.15">
      <c r="A742" s="1">
        <v>33</v>
      </c>
      <c r="B742" s="1" t="s">
        <v>174</v>
      </c>
      <c r="C742" s="1">
        <v>3</v>
      </c>
      <c r="D742" s="1" t="s">
        <v>16</v>
      </c>
      <c r="E742" s="1">
        <v>49073.667119693826</v>
      </c>
      <c r="F742" s="1">
        <v>45655.604853139463</v>
      </c>
      <c r="G742" s="1">
        <v>44716.821943037474</v>
      </c>
      <c r="H742" s="1">
        <v>40750.63157665421</v>
      </c>
      <c r="I742" s="1">
        <v>39981.383078309365</v>
      </c>
      <c r="J742" s="1">
        <v>40118.50709101648</v>
      </c>
    </row>
    <row r="743" spans="1:10" x14ac:dyDescent="0.15">
      <c r="A743" s="1">
        <v>33</v>
      </c>
      <c r="B743" s="1" t="s">
        <v>174</v>
      </c>
      <c r="C743" s="1">
        <v>4</v>
      </c>
      <c r="D743" s="1" t="s">
        <v>17</v>
      </c>
      <c r="E743" s="1">
        <v>141386.37463423391</v>
      </c>
      <c r="F743" s="1">
        <v>121653.68935570013</v>
      </c>
      <c r="G743" s="1">
        <v>110212.7016502178</v>
      </c>
      <c r="H743" s="1">
        <v>56278.832169503839</v>
      </c>
      <c r="I743" s="1">
        <v>28906.034277817511</v>
      </c>
      <c r="J743" s="1">
        <v>25227.821558217121</v>
      </c>
    </row>
    <row r="744" spans="1:10" x14ac:dyDescent="0.15">
      <c r="A744" s="1">
        <v>33</v>
      </c>
      <c r="B744" s="1" t="s">
        <v>174</v>
      </c>
      <c r="C744" s="1">
        <v>5</v>
      </c>
      <c r="D744" s="1" t="s">
        <v>18</v>
      </c>
      <c r="E744" s="1">
        <v>12104.559361055621</v>
      </c>
      <c r="F744" s="1">
        <v>9736.2777543880529</v>
      </c>
      <c r="G744" s="1">
        <v>9578.2522421623999</v>
      </c>
      <c r="H744" s="1">
        <v>8927.2309793424265</v>
      </c>
      <c r="I744" s="1">
        <v>8092.2693147564169</v>
      </c>
      <c r="J744" s="1">
        <v>8059.9598903437309</v>
      </c>
    </row>
    <row r="745" spans="1:10" x14ac:dyDescent="0.15">
      <c r="A745" s="1">
        <v>33</v>
      </c>
      <c r="B745" s="1" t="s">
        <v>174</v>
      </c>
      <c r="C745" s="1">
        <v>6</v>
      </c>
      <c r="D745" s="1" t="s">
        <v>2</v>
      </c>
      <c r="E745" s="1">
        <v>32992.063539109287</v>
      </c>
      <c r="F745" s="1">
        <v>25347.859950004568</v>
      </c>
      <c r="G745" s="1">
        <v>26593.910961947084</v>
      </c>
      <c r="H745" s="1">
        <v>24180.062745411276</v>
      </c>
      <c r="I745" s="1">
        <v>21759.910414257218</v>
      </c>
      <c r="J745" s="1">
        <v>20494.259725254968</v>
      </c>
    </row>
    <row r="746" spans="1:10" x14ac:dyDescent="0.15">
      <c r="A746" s="1">
        <v>33</v>
      </c>
      <c r="B746" s="1" t="s">
        <v>175</v>
      </c>
      <c r="C746" s="1">
        <v>7</v>
      </c>
      <c r="D746" s="1" t="s">
        <v>19</v>
      </c>
      <c r="E746" s="1">
        <v>3839.8099572369269</v>
      </c>
      <c r="F746" s="1">
        <v>5397.4891061826384</v>
      </c>
      <c r="G746" s="1">
        <v>3651.3742545895884</v>
      </c>
      <c r="H746" s="1">
        <v>3020.9788492889456</v>
      </c>
      <c r="I746" s="1">
        <v>2845.4735808102555</v>
      </c>
      <c r="J746" s="1">
        <v>2396.2373617621633</v>
      </c>
    </row>
    <row r="747" spans="1:10" x14ac:dyDescent="0.15">
      <c r="A747" s="1">
        <v>33</v>
      </c>
      <c r="B747" s="1" t="s">
        <v>174</v>
      </c>
      <c r="C747" s="1">
        <v>8</v>
      </c>
      <c r="D747" s="1" t="s">
        <v>20</v>
      </c>
      <c r="E747" s="1">
        <v>45025.828341738816</v>
      </c>
      <c r="F747" s="1">
        <v>36091.070991057153</v>
      </c>
      <c r="G747" s="1">
        <v>28375.926455608158</v>
      </c>
      <c r="H747" s="1">
        <v>19585.213011705455</v>
      </c>
      <c r="I747" s="1">
        <v>14269.728594024607</v>
      </c>
      <c r="J747" s="1">
        <v>12852.758329593849</v>
      </c>
    </row>
    <row r="748" spans="1:10" x14ac:dyDescent="0.15">
      <c r="A748" s="1">
        <v>33</v>
      </c>
      <c r="B748" s="1" t="s">
        <v>174</v>
      </c>
      <c r="C748" s="1">
        <v>9</v>
      </c>
      <c r="D748" s="1" t="s">
        <v>21</v>
      </c>
      <c r="E748" s="1">
        <v>54993.925188426198</v>
      </c>
      <c r="F748" s="1">
        <v>47068.563277047564</v>
      </c>
      <c r="G748" s="1">
        <v>37266.659035638746</v>
      </c>
      <c r="H748" s="1">
        <v>26433.418968062117</v>
      </c>
      <c r="I748" s="1">
        <v>26093.61460369419</v>
      </c>
      <c r="J748" s="1">
        <v>22767.20252047907</v>
      </c>
    </row>
    <row r="749" spans="1:10" x14ac:dyDescent="0.15">
      <c r="A749" s="1">
        <v>33</v>
      </c>
      <c r="B749" s="1" t="s">
        <v>174</v>
      </c>
      <c r="C749" s="1">
        <v>10</v>
      </c>
      <c r="D749" s="1" t="s">
        <v>22</v>
      </c>
      <c r="E749" s="1">
        <v>24404.764051427708</v>
      </c>
      <c r="F749" s="1">
        <v>21971.556774517896</v>
      </c>
      <c r="G749" s="1">
        <v>32915.991283277544</v>
      </c>
      <c r="H749" s="1">
        <v>25772.057511903193</v>
      </c>
      <c r="I749" s="1">
        <v>19269.792432092047</v>
      </c>
      <c r="J749" s="1">
        <v>17889.162685517225</v>
      </c>
    </row>
    <row r="750" spans="1:10" x14ac:dyDescent="0.15">
      <c r="A750" s="1">
        <v>33</v>
      </c>
      <c r="B750" s="1" t="s">
        <v>174</v>
      </c>
      <c r="C750" s="1">
        <v>11</v>
      </c>
      <c r="D750" s="1" t="s">
        <v>23</v>
      </c>
      <c r="E750" s="1">
        <v>27089.620063537557</v>
      </c>
      <c r="F750" s="1">
        <v>29477.327657743524</v>
      </c>
      <c r="G750" s="1">
        <v>40491.956038468074</v>
      </c>
      <c r="H750" s="1">
        <v>35198.811706408509</v>
      </c>
      <c r="I750" s="1">
        <v>42707.295401285475</v>
      </c>
      <c r="J750" s="1">
        <v>35070.027656451559</v>
      </c>
    </row>
    <row r="751" spans="1:10" x14ac:dyDescent="0.15">
      <c r="A751" s="1">
        <v>33</v>
      </c>
      <c r="B751" s="1" t="s">
        <v>174</v>
      </c>
      <c r="C751" s="1">
        <v>12</v>
      </c>
      <c r="D751" s="1" t="s">
        <v>24</v>
      </c>
      <c r="E751" s="1">
        <v>17089.689215037928</v>
      </c>
      <c r="F751" s="1">
        <v>29900.426502013706</v>
      </c>
      <c r="G751" s="1">
        <v>57911.385257077585</v>
      </c>
      <c r="H751" s="1">
        <v>47700.601885921191</v>
      </c>
      <c r="I751" s="1">
        <v>38368.231643697509</v>
      </c>
      <c r="J751" s="1">
        <v>33008.678847124669</v>
      </c>
    </row>
    <row r="752" spans="1:10" x14ac:dyDescent="0.15">
      <c r="A752" s="1">
        <v>33</v>
      </c>
      <c r="B752" s="1" t="s">
        <v>174</v>
      </c>
      <c r="C752" s="1">
        <v>13</v>
      </c>
      <c r="D752" s="1" t="s">
        <v>25</v>
      </c>
      <c r="E752" s="1">
        <v>71365.793606686377</v>
      </c>
      <c r="F752" s="1">
        <v>62577.739635366022</v>
      </c>
      <c r="G752" s="1">
        <v>56569.702959461632</v>
      </c>
      <c r="H752" s="1">
        <v>49723.777357536957</v>
      </c>
      <c r="I752" s="1">
        <v>61391.149296032767</v>
      </c>
      <c r="J752" s="1">
        <v>54923.591362776904</v>
      </c>
    </row>
    <row r="753" spans="1:10" x14ac:dyDescent="0.15">
      <c r="A753" s="1">
        <v>33</v>
      </c>
      <c r="B753" s="1" t="s">
        <v>174</v>
      </c>
      <c r="C753" s="1">
        <v>14</v>
      </c>
      <c r="D753" s="1" t="s">
        <v>26</v>
      </c>
      <c r="E753" s="1">
        <v>1485.8046455050612</v>
      </c>
      <c r="F753" s="1">
        <v>2786.9953767460624</v>
      </c>
      <c r="G753" s="1">
        <v>2935.364378921252</v>
      </c>
      <c r="H753" s="1">
        <v>2568.7621312415545</v>
      </c>
      <c r="I753" s="1">
        <v>2920.1604149996374</v>
      </c>
      <c r="J753" s="1">
        <v>2736.9898365340518</v>
      </c>
    </row>
    <row r="754" spans="1:10" x14ac:dyDescent="0.15">
      <c r="A754" s="1">
        <v>33</v>
      </c>
      <c r="B754" s="1" t="s">
        <v>174</v>
      </c>
      <c r="C754" s="1">
        <v>15</v>
      </c>
      <c r="D754" s="1" t="s">
        <v>27</v>
      </c>
      <c r="E754" s="1">
        <v>99328.222756823787</v>
      </c>
      <c r="F754" s="1">
        <v>83599.613173904916</v>
      </c>
      <c r="G754" s="1">
        <v>86231.75986497954</v>
      </c>
      <c r="H754" s="1">
        <v>69423.137437573401</v>
      </c>
      <c r="I754" s="1">
        <v>64600.315696691898</v>
      </c>
      <c r="J754" s="1">
        <v>60053.170627893189</v>
      </c>
    </row>
    <row r="755" spans="1:10" x14ac:dyDescent="0.15">
      <c r="A755" s="1">
        <v>33</v>
      </c>
      <c r="B755" s="1" t="s">
        <v>173</v>
      </c>
      <c r="C755" s="1">
        <v>16</v>
      </c>
      <c r="D755" s="1" t="s">
        <v>10</v>
      </c>
      <c r="E755" s="1">
        <v>177787.39937282552</v>
      </c>
      <c r="F755" s="1">
        <v>222890.86768214437</v>
      </c>
      <c r="G755" s="1">
        <v>206621.73490204985</v>
      </c>
      <c r="H755" s="1">
        <v>196678.63795928156</v>
      </c>
      <c r="I755" s="1">
        <v>167633.08181625311</v>
      </c>
      <c r="J755" s="1">
        <v>155656.75003054933</v>
      </c>
    </row>
    <row r="756" spans="1:10" x14ac:dyDescent="0.15">
      <c r="A756" s="1">
        <v>33</v>
      </c>
      <c r="B756" s="1" t="s">
        <v>173</v>
      </c>
      <c r="C756" s="1">
        <v>17</v>
      </c>
      <c r="D756" s="1" t="s">
        <v>11</v>
      </c>
      <c r="E756" s="1">
        <v>8772.2269467102033</v>
      </c>
      <c r="F756" s="1">
        <v>11347.882179528006</v>
      </c>
      <c r="G756" s="1">
        <v>12575.450961105322</v>
      </c>
      <c r="H756" s="1">
        <v>12796.366746374535</v>
      </c>
      <c r="I756" s="1">
        <v>12683.420081452285</v>
      </c>
      <c r="J756" s="1">
        <v>12371.493640223694</v>
      </c>
    </row>
    <row r="757" spans="1:10" x14ac:dyDescent="0.15">
      <c r="A757" s="1">
        <v>33</v>
      </c>
      <c r="B757" s="1" t="s">
        <v>173</v>
      </c>
      <c r="C757" s="1">
        <v>18</v>
      </c>
      <c r="D757" s="1" t="s">
        <v>12</v>
      </c>
      <c r="E757" s="1">
        <v>295802.23551734537</v>
      </c>
      <c r="F757" s="1">
        <v>323753.03882293374</v>
      </c>
      <c r="G757" s="1">
        <v>294912.39633870794</v>
      </c>
      <c r="H757" s="1">
        <v>244876.41430394334</v>
      </c>
      <c r="I757" s="1">
        <v>248951.80783938646</v>
      </c>
      <c r="J757" s="1">
        <v>227332.88316396892</v>
      </c>
    </row>
    <row r="758" spans="1:10" x14ac:dyDescent="0.15">
      <c r="A758" s="1">
        <v>33</v>
      </c>
      <c r="B758" s="1" t="s">
        <v>173</v>
      </c>
      <c r="C758" s="1">
        <v>19</v>
      </c>
      <c r="D758" s="1" t="s">
        <v>13</v>
      </c>
      <c r="E758" s="1">
        <v>33481.776547387766</v>
      </c>
      <c r="F758" s="1">
        <v>43686.342657284549</v>
      </c>
      <c r="G758" s="1">
        <v>51420.25097249799</v>
      </c>
      <c r="H758" s="1">
        <v>45783.268796070421</v>
      </c>
      <c r="I758" s="1">
        <v>40785.119241629443</v>
      </c>
      <c r="J758" s="1">
        <v>43363.452437325373</v>
      </c>
    </row>
    <row r="759" spans="1:10" x14ac:dyDescent="0.15">
      <c r="A759" s="1">
        <v>33</v>
      </c>
      <c r="B759" s="1" t="s">
        <v>173</v>
      </c>
      <c r="C759" s="1">
        <v>20</v>
      </c>
      <c r="D759" s="1" t="s">
        <v>14</v>
      </c>
      <c r="E759" s="1">
        <v>6197.4939387279655</v>
      </c>
      <c r="F759" s="1">
        <v>9796.8337305972309</v>
      </c>
      <c r="G759" s="1">
        <v>13412.212136870934</v>
      </c>
      <c r="H759" s="1">
        <v>14957.096737219204</v>
      </c>
      <c r="I759" s="1">
        <v>15220.655707686918</v>
      </c>
      <c r="J759" s="1">
        <v>15089.355077097609</v>
      </c>
    </row>
    <row r="760" spans="1:10" x14ac:dyDescent="0.15">
      <c r="A760" s="1">
        <v>33</v>
      </c>
      <c r="B760" s="1" t="s">
        <v>173</v>
      </c>
      <c r="C760" s="1">
        <v>21</v>
      </c>
      <c r="D760" s="1" t="s">
        <v>15</v>
      </c>
      <c r="E760" s="1">
        <v>118810.66776065619</v>
      </c>
      <c r="F760" s="1">
        <v>130023.95232538169</v>
      </c>
      <c r="G760" s="1">
        <v>127753.20920723323</v>
      </c>
      <c r="H760" s="1">
        <v>118619.92320219906</v>
      </c>
      <c r="I760" s="1">
        <v>113776.86358208631</v>
      </c>
      <c r="J760" s="1">
        <v>119969.03842314618</v>
      </c>
    </row>
    <row r="761" spans="1:10" x14ac:dyDescent="0.15">
      <c r="A761" s="1">
        <v>33</v>
      </c>
      <c r="B761" s="1" t="s">
        <v>172</v>
      </c>
      <c r="C761" s="1">
        <v>22</v>
      </c>
      <c r="D761" s="1" t="s">
        <v>7</v>
      </c>
      <c r="E761" s="1">
        <v>267742.51155383105</v>
      </c>
      <c r="F761" s="1">
        <v>359015.02330443333</v>
      </c>
      <c r="G761" s="1">
        <v>436592.46867127455</v>
      </c>
      <c r="H761" s="1">
        <v>531611.80404607428</v>
      </c>
      <c r="I761" s="1">
        <v>639713.9118389705</v>
      </c>
      <c r="J761" s="1">
        <v>779618.99312441028</v>
      </c>
    </row>
    <row r="762" spans="1:10" x14ac:dyDescent="0.15">
      <c r="A762" s="1">
        <v>33</v>
      </c>
      <c r="B762" s="1" t="s">
        <v>172</v>
      </c>
      <c r="C762" s="1">
        <v>23</v>
      </c>
      <c r="D762" s="1" t="s">
        <v>28</v>
      </c>
      <c r="E762" s="1">
        <v>99657.737439578865</v>
      </c>
      <c r="F762" s="1">
        <v>120865.08004361969</v>
      </c>
      <c r="G762" s="1">
        <v>113538.50431420322</v>
      </c>
      <c r="H762" s="1">
        <v>109379.40348069211</v>
      </c>
      <c r="I762" s="1">
        <v>104603.95417993142</v>
      </c>
      <c r="J762" s="1">
        <v>125809.89763063233</v>
      </c>
    </row>
    <row r="763" spans="1:10" x14ac:dyDescent="0.15">
      <c r="A763" s="1">
        <v>34</v>
      </c>
      <c r="B763" s="1" t="s">
        <v>177</v>
      </c>
      <c r="C763" s="1">
        <v>1</v>
      </c>
      <c r="D763" s="1" t="s">
        <v>8</v>
      </c>
      <c r="E763" s="1">
        <v>422927.68147127295</v>
      </c>
      <c r="F763" s="1">
        <v>267064.91986491071</v>
      </c>
      <c r="G763" s="1">
        <v>178178.98784752697</v>
      </c>
      <c r="H763" s="1">
        <v>119954.79381552487</v>
      </c>
      <c r="I763" s="1">
        <v>96087.576121576974</v>
      </c>
      <c r="J763" s="1">
        <v>91984.147113884697</v>
      </c>
    </row>
    <row r="764" spans="1:10" x14ac:dyDescent="0.15">
      <c r="A764" s="1">
        <v>34</v>
      </c>
      <c r="B764" s="1" t="s">
        <v>178</v>
      </c>
      <c r="C764" s="1">
        <v>2</v>
      </c>
      <c r="D764" s="1" t="s">
        <v>9</v>
      </c>
      <c r="E764" s="1">
        <v>5845.0090516742312</v>
      </c>
      <c r="F764" s="1">
        <v>3609.8161548941339</v>
      </c>
      <c r="G764" s="1">
        <v>3054.7180095159351</v>
      </c>
      <c r="H764" s="1">
        <v>1824.5032983330689</v>
      </c>
      <c r="I764" s="1">
        <v>926.65573735032365</v>
      </c>
      <c r="J764" s="1">
        <v>755.97200515811699</v>
      </c>
    </row>
    <row r="765" spans="1:10" x14ac:dyDescent="0.15">
      <c r="A765" s="1">
        <v>34</v>
      </c>
      <c r="B765" s="1" t="s">
        <v>179</v>
      </c>
      <c r="C765" s="1">
        <v>3</v>
      </c>
      <c r="D765" s="1" t="s">
        <v>16</v>
      </c>
      <c r="E765" s="1">
        <v>78541.607867116691</v>
      </c>
      <c r="F765" s="1">
        <v>69580.712337877645</v>
      </c>
      <c r="G765" s="1">
        <v>74408.063566702651</v>
      </c>
      <c r="H765" s="1">
        <v>62627.537750483381</v>
      </c>
      <c r="I765" s="1">
        <v>59315.987376613914</v>
      </c>
      <c r="J765" s="1">
        <v>53861.23136318889</v>
      </c>
    </row>
    <row r="766" spans="1:10" x14ac:dyDescent="0.15">
      <c r="A766" s="1">
        <v>34</v>
      </c>
      <c r="B766" s="1" t="s">
        <v>179</v>
      </c>
      <c r="C766" s="1">
        <v>4</v>
      </c>
      <c r="D766" s="1" t="s">
        <v>17</v>
      </c>
      <c r="E766" s="1">
        <v>90962.374917152454</v>
      </c>
      <c r="F766" s="1">
        <v>81527.546626170239</v>
      </c>
      <c r="G766" s="1">
        <v>87798.359744787027</v>
      </c>
      <c r="H766" s="1">
        <v>42296.564887751963</v>
      </c>
      <c r="I766" s="1">
        <v>23943.277481031146</v>
      </c>
      <c r="J766" s="1">
        <v>21190.683302339232</v>
      </c>
    </row>
    <row r="767" spans="1:10" x14ac:dyDescent="0.15">
      <c r="A767" s="1">
        <v>34</v>
      </c>
      <c r="B767" s="1" t="s">
        <v>179</v>
      </c>
      <c r="C767" s="1">
        <v>5</v>
      </c>
      <c r="D767" s="1" t="s">
        <v>18</v>
      </c>
      <c r="E767" s="1">
        <v>16158.742474589089</v>
      </c>
      <c r="F767" s="1">
        <v>13089.338991048653</v>
      </c>
      <c r="G767" s="1">
        <v>11600.438407029957</v>
      </c>
      <c r="H767" s="1">
        <v>9230.7914041969725</v>
      </c>
      <c r="I767" s="1">
        <v>7909.3538563934026</v>
      </c>
      <c r="J767" s="1">
        <v>7150.2325674356971</v>
      </c>
    </row>
    <row r="768" spans="1:10" x14ac:dyDescent="0.15">
      <c r="A768" s="1">
        <v>34</v>
      </c>
      <c r="B768" s="1" t="s">
        <v>179</v>
      </c>
      <c r="C768" s="1">
        <v>6</v>
      </c>
      <c r="D768" s="1" t="s">
        <v>2</v>
      </c>
      <c r="E768" s="1">
        <v>30910.497552698718</v>
      </c>
      <c r="F768" s="1">
        <v>18373.683454593836</v>
      </c>
      <c r="G768" s="1">
        <v>18438.705407752466</v>
      </c>
      <c r="H768" s="1">
        <v>13628.728338917061</v>
      </c>
      <c r="I768" s="1">
        <v>13173.01309878101</v>
      </c>
      <c r="J768" s="1">
        <v>11174.76199199033</v>
      </c>
    </row>
    <row r="769" spans="1:10" x14ac:dyDescent="0.15">
      <c r="A769" s="1">
        <v>34</v>
      </c>
      <c r="B769" s="1" t="s">
        <v>179</v>
      </c>
      <c r="C769" s="1">
        <v>7</v>
      </c>
      <c r="D769" s="1" t="s">
        <v>19</v>
      </c>
      <c r="E769" s="1">
        <v>919.56554357127754</v>
      </c>
      <c r="F769" s="1">
        <v>931.81048055787835</v>
      </c>
      <c r="G769" s="1">
        <v>738.58415611610553</v>
      </c>
      <c r="H769" s="1">
        <v>668.39881885664113</v>
      </c>
      <c r="I769" s="1">
        <v>564.98992910323545</v>
      </c>
      <c r="J769" s="1">
        <v>427.177284403106</v>
      </c>
    </row>
    <row r="770" spans="1:10" x14ac:dyDescent="0.15">
      <c r="A770" s="1">
        <v>34</v>
      </c>
      <c r="B770" s="1" t="s">
        <v>179</v>
      </c>
      <c r="C770" s="1">
        <v>8</v>
      </c>
      <c r="D770" s="1" t="s">
        <v>20</v>
      </c>
      <c r="E770" s="1">
        <v>25604.644083257001</v>
      </c>
      <c r="F770" s="1">
        <v>23128.403780190089</v>
      </c>
      <c r="G770" s="1">
        <v>19725.957948308642</v>
      </c>
      <c r="H770" s="1">
        <v>14327.682489270645</v>
      </c>
      <c r="I770" s="1">
        <v>11350.129881591809</v>
      </c>
      <c r="J770" s="1">
        <v>9663.865040797109</v>
      </c>
    </row>
    <row r="771" spans="1:10" x14ac:dyDescent="0.15">
      <c r="A771" s="1">
        <v>34</v>
      </c>
      <c r="B771" s="1" t="s">
        <v>179</v>
      </c>
      <c r="C771" s="1">
        <v>9</v>
      </c>
      <c r="D771" s="1" t="s">
        <v>21</v>
      </c>
      <c r="E771" s="1">
        <v>92675.413137178242</v>
      </c>
      <c r="F771" s="1">
        <v>77194.236321196673</v>
      </c>
      <c r="G771" s="1">
        <v>57169.186753601964</v>
      </c>
      <c r="H771" s="1">
        <v>41700.750925019987</v>
      </c>
      <c r="I771" s="1">
        <v>42799.313812348431</v>
      </c>
      <c r="J771" s="1">
        <v>33531.906512580732</v>
      </c>
    </row>
    <row r="772" spans="1:10" x14ac:dyDescent="0.15">
      <c r="A772" s="1">
        <v>34</v>
      </c>
      <c r="B772" s="1" t="s">
        <v>180</v>
      </c>
      <c r="C772" s="1">
        <v>10</v>
      </c>
      <c r="D772" s="1" t="s">
        <v>22</v>
      </c>
      <c r="E772" s="1">
        <v>68681.811467613836</v>
      </c>
      <c r="F772" s="1">
        <v>58867.365262253777</v>
      </c>
      <c r="G772" s="1">
        <v>65745.624191532566</v>
      </c>
      <c r="H772" s="1">
        <v>45956.383749600333</v>
      </c>
      <c r="I772" s="1">
        <v>39980.469423977207</v>
      </c>
      <c r="J772" s="1">
        <v>35546.279745106818</v>
      </c>
    </row>
    <row r="773" spans="1:10" x14ac:dyDescent="0.15">
      <c r="A773" s="1">
        <v>34</v>
      </c>
      <c r="B773" s="1" t="s">
        <v>179</v>
      </c>
      <c r="C773" s="1">
        <v>11</v>
      </c>
      <c r="D773" s="1" t="s">
        <v>23</v>
      </c>
      <c r="E773" s="1">
        <v>87086.04198157767</v>
      </c>
      <c r="F773" s="1">
        <v>100151.6451289683</v>
      </c>
      <c r="G773" s="1">
        <v>103420.77046454075</v>
      </c>
      <c r="H773" s="1">
        <v>82262.296618418259</v>
      </c>
      <c r="I773" s="1">
        <v>81238.82988677398</v>
      </c>
      <c r="J773" s="1">
        <v>64379.130634439491</v>
      </c>
    </row>
    <row r="774" spans="1:10" x14ac:dyDescent="0.15">
      <c r="A774" s="1">
        <v>34</v>
      </c>
      <c r="B774" s="1" t="s">
        <v>179</v>
      </c>
      <c r="C774" s="1">
        <v>12</v>
      </c>
      <c r="D774" s="1" t="s">
        <v>24</v>
      </c>
      <c r="E774" s="1">
        <v>20719.116311974518</v>
      </c>
      <c r="F774" s="1">
        <v>29934.180565715207</v>
      </c>
      <c r="G774" s="1">
        <v>50584.616291451406</v>
      </c>
      <c r="H774" s="1">
        <v>43666.398595391889</v>
      </c>
      <c r="I774" s="1">
        <v>46630.322086384687</v>
      </c>
      <c r="J774" s="1">
        <v>42336.747692254343</v>
      </c>
    </row>
    <row r="775" spans="1:10" x14ac:dyDescent="0.15">
      <c r="A775" s="1">
        <v>34</v>
      </c>
      <c r="B775" s="1" t="s">
        <v>179</v>
      </c>
      <c r="C775" s="1">
        <v>13</v>
      </c>
      <c r="D775" s="1" t="s">
        <v>25</v>
      </c>
      <c r="E775" s="1">
        <v>213757.86185476169</v>
      </c>
      <c r="F775" s="1">
        <v>163011.97110580184</v>
      </c>
      <c r="G775" s="1">
        <v>152730.35244461574</v>
      </c>
      <c r="H775" s="1">
        <v>107779.45496261814</v>
      </c>
      <c r="I775" s="1">
        <v>130012.34743735721</v>
      </c>
      <c r="J775" s="1">
        <v>111541.13586356945</v>
      </c>
    </row>
    <row r="776" spans="1:10" x14ac:dyDescent="0.15">
      <c r="A776" s="1">
        <v>34</v>
      </c>
      <c r="B776" s="1" t="s">
        <v>179</v>
      </c>
      <c r="C776" s="1">
        <v>14</v>
      </c>
      <c r="D776" s="1" t="s">
        <v>26</v>
      </c>
      <c r="E776" s="1">
        <v>6768.7340822112465</v>
      </c>
      <c r="F776" s="1">
        <v>6499.3439824088291</v>
      </c>
      <c r="G776" s="1">
        <v>5934.1444666749912</v>
      </c>
      <c r="H776" s="1">
        <v>3290.4300951411419</v>
      </c>
      <c r="I776" s="1">
        <v>3247.6417374969433</v>
      </c>
      <c r="J776" s="1">
        <v>2896.6867730044141</v>
      </c>
    </row>
    <row r="777" spans="1:10" x14ac:dyDescent="0.15">
      <c r="A777" s="1">
        <v>34</v>
      </c>
      <c r="B777" s="1" t="s">
        <v>179</v>
      </c>
      <c r="C777" s="1">
        <v>15</v>
      </c>
      <c r="D777" s="1" t="s">
        <v>27</v>
      </c>
      <c r="E777" s="1">
        <v>167860.2026034673</v>
      </c>
      <c r="F777" s="1">
        <v>154872.20352453203</v>
      </c>
      <c r="G777" s="1">
        <v>155976.44553299103</v>
      </c>
      <c r="H777" s="1">
        <v>110427.87860188093</v>
      </c>
      <c r="I777" s="1">
        <v>89445.768930062535</v>
      </c>
      <c r="J777" s="1">
        <v>78924.919494331698</v>
      </c>
    </row>
    <row r="778" spans="1:10" x14ac:dyDescent="0.15">
      <c r="A778" s="1">
        <v>34</v>
      </c>
      <c r="B778" s="1" t="s">
        <v>178</v>
      </c>
      <c r="C778" s="1">
        <v>16</v>
      </c>
      <c r="D778" s="1" t="s">
        <v>10</v>
      </c>
      <c r="E778" s="1">
        <v>275263.99580946256</v>
      </c>
      <c r="F778" s="1">
        <v>319919.23772446916</v>
      </c>
      <c r="G778" s="1">
        <v>313943.13581294229</v>
      </c>
      <c r="H778" s="1">
        <v>296329.96271061926</v>
      </c>
      <c r="I778" s="1">
        <v>221405.34814226395</v>
      </c>
      <c r="J778" s="1">
        <v>225983.35382189433</v>
      </c>
    </row>
    <row r="779" spans="1:10" x14ac:dyDescent="0.15">
      <c r="A779" s="1">
        <v>34</v>
      </c>
      <c r="B779" s="1" t="s">
        <v>178</v>
      </c>
      <c r="C779" s="1">
        <v>17</v>
      </c>
      <c r="D779" s="1" t="s">
        <v>11</v>
      </c>
      <c r="E779" s="1">
        <v>16043.125461360589</v>
      </c>
      <c r="F779" s="1">
        <v>19887.852442923599</v>
      </c>
      <c r="G779" s="1">
        <v>20861.558516739111</v>
      </c>
      <c r="H779" s="1">
        <v>22120.634774782025</v>
      </c>
      <c r="I779" s="1">
        <v>21178.251913518245</v>
      </c>
      <c r="J779" s="1">
        <v>20940.993350926881</v>
      </c>
    </row>
    <row r="780" spans="1:10" x14ac:dyDescent="0.15">
      <c r="A780" s="1">
        <v>34</v>
      </c>
      <c r="B780" s="1" t="s">
        <v>178</v>
      </c>
      <c r="C780" s="1">
        <v>18</v>
      </c>
      <c r="D780" s="1" t="s">
        <v>12</v>
      </c>
      <c r="E780" s="1">
        <v>454891.4229396939</v>
      </c>
      <c r="F780" s="1">
        <v>525213.81084956147</v>
      </c>
      <c r="G780" s="1">
        <v>463368.91426976811</v>
      </c>
      <c r="H780" s="1">
        <v>437013.06680191279</v>
      </c>
      <c r="I780" s="1">
        <v>361748.87830961647</v>
      </c>
      <c r="J780" s="1">
        <v>351286.43957540189</v>
      </c>
    </row>
    <row r="781" spans="1:10" x14ac:dyDescent="0.15">
      <c r="A781" s="1">
        <v>34</v>
      </c>
      <c r="B781" s="1" t="s">
        <v>178</v>
      </c>
      <c r="C781" s="1">
        <v>19</v>
      </c>
      <c r="D781" s="1" t="s">
        <v>13</v>
      </c>
      <c r="E781" s="1">
        <v>60601.896774820591</v>
      </c>
      <c r="F781" s="1">
        <v>74373.784909396141</v>
      </c>
      <c r="G781" s="1">
        <v>79150.309317441541</v>
      </c>
      <c r="H781" s="1">
        <v>66526.820098569282</v>
      </c>
      <c r="I781" s="1">
        <v>66434.868238637777</v>
      </c>
      <c r="J781" s="1">
        <v>68000.860918123843</v>
      </c>
    </row>
    <row r="782" spans="1:10" x14ac:dyDescent="0.15">
      <c r="A782" s="1">
        <v>34</v>
      </c>
      <c r="B782" s="1" t="s">
        <v>178</v>
      </c>
      <c r="C782" s="1">
        <v>20</v>
      </c>
      <c r="D782" s="1" t="s">
        <v>14</v>
      </c>
      <c r="E782" s="1">
        <v>11719.129484960906</v>
      </c>
      <c r="F782" s="1">
        <v>22355.583178142449</v>
      </c>
      <c r="G782" s="1">
        <v>31473.031478101471</v>
      </c>
      <c r="H782" s="1">
        <v>32838.311688386617</v>
      </c>
      <c r="I782" s="1">
        <v>31942.344896260929</v>
      </c>
      <c r="J782" s="1">
        <v>31799.453976619388</v>
      </c>
    </row>
    <row r="783" spans="1:10" x14ac:dyDescent="0.15">
      <c r="A783" s="1">
        <v>34</v>
      </c>
      <c r="B783" s="1" t="s">
        <v>178</v>
      </c>
      <c r="C783" s="1">
        <v>21</v>
      </c>
      <c r="D783" s="1" t="s">
        <v>15</v>
      </c>
      <c r="E783" s="1">
        <v>200504.17254641434</v>
      </c>
      <c r="F783" s="1">
        <v>194696.19853031289</v>
      </c>
      <c r="G783" s="1">
        <v>211028.3019096232</v>
      </c>
      <c r="H783" s="1">
        <v>186158.02908370123</v>
      </c>
      <c r="I783" s="1">
        <v>172413.95334340105</v>
      </c>
      <c r="J783" s="1">
        <v>170093.74967548627</v>
      </c>
    </row>
    <row r="784" spans="1:10" x14ac:dyDescent="0.15">
      <c r="A784" s="1">
        <v>34</v>
      </c>
      <c r="B784" s="1" t="s">
        <v>176</v>
      </c>
      <c r="C784" s="1">
        <v>22</v>
      </c>
      <c r="D784" s="1" t="s">
        <v>7</v>
      </c>
      <c r="E784" s="1">
        <v>451095.22318925138</v>
      </c>
      <c r="F784" s="1">
        <v>549411.46892317035</v>
      </c>
      <c r="G784" s="1">
        <v>726625.10605218215</v>
      </c>
      <c r="H784" s="1">
        <v>806302.58089944918</v>
      </c>
      <c r="I784" s="1">
        <v>969084.99840275769</v>
      </c>
      <c r="J784" s="1">
        <v>903320.57716047671</v>
      </c>
    </row>
    <row r="785" spans="1:10" x14ac:dyDescent="0.15">
      <c r="A785" s="1">
        <v>34</v>
      </c>
      <c r="B785" s="1" t="s">
        <v>176</v>
      </c>
      <c r="C785" s="1">
        <v>23</v>
      </c>
      <c r="D785" s="1" t="s">
        <v>28</v>
      </c>
      <c r="E785" s="1">
        <v>178974.73031782615</v>
      </c>
      <c r="F785" s="1">
        <v>198814.65392485837</v>
      </c>
      <c r="G785" s="1">
        <v>195999.21029469388</v>
      </c>
      <c r="H785" s="1">
        <v>177040.95201058211</v>
      </c>
      <c r="I785" s="1">
        <v>160381.93528479198</v>
      </c>
      <c r="J785" s="1">
        <v>147774.39780742541</v>
      </c>
    </row>
    <row r="786" spans="1:10" x14ac:dyDescent="0.15">
      <c r="A786" s="1">
        <v>35</v>
      </c>
      <c r="B786" s="1" t="s">
        <v>182</v>
      </c>
      <c r="C786" s="1">
        <v>1</v>
      </c>
      <c r="D786" s="1" t="s">
        <v>8</v>
      </c>
      <c r="E786" s="1">
        <v>343340.97935926059</v>
      </c>
      <c r="F786" s="1">
        <v>227427.19155161385</v>
      </c>
      <c r="G786" s="1">
        <v>154067.51815358631</v>
      </c>
      <c r="H786" s="1">
        <v>96672.139705192239</v>
      </c>
      <c r="I786" s="1">
        <v>77817.279862886731</v>
      </c>
      <c r="J786" s="1">
        <v>74719.596244993532</v>
      </c>
    </row>
    <row r="787" spans="1:10" x14ac:dyDescent="0.15">
      <c r="A787" s="1">
        <v>35</v>
      </c>
      <c r="B787" s="1" t="s">
        <v>182</v>
      </c>
      <c r="C787" s="1">
        <v>2</v>
      </c>
      <c r="D787" s="1" t="s">
        <v>9</v>
      </c>
      <c r="E787" s="1">
        <v>14817.28409277926</v>
      </c>
      <c r="F787" s="1">
        <v>4686.1768799061838</v>
      </c>
      <c r="G787" s="1">
        <v>3074.8590073808755</v>
      </c>
      <c r="H787" s="1">
        <v>2522.5480742141935</v>
      </c>
      <c r="I787" s="1">
        <v>1661.498367040695</v>
      </c>
      <c r="J787" s="1">
        <v>1490.3094885005887</v>
      </c>
    </row>
    <row r="788" spans="1:10" x14ac:dyDescent="0.15">
      <c r="A788" s="1">
        <v>35</v>
      </c>
      <c r="B788" s="1" t="s">
        <v>183</v>
      </c>
      <c r="C788" s="1">
        <v>3</v>
      </c>
      <c r="D788" s="1" t="s">
        <v>16</v>
      </c>
      <c r="E788" s="1">
        <v>48169.504310126824</v>
      </c>
      <c r="F788" s="1">
        <v>45083.104937999349</v>
      </c>
      <c r="G788" s="1">
        <v>46416.001625696066</v>
      </c>
      <c r="H788" s="1">
        <v>40233.827757626867</v>
      </c>
      <c r="I788" s="1">
        <v>35462.51615310592</v>
      </c>
      <c r="J788" s="1">
        <v>33216.415901859575</v>
      </c>
    </row>
    <row r="789" spans="1:10" x14ac:dyDescent="0.15">
      <c r="A789" s="1">
        <v>35</v>
      </c>
      <c r="B789" s="1" t="s">
        <v>183</v>
      </c>
      <c r="C789" s="1">
        <v>4</v>
      </c>
      <c r="D789" s="1" t="s">
        <v>17</v>
      </c>
      <c r="E789" s="1">
        <v>15538.495571296289</v>
      </c>
      <c r="F789" s="1">
        <v>19431.324371080009</v>
      </c>
      <c r="G789" s="1">
        <v>24421.139638247842</v>
      </c>
      <c r="H789" s="1">
        <v>13853.416576866312</v>
      </c>
      <c r="I789" s="1">
        <v>7584.7594825040533</v>
      </c>
      <c r="J789" s="1">
        <v>6498.1872960857663</v>
      </c>
    </row>
    <row r="790" spans="1:10" x14ac:dyDescent="0.15">
      <c r="A790" s="1">
        <v>35</v>
      </c>
      <c r="B790" s="1" t="s">
        <v>183</v>
      </c>
      <c r="C790" s="1">
        <v>5</v>
      </c>
      <c r="D790" s="1" t="s">
        <v>18</v>
      </c>
      <c r="E790" s="1">
        <v>11841.864351259674</v>
      </c>
      <c r="F790" s="1">
        <v>8566.4346517675531</v>
      </c>
      <c r="G790" s="1">
        <v>8835.8367437608613</v>
      </c>
      <c r="H790" s="1">
        <v>6842.592377392566</v>
      </c>
      <c r="I790" s="1">
        <v>5850.5712657400991</v>
      </c>
      <c r="J790" s="1">
        <v>5675.0386976834025</v>
      </c>
    </row>
    <row r="791" spans="1:10" x14ac:dyDescent="0.15">
      <c r="A791" s="1">
        <v>35</v>
      </c>
      <c r="B791" s="1" t="s">
        <v>183</v>
      </c>
      <c r="C791" s="1">
        <v>6</v>
      </c>
      <c r="D791" s="1" t="s">
        <v>2</v>
      </c>
      <c r="E791" s="1">
        <v>64351.678948146517</v>
      </c>
      <c r="F791" s="1">
        <v>44479.069441983585</v>
      </c>
      <c r="G791" s="1">
        <v>36146.601135815639</v>
      </c>
      <c r="H791" s="1">
        <v>31262.477415207548</v>
      </c>
      <c r="I791" s="1">
        <v>27929.977450101396</v>
      </c>
      <c r="J791" s="1">
        <v>25839.500050483821</v>
      </c>
    </row>
    <row r="792" spans="1:10" x14ac:dyDescent="0.15">
      <c r="A792" s="1">
        <v>35</v>
      </c>
      <c r="B792" s="1" t="s">
        <v>183</v>
      </c>
      <c r="C792" s="1">
        <v>7</v>
      </c>
      <c r="D792" s="1" t="s">
        <v>19</v>
      </c>
      <c r="E792" s="1">
        <v>7482.0494419718871</v>
      </c>
      <c r="F792" s="1">
        <v>7648.7996627414323</v>
      </c>
      <c r="G792" s="1">
        <v>4496.0430544845021</v>
      </c>
      <c r="H792" s="1">
        <v>4012.8725424899535</v>
      </c>
      <c r="I792" s="1">
        <v>4009.2152257746798</v>
      </c>
      <c r="J792" s="1">
        <v>3194.2805635903014</v>
      </c>
    </row>
    <row r="793" spans="1:10" x14ac:dyDescent="0.15">
      <c r="A793" s="1">
        <v>35</v>
      </c>
      <c r="B793" s="1" t="s">
        <v>183</v>
      </c>
      <c r="C793" s="1">
        <v>8</v>
      </c>
      <c r="D793" s="1" t="s">
        <v>20</v>
      </c>
      <c r="E793" s="1">
        <v>25003.032518105541</v>
      </c>
      <c r="F793" s="1">
        <v>28261.802508180092</v>
      </c>
      <c r="G793" s="1">
        <v>19606.508873345774</v>
      </c>
      <c r="H793" s="1">
        <v>17661.382352916866</v>
      </c>
      <c r="I793" s="1">
        <v>11566.179824364928</v>
      </c>
      <c r="J793" s="1">
        <v>10116.394098745788</v>
      </c>
    </row>
    <row r="794" spans="1:10" x14ac:dyDescent="0.15">
      <c r="A794" s="1">
        <v>35</v>
      </c>
      <c r="B794" s="1" t="s">
        <v>183</v>
      </c>
      <c r="C794" s="1">
        <v>9</v>
      </c>
      <c r="D794" s="1" t="s">
        <v>21</v>
      </c>
      <c r="E794" s="1">
        <v>42053.781845757883</v>
      </c>
      <c r="F794" s="1">
        <v>34185.068093461618</v>
      </c>
      <c r="G794" s="1">
        <v>28182.713297290073</v>
      </c>
      <c r="H794" s="1">
        <v>23199.870292316446</v>
      </c>
      <c r="I794" s="1">
        <v>23961.563927185205</v>
      </c>
      <c r="J794" s="1">
        <v>19177.724933380076</v>
      </c>
    </row>
    <row r="795" spans="1:10" x14ac:dyDescent="0.15">
      <c r="A795" s="1">
        <v>35</v>
      </c>
      <c r="B795" s="1" t="s">
        <v>183</v>
      </c>
      <c r="C795" s="1">
        <v>10</v>
      </c>
      <c r="D795" s="1" t="s">
        <v>22</v>
      </c>
      <c r="E795" s="1">
        <v>20953.478226768279</v>
      </c>
      <c r="F795" s="1">
        <v>18089.952260560083</v>
      </c>
      <c r="G795" s="1">
        <v>24027.329954217181</v>
      </c>
      <c r="H795" s="1">
        <v>20217.203987426034</v>
      </c>
      <c r="I795" s="1">
        <v>17405.460927711221</v>
      </c>
      <c r="J795" s="1">
        <v>15900.406962821642</v>
      </c>
    </row>
    <row r="796" spans="1:10" x14ac:dyDescent="0.15">
      <c r="A796" s="1">
        <v>35</v>
      </c>
      <c r="B796" s="1" t="s">
        <v>183</v>
      </c>
      <c r="C796" s="1">
        <v>11</v>
      </c>
      <c r="D796" s="1" t="s">
        <v>23</v>
      </c>
      <c r="E796" s="1">
        <v>28630.531034356223</v>
      </c>
      <c r="F796" s="1">
        <v>32060.154617096243</v>
      </c>
      <c r="G796" s="1">
        <v>26091.960126736176</v>
      </c>
      <c r="H796" s="1">
        <v>22343.239286508444</v>
      </c>
      <c r="I796" s="1">
        <v>25508.580447244916</v>
      </c>
      <c r="J796" s="1">
        <v>20579.729040285256</v>
      </c>
    </row>
    <row r="797" spans="1:10" x14ac:dyDescent="0.15">
      <c r="A797" s="1">
        <v>35</v>
      </c>
      <c r="B797" s="1" t="s">
        <v>183</v>
      </c>
      <c r="C797" s="1">
        <v>12</v>
      </c>
      <c r="D797" s="1" t="s">
        <v>24</v>
      </c>
      <c r="E797" s="1">
        <v>7025.1469595316703</v>
      </c>
      <c r="F797" s="1">
        <v>7175.7636756675902</v>
      </c>
      <c r="G797" s="1">
        <v>22185.531821105011</v>
      </c>
      <c r="H797" s="1">
        <v>21150.144906661142</v>
      </c>
      <c r="I797" s="1">
        <v>20335.291746862098</v>
      </c>
      <c r="J797" s="1">
        <v>15655.772326840059</v>
      </c>
    </row>
    <row r="798" spans="1:10" x14ac:dyDescent="0.15">
      <c r="A798" s="1">
        <v>35</v>
      </c>
      <c r="B798" s="1" t="s">
        <v>183</v>
      </c>
      <c r="C798" s="1">
        <v>13</v>
      </c>
      <c r="D798" s="1" t="s">
        <v>25</v>
      </c>
      <c r="E798" s="1">
        <v>37322.961393257399</v>
      </c>
      <c r="F798" s="1">
        <v>27205.854044340565</v>
      </c>
      <c r="G798" s="1">
        <v>31007.781912494494</v>
      </c>
      <c r="H798" s="1">
        <v>27805.186643021079</v>
      </c>
      <c r="I798" s="1">
        <v>42548.268257719603</v>
      </c>
      <c r="J798" s="1">
        <v>35120.313977705853</v>
      </c>
    </row>
    <row r="799" spans="1:10" x14ac:dyDescent="0.15">
      <c r="A799" s="1">
        <v>35</v>
      </c>
      <c r="B799" s="1" t="s">
        <v>183</v>
      </c>
      <c r="C799" s="1">
        <v>14</v>
      </c>
      <c r="D799" s="1" t="s">
        <v>26</v>
      </c>
      <c r="E799" s="1">
        <v>599.44312623839983</v>
      </c>
      <c r="F799" s="1">
        <v>768.64740892950726</v>
      </c>
      <c r="G799" s="1">
        <v>1092.4002052241538</v>
      </c>
      <c r="H799" s="1">
        <v>1072.8673513883634</v>
      </c>
      <c r="I799" s="1">
        <v>1306.8805827889473</v>
      </c>
      <c r="J799" s="1">
        <v>963.64131126672441</v>
      </c>
    </row>
    <row r="800" spans="1:10" x14ac:dyDescent="0.15">
      <c r="A800" s="1">
        <v>35</v>
      </c>
      <c r="B800" s="1" t="s">
        <v>183</v>
      </c>
      <c r="C800" s="1">
        <v>15</v>
      </c>
      <c r="D800" s="1" t="s">
        <v>27</v>
      </c>
      <c r="E800" s="1">
        <v>50542.962333155992</v>
      </c>
      <c r="F800" s="1">
        <v>46453.101574357599</v>
      </c>
      <c r="G800" s="1">
        <v>44314.103214840783</v>
      </c>
      <c r="H800" s="1">
        <v>36687.438696073979</v>
      </c>
      <c r="I800" s="1">
        <v>34453.346069933606</v>
      </c>
      <c r="J800" s="1">
        <v>30796.573619061375</v>
      </c>
    </row>
    <row r="801" spans="1:10" x14ac:dyDescent="0.15">
      <c r="A801" s="1">
        <v>35</v>
      </c>
      <c r="B801" s="1" t="s">
        <v>182</v>
      </c>
      <c r="C801" s="1">
        <v>16</v>
      </c>
      <c r="D801" s="1" t="s">
        <v>10</v>
      </c>
      <c r="E801" s="1">
        <v>168409.83103474349</v>
      </c>
      <c r="F801" s="1">
        <v>216287.3397973183</v>
      </c>
      <c r="G801" s="1">
        <v>185469.45561519114</v>
      </c>
      <c r="H801" s="1">
        <v>163979.72709076217</v>
      </c>
      <c r="I801" s="1">
        <v>130256.13185473628</v>
      </c>
      <c r="J801" s="1">
        <v>138114.51835506994</v>
      </c>
    </row>
    <row r="802" spans="1:10" x14ac:dyDescent="0.15">
      <c r="A802" s="1">
        <v>35</v>
      </c>
      <c r="B802" s="1" t="s">
        <v>182</v>
      </c>
      <c r="C802" s="1">
        <v>17</v>
      </c>
      <c r="D802" s="1" t="s">
        <v>11</v>
      </c>
      <c r="E802" s="1">
        <v>10218.108612517686</v>
      </c>
      <c r="F802" s="1">
        <v>11593.775392801088</v>
      </c>
      <c r="G802" s="1">
        <v>11724.717395616541</v>
      </c>
      <c r="H802" s="1">
        <v>11815.996491801849</v>
      </c>
      <c r="I802" s="1">
        <v>10389.594164383425</v>
      </c>
      <c r="J802" s="1">
        <v>10256.445616805022</v>
      </c>
    </row>
    <row r="803" spans="1:10" x14ac:dyDescent="0.15">
      <c r="A803" s="1">
        <v>35</v>
      </c>
      <c r="B803" s="1" t="s">
        <v>182</v>
      </c>
      <c r="C803" s="1">
        <v>18</v>
      </c>
      <c r="D803" s="1" t="s">
        <v>12</v>
      </c>
      <c r="E803" s="1">
        <v>261562.85526114021</v>
      </c>
      <c r="F803" s="1">
        <v>283229.9940406169</v>
      </c>
      <c r="G803" s="1">
        <v>262148.6110369821</v>
      </c>
      <c r="H803" s="1">
        <v>221348.53720882334</v>
      </c>
      <c r="I803" s="1">
        <v>167840.15993268887</v>
      </c>
      <c r="J803" s="1">
        <v>163257.69914909269</v>
      </c>
    </row>
    <row r="804" spans="1:10" x14ac:dyDescent="0.15">
      <c r="A804" s="1">
        <v>35</v>
      </c>
      <c r="B804" s="1" t="s">
        <v>182</v>
      </c>
      <c r="C804" s="1">
        <v>19</v>
      </c>
      <c r="D804" s="1" t="s">
        <v>13</v>
      </c>
      <c r="E804" s="1">
        <v>30578.568529481356</v>
      </c>
      <c r="F804" s="1">
        <v>37598.161254391634</v>
      </c>
      <c r="G804" s="1">
        <v>39043.944395260907</v>
      </c>
      <c r="H804" s="1">
        <v>35615.433398834524</v>
      </c>
      <c r="I804" s="1">
        <v>30827.742372004275</v>
      </c>
      <c r="J804" s="1">
        <v>30576.163489505503</v>
      </c>
    </row>
    <row r="805" spans="1:10" x14ac:dyDescent="0.15">
      <c r="A805" s="1">
        <v>35</v>
      </c>
      <c r="B805" s="1" t="s">
        <v>182</v>
      </c>
      <c r="C805" s="1">
        <v>20</v>
      </c>
      <c r="D805" s="1" t="s">
        <v>14</v>
      </c>
      <c r="E805" s="1">
        <v>3710.8451361519296</v>
      </c>
      <c r="F805" s="1">
        <v>6429.4211064721876</v>
      </c>
      <c r="G805" s="1">
        <v>9557.8143854718655</v>
      </c>
      <c r="H805" s="1">
        <v>9758.6643568668369</v>
      </c>
      <c r="I805" s="1">
        <v>9728.5885933819136</v>
      </c>
      <c r="J805" s="1">
        <v>9528.2271766666781</v>
      </c>
    </row>
    <row r="806" spans="1:10" x14ac:dyDescent="0.15">
      <c r="A806" s="1">
        <v>35</v>
      </c>
      <c r="B806" s="1" t="s">
        <v>182</v>
      </c>
      <c r="C806" s="1">
        <v>21</v>
      </c>
      <c r="D806" s="1" t="s">
        <v>15</v>
      </c>
      <c r="E806" s="1">
        <v>138996.98277733391</v>
      </c>
      <c r="F806" s="1">
        <v>136029.16860449832</v>
      </c>
      <c r="G806" s="1">
        <v>116924.20598983076</v>
      </c>
      <c r="H806" s="1">
        <v>92317.404008730737</v>
      </c>
      <c r="I806" s="1">
        <v>77971.223897298856</v>
      </c>
      <c r="J806" s="1">
        <v>78774.148948260408</v>
      </c>
    </row>
    <row r="807" spans="1:10" x14ac:dyDescent="0.15">
      <c r="A807" s="1">
        <v>35</v>
      </c>
      <c r="B807" s="1" t="s">
        <v>181</v>
      </c>
      <c r="C807" s="1">
        <v>22</v>
      </c>
      <c r="D807" s="1" t="s">
        <v>7</v>
      </c>
      <c r="E807" s="1">
        <v>253730.71646963101</v>
      </c>
      <c r="F807" s="1">
        <v>316574.4188649659</v>
      </c>
      <c r="G807" s="1">
        <v>378568.06116816122</v>
      </c>
      <c r="H807" s="1">
        <v>394809.94812296686</v>
      </c>
      <c r="I807" s="1">
        <v>455895.20347984822</v>
      </c>
      <c r="J807" s="1">
        <v>434034.41516196477</v>
      </c>
    </row>
    <row r="808" spans="1:10" x14ac:dyDescent="0.15">
      <c r="A808" s="1">
        <v>35</v>
      </c>
      <c r="B808" s="1" t="s">
        <v>181</v>
      </c>
      <c r="C808" s="1">
        <v>23</v>
      </c>
      <c r="D808" s="1" t="s">
        <v>28</v>
      </c>
      <c r="E808" s="1">
        <v>97227.307306372808</v>
      </c>
      <c r="F808" s="1">
        <v>111393.95397916886</v>
      </c>
      <c r="G808" s="1">
        <v>107607.21636485324</v>
      </c>
      <c r="H808" s="1">
        <v>100612.74297374101</v>
      </c>
      <c r="I808" s="1">
        <v>90947.803791413942</v>
      </c>
      <c r="J808" s="1">
        <v>86628.168269037444</v>
      </c>
    </row>
    <row r="809" spans="1:10" x14ac:dyDescent="0.15">
      <c r="A809" s="1">
        <v>36</v>
      </c>
      <c r="B809" s="1" t="s">
        <v>185</v>
      </c>
      <c r="C809" s="1">
        <v>1</v>
      </c>
      <c r="D809" s="1" t="s">
        <v>8</v>
      </c>
      <c r="E809" s="1">
        <v>242077.41048443611</v>
      </c>
      <c r="F809" s="1">
        <v>167062.06871697665</v>
      </c>
      <c r="G809" s="1">
        <v>116014.19561131101</v>
      </c>
      <c r="H809" s="1">
        <v>70945.412188341768</v>
      </c>
      <c r="I809" s="1">
        <v>60565.195670136367</v>
      </c>
      <c r="J809" s="1">
        <v>59121.780131587628</v>
      </c>
    </row>
    <row r="810" spans="1:10" x14ac:dyDescent="0.15">
      <c r="A810" s="1">
        <v>36</v>
      </c>
      <c r="B810" s="1" t="s">
        <v>185</v>
      </c>
      <c r="C810" s="1">
        <v>2</v>
      </c>
      <c r="D810" s="1" t="s">
        <v>9</v>
      </c>
      <c r="E810" s="1">
        <v>3425.1008455670653</v>
      </c>
      <c r="F810" s="1">
        <v>1809.2020697011046</v>
      </c>
      <c r="G810" s="1">
        <v>1661.632323857569</v>
      </c>
      <c r="H810" s="1">
        <v>1482.9706612066814</v>
      </c>
      <c r="I810" s="1">
        <v>636.95180233287772</v>
      </c>
      <c r="J810" s="1">
        <v>555.69814606471562</v>
      </c>
    </row>
    <row r="811" spans="1:10" x14ac:dyDescent="0.15">
      <c r="A811" s="1">
        <v>36</v>
      </c>
      <c r="B811" s="1" t="s">
        <v>186</v>
      </c>
      <c r="C811" s="1">
        <v>3</v>
      </c>
      <c r="D811" s="1" t="s">
        <v>16</v>
      </c>
      <c r="E811" s="1">
        <v>24270.992960287516</v>
      </c>
      <c r="F811" s="1">
        <v>23661.499754730678</v>
      </c>
      <c r="G811" s="1">
        <v>23491.618517736562</v>
      </c>
      <c r="H811" s="1">
        <v>18278.175973969392</v>
      </c>
      <c r="I811" s="1">
        <v>17025.285554778402</v>
      </c>
      <c r="J811" s="1">
        <v>15805.11362265354</v>
      </c>
    </row>
    <row r="812" spans="1:10" x14ac:dyDescent="0.15">
      <c r="A812" s="1">
        <v>36</v>
      </c>
      <c r="B812" s="1" t="s">
        <v>186</v>
      </c>
      <c r="C812" s="1">
        <v>4</v>
      </c>
      <c r="D812" s="1" t="s">
        <v>17</v>
      </c>
      <c r="E812" s="1">
        <v>32168.174983133362</v>
      </c>
      <c r="F812" s="1">
        <v>36542.682984569517</v>
      </c>
      <c r="G812" s="1">
        <v>36827.599306483186</v>
      </c>
      <c r="H812" s="1">
        <v>16066.531722053704</v>
      </c>
      <c r="I812" s="1">
        <v>7036.4885834936176</v>
      </c>
      <c r="J812" s="1">
        <v>6213.4788870763241</v>
      </c>
    </row>
    <row r="813" spans="1:10" x14ac:dyDescent="0.15">
      <c r="A813" s="1">
        <v>36</v>
      </c>
      <c r="B813" s="1" t="s">
        <v>186</v>
      </c>
      <c r="C813" s="1">
        <v>5</v>
      </c>
      <c r="D813" s="1" t="s">
        <v>18</v>
      </c>
      <c r="E813" s="1">
        <v>9456.4855069866589</v>
      </c>
      <c r="F813" s="1">
        <v>8803.0756333987447</v>
      </c>
      <c r="G813" s="1">
        <v>8195.8643398614913</v>
      </c>
      <c r="H813" s="1">
        <v>7942.2412607366387</v>
      </c>
      <c r="I813" s="1">
        <v>6691.7731818129369</v>
      </c>
      <c r="J813" s="1">
        <v>5968.9252695041114</v>
      </c>
    </row>
    <row r="814" spans="1:10" x14ac:dyDescent="0.15">
      <c r="A814" s="1">
        <v>36</v>
      </c>
      <c r="B814" s="1" t="s">
        <v>186</v>
      </c>
      <c r="C814" s="1">
        <v>6</v>
      </c>
      <c r="D814" s="1" t="s">
        <v>2</v>
      </c>
      <c r="E814" s="1">
        <v>16548.945280389667</v>
      </c>
      <c r="F814" s="1">
        <v>10531.865385480874</v>
      </c>
      <c r="G814" s="1">
        <v>11192.732562222785</v>
      </c>
      <c r="H814" s="1">
        <v>14381.667429828671</v>
      </c>
      <c r="I814" s="1">
        <v>14574.269518851435</v>
      </c>
      <c r="J814" s="1">
        <v>13773.694493434399</v>
      </c>
    </row>
    <row r="815" spans="1:10" x14ac:dyDescent="0.15">
      <c r="A815" s="1">
        <v>36</v>
      </c>
      <c r="B815" s="1" t="s">
        <v>187</v>
      </c>
      <c r="C815" s="1">
        <v>7</v>
      </c>
      <c r="D815" s="1" t="s">
        <v>19</v>
      </c>
      <c r="E815" s="1">
        <v>181.75747982149323</v>
      </c>
      <c r="F815" s="1">
        <v>161.66169521614299</v>
      </c>
      <c r="G815" s="1">
        <v>123.75078631382625</v>
      </c>
      <c r="H815" s="1">
        <v>107.67794296712665</v>
      </c>
      <c r="I815" s="1">
        <v>17.786335506083041</v>
      </c>
      <c r="J815" s="1">
        <v>16.367105980609988</v>
      </c>
    </row>
    <row r="816" spans="1:10" x14ac:dyDescent="0.15">
      <c r="A816" s="1">
        <v>36</v>
      </c>
      <c r="B816" s="1" t="s">
        <v>186</v>
      </c>
      <c r="C816" s="1">
        <v>8</v>
      </c>
      <c r="D816" s="1" t="s">
        <v>20</v>
      </c>
      <c r="E816" s="1">
        <v>6031.2108360773145</v>
      </c>
      <c r="F816" s="1">
        <v>6695.4631678181049</v>
      </c>
      <c r="G816" s="1">
        <v>6060.0540120427922</v>
      </c>
      <c r="H816" s="1">
        <v>4912.7697344847638</v>
      </c>
      <c r="I816" s="1">
        <v>3145.2015694041725</v>
      </c>
      <c r="J816" s="1">
        <v>2851.6743007591576</v>
      </c>
    </row>
    <row r="817" spans="1:10" x14ac:dyDescent="0.15">
      <c r="A817" s="1">
        <v>36</v>
      </c>
      <c r="B817" s="1" t="s">
        <v>186</v>
      </c>
      <c r="C817" s="1">
        <v>9</v>
      </c>
      <c r="D817" s="1" t="s">
        <v>21</v>
      </c>
      <c r="E817" s="1">
        <v>1766.8208076649989</v>
      </c>
      <c r="F817" s="1">
        <v>2097.0042143601081</v>
      </c>
      <c r="G817" s="1">
        <v>1461.3761990265718</v>
      </c>
      <c r="H817" s="1">
        <v>1291.407677101804</v>
      </c>
      <c r="I817" s="1">
        <v>1463.1173839480318</v>
      </c>
      <c r="J817" s="1">
        <v>1237.2649173560358</v>
      </c>
    </row>
    <row r="818" spans="1:10" x14ac:dyDescent="0.15">
      <c r="A818" s="1">
        <v>36</v>
      </c>
      <c r="B818" s="1" t="s">
        <v>186</v>
      </c>
      <c r="C818" s="1">
        <v>10</v>
      </c>
      <c r="D818" s="1" t="s">
        <v>22</v>
      </c>
      <c r="E818" s="1">
        <v>7890.2113483635767</v>
      </c>
      <c r="F818" s="1">
        <v>7228.1843567454644</v>
      </c>
      <c r="G818" s="1">
        <v>7909.024901590602</v>
      </c>
      <c r="H818" s="1">
        <v>6573.0185763517829</v>
      </c>
      <c r="I818" s="1">
        <v>5818.8004753439891</v>
      </c>
      <c r="J818" s="1">
        <v>5109.3498724934625</v>
      </c>
    </row>
    <row r="819" spans="1:10" x14ac:dyDescent="0.15">
      <c r="A819" s="1">
        <v>36</v>
      </c>
      <c r="B819" s="1" t="s">
        <v>186</v>
      </c>
      <c r="C819" s="1">
        <v>11</v>
      </c>
      <c r="D819" s="1" t="s">
        <v>23</v>
      </c>
      <c r="E819" s="1">
        <v>12674.205945761985</v>
      </c>
      <c r="F819" s="1">
        <v>11015.41442230432</v>
      </c>
      <c r="G819" s="1">
        <v>13484.138198172375</v>
      </c>
      <c r="H819" s="1">
        <v>11840.432869552482</v>
      </c>
      <c r="I819" s="1">
        <v>12086.937962567135</v>
      </c>
      <c r="J819" s="1">
        <v>9117.9582171991733</v>
      </c>
    </row>
    <row r="820" spans="1:10" x14ac:dyDescent="0.15">
      <c r="A820" s="1">
        <v>36</v>
      </c>
      <c r="B820" s="1" t="s">
        <v>186</v>
      </c>
      <c r="C820" s="1">
        <v>12</v>
      </c>
      <c r="D820" s="1" t="s">
        <v>24</v>
      </c>
      <c r="E820" s="1">
        <v>7064.4400886185258</v>
      </c>
      <c r="F820" s="1">
        <v>7499.4060584039717</v>
      </c>
      <c r="G820" s="1">
        <v>12016.901759624878</v>
      </c>
      <c r="H820" s="1">
        <v>12179.087234299273</v>
      </c>
      <c r="I820" s="1">
        <v>15949.760489148059</v>
      </c>
      <c r="J820" s="1">
        <v>15034.702060789627</v>
      </c>
    </row>
    <row r="821" spans="1:10" x14ac:dyDescent="0.15">
      <c r="A821" s="1">
        <v>36</v>
      </c>
      <c r="B821" s="1" t="s">
        <v>186</v>
      </c>
      <c r="C821" s="1">
        <v>13</v>
      </c>
      <c r="D821" s="1" t="s">
        <v>25</v>
      </c>
      <c r="E821" s="1">
        <v>4691.8762038128561</v>
      </c>
      <c r="F821" s="1">
        <v>3323.7336181514888</v>
      </c>
      <c r="G821" s="1">
        <v>3069.2750749381407</v>
      </c>
      <c r="H821" s="1">
        <v>2097.6682404817511</v>
      </c>
      <c r="I821" s="1">
        <v>2378.7762793092393</v>
      </c>
      <c r="J821" s="1">
        <v>2337.9569127862242</v>
      </c>
    </row>
    <row r="822" spans="1:10" x14ac:dyDescent="0.15">
      <c r="A822" s="1">
        <v>36</v>
      </c>
      <c r="B822" s="1" t="s">
        <v>186</v>
      </c>
      <c r="C822" s="1">
        <v>14</v>
      </c>
      <c r="D822" s="1" t="s">
        <v>26</v>
      </c>
      <c r="E822" s="1">
        <v>638.658609140924</v>
      </c>
      <c r="F822" s="1">
        <v>747.58615878241255</v>
      </c>
      <c r="G822" s="1">
        <v>694.547120431704</v>
      </c>
      <c r="H822" s="1">
        <v>461.6288001005363</v>
      </c>
      <c r="I822" s="1">
        <v>398.09939659159562</v>
      </c>
      <c r="J822" s="1">
        <v>334.10436703267357</v>
      </c>
    </row>
    <row r="823" spans="1:10" x14ac:dyDescent="0.15">
      <c r="A823" s="1">
        <v>36</v>
      </c>
      <c r="B823" s="1" t="s">
        <v>186</v>
      </c>
      <c r="C823" s="1">
        <v>15</v>
      </c>
      <c r="D823" s="1" t="s">
        <v>27</v>
      </c>
      <c r="E823" s="1">
        <v>62833.744100232892</v>
      </c>
      <c r="F823" s="1">
        <v>61375.494830752243</v>
      </c>
      <c r="G823" s="1">
        <v>52186.502482719465</v>
      </c>
      <c r="H823" s="1">
        <v>33498.69880433206</v>
      </c>
      <c r="I823" s="1">
        <v>23052.655553047203</v>
      </c>
      <c r="J823" s="1">
        <v>21275.086391451052</v>
      </c>
    </row>
    <row r="824" spans="1:10" x14ac:dyDescent="0.15">
      <c r="A824" s="1">
        <v>36</v>
      </c>
      <c r="B824" s="1" t="s">
        <v>185</v>
      </c>
      <c r="C824" s="1">
        <v>16</v>
      </c>
      <c r="D824" s="1" t="s">
        <v>10</v>
      </c>
      <c r="E824" s="1">
        <v>68994.136013517185</v>
      </c>
      <c r="F824" s="1">
        <v>100280.42219186622</v>
      </c>
      <c r="G824" s="1">
        <v>86073.030906768312</v>
      </c>
      <c r="H824" s="1">
        <v>85515.241265707213</v>
      </c>
      <c r="I824" s="1">
        <v>70347.676693174159</v>
      </c>
      <c r="J824" s="1">
        <v>71746.23569852252</v>
      </c>
    </row>
    <row r="825" spans="1:10" x14ac:dyDescent="0.15">
      <c r="A825" s="1">
        <v>36</v>
      </c>
      <c r="B825" s="1" t="s">
        <v>185</v>
      </c>
      <c r="C825" s="1">
        <v>17</v>
      </c>
      <c r="D825" s="1" t="s">
        <v>11</v>
      </c>
      <c r="E825" s="1">
        <v>4021.3987321329769</v>
      </c>
      <c r="F825" s="1">
        <v>4400.555419347289</v>
      </c>
      <c r="G825" s="1">
        <v>4896.974516909092</v>
      </c>
      <c r="H825" s="1">
        <v>4888.2934724612714</v>
      </c>
      <c r="I825" s="1">
        <v>4407.867549708013</v>
      </c>
      <c r="J825" s="1">
        <v>4386.3084950316415</v>
      </c>
    </row>
    <row r="826" spans="1:10" x14ac:dyDescent="0.15">
      <c r="A826" s="1">
        <v>36</v>
      </c>
      <c r="B826" s="1" t="s">
        <v>185</v>
      </c>
      <c r="C826" s="1">
        <v>18</v>
      </c>
      <c r="D826" s="1" t="s">
        <v>12</v>
      </c>
      <c r="E826" s="1">
        <v>130971.04421005369</v>
      </c>
      <c r="F826" s="1">
        <v>151147.88091730271</v>
      </c>
      <c r="G826" s="1">
        <v>127506.22774476247</v>
      </c>
      <c r="H826" s="1">
        <v>110512.74755561729</v>
      </c>
      <c r="I826" s="1">
        <v>79386.235647110254</v>
      </c>
      <c r="J826" s="1">
        <v>74345.725794171754</v>
      </c>
    </row>
    <row r="827" spans="1:10" x14ac:dyDescent="0.15">
      <c r="A827" s="1">
        <v>36</v>
      </c>
      <c r="B827" s="1" t="s">
        <v>185</v>
      </c>
      <c r="C827" s="1">
        <v>19</v>
      </c>
      <c r="D827" s="1" t="s">
        <v>13</v>
      </c>
      <c r="E827" s="1">
        <v>15051.57169030648</v>
      </c>
      <c r="F827" s="1">
        <v>18711.941370938017</v>
      </c>
      <c r="G827" s="1">
        <v>21414.633313831422</v>
      </c>
      <c r="H827" s="1">
        <v>18259.671016964865</v>
      </c>
      <c r="I827" s="1">
        <v>18213.38585799871</v>
      </c>
      <c r="J827" s="1">
        <v>18650.062930763506</v>
      </c>
    </row>
    <row r="828" spans="1:10" x14ac:dyDescent="0.15">
      <c r="A828" s="1">
        <v>36</v>
      </c>
      <c r="B828" s="1" t="s">
        <v>185</v>
      </c>
      <c r="C828" s="1">
        <v>20</v>
      </c>
      <c r="D828" s="1" t="s">
        <v>14</v>
      </c>
      <c r="E828" s="1">
        <v>1989.3190420608285</v>
      </c>
      <c r="F828" s="1">
        <v>4273.0022967012601</v>
      </c>
      <c r="G828" s="1">
        <v>5619.0318796957426</v>
      </c>
      <c r="H828" s="1">
        <v>5411.9394245454132</v>
      </c>
      <c r="I828" s="1">
        <v>5638.0104457742154</v>
      </c>
      <c r="J828" s="1">
        <v>5545.5762873944741</v>
      </c>
    </row>
    <row r="829" spans="1:10" x14ac:dyDescent="0.15">
      <c r="A829" s="1">
        <v>36</v>
      </c>
      <c r="B829" s="1" t="s">
        <v>185</v>
      </c>
      <c r="C829" s="1">
        <v>21</v>
      </c>
      <c r="D829" s="1" t="s">
        <v>15</v>
      </c>
      <c r="E829" s="1">
        <v>47090.952100555252</v>
      </c>
      <c r="F829" s="1">
        <v>43104.389547842817</v>
      </c>
      <c r="G829" s="1">
        <v>45704.061653970501</v>
      </c>
      <c r="H829" s="1">
        <v>40518.907816281753</v>
      </c>
      <c r="I829" s="1">
        <v>35199.442981538225</v>
      </c>
      <c r="J829" s="1">
        <v>34511.270552526446</v>
      </c>
    </row>
    <row r="830" spans="1:10" x14ac:dyDescent="0.15">
      <c r="A830" s="1">
        <v>36</v>
      </c>
      <c r="B830" s="1" t="s">
        <v>184</v>
      </c>
      <c r="C830" s="1">
        <v>22</v>
      </c>
      <c r="D830" s="1" t="s">
        <v>7</v>
      </c>
      <c r="E830" s="1">
        <v>117723.82906384623</v>
      </c>
      <c r="F830" s="1">
        <v>156550.81964679464</v>
      </c>
      <c r="G830" s="1">
        <v>194211.00905793638</v>
      </c>
      <c r="H830" s="1">
        <v>201512.15297063772</v>
      </c>
      <c r="I830" s="1">
        <v>231687.60390238222</v>
      </c>
      <c r="J830" s="1">
        <v>226787.07934070009</v>
      </c>
    </row>
    <row r="831" spans="1:10" x14ac:dyDescent="0.15">
      <c r="A831" s="1">
        <v>36</v>
      </c>
      <c r="B831" s="1" t="s">
        <v>184</v>
      </c>
      <c r="C831" s="1">
        <v>23</v>
      </c>
      <c r="D831" s="1" t="s">
        <v>28</v>
      </c>
      <c r="E831" s="1">
        <v>57582.456439231173</v>
      </c>
      <c r="F831" s="1">
        <v>64833.399721616865</v>
      </c>
      <c r="G831" s="1">
        <v>65618.264852107211</v>
      </c>
      <c r="H831" s="1">
        <v>58223.643843716258</v>
      </c>
      <c r="I831" s="1">
        <v>50343.830530928499</v>
      </c>
      <c r="J831" s="1">
        <v>48922.639461987441</v>
      </c>
    </row>
    <row r="832" spans="1:10" x14ac:dyDescent="0.15">
      <c r="A832" s="1">
        <v>37</v>
      </c>
      <c r="B832" s="1" t="s">
        <v>189</v>
      </c>
      <c r="C832" s="1">
        <v>1</v>
      </c>
      <c r="D832" s="1" t="s">
        <v>8</v>
      </c>
      <c r="E832" s="1">
        <v>236605.76513621537</v>
      </c>
      <c r="F832" s="1">
        <v>150654.76295934332</v>
      </c>
      <c r="G832" s="1">
        <v>101031.26369842887</v>
      </c>
      <c r="H832" s="1">
        <v>67498.355682313981</v>
      </c>
      <c r="I832" s="1">
        <v>56750.874123342561</v>
      </c>
      <c r="J832" s="1">
        <v>54644.266417430437</v>
      </c>
    </row>
    <row r="833" spans="1:10" x14ac:dyDescent="0.15">
      <c r="A833" s="1">
        <v>37</v>
      </c>
      <c r="B833" s="1" t="s">
        <v>189</v>
      </c>
      <c r="C833" s="1">
        <v>2</v>
      </c>
      <c r="D833" s="1" t="s">
        <v>9</v>
      </c>
      <c r="E833" s="1">
        <v>3611.2476306522321</v>
      </c>
      <c r="F833" s="1">
        <v>3566.8762323537603</v>
      </c>
      <c r="G833" s="1">
        <v>3031.220178673505</v>
      </c>
      <c r="H833" s="1">
        <v>2007.2532181989427</v>
      </c>
      <c r="I833" s="1">
        <v>987.506792194171</v>
      </c>
      <c r="J833" s="1">
        <v>880.21597329939391</v>
      </c>
    </row>
    <row r="834" spans="1:10" x14ac:dyDescent="0.15">
      <c r="A834" s="1">
        <v>37</v>
      </c>
      <c r="B834" s="1" t="s">
        <v>190</v>
      </c>
      <c r="C834" s="1">
        <v>3</v>
      </c>
      <c r="D834" s="1" t="s">
        <v>16</v>
      </c>
      <c r="E834" s="1">
        <v>34979.90900879362</v>
      </c>
      <c r="F834" s="1">
        <v>41675.416293026828</v>
      </c>
      <c r="G834" s="1">
        <v>43938.197818497996</v>
      </c>
      <c r="H834" s="1">
        <v>36130.34155935052</v>
      </c>
      <c r="I834" s="1">
        <v>33312.438335043284</v>
      </c>
      <c r="J834" s="1">
        <v>32308.881878561519</v>
      </c>
    </row>
    <row r="835" spans="1:10" x14ac:dyDescent="0.15">
      <c r="A835" s="1">
        <v>37</v>
      </c>
      <c r="B835" s="1" t="s">
        <v>190</v>
      </c>
      <c r="C835" s="1">
        <v>4</v>
      </c>
      <c r="D835" s="1" t="s">
        <v>17</v>
      </c>
      <c r="E835" s="1">
        <v>51744.268003619232</v>
      </c>
      <c r="F835" s="1">
        <v>43360.909854567566</v>
      </c>
      <c r="G835" s="1">
        <v>38054.719202731394</v>
      </c>
      <c r="H835" s="1">
        <v>20054.497754562984</v>
      </c>
      <c r="I835" s="1">
        <v>8628.4705545057295</v>
      </c>
      <c r="J835" s="1">
        <v>8391.7124618814087</v>
      </c>
    </row>
    <row r="836" spans="1:10" x14ac:dyDescent="0.15">
      <c r="A836" s="1">
        <v>37</v>
      </c>
      <c r="B836" s="1" t="s">
        <v>190</v>
      </c>
      <c r="C836" s="1">
        <v>5</v>
      </c>
      <c r="D836" s="1" t="s">
        <v>18</v>
      </c>
      <c r="E836" s="1">
        <v>9225.6996015249097</v>
      </c>
      <c r="F836" s="1">
        <v>7933.0133430656997</v>
      </c>
      <c r="G836" s="1">
        <v>9686.2665709664889</v>
      </c>
      <c r="H836" s="1">
        <v>8661.6964700291737</v>
      </c>
      <c r="I836" s="1">
        <v>8012.266282194646</v>
      </c>
      <c r="J836" s="1">
        <v>7870.1620666229237</v>
      </c>
    </row>
    <row r="837" spans="1:10" x14ac:dyDescent="0.15">
      <c r="A837" s="1">
        <v>37</v>
      </c>
      <c r="B837" s="1" t="s">
        <v>190</v>
      </c>
      <c r="C837" s="1">
        <v>6</v>
      </c>
      <c r="D837" s="1" t="s">
        <v>2</v>
      </c>
      <c r="E837" s="1">
        <v>8908.4399580411537</v>
      </c>
      <c r="F837" s="1">
        <v>5434.9348376350581</v>
      </c>
      <c r="G837" s="1">
        <v>5878.6344110601649</v>
      </c>
      <c r="H837" s="1">
        <v>6032.5227243447162</v>
      </c>
      <c r="I837" s="1">
        <v>5203.7862257296083</v>
      </c>
      <c r="J837" s="1">
        <v>5211.0369373412823</v>
      </c>
    </row>
    <row r="838" spans="1:10" x14ac:dyDescent="0.15">
      <c r="A838" s="1">
        <v>37</v>
      </c>
      <c r="B838" s="1" t="s">
        <v>190</v>
      </c>
      <c r="C838" s="1">
        <v>7</v>
      </c>
      <c r="D838" s="1" t="s">
        <v>19</v>
      </c>
      <c r="E838" s="1">
        <v>1135.9914595513092</v>
      </c>
      <c r="F838" s="1">
        <v>2279.5603670031837</v>
      </c>
      <c r="G838" s="1">
        <v>2310.8020710162864</v>
      </c>
      <c r="H838" s="1">
        <v>1717.3179467338771</v>
      </c>
      <c r="I838" s="1">
        <v>1767.6711031922164</v>
      </c>
      <c r="J838" s="1">
        <v>2039.2132289319152</v>
      </c>
    </row>
    <row r="839" spans="1:10" x14ac:dyDescent="0.15">
      <c r="A839" s="1">
        <v>37</v>
      </c>
      <c r="B839" s="1" t="s">
        <v>190</v>
      </c>
      <c r="C839" s="1">
        <v>8</v>
      </c>
      <c r="D839" s="1" t="s">
        <v>20</v>
      </c>
      <c r="E839" s="1">
        <v>15519.665624756599</v>
      </c>
      <c r="F839" s="1">
        <v>16172.519093391673</v>
      </c>
      <c r="G839" s="1">
        <v>16232.315772136895</v>
      </c>
      <c r="H839" s="1">
        <v>11502.245324922606</v>
      </c>
      <c r="I839" s="1">
        <v>7863.0305584590824</v>
      </c>
      <c r="J839" s="1">
        <v>6965.0914238464529</v>
      </c>
    </row>
    <row r="840" spans="1:10" x14ac:dyDescent="0.15">
      <c r="A840" s="1">
        <v>37</v>
      </c>
      <c r="B840" s="1" t="s">
        <v>190</v>
      </c>
      <c r="C840" s="1">
        <v>9</v>
      </c>
      <c r="D840" s="1" t="s">
        <v>21</v>
      </c>
      <c r="E840" s="1">
        <v>9659.671099851379</v>
      </c>
      <c r="F840" s="1">
        <v>9564.7517898522565</v>
      </c>
      <c r="G840" s="1">
        <v>6868.2725330449321</v>
      </c>
      <c r="H840" s="1">
        <v>5495.9572631051615</v>
      </c>
      <c r="I840" s="1">
        <v>5067.2442708580484</v>
      </c>
      <c r="J840" s="1">
        <v>4598.3754122943819</v>
      </c>
    </row>
    <row r="841" spans="1:10" x14ac:dyDescent="0.15">
      <c r="A841" s="1">
        <v>37</v>
      </c>
      <c r="B841" s="1" t="s">
        <v>190</v>
      </c>
      <c r="C841" s="1">
        <v>10</v>
      </c>
      <c r="D841" s="1" t="s">
        <v>22</v>
      </c>
      <c r="E841" s="1">
        <v>14817.416379198252</v>
      </c>
      <c r="F841" s="1">
        <v>18097.099190445206</v>
      </c>
      <c r="G841" s="1">
        <v>22358.721878715354</v>
      </c>
      <c r="H841" s="1">
        <v>17915.127901169839</v>
      </c>
      <c r="I841" s="1">
        <v>15468.953193622952</v>
      </c>
      <c r="J841" s="1">
        <v>14250.227272622087</v>
      </c>
    </row>
    <row r="842" spans="1:10" x14ac:dyDescent="0.15">
      <c r="A842" s="1">
        <v>37</v>
      </c>
      <c r="B842" s="1" t="s">
        <v>190</v>
      </c>
      <c r="C842" s="1">
        <v>11</v>
      </c>
      <c r="D842" s="1" t="s">
        <v>23</v>
      </c>
      <c r="E842" s="1">
        <v>18013.402231700682</v>
      </c>
      <c r="F842" s="1">
        <v>19029.101969219595</v>
      </c>
      <c r="G842" s="1">
        <v>20985.161805288441</v>
      </c>
      <c r="H842" s="1">
        <v>18069.717793271429</v>
      </c>
      <c r="I842" s="1">
        <v>15381.721188931193</v>
      </c>
      <c r="J842" s="1">
        <v>12603.718366918949</v>
      </c>
    </row>
    <row r="843" spans="1:10" x14ac:dyDescent="0.15">
      <c r="A843" s="1">
        <v>37</v>
      </c>
      <c r="B843" s="1" t="s">
        <v>190</v>
      </c>
      <c r="C843" s="1">
        <v>12</v>
      </c>
      <c r="D843" s="1" t="s">
        <v>24</v>
      </c>
      <c r="E843" s="1">
        <v>9133.646625702926</v>
      </c>
      <c r="F843" s="1">
        <v>11832.245995205771</v>
      </c>
      <c r="G843" s="1">
        <v>18752.737928896244</v>
      </c>
      <c r="H843" s="1">
        <v>16146.733684151321</v>
      </c>
      <c r="I843" s="1">
        <v>15538.107085114856</v>
      </c>
      <c r="J843" s="1">
        <v>14706.866583871621</v>
      </c>
    </row>
    <row r="844" spans="1:10" x14ac:dyDescent="0.15">
      <c r="A844" s="1">
        <v>37</v>
      </c>
      <c r="B844" s="1" t="s">
        <v>190</v>
      </c>
      <c r="C844" s="1">
        <v>13</v>
      </c>
      <c r="D844" s="1" t="s">
        <v>25</v>
      </c>
      <c r="E844" s="1">
        <v>15953.365230779165</v>
      </c>
      <c r="F844" s="1">
        <v>18067.620909638968</v>
      </c>
      <c r="G844" s="1">
        <v>11433.870178884383</v>
      </c>
      <c r="H844" s="1">
        <v>10397.412433293588</v>
      </c>
      <c r="I844" s="1">
        <v>16518.970348512383</v>
      </c>
      <c r="J844" s="1">
        <v>15498.708799320168</v>
      </c>
    </row>
    <row r="845" spans="1:10" x14ac:dyDescent="0.15">
      <c r="A845" s="1">
        <v>37</v>
      </c>
      <c r="B845" s="1" t="s">
        <v>190</v>
      </c>
      <c r="C845" s="1">
        <v>14</v>
      </c>
      <c r="D845" s="1" t="s">
        <v>26</v>
      </c>
      <c r="E845" s="1">
        <v>2444.6825692362036</v>
      </c>
      <c r="F845" s="1">
        <v>1892.8328232509027</v>
      </c>
      <c r="G845" s="1">
        <v>1977.3184834778838</v>
      </c>
      <c r="H845" s="1">
        <v>1029.4526781283582</v>
      </c>
      <c r="I845" s="1">
        <v>661.88710873832463</v>
      </c>
      <c r="J845" s="1">
        <v>609.9505725737672</v>
      </c>
    </row>
    <row r="846" spans="1:10" x14ac:dyDescent="0.15">
      <c r="A846" s="1">
        <v>37</v>
      </c>
      <c r="B846" s="1" t="s">
        <v>190</v>
      </c>
      <c r="C846" s="1">
        <v>15</v>
      </c>
      <c r="D846" s="1" t="s">
        <v>27</v>
      </c>
      <c r="E846" s="1">
        <v>61189.742857899015</v>
      </c>
      <c r="F846" s="1">
        <v>59819.335939803255</v>
      </c>
      <c r="G846" s="1">
        <v>57858.49134736196</v>
      </c>
      <c r="H846" s="1">
        <v>40246.338662532078</v>
      </c>
      <c r="I846" s="1">
        <v>30098.598366417686</v>
      </c>
      <c r="J846" s="1">
        <v>27577.136490250443</v>
      </c>
    </row>
    <row r="847" spans="1:10" x14ac:dyDescent="0.15">
      <c r="A847" s="1">
        <v>37</v>
      </c>
      <c r="B847" s="1" t="s">
        <v>189</v>
      </c>
      <c r="C847" s="1">
        <v>16</v>
      </c>
      <c r="D847" s="1" t="s">
        <v>10</v>
      </c>
      <c r="E847" s="1">
        <v>91619.280646613217</v>
      </c>
      <c r="F847" s="1">
        <v>114930.72649837974</v>
      </c>
      <c r="G847" s="1">
        <v>108890.5110519406</v>
      </c>
      <c r="H847" s="1">
        <v>105493.4298442444</v>
      </c>
      <c r="I847" s="1">
        <v>88705.8027567229</v>
      </c>
      <c r="J847" s="1">
        <v>86229.300000196614</v>
      </c>
    </row>
    <row r="848" spans="1:10" x14ac:dyDescent="0.15">
      <c r="A848" s="1">
        <v>37</v>
      </c>
      <c r="B848" s="1" t="s">
        <v>189</v>
      </c>
      <c r="C848" s="1">
        <v>17</v>
      </c>
      <c r="D848" s="1" t="s">
        <v>11</v>
      </c>
      <c r="E848" s="1">
        <v>6354.2721751504623</v>
      </c>
      <c r="F848" s="1">
        <v>6909.7343978037779</v>
      </c>
      <c r="G848" s="1">
        <v>7482.8237959607004</v>
      </c>
      <c r="H848" s="1">
        <v>7910.6510111116104</v>
      </c>
      <c r="I848" s="1">
        <v>7713.7032530344404</v>
      </c>
      <c r="J848" s="1">
        <v>7551.1240192839869</v>
      </c>
    </row>
    <row r="849" spans="1:10" x14ac:dyDescent="0.15">
      <c r="A849" s="1">
        <v>37</v>
      </c>
      <c r="B849" s="1" t="s">
        <v>189</v>
      </c>
      <c r="C849" s="1">
        <v>18</v>
      </c>
      <c r="D849" s="1" t="s">
        <v>12</v>
      </c>
      <c r="E849" s="1">
        <v>176385.88235990267</v>
      </c>
      <c r="F849" s="1">
        <v>195522.25695824929</v>
      </c>
      <c r="G849" s="1">
        <v>187148.34620242979</v>
      </c>
      <c r="H849" s="1">
        <v>156676.62447874161</v>
      </c>
      <c r="I849" s="1">
        <v>152049.3892965125</v>
      </c>
      <c r="J849" s="1">
        <v>156940.33929241524</v>
      </c>
    </row>
    <row r="850" spans="1:10" x14ac:dyDescent="0.15">
      <c r="A850" s="1">
        <v>37</v>
      </c>
      <c r="B850" s="1" t="s">
        <v>189</v>
      </c>
      <c r="C850" s="1">
        <v>19</v>
      </c>
      <c r="D850" s="1" t="s">
        <v>13</v>
      </c>
      <c r="E850" s="1">
        <v>21567.672519138894</v>
      </c>
      <c r="F850" s="1">
        <v>30123.886800288492</v>
      </c>
      <c r="G850" s="1">
        <v>29347.152267779718</v>
      </c>
      <c r="H850" s="1">
        <v>27813.964788850382</v>
      </c>
      <c r="I850" s="1">
        <v>25872.114356065253</v>
      </c>
      <c r="J850" s="1">
        <v>26027.731327680413</v>
      </c>
    </row>
    <row r="851" spans="1:10" x14ac:dyDescent="0.15">
      <c r="A851" s="1">
        <v>37</v>
      </c>
      <c r="B851" s="1" t="s">
        <v>189</v>
      </c>
      <c r="C851" s="1">
        <v>20</v>
      </c>
      <c r="D851" s="1" t="s">
        <v>14</v>
      </c>
      <c r="E851" s="1">
        <v>3545.0685493135275</v>
      </c>
      <c r="F851" s="1">
        <v>6137.29540564115</v>
      </c>
      <c r="G851" s="1">
        <v>7401.0393397759299</v>
      </c>
      <c r="H851" s="1">
        <v>8700.4120508665328</v>
      </c>
      <c r="I851" s="1">
        <v>9134.4675180814102</v>
      </c>
      <c r="J851" s="1">
        <v>8973.6609053464435</v>
      </c>
    </row>
    <row r="852" spans="1:10" x14ac:dyDescent="0.15">
      <c r="A852" s="1">
        <v>37</v>
      </c>
      <c r="B852" s="1" t="s">
        <v>191</v>
      </c>
      <c r="C852" s="1">
        <v>21</v>
      </c>
      <c r="D852" s="1" t="s">
        <v>15</v>
      </c>
      <c r="E852" s="1">
        <v>67263.276328159976</v>
      </c>
      <c r="F852" s="1">
        <v>75931.683172669989</v>
      </c>
      <c r="G852" s="1">
        <v>67676.859672310253</v>
      </c>
      <c r="H852" s="1">
        <v>66014.276502716253</v>
      </c>
      <c r="I852" s="1">
        <v>55743.093572323458</v>
      </c>
      <c r="J852" s="1">
        <v>54573.989017039479</v>
      </c>
    </row>
    <row r="853" spans="1:10" x14ac:dyDescent="0.15">
      <c r="A853" s="1">
        <v>37</v>
      </c>
      <c r="B853" s="1" t="s">
        <v>188</v>
      </c>
      <c r="C853" s="1">
        <v>22</v>
      </c>
      <c r="D853" s="1" t="s">
        <v>7</v>
      </c>
      <c r="E853" s="1">
        <v>169205.14693189538</v>
      </c>
      <c r="F853" s="1">
        <v>202341.18316019952</v>
      </c>
      <c r="G853" s="1">
        <v>251162.83171614711</v>
      </c>
      <c r="H853" s="1">
        <v>271325.55340307805</v>
      </c>
      <c r="I853" s="1">
        <v>330468.37694730068</v>
      </c>
      <c r="J853" s="1">
        <v>333965.96429244638</v>
      </c>
    </row>
    <row r="854" spans="1:10" x14ac:dyDescent="0.15">
      <c r="A854" s="1">
        <v>37</v>
      </c>
      <c r="B854" s="1" t="s">
        <v>188</v>
      </c>
      <c r="C854" s="1">
        <v>23</v>
      </c>
      <c r="D854" s="1" t="s">
        <v>28</v>
      </c>
      <c r="E854" s="1">
        <v>65841.403802713845</v>
      </c>
      <c r="F854" s="1">
        <v>70276.733046227193</v>
      </c>
      <c r="G854" s="1">
        <v>70811.948909919854</v>
      </c>
      <c r="H854" s="1">
        <v>63595.502741401964</v>
      </c>
      <c r="I854" s="1">
        <v>61738.23174938684</v>
      </c>
      <c r="J854" s="1">
        <v>61911.026633630448</v>
      </c>
    </row>
    <row r="855" spans="1:10" x14ac:dyDescent="0.15">
      <c r="A855" s="1">
        <v>38</v>
      </c>
      <c r="B855" s="1" t="s">
        <v>193</v>
      </c>
      <c r="C855" s="1">
        <v>1</v>
      </c>
      <c r="D855" s="1" t="s">
        <v>8</v>
      </c>
      <c r="E855" s="1">
        <v>391794.5913888879</v>
      </c>
      <c r="F855" s="1">
        <v>285149.51244966773</v>
      </c>
      <c r="G855" s="1">
        <v>199020.30562615412</v>
      </c>
      <c r="H855" s="1">
        <v>126600.85669433592</v>
      </c>
      <c r="I855" s="1">
        <v>107454.81572691163</v>
      </c>
      <c r="J855" s="1">
        <v>105459.93506698366</v>
      </c>
    </row>
    <row r="856" spans="1:10" x14ac:dyDescent="0.15">
      <c r="A856" s="1">
        <v>38</v>
      </c>
      <c r="B856" s="1" t="s">
        <v>193</v>
      </c>
      <c r="C856" s="1">
        <v>2</v>
      </c>
      <c r="D856" s="1" t="s">
        <v>9</v>
      </c>
      <c r="E856" s="1">
        <v>6366.2200499126975</v>
      </c>
      <c r="F856" s="1">
        <v>2132.6828195052581</v>
      </c>
      <c r="G856" s="1">
        <v>2809.6692021591621</v>
      </c>
      <c r="H856" s="1">
        <v>1770.5770924710077</v>
      </c>
      <c r="I856" s="1">
        <v>1174.028503780746</v>
      </c>
      <c r="J856" s="1">
        <v>939.55637599373506</v>
      </c>
    </row>
    <row r="857" spans="1:10" x14ac:dyDescent="0.15">
      <c r="A857" s="1">
        <v>38</v>
      </c>
      <c r="B857" s="1" t="s">
        <v>194</v>
      </c>
      <c r="C857" s="1">
        <v>3</v>
      </c>
      <c r="D857" s="1" t="s">
        <v>16</v>
      </c>
      <c r="E857" s="1">
        <v>36027.941872771393</v>
      </c>
      <c r="F857" s="1">
        <v>37111.269698273194</v>
      </c>
      <c r="G857" s="1">
        <v>42995.292389297407</v>
      </c>
      <c r="H857" s="1">
        <v>37953.669756429314</v>
      </c>
      <c r="I857" s="1">
        <v>40468.040525538883</v>
      </c>
      <c r="J857" s="1">
        <v>38683.181264411527</v>
      </c>
    </row>
    <row r="858" spans="1:10" x14ac:dyDescent="0.15">
      <c r="A858" s="1">
        <v>38</v>
      </c>
      <c r="B858" s="1" t="s">
        <v>194</v>
      </c>
      <c r="C858" s="1">
        <v>4</v>
      </c>
      <c r="D858" s="1" t="s">
        <v>17</v>
      </c>
      <c r="E858" s="1">
        <v>65115.271322887762</v>
      </c>
      <c r="F858" s="1">
        <v>64855.839439715259</v>
      </c>
      <c r="G858" s="1">
        <v>70090.069057985325</v>
      </c>
      <c r="H858" s="1">
        <v>33361.368275042492</v>
      </c>
      <c r="I858" s="1">
        <v>16041.962244509568</v>
      </c>
      <c r="J858" s="1">
        <v>15023.20017196037</v>
      </c>
    </row>
    <row r="859" spans="1:10" x14ac:dyDescent="0.15">
      <c r="A859" s="1">
        <v>38</v>
      </c>
      <c r="B859" s="1" t="s">
        <v>194</v>
      </c>
      <c r="C859" s="1">
        <v>5</v>
      </c>
      <c r="D859" s="1" t="s">
        <v>18</v>
      </c>
      <c r="E859" s="1">
        <v>29527.738421080532</v>
      </c>
      <c r="F859" s="1">
        <v>29743.194976610852</v>
      </c>
      <c r="G859" s="1">
        <v>34667.023051067416</v>
      </c>
      <c r="H859" s="1">
        <v>27881.18527321599</v>
      </c>
      <c r="I859" s="1">
        <v>27434.850303309657</v>
      </c>
      <c r="J859" s="1">
        <v>27240.656897059813</v>
      </c>
    </row>
    <row r="860" spans="1:10" x14ac:dyDescent="0.15">
      <c r="A860" s="1">
        <v>38</v>
      </c>
      <c r="B860" s="1" t="s">
        <v>194</v>
      </c>
      <c r="C860" s="1">
        <v>6</v>
      </c>
      <c r="D860" s="1" t="s">
        <v>2</v>
      </c>
      <c r="E860" s="1">
        <v>36159.144236198576</v>
      </c>
      <c r="F860" s="1">
        <v>21493.108724116344</v>
      </c>
      <c r="G860" s="1">
        <v>18337.027697939786</v>
      </c>
      <c r="H860" s="1">
        <v>14312.157758555495</v>
      </c>
      <c r="I860" s="1">
        <v>17260.39030066763</v>
      </c>
      <c r="J860" s="1">
        <v>15346.920135861592</v>
      </c>
    </row>
    <row r="861" spans="1:10" x14ac:dyDescent="0.15">
      <c r="A861" s="1">
        <v>38</v>
      </c>
      <c r="B861" s="1" t="s">
        <v>194</v>
      </c>
      <c r="C861" s="1">
        <v>7</v>
      </c>
      <c r="D861" s="1" t="s">
        <v>19</v>
      </c>
      <c r="E861" s="1">
        <v>2193.8183877389965</v>
      </c>
      <c r="F861" s="1">
        <v>2001.6998867868112</v>
      </c>
      <c r="G861" s="1">
        <v>1197.5474800958043</v>
      </c>
      <c r="H861" s="1">
        <v>1282.8463152320592</v>
      </c>
      <c r="I861" s="1">
        <v>1227.7688049549865</v>
      </c>
      <c r="J861" s="1">
        <v>1275.500895305815</v>
      </c>
    </row>
    <row r="862" spans="1:10" x14ac:dyDescent="0.15">
      <c r="A862" s="1">
        <v>38</v>
      </c>
      <c r="B862" s="1" t="s">
        <v>194</v>
      </c>
      <c r="C862" s="1">
        <v>8</v>
      </c>
      <c r="D862" s="1" t="s">
        <v>20</v>
      </c>
      <c r="E862" s="1">
        <v>11501.8582206832</v>
      </c>
      <c r="F862" s="1">
        <v>13999.191951976814</v>
      </c>
      <c r="G862" s="1">
        <v>11686.614271856648</v>
      </c>
      <c r="H862" s="1">
        <v>9354.8819966489827</v>
      </c>
      <c r="I862" s="1">
        <v>5694.5885464001585</v>
      </c>
      <c r="J862" s="1">
        <v>5327.0524633112163</v>
      </c>
    </row>
    <row r="863" spans="1:10" x14ac:dyDescent="0.15">
      <c r="A863" s="1">
        <v>38</v>
      </c>
      <c r="B863" s="1" t="s">
        <v>194</v>
      </c>
      <c r="C863" s="1">
        <v>9</v>
      </c>
      <c r="D863" s="1" t="s">
        <v>21</v>
      </c>
      <c r="E863" s="1">
        <v>19991.500575340375</v>
      </c>
      <c r="F863" s="1">
        <v>12173.030491314201</v>
      </c>
      <c r="G863" s="1">
        <v>6567.0645516118275</v>
      </c>
      <c r="H863" s="1">
        <v>5979.9097020965692</v>
      </c>
      <c r="I863" s="1">
        <v>7727.9943382508727</v>
      </c>
      <c r="J863" s="1">
        <v>7032.9466992587386</v>
      </c>
    </row>
    <row r="864" spans="1:10" x14ac:dyDescent="0.15">
      <c r="A864" s="1">
        <v>38</v>
      </c>
      <c r="B864" s="1" t="s">
        <v>194</v>
      </c>
      <c r="C864" s="1">
        <v>10</v>
      </c>
      <c r="D864" s="1" t="s">
        <v>22</v>
      </c>
      <c r="E864" s="1">
        <v>15556.520207461233</v>
      </c>
      <c r="F864" s="1">
        <v>15209.275655800431</v>
      </c>
      <c r="G864" s="1">
        <v>17786.752054122684</v>
      </c>
      <c r="H864" s="1">
        <v>12630.160431231296</v>
      </c>
      <c r="I864" s="1">
        <v>11402.450421124417</v>
      </c>
      <c r="J864" s="1">
        <v>10399.471581508729</v>
      </c>
    </row>
    <row r="865" spans="1:10" x14ac:dyDescent="0.15">
      <c r="A865" s="1">
        <v>38</v>
      </c>
      <c r="B865" s="1" t="s">
        <v>194</v>
      </c>
      <c r="C865" s="1">
        <v>11</v>
      </c>
      <c r="D865" s="1" t="s">
        <v>23</v>
      </c>
      <c r="E865" s="1">
        <v>34010.560603205638</v>
      </c>
      <c r="F865" s="1">
        <v>33429.734232837072</v>
      </c>
      <c r="G865" s="1">
        <v>32946.195890700743</v>
      </c>
      <c r="H865" s="1">
        <v>30232.705325227496</v>
      </c>
      <c r="I865" s="1">
        <v>36001.479466501005</v>
      </c>
      <c r="J865" s="1">
        <v>30523.344199870338</v>
      </c>
    </row>
    <row r="866" spans="1:10" x14ac:dyDescent="0.15">
      <c r="A866" s="1">
        <v>38</v>
      </c>
      <c r="B866" s="1" t="s">
        <v>194</v>
      </c>
      <c r="C866" s="1">
        <v>12</v>
      </c>
      <c r="D866" s="1" t="s">
        <v>24</v>
      </c>
      <c r="E866" s="1">
        <v>10185.86180077778</v>
      </c>
      <c r="F866" s="1">
        <v>21232.436080908759</v>
      </c>
      <c r="G866" s="1">
        <v>32513.491374825469</v>
      </c>
      <c r="H866" s="1">
        <v>31569.725923318139</v>
      </c>
      <c r="I866" s="1">
        <v>19386.72350596121</v>
      </c>
      <c r="J866" s="1">
        <v>18631.64387643545</v>
      </c>
    </row>
    <row r="867" spans="1:10" x14ac:dyDescent="0.15">
      <c r="A867" s="1">
        <v>38</v>
      </c>
      <c r="B867" s="1" t="s">
        <v>194</v>
      </c>
      <c r="C867" s="1">
        <v>13</v>
      </c>
      <c r="D867" s="1" t="s">
        <v>25</v>
      </c>
      <c r="E867" s="1">
        <v>19204.775921603821</v>
      </c>
      <c r="F867" s="1">
        <v>19400.162862610028</v>
      </c>
      <c r="G867" s="1">
        <v>14114.719753132998</v>
      </c>
      <c r="H867" s="1">
        <v>12871.711228163467</v>
      </c>
      <c r="I867" s="1">
        <v>22490.965585473587</v>
      </c>
      <c r="J867" s="1">
        <v>21953.213676634456</v>
      </c>
    </row>
    <row r="868" spans="1:10" x14ac:dyDescent="0.15">
      <c r="A868" s="1">
        <v>38</v>
      </c>
      <c r="B868" s="1" t="s">
        <v>194</v>
      </c>
      <c r="C868" s="1">
        <v>14</v>
      </c>
      <c r="D868" s="1" t="s">
        <v>26</v>
      </c>
      <c r="E868" s="1">
        <v>271.85604234051419</v>
      </c>
      <c r="F868" s="1">
        <v>713.07476267306401</v>
      </c>
      <c r="G868" s="1">
        <v>1238.395740753278</v>
      </c>
      <c r="H868" s="1">
        <v>791.05011793041467</v>
      </c>
      <c r="I868" s="1">
        <v>793.44610466631298</v>
      </c>
      <c r="J868" s="1">
        <v>643.92464538478544</v>
      </c>
    </row>
    <row r="869" spans="1:10" x14ac:dyDescent="0.15">
      <c r="A869" s="1">
        <v>38</v>
      </c>
      <c r="B869" s="1" t="s">
        <v>194</v>
      </c>
      <c r="C869" s="1">
        <v>15</v>
      </c>
      <c r="D869" s="1" t="s">
        <v>27</v>
      </c>
      <c r="E869" s="1">
        <v>43123.616695295008</v>
      </c>
      <c r="F869" s="1">
        <v>40835.827320108758</v>
      </c>
      <c r="G869" s="1">
        <v>42342.417471767199</v>
      </c>
      <c r="H869" s="1">
        <v>35220.837536055857</v>
      </c>
      <c r="I869" s="1">
        <v>27561.503428354437</v>
      </c>
      <c r="J869" s="1">
        <v>25630.021087750469</v>
      </c>
    </row>
    <row r="870" spans="1:10" x14ac:dyDescent="0.15">
      <c r="A870" s="1">
        <v>38</v>
      </c>
      <c r="B870" s="1" t="s">
        <v>193</v>
      </c>
      <c r="C870" s="1">
        <v>16</v>
      </c>
      <c r="D870" s="1" t="s">
        <v>10</v>
      </c>
      <c r="E870" s="1">
        <v>135882.62996279731</v>
      </c>
      <c r="F870" s="1">
        <v>174982.12851268752</v>
      </c>
      <c r="G870" s="1">
        <v>161055.0269230268</v>
      </c>
      <c r="H870" s="1">
        <v>165910.25687285882</v>
      </c>
      <c r="I870" s="1">
        <v>154489.09641820966</v>
      </c>
      <c r="J870" s="1">
        <v>137790.21862729537</v>
      </c>
    </row>
    <row r="871" spans="1:10" x14ac:dyDescent="0.15">
      <c r="A871" s="1">
        <v>38</v>
      </c>
      <c r="B871" s="1" t="s">
        <v>193</v>
      </c>
      <c r="C871" s="1">
        <v>17</v>
      </c>
      <c r="D871" s="1" t="s">
        <v>11</v>
      </c>
      <c r="E871" s="1">
        <v>8794.7944359441844</v>
      </c>
      <c r="F871" s="1">
        <v>9742.3542279627072</v>
      </c>
      <c r="G871" s="1">
        <v>10714.756800602447</v>
      </c>
      <c r="H871" s="1">
        <v>11188.488841572558</v>
      </c>
      <c r="I871" s="1">
        <v>10482.858414441858</v>
      </c>
      <c r="J871" s="1">
        <v>10406.696847091915</v>
      </c>
    </row>
    <row r="872" spans="1:10" x14ac:dyDescent="0.15">
      <c r="A872" s="1">
        <v>38</v>
      </c>
      <c r="B872" s="1" t="s">
        <v>193</v>
      </c>
      <c r="C872" s="1">
        <v>18</v>
      </c>
      <c r="D872" s="1" t="s">
        <v>12</v>
      </c>
      <c r="E872" s="1">
        <v>231280.98244946994</v>
      </c>
      <c r="F872" s="1">
        <v>269273.12878914888</v>
      </c>
      <c r="G872" s="1">
        <v>232108.33918292378</v>
      </c>
      <c r="H872" s="1">
        <v>166849.29426345325</v>
      </c>
      <c r="I872" s="1">
        <v>199307.3168178811</v>
      </c>
      <c r="J872" s="1">
        <v>195724.64245842019</v>
      </c>
    </row>
    <row r="873" spans="1:10" x14ac:dyDescent="0.15">
      <c r="A873" s="1">
        <v>38</v>
      </c>
      <c r="B873" s="1" t="s">
        <v>193</v>
      </c>
      <c r="C873" s="1">
        <v>19</v>
      </c>
      <c r="D873" s="1" t="s">
        <v>13</v>
      </c>
      <c r="E873" s="1">
        <v>25463.293323087495</v>
      </c>
      <c r="F873" s="1">
        <v>34581.976435191187</v>
      </c>
      <c r="G873" s="1">
        <v>37550.411627477042</v>
      </c>
      <c r="H873" s="1">
        <v>30249.980432928296</v>
      </c>
      <c r="I873" s="1">
        <v>33163.070282192166</v>
      </c>
      <c r="J873" s="1">
        <v>32493.264265889582</v>
      </c>
    </row>
    <row r="874" spans="1:10" x14ac:dyDescent="0.15">
      <c r="A874" s="1">
        <v>38</v>
      </c>
      <c r="B874" s="1" t="s">
        <v>193</v>
      </c>
      <c r="C874" s="1">
        <v>20</v>
      </c>
      <c r="D874" s="1" t="s">
        <v>14</v>
      </c>
      <c r="E874" s="1">
        <v>4055.1503549701501</v>
      </c>
      <c r="F874" s="1">
        <v>6216.9660513223425</v>
      </c>
      <c r="G874" s="1">
        <v>10984.909496260316</v>
      </c>
      <c r="H874" s="1">
        <v>10167.112615323093</v>
      </c>
      <c r="I874" s="1">
        <v>10092.384571640421</v>
      </c>
      <c r="J874" s="1">
        <v>10203.945067519089</v>
      </c>
    </row>
    <row r="875" spans="1:10" x14ac:dyDescent="0.15">
      <c r="A875" s="1">
        <v>38</v>
      </c>
      <c r="B875" s="1" t="s">
        <v>193</v>
      </c>
      <c r="C875" s="1">
        <v>21</v>
      </c>
      <c r="D875" s="1" t="s">
        <v>15</v>
      </c>
      <c r="E875" s="1">
        <v>118505.37003312618</v>
      </c>
      <c r="F875" s="1">
        <v>106751.88150769184</v>
      </c>
      <c r="G875" s="1">
        <v>100624.16096522466</v>
      </c>
      <c r="H875" s="1">
        <v>82332.763799596723</v>
      </c>
      <c r="I875" s="1">
        <v>91550.145340669929</v>
      </c>
      <c r="J875" s="1">
        <v>89346.012920587251</v>
      </c>
    </row>
    <row r="876" spans="1:10" x14ac:dyDescent="0.15">
      <c r="A876" s="1">
        <v>38</v>
      </c>
      <c r="B876" s="1" t="s">
        <v>192</v>
      </c>
      <c r="C876" s="1">
        <v>22</v>
      </c>
      <c r="D876" s="1" t="s">
        <v>7</v>
      </c>
      <c r="E876" s="1">
        <v>238083.73015397912</v>
      </c>
      <c r="F876" s="1">
        <v>283090.16395783809</v>
      </c>
      <c r="G876" s="1">
        <v>369679.8718330306</v>
      </c>
      <c r="H876" s="1">
        <v>380638.60208746244</v>
      </c>
      <c r="I876" s="1">
        <v>472122.16253469989</v>
      </c>
      <c r="J876" s="1">
        <v>486046.9265221713</v>
      </c>
    </row>
    <row r="877" spans="1:10" x14ac:dyDescent="0.15">
      <c r="A877" s="1">
        <v>38</v>
      </c>
      <c r="B877" s="1" t="s">
        <v>192</v>
      </c>
      <c r="C877" s="1">
        <v>23</v>
      </c>
      <c r="D877" s="1" t="s">
        <v>28</v>
      </c>
      <c r="E877" s="1">
        <v>88546.002133274378</v>
      </c>
      <c r="F877" s="1">
        <v>91164.235580356821</v>
      </c>
      <c r="G877" s="1">
        <v>97153.883520898496</v>
      </c>
      <c r="H877" s="1">
        <v>87007.64508815718</v>
      </c>
      <c r="I877" s="1">
        <v>84981.967851144538</v>
      </c>
      <c r="J877" s="1">
        <v>85488.028204468952</v>
      </c>
    </row>
    <row r="878" spans="1:10" x14ac:dyDescent="0.15">
      <c r="A878" s="1">
        <v>39</v>
      </c>
      <c r="B878" s="1" t="s">
        <v>196</v>
      </c>
      <c r="C878" s="1">
        <v>1</v>
      </c>
      <c r="D878" s="1" t="s">
        <v>8</v>
      </c>
      <c r="E878" s="1">
        <v>265870.48851432989</v>
      </c>
      <c r="F878" s="1">
        <v>189440.9456527158</v>
      </c>
      <c r="G878" s="1">
        <v>133315.12917663649</v>
      </c>
      <c r="H878" s="1">
        <v>91042.767640949198</v>
      </c>
      <c r="I878" s="1">
        <v>80724.854981508979</v>
      </c>
      <c r="J878" s="1">
        <v>80189.131734405353</v>
      </c>
    </row>
    <row r="879" spans="1:10" x14ac:dyDescent="0.15">
      <c r="A879" s="1">
        <v>39</v>
      </c>
      <c r="B879" s="1" t="s">
        <v>196</v>
      </c>
      <c r="C879" s="1">
        <v>2</v>
      </c>
      <c r="D879" s="1" t="s">
        <v>9</v>
      </c>
      <c r="E879" s="1">
        <v>5150.0610540229427</v>
      </c>
      <c r="F879" s="1">
        <v>4334.0695150751144</v>
      </c>
      <c r="G879" s="1">
        <v>3420.6128040623489</v>
      </c>
      <c r="H879" s="1">
        <v>2959.9495217620229</v>
      </c>
      <c r="I879" s="1">
        <v>1579.4817279033364</v>
      </c>
      <c r="J879" s="1">
        <v>1365.4473911645796</v>
      </c>
    </row>
    <row r="880" spans="1:10" x14ac:dyDescent="0.15">
      <c r="A880" s="1">
        <v>39</v>
      </c>
      <c r="B880" s="1" t="s">
        <v>197</v>
      </c>
      <c r="C880" s="1">
        <v>3</v>
      </c>
      <c r="D880" s="1" t="s">
        <v>16</v>
      </c>
      <c r="E880" s="1">
        <v>16678.272558014676</v>
      </c>
      <c r="F880" s="1">
        <v>16438.250592897319</v>
      </c>
      <c r="G880" s="1">
        <v>17756.587607678688</v>
      </c>
      <c r="H880" s="1">
        <v>13755.512379797796</v>
      </c>
      <c r="I880" s="1">
        <v>14881.458383956153</v>
      </c>
      <c r="J880" s="1">
        <v>13216.682577595848</v>
      </c>
    </row>
    <row r="881" spans="1:10" x14ac:dyDescent="0.15">
      <c r="A881" s="1">
        <v>39</v>
      </c>
      <c r="B881" s="1" t="s">
        <v>197</v>
      </c>
      <c r="C881" s="1">
        <v>4</v>
      </c>
      <c r="D881" s="1" t="s">
        <v>17</v>
      </c>
      <c r="E881" s="1">
        <v>11485.86612826397</v>
      </c>
      <c r="F881" s="1">
        <v>18474.662912113548</v>
      </c>
      <c r="G881" s="1">
        <v>22235.322821907768</v>
      </c>
      <c r="H881" s="1">
        <v>8074.1407056528005</v>
      </c>
      <c r="I881" s="1">
        <v>4094.3766414251045</v>
      </c>
      <c r="J881" s="1">
        <v>3394.2906679027101</v>
      </c>
    </row>
    <row r="882" spans="1:10" x14ac:dyDescent="0.15">
      <c r="A882" s="1">
        <v>39</v>
      </c>
      <c r="B882" s="1" t="s">
        <v>197</v>
      </c>
      <c r="C882" s="1">
        <v>5</v>
      </c>
      <c r="D882" s="1" t="s">
        <v>18</v>
      </c>
      <c r="E882" s="1">
        <v>12139.907893715996</v>
      </c>
      <c r="F882" s="1">
        <v>7904.1122887331494</v>
      </c>
      <c r="G882" s="1">
        <v>7161.6750384810002</v>
      </c>
      <c r="H882" s="1">
        <v>7154.1490088226547</v>
      </c>
      <c r="I882" s="1">
        <v>5633.205217423224</v>
      </c>
      <c r="J882" s="1">
        <v>5417.1935355546129</v>
      </c>
    </row>
    <row r="883" spans="1:10" x14ac:dyDescent="0.15">
      <c r="A883" s="1">
        <v>39</v>
      </c>
      <c r="B883" s="1" t="s">
        <v>197</v>
      </c>
      <c r="C883" s="1">
        <v>6</v>
      </c>
      <c r="D883" s="1" t="s">
        <v>2</v>
      </c>
      <c r="E883" s="1">
        <v>2430.6968695246733</v>
      </c>
      <c r="F883" s="1">
        <v>698.73112938817439</v>
      </c>
      <c r="G883" s="1">
        <v>1057.0466271720686</v>
      </c>
      <c r="H883" s="1">
        <v>1019.561731552619</v>
      </c>
      <c r="I883" s="1">
        <v>961.02753473412611</v>
      </c>
      <c r="J883" s="1">
        <v>1032.1506037997194</v>
      </c>
    </row>
    <row r="884" spans="1:10" x14ac:dyDescent="0.15">
      <c r="A884" s="1">
        <v>39</v>
      </c>
      <c r="B884" s="1" t="s">
        <v>197</v>
      </c>
      <c r="C884" s="1">
        <v>7</v>
      </c>
      <c r="D884" s="1" t="s">
        <v>19</v>
      </c>
      <c r="E884" s="1">
        <v>100.69696433325011</v>
      </c>
      <c r="F884" s="1">
        <v>58.859121010743628</v>
      </c>
      <c r="G884" s="1">
        <v>80.190441031038887</v>
      </c>
      <c r="H884" s="1">
        <v>15.216366643927143</v>
      </c>
      <c r="I884" s="1">
        <v>100.87147029976022</v>
      </c>
      <c r="J884" s="1">
        <v>62.851453973280286</v>
      </c>
    </row>
    <row r="885" spans="1:10" x14ac:dyDescent="0.15">
      <c r="A885" s="1">
        <v>39</v>
      </c>
      <c r="B885" s="1" t="s">
        <v>197</v>
      </c>
      <c r="C885" s="1">
        <v>8</v>
      </c>
      <c r="D885" s="1" t="s">
        <v>20</v>
      </c>
      <c r="E885" s="1">
        <v>8050.9346612806039</v>
      </c>
      <c r="F885" s="1">
        <v>9756.0491186347699</v>
      </c>
      <c r="G885" s="1">
        <v>7671.8310346319849</v>
      </c>
      <c r="H885" s="1">
        <v>6298.7185097338324</v>
      </c>
      <c r="I885" s="1">
        <v>4041.3814065918441</v>
      </c>
      <c r="J885" s="1">
        <v>3693.3293664470934</v>
      </c>
    </row>
    <row r="886" spans="1:10" x14ac:dyDescent="0.15">
      <c r="A886" s="1">
        <v>39</v>
      </c>
      <c r="B886" s="1" t="s">
        <v>197</v>
      </c>
      <c r="C886" s="1">
        <v>9</v>
      </c>
      <c r="D886" s="1" t="s">
        <v>21</v>
      </c>
      <c r="E886" s="1">
        <v>3479.0687427349012</v>
      </c>
      <c r="F886" s="1">
        <v>3536.8778256977916</v>
      </c>
      <c r="G886" s="1">
        <v>2206.4493545962619</v>
      </c>
      <c r="H886" s="1">
        <v>1934.1880642571909</v>
      </c>
      <c r="I886" s="1">
        <v>2185.9806308945012</v>
      </c>
      <c r="J886" s="1">
        <v>1740.0980584838212</v>
      </c>
    </row>
    <row r="887" spans="1:10" x14ac:dyDescent="0.15">
      <c r="A887" s="1">
        <v>39</v>
      </c>
      <c r="B887" s="1" t="s">
        <v>197</v>
      </c>
      <c r="C887" s="1">
        <v>10</v>
      </c>
      <c r="D887" s="1" t="s">
        <v>22</v>
      </c>
      <c r="E887" s="1">
        <v>7545.5256540253031</v>
      </c>
      <c r="F887" s="1">
        <v>5974.4519466991678</v>
      </c>
      <c r="G887" s="1">
        <v>6082.3103610931312</v>
      </c>
      <c r="H887" s="1">
        <v>4226.0726609085768</v>
      </c>
      <c r="I887" s="1">
        <v>3223.7243602696249</v>
      </c>
      <c r="J887" s="1">
        <v>3070.095311479075</v>
      </c>
    </row>
    <row r="888" spans="1:10" x14ac:dyDescent="0.15">
      <c r="A888" s="1">
        <v>39</v>
      </c>
      <c r="B888" s="1" t="s">
        <v>197</v>
      </c>
      <c r="C888" s="1">
        <v>11</v>
      </c>
      <c r="D888" s="1" t="s">
        <v>23</v>
      </c>
      <c r="E888" s="1">
        <v>11726.324028105915</v>
      </c>
      <c r="F888" s="1">
        <v>10796.894110624951</v>
      </c>
      <c r="G888" s="1">
        <v>10118.279273501817</v>
      </c>
      <c r="H888" s="1">
        <v>8729.7971564753552</v>
      </c>
      <c r="I888" s="1">
        <v>8552.2312583148632</v>
      </c>
      <c r="J888" s="1">
        <v>6541.6473650278513</v>
      </c>
    </row>
    <row r="889" spans="1:10" x14ac:dyDescent="0.15">
      <c r="A889" s="1">
        <v>39</v>
      </c>
      <c r="B889" s="1" t="s">
        <v>197</v>
      </c>
      <c r="C889" s="1">
        <v>12</v>
      </c>
      <c r="D889" s="1" t="s">
        <v>24</v>
      </c>
      <c r="E889" s="1">
        <v>871.31393820306766</v>
      </c>
      <c r="F889" s="1">
        <v>3142.4907198787073</v>
      </c>
      <c r="G889" s="1">
        <v>7021.0612409382456</v>
      </c>
      <c r="H889" s="1">
        <v>8798.2883040287488</v>
      </c>
      <c r="I889" s="1">
        <v>6224.692100926517</v>
      </c>
      <c r="J889" s="1">
        <v>5381.5796264252249</v>
      </c>
    </row>
    <row r="890" spans="1:10" x14ac:dyDescent="0.15">
      <c r="A890" s="1">
        <v>39</v>
      </c>
      <c r="B890" s="1" t="s">
        <v>197</v>
      </c>
      <c r="C890" s="1">
        <v>13</v>
      </c>
      <c r="D890" s="1" t="s">
        <v>25</v>
      </c>
      <c r="E890" s="1">
        <v>7747.0199519869802</v>
      </c>
      <c r="F890" s="1">
        <v>5850.8488043098941</v>
      </c>
      <c r="G890" s="1">
        <v>2142.8710669737034</v>
      </c>
      <c r="H890" s="1">
        <v>2343.6008614210809</v>
      </c>
      <c r="I890" s="1">
        <v>2542.0128808537283</v>
      </c>
      <c r="J890" s="1">
        <v>2171.8053618830104</v>
      </c>
    </row>
    <row r="891" spans="1:10" x14ac:dyDescent="0.15">
      <c r="A891" s="1">
        <v>39</v>
      </c>
      <c r="B891" s="1" t="s">
        <v>197</v>
      </c>
      <c r="C891" s="1">
        <v>14</v>
      </c>
      <c r="D891" s="1" t="s">
        <v>26</v>
      </c>
      <c r="E891" s="1">
        <v>131.77062759647021</v>
      </c>
      <c r="F891" s="1">
        <v>358.41095154476591</v>
      </c>
      <c r="G891" s="1">
        <v>445.71057578301924</v>
      </c>
      <c r="H891" s="1">
        <v>380.46313539546884</v>
      </c>
      <c r="I891" s="1">
        <v>285.08303408704535</v>
      </c>
      <c r="J891" s="1">
        <v>286.13378146633056</v>
      </c>
    </row>
    <row r="892" spans="1:10" x14ac:dyDescent="0.15">
      <c r="A892" s="1">
        <v>39</v>
      </c>
      <c r="B892" s="1" t="s">
        <v>197</v>
      </c>
      <c r="C892" s="1">
        <v>15</v>
      </c>
      <c r="D892" s="1" t="s">
        <v>27</v>
      </c>
      <c r="E892" s="1">
        <v>32672.313801009095</v>
      </c>
      <c r="F892" s="1">
        <v>27390.749863091769</v>
      </c>
      <c r="G892" s="1">
        <v>24721.633029876248</v>
      </c>
      <c r="H892" s="1">
        <v>16553.773521333373</v>
      </c>
      <c r="I892" s="1">
        <v>11744.63638703837</v>
      </c>
      <c r="J892" s="1">
        <v>10813.897484016057</v>
      </c>
    </row>
    <row r="893" spans="1:10" x14ac:dyDescent="0.15">
      <c r="A893" s="1">
        <v>39</v>
      </c>
      <c r="B893" s="1" t="s">
        <v>196</v>
      </c>
      <c r="C893" s="1">
        <v>16</v>
      </c>
      <c r="D893" s="1" t="s">
        <v>10</v>
      </c>
      <c r="E893" s="1">
        <v>81118.417749843822</v>
      </c>
      <c r="F893" s="1">
        <v>108445.12898726278</v>
      </c>
      <c r="G893" s="1">
        <v>98756.058555491996</v>
      </c>
      <c r="H893" s="1">
        <v>94604.934820107868</v>
      </c>
      <c r="I893" s="1">
        <v>82487.512279132163</v>
      </c>
      <c r="J893" s="1">
        <v>77377.909821254798</v>
      </c>
    </row>
    <row r="894" spans="1:10" x14ac:dyDescent="0.15">
      <c r="A894" s="1">
        <v>39</v>
      </c>
      <c r="B894" s="1" t="s">
        <v>196</v>
      </c>
      <c r="C894" s="1">
        <v>17</v>
      </c>
      <c r="D894" s="1" t="s">
        <v>11</v>
      </c>
      <c r="E894" s="1">
        <v>4506.5799570522859</v>
      </c>
      <c r="F894" s="1">
        <v>4273.9330385630519</v>
      </c>
      <c r="G894" s="1">
        <v>4779.1716219772397</v>
      </c>
      <c r="H894" s="1">
        <v>4707.5495082119423</v>
      </c>
      <c r="I894" s="1">
        <v>4202.3113365259396</v>
      </c>
      <c r="J894" s="1">
        <v>4101.5701135826657</v>
      </c>
    </row>
    <row r="895" spans="1:10" x14ac:dyDescent="0.15">
      <c r="A895" s="1">
        <v>39</v>
      </c>
      <c r="B895" s="1" t="s">
        <v>196</v>
      </c>
      <c r="C895" s="1">
        <v>18</v>
      </c>
      <c r="D895" s="1" t="s">
        <v>12</v>
      </c>
      <c r="E895" s="1">
        <v>146788.73059736611</v>
      </c>
      <c r="F895" s="1">
        <v>160756.14123353621</v>
      </c>
      <c r="G895" s="1">
        <v>126769.75649606678</v>
      </c>
      <c r="H895" s="1">
        <v>125751.21605432213</v>
      </c>
      <c r="I895" s="1">
        <v>92933.695858479259</v>
      </c>
      <c r="J895" s="1">
        <v>86586.640824518428</v>
      </c>
    </row>
    <row r="896" spans="1:10" x14ac:dyDescent="0.15">
      <c r="A896" s="1">
        <v>39</v>
      </c>
      <c r="B896" s="1" t="s">
        <v>196</v>
      </c>
      <c r="C896" s="1">
        <v>19</v>
      </c>
      <c r="D896" s="1" t="s">
        <v>13</v>
      </c>
      <c r="E896" s="1">
        <v>16578.940083484998</v>
      </c>
      <c r="F896" s="1">
        <v>21053.288292823065</v>
      </c>
      <c r="G896" s="1">
        <v>22139.330126286502</v>
      </c>
      <c r="H896" s="1">
        <v>17176.666880452602</v>
      </c>
      <c r="I896" s="1">
        <v>17743.650006458625</v>
      </c>
      <c r="J896" s="1">
        <v>16966.756941568892</v>
      </c>
    </row>
    <row r="897" spans="1:10" x14ac:dyDescent="0.15">
      <c r="A897" s="1">
        <v>39</v>
      </c>
      <c r="B897" s="1" t="s">
        <v>196</v>
      </c>
      <c r="C897" s="1">
        <v>20</v>
      </c>
      <c r="D897" s="1" t="s">
        <v>14</v>
      </c>
      <c r="E897" s="1">
        <v>3022.2346985154891</v>
      </c>
      <c r="F897" s="1">
        <v>4979.415355074495</v>
      </c>
      <c r="G897" s="1">
        <v>5199.5900123509637</v>
      </c>
      <c r="H897" s="1">
        <v>5131.1312468567348</v>
      </c>
      <c r="I897" s="1">
        <v>5115.6371998532804</v>
      </c>
      <c r="J897" s="1">
        <v>5031.9141745326797</v>
      </c>
    </row>
    <row r="898" spans="1:10" x14ac:dyDescent="0.15">
      <c r="A898" s="1">
        <v>39</v>
      </c>
      <c r="B898" s="1" t="s">
        <v>196</v>
      </c>
      <c r="C898" s="1">
        <v>21</v>
      </c>
      <c r="D898" s="1" t="s">
        <v>15</v>
      </c>
      <c r="E898" s="1">
        <v>44829.929257325173</v>
      </c>
      <c r="F898" s="1">
        <v>45184.684306219031</v>
      </c>
      <c r="G898" s="1">
        <v>39056.399872659371</v>
      </c>
      <c r="H898" s="1">
        <v>37049.400141264872</v>
      </c>
      <c r="I898" s="1">
        <v>29532.304571272067</v>
      </c>
      <c r="J898" s="1">
        <v>29622.719335918355</v>
      </c>
    </row>
    <row r="899" spans="1:10" x14ac:dyDescent="0.15">
      <c r="A899" s="1">
        <v>39</v>
      </c>
      <c r="B899" s="1" t="s">
        <v>195</v>
      </c>
      <c r="C899" s="1">
        <v>22</v>
      </c>
      <c r="D899" s="1" t="s">
        <v>7</v>
      </c>
      <c r="E899" s="1">
        <v>159329.85201192179</v>
      </c>
      <c r="F899" s="1">
        <v>189678.82684640022</v>
      </c>
      <c r="G899" s="1">
        <v>225166.86622722857</v>
      </c>
      <c r="H899" s="1">
        <v>226003.52188193973</v>
      </c>
      <c r="I899" s="1">
        <v>256374.97931417692</v>
      </c>
      <c r="J899" s="1">
        <v>248029.44523263833</v>
      </c>
    </row>
    <row r="900" spans="1:10" x14ac:dyDescent="0.15">
      <c r="A900" s="1">
        <v>39</v>
      </c>
      <c r="B900" s="1" t="s">
        <v>195</v>
      </c>
      <c r="C900" s="1">
        <v>23</v>
      </c>
      <c r="D900" s="1" t="s">
        <v>28</v>
      </c>
      <c r="E900" s="1">
        <v>63105.767751509717</v>
      </c>
      <c r="F900" s="1">
        <v>70179.919771750559</v>
      </c>
      <c r="G900" s="1">
        <v>67038.992936318551</v>
      </c>
      <c r="H900" s="1">
        <v>60093.410884081619</v>
      </c>
      <c r="I900" s="1">
        <v>55887.821979344961</v>
      </c>
      <c r="J900" s="1">
        <v>54530.156183229366</v>
      </c>
    </row>
    <row r="901" spans="1:10" x14ac:dyDescent="0.15">
      <c r="A901" s="1">
        <v>40</v>
      </c>
      <c r="B901" s="1" t="s">
        <v>199</v>
      </c>
      <c r="C901" s="1">
        <v>1</v>
      </c>
      <c r="D901" s="1" t="s">
        <v>8</v>
      </c>
      <c r="E901" s="1">
        <v>507566.59967136377</v>
      </c>
      <c r="F901" s="1">
        <v>342308.43700322614</v>
      </c>
      <c r="G901" s="1">
        <v>234478.07720337034</v>
      </c>
      <c r="H901" s="1">
        <v>157044.43253712312</v>
      </c>
      <c r="I901" s="1">
        <v>138270.17935745901</v>
      </c>
      <c r="J901" s="1">
        <v>135180.29509514009</v>
      </c>
    </row>
    <row r="902" spans="1:10" x14ac:dyDescent="0.15">
      <c r="A902" s="1">
        <v>40</v>
      </c>
      <c r="B902" s="1" t="s">
        <v>199</v>
      </c>
      <c r="C902" s="1">
        <v>2</v>
      </c>
      <c r="D902" s="1" t="s">
        <v>9</v>
      </c>
      <c r="E902" s="1">
        <v>46809.711556083232</v>
      </c>
      <c r="F902" s="1">
        <v>23679.935950265091</v>
      </c>
      <c r="G902" s="1">
        <v>12903.665965471706</v>
      </c>
      <c r="H902" s="1">
        <v>3538.1582846163451</v>
      </c>
      <c r="I902" s="1">
        <v>2318.2929046487407</v>
      </c>
      <c r="J902" s="1">
        <v>2095.4579701439225</v>
      </c>
    </row>
    <row r="903" spans="1:10" x14ac:dyDescent="0.15">
      <c r="A903" s="1">
        <v>40</v>
      </c>
      <c r="B903" s="1" t="s">
        <v>200</v>
      </c>
      <c r="C903" s="1">
        <v>3</v>
      </c>
      <c r="D903" s="1" t="s">
        <v>16</v>
      </c>
      <c r="E903" s="1">
        <v>107549.26321960945</v>
      </c>
      <c r="F903" s="1">
        <v>100612.23568475412</v>
      </c>
      <c r="G903" s="1">
        <v>109703.63322987308</v>
      </c>
      <c r="H903" s="1">
        <v>106775.68639040328</v>
      </c>
      <c r="I903" s="1">
        <v>106665.15832975005</v>
      </c>
      <c r="J903" s="1">
        <v>101007.80617152639</v>
      </c>
    </row>
    <row r="904" spans="1:10" x14ac:dyDescent="0.15">
      <c r="A904" s="1">
        <v>40</v>
      </c>
      <c r="B904" s="1" t="s">
        <v>200</v>
      </c>
      <c r="C904" s="1">
        <v>4</v>
      </c>
      <c r="D904" s="1" t="s">
        <v>17</v>
      </c>
      <c r="E904" s="1">
        <v>47460.289025703074</v>
      </c>
      <c r="F904" s="1">
        <v>50667.612283808834</v>
      </c>
      <c r="G904" s="1">
        <v>57492.057064695626</v>
      </c>
      <c r="H904" s="1">
        <v>30432.526904514219</v>
      </c>
      <c r="I904" s="1">
        <v>17545.548326507153</v>
      </c>
      <c r="J904" s="1">
        <v>16811.152178344306</v>
      </c>
    </row>
    <row r="905" spans="1:10" x14ac:dyDescent="0.15">
      <c r="A905" s="1">
        <v>40</v>
      </c>
      <c r="B905" s="1" t="s">
        <v>200</v>
      </c>
      <c r="C905" s="1">
        <v>5</v>
      </c>
      <c r="D905" s="1" t="s">
        <v>18</v>
      </c>
      <c r="E905" s="1">
        <v>19943.497347969809</v>
      </c>
      <c r="F905" s="1">
        <v>17197.860454302911</v>
      </c>
      <c r="G905" s="1">
        <v>16239.155534800273</v>
      </c>
      <c r="H905" s="1">
        <v>12598.388865282594</v>
      </c>
      <c r="I905" s="1">
        <v>10564.259199493534</v>
      </c>
      <c r="J905" s="1">
        <v>10056.71824635884</v>
      </c>
    </row>
    <row r="906" spans="1:10" x14ac:dyDescent="0.15">
      <c r="A906" s="1">
        <v>40</v>
      </c>
      <c r="B906" s="1" t="s">
        <v>200</v>
      </c>
      <c r="C906" s="1">
        <v>6</v>
      </c>
      <c r="D906" s="1" t="s">
        <v>2</v>
      </c>
      <c r="E906" s="1">
        <v>30457.564102616761</v>
      </c>
      <c r="F906" s="1">
        <v>23232.645581024321</v>
      </c>
      <c r="G906" s="1">
        <v>24187.262951446293</v>
      </c>
      <c r="H906" s="1">
        <v>21596.465429408141</v>
      </c>
      <c r="I906" s="1">
        <v>17494.329791870081</v>
      </c>
      <c r="J906" s="1">
        <v>15876.560679879189</v>
      </c>
    </row>
    <row r="907" spans="1:10" x14ac:dyDescent="0.15">
      <c r="A907" s="1">
        <v>40</v>
      </c>
      <c r="B907" s="1" t="s">
        <v>200</v>
      </c>
      <c r="C907" s="1">
        <v>7</v>
      </c>
      <c r="D907" s="1" t="s">
        <v>19</v>
      </c>
      <c r="E907" s="1">
        <v>13688.267354374784</v>
      </c>
      <c r="F907" s="1">
        <v>10101.459452598789</v>
      </c>
      <c r="G907" s="1">
        <v>6415.5294733334267</v>
      </c>
      <c r="H907" s="1">
        <v>1385.8821741629426</v>
      </c>
      <c r="I907" s="1">
        <v>1622.7125422810234</v>
      </c>
      <c r="J907" s="1">
        <v>1449.7929814890033</v>
      </c>
    </row>
    <row r="908" spans="1:10" x14ac:dyDescent="0.15">
      <c r="A908" s="1">
        <v>40</v>
      </c>
      <c r="B908" s="1" t="s">
        <v>200</v>
      </c>
      <c r="C908" s="1">
        <v>8</v>
      </c>
      <c r="D908" s="1" t="s">
        <v>20</v>
      </c>
      <c r="E908" s="1">
        <v>74207.582359086882</v>
      </c>
      <c r="F908" s="1">
        <v>55663.661823684713</v>
      </c>
      <c r="G908" s="1">
        <v>45663.707282746596</v>
      </c>
      <c r="H908" s="1">
        <v>40944.113942707867</v>
      </c>
      <c r="I908" s="1">
        <v>30750.184150508605</v>
      </c>
      <c r="J908" s="1">
        <v>27132.8359970118</v>
      </c>
    </row>
    <row r="909" spans="1:10" x14ac:dyDescent="0.15">
      <c r="A909" s="1">
        <v>40</v>
      </c>
      <c r="B909" s="1" t="s">
        <v>200</v>
      </c>
      <c r="C909" s="1">
        <v>9</v>
      </c>
      <c r="D909" s="1" t="s">
        <v>21</v>
      </c>
      <c r="E909" s="1">
        <v>160285.16253888764</v>
      </c>
      <c r="F909" s="1">
        <v>108985.21342604823</v>
      </c>
      <c r="G909" s="1">
        <v>67815.059076248654</v>
      </c>
      <c r="H909" s="1">
        <v>42180.975285358887</v>
      </c>
      <c r="I909" s="1">
        <v>40901.570976133604</v>
      </c>
      <c r="J909" s="1">
        <v>37159.382782832006</v>
      </c>
    </row>
    <row r="910" spans="1:10" x14ac:dyDescent="0.15">
      <c r="A910" s="1">
        <v>40</v>
      </c>
      <c r="B910" s="1" t="s">
        <v>200</v>
      </c>
      <c r="C910" s="1">
        <v>10</v>
      </c>
      <c r="D910" s="1" t="s">
        <v>22</v>
      </c>
      <c r="E910" s="1">
        <v>73666.393494433796</v>
      </c>
      <c r="F910" s="1">
        <v>65881.713007141792</v>
      </c>
      <c r="G910" s="1">
        <v>80321.695461409312</v>
      </c>
      <c r="H910" s="1">
        <v>60467.491015589403</v>
      </c>
      <c r="I910" s="1">
        <v>43974.611434695267</v>
      </c>
      <c r="J910" s="1">
        <v>37131.523470103639</v>
      </c>
    </row>
    <row r="911" spans="1:10" x14ac:dyDescent="0.15">
      <c r="A911" s="1">
        <v>40</v>
      </c>
      <c r="B911" s="1" t="s">
        <v>200</v>
      </c>
      <c r="C911" s="1">
        <v>11</v>
      </c>
      <c r="D911" s="1" t="s">
        <v>23</v>
      </c>
      <c r="E911" s="1">
        <v>82911.947235452812</v>
      </c>
      <c r="F911" s="1">
        <v>78261.608724276914</v>
      </c>
      <c r="G911" s="1">
        <v>66550.441190401194</v>
      </c>
      <c r="H911" s="1">
        <v>55547.735103286701</v>
      </c>
      <c r="I911" s="1">
        <v>62367.410181562947</v>
      </c>
      <c r="J911" s="1">
        <v>51071.319252398273</v>
      </c>
    </row>
    <row r="912" spans="1:10" x14ac:dyDescent="0.15">
      <c r="A912" s="1">
        <v>40</v>
      </c>
      <c r="B912" s="1" t="s">
        <v>200</v>
      </c>
      <c r="C912" s="1">
        <v>12</v>
      </c>
      <c r="D912" s="1" t="s">
        <v>24</v>
      </c>
      <c r="E912" s="1">
        <v>53053.570433554174</v>
      </c>
      <c r="F912" s="1">
        <v>45030.58399178023</v>
      </c>
      <c r="G912" s="1">
        <v>90989.638721949494</v>
      </c>
      <c r="H912" s="1">
        <v>79660.101494583272</v>
      </c>
      <c r="I912" s="1">
        <v>65735.146254501102</v>
      </c>
      <c r="J912" s="1">
        <v>58688.964313704841</v>
      </c>
    </row>
    <row r="913" spans="1:10" x14ac:dyDescent="0.15">
      <c r="A913" s="1">
        <v>40</v>
      </c>
      <c r="B913" s="1" t="s">
        <v>200</v>
      </c>
      <c r="C913" s="1">
        <v>13</v>
      </c>
      <c r="D913" s="1" t="s">
        <v>25</v>
      </c>
      <c r="E913" s="1">
        <v>18585.446930762231</v>
      </c>
      <c r="F913" s="1">
        <v>27304.318622804181</v>
      </c>
      <c r="G913" s="1">
        <v>30491.256443952174</v>
      </c>
      <c r="H913" s="1">
        <v>32370.574730094373</v>
      </c>
      <c r="I913" s="1">
        <v>56232.729303571497</v>
      </c>
      <c r="J913" s="1">
        <v>48456.229260923261</v>
      </c>
    </row>
    <row r="914" spans="1:10" x14ac:dyDescent="0.15">
      <c r="A914" s="1">
        <v>40</v>
      </c>
      <c r="B914" s="1" t="s">
        <v>200</v>
      </c>
      <c r="C914" s="1">
        <v>14</v>
      </c>
      <c r="D914" s="1" t="s">
        <v>26</v>
      </c>
      <c r="E914" s="1">
        <v>3330.4337116698784</v>
      </c>
      <c r="F914" s="1">
        <v>3654.3828683118081</v>
      </c>
      <c r="G914" s="1">
        <v>4781.4179639905351</v>
      </c>
      <c r="H914" s="1">
        <v>2999.2834451453164</v>
      </c>
      <c r="I914" s="1">
        <v>2304.7694618963819</v>
      </c>
      <c r="J914" s="1">
        <v>2066.2187428362718</v>
      </c>
    </row>
    <row r="915" spans="1:10" x14ac:dyDescent="0.15">
      <c r="A915" s="1">
        <v>40</v>
      </c>
      <c r="B915" s="1" t="s">
        <v>200</v>
      </c>
      <c r="C915" s="1">
        <v>15</v>
      </c>
      <c r="D915" s="1" t="s">
        <v>27</v>
      </c>
      <c r="E915" s="1">
        <v>209905.64876400353</v>
      </c>
      <c r="F915" s="1">
        <v>205795.48648449883</v>
      </c>
      <c r="G915" s="1">
        <v>207219.59004953108</v>
      </c>
      <c r="H915" s="1">
        <v>156242.19221070048</v>
      </c>
      <c r="I915" s="1">
        <v>115954.79237358669</v>
      </c>
      <c r="J915" s="1">
        <v>108227.35845244829</v>
      </c>
    </row>
    <row r="916" spans="1:10" x14ac:dyDescent="0.15">
      <c r="A916" s="1">
        <v>40</v>
      </c>
      <c r="B916" s="1" t="s">
        <v>199</v>
      </c>
      <c r="C916" s="1">
        <v>16</v>
      </c>
      <c r="D916" s="1" t="s">
        <v>10</v>
      </c>
      <c r="E916" s="1">
        <v>493756.85206096887</v>
      </c>
      <c r="F916" s="1">
        <v>584950.80729260319</v>
      </c>
      <c r="G916" s="1">
        <v>533696.89826569555</v>
      </c>
      <c r="H916" s="1">
        <v>509770.82411730778</v>
      </c>
      <c r="I916" s="1">
        <v>402270.15387883101</v>
      </c>
      <c r="J916" s="1">
        <v>366281.86438067723</v>
      </c>
    </row>
    <row r="917" spans="1:10" x14ac:dyDescent="0.15">
      <c r="A917" s="1">
        <v>40</v>
      </c>
      <c r="B917" s="1" t="s">
        <v>199</v>
      </c>
      <c r="C917" s="1">
        <v>17</v>
      </c>
      <c r="D917" s="1" t="s">
        <v>11</v>
      </c>
      <c r="E917" s="1">
        <v>25969.151558568745</v>
      </c>
      <c r="F917" s="1">
        <v>29844.320272450426</v>
      </c>
      <c r="G917" s="1">
        <v>31963.530745464526</v>
      </c>
      <c r="H917" s="1">
        <v>32731.634523055061</v>
      </c>
      <c r="I917" s="1">
        <v>30315.546510570941</v>
      </c>
      <c r="J917" s="1">
        <v>29609.261257229176</v>
      </c>
    </row>
    <row r="918" spans="1:10" x14ac:dyDescent="0.15">
      <c r="A918" s="1">
        <v>40</v>
      </c>
      <c r="B918" s="1" t="s">
        <v>199</v>
      </c>
      <c r="C918" s="1">
        <v>18</v>
      </c>
      <c r="D918" s="1" t="s">
        <v>12</v>
      </c>
      <c r="E918" s="1">
        <v>869314.11794336967</v>
      </c>
      <c r="F918" s="1">
        <v>956049.84028731927</v>
      </c>
      <c r="G918" s="1">
        <v>923249.08109998365</v>
      </c>
      <c r="H918" s="1">
        <v>792542.1916940395</v>
      </c>
      <c r="I918" s="1">
        <v>689987.87203519337</v>
      </c>
      <c r="J918" s="1">
        <v>673376.72372612625</v>
      </c>
    </row>
    <row r="919" spans="1:10" x14ac:dyDescent="0.15">
      <c r="A919" s="1">
        <v>40</v>
      </c>
      <c r="B919" s="1" t="s">
        <v>199</v>
      </c>
      <c r="C919" s="1">
        <v>19</v>
      </c>
      <c r="D919" s="1" t="s">
        <v>13</v>
      </c>
      <c r="E919" s="1">
        <v>97666.949146573548</v>
      </c>
      <c r="F919" s="1">
        <v>127590.9802546078</v>
      </c>
      <c r="G919" s="1">
        <v>152711.72095349748</v>
      </c>
      <c r="H919" s="1">
        <v>138246.64474033902</v>
      </c>
      <c r="I919" s="1">
        <v>126462.7859945364</v>
      </c>
      <c r="J919" s="1">
        <v>128132.23746829419</v>
      </c>
    </row>
    <row r="920" spans="1:10" x14ac:dyDescent="0.15">
      <c r="A920" s="1">
        <v>40</v>
      </c>
      <c r="B920" s="1" t="s">
        <v>199</v>
      </c>
      <c r="C920" s="1">
        <v>20</v>
      </c>
      <c r="D920" s="1" t="s">
        <v>14</v>
      </c>
      <c r="E920" s="1">
        <v>26945.071383811093</v>
      </c>
      <c r="F920" s="1">
        <v>43537.352176582011</v>
      </c>
      <c r="G920" s="1">
        <v>67520.213024347482</v>
      </c>
      <c r="H920" s="1">
        <v>65748.565967751318</v>
      </c>
      <c r="I920" s="1">
        <v>64894.610750291569</v>
      </c>
      <c r="J920" s="1">
        <v>63443.661910601499</v>
      </c>
    </row>
    <row r="921" spans="1:10" x14ac:dyDescent="0.15">
      <c r="A921" s="1">
        <v>40</v>
      </c>
      <c r="B921" s="1" t="s">
        <v>199</v>
      </c>
      <c r="C921" s="1">
        <v>21</v>
      </c>
      <c r="D921" s="1" t="s">
        <v>15</v>
      </c>
      <c r="E921" s="1">
        <v>342682.51195384579</v>
      </c>
      <c r="F921" s="1">
        <v>340760.47582832875</v>
      </c>
      <c r="G921" s="1">
        <v>369170.02283493779</v>
      </c>
      <c r="H921" s="1">
        <v>317070.19095377985</v>
      </c>
      <c r="I921" s="1">
        <v>331139.34613082866</v>
      </c>
      <c r="J921" s="1">
        <v>317859.85544260073</v>
      </c>
    </row>
    <row r="922" spans="1:10" x14ac:dyDescent="0.15">
      <c r="A922" s="1">
        <v>40</v>
      </c>
      <c r="B922" s="1" t="s">
        <v>198</v>
      </c>
      <c r="C922" s="1">
        <v>22</v>
      </c>
      <c r="D922" s="1" t="s">
        <v>7</v>
      </c>
      <c r="E922" s="1">
        <v>782723.84034761705</v>
      </c>
      <c r="F922" s="1">
        <v>999973.71210258896</v>
      </c>
      <c r="G922" s="1">
        <v>1309186.8137211367</v>
      </c>
      <c r="H922" s="1">
        <v>1473583.0556394339</v>
      </c>
      <c r="I922" s="1">
        <v>1669488.7129495977</v>
      </c>
      <c r="J922" s="1">
        <v>1624910.9977033304</v>
      </c>
    </row>
    <row r="923" spans="1:10" x14ac:dyDescent="0.15">
      <c r="A923" s="1">
        <v>40</v>
      </c>
      <c r="B923" s="1" t="s">
        <v>198</v>
      </c>
      <c r="C923" s="1">
        <v>23</v>
      </c>
      <c r="D923" s="1" t="s">
        <v>28</v>
      </c>
      <c r="E923" s="1">
        <v>274572.87959863903</v>
      </c>
      <c r="F923" s="1">
        <v>294995.9697003059</v>
      </c>
      <c r="G923" s="1">
        <v>286408.88917036878</v>
      </c>
      <c r="H923" s="1">
        <v>241877.68647521496</v>
      </c>
      <c r="I923" s="1">
        <v>213370.90241318388</v>
      </c>
      <c r="J923" s="1">
        <v>205524.83798036299</v>
      </c>
    </row>
    <row r="924" spans="1:10" x14ac:dyDescent="0.15">
      <c r="A924" s="1">
        <v>41</v>
      </c>
      <c r="B924" s="1" t="s">
        <v>202</v>
      </c>
      <c r="C924" s="1">
        <v>1</v>
      </c>
      <c r="D924" s="1" t="s">
        <v>8</v>
      </c>
      <c r="E924" s="1">
        <v>259216.81525116251</v>
      </c>
      <c r="F924" s="1">
        <v>193470.73477326691</v>
      </c>
      <c r="G924" s="1">
        <v>133450.16000871253</v>
      </c>
      <c r="H924" s="1">
        <v>90233.676411209919</v>
      </c>
      <c r="I924" s="1">
        <v>78028.88537736435</v>
      </c>
      <c r="J924" s="1">
        <v>76268.885360969914</v>
      </c>
    </row>
    <row r="925" spans="1:10" x14ac:dyDescent="0.15">
      <c r="A925" s="1">
        <v>41</v>
      </c>
      <c r="B925" s="1" t="s">
        <v>202</v>
      </c>
      <c r="C925" s="1">
        <v>2</v>
      </c>
      <c r="D925" s="1" t="s">
        <v>9</v>
      </c>
      <c r="E925" s="1">
        <v>6291.7613358786321</v>
      </c>
      <c r="F925" s="1">
        <v>1895.0819147818531</v>
      </c>
      <c r="G925" s="1">
        <v>1366.2310218384457</v>
      </c>
      <c r="H925" s="1">
        <v>907.75779867802919</v>
      </c>
      <c r="I925" s="1">
        <v>578.74644552571988</v>
      </c>
      <c r="J925" s="1">
        <v>528.50046149647596</v>
      </c>
    </row>
    <row r="926" spans="1:10" x14ac:dyDescent="0.15">
      <c r="A926" s="1">
        <v>41</v>
      </c>
      <c r="B926" s="1" t="s">
        <v>203</v>
      </c>
      <c r="C926" s="1">
        <v>3</v>
      </c>
      <c r="D926" s="1" t="s">
        <v>16</v>
      </c>
      <c r="E926" s="1">
        <v>31821.879186910861</v>
      </c>
      <c r="F926" s="1">
        <v>30975.685224040804</v>
      </c>
      <c r="G926" s="1">
        <v>32368.683971163264</v>
      </c>
      <c r="H926" s="1">
        <v>32241.653912738711</v>
      </c>
      <c r="I926" s="1">
        <v>34986.001710285702</v>
      </c>
      <c r="J926" s="1">
        <v>32784.196515320255</v>
      </c>
    </row>
    <row r="927" spans="1:10" x14ac:dyDescent="0.15">
      <c r="A927" s="1">
        <v>41</v>
      </c>
      <c r="B927" s="1" t="s">
        <v>203</v>
      </c>
      <c r="C927" s="1">
        <v>4</v>
      </c>
      <c r="D927" s="1" t="s">
        <v>17</v>
      </c>
      <c r="E927" s="1">
        <v>11779.431760406254</v>
      </c>
      <c r="F927" s="1">
        <v>17083.577857654363</v>
      </c>
      <c r="G927" s="1">
        <v>23152.537002807396</v>
      </c>
      <c r="H927" s="1">
        <v>11645.530576759775</v>
      </c>
      <c r="I927" s="1">
        <v>7541.7289735321729</v>
      </c>
      <c r="J927" s="1">
        <v>7012.6352332802817</v>
      </c>
    </row>
    <row r="928" spans="1:10" x14ac:dyDescent="0.15">
      <c r="A928" s="1">
        <v>41</v>
      </c>
      <c r="B928" s="1" t="s">
        <v>203</v>
      </c>
      <c r="C928" s="1">
        <v>5</v>
      </c>
      <c r="D928" s="1" t="s">
        <v>18</v>
      </c>
      <c r="E928" s="1">
        <v>5025.4766137463048</v>
      </c>
      <c r="F928" s="1">
        <v>5339.8906062424758</v>
      </c>
      <c r="G928" s="1">
        <v>5217.3115830591514</v>
      </c>
      <c r="H928" s="1">
        <v>4610.1674382020565</v>
      </c>
      <c r="I928" s="1">
        <v>3769.6246412392479</v>
      </c>
      <c r="J928" s="1">
        <v>3528.6470962276662</v>
      </c>
    </row>
    <row r="929" spans="1:10" x14ac:dyDescent="0.15">
      <c r="A929" s="1">
        <v>41</v>
      </c>
      <c r="B929" s="1" t="s">
        <v>203</v>
      </c>
      <c r="C929" s="1">
        <v>6</v>
      </c>
      <c r="D929" s="1" t="s">
        <v>2</v>
      </c>
      <c r="E929" s="1">
        <v>4506.2701264844891</v>
      </c>
      <c r="F929" s="1">
        <v>4388.759409388942</v>
      </c>
      <c r="G929" s="1">
        <v>3819.9291096866559</v>
      </c>
      <c r="H929" s="1">
        <v>3619.7114096882046</v>
      </c>
      <c r="I929" s="1">
        <v>3420.5263711446546</v>
      </c>
      <c r="J929" s="1">
        <v>3659.1175032157967</v>
      </c>
    </row>
    <row r="930" spans="1:10" x14ac:dyDescent="0.15">
      <c r="A930" s="1">
        <v>41</v>
      </c>
      <c r="B930" s="1" t="s">
        <v>203</v>
      </c>
      <c r="C930" s="1">
        <v>7</v>
      </c>
      <c r="D930" s="1" t="s">
        <v>19</v>
      </c>
      <c r="E930" s="1">
        <v>112.81899685489242</v>
      </c>
      <c r="F930" s="1">
        <v>24.557866506504876</v>
      </c>
      <c r="G930" s="1">
        <v>62.100227432682409</v>
      </c>
      <c r="H930" s="1">
        <v>68.387711817839644</v>
      </c>
      <c r="I930" s="1">
        <v>85.163048316362946</v>
      </c>
      <c r="J930" s="1">
        <v>83.166118251714749</v>
      </c>
    </row>
    <row r="931" spans="1:10" x14ac:dyDescent="0.15">
      <c r="A931" s="1">
        <v>41</v>
      </c>
      <c r="B931" s="1" t="s">
        <v>203</v>
      </c>
      <c r="C931" s="1">
        <v>8</v>
      </c>
      <c r="D931" s="1" t="s">
        <v>20</v>
      </c>
      <c r="E931" s="1">
        <v>31389.523846957632</v>
      </c>
      <c r="F931" s="1">
        <v>31234.86520817181</v>
      </c>
      <c r="G931" s="1">
        <v>27532.926836717226</v>
      </c>
      <c r="H931" s="1">
        <v>16900.951969619706</v>
      </c>
      <c r="I931" s="1">
        <v>12086.935452148398</v>
      </c>
      <c r="J931" s="1">
        <v>10758.215190132589</v>
      </c>
    </row>
    <row r="932" spans="1:10" x14ac:dyDescent="0.15">
      <c r="A932" s="1">
        <v>41</v>
      </c>
      <c r="B932" s="1" t="s">
        <v>203</v>
      </c>
      <c r="C932" s="1">
        <v>9</v>
      </c>
      <c r="D932" s="1" t="s">
        <v>21</v>
      </c>
      <c r="E932" s="1">
        <v>3224.1565453329267</v>
      </c>
      <c r="F932" s="1">
        <v>4109.7089829777797</v>
      </c>
      <c r="G932" s="1">
        <v>2725.9239217220015</v>
      </c>
      <c r="H932" s="1">
        <v>3538.0109592888666</v>
      </c>
      <c r="I932" s="1">
        <v>4419.2383442590517</v>
      </c>
      <c r="J932" s="1">
        <v>3529.7367692819666</v>
      </c>
    </row>
    <row r="933" spans="1:10" x14ac:dyDescent="0.15">
      <c r="A933" s="1">
        <v>41</v>
      </c>
      <c r="B933" s="1" t="s">
        <v>203</v>
      </c>
      <c r="C933" s="1">
        <v>10</v>
      </c>
      <c r="D933" s="1" t="s">
        <v>22</v>
      </c>
      <c r="E933" s="1">
        <v>7892.0286428620993</v>
      </c>
      <c r="F933" s="1">
        <v>7610.9170732248258</v>
      </c>
      <c r="G933" s="1">
        <v>9397.2134833801865</v>
      </c>
      <c r="H933" s="1">
        <v>9006.7615661390046</v>
      </c>
      <c r="I933" s="1">
        <v>8375.4180726385603</v>
      </c>
      <c r="J933" s="1">
        <v>7432.706435341941</v>
      </c>
    </row>
    <row r="934" spans="1:10" x14ac:dyDescent="0.15">
      <c r="A934" s="1">
        <v>41</v>
      </c>
      <c r="B934" s="1" t="s">
        <v>203</v>
      </c>
      <c r="C934" s="1">
        <v>11</v>
      </c>
      <c r="D934" s="1" t="s">
        <v>23</v>
      </c>
      <c r="E934" s="1">
        <v>7664.8331153152894</v>
      </c>
      <c r="F934" s="1">
        <v>11106.461700765227</v>
      </c>
      <c r="G934" s="1">
        <v>12809.182806859322</v>
      </c>
      <c r="H934" s="1">
        <v>12572.898291125175</v>
      </c>
      <c r="I934" s="1">
        <v>13400.071797453635</v>
      </c>
      <c r="J934" s="1">
        <v>9289.7301143514414</v>
      </c>
    </row>
    <row r="935" spans="1:10" x14ac:dyDescent="0.15">
      <c r="A935" s="1">
        <v>41</v>
      </c>
      <c r="B935" s="1" t="s">
        <v>203</v>
      </c>
      <c r="C935" s="1">
        <v>12</v>
      </c>
      <c r="D935" s="1" t="s">
        <v>24</v>
      </c>
      <c r="E935" s="1">
        <v>9664.6345866973024</v>
      </c>
      <c r="F935" s="1">
        <v>11868.8602084296</v>
      </c>
      <c r="G935" s="1">
        <v>20423.974917516007</v>
      </c>
      <c r="H935" s="1">
        <v>20667.11066168698</v>
      </c>
      <c r="I935" s="1">
        <v>23761.346881859212</v>
      </c>
      <c r="J935" s="1">
        <v>21614.271587893283</v>
      </c>
    </row>
    <row r="936" spans="1:10" x14ac:dyDescent="0.15">
      <c r="A936" s="1">
        <v>41</v>
      </c>
      <c r="B936" s="1" t="s">
        <v>203</v>
      </c>
      <c r="C936" s="1">
        <v>13</v>
      </c>
      <c r="D936" s="1" t="s">
        <v>25</v>
      </c>
      <c r="E936" s="1">
        <v>2994.7671228610425</v>
      </c>
      <c r="F936" s="1">
        <v>6333.1455500086477</v>
      </c>
      <c r="G936" s="1">
        <v>5469.0267104667537</v>
      </c>
      <c r="H936" s="1">
        <v>6481.0646395139065</v>
      </c>
      <c r="I936" s="1">
        <v>9745.8598129352413</v>
      </c>
      <c r="J936" s="1">
        <v>8833.1459040291429</v>
      </c>
    </row>
    <row r="937" spans="1:10" x14ac:dyDescent="0.15">
      <c r="A937" s="1">
        <v>41</v>
      </c>
      <c r="B937" s="1" t="s">
        <v>203</v>
      </c>
      <c r="C937" s="1">
        <v>14</v>
      </c>
      <c r="D937" s="1" t="s">
        <v>26</v>
      </c>
      <c r="E937" s="1">
        <v>111.84344577367781</v>
      </c>
      <c r="F937" s="1">
        <v>140.84605952829634</v>
      </c>
      <c r="G937" s="1">
        <v>195.49637545538482</v>
      </c>
      <c r="H937" s="1">
        <v>403.46789215802477</v>
      </c>
      <c r="I937" s="1">
        <v>339.53783891816494</v>
      </c>
      <c r="J937" s="1">
        <v>247.09750108049334</v>
      </c>
    </row>
    <row r="938" spans="1:10" x14ac:dyDescent="0.15">
      <c r="A938" s="1">
        <v>41</v>
      </c>
      <c r="B938" s="1" t="s">
        <v>203</v>
      </c>
      <c r="C938" s="1">
        <v>15</v>
      </c>
      <c r="D938" s="1" t="s">
        <v>27</v>
      </c>
      <c r="E938" s="1">
        <v>36777.304991474564</v>
      </c>
      <c r="F938" s="1">
        <v>35064.033777323304</v>
      </c>
      <c r="G938" s="1">
        <v>33227.948168352799</v>
      </c>
      <c r="H938" s="1">
        <v>27092.407672072281</v>
      </c>
      <c r="I938" s="1">
        <v>23435.033648200413</v>
      </c>
      <c r="J938" s="1">
        <v>21382.659335248984</v>
      </c>
    </row>
    <row r="939" spans="1:10" x14ac:dyDescent="0.15">
      <c r="A939" s="1">
        <v>41</v>
      </c>
      <c r="B939" s="1" t="s">
        <v>202</v>
      </c>
      <c r="C939" s="1">
        <v>16</v>
      </c>
      <c r="D939" s="1" t="s">
        <v>10</v>
      </c>
      <c r="E939" s="1">
        <v>65248.734936569846</v>
      </c>
      <c r="F939" s="1">
        <v>98318.514523425329</v>
      </c>
      <c r="G939" s="1">
        <v>94554.559638116698</v>
      </c>
      <c r="H939" s="1">
        <v>100415.37323420872</v>
      </c>
      <c r="I939" s="1">
        <v>75797.274165328257</v>
      </c>
      <c r="J939" s="1">
        <v>66691.224861717666</v>
      </c>
    </row>
    <row r="940" spans="1:10" x14ac:dyDescent="0.15">
      <c r="A940" s="1">
        <v>41</v>
      </c>
      <c r="B940" s="1" t="s">
        <v>202</v>
      </c>
      <c r="C940" s="1">
        <v>17</v>
      </c>
      <c r="D940" s="1" t="s">
        <v>11</v>
      </c>
      <c r="E940" s="1">
        <v>4700.7101787577367</v>
      </c>
      <c r="F940" s="1">
        <v>5688.4574858856276</v>
      </c>
      <c r="G940" s="1">
        <v>6680.3074445229995</v>
      </c>
      <c r="H940" s="1">
        <v>7081.4042332261188</v>
      </c>
      <c r="I940" s="1">
        <v>7041.6704492097006</v>
      </c>
      <c r="J940" s="1">
        <v>7032.0627660037253</v>
      </c>
    </row>
    <row r="941" spans="1:10" x14ac:dyDescent="0.15">
      <c r="A941" s="1">
        <v>41</v>
      </c>
      <c r="B941" s="1" t="s">
        <v>202</v>
      </c>
      <c r="C941" s="1">
        <v>18</v>
      </c>
      <c r="D941" s="1" t="s">
        <v>12</v>
      </c>
      <c r="E941" s="1">
        <v>131938.0704201872</v>
      </c>
      <c r="F941" s="1">
        <v>146145.36141090223</v>
      </c>
      <c r="G941" s="1">
        <v>139156.35471239805</v>
      </c>
      <c r="H941" s="1">
        <v>128717.74162216851</v>
      </c>
      <c r="I941" s="1">
        <v>91456.386919545854</v>
      </c>
      <c r="J941" s="1">
        <v>85846.679379557216</v>
      </c>
    </row>
    <row r="942" spans="1:10" x14ac:dyDescent="0.15">
      <c r="A942" s="1">
        <v>41</v>
      </c>
      <c r="B942" s="1" t="s">
        <v>202</v>
      </c>
      <c r="C942" s="1">
        <v>19</v>
      </c>
      <c r="D942" s="1" t="s">
        <v>13</v>
      </c>
      <c r="E942" s="1">
        <v>13314.639834941116</v>
      </c>
      <c r="F942" s="1">
        <v>19642.755863061193</v>
      </c>
      <c r="G942" s="1">
        <v>19687.928799699836</v>
      </c>
      <c r="H942" s="1">
        <v>18689.026685577719</v>
      </c>
      <c r="I942" s="1">
        <v>17646.731363794494</v>
      </c>
      <c r="J942" s="1">
        <v>17648.026094865298</v>
      </c>
    </row>
    <row r="943" spans="1:10" x14ac:dyDescent="0.15">
      <c r="A943" s="1">
        <v>41</v>
      </c>
      <c r="B943" s="1" t="s">
        <v>202</v>
      </c>
      <c r="C943" s="1">
        <v>20</v>
      </c>
      <c r="D943" s="1" t="s">
        <v>14</v>
      </c>
      <c r="E943" s="1">
        <v>1236.9483787173101</v>
      </c>
      <c r="F943" s="1">
        <v>2323.7271657014312</v>
      </c>
      <c r="G943" s="1">
        <v>3362.9806523797401</v>
      </c>
      <c r="H943" s="1">
        <v>3539.111330373823</v>
      </c>
      <c r="I943" s="1">
        <v>4144.924683968552</v>
      </c>
      <c r="J943" s="1">
        <v>4186.8030533273286</v>
      </c>
    </row>
    <row r="944" spans="1:10" x14ac:dyDescent="0.15">
      <c r="A944" s="1">
        <v>41</v>
      </c>
      <c r="B944" s="1" t="s">
        <v>202</v>
      </c>
      <c r="C944" s="1">
        <v>21</v>
      </c>
      <c r="D944" s="1" t="s">
        <v>15</v>
      </c>
      <c r="E944" s="1">
        <v>43422.021746627412</v>
      </c>
      <c r="F944" s="1">
        <v>52485.302364833442</v>
      </c>
      <c r="G944" s="1">
        <v>50406.667613640289</v>
      </c>
      <c r="H944" s="1">
        <v>50038.984014763882</v>
      </c>
      <c r="I944" s="1">
        <v>41540.44807148727</v>
      </c>
      <c r="J944" s="1">
        <v>40950.201886018142</v>
      </c>
    </row>
    <row r="945" spans="1:10" x14ac:dyDescent="0.15">
      <c r="A945" s="1">
        <v>41</v>
      </c>
      <c r="B945" s="1" t="s">
        <v>201</v>
      </c>
      <c r="C945" s="1">
        <v>22</v>
      </c>
      <c r="D945" s="1" t="s">
        <v>7</v>
      </c>
      <c r="E945" s="1">
        <v>134840.55595599071</v>
      </c>
      <c r="F945" s="1">
        <v>174283.28893768418</v>
      </c>
      <c r="G945" s="1">
        <v>205664.27469909241</v>
      </c>
      <c r="H945" s="1">
        <v>242949.46840593088</v>
      </c>
      <c r="I945" s="1">
        <v>295212.00450193236</v>
      </c>
      <c r="J945" s="1">
        <v>290022.67240474938</v>
      </c>
    </row>
    <row r="946" spans="1:10" x14ac:dyDescent="0.15">
      <c r="A946" s="1">
        <v>41</v>
      </c>
      <c r="B946" s="1" t="s">
        <v>201</v>
      </c>
      <c r="C946" s="1">
        <v>23</v>
      </c>
      <c r="D946" s="1" t="s">
        <v>28</v>
      </c>
      <c r="E946" s="1">
        <v>59451.399505159723</v>
      </c>
      <c r="F946" s="1">
        <v>67982.432867763549</v>
      </c>
      <c r="G946" s="1">
        <v>62913.321623263393</v>
      </c>
      <c r="H946" s="1">
        <v>59323.865212417928</v>
      </c>
      <c r="I946" s="1">
        <v>56252.656789101311</v>
      </c>
      <c r="J946" s="1">
        <v>54888.431865028389</v>
      </c>
    </row>
    <row r="947" spans="1:10" x14ac:dyDescent="0.15">
      <c r="A947" s="1">
        <v>42</v>
      </c>
      <c r="B947" s="1" t="s">
        <v>205</v>
      </c>
      <c r="C947" s="1">
        <v>1</v>
      </c>
      <c r="D947" s="1" t="s">
        <v>8</v>
      </c>
      <c r="E947" s="1">
        <v>379831.32499164564</v>
      </c>
      <c r="F947" s="1">
        <v>287777.26181216154</v>
      </c>
      <c r="G947" s="1">
        <v>190966.92880406464</v>
      </c>
      <c r="H947" s="1">
        <v>118749.26456085911</v>
      </c>
      <c r="I947" s="1">
        <v>104299.01782597402</v>
      </c>
      <c r="J947" s="1">
        <v>102953.96652980681</v>
      </c>
    </row>
    <row r="948" spans="1:10" x14ac:dyDescent="0.15">
      <c r="A948" s="1">
        <v>42</v>
      </c>
      <c r="B948" s="1" t="s">
        <v>205</v>
      </c>
      <c r="C948" s="1">
        <v>2</v>
      </c>
      <c r="D948" s="1" t="s">
        <v>9</v>
      </c>
      <c r="E948" s="1">
        <v>33394.73324427889</v>
      </c>
      <c r="F948" s="1">
        <v>13886.770949557053</v>
      </c>
      <c r="G948" s="1">
        <v>7284.3275611533827</v>
      </c>
      <c r="H948" s="1">
        <v>5865.9728376619842</v>
      </c>
      <c r="I948" s="1">
        <v>1133.0201842120662</v>
      </c>
      <c r="J948" s="1">
        <v>966.7540605619746</v>
      </c>
    </row>
    <row r="949" spans="1:10" x14ac:dyDescent="0.15">
      <c r="A949" s="1">
        <v>42</v>
      </c>
      <c r="B949" s="1" t="s">
        <v>206</v>
      </c>
      <c r="C949" s="1">
        <v>3</v>
      </c>
      <c r="D949" s="1" t="s">
        <v>16</v>
      </c>
      <c r="E949" s="1">
        <v>40929.808452810059</v>
      </c>
      <c r="F949" s="1">
        <v>39254.391731107789</v>
      </c>
      <c r="G949" s="1">
        <v>46234.475855877572</v>
      </c>
      <c r="H949" s="1">
        <v>37685.015208337587</v>
      </c>
      <c r="I949" s="1">
        <v>37309.884192489844</v>
      </c>
      <c r="J949" s="1">
        <v>36856.917625008035</v>
      </c>
    </row>
    <row r="950" spans="1:10" x14ac:dyDescent="0.15">
      <c r="A950" s="1">
        <v>42</v>
      </c>
      <c r="B950" s="1" t="s">
        <v>206</v>
      </c>
      <c r="C950" s="1">
        <v>4</v>
      </c>
      <c r="D950" s="1" t="s">
        <v>17</v>
      </c>
      <c r="E950" s="1">
        <v>15391.199151753241</v>
      </c>
      <c r="F950" s="1">
        <v>24509.959265051322</v>
      </c>
      <c r="G950" s="1">
        <v>42689.834487287357</v>
      </c>
      <c r="H950" s="1">
        <v>24002.762889629343</v>
      </c>
      <c r="I950" s="1">
        <v>11445.988808882024</v>
      </c>
      <c r="J950" s="1">
        <v>10640.947519794188</v>
      </c>
    </row>
    <row r="951" spans="1:10" x14ac:dyDescent="0.15">
      <c r="A951" s="1">
        <v>42</v>
      </c>
      <c r="B951" s="1" t="s">
        <v>206</v>
      </c>
      <c r="C951" s="1">
        <v>5</v>
      </c>
      <c r="D951" s="1" t="s">
        <v>18</v>
      </c>
      <c r="E951" s="1">
        <v>1653.4992103715699</v>
      </c>
      <c r="F951" s="1">
        <v>1419.7424443548337</v>
      </c>
      <c r="G951" s="1">
        <v>1469.0581080148736</v>
      </c>
      <c r="H951" s="1">
        <v>1478.3471105430729</v>
      </c>
      <c r="I951" s="1">
        <v>1307.7008814051944</v>
      </c>
      <c r="J951" s="1">
        <v>1389.1538255828432</v>
      </c>
    </row>
    <row r="952" spans="1:10" x14ac:dyDescent="0.15">
      <c r="A952" s="1">
        <v>42</v>
      </c>
      <c r="B952" s="1" t="s">
        <v>206</v>
      </c>
      <c r="C952" s="1">
        <v>6</v>
      </c>
      <c r="D952" s="1" t="s">
        <v>2</v>
      </c>
      <c r="E952" s="1">
        <v>1354.3759409945476</v>
      </c>
      <c r="F952" s="1">
        <v>1113.6905639905897</v>
      </c>
      <c r="G952" s="1">
        <v>1452.4195037867505</v>
      </c>
      <c r="H952" s="1">
        <v>1000.2071761494871</v>
      </c>
      <c r="I952" s="1">
        <v>910.02191838531883</v>
      </c>
      <c r="J952" s="1">
        <v>971.99248289203831</v>
      </c>
    </row>
    <row r="953" spans="1:10" x14ac:dyDescent="0.15">
      <c r="A953" s="1">
        <v>42</v>
      </c>
      <c r="B953" s="1" t="s">
        <v>206</v>
      </c>
      <c r="C953" s="1">
        <v>7</v>
      </c>
      <c r="D953" s="1" t="s">
        <v>19</v>
      </c>
      <c r="E953" s="1">
        <v>159.90780688124545</v>
      </c>
      <c r="F953" s="1">
        <v>65.054211429928358</v>
      </c>
      <c r="G953" s="1">
        <v>101.94172636620523</v>
      </c>
      <c r="H953" s="1">
        <v>17.723122774504603</v>
      </c>
      <c r="I953" s="1">
        <v>70.614743818069755</v>
      </c>
      <c r="J953" s="1">
        <v>72.796743724211908</v>
      </c>
    </row>
    <row r="954" spans="1:10" x14ac:dyDescent="0.15">
      <c r="A954" s="1">
        <v>42</v>
      </c>
      <c r="B954" s="1" t="s">
        <v>206</v>
      </c>
      <c r="C954" s="1">
        <v>8</v>
      </c>
      <c r="D954" s="1" t="s">
        <v>20</v>
      </c>
      <c r="E954" s="1">
        <v>23589.516425945345</v>
      </c>
      <c r="F954" s="1">
        <v>27449.855735633551</v>
      </c>
      <c r="G954" s="1">
        <v>24132.239601930025</v>
      </c>
      <c r="H954" s="1">
        <v>15627.685029864166</v>
      </c>
      <c r="I954" s="1">
        <v>9775.7543349019161</v>
      </c>
      <c r="J954" s="1">
        <v>8999.3654338019314</v>
      </c>
    </row>
    <row r="955" spans="1:10" x14ac:dyDescent="0.15">
      <c r="A955" s="1">
        <v>42</v>
      </c>
      <c r="B955" s="1" t="s">
        <v>206</v>
      </c>
      <c r="C955" s="1">
        <v>9</v>
      </c>
      <c r="D955" s="1" t="s">
        <v>21</v>
      </c>
      <c r="E955" s="1">
        <v>11508.017085870508</v>
      </c>
      <c r="F955" s="1">
        <v>2543.5321283633566</v>
      </c>
      <c r="G955" s="1">
        <v>2991.1028159748171</v>
      </c>
      <c r="H955" s="1">
        <v>2621.130915307926</v>
      </c>
      <c r="I955" s="1">
        <v>3624.1589251860541</v>
      </c>
      <c r="J955" s="1">
        <v>3801.2983542458742</v>
      </c>
    </row>
    <row r="956" spans="1:10" x14ac:dyDescent="0.15">
      <c r="A956" s="1">
        <v>42</v>
      </c>
      <c r="B956" s="1" t="s">
        <v>206</v>
      </c>
      <c r="C956" s="1">
        <v>10</v>
      </c>
      <c r="D956" s="1" t="s">
        <v>22</v>
      </c>
      <c r="E956" s="1">
        <v>18222.579996072604</v>
      </c>
      <c r="F956" s="1">
        <v>11423.257957862887</v>
      </c>
      <c r="G956" s="1">
        <v>13266.331334154516</v>
      </c>
      <c r="H956" s="1">
        <v>9569.0258288115092</v>
      </c>
      <c r="I956" s="1">
        <v>9833.8165444794613</v>
      </c>
      <c r="J956" s="1">
        <v>9486.8463240289529</v>
      </c>
    </row>
    <row r="957" spans="1:10" x14ac:dyDescent="0.15">
      <c r="A957" s="1">
        <v>42</v>
      </c>
      <c r="B957" s="1" t="s">
        <v>206</v>
      </c>
      <c r="C957" s="1">
        <v>11</v>
      </c>
      <c r="D957" s="1" t="s">
        <v>23</v>
      </c>
      <c r="E957" s="1">
        <v>8014.3029291795028</v>
      </c>
      <c r="F957" s="1">
        <v>16989.84597798649</v>
      </c>
      <c r="G957" s="1">
        <v>24483.200976494107</v>
      </c>
      <c r="H957" s="1">
        <v>23583.250116605115</v>
      </c>
      <c r="I957" s="1">
        <v>11563.964370625665</v>
      </c>
      <c r="J957" s="1">
        <v>9349.6207810269243</v>
      </c>
    </row>
    <row r="958" spans="1:10" x14ac:dyDescent="0.15">
      <c r="A958" s="1">
        <v>42</v>
      </c>
      <c r="B958" s="1" t="s">
        <v>206</v>
      </c>
      <c r="C958" s="1">
        <v>12</v>
      </c>
      <c r="D958" s="1" t="s">
        <v>24</v>
      </c>
      <c r="E958" s="1">
        <v>10124.307986524571</v>
      </c>
      <c r="F958" s="1">
        <v>9978.1246456220251</v>
      </c>
      <c r="G958" s="1">
        <v>18244.910488829461</v>
      </c>
      <c r="H958" s="1">
        <v>19475.25373035801</v>
      </c>
      <c r="I958" s="1">
        <v>19662.343321150842</v>
      </c>
      <c r="J958" s="1">
        <v>20928.464648661618</v>
      </c>
    </row>
    <row r="959" spans="1:10" x14ac:dyDescent="0.15">
      <c r="A959" s="1">
        <v>42</v>
      </c>
      <c r="B959" s="1" t="s">
        <v>206</v>
      </c>
      <c r="C959" s="1">
        <v>13</v>
      </c>
      <c r="D959" s="1" t="s">
        <v>25</v>
      </c>
      <c r="E959" s="1">
        <v>77400.573132394697</v>
      </c>
      <c r="F959" s="1">
        <v>50923.923021759954</v>
      </c>
      <c r="G959" s="1">
        <v>26949.196319910559</v>
      </c>
      <c r="H959" s="1">
        <v>21354.894719193617</v>
      </c>
      <c r="I959" s="1">
        <v>39130.085828425283</v>
      </c>
      <c r="J959" s="1">
        <v>32335.197536787702</v>
      </c>
    </row>
    <row r="960" spans="1:10" x14ac:dyDescent="0.15">
      <c r="A960" s="1">
        <v>42</v>
      </c>
      <c r="B960" s="1" t="s">
        <v>206</v>
      </c>
      <c r="C960" s="1">
        <v>14</v>
      </c>
      <c r="D960" s="1" t="s">
        <v>26</v>
      </c>
      <c r="E960" s="1">
        <v>941.63895549645974</v>
      </c>
      <c r="F960" s="1">
        <v>806.24694193175912</v>
      </c>
      <c r="G960" s="1">
        <v>641.23013548741619</v>
      </c>
      <c r="H960" s="1">
        <v>665.12632037021524</v>
      </c>
      <c r="I960" s="1">
        <v>860.44786706035609</v>
      </c>
      <c r="J960" s="1">
        <v>515.09452518274111</v>
      </c>
    </row>
    <row r="961" spans="1:10" x14ac:dyDescent="0.15">
      <c r="A961" s="1">
        <v>42</v>
      </c>
      <c r="B961" s="1" t="s">
        <v>206</v>
      </c>
      <c r="C961" s="1">
        <v>15</v>
      </c>
      <c r="D961" s="1" t="s">
        <v>27</v>
      </c>
      <c r="E961" s="1">
        <v>28140.431274958846</v>
      </c>
      <c r="F961" s="1">
        <v>24978.539217008896</v>
      </c>
      <c r="G961" s="1">
        <v>22609.673501548383</v>
      </c>
      <c r="H961" s="1">
        <v>17968.698805900778</v>
      </c>
      <c r="I961" s="1">
        <v>13295.912938677007</v>
      </c>
      <c r="J961" s="1">
        <v>12930.521786301331</v>
      </c>
    </row>
    <row r="962" spans="1:10" x14ac:dyDescent="0.15">
      <c r="A962" s="1">
        <v>42</v>
      </c>
      <c r="B962" s="1" t="s">
        <v>205</v>
      </c>
      <c r="C962" s="1">
        <v>16</v>
      </c>
      <c r="D962" s="1" t="s">
        <v>10</v>
      </c>
      <c r="E962" s="1">
        <v>129863.79018239451</v>
      </c>
      <c r="F962" s="1">
        <v>163514.21257450801</v>
      </c>
      <c r="G962" s="1">
        <v>170855.51403402063</v>
      </c>
      <c r="H962" s="1">
        <v>165585.71666479725</v>
      </c>
      <c r="I962" s="1">
        <v>144409.78959748338</v>
      </c>
      <c r="J962" s="1">
        <v>135237.75465188967</v>
      </c>
    </row>
    <row r="963" spans="1:10" x14ac:dyDescent="0.15">
      <c r="A963" s="1">
        <v>42</v>
      </c>
      <c r="B963" s="1" t="s">
        <v>205</v>
      </c>
      <c r="C963" s="1">
        <v>17</v>
      </c>
      <c r="D963" s="1" t="s">
        <v>11</v>
      </c>
      <c r="E963" s="1">
        <v>8781.5788062644751</v>
      </c>
      <c r="F963" s="1">
        <v>9121.5762863414493</v>
      </c>
      <c r="G963" s="1">
        <v>10801.592564667379</v>
      </c>
      <c r="H963" s="1">
        <v>9870.530963848636</v>
      </c>
      <c r="I963" s="1">
        <v>9408.333391863378</v>
      </c>
      <c r="J963" s="1">
        <v>9211.1419478312455</v>
      </c>
    </row>
    <row r="964" spans="1:10" x14ac:dyDescent="0.15">
      <c r="A964" s="1">
        <v>42</v>
      </c>
      <c r="B964" s="1" t="s">
        <v>205</v>
      </c>
      <c r="C964" s="1">
        <v>18</v>
      </c>
      <c r="D964" s="1" t="s">
        <v>12</v>
      </c>
      <c r="E964" s="1">
        <v>249806.62528054757</v>
      </c>
      <c r="F964" s="1">
        <v>281540.54433228227</v>
      </c>
      <c r="G964" s="1">
        <v>247915.17476864549</v>
      </c>
      <c r="H964" s="1">
        <v>214794.80179406225</v>
      </c>
      <c r="I964" s="1">
        <v>202458.7090553235</v>
      </c>
      <c r="J964" s="1">
        <v>196322.79277052471</v>
      </c>
    </row>
    <row r="965" spans="1:10" x14ac:dyDescent="0.15">
      <c r="A965" s="1">
        <v>42</v>
      </c>
      <c r="B965" s="1" t="s">
        <v>205</v>
      </c>
      <c r="C965" s="1">
        <v>19</v>
      </c>
      <c r="D965" s="1" t="s">
        <v>13</v>
      </c>
      <c r="E965" s="1">
        <v>33061.504305137947</v>
      </c>
      <c r="F965" s="1">
        <v>39668.954218494458</v>
      </c>
      <c r="G965" s="1">
        <v>40089.110507812962</v>
      </c>
      <c r="H965" s="1">
        <v>34866.634252707394</v>
      </c>
      <c r="I965" s="1">
        <v>36046.071931132021</v>
      </c>
      <c r="J965" s="1">
        <v>36264.717753043347</v>
      </c>
    </row>
    <row r="966" spans="1:10" x14ac:dyDescent="0.15">
      <c r="A966" s="1">
        <v>42</v>
      </c>
      <c r="B966" s="1" t="s">
        <v>205</v>
      </c>
      <c r="C966" s="1">
        <v>20</v>
      </c>
      <c r="D966" s="1" t="s">
        <v>14</v>
      </c>
      <c r="E966" s="1">
        <v>3774.6053618590076</v>
      </c>
      <c r="F966" s="1">
        <v>6243.5229332160725</v>
      </c>
      <c r="G966" s="1">
        <v>9433.7191584467855</v>
      </c>
      <c r="H966" s="1">
        <v>9696.004680853659</v>
      </c>
      <c r="I966" s="1">
        <v>9445.892100729734</v>
      </c>
      <c r="J966" s="1">
        <v>9224.3134234351564</v>
      </c>
    </row>
    <row r="967" spans="1:10" x14ac:dyDescent="0.15">
      <c r="A967" s="1">
        <v>42</v>
      </c>
      <c r="B967" s="1" t="s">
        <v>205</v>
      </c>
      <c r="C967" s="1">
        <v>21</v>
      </c>
      <c r="D967" s="1" t="s">
        <v>15</v>
      </c>
      <c r="E967" s="1">
        <v>98585.01547174342</v>
      </c>
      <c r="F967" s="1">
        <v>100975.65450476739</v>
      </c>
      <c r="G967" s="1">
        <v>84905.893590177511</v>
      </c>
      <c r="H967" s="1">
        <v>74389.462259887441</v>
      </c>
      <c r="I967" s="1">
        <v>76809.028539589388</v>
      </c>
      <c r="J967" s="1">
        <v>75992.972448038228</v>
      </c>
    </row>
    <row r="968" spans="1:10" x14ac:dyDescent="0.15">
      <c r="A968" s="1">
        <v>42</v>
      </c>
      <c r="B968" s="1" t="s">
        <v>204</v>
      </c>
      <c r="C968" s="1">
        <v>22</v>
      </c>
      <c r="D968" s="1" t="s">
        <v>7</v>
      </c>
      <c r="E968" s="1">
        <v>262892.05286270072</v>
      </c>
      <c r="F968" s="1">
        <v>327979.12087572948</v>
      </c>
      <c r="G968" s="1">
        <v>392718.05556878616</v>
      </c>
      <c r="H968" s="1">
        <v>426310.9257785902</v>
      </c>
      <c r="I968" s="1">
        <v>551571.13638734154</v>
      </c>
      <c r="J968" s="1">
        <v>540787.35033943935</v>
      </c>
    </row>
    <row r="969" spans="1:10" x14ac:dyDescent="0.15">
      <c r="A969" s="1">
        <v>42</v>
      </c>
      <c r="B969" s="1" t="s">
        <v>204</v>
      </c>
      <c r="C969" s="1">
        <v>23</v>
      </c>
      <c r="D969" s="1" t="s">
        <v>28</v>
      </c>
      <c r="E969" s="1">
        <v>116793.86402053389</v>
      </c>
      <c r="F969" s="1">
        <v>125129.88775817266</v>
      </c>
      <c r="G969" s="1">
        <v>117703.7407051176</v>
      </c>
      <c r="H969" s="1">
        <v>104963.53873186308</v>
      </c>
      <c r="I969" s="1">
        <v>111006.71665817336</v>
      </c>
      <c r="J969" s="1">
        <v>108726.42156399541</v>
      </c>
    </row>
    <row r="970" spans="1:10" x14ac:dyDescent="0.15">
      <c r="A970" s="1">
        <v>43</v>
      </c>
      <c r="B970" s="1" t="s">
        <v>208</v>
      </c>
      <c r="C970" s="1">
        <v>1</v>
      </c>
      <c r="D970" s="1" t="s">
        <v>8</v>
      </c>
      <c r="E970" s="1">
        <v>568421.97232474596</v>
      </c>
      <c r="F970" s="1">
        <v>438849.19611055875</v>
      </c>
      <c r="G970" s="1">
        <v>302676.19422854536</v>
      </c>
      <c r="H970" s="1">
        <v>196241.97638156786</v>
      </c>
      <c r="I970" s="1">
        <v>170985.27867239021</v>
      </c>
      <c r="J970" s="1">
        <v>169292.53151014357</v>
      </c>
    </row>
    <row r="971" spans="1:10" x14ac:dyDescent="0.15">
      <c r="A971" s="1">
        <v>43</v>
      </c>
      <c r="B971" s="1" t="s">
        <v>208</v>
      </c>
      <c r="C971" s="1">
        <v>2</v>
      </c>
      <c r="D971" s="1" t="s">
        <v>9</v>
      </c>
      <c r="E971" s="1">
        <v>11603.14960364205</v>
      </c>
      <c r="F971" s="1">
        <v>6793.0957458872172</v>
      </c>
      <c r="G971" s="1">
        <v>4004.7017421456162</v>
      </c>
      <c r="H971" s="1">
        <v>3637.0229953634571</v>
      </c>
      <c r="I971" s="1">
        <v>1664.1440650773841</v>
      </c>
      <c r="J971" s="1">
        <v>1473.0018710480726</v>
      </c>
    </row>
    <row r="972" spans="1:10" x14ac:dyDescent="0.15">
      <c r="A972" s="1">
        <v>43</v>
      </c>
      <c r="B972" s="1" t="s">
        <v>209</v>
      </c>
      <c r="C972" s="1">
        <v>3</v>
      </c>
      <c r="D972" s="1" t="s">
        <v>16</v>
      </c>
      <c r="E972" s="1">
        <v>43925.790949388524</v>
      </c>
      <c r="F972" s="1">
        <v>41948.311258190588</v>
      </c>
      <c r="G972" s="1">
        <v>43084.739780080956</v>
      </c>
      <c r="H972" s="1">
        <v>41101.810650747189</v>
      </c>
      <c r="I972" s="1">
        <v>41762.569932432605</v>
      </c>
      <c r="J972" s="1">
        <v>40298.862321469351</v>
      </c>
    </row>
    <row r="973" spans="1:10" x14ac:dyDescent="0.15">
      <c r="A973" s="1">
        <v>43</v>
      </c>
      <c r="B973" s="1" t="s">
        <v>209</v>
      </c>
      <c r="C973" s="1">
        <v>4</v>
      </c>
      <c r="D973" s="1" t="s">
        <v>17</v>
      </c>
      <c r="E973" s="1">
        <v>21430.339934281528</v>
      </c>
      <c r="F973" s="1">
        <v>33467.512496221811</v>
      </c>
      <c r="G973" s="1">
        <v>44971.966576744184</v>
      </c>
      <c r="H973" s="1">
        <v>21652.111895526348</v>
      </c>
      <c r="I973" s="1">
        <v>12604.781780900732</v>
      </c>
      <c r="J973" s="1">
        <v>11167.978048533068</v>
      </c>
    </row>
    <row r="974" spans="1:10" x14ac:dyDescent="0.15">
      <c r="A974" s="1">
        <v>43</v>
      </c>
      <c r="B974" s="1" t="s">
        <v>209</v>
      </c>
      <c r="C974" s="1">
        <v>5</v>
      </c>
      <c r="D974" s="1" t="s">
        <v>18</v>
      </c>
      <c r="E974" s="1">
        <v>7725.4405590014157</v>
      </c>
      <c r="F974" s="1">
        <v>6148.3877006576131</v>
      </c>
      <c r="G974" s="1">
        <v>5921.0755430295731</v>
      </c>
      <c r="H974" s="1">
        <v>4792.9804494894634</v>
      </c>
      <c r="I974" s="1">
        <v>3362.628848652289</v>
      </c>
      <c r="J974" s="1">
        <v>3006.3476665236421</v>
      </c>
    </row>
    <row r="975" spans="1:10" x14ac:dyDescent="0.15">
      <c r="A975" s="1">
        <v>43</v>
      </c>
      <c r="B975" s="1" t="s">
        <v>209</v>
      </c>
      <c r="C975" s="1">
        <v>6</v>
      </c>
      <c r="D975" s="1" t="s">
        <v>2</v>
      </c>
      <c r="E975" s="1">
        <v>10848.901499421807</v>
      </c>
      <c r="F975" s="1">
        <v>8806.7740774450303</v>
      </c>
      <c r="G975" s="1">
        <v>8686.8961139743969</v>
      </c>
      <c r="H975" s="1">
        <v>6908.5785554941922</v>
      </c>
      <c r="I975" s="1">
        <v>7955.3828177226942</v>
      </c>
      <c r="J975" s="1">
        <v>7802.4478901623452</v>
      </c>
    </row>
    <row r="976" spans="1:10" x14ac:dyDescent="0.15">
      <c r="A976" s="1">
        <v>43</v>
      </c>
      <c r="B976" s="1" t="s">
        <v>209</v>
      </c>
      <c r="C976" s="1">
        <v>7</v>
      </c>
      <c r="D976" s="1" t="s">
        <v>19</v>
      </c>
      <c r="E976" s="1">
        <v>240.16929033510399</v>
      </c>
      <c r="F976" s="1">
        <v>144.92411442725691</v>
      </c>
      <c r="G976" s="1">
        <v>182.11666469312215</v>
      </c>
      <c r="H976" s="1">
        <v>303.73845110977379</v>
      </c>
      <c r="I976" s="1">
        <v>190.88562301207446</v>
      </c>
      <c r="J976" s="1">
        <v>162.03117204615049</v>
      </c>
    </row>
    <row r="977" spans="1:10" x14ac:dyDescent="0.15">
      <c r="A977" s="1">
        <v>43</v>
      </c>
      <c r="B977" s="1" t="s">
        <v>209</v>
      </c>
      <c r="C977" s="1">
        <v>8</v>
      </c>
      <c r="D977" s="1" t="s">
        <v>20</v>
      </c>
      <c r="E977" s="1">
        <v>15142.78621618766</v>
      </c>
      <c r="F977" s="1">
        <v>20119.219224551241</v>
      </c>
      <c r="G977" s="1">
        <v>16933.205539684859</v>
      </c>
      <c r="H977" s="1">
        <v>11950.354103626623</v>
      </c>
      <c r="I977" s="1">
        <v>8317.5268761967745</v>
      </c>
      <c r="J977" s="1">
        <v>7248.2543978262256</v>
      </c>
    </row>
    <row r="978" spans="1:10" x14ac:dyDescent="0.15">
      <c r="A978" s="1">
        <v>43</v>
      </c>
      <c r="B978" s="1" t="s">
        <v>209</v>
      </c>
      <c r="C978" s="1">
        <v>9</v>
      </c>
      <c r="D978" s="1" t="s">
        <v>21</v>
      </c>
      <c r="E978" s="1">
        <v>2077.4232101828734</v>
      </c>
      <c r="F978" s="1">
        <v>4423.4145328195509</v>
      </c>
      <c r="G978" s="1">
        <v>4332.6825155993647</v>
      </c>
      <c r="H978" s="1">
        <v>3764.9195176932458</v>
      </c>
      <c r="I978" s="1">
        <v>4931.751030432124</v>
      </c>
      <c r="J978" s="1">
        <v>4166.6611774242701</v>
      </c>
    </row>
    <row r="979" spans="1:10" x14ac:dyDescent="0.15">
      <c r="A979" s="1">
        <v>43</v>
      </c>
      <c r="B979" s="1" t="s">
        <v>209</v>
      </c>
      <c r="C979" s="1">
        <v>10</v>
      </c>
      <c r="D979" s="1" t="s">
        <v>22</v>
      </c>
      <c r="E979" s="1">
        <v>9634.4908180642578</v>
      </c>
      <c r="F979" s="1">
        <v>12951.144219528125</v>
      </c>
      <c r="G979" s="1">
        <v>16905.948806364027</v>
      </c>
      <c r="H979" s="1">
        <v>18809.914978237808</v>
      </c>
      <c r="I979" s="1">
        <v>15597.767760894334</v>
      </c>
      <c r="J979" s="1">
        <v>13881.925707718803</v>
      </c>
    </row>
    <row r="980" spans="1:10" x14ac:dyDescent="0.15">
      <c r="A980" s="1">
        <v>43</v>
      </c>
      <c r="B980" s="1" t="s">
        <v>209</v>
      </c>
      <c r="C980" s="1">
        <v>11</v>
      </c>
      <c r="D980" s="1" t="s">
        <v>23</v>
      </c>
      <c r="E980" s="1">
        <v>11180.232426497436</v>
      </c>
      <c r="F980" s="1">
        <v>11265.369021481547</v>
      </c>
      <c r="G980" s="1">
        <v>13297.079361079168</v>
      </c>
      <c r="H980" s="1">
        <v>17496.309268919755</v>
      </c>
      <c r="I980" s="1">
        <v>23432.177949282403</v>
      </c>
      <c r="J980" s="1">
        <v>17858.431811281524</v>
      </c>
    </row>
    <row r="981" spans="1:10" x14ac:dyDescent="0.15">
      <c r="A981" s="1">
        <v>43</v>
      </c>
      <c r="B981" s="1" t="s">
        <v>209</v>
      </c>
      <c r="C981" s="1">
        <v>12</v>
      </c>
      <c r="D981" s="1" t="s">
        <v>24</v>
      </c>
      <c r="E981" s="1">
        <v>10095.051901255725</v>
      </c>
      <c r="F981" s="1">
        <v>25839.047267386395</v>
      </c>
      <c r="G981" s="1">
        <v>53775.338418695217</v>
      </c>
      <c r="H981" s="1">
        <v>50456.737368577538</v>
      </c>
      <c r="I981" s="1">
        <v>47741.926954734226</v>
      </c>
      <c r="J981" s="1">
        <v>41471.66008628039</v>
      </c>
    </row>
    <row r="982" spans="1:10" x14ac:dyDescent="0.15">
      <c r="A982" s="1">
        <v>43</v>
      </c>
      <c r="B982" s="1" t="s">
        <v>209</v>
      </c>
      <c r="C982" s="1">
        <v>13</v>
      </c>
      <c r="D982" s="1" t="s">
        <v>25</v>
      </c>
      <c r="E982" s="1">
        <v>3938.3435597554098</v>
      </c>
      <c r="F982" s="1">
        <v>16614.939712583135</v>
      </c>
      <c r="G982" s="1">
        <v>19093.298687955899</v>
      </c>
      <c r="H982" s="1">
        <v>22115.259836882327</v>
      </c>
      <c r="I982" s="1">
        <v>31190.433476947204</v>
      </c>
      <c r="J982" s="1">
        <v>24376.474659578769</v>
      </c>
    </row>
    <row r="983" spans="1:10" x14ac:dyDescent="0.15">
      <c r="A983" s="1">
        <v>43</v>
      </c>
      <c r="B983" s="1" t="s">
        <v>209</v>
      </c>
      <c r="C983" s="1">
        <v>14</v>
      </c>
      <c r="D983" s="1" t="s">
        <v>26</v>
      </c>
      <c r="E983" s="1">
        <v>152.77604353485904</v>
      </c>
      <c r="F983" s="1">
        <v>564.77568250311629</v>
      </c>
      <c r="G983" s="1">
        <v>1171.8293541871496</v>
      </c>
      <c r="H983" s="1">
        <v>981.1106664829681</v>
      </c>
      <c r="I983" s="1">
        <v>683.24221655853739</v>
      </c>
      <c r="J983" s="1">
        <v>616.33451964231244</v>
      </c>
    </row>
    <row r="984" spans="1:10" x14ac:dyDescent="0.15">
      <c r="A984" s="1">
        <v>43</v>
      </c>
      <c r="B984" s="1" t="s">
        <v>209</v>
      </c>
      <c r="C984" s="1">
        <v>15</v>
      </c>
      <c r="D984" s="1" t="s">
        <v>27</v>
      </c>
      <c r="E984" s="1">
        <v>59277.799251313889</v>
      </c>
      <c r="F984" s="1">
        <v>58828.307228745594</v>
      </c>
      <c r="G984" s="1">
        <v>54935.411080913131</v>
      </c>
      <c r="H984" s="1">
        <v>45177.463716169477</v>
      </c>
      <c r="I984" s="1">
        <v>36242.824743997196</v>
      </c>
      <c r="J984" s="1">
        <v>32972.729681755198</v>
      </c>
    </row>
    <row r="985" spans="1:10" x14ac:dyDescent="0.15">
      <c r="A985" s="1">
        <v>43</v>
      </c>
      <c r="B985" s="1" t="s">
        <v>208</v>
      </c>
      <c r="C985" s="1">
        <v>16</v>
      </c>
      <c r="D985" s="1" t="s">
        <v>10</v>
      </c>
      <c r="E985" s="1">
        <v>129622.14162400622</v>
      </c>
      <c r="F985" s="1">
        <v>199308.35863615797</v>
      </c>
      <c r="G985" s="1">
        <v>187554.16617728845</v>
      </c>
      <c r="H985" s="1">
        <v>185524.05686699424</v>
      </c>
      <c r="I985" s="1">
        <v>154744.84210217639</v>
      </c>
      <c r="J985" s="1">
        <v>139938.95881365353</v>
      </c>
    </row>
    <row r="986" spans="1:10" x14ac:dyDescent="0.15">
      <c r="A986" s="1">
        <v>43</v>
      </c>
      <c r="B986" s="1" t="s">
        <v>208</v>
      </c>
      <c r="C986" s="1">
        <v>17</v>
      </c>
      <c r="D986" s="1" t="s">
        <v>11</v>
      </c>
      <c r="E986" s="1">
        <v>8101.8895463948602</v>
      </c>
      <c r="F986" s="1">
        <v>8580.6052475040306</v>
      </c>
      <c r="G986" s="1">
        <v>9588.0165180734602</v>
      </c>
      <c r="H986" s="1">
        <v>9669.6527000972201</v>
      </c>
      <c r="I986" s="1">
        <v>9773.8792540112281</v>
      </c>
      <c r="J986" s="1">
        <v>9573.9293528065227</v>
      </c>
    </row>
    <row r="987" spans="1:10" x14ac:dyDescent="0.15">
      <c r="A987" s="1">
        <v>43</v>
      </c>
      <c r="B987" s="1" t="s">
        <v>208</v>
      </c>
      <c r="C987" s="1">
        <v>18</v>
      </c>
      <c r="D987" s="1" t="s">
        <v>12</v>
      </c>
      <c r="E987" s="1">
        <v>280140.84743183694</v>
      </c>
      <c r="F987" s="1">
        <v>337727.7165211598</v>
      </c>
      <c r="G987" s="1">
        <v>316002.80100973975</v>
      </c>
      <c r="H987" s="1">
        <v>231048.42683869039</v>
      </c>
      <c r="I987" s="1">
        <v>231789.31374329908</v>
      </c>
      <c r="J987" s="1">
        <v>221482.20215172553</v>
      </c>
    </row>
    <row r="988" spans="1:10" x14ac:dyDescent="0.15">
      <c r="A988" s="1">
        <v>43</v>
      </c>
      <c r="B988" s="1" t="s">
        <v>208</v>
      </c>
      <c r="C988" s="1">
        <v>19</v>
      </c>
      <c r="D988" s="1" t="s">
        <v>13</v>
      </c>
      <c r="E988" s="1">
        <v>30142.455249566232</v>
      </c>
      <c r="F988" s="1">
        <v>39190.253246146633</v>
      </c>
      <c r="G988" s="1">
        <v>47753.112373458185</v>
      </c>
      <c r="H988" s="1">
        <v>41240.24946123593</v>
      </c>
      <c r="I988" s="1">
        <v>39866.979742957585</v>
      </c>
      <c r="J988" s="1">
        <v>37946.530896805438</v>
      </c>
    </row>
    <row r="989" spans="1:10" x14ac:dyDescent="0.15">
      <c r="A989" s="1">
        <v>43</v>
      </c>
      <c r="B989" s="1" t="s">
        <v>208</v>
      </c>
      <c r="C989" s="1">
        <v>20</v>
      </c>
      <c r="D989" s="1" t="s">
        <v>14</v>
      </c>
      <c r="E989" s="1">
        <v>4807.5210183136687</v>
      </c>
      <c r="F989" s="1">
        <v>9725.1301494841591</v>
      </c>
      <c r="G989" s="1">
        <v>14342.926339559051</v>
      </c>
      <c r="H989" s="1">
        <v>15263.432931061396</v>
      </c>
      <c r="I989" s="1">
        <v>14796.565856258185</v>
      </c>
      <c r="J989" s="1">
        <v>14322.656094504226</v>
      </c>
    </row>
    <row r="990" spans="1:10" x14ac:dyDescent="0.15">
      <c r="A990" s="1">
        <v>43</v>
      </c>
      <c r="B990" s="1" t="s">
        <v>208</v>
      </c>
      <c r="C990" s="1">
        <v>21</v>
      </c>
      <c r="D990" s="1" t="s">
        <v>15</v>
      </c>
      <c r="E990" s="1">
        <v>93553.476358888453</v>
      </c>
      <c r="F990" s="1">
        <v>105698.99271453946</v>
      </c>
      <c r="G990" s="1">
        <v>95659.156909339275</v>
      </c>
      <c r="H990" s="1">
        <v>93052.828367807073</v>
      </c>
      <c r="I990" s="1">
        <v>87700.755652076012</v>
      </c>
      <c r="J990" s="1">
        <v>84762.166696877393</v>
      </c>
    </row>
    <row r="991" spans="1:10" x14ac:dyDescent="0.15">
      <c r="A991" s="1">
        <v>43</v>
      </c>
      <c r="B991" s="1" t="s">
        <v>207</v>
      </c>
      <c r="C991" s="1">
        <v>22</v>
      </c>
      <c r="D991" s="1" t="s">
        <v>7</v>
      </c>
      <c r="E991" s="1">
        <v>282976.15358766279</v>
      </c>
      <c r="F991" s="1">
        <v>372246.96364958712</v>
      </c>
      <c r="G991" s="1">
        <v>474166.01038901613</v>
      </c>
      <c r="H991" s="1">
        <v>512082.27393709368</v>
      </c>
      <c r="I991" s="1">
        <v>603478.73303794477</v>
      </c>
      <c r="J991" s="1">
        <v>571971.44198485231</v>
      </c>
    </row>
    <row r="992" spans="1:10" x14ac:dyDescent="0.15">
      <c r="A992" s="1">
        <v>43</v>
      </c>
      <c r="B992" s="1" t="s">
        <v>207</v>
      </c>
      <c r="C992" s="1">
        <v>23</v>
      </c>
      <c r="D992" s="1" t="s">
        <v>28</v>
      </c>
      <c r="E992" s="1">
        <v>127443.13552926383</v>
      </c>
      <c r="F992" s="1">
        <v>132770.39372395276</v>
      </c>
      <c r="G992" s="1">
        <v>128128.97274848142</v>
      </c>
      <c r="H992" s="1">
        <v>114729.8430464258</v>
      </c>
      <c r="I992" s="1">
        <v>106162.46476294853</v>
      </c>
      <c r="J992" s="1">
        <v>100376.06742574689</v>
      </c>
    </row>
    <row r="993" spans="1:10" x14ac:dyDescent="0.15">
      <c r="A993" s="1">
        <v>44</v>
      </c>
      <c r="B993" s="1" t="s">
        <v>211</v>
      </c>
      <c r="C993" s="1">
        <v>1</v>
      </c>
      <c r="D993" s="1" t="s">
        <v>8</v>
      </c>
      <c r="E993" s="1">
        <v>385722.39960000879</v>
      </c>
      <c r="F993" s="1">
        <v>247950.30113888151</v>
      </c>
      <c r="G993" s="1">
        <v>162563.9667400319</v>
      </c>
      <c r="H993" s="1">
        <v>103725.2160532492</v>
      </c>
      <c r="I993" s="1">
        <v>84935.79665529872</v>
      </c>
      <c r="J993" s="1">
        <v>81837.105542276331</v>
      </c>
    </row>
    <row r="994" spans="1:10" x14ac:dyDescent="0.15">
      <c r="A994" s="1">
        <v>44</v>
      </c>
      <c r="B994" s="1" t="s">
        <v>211</v>
      </c>
      <c r="C994" s="1">
        <v>2</v>
      </c>
      <c r="D994" s="1" t="s">
        <v>9</v>
      </c>
      <c r="E994" s="1">
        <v>7371.4126893725979</v>
      </c>
      <c r="F994" s="1">
        <v>4972.4430301753464</v>
      </c>
      <c r="G994" s="1">
        <v>4635.7863419137429</v>
      </c>
      <c r="H994" s="1">
        <v>3930.6212272791236</v>
      </c>
      <c r="I994" s="1">
        <v>2522.0116534737945</v>
      </c>
      <c r="J994" s="1">
        <v>2178.2872822381073</v>
      </c>
    </row>
    <row r="995" spans="1:10" x14ac:dyDescent="0.15">
      <c r="A995" s="1">
        <v>44</v>
      </c>
      <c r="B995" s="1" t="s">
        <v>212</v>
      </c>
      <c r="C995" s="1">
        <v>3</v>
      </c>
      <c r="D995" s="1" t="s">
        <v>16</v>
      </c>
      <c r="E995" s="1">
        <v>27642.344161481422</v>
      </c>
      <c r="F995" s="1">
        <v>26856.973869866262</v>
      </c>
      <c r="G995" s="1">
        <v>25149.474238315273</v>
      </c>
      <c r="H995" s="1">
        <v>22372.722043877489</v>
      </c>
      <c r="I995" s="1">
        <v>22224.278404431687</v>
      </c>
      <c r="J995" s="1">
        <v>20254.800357114818</v>
      </c>
    </row>
    <row r="996" spans="1:10" x14ac:dyDescent="0.15">
      <c r="A996" s="1">
        <v>44</v>
      </c>
      <c r="B996" s="1" t="s">
        <v>212</v>
      </c>
      <c r="C996" s="1">
        <v>4</v>
      </c>
      <c r="D996" s="1" t="s">
        <v>17</v>
      </c>
      <c r="E996" s="1">
        <v>13954.928331827363</v>
      </c>
      <c r="F996" s="1">
        <v>15893.898614113481</v>
      </c>
      <c r="G996" s="1">
        <v>20306.494327468783</v>
      </c>
      <c r="H996" s="1">
        <v>11096.992524703617</v>
      </c>
      <c r="I996" s="1">
        <v>4585.5750797819674</v>
      </c>
      <c r="J996" s="1">
        <v>3909.6048922062409</v>
      </c>
    </row>
    <row r="997" spans="1:10" x14ac:dyDescent="0.15">
      <c r="A997" s="1">
        <v>44</v>
      </c>
      <c r="B997" s="1" t="s">
        <v>212</v>
      </c>
      <c r="C997" s="1">
        <v>5</v>
      </c>
      <c r="D997" s="1" t="s">
        <v>18</v>
      </c>
      <c r="E997" s="1">
        <v>5758.2114711653476</v>
      </c>
      <c r="F997" s="1">
        <v>4586.0033526131574</v>
      </c>
      <c r="G997" s="1">
        <v>3700.5076148677535</v>
      </c>
      <c r="H997" s="1">
        <v>2692.2934933579231</v>
      </c>
      <c r="I997" s="1">
        <v>1943.472348704747</v>
      </c>
      <c r="J997" s="1">
        <v>1901.1542077032157</v>
      </c>
    </row>
    <row r="998" spans="1:10" x14ac:dyDescent="0.15">
      <c r="A998" s="1">
        <v>44</v>
      </c>
      <c r="B998" s="1" t="s">
        <v>212</v>
      </c>
      <c r="C998" s="1">
        <v>6</v>
      </c>
      <c r="D998" s="1" t="s">
        <v>2</v>
      </c>
      <c r="E998" s="1">
        <v>6227.9894088626106</v>
      </c>
      <c r="F998" s="1">
        <v>5958.5404861461438</v>
      </c>
      <c r="G998" s="1">
        <v>6589.4992045992676</v>
      </c>
      <c r="H998" s="1">
        <v>5271.6257619691951</v>
      </c>
      <c r="I998" s="1">
        <v>4146.8356711439501</v>
      </c>
      <c r="J998" s="1">
        <v>3589.420808344164</v>
      </c>
    </row>
    <row r="999" spans="1:10" x14ac:dyDescent="0.15">
      <c r="A999" s="1">
        <v>44</v>
      </c>
      <c r="B999" s="1" t="s">
        <v>212</v>
      </c>
      <c r="C999" s="1">
        <v>7</v>
      </c>
      <c r="D999" s="1" t="s">
        <v>19</v>
      </c>
      <c r="E999" s="1">
        <v>757.06324857838422</v>
      </c>
      <c r="F999" s="1">
        <v>1338.8568525466219</v>
      </c>
      <c r="G999" s="1">
        <v>753.18130402697443</v>
      </c>
      <c r="H999" s="1">
        <v>922.36061622716375</v>
      </c>
      <c r="I999" s="1">
        <v>1133.0113066023825</v>
      </c>
      <c r="J999" s="1">
        <v>998.11083775562372</v>
      </c>
    </row>
    <row r="1000" spans="1:10" x14ac:dyDescent="0.15">
      <c r="A1000" s="1">
        <v>44</v>
      </c>
      <c r="B1000" s="1" t="s">
        <v>212</v>
      </c>
      <c r="C1000" s="1">
        <v>8</v>
      </c>
      <c r="D1000" s="1" t="s">
        <v>20</v>
      </c>
      <c r="E1000" s="1">
        <v>14614.963440051224</v>
      </c>
      <c r="F1000" s="1">
        <v>16937.91921221681</v>
      </c>
      <c r="G1000" s="1">
        <v>13486.071594348632</v>
      </c>
      <c r="H1000" s="1">
        <v>11737.228507699834</v>
      </c>
      <c r="I1000" s="1">
        <v>8908.5046299128444</v>
      </c>
      <c r="J1000" s="1">
        <v>7768.872980593922</v>
      </c>
    </row>
    <row r="1001" spans="1:10" x14ac:dyDescent="0.15">
      <c r="A1001" s="1">
        <v>44</v>
      </c>
      <c r="B1001" s="1" t="s">
        <v>212</v>
      </c>
      <c r="C1001" s="1">
        <v>9</v>
      </c>
      <c r="D1001" s="1" t="s">
        <v>21</v>
      </c>
      <c r="E1001" s="1">
        <v>11756.900900096536</v>
      </c>
      <c r="F1001" s="1">
        <v>21823.46365232172</v>
      </c>
      <c r="G1001" s="1">
        <v>17289.099740219892</v>
      </c>
      <c r="H1001" s="1">
        <v>10766.607760003244</v>
      </c>
      <c r="I1001" s="1">
        <v>11619.486271054548</v>
      </c>
      <c r="J1001" s="1">
        <v>9449.3072262445658</v>
      </c>
    </row>
    <row r="1002" spans="1:10" x14ac:dyDescent="0.15">
      <c r="A1002" s="1">
        <v>44</v>
      </c>
      <c r="B1002" s="1" t="s">
        <v>212</v>
      </c>
      <c r="C1002" s="1">
        <v>10</v>
      </c>
      <c r="D1002" s="1" t="s">
        <v>22</v>
      </c>
      <c r="E1002" s="1">
        <v>12080.17371827691</v>
      </c>
      <c r="F1002" s="1">
        <v>11494.957634218745</v>
      </c>
      <c r="G1002" s="1">
        <v>12492.942672288194</v>
      </c>
      <c r="H1002" s="1">
        <v>9800.472980847524</v>
      </c>
      <c r="I1002" s="1">
        <v>8067.3979594059629</v>
      </c>
      <c r="J1002" s="1">
        <v>7682.1526391499256</v>
      </c>
    </row>
    <row r="1003" spans="1:10" x14ac:dyDescent="0.15">
      <c r="A1003" s="1">
        <v>44</v>
      </c>
      <c r="B1003" s="1" t="s">
        <v>212</v>
      </c>
      <c r="C1003" s="1">
        <v>11</v>
      </c>
      <c r="D1003" s="1" t="s">
        <v>23</v>
      </c>
      <c r="E1003" s="1">
        <v>4092.2110375005236</v>
      </c>
      <c r="F1003" s="1">
        <v>6054.7654154200018</v>
      </c>
      <c r="G1003" s="1">
        <v>8594.3070499068835</v>
      </c>
      <c r="H1003" s="1">
        <v>10334.096275529279</v>
      </c>
      <c r="I1003" s="1">
        <v>13721.138341744476</v>
      </c>
      <c r="J1003" s="1">
        <v>10769.94264869662</v>
      </c>
    </row>
    <row r="1004" spans="1:10" x14ac:dyDescent="0.15">
      <c r="A1004" s="1">
        <v>44</v>
      </c>
      <c r="B1004" s="1" t="s">
        <v>212</v>
      </c>
      <c r="C1004" s="1">
        <v>12</v>
      </c>
      <c r="D1004" s="1" t="s">
        <v>24</v>
      </c>
      <c r="E1004" s="1">
        <v>5430.162922936348</v>
      </c>
      <c r="F1004" s="1">
        <v>13977.40667786222</v>
      </c>
      <c r="G1004" s="1">
        <v>34969.692478756668</v>
      </c>
      <c r="H1004" s="1">
        <v>35311.578862001974</v>
      </c>
      <c r="I1004" s="1">
        <v>40980.02174188511</v>
      </c>
      <c r="J1004" s="1">
        <v>38137.849191943256</v>
      </c>
    </row>
    <row r="1005" spans="1:10" x14ac:dyDescent="0.15">
      <c r="A1005" s="1">
        <v>44</v>
      </c>
      <c r="B1005" s="1" t="s">
        <v>212</v>
      </c>
      <c r="C1005" s="1">
        <v>13</v>
      </c>
      <c r="D1005" s="1" t="s">
        <v>25</v>
      </c>
      <c r="E1005" s="1">
        <v>8637.0962954805327</v>
      </c>
      <c r="F1005" s="1">
        <v>10501.399546372246</v>
      </c>
      <c r="G1005" s="1">
        <v>11528.086463126638</v>
      </c>
      <c r="H1005" s="1">
        <v>9643.8500266303436</v>
      </c>
      <c r="I1005" s="1">
        <v>22422.577009232598</v>
      </c>
      <c r="J1005" s="1">
        <v>20874.832882831783</v>
      </c>
    </row>
    <row r="1006" spans="1:10" x14ac:dyDescent="0.15">
      <c r="A1006" s="1">
        <v>44</v>
      </c>
      <c r="B1006" s="1" t="s">
        <v>212</v>
      </c>
      <c r="C1006" s="1">
        <v>14</v>
      </c>
      <c r="D1006" s="1" t="s">
        <v>26</v>
      </c>
      <c r="E1006" s="1">
        <v>925.97556546350972</v>
      </c>
      <c r="F1006" s="1">
        <v>2964.1468293658927</v>
      </c>
      <c r="G1006" s="1">
        <v>5724.7781803627977</v>
      </c>
      <c r="H1006" s="1">
        <v>6525.0777839261718</v>
      </c>
      <c r="I1006" s="1">
        <v>4954.9767030581606</v>
      </c>
      <c r="J1006" s="1">
        <v>3952.304000295725</v>
      </c>
    </row>
    <row r="1007" spans="1:10" x14ac:dyDescent="0.15">
      <c r="A1007" s="1">
        <v>44</v>
      </c>
      <c r="B1007" s="1" t="s">
        <v>212</v>
      </c>
      <c r="C1007" s="1">
        <v>15</v>
      </c>
      <c r="D1007" s="1" t="s">
        <v>27</v>
      </c>
      <c r="E1007" s="1">
        <v>45983.449359168284</v>
      </c>
      <c r="F1007" s="1">
        <v>41897.224077218008</v>
      </c>
      <c r="G1007" s="1">
        <v>40775.606198154746</v>
      </c>
      <c r="H1007" s="1">
        <v>30985.906708184568</v>
      </c>
      <c r="I1007" s="1">
        <v>26478.583132649481</v>
      </c>
      <c r="J1007" s="1">
        <v>24030.318570985521</v>
      </c>
    </row>
    <row r="1008" spans="1:10" x14ac:dyDescent="0.15">
      <c r="A1008" s="1">
        <v>44</v>
      </c>
      <c r="B1008" s="1" t="s">
        <v>211</v>
      </c>
      <c r="C1008" s="1">
        <v>16</v>
      </c>
      <c r="D1008" s="1" t="s">
        <v>10</v>
      </c>
      <c r="E1008" s="1">
        <v>107638.6712117089</v>
      </c>
      <c r="F1008" s="1">
        <v>155975.7764224447</v>
      </c>
      <c r="G1008" s="1">
        <v>140988.00254538291</v>
      </c>
      <c r="H1008" s="1">
        <v>147161.96431588879</v>
      </c>
      <c r="I1008" s="1">
        <v>105811.56548869592</v>
      </c>
      <c r="J1008" s="1">
        <v>96154.997296245812</v>
      </c>
    </row>
    <row r="1009" spans="1:10" x14ac:dyDescent="0.15">
      <c r="A1009" s="1">
        <v>44</v>
      </c>
      <c r="B1009" s="1" t="s">
        <v>211</v>
      </c>
      <c r="C1009" s="1">
        <v>17</v>
      </c>
      <c r="D1009" s="1" t="s">
        <v>11</v>
      </c>
      <c r="E1009" s="1">
        <v>7305.4285149712787</v>
      </c>
      <c r="F1009" s="1">
        <v>6753.7014320199078</v>
      </c>
      <c r="G1009" s="1">
        <v>8488.5946657640015</v>
      </c>
      <c r="H1009" s="1">
        <v>8238.4117627972246</v>
      </c>
      <c r="I1009" s="1">
        <v>7666.4953887410984</v>
      </c>
      <c r="J1009" s="1">
        <v>7531.727774263406</v>
      </c>
    </row>
    <row r="1010" spans="1:10" x14ac:dyDescent="0.15">
      <c r="A1010" s="1">
        <v>44</v>
      </c>
      <c r="B1010" s="1" t="s">
        <v>211</v>
      </c>
      <c r="C1010" s="1">
        <v>18</v>
      </c>
      <c r="D1010" s="1" t="s">
        <v>12</v>
      </c>
      <c r="E1010" s="1">
        <v>193538.13078556419</v>
      </c>
      <c r="F1010" s="1">
        <v>228879.50205412271</v>
      </c>
      <c r="G1010" s="1">
        <v>199622.2246185166</v>
      </c>
      <c r="H1010" s="1">
        <v>171724.24553899266</v>
      </c>
      <c r="I1010" s="1">
        <v>132183.73128400592</v>
      </c>
      <c r="J1010" s="1">
        <v>124410.08981204241</v>
      </c>
    </row>
    <row r="1011" spans="1:10" x14ac:dyDescent="0.15">
      <c r="A1011" s="1">
        <v>44</v>
      </c>
      <c r="B1011" s="1" t="s">
        <v>211</v>
      </c>
      <c r="C1011" s="1">
        <v>19</v>
      </c>
      <c r="D1011" s="1" t="s">
        <v>13</v>
      </c>
      <c r="E1011" s="1">
        <v>20016.354916798246</v>
      </c>
      <c r="F1011" s="1">
        <v>28951.683065285863</v>
      </c>
      <c r="G1011" s="1">
        <v>31318.470770794156</v>
      </c>
      <c r="H1011" s="1">
        <v>27550.991797154264</v>
      </c>
      <c r="I1011" s="1">
        <v>25831.283844113343</v>
      </c>
      <c r="J1011" s="1">
        <v>27282.811945663103</v>
      </c>
    </row>
    <row r="1012" spans="1:10" x14ac:dyDescent="0.15">
      <c r="A1012" s="1">
        <v>44</v>
      </c>
      <c r="B1012" s="1" t="s">
        <v>211</v>
      </c>
      <c r="C1012" s="1">
        <v>20</v>
      </c>
      <c r="D1012" s="1" t="s">
        <v>14</v>
      </c>
      <c r="E1012" s="1">
        <v>3519.5644590306961</v>
      </c>
      <c r="F1012" s="1">
        <v>6764.0378183331941</v>
      </c>
      <c r="G1012" s="1">
        <v>8599.7992328382279</v>
      </c>
      <c r="H1012" s="1">
        <v>9336.291725963205</v>
      </c>
      <c r="I1012" s="1">
        <v>8797.2795945909093</v>
      </c>
      <c r="J1012" s="1">
        <v>8728.8806060732586</v>
      </c>
    </row>
    <row r="1013" spans="1:10" x14ac:dyDescent="0.15">
      <c r="A1013" s="1">
        <v>44</v>
      </c>
      <c r="B1013" s="1" t="s">
        <v>211</v>
      </c>
      <c r="C1013" s="1">
        <v>21</v>
      </c>
      <c r="D1013" s="1" t="s">
        <v>15</v>
      </c>
      <c r="E1013" s="1">
        <v>75895.396239562644</v>
      </c>
      <c r="F1013" s="1">
        <v>81669.783208149194</v>
      </c>
      <c r="G1013" s="1">
        <v>80261.855638872425</v>
      </c>
      <c r="H1013" s="1">
        <v>65980.886457715023</v>
      </c>
      <c r="I1013" s="1">
        <v>64546.795636370851</v>
      </c>
      <c r="J1013" s="1">
        <v>70696.102936083917</v>
      </c>
    </row>
    <row r="1014" spans="1:10" x14ac:dyDescent="0.15">
      <c r="A1014" s="1">
        <v>44</v>
      </c>
      <c r="B1014" s="1" t="s">
        <v>210</v>
      </c>
      <c r="C1014" s="1">
        <v>22</v>
      </c>
      <c r="D1014" s="1" t="s">
        <v>7</v>
      </c>
      <c r="E1014" s="1">
        <v>214978.78826023333</v>
      </c>
      <c r="F1014" s="1">
        <v>264379.54398742854</v>
      </c>
      <c r="G1014" s="1">
        <v>310661.94927656918</v>
      </c>
      <c r="H1014" s="1">
        <v>342209.21395170753</v>
      </c>
      <c r="I1014" s="1">
        <v>391749.85707281169</v>
      </c>
      <c r="J1014" s="1">
        <v>381416.66321051487</v>
      </c>
    </row>
    <row r="1015" spans="1:10" x14ac:dyDescent="0.15">
      <c r="A1015" s="1">
        <v>44</v>
      </c>
      <c r="B1015" s="1" t="s">
        <v>210</v>
      </c>
      <c r="C1015" s="1">
        <v>23</v>
      </c>
      <c r="D1015" s="1" t="s">
        <v>28</v>
      </c>
      <c r="E1015" s="1">
        <v>88600.907339681144</v>
      </c>
      <c r="F1015" s="1">
        <v>96148.810601338351</v>
      </c>
      <c r="G1015" s="1">
        <v>89721.882060223128</v>
      </c>
      <c r="H1015" s="1">
        <v>79449.912274187038</v>
      </c>
      <c r="I1015" s="1">
        <v>66532.424266888309</v>
      </c>
      <c r="J1015" s="1">
        <v>64106.138784518145</v>
      </c>
    </row>
    <row r="1016" spans="1:10" x14ac:dyDescent="0.15">
      <c r="A1016" s="1">
        <v>45</v>
      </c>
      <c r="B1016" s="1" t="s">
        <v>214</v>
      </c>
      <c r="C1016" s="1">
        <v>1</v>
      </c>
      <c r="D1016" s="1" t="s">
        <v>8</v>
      </c>
      <c r="E1016" s="1">
        <v>377934.36083781999</v>
      </c>
      <c r="F1016" s="1">
        <v>283882.94585841661</v>
      </c>
      <c r="G1016" s="1">
        <v>201081.96937529917</v>
      </c>
      <c r="H1016" s="1">
        <v>134110.4444327805</v>
      </c>
      <c r="I1016" s="1">
        <v>119818.99003571588</v>
      </c>
      <c r="J1016" s="1">
        <v>119017.23982264333</v>
      </c>
    </row>
    <row r="1017" spans="1:10" x14ac:dyDescent="0.15">
      <c r="A1017" s="1">
        <v>45</v>
      </c>
      <c r="B1017" s="1" t="s">
        <v>214</v>
      </c>
      <c r="C1017" s="1">
        <v>2</v>
      </c>
      <c r="D1017" s="1" t="s">
        <v>9</v>
      </c>
      <c r="E1017" s="1">
        <v>2804.6115619498437</v>
      </c>
      <c r="F1017" s="1">
        <v>2816.8589186485556</v>
      </c>
      <c r="G1017" s="1">
        <v>1463.5791781856567</v>
      </c>
      <c r="H1017" s="1">
        <v>988.64710747112099</v>
      </c>
      <c r="I1017" s="1">
        <v>700.44855521341412</v>
      </c>
      <c r="J1017" s="1">
        <v>557.55253364891382</v>
      </c>
    </row>
    <row r="1018" spans="1:10" x14ac:dyDescent="0.15">
      <c r="A1018" s="1">
        <v>45</v>
      </c>
      <c r="B1018" s="1" t="s">
        <v>215</v>
      </c>
      <c r="C1018" s="1">
        <v>3</v>
      </c>
      <c r="D1018" s="1" t="s">
        <v>16</v>
      </c>
      <c r="E1018" s="1">
        <v>26207.074632665201</v>
      </c>
      <c r="F1018" s="1">
        <v>34560.296874289656</v>
      </c>
      <c r="G1018" s="1">
        <v>37826.049160365255</v>
      </c>
      <c r="H1018" s="1">
        <v>34951.762008558704</v>
      </c>
      <c r="I1018" s="1">
        <v>39814.063239244184</v>
      </c>
      <c r="J1018" s="1">
        <v>39364.918928676292</v>
      </c>
    </row>
    <row r="1019" spans="1:10" x14ac:dyDescent="0.15">
      <c r="A1019" s="1">
        <v>45</v>
      </c>
      <c r="B1019" s="1" t="s">
        <v>215</v>
      </c>
      <c r="C1019" s="1">
        <v>4</v>
      </c>
      <c r="D1019" s="1" t="s">
        <v>17</v>
      </c>
      <c r="E1019" s="1">
        <v>13373.743868364325</v>
      </c>
      <c r="F1019" s="1">
        <v>27913.185190077282</v>
      </c>
      <c r="G1019" s="1">
        <v>38117.582252352528</v>
      </c>
      <c r="H1019" s="1">
        <v>17318.124986696257</v>
      </c>
      <c r="I1019" s="1">
        <v>9399.5886654080878</v>
      </c>
      <c r="J1019" s="1">
        <v>9097.017267004574</v>
      </c>
    </row>
    <row r="1020" spans="1:10" x14ac:dyDescent="0.15">
      <c r="A1020" s="1">
        <v>45</v>
      </c>
      <c r="B1020" s="1" t="s">
        <v>215</v>
      </c>
      <c r="C1020" s="1">
        <v>5</v>
      </c>
      <c r="D1020" s="1" t="s">
        <v>18</v>
      </c>
      <c r="E1020" s="1">
        <v>4596.9201374531422</v>
      </c>
      <c r="F1020" s="1">
        <v>4336.9199419192837</v>
      </c>
      <c r="G1020" s="1">
        <v>4838.5554727298422</v>
      </c>
      <c r="H1020" s="1">
        <v>2859.9585191826877</v>
      </c>
      <c r="I1020" s="1">
        <v>2923.2072211964119</v>
      </c>
      <c r="J1020" s="1">
        <v>2677.1748600525757</v>
      </c>
    </row>
    <row r="1021" spans="1:10" x14ac:dyDescent="0.15">
      <c r="A1021" s="1">
        <v>45</v>
      </c>
      <c r="B1021" s="1" t="s">
        <v>216</v>
      </c>
      <c r="C1021" s="1">
        <v>6</v>
      </c>
      <c r="D1021" s="1" t="s">
        <v>2</v>
      </c>
      <c r="E1021" s="1">
        <v>29639.823247220542</v>
      </c>
      <c r="F1021" s="1">
        <v>14320.248635359705</v>
      </c>
      <c r="G1021" s="1">
        <v>11298.427857281118</v>
      </c>
      <c r="H1021" s="1">
        <v>7509.9538306235545</v>
      </c>
      <c r="I1021" s="1">
        <v>5690.8177916299455</v>
      </c>
      <c r="J1021" s="1">
        <v>5551.0674309025098</v>
      </c>
    </row>
    <row r="1022" spans="1:10" x14ac:dyDescent="0.15">
      <c r="A1022" s="1">
        <v>45</v>
      </c>
      <c r="B1022" s="1" t="s">
        <v>217</v>
      </c>
      <c r="C1022" s="1">
        <v>7</v>
      </c>
      <c r="D1022" s="1" t="s">
        <v>19</v>
      </c>
      <c r="E1022" s="1">
        <v>29.562833272164969</v>
      </c>
      <c r="F1022" s="1">
        <v>167.28149258044263</v>
      </c>
      <c r="G1022" s="1">
        <v>42.574932119032908</v>
      </c>
      <c r="H1022" s="1">
        <v>55.963975837146812</v>
      </c>
      <c r="I1022" s="1">
        <v>156.51563057311938</v>
      </c>
      <c r="J1022" s="1">
        <v>148.14805006395858</v>
      </c>
    </row>
    <row r="1023" spans="1:10" x14ac:dyDescent="0.15">
      <c r="A1023" s="1">
        <v>45</v>
      </c>
      <c r="B1023" s="1" t="s">
        <v>215</v>
      </c>
      <c r="C1023" s="1">
        <v>8</v>
      </c>
      <c r="D1023" s="1" t="s">
        <v>20</v>
      </c>
      <c r="E1023" s="1">
        <v>8909.8860587945001</v>
      </c>
      <c r="F1023" s="1">
        <v>13195.87617757654</v>
      </c>
      <c r="G1023" s="1">
        <v>9798.8486995542153</v>
      </c>
      <c r="H1023" s="1">
        <v>7487.1968802996207</v>
      </c>
      <c r="I1023" s="1">
        <v>5513.630437759557</v>
      </c>
      <c r="J1023" s="1">
        <v>5018.5850459836302</v>
      </c>
    </row>
    <row r="1024" spans="1:10" x14ac:dyDescent="0.15">
      <c r="A1024" s="1">
        <v>45</v>
      </c>
      <c r="B1024" s="1" t="s">
        <v>217</v>
      </c>
      <c r="C1024" s="1">
        <v>9</v>
      </c>
      <c r="D1024" s="1" t="s">
        <v>21</v>
      </c>
      <c r="E1024" s="1">
        <v>1768.0758019676728</v>
      </c>
      <c r="F1024" s="1">
        <v>1685.9788123253797</v>
      </c>
      <c r="G1024" s="1">
        <v>1317.9012593243617</v>
      </c>
      <c r="H1024" s="1">
        <v>1344.1433952638351</v>
      </c>
      <c r="I1024" s="1">
        <v>1976.4102451013341</v>
      </c>
      <c r="J1024" s="1">
        <v>1499.6503917933355</v>
      </c>
    </row>
    <row r="1025" spans="1:10" x14ac:dyDescent="0.15">
      <c r="A1025" s="1">
        <v>45</v>
      </c>
      <c r="B1025" s="1" t="s">
        <v>218</v>
      </c>
      <c r="C1025" s="1">
        <v>10</v>
      </c>
      <c r="D1025" s="1" t="s">
        <v>22</v>
      </c>
      <c r="E1025" s="1">
        <v>5425.2416775052652</v>
      </c>
      <c r="F1025" s="1">
        <v>5242.4723120569079</v>
      </c>
      <c r="G1025" s="1">
        <v>7828.2909834324364</v>
      </c>
      <c r="H1025" s="1">
        <v>6346.7509529209283</v>
      </c>
      <c r="I1025" s="1">
        <v>6516.2432259657435</v>
      </c>
      <c r="J1025" s="1">
        <v>5249.3469147012174</v>
      </c>
    </row>
    <row r="1026" spans="1:10" x14ac:dyDescent="0.15">
      <c r="A1026" s="1">
        <v>45</v>
      </c>
      <c r="B1026" s="1" t="s">
        <v>219</v>
      </c>
      <c r="C1026" s="1">
        <v>11</v>
      </c>
      <c r="D1026" s="1" t="s">
        <v>23</v>
      </c>
      <c r="E1026" s="1">
        <v>4151.7478728791784</v>
      </c>
      <c r="F1026" s="1">
        <v>5381.3310841311513</v>
      </c>
      <c r="G1026" s="1">
        <v>6778.9123413192183</v>
      </c>
      <c r="H1026" s="1">
        <v>6541.5163511123683</v>
      </c>
      <c r="I1026" s="1">
        <v>8540.7504454711179</v>
      </c>
      <c r="J1026" s="1">
        <v>6916.0109033746558</v>
      </c>
    </row>
    <row r="1027" spans="1:10" x14ac:dyDescent="0.15">
      <c r="A1027" s="1">
        <v>45</v>
      </c>
      <c r="B1027" s="1" t="s">
        <v>215</v>
      </c>
      <c r="C1027" s="1">
        <v>12</v>
      </c>
      <c r="D1027" s="1" t="s">
        <v>24</v>
      </c>
      <c r="E1027" s="1">
        <v>5064.0524050372078</v>
      </c>
      <c r="F1027" s="1">
        <v>7636.5969461524264</v>
      </c>
      <c r="G1027" s="1">
        <v>26067.611589966345</v>
      </c>
      <c r="H1027" s="1">
        <v>25429.369116819424</v>
      </c>
      <c r="I1027" s="1">
        <v>25632.629163577378</v>
      </c>
      <c r="J1027" s="1">
        <v>22873.780924322109</v>
      </c>
    </row>
    <row r="1028" spans="1:10" x14ac:dyDescent="0.15">
      <c r="A1028" s="1">
        <v>45</v>
      </c>
      <c r="B1028" s="1" t="s">
        <v>217</v>
      </c>
      <c r="C1028" s="1">
        <v>13</v>
      </c>
      <c r="D1028" s="1" t="s">
        <v>25</v>
      </c>
      <c r="E1028" s="1">
        <v>1363.6313254439476</v>
      </c>
      <c r="F1028" s="1">
        <v>1899.1512646685692</v>
      </c>
      <c r="G1028" s="1">
        <v>2706.71152146244</v>
      </c>
      <c r="H1028" s="1">
        <v>4364.3910157460305</v>
      </c>
      <c r="I1028" s="1">
        <v>5004.373801314222</v>
      </c>
      <c r="J1028" s="1">
        <v>4206.1954502202934</v>
      </c>
    </row>
    <row r="1029" spans="1:10" x14ac:dyDescent="0.15">
      <c r="A1029" s="1">
        <v>45</v>
      </c>
      <c r="B1029" s="1" t="s">
        <v>219</v>
      </c>
      <c r="C1029" s="1">
        <v>14</v>
      </c>
      <c r="D1029" s="1" t="s">
        <v>26</v>
      </c>
      <c r="E1029" s="1">
        <v>236.41143016222549</v>
      </c>
      <c r="F1029" s="1">
        <v>2195.002268951233</v>
      </c>
      <c r="G1029" s="1">
        <v>2373.4882860083967</v>
      </c>
      <c r="H1029" s="1">
        <v>2504.5053680770184</v>
      </c>
      <c r="I1029" s="1">
        <v>3723.8377199119604</v>
      </c>
      <c r="J1029" s="1">
        <v>3582.3696907659446</v>
      </c>
    </row>
    <row r="1030" spans="1:10" x14ac:dyDescent="0.15">
      <c r="A1030" s="1">
        <v>45</v>
      </c>
      <c r="B1030" s="1" t="s">
        <v>219</v>
      </c>
      <c r="C1030" s="1">
        <v>15</v>
      </c>
      <c r="D1030" s="1" t="s">
        <v>27</v>
      </c>
      <c r="E1030" s="1">
        <v>35708.509771944926</v>
      </c>
      <c r="F1030" s="1">
        <v>41363.184169521905</v>
      </c>
      <c r="G1030" s="1">
        <v>42511.514685666181</v>
      </c>
      <c r="H1030" s="1">
        <v>30946.064259294992</v>
      </c>
      <c r="I1030" s="1">
        <v>24061.686732290265</v>
      </c>
      <c r="J1030" s="1">
        <v>22906.602274756209</v>
      </c>
    </row>
    <row r="1031" spans="1:10" x14ac:dyDescent="0.15">
      <c r="A1031" s="1">
        <v>45</v>
      </c>
      <c r="B1031" s="1" t="s">
        <v>220</v>
      </c>
      <c r="C1031" s="1">
        <v>16</v>
      </c>
      <c r="D1031" s="1" t="s">
        <v>10</v>
      </c>
      <c r="E1031" s="1">
        <v>97937.44629692247</v>
      </c>
      <c r="F1031" s="1">
        <v>150172.13933431683</v>
      </c>
      <c r="G1031" s="1">
        <v>128956.97775913955</v>
      </c>
      <c r="H1031" s="1">
        <v>131599.31766646227</v>
      </c>
      <c r="I1031" s="1">
        <v>100748.42344694513</v>
      </c>
      <c r="J1031" s="1">
        <v>98991.555520217691</v>
      </c>
    </row>
    <row r="1032" spans="1:10" x14ac:dyDescent="0.15">
      <c r="A1032" s="1">
        <v>45</v>
      </c>
      <c r="B1032" s="1" t="s">
        <v>220</v>
      </c>
      <c r="C1032" s="1">
        <v>17</v>
      </c>
      <c r="D1032" s="1" t="s">
        <v>11</v>
      </c>
      <c r="E1032" s="1">
        <v>6071.0042721246291</v>
      </c>
      <c r="F1032" s="1">
        <v>6635.8596411173867</v>
      </c>
      <c r="G1032" s="1">
        <v>6698.6933566891948</v>
      </c>
      <c r="H1032" s="1">
        <v>7670.4430407904983</v>
      </c>
      <c r="I1032" s="1">
        <v>7663.9334627971866</v>
      </c>
      <c r="J1032" s="1">
        <v>7644.2541811737892</v>
      </c>
    </row>
    <row r="1033" spans="1:10" x14ac:dyDescent="0.15">
      <c r="A1033" s="1">
        <v>45</v>
      </c>
      <c r="B1033" s="1" t="s">
        <v>221</v>
      </c>
      <c r="C1033" s="1">
        <v>18</v>
      </c>
      <c r="D1033" s="1" t="s">
        <v>12</v>
      </c>
      <c r="E1033" s="1">
        <v>178570.61019460822</v>
      </c>
      <c r="F1033" s="1">
        <v>216124.23561660582</v>
      </c>
      <c r="G1033" s="1">
        <v>190409.90347986566</v>
      </c>
      <c r="H1033" s="1">
        <v>161848.64584187354</v>
      </c>
      <c r="I1033" s="1">
        <v>163152.74158387998</v>
      </c>
      <c r="J1033" s="1">
        <v>167171.8239411856</v>
      </c>
    </row>
    <row r="1034" spans="1:10" x14ac:dyDescent="0.15">
      <c r="A1034" s="1">
        <v>45</v>
      </c>
      <c r="B1034" s="1" t="s">
        <v>222</v>
      </c>
      <c r="C1034" s="1">
        <v>19</v>
      </c>
      <c r="D1034" s="1" t="s">
        <v>13</v>
      </c>
      <c r="E1034" s="1">
        <v>18135.33249293164</v>
      </c>
      <c r="F1034" s="1">
        <v>25872.823958058849</v>
      </c>
      <c r="G1034" s="1">
        <v>27096.395593182915</v>
      </c>
      <c r="H1034" s="1">
        <v>27173.836049079488</v>
      </c>
      <c r="I1034" s="1">
        <v>23611.125366527544</v>
      </c>
      <c r="J1034" s="1">
        <v>23573.703533808253</v>
      </c>
    </row>
    <row r="1035" spans="1:10" x14ac:dyDescent="0.15">
      <c r="A1035" s="1">
        <v>45</v>
      </c>
      <c r="B1035" s="1" t="s">
        <v>223</v>
      </c>
      <c r="C1035" s="1">
        <v>20</v>
      </c>
      <c r="D1035" s="1" t="s">
        <v>14</v>
      </c>
      <c r="E1035" s="1">
        <v>3341.0358270508782</v>
      </c>
      <c r="F1035" s="1">
        <v>7677.594555477528</v>
      </c>
      <c r="G1035" s="1">
        <v>7353.8831535063982</v>
      </c>
      <c r="H1035" s="1">
        <v>7031.8080859230713</v>
      </c>
      <c r="I1035" s="1">
        <v>7100.5656643859375</v>
      </c>
      <c r="J1035" s="1">
        <v>6975.3677311079746</v>
      </c>
    </row>
    <row r="1036" spans="1:10" x14ac:dyDescent="0.15">
      <c r="A1036" s="1">
        <v>45</v>
      </c>
      <c r="B1036" s="1" t="s">
        <v>222</v>
      </c>
      <c r="C1036" s="1">
        <v>21</v>
      </c>
      <c r="D1036" s="1" t="s">
        <v>15</v>
      </c>
      <c r="E1036" s="1">
        <v>48525.911477548791</v>
      </c>
      <c r="F1036" s="1">
        <v>59472.13340861199</v>
      </c>
      <c r="G1036" s="1">
        <v>59852.570117622992</v>
      </c>
      <c r="H1036" s="1">
        <v>58561.982683621231</v>
      </c>
      <c r="I1036" s="1">
        <v>46059.435102404619</v>
      </c>
      <c r="J1036" s="1">
        <v>45554.576236331326</v>
      </c>
    </row>
    <row r="1037" spans="1:10" x14ac:dyDescent="0.15">
      <c r="A1037" s="1">
        <v>45</v>
      </c>
      <c r="B1037" s="1" t="s">
        <v>213</v>
      </c>
      <c r="C1037" s="1">
        <v>22</v>
      </c>
      <c r="D1037" s="1" t="s">
        <v>7</v>
      </c>
      <c r="E1037" s="1">
        <v>175043.27631480756</v>
      </c>
      <c r="F1037" s="1">
        <v>235482.27520938526</v>
      </c>
      <c r="G1037" s="1">
        <v>295183.78456183762</v>
      </c>
      <c r="H1037" s="1">
        <v>334296.51938278467</v>
      </c>
      <c r="I1037" s="1">
        <v>397248.89490353933</v>
      </c>
      <c r="J1037" s="1">
        <v>396614.5001716963</v>
      </c>
    </row>
    <row r="1038" spans="1:10" x14ac:dyDescent="0.15">
      <c r="A1038" s="1">
        <v>45</v>
      </c>
      <c r="B1038" s="1" t="s">
        <v>213</v>
      </c>
      <c r="C1038" s="1">
        <v>23</v>
      </c>
      <c r="D1038" s="1" t="s">
        <v>28</v>
      </c>
      <c r="E1038" s="1">
        <v>80508.386450817154</v>
      </c>
      <c r="F1038" s="1">
        <v>83617.691543176508</v>
      </c>
      <c r="G1038" s="1">
        <v>84987.901572686897</v>
      </c>
      <c r="H1038" s="1">
        <v>80061.500803579416</v>
      </c>
      <c r="I1038" s="1">
        <v>72483.888688661886</v>
      </c>
      <c r="J1038" s="1">
        <v>71803.315220075921</v>
      </c>
    </row>
    <row r="1039" spans="1:10" x14ac:dyDescent="0.15">
      <c r="A1039" s="1">
        <v>46</v>
      </c>
      <c r="B1039" s="1" t="s">
        <v>225</v>
      </c>
      <c r="C1039" s="1">
        <v>1</v>
      </c>
      <c r="D1039" s="1" t="s">
        <v>8</v>
      </c>
      <c r="E1039" s="1">
        <v>674814.01715312921</v>
      </c>
      <c r="F1039" s="1">
        <v>450480.53514634358</v>
      </c>
      <c r="G1039" s="1">
        <v>293829.72132571886</v>
      </c>
      <c r="H1039" s="1">
        <v>179725.9685676079</v>
      </c>
      <c r="I1039" s="1">
        <v>159452.52048950849</v>
      </c>
      <c r="J1039" s="1">
        <v>156726.86047723872</v>
      </c>
    </row>
    <row r="1040" spans="1:10" x14ac:dyDescent="0.15">
      <c r="A1040" s="1">
        <v>46</v>
      </c>
      <c r="B1040" s="1" t="s">
        <v>226</v>
      </c>
      <c r="C1040" s="1">
        <v>2</v>
      </c>
      <c r="D1040" s="1" t="s">
        <v>9</v>
      </c>
      <c r="E1040" s="1">
        <v>5559.5839812103095</v>
      </c>
      <c r="F1040" s="1">
        <v>4331.2068535724229</v>
      </c>
      <c r="G1040" s="1">
        <v>4437.7331962418311</v>
      </c>
      <c r="H1040" s="1">
        <v>2792.1791035244992</v>
      </c>
      <c r="I1040" s="1">
        <v>2191.2993988876692</v>
      </c>
      <c r="J1040" s="1">
        <v>2051.5707973178996</v>
      </c>
    </row>
    <row r="1041" spans="1:10" x14ac:dyDescent="0.15">
      <c r="A1041" s="1">
        <v>46</v>
      </c>
      <c r="B1041" s="1" t="s">
        <v>227</v>
      </c>
      <c r="C1041" s="1">
        <v>3</v>
      </c>
      <c r="D1041" s="1" t="s">
        <v>16</v>
      </c>
      <c r="E1041" s="1">
        <v>54276.874694309969</v>
      </c>
      <c r="F1041" s="1">
        <v>61555.064522810535</v>
      </c>
      <c r="G1041" s="1">
        <v>72788.444742622451</v>
      </c>
      <c r="H1041" s="1">
        <v>63425.079390591192</v>
      </c>
      <c r="I1041" s="1">
        <v>65871.31399897988</v>
      </c>
      <c r="J1041" s="1">
        <v>62400.007707790639</v>
      </c>
    </row>
    <row r="1042" spans="1:10" x14ac:dyDescent="0.15">
      <c r="A1042" s="1">
        <v>46</v>
      </c>
      <c r="B1042" s="1" t="s">
        <v>228</v>
      </c>
      <c r="C1042" s="1">
        <v>4</v>
      </c>
      <c r="D1042" s="1" t="s">
        <v>17</v>
      </c>
      <c r="E1042" s="1">
        <v>78567.692767664106</v>
      </c>
      <c r="F1042" s="1">
        <v>70667.276337349584</v>
      </c>
      <c r="G1042" s="1">
        <v>43791.045262180713</v>
      </c>
      <c r="H1042" s="1">
        <v>17156.090326666872</v>
      </c>
      <c r="I1042" s="1">
        <v>7721.0060771876533</v>
      </c>
      <c r="J1042" s="1">
        <v>6798.2157865067184</v>
      </c>
    </row>
    <row r="1043" spans="1:10" x14ac:dyDescent="0.15">
      <c r="A1043" s="1">
        <v>46</v>
      </c>
      <c r="B1043" s="1" t="s">
        <v>229</v>
      </c>
      <c r="C1043" s="1">
        <v>5</v>
      </c>
      <c r="D1043" s="1" t="s">
        <v>18</v>
      </c>
      <c r="E1043" s="1">
        <v>5593.4927739256991</v>
      </c>
      <c r="F1043" s="1">
        <v>4975.8898101902132</v>
      </c>
      <c r="G1043" s="1">
        <v>4183.2793524368462</v>
      </c>
      <c r="H1043" s="1">
        <v>2703.5560706903402</v>
      </c>
      <c r="I1043" s="1">
        <v>2181.2072070577406</v>
      </c>
      <c r="J1043" s="1">
        <v>2133.7979482281148</v>
      </c>
    </row>
    <row r="1044" spans="1:10" x14ac:dyDescent="0.15">
      <c r="A1044" s="1">
        <v>46</v>
      </c>
      <c r="B1044" s="1" t="s">
        <v>230</v>
      </c>
      <c r="C1044" s="1">
        <v>6</v>
      </c>
      <c r="D1044" s="1" t="s">
        <v>2</v>
      </c>
      <c r="E1044" s="1">
        <v>2716.3143630236773</v>
      </c>
      <c r="F1044" s="1">
        <v>2239.0311078343188</v>
      </c>
      <c r="G1044" s="1">
        <v>2480.5204723323345</v>
      </c>
      <c r="H1044" s="1">
        <v>1659.3299541870961</v>
      </c>
      <c r="I1044" s="1">
        <v>1515.6480415803856</v>
      </c>
      <c r="J1044" s="1">
        <v>1310.9108815565555</v>
      </c>
    </row>
    <row r="1045" spans="1:10" x14ac:dyDescent="0.15">
      <c r="A1045" s="1">
        <v>46</v>
      </c>
      <c r="B1045" s="1" t="s">
        <v>227</v>
      </c>
      <c r="C1045" s="1">
        <v>7</v>
      </c>
      <c r="D1045" s="1" t="s">
        <v>19</v>
      </c>
      <c r="E1045" s="1">
        <v>116.62127168518082</v>
      </c>
      <c r="F1045" s="1">
        <v>162.31250117069416</v>
      </c>
      <c r="G1045" s="1">
        <v>213.6678222014063</v>
      </c>
      <c r="H1045" s="1">
        <v>318.15144771667246</v>
      </c>
      <c r="I1045" s="1">
        <v>278.70761828835401</v>
      </c>
      <c r="J1045" s="1">
        <v>251.70727813467471</v>
      </c>
    </row>
    <row r="1046" spans="1:10" x14ac:dyDescent="0.15">
      <c r="A1046" s="1">
        <v>46</v>
      </c>
      <c r="B1046" s="1" t="s">
        <v>229</v>
      </c>
      <c r="C1046" s="1">
        <v>8</v>
      </c>
      <c r="D1046" s="1" t="s">
        <v>20</v>
      </c>
      <c r="E1046" s="1">
        <v>16192.550114829319</v>
      </c>
      <c r="F1046" s="1">
        <v>21397.099912377533</v>
      </c>
      <c r="G1046" s="1">
        <v>25844.896524770829</v>
      </c>
      <c r="H1046" s="1">
        <v>13709.111836370186</v>
      </c>
      <c r="I1046" s="1">
        <v>10396.955572823261</v>
      </c>
      <c r="J1046" s="1">
        <v>9452.8567382236797</v>
      </c>
    </row>
    <row r="1047" spans="1:10" x14ac:dyDescent="0.15">
      <c r="A1047" s="1">
        <v>46</v>
      </c>
      <c r="B1047" s="1" t="s">
        <v>227</v>
      </c>
      <c r="C1047" s="1">
        <v>9</v>
      </c>
      <c r="D1047" s="1" t="s">
        <v>21</v>
      </c>
      <c r="E1047" s="1">
        <v>2421.0096429411083</v>
      </c>
      <c r="F1047" s="1">
        <v>1006.7171976511205</v>
      </c>
      <c r="G1047" s="1">
        <v>1373.0132839445796</v>
      </c>
      <c r="H1047" s="1">
        <v>616.68419193627358</v>
      </c>
      <c r="I1047" s="1">
        <v>1406.8041154096816</v>
      </c>
      <c r="J1047" s="1">
        <v>1091.5142726841793</v>
      </c>
    </row>
    <row r="1048" spans="1:10" x14ac:dyDescent="0.15">
      <c r="A1048" s="1">
        <v>46</v>
      </c>
      <c r="B1048" s="1" t="s">
        <v>229</v>
      </c>
      <c r="C1048" s="1">
        <v>10</v>
      </c>
      <c r="D1048" s="1" t="s">
        <v>22</v>
      </c>
      <c r="E1048" s="1">
        <v>6196.2022407235727</v>
      </c>
      <c r="F1048" s="1">
        <v>7012.3600286878436</v>
      </c>
      <c r="G1048" s="1">
        <v>9685.3269217416437</v>
      </c>
      <c r="H1048" s="1">
        <v>8853.0249125023875</v>
      </c>
      <c r="I1048" s="1">
        <v>6581.2855965854851</v>
      </c>
      <c r="J1048" s="1">
        <v>6165.0646031291471</v>
      </c>
    </row>
    <row r="1049" spans="1:10" x14ac:dyDescent="0.15">
      <c r="A1049" s="1">
        <v>46</v>
      </c>
      <c r="B1049" s="1" t="s">
        <v>227</v>
      </c>
      <c r="C1049" s="1">
        <v>11</v>
      </c>
      <c r="D1049" s="1" t="s">
        <v>23</v>
      </c>
      <c r="E1049" s="1">
        <v>2911.361252218152</v>
      </c>
      <c r="F1049" s="1">
        <v>3541.512487999476</v>
      </c>
      <c r="G1049" s="1">
        <v>5415.2198099478792</v>
      </c>
      <c r="H1049" s="1">
        <v>8007.3304085923619</v>
      </c>
      <c r="I1049" s="1">
        <v>9819.2081046277017</v>
      </c>
      <c r="J1049" s="1">
        <v>7078.6139872969998</v>
      </c>
    </row>
    <row r="1050" spans="1:10" x14ac:dyDescent="0.15">
      <c r="A1050" s="1">
        <v>46</v>
      </c>
      <c r="B1050" s="1" t="s">
        <v>227</v>
      </c>
      <c r="C1050" s="1">
        <v>12</v>
      </c>
      <c r="D1050" s="1" t="s">
        <v>24</v>
      </c>
      <c r="E1050" s="1">
        <v>5056.708899368783</v>
      </c>
      <c r="F1050" s="1">
        <v>22945.602046276977</v>
      </c>
      <c r="G1050" s="1">
        <v>46235.468666800123</v>
      </c>
      <c r="H1050" s="1">
        <v>61201.749770501083</v>
      </c>
      <c r="I1050" s="1">
        <v>47083.678242427421</v>
      </c>
      <c r="J1050" s="1">
        <v>39151.131344053894</v>
      </c>
    </row>
    <row r="1051" spans="1:10" x14ac:dyDescent="0.15">
      <c r="A1051" s="1">
        <v>46</v>
      </c>
      <c r="B1051" s="1" t="s">
        <v>230</v>
      </c>
      <c r="C1051" s="1">
        <v>13</v>
      </c>
      <c r="D1051" s="1" t="s">
        <v>25</v>
      </c>
      <c r="E1051" s="1">
        <v>3270.6723035510431</v>
      </c>
      <c r="F1051" s="1">
        <v>2412.6775960575942</v>
      </c>
      <c r="G1051" s="1">
        <v>2583.3399337889537</v>
      </c>
      <c r="H1051" s="1">
        <v>2346.2297232282035</v>
      </c>
      <c r="I1051" s="1">
        <v>2833.1146925108396</v>
      </c>
      <c r="J1051" s="1">
        <v>2416.9843808521273</v>
      </c>
    </row>
    <row r="1052" spans="1:10" x14ac:dyDescent="0.15">
      <c r="A1052" s="1">
        <v>46</v>
      </c>
      <c r="B1052" s="1" t="s">
        <v>229</v>
      </c>
      <c r="C1052" s="1">
        <v>14</v>
      </c>
      <c r="D1052" s="1" t="s">
        <v>26</v>
      </c>
      <c r="E1052" s="1">
        <v>901.78016883034581</v>
      </c>
      <c r="F1052" s="1">
        <v>712.85628657822826</v>
      </c>
      <c r="G1052" s="1">
        <v>860.60311391606808</v>
      </c>
      <c r="H1052" s="1">
        <v>1063.1971204395052</v>
      </c>
      <c r="I1052" s="1">
        <v>809.61994753412046</v>
      </c>
      <c r="J1052" s="1">
        <v>779.03966071642378</v>
      </c>
    </row>
    <row r="1053" spans="1:10" x14ac:dyDescent="0.15">
      <c r="A1053" s="1">
        <v>46</v>
      </c>
      <c r="B1053" s="1" t="s">
        <v>231</v>
      </c>
      <c r="C1053" s="1">
        <v>15</v>
      </c>
      <c r="D1053" s="1" t="s">
        <v>27</v>
      </c>
      <c r="E1053" s="1">
        <v>45835.667999882739</v>
      </c>
      <c r="F1053" s="1">
        <v>43348.489880933383</v>
      </c>
      <c r="G1053" s="1">
        <v>38788.951251100763</v>
      </c>
      <c r="H1053" s="1">
        <v>27680.988301768295</v>
      </c>
      <c r="I1053" s="1">
        <v>19685.12235360868</v>
      </c>
      <c r="J1053" s="1">
        <v>18596.226707020287</v>
      </c>
    </row>
    <row r="1054" spans="1:10" x14ac:dyDescent="0.15">
      <c r="A1054" s="1">
        <v>46</v>
      </c>
      <c r="B1054" s="1" t="s">
        <v>232</v>
      </c>
      <c r="C1054" s="1">
        <v>16</v>
      </c>
      <c r="D1054" s="1" t="s">
        <v>10</v>
      </c>
      <c r="E1054" s="1">
        <v>118232.28104776186</v>
      </c>
      <c r="F1054" s="1">
        <v>213605.37856194359</v>
      </c>
      <c r="G1054" s="1">
        <v>195995.3652615567</v>
      </c>
      <c r="H1054" s="1">
        <v>186756.56821165502</v>
      </c>
      <c r="I1054" s="1">
        <v>143502.59996829598</v>
      </c>
      <c r="J1054" s="1">
        <v>138475.48797627445</v>
      </c>
    </row>
    <row r="1055" spans="1:10" x14ac:dyDescent="0.15">
      <c r="A1055" s="1">
        <v>46</v>
      </c>
      <c r="B1055" s="1" t="s">
        <v>226</v>
      </c>
      <c r="C1055" s="1">
        <v>17</v>
      </c>
      <c r="D1055" s="1" t="s">
        <v>11</v>
      </c>
      <c r="E1055" s="1">
        <v>7472.7293809724169</v>
      </c>
      <c r="F1055" s="1">
        <v>9320.7356492025901</v>
      </c>
      <c r="G1055" s="1">
        <v>11137.485902160512</v>
      </c>
      <c r="H1055" s="1">
        <v>10737.355313274211</v>
      </c>
      <c r="I1055" s="1">
        <v>11368.359229593691</v>
      </c>
      <c r="J1055" s="1">
        <v>11248.576097648614</v>
      </c>
    </row>
    <row r="1056" spans="1:10" x14ac:dyDescent="0.15">
      <c r="A1056" s="1">
        <v>46</v>
      </c>
      <c r="B1056" s="1" t="s">
        <v>232</v>
      </c>
      <c r="C1056" s="1">
        <v>18</v>
      </c>
      <c r="D1056" s="1" t="s">
        <v>12</v>
      </c>
      <c r="E1056" s="1">
        <v>246882.23050110729</v>
      </c>
      <c r="F1056" s="1">
        <v>285341.83758329623</v>
      </c>
      <c r="G1056" s="1">
        <v>260306.20517766403</v>
      </c>
      <c r="H1056" s="1">
        <v>217968.06694457683</v>
      </c>
      <c r="I1056" s="1">
        <v>178127.69174255658</v>
      </c>
      <c r="J1056" s="1">
        <v>167366.11868069673</v>
      </c>
    </row>
    <row r="1057" spans="1:10" x14ac:dyDescent="0.15">
      <c r="A1057" s="1">
        <v>46</v>
      </c>
      <c r="B1057" s="1" t="s">
        <v>232</v>
      </c>
      <c r="C1057" s="1">
        <v>19</v>
      </c>
      <c r="D1057" s="1" t="s">
        <v>13</v>
      </c>
      <c r="E1057" s="1">
        <v>22665.025282947703</v>
      </c>
      <c r="F1057" s="1">
        <v>35720.495397553503</v>
      </c>
      <c r="G1057" s="1">
        <v>41117.046131693271</v>
      </c>
      <c r="H1057" s="1">
        <v>36789.639907749966</v>
      </c>
      <c r="I1057" s="1">
        <v>33425.507137886001</v>
      </c>
      <c r="J1057" s="1">
        <v>32964.000189791819</v>
      </c>
    </row>
    <row r="1058" spans="1:10" x14ac:dyDescent="0.15">
      <c r="A1058" s="1">
        <v>46</v>
      </c>
      <c r="B1058" s="1" t="s">
        <v>233</v>
      </c>
      <c r="C1058" s="1">
        <v>20</v>
      </c>
      <c r="D1058" s="1" t="s">
        <v>14</v>
      </c>
      <c r="E1058" s="1">
        <v>4603.4882960510195</v>
      </c>
      <c r="F1058" s="1">
        <v>10489.968348023604</v>
      </c>
      <c r="G1058" s="1">
        <v>12578.292211262378</v>
      </c>
      <c r="H1058" s="1">
        <v>10754.256986853965</v>
      </c>
      <c r="I1058" s="1">
        <v>9645.7618673156139</v>
      </c>
      <c r="J1058" s="1">
        <v>9524.7583148215745</v>
      </c>
    </row>
    <row r="1059" spans="1:10" x14ac:dyDescent="0.15">
      <c r="A1059" s="1">
        <v>46</v>
      </c>
      <c r="B1059" s="1" t="s">
        <v>232</v>
      </c>
      <c r="C1059" s="1">
        <v>21</v>
      </c>
      <c r="D1059" s="1" t="s">
        <v>15</v>
      </c>
      <c r="E1059" s="1">
        <v>95896.149937789975</v>
      </c>
      <c r="F1059" s="1">
        <v>110397.87794276107</v>
      </c>
      <c r="G1059" s="1">
        <v>100389.52436594942</v>
      </c>
      <c r="H1059" s="1">
        <v>105568.56364539773</v>
      </c>
      <c r="I1059" s="1">
        <v>78111.502107540611</v>
      </c>
      <c r="J1059" s="1">
        <v>77701.734303364807</v>
      </c>
    </row>
    <row r="1060" spans="1:10" x14ac:dyDescent="0.15">
      <c r="A1060" s="1">
        <v>46</v>
      </c>
      <c r="B1060" s="1" t="s">
        <v>224</v>
      </c>
      <c r="C1060" s="1">
        <v>22</v>
      </c>
      <c r="D1060" s="1" t="s">
        <v>7</v>
      </c>
      <c r="E1060" s="1">
        <v>248633.78964764535</v>
      </c>
      <c r="F1060" s="1">
        <v>343249.30426721793</v>
      </c>
      <c r="G1060" s="1">
        <v>422163.0272391935</v>
      </c>
      <c r="H1060" s="1">
        <v>479455.58394824259</v>
      </c>
      <c r="I1060" s="1">
        <v>550970.7729787979</v>
      </c>
      <c r="J1060" s="1">
        <v>517477.30196289445</v>
      </c>
    </row>
    <row r="1061" spans="1:10" x14ac:dyDescent="0.15">
      <c r="A1061" s="1">
        <v>46</v>
      </c>
      <c r="B1061" s="1" t="s">
        <v>224</v>
      </c>
      <c r="C1061" s="1">
        <v>23</v>
      </c>
      <c r="D1061" s="1" t="s">
        <v>28</v>
      </c>
      <c r="E1061" s="1">
        <v>146538.67588953124</v>
      </c>
      <c r="F1061" s="1">
        <v>145325.22100805063</v>
      </c>
      <c r="G1061" s="1">
        <v>134590.52830089218</v>
      </c>
      <c r="H1061" s="1">
        <v>119363.35511925501</v>
      </c>
      <c r="I1061" s="1">
        <v>103712.26611999665</v>
      </c>
      <c r="J1061" s="1">
        <v>96560.533040382681</v>
      </c>
    </row>
    <row r="1062" spans="1:10" x14ac:dyDescent="0.15">
      <c r="A1062" s="1">
        <v>47</v>
      </c>
      <c r="B1062" s="1" t="s">
        <v>235</v>
      </c>
      <c r="C1062" s="1">
        <v>1</v>
      </c>
      <c r="D1062" s="1" t="s">
        <v>8</v>
      </c>
      <c r="F1062" s="1">
        <v>115775.79842607828</v>
      </c>
      <c r="G1062" s="1">
        <v>96554.052627127327</v>
      </c>
      <c r="H1062" s="1">
        <v>61699.406914851133</v>
      </c>
      <c r="I1062" s="1">
        <v>58032.751885162645</v>
      </c>
      <c r="J1062" s="1">
        <v>57454.243191928523</v>
      </c>
    </row>
    <row r="1063" spans="1:10" x14ac:dyDescent="0.15">
      <c r="A1063" s="1">
        <v>47</v>
      </c>
      <c r="B1063" s="1" t="s">
        <v>235</v>
      </c>
      <c r="C1063" s="1">
        <v>2</v>
      </c>
      <c r="D1063" s="1" t="s">
        <v>9</v>
      </c>
      <c r="F1063" s="1">
        <v>1557.2878574642423</v>
      </c>
      <c r="G1063" s="1">
        <v>1268.8828654912345</v>
      </c>
      <c r="H1063" s="1">
        <v>1441.0280566473007</v>
      </c>
      <c r="I1063" s="1">
        <v>891.60023836419452</v>
      </c>
      <c r="J1063" s="1">
        <v>796.76853201047652</v>
      </c>
    </row>
    <row r="1064" spans="1:10" x14ac:dyDescent="0.15">
      <c r="A1064" s="1">
        <v>47</v>
      </c>
      <c r="B1064" s="1" t="s">
        <v>236</v>
      </c>
      <c r="C1064" s="1">
        <v>3</v>
      </c>
      <c r="D1064" s="1" t="s">
        <v>16</v>
      </c>
      <c r="F1064" s="1">
        <v>24226.353528971362</v>
      </c>
      <c r="G1064" s="1">
        <v>24882.477265692141</v>
      </c>
      <c r="H1064" s="1">
        <v>22583.788206751011</v>
      </c>
      <c r="I1064" s="1">
        <v>25615.441584217533</v>
      </c>
      <c r="J1064" s="1">
        <v>24390.107075109976</v>
      </c>
    </row>
    <row r="1065" spans="1:10" x14ac:dyDescent="0.15">
      <c r="A1065" s="1">
        <v>47</v>
      </c>
      <c r="B1065" s="1" t="s">
        <v>237</v>
      </c>
      <c r="C1065" s="1">
        <v>4</v>
      </c>
      <c r="D1065" s="1" t="s">
        <v>17</v>
      </c>
      <c r="F1065" s="1">
        <v>5868.0339331023051</v>
      </c>
      <c r="G1065" s="1">
        <v>5508.6066374353823</v>
      </c>
      <c r="H1065" s="1">
        <v>3369.9843759276009</v>
      </c>
      <c r="I1065" s="1">
        <v>2664.1562859281203</v>
      </c>
      <c r="J1065" s="1">
        <v>2450.2594422697962</v>
      </c>
    </row>
    <row r="1066" spans="1:10" x14ac:dyDescent="0.15">
      <c r="A1066" s="1">
        <v>47</v>
      </c>
      <c r="B1066" s="1" t="s">
        <v>238</v>
      </c>
      <c r="C1066" s="1">
        <v>5</v>
      </c>
      <c r="D1066" s="1" t="s">
        <v>18</v>
      </c>
      <c r="F1066" s="1">
        <v>1347.5596549624465</v>
      </c>
      <c r="G1066" s="1">
        <v>940.06848773370166</v>
      </c>
      <c r="H1066" s="1">
        <v>760.92941235295439</v>
      </c>
      <c r="I1066" s="1">
        <v>865.1485584036426</v>
      </c>
      <c r="J1066" s="1">
        <v>812.13480828761919</v>
      </c>
    </row>
    <row r="1067" spans="1:10" x14ac:dyDescent="0.15">
      <c r="A1067" s="1">
        <v>47</v>
      </c>
      <c r="B1067" s="1" t="s">
        <v>236</v>
      </c>
      <c r="C1067" s="1">
        <v>6</v>
      </c>
      <c r="D1067" s="1" t="s">
        <v>2</v>
      </c>
      <c r="F1067" s="1">
        <v>1176.6264817857448</v>
      </c>
      <c r="G1067" s="1">
        <v>1344.9854897837788</v>
      </c>
      <c r="H1067" s="1">
        <v>1300.4293291753313</v>
      </c>
      <c r="I1067" s="1">
        <v>1360.6876671666573</v>
      </c>
      <c r="J1067" s="1">
        <v>1214.328081873676</v>
      </c>
    </row>
    <row r="1068" spans="1:10" x14ac:dyDescent="0.15">
      <c r="A1068" s="1">
        <v>47</v>
      </c>
      <c r="B1068" s="1" t="s">
        <v>238</v>
      </c>
      <c r="C1068" s="1">
        <v>7</v>
      </c>
      <c r="D1068" s="1" t="s">
        <v>19</v>
      </c>
      <c r="F1068" s="1">
        <v>1619.2412023292072</v>
      </c>
      <c r="G1068" s="1">
        <v>1568.1521504801863</v>
      </c>
      <c r="H1068" s="1">
        <v>1138.5412880777646</v>
      </c>
      <c r="I1068" s="1">
        <v>520.91044897887105</v>
      </c>
      <c r="J1068" s="1">
        <v>513.55490952046466</v>
      </c>
    </row>
    <row r="1069" spans="1:10" x14ac:dyDescent="0.15">
      <c r="A1069" s="1">
        <v>47</v>
      </c>
      <c r="B1069" s="1" t="s">
        <v>239</v>
      </c>
      <c r="C1069" s="1">
        <v>8</v>
      </c>
      <c r="D1069" s="1" t="s">
        <v>20</v>
      </c>
      <c r="F1069" s="1">
        <v>10164.307395006528</v>
      </c>
      <c r="G1069" s="1">
        <v>10345.06591189567</v>
      </c>
      <c r="H1069" s="1">
        <v>8365.8455545717079</v>
      </c>
      <c r="I1069" s="1">
        <v>6491.3626237764938</v>
      </c>
      <c r="J1069" s="1">
        <v>6151.3132073055776</v>
      </c>
    </row>
    <row r="1070" spans="1:10" x14ac:dyDescent="0.15">
      <c r="A1070" s="1">
        <v>47</v>
      </c>
      <c r="B1070" s="1" t="s">
        <v>236</v>
      </c>
      <c r="C1070" s="1">
        <v>9</v>
      </c>
      <c r="D1070" s="1" t="s">
        <v>21</v>
      </c>
      <c r="F1070" s="1">
        <v>1666.7507170980459</v>
      </c>
      <c r="G1070" s="1">
        <v>1618.486001305793</v>
      </c>
      <c r="H1070" s="1">
        <v>778.81640654526279</v>
      </c>
      <c r="I1070" s="1">
        <v>1337.3239621953383</v>
      </c>
      <c r="J1070" s="1">
        <v>1240.8666513783367</v>
      </c>
    </row>
    <row r="1071" spans="1:10" x14ac:dyDescent="0.15">
      <c r="A1071" s="1">
        <v>47</v>
      </c>
      <c r="B1071" s="1" t="s">
        <v>237</v>
      </c>
      <c r="C1071" s="1">
        <v>10</v>
      </c>
      <c r="D1071" s="1" t="s">
        <v>22</v>
      </c>
      <c r="F1071" s="1">
        <v>7894.5910233273908</v>
      </c>
      <c r="G1071" s="1">
        <v>8438.5152362226418</v>
      </c>
      <c r="H1071" s="1">
        <v>6598.4753218646856</v>
      </c>
      <c r="I1071" s="1">
        <v>5200.3979621464523</v>
      </c>
      <c r="J1071" s="1">
        <v>4679.9794289436832</v>
      </c>
    </row>
    <row r="1072" spans="1:10" x14ac:dyDescent="0.15">
      <c r="A1072" s="1">
        <v>47</v>
      </c>
      <c r="B1072" s="1" t="s">
        <v>238</v>
      </c>
      <c r="C1072" s="1">
        <v>11</v>
      </c>
      <c r="D1072" s="1" t="s">
        <v>23</v>
      </c>
      <c r="F1072" s="1">
        <v>653.98709030278951</v>
      </c>
      <c r="G1072" s="1">
        <v>768.49296389139442</v>
      </c>
      <c r="H1072" s="1">
        <v>700.65804390573589</v>
      </c>
      <c r="I1072" s="1">
        <v>464.29015067386342</v>
      </c>
      <c r="J1072" s="1">
        <v>446.97194211191106</v>
      </c>
    </row>
    <row r="1073" spans="1:10" x14ac:dyDescent="0.15">
      <c r="A1073" s="1">
        <v>47</v>
      </c>
      <c r="B1073" s="1" t="s">
        <v>237</v>
      </c>
      <c r="C1073" s="1">
        <v>12</v>
      </c>
      <c r="D1073" s="1" t="s">
        <v>24</v>
      </c>
      <c r="F1073" s="1">
        <v>287.89130621205516</v>
      </c>
      <c r="G1073" s="1">
        <v>388.43934670549572</v>
      </c>
      <c r="H1073" s="1">
        <v>586.50516543668937</v>
      </c>
      <c r="I1073" s="1">
        <v>725.74999805399898</v>
      </c>
      <c r="J1073" s="1">
        <v>667.10721355058092</v>
      </c>
    </row>
    <row r="1074" spans="1:10" x14ac:dyDescent="0.15">
      <c r="A1074" s="1">
        <v>47</v>
      </c>
      <c r="B1074" s="1" t="s">
        <v>237</v>
      </c>
      <c r="C1074" s="1">
        <v>13</v>
      </c>
      <c r="D1074" s="1" t="s">
        <v>25</v>
      </c>
      <c r="F1074" s="1">
        <v>870.46698288663163</v>
      </c>
      <c r="G1074" s="1">
        <v>1063.8317974427512</v>
      </c>
      <c r="H1074" s="1">
        <v>393.67027629840999</v>
      </c>
      <c r="I1074" s="1">
        <v>799.82810005828969</v>
      </c>
      <c r="J1074" s="1">
        <v>632.22581368146177</v>
      </c>
    </row>
    <row r="1075" spans="1:10" x14ac:dyDescent="0.15">
      <c r="A1075" s="1">
        <v>47</v>
      </c>
      <c r="B1075" s="1" t="s">
        <v>238</v>
      </c>
      <c r="C1075" s="1">
        <v>14</v>
      </c>
      <c r="D1075" s="1" t="s">
        <v>26</v>
      </c>
      <c r="F1075" s="1">
        <v>50.856229543072644</v>
      </c>
      <c r="G1075" s="1">
        <v>38.09242635146277</v>
      </c>
      <c r="H1075" s="1">
        <v>34.848597490958213</v>
      </c>
      <c r="I1075" s="1">
        <v>122.81174168820564</v>
      </c>
      <c r="J1075" s="1">
        <v>154.37435831854799</v>
      </c>
    </row>
    <row r="1076" spans="1:10" x14ac:dyDescent="0.15">
      <c r="A1076" s="1">
        <v>47</v>
      </c>
      <c r="B1076" s="1" t="s">
        <v>238</v>
      </c>
      <c r="C1076" s="1">
        <v>15</v>
      </c>
      <c r="D1076" s="1" t="s">
        <v>27</v>
      </c>
      <c r="F1076" s="1">
        <v>15648.940843308244</v>
      </c>
      <c r="G1076" s="1">
        <v>19006.378050619045</v>
      </c>
      <c r="H1076" s="1">
        <v>14635.798591874227</v>
      </c>
      <c r="I1076" s="1">
        <v>12521.420190812816</v>
      </c>
      <c r="J1076" s="1">
        <v>12319.944363489494</v>
      </c>
    </row>
    <row r="1077" spans="1:10" x14ac:dyDescent="0.15">
      <c r="A1077" s="1">
        <v>47</v>
      </c>
      <c r="B1077" s="1" t="s">
        <v>235</v>
      </c>
      <c r="C1077" s="1">
        <v>16</v>
      </c>
      <c r="D1077" s="1" t="s">
        <v>10</v>
      </c>
      <c r="F1077" s="1">
        <v>155512.32422484731</v>
      </c>
      <c r="G1077" s="1">
        <v>169079.19450691622</v>
      </c>
      <c r="H1077" s="1">
        <v>147568.05281794819</v>
      </c>
      <c r="I1077" s="1">
        <v>122284.94715400113</v>
      </c>
      <c r="J1077" s="1">
        <v>120717.88150686894</v>
      </c>
    </row>
    <row r="1078" spans="1:10" x14ac:dyDescent="0.15">
      <c r="A1078" s="1">
        <v>47</v>
      </c>
      <c r="B1078" s="1" t="s">
        <v>240</v>
      </c>
      <c r="C1078" s="1">
        <v>17</v>
      </c>
      <c r="D1078" s="1" t="s">
        <v>11</v>
      </c>
      <c r="F1078" s="1">
        <v>6792.4363613369987</v>
      </c>
      <c r="G1078" s="1">
        <v>7688.439170747858</v>
      </c>
      <c r="H1078" s="1">
        <v>8581.04710329925</v>
      </c>
      <c r="I1078" s="1">
        <v>8200.3764830109394</v>
      </c>
      <c r="J1078" s="1">
        <v>8091.7879817508428</v>
      </c>
    </row>
    <row r="1079" spans="1:10" x14ac:dyDescent="0.15">
      <c r="A1079" s="1">
        <v>47</v>
      </c>
      <c r="B1079" s="1" t="s">
        <v>241</v>
      </c>
      <c r="C1079" s="1">
        <v>18</v>
      </c>
      <c r="D1079" s="1" t="s">
        <v>12</v>
      </c>
      <c r="F1079" s="1">
        <v>180792.78094330349</v>
      </c>
      <c r="G1079" s="1">
        <v>209030.21863602943</v>
      </c>
      <c r="H1079" s="1">
        <v>191206.639741778</v>
      </c>
      <c r="I1079" s="1">
        <v>159798.42421443344</v>
      </c>
      <c r="J1079" s="1">
        <v>156117.25640963984</v>
      </c>
    </row>
    <row r="1080" spans="1:10" x14ac:dyDescent="0.15">
      <c r="A1080" s="1">
        <v>47</v>
      </c>
      <c r="B1080" s="1" t="s">
        <v>235</v>
      </c>
      <c r="C1080" s="1">
        <v>19</v>
      </c>
      <c r="D1080" s="1" t="s">
        <v>13</v>
      </c>
      <c r="F1080" s="1">
        <v>19519.165118415829</v>
      </c>
      <c r="G1080" s="1">
        <v>28197.591919476348</v>
      </c>
      <c r="H1080" s="1">
        <v>22207.659602039967</v>
      </c>
      <c r="I1080" s="1">
        <v>25476.840956097538</v>
      </c>
      <c r="J1080" s="1">
        <v>24077.222098533955</v>
      </c>
    </row>
    <row r="1081" spans="1:10" x14ac:dyDescent="0.15">
      <c r="A1081" s="1">
        <v>47</v>
      </c>
      <c r="B1081" s="1" t="s">
        <v>242</v>
      </c>
      <c r="C1081" s="1">
        <v>20</v>
      </c>
      <c r="D1081" s="1" t="s">
        <v>14</v>
      </c>
      <c r="F1081" s="1">
        <v>5699.1068543945948</v>
      </c>
      <c r="G1081" s="1">
        <v>16052.958567964692</v>
      </c>
      <c r="H1081" s="1">
        <v>14534.724106315574</v>
      </c>
      <c r="I1081" s="1">
        <v>14440.48567241751</v>
      </c>
      <c r="J1081" s="1">
        <v>14747.293853806686</v>
      </c>
    </row>
    <row r="1082" spans="1:10" x14ac:dyDescent="0.15">
      <c r="A1082" s="1">
        <v>47</v>
      </c>
      <c r="B1082" s="1" t="s">
        <v>243</v>
      </c>
      <c r="C1082" s="1">
        <v>21</v>
      </c>
      <c r="D1082" s="1" t="s">
        <v>15</v>
      </c>
      <c r="F1082" s="1">
        <v>66047.365319136952</v>
      </c>
      <c r="G1082" s="1">
        <v>78839.875271007491</v>
      </c>
      <c r="H1082" s="1">
        <v>74624.544076484905</v>
      </c>
      <c r="I1082" s="1">
        <v>73717.176228209501</v>
      </c>
      <c r="J1082" s="1">
        <v>74791.406605019962</v>
      </c>
    </row>
    <row r="1083" spans="1:10" x14ac:dyDescent="0.15">
      <c r="A1083" s="1">
        <v>47</v>
      </c>
      <c r="B1083" s="1" t="s">
        <v>234</v>
      </c>
      <c r="C1083" s="1">
        <v>22</v>
      </c>
      <c r="D1083" s="1" t="s">
        <v>7</v>
      </c>
      <c r="F1083" s="1">
        <v>221491.90978448294</v>
      </c>
      <c r="G1083" s="1">
        <v>338545.34064805851</v>
      </c>
      <c r="H1083" s="1">
        <v>396616.77033182152</v>
      </c>
      <c r="I1083" s="1">
        <v>509404.40349773329</v>
      </c>
      <c r="J1083" s="1">
        <v>509366.71287682571</v>
      </c>
    </row>
    <row r="1084" spans="1:10" x14ac:dyDescent="0.15">
      <c r="A1084" s="1">
        <v>47</v>
      </c>
      <c r="B1084" s="1" t="s">
        <v>234</v>
      </c>
      <c r="C1084" s="1">
        <v>23</v>
      </c>
      <c r="D1084" s="1" t="s">
        <v>28</v>
      </c>
      <c r="F1084" s="1">
        <v>99084.158293235203</v>
      </c>
      <c r="G1084" s="1">
        <v>106259.47248454903</v>
      </c>
      <c r="H1084" s="1">
        <v>104159.08903824362</v>
      </c>
      <c r="I1084" s="1">
        <v>89982.481206937955</v>
      </c>
      <c r="J1084" s="1">
        <v>87285.238741276582</v>
      </c>
    </row>
  </sheetData>
  <sortState ref="A4:AQ1084">
    <sortCondition ref="A4:A1084"/>
    <sortCondition ref="C4:C1084"/>
  </sortState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1084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5" width="9.5" style="1" bestFit="1" customWidth="1"/>
    <col min="6" max="10" width="10.5" style="1" bestFit="1" customWidth="1"/>
    <col min="11" max="16384" width="9.33203125" style="1"/>
  </cols>
  <sheetData>
    <row r="1" spans="1:10" x14ac:dyDescent="0.15">
      <c r="A1" s="1" t="s">
        <v>4</v>
      </c>
    </row>
    <row r="3" spans="1:10" x14ac:dyDescent="0.15">
      <c r="E3" s="1">
        <v>1970</v>
      </c>
      <c r="F3" s="1">
        <v>1980</v>
      </c>
      <c r="G3" s="1">
        <v>1990</v>
      </c>
      <c r="H3" s="1">
        <v>2000</v>
      </c>
      <c r="I3" s="1">
        <v>2008</v>
      </c>
      <c r="J3" s="1">
        <v>2009</v>
      </c>
    </row>
    <row r="4" spans="1:10" x14ac:dyDescent="0.15">
      <c r="A4" s="1">
        <v>1</v>
      </c>
      <c r="B4" s="1" t="s">
        <v>1</v>
      </c>
      <c r="C4" s="1">
        <v>1</v>
      </c>
      <c r="D4" s="1" t="s">
        <v>8</v>
      </c>
      <c r="E4" s="1">
        <v>95563.678346300192</v>
      </c>
      <c r="F4" s="1">
        <v>314262.77618574927</v>
      </c>
      <c r="G4" s="1">
        <v>308244.88127776701</v>
      </c>
      <c r="H4" s="1">
        <v>239612.7223549512</v>
      </c>
      <c r="I4" s="1">
        <v>246546.71183195731</v>
      </c>
      <c r="J4" s="1">
        <v>228840.06777304993</v>
      </c>
    </row>
    <row r="5" spans="1:10" x14ac:dyDescent="0.15">
      <c r="A5" s="1">
        <v>1</v>
      </c>
      <c r="B5" s="1" t="s">
        <v>1</v>
      </c>
      <c r="C5" s="1">
        <v>2</v>
      </c>
      <c r="D5" s="1" t="s">
        <v>9</v>
      </c>
      <c r="E5" s="1">
        <v>66097.480925147334</v>
      </c>
      <c r="F5" s="1">
        <v>140658.26952991079</v>
      </c>
      <c r="G5" s="1">
        <v>76760.249495473166</v>
      </c>
      <c r="H5" s="1">
        <v>46432.206825985537</v>
      </c>
      <c r="I5" s="1">
        <v>17919.688580549035</v>
      </c>
      <c r="J5" s="1">
        <v>17360.976067244934</v>
      </c>
    </row>
    <row r="6" spans="1:10" x14ac:dyDescent="0.15">
      <c r="A6" s="1">
        <v>1</v>
      </c>
      <c r="B6" s="1" t="s">
        <v>6</v>
      </c>
      <c r="C6" s="1">
        <v>3</v>
      </c>
      <c r="D6" s="1" t="s">
        <v>16</v>
      </c>
      <c r="E6" s="1">
        <v>57619.567536272392</v>
      </c>
      <c r="F6" s="1">
        <v>198277.88254252961</v>
      </c>
      <c r="G6" s="1">
        <v>298680.13339898293</v>
      </c>
      <c r="H6" s="1">
        <v>271185.54945507896</v>
      </c>
      <c r="I6" s="1">
        <v>222081.94031391793</v>
      </c>
      <c r="J6" s="1">
        <v>201004.14455068848</v>
      </c>
    </row>
    <row r="7" spans="1:10" x14ac:dyDescent="0.15">
      <c r="A7" s="1">
        <v>1</v>
      </c>
      <c r="B7" s="1" t="s">
        <v>6</v>
      </c>
      <c r="C7" s="1">
        <v>4</v>
      </c>
      <c r="D7" s="1" t="s">
        <v>17</v>
      </c>
      <c r="E7" s="1">
        <v>5983.4672867664385</v>
      </c>
      <c r="F7" s="1">
        <v>17633.307267795411</v>
      </c>
      <c r="G7" s="1">
        <v>33528.890244144539</v>
      </c>
      <c r="H7" s="1">
        <v>18103.634444958934</v>
      </c>
      <c r="I7" s="1">
        <v>11950.37152735858</v>
      </c>
      <c r="J7" s="1">
        <v>10762.24855989861</v>
      </c>
    </row>
    <row r="8" spans="1:10" x14ac:dyDescent="0.15">
      <c r="A8" s="1">
        <v>1</v>
      </c>
      <c r="B8" s="1" t="s">
        <v>6</v>
      </c>
      <c r="C8" s="1">
        <v>5</v>
      </c>
      <c r="D8" s="1" t="s">
        <v>18</v>
      </c>
      <c r="E8" s="1">
        <v>10596.663097176197</v>
      </c>
      <c r="F8" s="1">
        <v>37606.136363338352</v>
      </c>
      <c r="G8" s="1">
        <v>52783.847922717017</v>
      </c>
      <c r="H8" s="1">
        <v>38172.458943280144</v>
      </c>
      <c r="I8" s="1">
        <v>28508.726973395096</v>
      </c>
      <c r="J8" s="1">
        <v>25766.160878395764</v>
      </c>
    </row>
    <row r="9" spans="1:10" x14ac:dyDescent="0.15">
      <c r="A9" s="1">
        <v>1</v>
      </c>
      <c r="B9" s="1" t="s">
        <v>6</v>
      </c>
      <c r="C9" s="1">
        <v>6</v>
      </c>
      <c r="D9" s="1" t="s">
        <v>2</v>
      </c>
      <c r="E9" s="1">
        <v>5393.5634413830585</v>
      </c>
      <c r="F9" s="1">
        <v>15971.135891162416</v>
      </c>
      <c r="G9" s="1">
        <v>25231.166724065049</v>
      </c>
      <c r="H9" s="1">
        <v>21090.324954271171</v>
      </c>
      <c r="I9" s="1">
        <v>16510.65385170389</v>
      </c>
      <c r="J9" s="1">
        <v>13945.436811051533</v>
      </c>
    </row>
    <row r="10" spans="1:10" x14ac:dyDescent="0.15">
      <c r="A10" s="1">
        <v>1</v>
      </c>
      <c r="B10" s="1" t="s">
        <v>6</v>
      </c>
      <c r="C10" s="1">
        <v>7</v>
      </c>
      <c r="D10" s="1" t="s">
        <v>19</v>
      </c>
      <c r="E10" s="1">
        <v>1266.0250876361024</v>
      </c>
      <c r="F10" s="1">
        <v>5938.0460521975565</v>
      </c>
      <c r="G10" s="1">
        <v>6035.1555180297419</v>
      </c>
      <c r="H10" s="1">
        <v>5423.4185156990479</v>
      </c>
      <c r="I10" s="1">
        <v>5449.8351941408309</v>
      </c>
      <c r="J10" s="1">
        <v>4695.3105026004159</v>
      </c>
    </row>
    <row r="11" spans="1:10" x14ac:dyDescent="0.15">
      <c r="A11" s="1">
        <v>1</v>
      </c>
      <c r="B11" s="1" t="s">
        <v>6</v>
      </c>
      <c r="C11" s="1">
        <v>8</v>
      </c>
      <c r="D11" s="1" t="s">
        <v>20</v>
      </c>
      <c r="E11" s="1">
        <v>15657.103854413817</v>
      </c>
      <c r="F11" s="1">
        <v>69301.357323522883</v>
      </c>
      <c r="G11" s="1">
        <v>85724.914984938587</v>
      </c>
      <c r="H11" s="1">
        <v>55545.68322861239</v>
      </c>
      <c r="I11" s="1">
        <v>34708.953821409988</v>
      </c>
      <c r="J11" s="1">
        <v>29886.583256806971</v>
      </c>
    </row>
    <row r="12" spans="1:10" x14ac:dyDescent="0.15">
      <c r="A12" s="1">
        <v>1</v>
      </c>
      <c r="B12" s="1" t="s">
        <v>6</v>
      </c>
      <c r="C12" s="1">
        <v>9</v>
      </c>
      <c r="D12" s="1" t="s">
        <v>21</v>
      </c>
      <c r="E12" s="1">
        <v>25577.635514713478</v>
      </c>
      <c r="F12" s="1">
        <v>73887.31891169319</v>
      </c>
      <c r="G12" s="1">
        <v>51929.681823182822</v>
      </c>
      <c r="H12" s="1">
        <v>30829.95722428742</v>
      </c>
      <c r="I12" s="1">
        <v>38590.642395650109</v>
      </c>
      <c r="J12" s="1">
        <v>34024.865329917353</v>
      </c>
    </row>
    <row r="13" spans="1:10" x14ac:dyDescent="0.15">
      <c r="A13" s="1">
        <v>1</v>
      </c>
      <c r="B13" s="1" t="s">
        <v>6</v>
      </c>
      <c r="C13" s="1">
        <v>10</v>
      </c>
      <c r="D13" s="1" t="s">
        <v>22</v>
      </c>
      <c r="E13" s="1">
        <v>13020.889662902282</v>
      </c>
      <c r="F13" s="1">
        <v>44359.294663247165</v>
      </c>
      <c r="G13" s="1">
        <v>77968.615179316534</v>
      </c>
      <c r="H13" s="1">
        <v>57652.010747671244</v>
      </c>
      <c r="I13" s="1">
        <v>44031.324763071891</v>
      </c>
      <c r="J13" s="1">
        <v>43293.099694093842</v>
      </c>
    </row>
    <row r="14" spans="1:10" x14ac:dyDescent="0.15">
      <c r="A14" s="1">
        <v>1</v>
      </c>
      <c r="B14" s="1" t="s">
        <v>6</v>
      </c>
      <c r="C14" s="1">
        <v>11</v>
      </c>
      <c r="D14" s="1" t="s">
        <v>23</v>
      </c>
      <c r="E14" s="1">
        <v>12759.972496473818</v>
      </c>
      <c r="F14" s="1">
        <v>40380.194386423726</v>
      </c>
      <c r="G14" s="1">
        <v>59768.193840978049</v>
      </c>
      <c r="H14" s="1">
        <v>48382.961809703862</v>
      </c>
      <c r="I14" s="1">
        <v>40301.787456671766</v>
      </c>
      <c r="J14" s="1">
        <v>37231.115570838876</v>
      </c>
    </row>
    <row r="15" spans="1:10" x14ac:dyDescent="0.15">
      <c r="A15" s="1">
        <v>1</v>
      </c>
      <c r="B15" s="1" t="s">
        <v>6</v>
      </c>
      <c r="C15" s="1">
        <v>12</v>
      </c>
      <c r="D15" s="1" t="s">
        <v>24</v>
      </c>
      <c r="E15" s="1">
        <v>2319.5158819526796</v>
      </c>
      <c r="F15" s="1">
        <v>20209.282122910437</v>
      </c>
      <c r="G15" s="1">
        <v>53810.903491273129</v>
      </c>
      <c r="H15" s="1">
        <v>59226.889652290105</v>
      </c>
      <c r="I15" s="1">
        <v>43199.865722245784</v>
      </c>
      <c r="J15" s="1">
        <v>40259.48084065265</v>
      </c>
    </row>
    <row r="16" spans="1:10" x14ac:dyDescent="0.15">
      <c r="A16" s="1">
        <v>1</v>
      </c>
      <c r="B16" s="1" t="s">
        <v>6</v>
      </c>
      <c r="C16" s="1">
        <v>13</v>
      </c>
      <c r="D16" s="1" t="s">
        <v>25</v>
      </c>
      <c r="E16" s="1">
        <v>11365.398248548001</v>
      </c>
      <c r="F16" s="1">
        <v>28329.712570342956</v>
      </c>
      <c r="G16" s="1">
        <v>26642.740666760259</v>
      </c>
      <c r="H16" s="1">
        <v>29800.186231532305</v>
      </c>
      <c r="I16" s="1">
        <v>40602.285666541582</v>
      </c>
      <c r="J16" s="1">
        <v>39148.374433835561</v>
      </c>
    </row>
    <row r="17" spans="1:10" x14ac:dyDescent="0.15">
      <c r="A17" s="1">
        <v>1</v>
      </c>
      <c r="B17" s="1" t="s">
        <v>6</v>
      </c>
      <c r="C17" s="1">
        <v>14</v>
      </c>
      <c r="D17" s="1" t="s">
        <v>26</v>
      </c>
      <c r="E17" s="1">
        <v>471.93198992862739</v>
      </c>
      <c r="F17" s="1">
        <v>2507.373703560489</v>
      </c>
      <c r="G17" s="1">
        <v>5145.5499492151366</v>
      </c>
      <c r="H17" s="1">
        <v>4069.3291714812872</v>
      </c>
      <c r="I17" s="1">
        <v>3720.9264200045636</v>
      </c>
      <c r="J17" s="1">
        <v>3519.5613160111457</v>
      </c>
    </row>
    <row r="18" spans="1:10" x14ac:dyDescent="0.15">
      <c r="A18" s="1">
        <v>1</v>
      </c>
      <c r="B18" s="1" t="s">
        <v>6</v>
      </c>
      <c r="C18" s="1">
        <v>15</v>
      </c>
      <c r="D18" s="1" t="s">
        <v>27</v>
      </c>
      <c r="E18" s="1">
        <v>67851.730901739356</v>
      </c>
      <c r="F18" s="1">
        <v>208086.76820966133</v>
      </c>
      <c r="G18" s="1">
        <v>295222.86601523659</v>
      </c>
      <c r="H18" s="1">
        <v>188392.03753728626</v>
      </c>
      <c r="I18" s="1">
        <v>126592.56583176553</v>
      </c>
      <c r="J18" s="1">
        <v>110879.33936748309</v>
      </c>
    </row>
    <row r="19" spans="1:10" x14ac:dyDescent="0.15">
      <c r="A19" s="1">
        <v>1</v>
      </c>
      <c r="B19" s="1" t="s">
        <v>1</v>
      </c>
      <c r="C19" s="1">
        <v>16</v>
      </c>
      <c r="D19" s="1" t="s">
        <v>10</v>
      </c>
      <c r="E19" s="1">
        <v>270992.91732214339</v>
      </c>
      <c r="F19" s="1">
        <v>1149302.8828560219</v>
      </c>
      <c r="G19" s="1">
        <v>1428567.311948118</v>
      </c>
      <c r="H19" s="1">
        <v>1742112.9320379547</v>
      </c>
      <c r="I19" s="1">
        <v>1109769.9956681815</v>
      </c>
      <c r="J19" s="1">
        <v>1061081.3095751901</v>
      </c>
    </row>
    <row r="20" spans="1:10" x14ac:dyDescent="0.15">
      <c r="A20" s="1">
        <v>1</v>
      </c>
      <c r="B20" s="1" t="s">
        <v>1</v>
      </c>
      <c r="C20" s="1">
        <v>17</v>
      </c>
      <c r="D20" s="1" t="s">
        <v>11</v>
      </c>
      <c r="E20" s="1">
        <v>18285.242464916151</v>
      </c>
      <c r="F20" s="1">
        <v>77660.518231002527</v>
      </c>
      <c r="G20" s="1">
        <v>137595.17913440676</v>
      </c>
      <c r="H20" s="1">
        <v>166971.15865278878</v>
      </c>
      <c r="I20" s="1">
        <v>145202.07017971366</v>
      </c>
      <c r="J20" s="1">
        <v>145878.22781551522</v>
      </c>
    </row>
    <row r="21" spans="1:10" x14ac:dyDescent="0.15">
      <c r="A21" s="1">
        <v>1</v>
      </c>
      <c r="B21" s="1" t="s">
        <v>1</v>
      </c>
      <c r="C21" s="1">
        <v>18</v>
      </c>
      <c r="D21" s="1" t="s">
        <v>12</v>
      </c>
      <c r="E21" s="1">
        <v>285965.16300061805</v>
      </c>
      <c r="F21" s="1">
        <v>1297176.1468853091</v>
      </c>
      <c r="G21" s="1">
        <v>1574041.8314492898</v>
      </c>
      <c r="H21" s="1">
        <v>1556460.8815264422</v>
      </c>
      <c r="I21" s="1">
        <v>1321575.176622092</v>
      </c>
      <c r="J21" s="1">
        <v>1142077.7112903185</v>
      </c>
    </row>
    <row r="22" spans="1:10" x14ac:dyDescent="0.15">
      <c r="A22" s="1">
        <v>1</v>
      </c>
      <c r="B22" s="1" t="s">
        <v>1</v>
      </c>
      <c r="C22" s="1">
        <v>19</v>
      </c>
      <c r="D22" s="1" t="s">
        <v>13</v>
      </c>
      <c r="E22" s="1">
        <v>56389.782910594353</v>
      </c>
      <c r="F22" s="1">
        <v>296128.46729342104</v>
      </c>
      <c r="G22" s="1">
        <v>577930.11181894445</v>
      </c>
      <c r="H22" s="1">
        <v>457167.64438966155</v>
      </c>
      <c r="I22" s="1">
        <v>450740.48435074999</v>
      </c>
      <c r="J22" s="1">
        <v>425546.48760230897</v>
      </c>
    </row>
    <row r="23" spans="1:10" x14ac:dyDescent="0.15">
      <c r="A23" s="1">
        <v>1</v>
      </c>
      <c r="B23" s="1" t="s">
        <v>1</v>
      </c>
      <c r="C23" s="1">
        <v>20</v>
      </c>
      <c r="D23" s="1" t="s">
        <v>14</v>
      </c>
      <c r="E23" s="1">
        <v>14463.833117905428</v>
      </c>
      <c r="F23" s="1">
        <v>62285.028030145455</v>
      </c>
      <c r="G23" s="1">
        <v>144356.33881673487</v>
      </c>
      <c r="H23" s="1">
        <v>162409.25846526734</v>
      </c>
      <c r="I23" s="1">
        <v>151807.57799407718</v>
      </c>
      <c r="J23" s="1">
        <v>146164.7653801369</v>
      </c>
    </row>
    <row r="24" spans="1:10" x14ac:dyDescent="0.15">
      <c r="A24" s="1">
        <v>1</v>
      </c>
      <c r="B24" s="1" t="s">
        <v>1</v>
      </c>
      <c r="C24" s="1">
        <v>21</v>
      </c>
      <c r="D24" s="1" t="s">
        <v>15</v>
      </c>
      <c r="E24" s="1">
        <v>210369.88153584464</v>
      </c>
      <c r="F24" s="1">
        <v>695285.81323695753</v>
      </c>
      <c r="G24" s="1">
        <v>1005207.369139155</v>
      </c>
      <c r="H24" s="1">
        <v>820798.97291669471</v>
      </c>
      <c r="I24" s="1">
        <v>664604.11737112165</v>
      </c>
      <c r="J24" s="1">
        <v>654554.12747973506</v>
      </c>
    </row>
    <row r="25" spans="1:10" x14ac:dyDescent="0.15">
      <c r="A25" s="1">
        <v>1</v>
      </c>
      <c r="B25" s="1" t="s">
        <v>0</v>
      </c>
      <c r="C25" s="1">
        <v>22</v>
      </c>
      <c r="D25" s="1" t="s">
        <v>7</v>
      </c>
      <c r="E25" s="1">
        <v>321689.60314213752</v>
      </c>
      <c r="F25" s="1">
        <v>1388983.8613168576</v>
      </c>
      <c r="G25" s="1">
        <v>2527795.3523541978</v>
      </c>
      <c r="H25" s="1">
        <v>2951986.4922042591</v>
      </c>
      <c r="I25" s="1">
        <v>3563129.2376380754</v>
      </c>
      <c r="J25" s="1">
        <v>3361763.8793549896</v>
      </c>
    </row>
    <row r="26" spans="1:10" x14ac:dyDescent="0.15">
      <c r="A26" s="1">
        <v>1</v>
      </c>
      <c r="B26" s="1" t="s">
        <v>0</v>
      </c>
      <c r="C26" s="1">
        <v>23</v>
      </c>
      <c r="D26" s="1" t="s">
        <v>28</v>
      </c>
      <c r="E26" s="1">
        <v>258014.49577154571</v>
      </c>
      <c r="F26" s="1">
        <v>1150973.1798437645</v>
      </c>
      <c r="G26" s="1">
        <v>1585763.7734866044</v>
      </c>
      <c r="H26" s="1">
        <v>2136161.534164439</v>
      </c>
      <c r="I26" s="1">
        <v>1767508.1603972435</v>
      </c>
      <c r="J26" s="1">
        <v>1744176.297809958</v>
      </c>
    </row>
    <row r="27" spans="1:10" x14ac:dyDescent="0.15">
      <c r="A27" s="1">
        <v>2</v>
      </c>
      <c r="B27" s="1" t="s">
        <v>54</v>
      </c>
      <c r="C27" s="1">
        <v>1</v>
      </c>
      <c r="D27" s="1" t="s">
        <v>8</v>
      </c>
      <c r="E27" s="1">
        <v>51247.998953899129</v>
      </c>
      <c r="F27" s="1">
        <v>162229.46814611944</v>
      </c>
      <c r="G27" s="1">
        <v>154968.93084249573</v>
      </c>
      <c r="H27" s="1">
        <v>113212.37943679461</v>
      </c>
      <c r="I27" s="1">
        <v>112522.9633032581</v>
      </c>
      <c r="J27" s="1">
        <v>102886.7297535954</v>
      </c>
    </row>
    <row r="28" spans="1:10" x14ac:dyDescent="0.15">
      <c r="A28" s="1">
        <v>2</v>
      </c>
      <c r="B28" s="1" t="s">
        <v>54</v>
      </c>
      <c r="C28" s="1">
        <v>2</v>
      </c>
      <c r="D28" s="1" t="s">
        <v>9</v>
      </c>
      <c r="E28" s="1">
        <v>2758.6390930901753</v>
      </c>
      <c r="F28" s="1">
        <v>5821.4774813421955</v>
      </c>
      <c r="G28" s="1">
        <v>7329.952532402348</v>
      </c>
      <c r="H28" s="1">
        <v>7908.5957839356988</v>
      </c>
      <c r="I28" s="1">
        <v>4705.2180363820744</v>
      </c>
      <c r="J28" s="1">
        <v>4444.9785400847541</v>
      </c>
    </row>
    <row r="29" spans="1:10" x14ac:dyDescent="0.15">
      <c r="A29" s="1">
        <v>2</v>
      </c>
      <c r="B29" s="1" t="s">
        <v>55</v>
      </c>
      <c r="C29" s="1">
        <v>3</v>
      </c>
      <c r="D29" s="1" t="s">
        <v>16</v>
      </c>
      <c r="E29" s="1">
        <v>10405.532875153898</v>
      </c>
      <c r="F29" s="1">
        <v>35180.435744213944</v>
      </c>
      <c r="G29" s="1">
        <v>49144.812411679217</v>
      </c>
      <c r="H29" s="1">
        <v>56384.869470392892</v>
      </c>
      <c r="I29" s="1">
        <v>48223.874034059161</v>
      </c>
      <c r="J29" s="1">
        <v>42903.043148923454</v>
      </c>
    </row>
    <row r="30" spans="1:10" x14ac:dyDescent="0.15">
      <c r="A30" s="1">
        <v>2</v>
      </c>
      <c r="B30" s="1" t="s">
        <v>55</v>
      </c>
      <c r="C30" s="1">
        <v>4</v>
      </c>
      <c r="D30" s="1" t="s">
        <v>17</v>
      </c>
      <c r="E30" s="1">
        <v>1438.651430270344</v>
      </c>
      <c r="F30" s="1">
        <v>6439.909354035849</v>
      </c>
      <c r="G30" s="1">
        <v>25792.993379528445</v>
      </c>
      <c r="H30" s="1">
        <v>20953.63036449402</v>
      </c>
      <c r="I30" s="1">
        <v>15127.099182459779</v>
      </c>
      <c r="J30" s="1">
        <v>13966.667356987409</v>
      </c>
    </row>
    <row r="31" spans="1:10" x14ac:dyDescent="0.15">
      <c r="A31" s="1">
        <v>2</v>
      </c>
      <c r="B31" s="1" t="s">
        <v>55</v>
      </c>
      <c r="C31" s="1">
        <v>5</v>
      </c>
      <c r="D31" s="1" t="s">
        <v>18</v>
      </c>
      <c r="E31" s="1">
        <v>1444.3815662291142</v>
      </c>
      <c r="F31" s="1">
        <v>5053.7370905556454</v>
      </c>
      <c r="G31" s="1">
        <v>7754.0427290286698</v>
      </c>
      <c r="H31" s="1">
        <v>8178.2698315507887</v>
      </c>
      <c r="I31" s="1">
        <v>8809.6599088372514</v>
      </c>
      <c r="J31" s="1">
        <v>7839.8330276913812</v>
      </c>
    </row>
    <row r="32" spans="1:10" x14ac:dyDescent="0.15">
      <c r="A32" s="1">
        <v>2</v>
      </c>
      <c r="B32" s="1" t="s">
        <v>55</v>
      </c>
      <c r="C32" s="1">
        <v>6</v>
      </c>
      <c r="D32" s="1" t="s">
        <v>2</v>
      </c>
      <c r="E32" s="1">
        <v>867.54949030891578</v>
      </c>
      <c r="F32" s="1">
        <v>2073.4804255998724</v>
      </c>
      <c r="G32" s="1">
        <v>2203.7084050047097</v>
      </c>
      <c r="H32" s="1">
        <v>2809.5118904613378</v>
      </c>
      <c r="I32" s="1">
        <v>2787.1224093969163</v>
      </c>
      <c r="J32" s="1">
        <v>2420.4267312929051</v>
      </c>
    </row>
    <row r="33" spans="1:10" x14ac:dyDescent="0.15">
      <c r="A33" s="1">
        <v>2</v>
      </c>
      <c r="B33" s="1" t="s">
        <v>55</v>
      </c>
      <c r="C33" s="1">
        <v>7</v>
      </c>
      <c r="D33" s="1" t="s">
        <v>19</v>
      </c>
      <c r="E33" s="1">
        <v>43.792888625940805</v>
      </c>
      <c r="F33" s="1">
        <v>261.7039795869423</v>
      </c>
      <c r="G33" s="1">
        <v>173.24938055651947</v>
      </c>
      <c r="H33" s="1">
        <v>386.39040997569066</v>
      </c>
      <c r="I33" s="1">
        <v>644.01615461270728</v>
      </c>
      <c r="J33" s="1">
        <v>558.88120550077304</v>
      </c>
    </row>
    <row r="34" spans="1:10" x14ac:dyDescent="0.15">
      <c r="A34" s="1">
        <v>2</v>
      </c>
      <c r="B34" s="1" t="s">
        <v>55</v>
      </c>
      <c r="C34" s="1">
        <v>8</v>
      </c>
      <c r="D34" s="1" t="s">
        <v>20</v>
      </c>
      <c r="E34" s="1">
        <v>2233.4773105854629</v>
      </c>
      <c r="F34" s="1">
        <v>9651.7087878231887</v>
      </c>
      <c r="G34" s="1">
        <v>10285.503291642768</v>
      </c>
      <c r="H34" s="1">
        <v>12456.858617137912</v>
      </c>
      <c r="I34" s="1">
        <v>8028.7591165595832</v>
      </c>
      <c r="J34" s="1">
        <v>7099.6866684908864</v>
      </c>
    </row>
    <row r="35" spans="1:10" x14ac:dyDescent="0.15">
      <c r="A35" s="1">
        <v>2</v>
      </c>
      <c r="B35" s="1" t="s">
        <v>55</v>
      </c>
      <c r="C35" s="1">
        <v>9</v>
      </c>
      <c r="D35" s="1" t="s">
        <v>21</v>
      </c>
      <c r="E35" s="1">
        <v>3713.5879963938746</v>
      </c>
      <c r="F35" s="1">
        <v>9237.004539958547</v>
      </c>
      <c r="G35" s="1">
        <v>11084.436575011525</v>
      </c>
      <c r="H35" s="1">
        <v>18609.259718066667</v>
      </c>
      <c r="I35" s="1">
        <v>28421.224872666178</v>
      </c>
      <c r="J35" s="1">
        <v>24594.895022599594</v>
      </c>
    </row>
    <row r="36" spans="1:10" x14ac:dyDescent="0.15">
      <c r="A36" s="1">
        <v>2</v>
      </c>
      <c r="B36" s="1" t="s">
        <v>55</v>
      </c>
      <c r="C36" s="1">
        <v>10</v>
      </c>
      <c r="D36" s="1" t="s">
        <v>22</v>
      </c>
      <c r="E36" s="1">
        <v>1997.0765726638369</v>
      </c>
      <c r="F36" s="1">
        <v>5008.4948475425936</v>
      </c>
      <c r="G36" s="1">
        <v>7896.8825138510601</v>
      </c>
      <c r="H36" s="1">
        <v>10654.121415029525</v>
      </c>
      <c r="I36" s="1">
        <v>9816.8927127423194</v>
      </c>
      <c r="J36" s="1">
        <v>9049.2684111687013</v>
      </c>
    </row>
    <row r="37" spans="1:10" x14ac:dyDescent="0.15">
      <c r="A37" s="1">
        <v>2</v>
      </c>
      <c r="B37" s="1" t="s">
        <v>55</v>
      </c>
      <c r="C37" s="1">
        <v>11</v>
      </c>
      <c r="D37" s="1" t="s">
        <v>23</v>
      </c>
      <c r="E37" s="1">
        <v>623.6985944536616</v>
      </c>
      <c r="F37" s="1">
        <v>2092.9281263781086</v>
      </c>
      <c r="G37" s="1">
        <v>4227.6436651011336</v>
      </c>
      <c r="H37" s="1">
        <v>12479.327379786055</v>
      </c>
      <c r="I37" s="1">
        <v>12379.794872700688</v>
      </c>
      <c r="J37" s="1">
        <v>11745.413271999107</v>
      </c>
    </row>
    <row r="38" spans="1:10" x14ac:dyDescent="0.15">
      <c r="A38" s="1">
        <v>2</v>
      </c>
      <c r="B38" s="1" t="s">
        <v>55</v>
      </c>
      <c r="C38" s="1">
        <v>12</v>
      </c>
      <c r="D38" s="1" t="s">
        <v>24</v>
      </c>
      <c r="E38" s="1">
        <v>2623.2147933107244</v>
      </c>
      <c r="F38" s="1">
        <v>15379.71903057411</v>
      </c>
      <c r="G38" s="1">
        <v>46810.40714176758</v>
      </c>
      <c r="H38" s="1">
        <v>72762.125815746826</v>
      </c>
      <c r="I38" s="1">
        <v>72884.552952320024</v>
      </c>
      <c r="J38" s="1">
        <v>54436.624108474731</v>
      </c>
    </row>
    <row r="39" spans="1:10" x14ac:dyDescent="0.15">
      <c r="A39" s="1">
        <v>2</v>
      </c>
      <c r="B39" s="1" t="s">
        <v>55</v>
      </c>
      <c r="C39" s="1">
        <v>13</v>
      </c>
      <c r="D39" s="1" t="s">
        <v>25</v>
      </c>
      <c r="E39" s="1">
        <v>771.84194399373678</v>
      </c>
      <c r="F39" s="1">
        <v>3155.6374751549015</v>
      </c>
      <c r="G39" s="1">
        <v>2402.8667942611228</v>
      </c>
      <c r="H39" s="1">
        <v>4085.9897299312674</v>
      </c>
      <c r="I39" s="1">
        <v>7912.7634733724917</v>
      </c>
      <c r="J39" s="1">
        <v>7016.4923302842753</v>
      </c>
    </row>
    <row r="40" spans="1:10" x14ac:dyDescent="0.15">
      <c r="A40" s="1">
        <v>2</v>
      </c>
      <c r="B40" s="1" t="s">
        <v>55</v>
      </c>
      <c r="C40" s="1">
        <v>14</v>
      </c>
      <c r="D40" s="1" t="s">
        <v>26</v>
      </c>
      <c r="E40" s="1">
        <v>127.08019076707326</v>
      </c>
      <c r="F40" s="1">
        <v>2265.9867001545858</v>
      </c>
      <c r="G40" s="1">
        <v>5916.5633989952503</v>
      </c>
      <c r="H40" s="1">
        <v>6282.6546721486147</v>
      </c>
      <c r="I40" s="1">
        <v>8510.6479874757169</v>
      </c>
      <c r="J40" s="1">
        <v>7577.3714970552128</v>
      </c>
    </row>
    <row r="41" spans="1:10" x14ac:dyDescent="0.15">
      <c r="A41" s="1">
        <v>2</v>
      </c>
      <c r="B41" s="1" t="s">
        <v>55</v>
      </c>
      <c r="C41" s="1">
        <v>15</v>
      </c>
      <c r="D41" s="1" t="s">
        <v>27</v>
      </c>
      <c r="E41" s="1">
        <v>9343.213550088909</v>
      </c>
      <c r="F41" s="1">
        <v>28777.627049285784</v>
      </c>
      <c r="G41" s="1">
        <v>34349.003792992262</v>
      </c>
      <c r="H41" s="1">
        <v>34841.999021483673</v>
      </c>
      <c r="I41" s="1">
        <v>25640.961088452441</v>
      </c>
      <c r="J41" s="1">
        <v>22549.711902040195</v>
      </c>
    </row>
    <row r="42" spans="1:10" x14ac:dyDescent="0.15">
      <c r="A42" s="1">
        <v>2</v>
      </c>
      <c r="B42" s="1" t="s">
        <v>54</v>
      </c>
      <c r="C42" s="1">
        <v>16</v>
      </c>
      <c r="D42" s="1" t="s">
        <v>10</v>
      </c>
      <c r="E42" s="1">
        <v>36656.494267005226</v>
      </c>
      <c r="F42" s="1">
        <v>228683.87830823788</v>
      </c>
      <c r="G42" s="1">
        <v>209978.83637848494</v>
      </c>
      <c r="H42" s="1">
        <v>358266.59668580425</v>
      </c>
      <c r="I42" s="1">
        <v>265449.02979212918</v>
      </c>
      <c r="J42" s="1">
        <v>246678.26156974293</v>
      </c>
    </row>
    <row r="43" spans="1:10" x14ac:dyDescent="0.15">
      <c r="A43" s="1">
        <v>2</v>
      </c>
      <c r="B43" s="1" t="s">
        <v>54</v>
      </c>
      <c r="C43" s="1">
        <v>17</v>
      </c>
      <c r="D43" s="1" t="s">
        <v>11</v>
      </c>
      <c r="E43" s="1">
        <v>4477.4799098217927</v>
      </c>
      <c r="F43" s="1">
        <v>17556.386074744954</v>
      </c>
      <c r="G43" s="1">
        <v>34029.126696862288</v>
      </c>
      <c r="H43" s="1">
        <v>38890.063175973453</v>
      </c>
      <c r="I43" s="1">
        <v>41229.31401217544</v>
      </c>
      <c r="J43" s="1">
        <v>40502.365163016126</v>
      </c>
    </row>
    <row r="44" spans="1:10" x14ac:dyDescent="0.15">
      <c r="A44" s="1">
        <v>2</v>
      </c>
      <c r="B44" s="1" t="s">
        <v>54</v>
      </c>
      <c r="C44" s="1">
        <v>18</v>
      </c>
      <c r="D44" s="1" t="s">
        <v>12</v>
      </c>
      <c r="E44" s="1">
        <v>55400.035401515423</v>
      </c>
      <c r="F44" s="1">
        <v>274485.64172392548</v>
      </c>
      <c r="G44" s="1">
        <v>310418.28918616043</v>
      </c>
      <c r="H44" s="1">
        <v>347167.88906160853</v>
      </c>
      <c r="I44" s="1">
        <v>332173.38247563457</v>
      </c>
      <c r="J44" s="1">
        <v>297634.11766757636</v>
      </c>
    </row>
    <row r="45" spans="1:10" x14ac:dyDescent="0.15">
      <c r="A45" s="1">
        <v>2</v>
      </c>
      <c r="B45" s="1" t="s">
        <v>54</v>
      </c>
      <c r="C45" s="1">
        <v>19</v>
      </c>
      <c r="D45" s="1" t="s">
        <v>13</v>
      </c>
      <c r="E45" s="1">
        <v>9955.2310802595748</v>
      </c>
      <c r="F45" s="1">
        <v>68661.464812599297</v>
      </c>
      <c r="G45" s="1">
        <v>111229.54708670182</v>
      </c>
      <c r="H45" s="1">
        <v>109514.81475789358</v>
      </c>
      <c r="I45" s="1">
        <v>97791.796954451405</v>
      </c>
      <c r="J45" s="1">
        <v>89977.948382765331</v>
      </c>
    </row>
    <row r="46" spans="1:10" x14ac:dyDescent="0.15">
      <c r="A46" s="1">
        <v>2</v>
      </c>
      <c r="B46" s="1" t="s">
        <v>54</v>
      </c>
      <c r="C46" s="1">
        <v>20</v>
      </c>
      <c r="D46" s="1" t="s">
        <v>14</v>
      </c>
      <c r="E46" s="1">
        <v>1458.5377934022279</v>
      </c>
      <c r="F46" s="1">
        <v>11202.88329749275</v>
      </c>
      <c r="G46" s="1">
        <v>19123.55808571916</v>
      </c>
      <c r="H46" s="1">
        <v>23350.623298370851</v>
      </c>
      <c r="I46" s="1">
        <v>21707.965767692807</v>
      </c>
      <c r="J46" s="1">
        <v>20566.56782960533</v>
      </c>
    </row>
    <row r="47" spans="1:10" x14ac:dyDescent="0.15">
      <c r="A47" s="1">
        <v>2</v>
      </c>
      <c r="B47" s="1" t="s">
        <v>54</v>
      </c>
      <c r="C47" s="1">
        <v>21</v>
      </c>
      <c r="D47" s="1" t="s">
        <v>15</v>
      </c>
      <c r="E47" s="1">
        <v>35954.632914848051</v>
      </c>
      <c r="F47" s="1">
        <v>133655.06797217214</v>
      </c>
      <c r="G47" s="1">
        <v>159121.42196585922</v>
      </c>
      <c r="H47" s="1">
        <v>165802.42804178718</v>
      </c>
      <c r="I47" s="1">
        <v>160830.02754332809</v>
      </c>
      <c r="J47" s="1">
        <v>174783.79221374952</v>
      </c>
    </row>
    <row r="48" spans="1:10" x14ac:dyDescent="0.15">
      <c r="A48" s="1">
        <v>2</v>
      </c>
      <c r="B48" s="1" t="s">
        <v>53</v>
      </c>
      <c r="C48" s="1">
        <v>22</v>
      </c>
      <c r="D48" s="1" t="s">
        <v>7</v>
      </c>
      <c r="E48" s="1">
        <v>75493.648554710831</v>
      </c>
      <c r="F48" s="1">
        <v>305984.75589664868</v>
      </c>
      <c r="G48" s="1">
        <v>478703.80547328846</v>
      </c>
      <c r="H48" s="1">
        <v>694351.64400213014</v>
      </c>
      <c r="I48" s="1">
        <v>862338.26014769136</v>
      </c>
      <c r="J48" s="1">
        <v>823825.22849068709</v>
      </c>
    </row>
    <row r="49" spans="1:10" x14ac:dyDescent="0.15">
      <c r="A49" s="1">
        <v>2</v>
      </c>
      <c r="B49" s="1" t="s">
        <v>53</v>
      </c>
      <c r="C49" s="1">
        <v>23</v>
      </c>
      <c r="D49" s="1" t="s">
        <v>28</v>
      </c>
      <c r="E49" s="1">
        <v>64342.676013416727</v>
      </c>
      <c r="F49" s="1">
        <v>292352.20588663768</v>
      </c>
      <c r="G49" s="1">
        <v>407032.13973046216</v>
      </c>
      <c r="H49" s="1">
        <v>558203.67482713459</v>
      </c>
      <c r="I49" s="1">
        <v>466520.46288344765</v>
      </c>
      <c r="J49" s="1">
        <v>458677.47473897896</v>
      </c>
    </row>
    <row r="50" spans="1:10" x14ac:dyDescent="0.15">
      <c r="A50" s="1">
        <v>3</v>
      </c>
      <c r="B50" s="1" t="s">
        <v>57</v>
      </c>
      <c r="C50" s="1">
        <v>1</v>
      </c>
      <c r="D50" s="1" t="s">
        <v>8</v>
      </c>
      <c r="E50" s="1">
        <v>55055.879789504863</v>
      </c>
      <c r="F50" s="1">
        <v>169780.51055407079</v>
      </c>
      <c r="G50" s="1">
        <v>160532.13039540814</v>
      </c>
      <c r="H50" s="1">
        <v>110391.23629060847</v>
      </c>
      <c r="I50" s="1">
        <v>106628.83253404684</v>
      </c>
      <c r="J50" s="1">
        <v>96697.725282213418</v>
      </c>
    </row>
    <row r="51" spans="1:10" x14ac:dyDescent="0.15">
      <c r="A51" s="1">
        <v>3</v>
      </c>
      <c r="B51" s="1" t="s">
        <v>57</v>
      </c>
      <c r="C51" s="1">
        <v>2</v>
      </c>
      <c r="D51" s="1" t="s">
        <v>9</v>
      </c>
      <c r="E51" s="1">
        <v>7244.4792112788427</v>
      </c>
      <c r="F51" s="1">
        <v>13827.879672905368</v>
      </c>
      <c r="G51" s="1">
        <v>10567.155543557958</v>
      </c>
      <c r="H51" s="1">
        <v>9887.8684129980174</v>
      </c>
      <c r="I51" s="1">
        <v>4962.28642511013</v>
      </c>
      <c r="J51" s="1">
        <v>4730.8243869973121</v>
      </c>
    </row>
    <row r="52" spans="1:10" x14ac:dyDescent="0.15">
      <c r="A52" s="1">
        <v>3</v>
      </c>
      <c r="B52" s="1" t="s">
        <v>58</v>
      </c>
      <c r="C52" s="1">
        <v>3</v>
      </c>
      <c r="D52" s="1" t="s">
        <v>16</v>
      </c>
      <c r="E52" s="1">
        <v>10013.813290534565</v>
      </c>
      <c r="F52" s="1">
        <v>35237.026506120346</v>
      </c>
      <c r="G52" s="1">
        <v>57364.108150412845</v>
      </c>
      <c r="H52" s="1">
        <v>70110.668412392406</v>
      </c>
      <c r="I52" s="1">
        <v>64003.678093127579</v>
      </c>
      <c r="J52" s="1">
        <v>56088.497659499721</v>
      </c>
    </row>
    <row r="53" spans="1:10" x14ac:dyDescent="0.15">
      <c r="A53" s="1">
        <v>3</v>
      </c>
      <c r="B53" s="1" t="s">
        <v>58</v>
      </c>
      <c r="C53" s="1">
        <v>4</v>
      </c>
      <c r="D53" s="1" t="s">
        <v>17</v>
      </c>
      <c r="E53" s="1">
        <v>3067.575153491839</v>
      </c>
      <c r="F53" s="1">
        <v>15104.116371137348</v>
      </c>
      <c r="G53" s="1">
        <v>32549.441950669585</v>
      </c>
      <c r="H53" s="1">
        <v>25623.76613695838</v>
      </c>
      <c r="I53" s="1">
        <v>19638.259781558998</v>
      </c>
      <c r="J53" s="1">
        <v>16110.883565795739</v>
      </c>
    </row>
    <row r="54" spans="1:10" x14ac:dyDescent="0.15">
      <c r="A54" s="1">
        <v>3</v>
      </c>
      <c r="B54" s="1" t="s">
        <v>58</v>
      </c>
      <c r="C54" s="1">
        <v>5</v>
      </c>
      <c r="D54" s="1" t="s">
        <v>18</v>
      </c>
      <c r="E54" s="1">
        <v>1076.4251774167865</v>
      </c>
      <c r="F54" s="1">
        <v>3336.4721707111462</v>
      </c>
      <c r="G54" s="1">
        <v>6058.4836977476862</v>
      </c>
      <c r="H54" s="1">
        <v>6656.0653291236695</v>
      </c>
      <c r="I54" s="1">
        <v>7674.2282382505864</v>
      </c>
      <c r="J54" s="1">
        <v>6457.256523136527</v>
      </c>
    </row>
    <row r="55" spans="1:10" x14ac:dyDescent="0.15">
      <c r="A55" s="1">
        <v>3</v>
      </c>
      <c r="B55" s="1" t="s">
        <v>58</v>
      </c>
      <c r="C55" s="1">
        <v>6</v>
      </c>
      <c r="D55" s="1" t="s">
        <v>2</v>
      </c>
      <c r="E55" s="1">
        <v>1385.8594981911331</v>
      </c>
      <c r="F55" s="1">
        <v>3763.2811156829366</v>
      </c>
      <c r="G55" s="1">
        <v>5265.5993148637162</v>
      </c>
      <c r="H55" s="1">
        <v>6463.9709561521031</v>
      </c>
      <c r="I55" s="1">
        <v>8011.4785579900963</v>
      </c>
      <c r="J55" s="1">
        <v>6655.4802332274303</v>
      </c>
    </row>
    <row r="56" spans="1:10" x14ac:dyDescent="0.15">
      <c r="A56" s="1">
        <v>3</v>
      </c>
      <c r="B56" s="1" t="s">
        <v>58</v>
      </c>
      <c r="C56" s="1">
        <v>7</v>
      </c>
      <c r="D56" s="1" t="s">
        <v>19</v>
      </c>
      <c r="E56" s="1">
        <v>58.148143227947841</v>
      </c>
      <c r="F56" s="1">
        <v>232.83346226887528</v>
      </c>
      <c r="G56" s="1">
        <v>402.61748241394031</v>
      </c>
      <c r="H56" s="1">
        <v>652.43764102047658</v>
      </c>
      <c r="I56" s="1">
        <v>972.0234827480017</v>
      </c>
      <c r="J56" s="1">
        <v>980.62995832542038</v>
      </c>
    </row>
    <row r="57" spans="1:10" x14ac:dyDescent="0.15">
      <c r="A57" s="1">
        <v>3</v>
      </c>
      <c r="B57" s="1" t="s">
        <v>58</v>
      </c>
      <c r="C57" s="1">
        <v>8</v>
      </c>
      <c r="D57" s="1" t="s">
        <v>20</v>
      </c>
      <c r="E57" s="1">
        <v>3192.9372713965813</v>
      </c>
      <c r="F57" s="1">
        <v>13783.053623946253</v>
      </c>
      <c r="G57" s="1">
        <v>17464.865958682512</v>
      </c>
      <c r="H57" s="1">
        <v>21061.388687810038</v>
      </c>
      <c r="I57" s="1">
        <v>13110.42403972379</v>
      </c>
      <c r="J57" s="1">
        <v>11014.323452759452</v>
      </c>
    </row>
    <row r="58" spans="1:10" x14ac:dyDescent="0.15">
      <c r="A58" s="1">
        <v>3</v>
      </c>
      <c r="B58" s="1" t="s">
        <v>58</v>
      </c>
      <c r="C58" s="1">
        <v>9</v>
      </c>
      <c r="D58" s="1" t="s">
        <v>21</v>
      </c>
      <c r="E58" s="1">
        <v>10869.987518853219</v>
      </c>
      <c r="F58" s="1">
        <v>21005.335078673277</v>
      </c>
      <c r="G58" s="1">
        <v>16904.890387561354</v>
      </c>
      <c r="H58" s="1">
        <v>17419.071764506542</v>
      </c>
      <c r="I58" s="1">
        <v>18740.575490215888</v>
      </c>
      <c r="J58" s="1">
        <v>16818.956718929792</v>
      </c>
    </row>
    <row r="59" spans="1:10" x14ac:dyDescent="0.15">
      <c r="A59" s="1">
        <v>3</v>
      </c>
      <c r="B59" s="1" t="s">
        <v>58</v>
      </c>
      <c r="C59" s="1">
        <v>10</v>
      </c>
      <c r="D59" s="1" t="s">
        <v>22</v>
      </c>
      <c r="E59" s="1">
        <v>1702.1712481920158</v>
      </c>
      <c r="F59" s="1">
        <v>7283.665171131398</v>
      </c>
      <c r="G59" s="1">
        <v>19877.007971145853</v>
      </c>
      <c r="H59" s="1">
        <v>23910.334520996974</v>
      </c>
      <c r="I59" s="1">
        <v>25048.560806730391</v>
      </c>
      <c r="J59" s="1">
        <v>22677.168776026152</v>
      </c>
    </row>
    <row r="60" spans="1:10" x14ac:dyDescent="0.15">
      <c r="A60" s="1">
        <v>3</v>
      </c>
      <c r="B60" s="1" t="s">
        <v>58</v>
      </c>
      <c r="C60" s="1">
        <v>11</v>
      </c>
      <c r="D60" s="1" t="s">
        <v>23</v>
      </c>
      <c r="E60" s="1">
        <v>1829.3853231880989</v>
      </c>
      <c r="F60" s="1">
        <v>10565.699260504867</v>
      </c>
      <c r="G60" s="1">
        <v>25910.671561759646</v>
      </c>
      <c r="H60" s="1">
        <v>44510.541925781901</v>
      </c>
      <c r="I60" s="1">
        <v>64286.864076627324</v>
      </c>
      <c r="J60" s="1">
        <v>53441.644317875696</v>
      </c>
    </row>
    <row r="61" spans="1:10" x14ac:dyDescent="0.15">
      <c r="A61" s="1">
        <v>3</v>
      </c>
      <c r="B61" s="1" t="s">
        <v>58</v>
      </c>
      <c r="C61" s="1">
        <v>12</v>
      </c>
      <c r="D61" s="1" t="s">
        <v>24</v>
      </c>
      <c r="E61" s="1">
        <v>7935.0914665053297</v>
      </c>
      <c r="F61" s="1">
        <v>42624.03348853824</v>
      </c>
      <c r="G61" s="1">
        <v>111772.33321180349</v>
      </c>
      <c r="H61" s="1">
        <v>131446.77260031784</v>
      </c>
      <c r="I61" s="1">
        <v>107265.43889597146</v>
      </c>
      <c r="J61" s="1">
        <v>83903.60062794463</v>
      </c>
    </row>
    <row r="62" spans="1:10" x14ac:dyDescent="0.15">
      <c r="A62" s="1">
        <v>3</v>
      </c>
      <c r="B62" s="1" t="s">
        <v>58</v>
      </c>
      <c r="C62" s="1">
        <v>13</v>
      </c>
      <c r="D62" s="1" t="s">
        <v>25</v>
      </c>
      <c r="E62" s="1">
        <v>1099.2812797039569</v>
      </c>
      <c r="F62" s="1">
        <v>6116.2039694674841</v>
      </c>
      <c r="G62" s="1">
        <v>9154.0780483413164</v>
      </c>
      <c r="H62" s="1">
        <v>22786.766841902161</v>
      </c>
      <c r="I62" s="1">
        <v>45940.97327187279</v>
      </c>
      <c r="J62" s="1">
        <v>42620.640051737362</v>
      </c>
    </row>
    <row r="63" spans="1:10" x14ac:dyDescent="0.15">
      <c r="A63" s="1">
        <v>3</v>
      </c>
      <c r="B63" s="1" t="s">
        <v>58</v>
      </c>
      <c r="C63" s="1">
        <v>14</v>
      </c>
      <c r="D63" s="1" t="s">
        <v>26</v>
      </c>
      <c r="E63" s="1">
        <v>384.58869373998789</v>
      </c>
      <c r="F63" s="1">
        <v>7823.1990476509391</v>
      </c>
      <c r="G63" s="1">
        <v>18367.419778937645</v>
      </c>
      <c r="H63" s="1">
        <v>11699.726952797813</v>
      </c>
      <c r="I63" s="1">
        <v>10032.24564604871</v>
      </c>
      <c r="J63" s="1">
        <v>8623.0392476472152</v>
      </c>
    </row>
    <row r="64" spans="1:10" x14ac:dyDescent="0.15">
      <c r="A64" s="1">
        <v>3</v>
      </c>
      <c r="B64" s="1" t="s">
        <v>58</v>
      </c>
      <c r="C64" s="1">
        <v>15</v>
      </c>
      <c r="D64" s="1" t="s">
        <v>27</v>
      </c>
      <c r="E64" s="1">
        <v>12984.774976590341</v>
      </c>
      <c r="F64" s="1">
        <v>37173.369100935066</v>
      </c>
      <c r="G64" s="1">
        <v>54607.257050742519</v>
      </c>
      <c r="H64" s="1">
        <v>57488.31455723074</v>
      </c>
      <c r="I64" s="1">
        <v>54339.382730756763</v>
      </c>
      <c r="J64" s="1">
        <v>46339.399062284152</v>
      </c>
    </row>
    <row r="65" spans="1:10" x14ac:dyDescent="0.15">
      <c r="A65" s="1">
        <v>3</v>
      </c>
      <c r="B65" s="1" t="s">
        <v>57</v>
      </c>
      <c r="C65" s="1">
        <v>16</v>
      </c>
      <c r="D65" s="1" t="s">
        <v>10</v>
      </c>
      <c r="E65" s="1">
        <v>35260.297627945038</v>
      </c>
      <c r="F65" s="1">
        <v>209257.87827042225</v>
      </c>
      <c r="G65" s="1">
        <v>209728.65875896977</v>
      </c>
      <c r="H65" s="1">
        <v>342031.14411770389</v>
      </c>
      <c r="I65" s="1">
        <v>251229.43476971044</v>
      </c>
      <c r="J65" s="1">
        <v>249011.54422595722</v>
      </c>
    </row>
    <row r="66" spans="1:10" x14ac:dyDescent="0.15">
      <c r="A66" s="1">
        <v>3</v>
      </c>
      <c r="B66" s="1" t="s">
        <v>57</v>
      </c>
      <c r="C66" s="1">
        <v>17</v>
      </c>
      <c r="D66" s="1" t="s">
        <v>11</v>
      </c>
      <c r="E66" s="1">
        <v>4389.1801772202334</v>
      </c>
      <c r="F66" s="1">
        <v>16437.611718227901</v>
      </c>
      <c r="G66" s="1">
        <v>34045.613116414759</v>
      </c>
      <c r="H66" s="1">
        <v>42308.411283613568</v>
      </c>
      <c r="I66" s="1">
        <v>37673.094677902882</v>
      </c>
      <c r="J66" s="1">
        <v>37247.314961910837</v>
      </c>
    </row>
    <row r="67" spans="1:10" x14ac:dyDescent="0.15">
      <c r="A67" s="1">
        <v>3</v>
      </c>
      <c r="B67" s="1" t="s">
        <v>57</v>
      </c>
      <c r="C67" s="1">
        <v>18</v>
      </c>
      <c r="D67" s="1" t="s">
        <v>12</v>
      </c>
      <c r="E67" s="1">
        <v>47784.046290587823</v>
      </c>
      <c r="F67" s="1">
        <v>228463.83187673599</v>
      </c>
      <c r="G67" s="1">
        <v>279287.03336872254</v>
      </c>
      <c r="H67" s="1">
        <v>365773.22768941702</v>
      </c>
      <c r="I67" s="1">
        <v>307684.06141375622</v>
      </c>
      <c r="J67" s="1">
        <v>271354.84117033548</v>
      </c>
    </row>
    <row r="68" spans="1:10" x14ac:dyDescent="0.15">
      <c r="A68" s="1">
        <v>3</v>
      </c>
      <c r="B68" s="1" t="s">
        <v>57</v>
      </c>
      <c r="C68" s="1">
        <v>19</v>
      </c>
      <c r="D68" s="1" t="s">
        <v>13</v>
      </c>
      <c r="E68" s="1">
        <v>8592.0893348837017</v>
      </c>
      <c r="F68" s="1">
        <v>64552.168810205614</v>
      </c>
      <c r="G68" s="1">
        <v>105738.7357933209</v>
      </c>
      <c r="H68" s="1">
        <v>138838.59693415265</v>
      </c>
      <c r="I68" s="1">
        <v>103246.37951182081</v>
      </c>
      <c r="J68" s="1">
        <v>106361.8928076787</v>
      </c>
    </row>
    <row r="69" spans="1:10" x14ac:dyDescent="0.15">
      <c r="A69" s="1">
        <v>3</v>
      </c>
      <c r="B69" s="1" t="s">
        <v>57</v>
      </c>
      <c r="C69" s="1">
        <v>20</v>
      </c>
      <c r="D69" s="1" t="s">
        <v>14</v>
      </c>
      <c r="E69" s="1">
        <v>856.09827004043825</v>
      </c>
      <c r="F69" s="1">
        <v>6479.5231193249156</v>
      </c>
      <c r="G69" s="1">
        <v>13591.992940536724</v>
      </c>
      <c r="H69" s="1">
        <v>20203.36537554695</v>
      </c>
      <c r="I69" s="1">
        <v>19491.549300047518</v>
      </c>
      <c r="J69" s="1">
        <v>19492.130485340356</v>
      </c>
    </row>
    <row r="70" spans="1:10" x14ac:dyDescent="0.15">
      <c r="A70" s="1">
        <v>3</v>
      </c>
      <c r="B70" s="1" t="s">
        <v>57</v>
      </c>
      <c r="C70" s="1">
        <v>21</v>
      </c>
      <c r="D70" s="1" t="s">
        <v>15</v>
      </c>
      <c r="E70" s="1">
        <v>39589.844197109633</v>
      </c>
      <c r="F70" s="1">
        <v>130860.43741202004</v>
      </c>
      <c r="G70" s="1">
        <v>197463.53240665747</v>
      </c>
      <c r="H70" s="1">
        <v>181108.71515199979</v>
      </c>
      <c r="I70" s="1">
        <v>135855.18030300149</v>
      </c>
      <c r="J70" s="1">
        <v>156439.19277126572</v>
      </c>
    </row>
    <row r="71" spans="1:10" x14ac:dyDescent="0.15">
      <c r="A71" s="1">
        <v>3</v>
      </c>
      <c r="B71" s="1" t="s">
        <v>56</v>
      </c>
      <c r="C71" s="1">
        <v>22</v>
      </c>
      <c r="D71" s="1" t="s">
        <v>7</v>
      </c>
      <c r="E71" s="1">
        <v>61982.906136895035</v>
      </c>
      <c r="F71" s="1">
        <v>303265.6163378167</v>
      </c>
      <c r="G71" s="1">
        <v>503332.01870590623</v>
      </c>
      <c r="H71" s="1">
        <v>773553.01027409849</v>
      </c>
      <c r="I71" s="1">
        <v>655326.49265240529</v>
      </c>
      <c r="J71" s="1">
        <v>629428.99043993128</v>
      </c>
    </row>
    <row r="72" spans="1:10" x14ac:dyDescent="0.15">
      <c r="A72" s="1">
        <v>3</v>
      </c>
      <c r="B72" s="1" t="s">
        <v>56</v>
      </c>
      <c r="C72" s="1">
        <v>23</v>
      </c>
      <c r="D72" s="1" t="s">
        <v>28</v>
      </c>
      <c r="E72" s="1">
        <v>55781.274503772409</v>
      </c>
      <c r="F72" s="1">
        <v>244005.84234653297</v>
      </c>
      <c r="G72" s="1">
        <v>340475.38116024295</v>
      </c>
      <c r="H72" s="1">
        <v>474760.9628513577</v>
      </c>
      <c r="I72" s="1">
        <v>404154.63093663618</v>
      </c>
      <c r="J72" s="1">
        <v>399834.94755651185</v>
      </c>
    </row>
    <row r="73" spans="1:10" x14ac:dyDescent="0.15">
      <c r="A73" s="1">
        <v>4</v>
      </c>
      <c r="B73" s="1" t="s">
        <v>60</v>
      </c>
      <c r="C73" s="1">
        <v>1</v>
      </c>
      <c r="D73" s="1" t="s">
        <v>8</v>
      </c>
      <c r="E73" s="1">
        <v>51143.635496605064</v>
      </c>
      <c r="F73" s="1">
        <v>140176.21898415833</v>
      </c>
      <c r="G73" s="1">
        <v>127899.26219151766</v>
      </c>
      <c r="H73" s="1">
        <v>78836.926103961974</v>
      </c>
      <c r="I73" s="1">
        <v>76352.331845447145</v>
      </c>
      <c r="J73" s="1">
        <v>68649.127859520857</v>
      </c>
    </row>
    <row r="74" spans="1:10" x14ac:dyDescent="0.15">
      <c r="A74" s="1">
        <v>4</v>
      </c>
      <c r="B74" s="1" t="s">
        <v>61</v>
      </c>
      <c r="C74" s="1">
        <v>2</v>
      </c>
      <c r="D74" s="1" t="s">
        <v>9</v>
      </c>
      <c r="E74" s="1">
        <v>4516.3560373600203</v>
      </c>
      <c r="F74" s="1">
        <v>11134.136879482245</v>
      </c>
      <c r="G74" s="1">
        <v>7214.3381391467901</v>
      </c>
      <c r="H74" s="1">
        <v>6506.9649521962892</v>
      </c>
      <c r="I74" s="1">
        <v>2759.8746677489689</v>
      </c>
      <c r="J74" s="1">
        <v>2673.9442187376117</v>
      </c>
    </row>
    <row r="75" spans="1:10" x14ac:dyDescent="0.15">
      <c r="A75" s="1">
        <v>4</v>
      </c>
      <c r="B75" s="1" t="s">
        <v>62</v>
      </c>
      <c r="C75" s="1">
        <v>3</v>
      </c>
      <c r="D75" s="1" t="s">
        <v>16</v>
      </c>
      <c r="E75" s="1">
        <v>16290.865833553626</v>
      </c>
      <c r="F75" s="1">
        <v>66936.130377846304</v>
      </c>
      <c r="G75" s="1">
        <v>93143.357115244304</v>
      </c>
      <c r="H75" s="1">
        <v>122953.00532455624</v>
      </c>
      <c r="I75" s="1">
        <v>108170.18226881133</v>
      </c>
      <c r="J75" s="1">
        <v>101225.97251726162</v>
      </c>
    </row>
    <row r="76" spans="1:10" x14ac:dyDescent="0.15">
      <c r="A76" s="1">
        <v>4</v>
      </c>
      <c r="B76" s="1" t="s">
        <v>62</v>
      </c>
      <c r="C76" s="1">
        <v>4</v>
      </c>
      <c r="D76" s="1" t="s">
        <v>17</v>
      </c>
      <c r="E76" s="1">
        <v>4675.9211126018245</v>
      </c>
      <c r="F76" s="1">
        <v>18686.483317105576</v>
      </c>
      <c r="G76" s="1">
        <v>31512.110225130335</v>
      </c>
      <c r="H76" s="1">
        <v>23751.399658288967</v>
      </c>
      <c r="I76" s="1">
        <v>18381.660324875498</v>
      </c>
      <c r="J76" s="1">
        <v>16179.646594410144</v>
      </c>
    </row>
    <row r="77" spans="1:10" x14ac:dyDescent="0.15">
      <c r="A77" s="1">
        <v>4</v>
      </c>
      <c r="B77" s="1" t="s">
        <v>62</v>
      </c>
      <c r="C77" s="1">
        <v>5</v>
      </c>
      <c r="D77" s="1" t="s">
        <v>18</v>
      </c>
      <c r="E77" s="1">
        <v>2807.9222865975412</v>
      </c>
      <c r="F77" s="1">
        <v>13388.422392078221</v>
      </c>
      <c r="G77" s="1">
        <v>20178.216084206997</v>
      </c>
      <c r="H77" s="1">
        <v>20662.116281097595</v>
      </c>
      <c r="I77" s="1">
        <v>19672.603360401856</v>
      </c>
      <c r="J77" s="1">
        <v>17931.422868679121</v>
      </c>
    </row>
    <row r="78" spans="1:10" x14ac:dyDescent="0.15">
      <c r="A78" s="1">
        <v>4</v>
      </c>
      <c r="B78" s="1" t="s">
        <v>63</v>
      </c>
      <c r="C78" s="1">
        <v>6</v>
      </c>
      <c r="D78" s="1" t="s">
        <v>2</v>
      </c>
      <c r="E78" s="1">
        <v>1115.929074808613</v>
      </c>
      <c r="F78" s="1">
        <v>5186.9773954732427</v>
      </c>
      <c r="G78" s="1">
        <v>9864.521810851973</v>
      </c>
      <c r="H78" s="1">
        <v>13184.261294198819</v>
      </c>
      <c r="I78" s="1">
        <v>14166.914772805872</v>
      </c>
      <c r="J78" s="1">
        <v>12260.240369150137</v>
      </c>
    </row>
    <row r="79" spans="1:10" x14ac:dyDescent="0.15">
      <c r="A79" s="1">
        <v>4</v>
      </c>
      <c r="B79" s="1" t="s">
        <v>64</v>
      </c>
      <c r="C79" s="1">
        <v>7</v>
      </c>
      <c r="D79" s="1" t="s">
        <v>19</v>
      </c>
      <c r="E79" s="1">
        <v>270.65914645498356</v>
      </c>
      <c r="F79" s="1">
        <v>2333.6361183256877</v>
      </c>
      <c r="G79" s="1">
        <v>3247.2142040222789</v>
      </c>
      <c r="H79" s="1">
        <v>2922.5847164503498</v>
      </c>
      <c r="I79" s="1">
        <v>4355.0791224653149</v>
      </c>
      <c r="J79" s="1">
        <v>3791.0167555739299</v>
      </c>
    </row>
    <row r="80" spans="1:10" x14ac:dyDescent="0.15">
      <c r="A80" s="1">
        <v>4</v>
      </c>
      <c r="B80" s="1" t="s">
        <v>62</v>
      </c>
      <c r="C80" s="1">
        <v>8</v>
      </c>
      <c r="D80" s="1" t="s">
        <v>20</v>
      </c>
      <c r="E80" s="1">
        <v>3993.9442828817719</v>
      </c>
      <c r="F80" s="1">
        <v>18992.001041261887</v>
      </c>
      <c r="G80" s="1">
        <v>22744.272637184829</v>
      </c>
      <c r="H80" s="1">
        <v>24930.982108917462</v>
      </c>
      <c r="I80" s="1">
        <v>24187.609998162312</v>
      </c>
      <c r="J80" s="1">
        <v>19954.35026787893</v>
      </c>
    </row>
    <row r="81" spans="1:10" x14ac:dyDescent="0.15">
      <c r="A81" s="1">
        <v>4</v>
      </c>
      <c r="B81" s="1" t="s">
        <v>64</v>
      </c>
      <c r="C81" s="1">
        <v>9</v>
      </c>
      <c r="D81" s="1" t="s">
        <v>21</v>
      </c>
      <c r="E81" s="1">
        <v>3651.5815750423581</v>
      </c>
      <c r="F81" s="1">
        <v>16550.215012712197</v>
      </c>
      <c r="G81" s="1">
        <v>24095.698320784384</v>
      </c>
      <c r="H81" s="1">
        <v>25267.258394398625</v>
      </c>
      <c r="I81" s="1">
        <v>37310.562880207071</v>
      </c>
      <c r="J81" s="1">
        <v>32289.332034960302</v>
      </c>
    </row>
    <row r="82" spans="1:10" x14ac:dyDescent="0.15">
      <c r="A82" s="1">
        <v>4</v>
      </c>
      <c r="B82" s="1" t="s">
        <v>64</v>
      </c>
      <c r="C82" s="1">
        <v>10</v>
      </c>
      <c r="D82" s="1" t="s">
        <v>22</v>
      </c>
      <c r="E82" s="1">
        <v>4334.6942499184815</v>
      </c>
      <c r="F82" s="1">
        <v>17698.717373139247</v>
      </c>
      <c r="G82" s="1">
        <v>30873.851893314248</v>
      </c>
      <c r="H82" s="1">
        <v>35448.345529972175</v>
      </c>
      <c r="I82" s="1">
        <v>35678.120668565549</v>
      </c>
      <c r="J82" s="1">
        <v>34255.585674007554</v>
      </c>
    </row>
    <row r="83" spans="1:10" x14ac:dyDescent="0.15">
      <c r="A83" s="1">
        <v>4</v>
      </c>
      <c r="B83" s="1" t="s">
        <v>64</v>
      </c>
      <c r="C83" s="1">
        <v>11</v>
      </c>
      <c r="D83" s="1" t="s">
        <v>23</v>
      </c>
      <c r="E83" s="1">
        <v>5048.9954800206096</v>
      </c>
      <c r="F83" s="1">
        <v>23018.198993385551</v>
      </c>
      <c r="G83" s="1">
        <v>42006.817664955808</v>
      </c>
      <c r="H83" s="1">
        <v>50067.10194089108</v>
      </c>
      <c r="I83" s="1">
        <v>59221.456305153115</v>
      </c>
      <c r="J83" s="1">
        <v>55769.111394744534</v>
      </c>
    </row>
    <row r="84" spans="1:10" x14ac:dyDescent="0.15">
      <c r="A84" s="1">
        <v>4</v>
      </c>
      <c r="B84" s="1" t="s">
        <v>62</v>
      </c>
      <c r="C84" s="1">
        <v>12</v>
      </c>
      <c r="D84" s="1" t="s">
        <v>24</v>
      </c>
      <c r="E84" s="1">
        <v>12948.565267397664</v>
      </c>
      <c r="F84" s="1">
        <v>84045.442819690026</v>
      </c>
      <c r="G84" s="1">
        <v>170545.6650986266</v>
      </c>
      <c r="H84" s="1">
        <v>189132.40734475263</v>
      </c>
      <c r="I84" s="1">
        <v>177184.29532692928</v>
      </c>
      <c r="J84" s="1">
        <v>144854.3247482093</v>
      </c>
    </row>
    <row r="85" spans="1:10" x14ac:dyDescent="0.15">
      <c r="A85" s="1">
        <v>4</v>
      </c>
      <c r="B85" s="1" t="s">
        <v>65</v>
      </c>
      <c r="C85" s="1">
        <v>13</v>
      </c>
      <c r="D85" s="1" t="s">
        <v>25</v>
      </c>
      <c r="E85" s="1">
        <v>5018.0064203479842</v>
      </c>
      <c r="F85" s="1">
        <v>18953.511202086051</v>
      </c>
      <c r="G85" s="1">
        <v>30299.915407290955</v>
      </c>
      <c r="H85" s="1">
        <v>42284.199361350955</v>
      </c>
      <c r="I85" s="1">
        <v>62795.437031531765</v>
      </c>
      <c r="J85" s="1">
        <v>57004.844464406982</v>
      </c>
    </row>
    <row r="86" spans="1:10" x14ac:dyDescent="0.15">
      <c r="A86" s="1">
        <v>4</v>
      </c>
      <c r="B86" s="1" t="s">
        <v>64</v>
      </c>
      <c r="C86" s="1">
        <v>14</v>
      </c>
      <c r="D86" s="1" t="s">
        <v>26</v>
      </c>
      <c r="E86" s="1">
        <v>1310.418334492437</v>
      </c>
      <c r="F86" s="1">
        <v>9195.4236086839755</v>
      </c>
      <c r="G86" s="1">
        <v>14986.672766080719</v>
      </c>
      <c r="H86" s="1">
        <v>11309.296011748493</v>
      </c>
      <c r="I86" s="1">
        <v>14849.72049253644</v>
      </c>
      <c r="J86" s="1">
        <v>12321.021415051204</v>
      </c>
    </row>
    <row r="87" spans="1:10" x14ac:dyDescent="0.15">
      <c r="A87" s="1">
        <v>4</v>
      </c>
      <c r="B87" s="1" t="s">
        <v>62</v>
      </c>
      <c r="C87" s="1">
        <v>15</v>
      </c>
      <c r="D87" s="1" t="s">
        <v>27</v>
      </c>
      <c r="E87" s="1">
        <v>16440.095873202474</v>
      </c>
      <c r="F87" s="1">
        <v>65297.898968747591</v>
      </c>
      <c r="G87" s="1">
        <v>93739.506572511236</v>
      </c>
      <c r="H87" s="1">
        <v>111934.57164690852</v>
      </c>
      <c r="I87" s="1">
        <v>103715.03606473065</v>
      </c>
      <c r="J87" s="1">
        <v>95112.948962355615</v>
      </c>
    </row>
    <row r="88" spans="1:10" x14ac:dyDescent="0.15">
      <c r="A88" s="1">
        <v>4</v>
      </c>
      <c r="B88" s="1" t="s">
        <v>61</v>
      </c>
      <c r="C88" s="1">
        <v>16</v>
      </c>
      <c r="D88" s="1" t="s">
        <v>10</v>
      </c>
      <c r="E88" s="1">
        <v>62360.926986684579</v>
      </c>
      <c r="F88" s="1">
        <v>419338.19399829744</v>
      </c>
      <c r="G88" s="1">
        <v>512241.08180655632</v>
      </c>
      <c r="H88" s="1">
        <v>734919.16259987978</v>
      </c>
      <c r="I88" s="1">
        <v>635961.64235382795</v>
      </c>
      <c r="J88" s="1">
        <v>779309.76953941002</v>
      </c>
    </row>
    <row r="89" spans="1:10" x14ac:dyDescent="0.15">
      <c r="A89" s="1">
        <v>4</v>
      </c>
      <c r="B89" s="1" t="s">
        <v>66</v>
      </c>
      <c r="C89" s="1">
        <v>17</v>
      </c>
      <c r="D89" s="1" t="s">
        <v>11</v>
      </c>
      <c r="E89" s="1">
        <v>8562.8057932549073</v>
      </c>
      <c r="F89" s="1">
        <v>34723.942895674045</v>
      </c>
      <c r="G89" s="1">
        <v>63986.07919380955</v>
      </c>
      <c r="H89" s="1">
        <v>85861.059305819086</v>
      </c>
      <c r="I89" s="1">
        <v>77700.910912499661</v>
      </c>
      <c r="J89" s="1">
        <v>79657.66761063358</v>
      </c>
    </row>
    <row r="90" spans="1:10" x14ac:dyDescent="0.15">
      <c r="A90" s="1">
        <v>4</v>
      </c>
      <c r="B90" s="1" t="s">
        <v>61</v>
      </c>
      <c r="C90" s="1">
        <v>18</v>
      </c>
      <c r="D90" s="1" t="s">
        <v>12</v>
      </c>
      <c r="E90" s="1">
        <v>124462.85032992855</v>
      </c>
      <c r="F90" s="1">
        <v>584802.63479620451</v>
      </c>
      <c r="G90" s="1">
        <v>888472.14046178549</v>
      </c>
      <c r="H90" s="1">
        <v>896821.2368889451</v>
      </c>
      <c r="I90" s="1">
        <v>562066.28739942238</v>
      </c>
      <c r="J90" s="1">
        <v>432549.78691998206</v>
      </c>
    </row>
    <row r="91" spans="1:10" x14ac:dyDescent="0.15">
      <c r="A91" s="1">
        <v>4</v>
      </c>
      <c r="B91" s="1" t="s">
        <v>61</v>
      </c>
      <c r="C91" s="1">
        <v>19</v>
      </c>
      <c r="D91" s="1" t="s">
        <v>13</v>
      </c>
      <c r="E91" s="1">
        <v>21733.678429363339</v>
      </c>
      <c r="F91" s="1">
        <v>125000.86516999677</v>
      </c>
      <c r="G91" s="1">
        <v>197186.33629043514</v>
      </c>
      <c r="H91" s="1">
        <v>134882.71219062476</v>
      </c>
      <c r="I91" s="1">
        <v>233653.01891161522</v>
      </c>
      <c r="J91" s="1">
        <v>232044.11541572268</v>
      </c>
    </row>
    <row r="92" spans="1:10" x14ac:dyDescent="0.15">
      <c r="A92" s="1">
        <v>4</v>
      </c>
      <c r="B92" s="1" t="s">
        <v>66</v>
      </c>
      <c r="C92" s="1">
        <v>20</v>
      </c>
      <c r="D92" s="1" t="s">
        <v>14</v>
      </c>
      <c r="E92" s="1">
        <v>2568.2948101213146</v>
      </c>
      <c r="F92" s="1">
        <v>19007.689231148106</v>
      </c>
      <c r="G92" s="1">
        <v>50525.748672476417</v>
      </c>
      <c r="H92" s="1">
        <v>65937.143692407306</v>
      </c>
      <c r="I92" s="1">
        <v>63533.022533938172</v>
      </c>
      <c r="J92" s="1">
        <v>61178.476529123807</v>
      </c>
    </row>
    <row r="93" spans="1:10" x14ac:dyDescent="0.15">
      <c r="A93" s="1">
        <v>4</v>
      </c>
      <c r="B93" s="1" t="s">
        <v>66</v>
      </c>
      <c r="C93" s="1">
        <v>21</v>
      </c>
      <c r="D93" s="1" t="s">
        <v>15</v>
      </c>
      <c r="E93" s="1">
        <v>60060.902561426126</v>
      </c>
      <c r="F93" s="1">
        <v>205051.97438902318</v>
      </c>
      <c r="G93" s="1">
        <v>333148.57917200448</v>
      </c>
      <c r="H93" s="1">
        <v>378781.69522453396</v>
      </c>
      <c r="I93" s="1">
        <v>378148.18654703721</v>
      </c>
      <c r="J93" s="1">
        <v>389657.8964792359</v>
      </c>
    </row>
    <row r="94" spans="1:10" x14ac:dyDescent="0.15">
      <c r="A94" s="1">
        <v>4</v>
      </c>
      <c r="B94" s="1" t="s">
        <v>59</v>
      </c>
      <c r="C94" s="1">
        <v>22</v>
      </c>
      <c r="D94" s="1" t="s">
        <v>7</v>
      </c>
      <c r="E94" s="1">
        <v>109329.71415214078</v>
      </c>
      <c r="F94" s="1">
        <v>443043.59049399686</v>
      </c>
      <c r="G94" s="1">
        <v>973233.71134712349</v>
      </c>
      <c r="H94" s="1">
        <v>1424889.9469385778</v>
      </c>
      <c r="I94" s="1">
        <v>1583417.8096612717</v>
      </c>
      <c r="J94" s="1">
        <v>1524672.202813522</v>
      </c>
    </row>
    <row r="95" spans="1:10" x14ac:dyDescent="0.15">
      <c r="A95" s="1">
        <v>4</v>
      </c>
      <c r="B95" s="1" t="s">
        <v>59</v>
      </c>
      <c r="C95" s="1">
        <v>23</v>
      </c>
      <c r="D95" s="1" t="s">
        <v>28</v>
      </c>
      <c r="E95" s="1">
        <v>83638.570994083304</v>
      </c>
      <c r="F95" s="1">
        <v>369867.57245384896</v>
      </c>
      <c r="G95" s="1">
        <v>523655.85616951407</v>
      </c>
      <c r="H95" s="1">
        <v>740392.92103703599</v>
      </c>
      <c r="I95" s="1">
        <v>650161.67603656987</v>
      </c>
      <c r="J95" s="1">
        <v>644094.32966342813</v>
      </c>
    </row>
    <row r="96" spans="1:10" x14ac:dyDescent="0.15">
      <c r="A96" s="1">
        <v>5</v>
      </c>
      <c r="B96" s="1" t="s">
        <v>68</v>
      </c>
      <c r="C96" s="1">
        <v>1</v>
      </c>
      <c r="D96" s="1" t="s">
        <v>8</v>
      </c>
      <c r="E96" s="1">
        <v>49250.316138615315</v>
      </c>
      <c r="F96" s="1">
        <v>130802.57209655286</v>
      </c>
      <c r="G96" s="1">
        <v>110529.47191844441</v>
      </c>
      <c r="H96" s="1">
        <v>69371.990536887373</v>
      </c>
      <c r="I96" s="1">
        <v>70157.468265397998</v>
      </c>
      <c r="J96" s="1">
        <v>63716.301024935172</v>
      </c>
    </row>
    <row r="97" spans="1:10" x14ac:dyDescent="0.15">
      <c r="A97" s="1">
        <v>5</v>
      </c>
      <c r="B97" s="1" t="s">
        <v>69</v>
      </c>
      <c r="C97" s="1">
        <v>2</v>
      </c>
      <c r="D97" s="1" t="s">
        <v>9</v>
      </c>
      <c r="E97" s="1">
        <v>10717.190812978644</v>
      </c>
      <c r="F97" s="1">
        <v>23610.156743095642</v>
      </c>
      <c r="G97" s="1">
        <v>13634.790777938751</v>
      </c>
      <c r="H97" s="1">
        <v>8843.0163384286388</v>
      </c>
      <c r="I97" s="1">
        <v>4777.4282579348992</v>
      </c>
      <c r="J97" s="1">
        <v>4497.9129561796735</v>
      </c>
    </row>
    <row r="98" spans="1:10" x14ac:dyDescent="0.15">
      <c r="A98" s="1">
        <v>5</v>
      </c>
      <c r="B98" s="1" t="s">
        <v>70</v>
      </c>
      <c r="C98" s="1">
        <v>3</v>
      </c>
      <c r="D98" s="1" t="s">
        <v>16</v>
      </c>
      <c r="E98" s="1">
        <v>4752.5585203738883</v>
      </c>
      <c r="F98" s="1">
        <v>16113.649684431883</v>
      </c>
      <c r="G98" s="1">
        <v>21937.168335641698</v>
      </c>
      <c r="H98" s="1">
        <v>28680.722601864316</v>
      </c>
      <c r="I98" s="1">
        <v>21822.966859498752</v>
      </c>
      <c r="J98" s="1">
        <v>19459.612039619096</v>
      </c>
    </row>
    <row r="99" spans="1:10" x14ac:dyDescent="0.15">
      <c r="A99" s="1">
        <v>5</v>
      </c>
      <c r="B99" s="1" t="s">
        <v>70</v>
      </c>
      <c r="C99" s="1">
        <v>4</v>
      </c>
      <c r="D99" s="1" t="s">
        <v>17</v>
      </c>
      <c r="E99" s="1">
        <v>2245.2335286701955</v>
      </c>
      <c r="F99" s="1">
        <v>17622.879394385203</v>
      </c>
      <c r="G99" s="1">
        <v>44854.017839820146</v>
      </c>
      <c r="H99" s="1">
        <v>37384.416405392607</v>
      </c>
      <c r="I99" s="1">
        <v>23810.739712047092</v>
      </c>
      <c r="J99" s="1">
        <v>21201.829092460983</v>
      </c>
    </row>
    <row r="100" spans="1:10" x14ac:dyDescent="0.15">
      <c r="A100" s="1">
        <v>5</v>
      </c>
      <c r="B100" s="1" t="s">
        <v>70</v>
      </c>
      <c r="C100" s="1">
        <v>5</v>
      </c>
      <c r="D100" s="1" t="s">
        <v>18</v>
      </c>
      <c r="E100" s="1">
        <v>835.86791387791209</v>
      </c>
      <c r="F100" s="1">
        <v>2543.7397055309548</v>
      </c>
      <c r="G100" s="1">
        <v>3695.9891897040993</v>
      </c>
      <c r="H100" s="1">
        <v>4224.8885041048325</v>
      </c>
      <c r="I100" s="1">
        <v>3673.6775603390497</v>
      </c>
      <c r="J100" s="1">
        <v>4244.5075773419821</v>
      </c>
    </row>
    <row r="101" spans="1:10" x14ac:dyDescent="0.15">
      <c r="A101" s="1">
        <v>5</v>
      </c>
      <c r="B101" s="1" t="s">
        <v>71</v>
      </c>
      <c r="C101" s="1">
        <v>6</v>
      </c>
      <c r="D101" s="1" t="s">
        <v>2</v>
      </c>
      <c r="E101" s="1">
        <v>1012.3786139663357</v>
      </c>
      <c r="F101" s="1">
        <v>2777.6952661289674</v>
      </c>
      <c r="G101" s="1">
        <v>3485.2547449277331</v>
      </c>
      <c r="H101" s="1">
        <v>4688.3552956658441</v>
      </c>
      <c r="I101" s="1">
        <v>6668.2020814902253</v>
      </c>
      <c r="J101" s="1">
        <v>5604.1035393094189</v>
      </c>
    </row>
    <row r="102" spans="1:10" x14ac:dyDescent="0.15">
      <c r="A102" s="1">
        <v>5</v>
      </c>
      <c r="B102" s="1" t="s">
        <v>71</v>
      </c>
      <c r="C102" s="1">
        <v>7</v>
      </c>
      <c r="D102" s="1" t="s">
        <v>19</v>
      </c>
      <c r="E102" s="1">
        <v>355.19414777659296</v>
      </c>
      <c r="F102" s="1">
        <v>841.17700228355886</v>
      </c>
      <c r="G102" s="1">
        <v>1091.2857992967877</v>
      </c>
      <c r="H102" s="1">
        <v>1011.9986594956231</v>
      </c>
      <c r="I102" s="1">
        <v>696.78573577211137</v>
      </c>
      <c r="J102" s="1">
        <v>581.1058251905439</v>
      </c>
    </row>
    <row r="103" spans="1:10" x14ac:dyDescent="0.15">
      <c r="A103" s="1">
        <v>5</v>
      </c>
      <c r="B103" s="1" t="s">
        <v>72</v>
      </c>
      <c r="C103" s="1">
        <v>8</v>
      </c>
      <c r="D103" s="1" t="s">
        <v>20</v>
      </c>
      <c r="E103" s="1">
        <v>1981.2801617179134</v>
      </c>
      <c r="F103" s="1">
        <v>8226.4684686250002</v>
      </c>
      <c r="G103" s="1">
        <v>10709.203758065491</v>
      </c>
      <c r="H103" s="1">
        <v>14136.091243763793</v>
      </c>
      <c r="I103" s="1">
        <v>8166.4742215997112</v>
      </c>
      <c r="J103" s="1">
        <v>7760.8647300119837</v>
      </c>
    </row>
    <row r="104" spans="1:10" x14ac:dyDescent="0.15">
      <c r="A104" s="1">
        <v>5</v>
      </c>
      <c r="B104" s="1" t="s">
        <v>73</v>
      </c>
      <c r="C104" s="1">
        <v>9</v>
      </c>
      <c r="D104" s="1" t="s">
        <v>21</v>
      </c>
      <c r="E104" s="1">
        <v>2580.021497326692</v>
      </c>
      <c r="F104" s="1">
        <v>8142.4515430653482</v>
      </c>
      <c r="G104" s="1">
        <v>10154.056404051389</v>
      </c>
      <c r="H104" s="1">
        <v>11657.445411867366</v>
      </c>
      <c r="I104" s="1">
        <v>15276.068745883385</v>
      </c>
      <c r="J104" s="1">
        <v>13571.525809443778</v>
      </c>
    </row>
    <row r="105" spans="1:10" x14ac:dyDescent="0.15">
      <c r="A105" s="1">
        <v>5</v>
      </c>
      <c r="B105" s="1" t="s">
        <v>70</v>
      </c>
      <c r="C105" s="1">
        <v>10</v>
      </c>
      <c r="D105" s="1" t="s">
        <v>22</v>
      </c>
      <c r="E105" s="1">
        <v>1791.4135175857868</v>
      </c>
      <c r="F105" s="1">
        <v>5444.4696233176464</v>
      </c>
      <c r="G105" s="1">
        <v>12473.568123208526</v>
      </c>
      <c r="H105" s="1">
        <v>16556.121149206421</v>
      </c>
      <c r="I105" s="1">
        <v>15900.142980217486</v>
      </c>
      <c r="J105" s="1">
        <v>14607.046425826236</v>
      </c>
    </row>
    <row r="106" spans="1:10" x14ac:dyDescent="0.15">
      <c r="A106" s="1">
        <v>5</v>
      </c>
      <c r="B106" s="1" t="s">
        <v>74</v>
      </c>
      <c r="C106" s="1">
        <v>11</v>
      </c>
      <c r="D106" s="1" t="s">
        <v>23</v>
      </c>
      <c r="E106" s="1">
        <v>1754.0083427218201</v>
      </c>
      <c r="F106" s="1">
        <v>6293.7032580618816</v>
      </c>
      <c r="G106" s="1">
        <v>18142.134013778319</v>
      </c>
      <c r="H106" s="1">
        <v>26095.811848618818</v>
      </c>
      <c r="I106" s="1">
        <v>27199.105397951036</v>
      </c>
      <c r="J106" s="1">
        <v>24309.287021973152</v>
      </c>
    </row>
    <row r="107" spans="1:10" x14ac:dyDescent="0.15">
      <c r="A107" s="1">
        <v>5</v>
      </c>
      <c r="B107" s="1" t="s">
        <v>70</v>
      </c>
      <c r="C107" s="1">
        <v>12</v>
      </c>
      <c r="D107" s="1" t="s">
        <v>24</v>
      </c>
      <c r="E107" s="1">
        <v>5778.3558956003972</v>
      </c>
      <c r="F107" s="1">
        <v>33055.410020208365</v>
      </c>
      <c r="G107" s="1">
        <v>96323.224609227502</v>
      </c>
      <c r="H107" s="1">
        <v>122741.57215691202</v>
      </c>
      <c r="I107" s="1">
        <v>89779.204773186677</v>
      </c>
      <c r="J107" s="1">
        <v>73887.217175027501</v>
      </c>
    </row>
    <row r="108" spans="1:10" x14ac:dyDescent="0.15">
      <c r="A108" s="1">
        <v>5</v>
      </c>
      <c r="B108" s="1" t="s">
        <v>70</v>
      </c>
      <c r="C108" s="1">
        <v>13</v>
      </c>
      <c r="D108" s="1" t="s">
        <v>25</v>
      </c>
      <c r="E108" s="1">
        <v>269.47906350407629</v>
      </c>
      <c r="F108" s="1">
        <v>3732.9159635871251</v>
      </c>
      <c r="G108" s="1">
        <v>11926.965749894962</v>
      </c>
      <c r="H108" s="1">
        <v>16981.557553594961</v>
      </c>
      <c r="I108" s="1">
        <v>15369.653079221936</v>
      </c>
      <c r="J108" s="1">
        <v>13421.78304775367</v>
      </c>
    </row>
    <row r="109" spans="1:10" x14ac:dyDescent="0.15">
      <c r="A109" s="1">
        <v>5</v>
      </c>
      <c r="B109" s="1" t="s">
        <v>70</v>
      </c>
      <c r="C109" s="1">
        <v>14</v>
      </c>
      <c r="D109" s="1" t="s">
        <v>26</v>
      </c>
      <c r="E109" s="1">
        <v>201.21203067970427</v>
      </c>
      <c r="F109" s="1">
        <v>3630.7625693062323</v>
      </c>
      <c r="G109" s="1">
        <v>16010.670668646384</v>
      </c>
      <c r="H109" s="1">
        <v>13534.174136382851</v>
      </c>
      <c r="I109" s="1">
        <v>11863.178019436205</v>
      </c>
      <c r="J109" s="1">
        <v>10936.338645410257</v>
      </c>
    </row>
    <row r="110" spans="1:10" x14ac:dyDescent="0.15">
      <c r="A110" s="1">
        <v>5</v>
      </c>
      <c r="B110" s="1" t="s">
        <v>70</v>
      </c>
      <c r="C110" s="1">
        <v>15</v>
      </c>
      <c r="D110" s="1" t="s">
        <v>27</v>
      </c>
      <c r="E110" s="1">
        <v>14534.587637412094</v>
      </c>
      <c r="F110" s="1">
        <v>49060.27310002107</v>
      </c>
      <c r="G110" s="1">
        <v>64510.740305705869</v>
      </c>
      <c r="H110" s="1">
        <v>63456.460341646984</v>
      </c>
      <c r="I110" s="1">
        <v>39556.921141597566</v>
      </c>
      <c r="J110" s="1">
        <v>34821.996663293008</v>
      </c>
    </row>
    <row r="111" spans="1:10" x14ac:dyDescent="0.15">
      <c r="A111" s="1">
        <v>5</v>
      </c>
      <c r="B111" s="1" t="s">
        <v>68</v>
      </c>
      <c r="C111" s="1">
        <v>16</v>
      </c>
      <c r="D111" s="1" t="s">
        <v>10</v>
      </c>
      <c r="E111" s="1">
        <v>31269.010633439462</v>
      </c>
      <c r="F111" s="1">
        <v>169354.90462988976</v>
      </c>
      <c r="G111" s="1">
        <v>195710.36094306136</v>
      </c>
      <c r="H111" s="1">
        <v>298789.37762190687</v>
      </c>
      <c r="I111" s="1">
        <v>149426.37777765896</v>
      </c>
      <c r="J111" s="1">
        <v>207883.91020661657</v>
      </c>
    </row>
    <row r="112" spans="1:10" x14ac:dyDescent="0.15">
      <c r="A112" s="1">
        <v>5</v>
      </c>
      <c r="B112" s="1" t="s">
        <v>68</v>
      </c>
      <c r="C112" s="1">
        <v>17</v>
      </c>
      <c r="D112" s="1" t="s">
        <v>11</v>
      </c>
      <c r="E112" s="1">
        <v>4686.3168173924569</v>
      </c>
      <c r="F112" s="1">
        <v>17776.302919134505</v>
      </c>
      <c r="G112" s="1">
        <v>30404.739916611819</v>
      </c>
      <c r="H112" s="1">
        <v>39455.322296957311</v>
      </c>
      <c r="I112" s="1">
        <v>34756.437419919916</v>
      </c>
      <c r="J112" s="1">
        <v>34424.618617016247</v>
      </c>
    </row>
    <row r="113" spans="1:10" x14ac:dyDescent="0.15">
      <c r="A113" s="1">
        <v>5</v>
      </c>
      <c r="B113" s="1" t="s">
        <v>68</v>
      </c>
      <c r="C113" s="1">
        <v>18</v>
      </c>
      <c r="D113" s="1" t="s">
        <v>12</v>
      </c>
      <c r="E113" s="1">
        <v>49670.150910857352</v>
      </c>
      <c r="F113" s="1">
        <v>204367.47784640623</v>
      </c>
      <c r="G113" s="1">
        <v>254554.34910501013</v>
      </c>
      <c r="H113" s="1">
        <v>259503.12880486614</v>
      </c>
      <c r="I113" s="1">
        <v>213491.68559509798</v>
      </c>
      <c r="J113" s="1">
        <v>176633.39376671592</v>
      </c>
    </row>
    <row r="114" spans="1:10" x14ac:dyDescent="0.15">
      <c r="A114" s="1">
        <v>5</v>
      </c>
      <c r="B114" s="1" t="s">
        <v>68</v>
      </c>
      <c r="C114" s="1">
        <v>19</v>
      </c>
      <c r="D114" s="1" t="s">
        <v>13</v>
      </c>
      <c r="E114" s="1">
        <v>10725.741109258999</v>
      </c>
      <c r="F114" s="1">
        <v>58448.016862041863</v>
      </c>
      <c r="G114" s="1">
        <v>91684.725207803698</v>
      </c>
      <c r="H114" s="1">
        <v>77253.268395097199</v>
      </c>
      <c r="I114" s="1">
        <v>63616.358510839716</v>
      </c>
      <c r="J114" s="1">
        <v>77572.074385940417</v>
      </c>
    </row>
    <row r="115" spans="1:10" x14ac:dyDescent="0.15">
      <c r="A115" s="1">
        <v>5</v>
      </c>
      <c r="B115" s="1" t="s">
        <v>68</v>
      </c>
      <c r="C115" s="1">
        <v>20</v>
      </c>
      <c r="D115" s="1" t="s">
        <v>14</v>
      </c>
      <c r="E115" s="1">
        <v>951.22030004493115</v>
      </c>
      <c r="F115" s="1">
        <v>5066.1057335981204</v>
      </c>
      <c r="G115" s="1">
        <v>10187.556664032452</v>
      </c>
      <c r="H115" s="1">
        <v>14380.639617001792</v>
      </c>
      <c r="I115" s="1">
        <v>13880.47268539481</v>
      </c>
      <c r="J115" s="1">
        <v>13102.031806549538</v>
      </c>
    </row>
    <row r="116" spans="1:10" x14ac:dyDescent="0.15">
      <c r="A116" s="1">
        <v>5</v>
      </c>
      <c r="B116" s="1" t="s">
        <v>68</v>
      </c>
      <c r="C116" s="1">
        <v>21</v>
      </c>
      <c r="D116" s="1" t="s">
        <v>15</v>
      </c>
      <c r="E116" s="1">
        <v>32864.163323007204</v>
      </c>
      <c r="F116" s="1">
        <v>104889.74526702707</v>
      </c>
      <c r="G116" s="1">
        <v>138423.08840943628</v>
      </c>
      <c r="H116" s="1">
        <v>144166.16708081716</v>
      </c>
      <c r="I116" s="1">
        <v>110134.68931970838</v>
      </c>
      <c r="J116" s="1">
        <v>91427.380603703641</v>
      </c>
    </row>
    <row r="117" spans="1:10" x14ac:dyDescent="0.15">
      <c r="A117" s="1">
        <v>5</v>
      </c>
      <c r="B117" s="1" t="s">
        <v>67</v>
      </c>
      <c r="C117" s="1">
        <v>22</v>
      </c>
      <c r="D117" s="1" t="s">
        <v>7</v>
      </c>
      <c r="E117" s="1">
        <v>57218.779181858539</v>
      </c>
      <c r="F117" s="1">
        <v>243374.71769357502</v>
      </c>
      <c r="G117" s="1">
        <v>463137.03431236226</v>
      </c>
      <c r="H117" s="1">
        <v>626321.4560601894</v>
      </c>
      <c r="I117" s="1">
        <v>620877.01277025649</v>
      </c>
      <c r="J117" s="1">
        <v>578609.62424143718</v>
      </c>
    </row>
    <row r="118" spans="1:10" x14ac:dyDescent="0.15">
      <c r="A118" s="1">
        <v>5</v>
      </c>
      <c r="B118" s="1" t="s">
        <v>67</v>
      </c>
      <c r="C118" s="1">
        <v>23</v>
      </c>
      <c r="D118" s="1" t="s">
        <v>28</v>
      </c>
      <c r="E118" s="1">
        <v>49377.785200570877</v>
      </c>
      <c r="F118" s="1">
        <v>224369.79572396056</v>
      </c>
      <c r="G118" s="1">
        <v>288975.8058410518</v>
      </c>
      <c r="H118" s="1">
        <v>402794.57969458128</v>
      </c>
      <c r="I118" s="1">
        <v>349204.52446265082</v>
      </c>
      <c r="J118" s="1">
        <v>343609.93624593643</v>
      </c>
    </row>
    <row r="119" spans="1:10" x14ac:dyDescent="0.15">
      <c r="A119" s="1">
        <v>6</v>
      </c>
      <c r="B119" s="1" t="s">
        <v>76</v>
      </c>
      <c r="C119" s="1">
        <v>1</v>
      </c>
      <c r="D119" s="1" t="s">
        <v>8</v>
      </c>
      <c r="E119" s="1">
        <v>45375.938232875327</v>
      </c>
      <c r="F119" s="1">
        <v>133310.75150408462</v>
      </c>
      <c r="G119" s="1">
        <v>109754.83898940918</v>
      </c>
      <c r="H119" s="1">
        <v>76854.891674129249</v>
      </c>
      <c r="I119" s="1">
        <v>77176.324316260972</v>
      </c>
      <c r="J119" s="1">
        <v>70548.151634789217</v>
      </c>
    </row>
    <row r="120" spans="1:10" x14ac:dyDescent="0.15">
      <c r="A120" s="1">
        <v>6</v>
      </c>
      <c r="B120" s="1" t="s">
        <v>77</v>
      </c>
      <c r="C120" s="1">
        <v>2</v>
      </c>
      <c r="D120" s="1" t="s">
        <v>9</v>
      </c>
      <c r="E120" s="1">
        <v>3112.6237554778518</v>
      </c>
      <c r="F120" s="1">
        <v>8195.9618696188754</v>
      </c>
      <c r="G120" s="1">
        <v>8046.7617705868051</v>
      </c>
      <c r="H120" s="1">
        <v>5954.8073518140973</v>
      </c>
      <c r="I120" s="1">
        <v>2592.3469537464152</v>
      </c>
      <c r="J120" s="1">
        <v>2533.2899131139707</v>
      </c>
    </row>
    <row r="121" spans="1:10" x14ac:dyDescent="0.15">
      <c r="A121" s="1">
        <v>6</v>
      </c>
      <c r="B121" s="1" t="s">
        <v>78</v>
      </c>
      <c r="C121" s="1">
        <v>3</v>
      </c>
      <c r="D121" s="1" t="s">
        <v>16</v>
      </c>
      <c r="E121" s="1">
        <v>6918.1230767028592</v>
      </c>
      <c r="F121" s="1">
        <v>26255.520893393252</v>
      </c>
      <c r="G121" s="1">
        <v>41089.216874302052</v>
      </c>
      <c r="H121" s="1">
        <v>53186.835745912889</v>
      </c>
      <c r="I121" s="1">
        <v>51270.497506965992</v>
      </c>
      <c r="J121" s="1">
        <v>48016.698394027226</v>
      </c>
    </row>
    <row r="122" spans="1:10" x14ac:dyDescent="0.15">
      <c r="A122" s="1">
        <v>6</v>
      </c>
      <c r="B122" s="1" t="s">
        <v>79</v>
      </c>
      <c r="C122" s="1">
        <v>4</v>
      </c>
      <c r="D122" s="1" t="s">
        <v>17</v>
      </c>
      <c r="E122" s="1">
        <v>7504.2314203455198</v>
      </c>
      <c r="F122" s="1">
        <v>30397.869361741235</v>
      </c>
      <c r="G122" s="1">
        <v>54786.816033076502</v>
      </c>
      <c r="H122" s="1">
        <v>37522.106801324029</v>
      </c>
      <c r="I122" s="1">
        <v>26625.760938831376</v>
      </c>
      <c r="J122" s="1">
        <v>23513.55997974101</v>
      </c>
    </row>
    <row r="123" spans="1:10" x14ac:dyDescent="0.15">
      <c r="A123" s="1">
        <v>6</v>
      </c>
      <c r="B123" s="1" t="s">
        <v>78</v>
      </c>
      <c r="C123" s="1">
        <v>5</v>
      </c>
      <c r="D123" s="1" t="s">
        <v>18</v>
      </c>
      <c r="E123" s="1">
        <v>1058.6429178777844</v>
      </c>
      <c r="F123" s="1">
        <v>4069.9742053426385</v>
      </c>
      <c r="G123" s="1">
        <v>7856.0239997056879</v>
      </c>
      <c r="H123" s="1">
        <v>8784.4408112096062</v>
      </c>
      <c r="I123" s="1">
        <v>6409.2787941208944</v>
      </c>
      <c r="J123" s="1">
        <v>5254.1540106943039</v>
      </c>
    </row>
    <row r="124" spans="1:10" x14ac:dyDescent="0.15">
      <c r="A124" s="1">
        <v>6</v>
      </c>
      <c r="B124" s="1" t="s">
        <v>78</v>
      </c>
      <c r="C124" s="1">
        <v>6</v>
      </c>
      <c r="D124" s="1" t="s">
        <v>2</v>
      </c>
      <c r="E124" s="1">
        <v>1750.4752546152301</v>
      </c>
      <c r="F124" s="1">
        <v>5753.2206183803946</v>
      </c>
      <c r="G124" s="1">
        <v>10153.630285959462</v>
      </c>
      <c r="H124" s="1">
        <v>11740.874955843867</v>
      </c>
      <c r="I124" s="1">
        <v>14917.01053944963</v>
      </c>
      <c r="J124" s="1">
        <v>12393.571835410852</v>
      </c>
    </row>
    <row r="125" spans="1:10" x14ac:dyDescent="0.15">
      <c r="A125" s="1">
        <v>6</v>
      </c>
      <c r="B125" s="1" t="s">
        <v>78</v>
      </c>
      <c r="C125" s="1">
        <v>7</v>
      </c>
      <c r="D125" s="1" t="s">
        <v>19</v>
      </c>
      <c r="E125" s="1">
        <v>31.337016011579831</v>
      </c>
      <c r="F125" s="1">
        <v>226.97865202772712</v>
      </c>
      <c r="G125" s="1">
        <v>574.74730725398717</v>
      </c>
      <c r="H125" s="1">
        <v>706.81557338713935</v>
      </c>
      <c r="I125" s="1">
        <v>874.65144484583857</v>
      </c>
      <c r="J125" s="1">
        <v>736.19839746388175</v>
      </c>
    </row>
    <row r="126" spans="1:10" x14ac:dyDescent="0.15">
      <c r="A126" s="1">
        <v>6</v>
      </c>
      <c r="B126" s="1" t="s">
        <v>78</v>
      </c>
      <c r="C126" s="1">
        <v>8</v>
      </c>
      <c r="D126" s="1" t="s">
        <v>20</v>
      </c>
      <c r="E126" s="1">
        <v>2814.4201573348491</v>
      </c>
      <c r="F126" s="1">
        <v>13287.448032744067</v>
      </c>
      <c r="G126" s="1">
        <v>19649.339860263553</v>
      </c>
      <c r="H126" s="1">
        <v>18695.575557637592</v>
      </c>
      <c r="I126" s="1">
        <v>15731.767428037552</v>
      </c>
      <c r="J126" s="1">
        <v>12442.264871464833</v>
      </c>
    </row>
    <row r="127" spans="1:10" x14ac:dyDescent="0.15">
      <c r="A127" s="1">
        <v>6</v>
      </c>
      <c r="B127" s="1" t="s">
        <v>78</v>
      </c>
      <c r="C127" s="1">
        <v>9</v>
      </c>
      <c r="D127" s="1" t="s">
        <v>21</v>
      </c>
      <c r="E127" s="1">
        <v>5206.7332510361821</v>
      </c>
      <c r="F127" s="1">
        <v>14830.378468745415</v>
      </c>
      <c r="G127" s="1">
        <v>18246.318593623637</v>
      </c>
      <c r="H127" s="1">
        <v>15095.530018457297</v>
      </c>
      <c r="I127" s="1">
        <v>25560.64487043993</v>
      </c>
      <c r="J127" s="1">
        <v>19689.557726681811</v>
      </c>
    </row>
    <row r="128" spans="1:10" x14ac:dyDescent="0.15">
      <c r="A128" s="1">
        <v>6</v>
      </c>
      <c r="B128" s="1" t="s">
        <v>78</v>
      </c>
      <c r="C128" s="1">
        <v>10</v>
      </c>
      <c r="D128" s="1" t="s">
        <v>22</v>
      </c>
      <c r="E128" s="1">
        <v>2069.9255038773604</v>
      </c>
      <c r="F128" s="1">
        <v>8992.4102453332434</v>
      </c>
      <c r="G128" s="1">
        <v>22282.585424576162</v>
      </c>
      <c r="H128" s="1">
        <v>27418.079259145845</v>
      </c>
      <c r="I128" s="1">
        <v>25937.307912349876</v>
      </c>
      <c r="J128" s="1">
        <v>23306.411452548258</v>
      </c>
    </row>
    <row r="129" spans="1:10" x14ac:dyDescent="0.15">
      <c r="A129" s="1">
        <v>6</v>
      </c>
      <c r="B129" s="1" t="s">
        <v>78</v>
      </c>
      <c r="C129" s="1">
        <v>11</v>
      </c>
      <c r="D129" s="1" t="s">
        <v>23</v>
      </c>
      <c r="E129" s="1">
        <v>6509.4191933924903</v>
      </c>
      <c r="F129" s="1">
        <v>24219.651520262683</v>
      </c>
      <c r="G129" s="1">
        <v>49774.244624061568</v>
      </c>
      <c r="H129" s="1">
        <v>64716.598367155093</v>
      </c>
      <c r="I129" s="1">
        <v>75859.935718266279</v>
      </c>
      <c r="J129" s="1">
        <v>64957.971742219037</v>
      </c>
    </row>
    <row r="130" spans="1:10" x14ac:dyDescent="0.15">
      <c r="A130" s="1">
        <v>6</v>
      </c>
      <c r="B130" s="1" t="s">
        <v>78</v>
      </c>
      <c r="C130" s="1">
        <v>12</v>
      </c>
      <c r="D130" s="1" t="s">
        <v>24</v>
      </c>
      <c r="E130" s="1">
        <v>9407.5941428072874</v>
      </c>
      <c r="F130" s="1">
        <v>60331.006883626564</v>
      </c>
      <c r="G130" s="1">
        <v>166568.04529689092</v>
      </c>
      <c r="H130" s="1">
        <v>196098.16785330596</v>
      </c>
      <c r="I130" s="1">
        <v>182177.89496875371</v>
      </c>
      <c r="J130" s="1">
        <v>152727.93491683708</v>
      </c>
    </row>
    <row r="131" spans="1:10" x14ac:dyDescent="0.15">
      <c r="A131" s="1">
        <v>6</v>
      </c>
      <c r="B131" s="1" t="s">
        <v>78</v>
      </c>
      <c r="C131" s="1">
        <v>13</v>
      </c>
      <c r="D131" s="1" t="s">
        <v>25</v>
      </c>
      <c r="E131" s="1">
        <v>892.33449141633469</v>
      </c>
      <c r="F131" s="1">
        <v>10407.906517989544</v>
      </c>
      <c r="G131" s="1">
        <v>22909.079973664109</v>
      </c>
      <c r="H131" s="1">
        <v>31771.959846162139</v>
      </c>
      <c r="I131" s="1">
        <v>41426.065272827436</v>
      </c>
      <c r="J131" s="1">
        <v>38867.072820042609</v>
      </c>
    </row>
    <row r="132" spans="1:10" x14ac:dyDescent="0.15">
      <c r="A132" s="1">
        <v>6</v>
      </c>
      <c r="B132" s="1" t="s">
        <v>78</v>
      </c>
      <c r="C132" s="1">
        <v>14</v>
      </c>
      <c r="D132" s="1" t="s">
        <v>26</v>
      </c>
      <c r="E132" s="1">
        <v>664.65345788266234</v>
      </c>
      <c r="F132" s="1">
        <v>5644.6155555438818</v>
      </c>
      <c r="G132" s="1">
        <v>12845.773978891901</v>
      </c>
      <c r="H132" s="1">
        <v>11044.338675891966</v>
      </c>
      <c r="I132" s="1">
        <v>12737.367934037402</v>
      </c>
      <c r="J132" s="1">
        <v>10590.683754912006</v>
      </c>
    </row>
    <row r="133" spans="1:10" x14ac:dyDescent="0.15">
      <c r="A133" s="1">
        <v>6</v>
      </c>
      <c r="B133" s="1" t="s">
        <v>78</v>
      </c>
      <c r="C133" s="1">
        <v>15</v>
      </c>
      <c r="D133" s="1" t="s">
        <v>27</v>
      </c>
      <c r="E133" s="1">
        <v>9764.5056030765027</v>
      </c>
      <c r="F133" s="1">
        <v>44036.373386003354</v>
      </c>
      <c r="G133" s="1">
        <v>75392.204411444764</v>
      </c>
      <c r="H133" s="1">
        <v>75188.217650032791</v>
      </c>
      <c r="I133" s="1">
        <v>59423.36271331193</v>
      </c>
      <c r="J133" s="1">
        <v>52657.000948931724</v>
      </c>
    </row>
    <row r="134" spans="1:10" x14ac:dyDescent="0.15">
      <c r="A134" s="1">
        <v>6</v>
      </c>
      <c r="B134" s="1" t="s">
        <v>77</v>
      </c>
      <c r="C134" s="1">
        <v>16</v>
      </c>
      <c r="D134" s="1" t="s">
        <v>10</v>
      </c>
      <c r="E134" s="1">
        <v>30196.416251357703</v>
      </c>
      <c r="F134" s="1">
        <v>145474.7233743479</v>
      </c>
      <c r="G134" s="1">
        <v>195585.63300236329</v>
      </c>
      <c r="H134" s="1">
        <v>283040.47869655257</v>
      </c>
      <c r="I134" s="1">
        <v>225731.68385932417</v>
      </c>
      <c r="J134" s="1">
        <v>182967.35471783183</v>
      </c>
    </row>
    <row r="135" spans="1:10" x14ac:dyDescent="0.15">
      <c r="A135" s="1">
        <v>6</v>
      </c>
      <c r="B135" s="1" t="s">
        <v>77</v>
      </c>
      <c r="C135" s="1">
        <v>17</v>
      </c>
      <c r="D135" s="1" t="s">
        <v>11</v>
      </c>
      <c r="E135" s="1">
        <v>4366.877943190867</v>
      </c>
      <c r="F135" s="1">
        <v>16945.224745880154</v>
      </c>
      <c r="G135" s="1">
        <v>28276.083749599871</v>
      </c>
      <c r="H135" s="1">
        <v>34819.209666288101</v>
      </c>
      <c r="I135" s="1">
        <v>34382.009258660502</v>
      </c>
      <c r="J135" s="1">
        <v>33817.445282456218</v>
      </c>
    </row>
    <row r="136" spans="1:10" x14ac:dyDescent="0.15">
      <c r="A136" s="1">
        <v>6</v>
      </c>
      <c r="B136" s="1" t="s">
        <v>77</v>
      </c>
      <c r="C136" s="1">
        <v>18</v>
      </c>
      <c r="D136" s="1" t="s">
        <v>12</v>
      </c>
      <c r="E136" s="1">
        <v>57202.048832658453</v>
      </c>
      <c r="F136" s="1">
        <v>234732.23020378588</v>
      </c>
      <c r="G136" s="1">
        <v>297883.73276546999</v>
      </c>
      <c r="H136" s="1">
        <v>298386.30153287447</v>
      </c>
      <c r="I136" s="1">
        <v>237501.96663461803</v>
      </c>
      <c r="J136" s="1">
        <v>206906.44898757737</v>
      </c>
    </row>
    <row r="137" spans="1:10" x14ac:dyDescent="0.15">
      <c r="A137" s="1">
        <v>6</v>
      </c>
      <c r="B137" s="1" t="s">
        <v>77</v>
      </c>
      <c r="C137" s="1">
        <v>19</v>
      </c>
      <c r="D137" s="1" t="s">
        <v>13</v>
      </c>
      <c r="E137" s="1">
        <v>12428.2427703139</v>
      </c>
      <c r="F137" s="1">
        <v>61465.973196500076</v>
      </c>
      <c r="G137" s="1">
        <v>100861.25672245391</v>
      </c>
      <c r="H137" s="1">
        <v>89856.150241440089</v>
      </c>
      <c r="I137" s="1">
        <v>111486.17258163914</v>
      </c>
      <c r="J137" s="1">
        <v>123468.06537151358</v>
      </c>
    </row>
    <row r="138" spans="1:10" x14ac:dyDescent="0.15">
      <c r="A138" s="1">
        <v>6</v>
      </c>
      <c r="B138" s="1" t="s">
        <v>77</v>
      </c>
      <c r="C138" s="1">
        <v>20</v>
      </c>
      <c r="D138" s="1" t="s">
        <v>14</v>
      </c>
      <c r="E138" s="1">
        <v>945.93574282245947</v>
      </c>
      <c r="F138" s="1">
        <v>5425.1725059536575</v>
      </c>
      <c r="G138" s="1">
        <v>9348.036069372547</v>
      </c>
      <c r="H138" s="1">
        <v>15628.793138577113</v>
      </c>
      <c r="I138" s="1">
        <v>15022.189173688284</v>
      </c>
      <c r="J138" s="1">
        <v>14772.882271215169</v>
      </c>
    </row>
    <row r="139" spans="1:10" x14ac:dyDescent="0.15">
      <c r="A139" s="1">
        <v>6</v>
      </c>
      <c r="B139" s="1" t="s">
        <v>80</v>
      </c>
      <c r="C139" s="1">
        <v>21</v>
      </c>
      <c r="D139" s="1" t="s">
        <v>15</v>
      </c>
      <c r="E139" s="1">
        <v>24849.810275768628</v>
      </c>
      <c r="F139" s="1">
        <v>87251.309378627804</v>
      </c>
      <c r="G139" s="1">
        <v>121476.46949682536</v>
      </c>
      <c r="H139" s="1">
        <v>131666.70830406784</v>
      </c>
      <c r="I139" s="1">
        <v>78670.447692294154</v>
      </c>
      <c r="J139" s="1">
        <v>77250.72143335767</v>
      </c>
    </row>
    <row r="140" spans="1:10" x14ac:dyDescent="0.15">
      <c r="A140" s="1">
        <v>6</v>
      </c>
      <c r="B140" s="1" t="s">
        <v>75</v>
      </c>
      <c r="C140" s="1">
        <v>22</v>
      </c>
      <c r="D140" s="1" t="s">
        <v>7</v>
      </c>
      <c r="E140" s="1">
        <v>59311.967488981943</v>
      </c>
      <c r="F140" s="1">
        <v>265617.4728014085</v>
      </c>
      <c r="G140" s="1">
        <v>438610.94687154918</v>
      </c>
      <c r="H140" s="1">
        <v>621937.75341310084</v>
      </c>
      <c r="I140" s="1">
        <v>742585.22487798869</v>
      </c>
      <c r="J140" s="1">
        <v>688151.71396858816</v>
      </c>
    </row>
    <row r="141" spans="1:10" x14ac:dyDescent="0.15">
      <c r="A141" s="1">
        <v>6</v>
      </c>
      <c r="B141" s="1" t="s">
        <v>75</v>
      </c>
      <c r="C141" s="1">
        <v>23</v>
      </c>
      <c r="D141" s="1" t="s">
        <v>28</v>
      </c>
      <c r="E141" s="1">
        <v>50448.25057579446</v>
      </c>
      <c r="F141" s="1">
        <v>210442.89880023376</v>
      </c>
      <c r="G141" s="1">
        <v>286169.63029377098</v>
      </c>
      <c r="H141" s="1">
        <v>397738.30456058192</v>
      </c>
      <c r="I141" s="1">
        <v>340602.95974170533</v>
      </c>
      <c r="J141" s="1">
        <v>338396.18242679816</v>
      </c>
    </row>
    <row r="142" spans="1:10" x14ac:dyDescent="0.15">
      <c r="A142" s="1">
        <v>7</v>
      </c>
      <c r="B142" s="1" t="s">
        <v>82</v>
      </c>
      <c r="C142" s="1">
        <v>1</v>
      </c>
      <c r="D142" s="1" t="s">
        <v>8</v>
      </c>
      <c r="E142" s="1">
        <v>66195.986177832849</v>
      </c>
      <c r="F142" s="1">
        <v>202652.7681783897</v>
      </c>
      <c r="G142" s="1">
        <v>159473.10487186161</v>
      </c>
      <c r="H142" s="1">
        <v>109928.77008085061</v>
      </c>
      <c r="I142" s="1">
        <v>104569.18884564973</v>
      </c>
      <c r="J142" s="1">
        <v>93370.724911414465</v>
      </c>
    </row>
    <row r="143" spans="1:10" x14ac:dyDescent="0.15">
      <c r="A143" s="1">
        <v>7</v>
      </c>
      <c r="B143" s="1" t="s">
        <v>83</v>
      </c>
      <c r="C143" s="1">
        <v>2</v>
      </c>
      <c r="D143" s="1" t="s">
        <v>9</v>
      </c>
      <c r="E143" s="1">
        <v>12163.645381700704</v>
      </c>
      <c r="F143" s="1">
        <v>11438.430046887452</v>
      </c>
      <c r="G143" s="1">
        <v>14891.13385131581</v>
      </c>
      <c r="H143" s="1">
        <v>9641.5211759044232</v>
      </c>
      <c r="I143" s="1">
        <v>4326.8364754452705</v>
      </c>
      <c r="J143" s="1">
        <v>4118.2975721846815</v>
      </c>
    </row>
    <row r="144" spans="1:10" x14ac:dyDescent="0.15">
      <c r="A144" s="1">
        <v>7</v>
      </c>
      <c r="B144" s="1" t="s">
        <v>84</v>
      </c>
      <c r="C144" s="1">
        <v>3</v>
      </c>
      <c r="D144" s="1" t="s">
        <v>16</v>
      </c>
      <c r="E144" s="1">
        <v>10380.42209905145</v>
      </c>
      <c r="F144" s="1">
        <v>38916.59786714051</v>
      </c>
      <c r="G144" s="1">
        <v>59911.460231662677</v>
      </c>
      <c r="H144" s="1">
        <v>82529.457330140023</v>
      </c>
      <c r="I144" s="1">
        <v>69921.006464626553</v>
      </c>
      <c r="J144" s="1">
        <v>60700.455247217862</v>
      </c>
    </row>
    <row r="145" spans="1:10" x14ac:dyDescent="0.15">
      <c r="A145" s="1">
        <v>7</v>
      </c>
      <c r="B145" s="1" t="s">
        <v>84</v>
      </c>
      <c r="C145" s="1">
        <v>4</v>
      </c>
      <c r="D145" s="1" t="s">
        <v>17</v>
      </c>
      <c r="E145" s="1">
        <v>13199.689951756065</v>
      </c>
      <c r="F145" s="1">
        <v>49420.125878779574</v>
      </c>
      <c r="G145" s="1">
        <v>81114.402374113211</v>
      </c>
      <c r="H145" s="1">
        <v>62265.221859590376</v>
      </c>
      <c r="I145" s="1">
        <v>39914.508847966536</v>
      </c>
      <c r="J145" s="1">
        <v>35802.478449240443</v>
      </c>
    </row>
    <row r="146" spans="1:10" x14ac:dyDescent="0.15">
      <c r="A146" s="1">
        <v>7</v>
      </c>
      <c r="B146" s="1" t="s">
        <v>85</v>
      </c>
      <c r="C146" s="1">
        <v>5</v>
      </c>
      <c r="D146" s="1" t="s">
        <v>18</v>
      </c>
      <c r="E146" s="1">
        <v>2524.1549998609462</v>
      </c>
      <c r="F146" s="1">
        <v>9943.0648763821482</v>
      </c>
      <c r="G146" s="1">
        <v>16439.57495711169</v>
      </c>
      <c r="H146" s="1">
        <v>24004.854722442731</v>
      </c>
      <c r="I146" s="1">
        <v>20482.009132145347</v>
      </c>
      <c r="J146" s="1">
        <v>17789.840639857874</v>
      </c>
    </row>
    <row r="147" spans="1:10" x14ac:dyDescent="0.15">
      <c r="A147" s="1">
        <v>7</v>
      </c>
      <c r="B147" s="1" t="s">
        <v>84</v>
      </c>
      <c r="C147" s="1">
        <v>6</v>
      </c>
      <c r="D147" s="1" t="s">
        <v>2</v>
      </c>
      <c r="E147" s="1">
        <v>8618.5662530871796</v>
      </c>
      <c r="F147" s="1">
        <v>25210.428325182485</v>
      </c>
      <c r="G147" s="1">
        <v>36109.090761967556</v>
      </c>
      <c r="H147" s="1">
        <v>47077.762936161009</v>
      </c>
      <c r="I147" s="1">
        <v>47608.618180145233</v>
      </c>
      <c r="J147" s="1">
        <v>41315.319862986493</v>
      </c>
    </row>
    <row r="148" spans="1:10" x14ac:dyDescent="0.15">
      <c r="A148" s="1">
        <v>7</v>
      </c>
      <c r="B148" s="1" t="s">
        <v>86</v>
      </c>
      <c r="C148" s="1">
        <v>7</v>
      </c>
      <c r="D148" s="1" t="s">
        <v>19</v>
      </c>
      <c r="E148" s="1">
        <v>243.5646710334635</v>
      </c>
      <c r="F148" s="1">
        <v>602.44722651912025</v>
      </c>
      <c r="G148" s="1">
        <v>2234.719091433225</v>
      </c>
      <c r="H148" s="1">
        <v>2090.0916199028675</v>
      </c>
      <c r="I148" s="1">
        <v>1549.5577128760792</v>
      </c>
      <c r="J148" s="1">
        <v>1296.00763700789</v>
      </c>
    </row>
    <row r="149" spans="1:10" x14ac:dyDescent="0.15">
      <c r="A149" s="1">
        <v>7</v>
      </c>
      <c r="B149" s="1" t="s">
        <v>84</v>
      </c>
      <c r="C149" s="1">
        <v>8</v>
      </c>
      <c r="D149" s="1" t="s">
        <v>20</v>
      </c>
      <c r="E149" s="1">
        <v>7936.0194807170828</v>
      </c>
      <c r="F149" s="1">
        <v>30568.159875804009</v>
      </c>
      <c r="G149" s="1">
        <v>43805.057388665162</v>
      </c>
      <c r="H149" s="1">
        <v>55008.129016788094</v>
      </c>
      <c r="I149" s="1">
        <v>45845.103635770254</v>
      </c>
      <c r="J149" s="1">
        <v>39904.614535084715</v>
      </c>
    </row>
    <row r="150" spans="1:10" x14ac:dyDescent="0.15">
      <c r="A150" s="1">
        <v>7</v>
      </c>
      <c r="B150" s="1" t="s">
        <v>84</v>
      </c>
      <c r="C150" s="1">
        <v>9</v>
      </c>
      <c r="D150" s="1" t="s">
        <v>21</v>
      </c>
      <c r="E150" s="1">
        <v>10075.076928310862</v>
      </c>
      <c r="F150" s="1">
        <v>30326.513817091938</v>
      </c>
      <c r="G150" s="1">
        <v>39347.153781073772</v>
      </c>
      <c r="H150" s="1">
        <v>45399.566397778479</v>
      </c>
      <c r="I150" s="1">
        <v>64202.200639129936</v>
      </c>
      <c r="J150" s="1">
        <v>51996.389492792856</v>
      </c>
    </row>
    <row r="151" spans="1:10" x14ac:dyDescent="0.15">
      <c r="A151" s="1">
        <v>7</v>
      </c>
      <c r="B151" s="1" t="s">
        <v>84</v>
      </c>
      <c r="C151" s="1">
        <v>10</v>
      </c>
      <c r="D151" s="1" t="s">
        <v>22</v>
      </c>
      <c r="E151" s="1">
        <v>5542.561751154688</v>
      </c>
      <c r="F151" s="1">
        <v>19576.339494152282</v>
      </c>
      <c r="G151" s="1">
        <v>44818.91502523415</v>
      </c>
      <c r="H151" s="1">
        <v>60320.046603091643</v>
      </c>
      <c r="I151" s="1">
        <v>62544.679238379576</v>
      </c>
      <c r="J151" s="1">
        <v>50836.856020873405</v>
      </c>
    </row>
    <row r="152" spans="1:10" x14ac:dyDescent="0.15">
      <c r="A152" s="1">
        <v>7</v>
      </c>
      <c r="B152" s="1" t="s">
        <v>84</v>
      </c>
      <c r="C152" s="1">
        <v>11</v>
      </c>
      <c r="D152" s="1" t="s">
        <v>23</v>
      </c>
      <c r="E152" s="1">
        <v>5278.81988533403</v>
      </c>
      <c r="F152" s="1">
        <v>22826.518642469007</v>
      </c>
      <c r="G152" s="1">
        <v>61276.778118378417</v>
      </c>
      <c r="H152" s="1">
        <v>90524.057582367561</v>
      </c>
      <c r="I152" s="1">
        <v>129790.57037313485</v>
      </c>
      <c r="J152" s="1">
        <v>112362.75704199805</v>
      </c>
    </row>
    <row r="153" spans="1:10" x14ac:dyDescent="0.15">
      <c r="A153" s="1">
        <v>7</v>
      </c>
      <c r="B153" s="1" t="s">
        <v>84</v>
      </c>
      <c r="C153" s="1">
        <v>12</v>
      </c>
      <c r="D153" s="1" t="s">
        <v>24</v>
      </c>
      <c r="E153" s="1">
        <v>21885.306402801769</v>
      </c>
      <c r="F153" s="1">
        <v>114993.80019108657</v>
      </c>
      <c r="G153" s="1">
        <v>280286.32501017459</v>
      </c>
      <c r="H153" s="1">
        <v>359164.90618177032</v>
      </c>
      <c r="I153" s="1">
        <v>307298.318553566</v>
      </c>
      <c r="J153" s="1">
        <v>244246.18378179843</v>
      </c>
    </row>
    <row r="154" spans="1:10" x14ac:dyDescent="0.15">
      <c r="A154" s="1">
        <v>7</v>
      </c>
      <c r="B154" s="1" t="s">
        <v>84</v>
      </c>
      <c r="C154" s="1">
        <v>13</v>
      </c>
      <c r="D154" s="1" t="s">
        <v>25</v>
      </c>
      <c r="E154" s="1">
        <v>1643.1562566648029</v>
      </c>
      <c r="F154" s="1">
        <v>19380.120505795985</v>
      </c>
      <c r="G154" s="1">
        <v>46087.922383487617</v>
      </c>
      <c r="H154" s="1">
        <v>79358.37602579534</v>
      </c>
      <c r="I154" s="1">
        <v>89837.624249248052</v>
      </c>
      <c r="J154" s="1">
        <v>76819.782601130952</v>
      </c>
    </row>
    <row r="155" spans="1:10" x14ac:dyDescent="0.15">
      <c r="A155" s="1">
        <v>7</v>
      </c>
      <c r="B155" s="1" t="s">
        <v>84</v>
      </c>
      <c r="C155" s="1">
        <v>14</v>
      </c>
      <c r="D155" s="1" t="s">
        <v>26</v>
      </c>
      <c r="E155" s="1">
        <v>4778.584909309764</v>
      </c>
      <c r="F155" s="1">
        <v>32489.614560887345</v>
      </c>
      <c r="G155" s="1">
        <v>40069.629454688315</v>
      </c>
      <c r="H155" s="1">
        <v>35675.634848448943</v>
      </c>
      <c r="I155" s="1">
        <v>37090.447523975054</v>
      </c>
      <c r="J155" s="1">
        <v>33600.523478591756</v>
      </c>
    </row>
    <row r="156" spans="1:10" x14ac:dyDescent="0.15">
      <c r="A156" s="1">
        <v>7</v>
      </c>
      <c r="B156" s="1" t="s">
        <v>84</v>
      </c>
      <c r="C156" s="1">
        <v>15</v>
      </c>
      <c r="D156" s="1" t="s">
        <v>27</v>
      </c>
      <c r="E156" s="1">
        <v>21591.514974218881</v>
      </c>
      <c r="F156" s="1">
        <v>79306.610335845777</v>
      </c>
      <c r="G156" s="1">
        <v>137792.04943281744</v>
      </c>
      <c r="H156" s="1">
        <v>164487.81485241395</v>
      </c>
      <c r="I156" s="1">
        <v>148569.25070673469</v>
      </c>
      <c r="J156" s="1">
        <v>126746.07730355825</v>
      </c>
    </row>
    <row r="157" spans="1:10" x14ac:dyDescent="0.15">
      <c r="A157" s="1">
        <v>7</v>
      </c>
      <c r="B157" s="1" t="s">
        <v>82</v>
      </c>
      <c r="C157" s="1">
        <v>16</v>
      </c>
      <c r="D157" s="1" t="s">
        <v>10</v>
      </c>
      <c r="E157" s="1">
        <v>42988.299451184284</v>
      </c>
      <c r="F157" s="1">
        <v>249539.36562428088</v>
      </c>
      <c r="G157" s="1">
        <v>311104.7886327632</v>
      </c>
      <c r="H157" s="1">
        <v>453510.1337352313</v>
      </c>
      <c r="I157" s="1">
        <v>400820.91997417028</v>
      </c>
      <c r="J157" s="1">
        <v>373707.99567288224</v>
      </c>
    </row>
    <row r="158" spans="1:10" x14ac:dyDescent="0.15">
      <c r="A158" s="1">
        <v>7</v>
      </c>
      <c r="B158" s="1" t="s">
        <v>82</v>
      </c>
      <c r="C158" s="1">
        <v>17</v>
      </c>
      <c r="D158" s="1" t="s">
        <v>11</v>
      </c>
      <c r="E158" s="1">
        <v>8299.3792207865463</v>
      </c>
      <c r="F158" s="1">
        <v>37354.849357597683</v>
      </c>
      <c r="G158" s="1">
        <v>70735.821246627864</v>
      </c>
      <c r="H158" s="1">
        <v>96657.900666896836</v>
      </c>
      <c r="I158" s="1">
        <v>80703.57896114407</v>
      </c>
      <c r="J158" s="1">
        <v>79780.941945172774</v>
      </c>
    </row>
    <row r="159" spans="1:10" x14ac:dyDescent="0.15">
      <c r="A159" s="1">
        <v>7</v>
      </c>
      <c r="B159" s="1" t="s">
        <v>82</v>
      </c>
      <c r="C159" s="1">
        <v>18</v>
      </c>
      <c r="D159" s="1" t="s">
        <v>12</v>
      </c>
      <c r="E159" s="1">
        <v>72540.808110020109</v>
      </c>
      <c r="F159" s="1">
        <v>333606.79940339888</v>
      </c>
      <c r="G159" s="1">
        <v>436794.32313330402</v>
      </c>
      <c r="H159" s="1">
        <v>473156.98193615337</v>
      </c>
      <c r="I159" s="1">
        <v>427583.96274599159</v>
      </c>
      <c r="J159" s="1">
        <v>383828.04463833413</v>
      </c>
    </row>
    <row r="160" spans="1:10" x14ac:dyDescent="0.15">
      <c r="A160" s="1">
        <v>7</v>
      </c>
      <c r="B160" s="1" t="s">
        <v>82</v>
      </c>
      <c r="C160" s="1">
        <v>19</v>
      </c>
      <c r="D160" s="1" t="s">
        <v>13</v>
      </c>
      <c r="E160" s="1">
        <v>13915.330271831486</v>
      </c>
      <c r="F160" s="1">
        <v>83102.345327635208</v>
      </c>
      <c r="G160" s="1">
        <v>161449.51825526636</v>
      </c>
      <c r="H160" s="1">
        <v>145108.6540827759</v>
      </c>
      <c r="I160" s="1">
        <v>130421.28027919015</v>
      </c>
      <c r="J160" s="1">
        <v>115333.19891668386</v>
      </c>
    </row>
    <row r="161" spans="1:10" x14ac:dyDescent="0.15">
      <c r="A161" s="1">
        <v>7</v>
      </c>
      <c r="B161" s="1" t="s">
        <v>82</v>
      </c>
      <c r="C161" s="1">
        <v>20</v>
      </c>
      <c r="D161" s="1" t="s">
        <v>14</v>
      </c>
      <c r="E161" s="1">
        <v>1379.2694350651504</v>
      </c>
      <c r="F161" s="1">
        <v>9991.849001639077</v>
      </c>
      <c r="G161" s="1">
        <v>30011.57365081754</v>
      </c>
      <c r="H161" s="1">
        <v>36823.514899681504</v>
      </c>
      <c r="I161" s="1">
        <v>30632.348691749543</v>
      </c>
      <c r="J161" s="1">
        <v>29880.918417785928</v>
      </c>
    </row>
    <row r="162" spans="1:10" x14ac:dyDescent="0.15">
      <c r="A162" s="1">
        <v>7</v>
      </c>
      <c r="B162" s="1" t="s">
        <v>82</v>
      </c>
      <c r="C162" s="1">
        <v>21</v>
      </c>
      <c r="D162" s="1" t="s">
        <v>15</v>
      </c>
      <c r="E162" s="1">
        <v>50017.057402519735</v>
      </c>
      <c r="F162" s="1">
        <v>162446.17686989717</v>
      </c>
      <c r="G162" s="1">
        <v>225956.55865715296</v>
      </c>
      <c r="H162" s="1">
        <v>238788.77022483878</v>
      </c>
      <c r="I162" s="1">
        <v>220160.70248141419</v>
      </c>
      <c r="J162" s="1">
        <v>208729.98021653329</v>
      </c>
    </row>
    <row r="163" spans="1:10" x14ac:dyDescent="0.15">
      <c r="A163" s="1">
        <v>7</v>
      </c>
      <c r="B163" s="1" t="s">
        <v>81</v>
      </c>
      <c r="C163" s="1">
        <v>22</v>
      </c>
      <c r="D163" s="1" t="s">
        <v>7</v>
      </c>
      <c r="E163" s="1">
        <v>82609.824560311099</v>
      </c>
      <c r="F163" s="1">
        <v>383989.84961382858</v>
      </c>
      <c r="G163" s="1">
        <v>729714.37486018753</v>
      </c>
      <c r="H163" s="1">
        <v>1074048.5057818431</v>
      </c>
      <c r="I163" s="1">
        <v>1262108.5555523499</v>
      </c>
      <c r="J163" s="1">
        <v>1194970.8358058785</v>
      </c>
    </row>
    <row r="164" spans="1:10" x14ac:dyDescent="0.15">
      <c r="A164" s="1">
        <v>7</v>
      </c>
      <c r="B164" s="1" t="s">
        <v>81</v>
      </c>
      <c r="C164" s="1">
        <v>23</v>
      </c>
      <c r="D164" s="1" t="s">
        <v>28</v>
      </c>
      <c r="E164" s="1">
        <v>73084.337778985879</v>
      </c>
      <c r="F164" s="1">
        <v>317062.31998121826</v>
      </c>
      <c r="G164" s="1">
        <v>422722.48732081841</v>
      </c>
      <c r="H164" s="1">
        <v>597005.3450958574</v>
      </c>
      <c r="I164" s="1">
        <v>508910.98437765666</v>
      </c>
      <c r="J164" s="1">
        <v>501028.24996993702</v>
      </c>
    </row>
    <row r="165" spans="1:10" x14ac:dyDescent="0.15">
      <c r="A165" s="1">
        <v>8</v>
      </c>
      <c r="B165" s="1" t="s">
        <v>88</v>
      </c>
      <c r="C165" s="1">
        <v>1</v>
      </c>
      <c r="D165" s="1" t="s">
        <v>8</v>
      </c>
      <c r="E165" s="1">
        <v>76012.616156405071</v>
      </c>
      <c r="F165" s="1">
        <v>234897.76008261438</v>
      </c>
      <c r="G165" s="1">
        <v>181274.46882655413</v>
      </c>
      <c r="H165" s="1">
        <v>129086.73064167624</v>
      </c>
      <c r="I165" s="1">
        <v>120953.08062473605</v>
      </c>
      <c r="J165" s="1">
        <v>108666.17804186752</v>
      </c>
    </row>
    <row r="166" spans="1:10" x14ac:dyDescent="0.15">
      <c r="A166" s="1">
        <v>8</v>
      </c>
      <c r="B166" s="1" t="s">
        <v>89</v>
      </c>
      <c r="C166" s="1">
        <v>2</v>
      </c>
      <c r="D166" s="1" t="s">
        <v>9</v>
      </c>
      <c r="E166" s="1">
        <v>8440.703242795822</v>
      </c>
      <c r="F166" s="1">
        <v>10510.585306930598</v>
      </c>
      <c r="G166" s="1">
        <v>13210.871336001706</v>
      </c>
      <c r="H166" s="1">
        <v>8248.3850764785857</v>
      </c>
      <c r="I166" s="1">
        <v>4334.0574976005528</v>
      </c>
      <c r="J166" s="1">
        <v>4254.4146421430441</v>
      </c>
    </row>
    <row r="167" spans="1:10" x14ac:dyDescent="0.15">
      <c r="A167" s="1">
        <v>8</v>
      </c>
      <c r="B167" s="1" t="s">
        <v>90</v>
      </c>
      <c r="C167" s="1">
        <v>3</v>
      </c>
      <c r="D167" s="1" t="s">
        <v>16</v>
      </c>
      <c r="E167" s="1">
        <v>14529.517786141883</v>
      </c>
      <c r="F167" s="1">
        <v>75142.837286077105</v>
      </c>
      <c r="G167" s="1">
        <v>130149.7786652143</v>
      </c>
      <c r="H167" s="1">
        <v>182747.17468213988</v>
      </c>
      <c r="I167" s="1">
        <v>161617.38825291433</v>
      </c>
      <c r="J167" s="1">
        <v>133849.92093708372</v>
      </c>
    </row>
    <row r="168" spans="1:10" x14ac:dyDescent="0.15">
      <c r="A168" s="1">
        <v>8</v>
      </c>
      <c r="B168" s="1" t="s">
        <v>90</v>
      </c>
      <c r="C168" s="1">
        <v>4</v>
      </c>
      <c r="D168" s="1" t="s">
        <v>17</v>
      </c>
      <c r="E168" s="1">
        <v>10487.722358161776</v>
      </c>
      <c r="F168" s="1">
        <v>40157.217476668462</v>
      </c>
      <c r="G168" s="1">
        <v>55031.729226464478</v>
      </c>
      <c r="H168" s="1">
        <v>38995.103868855273</v>
      </c>
      <c r="I168" s="1">
        <v>22400.42095826381</v>
      </c>
      <c r="J168" s="1">
        <v>18273.377122165366</v>
      </c>
    </row>
    <row r="169" spans="1:10" x14ac:dyDescent="0.15">
      <c r="A169" s="1">
        <v>8</v>
      </c>
      <c r="B169" s="1" t="s">
        <v>90</v>
      </c>
      <c r="C169" s="1">
        <v>5</v>
      </c>
      <c r="D169" s="1" t="s">
        <v>18</v>
      </c>
      <c r="E169" s="1">
        <v>2910.8627834463427</v>
      </c>
      <c r="F169" s="1">
        <v>18925.647979163779</v>
      </c>
      <c r="G169" s="1">
        <v>41537.451683493091</v>
      </c>
      <c r="H169" s="1">
        <v>53697.744542724307</v>
      </c>
      <c r="I169" s="1">
        <v>39490.326558884568</v>
      </c>
      <c r="J169" s="1">
        <v>33219.75093904083</v>
      </c>
    </row>
    <row r="170" spans="1:10" x14ac:dyDescent="0.15">
      <c r="A170" s="1">
        <v>8</v>
      </c>
      <c r="B170" s="1" t="s">
        <v>90</v>
      </c>
      <c r="C170" s="1">
        <v>6</v>
      </c>
      <c r="D170" s="1" t="s">
        <v>2</v>
      </c>
      <c r="E170" s="1">
        <v>4582.1685122349982</v>
      </c>
      <c r="F170" s="1">
        <v>32198.63244732808</v>
      </c>
      <c r="G170" s="1">
        <v>69171.245053639504</v>
      </c>
      <c r="H170" s="1">
        <v>97453.948656181776</v>
      </c>
      <c r="I170" s="1">
        <v>96577.776175311927</v>
      </c>
      <c r="J170" s="1">
        <v>78375.896588509233</v>
      </c>
    </row>
    <row r="171" spans="1:10" x14ac:dyDescent="0.15">
      <c r="A171" s="1">
        <v>8</v>
      </c>
      <c r="B171" s="1" t="s">
        <v>90</v>
      </c>
      <c r="C171" s="1">
        <v>7</v>
      </c>
      <c r="D171" s="1" t="s">
        <v>19</v>
      </c>
      <c r="E171" s="1">
        <v>855.78448786929869</v>
      </c>
      <c r="F171" s="1">
        <v>6855.2418092701882</v>
      </c>
      <c r="G171" s="1">
        <v>8036.5965872314855</v>
      </c>
      <c r="H171" s="1">
        <v>9858.2387211845253</v>
      </c>
      <c r="I171" s="1">
        <v>10732.86553182444</v>
      </c>
      <c r="J171" s="1">
        <v>8119.3713719238194</v>
      </c>
    </row>
    <row r="172" spans="1:10" x14ac:dyDescent="0.15">
      <c r="A172" s="1">
        <v>8</v>
      </c>
      <c r="B172" s="1" t="s">
        <v>90</v>
      </c>
      <c r="C172" s="1">
        <v>8</v>
      </c>
      <c r="D172" s="1" t="s">
        <v>20</v>
      </c>
      <c r="E172" s="1">
        <v>11846.944945471671</v>
      </c>
      <c r="F172" s="1">
        <v>58369.227174109474</v>
      </c>
      <c r="G172" s="1">
        <v>102748.80228658528</v>
      </c>
      <c r="H172" s="1">
        <v>107366.30953726509</v>
      </c>
      <c r="I172" s="1">
        <v>71952.298333495841</v>
      </c>
      <c r="J172" s="1">
        <v>60050.170688330451</v>
      </c>
    </row>
    <row r="173" spans="1:10" x14ac:dyDescent="0.15">
      <c r="A173" s="1">
        <v>8</v>
      </c>
      <c r="B173" s="1" t="s">
        <v>90</v>
      </c>
      <c r="C173" s="1">
        <v>9</v>
      </c>
      <c r="D173" s="1" t="s">
        <v>21</v>
      </c>
      <c r="E173" s="1">
        <v>26772.913359207349</v>
      </c>
      <c r="F173" s="1">
        <v>133043.06882525532</v>
      </c>
      <c r="G173" s="1">
        <v>203420.76943527311</v>
      </c>
      <c r="H173" s="1">
        <v>184217.54071022282</v>
      </c>
      <c r="I173" s="1">
        <v>202025.1576531817</v>
      </c>
      <c r="J173" s="1">
        <v>163110.71952969584</v>
      </c>
    </row>
    <row r="174" spans="1:10" x14ac:dyDescent="0.15">
      <c r="A174" s="1">
        <v>8</v>
      </c>
      <c r="B174" s="1" t="s">
        <v>90</v>
      </c>
      <c r="C174" s="1">
        <v>10</v>
      </c>
      <c r="D174" s="1" t="s">
        <v>22</v>
      </c>
      <c r="E174" s="1">
        <v>10441.28827858906</v>
      </c>
      <c r="F174" s="1">
        <v>47855.869469487618</v>
      </c>
      <c r="G174" s="1">
        <v>113811.43139274557</v>
      </c>
      <c r="H174" s="1">
        <v>148597.30082519198</v>
      </c>
      <c r="I174" s="1">
        <v>132212.73926272502</v>
      </c>
      <c r="J174" s="1">
        <v>111185.31389879961</v>
      </c>
    </row>
    <row r="175" spans="1:10" x14ac:dyDescent="0.15">
      <c r="A175" s="1">
        <v>8</v>
      </c>
      <c r="B175" s="1" t="s">
        <v>90</v>
      </c>
      <c r="C175" s="1">
        <v>11</v>
      </c>
      <c r="D175" s="1" t="s">
        <v>23</v>
      </c>
      <c r="E175" s="1">
        <v>20602.32186120082</v>
      </c>
      <c r="F175" s="1">
        <v>106437.1398329043</v>
      </c>
      <c r="G175" s="1">
        <v>289492.28150655224</v>
      </c>
      <c r="H175" s="1">
        <v>324968.59309957066</v>
      </c>
      <c r="I175" s="1">
        <v>347329.8094255522</v>
      </c>
      <c r="J175" s="1">
        <v>252536.97652356746</v>
      </c>
    </row>
    <row r="176" spans="1:10" x14ac:dyDescent="0.15">
      <c r="A176" s="1">
        <v>8</v>
      </c>
      <c r="B176" s="1" t="s">
        <v>90</v>
      </c>
      <c r="C176" s="1">
        <v>12</v>
      </c>
      <c r="D176" s="1" t="s">
        <v>24</v>
      </c>
      <c r="E176" s="1">
        <v>54466.114788018946</v>
      </c>
      <c r="F176" s="1">
        <v>181780.88202680563</v>
      </c>
      <c r="G176" s="1">
        <v>344536.41623012378</v>
      </c>
      <c r="H176" s="1">
        <v>375475.33461573435</v>
      </c>
      <c r="I176" s="1">
        <v>318596.87005449703</v>
      </c>
      <c r="J176" s="1">
        <v>272346.21037121024</v>
      </c>
    </row>
    <row r="177" spans="1:10" x14ac:dyDescent="0.15">
      <c r="A177" s="1">
        <v>8</v>
      </c>
      <c r="B177" s="1" t="s">
        <v>90</v>
      </c>
      <c r="C177" s="1">
        <v>13</v>
      </c>
      <c r="D177" s="1" t="s">
        <v>25</v>
      </c>
      <c r="E177" s="1">
        <v>8152.4310756566065</v>
      </c>
      <c r="F177" s="1">
        <v>81662.201481592274</v>
      </c>
      <c r="G177" s="1">
        <v>97092.116959144216</v>
      </c>
      <c r="H177" s="1">
        <v>88844.908356293294</v>
      </c>
      <c r="I177" s="1">
        <v>114293.86999186008</v>
      </c>
      <c r="J177" s="1">
        <v>95332.620575230307</v>
      </c>
    </row>
    <row r="178" spans="1:10" x14ac:dyDescent="0.15">
      <c r="A178" s="1">
        <v>8</v>
      </c>
      <c r="B178" s="1" t="s">
        <v>90</v>
      </c>
      <c r="C178" s="1">
        <v>14</v>
      </c>
      <c r="D178" s="1" t="s">
        <v>26</v>
      </c>
      <c r="E178" s="1">
        <v>5872.311851482662</v>
      </c>
      <c r="F178" s="1">
        <v>26302.263844454574</v>
      </c>
      <c r="G178" s="1">
        <v>53734.860888273775</v>
      </c>
      <c r="H178" s="1">
        <v>36397.828764691374</v>
      </c>
      <c r="I178" s="1">
        <v>44015.158782033461</v>
      </c>
      <c r="J178" s="1">
        <v>32296.409195440079</v>
      </c>
    </row>
    <row r="179" spans="1:10" x14ac:dyDescent="0.15">
      <c r="A179" s="1">
        <v>8</v>
      </c>
      <c r="B179" s="1" t="s">
        <v>90</v>
      </c>
      <c r="C179" s="1">
        <v>15</v>
      </c>
      <c r="D179" s="1" t="s">
        <v>27</v>
      </c>
      <c r="E179" s="1">
        <v>28780.976149764061</v>
      </c>
      <c r="F179" s="1">
        <v>118454.53978273063</v>
      </c>
      <c r="G179" s="1">
        <v>236261.75055229708</v>
      </c>
      <c r="H179" s="1">
        <v>279089.13432181563</v>
      </c>
      <c r="I179" s="1">
        <v>227836.55064527495</v>
      </c>
      <c r="J179" s="1">
        <v>189748.66145691258</v>
      </c>
    </row>
    <row r="180" spans="1:10" x14ac:dyDescent="0.15">
      <c r="A180" s="1">
        <v>8</v>
      </c>
      <c r="B180" s="1" t="s">
        <v>88</v>
      </c>
      <c r="C180" s="1">
        <v>16</v>
      </c>
      <c r="D180" s="1" t="s">
        <v>10</v>
      </c>
      <c r="E180" s="1">
        <v>58995.639110332275</v>
      </c>
      <c r="F180" s="1">
        <v>302900.05621465249</v>
      </c>
      <c r="G180" s="1">
        <v>565123.14336956455</v>
      </c>
      <c r="H180" s="1">
        <v>627306.34670490096</v>
      </c>
      <c r="I180" s="1">
        <v>549995.21220497717</v>
      </c>
      <c r="J180" s="1">
        <v>493060.11334755935</v>
      </c>
    </row>
    <row r="181" spans="1:10" x14ac:dyDescent="0.15">
      <c r="A181" s="1">
        <v>8</v>
      </c>
      <c r="B181" s="1" t="s">
        <v>88</v>
      </c>
      <c r="C181" s="1">
        <v>17</v>
      </c>
      <c r="D181" s="1" t="s">
        <v>11</v>
      </c>
      <c r="E181" s="1">
        <v>5662.6060210528012</v>
      </c>
      <c r="F181" s="1">
        <v>33734.547936722091</v>
      </c>
      <c r="G181" s="1">
        <v>68246.766582601049</v>
      </c>
      <c r="H181" s="1">
        <v>82282.588414219237</v>
      </c>
      <c r="I181" s="1">
        <v>72281.601566293946</v>
      </c>
      <c r="J181" s="1">
        <v>71495.684105966735</v>
      </c>
    </row>
    <row r="182" spans="1:10" x14ac:dyDescent="0.15">
      <c r="A182" s="1">
        <v>8</v>
      </c>
      <c r="B182" s="1" t="s">
        <v>88</v>
      </c>
      <c r="C182" s="1">
        <v>18</v>
      </c>
      <c r="D182" s="1" t="s">
        <v>12</v>
      </c>
      <c r="E182" s="1">
        <v>96531.724212516507</v>
      </c>
      <c r="F182" s="1">
        <v>464943.15548308718</v>
      </c>
      <c r="G182" s="1">
        <v>597721.75384568505</v>
      </c>
      <c r="H182" s="1">
        <v>543323.59568535094</v>
      </c>
      <c r="I182" s="1">
        <v>665754.49826521601</v>
      </c>
      <c r="J182" s="1">
        <v>708001.92595713004</v>
      </c>
    </row>
    <row r="183" spans="1:10" x14ac:dyDescent="0.15">
      <c r="A183" s="1">
        <v>8</v>
      </c>
      <c r="B183" s="1" t="s">
        <v>91</v>
      </c>
      <c r="C183" s="1">
        <v>19</v>
      </c>
      <c r="D183" s="1" t="s">
        <v>13</v>
      </c>
      <c r="E183" s="1">
        <v>15782.372928107829</v>
      </c>
      <c r="F183" s="1">
        <v>98022.246462258525</v>
      </c>
      <c r="G183" s="1">
        <v>175623.26090937175</v>
      </c>
      <c r="H183" s="1">
        <v>214143.65247806307</v>
      </c>
      <c r="I183" s="1">
        <v>240031.34652486898</v>
      </c>
      <c r="J183" s="1">
        <v>221962.35918136183</v>
      </c>
    </row>
    <row r="184" spans="1:10" x14ac:dyDescent="0.15">
      <c r="A184" s="1">
        <v>8</v>
      </c>
      <c r="B184" s="1" t="s">
        <v>88</v>
      </c>
      <c r="C184" s="1">
        <v>20</v>
      </c>
      <c r="D184" s="1" t="s">
        <v>14</v>
      </c>
      <c r="E184" s="1">
        <v>2985.77483069659</v>
      </c>
      <c r="F184" s="1">
        <v>16575.827909285603</v>
      </c>
      <c r="G184" s="1">
        <v>51380.720566424527</v>
      </c>
      <c r="H184" s="1">
        <v>58352.670140251044</v>
      </c>
      <c r="I184" s="1">
        <v>51994.376266073428</v>
      </c>
      <c r="J184" s="1">
        <v>49459.340694649203</v>
      </c>
    </row>
    <row r="185" spans="1:10" x14ac:dyDescent="0.15">
      <c r="A185" s="1">
        <v>8</v>
      </c>
      <c r="B185" s="1" t="s">
        <v>88</v>
      </c>
      <c r="C185" s="1">
        <v>21</v>
      </c>
      <c r="D185" s="1" t="s">
        <v>15</v>
      </c>
      <c r="E185" s="1">
        <v>42272.848958416944</v>
      </c>
      <c r="F185" s="1">
        <v>177760.30847277079</v>
      </c>
      <c r="G185" s="1">
        <v>347056.57329285791</v>
      </c>
      <c r="H185" s="1">
        <v>414291.12303950108</v>
      </c>
      <c r="I185" s="1">
        <v>343436.10092127678</v>
      </c>
      <c r="J185" s="1">
        <v>323692.7951026301</v>
      </c>
    </row>
    <row r="186" spans="1:10" x14ac:dyDescent="0.15">
      <c r="A186" s="1">
        <v>8</v>
      </c>
      <c r="B186" s="1" t="s">
        <v>87</v>
      </c>
      <c r="C186" s="1">
        <v>22</v>
      </c>
      <c r="D186" s="1" t="s">
        <v>7</v>
      </c>
      <c r="E186" s="1">
        <v>99124.396611850316</v>
      </c>
      <c r="F186" s="1">
        <v>476841.92140243918</v>
      </c>
      <c r="G186" s="1">
        <v>1073922.0243587091</v>
      </c>
      <c r="H186" s="1">
        <v>1635487.790152475</v>
      </c>
      <c r="I186" s="1">
        <v>1707284.3667096361</v>
      </c>
      <c r="J186" s="1">
        <v>1846229.8867521295</v>
      </c>
    </row>
    <row r="187" spans="1:10" x14ac:dyDescent="0.15">
      <c r="A187" s="1">
        <v>8</v>
      </c>
      <c r="B187" s="1" t="s">
        <v>87</v>
      </c>
      <c r="C187" s="1">
        <v>23</v>
      </c>
      <c r="D187" s="1" t="s">
        <v>28</v>
      </c>
      <c r="E187" s="1">
        <v>75244.562700120849</v>
      </c>
      <c r="F187" s="1">
        <v>412006.0412964088</v>
      </c>
      <c r="G187" s="1">
        <v>600541.5313235136</v>
      </c>
      <c r="H187" s="1">
        <v>881902.51972149778</v>
      </c>
      <c r="I187" s="1">
        <v>844748.2561654473</v>
      </c>
      <c r="J187" s="1">
        <v>845519.35538917652</v>
      </c>
    </row>
    <row r="188" spans="1:10" x14ac:dyDescent="0.15">
      <c r="A188" s="1">
        <v>9</v>
      </c>
      <c r="B188" s="1" t="s">
        <v>93</v>
      </c>
      <c r="C188" s="1">
        <v>1</v>
      </c>
      <c r="D188" s="1" t="s">
        <v>8</v>
      </c>
      <c r="E188" s="1">
        <v>43447.523198981376</v>
      </c>
      <c r="F188" s="1">
        <v>130339.63232566642</v>
      </c>
      <c r="G188" s="1">
        <v>105643.70429318253</v>
      </c>
      <c r="H188" s="1">
        <v>79509.19946033397</v>
      </c>
      <c r="I188" s="1">
        <v>78105.778145816395</v>
      </c>
      <c r="J188" s="1">
        <v>70873.422421107854</v>
      </c>
    </row>
    <row r="189" spans="1:10" x14ac:dyDescent="0.15">
      <c r="A189" s="1">
        <v>9</v>
      </c>
      <c r="B189" s="1" t="s">
        <v>93</v>
      </c>
      <c r="C189" s="1">
        <v>2</v>
      </c>
      <c r="D189" s="1" t="s">
        <v>9</v>
      </c>
      <c r="E189" s="1">
        <v>7616.7734251693319</v>
      </c>
      <c r="F189" s="1">
        <v>19419.890175548557</v>
      </c>
      <c r="G189" s="1">
        <v>17635.048784581038</v>
      </c>
      <c r="H189" s="1">
        <v>13421.677055444045</v>
      </c>
      <c r="I189" s="1">
        <v>6124.870992110612</v>
      </c>
      <c r="J189" s="1">
        <v>5751.7024116850325</v>
      </c>
    </row>
    <row r="190" spans="1:10" x14ac:dyDescent="0.15">
      <c r="A190" s="1">
        <v>9</v>
      </c>
      <c r="B190" s="1" t="s">
        <v>94</v>
      </c>
      <c r="C190" s="1">
        <v>3</v>
      </c>
      <c r="D190" s="1" t="s">
        <v>16</v>
      </c>
      <c r="E190" s="1">
        <v>10284.52846327449</v>
      </c>
      <c r="F190" s="1">
        <v>46180.568130262545</v>
      </c>
      <c r="G190" s="1">
        <v>74933.393595584115</v>
      </c>
      <c r="H190" s="1">
        <v>101540.7606236828</v>
      </c>
      <c r="I190" s="1">
        <v>100717.28545683631</v>
      </c>
      <c r="J190" s="1">
        <v>82600.916197438943</v>
      </c>
    </row>
    <row r="191" spans="1:10" x14ac:dyDescent="0.15">
      <c r="A191" s="1">
        <v>9</v>
      </c>
      <c r="B191" s="1" t="s">
        <v>94</v>
      </c>
      <c r="C191" s="1">
        <v>4</v>
      </c>
      <c r="D191" s="1" t="s">
        <v>17</v>
      </c>
      <c r="E191" s="1">
        <v>22800.669805980782</v>
      </c>
      <c r="F191" s="1">
        <v>68095.986929919367</v>
      </c>
      <c r="G191" s="1">
        <v>78630.443301238542</v>
      </c>
      <c r="H191" s="1">
        <v>49382.082580134462</v>
      </c>
      <c r="I191" s="1">
        <v>28955.687780643853</v>
      </c>
      <c r="J191" s="1">
        <v>23389.066312856929</v>
      </c>
    </row>
    <row r="192" spans="1:10" x14ac:dyDescent="0.15">
      <c r="A192" s="1">
        <v>9</v>
      </c>
      <c r="B192" s="1" t="s">
        <v>94</v>
      </c>
      <c r="C192" s="1">
        <v>5</v>
      </c>
      <c r="D192" s="1" t="s">
        <v>18</v>
      </c>
      <c r="E192" s="1">
        <v>3464.0253433267644</v>
      </c>
      <c r="F192" s="1">
        <v>13242.737577208482</v>
      </c>
      <c r="G192" s="1">
        <v>31820.53470862929</v>
      </c>
      <c r="H192" s="1">
        <v>37831.723872174422</v>
      </c>
      <c r="I192" s="1">
        <v>35110.993519102303</v>
      </c>
      <c r="J192" s="1">
        <v>30917.659952268157</v>
      </c>
    </row>
    <row r="193" spans="1:10" x14ac:dyDescent="0.15">
      <c r="A193" s="1">
        <v>9</v>
      </c>
      <c r="B193" s="1" t="s">
        <v>94</v>
      </c>
      <c r="C193" s="1">
        <v>6</v>
      </c>
      <c r="D193" s="1" t="s">
        <v>2</v>
      </c>
      <c r="E193" s="1">
        <v>2289.1482712469187</v>
      </c>
      <c r="F193" s="1">
        <v>15475.609203391197</v>
      </c>
      <c r="G193" s="1">
        <v>29224.423063489994</v>
      </c>
      <c r="H193" s="1">
        <v>38518.594835886703</v>
      </c>
      <c r="I193" s="1">
        <v>45222.652843888376</v>
      </c>
      <c r="J193" s="1">
        <v>33194.546058369895</v>
      </c>
    </row>
    <row r="194" spans="1:10" x14ac:dyDescent="0.15">
      <c r="A194" s="1">
        <v>9</v>
      </c>
      <c r="B194" s="1" t="s">
        <v>94</v>
      </c>
      <c r="C194" s="1">
        <v>7</v>
      </c>
      <c r="D194" s="1" t="s">
        <v>19</v>
      </c>
      <c r="E194" s="1">
        <v>173.39012129051059</v>
      </c>
      <c r="F194" s="1">
        <v>942.15589255071507</v>
      </c>
      <c r="G194" s="1">
        <v>1094.2248928325589</v>
      </c>
      <c r="H194" s="1">
        <v>2649.1458378074863</v>
      </c>
      <c r="I194" s="1">
        <v>4202.4910000604386</v>
      </c>
      <c r="J194" s="1">
        <v>2667.3347116848304</v>
      </c>
    </row>
    <row r="195" spans="1:10" x14ac:dyDescent="0.15">
      <c r="A195" s="1">
        <v>9</v>
      </c>
      <c r="B195" s="1" t="s">
        <v>94</v>
      </c>
      <c r="C195" s="1">
        <v>8</v>
      </c>
      <c r="D195" s="1" t="s">
        <v>20</v>
      </c>
      <c r="E195" s="1">
        <v>7565.5400786043174</v>
      </c>
      <c r="F195" s="1">
        <v>30230.325430456905</v>
      </c>
      <c r="G195" s="1">
        <v>48959.60543877897</v>
      </c>
      <c r="H195" s="1">
        <v>54725.298157614321</v>
      </c>
      <c r="I195" s="1">
        <v>44250.62065856433</v>
      </c>
      <c r="J195" s="1">
        <v>35298.246113175148</v>
      </c>
    </row>
    <row r="196" spans="1:10" x14ac:dyDescent="0.15">
      <c r="A196" s="1">
        <v>9</v>
      </c>
      <c r="B196" s="1" t="s">
        <v>94</v>
      </c>
      <c r="C196" s="1">
        <v>9</v>
      </c>
      <c r="D196" s="1" t="s">
        <v>21</v>
      </c>
      <c r="E196" s="1">
        <v>14908.286212207231</v>
      </c>
      <c r="F196" s="1">
        <v>64918.422456190499</v>
      </c>
      <c r="G196" s="1">
        <v>95976.259038224278</v>
      </c>
      <c r="H196" s="1">
        <v>93697.949050670431</v>
      </c>
      <c r="I196" s="1">
        <v>120495.13812409218</v>
      </c>
      <c r="J196" s="1">
        <v>87576.464092799215</v>
      </c>
    </row>
    <row r="197" spans="1:10" x14ac:dyDescent="0.15">
      <c r="A197" s="1">
        <v>9</v>
      </c>
      <c r="B197" s="1" t="s">
        <v>94</v>
      </c>
      <c r="C197" s="1">
        <v>10</v>
      </c>
      <c r="D197" s="1" t="s">
        <v>22</v>
      </c>
      <c r="E197" s="1">
        <v>8461.7149465868824</v>
      </c>
      <c r="F197" s="1">
        <v>40444.570860299493</v>
      </c>
      <c r="G197" s="1">
        <v>95613.637104060268</v>
      </c>
      <c r="H197" s="1">
        <v>107044.01986870273</v>
      </c>
      <c r="I197" s="1">
        <v>104523.74191238388</v>
      </c>
      <c r="J197" s="1">
        <v>81596.334672824436</v>
      </c>
    </row>
    <row r="198" spans="1:10" x14ac:dyDescent="0.15">
      <c r="A198" s="1">
        <v>9</v>
      </c>
      <c r="B198" s="1" t="s">
        <v>94</v>
      </c>
      <c r="C198" s="1">
        <v>11</v>
      </c>
      <c r="D198" s="1" t="s">
        <v>23</v>
      </c>
      <c r="E198" s="1">
        <v>15090.463925684891</v>
      </c>
      <c r="F198" s="1">
        <v>75560.640419714051</v>
      </c>
      <c r="G198" s="1">
        <v>146413.88342388702</v>
      </c>
      <c r="H198" s="1">
        <v>166238.59346869748</v>
      </c>
      <c r="I198" s="1">
        <v>190281.73184701122</v>
      </c>
      <c r="J198" s="1">
        <v>147371.97177091712</v>
      </c>
    </row>
    <row r="199" spans="1:10" x14ac:dyDescent="0.15">
      <c r="A199" s="1">
        <v>9</v>
      </c>
      <c r="B199" s="1" t="s">
        <v>94</v>
      </c>
      <c r="C199" s="1">
        <v>12</v>
      </c>
      <c r="D199" s="1" t="s">
        <v>24</v>
      </c>
      <c r="E199" s="1">
        <v>26202.754740865952</v>
      </c>
      <c r="F199" s="1">
        <v>115366.16539886525</v>
      </c>
      <c r="G199" s="1">
        <v>259005.98405327232</v>
      </c>
      <c r="H199" s="1">
        <v>271899.54402821814</v>
      </c>
      <c r="I199" s="1">
        <v>245941.28425615546</v>
      </c>
      <c r="J199" s="1">
        <v>200747.50746026286</v>
      </c>
    </row>
    <row r="200" spans="1:10" x14ac:dyDescent="0.15">
      <c r="A200" s="1">
        <v>9</v>
      </c>
      <c r="B200" s="1" t="s">
        <v>94</v>
      </c>
      <c r="C200" s="1">
        <v>13</v>
      </c>
      <c r="D200" s="1" t="s">
        <v>25</v>
      </c>
      <c r="E200" s="1">
        <v>13232.469720906398</v>
      </c>
      <c r="F200" s="1">
        <v>108688.75811107473</v>
      </c>
      <c r="G200" s="1">
        <v>208586.62615986148</v>
      </c>
      <c r="H200" s="1">
        <v>231553.34286574431</v>
      </c>
      <c r="I200" s="1">
        <v>329778.29717669979</v>
      </c>
      <c r="J200" s="1">
        <v>270527.81288799952</v>
      </c>
    </row>
    <row r="201" spans="1:10" x14ac:dyDescent="0.15">
      <c r="A201" s="1">
        <v>9</v>
      </c>
      <c r="B201" s="1" t="s">
        <v>94</v>
      </c>
      <c r="C201" s="1">
        <v>14</v>
      </c>
      <c r="D201" s="1" t="s">
        <v>26</v>
      </c>
      <c r="E201" s="1">
        <v>5334.1076933540944</v>
      </c>
      <c r="F201" s="1">
        <v>32951.071615751156</v>
      </c>
      <c r="G201" s="1">
        <v>54327.850956540504</v>
      </c>
      <c r="H201" s="1">
        <v>54801.634939402684</v>
      </c>
      <c r="I201" s="1">
        <v>73346.911930069196</v>
      </c>
      <c r="J201" s="1">
        <v>54504.448027136816</v>
      </c>
    </row>
    <row r="202" spans="1:10" x14ac:dyDescent="0.15">
      <c r="A202" s="1">
        <v>9</v>
      </c>
      <c r="B202" s="1" t="s">
        <v>94</v>
      </c>
      <c r="C202" s="1">
        <v>15</v>
      </c>
      <c r="D202" s="1" t="s">
        <v>27</v>
      </c>
      <c r="E202" s="1">
        <v>33904.300290754996</v>
      </c>
      <c r="F202" s="1">
        <v>136400.40423095095</v>
      </c>
      <c r="G202" s="1">
        <v>240788.64190410206</v>
      </c>
      <c r="H202" s="1">
        <v>259976.48758412685</v>
      </c>
      <c r="I202" s="1">
        <v>232975.29871708728</v>
      </c>
      <c r="J202" s="1">
        <v>182021.73842956682</v>
      </c>
    </row>
    <row r="203" spans="1:10" x14ac:dyDescent="0.15">
      <c r="A203" s="1">
        <v>9</v>
      </c>
      <c r="B203" s="1" t="s">
        <v>93</v>
      </c>
      <c r="C203" s="1">
        <v>16</v>
      </c>
      <c r="D203" s="1" t="s">
        <v>10</v>
      </c>
      <c r="E203" s="1">
        <v>30553.850965221791</v>
      </c>
      <c r="F203" s="1">
        <v>211104.44167925362</v>
      </c>
      <c r="G203" s="1">
        <v>347729.8619586812</v>
      </c>
      <c r="H203" s="1">
        <v>453457.4417005633</v>
      </c>
      <c r="I203" s="1">
        <v>373625.51239343622</v>
      </c>
      <c r="J203" s="1">
        <v>422932.86611579149</v>
      </c>
    </row>
    <row r="204" spans="1:10" x14ac:dyDescent="0.15">
      <c r="A204" s="1">
        <v>9</v>
      </c>
      <c r="B204" s="1" t="s">
        <v>93</v>
      </c>
      <c r="C204" s="1">
        <v>17</v>
      </c>
      <c r="D204" s="1" t="s">
        <v>11</v>
      </c>
      <c r="E204" s="1">
        <v>4420.0411704081307</v>
      </c>
      <c r="F204" s="1">
        <v>21550.26478758992</v>
      </c>
      <c r="G204" s="1">
        <v>39282.200957170673</v>
      </c>
      <c r="H204" s="1">
        <v>50404.440912125006</v>
      </c>
      <c r="I204" s="1">
        <v>48064.423137244303</v>
      </c>
      <c r="J204" s="1">
        <v>47517.693853652796</v>
      </c>
    </row>
    <row r="205" spans="1:10" x14ac:dyDescent="0.15">
      <c r="A205" s="1">
        <v>9</v>
      </c>
      <c r="B205" s="1" t="s">
        <v>93</v>
      </c>
      <c r="C205" s="1">
        <v>18</v>
      </c>
      <c r="D205" s="1" t="s">
        <v>12</v>
      </c>
      <c r="E205" s="1">
        <v>65048.158876413479</v>
      </c>
      <c r="F205" s="1">
        <v>326681.79143623915</v>
      </c>
      <c r="G205" s="1">
        <v>515194.24120115855</v>
      </c>
      <c r="H205" s="1">
        <v>568792.25038250792</v>
      </c>
      <c r="I205" s="1">
        <v>551984.96030048642</v>
      </c>
      <c r="J205" s="1">
        <v>524222.60381081916</v>
      </c>
    </row>
    <row r="206" spans="1:10" x14ac:dyDescent="0.15">
      <c r="A206" s="1">
        <v>9</v>
      </c>
      <c r="B206" s="1" t="s">
        <v>93</v>
      </c>
      <c r="C206" s="1">
        <v>19</v>
      </c>
      <c r="D206" s="1" t="s">
        <v>13</v>
      </c>
      <c r="E206" s="1">
        <v>13210.271044471741</v>
      </c>
      <c r="F206" s="1">
        <v>75489.882732441125</v>
      </c>
      <c r="G206" s="1">
        <v>151261.46907093114</v>
      </c>
      <c r="H206" s="1">
        <v>151966.21432983235</v>
      </c>
      <c r="I206" s="1">
        <v>146620.74569199508</v>
      </c>
      <c r="J206" s="1">
        <v>143090.26157410178</v>
      </c>
    </row>
    <row r="207" spans="1:10" x14ac:dyDescent="0.15">
      <c r="A207" s="1">
        <v>9</v>
      </c>
      <c r="B207" s="1" t="s">
        <v>93</v>
      </c>
      <c r="C207" s="1">
        <v>20</v>
      </c>
      <c r="D207" s="1" t="s">
        <v>14</v>
      </c>
      <c r="E207" s="1">
        <v>1955.2861723145811</v>
      </c>
      <c r="F207" s="1">
        <v>10964.593530384074</v>
      </c>
      <c r="G207" s="1">
        <v>34523.353042977513</v>
      </c>
      <c r="H207" s="1">
        <v>40872.548811777517</v>
      </c>
      <c r="I207" s="1">
        <v>37958.245756693359</v>
      </c>
      <c r="J207" s="1">
        <v>37002.845723266357</v>
      </c>
    </row>
    <row r="208" spans="1:10" x14ac:dyDescent="0.15">
      <c r="A208" s="1">
        <v>9</v>
      </c>
      <c r="B208" s="1" t="s">
        <v>93</v>
      </c>
      <c r="C208" s="1">
        <v>21</v>
      </c>
      <c r="D208" s="1" t="s">
        <v>15</v>
      </c>
      <c r="E208" s="1">
        <v>35891.137369124583</v>
      </c>
      <c r="F208" s="1">
        <v>120658.57621145617</v>
      </c>
      <c r="G208" s="1">
        <v>230406.11868278246</v>
      </c>
      <c r="H208" s="1">
        <v>267063.43523232109</v>
      </c>
      <c r="I208" s="1">
        <v>183947.68955016599</v>
      </c>
      <c r="J208" s="1">
        <v>174060.25785594483</v>
      </c>
    </row>
    <row r="209" spans="1:10" x14ac:dyDescent="0.15">
      <c r="A209" s="1">
        <v>9</v>
      </c>
      <c r="B209" s="1" t="s">
        <v>92</v>
      </c>
      <c r="C209" s="1">
        <v>22</v>
      </c>
      <c r="D209" s="1" t="s">
        <v>7</v>
      </c>
      <c r="E209" s="1">
        <v>72714.57505663656</v>
      </c>
      <c r="F209" s="1">
        <v>330324.95784889458</v>
      </c>
      <c r="G209" s="1">
        <v>735201.2270131968</v>
      </c>
      <c r="H209" s="1">
        <v>1189246.1982878225</v>
      </c>
      <c r="I209" s="1">
        <v>1408647.5081222861</v>
      </c>
      <c r="J209" s="1">
        <v>1669457.3961838314</v>
      </c>
    </row>
    <row r="210" spans="1:10" x14ac:dyDescent="0.15">
      <c r="A210" s="1">
        <v>9</v>
      </c>
      <c r="B210" s="1" t="s">
        <v>92</v>
      </c>
      <c r="C210" s="1">
        <v>23</v>
      </c>
      <c r="D210" s="1" t="s">
        <v>28</v>
      </c>
      <c r="E210" s="1">
        <v>53157.133846788798</v>
      </c>
      <c r="F210" s="1">
        <v>244460.22317303022</v>
      </c>
      <c r="G210" s="1">
        <v>353623.11718549486</v>
      </c>
      <c r="H210" s="1">
        <v>490976.99820065859</v>
      </c>
      <c r="I210" s="1">
        <v>442284.86459516193</v>
      </c>
      <c r="J210" s="1">
        <v>437573.67490265268</v>
      </c>
    </row>
    <row r="211" spans="1:10" x14ac:dyDescent="0.15">
      <c r="A211" s="1">
        <v>10</v>
      </c>
      <c r="B211" s="1" t="s">
        <v>96</v>
      </c>
      <c r="C211" s="1">
        <v>1</v>
      </c>
      <c r="D211" s="1" t="s">
        <v>8</v>
      </c>
      <c r="E211" s="1">
        <v>45044.376452622484</v>
      </c>
      <c r="F211" s="1">
        <v>130453.6003226976</v>
      </c>
      <c r="G211" s="1">
        <v>103096.74595965268</v>
      </c>
      <c r="H211" s="1">
        <v>78036.012645898096</v>
      </c>
      <c r="I211" s="1">
        <v>74942.781333482679</v>
      </c>
      <c r="J211" s="1">
        <v>67473.521190707252</v>
      </c>
    </row>
    <row r="212" spans="1:10" x14ac:dyDescent="0.15">
      <c r="A212" s="1">
        <v>10</v>
      </c>
      <c r="B212" s="1" t="s">
        <v>96</v>
      </c>
      <c r="C212" s="1">
        <v>2</v>
      </c>
      <c r="D212" s="1" t="s">
        <v>9</v>
      </c>
      <c r="E212" s="1">
        <v>3686.3230358992596</v>
      </c>
      <c r="F212" s="1">
        <v>5851.4079568246743</v>
      </c>
      <c r="G212" s="1">
        <v>6250.8848620171439</v>
      </c>
      <c r="H212" s="1">
        <v>5682.9759177797878</v>
      </c>
      <c r="I212" s="1">
        <v>2426.2634441749178</v>
      </c>
      <c r="J212" s="1">
        <v>2313.9901892921648</v>
      </c>
    </row>
    <row r="213" spans="1:10" x14ac:dyDescent="0.15">
      <c r="A213" s="1">
        <v>10</v>
      </c>
      <c r="B213" s="1" t="s">
        <v>97</v>
      </c>
      <c r="C213" s="1">
        <v>3</v>
      </c>
      <c r="D213" s="1" t="s">
        <v>16</v>
      </c>
      <c r="E213" s="1">
        <v>10291.737480687929</v>
      </c>
      <c r="F213" s="1">
        <v>46426.177681782072</v>
      </c>
      <c r="G213" s="1">
        <v>75010.784146487596</v>
      </c>
      <c r="H213" s="1">
        <v>113282.0339479971</v>
      </c>
      <c r="I213" s="1">
        <v>105789.2608506324</v>
      </c>
      <c r="J213" s="1">
        <v>91606.749566395418</v>
      </c>
    </row>
    <row r="214" spans="1:10" x14ac:dyDescent="0.15">
      <c r="A214" s="1">
        <v>10</v>
      </c>
      <c r="B214" s="1" t="s">
        <v>97</v>
      </c>
      <c r="C214" s="1">
        <v>4</v>
      </c>
      <c r="D214" s="1" t="s">
        <v>17</v>
      </c>
      <c r="E214" s="1">
        <v>29648.16327974249</v>
      </c>
      <c r="F214" s="1">
        <v>66729.842423277252</v>
      </c>
      <c r="G214" s="1">
        <v>75761.816996428053</v>
      </c>
      <c r="H214" s="1">
        <v>50405.868145942186</v>
      </c>
      <c r="I214" s="1">
        <v>31961.015344919018</v>
      </c>
      <c r="J214" s="1">
        <v>28690.422792178633</v>
      </c>
    </row>
    <row r="215" spans="1:10" x14ac:dyDescent="0.15">
      <c r="A215" s="1">
        <v>10</v>
      </c>
      <c r="B215" s="1" t="s">
        <v>97</v>
      </c>
      <c r="C215" s="1">
        <v>5</v>
      </c>
      <c r="D215" s="1" t="s">
        <v>18</v>
      </c>
      <c r="E215" s="1">
        <v>3006.8232615089355</v>
      </c>
      <c r="F215" s="1">
        <v>10355.509999921012</v>
      </c>
      <c r="G215" s="1">
        <v>19192.10752950393</v>
      </c>
      <c r="H215" s="1">
        <v>22149.475574094387</v>
      </c>
      <c r="I215" s="1">
        <v>17950.690224538368</v>
      </c>
      <c r="J215" s="1">
        <v>15782.624784433059</v>
      </c>
    </row>
    <row r="216" spans="1:10" x14ac:dyDescent="0.15">
      <c r="A216" s="1">
        <v>10</v>
      </c>
      <c r="B216" s="1" t="s">
        <v>97</v>
      </c>
      <c r="C216" s="1">
        <v>6</v>
      </c>
      <c r="D216" s="1" t="s">
        <v>2</v>
      </c>
      <c r="E216" s="1">
        <v>4885.3993688104783</v>
      </c>
      <c r="F216" s="1">
        <v>18342.798193330142</v>
      </c>
      <c r="G216" s="1">
        <v>37240.885190076675</v>
      </c>
      <c r="H216" s="1">
        <v>54130.228125251844</v>
      </c>
      <c r="I216" s="1">
        <v>53998.102204261624</v>
      </c>
      <c r="J216" s="1">
        <v>45679.143373032697</v>
      </c>
    </row>
    <row r="217" spans="1:10" x14ac:dyDescent="0.15">
      <c r="A217" s="1">
        <v>10</v>
      </c>
      <c r="B217" s="1" t="s">
        <v>97</v>
      </c>
      <c r="C217" s="1">
        <v>7</v>
      </c>
      <c r="D217" s="1" t="s">
        <v>19</v>
      </c>
      <c r="E217" s="1">
        <v>192.06760345787004</v>
      </c>
      <c r="F217" s="1">
        <v>489.65345740373266</v>
      </c>
      <c r="G217" s="1">
        <v>1255.3312311028719</v>
      </c>
      <c r="H217" s="1">
        <v>1791.3642324678228</v>
      </c>
      <c r="I217" s="1">
        <v>1675.7761945468392</v>
      </c>
      <c r="J217" s="1">
        <v>1485.8898565714908</v>
      </c>
    </row>
    <row r="218" spans="1:10" x14ac:dyDescent="0.15">
      <c r="A218" s="1">
        <v>10</v>
      </c>
      <c r="B218" s="1" t="s">
        <v>97</v>
      </c>
      <c r="C218" s="1">
        <v>8</v>
      </c>
      <c r="D218" s="1" t="s">
        <v>20</v>
      </c>
      <c r="E218" s="1">
        <v>5619.1946855687547</v>
      </c>
      <c r="F218" s="1">
        <v>24758.963365343592</v>
      </c>
      <c r="G218" s="1">
        <v>36062.861085994307</v>
      </c>
      <c r="H218" s="1">
        <v>34677.207842331969</v>
      </c>
      <c r="I218" s="1">
        <v>25328.374437087426</v>
      </c>
      <c r="J218" s="1">
        <v>22527.695499037334</v>
      </c>
    </row>
    <row r="219" spans="1:10" x14ac:dyDescent="0.15">
      <c r="A219" s="1">
        <v>10</v>
      </c>
      <c r="B219" s="1" t="s">
        <v>97</v>
      </c>
      <c r="C219" s="1">
        <v>9</v>
      </c>
      <c r="D219" s="1" t="s">
        <v>21</v>
      </c>
      <c r="E219" s="1">
        <v>12151.421066638082</v>
      </c>
      <c r="F219" s="1">
        <v>42224.824622777545</v>
      </c>
      <c r="G219" s="1">
        <v>58071.91325186113</v>
      </c>
      <c r="H219" s="1">
        <v>51497.691455434062</v>
      </c>
      <c r="I219" s="1">
        <v>72956.165523627817</v>
      </c>
      <c r="J219" s="1">
        <v>59622.749386844873</v>
      </c>
    </row>
    <row r="220" spans="1:10" x14ac:dyDescent="0.15">
      <c r="A220" s="1">
        <v>10</v>
      </c>
      <c r="B220" s="1" t="s">
        <v>97</v>
      </c>
      <c r="C220" s="1">
        <v>10</v>
      </c>
      <c r="D220" s="1" t="s">
        <v>22</v>
      </c>
      <c r="E220" s="1">
        <v>11726.274460628041</v>
      </c>
      <c r="F220" s="1">
        <v>48691.345598335407</v>
      </c>
      <c r="G220" s="1">
        <v>111634.93345499279</v>
      </c>
      <c r="H220" s="1">
        <v>115957.43861410519</v>
      </c>
      <c r="I220" s="1">
        <v>121491.81474006263</v>
      </c>
      <c r="J220" s="1">
        <v>102949.6523390855</v>
      </c>
    </row>
    <row r="221" spans="1:10" x14ac:dyDescent="0.15">
      <c r="A221" s="1">
        <v>10</v>
      </c>
      <c r="B221" s="1" t="s">
        <v>97</v>
      </c>
      <c r="C221" s="1">
        <v>11</v>
      </c>
      <c r="D221" s="1" t="s">
        <v>23</v>
      </c>
      <c r="E221" s="1">
        <v>15433.940272946993</v>
      </c>
      <c r="F221" s="1">
        <v>69796.236046256963</v>
      </c>
      <c r="G221" s="1">
        <v>157327.82997795302</v>
      </c>
      <c r="H221" s="1">
        <v>193385.74747463598</v>
      </c>
      <c r="I221" s="1">
        <v>242911.04669985911</v>
      </c>
      <c r="J221" s="1">
        <v>186456.84786632296</v>
      </c>
    </row>
    <row r="222" spans="1:10" x14ac:dyDescent="0.15">
      <c r="A222" s="1">
        <v>10</v>
      </c>
      <c r="B222" s="1" t="s">
        <v>97</v>
      </c>
      <c r="C222" s="1">
        <v>12</v>
      </c>
      <c r="D222" s="1" t="s">
        <v>24</v>
      </c>
      <c r="E222" s="1">
        <v>40274.197535890438</v>
      </c>
      <c r="F222" s="1">
        <v>155007.10561393877</v>
      </c>
      <c r="G222" s="1">
        <v>329994.80820274836</v>
      </c>
      <c r="H222" s="1">
        <v>360149.30912858533</v>
      </c>
      <c r="I222" s="1">
        <v>271077.07359255716</v>
      </c>
      <c r="J222" s="1">
        <v>242621.43025337812</v>
      </c>
    </row>
    <row r="223" spans="1:10" x14ac:dyDescent="0.15">
      <c r="A223" s="1">
        <v>10</v>
      </c>
      <c r="B223" s="1" t="s">
        <v>97</v>
      </c>
      <c r="C223" s="1">
        <v>13</v>
      </c>
      <c r="D223" s="1" t="s">
        <v>25</v>
      </c>
      <c r="E223" s="1">
        <v>25702.041537109482</v>
      </c>
      <c r="F223" s="1">
        <v>119312.711700667</v>
      </c>
      <c r="G223" s="1">
        <v>246535.39981345308</v>
      </c>
      <c r="H223" s="1">
        <v>340150.72155925981</v>
      </c>
      <c r="I223" s="1">
        <v>399005.93911044323</v>
      </c>
      <c r="J223" s="1">
        <v>313689.54224913294</v>
      </c>
    </row>
    <row r="224" spans="1:10" x14ac:dyDescent="0.15">
      <c r="A224" s="1">
        <v>10</v>
      </c>
      <c r="B224" s="1" t="s">
        <v>97</v>
      </c>
      <c r="C224" s="1">
        <v>14</v>
      </c>
      <c r="D224" s="1" t="s">
        <v>26</v>
      </c>
      <c r="E224" s="1">
        <v>1686.191423113165</v>
      </c>
      <c r="F224" s="1">
        <v>12198.261546930278</v>
      </c>
      <c r="G224" s="1">
        <v>16506.217054481127</v>
      </c>
      <c r="H224" s="1">
        <v>13364.218725372559</v>
      </c>
      <c r="I224" s="1">
        <v>17400.137569113831</v>
      </c>
      <c r="J224" s="1">
        <v>13256.898759265639</v>
      </c>
    </row>
    <row r="225" spans="1:10" x14ac:dyDescent="0.15">
      <c r="A225" s="1">
        <v>10</v>
      </c>
      <c r="B225" s="1" t="s">
        <v>97</v>
      </c>
      <c r="C225" s="1">
        <v>15</v>
      </c>
      <c r="D225" s="1" t="s">
        <v>27</v>
      </c>
      <c r="E225" s="1">
        <v>26571.908925057556</v>
      </c>
      <c r="F225" s="1">
        <v>105338.58745567556</v>
      </c>
      <c r="G225" s="1">
        <v>190400.70948163007</v>
      </c>
      <c r="H225" s="1">
        <v>220387.12926633723</v>
      </c>
      <c r="I225" s="1">
        <v>209546.52521251331</v>
      </c>
      <c r="J225" s="1">
        <v>174776.96198468551</v>
      </c>
    </row>
    <row r="226" spans="1:10" x14ac:dyDescent="0.15">
      <c r="A226" s="1">
        <v>10</v>
      </c>
      <c r="B226" s="1" t="s">
        <v>96</v>
      </c>
      <c r="C226" s="1">
        <v>16</v>
      </c>
      <c r="D226" s="1" t="s">
        <v>10</v>
      </c>
      <c r="E226" s="1">
        <v>41239.763341074089</v>
      </c>
      <c r="F226" s="1">
        <v>232891.12676514339</v>
      </c>
      <c r="G226" s="1">
        <v>390840.71681111626</v>
      </c>
      <c r="H226" s="1">
        <v>446784.03400102665</v>
      </c>
      <c r="I226" s="1">
        <v>420767.72245707893</v>
      </c>
      <c r="J226" s="1">
        <v>364039.18095347023</v>
      </c>
    </row>
    <row r="227" spans="1:10" x14ac:dyDescent="0.15">
      <c r="A227" s="1">
        <v>10</v>
      </c>
      <c r="B227" s="1" t="s">
        <v>96</v>
      </c>
      <c r="C227" s="1">
        <v>17</v>
      </c>
      <c r="D227" s="1" t="s">
        <v>11</v>
      </c>
      <c r="E227" s="1">
        <v>6050.3997594560215</v>
      </c>
      <c r="F227" s="1">
        <v>27448.474626609783</v>
      </c>
      <c r="G227" s="1">
        <v>49264.436359860265</v>
      </c>
      <c r="H227" s="1">
        <v>62204.389500572237</v>
      </c>
      <c r="I227" s="1">
        <v>55052.366079836858</v>
      </c>
      <c r="J227" s="1">
        <v>54985.823974727136</v>
      </c>
    </row>
    <row r="228" spans="1:10" x14ac:dyDescent="0.15">
      <c r="A228" s="1">
        <v>10</v>
      </c>
      <c r="B228" s="1" t="s">
        <v>96</v>
      </c>
      <c r="C228" s="1">
        <v>18</v>
      </c>
      <c r="D228" s="1" t="s">
        <v>12</v>
      </c>
      <c r="E228" s="1">
        <v>86540.331855877623</v>
      </c>
      <c r="F228" s="1">
        <v>300356.8775140504</v>
      </c>
      <c r="G228" s="1">
        <v>494058.90651364392</v>
      </c>
      <c r="H228" s="1">
        <v>662362.86005601194</v>
      </c>
      <c r="I228" s="1">
        <v>395494.2933937147</v>
      </c>
      <c r="J228" s="1">
        <v>343953.07403102162</v>
      </c>
    </row>
    <row r="229" spans="1:10" x14ac:dyDescent="0.15">
      <c r="A229" s="1">
        <v>10</v>
      </c>
      <c r="B229" s="1" t="s">
        <v>96</v>
      </c>
      <c r="C229" s="1">
        <v>19</v>
      </c>
      <c r="D229" s="1" t="s">
        <v>13</v>
      </c>
      <c r="E229" s="1">
        <v>16151.408955746436</v>
      </c>
      <c r="F229" s="1">
        <v>95666.381902568406</v>
      </c>
      <c r="G229" s="1">
        <v>153149.5257875956</v>
      </c>
      <c r="H229" s="1">
        <v>171607.66750462074</v>
      </c>
      <c r="I229" s="1">
        <v>221671.91069932413</v>
      </c>
      <c r="J229" s="1">
        <v>208794.32021218896</v>
      </c>
    </row>
    <row r="230" spans="1:10" x14ac:dyDescent="0.15">
      <c r="A230" s="1">
        <v>10</v>
      </c>
      <c r="B230" s="1" t="s">
        <v>96</v>
      </c>
      <c r="C230" s="1">
        <v>20</v>
      </c>
      <c r="D230" s="1" t="s">
        <v>14</v>
      </c>
      <c r="E230" s="1">
        <v>1992.278072871884</v>
      </c>
      <c r="F230" s="1">
        <v>10674.075869114597</v>
      </c>
      <c r="G230" s="1">
        <v>31098.315034088952</v>
      </c>
      <c r="H230" s="1">
        <v>42741.793080930991</v>
      </c>
      <c r="I230" s="1">
        <v>37485.343130793313</v>
      </c>
      <c r="J230" s="1">
        <v>36315.663706403437</v>
      </c>
    </row>
    <row r="231" spans="1:10" x14ac:dyDescent="0.15">
      <c r="A231" s="1">
        <v>10</v>
      </c>
      <c r="B231" s="1" t="s">
        <v>96</v>
      </c>
      <c r="C231" s="1">
        <v>21</v>
      </c>
      <c r="D231" s="1" t="s">
        <v>15</v>
      </c>
      <c r="E231" s="1">
        <v>39817.857345414792</v>
      </c>
      <c r="F231" s="1">
        <v>144747.90569791995</v>
      </c>
      <c r="G231" s="1">
        <v>250043.42834443084</v>
      </c>
      <c r="H231" s="1">
        <v>235587.56226831579</v>
      </c>
      <c r="I231" s="1">
        <v>232885.78135294307</v>
      </c>
      <c r="J231" s="1">
        <v>252620.62120642429</v>
      </c>
    </row>
    <row r="232" spans="1:10" x14ac:dyDescent="0.15">
      <c r="A232" s="1">
        <v>10</v>
      </c>
      <c r="B232" s="1" t="s">
        <v>95</v>
      </c>
      <c r="C232" s="1">
        <v>22</v>
      </c>
      <c r="D232" s="1" t="s">
        <v>7</v>
      </c>
      <c r="E232" s="1">
        <v>77385.25629381316</v>
      </c>
      <c r="F232" s="1">
        <v>357985.1513722433</v>
      </c>
      <c r="G232" s="1">
        <v>726882.51292789087</v>
      </c>
      <c r="H232" s="1">
        <v>1105104.1592645899</v>
      </c>
      <c r="I232" s="1">
        <v>1357630.2749594909</v>
      </c>
      <c r="J232" s="1">
        <v>1253302.8060079815</v>
      </c>
    </row>
    <row r="233" spans="1:10" x14ac:dyDescent="0.15">
      <c r="A233" s="1">
        <v>10</v>
      </c>
      <c r="B233" s="1" t="s">
        <v>95</v>
      </c>
      <c r="C233" s="1">
        <v>23</v>
      </c>
      <c r="D233" s="1" t="s">
        <v>28</v>
      </c>
      <c r="E233" s="1">
        <v>53551.205168871398</v>
      </c>
      <c r="F233" s="1">
        <v>250958.17633444391</v>
      </c>
      <c r="G233" s="1">
        <v>361495.61215456162</v>
      </c>
      <c r="H233" s="1">
        <v>510997.13908441109</v>
      </c>
      <c r="I233" s="1">
        <v>479477.61044809618</v>
      </c>
      <c r="J233" s="1">
        <v>472436.83500823373</v>
      </c>
    </row>
    <row r="234" spans="1:10" x14ac:dyDescent="0.15">
      <c r="A234" s="1">
        <v>11</v>
      </c>
      <c r="B234" s="1" t="s">
        <v>99</v>
      </c>
      <c r="C234" s="1">
        <v>1</v>
      </c>
      <c r="D234" s="1" t="s">
        <v>8</v>
      </c>
      <c r="E234" s="1">
        <v>51383.763805423288</v>
      </c>
      <c r="F234" s="1">
        <v>144166.86582594094</v>
      </c>
      <c r="G234" s="1">
        <v>118262.7649299013</v>
      </c>
      <c r="H234" s="1">
        <v>89488.029188120403</v>
      </c>
      <c r="I234" s="1">
        <v>87873.669184063998</v>
      </c>
      <c r="J234" s="1">
        <v>78819.43553658115</v>
      </c>
    </row>
    <row r="235" spans="1:10" x14ac:dyDescent="0.15">
      <c r="A235" s="1">
        <v>11</v>
      </c>
      <c r="B235" s="1" t="s">
        <v>99</v>
      </c>
      <c r="C235" s="1">
        <v>2</v>
      </c>
      <c r="D235" s="1" t="s">
        <v>9</v>
      </c>
      <c r="E235" s="1">
        <v>3076.0046524722297</v>
      </c>
      <c r="F235" s="1">
        <v>6973.8007874176437</v>
      </c>
      <c r="G235" s="1">
        <v>6428.160265008999</v>
      </c>
      <c r="H235" s="1">
        <v>7135.5751434006297</v>
      </c>
      <c r="I235" s="1">
        <v>3847.360604334513</v>
      </c>
      <c r="J235" s="1">
        <v>3738.682188189694</v>
      </c>
    </row>
    <row r="236" spans="1:10" x14ac:dyDescent="0.15">
      <c r="A236" s="1">
        <v>11</v>
      </c>
      <c r="B236" s="1" t="s">
        <v>100</v>
      </c>
      <c r="C236" s="1">
        <v>3</v>
      </c>
      <c r="D236" s="1" t="s">
        <v>16</v>
      </c>
      <c r="E236" s="1">
        <v>23303.789600114971</v>
      </c>
      <c r="F236" s="1">
        <v>107938.09834844602</v>
      </c>
      <c r="G236" s="1">
        <v>199748.68079929383</v>
      </c>
      <c r="H236" s="1">
        <v>252711.87617265843</v>
      </c>
      <c r="I236" s="1">
        <v>198720.47863430667</v>
      </c>
      <c r="J236" s="1">
        <v>171449.74455773545</v>
      </c>
    </row>
    <row r="237" spans="1:10" x14ac:dyDescent="0.15">
      <c r="A237" s="1">
        <v>11</v>
      </c>
      <c r="B237" s="1" t="s">
        <v>100</v>
      </c>
      <c r="C237" s="1">
        <v>4</v>
      </c>
      <c r="D237" s="1" t="s">
        <v>17</v>
      </c>
      <c r="E237" s="1">
        <v>34085.879235481749</v>
      </c>
      <c r="F237" s="1">
        <v>89699.053041521911</v>
      </c>
      <c r="G237" s="1">
        <v>114710.03554725327</v>
      </c>
      <c r="H237" s="1">
        <v>68300.810501015323</v>
      </c>
      <c r="I237" s="1">
        <v>39017.431391139093</v>
      </c>
      <c r="J237" s="1">
        <v>34736.280679267787</v>
      </c>
    </row>
    <row r="238" spans="1:10" x14ac:dyDescent="0.15">
      <c r="A238" s="1">
        <v>11</v>
      </c>
      <c r="B238" s="1" t="s">
        <v>100</v>
      </c>
      <c r="C238" s="1">
        <v>5</v>
      </c>
      <c r="D238" s="1" t="s">
        <v>18</v>
      </c>
      <c r="E238" s="1">
        <v>13917.72739814472</v>
      </c>
      <c r="F238" s="1">
        <v>60192.678499725349</v>
      </c>
      <c r="G238" s="1">
        <v>114607.59742554043</v>
      </c>
      <c r="H238" s="1">
        <v>117953.43615839561</v>
      </c>
      <c r="I238" s="1">
        <v>79286.672095469417</v>
      </c>
      <c r="J238" s="1">
        <v>65952.619726130637</v>
      </c>
    </row>
    <row r="239" spans="1:10" x14ac:dyDescent="0.15">
      <c r="A239" s="1">
        <v>11</v>
      </c>
      <c r="B239" s="1" t="s">
        <v>100</v>
      </c>
      <c r="C239" s="1">
        <v>6</v>
      </c>
      <c r="D239" s="1" t="s">
        <v>2</v>
      </c>
      <c r="E239" s="1">
        <v>20242.350130355968</v>
      </c>
      <c r="F239" s="1">
        <v>80298.840904750279</v>
      </c>
      <c r="G239" s="1">
        <v>152496.10552876731</v>
      </c>
      <c r="H239" s="1">
        <v>170225.17820032162</v>
      </c>
      <c r="I239" s="1">
        <v>133405.49202293938</v>
      </c>
      <c r="J239" s="1">
        <v>107946.66409473859</v>
      </c>
    </row>
    <row r="240" spans="1:10" x14ac:dyDescent="0.15">
      <c r="A240" s="1">
        <v>11</v>
      </c>
      <c r="B240" s="1" t="s">
        <v>100</v>
      </c>
      <c r="C240" s="1">
        <v>7</v>
      </c>
      <c r="D240" s="1" t="s">
        <v>19</v>
      </c>
      <c r="E240" s="1">
        <v>414.97030042887928</v>
      </c>
      <c r="F240" s="1">
        <v>1661.8201063767972</v>
      </c>
      <c r="G240" s="1">
        <v>4794.8412660686163</v>
      </c>
      <c r="H240" s="1">
        <v>3281.9988605080994</v>
      </c>
      <c r="I240" s="1">
        <v>4681.0363996118058</v>
      </c>
      <c r="J240" s="1">
        <v>3917.5693367171125</v>
      </c>
    </row>
    <row r="241" spans="1:10" x14ac:dyDescent="0.15">
      <c r="A241" s="1">
        <v>11</v>
      </c>
      <c r="B241" s="1" t="s">
        <v>100</v>
      </c>
      <c r="C241" s="1">
        <v>8</v>
      </c>
      <c r="D241" s="1" t="s">
        <v>20</v>
      </c>
      <c r="E241" s="1">
        <v>14523.854738787479</v>
      </c>
      <c r="F241" s="1">
        <v>54895.29062026694</v>
      </c>
      <c r="G241" s="1">
        <v>86156.650955842124</v>
      </c>
      <c r="H241" s="1">
        <v>76683.284175640583</v>
      </c>
      <c r="I241" s="1">
        <v>49793.122770421644</v>
      </c>
      <c r="J241" s="1">
        <v>41428.93100455602</v>
      </c>
    </row>
    <row r="242" spans="1:10" x14ac:dyDescent="0.15">
      <c r="A242" s="1">
        <v>11</v>
      </c>
      <c r="B242" s="1" t="s">
        <v>101</v>
      </c>
      <c r="C242" s="1">
        <v>9</v>
      </c>
      <c r="D242" s="1" t="s">
        <v>21</v>
      </c>
      <c r="E242" s="1">
        <v>58348.054706770941</v>
      </c>
      <c r="F242" s="1">
        <v>159054.40472531231</v>
      </c>
      <c r="G242" s="1">
        <v>202584.97120289857</v>
      </c>
      <c r="H242" s="1">
        <v>143928.75241424513</v>
      </c>
      <c r="I242" s="1">
        <v>139470.23407466017</v>
      </c>
      <c r="J242" s="1">
        <v>111879.76780162923</v>
      </c>
    </row>
    <row r="243" spans="1:10" x14ac:dyDescent="0.15">
      <c r="A243" s="1">
        <v>11</v>
      </c>
      <c r="B243" s="1" t="s">
        <v>100</v>
      </c>
      <c r="C243" s="1">
        <v>10</v>
      </c>
      <c r="D243" s="1" t="s">
        <v>22</v>
      </c>
      <c r="E243" s="1">
        <v>35914.122904214506</v>
      </c>
      <c r="F243" s="1">
        <v>137903.35864427083</v>
      </c>
      <c r="G243" s="1">
        <v>291990.37465450086</v>
      </c>
      <c r="H243" s="1">
        <v>264254.23041610158</v>
      </c>
      <c r="I243" s="1">
        <v>192967.94620021491</v>
      </c>
      <c r="J243" s="1">
        <v>170473.06391493944</v>
      </c>
    </row>
    <row r="244" spans="1:10" x14ac:dyDescent="0.15">
      <c r="A244" s="1">
        <v>11</v>
      </c>
      <c r="B244" s="1" t="s">
        <v>102</v>
      </c>
      <c r="C244" s="1">
        <v>11</v>
      </c>
      <c r="D244" s="1" t="s">
        <v>23</v>
      </c>
      <c r="E244" s="1">
        <v>56647.883828070575</v>
      </c>
      <c r="F244" s="1">
        <v>226277.87030540465</v>
      </c>
      <c r="G244" s="1">
        <v>457966.11593139463</v>
      </c>
      <c r="H244" s="1">
        <v>396274.26693917951</v>
      </c>
      <c r="I244" s="1">
        <v>303147.36590205925</v>
      </c>
      <c r="J244" s="1">
        <v>254011.88297091943</v>
      </c>
    </row>
    <row r="245" spans="1:10" x14ac:dyDescent="0.15">
      <c r="A245" s="1">
        <v>11</v>
      </c>
      <c r="B245" s="1" t="s">
        <v>100</v>
      </c>
      <c r="C245" s="1">
        <v>12</v>
      </c>
      <c r="D245" s="1" t="s">
        <v>24</v>
      </c>
      <c r="E245" s="1">
        <v>60144.975849015951</v>
      </c>
      <c r="F245" s="1">
        <v>245622.22467472649</v>
      </c>
      <c r="G245" s="1">
        <v>527625.09161738865</v>
      </c>
      <c r="H245" s="1">
        <v>494370.7016903155</v>
      </c>
      <c r="I245" s="1">
        <v>360545.51542365283</v>
      </c>
      <c r="J245" s="1">
        <v>289969.10613006953</v>
      </c>
    </row>
    <row r="246" spans="1:10" x14ac:dyDescent="0.15">
      <c r="A246" s="1">
        <v>11</v>
      </c>
      <c r="B246" s="1" t="s">
        <v>100</v>
      </c>
      <c r="C246" s="1">
        <v>13</v>
      </c>
      <c r="D246" s="1" t="s">
        <v>25</v>
      </c>
      <c r="E246" s="1">
        <v>55162.734980824825</v>
      </c>
      <c r="F246" s="1">
        <v>240010.79127078183</v>
      </c>
      <c r="G246" s="1">
        <v>440338.39993416949</v>
      </c>
      <c r="H246" s="1">
        <v>376202.98671616154</v>
      </c>
      <c r="I246" s="1">
        <v>355217.97295339056</v>
      </c>
      <c r="J246" s="1">
        <v>294968.46843766363</v>
      </c>
    </row>
    <row r="247" spans="1:10" x14ac:dyDescent="0.15">
      <c r="A247" s="1">
        <v>11</v>
      </c>
      <c r="B247" s="1" t="s">
        <v>100</v>
      </c>
      <c r="C247" s="1">
        <v>14</v>
      </c>
      <c r="D247" s="1" t="s">
        <v>26</v>
      </c>
      <c r="E247" s="1">
        <v>20575.249083092371</v>
      </c>
      <c r="F247" s="1">
        <v>89137.726441875493</v>
      </c>
      <c r="G247" s="1">
        <v>120894.74061270614</v>
      </c>
      <c r="H247" s="1">
        <v>76801.690519030031</v>
      </c>
      <c r="I247" s="1">
        <v>57367.669163080878</v>
      </c>
      <c r="J247" s="1">
        <v>49815.873886467423</v>
      </c>
    </row>
    <row r="248" spans="1:10" x14ac:dyDescent="0.15">
      <c r="A248" s="1">
        <v>11</v>
      </c>
      <c r="B248" s="1" t="s">
        <v>100</v>
      </c>
      <c r="C248" s="1">
        <v>15</v>
      </c>
      <c r="D248" s="1" t="s">
        <v>27</v>
      </c>
      <c r="E248" s="1">
        <v>76751.862463313315</v>
      </c>
      <c r="F248" s="1">
        <v>348219.3949588153</v>
      </c>
      <c r="G248" s="1">
        <v>687654.96092446276</v>
      </c>
      <c r="H248" s="1">
        <v>668333.0690729405</v>
      </c>
      <c r="I248" s="1">
        <v>475345.17459701636</v>
      </c>
      <c r="J248" s="1">
        <v>396706.22303195798</v>
      </c>
    </row>
    <row r="249" spans="1:10" x14ac:dyDescent="0.15">
      <c r="A249" s="1">
        <v>11</v>
      </c>
      <c r="B249" s="1" t="s">
        <v>99</v>
      </c>
      <c r="C249" s="1">
        <v>16</v>
      </c>
      <c r="D249" s="1" t="s">
        <v>10</v>
      </c>
      <c r="E249" s="1">
        <v>100110.05390073417</v>
      </c>
      <c r="F249" s="1">
        <v>710242.78895964939</v>
      </c>
      <c r="G249" s="1">
        <v>1109607.683794874</v>
      </c>
      <c r="H249" s="1">
        <v>1538665.9776418544</v>
      </c>
      <c r="I249" s="1">
        <v>1429164.3648057464</v>
      </c>
      <c r="J249" s="1">
        <v>1507764.3791780795</v>
      </c>
    </row>
    <row r="250" spans="1:10" x14ac:dyDescent="0.15">
      <c r="A250" s="1">
        <v>11</v>
      </c>
      <c r="B250" s="1" t="s">
        <v>99</v>
      </c>
      <c r="C250" s="1">
        <v>17</v>
      </c>
      <c r="D250" s="1" t="s">
        <v>11</v>
      </c>
      <c r="E250" s="1">
        <v>10285.745564291141</v>
      </c>
      <c r="F250" s="1">
        <v>57605.742704617114</v>
      </c>
      <c r="G250" s="1">
        <v>116999.63599601499</v>
      </c>
      <c r="H250" s="1">
        <v>148423.82098888588</v>
      </c>
      <c r="I250" s="1">
        <v>145414.04117150707</v>
      </c>
      <c r="J250" s="1">
        <v>148841.69490843511</v>
      </c>
    </row>
    <row r="251" spans="1:10" x14ac:dyDescent="0.15">
      <c r="A251" s="1">
        <v>11</v>
      </c>
      <c r="B251" s="1" t="s">
        <v>99</v>
      </c>
      <c r="C251" s="1">
        <v>18</v>
      </c>
      <c r="D251" s="1" t="s">
        <v>12</v>
      </c>
      <c r="E251" s="1">
        <v>156355.38171209279</v>
      </c>
      <c r="F251" s="1">
        <v>869969.56609850936</v>
      </c>
      <c r="G251" s="1">
        <v>1068496.7300960524</v>
      </c>
      <c r="H251" s="1">
        <v>1301317.4343726751</v>
      </c>
      <c r="I251" s="1">
        <v>1280042.9372322836</v>
      </c>
      <c r="J251" s="1">
        <v>1123312.3537347009</v>
      </c>
    </row>
    <row r="252" spans="1:10" x14ac:dyDescent="0.15">
      <c r="A252" s="1">
        <v>11</v>
      </c>
      <c r="B252" s="1" t="s">
        <v>99</v>
      </c>
      <c r="C252" s="1">
        <v>19</v>
      </c>
      <c r="D252" s="1" t="s">
        <v>13</v>
      </c>
      <c r="E252" s="1">
        <v>28547.502611400261</v>
      </c>
      <c r="F252" s="1">
        <v>191647.48172782586</v>
      </c>
      <c r="G252" s="1">
        <v>380299.25278263201</v>
      </c>
      <c r="H252" s="1">
        <v>515215.981793841</v>
      </c>
      <c r="I252" s="1">
        <v>363418.249422997</v>
      </c>
      <c r="J252" s="1">
        <v>359423.96569295705</v>
      </c>
    </row>
    <row r="253" spans="1:10" x14ac:dyDescent="0.15">
      <c r="A253" s="1">
        <v>11</v>
      </c>
      <c r="B253" s="1" t="s">
        <v>99</v>
      </c>
      <c r="C253" s="1">
        <v>20</v>
      </c>
      <c r="D253" s="1" t="s">
        <v>14</v>
      </c>
      <c r="E253" s="1">
        <v>7398.3801114605758</v>
      </c>
      <c r="F253" s="1">
        <v>53922.036477646492</v>
      </c>
      <c r="G253" s="1">
        <v>159673.72684445605</v>
      </c>
      <c r="H253" s="1">
        <v>215184.05593015309</v>
      </c>
      <c r="I253" s="1">
        <v>201849.69589935982</v>
      </c>
      <c r="J253" s="1">
        <v>193276.49245442884</v>
      </c>
    </row>
    <row r="254" spans="1:10" x14ac:dyDescent="0.15">
      <c r="A254" s="1">
        <v>11</v>
      </c>
      <c r="B254" s="1" t="s">
        <v>99</v>
      </c>
      <c r="C254" s="1">
        <v>21</v>
      </c>
      <c r="D254" s="1" t="s">
        <v>15</v>
      </c>
      <c r="E254" s="1">
        <v>67502.649587250402</v>
      </c>
      <c r="F254" s="1">
        <v>335723.74584602035</v>
      </c>
      <c r="G254" s="1">
        <v>549443.45158110291</v>
      </c>
      <c r="H254" s="1">
        <v>919324.3122459614</v>
      </c>
      <c r="I254" s="1">
        <v>741057.21049653552</v>
      </c>
      <c r="J254" s="1">
        <v>782960.26761487452</v>
      </c>
    </row>
    <row r="255" spans="1:10" x14ac:dyDescent="0.15">
      <c r="A255" s="1">
        <v>11</v>
      </c>
      <c r="B255" s="1" t="s">
        <v>98</v>
      </c>
      <c r="C255" s="1">
        <v>22</v>
      </c>
      <c r="D255" s="1" t="s">
        <v>7</v>
      </c>
      <c r="E255" s="1">
        <v>147977.40955826253</v>
      </c>
      <c r="F255" s="1">
        <v>825736.34136781818</v>
      </c>
      <c r="G255" s="1">
        <v>2086392.766284703</v>
      </c>
      <c r="H255" s="1">
        <v>3283580.6497454336</v>
      </c>
      <c r="I255" s="1">
        <v>3629511.3718102095</v>
      </c>
      <c r="J255" s="1">
        <v>3542315.2373145502</v>
      </c>
    </row>
    <row r="256" spans="1:10" x14ac:dyDescent="0.15">
      <c r="A256" s="1">
        <v>11</v>
      </c>
      <c r="B256" s="1" t="s">
        <v>98</v>
      </c>
      <c r="C256" s="1">
        <v>23</v>
      </c>
      <c r="D256" s="1" t="s">
        <v>28</v>
      </c>
      <c r="E256" s="1">
        <v>105156.51793441229</v>
      </c>
      <c r="F256" s="1">
        <v>632814.96871673968</v>
      </c>
      <c r="G256" s="1">
        <v>950140.42660411994</v>
      </c>
      <c r="H256" s="1">
        <v>1416125.0303512255</v>
      </c>
      <c r="I256" s="1">
        <v>1331405.0506978293</v>
      </c>
      <c r="J256" s="1">
        <v>1323258.753112579</v>
      </c>
    </row>
    <row r="257" spans="1:10" x14ac:dyDescent="0.15">
      <c r="A257" s="1">
        <v>12</v>
      </c>
      <c r="B257" s="1" t="s">
        <v>104</v>
      </c>
      <c r="C257" s="1">
        <v>1</v>
      </c>
      <c r="D257" s="1" t="s">
        <v>8</v>
      </c>
      <c r="E257" s="1">
        <v>68389.465921845345</v>
      </c>
      <c r="F257" s="1">
        <v>206985.31901126596</v>
      </c>
      <c r="G257" s="1">
        <v>165899.17506256621</v>
      </c>
      <c r="H257" s="1">
        <v>128294.09700167662</v>
      </c>
      <c r="I257" s="1">
        <v>123380.94203485998</v>
      </c>
      <c r="J257" s="1">
        <v>110895.42174395832</v>
      </c>
    </row>
    <row r="258" spans="1:10" x14ac:dyDescent="0.15">
      <c r="A258" s="1">
        <v>12</v>
      </c>
      <c r="B258" s="1" t="s">
        <v>104</v>
      </c>
      <c r="C258" s="1">
        <v>2</v>
      </c>
      <c r="D258" s="1" t="s">
        <v>9</v>
      </c>
      <c r="E258" s="1">
        <v>2007.9474814749281</v>
      </c>
      <c r="F258" s="1">
        <v>8021.3674293044141</v>
      </c>
      <c r="G258" s="1">
        <v>12370.740078344657</v>
      </c>
      <c r="H258" s="1">
        <v>9751.9526959808609</v>
      </c>
      <c r="I258" s="1">
        <v>5853.3605590719908</v>
      </c>
      <c r="J258" s="1">
        <v>6048.1351418165805</v>
      </c>
    </row>
    <row r="259" spans="1:10" x14ac:dyDescent="0.15">
      <c r="A259" s="1">
        <v>12</v>
      </c>
      <c r="B259" s="1" t="s">
        <v>105</v>
      </c>
      <c r="C259" s="1">
        <v>3</v>
      </c>
      <c r="D259" s="1" t="s">
        <v>16</v>
      </c>
      <c r="E259" s="1">
        <v>29668.768948007775</v>
      </c>
      <c r="F259" s="1">
        <v>122834.06176532696</v>
      </c>
      <c r="G259" s="1">
        <v>202146.62025508363</v>
      </c>
      <c r="H259" s="1">
        <v>242579.99317364447</v>
      </c>
      <c r="I259" s="1">
        <v>217942.98421538243</v>
      </c>
      <c r="J259" s="1">
        <v>197839.88656665702</v>
      </c>
    </row>
    <row r="260" spans="1:10" x14ac:dyDescent="0.15">
      <c r="A260" s="1">
        <v>12</v>
      </c>
      <c r="B260" s="1" t="s">
        <v>106</v>
      </c>
      <c r="C260" s="1">
        <v>4</v>
      </c>
      <c r="D260" s="1" t="s">
        <v>17</v>
      </c>
      <c r="E260" s="1">
        <v>11753.514584114106</v>
      </c>
      <c r="F260" s="1">
        <v>40026.762722537591</v>
      </c>
      <c r="G260" s="1">
        <v>55506.496919378274</v>
      </c>
      <c r="H260" s="1">
        <v>36811.222526973223</v>
      </c>
      <c r="I260" s="1">
        <v>21870.229048293098</v>
      </c>
      <c r="J260" s="1">
        <v>19035.191252199693</v>
      </c>
    </row>
    <row r="261" spans="1:10" x14ac:dyDescent="0.15">
      <c r="A261" s="1">
        <v>12</v>
      </c>
      <c r="B261" s="1" t="s">
        <v>106</v>
      </c>
      <c r="C261" s="1">
        <v>5</v>
      </c>
      <c r="D261" s="1" t="s">
        <v>18</v>
      </c>
      <c r="E261" s="1">
        <v>5052.4621267971124</v>
      </c>
      <c r="F261" s="1">
        <v>19585.524858391382</v>
      </c>
      <c r="G261" s="1">
        <v>37440.175573646491</v>
      </c>
      <c r="H261" s="1">
        <v>40931.239986594657</v>
      </c>
      <c r="I261" s="1">
        <v>34317.917163625127</v>
      </c>
      <c r="J261" s="1">
        <v>31507.703235811594</v>
      </c>
    </row>
    <row r="262" spans="1:10" x14ac:dyDescent="0.15">
      <c r="A262" s="1">
        <v>12</v>
      </c>
      <c r="B262" s="1" t="s">
        <v>106</v>
      </c>
      <c r="C262" s="1">
        <v>6</v>
      </c>
      <c r="D262" s="1" t="s">
        <v>2</v>
      </c>
      <c r="E262" s="1">
        <v>22363.137571331143</v>
      </c>
      <c r="F262" s="1">
        <v>83942.460779531189</v>
      </c>
      <c r="G262" s="1">
        <v>129154.37614918359</v>
      </c>
      <c r="H262" s="1">
        <v>154952.32498946469</v>
      </c>
      <c r="I262" s="1">
        <v>136621.88351343339</v>
      </c>
      <c r="J262" s="1">
        <v>116953.8551341623</v>
      </c>
    </row>
    <row r="263" spans="1:10" x14ac:dyDescent="0.15">
      <c r="A263" s="1">
        <v>12</v>
      </c>
      <c r="B263" s="1" t="s">
        <v>106</v>
      </c>
      <c r="C263" s="1">
        <v>7</v>
      </c>
      <c r="D263" s="1" t="s">
        <v>19</v>
      </c>
      <c r="E263" s="1">
        <v>3840.093496986191</v>
      </c>
      <c r="F263" s="1">
        <v>24282.942139002393</v>
      </c>
      <c r="G263" s="1">
        <v>28359.64566023623</v>
      </c>
      <c r="H263" s="1">
        <v>34258.104979772615</v>
      </c>
      <c r="I263" s="1">
        <v>34298.670907056068</v>
      </c>
      <c r="J263" s="1">
        <v>31143.918468654367</v>
      </c>
    </row>
    <row r="264" spans="1:10" x14ac:dyDescent="0.15">
      <c r="A264" s="1">
        <v>12</v>
      </c>
      <c r="B264" s="1" t="s">
        <v>106</v>
      </c>
      <c r="C264" s="1">
        <v>8</v>
      </c>
      <c r="D264" s="1" t="s">
        <v>20</v>
      </c>
      <c r="E264" s="1">
        <v>12690.851046660406</v>
      </c>
      <c r="F264" s="1">
        <v>46816.674634268042</v>
      </c>
      <c r="G264" s="1">
        <v>77561.078770043052</v>
      </c>
      <c r="H264" s="1">
        <v>75874.337043123611</v>
      </c>
      <c r="I264" s="1">
        <v>63329.819191168899</v>
      </c>
      <c r="J264" s="1">
        <v>54452.167247839127</v>
      </c>
    </row>
    <row r="265" spans="1:10" x14ac:dyDescent="0.15">
      <c r="A265" s="1">
        <v>12</v>
      </c>
      <c r="B265" s="1" t="s">
        <v>106</v>
      </c>
      <c r="C265" s="1">
        <v>9</v>
      </c>
      <c r="D265" s="1" t="s">
        <v>21</v>
      </c>
      <c r="E265" s="1">
        <v>73684.725296679389</v>
      </c>
      <c r="F265" s="1">
        <v>242670.58258890585</v>
      </c>
      <c r="G265" s="1">
        <v>297801.62227180816</v>
      </c>
      <c r="H265" s="1">
        <v>234993.39816616717</v>
      </c>
      <c r="I265" s="1">
        <v>274624.09541764128</v>
      </c>
      <c r="J265" s="1">
        <v>237748.03077770781</v>
      </c>
    </row>
    <row r="266" spans="1:10" x14ac:dyDescent="0.15">
      <c r="A266" s="1">
        <v>12</v>
      </c>
      <c r="B266" s="1" t="s">
        <v>106</v>
      </c>
      <c r="C266" s="1">
        <v>10</v>
      </c>
      <c r="D266" s="1" t="s">
        <v>22</v>
      </c>
      <c r="E266" s="1">
        <v>31054.817229561169</v>
      </c>
      <c r="F266" s="1">
        <v>99339.710382986072</v>
      </c>
      <c r="G266" s="1">
        <v>195221.49155222747</v>
      </c>
      <c r="H266" s="1">
        <v>174976.14856280811</v>
      </c>
      <c r="I266" s="1">
        <v>164548.77480181935</v>
      </c>
      <c r="J266" s="1">
        <v>143505.77779789982</v>
      </c>
    </row>
    <row r="267" spans="1:10" x14ac:dyDescent="0.15">
      <c r="A267" s="1">
        <v>12</v>
      </c>
      <c r="B267" s="1" t="s">
        <v>106</v>
      </c>
      <c r="C267" s="1">
        <v>11</v>
      </c>
      <c r="D267" s="1" t="s">
        <v>23</v>
      </c>
      <c r="E267" s="1">
        <v>24897.668896614767</v>
      </c>
      <c r="F267" s="1">
        <v>91223.094090241837</v>
      </c>
      <c r="G267" s="1">
        <v>184112.5002936493</v>
      </c>
      <c r="H267" s="1">
        <v>180076.26306359525</v>
      </c>
      <c r="I267" s="1">
        <v>180753.88367243012</v>
      </c>
      <c r="J267" s="1">
        <v>156529.80335203186</v>
      </c>
    </row>
    <row r="268" spans="1:10" x14ac:dyDescent="0.15">
      <c r="A268" s="1">
        <v>12</v>
      </c>
      <c r="B268" s="1" t="s">
        <v>106</v>
      </c>
      <c r="C268" s="1">
        <v>12</v>
      </c>
      <c r="D268" s="1" t="s">
        <v>24</v>
      </c>
      <c r="E268" s="1">
        <v>30358.853659027511</v>
      </c>
      <c r="F268" s="1">
        <v>114341.61365327792</v>
      </c>
      <c r="G268" s="1">
        <v>261882.96055306937</v>
      </c>
      <c r="H268" s="1">
        <v>269256.3613113602</v>
      </c>
      <c r="I268" s="1">
        <v>208520.36966451674</v>
      </c>
      <c r="J268" s="1">
        <v>198241.6662271508</v>
      </c>
    </row>
    <row r="269" spans="1:10" x14ac:dyDescent="0.15">
      <c r="A269" s="1">
        <v>12</v>
      </c>
      <c r="B269" s="1" t="s">
        <v>106</v>
      </c>
      <c r="C269" s="1">
        <v>13</v>
      </c>
      <c r="D269" s="1" t="s">
        <v>25</v>
      </c>
      <c r="E269" s="1">
        <v>12433.74039453787</v>
      </c>
      <c r="F269" s="1">
        <v>45806.778940967633</v>
      </c>
      <c r="G269" s="1">
        <v>50593.671453987932</v>
      </c>
      <c r="H269" s="1">
        <v>55858.634999017006</v>
      </c>
      <c r="I269" s="1">
        <v>64811.663032209668</v>
      </c>
      <c r="J269" s="1">
        <v>60386.010424888605</v>
      </c>
    </row>
    <row r="270" spans="1:10" x14ac:dyDescent="0.15">
      <c r="A270" s="1">
        <v>12</v>
      </c>
      <c r="B270" s="1" t="s">
        <v>106</v>
      </c>
      <c r="C270" s="1">
        <v>14</v>
      </c>
      <c r="D270" s="1" t="s">
        <v>26</v>
      </c>
      <c r="E270" s="1">
        <v>8918.8944480770751</v>
      </c>
      <c r="F270" s="1">
        <v>32284.486447265383</v>
      </c>
      <c r="G270" s="1">
        <v>44258.86344943702</v>
      </c>
      <c r="H270" s="1">
        <v>28023.663330261465</v>
      </c>
      <c r="I270" s="1">
        <v>42990.156474453637</v>
      </c>
      <c r="J270" s="1">
        <v>33676.664842802347</v>
      </c>
    </row>
    <row r="271" spans="1:10" x14ac:dyDescent="0.15">
      <c r="A271" s="1">
        <v>12</v>
      </c>
      <c r="B271" s="1" t="s">
        <v>106</v>
      </c>
      <c r="C271" s="1">
        <v>15</v>
      </c>
      <c r="D271" s="1" t="s">
        <v>27</v>
      </c>
      <c r="E271" s="1">
        <v>43408.210427029262</v>
      </c>
      <c r="F271" s="1">
        <v>163434.67526490739</v>
      </c>
      <c r="G271" s="1">
        <v>318543.24055551866</v>
      </c>
      <c r="H271" s="1">
        <v>291652.71873413882</v>
      </c>
      <c r="I271" s="1">
        <v>237615.08138434845</v>
      </c>
      <c r="J271" s="1">
        <v>208871.44636767896</v>
      </c>
    </row>
    <row r="272" spans="1:10" x14ac:dyDescent="0.15">
      <c r="A272" s="1">
        <v>12</v>
      </c>
      <c r="B272" s="1" t="s">
        <v>104</v>
      </c>
      <c r="C272" s="1">
        <v>16</v>
      </c>
      <c r="D272" s="1" t="s">
        <v>10</v>
      </c>
      <c r="E272" s="1">
        <v>113646.93004428098</v>
      </c>
      <c r="F272" s="1">
        <v>548128.94791567372</v>
      </c>
      <c r="G272" s="1">
        <v>1104401.0275317915</v>
      </c>
      <c r="H272" s="1">
        <v>1266437.068834672</v>
      </c>
      <c r="I272" s="1">
        <v>964571.80912355834</v>
      </c>
      <c r="J272" s="1">
        <v>984973.91452891647</v>
      </c>
    </row>
    <row r="273" spans="1:10" x14ac:dyDescent="0.15">
      <c r="A273" s="1">
        <v>12</v>
      </c>
      <c r="B273" s="1" t="s">
        <v>104</v>
      </c>
      <c r="C273" s="1">
        <v>17</v>
      </c>
      <c r="D273" s="1" t="s">
        <v>11</v>
      </c>
      <c r="E273" s="1">
        <v>11325.47733262283</v>
      </c>
      <c r="F273" s="1">
        <v>70426.614120110433</v>
      </c>
      <c r="G273" s="1">
        <v>132362.07875547314</v>
      </c>
      <c r="H273" s="1">
        <v>164951.44274545691</v>
      </c>
      <c r="I273" s="1">
        <v>141532.43173267352</v>
      </c>
      <c r="J273" s="1">
        <v>142686.56817638993</v>
      </c>
    </row>
    <row r="274" spans="1:10" x14ac:dyDescent="0.15">
      <c r="A274" s="1">
        <v>12</v>
      </c>
      <c r="B274" s="1" t="s">
        <v>104</v>
      </c>
      <c r="C274" s="1">
        <v>18</v>
      </c>
      <c r="D274" s="1" t="s">
        <v>12</v>
      </c>
      <c r="E274" s="1">
        <v>142800.55096489951</v>
      </c>
      <c r="F274" s="1">
        <v>690555.47832753591</v>
      </c>
      <c r="G274" s="1">
        <v>1034742.3345820655</v>
      </c>
      <c r="H274" s="1">
        <v>1159053.0032042449</v>
      </c>
      <c r="I274" s="1">
        <v>1112307.5461381522</v>
      </c>
      <c r="J274" s="1">
        <v>987010.55267897982</v>
      </c>
    </row>
    <row r="275" spans="1:10" x14ac:dyDescent="0.15">
      <c r="A275" s="1">
        <v>12</v>
      </c>
      <c r="B275" s="1" t="s">
        <v>104</v>
      </c>
      <c r="C275" s="1">
        <v>19</v>
      </c>
      <c r="D275" s="1" t="s">
        <v>13</v>
      </c>
      <c r="E275" s="1">
        <v>27541.40411137827</v>
      </c>
      <c r="F275" s="1">
        <v>205624.78804262233</v>
      </c>
      <c r="G275" s="1">
        <v>389021.6521728955</v>
      </c>
      <c r="H275" s="1">
        <v>318124.33612268593</v>
      </c>
      <c r="I275" s="1">
        <v>499322.4382330582</v>
      </c>
      <c r="J275" s="1">
        <v>441088.18249497539</v>
      </c>
    </row>
    <row r="276" spans="1:10" x14ac:dyDescent="0.15">
      <c r="A276" s="1">
        <v>12</v>
      </c>
      <c r="B276" s="1" t="s">
        <v>104</v>
      </c>
      <c r="C276" s="1">
        <v>20</v>
      </c>
      <c r="D276" s="1" t="s">
        <v>14</v>
      </c>
      <c r="E276" s="1">
        <v>8724.8039743010086</v>
      </c>
      <c r="F276" s="1">
        <v>56304.934148733235</v>
      </c>
      <c r="G276" s="1">
        <v>161363.068899968</v>
      </c>
      <c r="H276" s="1">
        <v>201245.34626815881</v>
      </c>
      <c r="I276" s="1">
        <v>176462.61864700375</v>
      </c>
      <c r="J276" s="1">
        <v>166469.06475195679</v>
      </c>
    </row>
    <row r="277" spans="1:10" x14ac:dyDescent="0.15">
      <c r="A277" s="1">
        <v>12</v>
      </c>
      <c r="B277" s="1" t="s">
        <v>104</v>
      </c>
      <c r="C277" s="1">
        <v>21</v>
      </c>
      <c r="D277" s="1" t="s">
        <v>15</v>
      </c>
      <c r="E277" s="1">
        <v>73819.218698607379</v>
      </c>
      <c r="F277" s="1">
        <v>398701.24499956466</v>
      </c>
      <c r="G277" s="1">
        <v>840220.59796637483</v>
      </c>
      <c r="H277" s="1">
        <v>1075882.8378817644</v>
      </c>
      <c r="I277" s="1">
        <v>756052.92054488545</v>
      </c>
      <c r="J277" s="1">
        <v>740054.86519612407</v>
      </c>
    </row>
    <row r="278" spans="1:10" x14ac:dyDescent="0.15">
      <c r="A278" s="1">
        <v>12</v>
      </c>
      <c r="B278" s="1" t="s">
        <v>103</v>
      </c>
      <c r="C278" s="1">
        <v>22</v>
      </c>
      <c r="D278" s="1" t="s">
        <v>7</v>
      </c>
      <c r="E278" s="1">
        <v>157980.15643158465</v>
      </c>
      <c r="F278" s="1">
        <v>858791.10554453405</v>
      </c>
      <c r="G278" s="1">
        <v>1950472.1667669623</v>
      </c>
      <c r="H278" s="1">
        <v>3382724.2356339339</v>
      </c>
      <c r="I278" s="1">
        <v>3763964.5440329891</v>
      </c>
      <c r="J278" s="1">
        <v>3546277.0181836537</v>
      </c>
    </row>
    <row r="279" spans="1:10" x14ac:dyDescent="0.15">
      <c r="A279" s="1">
        <v>12</v>
      </c>
      <c r="B279" s="1" t="s">
        <v>103</v>
      </c>
      <c r="C279" s="1">
        <v>23</v>
      </c>
      <c r="D279" s="1" t="s">
        <v>28</v>
      </c>
      <c r="E279" s="1">
        <v>105149.3268610676</v>
      </c>
      <c r="F279" s="1">
        <v>644910.36551917763</v>
      </c>
      <c r="G279" s="1">
        <v>957547.07785533753</v>
      </c>
      <c r="H279" s="1">
        <v>1345444.5722142586</v>
      </c>
      <c r="I279" s="1">
        <v>1241614.352883755</v>
      </c>
      <c r="J279" s="1">
        <v>1238905.3116020439</v>
      </c>
    </row>
    <row r="280" spans="1:10" x14ac:dyDescent="0.15">
      <c r="A280" s="1">
        <v>13</v>
      </c>
      <c r="B280" s="1" t="s">
        <v>259</v>
      </c>
      <c r="C280" s="1">
        <v>1</v>
      </c>
      <c r="D280" s="1" t="s">
        <v>8</v>
      </c>
      <c r="E280" s="1">
        <v>11291.571936967162</v>
      </c>
      <c r="F280" s="1">
        <v>38105.950759302403</v>
      </c>
      <c r="G280" s="1">
        <v>42631.633178840755</v>
      </c>
      <c r="H280" s="1">
        <v>35624.562594625255</v>
      </c>
      <c r="I280" s="1">
        <v>38792.791804138935</v>
      </c>
      <c r="J280" s="1">
        <v>36212.667511247528</v>
      </c>
    </row>
    <row r="281" spans="1:10" x14ac:dyDescent="0.15">
      <c r="A281" s="1">
        <v>13</v>
      </c>
      <c r="B281" s="1" t="s">
        <v>260</v>
      </c>
      <c r="C281" s="1">
        <v>2</v>
      </c>
      <c r="D281" s="1" t="s">
        <v>9</v>
      </c>
      <c r="E281" s="1">
        <v>10369.309334425236</v>
      </c>
      <c r="F281" s="1">
        <v>27097.057136804462</v>
      </c>
      <c r="G281" s="1">
        <v>33797.940961707987</v>
      </c>
      <c r="H281" s="1">
        <v>23199.113948365622</v>
      </c>
      <c r="I281" s="1">
        <v>14680.338041689312</v>
      </c>
      <c r="J281" s="1">
        <v>15161.929181473168</v>
      </c>
    </row>
    <row r="282" spans="1:10" x14ac:dyDescent="0.15">
      <c r="A282" s="1">
        <v>13</v>
      </c>
      <c r="B282" s="1" t="s">
        <v>261</v>
      </c>
      <c r="C282" s="1">
        <v>3</v>
      </c>
      <c r="D282" s="1" t="s">
        <v>16</v>
      </c>
      <c r="E282" s="1">
        <v>107864.26596756357</v>
      </c>
      <c r="F282" s="1">
        <v>343582.6299890721</v>
      </c>
      <c r="G282" s="1">
        <v>509602.48489977652</v>
      </c>
      <c r="H282" s="1">
        <v>503287.20866352093</v>
      </c>
      <c r="I282" s="1">
        <v>372681.39942183165</v>
      </c>
      <c r="J282" s="1">
        <v>330442.11058389326</v>
      </c>
    </row>
    <row r="283" spans="1:10" x14ac:dyDescent="0.15">
      <c r="A283" s="1">
        <v>13</v>
      </c>
      <c r="B283" s="1" t="s">
        <v>261</v>
      </c>
      <c r="C283" s="1">
        <v>4</v>
      </c>
      <c r="D283" s="1" t="s">
        <v>17</v>
      </c>
      <c r="E283" s="1">
        <v>104973.88715004464</v>
      </c>
      <c r="F283" s="1">
        <v>287182.84674839053</v>
      </c>
      <c r="G283" s="1">
        <v>350529.9021490984</v>
      </c>
      <c r="H283" s="1">
        <v>220589.28482098278</v>
      </c>
      <c r="I283" s="1">
        <v>140364.84966382317</v>
      </c>
      <c r="J283" s="1">
        <v>124330.78425928928</v>
      </c>
    </row>
    <row r="284" spans="1:10" x14ac:dyDescent="0.15">
      <c r="A284" s="1">
        <v>13</v>
      </c>
      <c r="B284" s="1" t="s">
        <v>262</v>
      </c>
      <c r="C284" s="1">
        <v>5</v>
      </c>
      <c r="D284" s="1" t="s">
        <v>18</v>
      </c>
      <c r="E284" s="1">
        <v>60224.797291834206</v>
      </c>
      <c r="F284" s="1">
        <v>172361.87105325676</v>
      </c>
      <c r="G284" s="1">
        <v>250397.14016152034</v>
      </c>
      <c r="H284" s="1">
        <v>212869.6089311738</v>
      </c>
      <c r="I284" s="1">
        <v>149439.01362567904</v>
      </c>
      <c r="J284" s="1">
        <v>135629.64330104002</v>
      </c>
    </row>
    <row r="285" spans="1:10" x14ac:dyDescent="0.15">
      <c r="A285" s="1">
        <v>13</v>
      </c>
      <c r="B285" s="1" t="s">
        <v>261</v>
      </c>
      <c r="C285" s="1">
        <v>6</v>
      </c>
      <c r="D285" s="1" t="s">
        <v>2</v>
      </c>
      <c r="E285" s="1">
        <v>147661.68004698053</v>
      </c>
      <c r="F285" s="1">
        <v>445659.05776912364</v>
      </c>
      <c r="G285" s="1">
        <v>733992.38910200179</v>
      </c>
      <c r="H285" s="1">
        <v>712170.90355812002</v>
      </c>
      <c r="I285" s="1">
        <v>591973.79858007864</v>
      </c>
      <c r="J285" s="1">
        <v>518602.09027291031</v>
      </c>
    </row>
    <row r="286" spans="1:10" x14ac:dyDescent="0.15">
      <c r="A286" s="1">
        <v>13</v>
      </c>
      <c r="B286" s="1" t="s">
        <v>261</v>
      </c>
      <c r="C286" s="1">
        <v>7</v>
      </c>
      <c r="D286" s="1" t="s">
        <v>19</v>
      </c>
      <c r="E286" s="1">
        <v>10118.184997307664</v>
      </c>
      <c r="F286" s="1">
        <v>43931.184063782457</v>
      </c>
      <c r="G286" s="1">
        <v>74124.855591555548</v>
      </c>
      <c r="H286" s="1">
        <v>53980.235743365862</v>
      </c>
      <c r="I286" s="1">
        <v>51070.683841716069</v>
      </c>
      <c r="J286" s="1">
        <v>45970.814259330466</v>
      </c>
    </row>
    <row r="287" spans="1:10" x14ac:dyDescent="0.15">
      <c r="A287" s="1">
        <v>13</v>
      </c>
      <c r="B287" s="1" t="s">
        <v>262</v>
      </c>
      <c r="C287" s="1">
        <v>8</v>
      </c>
      <c r="D287" s="1" t="s">
        <v>20</v>
      </c>
      <c r="E287" s="1">
        <v>45728.459436718098</v>
      </c>
      <c r="F287" s="1">
        <v>126994.70277918177</v>
      </c>
      <c r="G287" s="1">
        <v>184796.94178510632</v>
      </c>
      <c r="H287" s="1">
        <v>145849.84692434099</v>
      </c>
      <c r="I287" s="1">
        <v>119759.68507510229</v>
      </c>
      <c r="J287" s="1">
        <v>100627.01695913005</v>
      </c>
    </row>
    <row r="288" spans="1:10" x14ac:dyDescent="0.15">
      <c r="A288" s="1">
        <v>13</v>
      </c>
      <c r="B288" s="1" t="s">
        <v>261</v>
      </c>
      <c r="C288" s="1">
        <v>9</v>
      </c>
      <c r="D288" s="1" t="s">
        <v>21</v>
      </c>
      <c r="E288" s="1">
        <v>164189.80341048233</v>
      </c>
      <c r="F288" s="1">
        <v>388540.31233531947</v>
      </c>
      <c r="G288" s="1">
        <v>453089.39976785361</v>
      </c>
      <c r="H288" s="1">
        <v>301886.1296897147</v>
      </c>
      <c r="I288" s="1">
        <v>290188.85353508475</v>
      </c>
      <c r="J288" s="1">
        <v>240018.52719861819</v>
      </c>
    </row>
    <row r="289" spans="1:10" x14ac:dyDescent="0.15">
      <c r="A289" s="1">
        <v>13</v>
      </c>
      <c r="B289" s="1" t="s">
        <v>261</v>
      </c>
      <c r="C289" s="1">
        <v>10</v>
      </c>
      <c r="D289" s="1" t="s">
        <v>22</v>
      </c>
      <c r="E289" s="1">
        <v>171243.03372469509</v>
      </c>
      <c r="F289" s="1">
        <v>419380.19610029273</v>
      </c>
      <c r="G289" s="1">
        <v>598349.52817748848</v>
      </c>
      <c r="H289" s="1">
        <v>501612.74368702015</v>
      </c>
      <c r="I289" s="1">
        <v>372780.45826186816</v>
      </c>
      <c r="J289" s="1">
        <v>334305.57979650277</v>
      </c>
    </row>
    <row r="290" spans="1:10" x14ac:dyDescent="0.15">
      <c r="A290" s="1">
        <v>13</v>
      </c>
      <c r="B290" s="1" t="s">
        <v>261</v>
      </c>
      <c r="C290" s="1">
        <v>11</v>
      </c>
      <c r="D290" s="1" t="s">
        <v>23</v>
      </c>
      <c r="E290" s="1">
        <v>277666.76795544656</v>
      </c>
      <c r="F290" s="1">
        <v>706558.86598055682</v>
      </c>
      <c r="G290" s="1">
        <v>1069239.1003617567</v>
      </c>
      <c r="H290" s="1">
        <v>920178.01538590225</v>
      </c>
      <c r="I290" s="1">
        <v>891513.03226023482</v>
      </c>
      <c r="J290" s="1">
        <v>790538.46537671972</v>
      </c>
    </row>
    <row r="291" spans="1:10" x14ac:dyDescent="0.15">
      <c r="A291" s="1">
        <v>13</v>
      </c>
      <c r="B291" s="1" t="s">
        <v>262</v>
      </c>
      <c r="C291" s="1">
        <v>12</v>
      </c>
      <c r="D291" s="1" t="s">
        <v>24</v>
      </c>
      <c r="E291" s="1">
        <v>327848.99139760679</v>
      </c>
      <c r="F291" s="1">
        <v>967419.16833676002</v>
      </c>
      <c r="G291" s="1">
        <v>1572021.6658131541</v>
      </c>
      <c r="H291" s="1">
        <v>1613966.5593057044</v>
      </c>
      <c r="I291" s="1">
        <v>1299592.4012278651</v>
      </c>
      <c r="J291" s="1">
        <v>1132338.116900072</v>
      </c>
    </row>
    <row r="292" spans="1:10" x14ac:dyDescent="0.15">
      <c r="A292" s="1">
        <v>13</v>
      </c>
      <c r="B292" s="1" t="s">
        <v>261</v>
      </c>
      <c r="C292" s="1">
        <v>13</v>
      </c>
      <c r="D292" s="1" t="s">
        <v>25</v>
      </c>
      <c r="E292" s="1">
        <v>138222.95299310479</v>
      </c>
      <c r="F292" s="1">
        <v>453982.56469611143</v>
      </c>
      <c r="G292" s="1">
        <v>557824.98262398294</v>
      </c>
      <c r="H292" s="1">
        <v>487199.85829259007</v>
      </c>
      <c r="I292" s="1">
        <v>433876.02490758745</v>
      </c>
      <c r="J292" s="1">
        <v>365277.11024132144</v>
      </c>
    </row>
    <row r="293" spans="1:10" x14ac:dyDescent="0.15">
      <c r="A293" s="1">
        <v>13</v>
      </c>
      <c r="B293" s="1" t="s">
        <v>261</v>
      </c>
      <c r="C293" s="1">
        <v>14</v>
      </c>
      <c r="D293" s="1" t="s">
        <v>26</v>
      </c>
      <c r="E293" s="1">
        <v>98549.830121217601</v>
      </c>
      <c r="F293" s="1">
        <v>292153.19557081908</v>
      </c>
      <c r="G293" s="1">
        <v>350737.06649723789</v>
      </c>
      <c r="H293" s="1">
        <v>254491.37436500288</v>
      </c>
      <c r="I293" s="1">
        <v>208581.24138572256</v>
      </c>
      <c r="J293" s="1">
        <v>199739.94308827945</v>
      </c>
    </row>
    <row r="294" spans="1:10" x14ac:dyDescent="0.15">
      <c r="A294" s="1">
        <v>13</v>
      </c>
      <c r="B294" s="1" t="s">
        <v>261</v>
      </c>
      <c r="C294" s="1">
        <v>15</v>
      </c>
      <c r="D294" s="1" t="s">
        <v>27</v>
      </c>
      <c r="E294" s="1">
        <v>532537.48286078649</v>
      </c>
      <c r="F294" s="1">
        <v>1780408.4431923132</v>
      </c>
      <c r="G294" s="1">
        <v>2890375.4175498267</v>
      </c>
      <c r="H294" s="1">
        <v>2690114.1466134717</v>
      </c>
      <c r="I294" s="1">
        <v>1945054.0611280166</v>
      </c>
      <c r="J294" s="1">
        <v>1755980.6606976383</v>
      </c>
    </row>
    <row r="295" spans="1:10" x14ac:dyDescent="0.15">
      <c r="A295" s="1">
        <v>13</v>
      </c>
      <c r="B295" s="1" t="s">
        <v>263</v>
      </c>
      <c r="C295" s="1">
        <v>16</v>
      </c>
      <c r="D295" s="1" t="s">
        <v>10</v>
      </c>
      <c r="E295" s="1">
        <v>698671.40790881391</v>
      </c>
      <c r="F295" s="1">
        <v>2528737.3957307148</v>
      </c>
      <c r="G295" s="1">
        <v>4414792.1011201022</v>
      </c>
      <c r="H295" s="1">
        <v>4292812.8528261706</v>
      </c>
      <c r="I295" s="1">
        <v>3324330.5289529818</v>
      </c>
      <c r="J295" s="1">
        <v>3404813.1537105571</v>
      </c>
    </row>
    <row r="296" spans="1:10" x14ac:dyDescent="0.15">
      <c r="A296" s="1">
        <v>13</v>
      </c>
      <c r="B296" s="1" t="s">
        <v>260</v>
      </c>
      <c r="C296" s="1">
        <v>17</v>
      </c>
      <c r="D296" s="1" t="s">
        <v>11</v>
      </c>
      <c r="E296" s="1">
        <v>53672.778909131783</v>
      </c>
      <c r="F296" s="1">
        <v>203282.50224476159</v>
      </c>
      <c r="G296" s="1">
        <v>322731.94190084399</v>
      </c>
      <c r="H296" s="1">
        <v>352793.60294111166</v>
      </c>
      <c r="I296" s="1">
        <v>286634.01858011901</v>
      </c>
      <c r="J296" s="1">
        <v>285323.245290288</v>
      </c>
    </row>
    <row r="297" spans="1:10" x14ac:dyDescent="0.15">
      <c r="A297" s="1">
        <v>13</v>
      </c>
      <c r="B297" s="1" t="s">
        <v>260</v>
      </c>
      <c r="C297" s="1">
        <v>18</v>
      </c>
      <c r="D297" s="1" t="s">
        <v>12</v>
      </c>
      <c r="E297" s="1">
        <v>1568320.670287614</v>
      </c>
      <c r="F297" s="1">
        <v>5948456.0992891155</v>
      </c>
      <c r="G297" s="1">
        <v>9055260.0996459518</v>
      </c>
      <c r="H297" s="1">
        <v>9623612.7433966044</v>
      </c>
      <c r="I297" s="1">
        <v>8262653.9299134221</v>
      </c>
      <c r="J297" s="1">
        <v>7509355.6887164051</v>
      </c>
    </row>
    <row r="298" spans="1:10" x14ac:dyDescent="0.15">
      <c r="A298" s="1">
        <v>13</v>
      </c>
      <c r="B298" s="1" t="s">
        <v>260</v>
      </c>
      <c r="C298" s="1">
        <v>19</v>
      </c>
      <c r="D298" s="1" t="s">
        <v>13</v>
      </c>
      <c r="E298" s="1">
        <v>423316.01116669644</v>
      </c>
      <c r="F298" s="1">
        <v>1869992.0016694968</v>
      </c>
      <c r="G298" s="1">
        <v>4077670.64707023</v>
      </c>
      <c r="H298" s="1">
        <v>4082544.6475190986</v>
      </c>
      <c r="I298" s="1">
        <v>4607552.6480403934</v>
      </c>
      <c r="J298" s="1">
        <v>4310041.2006350774</v>
      </c>
    </row>
    <row r="299" spans="1:10" x14ac:dyDescent="0.15">
      <c r="A299" s="1">
        <v>13</v>
      </c>
      <c r="B299" s="1" t="s">
        <v>260</v>
      </c>
      <c r="C299" s="1">
        <v>20</v>
      </c>
      <c r="D299" s="1" t="s">
        <v>14</v>
      </c>
      <c r="E299" s="1">
        <v>96274.063478991986</v>
      </c>
      <c r="F299" s="1">
        <v>420754.44384621811</v>
      </c>
      <c r="G299" s="1">
        <v>1091860.9137689054</v>
      </c>
      <c r="H299" s="1">
        <v>1247424.9343522012</v>
      </c>
      <c r="I299" s="1">
        <v>1092883.3168008525</v>
      </c>
      <c r="J299" s="1">
        <v>1027497.1271484937</v>
      </c>
    </row>
    <row r="300" spans="1:10" x14ac:dyDescent="0.15">
      <c r="A300" s="1">
        <v>13</v>
      </c>
      <c r="B300" s="1" t="s">
        <v>263</v>
      </c>
      <c r="C300" s="1">
        <v>21</v>
      </c>
      <c r="D300" s="1" t="s">
        <v>15</v>
      </c>
      <c r="E300" s="1">
        <v>576758.66636103089</v>
      </c>
      <c r="F300" s="1">
        <v>2212261.8964610631</v>
      </c>
      <c r="G300" s="1">
        <v>3731764.0576516455</v>
      </c>
      <c r="H300" s="1">
        <v>3914566.9774678405</v>
      </c>
      <c r="I300" s="1">
        <v>3594165.5229137442</v>
      </c>
      <c r="J300" s="1">
        <v>3648881.3663104535</v>
      </c>
    </row>
    <row r="301" spans="1:10" x14ac:dyDescent="0.15">
      <c r="A301" s="1">
        <v>13</v>
      </c>
      <c r="B301" s="1" t="s">
        <v>258</v>
      </c>
      <c r="C301" s="1">
        <v>22</v>
      </c>
      <c r="D301" s="1" t="s">
        <v>7</v>
      </c>
      <c r="E301" s="1">
        <v>1364945.1239923686</v>
      </c>
      <c r="F301" s="1">
        <v>5485690.9124156022</v>
      </c>
      <c r="G301" s="1">
        <v>11897987.05522063</v>
      </c>
      <c r="H301" s="1">
        <v>16944604.90468907</v>
      </c>
      <c r="I301" s="1">
        <v>19376656.415752549</v>
      </c>
      <c r="J301" s="1">
        <v>17812765.040159363</v>
      </c>
    </row>
    <row r="302" spans="1:10" x14ac:dyDescent="0.15">
      <c r="A302" s="1">
        <v>13</v>
      </c>
      <c r="B302" s="1" t="s">
        <v>258</v>
      </c>
      <c r="C302" s="1">
        <v>23</v>
      </c>
      <c r="D302" s="1" t="s">
        <v>28</v>
      </c>
      <c r="E302" s="1">
        <v>481655.83023343253</v>
      </c>
      <c r="F302" s="1">
        <v>2160624.3250149433</v>
      </c>
      <c r="G302" s="1">
        <v>2852230.8802818465</v>
      </c>
      <c r="H302" s="1">
        <v>3697287.3243541163</v>
      </c>
      <c r="I302" s="1">
        <v>3166182.1506079254</v>
      </c>
      <c r="J302" s="1">
        <v>3137576.533265172</v>
      </c>
    </row>
    <row r="303" spans="1:10" x14ac:dyDescent="0.15">
      <c r="A303" s="1">
        <v>14</v>
      </c>
      <c r="B303" s="1" t="s">
        <v>108</v>
      </c>
      <c r="C303" s="1">
        <v>1</v>
      </c>
      <c r="D303" s="1" t="s">
        <v>8</v>
      </c>
      <c r="E303" s="1">
        <v>19191.79329708634</v>
      </c>
      <c r="F303" s="1">
        <v>60648.643877506067</v>
      </c>
      <c r="G303" s="1">
        <v>58807.962229502315</v>
      </c>
      <c r="H303" s="1">
        <v>50543.102721563344</v>
      </c>
      <c r="I303" s="1">
        <v>53154.341757175745</v>
      </c>
      <c r="J303" s="1">
        <v>48665.800342420065</v>
      </c>
    </row>
    <row r="304" spans="1:10" x14ac:dyDescent="0.15">
      <c r="A304" s="1">
        <v>14</v>
      </c>
      <c r="B304" s="1" t="s">
        <v>108</v>
      </c>
      <c r="C304" s="1">
        <v>2</v>
      </c>
      <c r="D304" s="1" t="s">
        <v>9</v>
      </c>
      <c r="E304" s="1">
        <v>2630.4722325704984</v>
      </c>
      <c r="F304" s="1">
        <v>6474.9595293763241</v>
      </c>
      <c r="G304" s="1">
        <v>7121.8466245423442</v>
      </c>
      <c r="H304" s="1">
        <v>4748.5553632868478</v>
      </c>
      <c r="I304" s="1">
        <v>2693.4412639203706</v>
      </c>
      <c r="J304" s="1">
        <v>2465.2313781347893</v>
      </c>
    </row>
    <row r="305" spans="1:10" x14ac:dyDescent="0.15">
      <c r="A305" s="1">
        <v>14</v>
      </c>
      <c r="B305" s="1" t="s">
        <v>109</v>
      </c>
      <c r="C305" s="1">
        <v>3</v>
      </c>
      <c r="D305" s="1" t="s">
        <v>16</v>
      </c>
      <c r="E305" s="1">
        <v>43507.509872509574</v>
      </c>
      <c r="F305" s="1">
        <v>154070.33880816851</v>
      </c>
      <c r="G305" s="1">
        <v>244576.30340606932</v>
      </c>
      <c r="H305" s="1">
        <v>285300.72328173462</v>
      </c>
      <c r="I305" s="1">
        <v>172745.79529284811</v>
      </c>
      <c r="J305" s="1">
        <v>145902.62291112239</v>
      </c>
    </row>
    <row r="306" spans="1:10" x14ac:dyDescent="0.15">
      <c r="A306" s="1">
        <v>14</v>
      </c>
      <c r="B306" s="1" t="s">
        <v>109</v>
      </c>
      <c r="C306" s="1">
        <v>4</v>
      </c>
      <c r="D306" s="1" t="s">
        <v>17</v>
      </c>
      <c r="E306" s="1">
        <v>19434.65343935115</v>
      </c>
      <c r="F306" s="1">
        <v>52842.116442189894</v>
      </c>
      <c r="G306" s="1">
        <v>58791.1831108283</v>
      </c>
      <c r="H306" s="1">
        <v>41392.396957935525</v>
      </c>
      <c r="I306" s="1">
        <v>22229.027569362461</v>
      </c>
      <c r="J306" s="1">
        <v>17614.650471512476</v>
      </c>
    </row>
    <row r="307" spans="1:10" x14ac:dyDescent="0.15">
      <c r="A307" s="1">
        <v>14</v>
      </c>
      <c r="B307" s="1" t="s">
        <v>109</v>
      </c>
      <c r="C307" s="1">
        <v>5</v>
      </c>
      <c r="D307" s="1" t="s">
        <v>18</v>
      </c>
      <c r="E307" s="1">
        <v>11757.634721899811</v>
      </c>
      <c r="F307" s="1">
        <v>39067.606080734935</v>
      </c>
      <c r="G307" s="1">
        <v>69517.689154390711</v>
      </c>
      <c r="H307" s="1">
        <v>66497.714254332168</v>
      </c>
      <c r="I307" s="1">
        <v>38928.494727442987</v>
      </c>
      <c r="J307" s="1">
        <v>32638.586543821431</v>
      </c>
    </row>
    <row r="308" spans="1:10" x14ac:dyDescent="0.15">
      <c r="A308" s="1">
        <v>14</v>
      </c>
      <c r="B308" s="1" t="s">
        <v>109</v>
      </c>
      <c r="C308" s="1">
        <v>6</v>
      </c>
      <c r="D308" s="1" t="s">
        <v>2</v>
      </c>
      <c r="E308" s="1">
        <v>57371.794385593392</v>
      </c>
      <c r="F308" s="1">
        <v>175688.6342148103</v>
      </c>
      <c r="G308" s="1">
        <v>255055.58677420529</v>
      </c>
      <c r="H308" s="1">
        <v>280185.08047116012</v>
      </c>
      <c r="I308" s="1">
        <v>167170.01987378189</v>
      </c>
      <c r="J308" s="1">
        <v>132578.00888445665</v>
      </c>
    </row>
    <row r="309" spans="1:10" x14ac:dyDescent="0.15">
      <c r="A309" s="1">
        <v>14</v>
      </c>
      <c r="B309" s="1" t="s">
        <v>109</v>
      </c>
      <c r="C309" s="1">
        <v>7</v>
      </c>
      <c r="D309" s="1" t="s">
        <v>19</v>
      </c>
      <c r="E309" s="1">
        <v>8763.1160415362301</v>
      </c>
      <c r="F309" s="1">
        <v>36287.552155017336</v>
      </c>
      <c r="G309" s="1">
        <v>37084.504941886698</v>
      </c>
      <c r="H309" s="1">
        <v>40946.774372468491</v>
      </c>
      <c r="I309" s="1">
        <v>36982.659585829169</v>
      </c>
      <c r="J309" s="1">
        <v>34935.090537869291</v>
      </c>
    </row>
    <row r="310" spans="1:10" x14ac:dyDescent="0.15">
      <c r="A310" s="1">
        <v>14</v>
      </c>
      <c r="B310" s="1" t="s">
        <v>109</v>
      </c>
      <c r="C310" s="1">
        <v>8</v>
      </c>
      <c r="D310" s="1" t="s">
        <v>20</v>
      </c>
      <c r="E310" s="1">
        <v>26450.45451209883</v>
      </c>
      <c r="F310" s="1">
        <v>76007.800063705232</v>
      </c>
      <c r="G310" s="1">
        <v>122108.71099757578</v>
      </c>
      <c r="H310" s="1">
        <v>95187.830185472601</v>
      </c>
      <c r="I310" s="1">
        <v>65474.932422214537</v>
      </c>
      <c r="J310" s="1">
        <v>54468.015999803021</v>
      </c>
    </row>
    <row r="311" spans="1:10" x14ac:dyDescent="0.15">
      <c r="A311" s="1">
        <v>14</v>
      </c>
      <c r="B311" s="1" t="s">
        <v>109</v>
      </c>
      <c r="C311" s="1">
        <v>9</v>
      </c>
      <c r="D311" s="1" t="s">
        <v>21</v>
      </c>
      <c r="E311" s="1">
        <v>123946.56438704298</v>
      </c>
      <c r="F311" s="1">
        <v>276290.26974611933</v>
      </c>
      <c r="G311" s="1">
        <v>330862.05402133975</v>
      </c>
      <c r="H311" s="1">
        <v>237843.43849388845</v>
      </c>
      <c r="I311" s="1">
        <v>180422.72588654235</v>
      </c>
      <c r="J311" s="1">
        <v>139140.93512064283</v>
      </c>
    </row>
    <row r="312" spans="1:10" x14ac:dyDescent="0.15">
      <c r="A312" s="1">
        <v>14</v>
      </c>
      <c r="B312" s="1" t="s">
        <v>109</v>
      </c>
      <c r="C312" s="1">
        <v>10</v>
      </c>
      <c r="D312" s="1" t="s">
        <v>22</v>
      </c>
      <c r="E312" s="1">
        <v>62078.661956520475</v>
      </c>
      <c r="F312" s="1">
        <v>183602.86354185647</v>
      </c>
      <c r="G312" s="1">
        <v>343611.90830862359</v>
      </c>
      <c r="H312" s="1">
        <v>291587.85543102847</v>
      </c>
      <c r="I312" s="1">
        <v>185082.934556847</v>
      </c>
      <c r="J312" s="1">
        <v>156547.99627789808</v>
      </c>
    </row>
    <row r="313" spans="1:10" x14ac:dyDescent="0.15">
      <c r="A313" s="1">
        <v>14</v>
      </c>
      <c r="B313" s="1" t="s">
        <v>109</v>
      </c>
      <c r="C313" s="1">
        <v>11</v>
      </c>
      <c r="D313" s="1" t="s">
        <v>23</v>
      </c>
      <c r="E313" s="1">
        <v>125505.40102214755</v>
      </c>
      <c r="F313" s="1">
        <v>430970.59080740402</v>
      </c>
      <c r="G313" s="1">
        <v>720574.90031242475</v>
      </c>
      <c r="H313" s="1">
        <v>632915.8239365638</v>
      </c>
      <c r="I313" s="1">
        <v>502551.53564610868</v>
      </c>
      <c r="J313" s="1">
        <v>412227.53124225966</v>
      </c>
    </row>
    <row r="314" spans="1:10" x14ac:dyDescent="0.15">
      <c r="A314" s="1">
        <v>14</v>
      </c>
      <c r="B314" s="1" t="s">
        <v>109</v>
      </c>
      <c r="C314" s="1">
        <v>12</v>
      </c>
      <c r="D314" s="1" t="s">
        <v>24</v>
      </c>
      <c r="E314" s="1">
        <v>226097.23609551368</v>
      </c>
      <c r="F314" s="1">
        <v>698601.10196824721</v>
      </c>
      <c r="G314" s="1">
        <v>1244148.3760672417</v>
      </c>
      <c r="H314" s="1">
        <v>1156141.3295304754</v>
      </c>
      <c r="I314" s="1">
        <v>667460.63986535918</v>
      </c>
      <c r="J314" s="1">
        <v>588419.06684044935</v>
      </c>
    </row>
    <row r="315" spans="1:10" x14ac:dyDescent="0.15">
      <c r="A315" s="1">
        <v>14</v>
      </c>
      <c r="B315" s="1" t="s">
        <v>109</v>
      </c>
      <c r="C315" s="1">
        <v>13</v>
      </c>
      <c r="D315" s="1" t="s">
        <v>25</v>
      </c>
      <c r="E315" s="1">
        <v>206509.96732847692</v>
      </c>
      <c r="F315" s="1">
        <v>684321.22238862154</v>
      </c>
      <c r="G315" s="1">
        <v>922434.75848463795</v>
      </c>
      <c r="H315" s="1">
        <v>760512.6175616337</v>
      </c>
      <c r="I315" s="1">
        <v>633596.310020998</v>
      </c>
      <c r="J315" s="1">
        <v>504218.39594815805</v>
      </c>
    </row>
    <row r="316" spans="1:10" x14ac:dyDescent="0.15">
      <c r="A316" s="1">
        <v>14</v>
      </c>
      <c r="B316" s="1" t="s">
        <v>109</v>
      </c>
      <c r="C316" s="1">
        <v>14</v>
      </c>
      <c r="D316" s="1" t="s">
        <v>26</v>
      </c>
      <c r="E316" s="1">
        <v>16928.873977547253</v>
      </c>
      <c r="F316" s="1">
        <v>57682.137709961105</v>
      </c>
      <c r="G316" s="1">
        <v>98334.735809214108</v>
      </c>
      <c r="H316" s="1">
        <v>67459.407414115543</v>
      </c>
      <c r="I316" s="1">
        <v>66759.28174289834</v>
      </c>
      <c r="J316" s="1">
        <v>54187.94901889153</v>
      </c>
    </row>
    <row r="317" spans="1:10" x14ac:dyDescent="0.15">
      <c r="A317" s="1">
        <v>14</v>
      </c>
      <c r="B317" s="1" t="s">
        <v>109</v>
      </c>
      <c r="C317" s="1">
        <v>15</v>
      </c>
      <c r="D317" s="1" t="s">
        <v>27</v>
      </c>
      <c r="E317" s="1">
        <v>77283.882892029578</v>
      </c>
      <c r="F317" s="1">
        <v>268710.86637013557</v>
      </c>
      <c r="G317" s="1">
        <v>502890.82191851293</v>
      </c>
      <c r="H317" s="1">
        <v>486462.33020587679</v>
      </c>
      <c r="I317" s="1">
        <v>296513.97854677751</v>
      </c>
      <c r="J317" s="1">
        <v>259511.99740765494</v>
      </c>
    </row>
    <row r="318" spans="1:10" x14ac:dyDescent="0.15">
      <c r="A318" s="1">
        <v>14</v>
      </c>
      <c r="B318" s="1" t="s">
        <v>108</v>
      </c>
      <c r="C318" s="1">
        <v>16</v>
      </c>
      <c r="D318" s="1" t="s">
        <v>10</v>
      </c>
      <c r="E318" s="1">
        <v>262967.06515901006</v>
      </c>
      <c r="F318" s="1">
        <v>1068587.7871014432</v>
      </c>
      <c r="G318" s="1">
        <v>2029025.2930456717</v>
      </c>
      <c r="H318" s="1">
        <v>2093256.0861696985</v>
      </c>
      <c r="I318" s="1">
        <v>1895058.2603345509</v>
      </c>
      <c r="J318" s="1">
        <v>1884031.6714059906</v>
      </c>
    </row>
    <row r="319" spans="1:10" x14ac:dyDescent="0.15">
      <c r="A319" s="1">
        <v>14</v>
      </c>
      <c r="B319" s="1" t="s">
        <v>108</v>
      </c>
      <c r="C319" s="1">
        <v>17</v>
      </c>
      <c r="D319" s="1" t="s">
        <v>11</v>
      </c>
      <c r="E319" s="1">
        <v>24037.158649208144</v>
      </c>
      <c r="F319" s="1">
        <v>99422.481791489467</v>
      </c>
      <c r="G319" s="1">
        <v>171395.3176817169</v>
      </c>
      <c r="H319" s="1">
        <v>191330.70987227478</v>
      </c>
      <c r="I319" s="1">
        <v>151832.12670156918</v>
      </c>
      <c r="J319" s="1">
        <v>151598.82709717817</v>
      </c>
    </row>
    <row r="320" spans="1:10" x14ac:dyDescent="0.15">
      <c r="A320" s="1">
        <v>14</v>
      </c>
      <c r="B320" s="1" t="s">
        <v>108</v>
      </c>
      <c r="C320" s="1">
        <v>18</v>
      </c>
      <c r="D320" s="1" t="s">
        <v>12</v>
      </c>
      <c r="E320" s="1">
        <v>259691.07924663014</v>
      </c>
      <c r="F320" s="1">
        <v>1325490.8291674259</v>
      </c>
      <c r="G320" s="1">
        <v>1748979.2630405365</v>
      </c>
      <c r="H320" s="1">
        <v>2010084.8251356543</v>
      </c>
      <c r="I320" s="1">
        <v>1957134.4777580695</v>
      </c>
      <c r="J320" s="1">
        <v>1803975.4943142859</v>
      </c>
    </row>
    <row r="321" spans="1:10" x14ac:dyDescent="0.15">
      <c r="A321" s="1">
        <v>14</v>
      </c>
      <c r="B321" s="1" t="s">
        <v>108</v>
      </c>
      <c r="C321" s="1">
        <v>19</v>
      </c>
      <c r="D321" s="1" t="s">
        <v>13</v>
      </c>
      <c r="E321" s="1">
        <v>54958.652922475572</v>
      </c>
      <c r="F321" s="1">
        <v>313224.97013902251</v>
      </c>
      <c r="G321" s="1">
        <v>687396.53676860023</v>
      </c>
      <c r="H321" s="1">
        <v>559198.75190955866</v>
      </c>
      <c r="I321" s="1">
        <v>563916.91726612113</v>
      </c>
      <c r="J321" s="1">
        <v>599733.17957818892</v>
      </c>
    </row>
    <row r="322" spans="1:10" x14ac:dyDescent="0.15">
      <c r="A322" s="1">
        <v>14</v>
      </c>
      <c r="B322" s="1" t="s">
        <v>108</v>
      </c>
      <c r="C322" s="1">
        <v>20</v>
      </c>
      <c r="D322" s="1" t="s">
        <v>14</v>
      </c>
      <c r="E322" s="1">
        <v>16641.070693563823</v>
      </c>
      <c r="F322" s="1">
        <v>90690.473966853475</v>
      </c>
      <c r="G322" s="1">
        <v>272715.43243706686</v>
      </c>
      <c r="H322" s="1">
        <v>381343.74698656535</v>
      </c>
      <c r="I322" s="1">
        <v>362656.1262652778</v>
      </c>
      <c r="J322" s="1">
        <v>344824.64022288896</v>
      </c>
    </row>
    <row r="323" spans="1:10" x14ac:dyDescent="0.15">
      <c r="A323" s="1">
        <v>14</v>
      </c>
      <c r="B323" s="1" t="s">
        <v>108</v>
      </c>
      <c r="C323" s="1">
        <v>21</v>
      </c>
      <c r="D323" s="1" t="s">
        <v>15</v>
      </c>
      <c r="E323" s="1">
        <v>202718.05098073688</v>
      </c>
      <c r="F323" s="1">
        <v>681658.7866665842</v>
      </c>
      <c r="G323" s="1">
        <v>1259440.4027919772</v>
      </c>
      <c r="H323" s="1">
        <v>1284424.1098854323</v>
      </c>
      <c r="I323" s="1">
        <v>1169777.9635544214</v>
      </c>
      <c r="J323" s="1">
        <v>1110978.4455088803</v>
      </c>
    </row>
    <row r="324" spans="1:10" x14ac:dyDescent="0.15">
      <c r="A324" s="1">
        <v>14</v>
      </c>
      <c r="B324" s="1" t="s">
        <v>107</v>
      </c>
      <c r="C324" s="1">
        <v>22</v>
      </c>
      <c r="D324" s="1" t="s">
        <v>7</v>
      </c>
      <c r="E324" s="1">
        <v>326169.11837177735</v>
      </c>
      <c r="F324" s="1">
        <v>1599510.1849923988</v>
      </c>
      <c r="G324" s="1">
        <v>4002484.2739080666</v>
      </c>
      <c r="H324" s="1">
        <v>6064256.3201398347</v>
      </c>
      <c r="I324" s="1">
        <v>5491242.129242165</v>
      </c>
      <c r="J324" s="1">
        <v>4870356.4564802926</v>
      </c>
    </row>
    <row r="325" spans="1:10" x14ac:dyDescent="0.15">
      <c r="A325" s="1">
        <v>14</v>
      </c>
      <c r="B325" s="1" t="s">
        <v>107</v>
      </c>
      <c r="C325" s="1">
        <v>23</v>
      </c>
      <c r="D325" s="1" t="s">
        <v>28</v>
      </c>
      <c r="E325" s="1">
        <v>159967.91627919802</v>
      </c>
      <c r="F325" s="1">
        <v>876563.26237051201</v>
      </c>
      <c r="G325" s="1">
        <v>1271860.3653039278</v>
      </c>
      <c r="H325" s="1">
        <v>1716712.2634037803</v>
      </c>
      <c r="I325" s="1">
        <v>1563863.3205234581</v>
      </c>
      <c r="J325" s="1">
        <v>1558936.8717969642</v>
      </c>
    </row>
    <row r="326" spans="1:10" x14ac:dyDescent="0.15">
      <c r="A326" s="1">
        <v>15</v>
      </c>
      <c r="B326" s="1" t="s">
        <v>111</v>
      </c>
      <c r="C326" s="1">
        <v>1</v>
      </c>
      <c r="D326" s="1" t="s">
        <v>8</v>
      </c>
      <c r="E326" s="1">
        <v>77439.532453036358</v>
      </c>
      <c r="F326" s="1">
        <v>200826.6298073548</v>
      </c>
      <c r="G326" s="1">
        <v>143706.00100864354</v>
      </c>
      <c r="H326" s="1">
        <v>100047.39496993519</v>
      </c>
      <c r="I326" s="1">
        <v>103851.33586117497</v>
      </c>
      <c r="J326" s="1">
        <v>92638.378570029687</v>
      </c>
    </row>
    <row r="327" spans="1:10" x14ac:dyDescent="0.15">
      <c r="A327" s="1">
        <v>15</v>
      </c>
      <c r="B327" s="1" t="s">
        <v>111</v>
      </c>
      <c r="C327" s="1">
        <v>2</v>
      </c>
      <c r="D327" s="1" t="s">
        <v>9</v>
      </c>
      <c r="E327" s="1">
        <v>6829.4627105484642</v>
      </c>
      <c r="F327" s="1">
        <v>21520.011871902512</v>
      </c>
      <c r="G327" s="1">
        <v>25211.64535592858</v>
      </c>
      <c r="H327" s="1">
        <v>22595.987954101998</v>
      </c>
      <c r="I327" s="1">
        <v>15102.045735557811</v>
      </c>
      <c r="J327" s="1">
        <v>14792.900680697167</v>
      </c>
    </row>
    <row r="328" spans="1:10" x14ac:dyDescent="0.15">
      <c r="A328" s="1">
        <v>15</v>
      </c>
      <c r="B328" s="1" t="s">
        <v>112</v>
      </c>
      <c r="C328" s="1">
        <v>3</v>
      </c>
      <c r="D328" s="1" t="s">
        <v>16</v>
      </c>
      <c r="E328" s="1">
        <v>13457.301391055033</v>
      </c>
      <c r="F328" s="1">
        <v>66058.101157335448</v>
      </c>
      <c r="G328" s="1">
        <v>106244.75951412835</v>
      </c>
      <c r="H328" s="1">
        <v>132589.92428173506</v>
      </c>
      <c r="I328" s="1">
        <v>111290.17291889235</v>
      </c>
      <c r="J328" s="1">
        <v>99281.998851502925</v>
      </c>
    </row>
    <row r="329" spans="1:10" x14ac:dyDescent="0.15">
      <c r="A329" s="1">
        <v>15</v>
      </c>
      <c r="B329" s="1" t="s">
        <v>112</v>
      </c>
      <c r="C329" s="1">
        <v>4</v>
      </c>
      <c r="D329" s="1" t="s">
        <v>17</v>
      </c>
      <c r="E329" s="1">
        <v>30069.259201592704</v>
      </c>
      <c r="F329" s="1">
        <v>86704.706248685921</v>
      </c>
      <c r="G329" s="1">
        <v>114362.15182454813</v>
      </c>
      <c r="H329" s="1">
        <v>76247.93357236906</v>
      </c>
      <c r="I329" s="1">
        <v>45083.566508787677</v>
      </c>
      <c r="J329" s="1">
        <v>39406.0846773835</v>
      </c>
    </row>
    <row r="330" spans="1:10" x14ac:dyDescent="0.15">
      <c r="A330" s="1">
        <v>15</v>
      </c>
      <c r="B330" s="1" t="s">
        <v>112</v>
      </c>
      <c r="C330" s="1">
        <v>5</v>
      </c>
      <c r="D330" s="1" t="s">
        <v>18</v>
      </c>
      <c r="E330" s="1">
        <v>3899.3991819131506</v>
      </c>
      <c r="F330" s="1">
        <v>11748.160568635269</v>
      </c>
      <c r="G330" s="1">
        <v>21998.998651654048</v>
      </c>
      <c r="H330" s="1">
        <v>26258.855633151565</v>
      </c>
      <c r="I330" s="1">
        <v>24906.137979748994</v>
      </c>
      <c r="J330" s="1">
        <v>21544.400749047654</v>
      </c>
    </row>
    <row r="331" spans="1:10" x14ac:dyDescent="0.15">
      <c r="A331" s="1">
        <v>15</v>
      </c>
      <c r="B331" s="1" t="s">
        <v>112</v>
      </c>
      <c r="C331" s="1">
        <v>6</v>
      </c>
      <c r="D331" s="1" t="s">
        <v>2</v>
      </c>
      <c r="E331" s="1">
        <v>13883.999965857091</v>
      </c>
      <c r="F331" s="1">
        <v>28824.434433579085</v>
      </c>
      <c r="G331" s="1">
        <v>34679.133348061339</v>
      </c>
      <c r="H331" s="1">
        <v>41321.754424553939</v>
      </c>
      <c r="I331" s="1">
        <v>39132.252146345862</v>
      </c>
      <c r="J331" s="1">
        <v>32817.910738297949</v>
      </c>
    </row>
    <row r="332" spans="1:10" x14ac:dyDescent="0.15">
      <c r="A332" s="1">
        <v>15</v>
      </c>
      <c r="B332" s="1" t="s">
        <v>112</v>
      </c>
      <c r="C332" s="1">
        <v>7</v>
      </c>
      <c r="D332" s="1" t="s">
        <v>19</v>
      </c>
      <c r="E332" s="1">
        <v>1171.7178872508425</v>
      </c>
      <c r="F332" s="1">
        <v>5055.9204891964673</v>
      </c>
      <c r="G332" s="1">
        <v>6225.2218646946412</v>
      </c>
      <c r="H332" s="1">
        <v>3536.0608861341343</v>
      </c>
      <c r="I332" s="1">
        <v>2771.4048246308007</v>
      </c>
      <c r="J332" s="1">
        <v>2395.4429379926842</v>
      </c>
    </row>
    <row r="333" spans="1:10" x14ac:dyDescent="0.15">
      <c r="A333" s="1">
        <v>15</v>
      </c>
      <c r="B333" s="1" t="s">
        <v>112</v>
      </c>
      <c r="C333" s="1">
        <v>8</v>
      </c>
      <c r="D333" s="1" t="s">
        <v>20</v>
      </c>
      <c r="E333" s="1">
        <v>8621.8436471424066</v>
      </c>
      <c r="F333" s="1">
        <v>29060.308994168321</v>
      </c>
      <c r="G333" s="1">
        <v>41369.447083818275</v>
      </c>
      <c r="H333" s="1">
        <v>33654.91399269081</v>
      </c>
      <c r="I333" s="1">
        <v>27943.589449519699</v>
      </c>
      <c r="J333" s="1">
        <v>23329.985617388465</v>
      </c>
    </row>
    <row r="334" spans="1:10" x14ac:dyDescent="0.15">
      <c r="A334" s="1">
        <v>15</v>
      </c>
      <c r="B334" s="1" t="s">
        <v>112</v>
      </c>
      <c r="C334" s="1">
        <v>9</v>
      </c>
      <c r="D334" s="1" t="s">
        <v>21</v>
      </c>
      <c r="E334" s="1">
        <v>20034.489363298653</v>
      </c>
      <c r="F334" s="1">
        <v>50573.632989647835</v>
      </c>
      <c r="G334" s="1">
        <v>56156.627832973689</v>
      </c>
      <c r="H334" s="1">
        <v>52229.016636935572</v>
      </c>
      <c r="I334" s="1">
        <v>64593.128384720396</v>
      </c>
      <c r="J334" s="1">
        <v>55634.868071998062</v>
      </c>
    </row>
    <row r="335" spans="1:10" x14ac:dyDescent="0.15">
      <c r="A335" s="1">
        <v>15</v>
      </c>
      <c r="B335" s="1" t="s">
        <v>112</v>
      </c>
      <c r="C335" s="1">
        <v>10</v>
      </c>
      <c r="D335" s="1" t="s">
        <v>22</v>
      </c>
      <c r="E335" s="1">
        <v>23143.380684891697</v>
      </c>
      <c r="F335" s="1">
        <v>71617.997941323614</v>
      </c>
      <c r="G335" s="1">
        <v>130785.61437955509</v>
      </c>
      <c r="H335" s="1">
        <v>142220.41809406594</v>
      </c>
      <c r="I335" s="1">
        <v>118070.51104074321</v>
      </c>
      <c r="J335" s="1">
        <v>109585.76864461893</v>
      </c>
    </row>
    <row r="336" spans="1:10" x14ac:dyDescent="0.15">
      <c r="A336" s="1">
        <v>15</v>
      </c>
      <c r="B336" s="1" t="s">
        <v>112</v>
      </c>
      <c r="C336" s="1">
        <v>11</v>
      </c>
      <c r="D336" s="1" t="s">
        <v>23</v>
      </c>
      <c r="E336" s="1">
        <v>28125.133209784592</v>
      </c>
      <c r="F336" s="1">
        <v>88030.820070298592</v>
      </c>
      <c r="G336" s="1">
        <v>150898.94770661849</v>
      </c>
      <c r="H336" s="1">
        <v>151739.97207656465</v>
      </c>
      <c r="I336" s="1">
        <v>175818.81224944085</v>
      </c>
      <c r="J336" s="1">
        <v>149464.52265716621</v>
      </c>
    </row>
    <row r="337" spans="1:10" x14ac:dyDescent="0.15">
      <c r="A337" s="1">
        <v>15</v>
      </c>
      <c r="B337" s="1" t="s">
        <v>112</v>
      </c>
      <c r="C337" s="1">
        <v>12</v>
      </c>
      <c r="D337" s="1" t="s">
        <v>24</v>
      </c>
      <c r="E337" s="1">
        <v>8166.4914440843677</v>
      </c>
      <c r="F337" s="1">
        <v>65826.549121178381</v>
      </c>
      <c r="G337" s="1">
        <v>189236.14340795702</v>
      </c>
      <c r="H337" s="1">
        <v>217078.87259699227</v>
      </c>
      <c r="I337" s="1">
        <v>195604.53224981207</v>
      </c>
      <c r="J337" s="1">
        <v>168144.79515802959</v>
      </c>
    </row>
    <row r="338" spans="1:10" x14ac:dyDescent="0.15">
      <c r="A338" s="1">
        <v>15</v>
      </c>
      <c r="B338" s="1" t="s">
        <v>112</v>
      </c>
      <c r="C338" s="1">
        <v>13</v>
      </c>
      <c r="D338" s="1" t="s">
        <v>25</v>
      </c>
      <c r="E338" s="1">
        <v>5756.100975114382</v>
      </c>
      <c r="F338" s="1">
        <v>22688.957197286541</v>
      </c>
      <c r="G338" s="1">
        <v>28936.845302755049</v>
      </c>
      <c r="H338" s="1">
        <v>40319.062614342227</v>
      </c>
      <c r="I338" s="1">
        <v>67708.193121324221</v>
      </c>
      <c r="J338" s="1">
        <v>57288.880016467068</v>
      </c>
    </row>
    <row r="339" spans="1:10" x14ac:dyDescent="0.15">
      <c r="A339" s="1">
        <v>15</v>
      </c>
      <c r="B339" s="1" t="s">
        <v>112</v>
      </c>
      <c r="C339" s="1">
        <v>14</v>
      </c>
      <c r="D339" s="1" t="s">
        <v>26</v>
      </c>
      <c r="E339" s="1">
        <v>2592.9071047658103</v>
      </c>
      <c r="F339" s="1">
        <v>14398.577697361683</v>
      </c>
      <c r="G339" s="1">
        <v>21168.724314311668</v>
      </c>
      <c r="H339" s="1">
        <v>17017.340828857738</v>
      </c>
      <c r="I339" s="1">
        <v>15741.474356169652</v>
      </c>
      <c r="J339" s="1">
        <v>13151.530327177881</v>
      </c>
    </row>
    <row r="340" spans="1:10" x14ac:dyDescent="0.15">
      <c r="A340" s="1">
        <v>15</v>
      </c>
      <c r="B340" s="1" t="s">
        <v>112</v>
      </c>
      <c r="C340" s="1">
        <v>15</v>
      </c>
      <c r="D340" s="1" t="s">
        <v>27</v>
      </c>
      <c r="E340" s="1">
        <v>24080.797145671833</v>
      </c>
      <c r="F340" s="1">
        <v>84006.609625016994</v>
      </c>
      <c r="G340" s="1">
        <v>134328.97881400221</v>
      </c>
      <c r="H340" s="1">
        <v>135253.56668478425</v>
      </c>
      <c r="I340" s="1">
        <v>119430.87790333747</v>
      </c>
      <c r="J340" s="1">
        <v>103437.63101965097</v>
      </c>
    </row>
    <row r="341" spans="1:10" x14ac:dyDescent="0.15">
      <c r="A341" s="1">
        <v>15</v>
      </c>
      <c r="B341" s="1" t="s">
        <v>111</v>
      </c>
      <c r="C341" s="1">
        <v>16</v>
      </c>
      <c r="D341" s="1" t="s">
        <v>10</v>
      </c>
      <c r="E341" s="1">
        <v>73411.337810979938</v>
      </c>
      <c r="F341" s="1">
        <v>406118.52038812381</v>
      </c>
      <c r="G341" s="1">
        <v>593779.26677927154</v>
      </c>
      <c r="H341" s="1">
        <v>714566.2135371659</v>
      </c>
      <c r="I341" s="1">
        <v>612481.64991564292</v>
      </c>
      <c r="J341" s="1">
        <v>589706.78006234113</v>
      </c>
    </row>
    <row r="342" spans="1:10" x14ac:dyDescent="0.15">
      <c r="A342" s="1">
        <v>15</v>
      </c>
      <c r="B342" s="1" t="s">
        <v>111</v>
      </c>
      <c r="C342" s="1">
        <v>17</v>
      </c>
      <c r="D342" s="1" t="s">
        <v>11</v>
      </c>
      <c r="E342" s="1">
        <v>11203.956880947415</v>
      </c>
      <c r="F342" s="1">
        <v>40348.323473670083</v>
      </c>
      <c r="G342" s="1">
        <v>77349.028288782472</v>
      </c>
      <c r="H342" s="1">
        <v>94332.95722416474</v>
      </c>
      <c r="I342" s="1">
        <v>85042.214806452772</v>
      </c>
      <c r="J342" s="1">
        <v>84417.264040370428</v>
      </c>
    </row>
    <row r="343" spans="1:10" x14ac:dyDescent="0.15">
      <c r="A343" s="1">
        <v>15</v>
      </c>
      <c r="B343" s="1" t="s">
        <v>111</v>
      </c>
      <c r="C343" s="1">
        <v>18</v>
      </c>
      <c r="D343" s="1" t="s">
        <v>12</v>
      </c>
      <c r="E343" s="1">
        <v>118592.48431676939</v>
      </c>
      <c r="F343" s="1">
        <v>524411.69795308553</v>
      </c>
      <c r="G343" s="1">
        <v>681826.37193597865</v>
      </c>
      <c r="H343" s="1">
        <v>677352.98760547081</v>
      </c>
      <c r="I343" s="1">
        <v>627932.64875134046</v>
      </c>
      <c r="J343" s="1">
        <v>559380.31377104379</v>
      </c>
    </row>
    <row r="344" spans="1:10" x14ac:dyDescent="0.15">
      <c r="A344" s="1">
        <v>15</v>
      </c>
      <c r="B344" s="1" t="s">
        <v>111</v>
      </c>
      <c r="C344" s="1">
        <v>19</v>
      </c>
      <c r="D344" s="1" t="s">
        <v>13</v>
      </c>
      <c r="E344" s="1">
        <v>22409.270452474102</v>
      </c>
      <c r="F344" s="1">
        <v>126221.15949650147</v>
      </c>
      <c r="G344" s="1">
        <v>199065.7081158481</v>
      </c>
      <c r="H344" s="1">
        <v>202938.08879802929</v>
      </c>
      <c r="I344" s="1">
        <v>149866.00954091351</v>
      </c>
      <c r="J344" s="1">
        <v>137776.59691097564</v>
      </c>
    </row>
    <row r="345" spans="1:10" x14ac:dyDescent="0.15">
      <c r="A345" s="1">
        <v>15</v>
      </c>
      <c r="B345" s="1" t="s">
        <v>111</v>
      </c>
      <c r="C345" s="1">
        <v>20</v>
      </c>
      <c r="D345" s="1" t="s">
        <v>14</v>
      </c>
      <c r="E345" s="1">
        <v>2325.2051778876098</v>
      </c>
      <c r="F345" s="1">
        <v>11545.628852923037</v>
      </c>
      <c r="G345" s="1">
        <v>29151.451323773341</v>
      </c>
      <c r="H345" s="1">
        <v>38489.710270588264</v>
      </c>
      <c r="I345" s="1">
        <v>34004.91297869102</v>
      </c>
      <c r="J345" s="1">
        <v>32991.936645552749</v>
      </c>
    </row>
    <row r="346" spans="1:10" x14ac:dyDescent="0.15">
      <c r="A346" s="1">
        <v>15</v>
      </c>
      <c r="B346" s="1" t="s">
        <v>111</v>
      </c>
      <c r="C346" s="1">
        <v>21</v>
      </c>
      <c r="D346" s="1" t="s">
        <v>15</v>
      </c>
      <c r="E346" s="1">
        <v>66605.610692592862</v>
      </c>
      <c r="F346" s="1">
        <v>209170.55858595399</v>
      </c>
      <c r="G346" s="1">
        <v>290303.40365893795</v>
      </c>
      <c r="H346" s="1">
        <v>322672.93680915935</v>
      </c>
      <c r="I346" s="1">
        <v>368848.01005838043</v>
      </c>
      <c r="J346" s="1">
        <v>428218.36342035409</v>
      </c>
    </row>
    <row r="347" spans="1:10" x14ac:dyDescent="0.15">
      <c r="A347" s="1">
        <v>15</v>
      </c>
      <c r="B347" s="1" t="s">
        <v>110</v>
      </c>
      <c r="C347" s="1">
        <v>22</v>
      </c>
      <c r="D347" s="1" t="s">
        <v>7</v>
      </c>
      <c r="E347" s="1">
        <v>122877.80141081894</v>
      </c>
      <c r="F347" s="1">
        <v>528571.50252156716</v>
      </c>
      <c r="G347" s="1">
        <v>959637.86945978284</v>
      </c>
      <c r="H347" s="1">
        <v>1355620.2305076371</v>
      </c>
      <c r="I347" s="1">
        <v>1749957.7481333071</v>
      </c>
      <c r="J347" s="1">
        <v>1589060.9598032248</v>
      </c>
    </row>
    <row r="348" spans="1:10" x14ac:dyDescent="0.15">
      <c r="A348" s="1">
        <v>15</v>
      </c>
      <c r="B348" s="1" t="s">
        <v>110</v>
      </c>
      <c r="C348" s="1">
        <v>23</v>
      </c>
      <c r="D348" s="1" t="s">
        <v>28</v>
      </c>
      <c r="E348" s="1">
        <v>93101.817542892095</v>
      </c>
      <c r="F348" s="1">
        <v>406284.96157589019</v>
      </c>
      <c r="G348" s="1">
        <v>537664.42543817835</v>
      </c>
      <c r="H348" s="1">
        <v>746430.31799587107</v>
      </c>
      <c r="I348" s="1">
        <v>676093.42407047225</v>
      </c>
      <c r="J348" s="1">
        <v>668749.78819783323</v>
      </c>
    </row>
    <row r="349" spans="1:10" x14ac:dyDescent="0.15">
      <c r="A349" s="1">
        <v>16</v>
      </c>
      <c r="B349" s="1" t="s">
        <v>114</v>
      </c>
      <c r="C349" s="1">
        <v>1</v>
      </c>
      <c r="D349" s="1" t="s">
        <v>8</v>
      </c>
      <c r="E349" s="1">
        <v>25887.678831440338</v>
      </c>
      <c r="F349" s="1">
        <v>60910.151839686194</v>
      </c>
      <c r="G349" s="1">
        <v>42050.562535856428</v>
      </c>
      <c r="H349" s="1">
        <v>27139.881444733484</v>
      </c>
      <c r="I349" s="1">
        <v>27300.900693508742</v>
      </c>
      <c r="J349" s="1">
        <v>24622.528677592883</v>
      </c>
    </row>
    <row r="350" spans="1:10" x14ac:dyDescent="0.15">
      <c r="A350" s="1">
        <v>16</v>
      </c>
      <c r="B350" s="1" t="s">
        <v>114</v>
      </c>
      <c r="C350" s="1">
        <v>2</v>
      </c>
      <c r="D350" s="1" t="s">
        <v>9</v>
      </c>
      <c r="E350" s="1">
        <v>1031.4380679916803</v>
      </c>
      <c r="F350" s="1">
        <v>4020.6605398130337</v>
      </c>
      <c r="G350" s="1">
        <v>5179.5248178489783</v>
      </c>
      <c r="H350" s="1">
        <v>5818.8916347969425</v>
      </c>
      <c r="I350" s="1">
        <v>2982.2821501316698</v>
      </c>
      <c r="J350" s="1">
        <v>2760.1516963779086</v>
      </c>
    </row>
    <row r="351" spans="1:10" x14ac:dyDescent="0.15">
      <c r="A351" s="1">
        <v>16</v>
      </c>
      <c r="B351" s="1" t="s">
        <v>115</v>
      </c>
      <c r="C351" s="1">
        <v>3</v>
      </c>
      <c r="D351" s="1" t="s">
        <v>16</v>
      </c>
      <c r="E351" s="1">
        <v>5979.6621680953822</v>
      </c>
      <c r="F351" s="1">
        <v>24800.151811977208</v>
      </c>
      <c r="G351" s="1">
        <v>36327.694011396037</v>
      </c>
      <c r="H351" s="1">
        <v>38879.866707319627</v>
      </c>
      <c r="I351" s="1">
        <v>34807.71064747632</v>
      </c>
      <c r="J351" s="1">
        <v>30966.72551051771</v>
      </c>
    </row>
    <row r="352" spans="1:10" x14ac:dyDescent="0.15">
      <c r="A352" s="1">
        <v>16</v>
      </c>
      <c r="B352" s="1" t="s">
        <v>115</v>
      </c>
      <c r="C352" s="1">
        <v>4</v>
      </c>
      <c r="D352" s="1" t="s">
        <v>17</v>
      </c>
      <c r="E352" s="1">
        <v>14690.497819577684</v>
      </c>
      <c r="F352" s="1">
        <v>39572.314275007993</v>
      </c>
      <c r="G352" s="1">
        <v>48329.203812398555</v>
      </c>
      <c r="H352" s="1">
        <v>27545.635838991235</v>
      </c>
      <c r="I352" s="1">
        <v>18847.830102453721</v>
      </c>
      <c r="J352" s="1">
        <v>17997.047146993234</v>
      </c>
    </row>
    <row r="353" spans="1:10" x14ac:dyDescent="0.15">
      <c r="A353" s="1">
        <v>16</v>
      </c>
      <c r="B353" s="1" t="s">
        <v>115</v>
      </c>
      <c r="C353" s="1">
        <v>5</v>
      </c>
      <c r="D353" s="1" t="s">
        <v>18</v>
      </c>
      <c r="E353" s="1">
        <v>4701.6326151444555</v>
      </c>
      <c r="F353" s="1">
        <v>15159.352357107782</v>
      </c>
      <c r="G353" s="1">
        <v>23539.85971446992</v>
      </c>
      <c r="H353" s="1">
        <v>21465.730729355229</v>
      </c>
      <c r="I353" s="1">
        <v>17027.720873112008</v>
      </c>
      <c r="J353" s="1">
        <v>14972.511547530599</v>
      </c>
    </row>
    <row r="354" spans="1:10" x14ac:dyDescent="0.15">
      <c r="A354" s="1">
        <v>16</v>
      </c>
      <c r="B354" s="1" t="s">
        <v>115</v>
      </c>
      <c r="C354" s="1">
        <v>6</v>
      </c>
      <c r="D354" s="1" t="s">
        <v>2</v>
      </c>
      <c r="E354" s="1">
        <v>14390.594021502027</v>
      </c>
      <c r="F354" s="1">
        <v>34904.535533968425</v>
      </c>
      <c r="G354" s="1">
        <v>55111.909489955135</v>
      </c>
      <c r="H354" s="1">
        <v>61443.251341254756</v>
      </c>
      <c r="I354" s="1">
        <v>66735.703250220206</v>
      </c>
      <c r="J354" s="1">
        <v>56210.662239191435</v>
      </c>
    </row>
    <row r="355" spans="1:10" x14ac:dyDescent="0.15">
      <c r="A355" s="1">
        <v>16</v>
      </c>
      <c r="B355" s="1" t="s">
        <v>115</v>
      </c>
      <c r="C355" s="1">
        <v>7</v>
      </c>
      <c r="D355" s="1" t="s">
        <v>19</v>
      </c>
      <c r="E355" s="1">
        <v>228.24925616583218</v>
      </c>
      <c r="F355" s="1">
        <v>1013.6608376261162</v>
      </c>
      <c r="G355" s="1">
        <v>1178.3529430743404</v>
      </c>
      <c r="H355" s="1">
        <v>1472.1547411333206</v>
      </c>
      <c r="I355" s="1">
        <v>2063.1624933438675</v>
      </c>
      <c r="J355" s="1">
        <v>1001.4710535524731</v>
      </c>
    </row>
    <row r="356" spans="1:10" x14ac:dyDescent="0.15">
      <c r="A356" s="1">
        <v>16</v>
      </c>
      <c r="B356" s="1" t="s">
        <v>115</v>
      </c>
      <c r="C356" s="1">
        <v>8</v>
      </c>
      <c r="D356" s="1" t="s">
        <v>20</v>
      </c>
      <c r="E356" s="1">
        <v>4052.2069357140699</v>
      </c>
      <c r="F356" s="1">
        <v>14063.123973034926</v>
      </c>
      <c r="G356" s="1">
        <v>22248.539603428078</v>
      </c>
      <c r="H356" s="1">
        <v>20936.110844053299</v>
      </c>
      <c r="I356" s="1">
        <v>16100.112516778001</v>
      </c>
      <c r="J356" s="1">
        <v>15035.790780701052</v>
      </c>
    </row>
    <row r="357" spans="1:10" x14ac:dyDescent="0.15">
      <c r="A357" s="1">
        <v>16</v>
      </c>
      <c r="B357" s="1" t="s">
        <v>115</v>
      </c>
      <c r="C357" s="1">
        <v>9</v>
      </c>
      <c r="D357" s="1" t="s">
        <v>21</v>
      </c>
      <c r="E357" s="1">
        <v>19160.24765826586</v>
      </c>
      <c r="F357" s="1">
        <v>55469.411193282911</v>
      </c>
      <c r="G357" s="1">
        <v>72245.137398077626</v>
      </c>
      <c r="H357" s="1">
        <v>50826.366805694182</v>
      </c>
      <c r="I357" s="1">
        <v>60810.147077925372</v>
      </c>
      <c r="J357" s="1">
        <v>51682.07276367236</v>
      </c>
    </row>
    <row r="358" spans="1:10" x14ac:dyDescent="0.15">
      <c r="A358" s="1">
        <v>16</v>
      </c>
      <c r="B358" s="1" t="s">
        <v>115</v>
      </c>
      <c r="C358" s="1">
        <v>10</v>
      </c>
      <c r="D358" s="1" t="s">
        <v>22</v>
      </c>
      <c r="E358" s="1">
        <v>9261.5170024678137</v>
      </c>
      <c r="F358" s="1">
        <v>51709.038091298731</v>
      </c>
      <c r="G358" s="1">
        <v>117791.25516572433</v>
      </c>
      <c r="H358" s="1">
        <v>122846.58325243907</v>
      </c>
      <c r="I358" s="1">
        <v>115052.33433483094</v>
      </c>
      <c r="J358" s="1">
        <v>102259.55772873302</v>
      </c>
    </row>
    <row r="359" spans="1:10" x14ac:dyDescent="0.15">
      <c r="A359" s="1">
        <v>16</v>
      </c>
      <c r="B359" s="1" t="s">
        <v>115</v>
      </c>
      <c r="C359" s="1">
        <v>11</v>
      </c>
      <c r="D359" s="1" t="s">
        <v>23</v>
      </c>
      <c r="E359" s="1">
        <v>18310.219290226949</v>
      </c>
      <c r="F359" s="1">
        <v>58186.082341916743</v>
      </c>
      <c r="G359" s="1">
        <v>101776.71762586651</v>
      </c>
      <c r="H359" s="1">
        <v>89522.103402435518</v>
      </c>
      <c r="I359" s="1">
        <v>118886.95917252098</v>
      </c>
      <c r="J359" s="1">
        <v>91018.83075297864</v>
      </c>
    </row>
    <row r="360" spans="1:10" x14ac:dyDescent="0.15">
      <c r="A360" s="1">
        <v>16</v>
      </c>
      <c r="B360" s="1" t="s">
        <v>115</v>
      </c>
      <c r="C360" s="1">
        <v>12</v>
      </c>
      <c r="D360" s="1" t="s">
        <v>24</v>
      </c>
      <c r="E360" s="1">
        <v>5579.165722251947</v>
      </c>
      <c r="F360" s="1">
        <v>29467.279498932359</v>
      </c>
      <c r="G360" s="1">
        <v>96084.970387150359</v>
      </c>
      <c r="H360" s="1">
        <v>102406.71023939703</v>
      </c>
      <c r="I360" s="1">
        <v>92911.675962205234</v>
      </c>
      <c r="J360" s="1">
        <v>77132.471590060522</v>
      </c>
    </row>
    <row r="361" spans="1:10" x14ac:dyDescent="0.15">
      <c r="A361" s="1">
        <v>16</v>
      </c>
      <c r="B361" s="1" t="s">
        <v>115</v>
      </c>
      <c r="C361" s="1">
        <v>13</v>
      </c>
      <c r="D361" s="1" t="s">
        <v>25</v>
      </c>
      <c r="E361" s="1">
        <v>6279.8885064404421</v>
      </c>
      <c r="F361" s="1">
        <v>20611.297841817897</v>
      </c>
      <c r="G361" s="1">
        <v>27073.244109292835</v>
      </c>
      <c r="H361" s="1">
        <v>32349.711068566827</v>
      </c>
      <c r="I361" s="1">
        <v>48809.43011182153</v>
      </c>
      <c r="J361" s="1">
        <v>43309.874893122178</v>
      </c>
    </row>
    <row r="362" spans="1:10" x14ac:dyDescent="0.15">
      <c r="A362" s="1">
        <v>16</v>
      </c>
      <c r="B362" s="1" t="s">
        <v>115</v>
      </c>
      <c r="C362" s="1">
        <v>14</v>
      </c>
      <c r="D362" s="1" t="s">
        <v>26</v>
      </c>
      <c r="E362" s="1">
        <v>390.77069844963336</v>
      </c>
      <c r="F362" s="1">
        <v>1108.0482628980005</v>
      </c>
      <c r="G362" s="1">
        <v>3439.5603733724779</v>
      </c>
      <c r="H362" s="1">
        <v>2656.9837597334417</v>
      </c>
      <c r="I362" s="1">
        <v>2934.8736255721201</v>
      </c>
      <c r="J362" s="1">
        <v>2322.2780577233893</v>
      </c>
    </row>
    <row r="363" spans="1:10" x14ac:dyDescent="0.15">
      <c r="A363" s="1">
        <v>16</v>
      </c>
      <c r="B363" s="1" t="s">
        <v>115</v>
      </c>
      <c r="C363" s="1">
        <v>15</v>
      </c>
      <c r="D363" s="1" t="s">
        <v>27</v>
      </c>
      <c r="E363" s="1">
        <v>22476.585563720015</v>
      </c>
      <c r="F363" s="1">
        <v>63318.185008913977</v>
      </c>
      <c r="G363" s="1">
        <v>106351.00757758864</v>
      </c>
      <c r="H363" s="1">
        <v>108330.76219257315</v>
      </c>
      <c r="I363" s="1">
        <v>110640.21843948397</v>
      </c>
      <c r="J363" s="1">
        <v>94788.391363537492</v>
      </c>
    </row>
    <row r="364" spans="1:10" x14ac:dyDescent="0.15">
      <c r="A364" s="1">
        <v>16</v>
      </c>
      <c r="B364" s="1" t="s">
        <v>114</v>
      </c>
      <c r="C364" s="1">
        <v>16</v>
      </c>
      <c r="D364" s="1" t="s">
        <v>10</v>
      </c>
      <c r="E364" s="1">
        <v>32964.540853038008</v>
      </c>
      <c r="F364" s="1">
        <v>168702.99142145959</v>
      </c>
      <c r="G364" s="1">
        <v>244225.66839356505</v>
      </c>
      <c r="H364" s="1">
        <v>308299.03976716148</v>
      </c>
      <c r="I364" s="1">
        <v>231221.66041388334</v>
      </c>
      <c r="J364" s="1">
        <v>197965.20021395702</v>
      </c>
    </row>
    <row r="365" spans="1:10" x14ac:dyDescent="0.15">
      <c r="A365" s="1">
        <v>16</v>
      </c>
      <c r="B365" s="1" t="s">
        <v>114</v>
      </c>
      <c r="C365" s="1">
        <v>17</v>
      </c>
      <c r="D365" s="1" t="s">
        <v>11</v>
      </c>
      <c r="E365" s="1">
        <v>7740.5124913787558</v>
      </c>
      <c r="F365" s="1">
        <v>27059.661238206005</v>
      </c>
      <c r="G365" s="1">
        <v>41644.91744001284</v>
      </c>
      <c r="H365" s="1">
        <v>45584.020214132506</v>
      </c>
      <c r="I365" s="1">
        <v>42462.721540313643</v>
      </c>
      <c r="J365" s="1">
        <v>42334.311994486656</v>
      </c>
    </row>
    <row r="366" spans="1:10" x14ac:dyDescent="0.15">
      <c r="A366" s="1">
        <v>16</v>
      </c>
      <c r="B366" s="1" t="s">
        <v>114</v>
      </c>
      <c r="C366" s="1">
        <v>18</v>
      </c>
      <c r="D366" s="1" t="s">
        <v>12</v>
      </c>
      <c r="E366" s="1">
        <v>62223.951695741147</v>
      </c>
      <c r="F366" s="1">
        <v>221166.03773095031</v>
      </c>
      <c r="G366" s="1">
        <v>313378.53980498051</v>
      </c>
      <c r="H366" s="1">
        <v>297103.19864229171</v>
      </c>
      <c r="I366" s="1">
        <v>274724.30847068154</v>
      </c>
      <c r="J366" s="1">
        <v>249259.96339959468</v>
      </c>
    </row>
    <row r="367" spans="1:10" x14ac:dyDescent="0.15">
      <c r="A367" s="1">
        <v>16</v>
      </c>
      <c r="B367" s="1" t="s">
        <v>114</v>
      </c>
      <c r="C367" s="1">
        <v>19</v>
      </c>
      <c r="D367" s="1" t="s">
        <v>13</v>
      </c>
      <c r="E367" s="1">
        <v>12175.288388415138</v>
      </c>
      <c r="F367" s="1">
        <v>68271.318958111224</v>
      </c>
      <c r="G367" s="1">
        <v>113440.50814380612</v>
      </c>
      <c r="H367" s="1">
        <v>119230.98883825516</v>
      </c>
      <c r="I367" s="1">
        <v>91202.586134863421</v>
      </c>
      <c r="J367" s="1">
        <v>88963.904756066142</v>
      </c>
    </row>
    <row r="368" spans="1:10" x14ac:dyDescent="0.15">
      <c r="A368" s="1">
        <v>16</v>
      </c>
      <c r="B368" s="1" t="s">
        <v>114</v>
      </c>
      <c r="C368" s="1">
        <v>20</v>
      </c>
      <c r="D368" s="1" t="s">
        <v>14</v>
      </c>
      <c r="E368" s="1">
        <v>1046.3423300494244</v>
      </c>
      <c r="F368" s="1">
        <v>6211.8551617507874</v>
      </c>
      <c r="G368" s="1">
        <v>13221.161757619464</v>
      </c>
      <c r="H368" s="1">
        <v>18244.540710108169</v>
      </c>
      <c r="I368" s="1">
        <v>16147.284666351832</v>
      </c>
      <c r="J368" s="1">
        <v>15286.099731009435</v>
      </c>
    </row>
    <row r="369" spans="1:10" x14ac:dyDescent="0.15">
      <c r="A369" s="1">
        <v>16</v>
      </c>
      <c r="B369" s="1" t="s">
        <v>114</v>
      </c>
      <c r="C369" s="1">
        <v>21</v>
      </c>
      <c r="D369" s="1" t="s">
        <v>15</v>
      </c>
      <c r="E369" s="1">
        <v>29623.923370937329</v>
      </c>
      <c r="F369" s="1">
        <v>103838.53029809333</v>
      </c>
      <c r="G369" s="1">
        <v>152227.76606890478</v>
      </c>
      <c r="H369" s="1">
        <v>154565.17825725474</v>
      </c>
      <c r="I369" s="1">
        <v>123587.86154786189</v>
      </c>
      <c r="J369" s="1">
        <v>117549.51752184681</v>
      </c>
    </row>
    <row r="370" spans="1:10" x14ac:dyDescent="0.15">
      <c r="A370" s="1">
        <v>16</v>
      </c>
      <c r="B370" s="1" t="s">
        <v>113</v>
      </c>
      <c r="C370" s="1">
        <v>22</v>
      </c>
      <c r="D370" s="1" t="s">
        <v>7</v>
      </c>
      <c r="E370" s="1">
        <v>52853.357139365704</v>
      </c>
      <c r="F370" s="1">
        <v>232504.66973662231</v>
      </c>
      <c r="G370" s="1">
        <v>444353.72885381122</v>
      </c>
      <c r="H370" s="1">
        <v>593129.10506359627</v>
      </c>
      <c r="I370" s="1">
        <v>632509.82944133913</v>
      </c>
      <c r="J370" s="1">
        <v>640556.14276005188</v>
      </c>
    </row>
    <row r="371" spans="1:10" x14ac:dyDescent="0.15">
      <c r="A371" s="1">
        <v>16</v>
      </c>
      <c r="B371" s="1" t="s">
        <v>113</v>
      </c>
      <c r="C371" s="1">
        <v>23</v>
      </c>
      <c r="D371" s="1" t="s">
        <v>28</v>
      </c>
      <c r="E371" s="1">
        <v>39910.937287418921</v>
      </c>
      <c r="F371" s="1">
        <v>173592.83435818998</v>
      </c>
      <c r="G371" s="1">
        <v>238801.87973882107</v>
      </c>
      <c r="H371" s="1">
        <v>320643.43610045651</v>
      </c>
      <c r="I371" s="1">
        <v>284046.80884662416</v>
      </c>
      <c r="J371" s="1">
        <v>281073.2830995791</v>
      </c>
    </row>
    <row r="372" spans="1:10" x14ac:dyDescent="0.15">
      <c r="A372" s="1">
        <v>17</v>
      </c>
      <c r="B372" s="1" t="s">
        <v>117</v>
      </c>
      <c r="C372" s="1">
        <v>1</v>
      </c>
      <c r="D372" s="1" t="s">
        <v>8</v>
      </c>
      <c r="E372" s="1">
        <v>22200.785720662247</v>
      </c>
      <c r="F372" s="1">
        <v>54987.349885444259</v>
      </c>
      <c r="G372" s="1">
        <v>40521.528582138795</v>
      </c>
      <c r="H372" s="1">
        <v>26264.264498510922</v>
      </c>
      <c r="I372" s="1">
        <v>26620.3072959745</v>
      </c>
      <c r="J372" s="1">
        <v>24026.619408910668</v>
      </c>
    </row>
    <row r="373" spans="1:10" x14ac:dyDescent="0.15">
      <c r="A373" s="1">
        <v>17</v>
      </c>
      <c r="B373" s="1" t="s">
        <v>117</v>
      </c>
      <c r="C373" s="1">
        <v>2</v>
      </c>
      <c r="D373" s="1" t="s">
        <v>9</v>
      </c>
      <c r="E373" s="1">
        <v>1122.9858255057347</v>
      </c>
      <c r="F373" s="1">
        <v>1815.7821792704019</v>
      </c>
      <c r="G373" s="1">
        <v>2882.6522051719012</v>
      </c>
      <c r="H373" s="1">
        <v>3143.0509560217065</v>
      </c>
      <c r="I373" s="1">
        <v>1584.2922608689792</v>
      </c>
      <c r="J373" s="1">
        <v>1589.5448947359905</v>
      </c>
    </row>
    <row r="374" spans="1:10" x14ac:dyDescent="0.15">
      <c r="A374" s="1">
        <v>17</v>
      </c>
      <c r="B374" s="1" t="s">
        <v>118</v>
      </c>
      <c r="C374" s="1">
        <v>3</v>
      </c>
      <c r="D374" s="1" t="s">
        <v>16</v>
      </c>
      <c r="E374" s="1">
        <v>5744.7121266657159</v>
      </c>
      <c r="F374" s="1">
        <v>23931.759392566943</v>
      </c>
      <c r="G374" s="1">
        <v>36763.835131110551</v>
      </c>
      <c r="H374" s="1">
        <v>46120.743690128606</v>
      </c>
      <c r="I374" s="1">
        <v>40265.121706248712</v>
      </c>
      <c r="J374" s="1">
        <v>35745.635376046681</v>
      </c>
    </row>
    <row r="375" spans="1:10" x14ac:dyDescent="0.15">
      <c r="A375" s="1">
        <v>17</v>
      </c>
      <c r="B375" s="1" t="s">
        <v>118</v>
      </c>
      <c r="C375" s="1">
        <v>4</v>
      </c>
      <c r="D375" s="1" t="s">
        <v>17</v>
      </c>
      <c r="E375" s="1">
        <v>31468.143061630453</v>
      </c>
      <c r="F375" s="1">
        <v>84223.136443372758</v>
      </c>
      <c r="G375" s="1">
        <v>91327.938379127663</v>
      </c>
      <c r="H375" s="1">
        <v>63594.371148213293</v>
      </c>
      <c r="I375" s="1">
        <v>47271.106651592607</v>
      </c>
      <c r="J375" s="1">
        <v>42492.234533362323</v>
      </c>
    </row>
    <row r="376" spans="1:10" x14ac:dyDescent="0.15">
      <c r="A376" s="1">
        <v>17</v>
      </c>
      <c r="B376" s="1" t="s">
        <v>118</v>
      </c>
      <c r="C376" s="1">
        <v>5</v>
      </c>
      <c r="D376" s="1" t="s">
        <v>18</v>
      </c>
      <c r="E376" s="1">
        <v>1830.6552969683646</v>
      </c>
      <c r="F376" s="1">
        <v>5345.3572626273335</v>
      </c>
      <c r="G376" s="1">
        <v>8503.7302391118992</v>
      </c>
      <c r="H376" s="1">
        <v>9287.8717747569062</v>
      </c>
      <c r="I376" s="1">
        <v>11314.953839610103</v>
      </c>
      <c r="J376" s="1">
        <v>10307.191643009817</v>
      </c>
    </row>
    <row r="377" spans="1:10" x14ac:dyDescent="0.15">
      <c r="A377" s="1">
        <v>17</v>
      </c>
      <c r="B377" s="1" t="s">
        <v>118</v>
      </c>
      <c r="C377" s="1">
        <v>6</v>
      </c>
      <c r="D377" s="1" t="s">
        <v>2</v>
      </c>
      <c r="E377" s="1">
        <v>618.68735483575369</v>
      </c>
      <c r="F377" s="1">
        <v>4342.7038696289574</v>
      </c>
      <c r="G377" s="1">
        <v>7469.2327599422151</v>
      </c>
      <c r="H377" s="1">
        <v>12698.790054427025</v>
      </c>
      <c r="I377" s="1">
        <v>14726.772741029068</v>
      </c>
      <c r="J377" s="1">
        <v>12266.123759431439</v>
      </c>
    </row>
    <row r="378" spans="1:10" x14ac:dyDescent="0.15">
      <c r="A378" s="1">
        <v>17</v>
      </c>
      <c r="B378" s="1" t="s">
        <v>118</v>
      </c>
      <c r="C378" s="1">
        <v>7</v>
      </c>
      <c r="D378" s="1" t="s">
        <v>19</v>
      </c>
      <c r="E378" s="1">
        <v>138.18309000058872</v>
      </c>
      <c r="F378" s="1">
        <v>430.69447836446102</v>
      </c>
      <c r="G378" s="1">
        <v>476.78248741330628</v>
      </c>
      <c r="H378" s="1">
        <v>568.14855173654462</v>
      </c>
      <c r="I378" s="1">
        <v>606.5292373098664</v>
      </c>
      <c r="J378" s="1">
        <v>464.21509946361226</v>
      </c>
    </row>
    <row r="379" spans="1:10" x14ac:dyDescent="0.15">
      <c r="A379" s="1">
        <v>17</v>
      </c>
      <c r="B379" s="1" t="s">
        <v>118</v>
      </c>
      <c r="C379" s="1">
        <v>8</v>
      </c>
      <c r="D379" s="1" t="s">
        <v>20</v>
      </c>
      <c r="E379" s="1">
        <v>5382.0468617383713</v>
      </c>
      <c r="F379" s="1">
        <v>21032.333308642592</v>
      </c>
      <c r="G379" s="1">
        <v>25188.71792527548</v>
      </c>
      <c r="H379" s="1">
        <v>26030.788900970114</v>
      </c>
      <c r="I379" s="1">
        <v>18607.479363818089</v>
      </c>
      <c r="J379" s="1">
        <v>16496.89262358511</v>
      </c>
    </row>
    <row r="380" spans="1:10" x14ac:dyDescent="0.15">
      <c r="A380" s="1">
        <v>17</v>
      </c>
      <c r="B380" s="1" t="s">
        <v>118</v>
      </c>
      <c r="C380" s="1">
        <v>9</v>
      </c>
      <c r="D380" s="1" t="s">
        <v>21</v>
      </c>
      <c r="E380" s="1">
        <v>3720.3924663813846</v>
      </c>
      <c r="F380" s="1">
        <v>10032.175964893413</v>
      </c>
      <c r="G380" s="1">
        <v>18151.898939797924</v>
      </c>
      <c r="H380" s="1">
        <v>16331.344970991993</v>
      </c>
      <c r="I380" s="1">
        <v>19579.101518886091</v>
      </c>
      <c r="J380" s="1">
        <v>17327.599471403471</v>
      </c>
    </row>
    <row r="381" spans="1:10" x14ac:dyDescent="0.15">
      <c r="A381" s="1">
        <v>17</v>
      </c>
      <c r="B381" s="1" t="s">
        <v>118</v>
      </c>
      <c r="C381" s="1">
        <v>10</v>
      </c>
      <c r="D381" s="1" t="s">
        <v>22</v>
      </c>
      <c r="E381" s="1">
        <v>4760.8477330262567</v>
      </c>
      <c r="F381" s="1">
        <v>18605.381525124572</v>
      </c>
      <c r="G381" s="1">
        <v>40828.101967970666</v>
      </c>
      <c r="H381" s="1">
        <v>43816.17927696582</v>
      </c>
      <c r="I381" s="1">
        <v>39010.534947358989</v>
      </c>
      <c r="J381" s="1">
        <v>36169.277127860252</v>
      </c>
    </row>
    <row r="382" spans="1:10" x14ac:dyDescent="0.15">
      <c r="A382" s="1">
        <v>17</v>
      </c>
      <c r="B382" s="1" t="s">
        <v>118</v>
      </c>
      <c r="C382" s="1">
        <v>11</v>
      </c>
      <c r="D382" s="1" t="s">
        <v>23</v>
      </c>
      <c r="E382" s="1">
        <v>22963.159050206777</v>
      </c>
      <c r="F382" s="1">
        <v>75672.855901852017</v>
      </c>
      <c r="G382" s="1">
        <v>114865.07450659134</v>
      </c>
      <c r="H382" s="1">
        <v>122840.88246438219</v>
      </c>
      <c r="I382" s="1">
        <v>152295.34081803364</v>
      </c>
      <c r="J382" s="1">
        <v>131840.46910284326</v>
      </c>
    </row>
    <row r="383" spans="1:10" x14ac:dyDescent="0.15">
      <c r="A383" s="1">
        <v>17</v>
      </c>
      <c r="B383" s="1" t="s">
        <v>118</v>
      </c>
      <c r="C383" s="1">
        <v>12</v>
      </c>
      <c r="D383" s="1" t="s">
        <v>24</v>
      </c>
      <c r="E383" s="1">
        <v>3501.6767973590818</v>
      </c>
      <c r="F383" s="1">
        <v>25243.43619442463</v>
      </c>
      <c r="G383" s="1">
        <v>83612.406766279702</v>
      </c>
      <c r="H383" s="1">
        <v>112999.42911858541</v>
      </c>
      <c r="I383" s="1">
        <v>119629.63555867081</v>
      </c>
      <c r="J383" s="1">
        <v>111624.92621065925</v>
      </c>
    </row>
    <row r="384" spans="1:10" x14ac:dyDescent="0.15">
      <c r="A384" s="1">
        <v>17</v>
      </c>
      <c r="B384" s="1" t="s">
        <v>118</v>
      </c>
      <c r="C384" s="1">
        <v>13</v>
      </c>
      <c r="D384" s="1" t="s">
        <v>25</v>
      </c>
      <c r="E384" s="1">
        <v>4723.9617065671409</v>
      </c>
      <c r="F384" s="1">
        <v>8680.4433952317049</v>
      </c>
      <c r="G384" s="1">
        <v>14000.795664147567</v>
      </c>
      <c r="H384" s="1">
        <v>14841.054924427814</v>
      </c>
      <c r="I384" s="1">
        <v>26182.479269344152</v>
      </c>
      <c r="J384" s="1">
        <v>21262.232039654016</v>
      </c>
    </row>
    <row r="385" spans="1:10" x14ac:dyDescent="0.15">
      <c r="A385" s="1">
        <v>17</v>
      </c>
      <c r="B385" s="1" t="s">
        <v>118</v>
      </c>
      <c r="C385" s="1">
        <v>14</v>
      </c>
      <c r="D385" s="1" t="s">
        <v>26</v>
      </c>
      <c r="E385" s="1">
        <v>105.71448006993215</v>
      </c>
      <c r="F385" s="1">
        <v>633.26291030459174</v>
      </c>
      <c r="G385" s="1">
        <v>2349.5858697156527</v>
      </c>
      <c r="H385" s="1">
        <v>2271.0486403745963</v>
      </c>
      <c r="I385" s="1">
        <v>3727.5596084634599</v>
      </c>
      <c r="J385" s="1">
        <v>3289.1058573386235</v>
      </c>
    </row>
    <row r="386" spans="1:10" x14ac:dyDescent="0.15">
      <c r="A386" s="1">
        <v>17</v>
      </c>
      <c r="B386" s="1" t="s">
        <v>118</v>
      </c>
      <c r="C386" s="1">
        <v>15</v>
      </c>
      <c r="D386" s="1" t="s">
        <v>27</v>
      </c>
      <c r="E386" s="1">
        <v>14249.309930170726</v>
      </c>
      <c r="F386" s="1">
        <v>58424.833124351375</v>
      </c>
      <c r="G386" s="1">
        <v>93258.531577452406</v>
      </c>
      <c r="H386" s="1">
        <v>93663.558649327155</v>
      </c>
      <c r="I386" s="1">
        <v>79171.195296357822</v>
      </c>
      <c r="J386" s="1">
        <v>72562.85991573619</v>
      </c>
    </row>
    <row r="387" spans="1:10" x14ac:dyDescent="0.15">
      <c r="A387" s="1">
        <v>17</v>
      </c>
      <c r="B387" s="1" t="s">
        <v>117</v>
      </c>
      <c r="C387" s="1">
        <v>16</v>
      </c>
      <c r="D387" s="1" t="s">
        <v>10</v>
      </c>
      <c r="E387" s="1">
        <v>32746.225406079</v>
      </c>
      <c r="F387" s="1">
        <v>167034.46144159453</v>
      </c>
      <c r="G387" s="1">
        <v>229107.10574985686</v>
      </c>
      <c r="H387" s="1">
        <v>357764.42931172543</v>
      </c>
      <c r="I387" s="1">
        <v>267591.97429637873</v>
      </c>
      <c r="J387" s="1">
        <v>270040.0441417211</v>
      </c>
    </row>
    <row r="388" spans="1:10" x14ac:dyDescent="0.15">
      <c r="A388" s="1">
        <v>17</v>
      </c>
      <c r="B388" s="1" t="s">
        <v>117</v>
      </c>
      <c r="C388" s="1">
        <v>17</v>
      </c>
      <c r="D388" s="1" t="s">
        <v>11</v>
      </c>
      <c r="E388" s="1">
        <v>3937.4538012540352</v>
      </c>
      <c r="F388" s="1">
        <v>14976.077676887453</v>
      </c>
      <c r="G388" s="1">
        <v>23064.408302209817</v>
      </c>
      <c r="H388" s="1">
        <v>34445.104623157677</v>
      </c>
      <c r="I388" s="1">
        <v>32047.667275132259</v>
      </c>
      <c r="J388" s="1">
        <v>32502.199214513679</v>
      </c>
    </row>
    <row r="389" spans="1:10" x14ac:dyDescent="0.15">
      <c r="A389" s="1">
        <v>17</v>
      </c>
      <c r="B389" s="1" t="s">
        <v>117</v>
      </c>
      <c r="C389" s="1">
        <v>18</v>
      </c>
      <c r="D389" s="1" t="s">
        <v>12</v>
      </c>
      <c r="E389" s="1">
        <v>67560.509567700923</v>
      </c>
      <c r="F389" s="1">
        <v>332429.244897925</v>
      </c>
      <c r="G389" s="1">
        <v>391026.45668015856</v>
      </c>
      <c r="H389" s="1">
        <v>462604.6564007749</v>
      </c>
      <c r="I389" s="1">
        <v>363423.67196298961</v>
      </c>
      <c r="J389" s="1">
        <v>301278.87575256993</v>
      </c>
    </row>
    <row r="390" spans="1:10" x14ac:dyDescent="0.15">
      <c r="A390" s="1">
        <v>17</v>
      </c>
      <c r="B390" s="1" t="s">
        <v>117</v>
      </c>
      <c r="C390" s="1">
        <v>19</v>
      </c>
      <c r="D390" s="1" t="s">
        <v>13</v>
      </c>
      <c r="E390" s="1">
        <v>13296.966551064315</v>
      </c>
      <c r="F390" s="1">
        <v>72434.084953565252</v>
      </c>
      <c r="G390" s="1">
        <v>132713.01201344538</v>
      </c>
      <c r="H390" s="1">
        <v>116841.44497585554</v>
      </c>
      <c r="I390" s="1">
        <v>105667.07447061343</v>
      </c>
      <c r="J390" s="1">
        <v>111569.29195681741</v>
      </c>
    </row>
    <row r="391" spans="1:10" x14ac:dyDescent="0.15">
      <c r="A391" s="1">
        <v>17</v>
      </c>
      <c r="B391" s="1" t="s">
        <v>117</v>
      </c>
      <c r="C391" s="1">
        <v>20</v>
      </c>
      <c r="D391" s="1" t="s">
        <v>14</v>
      </c>
      <c r="E391" s="1">
        <v>1284.1474050606573</v>
      </c>
      <c r="F391" s="1">
        <v>7716.6713622589932</v>
      </c>
      <c r="G391" s="1">
        <v>18866.036430915505</v>
      </c>
      <c r="H391" s="1">
        <v>24150.874838519623</v>
      </c>
      <c r="I391" s="1">
        <v>21542.179056146313</v>
      </c>
      <c r="J391" s="1">
        <v>20992.99712102917</v>
      </c>
    </row>
    <row r="392" spans="1:10" x14ac:dyDescent="0.15">
      <c r="A392" s="1">
        <v>17</v>
      </c>
      <c r="B392" s="1" t="s">
        <v>117</v>
      </c>
      <c r="C392" s="1">
        <v>21</v>
      </c>
      <c r="D392" s="1" t="s">
        <v>15</v>
      </c>
      <c r="E392" s="1">
        <v>33500.399945280886</v>
      </c>
      <c r="F392" s="1">
        <v>115308.15046106045</v>
      </c>
      <c r="G392" s="1">
        <v>191941.32747617987</v>
      </c>
      <c r="H392" s="1">
        <v>183464.13111552695</v>
      </c>
      <c r="I392" s="1">
        <v>107889.65204607848</v>
      </c>
      <c r="J392" s="1">
        <v>110393.70164249232</v>
      </c>
    </row>
    <row r="393" spans="1:10" x14ac:dyDescent="0.15">
      <c r="A393" s="1">
        <v>17</v>
      </c>
      <c r="B393" s="1" t="s">
        <v>116</v>
      </c>
      <c r="C393" s="1">
        <v>22</v>
      </c>
      <c r="D393" s="1" t="s">
        <v>7</v>
      </c>
      <c r="E393" s="1">
        <v>63154.910296419053</v>
      </c>
      <c r="F393" s="1">
        <v>275926.0556988095</v>
      </c>
      <c r="G393" s="1">
        <v>501978.44306699035</v>
      </c>
      <c r="H393" s="1">
        <v>733922.21738698729</v>
      </c>
      <c r="I393" s="1">
        <v>949894.91227288148</v>
      </c>
      <c r="J393" s="1">
        <v>907457.65410967881</v>
      </c>
    </row>
    <row r="394" spans="1:10" x14ac:dyDescent="0.15">
      <c r="A394" s="1">
        <v>17</v>
      </c>
      <c r="B394" s="1" t="s">
        <v>116</v>
      </c>
      <c r="C394" s="1">
        <v>23</v>
      </c>
      <c r="D394" s="1" t="s">
        <v>28</v>
      </c>
      <c r="E394" s="1">
        <v>41177.931464040543</v>
      </c>
      <c r="F394" s="1">
        <v>195269.424340547</v>
      </c>
      <c r="G394" s="1">
        <v>255312.84233584919</v>
      </c>
      <c r="H394" s="1">
        <v>374908.71072329604</v>
      </c>
      <c r="I394" s="1">
        <v>320836.18819509237</v>
      </c>
      <c r="J394" s="1">
        <v>315942.73563258443</v>
      </c>
    </row>
    <row r="395" spans="1:10" x14ac:dyDescent="0.15">
      <c r="A395" s="1">
        <v>18</v>
      </c>
      <c r="B395" s="1" t="s">
        <v>120</v>
      </c>
      <c r="C395" s="1">
        <v>1</v>
      </c>
      <c r="D395" s="1" t="s">
        <v>8</v>
      </c>
      <c r="E395" s="1">
        <v>18604.402510900254</v>
      </c>
      <c r="F395" s="1">
        <v>47291.417930879594</v>
      </c>
      <c r="G395" s="1">
        <v>33685.459069747507</v>
      </c>
      <c r="H395" s="1">
        <v>22914.77862434517</v>
      </c>
      <c r="I395" s="1">
        <v>23091.992329552137</v>
      </c>
      <c r="J395" s="1">
        <v>20571.12502802633</v>
      </c>
    </row>
    <row r="396" spans="1:10" x14ac:dyDescent="0.15">
      <c r="A396" s="1">
        <v>18</v>
      </c>
      <c r="B396" s="1" t="s">
        <v>120</v>
      </c>
      <c r="C396" s="1">
        <v>2</v>
      </c>
      <c r="D396" s="1" t="s">
        <v>9</v>
      </c>
      <c r="E396" s="1">
        <v>1544.1055100703854</v>
      </c>
      <c r="F396" s="1">
        <v>4354.8841827007172</v>
      </c>
      <c r="G396" s="1">
        <v>1950.029432910404</v>
      </c>
      <c r="H396" s="1">
        <v>1868.8411089858794</v>
      </c>
      <c r="I396" s="1">
        <v>1289.6745569334532</v>
      </c>
      <c r="J396" s="1">
        <v>1125.2344449891305</v>
      </c>
    </row>
    <row r="397" spans="1:10" x14ac:dyDescent="0.15">
      <c r="A397" s="1">
        <v>18</v>
      </c>
      <c r="B397" s="1" t="s">
        <v>121</v>
      </c>
      <c r="C397" s="1">
        <v>3</v>
      </c>
      <c r="D397" s="1" t="s">
        <v>16</v>
      </c>
      <c r="E397" s="1">
        <v>3072.1831420864296</v>
      </c>
      <c r="F397" s="1">
        <v>13146.970020093013</v>
      </c>
      <c r="G397" s="1">
        <v>20306.549721686144</v>
      </c>
      <c r="H397" s="1">
        <v>24497.008552507683</v>
      </c>
      <c r="I397" s="1">
        <v>20189.711422527991</v>
      </c>
      <c r="J397" s="1">
        <v>17792.861330381809</v>
      </c>
    </row>
    <row r="398" spans="1:10" x14ac:dyDescent="0.15">
      <c r="A398" s="1">
        <v>18</v>
      </c>
      <c r="B398" s="1" t="s">
        <v>121</v>
      </c>
      <c r="C398" s="1">
        <v>4</v>
      </c>
      <c r="D398" s="1" t="s">
        <v>17</v>
      </c>
      <c r="E398" s="1">
        <v>25510.304447227925</v>
      </c>
      <c r="F398" s="1">
        <v>77701.63757382358</v>
      </c>
      <c r="G398" s="1">
        <v>82877.687369712658</v>
      </c>
      <c r="H398" s="1">
        <v>77227.079795583239</v>
      </c>
      <c r="I398" s="1">
        <v>57692.694258539028</v>
      </c>
      <c r="J398" s="1">
        <v>51461.412329582556</v>
      </c>
    </row>
    <row r="399" spans="1:10" x14ac:dyDescent="0.15">
      <c r="A399" s="1">
        <v>18</v>
      </c>
      <c r="B399" s="1" t="s">
        <v>121</v>
      </c>
      <c r="C399" s="1">
        <v>5</v>
      </c>
      <c r="D399" s="1" t="s">
        <v>18</v>
      </c>
      <c r="E399" s="1">
        <v>2275.8318698470302</v>
      </c>
      <c r="F399" s="1">
        <v>8772.4594514218097</v>
      </c>
      <c r="G399" s="1">
        <v>12547.468717974463</v>
      </c>
      <c r="H399" s="1">
        <v>15057.781697773507</v>
      </c>
      <c r="I399" s="1">
        <v>12348.630265375492</v>
      </c>
      <c r="J399" s="1">
        <v>11438.837901389321</v>
      </c>
    </row>
    <row r="400" spans="1:10" x14ac:dyDescent="0.15">
      <c r="A400" s="1">
        <v>18</v>
      </c>
      <c r="B400" s="1" t="s">
        <v>121</v>
      </c>
      <c r="C400" s="1">
        <v>6</v>
      </c>
      <c r="D400" s="1" t="s">
        <v>2</v>
      </c>
      <c r="E400" s="1">
        <v>4707.790421030305</v>
      </c>
      <c r="F400" s="1">
        <v>12926.761128709886</v>
      </c>
      <c r="G400" s="1">
        <v>19972.488563019593</v>
      </c>
      <c r="H400" s="1">
        <v>28125.723526519592</v>
      </c>
      <c r="I400" s="1">
        <v>27187.727353280792</v>
      </c>
      <c r="J400" s="1">
        <v>22133.433865128642</v>
      </c>
    </row>
    <row r="401" spans="1:10" x14ac:dyDescent="0.15">
      <c r="A401" s="1">
        <v>18</v>
      </c>
      <c r="B401" s="1" t="s">
        <v>121</v>
      </c>
      <c r="C401" s="1">
        <v>7</v>
      </c>
      <c r="D401" s="1" t="s">
        <v>19</v>
      </c>
      <c r="E401" s="1">
        <v>52.239105458942205</v>
      </c>
      <c r="F401" s="1">
        <v>273.64051682979442</v>
      </c>
      <c r="G401" s="1">
        <v>251.1527356520501</v>
      </c>
      <c r="H401" s="1">
        <v>386.91421614027132</v>
      </c>
      <c r="I401" s="1">
        <v>308.99019451387193</v>
      </c>
      <c r="J401" s="1">
        <v>287.10421530184482</v>
      </c>
    </row>
    <row r="402" spans="1:10" x14ac:dyDescent="0.15">
      <c r="A402" s="1">
        <v>18</v>
      </c>
      <c r="B402" s="1" t="s">
        <v>121</v>
      </c>
      <c r="C402" s="1">
        <v>8</v>
      </c>
      <c r="D402" s="1" t="s">
        <v>20</v>
      </c>
      <c r="E402" s="1">
        <v>2735.888366840953</v>
      </c>
      <c r="F402" s="1">
        <v>10271.311389024875</v>
      </c>
      <c r="G402" s="1">
        <v>15465.505264956311</v>
      </c>
      <c r="H402" s="1">
        <v>19128.843448064956</v>
      </c>
      <c r="I402" s="1">
        <v>13639.533696467408</v>
      </c>
      <c r="J402" s="1">
        <v>12395.558016798755</v>
      </c>
    </row>
    <row r="403" spans="1:10" x14ac:dyDescent="0.15">
      <c r="A403" s="1">
        <v>18</v>
      </c>
      <c r="B403" s="1" t="s">
        <v>121</v>
      </c>
      <c r="C403" s="1">
        <v>9</v>
      </c>
      <c r="D403" s="1" t="s">
        <v>21</v>
      </c>
      <c r="E403" s="1">
        <v>1284.2212009416601</v>
      </c>
      <c r="F403" s="1">
        <v>4429.8263209271381</v>
      </c>
      <c r="G403" s="1">
        <v>9287.9817185159827</v>
      </c>
      <c r="H403" s="1">
        <v>14234.085981620023</v>
      </c>
      <c r="I403" s="1">
        <v>15460.071542166123</v>
      </c>
      <c r="J403" s="1">
        <v>13511.008970556764</v>
      </c>
    </row>
    <row r="404" spans="1:10" x14ac:dyDescent="0.15">
      <c r="A404" s="1">
        <v>18</v>
      </c>
      <c r="B404" s="1" t="s">
        <v>121</v>
      </c>
      <c r="C404" s="1">
        <v>10</v>
      </c>
      <c r="D404" s="1" t="s">
        <v>22</v>
      </c>
      <c r="E404" s="1">
        <v>2194.1539639556577</v>
      </c>
      <c r="F404" s="1">
        <v>8282.9206159696914</v>
      </c>
      <c r="G404" s="1">
        <v>19471.804421834237</v>
      </c>
      <c r="H404" s="1">
        <v>24836.779430623425</v>
      </c>
      <c r="I404" s="1">
        <v>20926.574849384688</v>
      </c>
      <c r="J404" s="1">
        <v>19079.154928229669</v>
      </c>
    </row>
    <row r="405" spans="1:10" x14ac:dyDescent="0.15">
      <c r="A405" s="1">
        <v>18</v>
      </c>
      <c r="B405" s="1" t="s">
        <v>121</v>
      </c>
      <c r="C405" s="1">
        <v>11</v>
      </c>
      <c r="D405" s="1" t="s">
        <v>23</v>
      </c>
      <c r="E405" s="1">
        <v>4936.3733647224262</v>
      </c>
      <c r="F405" s="1">
        <v>12762.888498689408</v>
      </c>
      <c r="G405" s="1">
        <v>23841.529504041504</v>
      </c>
      <c r="H405" s="1">
        <v>35379.373251178018</v>
      </c>
      <c r="I405" s="1">
        <v>31634.485615542824</v>
      </c>
      <c r="J405" s="1">
        <v>26408.680250436129</v>
      </c>
    </row>
    <row r="406" spans="1:10" x14ac:dyDescent="0.15">
      <c r="A406" s="1">
        <v>18</v>
      </c>
      <c r="B406" s="1" t="s">
        <v>121</v>
      </c>
      <c r="C406" s="1">
        <v>12</v>
      </c>
      <c r="D406" s="1" t="s">
        <v>24</v>
      </c>
      <c r="E406" s="1">
        <v>7115.3495538359894</v>
      </c>
      <c r="F406" s="1">
        <v>35079.182404527957</v>
      </c>
      <c r="G406" s="1">
        <v>75673.969651881533</v>
      </c>
      <c r="H406" s="1">
        <v>96067.609504130509</v>
      </c>
      <c r="I406" s="1">
        <v>89155.179336041401</v>
      </c>
      <c r="J406" s="1">
        <v>79791.954581578364</v>
      </c>
    </row>
    <row r="407" spans="1:10" x14ac:dyDescent="0.15">
      <c r="A407" s="1">
        <v>18</v>
      </c>
      <c r="B407" s="1" t="s">
        <v>121</v>
      </c>
      <c r="C407" s="1">
        <v>13</v>
      </c>
      <c r="D407" s="1" t="s">
        <v>25</v>
      </c>
      <c r="E407" s="1">
        <v>479.54211124497414</v>
      </c>
      <c r="F407" s="1">
        <v>1342.3067572578429</v>
      </c>
      <c r="G407" s="1">
        <v>6511.4836313812302</v>
      </c>
      <c r="H407" s="1">
        <v>13093.997796079389</v>
      </c>
      <c r="I407" s="1">
        <v>20433.967784614008</v>
      </c>
      <c r="J407" s="1">
        <v>20968.522059599705</v>
      </c>
    </row>
    <row r="408" spans="1:10" x14ac:dyDescent="0.15">
      <c r="A408" s="1">
        <v>18</v>
      </c>
      <c r="B408" s="1" t="s">
        <v>121</v>
      </c>
      <c r="C408" s="1">
        <v>14</v>
      </c>
      <c r="D408" s="1" t="s">
        <v>26</v>
      </c>
      <c r="E408" s="1">
        <v>4541.3337659856825</v>
      </c>
      <c r="F408" s="1">
        <v>22302.138530643588</v>
      </c>
      <c r="G408" s="1">
        <v>43327.141254796137</v>
      </c>
      <c r="H408" s="1">
        <v>36769.444513228606</v>
      </c>
      <c r="I408" s="1">
        <v>25232.541263202078</v>
      </c>
      <c r="J408" s="1">
        <v>23581.022696504471</v>
      </c>
    </row>
    <row r="409" spans="1:10" x14ac:dyDescent="0.15">
      <c r="A409" s="1">
        <v>18</v>
      </c>
      <c r="B409" s="1" t="s">
        <v>121</v>
      </c>
      <c r="C409" s="1">
        <v>15</v>
      </c>
      <c r="D409" s="1" t="s">
        <v>27</v>
      </c>
      <c r="E409" s="1">
        <v>8962.7102924030187</v>
      </c>
      <c r="F409" s="1">
        <v>37405.502511910323</v>
      </c>
      <c r="G409" s="1">
        <v>62018.830916567451</v>
      </c>
      <c r="H409" s="1">
        <v>71547.890236158899</v>
      </c>
      <c r="I409" s="1">
        <v>58250.568472198371</v>
      </c>
      <c r="J409" s="1">
        <v>49782.208312116898</v>
      </c>
    </row>
    <row r="410" spans="1:10" x14ac:dyDescent="0.15">
      <c r="A410" s="1">
        <v>18</v>
      </c>
      <c r="B410" s="1" t="s">
        <v>120</v>
      </c>
      <c r="C410" s="1">
        <v>16</v>
      </c>
      <c r="D410" s="1" t="s">
        <v>10</v>
      </c>
      <c r="E410" s="1">
        <v>23109.912688977365</v>
      </c>
      <c r="F410" s="1">
        <v>120752.37001205461</v>
      </c>
      <c r="G410" s="1">
        <v>208653.54451985165</v>
      </c>
      <c r="H410" s="1">
        <v>274728.92990399583</v>
      </c>
      <c r="I410" s="1">
        <v>176429.36157308909</v>
      </c>
      <c r="J410" s="1">
        <v>184525.24503241939</v>
      </c>
    </row>
    <row r="411" spans="1:10" x14ac:dyDescent="0.15">
      <c r="A411" s="1">
        <v>18</v>
      </c>
      <c r="B411" s="1" t="s">
        <v>120</v>
      </c>
      <c r="C411" s="1">
        <v>17</v>
      </c>
      <c r="D411" s="1" t="s">
        <v>11</v>
      </c>
      <c r="E411" s="1">
        <v>3752.8926467054371</v>
      </c>
      <c r="F411" s="1">
        <v>19615.496851354139</v>
      </c>
      <c r="G411" s="1">
        <v>34081.60801974716</v>
      </c>
      <c r="H411" s="1">
        <v>42276.618539639181</v>
      </c>
      <c r="I411" s="1">
        <v>40437.861960978429</v>
      </c>
      <c r="J411" s="1">
        <v>40970.539131371981</v>
      </c>
    </row>
    <row r="412" spans="1:10" x14ac:dyDescent="0.15">
      <c r="A412" s="1">
        <v>18</v>
      </c>
      <c r="B412" s="1" t="s">
        <v>122</v>
      </c>
      <c r="C412" s="1">
        <v>18</v>
      </c>
      <c r="D412" s="1" t="s">
        <v>12</v>
      </c>
      <c r="E412" s="1">
        <v>40522.227125299869</v>
      </c>
      <c r="F412" s="1">
        <v>171313.05260757642</v>
      </c>
      <c r="G412" s="1">
        <v>247701.83552764702</v>
      </c>
      <c r="H412" s="1">
        <v>237768.39118161285</v>
      </c>
      <c r="I412" s="1">
        <v>213067.15091591122</v>
      </c>
      <c r="J412" s="1">
        <v>195587.9650678529</v>
      </c>
    </row>
    <row r="413" spans="1:10" x14ac:dyDescent="0.15">
      <c r="A413" s="1">
        <v>18</v>
      </c>
      <c r="B413" s="1" t="s">
        <v>120</v>
      </c>
      <c r="C413" s="1">
        <v>19</v>
      </c>
      <c r="D413" s="1" t="s">
        <v>13</v>
      </c>
      <c r="E413" s="1">
        <v>8015.7129613560746</v>
      </c>
      <c r="F413" s="1">
        <v>52674.494813997029</v>
      </c>
      <c r="G413" s="1">
        <v>66291.637912586069</v>
      </c>
      <c r="H413" s="1">
        <v>75279.888992517823</v>
      </c>
      <c r="I413" s="1">
        <v>89558.909622849504</v>
      </c>
      <c r="J413" s="1">
        <v>80251.961478143843</v>
      </c>
    </row>
    <row r="414" spans="1:10" x14ac:dyDescent="0.15">
      <c r="A414" s="1">
        <v>18</v>
      </c>
      <c r="B414" s="1" t="s">
        <v>120</v>
      </c>
      <c r="C414" s="1">
        <v>20</v>
      </c>
      <c r="D414" s="1" t="s">
        <v>14</v>
      </c>
      <c r="E414" s="1">
        <v>729.26889670111393</v>
      </c>
      <c r="F414" s="1">
        <v>3486.2119352337581</v>
      </c>
      <c r="G414" s="1">
        <v>8431.2589782715495</v>
      </c>
      <c r="H414" s="1">
        <v>11436.430592424598</v>
      </c>
      <c r="I414" s="1">
        <v>10265.419886528978</v>
      </c>
      <c r="J414" s="1">
        <v>9737.4654188773729</v>
      </c>
    </row>
    <row r="415" spans="1:10" x14ac:dyDescent="0.15">
      <c r="A415" s="1">
        <v>18</v>
      </c>
      <c r="B415" s="1" t="s">
        <v>120</v>
      </c>
      <c r="C415" s="1">
        <v>21</v>
      </c>
      <c r="D415" s="1" t="s">
        <v>15</v>
      </c>
      <c r="E415" s="1">
        <v>23393.047481012574</v>
      </c>
      <c r="F415" s="1">
        <v>80458.278412717016</v>
      </c>
      <c r="G415" s="1">
        <v>101174.78383406026</v>
      </c>
      <c r="H415" s="1">
        <v>90569.875503209507</v>
      </c>
      <c r="I415" s="1">
        <v>65325.459204663835</v>
      </c>
      <c r="J415" s="1">
        <v>67478.827022668949</v>
      </c>
    </row>
    <row r="416" spans="1:10" x14ac:dyDescent="0.15">
      <c r="A416" s="1">
        <v>18</v>
      </c>
      <c r="B416" s="1" t="s">
        <v>119</v>
      </c>
      <c r="C416" s="1">
        <v>22</v>
      </c>
      <c r="D416" s="1" t="s">
        <v>7</v>
      </c>
      <c r="E416" s="1">
        <v>39377.959738196718</v>
      </c>
      <c r="F416" s="1">
        <v>178841.49804580954</v>
      </c>
      <c r="G416" s="1">
        <v>334397.69577409903</v>
      </c>
      <c r="H416" s="1">
        <v>452767.12699428597</v>
      </c>
      <c r="I416" s="1">
        <v>599354.87962557492</v>
      </c>
      <c r="J416" s="1">
        <v>565723.81309197785</v>
      </c>
    </row>
    <row r="417" spans="1:10" x14ac:dyDescent="0.15">
      <c r="A417" s="1">
        <v>18</v>
      </c>
      <c r="B417" s="1" t="s">
        <v>119</v>
      </c>
      <c r="C417" s="1">
        <v>23</v>
      </c>
      <c r="D417" s="1" t="s">
        <v>28</v>
      </c>
      <c r="E417" s="1">
        <v>29285.046442001589</v>
      </c>
      <c r="F417" s="1">
        <v>134186.60396052885</v>
      </c>
      <c r="G417" s="1">
        <v>180051.42622762494</v>
      </c>
      <c r="H417" s="1">
        <v>261166.10965724546</v>
      </c>
      <c r="I417" s="1">
        <v>245122.4672923811</v>
      </c>
      <c r="J417" s="1">
        <v>241926.50558290808</v>
      </c>
    </row>
    <row r="418" spans="1:10" x14ac:dyDescent="0.15">
      <c r="A418" s="1">
        <v>19</v>
      </c>
      <c r="B418" s="1" t="s">
        <v>124</v>
      </c>
      <c r="C418" s="1">
        <v>1</v>
      </c>
      <c r="D418" s="1" t="s">
        <v>8</v>
      </c>
      <c r="E418" s="1">
        <v>21362.183780635565</v>
      </c>
      <c r="F418" s="1">
        <v>64708.201601214561</v>
      </c>
      <c r="G418" s="1">
        <v>53702.731740666473</v>
      </c>
      <c r="H418" s="1">
        <v>42814.047031223767</v>
      </c>
      <c r="I418" s="1">
        <v>42855.383535569512</v>
      </c>
      <c r="J418" s="1">
        <v>38645.194221997663</v>
      </c>
    </row>
    <row r="419" spans="1:10" x14ac:dyDescent="0.15">
      <c r="A419" s="1">
        <v>19</v>
      </c>
      <c r="B419" s="1" t="s">
        <v>124</v>
      </c>
      <c r="C419" s="1">
        <v>2</v>
      </c>
      <c r="D419" s="1" t="s">
        <v>9</v>
      </c>
      <c r="E419" s="1">
        <v>1513.589590899034</v>
      </c>
      <c r="F419" s="1">
        <v>4918.5748042874066</v>
      </c>
      <c r="G419" s="1">
        <v>5649.6900170882454</v>
      </c>
      <c r="H419" s="1">
        <v>4723.0711663461316</v>
      </c>
      <c r="I419" s="1">
        <v>2449.370715071821</v>
      </c>
      <c r="J419" s="1">
        <v>2484.89273268433</v>
      </c>
    </row>
    <row r="420" spans="1:10" x14ac:dyDescent="0.15">
      <c r="A420" s="1">
        <v>19</v>
      </c>
      <c r="B420" s="1" t="s">
        <v>125</v>
      </c>
      <c r="C420" s="1">
        <v>3</v>
      </c>
      <c r="D420" s="1" t="s">
        <v>16</v>
      </c>
      <c r="E420" s="1">
        <v>3758.2935970913863</v>
      </c>
      <c r="F420" s="1">
        <v>15119.090093488578</v>
      </c>
      <c r="G420" s="1">
        <v>27379.316717960955</v>
      </c>
      <c r="H420" s="1">
        <v>44669.462137468356</v>
      </c>
      <c r="I420" s="1">
        <v>33217.577837418903</v>
      </c>
      <c r="J420" s="1">
        <v>28786.107621178391</v>
      </c>
    </row>
    <row r="421" spans="1:10" x14ac:dyDescent="0.15">
      <c r="A421" s="1">
        <v>19</v>
      </c>
      <c r="B421" s="1" t="s">
        <v>125</v>
      </c>
      <c r="C421" s="1">
        <v>4</v>
      </c>
      <c r="D421" s="1" t="s">
        <v>17</v>
      </c>
      <c r="E421" s="1">
        <v>12573.649732906364</v>
      </c>
      <c r="F421" s="1">
        <v>26762.619587944435</v>
      </c>
      <c r="G421" s="1">
        <v>23582.445355856999</v>
      </c>
      <c r="H421" s="1">
        <v>18027.109178284507</v>
      </c>
      <c r="I421" s="1">
        <v>9243.2039561056317</v>
      </c>
      <c r="J421" s="1">
        <v>8223.7855365729265</v>
      </c>
    </row>
    <row r="422" spans="1:10" x14ac:dyDescent="0.15">
      <c r="A422" s="1">
        <v>19</v>
      </c>
      <c r="B422" s="1" t="s">
        <v>125</v>
      </c>
      <c r="C422" s="1">
        <v>5</v>
      </c>
      <c r="D422" s="1" t="s">
        <v>18</v>
      </c>
      <c r="E422" s="1">
        <v>1498.8131027779953</v>
      </c>
      <c r="F422" s="1">
        <v>4956.8547513615013</v>
      </c>
      <c r="G422" s="1">
        <v>8829.6678025486744</v>
      </c>
      <c r="H422" s="1">
        <v>10741.515895903416</v>
      </c>
      <c r="I422" s="1">
        <v>6128.2530123205797</v>
      </c>
      <c r="J422" s="1">
        <v>5269.739290876325</v>
      </c>
    </row>
    <row r="423" spans="1:10" x14ac:dyDescent="0.15">
      <c r="A423" s="1">
        <v>19</v>
      </c>
      <c r="B423" s="1" t="s">
        <v>125</v>
      </c>
      <c r="C423" s="1">
        <v>6</v>
      </c>
      <c r="D423" s="1" t="s">
        <v>2</v>
      </c>
      <c r="E423" s="1">
        <v>171.14581580679055</v>
      </c>
      <c r="F423" s="1">
        <v>1039.656547176704</v>
      </c>
      <c r="G423" s="1">
        <v>4359.6188386849053</v>
      </c>
      <c r="H423" s="1">
        <v>8583.4045163069713</v>
      </c>
      <c r="I423" s="1">
        <v>9157.4694909368554</v>
      </c>
      <c r="J423" s="1">
        <v>7451.3751296325609</v>
      </c>
    </row>
    <row r="424" spans="1:10" x14ac:dyDescent="0.15">
      <c r="A424" s="1">
        <v>19</v>
      </c>
      <c r="B424" s="1" t="s">
        <v>125</v>
      </c>
      <c r="C424" s="1">
        <v>7</v>
      </c>
      <c r="D424" s="1" t="s">
        <v>19</v>
      </c>
      <c r="E424" s="1">
        <v>28.095533633820946</v>
      </c>
      <c r="F424" s="1">
        <v>30.123125418201639</v>
      </c>
      <c r="G424" s="1">
        <v>134.27506366017334</v>
      </c>
      <c r="H424" s="1">
        <v>116.83931048684914</v>
      </c>
      <c r="I424" s="1">
        <v>310.50975313282345</v>
      </c>
      <c r="J424" s="1">
        <v>240.23679939275425</v>
      </c>
    </row>
    <row r="425" spans="1:10" x14ac:dyDescent="0.15">
      <c r="A425" s="1">
        <v>19</v>
      </c>
      <c r="B425" s="1" t="s">
        <v>125</v>
      </c>
      <c r="C425" s="1">
        <v>8</v>
      </c>
      <c r="D425" s="1" t="s">
        <v>20</v>
      </c>
      <c r="E425" s="1">
        <v>2589.5343647954892</v>
      </c>
      <c r="F425" s="1">
        <v>9142.1279565365603</v>
      </c>
      <c r="G425" s="1">
        <v>14069.045686891648</v>
      </c>
      <c r="H425" s="1">
        <v>17759.43644231265</v>
      </c>
      <c r="I425" s="1">
        <v>8086.9846662462769</v>
      </c>
      <c r="J425" s="1">
        <v>6703.362434728032</v>
      </c>
    </row>
    <row r="426" spans="1:10" x14ac:dyDescent="0.15">
      <c r="A426" s="1">
        <v>19</v>
      </c>
      <c r="B426" s="1" t="s">
        <v>125</v>
      </c>
      <c r="C426" s="1">
        <v>9</v>
      </c>
      <c r="D426" s="1" t="s">
        <v>21</v>
      </c>
      <c r="E426" s="1">
        <v>1474.1532148712886</v>
      </c>
      <c r="F426" s="1">
        <v>8172.572249168803</v>
      </c>
      <c r="G426" s="1">
        <v>18424.267757718459</v>
      </c>
      <c r="H426" s="1">
        <v>17137.287038951967</v>
      </c>
      <c r="I426" s="1">
        <v>17365.228748232708</v>
      </c>
      <c r="J426" s="1">
        <v>13095.124441155001</v>
      </c>
    </row>
    <row r="427" spans="1:10" x14ac:dyDescent="0.15">
      <c r="A427" s="1">
        <v>19</v>
      </c>
      <c r="B427" s="1" t="s">
        <v>125</v>
      </c>
      <c r="C427" s="1">
        <v>10</v>
      </c>
      <c r="D427" s="1" t="s">
        <v>22</v>
      </c>
      <c r="E427" s="1">
        <v>2547.1477558651322</v>
      </c>
      <c r="F427" s="1">
        <v>8227.6414847563337</v>
      </c>
      <c r="G427" s="1">
        <v>21881.136334038172</v>
      </c>
      <c r="H427" s="1">
        <v>27627.524624587964</v>
      </c>
      <c r="I427" s="1">
        <v>18464.83976737774</v>
      </c>
      <c r="J427" s="1">
        <v>16377.157319983782</v>
      </c>
    </row>
    <row r="428" spans="1:10" x14ac:dyDescent="0.15">
      <c r="A428" s="1">
        <v>19</v>
      </c>
      <c r="B428" s="1" t="s">
        <v>125</v>
      </c>
      <c r="C428" s="1">
        <v>11</v>
      </c>
      <c r="D428" s="1" t="s">
        <v>23</v>
      </c>
      <c r="E428" s="1">
        <v>4382.7060567583567</v>
      </c>
      <c r="F428" s="1">
        <v>21305.833495407129</v>
      </c>
      <c r="G428" s="1">
        <v>54378.148971068316</v>
      </c>
      <c r="H428" s="1">
        <v>98332.88717171755</v>
      </c>
      <c r="I428" s="1">
        <v>80868.52483355187</v>
      </c>
      <c r="J428" s="1">
        <v>67518.450346964411</v>
      </c>
    </row>
    <row r="429" spans="1:10" x14ac:dyDescent="0.15">
      <c r="A429" s="1">
        <v>19</v>
      </c>
      <c r="B429" s="1" t="s">
        <v>125</v>
      </c>
      <c r="C429" s="1">
        <v>12</v>
      </c>
      <c r="D429" s="1" t="s">
        <v>24</v>
      </c>
      <c r="E429" s="1">
        <v>7764.9981812225433</v>
      </c>
      <c r="F429" s="1">
        <v>41090.536987700034</v>
      </c>
      <c r="G429" s="1">
        <v>118916.81971202524</v>
      </c>
      <c r="H429" s="1">
        <v>137648.54646588003</v>
      </c>
      <c r="I429" s="1">
        <v>104256.25752670177</v>
      </c>
      <c r="J429" s="1">
        <v>88815.535491191724</v>
      </c>
    </row>
    <row r="430" spans="1:10" x14ac:dyDescent="0.15">
      <c r="A430" s="1">
        <v>19</v>
      </c>
      <c r="B430" s="1" t="s">
        <v>125</v>
      </c>
      <c r="C430" s="1">
        <v>13</v>
      </c>
      <c r="D430" s="1" t="s">
        <v>25</v>
      </c>
      <c r="E430" s="1">
        <v>1773.6333467198424</v>
      </c>
      <c r="F430" s="1">
        <v>12447.231311928575</v>
      </c>
      <c r="G430" s="1">
        <v>20137.403194049657</v>
      </c>
      <c r="H430" s="1">
        <v>30326.010714115906</v>
      </c>
      <c r="I430" s="1">
        <v>26864.119230379692</v>
      </c>
      <c r="J430" s="1">
        <v>22569.917889347813</v>
      </c>
    </row>
    <row r="431" spans="1:10" x14ac:dyDescent="0.15">
      <c r="A431" s="1">
        <v>19</v>
      </c>
      <c r="B431" s="1" t="s">
        <v>125</v>
      </c>
      <c r="C431" s="1">
        <v>14</v>
      </c>
      <c r="D431" s="1" t="s">
        <v>26</v>
      </c>
      <c r="E431" s="1">
        <v>2623.7480426485013</v>
      </c>
      <c r="F431" s="1">
        <v>18417.320271108129</v>
      </c>
      <c r="G431" s="1">
        <v>23739.057805487166</v>
      </c>
      <c r="H431" s="1">
        <v>24331.127249413192</v>
      </c>
      <c r="I431" s="1">
        <v>18008.204504939553</v>
      </c>
      <c r="J431" s="1">
        <v>14174.973653363579</v>
      </c>
    </row>
    <row r="432" spans="1:10" x14ac:dyDescent="0.15">
      <c r="A432" s="1">
        <v>19</v>
      </c>
      <c r="B432" s="1" t="s">
        <v>125</v>
      </c>
      <c r="C432" s="1">
        <v>15</v>
      </c>
      <c r="D432" s="1" t="s">
        <v>27</v>
      </c>
      <c r="E432" s="1">
        <v>11942.078054709789</v>
      </c>
      <c r="F432" s="1">
        <v>49965.278401628129</v>
      </c>
      <c r="G432" s="1">
        <v>93867.742069933607</v>
      </c>
      <c r="H432" s="1">
        <v>102700.92427645673</v>
      </c>
      <c r="I432" s="1">
        <v>60478.913465116821</v>
      </c>
      <c r="J432" s="1">
        <v>48737.698426484698</v>
      </c>
    </row>
    <row r="433" spans="1:10" x14ac:dyDescent="0.15">
      <c r="A433" s="1">
        <v>19</v>
      </c>
      <c r="B433" s="1" t="s">
        <v>124</v>
      </c>
      <c r="C433" s="1">
        <v>16</v>
      </c>
      <c r="D433" s="1" t="s">
        <v>10</v>
      </c>
      <c r="E433" s="1">
        <v>23612.477397268416</v>
      </c>
      <c r="F433" s="1">
        <v>111235.07465718759</v>
      </c>
      <c r="G433" s="1">
        <v>189611.35521364326</v>
      </c>
      <c r="H433" s="1">
        <v>244734.99495795846</v>
      </c>
      <c r="I433" s="1">
        <v>172135.37487763813</v>
      </c>
      <c r="J433" s="1">
        <v>193631.1283299567</v>
      </c>
    </row>
    <row r="434" spans="1:10" x14ac:dyDescent="0.15">
      <c r="A434" s="1">
        <v>19</v>
      </c>
      <c r="B434" s="1" t="s">
        <v>124</v>
      </c>
      <c r="C434" s="1">
        <v>17</v>
      </c>
      <c r="D434" s="1" t="s">
        <v>11</v>
      </c>
      <c r="E434" s="1">
        <v>3169.3098060987181</v>
      </c>
      <c r="F434" s="1">
        <v>11974.217624909217</v>
      </c>
      <c r="G434" s="1">
        <v>23192.926476578341</v>
      </c>
      <c r="H434" s="1">
        <v>26691.565389465501</v>
      </c>
      <c r="I434" s="1">
        <v>23867.902846179248</v>
      </c>
      <c r="J434" s="1">
        <v>23960.257256192588</v>
      </c>
    </row>
    <row r="435" spans="1:10" x14ac:dyDescent="0.15">
      <c r="A435" s="1">
        <v>19</v>
      </c>
      <c r="B435" s="1" t="s">
        <v>124</v>
      </c>
      <c r="C435" s="1">
        <v>18</v>
      </c>
      <c r="D435" s="1" t="s">
        <v>12</v>
      </c>
      <c r="E435" s="1">
        <v>42062.40615425662</v>
      </c>
      <c r="F435" s="1">
        <v>168164.93756282688</v>
      </c>
      <c r="G435" s="1">
        <v>236935.3662394624</v>
      </c>
      <c r="H435" s="1">
        <v>238785.74512328603</v>
      </c>
      <c r="I435" s="1">
        <v>150620.43601973396</v>
      </c>
      <c r="J435" s="1">
        <v>133287.75990152889</v>
      </c>
    </row>
    <row r="436" spans="1:10" x14ac:dyDescent="0.15">
      <c r="A436" s="1">
        <v>19</v>
      </c>
      <c r="B436" s="1" t="s">
        <v>124</v>
      </c>
      <c r="C436" s="1">
        <v>19</v>
      </c>
      <c r="D436" s="1" t="s">
        <v>13</v>
      </c>
      <c r="E436" s="1">
        <v>7885.0953643702487</v>
      </c>
      <c r="F436" s="1">
        <v>42811.09314897946</v>
      </c>
      <c r="G436" s="1">
        <v>72986.818860230356</v>
      </c>
      <c r="H436" s="1">
        <v>74003.675228675405</v>
      </c>
      <c r="I436" s="1">
        <v>69381.614930936805</v>
      </c>
      <c r="J436" s="1">
        <v>70491.865965427729</v>
      </c>
    </row>
    <row r="437" spans="1:10" x14ac:dyDescent="0.15">
      <c r="A437" s="1">
        <v>19</v>
      </c>
      <c r="B437" s="1" t="s">
        <v>124</v>
      </c>
      <c r="C437" s="1">
        <v>20</v>
      </c>
      <c r="D437" s="1" t="s">
        <v>14</v>
      </c>
      <c r="E437" s="1">
        <v>951.22030004493115</v>
      </c>
      <c r="F437" s="1">
        <v>5532.8925376603183</v>
      </c>
      <c r="G437" s="1">
        <v>16908.871854407756</v>
      </c>
      <c r="H437" s="1">
        <v>19540.470443035654</v>
      </c>
      <c r="I437" s="1">
        <v>16464.070205596163</v>
      </c>
      <c r="J437" s="1">
        <v>15873.461036014656</v>
      </c>
    </row>
    <row r="438" spans="1:10" x14ac:dyDescent="0.15">
      <c r="A438" s="1">
        <v>19</v>
      </c>
      <c r="B438" s="1" t="s">
        <v>124</v>
      </c>
      <c r="C438" s="1">
        <v>21</v>
      </c>
      <c r="D438" s="1" t="s">
        <v>15</v>
      </c>
      <c r="E438" s="1">
        <v>16374.466651662553</v>
      </c>
      <c r="F438" s="1">
        <v>63193.03652986978</v>
      </c>
      <c r="G438" s="1">
        <v>95070.868447787783</v>
      </c>
      <c r="H438" s="1">
        <v>87280.968669901631</v>
      </c>
      <c r="I438" s="1">
        <v>88072.049438348986</v>
      </c>
      <c r="J438" s="1">
        <v>102355.36586837526</v>
      </c>
    </row>
    <row r="439" spans="1:10" x14ac:dyDescent="0.15">
      <c r="A439" s="1">
        <v>19</v>
      </c>
      <c r="B439" s="1" t="s">
        <v>123</v>
      </c>
      <c r="C439" s="1">
        <v>22</v>
      </c>
      <c r="D439" s="1" t="s">
        <v>7</v>
      </c>
      <c r="E439" s="1">
        <v>37488.43021901499</v>
      </c>
      <c r="F439" s="1">
        <v>172034.92749500385</v>
      </c>
      <c r="G439" s="1">
        <v>333185.04826717556</v>
      </c>
      <c r="H439" s="1">
        <v>534043.99539007002</v>
      </c>
      <c r="I439" s="1">
        <v>555977.54378718603</v>
      </c>
      <c r="J439" s="1">
        <v>521447.18135689961</v>
      </c>
    </row>
    <row r="440" spans="1:10" x14ac:dyDescent="0.15">
      <c r="A440" s="1">
        <v>19</v>
      </c>
      <c r="B440" s="1" t="s">
        <v>123</v>
      </c>
      <c r="C440" s="1">
        <v>23</v>
      </c>
      <c r="D440" s="1" t="s">
        <v>28</v>
      </c>
      <c r="E440" s="1">
        <v>29691.278202568323</v>
      </c>
      <c r="F440" s="1">
        <v>129112.86476936219</v>
      </c>
      <c r="G440" s="1">
        <v>184937.48194292118</v>
      </c>
      <c r="H440" s="1">
        <v>267229.06047357875</v>
      </c>
      <c r="I440" s="1">
        <v>244382.09713749954</v>
      </c>
      <c r="J440" s="1">
        <v>242918.40138163039</v>
      </c>
    </row>
    <row r="441" spans="1:10" x14ac:dyDescent="0.15">
      <c r="A441" s="1">
        <v>20</v>
      </c>
      <c r="B441" s="1" t="s">
        <v>127</v>
      </c>
      <c r="C441" s="1">
        <v>1</v>
      </c>
      <c r="D441" s="1" t="s">
        <v>8</v>
      </c>
      <c r="E441" s="1">
        <v>65873.660101765316</v>
      </c>
      <c r="F441" s="1">
        <v>193090.94157475594</v>
      </c>
      <c r="G441" s="1">
        <v>174367.04171258959</v>
      </c>
      <c r="H441" s="1">
        <v>144091.10936428097</v>
      </c>
      <c r="I441" s="1">
        <v>148284.99775307276</v>
      </c>
      <c r="J441" s="1">
        <v>133635.06285141199</v>
      </c>
    </row>
    <row r="442" spans="1:10" x14ac:dyDescent="0.15">
      <c r="A442" s="1">
        <v>20</v>
      </c>
      <c r="B442" s="1" t="s">
        <v>128</v>
      </c>
      <c r="C442" s="1">
        <v>2</v>
      </c>
      <c r="D442" s="1" t="s">
        <v>9</v>
      </c>
      <c r="E442" s="1">
        <v>2233.7652833429288</v>
      </c>
      <c r="F442" s="1">
        <v>7138.4184025712784</v>
      </c>
      <c r="G442" s="1">
        <v>11761.837607198719</v>
      </c>
      <c r="H442" s="1">
        <v>10762.825841295949</v>
      </c>
      <c r="I442" s="1">
        <v>4388.9372659807004</v>
      </c>
      <c r="J442" s="1">
        <v>4192.4057547175689</v>
      </c>
    </row>
    <row r="443" spans="1:10" x14ac:dyDescent="0.15">
      <c r="A443" s="1">
        <v>20</v>
      </c>
      <c r="B443" s="1" t="s">
        <v>129</v>
      </c>
      <c r="C443" s="1">
        <v>3</v>
      </c>
      <c r="D443" s="1" t="s">
        <v>16</v>
      </c>
      <c r="E443" s="1">
        <v>14833.463403041127</v>
      </c>
      <c r="F443" s="1">
        <v>58431.061349237658</v>
      </c>
      <c r="G443" s="1">
        <v>86279.342105976597</v>
      </c>
      <c r="H443" s="1">
        <v>110322.17906385283</v>
      </c>
      <c r="I443" s="1">
        <v>98713.174969269079</v>
      </c>
      <c r="J443" s="1">
        <v>84935.677897232468</v>
      </c>
    </row>
    <row r="444" spans="1:10" x14ac:dyDescent="0.15">
      <c r="A444" s="1">
        <v>20</v>
      </c>
      <c r="B444" s="1" t="s">
        <v>130</v>
      </c>
      <c r="C444" s="1">
        <v>4</v>
      </c>
      <c r="D444" s="1" t="s">
        <v>17</v>
      </c>
      <c r="E444" s="1">
        <v>12264.828012559203</v>
      </c>
      <c r="F444" s="1">
        <v>30262.379641830867</v>
      </c>
      <c r="G444" s="1">
        <v>32805.523810357001</v>
      </c>
      <c r="H444" s="1">
        <v>18393.075937812879</v>
      </c>
      <c r="I444" s="1">
        <v>11287.395060304909</v>
      </c>
      <c r="J444" s="1">
        <v>10392.120411220752</v>
      </c>
    </row>
    <row r="445" spans="1:10" x14ac:dyDescent="0.15">
      <c r="A445" s="1">
        <v>20</v>
      </c>
      <c r="B445" s="1" t="s">
        <v>129</v>
      </c>
      <c r="C445" s="1">
        <v>5</v>
      </c>
      <c r="D445" s="1" t="s">
        <v>18</v>
      </c>
      <c r="E445" s="1">
        <v>4013.8313525914896</v>
      </c>
      <c r="F445" s="1">
        <v>14171.299824347323</v>
      </c>
      <c r="G445" s="1">
        <v>21318.318824672046</v>
      </c>
      <c r="H445" s="1">
        <v>23524.956168074459</v>
      </c>
      <c r="I445" s="1">
        <v>20246.36211672709</v>
      </c>
      <c r="J445" s="1">
        <v>18911.873160981086</v>
      </c>
    </row>
    <row r="446" spans="1:10" x14ac:dyDescent="0.15">
      <c r="A446" s="1">
        <v>20</v>
      </c>
      <c r="B446" s="1" t="s">
        <v>129</v>
      </c>
      <c r="C446" s="1">
        <v>6</v>
      </c>
      <c r="D446" s="1" t="s">
        <v>2</v>
      </c>
      <c r="E446" s="1">
        <v>1513.2589770366133</v>
      </c>
      <c r="F446" s="1">
        <v>7015.1825230013228</v>
      </c>
      <c r="G446" s="1">
        <v>12827.998763832209</v>
      </c>
      <c r="H446" s="1">
        <v>16078.69905977529</v>
      </c>
      <c r="I446" s="1">
        <v>13909.697785749522</v>
      </c>
      <c r="J446" s="1">
        <v>11259.245062670539</v>
      </c>
    </row>
    <row r="447" spans="1:10" x14ac:dyDescent="0.15">
      <c r="A447" s="1">
        <v>20</v>
      </c>
      <c r="B447" s="1" t="s">
        <v>129</v>
      </c>
      <c r="C447" s="1">
        <v>7</v>
      </c>
      <c r="D447" s="1" t="s">
        <v>19</v>
      </c>
      <c r="E447" s="1">
        <v>110.17289222972292</v>
      </c>
      <c r="F447" s="1">
        <v>272.87500821805077</v>
      </c>
      <c r="G447" s="1">
        <v>1175.5333675955474</v>
      </c>
      <c r="H447" s="1">
        <v>1553.7957996324956</v>
      </c>
      <c r="I447" s="1">
        <v>1668.1847109635871</v>
      </c>
      <c r="J447" s="1">
        <v>1557.0317135035011</v>
      </c>
    </row>
    <row r="448" spans="1:10" x14ac:dyDescent="0.15">
      <c r="A448" s="1">
        <v>20</v>
      </c>
      <c r="B448" s="1" t="s">
        <v>130</v>
      </c>
      <c r="C448" s="1">
        <v>8</v>
      </c>
      <c r="D448" s="1" t="s">
        <v>20</v>
      </c>
      <c r="E448" s="1">
        <v>6883.9653405874024</v>
      </c>
      <c r="F448" s="1">
        <v>23888.561382517808</v>
      </c>
      <c r="G448" s="1">
        <v>35833.24833496358</v>
      </c>
      <c r="H448" s="1">
        <v>35362.054661530121</v>
      </c>
      <c r="I448" s="1">
        <v>33648.494656325965</v>
      </c>
      <c r="J448" s="1">
        <v>27895.017556652656</v>
      </c>
    </row>
    <row r="449" spans="1:10" x14ac:dyDescent="0.15">
      <c r="A449" s="1">
        <v>20</v>
      </c>
      <c r="B449" s="1" t="s">
        <v>130</v>
      </c>
      <c r="C449" s="1">
        <v>9</v>
      </c>
      <c r="D449" s="1" t="s">
        <v>21</v>
      </c>
      <c r="E449" s="1">
        <v>8671.0431659111873</v>
      </c>
      <c r="F449" s="1">
        <v>23892.777655487069</v>
      </c>
      <c r="G449" s="1">
        <v>37455.450249039401</v>
      </c>
      <c r="H449" s="1">
        <v>39371.770051468469</v>
      </c>
      <c r="I449" s="1">
        <v>58055.053383679195</v>
      </c>
      <c r="J449" s="1">
        <v>44794.935032074136</v>
      </c>
    </row>
    <row r="450" spans="1:10" x14ac:dyDescent="0.15">
      <c r="A450" s="1">
        <v>20</v>
      </c>
      <c r="B450" s="1" t="s">
        <v>129</v>
      </c>
      <c r="C450" s="1">
        <v>10</v>
      </c>
      <c r="D450" s="1" t="s">
        <v>22</v>
      </c>
      <c r="E450" s="1">
        <v>8948.5366680138195</v>
      </c>
      <c r="F450" s="1">
        <v>36475.63423747012</v>
      </c>
      <c r="G450" s="1">
        <v>71190.703136743366</v>
      </c>
      <c r="H450" s="1">
        <v>86828.904282124582</v>
      </c>
      <c r="I450" s="1">
        <v>85519.443604552478</v>
      </c>
      <c r="J450" s="1">
        <v>71874.586049296136</v>
      </c>
    </row>
    <row r="451" spans="1:10" x14ac:dyDescent="0.15">
      <c r="A451" s="1">
        <v>20</v>
      </c>
      <c r="B451" s="1" t="s">
        <v>129</v>
      </c>
      <c r="C451" s="1">
        <v>11</v>
      </c>
      <c r="D451" s="1" t="s">
        <v>23</v>
      </c>
      <c r="E451" s="1">
        <v>23492.406771190261</v>
      </c>
      <c r="F451" s="1">
        <v>97650.409567351075</v>
      </c>
      <c r="G451" s="1">
        <v>183558.13349812748</v>
      </c>
      <c r="H451" s="1">
        <v>232989.65732852169</v>
      </c>
      <c r="I451" s="1">
        <v>268654.12795766321</v>
      </c>
      <c r="J451" s="1">
        <v>214030.90315623596</v>
      </c>
    </row>
    <row r="452" spans="1:10" x14ac:dyDescent="0.15">
      <c r="A452" s="1">
        <v>20</v>
      </c>
      <c r="B452" s="1" t="s">
        <v>129</v>
      </c>
      <c r="C452" s="1">
        <v>12</v>
      </c>
      <c r="D452" s="1" t="s">
        <v>24</v>
      </c>
      <c r="E452" s="1">
        <v>51827.509010824389</v>
      </c>
      <c r="F452" s="1">
        <v>207177.24870113356</v>
      </c>
      <c r="G452" s="1">
        <v>410625.95677246974</v>
      </c>
      <c r="H452" s="1">
        <v>517041.46747188969</v>
      </c>
      <c r="I452" s="1">
        <v>462098.22622826666</v>
      </c>
      <c r="J452" s="1">
        <v>383488.01693967573</v>
      </c>
    </row>
    <row r="453" spans="1:10" x14ac:dyDescent="0.15">
      <c r="A453" s="1">
        <v>20</v>
      </c>
      <c r="B453" s="1" t="s">
        <v>129</v>
      </c>
      <c r="C453" s="1">
        <v>13</v>
      </c>
      <c r="D453" s="1" t="s">
        <v>25</v>
      </c>
      <c r="E453" s="1">
        <v>8586.5464769332175</v>
      </c>
      <c r="F453" s="1">
        <v>38119.072018434468</v>
      </c>
      <c r="G453" s="1">
        <v>71238.681454378413</v>
      </c>
      <c r="H453" s="1">
        <v>88602.732853784255</v>
      </c>
      <c r="I453" s="1">
        <v>105430.54011550345</v>
      </c>
      <c r="J453" s="1">
        <v>91765.801432481341</v>
      </c>
    </row>
    <row r="454" spans="1:10" x14ac:dyDescent="0.15">
      <c r="A454" s="1">
        <v>20</v>
      </c>
      <c r="B454" s="1" t="s">
        <v>129</v>
      </c>
      <c r="C454" s="1">
        <v>14</v>
      </c>
      <c r="D454" s="1" t="s">
        <v>26</v>
      </c>
      <c r="E454" s="1">
        <v>21097.156415545578</v>
      </c>
      <c r="F454" s="1">
        <v>103397.18418343875</v>
      </c>
      <c r="G454" s="1">
        <v>128393.89713710501</v>
      </c>
      <c r="H454" s="1">
        <v>89448.772823722364</v>
      </c>
      <c r="I454" s="1">
        <v>76426.34955217746</v>
      </c>
      <c r="J454" s="1">
        <v>61791.019928840469</v>
      </c>
    </row>
    <row r="455" spans="1:10" x14ac:dyDescent="0.15">
      <c r="A455" s="1">
        <v>20</v>
      </c>
      <c r="B455" s="1" t="s">
        <v>129</v>
      </c>
      <c r="C455" s="1">
        <v>15</v>
      </c>
      <c r="D455" s="1" t="s">
        <v>27</v>
      </c>
      <c r="E455" s="1">
        <v>35195.759577273049</v>
      </c>
      <c r="F455" s="1">
        <v>121531.78128512453</v>
      </c>
      <c r="G455" s="1">
        <v>177942.84019700228</v>
      </c>
      <c r="H455" s="1">
        <v>181477.61648464005</v>
      </c>
      <c r="I455" s="1">
        <v>154581.9332000796</v>
      </c>
      <c r="J455" s="1">
        <v>125645.07850148129</v>
      </c>
    </row>
    <row r="456" spans="1:10" x14ac:dyDescent="0.15">
      <c r="A456" s="1">
        <v>20</v>
      </c>
      <c r="B456" s="1" t="s">
        <v>128</v>
      </c>
      <c r="C456" s="1">
        <v>16</v>
      </c>
      <c r="D456" s="1" t="s">
        <v>10</v>
      </c>
      <c r="E456" s="1">
        <v>61145.669562888608</v>
      </c>
      <c r="F456" s="1">
        <v>320110.33483082993</v>
      </c>
      <c r="G456" s="1">
        <v>500410.83583069296</v>
      </c>
      <c r="H456" s="1">
        <v>687322.18222862342</v>
      </c>
      <c r="I456" s="1">
        <v>465734.7055408145</v>
      </c>
      <c r="J456" s="1">
        <v>400983.12076364696</v>
      </c>
    </row>
    <row r="457" spans="1:10" x14ac:dyDescent="0.15">
      <c r="A457" s="1">
        <v>20</v>
      </c>
      <c r="B457" s="1" t="s">
        <v>127</v>
      </c>
      <c r="C457" s="1">
        <v>17</v>
      </c>
      <c r="D457" s="1" t="s">
        <v>11</v>
      </c>
      <c r="E457" s="1">
        <v>9411.1615757953059</v>
      </c>
      <c r="F457" s="1">
        <v>33254.452129383542</v>
      </c>
      <c r="G457" s="1">
        <v>64911.221660340845</v>
      </c>
      <c r="H457" s="1">
        <v>67684.683996293359</v>
      </c>
      <c r="I457" s="1">
        <v>60380.287488385198</v>
      </c>
      <c r="J457" s="1">
        <v>59982.417699647383</v>
      </c>
    </row>
    <row r="458" spans="1:10" x14ac:dyDescent="0.15">
      <c r="A458" s="1">
        <v>20</v>
      </c>
      <c r="B458" s="1" t="s">
        <v>127</v>
      </c>
      <c r="C458" s="1">
        <v>18</v>
      </c>
      <c r="D458" s="1" t="s">
        <v>12</v>
      </c>
      <c r="E458" s="1">
        <v>97719.504134932868</v>
      </c>
      <c r="F458" s="1">
        <v>343945.60753124172</v>
      </c>
      <c r="G458" s="1">
        <v>580426.77830418281</v>
      </c>
      <c r="H458" s="1">
        <v>540455.65353976842</v>
      </c>
      <c r="I458" s="1">
        <v>442143.90303436853</v>
      </c>
      <c r="J458" s="1">
        <v>387147.40905884397</v>
      </c>
    </row>
    <row r="459" spans="1:10" x14ac:dyDescent="0.15">
      <c r="A459" s="1">
        <v>20</v>
      </c>
      <c r="B459" s="1" t="s">
        <v>127</v>
      </c>
      <c r="C459" s="1">
        <v>19</v>
      </c>
      <c r="D459" s="1" t="s">
        <v>13</v>
      </c>
      <c r="E459" s="1">
        <v>15719.692659571401</v>
      </c>
      <c r="F459" s="1">
        <v>82617.383957350918</v>
      </c>
      <c r="G459" s="1">
        <v>140969.3106150674</v>
      </c>
      <c r="H459" s="1">
        <v>185769.845454628</v>
      </c>
      <c r="I459" s="1">
        <v>188510.1771409834</v>
      </c>
      <c r="J459" s="1">
        <v>205144.03898998885</v>
      </c>
    </row>
    <row r="460" spans="1:10" x14ac:dyDescent="0.15">
      <c r="A460" s="1">
        <v>20</v>
      </c>
      <c r="B460" s="1" t="s">
        <v>128</v>
      </c>
      <c r="C460" s="1">
        <v>20</v>
      </c>
      <c r="D460" s="1" t="s">
        <v>14</v>
      </c>
      <c r="E460" s="1">
        <v>2002.8471873168273</v>
      </c>
      <c r="F460" s="1">
        <v>11382.416683670519</v>
      </c>
      <c r="G460" s="1">
        <v>32308.666811666106</v>
      </c>
      <c r="H460" s="1">
        <v>40084.241324466784</v>
      </c>
      <c r="I460" s="1">
        <v>37009.666850284841</v>
      </c>
      <c r="J460" s="1">
        <v>36094.655867282258</v>
      </c>
    </row>
    <row r="461" spans="1:10" x14ac:dyDescent="0.15">
      <c r="A461" s="1">
        <v>20</v>
      </c>
      <c r="B461" s="1" t="s">
        <v>127</v>
      </c>
      <c r="C461" s="1">
        <v>21</v>
      </c>
      <c r="D461" s="1" t="s">
        <v>15</v>
      </c>
      <c r="E461" s="1">
        <v>54619.088874137815</v>
      </c>
      <c r="F461" s="1">
        <v>185560.55395135641</v>
      </c>
      <c r="G461" s="1">
        <v>263232.07104691869</v>
      </c>
      <c r="H461" s="1">
        <v>258877.18223094588</v>
      </c>
      <c r="I461" s="1">
        <v>225303.1243810243</v>
      </c>
      <c r="J461" s="1">
        <v>236980.29754819581</v>
      </c>
    </row>
    <row r="462" spans="1:10" x14ac:dyDescent="0.15">
      <c r="A462" s="1">
        <v>20</v>
      </c>
      <c r="B462" s="1" t="s">
        <v>126</v>
      </c>
      <c r="C462" s="1">
        <v>22</v>
      </c>
      <c r="D462" s="1" t="s">
        <v>7</v>
      </c>
      <c r="E462" s="1">
        <v>111401.7802698688</v>
      </c>
      <c r="F462" s="1">
        <v>440971.27166917169</v>
      </c>
      <c r="G462" s="1">
        <v>855354.23100194486</v>
      </c>
      <c r="H462" s="1">
        <v>1322020.6612610256</v>
      </c>
      <c r="I462" s="1">
        <v>970015.36369340087</v>
      </c>
      <c r="J462" s="1">
        <v>819059.60099631944</v>
      </c>
    </row>
    <row r="463" spans="1:10" x14ac:dyDescent="0.15">
      <c r="A463" s="1">
        <v>20</v>
      </c>
      <c r="B463" s="1" t="s">
        <v>126</v>
      </c>
      <c r="C463" s="1">
        <v>23</v>
      </c>
      <c r="D463" s="1" t="s">
        <v>28</v>
      </c>
      <c r="E463" s="1">
        <v>73320.948243516017</v>
      </c>
      <c r="F463" s="1">
        <v>312589.25657047197</v>
      </c>
      <c r="G463" s="1">
        <v>452420.46429822873</v>
      </c>
      <c r="H463" s="1">
        <v>642445.25314134848</v>
      </c>
      <c r="I463" s="1">
        <v>587682.42577303236</v>
      </c>
      <c r="J463" s="1">
        <v>586385.98052016157</v>
      </c>
    </row>
    <row r="464" spans="1:10" x14ac:dyDescent="0.15">
      <c r="A464" s="1">
        <v>21</v>
      </c>
      <c r="B464" s="1" t="s">
        <v>132</v>
      </c>
      <c r="C464" s="1">
        <v>1</v>
      </c>
      <c r="D464" s="1" t="s">
        <v>8</v>
      </c>
      <c r="E464" s="1">
        <v>34666.215659583053</v>
      </c>
      <c r="F464" s="1">
        <v>77370.134418666159</v>
      </c>
      <c r="G464" s="1">
        <v>58215.455033693586</v>
      </c>
      <c r="H464" s="1">
        <v>43649.879589285403</v>
      </c>
      <c r="I464" s="1">
        <v>45736.055346223038</v>
      </c>
      <c r="J464" s="1">
        <v>41268.635777308591</v>
      </c>
    </row>
    <row r="465" spans="1:10" x14ac:dyDescent="0.15">
      <c r="A465" s="1">
        <v>21</v>
      </c>
      <c r="B465" s="1" t="s">
        <v>132</v>
      </c>
      <c r="C465" s="1">
        <v>2</v>
      </c>
      <c r="D465" s="1" t="s">
        <v>9</v>
      </c>
      <c r="E465" s="1">
        <v>6902.7009165597065</v>
      </c>
      <c r="F465" s="1">
        <v>18950.979392989721</v>
      </c>
      <c r="G465" s="1">
        <v>20656.438261659616</v>
      </c>
      <c r="H465" s="1">
        <v>12427.793374756098</v>
      </c>
      <c r="I465" s="1">
        <v>5087.9322106120471</v>
      </c>
      <c r="J465" s="1">
        <v>4868.4538688441044</v>
      </c>
    </row>
    <row r="466" spans="1:10" x14ac:dyDescent="0.15">
      <c r="A466" s="1">
        <v>21</v>
      </c>
      <c r="B466" s="1" t="s">
        <v>133</v>
      </c>
      <c r="C466" s="1">
        <v>3</v>
      </c>
      <c r="D466" s="1" t="s">
        <v>16</v>
      </c>
      <c r="E466" s="1">
        <v>9067.856710762082</v>
      </c>
      <c r="F466" s="1">
        <v>37438.056882707169</v>
      </c>
      <c r="G466" s="1">
        <v>55000.824897576997</v>
      </c>
      <c r="H466" s="1">
        <v>72242.983864708556</v>
      </c>
      <c r="I466" s="1">
        <v>57928.259827280745</v>
      </c>
      <c r="J466" s="1">
        <v>52862.561928665571</v>
      </c>
    </row>
    <row r="467" spans="1:10" x14ac:dyDescent="0.15">
      <c r="A467" s="1">
        <v>21</v>
      </c>
      <c r="B467" s="1" t="s">
        <v>133</v>
      </c>
      <c r="C467" s="1">
        <v>4</v>
      </c>
      <c r="D467" s="1" t="s">
        <v>17</v>
      </c>
      <c r="E467" s="1">
        <v>50701.020912153326</v>
      </c>
      <c r="F467" s="1">
        <v>143621.06274314763</v>
      </c>
      <c r="G467" s="1">
        <v>181841.36166879573</v>
      </c>
      <c r="H467" s="1">
        <v>109668.91466315409</v>
      </c>
      <c r="I467" s="1">
        <v>62871.867555846489</v>
      </c>
      <c r="J467" s="1">
        <v>56024.981810332567</v>
      </c>
    </row>
    <row r="468" spans="1:10" x14ac:dyDescent="0.15">
      <c r="A468" s="1">
        <v>21</v>
      </c>
      <c r="B468" s="1" t="s">
        <v>133</v>
      </c>
      <c r="C468" s="1">
        <v>5</v>
      </c>
      <c r="D468" s="1" t="s">
        <v>18</v>
      </c>
      <c r="E468" s="1">
        <v>7505.3608661161134</v>
      </c>
      <c r="F468" s="1">
        <v>28365.61328816594</v>
      </c>
      <c r="G468" s="1">
        <v>45857.441682264413</v>
      </c>
      <c r="H468" s="1">
        <v>53340.837477463647</v>
      </c>
      <c r="I468" s="1">
        <v>39326.7857332762</v>
      </c>
      <c r="J468" s="1">
        <v>36603.528878111894</v>
      </c>
    </row>
    <row r="469" spans="1:10" x14ac:dyDescent="0.15">
      <c r="A469" s="1">
        <v>21</v>
      </c>
      <c r="B469" s="1" t="s">
        <v>133</v>
      </c>
      <c r="C469" s="1">
        <v>6</v>
      </c>
      <c r="D469" s="1" t="s">
        <v>2</v>
      </c>
      <c r="E469" s="1">
        <v>5336.086481797417</v>
      </c>
      <c r="F469" s="1">
        <v>14885.153798733214</v>
      </c>
      <c r="G469" s="1">
        <v>24589.244351112429</v>
      </c>
      <c r="H469" s="1">
        <v>35447.474664221707</v>
      </c>
      <c r="I469" s="1">
        <v>34867.334305542863</v>
      </c>
      <c r="J469" s="1">
        <v>31206.627644940236</v>
      </c>
    </row>
    <row r="470" spans="1:10" x14ac:dyDescent="0.15">
      <c r="A470" s="1">
        <v>21</v>
      </c>
      <c r="B470" s="1" t="s">
        <v>133</v>
      </c>
      <c r="C470" s="1">
        <v>7</v>
      </c>
      <c r="D470" s="1" t="s">
        <v>19</v>
      </c>
      <c r="E470" s="1">
        <v>76.421315675675089</v>
      </c>
      <c r="F470" s="1">
        <v>424.94170239269869</v>
      </c>
      <c r="G470" s="1">
        <v>684.68894864730794</v>
      </c>
      <c r="H470" s="1">
        <v>2000.9943414606453</v>
      </c>
      <c r="I470" s="1">
        <v>1438.9355095377432</v>
      </c>
      <c r="J470" s="1">
        <v>1617.6341086661917</v>
      </c>
    </row>
    <row r="471" spans="1:10" x14ac:dyDescent="0.15">
      <c r="A471" s="1">
        <v>21</v>
      </c>
      <c r="B471" s="1" t="s">
        <v>133</v>
      </c>
      <c r="C471" s="1">
        <v>8</v>
      </c>
      <c r="D471" s="1" t="s">
        <v>20</v>
      </c>
      <c r="E471" s="1">
        <v>42940.021479164257</v>
      </c>
      <c r="F471" s="1">
        <v>139093.664459336</v>
      </c>
      <c r="G471" s="1">
        <v>188485.8735324945</v>
      </c>
      <c r="H471" s="1">
        <v>178112.61132006726</v>
      </c>
      <c r="I471" s="1">
        <v>116090.83579459337</v>
      </c>
      <c r="J471" s="1">
        <v>103405.65093656271</v>
      </c>
    </row>
    <row r="472" spans="1:10" x14ac:dyDescent="0.15">
      <c r="A472" s="1">
        <v>21</v>
      </c>
      <c r="B472" s="1" t="s">
        <v>133</v>
      </c>
      <c r="C472" s="1">
        <v>9</v>
      </c>
      <c r="D472" s="1" t="s">
        <v>21</v>
      </c>
      <c r="E472" s="1">
        <v>6142.91910490388</v>
      </c>
      <c r="F472" s="1">
        <v>19658.00029294753</v>
      </c>
      <c r="G472" s="1">
        <v>30980.05699658443</v>
      </c>
      <c r="H472" s="1">
        <v>43264.709469751469</v>
      </c>
      <c r="I472" s="1">
        <v>67518.317263570207</v>
      </c>
      <c r="J472" s="1">
        <v>55208.288963846855</v>
      </c>
    </row>
    <row r="473" spans="1:10" x14ac:dyDescent="0.15">
      <c r="A473" s="1">
        <v>21</v>
      </c>
      <c r="B473" s="1" t="s">
        <v>133</v>
      </c>
      <c r="C473" s="1">
        <v>10</v>
      </c>
      <c r="D473" s="1" t="s">
        <v>22</v>
      </c>
      <c r="E473" s="1">
        <v>12683.743359214401</v>
      </c>
      <c r="F473" s="1">
        <v>44022.247837362767</v>
      </c>
      <c r="G473" s="1">
        <v>98549.521109615234</v>
      </c>
      <c r="H473" s="1">
        <v>112472.58581812259</v>
      </c>
      <c r="I473" s="1">
        <v>109611.10939384709</v>
      </c>
      <c r="J473" s="1">
        <v>103895.1319698903</v>
      </c>
    </row>
    <row r="474" spans="1:10" x14ac:dyDescent="0.15">
      <c r="A474" s="1">
        <v>21</v>
      </c>
      <c r="B474" s="1" t="s">
        <v>133</v>
      </c>
      <c r="C474" s="1">
        <v>11</v>
      </c>
      <c r="D474" s="1" t="s">
        <v>23</v>
      </c>
      <c r="E474" s="1">
        <v>17478.895617348509</v>
      </c>
      <c r="F474" s="1">
        <v>59549.816750143807</v>
      </c>
      <c r="G474" s="1">
        <v>142176.24020433336</v>
      </c>
      <c r="H474" s="1">
        <v>173459.32198001957</v>
      </c>
      <c r="I474" s="1">
        <v>193275.70549107093</v>
      </c>
      <c r="J474" s="1">
        <v>164224.00352491371</v>
      </c>
    </row>
    <row r="475" spans="1:10" x14ac:dyDescent="0.15">
      <c r="A475" s="1">
        <v>21</v>
      </c>
      <c r="B475" s="1" t="s">
        <v>133</v>
      </c>
      <c r="C475" s="1">
        <v>12</v>
      </c>
      <c r="D475" s="1" t="s">
        <v>24</v>
      </c>
      <c r="E475" s="1">
        <v>10730.695756225177</v>
      </c>
      <c r="F475" s="1">
        <v>47811.050702839078</v>
      </c>
      <c r="G475" s="1">
        <v>116245.8281855215</v>
      </c>
      <c r="H475" s="1">
        <v>162965.93051133069</v>
      </c>
      <c r="I475" s="1">
        <v>158340.52701647804</v>
      </c>
      <c r="J475" s="1">
        <v>140234.52007293052</v>
      </c>
    </row>
    <row r="476" spans="1:10" x14ac:dyDescent="0.15">
      <c r="A476" s="1">
        <v>21</v>
      </c>
      <c r="B476" s="1" t="s">
        <v>133</v>
      </c>
      <c r="C476" s="1">
        <v>13</v>
      </c>
      <c r="D476" s="1" t="s">
        <v>25</v>
      </c>
      <c r="E476" s="1">
        <v>13178.169097941967</v>
      </c>
      <c r="F476" s="1">
        <v>68851.14493456349</v>
      </c>
      <c r="G476" s="1">
        <v>113012.58253909714</v>
      </c>
      <c r="H476" s="1">
        <v>162511.52718705783</v>
      </c>
      <c r="I476" s="1">
        <v>188420.25101558276</v>
      </c>
      <c r="J476" s="1">
        <v>169549.48167982767</v>
      </c>
    </row>
    <row r="477" spans="1:10" x14ac:dyDescent="0.15">
      <c r="A477" s="1">
        <v>21</v>
      </c>
      <c r="B477" s="1" t="s">
        <v>134</v>
      </c>
      <c r="C477" s="1">
        <v>14</v>
      </c>
      <c r="D477" s="1" t="s">
        <v>26</v>
      </c>
      <c r="E477" s="1">
        <v>1706.9018631276085</v>
      </c>
      <c r="F477" s="1">
        <v>7829.5623697593901</v>
      </c>
      <c r="G477" s="1">
        <v>11040.791767008297</v>
      </c>
      <c r="H477" s="1">
        <v>5903.8046508610569</v>
      </c>
      <c r="I477" s="1">
        <v>12883.755233525293</v>
      </c>
      <c r="J477" s="1">
        <v>10959.355980141767</v>
      </c>
    </row>
    <row r="478" spans="1:10" x14ac:dyDescent="0.15">
      <c r="A478" s="1">
        <v>21</v>
      </c>
      <c r="B478" s="1" t="s">
        <v>133</v>
      </c>
      <c r="C478" s="1">
        <v>15</v>
      </c>
      <c r="D478" s="1" t="s">
        <v>27</v>
      </c>
      <c r="E478" s="1">
        <v>29167.229008541613</v>
      </c>
      <c r="F478" s="1">
        <v>119432.05243271895</v>
      </c>
      <c r="G478" s="1">
        <v>202027.89905316854</v>
      </c>
      <c r="H478" s="1">
        <v>233737.0467656492</v>
      </c>
      <c r="I478" s="1">
        <v>199093.92221003023</v>
      </c>
      <c r="J478" s="1">
        <v>177649.70784438992</v>
      </c>
    </row>
    <row r="479" spans="1:10" x14ac:dyDescent="0.15">
      <c r="A479" s="1">
        <v>21</v>
      </c>
      <c r="B479" s="1" t="s">
        <v>132</v>
      </c>
      <c r="C479" s="1">
        <v>16</v>
      </c>
      <c r="D479" s="1" t="s">
        <v>10</v>
      </c>
      <c r="E479" s="1">
        <v>51016.557654406985</v>
      </c>
      <c r="F479" s="1">
        <v>254132.40064433843</v>
      </c>
      <c r="G479" s="1">
        <v>404510.72589941713</v>
      </c>
      <c r="H479" s="1">
        <v>494030.97036242858</v>
      </c>
      <c r="I479" s="1">
        <v>396770.26428614481</v>
      </c>
      <c r="J479" s="1">
        <v>369715.54989460629</v>
      </c>
    </row>
    <row r="480" spans="1:10" x14ac:dyDescent="0.15">
      <c r="A480" s="1">
        <v>21</v>
      </c>
      <c r="B480" s="1" t="s">
        <v>132</v>
      </c>
      <c r="C480" s="1">
        <v>17</v>
      </c>
      <c r="D480" s="1" t="s">
        <v>11</v>
      </c>
      <c r="E480" s="1">
        <v>7163.4369821005921</v>
      </c>
      <c r="F480" s="1">
        <v>25088.593426475945</v>
      </c>
      <c r="G480" s="1">
        <v>43347.97924139216</v>
      </c>
      <c r="H480" s="1">
        <v>48493.145596540402</v>
      </c>
      <c r="I480" s="1">
        <v>46128.955512380089</v>
      </c>
      <c r="J480" s="1">
        <v>46646.726767119806</v>
      </c>
    </row>
    <row r="481" spans="1:10" x14ac:dyDescent="0.15">
      <c r="A481" s="1">
        <v>21</v>
      </c>
      <c r="B481" s="1" t="s">
        <v>135</v>
      </c>
      <c r="C481" s="1">
        <v>18</v>
      </c>
      <c r="D481" s="1" t="s">
        <v>12</v>
      </c>
      <c r="E481" s="1">
        <v>94599.853676133091</v>
      </c>
      <c r="F481" s="1">
        <v>394104.42577991151</v>
      </c>
      <c r="G481" s="1">
        <v>503822.08957729174</v>
      </c>
      <c r="H481" s="1">
        <v>590559.14981174842</v>
      </c>
      <c r="I481" s="1">
        <v>366194.46688545693</v>
      </c>
      <c r="J481" s="1">
        <v>303465.56751706736</v>
      </c>
    </row>
    <row r="482" spans="1:10" x14ac:dyDescent="0.15">
      <c r="A482" s="1">
        <v>21</v>
      </c>
      <c r="B482" s="1" t="s">
        <v>132</v>
      </c>
      <c r="C482" s="1">
        <v>19</v>
      </c>
      <c r="D482" s="1" t="s">
        <v>13</v>
      </c>
      <c r="E482" s="1">
        <v>17695.066692363882</v>
      </c>
      <c r="F482" s="1">
        <v>87245.809244255419</v>
      </c>
      <c r="G482" s="1">
        <v>151484.46095578527</v>
      </c>
      <c r="H482" s="1">
        <v>163979.99762794192</v>
      </c>
      <c r="I482" s="1">
        <v>201549.06840484039</v>
      </c>
      <c r="J482" s="1">
        <v>225701.01042543186</v>
      </c>
    </row>
    <row r="483" spans="1:10" x14ac:dyDescent="0.15">
      <c r="A483" s="1">
        <v>21</v>
      </c>
      <c r="B483" s="1" t="s">
        <v>132</v>
      </c>
      <c r="C483" s="1">
        <v>20</v>
      </c>
      <c r="D483" s="1" t="s">
        <v>14</v>
      </c>
      <c r="E483" s="1">
        <v>2119.1074462112078</v>
      </c>
      <c r="F483" s="1">
        <v>10406.407911540469</v>
      </c>
      <c r="G483" s="1">
        <v>21827.535461157499</v>
      </c>
      <c r="H483" s="1">
        <v>30361.782314301123</v>
      </c>
      <c r="I483" s="1">
        <v>28891.747470109818</v>
      </c>
      <c r="J483" s="1">
        <v>27920.324284635102</v>
      </c>
    </row>
    <row r="484" spans="1:10" x14ac:dyDescent="0.15">
      <c r="A484" s="1">
        <v>21</v>
      </c>
      <c r="B484" s="1" t="s">
        <v>132</v>
      </c>
      <c r="C484" s="1">
        <v>21</v>
      </c>
      <c r="D484" s="1" t="s">
        <v>15</v>
      </c>
      <c r="E484" s="1">
        <v>40802.652429328591</v>
      </c>
      <c r="F484" s="1">
        <v>142891.43736492898</v>
      </c>
      <c r="G484" s="1">
        <v>223441.06180418652</v>
      </c>
      <c r="H484" s="1">
        <v>211134.00534649866</v>
      </c>
      <c r="I484" s="1">
        <v>140331.46304071139</v>
      </c>
      <c r="J484" s="1">
        <v>154584.56924328933</v>
      </c>
    </row>
    <row r="485" spans="1:10" x14ac:dyDescent="0.15">
      <c r="A485" s="1">
        <v>21</v>
      </c>
      <c r="B485" s="1" t="s">
        <v>131</v>
      </c>
      <c r="C485" s="1">
        <v>22</v>
      </c>
      <c r="D485" s="1" t="s">
        <v>7</v>
      </c>
      <c r="E485" s="1">
        <v>86257.422985985264</v>
      </c>
      <c r="F485" s="1">
        <v>380347.10881843284</v>
      </c>
      <c r="G485" s="1">
        <v>749328.34246030555</v>
      </c>
      <c r="H485" s="1">
        <v>1061767.0215588575</v>
      </c>
      <c r="I485" s="1">
        <v>1114600.4358578827</v>
      </c>
      <c r="J485" s="1">
        <v>1086940.9465671643</v>
      </c>
    </row>
    <row r="486" spans="1:10" x14ac:dyDescent="0.15">
      <c r="A486" s="1">
        <v>21</v>
      </c>
      <c r="B486" s="1" t="s">
        <v>131</v>
      </c>
      <c r="C486" s="1">
        <v>23</v>
      </c>
      <c r="D486" s="1" t="s">
        <v>28</v>
      </c>
      <c r="E486" s="1">
        <v>56168.373174643726</v>
      </c>
      <c r="F486" s="1">
        <v>271727.6731567317</v>
      </c>
      <c r="G486" s="1">
        <v>372780.04935994651</v>
      </c>
      <c r="H486" s="1">
        <v>540400.85340741219</v>
      </c>
      <c r="I486" s="1">
        <v>500675.04011469468</v>
      </c>
      <c r="J486" s="1">
        <v>500643.29622431402</v>
      </c>
    </row>
    <row r="487" spans="1:10" x14ac:dyDescent="0.15">
      <c r="A487" s="1">
        <v>22</v>
      </c>
      <c r="B487" s="1" t="s">
        <v>137</v>
      </c>
      <c r="C487" s="1">
        <v>1</v>
      </c>
      <c r="D487" s="1" t="s">
        <v>8</v>
      </c>
      <c r="E487" s="1">
        <v>52650.902419648613</v>
      </c>
      <c r="F487" s="1">
        <v>162946.84809642436</v>
      </c>
      <c r="G487" s="1">
        <v>143616.21793637789</v>
      </c>
      <c r="H487" s="1">
        <v>119315.21979772717</v>
      </c>
      <c r="I487" s="1">
        <v>110988.69462826374</v>
      </c>
      <c r="J487" s="1">
        <v>100834.59982287313</v>
      </c>
    </row>
    <row r="488" spans="1:10" x14ac:dyDescent="0.15">
      <c r="A488" s="1">
        <v>22</v>
      </c>
      <c r="B488" s="1" t="s">
        <v>137</v>
      </c>
      <c r="C488" s="1">
        <v>2</v>
      </c>
      <c r="D488" s="1" t="s">
        <v>9</v>
      </c>
      <c r="E488" s="1">
        <v>3503.2275208711508</v>
      </c>
      <c r="F488" s="1">
        <v>9343.296763113909</v>
      </c>
      <c r="G488" s="1">
        <v>8948.5540379801532</v>
      </c>
      <c r="H488" s="1">
        <v>9471.6265296329802</v>
      </c>
      <c r="I488" s="1">
        <v>5189.0265207860011</v>
      </c>
      <c r="J488" s="1">
        <v>5027.25711712886</v>
      </c>
    </row>
    <row r="489" spans="1:10" x14ac:dyDescent="0.15">
      <c r="A489" s="1">
        <v>22</v>
      </c>
      <c r="B489" s="1" t="s">
        <v>138</v>
      </c>
      <c r="C489" s="1">
        <v>3</v>
      </c>
      <c r="D489" s="1" t="s">
        <v>16</v>
      </c>
      <c r="E489" s="1">
        <v>33032.392627252608</v>
      </c>
      <c r="F489" s="1">
        <v>134741.97906254086</v>
      </c>
      <c r="G489" s="1">
        <v>205823.69881715349</v>
      </c>
      <c r="H489" s="1">
        <v>272384.6941620807</v>
      </c>
      <c r="I489" s="1">
        <v>217392.5252520779</v>
      </c>
      <c r="J489" s="1">
        <v>189754.38382107852</v>
      </c>
    </row>
    <row r="490" spans="1:10" x14ac:dyDescent="0.15">
      <c r="A490" s="1">
        <v>22</v>
      </c>
      <c r="B490" s="1" t="s">
        <v>138</v>
      </c>
      <c r="C490" s="1">
        <v>4</v>
      </c>
      <c r="D490" s="1" t="s">
        <v>17</v>
      </c>
      <c r="E490" s="1">
        <v>33322.6861840981</v>
      </c>
      <c r="F490" s="1">
        <v>77103.125452950146</v>
      </c>
      <c r="G490" s="1">
        <v>79125.541070796477</v>
      </c>
      <c r="H490" s="1">
        <v>52620.458942644858</v>
      </c>
      <c r="I490" s="1">
        <v>27885.808998127399</v>
      </c>
      <c r="J490" s="1">
        <v>24114.632737061318</v>
      </c>
    </row>
    <row r="491" spans="1:10" x14ac:dyDescent="0.15">
      <c r="A491" s="1">
        <v>22</v>
      </c>
      <c r="B491" s="1" t="s">
        <v>138</v>
      </c>
      <c r="C491" s="1">
        <v>5</v>
      </c>
      <c r="D491" s="1" t="s">
        <v>18</v>
      </c>
      <c r="E491" s="1">
        <v>33546.81394555718</v>
      </c>
      <c r="F491" s="1">
        <v>110231.77624652354</v>
      </c>
      <c r="G491" s="1">
        <v>174687.18743177637</v>
      </c>
      <c r="H491" s="1">
        <v>184231.89783271356</v>
      </c>
      <c r="I491" s="1">
        <v>132282.33912914182</v>
      </c>
      <c r="J491" s="1">
        <v>113747.55113452823</v>
      </c>
    </row>
    <row r="492" spans="1:10" x14ac:dyDescent="0.15">
      <c r="A492" s="1">
        <v>22</v>
      </c>
      <c r="B492" s="1" t="s">
        <v>138</v>
      </c>
      <c r="C492" s="1">
        <v>6</v>
      </c>
      <c r="D492" s="1" t="s">
        <v>2</v>
      </c>
      <c r="E492" s="1">
        <v>20183.756639349864</v>
      </c>
      <c r="F492" s="1">
        <v>78539.11600492461</v>
      </c>
      <c r="G492" s="1">
        <v>142155.23365653958</v>
      </c>
      <c r="H492" s="1">
        <v>164751.30965920156</v>
      </c>
      <c r="I492" s="1">
        <v>165320.91531486303</v>
      </c>
      <c r="J492" s="1">
        <v>136713.10236502171</v>
      </c>
    </row>
    <row r="493" spans="1:10" x14ac:dyDescent="0.15">
      <c r="A493" s="1">
        <v>22</v>
      </c>
      <c r="B493" s="1" t="s">
        <v>138</v>
      </c>
      <c r="C493" s="1">
        <v>7</v>
      </c>
      <c r="D493" s="1" t="s">
        <v>19</v>
      </c>
      <c r="E493" s="1">
        <v>609.13981732672244</v>
      </c>
      <c r="F493" s="1">
        <v>2450.8456697105512</v>
      </c>
      <c r="G493" s="1">
        <v>2302.1275642136025</v>
      </c>
      <c r="H493" s="1">
        <v>3683.3653115323309</v>
      </c>
      <c r="I493" s="1">
        <v>4476.8559010569134</v>
      </c>
      <c r="J493" s="1">
        <v>3183.2759077058599</v>
      </c>
    </row>
    <row r="494" spans="1:10" x14ac:dyDescent="0.15">
      <c r="A494" s="1">
        <v>22</v>
      </c>
      <c r="B494" s="1" t="s">
        <v>138</v>
      </c>
      <c r="C494" s="1">
        <v>8</v>
      </c>
      <c r="D494" s="1" t="s">
        <v>20</v>
      </c>
      <c r="E494" s="1">
        <v>8353.751334987599</v>
      </c>
      <c r="F494" s="1">
        <v>31510.07890675098</v>
      </c>
      <c r="G494" s="1">
        <v>50611.599752393551</v>
      </c>
      <c r="H494" s="1">
        <v>56494.391954910854</v>
      </c>
      <c r="I494" s="1">
        <v>49278.466382303639</v>
      </c>
      <c r="J494" s="1">
        <v>36403.289245739426</v>
      </c>
    </row>
    <row r="495" spans="1:10" x14ac:dyDescent="0.15">
      <c r="A495" s="1">
        <v>22</v>
      </c>
      <c r="B495" s="1" t="s">
        <v>138</v>
      </c>
      <c r="C495" s="1">
        <v>9</v>
      </c>
      <c r="D495" s="1" t="s">
        <v>21</v>
      </c>
      <c r="E495" s="1">
        <v>27510.757535287565</v>
      </c>
      <c r="F495" s="1">
        <v>95082.408775920776</v>
      </c>
      <c r="G495" s="1">
        <v>142136.61792556624</v>
      </c>
      <c r="H495" s="1">
        <v>127138.66290819593</v>
      </c>
      <c r="I495" s="1">
        <v>161452.25761364211</v>
      </c>
      <c r="J495" s="1">
        <v>125137.26670252522</v>
      </c>
    </row>
    <row r="496" spans="1:10" x14ac:dyDescent="0.15">
      <c r="A496" s="1">
        <v>22</v>
      </c>
      <c r="B496" s="1" t="s">
        <v>138</v>
      </c>
      <c r="C496" s="1">
        <v>10</v>
      </c>
      <c r="D496" s="1" t="s">
        <v>22</v>
      </c>
      <c r="E496" s="1">
        <v>24633.191423843553</v>
      </c>
      <c r="F496" s="1">
        <v>86449.606454111243</v>
      </c>
      <c r="G496" s="1">
        <v>191901.58105544327</v>
      </c>
      <c r="H496" s="1">
        <v>215166.97813682485</v>
      </c>
      <c r="I496" s="1">
        <v>193132.9829676667</v>
      </c>
      <c r="J496" s="1">
        <v>165731.24163592825</v>
      </c>
    </row>
    <row r="497" spans="1:10" x14ac:dyDescent="0.15">
      <c r="A497" s="1">
        <v>22</v>
      </c>
      <c r="B497" s="1" t="s">
        <v>138</v>
      </c>
      <c r="C497" s="1">
        <v>11</v>
      </c>
      <c r="D497" s="1" t="s">
        <v>23</v>
      </c>
      <c r="E497" s="1">
        <v>54714.992385305442</v>
      </c>
      <c r="F497" s="1">
        <v>185228.28833436937</v>
      </c>
      <c r="G497" s="1">
        <v>376404.62938397535</v>
      </c>
      <c r="H497" s="1">
        <v>395060.3594135489</v>
      </c>
      <c r="I497" s="1">
        <v>435206.60387306672</v>
      </c>
      <c r="J497" s="1">
        <v>366719.56662388827</v>
      </c>
    </row>
    <row r="498" spans="1:10" x14ac:dyDescent="0.15">
      <c r="A498" s="1">
        <v>22</v>
      </c>
      <c r="B498" s="1" t="s">
        <v>138</v>
      </c>
      <c r="C498" s="1">
        <v>12</v>
      </c>
      <c r="D498" s="1" t="s">
        <v>24</v>
      </c>
      <c r="E498" s="1">
        <v>30821.269504144362</v>
      </c>
      <c r="F498" s="1">
        <v>174080.5663004854</v>
      </c>
      <c r="G498" s="1">
        <v>424923.77734518377</v>
      </c>
      <c r="H498" s="1">
        <v>495655.56495812006</v>
      </c>
      <c r="I498" s="1">
        <v>473100.4515697374</v>
      </c>
      <c r="J498" s="1">
        <v>390036.55833346251</v>
      </c>
    </row>
    <row r="499" spans="1:10" x14ac:dyDescent="0.15">
      <c r="A499" s="1">
        <v>22</v>
      </c>
      <c r="B499" s="1" t="s">
        <v>138</v>
      </c>
      <c r="C499" s="1">
        <v>13</v>
      </c>
      <c r="D499" s="1" t="s">
        <v>25</v>
      </c>
      <c r="E499" s="1">
        <v>71538.845536188281</v>
      </c>
      <c r="F499" s="1">
        <v>347050.08819438581</v>
      </c>
      <c r="G499" s="1">
        <v>572488.514848797</v>
      </c>
      <c r="H499" s="1">
        <v>741855.63623884297</v>
      </c>
      <c r="I499" s="1">
        <v>892286.79333951417</v>
      </c>
      <c r="J499" s="1">
        <v>771073.61529009277</v>
      </c>
    </row>
    <row r="500" spans="1:10" x14ac:dyDescent="0.15">
      <c r="A500" s="1">
        <v>22</v>
      </c>
      <c r="B500" s="1" t="s">
        <v>138</v>
      </c>
      <c r="C500" s="1">
        <v>14</v>
      </c>
      <c r="D500" s="1" t="s">
        <v>26</v>
      </c>
      <c r="E500" s="1">
        <v>5757.0804782390769</v>
      </c>
      <c r="F500" s="1">
        <v>30229.762656228009</v>
      </c>
      <c r="G500" s="1">
        <v>43487.500125504928</v>
      </c>
      <c r="H500" s="1">
        <v>40810.720361004955</v>
      </c>
      <c r="I500" s="1">
        <v>36576.600870862319</v>
      </c>
      <c r="J500" s="1">
        <v>32396.414518382921</v>
      </c>
    </row>
    <row r="501" spans="1:10" x14ac:dyDescent="0.15">
      <c r="A501" s="1">
        <v>22</v>
      </c>
      <c r="B501" s="1" t="s">
        <v>138</v>
      </c>
      <c r="C501" s="1">
        <v>15</v>
      </c>
      <c r="D501" s="1" t="s">
        <v>27</v>
      </c>
      <c r="E501" s="1">
        <v>89046.768734916885</v>
      </c>
      <c r="F501" s="1">
        <v>338190.6280789455</v>
      </c>
      <c r="G501" s="1">
        <v>561734.66353415791</v>
      </c>
      <c r="H501" s="1">
        <v>534363.81846156053</v>
      </c>
      <c r="I501" s="1">
        <v>438049.09255657915</v>
      </c>
      <c r="J501" s="1">
        <v>367190.40754314681</v>
      </c>
    </row>
    <row r="502" spans="1:10" x14ac:dyDescent="0.15">
      <c r="A502" s="1">
        <v>22</v>
      </c>
      <c r="B502" s="1" t="s">
        <v>137</v>
      </c>
      <c r="C502" s="1">
        <v>16</v>
      </c>
      <c r="D502" s="1" t="s">
        <v>10</v>
      </c>
      <c r="E502" s="1">
        <v>110867.04573373469</v>
      </c>
      <c r="F502" s="1">
        <v>493876.85826652817</v>
      </c>
      <c r="G502" s="1">
        <v>845378.58519120689</v>
      </c>
      <c r="H502" s="1">
        <v>1038126.6445070726</v>
      </c>
      <c r="I502" s="1">
        <v>676694.5348288723</v>
      </c>
      <c r="J502" s="1">
        <v>642070.21601130895</v>
      </c>
    </row>
    <row r="503" spans="1:10" x14ac:dyDescent="0.15">
      <c r="A503" s="1">
        <v>22</v>
      </c>
      <c r="B503" s="1" t="s">
        <v>137</v>
      </c>
      <c r="C503" s="1">
        <v>17</v>
      </c>
      <c r="D503" s="1" t="s">
        <v>11</v>
      </c>
      <c r="E503" s="1">
        <v>12208.270338607514</v>
      </c>
      <c r="F503" s="1">
        <v>48546.949529891295</v>
      </c>
      <c r="G503" s="1">
        <v>88890.127992686976</v>
      </c>
      <c r="H503" s="1">
        <v>113088.87830129324</v>
      </c>
      <c r="I503" s="1">
        <v>97230.277870221398</v>
      </c>
      <c r="J503" s="1">
        <v>96089.847078520572</v>
      </c>
    </row>
    <row r="504" spans="1:10" x14ac:dyDescent="0.15">
      <c r="A504" s="1">
        <v>22</v>
      </c>
      <c r="B504" s="1" t="s">
        <v>137</v>
      </c>
      <c r="C504" s="1">
        <v>18</v>
      </c>
      <c r="D504" s="1" t="s">
        <v>12</v>
      </c>
      <c r="E504" s="1">
        <v>195030.0858989195</v>
      </c>
      <c r="F504" s="1">
        <v>788621.63710432872</v>
      </c>
      <c r="G504" s="1">
        <v>1362181.8781191802</v>
      </c>
      <c r="H504" s="1">
        <v>999268.48592008511</v>
      </c>
      <c r="I504" s="1">
        <v>1038664.217956632</v>
      </c>
      <c r="J504" s="1">
        <v>929245.25785290345</v>
      </c>
    </row>
    <row r="505" spans="1:10" x14ac:dyDescent="0.15">
      <c r="A505" s="1">
        <v>22</v>
      </c>
      <c r="B505" s="1" t="s">
        <v>137</v>
      </c>
      <c r="C505" s="1">
        <v>19</v>
      </c>
      <c r="D505" s="1" t="s">
        <v>13</v>
      </c>
      <c r="E505" s="1">
        <v>39112.186217757495</v>
      </c>
      <c r="F505" s="1">
        <v>193699.51292037193</v>
      </c>
      <c r="G505" s="1">
        <v>349307.13619269041</v>
      </c>
      <c r="H505" s="1">
        <v>370853.18917808431</v>
      </c>
      <c r="I505" s="1">
        <v>411871.42512429325</v>
      </c>
      <c r="J505" s="1">
        <v>436305.53803802282</v>
      </c>
    </row>
    <row r="506" spans="1:10" x14ac:dyDescent="0.15">
      <c r="A506" s="1">
        <v>22</v>
      </c>
      <c r="B506" s="1" t="s">
        <v>137</v>
      </c>
      <c r="C506" s="1">
        <v>20</v>
      </c>
      <c r="D506" s="1" t="s">
        <v>14</v>
      </c>
      <c r="E506" s="1">
        <v>6241.0620797392439</v>
      </c>
      <c r="F506" s="1">
        <v>27449.022624888268</v>
      </c>
      <c r="G506" s="1">
        <v>75289.030998395538</v>
      </c>
      <c r="H506" s="1">
        <v>87944.061046498493</v>
      </c>
      <c r="I506" s="1">
        <v>85333.627753771361</v>
      </c>
      <c r="J506" s="1">
        <v>82425.731198223933</v>
      </c>
    </row>
    <row r="507" spans="1:10" x14ac:dyDescent="0.15">
      <c r="A507" s="1">
        <v>22</v>
      </c>
      <c r="B507" s="1" t="s">
        <v>139</v>
      </c>
      <c r="C507" s="1">
        <v>21</v>
      </c>
      <c r="D507" s="1" t="s">
        <v>15</v>
      </c>
      <c r="E507" s="1">
        <v>97043.947407677915</v>
      </c>
      <c r="F507" s="1">
        <v>319647.38157909387</v>
      </c>
      <c r="G507" s="1">
        <v>512282.98762509093</v>
      </c>
      <c r="H507" s="1">
        <v>620546.00618494314</v>
      </c>
      <c r="I507" s="1">
        <v>445243.46275913517</v>
      </c>
      <c r="J507" s="1">
        <v>450320.94191022747</v>
      </c>
    </row>
    <row r="508" spans="1:10" x14ac:dyDescent="0.15">
      <c r="A508" s="1">
        <v>22</v>
      </c>
      <c r="B508" s="1" t="s">
        <v>136</v>
      </c>
      <c r="C508" s="1">
        <v>22</v>
      </c>
      <c r="D508" s="1" t="s">
        <v>7</v>
      </c>
      <c r="E508" s="1">
        <v>180589.70581171336</v>
      </c>
      <c r="F508" s="1">
        <v>734742.44350142393</v>
      </c>
      <c r="G508" s="1">
        <v>1562491.3570276101</v>
      </c>
      <c r="H508" s="1">
        <v>2221835.3613024363</v>
      </c>
      <c r="I508" s="1">
        <v>2470720.1324858638</v>
      </c>
      <c r="J508" s="1">
        <v>2241014.5142802843</v>
      </c>
    </row>
    <row r="509" spans="1:10" x14ac:dyDescent="0.15">
      <c r="A509" s="1">
        <v>22</v>
      </c>
      <c r="B509" s="1" t="s">
        <v>136</v>
      </c>
      <c r="C509" s="1">
        <v>23</v>
      </c>
      <c r="D509" s="1" t="s">
        <v>28</v>
      </c>
      <c r="E509" s="1">
        <v>102660.34334056098</v>
      </c>
      <c r="F509" s="1">
        <v>455378.5342613486</v>
      </c>
      <c r="G509" s="1">
        <v>640832.65938414913</v>
      </c>
      <c r="H509" s="1">
        <v>910314.14275960915</v>
      </c>
      <c r="I509" s="1">
        <v>847325.64107909857</v>
      </c>
      <c r="J509" s="1">
        <v>851325.90305498999</v>
      </c>
    </row>
    <row r="510" spans="1:10" x14ac:dyDescent="0.15">
      <c r="A510" s="1">
        <v>23</v>
      </c>
      <c r="B510" s="1" t="s">
        <v>141</v>
      </c>
      <c r="C510" s="1">
        <v>1</v>
      </c>
      <c r="D510" s="1" t="s">
        <v>8</v>
      </c>
      <c r="E510" s="1">
        <v>52238.99001298353</v>
      </c>
      <c r="F510" s="1">
        <v>148006.43881119386</v>
      </c>
      <c r="G510" s="1">
        <v>135181.93580908317</v>
      </c>
      <c r="H510" s="1">
        <v>120017.68284329902</v>
      </c>
      <c r="I510" s="1">
        <v>119244.70017535497</v>
      </c>
      <c r="J510" s="1">
        <v>107345.2391104656</v>
      </c>
    </row>
    <row r="511" spans="1:10" x14ac:dyDescent="0.15">
      <c r="A511" s="1">
        <v>23</v>
      </c>
      <c r="B511" s="1" t="s">
        <v>141</v>
      </c>
      <c r="C511" s="1">
        <v>2</v>
      </c>
      <c r="D511" s="1" t="s">
        <v>9</v>
      </c>
      <c r="E511" s="1">
        <v>3582.568910716665</v>
      </c>
      <c r="F511" s="1">
        <v>10645.272446601753</v>
      </c>
      <c r="G511" s="1">
        <v>11045.028369014264</v>
      </c>
      <c r="H511" s="1">
        <v>10465.510210320925</v>
      </c>
      <c r="I511" s="1">
        <v>5912.5729407453073</v>
      </c>
      <c r="J511" s="1">
        <v>5621.6349892803773</v>
      </c>
    </row>
    <row r="512" spans="1:10" x14ac:dyDescent="0.15">
      <c r="A512" s="1">
        <v>23</v>
      </c>
      <c r="B512" s="1" t="s">
        <v>142</v>
      </c>
      <c r="C512" s="1">
        <v>3</v>
      </c>
      <c r="D512" s="1" t="s">
        <v>16</v>
      </c>
      <c r="E512" s="1">
        <v>49646.242357893854</v>
      </c>
      <c r="F512" s="1">
        <v>188811.41267274457</v>
      </c>
      <c r="G512" s="1">
        <v>294856.13371440099</v>
      </c>
      <c r="H512" s="1">
        <v>346697.35819402029</v>
      </c>
      <c r="I512" s="1">
        <v>302497.26938965142</v>
      </c>
      <c r="J512" s="1">
        <v>262199.23879774573</v>
      </c>
    </row>
    <row r="513" spans="1:10" x14ac:dyDescent="0.15">
      <c r="A513" s="1">
        <v>23</v>
      </c>
      <c r="B513" s="1" t="s">
        <v>142</v>
      </c>
      <c r="C513" s="1">
        <v>4</v>
      </c>
      <c r="D513" s="1" t="s">
        <v>17</v>
      </c>
      <c r="E513" s="1">
        <v>148014.288655171</v>
      </c>
      <c r="F513" s="1">
        <v>318262.25867233472</v>
      </c>
      <c r="G513" s="1">
        <v>370469.72312791989</v>
      </c>
      <c r="H513" s="1">
        <v>227760.33765769275</v>
      </c>
      <c r="I513" s="1">
        <v>142805.68045740735</v>
      </c>
      <c r="J513" s="1">
        <v>128334.29305114846</v>
      </c>
    </row>
    <row r="514" spans="1:10" x14ac:dyDescent="0.15">
      <c r="A514" s="1">
        <v>23</v>
      </c>
      <c r="B514" s="1" t="s">
        <v>142</v>
      </c>
      <c r="C514" s="1">
        <v>5</v>
      </c>
      <c r="D514" s="1" t="s">
        <v>18</v>
      </c>
      <c r="E514" s="1">
        <v>19232.756261248192</v>
      </c>
      <c r="F514" s="1">
        <v>70387.684409298105</v>
      </c>
      <c r="G514" s="1">
        <v>123068.85572914478</v>
      </c>
      <c r="H514" s="1">
        <v>123234.39681395011</v>
      </c>
      <c r="I514" s="1">
        <v>109536.32799437837</v>
      </c>
      <c r="J514" s="1">
        <v>96106.937673990295</v>
      </c>
    </row>
    <row r="515" spans="1:10" x14ac:dyDescent="0.15">
      <c r="A515" s="1">
        <v>23</v>
      </c>
      <c r="B515" s="1" t="s">
        <v>142</v>
      </c>
      <c r="C515" s="1">
        <v>6</v>
      </c>
      <c r="D515" s="1" t="s">
        <v>2</v>
      </c>
      <c r="E515" s="1">
        <v>34774.74789769842</v>
      </c>
      <c r="F515" s="1">
        <v>108099.66187890797</v>
      </c>
      <c r="G515" s="1">
        <v>166392.0639837012</v>
      </c>
      <c r="H515" s="1">
        <v>158815.85546543793</v>
      </c>
      <c r="I515" s="1">
        <v>155654.88144790041</v>
      </c>
      <c r="J515" s="1">
        <v>122250.86191038332</v>
      </c>
    </row>
    <row r="516" spans="1:10" x14ac:dyDescent="0.15">
      <c r="A516" s="1">
        <v>23</v>
      </c>
      <c r="B516" s="1" t="s">
        <v>142</v>
      </c>
      <c r="C516" s="1">
        <v>7</v>
      </c>
      <c r="D516" s="1" t="s">
        <v>19</v>
      </c>
      <c r="E516" s="1">
        <v>1228.4498166825454</v>
      </c>
      <c r="F516" s="1">
        <v>7763.2639121145794</v>
      </c>
      <c r="G516" s="1">
        <v>13270.725307525347</v>
      </c>
      <c r="H516" s="1">
        <v>14424.72421921274</v>
      </c>
      <c r="I516" s="1">
        <v>17982.354228015854</v>
      </c>
      <c r="J516" s="1">
        <v>14925.415925112999</v>
      </c>
    </row>
    <row r="517" spans="1:10" x14ac:dyDescent="0.15">
      <c r="A517" s="1">
        <v>23</v>
      </c>
      <c r="B517" s="1" t="s">
        <v>143</v>
      </c>
      <c r="C517" s="1">
        <v>8</v>
      </c>
      <c r="D517" s="1" t="s">
        <v>20</v>
      </c>
      <c r="E517" s="1">
        <v>72383.40668233241</v>
      </c>
      <c r="F517" s="1">
        <v>220425.50143160173</v>
      </c>
      <c r="G517" s="1">
        <v>301783.54816467263</v>
      </c>
      <c r="H517" s="1">
        <v>279686.39541753789</v>
      </c>
      <c r="I517" s="1">
        <v>213416.9533500777</v>
      </c>
      <c r="J517" s="1">
        <v>186027.43500730433</v>
      </c>
    </row>
    <row r="518" spans="1:10" x14ac:dyDescent="0.15">
      <c r="A518" s="1">
        <v>23</v>
      </c>
      <c r="B518" s="1" t="s">
        <v>142</v>
      </c>
      <c r="C518" s="1">
        <v>9</v>
      </c>
      <c r="D518" s="1" t="s">
        <v>21</v>
      </c>
      <c r="E518" s="1">
        <v>102377.17520843435</v>
      </c>
      <c r="F518" s="1">
        <v>313954.74355655676</v>
      </c>
      <c r="G518" s="1">
        <v>409719.93297484401</v>
      </c>
      <c r="H518" s="1">
        <v>349151.82305956574</v>
      </c>
      <c r="I518" s="1">
        <v>465302.29621357063</v>
      </c>
      <c r="J518" s="1">
        <v>388130.01151276892</v>
      </c>
    </row>
    <row r="519" spans="1:10" x14ac:dyDescent="0.15">
      <c r="A519" s="1">
        <v>23</v>
      </c>
      <c r="B519" s="1" t="s">
        <v>142</v>
      </c>
      <c r="C519" s="1">
        <v>10</v>
      </c>
      <c r="D519" s="1" t="s">
        <v>22</v>
      </c>
      <c r="E519" s="1">
        <v>61485.584015408531</v>
      </c>
      <c r="F519" s="1">
        <v>218904.36610978004</v>
      </c>
      <c r="G519" s="1">
        <v>437529.82574285351</v>
      </c>
      <c r="H519" s="1">
        <v>446704.54862498603</v>
      </c>
      <c r="I519" s="1">
        <v>467026.92641632794</v>
      </c>
      <c r="J519" s="1">
        <v>388903.22972712485</v>
      </c>
    </row>
    <row r="520" spans="1:10" x14ac:dyDescent="0.15">
      <c r="A520" s="1">
        <v>23</v>
      </c>
      <c r="B520" s="1" t="s">
        <v>142</v>
      </c>
      <c r="C520" s="1">
        <v>11</v>
      </c>
      <c r="D520" s="1" t="s">
        <v>23</v>
      </c>
      <c r="E520" s="1">
        <v>138216.906200967</v>
      </c>
      <c r="F520" s="1">
        <v>453603.63396897202</v>
      </c>
      <c r="G520" s="1">
        <v>905651.26896746212</v>
      </c>
      <c r="H520" s="1">
        <v>875056.10684171587</v>
      </c>
      <c r="I520" s="1">
        <v>972793.99364861252</v>
      </c>
      <c r="J520" s="1">
        <v>800152.91702575656</v>
      </c>
    </row>
    <row r="521" spans="1:10" x14ac:dyDescent="0.15">
      <c r="A521" s="1">
        <v>23</v>
      </c>
      <c r="B521" s="1" t="s">
        <v>142</v>
      </c>
      <c r="C521" s="1">
        <v>12</v>
      </c>
      <c r="D521" s="1" t="s">
        <v>24</v>
      </c>
      <c r="E521" s="1">
        <v>52729.092164591399</v>
      </c>
      <c r="F521" s="1">
        <v>247428.47217576057</v>
      </c>
      <c r="G521" s="1">
        <v>522406.34529989475</v>
      </c>
      <c r="H521" s="1">
        <v>547541.09529185295</v>
      </c>
      <c r="I521" s="1">
        <v>557824.75032237382</v>
      </c>
      <c r="J521" s="1">
        <v>480809.52604120644</v>
      </c>
    </row>
    <row r="522" spans="1:10" x14ac:dyDescent="0.15">
      <c r="A522" s="1">
        <v>23</v>
      </c>
      <c r="B522" s="1" t="s">
        <v>142</v>
      </c>
      <c r="C522" s="1">
        <v>13</v>
      </c>
      <c r="D522" s="1" t="s">
        <v>25</v>
      </c>
      <c r="E522" s="1">
        <v>190929.55367120804</v>
      </c>
      <c r="F522" s="1">
        <v>782578.1889458925</v>
      </c>
      <c r="G522" s="1">
        <v>1545005.8118716625</v>
      </c>
      <c r="H522" s="1">
        <v>1911105.8568059681</v>
      </c>
      <c r="I522" s="1">
        <v>2785138.6195063232</v>
      </c>
      <c r="J522" s="1">
        <v>2466937.0178092904</v>
      </c>
    </row>
    <row r="523" spans="1:10" x14ac:dyDescent="0.15">
      <c r="A523" s="1">
        <v>23</v>
      </c>
      <c r="B523" s="1" t="s">
        <v>142</v>
      </c>
      <c r="C523" s="1">
        <v>14</v>
      </c>
      <c r="D523" s="1" t="s">
        <v>26</v>
      </c>
      <c r="E523" s="1">
        <v>9577.7581814613932</v>
      </c>
      <c r="F523" s="1">
        <v>49008.524548816371</v>
      </c>
      <c r="G523" s="1">
        <v>83687.519620338469</v>
      </c>
      <c r="H523" s="1">
        <v>58793.490694152475</v>
      </c>
      <c r="I523" s="1">
        <v>71373.668848639703</v>
      </c>
      <c r="J523" s="1">
        <v>55605.26681149847</v>
      </c>
    </row>
    <row r="524" spans="1:10" x14ac:dyDescent="0.15">
      <c r="A524" s="1">
        <v>23</v>
      </c>
      <c r="B524" s="1" t="s">
        <v>142</v>
      </c>
      <c r="C524" s="1">
        <v>15</v>
      </c>
      <c r="D524" s="1" t="s">
        <v>27</v>
      </c>
      <c r="E524" s="1">
        <v>127600.77408275956</v>
      </c>
      <c r="F524" s="1">
        <v>473149.58881797502</v>
      </c>
      <c r="G524" s="1">
        <v>851222.34617453173</v>
      </c>
      <c r="H524" s="1">
        <v>895108.99217952695</v>
      </c>
      <c r="I524" s="1">
        <v>830951.11108258506</v>
      </c>
      <c r="J524" s="1">
        <v>713963.3390128602</v>
      </c>
    </row>
    <row r="525" spans="1:10" x14ac:dyDescent="0.15">
      <c r="A525" s="1">
        <v>23</v>
      </c>
      <c r="B525" s="1" t="s">
        <v>141</v>
      </c>
      <c r="C525" s="1">
        <v>16</v>
      </c>
      <c r="D525" s="1" t="s">
        <v>10</v>
      </c>
      <c r="E525" s="1">
        <v>234725.86420017263</v>
      </c>
      <c r="F525" s="1">
        <v>966066.41140313074</v>
      </c>
      <c r="G525" s="1">
        <v>1673389.2498416875</v>
      </c>
      <c r="H525" s="1">
        <v>1956201.417433385</v>
      </c>
      <c r="I525" s="1">
        <v>1923368.2147309738</v>
      </c>
      <c r="J525" s="1">
        <v>1786894.6460943834</v>
      </c>
    </row>
    <row r="526" spans="1:10" x14ac:dyDescent="0.15">
      <c r="A526" s="1">
        <v>23</v>
      </c>
      <c r="B526" s="1" t="s">
        <v>141</v>
      </c>
      <c r="C526" s="1">
        <v>17</v>
      </c>
      <c r="D526" s="1" t="s">
        <v>11</v>
      </c>
      <c r="E526" s="1">
        <v>25429.581642532274</v>
      </c>
      <c r="F526" s="1">
        <v>102205.06458233726</v>
      </c>
      <c r="G526" s="1">
        <v>184240.15510815426</v>
      </c>
      <c r="H526" s="1">
        <v>207096.12561065578</v>
      </c>
      <c r="I526" s="1">
        <v>186924.83210064983</v>
      </c>
      <c r="J526" s="1">
        <v>187811.96575268445</v>
      </c>
    </row>
    <row r="527" spans="1:10" x14ac:dyDescent="0.15">
      <c r="A527" s="1">
        <v>23</v>
      </c>
      <c r="B527" s="1" t="s">
        <v>141</v>
      </c>
      <c r="C527" s="1">
        <v>18</v>
      </c>
      <c r="D527" s="1" t="s">
        <v>12</v>
      </c>
      <c r="E527" s="1">
        <v>497685.76692490524</v>
      </c>
      <c r="F527" s="1">
        <v>1852429.3544031645</v>
      </c>
      <c r="G527" s="1">
        <v>2517477.370292319</v>
      </c>
      <c r="H527" s="1">
        <v>2941128.9385271934</v>
      </c>
      <c r="I527" s="1">
        <v>2569203.8097783295</v>
      </c>
      <c r="J527" s="1">
        <v>2255210.4542191396</v>
      </c>
    </row>
    <row r="528" spans="1:10" x14ac:dyDescent="0.15">
      <c r="A528" s="1">
        <v>23</v>
      </c>
      <c r="B528" s="1" t="s">
        <v>141</v>
      </c>
      <c r="C528" s="1">
        <v>19</v>
      </c>
      <c r="D528" s="1" t="s">
        <v>13</v>
      </c>
      <c r="E528" s="1">
        <v>82980.51612892891</v>
      </c>
      <c r="F528" s="1">
        <v>386314.60350455949</v>
      </c>
      <c r="G528" s="1">
        <v>681703.06869527337</v>
      </c>
      <c r="H528" s="1">
        <v>698850.20144386007</v>
      </c>
      <c r="I528" s="1">
        <v>750487.25755634753</v>
      </c>
      <c r="J528" s="1">
        <v>739565.71030490822</v>
      </c>
    </row>
    <row r="529" spans="1:10" x14ac:dyDescent="0.15">
      <c r="A529" s="1">
        <v>23</v>
      </c>
      <c r="B529" s="1" t="s">
        <v>141</v>
      </c>
      <c r="C529" s="1">
        <v>20</v>
      </c>
      <c r="D529" s="1" t="s">
        <v>14</v>
      </c>
      <c r="E529" s="1">
        <v>14770.337436808793</v>
      </c>
      <c r="F529" s="1">
        <v>69596.933212658201</v>
      </c>
      <c r="G529" s="1">
        <v>161393.97149854447</v>
      </c>
      <c r="H529" s="1">
        <v>220863.45305464172</v>
      </c>
      <c r="I529" s="1">
        <v>215848.86175623786</v>
      </c>
      <c r="J529" s="1">
        <v>207312.96413142665</v>
      </c>
    </row>
    <row r="530" spans="1:10" x14ac:dyDescent="0.15">
      <c r="A530" s="1">
        <v>23</v>
      </c>
      <c r="B530" s="1" t="s">
        <v>141</v>
      </c>
      <c r="C530" s="1">
        <v>21</v>
      </c>
      <c r="D530" s="1" t="s">
        <v>15</v>
      </c>
      <c r="E530" s="1">
        <v>180161.64962677599</v>
      </c>
      <c r="F530" s="1">
        <v>671702.37010817602</v>
      </c>
      <c r="G530" s="1">
        <v>1177180.3944454826</v>
      </c>
      <c r="H530" s="1">
        <v>1406013.6943225982</v>
      </c>
      <c r="I530" s="1">
        <v>1111170.1211516827</v>
      </c>
      <c r="J530" s="1">
        <v>1116276.0256647198</v>
      </c>
    </row>
    <row r="531" spans="1:10" x14ac:dyDescent="0.15">
      <c r="A531" s="1">
        <v>23</v>
      </c>
      <c r="B531" s="1" t="s">
        <v>140</v>
      </c>
      <c r="C531" s="1">
        <v>22</v>
      </c>
      <c r="D531" s="1" t="s">
        <v>7</v>
      </c>
      <c r="E531" s="1">
        <v>346680.01387276343</v>
      </c>
      <c r="F531" s="1">
        <v>1497675.4682985933</v>
      </c>
      <c r="G531" s="1">
        <v>3377384.758995743</v>
      </c>
      <c r="H531" s="1">
        <v>4592396.8070171773</v>
      </c>
      <c r="I531" s="1">
        <v>5521564.9534186525</v>
      </c>
      <c r="J531" s="1">
        <v>5335872.5051582661</v>
      </c>
    </row>
    <row r="532" spans="1:10" x14ac:dyDescent="0.15">
      <c r="A532" s="1">
        <v>23</v>
      </c>
      <c r="B532" s="1" t="s">
        <v>140</v>
      </c>
      <c r="C532" s="1">
        <v>23</v>
      </c>
      <c r="D532" s="1" t="s">
        <v>28</v>
      </c>
      <c r="E532" s="1">
        <v>150050.73641069344</v>
      </c>
      <c r="F532" s="1">
        <v>806717.91683663439</v>
      </c>
      <c r="G532" s="1">
        <v>1129376.6960729151</v>
      </c>
      <c r="H532" s="1">
        <v>1593848.8399730821</v>
      </c>
      <c r="I532" s="1">
        <v>1492362.2725904374</v>
      </c>
      <c r="J532" s="1">
        <v>1490499.296141593</v>
      </c>
    </row>
    <row r="533" spans="1:10" x14ac:dyDescent="0.15">
      <c r="A533" s="1">
        <v>24</v>
      </c>
      <c r="B533" s="1" t="s">
        <v>145</v>
      </c>
      <c r="C533" s="1">
        <v>1</v>
      </c>
      <c r="D533" s="1" t="s">
        <v>8</v>
      </c>
      <c r="E533" s="1">
        <v>38434.382967191916</v>
      </c>
      <c r="F533" s="1">
        <v>91160.262059442175</v>
      </c>
      <c r="G533" s="1">
        <v>69883.215249825298</v>
      </c>
      <c r="H533" s="1">
        <v>51797.976136943864</v>
      </c>
      <c r="I533" s="1">
        <v>50121.328900741377</v>
      </c>
      <c r="J533" s="1">
        <v>44337.601035444437</v>
      </c>
    </row>
    <row r="534" spans="1:10" x14ac:dyDescent="0.15">
      <c r="A534" s="1">
        <v>24</v>
      </c>
      <c r="B534" s="1" t="s">
        <v>145</v>
      </c>
      <c r="C534" s="1">
        <v>2</v>
      </c>
      <c r="D534" s="1" t="s">
        <v>9</v>
      </c>
      <c r="E534" s="1">
        <v>3283.5129028374199</v>
      </c>
      <c r="F534" s="1">
        <v>7143.4068151516922</v>
      </c>
      <c r="G534" s="1">
        <v>8971.6769166312642</v>
      </c>
      <c r="H534" s="1">
        <v>9429.152868065119</v>
      </c>
      <c r="I534" s="1">
        <v>3870.4678752314167</v>
      </c>
      <c r="J534" s="1">
        <v>3773.467661623497</v>
      </c>
    </row>
    <row r="535" spans="1:10" x14ac:dyDescent="0.15">
      <c r="A535" s="1">
        <v>24</v>
      </c>
      <c r="B535" s="1" t="s">
        <v>146</v>
      </c>
      <c r="C535" s="1">
        <v>3</v>
      </c>
      <c r="D535" s="1" t="s">
        <v>16</v>
      </c>
      <c r="E535" s="1">
        <v>11311.574450893359</v>
      </c>
      <c r="F535" s="1">
        <v>46722.197862244961</v>
      </c>
      <c r="G535" s="1">
        <v>78865.167682911124</v>
      </c>
      <c r="H535" s="1">
        <v>95326.637638641725</v>
      </c>
      <c r="I535" s="1">
        <v>80647.906122730332</v>
      </c>
      <c r="J535" s="1">
        <v>69904.872397119354</v>
      </c>
    </row>
    <row r="536" spans="1:10" x14ac:dyDescent="0.15">
      <c r="A536" s="1">
        <v>24</v>
      </c>
      <c r="B536" s="1" t="s">
        <v>146</v>
      </c>
      <c r="C536" s="1">
        <v>4</v>
      </c>
      <c r="D536" s="1" t="s">
        <v>17</v>
      </c>
      <c r="E536" s="1">
        <v>20240.51688816426</v>
      </c>
      <c r="F536" s="1">
        <v>49642.975640812125</v>
      </c>
      <c r="G536" s="1">
        <v>53464.299522707071</v>
      </c>
      <c r="H536" s="1">
        <v>29326.149620299562</v>
      </c>
      <c r="I536" s="1">
        <v>17016.092854636023</v>
      </c>
      <c r="J536" s="1">
        <v>14297.71374791905</v>
      </c>
    </row>
    <row r="537" spans="1:10" x14ac:dyDescent="0.15">
      <c r="A537" s="1">
        <v>24</v>
      </c>
      <c r="B537" s="1" t="s">
        <v>146</v>
      </c>
      <c r="C537" s="1">
        <v>5</v>
      </c>
      <c r="D537" s="1" t="s">
        <v>18</v>
      </c>
      <c r="E537" s="1">
        <v>3066.7169415247236</v>
      </c>
      <c r="F537" s="1">
        <v>10019.513434064194</v>
      </c>
      <c r="G537" s="1">
        <v>17074.725340427485</v>
      </c>
      <c r="H537" s="1">
        <v>20970.799235684877</v>
      </c>
      <c r="I537" s="1">
        <v>15497.376988523762</v>
      </c>
      <c r="J537" s="1">
        <v>13570.606997125517</v>
      </c>
    </row>
    <row r="538" spans="1:10" x14ac:dyDescent="0.15">
      <c r="A538" s="1">
        <v>24</v>
      </c>
      <c r="B538" s="1" t="s">
        <v>146</v>
      </c>
      <c r="C538" s="1">
        <v>6</v>
      </c>
      <c r="D538" s="1" t="s">
        <v>2</v>
      </c>
      <c r="E538" s="1">
        <v>15063.695702923114</v>
      </c>
      <c r="F538" s="1">
        <v>51296.6649664836</v>
      </c>
      <c r="G538" s="1">
        <v>82911.410130460295</v>
      </c>
      <c r="H538" s="1">
        <v>86739.262502415935</v>
      </c>
      <c r="I538" s="1">
        <v>79792.246469785066</v>
      </c>
      <c r="J538" s="1">
        <v>68520.505082423871</v>
      </c>
    </row>
    <row r="539" spans="1:10" x14ac:dyDescent="0.15">
      <c r="A539" s="1">
        <v>24</v>
      </c>
      <c r="B539" s="1" t="s">
        <v>146</v>
      </c>
      <c r="C539" s="1">
        <v>7</v>
      </c>
      <c r="D539" s="1" t="s">
        <v>19</v>
      </c>
      <c r="E539" s="1">
        <v>1885.3728968800133</v>
      </c>
      <c r="F539" s="1">
        <v>9136.98348455015</v>
      </c>
      <c r="G539" s="1">
        <v>13175.320841178987</v>
      </c>
      <c r="H539" s="1">
        <v>15526.77923377066</v>
      </c>
      <c r="I539" s="1">
        <v>15850.190581255427</v>
      </c>
      <c r="J539" s="1">
        <v>13024.614995821237</v>
      </c>
    </row>
    <row r="540" spans="1:10" x14ac:dyDescent="0.15">
      <c r="A540" s="1">
        <v>24</v>
      </c>
      <c r="B540" s="1" t="s">
        <v>146</v>
      </c>
      <c r="C540" s="1">
        <v>8</v>
      </c>
      <c r="D540" s="1" t="s">
        <v>20</v>
      </c>
      <c r="E540" s="1">
        <v>14809.674364088492</v>
      </c>
      <c r="F540" s="1">
        <v>51724.030923531755</v>
      </c>
      <c r="G540" s="1">
        <v>77033.078153015827</v>
      </c>
      <c r="H540" s="1">
        <v>80020.366461580052</v>
      </c>
      <c r="I540" s="1">
        <v>65865.126092761682</v>
      </c>
      <c r="J540" s="1">
        <v>51466.002441120268</v>
      </c>
    </row>
    <row r="541" spans="1:10" x14ac:dyDescent="0.15">
      <c r="A541" s="1">
        <v>24</v>
      </c>
      <c r="B541" s="1" t="s">
        <v>146</v>
      </c>
      <c r="C541" s="1">
        <v>9</v>
      </c>
      <c r="D541" s="1" t="s">
        <v>21</v>
      </c>
      <c r="E541" s="1">
        <v>20070.917587964275</v>
      </c>
      <c r="F541" s="1">
        <v>53218.496491796068</v>
      </c>
      <c r="G541" s="1">
        <v>74340.271318545521</v>
      </c>
      <c r="H541" s="1">
        <v>69365.783147521957</v>
      </c>
      <c r="I541" s="1">
        <v>77578.537272754984</v>
      </c>
      <c r="J541" s="1">
        <v>59128.210945545965</v>
      </c>
    </row>
    <row r="542" spans="1:10" x14ac:dyDescent="0.15">
      <c r="A542" s="1">
        <v>24</v>
      </c>
      <c r="B542" s="1" t="s">
        <v>146</v>
      </c>
      <c r="C542" s="1">
        <v>10</v>
      </c>
      <c r="D542" s="1" t="s">
        <v>22</v>
      </c>
      <c r="E542" s="1">
        <v>8201.9506480768432</v>
      </c>
      <c r="F542" s="1">
        <v>33354.432411264672</v>
      </c>
      <c r="G542" s="1">
        <v>77814.498140485186</v>
      </c>
      <c r="H542" s="1">
        <v>86770.398344356436</v>
      </c>
      <c r="I542" s="1">
        <v>82960.013732247491</v>
      </c>
      <c r="J542" s="1">
        <v>74393.13885663265</v>
      </c>
    </row>
    <row r="543" spans="1:10" x14ac:dyDescent="0.15">
      <c r="A543" s="1">
        <v>24</v>
      </c>
      <c r="B543" s="1" t="s">
        <v>146</v>
      </c>
      <c r="C543" s="1">
        <v>11</v>
      </c>
      <c r="D543" s="1" t="s">
        <v>23</v>
      </c>
      <c r="E543" s="1">
        <v>17157.585105617873</v>
      </c>
      <c r="F543" s="1">
        <v>69189.420236115373</v>
      </c>
      <c r="G543" s="1">
        <v>145158.1886444143</v>
      </c>
      <c r="H543" s="1">
        <v>166471.82471704981</v>
      </c>
      <c r="I543" s="1">
        <v>211367.68290930626</v>
      </c>
      <c r="J543" s="1">
        <v>167717.6041748524</v>
      </c>
    </row>
    <row r="544" spans="1:10" x14ac:dyDescent="0.15">
      <c r="A544" s="1">
        <v>24</v>
      </c>
      <c r="B544" s="1" t="s">
        <v>146</v>
      </c>
      <c r="C544" s="1">
        <v>12</v>
      </c>
      <c r="D544" s="1" t="s">
        <v>24</v>
      </c>
      <c r="E544" s="1">
        <v>21641.218120180594</v>
      </c>
      <c r="F544" s="1">
        <v>90712.883210079279</v>
      </c>
      <c r="G544" s="1">
        <v>218788.26906919878</v>
      </c>
      <c r="H544" s="1">
        <v>295022.1473380613</v>
      </c>
      <c r="I544" s="1">
        <v>334323.97726081935</v>
      </c>
      <c r="J544" s="1">
        <v>265182.61495618254</v>
      </c>
    </row>
    <row r="545" spans="1:10" x14ac:dyDescent="0.15">
      <c r="A545" s="1">
        <v>24</v>
      </c>
      <c r="B545" s="1" t="s">
        <v>146</v>
      </c>
      <c r="C545" s="1">
        <v>13</v>
      </c>
      <c r="D545" s="1" t="s">
        <v>25</v>
      </c>
      <c r="E545" s="1">
        <v>22321.901109855473</v>
      </c>
      <c r="F545" s="1">
        <v>88563.342474346864</v>
      </c>
      <c r="G545" s="1">
        <v>172925.39480925762</v>
      </c>
      <c r="H545" s="1">
        <v>212451.54051300639</v>
      </c>
      <c r="I545" s="1">
        <v>337716.82866984041</v>
      </c>
      <c r="J545" s="1">
        <v>280143.23919199139</v>
      </c>
    </row>
    <row r="546" spans="1:10" x14ac:dyDescent="0.15">
      <c r="A546" s="1">
        <v>24</v>
      </c>
      <c r="B546" s="1" t="s">
        <v>146</v>
      </c>
      <c r="C546" s="1">
        <v>14</v>
      </c>
      <c r="D546" s="1" t="s">
        <v>26</v>
      </c>
      <c r="E546" s="1">
        <v>711.97004542398145</v>
      </c>
      <c r="F546" s="1">
        <v>3029.4484238898044</v>
      </c>
      <c r="G546" s="1">
        <v>6294.3034110910521</v>
      </c>
      <c r="H546" s="1">
        <v>5740.5824940266712</v>
      </c>
      <c r="I546" s="1">
        <v>5223.2450642610374</v>
      </c>
      <c r="J546" s="1">
        <v>4123.1227895296142</v>
      </c>
    </row>
    <row r="547" spans="1:10" x14ac:dyDescent="0.15">
      <c r="A547" s="1">
        <v>24</v>
      </c>
      <c r="B547" s="1" t="s">
        <v>146</v>
      </c>
      <c r="C547" s="1">
        <v>15</v>
      </c>
      <c r="D547" s="1" t="s">
        <v>27</v>
      </c>
      <c r="E547" s="1">
        <v>21451.747746049394</v>
      </c>
      <c r="F547" s="1">
        <v>84035.992182568691</v>
      </c>
      <c r="G547" s="1">
        <v>157617.76220752404</v>
      </c>
      <c r="H547" s="1">
        <v>191740.86928644002</v>
      </c>
      <c r="I547" s="1">
        <v>180532.67938927797</v>
      </c>
      <c r="J547" s="1">
        <v>153643.9799198182</v>
      </c>
    </row>
    <row r="548" spans="1:10" x14ac:dyDescent="0.15">
      <c r="A548" s="1">
        <v>24</v>
      </c>
      <c r="B548" s="1" t="s">
        <v>145</v>
      </c>
      <c r="C548" s="1">
        <v>16</v>
      </c>
      <c r="D548" s="1" t="s">
        <v>10</v>
      </c>
      <c r="E548" s="1">
        <v>34724.637340740977</v>
      </c>
      <c r="F548" s="1">
        <v>195948.63838623694</v>
      </c>
      <c r="G548" s="1">
        <v>387316.7951516363</v>
      </c>
      <c r="H548" s="1">
        <v>480003.7395698796</v>
      </c>
      <c r="I548" s="1">
        <v>498208.22391486447</v>
      </c>
      <c r="J548" s="1">
        <v>466615.32313612994</v>
      </c>
    </row>
    <row r="549" spans="1:10" x14ac:dyDescent="0.15">
      <c r="A549" s="1">
        <v>24</v>
      </c>
      <c r="B549" s="1" t="s">
        <v>145</v>
      </c>
      <c r="C549" s="1">
        <v>17</v>
      </c>
      <c r="D549" s="1" t="s">
        <v>11</v>
      </c>
      <c r="E549" s="1">
        <v>6599.7197852615009</v>
      </c>
      <c r="F549" s="1">
        <v>26905.344730111407</v>
      </c>
      <c r="G549" s="1">
        <v>48145.983488117658</v>
      </c>
      <c r="H549" s="1">
        <v>59220.611398657165</v>
      </c>
      <c r="I549" s="1">
        <v>51722.333813286408</v>
      </c>
      <c r="J549" s="1">
        <v>51602.077350514832</v>
      </c>
    </row>
    <row r="550" spans="1:10" x14ac:dyDescent="0.15">
      <c r="A550" s="1">
        <v>24</v>
      </c>
      <c r="B550" s="1" t="s">
        <v>145</v>
      </c>
      <c r="C550" s="1">
        <v>18</v>
      </c>
      <c r="D550" s="1" t="s">
        <v>12</v>
      </c>
      <c r="E550" s="1">
        <v>70632.567421251195</v>
      </c>
      <c r="F550" s="1">
        <v>266750.55075139529</v>
      </c>
      <c r="G550" s="1">
        <v>395051.58536699368</v>
      </c>
      <c r="H550" s="1">
        <v>473854.29071125371</v>
      </c>
      <c r="I550" s="1">
        <v>363413.84719032672</v>
      </c>
      <c r="J550" s="1">
        <v>314510.25411221222</v>
      </c>
    </row>
    <row r="551" spans="1:10" x14ac:dyDescent="0.15">
      <c r="A551" s="1">
        <v>24</v>
      </c>
      <c r="B551" s="1" t="s">
        <v>145</v>
      </c>
      <c r="C551" s="1">
        <v>19</v>
      </c>
      <c r="D551" s="1" t="s">
        <v>13</v>
      </c>
      <c r="E551" s="1">
        <v>12952.633820426603</v>
      </c>
      <c r="F551" s="1">
        <v>74528.57296623844</v>
      </c>
      <c r="G551" s="1">
        <v>133039.7812260566</v>
      </c>
      <c r="H551" s="1">
        <v>160789.04827644306</v>
      </c>
      <c r="I551" s="1">
        <v>143679.70846909471</v>
      </c>
      <c r="J551" s="1">
        <v>149817.06422904681</v>
      </c>
    </row>
    <row r="552" spans="1:10" x14ac:dyDescent="0.15">
      <c r="A552" s="1">
        <v>24</v>
      </c>
      <c r="B552" s="1" t="s">
        <v>145</v>
      </c>
      <c r="C552" s="1">
        <v>20</v>
      </c>
      <c r="D552" s="1" t="s">
        <v>14</v>
      </c>
      <c r="E552" s="1">
        <v>1897.1560428673906</v>
      </c>
      <c r="F552" s="1">
        <v>8963.6123353482217</v>
      </c>
      <c r="G552" s="1">
        <v>21909.942390694669</v>
      </c>
      <c r="H552" s="1">
        <v>32129.502134331244</v>
      </c>
      <c r="I552" s="1">
        <v>28231.730214718977</v>
      </c>
      <c r="J552" s="1">
        <v>27212.494615045493</v>
      </c>
    </row>
    <row r="553" spans="1:10" x14ac:dyDescent="0.15">
      <c r="A553" s="1">
        <v>24</v>
      </c>
      <c r="B553" s="1" t="s">
        <v>145</v>
      </c>
      <c r="C553" s="1">
        <v>21</v>
      </c>
      <c r="D553" s="1" t="s">
        <v>15</v>
      </c>
      <c r="E553" s="1">
        <v>41811.121692515379</v>
      </c>
      <c r="F553" s="1">
        <v>142234.03184164429</v>
      </c>
      <c r="G553" s="1">
        <v>260796.1081049614</v>
      </c>
      <c r="H553" s="1">
        <v>301572.05038568052</v>
      </c>
      <c r="I553" s="1">
        <v>230906.22017188565</v>
      </c>
      <c r="J553" s="1">
        <v>218629.18395299022</v>
      </c>
    </row>
    <row r="554" spans="1:10" x14ac:dyDescent="0.15">
      <c r="A554" s="1">
        <v>24</v>
      </c>
      <c r="B554" s="1" t="s">
        <v>144</v>
      </c>
      <c r="C554" s="1">
        <v>22</v>
      </c>
      <c r="D554" s="1" t="s">
        <v>7</v>
      </c>
      <c r="E554" s="1">
        <v>82435.617299974299</v>
      </c>
      <c r="F554" s="1">
        <v>344830.47747299174</v>
      </c>
      <c r="G554" s="1">
        <v>657262.32852667768</v>
      </c>
      <c r="H554" s="1">
        <v>950817.53390578751</v>
      </c>
      <c r="I554" s="1">
        <v>1194026.4747134915</v>
      </c>
      <c r="J554" s="1">
        <v>1134828.4124861185</v>
      </c>
    </row>
    <row r="555" spans="1:10" x14ac:dyDescent="0.15">
      <c r="A555" s="1">
        <v>24</v>
      </c>
      <c r="B555" s="1" t="s">
        <v>144</v>
      </c>
      <c r="C555" s="1">
        <v>23</v>
      </c>
      <c r="D555" s="1" t="s">
        <v>28</v>
      </c>
      <c r="E555" s="1">
        <v>53410.600196190964</v>
      </c>
      <c r="F555" s="1">
        <v>267760.34477327002</v>
      </c>
      <c r="G555" s="1">
        <v>369128.89562854555</v>
      </c>
      <c r="H555" s="1">
        <v>538319.02894167416</v>
      </c>
      <c r="I555" s="1">
        <v>480513.35411425703</v>
      </c>
      <c r="J555" s="1">
        <v>476781.25553567114</v>
      </c>
    </row>
    <row r="556" spans="1:10" x14ac:dyDescent="0.15">
      <c r="A556" s="1">
        <v>25</v>
      </c>
      <c r="B556" s="1" t="s">
        <v>148</v>
      </c>
      <c r="C556" s="1">
        <v>1</v>
      </c>
      <c r="D556" s="1" t="s">
        <v>8</v>
      </c>
      <c r="E556" s="1">
        <v>24892.993490681816</v>
      </c>
      <c r="F556" s="1">
        <v>55009.436706574335</v>
      </c>
      <c r="G556" s="1">
        <v>36647.451812318912</v>
      </c>
      <c r="H556" s="1">
        <v>25294.611474807738</v>
      </c>
      <c r="I556" s="1">
        <v>27827.065159190122</v>
      </c>
      <c r="J556" s="1">
        <v>24733.508398177095</v>
      </c>
    </row>
    <row r="557" spans="1:10" x14ac:dyDescent="0.15">
      <c r="A557" s="1">
        <v>25</v>
      </c>
      <c r="B557" s="1" t="s">
        <v>148</v>
      </c>
      <c r="C557" s="1">
        <v>2</v>
      </c>
      <c r="D557" s="1" t="s">
        <v>9</v>
      </c>
      <c r="E557" s="1">
        <v>988.71578115178818</v>
      </c>
      <c r="F557" s="1">
        <v>2549.0788285911412</v>
      </c>
      <c r="G557" s="1">
        <v>2820.9911954356035</v>
      </c>
      <c r="H557" s="1">
        <v>2471.9671032495044</v>
      </c>
      <c r="I557" s="1">
        <v>1499.0841994366456</v>
      </c>
      <c r="J557" s="1">
        <v>1488.213298211431</v>
      </c>
    </row>
    <row r="558" spans="1:10" x14ac:dyDescent="0.15">
      <c r="A558" s="1">
        <v>25</v>
      </c>
      <c r="B558" s="1" t="s">
        <v>149</v>
      </c>
      <c r="C558" s="1">
        <v>3</v>
      </c>
      <c r="D558" s="1" t="s">
        <v>16</v>
      </c>
      <c r="E558" s="1">
        <v>3101.4600389288589</v>
      </c>
      <c r="F558" s="1">
        <v>18131.39288854555</v>
      </c>
      <c r="G558" s="1">
        <v>31295.054899350143</v>
      </c>
      <c r="H558" s="1">
        <v>44434.115777327715</v>
      </c>
      <c r="I558" s="1">
        <v>38779.991352473167</v>
      </c>
      <c r="J558" s="1">
        <v>31430.263211394482</v>
      </c>
    </row>
    <row r="559" spans="1:10" x14ac:dyDescent="0.15">
      <c r="A559" s="1">
        <v>25</v>
      </c>
      <c r="B559" s="1" t="s">
        <v>149</v>
      </c>
      <c r="C559" s="1">
        <v>4</v>
      </c>
      <c r="D559" s="1" t="s">
        <v>17</v>
      </c>
      <c r="E559" s="1">
        <v>20231.88763712722</v>
      </c>
      <c r="F559" s="1">
        <v>55355.883184671562</v>
      </c>
      <c r="G559" s="1">
        <v>71554.237398167825</v>
      </c>
      <c r="H559" s="1">
        <v>45075.590930199753</v>
      </c>
      <c r="I559" s="1">
        <v>30370.657656055857</v>
      </c>
      <c r="J559" s="1">
        <v>27861.624780644313</v>
      </c>
    </row>
    <row r="560" spans="1:10" x14ac:dyDescent="0.15">
      <c r="A560" s="1">
        <v>25</v>
      </c>
      <c r="B560" s="1" t="s">
        <v>149</v>
      </c>
      <c r="C560" s="1">
        <v>5</v>
      </c>
      <c r="D560" s="1" t="s">
        <v>18</v>
      </c>
      <c r="E560" s="1">
        <v>1573.2584044608184</v>
      </c>
      <c r="F560" s="1">
        <v>9299.1352312501222</v>
      </c>
      <c r="G560" s="1">
        <v>22848.774016238458</v>
      </c>
      <c r="H560" s="1">
        <v>29350.486715252009</v>
      </c>
      <c r="I560" s="1">
        <v>18324.896941479128</v>
      </c>
      <c r="J560" s="1">
        <v>16090.900307645352</v>
      </c>
    </row>
    <row r="561" spans="1:10" x14ac:dyDescent="0.15">
      <c r="A561" s="1">
        <v>25</v>
      </c>
      <c r="B561" s="1" t="s">
        <v>149</v>
      </c>
      <c r="C561" s="1">
        <v>6</v>
      </c>
      <c r="D561" s="1" t="s">
        <v>2</v>
      </c>
      <c r="E561" s="1">
        <v>10045.110177861405</v>
      </c>
      <c r="F561" s="1">
        <v>31866.245808418087</v>
      </c>
      <c r="G561" s="1">
        <v>62177.378091666273</v>
      </c>
      <c r="H561" s="1">
        <v>61557.670692760679</v>
      </c>
      <c r="I561" s="1">
        <v>55071.970180665972</v>
      </c>
      <c r="J561" s="1">
        <v>43070.070362625476</v>
      </c>
    </row>
    <row r="562" spans="1:10" x14ac:dyDescent="0.15">
      <c r="A562" s="1">
        <v>25</v>
      </c>
      <c r="B562" s="1" t="s">
        <v>149</v>
      </c>
      <c r="C562" s="1">
        <v>7</v>
      </c>
      <c r="D562" s="1" t="s">
        <v>19</v>
      </c>
      <c r="E562" s="1">
        <v>82.191089534174068</v>
      </c>
      <c r="F562" s="1">
        <v>399.43835323716002</v>
      </c>
      <c r="G562" s="1">
        <v>1206.6985620753967</v>
      </c>
      <c r="H562" s="1">
        <v>1718.374580813095</v>
      </c>
      <c r="I562" s="1">
        <v>1835.7837020825616</v>
      </c>
      <c r="J562" s="1">
        <v>1286.3128192027962</v>
      </c>
    </row>
    <row r="563" spans="1:10" x14ac:dyDescent="0.15">
      <c r="A563" s="1">
        <v>25</v>
      </c>
      <c r="B563" s="1" t="s">
        <v>149</v>
      </c>
      <c r="C563" s="1">
        <v>8</v>
      </c>
      <c r="D563" s="1" t="s">
        <v>20</v>
      </c>
      <c r="E563" s="1">
        <v>9714.7597946622063</v>
      </c>
      <c r="F563" s="1">
        <v>44909.261040541831</v>
      </c>
      <c r="G563" s="1">
        <v>83201.821618703558</v>
      </c>
      <c r="H563" s="1">
        <v>85085.190900367845</v>
      </c>
      <c r="I563" s="1">
        <v>70036.283280042655</v>
      </c>
      <c r="J563" s="1">
        <v>55149.132307961721</v>
      </c>
    </row>
    <row r="564" spans="1:10" x14ac:dyDescent="0.15">
      <c r="A564" s="1">
        <v>25</v>
      </c>
      <c r="B564" s="1" t="s">
        <v>149</v>
      </c>
      <c r="C564" s="1">
        <v>9</v>
      </c>
      <c r="D564" s="1" t="s">
        <v>21</v>
      </c>
      <c r="E564" s="1">
        <v>5434.838317644776</v>
      </c>
      <c r="F564" s="1">
        <v>18762.226381357657</v>
      </c>
      <c r="G564" s="1">
        <v>32810.224058906024</v>
      </c>
      <c r="H564" s="1">
        <v>34942.732916495122</v>
      </c>
      <c r="I564" s="1">
        <v>41728.848400767187</v>
      </c>
      <c r="J564" s="1">
        <v>33331.068332460316</v>
      </c>
    </row>
    <row r="565" spans="1:10" x14ac:dyDescent="0.15">
      <c r="A565" s="1">
        <v>25</v>
      </c>
      <c r="B565" s="1" t="s">
        <v>149</v>
      </c>
      <c r="C565" s="1">
        <v>10</v>
      </c>
      <c r="D565" s="1" t="s">
        <v>22</v>
      </c>
      <c r="E565" s="1">
        <v>5291.4924679943178</v>
      </c>
      <c r="F565" s="1">
        <v>23117.127740473989</v>
      </c>
      <c r="G565" s="1">
        <v>60344.563374938727</v>
      </c>
      <c r="H565" s="1">
        <v>67797.327931210006</v>
      </c>
      <c r="I565" s="1">
        <v>59344.991072956633</v>
      </c>
      <c r="J565" s="1">
        <v>51981.135913559032</v>
      </c>
    </row>
    <row r="566" spans="1:10" x14ac:dyDescent="0.15">
      <c r="A566" s="1">
        <v>25</v>
      </c>
      <c r="B566" s="1" t="s">
        <v>149</v>
      </c>
      <c r="C566" s="1">
        <v>11</v>
      </c>
      <c r="D566" s="1" t="s">
        <v>23</v>
      </c>
      <c r="E566" s="1">
        <v>16186.997356010164</v>
      </c>
      <c r="F566" s="1">
        <v>68508.736211386102</v>
      </c>
      <c r="G566" s="1">
        <v>130712.4581199036</v>
      </c>
      <c r="H566" s="1">
        <v>175532.22464689144</v>
      </c>
      <c r="I566" s="1">
        <v>172319.1541863</v>
      </c>
      <c r="J566" s="1">
        <v>141996.7231294192</v>
      </c>
    </row>
    <row r="567" spans="1:10" x14ac:dyDescent="0.15">
      <c r="A567" s="1">
        <v>25</v>
      </c>
      <c r="B567" s="1" t="s">
        <v>149</v>
      </c>
      <c r="C567" s="1">
        <v>12</v>
      </c>
      <c r="D567" s="1" t="s">
        <v>24</v>
      </c>
      <c r="E567" s="1">
        <v>15094.227225284882</v>
      </c>
      <c r="F567" s="1">
        <v>76179.063543049138</v>
      </c>
      <c r="G567" s="1">
        <v>187590.13071112722</v>
      </c>
      <c r="H567" s="1">
        <v>256822.4891650936</v>
      </c>
      <c r="I567" s="1">
        <v>227480.81083431927</v>
      </c>
      <c r="J567" s="1">
        <v>204006.97229176702</v>
      </c>
    </row>
    <row r="568" spans="1:10" x14ac:dyDescent="0.15">
      <c r="A568" s="1">
        <v>25</v>
      </c>
      <c r="B568" s="1" t="s">
        <v>149</v>
      </c>
      <c r="C568" s="1">
        <v>13</v>
      </c>
      <c r="D568" s="1" t="s">
        <v>25</v>
      </c>
      <c r="E568" s="1">
        <v>3221.8692965921709</v>
      </c>
      <c r="F568" s="1">
        <v>21674.97134163095</v>
      </c>
      <c r="G568" s="1">
        <v>54108.221249638053</v>
      </c>
      <c r="H568" s="1">
        <v>73916.636093617257</v>
      </c>
      <c r="I568" s="1">
        <v>104916.38225936459</v>
      </c>
      <c r="J568" s="1">
        <v>89324.526178190135</v>
      </c>
    </row>
    <row r="569" spans="1:10" x14ac:dyDescent="0.15">
      <c r="A569" s="1">
        <v>25</v>
      </c>
      <c r="B569" s="1" t="s">
        <v>149</v>
      </c>
      <c r="C569" s="1">
        <v>14</v>
      </c>
      <c r="D569" s="1" t="s">
        <v>26</v>
      </c>
      <c r="E569" s="1">
        <v>1277.9831211908977</v>
      </c>
      <c r="F569" s="1">
        <v>6409.6357264266935</v>
      </c>
      <c r="G569" s="1">
        <v>16962.598322114722</v>
      </c>
      <c r="H569" s="1">
        <v>15061.08403110025</v>
      </c>
      <c r="I569" s="1">
        <v>15089.225394353631</v>
      </c>
      <c r="J569" s="1">
        <v>12963.746052646316</v>
      </c>
    </row>
    <row r="570" spans="1:10" x14ac:dyDescent="0.15">
      <c r="A570" s="1">
        <v>25</v>
      </c>
      <c r="B570" s="1" t="s">
        <v>149</v>
      </c>
      <c r="C570" s="1">
        <v>15</v>
      </c>
      <c r="D570" s="1" t="s">
        <v>27</v>
      </c>
      <c r="E570" s="1">
        <v>13737.726207599857</v>
      </c>
      <c r="F570" s="1">
        <v>73344.074324503628</v>
      </c>
      <c r="G570" s="1">
        <v>144546.99655380042</v>
      </c>
      <c r="H570" s="1">
        <v>172046.7018492943</v>
      </c>
      <c r="I570" s="1">
        <v>147210.21796329907</v>
      </c>
      <c r="J570" s="1">
        <v>121793.23385784125</v>
      </c>
    </row>
    <row r="571" spans="1:10" x14ac:dyDescent="0.15">
      <c r="A571" s="1">
        <v>25</v>
      </c>
      <c r="B571" s="1" t="s">
        <v>148</v>
      </c>
      <c r="C571" s="1">
        <v>16</v>
      </c>
      <c r="D571" s="1" t="s">
        <v>10</v>
      </c>
      <c r="E571" s="1">
        <v>25242.341839852605</v>
      </c>
      <c r="F571" s="1">
        <v>137806.77939325967</v>
      </c>
      <c r="G571" s="1">
        <v>246366.66282182501</v>
      </c>
      <c r="H571" s="1">
        <v>291825.33473016554</v>
      </c>
      <c r="I571" s="1">
        <v>109371.90006562948</v>
      </c>
      <c r="J571" s="1">
        <v>95082.10722626769</v>
      </c>
    </row>
    <row r="572" spans="1:10" x14ac:dyDescent="0.15">
      <c r="A572" s="1">
        <v>25</v>
      </c>
      <c r="B572" s="1" t="s">
        <v>148</v>
      </c>
      <c r="C572" s="1">
        <v>17</v>
      </c>
      <c r="D572" s="1" t="s">
        <v>11</v>
      </c>
      <c r="E572" s="1">
        <v>2827.8646914232472</v>
      </c>
      <c r="F572" s="1">
        <v>13557.713175425217</v>
      </c>
      <c r="G572" s="1">
        <v>25758.56607361792</v>
      </c>
      <c r="H572" s="1">
        <v>35356.605369761783</v>
      </c>
      <c r="I572" s="1">
        <v>28170.727800186498</v>
      </c>
      <c r="J572" s="1">
        <v>27701.794027520045</v>
      </c>
    </row>
    <row r="573" spans="1:10" x14ac:dyDescent="0.15">
      <c r="A573" s="1">
        <v>25</v>
      </c>
      <c r="B573" s="1" t="s">
        <v>148</v>
      </c>
      <c r="C573" s="1">
        <v>18</v>
      </c>
      <c r="D573" s="1" t="s">
        <v>12</v>
      </c>
      <c r="E573" s="1">
        <v>37763.538156928349</v>
      </c>
      <c r="F573" s="1">
        <v>152959.22147053067</v>
      </c>
      <c r="G573" s="1">
        <v>222261.51406521728</v>
      </c>
      <c r="H573" s="1">
        <v>253661.11337579531</v>
      </c>
      <c r="I573" s="1">
        <v>263701.30991681578</v>
      </c>
      <c r="J573" s="1">
        <v>243185.24697449029</v>
      </c>
    </row>
    <row r="574" spans="1:10" x14ac:dyDescent="0.15">
      <c r="A574" s="1">
        <v>25</v>
      </c>
      <c r="B574" s="1" t="s">
        <v>148</v>
      </c>
      <c r="C574" s="1">
        <v>19</v>
      </c>
      <c r="D574" s="1" t="s">
        <v>13</v>
      </c>
      <c r="E574" s="1">
        <v>7788.1570952254842</v>
      </c>
      <c r="F574" s="1">
        <v>36699.097772920017</v>
      </c>
      <c r="G574" s="1">
        <v>93501.828657953898</v>
      </c>
      <c r="H574" s="1">
        <v>90418.491190284723</v>
      </c>
      <c r="I574" s="1">
        <v>90189.456859306243</v>
      </c>
      <c r="J574" s="1">
        <v>80354.553369903326</v>
      </c>
    </row>
    <row r="575" spans="1:10" x14ac:dyDescent="0.15">
      <c r="A575" s="1">
        <v>25</v>
      </c>
      <c r="B575" s="1" t="s">
        <v>148</v>
      </c>
      <c r="C575" s="1">
        <v>20</v>
      </c>
      <c r="D575" s="1" t="s">
        <v>14</v>
      </c>
      <c r="E575" s="1">
        <v>834.96004115055075</v>
      </c>
      <c r="F575" s="1">
        <v>5199.9397123851841</v>
      </c>
      <c r="G575" s="1">
        <v>17568.127290705102</v>
      </c>
      <c r="H575" s="1">
        <v>26754.678357212641</v>
      </c>
      <c r="I575" s="1">
        <v>23425.612048907973</v>
      </c>
      <c r="J575" s="1">
        <v>22640.626213454656</v>
      </c>
    </row>
    <row r="576" spans="1:10" x14ac:dyDescent="0.15">
      <c r="A576" s="1">
        <v>25</v>
      </c>
      <c r="B576" s="1" t="s">
        <v>148</v>
      </c>
      <c r="C576" s="1">
        <v>21</v>
      </c>
      <c r="D576" s="1" t="s">
        <v>15</v>
      </c>
      <c r="E576" s="1">
        <v>22464.461706101301</v>
      </c>
      <c r="F576" s="1">
        <v>83593.032587829715</v>
      </c>
      <c r="G576" s="1">
        <v>135231.26699924277</v>
      </c>
      <c r="H576" s="1">
        <v>178100.34454605237</v>
      </c>
      <c r="I576" s="1">
        <v>114165.20428742237</v>
      </c>
      <c r="J576" s="1">
        <v>110273.11135499968</v>
      </c>
    </row>
    <row r="577" spans="1:10" x14ac:dyDescent="0.15">
      <c r="A577" s="1">
        <v>25</v>
      </c>
      <c r="B577" s="1" t="s">
        <v>147</v>
      </c>
      <c r="C577" s="1">
        <v>22</v>
      </c>
      <c r="D577" s="1" t="s">
        <v>7</v>
      </c>
      <c r="E577" s="1">
        <v>44971.817857594608</v>
      </c>
      <c r="F577" s="1">
        <v>194962.98174863559</v>
      </c>
      <c r="G577" s="1">
        <v>435865.14614960033</v>
      </c>
      <c r="H577" s="1">
        <v>719009.90946898202</v>
      </c>
      <c r="I577" s="1">
        <v>841131.82535229903</v>
      </c>
      <c r="J577" s="1">
        <v>834530.27912552259</v>
      </c>
    </row>
    <row r="578" spans="1:10" x14ac:dyDescent="0.15">
      <c r="A578" s="1">
        <v>25</v>
      </c>
      <c r="B578" s="1" t="s">
        <v>147</v>
      </c>
      <c r="C578" s="1">
        <v>23</v>
      </c>
      <c r="D578" s="1" t="s">
        <v>28</v>
      </c>
      <c r="E578" s="1">
        <v>32429.359320049654</v>
      </c>
      <c r="F578" s="1">
        <v>163464.00492950538</v>
      </c>
      <c r="G578" s="1">
        <v>248769.78166969836</v>
      </c>
      <c r="H578" s="1">
        <v>363538.07399462949</v>
      </c>
      <c r="I578" s="1">
        <v>347236.78019249439</v>
      </c>
      <c r="J578" s="1">
        <v>345510.46915916947</v>
      </c>
    </row>
    <row r="579" spans="1:10" x14ac:dyDescent="0.15">
      <c r="A579" s="1">
        <v>26</v>
      </c>
      <c r="B579" s="1" t="s">
        <v>245</v>
      </c>
      <c r="C579" s="1">
        <v>1</v>
      </c>
      <c r="D579" s="1" t="s">
        <v>8</v>
      </c>
      <c r="E579" s="1">
        <v>20251.128567142074</v>
      </c>
      <c r="F579" s="1">
        <v>57493.762347285599</v>
      </c>
      <c r="G579" s="1">
        <v>47805.269112272406</v>
      </c>
      <c r="H579" s="1">
        <v>37864.49638331899</v>
      </c>
      <c r="I579" s="1">
        <v>39154.897750408338</v>
      </c>
      <c r="J579" s="1">
        <v>34935.969116025619</v>
      </c>
    </row>
    <row r="580" spans="1:10" x14ac:dyDescent="0.15">
      <c r="A580" s="1">
        <v>26</v>
      </c>
      <c r="B580" s="1" t="s">
        <v>246</v>
      </c>
      <c r="C580" s="1">
        <v>2</v>
      </c>
      <c r="D580" s="1" t="s">
        <v>9</v>
      </c>
      <c r="E580" s="1">
        <v>1525.7959585675744</v>
      </c>
      <c r="F580" s="1">
        <v>3531.7961069325406</v>
      </c>
      <c r="G580" s="1">
        <v>3769.0292201311754</v>
      </c>
      <c r="H580" s="1">
        <v>3610.2612332681765</v>
      </c>
      <c r="I580" s="1">
        <v>1897.6846224082401</v>
      </c>
      <c r="J580" s="1">
        <v>1764.9846737934356</v>
      </c>
    </row>
    <row r="581" spans="1:10" x14ac:dyDescent="0.15">
      <c r="A581" s="1">
        <v>26</v>
      </c>
      <c r="B581" s="1" t="s">
        <v>247</v>
      </c>
      <c r="C581" s="1">
        <v>3</v>
      </c>
      <c r="D581" s="1" t="s">
        <v>16</v>
      </c>
      <c r="E581" s="1">
        <v>18005.88942611056</v>
      </c>
      <c r="F581" s="1">
        <v>72807.136010538277</v>
      </c>
      <c r="G581" s="1">
        <v>107530.21205804961</v>
      </c>
      <c r="H581" s="1">
        <v>117855.39948266382</v>
      </c>
      <c r="I581" s="1">
        <v>91674.754412868482</v>
      </c>
      <c r="J581" s="1">
        <v>81770.009681190219</v>
      </c>
    </row>
    <row r="582" spans="1:10" x14ac:dyDescent="0.15">
      <c r="A582" s="1">
        <v>26</v>
      </c>
      <c r="B582" s="1" t="s">
        <v>248</v>
      </c>
      <c r="C582" s="1">
        <v>4</v>
      </c>
      <c r="D582" s="1" t="s">
        <v>17</v>
      </c>
      <c r="E582" s="1">
        <v>89712.920646965344</v>
      </c>
      <c r="F582" s="1">
        <v>248803.95591729146</v>
      </c>
      <c r="G582" s="1">
        <v>258134.88609334704</v>
      </c>
      <c r="H582" s="1">
        <v>148049.50939889991</v>
      </c>
      <c r="I582" s="1">
        <v>100484.69348185553</v>
      </c>
      <c r="J582" s="1">
        <v>93289.132370080246</v>
      </c>
    </row>
    <row r="583" spans="1:10" x14ac:dyDescent="0.15">
      <c r="A583" s="1">
        <v>26</v>
      </c>
      <c r="B583" s="1" t="s">
        <v>249</v>
      </c>
      <c r="C583" s="1">
        <v>5</v>
      </c>
      <c r="D583" s="1" t="s">
        <v>18</v>
      </c>
      <c r="E583" s="1">
        <v>10121.484679316894</v>
      </c>
      <c r="F583" s="1">
        <v>26027.602158686139</v>
      </c>
      <c r="G583" s="1">
        <v>38675.90389292984</v>
      </c>
      <c r="H583" s="1">
        <v>36523.918512813834</v>
      </c>
      <c r="I583" s="1">
        <v>28977.903812793716</v>
      </c>
      <c r="J583" s="1">
        <v>28222.810573475665</v>
      </c>
    </row>
    <row r="584" spans="1:10" x14ac:dyDescent="0.15">
      <c r="A584" s="1">
        <v>26</v>
      </c>
      <c r="B584" s="1" t="s">
        <v>249</v>
      </c>
      <c r="C584" s="1">
        <v>6</v>
      </c>
      <c r="D584" s="1" t="s">
        <v>2</v>
      </c>
      <c r="E584" s="1">
        <v>15230.235364945262</v>
      </c>
      <c r="F584" s="1">
        <v>41686.685517186801</v>
      </c>
      <c r="G584" s="1">
        <v>57785.567929532088</v>
      </c>
      <c r="H584" s="1">
        <v>58607.267687912543</v>
      </c>
      <c r="I584" s="1">
        <v>44088.275186085761</v>
      </c>
      <c r="J584" s="1">
        <v>38624.351486008476</v>
      </c>
    </row>
    <row r="585" spans="1:10" x14ac:dyDescent="0.15">
      <c r="A585" s="1">
        <v>26</v>
      </c>
      <c r="B585" s="1" t="s">
        <v>249</v>
      </c>
      <c r="C585" s="1">
        <v>7</v>
      </c>
      <c r="D585" s="1" t="s">
        <v>19</v>
      </c>
      <c r="E585" s="1">
        <v>216.55530551939205</v>
      </c>
      <c r="F585" s="1">
        <v>664.86247433131916</v>
      </c>
      <c r="G585" s="1">
        <v>734.75664256306504</v>
      </c>
      <c r="H585" s="1">
        <v>1519.5873407353947</v>
      </c>
      <c r="I585" s="1">
        <v>1075.0691357421572</v>
      </c>
      <c r="J585" s="1">
        <v>780.84119839151276</v>
      </c>
    </row>
    <row r="586" spans="1:10" x14ac:dyDescent="0.15">
      <c r="A586" s="1">
        <v>26</v>
      </c>
      <c r="B586" s="1" t="s">
        <v>249</v>
      </c>
      <c r="C586" s="1">
        <v>8</v>
      </c>
      <c r="D586" s="1" t="s">
        <v>20</v>
      </c>
      <c r="E586" s="1">
        <v>10321.449740382281</v>
      </c>
      <c r="F586" s="1">
        <v>32772.403301115461</v>
      </c>
      <c r="G586" s="1">
        <v>46142.469427061689</v>
      </c>
      <c r="H586" s="1">
        <v>44933.28032948594</v>
      </c>
      <c r="I586" s="1">
        <v>35394.627956596698</v>
      </c>
      <c r="J586" s="1">
        <v>32949.082322002534</v>
      </c>
    </row>
    <row r="587" spans="1:10" x14ac:dyDescent="0.15">
      <c r="A587" s="1">
        <v>26</v>
      </c>
      <c r="B587" s="1" t="s">
        <v>249</v>
      </c>
      <c r="C587" s="1">
        <v>9</v>
      </c>
      <c r="D587" s="1" t="s">
        <v>21</v>
      </c>
      <c r="E587" s="1">
        <v>11507.483246824249</v>
      </c>
      <c r="F587" s="1">
        <v>34623.428912581323</v>
      </c>
      <c r="G587" s="1">
        <v>41206.20396841265</v>
      </c>
      <c r="H587" s="1">
        <v>32141.16752118841</v>
      </c>
      <c r="I587" s="1">
        <v>42999.993485536506</v>
      </c>
      <c r="J587" s="1">
        <v>36056.946427398841</v>
      </c>
    </row>
    <row r="588" spans="1:10" x14ac:dyDescent="0.15">
      <c r="A588" s="1">
        <v>26</v>
      </c>
      <c r="B588" s="1" t="s">
        <v>249</v>
      </c>
      <c r="C588" s="1">
        <v>10</v>
      </c>
      <c r="D588" s="1" t="s">
        <v>22</v>
      </c>
      <c r="E588" s="1">
        <v>14191.623025496092</v>
      </c>
      <c r="F588" s="1">
        <v>40391.904344876079</v>
      </c>
      <c r="G588" s="1">
        <v>79287.391630822836</v>
      </c>
      <c r="H588" s="1">
        <v>70209.092998026244</v>
      </c>
      <c r="I588" s="1">
        <v>63470.890678794472</v>
      </c>
      <c r="J588" s="1">
        <v>61127.561311433812</v>
      </c>
    </row>
    <row r="589" spans="1:10" x14ac:dyDescent="0.15">
      <c r="A589" s="1">
        <v>26</v>
      </c>
      <c r="B589" s="1" t="s">
        <v>250</v>
      </c>
      <c r="C589" s="1">
        <v>11</v>
      </c>
      <c r="D589" s="1" t="s">
        <v>23</v>
      </c>
      <c r="E589" s="1">
        <v>24026.614703084299</v>
      </c>
      <c r="F589" s="1">
        <v>79440.408239141223</v>
      </c>
      <c r="G589" s="1">
        <v>137628.64712425464</v>
      </c>
      <c r="H589" s="1">
        <v>141632.1554954483</v>
      </c>
      <c r="I589" s="1">
        <v>147728.42245599304</v>
      </c>
      <c r="J589" s="1">
        <v>132122.07708030695</v>
      </c>
    </row>
    <row r="590" spans="1:10" x14ac:dyDescent="0.15">
      <c r="A590" s="1">
        <v>26</v>
      </c>
      <c r="B590" s="1" t="s">
        <v>249</v>
      </c>
      <c r="C590" s="1">
        <v>12</v>
      </c>
      <c r="D590" s="1" t="s">
        <v>24</v>
      </c>
      <c r="E590" s="1">
        <v>34442.75431793696</v>
      </c>
      <c r="F590" s="1">
        <v>108180.0045731524</v>
      </c>
      <c r="G590" s="1">
        <v>224995.75790391376</v>
      </c>
      <c r="H590" s="1">
        <v>239746.8558415501</v>
      </c>
      <c r="I590" s="1">
        <v>223317.74513849569</v>
      </c>
      <c r="J590" s="1">
        <v>212971.2687737761</v>
      </c>
    </row>
    <row r="591" spans="1:10" x14ac:dyDescent="0.15">
      <c r="A591" s="1">
        <v>26</v>
      </c>
      <c r="B591" s="1" t="s">
        <v>250</v>
      </c>
      <c r="C591" s="1">
        <v>13</v>
      </c>
      <c r="D591" s="1" t="s">
        <v>25</v>
      </c>
      <c r="E591" s="1">
        <v>18961.420962991502</v>
      </c>
      <c r="F591" s="1">
        <v>65580.144263462251</v>
      </c>
      <c r="G591" s="1">
        <v>80163.752740620665</v>
      </c>
      <c r="H591" s="1">
        <v>85906.302101096982</v>
      </c>
      <c r="I591" s="1">
        <v>86717.767938308985</v>
      </c>
      <c r="J591" s="1">
        <v>72818.011981930467</v>
      </c>
    </row>
    <row r="592" spans="1:10" x14ac:dyDescent="0.15">
      <c r="A592" s="1">
        <v>26</v>
      </c>
      <c r="B592" s="1" t="s">
        <v>249</v>
      </c>
      <c r="C592" s="1">
        <v>14</v>
      </c>
      <c r="D592" s="1" t="s">
        <v>26</v>
      </c>
      <c r="E592" s="1">
        <v>7166.580174790005</v>
      </c>
      <c r="F592" s="1">
        <v>31069.828389139573</v>
      </c>
      <c r="G592" s="1">
        <v>38616.502933478703</v>
      </c>
      <c r="H592" s="1">
        <v>38597.343608816882</v>
      </c>
      <c r="I592" s="1">
        <v>40944.891354516461</v>
      </c>
      <c r="J592" s="1">
        <v>39160.126969876546</v>
      </c>
    </row>
    <row r="593" spans="1:10" x14ac:dyDescent="0.15">
      <c r="A593" s="1">
        <v>26</v>
      </c>
      <c r="B593" s="1" t="s">
        <v>249</v>
      </c>
      <c r="C593" s="1">
        <v>15</v>
      </c>
      <c r="D593" s="1" t="s">
        <v>27</v>
      </c>
      <c r="E593" s="1">
        <v>42064.252124380168</v>
      </c>
      <c r="F593" s="1">
        <v>149166.95891700668</v>
      </c>
      <c r="G593" s="1">
        <v>259338.3765143636</v>
      </c>
      <c r="H593" s="1">
        <v>231033.24772210748</v>
      </c>
      <c r="I593" s="1">
        <v>192254.94718143472</v>
      </c>
      <c r="J593" s="1">
        <v>178110.48197241119</v>
      </c>
    </row>
    <row r="594" spans="1:10" x14ac:dyDescent="0.15">
      <c r="A594" s="1">
        <v>26</v>
      </c>
      <c r="B594" s="1" t="s">
        <v>251</v>
      </c>
      <c r="C594" s="1">
        <v>16</v>
      </c>
      <c r="D594" s="1" t="s">
        <v>10</v>
      </c>
      <c r="E594" s="1">
        <v>82209.903678151488</v>
      </c>
      <c r="F594" s="1">
        <v>313410.05157631711</v>
      </c>
      <c r="G594" s="1">
        <v>356468.00711188343</v>
      </c>
      <c r="H594" s="1">
        <v>542481.9310960623</v>
      </c>
      <c r="I594" s="1">
        <v>440792.44044276589</v>
      </c>
      <c r="J594" s="1">
        <v>411684.10958317126</v>
      </c>
    </row>
    <row r="595" spans="1:10" x14ac:dyDescent="0.15">
      <c r="A595" s="1">
        <v>26</v>
      </c>
      <c r="B595" s="1" t="s">
        <v>252</v>
      </c>
      <c r="C595" s="1">
        <v>17</v>
      </c>
      <c r="D595" s="1" t="s">
        <v>11</v>
      </c>
      <c r="E595" s="1">
        <v>7341.0249819450346</v>
      </c>
      <c r="F595" s="1">
        <v>28366.924477960889</v>
      </c>
      <c r="G595" s="1">
        <v>49069.750645833425</v>
      </c>
      <c r="H595" s="1">
        <v>57476.116366243135</v>
      </c>
      <c r="I595" s="1">
        <v>53693.199507336562</v>
      </c>
      <c r="J595" s="1">
        <v>53680.874915180473</v>
      </c>
    </row>
    <row r="596" spans="1:10" x14ac:dyDescent="0.15">
      <c r="A596" s="1">
        <v>26</v>
      </c>
      <c r="B596" s="1" t="s">
        <v>252</v>
      </c>
      <c r="C596" s="1">
        <v>18</v>
      </c>
      <c r="D596" s="1" t="s">
        <v>12</v>
      </c>
      <c r="E596" s="1">
        <v>179219.13347619676</v>
      </c>
      <c r="F596" s="1">
        <v>711217.28880084434</v>
      </c>
      <c r="G596" s="1">
        <v>834217.77364370844</v>
      </c>
      <c r="H596" s="1">
        <v>787205.66783614503</v>
      </c>
      <c r="I596" s="1">
        <v>804517.42451071902</v>
      </c>
      <c r="J596" s="1">
        <v>674324.53613177116</v>
      </c>
    </row>
    <row r="597" spans="1:10" x14ac:dyDescent="0.15">
      <c r="A597" s="1">
        <v>26</v>
      </c>
      <c r="B597" s="1" t="s">
        <v>251</v>
      </c>
      <c r="C597" s="1">
        <v>19</v>
      </c>
      <c r="D597" s="1" t="s">
        <v>13</v>
      </c>
      <c r="E597" s="1">
        <v>32412.252775767443</v>
      </c>
      <c r="F597" s="1">
        <v>156383.55489979792</v>
      </c>
      <c r="G597" s="1">
        <v>245748.2956932805</v>
      </c>
      <c r="H597" s="1">
        <v>246245.80473229266</v>
      </c>
      <c r="I597" s="1">
        <v>257657.0996917552</v>
      </c>
      <c r="J597" s="1">
        <v>238687.32867346273</v>
      </c>
    </row>
    <row r="598" spans="1:10" x14ac:dyDescent="0.15">
      <c r="A598" s="1">
        <v>26</v>
      </c>
      <c r="B598" s="1" t="s">
        <v>251</v>
      </c>
      <c r="C598" s="1">
        <v>20</v>
      </c>
      <c r="D598" s="1" t="s">
        <v>14</v>
      </c>
      <c r="E598" s="1">
        <v>5617.4843274875657</v>
      </c>
      <c r="F598" s="1">
        <v>30102.852496934192</v>
      </c>
      <c r="G598" s="1">
        <v>78533.80384892154</v>
      </c>
      <c r="H598" s="1">
        <v>102330.67268991933</v>
      </c>
      <c r="I598" s="1">
        <v>86320.535267893516</v>
      </c>
      <c r="J598" s="1">
        <v>80757.565315342697</v>
      </c>
    </row>
    <row r="599" spans="1:10" x14ac:dyDescent="0.15">
      <c r="A599" s="1">
        <v>26</v>
      </c>
      <c r="B599" s="1" t="s">
        <v>251</v>
      </c>
      <c r="C599" s="1">
        <v>21</v>
      </c>
      <c r="D599" s="1" t="s">
        <v>15</v>
      </c>
      <c r="E599" s="1">
        <v>68932.911140509808</v>
      </c>
      <c r="F599" s="1">
        <v>248548.63845729633</v>
      </c>
      <c r="G599" s="1">
        <v>356605.33489351795</v>
      </c>
      <c r="H599" s="1">
        <v>341549.56895743473</v>
      </c>
      <c r="I599" s="1">
        <v>330104.59892238752</v>
      </c>
      <c r="J599" s="1">
        <v>329548.20163043018</v>
      </c>
    </row>
    <row r="600" spans="1:10" x14ac:dyDescent="0.15">
      <c r="A600" s="1">
        <v>26</v>
      </c>
      <c r="B600" s="1" t="s">
        <v>244</v>
      </c>
      <c r="C600" s="1">
        <v>22</v>
      </c>
      <c r="D600" s="1" t="s">
        <v>7</v>
      </c>
      <c r="E600" s="1">
        <v>173732.58738844091</v>
      </c>
      <c r="F600" s="1">
        <v>735407.35484043835</v>
      </c>
      <c r="G600" s="1">
        <v>1280575.2526057162</v>
      </c>
      <c r="H600" s="1">
        <v>1910001.5953277948</v>
      </c>
      <c r="I600" s="1">
        <v>2361833.1915292055</v>
      </c>
      <c r="J600" s="1">
        <v>2159486.6738372976</v>
      </c>
    </row>
    <row r="601" spans="1:10" x14ac:dyDescent="0.15">
      <c r="A601" s="1">
        <v>26</v>
      </c>
      <c r="B601" s="1" t="s">
        <v>244</v>
      </c>
      <c r="C601" s="1">
        <v>23</v>
      </c>
      <c r="D601" s="1" t="s">
        <v>28</v>
      </c>
      <c r="E601" s="1">
        <v>86945.317190627044</v>
      </c>
      <c r="F601" s="1">
        <v>397057.22982653865</v>
      </c>
      <c r="G601" s="1">
        <v>529099.43150527694</v>
      </c>
      <c r="H601" s="1">
        <v>720302.42327778903</v>
      </c>
      <c r="I601" s="1">
        <v>691796.36192887404</v>
      </c>
      <c r="J601" s="1">
        <v>694184.28905404441</v>
      </c>
    </row>
    <row r="602" spans="1:10" x14ac:dyDescent="0.15">
      <c r="A602" s="1">
        <v>27</v>
      </c>
      <c r="B602" s="1" t="s">
        <v>254</v>
      </c>
      <c r="C602" s="1">
        <v>1</v>
      </c>
      <c r="D602" s="1" t="s">
        <v>8</v>
      </c>
      <c r="E602" s="1">
        <v>14644.132556236815</v>
      </c>
      <c r="F602" s="1">
        <v>36364.62578140699</v>
      </c>
      <c r="G602" s="1">
        <v>32678.99139981997</v>
      </c>
      <c r="H602" s="1">
        <v>26463.069531620822</v>
      </c>
      <c r="I602" s="1">
        <v>30767.523907175415</v>
      </c>
      <c r="J602" s="1">
        <v>28063.237827649882</v>
      </c>
    </row>
    <row r="603" spans="1:10" x14ac:dyDescent="0.15">
      <c r="A603" s="1">
        <v>27</v>
      </c>
      <c r="B603" s="1" t="s">
        <v>255</v>
      </c>
      <c r="C603" s="1">
        <v>2</v>
      </c>
      <c r="D603" s="1" t="s">
        <v>9</v>
      </c>
      <c r="E603" s="1">
        <v>1171.811296179897</v>
      </c>
      <c r="F603" s="1">
        <v>2633.881842458165</v>
      </c>
      <c r="G603" s="1">
        <v>4401.0545699282238</v>
      </c>
      <c r="H603" s="1">
        <v>3024.1247036316963</v>
      </c>
      <c r="I603" s="1">
        <v>1110.5932074824477</v>
      </c>
      <c r="J603" s="1">
        <v>1054.151086233097</v>
      </c>
    </row>
    <row r="604" spans="1:10" x14ac:dyDescent="0.15">
      <c r="A604" s="1">
        <v>27</v>
      </c>
      <c r="B604" s="1" t="s">
        <v>256</v>
      </c>
      <c r="C604" s="1">
        <v>3</v>
      </c>
      <c r="D604" s="1" t="s">
        <v>16</v>
      </c>
      <c r="E604" s="1">
        <v>59610.043520089079</v>
      </c>
      <c r="F604" s="1">
        <v>188381.36826747932</v>
      </c>
      <c r="G604" s="1">
        <v>284532.02128365764</v>
      </c>
      <c r="H604" s="1">
        <v>304072.7373508141</v>
      </c>
      <c r="I604" s="1">
        <v>253840.81678335392</v>
      </c>
      <c r="J604" s="1">
        <v>223237.54546196834</v>
      </c>
    </row>
    <row r="605" spans="1:10" x14ac:dyDescent="0.15">
      <c r="A605" s="1">
        <v>27</v>
      </c>
      <c r="B605" s="1" t="s">
        <v>257</v>
      </c>
      <c r="C605" s="1">
        <v>4</v>
      </c>
      <c r="D605" s="1" t="s">
        <v>17</v>
      </c>
      <c r="E605" s="1">
        <v>159664.02758212746</v>
      </c>
      <c r="F605" s="1">
        <v>362081.86281949165</v>
      </c>
      <c r="G605" s="1">
        <v>434297.77404402278</v>
      </c>
      <c r="H605" s="1">
        <v>248675.19024927434</v>
      </c>
      <c r="I605" s="1">
        <v>150262.02261019524</v>
      </c>
      <c r="J605" s="1">
        <v>138076.56010005841</v>
      </c>
    </row>
    <row r="606" spans="1:10" x14ac:dyDescent="0.15">
      <c r="A606" s="1">
        <v>27</v>
      </c>
      <c r="B606" s="1" t="s">
        <v>256</v>
      </c>
      <c r="C606" s="1">
        <v>5</v>
      </c>
      <c r="D606" s="1" t="s">
        <v>18</v>
      </c>
      <c r="E606" s="1">
        <v>49398.69654183372</v>
      </c>
      <c r="F606" s="1">
        <v>134565.58148430471</v>
      </c>
      <c r="G606" s="1">
        <v>207186.41639417029</v>
      </c>
      <c r="H606" s="1">
        <v>190427.58717935035</v>
      </c>
      <c r="I606" s="1">
        <v>132331.92662495165</v>
      </c>
      <c r="J606" s="1">
        <v>120204.78134419744</v>
      </c>
    </row>
    <row r="607" spans="1:10" x14ac:dyDescent="0.15">
      <c r="A607" s="1">
        <v>27</v>
      </c>
      <c r="B607" s="1" t="s">
        <v>256</v>
      </c>
      <c r="C607" s="1">
        <v>6</v>
      </c>
      <c r="D607" s="1" t="s">
        <v>2</v>
      </c>
      <c r="E607" s="1">
        <v>116477.69229972987</v>
      </c>
      <c r="F607" s="1">
        <v>335640.679578977</v>
      </c>
      <c r="G607" s="1">
        <v>481413.39211440232</v>
      </c>
      <c r="H607" s="1">
        <v>497679.17638731119</v>
      </c>
      <c r="I607" s="1">
        <v>382935.25905316015</v>
      </c>
      <c r="J607" s="1">
        <v>317305.97031216568</v>
      </c>
    </row>
    <row r="608" spans="1:10" x14ac:dyDescent="0.15">
      <c r="A608" s="1">
        <v>27</v>
      </c>
      <c r="B608" s="1" t="s">
        <v>256</v>
      </c>
      <c r="C608" s="1">
        <v>7</v>
      </c>
      <c r="D608" s="1" t="s">
        <v>19</v>
      </c>
      <c r="E608" s="1">
        <v>4958.5390595653653</v>
      </c>
      <c r="F608" s="1">
        <v>15270.796287816398</v>
      </c>
      <c r="G608" s="1">
        <v>19205.211310737977</v>
      </c>
      <c r="H608" s="1">
        <v>20010.805960200851</v>
      </c>
      <c r="I608" s="1">
        <v>19770.169581583028</v>
      </c>
      <c r="J608" s="1">
        <v>16681.64844086823</v>
      </c>
    </row>
    <row r="609" spans="1:10" x14ac:dyDescent="0.15">
      <c r="A609" s="1">
        <v>27</v>
      </c>
      <c r="B609" s="1" t="s">
        <v>256</v>
      </c>
      <c r="C609" s="1">
        <v>8</v>
      </c>
      <c r="D609" s="1" t="s">
        <v>20</v>
      </c>
      <c r="E609" s="1">
        <v>36203.986015607545</v>
      </c>
      <c r="F609" s="1">
        <v>87676.86832208719</v>
      </c>
      <c r="G609" s="1">
        <v>114692.8534019931</v>
      </c>
      <c r="H609" s="1">
        <v>102088.83246416469</v>
      </c>
      <c r="I609" s="1">
        <v>71372.818988674931</v>
      </c>
      <c r="J609" s="1">
        <v>63728.486672659179</v>
      </c>
    </row>
    <row r="610" spans="1:10" x14ac:dyDescent="0.15">
      <c r="A610" s="1">
        <v>27</v>
      </c>
      <c r="B610" s="1" t="s">
        <v>256</v>
      </c>
      <c r="C610" s="1">
        <v>9</v>
      </c>
      <c r="D610" s="1" t="s">
        <v>21</v>
      </c>
      <c r="E610" s="1">
        <v>201397.9257209347</v>
      </c>
      <c r="F610" s="1">
        <v>462692.11828122922</v>
      </c>
      <c r="G610" s="1">
        <v>517589.2733250428</v>
      </c>
      <c r="H610" s="1">
        <v>388699.31162496726</v>
      </c>
      <c r="I610" s="1">
        <v>388383.04386547284</v>
      </c>
      <c r="J610" s="1">
        <v>335766.9439733561</v>
      </c>
    </row>
    <row r="611" spans="1:10" x14ac:dyDescent="0.15">
      <c r="A611" s="1">
        <v>27</v>
      </c>
      <c r="B611" s="1" t="s">
        <v>256</v>
      </c>
      <c r="C611" s="1">
        <v>10</v>
      </c>
      <c r="D611" s="1" t="s">
        <v>22</v>
      </c>
      <c r="E611" s="1">
        <v>160807.90594732336</v>
      </c>
      <c r="F611" s="1">
        <v>441605.48792615905</v>
      </c>
      <c r="G611" s="1">
        <v>708915.90360347135</v>
      </c>
      <c r="H611" s="1">
        <v>658607.7305739905</v>
      </c>
      <c r="I611" s="1">
        <v>508182.35557558457</v>
      </c>
      <c r="J611" s="1">
        <v>454393.28472132573</v>
      </c>
    </row>
    <row r="612" spans="1:10" x14ac:dyDescent="0.15">
      <c r="A612" s="1">
        <v>27</v>
      </c>
      <c r="B612" s="1" t="s">
        <v>257</v>
      </c>
      <c r="C612" s="1">
        <v>11</v>
      </c>
      <c r="D612" s="1" t="s">
        <v>23</v>
      </c>
      <c r="E612" s="1">
        <v>236008.46399023928</v>
      </c>
      <c r="F612" s="1">
        <v>642575.29695247521</v>
      </c>
      <c r="G612" s="1">
        <v>978238.70794269664</v>
      </c>
      <c r="H612" s="1">
        <v>838435.25982065301</v>
      </c>
      <c r="I612" s="1">
        <v>825557.34279818065</v>
      </c>
      <c r="J612" s="1">
        <v>707795.46852688747</v>
      </c>
    </row>
    <row r="613" spans="1:10" x14ac:dyDescent="0.15">
      <c r="A613" s="1">
        <v>27</v>
      </c>
      <c r="B613" s="1" t="s">
        <v>257</v>
      </c>
      <c r="C613" s="1">
        <v>12</v>
      </c>
      <c r="D613" s="1" t="s">
        <v>24</v>
      </c>
      <c r="E613" s="1">
        <v>135472.12257458386</v>
      </c>
      <c r="F613" s="1">
        <v>453764.26065276569</v>
      </c>
      <c r="G613" s="1">
        <v>756302.51567264856</v>
      </c>
      <c r="H613" s="1">
        <v>718373.16469836794</v>
      </c>
      <c r="I613" s="1">
        <v>577862.7198368524</v>
      </c>
      <c r="J613" s="1">
        <v>535023.36459074519</v>
      </c>
    </row>
    <row r="614" spans="1:10" x14ac:dyDescent="0.15">
      <c r="A614" s="1">
        <v>27</v>
      </c>
      <c r="B614" s="1" t="s">
        <v>256</v>
      </c>
      <c r="C614" s="1">
        <v>13</v>
      </c>
      <c r="D614" s="1" t="s">
        <v>25</v>
      </c>
      <c r="E614" s="1">
        <v>88776.897597817937</v>
      </c>
      <c r="F614" s="1">
        <v>219251.15973763683</v>
      </c>
      <c r="G614" s="1">
        <v>280211.17059760768</v>
      </c>
      <c r="H614" s="1">
        <v>235408.59509869566</v>
      </c>
      <c r="I614" s="1">
        <v>251979.07463854682</v>
      </c>
      <c r="J614" s="1">
        <v>236072.45604563822</v>
      </c>
    </row>
    <row r="615" spans="1:10" x14ac:dyDescent="0.15">
      <c r="A615" s="1">
        <v>27</v>
      </c>
      <c r="B615" s="1" t="s">
        <v>256</v>
      </c>
      <c r="C615" s="1">
        <v>14</v>
      </c>
      <c r="D615" s="1" t="s">
        <v>26</v>
      </c>
      <c r="E615" s="1">
        <v>16277.478470176255</v>
      </c>
      <c r="F615" s="1">
        <v>54946.217695107705</v>
      </c>
      <c r="G615" s="1">
        <v>76360.439780394518</v>
      </c>
      <c r="H615" s="1">
        <v>60921.163463333869</v>
      </c>
      <c r="I615" s="1">
        <v>73652.653138044174</v>
      </c>
      <c r="J615" s="1">
        <v>61021.474261645955</v>
      </c>
    </row>
    <row r="616" spans="1:10" x14ac:dyDescent="0.15">
      <c r="A616" s="1">
        <v>27</v>
      </c>
      <c r="B616" s="1" t="s">
        <v>256</v>
      </c>
      <c r="C616" s="1">
        <v>15</v>
      </c>
      <c r="D616" s="1" t="s">
        <v>27</v>
      </c>
      <c r="E616" s="1">
        <v>237896.11142520019</v>
      </c>
      <c r="F616" s="1">
        <v>754371.51275331678</v>
      </c>
      <c r="G616" s="1">
        <v>1258246.882594398</v>
      </c>
      <c r="H616" s="1">
        <v>1142667.1507308951</v>
      </c>
      <c r="I616" s="1">
        <v>848834.05542221235</v>
      </c>
      <c r="J616" s="1">
        <v>760834.26758009125</v>
      </c>
    </row>
    <row r="617" spans="1:10" x14ac:dyDescent="0.15">
      <c r="A617" s="1">
        <v>27</v>
      </c>
      <c r="B617" s="1" t="s">
        <v>254</v>
      </c>
      <c r="C617" s="1">
        <v>16</v>
      </c>
      <c r="D617" s="1" t="s">
        <v>10</v>
      </c>
      <c r="E617" s="1">
        <v>442241.13829075557</v>
      </c>
      <c r="F617" s="1">
        <v>1447869.8710702104</v>
      </c>
      <c r="G617" s="1">
        <v>2624116.5928277355</v>
      </c>
      <c r="H617" s="1">
        <v>2513151.6515399711</v>
      </c>
      <c r="I617" s="1">
        <v>1944193.8707883919</v>
      </c>
      <c r="J617" s="1">
        <v>2014959.9701540589</v>
      </c>
    </row>
    <row r="618" spans="1:10" x14ac:dyDescent="0.15">
      <c r="A618" s="1">
        <v>27</v>
      </c>
      <c r="B618" s="1" t="s">
        <v>254</v>
      </c>
      <c r="C618" s="1">
        <v>17</v>
      </c>
      <c r="D618" s="1" t="s">
        <v>11</v>
      </c>
      <c r="E618" s="1">
        <v>32544.460556801823</v>
      </c>
      <c r="F618" s="1">
        <v>135773.79691234228</v>
      </c>
      <c r="G618" s="1">
        <v>211592.49912641209</v>
      </c>
      <c r="H618" s="1">
        <v>236437.95719972736</v>
      </c>
      <c r="I618" s="1">
        <v>177624.57789547948</v>
      </c>
      <c r="J618" s="1">
        <v>176233.193287684</v>
      </c>
    </row>
    <row r="619" spans="1:10" x14ac:dyDescent="0.15">
      <c r="A619" s="1">
        <v>27</v>
      </c>
      <c r="B619" s="1" t="s">
        <v>254</v>
      </c>
      <c r="C619" s="1">
        <v>18</v>
      </c>
      <c r="D619" s="1" t="s">
        <v>12</v>
      </c>
      <c r="E619" s="1">
        <v>859768.60394723457</v>
      </c>
      <c r="F619" s="1">
        <v>3330414.8736329675</v>
      </c>
      <c r="G619" s="1">
        <v>4727194.987808086</v>
      </c>
      <c r="H619" s="1">
        <v>4728087.463478676</v>
      </c>
      <c r="I619" s="1">
        <v>3487601.3269495214</v>
      </c>
      <c r="J619" s="1">
        <v>3053081.6968051391</v>
      </c>
    </row>
    <row r="620" spans="1:10" x14ac:dyDescent="0.15">
      <c r="A620" s="1">
        <v>27</v>
      </c>
      <c r="B620" s="1" t="s">
        <v>254</v>
      </c>
      <c r="C620" s="1">
        <v>19</v>
      </c>
      <c r="D620" s="1" t="s">
        <v>13</v>
      </c>
      <c r="E620" s="1">
        <v>178591.6552081219</v>
      </c>
      <c r="F620" s="1">
        <v>843526.05003074056</v>
      </c>
      <c r="G620" s="1">
        <v>1471096.4179737817</v>
      </c>
      <c r="H620" s="1">
        <v>1406471.0903092439</v>
      </c>
      <c r="I620" s="1">
        <v>1130295.7753964528</v>
      </c>
      <c r="J620" s="1">
        <v>1138203.83574261</v>
      </c>
    </row>
    <row r="621" spans="1:10" x14ac:dyDescent="0.15">
      <c r="A621" s="1">
        <v>27</v>
      </c>
      <c r="B621" s="1" t="s">
        <v>254</v>
      </c>
      <c r="C621" s="1">
        <v>20</v>
      </c>
      <c r="D621" s="1" t="s">
        <v>14</v>
      </c>
      <c r="E621" s="1">
        <v>40521.98478191407</v>
      </c>
      <c r="F621" s="1">
        <v>180724.83501331179</v>
      </c>
      <c r="G621" s="1">
        <v>455972.99242844136</v>
      </c>
      <c r="H621" s="1">
        <v>517631.3618950363</v>
      </c>
      <c r="I621" s="1">
        <v>432279.82795452641</v>
      </c>
      <c r="J621" s="1">
        <v>407074.20636906108</v>
      </c>
    </row>
    <row r="622" spans="1:10" x14ac:dyDescent="0.15">
      <c r="A622" s="1">
        <v>27</v>
      </c>
      <c r="B622" s="1" t="s">
        <v>254</v>
      </c>
      <c r="C622" s="1">
        <v>21</v>
      </c>
      <c r="D622" s="1" t="s">
        <v>15</v>
      </c>
      <c r="E622" s="1">
        <v>328602.26468140492</v>
      </c>
      <c r="F622" s="1">
        <v>1159884.5709347529</v>
      </c>
      <c r="G622" s="1">
        <v>1767597.6319607613</v>
      </c>
      <c r="H622" s="1">
        <v>1833346.483173144</v>
      </c>
      <c r="I622" s="1">
        <v>1496665.6847780298</v>
      </c>
      <c r="J622" s="1">
        <v>1477223.0743984212</v>
      </c>
    </row>
    <row r="623" spans="1:10" x14ac:dyDescent="0.15">
      <c r="A623" s="1">
        <v>27</v>
      </c>
      <c r="B623" s="1" t="s">
        <v>253</v>
      </c>
      <c r="C623" s="1">
        <v>22</v>
      </c>
      <c r="D623" s="1" t="s">
        <v>7</v>
      </c>
      <c r="E623" s="1">
        <v>582560.79158857558</v>
      </c>
      <c r="F623" s="1">
        <v>2386527.1744293836</v>
      </c>
      <c r="G623" s="1">
        <v>4749122.8989547035</v>
      </c>
      <c r="H623" s="1">
        <v>6934518.2298049331</v>
      </c>
      <c r="I623" s="1">
        <v>7044031.8629322937</v>
      </c>
      <c r="J623" s="1">
        <v>6578202.8830830604</v>
      </c>
    </row>
    <row r="624" spans="1:10" x14ac:dyDescent="0.15">
      <c r="A624" s="1">
        <v>27</v>
      </c>
      <c r="B624" s="1" t="s">
        <v>253</v>
      </c>
      <c r="C624" s="1">
        <v>23</v>
      </c>
      <c r="D624" s="1" t="s">
        <v>28</v>
      </c>
      <c r="E624" s="1">
        <v>208804.23936835039</v>
      </c>
      <c r="F624" s="1">
        <v>1090172.0640710222</v>
      </c>
      <c r="G624" s="1">
        <v>1461568.609216932</v>
      </c>
      <c r="H624" s="1">
        <v>1967956.5688555508</v>
      </c>
      <c r="I624" s="1">
        <v>1713344.0201638711</v>
      </c>
      <c r="J624" s="1">
        <v>1688944.3269619783</v>
      </c>
    </row>
    <row r="625" spans="1:10" x14ac:dyDescent="0.15">
      <c r="A625" s="1">
        <v>28</v>
      </c>
      <c r="B625" s="1" t="s">
        <v>151</v>
      </c>
      <c r="C625" s="1">
        <v>1</v>
      </c>
      <c r="D625" s="1" t="s">
        <v>8</v>
      </c>
      <c r="E625" s="1">
        <v>46067.692476355471</v>
      </c>
      <c r="F625" s="1">
        <v>110394.34937236001</v>
      </c>
      <c r="G625" s="1">
        <v>89635.668762474481</v>
      </c>
      <c r="H625" s="1">
        <v>70544.468850897523</v>
      </c>
      <c r="I625" s="1">
        <v>72905.95932440857</v>
      </c>
      <c r="J625" s="1">
        <v>65795.686440540478</v>
      </c>
    </row>
    <row r="626" spans="1:10" x14ac:dyDescent="0.15">
      <c r="A626" s="1">
        <v>28</v>
      </c>
      <c r="B626" s="1" t="s">
        <v>151</v>
      </c>
      <c r="C626" s="1">
        <v>2</v>
      </c>
      <c r="D626" s="1" t="s">
        <v>9</v>
      </c>
      <c r="E626" s="1">
        <v>4705.5547362223997</v>
      </c>
      <c r="F626" s="1">
        <v>7776.9352128641658</v>
      </c>
      <c r="G626" s="1">
        <v>7376.19828970457</v>
      </c>
      <c r="H626" s="1">
        <v>8120.9640917750021</v>
      </c>
      <c r="I626" s="1">
        <v>3135.3678198236585</v>
      </c>
      <c r="J626" s="1">
        <v>2991.5507153071244</v>
      </c>
    </row>
    <row r="627" spans="1:10" x14ac:dyDescent="0.15">
      <c r="A627" s="1">
        <v>28</v>
      </c>
      <c r="B627" s="1" t="s">
        <v>152</v>
      </c>
      <c r="C627" s="1">
        <v>3</v>
      </c>
      <c r="D627" s="1" t="s">
        <v>16</v>
      </c>
      <c r="E627" s="1">
        <v>49533.426691745743</v>
      </c>
      <c r="F627" s="1">
        <v>174147.83447121811</v>
      </c>
      <c r="G627" s="1">
        <v>255396.79593008201</v>
      </c>
      <c r="H627" s="1">
        <v>284985.86917270184</v>
      </c>
      <c r="I627" s="1">
        <v>242589.98568603734</v>
      </c>
      <c r="J627" s="1">
        <v>212101.17995924933</v>
      </c>
    </row>
    <row r="628" spans="1:10" x14ac:dyDescent="0.15">
      <c r="A628" s="1">
        <v>28</v>
      </c>
      <c r="B628" s="1" t="s">
        <v>152</v>
      </c>
      <c r="C628" s="1">
        <v>4</v>
      </c>
      <c r="D628" s="1" t="s">
        <v>17</v>
      </c>
      <c r="E628" s="1">
        <v>48293.871760997063</v>
      </c>
      <c r="F628" s="1">
        <v>115310.27730272006</v>
      </c>
      <c r="G628" s="1">
        <v>133920.64892009075</v>
      </c>
      <c r="H628" s="1">
        <v>80455.071007025996</v>
      </c>
      <c r="I628" s="1">
        <v>58464.56434291121</v>
      </c>
      <c r="J628" s="1">
        <v>49592.698803617386</v>
      </c>
    </row>
    <row r="629" spans="1:10" x14ac:dyDescent="0.15">
      <c r="A629" s="1">
        <v>28</v>
      </c>
      <c r="B629" s="1" t="s">
        <v>152</v>
      </c>
      <c r="C629" s="1">
        <v>5</v>
      </c>
      <c r="D629" s="1" t="s">
        <v>18</v>
      </c>
      <c r="E629" s="1">
        <v>12157.18111514392</v>
      </c>
      <c r="F629" s="1">
        <v>40998.833829298928</v>
      </c>
      <c r="G629" s="1">
        <v>74034.481755799032</v>
      </c>
      <c r="H629" s="1">
        <v>67304.968361746418</v>
      </c>
      <c r="I629" s="1">
        <v>56386.707033231054</v>
      </c>
      <c r="J629" s="1">
        <v>46938.891991432043</v>
      </c>
    </row>
    <row r="630" spans="1:10" x14ac:dyDescent="0.15">
      <c r="A630" s="1">
        <v>28</v>
      </c>
      <c r="B630" s="1" t="s">
        <v>152</v>
      </c>
      <c r="C630" s="1">
        <v>6</v>
      </c>
      <c r="D630" s="1" t="s">
        <v>2</v>
      </c>
      <c r="E630" s="1">
        <v>37283.63261962244</v>
      </c>
      <c r="F630" s="1">
        <v>106310.46530994347</v>
      </c>
      <c r="G630" s="1">
        <v>160231.85534914114</v>
      </c>
      <c r="H630" s="1">
        <v>181407.98629085746</v>
      </c>
      <c r="I630" s="1">
        <v>167938.91449560135</v>
      </c>
      <c r="J630" s="1">
        <v>135424.02747948578</v>
      </c>
    </row>
    <row r="631" spans="1:10" x14ac:dyDescent="0.15">
      <c r="A631" s="1">
        <v>28</v>
      </c>
      <c r="B631" s="1" t="s">
        <v>152</v>
      </c>
      <c r="C631" s="1">
        <v>7</v>
      </c>
      <c r="D631" s="1" t="s">
        <v>19</v>
      </c>
      <c r="E631" s="1">
        <v>2784.0081895501485</v>
      </c>
      <c r="F631" s="1">
        <v>13724.790817202684</v>
      </c>
      <c r="G631" s="1">
        <v>15682.655194064082</v>
      </c>
      <c r="H631" s="1">
        <v>13144.289084151536</v>
      </c>
      <c r="I631" s="1">
        <v>13730.873219314355</v>
      </c>
      <c r="J631" s="1">
        <v>10480.027910972105</v>
      </c>
    </row>
    <row r="632" spans="1:10" x14ac:dyDescent="0.15">
      <c r="A632" s="1">
        <v>28</v>
      </c>
      <c r="B632" s="1" t="s">
        <v>152</v>
      </c>
      <c r="C632" s="1">
        <v>8</v>
      </c>
      <c r="D632" s="1" t="s">
        <v>20</v>
      </c>
      <c r="E632" s="1">
        <v>26263.653926544604</v>
      </c>
      <c r="F632" s="1">
        <v>74511.92173455657</v>
      </c>
      <c r="G632" s="1">
        <v>94731.574588902309</v>
      </c>
      <c r="H632" s="1">
        <v>84759.560921695273</v>
      </c>
      <c r="I632" s="1">
        <v>73931.816561799118</v>
      </c>
      <c r="J632" s="1">
        <v>62168.313597325025</v>
      </c>
    </row>
    <row r="633" spans="1:10" x14ac:dyDescent="0.15">
      <c r="A633" s="1">
        <v>28</v>
      </c>
      <c r="B633" s="1" t="s">
        <v>152</v>
      </c>
      <c r="C633" s="1">
        <v>9</v>
      </c>
      <c r="D633" s="1" t="s">
        <v>21</v>
      </c>
      <c r="E633" s="1">
        <v>162220.95456933827</v>
      </c>
      <c r="F633" s="1">
        <v>404103.87736246706</v>
      </c>
      <c r="G633" s="1">
        <v>396323.39050705632</v>
      </c>
      <c r="H633" s="1">
        <v>286944.11982489412</v>
      </c>
      <c r="I633" s="1">
        <v>326525.34310734959</v>
      </c>
      <c r="J633" s="1">
        <v>265485.44793836982</v>
      </c>
    </row>
    <row r="634" spans="1:10" x14ac:dyDescent="0.15">
      <c r="A634" s="1">
        <v>28</v>
      </c>
      <c r="B634" s="1" t="s">
        <v>152</v>
      </c>
      <c r="C634" s="1">
        <v>10</v>
      </c>
      <c r="D634" s="1" t="s">
        <v>22</v>
      </c>
      <c r="E634" s="1">
        <v>55223.49079252113</v>
      </c>
      <c r="F634" s="1">
        <v>152295.6296004584</v>
      </c>
      <c r="G634" s="1">
        <v>269969.49253882415</v>
      </c>
      <c r="H634" s="1">
        <v>258947.21089096827</v>
      </c>
      <c r="I634" s="1">
        <v>235170.70192157611</v>
      </c>
      <c r="J634" s="1">
        <v>196903.72607158011</v>
      </c>
    </row>
    <row r="635" spans="1:10" x14ac:dyDescent="0.15">
      <c r="A635" s="1">
        <v>28</v>
      </c>
      <c r="B635" s="1" t="s">
        <v>152</v>
      </c>
      <c r="C635" s="1">
        <v>11</v>
      </c>
      <c r="D635" s="1" t="s">
        <v>23</v>
      </c>
      <c r="E635" s="1">
        <v>80687.167600274552</v>
      </c>
      <c r="F635" s="1">
        <v>288624.61040341842</v>
      </c>
      <c r="G635" s="1">
        <v>405147.47517951124</v>
      </c>
      <c r="H635" s="1">
        <v>387336.36134122283</v>
      </c>
      <c r="I635" s="1">
        <v>443418.39188538276</v>
      </c>
      <c r="J635" s="1">
        <v>381080.96427281242</v>
      </c>
    </row>
    <row r="636" spans="1:10" x14ac:dyDescent="0.15">
      <c r="A636" s="1">
        <v>28</v>
      </c>
      <c r="B636" s="1" t="s">
        <v>152</v>
      </c>
      <c r="C636" s="1">
        <v>12</v>
      </c>
      <c r="D636" s="1" t="s">
        <v>24</v>
      </c>
      <c r="E636" s="1">
        <v>68229.915466894963</v>
      </c>
      <c r="F636" s="1">
        <v>211057.18228490741</v>
      </c>
      <c r="G636" s="1">
        <v>421359.29423289991</v>
      </c>
      <c r="H636" s="1">
        <v>490379.85102596192</v>
      </c>
      <c r="I636" s="1">
        <v>518521.98455414822</v>
      </c>
      <c r="J636" s="1">
        <v>450093.06494515069</v>
      </c>
    </row>
    <row r="637" spans="1:10" x14ac:dyDescent="0.15">
      <c r="A637" s="1">
        <v>28</v>
      </c>
      <c r="B637" s="1" t="s">
        <v>152</v>
      </c>
      <c r="C637" s="1">
        <v>13</v>
      </c>
      <c r="D637" s="1" t="s">
        <v>25</v>
      </c>
      <c r="E637" s="1">
        <v>91385.29673188903</v>
      </c>
      <c r="F637" s="1">
        <v>187900.27693653796</v>
      </c>
      <c r="G637" s="1">
        <v>199960.74084205937</v>
      </c>
      <c r="H637" s="1">
        <v>237844.89261322754</v>
      </c>
      <c r="I637" s="1">
        <v>332427.5835552073</v>
      </c>
      <c r="J637" s="1">
        <v>249256.63945788311</v>
      </c>
    </row>
    <row r="638" spans="1:10" x14ac:dyDescent="0.15">
      <c r="A638" s="1">
        <v>28</v>
      </c>
      <c r="B638" s="1" t="s">
        <v>152</v>
      </c>
      <c r="C638" s="1">
        <v>14</v>
      </c>
      <c r="D638" s="1" t="s">
        <v>26</v>
      </c>
      <c r="E638" s="1">
        <v>4654.52660542798</v>
      </c>
      <c r="F638" s="1">
        <v>18203.833236541104</v>
      </c>
      <c r="G638" s="1">
        <v>26197.027713044026</v>
      </c>
      <c r="H638" s="1">
        <v>20213.963694381244</v>
      </c>
      <c r="I638" s="1">
        <v>24798.340222031293</v>
      </c>
      <c r="J638" s="1">
        <v>19738.957274274748</v>
      </c>
    </row>
    <row r="639" spans="1:10" x14ac:dyDescent="0.15">
      <c r="A639" s="1">
        <v>28</v>
      </c>
      <c r="B639" s="1" t="s">
        <v>152</v>
      </c>
      <c r="C639" s="1">
        <v>15</v>
      </c>
      <c r="D639" s="1" t="s">
        <v>27</v>
      </c>
      <c r="E639" s="1">
        <v>104894.45641389546</v>
      </c>
      <c r="F639" s="1">
        <v>309333.98363637872</v>
      </c>
      <c r="G639" s="1">
        <v>492936.23406536621</v>
      </c>
      <c r="H639" s="1">
        <v>427015.81021614693</v>
      </c>
      <c r="I639" s="1">
        <v>351087.19801237085</v>
      </c>
      <c r="J639" s="1">
        <v>292092.31620047987</v>
      </c>
    </row>
    <row r="640" spans="1:10" x14ac:dyDescent="0.15">
      <c r="A640" s="1">
        <v>28</v>
      </c>
      <c r="B640" s="1" t="s">
        <v>151</v>
      </c>
      <c r="C640" s="1">
        <v>16</v>
      </c>
      <c r="D640" s="1" t="s">
        <v>10</v>
      </c>
      <c r="E640" s="1">
        <v>193968.41672470391</v>
      </c>
      <c r="F640" s="1">
        <v>655296.38168668374</v>
      </c>
      <c r="G640" s="1">
        <v>881372.64093507407</v>
      </c>
      <c r="H640" s="1">
        <v>1013249.7614577102</v>
      </c>
      <c r="I640" s="1">
        <v>947308.60419467802</v>
      </c>
      <c r="J640" s="1">
        <v>1034201.0957889425</v>
      </c>
    </row>
    <row r="641" spans="1:10" x14ac:dyDescent="0.15">
      <c r="A641" s="1">
        <v>28</v>
      </c>
      <c r="B641" s="1" t="s">
        <v>151</v>
      </c>
      <c r="C641" s="1">
        <v>17</v>
      </c>
      <c r="D641" s="1" t="s">
        <v>11</v>
      </c>
      <c r="E641" s="1">
        <v>16381.636230512031</v>
      </c>
      <c r="F641" s="1">
        <v>64884.387603477888</v>
      </c>
      <c r="G641" s="1">
        <v>114011.89142678134</v>
      </c>
      <c r="H641" s="1">
        <v>132541.89639162965</v>
      </c>
      <c r="I641" s="1">
        <v>109298.84093978004</v>
      </c>
      <c r="J641" s="1">
        <v>108496.66063927593</v>
      </c>
    </row>
    <row r="642" spans="1:10" x14ac:dyDescent="0.15">
      <c r="A642" s="1">
        <v>28</v>
      </c>
      <c r="B642" s="1" t="s">
        <v>151</v>
      </c>
      <c r="C642" s="1">
        <v>18</v>
      </c>
      <c r="D642" s="1" t="s">
        <v>12</v>
      </c>
      <c r="E642" s="1">
        <v>281191.62271003029</v>
      </c>
      <c r="F642" s="1">
        <v>1089464.6810039768</v>
      </c>
      <c r="G642" s="1">
        <v>1301368.1666035175</v>
      </c>
      <c r="H642" s="1">
        <v>1343109.5928954447</v>
      </c>
      <c r="I642" s="1">
        <v>1088530.8135320467</v>
      </c>
      <c r="J642" s="1">
        <v>1043527.1485297829</v>
      </c>
    </row>
    <row r="643" spans="1:10" x14ac:dyDescent="0.15">
      <c r="A643" s="1">
        <v>28</v>
      </c>
      <c r="B643" s="1" t="s">
        <v>151</v>
      </c>
      <c r="C643" s="1">
        <v>19</v>
      </c>
      <c r="D643" s="1" t="s">
        <v>13</v>
      </c>
      <c r="E643" s="1">
        <v>64038.047336073003</v>
      </c>
      <c r="F643" s="1">
        <v>272837.19890479121</v>
      </c>
      <c r="G643" s="1">
        <v>434370.84606050287</v>
      </c>
      <c r="H643" s="1">
        <v>548704.42424281966</v>
      </c>
      <c r="I643" s="1">
        <v>462650.38286345318</v>
      </c>
      <c r="J643" s="1">
        <v>408286.89559100306</v>
      </c>
    </row>
    <row r="644" spans="1:10" x14ac:dyDescent="0.15">
      <c r="A644" s="1">
        <v>28</v>
      </c>
      <c r="B644" s="1" t="s">
        <v>151</v>
      </c>
      <c r="C644" s="1">
        <v>20</v>
      </c>
      <c r="D644" s="1" t="s">
        <v>14</v>
      </c>
      <c r="E644" s="1">
        <v>12202.042626687478</v>
      </c>
      <c r="F644" s="1">
        <v>56908.819174967553</v>
      </c>
      <c r="G644" s="1">
        <v>148538.49049074616</v>
      </c>
      <c r="H644" s="1">
        <v>202332.25507642055</v>
      </c>
      <c r="I644" s="1">
        <v>161607.19914674148</v>
      </c>
      <c r="J644" s="1">
        <v>152937.52281839759</v>
      </c>
    </row>
    <row r="645" spans="1:10" x14ac:dyDescent="0.15">
      <c r="A645" s="1">
        <v>28</v>
      </c>
      <c r="B645" s="1" t="s">
        <v>151</v>
      </c>
      <c r="C645" s="1">
        <v>21</v>
      </c>
      <c r="D645" s="1" t="s">
        <v>15</v>
      </c>
      <c r="E645" s="1">
        <v>183662.22356420127</v>
      </c>
      <c r="F645" s="1">
        <v>600663.72944283381</v>
      </c>
      <c r="G645" s="1">
        <v>850446.67338970222</v>
      </c>
      <c r="H645" s="1">
        <v>749760.00210582383</v>
      </c>
      <c r="I645" s="1">
        <v>564060.44227381854</v>
      </c>
      <c r="J645" s="1">
        <v>551137.97515272675</v>
      </c>
    </row>
    <row r="646" spans="1:10" x14ac:dyDescent="0.15">
      <c r="A646" s="1">
        <v>28</v>
      </c>
      <c r="B646" s="1" t="s">
        <v>150</v>
      </c>
      <c r="C646" s="1">
        <v>22</v>
      </c>
      <c r="D646" s="1" t="s">
        <v>7</v>
      </c>
      <c r="E646" s="1">
        <v>278346.09750675049</v>
      </c>
      <c r="F646" s="1">
        <v>1099833.6208091804</v>
      </c>
      <c r="G646" s="1">
        <v>2040481.1778128359</v>
      </c>
      <c r="H646" s="1">
        <v>3359610.7953682905</v>
      </c>
      <c r="I646" s="1">
        <v>3340140.5634325785</v>
      </c>
      <c r="J646" s="1">
        <v>3475584.4825268299</v>
      </c>
    </row>
    <row r="647" spans="1:10" x14ac:dyDescent="0.15">
      <c r="A647" s="1">
        <v>28</v>
      </c>
      <c r="B647" s="1" t="s">
        <v>150</v>
      </c>
      <c r="C647" s="1">
        <v>23</v>
      </c>
      <c r="D647" s="1" t="s">
        <v>28</v>
      </c>
      <c r="E647" s="1">
        <v>151031.33261690915</v>
      </c>
      <c r="F647" s="1">
        <v>704631.93235842872</v>
      </c>
      <c r="G647" s="1">
        <v>953394.43582620576</v>
      </c>
      <c r="H647" s="1">
        <v>1351547.5488354592</v>
      </c>
      <c r="I647" s="1">
        <v>1147242.7121280066</v>
      </c>
      <c r="J647" s="1">
        <v>1130406.4144255549</v>
      </c>
    </row>
    <row r="648" spans="1:10" x14ac:dyDescent="0.15">
      <c r="A648" s="1">
        <v>29</v>
      </c>
      <c r="B648" s="1" t="s">
        <v>154</v>
      </c>
      <c r="C648" s="1">
        <v>1</v>
      </c>
      <c r="D648" s="1" t="s">
        <v>8</v>
      </c>
      <c r="E648" s="1">
        <v>15529.836587608606</v>
      </c>
      <c r="F648" s="1">
        <v>37612.089438833842</v>
      </c>
      <c r="G648" s="1">
        <v>28746.776520121566</v>
      </c>
      <c r="H648" s="1">
        <v>23416.330367704355</v>
      </c>
      <c r="I648" s="1">
        <v>22916.768573601854</v>
      </c>
      <c r="J648" s="1">
        <v>20666.207477565626</v>
      </c>
    </row>
    <row r="649" spans="1:10" x14ac:dyDescent="0.15">
      <c r="A649" s="1">
        <v>29</v>
      </c>
      <c r="B649" s="1" t="s">
        <v>154</v>
      </c>
      <c r="C649" s="1">
        <v>2</v>
      </c>
      <c r="D649" s="1" t="s">
        <v>9</v>
      </c>
      <c r="E649" s="1">
        <v>744.5884277809763</v>
      </c>
      <c r="F649" s="1">
        <v>468.91078255884008</v>
      </c>
      <c r="G649" s="1">
        <v>909.49989361038593</v>
      </c>
      <c r="H649" s="1">
        <v>840.97849904364568</v>
      </c>
      <c r="I649" s="1">
        <v>205.07702921002283</v>
      </c>
      <c r="J649" s="1">
        <v>205.68801682597021</v>
      </c>
    </row>
    <row r="650" spans="1:10" x14ac:dyDescent="0.15">
      <c r="A650" s="1">
        <v>29</v>
      </c>
      <c r="B650" s="1" t="s">
        <v>155</v>
      </c>
      <c r="C650" s="1">
        <v>3</v>
      </c>
      <c r="D650" s="1" t="s">
        <v>16</v>
      </c>
      <c r="E650" s="1">
        <v>3030.0944202434357</v>
      </c>
      <c r="F650" s="1">
        <v>13859.462474085034</v>
      </c>
      <c r="G650" s="1">
        <v>27575.536989705262</v>
      </c>
      <c r="H650" s="1">
        <v>35363.293158441003</v>
      </c>
      <c r="I650" s="1">
        <v>34859.236314859721</v>
      </c>
      <c r="J650" s="1">
        <v>31832.841161390952</v>
      </c>
    </row>
    <row r="651" spans="1:10" x14ac:dyDescent="0.15">
      <c r="A651" s="1">
        <v>29</v>
      </c>
      <c r="B651" s="1" t="s">
        <v>155</v>
      </c>
      <c r="C651" s="1">
        <v>4</v>
      </c>
      <c r="D651" s="1" t="s">
        <v>17</v>
      </c>
      <c r="E651" s="1">
        <v>13803.431909488925</v>
      </c>
      <c r="F651" s="1">
        <v>41154.221228104478</v>
      </c>
      <c r="G651" s="1">
        <v>51905.530437706089</v>
      </c>
      <c r="H651" s="1">
        <v>42532.169423861742</v>
      </c>
      <c r="I651" s="1">
        <v>29443.350537992785</v>
      </c>
      <c r="J651" s="1">
        <v>27149.452461808964</v>
      </c>
    </row>
    <row r="652" spans="1:10" x14ac:dyDescent="0.15">
      <c r="A652" s="1">
        <v>29</v>
      </c>
      <c r="B652" s="1" t="s">
        <v>155</v>
      </c>
      <c r="C652" s="1">
        <v>5</v>
      </c>
      <c r="D652" s="1" t="s">
        <v>18</v>
      </c>
      <c r="E652" s="1">
        <v>1207.6043042865883</v>
      </c>
      <c r="F652" s="1">
        <v>6769.9249084986277</v>
      </c>
      <c r="G652" s="1">
        <v>12094.231907202689</v>
      </c>
      <c r="H652" s="1">
        <v>14253.472288006173</v>
      </c>
      <c r="I652" s="1">
        <v>16141.959311421186</v>
      </c>
      <c r="J652" s="1">
        <v>14760.008144027332</v>
      </c>
    </row>
    <row r="653" spans="1:10" x14ac:dyDescent="0.15">
      <c r="A653" s="1">
        <v>29</v>
      </c>
      <c r="B653" s="1" t="s">
        <v>155</v>
      </c>
      <c r="C653" s="1">
        <v>6</v>
      </c>
      <c r="D653" s="1" t="s">
        <v>2</v>
      </c>
      <c r="E653" s="1">
        <v>2193.5568503957652</v>
      </c>
      <c r="F653" s="1">
        <v>11616.837909291473</v>
      </c>
      <c r="G653" s="1">
        <v>16237.748549552418</v>
      </c>
      <c r="H653" s="1">
        <v>22201.067479084606</v>
      </c>
      <c r="I653" s="1">
        <v>23056.342761826862</v>
      </c>
      <c r="J653" s="1">
        <v>19589.511971206157</v>
      </c>
    </row>
    <row r="654" spans="1:10" x14ac:dyDescent="0.15">
      <c r="A654" s="1">
        <v>29</v>
      </c>
      <c r="B654" s="1" t="s">
        <v>155</v>
      </c>
      <c r="C654" s="1">
        <v>7</v>
      </c>
      <c r="D654" s="1" t="s">
        <v>19</v>
      </c>
      <c r="E654" s="1">
        <v>70.499323124296751</v>
      </c>
      <c r="F654" s="1">
        <v>217.62785885327511</v>
      </c>
      <c r="G654" s="1">
        <v>502.44581024944631</v>
      </c>
      <c r="H654" s="1">
        <v>831.75793396309564</v>
      </c>
      <c r="I654" s="1">
        <v>1486.9522901972953</v>
      </c>
      <c r="J654" s="1">
        <v>1145.2547385618875</v>
      </c>
    </row>
    <row r="655" spans="1:10" x14ac:dyDescent="0.15">
      <c r="A655" s="1">
        <v>29</v>
      </c>
      <c r="B655" s="1" t="s">
        <v>155</v>
      </c>
      <c r="C655" s="1">
        <v>8</v>
      </c>
      <c r="D655" s="1" t="s">
        <v>20</v>
      </c>
      <c r="E655" s="1">
        <v>2349.5179862853201</v>
      </c>
      <c r="F655" s="1">
        <v>8308.1905062564638</v>
      </c>
      <c r="G655" s="1">
        <v>11530.914404043671</v>
      </c>
      <c r="H655" s="1">
        <v>14490.367307177394</v>
      </c>
      <c r="I655" s="1">
        <v>9590.3212926198776</v>
      </c>
      <c r="J655" s="1">
        <v>8363.5674251005348</v>
      </c>
    </row>
    <row r="656" spans="1:10" x14ac:dyDescent="0.15">
      <c r="A656" s="1">
        <v>29</v>
      </c>
      <c r="B656" s="1" t="s">
        <v>155</v>
      </c>
      <c r="C656" s="1">
        <v>9</v>
      </c>
      <c r="D656" s="1" t="s">
        <v>21</v>
      </c>
      <c r="E656" s="1">
        <v>2360.9471431742436</v>
      </c>
      <c r="F656" s="1">
        <v>7425.0094302702637</v>
      </c>
      <c r="G656" s="1">
        <v>12101.234681795759</v>
      </c>
      <c r="H656" s="1">
        <v>9030.0009803561825</v>
      </c>
      <c r="I656" s="1">
        <v>11853.279798846646</v>
      </c>
      <c r="J656" s="1">
        <v>9493.6728777457956</v>
      </c>
    </row>
    <row r="657" spans="1:10" x14ac:dyDescent="0.15">
      <c r="A657" s="1">
        <v>29</v>
      </c>
      <c r="B657" s="1" t="s">
        <v>155</v>
      </c>
      <c r="C657" s="1">
        <v>10</v>
      </c>
      <c r="D657" s="1" t="s">
        <v>22</v>
      </c>
      <c r="E657" s="1">
        <v>3218.504394053728</v>
      </c>
      <c r="F657" s="1">
        <v>13750.434268577765</v>
      </c>
      <c r="G657" s="1">
        <v>30493.016952624792</v>
      </c>
      <c r="H657" s="1">
        <v>32585.606430496679</v>
      </c>
      <c r="I657" s="1">
        <v>28794.841365959408</v>
      </c>
      <c r="J657" s="1">
        <v>26679.67597949264</v>
      </c>
    </row>
    <row r="658" spans="1:10" x14ac:dyDescent="0.15">
      <c r="A658" s="1">
        <v>29</v>
      </c>
      <c r="B658" s="1" t="s">
        <v>155</v>
      </c>
      <c r="C658" s="1">
        <v>11</v>
      </c>
      <c r="D658" s="1" t="s">
        <v>23</v>
      </c>
      <c r="E658" s="1">
        <v>4674.9056220362208</v>
      </c>
      <c r="F658" s="1">
        <v>27016.19647685123</v>
      </c>
      <c r="G658" s="1">
        <v>62783.037453731944</v>
      </c>
      <c r="H658" s="1">
        <v>53265.768136986168</v>
      </c>
      <c r="I658" s="1">
        <v>66151.757547099231</v>
      </c>
      <c r="J658" s="1">
        <v>58628.852508579505</v>
      </c>
    </row>
    <row r="659" spans="1:10" x14ac:dyDescent="0.15">
      <c r="A659" s="1">
        <v>29</v>
      </c>
      <c r="B659" s="1" t="s">
        <v>156</v>
      </c>
      <c r="C659" s="1">
        <v>12</v>
      </c>
      <c r="D659" s="1" t="s">
        <v>24</v>
      </c>
      <c r="E659" s="1">
        <v>6197.5362234859203</v>
      </c>
      <c r="F659" s="1">
        <v>27526.970392057476</v>
      </c>
      <c r="G659" s="1">
        <v>53620.987896304992</v>
      </c>
      <c r="H659" s="1">
        <v>88687.966707076135</v>
      </c>
      <c r="I659" s="1">
        <v>64941.93479435012</v>
      </c>
      <c r="J659" s="1">
        <v>58048.383472407171</v>
      </c>
    </row>
    <row r="660" spans="1:10" x14ac:dyDescent="0.15">
      <c r="A660" s="1">
        <v>29</v>
      </c>
      <c r="B660" s="1" t="s">
        <v>155</v>
      </c>
      <c r="C660" s="1">
        <v>13</v>
      </c>
      <c r="D660" s="1" t="s">
        <v>25</v>
      </c>
      <c r="E660" s="1">
        <v>380.05007516783405</v>
      </c>
      <c r="F660" s="1">
        <v>5534.1277339696826</v>
      </c>
      <c r="G660" s="1">
        <v>13664.885258312925</v>
      </c>
      <c r="H660" s="1">
        <v>17239.646317669121</v>
      </c>
      <c r="I660" s="1">
        <v>31452.088577162889</v>
      </c>
      <c r="J660" s="1">
        <v>29508.221720032026</v>
      </c>
    </row>
    <row r="661" spans="1:10" x14ac:dyDescent="0.15">
      <c r="A661" s="1">
        <v>29</v>
      </c>
      <c r="B661" s="1" t="s">
        <v>155</v>
      </c>
      <c r="C661" s="1">
        <v>14</v>
      </c>
      <c r="D661" s="1" t="s">
        <v>26</v>
      </c>
      <c r="E661" s="1">
        <v>219.68901875109844</v>
      </c>
      <c r="F661" s="1">
        <v>1170.0505631666276</v>
      </c>
      <c r="G661" s="1">
        <v>1699.6004484700261</v>
      </c>
      <c r="H661" s="1">
        <v>1436.4839958275752</v>
      </c>
      <c r="I661" s="1">
        <v>1511.5311482854022</v>
      </c>
      <c r="J661" s="1">
        <v>1217.3387031283355</v>
      </c>
    </row>
    <row r="662" spans="1:10" x14ac:dyDescent="0.15">
      <c r="A662" s="1">
        <v>29</v>
      </c>
      <c r="B662" s="1" t="s">
        <v>155</v>
      </c>
      <c r="C662" s="1">
        <v>15</v>
      </c>
      <c r="D662" s="1" t="s">
        <v>27</v>
      </c>
      <c r="E662" s="1">
        <v>23294.570980649165</v>
      </c>
      <c r="F662" s="1">
        <v>86872.373091494941</v>
      </c>
      <c r="G662" s="1">
        <v>139780.11339492173</v>
      </c>
      <c r="H662" s="1">
        <v>137839.08131979723</v>
      </c>
      <c r="I662" s="1">
        <v>121116.42430681334</v>
      </c>
      <c r="J662" s="1">
        <v>110317.67497357226</v>
      </c>
    </row>
    <row r="663" spans="1:10" x14ac:dyDescent="0.15">
      <c r="A663" s="1">
        <v>29</v>
      </c>
      <c r="B663" s="1" t="s">
        <v>157</v>
      </c>
      <c r="C663" s="1">
        <v>16</v>
      </c>
      <c r="D663" s="1" t="s">
        <v>10</v>
      </c>
      <c r="E663" s="1">
        <v>26375.565785260122</v>
      </c>
      <c r="F663" s="1">
        <v>122557.28767149136</v>
      </c>
      <c r="G663" s="1">
        <v>220725.41188544463</v>
      </c>
      <c r="H663" s="1">
        <v>226583.75455654197</v>
      </c>
      <c r="I663" s="1">
        <v>185155.22551972934</v>
      </c>
      <c r="J663" s="1">
        <v>174271.96104785043</v>
      </c>
    </row>
    <row r="664" spans="1:10" x14ac:dyDescent="0.15">
      <c r="A664" s="1">
        <v>29</v>
      </c>
      <c r="B664" s="1" t="s">
        <v>157</v>
      </c>
      <c r="C664" s="1">
        <v>17</v>
      </c>
      <c r="D664" s="1" t="s">
        <v>11</v>
      </c>
      <c r="E664" s="1">
        <v>3194.5364203411309</v>
      </c>
      <c r="F664" s="1">
        <v>18492.001893382858</v>
      </c>
      <c r="G664" s="1">
        <v>25328.825452537905</v>
      </c>
      <c r="H664" s="1">
        <v>32648.366835797555</v>
      </c>
      <c r="I664" s="1">
        <v>28091.679368670208</v>
      </c>
      <c r="J664" s="1">
        <v>28527.900013376347</v>
      </c>
    </row>
    <row r="665" spans="1:10" x14ac:dyDescent="0.15">
      <c r="A665" s="1">
        <v>29</v>
      </c>
      <c r="B665" s="1" t="s">
        <v>154</v>
      </c>
      <c r="C665" s="1">
        <v>18</v>
      </c>
      <c r="D665" s="1" t="s">
        <v>12</v>
      </c>
      <c r="E665" s="1">
        <v>38244.243478046832</v>
      </c>
      <c r="F665" s="1">
        <v>181766.9179761066</v>
      </c>
      <c r="G665" s="1">
        <v>195725.10549097598</v>
      </c>
      <c r="H665" s="1">
        <v>294873.33118348871</v>
      </c>
      <c r="I665" s="1">
        <v>179752.94556328445</v>
      </c>
      <c r="J665" s="1">
        <v>150614.73325767479</v>
      </c>
    </row>
    <row r="666" spans="1:10" x14ac:dyDescent="0.15">
      <c r="A666" s="1">
        <v>29</v>
      </c>
      <c r="B666" s="1" t="s">
        <v>154</v>
      </c>
      <c r="C666" s="1">
        <v>19</v>
      </c>
      <c r="D666" s="1" t="s">
        <v>13</v>
      </c>
      <c r="E666" s="1">
        <v>6328.133563749223</v>
      </c>
      <c r="F666" s="1">
        <v>54948.846489265794</v>
      </c>
      <c r="G666" s="1">
        <v>90217.311744755571</v>
      </c>
      <c r="H666" s="1">
        <v>73807.678923534244</v>
      </c>
      <c r="I666" s="1">
        <v>110813.87125427547</v>
      </c>
      <c r="J666" s="1">
        <v>113344.54676530883</v>
      </c>
    </row>
    <row r="667" spans="1:10" x14ac:dyDescent="0.15">
      <c r="A667" s="1">
        <v>29</v>
      </c>
      <c r="B667" s="1" t="s">
        <v>158</v>
      </c>
      <c r="C667" s="1">
        <v>20</v>
      </c>
      <c r="D667" s="1" t="s">
        <v>14</v>
      </c>
      <c r="E667" s="1">
        <v>1120.3261311640301</v>
      </c>
      <c r="F667" s="1">
        <v>8447.8618805102669</v>
      </c>
      <c r="G667" s="1">
        <v>26849.2077298287</v>
      </c>
      <c r="H667" s="1">
        <v>34876.634287080757</v>
      </c>
      <c r="I667" s="1">
        <v>27580.740335336086</v>
      </c>
      <c r="J667" s="1">
        <v>25755.263351841539</v>
      </c>
    </row>
    <row r="668" spans="1:10" x14ac:dyDescent="0.15">
      <c r="A668" s="1">
        <v>29</v>
      </c>
      <c r="B668" s="1" t="s">
        <v>154</v>
      </c>
      <c r="C668" s="1">
        <v>21</v>
      </c>
      <c r="D668" s="1" t="s">
        <v>15</v>
      </c>
      <c r="E668" s="1">
        <v>17354.534813838807</v>
      </c>
      <c r="F668" s="1">
        <v>64367.494578911261</v>
      </c>
      <c r="G668" s="1">
        <v>112605.86936732811</v>
      </c>
      <c r="H668" s="1">
        <v>137132.48647290136</v>
      </c>
      <c r="I668" s="1">
        <v>95586.159763338292</v>
      </c>
      <c r="J668" s="1">
        <v>116936.97960427575</v>
      </c>
    </row>
    <row r="669" spans="1:10" x14ac:dyDescent="0.15">
      <c r="A669" s="1">
        <v>29</v>
      </c>
      <c r="B669" s="1" t="s">
        <v>153</v>
      </c>
      <c r="C669" s="1">
        <v>22</v>
      </c>
      <c r="D669" s="1" t="s">
        <v>7</v>
      </c>
      <c r="E669" s="1">
        <v>40749.719066415724</v>
      </c>
      <c r="F669" s="1">
        <v>181507.18257033394</v>
      </c>
      <c r="G669" s="1">
        <v>374181.50088818523</v>
      </c>
      <c r="H669" s="1">
        <v>757224.59052581503</v>
      </c>
      <c r="I669" s="1">
        <v>833943.73217680247</v>
      </c>
      <c r="J669" s="1">
        <v>763573.325525066</v>
      </c>
    </row>
    <row r="670" spans="1:10" x14ac:dyDescent="0.15">
      <c r="A670" s="1">
        <v>29</v>
      </c>
      <c r="B670" s="1" t="s">
        <v>153</v>
      </c>
      <c r="C670" s="1">
        <v>23</v>
      </c>
      <c r="D670" s="1" t="s">
        <v>28</v>
      </c>
      <c r="E670" s="1">
        <v>31397.834697658811</v>
      </c>
      <c r="F670" s="1">
        <v>177756.2882414911</v>
      </c>
      <c r="G670" s="1">
        <v>269211.58375309507</v>
      </c>
      <c r="H670" s="1">
        <v>372355.22818926908</v>
      </c>
      <c r="I670" s="1">
        <v>323649.78306886944</v>
      </c>
      <c r="J670" s="1">
        <v>317676.58244453889</v>
      </c>
    </row>
    <row r="671" spans="1:10" x14ac:dyDescent="0.15">
      <c r="A671" s="1">
        <v>30</v>
      </c>
      <c r="B671" s="1" t="s">
        <v>160</v>
      </c>
      <c r="C671" s="1">
        <v>1</v>
      </c>
      <c r="D671" s="1" t="s">
        <v>8</v>
      </c>
      <c r="E671" s="1">
        <v>21005.685599082379</v>
      </c>
      <c r="F671" s="1">
        <v>71150.485588435942</v>
      </c>
      <c r="G671" s="1">
        <v>67495.202774744059</v>
      </c>
      <c r="H671" s="1">
        <v>56181.227052343005</v>
      </c>
      <c r="I671" s="1">
        <v>58162.623109762855</v>
      </c>
      <c r="J671" s="1">
        <v>53267.838161706299</v>
      </c>
    </row>
    <row r="672" spans="1:10" x14ac:dyDescent="0.15">
      <c r="A672" s="1">
        <v>30</v>
      </c>
      <c r="B672" s="1" t="s">
        <v>160</v>
      </c>
      <c r="C672" s="1">
        <v>2</v>
      </c>
      <c r="D672" s="1" t="s">
        <v>9</v>
      </c>
      <c r="E672" s="1">
        <v>1336.5972597051955</v>
      </c>
      <c r="F672" s="1">
        <v>1940.4924937807318</v>
      </c>
      <c r="G672" s="1">
        <v>986.57615578075763</v>
      </c>
      <c r="H672" s="1">
        <v>840.97849904364568</v>
      </c>
      <c r="I672" s="1">
        <v>358.16269890201175</v>
      </c>
      <c r="J672" s="1">
        <v>369.02850077600539</v>
      </c>
    </row>
    <row r="673" spans="1:10" x14ac:dyDescent="0.15">
      <c r="A673" s="1">
        <v>30</v>
      </c>
      <c r="B673" s="1" t="s">
        <v>161</v>
      </c>
      <c r="C673" s="1">
        <v>3</v>
      </c>
      <c r="D673" s="1" t="s">
        <v>16</v>
      </c>
      <c r="E673" s="1">
        <v>7180.2121884689677</v>
      </c>
      <c r="F673" s="1">
        <v>24105.240557485577</v>
      </c>
      <c r="G673" s="1">
        <v>39242.760979689789</v>
      </c>
      <c r="H673" s="1">
        <v>45593.729529112818</v>
      </c>
      <c r="I673" s="1">
        <v>35132.745935134641</v>
      </c>
      <c r="J673" s="1">
        <v>32174.20430315084</v>
      </c>
    </row>
    <row r="674" spans="1:10" x14ac:dyDescent="0.15">
      <c r="A674" s="1">
        <v>30</v>
      </c>
      <c r="B674" s="1" t="s">
        <v>161</v>
      </c>
      <c r="C674" s="1">
        <v>4</v>
      </c>
      <c r="D674" s="1" t="s">
        <v>17</v>
      </c>
      <c r="E674" s="1">
        <v>18712.882706497556</v>
      </c>
      <c r="F674" s="1">
        <v>51663.077312684436</v>
      </c>
      <c r="G674" s="1">
        <v>60900.302761262443</v>
      </c>
      <c r="H674" s="1">
        <v>33847.150704106578</v>
      </c>
      <c r="I674" s="1">
        <v>17439.104884390261</v>
      </c>
      <c r="J674" s="1">
        <v>17475.252221962106</v>
      </c>
    </row>
    <row r="675" spans="1:10" x14ac:dyDescent="0.15">
      <c r="A675" s="1">
        <v>30</v>
      </c>
      <c r="B675" s="1" t="s">
        <v>162</v>
      </c>
      <c r="C675" s="1">
        <v>5</v>
      </c>
      <c r="D675" s="1" t="s">
        <v>18</v>
      </c>
      <c r="E675" s="1">
        <v>2721.3371005560375</v>
      </c>
      <c r="F675" s="1">
        <v>7491.3675764172067</v>
      </c>
      <c r="G675" s="1">
        <v>9055.4840090104663</v>
      </c>
      <c r="H675" s="1">
        <v>6780.4937661815529</v>
      </c>
      <c r="I675" s="1">
        <v>4421.4014045508993</v>
      </c>
      <c r="J675" s="1">
        <v>4371.8413359498454</v>
      </c>
    </row>
    <row r="676" spans="1:10" x14ac:dyDescent="0.15">
      <c r="A676" s="1">
        <v>30</v>
      </c>
      <c r="B676" s="1" t="s">
        <v>161</v>
      </c>
      <c r="C676" s="1">
        <v>6</v>
      </c>
      <c r="D676" s="1" t="s">
        <v>2</v>
      </c>
      <c r="E676" s="1">
        <v>6971.4391251290108</v>
      </c>
      <c r="F676" s="1">
        <v>22070.510668093673</v>
      </c>
      <c r="G676" s="1">
        <v>29721.569765543623</v>
      </c>
      <c r="H676" s="1">
        <v>33985.07368253485</v>
      </c>
      <c r="I676" s="1">
        <v>27306.62706621781</v>
      </c>
      <c r="J676" s="1">
        <v>24075.131733428185</v>
      </c>
    </row>
    <row r="677" spans="1:10" x14ac:dyDescent="0.15">
      <c r="A677" s="1">
        <v>30</v>
      </c>
      <c r="B677" s="1" t="s">
        <v>161</v>
      </c>
      <c r="C677" s="1">
        <v>7</v>
      </c>
      <c r="D677" s="1" t="s">
        <v>19</v>
      </c>
      <c r="E677" s="1">
        <v>3628.1693755280403</v>
      </c>
      <c r="F677" s="1">
        <v>15176.877442171297</v>
      </c>
      <c r="G677" s="1">
        <v>9944.6508149901365</v>
      </c>
      <c r="H677" s="1">
        <v>9323.8504614891026</v>
      </c>
      <c r="I677" s="1">
        <v>8953.1038731379449</v>
      </c>
      <c r="J677" s="1">
        <v>7856.9161823581962</v>
      </c>
    </row>
    <row r="678" spans="1:10" x14ac:dyDescent="0.15">
      <c r="A678" s="1">
        <v>30</v>
      </c>
      <c r="B678" s="1" t="s">
        <v>161</v>
      </c>
      <c r="C678" s="1">
        <v>8</v>
      </c>
      <c r="D678" s="1" t="s">
        <v>20</v>
      </c>
      <c r="E678" s="1">
        <v>2484.1005207390831</v>
      </c>
      <c r="F678" s="1">
        <v>9992.3155158794198</v>
      </c>
      <c r="G678" s="1">
        <v>13008.722366897455</v>
      </c>
      <c r="H678" s="1">
        <v>12519.084530723723</v>
      </c>
      <c r="I678" s="1">
        <v>7805.2673118780676</v>
      </c>
      <c r="J678" s="1">
        <v>7403.1985638445603</v>
      </c>
    </row>
    <row r="679" spans="1:10" x14ac:dyDescent="0.15">
      <c r="A679" s="1">
        <v>30</v>
      </c>
      <c r="B679" s="1" t="s">
        <v>161</v>
      </c>
      <c r="C679" s="1">
        <v>9</v>
      </c>
      <c r="D679" s="1" t="s">
        <v>21</v>
      </c>
      <c r="E679" s="1">
        <v>32529.133069515843</v>
      </c>
      <c r="F679" s="1">
        <v>82808.114779900541</v>
      </c>
      <c r="G679" s="1">
        <v>74931.939219776963</v>
      </c>
      <c r="H679" s="1">
        <v>47255.518022396303</v>
      </c>
      <c r="I679" s="1">
        <v>48035.594990943413</v>
      </c>
      <c r="J679" s="1">
        <v>44245.332134004384</v>
      </c>
    </row>
    <row r="680" spans="1:10" x14ac:dyDescent="0.15">
      <c r="A680" s="1">
        <v>30</v>
      </c>
      <c r="B680" s="1" t="s">
        <v>161</v>
      </c>
      <c r="C680" s="1">
        <v>10</v>
      </c>
      <c r="D680" s="1" t="s">
        <v>22</v>
      </c>
      <c r="E680" s="1">
        <v>5702.7689182872364</v>
      </c>
      <c r="F680" s="1">
        <v>14718.452771874034</v>
      </c>
      <c r="G680" s="1">
        <v>29367.341169064304</v>
      </c>
      <c r="H680" s="1">
        <v>25216.622208882487</v>
      </c>
      <c r="I680" s="1">
        <v>19452.449271441405</v>
      </c>
      <c r="J680" s="1">
        <v>19514.4872364287</v>
      </c>
    </row>
    <row r="681" spans="1:10" x14ac:dyDescent="0.15">
      <c r="A681" s="1">
        <v>30</v>
      </c>
      <c r="B681" s="1" t="s">
        <v>161</v>
      </c>
      <c r="C681" s="1">
        <v>11</v>
      </c>
      <c r="D681" s="1" t="s">
        <v>23</v>
      </c>
      <c r="E681" s="1">
        <v>6531.3002718115576</v>
      </c>
      <c r="F681" s="1">
        <v>23713.371378212803</v>
      </c>
      <c r="G681" s="1">
        <v>37198.053179775547</v>
      </c>
      <c r="H681" s="1">
        <v>37598.799881942883</v>
      </c>
      <c r="I681" s="1">
        <v>37827.735442487181</v>
      </c>
      <c r="J681" s="1">
        <v>34140.129779091956</v>
      </c>
    </row>
    <row r="682" spans="1:10" x14ac:dyDescent="0.15">
      <c r="A682" s="1">
        <v>30</v>
      </c>
      <c r="B682" s="1" t="s">
        <v>161</v>
      </c>
      <c r="C682" s="1">
        <v>12</v>
      </c>
      <c r="D682" s="1" t="s">
        <v>24</v>
      </c>
      <c r="E682" s="1">
        <v>1232.0241831562378</v>
      </c>
      <c r="F682" s="1">
        <v>3561.1855888658342</v>
      </c>
      <c r="G682" s="1">
        <v>12773.115567270232</v>
      </c>
      <c r="H682" s="1">
        <v>21152.211275309033</v>
      </c>
      <c r="I682" s="1">
        <v>19505.980924097432</v>
      </c>
      <c r="J682" s="1">
        <v>16682.74765497079</v>
      </c>
    </row>
    <row r="683" spans="1:10" x14ac:dyDescent="0.15">
      <c r="A683" s="1">
        <v>30</v>
      </c>
      <c r="B683" s="1" t="s">
        <v>161</v>
      </c>
      <c r="C683" s="1">
        <v>13</v>
      </c>
      <c r="D683" s="1" t="s">
        <v>25</v>
      </c>
      <c r="E683" s="1">
        <v>1144.4890674843809</v>
      </c>
      <c r="F683" s="1">
        <v>7029.3549643051574</v>
      </c>
      <c r="G683" s="1">
        <v>5790.272231621866</v>
      </c>
      <c r="H683" s="1">
        <v>6017.6172161052427</v>
      </c>
      <c r="I683" s="1">
        <v>7234.705855512877</v>
      </c>
      <c r="J683" s="1">
        <v>6870.4725243233006</v>
      </c>
    </row>
    <row r="684" spans="1:10" x14ac:dyDescent="0.15">
      <c r="A684" s="1">
        <v>30</v>
      </c>
      <c r="B684" s="1" t="s">
        <v>161</v>
      </c>
      <c r="C684" s="1">
        <v>14</v>
      </c>
      <c r="D684" s="1" t="s">
        <v>26</v>
      </c>
      <c r="E684" s="1">
        <v>451.97618712358303</v>
      </c>
      <c r="F684" s="1">
        <v>2106.1101349725823</v>
      </c>
      <c r="G684" s="1">
        <v>6178.8560168052354</v>
      </c>
      <c r="H684" s="1">
        <v>6053.0011969637026</v>
      </c>
      <c r="I684" s="1">
        <v>4754.2822244757235</v>
      </c>
      <c r="J684" s="1">
        <v>4588.9118381715107</v>
      </c>
    </row>
    <row r="685" spans="1:10" x14ac:dyDescent="0.15">
      <c r="A685" s="1">
        <v>30</v>
      </c>
      <c r="B685" s="1" t="s">
        <v>161</v>
      </c>
      <c r="C685" s="1">
        <v>15</v>
      </c>
      <c r="D685" s="1" t="s">
        <v>27</v>
      </c>
      <c r="E685" s="1">
        <v>24316.939260171494</v>
      </c>
      <c r="F685" s="1">
        <v>66152.978284530327</v>
      </c>
      <c r="G685" s="1">
        <v>98599.789444326321</v>
      </c>
      <c r="H685" s="1">
        <v>77554.618308780016</v>
      </c>
      <c r="I685" s="1">
        <v>51874.612251154656</v>
      </c>
      <c r="J685" s="1">
        <v>47284.434015189967</v>
      </c>
    </row>
    <row r="686" spans="1:10" x14ac:dyDescent="0.15">
      <c r="A686" s="1">
        <v>30</v>
      </c>
      <c r="B686" s="1" t="s">
        <v>160</v>
      </c>
      <c r="C686" s="1">
        <v>16</v>
      </c>
      <c r="D686" s="1" t="s">
        <v>10</v>
      </c>
      <c r="E686" s="1">
        <v>36064.519810678445</v>
      </c>
      <c r="F686" s="1">
        <v>139210.73382528042</v>
      </c>
      <c r="G686" s="1">
        <v>218568.2827363855</v>
      </c>
      <c r="H686" s="1">
        <v>187378.23571881116</v>
      </c>
      <c r="I686" s="1">
        <v>157380.10070389137</v>
      </c>
      <c r="J686" s="1">
        <v>157168.50273949848</v>
      </c>
    </row>
    <row r="687" spans="1:10" x14ac:dyDescent="0.15">
      <c r="A687" s="1">
        <v>30</v>
      </c>
      <c r="B687" s="1" t="s">
        <v>160</v>
      </c>
      <c r="C687" s="1">
        <v>17</v>
      </c>
      <c r="D687" s="1" t="s">
        <v>11</v>
      </c>
      <c r="E687" s="1">
        <v>4636.221693791721</v>
      </c>
      <c r="F687" s="1">
        <v>17478.222205339454</v>
      </c>
      <c r="G687" s="1">
        <v>29432.68692025885</v>
      </c>
      <c r="H687" s="1">
        <v>35691.558671929604</v>
      </c>
      <c r="I687" s="1">
        <v>31446.987414755196</v>
      </c>
      <c r="J687" s="1">
        <v>31949.406858572773</v>
      </c>
    </row>
    <row r="688" spans="1:10" x14ac:dyDescent="0.15">
      <c r="A688" s="1">
        <v>30</v>
      </c>
      <c r="B688" s="1" t="s">
        <v>160</v>
      </c>
      <c r="C688" s="1">
        <v>18</v>
      </c>
      <c r="D688" s="1" t="s">
        <v>12</v>
      </c>
      <c r="E688" s="1">
        <v>54683.603374635772</v>
      </c>
      <c r="F688" s="1">
        <v>209951.42248568111</v>
      </c>
      <c r="G688" s="1">
        <v>206039.81980737543</v>
      </c>
      <c r="H688" s="1">
        <v>264247.05016369116</v>
      </c>
      <c r="I688" s="1">
        <v>192236.52887464091</v>
      </c>
      <c r="J688" s="1">
        <v>168638.90150461762</v>
      </c>
    </row>
    <row r="689" spans="1:10" x14ac:dyDescent="0.15">
      <c r="A689" s="1">
        <v>30</v>
      </c>
      <c r="B689" s="1" t="s">
        <v>160</v>
      </c>
      <c r="C689" s="1">
        <v>19</v>
      </c>
      <c r="D689" s="1" t="s">
        <v>13</v>
      </c>
      <c r="E689" s="1">
        <v>11047.357711861127</v>
      </c>
      <c r="F689" s="1">
        <v>54624.17106622467</v>
      </c>
      <c r="G689" s="1">
        <v>93427.317086507668</v>
      </c>
      <c r="H689" s="1">
        <v>58645.574812670595</v>
      </c>
      <c r="I689" s="1">
        <v>93183.679283586345</v>
      </c>
      <c r="J689" s="1">
        <v>104982.2019787527</v>
      </c>
    </row>
    <row r="690" spans="1:10" x14ac:dyDescent="0.15">
      <c r="A690" s="1">
        <v>30</v>
      </c>
      <c r="B690" s="1" t="s">
        <v>160</v>
      </c>
      <c r="C690" s="1">
        <v>20</v>
      </c>
      <c r="D690" s="1" t="s">
        <v>14</v>
      </c>
      <c r="E690" s="1">
        <v>1574.7980522966084</v>
      </c>
      <c r="F690" s="1">
        <v>7279.2627486622487</v>
      </c>
      <c r="G690" s="1">
        <v>19684.955293191117</v>
      </c>
      <c r="H690" s="1">
        <v>18405.78542342173</v>
      </c>
      <c r="I690" s="1">
        <v>16229.006524203192</v>
      </c>
      <c r="J690" s="1">
        <v>15293.255100232391</v>
      </c>
    </row>
    <row r="691" spans="1:10" x14ac:dyDescent="0.15">
      <c r="A691" s="1">
        <v>30</v>
      </c>
      <c r="B691" s="1" t="s">
        <v>160</v>
      </c>
      <c r="C691" s="1">
        <v>21</v>
      </c>
      <c r="D691" s="1" t="s">
        <v>15</v>
      </c>
      <c r="E691" s="1">
        <v>35737.820826148818</v>
      </c>
      <c r="F691" s="1">
        <v>108775.60791556927</v>
      </c>
      <c r="G691" s="1">
        <v>127846.6444262188</v>
      </c>
      <c r="H691" s="1">
        <v>117455.20988263018</v>
      </c>
      <c r="I691" s="1">
        <v>83848.181334413297</v>
      </c>
      <c r="J691" s="1">
        <v>83676.118703278058</v>
      </c>
    </row>
    <row r="692" spans="1:10" x14ac:dyDescent="0.15">
      <c r="A692" s="1">
        <v>30</v>
      </c>
      <c r="B692" s="1" t="s">
        <v>159</v>
      </c>
      <c r="C692" s="1">
        <v>22</v>
      </c>
      <c r="D692" s="1" t="s">
        <v>7</v>
      </c>
      <c r="E692" s="1">
        <v>56722.63488116613</v>
      </c>
      <c r="F692" s="1">
        <v>233747.72316958604</v>
      </c>
      <c r="G692" s="1">
        <v>413429.77657613315</v>
      </c>
      <c r="H692" s="1">
        <v>558317.69586561027</v>
      </c>
      <c r="I692" s="1">
        <v>638318.5351491943</v>
      </c>
      <c r="J692" s="1">
        <v>599315.85700372432</v>
      </c>
    </row>
    <row r="693" spans="1:10" x14ac:dyDescent="0.15">
      <c r="A693" s="1">
        <v>30</v>
      </c>
      <c r="B693" s="1" t="s">
        <v>159</v>
      </c>
      <c r="C693" s="1">
        <v>23</v>
      </c>
      <c r="D693" s="1" t="s">
        <v>28</v>
      </c>
      <c r="E693" s="1">
        <v>39027.330617571504</v>
      </c>
      <c r="F693" s="1">
        <v>178012.22715403204</v>
      </c>
      <c r="G693" s="1">
        <v>243260.18793383864</v>
      </c>
      <c r="H693" s="1">
        <v>340602.66489890229</v>
      </c>
      <c r="I693" s="1">
        <v>290420.80580092914</v>
      </c>
      <c r="J693" s="1">
        <v>285820.12800528714</v>
      </c>
    </row>
    <row r="694" spans="1:10" x14ac:dyDescent="0.15">
      <c r="A694" s="1">
        <v>31</v>
      </c>
      <c r="B694" s="1" t="s">
        <v>164</v>
      </c>
      <c r="C694" s="1">
        <v>1</v>
      </c>
      <c r="D694" s="1" t="s">
        <v>8</v>
      </c>
      <c r="E694" s="1">
        <v>18687.523848568097</v>
      </c>
      <c r="F694" s="1">
        <v>58557.463652910192</v>
      </c>
      <c r="G694" s="1">
        <v>54630.157557229722</v>
      </c>
      <c r="H694" s="1">
        <v>38779.70418861779</v>
      </c>
      <c r="I694" s="1">
        <v>38017.885123848348</v>
      </c>
      <c r="J694" s="1">
        <v>34447.716718812633</v>
      </c>
    </row>
    <row r="695" spans="1:10" x14ac:dyDescent="0.15">
      <c r="A695" s="1">
        <v>31</v>
      </c>
      <c r="B695" s="1" t="s">
        <v>165</v>
      </c>
      <c r="C695" s="1">
        <v>2</v>
      </c>
      <c r="D695" s="1" t="s">
        <v>9</v>
      </c>
      <c r="E695" s="1">
        <v>592.00883192421884</v>
      </c>
      <c r="F695" s="1">
        <v>1691.0718647600722</v>
      </c>
      <c r="G695" s="1">
        <v>1749.6311512674372</v>
      </c>
      <c r="H695" s="1">
        <v>1979.2726290623177</v>
      </c>
      <c r="I695" s="1">
        <v>531.46723062879153</v>
      </c>
      <c r="J695" s="1">
        <v>490.02145185010551</v>
      </c>
    </row>
    <row r="696" spans="1:10" x14ac:dyDescent="0.15">
      <c r="A696" s="1">
        <v>31</v>
      </c>
      <c r="B696" s="1" t="s">
        <v>166</v>
      </c>
      <c r="C696" s="1">
        <v>3</v>
      </c>
      <c r="D696" s="1" t="s">
        <v>16</v>
      </c>
      <c r="E696" s="1">
        <v>4526.8327840252687</v>
      </c>
      <c r="F696" s="1">
        <v>18437.06159950807</v>
      </c>
      <c r="G696" s="1">
        <v>26659.843903192283</v>
      </c>
      <c r="H696" s="1">
        <v>26978.204329192144</v>
      </c>
      <c r="I696" s="1">
        <v>20749.818444883836</v>
      </c>
      <c r="J696" s="1">
        <v>18672.736196588714</v>
      </c>
    </row>
    <row r="697" spans="1:10" x14ac:dyDescent="0.15">
      <c r="A697" s="1">
        <v>31</v>
      </c>
      <c r="B697" s="1" t="s">
        <v>166</v>
      </c>
      <c r="C697" s="1">
        <v>4</v>
      </c>
      <c r="D697" s="1" t="s">
        <v>17</v>
      </c>
      <c r="E697" s="1">
        <v>4040.5710664931535</v>
      </c>
      <c r="F697" s="1">
        <v>17685.978448301274</v>
      </c>
      <c r="G697" s="1">
        <v>28399.322610114592</v>
      </c>
      <c r="H697" s="1">
        <v>17074.19163574246</v>
      </c>
      <c r="I697" s="1">
        <v>10367.391697122977</v>
      </c>
      <c r="J697" s="1">
        <v>9232.0443861227395</v>
      </c>
    </row>
    <row r="698" spans="1:10" x14ac:dyDescent="0.15">
      <c r="A698" s="1">
        <v>31</v>
      </c>
      <c r="B698" s="1" t="s">
        <v>166</v>
      </c>
      <c r="C698" s="1">
        <v>5</v>
      </c>
      <c r="D698" s="1" t="s">
        <v>18</v>
      </c>
      <c r="E698" s="1">
        <v>2064.1435484147869</v>
      </c>
      <c r="F698" s="1">
        <v>6651.2448750092062</v>
      </c>
      <c r="G698" s="1">
        <v>11013.179519458085</v>
      </c>
      <c r="H698" s="1">
        <v>10862.591038304136</v>
      </c>
      <c r="I698" s="1">
        <v>9909.0962830593235</v>
      </c>
      <c r="J698" s="1">
        <v>8512.076926425083</v>
      </c>
    </row>
    <row r="699" spans="1:10" x14ac:dyDescent="0.15">
      <c r="A699" s="1">
        <v>31</v>
      </c>
      <c r="B699" s="1" t="s">
        <v>166</v>
      </c>
      <c r="C699" s="1">
        <v>6</v>
      </c>
      <c r="D699" s="1" t="s">
        <v>2</v>
      </c>
      <c r="E699" s="1">
        <v>140.64827311843646</v>
      </c>
      <c r="F699" s="1">
        <v>576.32559924995223</v>
      </c>
      <c r="G699" s="1">
        <v>919.65712135615661</v>
      </c>
      <c r="H699" s="1">
        <v>1588.2685914851443</v>
      </c>
      <c r="I699" s="1">
        <v>1520.7923091653486</v>
      </c>
      <c r="J699" s="1">
        <v>881.95698755087869</v>
      </c>
    </row>
    <row r="700" spans="1:10" x14ac:dyDescent="0.15">
      <c r="A700" s="1">
        <v>31</v>
      </c>
      <c r="B700" s="1" t="s">
        <v>166</v>
      </c>
      <c r="C700" s="1">
        <v>7</v>
      </c>
      <c r="D700" s="1" t="s">
        <v>19</v>
      </c>
      <c r="E700" s="1">
        <v>45.136420067594806</v>
      </c>
      <c r="F700" s="1">
        <v>199.78589491710088</v>
      </c>
      <c r="G700" s="1">
        <v>295.79989793808107</v>
      </c>
      <c r="H700" s="1">
        <v>268.10478285546588</v>
      </c>
      <c r="I700" s="1">
        <v>323.72323240666941</v>
      </c>
      <c r="J700" s="1">
        <v>260.59356074762235</v>
      </c>
    </row>
    <row r="701" spans="1:10" x14ac:dyDescent="0.15">
      <c r="A701" s="1">
        <v>31</v>
      </c>
      <c r="B701" s="1" t="s">
        <v>166</v>
      </c>
      <c r="C701" s="1">
        <v>8</v>
      </c>
      <c r="D701" s="1" t="s">
        <v>20</v>
      </c>
      <c r="E701" s="1">
        <v>1287.0461444945586</v>
      </c>
      <c r="F701" s="1">
        <v>4699.1779786339366</v>
      </c>
      <c r="G701" s="1">
        <v>7038.098992499944</v>
      </c>
      <c r="H701" s="1">
        <v>7202.2536108845206</v>
      </c>
      <c r="I701" s="1">
        <v>3347.3263048175127</v>
      </c>
      <c r="J701" s="1">
        <v>2762.8170749843143</v>
      </c>
    </row>
    <row r="702" spans="1:10" x14ac:dyDescent="0.15">
      <c r="A702" s="1">
        <v>31</v>
      </c>
      <c r="B702" s="1" t="s">
        <v>166</v>
      </c>
      <c r="C702" s="1">
        <v>9</v>
      </c>
      <c r="D702" s="1" t="s">
        <v>21</v>
      </c>
      <c r="E702" s="1">
        <v>1402.1964836501438</v>
      </c>
      <c r="F702" s="1">
        <v>2432.5087337043683</v>
      </c>
      <c r="G702" s="1">
        <v>3633.275295341638</v>
      </c>
      <c r="H702" s="1">
        <v>4782.5234948619118</v>
      </c>
      <c r="I702" s="1">
        <v>5436.5311840361974</v>
      </c>
      <c r="J702" s="1">
        <v>4848.6321943234434</v>
      </c>
    </row>
    <row r="703" spans="1:10" x14ac:dyDescent="0.15">
      <c r="A703" s="1">
        <v>31</v>
      </c>
      <c r="B703" s="1" t="s">
        <v>166</v>
      </c>
      <c r="C703" s="1">
        <v>10</v>
      </c>
      <c r="D703" s="1" t="s">
        <v>22</v>
      </c>
      <c r="E703" s="1">
        <v>1851.8830256663625</v>
      </c>
      <c r="F703" s="1">
        <v>4472.8621233690892</v>
      </c>
      <c r="G703" s="1">
        <v>8342.4490375534078</v>
      </c>
      <c r="H703" s="1">
        <v>8930.9381374156437</v>
      </c>
      <c r="I703" s="1">
        <v>9362.8457682100197</v>
      </c>
      <c r="J703" s="1">
        <v>8016.6029363928092</v>
      </c>
    </row>
    <row r="704" spans="1:10" x14ac:dyDescent="0.15">
      <c r="A704" s="1">
        <v>31</v>
      </c>
      <c r="B704" s="1" t="s">
        <v>166</v>
      </c>
      <c r="C704" s="1">
        <v>11</v>
      </c>
      <c r="D704" s="1" t="s">
        <v>23</v>
      </c>
      <c r="E704" s="1">
        <v>1150.926928324659</v>
      </c>
      <c r="F704" s="1">
        <v>4921.604253636513</v>
      </c>
      <c r="G704" s="1">
        <v>9755.0985718368429</v>
      </c>
      <c r="H704" s="1">
        <v>11439.254699908204</v>
      </c>
      <c r="I704" s="1">
        <v>13721.328052813702</v>
      </c>
      <c r="J704" s="1">
        <v>12257.592067156835</v>
      </c>
    </row>
    <row r="705" spans="1:10" x14ac:dyDescent="0.15">
      <c r="A705" s="1">
        <v>31</v>
      </c>
      <c r="B705" s="1" t="s">
        <v>166</v>
      </c>
      <c r="C705" s="1">
        <v>12</v>
      </c>
      <c r="D705" s="1" t="s">
        <v>24</v>
      </c>
      <c r="E705" s="1">
        <v>5959.1600016419943</v>
      </c>
      <c r="F705" s="1">
        <v>25652.828335194223</v>
      </c>
      <c r="G705" s="1">
        <v>65925.262657923842</v>
      </c>
      <c r="H705" s="1">
        <v>80264.207314026004</v>
      </c>
      <c r="I705" s="1">
        <v>67829.135973426863</v>
      </c>
      <c r="J705" s="1">
        <v>52120.983353866272</v>
      </c>
    </row>
    <row r="706" spans="1:10" x14ac:dyDescent="0.15">
      <c r="A706" s="1">
        <v>31</v>
      </c>
      <c r="B706" s="1" t="s">
        <v>166</v>
      </c>
      <c r="C706" s="1">
        <v>13</v>
      </c>
      <c r="D706" s="1" t="s">
        <v>25</v>
      </c>
      <c r="E706" s="1">
        <v>484.08180988364882</v>
      </c>
      <c r="F706" s="1">
        <v>1278.8439483529146</v>
      </c>
      <c r="G706" s="1">
        <v>2263.1570628430663</v>
      </c>
      <c r="H706" s="1">
        <v>4021.9220026071248</v>
      </c>
      <c r="I706" s="1">
        <v>6883.0496023846244</v>
      </c>
      <c r="J706" s="1">
        <v>6049.6411395703826</v>
      </c>
    </row>
    <row r="707" spans="1:10" x14ac:dyDescent="0.15">
      <c r="A707" s="1">
        <v>31</v>
      </c>
      <c r="B707" s="1" t="s">
        <v>166</v>
      </c>
      <c r="C707" s="1">
        <v>14</v>
      </c>
      <c r="D707" s="1" t="s">
        <v>26</v>
      </c>
      <c r="E707" s="1">
        <v>76.938661154040176</v>
      </c>
      <c r="F707" s="1">
        <v>388.64722651773138</v>
      </c>
      <c r="G707" s="1">
        <v>1492.3095733558641</v>
      </c>
      <c r="H707" s="1">
        <v>702.91582705251062</v>
      </c>
      <c r="I707" s="1">
        <v>108.83697897985914</v>
      </c>
      <c r="J707" s="1">
        <v>99.012773620020042</v>
      </c>
    </row>
    <row r="708" spans="1:10" x14ac:dyDescent="0.15">
      <c r="A708" s="1">
        <v>31</v>
      </c>
      <c r="B708" s="1" t="s">
        <v>166</v>
      </c>
      <c r="C708" s="1">
        <v>15</v>
      </c>
      <c r="D708" s="1" t="s">
        <v>27</v>
      </c>
      <c r="E708" s="1">
        <v>5788.9035753889293</v>
      </c>
      <c r="F708" s="1">
        <v>17727.304960466718</v>
      </c>
      <c r="G708" s="1">
        <v>24832.098026669577</v>
      </c>
      <c r="H708" s="1">
        <v>23446.103794900966</v>
      </c>
      <c r="I708" s="1">
        <v>19090.614632914476</v>
      </c>
      <c r="J708" s="1">
        <v>16270.129447909181</v>
      </c>
    </row>
    <row r="709" spans="1:10" x14ac:dyDescent="0.15">
      <c r="A709" s="1">
        <v>31</v>
      </c>
      <c r="B709" s="1" t="s">
        <v>165</v>
      </c>
      <c r="C709" s="1">
        <v>16</v>
      </c>
      <c r="D709" s="1" t="s">
        <v>10</v>
      </c>
      <c r="E709" s="1">
        <v>13171.376681736881</v>
      </c>
      <c r="F709" s="1">
        <v>85775.380129267243</v>
      </c>
      <c r="G709" s="1">
        <v>96247.6717597596</v>
      </c>
      <c r="H709" s="1">
        <v>154190.00423766594</v>
      </c>
      <c r="I709" s="1">
        <v>129779.6943110717</v>
      </c>
      <c r="J709" s="1">
        <v>128591.91119919492</v>
      </c>
    </row>
    <row r="710" spans="1:10" x14ac:dyDescent="0.15">
      <c r="A710" s="1">
        <v>31</v>
      </c>
      <c r="B710" s="1" t="s">
        <v>165</v>
      </c>
      <c r="C710" s="1">
        <v>17</v>
      </c>
      <c r="D710" s="1" t="s">
        <v>11</v>
      </c>
      <c r="E710" s="1">
        <v>2168.3815805306826</v>
      </c>
      <c r="F710" s="1">
        <v>8760.0240781753146</v>
      </c>
      <c r="G710" s="1">
        <v>15125.478687827175</v>
      </c>
      <c r="H710" s="1">
        <v>20769.613055432888</v>
      </c>
      <c r="I710" s="1">
        <v>17939.902135202206</v>
      </c>
      <c r="J710" s="1">
        <v>17523.320762704949</v>
      </c>
    </row>
    <row r="711" spans="1:10" x14ac:dyDescent="0.15">
      <c r="A711" s="1">
        <v>31</v>
      </c>
      <c r="B711" s="1" t="s">
        <v>165</v>
      </c>
      <c r="C711" s="1">
        <v>18</v>
      </c>
      <c r="D711" s="1" t="s">
        <v>12</v>
      </c>
      <c r="E711" s="1">
        <v>25658.603147876303</v>
      </c>
      <c r="F711" s="1">
        <v>126896.18969047577</v>
      </c>
      <c r="G711" s="1">
        <v>133819.40370890775</v>
      </c>
      <c r="H711" s="1">
        <v>165989.13131744196</v>
      </c>
      <c r="I711" s="1">
        <v>92246.831266299545</v>
      </c>
      <c r="J711" s="1">
        <v>76575.753487405222</v>
      </c>
    </row>
    <row r="712" spans="1:10" x14ac:dyDescent="0.15">
      <c r="A712" s="1">
        <v>31</v>
      </c>
      <c r="B712" s="1" t="s">
        <v>165</v>
      </c>
      <c r="C712" s="1">
        <v>19</v>
      </c>
      <c r="D712" s="1" t="s">
        <v>13</v>
      </c>
      <c r="E712" s="1">
        <v>5293.5990330291661</v>
      </c>
      <c r="F712" s="1">
        <v>35499.274964952689</v>
      </c>
      <c r="G712" s="1">
        <v>50279.05572567632</v>
      </c>
      <c r="H712" s="1">
        <v>49676.965758043654</v>
      </c>
      <c r="I712" s="1">
        <v>42670.783988108371</v>
      </c>
      <c r="J712" s="1">
        <v>39821.846219799168</v>
      </c>
    </row>
    <row r="713" spans="1:10" x14ac:dyDescent="0.15">
      <c r="A713" s="1">
        <v>31</v>
      </c>
      <c r="B713" s="1" t="s">
        <v>165</v>
      </c>
      <c r="C713" s="1">
        <v>20</v>
      </c>
      <c r="D713" s="1" t="s">
        <v>14</v>
      </c>
      <c r="E713" s="1">
        <v>729.26889670111393</v>
      </c>
      <c r="F713" s="1">
        <v>2839.8917449937917</v>
      </c>
      <c r="G713" s="1">
        <v>6798.5716868163991</v>
      </c>
      <c r="H713" s="1">
        <v>9208.8647381298852</v>
      </c>
      <c r="I713" s="1">
        <v>7525.4310274553982</v>
      </c>
      <c r="J713" s="1">
        <v>7552.1490565315207</v>
      </c>
    </row>
    <row r="714" spans="1:10" x14ac:dyDescent="0.15">
      <c r="A714" s="1">
        <v>31</v>
      </c>
      <c r="B714" s="1" t="s">
        <v>165</v>
      </c>
      <c r="C714" s="1">
        <v>21</v>
      </c>
      <c r="D714" s="1" t="s">
        <v>15</v>
      </c>
      <c r="E714" s="1">
        <v>19024.750895582409</v>
      </c>
      <c r="F714" s="1">
        <v>55149.378439051681</v>
      </c>
      <c r="G714" s="1">
        <v>78852.065314381704</v>
      </c>
      <c r="H714" s="1">
        <v>81970.171059850079</v>
      </c>
      <c r="I714" s="1">
        <v>52983.257920423646</v>
      </c>
      <c r="J714" s="1">
        <v>49986.233643195701</v>
      </c>
    </row>
    <row r="715" spans="1:10" x14ac:dyDescent="0.15">
      <c r="A715" s="1">
        <v>31</v>
      </c>
      <c r="B715" s="1" t="s">
        <v>163</v>
      </c>
      <c r="C715" s="1">
        <v>22</v>
      </c>
      <c r="D715" s="1" t="s">
        <v>7</v>
      </c>
      <c r="E715" s="1">
        <v>36042.487480725751</v>
      </c>
      <c r="F715" s="1">
        <v>132506.14127786655</v>
      </c>
      <c r="G715" s="1">
        <v>244876.72360413845</v>
      </c>
      <c r="H715" s="1">
        <v>337509.224049079</v>
      </c>
      <c r="I715" s="1">
        <v>447413.22842945805</v>
      </c>
      <c r="J715" s="1">
        <v>424076.73849859211</v>
      </c>
    </row>
    <row r="716" spans="1:10" x14ac:dyDescent="0.15">
      <c r="A716" s="1">
        <v>31</v>
      </c>
      <c r="B716" s="1" t="s">
        <v>163</v>
      </c>
      <c r="C716" s="1">
        <v>23</v>
      </c>
      <c r="D716" s="1" t="s">
        <v>28</v>
      </c>
      <c r="E716" s="1">
        <v>28322.163148093066</v>
      </c>
      <c r="F716" s="1">
        <v>120487.20049226464</v>
      </c>
      <c r="G716" s="1">
        <v>158243.88184190076</v>
      </c>
      <c r="H716" s="1">
        <v>242842.26383986248</v>
      </c>
      <c r="I716" s="1">
        <v>221815.87063977183</v>
      </c>
      <c r="J716" s="1">
        <v>218541.75829934049</v>
      </c>
    </row>
    <row r="717" spans="1:10" x14ac:dyDescent="0.15">
      <c r="A717" s="1">
        <v>32</v>
      </c>
      <c r="B717" s="1" t="s">
        <v>168</v>
      </c>
      <c r="C717" s="1">
        <v>1</v>
      </c>
      <c r="D717" s="1" t="s">
        <v>8</v>
      </c>
      <c r="E717" s="1">
        <v>30138.873467941223</v>
      </c>
      <c r="F717" s="1">
        <v>82408.580054859747</v>
      </c>
      <c r="G717" s="1">
        <v>65432.392673546092</v>
      </c>
      <c r="H717" s="1">
        <v>43666.847334647508</v>
      </c>
      <c r="I717" s="1">
        <v>41695.078060851556</v>
      </c>
      <c r="J717" s="1">
        <v>37355.117695576562</v>
      </c>
    </row>
    <row r="718" spans="1:10" x14ac:dyDescent="0.15">
      <c r="A718" s="1">
        <v>32</v>
      </c>
      <c r="B718" s="1" t="s">
        <v>168</v>
      </c>
      <c r="C718" s="1">
        <v>2</v>
      </c>
      <c r="D718" s="1" t="s">
        <v>9</v>
      </c>
      <c r="E718" s="1">
        <v>2581.6467618963356</v>
      </c>
      <c r="F718" s="1">
        <v>4773.9108394554241</v>
      </c>
      <c r="G718" s="1">
        <v>5888.6264298163978</v>
      </c>
      <c r="H718" s="1">
        <v>6311.5861089841292</v>
      </c>
      <c r="I718" s="1">
        <v>2501.3620745898561</v>
      </c>
      <c r="J718" s="1">
        <v>2391.1231956019037</v>
      </c>
    </row>
    <row r="719" spans="1:10" x14ac:dyDescent="0.15">
      <c r="A719" s="1">
        <v>32</v>
      </c>
      <c r="B719" s="1" t="s">
        <v>169</v>
      </c>
      <c r="C719" s="1">
        <v>3</v>
      </c>
      <c r="D719" s="1" t="s">
        <v>16</v>
      </c>
      <c r="E719" s="1">
        <v>5418.5678103189121</v>
      </c>
      <c r="F719" s="1">
        <v>17365.093527649089</v>
      </c>
      <c r="G719" s="1">
        <v>23545.408689644937</v>
      </c>
      <c r="H719" s="1">
        <v>27874.787387834625</v>
      </c>
      <c r="I719" s="1">
        <v>19767.658871895517</v>
      </c>
      <c r="J719" s="1">
        <v>18462.72651743325</v>
      </c>
    </row>
    <row r="720" spans="1:10" x14ac:dyDescent="0.15">
      <c r="A720" s="1">
        <v>32</v>
      </c>
      <c r="B720" s="1" t="s">
        <v>170</v>
      </c>
      <c r="C720" s="1">
        <v>4</v>
      </c>
      <c r="D720" s="1" t="s">
        <v>17</v>
      </c>
      <c r="E720" s="1">
        <v>4065.6756073958009</v>
      </c>
      <c r="F720" s="1">
        <v>19889.115736434025</v>
      </c>
      <c r="G720" s="1">
        <v>36470.291441418565</v>
      </c>
      <c r="H720" s="1">
        <v>18920.636485049003</v>
      </c>
      <c r="I720" s="1">
        <v>9373.9153176685122</v>
      </c>
      <c r="J720" s="1">
        <v>8422.4816491964975</v>
      </c>
    </row>
    <row r="721" spans="1:10" x14ac:dyDescent="0.15">
      <c r="A721" s="1">
        <v>32</v>
      </c>
      <c r="B721" s="1" t="s">
        <v>169</v>
      </c>
      <c r="C721" s="1">
        <v>5</v>
      </c>
      <c r="D721" s="1" t="s">
        <v>18</v>
      </c>
      <c r="E721" s="1">
        <v>721.36477306467202</v>
      </c>
      <c r="F721" s="1">
        <v>4224.3815996286603</v>
      </c>
      <c r="G721" s="1">
        <v>9629.280517383826</v>
      </c>
      <c r="H721" s="1">
        <v>9107.4696300314554</v>
      </c>
      <c r="I721" s="1">
        <v>5961.0639526803188</v>
      </c>
      <c r="J721" s="1">
        <v>6502.9122853935642</v>
      </c>
    </row>
    <row r="722" spans="1:10" x14ac:dyDescent="0.15">
      <c r="A722" s="1">
        <v>32</v>
      </c>
      <c r="B722" s="1" t="s">
        <v>169</v>
      </c>
      <c r="C722" s="1">
        <v>6</v>
      </c>
      <c r="D722" s="1" t="s">
        <v>2</v>
      </c>
      <c r="E722" s="1">
        <v>756.30896547569876</v>
      </c>
      <c r="F722" s="1">
        <v>2243.3888561105841</v>
      </c>
      <c r="G722" s="1">
        <v>1868.369355588163</v>
      </c>
      <c r="H722" s="1">
        <v>2845.591272322315</v>
      </c>
      <c r="I722" s="1">
        <v>4889.4736396352746</v>
      </c>
      <c r="J722" s="1">
        <v>4063.2433257006969</v>
      </c>
    </row>
    <row r="723" spans="1:10" x14ac:dyDescent="0.15">
      <c r="A723" s="1">
        <v>32</v>
      </c>
      <c r="B723" s="1" t="s">
        <v>169</v>
      </c>
      <c r="C723" s="1">
        <v>7</v>
      </c>
      <c r="D723" s="1" t="s">
        <v>19</v>
      </c>
      <c r="E723" s="1">
        <v>29.407958534079992</v>
      </c>
      <c r="F723" s="1">
        <v>143.93037903363404</v>
      </c>
      <c r="G723" s="1">
        <v>303.45936781406556</v>
      </c>
      <c r="H723" s="1">
        <v>329.55990295346544</v>
      </c>
      <c r="I723" s="1">
        <v>352.81442858806764</v>
      </c>
      <c r="J723" s="1">
        <v>295.82065532001172</v>
      </c>
    </row>
    <row r="724" spans="1:10" x14ac:dyDescent="0.15">
      <c r="A724" s="1">
        <v>32</v>
      </c>
      <c r="B724" s="1" t="s">
        <v>169</v>
      </c>
      <c r="C724" s="1">
        <v>8</v>
      </c>
      <c r="D724" s="1" t="s">
        <v>20</v>
      </c>
      <c r="E724" s="1">
        <v>2460.0915063190714</v>
      </c>
      <c r="F724" s="1">
        <v>13669.591005605165</v>
      </c>
      <c r="G724" s="1">
        <v>16635.301691597142</v>
      </c>
      <c r="H724" s="1">
        <v>16817.32323024916</v>
      </c>
      <c r="I724" s="1">
        <v>10049.766909374088</v>
      </c>
      <c r="J724" s="1">
        <v>9040.0928098386539</v>
      </c>
    </row>
    <row r="725" spans="1:10" x14ac:dyDescent="0.15">
      <c r="A725" s="1">
        <v>32</v>
      </c>
      <c r="B725" s="1" t="s">
        <v>169</v>
      </c>
      <c r="C725" s="1">
        <v>9</v>
      </c>
      <c r="D725" s="1" t="s">
        <v>21</v>
      </c>
      <c r="E725" s="1">
        <v>5464.8456470742103</v>
      </c>
      <c r="F725" s="1">
        <v>16684.356418540592</v>
      </c>
      <c r="G725" s="1">
        <v>27252.55820549437</v>
      </c>
      <c r="H725" s="1">
        <v>28136.177493705611</v>
      </c>
      <c r="I725" s="1">
        <v>34353.938551860505</v>
      </c>
      <c r="J725" s="1">
        <v>26739.331161753918</v>
      </c>
    </row>
    <row r="726" spans="1:10" x14ac:dyDescent="0.15">
      <c r="A726" s="1">
        <v>32</v>
      </c>
      <c r="B726" s="1" t="s">
        <v>169</v>
      </c>
      <c r="C726" s="1">
        <v>10</v>
      </c>
      <c r="D726" s="1" t="s">
        <v>22</v>
      </c>
      <c r="E726" s="1">
        <v>1134.3089877729001</v>
      </c>
      <c r="F726" s="1">
        <v>4748.6652739616175</v>
      </c>
      <c r="G726" s="1">
        <v>10504.394808261764</v>
      </c>
      <c r="H726" s="1">
        <v>9127.3924971678916</v>
      </c>
      <c r="I726" s="1">
        <v>7657.2482650025004</v>
      </c>
      <c r="J726" s="1">
        <v>7684.5889774168973</v>
      </c>
    </row>
    <row r="727" spans="1:10" x14ac:dyDescent="0.15">
      <c r="A727" s="1">
        <v>32</v>
      </c>
      <c r="B727" s="1" t="s">
        <v>169</v>
      </c>
      <c r="C727" s="1">
        <v>11</v>
      </c>
      <c r="D727" s="1" t="s">
        <v>23</v>
      </c>
      <c r="E727" s="1">
        <v>4831.9858996599896</v>
      </c>
      <c r="F727" s="1">
        <v>16253.913958785964</v>
      </c>
      <c r="G727" s="1">
        <v>23571.735989604185</v>
      </c>
      <c r="H727" s="1">
        <v>27827.195847749947</v>
      </c>
      <c r="I727" s="1">
        <v>25077.686143541483</v>
      </c>
      <c r="J727" s="1">
        <v>21175.96458708329</v>
      </c>
    </row>
    <row r="728" spans="1:10" x14ac:dyDescent="0.15">
      <c r="A728" s="1">
        <v>32</v>
      </c>
      <c r="B728" s="1" t="s">
        <v>169</v>
      </c>
      <c r="C728" s="1">
        <v>12</v>
      </c>
      <c r="D728" s="1" t="s">
        <v>24</v>
      </c>
      <c r="E728" s="1">
        <v>2918.2952112462181</v>
      </c>
      <c r="F728" s="1">
        <v>15842.39702465441</v>
      </c>
      <c r="G728" s="1">
        <v>38584.175188524023</v>
      </c>
      <c r="H728" s="1">
        <v>50967.890745392491</v>
      </c>
      <c r="I728" s="1">
        <v>45312.264921708702</v>
      </c>
      <c r="J728" s="1">
        <v>42988.416616013201</v>
      </c>
    </row>
    <row r="729" spans="1:10" x14ac:dyDescent="0.15">
      <c r="A729" s="1">
        <v>32</v>
      </c>
      <c r="B729" s="1" t="s">
        <v>169</v>
      </c>
      <c r="C729" s="1">
        <v>13</v>
      </c>
      <c r="D729" s="1" t="s">
        <v>25</v>
      </c>
      <c r="E729" s="1">
        <v>1498.4663110035235</v>
      </c>
      <c r="F729" s="1">
        <v>7795.050904999649</v>
      </c>
      <c r="G729" s="1">
        <v>11263.728466918037</v>
      </c>
      <c r="H729" s="1">
        <v>10819.927423464116</v>
      </c>
      <c r="I729" s="1">
        <v>14052.263903059154</v>
      </c>
      <c r="J729" s="1">
        <v>13478.748243875971</v>
      </c>
    </row>
    <row r="730" spans="1:10" x14ac:dyDescent="0.15">
      <c r="A730" s="1">
        <v>32</v>
      </c>
      <c r="B730" s="1" t="s">
        <v>169</v>
      </c>
      <c r="C730" s="1">
        <v>14</v>
      </c>
      <c r="D730" s="1" t="s">
        <v>26</v>
      </c>
      <c r="E730" s="1">
        <v>32.001505534114386</v>
      </c>
      <c r="F730" s="1">
        <v>1544.5082687813763</v>
      </c>
      <c r="G730" s="1">
        <v>3044.8293411533173</v>
      </c>
      <c r="H730" s="1">
        <v>2519.1614943184468</v>
      </c>
      <c r="I730" s="1">
        <v>3111.9967743490133</v>
      </c>
      <c r="J730" s="1">
        <v>2789.1600524303867</v>
      </c>
    </row>
    <row r="731" spans="1:10" x14ac:dyDescent="0.15">
      <c r="A731" s="1">
        <v>32</v>
      </c>
      <c r="B731" s="1" t="s">
        <v>169</v>
      </c>
      <c r="C731" s="1">
        <v>15</v>
      </c>
      <c r="D731" s="1" t="s">
        <v>27</v>
      </c>
      <c r="E731" s="1">
        <v>7544.1794593704617</v>
      </c>
      <c r="F731" s="1">
        <v>26886.672157522102</v>
      </c>
      <c r="G731" s="1">
        <v>41479.453930561467</v>
      </c>
      <c r="H731" s="1">
        <v>38347.163187123901</v>
      </c>
      <c r="I731" s="1">
        <v>26044.092290540462</v>
      </c>
      <c r="J731" s="1">
        <v>23501.015265397622</v>
      </c>
    </row>
    <row r="732" spans="1:10" x14ac:dyDescent="0.15">
      <c r="A732" s="1">
        <v>32</v>
      </c>
      <c r="B732" s="1" t="s">
        <v>168</v>
      </c>
      <c r="C732" s="1">
        <v>16</v>
      </c>
      <c r="D732" s="1" t="s">
        <v>10</v>
      </c>
      <c r="E732" s="1">
        <v>17368.272648355913</v>
      </c>
      <c r="F732" s="1">
        <v>106722.56190778465</v>
      </c>
      <c r="G732" s="1">
        <v>154798.48544459738</v>
      </c>
      <c r="H732" s="1">
        <v>216762.56526451648</v>
      </c>
      <c r="I732" s="1">
        <v>164808.33443786856</v>
      </c>
      <c r="J732" s="1">
        <v>185811.16406418791</v>
      </c>
    </row>
    <row r="733" spans="1:10" x14ac:dyDescent="0.15">
      <c r="A733" s="1">
        <v>32</v>
      </c>
      <c r="B733" s="1" t="s">
        <v>168</v>
      </c>
      <c r="C733" s="1">
        <v>17</v>
      </c>
      <c r="D733" s="1" t="s">
        <v>11</v>
      </c>
      <c r="E733" s="1">
        <v>2981.6355364914089</v>
      </c>
      <c r="F733" s="1">
        <v>11831.28971953873</v>
      </c>
      <c r="G733" s="1">
        <v>21863.927869246862</v>
      </c>
      <c r="H733" s="1">
        <v>28061.304853927137</v>
      </c>
      <c r="I733" s="1">
        <v>26252.510679870662</v>
      </c>
      <c r="J733" s="1">
        <v>26180.278952204728</v>
      </c>
    </row>
    <row r="734" spans="1:10" x14ac:dyDescent="0.15">
      <c r="A734" s="1">
        <v>32</v>
      </c>
      <c r="B734" s="1" t="s">
        <v>168</v>
      </c>
      <c r="C734" s="1">
        <v>18</v>
      </c>
      <c r="D734" s="1" t="s">
        <v>12</v>
      </c>
      <c r="E734" s="1">
        <v>31371.836984100526</v>
      </c>
      <c r="F734" s="1">
        <v>146924.08799424977</v>
      </c>
      <c r="G734" s="1">
        <v>177583.11125403378</v>
      </c>
      <c r="H734" s="1">
        <v>195635.59861495334</v>
      </c>
      <c r="I734" s="1">
        <v>172349.49254351982</v>
      </c>
      <c r="J734" s="1">
        <v>176157.17890786965</v>
      </c>
    </row>
    <row r="735" spans="1:10" x14ac:dyDescent="0.15">
      <c r="A735" s="1">
        <v>32</v>
      </c>
      <c r="B735" s="1" t="s">
        <v>168</v>
      </c>
      <c r="C735" s="1">
        <v>19</v>
      </c>
      <c r="D735" s="1" t="s">
        <v>13</v>
      </c>
      <c r="E735" s="1">
        <v>5410.1467832154567</v>
      </c>
      <c r="F735" s="1">
        <v>34913.407611721232</v>
      </c>
      <c r="G735" s="1">
        <v>51881.970503597317</v>
      </c>
      <c r="H735" s="1">
        <v>56631.340526146079</v>
      </c>
      <c r="I735" s="1">
        <v>55124.28169848516</v>
      </c>
      <c r="J735" s="1">
        <v>49894.079646537255</v>
      </c>
    </row>
    <row r="736" spans="1:10" x14ac:dyDescent="0.15">
      <c r="A736" s="1">
        <v>32</v>
      </c>
      <c r="B736" s="1" t="s">
        <v>171</v>
      </c>
      <c r="C736" s="1">
        <v>20</v>
      </c>
      <c r="D736" s="1" t="s">
        <v>14</v>
      </c>
      <c r="E736" s="1">
        <v>380.48812001797245</v>
      </c>
      <c r="F736" s="1">
        <v>2330.669776925939</v>
      </c>
      <c r="G736" s="1">
        <v>5227.6895925141253</v>
      </c>
      <c r="H736" s="1">
        <v>8659.4383075799833</v>
      </c>
      <c r="I736" s="1">
        <v>8233.9260848662379</v>
      </c>
      <c r="J736" s="1">
        <v>8256.5796043769515</v>
      </c>
    </row>
    <row r="737" spans="1:10" x14ac:dyDescent="0.15">
      <c r="A737" s="1">
        <v>32</v>
      </c>
      <c r="B737" s="1" t="s">
        <v>168</v>
      </c>
      <c r="C737" s="1">
        <v>21</v>
      </c>
      <c r="D737" s="1" t="s">
        <v>15</v>
      </c>
      <c r="E737" s="1">
        <v>21810.619531978871</v>
      </c>
      <c r="F737" s="1">
        <v>64730.00400964696</v>
      </c>
      <c r="G737" s="1">
        <v>86392.522469046991</v>
      </c>
      <c r="H737" s="1">
        <v>90455.526062754085</v>
      </c>
      <c r="I737" s="1">
        <v>58337.390966213548</v>
      </c>
      <c r="J737" s="1">
        <v>79081.423539967669</v>
      </c>
    </row>
    <row r="738" spans="1:10" x14ac:dyDescent="0.15">
      <c r="A738" s="1">
        <v>32</v>
      </c>
      <c r="B738" s="1" t="s">
        <v>167</v>
      </c>
      <c r="C738" s="1">
        <v>22</v>
      </c>
      <c r="D738" s="1" t="s">
        <v>7</v>
      </c>
      <c r="E738" s="1">
        <v>43376.311150620866</v>
      </c>
      <c r="F738" s="1">
        <v>175037.28677672165</v>
      </c>
      <c r="G738" s="1">
        <v>311044.13678427099</v>
      </c>
      <c r="H738" s="1">
        <v>451717.99042703875</v>
      </c>
      <c r="I738" s="1">
        <v>481546.29148312798</v>
      </c>
      <c r="J738" s="1">
        <v>480068.09927283996</v>
      </c>
    </row>
    <row r="739" spans="1:10" x14ac:dyDescent="0.15">
      <c r="A739" s="1">
        <v>32</v>
      </c>
      <c r="B739" s="1" t="s">
        <v>167</v>
      </c>
      <c r="C739" s="1">
        <v>23</v>
      </c>
      <c r="D739" s="1" t="s">
        <v>28</v>
      </c>
      <c r="E739" s="1">
        <v>34309.754744318379</v>
      </c>
      <c r="F739" s="1">
        <v>151398.60045938723</v>
      </c>
      <c r="G739" s="1">
        <v>203035.90221496439</v>
      </c>
      <c r="H739" s="1">
        <v>301388.6919342989</v>
      </c>
      <c r="I739" s="1">
        <v>258576.04650657257</v>
      </c>
      <c r="J739" s="1">
        <v>255472.77915243915</v>
      </c>
    </row>
    <row r="740" spans="1:10" x14ac:dyDescent="0.15">
      <c r="A740" s="1">
        <v>33</v>
      </c>
      <c r="B740" s="1" t="s">
        <v>173</v>
      </c>
      <c r="C740" s="1">
        <v>1</v>
      </c>
      <c r="D740" s="1" t="s">
        <v>8</v>
      </c>
      <c r="E740" s="1">
        <v>44203.927371758735</v>
      </c>
      <c r="F740" s="1">
        <v>107986.88586918141</v>
      </c>
      <c r="G740" s="1">
        <v>89830.78473077016</v>
      </c>
      <c r="H740" s="1">
        <v>66538.330448365799</v>
      </c>
      <c r="I740" s="1">
        <v>65313.99675984084</v>
      </c>
      <c r="J740" s="1">
        <v>57535.651224992551</v>
      </c>
    </row>
    <row r="741" spans="1:10" x14ac:dyDescent="0.15">
      <c r="A741" s="1">
        <v>33</v>
      </c>
      <c r="B741" s="1" t="s">
        <v>173</v>
      </c>
      <c r="C741" s="1">
        <v>2</v>
      </c>
      <c r="D741" s="1" t="s">
        <v>9</v>
      </c>
      <c r="E741" s="1">
        <v>5920.0883192421898</v>
      </c>
      <c r="F741" s="1">
        <v>10914.646725944065</v>
      </c>
      <c r="G741" s="1">
        <v>11391.871548780935</v>
      </c>
      <c r="H741" s="1">
        <v>7942.5747131899871</v>
      </c>
      <c r="I741" s="1">
        <v>3220.575881255993</v>
      </c>
      <c r="J741" s="1">
        <v>3221.4373223479156</v>
      </c>
    </row>
    <row r="742" spans="1:10" x14ac:dyDescent="0.15">
      <c r="A742" s="1">
        <v>33</v>
      </c>
      <c r="B742" s="1" t="s">
        <v>174</v>
      </c>
      <c r="C742" s="1">
        <v>3</v>
      </c>
      <c r="D742" s="1" t="s">
        <v>16</v>
      </c>
      <c r="E742" s="1">
        <v>14027.96096433198</v>
      </c>
      <c r="F742" s="1">
        <v>50202.904836583853</v>
      </c>
      <c r="G742" s="1">
        <v>69316.150800738338</v>
      </c>
      <c r="H742" s="1">
        <v>82961.296057950909</v>
      </c>
      <c r="I742" s="1">
        <v>71385.890301960695</v>
      </c>
      <c r="J742" s="1">
        <v>66496.712165035671</v>
      </c>
    </row>
    <row r="743" spans="1:10" x14ac:dyDescent="0.15">
      <c r="A743" s="1">
        <v>33</v>
      </c>
      <c r="B743" s="1" t="s">
        <v>174</v>
      </c>
      <c r="C743" s="1">
        <v>4</v>
      </c>
      <c r="D743" s="1" t="s">
        <v>17</v>
      </c>
      <c r="E743" s="1">
        <v>36604.72116871969</v>
      </c>
      <c r="F743" s="1">
        <v>105379.41438749791</v>
      </c>
      <c r="G743" s="1">
        <v>136773.2331806694</v>
      </c>
      <c r="H743" s="1">
        <v>84945.925269899541</v>
      </c>
      <c r="I743" s="1">
        <v>50620.396744647463</v>
      </c>
      <c r="J743" s="1">
        <v>44131.247833541784</v>
      </c>
    </row>
    <row r="744" spans="1:10" x14ac:dyDescent="0.15">
      <c r="A744" s="1">
        <v>33</v>
      </c>
      <c r="B744" s="1" t="s">
        <v>174</v>
      </c>
      <c r="C744" s="1">
        <v>5</v>
      </c>
      <c r="D744" s="1" t="s">
        <v>18</v>
      </c>
      <c r="E744" s="1">
        <v>4140.2751874199348</v>
      </c>
      <c r="F744" s="1">
        <v>13233.841258655455</v>
      </c>
      <c r="G744" s="1">
        <v>20447.191510028901</v>
      </c>
      <c r="H744" s="1">
        <v>23813.807643098891</v>
      </c>
      <c r="I744" s="1">
        <v>22152.218773425338</v>
      </c>
      <c r="J744" s="1">
        <v>20829.920922577468</v>
      </c>
    </row>
    <row r="745" spans="1:10" x14ac:dyDescent="0.15">
      <c r="A745" s="1">
        <v>33</v>
      </c>
      <c r="B745" s="1" t="s">
        <v>174</v>
      </c>
      <c r="C745" s="1">
        <v>6</v>
      </c>
      <c r="D745" s="1" t="s">
        <v>2</v>
      </c>
      <c r="E745" s="1">
        <v>16124.903898797527</v>
      </c>
      <c r="F745" s="1">
        <v>46387.28943178249</v>
      </c>
      <c r="G745" s="1">
        <v>75766.567334714113</v>
      </c>
      <c r="H745" s="1">
        <v>83681.037413788174</v>
      </c>
      <c r="I745" s="1">
        <v>79606.002670859787</v>
      </c>
      <c r="J745" s="1">
        <v>67466.523293129765</v>
      </c>
    </row>
    <row r="746" spans="1:10" x14ac:dyDescent="0.15">
      <c r="A746" s="1">
        <v>33</v>
      </c>
      <c r="B746" s="1" t="s">
        <v>175</v>
      </c>
      <c r="C746" s="1">
        <v>7</v>
      </c>
      <c r="D746" s="1" t="s">
        <v>19</v>
      </c>
      <c r="E746" s="1">
        <v>1863.8455132276608</v>
      </c>
      <c r="F746" s="1">
        <v>10438.225962937122</v>
      </c>
      <c r="G746" s="1">
        <v>12388.538494503147</v>
      </c>
      <c r="H746" s="1">
        <v>12233.895901598426</v>
      </c>
      <c r="I746" s="1">
        <v>13797.467498278274</v>
      </c>
      <c r="J746" s="1">
        <v>11478.855096581075</v>
      </c>
    </row>
    <row r="747" spans="1:10" x14ac:dyDescent="0.15">
      <c r="A747" s="1">
        <v>33</v>
      </c>
      <c r="B747" s="1" t="s">
        <v>174</v>
      </c>
      <c r="C747" s="1">
        <v>8</v>
      </c>
      <c r="D747" s="1" t="s">
        <v>20</v>
      </c>
      <c r="E747" s="1">
        <v>15415.006733795743</v>
      </c>
      <c r="F747" s="1">
        <v>47633.472155262927</v>
      </c>
      <c r="G747" s="1">
        <v>58467.836656611114</v>
      </c>
      <c r="H747" s="1">
        <v>51273.035816421296</v>
      </c>
      <c r="I747" s="1">
        <v>38655.08307399293</v>
      </c>
      <c r="J747" s="1">
        <v>34515.784781749353</v>
      </c>
    </row>
    <row r="748" spans="1:10" x14ac:dyDescent="0.15">
      <c r="A748" s="1">
        <v>33</v>
      </c>
      <c r="B748" s="1" t="s">
        <v>174</v>
      </c>
      <c r="C748" s="1">
        <v>9</v>
      </c>
      <c r="D748" s="1" t="s">
        <v>21</v>
      </c>
      <c r="E748" s="1">
        <v>28623.028869508053</v>
      </c>
      <c r="F748" s="1">
        <v>89960.174166602461</v>
      </c>
      <c r="G748" s="1">
        <v>108462.21007161195</v>
      </c>
      <c r="H748" s="1">
        <v>84789.262359488726</v>
      </c>
      <c r="I748" s="1">
        <v>101061.21338175335</v>
      </c>
      <c r="J748" s="1">
        <v>86570.572147322135</v>
      </c>
    </row>
    <row r="749" spans="1:10" x14ac:dyDescent="0.15">
      <c r="A749" s="1">
        <v>33</v>
      </c>
      <c r="B749" s="1" t="s">
        <v>174</v>
      </c>
      <c r="C749" s="1">
        <v>10</v>
      </c>
      <c r="D749" s="1" t="s">
        <v>22</v>
      </c>
      <c r="E749" s="1">
        <v>7793.6607800857573</v>
      </c>
      <c r="F749" s="1">
        <v>25165.648457898449</v>
      </c>
      <c r="G749" s="1">
        <v>62474.374366619944</v>
      </c>
      <c r="H749" s="1">
        <v>60829.000118267904</v>
      </c>
      <c r="I749" s="1">
        <v>48422.204591764072</v>
      </c>
      <c r="J749" s="1">
        <v>45917.969968739715</v>
      </c>
    </row>
    <row r="750" spans="1:10" x14ac:dyDescent="0.15">
      <c r="A750" s="1">
        <v>33</v>
      </c>
      <c r="B750" s="1" t="s">
        <v>174</v>
      </c>
      <c r="C750" s="1">
        <v>11</v>
      </c>
      <c r="D750" s="1" t="s">
        <v>23</v>
      </c>
      <c r="E750" s="1">
        <v>12028.247375851235</v>
      </c>
      <c r="F750" s="1">
        <v>42735.555528717108</v>
      </c>
      <c r="G750" s="1">
        <v>89678.263253785306</v>
      </c>
      <c r="H750" s="1">
        <v>96306.54601349814</v>
      </c>
      <c r="I750" s="1">
        <v>126844.37096309279</v>
      </c>
      <c r="J750" s="1">
        <v>110025.28825587186</v>
      </c>
    </row>
    <row r="751" spans="1:10" x14ac:dyDescent="0.15">
      <c r="A751" s="1">
        <v>33</v>
      </c>
      <c r="B751" s="1" t="s">
        <v>174</v>
      </c>
      <c r="C751" s="1">
        <v>12</v>
      </c>
      <c r="D751" s="1" t="s">
        <v>24</v>
      </c>
      <c r="E751" s="1">
        <v>6783.5404817635426</v>
      </c>
      <c r="F751" s="1">
        <v>42691.854680079858</v>
      </c>
      <c r="G751" s="1">
        <v>120264.65521364263</v>
      </c>
      <c r="H751" s="1">
        <v>135115.86986134321</v>
      </c>
      <c r="I751" s="1">
        <v>114460.40108518538</v>
      </c>
      <c r="J751" s="1">
        <v>96547.60908492512</v>
      </c>
    </row>
    <row r="752" spans="1:10" x14ac:dyDescent="0.15">
      <c r="A752" s="1">
        <v>33</v>
      </c>
      <c r="B752" s="1" t="s">
        <v>174</v>
      </c>
      <c r="C752" s="1">
        <v>13</v>
      </c>
      <c r="D752" s="1" t="s">
        <v>25</v>
      </c>
      <c r="E752" s="1">
        <v>32240.191124777313</v>
      </c>
      <c r="F752" s="1">
        <v>103632.61992573044</v>
      </c>
      <c r="G752" s="1">
        <v>136161.28753227345</v>
      </c>
      <c r="H752" s="1">
        <v>158343.79108729464</v>
      </c>
      <c r="I752" s="1">
        <v>208250.89643184002</v>
      </c>
      <c r="J752" s="1">
        <v>190996.96701118757</v>
      </c>
    </row>
    <row r="753" spans="1:10" x14ac:dyDescent="0.15">
      <c r="A753" s="1">
        <v>33</v>
      </c>
      <c r="B753" s="1" t="s">
        <v>174</v>
      </c>
      <c r="C753" s="1">
        <v>14</v>
      </c>
      <c r="D753" s="1" t="s">
        <v>26</v>
      </c>
      <c r="E753" s="1">
        <v>523.41207666443233</v>
      </c>
      <c r="F753" s="1">
        <v>3620.7687903199185</v>
      </c>
      <c r="G753" s="1">
        <v>5920.2192611169821</v>
      </c>
      <c r="H753" s="1">
        <v>6594.0884186487183</v>
      </c>
      <c r="I753" s="1">
        <v>8979.4163413168226</v>
      </c>
      <c r="J753" s="1">
        <v>8007.7763512761985</v>
      </c>
    </row>
    <row r="754" spans="1:10" x14ac:dyDescent="0.15">
      <c r="A754" s="1">
        <v>33</v>
      </c>
      <c r="B754" s="1" t="s">
        <v>174</v>
      </c>
      <c r="C754" s="1">
        <v>15</v>
      </c>
      <c r="D754" s="1" t="s">
        <v>27</v>
      </c>
      <c r="E754" s="1">
        <v>30029.107296159116</v>
      </c>
      <c r="F754" s="1">
        <v>93917.224300241462</v>
      </c>
      <c r="G754" s="1">
        <v>158171.52676715938</v>
      </c>
      <c r="H754" s="1">
        <v>159472.15813526363</v>
      </c>
      <c r="I754" s="1">
        <v>152991.49285217217</v>
      </c>
      <c r="J754" s="1">
        <v>135224.49433625303</v>
      </c>
    </row>
    <row r="755" spans="1:10" x14ac:dyDescent="0.15">
      <c r="A755" s="1">
        <v>33</v>
      </c>
      <c r="B755" s="1" t="s">
        <v>173</v>
      </c>
      <c r="C755" s="1">
        <v>16</v>
      </c>
      <c r="D755" s="1" t="s">
        <v>10</v>
      </c>
      <c r="E755" s="1">
        <v>63260.955594048093</v>
      </c>
      <c r="F755" s="1">
        <v>315968.00332850032</v>
      </c>
      <c r="G755" s="1">
        <v>434537.91000752879</v>
      </c>
      <c r="H755" s="1">
        <v>458423.8942698235</v>
      </c>
      <c r="I755" s="1">
        <v>421600.48519618361</v>
      </c>
      <c r="J755" s="1">
        <v>384642.85299339378</v>
      </c>
    </row>
    <row r="756" spans="1:10" x14ac:dyDescent="0.15">
      <c r="A756" s="1">
        <v>33</v>
      </c>
      <c r="B756" s="1" t="s">
        <v>173</v>
      </c>
      <c r="C756" s="1">
        <v>17</v>
      </c>
      <c r="D756" s="1" t="s">
        <v>11</v>
      </c>
      <c r="E756" s="1">
        <v>6222.5295041319523</v>
      </c>
      <c r="F756" s="1">
        <v>27647.012213112863</v>
      </c>
      <c r="G756" s="1">
        <v>48622.280460481707</v>
      </c>
      <c r="H756" s="1">
        <v>56934.489234930879</v>
      </c>
      <c r="I756" s="1">
        <v>53641.75098227791</v>
      </c>
      <c r="J756" s="1">
        <v>52973.518494039257</v>
      </c>
    </row>
    <row r="757" spans="1:10" x14ac:dyDescent="0.15">
      <c r="A757" s="1">
        <v>33</v>
      </c>
      <c r="B757" s="1" t="s">
        <v>173</v>
      </c>
      <c r="C757" s="1">
        <v>18</v>
      </c>
      <c r="D757" s="1" t="s">
        <v>12</v>
      </c>
      <c r="E757" s="1">
        <v>92643.01424403202</v>
      </c>
      <c r="F757" s="1">
        <v>426304.78248916694</v>
      </c>
      <c r="G757" s="1">
        <v>529182.79116920487</v>
      </c>
      <c r="H757" s="1">
        <v>458442.83814455039</v>
      </c>
      <c r="I757" s="1">
        <v>471161.92047784518</v>
      </c>
      <c r="J757" s="1">
        <v>390852.61503848527</v>
      </c>
    </row>
    <row r="758" spans="1:10" x14ac:dyDescent="0.15">
      <c r="A758" s="1">
        <v>33</v>
      </c>
      <c r="B758" s="1" t="s">
        <v>173</v>
      </c>
      <c r="C758" s="1">
        <v>19</v>
      </c>
      <c r="D758" s="1" t="s">
        <v>13</v>
      </c>
      <c r="E758" s="1">
        <v>16920.543185070688</v>
      </c>
      <c r="F758" s="1">
        <v>84886.65029319952</v>
      </c>
      <c r="G758" s="1">
        <v>156830.92589575812</v>
      </c>
      <c r="H758" s="1">
        <v>154334.77734817984</v>
      </c>
      <c r="I758" s="1">
        <v>148502.77569420493</v>
      </c>
      <c r="J758" s="1">
        <v>183292.57031757617</v>
      </c>
    </row>
    <row r="759" spans="1:10" x14ac:dyDescent="0.15">
      <c r="A759" s="1">
        <v>33</v>
      </c>
      <c r="B759" s="1" t="s">
        <v>173</v>
      </c>
      <c r="C759" s="1">
        <v>20</v>
      </c>
      <c r="D759" s="1" t="s">
        <v>14</v>
      </c>
      <c r="E759" s="1">
        <v>2568.2948101213146</v>
      </c>
      <c r="F759" s="1">
        <v>12041.793847450688</v>
      </c>
      <c r="G759" s="1">
        <v>27832.940451178645</v>
      </c>
      <c r="H759" s="1">
        <v>38489.710270588264</v>
      </c>
      <c r="I759" s="1">
        <v>36624.816840655512</v>
      </c>
      <c r="J759" s="1">
        <v>35159.243457806981</v>
      </c>
    </row>
    <row r="760" spans="1:10" x14ac:dyDescent="0.15">
      <c r="A760" s="1">
        <v>33</v>
      </c>
      <c r="B760" s="1" t="s">
        <v>173</v>
      </c>
      <c r="C760" s="1">
        <v>21</v>
      </c>
      <c r="D760" s="1" t="s">
        <v>15</v>
      </c>
      <c r="E760" s="1">
        <v>56824.642220714624</v>
      </c>
      <c r="F760" s="1">
        <v>184006.56538137232</v>
      </c>
      <c r="G760" s="1">
        <v>293928.84006631118</v>
      </c>
      <c r="H760" s="1">
        <v>267534.00298332726</v>
      </c>
      <c r="I760" s="1">
        <v>234429.24986820188</v>
      </c>
      <c r="J760" s="1">
        <v>260854.20423649682</v>
      </c>
    </row>
    <row r="761" spans="1:10" x14ac:dyDescent="0.15">
      <c r="A761" s="1">
        <v>33</v>
      </c>
      <c r="B761" s="1" t="s">
        <v>172</v>
      </c>
      <c r="C761" s="1">
        <v>22</v>
      </c>
      <c r="D761" s="1" t="s">
        <v>7</v>
      </c>
      <c r="E761" s="1">
        <v>83953.570662812315</v>
      </c>
      <c r="F761" s="1">
        <v>375698.53034138511</v>
      </c>
      <c r="G761" s="1">
        <v>764563.53839934163</v>
      </c>
      <c r="H761" s="1">
        <v>1131522.5171278536</v>
      </c>
      <c r="I761" s="1">
        <v>1295638.0953663329</v>
      </c>
      <c r="J761" s="1">
        <v>1535750.3492684385</v>
      </c>
    </row>
    <row r="762" spans="1:10" x14ac:dyDescent="0.15">
      <c r="A762" s="1">
        <v>33</v>
      </c>
      <c r="B762" s="1" t="s">
        <v>172</v>
      </c>
      <c r="C762" s="1">
        <v>23</v>
      </c>
      <c r="D762" s="1" t="s">
        <v>28</v>
      </c>
      <c r="E762" s="1">
        <v>63002.829928228239</v>
      </c>
      <c r="F762" s="1">
        <v>290544.35747286992</v>
      </c>
      <c r="G762" s="1">
        <v>394829.25183987553</v>
      </c>
      <c r="H762" s="1">
        <v>537659.89130780927</v>
      </c>
      <c r="I762" s="1">
        <v>497503.95860502817</v>
      </c>
      <c r="J762" s="1">
        <v>493508.31781486695</v>
      </c>
    </row>
    <row r="763" spans="1:10" x14ac:dyDescent="0.15">
      <c r="A763" s="1">
        <v>34</v>
      </c>
      <c r="B763" s="1" t="s">
        <v>177</v>
      </c>
      <c r="C763" s="1">
        <v>1</v>
      </c>
      <c r="D763" s="1" t="s">
        <v>8</v>
      </c>
      <c r="E763" s="1">
        <v>40976.048758990837</v>
      </c>
      <c r="F763" s="1">
        <v>109722.91001000561</v>
      </c>
      <c r="G763" s="1">
        <v>92746.452701131362</v>
      </c>
      <c r="H763" s="1">
        <v>70685.237902780587</v>
      </c>
      <c r="I763" s="1">
        <v>66221.674373532907</v>
      </c>
      <c r="J763" s="1">
        <v>58671.998096840471</v>
      </c>
    </row>
    <row r="764" spans="1:10" x14ac:dyDescent="0.15">
      <c r="A764" s="1">
        <v>34</v>
      </c>
      <c r="B764" s="1" t="s">
        <v>178</v>
      </c>
      <c r="C764" s="1">
        <v>2</v>
      </c>
      <c r="D764" s="1" t="s">
        <v>9</v>
      </c>
      <c r="E764" s="1">
        <v>2874.5995859413101</v>
      </c>
      <c r="F764" s="1">
        <v>6290.3882639010353</v>
      </c>
      <c r="G764" s="1">
        <v>7013.939857503824</v>
      </c>
      <c r="H764" s="1">
        <v>5173.291978965457</v>
      </c>
      <c r="I764" s="1">
        <v>2023.3304079101542</v>
      </c>
      <c r="J764" s="1">
        <v>1849.679739545305</v>
      </c>
    </row>
    <row r="765" spans="1:10" x14ac:dyDescent="0.15">
      <c r="A765" s="1">
        <v>34</v>
      </c>
      <c r="B765" s="1" t="s">
        <v>179</v>
      </c>
      <c r="C765" s="1">
        <v>3</v>
      </c>
      <c r="D765" s="1" t="s">
        <v>16</v>
      </c>
      <c r="E765" s="1">
        <v>24770.909789339148</v>
      </c>
      <c r="F765" s="1">
        <v>83038.335638466626</v>
      </c>
      <c r="G765" s="1">
        <v>118814.876504773</v>
      </c>
      <c r="H765" s="1">
        <v>130689.00253801607</v>
      </c>
      <c r="I765" s="1">
        <v>107999.82064935214</v>
      </c>
      <c r="J765" s="1">
        <v>89601.772486554502</v>
      </c>
    </row>
    <row r="766" spans="1:10" x14ac:dyDescent="0.15">
      <c r="A766" s="1">
        <v>34</v>
      </c>
      <c r="B766" s="1" t="s">
        <v>179</v>
      </c>
      <c r="C766" s="1">
        <v>4</v>
      </c>
      <c r="D766" s="1" t="s">
        <v>17</v>
      </c>
      <c r="E766" s="1">
        <v>25982.890858803108</v>
      </c>
      <c r="F766" s="1">
        <v>76646.069600606774</v>
      </c>
      <c r="G766" s="1">
        <v>112238.84228627857</v>
      </c>
      <c r="H766" s="1">
        <v>65438.764888743804</v>
      </c>
      <c r="I766" s="1">
        <v>42757.995133317469</v>
      </c>
      <c r="J766" s="1">
        <v>37204.573615482237</v>
      </c>
    </row>
    <row r="767" spans="1:10" x14ac:dyDescent="0.15">
      <c r="A767" s="1">
        <v>34</v>
      </c>
      <c r="B767" s="1" t="s">
        <v>179</v>
      </c>
      <c r="C767" s="1">
        <v>5</v>
      </c>
      <c r="D767" s="1" t="s">
        <v>18</v>
      </c>
      <c r="E767" s="1">
        <v>6097.9508112440108</v>
      </c>
      <c r="F767" s="1">
        <v>19309.263118346251</v>
      </c>
      <c r="G767" s="1">
        <v>25509.920680810279</v>
      </c>
      <c r="H767" s="1">
        <v>25239.661630882922</v>
      </c>
      <c r="I767" s="1">
        <v>22079.265067985943</v>
      </c>
      <c r="J767" s="1">
        <v>18546.408537924832</v>
      </c>
    </row>
    <row r="768" spans="1:10" x14ac:dyDescent="0.15">
      <c r="A768" s="1">
        <v>34</v>
      </c>
      <c r="B768" s="1" t="s">
        <v>179</v>
      </c>
      <c r="C768" s="1">
        <v>6</v>
      </c>
      <c r="D768" s="1" t="s">
        <v>2</v>
      </c>
      <c r="E768" s="1">
        <v>16668.241521311815</v>
      </c>
      <c r="F768" s="1">
        <v>36492.947819531262</v>
      </c>
      <c r="G768" s="1">
        <v>54114.436196112292</v>
      </c>
      <c r="H768" s="1">
        <v>48345.659474237436</v>
      </c>
      <c r="I768" s="1">
        <v>49144.004379264523</v>
      </c>
      <c r="J768" s="1">
        <v>36921.496068384076</v>
      </c>
    </row>
    <row r="769" spans="1:10" x14ac:dyDescent="0.15">
      <c r="A769" s="1">
        <v>34</v>
      </c>
      <c r="B769" s="1" t="s">
        <v>179</v>
      </c>
      <c r="C769" s="1">
        <v>7</v>
      </c>
      <c r="D769" s="1" t="s">
        <v>19</v>
      </c>
      <c r="E769" s="1">
        <v>492.46912259655494</v>
      </c>
      <c r="F769" s="1">
        <v>1955.7688719113</v>
      </c>
      <c r="G769" s="1">
        <v>2581.3745480120469</v>
      </c>
      <c r="H769" s="1">
        <v>2774.5035934756706</v>
      </c>
      <c r="I769" s="1">
        <v>2793.7158526753665</v>
      </c>
      <c r="J769" s="1">
        <v>2053.8172752030505</v>
      </c>
    </row>
    <row r="770" spans="1:10" x14ac:dyDescent="0.15">
      <c r="A770" s="1">
        <v>34</v>
      </c>
      <c r="B770" s="1" t="s">
        <v>179</v>
      </c>
      <c r="C770" s="1">
        <v>8</v>
      </c>
      <c r="D770" s="1" t="s">
        <v>20</v>
      </c>
      <c r="E770" s="1">
        <v>9671.5678907719503</v>
      </c>
      <c r="F770" s="1">
        <v>33129.367906411644</v>
      </c>
      <c r="G770" s="1">
        <v>41868.98079582135</v>
      </c>
      <c r="H770" s="1">
        <v>38447.597185044178</v>
      </c>
      <c r="I770" s="1">
        <v>31353.673586024146</v>
      </c>
      <c r="J770" s="1">
        <v>26046.968251614293</v>
      </c>
    </row>
    <row r="771" spans="1:10" x14ac:dyDescent="0.15">
      <c r="A771" s="1">
        <v>34</v>
      </c>
      <c r="B771" s="1" t="s">
        <v>179</v>
      </c>
      <c r="C771" s="1">
        <v>9</v>
      </c>
      <c r="D771" s="1" t="s">
        <v>21</v>
      </c>
      <c r="E771" s="1">
        <v>53218.365851562543</v>
      </c>
      <c r="F771" s="1">
        <v>160125.03575272276</v>
      </c>
      <c r="G771" s="1">
        <v>171398.61766168542</v>
      </c>
      <c r="H771" s="1">
        <v>137108.35328700711</v>
      </c>
      <c r="I771" s="1">
        <v>169037.77760754272</v>
      </c>
      <c r="J771" s="1">
        <v>127968.70568897815</v>
      </c>
    </row>
    <row r="772" spans="1:10" x14ac:dyDescent="0.15">
      <c r="A772" s="1">
        <v>34</v>
      </c>
      <c r="B772" s="1" t="s">
        <v>180</v>
      </c>
      <c r="C772" s="1">
        <v>10</v>
      </c>
      <c r="D772" s="1" t="s">
        <v>22</v>
      </c>
      <c r="E772" s="1">
        <v>24199.409069084981</v>
      </c>
      <c r="F772" s="1">
        <v>73177.389673423429</v>
      </c>
      <c r="G772" s="1">
        <v>128543.2100123822</v>
      </c>
      <c r="H772" s="1">
        <v>111183.40110400478</v>
      </c>
      <c r="I772" s="1">
        <v>102450.03575045901</v>
      </c>
      <c r="J772" s="1">
        <v>91573.904977787752</v>
      </c>
    </row>
    <row r="773" spans="1:10" x14ac:dyDescent="0.15">
      <c r="A773" s="1">
        <v>34</v>
      </c>
      <c r="B773" s="1" t="s">
        <v>179</v>
      </c>
      <c r="C773" s="1">
        <v>11</v>
      </c>
      <c r="D773" s="1" t="s">
        <v>23</v>
      </c>
      <c r="E773" s="1">
        <v>42662.286095434087</v>
      </c>
      <c r="F773" s="1">
        <v>157584.80970657419</v>
      </c>
      <c r="G773" s="1">
        <v>235946.48517022954</v>
      </c>
      <c r="H773" s="1">
        <v>230707.20462538867</v>
      </c>
      <c r="I773" s="1">
        <v>246053.46943411484</v>
      </c>
      <c r="J773" s="1">
        <v>202715.25315946536</v>
      </c>
    </row>
    <row r="774" spans="1:10" x14ac:dyDescent="0.15">
      <c r="A774" s="1">
        <v>34</v>
      </c>
      <c r="B774" s="1" t="s">
        <v>179</v>
      </c>
      <c r="C774" s="1">
        <v>12</v>
      </c>
      <c r="D774" s="1" t="s">
        <v>24</v>
      </c>
      <c r="E774" s="1">
        <v>9073.8086913365769</v>
      </c>
      <c r="F774" s="1">
        <v>46386.332041918991</v>
      </c>
      <c r="G774" s="1">
        <v>108213.09739546463</v>
      </c>
      <c r="H774" s="1">
        <v>126783.40141248358</v>
      </c>
      <c r="I774" s="1">
        <v>141856.29042125624</v>
      </c>
      <c r="J774" s="1">
        <v>124284.1616554865</v>
      </c>
    </row>
    <row r="775" spans="1:10" x14ac:dyDescent="0.15">
      <c r="A775" s="1">
        <v>34</v>
      </c>
      <c r="B775" s="1" t="s">
        <v>179</v>
      </c>
      <c r="C775" s="1">
        <v>13</v>
      </c>
      <c r="D775" s="1" t="s">
        <v>25</v>
      </c>
      <c r="E775" s="1">
        <v>106543.20053362487</v>
      </c>
      <c r="F775" s="1">
        <v>292988.87057451421</v>
      </c>
      <c r="G775" s="1">
        <v>378688.76106544182</v>
      </c>
      <c r="H775" s="1">
        <v>351807.77265115309</v>
      </c>
      <c r="I775" s="1">
        <v>449740.93558090657</v>
      </c>
      <c r="J775" s="1">
        <v>389302.79337533837</v>
      </c>
    </row>
    <row r="776" spans="1:10" x14ac:dyDescent="0.15">
      <c r="A776" s="1">
        <v>34</v>
      </c>
      <c r="B776" s="1" t="s">
        <v>179</v>
      </c>
      <c r="C776" s="1">
        <v>14</v>
      </c>
      <c r="D776" s="1" t="s">
        <v>26</v>
      </c>
      <c r="E776" s="1">
        <v>2630.7865546300168</v>
      </c>
      <c r="F776" s="1">
        <v>9164.0845393007694</v>
      </c>
      <c r="G776" s="1">
        <v>12328.811083892306</v>
      </c>
      <c r="H776" s="1">
        <v>8657.9697967407355</v>
      </c>
      <c r="I776" s="1">
        <v>10183.714533806662</v>
      </c>
      <c r="J776" s="1">
        <v>8505.9965151186025</v>
      </c>
    </row>
    <row r="777" spans="1:10" x14ac:dyDescent="0.15">
      <c r="A777" s="1">
        <v>34</v>
      </c>
      <c r="B777" s="1" t="s">
        <v>179</v>
      </c>
      <c r="C777" s="1">
        <v>15</v>
      </c>
      <c r="D777" s="1" t="s">
        <v>27</v>
      </c>
      <c r="E777" s="1">
        <v>55990.408200436774</v>
      </c>
      <c r="F777" s="1">
        <v>188829.34095710915</v>
      </c>
      <c r="G777" s="1">
        <v>294718.49274276063</v>
      </c>
      <c r="H777" s="1">
        <v>260011.09823082224</v>
      </c>
      <c r="I777" s="1">
        <v>216017.6053557132</v>
      </c>
      <c r="J777" s="1">
        <v>178368.63365947962</v>
      </c>
    </row>
    <row r="778" spans="1:10" x14ac:dyDescent="0.15">
      <c r="A778" s="1">
        <v>34</v>
      </c>
      <c r="B778" s="1" t="s">
        <v>178</v>
      </c>
      <c r="C778" s="1">
        <v>16</v>
      </c>
      <c r="D778" s="1" t="s">
        <v>10</v>
      </c>
      <c r="E778" s="1">
        <v>98794.436592549027</v>
      </c>
      <c r="F778" s="1">
        <v>418780.71569659031</v>
      </c>
      <c r="G778" s="1">
        <v>730881.84018718929</v>
      </c>
      <c r="H778" s="1">
        <v>1070648.3109746845</v>
      </c>
      <c r="I778" s="1">
        <v>608323.19661570259</v>
      </c>
      <c r="J778" s="1">
        <v>572758.47128324758</v>
      </c>
    </row>
    <row r="779" spans="1:10" x14ac:dyDescent="0.15">
      <c r="A779" s="1">
        <v>34</v>
      </c>
      <c r="B779" s="1" t="s">
        <v>178</v>
      </c>
      <c r="C779" s="1">
        <v>17</v>
      </c>
      <c r="D779" s="1" t="s">
        <v>11</v>
      </c>
      <c r="E779" s="1">
        <v>11380.100187586351</v>
      </c>
      <c r="F779" s="1">
        <v>48453.067337447879</v>
      </c>
      <c r="G779" s="1">
        <v>80660.053637908219</v>
      </c>
      <c r="H779" s="1">
        <v>98420.674197344779</v>
      </c>
      <c r="I779" s="1">
        <v>89568.784136243572</v>
      </c>
      <c r="J779" s="1">
        <v>89667.273073004631</v>
      </c>
    </row>
    <row r="780" spans="1:10" x14ac:dyDescent="0.15">
      <c r="A780" s="1">
        <v>34</v>
      </c>
      <c r="B780" s="1" t="s">
        <v>178</v>
      </c>
      <c r="C780" s="1">
        <v>18</v>
      </c>
      <c r="D780" s="1" t="s">
        <v>12</v>
      </c>
      <c r="E780" s="1">
        <v>162652.05195451042</v>
      </c>
      <c r="F780" s="1">
        <v>760547.46188407915</v>
      </c>
      <c r="G780" s="1">
        <v>834458.37653014227</v>
      </c>
      <c r="H780" s="1">
        <v>931426.52005047374</v>
      </c>
      <c r="I780" s="1">
        <v>744266.32646807365</v>
      </c>
      <c r="J780" s="1">
        <v>671026.48622802575</v>
      </c>
    </row>
    <row r="781" spans="1:10" x14ac:dyDescent="0.15">
      <c r="A781" s="1">
        <v>34</v>
      </c>
      <c r="B781" s="1" t="s">
        <v>178</v>
      </c>
      <c r="C781" s="1">
        <v>19</v>
      </c>
      <c r="D781" s="1" t="s">
        <v>13</v>
      </c>
      <c r="E781" s="1">
        <v>30511.604458268477</v>
      </c>
      <c r="F781" s="1">
        <v>153483.82133688903</v>
      </c>
      <c r="G781" s="1">
        <v>242519.33699439917</v>
      </c>
      <c r="H781" s="1">
        <v>252836.37748096281</v>
      </c>
      <c r="I781" s="1">
        <v>280187.99866508157</v>
      </c>
      <c r="J781" s="1">
        <v>263076.17605831812</v>
      </c>
    </row>
    <row r="782" spans="1:10" x14ac:dyDescent="0.15">
      <c r="A782" s="1">
        <v>34</v>
      </c>
      <c r="B782" s="1" t="s">
        <v>178</v>
      </c>
      <c r="C782" s="1">
        <v>20</v>
      </c>
      <c r="D782" s="1" t="s">
        <v>14</v>
      </c>
      <c r="E782" s="1">
        <v>4856.5080874516216</v>
      </c>
      <c r="F782" s="1">
        <v>27478.400815353722</v>
      </c>
      <c r="G782" s="1">
        <v>65312.642091302085</v>
      </c>
      <c r="H782" s="1">
        <v>84504.173829142586</v>
      </c>
      <c r="I782" s="1">
        <v>76861.506741511519</v>
      </c>
      <c r="J782" s="1">
        <v>74094.932386225104</v>
      </c>
    </row>
    <row r="783" spans="1:10" x14ac:dyDescent="0.15">
      <c r="A783" s="1">
        <v>34</v>
      </c>
      <c r="B783" s="1" t="s">
        <v>178</v>
      </c>
      <c r="C783" s="1">
        <v>21</v>
      </c>
      <c r="D783" s="1" t="s">
        <v>15</v>
      </c>
      <c r="E783" s="1">
        <v>94280.444093435319</v>
      </c>
      <c r="F783" s="1">
        <v>311745.56636168604</v>
      </c>
      <c r="G783" s="1">
        <v>453645.7971502213</v>
      </c>
      <c r="H783" s="1">
        <v>483979.50968507311</v>
      </c>
      <c r="I783" s="1">
        <v>380594.93506774207</v>
      </c>
      <c r="J783" s="1">
        <v>363130.0532157034</v>
      </c>
    </row>
    <row r="784" spans="1:10" x14ac:dyDescent="0.15">
      <c r="A784" s="1">
        <v>34</v>
      </c>
      <c r="B784" s="1" t="s">
        <v>176</v>
      </c>
      <c r="C784" s="1">
        <v>22</v>
      </c>
      <c r="D784" s="1" t="s">
        <v>7</v>
      </c>
      <c r="E784" s="1">
        <v>157107.09842173214</v>
      </c>
      <c r="F784" s="1">
        <v>567723.82609848713</v>
      </c>
      <c r="G784" s="1">
        <v>1158392.3689845237</v>
      </c>
      <c r="H784" s="1">
        <v>1779079.4576845071</v>
      </c>
      <c r="I784" s="1">
        <v>1957930.0967231405</v>
      </c>
      <c r="J784" s="1">
        <v>1818184.0427553419</v>
      </c>
    </row>
    <row r="785" spans="1:10" x14ac:dyDescent="0.15">
      <c r="A785" s="1">
        <v>34</v>
      </c>
      <c r="B785" s="1" t="s">
        <v>176</v>
      </c>
      <c r="C785" s="1">
        <v>23</v>
      </c>
      <c r="D785" s="1" t="s">
        <v>28</v>
      </c>
      <c r="E785" s="1">
        <v>108651.11184678592</v>
      </c>
      <c r="F785" s="1">
        <v>484513.99340502277</v>
      </c>
      <c r="G785" s="1">
        <v>651491.10603221995</v>
      </c>
      <c r="H785" s="1">
        <v>905061.82809413294</v>
      </c>
      <c r="I785" s="1">
        <v>787594.40381078096</v>
      </c>
      <c r="J785" s="1">
        <v>778129.82445567346</v>
      </c>
    </row>
    <row r="786" spans="1:10" x14ac:dyDescent="0.15">
      <c r="A786" s="1">
        <v>35</v>
      </c>
      <c r="B786" s="1" t="s">
        <v>182</v>
      </c>
      <c r="C786" s="1">
        <v>1</v>
      </c>
      <c r="D786" s="1" t="s">
        <v>8</v>
      </c>
      <c r="E786" s="1">
        <v>33265.159334670643</v>
      </c>
      <c r="F786" s="1">
        <v>93437.85505437589</v>
      </c>
      <c r="G786" s="1">
        <v>80195.852259751249</v>
      </c>
      <c r="H786" s="1">
        <v>56965.569914121857</v>
      </c>
      <c r="I786" s="1">
        <v>53630.144246681521</v>
      </c>
      <c r="J786" s="1">
        <v>47659.821243493461</v>
      </c>
    </row>
    <row r="787" spans="1:10" x14ac:dyDescent="0.15">
      <c r="A787" s="1">
        <v>35</v>
      </c>
      <c r="B787" s="1" t="s">
        <v>182</v>
      </c>
      <c r="C787" s="1">
        <v>2</v>
      </c>
      <c r="D787" s="1" t="s">
        <v>9</v>
      </c>
      <c r="E787" s="1">
        <v>7287.2014981187349</v>
      </c>
      <c r="F787" s="1">
        <v>8166.0313941363956</v>
      </c>
      <c r="G787" s="1">
        <v>7060.185614806046</v>
      </c>
      <c r="H787" s="1">
        <v>7152.5646080277747</v>
      </c>
      <c r="I787" s="1">
        <v>3627.8415308139247</v>
      </c>
      <c r="J787" s="1">
        <v>3646.4250629956914</v>
      </c>
    </row>
    <row r="788" spans="1:10" x14ac:dyDescent="0.15">
      <c r="A788" s="1">
        <v>35</v>
      </c>
      <c r="B788" s="1" t="s">
        <v>183</v>
      </c>
      <c r="C788" s="1">
        <v>3</v>
      </c>
      <c r="D788" s="1" t="s">
        <v>16</v>
      </c>
      <c r="E788" s="1">
        <v>16342.676411696511</v>
      </c>
      <c r="F788" s="1">
        <v>56128.354708085135</v>
      </c>
      <c r="G788" s="1">
        <v>77283.974919798158</v>
      </c>
      <c r="H788" s="1">
        <v>75852.162234095435</v>
      </c>
      <c r="I788" s="1">
        <v>64703.366984107364</v>
      </c>
      <c r="J788" s="1">
        <v>59419.797280227089</v>
      </c>
    </row>
    <row r="789" spans="1:10" x14ac:dyDescent="0.15">
      <c r="A789" s="1">
        <v>35</v>
      </c>
      <c r="B789" s="1" t="s">
        <v>183</v>
      </c>
      <c r="C789" s="1">
        <v>4</v>
      </c>
      <c r="D789" s="1" t="s">
        <v>17</v>
      </c>
      <c r="E789" s="1">
        <v>4774.6713228226799</v>
      </c>
      <c r="F789" s="1">
        <v>19057.531444239848</v>
      </c>
      <c r="G789" s="1">
        <v>32553.194160080431</v>
      </c>
      <c r="H789" s="1">
        <v>19363.764713012733</v>
      </c>
      <c r="I789" s="1">
        <v>13573.180121366962</v>
      </c>
      <c r="J789" s="1">
        <v>12268.223201100993</v>
      </c>
    </row>
    <row r="790" spans="1:10" x14ac:dyDescent="0.15">
      <c r="A790" s="1">
        <v>35</v>
      </c>
      <c r="B790" s="1" t="s">
        <v>183</v>
      </c>
      <c r="C790" s="1">
        <v>5</v>
      </c>
      <c r="D790" s="1" t="s">
        <v>18</v>
      </c>
      <c r="E790" s="1">
        <v>4807.3448138171216</v>
      </c>
      <c r="F790" s="1">
        <v>13183.381478491001</v>
      </c>
      <c r="G790" s="1">
        <v>20260.646274563562</v>
      </c>
      <c r="H790" s="1">
        <v>16903.170324657716</v>
      </c>
      <c r="I790" s="1">
        <v>16366.203435525924</v>
      </c>
      <c r="J790" s="1">
        <v>15828.747627994177</v>
      </c>
    </row>
    <row r="791" spans="1:10" x14ac:dyDescent="0.15">
      <c r="A791" s="1">
        <v>35</v>
      </c>
      <c r="B791" s="1" t="s">
        <v>183</v>
      </c>
      <c r="C791" s="1">
        <v>6</v>
      </c>
      <c r="D791" s="1" t="s">
        <v>2</v>
      </c>
      <c r="E791" s="1">
        <v>37329.528596718948</v>
      </c>
      <c r="F791" s="1">
        <v>92160.991099484309</v>
      </c>
      <c r="G791" s="1">
        <v>110616.79848868336</v>
      </c>
      <c r="H791" s="1">
        <v>100190.94016141299</v>
      </c>
      <c r="I791" s="1">
        <v>104414.80129252808</v>
      </c>
      <c r="J791" s="1">
        <v>91804.334816498915</v>
      </c>
    </row>
    <row r="792" spans="1:10" x14ac:dyDescent="0.15">
      <c r="A792" s="1">
        <v>35</v>
      </c>
      <c r="B792" s="1" t="s">
        <v>183</v>
      </c>
      <c r="C792" s="1">
        <v>7</v>
      </c>
      <c r="D792" s="1" t="s">
        <v>19</v>
      </c>
      <c r="E792" s="1">
        <v>4310.4808917544442</v>
      </c>
      <c r="F792" s="1">
        <v>16747.961445288376</v>
      </c>
      <c r="G792" s="1">
        <v>16385.224782965248</v>
      </c>
      <c r="H792" s="1">
        <v>15049.008611439776</v>
      </c>
      <c r="I792" s="1">
        <v>19865.841241585993</v>
      </c>
      <c r="J792" s="1">
        <v>16514.475461699934</v>
      </c>
    </row>
    <row r="793" spans="1:10" x14ac:dyDescent="0.15">
      <c r="A793" s="1">
        <v>35</v>
      </c>
      <c r="B793" s="1" t="s">
        <v>183</v>
      </c>
      <c r="C793" s="1">
        <v>8</v>
      </c>
      <c r="D793" s="1" t="s">
        <v>20</v>
      </c>
      <c r="E793" s="1">
        <v>10159.671401273838</v>
      </c>
      <c r="F793" s="1">
        <v>42232.430304359565</v>
      </c>
      <c r="G793" s="1">
        <v>43393.578090357572</v>
      </c>
      <c r="H793" s="1">
        <v>42817.455439134195</v>
      </c>
      <c r="I793" s="1">
        <v>32017.218921953616</v>
      </c>
      <c r="J793" s="1">
        <v>29320.416633843062</v>
      </c>
    </row>
    <row r="794" spans="1:10" x14ac:dyDescent="0.15">
      <c r="A794" s="1">
        <v>35</v>
      </c>
      <c r="B794" s="1" t="s">
        <v>183</v>
      </c>
      <c r="C794" s="1">
        <v>9</v>
      </c>
      <c r="D794" s="1" t="s">
        <v>21</v>
      </c>
      <c r="E794" s="1">
        <v>25978.310059583466</v>
      </c>
      <c r="F794" s="1">
        <v>73975.77805103852</v>
      </c>
      <c r="G794" s="1">
        <v>88104.686246897589</v>
      </c>
      <c r="H794" s="1">
        <v>68914.165749052016</v>
      </c>
      <c r="I794" s="1">
        <v>94834.900369543364</v>
      </c>
      <c r="J794" s="1">
        <v>78701.079460422407</v>
      </c>
    </row>
    <row r="795" spans="1:10" x14ac:dyDescent="0.15">
      <c r="A795" s="1">
        <v>35</v>
      </c>
      <c r="B795" s="1" t="s">
        <v>183</v>
      </c>
      <c r="C795" s="1">
        <v>10</v>
      </c>
      <c r="D795" s="1" t="s">
        <v>22</v>
      </c>
      <c r="E795" s="1">
        <v>7941.9651952218046</v>
      </c>
      <c r="F795" s="1">
        <v>23459.484442759123</v>
      </c>
      <c r="G795" s="1">
        <v>48984.503008514796</v>
      </c>
      <c r="H795" s="1">
        <v>44189.400305752897</v>
      </c>
      <c r="I795" s="1">
        <v>44694.678524132098</v>
      </c>
      <c r="J795" s="1">
        <v>44047.7666139258</v>
      </c>
    </row>
    <row r="796" spans="1:10" x14ac:dyDescent="0.15">
      <c r="A796" s="1">
        <v>35</v>
      </c>
      <c r="B796" s="1" t="s">
        <v>183</v>
      </c>
      <c r="C796" s="1">
        <v>11</v>
      </c>
      <c r="D796" s="1" t="s">
        <v>23</v>
      </c>
      <c r="E796" s="1">
        <v>15088.074125552654</v>
      </c>
      <c r="F796" s="1">
        <v>52626.029426536566</v>
      </c>
      <c r="G796" s="1">
        <v>62070.23006956101</v>
      </c>
      <c r="H796" s="1">
        <v>56612.11375552378</v>
      </c>
      <c r="I796" s="1">
        <v>77420.895144940107</v>
      </c>
      <c r="J796" s="1">
        <v>69681.749494763222</v>
      </c>
    </row>
    <row r="797" spans="1:10" x14ac:dyDescent="0.15">
      <c r="A797" s="1">
        <v>35</v>
      </c>
      <c r="B797" s="1" t="s">
        <v>183</v>
      </c>
      <c r="C797" s="1">
        <v>12</v>
      </c>
      <c r="D797" s="1" t="s">
        <v>24</v>
      </c>
      <c r="E797" s="1">
        <v>3309.654338356987</v>
      </c>
      <c r="F797" s="1">
        <v>11600.307815540486</v>
      </c>
      <c r="G797" s="1">
        <v>49488.252395477946</v>
      </c>
      <c r="H797" s="1">
        <v>55479.339055719262</v>
      </c>
      <c r="I797" s="1">
        <v>61992.143753101896</v>
      </c>
      <c r="J797" s="1">
        <v>49420.924449593876</v>
      </c>
    </row>
    <row r="798" spans="1:10" x14ac:dyDescent="0.15">
      <c r="A798" s="1">
        <v>35</v>
      </c>
      <c r="B798" s="1" t="s">
        <v>183</v>
      </c>
      <c r="C798" s="1">
        <v>13</v>
      </c>
      <c r="D798" s="1" t="s">
        <v>25</v>
      </c>
      <c r="E798" s="1">
        <v>20011.9114284391</v>
      </c>
      <c r="F798" s="1">
        <v>51012.042903054833</v>
      </c>
      <c r="G798" s="1">
        <v>80167.560581709418</v>
      </c>
      <c r="H798" s="1">
        <v>81997.038823655326</v>
      </c>
      <c r="I798" s="1">
        <v>147491.08547966793</v>
      </c>
      <c r="J798" s="1">
        <v>131810.17002789833</v>
      </c>
    </row>
    <row r="799" spans="1:10" x14ac:dyDescent="0.15">
      <c r="A799" s="1">
        <v>35</v>
      </c>
      <c r="B799" s="1" t="s">
        <v>183</v>
      </c>
      <c r="C799" s="1">
        <v>14</v>
      </c>
      <c r="D799" s="1" t="s">
        <v>26</v>
      </c>
      <c r="E799" s="1">
        <v>250.63111140032569</v>
      </c>
      <c r="F799" s="1">
        <v>1130.6428983325013</v>
      </c>
      <c r="G799" s="1">
        <v>2366.5504196492798</v>
      </c>
      <c r="H799" s="1">
        <v>2550.4236925363266</v>
      </c>
      <c r="I799" s="1">
        <v>4106.5779603119945</v>
      </c>
      <c r="J799" s="1">
        <v>3042.8262018365376</v>
      </c>
    </row>
    <row r="800" spans="1:10" x14ac:dyDescent="0.15">
      <c r="A800" s="1">
        <v>35</v>
      </c>
      <c r="B800" s="1" t="s">
        <v>183</v>
      </c>
      <c r="C800" s="1">
        <v>15</v>
      </c>
      <c r="D800" s="1" t="s">
        <v>27</v>
      </c>
      <c r="E800" s="1">
        <v>18135.745707730122</v>
      </c>
      <c r="F800" s="1">
        <v>59086.660339649017</v>
      </c>
      <c r="G800" s="1">
        <v>87309.44726452035</v>
      </c>
      <c r="H800" s="1">
        <v>78042.91032122777</v>
      </c>
      <c r="I800" s="1">
        <v>83380.945587161128</v>
      </c>
      <c r="J800" s="1">
        <v>74841.901217229984</v>
      </c>
    </row>
    <row r="801" spans="1:10" x14ac:dyDescent="0.15">
      <c r="A801" s="1">
        <v>35</v>
      </c>
      <c r="B801" s="1" t="s">
        <v>182</v>
      </c>
      <c r="C801" s="1">
        <v>16</v>
      </c>
      <c r="D801" s="1" t="s">
        <v>10</v>
      </c>
      <c r="E801" s="1">
        <v>56912.385185743013</v>
      </c>
      <c r="F801" s="1">
        <v>242271.28605940042</v>
      </c>
      <c r="G801" s="1">
        <v>320715.87563958328</v>
      </c>
      <c r="H801" s="1">
        <v>429480.81417073315</v>
      </c>
      <c r="I801" s="1">
        <v>349671.25159916701</v>
      </c>
      <c r="J801" s="1">
        <v>333911.87183479301</v>
      </c>
    </row>
    <row r="802" spans="1:10" x14ac:dyDescent="0.15">
      <c r="A802" s="1">
        <v>35</v>
      </c>
      <c r="B802" s="1" t="s">
        <v>182</v>
      </c>
      <c r="C802" s="1">
        <v>17</v>
      </c>
      <c r="D802" s="1" t="s">
        <v>11</v>
      </c>
      <c r="E802" s="1">
        <v>7248.1574751849166</v>
      </c>
      <c r="F802" s="1">
        <v>28246.085464221047</v>
      </c>
      <c r="G802" s="1">
        <v>45332.966530804122</v>
      </c>
      <c r="H802" s="1">
        <v>52572.557382592473</v>
      </c>
      <c r="I802" s="1">
        <v>43940.515995979637</v>
      </c>
      <c r="J802" s="1">
        <v>43917.090964539733</v>
      </c>
    </row>
    <row r="803" spans="1:10" x14ac:dyDescent="0.15">
      <c r="A803" s="1">
        <v>35</v>
      </c>
      <c r="B803" s="1" t="s">
        <v>182</v>
      </c>
      <c r="C803" s="1">
        <v>18</v>
      </c>
      <c r="D803" s="1" t="s">
        <v>12</v>
      </c>
      <c r="E803" s="1">
        <v>75525.413309775671</v>
      </c>
      <c r="F803" s="1">
        <v>300245.3556812646</v>
      </c>
      <c r="G803" s="1">
        <v>379355.03980497329</v>
      </c>
      <c r="H803" s="1">
        <v>449335.75793404906</v>
      </c>
      <c r="I803" s="1">
        <v>312161.24943001667</v>
      </c>
      <c r="J803" s="1">
        <v>277351.80052444327</v>
      </c>
    </row>
    <row r="804" spans="1:10" x14ac:dyDescent="0.15">
      <c r="A804" s="1">
        <v>35</v>
      </c>
      <c r="B804" s="1" t="s">
        <v>182</v>
      </c>
      <c r="C804" s="1">
        <v>19</v>
      </c>
      <c r="D804" s="1" t="s">
        <v>13</v>
      </c>
      <c r="E804" s="1">
        <v>16178.628373490155</v>
      </c>
      <c r="F804" s="1">
        <v>72301.957058422777</v>
      </c>
      <c r="G804" s="1">
        <v>116581.64548507436</v>
      </c>
      <c r="H804" s="1">
        <v>132367.46001676988</v>
      </c>
      <c r="I804" s="1">
        <v>121330.75410481472</v>
      </c>
      <c r="J804" s="1">
        <v>117487.22715901282</v>
      </c>
    </row>
    <row r="805" spans="1:10" x14ac:dyDescent="0.15">
      <c r="A805" s="1">
        <v>35</v>
      </c>
      <c r="B805" s="1" t="s">
        <v>182</v>
      </c>
      <c r="C805" s="1">
        <v>20</v>
      </c>
      <c r="D805" s="1" t="s">
        <v>14</v>
      </c>
      <c r="E805" s="1">
        <v>1537.8061517393055</v>
      </c>
      <c r="F805" s="1">
        <v>7902.7332352068624</v>
      </c>
      <c r="G805" s="1">
        <v>19834.317852977234</v>
      </c>
      <c r="H805" s="1">
        <v>25112.37109198195</v>
      </c>
      <c r="I805" s="1">
        <v>23409.489196365976</v>
      </c>
      <c r="J805" s="1">
        <v>22201.429903003773</v>
      </c>
    </row>
    <row r="806" spans="1:10" x14ac:dyDescent="0.15">
      <c r="A806" s="1">
        <v>35</v>
      </c>
      <c r="B806" s="1" t="s">
        <v>182</v>
      </c>
      <c r="C806" s="1">
        <v>21</v>
      </c>
      <c r="D806" s="1" t="s">
        <v>15</v>
      </c>
      <c r="E806" s="1">
        <v>64911.414140640489</v>
      </c>
      <c r="F806" s="1">
        <v>180808.16163890544</v>
      </c>
      <c r="G806" s="1">
        <v>223469.31820511664</v>
      </c>
      <c r="H806" s="1">
        <v>229593.56054451794</v>
      </c>
      <c r="I806" s="1">
        <v>158153.39062415692</v>
      </c>
      <c r="J806" s="1">
        <v>151572.86729954681</v>
      </c>
    </row>
    <row r="807" spans="1:10" x14ac:dyDescent="0.15">
      <c r="A807" s="1">
        <v>35</v>
      </c>
      <c r="B807" s="1" t="s">
        <v>181</v>
      </c>
      <c r="C807" s="1">
        <v>22</v>
      </c>
      <c r="D807" s="1" t="s">
        <v>7</v>
      </c>
      <c r="E807" s="1">
        <v>79629.878920047136</v>
      </c>
      <c r="F807" s="1">
        <v>309158.99024866166</v>
      </c>
      <c r="G807" s="1">
        <v>593343.27816313924</v>
      </c>
      <c r="H807" s="1">
        <v>840805.2875419209</v>
      </c>
      <c r="I807" s="1">
        <v>1009023.4003299808</v>
      </c>
      <c r="J807" s="1">
        <v>941614.36270847975</v>
      </c>
    </row>
    <row r="808" spans="1:10" x14ac:dyDescent="0.15">
      <c r="A808" s="1">
        <v>35</v>
      </c>
      <c r="B808" s="1" t="s">
        <v>181</v>
      </c>
      <c r="C808" s="1">
        <v>23</v>
      </c>
      <c r="D808" s="1" t="s">
        <v>28</v>
      </c>
      <c r="E808" s="1">
        <v>61933.293347317362</v>
      </c>
      <c r="F808" s="1">
        <v>269215.663202814</v>
      </c>
      <c r="G808" s="1">
        <v>364966.43989082228</v>
      </c>
      <c r="H808" s="1">
        <v>515479.83469138987</v>
      </c>
      <c r="I808" s="1">
        <v>441970.03394861834</v>
      </c>
      <c r="J808" s="1">
        <v>436545.49113395403</v>
      </c>
    </row>
    <row r="809" spans="1:10" x14ac:dyDescent="0.15">
      <c r="A809" s="1">
        <v>36</v>
      </c>
      <c r="B809" s="1" t="s">
        <v>185</v>
      </c>
      <c r="C809" s="1">
        <v>1</v>
      </c>
      <c r="D809" s="1" t="s">
        <v>8</v>
      </c>
      <c r="E809" s="1">
        <v>23454.070778609606</v>
      </c>
      <c r="F809" s="1">
        <v>68637.005343832978</v>
      </c>
      <c r="G809" s="1">
        <v>60388.181771084171</v>
      </c>
      <c r="H809" s="1">
        <v>41805.693454451502</v>
      </c>
      <c r="I809" s="1">
        <v>41740.345921125227</v>
      </c>
      <c r="J809" s="1">
        <v>37710.769520618051</v>
      </c>
    </row>
    <row r="810" spans="1:10" x14ac:dyDescent="0.15">
      <c r="A810" s="1">
        <v>36</v>
      </c>
      <c r="B810" s="1" t="s">
        <v>185</v>
      </c>
      <c r="C810" s="1">
        <v>2</v>
      </c>
      <c r="D810" s="1" t="s">
        <v>9</v>
      </c>
      <c r="E810" s="1">
        <v>1684.4787382586021</v>
      </c>
      <c r="F810" s="1">
        <v>3152.6767508211378</v>
      </c>
      <c r="G810" s="1">
        <v>3815.2749774333988</v>
      </c>
      <c r="H810" s="1">
        <v>4204.8924952182288</v>
      </c>
      <c r="I810" s="1">
        <v>1390.7688671074081</v>
      </c>
      <c r="J810" s="1">
        <v>1359.6582876951998</v>
      </c>
    </row>
    <row r="811" spans="1:10" x14ac:dyDescent="0.15">
      <c r="A811" s="1">
        <v>36</v>
      </c>
      <c r="B811" s="1" t="s">
        <v>186</v>
      </c>
      <c r="C811" s="1">
        <v>3</v>
      </c>
      <c r="D811" s="1" t="s">
        <v>16</v>
      </c>
      <c r="E811" s="1">
        <v>5537.7577520227778</v>
      </c>
      <c r="F811" s="1">
        <v>22306.479990360895</v>
      </c>
      <c r="G811" s="1">
        <v>31092.351391947224</v>
      </c>
      <c r="H811" s="1">
        <v>33611.790150275236</v>
      </c>
      <c r="I811" s="1">
        <v>30183.492782149347</v>
      </c>
      <c r="J811" s="1">
        <v>25777.95037948043</v>
      </c>
    </row>
    <row r="812" spans="1:10" x14ac:dyDescent="0.15">
      <c r="A812" s="1">
        <v>36</v>
      </c>
      <c r="B812" s="1" t="s">
        <v>186</v>
      </c>
      <c r="C812" s="1">
        <v>4</v>
      </c>
      <c r="D812" s="1" t="s">
        <v>17</v>
      </c>
      <c r="E812" s="1">
        <v>6647.4692992505816</v>
      </c>
      <c r="F812" s="1">
        <v>27138.444746822508</v>
      </c>
      <c r="G812" s="1">
        <v>39022.94072552093</v>
      </c>
      <c r="H812" s="1">
        <v>21904.695245132676</v>
      </c>
      <c r="I812" s="1">
        <v>12235.269546175025</v>
      </c>
      <c r="J812" s="1">
        <v>10695.390254604681</v>
      </c>
    </row>
    <row r="813" spans="1:10" x14ac:dyDescent="0.15">
      <c r="A813" s="1">
        <v>36</v>
      </c>
      <c r="B813" s="1" t="s">
        <v>186</v>
      </c>
      <c r="C813" s="1">
        <v>5</v>
      </c>
      <c r="D813" s="1" t="s">
        <v>18</v>
      </c>
      <c r="E813" s="1">
        <v>2581.7272455168309</v>
      </c>
      <c r="F813" s="1">
        <v>10258.442482529999</v>
      </c>
      <c r="G813" s="1">
        <v>14938.922559585042</v>
      </c>
      <c r="H813" s="1">
        <v>19136.951234708649</v>
      </c>
      <c r="I813" s="1">
        <v>18188.992284621072</v>
      </c>
      <c r="J813" s="1">
        <v>15179.107405504692</v>
      </c>
    </row>
    <row r="814" spans="1:10" x14ac:dyDescent="0.15">
      <c r="A814" s="1">
        <v>36</v>
      </c>
      <c r="B814" s="1" t="s">
        <v>186</v>
      </c>
      <c r="C814" s="1">
        <v>6</v>
      </c>
      <c r="D814" s="1" t="s">
        <v>2</v>
      </c>
      <c r="E814" s="1">
        <v>6455.9230954122886</v>
      </c>
      <c r="F814" s="1">
        <v>16524.069958270717</v>
      </c>
      <c r="G814" s="1">
        <v>27227.55526443226</v>
      </c>
      <c r="H814" s="1">
        <v>44956.912635066881</v>
      </c>
      <c r="I814" s="1">
        <v>52941.474523935853</v>
      </c>
      <c r="J814" s="1">
        <v>44617.156878491092</v>
      </c>
    </row>
    <row r="815" spans="1:10" x14ac:dyDescent="0.15">
      <c r="A815" s="1">
        <v>36</v>
      </c>
      <c r="B815" s="1" t="s">
        <v>187</v>
      </c>
      <c r="C815" s="1">
        <v>7</v>
      </c>
      <c r="D815" s="1" t="s">
        <v>19</v>
      </c>
      <c r="E815" s="1">
        <v>70.419485511999781</v>
      </c>
      <c r="F815" s="1">
        <v>268.03781975691169</v>
      </c>
      <c r="G815" s="1">
        <v>358.49971334406411</v>
      </c>
      <c r="H815" s="1">
        <v>393.87775293075896</v>
      </c>
      <c r="I815" s="1">
        <v>85.635103098745162</v>
      </c>
      <c r="J815" s="1">
        <v>77.150009628880397</v>
      </c>
    </row>
    <row r="816" spans="1:10" x14ac:dyDescent="0.15">
      <c r="A816" s="1">
        <v>36</v>
      </c>
      <c r="B816" s="1" t="s">
        <v>186</v>
      </c>
      <c r="C816" s="1">
        <v>8</v>
      </c>
      <c r="D816" s="1" t="s">
        <v>20</v>
      </c>
      <c r="E816" s="1">
        <v>1648.1126448228654</v>
      </c>
      <c r="F816" s="1">
        <v>7576.1248640354661</v>
      </c>
      <c r="G816" s="1">
        <v>10661.555944679765</v>
      </c>
      <c r="H816" s="1">
        <v>11617.287758908851</v>
      </c>
      <c r="I816" s="1">
        <v>8459.7962679062439</v>
      </c>
      <c r="J816" s="1">
        <v>7535.579991628093</v>
      </c>
    </row>
    <row r="817" spans="1:10" x14ac:dyDescent="0.15">
      <c r="A817" s="1">
        <v>36</v>
      </c>
      <c r="B817" s="1" t="s">
        <v>186</v>
      </c>
      <c r="C817" s="1">
        <v>9</v>
      </c>
      <c r="D817" s="1" t="s">
        <v>21</v>
      </c>
      <c r="E817" s="1">
        <v>733.99609381854259</v>
      </c>
      <c r="F817" s="1">
        <v>3436.1544561484475</v>
      </c>
      <c r="G817" s="1">
        <v>3631.5927428211476</v>
      </c>
      <c r="H817" s="1">
        <v>3741.6958864656422</v>
      </c>
      <c r="I817" s="1">
        <v>5626.6507322269263</v>
      </c>
      <c r="J817" s="1">
        <v>4629.3356186248866</v>
      </c>
    </row>
    <row r="818" spans="1:10" x14ac:dyDescent="0.15">
      <c r="A818" s="1">
        <v>36</v>
      </c>
      <c r="B818" s="1" t="s">
        <v>186</v>
      </c>
      <c r="C818" s="1">
        <v>10</v>
      </c>
      <c r="D818" s="1" t="s">
        <v>22</v>
      </c>
      <c r="E818" s="1">
        <v>2011.2029426291115</v>
      </c>
      <c r="F818" s="1">
        <v>7097.9109330337287</v>
      </c>
      <c r="G818" s="1">
        <v>12817.255451697842</v>
      </c>
      <c r="H818" s="1">
        <v>14013.417166187974</v>
      </c>
      <c r="I818" s="1">
        <v>14518.492016041555</v>
      </c>
      <c r="J818" s="1">
        <v>12904.870794805825</v>
      </c>
    </row>
    <row r="819" spans="1:10" x14ac:dyDescent="0.15">
      <c r="A819" s="1">
        <v>36</v>
      </c>
      <c r="B819" s="1" t="s">
        <v>186</v>
      </c>
      <c r="C819" s="1">
        <v>11</v>
      </c>
      <c r="D819" s="1" t="s">
        <v>23</v>
      </c>
      <c r="E819" s="1">
        <v>4491.8016512099393</v>
      </c>
      <c r="F819" s="1">
        <v>13691.66026274242</v>
      </c>
      <c r="G819" s="1">
        <v>25498.741562279716</v>
      </c>
      <c r="H819" s="1">
        <v>29262.605348710877</v>
      </c>
      <c r="I819" s="1">
        <v>35645.601357564912</v>
      </c>
      <c r="J819" s="1">
        <v>28148.11755920358</v>
      </c>
    </row>
    <row r="820" spans="1:10" x14ac:dyDescent="0.15">
      <c r="A820" s="1">
        <v>36</v>
      </c>
      <c r="B820" s="1" t="s">
        <v>186</v>
      </c>
      <c r="C820" s="1">
        <v>12</v>
      </c>
      <c r="D820" s="1" t="s">
        <v>24</v>
      </c>
      <c r="E820" s="1">
        <v>2238.207650406297</v>
      </c>
      <c r="F820" s="1">
        <v>9180.1237804095817</v>
      </c>
      <c r="G820" s="1">
        <v>21308.0490498414</v>
      </c>
      <c r="H820" s="1">
        <v>31161.248437200407</v>
      </c>
      <c r="I820" s="1">
        <v>47245.251858820302</v>
      </c>
      <c r="J820" s="1">
        <v>43271.66029477874</v>
      </c>
    </row>
    <row r="821" spans="1:10" x14ac:dyDescent="0.15">
      <c r="A821" s="1">
        <v>36</v>
      </c>
      <c r="B821" s="1" t="s">
        <v>186</v>
      </c>
      <c r="C821" s="1">
        <v>13</v>
      </c>
      <c r="D821" s="1" t="s">
        <v>25</v>
      </c>
      <c r="E821" s="1">
        <v>1691.8210571739569</v>
      </c>
      <c r="F821" s="1">
        <v>4719.0746127853672</v>
      </c>
      <c r="G821" s="1">
        <v>6307.8692653898861</v>
      </c>
      <c r="H821" s="1">
        <v>6033.8058737491419</v>
      </c>
      <c r="I821" s="1">
        <v>8012.2637587483441</v>
      </c>
      <c r="J821" s="1">
        <v>8000.1733659707443</v>
      </c>
    </row>
    <row r="822" spans="1:10" x14ac:dyDescent="0.15">
      <c r="A822" s="1">
        <v>36</v>
      </c>
      <c r="B822" s="1" t="s">
        <v>186</v>
      </c>
      <c r="C822" s="1">
        <v>14</v>
      </c>
      <c r="D822" s="1" t="s">
        <v>26</v>
      </c>
      <c r="E822" s="1">
        <v>179.57718988774153</v>
      </c>
      <c r="F822" s="1">
        <v>832.68324385925837</v>
      </c>
      <c r="G822" s="1">
        <v>1196.0645180557265</v>
      </c>
      <c r="H822" s="1">
        <v>1070.3883579801793</v>
      </c>
      <c r="I822" s="1">
        <v>1215.495740168506</v>
      </c>
      <c r="J822" s="1">
        <v>961.86972304786639</v>
      </c>
    </row>
    <row r="823" spans="1:10" x14ac:dyDescent="0.15">
      <c r="A823" s="1">
        <v>36</v>
      </c>
      <c r="B823" s="1" t="s">
        <v>186</v>
      </c>
      <c r="C823" s="1">
        <v>15</v>
      </c>
      <c r="D823" s="1" t="s">
        <v>27</v>
      </c>
      <c r="E823" s="1">
        <v>15162.229612037441</v>
      </c>
      <c r="F823" s="1">
        <v>59113.954884215571</v>
      </c>
      <c r="G823" s="1">
        <v>81732.798425493776</v>
      </c>
      <c r="H823" s="1">
        <v>69506.621265373629</v>
      </c>
      <c r="I823" s="1">
        <v>54209.340769548646</v>
      </c>
      <c r="J823" s="1">
        <v>47139.623373089533</v>
      </c>
    </row>
    <row r="824" spans="1:10" x14ac:dyDescent="0.15">
      <c r="A824" s="1">
        <v>36</v>
      </c>
      <c r="B824" s="1" t="s">
        <v>185</v>
      </c>
      <c r="C824" s="1">
        <v>16</v>
      </c>
      <c r="D824" s="1" t="s">
        <v>10</v>
      </c>
      <c r="E824" s="1">
        <v>18772.504227174024</v>
      </c>
      <c r="F824" s="1">
        <v>95034.25814866781</v>
      </c>
      <c r="G824" s="1">
        <v>129847.83623603078</v>
      </c>
      <c r="H824" s="1">
        <v>155099.5775455788</v>
      </c>
      <c r="I824" s="1">
        <v>145472.82900460673</v>
      </c>
      <c r="J824" s="1">
        <v>184205.88784845936</v>
      </c>
    </row>
    <row r="825" spans="1:10" x14ac:dyDescent="0.15">
      <c r="A825" s="1">
        <v>36</v>
      </c>
      <c r="B825" s="1" t="s">
        <v>185</v>
      </c>
      <c r="C825" s="1">
        <v>17</v>
      </c>
      <c r="D825" s="1" t="s">
        <v>11</v>
      </c>
      <c r="E825" s="1">
        <v>2852.5564159008231</v>
      </c>
      <c r="F825" s="1">
        <v>10721.13787387197</v>
      </c>
      <c r="G825" s="1">
        <v>18933.879119358255</v>
      </c>
      <c r="H825" s="1">
        <v>21749.336948621029</v>
      </c>
      <c r="I825" s="1">
        <v>18642.111665927503</v>
      </c>
      <c r="J825" s="1">
        <v>18781.741391892177</v>
      </c>
    </row>
    <row r="826" spans="1:10" x14ac:dyDescent="0.15">
      <c r="A826" s="1">
        <v>36</v>
      </c>
      <c r="B826" s="1" t="s">
        <v>185</v>
      </c>
      <c r="C826" s="1">
        <v>18</v>
      </c>
      <c r="D826" s="1" t="s">
        <v>12</v>
      </c>
      <c r="E826" s="1">
        <v>46938.079412748048</v>
      </c>
      <c r="F826" s="1">
        <v>150928.46709944628</v>
      </c>
      <c r="G826" s="1">
        <v>219856.22409337823</v>
      </c>
      <c r="H826" s="1">
        <v>192799.85661225289</v>
      </c>
      <c r="I826" s="1">
        <v>113531.92632379623</v>
      </c>
      <c r="J826" s="1">
        <v>97106.338874180045</v>
      </c>
    </row>
    <row r="827" spans="1:10" x14ac:dyDescent="0.15">
      <c r="A827" s="1">
        <v>36</v>
      </c>
      <c r="B827" s="1" t="s">
        <v>185</v>
      </c>
      <c r="C827" s="1">
        <v>19</v>
      </c>
      <c r="D827" s="1" t="s">
        <v>13</v>
      </c>
      <c r="E827" s="1">
        <v>7598.0760584106056</v>
      </c>
      <c r="F827" s="1">
        <v>43802.54902976397</v>
      </c>
      <c r="G827" s="1">
        <v>74724.255746704424</v>
      </c>
      <c r="H827" s="1">
        <v>70741.298602790135</v>
      </c>
      <c r="I827" s="1">
        <v>73203.20747659514</v>
      </c>
      <c r="J827" s="1">
        <v>78176.591439907366</v>
      </c>
    </row>
    <row r="828" spans="1:10" x14ac:dyDescent="0.15">
      <c r="A828" s="1">
        <v>36</v>
      </c>
      <c r="B828" s="1" t="s">
        <v>185</v>
      </c>
      <c r="C828" s="1">
        <v>20</v>
      </c>
      <c r="D828" s="1" t="s">
        <v>14</v>
      </c>
      <c r="E828" s="1">
        <v>824.39092670560706</v>
      </c>
      <c r="F828" s="1">
        <v>5252.1676065459887</v>
      </c>
      <c r="G828" s="1">
        <v>11660.580529509336</v>
      </c>
      <c r="H828" s="1">
        <v>13926.765609156222</v>
      </c>
      <c r="I828" s="1">
        <v>13566.504879149101</v>
      </c>
      <c r="J828" s="1">
        <v>12921.577218252272</v>
      </c>
    </row>
    <row r="829" spans="1:10" x14ac:dyDescent="0.15">
      <c r="A829" s="1">
        <v>36</v>
      </c>
      <c r="B829" s="1" t="s">
        <v>185</v>
      </c>
      <c r="C829" s="1">
        <v>21</v>
      </c>
      <c r="D829" s="1" t="s">
        <v>15</v>
      </c>
      <c r="E829" s="1">
        <v>21521.952044686965</v>
      </c>
      <c r="F829" s="1">
        <v>70251.405354433213</v>
      </c>
      <c r="G829" s="1">
        <v>101920.19959250388</v>
      </c>
      <c r="H829" s="1">
        <v>89662.427991503253</v>
      </c>
      <c r="I829" s="1">
        <v>66862.421393196521</v>
      </c>
      <c r="J829" s="1">
        <v>67916.501751239543</v>
      </c>
    </row>
    <row r="830" spans="1:10" x14ac:dyDescent="0.15">
      <c r="A830" s="1">
        <v>36</v>
      </c>
      <c r="B830" s="1" t="s">
        <v>184</v>
      </c>
      <c r="C830" s="1">
        <v>22</v>
      </c>
      <c r="D830" s="1" t="s">
        <v>7</v>
      </c>
      <c r="E830" s="1">
        <v>37028.311397744146</v>
      </c>
      <c r="F830" s="1">
        <v>171036.42958811912</v>
      </c>
      <c r="G830" s="1">
        <v>298051.26759849209</v>
      </c>
      <c r="H830" s="1">
        <v>419817.04201336205</v>
      </c>
      <c r="I830" s="1">
        <v>441971.84338636574</v>
      </c>
      <c r="J830" s="1">
        <v>402151.8782201123</v>
      </c>
    </row>
    <row r="831" spans="1:10" x14ac:dyDescent="0.15">
      <c r="A831" s="1">
        <v>36</v>
      </c>
      <c r="B831" s="1" t="s">
        <v>184</v>
      </c>
      <c r="C831" s="1">
        <v>23</v>
      </c>
      <c r="D831" s="1" t="s">
        <v>28</v>
      </c>
      <c r="E831" s="1">
        <v>35580.335409486768</v>
      </c>
      <c r="F831" s="1">
        <v>153876.25690522397</v>
      </c>
      <c r="G831" s="1">
        <v>213359.39755498793</v>
      </c>
      <c r="H831" s="1">
        <v>302242.13070670742</v>
      </c>
      <c r="I831" s="1">
        <v>256726.8430837724</v>
      </c>
      <c r="J831" s="1">
        <v>253595.25817912273</v>
      </c>
    </row>
    <row r="832" spans="1:10" x14ac:dyDescent="0.15">
      <c r="A832" s="1">
        <v>37</v>
      </c>
      <c r="B832" s="1" t="s">
        <v>189</v>
      </c>
      <c r="C832" s="1">
        <v>1</v>
      </c>
      <c r="D832" s="1" t="s">
        <v>8</v>
      </c>
      <c r="E832" s="1">
        <v>22923.941358372478</v>
      </c>
      <c r="F832" s="1">
        <v>61896.107534932911</v>
      </c>
      <c r="G832" s="1">
        <v>52589.205007496719</v>
      </c>
      <c r="H832" s="1">
        <v>39774.461509127046</v>
      </c>
      <c r="I832" s="1">
        <v>39111.590262764839</v>
      </c>
      <c r="J832" s="1">
        <v>34854.791785776899</v>
      </c>
    </row>
    <row r="833" spans="1:10" x14ac:dyDescent="0.15">
      <c r="A833" s="1">
        <v>37</v>
      </c>
      <c r="B833" s="1" t="s">
        <v>189</v>
      </c>
      <c r="C833" s="1">
        <v>2</v>
      </c>
      <c r="D833" s="1" t="s">
        <v>9</v>
      </c>
      <c r="E833" s="1">
        <v>1776.0264957726567</v>
      </c>
      <c r="F833" s="1">
        <v>6215.5620751948381</v>
      </c>
      <c r="G833" s="1">
        <v>6959.9864739845634</v>
      </c>
      <c r="H833" s="1">
        <v>5691.4706500933607</v>
      </c>
      <c r="I833" s="1">
        <v>2156.1972155673525</v>
      </c>
      <c r="J833" s="1">
        <v>2153.6745291189818</v>
      </c>
    </row>
    <row r="834" spans="1:10" x14ac:dyDescent="0.15">
      <c r="A834" s="1">
        <v>37</v>
      </c>
      <c r="B834" s="1" t="s">
        <v>190</v>
      </c>
      <c r="C834" s="1">
        <v>3</v>
      </c>
      <c r="D834" s="1" t="s">
        <v>16</v>
      </c>
      <c r="E834" s="1">
        <v>7751.413048046169</v>
      </c>
      <c r="F834" s="1">
        <v>37285.355347568518</v>
      </c>
      <c r="G834" s="1">
        <v>58221.403424701923</v>
      </c>
      <c r="H834" s="1">
        <v>61164.291359453055</v>
      </c>
      <c r="I834" s="1">
        <v>50570.395172393022</v>
      </c>
      <c r="J834" s="1">
        <v>47475.379934092911</v>
      </c>
    </row>
    <row r="835" spans="1:10" x14ac:dyDescent="0.15">
      <c r="A835" s="1">
        <v>37</v>
      </c>
      <c r="B835" s="1" t="s">
        <v>190</v>
      </c>
      <c r="C835" s="1">
        <v>4</v>
      </c>
      <c r="D835" s="1" t="s">
        <v>17</v>
      </c>
      <c r="E835" s="1">
        <v>10385.034895493063</v>
      </c>
      <c r="F835" s="1">
        <v>30559.938559163125</v>
      </c>
      <c r="G835" s="1">
        <v>40369.643032884283</v>
      </c>
      <c r="H835" s="1">
        <v>25170.622796931464</v>
      </c>
      <c r="I835" s="1">
        <v>12847.132727279059</v>
      </c>
      <c r="J835" s="1">
        <v>13013.920900534584</v>
      </c>
    </row>
    <row r="836" spans="1:10" x14ac:dyDescent="0.15">
      <c r="A836" s="1">
        <v>37</v>
      </c>
      <c r="B836" s="1" t="s">
        <v>190</v>
      </c>
      <c r="C836" s="1">
        <v>5</v>
      </c>
      <c r="D836" s="1" t="s">
        <v>18</v>
      </c>
      <c r="E836" s="1">
        <v>2446.221060791142</v>
      </c>
      <c r="F836" s="1">
        <v>8773.1336292525157</v>
      </c>
      <c r="G836" s="1">
        <v>17675.867366906477</v>
      </c>
      <c r="H836" s="1">
        <v>19213.201058668379</v>
      </c>
      <c r="I836" s="1">
        <v>18648.230840364944</v>
      </c>
      <c r="J836" s="1">
        <v>18031.403313018825</v>
      </c>
    </row>
    <row r="837" spans="1:10" x14ac:dyDescent="0.15">
      <c r="A837" s="1">
        <v>37</v>
      </c>
      <c r="B837" s="1" t="s">
        <v>190</v>
      </c>
      <c r="C837" s="1">
        <v>6</v>
      </c>
      <c r="D837" s="1" t="s">
        <v>2</v>
      </c>
      <c r="E837" s="1">
        <v>3375.2463820995749</v>
      </c>
      <c r="F837" s="1">
        <v>8092.3681492704391</v>
      </c>
      <c r="G837" s="1">
        <v>14316.892904948119</v>
      </c>
      <c r="H837" s="1">
        <v>17360.142902106207</v>
      </c>
      <c r="I837" s="1">
        <v>16186.148453654339</v>
      </c>
      <c r="J837" s="1">
        <v>15207.973864557574</v>
      </c>
    </row>
    <row r="838" spans="1:10" x14ac:dyDescent="0.15">
      <c r="A838" s="1">
        <v>37</v>
      </c>
      <c r="B838" s="1" t="s">
        <v>190</v>
      </c>
      <c r="C838" s="1">
        <v>7</v>
      </c>
      <c r="D838" s="1" t="s">
        <v>19</v>
      </c>
      <c r="E838" s="1">
        <v>427.45599917009849</v>
      </c>
      <c r="F838" s="1">
        <v>3586.8202321951312</v>
      </c>
      <c r="G838" s="1">
        <v>6701.9841469944677</v>
      </c>
      <c r="H838" s="1">
        <v>5782.9908044085914</v>
      </c>
      <c r="I838" s="1">
        <v>7287.5515971545001</v>
      </c>
      <c r="J838" s="1">
        <v>8660.0916714644027</v>
      </c>
    </row>
    <row r="839" spans="1:10" x14ac:dyDescent="0.15">
      <c r="A839" s="1">
        <v>37</v>
      </c>
      <c r="B839" s="1" t="s">
        <v>190</v>
      </c>
      <c r="C839" s="1">
        <v>8</v>
      </c>
      <c r="D839" s="1" t="s">
        <v>20</v>
      </c>
      <c r="E839" s="1">
        <v>4118.8932430848554</v>
      </c>
      <c r="F839" s="1">
        <v>17366.557400479651</v>
      </c>
      <c r="G839" s="1">
        <v>28590.673121303076</v>
      </c>
      <c r="H839" s="1">
        <v>25039.63859146582</v>
      </c>
      <c r="I839" s="1">
        <v>18109.906982212364</v>
      </c>
      <c r="J839" s="1">
        <v>16582.092874957852</v>
      </c>
    </row>
    <row r="840" spans="1:10" x14ac:dyDescent="0.15">
      <c r="A840" s="1">
        <v>37</v>
      </c>
      <c r="B840" s="1" t="s">
        <v>190</v>
      </c>
      <c r="C840" s="1">
        <v>9</v>
      </c>
      <c r="D840" s="1" t="s">
        <v>21</v>
      </c>
      <c r="E840" s="1">
        <v>3897.4394583415278</v>
      </c>
      <c r="F840" s="1">
        <v>14873.61869023912</v>
      </c>
      <c r="G840" s="1">
        <v>17087.653615578631</v>
      </c>
      <c r="H840" s="1">
        <v>14659.37861018639</v>
      </c>
      <c r="I840" s="1">
        <v>16686.20070898033</v>
      </c>
      <c r="J840" s="1">
        <v>15500.872800506462</v>
      </c>
    </row>
    <row r="841" spans="1:10" x14ac:dyDescent="0.15">
      <c r="A841" s="1">
        <v>37</v>
      </c>
      <c r="B841" s="1" t="s">
        <v>190</v>
      </c>
      <c r="C841" s="1">
        <v>10</v>
      </c>
      <c r="D841" s="1" t="s">
        <v>22</v>
      </c>
      <c r="E841" s="1">
        <v>3668.2213914555759</v>
      </c>
      <c r="F841" s="1">
        <v>16864.748009783278</v>
      </c>
      <c r="G841" s="1">
        <v>36275.956577083962</v>
      </c>
      <c r="H841" s="1">
        <v>35161.403023296487</v>
      </c>
      <c r="I841" s="1">
        <v>33049.417192710331</v>
      </c>
      <c r="J841" s="1">
        <v>32426.910139871175</v>
      </c>
    </row>
    <row r="842" spans="1:10" x14ac:dyDescent="0.15">
      <c r="A842" s="1">
        <v>37</v>
      </c>
      <c r="B842" s="1" t="s">
        <v>190</v>
      </c>
      <c r="C842" s="1">
        <v>11</v>
      </c>
      <c r="D842" s="1" t="s">
        <v>23</v>
      </c>
      <c r="E842" s="1">
        <v>6200.2807119393974</v>
      </c>
      <c r="F842" s="1">
        <v>22446.21569151833</v>
      </c>
      <c r="G842" s="1">
        <v>39729.003953934291</v>
      </c>
      <c r="H842" s="1">
        <v>41111.552015872883</v>
      </c>
      <c r="I842" s="1">
        <v>38842.701143137536</v>
      </c>
      <c r="J842" s="1">
        <v>35054.696228546287</v>
      </c>
    </row>
    <row r="843" spans="1:10" x14ac:dyDescent="0.15">
      <c r="A843" s="1">
        <v>37</v>
      </c>
      <c r="B843" s="1" t="s">
        <v>190</v>
      </c>
      <c r="C843" s="1">
        <v>12</v>
      </c>
      <c r="D843" s="1" t="s">
        <v>24</v>
      </c>
      <c r="E843" s="1">
        <v>2810.4937857732102</v>
      </c>
      <c r="F843" s="1">
        <v>13745.432929454733</v>
      </c>
      <c r="G843" s="1">
        <v>33290.143248512199</v>
      </c>
      <c r="H843" s="1">
        <v>38032.237983047045</v>
      </c>
      <c r="I843" s="1">
        <v>39410.954062059936</v>
      </c>
      <c r="J843" s="1">
        <v>38135.078511406115</v>
      </c>
    </row>
    <row r="844" spans="1:10" x14ac:dyDescent="0.15">
      <c r="A844" s="1">
        <v>37</v>
      </c>
      <c r="B844" s="1" t="s">
        <v>190</v>
      </c>
      <c r="C844" s="1">
        <v>13</v>
      </c>
      <c r="D844" s="1" t="s">
        <v>25</v>
      </c>
      <c r="E844" s="1">
        <v>5586.9654304086644</v>
      </c>
      <c r="F844" s="1">
        <v>24344.517364851014</v>
      </c>
      <c r="G844" s="1">
        <v>23525.557855757979</v>
      </c>
      <c r="H844" s="1">
        <v>27532.578999604462</v>
      </c>
      <c r="I844" s="1">
        <v>47643.038079226717</v>
      </c>
      <c r="J844" s="1">
        <v>47780.883202468423</v>
      </c>
    </row>
    <row r="845" spans="1:10" x14ac:dyDescent="0.15">
      <c r="A845" s="1">
        <v>37</v>
      </c>
      <c r="B845" s="1" t="s">
        <v>190</v>
      </c>
      <c r="C845" s="1">
        <v>14</v>
      </c>
      <c r="D845" s="1" t="s">
        <v>26</v>
      </c>
      <c r="E845" s="1">
        <v>667.60667635837547</v>
      </c>
      <c r="F845" s="1">
        <v>2000.7848804657428</v>
      </c>
      <c r="G845" s="1">
        <v>3409.0182047643953</v>
      </c>
      <c r="H845" s="1">
        <v>2197.4649709958776</v>
      </c>
      <c r="I845" s="1">
        <v>1730.4564740380606</v>
      </c>
      <c r="J845" s="1">
        <v>1582.0656639462622</v>
      </c>
    </row>
    <row r="846" spans="1:10" x14ac:dyDescent="0.15">
      <c r="A846" s="1">
        <v>37</v>
      </c>
      <c r="B846" s="1" t="s">
        <v>190</v>
      </c>
      <c r="C846" s="1">
        <v>15</v>
      </c>
      <c r="D846" s="1" t="s">
        <v>27</v>
      </c>
      <c r="E846" s="1">
        <v>14340.508562641031</v>
      </c>
      <c r="F846" s="1">
        <v>54677.18684345128</v>
      </c>
      <c r="G846" s="1">
        <v>90720.426867226066</v>
      </c>
      <c r="H846" s="1">
        <v>76876.164817761543</v>
      </c>
      <c r="I846" s="1">
        <v>60605.811690387847</v>
      </c>
      <c r="J846" s="1">
        <v>55050.301780076072</v>
      </c>
    </row>
    <row r="847" spans="1:10" x14ac:dyDescent="0.15">
      <c r="A847" s="1">
        <v>37</v>
      </c>
      <c r="B847" s="1" t="s">
        <v>189</v>
      </c>
      <c r="C847" s="1">
        <v>16</v>
      </c>
      <c r="D847" s="1" t="s">
        <v>10</v>
      </c>
      <c r="E847" s="1">
        <v>34616.346466513634</v>
      </c>
      <c r="F847" s="1">
        <v>158196.71158792029</v>
      </c>
      <c r="G847" s="1">
        <v>250810.54054490002</v>
      </c>
      <c r="H847" s="1">
        <v>305708.26052547718</v>
      </c>
      <c r="I847" s="1">
        <v>329751.84528414335</v>
      </c>
      <c r="J847" s="1">
        <v>302606.17130578728</v>
      </c>
    </row>
    <row r="848" spans="1:10" x14ac:dyDescent="0.15">
      <c r="A848" s="1">
        <v>37</v>
      </c>
      <c r="B848" s="1" t="s">
        <v>189</v>
      </c>
      <c r="C848" s="1">
        <v>17</v>
      </c>
      <c r="D848" s="1" t="s">
        <v>11</v>
      </c>
      <c r="E848" s="1">
        <v>4507.3669807399137</v>
      </c>
      <c r="F848" s="1">
        <v>16834.287514024294</v>
      </c>
      <c r="G848" s="1">
        <v>28931.921278120783</v>
      </c>
      <c r="H848" s="1">
        <v>35196.62133480452</v>
      </c>
      <c r="I848" s="1">
        <v>32623.420685683235</v>
      </c>
      <c r="J848" s="1">
        <v>32333.170069761403</v>
      </c>
    </row>
    <row r="849" spans="1:10" x14ac:dyDescent="0.15">
      <c r="A849" s="1">
        <v>37</v>
      </c>
      <c r="B849" s="1" t="s">
        <v>189</v>
      </c>
      <c r="C849" s="1">
        <v>18</v>
      </c>
      <c r="D849" s="1" t="s">
        <v>12</v>
      </c>
      <c r="E849" s="1">
        <v>63931.553029263276</v>
      </c>
      <c r="F849" s="1">
        <v>235972.37526460752</v>
      </c>
      <c r="G849" s="1">
        <v>352595.67497066443</v>
      </c>
      <c r="H849" s="1">
        <v>289031.72023199062</v>
      </c>
      <c r="I849" s="1">
        <v>320621.55533096549</v>
      </c>
      <c r="J849" s="1">
        <v>287619.33317032421</v>
      </c>
    </row>
    <row r="850" spans="1:10" x14ac:dyDescent="0.15">
      <c r="A850" s="1">
        <v>37</v>
      </c>
      <c r="B850" s="1" t="s">
        <v>189</v>
      </c>
      <c r="C850" s="1">
        <v>19</v>
      </c>
      <c r="D850" s="1" t="s">
        <v>13</v>
      </c>
      <c r="E850" s="1">
        <v>11774.371898568352</v>
      </c>
      <c r="F850" s="1">
        <v>68125.099898961431</v>
      </c>
      <c r="G850" s="1">
        <v>104641.9252286484</v>
      </c>
      <c r="H850" s="1">
        <v>87375.182237785892</v>
      </c>
      <c r="I850" s="1">
        <v>66417.238834605436</v>
      </c>
      <c r="J850" s="1">
        <v>66756.561609115335</v>
      </c>
    </row>
    <row r="851" spans="1:10" x14ac:dyDescent="0.15">
      <c r="A851" s="1">
        <v>37</v>
      </c>
      <c r="B851" s="1" t="s">
        <v>189</v>
      </c>
      <c r="C851" s="1">
        <v>20</v>
      </c>
      <c r="D851" s="1" t="s">
        <v>14</v>
      </c>
      <c r="E851" s="1">
        <v>1469.1069078471714</v>
      </c>
      <c r="F851" s="1">
        <v>7543.6664628513245</v>
      </c>
      <c r="G851" s="1">
        <v>15358.591492489773</v>
      </c>
      <c r="H851" s="1">
        <v>22389.127044908524</v>
      </c>
      <c r="I851" s="1">
        <v>21979.880907344304</v>
      </c>
      <c r="J851" s="1">
        <v>20909.25204336613</v>
      </c>
    </row>
    <row r="852" spans="1:10" x14ac:dyDescent="0.15">
      <c r="A852" s="1">
        <v>37</v>
      </c>
      <c r="B852" s="1" t="s">
        <v>191</v>
      </c>
      <c r="C852" s="1">
        <v>21</v>
      </c>
      <c r="D852" s="1" t="s">
        <v>15</v>
      </c>
      <c r="E852" s="1">
        <v>32410.994925211729</v>
      </c>
      <c r="F852" s="1">
        <v>111474.59531037173</v>
      </c>
      <c r="G852" s="1">
        <v>152606.58449578081</v>
      </c>
      <c r="H852" s="1">
        <v>144948.18823003458</v>
      </c>
      <c r="I852" s="1">
        <v>72631.40652942333</v>
      </c>
      <c r="J852" s="1">
        <v>63704.082201474805</v>
      </c>
    </row>
    <row r="853" spans="1:10" x14ac:dyDescent="0.15">
      <c r="A853" s="1">
        <v>37</v>
      </c>
      <c r="B853" s="1" t="s">
        <v>188</v>
      </c>
      <c r="C853" s="1">
        <v>22</v>
      </c>
      <c r="D853" s="1" t="s">
        <v>7</v>
      </c>
      <c r="E853" s="1">
        <v>44995.191639056022</v>
      </c>
      <c r="F853" s="1">
        <v>211686.60276774198</v>
      </c>
      <c r="G853" s="1">
        <v>391590.89900992566</v>
      </c>
      <c r="H853" s="1">
        <v>604653.17881681677</v>
      </c>
      <c r="I853" s="1">
        <v>614232.69295179052</v>
      </c>
      <c r="J853" s="1">
        <v>581073.03588553413</v>
      </c>
    </row>
    <row r="854" spans="1:10" x14ac:dyDescent="0.15">
      <c r="A854" s="1">
        <v>37</v>
      </c>
      <c r="B854" s="1" t="s">
        <v>188</v>
      </c>
      <c r="C854" s="1">
        <v>23</v>
      </c>
      <c r="D854" s="1" t="s">
        <v>28</v>
      </c>
      <c r="E854" s="1">
        <v>38380.446429857686</v>
      </c>
      <c r="F854" s="1">
        <v>169795.1518273339</v>
      </c>
      <c r="G854" s="1">
        <v>232811.05840210331</v>
      </c>
      <c r="H854" s="1">
        <v>320693.9923295984</v>
      </c>
      <c r="I854" s="1">
        <v>283801.47812048433</v>
      </c>
      <c r="J854" s="1">
        <v>279444.28044626239</v>
      </c>
    </row>
    <row r="855" spans="1:10" x14ac:dyDescent="0.15">
      <c r="A855" s="1">
        <v>38</v>
      </c>
      <c r="B855" s="1" t="s">
        <v>193</v>
      </c>
      <c r="C855" s="1">
        <v>1</v>
      </c>
      <c r="D855" s="1" t="s">
        <v>8</v>
      </c>
      <c r="E855" s="1">
        <v>37959.667772066678</v>
      </c>
      <c r="F855" s="1">
        <v>117152.91663816414</v>
      </c>
      <c r="G855" s="1">
        <v>103594.86034411775</v>
      </c>
      <c r="H855" s="1">
        <v>74601.534373833318</v>
      </c>
      <c r="I855" s="1">
        <v>74055.753138491593</v>
      </c>
      <c r="J855" s="1">
        <v>67267.516237142947</v>
      </c>
    </row>
    <row r="856" spans="1:10" x14ac:dyDescent="0.15">
      <c r="A856" s="1">
        <v>38</v>
      </c>
      <c r="B856" s="1" t="s">
        <v>193</v>
      </c>
      <c r="C856" s="1">
        <v>2</v>
      </c>
      <c r="D856" s="1" t="s">
        <v>9</v>
      </c>
      <c r="E856" s="1">
        <v>3130.933306980663</v>
      </c>
      <c r="F856" s="1">
        <v>3716.3673724078285</v>
      </c>
      <c r="G856" s="1">
        <v>6451.2831436601109</v>
      </c>
      <c r="H856" s="1">
        <v>5020.3867973211582</v>
      </c>
      <c r="I856" s="1">
        <v>2563.4628651252856</v>
      </c>
      <c r="J856" s="1">
        <v>2298.8660704079016</v>
      </c>
    </row>
    <row r="857" spans="1:10" x14ac:dyDescent="0.15">
      <c r="A857" s="1">
        <v>38</v>
      </c>
      <c r="B857" s="1" t="s">
        <v>194</v>
      </c>
      <c r="C857" s="1">
        <v>3</v>
      </c>
      <c r="D857" s="1" t="s">
        <v>16</v>
      </c>
      <c r="E857" s="1">
        <v>10043.281028823349</v>
      </c>
      <c r="F857" s="1">
        <v>36843.504775923066</v>
      </c>
      <c r="G857" s="1">
        <v>54555.63016109934</v>
      </c>
      <c r="H857" s="1">
        <v>61406.835838969855</v>
      </c>
      <c r="I857" s="1">
        <v>67732.735350451971</v>
      </c>
      <c r="J857" s="1">
        <v>63775.556780450432</v>
      </c>
    </row>
    <row r="858" spans="1:10" x14ac:dyDescent="0.15">
      <c r="A858" s="1">
        <v>38</v>
      </c>
      <c r="B858" s="1" t="s">
        <v>194</v>
      </c>
      <c r="C858" s="1">
        <v>4</v>
      </c>
      <c r="D858" s="1" t="s">
        <v>17</v>
      </c>
      <c r="E858" s="1">
        <v>16440.026931894565</v>
      </c>
      <c r="F858" s="1">
        <v>50722.419105131768</v>
      </c>
      <c r="G858" s="1">
        <v>71200.183865442857</v>
      </c>
      <c r="H858" s="1">
        <v>40018.710448740567</v>
      </c>
      <c r="I858" s="1">
        <v>26334.579798660347</v>
      </c>
      <c r="J858" s="1">
        <v>26139.99966524585</v>
      </c>
    </row>
    <row r="859" spans="1:10" x14ac:dyDescent="0.15">
      <c r="A859" s="1">
        <v>38</v>
      </c>
      <c r="B859" s="1" t="s">
        <v>194</v>
      </c>
      <c r="C859" s="1">
        <v>5</v>
      </c>
      <c r="D859" s="1" t="s">
        <v>18</v>
      </c>
      <c r="E859" s="1">
        <v>9849.1904195993484</v>
      </c>
      <c r="F859" s="1">
        <v>36500.680463487173</v>
      </c>
      <c r="G859" s="1">
        <v>60578.582413188677</v>
      </c>
      <c r="H859" s="1">
        <v>59107.836480891136</v>
      </c>
      <c r="I859" s="1">
        <v>70401.412158502135</v>
      </c>
      <c r="J859" s="1">
        <v>70024.333454862426</v>
      </c>
    </row>
    <row r="860" spans="1:10" x14ac:dyDescent="0.15">
      <c r="A860" s="1">
        <v>38</v>
      </c>
      <c r="B860" s="1" t="s">
        <v>194</v>
      </c>
      <c r="C860" s="1">
        <v>6</v>
      </c>
      <c r="D860" s="1" t="s">
        <v>2</v>
      </c>
      <c r="E860" s="1">
        <v>17234.39031592531</v>
      </c>
      <c r="F860" s="1">
        <v>35512.178039001607</v>
      </c>
      <c r="G860" s="1">
        <v>42764.116557870322</v>
      </c>
      <c r="H860" s="1">
        <v>39363.753906416583</v>
      </c>
      <c r="I860" s="1">
        <v>59193.115349120526</v>
      </c>
      <c r="J860" s="1">
        <v>50252.074458820694</v>
      </c>
    </row>
    <row r="861" spans="1:10" x14ac:dyDescent="0.15">
      <c r="A861" s="1">
        <v>38</v>
      </c>
      <c r="B861" s="1" t="s">
        <v>194</v>
      </c>
      <c r="C861" s="1">
        <v>7</v>
      </c>
      <c r="D861" s="1" t="s">
        <v>19</v>
      </c>
      <c r="E861" s="1">
        <v>1038.4628868470372</v>
      </c>
      <c r="F861" s="1">
        <v>3495.0569839569307</v>
      </c>
      <c r="G861" s="1">
        <v>3325.9187014887948</v>
      </c>
      <c r="H861" s="1">
        <v>4128.7015318225949</v>
      </c>
      <c r="I861" s="1">
        <v>5580.7592594136249</v>
      </c>
      <c r="J861" s="1">
        <v>6077.5168665083056</v>
      </c>
    </row>
    <row r="862" spans="1:10" x14ac:dyDescent="0.15">
      <c r="A862" s="1">
        <v>38</v>
      </c>
      <c r="B862" s="1" t="s">
        <v>194</v>
      </c>
      <c r="C862" s="1">
        <v>8</v>
      </c>
      <c r="D862" s="1" t="s">
        <v>20</v>
      </c>
      <c r="E862" s="1">
        <v>3840.0788599149055</v>
      </c>
      <c r="F862" s="1">
        <v>16681.527477522774</v>
      </c>
      <c r="G862" s="1">
        <v>19711.099373131306</v>
      </c>
      <c r="H862" s="1">
        <v>19463.494099773994</v>
      </c>
      <c r="I862" s="1">
        <v>14460.5602741284</v>
      </c>
      <c r="J862" s="1">
        <v>14229.349658412777</v>
      </c>
    </row>
    <row r="863" spans="1:10" x14ac:dyDescent="0.15">
      <c r="A863" s="1">
        <v>38</v>
      </c>
      <c r="B863" s="1" t="s">
        <v>194</v>
      </c>
      <c r="C863" s="1">
        <v>9</v>
      </c>
      <c r="D863" s="1" t="s">
        <v>21</v>
      </c>
      <c r="E863" s="1">
        <v>10146.970309221848</v>
      </c>
      <c r="F863" s="1">
        <v>21005.761591202176</v>
      </c>
      <c r="G863" s="1">
        <v>15645.319527349429</v>
      </c>
      <c r="H863" s="1">
        <v>15244.174265698395</v>
      </c>
      <c r="I863" s="1">
        <v>28057.497418463165</v>
      </c>
      <c r="J863" s="1">
        <v>26599.569620101764</v>
      </c>
    </row>
    <row r="864" spans="1:10" x14ac:dyDescent="0.15">
      <c r="A864" s="1">
        <v>38</v>
      </c>
      <c r="B864" s="1" t="s">
        <v>194</v>
      </c>
      <c r="C864" s="1">
        <v>10</v>
      </c>
      <c r="D864" s="1" t="s">
        <v>22</v>
      </c>
      <c r="E864" s="1">
        <v>4844.7287798781126</v>
      </c>
      <c r="F864" s="1">
        <v>15728.097907322588</v>
      </c>
      <c r="G864" s="1">
        <v>27634.193257672156</v>
      </c>
      <c r="H864" s="1">
        <v>23691.481224321247</v>
      </c>
      <c r="I864" s="1">
        <v>26859.479113587357</v>
      </c>
      <c r="J864" s="1">
        <v>26550.983038706901</v>
      </c>
    </row>
    <row r="865" spans="1:10" x14ac:dyDescent="0.15">
      <c r="A865" s="1">
        <v>38</v>
      </c>
      <c r="B865" s="1" t="s">
        <v>194</v>
      </c>
      <c r="C865" s="1">
        <v>11</v>
      </c>
      <c r="D865" s="1" t="s">
        <v>23</v>
      </c>
      <c r="E865" s="1">
        <v>14726.6292578797</v>
      </c>
      <c r="F865" s="1">
        <v>43757.705959018655</v>
      </c>
      <c r="G865" s="1">
        <v>59728.123549982636</v>
      </c>
      <c r="H865" s="1">
        <v>65739.527381721491</v>
      </c>
      <c r="I865" s="1">
        <v>100235.45133066768</v>
      </c>
      <c r="J865" s="1">
        <v>95250.044553415137</v>
      </c>
    </row>
    <row r="866" spans="1:10" x14ac:dyDescent="0.15">
      <c r="A866" s="1">
        <v>38</v>
      </c>
      <c r="B866" s="1" t="s">
        <v>194</v>
      </c>
      <c r="C866" s="1">
        <v>12</v>
      </c>
      <c r="D866" s="1" t="s">
        <v>24</v>
      </c>
      <c r="E866" s="1">
        <v>3942.8491474258194</v>
      </c>
      <c r="F866" s="1">
        <v>27370.822063623869</v>
      </c>
      <c r="G866" s="1">
        <v>55270.427908137863</v>
      </c>
      <c r="H866" s="1">
        <v>71068.160628947298</v>
      </c>
      <c r="I866" s="1">
        <v>54215.038213973581</v>
      </c>
      <c r="J866" s="1">
        <v>54205.23384164532</v>
      </c>
    </row>
    <row r="867" spans="1:10" x14ac:dyDescent="0.15">
      <c r="A867" s="1">
        <v>38</v>
      </c>
      <c r="B867" s="1" t="s">
        <v>194</v>
      </c>
      <c r="C867" s="1">
        <v>13</v>
      </c>
      <c r="D867" s="1" t="s">
        <v>25</v>
      </c>
      <c r="E867" s="1">
        <v>8460.7113381973177</v>
      </c>
      <c r="F867" s="1">
        <v>29006.969493174634</v>
      </c>
      <c r="G867" s="1">
        <v>27809.755660754225</v>
      </c>
      <c r="H867" s="1">
        <v>32575.791351387255</v>
      </c>
      <c r="I867" s="1">
        <v>71518.943213529958</v>
      </c>
      <c r="J867" s="1">
        <v>75935.05551214068</v>
      </c>
    </row>
    <row r="868" spans="1:10" x14ac:dyDescent="0.15">
      <c r="A868" s="1">
        <v>38</v>
      </c>
      <c r="B868" s="1" t="s">
        <v>194</v>
      </c>
      <c r="C868" s="1">
        <v>14</v>
      </c>
      <c r="D868" s="1" t="s">
        <v>26</v>
      </c>
      <c r="E868" s="1">
        <v>93.392315462726401</v>
      </c>
      <c r="F868" s="1">
        <v>836.41148513995165</v>
      </c>
      <c r="G868" s="1">
        <v>2044.5153891276918</v>
      </c>
      <c r="H868" s="1">
        <v>1613.8257354642399</v>
      </c>
      <c r="I868" s="1">
        <v>2287.1292248093978</v>
      </c>
      <c r="J868" s="1">
        <v>1873.9174903633943</v>
      </c>
    </row>
    <row r="869" spans="1:10" x14ac:dyDescent="0.15">
      <c r="A869" s="1">
        <v>38</v>
      </c>
      <c r="B869" s="1" t="s">
        <v>194</v>
      </c>
      <c r="C869" s="1">
        <v>15</v>
      </c>
      <c r="D869" s="1" t="s">
        <v>27</v>
      </c>
      <c r="E869" s="1">
        <v>12713.790762552779</v>
      </c>
      <c r="F869" s="1">
        <v>41419.296302146409</v>
      </c>
      <c r="G869" s="1">
        <v>63575.805196662288</v>
      </c>
      <c r="H869" s="1">
        <v>64298.682627523027</v>
      </c>
      <c r="I869" s="1">
        <v>61188.163385869964</v>
      </c>
      <c r="J869" s="1">
        <v>57404.383155226031</v>
      </c>
    </row>
    <row r="870" spans="1:10" x14ac:dyDescent="0.15">
      <c r="A870" s="1">
        <v>38</v>
      </c>
      <c r="B870" s="1" t="s">
        <v>193</v>
      </c>
      <c r="C870" s="1">
        <v>16</v>
      </c>
      <c r="D870" s="1" t="s">
        <v>10</v>
      </c>
      <c r="E870" s="1">
        <v>41417.028071504123</v>
      </c>
      <c r="F870" s="1">
        <v>226005.24056330722</v>
      </c>
      <c r="G870" s="1">
        <v>298672.51852545654</v>
      </c>
      <c r="H870" s="1">
        <v>327854.20072954299</v>
      </c>
      <c r="I870" s="1">
        <v>255779.16776809469</v>
      </c>
      <c r="J870" s="1">
        <v>215685.66421666011</v>
      </c>
    </row>
    <row r="871" spans="1:10" x14ac:dyDescent="0.15">
      <c r="A871" s="1">
        <v>38</v>
      </c>
      <c r="B871" s="1" t="s">
        <v>193</v>
      </c>
      <c r="C871" s="1">
        <v>17</v>
      </c>
      <c r="D871" s="1" t="s">
        <v>11</v>
      </c>
      <c r="E871" s="1">
        <v>6238.5376248116509</v>
      </c>
      <c r="F871" s="1">
        <v>23735.440857049831</v>
      </c>
      <c r="G871" s="1">
        <v>41428.010163299507</v>
      </c>
      <c r="H871" s="1">
        <v>49780.606490208243</v>
      </c>
      <c r="I871" s="1">
        <v>44334.956741855378</v>
      </c>
      <c r="J871" s="1">
        <v>44560.451948897884</v>
      </c>
    </row>
    <row r="872" spans="1:10" x14ac:dyDescent="0.15">
      <c r="A872" s="1">
        <v>38</v>
      </c>
      <c r="B872" s="1" t="s">
        <v>193</v>
      </c>
      <c r="C872" s="1">
        <v>18</v>
      </c>
      <c r="D872" s="1" t="s">
        <v>12</v>
      </c>
      <c r="E872" s="1">
        <v>67640.174716601017</v>
      </c>
      <c r="F872" s="1">
        <v>298062.1017962757</v>
      </c>
      <c r="G872" s="1">
        <v>329134.16823245125</v>
      </c>
      <c r="H872" s="1">
        <v>291756.09930174664</v>
      </c>
      <c r="I872" s="1">
        <v>390558.23084679001</v>
      </c>
      <c r="J872" s="1">
        <v>350125.33207958436</v>
      </c>
    </row>
    <row r="873" spans="1:10" x14ac:dyDescent="0.15">
      <c r="A873" s="1">
        <v>38</v>
      </c>
      <c r="B873" s="1" t="s">
        <v>193</v>
      </c>
      <c r="C873" s="1">
        <v>19</v>
      </c>
      <c r="D873" s="1" t="s">
        <v>13</v>
      </c>
      <c r="E873" s="1">
        <v>10221.68761458514</v>
      </c>
      <c r="F873" s="1">
        <v>75189.665082848878</v>
      </c>
      <c r="G873" s="1">
        <v>112181.29968673772</v>
      </c>
      <c r="H873" s="1">
        <v>110686.86778283682</v>
      </c>
      <c r="I873" s="1">
        <v>119448.45557277986</v>
      </c>
      <c r="J873" s="1">
        <v>110797.03259864714</v>
      </c>
    </row>
    <row r="874" spans="1:10" x14ac:dyDescent="0.15">
      <c r="A874" s="1">
        <v>38</v>
      </c>
      <c r="B874" s="1" t="s">
        <v>193</v>
      </c>
      <c r="C874" s="1">
        <v>20</v>
      </c>
      <c r="D874" s="1" t="s">
        <v>14</v>
      </c>
      <c r="E874" s="1">
        <v>1680.4891967460453</v>
      </c>
      <c r="F874" s="1">
        <v>7641.5937644028354</v>
      </c>
      <c r="G874" s="1">
        <v>22795.816883219224</v>
      </c>
      <c r="H874" s="1">
        <v>26163.447741729589</v>
      </c>
      <c r="I874" s="1">
        <v>24284.875994870057</v>
      </c>
      <c r="J874" s="1">
        <v>23775.899435458137</v>
      </c>
    </row>
    <row r="875" spans="1:10" x14ac:dyDescent="0.15">
      <c r="A875" s="1">
        <v>38</v>
      </c>
      <c r="B875" s="1" t="s">
        <v>193</v>
      </c>
      <c r="C875" s="1">
        <v>21</v>
      </c>
      <c r="D875" s="1" t="s">
        <v>15</v>
      </c>
      <c r="E875" s="1">
        <v>52144.684379096761</v>
      </c>
      <c r="F875" s="1">
        <v>128254.2638907764</v>
      </c>
      <c r="G875" s="1">
        <v>221251.48800682847</v>
      </c>
      <c r="H875" s="1">
        <v>190030.81621617122</v>
      </c>
      <c r="I875" s="1">
        <v>146822.37288861131</v>
      </c>
      <c r="J875" s="1">
        <v>145741.77938389438</v>
      </c>
    </row>
    <row r="876" spans="1:10" x14ac:dyDescent="0.15">
      <c r="A876" s="1">
        <v>38</v>
      </c>
      <c r="B876" s="1" t="s">
        <v>192</v>
      </c>
      <c r="C876" s="1">
        <v>22</v>
      </c>
      <c r="D876" s="1" t="s">
        <v>7</v>
      </c>
      <c r="E876" s="1">
        <v>67936.298343847913</v>
      </c>
      <c r="F876" s="1">
        <v>289547.25233268616</v>
      </c>
      <c r="G876" s="1">
        <v>559484.34135168185</v>
      </c>
      <c r="H876" s="1">
        <v>766322.44107702503</v>
      </c>
      <c r="I876" s="1">
        <v>972515.13476832304</v>
      </c>
      <c r="J876" s="1">
        <v>968564.73613651982</v>
      </c>
    </row>
    <row r="877" spans="1:10" x14ac:dyDescent="0.15">
      <c r="A877" s="1">
        <v>38</v>
      </c>
      <c r="B877" s="1" t="s">
        <v>192</v>
      </c>
      <c r="C877" s="1">
        <v>23</v>
      </c>
      <c r="D877" s="1" t="s">
        <v>28</v>
      </c>
      <c r="E877" s="1">
        <v>52977.275472454872</v>
      </c>
      <c r="F877" s="1">
        <v>224866.03759192021</v>
      </c>
      <c r="G877" s="1">
        <v>305608.86912168097</v>
      </c>
      <c r="H877" s="1">
        <v>433847.3489383703</v>
      </c>
      <c r="I877" s="1">
        <v>391404.43511317595</v>
      </c>
      <c r="J877" s="1">
        <v>381658.19812969922</v>
      </c>
    </row>
    <row r="878" spans="1:10" x14ac:dyDescent="0.15">
      <c r="A878" s="1">
        <v>39</v>
      </c>
      <c r="B878" s="1" t="s">
        <v>196</v>
      </c>
      <c r="C878" s="1">
        <v>1</v>
      </c>
      <c r="D878" s="1" t="s">
        <v>8</v>
      </c>
      <c r="E878" s="1">
        <v>25759.302543264446</v>
      </c>
      <c r="F878" s="1">
        <v>77831.307243862204</v>
      </c>
      <c r="G878" s="1">
        <v>69393.734198932638</v>
      </c>
      <c r="H878" s="1">
        <v>53648.374402817601</v>
      </c>
      <c r="I878" s="1">
        <v>55633.988036833616</v>
      </c>
      <c r="J878" s="1">
        <v>51148.559095550263</v>
      </c>
    </row>
    <row r="879" spans="1:10" x14ac:dyDescent="0.15">
      <c r="A879" s="1">
        <v>39</v>
      </c>
      <c r="B879" s="1" t="s">
        <v>196</v>
      </c>
      <c r="C879" s="1">
        <v>2</v>
      </c>
      <c r="D879" s="1" t="s">
        <v>9</v>
      </c>
      <c r="E879" s="1">
        <v>2532.8212912221738</v>
      </c>
      <c r="F879" s="1">
        <v>7552.4566467455743</v>
      </c>
      <c r="G879" s="1">
        <v>7854.0711151608748</v>
      </c>
      <c r="H879" s="1">
        <v>8392.7955258093134</v>
      </c>
      <c r="I879" s="1">
        <v>3448.7601813629203</v>
      </c>
      <c r="J879" s="1">
        <v>3340.91786153359</v>
      </c>
    </row>
    <row r="880" spans="1:10" x14ac:dyDescent="0.15">
      <c r="A880" s="1">
        <v>39</v>
      </c>
      <c r="B880" s="1" t="s">
        <v>197</v>
      </c>
      <c r="C880" s="1">
        <v>3</v>
      </c>
      <c r="D880" s="1" t="s">
        <v>16</v>
      </c>
      <c r="E880" s="1">
        <v>3989.3858267375222</v>
      </c>
      <c r="F880" s="1">
        <v>14075.451209315044</v>
      </c>
      <c r="G880" s="1">
        <v>20289.90648390436</v>
      </c>
      <c r="H880" s="1">
        <v>21094.200857152769</v>
      </c>
      <c r="I880" s="1">
        <v>18605.18319093615</v>
      </c>
      <c r="J880" s="1">
        <v>16707.8128598191</v>
      </c>
    </row>
    <row r="881" spans="1:10" x14ac:dyDescent="0.15">
      <c r="A881" s="1">
        <v>39</v>
      </c>
      <c r="B881" s="1" t="s">
        <v>197</v>
      </c>
      <c r="C881" s="1">
        <v>4</v>
      </c>
      <c r="D881" s="1" t="s">
        <v>17</v>
      </c>
      <c r="E881" s="1">
        <v>2488.2970920061043</v>
      </c>
      <c r="F881" s="1">
        <v>12461.749078201361</v>
      </c>
      <c r="G881" s="1">
        <v>20340.889167223959</v>
      </c>
      <c r="H881" s="1">
        <v>9179.9202566629992</v>
      </c>
      <c r="I881" s="1">
        <v>5020.6357236419017</v>
      </c>
      <c r="J881" s="1">
        <v>4528.5296991523101</v>
      </c>
    </row>
    <row r="882" spans="1:10" x14ac:dyDescent="0.15">
      <c r="A882" s="1">
        <v>39</v>
      </c>
      <c r="B882" s="1" t="s">
        <v>197</v>
      </c>
      <c r="C882" s="1">
        <v>5</v>
      </c>
      <c r="D882" s="1" t="s">
        <v>18</v>
      </c>
      <c r="E882" s="1">
        <v>3474.5978977818045</v>
      </c>
      <c r="F882" s="1">
        <v>8366.0036582725934</v>
      </c>
      <c r="G882" s="1">
        <v>11269.873339315245</v>
      </c>
      <c r="H882" s="1">
        <v>14375.242245055475</v>
      </c>
      <c r="I882" s="1">
        <v>10797.827036246477</v>
      </c>
      <c r="J882" s="1">
        <v>10677.530614973088</v>
      </c>
    </row>
    <row r="883" spans="1:10" x14ac:dyDescent="0.15">
      <c r="A883" s="1">
        <v>39</v>
      </c>
      <c r="B883" s="1" t="s">
        <v>197</v>
      </c>
      <c r="C883" s="1">
        <v>6</v>
      </c>
      <c r="D883" s="1" t="s">
        <v>2</v>
      </c>
      <c r="E883" s="1">
        <v>994.09386634784016</v>
      </c>
      <c r="F883" s="1">
        <v>995.72582666107314</v>
      </c>
      <c r="G883" s="1">
        <v>2219.9672903988053</v>
      </c>
      <c r="H883" s="1">
        <v>2657.8366093239597</v>
      </c>
      <c r="I883" s="1">
        <v>2461.8321243401347</v>
      </c>
      <c r="J883" s="1">
        <v>2591.4384537984361</v>
      </c>
    </row>
    <row r="884" spans="1:10" x14ac:dyDescent="0.15">
      <c r="A884" s="1">
        <v>39</v>
      </c>
      <c r="B884" s="1" t="s">
        <v>197</v>
      </c>
      <c r="C884" s="1">
        <v>7</v>
      </c>
      <c r="D884" s="1" t="s">
        <v>19</v>
      </c>
      <c r="E884" s="1">
        <v>40.90020623171705</v>
      </c>
      <c r="F884" s="1">
        <v>88.638148226366269</v>
      </c>
      <c r="G884" s="1">
        <v>200.559554842078</v>
      </c>
      <c r="H884" s="1">
        <v>46.41658458337556</v>
      </c>
      <c r="I884" s="1">
        <v>342.48934335104173</v>
      </c>
      <c r="J884" s="1">
        <v>229.62850603109553</v>
      </c>
    </row>
    <row r="885" spans="1:10" x14ac:dyDescent="0.15">
      <c r="A885" s="1">
        <v>39</v>
      </c>
      <c r="B885" s="1" t="s">
        <v>197</v>
      </c>
      <c r="C885" s="1">
        <v>8</v>
      </c>
      <c r="D885" s="1" t="s">
        <v>20</v>
      </c>
      <c r="E885" s="1">
        <v>2306.4139016669301</v>
      </c>
      <c r="F885" s="1">
        <v>10026.709462688896</v>
      </c>
      <c r="G885" s="1">
        <v>11652.605237944766</v>
      </c>
      <c r="H885" s="1">
        <v>12421.042674024058</v>
      </c>
      <c r="I885" s="1">
        <v>7665.7495584854105</v>
      </c>
      <c r="J885" s="1">
        <v>7564.5166498993804</v>
      </c>
    </row>
    <row r="886" spans="1:10" x14ac:dyDescent="0.15">
      <c r="A886" s="1">
        <v>39</v>
      </c>
      <c r="B886" s="1" t="s">
        <v>197</v>
      </c>
      <c r="C886" s="1">
        <v>9</v>
      </c>
      <c r="D886" s="1" t="s">
        <v>21</v>
      </c>
      <c r="E886" s="1">
        <v>1515.2099640884317</v>
      </c>
      <c r="F886" s="1">
        <v>5263.9455274490101</v>
      </c>
      <c r="G886" s="1">
        <v>4733.7899408879848</v>
      </c>
      <c r="H886" s="1">
        <v>4673.382600250764</v>
      </c>
      <c r="I886" s="1">
        <v>5928.3039711593074</v>
      </c>
      <c r="J886" s="1">
        <v>5046.3349414673085</v>
      </c>
    </row>
    <row r="887" spans="1:10" x14ac:dyDescent="0.15">
      <c r="A887" s="1">
        <v>39</v>
      </c>
      <c r="B887" s="1" t="s">
        <v>197</v>
      </c>
      <c r="C887" s="1">
        <v>10</v>
      </c>
      <c r="D887" s="1" t="s">
        <v>22</v>
      </c>
      <c r="E887" s="1">
        <v>2016.3472323683307</v>
      </c>
      <c r="F887" s="1">
        <v>5328.6519090800539</v>
      </c>
      <c r="G887" s="1">
        <v>8509.8241060149812</v>
      </c>
      <c r="H887" s="1">
        <v>7513.5238026053457</v>
      </c>
      <c r="I887" s="1">
        <v>5672.3015732916974</v>
      </c>
      <c r="J887" s="1">
        <v>6010.1630981632698</v>
      </c>
    </row>
    <row r="888" spans="1:10" x14ac:dyDescent="0.15">
      <c r="A888" s="1">
        <v>39</v>
      </c>
      <c r="B888" s="1" t="s">
        <v>197</v>
      </c>
      <c r="C888" s="1">
        <v>11</v>
      </c>
      <c r="D888" s="1" t="s">
        <v>23</v>
      </c>
      <c r="E888" s="1">
        <v>4356.8264992059758</v>
      </c>
      <c r="F888" s="1">
        <v>12189.112059896634</v>
      </c>
      <c r="G888" s="1">
        <v>16518.938026245021</v>
      </c>
      <c r="H888" s="1">
        <v>17991.902075270722</v>
      </c>
      <c r="I888" s="1">
        <v>17786.170688351416</v>
      </c>
      <c r="J888" s="1">
        <v>15652.55610348622</v>
      </c>
    </row>
    <row r="889" spans="1:10" x14ac:dyDescent="0.15">
      <c r="A889" s="1">
        <v>39</v>
      </c>
      <c r="B889" s="1" t="s">
        <v>197</v>
      </c>
      <c r="C889" s="1">
        <v>12</v>
      </c>
      <c r="D889" s="1" t="s">
        <v>24</v>
      </c>
      <c r="E889" s="1">
        <v>289.40488335844486</v>
      </c>
      <c r="F889" s="1">
        <v>3493.9253826545496</v>
      </c>
      <c r="G889" s="1">
        <v>10748.153188907138</v>
      </c>
      <c r="H889" s="1">
        <v>18772.659902361793</v>
      </c>
      <c r="I889" s="1">
        <v>13002.750939954722</v>
      </c>
      <c r="J889" s="1">
        <v>12005.075196629545</v>
      </c>
    </row>
    <row r="890" spans="1:10" x14ac:dyDescent="0.15">
      <c r="A890" s="1">
        <v>39</v>
      </c>
      <c r="B890" s="1" t="s">
        <v>197</v>
      </c>
      <c r="C890" s="1">
        <v>13</v>
      </c>
      <c r="D890" s="1" t="s">
        <v>25</v>
      </c>
      <c r="E890" s="1">
        <v>2928.5397286252619</v>
      </c>
      <c r="F890" s="1">
        <v>7545.1428008881221</v>
      </c>
      <c r="G890" s="1">
        <v>3802.0937526471694</v>
      </c>
      <c r="H890" s="1">
        <v>5621.674490888814</v>
      </c>
      <c r="I890" s="1">
        <v>6037.9950449559728</v>
      </c>
      <c r="J890" s="1">
        <v>5760.1020487599126</v>
      </c>
    </row>
    <row r="891" spans="1:10" x14ac:dyDescent="0.15">
      <c r="A891" s="1">
        <v>39</v>
      </c>
      <c r="B891" s="1" t="s">
        <v>197</v>
      </c>
      <c r="C891" s="1">
        <v>14</v>
      </c>
      <c r="D891" s="1" t="s">
        <v>26</v>
      </c>
      <c r="E891" s="1">
        <v>38.842715054088295</v>
      </c>
      <c r="F891" s="1">
        <v>362.59165030695772</v>
      </c>
      <c r="G891" s="1">
        <v>662.65234680321498</v>
      </c>
      <c r="H891" s="1">
        <v>735.67937292246063</v>
      </c>
      <c r="I891" s="1">
        <v>613.82795200988051</v>
      </c>
      <c r="J891" s="1">
        <v>638.48341120851819</v>
      </c>
    </row>
    <row r="892" spans="1:10" x14ac:dyDescent="0.15">
      <c r="A892" s="1">
        <v>39</v>
      </c>
      <c r="B892" s="1" t="s">
        <v>197</v>
      </c>
      <c r="C892" s="1">
        <v>15</v>
      </c>
      <c r="D892" s="1" t="s">
        <v>27</v>
      </c>
      <c r="E892" s="1">
        <v>8265.2993235882932</v>
      </c>
      <c r="F892" s="1">
        <v>23961.659105534356</v>
      </c>
      <c r="G892" s="1">
        <v>33426.833801908091</v>
      </c>
      <c r="H892" s="1">
        <v>28643.281074039718</v>
      </c>
      <c r="I892" s="1">
        <v>19476.284385480001</v>
      </c>
      <c r="J892" s="1">
        <v>18571.347036516276</v>
      </c>
    </row>
    <row r="893" spans="1:10" x14ac:dyDescent="0.15">
      <c r="A893" s="1">
        <v>39</v>
      </c>
      <c r="B893" s="1" t="s">
        <v>196</v>
      </c>
      <c r="C893" s="1">
        <v>16</v>
      </c>
      <c r="D893" s="1" t="s">
        <v>10</v>
      </c>
      <c r="E893" s="1">
        <v>22506.231213801635</v>
      </c>
      <c r="F893" s="1">
        <v>104894.42715463357</v>
      </c>
      <c r="G893" s="1">
        <v>163158.72344413146</v>
      </c>
      <c r="H893" s="1">
        <v>189042.83773642214</v>
      </c>
      <c r="I893" s="1">
        <v>156808.6841412466</v>
      </c>
      <c r="J893" s="1">
        <v>156745.81357874398</v>
      </c>
    </row>
    <row r="894" spans="1:10" x14ac:dyDescent="0.15">
      <c r="A894" s="1">
        <v>39</v>
      </c>
      <c r="B894" s="1" t="s">
        <v>196</v>
      </c>
      <c r="C894" s="1">
        <v>17</v>
      </c>
      <c r="D894" s="1" t="s">
        <v>11</v>
      </c>
      <c r="E894" s="1">
        <v>3196.7169700282443</v>
      </c>
      <c r="F894" s="1">
        <v>10412.645905713307</v>
      </c>
      <c r="G894" s="1">
        <v>18478.400789861458</v>
      </c>
      <c r="H894" s="1">
        <v>20945.158271126678</v>
      </c>
      <c r="I894" s="1">
        <v>17772.756623710033</v>
      </c>
      <c r="J894" s="1">
        <v>17562.519658906876</v>
      </c>
    </row>
    <row r="895" spans="1:10" x14ac:dyDescent="0.15">
      <c r="A895" s="1">
        <v>39</v>
      </c>
      <c r="B895" s="1" t="s">
        <v>196</v>
      </c>
      <c r="C895" s="1">
        <v>18</v>
      </c>
      <c r="D895" s="1" t="s">
        <v>12</v>
      </c>
      <c r="E895" s="1">
        <v>40075.172320715792</v>
      </c>
      <c r="F895" s="1">
        <v>151168.42403544817</v>
      </c>
      <c r="G895" s="1">
        <v>207467.26744134867</v>
      </c>
      <c r="H895" s="1">
        <v>240871.29923530051</v>
      </c>
      <c r="I895" s="1">
        <v>193115.60236793495</v>
      </c>
      <c r="J895" s="1">
        <v>165484.30115443203</v>
      </c>
    </row>
    <row r="896" spans="1:10" x14ac:dyDescent="0.15">
      <c r="A896" s="1">
        <v>39</v>
      </c>
      <c r="B896" s="1" t="s">
        <v>196</v>
      </c>
      <c r="C896" s="1">
        <v>19</v>
      </c>
      <c r="D896" s="1" t="s">
        <v>13</v>
      </c>
      <c r="E896" s="1">
        <v>5907.4454626574843</v>
      </c>
      <c r="F896" s="1">
        <v>40427.283895498433</v>
      </c>
      <c r="G896" s="1">
        <v>60524.71767216931</v>
      </c>
      <c r="H896" s="1">
        <v>63953.894310421332</v>
      </c>
      <c r="I896" s="1">
        <v>60059.903972720953</v>
      </c>
      <c r="J896" s="1">
        <v>57348.090538218436</v>
      </c>
    </row>
    <row r="897" spans="1:10" x14ac:dyDescent="0.15">
      <c r="A897" s="1">
        <v>39</v>
      </c>
      <c r="B897" s="1" t="s">
        <v>196</v>
      </c>
      <c r="C897" s="1">
        <v>20</v>
      </c>
      <c r="D897" s="1" t="s">
        <v>14</v>
      </c>
      <c r="E897" s="1">
        <v>1252.4400617258261</v>
      </c>
      <c r="F897" s="1">
        <v>6120.4563469693794</v>
      </c>
      <c r="G897" s="1">
        <v>10790.157336272998</v>
      </c>
      <c r="H897" s="1">
        <v>13204.150412454717</v>
      </c>
      <c r="I897" s="1">
        <v>12309.540342158047</v>
      </c>
      <c r="J897" s="1">
        <v>11724.708883662512</v>
      </c>
    </row>
    <row r="898" spans="1:10" x14ac:dyDescent="0.15">
      <c r="A898" s="1">
        <v>39</v>
      </c>
      <c r="B898" s="1" t="s">
        <v>196</v>
      </c>
      <c r="C898" s="1">
        <v>21</v>
      </c>
      <c r="D898" s="1" t="s">
        <v>15</v>
      </c>
      <c r="E898" s="1">
        <v>20677.960644692525</v>
      </c>
      <c r="F898" s="1">
        <v>67481.0324254882</v>
      </c>
      <c r="G898" s="1">
        <v>102570.98188731604</v>
      </c>
      <c r="H898" s="1">
        <v>90747.396798791713</v>
      </c>
      <c r="I898" s="1">
        <v>59428.696130449971</v>
      </c>
      <c r="J898" s="1">
        <v>58813.291033526802</v>
      </c>
    </row>
    <row r="899" spans="1:10" x14ac:dyDescent="0.15">
      <c r="A899" s="1">
        <v>39</v>
      </c>
      <c r="B899" s="1" t="s">
        <v>195</v>
      </c>
      <c r="C899" s="1">
        <v>22</v>
      </c>
      <c r="D899" s="1" t="s">
        <v>7</v>
      </c>
      <c r="E899" s="1">
        <v>52625.745714637706</v>
      </c>
      <c r="F899" s="1">
        <v>193403.63591396835</v>
      </c>
      <c r="G899" s="1">
        <v>334424.57150083093</v>
      </c>
      <c r="H899" s="1">
        <v>501500.26915576652</v>
      </c>
      <c r="I899" s="1">
        <v>546274.67730214808</v>
      </c>
      <c r="J899" s="1">
        <v>505300.10536564479</v>
      </c>
    </row>
    <row r="900" spans="1:10" x14ac:dyDescent="0.15">
      <c r="A900" s="1">
        <v>39</v>
      </c>
      <c r="B900" s="1" t="s">
        <v>195</v>
      </c>
      <c r="C900" s="1">
        <v>23</v>
      </c>
      <c r="D900" s="1" t="s">
        <v>28</v>
      </c>
      <c r="E900" s="1">
        <v>38046.056407638185</v>
      </c>
      <c r="F900" s="1">
        <v>171170.16926608904</v>
      </c>
      <c r="G900" s="1">
        <v>223592.67496037288</v>
      </c>
      <c r="H900" s="1">
        <v>309448.33285560127</v>
      </c>
      <c r="I900" s="1">
        <v>261758.33180446009</v>
      </c>
      <c r="J900" s="1">
        <v>259672.86304156313</v>
      </c>
    </row>
    <row r="901" spans="1:10" x14ac:dyDescent="0.15">
      <c r="A901" s="1">
        <v>40</v>
      </c>
      <c r="B901" s="1" t="s">
        <v>199</v>
      </c>
      <c r="C901" s="1">
        <v>1</v>
      </c>
      <c r="D901" s="1" t="s">
        <v>8</v>
      </c>
      <c r="E901" s="1">
        <v>49176.430505132783</v>
      </c>
      <c r="F901" s="1">
        <v>140636.50833650914</v>
      </c>
      <c r="G901" s="1">
        <v>122051.48406951426</v>
      </c>
      <c r="H901" s="1">
        <v>92540.887463532432</v>
      </c>
      <c r="I901" s="1">
        <v>95293.097844347692</v>
      </c>
      <c r="J901" s="1">
        <v>86224.618756672586</v>
      </c>
    </row>
    <row r="902" spans="1:10" x14ac:dyDescent="0.15">
      <c r="A902" s="1">
        <v>40</v>
      </c>
      <c r="B902" s="1" t="s">
        <v>199</v>
      </c>
      <c r="C902" s="1">
        <v>2</v>
      </c>
      <c r="D902" s="1" t="s">
        <v>9</v>
      </c>
      <c r="E902" s="1">
        <v>23021.209422867567</v>
      </c>
      <c r="F902" s="1">
        <v>41264.148865177922</v>
      </c>
      <c r="G902" s="1">
        <v>29628.115178290875</v>
      </c>
      <c r="H902" s="1">
        <v>10032.278862328743</v>
      </c>
      <c r="I902" s="1">
        <v>5061.9365308530287</v>
      </c>
      <c r="J902" s="1">
        <v>5127.0763017649915</v>
      </c>
    </row>
    <row r="903" spans="1:10" x14ac:dyDescent="0.15">
      <c r="A903" s="1">
        <v>40</v>
      </c>
      <c r="B903" s="1" t="s">
        <v>200</v>
      </c>
      <c r="C903" s="1">
        <v>3</v>
      </c>
      <c r="D903" s="1" t="s">
        <v>16</v>
      </c>
      <c r="E903" s="1">
        <v>34669.793121044073</v>
      </c>
      <c r="F903" s="1">
        <v>119906.55011233209</v>
      </c>
      <c r="G903" s="1">
        <v>167988.79619480303</v>
      </c>
      <c r="H903" s="1">
        <v>194515.46664156546</v>
      </c>
      <c r="I903" s="1">
        <v>172596.71698386868</v>
      </c>
      <c r="J903" s="1">
        <v>153922.70982077977</v>
      </c>
    </row>
    <row r="904" spans="1:10" x14ac:dyDescent="0.15">
      <c r="A904" s="1">
        <v>40</v>
      </c>
      <c r="B904" s="1" t="s">
        <v>200</v>
      </c>
      <c r="C904" s="1">
        <v>4</v>
      </c>
      <c r="D904" s="1" t="s">
        <v>17</v>
      </c>
      <c r="E904" s="1">
        <v>13856.632458661266</v>
      </c>
      <c r="F904" s="1">
        <v>47568.37300476298</v>
      </c>
      <c r="G904" s="1">
        <v>70481.171210092332</v>
      </c>
      <c r="H904" s="1">
        <v>41103.24146567288</v>
      </c>
      <c r="I904" s="1">
        <v>27845.77810858388</v>
      </c>
      <c r="J904" s="1">
        <v>27036.862303220914</v>
      </c>
    </row>
    <row r="905" spans="1:10" x14ac:dyDescent="0.15">
      <c r="A905" s="1">
        <v>40</v>
      </c>
      <c r="B905" s="1" t="s">
        <v>200</v>
      </c>
      <c r="C905" s="1">
        <v>5</v>
      </c>
      <c r="D905" s="1" t="s">
        <v>18</v>
      </c>
      <c r="E905" s="1">
        <v>7692.7092376533328</v>
      </c>
      <c r="F905" s="1">
        <v>25335.224029687415</v>
      </c>
      <c r="G905" s="1">
        <v>34245.746337993594</v>
      </c>
      <c r="H905" s="1">
        <v>30072.370423777516</v>
      </c>
      <c r="I905" s="1">
        <v>26208.449809949561</v>
      </c>
      <c r="J905" s="1">
        <v>23894.798700958414</v>
      </c>
    </row>
    <row r="906" spans="1:10" x14ac:dyDescent="0.15">
      <c r="A906" s="1">
        <v>40</v>
      </c>
      <c r="B906" s="1" t="s">
        <v>200</v>
      </c>
      <c r="C906" s="1">
        <v>6</v>
      </c>
      <c r="D906" s="1" t="s">
        <v>2</v>
      </c>
      <c r="E906" s="1">
        <v>16787.290138410684</v>
      </c>
      <c r="F906" s="1">
        <v>46080.133263974982</v>
      </c>
      <c r="G906" s="1">
        <v>68073.475904252147</v>
      </c>
      <c r="H906" s="1">
        <v>66879.480961571855</v>
      </c>
      <c r="I906" s="1">
        <v>58001.791086494457</v>
      </c>
      <c r="J906" s="1">
        <v>48051.270489882547</v>
      </c>
    </row>
    <row r="907" spans="1:10" x14ac:dyDescent="0.15">
      <c r="A907" s="1">
        <v>40</v>
      </c>
      <c r="B907" s="1" t="s">
        <v>200</v>
      </c>
      <c r="C907" s="1">
        <v>7</v>
      </c>
      <c r="D907" s="1" t="s">
        <v>19</v>
      </c>
      <c r="E907" s="1">
        <v>7492.8396010453143</v>
      </c>
      <c r="F907" s="1">
        <v>21172.707933171816</v>
      </c>
      <c r="G907" s="1">
        <v>21502.652154557538</v>
      </c>
      <c r="H907" s="1">
        <v>5022.0841814550004</v>
      </c>
      <c r="I907" s="1">
        <v>7130.8581363861276</v>
      </c>
      <c r="J907" s="1">
        <v>6385.0908930114892</v>
      </c>
    </row>
    <row r="908" spans="1:10" x14ac:dyDescent="0.15">
      <c r="A908" s="1">
        <v>40</v>
      </c>
      <c r="B908" s="1" t="s">
        <v>200</v>
      </c>
      <c r="C908" s="1">
        <v>8</v>
      </c>
      <c r="D908" s="1" t="s">
        <v>20</v>
      </c>
      <c r="E908" s="1">
        <v>28650.226836109909</v>
      </c>
      <c r="F908" s="1">
        <v>79623.562548256581</v>
      </c>
      <c r="G908" s="1">
        <v>92946.692919871275</v>
      </c>
      <c r="H908" s="1">
        <v>95916.383054491162</v>
      </c>
      <c r="I908" s="1">
        <v>75490.795254615732</v>
      </c>
      <c r="J908" s="1">
        <v>66989.841955341733</v>
      </c>
    </row>
    <row r="909" spans="1:10" x14ac:dyDescent="0.15">
      <c r="A909" s="1">
        <v>40</v>
      </c>
      <c r="B909" s="1" t="s">
        <v>200</v>
      </c>
      <c r="C909" s="1">
        <v>9</v>
      </c>
      <c r="D909" s="1" t="s">
        <v>21</v>
      </c>
      <c r="E909" s="1">
        <v>94078.842754547106</v>
      </c>
      <c r="F909" s="1">
        <v>225758.59139571263</v>
      </c>
      <c r="G909" s="1">
        <v>194975.45094856661</v>
      </c>
      <c r="H909" s="1">
        <v>121072.27914083145</v>
      </c>
      <c r="I909" s="1">
        <v>143564.02809589257</v>
      </c>
      <c r="J909" s="1">
        <v>129903.68216511124</v>
      </c>
    </row>
    <row r="910" spans="1:10" x14ac:dyDescent="0.15">
      <c r="A910" s="1">
        <v>40</v>
      </c>
      <c r="B910" s="1" t="s">
        <v>200</v>
      </c>
      <c r="C910" s="1">
        <v>10</v>
      </c>
      <c r="D910" s="1" t="s">
        <v>22</v>
      </c>
      <c r="E910" s="1">
        <v>26529.805684753555</v>
      </c>
      <c r="F910" s="1">
        <v>81784.224710788549</v>
      </c>
      <c r="G910" s="1">
        <v>150599.53939814365</v>
      </c>
      <c r="H910" s="1">
        <v>127709.76862592636</v>
      </c>
      <c r="I910" s="1">
        <v>100143.99534303266</v>
      </c>
      <c r="J910" s="1">
        <v>87624.950777974256</v>
      </c>
    </row>
    <row r="911" spans="1:10" x14ac:dyDescent="0.15">
      <c r="A911" s="1">
        <v>40</v>
      </c>
      <c r="B911" s="1" t="s">
        <v>200</v>
      </c>
      <c r="C911" s="1">
        <v>11</v>
      </c>
      <c r="D911" s="1" t="s">
        <v>23</v>
      </c>
      <c r="E911" s="1">
        <v>41515.887536246919</v>
      </c>
      <c r="F911" s="1">
        <v>122972.32324300191</v>
      </c>
      <c r="G911" s="1">
        <v>145601.27251459274</v>
      </c>
      <c r="H911" s="1">
        <v>135998.69604256115</v>
      </c>
      <c r="I911" s="1">
        <v>167873.52969716783</v>
      </c>
      <c r="J911" s="1">
        <v>147307.83132514555</v>
      </c>
    </row>
    <row r="912" spans="1:10" x14ac:dyDescent="0.15">
      <c r="A912" s="1">
        <v>40</v>
      </c>
      <c r="B912" s="1" t="s">
        <v>200</v>
      </c>
      <c r="C912" s="1">
        <v>12</v>
      </c>
      <c r="D912" s="1" t="s">
        <v>24</v>
      </c>
      <c r="E912" s="1">
        <v>23748.415974468786</v>
      </c>
      <c r="F912" s="1">
        <v>69683.921157256424</v>
      </c>
      <c r="G912" s="1">
        <v>186664.52825516771</v>
      </c>
      <c r="H912" s="1">
        <v>201912.84182557999</v>
      </c>
      <c r="I912" s="1">
        <v>177720.07797463849</v>
      </c>
      <c r="J912" s="1">
        <v>157820.05095687901</v>
      </c>
    </row>
    <row r="913" spans="1:10" x14ac:dyDescent="0.15">
      <c r="A913" s="1">
        <v>40</v>
      </c>
      <c r="B913" s="1" t="s">
        <v>200</v>
      </c>
      <c r="C913" s="1">
        <v>13</v>
      </c>
      <c r="D913" s="1" t="s">
        <v>25</v>
      </c>
      <c r="E913" s="1">
        <v>9468.436956100717</v>
      </c>
      <c r="F913" s="1">
        <v>49007.811728235531</v>
      </c>
      <c r="G913" s="1">
        <v>72500.478193869771</v>
      </c>
      <c r="H913" s="1">
        <v>92241.831845509878</v>
      </c>
      <c r="I913" s="1">
        <v>172872.39952573361</v>
      </c>
      <c r="J913" s="1">
        <v>154920.72174612057</v>
      </c>
    </row>
    <row r="914" spans="1:10" x14ac:dyDescent="0.15">
      <c r="A914" s="1">
        <v>40</v>
      </c>
      <c r="B914" s="1" t="s">
        <v>200</v>
      </c>
      <c r="C914" s="1">
        <v>14</v>
      </c>
      <c r="D914" s="1" t="s">
        <v>26</v>
      </c>
      <c r="E914" s="1">
        <v>1323.063216781451</v>
      </c>
      <c r="F914" s="1">
        <v>5145.5991776666751</v>
      </c>
      <c r="G914" s="1">
        <v>9526.3883116610341</v>
      </c>
      <c r="H914" s="1">
        <v>6889.5200720386429</v>
      </c>
      <c r="I914" s="1">
        <v>6422.7981212715977</v>
      </c>
      <c r="J914" s="1">
        <v>5557.8574028150351</v>
      </c>
    </row>
    <row r="915" spans="1:10" x14ac:dyDescent="0.15">
      <c r="A915" s="1">
        <v>40</v>
      </c>
      <c r="B915" s="1" t="s">
        <v>200</v>
      </c>
      <c r="C915" s="1">
        <v>15</v>
      </c>
      <c r="D915" s="1" t="s">
        <v>27</v>
      </c>
      <c r="E915" s="1">
        <v>71563.513959790231</v>
      </c>
      <c r="F915" s="1">
        <v>250572.95143093605</v>
      </c>
      <c r="G915" s="1">
        <v>375480.74145454878</v>
      </c>
      <c r="H915" s="1">
        <v>321158.58957540651</v>
      </c>
      <c r="I915" s="1">
        <v>248872.39443550829</v>
      </c>
      <c r="J915" s="1">
        <v>224052.00544443307</v>
      </c>
    </row>
    <row r="916" spans="1:10" x14ac:dyDescent="0.15">
      <c r="A916" s="1">
        <v>40</v>
      </c>
      <c r="B916" s="1" t="s">
        <v>199</v>
      </c>
      <c r="C916" s="1">
        <v>16</v>
      </c>
      <c r="D916" s="1" t="s">
        <v>10</v>
      </c>
      <c r="E916" s="1">
        <v>185926.34046604042</v>
      </c>
      <c r="F916" s="1">
        <v>833172.02120958106</v>
      </c>
      <c r="G916" s="1">
        <v>1255816.0076132284</v>
      </c>
      <c r="H916" s="1">
        <v>1427963.8355749538</v>
      </c>
      <c r="I916" s="1">
        <v>1102689.8076455782</v>
      </c>
      <c r="J916" s="1">
        <v>1095670.359243291</v>
      </c>
    </row>
    <row r="917" spans="1:10" x14ac:dyDescent="0.15">
      <c r="A917" s="1">
        <v>40</v>
      </c>
      <c r="B917" s="1" t="s">
        <v>199</v>
      </c>
      <c r="C917" s="1">
        <v>17</v>
      </c>
      <c r="D917" s="1" t="s">
        <v>11</v>
      </c>
      <c r="E917" s="1">
        <v>18421.070584712805</v>
      </c>
      <c r="F917" s="1">
        <v>72710.156310312304</v>
      </c>
      <c r="G917" s="1">
        <v>123585.21067912498</v>
      </c>
      <c r="H917" s="1">
        <v>145631.87585433605</v>
      </c>
      <c r="I917" s="1">
        <v>128212.97302844745</v>
      </c>
      <c r="J917" s="1">
        <v>126783.94334738622</v>
      </c>
    </row>
    <row r="918" spans="1:10" x14ac:dyDescent="0.15">
      <c r="A918" s="1">
        <v>40</v>
      </c>
      <c r="B918" s="1" t="s">
        <v>199</v>
      </c>
      <c r="C918" s="1">
        <v>18</v>
      </c>
      <c r="D918" s="1" t="s">
        <v>12</v>
      </c>
      <c r="E918" s="1">
        <v>263972.02125040168</v>
      </c>
      <c r="F918" s="1">
        <v>1293149.1563950721</v>
      </c>
      <c r="G918" s="1">
        <v>1745257.1802286434</v>
      </c>
      <c r="H918" s="1">
        <v>1785554.4611879131</v>
      </c>
      <c r="I918" s="1">
        <v>1657035.6742270133</v>
      </c>
      <c r="J918" s="1">
        <v>1484011.4018931871</v>
      </c>
    </row>
    <row r="919" spans="1:10" x14ac:dyDescent="0.15">
      <c r="A919" s="1">
        <v>40</v>
      </c>
      <c r="B919" s="1" t="s">
        <v>199</v>
      </c>
      <c r="C919" s="1">
        <v>19</v>
      </c>
      <c r="D919" s="1" t="s">
        <v>13</v>
      </c>
      <c r="E919" s="1">
        <v>52804.182134373354</v>
      </c>
      <c r="F919" s="1">
        <v>271798.52476808825</v>
      </c>
      <c r="G919" s="1">
        <v>546129.38170923002</v>
      </c>
      <c r="H919" s="1">
        <v>624692.41678260372</v>
      </c>
      <c r="I919" s="1">
        <v>430517.97443151631</v>
      </c>
      <c r="J919" s="1">
        <v>434211.35820448655</v>
      </c>
    </row>
    <row r="920" spans="1:10" x14ac:dyDescent="0.15">
      <c r="A920" s="1">
        <v>40</v>
      </c>
      <c r="B920" s="1" t="s">
        <v>199</v>
      </c>
      <c r="C920" s="1">
        <v>20</v>
      </c>
      <c r="D920" s="1" t="s">
        <v>14</v>
      </c>
      <c r="E920" s="1">
        <v>11166.269411082998</v>
      </c>
      <c r="F920" s="1">
        <v>53514.006054515201</v>
      </c>
      <c r="G920" s="1">
        <v>140117.53237866677</v>
      </c>
      <c r="H920" s="1">
        <v>169193.4804772748</v>
      </c>
      <c r="I920" s="1">
        <v>156153.14335470623</v>
      </c>
      <c r="J920" s="1">
        <v>147828.1307300702</v>
      </c>
    </row>
    <row r="921" spans="1:10" x14ac:dyDescent="0.15">
      <c r="A921" s="1">
        <v>40</v>
      </c>
      <c r="B921" s="1" t="s">
        <v>199</v>
      </c>
      <c r="C921" s="1">
        <v>21</v>
      </c>
      <c r="D921" s="1" t="s">
        <v>15</v>
      </c>
      <c r="E921" s="1">
        <v>151719.15917187129</v>
      </c>
      <c r="F921" s="1">
        <v>498612.89783501404</v>
      </c>
      <c r="G921" s="1">
        <v>794723.14153853885</v>
      </c>
      <c r="H921" s="1">
        <v>782067.79694947123</v>
      </c>
      <c r="I921" s="1">
        <v>899868.88929877919</v>
      </c>
      <c r="J921" s="1">
        <v>866787.1287467014</v>
      </c>
    </row>
    <row r="922" spans="1:10" x14ac:dyDescent="0.15">
      <c r="A922" s="1">
        <v>40</v>
      </c>
      <c r="B922" s="1" t="s">
        <v>198</v>
      </c>
      <c r="C922" s="1">
        <v>22</v>
      </c>
      <c r="D922" s="1" t="s">
        <v>7</v>
      </c>
      <c r="E922" s="1">
        <v>260266.5253613852</v>
      </c>
      <c r="F922" s="1">
        <v>1065033.4779461755</v>
      </c>
      <c r="G922" s="1">
        <v>2194041.3786475426</v>
      </c>
      <c r="H922" s="1">
        <v>3171687.7029832257</v>
      </c>
      <c r="I922" s="1">
        <v>3372786.6918189018</v>
      </c>
      <c r="J922" s="1">
        <v>3108494.5919005405</v>
      </c>
    </row>
    <row r="923" spans="1:10" x14ac:dyDescent="0.15">
      <c r="A923" s="1">
        <v>40</v>
      </c>
      <c r="B923" s="1" t="s">
        <v>198</v>
      </c>
      <c r="C923" s="1">
        <v>23</v>
      </c>
      <c r="D923" s="1" t="s">
        <v>28</v>
      </c>
      <c r="E923" s="1">
        <v>171249.98288934911</v>
      </c>
      <c r="F923" s="1">
        <v>718492.09617952129</v>
      </c>
      <c r="G923" s="1">
        <v>960318.49953021971</v>
      </c>
      <c r="H923" s="1">
        <v>1271539.754157427</v>
      </c>
      <c r="I923" s="1">
        <v>1146217.6163376083</v>
      </c>
      <c r="J923" s="1">
        <v>1138133.4173680372</v>
      </c>
    </row>
    <row r="924" spans="1:10" x14ac:dyDescent="0.15">
      <c r="A924" s="1">
        <v>41</v>
      </c>
      <c r="B924" s="1" t="s">
        <v>202</v>
      </c>
      <c r="C924" s="1">
        <v>1</v>
      </c>
      <c r="D924" s="1" t="s">
        <v>8</v>
      </c>
      <c r="E924" s="1">
        <v>25114.650391129402</v>
      </c>
      <c r="F924" s="1">
        <v>79486.935355772905</v>
      </c>
      <c r="G924" s="1">
        <v>69464.020997794956</v>
      </c>
      <c r="H924" s="1">
        <v>53171.604744515113</v>
      </c>
      <c r="I924" s="1">
        <v>53775.978620291389</v>
      </c>
      <c r="J924" s="1">
        <v>48648.033787895045</v>
      </c>
    </row>
    <row r="925" spans="1:10" x14ac:dyDescent="0.15">
      <c r="A925" s="1">
        <v>41</v>
      </c>
      <c r="B925" s="1" t="s">
        <v>202</v>
      </c>
      <c r="C925" s="1">
        <v>2</v>
      </c>
      <c r="D925" s="1" t="s">
        <v>9</v>
      </c>
      <c r="E925" s="1">
        <v>3094.3142039750414</v>
      </c>
      <c r="F925" s="1">
        <v>3302.3291282335335</v>
      </c>
      <c r="G925" s="1">
        <v>3137.0038703341279</v>
      </c>
      <c r="H925" s="1">
        <v>2573.90389101237</v>
      </c>
      <c r="I925" s="1">
        <v>1263.6788771744366</v>
      </c>
      <c r="J925" s="1">
        <v>1293.1121646044448</v>
      </c>
    </row>
    <row r="926" spans="1:10" x14ac:dyDescent="0.15">
      <c r="A926" s="1">
        <v>41</v>
      </c>
      <c r="B926" s="1" t="s">
        <v>203</v>
      </c>
      <c r="C926" s="1">
        <v>3</v>
      </c>
      <c r="D926" s="1" t="s">
        <v>16</v>
      </c>
      <c r="E926" s="1">
        <v>6673.503601004044</v>
      </c>
      <c r="F926" s="1">
        <v>26696.108801241455</v>
      </c>
      <c r="G926" s="1">
        <v>38161.255165256276</v>
      </c>
      <c r="H926" s="1">
        <v>51423.067344710646</v>
      </c>
      <c r="I926" s="1">
        <v>45381.89037608933</v>
      </c>
      <c r="J926" s="1">
        <v>38476.985803608106</v>
      </c>
    </row>
    <row r="927" spans="1:10" x14ac:dyDescent="0.15">
      <c r="A927" s="1">
        <v>41</v>
      </c>
      <c r="B927" s="1" t="s">
        <v>203</v>
      </c>
      <c r="C927" s="1">
        <v>4</v>
      </c>
      <c r="D927" s="1" t="s">
        <v>17</v>
      </c>
      <c r="E927" s="1">
        <v>2237.3602889330191</v>
      </c>
      <c r="F927" s="1">
        <v>11598.494555697176</v>
      </c>
      <c r="G927" s="1">
        <v>21852.55150951269</v>
      </c>
      <c r="H927" s="1">
        <v>13770.706964871435</v>
      </c>
      <c r="I927" s="1">
        <v>9594.9265648350029</v>
      </c>
      <c r="J927" s="1">
        <v>8686.1794218603591</v>
      </c>
    </row>
    <row r="928" spans="1:10" x14ac:dyDescent="0.15">
      <c r="A928" s="1">
        <v>41</v>
      </c>
      <c r="B928" s="1" t="s">
        <v>203</v>
      </c>
      <c r="C928" s="1">
        <v>5</v>
      </c>
      <c r="D928" s="1" t="s">
        <v>18</v>
      </c>
      <c r="E928" s="1">
        <v>1261.070946347601</v>
      </c>
      <c r="F928" s="1">
        <v>5688.7601219805319</v>
      </c>
      <c r="G928" s="1">
        <v>8470.8749269505279</v>
      </c>
      <c r="H928" s="1">
        <v>9634.4793668136299</v>
      </c>
      <c r="I928" s="1">
        <v>7496.8481516811707</v>
      </c>
      <c r="J928" s="1">
        <v>6457.1972985619022</v>
      </c>
    </row>
    <row r="929" spans="1:10" x14ac:dyDescent="0.15">
      <c r="A929" s="1">
        <v>41</v>
      </c>
      <c r="B929" s="1" t="s">
        <v>203</v>
      </c>
      <c r="C929" s="1">
        <v>6</v>
      </c>
      <c r="D929" s="1" t="s">
        <v>2</v>
      </c>
      <c r="E929" s="1">
        <v>1615.7974457874509</v>
      </c>
      <c r="F929" s="1">
        <v>6294.9424739941387</v>
      </c>
      <c r="G929" s="1">
        <v>8277.2258483918049</v>
      </c>
      <c r="H929" s="1">
        <v>9813.9323797628549</v>
      </c>
      <c r="I929" s="1">
        <v>9091.0774892229801</v>
      </c>
      <c r="J929" s="1">
        <v>8529.3029492277401</v>
      </c>
    </row>
    <row r="930" spans="1:10" x14ac:dyDescent="0.15">
      <c r="A930" s="1">
        <v>41</v>
      </c>
      <c r="B930" s="1" t="s">
        <v>203</v>
      </c>
      <c r="C930" s="1">
        <v>7</v>
      </c>
      <c r="D930" s="1" t="s">
        <v>19</v>
      </c>
      <c r="E930" s="1">
        <v>40.175792877875367</v>
      </c>
      <c r="F930" s="1">
        <v>37.223555110896335</v>
      </c>
      <c r="G930" s="1">
        <v>160.24740927477396</v>
      </c>
      <c r="H930" s="1">
        <v>216.96748329780411</v>
      </c>
      <c r="I930" s="1">
        <v>300.00584963239163</v>
      </c>
      <c r="J930" s="1">
        <v>282.09556550393353</v>
      </c>
    </row>
    <row r="931" spans="1:10" x14ac:dyDescent="0.15">
      <c r="A931" s="1">
        <v>41</v>
      </c>
      <c r="B931" s="1" t="s">
        <v>203</v>
      </c>
      <c r="C931" s="1">
        <v>8</v>
      </c>
      <c r="D931" s="1" t="s">
        <v>20</v>
      </c>
      <c r="E931" s="1">
        <v>7884.0392162225953</v>
      </c>
      <c r="F931" s="1">
        <v>32310.553749194194</v>
      </c>
      <c r="G931" s="1">
        <v>43147.283329958838</v>
      </c>
      <c r="H931" s="1">
        <v>34663.417888335876</v>
      </c>
      <c r="I931" s="1">
        <v>23787.061941466469</v>
      </c>
      <c r="J931" s="1">
        <v>20457.036837871525</v>
      </c>
    </row>
    <row r="932" spans="1:10" x14ac:dyDescent="0.15">
      <c r="A932" s="1">
        <v>41</v>
      </c>
      <c r="B932" s="1" t="s">
        <v>203</v>
      </c>
      <c r="C932" s="1">
        <v>9</v>
      </c>
      <c r="D932" s="1" t="s">
        <v>21</v>
      </c>
      <c r="E932" s="1">
        <v>1231.116156819493</v>
      </c>
      <c r="F932" s="1">
        <v>6156.3416070635139</v>
      </c>
      <c r="G932" s="1">
        <v>6034.0071608288163</v>
      </c>
      <c r="H932" s="1">
        <v>8890.9091753227021</v>
      </c>
      <c r="I932" s="1">
        <v>12434.587777587349</v>
      </c>
      <c r="J932" s="1">
        <v>9503.5097707373661</v>
      </c>
    </row>
    <row r="933" spans="1:10" x14ac:dyDescent="0.15">
      <c r="A933" s="1">
        <v>41</v>
      </c>
      <c r="B933" s="1" t="s">
        <v>203</v>
      </c>
      <c r="C933" s="1">
        <v>10</v>
      </c>
      <c r="D933" s="1" t="s">
        <v>22</v>
      </c>
      <c r="E933" s="1">
        <v>1849.0028443876536</v>
      </c>
      <c r="F933" s="1">
        <v>6832.4518708920377</v>
      </c>
      <c r="G933" s="1">
        <v>13565.261523772671</v>
      </c>
      <c r="H933" s="1">
        <v>16654.428496050939</v>
      </c>
      <c r="I933" s="1">
        <v>15290.008231556785</v>
      </c>
      <c r="J933" s="1">
        <v>13508.923293436743</v>
      </c>
    </row>
    <row r="934" spans="1:10" x14ac:dyDescent="0.15">
      <c r="A934" s="1">
        <v>41</v>
      </c>
      <c r="B934" s="1" t="s">
        <v>203</v>
      </c>
      <c r="C934" s="1">
        <v>11</v>
      </c>
      <c r="D934" s="1" t="s">
        <v>23</v>
      </c>
      <c r="E934" s="1">
        <v>2496.8024470928076</v>
      </c>
      <c r="F934" s="1">
        <v>12620.287928499627</v>
      </c>
      <c r="G934" s="1">
        <v>21576.150199308729</v>
      </c>
      <c r="H934" s="1">
        <v>26950.243282501226</v>
      </c>
      <c r="I934" s="1">
        <v>28914.118603171679</v>
      </c>
      <c r="J934" s="1">
        <v>20636.716270768473</v>
      </c>
    </row>
    <row r="935" spans="1:10" x14ac:dyDescent="0.15">
      <c r="A935" s="1">
        <v>41</v>
      </c>
      <c r="B935" s="1" t="s">
        <v>203</v>
      </c>
      <c r="C935" s="1">
        <v>12</v>
      </c>
      <c r="D935" s="1" t="s">
        <v>24</v>
      </c>
      <c r="E935" s="1">
        <v>2814.4253567738956</v>
      </c>
      <c r="F935" s="1">
        <v>13282.167387344869</v>
      </c>
      <c r="G935" s="1">
        <v>32258.816209152897</v>
      </c>
      <c r="H935" s="1">
        <v>45862.92505904178</v>
      </c>
      <c r="I935" s="1">
        <v>51497.747928357538</v>
      </c>
      <c r="J935" s="1">
        <v>44764.637781086669</v>
      </c>
    </row>
    <row r="936" spans="1:10" x14ac:dyDescent="0.15">
      <c r="A936" s="1">
        <v>41</v>
      </c>
      <c r="B936" s="1" t="s">
        <v>203</v>
      </c>
      <c r="C936" s="1">
        <v>13</v>
      </c>
      <c r="D936" s="1" t="s">
        <v>25</v>
      </c>
      <c r="E936" s="1">
        <v>992.55048359058151</v>
      </c>
      <c r="F936" s="1">
        <v>8220.3132976347861</v>
      </c>
      <c r="G936" s="1">
        <v>10011.839902452339</v>
      </c>
      <c r="H936" s="1">
        <v>16168.985100297323</v>
      </c>
      <c r="I936" s="1">
        <v>24017.897025746013</v>
      </c>
      <c r="J936" s="1">
        <v>21750.239178755346</v>
      </c>
    </row>
    <row r="937" spans="1:10" x14ac:dyDescent="0.15">
      <c r="A937" s="1">
        <v>41</v>
      </c>
      <c r="B937" s="1" t="s">
        <v>203</v>
      </c>
      <c r="C937" s="1">
        <v>14</v>
      </c>
      <c r="D937" s="1" t="s">
        <v>26</v>
      </c>
      <c r="E937" s="1">
        <v>28.905108655796322</v>
      </c>
      <c r="F937" s="1">
        <v>143.41729967077177</v>
      </c>
      <c r="G937" s="1">
        <v>299.88074592901569</v>
      </c>
      <c r="H937" s="1">
        <v>811.4080981671832</v>
      </c>
      <c r="I937" s="1">
        <v>758.51344277140208</v>
      </c>
      <c r="J937" s="1">
        <v>511.90361134276776</v>
      </c>
    </row>
    <row r="938" spans="1:10" x14ac:dyDescent="0.15">
      <c r="A938" s="1">
        <v>41</v>
      </c>
      <c r="B938" s="1" t="s">
        <v>203</v>
      </c>
      <c r="C938" s="1">
        <v>15</v>
      </c>
      <c r="D938" s="1" t="s">
        <v>27</v>
      </c>
      <c r="E938" s="1">
        <v>8157.0232220244861</v>
      </c>
      <c r="F938" s="1">
        <v>30874.160093842904</v>
      </c>
      <c r="G938" s="1">
        <v>46355.22381073601</v>
      </c>
      <c r="H938" s="1">
        <v>48755.960796448468</v>
      </c>
      <c r="I938" s="1">
        <v>40321.05864465308</v>
      </c>
      <c r="J938" s="1">
        <v>34092.765453864304</v>
      </c>
    </row>
    <row r="939" spans="1:10" x14ac:dyDescent="0.15">
      <c r="A939" s="1">
        <v>41</v>
      </c>
      <c r="B939" s="1" t="s">
        <v>202</v>
      </c>
      <c r="C939" s="1">
        <v>16</v>
      </c>
      <c r="D939" s="1" t="s">
        <v>10</v>
      </c>
      <c r="E939" s="1">
        <v>15737.750044684799</v>
      </c>
      <c r="F939" s="1">
        <v>99565.246948511529</v>
      </c>
      <c r="G939" s="1">
        <v>132009.34329998642</v>
      </c>
      <c r="H939" s="1">
        <v>196651.84158233821</v>
      </c>
      <c r="I939" s="1">
        <v>156922.19286108154</v>
      </c>
      <c r="J939" s="1">
        <v>141803.53551207489</v>
      </c>
    </row>
    <row r="940" spans="1:10" x14ac:dyDescent="0.15">
      <c r="A940" s="1">
        <v>41</v>
      </c>
      <c r="B940" s="1" t="s">
        <v>202</v>
      </c>
      <c r="C940" s="1">
        <v>17</v>
      </c>
      <c r="D940" s="1" t="s">
        <v>11</v>
      </c>
      <c r="E940" s="1">
        <v>3334.4221433604121</v>
      </c>
      <c r="F940" s="1">
        <v>13858.872615876468</v>
      </c>
      <c r="G940" s="1">
        <v>25829.036519998615</v>
      </c>
      <c r="H940" s="1">
        <v>31507.078616595158</v>
      </c>
      <c r="I940" s="1">
        <v>29781.204936052316</v>
      </c>
      <c r="J940" s="1">
        <v>30110.600855420045</v>
      </c>
    </row>
    <row r="941" spans="1:10" x14ac:dyDescent="0.15">
      <c r="A941" s="1">
        <v>41</v>
      </c>
      <c r="B941" s="1" t="s">
        <v>202</v>
      </c>
      <c r="C941" s="1">
        <v>18</v>
      </c>
      <c r="D941" s="1" t="s">
        <v>12</v>
      </c>
      <c r="E941" s="1">
        <v>31022.627384883701</v>
      </c>
      <c r="F941" s="1">
        <v>147867.93196014257</v>
      </c>
      <c r="G941" s="1">
        <v>190988.97481964435</v>
      </c>
      <c r="H941" s="1">
        <v>201744.2042434137</v>
      </c>
      <c r="I941" s="1">
        <v>145664.40238176673</v>
      </c>
      <c r="J941" s="1">
        <v>127063.12121409402</v>
      </c>
    </row>
    <row r="942" spans="1:10" x14ac:dyDescent="0.15">
      <c r="A942" s="1">
        <v>41</v>
      </c>
      <c r="B942" s="1" t="s">
        <v>202</v>
      </c>
      <c r="C942" s="1">
        <v>19</v>
      </c>
      <c r="D942" s="1" t="s">
        <v>13</v>
      </c>
      <c r="E942" s="1">
        <v>6271.6303127667716</v>
      </c>
      <c r="F942" s="1">
        <v>39532.171219765063</v>
      </c>
      <c r="G942" s="1">
        <v>51486.887871633357</v>
      </c>
      <c r="H942" s="1">
        <v>64373.81844042008</v>
      </c>
      <c r="I942" s="1">
        <v>71453.95099129049</v>
      </c>
      <c r="J942" s="1">
        <v>65229.132835592027</v>
      </c>
    </row>
    <row r="943" spans="1:10" x14ac:dyDescent="0.15">
      <c r="A943" s="1">
        <v>41</v>
      </c>
      <c r="B943" s="1" t="s">
        <v>202</v>
      </c>
      <c r="C943" s="1">
        <v>20</v>
      </c>
      <c r="D943" s="1" t="s">
        <v>14</v>
      </c>
      <c r="E943" s="1">
        <v>512.6020505797685</v>
      </c>
      <c r="F943" s="1">
        <v>2856.2129619190441</v>
      </c>
      <c r="G943" s="1">
        <v>6978.8368451789538</v>
      </c>
      <c r="H943" s="1">
        <v>9107.3402890065354</v>
      </c>
      <c r="I943" s="1">
        <v>9973.7560775382826</v>
      </c>
      <c r="J943" s="1">
        <v>9755.5413806419347</v>
      </c>
    </row>
    <row r="944" spans="1:10" x14ac:dyDescent="0.15">
      <c r="A944" s="1">
        <v>41</v>
      </c>
      <c r="B944" s="1" t="s">
        <v>202</v>
      </c>
      <c r="C944" s="1">
        <v>21</v>
      </c>
      <c r="D944" s="1" t="s">
        <v>15</v>
      </c>
      <c r="E944" s="1">
        <v>19886.943394904036</v>
      </c>
      <c r="F944" s="1">
        <v>70329.300951711499</v>
      </c>
      <c r="G944" s="1">
        <v>104739.29324798315</v>
      </c>
      <c r="H944" s="1">
        <v>87626.188758766802</v>
      </c>
      <c r="I944" s="1">
        <v>61884.283190877322</v>
      </c>
      <c r="J944" s="1">
        <v>55829.470919259045</v>
      </c>
    </row>
    <row r="945" spans="1:10" x14ac:dyDescent="0.15">
      <c r="A945" s="1">
        <v>41</v>
      </c>
      <c r="B945" s="1" t="s">
        <v>201</v>
      </c>
      <c r="C945" s="1">
        <v>22</v>
      </c>
      <c r="D945" s="1" t="s">
        <v>7</v>
      </c>
      <c r="E945" s="1">
        <v>41743.938305179909</v>
      </c>
      <c r="F945" s="1">
        <v>187291.60413213345</v>
      </c>
      <c r="G945" s="1">
        <v>304659.13092474494</v>
      </c>
      <c r="H945" s="1">
        <v>445081.67082877294</v>
      </c>
      <c r="I945" s="1">
        <v>503888.22063710442</v>
      </c>
      <c r="J945" s="1">
        <v>469890.13410590001</v>
      </c>
    </row>
    <row r="946" spans="1:10" x14ac:dyDescent="0.15">
      <c r="A946" s="1">
        <v>41</v>
      </c>
      <c r="B946" s="1" t="s">
        <v>201</v>
      </c>
      <c r="C946" s="1">
        <v>23</v>
      </c>
      <c r="D946" s="1" t="s">
        <v>28</v>
      </c>
      <c r="E946" s="1">
        <v>36599.170738187458</v>
      </c>
      <c r="F946" s="1">
        <v>157622.56852174565</v>
      </c>
      <c r="G946" s="1">
        <v>210831.03429528064</v>
      </c>
      <c r="H946" s="1">
        <v>288655.08895656827</v>
      </c>
      <c r="I946" s="1">
        <v>262535.15566069313</v>
      </c>
      <c r="J946" s="1">
        <v>261222.86868019871</v>
      </c>
    </row>
    <row r="947" spans="1:10" x14ac:dyDescent="0.15">
      <c r="A947" s="1">
        <v>42</v>
      </c>
      <c r="B947" s="1" t="s">
        <v>205</v>
      </c>
      <c r="C947" s="1">
        <v>1</v>
      </c>
      <c r="D947" s="1" t="s">
        <v>8</v>
      </c>
      <c r="E947" s="1">
        <v>36800.586896809546</v>
      </c>
      <c r="F947" s="1">
        <v>118232.52045500238</v>
      </c>
      <c r="G947" s="1">
        <v>99402.883829168219</v>
      </c>
      <c r="H947" s="1">
        <v>69974.860939473409</v>
      </c>
      <c r="I947" s="1">
        <v>71880.8390713478</v>
      </c>
      <c r="J947" s="1">
        <v>65669.086661425448</v>
      </c>
    </row>
    <row r="948" spans="1:10" x14ac:dyDescent="0.15">
      <c r="A948" s="1">
        <v>42</v>
      </c>
      <c r="B948" s="1" t="s">
        <v>205</v>
      </c>
      <c r="C948" s="1">
        <v>2</v>
      </c>
      <c r="D948" s="1" t="s">
        <v>9</v>
      </c>
      <c r="E948" s="1">
        <v>16423.667698021371</v>
      </c>
      <c r="F948" s="1">
        <v>24198.789427584397</v>
      </c>
      <c r="G948" s="1">
        <v>16725.548890970658</v>
      </c>
      <c r="H948" s="1">
        <v>16632.685869974328</v>
      </c>
      <c r="I948" s="1">
        <v>2473.9221903997823</v>
      </c>
      <c r="J948" s="1">
        <v>2365.4121934986561</v>
      </c>
    </row>
    <row r="949" spans="1:10" x14ac:dyDescent="0.15">
      <c r="A949" s="1">
        <v>42</v>
      </c>
      <c r="B949" s="1" t="s">
        <v>206</v>
      </c>
      <c r="C949" s="1">
        <v>3</v>
      </c>
      <c r="D949" s="1" t="s">
        <v>16</v>
      </c>
      <c r="E949" s="1">
        <v>12321.550919239558</v>
      </c>
      <c r="F949" s="1">
        <v>35677.050996056299</v>
      </c>
      <c r="G949" s="1">
        <v>56712.186534486114</v>
      </c>
      <c r="H949" s="1">
        <v>61411.176149027357</v>
      </c>
      <c r="I949" s="1">
        <v>61492.3332539111</v>
      </c>
      <c r="J949" s="1">
        <v>57008.912913662862</v>
      </c>
    </row>
    <row r="950" spans="1:10" x14ac:dyDescent="0.15">
      <c r="A950" s="1">
        <v>42</v>
      </c>
      <c r="B950" s="1" t="s">
        <v>206</v>
      </c>
      <c r="C950" s="1">
        <v>4</v>
      </c>
      <c r="D950" s="1" t="s">
        <v>17</v>
      </c>
      <c r="E950" s="1">
        <v>4196.4459127781538</v>
      </c>
      <c r="F950" s="1">
        <v>17548.461082297617</v>
      </c>
      <c r="G950" s="1">
        <v>41921.892661133927</v>
      </c>
      <c r="H950" s="1">
        <v>28999.882979937222</v>
      </c>
      <c r="I950" s="1">
        <v>18502.60394780885</v>
      </c>
      <c r="J950" s="1">
        <v>17370.611078718488</v>
      </c>
    </row>
    <row r="951" spans="1:10" x14ac:dyDescent="0.15">
      <c r="A951" s="1">
        <v>42</v>
      </c>
      <c r="B951" s="1" t="s">
        <v>206</v>
      </c>
      <c r="C951" s="1">
        <v>5</v>
      </c>
      <c r="D951" s="1" t="s">
        <v>18</v>
      </c>
      <c r="E951" s="1">
        <v>595.61255404998496</v>
      </c>
      <c r="F951" s="1">
        <v>1595.028630596629</v>
      </c>
      <c r="G951" s="1">
        <v>2481.6087678771969</v>
      </c>
      <c r="H951" s="1">
        <v>3156.6470289751969</v>
      </c>
      <c r="I951" s="1">
        <v>3304.4396518555786</v>
      </c>
      <c r="J951" s="1">
        <v>3350.2207045993136</v>
      </c>
    </row>
    <row r="952" spans="1:10" x14ac:dyDescent="0.15">
      <c r="A952" s="1">
        <v>42</v>
      </c>
      <c r="B952" s="1" t="s">
        <v>206</v>
      </c>
      <c r="C952" s="1">
        <v>6</v>
      </c>
      <c r="D952" s="1" t="s">
        <v>2</v>
      </c>
      <c r="E952" s="1">
        <v>697.11834774918202</v>
      </c>
      <c r="F952" s="1">
        <v>1684.566608472167</v>
      </c>
      <c r="G952" s="1">
        <v>3274.4202630134982</v>
      </c>
      <c r="H952" s="1">
        <v>2770.7486759495014</v>
      </c>
      <c r="I952" s="1">
        <v>3073.1451338965462</v>
      </c>
      <c r="J952" s="1">
        <v>2985.9830587014412</v>
      </c>
    </row>
    <row r="953" spans="1:10" x14ac:dyDescent="0.15">
      <c r="A953" s="1">
        <v>42</v>
      </c>
      <c r="B953" s="1" t="s">
        <v>206</v>
      </c>
      <c r="C953" s="1">
        <v>7</v>
      </c>
      <c r="D953" s="1" t="s">
        <v>19</v>
      </c>
      <c r="E953" s="1">
        <v>81.742793809276392</v>
      </c>
      <c r="F953" s="1">
        <v>103.98633870955946</v>
      </c>
      <c r="G953" s="1">
        <v>273.69234794410278</v>
      </c>
      <c r="H953" s="1">
        <v>57.450640941718589</v>
      </c>
      <c r="I953" s="1">
        <v>316.06959093403799</v>
      </c>
      <c r="J953" s="1">
        <v>325.42358859179467</v>
      </c>
    </row>
    <row r="954" spans="1:10" x14ac:dyDescent="0.15">
      <c r="A954" s="1">
        <v>42</v>
      </c>
      <c r="B954" s="1" t="s">
        <v>206</v>
      </c>
      <c r="C954" s="1">
        <v>8</v>
      </c>
      <c r="D954" s="1" t="s">
        <v>20</v>
      </c>
      <c r="E954" s="1">
        <v>8505.1244645077732</v>
      </c>
      <c r="F954" s="1">
        <v>29944.597997912631</v>
      </c>
      <c r="G954" s="1">
        <v>39346.993131915224</v>
      </c>
      <c r="H954" s="1">
        <v>32748.61356912968</v>
      </c>
      <c r="I954" s="1">
        <v>24444.64201835588</v>
      </c>
      <c r="J954" s="1">
        <v>22552.860652668245</v>
      </c>
    </row>
    <row r="955" spans="1:10" x14ac:dyDescent="0.15">
      <c r="A955" s="1">
        <v>42</v>
      </c>
      <c r="B955" s="1" t="s">
        <v>206</v>
      </c>
      <c r="C955" s="1">
        <v>9</v>
      </c>
      <c r="D955" s="1" t="s">
        <v>21</v>
      </c>
      <c r="E955" s="1">
        <v>6307.8447515068274</v>
      </c>
      <c r="F955" s="1">
        <v>4018.1164968801213</v>
      </c>
      <c r="G955" s="1">
        <v>6888.6842216400701</v>
      </c>
      <c r="H955" s="1">
        <v>6729.9798886931394</v>
      </c>
      <c r="I955" s="1">
        <v>12956.867064134076</v>
      </c>
      <c r="J955" s="1">
        <v>13488.414799843091</v>
      </c>
    </row>
    <row r="956" spans="1:10" x14ac:dyDescent="0.15">
      <c r="A956" s="1">
        <v>42</v>
      </c>
      <c r="B956" s="1" t="s">
        <v>206</v>
      </c>
      <c r="C956" s="1">
        <v>10</v>
      </c>
      <c r="D956" s="1" t="s">
        <v>22</v>
      </c>
      <c r="E956" s="1">
        <v>6128.5308873914046</v>
      </c>
      <c r="F956" s="1">
        <v>10814.419966313182</v>
      </c>
      <c r="G956" s="1">
        <v>19924.744572833439</v>
      </c>
      <c r="H956" s="1">
        <v>18078.685463440252</v>
      </c>
      <c r="I956" s="1">
        <v>22810.359408308566</v>
      </c>
      <c r="J956" s="1">
        <v>22723.900030985656</v>
      </c>
    </row>
    <row r="957" spans="1:10" x14ac:dyDescent="0.15">
      <c r="A957" s="1">
        <v>42</v>
      </c>
      <c r="B957" s="1" t="s">
        <v>206</v>
      </c>
      <c r="C957" s="1">
        <v>11</v>
      </c>
      <c r="D957" s="1" t="s">
        <v>23</v>
      </c>
      <c r="E957" s="1">
        <v>3747.5274208100541</v>
      </c>
      <c r="F957" s="1">
        <v>20359.009147883375</v>
      </c>
      <c r="G957" s="1">
        <v>42907.536006867267</v>
      </c>
      <c r="H957" s="1">
        <v>51649.842120313951</v>
      </c>
      <c r="I957" s="1">
        <v>31704.315377960887</v>
      </c>
      <c r="J957" s="1">
        <v>27372.769565638297</v>
      </c>
    </row>
    <row r="958" spans="1:10" x14ac:dyDescent="0.15">
      <c r="A958" s="1">
        <v>42</v>
      </c>
      <c r="B958" s="1" t="s">
        <v>206</v>
      </c>
      <c r="C958" s="1">
        <v>12</v>
      </c>
      <c r="D958" s="1" t="s">
        <v>24</v>
      </c>
      <c r="E958" s="1">
        <v>4232.2102253413223</v>
      </c>
      <c r="F958" s="1">
        <v>11775.585629128242</v>
      </c>
      <c r="G958" s="1">
        <v>29982.147734308241</v>
      </c>
      <c r="H958" s="1">
        <v>44157.366350987395</v>
      </c>
      <c r="I958" s="1">
        <v>54145.361726375297</v>
      </c>
      <c r="J958" s="1">
        <v>57124.062843452484</v>
      </c>
    </row>
    <row r="959" spans="1:10" x14ac:dyDescent="0.15">
      <c r="A959" s="1">
        <v>42</v>
      </c>
      <c r="B959" s="1" t="s">
        <v>206</v>
      </c>
      <c r="C959" s="1">
        <v>13</v>
      </c>
      <c r="D959" s="1" t="s">
        <v>25</v>
      </c>
      <c r="E959" s="1">
        <v>36824.02972711344</v>
      </c>
      <c r="F959" s="1">
        <v>69705.076707117129</v>
      </c>
      <c r="G959" s="1">
        <v>51328.965919949449</v>
      </c>
      <c r="H959" s="1">
        <v>54434.206469630495</v>
      </c>
      <c r="I959" s="1">
        <v>122527.73931182065</v>
      </c>
      <c r="J959" s="1">
        <v>104932.83350621922</v>
      </c>
    </row>
    <row r="960" spans="1:10" x14ac:dyDescent="0.15">
      <c r="A960" s="1">
        <v>42</v>
      </c>
      <c r="B960" s="1" t="s">
        <v>206</v>
      </c>
      <c r="C960" s="1">
        <v>14</v>
      </c>
      <c r="D960" s="1" t="s">
        <v>26</v>
      </c>
      <c r="E960" s="1">
        <v>349.33819486183154</v>
      </c>
      <c r="F960" s="1">
        <v>865.76211210227223</v>
      </c>
      <c r="G960" s="1">
        <v>1023.3793324936573</v>
      </c>
      <c r="H960" s="1">
        <v>1366.6979599624026</v>
      </c>
      <c r="I960" s="1">
        <v>2442.3531802313742</v>
      </c>
      <c r="J960" s="1">
        <v>1406.3519600530915</v>
      </c>
    </row>
    <row r="961" spans="1:10" x14ac:dyDescent="0.15">
      <c r="A961" s="1">
        <v>42</v>
      </c>
      <c r="B961" s="1" t="s">
        <v>206</v>
      </c>
      <c r="C961" s="1">
        <v>15</v>
      </c>
      <c r="D961" s="1" t="s">
        <v>27</v>
      </c>
      <c r="E961" s="1">
        <v>8959.4249062530107</v>
      </c>
      <c r="F961" s="1">
        <v>23193.910026248344</v>
      </c>
      <c r="G961" s="1">
        <v>32817.258186027517</v>
      </c>
      <c r="H961" s="1">
        <v>33039.601450609669</v>
      </c>
      <c r="I961" s="1">
        <v>29066.538096199925</v>
      </c>
      <c r="J961" s="1">
        <v>27170.886795589435</v>
      </c>
    </row>
    <row r="962" spans="1:10" x14ac:dyDescent="0.15">
      <c r="A962" s="1">
        <v>42</v>
      </c>
      <c r="B962" s="1" t="s">
        <v>205</v>
      </c>
      <c r="C962" s="1">
        <v>16</v>
      </c>
      <c r="D962" s="1" t="s">
        <v>10</v>
      </c>
      <c r="E962" s="1">
        <v>38642.504332397133</v>
      </c>
      <c r="F962" s="1">
        <v>171049.0412557745</v>
      </c>
      <c r="G962" s="1">
        <v>252897.91451656973</v>
      </c>
      <c r="H962" s="1">
        <v>315697.74304958625</v>
      </c>
      <c r="I962" s="1">
        <v>228194.28086838051</v>
      </c>
      <c r="J962" s="1">
        <v>285673.50810343307</v>
      </c>
    </row>
    <row r="963" spans="1:10" x14ac:dyDescent="0.15">
      <c r="A963" s="1">
        <v>42</v>
      </c>
      <c r="B963" s="1" t="s">
        <v>205</v>
      </c>
      <c r="C963" s="1">
        <v>17</v>
      </c>
      <c r="D963" s="1" t="s">
        <v>11</v>
      </c>
      <c r="E963" s="1">
        <v>6229.1631927435747</v>
      </c>
      <c r="F963" s="1">
        <v>22223.030429966264</v>
      </c>
      <c r="G963" s="1">
        <v>41763.755806730034</v>
      </c>
      <c r="H963" s="1">
        <v>43916.656191767113</v>
      </c>
      <c r="I963" s="1">
        <v>39790.488190374468</v>
      </c>
      <c r="J963" s="1">
        <v>39441.203504982484</v>
      </c>
    </row>
    <row r="964" spans="1:10" x14ac:dyDescent="0.15">
      <c r="A964" s="1">
        <v>42</v>
      </c>
      <c r="B964" s="1" t="s">
        <v>205</v>
      </c>
      <c r="C964" s="1">
        <v>18</v>
      </c>
      <c r="D964" s="1" t="s">
        <v>12</v>
      </c>
      <c r="E964" s="1">
        <v>112170.23852072013</v>
      </c>
      <c r="F964" s="1">
        <v>287714.30891518504</v>
      </c>
      <c r="G964" s="1">
        <v>329033.54527076241</v>
      </c>
      <c r="H964" s="1">
        <v>427054.22060115432</v>
      </c>
      <c r="I964" s="1">
        <v>290052.43790197151</v>
      </c>
      <c r="J964" s="1">
        <v>258314.36367824482</v>
      </c>
    </row>
    <row r="965" spans="1:10" x14ac:dyDescent="0.15">
      <c r="A965" s="1">
        <v>42</v>
      </c>
      <c r="B965" s="1" t="s">
        <v>205</v>
      </c>
      <c r="C965" s="1">
        <v>19</v>
      </c>
      <c r="D965" s="1" t="s">
        <v>13</v>
      </c>
      <c r="E965" s="1">
        <v>10806.230640793154</v>
      </c>
      <c r="F965" s="1">
        <v>80208.867622779479</v>
      </c>
      <c r="G965" s="1">
        <v>114253.69358095933</v>
      </c>
      <c r="H965" s="1">
        <v>103158.84440581108</v>
      </c>
      <c r="I965" s="1">
        <v>123567.22180599468</v>
      </c>
      <c r="J965" s="1">
        <v>141146.60587357089</v>
      </c>
    </row>
    <row r="966" spans="1:10" x14ac:dyDescent="0.15">
      <c r="A966" s="1">
        <v>42</v>
      </c>
      <c r="B966" s="1" t="s">
        <v>205</v>
      </c>
      <c r="C966" s="1">
        <v>20</v>
      </c>
      <c r="D966" s="1" t="s">
        <v>14</v>
      </c>
      <c r="E966" s="1">
        <v>1564.2289378516648</v>
      </c>
      <c r="F966" s="1">
        <v>7674.2361982533384</v>
      </c>
      <c r="G966" s="1">
        <v>19576.796198173583</v>
      </c>
      <c r="H966" s="1">
        <v>24951.126378668388</v>
      </c>
      <c r="I966" s="1">
        <v>22729.248642757444</v>
      </c>
      <c r="J966" s="1">
        <v>21493.289787972542</v>
      </c>
    </row>
    <row r="967" spans="1:10" x14ac:dyDescent="0.15">
      <c r="A967" s="1">
        <v>42</v>
      </c>
      <c r="B967" s="1" t="s">
        <v>205</v>
      </c>
      <c r="C967" s="1">
        <v>21</v>
      </c>
      <c r="D967" s="1" t="s">
        <v>15</v>
      </c>
      <c r="E967" s="1">
        <v>44003.19785479796</v>
      </c>
      <c r="F967" s="1">
        <v>143096.07335112043</v>
      </c>
      <c r="G967" s="1">
        <v>190247.43901381613</v>
      </c>
      <c r="H967" s="1">
        <v>163208.22558781318</v>
      </c>
      <c r="I967" s="1">
        <v>94411.084307804354</v>
      </c>
      <c r="J967" s="1">
        <v>95763.718196451082</v>
      </c>
    </row>
    <row r="968" spans="1:10" x14ac:dyDescent="0.15">
      <c r="A968" s="1">
        <v>42</v>
      </c>
      <c r="B968" s="1" t="s">
        <v>204</v>
      </c>
      <c r="C968" s="1">
        <v>22</v>
      </c>
      <c r="D968" s="1" t="s">
        <v>7</v>
      </c>
      <c r="E968" s="1">
        <v>77305.638340232283</v>
      </c>
      <c r="F968" s="1">
        <v>340211.61311862979</v>
      </c>
      <c r="G968" s="1">
        <v>583649.23055843567</v>
      </c>
      <c r="H968" s="1">
        <v>845751.82511722436</v>
      </c>
      <c r="I968" s="1">
        <v>1071702.2178866423</v>
      </c>
      <c r="J968" s="1">
        <v>1015243.3454543578</v>
      </c>
    </row>
    <row r="969" spans="1:10" x14ac:dyDescent="0.15">
      <c r="A969" s="1">
        <v>42</v>
      </c>
      <c r="B969" s="1" t="s">
        <v>204</v>
      </c>
      <c r="C969" s="1">
        <v>23</v>
      </c>
      <c r="D969" s="1" t="s">
        <v>28</v>
      </c>
      <c r="E969" s="1">
        <v>70674.753057615104</v>
      </c>
      <c r="F969" s="1">
        <v>294336.13206593232</v>
      </c>
      <c r="G969" s="1">
        <v>393913.90226518817</v>
      </c>
      <c r="H969" s="1">
        <v>530766.22054199176</v>
      </c>
      <c r="I969" s="1">
        <v>479772.30656669481</v>
      </c>
      <c r="J969" s="1">
        <v>478030.31901479437</v>
      </c>
    </row>
    <row r="970" spans="1:10" x14ac:dyDescent="0.15">
      <c r="A970" s="1">
        <v>43</v>
      </c>
      <c r="B970" s="1" t="s">
        <v>208</v>
      </c>
      <c r="C970" s="1">
        <v>1</v>
      </c>
      <c r="D970" s="1" t="s">
        <v>8</v>
      </c>
      <c r="E970" s="1">
        <v>55072.504057038437</v>
      </c>
      <c r="F970" s="1">
        <v>180300.02172190472</v>
      </c>
      <c r="G970" s="1">
        <v>157550.24580001764</v>
      </c>
      <c r="H970" s="1">
        <v>115638.6530777205</v>
      </c>
      <c r="I970" s="1">
        <v>117839.70315355036</v>
      </c>
      <c r="J970" s="1">
        <v>107983.07532573877</v>
      </c>
    </row>
    <row r="971" spans="1:10" x14ac:dyDescent="0.15">
      <c r="A971" s="1">
        <v>43</v>
      </c>
      <c r="B971" s="1" t="s">
        <v>208</v>
      </c>
      <c r="C971" s="1">
        <v>2</v>
      </c>
      <c r="D971" s="1" t="s">
        <v>9</v>
      </c>
      <c r="E971" s="1">
        <v>5706.4768850427281</v>
      </c>
      <c r="F971" s="1">
        <v>11837.503053320504</v>
      </c>
      <c r="G971" s="1">
        <v>9195.1980769253423</v>
      </c>
      <c r="H971" s="1">
        <v>10312.605028676626</v>
      </c>
      <c r="I971" s="1">
        <v>3633.6183485381507</v>
      </c>
      <c r="J971" s="1">
        <v>3604.0775301197559</v>
      </c>
    </row>
    <row r="972" spans="1:10" x14ac:dyDescent="0.15">
      <c r="A972" s="1">
        <v>43</v>
      </c>
      <c r="B972" s="1" t="s">
        <v>209</v>
      </c>
      <c r="C972" s="1">
        <v>3</v>
      </c>
      <c r="D972" s="1" t="s">
        <v>16</v>
      </c>
      <c r="E972" s="1">
        <v>10404.646641736472</v>
      </c>
      <c r="F972" s="1">
        <v>35135.093067443893</v>
      </c>
      <c r="G972" s="1">
        <v>48718.65753704185</v>
      </c>
      <c r="H972" s="1">
        <v>69454.578213404733</v>
      </c>
      <c r="I972" s="1">
        <v>71779.857537427524</v>
      </c>
      <c r="J972" s="1">
        <v>66776.492156805383</v>
      </c>
    </row>
    <row r="973" spans="1:10" x14ac:dyDescent="0.15">
      <c r="A973" s="1">
        <v>43</v>
      </c>
      <c r="B973" s="1" t="s">
        <v>209</v>
      </c>
      <c r="C973" s="1">
        <v>4</v>
      </c>
      <c r="D973" s="1" t="s">
        <v>17</v>
      </c>
      <c r="E973" s="1">
        <v>4597.4849204731636</v>
      </c>
      <c r="F973" s="1">
        <v>22082.37653989737</v>
      </c>
      <c r="G973" s="1">
        <v>40711.740998913949</v>
      </c>
      <c r="H973" s="1">
        <v>27126.669559343845</v>
      </c>
      <c r="I973" s="1">
        <v>21248.73949736336</v>
      </c>
      <c r="J973" s="1">
        <v>19530.637305670651</v>
      </c>
    </row>
    <row r="974" spans="1:10" x14ac:dyDescent="0.15">
      <c r="A974" s="1">
        <v>43</v>
      </c>
      <c r="B974" s="1" t="s">
        <v>209</v>
      </c>
      <c r="C974" s="1">
        <v>5</v>
      </c>
      <c r="D974" s="1" t="s">
        <v>18</v>
      </c>
      <c r="E974" s="1">
        <v>2189.6020333913502</v>
      </c>
      <c r="F974" s="1">
        <v>6365.6988842378651</v>
      </c>
      <c r="G974" s="1">
        <v>9220.5393905623168</v>
      </c>
      <c r="H974" s="1">
        <v>10612.469792741133</v>
      </c>
      <c r="I974" s="1">
        <v>8861.0798063602069</v>
      </c>
      <c r="J974" s="1">
        <v>7767.2869494871684</v>
      </c>
    </row>
    <row r="975" spans="1:10" x14ac:dyDescent="0.15">
      <c r="A975" s="1">
        <v>43</v>
      </c>
      <c r="B975" s="1" t="s">
        <v>209</v>
      </c>
      <c r="C975" s="1">
        <v>6</v>
      </c>
      <c r="D975" s="1" t="s">
        <v>2</v>
      </c>
      <c r="E975" s="1">
        <v>4393.7478533262247</v>
      </c>
      <c r="F975" s="1">
        <v>12276.270029519772</v>
      </c>
      <c r="G975" s="1">
        <v>18053.78889615665</v>
      </c>
      <c r="H975" s="1">
        <v>19845.272755697886</v>
      </c>
      <c r="I975" s="1">
        <v>28016.288845905248</v>
      </c>
      <c r="J975" s="1">
        <v>25678.069971105673</v>
      </c>
    </row>
    <row r="976" spans="1:10" x14ac:dyDescent="0.15">
      <c r="A976" s="1">
        <v>43</v>
      </c>
      <c r="B976" s="1" t="s">
        <v>209</v>
      </c>
      <c r="C976" s="1">
        <v>7</v>
      </c>
      <c r="D976" s="1" t="s">
        <v>19</v>
      </c>
      <c r="E976" s="1">
        <v>96.600498139239122</v>
      </c>
      <c r="F976" s="1">
        <v>213.48504387945121</v>
      </c>
      <c r="G976" s="1">
        <v>450.73547909365396</v>
      </c>
      <c r="H976" s="1">
        <v>1020.9761803970894</v>
      </c>
      <c r="I976" s="1">
        <v>891.00235364397804</v>
      </c>
      <c r="J976" s="1">
        <v>775.9660457047637</v>
      </c>
    </row>
    <row r="977" spans="1:10" x14ac:dyDescent="0.15">
      <c r="A977" s="1">
        <v>43</v>
      </c>
      <c r="B977" s="1" t="s">
        <v>209</v>
      </c>
      <c r="C977" s="1">
        <v>8</v>
      </c>
      <c r="D977" s="1" t="s">
        <v>20</v>
      </c>
      <c r="E977" s="1">
        <v>4295.853947805911</v>
      </c>
      <c r="F977" s="1">
        <v>20226.254756516806</v>
      </c>
      <c r="G977" s="1">
        <v>25451.564646149214</v>
      </c>
      <c r="H977" s="1">
        <v>25968.104312334799</v>
      </c>
      <c r="I977" s="1">
        <v>21689.319200474791</v>
      </c>
      <c r="J977" s="1">
        <v>19459.435821400719</v>
      </c>
    </row>
    <row r="978" spans="1:10" x14ac:dyDescent="0.15">
      <c r="A978" s="1">
        <v>43</v>
      </c>
      <c r="B978" s="1" t="s">
        <v>209</v>
      </c>
      <c r="C978" s="1">
        <v>9</v>
      </c>
      <c r="D978" s="1" t="s">
        <v>21</v>
      </c>
      <c r="E978" s="1">
        <v>895.95780814076306</v>
      </c>
      <c r="F978" s="1">
        <v>6439.7478998984834</v>
      </c>
      <c r="G978" s="1">
        <v>9198.6307757556915</v>
      </c>
      <c r="H978" s="1">
        <v>10024.02068614947</v>
      </c>
      <c r="I978" s="1">
        <v>18387.056817370976</v>
      </c>
      <c r="J978" s="1">
        <v>15838.870556018241</v>
      </c>
    </row>
    <row r="979" spans="1:10" x14ac:dyDescent="0.15">
      <c r="A979" s="1">
        <v>43</v>
      </c>
      <c r="B979" s="1" t="s">
        <v>209</v>
      </c>
      <c r="C979" s="1">
        <v>10</v>
      </c>
      <c r="D979" s="1" t="s">
        <v>22</v>
      </c>
      <c r="E979" s="1">
        <v>2549.5137714489015</v>
      </c>
      <c r="F979" s="1">
        <v>11299.190111456506</v>
      </c>
      <c r="G979" s="1">
        <v>23406.843822913401</v>
      </c>
      <c r="H979" s="1">
        <v>36850.820191059676</v>
      </c>
      <c r="I979" s="1">
        <v>37730.345403991319</v>
      </c>
      <c r="J979" s="1">
        <v>35621.958082107762</v>
      </c>
    </row>
    <row r="980" spans="1:10" x14ac:dyDescent="0.15">
      <c r="A980" s="1">
        <v>43</v>
      </c>
      <c r="B980" s="1" t="s">
        <v>209</v>
      </c>
      <c r="C980" s="1">
        <v>11</v>
      </c>
      <c r="D980" s="1" t="s">
        <v>23</v>
      </c>
      <c r="E980" s="1">
        <v>4113.5045173998788</v>
      </c>
      <c r="F980" s="1">
        <v>12440.52039832722</v>
      </c>
      <c r="G980" s="1">
        <v>21482.411130904587</v>
      </c>
      <c r="H980" s="1">
        <v>39734.979378458003</v>
      </c>
      <c r="I980" s="1">
        <v>66995.031619103887</v>
      </c>
      <c r="J980" s="1">
        <v>56011.232970978061</v>
      </c>
    </row>
    <row r="981" spans="1:10" x14ac:dyDescent="0.15">
      <c r="A981" s="1">
        <v>43</v>
      </c>
      <c r="B981" s="1" t="s">
        <v>209</v>
      </c>
      <c r="C981" s="1">
        <v>12</v>
      </c>
      <c r="D981" s="1" t="s">
        <v>24</v>
      </c>
      <c r="E981" s="1">
        <v>3320.4161788082451</v>
      </c>
      <c r="F981" s="1">
        <v>28101.921472764305</v>
      </c>
      <c r="G981" s="1">
        <v>81463.964222569746</v>
      </c>
      <c r="H981" s="1">
        <v>118631.60530204278</v>
      </c>
      <c r="I981" s="1">
        <v>137102.13993685637</v>
      </c>
      <c r="J981" s="1">
        <v>121266.32255414066</v>
      </c>
    </row>
    <row r="982" spans="1:10" x14ac:dyDescent="0.15">
      <c r="A982" s="1">
        <v>43</v>
      </c>
      <c r="B982" s="1" t="s">
        <v>209</v>
      </c>
      <c r="C982" s="1">
        <v>13</v>
      </c>
      <c r="D982" s="1" t="s">
        <v>25</v>
      </c>
      <c r="E982" s="1">
        <v>1474.2896480777652</v>
      </c>
      <c r="F982" s="1">
        <v>20958.840645667937</v>
      </c>
      <c r="G982" s="1">
        <v>33524.248287214352</v>
      </c>
      <c r="H982" s="1">
        <v>58455.813908251475</v>
      </c>
      <c r="I982" s="1">
        <v>101850.53995587307</v>
      </c>
      <c r="J982" s="1">
        <v>84744.953891894533</v>
      </c>
    </row>
    <row r="983" spans="1:10" x14ac:dyDescent="0.15">
      <c r="A983" s="1">
        <v>43</v>
      </c>
      <c r="B983" s="1" t="s">
        <v>209</v>
      </c>
      <c r="C983" s="1">
        <v>14</v>
      </c>
      <c r="D983" s="1" t="s">
        <v>26</v>
      </c>
      <c r="E983" s="1">
        <v>44.59631710781278</v>
      </c>
      <c r="F983" s="1">
        <v>558.89781809952558</v>
      </c>
      <c r="G983" s="1">
        <v>1724.0445163519441</v>
      </c>
      <c r="H983" s="1">
        <v>2090.4876839477847</v>
      </c>
      <c r="I983" s="1">
        <v>2022.4458461335546</v>
      </c>
      <c r="J983" s="1">
        <v>1802.7298470623921</v>
      </c>
    </row>
    <row r="984" spans="1:10" x14ac:dyDescent="0.15">
      <c r="A984" s="1">
        <v>43</v>
      </c>
      <c r="B984" s="1" t="s">
        <v>209</v>
      </c>
      <c r="C984" s="1">
        <v>15</v>
      </c>
      <c r="D984" s="1" t="s">
        <v>27</v>
      </c>
      <c r="E984" s="1">
        <v>14849.900288527724</v>
      </c>
      <c r="F984" s="1">
        <v>50340.695657721648</v>
      </c>
      <c r="G984" s="1">
        <v>73505.826763251025</v>
      </c>
      <c r="H984" s="1">
        <v>86139.276648704705</v>
      </c>
      <c r="I984" s="1">
        <v>82625.764435050674</v>
      </c>
      <c r="J984" s="1">
        <v>74224.919077211132</v>
      </c>
    </row>
    <row r="985" spans="1:10" x14ac:dyDescent="0.15">
      <c r="A985" s="1">
        <v>43</v>
      </c>
      <c r="B985" s="1" t="s">
        <v>208</v>
      </c>
      <c r="C985" s="1">
        <v>16</v>
      </c>
      <c r="D985" s="1" t="s">
        <v>10</v>
      </c>
      <c r="E985" s="1">
        <v>34405.970487062019</v>
      </c>
      <c r="F985" s="1">
        <v>234919.40248303654</v>
      </c>
      <c r="G985" s="1">
        <v>320130.33300401084</v>
      </c>
      <c r="H985" s="1">
        <v>380814.76230872126</v>
      </c>
      <c r="I985" s="1">
        <v>310169.75644060748</v>
      </c>
      <c r="J985" s="1">
        <v>265090.20092144352</v>
      </c>
    </row>
    <row r="986" spans="1:10" x14ac:dyDescent="0.15">
      <c r="A986" s="1">
        <v>43</v>
      </c>
      <c r="B986" s="1" t="s">
        <v>208</v>
      </c>
      <c r="C986" s="1">
        <v>17</v>
      </c>
      <c r="D986" s="1" t="s">
        <v>11</v>
      </c>
      <c r="E986" s="1">
        <v>5747.0294655984508</v>
      </c>
      <c r="F986" s="1">
        <v>20905.054733614739</v>
      </c>
      <c r="G986" s="1">
        <v>37071.531640764559</v>
      </c>
      <c r="H986" s="1">
        <v>43022.894581790839</v>
      </c>
      <c r="I986" s="1">
        <v>41336.484458259009</v>
      </c>
      <c r="J986" s="1">
        <v>40994.623477198125</v>
      </c>
    </row>
    <row r="987" spans="1:10" x14ac:dyDescent="0.15">
      <c r="A987" s="1">
        <v>43</v>
      </c>
      <c r="B987" s="1" t="s">
        <v>208</v>
      </c>
      <c r="C987" s="1">
        <v>18</v>
      </c>
      <c r="D987" s="1" t="s">
        <v>12</v>
      </c>
      <c r="E987" s="1">
        <v>68570.596383193551</v>
      </c>
      <c r="F987" s="1">
        <v>341784.10645239806</v>
      </c>
      <c r="G987" s="1">
        <v>529340.86984305969</v>
      </c>
      <c r="H987" s="1">
        <v>367618.77745278733</v>
      </c>
      <c r="I987" s="1">
        <v>382255.33947876404</v>
      </c>
      <c r="J987" s="1">
        <v>335981.09832090617</v>
      </c>
    </row>
    <row r="988" spans="1:10" x14ac:dyDescent="0.15">
      <c r="A988" s="1">
        <v>43</v>
      </c>
      <c r="B988" s="1" t="s">
        <v>208</v>
      </c>
      <c r="C988" s="1">
        <v>19</v>
      </c>
      <c r="D988" s="1" t="s">
        <v>13</v>
      </c>
      <c r="E988" s="1">
        <v>13176.315904356259</v>
      </c>
      <c r="F988" s="1">
        <v>70680.926240264613</v>
      </c>
      <c r="G988" s="1">
        <v>116826.18624577879</v>
      </c>
      <c r="H988" s="1">
        <v>165261.75928355759</v>
      </c>
      <c r="I988" s="1">
        <v>147548.26119838972</v>
      </c>
      <c r="J988" s="1">
        <v>144832.75712857355</v>
      </c>
    </row>
    <row r="989" spans="1:10" x14ac:dyDescent="0.15">
      <c r="A989" s="1">
        <v>43</v>
      </c>
      <c r="B989" s="1" t="s">
        <v>208</v>
      </c>
      <c r="C989" s="1">
        <v>20</v>
      </c>
      <c r="D989" s="1" t="s">
        <v>14</v>
      </c>
      <c r="E989" s="1">
        <v>1992.278072871884</v>
      </c>
      <c r="F989" s="1">
        <v>11953.659276054326</v>
      </c>
      <c r="G989" s="1">
        <v>29764.352862206033</v>
      </c>
      <c r="H989" s="1">
        <v>39278.017757898997</v>
      </c>
      <c r="I989" s="1">
        <v>35604.347458070777</v>
      </c>
      <c r="J989" s="1">
        <v>33372.781673978468</v>
      </c>
    </row>
    <row r="990" spans="1:10" x14ac:dyDescent="0.15">
      <c r="A990" s="1">
        <v>43</v>
      </c>
      <c r="B990" s="1" t="s">
        <v>208</v>
      </c>
      <c r="C990" s="1">
        <v>21</v>
      </c>
      <c r="D990" s="1" t="s">
        <v>15</v>
      </c>
      <c r="E990" s="1">
        <v>43540.496270624404</v>
      </c>
      <c r="F990" s="1">
        <v>151633.17524601085</v>
      </c>
      <c r="G990" s="1">
        <v>198085.81610411667</v>
      </c>
      <c r="H990" s="1">
        <v>234994.98945493461</v>
      </c>
      <c r="I990" s="1">
        <v>126455.16057490134</v>
      </c>
      <c r="J990" s="1">
        <v>115705.58976822234</v>
      </c>
    </row>
    <row r="991" spans="1:10" x14ac:dyDescent="0.15">
      <c r="A991" s="1">
        <v>43</v>
      </c>
      <c r="B991" s="1" t="s">
        <v>207</v>
      </c>
      <c r="C991" s="1">
        <v>22</v>
      </c>
      <c r="D991" s="1" t="s">
        <v>7</v>
      </c>
      <c r="E991" s="1">
        <v>85615.342392764622</v>
      </c>
      <c r="F991" s="1">
        <v>394541.38276858663</v>
      </c>
      <c r="G991" s="1">
        <v>759413.47206747078</v>
      </c>
      <c r="H991" s="1">
        <v>1035963.8998289199</v>
      </c>
      <c r="I991" s="1">
        <v>1122552.8903730249</v>
      </c>
      <c r="J991" s="1">
        <v>1029937.6286313607</v>
      </c>
    </row>
    <row r="992" spans="1:10" x14ac:dyDescent="0.15">
      <c r="A992" s="1">
        <v>43</v>
      </c>
      <c r="B992" s="1" t="s">
        <v>207</v>
      </c>
      <c r="C992" s="1">
        <v>23</v>
      </c>
      <c r="D992" s="1" t="s">
        <v>28</v>
      </c>
      <c r="E992" s="1">
        <v>77651.027922242982</v>
      </c>
      <c r="F992" s="1">
        <v>314009.14794083807</v>
      </c>
      <c r="G992" s="1">
        <v>416254.12160603597</v>
      </c>
      <c r="H992" s="1">
        <v>587290.75936133438</v>
      </c>
      <c r="I992" s="1">
        <v>520653.10121514823</v>
      </c>
      <c r="J992" s="1">
        <v>516734.30018446583</v>
      </c>
    </row>
    <row r="993" spans="1:10" x14ac:dyDescent="0.15">
      <c r="A993" s="1">
        <v>44</v>
      </c>
      <c r="B993" s="1" t="s">
        <v>211</v>
      </c>
      <c r="C993" s="1">
        <v>1</v>
      </c>
      <c r="D993" s="1" t="s">
        <v>8</v>
      </c>
      <c r="E993" s="1">
        <v>37371.353415462072</v>
      </c>
      <c r="F993" s="1">
        <v>101869.71988899476</v>
      </c>
      <c r="G993" s="1">
        <v>84618.458294671029</v>
      </c>
      <c r="H993" s="1">
        <v>61121.70543610512</v>
      </c>
      <c r="I993" s="1">
        <v>58536.086513902235</v>
      </c>
      <c r="J993" s="1">
        <v>52199.717573970884</v>
      </c>
    </row>
    <row r="994" spans="1:10" x14ac:dyDescent="0.15">
      <c r="A994" s="1">
        <v>44</v>
      </c>
      <c r="B994" s="1" t="s">
        <v>211</v>
      </c>
      <c r="C994" s="1">
        <v>2</v>
      </c>
      <c r="D994" s="1" t="s">
        <v>9</v>
      </c>
      <c r="E994" s="1">
        <v>3625.2911975565571</v>
      </c>
      <c r="F994" s="1">
        <v>8664.8726521777153</v>
      </c>
      <c r="G994" s="1">
        <v>10644.23180572833</v>
      </c>
      <c r="H994" s="1">
        <v>11145.088795406698</v>
      </c>
      <c r="I994" s="1">
        <v>5506.7514956184314</v>
      </c>
      <c r="J994" s="1">
        <v>5329.7394948141109</v>
      </c>
    </row>
    <row r="995" spans="1:10" x14ac:dyDescent="0.15">
      <c r="A995" s="1">
        <v>44</v>
      </c>
      <c r="B995" s="1" t="s">
        <v>212</v>
      </c>
      <c r="C995" s="1">
        <v>3</v>
      </c>
      <c r="D995" s="1" t="s">
        <v>16</v>
      </c>
      <c r="E995" s="1">
        <v>7175.3934552900118</v>
      </c>
      <c r="F995" s="1">
        <v>26342.871002280277</v>
      </c>
      <c r="G995" s="1">
        <v>31903.317077267449</v>
      </c>
      <c r="H995" s="1">
        <v>36429.729705193648</v>
      </c>
      <c r="I995" s="1">
        <v>32674.961198907946</v>
      </c>
      <c r="J995" s="1">
        <v>27444.136589087859</v>
      </c>
    </row>
    <row r="996" spans="1:10" x14ac:dyDescent="0.15">
      <c r="A996" s="1">
        <v>44</v>
      </c>
      <c r="B996" s="1" t="s">
        <v>212</v>
      </c>
      <c r="C996" s="1">
        <v>4</v>
      </c>
      <c r="D996" s="1" t="s">
        <v>17</v>
      </c>
      <c r="E996" s="1">
        <v>3280.8167160203111</v>
      </c>
      <c r="F996" s="1">
        <v>12280.95718543837</v>
      </c>
      <c r="G996" s="1">
        <v>20622.810038226889</v>
      </c>
      <c r="H996" s="1">
        <v>13396.726946665014</v>
      </c>
      <c r="I996" s="1">
        <v>6612.4695465529612</v>
      </c>
      <c r="J996" s="1">
        <v>5590.6914274282071</v>
      </c>
    </row>
    <row r="997" spans="1:10" x14ac:dyDescent="0.15">
      <c r="A997" s="1">
        <v>44</v>
      </c>
      <c r="B997" s="1" t="s">
        <v>212</v>
      </c>
      <c r="C997" s="1">
        <v>5</v>
      </c>
      <c r="D997" s="1" t="s">
        <v>18</v>
      </c>
      <c r="E997" s="1">
        <v>1788.5152514547419</v>
      </c>
      <c r="F997" s="1">
        <v>5560.3050213391598</v>
      </c>
      <c r="G997" s="1">
        <v>6464.7557225358278</v>
      </c>
      <c r="H997" s="1">
        <v>5744.211326991991</v>
      </c>
      <c r="I997" s="1">
        <v>4380.8472936986727</v>
      </c>
      <c r="J997" s="1">
        <v>4016.4122378326942</v>
      </c>
    </row>
    <row r="998" spans="1:10" x14ac:dyDescent="0.15">
      <c r="A998" s="1">
        <v>44</v>
      </c>
      <c r="B998" s="1" t="s">
        <v>212</v>
      </c>
      <c r="C998" s="1">
        <v>6</v>
      </c>
      <c r="D998" s="1" t="s">
        <v>2</v>
      </c>
      <c r="E998" s="1">
        <v>2764.1419023114036</v>
      </c>
      <c r="F998" s="1">
        <v>9726.7750905752364</v>
      </c>
      <c r="G998" s="1">
        <v>15363.537807477531</v>
      </c>
      <c r="H998" s="1">
        <v>14591.84277696629</v>
      </c>
      <c r="I998" s="1">
        <v>12492.184348042945</v>
      </c>
      <c r="J998" s="1">
        <v>9659.3225132824355</v>
      </c>
    </row>
    <row r="999" spans="1:10" x14ac:dyDescent="0.15">
      <c r="A999" s="1">
        <v>44</v>
      </c>
      <c r="B999" s="1" t="s">
        <v>212</v>
      </c>
      <c r="C999" s="1">
        <v>7</v>
      </c>
      <c r="D999" s="1" t="s">
        <v>19</v>
      </c>
      <c r="E999" s="1">
        <v>333.7007327687179</v>
      </c>
      <c r="F999" s="1">
        <v>2309.6190217698804</v>
      </c>
      <c r="G999" s="1">
        <v>2091.2534913693753</v>
      </c>
      <c r="H999" s="1">
        <v>2987.5403849033141</v>
      </c>
      <c r="I999" s="1">
        <v>4523.8886926572259</v>
      </c>
      <c r="J999" s="1">
        <v>3908.5323019999473</v>
      </c>
    </row>
    <row r="1000" spans="1:10" x14ac:dyDescent="0.15">
      <c r="A1000" s="1">
        <v>44</v>
      </c>
      <c r="B1000" s="1" t="s">
        <v>212</v>
      </c>
      <c r="C1000" s="1">
        <v>8</v>
      </c>
      <c r="D1000" s="1" t="s">
        <v>20</v>
      </c>
      <c r="E1000" s="1">
        <v>4543.6467041018223</v>
      </c>
      <c r="F1000" s="1">
        <v>19940.856556015482</v>
      </c>
      <c r="G1000" s="1">
        <v>22740.28264643392</v>
      </c>
      <c r="H1000" s="1">
        <v>24576.624298731414</v>
      </c>
      <c r="I1000" s="1">
        <v>19871.404000920829</v>
      </c>
      <c r="J1000" s="1">
        <v>17054.760603063514</v>
      </c>
    </row>
    <row r="1001" spans="1:10" x14ac:dyDescent="0.15">
      <c r="A1001" s="1">
        <v>44</v>
      </c>
      <c r="B1001" s="1" t="s">
        <v>212</v>
      </c>
      <c r="C1001" s="1">
        <v>9</v>
      </c>
      <c r="D1001" s="1" t="s">
        <v>21</v>
      </c>
      <c r="E1001" s="1">
        <v>5556.7203624863578</v>
      </c>
      <c r="F1001" s="1">
        <v>37206.113573507304</v>
      </c>
      <c r="G1001" s="1">
        <v>41178.809968181537</v>
      </c>
      <c r="H1001" s="1">
        <v>27622.459583258533</v>
      </c>
      <c r="I1001" s="1">
        <v>37056.981163569013</v>
      </c>
      <c r="J1001" s="1">
        <v>29371.544367595903</v>
      </c>
    </row>
    <row r="1002" spans="1:10" x14ac:dyDescent="0.15">
      <c r="A1002" s="1">
        <v>44</v>
      </c>
      <c r="B1002" s="1" t="s">
        <v>212</v>
      </c>
      <c r="C1002" s="1">
        <v>10</v>
      </c>
      <c r="D1002" s="1" t="s">
        <v>22</v>
      </c>
      <c r="E1002" s="1">
        <v>3503.1995780266147</v>
      </c>
      <c r="F1002" s="1">
        <v>11744.268006343076</v>
      </c>
      <c r="G1002" s="1">
        <v>19404.530821135224</v>
      </c>
      <c r="H1002" s="1">
        <v>18501.398583751259</v>
      </c>
      <c r="I1002" s="1">
        <v>16692.979025675289</v>
      </c>
      <c r="J1002" s="1">
        <v>16119.137283256545</v>
      </c>
    </row>
    <row r="1003" spans="1:10" x14ac:dyDescent="0.15">
      <c r="A1003" s="1">
        <v>44</v>
      </c>
      <c r="B1003" s="1" t="s">
        <v>212</v>
      </c>
      <c r="C1003" s="1">
        <v>11</v>
      </c>
      <c r="D1003" s="1" t="s">
        <v>23</v>
      </c>
      <c r="E1003" s="1">
        <v>1649.9936542441044</v>
      </c>
      <c r="F1003" s="1">
        <v>7830.145800145513</v>
      </c>
      <c r="G1003" s="1">
        <v>15576.60189259527</v>
      </c>
      <c r="H1003" s="1">
        <v>22614.981992476532</v>
      </c>
      <c r="I1003" s="1">
        <v>33557.69466788281</v>
      </c>
      <c r="J1003" s="1">
        <v>27620.78346941479</v>
      </c>
    </row>
    <row r="1004" spans="1:10" x14ac:dyDescent="0.15">
      <c r="A1004" s="1">
        <v>44</v>
      </c>
      <c r="B1004" s="1" t="s">
        <v>212</v>
      </c>
      <c r="C1004" s="1">
        <v>12</v>
      </c>
      <c r="D1004" s="1" t="s">
        <v>24</v>
      </c>
      <c r="E1004" s="1">
        <v>1957.3114218968533</v>
      </c>
      <c r="F1004" s="1">
        <v>17801.865806472033</v>
      </c>
      <c r="G1004" s="1">
        <v>59430.487473599504</v>
      </c>
      <c r="H1004" s="1">
        <v>80001.029656444211</v>
      </c>
      <c r="I1004" s="1">
        <v>100667.32061517666</v>
      </c>
      <c r="J1004" s="1">
        <v>91187.597603682108</v>
      </c>
    </row>
    <row r="1005" spans="1:10" x14ac:dyDescent="0.15">
      <c r="A1005" s="1">
        <v>44</v>
      </c>
      <c r="B1005" s="1" t="s">
        <v>212</v>
      </c>
      <c r="C1005" s="1">
        <v>13</v>
      </c>
      <c r="D1005" s="1" t="s">
        <v>25</v>
      </c>
      <c r="E1005" s="1">
        <v>3543.2360333843471</v>
      </c>
      <c r="F1005" s="1">
        <v>15512.974206481487</v>
      </c>
      <c r="G1005" s="1">
        <v>22707.556243908621</v>
      </c>
      <c r="H1005" s="1">
        <v>24563.107631221083</v>
      </c>
      <c r="I1005" s="1">
        <v>62632.462202495051</v>
      </c>
      <c r="J1005" s="1">
        <v>59341.25772089597</v>
      </c>
    </row>
    <row r="1006" spans="1:10" x14ac:dyDescent="0.15">
      <c r="A1006" s="1">
        <v>44</v>
      </c>
      <c r="B1006" s="1" t="s">
        <v>212</v>
      </c>
      <c r="C1006" s="1">
        <v>14</v>
      </c>
      <c r="D1006" s="1" t="s">
        <v>26</v>
      </c>
      <c r="E1006" s="1">
        <v>296.21453689579005</v>
      </c>
      <c r="F1006" s="1">
        <v>3435.0695914557305</v>
      </c>
      <c r="G1006" s="1">
        <v>9448.8261358950822</v>
      </c>
      <c r="H1006" s="1">
        <v>13397.152684191356</v>
      </c>
      <c r="I1006" s="1">
        <v>12546.305579163183</v>
      </c>
      <c r="J1006" s="1">
        <v>9452.6872346861965</v>
      </c>
    </row>
    <row r="1007" spans="1:10" x14ac:dyDescent="0.15">
      <c r="A1007" s="1">
        <v>44</v>
      </c>
      <c r="B1007" s="1" t="s">
        <v>212</v>
      </c>
      <c r="C1007" s="1">
        <v>15</v>
      </c>
      <c r="D1007" s="1" t="s">
        <v>27</v>
      </c>
      <c r="E1007" s="1">
        <v>12623.974743453306</v>
      </c>
      <c r="F1007" s="1">
        <v>41985.324347669863</v>
      </c>
      <c r="G1007" s="1">
        <v>61207.537287987849</v>
      </c>
      <c r="H1007" s="1">
        <v>56929.947265369592</v>
      </c>
      <c r="I1007" s="1">
        <v>51636.908047273573</v>
      </c>
      <c r="J1007" s="1">
        <v>44232.873012613411</v>
      </c>
    </row>
    <row r="1008" spans="1:10" x14ac:dyDescent="0.15">
      <c r="A1008" s="1">
        <v>44</v>
      </c>
      <c r="B1008" s="1" t="s">
        <v>211</v>
      </c>
      <c r="C1008" s="1">
        <v>16</v>
      </c>
      <c r="D1008" s="1" t="s">
        <v>10</v>
      </c>
      <c r="E1008" s="1">
        <v>30099.643542111451</v>
      </c>
      <c r="F1008" s="1">
        <v>161019.18574200736</v>
      </c>
      <c r="G1008" s="1">
        <v>203062.58048178296</v>
      </c>
      <c r="H1008" s="1">
        <v>282720.71090657159</v>
      </c>
      <c r="I1008" s="1">
        <v>219931.4210036498</v>
      </c>
      <c r="J1008" s="1">
        <v>256100.46158548363</v>
      </c>
    </row>
    <row r="1009" spans="1:10" x14ac:dyDescent="0.15">
      <c r="A1009" s="1">
        <v>44</v>
      </c>
      <c r="B1009" s="1" t="s">
        <v>211</v>
      </c>
      <c r="C1009" s="1">
        <v>17</v>
      </c>
      <c r="D1009" s="1" t="s">
        <v>11</v>
      </c>
      <c r="E1009" s="1">
        <v>5182.064343625264</v>
      </c>
      <c r="F1009" s="1">
        <v>16454.142105178122</v>
      </c>
      <c r="G1009" s="1">
        <v>32820.678306541529</v>
      </c>
      <c r="H1009" s="1">
        <v>36654.917377606238</v>
      </c>
      <c r="I1009" s="1">
        <v>32423.76534945954</v>
      </c>
      <c r="J1009" s="1">
        <v>32250.117257045891</v>
      </c>
    </row>
    <row r="1010" spans="1:10" x14ac:dyDescent="0.15">
      <c r="A1010" s="1">
        <v>44</v>
      </c>
      <c r="B1010" s="1" t="s">
        <v>211</v>
      </c>
      <c r="C1010" s="1">
        <v>18</v>
      </c>
      <c r="D1010" s="1" t="s">
        <v>12</v>
      </c>
      <c r="E1010" s="1">
        <v>53625.79930588862</v>
      </c>
      <c r="F1010" s="1">
        <v>229215.70805044004</v>
      </c>
      <c r="G1010" s="1">
        <v>306537.59755149379</v>
      </c>
      <c r="H1010" s="1">
        <v>316180.21143801563</v>
      </c>
      <c r="I1010" s="1">
        <v>228022.42821582998</v>
      </c>
      <c r="J1010" s="1">
        <v>192163.42677344091</v>
      </c>
    </row>
    <row r="1011" spans="1:10" x14ac:dyDescent="0.15">
      <c r="A1011" s="1">
        <v>44</v>
      </c>
      <c r="B1011" s="1" t="s">
        <v>211</v>
      </c>
      <c r="C1011" s="1">
        <v>19</v>
      </c>
      <c r="D1011" s="1" t="s">
        <v>13</v>
      </c>
      <c r="E1011" s="1">
        <v>11869.593878700036</v>
      </c>
      <c r="F1011" s="1">
        <v>50764.42147848678</v>
      </c>
      <c r="G1011" s="1">
        <v>81685.139741243664</v>
      </c>
      <c r="H1011" s="1">
        <v>102052.66456162634</v>
      </c>
      <c r="I1011" s="1">
        <v>117491.1347760599</v>
      </c>
      <c r="J1011" s="1">
        <v>130001.29307410899</v>
      </c>
    </row>
    <row r="1012" spans="1:10" x14ac:dyDescent="0.15">
      <c r="A1012" s="1">
        <v>44</v>
      </c>
      <c r="B1012" s="1" t="s">
        <v>211</v>
      </c>
      <c r="C1012" s="1">
        <v>20</v>
      </c>
      <c r="D1012" s="1" t="s">
        <v>14</v>
      </c>
      <c r="E1012" s="1">
        <v>1458.5377934022279</v>
      </c>
      <c r="F1012" s="1">
        <v>8314.0279017232042</v>
      </c>
      <c r="G1012" s="1">
        <v>17846.250677893044</v>
      </c>
      <c r="H1012" s="1">
        <v>24025.462283720186</v>
      </c>
      <c r="I1012" s="1">
        <v>21168.519939992304</v>
      </c>
      <c r="J1012" s="1">
        <v>20338.89697571428</v>
      </c>
    </row>
    <row r="1013" spans="1:10" x14ac:dyDescent="0.15">
      <c r="A1013" s="1">
        <v>44</v>
      </c>
      <c r="B1013" s="1" t="s">
        <v>211</v>
      </c>
      <c r="C1013" s="1">
        <v>21</v>
      </c>
      <c r="D1013" s="1" t="s">
        <v>15</v>
      </c>
      <c r="E1013" s="1">
        <v>32369.354334262222</v>
      </c>
      <c r="F1013" s="1">
        <v>108253.39404002731</v>
      </c>
      <c r="G1013" s="1">
        <v>150398.26441201355</v>
      </c>
      <c r="H1013" s="1">
        <v>130571.16753066209</v>
      </c>
      <c r="I1013" s="1">
        <v>110979.64384788484</v>
      </c>
      <c r="J1013" s="1">
        <v>118934.14867378419</v>
      </c>
    </row>
    <row r="1014" spans="1:10" x14ac:dyDescent="0.15">
      <c r="A1014" s="1">
        <v>44</v>
      </c>
      <c r="B1014" s="1" t="s">
        <v>210</v>
      </c>
      <c r="C1014" s="1">
        <v>22</v>
      </c>
      <c r="D1014" s="1" t="s">
        <v>7</v>
      </c>
      <c r="E1014" s="1">
        <v>61202.845885228438</v>
      </c>
      <c r="F1014" s="1">
        <v>267444.63649659033</v>
      </c>
      <c r="G1014" s="1">
        <v>448163.53727244947</v>
      </c>
      <c r="H1014" s="1">
        <v>697529.0961174051</v>
      </c>
      <c r="I1014" s="1">
        <v>694194.14315334707</v>
      </c>
      <c r="J1014" s="1">
        <v>643530.1224156341</v>
      </c>
    </row>
    <row r="1015" spans="1:10" x14ac:dyDescent="0.15">
      <c r="A1015" s="1">
        <v>44</v>
      </c>
      <c r="B1015" s="1" t="s">
        <v>210</v>
      </c>
      <c r="C1015" s="1">
        <v>23</v>
      </c>
      <c r="D1015" s="1" t="s">
        <v>28</v>
      </c>
      <c r="E1015" s="1">
        <v>52669.04146627579</v>
      </c>
      <c r="F1015" s="1">
        <v>224363.76103716815</v>
      </c>
      <c r="G1015" s="1">
        <v>299054.27106167772</v>
      </c>
      <c r="H1015" s="1">
        <v>396395.47631534364</v>
      </c>
      <c r="I1015" s="1">
        <v>336459.08427455364</v>
      </c>
      <c r="J1015" s="1">
        <v>331936.72320106911</v>
      </c>
    </row>
    <row r="1016" spans="1:10" x14ac:dyDescent="0.15">
      <c r="A1016" s="1">
        <v>45</v>
      </c>
      <c r="B1016" s="1" t="s">
        <v>214</v>
      </c>
      <c r="C1016" s="1">
        <v>1</v>
      </c>
      <c r="D1016" s="1" t="s">
        <v>8</v>
      </c>
      <c r="E1016" s="1">
        <v>36616.79638352176</v>
      </c>
      <c r="F1016" s="1">
        <v>116632.55113233947</v>
      </c>
      <c r="G1016" s="1">
        <v>104668.00595856778</v>
      </c>
      <c r="H1016" s="1">
        <v>79026.676370743313</v>
      </c>
      <c r="I1016" s="1">
        <v>82576.899763516878</v>
      </c>
      <c r="J1016" s="1">
        <v>75915.029790076485</v>
      </c>
    </row>
    <row r="1017" spans="1:10" x14ac:dyDescent="0.15">
      <c r="A1017" s="1">
        <v>45</v>
      </c>
      <c r="B1017" s="1" t="s">
        <v>214</v>
      </c>
      <c r="C1017" s="1">
        <v>2</v>
      </c>
      <c r="D1017" s="1" t="s">
        <v>9</v>
      </c>
      <c r="E1017" s="1">
        <v>1379.3195465450876</v>
      </c>
      <c r="F1017" s="1">
        <v>4908.5979791265818</v>
      </c>
      <c r="G1017" s="1">
        <v>3360.5250306282055</v>
      </c>
      <c r="H1017" s="1">
        <v>2803.2616634788192</v>
      </c>
      <c r="I1017" s="1">
        <v>1529.4124924888324</v>
      </c>
      <c r="J1017" s="1">
        <v>1364.1955233604785</v>
      </c>
    </row>
    <row r="1018" spans="1:10" x14ac:dyDescent="0.15">
      <c r="A1018" s="1">
        <v>45</v>
      </c>
      <c r="B1018" s="1" t="s">
        <v>215</v>
      </c>
      <c r="C1018" s="1">
        <v>3</v>
      </c>
      <c r="D1018" s="1" t="s">
        <v>16</v>
      </c>
      <c r="E1018" s="1">
        <v>6636.6470566371572</v>
      </c>
      <c r="F1018" s="1">
        <v>28982.526798045292</v>
      </c>
      <c r="G1018" s="1">
        <v>41951.824027272698</v>
      </c>
      <c r="H1018" s="1">
        <v>58711.349068099531</v>
      </c>
      <c r="I1018" s="1">
        <v>50626.136937254181</v>
      </c>
      <c r="J1018" s="1">
        <v>45369.787470568117</v>
      </c>
    </row>
    <row r="1019" spans="1:10" x14ac:dyDescent="0.15">
      <c r="A1019" s="1">
        <v>45</v>
      </c>
      <c r="B1019" s="1" t="s">
        <v>215</v>
      </c>
      <c r="C1019" s="1">
        <v>4</v>
      </c>
      <c r="D1019" s="1" t="s">
        <v>17</v>
      </c>
      <c r="E1019" s="1">
        <v>3067.3736769943971</v>
      </c>
      <c r="F1019" s="1">
        <v>18440.127899389805</v>
      </c>
      <c r="G1019" s="1">
        <v>33844.738989104444</v>
      </c>
      <c r="H1019" s="1">
        <v>21568.013419426334</v>
      </c>
      <c r="I1019" s="1">
        <v>11722.752641270898</v>
      </c>
      <c r="J1019" s="1">
        <v>11065.408473763746</v>
      </c>
    </row>
    <row r="1020" spans="1:10" x14ac:dyDescent="0.15">
      <c r="A1020" s="1">
        <v>45</v>
      </c>
      <c r="B1020" s="1" t="s">
        <v>215</v>
      </c>
      <c r="C1020" s="1">
        <v>5</v>
      </c>
      <c r="D1020" s="1" t="s">
        <v>18</v>
      </c>
      <c r="E1020" s="1">
        <v>1392.9365128262425</v>
      </c>
      <c r="F1020" s="1">
        <v>4495.7112206787569</v>
      </c>
      <c r="G1020" s="1">
        <v>7390.2559080545961</v>
      </c>
      <c r="H1020" s="1">
        <v>6294.8241865828604</v>
      </c>
      <c r="I1020" s="1">
        <v>5698.8893885691532</v>
      </c>
      <c r="J1020" s="1">
        <v>4810.9789089106253</v>
      </c>
    </row>
    <row r="1021" spans="1:10" x14ac:dyDescent="0.15">
      <c r="A1021" s="1">
        <v>45</v>
      </c>
      <c r="B1021" s="1" t="s">
        <v>216</v>
      </c>
      <c r="C1021" s="1">
        <v>6</v>
      </c>
      <c r="D1021" s="1" t="s">
        <v>2</v>
      </c>
      <c r="E1021" s="1">
        <v>12833.567671172148</v>
      </c>
      <c r="F1021" s="1">
        <v>19986.294888526663</v>
      </c>
      <c r="G1021" s="1">
        <v>23030.839898166854</v>
      </c>
      <c r="H1021" s="1">
        <v>21444.637052217735</v>
      </c>
      <c r="I1021" s="1">
        <v>14826.789279037022</v>
      </c>
      <c r="J1021" s="1">
        <v>12706.752529652711</v>
      </c>
    </row>
    <row r="1022" spans="1:10" x14ac:dyDescent="0.15">
      <c r="A1022" s="1">
        <v>45</v>
      </c>
      <c r="B1022" s="1" t="s">
        <v>217</v>
      </c>
      <c r="C1022" s="1">
        <v>7</v>
      </c>
      <c r="D1022" s="1" t="s">
        <v>19</v>
      </c>
      <c r="E1022" s="1">
        <v>12.71248275124376</v>
      </c>
      <c r="F1022" s="1">
        <v>246.72141656148111</v>
      </c>
      <c r="G1022" s="1">
        <v>103.35084883376838</v>
      </c>
      <c r="H1022" s="1">
        <v>186.99821352862622</v>
      </c>
      <c r="I1022" s="1">
        <v>540.48825146565412</v>
      </c>
      <c r="J1022" s="1">
        <v>493.47670032532176</v>
      </c>
    </row>
    <row r="1023" spans="1:10" x14ac:dyDescent="0.15">
      <c r="A1023" s="1">
        <v>45</v>
      </c>
      <c r="B1023" s="1" t="s">
        <v>215</v>
      </c>
      <c r="C1023" s="1">
        <v>8</v>
      </c>
      <c r="D1023" s="1" t="s">
        <v>20</v>
      </c>
      <c r="E1023" s="1">
        <v>2702.3294750580994</v>
      </c>
      <c r="F1023" s="1">
        <v>13282.344406135206</v>
      </c>
      <c r="G1023" s="1">
        <v>14445.69313961606</v>
      </c>
      <c r="H1023" s="1">
        <v>16173.044714935495</v>
      </c>
      <c r="I1023" s="1">
        <v>10636.831317628636</v>
      </c>
      <c r="J1023" s="1">
        <v>9371.4042701848466</v>
      </c>
    </row>
    <row r="1024" spans="1:10" x14ac:dyDescent="0.15">
      <c r="A1024" s="1">
        <v>45</v>
      </c>
      <c r="B1024" s="1" t="s">
        <v>217</v>
      </c>
      <c r="C1024" s="1">
        <v>9</v>
      </c>
      <c r="D1024" s="1" t="s">
        <v>21</v>
      </c>
      <c r="E1024" s="1">
        <v>815.24077089134732</v>
      </c>
      <c r="F1024" s="1">
        <v>2457.5111303908775</v>
      </c>
      <c r="G1024" s="1">
        <v>2744.3356086275257</v>
      </c>
      <c r="H1024" s="1">
        <v>3557.5000998201167</v>
      </c>
      <c r="I1024" s="1">
        <v>5451.4380604078451</v>
      </c>
      <c r="J1024" s="1">
        <v>3965.0860483262995</v>
      </c>
    </row>
    <row r="1025" spans="1:10" x14ac:dyDescent="0.15">
      <c r="A1025" s="1">
        <v>45</v>
      </c>
      <c r="B1025" s="1" t="s">
        <v>218</v>
      </c>
      <c r="C1025" s="1">
        <v>10</v>
      </c>
      <c r="D1025" s="1" t="s">
        <v>22</v>
      </c>
      <c r="E1025" s="1">
        <v>1534.8647633061805</v>
      </c>
      <c r="F1025" s="1">
        <v>4579.3883707407476</v>
      </c>
      <c r="G1025" s="1">
        <v>10630.612688148238</v>
      </c>
      <c r="H1025" s="1">
        <v>12360.181380649923</v>
      </c>
      <c r="I1025" s="1">
        <v>11661.341912446098</v>
      </c>
      <c r="J1025" s="1">
        <v>9369.1440302343271</v>
      </c>
    </row>
    <row r="1026" spans="1:10" x14ac:dyDescent="0.15">
      <c r="A1026" s="1">
        <v>45</v>
      </c>
      <c r="B1026" s="1" t="s">
        <v>219</v>
      </c>
      <c r="C1026" s="1">
        <v>11</v>
      </c>
      <c r="D1026" s="1" t="s">
        <v>23</v>
      </c>
      <c r="E1026" s="1">
        <v>1633.1066589790537</v>
      </c>
      <c r="F1026" s="1">
        <v>5949.9729731832122</v>
      </c>
      <c r="G1026" s="1">
        <v>10741.744259784586</v>
      </c>
      <c r="H1026" s="1">
        <v>14767.876015811997</v>
      </c>
      <c r="I1026" s="1">
        <v>18065.454127965437</v>
      </c>
      <c r="J1026" s="1">
        <v>15087.387688045384</v>
      </c>
    </row>
    <row r="1027" spans="1:10" x14ac:dyDescent="0.15">
      <c r="A1027" s="1">
        <v>45</v>
      </c>
      <c r="B1027" s="1" t="s">
        <v>215</v>
      </c>
      <c r="C1027" s="1">
        <v>12</v>
      </c>
      <c r="D1027" s="1" t="s">
        <v>24</v>
      </c>
      <c r="E1027" s="1">
        <v>1780.7567037936078</v>
      </c>
      <c r="F1027" s="1">
        <v>8315.5608171851873</v>
      </c>
      <c r="G1027" s="1">
        <v>38732.154584189477</v>
      </c>
      <c r="H1027" s="1">
        <v>59433.306089285179</v>
      </c>
      <c r="I1027" s="1">
        <v>54457.83294716524</v>
      </c>
      <c r="J1027" s="1">
        <v>46521.457500502547</v>
      </c>
    </row>
    <row r="1028" spans="1:10" x14ac:dyDescent="0.15">
      <c r="A1028" s="1">
        <v>45</v>
      </c>
      <c r="B1028" s="1" t="s">
        <v>217</v>
      </c>
      <c r="C1028" s="1">
        <v>13</v>
      </c>
      <c r="D1028" s="1" t="s">
        <v>25</v>
      </c>
      <c r="E1028" s="1">
        <v>545.74355792838787</v>
      </c>
      <c r="F1028" s="1">
        <v>2398.6130829245317</v>
      </c>
      <c r="G1028" s="1">
        <v>4661.3110110214293</v>
      </c>
      <c r="H1028" s="1">
        <v>11467.595871705846</v>
      </c>
      <c r="I1028" s="1">
        <v>12089.673673059757</v>
      </c>
      <c r="J1028" s="1">
        <v>10170.890225998233</v>
      </c>
    </row>
    <row r="1029" spans="1:10" x14ac:dyDescent="0.15">
      <c r="A1029" s="1">
        <v>45</v>
      </c>
      <c r="B1029" s="1" t="s">
        <v>219</v>
      </c>
      <c r="C1029" s="1">
        <v>14</v>
      </c>
      <c r="D1029" s="1" t="s">
        <v>26</v>
      </c>
      <c r="E1029" s="1">
        <v>73.779318233611022</v>
      </c>
      <c r="F1029" s="1">
        <v>2174.8211800645408</v>
      </c>
      <c r="G1029" s="1">
        <v>3424.989328253565</v>
      </c>
      <c r="H1029" s="1">
        <v>5304.7466097610368</v>
      </c>
      <c r="I1029" s="1">
        <v>8154.8479292968559</v>
      </c>
      <c r="J1029" s="1">
        <v>7288.0463604886154</v>
      </c>
    </row>
    <row r="1030" spans="1:10" x14ac:dyDescent="0.15">
      <c r="A1030" s="1">
        <v>45</v>
      </c>
      <c r="B1030" s="1" t="s">
        <v>219</v>
      </c>
      <c r="C1030" s="1">
        <v>15</v>
      </c>
      <c r="D1030" s="1" t="s">
        <v>27</v>
      </c>
      <c r="E1030" s="1">
        <v>9563.6929313037308</v>
      </c>
      <c r="F1030" s="1">
        <v>35438.797725347889</v>
      </c>
      <c r="G1030" s="1">
        <v>55790.980563726684</v>
      </c>
      <c r="H1030" s="1">
        <v>58654.030247751245</v>
      </c>
      <c r="I1030" s="1">
        <v>40582.839567908522</v>
      </c>
      <c r="J1030" s="1">
        <v>35865.928123262551</v>
      </c>
    </row>
    <row r="1031" spans="1:10" x14ac:dyDescent="0.15">
      <c r="A1031" s="1">
        <v>45</v>
      </c>
      <c r="B1031" s="1" t="s">
        <v>220</v>
      </c>
      <c r="C1031" s="1">
        <v>16</v>
      </c>
      <c r="D1031" s="1" t="s">
        <v>10</v>
      </c>
      <c r="E1031" s="1">
        <v>22401.499336617246</v>
      </c>
      <c r="F1031" s="1">
        <v>153041.37972888051</v>
      </c>
      <c r="G1031" s="1">
        <v>219135.36993992599</v>
      </c>
      <c r="H1031" s="1">
        <v>230571.57765252492</v>
      </c>
      <c r="I1031" s="1">
        <v>192285.88698330955</v>
      </c>
      <c r="J1031" s="1">
        <v>157162.87740857369</v>
      </c>
    </row>
    <row r="1032" spans="1:10" x14ac:dyDescent="0.15">
      <c r="A1032" s="1">
        <v>45</v>
      </c>
      <c r="B1032" s="1" t="s">
        <v>220</v>
      </c>
      <c r="C1032" s="1">
        <v>17</v>
      </c>
      <c r="D1032" s="1" t="s">
        <v>11</v>
      </c>
      <c r="E1032" s="1">
        <v>4306.4324979843268</v>
      </c>
      <c r="F1032" s="1">
        <v>16167.042417257975</v>
      </c>
      <c r="G1032" s="1">
        <v>25900.124624960539</v>
      </c>
      <c r="H1032" s="1">
        <v>34127.871245700779</v>
      </c>
      <c r="I1032" s="1">
        <v>32412.930244051397</v>
      </c>
      <c r="J1032" s="1">
        <v>32731.944259579694</v>
      </c>
    </row>
    <row r="1033" spans="1:10" x14ac:dyDescent="0.15">
      <c r="A1033" s="1">
        <v>45</v>
      </c>
      <c r="B1033" s="1" t="s">
        <v>221</v>
      </c>
      <c r="C1033" s="1">
        <v>18</v>
      </c>
      <c r="D1033" s="1" t="s">
        <v>12</v>
      </c>
      <c r="E1033" s="1">
        <v>41571.766097261447</v>
      </c>
      <c r="F1033" s="1">
        <v>225372.70716020564</v>
      </c>
      <c r="G1033" s="1">
        <v>287784.66371112899</v>
      </c>
      <c r="H1033" s="1">
        <v>280753.28460097808</v>
      </c>
      <c r="I1033" s="1">
        <v>266599.87249642925</v>
      </c>
      <c r="J1033" s="1">
        <v>245011.14054041728</v>
      </c>
    </row>
    <row r="1034" spans="1:10" x14ac:dyDescent="0.15">
      <c r="A1034" s="1">
        <v>45</v>
      </c>
      <c r="B1034" s="1" t="s">
        <v>222</v>
      </c>
      <c r="C1034" s="1">
        <v>19</v>
      </c>
      <c r="D1034" s="1" t="s">
        <v>13</v>
      </c>
      <c r="E1034" s="1">
        <v>7114.2652117503249</v>
      </c>
      <c r="F1034" s="1">
        <v>46262.052950394129</v>
      </c>
      <c r="G1034" s="1">
        <v>91460.388835061443</v>
      </c>
      <c r="H1034" s="1">
        <v>78793.704204954905</v>
      </c>
      <c r="I1034" s="1">
        <v>85004.886928566877</v>
      </c>
      <c r="J1034" s="1">
        <v>96268.235595436287</v>
      </c>
    </row>
    <row r="1035" spans="1:10" x14ac:dyDescent="0.15">
      <c r="A1035" s="1">
        <v>45</v>
      </c>
      <c r="B1035" s="1" t="s">
        <v>223</v>
      </c>
      <c r="C1035" s="1">
        <v>20</v>
      </c>
      <c r="D1035" s="1" t="s">
        <v>14</v>
      </c>
      <c r="E1035" s="1">
        <v>1384.5539922876219</v>
      </c>
      <c r="F1035" s="1">
        <v>9436.9276261805207</v>
      </c>
      <c r="G1035" s="1">
        <v>15260.733263664384</v>
      </c>
      <c r="H1035" s="1">
        <v>18095.240049632652</v>
      </c>
      <c r="I1035" s="1">
        <v>17085.789332442837</v>
      </c>
      <c r="J1035" s="1">
        <v>16253.090407951937</v>
      </c>
    </row>
    <row r="1036" spans="1:10" x14ac:dyDescent="0.15">
      <c r="A1036" s="1">
        <v>45</v>
      </c>
      <c r="B1036" s="1" t="s">
        <v>222</v>
      </c>
      <c r="C1036" s="1">
        <v>21</v>
      </c>
      <c r="D1036" s="1" t="s">
        <v>15</v>
      </c>
      <c r="E1036" s="1">
        <v>19005.792286341835</v>
      </c>
      <c r="F1036" s="1">
        <v>77829.295624200939</v>
      </c>
      <c r="G1036" s="1">
        <v>105822.43154220593</v>
      </c>
      <c r="H1036" s="1">
        <v>104925.28598091495</v>
      </c>
      <c r="I1036" s="1">
        <v>72580.309756938746</v>
      </c>
      <c r="J1036" s="1">
        <v>69771.586678561609</v>
      </c>
    </row>
    <row r="1037" spans="1:10" x14ac:dyDescent="0.15">
      <c r="A1037" s="1">
        <v>45</v>
      </c>
      <c r="B1037" s="1" t="s">
        <v>213</v>
      </c>
      <c r="C1037" s="1">
        <v>22</v>
      </c>
      <c r="D1037" s="1" t="s">
        <v>7</v>
      </c>
      <c r="E1037" s="1">
        <v>54787.432882218818</v>
      </c>
      <c r="F1037" s="1">
        <v>248360.5541986982</v>
      </c>
      <c r="G1037" s="1">
        <v>427446.39315597084</v>
      </c>
      <c r="H1037" s="1">
        <v>703986.87831831677</v>
      </c>
      <c r="I1037" s="1">
        <v>724286.13252612529</v>
      </c>
      <c r="J1037" s="1">
        <v>675637.71239650436</v>
      </c>
    </row>
    <row r="1038" spans="1:10" x14ac:dyDescent="0.15">
      <c r="A1038" s="1">
        <v>45</v>
      </c>
      <c r="B1038" s="1" t="s">
        <v>213</v>
      </c>
      <c r="C1038" s="1">
        <v>23</v>
      </c>
      <c r="D1038" s="1" t="s">
        <v>28</v>
      </c>
      <c r="E1038" s="1">
        <v>48415.115733974169</v>
      </c>
      <c r="F1038" s="1">
        <v>202348.38669591382</v>
      </c>
      <c r="G1038" s="1">
        <v>273746.42954823934</v>
      </c>
      <c r="H1038" s="1">
        <v>396032.58755134745</v>
      </c>
      <c r="I1038" s="1">
        <v>336917.99936944019</v>
      </c>
      <c r="J1038" s="1">
        <v>334649.58212063409</v>
      </c>
    </row>
    <row r="1039" spans="1:10" x14ac:dyDescent="0.15">
      <c r="A1039" s="1">
        <v>46</v>
      </c>
      <c r="B1039" s="1" t="s">
        <v>225</v>
      </c>
      <c r="C1039" s="1">
        <v>1</v>
      </c>
      <c r="D1039" s="1" t="s">
        <v>8</v>
      </c>
      <c r="E1039" s="1">
        <v>65380.473498269457</v>
      </c>
      <c r="F1039" s="1">
        <v>185078.72634160859</v>
      </c>
      <c r="G1039" s="1">
        <v>152945.44368184678</v>
      </c>
      <c r="H1039" s="1">
        <v>105906.33722438902</v>
      </c>
      <c r="I1039" s="1">
        <v>109891.55222871926</v>
      </c>
      <c r="J1039" s="1">
        <v>99968.074371114169</v>
      </c>
    </row>
    <row r="1040" spans="1:10" x14ac:dyDescent="0.15">
      <c r="A1040" s="1">
        <v>46</v>
      </c>
      <c r="B1040" s="1" t="s">
        <v>226</v>
      </c>
      <c r="C1040" s="1">
        <v>2</v>
      </c>
      <c r="D1040" s="1" t="s">
        <v>9</v>
      </c>
      <c r="E1040" s="1">
        <v>2734.2263577530935</v>
      </c>
      <c r="F1040" s="1">
        <v>7547.4682341651605</v>
      </c>
      <c r="G1040" s="1">
        <v>10189.481858923138</v>
      </c>
      <c r="H1040" s="1">
        <v>7917.0905162492709</v>
      </c>
      <c r="I1040" s="1">
        <v>4784.6492800901824</v>
      </c>
      <c r="J1040" s="1">
        <v>5019.6950576867284</v>
      </c>
    </row>
    <row r="1041" spans="1:10" x14ac:dyDescent="0.15">
      <c r="A1041" s="1">
        <v>46</v>
      </c>
      <c r="B1041" s="1" t="s">
        <v>227</v>
      </c>
      <c r="C1041" s="1">
        <v>3</v>
      </c>
      <c r="D1041" s="1" t="s">
        <v>16</v>
      </c>
      <c r="E1041" s="1">
        <v>10011.920042336562</v>
      </c>
      <c r="F1041" s="1">
        <v>46883.341879865089</v>
      </c>
      <c r="G1041" s="1">
        <v>77851.359873831214</v>
      </c>
      <c r="H1041" s="1">
        <v>91054.241993681528</v>
      </c>
      <c r="I1041" s="1">
        <v>86302.525951437507</v>
      </c>
      <c r="J1041" s="1">
        <v>77557.833497108673</v>
      </c>
    </row>
    <row r="1042" spans="1:10" x14ac:dyDescent="0.15">
      <c r="A1042" s="1">
        <v>46</v>
      </c>
      <c r="B1042" s="1" t="s">
        <v>228</v>
      </c>
      <c r="C1042" s="1">
        <v>4</v>
      </c>
      <c r="D1042" s="1" t="s">
        <v>17</v>
      </c>
      <c r="E1042" s="1">
        <v>13125.928915793522</v>
      </c>
      <c r="F1042" s="1">
        <v>42400.294538662805</v>
      </c>
      <c r="G1042" s="1">
        <v>37496.871292115095</v>
      </c>
      <c r="H1042" s="1">
        <v>18260.546805157537</v>
      </c>
      <c r="I1042" s="1">
        <v>9921.641697944684</v>
      </c>
      <c r="J1042" s="1">
        <v>8917.5801025010678</v>
      </c>
    </row>
    <row r="1043" spans="1:10" x14ac:dyDescent="0.15">
      <c r="A1043" s="1">
        <v>46</v>
      </c>
      <c r="B1043" s="1" t="s">
        <v>229</v>
      </c>
      <c r="C1043" s="1">
        <v>5</v>
      </c>
      <c r="D1043" s="1" t="s">
        <v>18</v>
      </c>
      <c r="E1043" s="1">
        <v>1234.5816241332648</v>
      </c>
      <c r="F1043" s="1">
        <v>4684.7211393348425</v>
      </c>
      <c r="G1043" s="1">
        <v>6161.7562919287502</v>
      </c>
      <c r="H1043" s="1">
        <v>5085.6378468537987</v>
      </c>
      <c r="I1043" s="1">
        <v>4381.4356896538984</v>
      </c>
      <c r="J1043" s="1">
        <v>4135.1726828411411</v>
      </c>
    </row>
    <row r="1044" spans="1:10" x14ac:dyDescent="0.15">
      <c r="A1044" s="1">
        <v>46</v>
      </c>
      <c r="B1044" s="1" t="s">
        <v>230</v>
      </c>
      <c r="C1044" s="1">
        <v>6</v>
      </c>
      <c r="D1044" s="1" t="s">
        <v>2</v>
      </c>
      <c r="E1044" s="1">
        <v>856.69096932714911</v>
      </c>
      <c r="F1044" s="1">
        <v>2838.1663609984116</v>
      </c>
      <c r="G1044" s="1">
        <v>4876.1658939773506</v>
      </c>
      <c r="H1044" s="1">
        <v>4049.490318188346</v>
      </c>
      <c r="I1044" s="1">
        <v>4068.7376725147919</v>
      </c>
      <c r="J1044" s="1">
        <v>3236.0474393439754</v>
      </c>
    </row>
    <row r="1045" spans="1:10" x14ac:dyDescent="0.15">
      <c r="A1045" s="1">
        <v>46</v>
      </c>
      <c r="B1045" s="1" t="s">
        <v>227</v>
      </c>
      <c r="C1045" s="1">
        <v>7</v>
      </c>
      <c r="D1045" s="1" t="s">
        <v>19</v>
      </c>
      <c r="E1045" s="1">
        <v>36.528720365947471</v>
      </c>
      <c r="F1045" s="1">
        <v>217.4237157689183</v>
      </c>
      <c r="G1045" s="1">
        <v>500.19932876082197</v>
      </c>
      <c r="H1045" s="1">
        <v>908.55030725132895</v>
      </c>
      <c r="I1045" s="1">
        <v>991.66794603802259</v>
      </c>
      <c r="J1045" s="1">
        <v>904.17007244455715</v>
      </c>
    </row>
    <row r="1046" spans="1:10" x14ac:dyDescent="0.15">
      <c r="A1046" s="1">
        <v>46</v>
      </c>
      <c r="B1046" s="1" t="s">
        <v>229</v>
      </c>
      <c r="C1046" s="1">
        <v>8</v>
      </c>
      <c r="D1046" s="1" t="s">
        <v>20</v>
      </c>
      <c r="E1046" s="1">
        <v>3577.2868093334405</v>
      </c>
      <c r="F1046" s="1">
        <v>19560.835841611795</v>
      </c>
      <c r="G1046" s="1">
        <v>36743.627392763156</v>
      </c>
      <c r="H1046" s="1">
        <v>25308.594759135471</v>
      </c>
      <c r="I1046" s="1">
        <v>20666.631687210596</v>
      </c>
      <c r="J1046" s="1">
        <v>19035.754851045978</v>
      </c>
    </row>
    <row r="1047" spans="1:10" x14ac:dyDescent="0.15">
      <c r="A1047" s="1">
        <v>46</v>
      </c>
      <c r="B1047" s="1" t="s">
        <v>227</v>
      </c>
      <c r="C1047" s="1">
        <v>9</v>
      </c>
      <c r="D1047" s="1" t="s">
        <v>21</v>
      </c>
      <c r="E1047" s="1">
        <v>813.11859537834721</v>
      </c>
      <c r="F1047" s="1">
        <v>1332.7443713546979</v>
      </c>
      <c r="G1047" s="1">
        <v>2757.2299305734091</v>
      </c>
      <c r="H1047" s="1">
        <v>1394.9168264946052</v>
      </c>
      <c r="I1047" s="1">
        <v>3998.1262909893085</v>
      </c>
      <c r="J1047" s="1">
        <v>3112.2584328479747</v>
      </c>
    </row>
    <row r="1048" spans="1:10" x14ac:dyDescent="0.15">
      <c r="A1048" s="1">
        <v>46</v>
      </c>
      <c r="B1048" s="1" t="s">
        <v>229</v>
      </c>
      <c r="C1048" s="1">
        <v>10</v>
      </c>
      <c r="D1048" s="1" t="s">
        <v>22</v>
      </c>
      <c r="E1048" s="1">
        <v>1276.8767354599229</v>
      </c>
      <c r="F1048" s="1">
        <v>5563.2877743581639</v>
      </c>
      <c r="G1048" s="1">
        <v>12683.803849347451</v>
      </c>
      <c r="H1048" s="1">
        <v>14735.037721520015</v>
      </c>
      <c r="I1048" s="1">
        <v>12135.309941020792</v>
      </c>
      <c r="J1048" s="1">
        <v>11866.316134362014</v>
      </c>
    </row>
    <row r="1049" spans="1:10" x14ac:dyDescent="0.15">
      <c r="A1049" s="1">
        <v>46</v>
      </c>
      <c r="B1049" s="1" t="s">
        <v>227</v>
      </c>
      <c r="C1049" s="1">
        <v>11</v>
      </c>
      <c r="D1049" s="1" t="s">
        <v>23</v>
      </c>
      <c r="E1049" s="1">
        <v>834.16514411629566</v>
      </c>
      <c r="F1049" s="1">
        <v>3556.3954529496255</v>
      </c>
      <c r="G1049" s="1">
        <v>8275.1290944546781</v>
      </c>
      <c r="H1049" s="1">
        <v>15449.468179570766</v>
      </c>
      <c r="I1049" s="1">
        <v>21400.218525055545</v>
      </c>
      <c r="J1049" s="1">
        <v>16652.914526041455</v>
      </c>
    </row>
    <row r="1050" spans="1:10" x14ac:dyDescent="0.15">
      <c r="A1050" s="1">
        <v>46</v>
      </c>
      <c r="B1050" s="1" t="s">
        <v>227</v>
      </c>
      <c r="C1050" s="1">
        <v>12</v>
      </c>
      <c r="D1050" s="1" t="s">
        <v>24</v>
      </c>
      <c r="E1050" s="1">
        <v>1295.2294579439244</v>
      </c>
      <c r="F1050" s="1">
        <v>22692.749564123067</v>
      </c>
      <c r="G1050" s="1">
        <v>66250.563533915643</v>
      </c>
      <c r="H1050" s="1">
        <v>122248.72015713611</v>
      </c>
      <c r="I1050" s="1">
        <v>103068.62368060126</v>
      </c>
      <c r="J1050" s="1">
        <v>85870.365950045991</v>
      </c>
    </row>
    <row r="1051" spans="1:10" x14ac:dyDescent="0.15">
      <c r="A1051" s="1">
        <v>46</v>
      </c>
      <c r="B1051" s="1" t="s">
        <v>230</v>
      </c>
      <c r="C1051" s="1">
        <v>13</v>
      </c>
      <c r="D1051" s="1" t="s">
        <v>25</v>
      </c>
      <c r="E1051" s="1">
        <v>953.45685434680604</v>
      </c>
      <c r="F1051" s="1">
        <v>2767.552836430888</v>
      </c>
      <c r="G1051" s="1">
        <v>4290.3385538024731</v>
      </c>
      <c r="H1051" s="1">
        <v>5268.7238628764535</v>
      </c>
      <c r="I1051" s="1">
        <v>7052.0906406722634</v>
      </c>
      <c r="J1051" s="1">
        <v>6302.7053404651597</v>
      </c>
    </row>
    <row r="1052" spans="1:10" x14ac:dyDescent="0.15">
      <c r="A1052" s="1">
        <v>46</v>
      </c>
      <c r="B1052" s="1" t="s">
        <v>229</v>
      </c>
      <c r="C1052" s="1">
        <v>14</v>
      </c>
      <c r="D1052" s="1" t="s">
        <v>26</v>
      </c>
      <c r="E1052" s="1">
        <v>204.99308498196953</v>
      </c>
      <c r="F1052" s="1">
        <v>641.4850695123472</v>
      </c>
      <c r="G1052" s="1">
        <v>1197.6197256106175</v>
      </c>
      <c r="H1052" s="1">
        <v>1924.6095984161018</v>
      </c>
      <c r="I1052" s="1">
        <v>1826.817707358297</v>
      </c>
      <c r="J1052" s="1">
        <v>1709.1647801645847</v>
      </c>
    </row>
    <row r="1053" spans="1:10" x14ac:dyDescent="0.15">
      <c r="A1053" s="1">
        <v>46</v>
      </c>
      <c r="B1053" s="1" t="s">
        <v>231</v>
      </c>
      <c r="C1053" s="1">
        <v>15</v>
      </c>
      <c r="D1053" s="1" t="s">
        <v>27</v>
      </c>
      <c r="E1053" s="1">
        <v>8941.900350133119</v>
      </c>
      <c r="F1053" s="1">
        <v>33731.447423065765</v>
      </c>
      <c r="G1053" s="1">
        <v>49091.844548127432</v>
      </c>
      <c r="H1053" s="1">
        <v>44839.442703443172</v>
      </c>
      <c r="I1053" s="1">
        <v>34209.235921648055</v>
      </c>
      <c r="J1053" s="1">
        <v>31400.016241346377</v>
      </c>
    </row>
    <row r="1054" spans="1:10" x14ac:dyDescent="0.15">
      <c r="A1054" s="1">
        <v>46</v>
      </c>
      <c r="B1054" s="1" t="s">
        <v>232</v>
      </c>
      <c r="C1054" s="1">
        <v>16</v>
      </c>
      <c r="D1054" s="1" t="s">
        <v>10</v>
      </c>
      <c r="E1054" s="1">
        <v>26457.184051770768</v>
      </c>
      <c r="F1054" s="1">
        <v>202242.65115169995</v>
      </c>
      <c r="G1054" s="1">
        <v>335481.87049007969</v>
      </c>
      <c r="H1054" s="1">
        <v>398969.76912775083</v>
      </c>
      <c r="I1054" s="1">
        <v>331210.37034793041</v>
      </c>
      <c r="J1054" s="1">
        <v>319154.1477145438</v>
      </c>
    </row>
    <row r="1055" spans="1:10" x14ac:dyDescent="0.15">
      <c r="A1055" s="1">
        <v>46</v>
      </c>
      <c r="B1055" s="1" t="s">
        <v>226</v>
      </c>
      <c r="C1055" s="1">
        <v>17</v>
      </c>
      <c r="D1055" s="1" t="s">
        <v>11</v>
      </c>
      <c r="E1055" s="1">
        <v>5300.7382654336052</v>
      </c>
      <c r="F1055" s="1">
        <v>22708.245314141837</v>
      </c>
      <c r="G1055" s="1">
        <v>43062.46868079804</v>
      </c>
      <c r="H1055" s="1">
        <v>47773.391667477736</v>
      </c>
      <c r="I1055" s="1">
        <v>48079.988753405676</v>
      </c>
      <c r="J1055" s="1">
        <v>48165.29606441463</v>
      </c>
    </row>
    <row r="1056" spans="1:10" x14ac:dyDescent="0.15">
      <c r="A1056" s="1">
        <v>46</v>
      </c>
      <c r="B1056" s="1" t="s">
        <v>232</v>
      </c>
      <c r="C1056" s="1">
        <v>18</v>
      </c>
      <c r="D1056" s="1" t="s">
        <v>12</v>
      </c>
      <c r="E1056" s="1">
        <v>62271.757587576983</v>
      </c>
      <c r="F1056" s="1">
        <v>302420.23889575584</v>
      </c>
      <c r="G1056" s="1">
        <v>399053.94757358776</v>
      </c>
      <c r="H1056" s="1">
        <v>401719.6636348461</v>
      </c>
      <c r="I1056" s="1">
        <v>286454.03452054021</v>
      </c>
      <c r="J1056" s="1">
        <v>245407.08420270609</v>
      </c>
    </row>
    <row r="1057" spans="1:10" x14ac:dyDescent="0.15">
      <c r="A1057" s="1">
        <v>46</v>
      </c>
      <c r="B1057" s="1" t="s">
        <v>232</v>
      </c>
      <c r="C1057" s="1">
        <v>19</v>
      </c>
      <c r="D1057" s="1" t="s">
        <v>13</v>
      </c>
      <c r="E1057" s="1">
        <v>9733.0400691477607</v>
      </c>
      <c r="F1057" s="1">
        <v>75576.139310257538</v>
      </c>
      <c r="G1057" s="1">
        <v>145409.2959906412</v>
      </c>
      <c r="H1057" s="1">
        <v>136296.78828251763</v>
      </c>
      <c r="I1057" s="1">
        <v>151818.14571982503</v>
      </c>
      <c r="J1057" s="1">
        <v>144702.53481966976</v>
      </c>
    </row>
    <row r="1058" spans="1:10" x14ac:dyDescent="0.15">
      <c r="A1058" s="1">
        <v>46</v>
      </c>
      <c r="B1058" s="1" t="s">
        <v>233</v>
      </c>
      <c r="C1058" s="1">
        <v>20</v>
      </c>
      <c r="D1058" s="1" t="s">
        <v>14</v>
      </c>
      <c r="E1058" s="1">
        <v>1907.7251573123344</v>
      </c>
      <c r="F1058" s="1">
        <v>12893.761370948825</v>
      </c>
      <c r="G1058" s="1">
        <v>26102.39493089811</v>
      </c>
      <c r="H1058" s="1">
        <v>27674.370425741821</v>
      </c>
      <c r="I1058" s="1">
        <v>23210.186766171897</v>
      </c>
      <c r="J1058" s="1">
        <v>22193.347214412355</v>
      </c>
    </row>
    <row r="1059" spans="1:10" x14ac:dyDescent="0.15">
      <c r="A1059" s="1">
        <v>46</v>
      </c>
      <c r="B1059" s="1" t="s">
        <v>232</v>
      </c>
      <c r="C1059" s="1">
        <v>21</v>
      </c>
      <c r="D1059" s="1" t="s">
        <v>15</v>
      </c>
      <c r="E1059" s="1">
        <v>42623.560962181778</v>
      </c>
      <c r="F1059" s="1">
        <v>159401.04064636378</v>
      </c>
      <c r="G1059" s="1">
        <v>224325.02219412671</v>
      </c>
      <c r="H1059" s="1">
        <v>191996.40808626739</v>
      </c>
      <c r="I1059" s="1">
        <v>206014.20683113643</v>
      </c>
      <c r="J1059" s="1">
        <v>211034.57365408895</v>
      </c>
    </row>
    <row r="1060" spans="1:10" x14ac:dyDescent="0.15">
      <c r="A1060" s="1">
        <v>46</v>
      </c>
      <c r="B1060" s="1" t="s">
        <v>224</v>
      </c>
      <c r="C1060" s="1">
        <v>22</v>
      </c>
      <c r="D1060" s="1" t="s">
        <v>7</v>
      </c>
      <c r="E1060" s="1">
        <v>76312.036849257798</v>
      </c>
      <c r="F1060" s="1">
        <v>303542.74324029329</v>
      </c>
      <c r="G1060" s="1">
        <v>592929.32276121364</v>
      </c>
      <c r="H1060" s="1">
        <v>916487.27209316893</v>
      </c>
      <c r="I1060" s="1">
        <v>1042975.8195246418</v>
      </c>
      <c r="J1060" s="1">
        <v>955435.21097089851</v>
      </c>
    </row>
    <row r="1061" spans="1:10" x14ac:dyDescent="0.15">
      <c r="A1061" s="1">
        <v>46</v>
      </c>
      <c r="B1061" s="1" t="s">
        <v>224</v>
      </c>
      <c r="C1061" s="1">
        <v>23</v>
      </c>
      <c r="D1061" s="1" t="s">
        <v>28</v>
      </c>
      <c r="E1061" s="1">
        <v>85902.495821128789</v>
      </c>
      <c r="F1061" s="1">
        <v>333509.76345075056</v>
      </c>
      <c r="G1061" s="1">
        <v>441424.84861213731</v>
      </c>
      <c r="H1061" s="1">
        <v>606808.72909332847</v>
      </c>
      <c r="I1061" s="1">
        <v>524501.60364753904</v>
      </c>
      <c r="J1061" s="1">
        <v>521066.07438390161</v>
      </c>
    </row>
    <row r="1062" spans="1:10" x14ac:dyDescent="0.15">
      <c r="A1062" s="1">
        <v>47</v>
      </c>
      <c r="B1062" s="1" t="s">
        <v>235</v>
      </c>
      <c r="C1062" s="1">
        <v>1</v>
      </c>
      <c r="D1062" s="1" t="s">
        <v>8</v>
      </c>
      <c r="F1062" s="1">
        <v>47566.177985737777</v>
      </c>
      <c r="G1062" s="1">
        <v>50258.708859360617</v>
      </c>
      <c r="H1062" s="1">
        <v>36357.340273901376</v>
      </c>
      <c r="I1062" s="1">
        <v>39995.035294435904</v>
      </c>
      <c r="J1062" s="1">
        <v>36647.132717757246</v>
      </c>
    </row>
    <row r="1063" spans="1:10" x14ac:dyDescent="0.15">
      <c r="A1063" s="1">
        <v>47</v>
      </c>
      <c r="B1063" s="1" t="s">
        <v>235</v>
      </c>
      <c r="C1063" s="1">
        <v>2</v>
      </c>
      <c r="D1063" s="1" t="s">
        <v>9</v>
      </c>
      <c r="F1063" s="1">
        <v>2713.6964437447773</v>
      </c>
      <c r="G1063" s="1">
        <v>2913.4827100400498</v>
      </c>
      <c r="H1063" s="1">
        <v>4085.9662428282186</v>
      </c>
      <c r="I1063" s="1">
        <v>1946.7875730641599</v>
      </c>
      <c r="J1063" s="1">
        <v>1949.4989241814376</v>
      </c>
    </row>
    <row r="1064" spans="1:10" x14ac:dyDescent="0.15">
      <c r="A1064" s="1">
        <v>47</v>
      </c>
      <c r="B1064" s="1" t="s">
        <v>236</v>
      </c>
      <c r="C1064" s="1">
        <v>3</v>
      </c>
      <c r="D1064" s="1" t="s">
        <v>16</v>
      </c>
      <c r="F1064" s="1">
        <v>25161.78595633544</v>
      </c>
      <c r="G1064" s="1">
        <v>30911.683518457099</v>
      </c>
      <c r="H1064" s="1">
        <v>35088.980317625079</v>
      </c>
      <c r="I1064" s="1">
        <v>24396.129269034234</v>
      </c>
      <c r="J1064" s="1">
        <v>22554.932457777511</v>
      </c>
    </row>
    <row r="1065" spans="1:10" x14ac:dyDescent="0.15">
      <c r="A1065" s="1">
        <v>47</v>
      </c>
      <c r="B1065" s="1" t="s">
        <v>237</v>
      </c>
      <c r="C1065" s="1">
        <v>4</v>
      </c>
      <c r="D1065" s="1" t="s">
        <v>17</v>
      </c>
      <c r="F1065" s="1">
        <v>4801.1113678160991</v>
      </c>
      <c r="G1065" s="1">
        <v>5478.6904208009664</v>
      </c>
      <c r="H1065" s="1">
        <v>3882.023259432086</v>
      </c>
      <c r="I1065" s="1">
        <v>2488.63521100348</v>
      </c>
      <c r="J1065" s="1">
        <v>2391.3929424756129</v>
      </c>
    </row>
    <row r="1066" spans="1:10" x14ac:dyDescent="0.15">
      <c r="A1066" s="1">
        <v>47</v>
      </c>
      <c r="B1066" s="1" t="s">
        <v>238</v>
      </c>
      <c r="C1066" s="1">
        <v>5</v>
      </c>
      <c r="D1066" s="1" t="s">
        <v>18</v>
      </c>
      <c r="F1066" s="1">
        <v>1730.0538967277187</v>
      </c>
      <c r="G1066" s="1">
        <v>1608.3198586249459</v>
      </c>
      <c r="H1066" s="1">
        <v>1549.1348079856998</v>
      </c>
      <c r="I1066" s="1">
        <v>1263.2872256362857</v>
      </c>
      <c r="J1066" s="1">
        <v>1170.9956457831513</v>
      </c>
    </row>
    <row r="1067" spans="1:10" x14ac:dyDescent="0.15">
      <c r="A1067" s="1">
        <v>47</v>
      </c>
      <c r="B1067" s="1" t="s">
        <v>236</v>
      </c>
      <c r="C1067" s="1">
        <v>6</v>
      </c>
      <c r="D1067" s="1" t="s">
        <v>2</v>
      </c>
      <c r="F1067" s="1">
        <v>2033.8315615800884</v>
      </c>
      <c r="G1067" s="1">
        <v>3070.9909397557162</v>
      </c>
      <c r="H1067" s="1">
        <v>3434.7027621371262</v>
      </c>
      <c r="I1067" s="1">
        <v>2655.2882550523414</v>
      </c>
      <c r="J1067" s="1">
        <v>2230.306488578542</v>
      </c>
    </row>
    <row r="1068" spans="1:10" x14ac:dyDescent="0.15">
      <c r="A1068" s="1">
        <v>47</v>
      </c>
      <c r="B1068" s="1" t="s">
        <v>238</v>
      </c>
      <c r="C1068" s="1">
        <v>7</v>
      </c>
      <c r="D1068" s="1" t="s">
        <v>19</v>
      </c>
      <c r="F1068" s="1">
        <v>2957.7749918784275</v>
      </c>
      <c r="G1068" s="1">
        <v>4264.0025760955332</v>
      </c>
      <c r="H1068" s="1">
        <v>3518.8329664277221</v>
      </c>
      <c r="I1068" s="1">
        <v>1347.3251083860309</v>
      </c>
      <c r="J1068" s="1">
        <v>1372.5495708852934</v>
      </c>
    </row>
    <row r="1069" spans="1:10" x14ac:dyDescent="0.15">
      <c r="A1069" s="1">
        <v>47</v>
      </c>
      <c r="B1069" s="1" t="s">
        <v>239</v>
      </c>
      <c r="C1069" s="1">
        <v>8</v>
      </c>
      <c r="D1069" s="1" t="s">
        <v>20</v>
      </c>
      <c r="F1069" s="1">
        <v>12670.942719834875</v>
      </c>
      <c r="G1069" s="1">
        <v>17083.064161844151</v>
      </c>
      <c r="H1069" s="1">
        <v>16714.88323058439</v>
      </c>
      <c r="I1069" s="1">
        <v>9379.7503773142907</v>
      </c>
      <c r="J1069" s="1">
        <v>9216.4074453450812</v>
      </c>
    </row>
    <row r="1070" spans="1:10" x14ac:dyDescent="0.15">
      <c r="A1070" s="1">
        <v>47</v>
      </c>
      <c r="B1070" s="1" t="s">
        <v>236</v>
      </c>
      <c r="C1070" s="1">
        <v>9</v>
      </c>
      <c r="D1070" s="1" t="s">
        <v>21</v>
      </c>
      <c r="F1070" s="1">
        <v>3008.9062959641424</v>
      </c>
      <c r="G1070" s="1">
        <v>3775.1348714673018</v>
      </c>
      <c r="H1070" s="1">
        <v>1906.5815267149949</v>
      </c>
      <c r="I1070" s="1">
        <v>2762.8124419957121</v>
      </c>
      <c r="J1070" s="1">
        <v>2632.4379598082664</v>
      </c>
    </row>
    <row r="1071" spans="1:10" x14ac:dyDescent="0.15">
      <c r="A1071" s="1">
        <v>47</v>
      </c>
      <c r="B1071" s="1" t="s">
        <v>237</v>
      </c>
      <c r="C1071" s="1">
        <v>10</v>
      </c>
      <c r="D1071" s="1" t="s">
        <v>22</v>
      </c>
      <c r="F1071" s="1">
        <v>8540.7419326531726</v>
      </c>
      <c r="G1071" s="1">
        <v>12835.906673492091</v>
      </c>
      <c r="H1071" s="1">
        <v>11886.060984040951</v>
      </c>
      <c r="I1071" s="1">
        <v>6970.5751444858097</v>
      </c>
      <c r="J1071" s="1">
        <v>6702.0710089980548</v>
      </c>
    </row>
    <row r="1072" spans="1:10" x14ac:dyDescent="0.15">
      <c r="A1072" s="1">
        <v>47</v>
      </c>
      <c r="B1072" s="1" t="s">
        <v>238</v>
      </c>
      <c r="C1072" s="1">
        <v>11</v>
      </c>
      <c r="D1072" s="1" t="s">
        <v>23</v>
      </c>
      <c r="F1072" s="1">
        <v>895.54845149138146</v>
      </c>
      <c r="G1072" s="1">
        <v>1364.0298133560498</v>
      </c>
      <c r="H1072" s="1">
        <v>1463.0753351844453</v>
      </c>
      <c r="I1072" s="1">
        <v>735.56848359061598</v>
      </c>
      <c r="J1072" s="1">
        <v>782.36440505318603</v>
      </c>
    </row>
    <row r="1073" spans="1:10" x14ac:dyDescent="0.15">
      <c r="A1073" s="1">
        <v>47</v>
      </c>
      <c r="B1073" s="1" t="s">
        <v>237</v>
      </c>
      <c r="C1073" s="1">
        <v>12</v>
      </c>
      <c r="D1073" s="1" t="s">
        <v>24</v>
      </c>
      <c r="F1073" s="1">
        <v>388.2530323585018</v>
      </c>
      <c r="G1073" s="1">
        <v>646.49148175614744</v>
      </c>
      <c r="H1073" s="1">
        <v>1267.9061702302902</v>
      </c>
      <c r="I1073" s="1">
        <v>1154.8751472673709</v>
      </c>
      <c r="J1073" s="1">
        <v>1088.6328432631976</v>
      </c>
    </row>
    <row r="1074" spans="1:10" x14ac:dyDescent="0.15">
      <c r="A1074" s="1">
        <v>47</v>
      </c>
      <c r="B1074" s="1" t="s">
        <v>237</v>
      </c>
      <c r="C1074" s="1">
        <v>13</v>
      </c>
      <c r="D1074" s="1" t="s">
        <v>25</v>
      </c>
      <c r="F1074" s="1">
        <v>1361.5938320260757</v>
      </c>
      <c r="G1074" s="1">
        <v>2052.1459885664435</v>
      </c>
      <c r="H1074" s="1">
        <v>956.75848389328246</v>
      </c>
      <c r="I1074" s="1">
        <v>1447.2457599120055</v>
      </c>
      <c r="J1074" s="1">
        <v>1226.6260461923159</v>
      </c>
    </row>
    <row r="1075" spans="1:10" x14ac:dyDescent="0.15">
      <c r="A1075" s="1">
        <v>47</v>
      </c>
      <c r="B1075" s="1" t="s">
        <v>238</v>
      </c>
      <c r="C1075" s="1">
        <v>14</v>
      </c>
      <c r="D1075" s="1" t="s">
        <v>26</v>
      </c>
      <c r="F1075" s="1">
        <v>62.406147099848823</v>
      </c>
      <c r="G1075" s="1">
        <v>61.571529672771277</v>
      </c>
      <c r="H1075" s="1">
        <v>68.272994494947397</v>
      </c>
      <c r="I1075" s="1">
        <v>201.4400412937101</v>
      </c>
      <c r="J1075" s="1">
        <v>251.99175468117627</v>
      </c>
    </row>
    <row r="1076" spans="1:10" x14ac:dyDescent="0.15">
      <c r="A1076" s="1">
        <v>47</v>
      </c>
      <c r="B1076" s="1" t="s">
        <v>238</v>
      </c>
      <c r="C1076" s="1">
        <v>15</v>
      </c>
      <c r="D1076" s="1" t="s">
        <v>27</v>
      </c>
      <c r="F1076" s="1">
        <v>16605.218569304176</v>
      </c>
      <c r="G1076" s="1">
        <v>27939.971290730773</v>
      </c>
      <c r="H1076" s="1">
        <v>25658.41532003734</v>
      </c>
      <c r="I1076" s="1">
        <v>15817.969869406832</v>
      </c>
      <c r="J1076" s="1">
        <v>15477.49190656835</v>
      </c>
    </row>
    <row r="1077" spans="1:10" x14ac:dyDescent="0.15">
      <c r="A1077" s="1">
        <v>47</v>
      </c>
      <c r="B1077" s="1" t="s">
        <v>235</v>
      </c>
      <c r="C1077" s="1">
        <v>16</v>
      </c>
      <c r="D1077" s="1" t="s">
        <v>10</v>
      </c>
      <c r="F1077" s="1">
        <v>166993.29330600629</v>
      </c>
      <c r="G1077" s="1">
        <v>257005.31217492567</v>
      </c>
      <c r="H1077" s="1">
        <v>311206.39736609079</v>
      </c>
      <c r="I1077" s="1">
        <v>255961.30548988128</v>
      </c>
      <c r="J1077" s="1">
        <v>308520.92760332557</v>
      </c>
    </row>
    <row r="1078" spans="1:10" x14ac:dyDescent="0.15">
      <c r="A1078" s="1">
        <v>47</v>
      </c>
      <c r="B1078" s="1" t="s">
        <v>240</v>
      </c>
      <c r="C1078" s="1">
        <v>17</v>
      </c>
      <c r="D1078" s="1" t="s">
        <v>11</v>
      </c>
      <c r="F1078" s="1">
        <v>16548.512583031305</v>
      </c>
      <c r="G1078" s="1">
        <v>29726.921668230811</v>
      </c>
      <c r="H1078" s="1">
        <v>38179.394480518786</v>
      </c>
      <c r="I1078" s="1">
        <v>34681.698661535869</v>
      </c>
      <c r="J1078" s="1">
        <v>34648.239959275626</v>
      </c>
    </row>
    <row r="1079" spans="1:10" x14ac:dyDescent="0.15">
      <c r="A1079" s="1">
        <v>47</v>
      </c>
      <c r="B1079" s="1" t="s">
        <v>241</v>
      </c>
      <c r="C1079" s="1">
        <v>18</v>
      </c>
      <c r="D1079" s="1" t="s">
        <v>12</v>
      </c>
      <c r="F1079" s="1">
        <v>204689.66966510218</v>
      </c>
      <c r="G1079" s="1">
        <v>272338.99341954279</v>
      </c>
      <c r="H1079" s="1">
        <v>290547.89717490709</v>
      </c>
      <c r="I1079" s="1">
        <v>222933.7253564687</v>
      </c>
      <c r="J1079" s="1">
        <v>195644.06533991839</v>
      </c>
    </row>
    <row r="1080" spans="1:10" x14ac:dyDescent="0.15">
      <c r="A1080" s="1">
        <v>47</v>
      </c>
      <c r="B1080" s="1" t="s">
        <v>235</v>
      </c>
      <c r="C1080" s="1">
        <v>19</v>
      </c>
      <c r="D1080" s="1" t="s">
        <v>13</v>
      </c>
      <c r="F1080" s="1">
        <v>42518.54740746168</v>
      </c>
      <c r="G1080" s="1">
        <v>71490.291973236905</v>
      </c>
      <c r="H1080" s="1">
        <v>72827.628617747789</v>
      </c>
      <c r="I1080" s="1">
        <v>67753.092190491996</v>
      </c>
      <c r="J1080" s="1">
        <v>66708.19961385928</v>
      </c>
    </row>
    <row r="1081" spans="1:10" x14ac:dyDescent="0.15">
      <c r="A1081" s="1">
        <v>47</v>
      </c>
      <c r="B1081" s="1" t="s">
        <v>242</v>
      </c>
      <c r="C1081" s="1">
        <v>20</v>
      </c>
      <c r="D1081" s="1" t="s">
        <v>14</v>
      </c>
      <c r="F1081" s="1">
        <v>7005.0663043180202</v>
      </c>
      <c r="G1081" s="1">
        <v>33313.001265400351</v>
      </c>
      <c r="H1081" s="1">
        <v>37402.801462326497</v>
      </c>
      <c r="I1081" s="1">
        <v>34747.526847696856</v>
      </c>
      <c r="J1081" s="1">
        <v>34362.217092815765</v>
      </c>
    </row>
    <row r="1082" spans="1:10" x14ac:dyDescent="0.15">
      <c r="A1082" s="1">
        <v>47</v>
      </c>
      <c r="B1082" s="1" t="s">
        <v>243</v>
      </c>
      <c r="C1082" s="1">
        <v>21</v>
      </c>
      <c r="D1082" s="1" t="s">
        <v>15</v>
      </c>
      <c r="F1082" s="1">
        <v>74763.446584142934</v>
      </c>
      <c r="G1082" s="1">
        <v>128130.4019916554</v>
      </c>
      <c r="H1082" s="1">
        <v>110225.50918128947</v>
      </c>
      <c r="I1082" s="1">
        <v>112292.13818667688</v>
      </c>
      <c r="J1082" s="1">
        <v>115441.48603365738</v>
      </c>
    </row>
    <row r="1083" spans="1:10" x14ac:dyDescent="0.15">
      <c r="A1083" s="1">
        <v>47</v>
      </c>
      <c r="B1083" s="1" t="s">
        <v>234</v>
      </c>
      <c r="C1083" s="1">
        <v>22</v>
      </c>
      <c r="D1083" s="1" t="s">
        <v>7</v>
      </c>
      <c r="F1083" s="1">
        <v>222668.52493438887</v>
      </c>
      <c r="G1083" s="1">
        <v>470441.43278017803</v>
      </c>
      <c r="H1083" s="1">
        <v>802084.72494261595</v>
      </c>
      <c r="I1083" s="1">
        <v>961679.52209298196</v>
      </c>
      <c r="J1083" s="1">
        <v>932990.16004161397</v>
      </c>
    </row>
    <row r="1084" spans="1:10" x14ac:dyDescent="0.15">
      <c r="A1084" s="1">
        <v>47</v>
      </c>
      <c r="B1084" s="1" t="s">
        <v>234</v>
      </c>
      <c r="C1084" s="1">
        <v>23</v>
      </c>
      <c r="D1084" s="1" t="s">
        <v>28</v>
      </c>
      <c r="F1084" s="1">
        <v>240064.32300276455</v>
      </c>
      <c r="G1084" s="1">
        <v>352646.06266238459</v>
      </c>
      <c r="H1084" s="1">
        <v>514359.99510202144</v>
      </c>
      <c r="I1084" s="1">
        <v>435677.76431619591</v>
      </c>
      <c r="J1084" s="1">
        <v>433370.93625298003</v>
      </c>
    </row>
  </sheetData>
  <sortState ref="A4:AQ1084">
    <sortCondition ref="A4:A1084"/>
    <sortCondition ref="C4:C1084"/>
  </sortState>
  <phoneticPr fontId="4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J108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5" width="9.5" style="1" bestFit="1" customWidth="1"/>
    <col min="6" max="10" width="10.5" style="1" bestFit="1" customWidth="1"/>
    <col min="11" max="16384" width="9.33203125" style="1"/>
  </cols>
  <sheetData>
    <row r="1" spans="1:10" x14ac:dyDescent="0.15">
      <c r="A1" s="1" t="s">
        <v>31</v>
      </c>
    </row>
    <row r="3" spans="1:10" x14ac:dyDescent="0.15">
      <c r="E3" s="1">
        <v>1970</v>
      </c>
      <c r="F3" s="1">
        <v>1980</v>
      </c>
      <c r="G3" s="1">
        <v>1990</v>
      </c>
      <c r="H3" s="1">
        <v>2000</v>
      </c>
      <c r="I3" s="1">
        <v>2008</v>
      </c>
      <c r="J3" s="1">
        <v>2009</v>
      </c>
    </row>
    <row r="4" spans="1:10" x14ac:dyDescent="0.15">
      <c r="A4" s="1">
        <v>1</v>
      </c>
      <c r="B4" s="1" t="s">
        <v>1</v>
      </c>
      <c r="C4" s="1">
        <v>1</v>
      </c>
      <c r="D4" s="1" t="s">
        <v>8</v>
      </c>
      <c r="E4" s="3">
        <v>0.45600282692031902</v>
      </c>
      <c r="F4" s="3">
        <v>0.55174198887393699</v>
      </c>
      <c r="G4" s="3">
        <v>0.57705622207811502</v>
      </c>
      <c r="H4" s="3">
        <v>0.65673937871932797</v>
      </c>
      <c r="I4" s="3">
        <v>0.724427003122321</v>
      </c>
      <c r="J4" s="3">
        <v>0.74952847112693199</v>
      </c>
    </row>
    <row r="5" spans="1:10" x14ac:dyDescent="0.15">
      <c r="A5" s="1">
        <v>1</v>
      </c>
      <c r="B5" s="1" t="s">
        <v>1</v>
      </c>
      <c r="C5" s="1">
        <v>2</v>
      </c>
      <c r="D5" s="1" t="s">
        <v>9</v>
      </c>
      <c r="E5" s="3">
        <v>2.1192006655801299</v>
      </c>
      <c r="F5" s="3">
        <v>1.9324187394930601</v>
      </c>
      <c r="G5" s="3">
        <v>1.40148177363483</v>
      </c>
      <c r="H5" s="3">
        <v>1.31650435168382</v>
      </c>
      <c r="I5" s="3">
        <v>1.2428252058404401</v>
      </c>
      <c r="J5" s="3">
        <v>1.2108471345180101</v>
      </c>
    </row>
    <row r="6" spans="1:10" x14ac:dyDescent="0.15">
      <c r="A6" s="1">
        <v>1</v>
      </c>
      <c r="B6" s="1" t="s">
        <v>6</v>
      </c>
      <c r="C6" s="1">
        <v>3</v>
      </c>
      <c r="D6" s="1" t="s">
        <v>16</v>
      </c>
      <c r="E6" s="3">
        <v>0.78073667982153006</v>
      </c>
      <c r="F6" s="3">
        <v>0.779393027648008</v>
      </c>
      <c r="G6" s="3">
        <v>0.775095956942635</v>
      </c>
      <c r="H6" s="3">
        <v>0.79394816389645895</v>
      </c>
      <c r="I6" s="3">
        <v>0.793935685503394</v>
      </c>
      <c r="J6" s="3">
        <v>0.79564192250431598</v>
      </c>
    </row>
    <row r="7" spans="1:10" x14ac:dyDescent="0.15">
      <c r="A7" s="1">
        <v>1</v>
      </c>
      <c r="B7" s="1" t="s">
        <v>6</v>
      </c>
      <c r="C7" s="1">
        <v>4</v>
      </c>
      <c r="D7" s="1" t="s">
        <v>17</v>
      </c>
      <c r="E7" s="3">
        <v>0.68966864091174895</v>
      </c>
      <c r="F7" s="3">
        <v>0.68036589700249195</v>
      </c>
      <c r="G7" s="3">
        <v>0.67795292547166197</v>
      </c>
      <c r="H7" s="3">
        <v>0.69458244497698995</v>
      </c>
      <c r="I7" s="3">
        <v>0.71962422076244004</v>
      </c>
      <c r="J7" s="3">
        <v>0.72993062892896998</v>
      </c>
    </row>
    <row r="8" spans="1:10" x14ac:dyDescent="0.15">
      <c r="A8" s="1">
        <v>1</v>
      </c>
      <c r="B8" s="1" t="s">
        <v>6</v>
      </c>
      <c r="C8" s="1">
        <v>5</v>
      </c>
      <c r="D8" s="1" t="s">
        <v>18</v>
      </c>
      <c r="E8" s="3">
        <v>0.86121213446096301</v>
      </c>
      <c r="F8" s="3">
        <v>0.88841502127295802</v>
      </c>
      <c r="G8" s="3">
        <v>0.88356826064856198</v>
      </c>
      <c r="H8" s="3">
        <v>0.912691924397251</v>
      </c>
      <c r="I8" s="3">
        <v>0.92781458885457702</v>
      </c>
      <c r="J8" s="3">
        <v>0.93106941511358998</v>
      </c>
    </row>
    <row r="9" spans="1:10" x14ac:dyDescent="0.15">
      <c r="A9" s="1">
        <v>1</v>
      </c>
      <c r="B9" s="1" t="s">
        <v>6</v>
      </c>
      <c r="C9" s="1">
        <v>6</v>
      </c>
      <c r="D9" s="1" t="s">
        <v>2</v>
      </c>
      <c r="E9" s="3">
        <v>0.94428989184660095</v>
      </c>
      <c r="F9" s="3">
        <v>0.98824556279829601</v>
      </c>
      <c r="G9" s="3">
        <v>0.98307098911625501</v>
      </c>
      <c r="H9" s="3">
        <v>1.02704625853472</v>
      </c>
      <c r="I9" s="3">
        <v>1.01138899851219</v>
      </c>
      <c r="J9" s="3">
        <v>1.00917904901927</v>
      </c>
    </row>
    <row r="10" spans="1:10" x14ac:dyDescent="0.15">
      <c r="A10" s="1">
        <v>1</v>
      </c>
      <c r="B10" s="1" t="s">
        <v>6</v>
      </c>
      <c r="C10" s="1">
        <v>7</v>
      </c>
      <c r="D10" s="1" t="s">
        <v>19</v>
      </c>
      <c r="E10" s="3">
        <v>1.06783928404137</v>
      </c>
      <c r="F10" s="3">
        <v>1.0553851876054501</v>
      </c>
      <c r="G10" s="3">
        <v>1.0775207777681</v>
      </c>
      <c r="H10" s="3">
        <v>1.10523190258468</v>
      </c>
      <c r="I10" s="3">
        <v>1.02142743352409</v>
      </c>
      <c r="J10" s="3">
        <v>0.99853011140672399</v>
      </c>
    </row>
    <row r="11" spans="1:10" x14ac:dyDescent="0.15">
      <c r="A11" s="1">
        <v>1</v>
      </c>
      <c r="B11" s="1" t="s">
        <v>6</v>
      </c>
      <c r="C11" s="1">
        <v>8</v>
      </c>
      <c r="D11" s="1" t="s">
        <v>20</v>
      </c>
      <c r="E11" s="3">
        <v>0.86985530095796304</v>
      </c>
      <c r="F11" s="3">
        <v>0.88722435075341499</v>
      </c>
      <c r="G11" s="3">
        <v>0.89082083034575099</v>
      </c>
      <c r="H11" s="3">
        <v>0.93128176191759704</v>
      </c>
      <c r="I11" s="3">
        <v>0.90267403740086805</v>
      </c>
      <c r="J11" s="3">
        <v>0.90413635849552798</v>
      </c>
    </row>
    <row r="12" spans="1:10" x14ac:dyDescent="0.15">
      <c r="A12" s="1">
        <v>1</v>
      </c>
      <c r="B12" s="1" t="s">
        <v>6</v>
      </c>
      <c r="C12" s="1">
        <v>9</v>
      </c>
      <c r="D12" s="1" t="s">
        <v>21</v>
      </c>
      <c r="E12" s="3">
        <v>0.94461371690895002</v>
      </c>
      <c r="F12" s="3">
        <v>0.97072737513530105</v>
      </c>
      <c r="G12" s="3">
        <v>0.97820012911633103</v>
      </c>
      <c r="H12" s="3">
        <v>0.98113477401028604</v>
      </c>
      <c r="I12" s="3">
        <v>0.93863013254746197</v>
      </c>
      <c r="J12" s="3">
        <v>0.93268078261936005</v>
      </c>
    </row>
    <row r="13" spans="1:10" x14ac:dyDescent="0.15">
      <c r="A13" s="1">
        <v>1</v>
      </c>
      <c r="B13" s="1" t="s">
        <v>6</v>
      </c>
      <c r="C13" s="1">
        <v>10</v>
      </c>
      <c r="D13" s="1" t="s">
        <v>22</v>
      </c>
      <c r="E13" s="3">
        <v>0.89719443510966801</v>
      </c>
      <c r="F13" s="3">
        <v>0.87937280708117704</v>
      </c>
      <c r="G13" s="3">
        <v>0.89649029004296299</v>
      </c>
      <c r="H13" s="3">
        <v>0.91630469204474696</v>
      </c>
      <c r="I13" s="3">
        <v>0.92642754668615102</v>
      </c>
      <c r="J13" s="3">
        <v>0.923134698156307</v>
      </c>
    </row>
    <row r="14" spans="1:10" x14ac:dyDescent="0.15">
      <c r="A14" s="1">
        <v>1</v>
      </c>
      <c r="B14" s="1" t="s">
        <v>6</v>
      </c>
      <c r="C14" s="1">
        <v>11</v>
      </c>
      <c r="D14" s="1" t="s">
        <v>23</v>
      </c>
      <c r="E14" s="3">
        <v>0.93725320262146605</v>
      </c>
      <c r="F14" s="3">
        <v>0.96867794979989896</v>
      </c>
      <c r="G14" s="3">
        <v>0.95944697740144902</v>
      </c>
      <c r="H14" s="3">
        <v>0.98932821964128403</v>
      </c>
      <c r="I14" s="3">
        <v>0.97979082729799905</v>
      </c>
      <c r="J14" s="3">
        <v>0.9809387184035</v>
      </c>
    </row>
    <row r="15" spans="1:10" x14ac:dyDescent="0.15">
      <c r="A15" s="1">
        <v>1</v>
      </c>
      <c r="B15" s="1" t="s">
        <v>6</v>
      </c>
      <c r="C15" s="1">
        <v>12</v>
      </c>
      <c r="D15" s="1" t="s">
        <v>24</v>
      </c>
      <c r="E15" s="3">
        <v>0.77814208671257701</v>
      </c>
      <c r="F15" s="3">
        <v>0.82003951708484901</v>
      </c>
      <c r="G15" s="3">
        <v>0.80556761872571303</v>
      </c>
      <c r="H15" s="3">
        <v>0.89625111266409496</v>
      </c>
      <c r="I15" s="3">
        <v>0.93575139031555898</v>
      </c>
      <c r="J15" s="3">
        <v>0.94170391021299105</v>
      </c>
    </row>
    <row r="16" spans="1:10" x14ac:dyDescent="0.15">
      <c r="A16" s="1">
        <v>1</v>
      </c>
      <c r="B16" s="1" t="s">
        <v>6</v>
      </c>
      <c r="C16" s="1">
        <v>13</v>
      </c>
      <c r="D16" s="1" t="s">
        <v>25</v>
      </c>
      <c r="E16" s="3">
        <v>0.92620995574925202</v>
      </c>
      <c r="F16" s="3">
        <v>0.93450244694832696</v>
      </c>
      <c r="G16" s="3">
        <v>0.93333313195568401</v>
      </c>
      <c r="H16" s="3">
        <v>0.96902389132671196</v>
      </c>
      <c r="I16" s="3">
        <v>0.950191205316961</v>
      </c>
      <c r="J16" s="3">
        <v>0.94851049596106296</v>
      </c>
    </row>
    <row r="17" spans="1:10" x14ac:dyDescent="0.15">
      <c r="A17" s="1">
        <v>1</v>
      </c>
      <c r="B17" s="1" t="s">
        <v>6</v>
      </c>
      <c r="C17" s="1">
        <v>14</v>
      </c>
      <c r="D17" s="1" t="s">
        <v>26</v>
      </c>
      <c r="E17" s="3">
        <v>0.87753337623319805</v>
      </c>
      <c r="F17" s="3">
        <v>0.84412137664782605</v>
      </c>
      <c r="G17" s="3">
        <v>0.83823915179772501</v>
      </c>
      <c r="H17" s="3">
        <v>0.90757242939906602</v>
      </c>
      <c r="I17" s="3">
        <v>0.93355925404301898</v>
      </c>
      <c r="J17" s="3">
        <v>0.93287273725985598</v>
      </c>
    </row>
    <row r="18" spans="1:10" x14ac:dyDescent="0.15">
      <c r="A18" s="1">
        <v>1</v>
      </c>
      <c r="B18" s="1" t="s">
        <v>6</v>
      </c>
      <c r="C18" s="1">
        <v>15</v>
      </c>
      <c r="D18" s="1" t="s">
        <v>27</v>
      </c>
      <c r="E18" s="3">
        <v>0.81647958016808697</v>
      </c>
      <c r="F18" s="3">
        <v>0.82045894476622105</v>
      </c>
      <c r="G18" s="3">
        <v>0.82263334494352802</v>
      </c>
      <c r="H18" s="3">
        <v>0.86341520632688695</v>
      </c>
      <c r="I18" s="3">
        <v>0.90150779630950795</v>
      </c>
      <c r="J18" s="3">
        <v>0.91141926508096505</v>
      </c>
    </row>
    <row r="19" spans="1:10" x14ac:dyDescent="0.15">
      <c r="A19" s="1">
        <v>1</v>
      </c>
      <c r="B19" s="1" t="s">
        <v>1</v>
      </c>
      <c r="C19" s="1">
        <v>16</v>
      </c>
      <c r="D19" s="1" t="s">
        <v>10</v>
      </c>
      <c r="E19" s="3">
        <v>0.90298862076056996</v>
      </c>
      <c r="F19" s="3">
        <v>0.89272447250304598</v>
      </c>
      <c r="G19" s="3">
        <v>0.91721699467580597</v>
      </c>
      <c r="H19" s="3">
        <v>0.94735047250958004</v>
      </c>
      <c r="I19" s="3">
        <v>0.98031153049015596</v>
      </c>
      <c r="J19" s="3">
        <v>0.99523776346861903</v>
      </c>
    </row>
    <row r="20" spans="1:10" x14ac:dyDescent="0.15">
      <c r="A20" s="1">
        <v>1</v>
      </c>
      <c r="B20" s="1" t="s">
        <v>1</v>
      </c>
      <c r="C20" s="1">
        <v>17</v>
      </c>
      <c r="D20" s="1" t="s">
        <v>11</v>
      </c>
      <c r="E20" s="3">
        <v>1.22436395691475</v>
      </c>
      <c r="F20" s="3">
        <v>1.02794650162838</v>
      </c>
      <c r="G20" s="3">
        <v>1.07868660522434</v>
      </c>
      <c r="H20" s="3">
        <v>1.1216901170474101</v>
      </c>
      <c r="I20" s="3">
        <v>1.08605241994048</v>
      </c>
      <c r="J20" s="3">
        <v>1.05964870001982</v>
      </c>
    </row>
    <row r="21" spans="1:10" x14ac:dyDescent="0.15">
      <c r="A21" s="1">
        <v>1</v>
      </c>
      <c r="B21" s="1" t="s">
        <v>1</v>
      </c>
      <c r="C21" s="1">
        <v>18</v>
      </c>
      <c r="D21" s="1" t="s">
        <v>12</v>
      </c>
      <c r="E21" s="3">
        <v>0.78973994200548603</v>
      </c>
      <c r="F21" s="3">
        <v>0.804790851972358</v>
      </c>
      <c r="G21" s="3">
        <v>0.82418625502888998</v>
      </c>
      <c r="H21" s="3">
        <v>0.84647141469626797</v>
      </c>
      <c r="I21" s="3">
        <v>0.83118502188499499</v>
      </c>
      <c r="J21" s="3">
        <v>0.84449424274910601</v>
      </c>
    </row>
    <row r="22" spans="1:10" x14ac:dyDescent="0.15">
      <c r="A22" s="1">
        <v>1</v>
      </c>
      <c r="B22" s="1" t="s">
        <v>1</v>
      </c>
      <c r="C22" s="1">
        <v>19</v>
      </c>
      <c r="D22" s="1" t="s">
        <v>13</v>
      </c>
      <c r="E22" s="3">
        <v>0.89719827010884901</v>
      </c>
      <c r="F22" s="3">
        <v>0.89722462725072905</v>
      </c>
      <c r="G22" s="3">
        <v>0.93135146898300603</v>
      </c>
      <c r="H22" s="3">
        <v>0.96604322734042403</v>
      </c>
      <c r="I22" s="3">
        <v>0.95576828019285298</v>
      </c>
      <c r="J22" s="3">
        <v>0.93598227347171203</v>
      </c>
    </row>
    <row r="23" spans="1:10" x14ac:dyDescent="0.15">
      <c r="A23" s="1">
        <v>1</v>
      </c>
      <c r="B23" s="1" t="s">
        <v>1</v>
      </c>
      <c r="C23" s="1">
        <v>20</v>
      </c>
      <c r="D23" s="1" t="s">
        <v>14</v>
      </c>
      <c r="E23" s="3">
        <v>0.75036391765882005</v>
      </c>
      <c r="F23" s="3">
        <v>0.82018105865852597</v>
      </c>
      <c r="G23" s="3">
        <v>0.89690688463843904</v>
      </c>
      <c r="H23" s="3">
        <v>0.90660201235396998</v>
      </c>
      <c r="I23" s="3">
        <v>0.90927346346095705</v>
      </c>
      <c r="J23" s="3">
        <v>0.93277634068904902</v>
      </c>
    </row>
    <row r="24" spans="1:10" x14ac:dyDescent="0.15">
      <c r="A24" s="1">
        <v>1</v>
      </c>
      <c r="B24" s="1" t="s">
        <v>1</v>
      </c>
      <c r="C24" s="1">
        <v>21</v>
      </c>
      <c r="D24" s="1" t="s">
        <v>15</v>
      </c>
      <c r="E24" s="3">
        <v>1.0043835595241599</v>
      </c>
      <c r="F24" s="3">
        <v>1.01275415945613</v>
      </c>
      <c r="G24" s="3">
        <v>1.0144509858078801</v>
      </c>
      <c r="H24" s="3">
        <v>0.985538545579003</v>
      </c>
      <c r="I24" s="3">
        <v>0.96084364065649996</v>
      </c>
      <c r="J24" s="3">
        <v>0.94704581268068999</v>
      </c>
    </row>
    <row r="25" spans="1:10" x14ac:dyDescent="0.15">
      <c r="A25" s="1">
        <v>1</v>
      </c>
      <c r="B25" s="1" t="s">
        <v>0</v>
      </c>
      <c r="C25" s="1">
        <v>22</v>
      </c>
      <c r="D25" s="1" t="s">
        <v>7</v>
      </c>
      <c r="E25" s="3">
        <v>0.86020699428154501</v>
      </c>
      <c r="F25" s="3">
        <v>0.83371068100010903</v>
      </c>
      <c r="G25" s="3">
        <v>0.87053448827851099</v>
      </c>
      <c r="H25" s="3">
        <v>0.90639296577878303</v>
      </c>
      <c r="I25" s="3">
        <v>0.92469011442483295</v>
      </c>
      <c r="J25" s="3">
        <v>0.93365296207497706</v>
      </c>
    </row>
    <row r="26" spans="1:10" x14ac:dyDescent="0.15">
      <c r="A26" s="1">
        <v>1</v>
      </c>
      <c r="B26" s="1" t="s">
        <v>0</v>
      </c>
      <c r="C26" s="1">
        <v>23</v>
      </c>
      <c r="D26" s="1" t="s">
        <v>28</v>
      </c>
      <c r="E26" s="3">
        <v>1.1473822025679501</v>
      </c>
      <c r="F26" s="3">
        <v>1.1181162352418099</v>
      </c>
      <c r="G26" s="3">
        <v>1.1407364540175</v>
      </c>
      <c r="H26" s="3">
        <v>1.1436134258039601</v>
      </c>
      <c r="I26" s="3">
        <v>1.1599794009461599</v>
      </c>
      <c r="J26" s="3">
        <v>1.16710959926472</v>
      </c>
    </row>
    <row r="27" spans="1:10" x14ac:dyDescent="0.15">
      <c r="A27" s="1">
        <v>2</v>
      </c>
      <c r="B27" s="1" t="s">
        <v>54</v>
      </c>
      <c r="C27" s="1">
        <v>1</v>
      </c>
      <c r="D27" s="1" t="s">
        <v>8</v>
      </c>
      <c r="E27" s="3">
        <v>0.428940495263261</v>
      </c>
      <c r="F27" s="3">
        <v>0.51167635677946399</v>
      </c>
      <c r="G27" s="3">
        <v>0.50939212792857103</v>
      </c>
      <c r="H27" s="3">
        <v>0.54470429625426797</v>
      </c>
      <c r="I27" s="3">
        <v>0.60685119889051697</v>
      </c>
      <c r="J27" s="3">
        <v>0.64173670268874194</v>
      </c>
    </row>
    <row r="28" spans="1:10" x14ac:dyDescent="0.15">
      <c r="A28" s="1">
        <v>2</v>
      </c>
      <c r="B28" s="1" t="s">
        <v>54</v>
      </c>
      <c r="C28" s="1">
        <v>2</v>
      </c>
      <c r="D28" s="1" t="s">
        <v>9</v>
      </c>
      <c r="E28" s="3">
        <v>1.8582496757276901</v>
      </c>
      <c r="F28" s="3">
        <v>1.8177594907610799</v>
      </c>
      <c r="G28" s="3">
        <v>1.3713978629438599</v>
      </c>
      <c r="H28" s="3">
        <v>1.5151398975827099</v>
      </c>
      <c r="I28" s="3">
        <v>1.30795512818552</v>
      </c>
      <c r="J28" s="3">
        <v>1.2329072603022799</v>
      </c>
    </row>
    <row r="29" spans="1:10" x14ac:dyDescent="0.15">
      <c r="A29" s="1">
        <v>2</v>
      </c>
      <c r="B29" s="1" t="s">
        <v>55</v>
      </c>
      <c r="C29" s="1">
        <v>3</v>
      </c>
      <c r="D29" s="1" t="s">
        <v>16</v>
      </c>
      <c r="E29" s="3">
        <v>0.74584609355508302</v>
      </c>
      <c r="F29" s="3">
        <v>0.72011606746794798</v>
      </c>
      <c r="G29" s="3">
        <v>0.70851497885316395</v>
      </c>
      <c r="H29" s="3">
        <v>0.72800992844753698</v>
      </c>
      <c r="I29" s="3">
        <v>0.73924181492681995</v>
      </c>
      <c r="J29" s="3">
        <v>0.74636661139254701</v>
      </c>
    </row>
    <row r="30" spans="1:10" x14ac:dyDescent="0.15">
      <c r="A30" s="1">
        <v>2</v>
      </c>
      <c r="B30" s="1" t="s">
        <v>55</v>
      </c>
      <c r="C30" s="1">
        <v>4</v>
      </c>
      <c r="D30" s="1" t="s">
        <v>17</v>
      </c>
      <c r="E30" s="3">
        <v>0.65571215479135703</v>
      </c>
      <c r="F30" s="3">
        <v>0.62358110577355796</v>
      </c>
      <c r="G30" s="3">
        <v>0.621415388160654</v>
      </c>
      <c r="H30" s="3">
        <v>0.639141551594962</v>
      </c>
      <c r="I30" s="3">
        <v>0.66703613106121895</v>
      </c>
      <c r="J30" s="3">
        <v>0.679131945503193</v>
      </c>
    </row>
    <row r="31" spans="1:10" x14ac:dyDescent="0.15">
      <c r="A31" s="1">
        <v>2</v>
      </c>
      <c r="B31" s="1" t="s">
        <v>55</v>
      </c>
      <c r="C31" s="1">
        <v>5</v>
      </c>
      <c r="D31" s="1" t="s">
        <v>18</v>
      </c>
      <c r="E31" s="3">
        <v>0.82309054631068301</v>
      </c>
      <c r="F31" s="3">
        <v>0.82938967173502398</v>
      </c>
      <c r="G31" s="3">
        <v>0.80432347423458195</v>
      </c>
      <c r="H31" s="3">
        <v>0.84368643334943805</v>
      </c>
      <c r="I31" s="3">
        <v>0.881018999649121</v>
      </c>
      <c r="J31" s="3">
        <v>0.89023511579041803</v>
      </c>
    </row>
    <row r="32" spans="1:10" x14ac:dyDescent="0.15">
      <c r="A32" s="1">
        <v>2</v>
      </c>
      <c r="B32" s="1" t="s">
        <v>55</v>
      </c>
      <c r="C32" s="1">
        <v>6</v>
      </c>
      <c r="D32" s="1" t="s">
        <v>2</v>
      </c>
      <c r="E32" s="3">
        <v>0.90824181464811105</v>
      </c>
      <c r="F32" s="3">
        <v>0.91406636118454798</v>
      </c>
      <c r="G32" s="3">
        <v>0.90776299668828397</v>
      </c>
      <c r="H32" s="3">
        <v>0.93357465002872497</v>
      </c>
      <c r="I32" s="3">
        <v>0.94098334439878495</v>
      </c>
      <c r="J32" s="3">
        <v>0.95007690562386105</v>
      </c>
    </row>
    <row r="33" spans="1:10" x14ac:dyDescent="0.15">
      <c r="A33" s="1">
        <v>2</v>
      </c>
      <c r="B33" s="1" t="s">
        <v>55</v>
      </c>
      <c r="C33" s="1">
        <v>7</v>
      </c>
      <c r="D33" s="1" t="s">
        <v>19</v>
      </c>
      <c r="E33" s="3">
        <v>1.4411181393590899</v>
      </c>
      <c r="F33" s="3">
        <v>1.1539582825408901</v>
      </c>
      <c r="G33" s="3">
        <v>1.5807247744870701</v>
      </c>
      <c r="H33" s="3">
        <v>1.2711852590744801</v>
      </c>
      <c r="I33" s="3">
        <v>1.13511993243094</v>
      </c>
      <c r="J33" s="3">
        <v>1.0994728222613399</v>
      </c>
    </row>
    <row r="34" spans="1:10" x14ac:dyDescent="0.15">
      <c r="A34" s="1">
        <v>2</v>
      </c>
      <c r="B34" s="1" t="s">
        <v>55</v>
      </c>
      <c r="C34" s="1">
        <v>8</v>
      </c>
      <c r="D34" s="1" t="s">
        <v>20</v>
      </c>
      <c r="E34" s="3">
        <v>0.84189292753504696</v>
      </c>
      <c r="F34" s="3">
        <v>0.84190384915991501</v>
      </c>
      <c r="G34" s="3">
        <v>0.82962212831035897</v>
      </c>
      <c r="H34" s="3">
        <v>0.87877493740106005</v>
      </c>
      <c r="I34" s="3">
        <v>0.85848283689918403</v>
      </c>
      <c r="J34" s="3">
        <v>0.86247695464965601</v>
      </c>
    </row>
    <row r="35" spans="1:10" x14ac:dyDescent="0.15">
      <c r="A35" s="1">
        <v>2</v>
      </c>
      <c r="B35" s="1" t="s">
        <v>55</v>
      </c>
      <c r="C35" s="1">
        <v>9</v>
      </c>
      <c r="D35" s="1" t="s">
        <v>21</v>
      </c>
      <c r="E35" s="3">
        <v>0.92370712271022704</v>
      </c>
      <c r="F35" s="3">
        <v>0.92456610005716899</v>
      </c>
      <c r="G35" s="3">
        <v>0.90305309797111899</v>
      </c>
      <c r="H35" s="3">
        <v>0.91043689936775596</v>
      </c>
      <c r="I35" s="3">
        <v>0.885987995428827</v>
      </c>
      <c r="J35" s="3">
        <v>0.88121259656515305</v>
      </c>
    </row>
    <row r="36" spans="1:10" x14ac:dyDescent="0.15">
      <c r="A36" s="1">
        <v>2</v>
      </c>
      <c r="B36" s="1" t="s">
        <v>55</v>
      </c>
      <c r="C36" s="1">
        <v>10</v>
      </c>
      <c r="D36" s="1" t="s">
        <v>22</v>
      </c>
      <c r="E36" s="3">
        <v>0.87565071436298003</v>
      </c>
      <c r="F36" s="3">
        <v>0.83623724807855804</v>
      </c>
      <c r="G36" s="3">
        <v>0.83447085977305202</v>
      </c>
      <c r="H36" s="3">
        <v>0.86178146226560803</v>
      </c>
      <c r="I36" s="3">
        <v>0.88438178873266005</v>
      </c>
      <c r="J36" s="3">
        <v>0.87875192690496595</v>
      </c>
    </row>
    <row r="37" spans="1:10" x14ac:dyDescent="0.15">
      <c r="A37" s="1">
        <v>2</v>
      </c>
      <c r="B37" s="1" t="s">
        <v>55</v>
      </c>
      <c r="C37" s="1">
        <v>11</v>
      </c>
      <c r="D37" s="1" t="s">
        <v>23</v>
      </c>
      <c r="E37" s="3">
        <v>0.92964326466694502</v>
      </c>
      <c r="F37" s="3">
        <v>0.92982026301169396</v>
      </c>
      <c r="G37" s="3">
        <v>0.88746950481352505</v>
      </c>
      <c r="H37" s="3">
        <v>0.91838444258270402</v>
      </c>
      <c r="I37" s="3">
        <v>0.92043808783063596</v>
      </c>
      <c r="J37" s="3">
        <v>0.92188327644033596</v>
      </c>
    </row>
    <row r="38" spans="1:10" x14ac:dyDescent="0.15">
      <c r="A38" s="1">
        <v>2</v>
      </c>
      <c r="B38" s="1" t="s">
        <v>55</v>
      </c>
      <c r="C38" s="1">
        <v>12</v>
      </c>
      <c r="D38" s="1" t="s">
        <v>24</v>
      </c>
      <c r="E38" s="3">
        <v>0.732858709020201</v>
      </c>
      <c r="F38" s="3">
        <v>0.73424258771519901</v>
      </c>
      <c r="G38" s="3">
        <v>0.71058014834747096</v>
      </c>
      <c r="H38" s="3">
        <v>0.80686205893203899</v>
      </c>
      <c r="I38" s="3">
        <v>0.85607102729376705</v>
      </c>
      <c r="J38" s="3">
        <v>0.86468886751489205</v>
      </c>
    </row>
    <row r="39" spans="1:10" x14ac:dyDescent="0.15">
      <c r="A39" s="1">
        <v>2</v>
      </c>
      <c r="B39" s="1" t="s">
        <v>55</v>
      </c>
      <c r="C39" s="1">
        <v>13</v>
      </c>
      <c r="D39" s="1" t="s">
        <v>25</v>
      </c>
      <c r="E39" s="3">
        <v>0.91728356071809403</v>
      </c>
      <c r="F39" s="3">
        <v>0.89622416119778003</v>
      </c>
      <c r="G39" s="3">
        <v>0.89113648013929903</v>
      </c>
      <c r="H39" s="3">
        <v>0.91005655705350297</v>
      </c>
      <c r="I39" s="3">
        <v>0.89903596955287801</v>
      </c>
      <c r="J39" s="3">
        <v>0.89830218499830194</v>
      </c>
    </row>
    <row r="40" spans="1:10" x14ac:dyDescent="0.15">
      <c r="A40" s="1">
        <v>2</v>
      </c>
      <c r="B40" s="1" t="s">
        <v>55</v>
      </c>
      <c r="C40" s="1">
        <v>14</v>
      </c>
      <c r="D40" s="1" t="s">
        <v>26</v>
      </c>
      <c r="E40" s="3">
        <v>0.93538687968582102</v>
      </c>
      <c r="F40" s="3">
        <v>0.78604089748625205</v>
      </c>
      <c r="G40" s="3">
        <v>0.75633890131585502</v>
      </c>
      <c r="H40" s="3">
        <v>0.83422462138424902</v>
      </c>
      <c r="I40" s="3">
        <v>0.86057629217144005</v>
      </c>
      <c r="J40" s="3">
        <v>0.86358479702498503</v>
      </c>
    </row>
    <row r="41" spans="1:10" x14ac:dyDescent="0.15">
      <c r="A41" s="1">
        <v>2</v>
      </c>
      <c r="B41" s="1" t="s">
        <v>55</v>
      </c>
      <c r="C41" s="1">
        <v>15</v>
      </c>
      <c r="D41" s="1" t="s">
        <v>27</v>
      </c>
      <c r="E41" s="3">
        <v>0.78202309833329597</v>
      </c>
      <c r="F41" s="3">
        <v>0.75825053177678903</v>
      </c>
      <c r="G41" s="3">
        <v>0.75086566136593702</v>
      </c>
      <c r="H41" s="3">
        <v>0.78982092481859101</v>
      </c>
      <c r="I41" s="3">
        <v>0.85311858041200905</v>
      </c>
      <c r="J41" s="3">
        <v>0.868001924230005</v>
      </c>
    </row>
    <row r="42" spans="1:10" x14ac:dyDescent="0.15">
      <c r="A42" s="1">
        <v>2</v>
      </c>
      <c r="B42" s="1" t="s">
        <v>54</v>
      </c>
      <c r="C42" s="1">
        <v>16</v>
      </c>
      <c r="D42" s="1" t="s">
        <v>10</v>
      </c>
      <c r="E42" s="3">
        <v>0.85366394196453299</v>
      </c>
      <c r="F42" s="3">
        <v>0.84925464563292996</v>
      </c>
      <c r="G42" s="3">
        <v>0.88092537591131004</v>
      </c>
      <c r="H42" s="3">
        <v>0.89892212032394803</v>
      </c>
      <c r="I42" s="3">
        <v>0.93817519125446802</v>
      </c>
      <c r="J42" s="3">
        <v>0.95594447670276295</v>
      </c>
    </row>
    <row r="43" spans="1:10" x14ac:dyDescent="0.15">
      <c r="A43" s="1">
        <v>2</v>
      </c>
      <c r="B43" s="1" t="s">
        <v>54</v>
      </c>
      <c r="C43" s="1">
        <v>17</v>
      </c>
      <c r="D43" s="1" t="s">
        <v>11</v>
      </c>
      <c r="E43" s="3">
        <v>1.2890716734693699</v>
      </c>
      <c r="F43" s="3">
        <v>1.09168284580821</v>
      </c>
      <c r="G43" s="3">
        <v>1.1069088325810601</v>
      </c>
      <c r="H43" s="3">
        <v>1.13454341434268</v>
      </c>
      <c r="I43" s="3">
        <v>1.0627170303256499</v>
      </c>
      <c r="J43" s="3">
        <v>1.0315344291241599</v>
      </c>
    </row>
    <row r="44" spans="1:10" x14ac:dyDescent="0.15">
      <c r="A44" s="1">
        <v>2</v>
      </c>
      <c r="B44" s="1" t="s">
        <v>54</v>
      </c>
      <c r="C44" s="1">
        <v>18</v>
      </c>
      <c r="D44" s="1" t="s">
        <v>12</v>
      </c>
      <c r="E44" s="3">
        <v>0.74877084327193</v>
      </c>
      <c r="F44" s="3">
        <v>0.74066161657068297</v>
      </c>
      <c r="G44" s="3">
        <v>0.77517164118789805</v>
      </c>
      <c r="H44" s="3">
        <v>0.79906689231776395</v>
      </c>
      <c r="I44" s="3">
        <v>0.79215081325569303</v>
      </c>
      <c r="J44" s="3">
        <v>0.80682880174635396</v>
      </c>
    </row>
    <row r="45" spans="1:10" x14ac:dyDescent="0.15">
      <c r="A45" s="1">
        <v>2</v>
      </c>
      <c r="B45" s="1" t="s">
        <v>54</v>
      </c>
      <c r="C45" s="1">
        <v>19</v>
      </c>
      <c r="D45" s="1" t="s">
        <v>13</v>
      </c>
      <c r="E45" s="3">
        <v>0.89995879917053601</v>
      </c>
      <c r="F45" s="3">
        <v>0.90319641609818302</v>
      </c>
      <c r="G45" s="3">
        <v>0.96026289419812605</v>
      </c>
      <c r="H45" s="3">
        <v>0.97916634725973595</v>
      </c>
      <c r="I45" s="3">
        <v>0.94555214203101101</v>
      </c>
      <c r="J45" s="3">
        <v>0.92338566485085405</v>
      </c>
    </row>
    <row r="46" spans="1:10" x14ac:dyDescent="0.15">
      <c r="A46" s="1">
        <v>2</v>
      </c>
      <c r="B46" s="1" t="s">
        <v>54</v>
      </c>
      <c r="C46" s="1">
        <v>20</v>
      </c>
      <c r="D46" s="1" t="s">
        <v>14</v>
      </c>
      <c r="E46" s="3">
        <v>0.94097034763255705</v>
      </c>
      <c r="F46" s="3">
        <v>0.930047003163601</v>
      </c>
      <c r="G46" s="3">
        <v>0.94055939470501604</v>
      </c>
      <c r="H46" s="3">
        <v>0.95142979545620798</v>
      </c>
      <c r="I46" s="3">
        <v>0.89235369108540996</v>
      </c>
      <c r="J46" s="3">
        <v>0.91125377978436795</v>
      </c>
    </row>
    <row r="47" spans="1:10" x14ac:dyDescent="0.15">
      <c r="A47" s="1">
        <v>2</v>
      </c>
      <c r="B47" s="1" t="s">
        <v>54</v>
      </c>
      <c r="C47" s="1">
        <v>21</v>
      </c>
      <c r="D47" s="1" t="s">
        <v>15</v>
      </c>
      <c r="E47" s="3">
        <v>1.0125431434408101</v>
      </c>
      <c r="F47" s="3">
        <v>0.98445078872028302</v>
      </c>
      <c r="G47" s="3">
        <v>0.99182954927026801</v>
      </c>
      <c r="H47" s="3">
        <v>0.970845430631185</v>
      </c>
      <c r="I47" s="3">
        <v>0.95170810446621901</v>
      </c>
      <c r="J47" s="3">
        <v>0.93749444749608801</v>
      </c>
    </row>
    <row r="48" spans="1:10" x14ac:dyDescent="0.15">
      <c r="A48" s="1">
        <v>2</v>
      </c>
      <c r="B48" s="1" t="s">
        <v>53</v>
      </c>
      <c r="C48" s="1">
        <v>22</v>
      </c>
      <c r="D48" s="1" t="s">
        <v>7</v>
      </c>
      <c r="E48" s="3">
        <v>0.85434646577248397</v>
      </c>
      <c r="F48" s="3">
        <v>0.80785956999297803</v>
      </c>
      <c r="G48" s="3">
        <v>0.86143636528984402</v>
      </c>
      <c r="H48" s="3">
        <v>0.89140704036544605</v>
      </c>
      <c r="I48" s="3">
        <v>0.89652105788912195</v>
      </c>
      <c r="J48" s="3">
        <v>0.90443149966497904</v>
      </c>
    </row>
    <row r="49" spans="1:10" x14ac:dyDescent="0.15">
      <c r="A49" s="1">
        <v>2</v>
      </c>
      <c r="B49" s="1" t="s">
        <v>53</v>
      </c>
      <c r="C49" s="1">
        <v>23</v>
      </c>
      <c r="D49" s="1" t="s">
        <v>28</v>
      </c>
      <c r="E49" s="3">
        <v>1.1335098373136101</v>
      </c>
      <c r="F49" s="3">
        <v>1.0882180804086901</v>
      </c>
      <c r="G49" s="3">
        <v>1.1222007665441101</v>
      </c>
      <c r="H49" s="3">
        <v>1.1213499984661399</v>
      </c>
      <c r="I49" s="3">
        <v>1.1262172242099</v>
      </c>
      <c r="J49" s="3">
        <v>1.1309651398462099</v>
      </c>
    </row>
    <row r="50" spans="1:10" x14ac:dyDescent="0.15">
      <c r="A50" s="1">
        <v>3</v>
      </c>
      <c r="B50" s="1" t="s">
        <v>57</v>
      </c>
      <c r="C50" s="1">
        <v>1</v>
      </c>
      <c r="D50" s="1" t="s">
        <v>8</v>
      </c>
      <c r="E50" s="3">
        <v>0.42069435179708797</v>
      </c>
      <c r="F50" s="3">
        <v>0.47091350134246002</v>
      </c>
      <c r="G50" s="3">
        <v>0.45565459029949801</v>
      </c>
      <c r="H50" s="3">
        <v>0.50000572933721499</v>
      </c>
      <c r="I50" s="3">
        <v>0.58823979030517404</v>
      </c>
      <c r="J50" s="3">
        <v>0.62761620654916495</v>
      </c>
    </row>
    <row r="51" spans="1:10" x14ac:dyDescent="0.15">
      <c r="A51" s="1">
        <v>3</v>
      </c>
      <c r="B51" s="1" t="s">
        <v>57</v>
      </c>
      <c r="C51" s="1">
        <v>2</v>
      </c>
      <c r="D51" s="1" t="s">
        <v>9</v>
      </c>
      <c r="E51" s="3">
        <v>1.8685033069042001</v>
      </c>
      <c r="F51" s="3">
        <v>1.67401969722657</v>
      </c>
      <c r="G51" s="3">
        <v>1.2940778922482099</v>
      </c>
      <c r="H51" s="3">
        <v>1.31928169846943</v>
      </c>
      <c r="I51" s="3">
        <v>1.2300955415857999</v>
      </c>
      <c r="J51" s="3">
        <v>1.17614625078973</v>
      </c>
    </row>
    <row r="52" spans="1:10" x14ac:dyDescent="0.15">
      <c r="A52" s="1">
        <v>3</v>
      </c>
      <c r="B52" s="1" t="s">
        <v>58</v>
      </c>
      <c r="C52" s="1">
        <v>3</v>
      </c>
      <c r="D52" s="1" t="s">
        <v>16</v>
      </c>
      <c r="E52" s="3">
        <v>0.74844923206503</v>
      </c>
      <c r="F52" s="3">
        <v>0.71503474530132305</v>
      </c>
      <c r="G52" s="3">
        <v>0.71227103600932995</v>
      </c>
      <c r="H52" s="3">
        <v>0.74736382223421105</v>
      </c>
      <c r="I52" s="3">
        <v>0.74678866593075399</v>
      </c>
      <c r="J52" s="3">
        <v>0.74919238500733099</v>
      </c>
    </row>
    <row r="53" spans="1:10" x14ac:dyDescent="0.15">
      <c r="A53" s="1">
        <v>3</v>
      </c>
      <c r="B53" s="1" t="s">
        <v>58</v>
      </c>
      <c r="C53" s="1">
        <v>4</v>
      </c>
      <c r="D53" s="1" t="s">
        <v>17</v>
      </c>
      <c r="E53" s="3">
        <v>0.64830370174394703</v>
      </c>
      <c r="F53" s="3">
        <v>0.61740741822164702</v>
      </c>
      <c r="G53" s="3">
        <v>0.62505598285667596</v>
      </c>
      <c r="H53" s="3">
        <v>0.65331950737117095</v>
      </c>
      <c r="I53" s="3">
        <v>0.67545600914475501</v>
      </c>
      <c r="J53" s="3">
        <v>0.68259798553626905</v>
      </c>
    </row>
    <row r="54" spans="1:10" x14ac:dyDescent="0.15">
      <c r="A54" s="1">
        <v>3</v>
      </c>
      <c r="B54" s="1" t="s">
        <v>58</v>
      </c>
      <c r="C54" s="1">
        <v>5</v>
      </c>
      <c r="D54" s="1" t="s">
        <v>18</v>
      </c>
      <c r="E54" s="3">
        <v>0.82789930348598395</v>
      </c>
      <c r="F54" s="3">
        <v>0.81930604385911299</v>
      </c>
      <c r="G54" s="3">
        <v>0.80980088600807698</v>
      </c>
      <c r="H54" s="3">
        <v>0.86809125514805496</v>
      </c>
      <c r="I54" s="3">
        <v>0.89010008338774105</v>
      </c>
      <c r="J54" s="3">
        <v>0.89568891486607205</v>
      </c>
    </row>
    <row r="55" spans="1:10" x14ac:dyDescent="0.15">
      <c r="A55" s="1">
        <v>3</v>
      </c>
      <c r="B55" s="1" t="s">
        <v>58</v>
      </c>
      <c r="C55" s="1">
        <v>6</v>
      </c>
      <c r="D55" s="1" t="s">
        <v>2</v>
      </c>
      <c r="E55" s="3">
        <v>0.90294427771081998</v>
      </c>
      <c r="F55" s="3">
        <v>0.90136644589064696</v>
      </c>
      <c r="G55" s="3">
        <v>0.89660657273238398</v>
      </c>
      <c r="H55" s="3">
        <v>0.96329334263588096</v>
      </c>
      <c r="I55" s="3">
        <v>0.94383593555190004</v>
      </c>
      <c r="J55" s="3">
        <v>0.94295270718008495</v>
      </c>
    </row>
    <row r="56" spans="1:10" x14ac:dyDescent="0.15">
      <c r="A56" s="1">
        <v>3</v>
      </c>
      <c r="B56" s="1" t="s">
        <v>58</v>
      </c>
      <c r="C56" s="1">
        <v>7</v>
      </c>
      <c r="D56" s="1" t="s">
        <v>19</v>
      </c>
      <c r="E56" s="3">
        <v>1.3607436800414301</v>
      </c>
      <c r="F56" s="3">
        <v>1.1878499540846299</v>
      </c>
      <c r="G56" s="3">
        <v>1.1638051333552999</v>
      </c>
      <c r="H56" s="3">
        <v>1.1648516321304201</v>
      </c>
      <c r="I56" s="3">
        <v>1.00922089887196</v>
      </c>
      <c r="J56" s="3">
        <v>0.99385440035301797</v>
      </c>
    </row>
    <row r="57" spans="1:10" x14ac:dyDescent="0.15">
      <c r="A57" s="1">
        <v>3</v>
      </c>
      <c r="B57" s="1" t="s">
        <v>58</v>
      </c>
      <c r="C57" s="1">
        <v>8</v>
      </c>
      <c r="D57" s="1" t="s">
        <v>20</v>
      </c>
      <c r="E57" s="3">
        <v>0.84475899213470196</v>
      </c>
      <c r="F57" s="3">
        <v>0.83479891410094698</v>
      </c>
      <c r="G57" s="3">
        <v>0.83096306917452001</v>
      </c>
      <c r="H57" s="3">
        <v>0.89326235311367597</v>
      </c>
      <c r="I57" s="3">
        <v>0.86357259181336299</v>
      </c>
      <c r="J57" s="3">
        <v>0.86366875194948101</v>
      </c>
    </row>
    <row r="58" spans="1:10" x14ac:dyDescent="0.15">
      <c r="A58" s="1">
        <v>3</v>
      </c>
      <c r="B58" s="1" t="s">
        <v>58</v>
      </c>
      <c r="C58" s="1">
        <v>9</v>
      </c>
      <c r="D58" s="1" t="s">
        <v>21</v>
      </c>
      <c r="E58" s="3">
        <v>0.93167242499648995</v>
      </c>
      <c r="F58" s="3">
        <v>0.91991922918423996</v>
      </c>
      <c r="G58" s="3">
        <v>0.909344793234386</v>
      </c>
      <c r="H58" s="3">
        <v>0.93316734340952501</v>
      </c>
      <c r="I58" s="3">
        <v>0.89192089115428097</v>
      </c>
      <c r="J58" s="3">
        <v>0.88321958084710195</v>
      </c>
    </row>
    <row r="59" spans="1:10" x14ac:dyDescent="0.15">
      <c r="A59" s="1">
        <v>3</v>
      </c>
      <c r="B59" s="1" t="s">
        <v>58</v>
      </c>
      <c r="C59" s="1">
        <v>10</v>
      </c>
      <c r="D59" s="1" t="s">
        <v>22</v>
      </c>
      <c r="E59" s="3">
        <v>0.88352489590202199</v>
      </c>
      <c r="F59" s="3">
        <v>0.82678201813243801</v>
      </c>
      <c r="G59" s="3">
        <v>0.83793954663777004</v>
      </c>
      <c r="H59" s="3">
        <v>0.87743838482104997</v>
      </c>
      <c r="I59" s="3">
        <v>0.89124098229687299</v>
      </c>
      <c r="J59" s="3">
        <v>0.88045284480378405</v>
      </c>
    </row>
    <row r="60" spans="1:10" x14ac:dyDescent="0.15">
      <c r="A60" s="1">
        <v>3</v>
      </c>
      <c r="B60" s="1" t="s">
        <v>58</v>
      </c>
      <c r="C60" s="1">
        <v>11</v>
      </c>
      <c r="D60" s="1" t="s">
        <v>23</v>
      </c>
      <c r="E60" s="3">
        <v>0.92883115658989601</v>
      </c>
      <c r="F60" s="3">
        <v>0.90943619298480105</v>
      </c>
      <c r="G60" s="3">
        <v>0.88659802750078198</v>
      </c>
      <c r="H60" s="3">
        <v>0.93626700422864695</v>
      </c>
      <c r="I60" s="3">
        <v>0.926085466411951</v>
      </c>
      <c r="J60" s="3">
        <v>0.92293949637723904</v>
      </c>
    </row>
    <row r="61" spans="1:10" x14ac:dyDescent="0.15">
      <c r="A61" s="1">
        <v>3</v>
      </c>
      <c r="B61" s="1" t="s">
        <v>58</v>
      </c>
      <c r="C61" s="1">
        <v>12</v>
      </c>
      <c r="D61" s="1" t="s">
        <v>24</v>
      </c>
      <c r="E61" s="3">
        <v>0.73172968940416105</v>
      </c>
      <c r="F61" s="3">
        <v>0.72905767276290501</v>
      </c>
      <c r="G61" s="3">
        <v>0.72576968328637803</v>
      </c>
      <c r="H61" s="3">
        <v>0.83404418361252897</v>
      </c>
      <c r="I61" s="3">
        <v>0.86173686012361805</v>
      </c>
      <c r="J61" s="3">
        <v>0.86439773927121699</v>
      </c>
    </row>
    <row r="62" spans="1:10" x14ac:dyDescent="0.15">
      <c r="A62" s="1">
        <v>3</v>
      </c>
      <c r="B62" s="1" t="s">
        <v>58</v>
      </c>
      <c r="C62" s="1">
        <v>13</v>
      </c>
      <c r="D62" s="1" t="s">
        <v>25</v>
      </c>
      <c r="E62" s="3">
        <v>0.92594609233573699</v>
      </c>
      <c r="F62" s="3">
        <v>0.88475158453797897</v>
      </c>
      <c r="G62" s="3">
        <v>0.87461430692154596</v>
      </c>
      <c r="H62" s="3">
        <v>0.92433515613028505</v>
      </c>
      <c r="I62" s="3">
        <v>0.90382160343638396</v>
      </c>
      <c r="J62" s="3">
        <v>0.89945659957933999</v>
      </c>
    </row>
    <row r="63" spans="1:10" x14ac:dyDescent="0.15">
      <c r="A63" s="1">
        <v>3</v>
      </c>
      <c r="B63" s="1" t="s">
        <v>58</v>
      </c>
      <c r="C63" s="1">
        <v>14</v>
      </c>
      <c r="D63" s="1" t="s">
        <v>26</v>
      </c>
      <c r="E63" s="3">
        <v>0.863469248243386</v>
      </c>
      <c r="F63" s="3">
        <v>0.77952081824929198</v>
      </c>
      <c r="G63" s="3">
        <v>0.77317149649773098</v>
      </c>
      <c r="H63" s="3">
        <v>0.85966597661158195</v>
      </c>
      <c r="I63" s="3">
        <v>0.86833112569946902</v>
      </c>
      <c r="J63" s="3">
        <v>0.86409890044799798</v>
      </c>
    </row>
    <row r="64" spans="1:10" x14ac:dyDescent="0.15">
      <c r="A64" s="1">
        <v>3</v>
      </c>
      <c r="B64" s="1" t="s">
        <v>58</v>
      </c>
      <c r="C64" s="1">
        <v>15</v>
      </c>
      <c r="D64" s="1" t="s">
        <v>27</v>
      </c>
      <c r="E64" s="3">
        <v>0.78310118076130597</v>
      </c>
      <c r="F64" s="3">
        <v>0.75358179233353395</v>
      </c>
      <c r="G64" s="3">
        <v>0.75573742572027203</v>
      </c>
      <c r="H64" s="3">
        <v>0.81289042674414402</v>
      </c>
      <c r="I64" s="3">
        <v>0.86031982587500999</v>
      </c>
      <c r="J64" s="3">
        <v>0.87063295073180602</v>
      </c>
    </row>
    <row r="65" spans="1:10" x14ac:dyDescent="0.15">
      <c r="A65" s="1">
        <v>3</v>
      </c>
      <c r="B65" s="1" t="s">
        <v>57</v>
      </c>
      <c r="C65" s="1">
        <v>16</v>
      </c>
      <c r="D65" s="1" t="s">
        <v>10</v>
      </c>
      <c r="E65" s="3">
        <v>0.87396950310324795</v>
      </c>
      <c r="F65" s="3">
        <v>0.87072533374874705</v>
      </c>
      <c r="G65" s="3">
        <v>0.89303676354222405</v>
      </c>
      <c r="H65" s="3">
        <v>0.90926840500907902</v>
      </c>
      <c r="I65" s="3">
        <v>0.94428389749246699</v>
      </c>
      <c r="J65" s="3">
        <v>0.96109682011597697</v>
      </c>
    </row>
    <row r="66" spans="1:10" x14ac:dyDescent="0.15">
      <c r="A66" s="1">
        <v>3</v>
      </c>
      <c r="B66" s="1" t="s">
        <v>57</v>
      </c>
      <c r="C66" s="1">
        <v>17</v>
      </c>
      <c r="D66" s="1" t="s">
        <v>11</v>
      </c>
      <c r="E66" s="3">
        <v>1.32503130269721</v>
      </c>
      <c r="F66" s="3">
        <v>1.0501117948442</v>
      </c>
      <c r="G66" s="3">
        <v>1.02408175465255</v>
      </c>
      <c r="H66" s="3">
        <v>1.0835306447569999</v>
      </c>
      <c r="I66" s="3">
        <v>1.0465123513849599</v>
      </c>
      <c r="J66" s="3">
        <v>1.0251951130783401</v>
      </c>
    </row>
    <row r="67" spans="1:10" x14ac:dyDescent="0.15">
      <c r="A67" s="1">
        <v>3</v>
      </c>
      <c r="B67" s="1" t="s">
        <v>57</v>
      </c>
      <c r="C67" s="1">
        <v>18</v>
      </c>
      <c r="D67" s="1" t="s">
        <v>12</v>
      </c>
      <c r="E67" s="3">
        <v>0.76036571997634905</v>
      </c>
      <c r="F67" s="3">
        <v>0.75629865949554098</v>
      </c>
      <c r="G67" s="3">
        <v>0.79159058005736205</v>
      </c>
      <c r="H67" s="3">
        <v>0.81664136720152702</v>
      </c>
      <c r="I67" s="3">
        <v>0.81074554967676904</v>
      </c>
      <c r="J67" s="3">
        <v>0.82627832289538605</v>
      </c>
    </row>
    <row r="68" spans="1:10" x14ac:dyDescent="0.15">
      <c r="A68" s="1">
        <v>3</v>
      </c>
      <c r="B68" s="1" t="s">
        <v>57</v>
      </c>
      <c r="C68" s="1">
        <v>19</v>
      </c>
      <c r="D68" s="1" t="s">
        <v>13</v>
      </c>
      <c r="E68" s="3">
        <v>0.91707357913593801</v>
      </c>
      <c r="F68" s="3">
        <v>0.90345488170281496</v>
      </c>
      <c r="G68" s="3">
        <v>0.94402431187858304</v>
      </c>
      <c r="H68" s="3">
        <v>0.96842230187244105</v>
      </c>
      <c r="I68" s="3">
        <v>0.95600889958234203</v>
      </c>
      <c r="J68" s="3">
        <v>0.93471588015153395</v>
      </c>
    </row>
    <row r="69" spans="1:10" x14ac:dyDescent="0.15">
      <c r="A69" s="1">
        <v>3</v>
      </c>
      <c r="B69" s="1" t="s">
        <v>57</v>
      </c>
      <c r="C69" s="1">
        <v>20</v>
      </c>
      <c r="D69" s="1" t="s">
        <v>14</v>
      </c>
      <c r="E69" s="3">
        <v>1.0792738091990099</v>
      </c>
      <c r="F69" s="3">
        <v>0.98670859631393604</v>
      </c>
      <c r="G69" s="3">
        <v>0.96739300102901005</v>
      </c>
      <c r="H69" s="3">
        <v>0.94580205342358004</v>
      </c>
      <c r="I69" s="3">
        <v>0.90006255467682805</v>
      </c>
      <c r="J69" s="3">
        <v>0.90117534607971195</v>
      </c>
    </row>
    <row r="70" spans="1:10" x14ac:dyDescent="0.15">
      <c r="A70" s="1">
        <v>3</v>
      </c>
      <c r="B70" s="1" t="s">
        <v>57</v>
      </c>
      <c r="C70" s="1">
        <v>21</v>
      </c>
      <c r="D70" s="1" t="s">
        <v>15</v>
      </c>
      <c r="E70" s="3">
        <v>1.0403589159397999</v>
      </c>
      <c r="F70" s="3">
        <v>1.00459589568422</v>
      </c>
      <c r="G70" s="3">
        <v>1.0053693085444799</v>
      </c>
      <c r="H70" s="3">
        <v>0.97029848466060997</v>
      </c>
      <c r="I70" s="3">
        <v>0.95468041224327604</v>
      </c>
      <c r="J70" s="3">
        <v>0.94159729607812603</v>
      </c>
    </row>
    <row r="71" spans="1:10" x14ac:dyDescent="0.15">
      <c r="A71" s="1">
        <v>3</v>
      </c>
      <c r="B71" s="1" t="s">
        <v>56</v>
      </c>
      <c r="C71" s="1">
        <v>22</v>
      </c>
      <c r="D71" s="1" t="s">
        <v>7</v>
      </c>
      <c r="E71" s="3">
        <v>0.86514527412934505</v>
      </c>
      <c r="F71" s="3">
        <v>0.83392708681984296</v>
      </c>
      <c r="G71" s="3">
        <v>0.87745667304460695</v>
      </c>
      <c r="H71" s="3">
        <v>0.91017258391493105</v>
      </c>
      <c r="I71" s="3">
        <v>0.91687225436137898</v>
      </c>
      <c r="J71" s="3">
        <v>0.92499366394664495</v>
      </c>
    </row>
    <row r="72" spans="1:10" x14ac:dyDescent="0.15">
      <c r="A72" s="1">
        <v>3</v>
      </c>
      <c r="B72" s="1" t="s">
        <v>56</v>
      </c>
      <c r="C72" s="1">
        <v>23</v>
      </c>
      <c r="D72" s="1" t="s">
        <v>28</v>
      </c>
      <c r="E72" s="3">
        <v>1.1596486717010599</v>
      </c>
      <c r="F72" s="3">
        <v>1.1181062845008001</v>
      </c>
      <c r="G72" s="3">
        <v>1.13297224072897</v>
      </c>
      <c r="H72" s="3">
        <v>1.1485403862054799</v>
      </c>
      <c r="I72" s="3">
        <v>1.1573722215378901</v>
      </c>
      <c r="J72" s="3">
        <v>1.1649180000974499</v>
      </c>
    </row>
    <row r="73" spans="1:10" x14ac:dyDescent="0.15">
      <c r="A73" s="1">
        <v>4</v>
      </c>
      <c r="B73" s="1" t="s">
        <v>60</v>
      </c>
      <c r="C73" s="1">
        <v>1</v>
      </c>
      <c r="D73" s="1" t="s">
        <v>8</v>
      </c>
      <c r="E73" s="3">
        <v>0.48565131437625603</v>
      </c>
      <c r="F73" s="3">
        <v>0.57092545377491699</v>
      </c>
      <c r="G73" s="3">
        <v>0.56251707392841599</v>
      </c>
      <c r="H73" s="3">
        <v>0.61749682379219695</v>
      </c>
      <c r="I73" s="3">
        <v>0.67373719870565596</v>
      </c>
      <c r="J73" s="3">
        <v>0.70186467435783395</v>
      </c>
    </row>
    <row r="74" spans="1:10" x14ac:dyDescent="0.15">
      <c r="A74" s="1">
        <v>4</v>
      </c>
      <c r="B74" s="1" t="s">
        <v>61</v>
      </c>
      <c r="C74" s="1">
        <v>2</v>
      </c>
      <c r="D74" s="1" t="s">
        <v>9</v>
      </c>
      <c r="E74" s="3">
        <v>2.1311793797541401</v>
      </c>
      <c r="F74" s="3">
        <v>1.9465886670379999</v>
      </c>
      <c r="G74" s="3">
        <v>1.4464868195238301</v>
      </c>
      <c r="H74" s="3">
        <v>1.58383564554779</v>
      </c>
      <c r="I74" s="3">
        <v>1.2709544315957499</v>
      </c>
      <c r="J74" s="3">
        <v>1.1862672658525499</v>
      </c>
    </row>
    <row r="75" spans="1:10" x14ac:dyDescent="0.15">
      <c r="A75" s="1">
        <v>4</v>
      </c>
      <c r="B75" s="1" t="s">
        <v>62</v>
      </c>
      <c r="C75" s="1">
        <v>3</v>
      </c>
      <c r="D75" s="1" t="s">
        <v>16</v>
      </c>
      <c r="E75" s="3">
        <v>0.76909410701109804</v>
      </c>
      <c r="F75" s="3">
        <v>0.75220207802814698</v>
      </c>
      <c r="G75" s="3">
        <v>0.75569113981042901</v>
      </c>
      <c r="H75" s="3">
        <v>0.78273442778647195</v>
      </c>
      <c r="I75" s="3">
        <v>0.78955987322014098</v>
      </c>
      <c r="J75" s="3">
        <v>0.79438086667823804</v>
      </c>
    </row>
    <row r="76" spans="1:10" x14ac:dyDescent="0.15">
      <c r="A76" s="1">
        <v>4</v>
      </c>
      <c r="B76" s="1" t="s">
        <v>62</v>
      </c>
      <c r="C76" s="1">
        <v>4</v>
      </c>
      <c r="D76" s="1" t="s">
        <v>17</v>
      </c>
      <c r="E76" s="3">
        <v>0.66550607249202898</v>
      </c>
      <c r="F76" s="3">
        <v>0.64670838411869402</v>
      </c>
      <c r="G76" s="3">
        <v>0.65828946410839995</v>
      </c>
      <c r="H76" s="3">
        <v>0.69464717485255401</v>
      </c>
      <c r="I76" s="3">
        <v>0.71747865329020999</v>
      </c>
      <c r="J76" s="3">
        <v>0.72756305773429397</v>
      </c>
    </row>
    <row r="77" spans="1:10" x14ac:dyDescent="0.15">
      <c r="A77" s="1">
        <v>4</v>
      </c>
      <c r="B77" s="1" t="s">
        <v>62</v>
      </c>
      <c r="C77" s="1">
        <v>5</v>
      </c>
      <c r="D77" s="1" t="s">
        <v>18</v>
      </c>
      <c r="E77" s="3">
        <v>0.84097229617227798</v>
      </c>
      <c r="F77" s="3">
        <v>0.85299936739138704</v>
      </c>
      <c r="G77" s="3">
        <v>0.85365935259456205</v>
      </c>
      <c r="H77" s="3">
        <v>0.89537500628463695</v>
      </c>
      <c r="I77" s="3">
        <v>0.92420337232408001</v>
      </c>
      <c r="J77" s="3">
        <v>0.93125488372037601</v>
      </c>
    </row>
    <row r="78" spans="1:10" x14ac:dyDescent="0.15">
      <c r="A78" s="1">
        <v>4</v>
      </c>
      <c r="B78" s="1" t="s">
        <v>63</v>
      </c>
      <c r="C78" s="1">
        <v>6</v>
      </c>
      <c r="D78" s="1" t="s">
        <v>2</v>
      </c>
      <c r="E78" s="3">
        <v>0.91439607679455204</v>
      </c>
      <c r="F78" s="3">
        <v>0.93252160760526404</v>
      </c>
      <c r="G78" s="3">
        <v>0.95303868807526504</v>
      </c>
      <c r="H78" s="3">
        <v>0.99989006121186297</v>
      </c>
      <c r="I78" s="3">
        <v>0.99813839978358398</v>
      </c>
      <c r="J78" s="3">
        <v>0.99914669696862501</v>
      </c>
    </row>
    <row r="79" spans="1:10" x14ac:dyDescent="0.15">
      <c r="A79" s="1">
        <v>4</v>
      </c>
      <c r="B79" s="1" t="s">
        <v>64</v>
      </c>
      <c r="C79" s="1">
        <v>7</v>
      </c>
      <c r="D79" s="1" t="s">
        <v>19</v>
      </c>
      <c r="E79" s="3">
        <v>1.02961983989646</v>
      </c>
      <c r="F79" s="3">
        <v>0.990886992642524</v>
      </c>
      <c r="G79" s="3">
        <v>1.0527231775819601</v>
      </c>
      <c r="H79" s="3">
        <v>1.0759529023968899</v>
      </c>
      <c r="I79" s="3">
        <v>1.0168318468923501</v>
      </c>
      <c r="J79" s="3">
        <v>1.0071129896673801</v>
      </c>
    </row>
    <row r="80" spans="1:10" x14ac:dyDescent="0.15">
      <c r="A80" s="1">
        <v>4</v>
      </c>
      <c r="B80" s="1" t="s">
        <v>62</v>
      </c>
      <c r="C80" s="1">
        <v>8</v>
      </c>
      <c r="D80" s="1" t="s">
        <v>20</v>
      </c>
      <c r="E80" s="3">
        <v>0.85500455980087797</v>
      </c>
      <c r="F80" s="3">
        <v>0.86209203918727395</v>
      </c>
      <c r="G80" s="3">
        <v>0.87134349720270099</v>
      </c>
      <c r="H80" s="3">
        <v>0.91838346845247099</v>
      </c>
      <c r="I80" s="3">
        <v>0.90143068897370504</v>
      </c>
      <c r="J80" s="3">
        <v>0.90540809021469304</v>
      </c>
    </row>
    <row r="81" spans="1:10" x14ac:dyDescent="0.15">
      <c r="A81" s="1">
        <v>4</v>
      </c>
      <c r="B81" s="1" t="s">
        <v>64</v>
      </c>
      <c r="C81" s="1">
        <v>9</v>
      </c>
      <c r="D81" s="1" t="s">
        <v>21</v>
      </c>
      <c r="E81" s="3">
        <v>0.92460217732248096</v>
      </c>
      <c r="F81" s="3">
        <v>0.94289110911640095</v>
      </c>
      <c r="G81" s="3">
        <v>0.949835593246532</v>
      </c>
      <c r="H81" s="3">
        <v>0.95824912762042802</v>
      </c>
      <c r="I81" s="3">
        <v>0.92583780738841603</v>
      </c>
      <c r="J81" s="3">
        <v>0.92263864872763801</v>
      </c>
    </row>
    <row r="82" spans="1:10" x14ac:dyDescent="0.15">
      <c r="A82" s="1">
        <v>4</v>
      </c>
      <c r="B82" s="1" t="s">
        <v>64</v>
      </c>
      <c r="C82" s="1">
        <v>10</v>
      </c>
      <c r="D82" s="1" t="s">
        <v>22</v>
      </c>
      <c r="E82" s="3">
        <v>0.88342192673063802</v>
      </c>
      <c r="F82" s="3">
        <v>0.85958942545080297</v>
      </c>
      <c r="G82" s="3">
        <v>0.87753781356516702</v>
      </c>
      <c r="H82" s="3">
        <v>0.90610507159220499</v>
      </c>
      <c r="I82" s="3">
        <v>0.92308221394110102</v>
      </c>
      <c r="J82" s="3">
        <v>0.91942373809704803</v>
      </c>
    </row>
    <row r="83" spans="1:10" x14ac:dyDescent="0.15">
      <c r="A83" s="1">
        <v>4</v>
      </c>
      <c r="B83" s="1" t="s">
        <v>64</v>
      </c>
      <c r="C83" s="1">
        <v>11</v>
      </c>
      <c r="D83" s="1" t="s">
        <v>23</v>
      </c>
      <c r="E83" s="3">
        <v>0.91698808334029802</v>
      </c>
      <c r="F83" s="3">
        <v>0.93542942026611198</v>
      </c>
      <c r="G83" s="3">
        <v>0.92930042261863799</v>
      </c>
      <c r="H83" s="3">
        <v>0.96445517658262103</v>
      </c>
      <c r="I83" s="3">
        <v>0.96781085134796796</v>
      </c>
      <c r="J83" s="3">
        <v>0.97139995985151795</v>
      </c>
    </row>
    <row r="84" spans="1:10" x14ac:dyDescent="0.15">
      <c r="A84" s="1">
        <v>4</v>
      </c>
      <c r="B84" s="1" t="s">
        <v>62</v>
      </c>
      <c r="C84" s="1">
        <v>12</v>
      </c>
      <c r="D84" s="1" t="s">
        <v>24</v>
      </c>
      <c r="E84" s="3">
        <v>0.74450658772949396</v>
      </c>
      <c r="F84" s="3">
        <v>0.76076442870276195</v>
      </c>
      <c r="G84" s="3">
        <v>0.76308077027783205</v>
      </c>
      <c r="H84" s="3">
        <v>0.86425756341901305</v>
      </c>
      <c r="I84" s="3">
        <v>0.91344486445350703</v>
      </c>
      <c r="J84" s="3">
        <v>0.92297718315352595</v>
      </c>
    </row>
    <row r="85" spans="1:10" x14ac:dyDescent="0.15">
      <c r="A85" s="1">
        <v>4</v>
      </c>
      <c r="B85" s="1" t="s">
        <v>65</v>
      </c>
      <c r="C85" s="1">
        <v>13</v>
      </c>
      <c r="D85" s="1" t="s">
        <v>25</v>
      </c>
      <c r="E85" s="3">
        <v>0.90559697283914897</v>
      </c>
      <c r="F85" s="3">
        <v>0.90116807051856296</v>
      </c>
      <c r="G85" s="3">
        <v>0.90506938809558202</v>
      </c>
      <c r="H85" s="3">
        <v>0.94283148005907902</v>
      </c>
      <c r="I85" s="3">
        <v>0.93384123283970499</v>
      </c>
      <c r="J85" s="3">
        <v>0.93442839524762999</v>
      </c>
    </row>
    <row r="86" spans="1:10" x14ac:dyDescent="0.15">
      <c r="A86" s="1">
        <v>4</v>
      </c>
      <c r="B86" s="1" t="s">
        <v>64</v>
      </c>
      <c r="C86" s="1">
        <v>14</v>
      </c>
      <c r="D86" s="1" t="s">
        <v>26</v>
      </c>
      <c r="E86" s="3">
        <v>0.83245476888009895</v>
      </c>
      <c r="F86" s="3">
        <v>0.80599655268856396</v>
      </c>
      <c r="G86" s="3">
        <v>0.81063753893520096</v>
      </c>
      <c r="H86" s="3">
        <v>0.888250826389825</v>
      </c>
      <c r="I86" s="3">
        <v>0.923874525582145</v>
      </c>
      <c r="J86" s="3">
        <v>0.92563420079659198</v>
      </c>
    </row>
    <row r="87" spans="1:10" x14ac:dyDescent="0.15">
      <c r="A87" s="1">
        <v>4</v>
      </c>
      <c r="B87" s="1" t="s">
        <v>62</v>
      </c>
      <c r="C87" s="1">
        <v>15</v>
      </c>
      <c r="D87" s="1" t="s">
        <v>27</v>
      </c>
      <c r="E87" s="3">
        <v>0.80520065413652397</v>
      </c>
      <c r="F87" s="3">
        <v>0.79636527832751403</v>
      </c>
      <c r="G87" s="3">
        <v>0.80735462703493899</v>
      </c>
      <c r="H87" s="3">
        <v>0.85506657820326903</v>
      </c>
      <c r="I87" s="3">
        <v>0.90118927990305897</v>
      </c>
      <c r="J87" s="3">
        <v>0.91306542129258195</v>
      </c>
    </row>
    <row r="88" spans="1:10" x14ac:dyDescent="0.15">
      <c r="A88" s="1">
        <v>4</v>
      </c>
      <c r="B88" s="1" t="s">
        <v>61</v>
      </c>
      <c r="C88" s="1">
        <v>16</v>
      </c>
      <c r="D88" s="1" t="s">
        <v>10</v>
      </c>
      <c r="E88" s="3">
        <v>0.92848824029360399</v>
      </c>
      <c r="F88" s="3">
        <v>0.93525029235107104</v>
      </c>
      <c r="G88" s="3">
        <v>0.95913657765157001</v>
      </c>
      <c r="H88" s="3">
        <v>0.97123250847539999</v>
      </c>
      <c r="I88" s="3">
        <v>0.99063780423390702</v>
      </c>
      <c r="J88" s="3">
        <v>1.0028597088628399</v>
      </c>
    </row>
    <row r="89" spans="1:10" x14ac:dyDescent="0.15">
      <c r="A89" s="1">
        <v>4</v>
      </c>
      <c r="B89" s="1" t="s">
        <v>66</v>
      </c>
      <c r="C89" s="1">
        <v>17</v>
      </c>
      <c r="D89" s="1" t="s">
        <v>11</v>
      </c>
      <c r="E89" s="3">
        <v>1.3207109946033899</v>
      </c>
      <c r="F89" s="3">
        <v>1.1129546792023199</v>
      </c>
      <c r="G89" s="3">
        <v>1.0606291446966201</v>
      </c>
      <c r="H89" s="3">
        <v>1.1200953006049099</v>
      </c>
      <c r="I89" s="3">
        <v>1.0946467051429301</v>
      </c>
      <c r="J89" s="3">
        <v>1.0670954713381999</v>
      </c>
    </row>
    <row r="90" spans="1:10" x14ac:dyDescent="0.15">
      <c r="A90" s="1">
        <v>4</v>
      </c>
      <c r="B90" s="1" t="s">
        <v>61</v>
      </c>
      <c r="C90" s="1">
        <v>18</v>
      </c>
      <c r="D90" s="1" t="s">
        <v>12</v>
      </c>
      <c r="E90" s="3">
        <v>0.83533904490003497</v>
      </c>
      <c r="F90" s="3">
        <v>0.84915810235424605</v>
      </c>
      <c r="G90" s="3">
        <v>0.86210333598088096</v>
      </c>
      <c r="H90" s="3">
        <v>0.88034629855884805</v>
      </c>
      <c r="I90" s="3">
        <v>0.85413228985007805</v>
      </c>
      <c r="J90" s="3">
        <v>0.86661728119451997</v>
      </c>
    </row>
    <row r="91" spans="1:10" x14ac:dyDescent="0.15">
      <c r="A91" s="1">
        <v>4</v>
      </c>
      <c r="B91" s="1" t="s">
        <v>61</v>
      </c>
      <c r="C91" s="1">
        <v>19</v>
      </c>
      <c r="D91" s="1" t="s">
        <v>13</v>
      </c>
      <c r="E91" s="3">
        <v>0.93968998605752896</v>
      </c>
      <c r="F91" s="3">
        <v>0.94017276553423501</v>
      </c>
      <c r="G91" s="3">
        <v>0.96868755487263103</v>
      </c>
      <c r="H91" s="3">
        <v>0.97803951000101597</v>
      </c>
      <c r="I91" s="3">
        <v>0.959928717825553</v>
      </c>
      <c r="J91" s="3">
        <v>0.93876292771475101</v>
      </c>
    </row>
    <row r="92" spans="1:10" x14ac:dyDescent="0.15">
      <c r="A92" s="1">
        <v>4</v>
      </c>
      <c r="B92" s="1" t="s">
        <v>66</v>
      </c>
      <c r="C92" s="1">
        <v>20</v>
      </c>
      <c r="D92" s="1" t="s">
        <v>14</v>
      </c>
      <c r="E92" s="3">
        <v>0.88164487592902996</v>
      </c>
      <c r="F92" s="3">
        <v>0.968117999852532</v>
      </c>
      <c r="G92" s="3">
        <v>0.98341961326045002</v>
      </c>
      <c r="H92" s="3">
        <v>0.95163370210367504</v>
      </c>
      <c r="I92" s="3">
        <v>0.960446076185417</v>
      </c>
      <c r="J92" s="3">
        <v>0.97876677965106695</v>
      </c>
    </row>
    <row r="93" spans="1:10" x14ac:dyDescent="0.15">
      <c r="A93" s="1">
        <v>4</v>
      </c>
      <c r="B93" s="1" t="s">
        <v>66</v>
      </c>
      <c r="C93" s="1">
        <v>21</v>
      </c>
      <c r="D93" s="1" t="s">
        <v>15</v>
      </c>
      <c r="E93" s="3">
        <v>1.0393282782517601</v>
      </c>
      <c r="F93" s="3">
        <v>1.0357688015230699</v>
      </c>
      <c r="G93" s="3">
        <v>1.0145868609088</v>
      </c>
      <c r="H93" s="3">
        <v>0.98869919424689701</v>
      </c>
      <c r="I93" s="3">
        <v>0.969393334270926</v>
      </c>
      <c r="J93" s="3">
        <v>0.95770493164901904</v>
      </c>
    </row>
    <row r="94" spans="1:10" x14ac:dyDescent="0.15">
      <c r="A94" s="1">
        <v>4</v>
      </c>
      <c r="B94" s="1" t="s">
        <v>59</v>
      </c>
      <c r="C94" s="1">
        <v>22</v>
      </c>
      <c r="D94" s="1" t="s">
        <v>7</v>
      </c>
      <c r="E94" s="3">
        <v>0.90852603798254705</v>
      </c>
      <c r="F94" s="3">
        <v>0.86716082586951104</v>
      </c>
      <c r="G94" s="3">
        <v>0.90102218958192004</v>
      </c>
      <c r="H94" s="3">
        <v>0.94517718498119097</v>
      </c>
      <c r="I94" s="3">
        <v>0.945050750587489</v>
      </c>
      <c r="J94" s="3">
        <v>0.95420637496525795</v>
      </c>
    </row>
    <row r="95" spans="1:10" x14ac:dyDescent="0.15">
      <c r="A95" s="1">
        <v>4</v>
      </c>
      <c r="B95" s="1" t="s">
        <v>59</v>
      </c>
      <c r="C95" s="1">
        <v>23</v>
      </c>
      <c r="D95" s="1" t="s">
        <v>28</v>
      </c>
      <c r="E95" s="3">
        <v>1.2011532722556499</v>
      </c>
      <c r="F95" s="3">
        <v>1.13919804837743</v>
      </c>
      <c r="G95" s="3">
        <v>1.15001894830095</v>
      </c>
      <c r="H95" s="3">
        <v>1.18580520064406</v>
      </c>
      <c r="I95" s="3">
        <v>1.18803924005383</v>
      </c>
      <c r="J95" s="3">
        <v>1.19811424343369</v>
      </c>
    </row>
    <row r="96" spans="1:10" x14ac:dyDescent="0.15">
      <c r="A96" s="1">
        <v>5</v>
      </c>
      <c r="B96" s="1" t="s">
        <v>68</v>
      </c>
      <c r="C96" s="1">
        <v>1</v>
      </c>
      <c r="D96" s="1" t="s">
        <v>8</v>
      </c>
      <c r="E96" s="3">
        <v>0.45644848597479198</v>
      </c>
      <c r="F96" s="3">
        <v>0.54474987643578399</v>
      </c>
      <c r="G96" s="3">
        <v>0.54240394999526897</v>
      </c>
      <c r="H96" s="3">
        <v>0.58753673301200604</v>
      </c>
      <c r="I96" s="3">
        <v>0.65378122918455694</v>
      </c>
      <c r="J96" s="3">
        <v>0.682000961245804</v>
      </c>
    </row>
    <row r="97" spans="1:10" x14ac:dyDescent="0.15">
      <c r="A97" s="1">
        <v>5</v>
      </c>
      <c r="B97" s="1" t="s">
        <v>69</v>
      </c>
      <c r="C97" s="1">
        <v>2</v>
      </c>
      <c r="D97" s="1" t="s">
        <v>9</v>
      </c>
      <c r="E97" s="3">
        <v>1.9160983499250599</v>
      </c>
      <c r="F97" s="3">
        <v>1.80356077700246</v>
      </c>
      <c r="G97" s="3">
        <v>1.44097988548472</v>
      </c>
      <c r="H97" s="3">
        <v>1.5507339493061201</v>
      </c>
      <c r="I97" s="3">
        <v>1.331223240553</v>
      </c>
      <c r="J97" s="3">
        <v>1.2593859656345101</v>
      </c>
    </row>
    <row r="98" spans="1:10" x14ac:dyDescent="0.15">
      <c r="A98" s="1">
        <v>5</v>
      </c>
      <c r="B98" s="1" t="s">
        <v>70</v>
      </c>
      <c r="C98" s="1">
        <v>3</v>
      </c>
      <c r="D98" s="1" t="s">
        <v>16</v>
      </c>
      <c r="E98" s="3">
        <v>0.75451843070443902</v>
      </c>
      <c r="F98" s="3">
        <v>0.71783755399996196</v>
      </c>
      <c r="G98" s="3">
        <v>0.71255586878502197</v>
      </c>
      <c r="H98" s="3">
        <v>0.75661724197034697</v>
      </c>
      <c r="I98" s="3">
        <v>0.750735062534585</v>
      </c>
      <c r="J98" s="3">
        <v>0.75395908305605197</v>
      </c>
    </row>
    <row r="99" spans="1:10" x14ac:dyDescent="0.15">
      <c r="A99" s="1">
        <v>5</v>
      </c>
      <c r="B99" s="1" t="s">
        <v>70</v>
      </c>
      <c r="C99" s="1">
        <v>4</v>
      </c>
      <c r="D99" s="1" t="s">
        <v>17</v>
      </c>
      <c r="E99" s="3">
        <v>0.66481887327968303</v>
      </c>
      <c r="F99" s="3">
        <v>0.61792833190690599</v>
      </c>
      <c r="G99" s="3">
        <v>0.62793108778177598</v>
      </c>
      <c r="H99" s="3">
        <v>0.66646513244597905</v>
      </c>
      <c r="I99" s="3">
        <v>0.68129829207243697</v>
      </c>
      <c r="J99" s="3">
        <v>0.68654386175980098</v>
      </c>
    </row>
    <row r="100" spans="1:10" x14ac:dyDescent="0.15">
      <c r="A100" s="1">
        <v>5</v>
      </c>
      <c r="B100" s="1" t="s">
        <v>70</v>
      </c>
      <c r="C100" s="1">
        <v>5</v>
      </c>
      <c r="D100" s="1" t="s">
        <v>18</v>
      </c>
      <c r="E100" s="3">
        <v>0.83967182503521998</v>
      </c>
      <c r="F100" s="3">
        <v>0.82606533540539895</v>
      </c>
      <c r="G100" s="3">
        <v>0.817669617649321</v>
      </c>
      <c r="H100" s="3">
        <v>0.89032887258361004</v>
      </c>
      <c r="I100" s="3">
        <v>0.90482741223587604</v>
      </c>
      <c r="J100" s="3">
        <v>0.90746571242919605</v>
      </c>
    </row>
    <row r="101" spans="1:10" x14ac:dyDescent="0.15">
      <c r="A101" s="1">
        <v>5</v>
      </c>
      <c r="B101" s="1" t="s">
        <v>71</v>
      </c>
      <c r="C101" s="1">
        <v>6</v>
      </c>
      <c r="D101" s="1" t="s">
        <v>2</v>
      </c>
      <c r="E101" s="3">
        <v>0.91737140400989903</v>
      </c>
      <c r="F101" s="3">
        <v>0.90255522946396605</v>
      </c>
      <c r="G101" s="3">
        <v>0.89242734738998497</v>
      </c>
      <c r="H101" s="3">
        <v>0.97839197065827299</v>
      </c>
      <c r="I101" s="3">
        <v>0.95704047981349505</v>
      </c>
      <c r="J101" s="3">
        <v>0.95842136960712998</v>
      </c>
    </row>
    <row r="102" spans="1:10" x14ac:dyDescent="0.15">
      <c r="A102" s="1">
        <v>5</v>
      </c>
      <c r="B102" s="1" t="s">
        <v>71</v>
      </c>
      <c r="C102" s="1">
        <v>7</v>
      </c>
      <c r="D102" s="1" t="s">
        <v>19</v>
      </c>
      <c r="E102" s="3">
        <v>1.02863729320955</v>
      </c>
      <c r="F102" s="3">
        <v>0.99245318598496002</v>
      </c>
      <c r="G102" s="3">
        <v>1.04317849609577</v>
      </c>
      <c r="H102" s="3">
        <v>1.14112040872473</v>
      </c>
      <c r="I102" s="3">
        <v>1.1703549177501</v>
      </c>
      <c r="J102" s="3">
        <v>1.1470927249834399</v>
      </c>
    </row>
    <row r="103" spans="1:10" x14ac:dyDescent="0.15">
      <c r="A103" s="1">
        <v>5</v>
      </c>
      <c r="B103" s="1" t="s">
        <v>72</v>
      </c>
      <c r="C103" s="1">
        <v>8</v>
      </c>
      <c r="D103" s="1" t="s">
        <v>20</v>
      </c>
      <c r="E103" s="3">
        <v>0.85361209268776095</v>
      </c>
      <c r="F103" s="3">
        <v>0.83670634347244099</v>
      </c>
      <c r="G103" s="3">
        <v>0.83046307225729699</v>
      </c>
      <c r="H103" s="3">
        <v>0.90363098730332903</v>
      </c>
      <c r="I103" s="3">
        <v>0.871417230709298</v>
      </c>
      <c r="J103" s="3">
        <v>0.87031847407075802</v>
      </c>
    </row>
    <row r="104" spans="1:10" x14ac:dyDescent="0.15">
      <c r="A104" s="1">
        <v>5</v>
      </c>
      <c r="B104" s="1" t="s">
        <v>73</v>
      </c>
      <c r="C104" s="1">
        <v>9</v>
      </c>
      <c r="D104" s="1" t="s">
        <v>21</v>
      </c>
      <c r="E104" s="3">
        <v>0.943803946113137</v>
      </c>
      <c r="F104" s="3">
        <v>0.92220136777172801</v>
      </c>
      <c r="G104" s="3">
        <v>0.90889716792597297</v>
      </c>
      <c r="H104" s="3">
        <v>0.94781513096769299</v>
      </c>
      <c r="I104" s="3">
        <v>0.90560000365520199</v>
      </c>
      <c r="J104" s="3">
        <v>0.89794770491451803</v>
      </c>
    </row>
    <row r="105" spans="1:10" x14ac:dyDescent="0.15">
      <c r="A105" s="1">
        <v>5</v>
      </c>
      <c r="B105" s="1" t="s">
        <v>70</v>
      </c>
      <c r="C105" s="1">
        <v>10</v>
      </c>
      <c r="D105" s="1" t="s">
        <v>22</v>
      </c>
      <c r="E105" s="3">
        <v>0.89120216208932801</v>
      </c>
      <c r="F105" s="3">
        <v>0.83021819300429001</v>
      </c>
      <c r="G105" s="3">
        <v>0.84150997231495295</v>
      </c>
      <c r="H105" s="3">
        <v>0.89040037484751799</v>
      </c>
      <c r="I105" s="3">
        <v>0.90249398292814897</v>
      </c>
      <c r="J105" s="3">
        <v>0.89244415970695701</v>
      </c>
    </row>
    <row r="106" spans="1:10" x14ac:dyDescent="0.15">
      <c r="A106" s="1">
        <v>5</v>
      </c>
      <c r="B106" s="1" t="s">
        <v>74</v>
      </c>
      <c r="C106" s="1">
        <v>11</v>
      </c>
      <c r="D106" s="1" t="s">
        <v>23</v>
      </c>
      <c r="E106" s="3">
        <v>0.94180115867895098</v>
      </c>
      <c r="F106" s="3">
        <v>0.91263089545082798</v>
      </c>
      <c r="G106" s="3">
        <v>0.88126036131589203</v>
      </c>
      <c r="H106" s="3">
        <v>0.94412288860966398</v>
      </c>
      <c r="I106" s="3">
        <v>0.93633118500860402</v>
      </c>
      <c r="J106" s="3">
        <v>0.93386992715541794</v>
      </c>
    </row>
    <row r="107" spans="1:10" x14ac:dyDescent="0.15">
      <c r="A107" s="1">
        <v>5</v>
      </c>
      <c r="B107" s="1" t="s">
        <v>70</v>
      </c>
      <c r="C107" s="1">
        <v>12</v>
      </c>
      <c r="D107" s="1" t="s">
        <v>24</v>
      </c>
      <c r="E107" s="3">
        <v>0.74497326815260001</v>
      </c>
      <c r="F107" s="3">
        <v>0.72356992807210396</v>
      </c>
      <c r="G107" s="3">
        <v>0.71599470175830604</v>
      </c>
      <c r="H107" s="3">
        <v>0.83436975240633204</v>
      </c>
      <c r="I107" s="3">
        <v>0.866510115240825</v>
      </c>
      <c r="J107" s="3">
        <v>0.87041461695007405</v>
      </c>
    </row>
    <row r="108" spans="1:10" x14ac:dyDescent="0.15">
      <c r="A108" s="1">
        <v>5</v>
      </c>
      <c r="B108" s="1" t="s">
        <v>70</v>
      </c>
      <c r="C108" s="1">
        <v>13</v>
      </c>
      <c r="D108" s="1" t="s">
        <v>25</v>
      </c>
      <c r="E108" s="3">
        <v>1.00048988539274</v>
      </c>
      <c r="F108" s="3">
        <v>0.89229014495161596</v>
      </c>
      <c r="G108" s="3">
        <v>0.87491813334554602</v>
      </c>
      <c r="H108" s="3">
        <v>0.93271897576970497</v>
      </c>
      <c r="I108" s="3">
        <v>0.91438377614027699</v>
      </c>
      <c r="J108" s="3">
        <v>0.91070980908782895</v>
      </c>
    </row>
    <row r="109" spans="1:10" x14ac:dyDescent="0.15">
      <c r="A109" s="1">
        <v>5</v>
      </c>
      <c r="B109" s="1" t="s">
        <v>70</v>
      </c>
      <c r="C109" s="1">
        <v>14</v>
      </c>
      <c r="D109" s="1" t="s">
        <v>26</v>
      </c>
      <c r="E109" s="3">
        <v>0.90609324008598702</v>
      </c>
      <c r="F109" s="3">
        <v>0.77881132702400602</v>
      </c>
      <c r="G109" s="3">
        <v>0.767167149555669</v>
      </c>
      <c r="H109" s="3">
        <v>0.86635426878287103</v>
      </c>
      <c r="I109" s="3">
        <v>0.88153042369647205</v>
      </c>
      <c r="J109" s="3">
        <v>0.87899363473994696</v>
      </c>
    </row>
    <row r="110" spans="1:10" x14ac:dyDescent="0.15">
      <c r="A110" s="1">
        <v>5</v>
      </c>
      <c r="B110" s="1" t="s">
        <v>70</v>
      </c>
      <c r="C110" s="1">
        <v>15</v>
      </c>
      <c r="D110" s="1" t="s">
        <v>27</v>
      </c>
      <c r="E110" s="3">
        <v>0.78702106477095202</v>
      </c>
      <c r="F110" s="3">
        <v>0.75192504250062797</v>
      </c>
      <c r="G110" s="3">
        <v>0.75380218099567597</v>
      </c>
      <c r="H110" s="3">
        <v>0.82200962224044105</v>
      </c>
      <c r="I110" s="3">
        <v>0.868147194957126</v>
      </c>
      <c r="J110" s="3">
        <v>0.87818357836047101</v>
      </c>
    </row>
    <row r="111" spans="1:10" x14ac:dyDescent="0.15">
      <c r="A111" s="1">
        <v>5</v>
      </c>
      <c r="B111" s="1" t="s">
        <v>68</v>
      </c>
      <c r="C111" s="1">
        <v>16</v>
      </c>
      <c r="D111" s="1" t="s">
        <v>10</v>
      </c>
      <c r="E111" s="3">
        <v>0.87899144240984395</v>
      </c>
      <c r="F111" s="3">
        <v>0.87632681948471403</v>
      </c>
      <c r="G111" s="3">
        <v>0.91247930484671103</v>
      </c>
      <c r="H111" s="3">
        <v>0.93255339042860796</v>
      </c>
      <c r="I111" s="3">
        <v>0.94926067022702498</v>
      </c>
      <c r="J111" s="3">
        <v>0.96566145351025601</v>
      </c>
    </row>
    <row r="112" spans="1:10" x14ac:dyDescent="0.15">
      <c r="A112" s="1">
        <v>5</v>
      </c>
      <c r="B112" s="1" t="s">
        <v>68</v>
      </c>
      <c r="C112" s="1">
        <v>17</v>
      </c>
      <c r="D112" s="1" t="s">
        <v>11</v>
      </c>
      <c r="E112" s="3">
        <v>1.39549149126141</v>
      </c>
      <c r="F112" s="3">
        <v>1.09862411302818</v>
      </c>
      <c r="G112" s="3">
        <v>1.06745689835705</v>
      </c>
      <c r="H112" s="3">
        <v>1.08638964658895</v>
      </c>
      <c r="I112" s="3">
        <v>1.02440217695802</v>
      </c>
      <c r="J112" s="3">
        <v>1.0046820436794499</v>
      </c>
    </row>
    <row r="113" spans="1:10" x14ac:dyDescent="0.15">
      <c r="A113" s="1">
        <v>5</v>
      </c>
      <c r="B113" s="1" t="s">
        <v>68</v>
      </c>
      <c r="C113" s="1">
        <v>18</v>
      </c>
      <c r="D113" s="1" t="s">
        <v>12</v>
      </c>
      <c r="E113" s="3">
        <v>0.755371936708918</v>
      </c>
      <c r="F113" s="3">
        <v>0.75521151714290802</v>
      </c>
      <c r="G113" s="3">
        <v>0.79654517524669199</v>
      </c>
      <c r="H113" s="3">
        <v>0.822571628262175</v>
      </c>
      <c r="I113" s="3">
        <v>0.81132591263450005</v>
      </c>
      <c r="J113" s="3">
        <v>0.826403504444292</v>
      </c>
    </row>
    <row r="114" spans="1:10" x14ac:dyDescent="0.15">
      <c r="A114" s="1">
        <v>5</v>
      </c>
      <c r="B114" s="1" t="s">
        <v>68</v>
      </c>
      <c r="C114" s="1">
        <v>19</v>
      </c>
      <c r="D114" s="1" t="s">
        <v>13</v>
      </c>
      <c r="E114" s="3">
        <v>0.97593851604430404</v>
      </c>
      <c r="F114" s="3">
        <v>0.93236280164102803</v>
      </c>
      <c r="G114" s="3">
        <v>0.97641307098678698</v>
      </c>
      <c r="H114" s="3">
        <v>0.99087211120303298</v>
      </c>
      <c r="I114" s="3">
        <v>0.96134035915967997</v>
      </c>
      <c r="J114" s="3">
        <v>0.93941243483386105</v>
      </c>
    </row>
    <row r="115" spans="1:10" x14ac:dyDescent="0.15">
      <c r="A115" s="1">
        <v>5</v>
      </c>
      <c r="B115" s="1" t="s">
        <v>68</v>
      </c>
      <c r="C115" s="1">
        <v>20</v>
      </c>
      <c r="D115" s="1" t="s">
        <v>14</v>
      </c>
      <c r="E115" s="3">
        <v>0.99721393767313804</v>
      </c>
      <c r="F115" s="3">
        <v>0.91564956612438797</v>
      </c>
      <c r="G115" s="3">
        <v>0.95961026258716098</v>
      </c>
      <c r="H115" s="3">
        <v>1.0853655368783299</v>
      </c>
      <c r="I115" s="3">
        <v>0.93536113913519103</v>
      </c>
      <c r="J115" s="3">
        <v>0.93318214327357596</v>
      </c>
    </row>
    <row r="116" spans="1:10" x14ac:dyDescent="0.15">
      <c r="A116" s="1">
        <v>5</v>
      </c>
      <c r="B116" s="1" t="s">
        <v>68</v>
      </c>
      <c r="C116" s="1">
        <v>21</v>
      </c>
      <c r="D116" s="1" t="s">
        <v>15</v>
      </c>
      <c r="E116" s="3">
        <v>1.04239371791413</v>
      </c>
      <c r="F116" s="3">
        <v>1.0251955181481001</v>
      </c>
      <c r="G116" s="3">
        <v>1.0351633069871</v>
      </c>
      <c r="H116" s="3">
        <v>0.99971857661447305</v>
      </c>
      <c r="I116" s="3">
        <v>0.97444633119839896</v>
      </c>
      <c r="J116" s="3">
        <v>0.95884401732505298</v>
      </c>
    </row>
    <row r="117" spans="1:10" x14ac:dyDescent="0.15">
      <c r="A117" s="1">
        <v>5</v>
      </c>
      <c r="B117" s="1" t="s">
        <v>67</v>
      </c>
      <c r="C117" s="1">
        <v>22</v>
      </c>
      <c r="D117" s="1" t="s">
        <v>7</v>
      </c>
      <c r="E117" s="3">
        <v>0.86704710695015097</v>
      </c>
      <c r="F117" s="3">
        <v>0.82421407785329404</v>
      </c>
      <c r="G117" s="3">
        <v>0.87571097127785302</v>
      </c>
      <c r="H117" s="3">
        <v>0.90424985094627297</v>
      </c>
      <c r="I117" s="3">
        <v>0.90696581133522602</v>
      </c>
      <c r="J117" s="3">
        <v>0.91530812150487395</v>
      </c>
    </row>
    <row r="118" spans="1:10" x14ac:dyDescent="0.15">
      <c r="A118" s="1">
        <v>5</v>
      </c>
      <c r="B118" s="1" t="s">
        <v>67</v>
      </c>
      <c r="C118" s="1">
        <v>23</v>
      </c>
      <c r="D118" s="1" t="s">
        <v>28</v>
      </c>
      <c r="E118" s="3">
        <v>1.1522811312613199</v>
      </c>
      <c r="F118" s="3">
        <v>1.10715147098322</v>
      </c>
      <c r="G118" s="3">
        <v>1.1354760945178199</v>
      </c>
      <c r="H118" s="3">
        <v>1.1366314792018599</v>
      </c>
      <c r="I118" s="3">
        <v>1.14860985226676</v>
      </c>
      <c r="J118" s="3">
        <v>1.15542844135113</v>
      </c>
    </row>
    <row r="119" spans="1:10" x14ac:dyDescent="0.15">
      <c r="A119" s="1">
        <v>6</v>
      </c>
      <c r="B119" s="1" t="s">
        <v>76</v>
      </c>
      <c r="C119" s="1">
        <v>1</v>
      </c>
      <c r="D119" s="1" t="s">
        <v>8</v>
      </c>
      <c r="E119" s="3">
        <v>0.49141989169977102</v>
      </c>
      <c r="F119" s="3">
        <v>0.57719032318660801</v>
      </c>
      <c r="G119" s="3">
        <v>0.57459985590747498</v>
      </c>
      <c r="H119" s="3">
        <v>0.61281517191135204</v>
      </c>
      <c r="I119" s="3">
        <v>0.66884194484361104</v>
      </c>
      <c r="J119" s="3">
        <v>0.69420455635760103</v>
      </c>
    </row>
    <row r="120" spans="1:10" x14ac:dyDescent="0.15">
      <c r="A120" s="1">
        <v>6</v>
      </c>
      <c r="B120" s="1" t="s">
        <v>77</v>
      </c>
      <c r="C120" s="1">
        <v>2</v>
      </c>
      <c r="D120" s="1" t="s">
        <v>9</v>
      </c>
      <c r="E120" s="3">
        <v>1.8275274644452799</v>
      </c>
      <c r="F120" s="3">
        <v>1.63350333231707</v>
      </c>
      <c r="G120" s="3">
        <v>1.40171613618708</v>
      </c>
      <c r="H120" s="3">
        <v>1.56930254487614</v>
      </c>
      <c r="I120" s="3">
        <v>1.37762677687566</v>
      </c>
      <c r="J120" s="3">
        <v>1.3137388652201001</v>
      </c>
    </row>
    <row r="121" spans="1:10" x14ac:dyDescent="0.15">
      <c r="A121" s="1">
        <v>6</v>
      </c>
      <c r="B121" s="1" t="s">
        <v>78</v>
      </c>
      <c r="C121" s="1">
        <v>3</v>
      </c>
      <c r="D121" s="1" t="s">
        <v>16</v>
      </c>
      <c r="E121" s="3">
        <v>0.72202589218969304</v>
      </c>
      <c r="F121" s="3">
        <v>0.71150195096707303</v>
      </c>
      <c r="G121" s="3">
        <v>0.72382360176175398</v>
      </c>
      <c r="H121" s="3">
        <v>0.77191697414596505</v>
      </c>
      <c r="I121" s="3">
        <v>0.76616014601456095</v>
      </c>
      <c r="J121" s="3">
        <v>0.76996547201273502</v>
      </c>
    </row>
    <row r="122" spans="1:10" x14ac:dyDescent="0.15">
      <c r="A122" s="1">
        <v>6</v>
      </c>
      <c r="B122" s="1" t="s">
        <v>79</v>
      </c>
      <c r="C122" s="1">
        <v>4</v>
      </c>
      <c r="D122" s="1" t="s">
        <v>17</v>
      </c>
      <c r="E122" s="3">
        <v>0.63923988241777696</v>
      </c>
      <c r="F122" s="3">
        <v>0.62058354578335295</v>
      </c>
      <c r="G122" s="3">
        <v>0.640812093446543</v>
      </c>
      <c r="H122" s="3">
        <v>0.68347332468590705</v>
      </c>
      <c r="I122" s="3">
        <v>0.69792834293330897</v>
      </c>
      <c r="J122" s="3">
        <v>0.70481281001731899</v>
      </c>
    </row>
    <row r="123" spans="1:10" x14ac:dyDescent="0.15">
      <c r="A123" s="1">
        <v>6</v>
      </c>
      <c r="B123" s="1" t="s">
        <v>78</v>
      </c>
      <c r="C123" s="1">
        <v>5</v>
      </c>
      <c r="D123" s="1" t="s">
        <v>18</v>
      </c>
      <c r="E123" s="3">
        <v>0.79767780451957904</v>
      </c>
      <c r="F123" s="3">
        <v>0.81481155262426797</v>
      </c>
      <c r="G123" s="3">
        <v>0.82303888737529296</v>
      </c>
      <c r="H123" s="3">
        <v>0.88912243548773995</v>
      </c>
      <c r="I123" s="3">
        <v>0.90622670953482398</v>
      </c>
      <c r="J123" s="3">
        <v>0.91377186857862702</v>
      </c>
    </row>
    <row r="124" spans="1:10" x14ac:dyDescent="0.15">
      <c r="A124" s="1">
        <v>6</v>
      </c>
      <c r="B124" s="1" t="s">
        <v>78</v>
      </c>
      <c r="C124" s="1">
        <v>6</v>
      </c>
      <c r="D124" s="1" t="s">
        <v>2</v>
      </c>
      <c r="E124" s="3">
        <v>0.88260010661843602</v>
      </c>
      <c r="F124" s="3">
        <v>0.889031676659228</v>
      </c>
      <c r="G124" s="3">
        <v>0.90042398856884098</v>
      </c>
      <c r="H124" s="3">
        <v>0.983348036638652</v>
      </c>
      <c r="I124" s="3">
        <v>0.97083950345617898</v>
      </c>
      <c r="J124" s="3">
        <v>0.96986767979875499</v>
      </c>
    </row>
    <row r="125" spans="1:10" x14ac:dyDescent="0.15">
      <c r="A125" s="1">
        <v>6</v>
      </c>
      <c r="B125" s="1" t="s">
        <v>78</v>
      </c>
      <c r="C125" s="1">
        <v>7</v>
      </c>
      <c r="D125" s="1" t="s">
        <v>19</v>
      </c>
      <c r="E125" s="3">
        <v>1.64362549096986</v>
      </c>
      <c r="F125" s="3">
        <v>1.2225074819985899</v>
      </c>
      <c r="G125" s="3">
        <v>1.0742131814189599</v>
      </c>
      <c r="H125" s="3">
        <v>1.17278203776808</v>
      </c>
      <c r="I125" s="3">
        <v>1.12050328070348</v>
      </c>
      <c r="J125" s="3">
        <v>1.10545399957205</v>
      </c>
    </row>
    <row r="126" spans="1:10" x14ac:dyDescent="0.15">
      <c r="A126" s="1">
        <v>6</v>
      </c>
      <c r="B126" s="1" t="s">
        <v>78</v>
      </c>
      <c r="C126" s="1">
        <v>8</v>
      </c>
      <c r="D126" s="1" t="s">
        <v>20</v>
      </c>
      <c r="E126" s="3">
        <v>0.81920896308784497</v>
      </c>
      <c r="F126" s="3">
        <v>0.82774168606168197</v>
      </c>
      <c r="G126" s="3">
        <v>0.83924727767839602</v>
      </c>
      <c r="H126" s="3">
        <v>0.90961390059032299</v>
      </c>
      <c r="I126" s="3">
        <v>0.88157659559844104</v>
      </c>
      <c r="J126" s="3">
        <v>0.88204489042554002</v>
      </c>
    </row>
    <row r="127" spans="1:10" x14ac:dyDescent="0.15">
      <c r="A127" s="1">
        <v>6</v>
      </c>
      <c r="B127" s="1" t="s">
        <v>78</v>
      </c>
      <c r="C127" s="1">
        <v>9</v>
      </c>
      <c r="D127" s="1" t="s">
        <v>21</v>
      </c>
      <c r="E127" s="3">
        <v>0.90823645553462895</v>
      </c>
      <c r="F127" s="3">
        <v>0.91034031053809805</v>
      </c>
      <c r="G127" s="3">
        <v>0.91297227499825995</v>
      </c>
      <c r="H127" s="3">
        <v>0.94802341115046096</v>
      </c>
      <c r="I127" s="3">
        <v>0.91169574971836298</v>
      </c>
      <c r="J127" s="3">
        <v>0.90502696870139698</v>
      </c>
    </row>
    <row r="128" spans="1:10" x14ac:dyDescent="0.15">
      <c r="A128" s="1">
        <v>6</v>
      </c>
      <c r="B128" s="1" t="s">
        <v>78</v>
      </c>
      <c r="C128" s="1">
        <v>10</v>
      </c>
      <c r="D128" s="1" t="s">
        <v>22</v>
      </c>
      <c r="E128" s="3">
        <v>0.86053306264492402</v>
      </c>
      <c r="F128" s="3">
        <v>0.826258721789351</v>
      </c>
      <c r="G128" s="3">
        <v>0.85082279675388495</v>
      </c>
      <c r="H128" s="3">
        <v>0.89835178833584595</v>
      </c>
      <c r="I128" s="3">
        <v>0.91038669572420206</v>
      </c>
      <c r="J128" s="3">
        <v>0.90208523498503701</v>
      </c>
    </row>
    <row r="129" spans="1:10" x14ac:dyDescent="0.15">
      <c r="A129" s="1">
        <v>6</v>
      </c>
      <c r="B129" s="1" t="s">
        <v>78</v>
      </c>
      <c r="C129" s="1">
        <v>11</v>
      </c>
      <c r="D129" s="1" t="s">
        <v>23</v>
      </c>
      <c r="E129" s="3">
        <v>0.90393622594224698</v>
      </c>
      <c r="F129" s="3">
        <v>0.90094515192156999</v>
      </c>
      <c r="G129" s="3">
        <v>0.89365835481792499</v>
      </c>
      <c r="H129" s="3">
        <v>0.95217994111077098</v>
      </c>
      <c r="I129" s="3">
        <v>0.94800945544598403</v>
      </c>
      <c r="J129" s="3">
        <v>0.94714969716994402</v>
      </c>
    </row>
    <row r="130" spans="1:10" x14ac:dyDescent="0.15">
      <c r="A130" s="1">
        <v>6</v>
      </c>
      <c r="B130" s="1" t="s">
        <v>78</v>
      </c>
      <c r="C130" s="1">
        <v>12</v>
      </c>
      <c r="D130" s="1" t="s">
        <v>24</v>
      </c>
      <c r="E130" s="3">
        <v>0.71890122035210302</v>
      </c>
      <c r="F130" s="3">
        <v>0.72195953804104096</v>
      </c>
      <c r="G130" s="3">
        <v>0.730846018713322</v>
      </c>
      <c r="H130" s="3">
        <v>0.84961281347911799</v>
      </c>
      <c r="I130" s="3">
        <v>0.88210595907151201</v>
      </c>
      <c r="J130" s="3">
        <v>0.88736096932934905</v>
      </c>
    </row>
    <row r="131" spans="1:10" x14ac:dyDescent="0.15">
      <c r="A131" s="1">
        <v>6</v>
      </c>
      <c r="B131" s="1" t="s">
        <v>78</v>
      </c>
      <c r="C131" s="1">
        <v>13</v>
      </c>
      <c r="D131" s="1" t="s">
        <v>25</v>
      </c>
      <c r="E131" s="3">
        <v>0.90135611752973599</v>
      </c>
      <c r="F131" s="3">
        <v>0.87613468816014095</v>
      </c>
      <c r="G131" s="3">
        <v>0.88000438745501497</v>
      </c>
      <c r="H131" s="3">
        <v>0.93695416852397395</v>
      </c>
      <c r="I131" s="3">
        <v>0.91930529991489796</v>
      </c>
      <c r="J131" s="3">
        <v>0.91781999064770503</v>
      </c>
    </row>
    <row r="132" spans="1:10" x14ac:dyDescent="0.15">
      <c r="A132" s="1">
        <v>6</v>
      </c>
      <c r="B132" s="1" t="s">
        <v>78</v>
      </c>
      <c r="C132" s="1">
        <v>14</v>
      </c>
      <c r="D132" s="1" t="s">
        <v>26</v>
      </c>
      <c r="E132" s="3">
        <v>0.82110503398614998</v>
      </c>
      <c r="F132" s="3">
        <v>0.77856514170084101</v>
      </c>
      <c r="G132" s="3">
        <v>0.77978661815462802</v>
      </c>
      <c r="H132" s="3">
        <v>0.87637624390376601</v>
      </c>
      <c r="I132" s="3">
        <v>0.89550093098303496</v>
      </c>
      <c r="J132" s="3">
        <v>0.89387204568140899</v>
      </c>
    </row>
    <row r="133" spans="1:10" x14ac:dyDescent="0.15">
      <c r="A133" s="1">
        <v>6</v>
      </c>
      <c r="B133" s="1" t="s">
        <v>78</v>
      </c>
      <c r="C133" s="1">
        <v>15</v>
      </c>
      <c r="D133" s="1" t="s">
        <v>27</v>
      </c>
      <c r="E133" s="3">
        <v>0.76081871179758198</v>
      </c>
      <c r="F133" s="3">
        <v>0.75236818437271702</v>
      </c>
      <c r="G133" s="3">
        <v>0.76959128477629801</v>
      </c>
      <c r="H133" s="3">
        <v>0.838227043291499</v>
      </c>
      <c r="I133" s="3">
        <v>0.88074266450567695</v>
      </c>
      <c r="J133" s="3">
        <v>0.89137128018530598</v>
      </c>
    </row>
    <row r="134" spans="1:10" x14ac:dyDescent="0.15">
      <c r="A134" s="1">
        <v>6</v>
      </c>
      <c r="B134" s="1" t="s">
        <v>77</v>
      </c>
      <c r="C134" s="1">
        <v>16</v>
      </c>
      <c r="D134" s="1" t="s">
        <v>10</v>
      </c>
      <c r="E134" s="3">
        <v>0.87763661500137002</v>
      </c>
      <c r="F134" s="3">
        <v>0.86975494405457399</v>
      </c>
      <c r="G134" s="3">
        <v>0.91055449421804902</v>
      </c>
      <c r="H134" s="3">
        <v>0.92848280684218398</v>
      </c>
      <c r="I134" s="3">
        <v>0.949000830765653</v>
      </c>
      <c r="J134" s="3">
        <v>0.96467892021100698</v>
      </c>
    </row>
    <row r="135" spans="1:10" x14ac:dyDescent="0.15">
      <c r="A135" s="1">
        <v>6</v>
      </c>
      <c r="B135" s="1" t="s">
        <v>77</v>
      </c>
      <c r="C135" s="1">
        <v>17</v>
      </c>
      <c r="D135" s="1" t="s">
        <v>11</v>
      </c>
      <c r="E135" s="3">
        <v>1.2807402329180999</v>
      </c>
      <c r="F135" s="3">
        <v>1.0527938743660099</v>
      </c>
      <c r="G135" s="3">
        <v>1.0195263370752199</v>
      </c>
      <c r="H135" s="3">
        <v>1.1385640990760599</v>
      </c>
      <c r="I135" s="3">
        <v>1.0491382659219</v>
      </c>
      <c r="J135" s="3">
        <v>1.02450462316678</v>
      </c>
    </row>
    <row r="136" spans="1:10" x14ac:dyDescent="0.15">
      <c r="A136" s="1">
        <v>6</v>
      </c>
      <c r="B136" s="1" t="s">
        <v>77</v>
      </c>
      <c r="C136" s="1">
        <v>18</v>
      </c>
      <c r="D136" s="1" t="s">
        <v>12</v>
      </c>
      <c r="E136" s="3">
        <v>0.77559003427185602</v>
      </c>
      <c r="F136" s="3">
        <v>0.77284938622792398</v>
      </c>
      <c r="G136" s="3">
        <v>0.80803960117291096</v>
      </c>
      <c r="H136" s="3">
        <v>0.83080656924798502</v>
      </c>
      <c r="I136" s="3">
        <v>0.81714369615706595</v>
      </c>
      <c r="J136" s="3">
        <v>0.83223975966771702</v>
      </c>
    </row>
    <row r="137" spans="1:10" x14ac:dyDescent="0.15">
      <c r="A137" s="1">
        <v>6</v>
      </c>
      <c r="B137" s="1" t="s">
        <v>77</v>
      </c>
      <c r="C137" s="1">
        <v>19</v>
      </c>
      <c r="D137" s="1" t="s">
        <v>13</v>
      </c>
      <c r="E137" s="3">
        <v>0.94458293320014097</v>
      </c>
      <c r="F137" s="3">
        <v>0.94395767172476497</v>
      </c>
      <c r="G137" s="3">
        <v>0.97787682249971397</v>
      </c>
      <c r="H137" s="3">
        <v>1.0037081982311</v>
      </c>
      <c r="I137" s="3">
        <v>0.96489727181665896</v>
      </c>
      <c r="J137" s="3">
        <v>0.94252447405041095</v>
      </c>
    </row>
    <row r="138" spans="1:10" x14ac:dyDescent="0.15">
      <c r="A138" s="1">
        <v>6</v>
      </c>
      <c r="B138" s="1" t="s">
        <v>77</v>
      </c>
      <c r="C138" s="1">
        <v>20</v>
      </c>
      <c r="D138" s="1" t="s">
        <v>14</v>
      </c>
      <c r="E138" s="3">
        <v>1.1243155154869999</v>
      </c>
      <c r="F138" s="3">
        <v>0.99579886026306796</v>
      </c>
      <c r="G138" s="3">
        <v>1.0169638338996401</v>
      </c>
      <c r="H138" s="3">
        <v>1.0315759448533099</v>
      </c>
      <c r="I138" s="3">
        <v>0.92586115118444801</v>
      </c>
      <c r="J138" s="3">
        <v>0.93656624608289996</v>
      </c>
    </row>
    <row r="139" spans="1:10" x14ac:dyDescent="0.15">
      <c r="A139" s="1">
        <v>6</v>
      </c>
      <c r="B139" s="1" t="s">
        <v>80</v>
      </c>
      <c r="C139" s="1">
        <v>21</v>
      </c>
      <c r="D139" s="1" t="s">
        <v>15</v>
      </c>
      <c r="E139" s="3">
        <v>1.0639387464583301</v>
      </c>
      <c r="F139" s="3">
        <v>1.02522219540367</v>
      </c>
      <c r="G139" s="3">
        <v>1.02185742331304</v>
      </c>
      <c r="H139" s="3">
        <v>0.99184555520158402</v>
      </c>
      <c r="I139" s="3">
        <v>0.96989473737479903</v>
      </c>
      <c r="J139" s="3">
        <v>0.95600254513498895</v>
      </c>
    </row>
    <row r="140" spans="1:10" x14ac:dyDescent="0.15">
      <c r="A140" s="1">
        <v>6</v>
      </c>
      <c r="B140" s="1" t="s">
        <v>75</v>
      </c>
      <c r="C140" s="1">
        <v>22</v>
      </c>
      <c r="D140" s="1" t="s">
        <v>7</v>
      </c>
      <c r="E140" s="3">
        <v>0.88714979153027496</v>
      </c>
      <c r="F140" s="3">
        <v>0.84100753205673295</v>
      </c>
      <c r="G140" s="3">
        <v>0.88869094281707495</v>
      </c>
      <c r="H140" s="3">
        <v>0.92958036549202405</v>
      </c>
      <c r="I140" s="3">
        <v>0.92350104708132996</v>
      </c>
      <c r="J140" s="3">
        <v>0.93088420735030997</v>
      </c>
    </row>
    <row r="141" spans="1:10" x14ac:dyDescent="0.15">
      <c r="A141" s="1">
        <v>6</v>
      </c>
      <c r="B141" s="1" t="s">
        <v>75</v>
      </c>
      <c r="C141" s="1">
        <v>23</v>
      </c>
      <c r="D141" s="1" t="s">
        <v>28</v>
      </c>
      <c r="E141" s="3">
        <v>1.1870534761987901</v>
      </c>
      <c r="F141" s="3">
        <v>1.1193868005443299</v>
      </c>
      <c r="G141" s="3">
        <v>1.1357600637713201</v>
      </c>
      <c r="H141" s="3">
        <v>1.1655712852726301</v>
      </c>
      <c r="I141" s="3">
        <v>1.1677166850498</v>
      </c>
      <c r="J141" s="3">
        <v>1.17543143830387</v>
      </c>
    </row>
    <row r="142" spans="1:10" x14ac:dyDescent="0.15">
      <c r="A142" s="1">
        <v>7</v>
      </c>
      <c r="B142" s="1" t="s">
        <v>82</v>
      </c>
      <c r="C142" s="1">
        <v>1</v>
      </c>
      <c r="D142" s="1" t="s">
        <v>8</v>
      </c>
      <c r="E142" s="3">
        <v>0.471220697300897</v>
      </c>
      <c r="F142" s="3">
        <v>0.52139800776831102</v>
      </c>
      <c r="G142" s="3">
        <v>0.50399897238954305</v>
      </c>
      <c r="H142" s="3">
        <v>0.53811550532021502</v>
      </c>
      <c r="I142" s="3">
        <v>0.61685929789966498</v>
      </c>
      <c r="J142" s="3">
        <v>0.65075377147601599</v>
      </c>
    </row>
    <row r="143" spans="1:10" x14ac:dyDescent="0.15">
      <c r="A143" s="1">
        <v>7</v>
      </c>
      <c r="B143" s="1" t="s">
        <v>83</v>
      </c>
      <c r="C143" s="1">
        <v>2</v>
      </c>
      <c r="D143" s="1" t="s">
        <v>9</v>
      </c>
      <c r="E143" s="3">
        <v>1.69288607129863</v>
      </c>
      <c r="F143" s="3">
        <v>1.5838381133356201</v>
      </c>
      <c r="G143" s="3">
        <v>1.22364852865728</v>
      </c>
      <c r="H143" s="3">
        <v>1.46882569185644</v>
      </c>
      <c r="I143" s="3">
        <v>1.25434507425941</v>
      </c>
      <c r="J143" s="3">
        <v>1.1858552588282301</v>
      </c>
    </row>
    <row r="144" spans="1:10" x14ac:dyDescent="0.15">
      <c r="A144" s="1">
        <v>7</v>
      </c>
      <c r="B144" s="1" t="s">
        <v>84</v>
      </c>
      <c r="C144" s="1">
        <v>3</v>
      </c>
      <c r="D144" s="1" t="s">
        <v>16</v>
      </c>
      <c r="E144" s="3">
        <v>0.73724631758387005</v>
      </c>
      <c r="F144" s="3">
        <v>0.73069162139970301</v>
      </c>
      <c r="G144" s="3">
        <v>0.73519571194551503</v>
      </c>
      <c r="H144" s="3">
        <v>0.76979769863407299</v>
      </c>
      <c r="I144" s="3">
        <v>0.76230769235805096</v>
      </c>
      <c r="J144" s="3">
        <v>0.76461003418920903</v>
      </c>
    </row>
    <row r="145" spans="1:10" x14ac:dyDescent="0.15">
      <c r="A145" s="1">
        <v>7</v>
      </c>
      <c r="B145" s="1" t="s">
        <v>84</v>
      </c>
      <c r="C145" s="1">
        <v>4</v>
      </c>
      <c r="D145" s="1" t="s">
        <v>17</v>
      </c>
      <c r="E145" s="3">
        <v>0.64878553169061604</v>
      </c>
      <c r="F145" s="3">
        <v>0.63507849024563801</v>
      </c>
      <c r="G145" s="3">
        <v>0.64764289434580002</v>
      </c>
      <c r="H145" s="3">
        <v>0.68105887139082599</v>
      </c>
      <c r="I145" s="3">
        <v>0.69275372064073404</v>
      </c>
      <c r="J145" s="3">
        <v>0.69926433437342095</v>
      </c>
    </row>
    <row r="146" spans="1:10" x14ac:dyDescent="0.15">
      <c r="A146" s="1">
        <v>7</v>
      </c>
      <c r="B146" s="1" t="s">
        <v>85</v>
      </c>
      <c r="C146" s="1">
        <v>5</v>
      </c>
      <c r="D146" s="1" t="s">
        <v>18</v>
      </c>
      <c r="E146" s="3">
        <v>0.81456936101681798</v>
      </c>
      <c r="F146" s="3">
        <v>0.83219175871209705</v>
      </c>
      <c r="G146" s="3">
        <v>0.83396155670618799</v>
      </c>
      <c r="H146" s="3">
        <v>0.88440014897986596</v>
      </c>
      <c r="I146" s="3">
        <v>0.90337646727320398</v>
      </c>
      <c r="J146" s="3">
        <v>0.90748207938692704</v>
      </c>
    </row>
    <row r="147" spans="1:10" x14ac:dyDescent="0.15">
      <c r="A147" s="1">
        <v>7</v>
      </c>
      <c r="B147" s="1" t="s">
        <v>84</v>
      </c>
      <c r="C147" s="1">
        <v>6</v>
      </c>
      <c r="D147" s="1" t="s">
        <v>2</v>
      </c>
      <c r="E147" s="3">
        <v>0.89391766808664097</v>
      </c>
      <c r="F147" s="3">
        <v>0.89843650440480904</v>
      </c>
      <c r="G147" s="3">
        <v>0.91599891259788202</v>
      </c>
      <c r="H147" s="3">
        <v>0.97492429858098995</v>
      </c>
      <c r="I147" s="3">
        <v>0.96182575412103699</v>
      </c>
      <c r="J147" s="3">
        <v>0.95981465824242795</v>
      </c>
    </row>
    <row r="148" spans="1:10" x14ac:dyDescent="0.15">
      <c r="A148" s="1">
        <v>7</v>
      </c>
      <c r="B148" s="1" t="s">
        <v>86</v>
      </c>
      <c r="C148" s="1">
        <v>7</v>
      </c>
      <c r="D148" s="1" t="s">
        <v>19</v>
      </c>
      <c r="E148" s="3">
        <v>1.0095686661500201</v>
      </c>
      <c r="F148" s="3">
        <v>1.02305187711324</v>
      </c>
      <c r="G148" s="3">
        <v>1.0299847109733899</v>
      </c>
      <c r="H148" s="3">
        <v>1.06696755580664</v>
      </c>
      <c r="I148" s="3">
        <v>1.02420936755234</v>
      </c>
      <c r="J148" s="3">
        <v>1.0273096428031101</v>
      </c>
    </row>
    <row r="149" spans="1:10" x14ac:dyDescent="0.15">
      <c r="A149" s="1">
        <v>7</v>
      </c>
      <c r="B149" s="1" t="s">
        <v>84</v>
      </c>
      <c r="C149" s="1">
        <v>8</v>
      </c>
      <c r="D149" s="1" t="s">
        <v>20</v>
      </c>
      <c r="E149" s="3">
        <v>0.83570340919170905</v>
      </c>
      <c r="F149" s="3">
        <v>0.84475915966247395</v>
      </c>
      <c r="G149" s="3">
        <v>0.84912086181024504</v>
      </c>
      <c r="H149" s="3">
        <v>0.90782439582266605</v>
      </c>
      <c r="I149" s="3">
        <v>0.87689468531764703</v>
      </c>
      <c r="J149" s="3">
        <v>0.87611049025671806</v>
      </c>
    </row>
    <row r="150" spans="1:10" x14ac:dyDescent="0.15">
      <c r="A150" s="1">
        <v>7</v>
      </c>
      <c r="B150" s="1" t="s">
        <v>84</v>
      </c>
      <c r="C150" s="1">
        <v>9</v>
      </c>
      <c r="D150" s="1" t="s">
        <v>21</v>
      </c>
      <c r="E150" s="3">
        <v>0.91876538351502202</v>
      </c>
      <c r="F150" s="3">
        <v>0.92415871826138696</v>
      </c>
      <c r="G150" s="3">
        <v>0.92719607746312804</v>
      </c>
      <c r="H150" s="3">
        <v>0.94626102575145699</v>
      </c>
      <c r="I150" s="3">
        <v>0.90426441083307596</v>
      </c>
      <c r="J150" s="3">
        <v>0.89740768382587299</v>
      </c>
    </row>
    <row r="151" spans="1:10" x14ac:dyDescent="0.15">
      <c r="A151" s="1">
        <v>7</v>
      </c>
      <c r="B151" s="1" t="s">
        <v>84</v>
      </c>
      <c r="C151" s="1">
        <v>10</v>
      </c>
      <c r="D151" s="1" t="s">
        <v>22</v>
      </c>
      <c r="E151" s="3">
        <v>0.86953511227779101</v>
      </c>
      <c r="F151" s="3">
        <v>0.83842668321881197</v>
      </c>
      <c r="G151" s="3">
        <v>0.85861881775619397</v>
      </c>
      <c r="H151" s="3">
        <v>0.89457241974260404</v>
      </c>
      <c r="I151" s="3">
        <v>0.90340306394565695</v>
      </c>
      <c r="J151" s="3">
        <v>0.89433933669255194</v>
      </c>
    </row>
    <row r="152" spans="1:10" x14ac:dyDescent="0.15">
      <c r="A152" s="1">
        <v>7</v>
      </c>
      <c r="B152" s="1" t="s">
        <v>84</v>
      </c>
      <c r="C152" s="1">
        <v>11</v>
      </c>
      <c r="D152" s="1" t="s">
        <v>23</v>
      </c>
      <c r="E152" s="3">
        <v>0.91046067283679999</v>
      </c>
      <c r="F152" s="3">
        <v>0.91515009960798899</v>
      </c>
      <c r="G152" s="3">
        <v>0.90691346665205697</v>
      </c>
      <c r="H152" s="3">
        <v>0.95039987326214503</v>
      </c>
      <c r="I152" s="3">
        <v>0.94033702835664701</v>
      </c>
      <c r="J152" s="3">
        <v>0.93859153659737005</v>
      </c>
    </row>
    <row r="153" spans="1:10" x14ac:dyDescent="0.15">
      <c r="A153" s="1">
        <v>7</v>
      </c>
      <c r="B153" s="1" t="s">
        <v>84</v>
      </c>
      <c r="C153" s="1">
        <v>12</v>
      </c>
      <c r="D153" s="1" t="s">
        <v>24</v>
      </c>
      <c r="E153" s="3">
        <v>0.72725588879359904</v>
      </c>
      <c r="F153" s="3">
        <v>0.74243000543077897</v>
      </c>
      <c r="G153" s="3">
        <v>0.74670168596257203</v>
      </c>
      <c r="H153" s="3">
        <v>0.84494124461504605</v>
      </c>
      <c r="I153" s="3">
        <v>0.87615272865648197</v>
      </c>
      <c r="J153" s="3">
        <v>0.88025904381364894</v>
      </c>
    </row>
    <row r="154" spans="1:10" x14ac:dyDescent="0.15">
      <c r="A154" s="1">
        <v>7</v>
      </c>
      <c r="B154" s="1" t="s">
        <v>84</v>
      </c>
      <c r="C154" s="1">
        <v>13</v>
      </c>
      <c r="D154" s="1" t="s">
        <v>25</v>
      </c>
      <c r="E154" s="3">
        <v>0.90177201475712199</v>
      </c>
      <c r="F154" s="3">
        <v>0.88807071598526299</v>
      </c>
      <c r="G154" s="3">
        <v>0.89199464009281304</v>
      </c>
      <c r="H154" s="3">
        <v>0.934114207918328</v>
      </c>
      <c r="I154" s="3">
        <v>0.91346249465292195</v>
      </c>
      <c r="J154" s="3">
        <v>0.91013823064032195</v>
      </c>
    </row>
    <row r="155" spans="1:10" x14ac:dyDescent="0.15">
      <c r="A155" s="1">
        <v>7</v>
      </c>
      <c r="B155" s="1" t="s">
        <v>84</v>
      </c>
      <c r="C155" s="1">
        <v>14</v>
      </c>
      <c r="D155" s="1" t="s">
        <v>26</v>
      </c>
      <c r="E155" s="3">
        <v>0.84071279599267801</v>
      </c>
      <c r="F155" s="3">
        <v>0.803447860132111</v>
      </c>
      <c r="G155" s="3">
        <v>0.80098323309156105</v>
      </c>
      <c r="H155" s="3">
        <v>0.87822458809709802</v>
      </c>
      <c r="I155" s="3">
        <v>0.891659550023575</v>
      </c>
      <c r="J155" s="3">
        <v>0.88883572986046899</v>
      </c>
    </row>
    <row r="156" spans="1:10" x14ac:dyDescent="0.15">
      <c r="A156" s="1">
        <v>7</v>
      </c>
      <c r="B156" s="1" t="s">
        <v>84</v>
      </c>
      <c r="C156" s="1">
        <v>15</v>
      </c>
      <c r="D156" s="1" t="s">
        <v>27</v>
      </c>
      <c r="E156" s="3">
        <v>0.77632001899265002</v>
      </c>
      <c r="F156" s="3">
        <v>0.76865962428596402</v>
      </c>
      <c r="G156" s="3">
        <v>0.776052496418009</v>
      </c>
      <c r="H156" s="3">
        <v>0.83229881696569297</v>
      </c>
      <c r="I156" s="3">
        <v>0.87425517948532105</v>
      </c>
      <c r="J156" s="3">
        <v>0.88448770725114201</v>
      </c>
    </row>
    <row r="157" spans="1:10" x14ac:dyDescent="0.15">
      <c r="A157" s="1">
        <v>7</v>
      </c>
      <c r="B157" s="1" t="s">
        <v>82</v>
      </c>
      <c r="C157" s="1">
        <v>16</v>
      </c>
      <c r="D157" s="1" t="s">
        <v>10</v>
      </c>
      <c r="E157" s="3">
        <v>0.88267510804113103</v>
      </c>
      <c r="F157" s="3">
        <v>0.88721292256347295</v>
      </c>
      <c r="G157" s="3">
        <v>0.90614308144231404</v>
      </c>
      <c r="H157" s="3">
        <v>0.931308242610416</v>
      </c>
      <c r="I157" s="3">
        <v>0.95481719046084501</v>
      </c>
      <c r="J157" s="3">
        <v>0.97018803046707502</v>
      </c>
    </row>
    <row r="158" spans="1:10" x14ac:dyDescent="0.15">
      <c r="A158" s="1">
        <v>7</v>
      </c>
      <c r="B158" s="1" t="s">
        <v>82</v>
      </c>
      <c r="C158" s="1">
        <v>17</v>
      </c>
      <c r="D158" s="1" t="s">
        <v>11</v>
      </c>
      <c r="E158" s="3">
        <v>1.15398999432733</v>
      </c>
      <c r="F158" s="3">
        <v>1.01421203588965</v>
      </c>
      <c r="G158" s="3">
        <v>1.0516476980928799</v>
      </c>
      <c r="H158" s="3">
        <v>1.0795355998480101</v>
      </c>
      <c r="I158" s="3">
        <v>1.0390102393765801</v>
      </c>
      <c r="J158" s="3">
        <v>1.0154295949002601</v>
      </c>
    </row>
    <row r="159" spans="1:10" x14ac:dyDescent="0.15">
      <c r="A159" s="1">
        <v>7</v>
      </c>
      <c r="B159" s="1" t="s">
        <v>82</v>
      </c>
      <c r="C159" s="1">
        <v>18</v>
      </c>
      <c r="D159" s="1" t="s">
        <v>12</v>
      </c>
      <c r="E159" s="3">
        <v>0.79053241551891096</v>
      </c>
      <c r="F159" s="3">
        <v>0.78604448964857898</v>
      </c>
      <c r="G159" s="3">
        <v>0.80722716634005798</v>
      </c>
      <c r="H159" s="3">
        <v>0.82692498844393003</v>
      </c>
      <c r="I159" s="3">
        <v>0.81237475611191101</v>
      </c>
      <c r="J159" s="3">
        <v>0.82710714950832298</v>
      </c>
    </row>
    <row r="160" spans="1:10" x14ac:dyDescent="0.15">
      <c r="A160" s="1">
        <v>7</v>
      </c>
      <c r="B160" s="1" t="s">
        <v>82</v>
      </c>
      <c r="C160" s="1">
        <v>19</v>
      </c>
      <c r="D160" s="1" t="s">
        <v>13</v>
      </c>
      <c r="E160" s="3">
        <v>0.887081065425668</v>
      </c>
      <c r="F160" s="3">
        <v>0.888081185960504</v>
      </c>
      <c r="G160" s="3">
        <v>0.91723047300778204</v>
      </c>
      <c r="H160" s="3">
        <v>1.0017962074287701</v>
      </c>
      <c r="I160" s="3">
        <v>0.97545581984999297</v>
      </c>
      <c r="J160" s="3">
        <v>0.95123703085132805</v>
      </c>
    </row>
    <row r="161" spans="1:10" x14ac:dyDescent="0.15">
      <c r="A161" s="1">
        <v>7</v>
      </c>
      <c r="B161" s="1" t="s">
        <v>82</v>
      </c>
      <c r="C161" s="1">
        <v>20</v>
      </c>
      <c r="D161" s="1" t="s">
        <v>14</v>
      </c>
      <c r="E161" s="3">
        <v>0.79101017527419604</v>
      </c>
      <c r="F161" s="3">
        <v>0.90231548542268403</v>
      </c>
      <c r="G161" s="3">
        <v>0.92306875036445601</v>
      </c>
      <c r="H161" s="3">
        <v>0.94344027802304697</v>
      </c>
      <c r="I161" s="3">
        <v>0.92210453369262402</v>
      </c>
      <c r="J161" s="3">
        <v>0.93546879169874897</v>
      </c>
    </row>
    <row r="162" spans="1:10" x14ac:dyDescent="0.15">
      <c r="A162" s="1">
        <v>7</v>
      </c>
      <c r="B162" s="1" t="s">
        <v>82</v>
      </c>
      <c r="C162" s="1">
        <v>21</v>
      </c>
      <c r="D162" s="1" t="s">
        <v>15</v>
      </c>
      <c r="E162" s="3">
        <v>1.00254945972547</v>
      </c>
      <c r="F162" s="3">
        <v>1.00005469895512</v>
      </c>
      <c r="G162" s="3">
        <v>0.99685849030055795</v>
      </c>
      <c r="H162" s="3">
        <v>0.97631015060986304</v>
      </c>
      <c r="I162" s="3">
        <v>0.95319464154583999</v>
      </c>
      <c r="J162" s="3">
        <v>0.93979338727420603</v>
      </c>
    </row>
    <row r="163" spans="1:10" x14ac:dyDescent="0.15">
      <c r="A163" s="1">
        <v>7</v>
      </c>
      <c r="B163" s="1" t="s">
        <v>81</v>
      </c>
      <c r="C163" s="1">
        <v>22</v>
      </c>
      <c r="D163" s="1" t="s">
        <v>7</v>
      </c>
      <c r="E163" s="3">
        <v>0.87726163336044305</v>
      </c>
      <c r="F163" s="3">
        <v>0.83758623814941502</v>
      </c>
      <c r="G163" s="3">
        <v>0.87815395876159696</v>
      </c>
      <c r="H163" s="3">
        <v>0.91628815915534001</v>
      </c>
      <c r="I163" s="3">
        <v>0.91818187825018105</v>
      </c>
      <c r="J163" s="3">
        <v>0.92618489400136905</v>
      </c>
    </row>
    <row r="164" spans="1:10" x14ac:dyDescent="0.15">
      <c r="A164" s="1">
        <v>7</v>
      </c>
      <c r="B164" s="1" t="s">
        <v>81</v>
      </c>
      <c r="C164" s="1">
        <v>23</v>
      </c>
      <c r="D164" s="1" t="s">
        <v>28</v>
      </c>
      <c r="E164" s="3">
        <v>1.1787291737454</v>
      </c>
      <c r="F164" s="3">
        <v>1.1221976346308999</v>
      </c>
      <c r="G164" s="3">
        <v>1.1352311744777701</v>
      </c>
      <c r="H164" s="3">
        <v>1.1542220076593499</v>
      </c>
      <c r="I164" s="3">
        <v>1.1651696776918801</v>
      </c>
      <c r="J164" s="3">
        <v>1.1733560290705101</v>
      </c>
    </row>
    <row r="165" spans="1:10" x14ac:dyDescent="0.15">
      <c r="A165" s="1">
        <v>8</v>
      </c>
      <c r="B165" s="1" t="s">
        <v>88</v>
      </c>
      <c r="C165" s="1">
        <v>1</v>
      </c>
      <c r="D165" s="1" t="s">
        <v>8</v>
      </c>
      <c r="E165" s="3">
        <v>0.49544881107144301</v>
      </c>
      <c r="F165" s="3">
        <v>0.53911614372491101</v>
      </c>
      <c r="G165" s="3">
        <v>0.52609007508663796</v>
      </c>
      <c r="H165" s="3">
        <v>0.56949785706800005</v>
      </c>
      <c r="I165" s="3">
        <v>0.64033040538903696</v>
      </c>
      <c r="J165" s="3">
        <v>0.67295466811643601</v>
      </c>
    </row>
    <row r="166" spans="1:10" x14ac:dyDescent="0.15">
      <c r="A166" s="1">
        <v>8</v>
      </c>
      <c r="B166" s="1" t="s">
        <v>89</v>
      </c>
      <c r="C166" s="1">
        <v>2</v>
      </c>
      <c r="D166" s="1" t="s">
        <v>9</v>
      </c>
      <c r="E166" s="3">
        <v>1.5590361912474899</v>
      </c>
      <c r="F166" s="3">
        <v>1.4889903802839599</v>
      </c>
      <c r="G166" s="3">
        <v>1.2267939278316999</v>
      </c>
      <c r="H166" s="3">
        <v>1.34378227091613</v>
      </c>
      <c r="I166" s="3">
        <v>1.2233682881199801</v>
      </c>
      <c r="J166" s="3">
        <v>1.1707463089299801</v>
      </c>
    </row>
    <row r="167" spans="1:10" x14ac:dyDescent="0.15">
      <c r="A167" s="1">
        <v>8</v>
      </c>
      <c r="B167" s="1" t="s">
        <v>90</v>
      </c>
      <c r="C167" s="1">
        <v>3</v>
      </c>
      <c r="D167" s="1" t="s">
        <v>16</v>
      </c>
      <c r="E167" s="3">
        <v>0.77678977863534104</v>
      </c>
      <c r="F167" s="3">
        <v>0.77970503300187699</v>
      </c>
      <c r="G167" s="3">
        <v>0.77607067065465296</v>
      </c>
      <c r="H167" s="3">
        <v>0.81343127848574603</v>
      </c>
      <c r="I167" s="3">
        <v>0.81437777852106696</v>
      </c>
      <c r="J167" s="3">
        <v>0.81561539271037997</v>
      </c>
    </row>
    <row r="168" spans="1:10" x14ac:dyDescent="0.15">
      <c r="A168" s="1">
        <v>8</v>
      </c>
      <c r="B168" s="1" t="s">
        <v>90</v>
      </c>
      <c r="C168" s="1">
        <v>4</v>
      </c>
      <c r="D168" s="1" t="s">
        <v>17</v>
      </c>
      <c r="E168" s="3">
        <v>0.69375002415374099</v>
      </c>
      <c r="F168" s="3">
        <v>0.67860870105818505</v>
      </c>
      <c r="G168" s="3">
        <v>0.68062829978728301</v>
      </c>
      <c r="H168" s="3">
        <v>0.71526430593484502</v>
      </c>
      <c r="I168" s="3">
        <v>0.73850219173442699</v>
      </c>
      <c r="J168" s="3">
        <v>0.74923482302639099</v>
      </c>
    </row>
    <row r="169" spans="1:10" x14ac:dyDescent="0.15">
      <c r="A169" s="1">
        <v>8</v>
      </c>
      <c r="B169" s="1" t="s">
        <v>90</v>
      </c>
      <c r="C169" s="1">
        <v>5</v>
      </c>
      <c r="D169" s="1" t="s">
        <v>18</v>
      </c>
      <c r="E169" s="3">
        <v>0.852395889504446</v>
      </c>
      <c r="F169" s="3">
        <v>0.881934148398271</v>
      </c>
      <c r="G169" s="3">
        <v>0.88481563455712098</v>
      </c>
      <c r="H169" s="3">
        <v>0.92598388225172001</v>
      </c>
      <c r="I169" s="3">
        <v>0.94226553520811696</v>
      </c>
      <c r="J169" s="3">
        <v>0.94527110580723095</v>
      </c>
    </row>
    <row r="170" spans="1:10" x14ac:dyDescent="0.15">
      <c r="A170" s="1">
        <v>8</v>
      </c>
      <c r="B170" s="1" t="s">
        <v>90</v>
      </c>
      <c r="C170" s="1">
        <v>6</v>
      </c>
      <c r="D170" s="1" t="s">
        <v>2</v>
      </c>
      <c r="E170" s="3">
        <v>0.92403178907682104</v>
      </c>
      <c r="F170" s="3">
        <v>0.96502256006281595</v>
      </c>
      <c r="G170" s="3">
        <v>0.98029432821070805</v>
      </c>
      <c r="H170" s="3">
        <v>1.0323655927392501</v>
      </c>
      <c r="I170" s="3">
        <v>1.0237099347609</v>
      </c>
      <c r="J170" s="3">
        <v>1.0205980849852301</v>
      </c>
    </row>
    <row r="171" spans="1:10" x14ac:dyDescent="0.15">
      <c r="A171" s="1">
        <v>8</v>
      </c>
      <c r="B171" s="1" t="s">
        <v>90</v>
      </c>
      <c r="C171" s="1">
        <v>7</v>
      </c>
      <c r="D171" s="1" t="s">
        <v>19</v>
      </c>
      <c r="E171" s="3">
        <v>1.0434821062189401</v>
      </c>
      <c r="F171" s="3">
        <v>1.0553930102164</v>
      </c>
      <c r="G171" s="3">
        <v>1.08178496591319</v>
      </c>
      <c r="H171" s="3">
        <v>1.11144429915549</v>
      </c>
      <c r="I171" s="3">
        <v>1.04064195512901</v>
      </c>
      <c r="J171" s="3">
        <v>1.01944975284887</v>
      </c>
    </row>
    <row r="172" spans="1:10" x14ac:dyDescent="0.15">
      <c r="A172" s="1">
        <v>8</v>
      </c>
      <c r="B172" s="1" t="s">
        <v>90</v>
      </c>
      <c r="C172" s="1">
        <v>8</v>
      </c>
      <c r="D172" s="1" t="s">
        <v>20</v>
      </c>
      <c r="E172" s="3">
        <v>0.86643399248658604</v>
      </c>
      <c r="F172" s="3">
        <v>0.88525434134858005</v>
      </c>
      <c r="G172" s="3">
        <v>0.892972941099618</v>
      </c>
      <c r="H172" s="3">
        <v>0.94335421868676705</v>
      </c>
      <c r="I172" s="3">
        <v>0.91713365306291705</v>
      </c>
      <c r="J172" s="3">
        <v>0.91856128411766702</v>
      </c>
    </row>
    <row r="173" spans="1:10" x14ac:dyDescent="0.15">
      <c r="A173" s="1">
        <v>8</v>
      </c>
      <c r="B173" s="1" t="s">
        <v>90</v>
      </c>
      <c r="C173" s="1">
        <v>9</v>
      </c>
      <c r="D173" s="1" t="s">
        <v>21</v>
      </c>
      <c r="E173" s="3">
        <v>0.93147030618031701</v>
      </c>
      <c r="F173" s="3">
        <v>0.96385684871016497</v>
      </c>
      <c r="G173" s="3">
        <v>0.978646604832348</v>
      </c>
      <c r="H173" s="3">
        <v>0.98843342270743995</v>
      </c>
      <c r="I173" s="3">
        <v>0.94396870602011296</v>
      </c>
      <c r="J173" s="3">
        <v>0.93727410615557205</v>
      </c>
    </row>
    <row r="174" spans="1:10" x14ac:dyDescent="0.15">
      <c r="A174" s="1">
        <v>8</v>
      </c>
      <c r="B174" s="1" t="s">
        <v>90</v>
      </c>
      <c r="C174" s="1">
        <v>10</v>
      </c>
      <c r="D174" s="1" t="s">
        <v>22</v>
      </c>
      <c r="E174" s="3">
        <v>0.89763562687030596</v>
      </c>
      <c r="F174" s="3">
        <v>0.880267431555256</v>
      </c>
      <c r="G174" s="3">
        <v>0.89778354652689696</v>
      </c>
      <c r="H174" s="3">
        <v>0.92864590675940895</v>
      </c>
      <c r="I174" s="3">
        <v>0.93587544434076697</v>
      </c>
      <c r="J174" s="3">
        <v>0.93052164580706298</v>
      </c>
    </row>
    <row r="175" spans="1:10" x14ac:dyDescent="0.15">
      <c r="A175" s="1">
        <v>8</v>
      </c>
      <c r="B175" s="1" t="s">
        <v>90</v>
      </c>
      <c r="C175" s="1">
        <v>11</v>
      </c>
      <c r="D175" s="1" t="s">
        <v>23</v>
      </c>
      <c r="E175" s="3">
        <v>0.92816880296188697</v>
      </c>
      <c r="F175" s="3">
        <v>0.96074386258560995</v>
      </c>
      <c r="G175" s="3">
        <v>0.95659849440451505</v>
      </c>
      <c r="H175" s="3">
        <v>0.99564351576155896</v>
      </c>
      <c r="I175" s="3">
        <v>0.98768986279363202</v>
      </c>
      <c r="J175" s="3">
        <v>0.98859768723470898</v>
      </c>
    </row>
    <row r="176" spans="1:10" x14ac:dyDescent="0.15">
      <c r="A176" s="1">
        <v>8</v>
      </c>
      <c r="B176" s="1" t="s">
        <v>90</v>
      </c>
      <c r="C176" s="1">
        <v>12</v>
      </c>
      <c r="D176" s="1" t="s">
        <v>24</v>
      </c>
      <c r="E176" s="3">
        <v>0.77506875942708997</v>
      </c>
      <c r="F176" s="3">
        <v>0.80983505805698297</v>
      </c>
      <c r="G176" s="3">
        <v>0.80257856251520199</v>
      </c>
      <c r="H176" s="3">
        <v>0.90629697997750602</v>
      </c>
      <c r="I176" s="3">
        <v>0.94792821210913003</v>
      </c>
      <c r="J176" s="3">
        <v>0.95452549990139501</v>
      </c>
    </row>
    <row r="177" spans="1:10" x14ac:dyDescent="0.15">
      <c r="A177" s="1">
        <v>8</v>
      </c>
      <c r="B177" s="1" t="s">
        <v>90</v>
      </c>
      <c r="C177" s="1">
        <v>13</v>
      </c>
      <c r="D177" s="1" t="s">
        <v>25</v>
      </c>
      <c r="E177" s="3">
        <v>0.91498207012570898</v>
      </c>
      <c r="F177" s="3">
        <v>0.926508025837953</v>
      </c>
      <c r="G177" s="3">
        <v>0.93032378080227096</v>
      </c>
      <c r="H177" s="3">
        <v>0.97457070685292901</v>
      </c>
      <c r="I177" s="3">
        <v>0.95459999854953403</v>
      </c>
      <c r="J177" s="3">
        <v>0.95186433679406801</v>
      </c>
    </row>
    <row r="178" spans="1:10" x14ac:dyDescent="0.15">
      <c r="A178" s="1">
        <v>8</v>
      </c>
      <c r="B178" s="1" t="s">
        <v>90</v>
      </c>
      <c r="C178" s="1">
        <v>14</v>
      </c>
      <c r="D178" s="1" t="s">
        <v>26</v>
      </c>
      <c r="E178" s="3">
        <v>0.88229886128436796</v>
      </c>
      <c r="F178" s="3">
        <v>0.85348640877141402</v>
      </c>
      <c r="G178" s="3">
        <v>0.85121854120490303</v>
      </c>
      <c r="H178" s="3">
        <v>0.93081217005688199</v>
      </c>
      <c r="I178" s="3">
        <v>0.95637510198414</v>
      </c>
      <c r="J178" s="3">
        <v>0.95538106084357299</v>
      </c>
    </row>
    <row r="179" spans="1:10" x14ac:dyDescent="0.15">
      <c r="A179" s="1">
        <v>8</v>
      </c>
      <c r="B179" s="1" t="s">
        <v>90</v>
      </c>
      <c r="C179" s="1">
        <v>15</v>
      </c>
      <c r="D179" s="1" t="s">
        <v>27</v>
      </c>
      <c r="E179" s="3">
        <v>0.81548349556552802</v>
      </c>
      <c r="F179" s="3">
        <v>0.81815801017847001</v>
      </c>
      <c r="G179" s="3">
        <v>0.82344887340110995</v>
      </c>
      <c r="H179" s="3">
        <v>0.88262530562525499</v>
      </c>
      <c r="I179" s="3">
        <v>0.91854643398200597</v>
      </c>
      <c r="J179" s="3">
        <v>0.92784301494408505</v>
      </c>
    </row>
    <row r="180" spans="1:10" x14ac:dyDescent="0.15">
      <c r="A180" s="1">
        <v>8</v>
      </c>
      <c r="B180" s="1" t="s">
        <v>88</v>
      </c>
      <c r="C180" s="1">
        <v>16</v>
      </c>
      <c r="D180" s="1" t="s">
        <v>10</v>
      </c>
      <c r="E180" s="3">
        <v>0.903094655003016</v>
      </c>
      <c r="F180" s="3">
        <v>0.904115057595958</v>
      </c>
      <c r="G180" s="3">
        <v>0.91077485603824304</v>
      </c>
      <c r="H180" s="3">
        <v>0.93050421614437795</v>
      </c>
      <c r="I180" s="3">
        <v>0.959965663053438</v>
      </c>
      <c r="J180" s="3">
        <v>0.97240637818848497</v>
      </c>
    </row>
    <row r="181" spans="1:10" x14ac:dyDescent="0.15">
      <c r="A181" s="1">
        <v>8</v>
      </c>
      <c r="B181" s="1" t="s">
        <v>88</v>
      </c>
      <c r="C181" s="1">
        <v>17</v>
      </c>
      <c r="D181" s="1" t="s">
        <v>11</v>
      </c>
      <c r="E181" s="3">
        <v>1.13554342841984</v>
      </c>
      <c r="F181" s="3">
        <v>0.97271313093154399</v>
      </c>
      <c r="G181" s="3">
        <v>1.0521658020084299</v>
      </c>
      <c r="H181" s="3">
        <v>1.1293178705059099</v>
      </c>
      <c r="I181" s="3">
        <v>1.0688468824677999</v>
      </c>
      <c r="J181" s="3">
        <v>1.04227883791591</v>
      </c>
    </row>
    <row r="182" spans="1:10" x14ac:dyDescent="0.15">
      <c r="A182" s="1">
        <v>8</v>
      </c>
      <c r="B182" s="1" t="s">
        <v>88</v>
      </c>
      <c r="C182" s="1">
        <v>18</v>
      </c>
      <c r="D182" s="1" t="s">
        <v>12</v>
      </c>
      <c r="E182" s="3">
        <v>0.77314797845399696</v>
      </c>
      <c r="F182" s="3">
        <v>0.77588818738062204</v>
      </c>
      <c r="G182" s="3">
        <v>0.79694767986661397</v>
      </c>
      <c r="H182" s="3">
        <v>0.82137449067461898</v>
      </c>
      <c r="I182" s="3">
        <v>0.81985658704150799</v>
      </c>
      <c r="J182" s="3">
        <v>0.83614375347186498</v>
      </c>
    </row>
    <row r="183" spans="1:10" x14ac:dyDescent="0.15">
      <c r="A183" s="1">
        <v>8</v>
      </c>
      <c r="B183" s="1" t="s">
        <v>91</v>
      </c>
      <c r="C183" s="1">
        <v>19</v>
      </c>
      <c r="D183" s="1" t="s">
        <v>13</v>
      </c>
      <c r="E183" s="3">
        <v>0.85472608012254003</v>
      </c>
      <c r="F183" s="3">
        <v>0.88473138045250499</v>
      </c>
      <c r="G183" s="3">
        <v>0.93333032068718902</v>
      </c>
      <c r="H183" s="3">
        <v>0.99357241818596898</v>
      </c>
      <c r="I183" s="3">
        <v>0.97543490691293999</v>
      </c>
      <c r="J183" s="3">
        <v>0.95716288562551699</v>
      </c>
    </row>
    <row r="184" spans="1:10" x14ac:dyDescent="0.15">
      <c r="A184" s="1">
        <v>8</v>
      </c>
      <c r="B184" s="1" t="s">
        <v>88</v>
      </c>
      <c r="C184" s="1">
        <v>20</v>
      </c>
      <c r="D184" s="1" t="s">
        <v>14</v>
      </c>
      <c r="E184" s="3">
        <v>0.83882484115699996</v>
      </c>
      <c r="F184" s="3">
        <v>0.90627147624701798</v>
      </c>
      <c r="G184" s="3">
        <v>0.95672586987472197</v>
      </c>
      <c r="H184" s="3">
        <v>0.97028058626575597</v>
      </c>
      <c r="I184" s="3">
        <v>0.95336341400034197</v>
      </c>
      <c r="J184" s="3">
        <v>0.96828962089058701</v>
      </c>
    </row>
    <row r="185" spans="1:10" x14ac:dyDescent="0.15">
      <c r="A185" s="1">
        <v>8</v>
      </c>
      <c r="B185" s="1" t="s">
        <v>88</v>
      </c>
      <c r="C185" s="1">
        <v>21</v>
      </c>
      <c r="D185" s="1" t="s">
        <v>15</v>
      </c>
      <c r="E185" s="3">
        <v>0.97618785744255598</v>
      </c>
      <c r="F185" s="3">
        <v>0.97637874944133796</v>
      </c>
      <c r="G185" s="3">
        <v>0.97835986909967898</v>
      </c>
      <c r="H185" s="3">
        <v>0.95394810952851505</v>
      </c>
      <c r="I185" s="3">
        <v>0.946076261432377</v>
      </c>
      <c r="J185" s="3">
        <v>0.93614764156792196</v>
      </c>
    </row>
    <row r="186" spans="1:10" x14ac:dyDescent="0.15">
      <c r="A186" s="1">
        <v>8</v>
      </c>
      <c r="B186" s="1" t="s">
        <v>87</v>
      </c>
      <c r="C186" s="1">
        <v>22</v>
      </c>
      <c r="D186" s="1" t="s">
        <v>7</v>
      </c>
      <c r="E186" s="3">
        <v>0.87714786286161595</v>
      </c>
      <c r="F186" s="3">
        <v>0.84775241861822803</v>
      </c>
      <c r="G186" s="3">
        <v>0.90179166781908005</v>
      </c>
      <c r="H186" s="3">
        <v>0.95130284862297798</v>
      </c>
      <c r="I186" s="3">
        <v>0.95415738805620298</v>
      </c>
      <c r="J186" s="3">
        <v>0.96319632204124805</v>
      </c>
    </row>
    <row r="187" spans="1:10" x14ac:dyDescent="0.15">
      <c r="A187" s="1">
        <v>8</v>
      </c>
      <c r="B187" s="1" t="s">
        <v>87</v>
      </c>
      <c r="C187" s="1">
        <v>23</v>
      </c>
      <c r="D187" s="1" t="s">
        <v>28</v>
      </c>
      <c r="E187" s="3">
        <v>1.1645884479267501</v>
      </c>
      <c r="F187" s="3">
        <v>1.1150806211483799</v>
      </c>
      <c r="G187" s="3">
        <v>1.1533742472060799</v>
      </c>
      <c r="H187" s="3">
        <v>1.19237815561157</v>
      </c>
      <c r="I187" s="3">
        <v>1.1965818725222499</v>
      </c>
      <c r="J187" s="3">
        <v>1.20737871200937</v>
      </c>
    </row>
    <row r="188" spans="1:10" x14ac:dyDescent="0.15">
      <c r="A188" s="1">
        <v>9</v>
      </c>
      <c r="B188" s="1" t="s">
        <v>93</v>
      </c>
      <c r="C188" s="1">
        <v>1</v>
      </c>
      <c r="D188" s="1" t="s">
        <v>8</v>
      </c>
      <c r="E188" s="3">
        <v>0.53928073449780101</v>
      </c>
      <c r="F188" s="3">
        <v>0.59483719471293695</v>
      </c>
      <c r="G188" s="3">
        <v>0.60312194737881397</v>
      </c>
      <c r="H188" s="3">
        <v>0.64799258054528497</v>
      </c>
      <c r="I188" s="3">
        <v>0.70215938173089598</v>
      </c>
      <c r="J188" s="3">
        <v>0.72460249603114002</v>
      </c>
    </row>
    <row r="189" spans="1:10" x14ac:dyDescent="0.15">
      <c r="A189" s="1">
        <v>9</v>
      </c>
      <c r="B189" s="1" t="s">
        <v>93</v>
      </c>
      <c r="C189" s="1">
        <v>2</v>
      </c>
      <c r="D189" s="1" t="s">
        <v>9</v>
      </c>
      <c r="E189" s="3">
        <v>1.54179318567367</v>
      </c>
      <c r="F189" s="3">
        <v>1.5419013085962201</v>
      </c>
      <c r="G189" s="3">
        <v>1.2527616697858801</v>
      </c>
      <c r="H189" s="3">
        <v>1.2036339602773101</v>
      </c>
      <c r="I189" s="3">
        <v>1.1783324385309599</v>
      </c>
      <c r="J189" s="3">
        <v>1.15745788128361</v>
      </c>
    </row>
    <row r="190" spans="1:10" x14ac:dyDescent="0.15">
      <c r="A190" s="1">
        <v>9</v>
      </c>
      <c r="B190" s="1" t="s">
        <v>94</v>
      </c>
      <c r="C190" s="1">
        <v>3</v>
      </c>
      <c r="D190" s="1" t="s">
        <v>16</v>
      </c>
      <c r="E190" s="3">
        <v>0.752207206505214</v>
      </c>
      <c r="F190" s="3">
        <v>0.76526221822086105</v>
      </c>
      <c r="G190" s="3">
        <v>0.77382279079667504</v>
      </c>
      <c r="H190" s="3">
        <v>0.815317677255464</v>
      </c>
      <c r="I190" s="3">
        <v>0.80963861523365799</v>
      </c>
      <c r="J190" s="3">
        <v>0.809326078746471</v>
      </c>
    </row>
    <row r="191" spans="1:10" x14ac:dyDescent="0.15">
      <c r="A191" s="1">
        <v>9</v>
      </c>
      <c r="B191" s="1" t="s">
        <v>94</v>
      </c>
      <c r="C191" s="1">
        <v>4</v>
      </c>
      <c r="D191" s="1" t="s">
        <v>17</v>
      </c>
      <c r="E191" s="3">
        <v>0.67579213091429502</v>
      </c>
      <c r="F191" s="3">
        <v>0.67381779548293397</v>
      </c>
      <c r="G191" s="3">
        <v>0.68205183321108998</v>
      </c>
      <c r="H191" s="3">
        <v>0.71691355639945697</v>
      </c>
      <c r="I191" s="3">
        <v>0.73231134139974796</v>
      </c>
      <c r="J191" s="3">
        <v>0.741877726660649</v>
      </c>
    </row>
    <row r="192" spans="1:10" x14ac:dyDescent="0.15">
      <c r="A192" s="1">
        <v>9</v>
      </c>
      <c r="B192" s="1" t="s">
        <v>94</v>
      </c>
      <c r="C192" s="1">
        <v>5</v>
      </c>
      <c r="D192" s="1" t="s">
        <v>18</v>
      </c>
      <c r="E192" s="3">
        <v>0.829492385617837</v>
      </c>
      <c r="F192" s="3">
        <v>0.86721336177784403</v>
      </c>
      <c r="G192" s="3">
        <v>0.87778367374573896</v>
      </c>
      <c r="H192" s="3">
        <v>0.92911188726010896</v>
      </c>
      <c r="I192" s="3">
        <v>0.94027529543080102</v>
      </c>
      <c r="J192" s="3">
        <v>0.94286911218911595</v>
      </c>
    </row>
    <row r="193" spans="1:10" x14ac:dyDescent="0.15">
      <c r="A193" s="1">
        <v>9</v>
      </c>
      <c r="B193" s="1" t="s">
        <v>94</v>
      </c>
      <c r="C193" s="1">
        <v>6</v>
      </c>
      <c r="D193" s="1" t="s">
        <v>2</v>
      </c>
      <c r="E193" s="3">
        <v>0.89791695948916495</v>
      </c>
      <c r="F193" s="3">
        <v>0.94576324451855298</v>
      </c>
      <c r="G193" s="3">
        <v>0.97503714498542704</v>
      </c>
      <c r="H193" s="3">
        <v>1.0333741610362299</v>
      </c>
      <c r="I193" s="3">
        <v>1.02283568218362</v>
      </c>
      <c r="J193" s="3">
        <v>1.0191702038979</v>
      </c>
    </row>
    <row r="194" spans="1:10" x14ac:dyDescent="0.15">
      <c r="A194" s="1">
        <v>9</v>
      </c>
      <c r="B194" s="1" t="s">
        <v>94</v>
      </c>
      <c r="C194" s="1">
        <v>7</v>
      </c>
      <c r="D194" s="1" t="s">
        <v>19</v>
      </c>
      <c r="E194" s="3">
        <v>1.02914987957062</v>
      </c>
      <c r="F194" s="3">
        <v>1.0047433714465499</v>
      </c>
      <c r="G194" s="3">
        <v>1.1089442584638001</v>
      </c>
      <c r="H194" s="3">
        <v>1.0987048637618599</v>
      </c>
      <c r="I194" s="3">
        <v>1.0301290495536399</v>
      </c>
      <c r="J194" s="3">
        <v>1.0072947663560801</v>
      </c>
    </row>
    <row r="195" spans="1:10" x14ac:dyDescent="0.15">
      <c r="A195" s="1">
        <v>9</v>
      </c>
      <c r="B195" s="1" t="s">
        <v>94</v>
      </c>
      <c r="C195" s="1">
        <v>8</v>
      </c>
      <c r="D195" s="1" t="s">
        <v>20</v>
      </c>
      <c r="E195" s="3">
        <v>0.84795074328698505</v>
      </c>
      <c r="F195" s="3">
        <v>0.87316892766382503</v>
      </c>
      <c r="G195" s="3">
        <v>0.88671152773294803</v>
      </c>
      <c r="H195" s="3">
        <v>0.943552252851657</v>
      </c>
      <c r="I195" s="3">
        <v>0.91393559379053302</v>
      </c>
      <c r="J195" s="3">
        <v>0.91472490710673604</v>
      </c>
    </row>
    <row r="196" spans="1:10" x14ac:dyDescent="0.15">
      <c r="A196" s="1">
        <v>9</v>
      </c>
      <c r="B196" s="1" t="s">
        <v>94</v>
      </c>
      <c r="C196" s="1">
        <v>9</v>
      </c>
      <c r="D196" s="1" t="s">
        <v>21</v>
      </c>
      <c r="E196" s="3">
        <v>0.91699251647632596</v>
      </c>
      <c r="F196" s="3">
        <v>0.94958171252940105</v>
      </c>
      <c r="G196" s="3">
        <v>0.97155945482739803</v>
      </c>
      <c r="H196" s="3">
        <v>0.99095040011657898</v>
      </c>
      <c r="I196" s="3">
        <v>0.94886193548938103</v>
      </c>
      <c r="J196" s="3">
        <v>0.94244180646907205</v>
      </c>
    </row>
    <row r="197" spans="1:10" x14ac:dyDescent="0.15">
      <c r="A197" s="1">
        <v>9</v>
      </c>
      <c r="B197" s="1" t="s">
        <v>94</v>
      </c>
      <c r="C197" s="1">
        <v>10</v>
      </c>
      <c r="D197" s="1" t="s">
        <v>22</v>
      </c>
      <c r="E197" s="3">
        <v>0.880094891214799</v>
      </c>
      <c r="F197" s="3">
        <v>0.868628998078811</v>
      </c>
      <c r="G197" s="3">
        <v>0.89458888728302599</v>
      </c>
      <c r="H197" s="3">
        <v>0.93002861545047899</v>
      </c>
      <c r="I197" s="3">
        <v>0.93393513560141195</v>
      </c>
      <c r="J197" s="3">
        <v>0.92857341577947705</v>
      </c>
    </row>
    <row r="198" spans="1:10" x14ac:dyDescent="0.15">
      <c r="A198" s="1">
        <v>9</v>
      </c>
      <c r="B198" s="1" t="s">
        <v>94</v>
      </c>
      <c r="C198" s="1">
        <v>11</v>
      </c>
      <c r="D198" s="1" t="s">
        <v>23</v>
      </c>
      <c r="E198" s="3">
        <v>0.911339272591977</v>
      </c>
      <c r="F198" s="3">
        <v>0.94589726935451102</v>
      </c>
      <c r="G198" s="3">
        <v>0.95248327384999198</v>
      </c>
      <c r="H198" s="3">
        <v>0.99631081190853399</v>
      </c>
      <c r="I198" s="3">
        <v>0.98879886320987098</v>
      </c>
      <c r="J198" s="3">
        <v>0.98949526075988303</v>
      </c>
    </row>
    <row r="199" spans="1:10" x14ac:dyDescent="0.15">
      <c r="A199" s="1">
        <v>9</v>
      </c>
      <c r="B199" s="1" t="s">
        <v>94</v>
      </c>
      <c r="C199" s="1">
        <v>12</v>
      </c>
      <c r="D199" s="1" t="s">
        <v>24</v>
      </c>
      <c r="E199" s="3">
        <v>0.74636258399673105</v>
      </c>
      <c r="F199" s="3">
        <v>0.79296722254391405</v>
      </c>
      <c r="G199" s="3">
        <v>0.80263193432860203</v>
      </c>
      <c r="H199" s="3">
        <v>0.90651516731214399</v>
      </c>
      <c r="I199" s="3">
        <v>0.94643995391574198</v>
      </c>
      <c r="J199" s="3">
        <v>0.95231550666773901</v>
      </c>
    </row>
    <row r="200" spans="1:10" x14ac:dyDescent="0.15">
      <c r="A200" s="1">
        <v>9</v>
      </c>
      <c r="B200" s="1" t="s">
        <v>94</v>
      </c>
      <c r="C200" s="1">
        <v>13</v>
      </c>
      <c r="D200" s="1" t="s">
        <v>25</v>
      </c>
      <c r="E200" s="3">
        <v>0.90185370696943301</v>
      </c>
      <c r="F200" s="3">
        <v>0.91505147069825699</v>
      </c>
      <c r="G200" s="3">
        <v>0.93034429108302896</v>
      </c>
      <c r="H200" s="3">
        <v>0.98020620595573005</v>
      </c>
      <c r="I200" s="3">
        <v>0.96016500454611597</v>
      </c>
      <c r="J200" s="3">
        <v>0.95901891455769805</v>
      </c>
    </row>
    <row r="201" spans="1:10" x14ac:dyDescent="0.15">
      <c r="A201" s="1">
        <v>9</v>
      </c>
      <c r="B201" s="1" t="s">
        <v>94</v>
      </c>
      <c r="C201" s="1">
        <v>14</v>
      </c>
      <c r="D201" s="1" t="s">
        <v>26</v>
      </c>
      <c r="E201" s="3">
        <v>0.85222537896444295</v>
      </c>
      <c r="F201" s="3">
        <v>0.84201677962434096</v>
      </c>
      <c r="G201" s="3">
        <v>0.85077669809296197</v>
      </c>
      <c r="H201" s="3">
        <v>0.93586278339983697</v>
      </c>
      <c r="I201" s="3">
        <v>0.95741181134469999</v>
      </c>
      <c r="J201" s="3">
        <v>0.95529616259956296</v>
      </c>
    </row>
    <row r="202" spans="1:10" x14ac:dyDescent="0.15">
      <c r="A202" s="1">
        <v>9</v>
      </c>
      <c r="B202" s="1" t="s">
        <v>94</v>
      </c>
      <c r="C202" s="1">
        <v>15</v>
      </c>
      <c r="D202" s="1" t="s">
        <v>27</v>
      </c>
      <c r="E202" s="3">
        <v>0.79501941139017496</v>
      </c>
      <c r="F202" s="3">
        <v>0.80498061074507399</v>
      </c>
      <c r="G202" s="3">
        <v>0.81974155585737096</v>
      </c>
      <c r="H202" s="3">
        <v>0.88098452716451103</v>
      </c>
      <c r="I202" s="3">
        <v>0.91451890780803702</v>
      </c>
      <c r="J202" s="3">
        <v>0.92328754957984505</v>
      </c>
    </row>
    <row r="203" spans="1:10" x14ac:dyDescent="0.15">
      <c r="A203" s="1">
        <v>9</v>
      </c>
      <c r="B203" s="1" t="s">
        <v>93</v>
      </c>
      <c r="C203" s="1">
        <v>16</v>
      </c>
      <c r="D203" s="1" t="s">
        <v>10</v>
      </c>
      <c r="E203" s="3">
        <v>0.89978889323128897</v>
      </c>
      <c r="F203" s="3">
        <v>0.90038481006104198</v>
      </c>
      <c r="G203" s="3">
        <v>0.905635402347302</v>
      </c>
      <c r="H203" s="3">
        <v>0.93468601176465305</v>
      </c>
      <c r="I203" s="3">
        <v>0.96527941155448105</v>
      </c>
      <c r="J203" s="3">
        <v>0.97827351538776897</v>
      </c>
    </row>
    <row r="204" spans="1:10" x14ac:dyDescent="0.15">
      <c r="A204" s="1">
        <v>9</v>
      </c>
      <c r="B204" s="1" t="s">
        <v>93</v>
      </c>
      <c r="C204" s="1">
        <v>17</v>
      </c>
      <c r="D204" s="1" t="s">
        <v>11</v>
      </c>
      <c r="E204" s="3">
        <v>1.22070290282064</v>
      </c>
      <c r="F204" s="3">
        <v>1.00273735644689</v>
      </c>
      <c r="G204" s="3">
        <v>1.03921456934153</v>
      </c>
      <c r="H204" s="3">
        <v>1.1634562831367099</v>
      </c>
      <c r="I204" s="3">
        <v>1.0843664445149399</v>
      </c>
      <c r="J204" s="3">
        <v>1.05654179216331</v>
      </c>
    </row>
    <row r="205" spans="1:10" x14ac:dyDescent="0.15">
      <c r="A205" s="1">
        <v>9</v>
      </c>
      <c r="B205" s="1" t="s">
        <v>93</v>
      </c>
      <c r="C205" s="1">
        <v>18</v>
      </c>
      <c r="D205" s="1" t="s">
        <v>12</v>
      </c>
      <c r="E205" s="3">
        <v>0.79595464494546098</v>
      </c>
      <c r="F205" s="3">
        <v>0.79532772529273699</v>
      </c>
      <c r="G205" s="3">
        <v>0.80974167497820404</v>
      </c>
      <c r="H205" s="3">
        <v>0.82719317281660298</v>
      </c>
      <c r="I205" s="3">
        <v>0.82316219610757502</v>
      </c>
      <c r="J205" s="3">
        <v>0.83851041697296602</v>
      </c>
    </row>
    <row r="206" spans="1:10" x14ac:dyDescent="0.15">
      <c r="A206" s="1">
        <v>9</v>
      </c>
      <c r="B206" s="1" t="s">
        <v>93</v>
      </c>
      <c r="C206" s="1">
        <v>19</v>
      </c>
      <c r="D206" s="1" t="s">
        <v>13</v>
      </c>
      <c r="E206" s="3">
        <v>0.83141635639326095</v>
      </c>
      <c r="F206" s="3">
        <v>0.870180725120281</v>
      </c>
      <c r="G206" s="3">
        <v>0.90327777998963199</v>
      </c>
      <c r="H206" s="3">
        <v>1.0027424961765801</v>
      </c>
      <c r="I206" s="3">
        <v>0.97195270903040798</v>
      </c>
      <c r="J206" s="3">
        <v>0.95301480150859896</v>
      </c>
    </row>
    <row r="207" spans="1:10" x14ac:dyDescent="0.15">
      <c r="A207" s="1">
        <v>9</v>
      </c>
      <c r="B207" s="1" t="s">
        <v>93</v>
      </c>
      <c r="C207" s="1">
        <v>20</v>
      </c>
      <c r="D207" s="1" t="s">
        <v>14</v>
      </c>
      <c r="E207" s="3">
        <v>0.81474375014024603</v>
      </c>
      <c r="F207" s="3">
        <v>0.91081583081904505</v>
      </c>
      <c r="G207" s="3">
        <v>0.93589679434676099</v>
      </c>
      <c r="H207" s="3">
        <v>0.957322036291399</v>
      </c>
      <c r="I207" s="3">
        <v>0.93758756507952401</v>
      </c>
      <c r="J207" s="3">
        <v>0.95316162720931596</v>
      </c>
    </row>
    <row r="208" spans="1:10" x14ac:dyDescent="0.15">
      <c r="A208" s="1">
        <v>9</v>
      </c>
      <c r="B208" s="1" t="s">
        <v>93</v>
      </c>
      <c r="C208" s="1">
        <v>21</v>
      </c>
      <c r="D208" s="1" t="s">
        <v>15</v>
      </c>
      <c r="E208" s="3">
        <v>0.989209954827446</v>
      </c>
      <c r="F208" s="3">
        <v>0.99115196944680395</v>
      </c>
      <c r="G208" s="3">
        <v>0.99706489926724495</v>
      </c>
      <c r="H208" s="3">
        <v>0.97048258922823705</v>
      </c>
      <c r="I208" s="3">
        <v>0.94591182022266196</v>
      </c>
      <c r="J208" s="3">
        <v>0.93333569023211005</v>
      </c>
    </row>
    <row r="209" spans="1:10" x14ac:dyDescent="0.15">
      <c r="A209" s="1">
        <v>9</v>
      </c>
      <c r="B209" s="1" t="s">
        <v>92</v>
      </c>
      <c r="C209" s="1">
        <v>22</v>
      </c>
      <c r="D209" s="1" t="s">
        <v>7</v>
      </c>
      <c r="E209" s="3">
        <v>0.88264010821744798</v>
      </c>
      <c r="F209" s="3">
        <v>0.84158509622260602</v>
      </c>
      <c r="G209" s="3">
        <v>0.87848087595653002</v>
      </c>
      <c r="H209" s="3">
        <v>0.93085752463942195</v>
      </c>
      <c r="I209" s="3">
        <v>0.94816889849140495</v>
      </c>
      <c r="J209" s="3">
        <v>0.95800308816170698</v>
      </c>
    </row>
    <row r="210" spans="1:10" x14ac:dyDescent="0.15">
      <c r="A210" s="1">
        <v>9</v>
      </c>
      <c r="B210" s="1" t="s">
        <v>92</v>
      </c>
      <c r="C210" s="1">
        <v>23</v>
      </c>
      <c r="D210" s="1" t="s">
        <v>28</v>
      </c>
      <c r="E210" s="3">
        <v>1.19040760705727</v>
      </c>
      <c r="F210" s="3">
        <v>1.11855024549948</v>
      </c>
      <c r="G210" s="3">
        <v>1.1359477041714201</v>
      </c>
      <c r="H210" s="3">
        <v>1.1752283641008801</v>
      </c>
      <c r="I210" s="3">
        <v>1.1898743376618</v>
      </c>
      <c r="J210" s="3">
        <v>1.2011547948096</v>
      </c>
    </row>
    <row r="211" spans="1:10" x14ac:dyDescent="0.15">
      <c r="A211" s="1">
        <v>10</v>
      </c>
      <c r="B211" s="1" t="s">
        <v>96</v>
      </c>
      <c r="C211" s="1">
        <v>1</v>
      </c>
      <c r="D211" s="1" t="s">
        <v>8</v>
      </c>
      <c r="E211" s="3">
        <v>0.50580360124129997</v>
      </c>
      <c r="F211" s="3">
        <v>0.57218776097174795</v>
      </c>
      <c r="G211" s="3">
        <v>0.57497070428871599</v>
      </c>
      <c r="H211" s="3">
        <v>0.61671480802444101</v>
      </c>
      <c r="I211" s="3">
        <v>0.67908439336692406</v>
      </c>
      <c r="J211" s="3">
        <v>0.70607187014064299</v>
      </c>
    </row>
    <row r="212" spans="1:10" x14ac:dyDescent="0.15">
      <c r="A212" s="1">
        <v>10</v>
      </c>
      <c r="B212" s="1" t="s">
        <v>96</v>
      </c>
      <c r="C212" s="1">
        <v>2</v>
      </c>
      <c r="D212" s="1" t="s">
        <v>9</v>
      </c>
      <c r="E212" s="3">
        <v>1.8658106194751101</v>
      </c>
      <c r="F212" s="3">
        <v>1.73508587679264</v>
      </c>
      <c r="G212" s="3">
        <v>1.42840777670925</v>
      </c>
      <c r="H212" s="3">
        <v>1.50208844437832</v>
      </c>
      <c r="I212" s="3">
        <v>1.3177880690085699</v>
      </c>
      <c r="J212" s="3">
        <v>1.2514293961771701</v>
      </c>
    </row>
    <row r="213" spans="1:10" x14ac:dyDescent="0.15">
      <c r="A213" s="1">
        <v>10</v>
      </c>
      <c r="B213" s="1" t="s">
        <v>97</v>
      </c>
      <c r="C213" s="1">
        <v>3</v>
      </c>
      <c r="D213" s="1" t="s">
        <v>16</v>
      </c>
      <c r="E213" s="3">
        <v>0.75479659337619598</v>
      </c>
      <c r="F213" s="3">
        <v>0.76830688261868196</v>
      </c>
      <c r="G213" s="3">
        <v>0.76932616100889795</v>
      </c>
      <c r="H213" s="3">
        <v>0.80995757163369397</v>
      </c>
      <c r="I213" s="3">
        <v>0.80556675074421302</v>
      </c>
      <c r="J213" s="3">
        <v>0.80773672529564</v>
      </c>
    </row>
    <row r="214" spans="1:10" x14ac:dyDescent="0.15">
      <c r="A214" s="1">
        <v>10</v>
      </c>
      <c r="B214" s="1" t="s">
        <v>97</v>
      </c>
      <c r="C214" s="1">
        <v>4</v>
      </c>
      <c r="D214" s="1" t="s">
        <v>17</v>
      </c>
      <c r="E214" s="3">
        <v>0.68222814712464097</v>
      </c>
      <c r="F214" s="3">
        <v>0.67803750866030299</v>
      </c>
      <c r="G214" s="3">
        <v>0.68046504929630003</v>
      </c>
      <c r="H214" s="3">
        <v>0.71349763914179398</v>
      </c>
      <c r="I214" s="3">
        <v>0.73034180842209095</v>
      </c>
      <c r="J214" s="3">
        <v>0.74229990984038197</v>
      </c>
    </row>
    <row r="215" spans="1:10" x14ac:dyDescent="0.15">
      <c r="A215" s="1">
        <v>10</v>
      </c>
      <c r="B215" s="1" t="s">
        <v>97</v>
      </c>
      <c r="C215" s="1">
        <v>5</v>
      </c>
      <c r="D215" s="1" t="s">
        <v>18</v>
      </c>
      <c r="E215" s="3">
        <v>0.83237634004112204</v>
      </c>
      <c r="F215" s="3">
        <v>0.87659118831404903</v>
      </c>
      <c r="G215" s="3">
        <v>0.87712648756342204</v>
      </c>
      <c r="H215" s="3">
        <v>0.92654249804009903</v>
      </c>
      <c r="I215" s="3">
        <v>0.93541580618252296</v>
      </c>
      <c r="J215" s="3">
        <v>0.938343921961726</v>
      </c>
    </row>
    <row r="216" spans="1:10" x14ac:dyDescent="0.15">
      <c r="A216" s="1">
        <v>10</v>
      </c>
      <c r="B216" s="1" t="s">
        <v>97</v>
      </c>
      <c r="C216" s="1">
        <v>6</v>
      </c>
      <c r="D216" s="1" t="s">
        <v>2</v>
      </c>
      <c r="E216" s="3">
        <v>0.90785943133305202</v>
      </c>
      <c r="F216" s="3">
        <v>0.97271638658673598</v>
      </c>
      <c r="G216" s="3">
        <v>0.97713571904276897</v>
      </c>
      <c r="H216" s="3">
        <v>1.03381527049989</v>
      </c>
      <c r="I216" s="3">
        <v>1.02506930479959</v>
      </c>
      <c r="J216" s="3">
        <v>1.02150921965463</v>
      </c>
    </row>
    <row r="217" spans="1:10" x14ac:dyDescent="0.15">
      <c r="A217" s="1">
        <v>10</v>
      </c>
      <c r="B217" s="1" t="s">
        <v>97</v>
      </c>
      <c r="C217" s="1">
        <v>7</v>
      </c>
      <c r="D217" s="1" t="s">
        <v>19</v>
      </c>
      <c r="E217" s="3">
        <v>1.0367886647921301</v>
      </c>
      <c r="F217" s="3">
        <v>1.0693193457572101</v>
      </c>
      <c r="G217" s="3">
        <v>1.09185021626104</v>
      </c>
      <c r="H217" s="3">
        <v>1.07615245529516</v>
      </c>
      <c r="I217" s="3">
        <v>1.0302303590931701</v>
      </c>
      <c r="J217" s="3">
        <v>0.99978226741382603</v>
      </c>
    </row>
    <row r="218" spans="1:10" x14ac:dyDescent="0.15">
      <c r="A218" s="1">
        <v>10</v>
      </c>
      <c r="B218" s="1" t="s">
        <v>97</v>
      </c>
      <c r="C218" s="1">
        <v>8</v>
      </c>
      <c r="D218" s="1" t="s">
        <v>20</v>
      </c>
      <c r="E218" s="3">
        <v>0.84885654262943999</v>
      </c>
      <c r="F218" s="3">
        <v>0.87857456315775395</v>
      </c>
      <c r="G218" s="3">
        <v>0.88622605286193901</v>
      </c>
      <c r="H218" s="3">
        <v>0.94167982948558804</v>
      </c>
      <c r="I218" s="3">
        <v>0.91435971853597497</v>
      </c>
      <c r="J218" s="3">
        <v>0.91495728211094896</v>
      </c>
    </row>
    <row r="219" spans="1:10" x14ac:dyDescent="0.15">
      <c r="A219" s="1">
        <v>10</v>
      </c>
      <c r="B219" s="1" t="s">
        <v>97</v>
      </c>
      <c r="C219" s="1">
        <v>9</v>
      </c>
      <c r="D219" s="1" t="s">
        <v>21</v>
      </c>
      <c r="E219" s="3">
        <v>0.92106052762906199</v>
      </c>
      <c r="F219" s="3">
        <v>0.96286474866177396</v>
      </c>
      <c r="G219" s="3">
        <v>0.97147104007142304</v>
      </c>
      <c r="H219" s="3">
        <v>0.98935715896836796</v>
      </c>
      <c r="I219" s="3">
        <v>0.94972582777626402</v>
      </c>
      <c r="J219" s="3">
        <v>0.94271482897313297</v>
      </c>
    </row>
    <row r="220" spans="1:10" x14ac:dyDescent="0.15">
      <c r="A220" s="1">
        <v>10</v>
      </c>
      <c r="B220" s="1" t="s">
        <v>97</v>
      </c>
      <c r="C220" s="1">
        <v>10</v>
      </c>
      <c r="D220" s="1" t="s">
        <v>22</v>
      </c>
      <c r="E220" s="3">
        <v>0.88736831420770002</v>
      </c>
      <c r="F220" s="3">
        <v>0.87752931752576702</v>
      </c>
      <c r="G220" s="3">
        <v>0.89354850942469299</v>
      </c>
      <c r="H220" s="3">
        <v>0.92711750084229805</v>
      </c>
      <c r="I220" s="3">
        <v>0.93213887600717804</v>
      </c>
      <c r="J220" s="3">
        <v>0.92715542971680698</v>
      </c>
    </row>
    <row r="221" spans="1:10" x14ac:dyDescent="0.15">
      <c r="A221" s="1">
        <v>10</v>
      </c>
      <c r="B221" s="1" t="s">
        <v>97</v>
      </c>
      <c r="C221" s="1">
        <v>11</v>
      </c>
      <c r="D221" s="1" t="s">
        <v>23</v>
      </c>
      <c r="E221" s="3">
        <v>0.92146725443341404</v>
      </c>
      <c r="F221" s="3">
        <v>0.96319799399608297</v>
      </c>
      <c r="G221" s="3">
        <v>0.95472738333760698</v>
      </c>
      <c r="H221" s="3">
        <v>0.99581131610739704</v>
      </c>
      <c r="I221" s="3">
        <v>0.99101983734608501</v>
      </c>
      <c r="J221" s="3">
        <v>0.99183382963573596</v>
      </c>
    </row>
    <row r="222" spans="1:10" x14ac:dyDescent="0.15">
      <c r="A222" s="1">
        <v>10</v>
      </c>
      <c r="B222" s="1" t="s">
        <v>97</v>
      </c>
      <c r="C222" s="1">
        <v>12</v>
      </c>
      <c r="D222" s="1" t="s">
        <v>24</v>
      </c>
      <c r="E222" s="3">
        <v>0.76093718378685304</v>
      </c>
      <c r="F222" s="3">
        <v>0.81199395741926605</v>
      </c>
      <c r="G222" s="3">
        <v>0.80629774342406202</v>
      </c>
      <c r="H222" s="3">
        <v>0.91223167389273996</v>
      </c>
      <c r="I222" s="3">
        <v>0.95310936034174398</v>
      </c>
      <c r="J222" s="3">
        <v>0.95951156861039399</v>
      </c>
    </row>
    <row r="223" spans="1:10" x14ac:dyDescent="0.15">
      <c r="A223" s="1">
        <v>10</v>
      </c>
      <c r="B223" s="1" t="s">
        <v>97</v>
      </c>
      <c r="C223" s="1">
        <v>13</v>
      </c>
      <c r="D223" s="1" t="s">
        <v>25</v>
      </c>
      <c r="E223" s="3">
        <v>0.91083338930888902</v>
      </c>
      <c r="F223" s="3">
        <v>0.93217775705680195</v>
      </c>
      <c r="G223" s="3">
        <v>0.92916620313828602</v>
      </c>
      <c r="H223" s="3">
        <v>0.97777051745531396</v>
      </c>
      <c r="I223" s="3">
        <v>0.96450197513760005</v>
      </c>
      <c r="J223" s="3">
        <v>0.96329919210118597</v>
      </c>
    </row>
    <row r="224" spans="1:10" x14ac:dyDescent="0.15">
      <c r="A224" s="1">
        <v>10</v>
      </c>
      <c r="B224" s="1" t="s">
        <v>97</v>
      </c>
      <c r="C224" s="1">
        <v>14</v>
      </c>
      <c r="D224" s="1" t="s">
        <v>26</v>
      </c>
      <c r="E224" s="3">
        <v>0.85368336159000502</v>
      </c>
      <c r="F224" s="3">
        <v>0.84680929524050597</v>
      </c>
      <c r="G224" s="3">
        <v>0.843780480042849</v>
      </c>
      <c r="H224" s="3">
        <v>0.92848430990675301</v>
      </c>
      <c r="I224" s="3">
        <v>0.953482075158116</v>
      </c>
      <c r="J224" s="3">
        <v>0.95187436555381499</v>
      </c>
    </row>
    <row r="225" spans="1:10" x14ac:dyDescent="0.15">
      <c r="A225" s="1">
        <v>10</v>
      </c>
      <c r="B225" s="1" t="s">
        <v>97</v>
      </c>
      <c r="C225" s="1">
        <v>15</v>
      </c>
      <c r="D225" s="1" t="s">
        <v>27</v>
      </c>
      <c r="E225" s="3">
        <v>0.79888782750913501</v>
      </c>
      <c r="F225" s="3">
        <v>0.81428699095509005</v>
      </c>
      <c r="G225" s="3">
        <v>0.82133417884797399</v>
      </c>
      <c r="H225" s="3">
        <v>0.87966690805982095</v>
      </c>
      <c r="I225" s="3">
        <v>0.91304865031087201</v>
      </c>
      <c r="J225" s="3">
        <v>0.92267090996442402</v>
      </c>
    </row>
    <row r="226" spans="1:10" x14ac:dyDescent="0.15">
      <c r="A226" s="1">
        <v>10</v>
      </c>
      <c r="B226" s="1" t="s">
        <v>96</v>
      </c>
      <c r="C226" s="1">
        <v>16</v>
      </c>
      <c r="D226" s="1" t="s">
        <v>10</v>
      </c>
      <c r="E226" s="3">
        <v>0.90755374828570801</v>
      </c>
      <c r="F226" s="3">
        <v>0.90723828066022805</v>
      </c>
      <c r="G226" s="3">
        <v>0.91405943237708998</v>
      </c>
      <c r="H226" s="3">
        <v>0.93535153987625597</v>
      </c>
      <c r="I226" s="3">
        <v>0.96372870290464596</v>
      </c>
      <c r="J226" s="3">
        <v>0.97686716317181699</v>
      </c>
    </row>
    <row r="227" spans="1:10" x14ac:dyDescent="0.15">
      <c r="A227" s="1">
        <v>10</v>
      </c>
      <c r="B227" s="1" t="s">
        <v>96</v>
      </c>
      <c r="C227" s="1">
        <v>17</v>
      </c>
      <c r="D227" s="1" t="s">
        <v>11</v>
      </c>
      <c r="E227" s="3">
        <v>1.3015344436954399</v>
      </c>
      <c r="F227" s="3">
        <v>1.0509445213484601</v>
      </c>
      <c r="G227" s="3">
        <v>1.10355347336176</v>
      </c>
      <c r="H227" s="3">
        <v>1.06125204099714</v>
      </c>
      <c r="I227" s="3">
        <v>1.0654556280362499</v>
      </c>
      <c r="J227" s="3">
        <v>1.0415950114680299</v>
      </c>
    </row>
    <row r="228" spans="1:10" x14ac:dyDescent="0.15">
      <c r="A228" s="1">
        <v>10</v>
      </c>
      <c r="B228" s="1" t="s">
        <v>96</v>
      </c>
      <c r="C228" s="1">
        <v>18</v>
      </c>
      <c r="D228" s="1" t="s">
        <v>12</v>
      </c>
      <c r="E228" s="3">
        <v>0.78417454875100201</v>
      </c>
      <c r="F228" s="3">
        <v>0.78993843339195702</v>
      </c>
      <c r="G228" s="3">
        <v>0.81708856620166403</v>
      </c>
      <c r="H228" s="3">
        <v>0.83929099620835002</v>
      </c>
      <c r="I228" s="3">
        <v>0.833302146907973</v>
      </c>
      <c r="J228" s="3">
        <v>0.84880863356900005</v>
      </c>
    </row>
    <row r="229" spans="1:10" x14ac:dyDescent="0.15">
      <c r="A229" s="1">
        <v>10</v>
      </c>
      <c r="B229" s="1" t="s">
        <v>96</v>
      </c>
      <c r="C229" s="1">
        <v>19</v>
      </c>
      <c r="D229" s="1" t="s">
        <v>13</v>
      </c>
      <c r="E229" s="3">
        <v>0.863318944307781</v>
      </c>
      <c r="F229" s="3">
        <v>0.88459976687705</v>
      </c>
      <c r="G229" s="3">
        <v>0.93661223069295196</v>
      </c>
      <c r="H229" s="3">
        <v>1.00249575214299</v>
      </c>
      <c r="I229" s="3">
        <v>0.98718032785702403</v>
      </c>
      <c r="J229" s="3">
        <v>0.97028394947965602</v>
      </c>
    </row>
    <row r="230" spans="1:10" x14ac:dyDescent="0.15">
      <c r="A230" s="1">
        <v>10</v>
      </c>
      <c r="B230" s="1" t="s">
        <v>96</v>
      </c>
      <c r="C230" s="1">
        <v>20</v>
      </c>
      <c r="D230" s="1" t="s">
        <v>14</v>
      </c>
      <c r="E230" s="3">
        <v>0.89524043613766602</v>
      </c>
      <c r="F230" s="3">
        <v>0.88961190588427697</v>
      </c>
      <c r="G230" s="3">
        <v>0.91431316010145902</v>
      </c>
      <c r="H230" s="3">
        <v>0.91494263836634504</v>
      </c>
      <c r="I230" s="3">
        <v>0.92449983563210403</v>
      </c>
      <c r="J230" s="3">
        <v>0.94238362435745404</v>
      </c>
    </row>
    <row r="231" spans="1:10" x14ac:dyDescent="0.15">
      <c r="A231" s="1">
        <v>10</v>
      </c>
      <c r="B231" s="1" t="s">
        <v>96</v>
      </c>
      <c r="C231" s="1">
        <v>21</v>
      </c>
      <c r="D231" s="1" t="s">
        <v>15</v>
      </c>
      <c r="E231" s="3">
        <v>0.97003658766163703</v>
      </c>
      <c r="F231" s="3">
        <v>0.98503558448986805</v>
      </c>
      <c r="G231" s="3">
        <v>0.98909523934136601</v>
      </c>
      <c r="H231" s="3">
        <v>0.97431502634140699</v>
      </c>
      <c r="I231" s="3">
        <v>0.953429282039989</v>
      </c>
      <c r="J231" s="3">
        <v>0.94102635823805703</v>
      </c>
    </row>
    <row r="232" spans="1:10" x14ac:dyDescent="0.15">
      <c r="A232" s="1">
        <v>10</v>
      </c>
      <c r="B232" s="1" t="s">
        <v>95</v>
      </c>
      <c r="C232" s="1">
        <v>22</v>
      </c>
      <c r="D232" s="1" t="s">
        <v>7</v>
      </c>
      <c r="E232" s="3">
        <v>0.87539873464761697</v>
      </c>
      <c r="F232" s="3">
        <v>0.84194896346479797</v>
      </c>
      <c r="G232" s="3">
        <v>0.87782006562719395</v>
      </c>
      <c r="H232" s="3">
        <v>0.92546729094149505</v>
      </c>
      <c r="I232" s="3">
        <v>0.94339697313633897</v>
      </c>
      <c r="J232" s="3">
        <v>0.95364917921145098</v>
      </c>
    </row>
    <row r="233" spans="1:10" x14ac:dyDescent="0.15">
      <c r="A233" s="1">
        <v>10</v>
      </c>
      <c r="B233" s="1" t="s">
        <v>95</v>
      </c>
      <c r="C233" s="1">
        <v>23</v>
      </c>
      <c r="D233" s="1" t="s">
        <v>28</v>
      </c>
      <c r="E233" s="3">
        <v>1.17565027160547</v>
      </c>
      <c r="F233" s="3">
        <v>1.12043358718685</v>
      </c>
      <c r="G233" s="3">
        <v>1.1380222293622799</v>
      </c>
      <c r="H233" s="3">
        <v>1.1731019385233299</v>
      </c>
      <c r="I233" s="3">
        <v>1.1894804663148999</v>
      </c>
      <c r="J233" s="3">
        <v>1.2016831336060201</v>
      </c>
    </row>
    <row r="234" spans="1:10" x14ac:dyDescent="0.15">
      <c r="A234" s="1">
        <v>11</v>
      </c>
      <c r="B234" s="1" t="s">
        <v>99</v>
      </c>
      <c r="C234" s="1">
        <v>1</v>
      </c>
      <c r="D234" s="1" t="s">
        <v>8</v>
      </c>
      <c r="E234" s="3">
        <v>0.47676459863143</v>
      </c>
      <c r="F234" s="3">
        <v>0.53859389091072696</v>
      </c>
      <c r="G234" s="3">
        <v>0.54335524656092005</v>
      </c>
      <c r="H234" s="3">
        <v>0.60428194992767403</v>
      </c>
      <c r="I234" s="3">
        <v>0.67994865964748397</v>
      </c>
      <c r="J234" s="3">
        <v>0.70976015646341495</v>
      </c>
    </row>
    <row r="235" spans="1:10" x14ac:dyDescent="0.15">
      <c r="A235" s="1">
        <v>11</v>
      </c>
      <c r="B235" s="1" t="s">
        <v>99</v>
      </c>
      <c r="C235" s="1">
        <v>2</v>
      </c>
      <c r="D235" s="1" t="s">
        <v>9</v>
      </c>
      <c r="E235" s="3">
        <v>1.66419619134259</v>
      </c>
      <c r="F235" s="3">
        <v>1.72864574887388</v>
      </c>
      <c r="G235" s="3">
        <v>1.3483711326207</v>
      </c>
      <c r="H235" s="3">
        <v>1.4972221730077699</v>
      </c>
      <c r="I235" s="3">
        <v>1.29168899192516</v>
      </c>
      <c r="J235" s="3">
        <v>1.2349818977515801</v>
      </c>
    </row>
    <row r="236" spans="1:10" x14ac:dyDescent="0.15">
      <c r="A236" s="1">
        <v>11</v>
      </c>
      <c r="B236" s="1" t="s">
        <v>100</v>
      </c>
      <c r="C236" s="1">
        <v>3</v>
      </c>
      <c r="D236" s="1" t="s">
        <v>16</v>
      </c>
      <c r="E236" s="3">
        <v>0.79526496793343504</v>
      </c>
      <c r="F236" s="3">
        <v>0.81263911447459103</v>
      </c>
      <c r="G236" s="3">
        <v>0.79384013063472203</v>
      </c>
      <c r="H236" s="3">
        <v>0.82125230130105797</v>
      </c>
      <c r="I236" s="3">
        <v>0.83236353322359402</v>
      </c>
      <c r="J236" s="3">
        <v>0.83627518077583296</v>
      </c>
    </row>
    <row r="237" spans="1:10" x14ac:dyDescent="0.15">
      <c r="A237" s="1">
        <v>11</v>
      </c>
      <c r="B237" s="1" t="s">
        <v>100</v>
      </c>
      <c r="C237" s="1">
        <v>4</v>
      </c>
      <c r="D237" s="1" t="s">
        <v>17</v>
      </c>
      <c r="E237" s="3">
        <v>0.69644637723351999</v>
      </c>
      <c r="F237" s="3">
        <v>0.70730865898145601</v>
      </c>
      <c r="G237" s="3">
        <v>0.69687522245029598</v>
      </c>
      <c r="H237" s="3">
        <v>0.72778570681643495</v>
      </c>
      <c r="I237" s="3">
        <v>0.756583250131728</v>
      </c>
      <c r="J237" s="3">
        <v>0.77203748390765603</v>
      </c>
    </row>
    <row r="238" spans="1:10" x14ac:dyDescent="0.15">
      <c r="A238" s="1">
        <v>11</v>
      </c>
      <c r="B238" s="1" t="s">
        <v>100</v>
      </c>
      <c r="C238" s="1">
        <v>5</v>
      </c>
      <c r="D238" s="1" t="s">
        <v>18</v>
      </c>
      <c r="E238" s="3">
        <v>0.86271486538520303</v>
      </c>
      <c r="F238" s="3">
        <v>0.92217810957760504</v>
      </c>
      <c r="G238" s="3">
        <v>0.91113434623671097</v>
      </c>
      <c r="H238" s="3">
        <v>0.93875461053980103</v>
      </c>
      <c r="I238" s="3">
        <v>0.94866219284602205</v>
      </c>
      <c r="J238" s="3">
        <v>0.95461523684986604</v>
      </c>
    </row>
    <row r="239" spans="1:10" x14ac:dyDescent="0.15">
      <c r="A239" s="1">
        <v>11</v>
      </c>
      <c r="B239" s="1" t="s">
        <v>100</v>
      </c>
      <c r="C239" s="1">
        <v>6</v>
      </c>
      <c r="D239" s="1" t="s">
        <v>2</v>
      </c>
      <c r="E239" s="3">
        <v>0.94346246490166397</v>
      </c>
      <c r="F239" s="3">
        <v>1.0381655662042799</v>
      </c>
      <c r="G239" s="3">
        <v>1.03954699449725</v>
      </c>
      <c r="H239" s="3">
        <v>1.0688672056150701</v>
      </c>
      <c r="I239" s="3">
        <v>1.06916169598795</v>
      </c>
      <c r="J239" s="3">
        <v>1.0702562814956</v>
      </c>
    </row>
    <row r="240" spans="1:10" x14ac:dyDescent="0.15">
      <c r="A240" s="1">
        <v>11</v>
      </c>
      <c r="B240" s="1" t="s">
        <v>100</v>
      </c>
      <c r="C240" s="1">
        <v>7</v>
      </c>
      <c r="D240" s="1" t="s">
        <v>19</v>
      </c>
      <c r="E240" s="3">
        <v>1.0304871224496399</v>
      </c>
      <c r="F240" s="3">
        <v>1.0568321240985401</v>
      </c>
      <c r="G240" s="3">
        <v>1.0893779646973301</v>
      </c>
      <c r="H240" s="3">
        <v>1.08609191896279</v>
      </c>
      <c r="I240" s="3">
        <v>1.0535848021505201</v>
      </c>
      <c r="J240" s="3">
        <v>1.03985498152193</v>
      </c>
    </row>
    <row r="241" spans="1:10" x14ac:dyDescent="0.15">
      <c r="A241" s="1">
        <v>11</v>
      </c>
      <c r="B241" s="1" t="s">
        <v>100</v>
      </c>
      <c r="C241" s="1">
        <v>8</v>
      </c>
      <c r="D241" s="1" t="s">
        <v>20</v>
      </c>
      <c r="E241" s="3">
        <v>0.87580488248947597</v>
      </c>
      <c r="F241" s="3">
        <v>0.91704455194246703</v>
      </c>
      <c r="G241" s="3">
        <v>0.91776741187783895</v>
      </c>
      <c r="H241" s="3">
        <v>0.95455581312385096</v>
      </c>
      <c r="I241" s="3">
        <v>0.94627629857403495</v>
      </c>
      <c r="J241" s="3">
        <v>0.95362376975029794</v>
      </c>
    </row>
    <row r="242" spans="1:10" x14ac:dyDescent="0.15">
      <c r="A242" s="1">
        <v>11</v>
      </c>
      <c r="B242" s="1" t="s">
        <v>101</v>
      </c>
      <c r="C242" s="1">
        <v>9</v>
      </c>
      <c r="D242" s="1" t="s">
        <v>21</v>
      </c>
      <c r="E242" s="3">
        <v>0.93568227872724496</v>
      </c>
      <c r="F242" s="3">
        <v>1.00372744921761</v>
      </c>
      <c r="G242" s="3">
        <v>1.00733997984441</v>
      </c>
      <c r="H242" s="3">
        <v>1.0055270454427401</v>
      </c>
      <c r="I242" s="3">
        <v>0.97902188159635894</v>
      </c>
      <c r="J242" s="3">
        <v>0.97849710466748896</v>
      </c>
    </row>
    <row r="243" spans="1:10" x14ac:dyDescent="0.15">
      <c r="A243" s="1">
        <v>11</v>
      </c>
      <c r="B243" s="1" t="s">
        <v>100</v>
      </c>
      <c r="C243" s="1">
        <v>10</v>
      </c>
      <c r="D243" s="1" t="s">
        <v>22</v>
      </c>
      <c r="E243" s="3">
        <v>0.90727892023259704</v>
      </c>
      <c r="F243" s="3">
        <v>0.914851948448694</v>
      </c>
      <c r="G243" s="3">
        <v>0.92076198634777595</v>
      </c>
      <c r="H243" s="3">
        <v>0.94247290653864901</v>
      </c>
      <c r="I243" s="3">
        <v>0.95121135244668997</v>
      </c>
      <c r="J243" s="3">
        <v>0.95623756140577498</v>
      </c>
    </row>
    <row r="244" spans="1:10" x14ac:dyDescent="0.15">
      <c r="A244" s="1">
        <v>11</v>
      </c>
      <c r="B244" s="1" t="s">
        <v>102</v>
      </c>
      <c r="C244" s="1">
        <v>11</v>
      </c>
      <c r="D244" s="1" t="s">
        <v>23</v>
      </c>
      <c r="E244" s="3">
        <v>0.93489035981001101</v>
      </c>
      <c r="F244" s="3">
        <v>1.0036069153820699</v>
      </c>
      <c r="G244" s="3">
        <v>0.99181229437949303</v>
      </c>
      <c r="H244" s="3">
        <v>1.0167742129709501</v>
      </c>
      <c r="I244" s="3">
        <v>1.02598374556836</v>
      </c>
      <c r="J244" s="3">
        <v>1.0353917205018299</v>
      </c>
    </row>
    <row r="245" spans="1:10" x14ac:dyDescent="0.15">
      <c r="A245" s="1">
        <v>11</v>
      </c>
      <c r="B245" s="1" t="s">
        <v>100</v>
      </c>
      <c r="C245" s="1">
        <v>12</v>
      </c>
      <c r="D245" s="1" t="s">
        <v>24</v>
      </c>
      <c r="E245" s="3">
        <v>0.78493560344670499</v>
      </c>
      <c r="F245" s="3">
        <v>0.851943083182789</v>
      </c>
      <c r="G245" s="3">
        <v>0.83208095800511295</v>
      </c>
      <c r="H245" s="3">
        <v>0.93296587829626498</v>
      </c>
      <c r="I245" s="3">
        <v>1.00513144183689</v>
      </c>
      <c r="J245" s="3">
        <v>1.01994955560609</v>
      </c>
    </row>
    <row r="246" spans="1:10" x14ac:dyDescent="0.15">
      <c r="A246" s="1">
        <v>11</v>
      </c>
      <c r="B246" s="1" t="s">
        <v>100</v>
      </c>
      <c r="C246" s="1">
        <v>13</v>
      </c>
      <c r="D246" s="1" t="s">
        <v>25</v>
      </c>
      <c r="E246" s="3">
        <v>0.921265823946259</v>
      </c>
      <c r="F246" s="3">
        <v>0.96631873722990302</v>
      </c>
      <c r="G246" s="3">
        <v>0.95322157780102201</v>
      </c>
      <c r="H246" s="3">
        <v>0.99220969335924303</v>
      </c>
      <c r="I246" s="3">
        <v>0.99094614989085394</v>
      </c>
      <c r="J246" s="3">
        <v>0.99801954735120402</v>
      </c>
    </row>
    <row r="247" spans="1:10" x14ac:dyDescent="0.15">
      <c r="A247" s="1">
        <v>11</v>
      </c>
      <c r="B247" s="1" t="s">
        <v>100</v>
      </c>
      <c r="C247" s="1">
        <v>14</v>
      </c>
      <c r="D247" s="1" t="s">
        <v>26</v>
      </c>
      <c r="E247" s="3">
        <v>0.89533230256939</v>
      </c>
      <c r="F247" s="3">
        <v>0.89815664014478902</v>
      </c>
      <c r="G247" s="3">
        <v>0.88122965041435497</v>
      </c>
      <c r="H247" s="3">
        <v>0.95692219270694401</v>
      </c>
      <c r="I247" s="3">
        <v>1.00594025761679</v>
      </c>
      <c r="J247" s="3">
        <v>1.01227303920287</v>
      </c>
    </row>
    <row r="248" spans="1:10" x14ac:dyDescent="0.15">
      <c r="A248" s="1">
        <v>11</v>
      </c>
      <c r="B248" s="1" t="s">
        <v>100</v>
      </c>
      <c r="C248" s="1">
        <v>15</v>
      </c>
      <c r="D248" s="1" t="s">
        <v>27</v>
      </c>
      <c r="E248" s="3">
        <v>0.83573062060146397</v>
      </c>
      <c r="F248" s="3">
        <v>0.86393699356006803</v>
      </c>
      <c r="G248" s="3">
        <v>0.86287710144575602</v>
      </c>
      <c r="H248" s="3">
        <v>0.90740093975703495</v>
      </c>
      <c r="I248" s="3">
        <v>0.94010691800541502</v>
      </c>
      <c r="J248" s="3">
        <v>0.95093917473548895</v>
      </c>
    </row>
    <row r="249" spans="1:10" x14ac:dyDescent="0.15">
      <c r="A249" s="1">
        <v>11</v>
      </c>
      <c r="B249" s="1" t="s">
        <v>99</v>
      </c>
      <c r="C249" s="1">
        <v>16</v>
      </c>
      <c r="D249" s="1" t="s">
        <v>10</v>
      </c>
      <c r="E249" s="3">
        <v>0.93926185818084695</v>
      </c>
      <c r="F249" s="3">
        <v>0.96027812154450898</v>
      </c>
      <c r="G249" s="3">
        <v>0.93758941138853502</v>
      </c>
      <c r="H249" s="3">
        <v>0.954703992020416</v>
      </c>
      <c r="I249" s="3">
        <v>0.99273801722615096</v>
      </c>
      <c r="J249" s="3">
        <v>1.0023571448252</v>
      </c>
    </row>
    <row r="250" spans="1:10" x14ac:dyDescent="0.15">
      <c r="A250" s="1">
        <v>11</v>
      </c>
      <c r="B250" s="1" t="s">
        <v>99</v>
      </c>
      <c r="C250" s="1">
        <v>17</v>
      </c>
      <c r="D250" s="1" t="s">
        <v>11</v>
      </c>
      <c r="E250" s="3">
        <v>1.0761105760335801</v>
      </c>
      <c r="F250" s="3">
        <v>0.99162644784513398</v>
      </c>
      <c r="G250" s="3">
        <v>1.0649242178473699</v>
      </c>
      <c r="H250" s="3">
        <v>1.11422270161961</v>
      </c>
      <c r="I250" s="3">
        <v>1.0866610428282</v>
      </c>
      <c r="J250" s="3">
        <v>1.0590544750127999</v>
      </c>
    </row>
    <row r="251" spans="1:10" x14ac:dyDescent="0.15">
      <c r="A251" s="1">
        <v>11</v>
      </c>
      <c r="B251" s="1" t="s">
        <v>99</v>
      </c>
      <c r="C251" s="1">
        <v>18</v>
      </c>
      <c r="D251" s="1" t="s">
        <v>12</v>
      </c>
      <c r="E251" s="3">
        <v>0.81898301086284897</v>
      </c>
      <c r="F251" s="3">
        <v>0.83018471074419697</v>
      </c>
      <c r="G251" s="3">
        <v>0.82307007522549802</v>
      </c>
      <c r="H251" s="3">
        <v>0.84497383221514299</v>
      </c>
      <c r="I251" s="3">
        <v>0.85496018136032903</v>
      </c>
      <c r="J251" s="3">
        <v>0.87260826622536503</v>
      </c>
    </row>
    <row r="252" spans="1:10" x14ac:dyDescent="0.15">
      <c r="A252" s="1">
        <v>11</v>
      </c>
      <c r="B252" s="1" t="s">
        <v>99</v>
      </c>
      <c r="C252" s="1">
        <v>19</v>
      </c>
      <c r="D252" s="1" t="s">
        <v>13</v>
      </c>
      <c r="E252" s="3">
        <v>0.87451308409452799</v>
      </c>
      <c r="F252" s="3">
        <v>0.90449805037734798</v>
      </c>
      <c r="G252" s="3">
        <v>0.93738058165666005</v>
      </c>
      <c r="H252" s="3">
        <v>0.98354688588630201</v>
      </c>
      <c r="I252" s="3">
        <v>0.96478054341338504</v>
      </c>
      <c r="J252" s="3">
        <v>0.94263557138625398</v>
      </c>
    </row>
    <row r="253" spans="1:10" x14ac:dyDescent="0.15">
      <c r="A253" s="1">
        <v>11</v>
      </c>
      <c r="B253" s="1" t="s">
        <v>99</v>
      </c>
      <c r="C253" s="1">
        <v>20</v>
      </c>
      <c r="D253" s="1" t="s">
        <v>14</v>
      </c>
      <c r="E253" s="3">
        <v>0.83850555925366899</v>
      </c>
      <c r="F253" s="3">
        <v>0.95285272419200595</v>
      </c>
      <c r="G253" s="3">
        <v>0.95317730762582298</v>
      </c>
      <c r="H253" s="3">
        <v>0.96141215822302095</v>
      </c>
      <c r="I253" s="3">
        <v>0.95175479098544502</v>
      </c>
      <c r="J253" s="3">
        <v>0.96757570788506797</v>
      </c>
    </row>
    <row r="254" spans="1:10" x14ac:dyDescent="0.15">
      <c r="A254" s="1">
        <v>11</v>
      </c>
      <c r="B254" s="1" t="s">
        <v>99</v>
      </c>
      <c r="C254" s="1">
        <v>21</v>
      </c>
      <c r="D254" s="1" t="s">
        <v>15</v>
      </c>
      <c r="E254" s="3">
        <v>0.96712736921560705</v>
      </c>
      <c r="F254" s="3">
        <v>0.99737983487480197</v>
      </c>
      <c r="G254" s="3">
        <v>0.98779818182154999</v>
      </c>
      <c r="H254" s="3">
        <v>0.97067280675991996</v>
      </c>
      <c r="I254" s="3">
        <v>0.96786976239264599</v>
      </c>
      <c r="J254" s="3">
        <v>0.96113136510416797</v>
      </c>
    </row>
    <row r="255" spans="1:10" x14ac:dyDescent="0.15">
      <c r="A255" s="1">
        <v>11</v>
      </c>
      <c r="B255" s="1" t="s">
        <v>98</v>
      </c>
      <c r="C255" s="1">
        <v>22</v>
      </c>
      <c r="D255" s="1" t="s">
        <v>7</v>
      </c>
      <c r="E255" s="3">
        <v>0.87968645887799002</v>
      </c>
      <c r="F255" s="3">
        <v>0.87368858333926902</v>
      </c>
      <c r="G255" s="3">
        <v>0.91129807277262198</v>
      </c>
      <c r="H255" s="3">
        <v>0.958036988616219</v>
      </c>
      <c r="I255" s="3">
        <v>0.98043856745065305</v>
      </c>
      <c r="J255" s="3">
        <v>0.99147263242209105</v>
      </c>
    </row>
    <row r="256" spans="1:10" x14ac:dyDescent="0.15">
      <c r="A256" s="1">
        <v>11</v>
      </c>
      <c r="B256" s="1" t="s">
        <v>98</v>
      </c>
      <c r="C256" s="1">
        <v>23</v>
      </c>
      <c r="D256" s="1" t="s">
        <v>28</v>
      </c>
      <c r="E256" s="3">
        <v>1.1780754686505299</v>
      </c>
      <c r="F256" s="3">
        <v>1.13553246849016</v>
      </c>
      <c r="G256" s="3">
        <v>1.16332295252442</v>
      </c>
      <c r="H256" s="3">
        <v>1.2216079648051299</v>
      </c>
      <c r="I256" s="3">
        <v>1.23345696509198</v>
      </c>
      <c r="J256" s="3">
        <v>1.2479334151642201</v>
      </c>
    </row>
    <row r="257" spans="1:10" x14ac:dyDescent="0.15">
      <c r="A257" s="1">
        <v>12</v>
      </c>
      <c r="B257" s="1" t="s">
        <v>104</v>
      </c>
      <c r="C257" s="1">
        <v>1</v>
      </c>
      <c r="D257" s="1" t="s">
        <v>8</v>
      </c>
      <c r="E257" s="3">
        <v>0.54891171298577601</v>
      </c>
      <c r="F257" s="3">
        <v>0.60588650210264305</v>
      </c>
      <c r="G257" s="3">
        <v>0.60957276185529996</v>
      </c>
      <c r="H257" s="3">
        <v>0.66041943850838503</v>
      </c>
      <c r="I257" s="3">
        <v>0.70107061547815097</v>
      </c>
      <c r="J257" s="3">
        <v>0.723614164428104</v>
      </c>
    </row>
    <row r="258" spans="1:10" x14ac:dyDescent="0.15">
      <c r="A258" s="1">
        <v>12</v>
      </c>
      <c r="B258" s="1" t="s">
        <v>104</v>
      </c>
      <c r="C258" s="1">
        <v>2</v>
      </c>
      <c r="D258" s="1" t="s">
        <v>9</v>
      </c>
      <c r="E258" s="3">
        <v>1.4599765730118299</v>
      </c>
      <c r="F258" s="3">
        <v>1.4955172297047299</v>
      </c>
      <c r="G258" s="3">
        <v>1.2959717388846601</v>
      </c>
      <c r="H258" s="3">
        <v>1.5524587094662801</v>
      </c>
      <c r="I258" s="3">
        <v>1.3477679425500599</v>
      </c>
      <c r="J258" s="3">
        <v>1.2904044351130599</v>
      </c>
    </row>
    <row r="259" spans="1:10" x14ac:dyDescent="0.15">
      <c r="A259" s="1">
        <v>12</v>
      </c>
      <c r="B259" s="1" t="s">
        <v>105</v>
      </c>
      <c r="C259" s="1">
        <v>3</v>
      </c>
      <c r="D259" s="1" t="s">
        <v>16</v>
      </c>
      <c r="E259" s="3">
        <v>0.82111949446184695</v>
      </c>
      <c r="F259" s="3">
        <v>0.83706881244617404</v>
      </c>
      <c r="G259" s="3">
        <v>0.812760281508081</v>
      </c>
      <c r="H259" s="3">
        <v>0.84820199692625198</v>
      </c>
      <c r="I259" s="3">
        <v>0.87570058803488104</v>
      </c>
      <c r="J259" s="3">
        <v>0.88230509335700502</v>
      </c>
    </row>
    <row r="260" spans="1:10" x14ac:dyDescent="0.15">
      <c r="A260" s="1">
        <v>12</v>
      </c>
      <c r="B260" s="1" t="s">
        <v>106</v>
      </c>
      <c r="C260" s="1">
        <v>4</v>
      </c>
      <c r="D260" s="1" t="s">
        <v>17</v>
      </c>
      <c r="E260" s="3">
        <v>0.72433415071792995</v>
      </c>
      <c r="F260" s="3">
        <v>0.72648463917004202</v>
      </c>
      <c r="G260" s="3">
        <v>0.71228729063238305</v>
      </c>
      <c r="H260" s="3">
        <v>0.75383777669507501</v>
      </c>
      <c r="I260" s="3">
        <v>0.80092542728303495</v>
      </c>
      <c r="J260" s="3">
        <v>0.81953379908437096</v>
      </c>
    </row>
    <row r="261" spans="1:10" x14ac:dyDescent="0.15">
      <c r="A261" s="1">
        <v>12</v>
      </c>
      <c r="B261" s="1" t="s">
        <v>106</v>
      </c>
      <c r="C261" s="1">
        <v>5</v>
      </c>
      <c r="D261" s="1" t="s">
        <v>18</v>
      </c>
      <c r="E261" s="3">
        <v>0.88749354201358499</v>
      </c>
      <c r="F261" s="3">
        <v>0.94407518270593704</v>
      </c>
      <c r="G261" s="3">
        <v>0.92637012502729799</v>
      </c>
      <c r="H261" s="3">
        <v>0.95807048409846396</v>
      </c>
      <c r="I261" s="3">
        <v>0.98058181076276196</v>
      </c>
      <c r="J261" s="3">
        <v>0.98830638755035705</v>
      </c>
    </row>
    <row r="262" spans="1:10" x14ac:dyDescent="0.15">
      <c r="A262" s="1">
        <v>12</v>
      </c>
      <c r="B262" s="1" t="s">
        <v>106</v>
      </c>
      <c r="C262" s="1">
        <v>6</v>
      </c>
      <c r="D262" s="1" t="s">
        <v>2</v>
      </c>
      <c r="E262" s="3">
        <v>0.96232546826250098</v>
      </c>
      <c r="F262" s="3">
        <v>1.05421608528416</v>
      </c>
      <c r="G262" s="3">
        <v>1.0478477567073301</v>
      </c>
      <c r="H262" s="3">
        <v>1.0849371678141499</v>
      </c>
      <c r="I262" s="3">
        <v>1.1008257489265501</v>
      </c>
      <c r="J262" s="3">
        <v>1.10519810045638</v>
      </c>
    </row>
    <row r="263" spans="1:10" x14ac:dyDescent="0.15">
      <c r="A263" s="1">
        <v>12</v>
      </c>
      <c r="B263" s="1" t="s">
        <v>106</v>
      </c>
      <c r="C263" s="1">
        <v>7</v>
      </c>
      <c r="D263" s="1" t="s">
        <v>19</v>
      </c>
      <c r="E263" s="3">
        <v>1.1060634944411101</v>
      </c>
      <c r="F263" s="3">
        <v>1.16670346256187</v>
      </c>
      <c r="G263" s="3">
        <v>1.1589730172208399</v>
      </c>
      <c r="H263" s="3">
        <v>1.1937178446677601</v>
      </c>
      <c r="I263" s="3">
        <v>1.1399775746477301</v>
      </c>
      <c r="J263" s="3">
        <v>1.1361844025501899</v>
      </c>
    </row>
    <row r="264" spans="1:10" x14ac:dyDescent="0.15">
      <c r="A264" s="1">
        <v>12</v>
      </c>
      <c r="B264" s="1" t="s">
        <v>106</v>
      </c>
      <c r="C264" s="1">
        <v>8</v>
      </c>
      <c r="D264" s="1" t="s">
        <v>20</v>
      </c>
      <c r="E264" s="3">
        <v>0.895202271324961</v>
      </c>
      <c r="F264" s="3">
        <v>0.93503429861172405</v>
      </c>
      <c r="G264" s="3">
        <v>0.93026610173693702</v>
      </c>
      <c r="H264" s="3">
        <v>0.97065595093012902</v>
      </c>
      <c r="I264" s="3">
        <v>0.98053044418792101</v>
      </c>
      <c r="J264" s="3">
        <v>0.99264943162658204</v>
      </c>
    </row>
    <row r="265" spans="1:10" x14ac:dyDescent="0.15">
      <c r="A265" s="1">
        <v>12</v>
      </c>
      <c r="B265" s="1" t="s">
        <v>106</v>
      </c>
      <c r="C265" s="1">
        <v>9</v>
      </c>
      <c r="D265" s="1" t="s">
        <v>21</v>
      </c>
      <c r="E265" s="3">
        <v>0.94707739284247505</v>
      </c>
      <c r="F265" s="3">
        <v>1.0184794303934399</v>
      </c>
      <c r="G265" s="3">
        <v>1.0177626424975501</v>
      </c>
      <c r="H265" s="3">
        <v>1.0196146762429601</v>
      </c>
      <c r="I265" s="3">
        <v>1.0003653395170999</v>
      </c>
      <c r="J265" s="3">
        <v>1.00266615317265</v>
      </c>
    </row>
    <row r="266" spans="1:10" x14ac:dyDescent="0.15">
      <c r="A266" s="1">
        <v>12</v>
      </c>
      <c r="B266" s="1" t="s">
        <v>106</v>
      </c>
      <c r="C266" s="1">
        <v>10</v>
      </c>
      <c r="D266" s="1" t="s">
        <v>22</v>
      </c>
      <c r="E266" s="3">
        <v>0.92305559538249304</v>
      </c>
      <c r="F266" s="3">
        <v>0.93190997277676701</v>
      </c>
      <c r="G266" s="3">
        <v>0.93234184679669496</v>
      </c>
      <c r="H266" s="3">
        <v>0.95971782564911301</v>
      </c>
      <c r="I266" s="3">
        <v>0.97903962598060901</v>
      </c>
      <c r="J266" s="3">
        <v>0.989122570563018</v>
      </c>
    </row>
    <row r="267" spans="1:10" x14ac:dyDescent="0.15">
      <c r="A267" s="1">
        <v>12</v>
      </c>
      <c r="B267" s="1" t="s">
        <v>106</v>
      </c>
      <c r="C267" s="1">
        <v>11</v>
      </c>
      <c r="D267" s="1" t="s">
        <v>23</v>
      </c>
      <c r="E267" s="3">
        <v>0.94781980667572796</v>
      </c>
      <c r="F267" s="3">
        <v>1.0144892718899301</v>
      </c>
      <c r="G267" s="3">
        <v>0.99751975982547203</v>
      </c>
      <c r="H267" s="3">
        <v>1.0287525630413199</v>
      </c>
      <c r="I267" s="3">
        <v>1.05052064080958</v>
      </c>
      <c r="J267" s="3">
        <v>1.0644966933438</v>
      </c>
    </row>
    <row r="268" spans="1:10" x14ac:dyDescent="0.15">
      <c r="A268" s="1">
        <v>12</v>
      </c>
      <c r="B268" s="1" t="s">
        <v>106</v>
      </c>
      <c r="C268" s="1">
        <v>12</v>
      </c>
      <c r="D268" s="1" t="s">
        <v>24</v>
      </c>
      <c r="E268" s="3">
        <v>0.806484300366337</v>
      </c>
      <c r="F268" s="3">
        <v>0.86763839488027505</v>
      </c>
      <c r="G268" s="3">
        <v>0.84155540934840101</v>
      </c>
      <c r="H268" s="3">
        <v>0.95091017310839399</v>
      </c>
      <c r="I268" s="3">
        <v>1.0386153480939799</v>
      </c>
      <c r="J268" s="3">
        <v>1.0572558457554999</v>
      </c>
    </row>
    <row r="269" spans="1:10" x14ac:dyDescent="0.15">
      <c r="A269" s="1">
        <v>12</v>
      </c>
      <c r="B269" s="1" t="s">
        <v>106</v>
      </c>
      <c r="C269" s="1">
        <v>13</v>
      </c>
      <c r="D269" s="1" t="s">
        <v>25</v>
      </c>
      <c r="E269" s="3">
        <v>0.92875426719032905</v>
      </c>
      <c r="F269" s="3">
        <v>0.97347498239216101</v>
      </c>
      <c r="G269" s="3">
        <v>0.95702030863505105</v>
      </c>
      <c r="H269" s="3">
        <v>1.0017646551484101</v>
      </c>
      <c r="I269" s="3">
        <v>1.0055389024799699</v>
      </c>
      <c r="J269" s="3">
        <v>1.01324194011575</v>
      </c>
    </row>
    <row r="270" spans="1:10" x14ac:dyDescent="0.15">
      <c r="A270" s="1">
        <v>12</v>
      </c>
      <c r="B270" s="1" t="s">
        <v>106</v>
      </c>
      <c r="C270" s="1">
        <v>14</v>
      </c>
      <c r="D270" s="1" t="s">
        <v>26</v>
      </c>
      <c r="E270" s="3">
        <v>0.90583480972068298</v>
      </c>
      <c r="F270" s="3">
        <v>0.90374520250373702</v>
      </c>
      <c r="G270" s="3">
        <v>0.88482534790229395</v>
      </c>
      <c r="H270" s="3">
        <v>0.96837309129861104</v>
      </c>
      <c r="I270" s="3">
        <v>1.0354674252543701</v>
      </c>
      <c r="J270" s="3">
        <v>1.04723828635946</v>
      </c>
    </row>
    <row r="271" spans="1:10" x14ac:dyDescent="0.15">
      <c r="A271" s="1">
        <v>12</v>
      </c>
      <c r="B271" s="1" t="s">
        <v>106</v>
      </c>
      <c r="C271" s="1">
        <v>15</v>
      </c>
      <c r="D271" s="1" t="s">
        <v>27</v>
      </c>
      <c r="E271" s="3">
        <v>0.85665712403355199</v>
      </c>
      <c r="F271" s="3">
        <v>0.88516402250062098</v>
      </c>
      <c r="G271" s="3">
        <v>0.87645684881949204</v>
      </c>
      <c r="H271" s="3">
        <v>0.93024684757742804</v>
      </c>
      <c r="I271" s="3">
        <v>0.97602114838593801</v>
      </c>
      <c r="J271" s="3">
        <v>0.98797875170758298</v>
      </c>
    </row>
    <row r="272" spans="1:10" x14ac:dyDescent="0.15">
      <c r="A272" s="1">
        <v>12</v>
      </c>
      <c r="B272" s="1" t="s">
        <v>104</v>
      </c>
      <c r="C272" s="1">
        <v>16</v>
      </c>
      <c r="D272" s="1" t="s">
        <v>10</v>
      </c>
      <c r="E272" s="3">
        <v>0.94728130728298898</v>
      </c>
      <c r="F272" s="3">
        <v>0.97369655464411997</v>
      </c>
      <c r="G272" s="3">
        <v>0.95668107394451596</v>
      </c>
      <c r="H272" s="3">
        <v>0.97287232005116198</v>
      </c>
      <c r="I272" s="3">
        <v>1.0067436287887901</v>
      </c>
      <c r="J272" s="3">
        <v>1.0162693649974099</v>
      </c>
    </row>
    <row r="273" spans="1:10" x14ac:dyDescent="0.15">
      <c r="A273" s="1">
        <v>12</v>
      </c>
      <c r="B273" s="1" t="s">
        <v>104</v>
      </c>
      <c r="C273" s="1">
        <v>17</v>
      </c>
      <c r="D273" s="1" t="s">
        <v>11</v>
      </c>
      <c r="E273" s="3">
        <v>1.13306523485151</v>
      </c>
      <c r="F273" s="3">
        <v>1.0535862567486001</v>
      </c>
      <c r="G273" s="3">
        <v>1.08965976134597</v>
      </c>
      <c r="H273" s="3">
        <v>1.1246882403944001</v>
      </c>
      <c r="I273" s="3">
        <v>1.0824139070701999</v>
      </c>
      <c r="J273" s="3">
        <v>1.0561898225186499</v>
      </c>
    </row>
    <row r="274" spans="1:10" x14ac:dyDescent="0.15">
      <c r="A274" s="1">
        <v>12</v>
      </c>
      <c r="B274" s="1" t="s">
        <v>104</v>
      </c>
      <c r="C274" s="1">
        <v>18</v>
      </c>
      <c r="D274" s="1" t="s">
        <v>12</v>
      </c>
      <c r="E274" s="3">
        <v>0.81165514793474502</v>
      </c>
      <c r="F274" s="3">
        <v>0.82986866497721101</v>
      </c>
      <c r="G274" s="3">
        <v>0.81197523725093201</v>
      </c>
      <c r="H274" s="3">
        <v>0.83688441455671203</v>
      </c>
      <c r="I274" s="3">
        <v>0.85252506584302701</v>
      </c>
      <c r="J274" s="3">
        <v>0.87191764709512098</v>
      </c>
    </row>
    <row r="275" spans="1:10" x14ac:dyDescent="0.15">
      <c r="A275" s="1">
        <v>12</v>
      </c>
      <c r="B275" s="1" t="s">
        <v>104</v>
      </c>
      <c r="C275" s="1">
        <v>19</v>
      </c>
      <c r="D275" s="1" t="s">
        <v>13</v>
      </c>
      <c r="E275" s="3">
        <v>0.86880963619818596</v>
      </c>
      <c r="F275" s="3">
        <v>0.90040528503134598</v>
      </c>
      <c r="G275" s="3">
        <v>0.93053993641746802</v>
      </c>
      <c r="H275" s="3">
        <v>0.99921174399007495</v>
      </c>
      <c r="I275" s="3">
        <v>0.97562034041038503</v>
      </c>
      <c r="J275" s="3">
        <v>0.95395194552421503</v>
      </c>
    </row>
    <row r="276" spans="1:10" x14ac:dyDescent="0.15">
      <c r="A276" s="1">
        <v>12</v>
      </c>
      <c r="B276" s="1" t="s">
        <v>104</v>
      </c>
      <c r="C276" s="1">
        <v>20</v>
      </c>
      <c r="D276" s="1" t="s">
        <v>14</v>
      </c>
      <c r="E276" s="3">
        <v>0.85407814393391901</v>
      </c>
      <c r="F276" s="3">
        <v>0.96101290051351795</v>
      </c>
      <c r="G276" s="3">
        <v>0.98364845586239802</v>
      </c>
      <c r="H276" s="3">
        <v>0.97922024910874095</v>
      </c>
      <c r="I276" s="3">
        <v>0.95558992282595701</v>
      </c>
      <c r="J276" s="3">
        <v>0.97052309445848295</v>
      </c>
    </row>
    <row r="277" spans="1:10" x14ac:dyDescent="0.15">
      <c r="A277" s="1">
        <v>12</v>
      </c>
      <c r="B277" s="1" t="s">
        <v>104</v>
      </c>
      <c r="C277" s="1">
        <v>21</v>
      </c>
      <c r="D277" s="1" t="s">
        <v>15</v>
      </c>
      <c r="E277" s="3">
        <v>0.99261805813052895</v>
      </c>
      <c r="F277" s="3">
        <v>1.01790502989984</v>
      </c>
      <c r="G277" s="3">
        <v>1.0234040261417201</v>
      </c>
      <c r="H277" s="3">
        <v>1.0049846470599699</v>
      </c>
      <c r="I277" s="3">
        <v>0.99120185149086004</v>
      </c>
      <c r="J277" s="3">
        <v>0.98704291144594802</v>
      </c>
    </row>
    <row r="278" spans="1:10" x14ac:dyDescent="0.15">
      <c r="A278" s="1">
        <v>12</v>
      </c>
      <c r="B278" s="1" t="s">
        <v>103</v>
      </c>
      <c r="C278" s="1">
        <v>22</v>
      </c>
      <c r="D278" s="1" t="s">
        <v>7</v>
      </c>
      <c r="E278" s="3">
        <v>0.88440638336226995</v>
      </c>
      <c r="F278" s="3">
        <v>0.87329589902926996</v>
      </c>
      <c r="G278" s="3">
        <v>0.90559261114365197</v>
      </c>
      <c r="H278" s="3">
        <v>0.96111989167038803</v>
      </c>
      <c r="I278" s="3">
        <v>0.98409382017466995</v>
      </c>
      <c r="J278" s="3">
        <v>0.99618214045011999</v>
      </c>
    </row>
    <row r="279" spans="1:10" x14ac:dyDescent="0.15">
      <c r="A279" s="1">
        <v>12</v>
      </c>
      <c r="B279" s="1" t="s">
        <v>103</v>
      </c>
      <c r="C279" s="1">
        <v>23</v>
      </c>
      <c r="D279" s="1" t="s">
        <v>28</v>
      </c>
      <c r="E279" s="3">
        <v>1.1844085704999701</v>
      </c>
      <c r="F279" s="3">
        <v>1.1334243318750601</v>
      </c>
      <c r="G279" s="3">
        <v>1.1568417307674299</v>
      </c>
      <c r="H279" s="3">
        <v>1.2194195226044999</v>
      </c>
      <c r="I279" s="3">
        <v>1.2429690172887899</v>
      </c>
      <c r="J279" s="3">
        <v>1.2593514821190299</v>
      </c>
    </row>
    <row r="280" spans="1:10" x14ac:dyDescent="0.15">
      <c r="A280" s="1">
        <v>13</v>
      </c>
      <c r="B280" s="1" t="s">
        <v>259</v>
      </c>
      <c r="C280" s="1">
        <v>1</v>
      </c>
      <c r="D280" s="1" t="s">
        <v>8</v>
      </c>
      <c r="E280" s="3">
        <v>0.76741478454483603</v>
      </c>
      <c r="F280" s="3">
        <v>0.83686141675010395</v>
      </c>
      <c r="G280" s="3">
        <v>0.83820429695293797</v>
      </c>
      <c r="H280" s="3">
        <v>0.86313561408320605</v>
      </c>
      <c r="I280" s="3">
        <v>0.89964895874602402</v>
      </c>
      <c r="J280" s="3">
        <v>0.91737603113868205</v>
      </c>
    </row>
    <row r="281" spans="1:10" x14ac:dyDescent="0.15">
      <c r="A281" s="1">
        <v>13</v>
      </c>
      <c r="B281" s="1" t="s">
        <v>260</v>
      </c>
      <c r="C281" s="1">
        <v>2</v>
      </c>
      <c r="D281" s="1" t="s">
        <v>9</v>
      </c>
      <c r="E281" s="3">
        <v>2.2672237038578298</v>
      </c>
      <c r="F281" s="3">
        <v>1.73187881921484</v>
      </c>
      <c r="G281" s="3">
        <v>1.5717358720858099</v>
      </c>
      <c r="H281" s="3">
        <v>1.63220783157819</v>
      </c>
      <c r="I281" s="3">
        <v>1.3565892096925301</v>
      </c>
      <c r="J281" s="3">
        <v>1.25767443930345</v>
      </c>
    </row>
    <row r="282" spans="1:10" x14ac:dyDescent="0.15">
      <c r="A282" s="1">
        <v>13</v>
      </c>
      <c r="B282" s="1" t="s">
        <v>261</v>
      </c>
      <c r="C282" s="1">
        <v>3</v>
      </c>
      <c r="D282" s="1" t="s">
        <v>16</v>
      </c>
      <c r="E282" s="3">
        <v>1</v>
      </c>
      <c r="F282" s="3">
        <v>1</v>
      </c>
      <c r="G282" s="3">
        <v>1</v>
      </c>
      <c r="H282" s="3">
        <v>1</v>
      </c>
      <c r="I282" s="3">
        <v>1</v>
      </c>
      <c r="J282" s="3">
        <v>1</v>
      </c>
    </row>
    <row r="283" spans="1:10" x14ac:dyDescent="0.15">
      <c r="A283" s="1">
        <v>13</v>
      </c>
      <c r="B283" s="1" t="s">
        <v>261</v>
      </c>
      <c r="C283" s="1">
        <v>4</v>
      </c>
      <c r="D283" s="1" t="s">
        <v>17</v>
      </c>
      <c r="E283" s="3">
        <v>0.86767079297198302</v>
      </c>
      <c r="F283" s="3">
        <v>0.86863868656047605</v>
      </c>
      <c r="G283" s="3">
        <v>0.86849389229960094</v>
      </c>
      <c r="H283" s="3">
        <v>0.90223823795397995</v>
      </c>
      <c r="I283" s="3">
        <v>0.91090906544824801</v>
      </c>
      <c r="J283" s="3">
        <v>0.92721500833229997</v>
      </c>
    </row>
    <row r="284" spans="1:10" x14ac:dyDescent="0.15">
      <c r="A284" s="1">
        <v>13</v>
      </c>
      <c r="B284" s="1" t="s">
        <v>262</v>
      </c>
      <c r="C284" s="1">
        <v>5</v>
      </c>
      <c r="D284" s="1" t="s">
        <v>18</v>
      </c>
      <c r="E284" s="3">
        <v>1.0910971724677001</v>
      </c>
      <c r="F284" s="3">
        <v>1.1195876348259299</v>
      </c>
      <c r="G284" s="3">
        <v>1.1063570380875001</v>
      </c>
      <c r="H284" s="3">
        <v>1.09079303281796</v>
      </c>
      <c r="I284" s="3">
        <v>1.0706560587303</v>
      </c>
      <c r="J284" s="3">
        <v>1.0727393189529</v>
      </c>
    </row>
    <row r="285" spans="1:10" x14ac:dyDescent="0.15">
      <c r="A285" s="1">
        <v>13</v>
      </c>
      <c r="B285" s="1" t="s">
        <v>261</v>
      </c>
      <c r="C285" s="1">
        <v>6</v>
      </c>
      <c r="D285" s="1" t="s">
        <v>2</v>
      </c>
      <c r="E285" s="3">
        <v>1.1862064855232699</v>
      </c>
      <c r="F285" s="3">
        <v>1.2412528945886201</v>
      </c>
      <c r="G285" s="3">
        <v>1.23708684712447</v>
      </c>
      <c r="H285" s="3">
        <v>1.2185191347062401</v>
      </c>
      <c r="I285" s="3">
        <v>1.18780064367182</v>
      </c>
      <c r="J285" s="3">
        <v>1.1901625038594099</v>
      </c>
    </row>
    <row r="286" spans="1:10" x14ac:dyDescent="0.15">
      <c r="A286" s="1">
        <v>13</v>
      </c>
      <c r="B286" s="1" t="s">
        <v>261</v>
      </c>
      <c r="C286" s="1">
        <v>7</v>
      </c>
      <c r="D286" s="1" t="s">
        <v>19</v>
      </c>
      <c r="E286" s="3">
        <v>1.23532174676441</v>
      </c>
      <c r="F286" s="3">
        <v>1.24554630045204</v>
      </c>
      <c r="G286" s="3">
        <v>1.3172571623568501</v>
      </c>
      <c r="H286" s="3">
        <v>1.3163015475384201</v>
      </c>
      <c r="I286" s="3">
        <v>1.24363422559801</v>
      </c>
      <c r="J286" s="3">
        <v>1.23859869133172</v>
      </c>
    </row>
    <row r="287" spans="1:10" x14ac:dyDescent="0.15">
      <c r="A287" s="1">
        <v>13</v>
      </c>
      <c r="B287" s="1" t="s">
        <v>262</v>
      </c>
      <c r="C287" s="1">
        <v>8</v>
      </c>
      <c r="D287" s="1" t="s">
        <v>20</v>
      </c>
      <c r="E287" s="3">
        <v>1.0514329180280899</v>
      </c>
      <c r="F287" s="3">
        <v>1.0816378648782099</v>
      </c>
      <c r="G287" s="3">
        <v>1.10444540447206</v>
      </c>
      <c r="H287" s="3">
        <v>1.10035243372188</v>
      </c>
      <c r="I287" s="3">
        <v>1.09487298654446</v>
      </c>
      <c r="J287" s="3">
        <v>1.1055885234935301</v>
      </c>
    </row>
    <row r="288" spans="1:10" x14ac:dyDescent="0.15">
      <c r="A288" s="1">
        <v>13</v>
      </c>
      <c r="B288" s="1" t="s">
        <v>261</v>
      </c>
      <c r="C288" s="1">
        <v>9</v>
      </c>
      <c r="D288" s="1" t="s">
        <v>21</v>
      </c>
      <c r="E288" s="3">
        <v>1.1234673441630301</v>
      </c>
      <c r="F288" s="3">
        <v>1.1770506595517001</v>
      </c>
      <c r="G288" s="3">
        <v>1.18594578269158</v>
      </c>
      <c r="H288" s="3">
        <v>1.1558482961013099</v>
      </c>
      <c r="I288" s="3">
        <v>1.11056693649328</v>
      </c>
      <c r="J288" s="3">
        <v>1.1130722245996501</v>
      </c>
    </row>
    <row r="289" spans="1:10" x14ac:dyDescent="0.15">
      <c r="A289" s="1">
        <v>13</v>
      </c>
      <c r="B289" s="1" t="s">
        <v>261</v>
      </c>
      <c r="C289" s="1">
        <v>10</v>
      </c>
      <c r="D289" s="1" t="s">
        <v>22</v>
      </c>
      <c r="E289" s="3">
        <v>1.0561494540340799</v>
      </c>
      <c r="F289" s="3">
        <v>1.08525423061626</v>
      </c>
      <c r="G289" s="3">
        <v>1.0946235277180101</v>
      </c>
      <c r="H289" s="3">
        <v>1.09391731096857</v>
      </c>
      <c r="I289" s="3">
        <v>1.0645454920212101</v>
      </c>
      <c r="J289" s="3">
        <v>1.0789188650930199</v>
      </c>
    </row>
    <row r="290" spans="1:10" x14ac:dyDescent="0.15">
      <c r="A290" s="1">
        <v>13</v>
      </c>
      <c r="B290" s="1" t="s">
        <v>261</v>
      </c>
      <c r="C290" s="1">
        <v>11</v>
      </c>
      <c r="D290" s="1" t="s">
        <v>23</v>
      </c>
      <c r="E290" s="3">
        <v>1.11225565747138</v>
      </c>
      <c r="F290" s="3">
        <v>1.1689661109489</v>
      </c>
      <c r="G290" s="3">
        <v>1.1658516560986301</v>
      </c>
      <c r="H290" s="3">
        <v>1.15944210353884</v>
      </c>
      <c r="I290" s="3">
        <v>1.1451419317225899</v>
      </c>
      <c r="J290" s="3">
        <v>1.15902840026608</v>
      </c>
    </row>
    <row r="291" spans="1:10" x14ac:dyDescent="0.15">
      <c r="A291" s="1">
        <v>13</v>
      </c>
      <c r="B291" s="1" t="s">
        <v>262</v>
      </c>
      <c r="C291" s="1">
        <v>12</v>
      </c>
      <c r="D291" s="1" t="s">
        <v>24</v>
      </c>
      <c r="E291" s="3">
        <v>0.98770773063468997</v>
      </c>
      <c r="F291" s="3">
        <v>1.0480484538355599</v>
      </c>
      <c r="G291" s="3">
        <v>1.0387259851266</v>
      </c>
      <c r="H291" s="3">
        <v>1.1165222851407299</v>
      </c>
      <c r="I291" s="3">
        <v>1.16351987824398</v>
      </c>
      <c r="J291" s="3">
        <v>1.177879788212</v>
      </c>
    </row>
    <row r="292" spans="1:10" x14ac:dyDescent="0.15">
      <c r="A292" s="1">
        <v>13</v>
      </c>
      <c r="B292" s="1" t="s">
        <v>261</v>
      </c>
      <c r="C292" s="1">
        <v>13</v>
      </c>
      <c r="D292" s="1" t="s">
        <v>25</v>
      </c>
      <c r="E292" s="3">
        <v>1.1033383817578799</v>
      </c>
      <c r="F292" s="3">
        <v>1.1263706506377</v>
      </c>
      <c r="G292" s="3">
        <v>1.10985845160921</v>
      </c>
      <c r="H292" s="3">
        <v>1.1396458768658799</v>
      </c>
      <c r="I292" s="3">
        <v>1.11988191594608</v>
      </c>
      <c r="J292" s="3">
        <v>1.1284653368815101</v>
      </c>
    </row>
    <row r="293" spans="1:10" x14ac:dyDescent="0.15">
      <c r="A293" s="1">
        <v>13</v>
      </c>
      <c r="B293" s="1" t="s">
        <v>261</v>
      </c>
      <c r="C293" s="1">
        <v>14</v>
      </c>
      <c r="D293" s="1" t="s">
        <v>26</v>
      </c>
      <c r="E293" s="3">
        <v>1.0220010546720699</v>
      </c>
      <c r="F293" s="3">
        <v>1.04695568363868</v>
      </c>
      <c r="G293" s="3">
        <v>1.0705389173372299</v>
      </c>
      <c r="H293" s="3">
        <v>1.1256723389499099</v>
      </c>
      <c r="I293" s="3">
        <v>1.14313913421075</v>
      </c>
      <c r="J293" s="3">
        <v>1.1560589991627299</v>
      </c>
    </row>
    <row r="294" spans="1:10" x14ac:dyDescent="0.15">
      <c r="A294" s="1">
        <v>13</v>
      </c>
      <c r="B294" s="1" t="s">
        <v>261</v>
      </c>
      <c r="C294" s="1">
        <v>15</v>
      </c>
      <c r="D294" s="1" t="s">
        <v>27</v>
      </c>
      <c r="E294" s="3">
        <v>1.0503358566246599</v>
      </c>
      <c r="F294" s="3">
        <v>1.08374835003085</v>
      </c>
      <c r="G294" s="3">
        <v>1.09037847620273</v>
      </c>
      <c r="H294" s="3">
        <v>1.09823436532473</v>
      </c>
      <c r="I294" s="3">
        <v>1.0705828816426399</v>
      </c>
      <c r="J294" s="3">
        <v>1.0765676915867599</v>
      </c>
    </row>
    <row r="295" spans="1:10" x14ac:dyDescent="0.15">
      <c r="A295" s="1">
        <v>13</v>
      </c>
      <c r="B295" s="1" t="s">
        <v>263</v>
      </c>
      <c r="C295" s="1">
        <v>16</v>
      </c>
      <c r="D295" s="1" t="s">
        <v>10</v>
      </c>
      <c r="E295" s="3">
        <v>1.1071512083972399</v>
      </c>
      <c r="F295" s="3">
        <v>1.12391855725621</v>
      </c>
      <c r="G295" s="3">
        <v>1.09456901234921</v>
      </c>
      <c r="H295" s="3">
        <v>1.0885458031795701</v>
      </c>
      <c r="I295" s="3">
        <v>1.06930499037148</v>
      </c>
      <c r="J295" s="3">
        <v>1.0711728862269601</v>
      </c>
    </row>
    <row r="296" spans="1:10" x14ac:dyDescent="0.15">
      <c r="A296" s="1">
        <v>13</v>
      </c>
      <c r="B296" s="1" t="s">
        <v>260</v>
      </c>
      <c r="C296" s="1">
        <v>17</v>
      </c>
      <c r="D296" s="1" t="s">
        <v>11</v>
      </c>
      <c r="E296" s="3">
        <v>1.3954105136278101</v>
      </c>
      <c r="F296" s="3">
        <v>1.2375820620932201</v>
      </c>
      <c r="G296" s="3">
        <v>1.1932866068380099</v>
      </c>
      <c r="H296" s="3">
        <v>1.17854868378572</v>
      </c>
      <c r="I296" s="3">
        <v>1.12324290028498</v>
      </c>
      <c r="J296" s="3">
        <v>1.0898737246693</v>
      </c>
    </row>
    <row r="297" spans="1:10" x14ac:dyDescent="0.15">
      <c r="A297" s="1">
        <v>13</v>
      </c>
      <c r="B297" s="1" t="s">
        <v>260</v>
      </c>
      <c r="C297" s="1">
        <v>18</v>
      </c>
      <c r="D297" s="1" t="s">
        <v>12</v>
      </c>
      <c r="E297" s="3">
        <v>0.98456718723391901</v>
      </c>
      <c r="F297" s="3">
        <v>0.99454127597189002</v>
      </c>
      <c r="G297" s="3">
        <v>0.98248063629872995</v>
      </c>
      <c r="H297" s="3">
        <v>0.98226747392131197</v>
      </c>
      <c r="I297" s="3">
        <v>0.97011477994559603</v>
      </c>
      <c r="J297" s="3">
        <v>0.984747231497618</v>
      </c>
    </row>
    <row r="298" spans="1:10" x14ac:dyDescent="0.15">
      <c r="A298" s="1">
        <v>13</v>
      </c>
      <c r="B298" s="1" t="s">
        <v>260</v>
      </c>
      <c r="C298" s="1">
        <v>19</v>
      </c>
      <c r="D298" s="1" t="s">
        <v>13</v>
      </c>
      <c r="E298" s="3">
        <v>1.0224251941068101</v>
      </c>
      <c r="F298" s="3">
        <v>1.01889805680543</v>
      </c>
      <c r="G298" s="3">
        <v>1.00345226092587</v>
      </c>
      <c r="H298" s="3">
        <v>1.0828984128286401</v>
      </c>
      <c r="I298" s="3">
        <v>1.04866881822594</v>
      </c>
      <c r="J298" s="3">
        <v>1.0406064798471499</v>
      </c>
    </row>
    <row r="299" spans="1:10" x14ac:dyDescent="0.15">
      <c r="A299" s="1">
        <v>13</v>
      </c>
      <c r="B299" s="1" t="s">
        <v>260</v>
      </c>
      <c r="C299" s="1">
        <v>20</v>
      </c>
      <c r="D299" s="1" t="s">
        <v>14</v>
      </c>
      <c r="E299" s="3">
        <v>1.18136451478001</v>
      </c>
      <c r="F299" s="3">
        <v>1.12600611023155</v>
      </c>
      <c r="G299" s="3">
        <v>1.08434734024733</v>
      </c>
      <c r="H299" s="3">
        <v>1.07461635778755</v>
      </c>
      <c r="I299" s="3">
        <v>1.02425904044123</v>
      </c>
      <c r="J299" s="3">
        <v>1.0287248236103399</v>
      </c>
    </row>
    <row r="300" spans="1:10" x14ac:dyDescent="0.15">
      <c r="A300" s="1">
        <v>13</v>
      </c>
      <c r="B300" s="1" t="s">
        <v>263</v>
      </c>
      <c r="C300" s="1">
        <v>21</v>
      </c>
      <c r="D300" s="1" t="s">
        <v>15</v>
      </c>
      <c r="E300" s="3">
        <v>1.1322573963028499</v>
      </c>
      <c r="F300" s="3">
        <v>1.1392932044889901</v>
      </c>
      <c r="G300" s="3">
        <v>1.09981440456116</v>
      </c>
      <c r="H300" s="3">
        <v>1.0769146912363301</v>
      </c>
      <c r="I300" s="3">
        <v>1.04253343589722</v>
      </c>
      <c r="J300" s="3">
        <v>1.03509431449803</v>
      </c>
    </row>
    <row r="301" spans="1:10" x14ac:dyDescent="0.15">
      <c r="A301" s="1">
        <v>13</v>
      </c>
      <c r="B301" s="1" t="s">
        <v>258</v>
      </c>
      <c r="C301" s="1">
        <v>22</v>
      </c>
      <c r="D301" s="1" t="s">
        <v>7</v>
      </c>
      <c r="E301" s="3">
        <v>1.0943087861366401</v>
      </c>
      <c r="F301" s="3">
        <v>1.06916068800612</v>
      </c>
      <c r="G301" s="3">
        <v>1.0408263582872499</v>
      </c>
      <c r="H301" s="3">
        <v>1.0572353511244299</v>
      </c>
      <c r="I301" s="3">
        <v>1.0844463464952701</v>
      </c>
      <c r="J301" s="3">
        <v>1.0988257520664799</v>
      </c>
    </row>
    <row r="302" spans="1:10" x14ac:dyDescent="0.15">
      <c r="A302" s="1">
        <v>13</v>
      </c>
      <c r="B302" s="1" t="s">
        <v>258</v>
      </c>
      <c r="C302" s="1">
        <v>23</v>
      </c>
      <c r="D302" s="1" t="s">
        <v>28</v>
      </c>
      <c r="E302" s="3">
        <v>1.3763487056579</v>
      </c>
      <c r="F302" s="3">
        <v>1.2957213999388999</v>
      </c>
      <c r="G302" s="3">
        <v>1.2832890503683601</v>
      </c>
      <c r="H302" s="3">
        <v>1.3047164278107699</v>
      </c>
      <c r="I302" s="3">
        <v>1.30136148969348</v>
      </c>
      <c r="J302" s="3">
        <v>1.3218524342478599</v>
      </c>
    </row>
    <row r="303" spans="1:10" x14ac:dyDescent="0.15">
      <c r="A303" s="1">
        <v>14</v>
      </c>
      <c r="B303" s="1" t="s">
        <v>108</v>
      </c>
      <c r="C303" s="1">
        <v>1</v>
      </c>
      <c r="D303" s="1" t="s">
        <v>8</v>
      </c>
      <c r="E303" s="3">
        <v>0.57466078707732704</v>
      </c>
      <c r="F303" s="3">
        <v>0.63913051728404102</v>
      </c>
      <c r="G303" s="3">
        <v>0.65396245630196603</v>
      </c>
      <c r="H303" s="3">
        <v>0.72547104062853096</v>
      </c>
      <c r="I303" s="3">
        <v>0.78571722918908005</v>
      </c>
      <c r="J303" s="3">
        <v>0.80762065354550105</v>
      </c>
    </row>
    <row r="304" spans="1:10" x14ac:dyDescent="0.15">
      <c r="A304" s="1">
        <v>14</v>
      </c>
      <c r="B304" s="1" t="s">
        <v>108</v>
      </c>
      <c r="C304" s="1">
        <v>2</v>
      </c>
      <c r="D304" s="1" t="s">
        <v>9</v>
      </c>
      <c r="E304" s="3">
        <v>1.50282378631448</v>
      </c>
      <c r="F304" s="3">
        <v>1.5345140878583501</v>
      </c>
      <c r="G304" s="3">
        <v>1.2318764849075301</v>
      </c>
      <c r="H304" s="3">
        <v>1.7654417225913701</v>
      </c>
      <c r="I304" s="3">
        <v>1.3657736872000801</v>
      </c>
      <c r="J304" s="3">
        <v>1.28446570014827</v>
      </c>
    </row>
    <row r="305" spans="1:10" x14ac:dyDescent="0.15">
      <c r="A305" s="1">
        <v>14</v>
      </c>
      <c r="B305" s="1" t="s">
        <v>109</v>
      </c>
      <c r="C305" s="1">
        <v>3</v>
      </c>
      <c r="D305" s="1" t="s">
        <v>16</v>
      </c>
      <c r="E305" s="3">
        <v>0.87276599014327005</v>
      </c>
      <c r="F305" s="3">
        <v>0.89935225423746501</v>
      </c>
      <c r="G305" s="3">
        <v>0.88826144731273804</v>
      </c>
      <c r="H305" s="3">
        <v>0.92077304549193295</v>
      </c>
      <c r="I305" s="3">
        <v>0.94358978468630195</v>
      </c>
      <c r="J305" s="3">
        <v>0.94578115655810402</v>
      </c>
    </row>
    <row r="306" spans="1:10" x14ac:dyDescent="0.15">
      <c r="A306" s="1">
        <v>14</v>
      </c>
      <c r="B306" s="1" t="s">
        <v>109</v>
      </c>
      <c r="C306" s="1">
        <v>4</v>
      </c>
      <c r="D306" s="1" t="s">
        <v>17</v>
      </c>
      <c r="E306" s="3">
        <v>0.77317568073933396</v>
      </c>
      <c r="F306" s="3">
        <v>0.78975545578725503</v>
      </c>
      <c r="G306" s="3">
        <v>0.77925607937422203</v>
      </c>
      <c r="H306" s="3">
        <v>0.82274940624785298</v>
      </c>
      <c r="I306" s="3">
        <v>0.86345827404349196</v>
      </c>
      <c r="J306" s="3">
        <v>0.88064139318281998</v>
      </c>
    </row>
    <row r="307" spans="1:10" x14ac:dyDescent="0.15">
      <c r="A307" s="1">
        <v>14</v>
      </c>
      <c r="B307" s="1" t="s">
        <v>109</v>
      </c>
      <c r="C307" s="1">
        <v>5</v>
      </c>
      <c r="D307" s="1" t="s">
        <v>18</v>
      </c>
      <c r="E307" s="3">
        <v>0.94509621546477995</v>
      </c>
      <c r="F307" s="3">
        <v>1.0048953960132301</v>
      </c>
      <c r="G307" s="3">
        <v>0.99579435318323495</v>
      </c>
      <c r="H307" s="3">
        <v>1.0213542601292001</v>
      </c>
      <c r="I307" s="3">
        <v>1.03499223841599</v>
      </c>
      <c r="J307" s="3">
        <v>1.0405545075645299</v>
      </c>
    </row>
    <row r="308" spans="1:10" x14ac:dyDescent="0.15">
      <c r="A308" s="1">
        <v>14</v>
      </c>
      <c r="B308" s="1" t="s">
        <v>109</v>
      </c>
      <c r="C308" s="1">
        <v>6</v>
      </c>
      <c r="D308" s="1" t="s">
        <v>2</v>
      </c>
      <c r="E308" s="3">
        <v>1.01570528823072</v>
      </c>
      <c r="F308" s="3">
        <v>1.1187140474602599</v>
      </c>
      <c r="G308" s="3">
        <v>1.1208212436548399</v>
      </c>
      <c r="H308" s="3">
        <v>1.1534204101682499</v>
      </c>
      <c r="I308" s="3">
        <v>1.1563082466168799</v>
      </c>
      <c r="J308" s="3">
        <v>1.1594435863611401</v>
      </c>
    </row>
    <row r="309" spans="1:10" x14ac:dyDescent="0.15">
      <c r="A309" s="1">
        <v>14</v>
      </c>
      <c r="B309" s="1" t="s">
        <v>109</v>
      </c>
      <c r="C309" s="1">
        <v>7</v>
      </c>
      <c r="D309" s="1" t="s">
        <v>19</v>
      </c>
      <c r="E309" s="3">
        <v>1.1571094622360101</v>
      </c>
      <c r="F309" s="3">
        <v>1.2034813142988701</v>
      </c>
      <c r="G309" s="3">
        <v>1.2069400988190899</v>
      </c>
      <c r="H309" s="3">
        <v>1.25341766182737</v>
      </c>
      <c r="I309" s="3">
        <v>1.21399651174167</v>
      </c>
      <c r="J309" s="3">
        <v>1.21703669342517</v>
      </c>
    </row>
    <row r="310" spans="1:10" x14ac:dyDescent="0.15">
      <c r="A310" s="1">
        <v>14</v>
      </c>
      <c r="B310" s="1" t="s">
        <v>109</v>
      </c>
      <c r="C310" s="1">
        <v>8</v>
      </c>
      <c r="D310" s="1" t="s">
        <v>20</v>
      </c>
      <c r="E310" s="3">
        <v>0.937059934870208</v>
      </c>
      <c r="F310" s="3">
        <v>0.98356472417884899</v>
      </c>
      <c r="G310" s="3">
        <v>0.991529248622672</v>
      </c>
      <c r="H310" s="3">
        <v>1.0260663782538999</v>
      </c>
      <c r="I310" s="3">
        <v>1.04209588672349</v>
      </c>
      <c r="J310" s="3">
        <v>1.05290900817126</v>
      </c>
    </row>
    <row r="311" spans="1:10" x14ac:dyDescent="0.15">
      <c r="A311" s="1">
        <v>14</v>
      </c>
      <c r="B311" s="1" t="s">
        <v>109</v>
      </c>
      <c r="C311" s="1">
        <v>9</v>
      </c>
      <c r="D311" s="1" t="s">
        <v>21</v>
      </c>
      <c r="E311" s="3">
        <v>0.98347119560581997</v>
      </c>
      <c r="F311" s="3">
        <v>1.0624053126797</v>
      </c>
      <c r="G311" s="3">
        <v>1.0724645144524501</v>
      </c>
      <c r="H311" s="3">
        <v>1.0802029593212401</v>
      </c>
      <c r="I311" s="3">
        <v>1.06243206058877</v>
      </c>
      <c r="J311" s="3">
        <v>1.06414450537064</v>
      </c>
    </row>
    <row r="312" spans="1:10" x14ac:dyDescent="0.15">
      <c r="A312" s="1">
        <v>14</v>
      </c>
      <c r="B312" s="1" t="s">
        <v>109</v>
      </c>
      <c r="C312" s="1">
        <v>10</v>
      </c>
      <c r="D312" s="1" t="s">
        <v>22</v>
      </c>
      <c r="E312" s="3">
        <v>0.95627564368287898</v>
      </c>
      <c r="F312" s="3">
        <v>0.98280571504903202</v>
      </c>
      <c r="G312" s="3">
        <v>0.99158600061603197</v>
      </c>
      <c r="H312" s="3">
        <v>1.0187370306838099</v>
      </c>
      <c r="I312" s="3">
        <v>1.02923095932334</v>
      </c>
      <c r="J312" s="3">
        <v>1.03940178069616</v>
      </c>
    </row>
    <row r="313" spans="1:10" x14ac:dyDescent="0.15">
      <c r="A313" s="1">
        <v>14</v>
      </c>
      <c r="B313" s="1" t="s">
        <v>109</v>
      </c>
      <c r="C313" s="1">
        <v>11</v>
      </c>
      <c r="D313" s="1" t="s">
        <v>23</v>
      </c>
      <c r="E313" s="3">
        <v>0.98677767241506997</v>
      </c>
      <c r="F313" s="3">
        <v>1.0636420186457001</v>
      </c>
      <c r="G313" s="3">
        <v>1.0553860710948999</v>
      </c>
      <c r="H313" s="3">
        <v>1.0893161920501799</v>
      </c>
      <c r="I313" s="3">
        <v>1.10665219442901</v>
      </c>
      <c r="J313" s="3">
        <v>1.12026263280398</v>
      </c>
    </row>
    <row r="314" spans="1:10" x14ac:dyDescent="0.15">
      <c r="A314" s="1">
        <v>14</v>
      </c>
      <c r="B314" s="1" t="s">
        <v>109</v>
      </c>
      <c r="C314" s="1">
        <v>12</v>
      </c>
      <c r="D314" s="1" t="s">
        <v>24</v>
      </c>
      <c r="E314" s="3">
        <v>0.85204817563301805</v>
      </c>
      <c r="F314" s="3">
        <v>0.93694540622872302</v>
      </c>
      <c r="G314" s="3">
        <v>0.92003210020142201</v>
      </c>
      <c r="H314" s="3">
        <v>1.0314712897726099</v>
      </c>
      <c r="I314" s="3">
        <v>1.1101894524732501</v>
      </c>
      <c r="J314" s="3">
        <v>1.1263893895366499</v>
      </c>
    </row>
    <row r="315" spans="1:10" x14ac:dyDescent="0.15">
      <c r="A315" s="1">
        <v>14</v>
      </c>
      <c r="B315" s="1" t="s">
        <v>109</v>
      </c>
      <c r="C315" s="1">
        <v>13</v>
      </c>
      <c r="D315" s="1" t="s">
        <v>25</v>
      </c>
      <c r="E315" s="3">
        <v>0.96963281537141099</v>
      </c>
      <c r="F315" s="3">
        <v>1.0152851868426001</v>
      </c>
      <c r="G315" s="3">
        <v>1.00752923926464</v>
      </c>
      <c r="H315" s="3">
        <v>1.0615883103574999</v>
      </c>
      <c r="I315" s="3">
        <v>1.0682278194724899</v>
      </c>
      <c r="J315" s="3">
        <v>1.07572077229026</v>
      </c>
    </row>
    <row r="316" spans="1:10" x14ac:dyDescent="0.15">
      <c r="A316" s="1">
        <v>14</v>
      </c>
      <c r="B316" s="1" t="s">
        <v>109</v>
      </c>
      <c r="C316" s="1">
        <v>14</v>
      </c>
      <c r="D316" s="1" t="s">
        <v>26</v>
      </c>
      <c r="E316" s="3">
        <v>0.936675550166299</v>
      </c>
      <c r="F316" s="3">
        <v>0.95789258719690096</v>
      </c>
      <c r="G316" s="3">
        <v>0.96139512617534595</v>
      </c>
      <c r="H316" s="3">
        <v>1.0459323011647801</v>
      </c>
      <c r="I316" s="3">
        <v>1.10036595194336</v>
      </c>
      <c r="J316" s="3">
        <v>1.11204821336253</v>
      </c>
    </row>
    <row r="317" spans="1:10" x14ac:dyDescent="0.15">
      <c r="A317" s="1">
        <v>14</v>
      </c>
      <c r="B317" s="1" t="s">
        <v>109</v>
      </c>
      <c r="C317" s="1">
        <v>15</v>
      </c>
      <c r="D317" s="1" t="s">
        <v>27</v>
      </c>
      <c r="E317" s="3">
        <v>0.90791152002666198</v>
      </c>
      <c r="F317" s="3">
        <v>0.95288103940627999</v>
      </c>
      <c r="G317" s="3">
        <v>0.95733865115934103</v>
      </c>
      <c r="H317" s="3">
        <v>1.0097940952814799</v>
      </c>
      <c r="I317" s="3">
        <v>1.0329986755163101</v>
      </c>
      <c r="J317" s="3">
        <v>1.0415981742622999</v>
      </c>
    </row>
    <row r="318" spans="1:10" x14ac:dyDescent="0.15">
      <c r="A318" s="1">
        <v>14</v>
      </c>
      <c r="B318" s="1" t="s">
        <v>108</v>
      </c>
      <c r="C318" s="1">
        <v>16</v>
      </c>
      <c r="D318" s="1" t="s">
        <v>10</v>
      </c>
      <c r="E318" s="3">
        <v>0.99126653290163502</v>
      </c>
      <c r="F318" s="3">
        <v>1.01311655348079</v>
      </c>
      <c r="G318" s="3">
        <v>0.98603863379201095</v>
      </c>
      <c r="H318" s="3">
        <v>0.99443199224666701</v>
      </c>
      <c r="I318" s="3">
        <v>1.02151475605272</v>
      </c>
      <c r="J318" s="3">
        <v>1.0292157626951199</v>
      </c>
    </row>
    <row r="319" spans="1:10" x14ac:dyDescent="0.15">
      <c r="A319" s="1">
        <v>14</v>
      </c>
      <c r="B319" s="1" t="s">
        <v>108</v>
      </c>
      <c r="C319" s="1">
        <v>17</v>
      </c>
      <c r="D319" s="1" t="s">
        <v>11</v>
      </c>
      <c r="E319" s="3">
        <v>1.23237707061873</v>
      </c>
      <c r="F319" s="3">
        <v>1.12037045577341</v>
      </c>
      <c r="G319" s="3">
        <v>1.1526616895119099</v>
      </c>
      <c r="H319" s="3">
        <v>1.1515227059189199</v>
      </c>
      <c r="I319" s="3">
        <v>1.0986617496222799</v>
      </c>
      <c r="J319" s="3">
        <v>1.0682965874591099</v>
      </c>
    </row>
    <row r="320" spans="1:10" x14ac:dyDescent="0.15">
      <c r="A320" s="1">
        <v>14</v>
      </c>
      <c r="B320" s="1" t="s">
        <v>108</v>
      </c>
      <c r="C320" s="1">
        <v>18</v>
      </c>
      <c r="D320" s="1" t="s">
        <v>12</v>
      </c>
      <c r="E320" s="3">
        <v>0.85360117202289698</v>
      </c>
      <c r="F320" s="3">
        <v>0.86066779169891805</v>
      </c>
      <c r="G320" s="3">
        <v>0.84514535936336099</v>
      </c>
      <c r="H320" s="3">
        <v>0.85596466581710695</v>
      </c>
      <c r="I320" s="3">
        <v>0.87327949448442899</v>
      </c>
      <c r="J320" s="3">
        <v>0.89317375176430502</v>
      </c>
    </row>
    <row r="321" spans="1:10" x14ac:dyDescent="0.15">
      <c r="A321" s="1">
        <v>14</v>
      </c>
      <c r="B321" s="1" t="s">
        <v>108</v>
      </c>
      <c r="C321" s="1">
        <v>19</v>
      </c>
      <c r="D321" s="1" t="s">
        <v>13</v>
      </c>
      <c r="E321" s="3">
        <v>0.864074631809432</v>
      </c>
      <c r="F321" s="3">
        <v>0.91961586723976196</v>
      </c>
      <c r="G321" s="3">
        <v>0.94508348420880905</v>
      </c>
      <c r="H321" s="3">
        <v>0.97596610725930399</v>
      </c>
      <c r="I321" s="3">
        <v>0.96212286845083494</v>
      </c>
      <c r="J321" s="3">
        <v>0.94206617789744396</v>
      </c>
    </row>
    <row r="322" spans="1:10" x14ac:dyDescent="0.15">
      <c r="A322" s="1">
        <v>14</v>
      </c>
      <c r="B322" s="1" t="s">
        <v>108</v>
      </c>
      <c r="C322" s="1">
        <v>20</v>
      </c>
      <c r="D322" s="1" t="s">
        <v>14</v>
      </c>
      <c r="E322" s="3">
        <v>0.94033148316591797</v>
      </c>
      <c r="F322" s="3">
        <v>1.0055120640511199</v>
      </c>
      <c r="G322" s="3">
        <v>0.97096365954300401</v>
      </c>
      <c r="H322" s="3">
        <v>0.989102656277698</v>
      </c>
      <c r="I322" s="3">
        <v>0.968228868416662</v>
      </c>
      <c r="J322" s="3">
        <v>0.97926183212879103</v>
      </c>
    </row>
    <row r="323" spans="1:10" x14ac:dyDescent="0.15">
      <c r="A323" s="1">
        <v>14</v>
      </c>
      <c r="B323" s="1" t="s">
        <v>108</v>
      </c>
      <c r="C323" s="1">
        <v>21</v>
      </c>
      <c r="D323" s="1" t="s">
        <v>15</v>
      </c>
      <c r="E323" s="3">
        <v>1.0234267033556701</v>
      </c>
      <c r="F323" s="3">
        <v>1.05739139350518</v>
      </c>
      <c r="G323" s="3">
        <v>1.0271750922151599</v>
      </c>
      <c r="H323" s="3">
        <v>1.00034081411815</v>
      </c>
      <c r="I323" s="3">
        <v>1.0040730425958799</v>
      </c>
      <c r="J323" s="3">
        <v>0.99892961289007398</v>
      </c>
    </row>
    <row r="324" spans="1:10" x14ac:dyDescent="0.15">
      <c r="A324" s="1">
        <v>14</v>
      </c>
      <c r="B324" s="1" t="s">
        <v>107</v>
      </c>
      <c r="C324" s="1">
        <v>22</v>
      </c>
      <c r="D324" s="1" t="s">
        <v>7</v>
      </c>
      <c r="E324" s="3">
        <v>0.94782836558935202</v>
      </c>
      <c r="F324" s="3">
        <v>0.94394557591517303</v>
      </c>
      <c r="G324" s="3">
        <v>0.959448856336369</v>
      </c>
      <c r="H324" s="3">
        <v>1.00259017644863</v>
      </c>
      <c r="I324" s="3">
        <v>1.0301694591867001</v>
      </c>
      <c r="J324" s="3">
        <v>1.04362495497871</v>
      </c>
    </row>
    <row r="325" spans="1:10" x14ac:dyDescent="0.15">
      <c r="A325" s="1">
        <v>14</v>
      </c>
      <c r="B325" s="1" t="s">
        <v>107</v>
      </c>
      <c r="C325" s="1">
        <v>23</v>
      </c>
      <c r="D325" s="1" t="s">
        <v>28</v>
      </c>
      <c r="E325" s="3">
        <v>1.23892276889075</v>
      </c>
      <c r="F325" s="3">
        <v>1.2002494184638699</v>
      </c>
      <c r="G325" s="3">
        <v>1.20826790810259</v>
      </c>
      <c r="H325" s="3">
        <v>1.2617614915050399</v>
      </c>
      <c r="I325" s="3">
        <v>1.2800835289181201</v>
      </c>
      <c r="J325" s="3">
        <v>1.30036121376861</v>
      </c>
    </row>
    <row r="326" spans="1:10" x14ac:dyDescent="0.15">
      <c r="A326" s="1">
        <v>15</v>
      </c>
      <c r="B326" s="1" t="s">
        <v>111</v>
      </c>
      <c r="C326" s="1">
        <v>1</v>
      </c>
      <c r="D326" s="1" t="s">
        <v>8</v>
      </c>
      <c r="E326" s="3">
        <v>0.44143281357415598</v>
      </c>
      <c r="F326" s="3">
        <v>0.48455503923551702</v>
      </c>
      <c r="G326" s="3">
        <v>0.46489525639907198</v>
      </c>
      <c r="H326" s="3">
        <v>0.51929680604864004</v>
      </c>
      <c r="I326" s="3">
        <v>0.60967915234924697</v>
      </c>
      <c r="J326" s="3">
        <v>0.64571898883726397</v>
      </c>
    </row>
    <row r="327" spans="1:10" x14ac:dyDescent="0.15">
      <c r="A327" s="1">
        <v>15</v>
      </c>
      <c r="B327" s="1" t="s">
        <v>111</v>
      </c>
      <c r="C327" s="1">
        <v>2</v>
      </c>
      <c r="D327" s="1" t="s">
        <v>9</v>
      </c>
      <c r="E327" s="3">
        <v>1.5062668374619099</v>
      </c>
      <c r="F327" s="3">
        <v>1.4917974263821401</v>
      </c>
      <c r="G327" s="3">
        <v>1.2821078742452401</v>
      </c>
      <c r="H327" s="3">
        <v>1.25701209154667</v>
      </c>
      <c r="I327" s="3">
        <v>1.2588634158466501</v>
      </c>
      <c r="J327" s="3">
        <v>1.20980974791203</v>
      </c>
    </row>
    <row r="328" spans="1:10" x14ac:dyDescent="0.15">
      <c r="A328" s="1">
        <v>15</v>
      </c>
      <c r="B328" s="1" t="s">
        <v>112</v>
      </c>
      <c r="C328" s="1">
        <v>3</v>
      </c>
      <c r="D328" s="1" t="s">
        <v>16</v>
      </c>
      <c r="E328" s="3">
        <v>0.73704192935125801</v>
      </c>
      <c r="F328" s="3">
        <v>0.71956250394301902</v>
      </c>
      <c r="G328" s="3">
        <v>0.72090551990500795</v>
      </c>
      <c r="H328" s="3">
        <v>0.76345622611845099</v>
      </c>
      <c r="I328" s="3">
        <v>0.76560774338814896</v>
      </c>
      <c r="J328" s="3">
        <v>0.76851952949848901</v>
      </c>
    </row>
    <row r="329" spans="1:10" x14ac:dyDescent="0.15">
      <c r="A329" s="1">
        <v>15</v>
      </c>
      <c r="B329" s="1" t="s">
        <v>112</v>
      </c>
      <c r="C329" s="1">
        <v>4</v>
      </c>
      <c r="D329" s="1" t="s">
        <v>17</v>
      </c>
      <c r="E329" s="3">
        <v>0.64915420699079995</v>
      </c>
      <c r="F329" s="3">
        <v>0.62127644848470898</v>
      </c>
      <c r="G329" s="3">
        <v>0.63258275844121203</v>
      </c>
      <c r="H329" s="3">
        <v>0.66652048221119398</v>
      </c>
      <c r="I329" s="3">
        <v>0.69182972575273005</v>
      </c>
      <c r="J329" s="3">
        <v>0.70194590027932902</v>
      </c>
    </row>
    <row r="330" spans="1:10" x14ac:dyDescent="0.15">
      <c r="A330" s="1">
        <v>15</v>
      </c>
      <c r="B330" s="1" t="s">
        <v>112</v>
      </c>
      <c r="C330" s="1">
        <v>5</v>
      </c>
      <c r="D330" s="1" t="s">
        <v>18</v>
      </c>
      <c r="E330" s="3">
        <v>0.81615126901661095</v>
      </c>
      <c r="F330" s="3">
        <v>0.82693125928576905</v>
      </c>
      <c r="G330" s="3">
        <v>0.82482419315357602</v>
      </c>
      <c r="H330" s="3">
        <v>0.88345661549717902</v>
      </c>
      <c r="I330" s="3">
        <v>0.90759886642334697</v>
      </c>
      <c r="J330" s="3">
        <v>0.91272289810567897</v>
      </c>
    </row>
    <row r="331" spans="1:10" x14ac:dyDescent="0.15">
      <c r="A331" s="1">
        <v>15</v>
      </c>
      <c r="B331" s="1" t="s">
        <v>112</v>
      </c>
      <c r="C331" s="1">
        <v>6</v>
      </c>
      <c r="D331" s="1" t="s">
        <v>2</v>
      </c>
      <c r="E331" s="3">
        <v>0.90228241909699503</v>
      </c>
      <c r="F331" s="3">
        <v>0.91433231256256997</v>
      </c>
      <c r="G331" s="3">
        <v>0.91514907603586204</v>
      </c>
      <c r="H331" s="3">
        <v>0.97992731039692405</v>
      </c>
      <c r="I331" s="3">
        <v>0.97488251422040295</v>
      </c>
      <c r="J331" s="3">
        <v>0.97327671508575497</v>
      </c>
    </row>
    <row r="332" spans="1:10" x14ac:dyDescent="0.15">
      <c r="A332" s="1">
        <v>15</v>
      </c>
      <c r="B332" s="1" t="s">
        <v>112</v>
      </c>
      <c r="C332" s="1">
        <v>7</v>
      </c>
      <c r="D332" s="1" t="s">
        <v>19</v>
      </c>
      <c r="E332" s="3">
        <v>1.0340981267982701</v>
      </c>
      <c r="F332" s="3">
        <v>1.0169972393390601</v>
      </c>
      <c r="G332" s="3">
        <v>1.0281511383842901</v>
      </c>
      <c r="H332" s="3">
        <v>1.06478274895095</v>
      </c>
      <c r="I332" s="3">
        <v>0.99328739959887902</v>
      </c>
      <c r="J332" s="3">
        <v>0.97918026918766499</v>
      </c>
    </row>
    <row r="333" spans="1:10" x14ac:dyDescent="0.15">
      <c r="A333" s="1">
        <v>15</v>
      </c>
      <c r="B333" s="1" t="s">
        <v>112</v>
      </c>
      <c r="C333" s="1">
        <v>8</v>
      </c>
      <c r="D333" s="1" t="s">
        <v>20</v>
      </c>
      <c r="E333" s="3">
        <v>0.83577275290515796</v>
      </c>
      <c r="F333" s="3">
        <v>0.83974543956182701</v>
      </c>
      <c r="G333" s="3">
        <v>0.84261222291826798</v>
      </c>
      <c r="H333" s="3">
        <v>0.90573199487520095</v>
      </c>
      <c r="I333" s="3">
        <v>0.88024177924804103</v>
      </c>
      <c r="J333" s="3">
        <v>0.88034681652291902</v>
      </c>
    </row>
    <row r="334" spans="1:10" x14ac:dyDescent="0.15">
      <c r="A334" s="1">
        <v>15</v>
      </c>
      <c r="B334" s="1" t="s">
        <v>112</v>
      </c>
      <c r="C334" s="1">
        <v>9</v>
      </c>
      <c r="D334" s="1" t="s">
        <v>21</v>
      </c>
      <c r="E334" s="3">
        <v>0.92466110365028398</v>
      </c>
      <c r="F334" s="3">
        <v>0.92752091148049398</v>
      </c>
      <c r="G334" s="3">
        <v>0.92753296105226701</v>
      </c>
      <c r="H334" s="3">
        <v>0.95259613129332399</v>
      </c>
      <c r="I334" s="3">
        <v>0.92078439199236894</v>
      </c>
      <c r="J334" s="3">
        <v>0.91440279602655195</v>
      </c>
    </row>
    <row r="335" spans="1:10" x14ac:dyDescent="0.15">
      <c r="A335" s="1">
        <v>15</v>
      </c>
      <c r="B335" s="1" t="s">
        <v>112</v>
      </c>
      <c r="C335" s="1">
        <v>10</v>
      </c>
      <c r="D335" s="1" t="s">
        <v>22</v>
      </c>
      <c r="E335" s="3">
        <v>0.87388876264656801</v>
      </c>
      <c r="F335" s="3">
        <v>0.83069271189204696</v>
      </c>
      <c r="G335" s="3">
        <v>0.84951117755213101</v>
      </c>
      <c r="H335" s="3">
        <v>0.88899670082061499</v>
      </c>
      <c r="I335" s="3">
        <v>0.90659420909572797</v>
      </c>
      <c r="J335" s="3">
        <v>0.90112254029395</v>
      </c>
    </row>
    <row r="336" spans="1:10" x14ac:dyDescent="0.15">
      <c r="A336" s="1">
        <v>15</v>
      </c>
      <c r="B336" s="1" t="s">
        <v>112</v>
      </c>
      <c r="C336" s="1">
        <v>11</v>
      </c>
      <c r="D336" s="1" t="s">
        <v>23</v>
      </c>
      <c r="E336" s="3">
        <v>0.91948108806393603</v>
      </c>
      <c r="F336" s="3">
        <v>0.91938461518694103</v>
      </c>
      <c r="G336" s="3">
        <v>0.90567716520679797</v>
      </c>
      <c r="H336" s="3">
        <v>0.95527999890611404</v>
      </c>
      <c r="I336" s="3">
        <v>0.95440025653055705</v>
      </c>
      <c r="J336" s="3">
        <v>0.95353451741283302</v>
      </c>
    </row>
    <row r="337" spans="1:10" x14ac:dyDescent="0.15">
      <c r="A337" s="1">
        <v>15</v>
      </c>
      <c r="B337" s="1" t="s">
        <v>112</v>
      </c>
      <c r="C337" s="1">
        <v>12</v>
      </c>
      <c r="D337" s="1" t="s">
        <v>24</v>
      </c>
      <c r="E337" s="3">
        <v>0.73578682728642897</v>
      </c>
      <c r="F337" s="3">
        <v>0.73943975888532998</v>
      </c>
      <c r="G337" s="3">
        <v>0.74003454925035195</v>
      </c>
      <c r="H337" s="3">
        <v>0.85409199402267999</v>
      </c>
      <c r="I337" s="3">
        <v>0.89523727841741296</v>
      </c>
      <c r="J337" s="3">
        <v>0.90064096896679002</v>
      </c>
    </row>
    <row r="338" spans="1:10" x14ac:dyDescent="0.15">
      <c r="A338" s="1">
        <v>15</v>
      </c>
      <c r="B338" s="1" t="s">
        <v>112</v>
      </c>
      <c r="C338" s="1">
        <v>13</v>
      </c>
      <c r="D338" s="1" t="s">
        <v>25</v>
      </c>
      <c r="E338" s="3">
        <v>0.91331412361297604</v>
      </c>
      <c r="F338" s="3">
        <v>0.89477767016379595</v>
      </c>
      <c r="G338" s="3">
        <v>0.891506360684169</v>
      </c>
      <c r="H338" s="3">
        <v>0.94431175298271397</v>
      </c>
      <c r="I338" s="3">
        <v>0.93419353891459</v>
      </c>
      <c r="J338" s="3">
        <v>0.93282085342459398</v>
      </c>
    </row>
    <row r="339" spans="1:10" x14ac:dyDescent="0.15">
      <c r="A339" s="1">
        <v>15</v>
      </c>
      <c r="B339" s="1" t="s">
        <v>112</v>
      </c>
      <c r="C339" s="1">
        <v>14</v>
      </c>
      <c r="D339" s="1" t="s">
        <v>26</v>
      </c>
      <c r="E339" s="3">
        <v>0.84964458207396798</v>
      </c>
      <c r="F339" s="3">
        <v>0.79424844006828899</v>
      </c>
      <c r="G339" s="3">
        <v>0.78834908883038102</v>
      </c>
      <c r="H339" s="3">
        <v>0.87944861709108701</v>
      </c>
      <c r="I339" s="3">
        <v>0.90293251281164599</v>
      </c>
      <c r="J339" s="3">
        <v>0.90067873985778102</v>
      </c>
    </row>
    <row r="340" spans="1:10" x14ac:dyDescent="0.15">
      <c r="A340" s="1">
        <v>15</v>
      </c>
      <c r="B340" s="1" t="s">
        <v>112</v>
      </c>
      <c r="C340" s="1">
        <v>15</v>
      </c>
      <c r="D340" s="1" t="s">
        <v>27</v>
      </c>
      <c r="E340" s="3">
        <v>0.77399542763884399</v>
      </c>
      <c r="F340" s="3">
        <v>0.75635157785589602</v>
      </c>
      <c r="G340" s="3">
        <v>0.76403449333717999</v>
      </c>
      <c r="H340" s="3">
        <v>0.825129584777336</v>
      </c>
      <c r="I340" s="3">
        <v>0.87769802322568602</v>
      </c>
      <c r="J340" s="3">
        <v>0.88908962126030799</v>
      </c>
    </row>
    <row r="341" spans="1:10" x14ac:dyDescent="0.15">
      <c r="A341" s="1">
        <v>15</v>
      </c>
      <c r="B341" s="1" t="s">
        <v>111</v>
      </c>
      <c r="C341" s="1">
        <v>16</v>
      </c>
      <c r="D341" s="1" t="s">
        <v>10</v>
      </c>
      <c r="E341" s="3">
        <v>0.89138352859745396</v>
      </c>
      <c r="F341" s="3">
        <v>0.88566234640730801</v>
      </c>
      <c r="G341" s="3">
        <v>0.90552299593300101</v>
      </c>
      <c r="H341" s="3">
        <v>0.93246335575103301</v>
      </c>
      <c r="I341" s="3">
        <v>0.95891094826947898</v>
      </c>
      <c r="J341" s="3">
        <v>0.97265121459411596</v>
      </c>
    </row>
    <row r="342" spans="1:10" x14ac:dyDescent="0.15">
      <c r="A342" s="1">
        <v>15</v>
      </c>
      <c r="B342" s="1" t="s">
        <v>111</v>
      </c>
      <c r="C342" s="1">
        <v>17</v>
      </c>
      <c r="D342" s="1" t="s">
        <v>11</v>
      </c>
      <c r="E342" s="3">
        <v>1.1471988630379999</v>
      </c>
      <c r="F342" s="3">
        <v>1.0032071376643299</v>
      </c>
      <c r="G342" s="3">
        <v>1.00531697695269</v>
      </c>
      <c r="H342" s="3">
        <v>1.10067367674538</v>
      </c>
      <c r="I342" s="3">
        <v>1.04767012317173</v>
      </c>
      <c r="J342" s="3">
        <v>1.02088502003635</v>
      </c>
    </row>
    <row r="343" spans="1:10" x14ac:dyDescent="0.15">
      <c r="A343" s="1">
        <v>15</v>
      </c>
      <c r="B343" s="1" t="s">
        <v>111</v>
      </c>
      <c r="C343" s="1">
        <v>18</v>
      </c>
      <c r="D343" s="1" t="s">
        <v>12</v>
      </c>
      <c r="E343" s="3">
        <v>0.74701625730255505</v>
      </c>
      <c r="F343" s="3">
        <v>0.75597406178369497</v>
      </c>
      <c r="G343" s="3">
        <v>0.78705542159773001</v>
      </c>
      <c r="H343" s="3">
        <v>0.81456961733746902</v>
      </c>
      <c r="I343" s="3">
        <v>0.81362232867273498</v>
      </c>
      <c r="J343" s="3">
        <v>0.82857057397518297</v>
      </c>
    </row>
    <row r="344" spans="1:10" x14ac:dyDescent="0.15">
      <c r="A344" s="1">
        <v>15</v>
      </c>
      <c r="B344" s="1" t="s">
        <v>111</v>
      </c>
      <c r="C344" s="1">
        <v>19</v>
      </c>
      <c r="D344" s="1" t="s">
        <v>13</v>
      </c>
      <c r="E344" s="3">
        <v>0.881358264956565</v>
      </c>
      <c r="F344" s="3">
        <v>0.89664135994511696</v>
      </c>
      <c r="G344" s="3">
        <v>0.95390022488169202</v>
      </c>
      <c r="H344" s="3">
        <v>1.0065419404879401</v>
      </c>
      <c r="I344" s="3">
        <v>0.97039908154687904</v>
      </c>
      <c r="J344" s="3">
        <v>0.95028908840481696</v>
      </c>
    </row>
    <row r="345" spans="1:10" x14ac:dyDescent="0.15">
      <c r="A345" s="1">
        <v>15</v>
      </c>
      <c r="B345" s="1" t="s">
        <v>111</v>
      </c>
      <c r="C345" s="1">
        <v>20</v>
      </c>
      <c r="D345" s="1" t="s">
        <v>14</v>
      </c>
      <c r="E345" s="3">
        <v>0.79749727138979298</v>
      </c>
      <c r="F345" s="3">
        <v>0.87422028501911997</v>
      </c>
      <c r="G345" s="3">
        <v>0.88860432311510595</v>
      </c>
      <c r="H345" s="3">
        <v>0.91910456760524595</v>
      </c>
      <c r="I345" s="3">
        <v>0.89590120608439605</v>
      </c>
      <c r="J345" s="3">
        <v>0.91326528132853102</v>
      </c>
    </row>
    <row r="346" spans="1:10" x14ac:dyDescent="0.15">
      <c r="A346" s="1">
        <v>15</v>
      </c>
      <c r="B346" s="1" t="s">
        <v>111</v>
      </c>
      <c r="C346" s="1">
        <v>21</v>
      </c>
      <c r="D346" s="1" t="s">
        <v>15</v>
      </c>
      <c r="E346" s="3">
        <v>1.0241199441108499</v>
      </c>
      <c r="F346" s="3">
        <v>1.01424177964315</v>
      </c>
      <c r="G346" s="3">
        <v>1.01195280492658</v>
      </c>
      <c r="H346" s="3">
        <v>0.97938797524695398</v>
      </c>
      <c r="I346" s="3">
        <v>0.96078729098605997</v>
      </c>
      <c r="J346" s="3">
        <v>0.94903093864010601</v>
      </c>
    </row>
    <row r="347" spans="1:10" x14ac:dyDescent="0.15">
      <c r="A347" s="1">
        <v>15</v>
      </c>
      <c r="B347" s="1" t="s">
        <v>110</v>
      </c>
      <c r="C347" s="1">
        <v>22</v>
      </c>
      <c r="D347" s="1" t="s">
        <v>7</v>
      </c>
      <c r="E347" s="3">
        <v>0.84839961211503401</v>
      </c>
      <c r="F347" s="3">
        <v>0.81590795441475805</v>
      </c>
      <c r="G347" s="3">
        <v>0.85634167703327202</v>
      </c>
      <c r="H347" s="3">
        <v>0.90249676549735003</v>
      </c>
      <c r="I347" s="3">
        <v>0.91212465800173403</v>
      </c>
      <c r="J347" s="3">
        <v>0.92080863128566004</v>
      </c>
    </row>
    <row r="348" spans="1:10" x14ac:dyDescent="0.15">
      <c r="A348" s="1">
        <v>15</v>
      </c>
      <c r="B348" s="1" t="s">
        <v>110</v>
      </c>
      <c r="C348" s="1">
        <v>23</v>
      </c>
      <c r="D348" s="1" t="s">
        <v>28</v>
      </c>
      <c r="E348" s="3">
        <v>1.1567261745999899</v>
      </c>
      <c r="F348" s="3">
        <v>1.11426832008508</v>
      </c>
      <c r="G348" s="3">
        <v>1.1219435844772101</v>
      </c>
      <c r="H348" s="3">
        <v>1.14169637369181</v>
      </c>
      <c r="I348" s="3">
        <v>1.1511822219254699</v>
      </c>
      <c r="J348" s="3">
        <v>1.1589522447902501</v>
      </c>
    </row>
    <row r="349" spans="1:10" x14ac:dyDescent="0.15">
      <c r="A349" s="1">
        <v>16</v>
      </c>
      <c r="B349" s="1" t="s">
        <v>114</v>
      </c>
      <c r="C349" s="1">
        <v>1</v>
      </c>
      <c r="D349" s="1" t="s">
        <v>8</v>
      </c>
      <c r="E349" s="3">
        <v>0.44597430338344302</v>
      </c>
      <c r="F349" s="3">
        <v>0.47081237998039999</v>
      </c>
      <c r="G349" s="3">
        <v>0.48395212765499701</v>
      </c>
      <c r="H349" s="3">
        <v>0.559231388327593</v>
      </c>
      <c r="I349" s="3">
        <v>0.65268016130162398</v>
      </c>
      <c r="J349" s="3">
        <v>0.68599620818092599</v>
      </c>
    </row>
    <row r="350" spans="1:10" x14ac:dyDescent="0.15">
      <c r="A350" s="1">
        <v>16</v>
      </c>
      <c r="B350" s="1" t="s">
        <v>114</v>
      </c>
      <c r="C350" s="1">
        <v>2</v>
      </c>
      <c r="D350" s="1" t="s">
        <v>9</v>
      </c>
      <c r="E350" s="3">
        <v>2.5773916867534399</v>
      </c>
      <c r="F350" s="3">
        <v>1.92797180206514</v>
      </c>
      <c r="G350" s="3">
        <v>1.31688939158769</v>
      </c>
      <c r="H350" s="3">
        <v>1.3145301070984201</v>
      </c>
      <c r="I350" s="3">
        <v>1.2186564744759301</v>
      </c>
      <c r="J350" s="3">
        <v>1.17009377464634</v>
      </c>
    </row>
    <row r="351" spans="1:10" x14ac:dyDescent="0.15">
      <c r="A351" s="1">
        <v>16</v>
      </c>
      <c r="B351" s="1" t="s">
        <v>115</v>
      </c>
      <c r="C351" s="1">
        <v>3</v>
      </c>
      <c r="D351" s="1" t="s">
        <v>16</v>
      </c>
      <c r="E351" s="3">
        <v>0.76416231433669701</v>
      </c>
      <c r="F351" s="3">
        <v>0.75314609751675798</v>
      </c>
      <c r="G351" s="3">
        <v>0.75329250840058803</v>
      </c>
      <c r="H351" s="3">
        <v>0.79828136099594504</v>
      </c>
      <c r="I351" s="3">
        <v>0.80479152182070102</v>
      </c>
      <c r="J351" s="3">
        <v>0.80953707652442297</v>
      </c>
    </row>
    <row r="352" spans="1:10" x14ac:dyDescent="0.15">
      <c r="A352" s="1">
        <v>16</v>
      </c>
      <c r="B352" s="1" t="s">
        <v>115</v>
      </c>
      <c r="C352" s="1">
        <v>4</v>
      </c>
      <c r="D352" s="1" t="s">
        <v>17</v>
      </c>
      <c r="E352" s="3">
        <v>0.66517264801033504</v>
      </c>
      <c r="F352" s="3">
        <v>0.65000070484258499</v>
      </c>
      <c r="G352" s="3">
        <v>0.65811666550261405</v>
      </c>
      <c r="H352" s="3">
        <v>0.70187571771472801</v>
      </c>
      <c r="I352" s="3">
        <v>0.73454879864299805</v>
      </c>
      <c r="J352" s="3">
        <v>0.74740433490457103</v>
      </c>
    </row>
    <row r="353" spans="1:10" x14ac:dyDescent="0.15">
      <c r="A353" s="1">
        <v>16</v>
      </c>
      <c r="B353" s="1" t="s">
        <v>115</v>
      </c>
      <c r="C353" s="1">
        <v>5</v>
      </c>
      <c r="D353" s="1" t="s">
        <v>18</v>
      </c>
      <c r="E353" s="3">
        <v>0.84362321636107795</v>
      </c>
      <c r="F353" s="3">
        <v>0.86117069065512697</v>
      </c>
      <c r="G353" s="3">
        <v>0.86048950618909303</v>
      </c>
      <c r="H353" s="3">
        <v>0.92107806503443101</v>
      </c>
      <c r="I353" s="3">
        <v>0.93325354157495999</v>
      </c>
      <c r="J353" s="3">
        <v>0.93854358086117295</v>
      </c>
    </row>
    <row r="354" spans="1:10" x14ac:dyDescent="0.15">
      <c r="A354" s="1">
        <v>16</v>
      </c>
      <c r="B354" s="1" t="s">
        <v>115</v>
      </c>
      <c r="C354" s="1">
        <v>6</v>
      </c>
      <c r="D354" s="1" t="s">
        <v>2</v>
      </c>
      <c r="E354" s="3">
        <v>0.91202002201727905</v>
      </c>
      <c r="F354" s="3">
        <v>0.95848796571514505</v>
      </c>
      <c r="G354" s="3">
        <v>0.96768377252971305</v>
      </c>
      <c r="H354" s="3">
        <v>1.0360298377808701</v>
      </c>
      <c r="I354" s="3">
        <v>1.0225059047257099</v>
      </c>
      <c r="J354" s="3">
        <v>1.02149174547813</v>
      </c>
    </row>
    <row r="355" spans="1:10" x14ac:dyDescent="0.15">
      <c r="A355" s="1">
        <v>16</v>
      </c>
      <c r="B355" s="1" t="s">
        <v>115</v>
      </c>
      <c r="C355" s="1">
        <v>7</v>
      </c>
      <c r="D355" s="1" t="s">
        <v>19</v>
      </c>
      <c r="E355" s="3">
        <v>1.0618099736398601</v>
      </c>
      <c r="F355" s="3">
        <v>1.01468856120335</v>
      </c>
      <c r="G355" s="3">
        <v>1.07713118046291</v>
      </c>
      <c r="H355" s="3">
        <v>1.10757537768987</v>
      </c>
      <c r="I355" s="3">
        <v>1.04033212326531</v>
      </c>
      <c r="J355" s="3">
        <v>1.0112739055156601</v>
      </c>
    </row>
    <row r="356" spans="1:10" x14ac:dyDescent="0.15">
      <c r="A356" s="1">
        <v>16</v>
      </c>
      <c r="B356" s="1" t="s">
        <v>115</v>
      </c>
      <c r="C356" s="1">
        <v>8</v>
      </c>
      <c r="D356" s="1" t="s">
        <v>20</v>
      </c>
      <c r="E356" s="3">
        <v>0.85476786416643602</v>
      </c>
      <c r="F356" s="3">
        <v>0.868395689129698</v>
      </c>
      <c r="G356" s="3">
        <v>0.87801964037384295</v>
      </c>
      <c r="H356" s="3">
        <v>0.94207674139700104</v>
      </c>
      <c r="I356" s="3">
        <v>0.92392936595947806</v>
      </c>
      <c r="J356" s="3">
        <v>0.92718105399488804</v>
      </c>
    </row>
    <row r="357" spans="1:10" x14ac:dyDescent="0.15">
      <c r="A357" s="1">
        <v>16</v>
      </c>
      <c r="B357" s="1" t="s">
        <v>115</v>
      </c>
      <c r="C357" s="1">
        <v>9</v>
      </c>
      <c r="D357" s="1" t="s">
        <v>21</v>
      </c>
      <c r="E357" s="3">
        <v>0.93601303911290701</v>
      </c>
      <c r="F357" s="3">
        <v>0.95696487403081198</v>
      </c>
      <c r="G357" s="3">
        <v>0.96494224488019198</v>
      </c>
      <c r="H357" s="3">
        <v>0.99300040917215604</v>
      </c>
      <c r="I357" s="3">
        <v>0.95411124111466294</v>
      </c>
      <c r="J357" s="3">
        <v>0.94813283389967795</v>
      </c>
    </row>
    <row r="358" spans="1:10" x14ac:dyDescent="0.15">
      <c r="A358" s="1">
        <v>16</v>
      </c>
      <c r="B358" s="1" t="s">
        <v>115</v>
      </c>
      <c r="C358" s="1">
        <v>10</v>
      </c>
      <c r="D358" s="1" t="s">
        <v>22</v>
      </c>
      <c r="E358" s="3">
        <v>0.89464328514344404</v>
      </c>
      <c r="F358" s="3">
        <v>0.86888871726078298</v>
      </c>
      <c r="G358" s="3">
        <v>0.88518170444614097</v>
      </c>
      <c r="H358" s="3">
        <v>0.93025077111989496</v>
      </c>
      <c r="I358" s="3">
        <v>0.93980507314147399</v>
      </c>
      <c r="J358" s="3">
        <v>0.937218479735202</v>
      </c>
    </row>
    <row r="359" spans="1:10" x14ac:dyDescent="0.15">
      <c r="A359" s="1">
        <v>16</v>
      </c>
      <c r="B359" s="1" t="s">
        <v>115</v>
      </c>
      <c r="C359" s="1">
        <v>11</v>
      </c>
      <c r="D359" s="1" t="s">
        <v>23</v>
      </c>
      <c r="E359" s="3">
        <v>0.93479408368444095</v>
      </c>
      <c r="F359" s="3">
        <v>0.95112607480954503</v>
      </c>
      <c r="G359" s="3">
        <v>0.94221557952840196</v>
      </c>
      <c r="H359" s="3">
        <v>0.99572017272241897</v>
      </c>
      <c r="I359" s="3">
        <v>0.99608764331656297</v>
      </c>
      <c r="J359" s="3">
        <v>0.99877653578023196</v>
      </c>
    </row>
    <row r="360" spans="1:10" x14ac:dyDescent="0.15">
      <c r="A360" s="1">
        <v>16</v>
      </c>
      <c r="B360" s="1" t="s">
        <v>115</v>
      </c>
      <c r="C360" s="1">
        <v>12</v>
      </c>
      <c r="D360" s="1" t="s">
        <v>24</v>
      </c>
      <c r="E360" s="3">
        <v>0.75030866489307602</v>
      </c>
      <c r="F360" s="3">
        <v>0.77424335380051001</v>
      </c>
      <c r="G360" s="3">
        <v>0.77772363614384399</v>
      </c>
      <c r="H360" s="3">
        <v>0.90022136143842002</v>
      </c>
      <c r="I360" s="3">
        <v>0.94806861402339304</v>
      </c>
      <c r="J360" s="3">
        <v>0.957333291048445</v>
      </c>
    </row>
    <row r="361" spans="1:10" x14ac:dyDescent="0.15">
      <c r="A361" s="1">
        <v>16</v>
      </c>
      <c r="B361" s="1" t="s">
        <v>115</v>
      </c>
      <c r="C361" s="1">
        <v>13</v>
      </c>
      <c r="D361" s="1" t="s">
        <v>25</v>
      </c>
      <c r="E361" s="3">
        <v>0.92502369267250695</v>
      </c>
      <c r="F361" s="3">
        <v>0.91578736732588994</v>
      </c>
      <c r="G361" s="3">
        <v>0.91658432950006996</v>
      </c>
      <c r="H361" s="3">
        <v>0.97235050217850505</v>
      </c>
      <c r="I361" s="3">
        <v>0.95722190691498599</v>
      </c>
      <c r="J361" s="3">
        <v>0.958060852347275</v>
      </c>
    </row>
    <row r="362" spans="1:10" x14ac:dyDescent="0.15">
      <c r="A362" s="1">
        <v>16</v>
      </c>
      <c r="B362" s="1" t="s">
        <v>115</v>
      </c>
      <c r="C362" s="1">
        <v>14</v>
      </c>
      <c r="D362" s="1" t="s">
        <v>26</v>
      </c>
      <c r="E362" s="3">
        <v>0.87455718077656697</v>
      </c>
      <c r="F362" s="3">
        <v>0.85010599348999805</v>
      </c>
      <c r="G362" s="3">
        <v>0.82085882267974597</v>
      </c>
      <c r="H362" s="3">
        <v>0.91657347379780496</v>
      </c>
      <c r="I362" s="3">
        <v>0.94524779493071098</v>
      </c>
      <c r="J362" s="3">
        <v>0.948179950070828</v>
      </c>
    </row>
    <row r="363" spans="1:10" x14ac:dyDescent="0.15">
      <c r="A363" s="1">
        <v>16</v>
      </c>
      <c r="B363" s="1" t="s">
        <v>115</v>
      </c>
      <c r="C363" s="1">
        <v>15</v>
      </c>
      <c r="D363" s="1" t="s">
        <v>27</v>
      </c>
      <c r="E363" s="3">
        <v>0.80111662923654403</v>
      </c>
      <c r="F363" s="3">
        <v>0.80040037226163996</v>
      </c>
      <c r="G363" s="3">
        <v>0.81324273202472097</v>
      </c>
      <c r="H363" s="3">
        <v>0.883416072631931</v>
      </c>
      <c r="I363" s="3">
        <v>0.92137661868475795</v>
      </c>
      <c r="J363" s="3">
        <v>0.93202128264359996</v>
      </c>
    </row>
    <row r="364" spans="1:10" x14ac:dyDescent="0.15">
      <c r="A364" s="1">
        <v>16</v>
      </c>
      <c r="B364" s="1" t="s">
        <v>114</v>
      </c>
      <c r="C364" s="1">
        <v>16</v>
      </c>
      <c r="D364" s="1" t="s">
        <v>10</v>
      </c>
      <c r="E364" s="3">
        <v>0.90437764178125801</v>
      </c>
      <c r="F364" s="3">
        <v>0.903944002030445</v>
      </c>
      <c r="G364" s="3">
        <v>0.91586972839846004</v>
      </c>
      <c r="H364" s="3">
        <v>0.94736872616119205</v>
      </c>
      <c r="I364" s="3">
        <v>0.98305328973072004</v>
      </c>
      <c r="J364" s="3">
        <v>0.99442672559719303</v>
      </c>
    </row>
    <row r="365" spans="1:10" x14ac:dyDescent="0.15">
      <c r="A365" s="1">
        <v>16</v>
      </c>
      <c r="B365" s="1" t="s">
        <v>114</v>
      </c>
      <c r="C365" s="1">
        <v>17</v>
      </c>
      <c r="D365" s="1" t="s">
        <v>11</v>
      </c>
      <c r="E365" s="3">
        <v>1.4020562263351299</v>
      </c>
      <c r="F365" s="3">
        <v>1.1334178821951699</v>
      </c>
      <c r="G365" s="3">
        <v>1.1151504258571601</v>
      </c>
      <c r="H365" s="3">
        <v>1.12099806242947</v>
      </c>
      <c r="I365" s="3">
        <v>1.1034492502247899</v>
      </c>
      <c r="J365" s="3">
        <v>1.0766902713197899</v>
      </c>
    </row>
    <row r="366" spans="1:10" x14ac:dyDescent="0.15">
      <c r="A366" s="1">
        <v>16</v>
      </c>
      <c r="B366" s="1" t="s">
        <v>114</v>
      </c>
      <c r="C366" s="1">
        <v>18</v>
      </c>
      <c r="D366" s="1" t="s">
        <v>12</v>
      </c>
      <c r="E366" s="3">
        <v>0.78870987646016599</v>
      </c>
      <c r="F366" s="3">
        <v>0.79827604563071997</v>
      </c>
      <c r="G366" s="3">
        <v>0.81958792960779803</v>
      </c>
      <c r="H366" s="3">
        <v>0.84291603554282901</v>
      </c>
      <c r="I366" s="3">
        <v>0.84802625728643999</v>
      </c>
      <c r="J366" s="3">
        <v>0.86574434983123105</v>
      </c>
    </row>
    <row r="367" spans="1:10" x14ac:dyDescent="0.15">
      <c r="A367" s="1">
        <v>16</v>
      </c>
      <c r="B367" s="1" t="s">
        <v>114</v>
      </c>
      <c r="C367" s="1">
        <v>19</v>
      </c>
      <c r="D367" s="1" t="s">
        <v>13</v>
      </c>
      <c r="E367" s="3">
        <v>0.86319974973372104</v>
      </c>
      <c r="F367" s="3">
        <v>0.87724161447619098</v>
      </c>
      <c r="G367" s="3">
        <v>0.94846376515040698</v>
      </c>
      <c r="H367" s="3">
        <v>0.99004971634991501</v>
      </c>
      <c r="I367" s="3">
        <v>0.95525917199531696</v>
      </c>
      <c r="J367" s="3">
        <v>0.93477023160517003</v>
      </c>
    </row>
    <row r="368" spans="1:10" x14ac:dyDescent="0.15">
      <c r="A368" s="1">
        <v>16</v>
      </c>
      <c r="B368" s="1" t="s">
        <v>114</v>
      </c>
      <c r="C368" s="1">
        <v>20</v>
      </c>
      <c r="D368" s="1" t="s">
        <v>14</v>
      </c>
      <c r="E368" s="3">
        <v>0.95793686974615899</v>
      </c>
      <c r="F368" s="3">
        <v>0.961524424607894</v>
      </c>
      <c r="G368" s="3">
        <v>0.90940745099734599</v>
      </c>
      <c r="H368" s="3">
        <v>1.0034602753641</v>
      </c>
      <c r="I368" s="3">
        <v>0.92730114142410802</v>
      </c>
      <c r="J368" s="3">
        <v>0.91882772645829303</v>
      </c>
    </row>
    <row r="369" spans="1:10" x14ac:dyDescent="0.15">
      <c r="A369" s="1">
        <v>16</v>
      </c>
      <c r="B369" s="1" t="s">
        <v>114</v>
      </c>
      <c r="C369" s="1">
        <v>21</v>
      </c>
      <c r="D369" s="1" t="s">
        <v>15</v>
      </c>
      <c r="E369" s="3">
        <v>1.00119625902989</v>
      </c>
      <c r="F369" s="3">
        <v>1.0114346016656499</v>
      </c>
      <c r="G369" s="3">
        <v>1.0217960981281899</v>
      </c>
      <c r="H369" s="3">
        <v>0.996864052435536</v>
      </c>
      <c r="I369" s="3">
        <v>0.97331955208040599</v>
      </c>
      <c r="J369" s="3">
        <v>0.96050230490544797</v>
      </c>
    </row>
    <row r="370" spans="1:10" x14ac:dyDescent="0.15">
      <c r="A370" s="1">
        <v>16</v>
      </c>
      <c r="B370" s="1" t="s">
        <v>113</v>
      </c>
      <c r="C370" s="1">
        <v>22</v>
      </c>
      <c r="D370" s="1" t="s">
        <v>7</v>
      </c>
      <c r="E370" s="3">
        <v>0.86221802905883904</v>
      </c>
      <c r="F370" s="3">
        <v>0.83435365558975805</v>
      </c>
      <c r="G370" s="3">
        <v>0.89150181313424204</v>
      </c>
      <c r="H370" s="3">
        <v>0.93541670699306101</v>
      </c>
      <c r="I370" s="3">
        <v>0.95281503104063303</v>
      </c>
      <c r="J370" s="3">
        <v>0.96342265359954404</v>
      </c>
    </row>
    <row r="371" spans="1:10" x14ac:dyDescent="0.15">
      <c r="A371" s="1">
        <v>16</v>
      </c>
      <c r="B371" s="1" t="s">
        <v>113</v>
      </c>
      <c r="C371" s="1">
        <v>23</v>
      </c>
      <c r="D371" s="1" t="s">
        <v>28</v>
      </c>
      <c r="E371" s="3">
        <v>1.1872559773118101</v>
      </c>
      <c r="F371" s="3">
        <v>1.1317484409116101</v>
      </c>
      <c r="G371" s="3">
        <v>1.1554510755212399</v>
      </c>
      <c r="H371" s="3">
        <v>1.18799992933512</v>
      </c>
      <c r="I371" s="3">
        <v>1.21104498717526</v>
      </c>
      <c r="J371" s="3">
        <v>1.2271077418466001</v>
      </c>
    </row>
    <row r="372" spans="1:10" x14ac:dyDescent="0.15">
      <c r="A372" s="1">
        <v>17</v>
      </c>
      <c r="B372" s="1" t="s">
        <v>117</v>
      </c>
      <c r="C372" s="1">
        <v>1</v>
      </c>
      <c r="D372" s="1" t="s">
        <v>8</v>
      </c>
      <c r="E372" s="3">
        <v>0.42256017033968502</v>
      </c>
      <c r="F372" s="3">
        <v>0.47574368752357199</v>
      </c>
      <c r="G372" s="3">
        <v>0.46960320881659101</v>
      </c>
      <c r="H372" s="3">
        <v>0.56247113612101096</v>
      </c>
      <c r="I372" s="3">
        <v>0.64941436577867295</v>
      </c>
      <c r="J372" s="3">
        <v>0.68631880344534202</v>
      </c>
    </row>
    <row r="373" spans="1:10" x14ac:dyDescent="0.15">
      <c r="A373" s="1">
        <v>17</v>
      </c>
      <c r="B373" s="1" t="s">
        <v>117</v>
      </c>
      <c r="C373" s="1">
        <v>2</v>
      </c>
      <c r="D373" s="1" t="s">
        <v>9</v>
      </c>
      <c r="E373" s="3">
        <v>2.2412219590923099</v>
      </c>
      <c r="F373" s="3">
        <v>2.39904914564204</v>
      </c>
      <c r="G373" s="3">
        <v>1.5812350735984799</v>
      </c>
      <c r="H373" s="3">
        <v>1.6268120821504499</v>
      </c>
      <c r="I373" s="3">
        <v>1.27977513279116</v>
      </c>
      <c r="J373" s="3">
        <v>1.2115302802605299</v>
      </c>
    </row>
    <row r="374" spans="1:10" x14ac:dyDescent="0.15">
      <c r="A374" s="1">
        <v>17</v>
      </c>
      <c r="B374" s="1" t="s">
        <v>118</v>
      </c>
      <c r="C374" s="1">
        <v>3</v>
      </c>
      <c r="D374" s="1" t="s">
        <v>16</v>
      </c>
      <c r="E374" s="3">
        <v>0.75772953445921398</v>
      </c>
      <c r="F374" s="3">
        <v>0.75413865540694303</v>
      </c>
      <c r="G374" s="3">
        <v>0.75372062901904302</v>
      </c>
      <c r="H374" s="3">
        <v>0.80456947555721603</v>
      </c>
      <c r="I374" s="3">
        <v>0.80480966835630696</v>
      </c>
      <c r="J374" s="3">
        <v>0.80569000772240296</v>
      </c>
    </row>
    <row r="375" spans="1:10" x14ac:dyDescent="0.15">
      <c r="A375" s="1">
        <v>17</v>
      </c>
      <c r="B375" s="1" t="s">
        <v>118</v>
      </c>
      <c r="C375" s="1">
        <v>4</v>
      </c>
      <c r="D375" s="1" t="s">
        <v>17</v>
      </c>
      <c r="E375" s="3">
        <v>0.66983350841036204</v>
      </c>
      <c r="F375" s="3">
        <v>0.65814275017158197</v>
      </c>
      <c r="G375" s="3">
        <v>0.66190209019131396</v>
      </c>
      <c r="H375" s="3">
        <v>0.70416388504308602</v>
      </c>
      <c r="I375" s="3">
        <v>0.73108894119790602</v>
      </c>
      <c r="J375" s="3">
        <v>0.74208855688930597</v>
      </c>
    </row>
    <row r="376" spans="1:10" x14ac:dyDescent="0.15">
      <c r="A376" s="1">
        <v>17</v>
      </c>
      <c r="B376" s="1" t="s">
        <v>118</v>
      </c>
      <c r="C376" s="1">
        <v>5</v>
      </c>
      <c r="D376" s="1" t="s">
        <v>18</v>
      </c>
      <c r="E376" s="3">
        <v>0.83769327684536299</v>
      </c>
      <c r="F376" s="3">
        <v>0.86171975037030901</v>
      </c>
      <c r="G376" s="3">
        <v>0.85697295594447598</v>
      </c>
      <c r="H376" s="3">
        <v>0.918970790884586</v>
      </c>
      <c r="I376" s="3">
        <v>0.92521799765087998</v>
      </c>
      <c r="J376" s="3">
        <v>0.927554756128663</v>
      </c>
    </row>
    <row r="377" spans="1:10" x14ac:dyDescent="0.15">
      <c r="A377" s="1">
        <v>17</v>
      </c>
      <c r="B377" s="1" t="s">
        <v>118</v>
      </c>
      <c r="C377" s="1">
        <v>6</v>
      </c>
      <c r="D377" s="1" t="s">
        <v>2</v>
      </c>
      <c r="E377" s="3">
        <v>0.94116988065047003</v>
      </c>
      <c r="F377" s="3">
        <v>0.96597597433568905</v>
      </c>
      <c r="G377" s="3">
        <v>0.96633770295077603</v>
      </c>
      <c r="H377" s="3">
        <v>1.0338195926779301</v>
      </c>
      <c r="I377" s="3">
        <v>1.01824676195556</v>
      </c>
      <c r="J377" s="3">
        <v>1.01213058717681</v>
      </c>
    </row>
    <row r="378" spans="1:10" x14ac:dyDescent="0.15">
      <c r="A378" s="1">
        <v>17</v>
      </c>
      <c r="B378" s="1" t="s">
        <v>118</v>
      </c>
      <c r="C378" s="1">
        <v>7</v>
      </c>
      <c r="D378" s="1" t="s">
        <v>19</v>
      </c>
      <c r="E378" s="3">
        <v>1.0933760677748601</v>
      </c>
      <c r="F378" s="3">
        <v>1.0985924554901201</v>
      </c>
      <c r="G378" s="3">
        <v>1.2242228115145899</v>
      </c>
      <c r="H378" s="3">
        <v>1.22624547907846</v>
      </c>
      <c r="I378" s="3">
        <v>1.2139278880252999</v>
      </c>
      <c r="J378" s="3">
        <v>1.1981453309530701</v>
      </c>
    </row>
    <row r="379" spans="1:10" x14ac:dyDescent="0.15">
      <c r="A379" s="1">
        <v>17</v>
      </c>
      <c r="B379" s="1" t="s">
        <v>118</v>
      </c>
      <c r="C379" s="1">
        <v>8</v>
      </c>
      <c r="D379" s="1" t="s">
        <v>20</v>
      </c>
      <c r="E379" s="3">
        <v>0.85085879278562704</v>
      </c>
      <c r="F379" s="3">
        <v>0.86839027930268997</v>
      </c>
      <c r="G379" s="3">
        <v>0.872118136126111</v>
      </c>
      <c r="H379" s="3">
        <v>0.93617573524719799</v>
      </c>
      <c r="I379" s="3">
        <v>0.91292316735796397</v>
      </c>
      <c r="J379" s="3">
        <v>0.91396389703407499</v>
      </c>
    </row>
    <row r="380" spans="1:10" x14ac:dyDescent="0.15">
      <c r="A380" s="1">
        <v>17</v>
      </c>
      <c r="B380" s="1" t="s">
        <v>118</v>
      </c>
      <c r="C380" s="1">
        <v>9</v>
      </c>
      <c r="D380" s="1" t="s">
        <v>21</v>
      </c>
      <c r="E380" s="3">
        <v>0.93950646893671996</v>
      </c>
      <c r="F380" s="3">
        <v>0.95769188457647103</v>
      </c>
      <c r="G380" s="3">
        <v>0.95950966434852503</v>
      </c>
      <c r="H380" s="3">
        <v>0.98632559620193405</v>
      </c>
      <c r="I380" s="3">
        <v>0.93911284102007297</v>
      </c>
      <c r="J380" s="3">
        <v>0.93180181115942995</v>
      </c>
    </row>
    <row r="381" spans="1:10" x14ac:dyDescent="0.15">
      <c r="A381" s="1">
        <v>17</v>
      </c>
      <c r="B381" s="1" t="s">
        <v>118</v>
      </c>
      <c r="C381" s="1">
        <v>10</v>
      </c>
      <c r="D381" s="1" t="s">
        <v>22</v>
      </c>
      <c r="E381" s="3">
        <v>0.89461612787635703</v>
      </c>
      <c r="F381" s="3">
        <v>0.86397517488991804</v>
      </c>
      <c r="G381" s="3">
        <v>0.87707399489873505</v>
      </c>
      <c r="H381" s="3">
        <v>0.92050590054669601</v>
      </c>
      <c r="I381" s="3">
        <v>0.92645511009090498</v>
      </c>
      <c r="J381" s="3">
        <v>0.92155363362008003</v>
      </c>
    </row>
    <row r="382" spans="1:10" x14ac:dyDescent="0.15">
      <c r="A382" s="1">
        <v>17</v>
      </c>
      <c r="B382" s="1" t="s">
        <v>118</v>
      </c>
      <c r="C382" s="1">
        <v>11</v>
      </c>
      <c r="D382" s="1" t="s">
        <v>23</v>
      </c>
      <c r="E382" s="3">
        <v>0.941513338448835</v>
      </c>
      <c r="F382" s="3">
        <v>0.95297467895292798</v>
      </c>
      <c r="G382" s="3">
        <v>0.94015370337698101</v>
      </c>
      <c r="H382" s="3">
        <v>0.98992558107849904</v>
      </c>
      <c r="I382" s="3">
        <v>0.983273809640685</v>
      </c>
      <c r="J382" s="3">
        <v>0.98422748638832702</v>
      </c>
    </row>
    <row r="383" spans="1:10" x14ac:dyDescent="0.15">
      <c r="A383" s="1">
        <v>17</v>
      </c>
      <c r="B383" s="1" t="s">
        <v>118</v>
      </c>
      <c r="C383" s="1">
        <v>12</v>
      </c>
      <c r="D383" s="1" t="s">
        <v>24</v>
      </c>
      <c r="E383" s="3">
        <v>0.76270691700460502</v>
      </c>
      <c r="F383" s="3">
        <v>0.79018956029770804</v>
      </c>
      <c r="G383" s="3">
        <v>0.78734272746241996</v>
      </c>
      <c r="H383" s="3">
        <v>0.90608297182427699</v>
      </c>
      <c r="I383" s="3">
        <v>0.94627061653240496</v>
      </c>
      <c r="J383" s="3">
        <v>0.95234751104424697</v>
      </c>
    </row>
    <row r="384" spans="1:10" x14ac:dyDescent="0.15">
      <c r="A384" s="1">
        <v>17</v>
      </c>
      <c r="B384" s="1" t="s">
        <v>118</v>
      </c>
      <c r="C384" s="1">
        <v>13</v>
      </c>
      <c r="D384" s="1" t="s">
        <v>25</v>
      </c>
      <c r="E384" s="3">
        <v>0.93114215916865795</v>
      </c>
      <c r="F384" s="3">
        <v>0.92584875348791296</v>
      </c>
      <c r="G384" s="3">
        <v>0.91630376130300695</v>
      </c>
      <c r="H384" s="3">
        <v>0.973388115537135</v>
      </c>
      <c r="I384" s="3">
        <v>0.94981532855782003</v>
      </c>
      <c r="J384" s="3">
        <v>0.94825896067952598</v>
      </c>
    </row>
    <row r="385" spans="1:10" x14ac:dyDescent="0.15">
      <c r="A385" s="1">
        <v>17</v>
      </c>
      <c r="B385" s="1" t="s">
        <v>118</v>
      </c>
      <c r="C385" s="1">
        <v>14</v>
      </c>
      <c r="D385" s="1" t="s">
        <v>26</v>
      </c>
      <c r="E385" s="3">
        <v>0.997440479360855</v>
      </c>
      <c r="F385" s="3">
        <v>0.90004879308824104</v>
      </c>
      <c r="G385" s="3">
        <v>0.82313057094541797</v>
      </c>
      <c r="H385" s="3">
        <v>0.91587454024068604</v>
      </c>
      <c r="I385" s="3">
        <v>0.940464703042311</v>
      </c>
      <c r="J385" s="3">
        <v>0.93903548563438599</v>
      </c>
    </row>
    <row r="386" spans="1:10" x14ac:dyDescent="0.15">
      <c r="A386" s="1">
        <v>17</v>
      </c>
      <c r="B386" s="1" t="s">
        <v>118</v>
      </c>
      <c r="C386" s="1">
        <v>15</v>
      </c>
      <c r="D386" s="1" t="s">
        <v>27</v>
      </c>
      <c r="E386" s="3">
        <v>0.79675472980533901</v>
      </c>
      <c r="F386" s="3">
        <v>0.79680690403297905</v>
      </c>
      <c r="G386" s="3">
        <v>0.80788723642680205</v>
      </c>
      <c r="H386" s="3">
        <v>0.87865537606626498</v>
      </c>
      <c r="I386" s="3">
        <v>0.91128194116977101</v>
      </c>
      <c r="J386" s="3">
        <v>0.91975241921561701</v>
      </c>
    </row>
    <row r="387" spans="1:10" x14ac:dyDescent="0.15">
      <c r="A387" s="1">
        <v>17</v>
      </c>
      <c r="B387" s="1" t="s">
        <v>117</v>
      </c>
      <c r="C387" s="1">
        <v>16</v>
      </c>
      <c r="D387" s="1" t="s">
        <v>10</v>
      </c>
      <c r="E387" s="3">
        <v>0.89651196547473799</v>
      </c>
      <c r="F387" s="3">
        <v>0.90725816659001901</v>
      </c>
      <c r="G387" s="3">
        <v>0.92975146805541098</v>
      </c>
      <c r="H387" s="3">
        <v>0.95621339338634903</v>
      </c>
      <c r="I387" s="3">
        <v>0.98434772199504905</v>
      </c>
      <c r="J387" s="3">
        <v>0.995309513056575</v>
      </c>
    </row>
    <row r="388" spans="1:10" x14ac:dyDescent="0.15">
      <c r="A388" s="1">
        <v>17</v>
      </c>
      <c r="B388" s="1" t="s">
        <v>117</v>
      </c>
      <c r="C388" s="1">
        <v>17</v>
      </c>
      <c r="D388" s="1" t="s">
        <v>11</v>
      </c>
      <c r="E388" s="3">
        <v>1.50343990940931</v>
      </c>
      <c r="F388" s="3">
        <v>1.1948571105821799</v>
      </c>
      <c r="G388" s="3">
        <v>1.1724774973230601</v>
      </c>
      <c r="H388" s="3">
        <v>1.1373325760312301</v>
      </c>
      <c r="I388" s="3">
        <v>1.0697718979634401</v>
      </c>
      <c r="J388" s="3">
        <v>1.0407213187877</v>
      </c>
    </row>
    <row r="389" spans="1:10" x14ac:dyDescent="0.15">
      <c r="A389" s="1">
        <v>17</v>
      </c>
      <c r="B389" s="1" t="s">
        <v>117</v>
      </c>
      <c r="C389" s="1">
        <v>18</v>
      </c>
      <c r="D389" s="1" t="s">
        <v>12</v>
      </c>
      <c r="E389" s="3">
        <v>0.78527406055253002</v>
      </c>
      <c r="F389" s="3">
        <v>0.78795848762780896</v>
      </c>
      <c r="G389" s="3">
        <v>0.813169920374891</v>
      </c>
      <c r="H389" s="3">
        <v>0.85669469056842695</v>
      </c>
      <c r="I389" s="3">
        <v>0.85111660500211195</v>
      </c>
      <c r="J389" s="3">
        <v>0.86564161346107105</v>
      </c>
    </row>
    <row r="390" spans="1:10" x14ac:dyDescent="0.15">
      <c r="A390" s="1">
        <v>17</v>
      </c>
      <c r="B390" s="1" t="s">
        <v>117</v>
      </c>
      <c r="C390" s="1">
        <v>19</v>
      </c>
      <c r="D390" s="1" t="s">
        <v>13</v>
      </c>
      <c r="E390" s="3">
        <v>0.91651373880708398</v>
      </c>
      <c r="F390" s="3">
        <v>0.93358052255634305</v>
      </c>
      <c r="G390" s="3">
        <v>0.95090514418664795</v>
      </c>
      <c r="H390" s="3">
        <v>0.98429548788818699</v>
      </c>
      <c r="I390" s="3">
        <v>0.97377193620510305</v>
      </c>
      <c r="J390" s="3">
        <v>0.959178873151042</v>
      </c>
    </row>
    <row r="391" spans="1:10" x14ac:dyDescent="0.15">
      <c r="A391" s="1">
        <v>17</v>
      </c>
      <c r="B391" s="1" t="s">
        <v>117</v>
      </c>
      <c r="C391" s="1">
        <v>20</v>
      </c>
      <c r="D391" s="1" t="s">
        <v>14</v>
      </c>
      <c r="E391" s="3">
        <v>0.84276870572089702</v>
      </c>
      <c r="F391" s="3">
        <v>0.87777306914694098</v>
      </c>
      <c r="G391" s="3">
        <v>0.94151014683133405</v>
      </c>
      <c r="H391" s="3">
        <v>0.92121361422093895</v>
      </c>
      <c r="I391" s="3">
        <v>0.91508013869248805</v>
      </c>
      <c r="J391" s="3">
        <v>0.93631132163928799</v>
      </c>
    </row>
    <row r="392" spans="1:10" x14ac:dyDescent="0.15">
      <c r="A392" s="1">
        <v>17</v>
      </c>
      <c r="B392" s="1" t="s">
        <v>117</v>
      </c>
      <c r="C392" s="1">
        <v>21</v>
      </c>
      <c r="D392" s="1" t="s">
        <v>15</v>
      </c>
      <c r="E392" s="3">
        <v>1.01479820148129</v>
      </c>
      <c r="F392" s="3">
        <v>1.0231916147528199</v>
      </c>
      <c r="G392" s="3">
        <v>1.0051653738395701</v>
      </c>
      <c r="H392" s="3">
        <v>0.99677461027793501</v>
      </c>
      <c r="I392" s="3">
        <v>0.96675038793802404</v>
      </c>
      <c r="J392" s="3">
        <v>0.95526466109346098</v>
      </c>
    </row>
    <row r="393" spans="1:10" x14ac:dyDescent="0.15">
      <c r="A393" s="1">
        <v>17</v>
      </c>
      <c r="B393" s="1" t="s">
        <v>116</v>
      </c>
      <c r="C393" s="1">
        <v>22</v>
      </c>
      <c r="D393" s="1" t="s">
        <v>7</v>
      </c>
      <c r="E393" s="3">
        <v>0.85987177603420095</v>
      </c>
      <c r="F393" s="3">
        <v>0.81682531661604096</v>
      </c>
      <c r="G393" s="3">
        <v>0.87131397341917305</v>
      </c>
      <c r="H393" s="3">
        <v>0.93492599507978302</v>
      </c>
      <c r="I393" s="3">
        <v>0.95161629452247398</v>
      </c>
      <c r="J393" s="3">
        <v>0.96202623861737402</v>
      </c>
    </row>
    <row r="394" spans="1:10" x14ac:dyDescent="0.15">
      <c r="A394" s="1">
        <v>17</v>
      </c>
      <c r="B394" s="1" t="s">
        <v>116</v>
      </c>
      <c r="C394" s="1">
        <v>23</v>
      </c>
      <c r="D394" s="1" t="s">
        <v>28</v>
      </c>
      <c r="E394" s="3">
        <v>1.16899857614098</v>
      </c>
      <c r="F394" s="3">
        <v>1.1032151845779401</v>
      </c>
      <c r="G394" s="3">
        <v>1.1388479751720899</v>
      </c>
      <c r="H394" s="3">
        <v>1.19422900461545</v>
      </c>
      <c r="I394" s="3">
        <v>1.2043556466999901</v>
      </c>
      <c r="J394" s="3">
        <v>1.2177376888700699</v>
      </c>
    </row>
    <row r="395" spans="1:10" x14ac:dyDescent="0.15">
      <c r="A395" s="1">
        <v>18</v>
      </c>
      <c r="B395" s="1" t="s">
        <v>120</v>
      </c>
      <c r="C395" s="1">
        <v>1</v>
      </c>
      <c r="D395" s="1" t="s">
        <v>8</v>
      </c>
      <c r="E395" s="3">
        <v>0.45900684687010901</v>
      </c>
      <c r="F395" s="3">
        <v>0.48616532101371301</v>
      </c>
      <c r="G395" s="3">
        <v>0.48086220625963899</v>
      </c>
      <c r="H395" s="3">
        <v>0.55435332017094197</v>
      </c>
      <c r="I395" s="3">
        <v>0.64114054293683098</v>
      </c>
      <c r="J395" s="3">
        <v>0.67627729882763998</v>
      </c>
    </row>
    <row r="396" spans="1:10" x14ac:dyDescent="0.15">
      <c r="A396" s="1">
        <v>18</v>
      </c>
      <c r="B396" s="1" t="s">
        <v>120</v>
      </c>
      <c r="C396" s="1">
        <v>2</v>
      </c>
      <c r="D396" s="1" t="s">
        <v>9</v>
      </c>
      <c r="E396" s="3">
        <v>3.2561936914591398</v>
      </c>
      <c r="F396" s="3">
        <v>2.6867883204058098</v>
      </c>
      <c r="G396" s="3">
        <v>2.5975796558347399</v>
      </c>
      <c r="H396" s="3">
        <v>2.7181887134599001</v>
      </c>
      <c r="I396" s="3">
        <v>1.45608463048769</v>
      </c>
      <c r="J396" s="3">
        <v>1.34364781781659</v>
      </c>
    </row>
    <row r="397" spans="1:10" x14ac:dyDescent="0.15">
      <c r="A397" s="1">
        <v>18</v>
      </c>
      <c r="B397" s="1" t="s">
        <v>121</v>
      </c>
      <c r="C397" s="1">
        <v>3</v>
      </c>
      <c r="D397" s="1" t="s">
        <v>16</v>
      </c>
      <c r="E397" s="3">
        <v>0.75605233215503698</v>
      </c>
      <c r="F397" s="3">
        <v>0.75816357113036903</v>
      </c>
      <c r="G397" s="3">
        <v>0.75548254674366599</v>
      </c>
      <c r="H397" s="3">
        <v>0.80083205113677902</v>
      </c>
      <c r="I397" s="3">
        <v>0.80100371918518498</v>
      </c>
      <c r="J397" s="3">
        <v>0.80016107132438496</v>
      </c>
    </row>
    <row r="398" spans="1:10" x14ac:dyDescent="0.15">
      <c r="A398" s="1">
        <v>18</v>
      </c>
      <c r="B398" s="1" t="s">
        <v>121</v>
      </c>
      <c r="C398" s="1">
        <v>4</v>
      </c>
      <c r="D398" s="1" t="s">
        <v>17</v>
      </c>
      <c r="E398" s="3">
        <v>0.68018958672677499</v>
      </c>
      <c r="F398" s="3">
        <v>0.66796781200405497</v>
      </c>
      <c r="G398" s="3">
        <v>0.66819489788499298</v>
      </c>
      <c r="H398" s="3">
        <v>0.69954401837979996</v>
      </c>
      <c r="I398" s="3">
        <v>0.72458255311374598</v>
      </c>
      <c r="J398" s="3">
        <v>0.73312555878402497</v>
      </c>
    </row>
    <row r="399" spans="1:10" x14ac:dyDescent="0.15">
      <c r="A399" s="1">
        <v>18</v>
      </c>
      <c r="B399" s="1" t="s">
        <v>121</v>
      </c>
      <c r="C399" s="1">
        <v>5</v>
      </c>
      <c r="D399" s="1" t="s">
        <v>18</v>
      </c>
      <c r="E399" s="3">
        <v>0.83780957929066302</v>
      </c>
      <c r="F399" s="3">
        <v>0.86801639564631605</v>
      </c>
      <c r="G399" s="3">
        <v>0.86020928669305896</v>
      </c>
      <c r="H399" s="3">
        <v>0.90989161697527299</v>
      </c>
      <c r="I399" s="3">
        <v>0.92503913849013297</v>
      </c>
      <c r="J399" s="3">
        <v>0.92733654745475103</v>
      </c>
    </row>
    <row r="400" spans="1:10" x14ac:dyDescent="0.15">
      <c r="A400" s="1">
        <v>18</v>
      </c>
      <c r="B400" s="1" t="s">
        <v>121</v>
      </c>
      <c r="C400" s="1">
        <v>6</v>
      </c>
      <c r="D400" s="1" t="s">
        <v>2</v>
      </c>
      <c r="E400" s="3">
        <v>0.925398078384564</v>
      </c>
      <c r="F400" s="3">
        <v>0.96706588994589904</v>
      </c>
      <c r="G400" s="3">
        <v>0.96130343128273699</v>
      </c>
      <c r="H400" s="3">
        <v>1.0230520131783301</v>
      </c>
      <c r="I400" s="3">
        <v>1.01030136582833</v>
      </c>
      <c r="J400" s="3">
        <v>1.00643911898609</v>
      </c>
    </row>
    <row r="401" spans="1:10" x14ac:dyDescent="0.15">
      <c r="A401" s="1">
        <v>18</v>
      </c>
      <c r="B401" s="1" t="s">
        <v>121</v>
      </c>
      <c r="C401" s="1">
        <v>7</v>
      </c>
      <c r="D401" s="1" t="s">
        <v>19</v>
      </c>
      <c r="E401" s="3">
        <v>1.3306287293030501</v>
      </c>
      <c r="F401" s="3">
        <v>1.2341179039046299</v>
      </c>
      <c r="G401" s="3">
        <v>1.33329281800065</v>
      </c>
      <c r="H401" s="3">
        <v>1.32142632714331</v>
      </c>
      <c r="I401" s="3">
        <v>1.62786975873655</v>
      </c>
      <c r="J401" s="3">
        <v>1.6390867825048101</v>
      </c>
    </row>
    <row r="402" spans="1:10" x14ac:dyDescent="0.15">
      <c r="A402" s="1">
        <v>18</v>
      </c>
      <c r="B402" s="1" t="s">
        <v>121</v>
      </c>
      <c r="C402" s="1">
        <v>8</v>
      </c>
      <c r="D402" s="1" t="s">
        <v>20</v>
      </c>
      <c r="E402" s="3">
        <v>0.85171617843675795</v>
      </c>
      <c r="F402" s="3">
        <v>0.87348434857937896</v>
      </c>
      <c r="G402" s="3">
        <v>0.87075719055122103</v>
      </c>
      <c r="H402" s="3">
        <v>0.92998508722928097</v>
      </c>
      <c r="I402" s="3">
        <v>0.90523704006866701</v>
      </c>
      <c r="J402" s="3">
        <v>0.90633772450822003</v>
      </c>
    </row>
    <row r="403" spans="1:10" x14ac:dyDescent="0.15">
      <c r="A403" s="1">
        <v>18</v>
      </c>
      <c r="B403" s="1" t="s">
        <v>121</v>
      </c>
      <c r="C403" s="1">
        <v>9</v>
      </c>
      <c r="D403" s="1" t="s">
        <v>21</v>
      </c>
      <c r="E403" s="3">
        <v>0.93780047162715197</v>
      </c>
      <c r="F403" s="3">
        <v>0.96498085830859404</v>
      </c>
      <c r="G403" s="3">
        <v>0.96023134285459899</v>
      </c>
      <c r="H403" s="3">
        <v>0.97950436550638098</v>
      </c>
      <c r="I403" s="3">
        <v>0.93373485154663205</v>
      </c>
      <c r="J403" s="3">
        <v>0.92730872941684805</v>
      </c>
    </row>
    <row r="404" spans="1:10" x14ac:dyDescent="0.15">
      <c r="A404" s="1">
        <v>18</v>
      </c>
      <c r="B404" s="1" t="s">
        <v>121</v>
      </c>
      <c r="C404" s="1">
        <v>10</v>
      </c>
      <c r="D404" s="1" t="s">
        <v>22</v>
      </c>
      <c r="E404" s="3">
        <v>0.89079418508500796</v>
      </c>
      <c r="F404" s="3">
        <v>0.86663630613597098</v>
      </c>
      <c r="G404" s="3">
        <v>0.87852678185522604</v>
      </c>
      <c r="H404" s="3">
        <v>0.91191316164804304</v>
      </c>
      <c r="I404" s="3">
        <v>0.92142041762279703</v>
      </c>
      <c r="J404" s="3">
        <v>0.91707295038110603</v>
      </c>
    </row>
    <row r="405" spans="1:10" x14ac:dyDescent="0.15">
      <c r="A405" s="1">
        <v>18</v>
      </c>
      <c r="B405" s="1" t="s">
        <v>121</v>
      </c>
      <c r="C405" s="1">
        <v>11</v>
      </c>
      <c r="D405" s="1" t="s">
        <v>23</v>
      </c>
      <c r="E405" s="3">
        <v>0.93151632946005203</v>
      </c>
      <c r="F405" s="3">
        <v>0.95369166391379001</v>
      </c>
      <c r="G405" s="3">
        <v>0.94011410470479095</v>
      </c>
      <c r="H405" s="3">
        <v>0.98316983085396403</v>
      </c>
      <c r="I405" s="3">
        <v>0.97609796096748802</v>
      </c>
      <c r="J405" s="3">
        <v>0.97678632372024199</v>
      </c>
    </row>
    <row r="406" spans="1:10" x14ac:dyDescent="0.15">
      <c r="A406" s="1">
        <v>18</v>
      </c>
      <c r="B406" s="1" t="s">
        <v>121</v>
      </c>
      <c r="C406" s="1">
        <v>12</v>
      </c>
      <c r="D406" s="1" t="s">
        <v>24</v>
      </c>
      <c r="E406" s="3">
        <v>0.76543180698719204</v>
      </c>
      <c r="F406" s="3">
        <v>0.79480147192381401</v>
      </c>
      <c r="G406" s="3">
        <v>0.79148096392912504</v>
      </c>
      <c r="H406" s="3">
        <v>0.90097261095805503</v>
      </c>
      <c r="I406" s="3">
        <v>0.93707438620608197</v>
      </c>
      <c r="J406" s="3">
        <v>0.94183204781987295</v>
      </c>
    </row>
    <row r="407" spans="1:10" x14ac:dyDescent="0.15">
      <c r="A407" s="1">
        <v>18</v>
      </c>
      <c r="B407" s="1" t="s">
        <v>121</v>
      </c>
      <c r="C407" s="1">
        <v>13</v>
      </c>
      <c r="D407" s="1" t="s">
        <v>25</v>
      </c>
      <c r="E407" s="3">
        <v>0.94369377915485397</v>
      </c>
      <c r="F407" s="3">
        <v>0.96369523467565499</v>
      </c>
      <c r="G407" s="3">
        <v>0.92322852639404995</v>
      </c>
      <c r="H407" s="3">
        <v>0.96951302086154501</v>
      </c>
      <c r="I407" s="3">
        <v>0.94634545602094799</v>
      </c>
      <c r="J407" s="3">
        <v>0.94484527933752005</v>
      </c>
    </row>
    <row r="408" spans="1:10" x14ac:dyDescent="0.15">
      <c r="A408" s="1">
        <v>18</v>
      </c>
      <c r="B408" s="1" t="s">
        <v>121</v>
      </c>
      <c r="C408" s="1">
        <v>14</v>
      </c>
      <c r="D408" s="1" t="s">
        <v>26</v>
      </c>
      <c r="E408" s="3">
        <v>0.87540004594847498</v>
      </c>
      <c r="F408" s="3">
        <v>0.84126524073547004</v>
      </c>
      <c r="G408" s="3">
        <v>0.83800073029613698</v>
      </c>
      <c r="H408" s="3">
        <v>0.92342253960922405</v>
      </c>
      <c r="I408" s="3">
        <v>0.94273290431620305</v>
      </c>
      <c r="J408" s="3">
        <v>0.94086695045631896</v>
      </c>
    </row>
    <row r="409" spans="1:10" x14ac:dyDescent="0.15">
      <c r="A409" s="1">
        <v>18</v>
      </c>
      <c r="B409" s="1" t="s">
        <v>121</v>
      </c>
      <c r="C409" s="1">
        <v>15</v>
      </c>
      <c r="D409" s="1" t="s">
        <v>27</v>
      </c>
      <c r="E409" s="3">
        <v>0.79611409253753496</v>
      </c>
      <c r="F409" s="3">
        <v>0.79939202201953297</v>
      </c>
      <c r="G409" s="3">
        <v>0.8020966988132</v>
      </c>
      <c r="H409" s="3">
        <v>0.86434279208900699</v>
      </c>
      <c r="I409" s="3">
        <v>0.90374650364588904</v>
      </c>
      <c r="J409" s="3">
        <v>0.91216059688041495</v>
      </c>
    </row>
    <row r="410" spans="1:10" x14ac:dyDescent="0.15">
      <c r="A410" s="1">
        <v>18</v>
      </c>
      <c r="B410" s="1" t="s">
        <v>120</v>
      </c>
      <c r="C410" s="1">
        <v>16</v>
      </c>
      <c r="D410" s="1" t="s">
        <v>10</v>
      </c>
      <c r="E410" s="3">
        <v>0.92018549037545505</v>
      </c>
      <c r="F410" s="3">
        <v>0.896135290074627</v>
      </c>
      <c r="G410" s="3">
        <v>0.91713619872941099</v>
      </c>
      <c r="H410" s="3">
        <v>0.93342516375604201</v>
      </c>
      <c r="I410" s="3">
        <v>0.97329559855729797</v>
      </c>
      <c r="J410" s="3">
        <v>0.986309889009512</v>
      </c>
    </row>
    <row r="411" spans="1:10" x14ac:dyDescent="0.15">
      <c r="A411" s="1">
        <v>18</v>
      </c>
      <c r="B411" s="1" t="s">
        <v>120</v>
      </c>
      <c r="C411" s="1">
        <v>17</v>
      </c>
      <c r="D411" s="1" t="s">
        <v>11</v>
      </c>
      <c r="E411" s="3">
        <v>1.26366998848368</v>
      </c>
      <c r="F411" s="3">
        <v>1.04551215013337</v>
      </c>
      <c r="G411" s="3">
        <v>1.08755322820087</v>
      </c>
      <c r="H411" s="3">
        <v>1.0954206826056301</v>
      </c>
      <c r="I411" s="3">
        <v>1.05534833942955</v>
      </c>
      <c r="J411" s="3">
        <v>1.0317572150549701</v>
      </c>
    </row>
    <row r="412" spans="1:10" x14ac:dyDescent="0.15">
      <c r="A412" s="1">
        <v>18</v>
      </c>
      <c r="B412" s="1" t="s">
        <v>122</v>
      </c>
      <c r="C412" s="1">
        <v>18</v>
      </c>
      <c r="D412" s="1" t="s">
        <v>12</v>
      </c>
      <c r="E412" s="3">
        <v>0.77601190761052796</v>
      </c>
      <c r="F412" s="3">
        <v>0.76937290376895595</v>
      </c>
      <c r="G412" s="3">
        <v>0.79001944392729095</v>
      </c>
      <c r="H412" s="3">
        <v>0.81924831118972297</v>
      </c>
      <c r="I412" s="3">
        <v>0.82210907298769398</v>
      </c>
      <c r="J412" s="3">
        <v>0.83890637178384098</v>
      </c>
    </row>
    <row r="413" spans="1:10" x14ac:dyDescent="0.15">
      <c r="A413" s="1">
        <v>18</v>
      </c>
      <c r="B413" s="1" t="s">
        <v>120</v>
      </c>
      <c r="C413" s="1">
        <v>19</v>
      </c>
      <c r="D413" s="1" t="s">
        <v>13</v>
      </c>
      <c r="E413" s="3">
        <v>0.88304878183842495</v>
      </c>
      <c r="F413" s="3">
        <v>0.890388431177076</v>
      </c>
      <c r="G413" s="3">
        <v>0.93040038694327598</v>
      </c>
      <c r="H413" s="3">
        <v>0.96634183145569996</v>
      </c>
      <c r="I413" s="3">
        <v>0.95332115679875495</v>
      </c>
      <c r="J413" s="3">
        <v>0.93898477795805302</v>
      </c>
    </row>
    <row r="414" spans="1:10" x14ac:dyDescent="0.15">
      <c r="A414" s="1">
        <v>18</v>
      </c>
      <c r="B414" s="1" t="s">
        <v>120</v>
      </c>
      <c r="C414" s="1">
        <v>20</v>
      </c>
      <c r="D414" s="1" t="s">
        <v>14</v>
      </c>
      <c r="E414" s="3">
        <v>1.2212505706135801</v>
      </c>
      <c r="F414" s="3">
        <v>1.1546892067316601</v>
      </c>
      <c r="G414" s="3">
        <v>1.11972509308918</v>
      </c>
      <c r="H414" s="3">
        <v>1.16542978228414</v>
      </c>
      <c r="I414" s="3">
        <v>0.99187588410879801</v>
      </c>
      <c r="J414" s="3">
        <v>0.984731884582011</v>
      </c>
    </row>
    <row r="415" spans="1:10" x14ac:dyDescent="0.15">
      <c r="A415" s="1">
        <v>18</v>
      </c>
      <c r="B415" s="1" t="s">
        <v>120</v>
      </c>
      <c r="C415" s="1">
        <v>21</v>
      </c>
      <c r="D415" s="1" t="s">
        <v>15</v>
      </c>
      <c r="E415" s="3">
        <v>1.02263402348661</v>
      </c>
      <c r="F415" s="3">
        <v>1.0118320605111599</v>
      </c>
      <c r="G415" s="3">
        <v>0.99440825678564004</v>
      </c>
      <c r="H415" s="3">
        <v>0.97915017573672103</v>
      </c>
      <c r="I415" s="3">
        <v>0.94737653447384595</v>
      </c>
      <c r="J415" s="3">
        <v>0.93461089165441202</v>
      </c>
    </row>
    <row r="416" spans="1:10" x14ac:dyDescent="0.15">
      <c r="A416" s="1">
        <v>18</v>
      </c>
      <c r="B416" s="1" t="s">
        <v>119</v>
      </c>
      <c r="C416" s="1">
        <v>22</v>
      </c>
      <c r="D416" s="1" t="s">
        <v>7</v>
      </c>
      <c r="E416" s="3">
        <v>0.86448915601993004</v>
      </c>
      <c r="F416" s="3">
        <v>0.81095342537601101</v>
      </c>
      <c r="G416" s="3">
        <v>0.86977249103021503</v>
      </c>
      <c r="H416" s="3">
        <v>0.91182868304271103</v>
      </c>
      <c r="I416" s="3">
        <v>0.92985729250693405</v>
      </c>
      <c r="J416" s="3">
        <v>0.94052660416530198</v>
      </c>
    </row>
    <row r="417" spans="1:10" x14ac:dyDescent="0.15">
      <c r="A417" s="1">
        <v>18</v>
      </c>
      <c r="B417" s="1" t="s">
        <v>119</v>
      </c>
      <c r="C417" s="1">
        <v>23</v>
      </c>
      <c r="D417" s="1" t="s">
        <v>28</v>
      </c>
      <c r="E417" s="3">
        <v>1.1827371396745301</v>
      </c>
      <c r="F417" s="3">
        <v>1.1241948531883901</v>
      </c>
      <c r="G417" s="3">
        <v>1.14084497674416</v>
      </c>
      <c r="H417" s="3">
        <v>1.16387711537529</v>
      </c>
      <c r="I417" s="3">
        <v>1.18555429754695</v>
      </c>
      <c r="J417" s="3">
        <v>1.1989826744147001</v>
      </c>
    </row>
    <row r="418" spans="1:10" x14ac:dyDescent="0.15">
      <c r="A418" s="1">
        <v>19</v>
      </c>
      <c r="B418" s="1" t="s">
        <v>124</v>
      </c>
      <c r="C418" s="1">
        <v>1</v>
      </c>
      <c r="D418" s="1" t="s">
        <v>8</v>
      </c>
      <c r="E418" s="3">
        <v>0.54645404431764899</v>
      </c>
      <c r="F418" s="3">
        <v>0.59997170779490205</v>
      </c>
      <c r="G418" s="3">
        <v>0.63271187896024605</v>
      </c>
      <c r="H418" s="3">
        <v>0.67012042775148495</v>
      </c>
      <c r="I418" s="3">
        <v>0.71473941703473598</v>
      </c>
      <c r="J418" s="3">
        <v>0.73312000628716101</v>
      </c>
    </row>
    <row r="419" spans="1:10" x14ac:dyDescent="0.15">
      <c r="A419" s="1">
        <v>19</v>
      </c>
      <c r="B419" s="1" t="s">
        <v>124</v>
      </c>
      <c r="C419" s="1">
        <v>2</v>
      </c>
      <c r="D419" s="1" t="s">
        <v>9</v>
      </c>
      <c r="E419" s="3">
        <v>1.8396849159961599</v>
      </c>
      <c r="F419" s="3">
        <v>1.8635694360263</v>
      </c>
      <c r="G419" s="3">
        <v>1.51288251350123</v>
      </c>
      <c r="H419" s="3">
        <v>1.56652369143614</v>
      </c>
      <c r="I419" s="3">
        <v>1.3654966620718501</v>
      </c>
      <c r="J419" s="3">
        <v>1.2853247752891099</v>
      </c>
    </row>
    <row r="420" spans="1:10" x14ac:dyDescent="0.15">
      <c r="A420" s="1">
        <v>19</v>
      </c>
      <c r="B420" s="1" t="s">
        <v>125</v>
      </c>
      <c r="C420" s="1">
        <v>3</v>
      </c>
      <c r="D420" s="1" t="s">
        <v>16</v>
      </c>
      <c r="E420" s="3">
        <v>0.77492775046673701</v>
      </c>
      <c r="F420" s="3">
        <v>0.75951775436444602</v>
      </c>
      <c r="G420" s="3">
        <v>0.76817210964922999</v>
      </c>
      <c r="H420" s="3">
        <v>0.82809682584285005</v>
      </c>
      <c r="I420" s="3">
        <v>0.83096990751529098</v>
      </c>
      <c r="J420" s="3">
        <v>0.83343565287344501</v>
      </c>
    </row>
    <row r="421" spans="1:10" x14ac:dyDescent="0.15">
      <c r="A421" s="1">
        <v>19</v>
      </c>
      <c r="B421" s="1" t="s">
        <v>125</v>
      </c>
      <c r="C421" s="1">
        <v>4</v>
      </c>
      <c r="D421" s="1" t="s">
        <v>17</v>
      </c>
      <c r="E421" s="3">
        <v>0.69769370336969005</v>
      </c>
      <c r="F421" s="3">
        <v>0.673658508097146</v>
      </c>
      <c r="G421" s="3">
        <v>0.68176050215688699</v>
      </c>
      <c r="H421" s="3">
        <v>0.73152809172240596</v>
      </c>
      <c r="I421" s="3">
        <v>0.75509290568967402</v>
      </c>
      <c r="J421" s="3">
        <v>0.76764358827658796</v>
      </c>
    </row>
    <row r="422" spans="1:10" x14ac:dyDescent="0.15">
      <c r="A422" s="1">
        <v>19</v>
      </c>
      <c r="B422" s="1" t="s">
        <v>125</v>
      </c>
      <c r="C422" s="1">
        <v>5</v>
      </c>
      <c r="D422" s="1" t="s">
        <v>18</v>
      </c>
      <c r="E422" s="3">
        <v>0.85830950677620799</v>
      </c>
      <c r="F422" s="3">
        <v>0.86865383232708804</v>
      </c>
      <c r="G422" s="3">
        <v>0.86841225356191298</v>
      </c>
      <c r="H422" s="3">
        <v>0.93804210735649096</v>
      </c>
      <c r="I422" s="3">
        <v>0.95468461846025399</v>
      </c>
      <c r="J422" s="3">
        <v>0.95895359735561203</v>
      </c>
    </row>
    <row r="423" spans="1:10" x14ac:dyDescent="0.15">
      <c r="A423" s="1">
        <v>19</v>
      </c>
      <c r="B423" s="1" t="s">
        <v>125</v>
      </c>
      <c r="C423" s="1">
        <v>6</v>
      </c>
      <c r="D423" s="1" t="s">
        <v>2</v>
      </c>
      <c r="E423" s="3">
        <v>1.0938810318833601</v>
      </c>
      <c r="F423" s="3">
        <v>1.01862166413983</v>
      </c>
      <c r="G423" s="3">
        <v>0.96879863319647797</v>
      </c>
      <c r="H423" s="3">
        <v>1.05117366432031</v>
      </c>
      <c r="I423" s="3">
        <v>1.0483035988754601</v>
      </c>
      <c r="J423" s="3">
        <v>1.04784672693753</v>
      </c>
    </row>
    <row r="424" spans="1:10" x14ac:dyDescent="0.15">
      <c r="A424" s="1">
        <v>19</v>
      </c>
      <c r="B424" s="1" t="s">
        <v>125</v>
      </c>
      <c r="C424" s="1">
        <v>7</v>
      </c>
      <c r="D424" s="1" t="s">
        <v>19</v>
      </c>
      <c r="E424" s="3">
        <v>2.1911603903718699</v>
      </c>
      <c r="F424" s="3">
        <v>10.496822691696</v>
      </c>
      <c r="G424" s="3">
        <v>2.6679446397644799</v>
      </c>
      <c r="H424" s="3">
        <v>2.8542415479907799</v>
      </c>
      <c r="I424" s="3">
        <v>1.6521171847740099</v>
      </c>
      <c r="J424" s="3">
        <v>1.8076210654206899</v>
      </c>
    </row>
    <row r="425" spans="1:10" x14ac:dyDescent="0.15">
      <c r="A425" s="1">
        <v>19</v>
      </c>
      <c r="B425" s="1" t="s">
        <v>125</v>
      </c>
      <c r="C425" s="1">
        <v>8</v>
      </c>
      <c r="D425" s="1" t="s">
        <v>20</v>
      </c>
      <c r="E425" s="3">
        <v>0.86698744522943105</v>
      </c>
      <c r="F425" s="3">
        <v>0.873147889789328</v>
      </c>
      <c r="G425" s="3">
        <v>0.87991373007184204</v>
      </c>
      <c r="H425" s="3">
        <v>0.95302554004011797</v>
      </c>
      <c r="I425" s="3">
        <v>0.93596048222128503</v>
      </c>
      <c r="J425" s="3">
        <v>0.93975826671948903</v>
      </c>
    </row>
    <row r="426" spans="1:10" x14ac:dyDescent="0.15">
      <c r="A426" s="1">
        <v>19</v>
      </c>
      <c r="B426" s="1" t="s">
        <v>125</v>
      </c>
      <c r="C426" s="1">
        <v>9</v>
      </c>
      <c r="D426" s="1" t="s">
        <v>21</v>
      </c>
      <c r="E426" s="3">
        <v>0.94782836789084302</v>
      </c>
      <c r="F426" s="3">
        <v>0.95583390436072102</v>
      </c>
      <c r="G426" s="3">
        <v>0.95912809650645903</v>
      </c>
      <c r="H426" s="3">
        <v>1.00018940028</v>
      </c>
      <c r="I426" s="3">
        <v>0.96802424305903201</v>
      </c>
      <c r="J426" s="3">
        <v>0.96372494702296196</v>
      </c>
    </row>
    <row r="427" spans="1:10" x14ac:dyDescent="0.15">
      <c r="A427" s="1">
        <v>19</v>
      </c>
      <c r="B427" s="1" t="s">
        <v>125</v>
      </c>
      <c r="C427" s="1">
        <v>10</v>
      </c>
      <c r="D427" s="1" t="s">
        <v>22</v>
      </c>
      <c r="E427" s="3">
        <v>0.90185768607235095</v>
      </c>
      <c r="F427" s="3">
        <v>0.87106753072256005</v>
      </c>
      <c r="G427" s="3">
        <v>0.89107146947873905</v>
      </c>
      <c r="H427" s="3">
        <v>0.94063211887390796</v>
      </c>
      <c r="I427" s="3">
        <v>0.95084123616160998</v>
      </c>
      <c r="J427" s="3">
        <v>0.948016990215796</v>
      </c>
    </row>
    <row r="428" spans="1:10" x14ac:dyDescent="0.15">
      <c r="A428" s="1">
        <v>19</v>
      </c>
      <c r="B428" s="1" t="s">
        <v>125</v>
      </c>
      <c r="C428" s="1">
        <v>11</v>
      </c>
      <c r="D428" s="1" t="s">
        <v>23</v>
      </c>
      <c r="E428" s="3">
        <v>0.939453598147165</v>
      </c>
      <c r="F428" s="3">
        <v>0.95233327556347702</v>
      </c>
      <c r="G428" s="3">
        <v>0.93922061103182897</v>
      </c>
      <c r="H428" s="3">
        <v>1.0036338255777399</v>
      </c>
      <c r="I428" s="3">
        <v>1.00895639298954</v>
      </c>
      <c r="J428" s="3">
        <v>1.0122481288045</v>
      </c>
    </row>
    <row r="429" spans="1:10" x14ac:dyDescent="0.15">
      <c r="A429" s="1">
        <v>19</v>
      </c>
      <c r="B429" s="1" t="s">
        <v>125</v>
      </c>
      <c r="C429" s="1">
        <v>12</v>
      </c>
      <c r="D429" s="1" t="s">
        <v>24</v>
      </c>
      <c r="E429" s="3">
        <v>0.77520298866901205</v>
      </c>
      <c r="F429" s="3">
        <v>0.79602804784959502</v>
      </c>
      <c r="G429" s="3">
        <v>0.79684434018775896</v>
      </c>
      <c r="H429" s="3">
        <v>0.92723901592003799</v>
      </c>
      <c r="I429" s="3">
        <v>0.97650806588393502</v>
      </c>
      <c r="J429" s="3">
        <v>0.98455673916105602</v>
      </c>
    </row>
    <row r="430" spans="1:10" x14ac:dyDescent="0.15">
      <c r="A430" s="1">
        <v>19</v>
      </c>
      <c r="B430" s="1" t="s">
        <v>125</v>
      </c>
      <c r="C430" s="1">
        <v>13</v>
      </c>
      <c r="D430" s="1" t="s">
        <v>25</v>
      </c>
      <c r="E430" s="3">
        <v>0.92949508756285504</v>
      </c>
      <c r="F430" s="3">
        <v>0.92012718291249496</v>
      </c>
      <c r="G430" s="3">
        <v>0.91469146145013303</v>
      </c>
      <c r="H430" s="3">
        <v>0.986827624505901</v>
      </c>
      <c r="I430" s="3">
        <v>0.97896301947011699</v>
      </c>
      <c r="J430" s="3">
        <v>0.97992463953672204</v>
      </c>
    </row>
    <row r="431" spans="1:10" x14ac:dyDescent="0.15">
      <c r="A431" s="1">
        <v>19</v>
      </c>
      <c r="B431" s="1" t="s">
        <v>125</v>
      </c>
      <c r="C431" s="1">
        <v>14</v>
      </c>
      <c r="D431" s="1" t="s">
        <v>26</v>
      </c>
      <c r="E431" s="3">
        <v>0.87959752960466997</v>
      </c>
      <c r="F431" s="3">
        <v>0.83976321202612503</v>
      </c>
      <c r="G431" s="3">
        <v>0.84156779978366603</v>
      </c>
      <c r="H431" s="3">
        <v>0.94769349832472805</v>
      </c>
      <c r="I431" s="3">
        <v>0.98015257581595705</v>
      </c>
      <c r="J431" s="3">
        <v>0.98209332002573402</v>
      </c>
    </row>
    <row r="432" spans="1:10" x14ac:dyDescent="0.15">
      <c r="A432" s="1">
        <v>19</v>
      </c>
      <c r="B432" s="1" t="s">
        <v>125</v>
      </c>
      <c r="C432" s="1">
        <v>15</v>
      </c>
      <c r="D432" s="1" t="s">
        <v>27</v>
      </c>
      <c r="E432" s="3">
        <v>0.81353035608524205</v>
      </c>
      <c r="F432" s="3">
        <v>0.805290757864491</v>
      </c>
      <c r="G432" s="3">
        <v>0.82261461162357097</v>
      </c>
      <c r="H432" s="3">
        <v>0.90181906202876805</v>
      </c>
      <c r="I432" s="3">
        <v>0.93515285782831803</v>
      </c>
      <c r="J432" s="3">
        <v>0.94558187330513399</v>
      </c>
    </row>
    <row r="433" spans="1:10" x14ac:dyDescent="0.15">
      <c r="A433" s="1">
        <v>19</v>
      </c>
      <c r="B433" s="1" t="s">
        <v>124</v>
      </c>
      <c r="C433" s="1">
        <v>16</v>
      </c>
      <c r="D433" s="1" t="s">
        <v>10</v>
      </c>
      <c r="E433" s="3">
        <v>0.93175528827992904</v>
      </c>
      <c r="F433" s="3">
        <v>0.931619334520701</v>
      </c>
      <c r="G433" s="3">
        <v>0.94268825351713903</v>
      </c>
      <c r="H433" s="3">
        <v>0.95923354607179301</v>
      </c>
      <c r="I433" s="3">
        <v>0.98894388476116701</v>
      </c>
      <c r="J433" s="3">
        <v>1.00381446382133</v>
      </c>
    </row>
    <row r="434" spans="1:10" x14ac:dyDescent="0.15">
      <c r="A434" s="1">
        <v>19</v>
      </c>
      <c r="B434" s="1" t="s">
        <v>124</v>
      </c>
      <c r="C434" s="1">
        <v>17</v>
      </c>
      <c r="D434" s="1" t="s">
        <v>11</v>
      </c>
      <c r="E434" s="3">
        <v>1.50302772325861</v>
      </c>
      <c r="F434" s="3">
        <v>1.2086381347309301</v>
      </c>
      <c r="G434" s="3">
        <v>1.1220625178949999</v>
      </c>
      <c r="H434" s="3">
        <v>1.17155599020238</v>
      </c>
      <c r="I434" s="3">
        <v>1.0799353184659499</v>
      </c>
      <c r="J434" s="3">
        <v>1.0504298922472399</v>
      </c>
    </row>
    <row r="435" spans="1:10" x14ac:dyDescent="0.15">
      <c r="A435" s="1">
        <v>19</v>
      </c>
      <c r="B435" s="1" t="s">
        <v>124</v>
      </c>
      <c r="C435" s="1">
        <v>18</v>
      </c>
      <c r="D435" s="1" t="s">
        <v>12</v>
      </c>
      <c r="E435" s="3">
        <v>0.80895093418023201</v>
      </c>
      <c r="F435" s="3">
        <v>0.82597958503232505</v>
      </c>
      <c r="G435" s="3">
        <v>0.83963867960640204</v>
      </c>
      <c r="H435" s="3">
        <v>0.85328845251040897</v>
      </c>
      <c r="I435" s="3">
        <v>0.84493862469968195</v>
      </c>
      <c r="J435" s="3">
        <v>0.86154851288699796</v>
      </c>
    </row>
    <row r="436" spans="1:10" x14ac:dyDescent="0.15">
      <c r="A436" s="1">
        <v>19</v>
      </c>
      <c r="B436" s="1" t="s">
        <v>124</v>
      </c>
      <c r="C436" s="1">
        <v>19</v>
      </c>
      <c r="D436" s="1" t="s">
        <v>13</v>
      </c>
      <c r="E436" s="3">
        <v>0.93263442497610405</v>
      </c>
      <c r="F436" s="3">
        <v>0.93259915020934003</v>
      </c>
      <c r="G436" s="3">
        <v>0.94821581309544001</v>
      </c>
      <c r="H436" s="3">
        <v>1.00297095183368</v>
      </c>
      <c r="I436" s="3">
        <v>0.99162120722991898</v>
      </c>
      <c r="J436" s="3">
        <v>0.97824805480071797</v>
      </c>
    </row>
    <row r="437" spans="1:10" x14ac:dyDescent="0.15">
      <c r="A437" s="1">
        <v>19</v>
      </c>
      <c r="B437" s="1" t="s">
        <v>124</v>
      </c>
      <c r="C437" s="1">
        <v>20</v>
      </c>
      <c r="D437" s="1" t="s">
        <v>14</v>
      </c>
      <c r="E437" s="3">
        <v>1.1057715006396001</v>
      </c>
      <c r="F437" s="3">
        <v>0.98419685830213</v>
      </c>
      <c r="G437" s="3">
        <v>1.00484722230585</v>
      </c>
      <c r="H437" s="3">
        <v>0.99202834720767896</v>
      </c>
      <c r="I437" s="3">
        <v>0.91852285109641696</v>
      </c>
      <c r="J437" s="3">
        <v>0.92666687763175204</v>
      </c>
    </row>
    <row r="438" spans="1:10" x14ac:dyDescent="0.15">
      <c r="A438" s="1">
        <v>19</v>
      </c>
      <c r="B438" s="1" t="s">
        <v>124</v>
      </c>
      <c r="C438" s="1">
        <v>21</v>
      </c>
      <c r="D438" s="1" t="s">
        <v>15</v>
      </c>
      <c r="E438" s="3">
        <v>1.03224971636721</v>
      </c>
      <c r="F438" s="3">
        <v>1.0300915918851601</v>
      </c>
      <c r="G438" s="3">
        <v>1.0446941754349399</v>
      </c>
      <c r="H438" s="3">
        <v>1.00295171776591</v>
      </c>
      <c r="I438" s="3">
        <v>0.97279700820523096</v>
      </c>
      <c r="J438" s="3">
        <v>0.9580172039007</v>
      </c>
    </row>
    <row r="439" spans="1:10" x14ac:dyDescent="0.15">
      <c r="A439" s="1">
        <v>19</v>
      </c>
      <c r="B439" s="1" t="s">
        <v>123</v>
      </c>
      <c r="C439" s="1">
        <v>22</v>
      </c>
      <c r="D439" s="1" t="s">
        <v>7</v>
      </c>
      <c r="E439" s="3">
        <v>0.92254707826550397</v>
      </c>
      <c r="F439" s="3">
        <v>0.87480926375302404</v>
      </c>
      <c r="G439" s="3">
        <v>0.90990029833227903</v>
      </c>
      <c r="H439" s="3">
        <v>0.95818975320476996</v>
      </c>
      <c r="I439" s="3">
        <v>0.967607994765462</v>
      </c>
      <c r="J439" s="3">
        <v>0.97728656129289604</v>
      </c>
    </row>
    <row r="440" spans="1:10" x14ac:dyDescent="0.15">
      <c r="A440" s="1">
        <v>19</v>
      </c>
      <c r="B440" s="1" t="s">
        <v>123</v>
      </c>
      <c r="C440" s="1">
        <v>23</v>
      </c>
      <c r="D440" s="1" t="s">
        <v>28</v>
      </c>
      <c r="E440" s="3">
        <v>1.22792597293869</v>
      </c>
      <c r="F440" s="3">
        <v>1.14342409145228</v>
      </c>
      <c r="G440" s="3">
        <v>1.1531484414390401</v>
      </c>
      <c r="H440" s="3">
        <v>1.19845497830395</v>
      </c>
      <c r="I440" s="3">
        <v>1.2159873596192901</v>
      </c>
      <c r="J440" s="3">
        <v>1.23031220755293</v>
      </c>
    </row>
    <row r="441" spans="1:10" x14ac:dyDescent="0.15">
      <c r="A441" s="1">
        <v>20</v>
      </c>
      <c r="B441" s="1" t="s">
        <v>127</v>
      </c>
      <c r="C441" s="1">
        <v>1</v>
      </c>
      <c r="D441" s="1" t="s">
        <v>8</v>
      </c>
      <c r="E441" s="3">
        <v>0.54233705450298098</v>
      </c>
      <c r="F441" s="3">
        <v>0.56631162524358603</v>
      </c>
      <c r="G441" s="3">
        <v>0.57712337210056597</v>
      </c>
      <c r="H441" s="3">
        <v>0.61878127820833795</v>
      </c>
      <c r="I441" s="3">
        <v>0.67640006582671497</v>
      </c>
      <c r="J441" s="3">
        <v>0.698480742552406</v>
      </c>
    </row>
    <row r="442" spans="1:10" x14ac:dyDescent="0.15">
      <c r="A442" s="1">
        <v>20</v>
      </c>
      <c r="B442" s="1" t="s">
        <v>128</v>
      </c>
      <c r="C442" s="1">
        <v>2</v>
      </c>
      <c r="D442" s="1" t="s">
        <v>9</v>
      </c>
      <c r="E442" s="3">
        <v>1.5810010451598699</v>
      </c>
      <c r="F442" s="3">
        <v>1.51007133558296</v>
      </c>
      <c r="G442" s="3">
        <v>1.2247907796504101</v>
      </c>
      <c r="H442" s="3">
        <v>1.3447585906363499</v>
      </c>
      <c r="I442" s="3">
        <v>1.22873719246521</v>
      </c>
      <c r="J442" s="3">
        <v>1.18825692628837</v>
      </c>
    </row>
    <row r="443" spans="1:10" x14ac:dyDescent="0.15">
      <c r="A443" s="1">
        <v>20</v>
      </c>
      <c r="B443" s="1" t="s">
        <v>129</v>
      </c>
      <c r="C443" s="1">
        <v>3</v>
      </c>
      <c r="D443" s="1" t="s">
        <v>16</v>
      </c>
      <c r="E443" s="3">
        <v>0.738207443034547</v>
      </c>
      <c r="F443" s="3">
        <v>0.73216380570733497</v>
      </c>
      <c r="G443" s="3">
        <v>0.74567438838918298</v>
      </c>
      <c r="H443" s="3">
        <v>0.79044516375905904</v>
      </c>
      <c r="I443" s="3">
        <v>0.80114258604849997</v>
      </c>
      <c r="J443" s="3">
        <v>0.80685052146439995</v>
      </c>
    </row>
    <row r="444" spans="1:10" x14ac:dyDescent="0.15">
      <c r="A444" s="1">
        <v>20</v>
      </c>
      <c r="B444" s="1" t="s">
        <v>130</v>
      </c>
      <c r="C444" s="1">
        <v>4</v>
      </c>
      <c r="D444" s="1" t="s">
        <v>17</v>
      </c>
      <c r="E444" s="3">
        <v>0.66021715434698902</v>
      </c>
      <c r="F444" s="3">
        <v>0.649411621439275</v>
      </c>
      <c r="G444" s="3">
        <v>0.66043753529858096</v>
      </c>
      <c r="H444" s="3">
        <v>0.70008581284188398</v>
      </c>
      <c r="I444" s="3">
        <v>0.73262505307631698</v>
      </c>
      <c r="J444" s="3">
        <v>0.74606170147163497</v>
      </c>
    </row>
    <row r="445" spans="1:10" x14ac:dyDescent="0.15">
      <c r="A445" s="1">
        <v>20</v>
      </c>
      <c r="B445" s="1" t="s">
        <v>129</v>
      </c>
      <c r="C445" s="1">
        <v>5</v>
      </c>
      <c r="D445" s="1" t="s">
        <v>18</v>
      </c>
      <c r="E445" s="3">
        <v>0.81919958163693496</v>
      </c>
      <c r="F445" s="3">
        <v>0.85018613818467303</v>
      </c>
      <c r="G445" s="3">
        <v>0.86257639203251502</v>
      </c>
      <c r="H445" s="3">
        <v>0.91164720586386105</v>
      </c>
      <c r="I445" s="3">
        <v>0.92966119237827405</v>
      </c>
      <c r="J445" s="3">
        <v>0.93457539399557199</v>
      </c>
    </row>
    <row r="446" spans="1:10" x14ac:dyDescent="0.15">
      <c r="A446" s="1">
        <v>20</v>
      </c>
      <c r="B446" s="1" t="s">
        <v>129</v>
      </c>
      <c r="C446" s="1">
        <v>6</v>
      </c>
      <c r="D446" s="1" t="s">
        <v>2</v>
      </c>
      <c r="E446" s="3">
        <v>0.90446069338080604</v>
      </c>
      <c r="F446" s="3">
        <v>0.95749540566427704</v>
      </c>
      <c r="G446" s="3">
        <v>0.97340901800923096</v>
      </c>
      <c r="H446" s="3">
        <v>1.03191203403508</v>
      </c>
      <c r="I446" s="3">
        <v>1.02592931617446</v>
      </c>
      <c r="J446" s="3">
        <v>1.02599790001909</v>
      </c>
    </row>
    <row r="447" spans="1:10" x14ac:dyDescent="0.15">
      <c r="A447" s="1">
        <v>20</v>
      </c>
      <c r="B447" s="1" t="s">
        <v>129</v>
      </c>
      <c r="C447" s="1">
        <v>7</v>
      </c>
      <c r="D447" s="1" t="s">
        <v>19</v>
      </c>
      <c r="E447" s="3">
        <v>1.1477284156280601</v>
      </c>
      <c r="F447" s="3">
        <v>1.1945759336874999</v>
      </c>
      <c r="G447" s="3">
        <v>1.09131623425279</v>
      </c>
      <c r="H447" s="3">
        <v>1.0910933519413699</v>
      </c>
      <c r="I447" s="3">
        <v>1.03118139177706</v>
      </c>
      <c r="J447" s="3">
        <v>1.01763671246765</v>
      </c>
    </row>
    <row r="448" spans="1:10" x14ac:dyDescent="0.15">
      <c r="A448" s="1">
        <v>20</v>
      </c>
      <c r="B448" s="1" t="s">
        <v>130</v>
      </c>
      <c r="C448" s="1">
        <v>8</v>
      </c>
      <c r="D448" s="1" t="s">
        <v>20</v>
      </c>
      <c r="E448" s="3">
        <v>0.834958441890161</v>
      </c>
      <c r="F448" s="3">
        <v>0.85544365194920902</v>
      </c>
      <c r="G448" s="3">
        <v>0.87427944763477605</v>
      </c>
      <c r="H448" s="3">
        <v>0.93291303025040595</v>
      </c>
      <c r="I448" s="3">
        <v>0.91973849197797997</v>
      </c>
      <c r="J448" s="3">
        <v>0.92303247335887495</v>
      </c>
    </row>
    <row r="449" spans="1:10" x14ac:dyDescent="0.15">
      <c r="A449" s="1">
        <v>20</v>
      </c>
      <c r="B449" s="1" t="s">
        <v>130</v>
      </c>
      <c r="C449" s="1">
        <v>9</v>
      </c>
      <c r="D449" s="1" t="s">
        <v>21</v>
      </c>
      <c r="E449" s="3">
        <v>0.92549200042573498</v>
      </c>
      <c r="F449" s="3">
        <v>0.95327305313084398</v>
      </c>
      <c r="G449" s="3">
        <v>0.96711552712822402</v>
      </c>
      <c r="H449" s="3">
        <v>0.98418697539641897</v>
      </c>
      <c r="I449" s="3">
        <v>0.95152280258338495</v>
      </c>
      <c r="J449" s="3">
        <v>0.94745989586418999</v>
      </c>
    </row>
    <row r="450" spans="1:10" x14ac:dyDescent="0.15">
      <c r="A450" s="1">
        <v>20</v>
      </c>
      <c r="B450" s="1" t="s">
        <v>129</v>
      </c>
      <c r="C450" s="1">
        <v>10</v>
      </c>
      <c r="D450" s="1" t="s">
        <v>22</v>
      </c>
      <c r="E450" s="3">
        <v>0.88231467914122297</v>
      </c>
      <c r="F450" s="3">
        <v>0.85935125273593305</v>
      </c>
      <c r="G450" s="3">
        <v>0.88734269698011203</v>
      </c>
      <c r="H450" s="3">
        <v>0.92224146720609901</v>
      </c>
      <c r="I450" s="3">
        <v>0.93487337738810095</v>
      </c>
      <c r="J450" s="3">
        <v>0.93357112159090205</v>
      </c>
    </row>
    <row r="451" spans="1:10" x14ac:dyDescent="0.15">
      <c r="A451" s="1">
        <v>20</v>
      </c>
      <c r="B451" s="1" t="s">
        <v>129</v>
      </c>
      <c r="C451" s="1">
        <v>11</v>
      </c>
      <c r="D451" s="1" t="s">
        <v>23</v>
      </c>
      <c r="E451" s="3">
        <v>0.92610961210465703</v>
      </c>
      <c r="F451" s="3">
        <v>0.94941320861305201</v>
      </c>
      <c r="G451" s="3">
        <v>0.94927771778560999</v>
      </c>
      <c r="H451" s="3">
        <v>0.98912752940097903</v>
      </c>
      <c r="I451" s="3">
        <v>0.99336559678415304</v>
      </c>
      <c r="J451" s="3">
        <v>0.99666956249737704</v>
      </c>
    </row>
    <row r="452" spans="1:10" x14ac:dyDescent="0.15">
      <c r="A452" s="1">
        <v>20</v>
      </c>
      <c r="B452" s="1" t="s">
        <v>129</v>
      </c>
      <c r="C452" s="1">
        <v>12</v>
      </c>
      <c r="D452" s="1" t="s">
        <v>24</v>
      </c>
      <c r="E452" s="3">
        <v>0.74935024724924104</v>
      </c>
      <c r="F452" s="3">
        <v>0.77753631392151901</v>
      </c>
      <c r="G452" s="3">
        <v>0.78750713048729204</v>
      </c>
      <c r="H452" s="3">
        <v>0.899171827851307</v>
      </c>
      <c r="I452" s="3">
        <v>0.95062737483773696</v>
      </c>
      <c r="J452" s="3">
        <v>0.96039675723080198</v>
      </c>
    </row>
    <row r="453" spans="1:10" x14ac:dyDescent="0.15">
      <c r="A453" s="1">
        <v>20</v>
      </c>
      <c r="B453" s="1" t="s">
        <v>129</v>
      </c>
      <c r="C453" s="1">
        <v>13</v>
      </c>
      <c r="D453" s="1" t="s">
        <v>25</v>
      </c>
      <c r="E453" s="3">
        <v>0.91590027005430596</v>
      </c>
      <c r="F453" s="3">
        <v>0.91563842497279802</v>
      </c>
      <c r="G453" s="3">
        <v>0.92004165120405101</v>
      </c>
      <c r="H453" s="3">
        <v>0.96928025545990204</v>
      </c>
      <c r="I453" s="3">
        <v>0.960292105850861</v>
      </c>
      <c r="J453" s="3">
        <v>0.962570277604614</v>
      </c>
    </row>
    <row r="454" spans="1:10" x14ac:dyDescent="0.15">
      <c r="A454" s="1">
        <v>20</v>
      </c>
      <c r="B454" s="1" t="s">
        <v>129</v>
      </c>
      <c r="C454" s="1">
        <v>14</v>
      </c>
      <c r="D454" s="1" t="s">
        <v>26</v>
      </c>
      <c r="E454" s="3">
        <v>0.88198392042264995</v>
      </c>
      <c r="F454" s="3">
        <v>0.84271942563095203</v>
      </c>
      <c r="G454" s="3">
        <v>0.844510813607248</v>
      </c>
      <c r="H454" s="3">
        <v>0.93043218080752399</v>
      </c>
      <c r="I454" s="3">
        <v>0.96348673278062802</v>
      </c>
      <c r="J454" s="3">
        <v>0.96605006880959099</v>
      </c>
    </row>
    <row r="455" spans="1:10" x14ac:dyDescent="0.15">
      <c r="A455" s="1">
        <v>20</v>
      </c>
      <c r="B455" s="1" t="s">
        <v>129</v>
      </c>
      <c r="C455" s="1">
        <v>15</v>
      </c>
      <c r="D455" s="1" t="s">
        <v>27</v>
      </c>
      <c r="E455" s="3">
        <v>0.78360427713540304</v>
      </c>
      <c r="F455" s="3">
        <v>0.788085256525068</v>
      </c>
      <c r="G455" s="3">
        <v>0.81370857718809397</v>
      </c>
      <c r="H455" s="3">
        <v>0.87469295428285998</v>
      </c>
      <c r="I455" s="3">
        <v>0.91428349750773197</v>
      </c>
      <c r="J455" s="3">
        <v>0.92644368483676198</v>
      </c>
    </row>
    <row r="456" spans="1:10" x14ac:dyDescent="0.15">
      <c r="A456" s="1">
        <v>20</v>
      </c>
      <c r="B456" s="1" t="s">
        <v>128</v>
      </c>
      <c r="C456" s="1">
        <v>16</v>
      </c>
      <c r="D456" s="1" t="s">
        <v>10</v>
      </c>
      <c r="E456" s="3">
        <v>0.91675390714656901</v>
      </c>
      <c r="F456" s="3">
        <v>0.91738913942774603</v>
      </c>
      <c r="G456" s="3">
        <v>0.93603991327498404</v>
      </c>
      <c r="H456" s="3">
        <v>0.96196094886084604</v>
      </c>
      <c r="I456" s="3">
        <v>0.98568851106502997</v>
      </c>
      <c r="J456" s="3">
        <v>0.99905900119005897</v>
      </c>
    </row>
    <row r="457" spans="1:10" x14ac:dyDescent="0.15">
      <c r="A457" s="1">
        <v>20</v>
      </c>
      <c r="B457" s="1" t="s">
        <v>127</v>
      </c>
      <c r="C457" s="1">
        <v>17</v>
      </c>
      <c r="D457" s="1" t="s">
        <v>11</v>
      </c>
      <c r="E457" s="3">
        <v>1.1850776495912601</v>
      </c>
      <c r="F457" s="3">
        <v>1.0425647048181199</v>
      </c>
      <c r="G457" s="3">
        <v>1.0147455996355199</v>
      </c>
      <c r="H457" s="3">
        <v>1.06219608706643</v>
      </c>
      <c r="I457" s="3">
        <v>1.0425435572866399</v>
      </c>
      <c r="J457" s="3">
        <v>1.0227233305450001</v>
      </c>
    </row>
    <row r="458" spans="1:10" x14ac:dyDescent="0.15">
      <c r="A458" s="1">
        <v>20</v>
      </c>
      <c r="B458" s="1" t="s">
        <v>127</v>
      </c>
      <c r="C458" s="1">
        <v>18</v>
      </c>
      <c r="D458" s="1" t="s">
        <v>12</v>
      </c>
      <c r="E458" s="3">
        <v>0.81252772311344101</v>
      </c>
      <c r="F458" s="3">
        <v>0.81607960990738304</v>
      </c>
      <c r="G458" s="3">
        <v>0.837429256889476</v>
      </c>
      <c r="H458" s="3">
        <v>0.8606209104018</v>
      </c>
      <c r="I458" s="3">
        <v>0.85483345278834</v>
      </c>
      <c r="J458" s="3">
        <v>0.87110370923985203</v>
      </c>
    </row>
    <row r="459" spans="1:10" x14ac:dyDescent="0.15">
      <c r="A459" s="1">
        <v>20</v>
      </c>
      <c r="B459" s="1" t="s">
        <v>127</v>
      </c>
      <c r="C459" s="1">
        <v>19</v>
      </c>
      <c r="D459" s="1" t="s">
        <v>13</v>
      </c>
      <c r="E459" s="3">
        <v>0.89344454753246405</v>
      </c>
      <c r="F459" s="3">
        <v>0.89444709321015703</v>
      </c>
      <c r="G459" s="3">
        <v>0.93747859703153202</v>
      </c>
      <c r="H459" s="3">
        <v>0.99754500038280502</v>
      </c>
      <c r="I459" s="3">
        <v>0.98177182865176205</v>
      </c>
      <c r="J459" s="3">
        <v>0.965548180134149</v>
      </c>
    </row>
    <row r="460" spans="1:10" x14ac:dyDescent="0.15">
      <c r="A460" s="1">
        <v>20</v>
      </c>
      <c r="B460" s="1" t="s">
        <v>128</v>
      </c>
      <c r="C460" s="1">
        <v>20</v>
      </c>
      <c r="D460" s="1" t="s">
        <v>14</v>
      </c>
      <c r="E460" s="3">
        <v>0.87485560700914</v>
      </c>
      <c r="F460" s="3">
        <v>0.91196728149790696</v>
      </c>
      <c r="G460" s="3">
        <v>0.92909053909485495</v>
      </c>
      <c r="H460" s="3">
        <v>0.96953827799787395</v>
      </c>
      <c r="I460" s="3">
        <v>0.92714570148657705</v>
      </c>
      <c r="J460" s="3">
        <v>0.94398931312943901</v>
      </c>
    </row>
    <row r="461" spans="1:10" x14ac:dyDescent="0.15">
      <c r="A461" s="1">
        <v>20</v>
      </c>
      <c r="B461" s="1" t="s">
        <v>127</v>
      </c>
      <c r="C461" s="1">
        <v>21</v>
      </c>
      <c r="D461" s="1" t="s">
        <v>15</v>
      </c>
      <c r="E461" s="3">
        <v>1.05413000858123</v>
      </c>
      <c r="F461" s="3">
        <v>1.04822223449338</v>
      </c>
      <c r="G461" s="3">
        <v>1.03291858873088</v>
      </c>
      <c r="H461" s="3">
        <v>0.99103135785322205</v>
      </c>
      <c r="I461" s="3">
        <v>0.97201030460323101</v>
      </c>
      <c r="J461" s="3">
        <v>0.95966282792283797</v>
      </c>
    </row>
    <row r="462" spans="1:10" x14ac:dyDescent="0.15">
      <c r="A462" s="1">
        <v>20</v>
      </c>
      <c r="B462" s="1" t="s">
        <v>126</v>
      </c>
      <c r="C462" s="1">
        <v>22</v>
      </c>
      <c r="D462" s="1" t="s">
        <v>7</v>
      </c>
      <c r="E462" s="3">
        <v>0.90811991399660197</v>
      </c>
      <c r="F462" s="3">
        <v>0.87115326065228504</v>
      </c>
      <c r="G462" s="3">
        <v>0.90381209099709903</v>
      </c>
      <c r="H462" s="3">
        <v>0.94229031690827103</v>
      </c>
      <c r="I462" s="3">
        <v>0.95605985475151301</v>
      </c>
      <c r="J462" s="3">
        <v>0.96509987660910201</v>
      </c>
    </row>
    <row r="463" spans="1:10" x14ac:dyDescent="0.15">
      <c r="A463" s="1">
        <v>20</v>
      </c>
      <c r="B463" s="1" t="s">
        <v>126</v>
      </c>
      <c r="C463" s="1">
        <v>23</v>
      </c>
      <c r="D463" s="1" t="s">
        <v>28</v>
      </c>
      <c r="E463" s="3">
        <v>1.2026639902015499</v>
      </c>
      <c r="F463" s="3">
        <v>1.13727919768178</v>
      </c>
      <c r="G463" s="3">
        <v>1.1484953265950999</v>
      </c>
      <c r="H463" s="3">
        <v>1.1760265905651399</v>
      </c>
      <c r="I463" s="3">
        <v>1.20201626035908</v>
      </c>
      <c r="J463" s="3">
        <v>1.2142106638674199</v>
      </c>
    </row>
    <row r="464" spans="1:10" x14ac:dyDescent="0.15">
      <c r="A464" s="1">
        <v>21</v>
      </c>
      <c r="B464" s="1" t="s">
        <v>132</v>
      </c>
      <c r="C464" s="1">
        <v>1</v>
      </c>
      <c r="D464" s="1" t="s">
        <v>8</v>
      </c>
      <c r="E464" s="3">
        <v>0.43182958559586399</v>
      </c>
      <c r="F464" s="3">
        <v>0.48914842525805302</v>
      </c>
      <c r="G464" s="3">
        <v>0.49718914166183398</v>
      </c>
      <c r="H464" s="3">
        <v>0.56762504258180502</v>
      </c>
      <c r="I464" s="3">
        <v>0.65919623855618703</v>
      </c>
      <c r="J464" s="3">
        <v>0.69109162114052602</v>
      </c>
    </row>
    <row r="465" spans="1:10" x14ac:dyDescent="0.15">
      <c r="A465" s="1">
        <v>21</v>
      </c>
      <c r="B465" s="1" t="s">
        <v>132</v>
      </c>
      <c r="C465" s="1">
        <v>2</v>
      </c>
      <c r="D465" s="1" t="s">
        <v>9</v>
      </c>
      <c r="E465" s="3">
        <v>1.6693308692994</v>
      </c>
      <c r="F465" s="3">
        <v>1.56628995710578</v>
      </c>
      <c r="G465" s="3">
        <v>1.2027884044297501</v>
      </c>
      <c r="H465" s="3">
        <v>1.16186113567959</v>
      </c>
      <c r="I465" s="3">
        <v>1.1744600734286501</v>
      </c>
      <c r="J465" s="3">
        <v>1.1539527160452701</v>
      </c>
    </row>
    <row r="466" spans="1:10" x14ac:dyDescent="0.15">
      <c r="A466" s="1">
        <v>21</v>
      </c>
      <c r="B466" s="1" t="s">
        <v>133</v>
      </c>
      <c r="C466" s="1">
        <v>3</v>
      </c>
      <c r="D466" s="1" t="s">
        <v>16</v>
      </c>
      <c r="E466" s="3">
        <v>0.71954000812570895</v>
      </c>
      <c r="F466" s="3">
        <v>0.71486382737306897</v>
      </c>
      <c r="G466" s="3">
        <v>0.721944188907647</v>
      </c>
      <c r="H466" s="3">
        <v>0.76052883334264998</v>
      </c>
      <c r="I466" s="3">
        <v>0.76532925772462201</v>
      </c>
      <c r="J466" s="3">
        <v>0.76690767761481604</v>
      </c>
    </row>
    <row r="467" spans="1:10" x14ac:dyDescent="0.15">
      <c r="A467" s="1">
        <v>21</v>
      </c>
      <c r="B467" s="1" t="s">
        <v>133</v>
      </c>
      <c r="C467" s="1">
        <v>4</v>
      </c>
      <c r="D467" s="1" t="s">
        <v>17</v>
      </c>
      <c r="E467" s="3">
        <v>0.64552801218968003</v>
      </c>
      <c r="F467" s="3">
        <v>0.63259711737319801</v>
      </c>
      <c r="G467" s="3">
        <v>0.64099454887635299</v>
      </c>
      <c r="H467" s="3">
        <v>0.66572798795531496</v>
      </c>
      <c r="I467" s="3">
        <v>0.690422330711841</v>
      </c>
      <c r="J467" s="3">
        <v>0.702016812913141</v>
      </c>
    </row>
    <row r="468" spans="1:10" x14ac:dyDescent="0.15">
      <c r="A468" s="1">
        <v>21</v>
      </c>
      <c r="B468" s="1" t="s">
        <v>133</v>
      </c>
      <c r="C468" s="1">
        <v>5</v>
      </c>
      <c r="D468" s="1" t="s">
        <v>18</v>
      </c>
      <c r="E468" s="3">
        <v>0.79572249234274595</v>
      </c>
      <c r="F468" s="3">
        <v>0.82532738315752296</v>
      </c>
      <c r="G468" s="3">
        <v>0.83050755353517303</v>
      </c>
      <c r="H468" s="3">
        <v>0.87541720558555802</v>
      </c>
      <c r="I468" s="3">
        <v>0.88957677770728405</v>
      </c>
      <c r="J468" s="3">
        <v>0.89330027624004704</v>
      </c>
    </row>
    <row r="469" spans="1:10" x14ac:dyDescent="0.15">
      <c r="A469" s="1">
        <v>21</v>
      </c>
      <c r="B469" s="1" t="s">
        <v>133</v>
      </c>
      <c r="C469" s="1">
        <v>6</v>
      </c>
      <c r="D469" s="1" t="s">
        <v>2</v>
      </c>
      <c r="E469" s="3">
        <v>0.87693624351950605</v>
      </c>
      <c r="F469" s="3">
        <v>0.92779904971798999</v>
      </c>
      <c r="G469" s="3">
        <v>0.93478907630831598</v>
      </c>
      <c r="H469" s="3">
        <v>0.994943231706238</v>
      </c>
      <c r="I469" s="3">
        <v>0.98738899122506196</v>
      </c>
      <c r="J469" s="3">
        <v>0.982569062533722</v>
      </c>
    </row>
    <row r="470" spans="1:10" x14ac:dyDescent="0.15">
      <c r="A470" s="1">
        <v>21</v>
      </c>
      <c r="B470" s="1" t="s">
        <v>133</v>
      </c>
      <c r="C470" s="1">
        <v>7</v>
      </c>
      <c r="D470" s="1" t="s">
        <v>19</v>
      </c>
      <c r="E470" s="3">
        <v>1.2659898583470199</v>
      </c>
      <c r="F470" s="3">
        <v>1.07860787074715</v>
      </c>
      <c r="G470" s="3">
        <v>1.08937446771937</v>
      </c>
      <c r="H470" s="3">
        <v>1.0459896184702</v>
      </c>
      <c r="I470" s="3">
        <v>0.99697947162200595</v>
      </c>
      <c r="J470" s="3">
        <v>0.97522747353807504</v>
      </c>
    </row>
    <row r="471" spans="1:10" x14ac:dyDescent="0.15">
      <c r="A471" s="1">
        <v>21</v>
      </c>
      <c r="B471" s="1" t="s">
        <v>133</v>
      </c>
      <c r="C471" s="1">
        <v>8</v>
      </c>
      <c r="D471" s="1" t="s">
        <v>20</v>
      </c>
      <c r="E471" s="3">
        <v>0.82184351975561998</v>
      </c>
      <c r="F471" s="3">
        <v>0.84091110410709602</v>
      </c>
      <c r="G471" s="3">
        <v>0.850003510314433</v>
      </c>
      <c r="H471" s="3">
        <v>0.90529971160586997</v>
      </c>
      <c r="I471" s="3">
        <v>0.88378963960316703</v>
      </c>
      <c r="J471" s="3">
        <v>0.88606082312722001</v>
      </c>
    </row>
    <row r="472" spans="1:10" x14ac:dyDescent="0.15">
      <c r="A472" s="1">
        <v>21</v>
      </c>
      <c r="B472" s="1" t="s">
        <v>133</v>
      </c>
      <c r="C472" s="1">
        <v>9</v>
      </c>
      <c r="D472" s="1" t="s">
        <v>21</v>
      </c>
      <c r="E472" s="3">
        <v>0.90678891258209704</v>
      </c>
      <c r="F472" s="3">
        <v>0.93300631083297103</v>
      </c>
      <c r="G472" s="3">
        <v>0.93820279179937205</v>
      </c>
      <c r="H472" s="3">
        <v>0.95545805433514597</v>
      </c>
      <c r="I472" s="3">
        <v>0.91718400912267495</v>
      </c>
      <c r="J472" s="3">
        <v>0.91026263079569003</v>
      </c>
    </row>
    <row r="473" spans="1:10" x14ac:dyDescent="0.15">
      <c r="A473" s="1">
        <v>21</v>
      </c>
      <c r="B473" s="1" t="s">
        <v>133</v>
      </c>
      <c r="C473" s="1">
        <v>10</v>
      </c>
      <c r="D473" s="1" t="s">
        <v>22</v>
      </c>
      <c r="E473" s="3">
        <v>0.86503815300263398</v>
      </c>
      <c r="F473" s="3">
        <v>0.83640256543225999</v>
      </c>
      <c r="G473" s="3">
        <v>0.85428256713250805</v>
      </c>
      <c r="H473" s="3">
        <v>0.88668197582799602</v>
      </c>
      <c r="I473" s="3">
        <v>0.89670912810001202</v>
      </c>
      <c r="J473" s="3">
        <v>0.89245744260340698</v>
      </c>
    </row>
    <row r="474" spans="1:10" x14ac:dyDescent="0.15">
      <c r="A474" s="1">
        <v>21</v>
      </c>
      <c r="B474" s="1" t="s">
        <v>133</v>
      </c>
      <c r="C474" s="1">
        <v>11</v>
      </c>
      <c r="D474" s="1" t="s">
        <v>23</v>
      </c>
      <c r="E474" s="3">
        <v>0.90245384031072395</v>
      </c>
      <c r="F474" s="3">
        <v>0.92918017894591498</v>
      </c>
      <c r="G474" s="3">
        <v>0.921405575680182</v>
      </c>
      <c r="H474" s="3">
        <v>0.96403209682384805</v>
      </c>
      <c r="I474" s="3">
        <v>0.95860157753920805</v>
      </c>
      <c r="J474" s="3">
        <v>0.95969757427801405</v>
      </c>
    </row>
    <row r="475" spans="1:10" x14ac:dyDescent="0.15">
      <c r="A475" s="1">
        <v>21</v>
      </c>
      <c r="B475" s="1" t="s">
        <v>133</v>
      </c>
      <c r="C475" s="1">
        <v>12</v>
      </c>
      <c r="D475" s="1" t="s">
        <v>24</v>
      </c>
      <c r="E475" s="3">
        <v>0.72507736715391302</v>
      </c>
      <c r="F475" s="3">
        <v>0.75796128273483698</v>
      </c>
      <c r="G475" s="3">
        <v>0.76489300453798004</v>
      </c>
      <c r="H475" s="3">
        <v>0.87299358079560796</v>
      </c>
      <c r="I475" s="3">
        <v>0.91722578150980405</v>
      </c>
      <c r="J475" s="3">
        <v>0.92463506531482598</v>
      </c>
    </row>
    <row r="476" spans="1:10" x14ac:dyDescent="0.15">
      <c r="A476" s="1">
        <v>21</v>
      </c>
      <c r="B476" s="1" t="s">
        <v>133</v>
      </c>
      <c r="C476" s="1">
        <v>13</v>
      </c>
      <c r="D476" s="1" t="s">
        <v>25</v>
      </c>
      <c r="E476" s="3">
        <v>0.89579999098958696</v>
      </c>
      <c r="F476" s="3">
        <v>0.90295370092565597</v>
      </c>
      <c r="G476" s="3">
        <v>0.897563164110731</v>
      </c>
      <c r="H476" s="3">
        <v>0.94728210867901097</v>
      </c>
      <c r="I476" s="3">
        <v>0.93115691952907897</v>
      </c>
      <c r="J476" s="3">
        <v>0.93120196396036203</v>
      </c>
    </row>
    <row r="477" spans="1:10" x14ac:dyDescent="0.15">
      <c r="A477" s="1">
        <v>21</v>
      </c>
      <c r="B477" s="1" t="s">
        <v>134</v>
      </c>
      <c r="C477" s="1">
        <v>14</v>
      </c>
      <c r="D477" s="1" t="s">
        <v>26</v>
      </c>
      <c r="E477" s="3">
        <v>0.826824487392254</v>
      </c>
      <c r="F477" s="3">
        <v>0.796277651322987</v>
      </c>
      <c r="G477" s="3">
        <v>0.80001765814880499</v>
      </c>
      <c r="H477" s="3">
        <v>0.88027364594107804</v>
      </c>
      <c r="I477" s="3">
        <v>0.91221004516547299</v>
      </c>
      <c r="J477" s="3">
        <v>0.91049243765148802</v>
      </c>
    </row>
    <row r="478" spans="1:10" x14ac:dyDescent="0.15">
      <c r="A478" s="1">
        <v>21</v>
      </c>
      <c r="B478" s="1" t="s">
        <v>133</v>
      </c>
      <c r="C478" s="1">
        <v>15</v>
      </c>
      <c r="D478" s="1" t="s">
        <v>27</v>
      </c>
      <c r="E478" s="3">
        <v>0.76604541938158699</v>
      </c>
      <c r="F478" s="3">
        <v>0.76573126072546405</v>
      </c>
      <c r="G478" s="3">
        <v>0.77710419301564804</v>
      </c>
      <c r="H478" s="3">
        <v>0.83450462589155106</v>
      </c>
      <c r="I478" s="3">
        <v>0.87483706079260803</v>
      </c>
      <c r="J478" s="3">
        <v>0.88477805533567799</v>
      </c>
    </row>
    <row r="479" spans="1:10" x14ac:dyDescent="0.15">
      <c r="A479" s="1">
        <v>21</v>
      </c>
      <c r="B479" s="1" t="s">
        <v>132</v>
      </c>
      <c r="C479" s="1">
        <v>16</v>
      </c>
      <c r="D479" s="1" t="s">
        <v>10</v>
      </c>
      <c r="E479" s="3">
        <v>0.91479640019739705</v>
      </c>
      <c r="F479" s="3">
        <v>0.89804662430433002</v>
      </c>
      <c r="G479" s="3">
        <v>0.89638790905758803</v>
      </c>
      <c r="H479" s="3">
        <v>0.91560306404355796</v>
      </c>
      <c r="I479" s="3">
        <v>0.95999068736571602</v>
      </c>
      <c r="J479" s="3">
        <v>0.97285218288487596</v>
      </c>
    </row>
    <row r="480" spans="1:10" x14ac:dyDescent="0.15">
      <c r="A480" s="1">
        <v>21</v>
      </c>
      <c r="B480" s="1" t="s">
        <v>132</v>
      </c>
      <c r="C480" s="1">
        <v>17</v>
      </c>
      <c r="D480" s="1" t="s">
        <v>11</v>
      </c>
      <c r="E480" s="3">
        <v>1.0981870289367299</v>
      </c>
      <c r="F480" s="3">
        <v>1.0152127639284201</v>
      </c>
      <c r="G480" s="3">
        <v>1.01880378499607</v>
      </c>
      <c r="H480" s="3">
        <v>1.06047526628629</v>
      </c>
      <c r="I480" s="3">
        <v>1.0439139289553201</v>
      </c>
      <c r="J480" s="3">
        <v>1.0224227732767699</v>
      </c>
    </row>
    <row r="481" spans="1:10" x14ac:dyDescent="0.15">
      <c r="A481" s="1">
        <v>21</v>
      </c>
      <c r="B481" s="1" t="s">
        <v>135</v>
      </c>
      <c r="C481" s="1">
        <v>18</v>
      </c>
      <c r="D481" s="1" t="s">
        <v>12</v>
      </c>
      <c r="E481" s="3">
        <v>0.77301528543217002</v>
      </c>
      <c r="F481" s="3">
        <v>0.77567762199009604</v>
      </c>
      <c r="G481" s="3">
        <v>0.79842222892403603</v>
      </c>
      <c r="H481" s="3">
        <v>0.82262010996513002</v>
      </c>
      <c r="I481" s="3">
        <v>0.82597983565498301</v>
      </c>
      <c r="J481" s="3">
        <v>0.84286495238926795</v>
      </c>
    </row>
    <row r="482" spans="1:10" x14ac:dyDescent="0.15">
      <c r="A482" s="1">
        <v>21</v>
      </c>
      <c r="B482" s="1" t="s">
        <v>132</v>
      </c>
      <c r="C482" s="1">
        <v>19</v>
      </c>
      <c r="D482" s="1" t="s">
        <v>13</v>
      </c>
      <c r="E482" s="3">
        <v>0.87793355417169905</v>
      </c>
      <c r="F482" s="3">
        <v>0.89062318344535396</v>
      </c>
      <c r="G482" s="3">
        <v>0.920819039708623</v>
      </c>
      <c r="H482" s="3">
        <v>0.97318307668956605</v>
      </c>
      <c r="I482" s="3">
        <v>0.95851889434896997</v>
      </c>
      <c r="J482" s="3">
        <v>0.94319809280049205</v>
      </c>
    </row>
    <row r="483" spans="1:10" x14ac:dyDescent="0.15">
      <c r="A483" s="1">
        <v>21</v>
      </c>
      <c r="B483" s="1" t="s">
        <v>132</v>
      </c>
      <c r="C483" s="1">
        <v>20</v>
      </c>
      <c r="D483" s="1" t="s">
        <v>14</v>
      </c>
      <c r="E483" s="3">
        <v>0.78683365885860801</v>
      </c>
      <c r="F483" s="3">
        <v>0.88227356175260696</v>
      </c>
      <c r="G483" s="3">
        <v>0.89334832894690797</v>
      </c>
      <c r="H483" s="3">
        <v>0.99772880200241099</v>
      </c>
      <c r="I483" s="3">
        <v>0.91543465195933904</v>
      </c>
      <c r="J483" s="3">
        <v>0.92983282729338501</v>
      </c>
    </row>
    <row r="484" spans="1:10" x14ac:dyDescent="0.15">
      <c r="A484" s="1">
        <v>21</v>
      </c>
      <c r="B484" s="1" t="s">
        <v>132</v>
      </c>
      <c r="C484" s="1">
        <v>21</v>
      </c>
      <c r="D484" s="1" t="s">
        <v>15</v>
      </c>
      <c r="E484" s="3">
        <v>0.96258579212853401</v>
      </c>
      <c r="F484" s="3">
        <v>0.99599861518081101</v>
      </c>
      <c r="G484" s="3">
        <v>0.98525573640854502</v>
      </c>
      <c r="H484" s="3">
        <v>0.96401330762596804</v>
      </c>
      <c r="I484" s="3">
        <v>0.943978467778956</v>
      </c>
      <c r="J484" s="3">
        <v>0.93325162961021702</v>
      </c>
    </row>
    <row r="485" spans="1:10" x14ac:dyDescent="0.15">
      <c r="A485" s="1">
        <v>21</v>
      </c>
      <c r="B485" s="1" t="s">
        <v>131</v>
      </c>
      <c r="C485" s="1">
        <v>22</v>
      </c>
      <c r="D485" s="1" t="s">
        <v>7</v>
      </c>
      <c r="E485" s="3">
        <v>0.85868026029248101</v>
      </c>
      <c r="F485" s="3">
        <v>0.82370133901659504</v>
      </c>
      <c r="G485" s="3">
        <v>0.86922835391878295</v>
      </c>
      <c r="H485" s="3">
        <v>0.91672337789527403</v>
      </c>
      <c r="I485" s="3">
        <v>0.93773094919238398</v>
      </c>
      <c r="J485" s="3">
        <v>0.94811187889012105</v>
      </c>
    </row>
    <row r="486" spans="1:10" x14ac:dyDescent="0.15">
      <c r="A486" s="1">
        <v>21</v>
      </c>
      <c r="B486" s="1" t="s">
        <v>131</v>
      </c>
      <c r="C486" s="1">
        <v>23</v>
      </c>
      <c r="D486" s="1" t="s">
        <v>28</v>
      </c>
      <c r="E486" s="3">
        <v>1.1655540821080199</v>
      </c>
      <c r="F486" s="3">
        <v>1.1101375605842501</v>
      </c>
      <c r="G486" s="3">
        <v>1.14336449329554</v>
      </c>
      <c r="H486" s="3">
        <v>1.1796643718447299</v>
      </c>
      <c r="I486" s="3">
        <v>1.19771038934254</v>
      </c>
      <c r="J486" s="3">
        <v>1.2107525197326101</v>
      </c>
    </row>
    <row r="487" spans="1:10" x14ac:dyDescent="0.15">
      <c r="A487" s="1">
        <v>22</v>
      </c>
      <c r="B487" s="1" t="s">
        <v>137</v>
      </c>
      <c r="C487" s="1">
        <v>1</v>
      </c>
      <c r="D487" s="1" t="s">
        <v>8</v>
      </c>
      <c r="E487" s="3">
        <v>0.54209581834581899</v>
      </c>
      <c r="F487" s="3">
        <v>0.59702862287319403</v>
      </c>
      <c r="G487" s="3">
        <v>0.58968162408375502</v>
      </c>
      <c r="H487" s="3">
        <v>0.62287354336480905</v>
      </c>
      <c r="I487" s="3">
        <v>0.67779304867407397</v>
      </c>
      <c r="J487" s="3">
        <v>0.70380010329354803</v>
      </c>
    </row>
    <row r="488" spans="1:10" x14ac:dyDescent="0.15">
      <c r="A488" s="1">
        <v>22</v>
      </c>
      <c r="B488" s="1" t="s">
        <v>137</v>
      </c>
      <c r="C488" s="1">
        <v>2</v>
      </c>
      <c r="D488" s="1" t="s">
        <v>9</v>
      </c>
      <c r="E488" s="3">
        <v>1.6897251126245101</v>
      </c>
      <c r="F488" s="3">
        <v>1.62089807322252</v>
      </c>
      <c r="G488" s="3">
        <v>1.3153662276945499</v>
      </c>
      <c r="H488" s="3">
        <v>1.32200782623764</v>
      </c>
      <c r="I488" s="3">
        <v>1.2065913275928799</v>
      </c>
      <c r="J488" s="3">
        <v>1.16599171775676</v>
      </c>
    </row>
    <row r="489" spans="1:10" x14ac:dyDescent="0.15">
      <c r="A489" s="1">
        <v>22</v>
      </c>
      <c r="B489" s="1" t="s">
        <v>138</v>
      </c>
      <c r="C489" s="1">
        <v>3</v>
      </c>
      <c r="D489" s="1" t="s">
        <v>16</v>
      </c>
      <c r="E489" s="3">
        <v>0.75144703878639396</v>
      </c>
      <c r="F489" s="3">
        <v>0.75047231081087795</v>
      </c>
      <c r="G489" s="3">
        <v>0.75681275568545803</v>
      </c>
      <c r="H489" s="3">
        <v>0.79469795968574797</v>
      </c>
      <c r="I489" s="3">
        <v>0.80151726642971799</v>
      </c>
      <c r="J489" s="3">
        <v>0.80201987370572703</v>
      </c>
    </row>
    <row r="490" spans="1:10" x14ac:dyDescent="0.15">
      <c r="A490" s="1">
        <v>22</v>
      </c>
      <c r="B490" s="1" t="s">
        <v>138</v>
      </c>
      <c r="C490" s="1">
        <v>4</v>
      </c>
      <c r="D490" s="1" t="s">
        <v>17</v>
      </c>
      <c r="E490" s="3">
        <v>0.66305954261141398</v>
      </c>
      <c r="F490" s="3">
        <v>0.65847436167887197</v>
      </c>
      <c r="G490" s="3">
        <v>0.66661108874013097</v>
      </c>
      <c r="H490" s="3">
        <v>0.69786749630230904</v>
      </c>
      <c r="I490" s="3">
        <v>0.72323620596705496</v>
      </c>
      <c r="J490" s="3">
        <v>0.73620580381586198</v>
      </c>
    </row>
    <row r="491" spans="1:10" x14ac:dyDescent="0.15">
      <c r="A491" s="1">
        <v>22</v>
      </c>
      <c r="B491" s="1" t="s">
        <v>138</v>
      </c>
      <c r="C491" s="1">
        <v>5</v>
      </c>
      <c r="D491" s="1" t="s">
        <v>18</v>
      </c>
      <c r="E491" s="3">
        <v>0.828612620993739</v>
      </c>
      <c r="F491" s="3">
        <v>0.86105316509013696</v>
      </c>
      <c r="G491" s="3">
        <v>0.86624158761375603</v>
      </c>
      <c r="H491" s="3">
        <v>0.90926334216178695</v>
      </c>
      <c r="I491" s="3">
        <v>0.92649614518894496</v>
      </c>
      <c r="J491" s="3">
        <v>0.930278931955694</v>
      </c>
    </row>
    <row r="492" spans="1:10" x14ac:dyDescent="0.15">
      <c r="A492" s="1">
        <v>22</v>
      </c>
      <c r="B492" s="1" t="s">
        <v>138</v>
      </c>
      <c r="C492" s="1">
        <v>6</v>
      </c>
      <c r="D492" s="1" t="s">
        <v>2</v>
      </c>
      <c r="E492" s="3">
        <v>0.90636347858251798</v>
      </c>
      <c r="F492" s="3">
        <v>0.95715582319113801</v>
      </c>
      <c r="G492" s="3">
        <v>0.97133928657375801</v>
      </c>
      <c r="H492" s="3">
        <v>1.0293671560126401</v>
      </c>
      <c r="I492" s="3">
        <v>1.0279908732137799</v>
      </c>
      <c r="J492" s="3">
        <v>1.0246621289096001</v>
      </c>
    </row>
    <row r="493" spans="1:10" x14ac:dyDescent="0.15">
      <c r="A493" s="1">
        <v>22</v>
      </c>
      <c r="B493" s="1" t="s">
        <v>138</v>
      </c>
      <c r="C493" s="1">
        <v>7</v>
      </c>
      <c r="D493" s="1" t="s">
        <v>19</v>
      </c>
      <c r="E493" s="3">
        <v>1.0228714489250299</v>
      </c>
      <c r="F493" s="3">
        <v>0.99155204711883405</v>
      </c>
      <c r="G493" s="3">
        <v>1.0520554368829</v>
      </c>
      <c r="H493" s="3">
        <v>1.0665655132513301</v>
      </c>
      <c r="I493" s="3">
        <v>1.03107922302212</v>
      </c>
      <c r="J493" s="3">
        <v>1.0051244389187599</v>
      </c>
    </row>
    <row r="494" spans="1:10" x14ac:dyDescent="0.15">
      <c r="A494" s="1">
        <v>22</v>
      </c>
      <c r="B494" s="1" t="s">
        <v>138</v>
      </c>
      <c r="C494" s="1">
        <v>8</v>
      </c>
      <c r="D494" s="1" t="s">
        <v>20</v>
      </c>
      <c r="E494" s="3">
        <v>0.84704309181317206</v>
      </c>
      <c r="F494" s="3">
        <v>0.86871139967090605</v>
      </c>
      <c r="G494" s="3">
        <v>0.87955466960739603</v>
      </c>
      <c r="H494" s="3">
        <v>0.93087769377597296</v>
      </c>
      <c r="I494" s="3">
        <v>0.91507822024160701</v>
      </c>
      <c r="J494" s="3">
        <v>0.91768047730769298</v>
      </c>
    </row>
    <row r="495" spans="1:10" x14ac:dyDescent="0.15">
      <c r="A495" s="1">
        <v>22</v>
      </c>
      <c r="B495" s="1" t="s">
        <v>138</v>
      </c>
      <c r="C495" s="1">
        <v>9</v>
      </c>
      <c r="D495" s="1" t="s">
        <v>21</v>
      </c>
      <c r="E495" s="3">
        <v>0.92433991300847795</v>
      </c>
      <c r="F495" s="3">
        <v>0.95499710231116597</v>
      </c>
      <c r="G495" s="3">
        <v>0.96732346542085301</v>
      </c>
      <c r="H495" s="3">
        <v>0.98307329410245503</v>
      </c>
      <c r="I495" s="3">
        <v>0.95037710324782798</v>
      </c>
      <c r="J495" s="3">
        <v>0.94500798947187603</v>
      </c>
    </row>
    <row r="496" spans="1:10" x14ac:dyDescent="0.15">
      <c r="A496" s="1">
        <v>22</v>
      </c>
      <c r="B496" s="1" t="s">
        <v>138</v>
      </c>
      <c r="C496" s="1">
        <v>10</v>
      </c>
      <c r="D496" s="1" t="s">
        <v>22</v>
      </c>
      <c r="E496" s="3">
        <v>0.88608886482982296</v>
      </c>
      <c r="F496" s="3">
        <v>0.86517498148612904</v>
      </c>
      <c r="G496" s="3">
        <v>0.88514701575211396</v>
      </c>
      <c r="H496" s="3">
        <v>0.91635055345495398</v>
      </c>
      <c r="I496" s="3">
        <v>0.927087205458063</v>
      </c>
      <c r="J496" s="3">
        <v>0.92451134104416199</v>
      </c>
    </row>
    <row r="497" spans="1:10" x14ac:dyDescent="0.15">
      <c r="A497" s="1">
        <v>22</v>
      </c>
      <c r="B497" s="1" t="s">
        <v>138</v>
      </c>
      <c r="C497" s="1">
        <v>11</v>
      </c>
      <c r="D497" s="1" t="s">
        <v>23</v>
      </c>
      <c r="E497" s="3">
        <v>0.92176538058649404</v>
      </c>
      <c r="F497" s="3">
        <v>0.95133116846175902</v>
      </c>
      <c r="G497" s="3">
        <v>0.95085719819526004</v>
      </c>
      <c r="H497" s="3">
        <v>0.99211469728513302</v>
      </c>
      <c r="I497" s="3">
        <v>0.99375982797629003</v>
      </c>
      <c r="J497" s="3">
        <v>0.99668301977738105</v>
      </c>
    </row>
    <row r="498" spans="1:10" x14ac:dyDescent="0.15">
      <c r="A498" s="1">
        <v>22</v>
      </c>
      <c r="B498" s="1" t="s">
        <v>138</v>
      </c>
      <c r="C498" s="1">
        <v>12</v>
      </c>
      <c r="D498" s="1" t="s">
        <v>24</v>
      </c>
      <c r="E498" s="3">
        <v>0.74890212835890801</v>
      </c>
      <c r="F498" s="3">
        <v>0.78707889896514904</v>
      </c>
      <c r="G498" s="3">
        <v>0.797372879269722</v>
      </c>
      <c r="H498" s="3">
        <v>0.90642780820986102</v>
      </c>
      <c r="I498" s="3">
        <v>0.95822631984056295</v>
      </c>
      <c r="J498" s="3">
        <v>0.96637776765024996</v>
      </c>
    </row>
    <row r="499" spans="1:10" x14ac:dyDescent="0.15">
      <c r="A499" s="1">
        <v>22</v>
      </c>
      <c r="B499" s="1" t="s">
        <v>138</v>
      </c>
      <c r="C499" s="1">
        <v>13</v>
      </c>
      <c r="D499" s="1" t="s">
        <v>25</v>
      </c>
      <c r="E499" s="3">
        <v>0.91357282460066103</v>
      </c>
      <c r="F499" s="3">
        <v>0.92026062798188002</v>
      </c>
      <c r="G499" s="3">
        <v>0.92519230390565699</v>
      </c>
      <c r="H499" s="3">
        <v>0.97328241491229595</v>
      </c>
      <c r="I499" s="3">
        <v>0.96294249483447503</v>
      </c>
      <c r="J499" s="3">
        <v>0.96396451673182104</v>
      </c>
    </row>
    <row r="500" spans="1:10" x14ac:dyDescent="0.15">
      <c r="A500" s="1">
        <v>22</v>
      </c>
      <c r="B500" s="1" t="s">
        <v>138</v>
      </c>
      <c r="C500" s="1">
        <v>14</v>
      </c>
      <c r="D500" s="1" t="s">
        <v>26</v>
      </c>
      <c r="E500" s="3">
        <v>0.85596859549043502</v>
      </c>
      <c r="F500" s="3">
        <v>0.83149520850509895</v>
      </c>
      <c r="G500" s="3">
        <v>0.84086134801677503</v>
      </c>
      <c r="H500" s="3">
        <v>0.92602568809141295</v>
      </c>
      <c r="I500" s="3">
        <v>0.95882538796692995</v>
      </c>
      <c r="J500" s="3">
        <v>0.959009500555149</v>
      </c>
    </row>
    <row r="501" spans="1:10" x14ac:dyDescent="0.15">
      <c r="A501" s="1">
        <v>22</v>
      </c>
      <c r="B501" s="1" t="s">
        <v>138</v>
      </c>
      <c r="C501" s="1">
        <v>15</v>
      </c>
      <c r="D501" s="1" t="s">
        <v>27</v>
      </c>
      <c r="E501" s="3">
        <v>0.79568214137424498</v>
      </c>
      <c r="F501" s="3">
        <v>0.80053311592436205</v>
      </c>
      <c r="G501" s="3">
        <v>0.81329971067281104</v>
      </c>
      <c r="H501" s="3">
        <v>0.87236989529940501</v>
      </c>
      <c r="I501" s="3">
        <v>0.91018649223319203</v>
      </c>
      <c r="J501" s="3">
        <v>0.91994257862069995</v>
      </c>
    </row>
    <row r="502" spans="1:10" x14ac:dyDescent="0.15">
      <c r="A502" s="1">
        <v>22</v>
      </c>
      <c r="B502" s="1" t="s">
        <v>137</v>
      </c>
      <c r="C502" s="1">
        <v>16</v>
      </c>
      <c r="D502" s="1" t="s">
        <v>10</v>
      </c>
      <c r="E502" s="3">
        <v>0.91731831112006501</v>
      </c>
      <c r="F502" s="3">
        <v>0.92051093537084205</v>
      </c>
      <c r="G502" s="3">
        <v>0.917529574661886</v>
      </c>
      <c r="H502" s="3">
        <v>0.93872664051245902</v>
      </c>
      <c r="I502" s="3">
        <v>0.96333896514690098</v>
      </c>
      <c r="J502" s="3">
        <v>0.97323663081534295</v>
      </c>
    </row>
    <row r="503" spans="1:10" x14ac:dyDescent="0.15">
      <c r="A503" s="1">
        <v>22</v>
      </c>
      <c r="B503" s="1" t="s">
        <v>137</v>
      </c>
      <c r="C503" s="1">
        <v>17</v>
      </c>
      <c r="D503" s="1" t="s">
        <v>11</v>
      </c>
      <c r="E503" s="3">
        <v>1.0819375200833099</v>
      </c>
      <c r="F503" s="3">
        <v>0.99241417263536902</v>
      </c>
      <c r="G503" s="3">
        <v>1.0158725786495999</v>
      </c>
      <c r="H503" s="3">
        <v>1.0850503761525101</v>
      </c>
      <c r="I503" s="3">
        <v>1.0565360288510399</v>
      </c>
      <c r="J503" s="3">
        <v>1.02955046223582</v>
      </c>
    </row>
    <row r="504" spans="1:10" x14ac:dyDescent="0.15">
      <c r="A504" s="1">
        <v>22</v>
      </c>
      <c r="B504" s="1" t="s">
        <v>137</v>
      </c>
      <c r="C504" s="1">
        <v>18</v>
      </c>
      <c r="D504" s="1" t="s">
        <v>12</v>
      </c>
      <c r="E504" s="3">
        <v>0.794334041848617</v>
      </c>
      <c r="F504" s="3">
        <v>0.79697674870797697</v>
      </c>
      <c r="G504" s="3">
        <v>0.81067398738004004</v>
      </c>
      <c r="H504" s="3">
        <v>0.83686089787129203</v>
      </c>
      <c r="I504" s="3">
        <v>0.83366752656042298</v>
      </c>
      <c r="J504" s="3">
        <v>0.84978879082370296</v>
      </c>
    </row>
    <row r="505" spans="1:10" x14ac:dyDescent="0.15">
      <c r="A505" s="1">
        <v>22</v>
      </c>
      <c r="B505" s="1" t="s">
        <v>137</v>
      </c>
      <c r="C505" s="1">
        <v>19</v>
      </c>
      <c r="D505" s="1" t="s">
        <v>13</v>
      </c>
      <c r="E505" s="3">
        <v>0.85920476702842297</v>
      </c>
      <c r="F505" s="3">
        <v>0.88676363536351599</v>
      </c>
      <c r="G505" s="3">
        <v>0.93630738102053401</v>
      </c>
      <c r="H505" s="3">
        <v>0.96961461690746797</v>
      </c>
      <c r="I505" s="3">
        <v>0.95876601298493203</v>
      </c>
      <c r="J505" s="3">
        <v>0.94273271223194299</v>
      </c>
    </row>
    <row r="506" spans="1:10" x14ac:dyDescent="0.15">
      <c r="A506" s="1">
        <v>22</v>
      </c>
      <c r="B506" s="1" t="s">
        <v>137</v>
      </c>
      <c r="C506" s="1">
        <v>20</v>
      </c>
      <c r="D506" s="1" t="s">
        <v>14</v>
      </c>
      <c r="E506" s="3">
        <v>0.84371112488951305</v>
      </c>
      <c r="F506" s="3">
        <v>0.89695192342246</v>
      </c>
      <c r="G506" s="3">
        <v>0.90877821608367004</v>
      </c>
      <c r="H506" s="3">
        <v>0.90911236690202801</v>
      </c>
      <c r="I506" s="3">
        <v>0.92788434197145597</v>
      </c>
      <c r="J506" s="3">
        <v>0.94847745130373995</v>
      </c>
    </row>
    <row r="507" spans="1:10" x14ac:dyDescent="0.15">
      <c r="A507" s="1">
        <v>22</v>
      </c>
      <c r="B507" s="1" t="s">
        <v>139</v>
      </c>
      <c r="C507" s="1">
        <v>21</v>
      </c>
      <c r="D507" s="1" t="s">
        <v>15</v>
      </c>
      <c r="E507" s="3">
        <v>0.99432780042229996</v>
      </c>
      <c r="F507" s="3">
        <v>1.00414170962699</v>
      </c>
      <c r="G507" s="3">
        <v>0.98720916856112295</v>
      </c>
      <c r="H507" s="3">
        <v>0.95597685862799497</v>
      </c>
      <c r="I507" s="3">
        <v>0.93947349275653902</v>
      </c>
      <c r="J507" s="3">
        <v>0.92908801864908097</v>
      </c>
    </row>
    <row r="508" spans="1:10" x14ac:dyDescent="0.15">
      <c r="A508" s="1">
        <v>22</v>
      </c>
      <c r="B508" s="1" t="s">
        <v>136</v>
      </c>
      <c r="C508" s="1">
        <v>22</v>
      </c>
      <c r="D508" s="1" t="s">
        <v>7</v>
      </c>
      <c r="E508" s="3">
        <v>0.86118379830013703</v>
      </c>
      <c r="F508" s="3">
        <v>0.83488885953462799</v>
      </c>
      <c r="G508" s="3">
        <v>0.87680014974548004</v>
      </c>
      <c r="H508" s="3">
        <v>0.93028694383824895</v>
      </c>
      <c r="I508" s="3">
        <v>0.94388371934691895</v>
      </c>
      <c r="J508" s="3">
        <v>0.95337364676118797</v>
      </c>
    </row>
    <row r="509" spans="1:10" x14ac:dyDescent="0.15">
      <c r="A509" s="1">
        <v>22</v>
      </c>
      <c r="B509" s="1" t="s">
        <v>136</v>
      </c>
      <c r="C509" s="1">
        <v>23</v>
      </c>
      <c r="D509" s="1" t="s">
        <v>28</v>
      </c>
      <c r="E509" s="3">
        <v>1.1644209726180399</v>
      </c>
      <c r="F509" s="3">
        <v>1.11703677654553</v>
      </c>
      <c r="G509" s="3">
        <v>1.14379212639661</v>
      </c>
      <c r="H509" s="3">
        <v>1.18442286963515</v>
      </c>
      <c r="I509" s="3">
        <v>1.19482721483571</v>
      </c>
      <c r="J509" s="3">
        <v>1.2061511791746</v>
      </c>
    </row>
    <row r="510" spans="1:10" x14ac:dyDescent="0.15">
      <c r="A510" s="1">
        <v>23</v>
      </c>
      <c r="B510" s="1" t="s">
        <v>141</v>
      </c>
      <c r="C510" s="1">
        <v>1</v>
      </c>
      <c r="D510" s="1" t="s">
        <v>8</v>
      </c>
      <c r="E510" s="3">
        <v>0.46680994375248802</v>
      </c>
      <c r="F510" s="3">
        <v>0.54660854109183599</v>
      </c>
      <c r="G510" s="3">
        <v>0.57605616579220797</v>
      </c>
      <c r="H510" s="3">
        <v>0.62858961098721</v>
      </c>
      <c r="I510" s="3">
        <v>0.68936728959358295</v>
      </c>
      <c r="J510" s="3">
        <v>0.714237879686904</v>
      </c>
    </row>
    <row r="511" spans="1:10" x14ac:dyDescent="0.15">
      <c r="A511" s="1">
        <v>23</v>
      </c>
      <c r="B511" s="1" t="s">
        <v>141</v>
      </c>
      <c r="C511" s="1">
        <v>2</v>
      </c>
      <c r="D511" s="1" t="s">
        <v>9</v>
      </c>
      <c r="E511" s="3">
        <v>1.8357558027488701</v>
      </c>
      <c r="F511" s="3">
        <v>1.64527504816001</v>
      </c>
      <c r="G511" s="3">
        <v>1.34136457356247</v>
      </c>
      <c r="H511" s="3">
        <v>1.18660313166756</v>
      </c>
      <c r="I511" s="3">
        <v>1.16423060523055</v>
      </c>
      <c r="J511" s="3">
        <v>1.1365332676348701</v>
      </c>
    </row>
    <row r="512" spans="1:10" x14ac:dyDescent="0.15">
      <c r="A512" s="1">
        <v>23</v>
      </c>
      <c r="B512" s="1" t="s">
        <v>142</v>
      </c>
      <c r="C512" s="1">
        <v>3</v>
      </c>
      <c r="D512" s="1" t="s">
        <v>16</v>
      </c>
      <c r="E512" s="3">
        <v>0.77651265941997605</v>
      </c>
      <c r="F512" s="3">
        <v>0.78195995627345904</v>
      </c>
      <c r="G512" s="3">
        <v>0.78437307627271902</v>
      </c>
      <c r="H512" s="3">
        <v>0.82147839129885802</v>
      </c>
      <c r="I512" s="3">
        <v>0.83078937918322304</v>
      </c>
      <c r="J512" s="3">
        <v>0.82847640123384303</v>
      </c>
    </row>
    <row r="513" spans="1:10" x14ac:dyDescent="0.15">
      <c r="A513" s="1">
        <v>23</v>
      </c>
      <c r="B513" s="1" t="s">
        <v>142</v>
      </c>
      <c r="C513" s="1">
        <v>4</v>
      </c>
      <c r="D513" s="1" t="s">
        <v>17</v>
      </c>
      <c r="E513" s="3">
        <v>0.68712701714236002</v>
      </c>
      <c r="F513" s="3">
        <v>0.68518503186340096</v>
      </c>
      <c r="G513" s="3">
        <v>0.69166881534830205</v>
      </c>
      <c r="H513" s="3">
        <v>0.72184932099249699</v>
      </c>
      <c r="I513" s="3">
        <v>0.74877355702220505</v>
      </c>
      <c r="J513" s="3">
        <v>0.76091513249230802</v>
      </c>
    </row>
    <row r="514" spans="1:10" x14ac:dyDescent="0.15">
      <c r="A514" s="1">
        <v>23</v>
      </c>
      <c r="B514" s="1" t="s">
        <v>142</v>
      </c>
      <c r="C514" s="1">
        <v>5</v>
      </c>
      <c r="D514" s="1" t="s">
        <v>18</v>
      </c>
      <c r="E514" s="3">
        <v>0.84915644514975896</v>
      </c>
      <c r="F514" s="3">
        <v>0.890913273931913</v>
      </c>
      <c r="G514" s="3">
        <v>0.88947826831145305</v>
      </c>
      <c r="H514" s="3">
        <v>0.92817561340510202</v>
      </c>
      <c r="I514" s="3">
        <v>0.941977795590631</v>
      </c>
      <c r="J514" s="3">
        <v>0.94403152138044699</v>
      </c>
    </row>
    <row r="515" spans="1:10" x14ac:dyDescent="0.15">
      <c r="A515" s="1">
        <v>23</v>
      </c>
      <c r="B515" s="1" t="s">
        <v>142</v>
      </c>
      <c r="C515" s="1">
        <v>6</v>
      </c>
      <c r="D515" s="1" t="s">
        <v>2</v>
      </c>
      <c r="E515" s="3">
        <v>0.92982110314611999</v>
      </c>
      <c r="F515" s="3">
        <v>0.99903859875928502</v>
      </c>
      <c r="G515" s="3">
        <v>0.99805676499972196</v>
      </c>
      <c r="H515" s="3">
        <v>1.05010748730917</v>
      </c>
      <c r="I515" s="3">
        <v>1.04543440616568</v>
      </c>
      <c r="J515" s="3">
        <v>1.0403888543180799</v>
      </c>
    </row>
    <row r="516" spans="1:10" x14ac:dyDescent="0.15">
      <c r="A516" s="1">
        <v>23</v>
      </c>
      <c r="B516" s="1" t="s">
        <v>142</v>
      </c>
      <c r="C516" s="1">
        <v>7</v>
      </c>
      <c r="D516" s="1" t="s">
        <v>19</v>
      </c>
      <c r="E516" s="3">
        <v>1.0364410285264001</v>
      </c>
      <c r="F516" s="3">
        <v>1.06054529127271</v>
      </c>
      <c r="G516" s="3">
        <v>1.09243432897452</v>
      </c>
      <c r="H516" s="3">
        <v>1.12597472638686</v>
      </c>
      <c r="I516" s="3">
        <v>1.0668302038789299</v>
      </c>
      <c r="J516" s="3">
        <v>1.04977678628222</v>
      </c>
    </row>
    <row r="517" spans="1:10" x14ac:dyDescent="0.15">
      <c r="A517" s="1">
        <v>23</v>
      </c>
      <c r="B517" s="1" t="s">
        <v>143</v>
      </c>
      <c r="C517" s="1">
        <v>8</v>
      </c>
      <c r="D517" s="1" t="s">
        <v>20</v>
      </c>
      <c r="E517" s="3">
        <v>0.86404781773449002</v>
      </c>
      <c r="F517" s="3">
        <v>0.89295597908102298</v>
      </c>
      <c r="G517" s="3">
        <v>0.90189762636714599</v>
      </c>
      <c r="H517" s="3">
        <v>0.94862285380074396</v>
      </c>
      <c r="I517" s="3">
        <v>0.93425903101854302</v>
      </c>
      <c r="J517" s="3">
        <v>0.937359802746071</v>
      </c>
    </row>
    <row r="518" spans="1:10" x14ac:dyDescent="0.15">
      <c r="A518" s="1">
        <v>23</v>
      </c>
      <c r="B518" s="1" t="s">
        <v>142</v>
      </c>
      <c r="C518" s="1">
        <v>9</v>
      </c>
      <c r="D518" s="1" t="s">
        <v>21</v>
      </c>
      <c r="E518" s="3">
        <v>0.93068367695562504</v>
      </c>
      <c r="F518" s="3">
        <v>0.97921542683342599</v>
      </c>
      <c r="G518" s="3">
        <v>0.98418089645081797</v>
      </c>
      <c r="H518" s="3">
        <v>0.99854508550469601</v>
      </c>
      <c r="I518" s="3">
        <v>0.96275064765499596</v>
      </c>
      <c r="J518" s="3">
        <v>0.95667239178997199</v>
      </c>
    </row>
    <row r="519" spans="1:10" x14ac:dyDescent="0.15">
      <c r="A519" s="1">
        <v>23</v>
      </c>
      <c r="B519" s="1" t="s">
        <v>142</v>
      </c>
      <c r="C519" s="1">
        <v>10</v>
      </c>
      <c r="D519" s="1" t="s">
        <v>22</v>
      </c>
      <c r="E519" s="3">
        <v>0.89777963477251899</v>
      </c>
      <c r="F519" s="3">
        <v>0.88916561795872195</v>
      </c>
      <c r="G519" s="3">
        <v>0.90240777983343401</v>
      </c>
      <c r="H519" s="3">
        <v>0.93167732313560703</v>
      </c>
      <c r="I519" s="3">
        <v>0.93859256177239503</v>
      </c>
      <c r="J519" s="3">
        <v>0.93636350888735898</v>
      </c>
    </row>
    <row r="520" spans="1:10" x14ac:dyDescent="0.15">
      <c r="A520" s="1">
        <v>23</v>
      </c>
      <c r="B520" s="1" t="s">
        <v>142</v>
      </c>
      <c r="C520" s="1">
        <v>11</v>
      </c>
      <c r="D520" s="1" t="s">
        <v>23</v>
      </c>
      <c r="E520" s="3">
        <v>0.92853532884067003</v>
      </c>
      <c r="F520" s="3">
        <v>0.97604361842987097</v>
      </c>
      <c r="G520" s="3">
        <v>0.966120013927666</v>
      </c>
      <c r="H520" s="3">
        <v>1.0064844022553501</v>
      </c>
      <c r="I520" s="3">
        <v>1.00782404435879</v>
      </c>
      <c r="J520" s="3">
        <v>1.0111182544365001</v>
      </c>
    </row>
    <row r="521" spans="1:10" x14ac:dyDescent="0.15">
      <c r="A521" s="1">
        <v>23</v>
      </c>
      <c r="B521" s="1" t="s">
        <v>142</v>
      </c>
      <c r="C521" s="1">
        <v>12</v>
      </c>
      <c r="D521" s="1" t="s">
        <v>24</v>
      </c>
      <c r="E521" s="3">
        <v>0.77311723124995602</v>
      </c>
      <c r="F521" s="3">
        <v>0.82421101924514195</v>
      </c>
      <c r="G521" s="3">
        <v>0.821373221481004</v>
      </c>
      <c r="H521" s="3">
        <v>0.93317884924218197</v>
      </c>
      <c r="I521" s="3">
        <v>0.98746398581913697</v>
      </c>
      <c r="J521" s="3">
        <v>0.99530197170967105</v>
      </c>
    </row>
    <row r="522" spans="1:10" x14ac:dyDescent="0.15">
      <c r="A522" s="1">
        <v>23</v>
      </c>
      <c r="B522" s="1" t="s">
        <v>142</v>
      </c>
      <c r="C522" s="1">
        <v>13</v>
      </c>
      <c r="D522" s="1" t="s">
        <v>25</v>
      </c>
      <c r="E522" s="3">
        <v>0.91873138605708604</v>
      </c>
      <c r="F522" s="3">
        <v>0.94050545331870705</v>
      </c>
      <c r="G522" s="3">
        <v>0.93475177367891704</v>
      </c>
      <c r="H522" s="3">
        <v>0.98770404646279697</v>
      </c>
      <c r="I522" s="3">
        <v>0.97581969716291395</v>
      </c>
      <c r="J522" s="3">
        <v>0.97631368202400104</v>
      </c>
    </row>
    <row r="523" spans="1:10" x14ac:dyDescent="0.15">
      <c r="A523" s="1">
        <v>23</v>
      </c>
      <c r="B523" s="1" t="s">
        <v>142</v>
      </c>
      <c r="C523" s="1">
        <v>14</v>
      </c>
      <c r="D523" s="1" t="s">
        <v>26</v>
      </c>
      <c r="E523" s="3">
        <v>0.87511567688034197</v>
      </c>
      <c r="F523" s="3">
        <v>0.86530521279002803</v>
      </c>
      <c r="G523" s="3">
        <v>0.86797154424573897</v>
      </c>
      <c r="H523" s="3">
        <v>0.95153424136983</v>
      </c>
      <c r="I523" s="3">
        <v>0.98362654174097996</v>
      </c>
      <c r="J523" s="3">
        <v>0.98341837740918403</v>
      </c>
    </row>
    <row r="524" spans="1:10" x14ac:dyDescent="0.15">
      <c r="A524" s="1">
        <v>23</v>
      </c>
      <c r="B524" s="1" t="s">
        <v>142</v>
      </c>
      <c r="C524" s="1">
        <v>15</v>
      </c>
      <c r="D524" s="1" t="s">
        <v>27</v>
      </c>
      <c r="E524" s="3">
        <v>0.81934702042969199</v>
      </c>
      <c r="F524" s="3">
        <v>0.83294086124024602</v>
      </c>
      <c r="G524" s="3">
        <v>0.84058774644636403</v>
      </c>
      <c r="H524" s="3">
        <v>0.89852215472419195</v>
      </c>
      <c r="I524" s="3">
        <v>0.93020653380857199</v>
      </c>
      <c r="J524" s="3">
        <v>0.93729346836667804</v>
      </c>
    </row>
    <row r="525" spans="1:10" x14ac:dyDescent="0.15">
      <c r="A525" s="1">
        <v>23</v>
      </c>
      <c r="B525" s="1" t="s">
        <v>141</v>
      </c>
      <c r="C525" s="1">
        <v>16</v>
      </c>
      <c r="D525" s="1" t="s">
        <v>10</v>
      </c>
      <c r="E525" s="3">
        <v>0.95089463348996495</v>
      </c>
      <c r="F525" s="3">
        <v>0.95447051698598295</v>
      </c>
      <c r="G525" s="3">
        <v>0.95204110075714199</v>
      </c>
      <c r="H525" s="3">
        <v>0.96574682579489801</v>
      </c>
      <c r="I525" s="3">
        <v>0.99278382588999903</v>
      </c>
      <c r="J525" s="3">
        <v>1.00156577889896</v>
      </c>
    </row>
    <row r="526" spans="1:10" x14ac:dyDescent="0.15">
      <c r="A526" s="1">
        <v>23</v>
      </c>
      <c r="B526" s="1" t="s">
        <v>141</v>
      </c>
      <c r="C526" s="1">
        <v>17</v>
      </c>
      <c r="D526" s="1" t="s">
        <v>11</v>
      </c>
      <c r="E526" s="3">
        <v>1.2098502060936001</v>
      </c>
      <c r="F526" s="3">
        <v>1.0771451557456699</v>
      </c>
      <c r="G526" s="3">
        <v>1.0790572544250601</v>
      </c>
      <c r="H526" s="3">
        <v>1.13553326255376</v>
      </c>
      <c r="I526" s="3">
        <v>1.0860821965685701</v>
      </c>
      <c r="J526" s="3">
        <v>1.05578385176164</v>
      </c>
    </row>
    <row r="527" spans="1:10" x14ac:dyDescent="0.15">
      <c r="A527" s="1">
        <v>23</v>
      </c>
      <c r="B527" s="1" t="s">
        <v>141</v>
      </c>
      <c r="C527" s="1">
        <v>18</v>
      </c>
      <c r="D527" s="1" t="s">
        <v>12</v>
      </c>
      <c r="E527" s="3">
        <v>0.82989996965575097</v>
      </c>
      <c r="F527" s="3">
        <v>0.84151711449829403</v>
      </c>
      <c r="G527" s="3">
        <v>0.85684575663850504</v>
      </c>
      <c r="H527" s="3">
        <v>0.87109034743896696</v>
      </c>
      <c r="I527" s="3">
        <v>0.87448836279833098</v>
      </c>
      <c r="J527" s="3">
        <v>0.889632612512119</v>
      </c>
    </row>
    <row r="528" spans="1:10" x14ac:dyDescent="0.15">
      <c r="A528" s="1">
        <v>23</v>
      </c>
      <c r="B528" s="1" t="s">
        <v>141</v>
      </c>
      <c r="C528" s="1">
        <v>19</v>
      </c>
      <c r="D528" s="1" t="s">
        <v>13</v>
      </c>
      <c r="E528" s="3">
        <v>0.88413007736518101</v>
      </c>
      <c r="F528" s="3">
        <v>0.90648203926021098</v>
      </c>
      <c r="G528" s="3">
        <v>0.92556272989240196</v>
      </c>
      <c r="H528" s="3">
        <v>0.98290716625897301</v>
      </c>
      <c r="I528" s="3">
        <v>0.96997205614205495</v>
      </c>
      <c r="J528" s="3">
        <v>0.95821020892254705</v>
      </c>
    </row>
    <row r="529" spans="1:10" x14ac:dyDescent="0.15">
      <c r="A529" s="1">
        <v>23</v>
      </c>
      <c r="B529" s="1" t="s">
        <v>141</v>
      </c>
      <c r="C529" s="1">
        <v>20</v>
      </c>
      <c r="D529" s="1" t="s">
        <v>14</v>
      </c>
      <c r="E529" s="3">
        <v>0.90085503519065602</v>
      </c>
      <c r="F529" s="3">
        <v>0.95601264594188096</v>
      </c>
      <c r="G529" s="3">
        <v>0.95494182822012197</v>
      </c>
      <c r="H529" s="3">
        <v>0.95598227104195899</v>
      </c>
      <c r="I529" s="3">
        <v>0.96637447733805504</v>
      </c>
      <c r="J529" s="3">
        <v>0.97969100761097805</v>
      </c>
    </row>
    <row r="530" spans="1:10" x14ac:dyDescent="0.15">
      <c r="A530" s="1">
        <v>23</v>
      </c>
      <c r="B530" s="1" t="s">
        <v>141</v>
      </c>
      <c r="C530" s="1">
        <v>21</v>
      </c>
      <c r="D530" s="1" t="s">
        <v>15</v>
      </c>
      <c r="E530" s="3">
        <v>0.99378643471580297</v>
      </c>
      <c r="F530" s="3">
        <v>1.01115191369362</v>
      </c>
      <c r="G530" s="3">
        <v>0.99000986019161397</v>
      </c>
      <c r="H530" s="3">
        <v>0.97270469435231399</v>
      </c>
      <c r="I530" s="3">
        <v>0.958660056104784</v>
      </c>
      <c r="J530" s="3">
        <v>0.951443618690899</v>
      </c>
    </row>
    <row r="531" spans="1:10" x14ac:dyDescent="0.15">
      <c r="A531" s="1">
        <v>23</v>
      </c>
      <c r="B531" s="1" t="s">
        <v>140</v>
      </c>
      <c r="C531" s="1">
        <v>22</v>
      </c>
      <c r="D531" s="1" t="s">
        <v>7</v>
      </c>
      <c r="E531" s="3">
        <v>0.89595103644650398</v>
      </c>
      <c r="F531" s="3">
        <v>0.87207905839351396</v>
      </c>
      <c r="G531" s="3">
        <v>0.91373241901357605</v>
      </c>
      <c r="H531" s="3">
        <v>0.95635877690183801</v>
      </c>
      <c r="I531" s="3">
        <v>0.97590386172382604</v>
      </c>
      <c r="J531" s="3">
        <v>0.98683509230044197</v>
      </c>
    </row>
    <row r="532" spans="1:10" x14ac:dyDescent="0.15">
      <c r="A532" s="1">
        <v>23</v>
      </c>
      <c r="B532" s="1" t="s">
        <v>140</v>
      </c>
      <c r="C532" s="1">
        <v>23</v>
      </c>
      <c r="D532" s="1" t="s">
        <v>28</v>
      </c>
      <c r="E532" s="3">
        <v>1.19868519848088</v>
      </c>
      <c r="F532" s="3">
        <v>1.14298024997873</v>
      </c>
      <c r="G532" s="3">
        <v>1.17845884755414</v>
      </c>
      <c r="H532" s="3">
        <v>1.21518044213451</v>
      </c>
      <c r="I532" s="3">
        <v>1.22335645303756</v>
      </c>
      <c r="J532" s="3">
        <v>1.23791489107805</v>
      </c>
    </row>
    <row r="533" spans="1:10" x14ac:dyDescent="0.15">
      <c r="A533" s="1">
        <v>24</v>
      </c>
      <c r="B533" s="1" t="s">
        <v>145</v>
      </c>
      <c r="C533" s="1">
        <v>1</v>
      </c>
      <c r="D533" s="1" t="s">
        <v>8</v>
      </c>
      <c r="E533" s="3">
        <v>0.45373777227038398</v>
      </c>
      <c r="F533" s="3">
        <v>0.50725430424595697</v>
      </c>
      <c r="G533" s="3">
        <v>0.50346719588229705</v>
      </c>
      <c r="H533" s="3">
        <v>0.56093941934446701</v>
      </c>
      <c r="I533" s="3">
        <v>0.64024188986459096</v>
      </c>
      <c r="J533" s="3">
        <v>0.67641918787166999</v>
      </c>
    </row>
    <row r="534" spans="1:10" x14ac:dyDescent="0.15">
      <c r="A534" s="1">
        <v>24</v>
      </c>
      <c r="B534" s="1" t="s">
        <v>145</v>
      </c>
      <c r="C534" s="1">
        <v>2</v>
      </c>
      <c r="D534" s="1" t="s">
        <v>9</v>
      </c>
      <c r="E534" s="3">
        <v>1.8015591590019799</v>
      </c>
      <c r="F534" s="3">
        <v>1.6742231297493799</v>
      </c>
      <c r="G534" s="3">
        <v>1.3150328873094601</v>
      </c>
      <c r="H534" s="3">
        <v>1.32532420822902</v>
      </c>
      <c r="I534" s="3">
        <v>1.2112404982982701</v>
      </c>
      <c r="J534" s="3">
        <v>1.1671395363322501</v>
      </c>
    </row>
    <row r="535" spans="1:10" x14ac:dyDescent="0.15">
      <c r="A535" s="1">
        <v>24</v>
      </c>
      <c r="B535" s="1" t="s">
        <v>146</v>
      </c>
      <c r="C535" s="1">
        <v>3</v>
      </c>
      <c r="D535" s="1" t="s">
        <v>16</v>
      </c>
      <c r="E535" s="3">
        <v>0.73852972081452295</v>
      </c>
      <c r="F535" s="3">
        <v>0.72895211310991004</v>
      </c>
      <c r="G535" s="3">
        <v>0.72966369828172795</v>
      </c>
      <c r="H535" s="3">
        <v>0.78942358312663397</v>
      </c>
      <c r="I535" s="3">
        <v>0.80399236646736705</v>
      </c>
      <c r="J535" s="3">
        <v>0.80728998790930895</v>
      </c>
    </row>
    <row r="536" spans="1:10" x14ac:dyDescent="0.15">
      <c r="A536" s="1">
        <v>24</v>
      </c>
      <c r="B536" s="1" t="s">
        <v>146</v>
      </c>
      <c r="C536" s="1">
        <v>4</v>
      </c>
      <c r="D536" s="1" t="s">
        <v>17</v>
      </c>
      <c r="E536" s="3">
        <v>0.654325101637938</v>
      </c>
      <c r="F536" s="3">
        <v>0.63939498433149</v>
      </c>
      <c r="G536" s="3">
        <v>0.64433552068126998</v>
      </c>
      <c r="H536" s="3">
        <v>0.68897482696725598</v>
      </c>
      <c r="I536" s="3">
        <v>0.724347171254349</v>
      </c>
      <c r="J536" s="3">
        <v>0.73667282605607798</v>
      </c>
    </row>
    <row r="537" spans="1:10" x14ac:dyDescent="0.15">
      <c r="A537" s="1">
        <v>24</v>
      </c>
      <c r="B537" s="1" t="s">
        <v>146</v>
      </c>
      <c r="C537" s="1">
        <v>5</v>
      </c>
      <c r="D537" s="1" t="s">
        <v>18</v>
      </c>
      <c r="E537" s="3">
        <v>0.81432942169274203</v>
      </c>
      <c r="F537" s="3">
        <v>0.841575431344178</v>
      </c>
      <c r="G537" s="3">
        <v>0.83821168674184798</v>
      </c>
      <c r="H537" s="3">
        <v>0.90653606982910795</v>
      </c>
      <c r="I537" s="3">
        <v>0.93335418415323801</v>
      </c>
      <c r="J537" s="3">
        <v>0.93754582740509396</v>
      </c>
    </row>
    <row r="538" spans="1:10" x14ac:dyDescent="0.15">
      <c r="A538" s="1">
        <v>24</v>
      </c>
      <c r="B538" s="1" t="s">
        <v>146</v>
      </c>
      <c r="C538" s="1">
        <v>6</v>
      </c>
      <c r="D538" s="1" t="s">
        <v>2</v>
      </c>
      <c r="E538" s="3">
        <v>0.89733863268584901</v>
      </c>
      <c r="F538" s="3">
        <v>0.94669503711943404</v>
      </c>
      <c r="G538" s="3">
        <v>0.94107796786672004</v>
      </c>
      <c r="H538" s="3">
        <v>1.0128047341061199</v>
      </c>
      <c r="I538" s="3">
        <v>1.01602583638544</v>
      </c>
      <c r="J538" s="3">
        <v>1.01416936998754</v>
      </c>
    </row>
    <row r="539" spans="1:10" x14ac:dyDescent="0.15">
      <c r="A539" s="1">
        <v>24</v>
      </c>
      <c r="B539" s="1" t="s">
        <v>146</v>
      </c>
      <c r="C539" s="1">
        <v>7</v>
      </c>
      <c r="D539" s="1" t="s">
        <v>19</v>
      </c>
      <c r="E539" s="3">
        <v>1.0410338077726899</v>
      </c>
      <c r="F539" s="3">
        <v>1.04347439662112</v>
      </c>
      <c r="G539" s="3">
        <v>1.0612687510460701</v>
      </c>
      <c r="H539" s="3">
        <v>1.1190214204632001</v>
      </c>
      <c r="I539" s="3">
        <v>1.04500928991013</v>
      </c>
      <c r="J539" s="3">
        <v>1.03269344936298</v>
      </c>
    </row>
    <row r="540" spans="1:10" x14ac:dyDescent="0.15">
      <c r="A540" s="1">
        <v>24</v>
      </c>
      <c r="B540" s="1" t="s">
        <v>146</v>
      </c>
      <c r="C540" s="1">
        <v>8</v>
      </c>
      <c r="D540" s="1" t="s">
        <v>20</v>
      </c>
      <c r="E540" s="3">
        <v>0.83734627564904995</v>
      </c>
      <c r="F540" s="3">
        <v>0.85302686703390695</v>
      </c>
      <c r="G540" s="3">
        <v>0.85666381670745095</v>
      </c>
      <c r="H540" s="3">
        <v>0.92667408203051005</v>
      </c>
      <c r="I540" s="3">
        <v>0.90969981206092998</v>
      </c>
      <c r="J540" s="3">
        <v>0.91269499201006798</v>
      </c>
    </row>
    <row r="541" spans="1:10" x14ac:dyDescent="0.15">
      <c r="A541" s="1">
        <v>24</v>
      </c>
      <c r="B541" s="1" t="s">
        <v>146</v>
      </c>
      <c r="C541" s="1">
        <v>9</v>
      </c>
      <c r="D541" s="1" t="s">
        <v>21</v>
      </c>
      <c r="E541" s="3">
        <v>0.91928421873303501</v>
      </c>
      <c r="F541" s="3">
        <v>0.94509543848153099</v>
      </c>
      <c r="G541" s="3">
        <v>0.94347493295168905</v>
      </c>
      <c r="H541" s="3">
        <v>0.97356684528918802</v>
      </c>
      <c r="I541" s="3">
        <v>0.93946276671045303</v>
      </c>
      <c r="J541" s="3">
        <v>0.93344241985387899</v>
      </c>
    </row>
    <row r="542" spans="1:10" x14ac:dyDescent="0.15">
      <c r="A542" s="1">
        <v>24</v>
      </c>
      <c r="B542" s="1" t="s">
        <v>146</v>
      </c>
      <c r="C542" s="1">
        <v>10</v>
      </c>
      <c r="D542" s="1" t="s">
        <v>22</v>
      </c>
      <c r="E542" s="3">
        <v>0.88097263867575604</v>
      </c>
      <c r="F542" s="3">
        <v>0.84788570016151599</v>
      </c>
      <c r="G542" s="3">
        <v>0.86122446049024504</v>
      </c>
      <c r="H542" s="3">
        <v>0.90879110298184396</v>
      </c>
      <c r="I542" s="3">
        <v>0.92701944023209104</v>
      </c>
      <c r="J542" s="3">
        <v>0.92258035899270596</v>
      </c>
    </row>
    <row r="543" spans="1:10" x14ac:dyDescent="0.15">
      <c r="A543" s="1">
        <v>24</v>
      </c>
      <c r="B543" s="1" t="s">
        <v>146</v>
      </c>
      <c r="C543" s="1">
        <v>11</v>
      </c>
      <c r="D543" s="1" t="s">
        <v>23</v>
      </c>
      <c r="E543" s="3">
        <v>0.917615294097477</v>
      </c>
      <c r="F543" s="3">
        <v>0.94054476859249203</v>
      </c>
      <c r="G543" s="3">
        <v>0.92426773732257606</v>
      </c>
      <c r="H543" s="3">
        <v>0.97851727883866602</v>
      </c>
      <c r="I543" s="3">
        <v>0.98048872428804501</v>
      </c>
      <c r="J543" s="3">
        <v>0.982045425576898</v>
      </c>
    </row>
    <row r="544" spans="1:10" x14ac:dyDescent="0.15">
      <c r="A544" s="1">
        <v>24</v>
      </c>
      <c r="B544" s="1" t="s">
        <v>146</v>
      </c>
      <c r="C544" s="1">
        <v>12</v>
      </c>
      <c r="D544" s="1" t="s">
        <v>24</v>
      </c>
      <c r="E544" s="3">
        <v>0.74424094345356295</v>
      </c>
      <c r="F544" s="3">
        <v>0.77408832421197304</v>
      </c>
      <c r="G544" s="3">
        <v>0.769201531798686</v>
      </c>
      <c r="H544" s="3">
        <v>0.89046795249289701</v>
      </c>
      <c r="I544" s="3">
        <v>0.94228770395245798</v>
      </c>
      <c r="J544" s="3">
        <v>0.94950956943966103</v>
      </c>
    </row>
    <row r="545" spans="1:10" x14ac:dyDescent="0.15">
      <c r="A545" s="1">
        <v>24</v>
      </c>
      <c r="B545" s="1" t="s">
        <v>146</v>
      </c>
      <c r="C545" s="1">
        <v>13</v>
      </c>
      <c r="D545" s="1" t="s">
        <v>25</v>
      </c>
      <c r="E545" s="3">
        <v>0.90867772516666101</v>
      </c>
      <c r="F545" s="3">
        <v>0.91254523386086195</v>
      </c>
      <c r="G545" s="3">
        <v>0.90203398143272195</v>
      </c>
      <c r="H545" s="3">
        <v>0.96275299903231304</v>
      </c>
      <c r="I545" s="3">
        <v>0.95278469403930899</v>
      </c>
      <c r="J545" s="3">
        <v>0.95108058770293902</v>
      </c>
    </row>
    <row r="546" spans="1:10" x14ac:dyDescent="0.15">
      <c r="A546" s="1">
        <v>24</v>
      </c>
      <c r="B546" s="1" t="s">
        <v>146</v>
      </c>
      <c r="C546" s="1">
        <v>14</v>
      </c>
      <c r="D546" s="1" t="s">
        <v>26</v>
      </c>
      <c r="E546" s="3">
        <v>0.84810784259118899</v>
      </c>
      <c r="F546" s="3">
        <v>0.81154738700614504</v>
      </c>
      <c r="G546" s="3">
        <v>0.80030891694183204</v>
      </c>
      <c r="H546" s="3">
        <v>0.90337347273361701</v>
      </c>
      <c r="I546" s="3">
        <v>0.93507229589700502</v>
      </c>
      <c r="J546" s="3">
        <v>0.93881874123733</v>
      </c>
    </row>
    <row r="547" spans="1:10" x14ac:dyDescent="0.15">
      <c r="A547" s="1">
        <v>24</v>
      </c>
      <c r="B547" s="1" t="s">
        <v>146</v>
      </c>
      <c r="C547" s="1">
        <v>15</v>
      </c>
      <c r="D547" s="1" t="s">
        <v>27</v>
      </c>
      <c r="E547" s="3">
        <v>0.78483219773141399</v>
      </c>
      <c r="F547" s="3">
        <v>0.77772110847084397</v>
      </c>
      <c r="G547" s="3">
        <v>0.78225556676187902</v>
      </c>
      <c r="H547" s="3">
        <v>0.856455692577206</v>
      </c>
      <c r="I547" s="3">
        <v>0.90900679748932101</v>
      </c>
      <c r="J547" s="3">
        <v>0.92009903838225005</v>
      </c>
    </row>
    <row r="548" spans="1:10" x14ac:dyDescent="0.15">
      <c r="A548" s="1">
        <v>24</v>
      </c>
      <c r="B548" s="1" t="s">
        <v>145</v>
      </c>
      <c r="C548" s="1">
        <v>16</v>
      </c>
      <c r="D548" s="1" t="s">
        <v>10</v>
      </c>
      <c r="E548" s="3">
        <v>0.91278655070664705</v>
      </c>
      <c r="F548" s="3">
        <v>0.89886327218726303</v>
      </c>
      <c r="G548" s="3">
        <v>0.895457810024475</v>
      </c>
      <c r="H548" s="3">
        <v>0.92396944955416105</v>
      </c>
      <c r="I548" s="3">
        <v>0.96222786090660195</v>
      </c>
      <c r="J548" s="3">
        <v>0.97477479538969702</v>
      </c>
    </row>
    <row r="549" spans="1:10" x14ac:dyDescent="0.15">
      <c r="A549" s="1">
        <v>24</v>
      </c>
      <c r="B549" s="1" t="s">
        <v>145</v>
      </c>
      <c r="C549" s="1">
        <v>17</v>
      </c>
      <c r="D549" s="1" t="s">
        <v>11</v>
      </c>
      <c r="E549" s="3">
        <v>1.07755096288131</v>
      </c>
      <c r="F549" s="3">
        <v>0.98629151020351302</v>
      </c>
      <c r="G549" s="3">
        <v>1.0132490142433599</v>
      </c>
      <c r="H549" s="3">
        <v>1.0715382268023099</v>
      </c>
      <c r="I549" s="3">
        <v>1.0487299387429101</v>
      </c>
      <c r="J549" s="3">
        <v>1.0257846908943</v>
      </c>
    </row>
    <row r="550" spans="1:10" x14ac:dyDescent="0.15">
      <c r="A550" s="1">
        <v>24</v>
      </c>
      <c r="B550" s="1" t="s">
        <v>145</v>
      </c>
      <c r="C550" s="1">
        <v>18</v>
      </c>
      <c r="D550" s="1" t="s">
        <v>12</v>
      </c>
      <c r="E550" s="3">
        <v>0.76526644678824096</v>
      </c>
      <c r="F550" s="3">
        <v>0.75517011251169497</v>
      </c>
      <c r="G550" s="3">
        <v>0.777803026727382</v>
      </c>
      <c r="H550" s="3">
        <v>0.80494734731324902</v>
      </c>
      <c r="I550" s="3">
        <v>0.81383677392781695</v>
      </c>
      <c r="J550" s="3">
        <v>0.83168307669906205</v>
      </c>
    </row>
    <row r="551" spans="1:10" x14ac:dyDescent="0.15">
      <c r="A551" s="1">
        <v>24</v>
      </c>
      <c r="B551" s="1" t="s">
        <v>145</v>
      </c>
      <c r="C551" s="1">
        <v>19</v>
      </c>
      <c r="D551" s="1" t="s">
        <v>13</v>
      </c>
      <c r="E551" s="3">
        <v>0.82414586185834204</v>
      </c>
      <c r="F551" s="3">
        <v>0.86603606436511305</v>
      </c>
      <c r="G551" s="3">
        <v>0.92309971505714705</v>
      </c>
      <c r="H551" s="3">
        <v>0.968077224121213</v>
      </c>
      <c r="I551" s="3">
        <v>0.95996809859406096</v>
      </c>
      <c r="J551" s="3">
        <v>0.94444841321501904</v>
      </c>
    </row>
    <row r="552" spans="1:10" x14ac:dyDescent="0.15">
      <c r="A552" s="1">
        <v>24</v>
      </c>
      <c r="B552" s="1" t="s">
        <v>145</v>
      </c>
      <c r="C552" s="1">
        <v>20</v>
      </c>
      <c r="D552" s="1" t="s">
        <v>14</v>
      </c>
      <c r="E552" s="3">
        <v>0.84534485006554605</v>
      </c>
      <c r="F552" s="3">
        <v>0.86015596499831504</v>
      </c>
      <c r="G552" s="3">
        <v>0.96193402950597995</v>
      </c>
      <c r="H552" s="3">
        <v>0.91673772892187499</v>
      </c>
      <c r="I552" s="3">
        <v>0.93270182052145501</v>
      </c>
      <c r="J552" s="3">
        <v>0.95043553658015401</v>
      </c>
    </row>
    <row r="553" spans="1:10" x14ac:dyDescent="0.15">
      <c r="A553" s="1">
        <v>24</v>
      </c>
      <c r="B553" s="1" t="s">
        <v>145</v>
      </c>
      <c r="C553" s="1">
        <v>21</v>
      </c>
      <c r="D553" s="1" t="s">
        <v>15</v>
      </c>
      <c r="E553" s="3">
        <v>0.97988414211846397</v>
      </c>
      <c r="F553" s="3">
        <v>0.98804912958773805</v>
      </c>
      <c r="G553" s="3">
        <v>0.97067627058560102</v>
      </c>
      <c r="H553" s="3">
        <v>0.96036666558741701</v>
      </c>
      <c r="I553" s="3">
        <v>0.95019690142077096</v>
      </c>
      <c r="J553" s="3">
        <v>0.94100471377002004</v>
      </c>
    </row>
    <row r="554" spans="1:10" x14ac:dyDescent="0.15">
      <c r="A554" s="1">
        <v>24</v>
      </c>
      <c r="B554" s="1" t="s">
        <v>144</v>
      </c>
      <c r="C554" s="1">
        <v>22</v>
      </c>
      <c r="D554" s="1" t="s">
        <v>7</v>
      </c>
      <c r="E554" s="3">
        <v>0.86795038587659201</v>
      </c>
      <c r="F554" s="3">
        <v>0.81016667359425498</v>
      </c>
      <c r="G554" s="3">
        <v>0.860475051907584</v>
      </c>
      <c r="H554" s="3">
        <v>0.91124309837798401</v>
      </c>
      <c r="I554" s="3">
        <v>0.92814870976290098</v>
      </c>
      <c r="J554" s="3">
        <v>0.93852236939072298</v>
      </c>
    </row>
    <row r="555" spans="1:10" x14ac:dyDescent="0.15">
      <c r="A555" s="1">
        <v>24</v>
      </c>
      <c r="B555" s="1" t="s">
        <v>144</v>
      </c>
      <c r="C555" s="1">
        <v>23</v>
      </c>
      <c r="D555" s="1" t="s">
        <v>28</v>
      </c>
      <c r="E555" s="3">
        <v>1.1875325300230299</v>
      </c>
      <c r="F555" s="3">
        <v>1.11147947821607</v>
      </c>
      <c r="G555" s="3">
        <v>1.1360621968270399</v>
      </c>
      <c r="H555" s="3">
        <v>1.1722975152183801</v>
      </c>
      <c r="I555" s="3">
        <v>1.1889467078025899</v>
      </c>
      <c r="J555" s="3">
        <v>1.20192448888449</v>
      </c>
    </row>
    <row r="556" spans="1:10" x14ac:dyDescent="0.15">
      <c r="A556" s="1">
        <v>25</v>
      </c>
      <c r="B556" s="1" t="s">
        <v>148</v>
      </c>
      <c r="C556" s="1">
        <v>1</v>
      </c>
      <c r="D556" s="1" t="s">
        <v>8</v>
      </c>
      <c r="E556" s="3">
        <v>0.43130015983654801</v>
      </c>
      <c r="F556" s="3">
        <v>0.46438968404041397</v>
      </c>
      <c r="G556" s="3">
        <v>0.47747167134780999</v>
      </c>
      <c r="H556" s="3">
        <v>0.55503432442564804</v>
      </c>
      <c r="I556" s="3">
        <v>0.64951825817031705</v>
      </c>
      <c r="J556" s="3">
        <v>0.68266348433114099</v>
      </c>
    </row>
    <row r="557" spans="1:10" x14ac:dyDescent="0.15">
      <c r="A557" s="1">
        <v>25</v>
      </c>
      <c r="B557" s="1" t="s">
        <v>148</v>
      </c>
      <c r="C557" s="1">
        <v>2</v>
      </c>
      <c r="D557" s="1" t="s">
        <v>9</v>
      </c>
      <c r="E557" s="3">
        <v>3.0753993102072199</v>
      </c>
      <c r="F557" s="3">
        <v>2.47870085668354</v>
      </c>
      <c r="G557" s="3">
        <v>1.9093035121866599</v>
      </c>
      <c r="H557" s="3">
        <v>2.0579719008264301</v>
      </c>
      <c r="I557" s="3">
        <v>1.3657259958928101</v>
      </c>
      <c r="J557" s="3">
        <v>1.26219687402364</v>
      </c>
    </row>
    <row r="558" spans="1:10" x14ac:dyDescent="0.15">
      <c r="A558" s="1">
        <v>25</v>
      </c>
      <c r="B558" s="1" t="s">
        <v>149</v>
      </c>
      <c r="C558" s="1">
        <v>3</v>
      </c>
      <c r="D558" s="1" t="s">
        <v>16</v>
      </c>
      <c r="E558" s="3">
        <v>0.76707723165998798</v>
      </c>
      <c r="F558" s="3">
        <v>0.78739193333509205</v>
      </c>
      <c r="G558" s="3">
        <v>0.79009186365816697</v>
      </c>
      <c r="H558" s="3">
        <v>0.82668714876898797</v>
      </c>
      <c r="I558" s="3">
        <v>0.84394391541946701</v>
      </c>
      <c r="J558" s="3">
        <v>0.84442077797501702</v>
      </c>
    </row>
    <row r="559" spans="1:10" x14ac:dyDescent="0.15">
      <c r="A559" s="1">
        <v>25</v>
      </c>
      <c r="B559" s="1" t="s">
        <v>149</v>
      </c>
      <c r="C559" s="1">
        <v>4</v>
      </c>
      <c r="D559" s="1" t="s">
        <v>17</v>
      </c>
      <c r="E559" s="3">
        <v>0.69040430819334497</v>
      </c>
      <c r="F559" s="3">
        <v>0.69011378544164004</v>
      </c>
      <c r="G559" s="3">
        <v>0.69758855991030899</v>
      </c>
      <c r="H559" s="3">
        <v>0.73338226691118802</v>
      </c>
      <c r="I559" s="3">
        <v>0.77009741998673997</v>
      </c>
      <c r="J559" s="3">
        <v>0.78215482670258096</v>
      </c>
    </row>
    <row r="560" spans="1:10" x14ac:dyDescent="0.15">
      <c r="A560" s="1">
        <v>25</v>
      </c>
      <c r="B560" s="1" t="s">
        <v>149</v>
      </c>
      <c r="C560" s="1">
        <v>5</v>
      </c>
      <c r="D560" s="1" t="s">
        <v>18</v>
      </c>
      <c r="E560" s="3">
        <v>0.84239059816139095</v>
      </c>
      <c r="F560" s="3">
        <v>0.88818012879237396</v>
      </c>
      <c r="G560" s="3">
        <v>0.89187930004421001</v>
      </c>
      <c r="H560" s="3">
        <v>0.92998120167515197</v>
      </c>
      <c r="I560" s="3">
        <v>0.95570458044606299</v>
      </c>
      <c r="J560" s="3">
        <v>0.95953247570669198</v>
      </c>
    </row>
    <row r="561" spans="1:10" x14ac:dyDescent="0.15">
      <c r="A561" s="1">
        <v>25</v>
      </c>
      <c r="B561" s="1" t="s">
        <v>149</v>
      </c>
      <c r="C561" s="1">
        <v>6</v>
      </c>
      <c r="D561" s="1" t="s">
        <v>2</v>
      </c>
      <c r="E561" s="3">
        <v>0.89063327864208197</v>
      </c>
      <c r="F561" s="3">
        <v>0.97606624882122395</v>
      </c>
      <c r="G561" s="3">
        <v>0.99788020642446396</v>
      </c>
      <c r="H561" s="3">
        <v>1.03773614766188</v>
      </c>
      <c r="I561" s="3">
        <v>1.04744220414309</v>
      </c>
      <c r="J561" s="3">
        <v>1.0453381907493999</v>
      </c>
    </row>
    <row r="562" spans="1:10" x14ac:dyDescent="0.15">
      <c r="A562" s="1">
        <v>25</v>
      </c>
      <c r="B562" s="1" t="s">
        <v>149</v>
      </c>
      <c r="C562" s="1">
        <v>7</v>
      </c>
      <c r="D562" s="1" t="s">
        <v>19</v>
      </c>
      <c r="E562" s="3">
        <v>1.2198295169928099</v>
      </c>
      <c r="F562" s="3">
        <v>1.2004080800525301</v>
      </c>
      <c r="G562" s="3">
        <v>1.1186930499757699</v>
      </c>
      <c r="H562" s="3">
        <v>1.0967457241484</v>
      </c>
      <c r="I562" s="3">
        <v>1.0480651376829</v>
      </c>
      <c r="J562" s="3">
        <v>1.0366173063794</v>
      </c>
    </row>
    <row r="563" spans="1:10" x14ac:dyDescent="0.15">
      <c r="A563" s="1">
        <v>25</v>
      </c>
      <c r="B563" s="1" t="s">
        <v>149</v>
      </c>
      <c r="C563" s="1">
        <v>8</v>
      </c>
      <c r="D563" s="1" t="s">
        <v>20</v>
      </c>
      <c r="E563" s="3">
        <v>0.855813771100565</v>
      </c>
      <c r="F563" s="3">
        <v>0.89083866332556905</v>
      </c>
      <c r="G563" s="3">
        <v>0.90153717348294504</v>
      </c>
      <c r="H563" s="3">
        <v>0.94654527277753198</v>
      </c>
      <c r="I563" s="3">
        <v>0.94173918751195496</v>
      </c>
      <c r="J563" s="3">
        <v>0.94576542605951497</v>
      </c>
    </row>
    <row r="564" spans="1:10" x14ac:dyDescent="0.15">
      <c r="A564" s="1">
        <v>25</v>
      </c>
      <c r="B564" s="1" t="s">
        <v>149</v>
      </c>
      <c r="C564" s="1">
        <v>9</v>
      </c>
      <c r="D564" s="1" t="s">
        <v>21</v>
      </c>
      <c r="E564" s="3">
        <v>0.91161376419528595</v>
      </c>
      <c r="F564" s="3">
        <v>0.96760043735911805</v>
      </c>
      <c r="G564" s="3">
        <v>0.98199961798381397</v>
      </c>
      <c r="H564" s="3">
        <v>0.98800534661267103</v>
      </c>
      <c r="I564" s="3">
        <v>0.95971651217476495</v>
      </c>
      <c r="J564" s="3">
        <v>0.95475347702595104</v>
      </c>
    </row>
    <row r="565" spans="1:10" x14ac:dyDescent="0.15">
      <c r="A565" s="1">
        <v>25</v>
      </c>
      <c r="B565" s="1" t="s">
        <v>149</v>
      </c>
      <c r="C565" s="1">
        <v>10</v>
      </c>
      <c r="D565" s="1" t="s">
        <v>22</v>
      </c>
      <c r="E565" s="3">
        <v>0.88664888667469799</v>
      </c>
      <c r="F565" s="3">
        <v>0.88891895329817405</v>
      </c>
      <c r="G565" s="3">
        <v>0.905908540091237</v>
      </c>
      <c r="H565" s="3">
        <v>0.93116058233048704</v>
      </c>
      <c r="I565" s="3">
        <v>0.95099856772463898</v>
      </c>
      <c r="J565" s="3">
        <v>0.94814732191695195</v>
      </c>
    </row>
    <row r="566" spans="1:10" x14ac:dyDescent="0.15">
      <c r="A566" s="1">
        <v>25</v>
      </c>
      <c r="B566" s="1" t="s">
        <v>149</v>
      </c>
      <c r="C566" s="1">
        <v>11</v>
      </c>
      <c r="D566" s="1" t="s">
        <v>23</v>
      </c>
      <c r="E566" s="3">
        <v>0.90855833618081305</v>
      </c>
      <c r="F566" s="3">
        <v>0.96509653557585695</v>
      </c>
      <c r="G566" s="3">
        <v>0.96343593487779</v>
      </c>
      <c r="H566" s="3">
        <v>0.994858258994887</v>
      </c>
      <c r="I566" s="3">
        <v>1.0071071410937</v>
      </c>
      <c r="J566" s="3">
        <v>1.0116044409554401</v>
      </c>
    </row>
    <row r="567" spans="1:10" x14ac:dyDescent="0.15">
      <c r="A567" s="1">
        <v>25</v>
      </c>
      <c r="B567" s="1" t="s">
        <v>149</v>
      </c>
      <c r="C567" s="1">
        <v>12</v>
      </c>
      <c r="D567" s="1" t="s">
        <v>24</v>
      </c>
      <c r="E567" s="3">
        <v>0.751308361445296</v>
      </c>
      <c r="F567" s="3">
        <v>0.81834214911730097</v>
      </c>
      <c r="G567" s="3">
        <v>0.81851325963421795</v>
      </c>
      <c r="H567" s="3">
        <v>0.91813712877777098</v>
      </c>
      <c r="I567" s="3">
        <v>0.98060085201164804</v>
      </c>
      <c r="J567" s="3">
        <v>0.98940630653522599</v>
      </c>
    </row>
    <row r="568" spans="1:10" x14ac:dyDescent="0.15">
      <c r="A568" s="1">
        <v>25</v>
      </c>
      <c r="B568" s="1" t="s">
        <v>149</v>
      </c>
      <c r="C568" s="1">
        <v>13</v>
      </c>
      <c r="D568" s="1" t="s">
        <v>25</v>
      </c>
      <c r="E568" s="3">
        <v>0.89843240022204995</v>
      </c>
      <c r="F568" s="3">
        <v>0.92990186674356201</v>
      </c>
      <c r="G568" s="3">
        <v>0.93322797846390904</v>
      </c>
      <c r="H568" s="3">
        <v>0.97224279605688102</v>
      </c>
      <c r="I568" s="3">
        <v>0.96599884517782697</v>
      </c>
      <c r="J568" s="3">
        <v>0.96588134730141795</v>
      </c>
    </row>
    <row r="569" spans="1:10" x14ac:dyDescent="0.15">
      <c r="A569" s="1">
        <v>25</v>
      </c>
      <c r="B569" s="1" t="s">
        <v>149</v>
      </c>
      <c r="C569" s="1">
        <v>14</v>
      </c>
      <c r="D569" s="1" t="s">
        <v>26</v>
      </c>
      <c r="E569" s="3">
        <v>0.84262141341664498</v>
      </c>
      <c r="F569" s="3">
        <v>0.84750708400149999</v>
      </c>
      <c r="G569" s="3">
        <v>0.85741397743090897</v>
      </c>
      <c r="H569" s="3">
        <v>0.93425304733198899</v>
      </c>
      <c r="I569" s="3">
        <v>0.97824640756814296</v>
      </c>
      <c r="J569" s="3">
        <v>0.98107251463405998</v>
      </c>
    </row>
    <row r="570" spans="1:10" x14ac:dyDescent="0.15">
      <c r="A570" s="1">
        <v>25</v>
      </c>
      <c r="B570" s="1" t="s">
        <v>149</v>
      </c>
      <c r="C570" s="1">
        <v>15</v>
      </c>
      <c r="D570" s="1" t="s">
        <v>27</v>
      </c>
      <c r="E570" s="3">
        <v>0.80567764377429896</v>
      </c>
      <c r="F570" s="3">
        <v>0.82810000971068498</v>
      </c>
      <c r="G570" s="3">
        <v>0.84098189982864202</v>
      </c>
      <c r="H570" s="3">
        <v>0.89453709393916803</v>
      </c>
      <c r="I570" s="3">
        <v>0.94218725152361904</v>
      </c>
      <c r="J570" s="3">
        <v>0.95121963079011795</v>
      </c>
    </row>
    <row r="571" spans="1:10" x14ac:dyDescent="0.15">
      <c r="A571" s="1">
        <v>25</v>
      </c>
      <c r="B571" s="1" t="s">
        <v>148</v>
      </c>
      <c r="C571" s="1">
        <v>16</v>
      </c>
      <c r="D571" s="1" t="s">
        <v>10</v>
      </c>
      <c r="E571" s="3">
        <v>0.919377413585446</v>
      </c>
      <c r="F571" s="3">
        <v>0.91335769564149705</v>
      </c>
      <c r="G571" s="3">
        <v>0.91314175427728705</v>
      </c>
      <c r="H571" s="3">
        <v>0.92519361378355203</v>
      </c>
      <c r="I571" s="3">
        <v>0.97670347292876902</v>
      </c>
      <c r="J571" s="3">
        <v>0.99011343485983105</v>
      </c>
    </row>
    <row r="572" spans="1:10" x14ac:dyDescent="0.15">
      <c r="A572" s="1">
        <v>25</v>
      </c>
      <c r="B572" s="1" t="s">
        <v>148</v>
      </c>
      <c r="C572" s="1">
        <v>17</v>
      </c>
      <c r="D572" s="1" t="s">
        <v>11</v>
      </c>
      <c r="E572" s="3">
        <v>1.3618925703167399</v>
      </c>
      <c r="F572" s="3">
        <v>1.01033002130103</v>
      </c>
      <c r="G572" s="3">
        <v>1.0669203277739201</v>
      </c>
      <c r="H572" s="3">
        <v>1.0794001710602701</v>
      </c>
      <c r="I572" s="3">
        <v>1.07669983036161</v>
      </c>
      <c r="J572" s="3">
        <v>1.0533759017784701</v>
      </c>
    </row>
    <row r="573" spans="1:10" x14ac:dyDescent="0.15">
      <c r="A573" s="1">
        <v>25</v>
      </c>
      <c r="B573" s="1" t="s">
        <v>148</v>
      </c>
      <c r="C573" s="1">
        <v>18</v>
      </c>
      <c r="D573" s="1" t="s">
        <v>12</v>
      </c>
      <c r="E573" s="3">
        <v>0.76847517808279298</v>
      </c>
      <c r="F573" s="3">
        <v>0.77805237497112401</v>
      </c>
      <c r="G573" s="3">
        <v>0.79605486250075297</v>
      </c>
      <c r="H573" s="3">
        <v>0.82733583441283598</v>
      </c>
      <c r="I573" s="3">
        <v>0.83476511244854001</v>
      </c>
      <c r="J573" s="3">
        <v>0.85123728030032098</v>
      </c>
    </row>
    <row r="574" spans="1:10" x14ac:dyDescent="0.15">
      <c r="A574" s="1">
        <v>25</v>
      </c>
      <c r="B574" s="1" t="s">
        <v>148</v>
      </c>
      <c r="C574" s="1">
        <v>19</v>
      </c>
      <c r="D574" s="1" t="s">
        <v>13</v>
      </c>
      <c r="E574" s="3">
        <v>0.83768256634175797</v>
      </c>
      <c r="F574" s="3">
        <v>0.84924340624022299</v>
      </c>
      <c r="G574" s="3">
        <v>0.94450561372855402</v>
      </c>
      <c r="H574" s="3">
        <v>1.01893276821053</v>
      </c>
      <c r="I574" s="3">
        <v>0.97686127578572401</v>
      </c>
      <c r="J574" s="3">
        <v>0.96255138716245403</v>
      </c>
    </row>
    <row r="575" spans="1:10" x14ac:dyDescent="0.15">
      <c r="A575" s="1">
        <v>25</v>
      </c>
      <c r="B575" s="1" t="s">
        <v>148</v>
      </c>
      <c r="C575" s="1">
        <v>20</v>
      </c>
      <c r="D575" s="1" t="s">
        <v>14</v>
      </c>
      <c r="E575" s="3">
        <v>1.0991495613233599</v>
      </c>
      <c r="F575" s="3">
        <v>0.936907103342978</v>
      </c>
      <c r="G575" s="3">
        <v>0.99559301529816802</v>
      </c>
      <c r="H575" s="3">
        <v>0.98233418325217803</v>
      </c>
      <c r="I575" s="3">
        <v>0.94998968089628699</v>
      </c>
      <c r="J575" s="3">
        <v>0.95993838778465002</v>
      </c>
    </row>
    <row r="576" spans="1:10" x14ac:dyDescent="0.15">
      <c r="A576" s="1">
        <v>25</v>
      </c>
      <c r="B576" s="1" t="s">
        <v>148</v>
      </c>
      <c r="C576" s="1">
        <v>21</v>
      </c>
      <c r="D576" s="1" t="s">
        <v>15</v>
      </c>
      <c r="E576" s="3">
        <v>0.98897668064515398</v>
      </c>
      <c r="F576" s="3">
        <v>1.01300900095232</v>
      </c>
      <c r="G576" s="3">
        <v>0.996331835233362</v>
      </c>
      <c r="H576" s="3">
        <v>0.97628838911891902</v>
      </c>
      <c r="I576" s="3">
        <v>0.96255389812908898</v>
      </c>
      <c r="J576" s="3">
        <v>0.95523289542304302</v>
      </c>
    </row>
    <row r="577" spans="1:10" x14ac:dyDescent="0.15">
      <c r="A577" s="1">
        <v>25</v>
      </c>
      <c r="B577" s="1" t="s">
        <v>147</v>
      </c>
      <c r="C577" s="1">
        <v>22</v>
      </c>
      <c r="D577" s="1" t="s">
        <v>7</v>
      </c>
      <c r="E577" s="3">
        <v>0.87235812525953604</v>
      </c>
      <c r="F577" s="3">
        <v>0.82801311833453795</v>
      </c>
      <c r="G577" s="3">
        <v>0.88438675497254005</v>
      </c>
      <c r="H577" s="3">
        <v>0.94242964328240497</v>
      </c>
      <c r="I577" s="3">
        <v>0.96525202727209902</v>
      </c>
      <c r="J577" s="3">
        <v>0.97596319480208005</v>
      </c>
    </row>
    <row r="578" spans="1:10" x14ac:dyDescent="0.15">
      <c r="A578" s="1">
        <v>25</v>
      </c>
      <c r="B578" s="1" t="s">
        <v>147</v>
      </c>
      <c r="C578" s="1">
        <v>23</v>
      </c>
      <c r="D578" s="1" t="s">
        <v>28</v>
      </c>
      <c r="E578" s="3">
        <v>1.16876691727932</v>
      </c>
      <c r="F578" s="3">
        <v>1.10011788544501</v>
      </c>
      <c r="G578" s="3">
        <v>1.13131701462951</v>
      </c>
      <c r="H578" s="3">
        <v>1.1906530543196501</v>
      </c>
      <c r="I578" s="3">
        <v>1.2130939789464801</v>
      </c>
      <c r="J578" s="3">
        <v>1.22791986776199</v>
      </c>
    </row>
    <row r="579" spans="1:10" x14ac:dyDescent="0.15">
      <c r="A579" s="1">
        <v>26</v>
      </c>
      <c r="B579" s="1" t="s">
        <v>245</v>
      </c>
      <c r="C579" s="1">
        <v>1</v>
      </c>
      <c r="D579" s="1" t="s">
        <v>8</v>
      </c>
      <c r="E579" s="3">
        <v>0.52823321172089199</v>
      </c>
      <c r="F579" s="3">
        <v>0.54706949856515996</v>
      </c>
      <c r="G579" s="3">
        <v>0.57957134213617001</v>
      </c>
      <c r="H579" s="3">
        <v>0.64220300196202196</v>
      </c>
      <c r="I579" s="3">
        <v>0.72351287044378498</v>
      </c>
      <c r="J579" s="3">
        <v>0.75001949926760803</v>
      </c>
    </row>
    <row r="580" spans="1:10" x14ac:dyDescent="0.15">
      <c r="A580" s="1">
        <v>26</v>
      </c>
      <c r="B580" s="1" t="s">
        <v>246</v>
      </c>
      <c r="C580" s="1">
        <v>2</v>
      </c>
      <c r="D580" s="1" t="s">
        <v>9</v>
      </c>
      <c r="E580" s="3">
        <v>2.62710274595231</v>
      </c>
      <c r="F580" s="3">
        <v>2.2243243781826201</v>
      </c>
      <c r="G580" s="3">
        <v>1.7396188858896999</v>
      </c>
      <c r="H580" s="3">
        <v>1.9160900452351499</v>
      </c>
      <c r="I580" s="3">
        <v>1.4284426777338699</v>
      </c>
      <c r="J580" s="3">
        <v>1.34746656096146</v>
      </c>
    </row>
    <row r="581" spans="1:10" x14ac:dyDescent="0.15">
      <c r="A581" s="1">
        <v>26</v>
      </c>
      <c r="B581" s="1" t="s">
        <v>247</v>
      </c>
      <c r="C581" s="1">
        <v>3</v>
      </c>
      <c r="D581" s="1" t="s">
        <v>16</v>
      </c>
      <c r="E581" s="3">
        <v>0.84946260268853901</v>
      </c>
      <c r="F581" s="3">
        <v>0.86660961709652995</v>
      </c>
      <c r="G581" s="3">
        <v>0.87309901525812605</v>
      </c>
      <c r="H581" s="3">
        <v>0.88791531329009898</v>
      </c>
      <c r="I581" s="3">
        <v>0.88173599207183595</v>
      </c>
      <c r="J581" s="3">
        <v>0.88273294240379396</v>
      </c>
    </row>
    <row r="582" spans="1:10" x14ac:dyDescent="0.15">
      <c r="A582" s="1">
        <v>26</v>
      </c>
      <c r="B582" s="1" t="s">
        <v>248</v>
      </c>
      <c r="C582" s="1">
        <v>4</v>
      </c>
      <c r="D582" s="1" t="s">
        <v>17</v>
      </c>
      <c r="E582" s="3">
        <v>0.77553234754351397</v>
      </c>
      <c r="F582" s="3">
        <v>0.76980019773986197</v>
      </c>
      <c r="G582" s="3">
        <v>0.76855265243193605</v>
      </c>
      <c r="H582" s="3">
        <v>0.79191663598432904</v>
      </c>
      <c r="I582" s="3">
        <v>0.80619864668853702</v>
      </c>
      <c r="J582" s="3">
        <v>0.81916364768981997</v>
      </c>
    </row>
    <row r="583" spans="1:10" x14ac:dyDescent="0.15">
      <c r="A583" s="1">
        <v>26</v>
      </c>
      <c r="B583" s="1" t="s">
        <v>249</v>
      </c>
      <c r="C583" s="1">
        <v>5</v>
      </c>
      <c r="D583" s="1" t="s">
        <v>18</v>
      </c>
      <c r="E583" s="3">
        <v>0.926847404341268</v>
      </c>
      <c r="F583" s="3">
        <v>0.97300515515534902</v>
      </c>
      <c r="G583" s="3">
        <v>0.98019899406341704</v>
      </c>
      <c r="H583" s="3">
        <v>0.990059813652575</v>
      </c>
      <c r="I583" s="3">
        <v>0.98126418684291905</v>
      </c>
      <c r="J583" s="3">
        <v>0.98371717224419097</v>
      </c>
    </row>
    <row r="584" spans="1:10" x14ac:dyDescent="0.15">
      <c r="A584" s="1">
        <v>26</v>
      </c>
      <c r="B584" s="1" t="s">
        <v>249</v>
      </c>
      <c r="C584" s="1">
        <v>6</v>
      </c>
      <c r="D584" s="1" t="s">
        <v>2</v>
      </c>
      <c r="E584" s="3">
        <v>1.0155588149289401</v>
      </c>
      <c r="F584" s="3">
        <v>1.0969186784673901</v>
      </c>
      <c r="G584" s="3">
        <v>1.10608053736365</v>
      </c>
      <c r="H584" s="3">
        <v>1.11388421529016</v>
      </c>
      <c r="I584" s="3">
        <v>1.0951931449633201</v>
      </c>
      <c r="J584" s="3">
        <v>1.0933473099567601</v>
      </c>
    </row>
    <row r="585" spans="1:10" x14ac:dyDescent="0.15">
      <c r="A585" s="1">
        <v>26</v>
      </c>
      <c r="B585" s="1" t="s">
        <v>249</v>
      </c>
      <c r="C585" s="1">
        <v>7</v>
      </c>
      <c r="D585" s="1" t="s">
        <v>19</v>
      </c>
      <c r="E585" s="3">
        <v>1.08083434360179</v>
      </c>
      <c r="F585" s="3">
        <v>1.12376557699848</v>
      </c>
      <c r="G585" s="3">
        <v>1.30822073142678</v>
      </c>
      <c r="H585" s="3">
        <v>1.14642556396199</v>
      </c>
      <c r="I585" s="3">
        <v>1.1469911294422399</v>
      </c>
      <c r="J585" s="3">
        <v>1.17144795369612</v>
      </c>
    </row>
    <row r="586" spans="1:10" x14ac:dyDescent="0.15">
      <c r="A586" s="1">
        <v>26</v>
      </c>
      <c r="B586" s="1" t="s">
        <v>249</v>
      </c>
      <c r="C586" s="1">
        <v>8</v>
      </c>
      <c r="D586" s="1" t="s">
        <v>20</v>
      </c>
      <c r="E586" s="3">
        <v>0.91893566923063497</v>
      </c>
      <c r="F586" s="3">
        <v>0.95766832002157598</v>
      </c>
      <c r="G586" s="3">
        <v>0.97447922276683996</v>
      </c>
      <c r="H586" s="3">
        <v>0.99702173076901601</v>
      </c>
      <c r="I586" s="3">
        <v>0.97669252239809401</v>
      </c>
      <c r="J586" s="3">
        <v>0.98159412092027898</v>
      </c>
    </row>
    <row r="587" spans="1:10" x14ac:dyDescent="0.15">
      <c r="A587" s="1">
        <v>26</v>
      </c>
      <c r="B587" s="1" t="s">
        <v>249</v>
      </c>
      <c r="C587" s="1">
        <v>9</v>
      </c>
      <c r="D587" s="1" t="s">
        <v>21</v>
      </c>
      <c r="E587" s="3">
        <v>0.98048079939222899</v>
      </c>
      <c r="F587" s="3">
        <v>1.0414804236018</v>
      </c>
      <c r="G587" s="3">
        <v>1.05850893260041</v>
      </c>
      <c r="H587" s="3">
        <v>1.0447348684173401</v>
      </c>
      <c r="I587" s="3">
        <v>1.00097315746228</v>
      </c>
      <c r="J587" s="3">
        <v>0.99868982675053297</v>
      </c>
    </row>
    <row r="588" spans="1:10" x14ac:dyDescent="0.15">
      <c r="A588" s="1">
        <v>26</v>
      </c>
      <c r="B588" s="1" t="s">
        <v>249</v>
      </c>
      <c r="C588" s="1">
        <v>10</v>
      </c>
      <c r="D588" s="1" t="s">
        <v>22</v>
      </c>
      <c r="E588" s="3">
        <v>0.94958849139672596</v>
      </c>
      <c r="F588" s="3">
        <v>0.95812887097476496</v>
      </c>
      <c r="G588" s="3">
        <v>0.97780046562418799</v>
      </c>
      <c r="H588" s="3">
        <v>0.98573697230071899</v>
      </c>
      <c r="I588" s="3">
        <v>0.978585574031412</v>
      </c>
      <c r="J588" s="3">
        <v>0.98274681116221396</v>
      </c>
    </row>
    <row r="589" spans="1:10" x14ac:dyDescent="0.15">
      <c r="A589" s="1">
        <v>26</v>
      </c>
      <c r="B589" s="1" t="s">
        <v>250</v>
      </c>
      <c r="C589" s="1">
        <v>11</v>
      </c>
      <c r="D589" s="1" t="s">
        <v>23</v>
      </c>
      <c r="E589" s="3">
        <v>0.98654817809345796</v>
      </c>
      <c r="F589" s="3">
        <v>1.0433273530334199</v>
      </c>
      <c r="G589" s="3">
        <v>1.0434602486637601</v>
      </c>
      <c r="H589" s="3">
        <v>1.0532839254426201</v>
      </c>
      <c r="I589" s="3">
        <v>1.0474060284565001</v>
      </c>
      <c r="J589" s="3">
        <v>1.0553602142298799</v>
      </c>
    </row>
    <row r="590" spans="1:10" x14ac:dyDescent="0.15">
      <c r="A590" s="1">
        <v>26</v>
      </c>
      <c r="B590" s="1" t="s">
        <v>249</v>
      </c>
      <c r="C590" s="1">
        <v>12</v>
      </c>
      <c r="D590" s="1" t="s">
        <v>24</v>
      </c>
      <c r="E590" s="3">
        <v>0.86028328178575597</v>
      </c>
      <c r="F590" s="3">
        <v>0.924589492974073</v>
      </c>
      <c r="G590" s="3">
        <v>0.91415683834122397</v>
      </c>
      <c r="H590" s="3">
        <v>0.99439335352994795</v>
      </c>
      <c r="I590" s="3">
        <v>1.0412046022963299</v>
      </c>
      <c r="J590" s="3">
        <v>1.05138261998261</v>
      </c>
    </row>
    <row r="591" spans="1:10" x14ac:dyDescent="0.15">
      <c r="A591" s="1">
        <v>26</v>
      </c>
      <c r="B591" s="1" t="s">
        <v>250</v>
      </c>
      <c r="C591" s="1">
        <v>13</v>
      </c>
      <c r="D591" s="1" t="s">
        <v>25</v>
      </c>
      <c r="E591" s="3">
        <v>0.96752241641811798</v>
      </c>
      <c r="F591" s="3">
        <v>1.0008376229035401</v>
      </c>
      <c r="G591" s="3">
        <v>1.0001883955054001</v>
      </c>
      <c r="H591" s="3">
        <v>1.03003832250362</v>
      </c>
      <c r="I591" s="3">
        <v>1.0133908658919</v>
      </c>
      <c r="J591" s="3">
        <v>1.0176457614048799</v>
      </c>
    </row>
    <row r="592" spans="1:10" x14ac:dyDescent="0.15">
      <c r="A592" s="1">
        <v>26</v>
      </c>
      <c r="B592" s="1" t="s">
        <v>249</v>
      </c>
      <c r="C592" s="1">
        <v>14</v>
      </c>
      <c r="D592" s="1" t="s">
        <v>26</v>
      </c>
      <c r="E592" s="3">
        <v>0.93080138234208498</v>
      </c>
      <c r="F592" s="3">
        <v>0.94070463029669504</v>
      </c>
      <c r="G592" s="3">
        <v>0.94626754200316598</v>
      </c>
      <c r="H592" s="3">
        <v>1.0073621648937501</v>
      </c>
      <c r="I592" s="3">
        <v>1.03508032227393</v>
      </c>
      <c r="J592" s="3">
        <v>1.0398567630114699</v>
      </c>
    </row>
    <row r="593" spans="1:10" x14ac:dyDescent="0.15">
      <c r="A593" s="1">
        <v>26</v>
      </c>
      <c r="B593" s="1" t="s">
        <v>249</v>
      </c>
      <c r="C593" s="1">
        <v>15</v>
      </c>
      <c r="D593" s="1" t="s">
        <v>27</v>
      </c>
      <c r="E593" s="3">
        <v>0.89043341122877095</v>
      </c>
      <c r="F593" s="3">
        <v>0.918742446717286</v>
      </c>
      <c r="G593" s="3">
        <v>0.93741164996816195</v>
      </c>
      <c r="H593" s="3">
        <v>0.96512862093991703</v>
      </c>
      <c r="I593" s="3">
        <v>0.97289225145554004</v>
      </c>
      <c r="J593" s="3">
        <v>0.98081401771931598</v>
      </c>
    </row>
    <row r="594" spans="1:10" x14ac:dyDescent="0.15">
      <c r="A594" s="1">
        <v>26</v>
      </c>
      <c r="B594" s="1" t="s">
        <v>251</v>
      </c>
      <c r="C594" s="1">
        <v>16</v>
      </c>
      <c r="D594" s="1" t="s">
        <v>10</v>
      </c>
      <c r="E594" s="3">
        <v>0.93702489717352799</v>
      </c>
      <c r="F594" s="3">
        <v>0.95662582612692704</v>
      </c>
      <c r="G594" s="3">
        <v>0.95588840384894802</v>
      </c>
      <c r="H594" s="3">
        <v>0.960213050030853</v>
      </c>
      <c r="I594" s="3">
        <v>0.98909222170553202</v>
      </c>
      <c r="J594" s="3">
        <v>1.0000299435353299</v>
      </c>
    </row>
    <row r="595" spans="1:10" x14ac:dyDescent="0.15">
      <c r="A595" s="1">
        <v>26</v>
      </c>
      <c r="B595" s="1" t="s">
        <v>252</v>
      </c>
      <c r="C595" s="1">
        <v>17</v>
      </c>
      <c r="D595" s="1" t="s">
        <v>11</v>
      </c>
      <c r="E595" s="3">
        <v>1.1653309751410901</v>
      </c>
      <c r="F595" s="3">
        <v>1.06702433722014</v>
      </c>
      <c r="G595" s="3">
        <v>1.0734704958407799</v>
      </c>
      <c r="H595" s="3">
        <v>1.12502028261856</v>
      </c>
      <c r="I595" s="3">
        <v>1.0871090970642601</v>
      </c>
      <c r="J595" s="3">
        <v>1.0603313846720599</v>
      </c>
    </row>
    <row r="596" spans="1:10" x14ac:dyDescent="0.15">
      <c r="A596" s="1">
        <v>26</v>
      </c>
      <c r="B596" s="1" t="s">
        <v>252</v>
      </c>
      <c r="C596" s="1">
        <v>18</v>
      </c>
      <c r="D596" s="1" t="s">
        <v>12</v>
      </c>
      <c r="E596" s="3">
        <v>0.86149771360451999</v>
      </c>
      <c r="F596" s="3">
        <v>0.86684133703502197</v>
      </c>
      <c r="G596" s="3">
        <v>0.86875271322755498</v>
      </c>
      <c r="H596" s="3">
        <v>0.87897871547530004</v>
      </c>
      <c r="I596" s="3">
        <v>0.87367743872944703</v>
      </c>
      <c r="J596" s="3">
        <v>0.891228578028191</v>
      </c>
    </row>
    <row r="597" spans="1:10" x14ac:dyDescent="0.15">
      <c r="A597" s="1">
        <v>26</v>
      </c>
      <c r="B597" s="1" t="s">
        <v>251</v>
      </c>
      <c r="C597" s="1">
        <v>19</v>
      </c>
      <c r="D597" s="1" t="s">
        <v>13</v>
      </c>
      <c r="E597" s="3">
        <v>0.88698366810465101</v>
      </c>
      <c r="F597" s="3">
        <v>0.92219150291015095</v>
      </c>
      <c r="G597" s="3">
        <v>0.96317526791490404</v>
      </c>
      <c r="H597" s="3">
        <v>1.0155857300329101</v>
      </c>
      <c r="I597" s="3">
        <v>0.97539275722001395</v>
      </c>
      <c r="J597" s="3">
        <v>0.95702904546196998</v>
      </c>
    </row>
    <row r="598" spans="1:10" x14ac:dyDescent="0.15">
      <c r="A598" s="1">
        <v>26</v>
      </c>
      <c r="B598" s="1" t="s">
        <v>251</v>
      </c>
      <c r="C598" s="1">
        <v>20</v>
      </c>
      <c r="D598" s="1" t="s">
        <v>14</v>
      </c>
      <c r="E598" s="3">
        <v>0.886942635972916</v>
      </c>
      <c r="F598" s="3">
        <v>0.967758049847248</v>
      </c>
      <c r="G598" s="3">
        <v>0.94443807067616403</v>
      </c>
      <c r="H598" s="3">
        <v>0.94911054251557303</v>
      </c>
      <c r="I598" s="3">
        <v>0.95734480463229699</v>
      </c>
      <c r="J598" s="3">
        <v>0.97033053572205896</v>
      </c>
    </row>
    <row r="599" spans="1:10" x14ac:dyDescent="0.15">
      <c r="A599" s="1">
        <v>26</v>
      </c>
      <c r="B599" s="1" t="s">
        <v>251</v>
      </c>
      <c r="C599" s="1">
        <v>21</v>
      </c>
      <c r="D599" s="1" t="s">
        <v>15</v>
      </c>
      <c r="E599" s="3">
        <v>1.0339700733622199</v>
      </c>
      <c r="F599" s="3">
        <v>1.0508747441331301</v>
      </c>
      <c r="G599" s="3">
        <v>1.0361241194456201</v>
      </c>
      <c r="H599" s="3">
        <v>1.00499489306128</v>
      </c>
      <c r="I599" s="3">
        <v>0.97889808609617202</v>
      </c>
      <c r="J599" s="3">
        <v>0.96714900049261399</v>
      </c>
    </row>
    <row r="600" spans="1:10" x14ac:dyDescent="0.15">
      <c r="A600" s="1">
        <v>26</v>
      </c>
      <c r="B600" s="1" t="s">
        <v>244</v>
      </c>
      <c r="C600" s="1">
        <v>22</v>
      </c>
      <c r="D600" s="1" t="s">
        <v>7</v>
      </c>
      <c r="E600" s="3">
        <v>0.95473034275709601</v>
      </c>
      <c r="F600" s="3">
        <v>0.92474734954979199</v>
      </c>
      <c r="G600" s="3">
        <v>0.93911609646759098</v>
      </c>
      <c r="H600" s="3">
        <v>0.98624160406706896</v>
      </c>
      <c r="I600" s="3">
        <v>0.99549637458014595</v>
      </c>
      <c r="J600" s="3">
        <v>1.0066910931077</v>
      </c>
    </row>
    <row r="601" spans="1:10" x14ac:dyDescent="0.15">
      <c r="A601" s="1">
        <v>26</v>
      </c>
      <c r="B601" s="1" t="s">
        <v>244</v>
      </c>
      <c r="C601" s="1">
        <v>23</v>
      </c>
      <c r="D601" s="1" t="s">
        <v>28</v>
      </c>
      <c r="E601" s="3">
        <v>1.25904810697884</v>
      </c>
      <c r="F601" s="3">
        <v>1.1944126702139299</v>
      </c>
      <c r="G601" s="3">
        <v>1.19773909847535</v>
      </c>
      <c r="H601" s="3">
        <v>1.25180755938026</v>
      </c>
      <c r="I601" s="3">
        <v>1.2504299084145201</v>
      </c>
      <c r="J601" s="3">
        <v>1.2665328433959899</v>
      </c>
    </row>
    <row r="602" spans="1:10" x14ac:dyDescent="0.15">
      <c r="A602" s="1">
        <v>27</v>
      </c>
      <c r="B602" s="1" t="s">
        <v>254</v>
      </c>
      <c r="C602" s="1">
        <v>1</v>
      </c>
      <c r="D602" s="1" t="s">
        <v>8</v>
      </c>
      <c r="E602" s="3">
        <v>0.55545777586577305</v>
      </c>
      <c r="F602" s="3">
        <v>0.64484249953168704</v>
      </c>
      <c r="G602" s="3">
        <v>0.67502026255009195</v>
      </c>
      <c r="H602" s="3">
        <v>0.75159421244392499</v>
      </c>
      <c r="I602" s="3">
        <v>0.81555734813858904</v>
      </c>
      <c r="J602" s="3">
        <v>0.83744625348757395</v>
      </c>
    </row>
    <row r="603" spans="1:10" x14ac:dyDescent="0.15">
      <c r="A603" s="1">
        <v>27</v>
      </c>
      <c r="B603" s="1" t="s">
        <v>255</v>
      </c>
      <c r="C603" s="1">
        <v>2</v>
      </c>
      <c r="D603" s="1" t="s">
        <v>9</v>
      </c>
      <c r="E603" s="3">
        <v>2.74635815994947</v>
      </c>
      <c r="F603" s="3">
        <v>2.5424818196816101</v>
      </c>
      <c r="G603" s="3">
        <v>1.3818387610966301</v>
      </c>
      <c r="H603" s="3">
        <v>2.39186727973141</v>
      </c>
      <c r="I603" s="3">
        <v>1.48543755675754</v>
      </c>
      <c r="J603" s="3">
        <v>1.38694089521938</v>
      </c>
    </row>
    <row r="604" spans="1:10" x14ac:dyDescent="0.15">
      <c r="A604" s="1">
        <v>27</v>
      </c>
      <c r="B604" s="1" t="s">
        <v>256</v>
      </c>
      <c r="C604" s="1">
        <v>3</v>
      </c>
      <c r="D604" s="1" t="s">
        <v>16</v>
      </c>
      <c r="E604" s="3">
        <v>0.86657161121383097</v>
      </c>
      <c r="F604" s="3">
        <v>0.88248039782415</v>
      </c>
      <c r="G604" s="3">
        <v>0.87932819530259598</v>
      </c>
      <c r="H604" s="3">
        <v>0.89230783896843902</v>
      </c>
      <c r="I604" s="3">
        <v>0.87914452907985596</v>
      </c>
      <c r="J604" s="3">
        <v>0.87693073930620102</v>
      </c>
    </row>
    <row r="605" spans="1:10" x14ac:dyDescent="0.15">
      <c r="A605" s="1">
        <v>27</v>
      </c>
      <c r="B605" s="1" t="s">
        <v>257</v>
      </c>
      <c r="C605" s="1">
        <v>4</v>
      </c>
      <c r="D605" s="1" t="s">
        <v>17</v>
      </c>
      <c r="E605" s="3">
        <v>0.76771875989517702</v>
      </c>
      <c r="F605" s="3">
        <v>0.77465990181102395</v>
      </c>
      <c r="G605" s="3">
        <v>0.76931511943993103</v>
      </c>
      <c r="H605" s="3">
        <v>0.79226561717863397</v>
      </c>
      <c r="I605" s="3">
        <v>0.79978287777194401</v>
      </c>
      <c r="J605" s="3">
        <v>0.81209274101283402</v>
      </c>
    </row>
    <row r="606" spans="1:10" x14ac:dyDescent="0.15">
      <c r="A606" s="1">
        <v>27</v>
      </c>
      <c r="B606" s="1" t="s">
        <v>256</v>
      </c>
      <c r="C606" s="1">
        <v>5</v>
      </c>
      <c r="D606" s="1" t="s">
        <v>18</v>
      </c>
      <c r="E606" s="3">
        <v>0.94507362211188894</v>
      </c>
      <c r="F606" s="3">
        <v>0.99822919926540099</v>
      </c>
      <c r="G606" s="3">
        <v>0.99263489267971605</v>
      </c>
      <c r="H606" s="3">
        <v>0.99729309449075998</v>
      </c>
      <c r="I606" s="3">
        <v>0.98281199793364404</v>
      </c>
      <c r="J606" s="3">
        <v>0.98328506224066903</v>
      </c>
    </row>
    <row r="607" spans="1:10" x14ac:dyDescent="0.15">
      <c r="A607" s="1">
        <v>27</v>
      </c>
      <c r="B607" s="1" t="s">
        <v>256</v>
      </c>
      <c r="C607" s="1">
        <v>6</v>
      </c>
      <c r="D607" s="1" t="s">
        <v>2</v>
      </c>
      <c r="E607" s="3">
        <v>1.0418297397021601</v>
      </c>
      <c r="F607" s="3">
        <v>1.1222638064082799</v>
      </c>
      <c r="G607" s="3">
        <v>1.12164319615854</v>
      </c>
      <c r="H607" s="3">
        <v>1.1338978239181901</v>
      </c>
      <c r="I607" s="3">
        <v>1.1017603208570099</v>
      </c>
      <c r="J607" s="3">
        <v>1.09756355891899</v>
      </c>
    </row>
    <row r="608" spans="1:10" x14ac:dyDescent="0.15">
      <c r="A608" s="1">
        <v>27</v>
      </c>
      <c r="B608" s="1" t="s">
        <v>256</v>
      </c>
      <c r="C608" s="1">
        <v>7</v>
      </c>
      <c r="D608" s="1" t="s">
        <v>19</v>
      </c>
      <c r="E608" s="3">
        <v>1.1523896132833</v>
      </c>
      <c r="F608" s="3">
        <v>1.1680114267435699</v>
      </c>
      <c r="G608" s="3">
        <v>1.19554602229838</v>
      </c>
      <c r="H608" s="3">
        <v>1.21047868791331</v>
      </c>
      <c r="I608" s="3">
        <v>1.1253353680948099</v>
      </c>
      <c r="J608" s="3">
        <v>1.1046223076155499</v>
      </c>
    </row>
    <row r="609" spans="1:10" x14ac:dyDescent="0.15">
      <c r="A609" s="1">
        <v>27</v>
      </c>
      <c r="B609" s="1" t="s">
        <v>256</v>
      </c>
      <c r="C609" s="1">
        <v>8</v>
      </c>
      <c r="D609" s="1" t="s">
        <v>20</v>
      </c>
      <c r="E609" s="3">
        <v>0.93416419858532995</v>
      </c>
      <c r="F609" s="3">
        <v>0.97546480440794003</v>
      </c>
      <c r="G609" s="3">
        <v>0.98687711940900402</v>
      </c>
      <c r="H609" s="3">
        <v>1.0056785797399801</v>
      </c>
      <c r="I609" s="3">
        <v>0.97736436157106898</v>
      </c>
      <c r="J609" s="3">
        <v>0.98082494820473298</v>
      </c>
    </row>
    <row r="610" spans="1:10" x14ac:dyDescent="0.15">
      <c r="A610" s="1">
        <v>27</v>
      </c>
      <c r="B610" s="1" t="s">
        <v>256</v>
      </c>
      <c r="C610" s="1">
        <v>9</v>
      </c>
      <c r="D610" s="1" t="s">
        <v>21</v>
      </c>
      <c r="E610" s="3">
        <v>0.99825876307740902</v>
      </c>
      <c r="F610" s="3">
        <v>1.0632030754264301</v>
      </c>
      <c r="G610" s="3">
        <v>1.07357487485867</v>
      </c>
      <c r="H610" s="3">
        <v>1.0599177947821701</v>
      </c>
      <c r="I610" s="3">
        <v>1.0062539759097699</v>
      </c>
      <c r="J610" s="3">
        <v>1.00164004271058</v>
      </c>
    </row>
    <row r="611" spans="1:10" x14ac:dyDescent="0.15">
      <c r="A611" s="1">
        <v>27</v>
      </c>
      <c r="B611" s="1" t="s">
        <v>256</v>
      </c>
      <c r="C611" s="1">
        <v>10</v>
      </c>
      <c r="D611" s="1" t="s">
        <v>22</v>
      </c>
      <c r="E611" s="3">
        <v>0.96001657251665495</v>
      </c>
      <c r="F611" s="3">
        <v>0.97298622365685195</v>
      </c>
      <c r="G611" s="3">
        <v>0.98632277030422999</v>
      </c>
      <c r="H611" s="3">
        <v>0.99629357423404796</v>
      </c>
      <c r="I611" s="3">
        <v>0.97622369902711104</v>
      </c>
      <c r="J611" s="3">
        <v>0.97882386936608701</v>
      </c>
    </row>
    <row r="612" spans="1:10" x14ac:dyDescent="0.15">
      <c r="A612" s="1">
        <v>27</v>
      </c>
      <c r="B612" s="1" t="s">
        <v>257</v>
      </c>
      <c r="C612" s="1">
        <v>11</v>
      </c>
      <c r="D612" s="1" t="s">
        <v>23</v>
      </c>
      <c r="E612" s="3">
        <v>1.0001532263205499</v>
      </c>
      <c r="F612" s="3">
        <v>1.0625042805310101</v>
      </c>
      <c r="G612" s="3">
        <v>1.05802142097476</v>
      </c>
      <c r="H612" s="3">
        <v>1.07012346499303</v>
      </c>
      <c r="I612" s="3">
        <v>1.05368027241372</v>
      </c>
      <c r="J612" s="3">
        <v>1.0602890910149401</v>
      </c>
    </row>
    <row r="613" spans="1:10" x14ac:dyDescent="0.15">
      <c r="A613" s="1">
        <v>27</v>
      </c>
      <c r="B613" s="1" t="s">
        <v>257</v>
      </c>
      <c r="C613" s="1">
        <v>12</v>
      </c>
      <c r="D613" s="1" t="s">
        <v>24</v>
      </c>
      <c r="E613" s="3">
        <v>0.86683075625295603</v>
      </c>
      <c r="F613" s="3">
        <v>0.93095590911911397</v>
      </c>
      <c r="G613" s="3">
        <v>0.91915774810691897</v>
      </c>
      <c r="H613" s="3">
        <v>1.0095023111030299</v>
      </c>
      <c r="I613" s="3">
        <v>1.0464226247153701</v>
      </c>
      <c r="J613" s="3">
        <v>1.0561721131500099</v>
      </c>
    </row>
    <row r="614" spans="1:10" x14ac:dyDescent="0.15">
      <c r="A614" s="1">
        <v>27</v>
      </c>
      <c r="B614" s="1" t="s">
        <v>256</v>
      </c>
      <c r="C614" s="1">
        <v>13</v>
      </c>
      <c r="D614" s="1" t="s">
        <v>25</v>
      </c>
      <c r="E614" s="3">
        <v>0.98367147598908899</v>
      </c>
      <c r="F614" s="3">
        <v>1.01901360292789</v>
      </c>
      <c r="G614" s="3">
        <v>1.01080417937145</v>
      </c>
      <c r="H614" s="3">
        <v>1.0458112928213199</v>
      </c>
      <c r="I614" s="3">
        <v>1.02142530060001</v>
      </c>
      <c r="J614" s="3">
        <v>1.0241005493219699</v>
      </c>
    </row>
    <row r="615" spans="1:10" x14ac:dyDescent="0.15">
      <c r="A615" s="1">
        <v>27</v>
      </c>
      <c r="B615" s="1" t="s">
        <v>256</v>
      </c>
      <c r="C615" s="1">
        <v>14</v>
      </c>
      <c r="D615" s="1" t="s">
        <v>26</v>
      </c>
      <c r="E615" s="3">
        <v>0.94496401791181595</v>
      </c>
      <c r="F615" s="3">
        <v>0.95388480108405105</v>
      </c>
      <c r="G615" s="3">
        <v>0.95716269294323897</v>
      </c>
      <c r="H615" s="3">
        <v>1.0232671055006</v>
      </c>
      <c r="I615" s="3">
        <v>1.04275980514836</v>
      </c>
      <c r="J615" s="3">
        <v>1.0443595628448099</v>
      </c>
    </row>
    <row r="616" spans="1:10" x14ac:dyDescent="0.15">
      <c r="A616" s="1">
        <v>27</v>
      </c>
      <c r="B616" s="1" t="s">
        <v>256</v>
      </c>
      <c r="C616" s="1">
        <v>15</v>
      </c>
      <c r="D616" s="1" t="s">
        <v>27</v>
      </c>
      <c r="E616" s="3">
        <v>0.907003747077746</v>
      </c>
      <c r="F616" s="3">
        <v>0.93879173242053604</v>
      </c>
      <c r="G616" s="3">
        <v>0.94695792777630905</v>
      </c>
      <c r="H616" s="3">
        <v>0.97833261532674598</v>
      </c>
      <c r="I616" s="3">
        <v>0.97324002593217396</v>
      </c>
      <c r="J616" s="3">
        <v>0.97908958640209998</v>
      </c>
    </row>
    <row r="617" spans="1:10" x14ac:dyDescent="0.15">
      <c r="A617" s="1">
        <v>27</v>
      </c>
      <c r="B617" s="1" t="s">
        <v>254</v>
      </c>
      <c r="C617" s="1">
        <v>16</v>
      </c>
      <c r="D617" s="1" t="s">
        <v>10</v>
      </c>
      <c r="E617" s="3">
        <v>0.99310142398011403</v>
      </c>
      <c r="F617" s="3">
        <v>1.01794272109791</v>
      </c>
      <c r="G617" s="3">
        <v>1.01072731494059</v>
      </c>
      <c r="H617" s="3">
        <v>1.0119226082013799</v>
      </c>
      <c r="I617" s="3">
        <v>1.0153945300121201</v>
      </c>
      <c r="J617" s="3">
        <v>1.0232306265147599</v>
      </c>
    </row>
    <row r="618" spans="1:10" x14ac:dyDescent="0.15">
      <c r="A618" s="1">
        <v>27</v>
      </c>
      <c r="B618" s="1" t="s">
        <v>254</v>
      </c>
      <c r="C618" s="1">
        <v>17</v>
      </c>
      <c r="D618" s="1" t="s">
        <v>11</v>
      </c>
      <c r="E618" s="3">
        <v>1.24647920179629</v>
      </c>
      <c r="F618" s="3">
        <v>1.1095468936650601</v>
      </c>
      <c r="G618" s="3">
        <v>1.1331342004393301</v>
      </c>
      <c r="H618" s="3">
        <v>1.1416640523982899</v>
      </c>
      <c r="I618" s="3">
        <v>1.09945660460092</v>
      </c>
      <c r="J618" s="3">
        <v>1.0711532136242199</v>
      </c>
    </row>
    <row r="619" spans="1:10" x14ac:dyDescent="0.15">
      <c r="A619" s="1">
        <v>27</v>
      </c>
      <c r="B619" s="1" t="s">
        <v>254</v>
      </c>
      <c r="C619" s="1">
        <v>18</v>
      </c>
      <c r="D619" s="1" t="s">
        <v>12</v>
      </c>
      <c r="E619" s="3">
        <v>0.91249482228592604</v>
      </c>
      <c r="F619" s="3">
        <v>0.927338506032511</v>
      </c>
      <c r="G619" s="3">
        <v>0.92419460729006597</v>
      </c>
      <c r="H619" s="3">
        <v>0.93091372932772798</v>
      </c>
      <c r="I619" s="3">
        <v>0.91748358673539099</v>
      </c>
      <c r="J619" s="3">
        <v>0.93207851326833802</v>
      </c>
    </row>
    <row r="620" spans="1:10" x14ac:dyDescent="0.15">
      <c r="A620" s="1">
        <v>27</v>
      </c>
      <c r="B620" s="1" t="s">
        <v>254</v>
      </c>
      <c r="C620" s="1">
        <v>19</v>
      </c>
      <c r="D620" s="1" t="s">
        <v>13</v>
      </c>
      <c r="E620" s="3">
        <v>0.92300326544964295</v>
      </c>
      <c r="F620" s="3">
        <v>0.95390716743227</v>
      </c>
      <c r="G620" s="3">
        <v>0.963669966693806</v>
      </c>
      <c r="H620" s="3">
        <v>1.0114277913426899</v>
      </c>
      <c r="I620" s="3">
        <v>0.97181848856153097</v>
      </c>
      <c r="J620" s="3">
        <v>0.95381639395284501</v>
      </c>
    </row>
    <row r="621" spans="1:10" x14ac:dyDescent="0.15">
      <c r="A621" s="1">
        <v>27</v>
      </c>
      <c r="B621" s="1" t="s">
        <v>254</v>
      </c>
      <c r="C621" s="1">
        <v>20</v>
      </c>
      <c r="D621" s="1" t="s">
        <v>14</v>
      </c>
      <c r="E621" s="3">
        <v>0.99398413418464204</v>
      </c>
      <c r="F621" s="3">
        <v>1.02540794848846</v>
      </c>
      <c r="G621" s="3">
        <v>1.01824867777802</v>
      </c>
      <c r="H621" s="3">
        <v>1.03947196911261</v>
      </c>
      <c r="I621" s="3">
        <v>0.99657509193619698</v>
      </c>
      <c r="J621" s="3">
        <v>1.0058375439760801</v>
      </c>
    </row>
    <row r="622" spans="1:10" x14ac:dyDescent="0.15">
      <c r="A622" s="1">
        <v>27</v>
      </c>
      <c r="B622" s="1" t="s">
        <v>254</v>
      </c>
      <c r="C622" s="1">
        <v>21</v>
      </c>
      <c r="D622" s="1" t="s">
        <v>15</v>
      </c>
      <c r="E622" s="3">
        <v>1.03447937838318</v>
      </c>
      <c r="F622" s="3">
        <v>1.05812001465308</v>
      </c>
      <c r="G622" s="3">
        <v>1.0372540722215799</v>
      </c>
      <c r="H622" s="3">
        <v>1.0195451989745199</v>
      </c>
      <c r="I622" s="3">
        <v>0.98896854228146502</v>
      </c>
      <c r="J622" s="3">
        <v>0.97918127544308797</v>
      </c>
    </row>
    <row r="623" spans="1:10" x14ac:dyDescent="0.15">
      <c r="A623" s="1">
        <v>27</v>
      </c>
      <c r="B623" s="1" t="s">
        <v>253</v>
      </c>
      <c r="C623" s="1">
        <v>22</v>
      </c>
      <c r="D623" s="1" t="s">
        <v>7</v>
      </c>
      <c r="E623" s="3">
        <v>0.97527363028123304</v>
      </c>
      <c r="F623" s="3">
        <v>0.957231831575451</v>
      </c>
      <c r="G623" s="3">
        <v>0.967617011702809</v>
      </c>
      <c r="H623" s="3">
        <v>0.99176186106814601</v>
      </c>
      <c r="I623" s="3">
        <v>0.98972908668676496</v>
      </c>
      <c r="J623" s="3">
        <v>0.99894846724228403</v>
      </c>
    </row>
    <row r="624" spans="1:10" x14ac:dyDescent="0.15">
      <c r="A624" s="1">
        <v>27</v>
      </c>
      <c r="B624" s="1" t="s">
        <v>253</v>
      </c>
      <c r="C624" s="1">
        <v>23</v>
      </c>
      <c r="D624" s="1" t="s">
        <v>28</v>
      </c>
      <c r="E624" s="3">
        <v>1.26931100218139</v>
      </c>
      <c r="F624" s="3">
        <v>1.20046272835616</v>
      </c>
      <c r="G624" s="3">
        <v>1.21750644665704</v>
      </c>
      <c r="H624" s="3">
        <v>1.25149761994979</v>
      </c>
      <c r="I624" s="3">
        <v>1.2395013452672501</v>
      </c>
      <c r="J624" s="3">
        <v>1.2527047716019999</v>
      </c>
    </row>
    <row r="625" spans="1:10" x14ac:dyDescent="0.15">
      <c r="A625" s="1">
        <v>28</v>
      </c>
      <c r="B625" s="1" t="s">
        <v>151</v>
      </c>
      <c r="C625" s="1">
        <v>1</v>
      </c>
      <c r="D625" s="1" t="s">
        <v>8</v>
      </c>
      <c r="E625" s="3">
        <v>0.48380239961913502</v>
      </c>
      <c r="F625" s="3">
        <v>0.54912981769409497</v>
      </c>
      <c r="G625" s="3">
        <v>0.56469980820541399</v>
      </c>
      <c r="H625" s="3">
        <v>0.62196611232347299</v>
      </c>
      <c r="I625" s="3">
        <v>0.69661285506912696</v>
      </c>
      <c r="J625" s="3">
        <v>0.72379156721776206</v>
      </c>
    </row>
    <row r="626" spans="1:10" x14ac:dyDescent="0.15">
      <c r="A626" s="1">
        <v>28</v>
      </c>
      <c r="B626" s="1" t="s">
        <v>151</v>
      </c>
      <c r="C626" s="1">
        <v>2</v>
      </c>
      <c r="D626" s="1" t="s">
        <v>9</v>
      </c>
      <c r="E626" s="3">
        <v>1.6011566223441001</v>
      </c>
      <c r="F626" s="3">
        <v>1.63941715379409</v>
      </c>
      <c r="G626" s="3">
        <v>1.3207912818320899</v>
      </c>
      <c r="H626" s="3">
        <v>1.35357580821416</v>
      </c>
      <c r="I626" s="3">
        <v>1.2288922794094299</v>
      </c>
      <c r="J626" s="3">
        <v>1.1930035071898799</v>
      </c>
    </row>
    <row r="627" spans="1:10" x14ac:dyDescent="0.15">
      <c r="A627" s="1">
        <v>28</v>
      </c>
      <c r="B627" s="1" t="s">
        <v>152</v>
      </c>
      <c r="C627" s="1">
        <v>3</v>
      </c>
      <c r="D627" s="1" t="s">
        <v>16</v>
      </c>
      <c r="E627" s="3">
        <v>0.81314107539274005</v>
      </c>
      <c r="F627" s="3">
        <v>0.82394329865355598</v>
      </c>
      <c r="G627" s="3">
        <v>0.826282327732908</v>
      </c>
      <c r="H627" s="3">
        <v>0.86147028288686001</v>
      </c>
      <c r="I627" s="3">
        <v>0.864906320574931</v>
      </c>
      <c r="J627" s="3">
        <v>0.86625704843870199</v>
      </c>
    </row>
    <row r="628" spans="1:10" x14ac:dyDescent="0.15">
      <c r="A628" s="1">
        <v>28</v>
      </c>
      <c r="B628" s="1" t="s">
        <v>152</v>
      </c>
      <c r="C628" s="1">
        <v>4</v>
      </c>
      <c r="D628" s="1" t="s">
        <v>17</v>
      </c>
      <c r="E628" s="3">
        <v>0.71549637385666798</v>
      </c>
      <c r="F628" s="3">
        <v>0.72180078142697102</v>
      </c>
      <c r="G628" s="3">
        <v>0.72200527091733802</v>
      </c>
      <c r="H628" s="3">
        <v>0.76004727949853401</v>
      </c>
      <c r="I628" s="3">
        <v>0.78996598047517397</v>
      </c>
      <c r="J628" s="3">
        <v>0.80427055126144498</v>
      </c>
    </row>
    <row r="629" spans="1:10" x14ac:dyDescent="0.15">
      <c r="A629" s="1">
        <v>28</v>
      </c>
      <c r="B629" s="1" t="s">
        <v>152</v>
      </c>
      <c r="C629" s="1">
        <v>5</v>
      </c>
      <c r="D629" s="1" t="s">
        <v>18</v>
      </c>
      <c r="E629" s="3">
        <v>0.894088782597799</v>
      </c>
      <c r="F629" s="3">
        <v>0.93932956353174801</v>
      </c>
      <c r="G629" s="3">
        <v>0.94058397202158195</v>
      </c>
      <c r="H629" s="3">
        <v>0.96923890955118697</v>
      </c>
      <c r="I629" s="3">
        <v>0.97174929689978895</v>
      </c>
      <c r="J629" s="3">
        <v>0.97555183060110695</v>
      </c>
    </row>
    <row r="630" spans="1:10" x14ac:dyDescent="0.15">
      <c r="A630" s="1">
        <v>28</v>
      </c>
      <c r="B630" s="1" t="s">
        <v>152</v>
      </c>
      <c r="C630" s="1">
        <v>6</v>
      </c>
      <c r="D630" s="1" t="s">
        <v>2</v>
      </c>
      <c r="E630" s="3">
        <v>0.98836962551093299</v>
      </c>
      <c r="F630" s="3">
        <v>1.05988297794921</v>
      </c>
      <c r="G630" s="3">
        <v>1.06346109257403</v>
      </c>
      <c r="H630" s="3">
        <v>1.0949172266932701</v>
      </c>
      <c r="I630" s="3">
        <v>1.0822563448320399</v>
      </c>
      <c r="J630" s="3">
        <v>1.07990723913963</v>
      </c>
    </row>
    <row r="631" spans="1:10" x14ac:dyDescent="0.15">
      <c r="A631" s="1">
        <v>28</v>
      </c>
      <c r="B631" s="1" t="s">
        <v>152</v>
      </c>
      <c r="C631" s="1">
        <v>7</v>
      </c>
      <c r="D631" s="1" t="s">
        <v>19</v>
      </c>
      <c r="E631" s="3">
        <v>1.0957204189367</v>
      </c>
      <c r="F631" s="3">
        <v>1.13523874044575</v>
      </c>
      <c r="G631" s="3">
        <v>1.1539612466895399</v>
      </c>
      <c r="H631" s="3">
        <v>1.17015213668375</v>
      </c>
      <c r="I631" s="3">
        <v>1.0920770348854001</v>
      </c>
      <c r="J631" s="3">
        <v>1.0758044981947901</v>
      </c>
    </row>
    <row r="632" spans="1:10" x14ac:dyDescent="0.15">
      <c r="A632" s="1">
        <v>28</v>
      </c>
      <c r="B632" s="1" t="s">
        <v>152</v>
      </c>
      <c r="C632" s="1">
        <v>8</v>
      </c>
      <c r="D632" s="1" t="s">
        <v>20</v>
      </c>
      <c r="E632" s="3">
        <v>0.89558613391333897</v>
      </c>
      <c r="F632" s="3">
        <v>0.92883680059551699</v>
      </c>
      <c r="G632" s="3">
        <v>0.94015141972585503</v>
      </c>
      <c r="H632" s="3">
        <v>0.97966613775460099</v>
      </c>
      <c r="I632" s="3">
        <v>0.96375526517202703</v>
      </c>
      <c r="J632" s="3">
        <v>0.96939171858393902</v>
      </c>
    </row>
    <row r="633" spans="1:10" x14ac:dyDescent="0.15">
      <c r="A633" s="1">
        <v>28</v>
      </c>
      <c r="B633" s="1" t="s">
        <v>152</v>
      </c>
      <c r="C633" s="1">
        <v>9</v>
      </c>
      <c r="D633" s="1" t="s">
        <v>21</v>
      </c>
      <c r="E633" s="3">
        <v>0.97184740449150397</v>
      </c>
      <c r="F633" s="3">
        <v>1.01984657652776</v>
      </c>
      <c r="G633" s="3">
        <v>1.03133316365756</v>
      </c>
      <c r="H633" s="3">
        <v>1.0321629957462799</v>
      </c>
      <c r="I633" s="3">
        <v>0.98655251025013102</v>
      </c>
      <c r="J633" s="3">
        <v>0.98256143743873803</v>
      </c>
    </row>
    <row r="634" spans="1:10" x14ac:dyDescent="0.15">
      <c r="A634" s="1">
        <v>28</v>
      </c>
      <c r="B634" s="1" t="s">
        <v>152</v>
      </c>
      <c r="C634" s="1">
        <v>10</v>
      </c>
      <c r="D634" s="1" t="s">
        <v>22</v>
      </c>
      <c r="E634" s="3">
        <v>0.93046534029672501</v>
      </c>
      <c r="F634" s="3">
        <v>0.92643469121341604</v>
      </c>
      <c r="G634" s="3">
        <v>0.94290764985388198</v>
      </c>
      <c r="H634" s="3">
        <v>0.96680934287512399</v>
      </c>
      <c r="I634" s="3">
        <v>0.96671906902889404</v>
      </c>
      <c r="J634" s="3">
        <v>0.96961836219328801</v>
      </c>
    </row>
    <row r="635" spans="1:10" x14ac:dyDescent="0.15">
      <c r="A635" s="1">
        <v>28</v>
      </c>
      <c r="B635" s="1" t="s">
        <v>152</v>
      </c>
      <c r="C635" s="1">
        <v>11</v>
      </c>
      <c r="D635" s="1" t="s">
        <v>23</v>
      </c>
      <c r="E635" s="3">
        <v>0.97407620033582598</v>
      </c>
      <c r="F635" s="3">
        <v>1.01887269611755</v>
      </c>
      <c r="G635" s="3">
        <v>1.0135538999203899</v>
      </c>
      <c r="H635" s="3">
        <v>1.0391839162888299</v>
      </c>
      <c r="I635" s="3">
        <v>1.03449374761531</v>
      </c>
      <c r="J635" s="3">
        <v>1.0420549682975699</v>
      </c>
    </row>
    <row r="636" spans="1:10" x14ac:dyDescent="0.15">
      <c r="A636" s="1">
        <v>28</v>
      </c>
      <c r="B636" s="1" t="s">
        <v>152</v>
      </c>
      <c r="C636" s="1">
        <v>12</v>
      </c>
      <c r="D636" s="1" t="s">
        <v>24</v>
      </c>
      <c r="E636" s="3">
        <v>0.81893680886070697</v>
      </c>
      <c r="F636" s="3">
        <v>0.87749756356358999</v>
      </c>
      <c r="G636" s="3">
        <v>0.86872596487908205</v>
      </c>
      <c r="H636" s="3">
        <v>0.96878682533107396</v>
      </c>
      <c r="I636" s="3">
        <v>1.0185054182098601</v>
      </c>
      <c r="J636" s="3">
        <v>1.0292966336880001</v>
      </c>
    </row>
    <row r="637" spans="1:10" x14ac:dyDescent="0.15">
      <c r="A637" s="1">
        <v>28</v>
      </c>
      <c r="B637" s="1" t="s">
        <v>152</v>
      </c>
      <c r="C637" s="1">
        <v>13</v>
      </c>
      <c r="D637" s="1" t="s">
        <v>25</v>
      </c>
      <c r="E637" s="3">
        <v>0.96114265557077605</v>
      </c>
      <c r="F637" s="3">
        <v>0.97963934762924698</v>
      </c>
      <c r="G637" s="3">
        <v>0.97478281660093902</v>
      </c>
      <c r="H637" s="3">
        <v>1.0147321946978201</v>
      </c>
      <c r="I637" s="3">
        <v>0.99426479885477503</v>
      </c>
      <c r="J637" s="3">
        <v>0.995361764010678</v>
      </c>
    </row>
    <row r="638" spans="1:10" x14ac:dyDescent="0.15">
      <c r="A638" s="1">
        <v>28</v>
      </c>
      <c r="B638" s="1" t="s">
        <v>152</v>
      </c>
      <c r="C638" s="1">
        <v>14</v>
      </c>
      <c r="D638" s="1" t="s">
        <v>26</v>
      </c>
      <c r="E638" s="3">
        <v>0.89986608051420702</v>
      </c>
      <c r="F638" s="3">
        <v>0.90190415077895603</v>
      </c>
      <c r="G638" s="3">
        <v>0.90399827673362398</v>
      </c>
      <c r="H638" s="3">
        <v>0.98020600759612597</v>
      </c>
      <c r="I638" s="3">
        <v>1.0133602282495799</v>
      </c>
      <c r="J638" s="3">
        <v>1.0179319061738401</v>
      </c>
    </row>
    <row r="639" spans="1:10" x14ac:dyDescent="0.15">
      <c r="A639" s="1">
        <v>28</v>
      </c>
      <c r="B639" s="1" t="s">
        <v>152</v>
      </c>
      <c r="C639" s="1">
        <v>15</v>
      </c>
      <c r="D639" s="1" t="s">
        <v>27</v>
      </c>
      <c r="E639" s="3">
        <v>0.85599797756045504</v>
      </c>
      <c r="F639" s="3">
        <v>0.87579723873998006</v>
      </c>
      <c r="G639" s="3">
        <v>0.88759001784022695</v>
      </c>
      <c r="H639" s="3">
        <v>0.94065369300709401</v>
      </c>
      <c r="I639" s="3">
        <v>0.96297664821473605</v>
      </c>
      <c r="J639" s="3">
        <v>0.97154314649417395</v>
      </c>
    </row>
    <row r="640" spans="1:10" x14ac:dyDescent="0.15">
      <c r="A640" s="1">
        <v>28</v>
      </c>
      <c r="B640" s="1" t="s">
        <v>151</v>
      </c>
      <c r="C640" s="1">
        <v>16</v>
      </c>
      <c r="D640" s="1" t="s">
        <v>10</v>
      </c>
      <c r="E640" s="3">
        <v>0.95168064459429202</v>
      </c>
      <c r="F640" s="3">
        <v>0.95753743796454405</v>
      </c>
      <c r="G640" s="3">
        <v>0.95697353790119</v>
      </c>
      <c r="H640" s="3">
        <v>0.974087991790062</v>
      </c>
      <c r="I640" s="3">
        <v>1.0081553753639201</v>
      </c>
      <c r="J640" s="3">
        <v>1.0201382576984801</v>
      </c>
    </row>
    <row r="641" spans="1:10" x14ac:dyDescent="0.15">
      <c r="A641" s="1">
        <v>28</v>
      </c>
      <c r="B641" s="1" t="s">
        <v>151</v>
      </c>
      <c r="C641" s="1">
        <v>17</v>
      </c>
      <c r="D641" s="1" t="s">
        <v>11</v>
      </c>
      <c r="E641" s="3">
        <v>1.1643142120221699</v>
      </c>
      <c r="F641" s="3">
        <v>1.0685741828545601</v>
      </c>
      <c r="G641" s="3">
        <v>1.0785968818668801</v>
      </c>
      <c r="H641" s="3">
        <v>1.0829585965000399</v>
      </c>
      <c r="I641" s="3">
        <v>1.0853793763779001</v>
      </c>
      <c r="J641" s="3">
        <v>1.0641352434907201</v>
      </c>
    </row>
    <row r="642" spans="1:10" x14ac:dyDescent="0.15">
      <c r="A642" s="1">
        <v>28</v>
      </c>
      <c r="B642" s="1" t="s">
        <v>151</v>
      </c>
      <c r="C642" s="1">
        <v>18</v>
      </c>
      <c r="D642" s="1" t="s">
        <v>12</v>
      </c>
      <c r="E642" s="3">
        <v>0.84073571839224903</v>
      </c>
      <c r="F642" s="3">
        <v>0.83319683079970697</v>
      </c>
      <c r="G642" s="3">
        <v>0.84144033491735304</v>
      </c>
      <c r="H642" s="3">
        <v>0.86653033434117699</v>
      </c>
      <c r="I642" s="3">
        <v>0.88077197286136999</v>
      </c>
      <c r="J642" s="3">
        <v>0.89963864350279799</v>
      </c>
    </row>
    <row r="643" spans="1:10" x14ac:dyDescent="0.15">
      <c r="A643" s="1">
        <v>28</v>
      </c>
      <c r="B643" s="1" t="s">
        <v>151</v>
      </c>
      <c r="C643" s="1">
        <v>19</v>
      </c>
      <c r="D643" s="1" t="s">
        <v>13</v>
      </c>
      <c r="E643" s="3">
        <v>0.87918607537089</v>
      </c>
      <c r="F643" s="3">
        <v>0.91488568124594305</v>
      </c>
      <c r="G643" s="3">
        <v>0.94652154533250898</v>
      </c>
      <c r="H643" s="3">
        <v>0.99848825301815802</v>
      </c>
      <c r="I643" s="3">
        <v>0.97122830132122595</v>
      </c>
      <c r="J643" s="3">
        <v>0.95501289051532301</v>
      </c>
    </row>
    <row r="644" spans="1:10" x14ac:dyDescent="0.15">
      <c r="A644" s="1">
        <v>28</v>
      </c>
      <c r="B644" s="1" t="s">
        <v>151</v>
      </c>
      <c r="C644" s="1">
        <v>20</v>
      </c>
      <c r="D644" s="1" t="s">
        <v>14</v>
      </c>
      <c r="E644" s="3">
        <v>0.909532721351759</v>
      </c>
      <c r="F644" s="3">
        <v>0.944299427396882</v>
      </c>
      <c r="G644" s="3">
        <v>0.95781613650539899</v>
      </c>
      <c r="H644" s="3">
        <v>0.99605324723770405</v>
      </c>
      <c r="I644" s="3">
        <v>0.974684574251374</v>
      </c>
      <c r="J644" s="3">
        <v>0.98523173152677401</v>
      </c>
    </row>
    <row r="645" spans="1:10" x14ac:dyDescent="0.15">
      <c r="A645" s="1">
        <v>28</v>
      </c>
      <c r="B645" s="1" t="s">
        <v>151</v>
      </c>
      <c r="C645" s="1">
        <v>21</v>
      </c>
      <c r="D645" s="1" t="s">
        <v>15</v>
      </c>
      <c r="E645" s="3">
        <v>1.0351399023013199</v>
      </c>
      <c r="F645" s="3">
        <v>1.05593751020767</v>
      </c>
      <c r="G645" s="3">
        <v>1.0394573117124299</v>
      </c>
      <c r="H645" s="3">
        <v>1.0075746770902501</v>
      </c>
      <c r="I645" s="3">
        <v>0.99143216668099698</v>
      </c>
      <c r="J645" s="3">
        <v>0.982717273569087</v>
      </c>
    </row>
    <row r="646" spans="1:10" x14ac:dyDescent="0.15">
      <c r="A646" s="1">
        <v>28</v>
      </c>
      <c r="B646" s="1" t="s">
        <v>150</v>
      </c>
      <c r="C646" s="1">
        <v>22</v>
      </c>
      <c r="D646" s="1" t="s">
        <v>7</v>
      </c>
      <c r="E646" s="3">
        <v>0.89714983728717101</v>
      </c>
      <c r="F646" s="3">
        <v>0.88102758202279996</v>
      </c>
      <c r="G646" s="3">
        <v>0.92466825827562005</v>
      </c>
      <c r="H646" s="3">
        <v>0.96639107707608296</v>
      </c>
      <c r="I646" s="3">
        <v>0.98964583876992795</v>
      </c>
      <c r="J646" s="3">
        <v>1.0023367052676599</v>
      </c>
    </row>
    <row r="647" spans="1:10" x14ac:dyDescent="0.15">
      <c r="A647" s="1">
        <v>28</v>
      </c>
      <c r="B647" s="1" t="s">
        <v>150</v>
      </c>
      <c r="C647" s="1">
        <v>23</v>
      </c>
      <c r="D647" s="1" t="s">
        <v>28</v>
      </c>
      <c r="E647" s="3">
        <v>1.2065663230302299</v>
      </c>
      <c r="F647" s="3">
        <v>1.15666715597488</v>
      </c>
      <c r="G647" s="3">
        <v>1.1878834051840701</v>
      </c>
      <c r="H647" s="3">
        <v>1.2301895122100199</v>
      </c>
      <c r="I647" s="3">
        <v>1.2502072469710399</v>
      </c>
      <c r="J647" s="3">
        <v>1.2684692976558001</v>
      </c>
    </row>
    <row r="648" spans="1:10" x14ac:dyDescent="0.15">
      <c r="A648" s="1">
        <v>29</v>
      </c>
      <c r="B648" s="1" t="s">
        <v>154</v>
      </c>
      <c r="C648" s="1">
        <v>1</v>
      </c>
      <c r="D648" s="1" t="s">
        <v>8</v>
      </c>
      <c r="E648" s="3">
        <v>0.59198972106591596</v>
      </c>
      <c r="F648" s="3">
        <v>0.63914212353879796</v>
      </c>
      <c r="G648" s="3">
        <v>0.65574503916431204</v>
      </c>
      <c r="H648" s="3">
        <v>0.68619277904179399</v>
      </c>
      <c r="I648" s="3">
        <v>0.75710520230193401</v>
      </c>
      <c r="J648" s="3">
        <v>0.78050271532397897</v>
      </c>
    </row>
    <row r="649" spans="1:10" x14ac:dyDescent="0.15">
      <c r="A649" s="1">
        <v>29</v>
      </c>
      <c r="B649" s="1" t="s">
        <v>154</v>
      </c>
      <c r="C649" s="1">
        <v>2</v>
      </c>
      <c r="D649" s="1" t="s">
        <v>9</v>
      </c>
      <c r="E649" s="3">
        <v>8.2518123072452898</v>
      </c>
      <c r="F649" s="3">
        <v>12.804749952754801</v>
      </c>
      <c r="G649" s="3">
        <v>6.9602567534792303</v>
      </c>
      <c r="H649" s="3">
        <v>8.56029420257026</v>
      </c>
      <c r="I649" s="3">
        <v>3.7631770181642299</v>
      </c>
      <c r="J649" s="3">
        <v>3.5014308115948101</v>
      </c>
    </row>
    <row r="650" spans="1:10" x14ac:dyDescent="0.15">
      <c r="A650" s="1">
        <v>29</v>
      </c>
      <c r="B650" s="1" t="s">
        <v>155</v>
      </c>
      <c r="C650" s="1">
        <v>3</v>
      </c>
      <c r="D650" s="1" t="s">
        <v>16</v>
      </c>
      <c r="E650" s="3">
        <v>0.79149201345777598</v>
      </c>
      <c r="F650" s="3">
        <v>0.81905734121754104</v>
      </c>
      <c r="G650" s="3">
        <v>0.80588425727646995</v>
      </c>
      <c r="H650" s="3">
        <v>0.86167898351486705</v>
      </c>
      <c r="I650" s="3">
        <v>0.87745136593726103</v>
      </c>
      <c r="J650" s="3">
        <v>0.88391131218844099</v>
      </c>
    </row>
    <row r="651" spans="1:10" x14ac:dyDescent="0.15">
      <c r="A651" s="1">
        <v>29</v>
      </c>
      <c r="B651" s="1" t="s">
        <v>155</v>
      </c>
      <c r="C651" s="1">
        <v>4</v>
      </c>
      <c r="D651" s="1" t="s">
        <v>17</v>
      </c>
      <c r="E651" s="3">
        <v>0.71918938752357098</v>
      </c>
      <c r="F651" s="3">
        <v>0.72912238610242897</v>
      </c>
      <c r="G651" s="3">
        <v>0.71841707526885201</v>
      </c>
      <c r="H651" s="3">
        <v>0.76738696217617997</v>
      </c>
      <c r="I651" s="3">
        <v>0.804347248582297</v>
      </c>
      <c r="J651" s="3">
        <v>0.82307853799619901</v>
      </c>
    </row>
    <row r="652" spans="1:10" x14ac:dyDescent="0.15">
      <c r="A652" s="1">
        <v>29</v>
      </c>
      <c r="B652" s="1" t="s">
        <v>155</v>
      </c>
      <c r="C652" s="1">
        <v>5</v>
      </c>
      <c r="D652" s="1" t="s">
        <v>18</v>
      </c>
      <c r="E652" s="3">
        <v>0.861795196119438</v>
      </c>
      <c r="F652" s="3">
        <v>0.91786028244552298</v>
      </c>
      <c r="G652" s="3">
        <v>0.90584042515039698</v>
      </c>
      <c r="H652" s="3">
        <v>0.96472095050747098</v>
      </c>
      <c r="I652" s="3">
        <v>0.97838698785936395</v>
      </c>
      <c r="J652" s="3">
        <v>0.98682136739499005</v>
      </c>
    </row>
    <row r="653" spans="1:10" x14ac:dyDescent="0.15">
      <c r="A653" s="1">
        <v>29</v>
      </c>
      <c r="B653" s="1" t="s">
        <v>155</v>
      </c>
      <c r="C653" s="1">
        <v>6</v>
      </c>
      <c r="D653" s="1" t="s">
        <v>2</v>
      </c>
      <c r="E653" s="3">
        <v>0.92817343585895895</v>
      </c>
      <c r="F653" s="3">
        <v>1.0249494867673701</v>
      </c>
      <c r="G653" s="3">
        <v>1.0153267250184601</v>
      </c>
      <c r="H653" s="3">
        <v>1.0908877281493901</v>
      </c>
      <c r="I653" s="3">
        <v>1.1028550546248701</v>
      </c>
      <c r="J653" s="3">
        <v>1.1062138571953399</v>
      </c>
    </row>
    <row r="654" spans="1:10" x14ac:dyDescent="0.15">
      <c r="A654" s="1">
        <v>29</v>
      </c>
      <c r="B654" s="1" t="s">
        <v>155</v>
      </c>
      <c r="C654" s="1">
        <v>7</v>
      </c>
      <c r="D654" s="1" t="s">
        <v>19</v>
      </c>
      <c r="E654" s="3">
        <v>1.3129392558208699</v>
      </c>
      <c r="F654" s="3">
        <v>1.4516892342729499</v>
      </c>
      <c r="G654" s="3">
        <v>1.2679822674438499</v>
      </c>
      <c r="H654" s="3">
        <v>1.2864024482881</v>
      </c>
      <c r="I654" s="3">
        <v>1.15612754946676</v>
      </c>
      <c r="J654" s="3">
        <v>1.1541858114829</v>
      </c>
    </row>
    <row r="655" spans="1:10" x14ac:dyDescent="0.15">
      <c r="A655" s="1">
        <v>29</v>
      </c>
      <c r="B655" s="1" t="s">
        <v>155</v>
      </c>
      <c r="C655" s="1">
        <v>8</v>
      </c>
      <c r="D655" s="1" t="s">
        <v>20</v>
      </c>
      <c r="E655" s="3">
        <v>0.87409011828689798</v>
      </c>
      <c r="F655" s="3">
        <v>0.91647695706230503</v>
      </c>
      <c r="G655" s="3">
        <v>0.914361273194226</v>
      </c>
      <c r="H655" s="3">
        <v>0.97517241037436497</v>
      </c>
      <c r="I655" s="3">
        <v>0.98405412496980005</v>
      </c>
      <c r="J655" s="3">
        <v>0.99702560802476203</v>
      </c>
    </row>
    <row r="656" spans="1:10" x14ac:dyDescent="0.15">
      <c r="A656" s="1">
        <v>29</v>
      </c>
      <c r="B656" s="1" t="s">
        <v>155</v>
      </c>
      <c r="C656" s="1">
        <v>9</v>
      </c>
      <c r="D656" s="1" t="s">
        <v>21</v>
      </c>
      <c r="E656" s="3">
        <v>0.92522315662182897</v>
      </c>
      <c r="F656" s="3">
        <v>0.99461940426171702</v>
      </c>
      <c r="G656" s="3">
        <v>0.99147074300954097</v>
      </c>
      <c r="H656" s="3">
        <v>1.02333319187908</v>
      </c>
      <c r="I656" s="3">
        <v>1.0014634080250799</v>
      </c>
      <c r="J656" s="3">
        <v>1.00453283027396</v>
      </c>
    </row>
    <row r="657" spans="1:10" x14ac:dyDescent="0.15">
      <c r="A657" s="1">
        <v>29</v>
      </c>
      <c r="B657" s="1" t="s">
        <v>155</v>
      </c>
      <c r="C657" s="1">
        <v>10</v>
      </c>
      <c r="D657" s="1" t="s">
        <v>22</v>
      </c>
      <c r="E657" s="3">
        <v>0.90360061830469696</v>
      </c>
      <c r="F657" s="3">
        <v>0.91589052331833698</v>
      </c>
      <c r="G657" s="3">
        <v>0.91991498540641603</v>
      </c>
      <c r="H657" s="3">
        <v>0.96277129558526597</v>
      </c>
      <c r="I657" s="3">
        <v>0.97874014381042096</v>
      </c>
      <c r="J657" s="3">
        <v>0.98885666695710694</v>
      </c>
    </row>
    <row r="658" spans="1:10" x14ac:dyDescent="0.15">
      <c r="A658" s="1">
        <v>29</v>
      </c>
      <c r="B658" s="1" t="s">
        <v>155</v>
      </c>
      <c r="C658" s="1">
        <v>11</v>
      </c>
      <c r="D658" s="1" t="s">
        <v>23</v>
      </c>
      <c r="E658" s="3">
        <v>0.92720171769444903</v>
      </c>
      <c r="F658" s="3">
        <v>0.99531436434816201</v>
      </c>
      <c r="G658" s="3">
        <v>0.97689499801927504</v>
      </c>
      <c r="H658" s="3">
        <v>1.03263960606427</v>
      </c>
      <c r="I658" s="3">
        <v>1.05050162054907</v>
      </c>
      <c r="J658" s="3">
        <v>1.0657777781676601</v>
      </c>
    </row>
    <row r="659" spans="1:10" x14ac:dyDescent="0.15">
      <c r="A659" s="1">
        <v>29</v>
      </c>
      <c r="B659" s="1" t="s">
        <v>156</v>
      </c>
      <c r="C659" s="1">
        <v>12</v>
      </c>
      <c r="D659" s="1" t="s">
        <v>24</v>
      </c>
      <c r="E659" s="3">
        <v>0.78899906365458405</v>
      </c>
      <c r="F659" s="3">
        <v>0.86554681409101597</v>
      </c>
      <c r="G659" s="3">
        <v>0.84168000473065596</v>
      </c>
      <c r="H659" s="3">
        <v>0.97312944619924002</v>
      </c>
      <c r="I659" s="3">
        <v>1.0436668968844001</v>
      </c>
      <c r="J659" s="3">
        <v>1.0612411616026101</v>
      </c>
    </row>
    <row r="660" spans="1:10" x14ac:dyDescent="0.15">
      <c r="A660" s="1">
        <v>29</v>
      </c>
      <c r="B660" s="1" t="s">
        <v>155</v>
      </c>
      <c r="C660" s="1">
        <v>13</v>
      </c>
      <c r="D660" s="1" t="s">
        <v>25</v>
      </c>
      <c r="E660" s="3">
        <v>0.96097686372785296</v>
      </c>
      <c r="F660" s="3">
        <v>0.957619706622309</v>
      </c>
      <c r="G660" s="3">
        <v>0.94207292037359602</v>
      </c>
      <c r="H660" s="3">
        <v>1.0116655616671399</v>
      </c>
      <c r="I660" s="3">
        <v>1.00799806248976</v>
      </c>
      <c r="J660" s="3">
        <v>1.0171016399830699</v>
      </c>
    </row>
    <row r="661" spans="1:10" x14ac:dyDescent="0.15">
      <c r="A661" s="1">
        <v>29</v>
      </c>
      <c r="B661" s="1" t="s">
        <v>155</v>
      </c>
      <c r="C661" s="1">
        <v>14</v>
      </c>
      <c r="D661" s="1" t="s">
        <v>26</v>
      </c>
      <c r="E661" s="3">
        <v>0.91114319028513502</v>
      </c>
      <c r="F661" s="3">
        <v>0.90140667330465496</v>
      </c>
      <c r="G661" s="3">
        <v>0.88379639159101997</v>
      </c>
      <c r="H661" s="3">
        <v>0.98398827633667196</v>
      </c>
      <c r="I661" s="3">
        <v>1.0322697661078299</v>
      </c>
      <c r="J661" s="3">
        <v>1.0432191603013801</v>
      </c>
    </row>
    <row r="662" spans="1:10" x14ac:dyDescent="0.15">
      <c r="A662" s="1">
        <v>29</v>
      </c>
      <c r="B662" s="1" t="s">
        <v>155</v>
      </c>
      <c r="C662" s="1">
        <v>15</v>
      </c>
      <c r="D662" s="1" t="s">
        <v>27</v>
      </c>
      <c r="E662" s="3">
        <v>0.83124585744933799</v>
      </c>
      <c r="F662" s="3">
        <v>0.86442961093041903</v>
      </c>
      <c r="G662" s="3">
        <v>0.86427362009322495</v>
      </c>
      <c r="H662" s="3">
        <v>0.94270979037563096</v>
      </c>
      <c r="I662" s="3">
        <v>0.97709837039893499</v>
      </c>
      <c r="J662" s="3">
        <v>0.99018975586417102</v>
      </c>
    </row>
    <row r="663" spans="1:10" x14ac:dyDescent="0.15">
      <c r="A663" s="1">
        <v>29</v>
      </c>
      <c r="B663" s="1" t="s">
        <v>157</v>
      </c>
      <c r="C663" s="1">
        <v>16</v>
      </c>
      <c r="D663" s="1" t="s">
        <v>10</v>
      </c>
      <c r="E663" s="3">
        <v>0.938857489940219</v>
      </c>
      <c r="F663" s="3">
        <v>0.94940554033575997</v>
      </c>
      <c r="G663" s="3">
        <v>0.95312696103044203</v>
      </c>
      <c r="H663" s="3">
        <v>0.96733926892567801</v>
      </c>
      <c r="I663" s="3">
        <v>1.0190130829520301</v>
      </c>
      <c r="J663" s="3">
        <v>1.0330493802435501</v>
      </c>
    </row>
    <row r="664" spans="1:10" x14ac:dyDescent="0.15">
      <c r="A664" s="1">
        <v>29</v>
      </c>
      <c r="B664" s="1" t="s">
        <v>157</v>
      </c>
      <c r="C664" s="1">
        <v>17</v>
      </c>
      <c r="D664" s="1" t="s">
        <v>11</v>
      </c>
      <c r="E664" s="3">
        <v>1.2820316158867699</v>
      </c>
      <c r="F664" s="3">
        <v>1.06726840507179</v>
      </c>
      <c r="G664" s="3">
        <v>1.0813337032127901</v>
      </c>
      <c r="H664" s="3">
        <v>1.1407966939499099</v>
      </c>
      <c r="I664" s="3">
        <v>1.1089277320798201</v>
      </c>
      <c r="J664" s="3">
        <v>1.08054183158803</v>
      </c>
    </row>
    <row r="665" spans="1:10" x14ac:dyDescent="0.15">
      <c r="A665" s="1">
        <v>29</v>
      </c>
      <c r="B665" s="1" t="s">
        <v>154</v>
      </c>
      <c r="C665" s="1">
        <v>18</v>
      </c>
      <c r="D665" s="1" t="s">
        <v>12</v>
      </c>
      <c r="E665" s="3">
        <v>0.81051518027868097</v>
      </c>
      <c r="F665" s="3">
        <v>0.83362677282428799</v>
      </c>
      <c r="G665" s="3">
        <v>0.832533878635067</v>
      </c>
      <c r="H665" s="3">
        <v>0.85068919293414402</v>
      </c>
      <c r="I665" s="3">
        <v>0.87447591757425902</v>
      </c>
      <c r="J665" s="3">
        <v>0.895426057763688</v>
      </c>
    </row>
    <row r="666" spans="1:10" x14ac:dyDescent="0.15">
      <c r="A666" s="1">
        <v>29</v>
      </c>
      <c r="B666" s="1" t="s">
        <v>154</v>
      </c>
      <c r="C666" s="1">
        <v>19</v>
      </c>
      <c r="D666" s="1" t="s">
        <v>13</v>
      </c>
      <c r="E666" s="3">
        <v>0.82792641253131205</v>
      </c>
      <c r="F666" s="3">
        <v>0.88391291709907105</v>
      </c>
      <c r="G666" s="3">
        <v>0.92897320868935096</v>
      </c>
      <c r="H666" s="3">
        <v>1.02880970353595</v>
      </c>
      <c r="I666" s="3">
        <v>0.99453672670092697</v>
      </c>
      <c r="J666" s="3">
        <v>0.97394273675767695</v>
      </c>
    </row>
    <row r="667" spans="1:10" x14ac:dyDescent="0.15">
      <c r="A667" s="1">
        <v>29</v>
      </c>
      <c r="B667" s="1" t="s">
        <v>158</v>
      </c>
      <c r="C667" s="1">
        <v>20</v>
      </c>
      <c r="D667" s="1" t="s">
        <v>14</v>
      </c>
      <c r="E667" s="3">
        <v>0.93214814810755797</v>
      </c>
      <c r="F667" s="3">
        <v>1.03491625171239</v>
      </c>
      <c r="G667" s="3">
        <v>0.99242315511880796</v>
      </c>
      <c r="H667" s="3">
        <v>0.93329806410627802</v>
      </c>
      <c r="I667" s="3">
        <v>0.96510799809068404</v>
      </c>
      <c r="J667" s="3">
        <v>0.97973578039222697</v>
      </c>
    </row>
    <row r="668" spans="1:10" x14ac:dyDescent="0.15">
      <c r="A668" s="1">
        <v>29</v>
      </c>
      <c r="B668" s="1" t="s">
        <v>154</v>
      </c>
      <c r="C668" s="1">
        <v>21</v>
      </c>
      <c r="D668" s="1" t="s">
        <v>15</v>
      </c>
      <c r="E668" s="3">
        <v>0.98890175760193599</v>
      </c>
      <c r="F668" s="3">
        <v>1.01858849341947</v>
      </c>
      <c r="G668" s="3">
        <v>1.0004700371095001</v>
      </c>
      <c r="H668" s="3">
        <v>0.98907522918993995</v>
      </c>
      <c r="I668" s="3">
        <v>0.99735483513432599</v>
      </c>
      <c r="J668" s="3">
        <v>0.99289807997492197</v>
      </c>
    </row>
    <row r="669" spans="1:10" x14ac:dyDescent="0.15">
      <c r="A669" s="1">
        <v>29</v>
      </c>
      <c r="B669" s="1" t="s">
        <v>153</v>
      </c>
      <c r="C669" s="1">
        <v>22</v>
      </c>
      <c r="D669" s="1" t="s">
        <v>7</v>
      </c>
      <c r="E669" s="3">
        <v>0.88039620390911399</v>
      </c>
      <c r="F669" s="3">
        <v>0.86669647633966895</v>
      </c>
      <c r="G669" s="3">
        <v>0.91829215228254102</v>
      </c>
      <c r="H669" s="3">
        <v>0.971280664256295</v>
      </c>
      <c r="I669" s="3">
        <v>1.0030281808283299</v>
      </c>
      <c r="J669" s="3">
        <v>1.01696587253659</v>
      </c>
    </row>
    <row r="670" spans="1:10" x14ac:dyDescent="0.15">
      <c r="A670" s="1">
        <v>29</v>
      </c>
      <c r="B670" s="1" t="s">
        <v>153</v>
      </c>
      <c r="C670" s="1">
        <v>23</v>
      </c>
      <c r="D670" s="1" t="s">
        <v>28</v>
      </c>
      <c r="E670" s="3">
        <v>1.1710687583291099</v>
      </c>
      <c r="F670" s="3">
        <v>1.12876887269584</v>
      </c>
      <c r="G670" s="3">
        <v>1.16377232658914</v>
      </c>
      <c r="H670" s="3">
        <v>1.23659634444785</v>
      </c>
      <c r="I670" s="3">
        <v>1.2658919973331799</v>
      </c>
      <c r="J670" s="3">
        <v>1.2873357375857399</v>
      </c>
    </row>
    <row r="671" spans="1:10" x14ac:dyDescent="0.15">
      <c r="A671" s="1">
        <v>30</v>
      </c>
      <c r="B671" s="1" t="s">
        <v>160</v>
      </c>
      <c r="C671" s="1">
        <v>1</v>
      </c>
      <c r="D671" s="1" t="s">
        <v>8</v>
      </c>
      <c r="E671" s="3">
        <v>0.57628878907862502</v>
      </c>
      <c r="F671" s="3">
        <v>0.62637902108530696</v>
      </c>
      <c r="G671" s="3">
        <v>0.63440882747826099</v>
      </c>
      <c r="H671" s="3">
        <v>0.67361293732974503</v>
      </c>
      <c r="I671" s="3">
        <v>0.72037366512324597</v>
      </c>
      <c r="J671" s="3">
        <v>0.73882194276883995</v>
      </c>
    </row>
    <row r="672" spans="1:10" x14ac:dyDescent="0.15">
      <c r="A672" s="1">
        <v>30</v>
      </c>
      <c r="B672" s="1" t="s">
        <v>160</v>
      </c>
      <c r="C672" s="1">
        <v>2</v>
      </c>
      <c r="D672" s="1" t="s">
        <v>9</v>
      </c>
      <c r="E672" s="3">
        <v>4.4698248237330196</v>
      </c>
      <c r="F672" s="3">
        <v>4.8983767445035804</v>
      </c>
      <c r="G672" s="3">
        <v>4.6666023969961001</v>
      </c>
      <c r="H672" s="3">
        <v>7.4376575188842002</v>
      </c>
      <c r="I672" s="3">
        <v>2.74180090834595</v>
      </c>
      <c r="J672" s="3">
        <v>2.6905186253026399</v>
      </c>
    </row>
    <row r="673" spans="1:10" x14ac:dyDescent="0.15">
      <c r="A673" s="1">
        <v>30</v>
      </c>
      <c r="B673" s="1" t="s">
        <v>161</v>
      </c>
      <c r="C673" s="1">
        <v>3</v>
      </c>
      <c r="D673" s="1" t="s">
        <v>16</v>
      </c>
      <c r="E673" s="3">
        <v>0.77531781000365496</v>
      </c>
      <c r="F673" s="3">
        <v>0.78896182095171097</v>
      </c>
      <c r="G673" s="3">
        <v>0.79583895573471297</v>
      </c>
      <c r="H673" s="3">
        <v>0.83340653266908404</v>
      </c>
      <c r="I673" s="3">
        <v>0.820305504262545</v>
      </c>
      <c r="J673" s="3">
        <v>0.82351899797796402</v>
      </c>
    </row>
    <row r="674" spans="1:10" x14ac:dyDescent="0.15">
      <c r="A674" s="1">
        <v>30</v>
      </c>
      <c r="B674" s="1" t="s">
        <v>161</v>
      </c>
      <c r="C674" s="1">
        <v>4</v>
      </c>
      <c r="D674" s="1" t="s">
        <v>17</v>
      </c>
      <c r="E674" s="3">
        <v>0.70962715906445795</v>
      </c>
      <c r="F674" s="3">
        <v>0.70441650898925401</v>
      </c>
      <c r="G674" s="3">
        <v>0.70649798084012105</v>
      </c>
      <c r="H674" s="3">
        <v>0.73483546915847897</v>
      </c>
      <c r="I674" s="3">
        <v>0.74613400487746695</v>
      </c>
      <c r="J674" s="3">
        <v>0.75841744940506295</v>
      </c>
    </row>
    <row r="675" spans="1:10" x14ac:dyDescent="0.15">
      <c r="A675" s="1">
        <v>30</v>
      </c>
      <c r="B675" s="1" t="s">
        <v>162</v>
      </c>
      <c r="C675" s="1">
        <v>5</v>
      </c>
      <c r="D675" s="1" t="s">
        <v>18</v>
      </c>
      <c r="E675" s="3">
        <v>0.85908276981005804</v>
      </c>
      <c r="F675" s="3">
        <v>0.90334877937109104</v>
      </c>
      <c r="G675" s="3">
        <v>0.90925831739596297</v>
      </c>
      <c r="H675" s="3">
        <v>0.94742986483300695</v>
      </c>
      <c r="I675" s="3">
        <v>0.94341006656275295</v>
      </c>
      <c r="J675" s="3">
        <v>0.94704718051753201</v>
      </c>
    </row>
    <row r="676" spans="1:10" x14ac:dyDescent="0.15">
      <c r="A676" s="1">
        <v>30</v>
      </c>
      <c r="B676" s="1" t="s">
        <v>161</v>
      </c>
      <c r="C676" s="1">
        <v>6</v>
      </c>
      <c r="D676" s="1" t="s">
        <v>2</v>
      </c>
      <c r="E676" s="3">
        <v>0.95233573670849403</v>
      </c>
      <c r="F676" s="3">
        <v>1.0048604687381</v>
      </c>
      <c r="G676" s="3">
        <v>1.00323769425292</v>
      </c>
      <c r="H676" s="3">
        <v>1.0558919260324</v>
      </c>
      <c r="I676" s="3">
        <v>1.0280900096180501</v>
      </c>
      <c r="J676" s="3">
        <v>1.02664911507905</v>
      </c>
    </row>
    <row r="677" spans="1:10" x14ac:dyDescent="0.15">
      <c r="A677" s="1">
        <v>30</v>
      </c>
      <c r="B677" s="1" t="s">
        <v>161</v>
      </c>
      <c r="C677" s="1">
        <v>7</v>
      </c>
      <c r="D677" s="1" t="s">
        <v>19</v>
      </c>
      <c r="E677" s="3">
        <v>1.08319481348862</v>
      </c>
      <c r="F677" s="3">
        <v>1.1094119071381301</v>
      </c>
      <c r="G677" s="3">
        <v>1.09433800781918</v>
      </c>
      <c r="H677" s="3">
        <v>1.12216364647417</v>
      </c>
      <c r="I677" s="3">
        <v>1.0282113591003801</v>
      </c>
      <c r="J677" s="3">
        <v>1.01785218860342</v>
      </c>
    </row>
    <row r="678" spans="1:10" x14ac:dyDescent="0.15">
      <c r="A678" s="1">
        <v>30</v>
      </c>
      <c r="B678" s="1" t="s">
        <v>161</v>
      </c>
      <c r="C678" s="1">
        <v>8</v>
      </c>
      <c r="D678" s="1" t="s">
        <v>20</v>
      </c>
      <c r="E678" s="3">
        <v>0.86637358324064595</v>
      </c>
      <c r="F678" s="3">
        <v>0.90128300354591495</v>
      </c>
      <c r="G678" s="3">
        <v>0.90855307822250697</v>
      </c>
      <c r="H678" s="3">
        <v>0.956233974630884</v>
      </c>
      <c r="I678" s="3">
        <v>0.91609487962846003</v>
      </c>
      <c r="J678" s="3">
        <v>0.91852927768141301</v>
      </c>
    </row>
    <row r="679" spans="1:10" x14ac:dyDescent="0.15">
      <c r="A679" s="1">
        <v>30</v>
      </c>
      <c r="B679" s="1" t="s">
        <v>161</v>
      </c>
      <c r="C679" s="1">
        <v>9</v>
      </c>
      <c r="D679" s="1" t="s">
        <v>21</v>
      </c>
      <c r="E679" s="3">
        <v>0.94461727123914097</v>
      </c>
      <c r="F679" s="3">
        <v>0.98308949501317999</v>
      </c>
      <c r="G679" s="3">
        <v>0.99394843343079797</v>
      </c>
      <c r="H679" s="3">
        <v>1.0015790034936201</v>
      </c>
      <c r="I679" s="3">
        <v>0.94341972859817202</v>
      </c>
      <c r="J679" s="3">
        <v>0.93761287420855299</v>
      </c>
    </row>
    <row r="680" spans="1:10" x14ac:dyDescent="0.15">
      <c r="A680" s="1">
        <v>30</v>
      </c>
      <c r="B680" s="1" t="s">
        <v>161</v>
      </c>
      <c r="C680" s="1">
        <v>10</v>
      </c>
      <c r="D680" s="1" t="s">
        <v>22</v>
      </c>
      <c r="E680" s="3">
        <v>0.90737977423587901</v>
      </c>
      <c r="F680" s="3">
        <v>0.89562347500702399</v>
      </c>
      <c r="G680" s="3">
        <v>0.91430047194527897</v>
      </c>
      <c r="H680" s="3">
        <v>0.93987314850841597</v>
      </c>
      <c r="I680" s="3">
        <v>0.93462566960702098</v>
      </c>
      <c r="J680" s="3">
        <v>0.93006895665082001</v>
      </c>
    </row>
    <row r="681" spans="1:10" x14ac:dyDescent="0.15">
      <c r="A681" s="1">
        <v>30</v>
      </c>
      <c r="B681" s="1" t="s">
        <v>161</v>
      </c>
      <c r="C681" s="1">
        <v>11</v>
      </c>
      <c r="D681" s="1" t="s">
        <v>23</v>
      </c>
      <c r="E681" s="3">
        <v>0.94836589720222497</v>
      </c>
      <c r="F681" s="3">
        <v>0.98259646235717102</v>
      </c>
      <c r="G681" s="3">
        <v>0.97368402843441504</v>
      </c>
      <c r="H681" s="3">
        <v>1.0074575819343199</v>
      </c>
      <c r="I681" s="3">
        <v>0.98621889858794398</v>
      </c>
      <c r="J681" s="3">
        <v>0.98810830982648901</v>
      </c>
    </row>
    <row r="682" spans="1:10" x14ac:dyDescent="0.15">
      <c r="A682" s="1">
        <v>30</v>
      </c>
      <c r="B682" s="1" t="s">
        <v>161</v>
      </c>
      <c r="C682" s="1">
        <v>12</v>
      </c>
      <c r="D682" s="1" t="s">
        <v>24</v>
      </c>
      <c r="E682" s="3">
        <v>0.80442293299571699</v>
      </c>
      <c r="F682" s="3">
        <v>0.84490949024959106</v>
      </c>
      <c r="G682" s="3">
        <v>0.83457526124720904</v>
      </c>
      <c r="H682" s="3">
        <v>0.93021769618660799</v>
      </c>
      <c r="I682" s="3">
        <v>0.95401367269375403</v>
      </c>
      <c r="J682" s="3">
        <v>0.96110952120210902</v>
      </c>
    </row>
    <row r="683" spans="1:10" x14ac:dyDescent="0.15">
      <c r="A683" s="1">
        <v>30</v>
      </c>
      <c r="B683" s="1" t="s">
        <v>161</v>
      </c>
      <c r="C683" s="1">
        <v>13</v>
      </c>
      <c r="D683" s="1" t="s">
        <v>25</v>
      </c>
      <c r="E683" s="3">
        <v>0.93984138942134698</v>
      </c>
      <c r="F683" s="3">
        <v>0.94996305299210004</v>
      </c>
      <c r="G683" s="3">
        <v>0.95200527286785297</v>
      </c>
      <c r="H683" s="3">
        <v>0.99261123496373904</v>
      </c>
      <c r="I683" s="3">
        <v>0.95647489196955504</v>
      </c>
      <c r="J683" s="3">
        <v>0.95393357235142096</v>
      </c>
    </row>
    <row r="684" spans="1:10" x14ac:dyDescent="0.15">
      <c r="A684" s="1">
        <v>30</v>
      </c>
      <c r="B684" s="1" t="s">
        <v>161</v>
      </c>
      <c r="C684" s="1">
        <v>14</v>
      </c>
      <c r="D684" s="1" t="s">
        <v>26</v>
      </c>
      <c r="E684" s="3">
        <v>0.89613014461180696</v>
      </c>
      <c r="F684" s="3">
        <v>0.86612327686651802</v>
      </c>
      <c r="G684" s="3">
        <v>0.86441402723463201</v>
      </c>
      <c r="H684" s="3">
        <v>0.94232608832656595</v>
      </c>
      <c r="I684" s="3">
        <v>0.95303816227716998</v>
      </c>
      <c r="J684" s="3">
        <v>0.95518347658319902</v>
      </c>
    </row>
    <row r="685" spans="1:10" x14ac:dyDescent="0.15">
      <c r="A685" s="1">
        <v>30</v>
      </c>
      <c r="B685" s="1" t="s">
        <v>161</v>
      </c>
      <c r="C685" s="1">
        <v>15</v>
      </c>
      <c r="D685" s="1" t="s">
        <v>27</v>
      </c>
      <c r="E685" s="3">
        <v>0.81801593706750997</v>
      </c>
      <c r="F685" s="3">
        <v>0.83109573152865601</v>
      </c>
      <c r="G685" s="3">
        <v>0.84179533341359103</v>
      </c>
      <c r="H685" s="3">
        <v>0.89819872657503097</v>
      </c>
      <c r="I685" s="3">
        <v>0.91647526006383295</v>
      </c>
      <c r="J685" s="3">
        <v>0.92730316856391504</v>
      </c>
    </row>
    <row r="686" spans="1:10" x14ac:dyDescent="0.15">
      <c r="A686" s="1">
        <v>30</v>
      </c>
      <c r="B686" s="1" t="s">
        <v>160</v>
      </c>
      <c r="C686" s="1">
        <v>16</v>
      </c>
      <c r="D686" s="1" t="s">
        <v>10</v>
      </c>
      <c r="E686" s="3">
        <v>0.92177599994335302</v>
      </c>
      <c r="F686" s="3">
        <v>0.91248919639250503</v>
      </c>
      <c r="G686" s="3">
        <v>0.91544257529239303</v>
      </c>
      <c r="H686" s="3">
        <v>0.93605228330076695</v>
      </c>
      <c r="I686" s="3">
        <v>0.96674700509300404</v>
      </c>
      <c r="J686" s="3">
        <v>0.98021034722657296</v>
      </c>
    </row>
    <row r="687" spans="1:10" x14ac:dyDescent="0.15">
      <c r="A687" s="1">
        <v>30</v>
      </c>
      <c r="B687" s="1" t="s">
        <v>160</v>
      </c>
      <c r="C687" s="1">
        <v>17</v>
      </c>
      <c r="D687" s="1" t="s">
        <v>11</v>
      </c>
      <c r="E687" s="3">
        <v>1.2295276336919001</v>
      </c>
      <c r="F687" s="3">
        <v>1.0551667358627199</v>
      </c>
      <c r="G687" s="3">
        <v>1.1108087597484599</v>
      </c>
      <c r="H687" s="3">
        <v>1.11933329196406</v>
      </c>
      <c r="I687" s="3">
        <v>1.0543213507079401</v>
      </c>
      <c r="J687" s="3">
        <v>1.0321357179655699</v>
      </c>
    </row>
    <row r="688" spans="1:10" x14ac:dyDescent="0.15">
      <c r="A688" s="1">
        <v>30</v>
      </c>
      <c r="B688" s="1" t="s">
        <v>160</v>
      </c>
      <c r="C688" s="1">
        <v>18</v>
      </c>
      <c r="D688" s="1" t="s">
        <v>12</v>
      </c>
      <c r="E688" s="3">
        <v>0.77802234748435495</v>
      </c>
      <c r="F688" s="3">
        <v>0.76015339784634695</v>
      </c>
      <c r="G688" s="3">
        <v>0.783139125608181</v>
      </c>
      <c r="H688" s="3">
        <v>0.82586886026975304</v>
      </c>
      <c r="I688" s="3">
        <v>0.82514159592322001</v>
      </c>
      <c r="J688" s="3">
        <v>0.84257418484541602</v>
      </c>
    </row>
    <row r="689" spans="1:10" x14ac:dyDescent="0.15">
      <c r="A689" s="1">
        <v>30</v>
      </c>
      <c r="B689" s="1" t="s">
        <v>160</v>
      </c>
      <c r="C689" s="1">
        <v>19</v>
      </c>
      <c r="D689" s="1" t="s">
        <v>13</v>
      </c>
      <c r="E689" s="3">
        <v>0.85947773546741901</v>
      </c>
      <c r="F689" s="3">
        <v>0.89651816880695201</v>
      </c>
      <c r="G689" s="3">
        <v>0.96858886563589996</v>
      </c>
      <c r="H689" s="3">
        <v>1.0292851227100399</v>
      </c>
      <c r="I689" s="3">
        <v>0.98128524600912204</v>
      </c>
      <c r="J689" s="3">
        <v>0.96376278887331801</v>
      </c>
    </row>
    <row r="690" spans="1:10" x14ac:dyDescent="0.15">
      <c r="A690" s="1">
        <v>30</v>
      </c>
      <c r="B690" s="1" t="s">
        <v>160</v>
      </c>
      <c r="C690" s="1">
        <v>20</v>
      </c>
      <c r="D690" s="1" t="s">
        <v>14</v>
      </c>
      <c r="E690" s="3">
        <v>0.824118919727722</v>
      </c>
      <c r="F690" s="3">
        <v>0.97586360652607296</v>
      </c>
      <c r="G690" s="3">
        <v>0.94684631403822495</v>
      </c>
      <c r="H690" s="3">
        <v>1.11125244307911</v>
      </c>
      <c r="I690" s="3">
        <v>0.94952547456837699</v>
      </c>
      <c r="J690" s="3">
        <v>0.95409326296498098</v>
      </c>
    </row>
    <row r="691" spans="1:10" x14ac:dyDescent="0.15">
      <c r="A691" s="1">
        <v>30</v>
      </c>
      <c r="B691" s="1" t="s">
        <v>160</v>
      </c>
      <c r="C691" s="1">
        <v>21</v>
      </c>
      <c r="D691" s="1" t="s">
        <v>15</v>
      </c>
      <c r="E691" s="3">
        <v>1.006824914783</v>
      </c>
      <c r="F691" s="3">
        <v>1.02381861183878</v>
      </c>
      <c r="G691" s="3">
        <v>1.01988078023032</v>
      </c>
      <c r="H691" s="3">
        <v>0.98238939341595899</v>
      </c>
      <c r="I691" s="3">
        <v>0.959487135300921</v>
      </c>
      <c r="J691" s="3">
        <v>0.946535744297475</v>
      </c>
    </row>
    <row r="692" spans="1:10" x14ac:dyDescent="0.15">
      <c r="A692" s="1">
        <v>30</v>
      </c>
      <c r="B692" s="1" t="s">
        <v>159</v>
      </c>
      <c r="C692" s="1">
        <v>22</v>
      </c>
      <c r="D692" s="1" t="s">
        <v>7</v>
      </c>
      <c r="E692" s="3">
        <v>0.86651519015864698</v>
      </c>
      <c r="F692" s="3">
        <v>0.82947806546897096</v>
      </c>
      <c r="G692" s="3">
        <v>0.88099745813601904</v>
      </c>
      <c r="H692" s="3">
        <v>0.92728461466324297</v>
      </c>
      <c r="I692" s="3">
        <v>0.93630386873582705</v>
      </c>
      <c r="J692" s="3">
        <v>0.94600868935467197</v>
      </c>
    </row>
    <row r="693" spans="1:10" x14ac:dyDescent="0.15">
      <c r="A693" s="1">
        <v>30</v>
      </c>
      <c r="B693" s="1" t="s">
        <v>159</v>
      </c>
      <c r="C693" s="1">
        <v>23</v>
      </c>
      <c r="D693" s="1" t="s">
        <v>28</v>
      </c>
      <c r="E693" s="3">
        <v>1.19056129993265</v>
      </c>
      <c r="F693" s="3">
        <v>1.12267526917213</v>
      </c>
      <c r="G693" s="3">
        <v>1.1533962228745001</v>
      </c>
      <c r="H693" s="3">
        <v>1.18547022137067</v>
      </c>
      <c r="I693" s="3">
        <v>1.19748934498907</v>
      </c>
      <c r="J693" s="3">
        <v>1.21024870747094</v>
      </c>
    </row>
    <row r="694" spans="1:10" x14ac:dyDescent="0.15">
      <c r="A694" s="1">
        <v>31</v>
      </c>
      <c r="B694" s="1" t="s">
        <v>164</v>
      </c>
      <c r="C694" s="1">
        <v>1</v>
      </c>
      <c r="D694" s="1" t="s">
        <v>8</v>
      </c>
      <c r="E694" s="3">
        <v>0.53166676050170802</v>
      </c>
      <c r="F694" s="3">
        <v>0.56133487534573301</v>
      </c>
      <c r="G694" s="3">
        <v>0.566076888520326</v>
      </c>
      <c r="H694" s="3">
        <v>0.60566751919221296</v>
      </c>
      <c r="I694" s="3">
        <v>0.66877864083939897</v>
      </c>
      <c r="J694" s="3">
        <v>0.69356447752082895</v>
      </c>
    </row>
    <row r="695" spans="1:10" x14ac:dyDescent="0.15">
      <c r="A695" s="1">
        <v>31</v>
      </c>
      <c r="B695" s="1" t="s">
        <v>165</v>
      </c>
      <c r="C695" s="1">
        <v>2</v>
      </c>
      <c r="D695" s="1" t="s">
        <v>9</v>
      </c>
      <c r="E695" s="3">
        <v>3.6627221775181802</v>
      </c>
      <c r="F695" s="3">
        <v>2.8106456527889501</v>
      </c>
      <c r="G695" s="3">
        <v>2.3822464723214001</v>
      </c>
      <c r="H695" s="3">
        <v>2.8330513245334399</v>
      </c>
      <c r="I695" s="3">
        <v>1.90128337221612</v>
      </c>
      <c r="J695" s="3">
        <v>1.76535114643477</v>
      </c>
    </row>
    <row r="696" spans="1:10" x14ac:dyDescent="0.15">
      <c r="A696" s="1">
        <v>31</v>
      </c>
      <c r="B696" s="1" t="s">
        <v>166</v>
      </c>
      <c r="C696" s="1">
        <v>3</v>
      </c>
      <c r="D696" s="1" t="s">
        <v>16</v>
      </c>
      <c r="E696" s="3">
        <v>0.73078525841189801</v>
      </c>
      <c r="F696" s="3">
        <v>0.71362159432549399</v>
      </c>
      <c r="G696" s="3">
        <v>0.73851623566192004</v>
      </c>
      <c r="H696" s="3">
        <v>0.77597657175511503</v>
      </c>
      <c r="I696" s="3">
        <v>0.77251760002122405</v>
      </c>
      <c r="J696" s="3">
        <v>0.779965316152058</v>
      </c>
    </row>
    <row r="697" spans="1:10" x14ac:dyDescent="0.15">
      <c r="A697" s="1">
        <v>31</v>
      </c>
      <c r="B697" s="1" t="s">
        <v>166</v>
      </c>
      <c r="C697" s="1">
        <v>4</v>
      </c>
      <c r="D697" s="1" t="s">
        <v>17</v>
      </c>
      <c r="E697" s="3">
        <v>0.64743456655105003</v>
      </c>
      <c r="F697" s="3">
        <v>0.63002538888691495</v>
      </c>
      <c r="G697" s="3">
        <v>0.65242009749976504</v>
      </c>
      <c r="H697" s="3">
        <v>0.690708596805792</v>
      </c>
      <c r="I697" s="3">
        <v>0.70583614668353201</v>
      </c>
      <c r="J697" s="3">
        <v>0.71653385892264998</v>
      </c>
    </row>
    <row r="698" spans="1:10" x14ac:dyDescent="0.15">
      <c r="A698" s="1">
        <v>31</v>
      </c>
      <c r="B698" s="1" t="s">
        <v>166</v>
      </c>
      <c r="C698" s="1">
        <v>5</v>
      </c>
      <c r="D698" s="1" t="s">
        <v>18</v>
      </c>
      <c r="E698" s="3">
        <v>0.80375087331740502</v>
      </c>
      <c r="F698" s="3">
        <v>0.82518591761106996</v>
      </c>
      <c r="G698" s="3">
        <v>0.84063323353431196</v>
      </c>
      <c r="H698" s="3">
        <v>0.89688192357489904</v>
      </c>
      <c r="I698" s="3">
        <v>0.90854379697744203</v>
      </c>
      <c r="J698" s="3">
        <v>0.91611610490711404</v>
      </c>
    </row>
    <row r="699" spans="1:10" x14ac:dyDescent="0.15">
      <c r="A699" s="1">
        <v>31</v>
      </c>
      <c r="B699" s="1" t="s">
        <v>166</v>
      </c>
      <c r="C699" s="1">
        <v>6</v>
      </c>
      <c r="D699" s="1" t="s">
        <v>2</v>
      </c>
      <c r="E699" s="3">
        <v>1.06222349107267</v>
      </c>
      <c r="F699" s="3">
        <v>1.0452869896294099</v>
      </c>
      <c r="G699" s="3">
        <v>1.0162824549167999</v>
      </c>
      <c r="H699" s="3">
        <v>1.02150022410351</v>
      </c>
      <c r="I699" s="3">
        <v>1.0021362304819501</v>
      </c>
      <c r="J699" s="3">
        <v>1.01511758418801</v>
      </c>
    </row>
    <row r="700" spans="1:10" x14ac:dyDescent="0.15">
      <c r="A700" s="1">
        <v>31</v>
      </c>
      <c r="B700" s="1" t="s">
        <v>166</v>
      </c>
      <c r="C700" s="1">
        <v>7</v>
      </c>
      <c r="D700" s="1" t="s">
        <v>19</v>
      </c>
      <c r="E700" s="3">
        <v>1.3795394546269499</v>
      </c>
      <c r="F700" s="3">
        <v>1.2325369053896</v>
      </c>
      <c r="G700" s="3">
        <v>1.38320993891377</v>
      </c>
      <c r="H700" s="3">
        <v>1.5313194851960199</v>
      </c>
      <c r="I700" s="3">
        <v>1.5039991993313999</v>
      </c>
      <c r="J700" s="3">
        <v>1.5294946894044099</v>
      </c>
    </row>
    <row r="701" spans="1:10" x14ac:dyDescent="0.15">
      <c r="A701" s="1">
        <v>31</v>
      </c>
      <c r="B701" s="1" t="s">
        <v>166</v>
      </c>
      <c r="C701" s="1">
        <v>8</v>
      </c>
      <c r="D701" s="1" t="s">
        <v>20</v>
      </c>
      <c r="E701" s="3">
        <v>0.82620980105644604</v>
      </c>
      <c r="F701" s="3">
        <v>0.839041880816362</v>
      </c>
      <c r="G701" s="3">
        <v>0.86242699284251201</v>
      </c>
      <c r="H701" s="3">
        <v>0.92380114926180901</v>
      </c>
      <c r="I701" s="3">
        <v>0.89752425405992398</v>
      </c>
      <c r="J701" s="3">
        <v>0.903426926477504</v>
      </c>
    </row>
    <row r="702" spans="1:10" x14ac:dyDescent="0.15">
      <c r="A702" s="1">
        <v>31</v>
      </c>
      <c r="B702" s="1" t="s">
        <v>166</v>
      </c>
      <c r="C702" s="1">
        <v>9</v>
      </c>
      <c r="D702" s="1" t="s">
        <v>21</v>
      </c>
      <c r="E702" s="3">
        <v>0.91150992958671495</v>
      </c>
      <c r="F702" s="3">
        <v>0.94186124596699905</v>
      </c>
      <c r="G702" s="3">
        <v>0.96486207207738905</v>
      </c>
      <c r="H702" s="3">
        <v>0.97821934929286403</v>
      </c>
      <c r="I702" s="3">
        <v>0.91917315734800098</v>
      </c>
      <c r="J702" s="3">
        <v>0.91490294569839903</v>
      </c>
    </row>
    <row r="703" spans="1:10" x14ac:dyDescent="0.15">
      <c r="A703" s="1">
        <v>31</v>
      </c>
      <c r="B703" s="1" t="s">
        <v>166</v>
      </c>
      <c r="C703" s="1">
        <v>10</v>
      </c>
      <c r="D703" s="1" t="s">
        <v>22</v>
      </c>
      <c r="E703" s="3">
        <v>0.86983689761052496</v>
      </c>
      <c r="F703" s="3">
        <v>0.84715897741338797</v>
      </c>
      <c r="G703" s="3">
        <v>0.87908642465431597</v>
      </c>
      <c r="H703" s="3">
        <v>0.91102974520123903</v>
      </c>
      <c r="I703" s="3">
        <v>0.91485961971943996</v>
      </c>
      <c r="J703" s="3">
        <v>0.91157227992983703</v>
      </c>
    </row>
    <row r="704" spans="1:10" x14ac:dyDescent="0.15">
      <c r="A704" s="1">
        <v>31</v>
      </c>
      <c r="B704" s="1" t="s">
        <v>166</v>
      </c>
      <c r="C704" s="1">
        <v>11</v>
      </c>
      <c r="D704" s="1" t="s">
        <v>23</v>
      </c>
      <c r="E704" s="3">
        <v>0.90853630732439306</v>
      </c>
      <c r="F704" s="3">
        <v>0.92196255754782097</v>
      </c>
      <c r="G704" s="3">
        <v>0.92413449960316096</v>
      </c>
      <c r="H704" s="3">
        <v>0.96960312269346305</v>
      </c>
      <c r="I704" s="3">
        <v>0.95958842586511095</v>
      </c>
      <c r="J704" s="3">
        <v>0.962187542100715</v>
      </c>
    </row>
    <row r="705" spans="1:10" x14ac:dyDescent="0.15">
      <c r="A705" s="1">
        <v>31</v>
      </c>
      <c r="B705" s="1" t="s">
        <v>166</v>
      </c>
      <c r="C705" s="1">
        <v>12</v>
      </c>
      <c r="D705" s="1" t="s">
        <v>24</v>
      </c>
      <c r="E705" s="3">
        <v>0.72515833942805097</v>
      </c>
      <c r="F705" s="3">
        <v>0.74223519885160805</v>
      </c>
      <c r="G705" s="3">
        <v>0.75775518071882997</v>
      </c>
      <c r="H705" s="3">
        <v>0.86751280393778896</v>
      </c>
      <c r="I705" s="3">
        <v>0.90086613961802198</v>
      </c>
      <c r="J705" s="3">
        <v>0.91065125316332496</v>
      </c>
    </row>
    <row r="706" spans="1:10" x14ac:dyDescent="0.15">
      <c r="A706" s="1">
        <v>31</v>
      </c>
      <c r="B706" s="1" t="s">
        <v>166</v>
      </c>
      <c r="C706" s="1">
        <v>13</v>
      </c>
      <c r="D706" s="1" t="s">
        <v>25</v>
      </c>
      <c r="E706" s="3">
        <v>0.93047773012267398</v>
      </c>
      <c r="F706" s="3">
        <v>0.92772844317095704</v>
      </c>
      <c r="G706" s="3">
        <v>0.92653299887765095</v>
      </c>
      <c r="H706" s="3">
        <v>0.95943024531356802</v>
      </c>
      <c r="I706" s="3">
        <v>0.92384188066567496</v>
      </c>
      <c r="J706" s="3">
        <v>0.92330214160207902</v>
      </c>
    </row>
    <row r="707" spans="1:10" x14ac:dyDescent="0.15">
      <c r="A707" s="1">
        <v>31</v>
      </c>
      <c r="B707" s="1" t="s">
        <v>166</v>
      </c>
      <c r="C707" s="1">
        <v>14</v>
      </c>
      <c r="D707" s="1" t="s">
        <v>26</v>
      </c>
      <c r="E707" s="3">
        <v>0.99617500664600001</v>
      </c>
      <c r="F707" s="3">
        <v>0.89628274484642501</v>
      </c>
      <c r="G707" s="3">
        <v>0.83403360793345604</v>
      </c>
      <c r="H707" s="3">
        <v>0.95623336501678402</v>
      </c>
      <c r="I707" s="3">
        <v>3.4553275169172002</v>
      </c>
      <c r="J707" s="3">
        <v>2.8924937239906301</v>
      </c>
    </row>
    <row r="708" spans="1:10" x14ac:dyDescent="0.15">
      <c r="A708" s="1">
        <v>31</v>
      </c>
      <c r="B708" s="1" t="s">
        <v>166</v>
      </c>
      <c r="C708" s="1">
        <v>15</v>
      </c>
      <c r="D708" s="1" t="s">
        <v>27</v>
      </c>
      <c r="E708" s="3">
        <v>0.77279394040807703</v>
      </c>
      <c r="F708" s="3">
        <v>0.76851597191749099</v>
      </c>
      <c r="G708" s="3">
        <v>0.80236012479277496</v>
      </c>
      <c r="H708" s="3">
        <v>0.85869033936531602</v>
      </c>
      <c r="I708" s="3">
        <v>0.88970283178591902</v>
      </c>
      <c r="J708" s="3">
        <v>0.90283881821788203</v>
      </c>
    </row>
    <row r="709" spans="1:10" x14ac:dyDescent="0.15">
      <c r="A709" s="1">
        <v>31</v>
      </c>
      <c r="B709" s="1" t="s">
        <v>165</v>
      </c>
      <c r="C709" s="1">
        <v>16</v>
      </c>
      <c r="D709" s="1" t="s">
        <v>10</v>
      </c>
      <c r="E709" s="3">
        <v>0.916676716752859</v>
      </c>
      <c r="F709" s="3">
        <v>0.89722779905956596</v>
      </c>
      <c r="G709" s="3">
        <v>0.93068865857923999</v>
      </c>
      <c r="H709" s="3">
        <v>0.93418438832973805</v>
      </c>
      <c r="I709" s="3">
        <v>0.964098624111555</v>
      </c>
      <c r="J709" s="3">
        <v>0.98095598612380297</v>
      </c>
    </row>
    <row r="710" spans="1:10" x14ac:dyDescent="0.15">
      <c r="A710" s="1">
        <v>31</v>
      </c>
      <c r="B710" s="1" t="s">
        <v>165</v>
      </c>
      <c r="C710" s="1">
        <v>17</v>
      </c>
      <c r="D710" s="1" t="s">
        <v>11</v>
      </c>
      <c r="E710" s="3">
        <v>2.0114819009104301</v>
      </c>
      <c r="F710" s="3">
        <v>1.3412318783969901</v>
      </c>
      <c r="G710" s="3">
        <v>1.2073298682417</v>
      </c>
      <c r="H710" s="3">
        <v>1.2378382636921701</v>
      </c>
      <c r="I710" s="3">
        <v>1.0975671523911801</v>
      </c>
      <c r="J710" s="3">
        <v>1.0733341595906001</v>
      </c>
    </row>
    <row r="711" spans="1:10" x14ac:dyDescent="0.15">
      <c r="A711" s="1">
        <v>31</v>
      </c>
      <c r="B711" s="1" t="s">
        <v>165</v>
      </c>
      <c r="C711" s="1">
        <v>18</v>
      </c>
      <c r="D711" s="1" t="s">
        <v>12</v>
      </c>
      <c r="E711" s="3">
        <v>0.79692041610476005</v>
      </c>
      <c r="F711" s="3">
        <v>0.79822001411414401</v>
      </c>
      <c r="G711" s="3">
        <v>0.83666635930679201</v>
      </c>
      <c r="H711" s="3">
        <v>0.86348488145322699</v>
      </c>
      <c r="I711" s="3">
        <v>0.83948031451868099</v>
      </c>
      <c r="J711" s="3">
        <v>0.85506384357634901</v>
      </c>
    </row>
    <row r="712" spans="1:10" x14ac:dyDescent="0.15">
      <c r="A712" s="1">
        <v>31</v>
      </c>
      <c r="B712" s="1" t="s">
        <v>165</v>
      </c>
      <c r="C712" s="1">
        <v>19</v>
      </c>
      <c r="D712" s="1" t="s">
        <v>13</v>
      </c>
      <c r="E712" s="3">
        <v>0.95765748825506403</v>
      </c>
      <c r="F712" s="3">
        <v>0.93860389135796596</v>
      </c>
      <c r="G712" s="3">
        <v>0.98771778316493697</v>
      </c>
      <c r="H712" s="3">
        <v>1.02796798433666</v>
      </c>
      <c r="I712" s="3">
        <v>0.98490985058106595</v>
      </c>
      <c r="J712" s="3">
        <v>0.96357140893357696</v>
      </c>
    </row>
    <row r="713" spans="1:10" x14ac:dyDescent="0.15">
      <c r="A713" s="1">
        <v>31</v>
      </c>
      <c r="B713" s="1" t="s">
        <v>165</v>
      </c>
      <c r="C713" s="1">
        <v>20</v>
      </c>
      <c r="D713" s="1" t="s">
        <v>14</v>
      </c>
      <c r="E713" s="3">
        <v>1.691699312716</v>
      </c>
      <c r="F713" s="3">
        <v>1.459225705273</v>
      </c>
      <c r="G713" s="3">
        <v>1.2966070905015901</v>
      </c>
      <c r="H713" s="3">
        <v>1.1764010870316199</v>
      </c>
      <c r="I713" s="3">
        <v>0.946104726972124</v>
      </c>
      <c r="J713" s="3">
        <v>0.94456715982088502</v>
      </c>
    </row>
    <row r="714" spans="1:10" x14ac:dyDescent="0.15">
      <c r="A714" s="1">
        <v>31</v>
      </c>
      <c r="B714" s="1" t="s">
        <v>165</v>
      </c>
      <c r="C714" s="1">
        <v>21</v>
      </c>
      <c r="D714" s="1" t="s">
        <v>15</v>
      </c>
      <c r="E714" s="3">
        <v>1.0624749087121299</v>
      </c>
      <c r="F714" s="3">
        <v>1.0407745915387301</v>
      </c>
      <c r="G714" s="3">
        <v>1.0401385648664601</v>
      </c>
      <c r="H714" s="3">
        <v>1.0241557590880299</v>
      </c>
      <c r="I714" s="3">
        <v>0.98041966491535104</v>
      </c>
      <c r="J714" s="3">
        <v>0.96468008158542096</v>
      </c>
    </row>
    <row r="715" spans="1:10" x14ac:dyDescent="0.15">
      <c r="A715" s="1">
        <v>31</v>
      </c>
      <c r="B715" s="1" t="s">
        <v>163</v>
      </c>
      <c r="C715" s="1">
        <v>22</v>
      </c>
      <c r="D715" s="1" t="s">
        <v>7</v>
      </c>
      <c r="E715" s="3">
        <v>0.87276575221692299</v>
      </c>
      <c r="F715" s="3">
        <v>0.86261710896048205</v>
      </c>
      <c r="G715" s="3">
        <v>0.90510843563188204</v>
      </c>
      <c r="H715" s="3">
        <v>0.94607075194899204</v>
      </c>
      <c r="I715" s="3">
        <v>0.94600282978319905</v>
      </c>
      <c r="J715" s="3">
        <v>0.95516941036843905</v>
      </c>
    </row>
    <row r="716" spans="1:10" x14ac:dyDescent="0.15">
      <c r="A716" s="1">
        <v>31</v>
      </c>
      <c r="B716" s="1" t="s">
        <v>163</v>
      </c>
      <c r="C716" s="1">
        <v>23</v>
      </c>
      <c r="D716" s="1" t="s">
        <v>28</v>
      </c>
      <c r="E716" s="3">
        <v>1.1653644158569401</v>
      </c>
      <c r="F716" s="3">
        <v>1.13129458970409</v>
      </c>
      <c r="G716" s="3">
        <v>1.14329927443344</v>
      </c>
      <c r="H716" s="3">
        <v>1.18257670365104</v>
      </c>
      <c r="I716" s="3">
        <v>1.1940554527809899</v>
      </c>
      <c r="J716" s="3">
        <v>1.2064075856270899</v>
      </c>
    </row>
    <row r="717" spans="1:10" x14ac:dyDescent="0.15">
      <c r="A717" s="1">
        <v>32</v>
      </c>
      <c r="B717" s="1" t="s">
        <v>168</v>
      </c>
      <c r="C717" s="1">
        <v>1</v>
      </c>
      <c r="D717" s="1" t="s">
        <v>8</v>
      </c>
      <c r="E717" s="3">
        <v>0.45602837824071502</v>
      </c>
      <c r="F717" s="3">
        <v>0.47104481591603298</v>
      </c>
      <c r="G717" s="3">
        <v>0.45193441481935998</v>
      </c>
      <c r="H717" s="3">
        <v>0.49308928699638399</v>
      </c>
      <c r="I717" s="3">
        <v>0.58851744384767701</v>
      </c>
      <c r="J717" s="3">
        <v>0.62851330176865206</v>
      </c>
    </row>
    <row r="718" spans="1:10" x14ac:dyDescent="0.15">
      <c r="A718" s="1">
        <v>32</v>
      </c>
      <c r="B718" s="1" t="s">
        <v>168</v>
      </c>
      <c r="C718" s="1">
        <v>2</v>
      </c>
      <c r="D718" s="1" t="s">
        <v>9</v>
      </c>
      <c r="E718" s="3">
        <v>1.6443662864958299</v>
      </c>
      <c r="F718" s="3">
        <v>1.54952237309423</v>
      </c>
      <c r="G718" s="3">
        <v>1.36421976560493</v>
      </c>
      <c r="H718" s="3">
        <v>1.32827082789905</v>
      </c>
      <c r="I718" s="3">
        <v>1.2452775665695599</v>
      </c>
      <c r="J718" s="3">
        <v>1.20983663638183</v>
      </c>
    </row>
    <row r="719" spans="1:10" x14ac:dyDescent="0.15">
      <c r="A719" s="1">
        <v>32</v>
      </c>
      <c r="B719" s="1" t="s">
        <v>169</v>
      </c>
      <c r="C719" s="1">
        <v>3</v>
      </c>
      <c r="D719" s="1" t="s">
        <v>16</v>
      </c>
      <c r="E719" s="3">
        <v>0.71335909218463001</v>
      </c>
      <c r="F719" s="3">
        <v>0.68573548638816295</v>
      </c>
      <c r="G719" s="3">
        <v>0.69498273957398804</v>
      </c>
      <c r="H719" s="3">
        <v>0.74183017226355497</v>
      </c>
      <c r="I719" s="3">
        <v>0.74355600017615897</v>
      </c>
      <c r="J719" s="3">
        <v>0.74803608702507696</v>
      </c>
    </row>
    <row r="720" spans="1:10" x14ac:dyDescent="0.15">
      <c r="A720" s="1">
        <v>32</v>
      </c>
      <c r="B720" s="1" t="s">
        <v>170</v>
      </c>
      <c r="C720" s="1">
        <v>4</v>
      </c>
      <c r="D720" s="1" t="s">
        <v>17</v>
      </c>
      <c r="E720" s="3">
        <v>0.63451496536949203</v>
      </c>
      <c r="F720" s="3">
        <v>0.60637341846537396</v>
      </c>
      <c r="G720" s="3">
        <v>0.61867719029669099</v>
      </c>
      <c r="H720" s="3">
        <v>0.65203493023134795</v>
      </c>
      <c r="I720" s="3">
        <v>0.67197033251710703</v>
      </c>
      <c r="J720" s="3">
        <v>0.682968598253338</v>
      </c>
    </row>
    <row r="721" spans="1:10" x14ac:dyDescent="0.15">
      <c r="A721" s="1">
        <v>32</v>
      </c>
      <c r="B721" s="1" t="s">
        <v>169</v>
      </c>
      <c r="C721" s="1">
        <v>5</v>
      </c>
      <c r="D721" s="1" t="s">
        <v>18</v>
      </c>
      <c r="E721" s="3">
        <v>0.81327223280659799</v>
      </c>
      <c r="F721" s="3">
        <v>0.80379033179710802</v>
      </c>
      <c r="G721" s="3">
        <v>0.80353344538591398</v>
      </c>
      <c r="H721" s="3">
        <v>0.86296063466661999</v>
      </c>
      <c r="I721" s="3">
        <v>0.87793481592017497</v>
      </c>
      <c r="J721" s="3">
        <v>0.88326319288238897</v>
      </c>
    </row>
    <row r="722" spans="1:10" x14ac:dyDescent="0.15">
      <c r="A722" s="1">
        <v>32</v>
      </c>
      <c r="B722" s="1" t="s">
        <v>169</v>
      </c>
      <c r="C722" s="1">
        <v>6</v>
      </c>
      <c r="D722" s="1" t="s">
        <v>2</v>
      </c>
      <c r="E722" s="3">
        <v>0.90953792946630296</v>
      </c>
      <c r="F722" s="3">
        <v>0.91586042069221096</v>
      </c>
      <c r="G722" s="3">
        <v>0.91862817010404696</v>
      </c>
      <c r="H722" s="3">
        <v>0.97253601185521399</v>
      </c>
      <c r="I722" s="3">
        <v>0.94697402991892599</v>
      </c>
      <c r="J722" s="3">
        <v>0.94515389168804498</v>
      </c>
    </row>
    <row r="723" spans="1:10" x14ac:dyDescent="0.15">
      <c r="A723" s="1">
        <v>32</v>
      </c>
      <c r="B723" s="1" t="s">
        <v>169</v>
      </c>
      <c r="C723" s="1">
        <v>7</v>
      </c>
      <c r="D723" s="1" t="s">
        <v>19</v>
      </c>
      <c r="E723" s="3">
        <v>1.8551300113019</v>
      </c>
      <c r="F723" s="3">
        <v>1.6200902975917899</v>
      </c>
      <c r="G723" s="3">
        <v>1.2713721751329701</v>
      </c>
      <c r="H723" s="3">
        <v>1.44139176344862</v>
      </c>
      <c r="I723" s="3">
        <v>1.40168918821338</v>
      </c>
      <c r="J723" s="3">
        <v>1.47245370377986</v>
      </c>
    </row>
    <row r="724" spans="1:10" x14ac:dyDescent="0.15">
      <c r="A724" s="1">
        <v>32</v>
      </c>
      <c r="B724" s="1" t="s">
        <v>169</v>
      </c>
      <c r="C724" s="1">
        <v>8</v>
      </c>
      <c r="D724" s="1" t="s">
        <v>20</v>
      </c>
      <c r="E724" s="3">
        <v>0.81845418896996702</v>
      </c>
      <c r="F724" s="3">
        <v>0.81891812298973099</v>
      </c>
      <c r="G724" s="3">
        <v>0.82384570677289404</v>
      </c>
      <c r="H724" s="3">
        <v>0.89105513490165</v>
      </c>
      <c r="I724" s="3">
        <v>0.86012084862173799</v>
      </c>
      <c r="J724" s="3">
        <v>0.86090421804234296</v>
      </c>
    </row>
    <row r="725" spans="1:10" x14ac:dyDescent="0.15">
      <c r="A725" s="1">
        <v>32</v>
      </c>
      <c r="B725" s="1" t="s">
        <v>169</v>
      </c>
      <c r="C725" s="1">
        <v>9</v>
      </c>
      <c r="D725" s="1" t="s">
        <v>21</v>
      </c>
      <c r="E725" s="3">
        <v>0.92114346498671196</v>
      </c>
      <c r="F725" s="3">
        <v>0.91510270340561894</v>
      </c>
      <c r="G725" s="3">
        <v>0.91144513751137701</v>
      </c>
      <c r="H725" s="3">
        <v>0.93512181419081297</v>
      </c>
      <c r="I725" s="3">
        <v>0.89336855765415601</v>
      </c>
      <c r="J725" s="3">
        <v>0.88537947195447897</v>
      </c>
    </row>
    <row r="726" spans="1:10" x14ac:dyDescent="0.15">
      <c r="A726" s="1">
        <v>32</v>
      </c>
      <c r="B726" s="1" t="s">
        <v>169</v>
      </c>
      <c r="C726" s="1">
        <v>10</v>
      </c>
      <c r="D726" s="1" t="s">
        <v>22</v>
      </c>
      <c r="E726" s="3">
        <v>0.87042707830005595</v>
      </c>
      <c r="F726" s="3">
        <v>0.81240117046370397</v>
      </c>
      <c r="G726" s="3">
        <v>0.83507710282066305</v>
      </c>
      <c r="H726" s="3">
        <v>0.87278675450600096</v>
      </c>
      <c r="I726" s="3">
        <v>0.88512484803566005</v>
      </c>
      <c r="J726" s="3">
        <v>0.879107243703519</v>
      </c>
    </row>
    <row r="727" spans="1:10" x14ac:dyDescent="0.15">
      <c r="A727" s="1">
        <v>32</v>
      </c>
      <c r="B727" s="1" t="s">
        <v>169</v>
      </c>
      <c r="C727" s="1">
        <v>11</v>
      </c>
      <c r="D727" s="1" t="s">
        <v>23</v>
      </c>
      <c r="E727" s="3">
        <v>0.91528656115474205</v>
      </c>
      <c r="F727" s="3">
        <v>0.904419752702038</v>
      </c>
      <c r="G727" s="3">
        <v>0.89148183058901898</v>
      </c>
      <c r="H727" s="3">
        <v>0.94032450858099603</v>
      </c>
      <c r="I727" s="3">
        <v>0.92905593838429801</v>
      </c>
      <c r="J727" s="3">
        <v>0.92704302120270299</v>
      </c>
    </row>
    <row r="728" spans="1:10" x14ac:dyDescent="0.15">
      <c r="A728" s="1">
        <v>32</v>
      </c>
      <c r="B728" s="1" t="s">
        <v>169</v>
      </c>
      <c r="C728" s="1">
        <v>12</v>
      </c>
      <c r="D728" s="1" t="s">
        <v>24</v>
      </c>
      <c r="E728" s="3">
        <v>0.72183502567668001</v>
      </c>
      <c r="F728" s="3">
        <v>0.71638293446994294</v>
      </c>
      <c r="G728" s="3">
        <v>0.72470877576503701</v>
      </c>
      <c r="H728" s="3">
        <v>0.83921297377008797</v>
      </c>
      <c r="I728" s="3">
        <v>0.87106082428695497</v>
      </c>
      <c r="J728" s="3">
        <v>0.87599051125475702</v>
      </c>
    </row>
    <row r="729" spans="1:10" x14ac:dyDescent="0.15">
      <c r="A729" s="1">
        <v>32</v>
      </c>
      <c r="B729" s="1" t="s">
        <v>169</v>
      </c>
      <c r="C729" s="1">
        <v>13</v>
      </c>
      <c r="D729" s="1" t="s">
        <v>25</v>
      </c>
      <c r="E729" s="3">
        <v>0.91390896515401598</v>
      </c>
      <c r="F729" s="3">
        <v>0.88353889321073897</v>
      </c>
      <c r="G729" s="3">
        <v>0.88129058235881497</v>
      </c>
      <c r="H729" s="3">
        <v>0.92934441142787005</v>
      </c>
      <c r="I729" s="3">
        <v>0.90775885459249595</v>
      </c>
      <c r="J729" s="3">
        <v>0.90506780511251705</v>
      </c>
    </row>
    <row r="730" spans="1:10" x14ac:dyDescent="0.15">
      <c r="A730" s="1">
        <v>32</v>
      </c>
      <c r="B730" s="1" t="s">
        <v>169</v>
      </c>
      <c r="C730" s="1">
        <v>14</v>
      </c>
      <c r="D730" s="1" t="s">
        <v>26</v>
      </c>
      <c r="E730" s="3">
        <v>1.2636468673941399</v>
      </c>
      <c r="F730" s="3">
        <v>0.79540719877910504</v>
      </c>
      <c r="G730" s="3">
        <v>0.77528605618128899</v>
      </c>
      <c r="H730" s="3">
        <v>0.86519187188731295</v>
      </c>
      <c r="I730" s="3">
        <v>0.867995354824315</v>
      </c>
      <c r="J730" s="3">
        <v>0.86799261870875799</v>
      </c>
    </row>
    <row r="731" spans="1:10" x14ac:dyDescent="0.15">
      <c r="A731" s="1">
        <v>32</v>
      </c>
      <c r="B731" s="1" t="s">
        <v>169</v>
      </c>
      <c r="C731" s="1">
        <v>15</v>
      </c>
      <c r="D731" s="1" t="s">
        <v>27</v>
      </c>
      <c r="E731" s="3">
        <v>0.75734310155417595</v>
      </c>
      <c r="F731" s="3">
        <v>0.73363601816123403</v>
      </c>
      <c r="G731" s="3">
        <v>0.74560133605644097</v>
      </c>
      <c r="H731" s="3">
        <v>0.80757403174790299</v>
      </c>
      <c r="I731" s="3">
        <v>0.852920291574773</v>
      </c>
      <c r="J731" s="3">
        <v>0.86499321097091297</v>
      </c>
    </row>
    <row r="732" spans="1:10" x14ac:dyDescent="0.15">
      <c r="A732" s="1">
        <v>32</v>
      </c>
      <c r="B732" s="1" t="s">
        <v>168</v>
      </c>
      <c r="C732" s="1">
        <v>16</v>
      </c>
      <c r="D732" s="1" t="s">
        <v>10</v>
      </c>
      <c r="E732" s="3">
        <v>0.89589353398014104</v>
      </c>
      <c r="F732" s="3">
        <v>0.869777786763685</v>
      </c>
      <c r="G732" s="3">
        <v>0.89353455555163896</v>
      </c>
      <c r="H732" s="3">
        <v>0.92560055455793999</v>
      </c>
      <c r="I732" s="3">
        <v>0.95063160980735795</v>
      </c>
      <c r="J732" s="3">
        <v>0.96479246642720995</v>
      </c>
    </row>
    <row r="733" spans="1:10" x14ac:dyDescent="0.15">
      <c r="A733" s="1">
        <v>32</v>
      </c>
      <c r="B733" s="1" t="s">
        <v>168</v>
      </c>
      <c r="C733" s="1">
        <v>17</v>
      </c>
      <c r="D733" s="1" t="s">
        <v>11</v>
      </c>
      <c r="E733" s="3">
        <v>1.58272518223188</v>
      </c>
      <c r="F733" s="3">
        <v>1.1702793305444199</v>
      </c>
      <c r="G733" s="3">
        <v>1.08957791521223</v>
      </c>
      <c r="H733" s="3">
        <v>1.1328598616538601</v>
      </c>
      <c r="I733" s="3">
        <v>1.0629071597058399</v>
      </c>
      <c r="J733" s="3">
        <v>1.04025564708247</v>
      </c>
    </row>
    <row r="734" spans="1:10" x14ac:dyDescent="0.15">
      <c r="A734" s="1">
        <v>32</v>
      </c>
      <c r="B734" s="1" t="s">
        <v>168</v>
      </c>
      <c r="C734" s="1">
        <v>18</v>
      </c>
      <c r="D734" s="1" t="s">
        <v>12</v>
      </c>
      <c r="E734" s="3">
        <v>0.77420084030750203</v>
      </c>
      <c r="F734" s="3">
        <v>0.75025037065403699</v>
      </c>
      <c r="G734" s="3">
        <v>0.78416040474778304</v>
      </c>
      <c r="H734" s="3">
        <v>0.82002589842088602</v>
      </c>
      <c r="I734" s="3">
        <v>0.81312382826658103</v>
      </c>
      <c r="J734" s="3">
        <v>0.82937968900194603</v>
      </c>
    </row>
    <row r="735" spans="1:10" x14ac:dyDescent="0.15">
      <c r="A735" s="1">
        <v>32</v>
      </c>
      <c r="B735" s="1" t="s">
        <v>168</v>
      </c>
      <c r="C735" s="1">
        <v>19</v>
      </c>
      <c r="D735" s="1" t="s">
        <v>13</v>
      </c>
      <c r="E735" s="3">
        <v>1.0250578814788101</v>
      </c>
      <c r="F735" s="3">
        <v>0.98581193991425498</v>
      </c>
      <c r="G735" s="3">
        <v>0.96765669957270795</v>
      </c>
      <c r="H735" s="3">
        <v>1.0120884072054199</v>
      </c>
      <c r="I735" s="3">
        <v>0.97858950157015701</v>
      </c>
      <c r="J735" s="3">
        <v>0.96173919685088105</v>
      </c>
    </row>
    <row r="736" spans="1:10" x14ac:dyDescent="0.15">
      <c r="A736" s="1">
        <v>32</v>
      </c>
      <c r="B736" s="1" t="s">
        <v>171</v>
      </c>
      <c r="C736" s="1">
        <v>20</v>
      </c>
      <c r="D736" s="1" t="s">
        <v>14</v>
      </c>
      <c r="E736" s="3">
        <v>2.08127319914691</v>
      </c>
      <c r="F736" s="3">
        <v>1.4377104453653999</v>
      </c>
      <c r="G736" s="3">
        <v>1.24248099098118</v>
      </c>
      <c r="H736" s="3">
        <v>1.15727629717126</v>
      </c>
      <c r="I736" s="3">
        <v>1.0128700480128501</v>
      </c>
      <c r="J736" s="3">
        <v>1.0186400801864199</v>
      </c>
    </row>
    <row r="737" spans="1:10" x14ac:dyDescent="0.15">
      <c r="A737" s="1">
        <v>32</v>
      </c>
      <c r="B737" s="1" t="s">
        <v>168</v>
      </c>
      <c r="C737" s="1">
        <v>21</v>
      </c>
      <c r="D737" s="1" t="s">
        <v>15</v>
      </c>
      <c r="E737" s="3">
        <v>1.0167223470343401</v>
      </c>
      <c r="F737" s="3">
        <v>1.0091848263235399</v>
      </c>
      <c r="G737" s="3">
        <v>1.00985187662722</v>
      </c>
      <c r="H737" s="3">
        <v>0.97494448092659602</v>
      </c>
      <c r="I737" s="3">
        <v>0.93859054330546299</v>
      </c>
      <c r="J737" s="3">
        <v>0.92160743661260802</v>
      </c>
    </row>
    <row r="738" spans="1:10" x14ac:dyDescent="0.15">
      <c r="A738" s="1">
        <v>32</v>
      </c>
      <c r="B738" s="1" t="s">
        <v>167</v>
      </c>
      <c r="C738" s="1">
        <v>22</v>
      </c>
      <c r="D738" s="1" t="s">
        <v>7</v>
      </c>
      <c r="E738" s="3">
        <v>0.89590956837789304</v>
      </c>
      <c r="F738" s="3">
        <v>0.82608112838960002</v>
      </c>
      <c r="G738" s="3">
        <v>0.87732877693264399</v>
      </c>
      <c r="H738" s="3">
        <v>0.90723285944399401</v>
      </c>
      <c r="I738" s="3">
        <v>0.92643298894968495</v>
      </c>
      <c r="J738" s="3">
        <v>0.93669033914327104</v>
      </c>
    </row>
    <row r="739" spans="1:10" x14ac:dyDescent="0.15">
      <c r="A739" s="1">
        <v>32</v>
      </c>
      <c r="B739" s="1" t="s">
        <v>167</v>
      </c>
      <c r="C739" s="1">
        <v>23</v>
      </c>
      <c r="D739" s="1" t="s">
        <v>28</v>
      </c>
      <c r="E739" s="3">
        <v>1.2043941958692901</v>
      </c>
      <c r="F739" s="3">
        <v>1.1141575018238701</v>
      </c>
      <c r="G739" s="3">
        <v>1.13799288999534</v>
      </c>
      <c r="H739" s="3">
        <v>1.15131736671732</v>
      </c>
      <c r="I739" s="3">
        <v>1.181509017874</v>
      </c>
      <c r="J739" s="3">
        <v>1.1947371109674201</v>
      </c>
    </row>
    <row r="740" spans="1:10" x14ac:dyDescent="0.15">
      <c r="A740" s="1">
        <v>33</v>
      </c>
      <c r="B740" s="1" t="s">
        <v>173</v>
      </c>
      <c r="C740" s="1">
        <v>1</v>
      </c>
      <c r="D740" s="1" t="s">
        <v>8</v>
      </c>
      <c r="E740" s="3">
        <v>0.53473890685507497</v>
      </c>
      <c r="F740" s="3">
        <v>0.54306073602733196</v>
      </c>
      <c r="G740" s="3">
        <v>0.56473322064679998</v>
      </c>
      <c r="H740" s="3">
        <v>0.60190071873079298</v>
      </c>
      <c r="I740" s="3">
        <v>0.66405242018670896</v>
      </c>
      <c r="J740" s="3">
        <v>0.68872067569352002</v>
      </c>
    </row>
    <row r="741" spans="1:10" x14ac:dyDescent="0.15">
      <c r="A741" s="1">
        <v>33</v>
      </c>
      <c r="B741" s="1" t="s">
        <v>173</v>
      </c>
      <c r="C741" s="1">
        <v>2</v>
      </c>
      <c r="D741" s="1" t="s">
        <v>9</v>
      </c>
      <c r="E741" s="3">
        <v>1.9129367167918201</v>
      </c>
      <c r="F741" s="3">
        <v>1.67611241378121</v>
      </c>
      <c r="G741" s="3">
        <v>1.3061410406740099</v>
      </c>
      <c r="H741" s="3">
        <v>1.2556943933165701</v>
      </c>
      <c r="I741" s="3">
        <v>1.20922342403686</v>
      </c>
      <c r="J741" s="3">
        <v>1.18973616630631</v>
      </c>
    </row>
    <row r="742" spans="1:10" x14ac:dyDescent="0.15">
      <c r="A742" s="1">
        <v>33</v>
      </c>
      <c r="B742" s="1" t="s">
        <v>174</v>
      </c>
      <c r="C742" s="1">
        <v>3</v>
      </c>
      <c r="D742" s="1" t="s">
        <v>16</v>
      </c>
      <c r="E742" s="3">
        <v>0.76924067929491502</v>
      </c>
      <c r="F742" s="3">
        <v>0.77706030069840804</v>
      </c>
      <c r="G742" s="3">
        <v>0.78870797462251896</v>
      </c>
      <c r="H742" s="3">
        <v>0.83511993771634796</v>
      </c>
      <c r="I742" s="3">
        <v>0.81934288341632799</v>
      </c>
      <c r="J742" s="3">
        <v>0.82270626592267704</v>
      </c>
    </row>
    <row r="743" spans="1:10" x14ac:dyDescent="0.15">
      <c r="A743" s="1">
        <v>33</v>
      </c>
      <c r="B743" s="1" t="s">
        <v>174</v>
      </c>
      <c r="C743" s="1">
        <v>4</v>
      </c>
      <c r="D743" s="1" t="s">
        <v>17</v>
      </c>
      <c r="E743" s="3">
        <v>0.69660498508486901</v>
      </c>
      <c r="F743" s="3">
        <v>0.69380851071410099</v>
      </c>
      <c r="G743" s="3">
        <v>0.70050808711247803</v>
      </c>
      <c r="H743" s="3">
        <v>0.74578029559301795</v>
      </c>
      <c r="I743" s="3">
        <v>0.75240894534969505</v>
      </c>
      <c r="J743" s="3">
        <v>0.76078673072644398</v>
      </c>
    </row>
    <row r="744" spans="1:10" x14ac:dyDescent="0.15">
      <c r="A744" s="1">
        <v>33</v>
      </c>
      <c r="B744" s="1" t="s">
        <v>174</v>
      </c>
      <c r="C744" s="1">
        <v>5</v>
      </c>
      <c r="D744" s="1" t="s">
        <v>18</v>
      </c>
      <c r="E744" s="3">
        <v>0.84794685019499005</v>
      </c>
      <c r="F744" s="3">
        <v>0.89165550894069401</v>
      </c>
      <c r="G744" s="3">
        <v>0.90205820901115397</v>
      </c>
      <c r="H744" s="3">
        <v>0.95205508688933804</v>
      </c>
      <c r="I744" s="3">
        <v>0.94627699102884599</v>
      </c>
      <c r="J744" s="3">
        <v>0.94854149261532705</v>
      </c>
    </row>
    <row r="745" spans="1:10" x14ac:dyDescent="0.15">
      <c r="A745" s="1">
        <v>33</v>
      </c>
      <c r="B745" s="1" t="s">
        <v>174</v>
      </c>
      <c r="C745" s="1">
        <v>6</v>
      </c>
      <c r="D745" s="1" t="s">
        <v>2</v>
      </c>
      <c r="E745" s="3">
        <v>0.94068861339527698</v>
      </c>
      <c r="F745" s="3">
        <v>0.99942769173397905</v>
      </c>
      <c r="G745" s="3">
        <v>1.01187218202701</v>
      </c>
      <c r="H745" s="3">
        <v>1.0563401116167399</v>
      </c>
      <c r="I745" s="3">
        <v>1.02855373117238</v>
      </c>
      <c r="J745" s="3">
        <v>1.0262931210727799</v>
      </c>
    </row>
    <row r="746" spans="1:10" x14ac:dyDescent="0.15">
      <c r="A746" s="1">
        <v>33</v>
      </c>
      <c r="B746" s="1" t="s">
        <v>175</v>
      </c>
      <c r="C746" s="1">
        <v>7</v>
      </c>
      <c r="D746" s="1" t="s">
        <v>19</v>
      </c>
      <c r="E746" s="3">
        <v>1.04545498514487</v>
      </c>
      <c r="F746" s="3">
        <v>1.0886826550373101</v>
      </c>
      <c r="G746" s="3">
        <v>1.1071019628415599</v>
      </c>
      <c r="H746" s="3">
        <v>1.14472170588684</v>
      </c>
      <c r="I746" s="3">
        <v>1.05180071242499</v>
      </c>
      <c r="J746" s="3">
        <v>1.03808367806305</v>
      </c>
    </row>
    <row r="747" spans="1:10" x14ac:dyDescent="0.15">
      <c r="A747" s="1">
        <v>33</v>
      </c>
      <c r="B747" s="1" t="s">
        <v>174</v>
      </c>
      <c r="C747" s="1">
        <v>8</v>
      </c>
      <c r="D747" s="1" t="s">
        <v>20</v>
      </c>
      <c r="E747" s="3">
        <v>0.85842081012526505</v>
      </c>
      <c r="F747" s="3">
        <v>0.89174084305392798</v>
      </c>
      <c r="G747" s="3">
        <v>0.90746143793128398</v>
      </c>
      <c r="H747" s="3">
        <v>0.96149272593054202</v>
      </c>
      <c r="I747" s="3">
        <v>0.92358173534753896</v>
      </c>
      <c r="J747" s="3">
        <v>0.92451288231752204</v>
      </c>
    </row>
    <row r="748" spans="1:10" x14ac:dyDescent="0.15">
      <c r="A748" s="1">
        <v>33</v>
      </c>
      <c r="B748" s="1" t="s">
        <v>174</v>
      </c>
      <c r="C748" s="1">
        <v>9</v>
      </c>
      <c r="D748" s="1" t="s">
        <v>21</v>
      </c>
      <c r="E748" s="3">
        <v>0.937438331481659</v>
      </c>
      <c r="F748" s="3">
        <v>0.98144580939401405</v>
      </c>
      <c r="G748" s="3">
        <v>0.993068383394068</v>
      </c>
      <c r="H748" s="3">
        <v>1.0079118423128199</v>
      </c>
      <c r="I748" s="3">
        <v>0.94871724765993404</v>
      </c>
      <c r="J748" s="3">
        <v>0.94181656151322901</v>
      </c>
    </row>
    <row r="749" spans="1:10" x14ac:dyDescent="0.15">
      <c r="A749" s="1">
        <v>33</v>
      </c>
      <c r="B749" s="1" t="s">
        <v>174</v>
      </c>
      <c r="C749" s="1">
        <v>10</v>
      </c>
      <c r="D749" s="1" t="s">
        <v>22</v>
      </c>
      <c r="E749" s="3">
        <v>0.90336351589556396</v>
      </c>
      <c r="F749" s="3">
        <v>0.89748804561828399</v>
      </c>
      <c r="G749" s="3">
        <v>0.919624209622944</v>
      </c>
      <c r="H749" s="3">
        <v>0.950820280623215</v>
      </c>
      <c r="I749" s="3">
        <v>0.94241423016062398</v>
      </c>
      <c r="J749" s="3">
        <v>0.93763776932912202</v>
      </c>
    </row>
    <row r="750" spans="1:10" x14ac:dyDescent="0.15">
      <c r="A750" s="1">
        <v>33</v>
      </c>
      <c r="B750" s="1" t="s">
        <v>174</v>
      </c>
      <c r="C750" s="1">
        <v>11</v>
      </c>
      <c r="D750" s="1" t="s">
        <v>23</v>
      </c>
      <c r="E750" s="3">
        <v>0.94083112175313799</v>
      </c>
      <c r="F750" s="3">
        <v>0.97653598858939805</v>
      </c>
      <c r="G750" s="3">
        <v>0.97371837884128198</v>
      </c>
      <c r="H750" s="3">
        <v>1.00694823813679</v>
      </c>
      <c r="I750" s="3">
        <v>0.98920347749200499</v>
      </c>
      <c r="J750" s="3">
        <v>0.99036394520944904</v>
      </c>
    </row>
    <row r="751" spans="1:10" x14ac:dyDescent="0.15">
      <c r="A751" s="1">
        <v>33</v>
      </c>
      <c r="B751" s="1" t="s">
        <v>174</v>
      </c>
      <c r="C751" s="1">
        <v>12</v>
      </c>
      <c r="D751" s="1" t="s">
        <v>24</v>
      </c>
      <c r="E751" s="3">
        <v>0.78176809510543399</v>
      </c>
      <c r="F751" s="3">
        <v>0.81949587576085303</v>
      </c>
      <c r="G751" s="3">
        <v>0.82205553601181403</v>
      </c>
      <c r="H751" s="3">
        <v>0.92647673199987501</v>
      </c>
      <c r="I751" s="3">
        <v>0.95124312446535897</v>
      </c>
      <c r="J751" s="3">
        <v>0.95700249816968697</v>
      </c>
    </row>
    <row r="752" spans="1:10" x14ac:dyDescent="0.15">
      <c r="A752" s="1">
        <v>33</v>
      </c>
      <c r="B752" s="1" t="s">
        <v>174</v>
      </c>
      <c r="C752" s="1">
        <v>13</v>
      </c>
      <c r="D752" s="1" t="s">
        <v>25</v>
      </c>
      <c r="E752" s="3">
        <v>0.92671485484820304</v>
      </c>
      <c r="F752" s="3">
        <v>0.94110445130773102</v>
      </c>
      <c r="G752" s="3">
        <v>0.942419606603631</v>
      </c>
      <c r="H752" s="3">
        <v>0.98913797489266797</v>
      </c>
      <c r="I752" s="3">
        <v>0.95552126019442496</v>
      </c>
      <c r="J752" s="3">
        <v>0.95278429869454195</v>
      </c>
    </row>
    <row r="753" spans="1:10" x14ac:dyDescent="0.15">
      <c r="A753" s="1">
        <v>33</v>
      </c>
      <c r="B753" s="1" t="s">
        <v>174</v>
      </c>
      <c r="C753" s="1">
        <v>14</v>
      </c>
      <c r="D753" s="1" t="s">
        <v>26</v>
      </c>
      <c r="E753" s="3">
        <v>0.87213537681711695</v>
      </c>
      <c r="F753" s="3">
        <v>0.84838291261166998</v>
      </c>
      <c r="G753" s="3">
        <v>0.85518434602270399</v>
      </c>
      <c r="H753" s="3">
        <v>0.94137848843333005</v>
      </c>
      <c r="I753" s="3">
        <v>0.95398405860937996</v>
      </c>
      <c r="J753" s="3">
        <v>0.95419760255630803</v>
      </c>
    </row>
    <row r="754" spans="1:10" x14ac:dyDescent="0.15">
      <c r="A754" s="1">
        <v>33</v>
      </c>
      <c r="B754" s="1" t="s">
        <v>174</v>
      </c>
      <c r="C754" s="1">
        <v>15</v>
      </c>
      <c r="D754" s="1" t="s">
        <v>27</v>
      </c>
      <c r="E754" s="3">
        <v>0.81919473707414303</v>
      </c>
      <c r="F754" s="3">
        <v>0.83357856057727397</v>
      </c>
      <c r="G754" s="3">
        <v>0.85312298380177398</v>
      </c>
      <c r="H754" s="3">
        <v>0.90868567247759602</v>
      </c>
      <c r="I754" s="3">
        <v>0.92379842817622704</v>
      </c>
      <c r="J754" s="3">
        <v>0.933432792419299</v>
      </c>
    </row>
    <row r="755" spans="1:10" x14ac:dyDescent="0.15">
      <c r="A755" s="1">
        <v>33</v>
      </c>
      <c r="B755" s="1" t="s">
        <v>173</v>
      </c>
      <c r="C755" s="1">
        <v>16</v>
      </c>
      <c r="D755" s="1" t="s">
        <v>10</v>
      </c>
      <c r="E755" s="3">
        <v>0.92760697302534501</v>
      </c>
      <c r="F755" s="3">
        <v>0.92494849409728097</v>
      </c>
      <c r="G755" s="3">
        <v>0.95599172975229496</v>
      </c>
      <c r="H755" s="3">
        <v>0.96242936866893802</v>
      </c>
      <c r="I755" s="3">
        <v>0.97501123075268903</v>
      </c>
      <c r="J755" s="3">
        <v>0.98595051073190498</v>
      </c>
    </row>
    <row r="756" spans="1:10" x14ac:dyDescent="0.15">
      <c r="A756" s="1">
        <v>33</v>
      </c>
      <c r="B756" s="1" t="s">
        <v>173</v>
      </c>
      <c r="C756" s="1">
        <v>17</v>
      </c>
      <c r="D756" s="1" t="s">
        <v>11</v>
      </c>
      <c r="E756" s="3">
        <v>1.27499276105168</v>
      </c>
      <c r="F756" s="3">
        <v>1.04625772668187</v>
      </c>
      <c r="G756" s="3">
        <v>1.10112754337093</v>
      </c>
      <c r="H756" s="3">
        <v>1.11252013869346</v>
      </c>
      <c r="I756" s="3">
        <v>1.07686846488837</v>
      </c>
      <c r="J756" s="3">
        <v>1.05520675329277</v>
      </c>
    </row>
    <row r="757" spans="1:10" x14ac:dyDescent="0.15">
      <c r="A757" s="1">
        <v>33</v>
      </c>
      <c r="B757" s="1" t="s">
        <v>173</v>
      </c>
      <c r="C757" s="1">
        <v>18</v>
      </c>
      <c r="D757" s="1" t="s">
        <v>12</v>
      </c>
      <c r="E757" s="3">
        <v>0.82421557880452001</v>
      </c>
      <c r="F757" s="3">
        <v>0.83190677708212402</v>
      </c>
      <c r="G757" s="3">
        <v>0.85099135630425804</v>
      </c>
      <c r="H757" s="3">
        <v>0.86920907241052103</v>
      </c>
      <c r="I757" s="3">
        <v>0.86081300014874795</v>
      </c>
      <c r="J757" s="3">
        <v>0.87700601350518304</v>
      </c>
    </row>
    <row r="758" spans="1:10" x14ac:dyDescent="0.15">
      <c r="A758" s="1">
        <v>33</v>
      </c>
      <c r="B758" s="1" t="s">
        <v>173</v>
      </c>
      <c r="C758" s="1">
        <v>19</v>
      </c>
      <c r="D758" s="1" t="s">
        <v>13</v>
      </c>
      <c r="E758" s="3">
        <v>0.893415341002611</v>
      </c>
      <c r="F758" s="3">
        <v>0.90435621374461395</v>
      </c>
      <c r="G758" s="3">
        <v>0.94114497104556105</v>
      </c>
      <c r="H758" s="3">
        <v>0.99214089104181102</v>
      </c>
      <c r="I758" s="3">
        <v>0.97913605254756397</v>
      </c>
      <c r="J758" s="3">
        <v>0.96394828352603501</v>
      </c>
    </row>
    <row r="759" spans="1:10" x14ac:dyDescent="0.15">
      <c r="A759" s="1">
        <v>33</v>
      </c>
      <c r="B759" s="1" t="s">
        <v>173</v>
      </c>
      <c r="C759" s="1">
        <v>20</v>
      </c>
      <c r="D759" s="1" t="s">
        <v>14</v>
      </c>
      <c r="E759" s="3">
        <v>0.84528940192880597</v>
      </c>
      <c r="F759" s="3">
        <v>0.87736567403127397</v>
      </c>
      <c r="G759" s="3">
        <v>0.93056076504922602</v>
      </c>
      <c r="H759" s="3">
        <v>0.908267940743129</v>
      </c>
      <c r="I759" s="3">
        <v>0.921755682598554</v>
      </c>
      <c r="J759" s="3">
        <v>0.9409779137191</v>
      </c>
    </row>
    <row r="760" spans="1:10" x14ac:dyDescent="0.15">
      <c r="A760" s="1">
        <v>33</v>
      </c>
      <c r="B760" s="1" t="s">
        <v>173</v>
      </c>
      <c r="C760" s="1">
        <v>21</v>
      </c>
      <c r="D760" s="1" t="s">
        <v>15</v>
      </c>
      <c r="E760" s="3">
        <v>1.0333030568330901</v>
      </c>
      <c r="F760" s="3">
        <v>1.03757884270456</v>
      </c>
      <c r="G760" s="3">
        <v>1.03183069326654</v>
      </c>
      <c r="H760" s="3">
        <v>1.00250917445062</v>
      </c>
      <c r="I760" s="3">
        <v>0.97437425764394203</v>
      </c>
      <c r="J760" s="3">
        <v>0.96264049084840897</v>
      </c>
    </row>
    <row r="761" spans="1:10" x14ac:dyDescent="0.15">
      <c r="A761" s="1">
        <v>33</v>
      </c>
      <c r="B761" s="1" t="s">
        <v>172</v>
      </c>
      <c r="C761" s="1">
        <v>22</v>
      </c>
      <c r="D761" s="1" t="s">
        <v>7</v>
      </c>
      <c r="E761" s="3">
        <v>0.91309532056862897</v>
      </c>
      <c r="F761" s="3">
        <v>0.87583532620604299</v>
      </c>
      <c r="G761" s="3">
        <v>0.91796892351766701</v>
      </c>
      <c r="H761" s="3">
        <v>0.958298970754631</v>
      </c>
      <c r="I761" s="3">
        <v>0.96173127395650504</v>
      </c>
      <c r="J761" s="3">
        <v>0.97205139103210003</v>
      </c>
    </row>
    <row r="762" spans="1:10" x14ac:dyDescent="0.15">
      <c r="A762" s="1">
        <v>33</v>
      </c>
      <c r="B762" s="1" t="s">
        <v>172</v>
      </c>
      <c r="C762" s="1">
        <v>23</v>
      </c>
      <c r="D762" s="1" t="s">
        <v>28</v>
      </c>
      <c r="E762" s="3">
        <v>1.18661238759423</v>
      </c>
      <c r="F762" s="3">
        <v>1.1190440015552701</v>
      </c>
      <c r="G762" s="3">
        <v>1.1501454732443599</v>
      </c>
      <c r="H762" s="3">
        <v>1.19597716015194</v>
      </c>
      <c r="I762" s="3">
        <v>1.2046829780638899</v>
      </c>
      <c r="J762" s="3">
        <v>1.2190357679258499</v>
      </c>
    </row>
    <row r="763" spans="1:10" x14ac:dyDescent="0.15">
      <c r="A763" s="1">
        <v>34</v>
      </c>
      <c r="B763" s="1" t="s">
        <v>177</v>
      </c>
      <c r="C763" s="1">
        <v>1</v>
      </c>
      <c r="D763" s="1" t="s">
        <v>8</v>
      </c>
      <c r="E763" s="3">
        <v>0.51038246186152603</v>
      </c>
      <c r="F763" s="3">
        <v>0.535393819744306</v>
      </c>
      <c r="G763" s="3">
        <v>0.55891605422032098</v>
      </c>
      <c r="H763" s="3">
        <v>0.60933996873127805</v>
      </c>
      <c r="I763" s="3">
        <v>0.67929928237050397</v>
      </c>
      <c r="J763" s="3">
        <v>0.70623014736732503</v>
      </c>
    </row>
    <row r="764" spans="1:10" x14ac:dyDescent="0.15">
      <c r="A764" s="1">
        <v>34</v>
      </c>
      <c r="B764" s="1" t="s">
        <v>178</v>
      </c>
      <c r="C764" s="1">
        <v>2</v>
      </c>
      <c r="D764" s="1" t="s">
        <v>9</v>
      </c>
      <c r="E764" s="3">
        <v>2.07627074346121</v>
      </c>
      <c r="F764" s="3">
        <v>1.7852359657855399</v>
      </c>
      <c r="G764" s="3">
        <v>1.30888774200332</v>
      </c>
      <c r="H764" s="3">
        <v>1.4274643140004</v>
      </c>
      <c r="I764" s="3">
        <v>1.26961265601364</v>
      </c>
      <c r="J764" s="3">
        <v>1.23061515749915</v>
      </c>
    </row>
    <row r="765" spans="1:10" x14ac:dyDescent="0.15">
      <c r="A765" s="1">
        <v>34</v>
      </c>
      <c r="B765" s="1" t="s">
        <v>179</v>
      </c>
      <c r="C765" s="1">
        <v>3</v>
      </c>
      <c r="D765" s="1" t="s">
        <v>16</v>
      </c>
      <c r="E765" s="3">
        <v>0.78995580261433396</v>
      </c>
      <c r="F765" s="3">
        <v>0.80727917722725895</v>
      </c>
      <c r="G765" s="3">
        <v>0.82627744912994705</v>
      </c>
      <c r="H765" s="3">
        <v>0.87016785180560496</v>
      </c>
      <c r="I765" s="3">
        <v>0.86168276766577101</v>
      </c>
      <c r="J765" s="3">
        <v>0.862233498902233</v>
      </c>
    </row>
    <row r="766" spans="1:10" x14ac:dyDescent="0.15">
      <c r="A766" s="1">
        <v>34</v>
      </c>
      <c r="B766" s="1" t="s">
        <v>179</v>
      </c>
      <c r="C766" s="1">
        <v>4</v>
      </c>
      <c r="D766" s="1" t="s">
        <v>17</v>
      </c>
      <c r="E766" s="3">
        <v>0.71086692401625395</v>
      </c>
      <c r="F766" s="3">
        <v>0.71455883557397504</v>
      </c>
      <c r="G766" s="3">
        <v>0.727379062546466</v>
      </c>
      <c r="H766" s="3">
        <v>0.77665503246268397</v>
      </c>
      <c r="I766" s="3">
        <v>0.79321915413158095</v>
      </c>
      <c r="J766" s="3">
        <v>0.80351530594588205</v>
      </c>
    </row>
    <row r="767" spans="1:10" x14ac:dyDescent="0.15">
      <c r="A767" s="1">
        <v>34</v>
      </c>
      <c r="B767" s="1" t="s">
        <v>179</v>
      </c>
      <c r="C767" s="1">
        <v>5</v>
      </c>
      <c r="D767" s="1" t="s">
        <v>18</v>
      </c>
      <c r="E767" s="3">
        <v>0.87127181514807295</v>
      </c>
      <c r="F767" s="3">
        <v>0.92267054781354796</v>
      </c>
      <c r="G767" s="3">
        <v>0.94250403403615801</v>
      </c>
      <c r="H767" s="3">
        <v>0.986600867857231</v>
      </c>
      <c r="I767" s="3">
        <v>0.97288695907987</v>
      </c>
      <c r="J767" s="3">
        <v>0.97403763375741303</v>
      </c>
    </row>
    <row r="768" spans="1:10" x14ac:dyDescent="0.15">
      <c r="A768" s="1">
        <v>34</v>
      </c>
      <c r="B768" s="1" t="s">
        <v>179</v>
      </c>
      <c r="C768" s="1">
        <v>6</v>
      </c>
      <c r="D768" s="1" t="s">
        <v>2</v>
      </c>
      <c r="E768" s="3">
        <v>0.96201804876621799</v>
      </c>
      <c r="F768" s="3">
        <v>1.03539660620743</v>
      </c>
      <c r="G768" s="3">
        <v>1.05642401928928</v>
      </c>
      <c r="H768" s="3">
        <v>1.1076021492655801</v>
      </c>
      <c r="I768" s="3">
        <v>1.08002971432296</v>
      </c>
      <c r="J768" s="3">
        <v>1.0765773690051901</v>
      </c>
    </row>
    <row r="769" spans="1:10" x14ac:dyDescent="0.15">
      <c r="A769" s="1">
        <v>34</v>
      </c>
      <c r="B769" s="1" t="s">
        <v>179</v>
      </c>
      <c r="C769" s="1">
        <v>7</v>
      </c>
      <c r="D769" s="1" t="s">
        <v>19</v>
      </c>
      <c r="E769" s="3">
        <v>1.0203951862696601</v>
      </c>
      <c r="F769" s="3">
        <v>1.0593300562811701</v>
      </c>
      <c r="G769" s="3">
        <v>1.1218140305621001</v>
      </c>
      <c r="H769" s="3">
        <v>1.1586348410109499</v>
      </c>
      <c r="I769" s="3">
        <v>1.08395713359421</v>
      </c>
      <c r="J769" s="3">
        <v>1.0597486236073601</v>
      </c>
    </row>
    <row r="770" spans="1:10" x14ac:dyDescent="0.15">
      <c r="A770" s="1">
        <v>34</v>
      </c>
      <c r="B770" s="1" t="s">
        <v>179</v>
      </c>
      <c r="C770" s="1">
        <v>8</v>
      </c>
      <c r="D770" s="1" t="s">
        <v>20</v>
      </c>
      <c r="E770" s="3">
        <v>0.87556523739619496</v>
      </c>
      <c r="F770" s="3">
        <v>0.91740165811880303</v>
      </c>
      <c r="G770" s="3">
        <v>0.94373898030519798</v>
      </c>
      <c r="H770" s="3">
        <v>0.99294213598280201</v>
      </c>
      <c r="I770" s="3">
        <v>0.96735045256346797</v>
      </c>
      <c r="J770" s="3">
        <v>0.969436826784281</v>
      </c>
    </row>
    <row r="771" spans="1:10" x14ac:dyDescent="0.15">
      <c r="A771" s="1">
        <v>34</v>
      </c>
      <c r="B771" s="1" t="s">
        <v>179</v>
      </c>
      <c r="C771" s="1">
        <v>9</v>
      </c>
      <c r="D771" s="1" t="s">
        <v>21</v>
      </c>
      <c r="E771" s="3">
        <v>0.95426445137818705</v>
      </c>
      <c r="F771" s="3">
        <v>1.0083142807932199</v>
      </c>
      <c r="G771" s="3">
        <v>1.0352216060389401</v>
      </c>
      <c r="H771" s="3">
        <v>1.0495572991625499</v>
      </c>
      <c r="I771" s="3">
        <v>0.991733583789559</v>
      </c>
      <c r="J771" s="3">
        <v>0.98571025228559095</v>
      </c>
    </row>
    <row r="772" spans="1:10" x14ac:dyDescent="0.15">
      <c r="A772" s="1">
        <v>34</v>
      </c>
      <c r="B772" s="1" t="s">
        <v>180</v>
      </c>
      <c r="C772" s="1">
        <v>10</v>
      </c>
      <c r="D772" s="1" t="s">
        <v>22</v>
      </c>
      <c r="E772" s="3">
        <v>0.91917953090275295</v>
      </c>
      <c r="F772" s="3">
        <v>0.92470799302039497</v>
      </c>
      <c r="G772" s="3">
        <v>0.95597349248937002</v>
      </c>
      <c r="H772" s="3">
        <v>0.98498611869532104</v>
      </c>
      <c r="I772" s="3">
        <v>0.97248519874185502</v>
      </c>
      <c r="J772" s="3">
        <v>0.97204733783297304</v>
      </c>
    </row>
    <row r="773" spans="1:10" x14ac:dyDescent="0.15">
      <c r="A773" s="1">
        <v>34</v>
      </c>
      <c r="B773" s="1" t="s">
        <v>179</v>
      </c>
      <c r="C773" s="1">
        <v>11</v>
      </c>
      <c r="D773" s="1" t="s">
        <v>23</v>
      </c>
      <c r="E773" s="3">
        <v>0.96002809167727299</v>
      </c>
      <c r="F773" s="3">
        <v>1.0067390831337799</v>
      </c>
      <c r="G773" s="3">
        <v>1.0151299103134399</v>
      </c>
      <c r="H773" s="3">
        <v>1.0494573945472501</v>
      </c>
      <c r="I773" s="3">
        <v>1.0356948701043001</v>
      </c>
      <c r="J773" s="3">
        <v>1.0401053332566701</v>
      </c>
    </row>
    <row r="774" spans="1:10" x14ac:dyDescent="0.15">
      <c r="A774" s="1">
        <v>34</v>
      </c>
      <c r="B774" s="1" t="s">
        <v>179</v>
      </c>
      <c r="C774" s="1">
        <v>12</v>
      </c>
      <c r="D774" s="1" t="s">
        <v>24</v>
      </c>
      <c r="E774" s="3">
        <v>0.80106117319270098</v>
      </c>
      <c r="F774" s="3">
        <v>0.85378715701937702</v>
      </c>
      <c r="G774" s="3">
        <v>0.86234303537877199</v>
      </c>
      <c r="H774" s="3">
        <v>0.97662888293160399</v>
      </c>
      <c r="I774" s="3">
        <v>1.01582734460766</v>
      </c>
      <c r="J774" s="3">
        <v>1.0248965894272899</v>
      </c>
    </row>
    <row r="775" spans="1:10" x14ac:dyDescent="0.15">
      <c r="A775" s="1">
        <v>34</v>
      </c>
      <c r="B775" s="1" t="s">
        <v>179</v>
      </c>
      <c r="C775" s="1">
        <v>13</v>
      </c>
      <c r="D775" s="1" t="s">
        <v>25</v>
      </c>
      <c r="E775" s="3">
        <v>0.94642208653374904</v>
      </c>
      <c r="F775" s="3">
        <v>0.96920892930888902</v>
      </c>
      <c r="G775" s="3">
        <v>0.97926278846217296</v>
      </c>
      <c r="H775" s="3">
        <v>1.0276706131106399</v>
      </c>
      <c r="I775" s="3">
        <v>0.99543145954343104</v>
      </c>
      <c r="J775" s="3">
        <v>0.99588773110126105</v>
      </c>
    </row>
    <row r="776" spans="1:10" x14ac:dyDescent="0.15">
      <c r="A776" s="1">
        <v>34</v>
      </c>
      <c r="B776" s="1" t="s">
        <v>179</v>
      </c>
      <c r="C776" s="1">
        <v>14</v>
      </c>
      <c r="D776" s="1" t="s">
        <v>26</v>
      </c>
      <c r="E776" s="3">
        <v>0.88638108308242303</v>
      </c>
      <c r="F776" s="3">
        <v>0.88339187000907804</v>
      </c>
      <c r="G776" s="3">
        <v>0.898509500086208</v>
      </c>
      <c r="H776" s="3">
        <v>0.98528313927987199</v>
      </c>
      <c r="I776" s="3">
        <v>1.00857702216096</v>
      </c>
      <c r="J776" s="3">
        <v>1.01222479752064</v>
      </c>
    </row>
    <row r="777" spans="1:10" x14ac:dyDescent="0.15">
      <c r="A777" s="1">
        <v>34</v>
      </c>
      <c r="B777" s="1" t="s">
        <v>179</v>
      </c>
      <c r="C777" s="1">
        <v>15</v>
      </c>
      <c r="D777" s="1" t="s">
        <v>27</v>
      </c>
      <c r="E777" s="3">
        <v>0.83578089961018898</v>
      </c>
      <c r="F777" s="3">
        <v>0.864853460660297</v>
      </c>
      <c r="G777" s="3">
        <v>0.89620976782012796</v>
      </c>
      <c r="H777" s="3">
        <v>0.95738023229309699</v>
      </c>
      <c r="I777" s="3">
        <v>0.96299081007658005</v>
      </c>
      <c r="J777" s="3">
        <v>0.97028299206604396</v>
      </c>
    </row>
    <row r="778" spans="1:10" x14ac:dyDescent="0.15">
      <c r="A778" s="1">
        <v>34</v>
      </c>
      <c r="B778" s="1" t="s">
        <v>178</v>
      </c>
      <c r="C778" s="1">
        <v>16</v>
      </c>
      <c r="D778" s="1" t="s">
        <v>10</v>
      </c>
      <c r="E778" s="3">
        <v>0.943323414368055</v>
      </c>
      <c r="F778" s="3">
        <v>0.95063679272259005</v>
      </c>
      <c r="G778" s="3">
        <v>0.98537779588341401</v>
      </c>
      <c r="H778" s="3">
        <v>1.01105102983183</v>
      </c>
      <c r="I778" s="3">
        <v>1.02355467834061</v>
      </c>
      <c r="J778" s="3">
        <v>1.03329780290323</v>
      </c>
    </row>
    <row r="779" spans="1:10" x14ac:dyDescent="0.15">
      <c r="A779" s="1">
        <v>34</v>
      </c>
      <c r="B779" s="1" t="s">
        <v>178</v>
      </c>
      <c r="C779" s="1">
        <v>17</v>
      </c>
      <c r="D779" s="1" t="s">
        <v>11</v>
      </c>
      <c r="E779" s="3">
        <v>1.41584176836861</v>
      </c>
      <c r="F779" s="3">
        <v>1.1378458589123399</v>
      </c>
      <c r="G779" s="3">
        <v>1.0928606090269399</v>
      </c>
      <c r="H779" s="3">
        <v>1.13769082535187</v>
      </c>
      <c r="I779" s="3">
        <v>1.1324727851012</v>
      </c>
      <c r="J779" s="3">
        <v>1.1037141068831999</v>
      </c>
    </row>
    <row r="780" spans="1:10" x14ac:dyDescent="0.15">
      <c r="A780" s="1">
        <v>34</v>
      </c>
      <c r="B780" s="1" t="s">
        <v>178</v>
      </c>
      <c r="C780" s="1">
        <v>18</v>
      </c>
      <c r="D780" s="1" t="s">
        <v>12</v>
      </c>
      <c r="E780" s="3">
        <v>0.84078577332032201</v>
      </c>
      <c r="F780" s="3">
        <v>0.85801651423981895</v>
      </c>
      <c r="G780" s="3">
        <v>0.88028048318198104</v>
      </c>
      <c r="H780" s="3">
        <v>0.90099096130267098</v>
      </c>
      <c r="I780" s="3">
        <v>0.90031869966779599</v>
      </c>
      <c r="J780" s="3">
        <v>0.91736129613715001</v>
      </c>
    </row>
    <row r="781" spans="1:10" x14ac:dyDescent="0.15">
      <c r="A781" s="1">
        <v>34</v>
      </c>
      <c r="B781" s="1" t="s">
        <v>178</v>
      </c>
      <c r="C781" s="1">
        <v>19</v>
      </c>
      <c r="D781" s="1" t="s">
        <v>13</v>
      </c>
      <c r="E781" s="3">
        <v>0.89631360874869404</v>
      </c>
      <c r="F781" s="3">
        <v>0.929526250768824</v>
      </c>
      <c r="G781" s="3">
        <v>0.96292653621775404</v>
      </c>
      <c r="H781" s="3">
        <v>0.99564957116234098</v>
      </c>
      <c r="I781" s="3">
        <v>0.99348011869332098</v>
      </c>
      <c r="J781" s="3">
        <v>0.98038507584337398</v>
      </c>
    </row>
    <row r="782" spans="1:10" x14ac:dyDescent="0.15">
      <c r="A782" s="1">
        <v>34</v>
      </c>
      <c r="B782" s="1" t="s">
        <v>178</v>
      </c>
      <c r="C782" s="1">
        <v>20</v>
      </c>
      <c r="D782" s="1" t="s">
        <v>14</v>
      </c>
      <c r="E782" s="3">
        <v>0.85413724965811899</v>
      </c>
      <c r="F782" s="3">
        <v>0.93015425925206496</v>
      </c>
      <c r="G782" s="3">
        <v>0.92266960560764799</v>
      </c>
      <c r="H782" s="3">
        <v>0.94551686873919305</v>
      </c>
      <c r="I782" s="3">
        <v>0.93890351279125706</v>
      </c>
      <c r="J782" s="3">
        <v>0.95563903699027597</v>
      </c>
    </row>
    <row r="783" spans="1:10" x14ac:dyDescent="0.15">
      <c r="A783" s="1">
        <v>34</v>
      </c>
      <c r="B783" s="1" t="s">
        <v>178</v>
      </c>
      <c r="C783" s="1">
        <v>21</v>
      </c>
      <c r="D783" s="1" t="s">
        <v>15</v>
      </c>
      <c r="E783" s="3">
        <v>1.04843234055163</v>
      </c>
      <c r="F783" s="3">
        <v>1.05696694466702</v>
      </c>
      <c r="G783" s="3">
        <v>1.0449614391633699</v>
      </c>
      <c r="H783" s="3">
        <v>1.0315742377196799</v>
      </c>
      <c r="I783" s="3">
        <v>0.99958738570209704</v>
      </c>
      <c r="J783" s="3">
        <v>0.98745254641416802</v>
      </c>
    </row>
    <row r="784" spans="1:10" x14ac:dyDescent="0.15">
      <c r="A784" s="1">
        <v>34</v>
      </c>
      <c r="B784" s="1" t="s">
        <v>176</v>
      </c>
      <c r="C784" s="1">
        <v>22</v>
      </c>
      <c r="D784" s="1" t="s">
        <v>7</v>
      </c>
      <c r="E784" s="3">
        <v>0.89837389731321904</v>
      </c>
      <c r="F784" s="3">
        <v>0.88630640502730595</v>
      </c>
      <c r="G784" s="3">
        <v>0.92923932507706897</v>
      </c>
      <c r="H784" s="3">
        <v>0.973546898038811</v>
      </c>
      <c r="I784" s="3">
        <v>0.98332654038928802</v>
      </c>
      <c r="J784" s="3">
        <v>0.993878208135341</v>
      </c>
    </row>
    <row r="785" spans="1:10" x14ac:dyDescent="0.15">
      <c r="A785" s="1">
        <v>34</v>
      </c>
      <c r="B785" s="1" t="s">
        <v>176</v>
      </c>
      <c r="C785" s="1">
        <v>23</v>
      </c>
      <c r="D785" s="1" t="s">
        <v>28</v>
      </c>
      <c r="E785" s="3">
        <v>1.17503683423375</v>
      </c>
      <c r="F785" s="3">
        <v>1.12007858927649</v>
      </c>
      <c r="G785" s="3">
        <v>1.1513457709449</v>
      </c>
      <c r="H785" s="3">
        <v>1.2138319250603</v>
      </c>
      <c r="I785" s="3">
        <v>1.2315649370617101</v>
      </c>
      <c r="J785" s="3">
        <v>1.24803700047036</v>
      </c>
    </row>
    <row r="786" spans="1:10" x14ac:dyDescent="0.15">
      <c r="A786" s="1">
        <v>35</v>
      </c>
      <c r="B786" s="1" t="s">
        <v>182</v>
      </c>
      <c r="C786" s="1">
        <v>1</v>
      </c>
      <c r="D786" s="1" t="s">
        <v>8</v>
      </c>
      <c r="E786" s="3">
        <v>0.51713998367120695</v>
      </c>
      <c r="F786" s="3">
        <v>0.52719152886505805</v>
      </c>
      <c r="G786" s="3">
        <v>0.53516505578844298</v>
      </c>
      <c r="H786" s="3">
        <v>0.56257455323438599</v>
      </c>
      <c r="I786" s="3">
        <v>0.63049901232949301</v>
      </c>
      <c r="J786" s="3">
        <v>0.66002573895211403</v>
      </c>
    </row>
    <row r="787" spans="1:10" x14ac:dyDescent="0.15">
      <c r="A787" s="1">
        <v>35</v>
      </c>
      <c r="B787" s="1" t="s">
        <v>182</v>
      </c>
      <c r="C787" s="1">
        <v>2</v>
      </c>
      <c r="D787" s="1" t="s">
        <v>9</v>
      </c>
      <c r="E787" s="3">
        <v>1.7894173429706599</v>
      </c>
      <c r="F787" s="3">
        <v>1.7713937141252301</v>
      </c>
      <c r="G787" s="3">
        <v>1.3367883819578099</v>
      </c>
      <c r="H787" s="3">
        <v>1.57318992746457</v>
      </c>
      <c r="I787" s="3">
        <v>1.2896362546512501</v>
      </c>
      <c r="J787" s="3">
        <v>1.2231020434959201</v>
      </c>
    </row>
    <row r="788" spans="1:10" x14ac:dyDescent="0.15">
      <c r="A788" s="1">
        <v>35</v>
      </c>
      <c r="B788" s="1" t="s">
        <v>183</v>
      </c>
      <c r="C788" s="1">
        <v>3</v>
      </c>
      <c r="D788" s="1" t="s">
        <v>16</v>
      </c>
      <c r="E788" s="3">
        <v>0.82021715863821698</v>
      </c>
      <c r="F788" s="3">
        <v>0.820677513727057</v>
      </c>
      <c r="G788" s="3">
        <v>0.821101878119461</v>
      </c>
      <c r="H788" s="3">
        <v>0.84525211780822296</v>
      </c>
      <c r="I788" s="3">
        <v>0.82495913051273695</v>
      </c>
      <c r="J788" s="3">
        <v>0.83034156109899504</v>
      </c>
    </row>
    <row r="789" spans="1:10" x14ac:dyDescent="0.15">
      <c r="A789" s="1">
        <v>35</v>
      </c>
      <c r="B789" s="1" t="s">
        <v>183</v>
      </c>
      <c r="C789" s="1">
        <v>4</v>
      </c>
      <c r="D789" s="1" t="s">
        <v>17</v>
      </c>
      <c r="E789" s="3">
        <v>0.73597624155741903</v>
      </c>
      <c r="F789" s="3">
        <v>0.72152250694731201</v>
      </c>
      <c r="G789" s="3">
        <v>0.72058320500075002</v>
      </c>
      <c r="H789" s="3">
        <v>0.75039842118043798</v>
      </c>
      <c r="I789" s="3">
        <v>0.75948643667499305</v>
      </c>
      <c r="J789" s="3">
        <v>0.76686928551577804</v>
      </c>
    </row>
    <row r="790" spans="1:10" x14ac:dyDescent="0.15">
      <c r="A790" s="1">
        <v>35</v>
      </c>
      <c r="B790" s="1" t="s">
        <v>183</v>
      </c>
      <c r="C790" s="1">
        <v>5</v>
      </c>
      <c r="D790" s="1" t="s">
        <v>18</v>
      </c>
      <c r="E790" s="3">
        <v>0.90625318626418505</v>
      </c>
      <c r="F790" s="3">
        <v>0.93571029214259105</v>
      </c>
      <c r="G790" s="3">
        <v>0.93612984907116004</v>
      </c>
      <c r="H790" s="3">
        <v>0.96848039165870603</v>
      </c>
      <c r="I790" s="3">
        <v>0.95891242603745797</v>
      </c>
      <c r="J790" s="3">
        <v>0.960620286930703</v>
      </c>
    </row>
    <row r="791" spans="1:10" x14ac:dyDescent="0.15">
      <c r="A791" s="1">
        <v>35</v>
      </c>
      <c r="B791" s="1" t="s">
        <v>183</v>
      </c>
      <c r="C791" s="1">
        <v>6</v>
      </c>
      <c r="D791" s="1" t="s">
        <v>2</v>
      </c>
      <c r="E791" s="3">
        <v>0.98413438970391698</v>
      </c>
      <c r="F791" s="3">
        <v>1.0393309117081699</v>
      </c>
      <c r="G791" s="3">
        <v>1.0451172216825599</v>
      </c>
      <c r="H791" s="3">
        <v>1.0782284601620999</v>
      </c>
      <c r="I791" s="3">
        <v>1.03998153936675</v>
      </c>
      <c r="J791" s="3">
        <v>1.0387427272998599</v>
      </c>
    </row>
    <row r="792" spans="1:10" x14ac:dyDescent="0.15">
      <c r="A792" s="1">
        <v>35</v>
      </c>
      <c r="B792" s="1" t="s">
        <v>183</v>
      </c>
      <c r="C792" s="1">
        <v>7</v>
      </c>
      <c r="D792" s="1" t="s">
        <v>19</v>
      </c>
      <c r="E792" s="3">
        <v>1.11390591796101</v>
      </c>
      <c r="F792" s="3">
        <v>1.1442518672683999</v>
      </c>
      <c r="G792" s="3">
        <v>1.1541223923216299</v>
      </c>
      <c r="H792" s="3">
        <v>1.1983831838376799</v>
      </c>
      <c r="I792" s="3">
        <v>1.0803302998181299</v>
      </c>
      <c r="J792" s="3">
        <v>1.0690310228103901</v>
      </c>
    </row>
    <row r="793" spans="1:10" x14ac:dyDescent="0.15">
      <c r="A793" s="1">
        <v>35</v>
      </c>
      <c r="B793" s="1" t="s">
        <v>183</v>
      </c>
      <c r="C793" s="1">
        <v>8</v>
      </c>
      <c r="D793" s="1" t="s">
        <v>20</v>
      </c>
      <c r="E793" s="3">
        <v>0.90050327812844</v>
      </c>
      <c r="F793" s="3">
        <v>0.92557261340895602</v>
      </c>
      <c r="G793" s="3">
        <v>0.935685141805083</v>
      </c>
      <c r="H793" s="3">
        <v>0.97387567159009603</v>
      </c>
      <c r="I793" s="3">
        <v>0.92967439288709897</v>
      </c>
      <c r="J793" s="3">
        <v>0.93054812073721005</v>
      </c>
    </row>
    <row r="794" spans="1:10" x14ac:dyDescent="0.15">
      <c r="A794" s="1">
        <v>35</v>
      </c>
      <c r="B794" s="1" t="s">
        <v>183</v>
      </c>
      <c r="C794" s="1">
        <v>9</v>
      </c>
      <c r="D794" s="1" t="s">
        <v>21</v>
      </c>
      <c r="E794" s="3">
        <v>0.97376905178554596</v>
      </c>
      <c r="F794" s="3">
        <v>1.0110710225400199</v>
      </c>
      <c r="G794" s="3">
        <v>1.0251068983718099</v>
      </c>
      <c r="H794" s="3">
        <v>1.0256752146707799</v>
      </c>
      <c r="I794" s="3">
        <v>0.95385391978804102</v>
      </c>
      <c r="J794" s="3">
        <v>0.94731042898195805</v>
      </c>
    </row>
    <row r="795" spans="1:10" x14ac:dyDescent="0.15">
      <c r="A795" s="1">
        <v>35</v>
      </c>
      <c r="B795" s="1" t="s">
        <v>183</v>
      </c>
      <c r="C795" s="1">
        <v>10</v>
      </c>
      <c r="D795" s="1" t="s">
        <v>22</v>
      </c>
      <c r="E795" s="3">
        <v>0.93981855419922899</v>
      </c>
      <c r="F795" s="3">
        <v>0.93213127495217096</v>
      </c>
      <c r="G795" s="3">
        <v>0.94912090549240002</v>
      </c>
      <c r="H795" s="3">
        <v>0.966530665376093</v>
      </c>
      <c r="I795" s="3">
        <v>0.95186737042210801</v>
      </c>
      <c r="J795" s="3">
        <v>0.94675320280451802</v>
      </c>
    </row>
    <row r="796" spans="1:10" x14ac:dyDescent="0.15">
      <c r="A796" s="1">
        <v>35</v>
      </c>
      <c r="B796" s="1" t="s">
        <v>183</v>
      </c>
      <c r="C796" s="1">
        <v>11</v>
      </c>
      <c r="D796" s="1" t="s">
        <v>23</v>
      </c>
      <c r="E796" s="3">
        <v>0.98198527436914396</v>
      </c>
      <c r="F796" s="3">
        <v>1.0089339821193599</v>
      </c>
      <c r="G796" s="3">
        <v>1.0015073125721801</v>
      </c>
      <c r="H796" s="3">
        <v>1.02441847624715</v>
      </c>
      <c r="I796" s="3">
        <v>0.99574065951183799</v>
      </c>
      <c r="J796" s="3">
        <v>0.99691201939463303</v>
      </c>
    </row>
    <row r="797" spans="1:10" x14ac:dyDescent="0.15">
      <c r="A797" s="1">
        <v>35</v>
      </c>
      <c r="B797" s="1" t="s">
        <v>183</v>
      </c>
      <c r="C797" s="1">
        <v>12</v>
      </c>
      <c r="D797" s="1" t="s">
        <v>24</v>
      </c>
      <c r="E797" s="3">
        <v>0.82357391296864302</v>
      </c>
      <c r="F797" s="3">
        <v>0.86117728688273898</v>
      </c>
      <c r="G797" s="3">
        <v>0.847629014873161</v>
      </c>
      <c r="H797" s="3">
        <v>0.93716106427889301</v>
      </c>
      <c r="I797" s="3">
        <v>0.954999205137254</v>
      </c>
      <c r="J797" s="3">
        <v>0.96120633168562997</v>
      </c>
    </row>
    <row r="798" spans="1:10" x14ac:dyDescent="0.15">
      <c r="A798" s="1">
        <v>35</v>
      </c>
      <c r="B798" s="1" t="s">
        <v>183</v>
      </c>
      <c r="C798" s="1">
        <v>13</v>
      </c>
      <c r="D798" s="1" t="s">
        <v>25</v>
      </c>
      <c r="E798" s="3">
        <v>0.96329155396306398</v>
      </c>
      <c r="F798" s="3">
        <v>0.96563328906165102</v>
      </c>
      <c r="G798" s="3">
        <v>0.96745266508649497</v>
      </c>
      <c r="H798" s="3">
        <v>1.0005547537372801</v>
      </c>
      <c r="I798" s="3">
        <v>0.95815004992119801</v>
      </c>
      <c r="J798" s="3">
        <v>0.95320326566574698</v>
      </c>
    </row>
    <row r="799" spans="1:10" x14ac:dyDescent="0.15">
      <c r="A799" s="1">
        <v>35</v>
      </c>
      <c r="B799" s="1" t="s">
        <v>183</v>
      </c>
      <c r="C799" s="1">
        <v>14</v>
      </c>
      <c r="D799" s="1" t="s">
        <v>26</v>
      </c>
      <c r="E799" s="3">
        <v>0.94061290587592605</v>
      </c>
      <c r="F799" s="3">
        <v>0.88910586623052201</v>
      </c>
      <c r="G799" s="3">
        <v>0.89521555428475796</v>
      </c>
      <c r="H799" s="3">
        <v>0.96196652344170397</v>
      </c>
      <c r="I799" s="3">
        <v>0.96317821697307904</v>
      </c>
      <c r="J799" s="3">
        <v>0.96689390384210205</v>
      </c>
    </row>
    <row r="800" spans="1:10" x14ac:dyDescent="0.15">
      <c r="A800" s="1">
        <v>35</v>
      </c>
      <c r="B800" s="1" t="s">
        <v>183</v>
      </c>
      <c r="C800" s="1">
        <v>15</v>
      </c>
      <c r="D800" s="1" t="s">
        <v>27</v>
      </c>
      <c r="E800" s="3">
        <v>0.85904798946091798</v>
      </c>
      <c r="F800" s="3">
        <v>0.871711447418687</v>
      </c>
      <c r="G800" s="3">
        <v>0.882594805562676</v>
      </c>
      <c r="H800" s="3">
        <v>0.92111988509998499</v>
      </c>
      <c r="I800" s="3">
        <v>0.93095307943323302</v>
      </c>
      <c r="J800" s="3">
        <v>0.94075806098586701</v>
      </c>
    </row>
    <row r="801" spans="1:10" x14ac:dyDescent="0.15">
      <c r="A801" s="1">
        <v>35</v>
      </c>
      <c r="B801" s="1" t="s">
        <v>182</v>
      </c>
      <c r="C801" s="1">
        <v>16</v>
      </c>
      <c r="D801" s="1" t="s">
        <v>10</v>
      </c>
      <c r="E801" s="3">
        <v>0.92578606308675604</v>
      </c>
      <c r="F801" s="3">
        <v>0.91415598290133604</v>
      </c>
      <c r="G801" s="3">
        <v>0.94053637271089596</v>
      </c>
      <c r="H801" s="3">
        <v>0.96208513691364195</v>
      </c>
      <c r="I801" s="3">
        <v>0.97278634330241298</v>
      </c>
      <c r="J801" s="3">
        <v>0.98285013531855303</v>
      </c>
    </row>
    <row r="802" spans="1:10" x14ac:dyDescent="0.15">
      <c r="A802" s="1">
        <v>35</v>
      </c>
      <c r="B802" s="1" t="s">
        <v>182</v>
      </c>
      <c r="C802" s="1">
        <v>17</v>
      </c>
      <c r="D802" s="1" t="s">
        <v>11</v>
      </c>
      <c r="E802" s="3">
        <v>1.32839478529335</v>
      </c>
      <c r="F802" s="3">
        <v>1.0777180481978501</v>
      </c>
      <c r="G802" s="3">
        <v>1.0529765296559801</v>
      </c>
      <c r="H802" s="3">
        <v>1.0766473005496999</v>
      </c>
      <c r="I802" s="3">
        <v>1.0627877731295701</v>
      </c>
      <c r="J802" s="3">
        <v>1.0390127855806499</v>
      </c>
    </row>
    <row r="803" spans="1:10" x14ac:dyDescent="0.15">
      <c r="A803" s="1">
        <v>35</v>
      </c>
      <c r="B803" s="1" t="s">
        <v>182</v>
      </c>
      <c r="C803" s="1">
        <v>18</v>
      </c>
      <c r="D803" s="1" t="s">
        <v>12</v>
      </c>
      <c r="E803" s="3">
        <v>0.79909333878728095</v>
      </c>
      <c r="F803" s="3">
        <v>0.80066660107530196</v>
      </c>
      <c r="G803" s="3">
        <v>0.82616038844108097</v>
      </c>
      <c r="H803" s="3">
        <v>0.848483337320034</v>
      </c>
      <c r="I803" s="3">
        <v>0.83201243142951398</v>
      </c>
      <c r="J803" s="3">
        <v>0.84947814737608895</v>
      </c>
    </row>
    <row r="804" spans="1:10" x14ac:dyDescent="0.15">
      <c r="A804" s="1">
        <v>35</v>
      </c>
      <c r="B804" s="1" t="s">
        <v>182</v>
      </c>
      <c r="C804" s="1">
        <v>19</v>
      </c>
      <c r="D804" s="1" t="s">
        <v>13</v>
      </c>
      <c r="E804" s="3">
        <v>0.88966226229189904</v>
      </c>
      <c r="F804" s="3">
        <v>0.89842866096237906</v>
      </c>
      <c r="G804" s="3">
        <v>0.93674925368958495</v>
      </c>
      <c r="H804" s="3">
        <v>0.98289455938995196</v>
      </c>
      <c r="I804" s="3">
        <v>0.96675969339317303</v>
      </c>
      <c r="J804" s="3">
        <v>0.94985789074126203</v>
      </c>
    </row>
    <row r="805" spans="1:10" x14ac:dyDescent="0.15">
      <c r="A805" s="1">
        <v>35</v>
      </c>
      <c r="B805" s="1" t="s">
        <v>182</v>
      </c>
      <c r="C805" s="1">
        <v>20</v>
      </c>
      <c r="D805" s="1" t="s">
        <v>14</v>
      </c>
      <c r="E805" s="3">
        <v>1.0815719409367801</v>
      </c>
      <c r="F805" s="3">
        <v>1.0605444698778199</v>
      </c>
      <c r="G805" s="3">
        <v>0.97666919750853398</v>
      </c>
      <c r="H805" s="3">
        <v>0.92864654391509105</v>
      </c>
      <c r="I805" s="3">
        <v>0.90836160683799205</v>
      </c>
      <c r="J805" s="3">
        <v>0.92111625554987298</v>
      </c>
    </row>
    <row r="806" spans="1:10" x14ac:dyDescent="0.15">
      <c r="A806" s="1">
        <v>35</v>
      </c>
      <c r="B806" s="1" t="s">
        <v>182</v>
      </c>
      <c r="C806" s="1">
        <v>21</v>
      </c>
      <c r="D806" s="1" t="s">
        <v>15</v>
      </c>
      <c r="E806" s="3">
        <v>1.04848029348852</v>
      </c>
      <c r="F806" s="3">
        <v>1.0482467035724701</v>
      </c>
      <c r="G806" s="3">
        <v>1.04408407611479</v>
      </c>
      <c r="H806" s="3">
        <v>1.01913657890329</v>
      </c>
      <c r="I806" s="3">
        <v>0.97654558842281902</v>
      </c>
      <c r="J806" s="3">
        <v>0.96062073149399696</v>
      </c>
    </row>
    <row r="807" spans="1:10" x14ac:dyDescent="0.15">
      <c r="A807" s="1">
        <v>35</v>
      </c>
      <c r="B807" s="1" t="s">
        <v>181</v>
      </c>
      <c r="C807" s="1">
        <v>22</v>
      </c>
      <c r="D807" s="1" t="s">
        <v>7</v>
      </c>
      <c r="E807" s="3">
        <v>0.91176127200821699</v>
      </c>
      <c r="F807" s="3">
        <v>0.86352484887518799</v>
      </c>
      <c r="G807" s="3">
        <v>0.89769352684619597</v>
      </c>
      <c r="H807" s="3">
        <v>0.93323383241775804</v>
      </c>
      <c r="I807" s="3">
        <v>0.93986973351745595</v>
      </c>
      <c r="J807" s="3">
        <v>0.94994952634718399</v>
      </c>
    </row>
    <row r="808" spans="1:10" x14ac:dyDescent="0.15">
      <c r="A808" s="1">
        <v>35</v>
      </c>
      <c r="B808" s="1" t="s">
        <v>181</v>
      </c>
      <c r="C808" s="1">
        <v>23</v>
      </c>
      <c r="D808" s="1" t="s">
        <v>28</v>
      </c>
      <c r="E808" s="3">
        <v>1.19480568962038</v>
      </c>
      <c r="F808" s="3">
        <v>1.1329466564647801</v>
      </c>
      <c r="G808" s="3">
        <v>1.1543447995913001</v>
      </c>
      <c r="H808" s="3">
        <v>1.1868140530951601</v>
      </c>
      <c r="I808" s="3">
        <v>1.20280594898723</v>
      </c>
      <c r="J808" s="3">
        <v>1.2162523406422501</v>
      </c>
    </row>
    <row r="809" spans="1:10" x14ac:dyDescent="0.15">
      <c r="A809" s="1">
        <v>36</v>
      </c>
      <c r="B809" s="1" t="s">
        <v>185</v>
      </c>
      <c r="C809" s="1">
        <v>1</v>
      </c>
      <c r="D809" s="1" t="s">
        <v>8</v>
      </c>
      <c r="E809" s="3">
        <v>0.47466028818156297</v>
      </c>
      <c r="F809" s="3">
        <v>0.53901934487196801</v>
      </c>
      <c r="G809" s="3">
        <v>0.562819754966289</v>
      </c>
      <c r="H809" s="3">
        <v>0.62371734117506905</v>
      </c>
      <c r="I809" s="3">
        <v>0.69576052316714199</v>
      </c>
      <c r="J809" s="3">
        <v>0.721538783765314</v>
      </c>
    </row>
    <row r="810" spans="1:10" x14ac:dyDescent="0.15">
      <c r="A810" s="1">
        <v>36</v>
      </c>
      <c r="B810" s="1" t="s">
        <v>185</v>
      </c>
      <c r="C810" s="1">
        <v>2</v>
      </c>
      <c r="D810" s="1" t="s">
        <v>9</v>
      </c>
      <c r="E810" s="3">
        <v>2.4159893886655599</v>
      </c>
      <c r="F810" s="3">
        <v>2.0295108028500901</v>
      </c>
      <c r="G810" s="3">
        <v>1.4809749353994699</v>
      </c>
      <c r="H810" s="3">
        <v>1.6511879494127599</v>
      </c>
      <c r="I810" s="3">
        <v>1.3872682804381999</v>
      </c>
      <c r="J810" s="3">
        <v>1.3154669585904699</v>
      </c>
    </row>
    <row r="811" spans="1:10" x14ac:dyDescent="0.15">
      <c r="A811" s="1">
        <v>36</v>
      </c>
      <c r="B811" s="1" t="s">
        <v>186</v>
      </c>
      <c r="C811" s="1">
        <v>3</v>
      </c>
      <c r="D811" s="1" t="s">
        <v>16</v>
      </c>
      <c r="E811" s="3">
        <v>0.71884709710948602</v>
      </c>
      <c r="F811" s="3">
        <v>0.73537717935161495</v>
      </c>
      <c r="G811" s="3">
        <v>0.76540035915960103</v>
      </c>
      <c r="H811" s="3">
        <v>0.81040859351494399</v>
      </c>
      <c r="I811" s="3">
        <v>0.816258206707276</v>
      </c>
      <c r="J811" s="3">
        <v>0.82034547397668101</v>
      </c>
    </row>
    <row r="812" spans="1:10" x14ac:dyDescent="0.15">
      <c r="A812" s="1">
        <v>36</v>
      </c>
      <c r="B812" s="1" t="s">
        <v>186</v>
      </c>
      <c r="C812" s="1">
        <v>4</v>
      </c>
      <c r="D812" s="1" t="s">
        <v>17</v>
      </c>
      <c r="E812" s="3">
        <v>0.64376775532557096</v>
      </c>
      <c r="F812" s="3">
        <v>0.649491432475645</v>
      </c>
      <c r="G812" s="3">
        <v>0.67059999506157797</v>
      </c>
      <c r="H812" s="3">
        <v>0.71069693644838605</v>
      </c>
      <c r="I812" s="3">
        <v>0.73783410772424096</v>
      </c>
      <c r="J812" s="3">
        <v>0.75148339732696401</v>
      </c>
    </row>
    <row r="813" spans="1:10" x14ac:dyDescent="0.15">
      <c r="A813" s="1">
        <v>36</v>
      </c>
      <c r="B813" s="1" t="s">
        <v>186</v>
      </c>
      <c r="C813" s="1">
        <v>5</v>
      </c>
      <c r="D813" s="1" t="s">
        <v>18</v>
      </c>
      <c r="E813" s="3">
        <v>0.79639705873552102</v>
      </c>
      <c r="F813" s="3">
        <v>0.84399807272072602</v>
      </c>
      <c r="G813" s="3">
        <v>0.87206641089187698</v>
      </c>
      <c r="H813" s="3">
        <v>0.92974870550331101</v>
      </c>
      <c r="I813" s="3">
        <v>0.93974551019871999</v>
      </c>
      <c r="J813" s="3">
        <v>0.94351251027847705</v>
      </c>
    </row>
    <row r="814" spans="1:10" x14ac:dyDescent="0.15">
      <c r="A814" s="1">
        <v>36</v>
      </c>
      <c r="B814" s="1" t="s">
        <v>186</v>
      </c>
      <c r="C814" s="1">
        <v>6</v>
      </c>
      <c r="D814" s="1" t="s">
        <v>2</v>
      </c>
      <c r="E814" s="3">
        <v>0.88726519484769695</v>
      </c>
      <c r="F814" s="3">
        <v>0.94582919733576898</v>
      </c>
      <c r="G814" s="3">
        <v>0.98117148442361901</v>
      </c>
      <c r="H814" s="3">
        <v>1.0396040317455499</v>
      </c>
      <c r="I814" s="3">
        <v>1.0183778960390699</v>
      </c>
      <c r="J814" s="3">
        <v>1.01556805722599</v>
      </c>
    </row>
    <row r="815" spans="1:10" x14ac:dyDescent="0.15">
      <c r="A815" s="1">
        <v>36</v>
      </c>
      <c r="B815" s="1" t="s">
        <v>187</v>
      </c>
      <c r="C815" s="1">
        <v>7</v>
      </c>
      <c r="D815" s="1" t="s">
        <v>19</v>
      </c>
      <c r="E815" s="3">
        <v>1.2395410343629001</v>
      </c>
      <c r="F815" s="3">
        <v>1.1905715407664199</v>
      </c>
      <c r="G815" s="3">
        <v>1.42944422277376</v>
      </c>
      <c r="H815" s="3">
        <v>1.48016555687646</v>
      </c>
      <c r="I815" s="3">
        <v>15.6626630352524</v>
      </c>
      <c r="J815" s="3">
        <v>15.296729781427899</v>
      </c>
    </row>
    <row r="816" spans="1:10" x14ac:dyDescent="0.15">
      <c r="A816" s="1">
        <v>36</v>
      </c>
      <c r="B816" s="1" t="s">
        <v>186</v>
      </c>
      <c r="C816" s="1">
        <v>8</v>
      </c>
      <c r="D816" s="1" t="s">
        <v>20</v>
      </c>
      <c r="E816" s="3">
        <v>0.82008585382150001</v>
      </c>
      <c r="F816" s="3">
        <v>0.85415282477328403</v>
      </c>
      <c r="G816" s="3">
        <v>0.88405041317653998</v>
      </c>
      <c r="H816" s="3">
        <v>0.94616414638986102</v>
      </c>
      <c r="I816" s="3">
        <v>0.91413431234983999</v>
      </c>
      <c r="J816" s="3">
        <v>0.91608473989973804</v>
      </c>
    </row>
    <row r="817" spans="1:10" x14ac:dyDescent="0.15">
      <c r="A817" s="1">
        <v>36</v>
      </c>
      <c r="B817" s="1" t="s">
        <v>186</v>
      </c>
      <c r="C817" s="1">
        <v>9</v>
      </c>
      <c r="D817" s="1" t="s">
        <v>21</v>
      </c>
      <c r="E817" s="3">
        <v>0.92682232148059795</v>
      </c>
      <c r="F817" s="3">
        <v>0.95177805816206495</v>
      </c>
      <c r="G817" s="3">
        <v>0.99489541029308204</v>
      </c>
      <c r="H817" s="3">
        <v>1.0002259872017301</v>
      </c>
      <c r="I817" s="3">
        <v>0.94068866264216</v>
      </c>
      <c r="J817" s="3">
        <v>0.93219375944796001</v>
      </c>
    </row>
    <row r="818" spans="1:10" x14ac:dyDescent="0.15">
      <c r="A818" s="1">
        <v>36</v>
      </c>
      <c r="B818" s="1" t="s">
        <v>186</v>
      </c>
      <c r="C818" s="1">
        <v>10</v>
      </c>
      <c r="D818" s="1" t="s">
        <v>22</v>
      </c>
      <c r="E818" s="3">
        <v>0.85924873167748095</v>
      </c>
      <c r="F818" s="3">
        <v>0.85172992647227397</v>
      </c>
      <c r="G818" s="3">
        <v>0.89525928977215297</v>
      </c>
      <c r="H818" s="3">
        <v>0.92905412729493597</v>
      </c>
      <c r="I818" s="3">
        <v>0.93301509338934097</v>
      </c>
      <c r="J818" s="3">
        <v>0.92807912555967897</v>
      </c>
    </row>
    <row r="819" spans="1:10" x14ac:dyDescent="0.15">
      <c r="A819" s="1">
        <v>36</v>
      </c>
      <c r="B819" s="1" t="s">
        <v>186</v>
      </c>
      <c r="C819" s="1">
        <v>11</v>
      </c>
      <c r="D819" s="1" t="s">
        <v>23</v>
      </c>
      <c r="E819" s="3">
        <v>0.895865090506763</v>
      </c>
      <c r="F819" s="3">
        <v>0.93831742583428102</v>
      </c>
      <c r="G819" s="3">
        <v>0.95592367658298205</v>
      </c>
      <c r="H819" s="3">
        <v>0.99867699270760402</v>
      </c>
      <c r="I819" s="3">
        <v>0.978995094331925</v>
      </c>
      <c r="J819" s="3">
        <v>0.97907579453542404</v>
      </c>
    </row>
    <row r="820" spans="1:10" x14ac:dyDescent="0.15">
      <c r="A820" s="1">
        <v>36</v>
      </c>
      <c r="B820" s="1" t="s">
        <v>186</v>
      </c>
      <c r="C820" s="1">
        <v>12</v>
      </c>
      <c r="D820" s="1" t="s">
        <v>24</v>
      </c>
      <c r="E820" s="3">
        <v>0.72707002184155001</v>
      </c>
      <c r="F820" s="3">
        <v>0.78118131384823397</v>
      </c>
      <c r="G820" s="3">
        <v>0.80513202190386302</v>
      </c>
      <c r="H820" s="3">
        <v>0.91536715030343596</v>
      </c>
      <c r="I820" s="3">
        <v>0.944128093314065</v>
      </c>
      <c r="J820" s="3">
        <v>0.94932388246541399</v>
      </c>
    </row>
    <row r="821" spans="1:10" x14ac:dyDescent="0.15">
      <c r="A821" s="1">
        <v>36</v>
      </c>
      <c r="B821" s="1" t="s">
        <v>186</v>
      </c>
      <c r="C821" s="1">
        <v>13</v>
      </c>
      <c r="D821" s="1" t="s">
        <v>25</v>
      </c>
      <c r="E821" s="3">
        <v>0.89043797656149903</v>
      </c>
      <c r="F821" s="3">
        <v>0.91429805084626403</v>
      </c>
      <c r="G821" s="3">
        <v>0.935550977468247</v>
      </c>
      <c r="H821" s="3">
        <v>0.983198910600947</v>
      </c>
      <c r="I821" s="3">
        <v>0.94560605773280604</v>
      </c>
      <c r="J821" s="3">
        <v>0.94106798031969796</v>
      </c>
    </row>
    <row r="822" spans="1:10" x14ac:dyDescent="0.15">
      <c r="A822" s="1">
        <v>36</v>
      </c>
      <c r="B822" s="1" t="s">
        <v>186</v>
      </c>
      <c r="C822" s="1">
        <v>14</v>
      </c>
      <c r="D822" s="1" t="s">
        <v>26</v>
      </c>
      <c r="E822" s="3">
        <v>0.89045563418099105</v>
      </c>
      <c r="F822" s="3">
        <v>0.86008646118950605</v>
      </c>
      <c r="G822" s="3">
        <v>0.86645101318472895</v>
      </c>
      <c r="H822" s="3">
        <v>0.94265379133684102</v>
      </c>
      <c r="I822" s="3">
        <v>0.94132995181126</v>
      </c>
      <c r="J822" s="3">
        <v>0.95831283331387196</v>
      </c>
    </row>
    <row r="823" spans="1:10" x14ac:dyDescent="0.15">
      <c r="A823" s="1">
        <v>36</v>
      </c>
      <c r="B823" s="1" t="s">
        <v>186</v>
      </c>
      <c r="C823" s="1">
        <v>15</v>
      </c>
      <c r="D823" s="1" t="s">
        <v>27</v>
      </c>
      <c r="E823" s="3">
        <v>0.76356589218252902</v>
      </c>
      <c r="F823" s="3">
        <v>0.78290028488200403</v>
      </c>
      <c r="G823" s="3">
        <v>0.81962873176625495</v>
      </c>
      <c r="H823" s="3">
        <v>0.88237589206289502</v>
      </c>
      <c r="I823" s="3">
        <v>0.91538094479497001</v>
      </c>
      <c r="J823" s="3">
        <v>0.92650933352390896</v>
      </c>
    </row>
    <row r="824" spans="1:10" x14ac:dyDescent="0.15">
      <c r="A824" s="1">
        <v>36</v>
      </c>
      <c r="B824" s="1" t="s">
        <v>185</v>
      </c>
      <c r="C824" s="1">
        <v>16</v>
      </c>
      <c r="D824" s="1" t="s">
        <v>10</v>
      </c>
      <c r="E824" s="3">
        <v>0.90293374548428496</v>
      </c>
      <c r="F824" s="3">
        <v>0.89359684583103705</v>
      </c>
      <c r="G824" s="3">
        <v>0.92071130955440506</v>
      </c>
      <c r="H824" s="3">
        <v>0.93396430980053902</v>
      </c>
      <c r="I824" s="3">
        <v>0.97033679874805301</v>
      </c>
      <c r="J824" s="3">
        <v>0.98735510617489897</v>
      </c>
    </row>
    <row r="825" spans="1:10" x14ac:dyDescent="0.15">
      <c r="A825" s="1">
        <v>36</v>
      </c>
      <c r="B825" s="1" t="s">
        <v>185</v>
      </c>
      <c r="C825" s="1">
        <v>17</v>
      </c>
      <c r="D825" s="1" t="s">
        <v>11</v>
      </c>
      <c r="E825" s="3">
        <v>1.6338730713793801</v>
      </c>
      <c r="F825" s="3">
        <v>1.2118237184346099</v>
      </c>
      <c r="G825" s="3">
        <v>1.21530446897574</v>
      </c>
      <c r="H825" s="3">
        <v>1.17078592620636</v>
      </c>
      <c r="I825" s="3">
        <v>1.0691968529260301</v>
      </c>
      <c r="J825" s="3">
        <v>1.0416602376925499</v>
      </c>
    </row>
    <row r="826" spans="1:10" x14ac:dyDescent="0.15">
      <c r="A826" s="1">
        <v>36</v>
      </c>
      <c r="B826" s="1" t="s">
        <v>185</v>
      </c>
      <c r="C826" s="1">
        <v>18</v>
      </c>
      <c r="D826" s="1" t="s">
        <v>12</v>
      </c>
      <c r="E826" s="3">
        <v>0.76310114444477894</v>
      </c>
      <c r="F826" s="3">
        <v>0.76719596015748504</v>
      </c>
      <c r="G826" s="3">
        <v>0.81100986206271197</v>
      </c>
      <c r="H826" s="3">
        <v>0.85400876816816595</v>
      </c>
      <c r="I826" s="3">
        <v>0.85260417061039895</v>
      </c>
      <c r="J826" s="3">
        <v>0.86911980064282801</v>
      </c>
    </row>
    <row r="827" spans="1:10" x14ac:dyDescent="0.15">
      <c r="A827" s="1">
        <v>36</v>
      </c>
      <c r="B827" s="1" t="s">
        <v>185</v>
      </c>
      <c r="C827" s="1">
        <v>19</v>
      </c>
      <c r="D827" s="1" t="s">
        <v>13</v>
      </c>
      <c r="E827" s="3">
        <v>0.99873319580560704</v>
      </c>
      <c r="F827" s="3">
        <v>0.94823152046158898</v>
      </c>
      <c r="G827" s="3">
        <v>0.98285080579626305</v>
      </c>
      <c r="H827" s="3">
        <v>1.0167217827589301</v>
      </c>
      <c r="I827" s="3">
        <v>0.97924455399708399</v>
      </c>
      <c r="J827" s="3">
        <v>0.957279759982683</v>
      </c>
    </row>
    <row r="828" spans="1:10" x14ac:dyDescent="0.15">
      <c r="A828" s="1">
        <v>36</v>
      </c>
      <c r="B828" s="1" t="s">
        <v>185</v>
      </c>
      <c r="C828" s="1">
        <v>20</v>
      </c>
      <c r="D828" s="1" t="s">
        <v>14</v>
      </c>
      <c r="E828" s="3">
        <v>1.19054165789065</v>
      </c>
      <c r="F828" s="3">
        <v>1.0520666520748501</v>
      </c>
      <c r="G828" s="3">
        <v>1.04038906755004</v>
      </c>
      <c r="H828" s="3">
        <v>0.97070091783873202</v>
      </c>
      <c r="I828" s="3">
        <v>0.95464497391541803</v>
      </c>
      <c r="J828" s="3">
        <v>0.96490103787408499</v>
      </c>
    </row>
    <row r="829" spans="1:10" x14ac:dyDescent="0.15">
      <c r="A829" s="1">
        <v>36</v>
      </c>
      <c r="B829" s="1" t="s">
        <v>185</v>
      </c>
      <c r="C829" s="1">
        <v>21</v>
      </c>
      <c r="D829" s="1" t="s">
        <v>15</v>
      </c>
      <c r="E829" s="3">
        <v>1.0130401754620399</v>
      </c>
      <c r="F829" s="3">
        <v>1.0285881784863899</v>
      </c>
      <c r="G829" s="3">
        <v>1.02337836788328</v>
      </c>
      <c r="H829" s="3">
        <v>1.00464974051592</v>
      </c>
      <c r="I829" s="3">
        <v>0.96217957969279899</v>
      </c>
      <c r="J829" s="3">
        <v>0.94680324458430298</v>
      </c>
    </row>
    <row r="830" spans="1:10" x14ac:dyDescent="0.15">
      <c r="A830" s="1">
        <v>36</v>
      </c>
      <c r="B830" s="1" t="s">
        <v>184</v>
      </c>
      <c r="C830" s="1">
        <v>22</v>
      </c>
      <c r="D830" s="1" t="s">
        <v>7</v>
      </c>
      <c r="E830" s="3">
        <v>0.88035623972718402</v>
      </c>
      <c r="F830" s="3">
        <v>0.835603720919874</v>
      </c>
      <c r="G830" s="3">
        <v>0.89192857712641005</v>
      </c>
      <c r="H830" s="3">
        <v>0.94419610851636604</v>
      </c>
      <c r="I830" s="3">
        <v>0.95260949173250598</v>
      </c>
      <c r="J830" s="3">
        <v>0.96317473104242601</v>
      </c>
    </row>
    <row r="831" spans="1:10" x14ac:dyDescent="0.15">
      <c r="A831" s="1">
        <v>36</v>
      </c>
      <c r="B831" s="1" t="s">
        <v>184</v>
      </c>
      <c r="C831" s="1">
        <v>23</v>
      </c>
      <c r="D831" s="1" t="s">
        <v>28</v>
      </c>
      <c r="E831" s="3">
        <v>1.1950692919742201</v>
      </c>
      <c r="F831" s="3">
        <v>1.12287226914238</v>
      </c>
      <c r="G831" s="3">
        <v>1.14170960480189</v>
      </c>
      <c r="H831" s="3">
        <v>1.1982560729535101</v>
      </c>
      <c r="I831" s="3">
        <v>1.2102542424131599</v>
      </c>
      <c r="J831" s="3">
        <v>1.2260742663994799</v>
      </c>
    </row>
    <row r="832" spans="1:10" x14ac:dyDescent="0.15">
      <c r="A832" s="1">
        <v>37</v>
      </c>
      <c r="B832" s="1" t="s">
        <v>189</v>
      </c>
      <c r="C832" s="1">
        <v>1</v>
      </c>
      <c r="D832" s="1" t="s">
        <v>8</v>
      </c>
      <c r="E832" s="3">
        <v>0.51870170338141497</v>
      </c>
      <c r="F832" s="3">
        <v>0.55191997703474505</v>
      </c>
      <c r="G832" s="3">
        <v>0.56022517190258703</v>
      </c>
      <c r="H832" s="3">
        <v>0.61693811730403203</v>
      </c>
      <c r="I832" s="3">
        <v>0.67581767019945904</v>
      </c>
      <c r="J832" s="3">
        <v>0.69992400597791204</v>
      </c>
    </row>
    <row r="833" spans="1:10" x14ac:dyDescent="0.15">
      <c r="A833" s="1">
        <v>37</v>
      </c>
      <c r="B833" s="1" t="s">
        <v>189</v>
      </c>
      <c r="C833" s="1">
        <v>2</v>
      </c>
      <c r="D833" s="1" t="s">
        <v>9</v>
      </c>
      <c r="E833" s="3">
        <v>1.6810175219383401</v>
      </c>
      <c r="F833" s="3">
        <v>1.6704511237005499</v>
      </c>
      <c r="G833" s="3">
        <v>1.31932485325164</v>
      </c>
      <c r="H833" s="3">
        <v>1.51670565141242</v>
      </c>
      <c r="I833" s="3">
        <v>1.3099934767927</v>
      </c>
      <c r="J833" s="3">
        <v>1.2548451430652401</v>
      </c>
    </row>
    <row r="834" spans="1:10" x14ac:dyDescent="0.15">
      <c r="A834" s="1">
        <v>37</v>
      </c>
      <c r="B834" s="1" t="s">
        <v>190</v>
      </c>
      <c r="C834" s="1">
        <v>3</v>
      </c>
      <c r="D834" s="1" t="s">
        <v>16</v>
      </c>
      <c r="E834" s="3">
        <v>0.748553746785246</v>
      </c>
      <c r="F834" s="3">
        <v>0.75575930323092999</v>
      </c>
      <c r="G834" s="3">
        <v>0.78522588577838603</v>
      </c>
      <c r="H834" s="3">
        <v>0.82944149208360596</v>
      </c>
      <c r="I834" s="3">
        <v>0.82325508243632295</v>
      </c>
      <c r="J834" s="3">
        <v>0.82614144593613603</v>
      </c>
    </row>
    <row r="835" spans="1:10" x14ac:dyDescent="0.15">
      <c r="A835" s="1">
        <v>37</v>
      </c>
      <c r="B835" s="1" t="s">
        <v>190</v>
      </c>
      <c r="C835" s="1">
        <v>4</v>
      </c>
      <c r="D835" s="1" t="s">
        <v>17</v>
      </c>
      <c r="E835" s="3">
        <v>0.67656681912158501</v>
      </c>
      <c r="F835" s="3">
        <v>0.67469043877181401</v>
      </c>
      <c r="G835" s="3">
        <v>0.69324708889648401</v>
      </c>
      <c r="H835" s="3">
        <v>0.73398613864302498</v>
      </c>
      <c r="I835" s="3">
        <v>0.75618833241031302</v>
      </c>
      <c r="J835" s="3">
        <v>0.76684492813651195</v>
      </c>
    </row>
    <row r="836" spans="1:10" x14ac:dyDescent="0.15">
      <c r="A836" s="1">
        <v>37</v>
      </c>
      <c r="B836" s="1" t="s">
        <v>190</v>
      </c>
      <c r="C836" s="1">
        <v>5</v>
      </c>
      <c r="D836" s="1" t="s">
        <v>18</v>
      </c>
      <c r="E836" s="3">
        <v>0.83007239688481005</v>
      </c>
      <c r="F836" s="3">
        <v>0.86731808611273897</v>
      </c>
      <c r="G836" s="3">
        <v>0.89929205908532905</v>
      </c>
      <c r="H836" s="3">
        <v>0.94549510232975797</v>
      </c>
      <c r="I836" s="3">
        <v>0.94105441694974301</v>
      </c>
      <c r="J836" s="3">
        <v>0.94353501168034803</v>
      </c>
    </row>
    <row r="837" spans="1:10" x14ac:dyDescent="0.15">
      <c r="A837" s="1">
        <v>37</v>
      </c>
      <c r="B837" s="1" t="s">
        <v>190</v>
      </c>
      <c r="C837" s="1">
        <v>6</v>
      </c>
      <c r="D837" s="1" t="s">
        <v>2</v>
      </c>
      <c r="E837" s="3">
        <v>0.92457017075514403</v>
      </c>
      <c r="F837" s="3">
        <v>0.97089764787259203</v>
      </c>
      <c r="G837" s="3">
        <v>1.0132683126181199</v>
      </c>
      <c r="H837" s="3">
        <v>1.0633487736348299</v>
      </c>
      <c r="I837" s="3">
        <v>1.03327702769341</v>
      </c>
      <c r="J837" s="3">
        <v>1.02810575109417</v>
      </c>
    </row>
    <row r="838" spans="1:10" x14ac:dyDescent="0.15">
      <c r="A838" s="1">
        <v>37</v>
      </c>
      <c r="B838" s="1" t="s">
        <v>190</v>
      </c>
      <c r="C838" s="1">
        <v>7</v>
      </c>
      <c r="D838" s="1" t="s">
        <v>19</v>
      </c>
      <c r="E838" s="3">
        <v>1.02287450427976</v>
      </c>
      <c r="F838" s="3">
        <v>1.02815795020085</v>
      </c>
      <c r="G838" s="3">
        <v>1.0994809603496101</v>
      </c>
      <c r="H838" s="3">
        <v>1.13541459310716</v>
      </c>
      <c r="I838" s="3">
        <v>1.0325332476296201</v>
      </c>
      <c r="J838" s="3">
        <v>1.02345151830766</v>
      </c>
    </row>
    <row r="839" spans="1:10" x14ac:dyDescent="0.15">
      <c r="A839" s="1">
        <v>37</v>
      </c>
      <c r="B839" s="1" t="s">
        <v>190</v>
      </c>
      <c r="C839" s="1">
        <v>8</v>
      </c>
      <c r="D839" s="1" t="s">
        <v>20</v>
      </c>
      <c r="E839" s="3">
        <v>0.84486385739912295</v>
      </c>
      <c r="F839" s="3">
        <v>0.87227706718499998</v>
      </c>
      <c r="G839" s="3">
        <v>0.90436263688668705</v>
      </c>
      <c r="H839" s="3">
        <v>0.95792081958520303</v>
      </c>
      <c r="I839" s="3">
        <v>0.92509392029967297</v>
      </c>
      <c r="J839" s="3">
        <v>0.92583607509885302</v>
      </c>
    </row>
    <row r="840" spans="1:10" x14ac:dyDescent="0.15">
      <c r="A840" s="1">
        <v>37</v>
      </c>
      <c r="B840" s="1" t="s">
        <v>190</v>
      </c>
      <c r="C840" s="1">
        <v>9</v>
      </c>
      <c r="D840" s="1" t="s">
        <v>21</v>
      </c>
      <c r="E840" s="3">
        <v>0.93435096125559403</v>
      </c>
      <c r="F840" s="3">
        <v>0.96088856526266797</v>
      </c>
      <c r="G840" s="3">
        <v>0.99761836168435603</v>
      </c>
      <c r="H840" s="3">
        <v>1.0088453583994099</v>
      </c>
      <c r="I840" s="3">
        <v>0.94963075795293606</v>
      </c>
      <c r="J840" s="3">
        <v>0.94267026728996495</v>
      </c>
    </row>
    <row r="841" spans="1:10" x14ac:dyDescent="0.15">
      <c r="A841" s="1">
        <v>37</v>
      </c>
      <c r="B841" s="1" t="s">
        <v>190</v>
      </c>
      <c r="C841" s="1">
        <v>10</v>
      </c>
      <c r="D841" s="1" t="s">
        <v>22</v>
      </c>
      <c r="E841" s="3">
        <v>0.89273034993878697</v>
      </c>
      <c r="F841" s="3">
        <v>0.87480263275396697</v>
      </c>
      <c r="G841" s="3">
        <v>0.91544881256226696</v>
      </c>
      <c r="H841" s="3">
        <v>0.946430604431587</v>
      </c>
      <c r="I841" s="3">
        <v>0.93994963805270704</v>
      </c>
      <c r="J841" s="3">
        <v>0.93811129139541305</v>
      </c>
    </row>
    <row r="842" spans="1:10" x14ac:dyDescent="0.15">
      <c r="A842" s="1">
        <v>37</v>
      </c>
      <c r="B842" s="1" t="s">
        <v>190</v>
      </c>
      <c r="C842" s="1">
        <v>11</v>
      </c>
      <c r="D842" s="1" t="s">
        <v>23</v>
      </c>
      <c r="E842" s="3">
        <v>0.93737521427758197</v>
      </c>
      <c r="F842" s="3">
        <v>0.95602005496700204</v>
      </c>
      <c r="G842" s="3">
        <v>0.97707472812699603</v>
      </c>
      <c r="H842" s="3">
        <v>1.01130507046768</v>
      </c>
      <c r="I842" s="3">
        <v>0.99337741487429398</v>
      </c>
      <c r="J842" s="3">
        <v>0.99465984653182904</v>
      </c>
    </row>
    <row r="843" spans="1:10" x14ac:dyDescent="0.15">
      <c r="A843" s="1">
        <v>37</v>
      </c>
      <c r="B843" s="1" t="s">
        <v>190</v>
      </c>
      <c r="C843" s="1">
        <v>12</v>
      </c>
      <c r="D843" s="1" t="s">
        <v>24</v>
      </c>
      <c r="E843" s="3">
        <v>0.765164365700576</v>
      </c>
      <c r="F843" s="3">
        <v>0.80115869557546204</v>
      </c>
      <c r="G843" s="3">
        <v>0.82588492974205796</v>
      </c>
      <c r="H843" s="3">
        <v>0.93303235477100299</v>
      </c>
      <c r="I843" s="3">
        <v>0.96121351838235103</v>
      </c>
      <c r="J843" s="3">
        <v>0.96714627291302402</v>
      </c>
    </row>
    <row r="844" spans="1:10" x14ac:dyDescent="0.15">
      <c r="A844" s="1">
        <v>37</v>
      </c>
      <c r="B844" s="1" t="s">
        <v>190</v>
      </c>
      <c r="C844" s="1">
        <v>13</v>
      </c>
      <c r="D844" s="1" t="s">
        <v>25</v>
      </c>
      <c r="E844" s="3">
        <v>0.92410437737596995</v>
      </c>
      <c r="F844" s="3">
        <v>0.92427311417362201</v>
      </c>
      <c r="G844" s="3">
        <v>0.94853871735722495</v>
      </c>
      <c r="H844" s="3">
        <v>0.99217958363905701</v>
      </c>
      <c r="I844" s="3">
        <v>0.95806719078132496</v>
      </c>
      <c r="J844" s="3">
        <v>0.95620576558377701</v>
      </c>
    </row>
    <row r="845" spans="1:10" x14ac:dyDescent="0.15">
      <c r="A845" s="1">
        <v>37</v>
      </c>
      <c r="B845" s="1" t="s">
        <v>190</v>
      </c>
      <c r="C845" s="1">
        <v>14</v>
      </c>
      <c r="D845" s="1" t="s">
        <v>26</v>
      </c>
      <c r="E845" s="3">
        <v>0.86746820741124298</v>
      </c>
      <c r="F845" s="3">
        <v>0.83876500620760097</v>
      </c>
      <c r="G845" s="3">
        <v>0.85904002111362499</v>
      </c>
      <c r="H845" s="3">
        <v>0.94680389370335405</v>
      </c>
      <c r="I845" s="3">
        <v>0.95276891997701396</v>
      </c>
      <c r="J845" s="3">
        <v>0.95919261796275701</v>
      </c>
    </row>
    <row r="846" spans="1:10" x14ac:dyDescent="0.15">
      <c r="A846" s="1">
        <v>37</v>
      </c>
      <c r="B846" s="1" t="s">
        <v>190</v>
      </c>
      <c r="C846" s="1">
        <v>15</v>
      </c>
      <c r="D846" s="1" t="s">
        <v>27</v>
      </c>
      <c r="E846" s="3">
        <v>0.796220484285036</v>
      </c>
      <c r="F846" s="3">
        <v>0.80837630103661595</v>
      </c>
      <c r="G846" s="3">
        <v>0.846807002905266</v>
      </c>
      <c r="H846" s="3">
        <v>0.90589230573464596</v>
      </c>
      <c r="I846" s="3">
        <v>0.92532937605253296</v>
      </c>
      <c r="J846" s="3">
        <v>0.93444563068978004</v>
      </c>
    </row>
    <row r="847" spans="1:10" x14ac:dyDescent="0.15">
      <c r="A847" s="1">
        <v>37</v>
      </c>
      <c r="B847" s="1" t="s">
        <v>189</v>
      </c>
      <c r="C847" s="1">
        <v>16</v>
      </c>
      <c r="D847" s="1" t="s">
        <v>10</v>
      </c>
      <c r="E847" s="3">
        <v>0.93717479423710703</v>
      </c>
      <c r="F847" s="3">
        <v>0.93925102781922398</v>
      </c>
      <c r="G847" s="3">
        <v>0.96880740047693104</v>
      </c>
      <c r="H847" s="3">
        <v>0.98075034898717794</v>
      </c>
      <c r="I847" s="3">
        <v>0.99643014273319397</v>
      </c>
      <c r="J847" s="3">
        <v>1.00711621624139</v>
      </c>
    </row>
    <row r="848" spans="1:10" x14ac:dyDescent="0.15">
      <c r="A848" s="1">
        <v>37</v>
      </c>
      <c r="B848" s="1" t="s">
        <v>189</v>
      </c>
      <c r="C848" s="1">
        <v>17</v>
      </c>
      <c r="D848" s="1" t="s">
        <v>11</v>
      </c>
      <c r="E848" s="3">
        <v>1.5752126101877499</v>
      </c>
      <c r="F848" s="3">
        <v>1.23383080377955</v>
      </c>
      <c r="G848" s="3">
        <v>1.1998727714894899</v>
      </c>
      <c r="H848" s="3">
        <v>1.25794837816891</v>
      </c>
      <c r="I848" s="3">
        <v>1.14225294801901</v>
      </c>
      <c r="J848" s="3">
        <v>1.1021456997720001</v>
      </c>
    </row>
    <row r="849" spans="1:10" x14ac:dyDescent="0.15">
      <c r="A849" s="1">
        <v>37</v>
      </c>
      <c r="B849" s="1" t="s">
        <v>189</v>
      </c>
      <c r="C849" s="1">
        <v>18</v>
      </c>
      <c r="D849" s="1" t="s">
        <v>12</v>
      </c>
      <c r="E849" s="3">
        <v>0.82011240252621898</v>
      </c>
      <c r="F849" s="3">
        <v>0.83808470876723096</v>
      </c>
      <c r="G849" s="3">
        <v>0.85922381885301202</v>
      </c>
      <c r="H849" s="3">
        <v>0.89009922144700004</v>
      </c>
      <c r="I849" s="3">
        <v>0.886616521003044</v>
      </c>
      <c r="J849" s="3">
        <v>0.90322946188877395</v>
      </c>
    </row>
    <row r="850" spans="1:10" x14ac:dyDescent="0.15">
      <c r="A850" s="1">
        <v>37</v>
      </c>
      <c r="B850" s="1" t="s">
        <v>189</v>
      </c>
      <c r="C850" s="1">
        <v>19</v>
      </c>
      <c r="D850" s="1" t="s">
        <v>13</v>
      </c>
      <c r="E850" s="3">
        <v>0.95689294486568699</v>
      </c>
      <c r="F850" s="3">
        <v>0.94106647501793095</v>
      </c>
      <c r="G850" s="3">
        <v>0.977240751547367</v>
      </c>
      <c r="H850" s="3">
        <v>1.0195447055509601</v>
      </c>
      <c r="I850" s="3">
        <v>0.99182145532778998</v>
      </c>
      <c r="J850" s="3">
        <v>0.97514856747263401</v>
      </c>
    </row>
    <row r="851" spans="1:10" x14ac:dyDescent="0.15">
      <c r="A851" s="1">
        <v>37</v>
      </c>
      <c r="B851" s="1" t="s">
        <v>189</v>
      </c>
      <c r="C851" s="1">
        <v>20</v>
      </c>
      <c r="D851" s="1" t="s">
        <v>14</v>
      </c>
      <c r="E851" s="3">
        <v>1.02384800368165</v>
      </c>
      <c r="F851" s="3">
        <v>0.94637842569387298</v>
      </c>
      <c r="G851" s="3">
        <v>0.96250653865034597</v>
      </c>
      <c r="H851" s="3">
        <v>0.94280278467663003</v>
      </c>
      <c r="I851" s="3">
        <v>0.92302061731413598</v>
      </c>
      <c r="J851" s="3">
        <v>0.92283128613676102</v>
      </c>
    </row>
    <row r="852" spans="1:10" x14ac:dyDescent="0.15">
      <c r="A852" s="1">
        <v>37</v>
      </c>
      <c r="B852" s="1" t="s">
        <v>191</v>
      </c>
      <c r="C852" s="1">
        <v>21</v>
      </c>
      <c r="D852" s="1" t="s">
        <v>15</v>
      </c>
      <c r="E852" s="3">
        <v>1.03250876324675</v>
      </c>
      <c r="F852" s="3">
        <v>1.0300738132500999</v>
      </c>
      <c r="G852" s="3">
        <v>1.02978201199284</v>
      </c>
      <c r="H852" s="3">
        <v>1.0082733805567701</v>
      </c>
      <c r="I852" s="3">
        <v>0.98635383013593403</v>
      </c>
      <c r="J852" s="3">
        <v>0.97519970334100103</v>
      </c>
    </row>
    <row r="853" spans="1:10" x14ac:dyDescent="0.15">
      <c r="A853" s="1">
        <v>37</v>
      </c>
      <c r="B853" s="1" t="s">
        <v>188</v>
      </c>
      <c r="C853" s="1">
        <v>22</v>
      </c>
      <c r="D853" s="1" t="s">
        <v>7</v>
      </c>
      <c r="E853" s="3">
        <v>0.88880540873323099</v>
      </c>
      <c r="F853" s="3">
        <v>0.85850920557093002</v>
      </c>
      <c r="G853" s="3">
        <v>0.90426162395015197</v>
      </c>
      <c r="H853" s="3">
        <v>0.963314800236446</v>
      </c>
      <c r="I853" s="3">
        <v>0.97011120680543395</v>
      </c>
      <c r="J853" s="3">
        <v>0.98105008305181596</v>
      </c>
    </row>
    <row r="854" spans="1:10" x14ac:dyDescent="0.15">
      <c r="A854" s="1">
        <v>37</v>
      </c>
      <c r="B854" s="1" t="s">
        <v>188</v>
      </c>
      <c r="C854" s="1">
        <v>23</v>
      </c>
      <c r="D854" s="1" t="s">
        <v>28</v>
      </c>
      <c r="E854" s="3">
        <v>1.18289111393806</v>
      </c>
      <c r="F854" s="3">
        <v>1.12203763111577</v>
      </c>
      <c r="G854" s="3">
        <v>1.1362304736965101</v>
      </c>
      <c r="H854" s="3">
        <v>1.20821943842947</v>
      </c>
      <c r="I854" s="3">
        <v>1.2257655950562301</v>
      </c>
      <c r="J854" s="3">
        <v>1.2428493787896</v>
      </c>
    </row>
    <row r="855" spans="1:10" x14ac:dyDescent="0.15">
      <c r="A855" s="1">
        <v>38</v>
      </c>
      <c r="B855" s="1" t="s">
        <v>193</v>
      </c>
      <c r="C855" s="1">
        <v>1</v>
      </c>
      <c r="D855" s="1" t="s">
        <v>8</v>
      </c>
      <c r="E855" s="3">
        <v>0.50439775249014795</v>
      </c>
      <c r="F855" s="3">
        <v>0.55777456066868103</v>
      </c>
      <c r="G855" s="3">
        <v>0.57467422154816195</v>
      </c>
      <c r="H855" s="3">
        <v>0.62409495149191396</v>
      </c>
      <c r="I855" s="3">
        <v>0.68127293246032505</v>
      </c>
      <c r="J855" s="3">
        <v>0.70763460320342297</v>
      </c>
    </row>
    <row r="856" spans="1:10" x14ac:dyDescent="0.15">
      <c r="A856" s="1">
        <v>38</v>
      </c>
      <c r="B856" s="1" t="s">
        <v>193</v>
      </c>
      <c r="C856" s="1">
        <v>2</v>
      </c>
      <c r="D856" s="1" t="s">
        <v>9</v>
      </c>
      <c r="E856" s="3">
        <v>1.9189377682273501</v>
      </c>
      <c r="F856" s="3">
        <v>1.7701201956905499</v>
      </c>
      <c r="G856" s="3">
        <v>1.4102064214021801</v>
      </c>
      <c r="H856" s="3">
        <v>1.7576871496986</v>
      </c>
      <c r="I856" s="3">
        <v>1.3221066439051701</v>
      </c>
      <c r="J856" s="3">
        <v>1.2393618016116399</v>
      </c>
    </row>
    <row r="857" spans="1:10" x14ac:dyDescent="0.15">
      <c r="A857" s="1">
        <v>38</v>
      </c>
      <c r="B857" s="1" t="s">
        <v>194</v>
      </c>
      <c r="C857" s="1">
        <v>3</v>
      </c>
      <c r="D857" s="1" t="s">
        <v>16</v>
      </c>
      <c r="E857" s="3">
        <v>0.756763843570322</v>
      </c>
      <c r="F857" s="3">
        <v>0.75196101002655003</v>
      </c>
      <c r="G857" s="3">
        <v>0.77029263676941995</v>
      </c>
      <c r="H857" s="3">
        <v>0.81420608089810498</v>
      </c>
      <c r="I857" s="3">
        <v>0.814953115120298</v>
      </c>
      <c r="J857" s="3">
        <v>0.81804743435990301</v>
      </c>
    </row>
    <row r="858" spans="1:10" x14ac:dyDescent="0.15">
      <c r="A858" s="1">
        <v>38</v>
      </c>
      <c r="B858" s="1" t="s">
        <v>194</v>
      </c>
      <c r="C858" s="1">
        <v>4</v>
      </c>
      <c r="D858" s="1" t="s">
        <v>17</v>
      </c>
      <c r="E858" s="3">
        <v>0.69009915360768004</v>
      </c>
      <c r="F858" s="3">
        <v>0.667285826292632</v>
      </c>
      <c r="G858" s="3">
        <v>0.679108260350057</v>
      </c>
      <c r="H858" s="3">
        <v>0.71791600915362397</v>
      </c>
      <c r="I858" s="3">
        <v>0.74254796013825397</v>
      </c>
      <c r="J858" s="3">
        <v>0.75605473919024502</v>
      </c>
    </row>
    <row r="859" spans="1:10" x14ac:dyDescent="0.15">
      <c r="A859" s="1">
        <v>38</v>
      </c>
      <c r="B859" s="1" t="s">
        <v>194</v>
      </c>
      <c r="C859" s="1">
        <v>5</v>
      </c>
      <c r="D859" s="1" t="s">
        <v>18</v>
      </c>
      <c r="E859" s="3">
        <v>0.84202891322490603</v>
      </c>
      <c r="F859" s="3">
        <v>0.86776773264537599</v>
      </c>
      <c r="G859" s="3">
        <v>0.87942957448689296</v>
      </c>
      <c r="H859" s="3">
        <v>0.92938209631400204</v>
      </c>
      <c r="I859" s="3">
        <v>0.93860710339891995</v>
      </c>
      <c r="J859" s="3">
        <v>0.943000087497739</v>
      </c>
    </row>
    <row r="860" spans="1:10" x14ac:dyDescent="0.15">
      <c r="A860" s="1">
        <v>38</v>
      </c>
      <c r="B860" s="1" t="s">
        <v>194</v>
      </c>
      <c r="C860" s="1">
        <v>6</v>
      </c>
      <c r="D860" s="1" t="s">
        <v>2</v>
      </c>
      <c r="E860" s="3">
        <v>0.93569090508887198</v>
      </c>
      <c r="F860" s="3">
        <v>0.97530651293316895</v>
      </c>
      <c r="G860" s="3">
        <v>0.98266502290300695</v>
      </c>
      <c r="H860" s="3">
        <v>1.03829568180141</v>
      </c>
      <c r="I860" s="3">
        <v>1.0290035215470701</v>
      </c>
      <c r="J860" s="3">
        <v>1.02770218676832</v>
      </c>
    </row>
    <row r="861" spans="1:10" x14ac:dyDescent="0.15">
      <c r="A861" s="1">
        <v>38</v>
      </c>
      <c r="B861" s="1" t="s">
        <v>194</v>
      </c>
      <c r="C861" s="1">
        <v>7</v>
      </c>
      <c r="D861" s="1" t="s">
        <v>19</v>
      </c>
      <c r="E861" s="3">
        <v>1.0459930405059901</v>
      </c>
      <c r="F861" s="3">
        <v>1.03406420009422</v>
      </c>
      <c r="G861" s="3">
        <v>1.06701330710405</v>
      </c>
      <c r="H861" s="3">
        <v>1.0971559318805799</v>
      </c>
      <c r="I861" s="3">
        <v>1.02231276438903</v>
      </c>
      <c r="J861" s="3">
        <v>1.00793139138652</v>
      </c>
    </row>
    <row r="862" spans="1:10" x14ac:dyDescent="0.15">
      <c r="A862" s="1">
        <v>38</v>
      </c>
      <c r="B862" s="1" t="s">
        <v>194</v>
      </c>
      <c r="C862" s="1">
        <v>8</v>
      </c>
      <c r="D862" s="1" t="s">
        <v>20</v>
      </c>
      <c r="E862" s="3">
        <v>0.85588161903224502</v>
      </c>
      <c r="F862" s="3">
        <v>0.87257988947485299</v>
      </c>
      <c r="G862" s="3">
        <v>0.88922779489787296</v>
      </c>
      <c r="H862" s="3">
        <v>0.94449929929867904</v>
      </c>
      <c r="I862" s="3">
        <v>0.91938489183298</v>
      </c>
      <c r="J862" s="3">
        <v>0.92298259791124604</v>
      </c>
    </row>
    <row r="863" spans="1:10" x14ac:dyDescent="0.15">
      <c r="A863" s="1">
        <v>38</v>
      </c>
      <c r="B863" s="1" t="s">
        <v>194</v>
      </c>
      <c r="C863" s="1">
        <v>9</v>
      </c>
      <c r="D863" s="1" t="s">
        <v>21</v>
      </c>
      <c r="E863" s="3">
        <v>0.93882605565097899</v>
      </c>
      <c r="F863" s="3">
        <v>0.96483092701332795</v>
      </c>
      <c r="G863" s="3">
        <v>0.97908210659993999</v>
      </c>
      <c r="H863" s="3">
        <v>0.99420167489303601</v>
      </c>
      <c r="I863" s="3">
        <v>0.94701319249002902</v>
      </c>
      <c r="J863" s="3">
        <v>0.94166359381453102</v>
      </c>
    </row>
    <row r="864" spans="1:10" x14ac:dyDescent="0.15">
      <c r="A864" s="1">
        <v>38</v>
      </c>
      <c r="B864" s="1" t="s">
        <v>194</v>
      </c>
      <c r="C864" s="1">
        <v>10</v>
      </c>
      <c r="D864" s="1" t="s">
        <v>22</v>
      </c>
      <c r="E864" s="3">
        <v>0.89282154516193202</v>
      </c>
      <c r="F864" s="3">
        <v>0.86904242276006605</v>
      </c>
      <c r="G864" s="3">
        <v>0.89927598538303999</v>
      </c>
      <c r="H864" s="3">
        <v>0.93094109363461097</v>
      </c>
      <c r="I864" s="3">
        <v>0.93524055733071698</v>
      </c>
      <c r="J864" s="3">
        <v>0.93298388443074798</v>
      </c>
    </row>
    <row r="865" spans="1:10" x14ac:dyDescent="0.15">
      <c r="A865" s="1">
        <v>38</v>
      </c>
      <c r="B865" s="1" t="s">
        <v>194</v>
      </c>
      <c r="C865" s="1">
        <v>11</v>
      </c>
      <c r="D865" s="1" t="s">
        <v>23</v>
      </c>
      <c r="E865" s="3">
        <v>0.93636889763450004</v>
      </c>
      <c r="F865" s="3">
        <v>0.96039009080458304</v>
      </c>
      <c r="G865" s="3">
        <v>0.96004669785094998</v>
      </c>
      <c r="H865" s="3">
        <v>0.99934986301155204</v>
      </c>
      <c r="I865" s="3">
        <v>0.99120759708721695</v>
      </c>
      <c r="J865" s="3">
        <v>0.99496743623750705</v>
      </c>
    </row>
    <row r="866" spans="1:10" x14ac:dyDescent="0.15">
      <c r="A866" s="1">
        <v>38</v>
      </c>
      <c r="B866" s="1" t="s">
        <v>194</v>
      </c>
      <c r="C866" s="1">
        <v>12</v>
      </c>
      <c r="D866" s="1" t="s">
        <v>24</v>
      </c>
      <c r="E866" s="3">
        <v>0.77735018293999403</v>
      </c>
      <c r="F866" s="3">
        <v>0.80311541929144203</v>
      </c>
      <c r="G866" s="3">
        <v>0.81054028353308605</v>
      </c>
      <c r="H866" s="3">
        <v>0.91603788340163095</v>
      </c>
      <c r="I866" s="3">
        <v>0.95820443066762895</v>
      </c>
      <c r="J866" s="3">
        <v>0.96748739951125495</v>
      </c>
    </row>
    <row r="867" spans="1:10" x14ac:dyDescent="0.15">
      <c r="A867" s="1">
        <v>38</v>
      </c>
      <c r="B867" s="1" t="s">
        <v>194</v>
      </c>
      <c r="C867" s="1">
        <v>13</v>
      </c>
      <c r="D867" s="1" t="s">
        <v>25</v>
      </c>
      <c r="E867" s="3">
        <v>0.92504656719524603</v>
      </c>
      <c r="F867" s="3">
        <v>0.931313822821211</v>
      </c>
      <c r="G867" s="3">
        <v>0.93441551944352097</v>
      </c>
      <c r="H867" s="3">
        <v>0.98105632236914297</v>
      </c>
      <c r="I867" s="3">
        <v>0.95855695965568299</v>
      </c>
      <c r="J867" s="3">
        <v>0.95856637343274598</v>
      </c>
    </row>
    <row r="868" spans="1:10" x14ac:dyDescent="0.15">
      <c r="A868" s="1">
        <v>38</v>
      </c>
      <c r="B868" s="1" t="s">
        <v>194</v>
      </c>
      <c r="C868" s="1">
        <v>14</v>
      </c>
      <c r="D868" s="1" t="s">
        <v>26</v>
      </c>
      <c r="E868" s="3">
        <v>1.0264954266414601</v>
      </c>
      <c r="F868" s="3">
        <v>0.88365671870246898</v>
      </c>
      <c r="G868" s="3">
        <v>0.85834501153867604</v>
      </c>
      <c r="H868" s="3">
        <v>0.93395026086161703</v>
      </c>
      <c r="I868" s="3">
        <v>0.95089308854211496</v>
      </c>
      <c r="J868" s="3">
        <v>0.95234314423217103</v>
      </c>
    </row>
    <row r="869" spans="1:10" x14ac:dyDescent="0.15">
      <c r="A869" s="1">
        <v>38</v>
      </c>
      <c r="B869" s="1" t="s">
        <v>194</v>
      </c>
      <c r="C869" s="1">
        <v>15</v>
      </c>
      <c r="D869" s="1" t="s">
        <v>27</v>
      </c>
      <c r="E869" s="3">
        <v>0.80171629182146698</v>
      </c>
      <c r="F869" s="3">
        <v>0.80160389138480603</v>
      </c>
      <c r="G869" s="3">
        <v>0.82419119610560199</v>
      </c>
      <c r="H869" s="3">
        <v>0.88759813146781996</v>
      </c>
      <c r="I869" s="3">
        <v>0.91895413503845702</v>
      </c>
      <c r="J869" s="3">
        <v>0.93044959399003002</v>
      </c>
    </row>
    <row r="870" spans="1:10" x14ac:dyDescent="0.15">
      <c r="A870" s="1">
        <v>38</v>
      </c>
      <c r="B870" s="1" t="s">
        <v>193</v>
      </c>
      <c r="C870" s="1">
        <v>16</v>
      </c>
      <c r="D870" s="1" t="s">
        <v>10</v>
      </c>
      <c r="E870" s="3">
        <v>0.90206990943418697</v>
      </c>
      <c r="F870" s="3">
        <v>0.89622218404959997</v>
      </c>
      <c r="G870" s="3">
        <v>0.92990333972026495</v>
      </c>
      <c r="H870" s="3">
        <v>0.95439803765823195</v>
      </c>
      <c r="I870" s="3">
        <v>0.98062901768989896</v>
      </c>
      <c r="J870" s="3">
        <v>0.99464815746042301</v>
      </c>
    </row>
    <row r="871" spans="1:10" x14ac:dyDescent="0.15">
      <c r="A871" s="1">
        <v>38</v>
      </c>
      <c r="B871" s="1" t="s">
        <v>193</v>
      </c>
      <c r="C871" s="1">
        <v>17</v>
      </c>
      <c r="D871" s="1" t="s">
        <v>11</v>
      </c>
      <c r="E871" s="3">
        <v>1.3544979174574501</v>
      </c>
      <c r="F871" s="3">
        <v>1.1493140377678199</v>
      </c>
      <c r="G871" s="3">
        <v>1.06190816460967</v>
      </c>
      <c r="H871" s="3">
        <v>1.14879192732053</v>
      </c>
      <c r="I871" s="3">
        <v>1.0948796820733</v>
      </c>
      <c r="J871" s="3">
        <v>1.0645125069719401</v>
      </c>
    </row>
    <row r="872" spans="1:10" x14ac:dyDescent="0.15">
      <c r="A872" s="1">
        <v>38</v>
      </c>
      <c r="B872" s="1" t="s">
        <v>193</v>
      </c>
      <c r="C872" s="1">
        <v>18</v>
      </c>
      <c r="D872" s="1" t="s">
        <v>12</v>
      </c>
      <c r="E872" s="3">
        <v>0.78439316095453104</v>
      </c>
      <c r="F872" s="3">
        <v>0.79672546240718101</v>
      </c>
      <c r="G872" s="3">
        <v>0.82503176964707803</v>
      </c>
      <c r="H872" s="3">
        <v>0.85996359078147</v>
      </c>
      <c r="I872" s="3">
        <v>0.85282153990431797</v>
      </c>
      <c r="J872" s="3">
        <v>0.868504234157917</v>
      </c>
    </row>
    <row r="873" spans="1:10" x14ac:dyDescent="0.15">
      <c r="A873" s="1">
        <v>38</v>
      </c>
      <c r="B873" s="1" t="s">
        <v>193</v>
      </c>
      <c r="C873" s="1">
        <v>19</v>
      </c>
      <c r="D873" s="1" t="s">
        <v>13</v>
      </c>
      <c r="E873" s="3">
        <v>0.90333641698054201</v>
      </c>
      <c r="F873" s="3">
        <v>0.916209880818875</v>
      </c>
      <c r="G873" s="3">
        <v>0.94832405692861399</v>
      </c>
      <c r="H873" s="3">
        <v>1.0264087457520299</v>
      </c>
      <c r="I873" s="3">
        <v>0.97913440263338603</v>
      </c>
      <c r="J873" s="3">
        <v>0.96147999305504195</v>
      </c>
    </row>
    <row r="874" spans="1:10" x14ac:dyDescent="0.15">
      <c r="A874" s="1">
        <v>38</v>
      </c>
      <c r="B874" s="1" t="s">
        <v>193</v>
      </c>
      <c r="C874" s="1">
        <v>20</v>
      </c>
      <c r="D874" s="1" t="s">
        <v>14</v>
      </c>
      <c r="E874" s="3">
        <v>0.79994318064285297</v>
      </c>
      <c r="F874" s="3">
        <v>0.98739082676508505</v>
      </c>
      <c r="G874" s="3">
        <v>0.980435452992232</v>
      </c>
      <c r="H874" s="3">
        <v>0.97321828572434299</v>
      </c>
      <c r="I874" s="3">
        <v>0.967258560793536</v>
      </c>
      <c r="J874" s="3">
        <v>0.98032283867446701</v>
      </c>
    </row>
    <row r="875" spans="1:10" x14ac:dyDescent="0.15">
      <c r="A875" s="1">
        <v>38</v>
      </c>
      <c r="B875" s="1" t="s">
        <v>193</v>
      </c>
      <c r="C875" s="1">
        <v>21</v>
      </c>
      <c r="D875" s="1" t="s">
        <v>15</v>
      </c>
      <c r="E875" s="3">
        <v>1.01132331178727</v>
      </c>
      <c r="F875" s="3">
        <v>1.0194189233001001</v>
      </c>
      <c r="G875" s="3">
        <v>1.01975606968015</v>
      </c>
      <c r="H875" s="3">
        <v>0.998861151479016</v>
      </c>
      <c r="I875" s="3">
        <v>0.97676975772590902</v>
      </c>
      <c r="J875" s="3">
        <v>0.964540849055053</v>
      </c>
    </row>
    <row r="876" spans="1:10" x14ac:dyDescent="0.15">
      <c r="A876" s="1">
        <v>38</v>
      </c>
      <c r="B876" s="1" t="s">
        <v>192</v>
      </c>
      <c r="C876" s="1">
        <v>22</v>
      </c>
      <c r="D876" s="1" t="s">
        <v>7</v>
      </c>
      <c r="E876" s="3">
        <v>0.88153251889689599</v>
      </c>
      <c r="F876" s="3">
        <v>0.85004422426749005</v>
      </c>
      <c r="G876" s="3">
        <v>0.89908260579502097</v>
      </c>
      <c r="H876" s="3">
        <v>0.95655923966994205</v>
      </c>
      <c r="I876" s="3">
        <v>0.96615404373435099</v>
      </c>
      <c r="J876" s="3">
        <v>0.97664604055837301</v>
      </c>
    </row>
    <row r="877" spans="1:10" x14ac:dyDescent="0.15">
      <c r="A877" s="1">
        <v>38</v>
      </c>
      <c r="B877" s="1" t="s">
        <v>192</v>
      </c>
      <c r="C877" s="1">
        <v>23</v>
      </c>
      <c r="D877" s="1" t="s">
        <v>28</v>
      </c>
      <c r="E877" s="3">
        <v>1.1910712162500701</v>
      </c>
      <c r="F877" s="3">
        <v>1.1248313698101899</v>
      </c>
      <c r="G877" s="3">
        <v>1.1452691134859101</v>
      </c>
      <c r="H877" s="3">
        <v>1.1964360296701599</v>
      </c>
      <c r="I877" s="3">
        <v>1.2160214102573901</v>
      </c>
      <c r="J877" s="3">
        <v>1.2319865587349501</v>
      </c>
    </row>
    <row r="878" spans="1:10" x14ac:dyDescent="0.15">
      <c r="A878" s="1">
        <v>39</v>
      </c>
      <c r="B878" s="1" t="s">
        <v>196</v>
      </c>
      <c r="C878" s="1">
        <v>1</v>
      </c>
      <c r="D878" s="1" t="s">
        <v>8</v>
      </c>
      <c r="E878" s="3">
        <v>0.465026424642763</v>
      </c>
      <c r="F878" s="3">
        <v>0.53553406099560097</v>
      </c>
      <c r="G878" s="3">
        <v>0.56435597811721805</v>
      </c>
      <c r="H878" s="3">
        <v>0.61725880999537297</v>
      </c>
      <c r="I878" s="3">
        <v>0.66646741010798805</v>
      </c>
      <c r="J878" s="3">
        <v>0.69328752290330997</v>
      </c>
    </row>
    <row r="879" spans="1:10" x14ac:dyDescent="0.15">
      <c r="A879" s="1">
        <v>39</v>
      </c>
      <c r="B879" s="1" t="s">
        <v>196</v>
      </c>
      <c r="C879" s="1">
        <v>2</v>
      </c>
      <c r="D879" s="1" t="s">
        <v>9</v>
      </c>
      <c r="E879" s="3">
        <v>1.7576246215728299</v>
      </c>
      <c r="F879" s="3">
        <v>1.7723637746887699</v>
      </c>
      <c r="G879" s="3">
        <v>1.35261837139327</v>
      </c>
      <c r="H879" s="3">
        <v>1.28767790182362</v>
      </c>
      <c r="I879" s="3">
        <v>1.1796752428724999</v>
      </c>
      <c r="J879" s="3">
        <v>1.1280242982643101</v>
      </c>
    </row>
    <row r="880" spans="1:10" x14ac:dyDescent="0.15">
      <c r="A880" s="1">
        <v>39</v>
      </c>
      <c r="B880" s="1" t="s">
        <v>197</v>
      </c>
      <c r="C880" s="1">
        <v>3</v>
      </c>
      <c r="D880" s="1" t="s">
        <v>16</v>
      </c>
      <c r="E880" s="3">
        <v>0.72781319762183105</v>
      </c>
      <c r="F880" s="3">
        <v>0.69132046199395902</v>
      </c>
      <c r="G880" s="3">
        <v>0.70963995484030995</v>
      </c>
      <c r="H880" s="3">
        <v>0.75018256871254896</v>
      </c>
      <c r="I880" s="3">
        <v>0.765009099141441</v>
      </c>
      <c r="J880" s="3">
        <v>0.76773853567315997</v>
      </c>
    </row>
    <row r="881" spans="1:10" x14ac:dyDescent="0.15">
      <c r="A881" s="1">
        <v>39</v>
      </c>
      <c r="B881" s="1" t="s">
        <v>197</v>
      </c>
      <c r="C881" s="1">
        <v>4</v>
      </c>
      <c r="D881" s="1" t="s">
        <v>17</v>
      </c>
      <c r="E881" s="3">
        <v>0.65314182502604901</v>
      </c>
      <c r="F881" s="3">
        <v>0.61201940652512798</v>
      </c>
      <c r="G881" s="3">
        <v>0.62800557708859595</v>
      </c>
      <c r="H881" s="3">
        <v>0.65752641816113599</v>
      </c>
      <c r="I881" s="3">
        <v>0.69393832611781003</v>
      </c>
      <c r="J881" s="3">
        <v>0.70701625628514997</v>
      </c>
    </row>
    <row r="882" spans="1:10" x14ac:dyDescent="0.15">
      <c r="A882" s="1">
        <v>39</v>
      </c>
      <c r="B882" s="1" t="s">
        <v>197</v>
      </c>
      <c r="C882" s="1">
        <v>5</v>
      </c>
      <c r="D882" s="1" t="s">
        <v>18</v>
      </c>
      <c r="E882" s="3">
        <v>0.81214236422403996</v>
      </c>
      <c r="F882" s="3">
        <v>0.80678036308964396</v>
      </c>
      <c r="G882" s="3">
        <v>0.81325800030367801</v>
      </c>
      <c r="H882" s="3">
        <v>0.86850216991277895</v>
      </c>
      <c r="I882" s="3">
        <v>0.89230252776879004</v>
      </c>
      <c r="J882" s="3">
        <v>0.89509759132173305</v>
      </c>
    </row>
    <row r="883" spans="1:10" x14ac:dyDescent="0.15">
      <c r="A883" s="1">
        <v>39</v>
      </c>
      <c r="B883" s="1" t="s">
        <v>197</v>
      </c>
      <c r="C883" s="1">
        <v>6</v>
      </c>
      <c r="D883" s="1" t="s">
        <v>2</v>
      </c>
      <c r="E883" s="3">
        <v>0.93906052630189896</v>
      </c>
      <c r="F883" s="3">
        <v>0.97198887211370499</v>
      </c>
      <c r="G883" s="3">
        <v>0.93669902060996202</v>
      </c>
      <c r="H883" s="3">
        <v>0.98221157914339097</v>
      </c>
      <c r="I883" s="3">
        <v>0.96901867430993804</v>
      </c>
      <c r="J883" s="3">
        <v>0.96736861334527802</v>
      </c>
    </row>
    <row r="884" spans="1:10" x14ac:dyDescent="0.15">
      <c r="A884" s="1">
        <v>39</v>
      </c>
      <c r="B884" s="1" t="s">
        <v>197</v>
      </c>
      <c r="C884" s="1">
        <v>7</v>
      </c>
      <c r="D884" s="1" t="s">
        <v>19</v>
      </c>
      <c r="E884" s="3">
        <v>1.53524609255722</v>
      </c>
      <c r="F884" s="3">
        <v>2.0753811521871901</v>
      </c>
      <c r="G884" s="3">
        <v>1.55347787613543</v>
      </c>
      <c r="H884" s="3">
        <v>11.494725840231499</v>
      </c>
      <c r="I884" s="3">
        <v>1.45053853079839</v>
      </c>
      <c r="J884" s="3">
        <v>1.8602395851781699</v>
      </c>
    </row>
    <row r="885" spans="1:10" x14ac:dyDescent="0.15">
      <c r="A885" s="1">
        <v>39</v>
      </c>
      <c r="B885" s="1" t="s">
        <v>197</v>
      </c>
      <c r="C885" s="1">
        <v>8</v>
      </c>
      <c r="D885" s="1" t="s">
        <v>20</v>
      </c>
      <c r="E885" s="3">
        <v>0.83330894537906497</v>
      </c>
      <c r="F885" s="3">
        <v>0.825061110011163</v>
      </c>
      <c r="G885" s="3">
        <v>0.83701536183838199</v>
      </c>
      <c r="H885" s="3">
        <v>0.89754169344169099</v>
      </c>
      <c r="I885" s="3">
        <v>0.87086110359342095</v>
      </c>
      <c r="J885" s="3">
        <v>0.86953922029379105</v>
      </c>
    </row>
    <row r="886" spans="1:10" x14ac:dyDescent="0.15">
      <c r="A886" s="1">
        <v>39</v>
      </c>
      <c r="B886" s="1" t="s">
        <v>197</v>
      </c>
      <c r="C886" s="1">
        <v>9</v>
      </c>
      <c r="D886" s="1" t="s">
        <v>21</v>
      </c>
      <c r="E886" s="3">
        <v>0.94772226624902101</v>
      </c>
      <c r="F886" s="3">
        <v>0.92842056458074296</v>
      </c>
      <c r="G886" s="3">
        <v>0.94290598643654</v>
      </c>
      <c r="H886" s="3">
        <v>0.94843871260520596</v>
      </c>
      <c r="I886" s="3">
        <v>0.906393306356988</v>
      </c>
      <c r="J886" s="3">
        <v>0.89657047233871401</v>
      </c>
    </row>
    <row r="887" spans="1:10" x14ac:dyDescent="0.15">
      <c r="A887" s="1">
        <v>39</v>
      </c>
      <c r="B887" s="1" t="s">
        <v>197</v>
      </c>
      <c r="C887" s="1">
        <v>10</v>
      </c>
      <c r="D887" s="1" t="s">
        <v>22</v>
      </c>
      <c r="E887" s="3">
        <v>0.88262368315763295</v>
      </c>
      <c r="F887" s="3">
        <v>0.82085401512255496</v>
      </c>
      <c r="G887" s="3">
        <v>0.84520383130097299</v>
      </c>
      <c r="H887" s="3">
        <v>0.88125770052433305</v>
      </c>
      <c r="I887" s="3">
        <v>0.89356973006187002</v>
      </c>
      <c r="J887" s="3">
        <v>0.88904164729199897</v>
      </c>
    </row>
    <row r="888" spans="1:10" x14ac:dyDescent="0.15">
      <c r="A888" s="1">
        <v>39</v>
      </c>
      <c r="B888" s="1" t="s">
        <v>197</v>
      </c>
      <c r="C888" s="1">
        <v>11</v>
      </c>
      <c r="D888" s="1" t="s">
        <v>23</v>
      </c>
      <c r="E888" s="3">
        <v>0.94441913432609004</v>
      </c>
      <c r="F888" s="3">
        <v>0.92520406547550105</v>
      </c>
      <c r="G888" s="3">
        <v>0.91358168411787699</v>
      </c>
      <c r="H888" s="3">
        <v>0.95149926698558296</v>
      </c>
      <c r="I888" s="3">
        <v>0.943153810363767</v>
      </c>
      <c r="J888" s="3">
        <v>0.94158892505605796</v>
      </c>
    </row>
    <row r="889" spans="1:10" x14ac:dyDescent="0.15">
      <c r="A889" s="1">
        <v>39</v>
      </c>
      <c r="B889" s="1" t="s">
        <v>197</v>
      </c>
      <c r="C889" s="1">
        <v>12</v>
      </c>
      <c r="D889" s="1" t="s">
        <v>24</v>
      </c>
      <c r="E889" s="3">
        <v>0.81914525767887103</v>
      </c>
      <c r="F889" s="3">
        <v>0.75110058151070203</v>
      </c>
      <c r="G889" s="3">
        <v>0.75119409631225298</v>
      </c>
      <c r="H889" s="3">
        <v>0.85503625885833601</v>
      </c>
      <c r="I889" s="3">
        <v>0.89970532844905104</v>
      </c>
      <c r="J889" s="3">
        <v>0.90324613035245105</v>
      </c>
    </row>
    <row r="890" spans="1:10" x14ac:dyDescent="0.15">
      <c r="A890" s="1">
        <v>39</v>
      </c>
      <c r="B890" s="1" t="s">
        <v>197</v>
      </c>
      <c r="C890" s="1">
        <v>13</v>
      </c>
      <c r="D890" s="1" t="s">
        <v>25</v>
      </c>
      <c r="E890" s="3">
        <v>0.93521225077960801</v>
      </c>
      <c r="F890" s="3">
        <v>0.89739274893552601</v>
      </c>
      <c r="G890" s="3">
        <v>0.90766397959197598</v>
      </c>
      <c r="H890" s="3">
        <v>0.94007482603941095</v>
      </c>
      <c r="I890" s="3">
        <v>0.92712600507994702</v>
      </c>
      <c r="J890" s="3">
        <v>0.92352404794818699</v>
      </c>
    </row>
    <row r="891" spans="1:10" x14ac:dyDescent="0.15">
      <c r="A891" s="1">
        <v>39</v>
      </c>
      <c r="B891" s="1" t="s">
        <v>197</v>
      </c>
      <c r="C891" s="1">
        <v>14</v>
      </c>
      <c r="D891" s="1" t="s">
        <v>26</v>
      </c>
      <c r="E891" s="3">
        <v>1.31034679761867</v>
      </c>
      <c r="F891" s="3">
        <v>0.90826989653107704</v>
      </c>
      <c r="G891" s="3">
        <v>0.84687381384500504</v>
      </c>
      <c r="H891" s="3">
        <v>0.92887622301891004</v>
      </c>
      <c r="I891" s="3">
        <v>0.93949567700394099</v>
      </c>
      <c r="J891" s="3">
        <v>0.92875622828886695</v>
      </c>
    </row>
    <row r="892" spans="1:10" x14ac:dyDescent="0.15">
      <c r="A892" s="1">
        <v>39</v>
      </c>
      <c r="B892" s="1" t="s">
        <v>197</v>
      </c>
      <c r="C892" s="1">
        <v>15</v>
      </c>
      <c r="D892" s="1" t="s">
        <v>27</v>
      </c>
      <c r="E892" s="3">
        <v>0.77590301970368103</v>
      </c>
      <c r="F892" s="3">
        <v>0.74366873432902503</v>
      </c>
      <c r="G892" s="3">
        <v>0.76525042035300905</v>
      </c>
      <c r="H892" s="3">
        <v>0.82040318307296101</v>
      </c>
      <c r="I892" s="3">
        <v>0.86725251964975703</v>
      </c>
      <c r="J892" s="3">
        <v>0.87749902841857896</v>
      </c>
    </row>
    <row r="893" spans="1:10" x14ac:dyDescent="0.15">
      <c r="A893" s="1">
        <v>39</v>
      </c>
      <c r="B893" s="1" t="s">
        <v>196</v>
      </c>
      <c r="C893" s="1">
        <v>16</v>
      </c>
      <c r="D893" s="1" t="s">
        <v>10</v>
      </c>
      <c r="E893" s="3">
        <v>0.88764612344559302</v>
      </c>
      <c r="F893" s="3">
        <v>0.87320997343357898</v>
      </c>
      <c r="G893" s="3">
        <v>0.89755778190965896</v>
      </c>
      <c r="H893" s="3">
        <v>0.92429729416698603</v>
      </c>
      <c r="I893" s="3">
        <v>0.95246950762710902</v>
      </c>
      <c r="J893" s="3">
        <v>0.96860867293361996</v>
      </c>
    </row>
    <row r="894" spans="1:10" x14ac:dyDescent="0.15">
      <c r="A894" s="1">
        <v>39</v>
      </c>
      <c r="B894" s="1" t="s">
        <v>196</v>
      </c>
      <c r="C894" s="1">
        <v>17</v>
      </c>
      <c r="D894" s="1" t="s">
        <v>11</v>
      </c>
      <c r="E894" s="3">
        <v>1.46037365020475</v>
      </c>
      <c r="F894" s="3">
        <v>1.17983830856079</v>
      </c>
      <c r="G894" s="3">
        <v>1.1431442150162201</v>
      </c>
      <c r="H894" s="3">
        <v>1.2353322553778801</v>
      </c>
      <c r="I894" s="3">
        <v>1.07756463824273</v>
      </c>
      <c r="J894" s="3">
        <v>1.0515723699105199</v>
      </c>
    </row>
    <row r="895" spans="1:10" x14ac:dyDescent="0.15">
      <c r="A895" s="1">
        <v>39</v>
      </c>
      <c r="B895" s="1" t="s">
        <v>196</v>
      </c>
      <c r="C895" s="1">
        <v>18</v>
      </c>
      <c r="D895" s="1" t="s">
        <v>12</v>
      </c>
      <c r="E895" s="3">
        <v>0.741440767743202</v>
      </c>
      <c r="F895" s="3">
        <v>0.74454786787279503</v>
      </c>
      <c r="G895" s="3">
        <v>0.78236581566726104</v>
      </c>
      <c r="H895" s="3">
        <v>0.81072634906159702</v>
      </c>
      <c r="I895" s="3">
        <v>0.81147489001126905</v>
      </c>
      <c r="J895" s="3">
        <v>0.83104347251161204</v>
      </c>
    </row>
    <row r="896" spans="1:10" x14ac:dyDescent="0.15">
      <c r="A896" s="1">
        <v>39</v>
      </c>
      <c r="B896" s="1" t="s">
        <v>196</v>
      </c>
      <c r="C896" s="1">
        <v>19</v>
      </c>
      <c r="D896" s="1" t="s">
        <v>13</v>
      </c>
      <c r="E896" s="3">
        <v>0.90662443003771198</v>
      </c>
      <c r="F896" s="3">
        <v>0.91637746635274198</v>
      </c>
      <c r="G896" s="3">
        <v>0.975767209252006</v>
      </c>
      <c r="H896" s="3">
        <v>1.0138416143100599</v>
      </c>
      <c r="I896" s="3">
        <v>0.98669912945184302</v>
      </c>
      <c r="J896" s="3">
        <v>0.96496734521719196</v>
      </c>
    </row>
    <row r="897" spans="1:10" x14ac:dyDescent="0.15">
      <c r="A897" s="1">
        <v>39</v>
      </c>
      <c r="B897" s="1" t="s">
        <v>196</v>
      </c>
      <c r="C897" s="1">
        <v>20</v>
      </c>
      <c r="D897" s="1" t="s">
        <v>14</v>
      </c>
      <c r="E897" s="3">
        <v>1.08070436444589</v>
      </c>
      <c r="F897" s="3">
        <v>1.0808399912267801</v>
      </c>
      <c r="G897" s="3">
        <v>1.03631285594128</v>
      </c>
      <c r="H897" s="3">
        <v>1.0907396198947701</v>
      </c>
      <c r="I897" s="3">
        <v>0.96977169177046196</v>
      </c>
      <c r="J897" s="3">
        <v>0.96860813695370496</v>
      </c>
    </row>
    <row r="898" spans="1:10" x14ac:dyDescent="0.15">
      <c r="A898" s="1">
        <v>39</v>
      </c>
      <c r="B898" s="1" t="s">
        <v>196</v>
      </c>
      <c r="C898" s="1">
        <v>21</v>
      </c>
      <c r="D898" s="1" t="s">
        <v>15</v>
      </c>
      <c r="E898" s="3">
        <v>1.01819998589046</v>
      </c>
      <c r="F898" s="3">
        <v>0.99560045886465898</v>
      </c>
      <c r="G898" s="3">
        <v>1.0118625945411901</v>
      </c>
      <c r="H898" s="3">
        <v>0.97857081769712895</v>
      </c>
      <c r="I898" s="3">
        <v>0.93304954058310197</v>
      </c>
      <c r="J898" s="3">
        <v>0.91628195735627005</v>
      </c>
    </row>
    <row r="899" spans="1:10" x14ac:dyDescent="0.15">
      <c r="A899" s="1">
        <v>39</v>
      </c>
      <c r="B899" s="1" t="s">
        <v>195</v>
      </c>
      <c r="C899" s="1">
        <v>22</v>
      </c>
      <c r="D899" s="1" t="s">
        <v>7</v>
      </c>
      <c r="E899" s="3">
        <v>0.83567316677549996</v>
      </c>
      <c r="F899" s="3">
        <v>0.78631482746071402</v>
      </c>
      <c r="G899" s="3">
        <v>0.85519649406726395</v>
      </c>
      <c r="H899" s="3">
        <v>0.90907111513987304</v>
      </c>
      <c r="I899" s="3">
        <v>0.92122728753271799</v>
      </c>
      <c r="J899" s="3">
        <v>0.93051149431542801</v>
      </c>
    </row>
    <row r="900" spans="1:10" x14ac:dyDescent="0.15">
      <c r="A900" s="1">
        <v>39</v>
      </c>
      <c r="B900" s="1" t="s">
        <v>195</v>
      </c>
      <c r="C900" s="1">
        <v>23</v>
      </c>
      <c r="D900" s="1" t="s">
        <v>28</v>
      </c>
      <c r="E900" s="3">
        <v>1.1551444280693499</v>
      </c>
      <c r="F900" s="3">
        <v>1.09274502559408</v>
      </c>
      <c r="G900" s="3">
        <v>1.1181940275634401</v>
      </c>
      <c r="H900" s="3">
        <v>1.16077493876071</v>
      </c>
      <c r="I900" s="3">
        <v>1.17122183066721</v>
      </c>
      <c r="J900" s="3">
        <v>1.18233861994908</v>
      </c>
    </row>
    <row r="901" spans="1:10" x14ac:dyDescent="0.15">
      <c r="A901" s="1">
        <v>40</v>
      </c>
      <c r="B901" s="1" t="s">
        <v>199</v>
      </c>
      <c r="C901" s="1">
        <v>1</v>
      </c>
      <c r="D901" s="1" t="s">
        <v>8</v>
      </c>
      <c r="E901" s="3">
        <v>0.55760411688173195</v>
      </c>
      <c r="F901" s="3">
        <v>0.62794253261105804</v>
      </c>
      <c r="G901" s="3">
        <v>0.63610028133637997</v>
      </c>
      <c r="H901" s="3">
        <v>0.67734730713448299</v>
      </c>
      <c r="I901" s="3">
        <v>0.72268238071888702</v>
      </c>
      <c r="J901" s="3">
        <v>0.74168248180327401</v>
      </c>
    </row>
    <row r="902" spans="1:10" x14ac:dyDescent="0.15">
      <c r="A902" s="1">
        <v>40</v>
      </c>
      <c r="B902" s="1" t="s">
        <v>199</v>
      </c>
      <c r="C902" s="1">
        <v>2</v>
      </c>
      <c r="D902" s="1" t="s">
        <v>9</v>
      </c>
      <c r="E902" s="3">
        <v>1.93298239226807</v>
      </c>
      <c r="F902" s="3">
        <v>1.7541511078512799</v>
      </c>
      <c r="G902" s="3">
        <v>1.3984843482402001</v>
      </c>
      <c r="H902" s="3">
        <v>1.39705055875267</v>
      </c>
      <c r="I902" s="3">
        <v>1.2927810605438099</v>
      </c>
      <c r="J902" s="3">
        <v>1.24701680103087</v>
      </c>
    </row>
    <row r="903" spans="1:10" x14ac:dyDescent="0.15">
      <c r="A903" s="1">
        <v>40</v>
      </c>
      <c r="B903" s="1" t="s">
        <v>200</v>
      </c>
      <c r="C903" s="1">
        <v>3</v>
      </c>
      <c r="D903" s="1" t="s">
        <v>16</v>
      </c>
      <c r="E903" s="3">
        <v>0.825691543260614</v>
      </c>
      <c r="F903" s="3">
        <v>0.83277088526216803</v>
      </c>
      <c r="G903" s="3">
        <v>0.83100874924254597</v>
      </c>
      <c r="H903" s="3">
        <v>0.84685380194737103</v>
      </c>
      <c r="I903" s="3">
        <v>0.83783918798776502</v>
      </c>
      <c r="J903" s="3">
        <v>0.84030683469070899</v>
      </c>
    </row>
    <row r="904" spans="1:10" x14ac:dyDescent="0.15">
      <c r="A904" s="1">
        <v>40</v>
      </c>
      <c r="B904" s="1" t="s">
        <v>200</v>
      </c>
      <c r="C904" s="1">
        <v>4</v>
      </c>
      <c r="D904" s="1" t="s">
        <v>17</v>
      </c>
      <c r="E904" s="3">
        <v>0.71628108395085599</v>
      </c>
      <c r="F904" s="3">
        <v>0.72265116488486802</v>
      </c>
      <c r="G904" s="3">
        <v>0.72497036820513605</v>
      </c>
      <c r="H904" s="3">
        <v>0.75336619927428905</v>
      </c>
      <c r="I904" s="3">
        <v>0.769687343522937</v>
      </c>
      <c r="J904" s="3">
        <v>0.77895616384556698</v>
      </c>
    </row>
    <row r="905" spans="1:10" x14ac:dyDescent="0.15">
      <c r="A905" s="1">
        <v>40</v>
      </c>
      <c r="B905" s="1" t="s">
        <v>200</v>
      </c>
      <c r="C905" s="1">
        <v>5</v>
      </c>
      <c r="D905" s="1" t="s">
        <v>18</v>
      </c>
      <c r="E905" s="3">
        <v>0.90796647063420599</v>
      </c>
      <c r="F905" s="3">
        <v>0.94472085998877497</v>
      </c>
      <c r="G905" s="3">
        <v>0.94149664824928303</v>
      </c>
      <c r="H905" s="3">
        <v>0.96218720140379399</v>
      </c>
      <c r="I905" s="3">
        <v>0.96152734514350302</v>
      </c>
      <c r="J905" s="3">
        <v>0.96413966754537905</v>
      </c>
    </row>
    <row r="906" spans="1:10" x14ac:dyDescent="0.15">
      <c r="A906" s="1">
        <v>40</v>
      </c>
      <c r="B906" s="1" t="s">
        <v>200</v>
      </c>
      <c r="C906" s="1">
        <v>6</v>
      </c>
      <c r="D906" s="1" t="s">
        <v>2</v>
      </c>
      <c r="E906" s="3">
        <v>0.97295773665092999</v>
      </c>
      <c r="F906" s="3">
        <v>1.03696010959874</v>
      </c>
      <c r="G906" s="3">
        <v>1.0468563461409299</v>
      </c>
      <c r="H906" s="3">
        <v>1.0750717640532801</v>
      </c>
      <c r="I906" s="3">
        <v>1.0528793900331701</v>
      </c>
      <c r="J906" s="3">
        <v>1.0508432121273199</v>
      </c>
    </row>
    <row r="907" spans="1:10" x14ac:dyDescent="0.15">
      <c r="A907" s="1">
        <v>40</v>
      </c>
      <c r="B907" s="1" t="s">
        <v>200</v>
      </c>
      <c r="C907" s="1">
        <v>7</v>
      </c>
      <c r="D907" s="1" t="s">
        <v>19</v>
      </c>
      <c r="E907" s="3">
        <v>1.15015118625829</v>
      </c>
      <c r="F907" s="3">
        <v>1.15553777469604</v>
      </c>
      <c r="G907" s="3">
        <v>1.1618558242677499</v>
      </c>
      <c r="H907" s="3">
        <v>1.1420113732469099</v>
      </c>
      <c r="I907" s="3">
        <v>1.06475180475192</v>
      </c>
      <c r="J907" s="3">
        <v>1.0519346417727</v>
      </c>
    </row>
    <row r="908" spans="1:10" x14ac:dyDescent="0.15">
      <c r="A908" s="1">
        <v>40</v>
      </c>
      <c r="B908" s="1" t="s">
        <v>200</v>
      </c>
      <c r="C908" s="1">
        <v>8</v>
      </c>
      <c r="D908" s="1" t="s">
        <v>20</v>
      </c>
      <c r="E908" s="3">
        <v>0.90515390985826905</v>
      </c>
      <c r="F908" s="3">
        <v>0.93405246769115702</v>
      </c>
      <c r="G908" s="3">
        <v>0.94185237389867604</v>
      </c>
      <c r="H908" s="3">
        <v>0.97229860535155899</v>
      </c>
      <c r="I908" s="3">
        <v>0.94329991149785097</v>
      </c>
      <c r="J908" s="3">
        <v>0.94539547721303996</v>
      </c>
    </row>
    <row r="909" spans="1:10" x14ac:dyDescent="0.15">
      <c r="A909" s="1">
        <v>40</v>
      </c>
      <c r="B909" s="1" t="s">
        <v>200</v>
      </c>
      <c r="C909" s="1">
        <v>9</v>
      </c>
      <c r="D909" s="1" t="s">
        <v>21</v>
      </c>
      <c r="E909" s="3">
        <v>0.97620894125431101</v>
      </c>
      <c r="F909" s="3">
        <v>1.0155686226126599</v>
      </c>
      <c r="G909" s="3">
        <v>1.0259272355834601</v>
      </c>
      <c r="H909" s="3">
        <v>1.02162576541006</v>
      </c>
      <c r="I909" s="3">
        <v>0.96747117489559398</v>
      </c>
      <c r="J909" s="3">
        <v>0.96198910105980295</v>
      </c>
    </row>
    <row r="910" spans="1:10" x14ac:dyDescent="0.15">
      <c r="A910" s="1">
        <v>40</v>
      </c>
      <c r="B910" s="1" t="s">
        <v>200</v>
      </c>
      <c r="C910" s="1">
        <v>10</v>
      </c>
      <c r="D910" s="1" t="s">
        <v>22</v>
      </c>
      <c r="E910" s="3">
        <v>0.93702429181708902</v>
      </c>
      <c r="F910" s="3">
        <v>0.936046653182247</v>
      </c>
      <c r="G910" s="3">
        <v>0.95062834587160405</v>
      </c>
      <c r="H910" s="3">
        <v>0.96381711767649803</v>
      </c>
      <c r="I910" s="3">
        <v>0.95841651249096405</v>
      </c>
      <c r="J910" s="3">
        <v>0.95655012279510598</v>
      </c>
    </row>
    <row r="911" spans="1:10" x14ac:dyDescent="0.15">
      <c r="A911" s="1">
        <v>40</v>
      </c>
      <c r="B911" s="1" t="s">
        <v>200</v>
      </c>
      <c r="C911" s="1">
        <v>11</v>
      </c>
      <c r="D911" s="1" t="s">
        <v>23</v>
      </c>
      <c r="E911" s="3">
        <v>0.97704581874016505</v>
      </c>
      <c r="F911" s="3">
        <v>1.0105305028809499</v>
      </c>
      <c r="G911" s="3">
        <v>1.0039023222439301</v>
      </c>
      <c r="H911" s="3">
        <v>1.0231839379293799</v>
      </c>
      <c r="I911" s="3">
        <v>1.01190787031494</v>
      </c>
      <c r="J911" s="3">
        <v>1.01552581788472</v>
      </c>
    </row>
    <row r="912" spans="1:10" x14ac:dyDescent="0.15">
      <c r="A912" s="1">
        <v>40</v>
      </c>
      <c r="B912" s="1" t="s">
        <v>200</v>
      </c>
      <c r="C912" s="1">
        <v>12</v>
      </c>
      <c r="D912" s="1" t="s">
        <v>24</v>
      </c>
      <c r="E912" s="3">
        <v>0.80268611716809901</v>
      </c>
      <c r="F912" s="3">
        <v>0.85409198125348496</v>
      </c>
      <c r="G912" s="3">
        <v>0.84641668907297296</v>
      </c>
      <c r="H912" s="3">
        <v>0.93796480346361499</v>
      </c>
      <c r="I912" s="3">
        <v>0.97637942992217097</v>
      </c>
      <c r="J912" s="3">
        <v>0.985014342117154</v>
      </c>
    </row>
    <row r="913" spans="1:10" x14ac:dyDescent="0.15">
      <c r="A913" s="1">
        <v>40</v>
      </c>
      <c r="B913" s="1" t="s">
        <v>200</v>
      </c>
      <c r="C913" s="1">
        <v>13</v>
      </c>
      <c r="D913" s="1" t="s">
        <v>25</v>
      </c>
      <c r="E913" s="3">
        <v>0.96197370876590005</v>
      </c>
      <c r="F913" s="3">
        <v>0.96733260019645695</v>
      </c>
      <c r="G913" s="3">
        <v>0.96786538864479099</v>
      </c>
      <c r="H913" s="3">
        <v>0.99899312623793401</v>
      </c>
      <c r="I913" s="3">
        <v>0.97237200813855695</v>
      </c>
      <c r="J913" s="3">
        <v>0.97154706872958696</v>
      </c>
    </row>
    <row r="914" spans="1:10" x14ac:dyDescent="0.15">
      <c r="A914" s="1">
        <v>40</v>
      </c>
      <c r="B914" s="1" t="s">
        <v>200</v>
      </c>
      <c r="C914" s="1">
        <v>14</v>
      </c>
      <c r="D914" s="1" t="s">
        <v>26</v>
      </c>
      <c r="E914" s="3">
        <v>0.88810076170006902</v>
      </c>
      <c r="F914" s="3">
        <v>0.88264002221133198</v>
      </c>
      <c r="G914" s="3">
        <v>0.88585761255169504</v>
      </c>
      <c r="H914" s="3">
        <v>0.95317449422448397</v>
      </c>
      <c r="I914" s="3">
        <v>0.97638310330880596</v>
      </c>
      <c r="J914" s="3">
        <v>0.97863782277251898</v>
      </c>
    </row>
    <row r="915" spans="1:10" x14ac:dyDescent="0.15">
      <c r="A915" s="1">
        <v>40</v>
      </c>
      <c r="B915" s="1" t="s">
        <v>200</v>
      </c>
      <c r="C915" s="1">
        <v>15</v>
      </c>
      <c r="D915" s="1" t="s">
        <v>27</v>
      </c>
      <c r="E915" s="3">
        <v>0.86067942076778503</v>
      </c>
      <c r="F915" s="3">
        <v>0.88170037513441302</v>
      </c>
      <c r="G915" s="3">
        <v>0.89052452282099004</v>
      </c>
      <c r="H915" s="3">
        <v>0.92624467098699004</v>
      </c>
      <c r="I915" s="3">
        <v>0.94357854590777002</v>
      </c>
      <c r="J915" s="3">
        <v>0.95189405640118296</v>
      </c>
    </row>
    <row r="916" spans="1:10" x14ac:dyDescent="0.15">
      <c r="A916" s="1">
        <v>40</v>
      </c>
      <c r="B916" s="1" t="s">
        <v>199</v>
      </c>
      <c r="C916" s="1">
        <v>16</v>
      </c>
      <c r="D916" s="1" t="s">
        <v>10</v>
      </c>
      <c r="E916" s="3">
        <v>0.93328184763998701</v>
      </c>
      <c r="F916" s="3">
        <v>0.94404788309743604</v>
      </c>
      <c r="G916" s="3">
        <v>0.973392651792791</v>
      </c>
      <c r="H916" s="3">
        <v>0.99423031314021604</v>
      </c>
      <c r="I916" s="3">
        <v>1.0052525080978501</v>
      </c>
      <c r="J916" s="3">
        <v>1.01535726768277</v>
      </c>
    </row>
    <row r="917" spans="1:10" x14ac:dyDescent="0.15">
      <c r="A917" s="1">
        <v>40</v>
      </c>
      <c r="B917" s="1" t="s">
        <v>199</v>
      </c>
      <c r="C917" s="1">
        <v>17</v>
      </c>
      <c r="D917" s="1" t="s">
        <v>11</v>
      </c>
      <c r="E917" s="3">
        <v>1.3755641617751</v>
      </c>
      <c r="F917" s="3">
        <v>1.1486613430686301</v>
      </c>
      <c r="G917" s="3">
        <v>1.08673299936325</v>
      </c>
      <c r="H917" s="3">
        <v>1.13047803359216</v>
      </c>
      <c r="I917" s="3">
        <v>1.1039582840695501</v>
      </c>
      <c r="J917" s="3">
        <v>1.07352522862926</v>
      </c>
    </row>
    <row r="918" spans="1:10" x14ac:dyDescent="0.15">
      <c r="A918" s="1">
        <v>40</v>
      </c>
      <c r="B918" s="1" t="s">
        <v>199</v>
      </c>
      <c r="C918" s="1">
        <v>18</v>
      </c>
      <c r="D918" s="1" t="s">
        <v>12</v>
      </c>
      <c r="E918" s="3">
        <v>0.84385771673422905</v>
      </c>
      <c r="F918" s="3">
        <v>0.86595836261365799</v>
      </c>
      <c r="G918" s="3">
        <v>0.88242410281863004</v>
      </c>
      <c r="H918" s="3">
        <v>0.89592324501228104</v>
      </c>
      <c r="I918" s="3">
        <v>0.88421120730865099</v>
      </c>
      <c r="J918" s="3">
        <v>0.89897754431755605</v>
      </c>
    </row>
    <row r="919" spans="1:10" x14ac:dyDescent="0.15">
      <c r="A919" s="1">
        <v>40</v>
      </c>
      <c r="B919" s="1" t="s">
        <v>199</v>
      </c>
      <c r="C919" s="1">
        <v>19</v>
      </c>
      <c r="D919" s="1" t="s">
        <v>13</v>
      </c>
      <c r="E919" s="3">
        <v>0.92761335638033404</v>
      </c>
      <c r="F919" s="3">
        <v>0.93180413080584901</v>
      </c>
      <c r="G919" s="3">
        <v>0.94477024051557001</v>
      </c>
      <c r="H919" s="3">
        <v>0.98325185961665096</v>
      </c>
      <c r="I919" s="3">
        <v>0.97299298446179805</v>
      </c>
      <c r="J919" s="3">
        <v>0.95613075722456198</v>
      </c>
    </row>
    <row r="920" spans="1:10" x14ac:dyDescent="0.15">
      <c r="A920" s="1">
        <v>40</v>
      </c>
      <c r="B920" s="1" t="s">
        <v>199</v>
      </c>
      <c r="C920" s="1">
        <v>20</v>
      </c>
      <c r="D920" s="1" t="s">
        <v>14</v>
      </c>
      <c r="E920" s="3">
        <v>0.90806552124561302</v>
      </c>
      <c r="F920" s="3">
        <v>0.98969672782253804</v>
      </c>
      <c r="G920" s="3">
        <v>0.99509294466833798</v>
      </c>
      <c r="H920" s="3">
        <v>1.00559811921683</v>
      </c>
      <c r="I920" s="3">
        <v>0.97906753491234499</v>
      </c>
      <c r="J920" s="3">
        <v>0.99065806948303803</v>
      </c>
    </row>
    <row r="921" spans="1:10" x14ac:dyDescent="0.15">
      <c r="A921" s="1">
        <v>40</v>
      </c>
      <c r="B921" s="1" t="s">
        <v>199</v>
      </c>
      <c r="C921" s="1">
        <v>21</v>
      </c>
      <c r="D921" s="1" t="s">
        <v>15</v>
      </c>
      <c r="E921" s="3">
        <v>1.0550743449914799</v>
      </c>
      <c r="F921" s="3">
        <v>1.06386526383272</v>
      </c>
      <c r="G921" s="3">
        <v>1.05352193988413</v>
      </c>
      <c r="H921" s="3">
        <v>1.02530091449891</v>
      </c>
      <c r="I921" s="3">
        <v>0.99000190285225298</v>
      </c>
      <c r="J921" s="3">
        <v>0.97926778148905802</v>
      </c>
    </row>
    <row r="922" spans="1:10" x14ac:dyDescent="0.15">
      <c r="A922" s="1">
        <v>40</v>
      </c>
      <c r="B922" s="1" t="s">
        <v>198</v>
      </c>
      <c r="C922" s="1">
        <v>22</v>
      </c>
      <c r="D922" s="1" t="s">
        <v>7</v>
      </c>
      <c r="E922" s="3">
        <v>0.90298396101454803</v>
      </c>
      <c r="F922" s="3">
        <v>0.88109414283918897</v>
      </c>
      <c r="G922" s="3">
        <v>0.92312718434169905</v>
      </c>
      <c r="H922" s="3">
        <v>0.95515694693017805</v>
      </c>
      <c r="I922" s="3">
        <v>0.96803466105507896</v>
      </c>
      <c r="J922" s="3">
        <v>0.97829489467227604</v>
      </c>
    </row>
    <row r="923" spans="1:10" x14ac:dyDescent="0.15">
      <c r="A923" s="1">
        <v>40</v>
      </c>
      <c r="B923" s="1" t="s">
        <v>198</v>
      </c>
      <c r="C923" s="1">
        <v>23</v>
      </c>
      <c r="D923" s="1" t="s">
        <v>28</v>
      </c>
      <c r="E923" s="3">
        <v>1.2047494545441999</v>
      </c>
      <c r="F923" s="3">
        <v>1.1425683401533999</v>
      </c>
      <c r="G923" s="3">
        <v>1.16759229323668</v>
      </c>
      <c r="H923" s="3">
        <v>1.2035289903897299</v>
      </c>
      <c r="I923" s="3">
        <v>1.21963834009303</v>
      </c>
      <c r="J923" s="3">
        <v>1.2335933685549401</v>
      </c>
    </row>
    <row r="924" spans="1:10" x14ac:dyDescent="0.15">
      <c r="A924" s="1">
        <v>41</v>
      </c>
      <c r="B924" s="1" t="s">
        <v>202</v>
      </c>
      <c r="C924" s="1">
        <v>1</v>
      </c>
      <c r="D924" s="1" t="s">
        <v>8</v>
      </c>
      <c r="E924" s="3">
        <v>0.48528140443393097</v>
      </c>
      <c r="F924" s="3">
        <v>0.53866592348215403</v>
      </c>
      <c r="G924" s="3">
        <v>0.55575348668803704</v>
      </c>
      <c r="H924" s="3">
        <v>0.597482935193686</v>
      </c>
      <c r="I924" s="3">
        <v>0.65537938077246105</v>
      </c>
      <c r="J924" s="3">
        <v>0.68312095809824902</v>
      </c>
    </row>
    <row r="925" spans="1:10" x14ac:dyDescent="0.15">
      <c r="A925" s="1">
        <v>41</v>
      </c>
      <c r="B925" s="1" t="s">
        <v>202</v>
      </c>
      <c r="C925" s="1">
        <v>2</v>
      </c>
      <c r="D925" s="1" t="s">
        <v>9</v>
      </c>
      <c r="E925" s="3">
        <v>2.3985190891389698</v>
      </c>
      <c r="F925" s="3">
        <v>2.0023212240284201</v>
      </c>
      <c r="G925" s="3">
        <v>1.56320259691376</v>
      </c>
      <c r="H925" s="3">
        <v>2.0703745167019099</v>
      </c>
      <c r="I925" s="3">
        <v>1.5900748473008499</v>
      </c>
      <c r="J925" s="3">
        <v>1.4690056845367001</v>
      </c>
    </row>
    <row r="926" spans="1:10" x14ac:dyDescent="0.15">
      <c r="A926" s="1">
        <v>41</v>
      </c>
      <c r="B926" s="1" t="s">
        <v>203</v>
      </c>
      <c r="C926" s="1">
        <v>3</v>
      </c>
      <c r="D926" s="1" t="s">
        <v>16</v>
      </c>
      <c r="E926" s="3">
        <v>0.74632568254934595</v>
      </c>
      <c r="F926" s="3">
        <v>0.74004990348570598</v>
      </c>
      <c r="G926" s="3">
        <v>0.75544358797657296</v>
      </c>
      <c r="H926" s="3">
        <v>0.81592039243363901</v>
      </c>
      <c r="I926" s="3">
        <v>0.80280204998077398</v>
      </c>
      <c r="J926" s="3">
        <v>0.80503019033623702</v>
      </c>
    </row>
    <row r="927" spans="1:10" x14ac:dyDescent="0.15">
      <c r="A927" s="1">
        <v>41</v>
      </c>
      <c r="B927" s="1" t="s">
        <v>203</v>
      </c>
      <c r="C927" s="1">
        <v>4</v>
      </c>
      <c r="D927" s="1" t="s">
        <v>17</v>
      </c>
      <c r="E927" s="3">
        <v>0.65718330172891104</v>
      </c>
      <c r="F927" s="3">
        <v>0.640239010102852</v>
      </c>
      <c r="G927" s="3">
        <v>0.66018222973055996</v>
      </c>
      <c r="H927" s="3">
        <v>0.72129101213900604</v>
      </c>
      <c r="I927" s="3">
        <v>0.73405927209394195</v>
      </c>
      <c r="J927" s="3">
        <v>0.74024318442736703</v>
      </c>
    </row>
    <row r="928" spans="1:10" x14ac:dyDescent="0.15">
      <c r="A928" s="1">
        <v>41</v>
      </c>
      <c r="B928" s="1" t="s">
        <v>203</v>
      </c>
      <c r="C928" s="1">
        <v>5</v>
      </c>
      <c r="D928" s="1" t="s">
        <v>18</v>
      </c>
      <c r="E928" s="3">
        <v>0.82363622205585096</v>
      </c>
      <c r="F928" s="3">
        <v>0.83968573680159397</v>
      </c>
      <c r="G928" s="3">
        <v>0.85632701045281601</v>
      </c>
      <c r="H928" s="3">
        <v>0.93253381565056703</v>
      </c>
      <c r="I928" s="3">
        <v>0.93615178700453205</v>
      </c>
      <c r="J928" s="3">
        <v>0.93920143369561904</v>
      </c>
    </row>
    <row r="929" spans="1:10" x14ac:dyDescent="0.15">
      <c r="A929" s="1">
        <v>41</v>
      </c>
      <c r="B929" s="1" t="s">
        <v>203</v>
      </c>
      <c r="C929" s="1">
        <v>6</v>
      </c>
      <c r="D929" s="1" t="s">
        <v>2</v>
      </c>
      <c r="E929" s="3">
        <v>0.89314016851713096</v>
      </c>
      <c r="F929" s="3">
        <v>0.92355122032088699</v>
      </c>
      <c r="G929" s="3">
        <v>0.950957209503973</v>
      </c>
      <c r="H929" s="3">
        <v>1.0456619419822499</v>
      </c>
      <c r="I929" s="3">
        <v>1.00908542713145</v>
      </c>
      <c r="J929" s="3">
        <v>1.00558973507037</v>
      </c>
    </row>
    <row r="930" spans="1:10" x14ac:dyDescent="0.15">
      <c r="A930" s="1">
        <v>41</v>
      </c>
      <c r="B930" s="1" t="s">
        <v>203</v>
      </c>
      <c r="C930" s="1">
        <v>7</v>
      </c>
      <c r="D930" s="1" t="s">
        <v>19</v>
      </c>
      <c r="E930" s="3">
        <v>1.37629714388087</v>
      </c>
      <c r="F930" s="3">
        <v>6.2331535059960297</v>
      </c>
      <c r="G930" s="3">
        <v>1.93242721783247</v>
      </c>
      <c r="H930" s="3">
        <v>1.74870189685405</v>
      </c>
      <c r="I930" s="3">
        <v>1.6322870777477101</v>
      </c>
      <c r="J930" s="3">
        <v>1.6256589056217099</v>
      </c>
    </row>
    <row r="931" spans="1:10" x14ac:dyDescent="0.15">
      <c r="A931" s="1">
        <v>41</v>
      </c>
      <c r="B931" s="1" t="s">
        <v>203</v>
      </c>
      <c r="C931" s="1">
        <v>8</v>
      </c>
      <c r="D931" s="1" t="s">
        <v>20</v>
      </c>
      <c r="E931" s="3">
        <v>0.83852344505684995</v>
      </c>
      <c r="F931" s="3">
        <v>0.85090224625669098</v>
      </c>
      <c r="G931" s="3">
        <v>0.87144745925740497</v>
      </c>
      <c r="H931" s="3">
        <v>0.94776937866666</v>
      </c>
      <c r="I931" s="3">
        <v>0.91077925945205596</v>
      </c>
      <c r="J931" s="3">
        <v>0.91027292154628103</v>
      </c>
    </row>
    <row r="932" spans="1:10" x14ac:dyDescent="0.15">
      <c r="A932" s="1">
        <v>41</v>
      </c>
      <c r="B932" s="1" t="s">
        <v>203</v>
      </c>
      <c r="C932" s="1">
        <v>9</v>
      </c>
      <c r="D932" s="1" t="s">
        <v>21</v>
      </c>
      <c r="E932" s="3">
        <v>0.91976632094377297</v>
      </c>
      <c r="F932" s="3">
        <v>0.93575461132429605</v>
      </c>
      <c r="G932" s="3">
        <v>0.95847256022419103</v>
      </c>
      <c r="H932" s="3">
        <v>0.99675143708547898</v>
      </c>
      <c r="I932" s="3">
        <v>0.92902064135725304</v>
      </c>
      <c r="J932" s="3">
        <v>0.919972961013652</v>
      </c>
    </row>
    <row r="933" spans="1:10" x14ac:dyDescent="0.15">
      <c r="A933" s="1">
        <v>41</v>
      </c>
      <c r="B933" s="1" t="s">
        <v>203</v>
      </c>
      <c r="C933" s="1">
        <v>10</v>
      </c>
      <c r="D933" s="1" t="s">
        <v>22</v>
      </c>
      <c r="E933" s="3">
        <v>0.88148136010870903</v>
      </c>
      <c r="F933" s="3">
        <v>0.85930521173946595</v>
      </c>
      <c r="G933" s="3">
        <v>0.885957434860702</v>
      </c>
      <c r="H933" s="3">
        <v>0.93625613752345505</v>
      </c>
      <c r="I933" s="3">
        <v>0.93195889174239199</v>
      </c>
      <c r="J933" s="3">
        <v>0.92382458130816503</v>
      </c>
    </row>
    <row r="934" spans="1:10" x14ac:dyDescent="0.15">
      <c r="A934" s="1">
        <v>41</v>
      </c>
      <c r="B934" s="1" t="s">
        <v>203</v>
      </c>
      <c r="C934" s="1">
        <v>11</v>
      </c>
      <c r="D934" s="1" t="s">
        <v>23</v>
      </c>
      <c r="E934" s="3">
        <v>0.91836277665411703</v>
      </c>
      <c r="F934" s="3">
        <v>0.930914974702864</v>
      </c>
      <c r="G934" s="3">
        <v>0.93086321159115504</v>
      </c>
      <c r="H934" s="3">
        <v>0.99552363135103294</v>
      </c>
      <c r="I934" s="3">
        <v>0.97123048511980004</v>
      </c>
      <c r="J934" s="3">
        <v>0.96963387340463902</v>
      </c>
    </row>
    <row r="935" spans="1:10" x14ac:dyDescent="0.15">
      <c r="A935" s="1">
        <v>41</v>
      </c>
      <c r="B935" s="1" t="s">
        <v>203</v>
      </c>
      <c r="C935" s="1">
        <v>12</v>
      </c>
      <c r="D935" s="1" t="s">
        <v>24</v>
      </c>
      <c r="E935" s="3">
        <v>0.73362519559397599</v>
      </c>
      <c r="F935" s="3">
        <v>0.75768084209326603</v>
      </c>
      <c r="G935" s="3">
        <v>0.76877271535876401</v>
      </c>
      <c r="H935" s="3">
        <v>0.90482084583974198</v>
      </c>
      <c r="I935" s="3">
        <v>0.92152063374470705</v>
      </c>
      <c r="J935" s="3">
        <v>0.92495820693820896</v>
      </c>
    </row>
    <row r="936" spans="1:10" x14ac:dyDescent="0.15">
      <c r="A936" s="1">
        <v>41</v>
      </c>
      <c r="B936" s="1" t="s">
        <v>203</v>
      </c>
      <c r="C936" s="1">
        <v>13</v>
      </c>
      <c r="D936" s="1" t="s">
        <v>25</v>
      </c>
      <c r="E936" s="3">
        <v>0.90672735082644695</v>
      </c>
      <c r="F936" s="3">
        <v>0.89883853286489301</v>
      </c>
      <c r="G936" s="3">
        <v>0.91291415008154597</v>
      </c>
      <c r="H936" s="3">
        <v>0.97573263118799602</v>
      </c>
      <c r="I936" s="3">
        <v>0.93269090048247405</v>
      </c>
      <c r="J936" s="3">
        <v>0.92650608755773101</v>
      </c>
    </row>
    <row r="937" spans="1:10" x14ac:dyDescent="0.15">
      <c r="A937" s="1">
        <v>41</v>
      </c>
      <c r="B937" s="1" t="s">
        <v>203</v>
      </c>
      <c r="C937" s="1">
        <v>14</v>
      </c>
      <c r="D937" s="1" t="s">
        <v>26</v>
      </c>
      <c r="E937" s="3">
        <v>1.3280635991109899</v>
      </c>
      <c r="F937" s="3">
        <v>1.20641458998924</v>
      </c>
      <c r="G937" s="3">
        <v>1.0413497100003799</v>
      </c>
      <c r="H937" s="3">
        <v>0.99443819612407003</v>
      </c>
      <c r="I937" s="3">
        <v>0.97778528713979895</v>
      </c>
      <c r="J937" s="3">
        <v>1.0372897399531</v>
      </c>
    </row>
    <row r="938" spans="1:10" x14ac:dyDescent="0.15">
      <c r="A938" s="1">
        <v>41</v>
      </c>
      <c r="B938" s="1" t="s">
        <v>203</v>
      </c>
      <c r="C938" s="1">
        <v>15</v>
      </c>
      <c r="D938" s="1" t="s">
        <v>27</v>
      </c>
      <c r="E938" s="3">
        <v>0.78980411684101104</v>
      </c>
      <c r="F938" s="3">
        <v>0.78749418814991401</v>
      </c>
      <c r="G938" s="3">
        <v>0.81034876536693601</v>
      </c>
      <c r="H938" s="3">
        <v>0.88963645341185704</v>
      </c>
      <c r="I938" s="3">
        <v>0.91136544822189103</v>
      </c>
      <c r="J938" s="3">
        <v>0.91928293683998696</v>
      </c>
    </row>
    <row r="939" spans="1:10" x14ac:dyDescent="0.15">
      <c r="A939" s="1">
        <v>41</v>
      </c>
      <c r="B939" s="1" t="s">
        <v>202</v>
      </c>
      <c r="C939" s="1">
        <v>16</v>
      </c>
      <c r="D939" s="1" t="s">
        <v>10</v>
      </c>
      <c r="E939" s="3">
        <v>0.88646448543228396</v>
      </c>
      <c r="F939" s="3">
        <v>0.88662719923655597</v>
      </c>
      <c r="G939" s="3">
        <v>0.91577693843200603</v>
      </c>
      <c r="H939" s="3">
        <v>0.94227039235825205</v>
      </c>
      <c r="I939" s="3">
        <v>0.96972171389918804</v>
      </c>
      <c r="J939" s="3">
        <v>0.98548038202490695</v>
      </c>
    </row>
    <row r="940" spans="1:10" x14ac:dyDescent="0.15">
      <c r="A940" s="1">
        <v>41</v>
      </c>
      <c r="B940" s="1" t="s">
        <v>202</v>
      </c>
      <c r="C940" s="1">
        <v>17</v>
      </c>
      <c r="D940" s="1" t="s">
        <v>11</v>
      </c>
      <c r="E940" s="3">
        <v>1.5357979561572099</v>
      </c>
      <c r="F940" s="3">
        <v>1.1564545336876699</v>
      </c>
      <c r="G940" s="3">
        <v>1.10422747688527</v>
      </c>
      <c r="H940" s="3">
        <v>1.10409795636162</v>
      </c>
      <c r="I940" s="3">
        <v>1.0526148420602901</v>
      </c>
      <c r="J940" s="3">
        <v>1.0270772056714399</v>
      </c>
    </row>
    <row r="941" spans="1:10" x14ac:dyDescent="0.15">
      <c r="A941" s="1">
        <v>41</v>
      </c>
      <c r="B941" s="1" t="s">
        <v>202</v>
      </c>
      <c r="C941" s="1">
        <v>18</v>
      </c>
      <c r="D941" s="1" t="s">
        <v>12</v>
      </c>
      <c r="E941" s="3">
        <v>0.77786989947455099</v>
      </c>
      <c r="F941" s="3">
        <v>0.77033808287870198</v>
      </c>
      <c r="G941" s="3">
        <v>0.79607528869392397</v>
      </c>
      <c r="H941" s="3">
        <v>0.83374903774220799</v>
      </c>
      <c r="I941" s="3">
        <v>0.82176145582913396</v>
      </c>
      <c r="J941" s="3">
        <v>0.83713565832804804</v>
      </c>
    </row>
    <row r="942" spans="1:10" x14ac:dyDescent="0.15">
      <c r="A942" s="1">
        <v>41</v>
      </c>
      <c r="B942" s="1" t="s">
        <v>202</v>
      </c>
      <c r="C942" s="1">
        <v>19</v>
      </c>
      <c r="D942" s="1" t="s">
        <v>13</v>
      </c>
      <c r="E942" s="3">
        <v>0.932573759084391</v>
      </c>
      <c r="F942" s="3">
        <v>0.89309150681173799</v>
      </c>
      <c r="G942" s="3">
        <v>0.920955217443721</v>
      </c>
      <c r="H942" s="3">
        <v>0.98298064974268795</v>
      </c>
      <c r="I942" s="3">
        <v>0.94609922070271502</v>
      </c>
      <c r="J942" s="3">
        <v>0.92249200187959801</v>
      </c>
    </row>
    <row r="943" spans="1:10" x14ac:dyDescent="0.15">
      <c r="A943" s="1">
        <v>41</v>
      </c>
      <c r="B943" s="1" t="s">
        <v>202</v>
      </c>
      <c r="C943" s="1">
        <v>20</v>
      </c>
      <c r="D943" s="1" t="s">
        <v>14</v>
      </c>
      <c r="E943" s="3">
        <v>1.6593920365713499</v>
      </c>
      <c r="F943" s="3">
        <v>1.15774439201263</v>
      </c>
      <c r="G943" s="3">
        <v>1.1889854811548799</v>
      </c>
      <c r="H943" s="3">
        <v>1.21289552212747</v>
      </c>
      <c r="I943" s="3">
        <v>0.95445073381052103</v>
      </c>
      <c r="J943" s="3">
        <v>0.95957119782771105</v>
      </c>
    </row>
    <row r="944" spans="1:10" x14ac:dyDescent="0.15">
      <c r="A944" s="1">
        <v>41</v>
      </c>
      <c r="B944" s="1" t="s">
        <v>202</v>
      </c>
      <c r="C944" s="1">
        <v>21</v>
      </c>
      <c r="D944" s="1" t="s">
        <v>15</v>
      </c>
      <c r="E944" s="3">
        <v>1.02505441537072</v>
      </c>
      <c r="F944" s="3">
        <v>1.02547314432949</v>
      </c>
      <c r="G944" s="3">
        <v>1.0089851242530301</v>
      </c>
      <c r="H944" s="3">
        <v>0.98934116786665005</v>
      </c>
      <c r="I944" s="3">
        <v>0.96610675867845897</v>
      </c>
      <c r="J944" s="3">
        <v>0.954315328381522</v>
      </c>
    </row>
    <row r="945" spans="1:10" x14ac:dyDescent="0.15">
      <c r="A945" s="1">
        <v>41</v>
      </c>
      <c r="B945" s="1" t="s">
        <v>201</v>
      </c>
      <c r="C945" s="1">
        <v>22</v>
      </c>
      <c r="D945" s="1" t="s">
        <v>7</v>
      </c>
      <c r="E945" s="3">
        <v>0.89710250559487204</v>
      </c>
      <c r="F945" s="3">
        <v>0.84406840506315794</v>
      </c>
      <c r="G945" s="3">
        <v>0.88003038939280498</v>
      </c>
      <c r="H945" s="3">
        <v>0.92050051815204603</v>
      </c>
      <c r="I945" s="3">
        <v>0.92666002156311</v>
      </c>
      <c r="J945" s="3">
        <v>0.935528937281492</v>
      </c>
    </row>
    <row r="946" spans="1:10" x14ac:dyDescent="0.15">
      <c r="A946" s="1">
        <v>41</v>
      </c>
      <c r="B946" s="1" t="s">
        <v>201</v>
      </c>
      <c r="C946" s="1">
        <v>23</v>
      </c>
      <c r="D946" s="1" t="s">
        <v>28</v>
      </c>
      <c r="E946" s="3">
        <v>1.2045431268925699</v>
      </c>
      <c r="F946" s="3">
        <v>1.12216459921867</v>
      </c>
      <c r="G946" s="3">
        <v>1.1334688682739</v>
      </c>
      <c r="H946" s="3">
        <v>1.1627760633645099</v>
      </c>
      <c r="I946" s="3">
        <v>1.174791704667</v>
      </c>
      <c r="J946" s="3">
        <v>1.1846311459915599</v>
      </c>
    </row>
    <row r="947" spans="1:10" x14ac:dyDescent="0.15">
      <c r="A947" s="1">
        <v>42</v>
      </c>
      <c r="B947" s="1" t="s">
        <v>205</v>
      </c>
      <c r="C947" s="1">
        <v>1</v>
      </c>
      <c r="D947" s="1" t="s">
        <v>8</v>
      </c>
      <c r="E947" s="3">
        <v>0.44008550462942297</v>
      </c>
      <c r="F947" s="3">
        <v>0.50444833849939097</v>
      </c>
      <c r="G947" s="3">
        <v>0.50420877702614597</v>
      </c>
      <c r="H947" s="3">
        <v>0.54710231074925197</v>
      </c>
      <c r="I947" s="3">
        <v>0.61581972926388195</v>
      </c>
      <c r="J947" s="3">
        <v>0.653330301711045</v>
      </c>
    </row>
    <row r="948" spans="1:10" x14ac:dyDescent="0.15">
      <c r="A948" s="1">
        <v>42</v>
      </c>
      <c r="B948" s="1" t="s">
        <v>205</v>
      </c>
      <c r="C948" s="1">
        <v>2</v>
      </c>
      <c r="D948" s="1" t="s">
        <v>9</v>
      </c>
      <c r="E948" s="3">
        <v>1.8722601946392301</v>
      </c>
      <c r="F948" s="3">
        <v>1.73616357920734</v>
      </c>
      <c r="G948" s="3">
        <v>1.3842771421720901</v>
      </c>
      <c r="H948" s="3">
        <v>1.3118582678805499</v>
      </c>
      <c r="I948" s="3">
        <v>1.17736521154822</v>
      </c>
      <c r="J948" s="3">
        <v>1.1275149893463301</v>
      </c>
    </row>
    <row r="949" spans="1:10" x14ac:dyDescent="0.15">
      <c r="A949" s="1">
        <v>42</v>
      </c>
      <c r="B949" s="1" t="s">
        <v>206</v>
      </c>
      <c r="C949" s="1">
        <v>3</v>
      </c>
      <c r="D949" s="1" t="s">
        <v>16</v>
      </c>
      <c r="E949" s="3">
        <v>0.79209503098018597</v>
      </c>
      <c r="F949" s="3">
        <v>0.78543933409658795</v>
      </c>
      <c r="G949" s="3">
        <v>0.77262848047722499</v>
      </c>
      <c r="H949" s="3">
        <v>0.80618784762287099</v>
      </c>
      <c r="I949" s="3">
        <v>0.78251441430947499</v>
      </c>
      <c r="J949" s="3">
        <v>0.78331318226706104</v>
      </c>
    </row>
    <row r="950" spans="1:10" x14ac:dyDescent="0.15">
      <c r="A950" s="1">
        <v>42</v>
      </c>
      <c r="B950" s="1" t="s">
        <v>206</v>
      </c>
      <c r="C950" s="1">
        <v>4</v>
      </c>
      <c r="D950" s="1" t="s">
        <v>17</v>
      </c>
      <c r="E950" s="3">
        <v>0.70223682038611601</v>
      </c>
      <c r="F950" s="3">
        <v>0.672647664530308</v>
      </c>
      <c r="G950" s="3">
        <v>0.66834863747516704</v>
      </c>
      <c r="H950" s="3">
        <v>0.70284864253253898</v>
      </c>
      <c r="I950" s="3">
        <v>0.71051046965395104</v>
      </c>
      <c r="J950" s="3">
        <v>0.71951327604673798</v>
      </c>
    </row>
    <row r="951" spans="1:10" x14ac:dyDescent="0.15">
      <c r="A951" s="1">
        <v>42</v>
      </c>
      <c r="B951" s="1" t="s">
        <v>206</v>
      </c>
      <c r="C951" s="1">
        <v>5</v>
      </c>
      <c r="D951" s="1" t="s">
        <v>18</v>
      </c>
      <c r="E951" s="3">
        <v>0.89645978169877205</v>
      </c>
      <c r="F951" s="3">
        <v>0.90214549935505595</v>
      </c>
      <c r="G951" s="3">
        <v>0.89388308319156395</v>
      </c>
      <c r="H951" s="3">
        <v>0.93937793082163201</v>
      </c>
      <c r="I951" s="3">
        <v>0.91874681097045396</v>
      </c>
      <c r="J951" s="3">
        <v>0.92239561605859899</v>
      </c>
    </row>
    <row r="952" spans="1:10" x14ac:dyDescent="0.15">
      <c r="A952" s="1">
        <v>42</v>
      </c>
      <c r="B952" s="1" t="s">
        <v>206</v>
      </c>
      <c r="C952" s="1">
        <v>6</v>
      </c>
      <c r="D952" s="1" t="s">
        <v>2</v>
      </c>
      <c r="E952" s="3">
        <v>0.97644499459494205</v>
      </c>
      <c r="F952" s="3">
        <v>0.98889190194336796</v>
      </c>
      <c r="G952" s="3">
        <v>0.99012852300263898</v>
      </c>
      <c r="H952" s="3">
        <v>1.05636968343226</v>
      </c>
      <c r="I952" s="3">
        <v>1.00131807981958</v>
      </c>
      <c r="J952" s="3">
        <v>0.99213800951198405</v>
      </c>
    </row>
    <row r="953" spans="1:10" x14ac:dyDescent="0.15">
      <c r="A953" s="1">
        <v>42</v>
      </c>
      <c r="B953" s="1" t="s">
        <v>206</v>
      </c>
      <c r="C953" s="1">
        <v>7</v>
      </c>
      <c r="D953" s="1" t="s">
        <v>19</v>
      </c>
      <c r="E953" s="3">
        <v>1.26438417426387</v>
      </c>
      <c r="F953" s="3">
        <v>2.0550515228397201</v>
      </c>
      <c r="G953" s="3">
        <v>1.5343430874927799</v>
      </c>
      <c r="H953" s="3">
        <v>10.455866847089901</v>
      </c>
      <c r="I953" s="3">
        <v>1.6768247282364499</v>
      </c>
      <c r="J953" s="3">
        <v>1.66869013072905</v>
      </c>
    </row>
    <row r="954" spans="1:10" x14ac:dyDescent="0.15">
      <c r="A954" s="1">
        <v>42</v>
      </c>
      <c r="B954" s="1" t="s">
        <v>206</v>
      </c>
      <c r="C954" s="1">
        <v>8</v>
      </c>
      <c r="D954" s="1" t="s">
        <v>20</v>
      </c>
      <c r="E954" s="3">
        <v>0.885085706456187</v>
      </c>
      <c r="F954" s="3">
        <v>0.89525282080978597</v>
      </c>
      <c r="G954" s="3">
        <v>0.88776188943266299</v>
      </c>
      <c r="H954" s="3">
        <v>0.94449970163961205</v>
      </c>
      <c r="I954" s="3">
        <v>0.89046829683329298</v>
      </c>
      <c r="J954" s="3">
        <v>0.88821802813695505</v>
      </c>
    </row>
    <row r="955" spans="1:10" x14ac:dyDescent="0.15">
      <c r="A955" s="1">
        <v>42</v>
      </c>
      <c r="B955" s="1" t="s">
        <v>206</v>
      </c>
      <c r="C955" s="1">
        <v>9</v>
      </c>
      <c r="D955" s="1" t="s">
        <v>21</v>
      </c>
      <c r="E955" s="3">
        <v>0.97699848133333</v>
      </c>
      <c r="F955" s="3">
        <v>0.98824171095487501</v>
      </c>
      <c r="G955" s="3">
        <v>0.98948072447386404</v>
      </c>
      <c r="H955" s="3">
        <v>1.0103791689955599</v>
      </c>
      <c r="I955" s="3">
        <v>0.93025954567177804</v>
      </c>
      <c r="J955" s="3">
        <v>0.91911384001807805</v>
      </c>
    </row>
    <row r="956" spans="1:10" x14ac:dyDescent="0.15">
      <c r="A956" s="1">
        <v>42</v>
      </c>
      <c r="B956" s="1" t="s">
        <v>206</v>
      </c>
      <c r="C956" s="1">
        <v>10</v>
      </c>
      <c r="D956" s="1" t="s">
        <v>22</v>
      </c>
      <c r="E956" s="3">
        <v>0.92398339703064003</v>
      </c>
      <c r="F956" s="3">
        <v>0.89335746582219</v>
      </c>
      <c r="G956" s="3">
        <v>0.90407712861732203</v>
      </c>
      <c r="H956" s="3">
        <v>0.930337227155145</v>
      </c>
      <c r="I956" s="3">
        <v>0.91482872758295797</v>
      </c>
      <c r="J956" s="3">
        <v>0.90836859589929098</v>
      </c>
    </row>
    <row r="957" spans="1:10" x14ac:dyDescent="0.15">
      <c r="A957" s="1">
        <v>42</v>
      </c>
      <c r="B957" s="1" t="s">
        <v>206</v>
      </c>
      <c r="C957" s="1">
        <v>11</v>
      </c>
      <c r="D957" s="1" t="s">
        <v>23</v>
      </c>
      <c r="E957" s="3">
        <v>0.97934559620721695</v>
      </c>
      <c r="F957" s="3">
        <v>0.97899559001317304</v>
      </c>
      <c r="G957" s="3">
        <v>0.96302798290764002</v>
      </c>
      <c r="H957" s="3">
        <v>1.00415167274298</v>
      </c>
      <c r="I957" s="3">
        <v>0.96528125122548103</v>
      </c>
      <c r="J957" s="3">
        <v>0.96277164895203304</v>
      </c>
    </row>
    <row r="958" spans="1:10" x14ac:dyDescent="0.15">
      <c r="A958" s="1">
        <v>42</v>
      </c>
      <c r="B958" s="1" t="s">
        <v>206</v>
      </c>
      <c r="C958" s="1">
        <v>12</v>
      </c>
      <c r="D958" s="1" t="s">
        <v>24</v>
      </c>
      <c r="E958" s="3">
        <v>0.799204459271738</v>
      </c>
      <c r="F958" s="3">
        <v>0.81063764509417502</v>
      </c>
      <c r="G958" s="3">
        <v>0.79217817282828895</v>
      </c>
      <c r="H958" s="3">
        <v>0.90153463106863996</v>
      </c>
      <c r="I958" s="3">
        <v>0.91780216901246303</v>
      </c>
      <c r="J958" s="3">
        <v>0.920213596874493</v>
      </c>
    </row>
    <row r="959" spans="1:10" x14ac:dyDescent="0.15">
      <c r="A959" s="1">
        <v>42</v>
      </c>
      <c r="B959" s="1" t="s">
        <v>206</v>
      </c>
      <c r="C959" s="1">
        <v>13</v>
      </c>
      <c r="D959" s="1" t="s">
        <v>25</v>
      </c>
      <c r="E959" s="3">
        <v>0.96782436850792697</v>
      </c>
      <c r="F959" s="3">
        <v>0.94717349074719304</v>
      </c>
      <c r="G959" s="3">
        <v>0.94346227499332302</v>
      </c>
      <c r="H959" s="3">
        <v>0.98618473093416004</v>
      </c>
      <c r="I959" s="3">
        <v>0.93959225750062902</v>
      </c>
      <c r="J959" s="3">
        <v>0.93357183668344501</v>
      </c>
    </row>
    <row r="960" spans="1:10" x14ac:dyDescent="0.15">
      <c r="A960" s="1">
        <v>42</v>
      </c>
      <c r="B960" s="1" t="s">
        <v>206</v>
      </c>
      <c r="C960" s="1">
        <v>14</v>
      </c>
      <c r="D960" s="1" t="s">
        <v>26</v>
      </c>
      <c r="E960" s="3">
        <v>0.90425306952969098</v>
      </c>
      <c r="F960" s="3">
        <v>0.88101600357159704</v>
      </c>
      <c r="G960" s="3">
        <v>0.86542212572346999</v>
      </c>
      <c r="H960" s="3">
        <v>0.94022574251052904</v>
      </c>
      <c r="I960" s="3">
        <v>0.93025735098881401</v>
      </c>
      <c r="J960" s="3">
        <v>0.92601133200254704</v>
      </c>
    </row>
    <row r="961" spans="1:10" x14ac:dyDescent="0.15">
      <c r="A961" s="1">
        <v>42</v>
      </c>
      <c r="B961" s="1" t="s">
        <v>206</v>
      </c>
      <c r="C961" s="1">
        <v>15</v>
      </c>
      <c r="D961" s="1" t="s">
        <v>27</v>
      </c>
      <c r="E961" s="3">
        <v>0.83123646616510105</v>
      </c>
      <c r="F961" s="3">
        <v>0.82916701412971605</v>
      </c>
      <c r="G961" s="3">
        <v>0.81986238132105904</v>
      </c>
      <c r="H961" s="3">
        <v>0.87562197832801403</v>
      </c>
      <c r="I961" s="3">
        <v>0.88748562160028099</v>
      </c>
      <c r="J961" s="3">
        <v>0.89553312197887702</v>
      </c>
    </row>
    <row r="962" spans="1:10" x14ac:dyDescent="0.15">
      <c r="A962" s="1">
        <v>42</v>
      </c>
      <c r="B962" s="1" t="s">
        <v>205</v>
      </c>
      <c r="C962" s="1">
        <v>16</v>
      </c>
      <c r="D962" s="1" t="s">
        <v>10</v>
      </c>
      <c r="E962" s="3">
        <v>0.88060899847146301</v>
      </c>
      <c r="F962" s="3">
        <v>0.87474931659143995</v>
      </c>
      <c r="G962" s="3">
        <v>0.90798869328756104</v>
      </c>
      <c r="H962" s="3">
        <v>0.93064376954941896</v>
      </c>
      <c r="I962" s="3">
        <v>0.95819346305283304</v>
      </c>
      <c r="J962" s="3">
        <v>0.97528282714320802</v>
      </c>
    </row>
    <row r="963" spans="1:10" x14ac:dyDescent="0.15">
      <c r="A963" s="1">
        <v>42</v>
      </c>
      <c r="B963" s="1" t="s">
        <v>205</v>
      </c>
      <c r="C963" s="1">
        <v>17</v>
      </c>
      <c r="D963" s="1" t="s">
        <v>11</v>
      </c>
      <c r="E963" s="3">
        <v>1.29243906219458</v>
      </c>
      <c r="F963" s="3">
        <v>1.05147093314596</v>
      </c>
      <c r="G963" s="3">
        <v>1.0466372548955301</v>
      </c>
      <c r="H963" s="3">
        <v>1.0834789422495701</v>
      </c>
      <c r="I963" s="3">
        <v>1.06362808824471</v>
      </c>
      <c r="J963" s="3">
        <v>1.03947172480787</v>
      </c>
    </row>
    <row r="964" spans="1:10" x14ac:dyDescent="0.15">
      <c r="A964" s="1">
        <v>42</v>
      </c>
      <c r="B964" s="1" t="s">
        <v>205</v>
      </c>
      <c r="C964" s="1">
        <v>18</v>
      </c>
      <c r="D964" s="1" t="s">
        <v>12</v>
      </c>
      <c r="E964" s="3">
        <v>0.77673404323945405</v>
      </c>
      <c r="F964" s="3">
        <v>0.77183561258904798</v>
      </c>
      <c r="G964" s="3">
        <v>0.79270057610408895</v>
      </c>
      <c r="H964" s="3">
        <v>0.82115863443030701</v>
      </c>
      <c r="I964" s="3">
        <v>0.80701361197895605</v>
      </c>
      <c r="J964" s="3">
        <v>0.822304177623146</v>
      </c>
    </row>
    <row r="965" spans="1:10" x14ac:dyDescent="0.15">
      <c r="A965" s="1">
        <v>42</v>
      </c>
      <c r="B965" s="1" t="s">
        <v>205</v>
      </c>
      <c r="C965" s="1">
        <v>19</v>
      </c>
      <c r="D965" s="1" t="s">
        <v>13</v>
      </c>
      <c r="E965" s="3">
        <v>0.90406271252492898</v>
      </c>
      <c r="F965" s="3">
        <v>0.89424830757581797</v>
      </c>
      <c r="G965" s="3">
        <v>0.92231088791302795</v>
      </c>
      <c r="H965" s="3">
        <v>0.96272476154678999</v>
      </c>
      <c r="I965" s="3">
        <v>0.93478449147186604</v>
      </c>
      <c r="J965" s="3">
        <v>0.91654365822523198</v>
      </c>
    </row>
    <row r="966" spans="1:10" x14ac:dyDescent="0.15">
      <c r="A966" s="1">
        <v>42</v>
      </c>
      <c r="B966" s="1" t="s">
        <v>205</v>
      </c>
      <c r="C966" s="1">
        <v>20</v>
      </c>
      <c r="D966" s="1" t="s">
        <v>14</v>
      </c>
      <c r="E966" s="3">
        <v>0.97336993450076104</v>
      </c>
      <c r="F966" s="3">
        <v>0.96379133606593204</v>
      </c>
      <c r="G966" s="3">
        <v>1.03819432029273</v>
      </c>
      <c r="H966" s="3">
        <v>0.94971595209081805</v>
      </c>
      <c r="I966" s="3">
        <v>0.91311896808471904</v>
      </c>
      <c r="J966" s="3">
        <v>0.92377353458229605</v>
      </c>
    </row>
    <row r="967" spans="1:10" x14ac:dyDescent="0.15">
      <c r="A967" s="1">
        <v>42</v>
      </c>
      <c r="B967" s="1" t="s">
        <v>205</v>
      </c>
      <c r="C967" s="1">
        <v>21</v>
      </c>
      <c r="D967" s="1" t="s">
        <v>15</v>
      </c>
      <c r="E967" s="3">
        <v>0.99357910897768897</v>
      </c>
      <c r="F967" s="3">
        <v>1.0050705253166701</v>
      </c>
      <c r="G967" s="3">
        <v>1.00961324935698</v>
      </c>
      <c r="H967" s="3">
        <v>0.99204698022601001</v>
      </c>
      <c r="I967" s="3">
        <v>0.95040618537469201</v>
      </c>
      <c r="J967" s="3">
        <v>0.93462604296641605</v>
      </c>
    </row>
    <row r="968" spans="1:10" x14ac:dyDescent="0.15">
      <c r="A968" s="1">
        <v>42</v>
      </c>
      <c r="B968" s="1" t="s">
        <v>204</v>
      </c>
      <c r="C968" s="1">
        <v>22</v>
      </c>
      <c r="D968" s="1" t="s">
        <v>7</v>
      </c>
      <c r="E968" s="3">
        <v>0.87975742011823499</v>
      </c>
      <c r="F968" s="3">
        <v>0.84289546726085296</v>
      </c>
      <c r="G968" s="3">
        <v>0.87610339362091805</v>
      </c>
      <c r="H968" s="3">
        <v>0.91016430641628898</v>
      </c>
      <c r="I968" s="3">
        <v>0.91504218586634301</v>
      </c>
      <c r="J968" s="3">
        <v>0.92320920052828404</v>
      </c>
    </row>
    <row r="969" spans="1:10" x14ac:dyDescent="0.15">
      <c r="A969" s="1">
        <v>42</v>
      </c>
      <c r="B969" s="1" t="s">
        <v>204</v>
      </c>
      <c r="C969" s="1">
        <v>23</v>
      </c>
      <c r="D969" s="1" t="s">
        <v>28</v>
      </c>
      <c r="E969" s="3">
        <v>1.1866030935188101</v>
      </c>
      <c r="F969" s="3">
        <v>1.13183803975404</v>
      </c>
      <c r="G969" s="3">
        <v>1.1303630542982599</v>
      </c>
      <c r="H969" s="3">
        <v>1.1432426864407199</v>
      </c>
      <c r="I969" s="3">
        <v>1.1523813249314401</v>
      </c>
      <c r="J969" s="3">
        <v>1.1590856592143</v>
      </c>
    </row>
    <row r="970" spans="1:10" x14ac:dyDescent="0.15">
      <c r="A970" s="1">
        <v>43</v>
      </c>
      <c r="B970" s="1" t="s">
        <v>208</v>
      </c>
      <c r="C970" s="1">
        <v>1</v>
      </c>
      <c r="D970" s="1" t="s">
        <v>8</v>
      </c>
      <c r="E970" s="3">
        <v>0.49850856258158199</v>
      </c>
      <c r="F970" s="3">
        <v>0.56523701143866201</v>
      </c>
      <c r="G970" s="3">
        <v>0.57606909790002803</v>
      </c>
      <c r="H970" s="3">
        <v>0.62194403550990895</v>
      </c>
      <c r="I970" s="3">
        <v>0.67130217398207903</v>
      </c>
      <c r="J970" s="3">
        <v>0.69763033073663605</v>
      </c>
    </row>
    <row r="971" spans="1:10" x14ac:dyDescent="0.15">
      <c r="A971" s="1">
        <v>43</v>
      </c>
      <c r="B971" s="1" t="s">
        <v>208</v>
      </c>
      <c r="C971" s="1">
        <v>2</v>
      </c>
      <c r="D971" s="1" t="s">
        <v>9</v>
      </c>
      <c r="E971" s="3">
        <v>1.73009341948333</v>
      </c>
      <c r="F971" s="3">
        <v>1.6435375307118001</v>
      </c>
      <c r="G971" s="3">
        <v>1.28665490512085</v>
      </c>
      <c r="H971" s="3">
        <v>1.2838628335820901</v>
      </c>
      <c r="I971" s="3">
        <v>1.1976590299871499</v>
      </c>
      <c r="J971" s="3">
        <v>1.15700873860682</v>
      </c>
    </row>
    <row r="972" spans="1:10" x14ac:dyDescent="0.15">
      <c r="A972" s="1">
        <v>43</v>
      </c>
      <c r="B972" s="1" t="s">
        <v>209</v>
      </c>
      <c r="C972" s="1">
        <v>3</v>
      </c>
      <c r="D972" s="1" t="s">
        <v>16</v>
      </c>
      <c r="E972" s="3">
        <v>0.75954335319763699</v>
      </c>
      <c r="F972" s="3">
        <v>0.75088882570125604</v>
      </c>
      <c r="G972" s="3">
        <v>0.753068408374859</v>
      </c>
      <c r="H972" s="3">
        <v>0.796162968896033</v>
      </c>
      <c r="I972" s="3">
        <v>0.80530355842818802</v>
      </c>
      <c r="J972" s="3">
        <v>0.80996777568106904</v>
      </c>
    </row>
    <row r="973" spans="1:10" x14ac:dyDescent="0.15">
      <c r="A973" s="1">
        <v>43</v>
      </c>
      <c r="B973" s="1" t="s">
        <v>209</v>
      </c>
      <c r="C973" s="1">
        <v>4</v>
      </c>
      <c r="D973" s="1" t="s">
        <v>17</v>
      </c>
      <c r="E973" s="3">
        <v>0.660595069804082</v>
      </c>
      <c r="F973" s="3">
        <v>0.64896997307424997</v>
      </c>
      <c r="G973" s="3">
        <v>0.65752601633497598</v>
      </c>
      <c r="H973" s="3">
        <v>0.701954821456239</v>
      </c>
      <c r="I973" s="3">
        <v>0.73109538624397896</v>
      </c>
      <c r="J973" s="3">
        <v>0.74216382576710305</v>
      </c>
    </row>
    <row r="974" spans="1:10" x14ac:dyDescent="0.15">
      <c r="A974" s="1">
        <v>43</v>
      </c>
      <c r="B974" s="1" t="s">
        <v>209</v>
      </c>
      <c r="C974" s="1">
        <v>5</v>
      </c>
      <c r="D974" s="1" t="s">
        <v>18</v>
      </c>
      <c r="E974" s="3">
        <v>0.843045727504938</v>
      </c>
      <c r="F974" s="3">
        <v>0.85242524658107999</v>
      </c>
      <c r="G974" s="3">
        <v>0.85177237449584198</v>
      </c>
      <c r="H974" s="3">
        <v>0.91100111311638998</v>
      </c>
      <c r="I974" s="3">
        <v>0.93749030426311597</v>
      </c>
      <c r="J974" s="3">
        <v>0.94420750748767002</v>
      </c>
    </row>
    <row r="975" spans="1:10" x14ac:dyDescent="0.15">
      <c r="A975" s="1">
        <v>43</v>
      </c>
      <c r="B975" s="1" t="s">
        <v>209</v>
      </c>
      <c r="C975" s="1">
        <v>6</v>
      </c>
      <c r="D975" s="1" t="s">
        <v>2</v>
      </c>
      <c r="E975" s="3">
        <v>0.91193077793212496</v>
      </c>
      <c r="F975" s="3">
        <v>0.92262666051491704</v>
      </c>
      <c r="G975" s="3">
        <v>0.93810635235361595</v>
      </c>
      <c r="H975" s="3">
        <v>1.0108183455255499</v>
      </c>
      <c r="I975" s="3">
        <v>1.01355580767055</v>
      </c>
      <c r="J975" s="3">
        <v>1.0136647984248099</v>
      </c>
    </row>
    <row r="976" spans="1:10" x14ac:dyDescent="0.15">
      <c r="A976" s="1">
        <v>43</v>
      </c>
      <c r="B976" s="1" t="s">
        <v>209</v>
      </c>
      <c r="C976" s="1">
        <v>7</v>
      </c>
      <c r="D976" s="1" t="s">
        <v>19</v>
      </c>
      <c r="E976" s="3">
        <v>1.1163423880862999</v>
      </c>
      <c r="F976" s="3">
        <v>1.3305703714824</v>
      </c>
      <c r="G976" s="3">
        <v>1.1789051980137399</v>
      </c>
      <c r="H976" s="3">
        <v>1.1278179002616699</v>
      </c>
      <c r="I976" s="3">
        <v>1.1856848866545699</v>
      </c>
      <c r="J976" s="3">
        <v>1.19990767866307</v>
      </c>
    </row>
    <row r="977" spans="1:10" x14ac:dyDescent="0.15">
      <c r="A977" s="1">
        <v>43</v>
      </c>
      <c r="B977" s="1" t="s">
        <v>209</v>
      </c>
      <c r="C977" s="1">
        <v>8</v>
      </c>
      <c r="D977" s="1" t="s">
        <v>20</v>
      </c>
      <c r="E977" s="3">
        <v>0.85526415347456997</v>
      </c>
      <c r="F977" s="3">
        <v>0.86171473429980205</v>
      </c>
      <c r="G977" s="3">
        <v>0.86789418772287397</v>
      </c>
      <c r="H977" s="3">
        <v>0.93081387414664896</v>
      </c>
      <c r="I977" s="3">
        <v>0.91565749562535004</v>
      </c>
      <c r="J977" s="3">
        <v>0.91779447714523699</v>
      </c>
    </row>
    <row r="978" spans="1:10" x14ac:dyDescent="0.15">
      <c r="A978" s="1">
        <v>43</v>
      </c>
      <c r="B978" s="1" t="s">
        <v>209</v>
      </c>
      <c r="C978" s="1">
        <v>9</v>
      </c>
      <c r="D978" s="1" t="s">
        <v>21</v>
      </c>
      <c r="E978" s="3">
        <v>0.944567407689481</v>
      </c>
      <c r="F978" s="3">
        <v>0.93951705037352795</v>
      </c>
      <c r="G978" s="3">
        <v>0.94497546396137999</v>
      </c>
      <c r="H978" s="3">
        <v>0.97702096673289296</v>
      </c>
      <c r="I978" s="3">
        <v>0.94205046524570901</v>
      </c>
      <c r="J978" s="3">
        <v>0.93628171654635695</v>
      </c>
    </row>
    <row r="979" spans="1:10" x14ac:dyDescent="0.15">
      <c r="A979" s="1">
        <v>43</v>
      </c>
      <c r="B979" s="1" t="s">
        <v>209</v>
      </c>
      <c r="C979" s="1">
        <v>10</v>
      </c>
      <c r="D979" s="1" t="s">
        <v>22</v>
      </c>
      <c r="E979" s="3">
        <v>0.89008928228083695</v>
      </c>
      <c r="F979" s="3">
        <v>0.86234266320547803</v>
      </c>
      <c r="G979" s="3">
        <v>0.880407253388516</v>
      </c>
      <c r="H979" s="3">
        <v>0.91741683402653695</v>
      </c>
      <c r="I979" s="3">
        <v>0.934955744758175</v>
      </c>
      <c r="J979" s="3">
        <v>0.93064078241320103</v>
      </c>
    </row>
    <row r="980" spans="1:10" x14ac:dyDescent="0.15">
      <c r="A980" s="1">
        <v>43</v>
      </c>
      <c r="B980" s="1" t="s">
        <v>209</v>
      </c>
      <c r="C980" s="1">
        <v>11</v>
      </c>
      <c r="D980" s="1" t="s">
        <v>23</v>
      </c>
      <c r="E980" s="3">
        <v>0.93480525024339101</v>
      </c>
      <c r="F980" s="3">
        <v>0.93447192437517002</v>
      </c>
      <c r="G980" s="3">
        <v>0.92477296805583098</v>
      </c>
      <c r="H980" s="3">
        <v>0.97719713197288105</v>
      </c>
      <c r="I980" s="3">
        <v>0.980693251786664</v>
      </c>
      <c r="J980" s="3">
        <v>0.98247410079434905</v>
      </c>
    </row>
    <row r="981" spans="1:10" x14ac:dyDescent="0.15">
      <c r="A981" s="1">
        <v>43</v>
      </c>
      <c r="B981" s="1" t="s">
        <v>209</v>
      </c>
      <c r="C981" s="1">
        <v>12</v>
      </c>
      <c r="D981" s="1" t="s">
        <v>24</v>
      </c>
      <c r="E981" s="3">
        <v>0.73870222219625703</v>
      </c>
      <c r="F981" s="3">
        <v>0.75739303830874405</v>
      </c>
      <c r="G981" s="3">
        <v>0.76127741403968996</v>
      </c>
      <c r="H981" s="3">
        <v>0.88284174039330099</v>
      </c>
      <c r="I981" s="3">
        <v>0.93169929843358001</v>
      </c>
      <c r="J981" s="3">
        <v>0.93923993608107403</v>
      </c>
    </row>
    <row r="982" spans="1:10" x14ac:dyDescent="0.15">
      <c r="A982" s="1">
        <v>43</v>
      </c>
      <c r="B982" s="1" t="s">
        <v>209</v>
      </c>
      <c r="C982" s="1">
        <v>13</v>
      </c>
      <c r="D982" s="1" t="s">
        <v>25</v>
      </c>
      <c r="E982" s="3">
        <v>0.92850492124736295</v>
      </c>
      <c r="F982" s="3">
        <v>0.89790746555510903</v>
      </c>
      <c r="G982" s="3">
        <v>0.90495769435820295</v>
      </c>
      <c r="H982" s="3">
        <v>0.95822980358273702</v>
      </c>
      <c r="I982" s="3">
        <v>0.94765792707744101</v>
      </c>
      <c r="J982" s="3">
        <v>0.94619353586204202</v>
      </c>
    </row>
    <row r="983" spans="1:10" x14ac:dyDescent="0.15">
      <c r="A983" s="1">
        <v>43</v>
      </c>
      <c r="B983" s="1" t="s">
        <v>209</v>
      </c>
      <c r="C983" s="1">
        <v>14</v>
      </c>
      <c r="D983" s="1" t="s">
        <v>26</v>
      </c>
      <c r="E983" s="3">
        <v>1.18090370388179</v>
      </c>
      <c r="F983" s="3">
        <v>0.83841979827421498</v>
      </c>
      <c r="G983" s="3">
        <v>0.81513737999207103</v>
      </c>
      <c r="H983" s="3">
        <v>0.904745649635606</v>
      </c>
      <c r="I983" s="3">
        <v>0.93614948882315696</v>
      </c>
      <c r="J983" s="3">
        <v>0.94585740233368998</v>
      </c>
    </row>
    <row r="984" spans="1:10" x14ac:dyDescent="0.15">
      <c r="A984" s="1">
        <v>43</v>
      </c>
      <c r="B984" s="1" t="s">
        <v>209</v>
      </c>
      <c r="C984" s="1">
        <v>15</v>
      </c>
      <c r="D984" s="1" t="s">
        <v>27</v>
      </c>
      <c r="E984" s="3">
        <v>0.79943037194640298</v>
      </c>
      <c r="F984" s="3">
        <v>0.79515111843611597</v>
      </c>
      <c r="G984" s="3">
        <v>0.80554529931499297</v>
      </c>
      <c r="H984" s="3">
        <v>0.86927555844881599</v>
      </c>
      <c r="I984" s="3">
        <v>0.91491737221993796</v>
      </c>
      <c r="J984" s="3">
        <v>0.92658229083764698</v>
      </c>
    </row>
    <row r="985" spans="1:10" x14ac:dyDescent="0.15">
      <c r="A985" s="1">
        <v>43</v>
      </c>
      <c r="B985" s="1" t="s">
        <v>208</v>
      </c>
      <c r="C985" s="1">
        <v>16</v>
      </c>
      <c r="D985" s="1" t="s">
        <v>10</v>
      </c>
      <c r="E985" s="3">
        <v>0.901101727463958</v>
      </c>
      <c r="F985" s="3">
        <v>0.88195355086594196</v>
      </c>
      <c r="G985" s="3">
        <v>0.92521115362221895</v>
      </c>
      <c r="H985" s="3">
        <v>0.94941216254179395</v>
      </c>
      <c r="I985" s="3">
        <v>0.968289381339837</v>
      </c>
      <c r="J985" s="3">
        <v>0.98249815322205303</v>
      </c>
    </row>
    <row r="986" spans="1:10" x14ac:dyDescent="0.15">
      <c r="A986" s="1">
        <v>43</v>
      </c>
      <c r="B986" s="1" t="s">
        <v>208</v>
      </c>
      <c r="C986" s="1">
        <v>17</v>
      </c>
      <c r="D986" s="1" t="s">
        <v>11</v>
      </c>
      <c r="E986" s="3">
        <v>1.32276433406327</v>
      </c>
      <c r="F986" s="3">
        <v>1.13855592372892</v>
      </c>
      <c r="G986" s="3">
        <v>1.0327452914372901</v>
      </c>
      <c r="H986" s="3">
        <v>1.0900343009454601</v>
      </c>
      <c r="I986" s="3">
        <v>1.0672200830898799</v>
      </c>
      <c r="J986" s="3">
        <v>1.0431726274966999</v>
      </c>
    </row>
    <row r="987" spans="1:10" x14ac:dyDescent="0.15">
      <c r="A987" s="1">
        <v>43</v>
      </c>
      <c r="B987" s="1" t="s">
        <v>208</v>
      </c>
      <c r="C987" s="1">
        <v>18</v>
      </c>
      <c r="D987" s="1" t="s">
        <v>12</v>
      </c>
      <c r="E987" s="3">
        <v>0.79089109388524803</v>
      </c>
      <c r="F987" s="3">
        <v>0.786485069879582</v>
      </c>
      <c r="G987" s="3">
        <v>0.81352256286540003</v>
      </c>
      <c r="H987" s="3">
        <v>0.84240644316493896</v>
      </c>
      <c r="I987" s="3">
        <v>0.82564084162378004</v>
      </c>
      <c r="J987" s="3">
        <v>0.83974366050918603</v>
      </c>
    </row>
    <row r="988" spans="1:10" x14ac:dyDescent="0.15">
      <c r="A988" s="1">
        <v>43</v>
      </c>
      <c r="B988" s="1" t="s">
        <v>208</v>
      </c>
      <c r="C988" s="1">
        <v>19</v>
      </c>
      <c r="D988" s="1" t="s">
        <v>13</v>
      </c>
      <c r="E988" s="3">
        <v>0.97771818035566005</v>
      </c>
      <c r="F988" s="3">
        <v>0.91628687622970895</v>
      </c>
      <c r="G988" s="3">
        <v>0.92108908274039003</v>
      </c>
      <c r="H988" s="3">
        <v>0.96531415491223904</v>
      </c>
      <c r="I988" s="3">
        <v>0.96923649349951702</v>
      </c>
      <c r="J988" s="3">
        <v>0.95555088834090396</v>
      </c>
    </row>
    <row r="989" spans="1:10" x14ac:dyDescent="0.15">
      <c r="A989" s="1">
        <v>43</v>
      </c>
      <c r="B989" s="1" t="s">
        <v>208</v>
      </c>
      <c r="C989" s="1">
        <v>20</v>
      </c>
      <c r="D989" s="1" t="s">
        <v>14</v>
      </c>
      <c r="E989" s="3">
        <v>0.97747514118469703</v>
      </c>
      <c r="F989" s="3">
        <v>0.90679506309437197</v>
      </c>
      <c r="G989" s="3">
        <v>0.93800207409593195</v>
      </c>
      <c r="H989" s="3">
        <v>0.97722592925825602</v>
      </c>
      <c r="I989" s="3">
        <v>0.93636101310439501</v>
      </c>
      <c r="J989" s="3">
        <v>0.94339677841276104</v>
      </c>
    </row>
    <row r="990" spans="1:10" x14ac:dyDescent="0.15">
      <c r="A990" s="1">
        <v>43</v>
      </c>
      <c r="B990" s="1" t="s">
        <v>208</v>
      </c>
      <c r="C990" s="1">
        <v>21</v>
      </c>
      <c r="D990" s="1" t="s">
        <v>15</v>
      </c>
      <c r="E990" s="3">
        <v>1.03246025231886</v>
      </c>
      <c r="F990" s="3">
        <v>1.04101382963525</v>
      </c>
      <c r="G990" s="3">
        <v>1.0319507803980901</v>
      </c>
      <c r="H990" s="3">
        <v>1.01004622472211</v>
      </c>
      <c r="I990" s="3">
        <v>0.96570748232360903</v>
      </c>
      <c r="J990" s="3">
        <v>0.95042148600553</v>
      </c>
    </row>
    <row r="991" spans="1:10" x14ac:dyDescent="0.15">
      <c r="A991" s="1">
        <v>43</v>
      </c>
      <c r="B991" s="1" t="s">
        <v>207</v>
      </c>
      <c r="C991" s="1">
        <v>22</v>
      </c>
      <c r="D991" s="1" t="s">
        <v>7</v>
      </c>
      <c r="E991" s="3">
        <v>0.87438856267086595</v>
      </c>
      <c r="F991" s="3">
        <v>0.84787637932526905</v>
      </c>
      <c r="G991" s="3">
        <v>0.88616882228891503</v>
      </c>
      <c r="H991" s="3">
        <v>0.92161082061058996</v>
      </c>
      <c r="I991" s="3">
        <v>0.92915876942495201</v>
      </c>
      <c r="J991" s="3">
        <v>0.93786930158832005</v>
      </c>
    </row>
    <row r="992" spans="1:10" x14ac:dyDescent="0.15">
      <c r="A992" s="1">
        <v>43</v>
      </c>
      <c r="B992" s="1" t="s">
        <v>207</v>
      </c>
      <c r="C992" s="1">
        <v>23</v>
      </c>
      <c r="D992" s="1" t="s">
        <v>28</v>
      </c>
      <c r="E992" s="3">
        <v>1.1907360621499801</v>
      </c>
      <c r="F992" s="3">
        <v>1.1304454398091599</v>
      </c>
      <c r="G992" s="3">
        <v>1.1432085469926601</v>
      </c>
      <c r="H992" s="3">
        <v>1.1676102248770499</v>
      </c>
      <c r="I992" s="3">
        <v>1.1808558115899701</v>
      </c>
      <c r="J992" s="3">
        <v>1.1905327936730301</v>
      </c>
    </row>
    <row r="993" spans="1:10" x14ac:dyDescent="0.15">
      <c r="A993" s="1">
        <v>44</v>
      </c>
      <c r="B993" s="1" t="s">
        <v>211</v>
      </c>
      <c r="C993" s="1">
        <v>1</v>
      </c>
      <c r="D993" s="1" t="s">
        <v>8</v>
      </c>
      <c r="E993" s="3">
        <v>0.54311243616635296</v>
      </c>
      <c r="F993" s="3">
        <v>0.58202475970928103</v>
      </c>
      <c r="G993" s="3">
        <v>0.58878846356233905</v>
      </c>
      <c r="H993" s="3">
        <v>0.62457496372319898</v>
      </c>
      <c r="I993" s="3">
        <v>0.67874379634234605</v>
      </c>
      <c r="J993" s="3">
        <v>0.70370345350219099</v>
      </c>
    </row>
    <row r="994" spans="1:10" x14ac:dyDescent="0.15">
      <c r="A994" s="1">
        <v>44</v>
      </c>
      <c r="B994" s="1" t="s">
        <v>211</v>
      </c>
      <c r="C994" s="1">
        <v>2</v>
      </c>
      <c r="D994" s="1" t="s">
        <v>9</v>
      </c>
      <c r="E994" s="3">
        <v>1.71870478728153</v>
      </c>
      <c r="F994" s="3">
        <v>1.6403043977337599</v>
      </c>
      <c r="G994" s="3">
        <v>1.3290233028194101</v>
      </c>
      <c r="H994" s="3">
        <v>1.4179610411728301</v>
      </c>
      <c r="I994" s="3">
        <v>1.3294626018592499</v>
      </c>
      <c r="J994" s="3">
        <v>1.26575214330426</v>
      </c>
    </row>
    <row r="995" spans="1:10" x14ac:dyDescent="0.15">
      <c r="A995" s="1">
        <v>44</v>
      </c>
      <c r="B995" s="1" t="s">
        <v>212</v>
      </c>
      <c r="C995" s="1">
        <v>3</v>
      </c>
      <c r="D995" s="1" t="s">
        <v>16</v>
      </c>
      <c r="E995" s="3">
        <v>0.79798240296826795</v>
      </c>
      <c r="F995" s="3">
        <v>0.78014978646491595</v>
      </c>
      <c r="G995" s="3">
        <v>0.77773917820721505</v>
      </c>
      <c r="H995" s="3">
        <v>0.80391811042614802</v>
      </c>
      <c r="I995" s="3">
        <v>0.79836324586302898</v>
      </c>
      <c r="J995" s="3">
        <v>0.80064343944706196</v>
      </c>
    </row>
    <row r="996" spans="1:10" x14ac:dyDescent="0.15">
      <c r="A996" s="1">
        <v>44</v>
      </c>
      <c r="B996" s="1" t="s">
        <v>212</v>
      </c>
      <c r="C996" s="1">
        <v>4</v>
      </c>
      <c r="D996" s="1" t="s">
        <v>17</v>
      </c>
      <c r="E996" s="3">
        <v>0.72164745705323796</v>
      </c>
      <c r="F996" s="3">
        <v>0.689159709806902</v>
      </c>
      <c r="G996" s="3">
        <v>0.68663506320606704</v>
      </c>
      <c r="H996" s="3">
        <v>0.71659058899198702</v>
      </c>
      <c r="I996" s="3">
        <v>0.732427927257574</v>
      </c>
      <c r="J996" s="3">
        <v>0.73655450158889202</v>
      </c>
    </row>
    <row r="997" spans="1:10" x14ac:dyDescent="0.15">
      <c r="A997" s="1">
        <v>44</v>
      </c>
      <c r="B997" s="1" t="s">
        <v>212</v>
      </c>
      <c r="C997" s="1">
        <v>5</v>
      </c>
      <c r="D997" s="1" t="s">
        <v>18</v>
      </c>
      <c r="E997" s="3">
        <v>0.88835396738605699</v>
      </c>
      <c r="F997" s="3">
        <v>0.88982438420597598</v>
      </c>
      <c r="G997" s="3">
        <v>0.88864883171633802</v>
      </c>
      <c r="H997" s="3">
        <v>0.92629807324231705</v>
      </c>
      <c r="I997" s="3">
        <v>0.93495207873027597</v>
      </c>
      <c r="J997" s="3">
        <v>0.93412305540492302</v>
      </c>
    </row>
    <row r="998" spans="1:10" x14ac:dyDescent="0.15">
      <c r="A998" s="1">
        <v>44</v>
      </c>
      <c r="B998" s="1" t="s">
        <v>212</v>
      </c>
      <c r="C998" s="1">
        <v>6</v>
      </c>
      <c r="D998" s="1" t="s">
        <v>2</v>
      </c>
      <c r="E998" s="3">
        <v>0.94853441127829197</v>
      </c>
      <c r="F998" s="3">
        <v>0.97321317143183605</v>
      </c>
      <c r="G998" s="3">
        <v>0.97781820141090803</v>
      </c>
      <c r="H998" s="3">
        <v>1.0194086872964101</v>
      </c>
      <c r="I998" s="3">
        <v>0.998215914847293</v>
      </c>
      <c r="J998" s="3">
        <v>0.99560100801054896</v>
      </c>
    </row>
    <row r="999" spans="1:10" x14ac:dyDescent="0.15">
      <c r="A999" s="1">
        <v>44</v>
      </c>
      <c r="B999" s="1" t="s">
        <v>212</v>
      </c>
      <c r="C999" s="1">
        <v>7</v>
      </c>
      <c r="D999" s="1" t="s">
        <v>19</v>
      </c>
      <c r="E999" s="3">
        <v>1.0360913276474799</v>
      </c>
      <c r="F999" s="3">
        <v>1.05061256963161</v>
      </c>
      <c r="G999" s="3">
        <v>1.0896974977776099</v>
      </c>
      <c r="H999" s="3">
        <v>1.10301310014959</v>
      </c>
      <c r="I999" s="3">
        <v>1.0248315616989501</v>
      </c>
      <c r="J999" s="3">
        <v>1.00863859221597</v>
      </c>
    </row>
    <row r="1000" spans="1:10" x14ac:dyDescent="0.15">
      <c r="A1000" s="1">
        <v>44</v>
      </c>
      <c r="B1000" s="1" t="s">
        <v>212</v>
      </c>
      <c r="C1000" s="1">
        <v>8</v>
      </c>
      <c r="D1000" s="1" t="s">
        <v>20</v>
      </c>
      <c r="E1000" s="3">
        <v>0.886298818738395</v>
      </c>
      <c r="F1000" s="3">
        <v>0.88902810703276902</v>
      </c>
      <c r="G1000" s="3">
        <v>0.89287415113625701</v>
      </c>
      <c r="H1000" s="3">
        <v>0.93680402660245099</v>
      </c>
      <c r="I1000" s="3">
        <v>0.90450346560384098</v>
      </c>
      <c r="J1000" s="3">
        <v>0.90280590247494297</v>
      </c>
    </row>
    <row r="1001" spans="1:10" x14ac:dyDescent="0.15">
      <c r="A1001" s="1">
        <v>44</v>
      </c>
      <c r="B1001" s="1" t="s">
        <v>212</v>
      </c>
      <c r="C1001" s="1">
        <v>9</v>
      </c>
      <c r="D1001" s="1" t="s">
        <v>21</v>
      </c>
      <c r="E1001" s="3">
        <v>0.958317347141599</v>
      </c>
      <c r="F1001" s="3">
        <v>0.97094063317701695</v>
      </c>
      <c r="G1001" s="3">
        <v>0.97415848815609196</v>
      </c>
      <c r="H1001" s="3">
        <v>0.97663156192197598</v>
      </c>
      <c r="I1001" s="3">
        <v>0.923848465911834</v>
      </c>
      <c r="J1001" s="3">
        <v>0.91560427450654303</v>
      </c>
    </row>
    <row r="1002" spans="1:10" x14ac:dyDescent="0.15">
      <c r="A1002" s="1">
        <v>44</v>
      </c>
      <c r="B1002" s="1" t="s">
        <v>212</v>
      </c>
      <c r="C1002" s="1">
        <v>10</v>
      </c>
      <c r="D1002" s="1" t="s">
        <v>22</v>
      </c>
      <c r="E1002" s="3">
        <v>0.92369710726741605</v>
      </c>
      <c r="F1002" s="3">
        <v>0.89612525443089697</v>
      </c>
      <c r="G1002" s="3">
        <v>0.90965180380078103</v>
      </c>
      <c r="H1002" s="3">
        <v>0.92908791979198502</v>
      </c>
      <c r="I1002" s="3">
        <v>0.92805498202224801</v>
      </c>
      <c r="J1002" s="3">
        <v>0.91899486922603901</v>
      </c>
    </row>
    <row r="1003" spans="1:10" x14ac:dyDescent="0.15">
      <c r="A1003" s="1">
        <v>44</v>
      </c>
      <c r="B1003" s="1" t="s">
        <v>212</v>
      </c>
      <c r="C1003" s="1">
        <v>11</v>
      </c>
      <c r="D1003" s="1" t="s">
        <v>23</v>
      </c>
      <c r="E1003" s="3">
        <v>0.962983366201832</v>
      </c>
      <c r="F1003" s="3">
        <v>0.96784323952148499</v>
      </c>
      <c r="G1003" s="3">
        <v>0.95131289770794503</v>
      </c>
      <c r="H1003" s="3">
        <v>0.97536548006139301</v>
      </c>
      <c r="I1003" s="3">
        <v>0.96301056251194495</v>
      </c>
      <c r="J1003" s="3">
        <v>0.96062154990002402</v>
      </c>
    </row>
    <row r="1004" spans="1:10" x14ac:dyDescent="0.15">
      <c r="A1004" s="1">
        <v>44</v>
      </c>
      <c r="B1004" s="1" t="s">
        <v>212</v>
      </c>
      <c r="C1004" s="1">
        <v>12</v>
      </c>
      <c r="D1004" s="1" t="s">
        <v>24</v>
      </c>
      <c r="E1004" s="3">
        <v>0.791636009536417</v>
      </c>
      <c r="F1004" s="3">
        <v>0.80412116965525904</v>
      </c>
      <c r="G1004" s="3">
        <v>0.79195847740022396</v>
      </c>
      <c r="H1004" s="3">
        <v>0.88619763761918802</v>
      </c>
      <c r="I1004" s="3">
        <v>0.912621790635325</v>
      </c>
      <c r="J1004" s="3">
        <v>0.91490548187656395</v>
      </c>
    </row>
    <row r="1005" spans="1:10" x14ac:dyDescent="0.15">
      <c r="A1005" s="1">
        <v>44</v>
      </c>
      <c r="B1005" s="1" t="s">
        <v>212</v>
      </c>
      <c r="C1005" s="1">
        <v>13</v>
      </c>
      <c r="D1005" s="1" t="s">
        <v>25</v>
      </c>
      <c r="E1005" s="3">
        <v>0.94556729229248304</v>
      </c>
      <c r="F1005" s="3">
        <v>0.92895213906923602</v>
      </c>
      <c r="G1005" s="3">
        <v>0.925241609587234</v>
      </c>
      <c r="H1005" s="3">
        <v>0.95976465570240099</v>
      </c>
      <c r="I1005" s="3">
        <v>0.92889150475127802</v>
      </c>
      <c r="J1005" s="3">
        <v>0.92307504395442896</v>
      </c>
    </row>
    <row r="1006" spans="1:10" x14ac:dyDescent="0.15">
      <c r="A1006" s="1">
        <v>44</v>
      </c>
      <c r="B1006" s="1" t="s">
        <v>212</v>
      </c>
      <c r="C1006" s="1">
        <v>14</v>
      </c>
      <c r="D1006" s="1" t="s">
        <v>26</v>
      </c>
      <c r="E1006" s="3">
        <v>0.90163044514672197</v>
      </c>
      <c r="F1006" s="3">
        <v>0.85088831709354995</v>
      </c>
      <c r="G1006" s="3">
        <v>0.83902620841583797</v>
      </c>
      <c r="H1006" s="3">
        <v>0.914325194324623</v>
      </c>
      <c r="I1006" s="3">
        <v>0.92639176371480103</v>
      </c>
      <c r="J1006" s="3">
        <v>0.921653751015169</v>
      </c>
    </row>
    <row r="1007" spans="1:10" x14ac:dyDescent="0.15">
      <c r="A1007" s="1">
        <v>44</v>
      </c>
      <c r="B1007" s="1" t="s">
        <v>212</v>
      </c>
      <c r="C1007" s="1">
        <v>15</v>
      </c>
      <c r="D1007" s="1" t="s">
        <v>27</v>
      </c>
      <c r="E1007" s="3">
        <v>0.83941217474441099</v>
      </c>
      <c r="F1007" s="3">
        <v>0.82689551575703102</v>
      </c>
      <c r="G1007" s="3">
        <v>0.83200923974619501</v>
      </c>
      <c r="H1007" s="3">
        <v>0.87477367623950897</v>
      </c>
      <c r="I1007" s="3">
        <v>0.90564691391779095</v>
      </c>
      <c r="J1007" s="3">
        <v>0.91349817294903402</v>
      </c>
    </row>
    <row r="1008" spans="1:10" x14ac:dyDescent="0.15">
      <c r="A1008" s="1">
        <v>44</v>
      </c>
      <c r="B1008" s="1" t="s">
        <v>211</v>
      </c>
      <c r="C1008" s="1">
        <v>16</v>
      </c>
      <c r="D1008" s="1" t="s">
        <v>10</v>
      </c>
      <c r="E1008" s="3">
        <v>0.92992012773976296</v>
      </c>
      <c r="F1008" s="3">
        <v>0.91912444191172704</v>
      </c>
      <c r="G1008" s="3">
        <v>0.951490195852849</v>
      </c>
      <c r="H1008" s="3">
        <v>0.96710376298343503</v>
      </c>
      <c r="I1008" s="3">
        <v>0.98007227336965697</v>
      </c>
      <c r="J1008" s="3">
        <v>0.993578014363522</v>
      </c>
    </row>
    <row r="1009" spans="1:10" x14ac:dyDescent="0.15">
      <c r="A1009" s="1">
        <v>44</v>
      </c>
      <c r="B1009" s="1" t="s">
        <v>211</v>
      </c>
      <c r="C1009" s="1">
        <v>17</v>
      </c>
      <c r="D1009" s="1" t="s">
        <v>11</v>
      </c>
      <c r="E1009" s="3">
        <v>1.4337734677792899</v>
      </c>
      <c r="F1009" s="3">
        <v>1.1757919327050099</v>
      </c>
      <c r="G1009" s="3">
        <v>1.11730781403432</v>
      </c>
      <c r="H1009" s="3">
        <v>1.17496772145171</v>
      </c>
      <c r="I1009" s="3">
        <v>1.07878244727374</v>
      </c>
      <c r="J1009" s="3">
        <v>1.04998744904374</v>
      </c>
    </row>
    <row r="1010" spans="1:10" x14ac:dyDescent="0.15">
      <c r="A1010" s="1">
        <v>44</v>
      </c>
      <c r="B1010" s="1" t="s">
        <v>211</v>
      </c>
      <c r="C1010" s="1">
        <v>18</v>
      </c>
      <c r="D1010" s="1" t="s">
        <v>12</v>
      </c>
      <c r="E1010" s="3">
        <v>0.80539521764968802</v>
      </c>
      <c r="F1010" s="3">
        <v>0.80236012269498502</v>
      </c>
      <c r="G1010" s="3">
        <v>0.82771496740223405</v>
      </c>
      <c r="H1010" s="3">
        <v>0.85276956415226202</v>
      </c>
      <c r="I1010" s="3">
        <v>0.82808372053200696</v>
      </c>
      <c r="J1010" s="3">
        <v>0.84290378245296105</v>
      </c>
    </row>
    <row r="1011" spans="1:10" x14ac:dyDescent="0.15">
      <c r="A1011" s="1">
        <v>44</v>
      </c>
      <c r="B1011" s="1" t="s">
        <v>211</v>
      </c>
      <c r="C1011" s="1">
        <v>19</v>
      </c>
      <c r="D1011" s="1" t="s">
        <v>13</v>
      </c>
      <c r="E1011" s="3">
        <v>0.898470708336367</v>
      </c>
      <c r="F1011" s="3">
        <v>0.91298919823371005</v>
      </c>
      <c r="G1011" s="3">
        <v>0.96087842869097695</v>
      </c>
      <c r="H1011" s="3">
        <v>0.999642448249211</v>
      </c>
      <c r="I1011" s="3">
        <v>0.96740792916428597</v>
      </c>
      <c r="J1011" s="3">
        <v>0.949572889895413</v>
      </c>
    </row>
    <row r="1012" spans="1:10" x14ac:dyDescent="0.15">
      <c r="A1012" s="1">
        <v>44</v>
      </c>
      <c r="B1012" s="1" t="s">
        <v>211</v>
      </c>
      <c r="C1012" s="1">
        <v>20</v>
      </c>
      <c r="D1012" s="1" t="s">
        <v>14</v>
      </c>
      <c r="E1012" s="3">
        <v>1.03548703858242</v>
      </c>
      <c r="F1012" s="3">
        <v>1.0375389027316899</v>
      </c>
      <c r="G1012" s="3">
        <v>1.01066617597079</v>
      </c>
      <c r="H1012" s="3">
        <v>0.98999634961468497</v>
      </c>
      <c r="I1012" s="3">
        <v>0.93438327591678905</v>
      </c>
      <c r="J1012" s="3">
        <v>0.93857929201678403</v>
      </c>
    </row>
    <row r="1013" spans="1:10" x14ac:dyDescent="0.15">
      <c r="A1013" s="1">
        <v>44</v>
      </c>
      <c r="B1013" s="1" t="s">
        <v>211</v>
      </c>
      <c r="C1013" s="1">
        <v>21</v>
      </c>
      <c r="D1013" s="1" t="s">
        <v>15</v>
      </c>
      <c r="E1013" s="3">
        <v>1.0016777675550901</v>
      </c>
      <c r="F1013" s="3">
        <v>1.05427884417606</v>
      </c>
      <c r="G1013" s="3">
        <v>1.05959758842079</v>
      </c>
      <c r="H1013" s="3">
        <v>1.0318058700083601</v>
      </c>
      <c r="I1013" s="3">
        <v>0.98009661545109095</v>
      </c>
      <c r="J1013" s="3">
        <v>0.96262152399895695</v>
      </c>
    </row>
    <row r="1014" spans="1:10" x14ac:dyDescent="0.15">
      <c r="A1014" s="1">
        <v>44</v>
      </c>
      <c r="B1014" s="1" t="s">
        <v>210</v>
      </c>
      <c r="C1014" s="1">
        <v>22</v>
      </c>
      <c r="D1014" s="1" t="s">
        <v>7</v>
      </c>
      <c r="E1014" s="3">
        <v>0.90547760732982296</v>
      </c>
      <c r="F1014" s="3">
        <v>0.87138584530725804</v>
      </c>
      <c r="G1014" s="3">
        <v>0.91203075723728699</v>
      </c>
      <c r="H1014" s="3">
        <v>0.94126553635042198</v>
      </c>
      <c r="I1014" s="3">
        <v>0.937793818116614</v>
      </c>
      <c r="J1014" s="3">
        <v>0.94625427685622499</v>
      </c>
    </row>
    <row r="1015" spans="1:10" x14ac:dyDescent="0.15">
      <c r="A1015" s="1">
        <v>44</v>
      </c>
      <c r="B1015" s="1" t="s">
        <v>210</v>
      </c>
      <c r="C1015" s="1">
        <v>23</v>
      </c>
      <c r="D1015" s="1" t="s">
        <v>28</v>
      </c>
      <c r="E1015" s="3">
        <v>1.20075244686354</v>
      </c>
      <c r="F1015" s="3">
        <v>1.13737217635001</v>
      </c>
      <c r="G1015" s="3">
        <v>1.15747052603443</v>
      </c>
      <c r="H1015" s="3">
        <v>1.1859914644746501</v>
      </c>
      <c r="I1015" s="3">
        <v>1.1876370398443199</v>
      </c>
      <c r="J1015" s="3">
        <v>1.1968729650699199</v>
      </c>
    </row>
    <row r="1016" spans="1:10" x14ac:dyDescent="0.15">
      <c r="A1016" s="1">
        <v>45</v>
      </c>
      <c r="B1016" s="1" t="s">
        <v>214</v>
      </c>
      <c r="C1016" s="1">
        <v>1</v>
      </c>
      <c r="D1016" s="1" t="s">
        <v>8</v>
      </c>
      <c r="E1016" s="3">
        <v>0.44724768714572399</v>
      </c>
      <c r="F1016" s="3">
        <v>0.51810998343348802</v>
      </c>
      <c r="G1016" s="3">
        <v>0.53082447901525298</v>
      </c>
      <c r="H1016" s="3">
        <v>0.59069275093534102</v>
      </c>
      <c r="I1016" s="3">
        <v>0.66512484544233696</v>
      </c>
      <c r="J1016" s="3">
        <v>0.69660097577952995</v>
      </c>
    </row>
    <row r="1017" spans="1:10" x14ac:dyDescent="0.15">
      <c r="A1017" s="1">
        <v>45</v>
      </c>
      <c r="B1017" s="1" t="s">
        <v>214</v>
      </c>
      <c r="C1017" s="1">
        <v>2</v>
      </c>
      <c r="D1017" s="1" t="s">
        <v>9</v>
      </c>
      <c r="E1017" s="3">
        <v>2.0699548303407602</v>
      </c>
      <c r="F1017" s="3">
        <v>2.0456571372665899</v>
      </c>
      <c r="G1017" s="3">
        <v>1.77625532471132</v>
      </c>
      <c r="H1017" s="3">
        <v>2.0862715970600001</v>
      </c>
      <c r="I1017" s="3">
        <v>1.52107999379433</v>
      </c>
      <c r="J1017" s="3">
        <v>1.50426046822815</v>
      </c>
    </row>
    <row r="1018" spans="1:10" x14ac:dyDescent="0.15">
      <c r="A1018" s="1">
        <v>45</v>
      </c>
      <c r="B1018" s="1" t="s">
        <v>215</v>
      </c>
      <c r="C1018" s="1">
        <v>3</v>
      </c>
      <c r="D1018" s="1" t="s">
        <v>16</v>
      </c>
      <c r="E1018" s="3">
        <v>0.73887053687383697</v>
      </c>
      <c r="F1018" s="3">
        <v>0.73388435371943805</v>
      </c>
      <c r="G1018" s="3">
        <v>0.74492195789667204</v>
      </c>
      <c r="H1018" s="3">
        <v>0.77550780303660205</v>
      </c>
      <c r="I1018" s="3">
        <v>0.76829765932348304</v>
      </c>
      <c r="J1018" s="3">
        <v>0.77259242591765498</v>
      </c>
    </row>
    <row r="1019" spans="1:10" x14ac:dyDescent="0.15">
      <c r="A1019" s="1">
        <v>45</v>
      </c>
      <c r="B1019" s="1" t="s">
        <v>215</v>
      </c>
      <c r="C1019" s="1">
        <v>4</v>
      </c>
      <c r="D1019" s="1" t="s">
        <v>17</v>
      </c>
      <c r="E1019" s="3">
        <v>0.66214551854868597</v>
      </c>
      <c r="F1019" s="3">
        <v>0.63985820546469396</v>
      </c>
      <c r="G1019" s="3">
        <v>0.65098219127038603</v>
      </c>
      <c r="H1019" s="3">
        <v>0.67989867978179297</v>
      </c>
      <c r="I1019" s="3">
        <v>0.69678992871812695</v>
      </c>
      <c r="J1019" s="3">
        <v>0.70563478629193999</v>
      </c>
    </row>
    <row r="1020" spans="1:10" x14ac:dyDescent="0.15">
      <c r="A1020" s="1">
        <v>45</v>
      </c>
      <c r="B1020" s="1" t="s">
        <v>215</v>
      </c>
      <c r="C1020" s="1">
        <v>5</v>
      </c>
      <c r="D1020" s="1" t="s">
        <v>18</v>
      </c>
      <c r="E1020" s="3">
        <v>0.82600576717164897</v>
      </c>
      <c r="F1020" s="3">
        <v>0.84859105194430895</v>
      </c>
      <c r="G1020" s="3">
        <v>0.85092994508296604</v>
      </c>
      <c r="H1020" s="3">
        <v>0.90171607154940503</v>
      </c>
      <c r="I1020" s="3">
        <v>0.90940062786648801</v>
      </c>
      <c r="J1020" s="3">
        <v>0.91773201124543402</v>
      </c>
    </row>
    <row r="1021" spans="1:10" x14ac:dyDescent="0.15">
      <c r="A1021" s="1">
        <v>45</v>
      </c>
      <c r="B1021" s="1" t="s">
        <v>216</v>
      </c>
      <c r="C1021" s="1">
        <v>6</v>
      </c>
      <c r="D1021" s="1" t="s">
        <v>2</v>
      </c>
      <c r="E1021" s="3">
        <v>0.91608188645001498</v>
      </c>
      <c r="F1021" s="3">
        <v>0.92551524640863803</v>
      </c>
      <c r="G1021" s="3">
        <v>0.94050925018797404</v>
      </c>
      <c r="H1021" s="3">
        <v>0.98898967091682299</v>
      </c>
      <c r="I1021" s="3">
        <v>0.97532510377511605</v>
      </c>
      <c r="J1021" s="3">
        <v>0.974860214090155</v>
      </c>
    </row>
    <row r="1022" spans="1:10" x14ac:dyDescent="0.15">
      <c r="A1022" s="1">
        <v>45</v>
      </c>
      <c r="B1022" s="1" t="s">
        <v>217</v>
      </c>
      <c r="C1022" s="1">
        <v>7</v>
      </c>
      <c r="D1022" s="1" t="s">
        <v>19</v>
      </c>
      <c r="E1022" s="3">
        <v>3.8704575821251401</v>
      </c>
      <c r="F1022" s="3">
        <v>1.2483767995516899</v>
      </c>
      <c r="G1022" s="3">
        <v>3.0880467088721799</v>
      </c>
      <c r="H1022" s="3">
        <v>1.9160226750824001</v>
      </c>
      <c r="I1022" s="3">
        <v>1.26119023451374</v>
      </c>
      <c r="J1022" s="3">
        <v>1.1884384984671199</v>
      </c>
    </row>
    <row r="1023" spans="1:10" x14ac:dyDescent="0.15">
      <c r="A1023" s="1">
        <v>45</v>
      </c>
      <c r="B1023" s="1" t="s">
        <v>215</v>
      </c>
      <c r="C1023" s="1">
        <v>8</v>
      </c>
      <c r="D1023" s="1" t="s">
        <v>20</v>
      </c>
      <c r="E1023" s="3">
        <v>0.84363689223979499</v>
      </c>
      <c r="F1023" s="3">
        <v>0.85675397705836198</v>
      </c>
      <c r="G1023" s="3">
        <v>0.86477505661280096</v>
      </c>
      <c r="H1023" s="3">
        <v>0.91827109150459296</v>
      </c>
      <c r="I1023" s="3">
        <v>0.88237049474985296</v>
      </c>
      <c r="J1023" s="3">
        <v>0.883287499468978</v>
      </c>
    </row>
    <row r="1024" spans="1:10" x14ac:dyDescent="0.15">
      <c r="A1024" s="1">
        <v>45</v>
      </c>
      <c r="B1024" s="1" t="s">
        <v>217</v>
      </c>
      <c r="C1024" s="1">
        <v>9</v>
      </c>
      <c r="D1024" s="1" t="s">
        <v>21</v>
      </c>
      <c r="E1024" s="3">
        <v>0.95441045471467201</v>
      </c>
      <c r="F1024" s="3">
        <v>0.95609176181043798</v>
      </c>
      <c r="G1024" s="3">
        <v>0.97934971739271004</v>
      </c>
      <c r="H1024" s="3">
        <v>0.98052715422305103</v>
      </c>
      <c r="I1024" s="3">
        <v>0.92123396914203803</v>
      </c>
      <c r="J1024" s="3">
        <v>0.91142823360816905</v>
      </c>
    </row>
    <row r="1025" spans="1:10" x14ac:dyDescent="0.15">
      <c r="A1025" s="1">
        <v>45</v>
      </c>
      <c r="B1025" s="1" t="s">
        <v>218</v>
      </c>
      <c r="C1025" s="1">
        <v>10</v>
      </c>
      <c r="D1025" s="1" t="s">
        <v>22</v>
      </c>
      <c r="E1025" s="3">
        <v>0.87914618936248901</v>
      </c>
      <c r="F1025" s="3">
        <v>0.85468293570529397</v>
      </c>
      <c r="G1025" s="3">
        <v>0.87630986670003896</v>
      </c>
      <c r="H1025" s="3">
        <v>0.90945424394506802</v>
      </c>
      <c r="I1025" s="3">
        <v>0.90895184664369599</v>
      </c>
      <c r="J1025" s="3">
        <v>0.902113536305714</v>
      </c>
    </row>
    <row r="1026" spans="1:10" x14ac:dyDescent="0.15">
      <c r="A1026" s="1">
        <v>45</v>
      </c>
      <c r="B1026" s="1" t="s">
        <v>219</v>
      </c>
      <c r="C1026" s="1">
        <v>11</v>
      </c>
      <c r="D1026" s="1" t="s">
        <v>23</v>
      </c>
      <c r="E1026" s="3">
        <v>0.92627787429036101</v>
      </c>
      <c r="F1026" s="3">
        <v>0.94269010075804405</v>
      </c>
      <c r="G1026" s="3">
        <v>0.92871655208858295</v>
      </c>
      <c r="H1026" s="3">
        <v>0.96573082648422304</v>
      </c>
      <c r="I1026" s="3">
        <v>0.94923004704304503</v>
      </c>
      <c r="J1026" s="3">
        <v>0.94850263695089798</v>
      </c>
    </row>
    <row r="1027" spans="1:10" x14ac:dyDescent="0.15">
      <c r="A1027" s="1">
        <v>45</v>
      </c>
      <c r="B1027" s="1" t="s">
        <v>215</v>
      </c>
      <c r="C1027" s="1">
        <v>12</v>
      </c>
      <c r="D1027" s="1" t="s">
        <v>24</v>
      </c>
      <c r="E1027" s="3">
        <v>0.74299530297319305</v>
      </c>
      <c r="F1027" s="3">
        <v>0.75936739210455695</v>
      </c>
      <c r="G1027" s="3">
        <v>0.76010582653028402</v>
      </c>
      <c r="H1027" s="3">
        <v>0.86345952339847298</v>
      </c>
      <c r="I1027" s="3">
        <v>0.892386999175107</v>
      </c>
      <c r="J1027" s="3">
        <v>0.89751071675789895</v>
      </c>
    </row>
    <row r="1028" spans="1:10" x14ac:dyDescent="0.15">
      <c r="A1028" s="1">
        <v>45</v>
      </c>
      <c r="B1028" s="1" t="s">
        <v>217</v>
      </c>
      <c r="C1028" s="1">
        <v>13</v>
      </c>
      <c r="D1028" s="1" t="s">
        <v>25</v>
      </c>
      <c r="E1028" s="3">
        <v>0.94795433563776499</v>
      </c>
      <c r="F1028" s="3">
        <v>0.92606938792907201</v>
      </c>
      <c r="G1028" s="3">
        <v>0.92138841646275904</v>
      </c>
      <c r="H1028" s="3">
        <v>0.95680871439231996</v>
      </c>
      <c r="I1028" s="3">
        <v>0.92426162254042099</v>
      </c>
      <c r="J1028" s="3">
        <v>0.91941927988795003</v>
      </c>
    </row>
    <row r="1029" spans="1:10" x14ac:dyDescent="0.15">
      <c r="A1029" s="1">
        <v>45</v>
      </c>
      <c r="B1029" s="1" t="s">
        <v>219</v>
      </c>
      <c r="C1029" s="1">
        <v>14</v>
      </c>
      <c r="D1029" s="1" t="s">
        <v>26</v>
      </c>
      <c r="E1029" s="3">
        <v>1.1304631477078</v>
      </c>
      <c r="F1029" s="3">
        <v>0.808932999021859</v>
      </c>
      <c r="G1029" s="3">
        <v>0.81135322553015599</v>
      </c>
      <c r="H1029" s="3">
        <v>0.88934040471808495</v>
      </c>
      <c r="I1029" s="3">
        <v>0.89892787881228697</v>
      </c>
      <c r="J1029" s="3">
        <v>0.89664829273288704</v>
      </c>
    </row>
    <row r="1030" spans="1:10" x14ac:dyDescent="0.15">
      <c r="A1030" s="1">
        <v>45</v>
      </c>
      <c r="B1030" s="1" t="s">
        <v>219</v>
      </c>
      <c r="C1030" s="1">
        <v>15</v>
      </c>
      <c r="D1030" s="1" t="s">
        <v>27</v>
      </c>
      <c r="E1030" s="3">
        <v>0.77982043824524205</v>
      </c>
      <c r="F1030" s="3">
        <v>0.77312120942538498</v>
      </c>
      <c r="G1030" s="3">
        <v>0.79076769841488903</v>
      </c>
      <c r="H1030" s="3">
        <v>0.84233879226138997</v>
      </c>
      <c r="I1030" s="3">
        <v>0.88051232462444695</v>
      </c>
      <c r="J1030" s="3">
        <v>0.891923543711304</v>
      </c>
    </row>
    <row r="1031" spans="1:10" x14ac:dyDescent="0.15">
      <c r="A1031" s="1">
        <v>45</v>
      </c>
      <c r="B1031" s="1" t="s">
        <v>220</v>
      </c>
      <c r="C1031" s="1">
        <v>16</v>
      </c>
      <c r="D1031" s="1" t="s">
        <v>10</v>
      </c>
      <c r="E1031" s="3">
        <v>0.89009021407320299</v>
      </c>
      <c r="F1031" s="3">
        <v>0.87266672393434497</v>
      </c>
      <c r="G1031" s="3">
        <v>0.91015191789747896</v>
      </c>
      <c r="H1031" s="3">
        <v>0.93357283200864805</v>
      </c>
      <c r="I1031" s="3">
        <v>0.95982314111088995</v>
      </c>
      <c r="J1031" s="3">
        <v>0.97644056491028497</v>
      </c>
    </row>
    <row r="1032" spans="1:10" x14ac:dyDescent="0.15">
      <c r="A1032" s="1">
        <v>45</v>
      </c>
      <c r="B1032" s="1" t="s">
        <v>220</v>
      </c>
      <c r="C1032" s="1">
        <v>17</v>
      </c>
      <c r="D1032" s="1" t="s">
        <v>11</v>
      </c>
      <c r="E1032" s="3">
        <v>1.51487110702862</v>
      </c>
      <c r="F1032" s="3">
        <v>1.2565680424235399</v>
      </c>
      <c r="G1032" s="3">
        <v>1.1585868872930001</v>
      </c>
      <c r="H1032" s="3">
        <v>1.1533042242228499</v>
      </c>
      <c r="I1032" s="3">
        <v>1.075170377007</v>
      </c>
      <c r="J1032" s="3">
        <v>1.0494226253247501</v>
      </c>
    </row>
    <row r="1033" spans="1:10" x14ac:dyDescent="0.15">
      <c r="A1033" s="1">
        <v>45</v>
      </c>
      <c r="B1033" s="1" t="s">
        <v>221</v>
      </c>
      <c r="C1033" s="1">
        <v>18</v>
      </c>
      <c r="D1033" s="1" t="s">
        <v>12</v>
      </c>
      <c r="E1033" s="3">
        <v>0.76238864870894896</v>
      </c>
      <c r="F1033" s="3">
        <v>0.75925621502551899</v>
      </c>
      <c r="G1033" s="3">
        <v>0.79458651805725999</v>
      </c>
      <c r="H1033" s="3">
        <v>0.83073669967623998</v>
      </c>
      <c r="I1033" s="3">
        <v>0.81075584307998305</v>
      </c>
      <c r="J1033" s="3">
        <v>0.82452436579528099</v>
      </c>
    </row>
    <row r="1034" spans="1:10" x14ac:dyDescent="0.15">
      <c r="A1034" s="1">
        <v>45</v>
      </c>
      <c r="B1034" s="1" t="s">
        <v>222</v>
      </c>
      <c r="C1034" s="1">
        <v>19</v>
      </c>
      <c r="D1034" s="1" t="s">
        <v>13</v>
      </c>
      <c r="E1034" s="3">
        <v>0.88878137119044998</v>
      </c>
      <c r="F1034" s="3">
        <v>0.88808095356695305</v>
      </c>
      <c r="G1034" s="3">
        <v>0.92541057675521898</v>
      </c>
      <c r="H1034" s="3">
        <v>0.97790663910938502</v>
      </c>
      <c r="I1034" s="3">
        <v>0.95623194267443501</v>
      </c>
      <c r="J1034" s="3">
        <v>0.94064552027961601</v>
      </c>
    </row>
    <row r="1035" spans="1:10" x14ac:dyDescent="0.15">
      <c r="A1035" s="1">
        <v>45</v>
      </c>
      <c r="B1035" s="1" t="s">
        <v>223</v>
      </c>
      <c r="C1035" s="1">
        <v>20</v>
      </c>
      <c r="D1035" s="1" t="s">
        <v>14</v>
      </c>
      <c r="E1035" s="3">
        <v>1.07047060602108</v>
      </c>
      <c r="F1035" s="3">
        <v>1.0332948466632601</v>
      </c>
      <c r="G1035" s="3">
        <v>1.0474542167916401</v>
      </c>
      <c r="H1035" s="3">
        <v>1.09615698509903</v>
      </c>
      <c r="I1035" s="3">
        <v>0.92049443464937897</v>
      </c>
      <c r="J1035" s="3">
        <v>0.92169840735645203</v>
      </c>
    </row>
    <row r="1036" spans="1:10" x14ac:dyDescent="0.15">
      <c r="A1036" s="1">
        <v>45</v>
      </c>
      <c r="B1036" s="1" t="s">
        <v>222</v>
      </c>
      <c r="C1036" s="1">
        <v>21</v>
      </c>
      <c r="D1036" s="1" t="s">
        <v>15</v>
      </c>
      <c r="E1036" s="3">
        <v>1.0166569100994101</v>
      </c>
      <c r="F1036" s="3">
        <v>1.0000559075339499</v>
      </c>
      <c r="G1036" s="3">
        <v>1.0168479590811399</v>
      </c>
      <c r="H1036" s="3">
        <v>0.99289553112109097</v>
      </c>
      <c r="I1036" s="3">
        <v>0.95370732127134406</v>
      </c>
      <c r="J1036" s="3">
        <v>0.93863294242083195</v>
      </c>
    </row>
    <row r="1037" spans="1:10" x14ac:dyDescent="0.15">
      <c r="A1037" s="1">
        <v>45</v>
      </c>
      <c r="B1037" s="1" t="s">
        <v>213</v>
      </c>
      <c r="C1037" s="1">
        <v>22</v>
      </c>
      <c r="D1037" s="1" t="s">
        <v>7</v>
      </c>
      <c r="E1037" s="3">
        <v>0.86251467305387597</v>
      </c>
      <c r="F1037" s="3">
        <v>0.81917950190311495</v>
      </c>
      <c r="G1037" s="3">
        <v>0.87299817750137398</v>
      </c>
      <c r="H1037" s="3">
        <v>0.90989236206865498</v>
      </c>
      <c r="I1037" s="3">
        <v>0.91697334262937602</v>
      </c>
      <c r="J1037" s="3">
        <v>0.92536854326495899</v>
      </c>
    </row>
    <row r="1038" spans="1:10" x14ac:dyDescent="0.15">
      <c r="A1038" s="1">
        <v>45</v>
      </c>
      <c r="B1038" s="1" t="s">
        <v>213</v>
      </c>
      <c r="C1038" s="1">
        <v>23</v>
      </c>
      <c r="D1038" s="1" t="s">
        <v>28</v>
      </c>
      <c r="E1038" s="3">
        <v>1.1619231027318799</v>
      </c>
      <c r="F1038" s="3">
        <v>1.09728976410371</v>
      </c>
      <c r="G1038" s="3">
        <v>1.1297372824615699</v>
      </c>
      <c r="H1038" s="3">
        <v>1.15055419131412</v>
      </c>
      <c r="I1038" s="3">
        <v>1.1643190237213401</v>
      </c>
      <c r="J1038" s="3">
        <v>1.1729643921361901</v>
      </c>
    </row>
    <row r="1039" spans="1:10" x14ac:dyDescent="0.15">
      <c r="A1039" s="1">
        <v>46</v>
      </c>
      <c r="B1039" s="1" t="s">
        <v>225</v>
      </c>
      <c r="C1039" s="1">
        <v>1</v>
      </c>
      <c r="D1039" s="1" t="s">
        <v>8</v>
      </c>
      <c r="E1039" s="3">
        <v>0.44290194926298798</v>
      </c>
      <c r="F1039" s="3">
        <v>0.49537889031239102</v>
      </c>
      <c r="G1039" s="3">
        <v>0.51681273686303197</v>
      </c>
      <c r="H1039" s="3">
        <v>0.57229113859498904</v>
      </c>
      <c r="I1039" s="3">
        <v>0.66831639394584297</v>
      </c>
      <c r="J1039" s="3">
        <v>0.70277170075537998</v>
      </c>
    </row>
    <row r="1040" spans="1:10" x14ac:dyDescent="0.15">
      <c r="A1040" s="1">
        <v>46</v>
      </c>
      <c r="B1040" s="1" t="s">
        <v>226</v>
      </c>
      <c r="C1040" s="1">
        <v>2</v>
      </c>
      <c r="D1040" s="1" t="s">
        <v>9</v>
      </c>
      <c r="E1040" s="3">
        <v>1.62439239461366</v>
      </c>
      <c r="F1040" s="3">
        <v>1.5040664222812701</v>
      </c>
      <c r="G1040" s="3">
        <v>1.3137191988406101</v>
      </c>
      <c r="H1040" s="3">
        <v>1.4397194357460299</v>
      </c>
      <c r="I1040" s="3">
        <v>1.2633824620732901</v>
      </c>
      <c r="J1040" s="3">
        <v>1.20472447558101</v>
      </c>
    </row>
    <row r="1041" spans="1:10" x14ac:dyDescent="0.15">
      <c r="A1041" s="1">
        <v>46</v>
      </c>
      <c r="B1041" s="1" t="s">
        <v>227</v>
      </c>
      <c r="C1041" s="1">
        <v>3</v>
      </c>
      <c r="D1041" s="1" t="s">
        <v>16</v>
      </c>
      <c r="E1041" s="3">
        <v>0.73666567592502896</v>
      </c>
      <c r="F1041" s="3">
        <v>0.71197944359110099</v>
      </c>
      <c r="G1041" s="3">
        <v>0.74350022026673701</v>
      </c>
      <c r="H1041" s="3">
        <v>0.78820694214130904</v>
      </c>
      <c r="I1041" s="3">
        <v>0.78966334408294203</v>
      </c>
      <c r="J1041" s="3">
        <v>0.79593998818510703</v>
      </c>
    </row>
    <row r="1042" spans="1:10" x14ac:dyDescent="0.15">
      <c r="A1042" s="1">
        <v>46</v>
      </c>
      <c r="B1042" s="1" t="s">
        <v>228</v>
      </c>
      <c r="C1042" s="1">
        <v>4</v>
      </c>
      <c r="D1042" s="1" t="s">
        <v>17</v>
      </c>
      <c r="E1042" s="3">
        <v>0.65682023467129902</v>
      </c>
      <c r="F1042" s="3">
        <v>0.62650361158646395</v>
      </c>
      <c r="G1042" s="3">
        <v>0.65062287423727905</v>
      </c>
      <c r="H1042" s="3">
        <v>0.68776405855104605</v>
      </c>
      <c r="I1042" s="3">
        <v>0.71707984642052702</v>
      </c>
      <c r="J1042" s="3">
        <v>0.72713616132046199</v>
      </c>
    </row>
    <row r="1043" spans="1:10" x14ac:dyDescent="0.15">
      <c r="A1043" s="1">
        <v>46</v>
      </c>
      <c r="B1043" s="1" t="s">
        <v>229</v>
      </c>
      <c r="C1043" s="1">
        <v>5</v>
      </c>
      <c r="D1043" s="1" t="s">
        <v>18</v>
      </c>
      <c r="E1043" s="3">
        <v>0.82790171545417401</v>
      </c>
      <c r="F1043" s="3">
        <v>0.82458673368696001</v>
      </c>
      <c r="G1043" s="3">
        <v>0.854667686471829</v>
      </c>
      <c r="H1043" s="3">
        <v>0.91345593701891203</v>
      </c>
      <c r="I1043" s="3">
        <v>0.93352441956593601</v>
      </c>
      <c r="J1043" s="3">
        <v>0.939228521822841</v>
      </c>
    </row>
    <row r="1044" spans="1:10" x14ac:dyDescent="0.15">
      <c r="A1044" s="1">
        <v>46</v>
      </c>
      <c r="B1044" s="1" t="s">
        <v>230</v>
      </c>
      <c r="C1044" s="1">
        <v>6</v>
      </c>
      <c r="D1044" s="1" t="s">
        <v>2</v>
      </c>
      <c r="E1044" s="3">
        <v>0.96217694961826805</v>
      </c>
      <c r="F1044" s="3">
        <v>0.94290850184434005</v>
      </c>
      <c r="G1044" s="3">
        <v>0.96850547572496604</v>
      </c>
      <c r="H1044" s="3">
        <v>1.0166235881686101</v>
      </c>
      <c r="I1044" s="3">
        <v>1.00475431950132</v>
      </c>
      <c r="J1044" s="3">
        <v>1.0071673563508099</v>
      </c>
    </row>
    <row r="1045" spans="1:10" x14ac:dyDescent="0.15">
      <c r="A1045" s="1">
        <v>46</v>
      </c>
      <c r="B1045" s="1" t="s">
        <v>227</v>
      </c>
      <c r="C1045" s="1">
        <v>7</v>
      </c>
      <c r="D1045" s="1" t="s">
        <v>19</v>
      </c>
      <c r="E1045" s="3">
        <v>1.37875716198573</v>
      </c>
      <c r="F1045" s="3">
        <v>1.1882338414353899</v>
      </c>
      <c r="G1045" s="3">
        <v>1.1537309523347901</v>
      </c>
      <c r="H1045" s="3">
        <v>1.1670868464377</v>
      </c>
      <c r="I1045" s="3">
        <v>1.04584521812775</v>
      </c>
      <c r="J1045" s="3">
        <v>1.0189418785068201</v>
      </c>
    </row>
    <row r="1046" spans="1:10" x14ac:dyDescent="0.15">
      <c r="A1046" s="1">
        <v>46</v>
      </c>
      <c r="B1046" s="1" t="s">
        <v>229</v>
      </c>
      <c r="C1046" s="1">
        <v>8</v>
      </c>
      <c r="D1046" s="1" t="s">
        <v>20</v>
      </c>
      <c r="E1046" s="3">
        <v>0.84440228897538006</v>
      </c>
      <c r="F1046" s="3">
        <v>0.83838802860552497</v>
      </c>
      <c r="G1046" s="3">
        <v>0.86513131869590998</v>
      </c>
      <c r="H1046" s="3">
        <v>0.92648614165632603</v>
      </c>
      <c r="I1046" s="3">
        <v>0.90026370937224498</v>
      </c>
      <c r="J1046" s="3">
        <v>0.902969468921616</v>
      </c>
    </row>
    <row r="1047" spans="1:10" x14ac:dyDescent="0.15">
      <c r="A1047" s="1">
        <v>46</v>
      </c>
      <c r="B1047" s="1" t="s">
        <v>227</v>
      </c>
      <c r="C1047" s="1">
        <v>9</v>
      </c>
      <c r="D1047" s="1" t="s">
        <v>21</v>
      </c>
      <c r="E1047" s="3">
        <v>0.96337511360241401</v>
      </c>
      <c r="F1047" s="3">
        <v>0.96368790339191002</v>
      </c>
      <c r="G1047" s="3">
        <v>0.96976511995436698</v>
      </c>
      <c r="H1047" s="3">
        <v>1.0234419781817301</v>
      </c>
      <c r="I1047" s="3">
        <v>0.94156105908090404</v>
      </c>
      <c r="J1047" s="3">
        <v>0.94101014689195395</v>
      </c>
    </row>
    <row r="1048" spans="1:10" x14ac:dyDescent="0.15">
      <c r="A1048" s="1">
        <v>46</v>
      </c>
      <c r="B1048" s="1" t="s">
        <v>229</v>
      </c>
      <c r="C1048" s="1">
        <v>10</v>
      </c>
      <c r="D1048" s="1" t="s">
        <v>22</v>
      </c>
      <c r="E1048" s="3">
        <v>0.89840755695543395</v>
      </c>
      <c r="F1048" s="3">
        <v>0.84318302897370601</v>
      </c>
      <c r="G1048" s="3">
        <v>0.88521296847640696</v>
      </c>
      <c r="H1048" s="3">
        <v>0.91235476089288003</v>
      </c>
      <c r="I1048" s="3">
        <v>0.92737308997551005</v>
      </c>
      <c r="J1048" s="3">
        <v>0.92385311927801705</v>
      </c>
    </row>
    <row r="1049" spans="1:10" x14ac:dyDescent="0.15">
      <c r="A1049" s="1">
        <v>46</v>
      </c>
      <c r="B1049" s="1" t="s">
        <v>227</v>
      </c>
      <c r="C1049" s="1">
        <v>11</v>
      </c>
      <c r="D1049" s="1" t="s">
        <v>23</v>
      </c>
      <c r="E1049" s="3">
        <v>0.97083406245065795</v>
      </c>
      <c r="F1049" s="3">
        <v>0.936607323605819</v>
      </c>
      <c r="G1049" s="3">
        <v>0.93955016370369604</v>
      </c>
      <c r="H1049" s="3">
        <v>0.97512001817432203</v>
      </c>
      <c r="I1049" s="3">
        <v>0.96834771280879695</v>
      </c>
      <c r="J1049" s="3">
        <v>0.96913159682607097</v>
      </c>
    </row>
    <row r="1050" spans="1:10" x14ac:dyDescent="0.15">
      <c r="A1050" s="1">
        <v>46</v>
      </c>
      <c r="B1050" s="1" t="s">
        <v>227</v>
      </c>
      <c r="C1050" s="1">
        <v>12</v>
      </c>
      <c r="D1050" s="1" t="s">
        <v>24</v>
      </c>
      <c r="E1050" s="3">
        <v>0.78174986840415694</v>
      </c>
      <c r="F1050" s="3">
        <v>0.761591964173715</v>
      </c>
      <c r="G1050" s="3">
        <v>0.78023861122859695</v>
      </c>
      <c r="H1050" s="3">
        <v>0.88495728067028601</v>
      </c>
      <c r="I1050" s="3">
        <v>0.91688501225582997</v>
      </c>
      <c r="J1050" s="3">
        <v>0.92369192548411805</v>
      </c>
    </row>
    <row r="1051" spans="1:10" x14ac:dyDescent="0.15">
      <c r="A1051" s="1">
        <v>46</v>
      </c>
      <c r="B1051" s="1" t="s">
        <v>230</v>
      </c>
      <c r="C1051" s="1">
        <v>13</v>
      </c>
      <c r="D1051" s="1" t="s">
        <v>25</v>
      </c>
      <c r="E1051" s="3">
        <v>0.95375772643462697</v>
      </c>
      <c r="F1051" s="3">
        <v>0.90368435566140903</v>
      </c>
      <c r="G1051" s="3">
        <v>0.92888400304811503</v>
      </c>
      <c r="H1051" s="3">
        <v>0.97156546783751097</v>
      </c>
      <c r="I1051" s="3">
        <v>0.94606308034543496</v>
      </c>
      <c r="J1051" s="3">
        <v>0.94092362066134505</v>
      </c>
    </row>
    <row r="1052" spans="1:10" x14ac:dyDescent="0.15">
      <c r="A1052" s="1">
        <v>46</v>
      </c>
      <c r="B1052" s="1" t="s">
        <v>229</v>
      </c>
      <c r="C1052" s="1">
        <v>14</v>
      </c>
      <c r="D1052" s="1" t="s">
        <v>26</v>
      </c>
      <c r="E1052" s="3">
        <v>0.87205428677414198</v>
      </c>
      <c r="F1052" s="3">
        <v>0.84610083113051204</v>
      </c>
      <c r="G1052" s="3">
        <v>0.84886537158502995</v>
      </c>
      <c r="H1052" s="3">
        <v>0.90923170800036202</v>
      </c>
      <c r="I1052" s="3">
        <v>0.93020243508297495</v>
      </c>
      <c r="J1052" s="3">
        <v>0.93957385779146996</v>
      </c>
    </row>
    <row r="1053" spans="1:10" x14ac:dyDescent="0.15">
      <c r="A1053" s="1">
        <v>46</v>
      </c>
      <c r="B1053" s="1" t="s">
        <v>231</v>
      </c>
      <c r="C1053" s="1">
        <v>15</v>
      </c>
      <c r="D1053" s="1" t="s">
        <v>27</v>
      </c>
      <c r="E1053" s="3">
        <v>0.79186196815598098</v>
      </c>
      <c r="F1053" s="3">
        <v>0.76475467773922801</v>
      </c>
      <c r="G1053" s="3">
        <v>0.79776280087358498</v>
      </c>
      <c r="H1053" s="3">
        <v>0.85125620406667601</v>
      </c>
      <c r="I1053" s="3">
        <v>0.89926732895988704</v>
      </c>
      <c r="J1053" s="3">
        <v>0.91229686935036303</v>
      </c>
    </row>
    <row r="1054" spans="1:10" x14ac:dyDescent="0.15">
      <c r="A1054" s="1">
        <v>46</v>
      </c>
      <c r="B1054" s="1" t="s">
        <v>232</v>
      </c>
      <c r="C1054" s="1">
        <v>16</v>
      </c>
      <c r="D1054" s="1" t="s">
        <v>10</v>
      </c>
      <c r="E1054" s="3">
        <v>0.91566101383800402</v>
      </c>
      <c r="F1054" s="3">
        <v>0.88647409549917999</v>
      </c>
      <c r="G1054" s="3">
        <v>0.92829215037422796</v>
      </c>
      <c r="H1054" s="3">
        <v>0.95791844699975404</v>
      </c>
      <c r="I1054" s="3">
        <v>0.97964642357216103</v>
      </c>
      <c r="J1054" s="3">
        <v>0.99805745084150999</v>
      </c>
    </row>
    <row r="1055" spans="1:10" x14ac:dyDescent="0.15">
      <c r="A1055" s="1">
        <v>46</v>
      </c>
      <c r="B1055" s="1" t="s">
        <v>226</v>
      </c>
      <c r="C1055" s="1">
        <v>17</v>
      </c>
      <c r="D1055" s="1" t="s">
        <v>11</v>
      </c>
      <c r="E1055" s="3">
        <v>1.2207270479754899</v>
      </c>
      <c r="F1055" s="3">
        <v>1.0450708275105001</v>
      </c>
      <c r="G1055" s="3">
        <v>1.0030672472256199</v>
      </c>
      <c r="H1055" s="3">
        <v>1.09170000563351</v>
      </c>
      <c r="I1055" s="3">
        <v>1.04466258468465</v>
      </c>
      <c r="J1055" s="3">
        <v>1.0221031512693299</v>
      </c>
    </row>
    <row r="1056" spans="1:10" x14ac:dyDescent="0.15">
      <c r="A1056" s="1">
        <v>46</v>
      </c>
      <c r="B1056" s="1" t="s">
        <v>232</v>
      </c>
      <c r="C1056" s="1">
        <v>18</v>
      </c>
      <c r="D1056" s="1" t="s">
        <v>12</v>
      </c>
      <c r="E1056" s="3">
        <v>0.80785661631422301</v>
      </c>
      <c r="F1056" s="3">
        <v>0.78750197250173903</v>
      </c>
      <c r="G1056" s="3">
        <v>0.81467303446774297</v>
      </c>
      <c r="H1056" s="3">
        <v>0.83465815918400599</v>
      </c>
      <c r="I1056" s="3">
        <v>0.82399348766373903</v>
      </c>
      <c r="J1056" s="3">
        <v>0.83908831788680704</v>
      </c>
    </row>
    <row r="1057" spans="1:10" x14ac:dyDescent="0.15">
      <c r="A1057" s="1">
        <v>46</v>
      </c>
      <c r="B1057" s="1" t="s">
        <v>232</v>
      </c>
      <c r="C1057" s="1">
        <v>19</v>
      </c>
      <c r="D1057" s="1" t="s">
        <v>13</v>
      </c>
      <c r="E1057" s="3">
        <v>0.95330184993293099</v>
      </c>
      <c r="F1057" s="3">
        <v>0.93159359301059796</v>
      </c>
      <c r="G1057" s="3">
        <v>0.93497760105221805</v>
      </c>
      <c r="H1057" s="3">
        <v>0.95807959631646999</v>
      </c>
      <c r="I1057" s="3">
        <v>0.95755717044072997</v>
      </c>
      <c r="J1057" s="3">
        <v>0.94190888677997098</v>
      </c>
    </row>
    <row r="1058" spans="1:10" x14ac:dyDescent="0.15">
      <c r="A1058" s="1">
        <v>46</v>
      </c>
      <c r="B1058" s="1" t="s">
        <v>233</v>
      </c>
      <c r="C1058" s="1">
        <v>20</v>
      </c>
      <c r="D1058" s="1" t="s">
        <v>14</v>
      </c>
      <c r="E1058" s="3">
        <v>0.93808336949610305</v>
      </c>
      <c r="F1058" s="3">
        <v>0.937228558090756</v>
      </c>
      <c r="G1058" s="3">
        <v>1.0189151300330901</v>
      </c>
      <c r="H1058" s="3">
        <v>1.05597864030889</v>
      </c>
      <c r="I1058" s="3">
        <v>0.97377979061018904</v>
      </c>
      <c r="J1058" s="3">
        <v>0.98886537889815695</v>
      </c>
    </row>
    <row r="1059" spans="1:10" x14ac:dyDescent="0.15">
      <c r="A1059" s="1">
        <v>46</v>
      </c>
      <c r="B1059" s="1" t="s">
        <v>232</v>
      </c>
      <c r="C1059" s="1">
        <v>21</v>
      </c>
      <c r="D1059" s="1" t="s">
        <v>15</v>
      </c>
      <c r="E1059" s="3">
        <v>1.02200037806688</v>
      </c>
      <c r="F1059" s="3">
        <v>1.0154740000514</v>
      </c>
      <c r="G1059" s="3">
        <v>1.0305079105489201</v>
      </c>
      <c r="H1059" s="3">
        <v>1.0189683949002999</v>
      </c>
      <c r="I1059" s="3">
        <v>0.97244571061895801</v>
      </c>
      <c r="J1059" s="3">
        <v>0.95702888922884299</v>
      </c>
    </row>
    <row r="1060" spans="1:10" x14ac:dyDescent="0.15">
      <c r="A1060" s="1">
        <v>46</v>
      </c>
      <c r="B1060" s="1" t="s">
        <v>224</v>
      </c>
      <c r="C1060" s="1">
        <v>22</v>
      </c>
      <c r="D1060" s="1" t="s">
        <v>7</v>
      </c>
      <c r="E1060" s="3">
        <v>0.86935862940978703</v>
      </c>
      <c r="F1060" s="3">
        <v>0.83596647197218799</v>
      </c>
      <c r="G1060" s="3">
        <v>0.88654472485799696</v>
      </c>
      <c r="H1060" s="3">
        <v>0.91654559497853005</v>
      </c>
      <c r="I1060" s="3">
        <v>0.92285016787007301</v>
      </c>
      <c r="J1060" s="3">
        <v>0.93032047219566105</v>
      </c>
    </row>
    <row r="1061" spans="1:10" x14ac:dyDescent="0.15">
      <c r="A1061" s="1">
        <v>46</v>
      </c>
      <c r="B1061" s="1" t="s">
        <v>224</v>
      </c>
      <c r="C1061" s="1">
        <v>23</v>
      </c>
      <c r="D1061" s="1" t="s">
        <v>28</v>
      </c>
      <c r="E1061" s="3">
        <v>1.1827350587541401</v>
      </c>
      <c r="F1061" s="3">
        <v>1.1235299299974699</v>
      </c>
      <c r="G1061" s="3">
        <v>1.13879548539214</v>
      </c>
      <c r="H1061" s="3">
        <v>1.1486170232286801</v>
      </c>
      <c r="I1061" s="3">
        <v>1.16155362910295</v>
      </c>
      <c r="J1061" s="3">
        <v>1.1683077199887499</v>
      </c>
    </row>
    <row r="1062" spans="1:10" x14ac:dyDescent="0.15">
      <c r="A1062" s="1">
        <v>47</v>
      </c>
      <c r="B1062" s="1" t="s">
        <v>235</v>
      </c>
      <c r="C1062" s="1">
        <v>1</v>
      </c>
      <c r="D1062" s="1" t="s">
        <v>8</v>
      </c>
      <c r="E1062" s="3"/>
      <c r="F1062" s="3">
        <v>0.46963836387552599</v>
      </c>
      <c r="G1062" s="3">
        <v>0.49524393681907403</v>
      </c>
      <c r="H1062" s="3">
        <v>0.60377207111936504</v>
      </c>
      <c r="I1062" s="3">
        <v>0.70359794613091198</v>
      </c>
      <c r="J1062" s="3">
        <v>0.74206653604941997</v>
      </c>
    </row>
    <row r="1063" spans="1:10" x14ac:dyDescent="0.15">
      <c r="A1063" s="1">
        <v>47</v>
      </c>
      <c r="B1063" s="1" t="s">
        <v>235</v>
      </c>
      <c r="C1063" s="1">
        <v>2</v>
      </c>
      <c r="D1063" s="1" t="s">
        <v>9</v>
      </c>
      <c r="E1063" s="3"/>
      <c r="F1063" s="3">
        <v>2.47234856090782</v>
      </c>
      <c r="G1063" s="3">
        <v>1.8156879471546801</v>
      </c>
      <c r="H1063" s="3">
        <v>2.0339613292045402</v>
      </c>
      <c r="I1063" s="3">
        <v>1.4979287642935699</v>
      </c>
      <c r="J1063" s="3">
        <v>1.3210761332066301</v>
      </c>
    </row>
    <row r="1064" spans="1:10" x14ac:dyDescent="0.15">
      <c r="A1064" s="1">
        <v>47</v>
      </c>
      <c r="B1064" s="1" t="s">
        <v>236</v>
      </c>
      <c r="C1064" s="1">
        <v>3</v>
      </c>
      <c r="D1064" s="1" t="s">
        <v>16</v>
      </c>
      <c r="E1064" s="3"/>
      <c r="F1064" s="3">
        <v>0.80862037177413604</v>
      </c>
      <c r="G1064" s="3">
        <v>0.84145768760124895</v>
      </c>
      <c r="H1064" s="3">
        <v>0.865069953233225</v>
      </c>
      <c r="I1064" s="3">
        <v>0.84291111931348495</v>
      </c>
      <c r="J1064" s="3">
        <v>0.83851188104438101</v>
      </c>
    </row>
    <row r="1065" spans="1:10" x14ac:dyDescent="0.15">
      <c r="A1065" s="1">
        <v>47</v>
      </c>
      <c r="B1065" s="1" t="s">
        <v>237</v>
      </c>
      <c r="C1065" s="1">
        <v>4</v>
      </c>
      <c r="D1065" s="1" t="s">
        <v>17</v>
      </c>
      <c r="E1065" s="3"/>
      <c r="F1065" s="3">
        <v>0.73110537068406301</v>
      </c>
      <c r="G1065" s="3">
        <v>0.74371260123003602</v>
      </c>
      <c r="H1065" s="3">
        <v>0.76704578173344895</v>
      </c>
      <c r="I1065" s="3">
        <v>0.77405832580058997</v>
      </c>
      <c r="J1065" s="3">
        <v>0.78119696060296595</v>
      </c>
    </row>
    <row r="1066" spans="1:10" x14ac:dyDescent="0.15">
      <c r="A1066" s="1">
        <v>47</v>
      </c>
      <c r="B1066" s="1" t="s">
        <v>238</v>
      </c>
      <c r="C1066" s="1">
        <v>5</v>
      </c>
      <c r="D1066" s="1" t="s">
        <v>18</v>
      </c>
      <c r="E1066" s="3"/>
      <c r="F1066" s="3">
        <v>0.92814089449152304</v>
      </c>
      <c r="G1066" s="3">
        <v>0.95394238106734697</v>
      </c>
      <c r="H1066" s="3">
        <v>0.97713116620373897</v>
      </c>
      <c r="I1066" s="3">
        <v>0.97272578316561897</v>
      </c>
      <c r="J1066" s="3">
        <v>0.97463634225378604</v>
      </c>
    </row>
    <row r="1067" spans="1:10" x14ac:dyDescent="0.15">
      <c r="A1067" s="1">
        <v>47</v>
      </c>
      <c r="B1067" s="1" t="s">
        <v>236</v>
      </c>
      <c r="C1067" s="1">
        <v>6</v>
      </c>
      <c r="D1067" s="1" t="s">
        <v>2</v>
      </c>
      <c r="E1067" s="3"/>
      <c r="F1067" s="3">
        <v>1.01308664100317</v>
      </c>
      <c r="G1067" s="3">
        <v>1.05097392015015</v>
      </c>
      <c r="H1067" s="3">
        <v>1.07483447027316</v>
      </c>
      <c r="I1067" s="3">
        <v>1.0374951817428399</v>
      </c>
      <c r="J1067" s="3">
        <v>1.03292394921861</v>
      </c>
    </row>
    <row r="1068" spans="1:10" x14ac:dyDescent="0.15">
      <c r="A1068" s="1">
        <v>47</v>
      </c>
      <c r="B1068" s="1" t="s">
        <v>238</v>
      </c>
      <c r="C1068" s="1">
        <v>7</v>
      </c>
      <c r="D1068" s="1" t="s">
        <v>19</v>
      </c>
      <c r="E1068" s="3"/>
      <c r="F1068" s="3">
        <v>1.02249912800715</v>
      </c>
      <c r="G1068" s="3">
        <v>1.0946045595632099</v>
      </c>
      <c r="H1068" s="3">
        <v>1.1219609593040001</v>
      </c>
      <c r="I1068" s="3">
        <v>1.0294197025118399</v>
      </c>
      <c r="J1068" s="3">
        <v>0.99244185150542696</v>
      </c>
    </row>
    <row r="1069" spans="1:10" x14ac:dyDescent="0.15">
      <c r="A1069" s="1">
        <v>47</v>
      </c>
      <c r="B1069" s="1" t="s">
        <v>239</v>
      </c>
      <c r="C1069" s="1">
        <v>8</v>
      </c>
      <c r="D1069" s="1" t="s">
        <v>20</v>
      </c>
      <c r="E1069" s="3"/>
      <c r="F1069" s="3">
        <v>0.89116331757493406</v>
      </c>
      <c r="G1069" s="3">
        <v>0.91757099218885296</v>
      </c>
      <c r="H1069" s="3">
        <v>0.96269403300855905</v>
      </c>
      <c r="I1069" s="3">
        <v>0.92853201770430405</v>
      </c>
      <c r="J1069" s="3">
        <v>0.92807015546132599</v>
      </c>
    </row>
    <row r="1070" spans="1:10" x14ac:dyDescent="0.15">
      <c r="A1070" s="1">
        <v>47</v>
      </c>
      <c r="B1070" s="1" t="s">
        <v>236</v>
      </c>
      <c r="C1070" s="1">
        <v>9</v>
      </c>
      <c r="D1070" s="1" t="s">
        <v>21</v>
      </c>
      <c r="E1070" s="3"/>
      <c r="F1070" s="3">
        <v>0.98140660330446705</v>
      </c>
      <c r="G1070" s="3">
        <v>1.0198052203511301</v>
      </c>
      <c r="H1070" s="3">
        <v>1.0342873115377</v>
      </c>
      <c r="I1070" s="3">
        <v>0.96778963732021195</v>
      </c>
      <c r="J1070" s="3">
        <v>0.96249628078107696</v>
      </c>
    </row>
    <row r="1071" spans="1:10" x14ac:dyDescent="0.15">
      <c r="A1071" s="1">
        <v>47</v>
      </c>
      <c r="B1071" s="1" t="s">
        <v>237</v>
      </c>
      <c r="C1071" s="1">
        <v>10</v>
      </c>
      <c r="D1071" s="1" t="s">
        <v>22</v>
      </c>
      <c r="E1071" s="3"/>
      <c r="F1071" s="3">
        <v>0.88314830551535495</v>
      </c>
      <c r="G1071" s="3">
        <v>0.93187878886673703</v>
      </c>
      <c r="H1071" s="3">
        <v>0.95242845282056798</v>
      </c>
      <c r="I1071" s="3">
        <v>0.953296972648915</v>
      </c>
      <c r="J1071" s="3">
        <v>0.947358898346641</v>
      </c>
    </row>
    <row r="1072" spans="1:10" x14ac:dyDescent="0.15">
      <c r="A1072" s="1">
        <v>47</v>
      </c>
      <c r="B1072" s="1" t="s">
        <v>238</v>
      </c>
      <c r="C1072" s="1">
        <v>11</v>
      </c>
      <c r="D1072" s="1" t="s">
        <v>23</v>
      </c>
      <c r="E1072" s="3"/>
      <c r="F1072" s="3">
        <v>1.05976778714554</v>
      </c>
      <c r="G1072" s="3">
        <v>1.0536369006474</v>
      </c>
      <c r="H1072" s="3">
        <v>1.0467765887279601</v>
      </c>
      <c r="I1072" s="3">
        <v>1.04006127042951</v>
      </c>
      <c r="J1072" s="3">
        <v>1.0292623601498301</v>
      </c>
    </row>
    <row r="1073" spans="1:10" x14ac:dyDescent="0.15">
      <c r="A1073" s="1">
        <v>47</v>
      </c>
      <c r="B1073" s="1" t="s">
        <v>237</v>
      </c>
      <c r="C1073" s="1">
        <v>12</v>
      </c>
      <c r="D1073" s="1" t="s">
        <v>24</v>
      </c>
      <c r="E1073" s="3"/>
      <c r="F1073" s="3">
        <v>1.0461165332246301</v>
      </c>
      <c r="G1073" s="3">
        <v>0.95801132002310097</v>
      </c>
      <c r="H1073" s="3">
        <v>0.96940676146189098</v>
      </c>
      <c r="I1073" s="3">
        <v>0.98473615923467805</v>
      </c>
      <c r="J1073" s="3">
        <v>0.98436600737550495</v>
      </c>
    </row>
    <row r="1074" spans="1:10" x14ac:dyDescent="0.15">
      <c r="A1074" s="1">
        <v>47</v>
      </c>
      <c r="B1074" s="1" t="s">
        <v>237</v>
      </c>
      <c r="C1074" s="1">
        <v>13</v>
      </c>
      <c r="D1074" s="1" t="s">
        <v>25</v>
      </c>
      <c r="E1074" s="3"/>
      <c r="F1074" s="3">
        <v>0.98523123559763903</v>
      </c>
      <c r="G1074" s="3">
        <v>0.98796856610225003</v>
      </c>
      <c r="H1074" s="3">
        <v>1.0861624430016601</v>
      </c>
      <c r="I1074" s="3">
        <v>0.99923965447040997</v>
      </c>
      <c r="J1074" s="3">
        <v>0.99639728543972905</v>
      </c>
    </row>
    <row r="1075" spans="1:10" x14ac:dyDescent="0.15">
      <c r="A1075" s="1">
        <v>47</v>
      </c>
      <c r="B1075" s="1" t="s">
        <v>238</v>
      </c>
      <c r="C1075" s="1">
        <v>14</v>
      </c>
      <c r="D1075" s="1" t="s">
        <v>26</v>
      </c>
      <c r="E1075" s="3"/>
      <c r="F1075" s="3">
        <v>4.5411143046242</v>
      </c>
      <c r="G1075" s="3">
        <v>8.7338544971964893</v>
      </c>
      <c r="H1075" s="3">
        <v>7.2161258515757698</v>
      </c>
      <c r="I1075" s="3">
        <v>1.36103331288176</v>
      </c>
      <c r="J1075" s="3">
        <v>1.1480736126162601</v>
      </c>
    </row>
    <row r="1076" spans="1:10" x14ac:dyDescent="0.15">
      <c r="A1076" s="1">
        <v>47</v>
      </c>
      <c r="B1076" s="1" t="s">
        <v>238</v>
      </c>
      <c r="C1076" s="1">
        <v>15</v>
      </c>
      <c r="D1076" s="1" t="s">
        <v>27</v>
      </c>
      <c r="E1076" s="3"/>
      <c r="F1076" s="3">
        <v>0.83438995765950397</v>
      </c>
      <c r="G1076" s="3">
        <v>0.87349499082049997</v>
      </c>
      <c r="H1076" s="3">
        <v>0.918326734092068</v>
      </c>
      <c r="I1076" s="3">
        <v>0.93444659229021398</v>
      </c>
      <c r="J1076" s="3">
        <v>0.94119706670882197</v>
      </c>
    </row>
    <row r="1077" spans="1:10" x14ac:dyDescent="0.15">
      <c r="A1077" s="1">
        <v>47</v>
      </c>
      <c r="B1077" s="1" t="s">
        <v>235</v>
      </c>
      <c r="C1077" s="1">
        <v>16</v>
      </c>
      <c r="D1077" s="1" t="s">
        <v>10</v>
      </c>
      <c r="E1077" s="3"/>
      <c r="F1077" s="3">
        <v>0.88144786889186999</v>
      </c>
      <c r="G1077" s="3">
        <v>0.91199818248712905</v>
      </c>
      <c r="H1077" s="3">
        <v>0.95266808179057405</v>
      </c>
      <c r="I1077" s="3">
        <v>0.98206924923013295</v>
      </c>
      <c r="J1077" s="3">
        <v>0.99978308655227699</v>
      </c>
    </row>
    <row r="1078" spans="1:10" x14ac:dyDescent="0.15">
      <c r="A1078" s="1">
        <v>47</v>
      </c>
      <c r="B1078" s="1" t="s">
        <v>240</v>
      </c>
      <c r="C1078" s="1">
        <v>17</v>
      </c>
      <c r="D1078" s="1" t="s">
        <v>11</v>
      </c>
      <c r="E1078" s="3"/>
      <c r="F1078" s="3">
        <v>1.18563200764836</v>
      </c>
      <c r="G1078" s="3">
        <v>1.1778849509149301</v>
      </c>
      <c r="H1078" s="3">
        <v>1.0592140385325099</v>
      </c>
      <c r="I1078" s="3">
        <v>1.0310256049100299</v>
      </c>
      <c r="J1078" s="3">
        <v>0.99364071679837496</v>
      </c>
    </row>
    <row r="1079" spans="1:10" x14ac:dyDescent="0.15">
      <c r="A1079" s="1">
        <v>47</v>
      </c>
      <c r="B1079" s="1" t="s">
        <v>241</v>
      </c>
      <c r="C1079" s="1">
        <v>18</v>
      </c>
      <c r="D1079" s="1" t="s">
        <v>12</v>
      </c>
      <c r="E1079" s="3"/>
      <c r="F1079" s="3">
        <v>0.71461041584269702</v>
      </c>
      <c r="G1079" s="3">
        <v>0.75495348703471998</v>
      </c>
      <c r="H1079" s="3">
        <v>0.79634702229804599</v>
      </c>
      <c r="I1079" s="3">
        <v>0.80052504225457999</v>
      </c>
      <c r="J1079" s="3">
        <v>0.81610728065017202</v>
      </c>
    </row>
    <row r="1080" spans="1:10" x14ac:dyDescent="0.15">
      <c r="A1080" s="1">
        <v>47</v>
      </c>
      <c r="B1080" s="1" t="s">
        <v>235</v>
      </c>
      <c r="C1080" s="1">
        <v>19</v>
      </c>
      <c r="D1080" s="1" t="s">
        <v>13</v>
      </c>
      <c r="E1080" s="3"/>
      <c r="F1080" s="3">
        <v>0.91509268002712896</v>
      </c>
      <c r="G1080" s="3">
        <v>0.95151198755622701</v>
      </c>
      <c r="H1080" s="3">
        <v>0.98198259263107501</v>
      </c>
      <c r="I1080" s="3">
        <v>0.96275136182542198</v>
      </c>
      <c r="J1080" s="3">
        <v>0.94405310614252103</v>
      </c>
    </row>
    <row r="1081" spans="1:10" x14ac:dyDescent="0.15">
      <c r="A1081" s="1">
        <v>47</v>
      </c>
      <c r="B1081" s="1" t="s">
        <v>242</v>
      </c>
      <c r="C1081" s="1">
        <v>20</v>
      </c>
      <c r="D1081" s="1" t="s">
        <v>14</v>
      </c>
      <c r="E1081" s="3"/>
      <c r="F1081" s="3">
        <v>0.89661737121371998</v>
      </c>
      <c r="G1081" s="3">
        <v>0.92216596491055502</v>
      </c>
      <c r="H1081" s="3">
        <v>1.00271774326837</v>
      </c>
      <c r="I1081" s="3">
        <v>1.0042095518263501</v>
      </c>
      <c r="J1081" s="3">
        <v>1.0193960283400401</v>
      </c>
    </row>
    <row r="1082" spans="1:10" x14ac:dyDescent="0.15">
      <c r="A1082" s="1">
        <v>47</v>
      </c>
      <c r="B1082" s="1" t="s">
        <v>243</v>
      </c>
      <c r="C1082" s="1">
        <v>21</v>
      </c>
      <c r="D1082" s="1" t="s">
        <v>15</v>
      </c>
      <c r="E1082" s="3"/>
      <c r="F1082" s="3">
        <v>0.96978312870984995</v>
      </c>
      <c r="G1082" s="3">
        <v>1.01496433931312</v>
      </c>
      <c r="H1082" s="3">
        <v>0.97410614663022099</v>
      </c>
      <c r="I1082" s="3">
        <v>0.95710137765940995</v>
      </c>
      <c r="J1082" s="3">
        <v>0.94663730496752696</v>
      </c>
    </row>
    <row r="1083" spans="1:10" x14ac:dyDescent="0.15">
      <c r="A1083" s="1">
        <v>47</v>
      </c>
      <c r="B1083" s="1" t="s">
        <v>234</v>
      </c>
      <c r="C1083" s="1">
        <v>22</v>
      </c>
      <c r="D1083" s="1" t="s">
        <v>7</v>
      </c>
      <c r="E1083" s="3"/>
      <c r="F1083" s="3">
        <v>0.85850697247847696</v>
      </c>
      <c r="G1083" s="3">
        <v>0.91125428957060095</v>
      </c>
      <c r="H1083" s="3">
        <v>0.94549693211306896</v>
      </c>
      <c r="I1083" s="3">
        <v>0.94751337660992796</v>
      </c>
      <c r="J1083" s="3">
        <v>0.95372047733878296</v>
      </c>
    </row>
    <row r="1084" spans="1:10" x14ac:dyDescent="0.15">
      <c r="A1084" s="1">
        <v>47</v>
      </c>
      <c r="B1084" s="1" t="s">
        <v>234</v>
      </c>
      <c r="C1084" s="1">
        <v>23</v>
      </c>
      <c r="D1084" s="1" t="s">
        <v>28</v>
      </c>
      <c r="E1084" s="3"/>
      <c r="F1084" s="3">
        <v>1.09220998716017</v>
      </c>
      <c r="G1084" s="3">
        <v>1.1538659729582801</v>
      </c>
      <c r="H1084" s="3">
        <v>1.1702683675379899</v>
      </c>
      <c r="I1084" s="3">
        <v>1.1593338736402301</v>
      </c>
      <c r="J1084" s="3">
        <v>1.16386760077603</v>
      </c>
    </row>
    <row r="1085" spans="1:10" x14ac:dyDescent="0.15">
      <c r="I1085" s="3"/>
    </row>
  </sheetData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J1107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5" width="9.5" style="1" bestFit="1" customWidth="1"/>
    <col min="6" max="10" width="10.5" style="1" bestFit="1" customWidth="1"/>
    <col min="11" max="16384" width="9.33203125" style="1"/>
  </cols>
  <sheetData>
    <row r="1" spans="1:10" x14ac:dyDescent="0.15">
      <c r="A1" s="1" t="s">
        <v>32</v>
      </c>
    </row>
    <row r="3" spans="1:10" x14ac:dyDescent="0.15">
      <c r="E3" s="1">
        <v>1970</v>
      </c>
      <c r="F3" s="1">
        <v>1980</v>
      </c>
      <c r="G3" s="1">
        <v>1990</v>
      </c>
      <c r="H3" s="1">
        <v>2000</v>
      </c>
      <c r="I3" s="1">
        <v>2008</v>
      </c>
      <c r="J3" s="1">
        <v>2009</v>
      </c>
    </row>
    <row r="4" spans="1:10" x14ac:dyDescent="0.15">
      <c r="A4" s="1">
        <v>1</v>
      </c>
      <c r="B4" s="1" t="s">
        <v>1</v>
      </c>
      <c r="C4" s="1">
        <v>1</v>
      </c>
      <c r="D4" s="1" t="s">
        <v>8</v>
      </c>
      <c r="E4" s="4">
        <f>IF(実質付加価値!E4&gt;0,LN(実質付加価値!E4),0)</f>
        <v>13.468977913955916</v>
      </c>
      <c r="F4" s="4">
        <f>IF(実質付加価値!F4&gt;0,LN(実質付加価値!F4),0)</f>
        <v>13.602016116954379</v>
      </c>
      <c r="G4" s="4">
        <f>IF(実質付加価値!G4&gt;0,LN(実質付加価値!G4),0)</f>
        <v>13.857916046669418</v>
      </c>
      <c r="H4" s="4">
        <f>IF(実質付加価値!H4&gt;0,LN(実質付加価値!H4),0)</f>
        <v>13.641876160557553</v>
      </c>
      <c r="I4" s="4">
        <f>IF(実質付加価値!I4&gt;0,LN(実質付加価値!I4),0)</f>
        <v>13.814775482256518</v>
      </c>
      <c r="J4" s="4">
        <f>IF(実質付加価値!J4&gt;0,LN(実質付加価値!J4),0)</f>
        <v>13.748774555409888</v>
      </c>
    </row>
    <row r="5" spans="1:10" x14ac:dyDescent="0.15">
      <c r="A5" s="1">
        <v>1</v>
      </c>
      <c r="B5" s="1" t="s">
        <v>1</v>
      </c>
      <c r="C5" s="1">
        <v>2</v>
      </c>
      <c r="D5" s="1" t="s">
        <v>9</v>
      </c>
      <c r="E5" s="4">
        <f>IF(実質付加価値!E5&gt;0,LN(実質付加価値!E5),0)</f>
        <v>11.824156369325033</v>
      </c>
      <c r="F5" s="4">
        <f>IF(実質付加価値!F5&gt;0,LN(実質付加価値!F5),0)</f>
        <v>11.885098941146358</v>
      </c>
      <c r="G5" s="4">
        <f>IF(実質付加価値!G5&gt;0,LN(実質付加価値!G5),0)</f>
        <v>11.177053657678773</v>
      </c>
      <c r="H5" s="4">
        <f>IF(実質付加価値!H5&gt;0,LN(実質付加価値!H5),0)</f>
        <v>10.361413056012845</v>
      </c>
      <c r="I5" s="4">
        <f>IF(実質付加価値!I5&gt;0,LN(実質付加価値!I5),0)</f>
        <v>9.8269495567584499</v>
      </c>
      <c r="J5" s="4">
        <f>IF(実質付加価値!J5&gt;0,LN(実質付加価値!J5),0)</f>
        <v>9.6486868369947434</v>
      </c>
    </row>
    <row r="6" spans="1:10" x14ac:dyDescent="0.15">
      <c r="A6" s="1">
        <v>1</v>
      </c>
      <c r="B6" s="1" t="s">
        <v>6</v>
      </c>
      <c r="C6" s="1">
        <v>3</v>
      </c>
      <c r="D6" s="1" t="s">
        <v>16</v>
      </c>
      <c r="E6" s="4">
        <f>IF(実質付加価値!E6&gt;0,LN(実質付加価値!E6),0)</f>
        <v>13.227092057481984</v>
      </c>
      <c r="F6" s="4">
        <f>IF(実質付加価値!F6&gt;0,LN(実質付加価値!F6),0)</f>
        <v>13.455965202842393</v>
      </c>
      <c r="G6" s="4">
        <f>IF(実質付加価値!G6&gt;0,LN(実質付加価値!G6),0)</f>
        <v>13.392435566577326</v>
      </c>
      <c r="H6" s="4">
        <f>IF(実質付加価値!H6&gt;0,LN(実質付加価値!H6),0)</f>
        <v>13.44108045631684</v>
      </c>
      <c r="I6" s="4">
        <f>IF(実質付加価値!I6&gt;0,LN(実質付加価値!I6),0)</f>
        <v>13.247930960849574</v>
      </c>
      <c r="J6" s="4">
        <f>IF(実質付加価値!J6&gt;0,LN(実質付加価値!J6),0)</f>
        <v>13.1550386445398</v>
      </c>
    </row>
    <row r="7" spans="1:10" x14ac:dyDescent="0.15">
      <c r="A7" s="1">
        <v>1</v>
      </c>
      <c r="B7" s="1" t="s">
        <v>6</v>
      </c>
      <c r="C7" s="1">
        <v>4</v>
      </c>
      <c r="D7" s="1" t="s">
        <v>17</v>
      </c>
      <c r="E7" s="4">
        <f>IF(実質付加価値!E7&gt;0,LN(実質付加価値!E7),0)</f>
        <v>9.6819399721356323</v>
      </c>
      <c r="F7" s="4">
        <f>IF(実質付加価値!F7&gt;0,LN(実質付加価値!F7),0)</f>
        <v>9.9989430474562653</v>
      </c>
      <c r="G7" s="4">
        <f>IF(実質付加価値!G7&gt;0,LN(実質付加価値!G7),0)</f>
        <v>10.318314312765629</v>
      </c>
      <c r="H7" s="4">
        <f>IF(実質付加価値!H7&gt;0,LN(実質付加価値!H7),0)</f>
        <v>9.9096358666611906</v>
      </c>
      <c r="I7" s="4">
        <f>IF(実質付加価値!I7&gt;0,LN(実質付加価値!I7),0)</f>
        <v>9.669095366376526</v>
      </c>
      <c r="J7" s="4">
        <f>IF(実質付加価値!J7&gt;0,LN(実質付加価値!J7),0)</f>
        <v>9.3872722019326904</v>
      </c>
    </row>
    <row r="8" spans="1:10" x14ac:dyDescent="0.15">
      <c r="A8" s="1">
        <v>1</v>
      </c>
      <c r="B8" s="1" t="s">
        <v>6</v>
      </c>
      <c r="C8" s="1">
        <v>5</v>
      </c>
      <c r="D8" s="1" t="s">
        <v>18</v>
      </c>
      <c r="E8" s="4">
        <f>IF(実質付加価値!E8&gt;0,LN(実質付加価値!E8),0)</f>
        <v>11.876097041395626</v>
      </c>
      <c r="F8" s="4">
        <f>IF(実質付加価値!F8&gt;0,LN(実質付加価値!F8),0)</f>
        <v>11.792533906129171</v>
      </c>
      <c r="G8" s="4">
        <f>IF(実質付加価値!G8&gt;0,LN(実質付加価値!G8),0)</f>
        <v>12.48679816656874</v>
      </c>
      <c r="H8" s="4">
        <f>IF(実質付加価値!H8&gt;0,LN(実質付加価値!H8),0)</f>
        <v>12.281057547156699</v>
      </c>
      <c r="I8" s="4">
        <f>IF(実質付加価値!I8&gt;0,LN(実質付加価値!I8),0)</f>
        <v>11.867209965878818</v>
      </c>
      <c r="J8" s="4">
        <f>IF(実質付加価値!J8&gt;0,LN(実質付加価値!J8),0)</f>
        <v>11.730835605457898</v>
      </c>
    </row>
    <row r="9" spans="1:10" x14ac:dyDescent="0.15">
      <c r="A9" s="1">
        <v>1</v>
      </c>
      <c r="B9" s="1" t="s">
        <v>6</v>
      </c>
      <c r="C9" s="1">
        <v>6</v>
      </c>
      <c r="D9" s="1" t="s">
        <v>2</v>
      </c>
      <c r="E9" s="4">
        <f>IF(実質付加価値!E9&gt;0,LN(実質付加価値!E9),0)</f>
        <v>8.2541435042279634</v>
      </c>
      <c r="F9" s="4">
        <f>IF(実質付加価値!F9&gt;0,LN(実質付加価値!F9),0)</f>
        <v>9.6222781023463515</v>
      </c>
      <c r="G9" s="4">
        <f>IF(実質付加価値!G9&gt;0,LN(実質付加価値!G9),0)</f>
        <v>10.239368815706294</v>
      </c>
      <c r="H9" s="4">
        <f>IF(実質付加価値!H9&gt;0,LN(実質付加価値!H9),0)</f>
        <v>10.428945150851046</v>
      </c>
      <c r="I9" s="4">
        <f>IF(実質付加価値!I9&gt;0,LN(実質付加価値!I9),0)</f>
        <v>10.597509540607184</v>
      </c>
      <c r="J9" s="4">
        <f>IF(実質付加価値!J9&gt;0,LN(実質付加価値!J9),0)</f>
        <v>10.288611936986408</v>
      </c>
    </row>
    <row r="10" spans="1:10" x14ac:dyDescent="0.15">
      <c r="A10" s="1">
        <v>1</v>
      </c>
      <c r="B10" s="1" t="s">
        <v>6</v>
      </c>
      <c r="C10" s="1">
        <v>7</v>
      </c>
      <c r="D10" s="1" t="s">
        <v>19</v>
      </c>
      <c r="E10" s="4">
        <f>IF(実質付加価値!E10&gt;0,LN(実質付加価値!E10),0)</f>
        <v>10.155518467617336</v>
      </c>
      <c r="F10" s="4">
        <f>IF(実質付加価値!F10&gt;0,LN(実質付加価値!F10),0)</f>
        <v>11.980372328185974</v>
      </c>
      <c r="G10" s="4">
        <f>IF(実質付加価値!G10&gt;0,LN(実質付加価値!G10),0)</f>
        <v>12.286484658104207</v>
      </c>
      <c r="H10" s="4">
        <f>IF(実質付加価値!H10&gt;0,LN(実質付加価値!H10),0)</f>
        <v>12.422465221072512</v>
      </c>
      <c r="I10" s="4">
        <f>IF(実質付加価値!I10&gt;0,LN(実質付加価値!I10),0)</f>
        <v>11.270711395414493</v>
      </c>
      <c r="J10" s="4">
        <f>IF(実質付加価値!J10&gt;0,LN(実質付加価値!J10),0)</f>
        <v>10.468513392656996</v>
      </c>
    </row>
    <row r="11" spans="1:10" x14ac:dyDescent="0.15">
      <c r="A11" s="1">
        <v>1</v>
      </c>
      <c r="B11" s="1" t="s">
        <v>6</v>
      </c>
      <c r="C11" s="1">
        <v>8</v>
      </c>
      <c r="D11" s="1" t="s">
        <v>20</v>
      </c>
      <c r="E11" s="4">
        <f>IF(実質付加価値!E11&gt;0,LN(実質付加価値!E11),0)</f>
        <v>11.036230725839081</v>
      </c>
      <c r="F11" s="4">
        <f>IF(実質付加価値!F11&gt;0,LN(実質付加価値!F11),0)</f>
        <v>11.477422397634502</v>
      </c>
      <c r="G11" s="4">
        <f>IF(実質付加価値!G11&gt;0,LN(実質付加価値!G11),0)</f>
        <v>11.807389864120978</v>
      </c>
      <c r="H11" s="4">
        <f>IF(実質付加価値!H11&gt;0,LN(実質付加価値!H11),0)</f>
        <v>11.765650196975209</v>
      </c>
      <c r="I11" s="4">
        <f>IF(実質付加価値!I11&gt;0,LN(実質付加価値!I11),0)</f>
        <v>11.170066134939239</v>
      </c>
      <c r="J11" s="4">
        <f>IF(実質付加価値!J11&gt;0,LN(実質付加価値!J11),0)</f>
        <v>10.813744598486219</v>
      </c>
    </row>
    <row r="12" spans="1:10" x14ac:dyDescent="0.15">
      <c r="A12" s="1">
        <v>1</v>
      </c>
      <c r="B12" s="1" t="s">
        <v>6</v>
      </c>
      <c r="C12" s="1">
        <v>9</v>
      </c>
      <c r="D12" s="1" t="s">
        <v>21</v>
      </c>
      <c r="E12" s="4">
        <f>IF(実質付加価値!E12&gt;0,LN(実質付加価値!E12),0)</f>
        <v>11.501246369037096</v>
      </c>
      <c r="F12" s="4">
        <f>IF(実質付加価値!F12&gt;0,LN(実質付加価値!F12),0)</f>
        <v>11.532014342153206</v>
      </c>
      <c r="G12" s="4">
        <f>IF(実質付加価値!G12&gt;0,LN(実質付加価値!G12),0)</f>
        <v>11.160436792792877</v>
      </c>
      <c r="H12" s="4">
        <f>IF(実質付加価値!H12&gt;0,LN(実質付加価値!H12),0)</f>
        <v>11.394426876737585</v>
      </c>
      <c r="I12" s="4">
        <f>IF(実質付加価値!I12&gt;0,LN(実質付加価値!I12),0)</f>
        <v>11.578650834089014</v>
      </c>
      <c r="J12" s="4">
        <f>IF(実質付加価値!J12&gt;0,LN(実質付加価値!J12),0)</f>
        <v>11.382233868666862</v>
      </c>
    </row>
    <row r="13" spans="1:10" x14ac:dyDescent="0.15">
      <c r="A13" s="1">
        <v>1</v>
      </c>
      <c r="B13" s="1" t="s">
        <v>6</v>
      </c>
      <c r="C13" s="1">
        <v>10</v>
      </c>
      <c r="D13" s="1" t="s">
        <v>22</v>
      </c>
      <c r="E13" s="4">
        <f>IF(実質付加価値!E13&gt;0,LN(実質付加価値!E13),0)</f>
        <v>10.482024610886837</v>
      </c>
      <c r="F13" s="4">
        <f>IF(実質付加価値!F13&gt;0,LN(実質付加価値!F13),0)</f>
        <v>11.33748777388193</v>
      </c>
      <c r="G13" s="4">
        <f>IF(実質付加価値!G13&gt;0,LN(実質付加価値!G13),0)</f>
        <v>11.604425581076969</v>
      </c>
      <c r="H13" s="4">
        <f>IF(実質付加価値!H13&gt;0,LN(実質付加価値!H13),0)</f>
        <v>11.709608904319426</v>
      </c>
      <c r="I13" s="4">
        <f>IF(実質付加価値!I13&gt;0,LN(実質付加価値!I13),0)</f>
        <v>11.078143934096431</v>
      </c>
      <c r="J13" s="4">
        <f>IF(実質付加価値!J13&gt;0,LN(実質付加価値!J13),0)</f>
        <v>10.99440047792166</v>
      </c>
    </row>
    <row r="14" spans="1:10" x14ac:dyDescent="0.15">
      <c r="A14" s="1">
        <v>1</v>
      </c>
      <c r="B14" s="1" t="s">
        <v>6</v>
      </c>
      <c r="C14" s="1">
        <v>11</v>
      </c>
      <c r="D14" s="1" t="s">
        <v>23</v>
      </c>
      <c r="E14" s="4">
        <f>IF(実質付加価値!E14&gt;0,LN(実質付加価値!E14),0)</f>
        <v>10.599727455826857</v>
      </c>
      <c r="F14" s="4">
        <f>IF(実質付加価値!F14&gt;0,LN(実質付加価値!F14),0)</f>
        <v>11.179596946753977</v>
      </c>
      <c r="G14" s="4">
        <f>IF(実質付加価値!G14&gt;0,LN(実質付加価値!G14),0)</f>
        <v>11.082360870945257</v>
      </c>
      <c r="H14" s="4">
        <f>IF(実質付加価値!H14&gt;0,LN(実質付加価値!H14),0)</f>
        <v>11.109940794431436</v>
      </c>
      <c r="I14" s="4">
        <f>IF(実質付加価値!I14&gt;0,LN(実質付加価値!I14),0)</f>
        <v>11.288519576551765</v>
      </c>
      <c r="J14" s="4">
        <f>IF(実質付加価値!J14&gt;0,LN(実質付加価値!J14),0)</f>
        <v>10.896677273703364</v>
      </c>
    </row>
    <row r="15" spans="1:10" x14ac:dyDescent="0.15">
      <c r="A15" s="1">
        <v>1</v>
      </c>
      <c r="B15" s="1" t="s">
        <v>6</v>
      </c>
      <c r="C15" s="1">
        <v>12</v>
      </c>
      <c r="D15" s="1" t="s">
        <v>24</v>
      </c>
      <c r="E15" s="4">
        <f>IF(実質付加価値!E15&gt;0,LN(実質付加価値!E15),0)</f>
        <v>5.79054048407649</v>
      </c>
      <c r="F15" s="4">
        <f>IF(実質付加価値!F15&gt;0,LN(実質付加価値!F15),0)</f>
        <v>8.6388651705031183</v>
      </c>
      <c r="G15" s="4">
        <f>IF(実質付加価値!G15&gt;0,LN(実質付加価値!G15),0)</f>
        <v>10.405190574870998</v>
      </c>
      <c r="H15" s="4">
        <f>IF(実質付加価値!H15&gt;0,LN(実質付加価値!H15),0)</f>
        <v>11.954272925728297</v>
      </c>
      <c r="I15" s="4">
        <f>IF(実質付加価値!I15&gt;0,LN(実質付加価値!I15),0)</f>
        <v>13.019370389477123</v>
      </c>
      <c r="J15" s="4">
        <f>IF(実質付加価値!J15&gt;0,LN(実質付加価値!J15),0)</f>
        <v>12.928233672530249</v>
      </c>
    </row>
    <row r="16" spans="1:10" x14ac:dyDescent="0.15">
      <c r="A16" s="1">
        <v>1</v>
      </c>
      <c r="B16" s="1" t="s">
        <v>6</v>
      </c>
      <c r="C16" s="1">
        <v>13</v>
      </c>
      <c r="D16" s="1" t="s">
        <v>25</v>
      </c>
      <c r="E16" s="4">
        <f>IF(実質付加価値!E16&gt;0,LN(実質付加価値!E16),0)</f>
        <v>9.4484575077138526</v>
      </c>
      <c r="F16" s="4">
        <f>IF(実質付加価値!F16&gt;0,LN(実質付加価値!F16),0)</f>
        <v>9.7816594360454001</v>
      </c>
      <c r="G16" s="4">
        <f>IF(実質付加価値!G16&gt;0,LN(実質付加価値!G16),0)</f>
        <v>9.9567883644259858</v>
      </c>
      <c r="H16" s="4">
        <f>IF(実質付加価値!H16&gt;0,LN(実質付加価値!H16),0)</f>
        <v>11.847966515279776</v>
      </c>
      <c r="I16" s="4">
        <f>IF(実質付加価値!I16&gt;0,LN(実質付加価値!I16),0)</f>
        <v>11.57999941296525</v>
      </c>
      <c r="J16" s="4">
        <f>IF(実質付加価値!J16&gt;0,LN(実質付加価値!J16),0)</f>
        <v>11.437359723739574</v>
      </c>
    </row>
    <row r="17" spans="1:10" x14ac:dyDescent="0.15">
      <c r="A17" s="1">
        <v>1</v>
      </c>
      <c r="B17" s="1" t="s">
        <v>6</v>
      </c>
      <c r="C17" s="1">
        <v>14</v>
      </c>
      <c r="D17" s="1" t="s">
        <v>26</v>
      </c>
      <c r="E17" s="4">
        <f>IF(実質付加価値!E17&gt;0,LN(実質付加価値!E17),0)</f>
        <v>6.2865603969204376</v>
      </c>
      <c r="F17" s="4">
        <f>IF(実質付加価値!F17&gt;0,LN(実質付加価値!F17),0)</f>
        <v>7.6490398256686927</v>
      </c>
      <c r="G17" s="4">
        <f>IF(実質付加価値!G17&gt;0,LN(実質付加価値!G17),0)</f>
        <v>7.840921660070773</v>
      </c>
      <c r="H17" s="4">
        <f>IF(実質付加価値!H17&gt;0,LN(実質付加価値!H17),0)</f>
        <v>8.5149219259397828</v>
      </c>
      <c r="I17" s="4">
        <f>IF(実質付加価値!I17&gt;0,LN(実質付加価値!I17),0)</f>
        <v>8.7822355293840868</v>
      </c>
      <c r="J17" s="4">
        <f>IF(実質付加価値!J17&gt;0,LN(実質付加価値!J17),0)</f>
        <v>8.5854040212125309</v>
      </c>
    </row>
    <row r="18" spans="1:10" x14ac:dyDescent="0.15">
      <c r="A18" s="1">
        <v>1</v>
      </c>
      <c r="B18" s="1" t="s">
        <v>6</v>
      </c>
      <c r="C18" s="1">
        <v>15</v>
      </c>
      <c r="D18" s="1" t="s">
        <v>27</v>
      </c>
      <c r="E18" s="4">
        <f>IF(実質付加価値!E18&gt;0,LN(実質付加価値!E18),0)</f>
        <v>12.449369913268695</v>
      </c>
      <c r="F18" s="4">
        <f>IF(実質付加価値!F18&gt;0,LN(実質付加価値!F18),0)</f>
        <v>12.694587831077527</v>
      </c>
      <c r="G18" s="4">
        <f>IF(実質付加価値!G18&gt;0,LN(実質付加価値!G18),0)</f>
        <v>12.871181323347885</v>
      </c>
      <c r="H18" s="4">
        <f>IF(実質付加価値!H18&gt;0,LN(実質付加価値!H18),0)</f>
        <v>12.577028457558225</v>
      </c>
      <c r="I18" s="4">
        <f>IF(実質付加価値!I18&gt;0,LN(実質付加価値!I18),0)</f>
        <v>12.421955690159034</v>
      </c>
      <c r="J18" s="4">
        <f>IF(実質付加価値!J18&gt;0,LN(実質付加価値!J18),0)</f>
        <v>12.152658162571415</v>
      </c>
    </row>
    <row r="19" spans="1:10" x14ac:dyDescent="0.15">
      <c r="A19" s="1">
        <v>1</v>
      </c>
      <c r="B19" s="1" t="s">
        <v>1</v>
      </c>
      <c r="C19" s="1">
        <v>16</v>
      </c>
      <c r="D19" s="1" t="s">
        <v>10</v>
      </c>
      <c r="E19" s="4">
        <f>IF(実質付加価値!E19&gt;0,LN(実質付加価値!E19),0)</f>
        <v>14.17008148944222</v>
      </c>
      <c r="F19" s="4">
        <f>IF(実質付加価値!F19&gt;0,LN(実質付加価値!F19),0)</f>
        <v>14.724614654520281</v>
      </c>
      <c r="G19" s="4">
        <f>IF(実質付加価値!G19&gt;0,LN(実質付加価値!G19),0)</f>
        <v>14.742485441533592</v>
      </c>
      <c r="H19" s="4">
        <f>IF(実質付加価値!H19&gt;0,LN(実質付加価値!H19),0)</f>
        <v>14.624029403969837</v>
      </c>
      <c r="I19" s="4">
        <f>IF(実質付加価値!I19&gt;0,LN(実質付加価値!I19),0)</f>
        <v>14.203310346281336</v>
      </c>
      <c r="J19" s="4">
        <f>IF(実質付加価値!J19&gt;0,LN(実質付加価値!J19),0)</f>
        <v>14.159615190286944</v>
      </c>
    </row>
    <row r="20" spans="1:10" x14ac:dyDescent="0.15">
      <c r="A20" s="1">
        <v>1</v>
      </c>
      <c r="B20" s="1" t="s">
        <v>1</v>
      </c>
      <c r="C20" s="1">
        <v>17</v>
      </c>
      <c r="D20" s="1" t="s">
        <v>11</v>
      </c>
      <c r="E20" s="4">
        <f>IF(実質付加価値!E20&gt;0,LN(実質付加価値!E20),0)</f>
        <v>11.725817336559306</v>
      </c>
      <c r="F20" s="4">
        <f>IF(実質付加価値!F20&gt;0,LN(実質付加価値!F20),0)</f>
        <v>12.311297229850572</v>
      </c>
      <c r="G20" s="4">
        <f>IF(実質付加価値!G20&gt;0,LN(実質付加価値!G20),0)</f>
        <v>12.949897494599934</v>
      </c>
      <c r="H20" s="4">
        <f>IF(実質付加価値!H20&gt;0,LN(実質付加価値!H20),0)</f>
        <v>13.049084285500236</v>
      </c>
      <c r="I20" s="4">
        <f>IF(実質付加価値!I20&gt;0,LN(実質付加価値!I20),0)</f>
        <v>13.077946244853347</v>
      </c>
      <c r="J20" s="4">
        <f>IF(実質付加価値!J20&gt;0,LN(実質付加価値!J20),0)</f>
        <v>12.98197292797169</v>
      </c>
    </row>
    <row r="21" spans="1:10" x14ac:dyDescent="0.15">
      <c r="A21" s="1">
        <v>1</v>
      </c>
      <c r="B21" s="1" t="s">
        <v>1</v>
      </c>
      <c r="C21" s="1">
        <v>18</v>
      </c>
      <c r="D21" s="1" t="s">
        <v>12</v>
      </c>
      <c r="E21" s="4">
        <f>IF(実質付加価値!E21&gt;0,LN(実質付加価値!E21),0)</f>
        <v>13.388333143270177</v>
      </c>
      <c r="F21" s="4">
        <f>IF(実質付加価値!F21&gt;0,LN(実質付加価値!F21),0)</f>
        <v>14.099300751700721</v>
      </c>
      <c r="G21" s="4">
        <f>IF(実質付加価値!G21&gt;0,LN(実質付加価値!G21),0)</f>
        <v>14.474383609636964</v>
      </c>
      <c r="H21" s="4">
        <f>IF(実質付加価値!H21&gt;0,LN(実質付加価値!H21),0)</f>
        <v>14.719939513739156</v>
      </c>
      <c r="I21" s="4">
        <f>IF(実質付加価値!I21&gt;0,LN(実質付加価値!I21),0)</f>
        <v>14.53296085126347</v>
      </c>
      <c r="J21" s="4">
        <f>IF(実質付加価値!J21&gt;0,LN(実質付加価値!J21),0)</f>
        <v>14.463029838683127</v>
      </c>
    </row>
    <row r="22" spans="1:10" x14ac:dyDescent="0.15">
      <c r="A22" s="1">
        <v>1</v>
      </c>
      <c r="B22" s="1" t="s">
        <v>1</v>
      </c>
      <c r="C22" s="1">
        <v>19</v>
      </c>
      <c r="D22" s="1" t="s">
        <v>13</v>
      </c>
      <c r="E22" s="4">
        <f>IF(実質付加価値!E22&gt;0,LN(実質付加価値!E22),0)</f>
        <v>11.876111415693053</v>
      </c>
      <c r="F22" s="4">
        <f>IF(実質付加価値!F22&gt;0,LN(実質付加価値!F22),0)</f>
        <v>12.750797175922497</v>
      </c>
      <c r="G22" s="4">
        <f>IF(実質付加価値!G22&gt;0,LN(実質付加価値!G22),0)</f>
        <v>13.386655453536255</v>
      </c>
      <c r="H22" s="4">
        <f>IF(実質付加価値!H22&gt;0,LN(実質付加価値!H22),0)</f>
        <v>13.513648979901339</v>
      </c>
      <c r="I22" s="4">
        <f>IF(実質付加価値!I22&gt;0,LN(実質付加価値!I22),0)</f>
        <v>13.365846379788996</v>
      </c>
      <c r="J22" s="4">
        <f>IF(実質付加価値!J22&gt;0,LN(実質付加価値!J22),0)</f>
        <v>13.308386352053079</v>
      </c>
    </row>
    <row r="23" spans="1:10" x14ac:dyDescent="0.15">
      <c r="A23" s="1">
        <v>1</v>
      </c>
      <c r="B23" s="1" t="s">
        <v>1</v>
      </c>
      <c r="C23" s="1">
        <v>20</v>
      </c>
      <c r="D23" s="1" t="s">
        <v>14</v>
      </c>
      <c r="E23" s="4">
        <f>IF(実質付加価値!E23&gt;0,LN(実質付加価値!E23),0)</f>
        <v>12.618090436149572</v>
      </c>
      <c r="F23" s="4">
        <f>IF(実質付加価値!F23&gt;0,LN(実質付加価値!F23),0)</f>
        <v>13.004293431914604</v>
      </c>
      <c r="G23" s="4">
        <f>IF(実質付加価値!G23&gt;0,LN(実質付加価値!G23),0)</f>
        <v>12.898259429995715</v>
      </c>
      <c r="H23" s="4">
        <f>IF(実質付加価値!H23&gt;0,LN(実質付加価値!H23),0)</f>
        <v>12.535163497368394</v>
      </c>
      <c r="I23" s="4">
        <f>IF(実質付加価値!I23&gt;0,LN(実質付加価値!I23),0)</f>
        <v>12.615105572471096</v>
      </c>
      <c r="J23" s="4">
        <f>IF(実質付加価値!J23&gt;0,LN(実質付加価値!J23),0)</f>
        <v>12.641573861463668</v>
      </c>
    </row>
    <row r="24" spans="1:10" x14ac:dyDescent="0.15">
      <c r="A24" s="1">
        <v>1</v>
      </c>
      <c r="B24" s="1" t="s">
        <v>1</v>
      </c>
      <c r="C24" s="1">
        <v>21</v>
      </c>
      <c r="D24" s="1" t="s">
        <v>15</v>
      </c>
      <c r="E24" s="4">
        <f>IF(実質付加価値!E24&gt;0,LN(実質付加価値!E24),0)</f>
        <v>13.482079945777063</v>
      </c>
      <c r="F24" s="4">
        <f>IF(実質付加価値!F24&gt;0,LN(実質付加価値!F24),0)</f>
        <v>13.722212006991013</v>
      </c>
      <c r="G24" s="4">
        <f>IF(実質付加価値!G24&gt;0,LN(実質付加価値!G24),0)</f>
        <v>14.145283563881163</v>
      </c>
      <c r="H24" s="4">
        <f>IF(実質付加価値!H24&gt;0,LN(実質付加価値!H24),0)</f>
        <v>14.343962396606051</v>
      </c>
      <c r="I24" s="4">
        <f>IF(実質付加価値!I24&gt;0,LN(実質付加価値!I24),0)</f>
        <v>14.449259382034803</v>
      </c>
      <c r="J24" s="4">
        <f>IF(実質付加価値!J24&gt;0,LN(実質付加価値!J24),0)</f>
        <v>14.398418743056441</v>
      </c>
    </row>
    <row r="25" spans="1:10" x14ac:dyDescent="0.15">
      <c r="A25" s="1">
        <v>1</v>
      </c>
      <c r="B25" s="1" t="s">
        <v>0</v>
      </c>
      <c r="C25" s="1">
        <v>22</v>
      </c>
      <c r="D25" s="1" t="s">
        <v>7</v>
      </c>
      <c r="E25" s="4">
        <f>IF(実質付加価値!E25&gt;0,LN(実質付加価値!E25),0)</f>
        <v>14.530640503852171</v>
      </c>
      <c r="F25" s="4">
        <f>IF(実質付加価値!F25&gt;0,LN(実質付加価値!F25),0)</f>
        <v>14.963274160968803</v>
      </c>
      <c r="G25" s="4">
        <f>IF(実質付加価値!G25&gt;0,LN(実質付加価値!G25),0)</f>
        <v>15.081999012223134</v>
      </c>
      <c r="H25" s="4">
        <f>IF(実質付加価値!H25&gt;0,LN(実質付加価値!H25),0)</f>
        <v>15.277112302054203</v>
      </c>
      <c r="I25" s="4">
        <f>IF(実質付加価値!I25&gt;0,LN(実質付加価値!I25),0)</f>
        <v>15.464502926247757</v>
      </c>
      <c r="J25" s="4">
        <f>IF(実質付加価値!J25&gt;0,LN(実質付加価値!J25),0)</f>
        <v>15.434060133157503</v>
      </c>
    </row>
    <row r="26" spans="1:10" x14ac:dyDescent="0.15">
      <c r="A26" s="1">
        <v>1</v>
      </c>
      <c r="B26" s="1" t="s">
        <v>0</v>
      </c>
      <c r="C26" s="1">
        <v>23</v>
      </c>
      <c r="D26" s="1" t="s">
        <v>28</v>
      </c>
      <c r="E26" s="4">
        <f>IF(実質付加価値!E26&gt;0,LN(実質付加価値!E26),0)</f>
        <v>14.33871597039859</v>
      </c>
      <c r="F26" s="4">
        <f>IF(実質付加価値!F26&gt;0,LN(実質付加価値!F26),0)</f>
        <v>14.608706363537484</v>
      </c>
      <c r="G26" s="4">
        <f>IF(実質付加価値!G26&gt;0,LN(実質付加価値!G26),0)</f>
        <v>14.775554892211774</v>
      </c>
      <c r="H26" s="4">
        <f>IF(実質付加価値!H26&gt;0,LN(実質付加価値!H26),0)</f>
        <v>14.914500639159863</v>
      </c>
      <c r="I26" s="4">
        <f>IF(実質付加価値!I26&gt;0,LN(実質付加価値!I26),0)</f>
        <v>14.982984436454073</v>
      </c>
      <c r="J26" s="4">
        <f>IF(実質付加価値!J26&gt;0,LN(実質付加価値!J26),0)</f>
        <v>15.001584195187336</v>
      </c>
    </row>
    <row r="27" spans="1:10" x14ac:dyDescent="0.15">
      <c r="A27" s="1">
        <v>2</v>
      </c>
      <c r="B27" s="1" t="s">
        <v>54</v>
      </c>
      <c r="C27" s="1">
        <v>1</v>
      </c>
      <c r="D27" s="1" t="s">
        <v>8</v>
      </c>
      <c r="E27" s="4">
        <f>IF(実質付加価値!E27&gt;0,LN(実質付加価値!E27),0)</f>
        <v>12.410983048555005</v>
      </c>
      <c r="F27" s="4">
        <f>IF(実質付加価値!F27&gt;0,LN(実質付加価値!F27),0)</f>
        <v>12.310301870910322</v>
      </c>
      <c r="G27" s="4">
        <f>IF(実質付加価値!G27&gt;0,LN(実質付加価値!G27),0)</f>
        <v>12.561917280351068</v>
      </c>
      <c r="H27" s="4">
        <f>IF(実質付加価値!H27&gt;0,LN(実質付加価値!H27),0)</f>
        <v>12.419909501005238</v>
      </c>
      <c r="I27" s="4">
        <f>IF(実質付加価値!I27&gt;0,LN(実質付加価値!I27),0)</f>
        <v>12.554377976798088</v>
      </c>
      <c r="J27" s="4">
        <f>IF(実質付加価値!J27&gt;0,LN(実質付加価値!J27),0)</f>
        <v>12.41939066145936</v>
      </c>
    </row>
    <row r="28" spans="1:10" x14ac:dyDescent="0.15">
      <c r="A28" s="1">
        <v>2</v>
      </c>
      <c r="B28" s="1" t="s">
        <v>54</v>
      </c>
      <c r="C28" s="1">
        <v>2</v>
      </c>
      <c r="D28" s="1" t="s">
        <v>9</v>
      </c>
      <c r="E28" s="4">
        <f>IF(実質付加価値!E28&gt;0,LN(実質付加価値!E28),0)</f>
        <v>9.1493482449297527</v>
      </c>
      <c r="F28" s="4">
        <f>IF(実質付加価値!F28&gt;0,LN(実質付加価値!F28),0)</f>
        <v>9.9855996101912119</v>
      </c>
      <c r="G28" s="4">
        <f>IF(実質付加価値!G28&gt;0,LN(実質付加価値!G28),0)</f>
        <v>9.8974823074979206</v>
      </c>
      <c r="H28" s="4">
        <f>IF(実質付加価値!H28&gt;0,LN(実質付加価値!H28),0)</f>
        <v>9.8070326899311304</v>
      </c>
      <c r="I28" s="4">
        <f>IF(実質付加価値!I28&gt;0,LN(実質付加価値!I28),0)</f>
        <v>9.0519307076562541</v>
      </c>
      <c r="J28" s="4">
        <f>IF(実質付加価値!J28&gt;0,LN(実質付加価値!J28),0)</f>
        <v>8.8806349460057294</v>
      </c>
    </row>
    <row r="29" spans="1:10" x14ac:dyDescent="0.15">
      <c r="A29" s="1">
        <v>2</v>
      </c>
      <c r="B29" s="1" t="s">
        <v>55</v>
      </c>
      <c r="C29" s="1">
        <v>3</v>
      </c>
      <c r="D29" s="1" t="s">
        <v>16</v>
      </c>
      <c r="E29" s="4">
        <f>IF(実質付加価値!E29&gt;0,LN(実質付加価値!E29),0)</f>
        <v>11.508770452356588</v>
      </c>
      <c r="F29" s="4">
        <f>IF(実質付加価値!F29&gt;0,LN(実質付加価値!F29),0)</f>
        <v>11.605274831334428</v>
      </c>
      <c r="G29" s="4">
        <f>IF(実質付加価値!G29&gt;0,LN(実質付加価値!G29),0)</f>
        <v>11.66583719732545</v>
      </c>
      <c r="H29" s="4">
        <f>IF(実質付加価値!H29&gt;0,LN(実質付加価値!H29),0)</f>
        <v>11.622141580472702</v>
      </c>
      <c r="I29" s="4">
        <f>IF(実質付加価値!I29&gt;0,LN(実質付加価値!I29),0)</f>
        <v>11.518078599656755</v>
      </c>
      <c r="J29" s="4">
        <f>IF(実質付加価値!J29&gt;0,LN(実質付加価値!J29),0)</f>
        <v>11.500800417165532</v>
      </c>
    </row>
    <row r="30" spans="1:10" x14ac:dyDescent="0.15">
      <c r="A30" s="1">
        <v>2</v>
      </c>
      <c r="B30" s="1" t="s">
        <v>55</v>
      </c>
      <c r="C30" s="1">
        <v>4</v>
      </c>
      <c r="D30" s="1" t="s">
        <v>17</v>
      </c>
      <c r="E30" s="4">
        <f>IF(実質付加価値!E30&gt;0,LN(実質付加価値!E30),0)</f>
        <v>7.8080436625203609</v>
      </c>
      <c r="F30" s="4">
        <f>IF(実質付加価値!F30&gt;0,LN(実質付加価値!F30),0)</f>
        <v>9.2566033587716081</v>
      </c>
      <c r="G30" s="4">
        <f>IF(実質付加価値!G30&gt;0,LN(実質付加価値!G30),0)</f>
        <v>10.52178526042832</v>
      </c>
      <c r="H30" s="4">
        <f>IF(実質付加価値!H30&gt;0,LN(実質付加価値!H30),0)</f>
        <v>9.9193608761386241</v>
      </c>
      <c r="I30" s="4">
        <f>IF(実質付加価値!I30&gt;0,LN(実質付加価値!I30),0)</f>
        <v>9.6813604482845097</v>
      </c>
      <c r="J30" s="4">
        <f>IF(実質付加価値!J30&gt;0,LN(実質付加価値!J30),0)</f>
        <v>9.4622001734456234</v>
      </c>
    </row>
    <row r="31" spans="1:10" x14ac:dyDescent="0.15">
      <c r="A31" s="1">
        <v>2</v>
      </c>
      <c r="B31" s="1" t="s">
        <v>55</v>
      </c>
      <c r="C31" s="1">
        <v>5</v>
      </c>
      <c r="D31" s="1" t="s">
        <v>18</v>
      </c>
      <c r="E31" s="4">
        <f>IF(実質付加価値!E31&gt;0,LN(実質付加価値!E31),0)</f>
        <v>9.4019102129634078</v>
      </c>
      <c r="F31" s="4">
        <f>IF(実質付加価値!F31&gt;0,LN(実質付加価値!F31),0)</f>
        <v>9.938362231538143</v>
      </c>
      <c r="G31" s="4">
        <f>IF(実質付加価値!G31&gt;0,LN(実質付加価値!G31),0)</f>
        <v>10.709414754815805</v>
      </c>
      <c r="H31" s="4">
        <f>IF(実質付加価値!H31&gt;0,LN(実質付加価値!H31),0)</f>
        <v>10.619902627600872</v>
      </c>
      <c r="I31" s="4">
        <f>IF(実質付加価値!I31&gt;0,LN(実質付加価値!I31),0)</f>
        <v>10.640647244242178</v>
      </c>
      <c r="J31" s="4">
        <f>IF(実質付加価値!J31&gt;0,LN(実質付加価値!J31),0)</f>
        <v>10.465039271578748</v>
      </c>
    </row>
    <row r="32" spans="1:10" x14ac:dyDescent="0.15">
      <c r="A32" s="1">
        <v>2</v>
      </c>
      <c r="B32" s="1" t="s">
        <v>55</v>
      </c>
      <c r="C32" s="1">
        <v>6</v>
      </c>
      <c r="D32" s="1" t="s">
        <v>2</v>
      </c>
      <c r="E32" s="4">
        <f>IF(実質付加価値!E32&gt;0,LN(実質付加価値!E32),0)</f>
        <v>6.3003108359041811</v>
      </c>
      <c r="F32" s="4">
        <f>IF(実質付加価値!F32&gt;0,LN(実質付加価値!F32),0)</f>
        <v>7.8909089835083304</v>
      </c>
      <c r="G32" s="4">
        <f>IF(実質付加価値!G32&gt;0,LN(実質付加価値!G32),0)</f>
        <v>9.6817466517704283</v>
      </c>
      <c r="H32" s="4">
        <f>IF(実質付加価値!H32&gt;0,LN(実質付加価値!H32),0)</f>
        <v>9.5973319870737015</v>
      </c>
      <c r="I32" s="4">
        <f>IF(実質付加価値!I32&gt;0,LN(実質付加価値!I32),0)</f>
        <v>9.7218812948426763</v>
      </c>
      <c r="J32" s="4">
        <f>IF(実質付加価値!J32&gt;0,LN(実質付加価値!J32),0)</f>
        <v>9.3767617689186782</v>
      </c>
    </row>
    <row r="33" spans="1:10" x14ac:dyDescent="0.15">
      <c r="A33" s="1">
        <v>2</v>
      </c>
      <c r="B33" s="1" t="s">
        <v>55</v>
      </c>
      <c r="C33" s="1">
        <v>7</v>
      </c>
      <c r="D33" s="1" t="s">
        <v>19</v>
      </c>
      <c r="E33" s="4">
        <f>IF(実質付加価値!E33&gt;0,LN(実質付加価値!E33),0)</f>
        <v>9.7755782406696667</v>
      </c>
      <c r="F33" s="4">
        <f>IF(実質付加価値!F33&gt;0,LN(実質付加価値!F33),0)</f>
        <v>7.4279920693907346</v>
      </c>
      <c r="G33" s="4">
        <f>IF(実質付加価値!G33&gt;0,LN(実質付加価値!G33),0)</f>
        <v>8.5334955588188155</v>
      </c>
      <c r="H33" s="4">
        <f>IF(実質付加価値!H33&gt;0,LN(実質付加価値!H33),0)</f>
        <v>8.2087311203954645</v>
      </c>
      <c r="I33" s="4">
        <f>IF(実質付加価値!I33&gt;0,LN(実質付加価値!I33),0)</f>
        <v>7.1778343505297606</v>
      </c>
      <c r="J33" s="4">
        <f>IF(実質付加価値!J33&gt;0,LN(実質付加価値!J33),0)</f>
        <v>7.608347069456566</v>
      </c>
    </row>
    <row r="34" spans="1:10" x14ac:dyDescent="0.15">
      <c r="A34" s="1">
        <v>2</v>
      </c>
      <c r="B34" s="1" t="s">
        <v>55</v>
      </c>
      <c r="C34" s="1">
        <v>8</v>
      </c>
      <c r="D34" s="1" t="s">
        <v>20</v>
      </c>
      <c r="E34" s="4">
        <f>IF(実質付加価値!E34&gt;0,LN(実質付加価値!E34),0)</f>
        <v>9.2693340003790663</v>
      </c>
      <c r="F34" s="4">
        <f>IF(実質付加価値!F34&gt;0,LN(実質付加価値!F34),0)</f>
        <v>9.7900918275667266</v>
      </c>
      <c r="G34" s="4">
        <f>IF(実質付加価値!G34&gt;0,LN(実質付加価値!G34),0)</f>
        <v>10.016499728551484</v>
      </c>
      <c r="H34" s="4">
        <f>IF(実質付加価値!H34&gt;0,LN(実質付加価値!H34),0)</f>
        <v>9.8665973709252661</v>
      </c>
      <c r="I34" s="4">
        <f>IF(実質付加価値!I34&gt;0,LN(実質付加価値!I34),0)</f>
        <v>9.3966793781218101</v>
      </c>
      <c r="J34" s="4">
        <f>IF(実質付加価値!J34&gt;0,LN(実質付加価値!J34),0)</f>
        <v>8.9310069716583911</v>
      </c>
    </row>
    <row r="35" spans="1:10" x14ac:dyDescent="0.15">
      <c r="A35" s="1">
        <v>2</v>
      </c>
      <c r="B35" s="1" t="s">
        <v>55</v>
      </c>
      <c r="C35" s="1">
        <v>9</v>
      </c>
      <c r="D35" s="1" t="s">
        <v>21</v>
      </c>
      <c r="E35" s="4">
        <f>IF(実質付加価値!E35&gt;0,LN(実質付加価値!E35),0)</f>
        <v>9.796082923718556</v>
      </c>
      <c r="F35" s="4">
        <f>IF(実質付加価値!F35&gt;0,LN(実質付加価値!F35),0)</f>
        <v>9.9348452951357746</v>
      </c>
      <c r="G35" s="4">
        <f>IF(実質付加価値!G35&gt;0,LN(実質付加価値!G35),0)</f>
        <v>10.399540535784105</v>
      </c>
      <c r="H35" s="4">
        <f>IF(実質付加価値!H35&gt;0,LN(実質付加価値!H35),0)</f>
        <v>11.004156108786962</v>
      </c>
      <c r="I35" s="4">
        <f>IF(実質付加価値!I35&gt;0,LN(実質付加価値!I35),0)</f>
        <v>12.330846733575015</v>
      </c>
      <c r="J35" s="4">
        <f>IF(実質付加価値!J35&gt;0,LN(実質付加価値!J35),0)</f>
        <v>12.003172695798469</v>
      </c>
    </row>
    <row r="36" spans="1:10" x14ac:dyDescent="0.15">
      <c r="A36" s="1">
        <v>2</v>
      </c>
      <c r="B36" s="1" t="s">
        <v>55</v>
      </c>
      <c r="C36" s="1">
        <v>10</v>
      </c>
      <c r="D36" s="1" t="s">
        <v>22</v>
      </c>
      <c r="E36" s="4">
        <f>IF(実質付加価値!E36&gt;0,LN(実質付加価値!E36),0)</f>
        <v>8.0599098691511237</v>
      </c>
      <c r="F36" s="4">
        <f>IF(実質付加価値!F36&gt;0,LN(実質付加価値!F36),0)</f>
        <v>8.7903987616621713</v>
      </c>
      <c r="G36" s="4">
        <f>IF(実質付加価値!G36&gt;0,LN(実質付加価値!G36),0)</f>
        <v>9.2935428823870456</v>
      </c>
      <c r="H36" s="4">
        <f>IF(実質付加価値!H36&gt;0,LN(実質付加価値!H36),0)</f>
        <v>9.5734065222519273</v>
      </c>
      <c r="I36" s="4">
        <f>IF(実質付加価値!I36&gt;0,LN(実質付加価値!I36),0)</f>
        <v>9.4740268577137066</v>
      </c>
      <c r="J36" s="4">
        <f>IF(実質付加価値!J36&gt;0,LN(実質付加価値!J36),0)</f>
        <v>9.3913215639198651</v>
      </c>
    </row>
    <row r="37" spans="1:10" x14ac:dyDescent="0.15">
      <c r="A37" s="1">
        <v>2</v>
      </c>
      <c r="B37" s="1" t="s">
        <v>55</v>
      </c>
      <c r="C37" s="1">
        <v>11</v>
      </c>
      <c r="D37" s="1" t="s">
        <v>23</v>
      </c>
      <c r="E37" s="4">
        <f>IF(実質付加価値!E37&gt;0,LN(実質付加価値!E37),0)</f>
        <v>7.1364363133966551</v>
      </c>
      <c r="F37" s="4">
        <f>IF(実質付加価値!F37&gt;0,LN(実質付加価値!F37),0)</f>
        <v>7.7244581622979869</v>
      </c>
      <c r="G37" s="4">
        <f>IF(実質付加価値!G37&gt;0,LN(実質付加価値!G37),0)</f>
        <v>8.9590833946620041</v>
      </c>
      <c r="H37" s="4">
        <f>IF(実質付加価値!H37&gt;0,LN(実質付加価値!H37),0)</f>
        <v>10.079342835598254</v>
      </c>
      <c r="I37" s="4">
        <f>IF(実質付加価値!I37&gt;0,LN(実質付加価値!I37),0)</f>
        <v>10.433529965962984</v>
      </c>
      <c r="J37" s="4">
        <f>IF(実質付加価値!J37&gt;0,LN(実質付加価値!J37),0)</f>
        <v>10.640848920222332</v>
      </c>
    </row>
    <row r="38" spans="1:10" x14ac:dyDescent="0.15">
      <c r="A38" s="1">
        <v>2</v>
      </c>
      <c r="B38" s="1" t="s">
        <v>55</v>
      </c>
      <c r="C38" s="1">
        <v>12</v>
      </c>
      <c r="D38" s="1" t="s">
        <v>24</v>
      </c>
      <c r="E38" s="4">
        <f>IF(実質付加価値!E38&gt;0,LN(実質付加価値!E38),0)</f>
        <v>5.585089774329913</v>
      </c>
      <c r="F38" s="4">
        <f>IF(実質付加価値!F38&gt;0,LN(実質付加価値!F38),0)</f>
        <v>7.9810422269460162</v>
      </c>
      <c r="G38" s="4">
        <f>IF(実質付加価値!G38&gt;0,LN(実質付加価値!G38),0)</f>
        <v>10.179683688160663</v>
      </c>
      <c r="H38" s="4">
        <f>IF(実質付加価値!H38&gt;0,LN(実質付加価値!H38),0)</f>
        <v>11.249107895221783</v>
      </c>
      <c r="I38" s="4">
        <f>IF(実質付加価値!I38&gt;0,LN(実質付加価値!I38),0)</f>
        <v>12.292223920069988</v>
      </c>
      <c r="J38" s="4">
        <f>IF(実質付加価値!J38&gt;0,LN(実質付加価値!J38),0)</f>
        <v>12.046511741362703</v>
      </c>
    </row>
    <row r="39" spans="1:10" x14ac:dyDescent="0.15">
      <c r="A39" s="1">
        <v>2</v>
      </c>
      <c r="B39" s="1" t="s">
        <v>55</v>
      </c>
      <c r="C39" s="1">
        <v>13</v>
      </c>
      <c r="D39" s="1" t="s">
        <v>25</v>
      </c>
      <c r="E39" s="4">
        <f>IF(実質付加価値!E39&gt;0,LN(実質付加価値!E39),0)</f>
        <v>6.7199509509264512</v>
      </c>
      <c r="F39" s="4">
        <f>IF(実質付加価値!F39&gt;0,LN(実質付加価値!F39),0)</f>
        <v>7.7840001621898001</v>
      </c>
      <c r="G39" s="4">
        <f>IF(実質付加価値!G39&gt;0,LN(実質付加価値!G39),0)</f>
        <v>7.9376953246625872</v>
      </c>
      <c r="H39" s="4">
        <f>IF(実質付加価値!H39&gt;0,LN(実質付加価値!H39),0)</f>
        <v>7.3331597820827765</v>
      </c>
      <c r="I39" s="4">
        <f>IF(実質付加価値!I39&gt;0,LN(実質付加価値!I39),0)</f>
        <v>8.8253519805351548</v>
      </c>
      <c r="J39" s="4">
        <f>IF(実質付加価値!J39&gt;0,LN(実質付加価値!J39),0)</f>
        <v>9.6089001451784188</v>
      </c>
    </row>
    <row r="40" spans="1:10" x14ac:dyDescent="0.15">
      <c r="A40" s="1">
        <v>2</v>
      </c>
      <c r="B40" s="1" t="s">
        <v>55</v>
      </c>
      <c r="C40" s="1">
        <v>14</v>
      </c>
      <c r="D40" s="1" t="s">
        <v>26</v>
      </c>
      <c r="E40" s="4">
        <f>IF(実質付加価値!E40&gt;0,LN(実質付加価値!E40),0)</f>
        <v>5.2892885991784748</v>
      </c>
      <c r="F40" s="4">
        <f>IF(実質付加価値!F40&gt;0,LN(実質付加価値!F40),0)</f>
        <v>7.8280387048908562</v>
      </c>
      <c r="G40" s="4">
        <f>IF(実質付加価値!G40&gt;0,LN(実質付加価値!G40),0)</f>
        <v>8.6229459591195514</v>
      </c>
      <c r="H40" s="4">
        <f>IF(実質付加価値!H40&gt;0,LN(実質付加価値!H40),0)</f>
        <v>8.9577318008829661</v>
      </c>
      <c r="I40" s="4">
        <f>IF(実質付加価値!I40&gt;0,LN(実質付加価値!I40),0)</f>
        <v>9.5058539240064999</v>
      </c>
      <c r="J40" s="4">
        <f>IF(実質付加価値!J40&gt;0,LN(実質付加価値!J40),0)</f>
        <v>9.4118364375696437</v>
      </c>
    </row>
    <row r="41" spans="1:10" x14ac:dyDescent="0.15">
      <c r="A41" s="1">
        <v>2</v>
      </c>
      <c r="B41" s="1" t="s">
        <v>55</v>
      </c>
      <c r="C41" s="1">
        <v>15</v>
      </c>
      <c r="D41" s="1" t="s">
        <v>27</v>
      </c>
      <c r="E41" s="4">
        <f>IF(実質付加価値!E41&gt;0,LN(実質付加価値!E41),0)</f>
        <v>10.572050942023305</v>
      </c>
      <c r="F41" s="4">
        <f>IF(実質付加価値!F41&gt;0,LN(実質付加価値!F41),0)</f>
        <v>10.879713424542031</v>
      </c>
      <c r="G41" s="4">
        <f>IF(実質付加価値!G41&gt;0,LN(実質付加価値!G41),0)</f>
        <v>10.994567839249154</v>
      </c>
      <c r="H41" s="4">
        <f>IF(実質付加価値!H41&gt;0,LN(実質付加価値!H41),0)</f>
        <v>10.814404723676612</v>
      </c>
      <c r="I41" s="4">
        <f>IF(実質付加価値!I41&gt;0,LN(実質付加価値!I41),0)</f>
        <v>10.483989012847374</v>
      </c>
      <c r="J41" s="4">
        <f>IF(実質付加価値!J41&gt;0,LN(実質付加価値!J41),0)</f>
        <v>10.277354374864704</v>
      </c>
    </row>
    <row r="42" spans="1:10" x14ac:dyDescent="0.15">
      <c r="A42" s="1">
        <v>2</v>
      </c>
      <c r="B42" s="1" t="s">
        <v>54</v>
      </c>
      <c r="C42" s="1">
        <v>16</v>
      </c>
      <c r="D42" s="1" t="s">
        <v>10</v>
      </c>
      <c r="E42" s="4">
        <f>IF(実質付加価値!E42&gt;0,LN(実質付加価値!E42),0)</f>
        <v>13.062630932385009</v>
      </c>
      <c r="F42" s="4">
        <f>IF(実質付加価値!F42&gt;0,LN(実質付加価値!F42),0)</f>
        <v>13.175994914562976</v>
      </c>
      <c r="G42" s="4">
        <f>IF(実質付加価値!G42&gt;0,LN(実質付加価値!G42),0)</f>
        <v>13.118826052960602</v>
      </c>
      <c r="H42" s="4">
        <f>IF(実質付加価値!H42&gt;0,LN(実質付加価値!H42),0)</f>
        <v>13.236852601849058</v>
      </c>
      <c r="I42" s="4">
        <f>IF(実質付加価値!I42&gt;0,LN(実質付加価値!I42),0)</f>
        <v>12.871516260962949</v>
      </c>
      <c r="J42" s="4">
        <f>IF(実質付加価値!J42&gt;0,LN(実質付加価値!J42),0)</f>
        <v>12.833043333452412</v>
      </c>
    </row>
    <row r="43" spans="1:10" x14ac:dyDescent="0.15">
      <c r="A43" s="1">
        <v>2</v>
      </c>
      <c r="B43" s="1" t="s">
        <v>54</v>
      </c>
      <c r="C43" s="1">
        <v>17</v>
      </c>
      <c r="D43" s="1" t="s">
        <v>11</v>
      </c>
      <c r="E43" s="4">
        <f>IF(実質付加価値!E43&gt;0,LN(実質付加価値!E43),0)</f>
        <v>9.4893472639742598</v>
      </c>
      <c r="F43" s="4">
        <f>IF(実質付加価値!F43&gt;0,LN(実質付加価値!F43),0)</f>
        <v>10.689994603193211</v>
      </c>
      <c r="G43" s="4">
        <f>IF(実質付加価値!G43&gt;0,LN(実質付加価値!G43),0)</f>
        <v>11.202205628749278</v>
      </c>
      <c r="H43" s="4">
        <f>IF(実質付加価値!H43&gt;0,LN(実質付加価値!H43),0)</f>
        <v>11.470277644338815</v>
      </c>
      <c r="I43" s="4">
        <f>IF(実質付加価値!I43&gt;0,LN(実質付加価値!I43),0)</f>
        <v>11.867214401695065</v>
      </c>
      <c r="J43" s="4">
        <f>IF(実質付加価値!J43&gt;0,LN(実質付加価値!J43),0)</f>
        <v>11.649200411210607</v>
      </c>
    </row>
    <row r="44" spans="1:10" x14ac:dyDescent="0.15">
      <c r="A44" s="1">
        <v>2</v>
      </c>
      <c r="B44" s="1" t="s">
        <v>54</v>
      </c>
      <c r="C44" s="1">
        <v>18</v>
      </c>
      <c r="D44" s="1" t="s">
        <v>12</v>
      </c>
      <c r="E44" s="4">
        <f>IF(実質付加価値!E44&gt;0,LN(実質付加価値!E44),0)</f>
        <v>11.723870679973212</v>
      </c>
      <c r="F44" s="4">
        <f>IF(実質付加価値!F44&gt;0,LN(実質付加価値!F44),0)</f>
        <v>12.658358687887056</v>
      </c>
      <c r="G44" s="4">
        <f>IF(実質付加価値!G44&gt;0,LN(実質付加価値!G44),0)</f>
        <v>13.008202516575468</v>
      </c>
      <c r="H44" s="4">
        <f>IF(実質付加価値!H44&gt;0,LN(実質付加価値!H44),0)</f>
        <v>13.249461615063314</v>
      </c>
      <c r="I44" s="4">
        <f>IF(実質付加価値!I44&gt;0,LN(実質付加価値!I44),0)</f>
        <v>13.129490812025972</v>
      </c>
      <c r="J44" s="4">
        <f>IF(実質付加価値!J44&gt;0,LN(実質付加価値!J44),0)</f>
        <v>13.029726773154604</v>
      </c>
    </row>
    <row r="45" spans="1:10" x14ac:dyDescent="0.15">
      <c r="A45" s="1">
        <v>2</v>
      </c>
      <c r="B45" s="1" t="s">
        <v>54</v>
      </c>
      <c r="C45" s="1">
        <v>19</v>
      </c>
      <c r="D45" s="1" t="s">
        <v>13</v>
      </c>
      <c r="E45" s="4">
        <f>IF(実質付加価値!E45&gt;0,LN(実質付加価値!E45),0)</f>
        <v>10.615123962888973</v>
      </c>
      <c r="F45" s="4">
        <f>IF(実質付加価値!F45&gt;0,LN(実質付加価値!F45),0)</f>
        <v>11.457348250516322</v>
      </c>
      <c r="G45" s="4">
        <f>IF(実質付加価値!G45&gt;0,LN(実質付加価値!G45),0)</f>
        <v>11.997988548599899</v>
      </c>
      <c r="H45" s="4">
        <f>IF(実質付加価値!H45&gt;0,LN(実質付加価値!H45),0)</f>
        <v>12.034579185945335</v>
      </c>
      <c r="I45" s="4">
        <f>IF(実質付加価値!I45&gt;0,LN(実質付加価値!I45),0)</f>
        <v>11.924275318876369</v>
      </c>
      <c r="J45" s="4">
        <f>IF(実質付加価値!J45&gt;0,LN(実質付加価値!J45),0)</f>
        <v>11.889254326449267</v>
      </c>
    </row>
    <row r="46" spans="1:10" x14ac:dyDescent="0.15">
      <c r="A46" s="1">
        <v>2</v>
      </c>
      <c r="B46" s="1" t="s">
        <v>54</v>
      </c>
      <c r="C46" s="1">
        <v>20</v>
      </c>
      <c r="D46" s="1" t="s">
        <v>14</v>
      </c>
      <c r="E46" s="4">
        <f>IF(実質付加価値!E46&gt;0,LN(実質付加価値!E46),0)</f>
        <v>10.830889533149296</v>
      </c>
      <c r="F46" s="4">
        <f>IF(実質付加価値!F46&gt;0,LN(実質付加価値!F46),0)</f>
        <v>11.474851648655804</v>
      </c>
      <c r="G46" s="4">
        <f>IF(実質付加価値!G46&gt;0,LN(実質付加価値!G46),0)</f>
        <v>11.276562108595554</v>
      </c>
      <c r="H46" s="4">
        <f>IF(実質付加価値!H46&gt;0,LN(実質付加価値!H46),0)</f>
        <v>10.937366923844673</v>
      </c>
      <c r="I46" s="4">
        <f>IF(実質付加価値!I46&gt;0,LN(実質付加価値!I46),0)</f>
        <v>10.945893805396183</v>
      </c>
      <c r="J46" s="4">
        <f>IF(実質付加価値!J46&gt;0,LN(実質付加価値!J46),0)</f>
        <v>10.975833887397243</v>
      </c>
    </row>
    <row r="47" spans="1:10" x14ac:dyDescent="0.15">
      <c r="A47" s="1">
        <v>2</v>
      </c>
      <c r="B47" s="1" t="s">
        <v>54</v>
      </c>
      <c r="C47" s="1">
        <v>21</v>
      </c>
      <c r="D47" s="1" t="s">
        <v>15</v>
      </c>
      <c r="E47" s="4">
        <f>IF(実質付加価値!E47&gt;0,LN(実質付加価値!E47),0)</f>
        <v>11.72282095647644</v>
      </c>
      <c r="F47" s="4">
        <f>IF(実質付加価値!F47&gt;0,LN(実質付加価値!F47),0)</f>
        <v>12.054792323199385</v>
      </c>
      <c r="G47" s="4">
        <f>IF(実質付加価値!G47&gt;0,LN(実質付加価値!G47),0)</f>
        <v>12.426404062009434</v>
      </c>
      <c r="H47" s="4">
        <f>IF(実質付加価値!H47&gt;0,LN(実質付加価値!H47),0)</f>
        <v>12.61751500604726</v>
      </c>
      <c r="I47" s="4">
        <f>IF(実質付加価値!I47&gt;0,LN(実質付加価値!I47),0)</f>
        <v>12.670987811260535</v>
      </c>
      <c r="J47" s="4">
        <f>IF(実質付加価値!J47&gt;0,LN(実質付加価値!J47),0)</f>
        <v>12.632518419260135</v>
      </c>
    </row>
    <row r="48" spans="1:10" x14ac:dyDescent="0.15">
      <c r="A48" s="1">
        <v>2</v>
      </c>
      <c r="B48" s="1" t="s">
        <v>53</v>
      </c>
      <c r="C48" s="1">
        <v>22</v>
      </c>
      <c r="D48" s="1" t="s">
        <v>7</v>
      </c>
      <c r="E48" s="4">
        <f>IF(実質付加価値!E48&gt;0,LN(実質付加価値!E48),0)</f>
        <v>12.489650573621908</v>
      </c>
      <c r="F48" s="4">
        <f>IF(実質付加価値!F48&gt;0,LN(実質付加価値!F48),0)</f>
        <v>13.35464333566364</v>
      </c>
      <c r="G48" s="4">
        <f>IF(実質付加価値!G48&gt;0,LN(実質付加価値!G48),0)</f>
        <v>13.471161056278419</v>
      </c>
      <c r="H48" s="4">
        <f>IF(実質付加価値!H48&gt;0,LN(実質付加価値!H48),0)</f>
        <v>13.718297100925982</v>
      </c>
      <c r="I48" s="4">
        <f>IF(実質付加価値!I48&gt;0,LN(実質付加価値!I48),0)</f>
        <v>13.92448416272282</v>
      </c>
      <c r="J48" s="4">
        <f>IF(実質付加価値!J48&gt;0,LN(実質付加価値!J48),0)</f>
        <v>13.901437806826513</v>
      </c>
    </row>
    <row r="49" spans="1:10" x14ac:dyDescent="0.15">
      <c r="A49" s="1">
        <v>2</v>
      </c>
      <c r="B49" s="1" t="s">
        <v>53</v>
      </c>
      <c r="C49" s="1">
        <v>23</v>
      </c>
      <c r="D49" s="1" t="s">
        <v>28</v>
      </c>
      <c r="E49" s="4">
        <f>IF(実質付加価値!E49&gt;0,LN(実質付加価値!E49),0)</f>
        <v>12.835334352216737</v>
      </c>
      <c r="F49" s="4">
        <f>IF(実質付加価値!F49&gt;0,LN(実質付加価値!F49),0)</f>
        <v>13.158076530561278</v>
      </c>
      <c r="G49" s="4">
        <f>IF(実質付加価値!G49&gt;0,LN(実質付加価値!G49),0)</f>
        <v>13.34348000504238</v>
      </c>
      <c r="H49" s="4">
        <f>IF(実質付加価値!H49&gt;0,LN(実質付加価値!H49),0)</f>
        <v>13.509505177357438</v>
      </c>
      <c r="I49" s="4">
        <f>IF(実質付加価値!I49&gt;0,LN(実質付加価値!I49),0)</f>
        <v>13.594259449416979</v>
      </c>
      <c r="J49" s="4">
        <f>IF(実質付加価値!J49&gt;0,LN(実質付加価値!J49),0)</f>
        <v>13.599272269987134</v>
      </c>
    </row>
    <row r="50" spans="1:10" x14ac:dyDescent="0.15">
      <c r="A50" s="1">
        <v>3</v>
      </c>
      <c r="B50" s="1" t="s">
        <v>57</v>
      </c>
      <c r="C50" s="1">
        <v>1</v>
      </c>
      <c r="D50" s="1" t="s">
        <v>8</v>
      </c>
      <c r="E50" s="4">
        <f>IF(実質付加価値!E50&gt;0,LN(実質付加価値!E50),0)</f>
        <v>12.310382056236641</v>
      </c>
      <c r="F50" s="4">
        <f>IF(実質付加価値!F50&gt;0,LN(実質付加価値!F50),0)</f>
        <v>12.245890261413662</v>
      </c>
      <c r="G50" s="4">
        <f>IF(実質付加価値!G50&gt;0,LN(実質付加価値!G50),0)</f>
        <v>12.584246894397005</v>
      </c>
      <c r="H50" s="4">
        <f>IF(実質付加価値!H50&gt;0,LN(実質付加価値!H50),0)</f>
        <v>12.391568701535947</v>
      </c>
      <c r="I50" s="4">
        <f>IF(実質付加価値!I50&gt;0,LN(実質付加価値!I50),0)</f>
        <v>12.381333893610323</v>
      </c>
      <c r="J50" s="4">
        <f>IF(実質付加価値!J50&gt;0,LN(実質付加価値!J50),0)</f>
        <v>12.265946833956953</v>
      </c>
    </row>
    <row r="51" spans="1:10" x14ac:dyDescent="0.15">
      <c r="A51" s="1">
        <v>3</v>
      </c>
      <c r="B51" s="1" t="s">
        <v>57</v>
      </c>
      <c r="C51" s="1">
        <v>2</v>
      </c>
      <c r="D51" s="1" t="s">
        <v>9</v>
      </c>
      <c r="E51" s="4">
        <f>IF(実質付加価値!E51&gt;0,LN(実質付加価値!E51),0)</f>
        <v>10.422029382534223</v>
      </c>
      <c r="F51" s="4">
        <f>IF(実質付加価値!F51&gt;0,LN(実質付加価値!F51),0)</f>
        <v>9.5323338718546022</v>
      </c>
      <c r="G51" s="4">
        <f>IF(実質付加価値!G51&gt;0,LN(実質付加価値!G51),0)</f>
        <v>9.2922428273104387</v>
      </c>
      <c r="H51" s="4">
        <f>IF(実質付加価値!H51&gt;0,LN(実質付加価値!H51),0)</f>
        <v>8.9685741094282996</v>
      </c>
      <c r="I51" s="4">
        <f>IF(実質付加価値!I51&gt;0,LN(実質付加価値!I51),0)</f>
        <v>8.0307529449816037</v>
      </c>
      <c r="J51" s="4">
        <f>IF(実質付加価値!J51&gt;0,LN(実質付加価値!J51),0)</f>
        <v>7.7889496436486629</v>
      </c>
    </row>
    <row r="52" spans="1:10" x14ac:dyDescent="0.15">
      <c r="A52" s="1">
        <v>3</v>
      </c>
      <c r="B52" s="1" t="s">
        <v>58</v>
      </c>
      <c r="C52" s="1">
        <v>3</v>
      </c>
      <c r="D52" s="1" t="s">
        <v>16</v>
      </c>
      <c r="E52" s="4">
        <f>IF(実質付加価値!E52&gt;0,LN(実質付加価値!E52),0)</f>
        <v>11.558117874216526</v>
      </c>
      <c r="F52" s="4">
        <f>IF(実質付加価値!F52&gt;0,LN(実質付加価値!F52),0)</f>
        <v>11.723280753871276</v>
      </c>
      <c r="G52" s="4">
        <f>IF(実質付加価値!G52&gt;0,LN(実質付加価値!G52),0)</f>
        <v>12.153016508035375</v>
      </c>
      <c r="H52" s="4">
        <f>IF(実質付加価値!H52&gt;0,LN(実質付加価値!H52),0)</f>
        <v>12.349897106285852</v>
      </c>
      <c r="I52" s="4">
        <f>IF(実質付加価値!I52&gt;0,LN(実質付加価値!I52),0)</f>
        <v>12.293327776870644</v>
      </c>
      <c r="J52" s="4">
        <f>IF(実質付加価値!J52&gt;0,LN(実質付加価値!J52),0)</f>
        <v>12.195327242175205</v>
      </c>
    </row>
    <row r="53" spans="1:10" x14ac:dyDescent="0.15">
      <c r="A53" s="1">
        <v>3</v>
      </c>
      <c r="B53" s="1" t="s">
        <v>58</v>
      </c>
      <c r="C53" s="1">
        <v>4</v>
      </c>
      <c r="D53" s="1" t="s">
        <v>17</v>
      </c>
      <c r="E53" s="4">
        <f>IF(実質付加価値!E53&gt;0,LN(実質付加価値!E53),0)</f>
        <v>8.6092461912190448</v>
      </c>
      <c r="F53" s="4">
        <f>IF(実質付加価値!F53&gt;0,LN(実質付加価値!F53),0)</f>
        <v>9.9064395919629913</v>
      </c>
      <c r="G53" s="4">
        <f>IF(実質付加価値!G53&gt;0,LN(実質付加価値!G53),0)</f>
        <v>10.656806287835693</v>
      </c>
      <c r="H53" s="4">
        <f>IF(実質付加価値!H53&gt;0,LN(実質付加価値!H53),0)</f>
        <v>10.151954136814608</v>
      </c>
      <c r="I53" s="4">
        <f>IF(実質付加価値!I53&gt;0,LN(実質付加価値!I53),0)</f>
        <v>9.7911824717836318</v>
      </c>
      <c r="J53" s="4">
        <f>IF(実質付加価値!J53&gt;0,LN(実質付加価値!J53),0)</f>
        <v>9.5953647357139236</v>
      </c>
    </row>
    <row r="54" spans="1:10" x14ac:dyDescent="0.15">
      <c r="A54" s="1">
        <v>3</v>
      </c>
      <c r="B54" s="1" t="s">
        <v>58</v>
      </c>
      <c r="C54" s="1">
        <v>5</v>
      </c>
      <c r="D54" s="1" t="s">
        <v>18</v>
      </c>
      <c r="E54" s="4">
        <f>IF(実質付加価値!E54&gt;0,LN(実質付加価値!E54),0)</f>
        <v>9.099020044290608</v>
      </c>
      <c r="F54" s="4">
        <f>IF(実質付加価値!F54&gt;0,LN(実質付加価値!F54),0)</f>
        <v>9.4749506393930503</v>
      </c>
      <c r="G54" s="4">
        <f>IF(実質付加価値!G54&gt;0,LN(実質付加価値!G54),0)</f>
        <v>9.744385761570058</v>
      </c>
      <c r="H54" s="4">
        <f>IF(実質付加価値!H54&gt;0,LN(実質付加価値!H54),0)</f>
        <v>9.8683640950187712</v>
      </c>
      <c r="I54" s="4">
        <f>IF(実質付加価値!I54&gt;0,LN(実質付加価値!I54),0)</f>
        <v>10.142346381671041</v>
      </c>
      <c r="J54" s="4">
        <f>IF(実質付加価値!J54&gt;0,LN(実質付加価値!J54),0)</f>
        <v>9.7724551314519363</v>
      </c>
    </row>
    <row r="55" spans="1:10" x14ac:dyDescent="0.15">
      <c r="A55" s="1">
        <v>3</v>
      </c>
      <c r="B55" s="1" t="s">
        <v>58</v>
      </c>
      <c r="C55" s="1">
        <v>6</v>
      </c>
      <c r="D55" s="1" t="s">
        <v>2</v>
      </c>
      <c r="E55" s="4">
        <f>IF(実質付加価値!E55&gt;0,LN(実質付加価値!E55),0)</f>
        <v>6.9051829074742086</v>
      </c>
      <c r="F55" s="4">
        <f>IF(実質付加価値!F55&gt;0,LN(実質付加価値!F55),0)</f>
        <v>8.4994872432051505</v>
      </c>
      <c r="G55" s="4">
        <f>IF(実質付加価値!G55&gt;0,LN(実質付加価値!G55),0)</f>
        <v>9.1496099782550679</v>
      </c>
      <c r="H55" s="4">
        <f>IF(実質付加価値!H55&gt;0,LN(実質付加価値!H55),0)</f>
        <v>9.3394579018921586</v>
      </c>
      <c r="I55" s="4">
        <f>IF(実質付加価値!I55&gt;0,LN(実質付加価値!I55),0)</f>
        <v>9.6424511632223968</v>
      </c>
      <c r="J55" s="4">
        <f>IF(実質付加価値!J55&gt;0,LN(実質付加価値!J55),0)</f>
        <v>9.6405981164183352</v>
      </c>
    </row>
    <row r="56" spans="1:10" x14ac:dyDescent="0.15">
      <c r="A56" s="1">
        <v>3</v>
      </c>
      <c r="B56" s="1" t="s">
        <v>58</v>
      </c>
      <c r="C56" s="1">
        <v>7</v>
      </c>
      <c r="D56" s="1" t="s">
        <v>19</v>
      </c>
      <c r="E56" s="4">
        <f>IF(実質付加価値!E56&gt;0,LN(実質付加価値!E56),0)</f>
        <v>7.7790976399555287</v>
      </c>
      <c r="F56" s="4">
        <f>IF(実質付加価値!F56&gt;0,LN(実質付加価値!F56),0)</f>
        <v>6.7991906728444471</v>
      </c>
      <c r="G56" s="4">
        <f>IF(実質付加価値!G56&gt;0,LN(実質付加価値!G56),0)</f>
        <v>8.0748094318079175</v>
      </c>
      <c r="H56" s="4">
        <f>IF(実質付加価値!H56&gt;0,LN(実質付加価値!H56),0)</f>
        <v>8.3812323360941363</v>
      </c>
      <c r="I56" s="4">
        <f>IF(実質付加価値!I56&gt;0,LN(実質付加価値!I56),0)</f>
        <v>7.9198254096062524</v>
      </c>
      <c r="J56" s="4">
        <f>IF(実質付加価値!J56&gt;0,LN(実質付加価値!J56),0)</f>
        <v>8.1486436531049087</v>
      </c>
    </row>
    <row r="57" spans="1:10" x14ac:dyDescent="0.15">
      <c r="A57" s="1">
        <v>3</v>
      </c>
      <c r="B57" s="1" t="s">
        <v>58</v>
      </c>
      <c r="C57" s="1">
        <v>8</v>
      </c>
      <c r="D57" s="1" t="s">
        <v>20</v>
      </c>
      <c r="E57" s="4">
        <f>IF(実質付加価値!E57&gt;0,LN(実質付加価値!E57),0)</f>
        <v>10.025041213107146</v>
      </c>
      <c r="F57" s="4">
        <f>IF(実質付加価値!F57&gt;0,LN(実質付加価値!F57),0)</f>
        <v>10.611032512939586</v>
      </c>
      <c r="G57" s="4">
        <f>IF(実質付加価値!G57&gt;0,LN(実質付加価値!G57),0)</f>
        <v>10.800135937731239</v>
      </c>
      <c r="H57" s="4">
        <f>IF(実質付加価値!H57&gt;0,LN(実質付加価値!H57),0)</f>
        <v>10.735483991978306</v>
      </c>
      <c r="I57" s="4">
        <f>IF(実質付加価値!I57&gt;0,LN(実質付加価値!I57),0)</f>
        <v>10.233178896721871</v>
      </c>
      <c r="J57" s="4">
        <f>IF(実質付加価値!J57&gt;0,LN(実質付加価値!J57),0)</f>
        <v>9.8559987714031436</v>
      </c>
    </row>
    <row r="58" spans="1:10" x14ac:dyDescent="0.15">
      <c r="A58" s="1">
        <v>3</v>
      </c>
      <c r="B58" s="1" t="s">
        <v>58</v>
      </c>
      <c r="C58" s="1">
        <v>9</v>
      </c>
      <c r="D58" s="1" t="s">
        <v>21</v>
      </c>
      <c r="E58" s="4">
        <f>IF(実質付加価値!E58&gt;0,LN(実質付加価値!E58),0)</f>
        <v>10.634453711543513</v>
      </c>
      <c r="F58" s="4">
        <f>IF(実質付加価値!F58&gt;0,LN(実質付加価値!F58),0)</f>
        <v>10.534588883224853</v>
      </c>
      <c r="G58" s="4">
        <f>IF(実質付加価値!G58&gt;0,LN(実質付加価値!G58),0)</f>
        <v>9.9594900766363672</v>
      </c>
      <c r="H58" s="4">
        <f>IF(実質付加価値!H58&gt;0,LN(実質付加価値!H58),0)</f>
        <v>10.522365666276563</v>
      </c>
      <c r="I58" s="4">
        <f>IF(実質付加価値!I58&gt;0,LN(実質付加価値!I58),0)</f>
        <v>10.100039643480978</v>
      </c>
      <c r="J58" s="4">
        <f>IF(実質付加価値!J58&gt;0,LN(実質付加価値!J58),0)</f>
        <v>9.3661429732720816</v>
      </c>
    </row>
    <row r="59" spans="1:10" x14ac:dyDescent="0.15">
      <c r="A59" s="1">
        <v>3</v>
      </c>
      <c r="B59" s="1" t="s">
        <v>58</v>
      </c>
      <c r="C59" s="1">
        <v>10</v>
      </c>
      <c r="D59" s="1" t="s">
        <v>22</v>
      </c>
      <c r="E59" s="4">
        <f>IF(実質付加価値!E59&gt;0,LN(実質付加価値!E59),0)</f>
        <v>7.9523923105051395</v>
      </c>
      <c r="F59" s="4">
        <f>IF(実質付加価値!F59&gt;0,LN(実質付加価値!F59),0)</f>
        <v>9.1271996873277121</v>
      </c>
      <c r="G59" s="4">
        <f>IF(実質付加価値!G59&gt;0,LN(実質付加価値!G59),0)</f>
        <v>10.112009391832823</v>
      </c>
      <c r="H59" s="4">
        <f>IF(実質付加価値!H59&gt;0,LN(実質付加価値!H59),0)</f>
        <v>10.329626817278767</v>
      </c>
      <c r="I59" s="4">
        <f>IF(実質付加価値!I59&gt;0,LN(実質付加価値!I59),0)</f>
        <v>10.354523942564358</v>
      </c>
      <c r="J59" s="4">
        <f>IF(実質付加価値!J59&gt;0,LN(実質付加価値!J59),0)</f>
        <v>10.213825243787854</v>
      </c>
    </row>
    <row r="60" spans="1:10" x14ac:dyDescent="0.15">
      <c r="A60" s="1">
        <v>3</v>
      </c>
      <c r="B60" s="1" t="s">
        <v>58</v>
      </c>
      <c r="C60" s="1">
        <v>11</v>
      </c>
      <c r="D60" s="1" t="s">
        <v>23</v>
      </c>
      <c r="E60" s="4">
        <f>IF(実質付加価値!E60&gt;0,LN(実質付加価値!E60),0)</f>
        <v>8.2978931015576123</v>
      </c>
      <c r="F60" s="4">
        <f>IF(実質付加価値!F60&gt;0,LN(実質付加価値!F60),0)</f>
        <v>9.3554328045381272</v>
      </c>
      <c r="G60" s="4">
        <f>IF(実質付加価値!G60&gt;0,LN(実質付加価値!G60),0)</f>
        <v>10.604453327930559</v>
      </c>
      <c r="H60" s="4">
        <f>IF(実質付加価値!H60&gt;0,LN(実質付加価値!H60),0)</f>
        <v>11.37880821479401</v>
      </c>
      <c r="I60" s="4">
        <f>IF(実質付加価値!I60&gt;0,LN(実質付加価値!I60),0)</f>
        <v>11.735806368787179</v>
      </c>
      <c r="J60" s="4">
        <f>IF(実質付加価値!J60&gt;0,LN(実質付加価値!J60),0)</f>
        <v>11.310258858562694</v>
      </c>
    </row>
    <row r="61" spans="1:10" x14ac:dyDescent="0.15">
      <c r="A61" s="1">
        <v>3</v>
      </c>
      <c r="B61" s="1" t="s">
        <v>58</v>
      </c>
      <c r="C61" s="1">
        <v>12</v>
      </c>
      <c r="D61" s="1" t="s">
        <v>24</v>
      </c>
      <c r="E61" s="4">
        <f>IF(実質付加価値!E61&gt;0,LN(実質付加価値!E61),0)</f>
        <v>7.2666157206951141</v>
      </c>
      <c r="F61" s="4">
        <f>IF(実質付加価値!F61&gt;0,LN(実質付加価値!F61),0)</f>
        <v>9.443410778541832</v>
      </c>
      <c r="G61" s="4">
        <f>IF(実質付加価値!G61&gt;0,LN(実質付加価値!G61),0)</f>
        <v>11.620907522118943</v>
      </c>
      <c r="H61" s="4">
        <f>IF(実質付加価値!H61&gt;0,LN(実質付加価値!H61),0)</f>
        <v>12.524541705798837</v>
      </c>
      <c r="I61" s="4">
        <f>IF(実質付加価値!I61&gt;0,LN(実質付加価値!I61),0)</f>
        <v>13.111376812951084</v>
      </c>
      <c r="J61" s="4">
        <f>IF(実質付加価値!J61&gt;0,LN(実質付加価値!J61),0)</f>
        <v>12.938090723967626</v>
      </c>
    </row>
    <row r="62" spans="1:10" x14ac:dyDescent="0.15">
      <c r="A62" s="1">
        <v>3</v>
      </c>
      <c r="B62" s="1" t="s">
        <v>58</v>
      </c>
      <c r="C62" s="1">
        <v>13</v>
      </c>
      <c r="D62" s="1" t="s">
        <v>25</v>
      </c>
      <c r="E62" s="4">
        <f>IF(実質付加価値!E62&gt;0,LN(実質付加価値!E62),0)</f>
        <v>6.8589545197552075</v>
      </c>
      <c r="F62" s="4">
        <f>IF(実質付加価値!F62&gt;0,LN(実質付加価値!F62),0)</f>
        <v>8.4822588501755192</v>
      </c>
      <c r="G62" s="4">
        <f>IF(実質付加価値!G62&gt;0,LN(実質付加価値!G62),0)</f>
        <v>9.043883650405002</v>
      </c>
      <c r="H62" s="4">
        <f>IF(実質付加価値!H62&gt;0,LN(実質付加価値!H62),0)</f>
        <v>10.421528164946508</v>
      </c>
      <c r="I62" s="4">
        <f>IF(実質付加価値!I62&gt;0,LN(実質付加価値!I62),0)</f>
        <v>10.976269069278969</v>
      </c>
      <c r="J62" s="4">
        <f>IF(実質付加価値!J62&gt;0,LN(実質付加価値!J62),0)</f>
        <v>10.734919595236457</v>
      </c>
    </row>
    <row r="63" spans="1:10" x14ac:dyDescent="0.15">
      <c r="A63" s="1">
        <v>3</v>
      </c>
      <c r="B63" s="1" t="s">
        <v>58</v>
      </c>
      <c r="C63" s="1">
        <v>14</v>
      </c>
      <c r="D63" s="1" t="s">
        <v>26</v>
      </c>
      <c r="E63" s="4">
        <f>IF(実質付加価値!E63&gt;0,LN(実質付加価値!E63),0)</f>
        <v>6.3699208066129112</v>
      </c>
      <c r="F63" s="4">
        <f>IF(実質付加価値!F63&gt;0,LN(実質付加価値!F63),0)</f>
        <v>9.2760387461323734</v>
      </c>
      <c r="G63" s="4">
        <f>IF(実質付加価値!G63&gt;0,LN(実質付加価値!G63),0)</f>
        <v>10.053388134261438</v>
      </c>
      <c r="H63" s="4">
        <f>IF(実質付加価値!H63&gt;0,LN(実質付加価値!H63),0)</f>
        <v>9.7517037484204057</v>
      </c>
      <c r="I63" s="4">
        <f>IF(実質付加価値!I63&gt;0,LN(実質付加価値!I63),0)</f>
        <v>10.068294109268933</v>
      </c>
      <c r="J63" s="4">
        <f>IF(実質付加価値!J63&gt;0,LN(実質付加価値!J63),0)</f>
        <v>9.6087091617681395</v>
      </c>
    </row>
    <row r="64" spans="1:10" x14ac:dyDescent="0.15">
      <c r="A64" s="1">
        <v>3</v>
      </c>
      <c r="B64" s="1" t="s">
        <v>58</v>
      </c>
      <c r="C64" s="1">
        <v>15</v>
      </c>
      <c r="D64" s="1" t="s">
        <v>27</v>
      </c>
      <c r="E64" s="4">
        <f>IF(実質付加価値!E64&gt;0,LN(実質付加価値!E64),0)</f>
        <v>10.841007786971863</v>
      </c>
      <c r="F64" s="4">
        <f>IF(実質付加価値!F64&gt;0,LN(実質付加価値!F64),0)</f>
        <v>11.053442402324583</v>
      </c>
      <c r="G64" s="4">
        <f>IF(実質付加価値!G64&gt;0,LN(実質付加価値!G64),0)</f>
        <v>11.459200218125856</v>
      </c>
      <c r="H64" s="4">
        <f>IF(実質付加価値!H64&gt;0,LN(実質付加価値!H64),0)</f>
        <v>11.27197615482363</v>
      </c>
      <c r="I64" s="4">
        <f>IF(実質付加価値!I64&gt;0,LN(実質付加価値!I64),0)</f>
        <v>11.242528411692035</v>
      </c>
      <c r="J64" s="4">
        <f>IF(実質付加価値!J64&gt;0,LN(実質付加価値!J64),0)</f>
        <v>11.059236312478541</v>
      </c>
    </row>
    <row r="65" spans="1:10" x14ac:dyDescent="0.15">
      <c r="A65" s="1">
        <v>3</v>
      </c>
      <c r="B65" s="1" t="s">
        <v>57</v>
      </c>
      <c r="C65" s="1">
        <v>16</v>
      </c>
      <c r="D65" s="1" t="s">
        <v>10</v>
      </c>
      <c r="E65" s="4">
        <f>IF(実質付加価値!E65&gt;0,LN(実質付加価値!E65),0)</f>
        <v>12.677813799376937</v>
      </c>
      <c r="F65" s="4">
        <f>IF(実質付加価値!F65&gt;0,LN(実質付加価値!F65),0)</f>
        <v>13.145800206347214</v>
      </c>
      <c r="G65" s="4">
        <f>IF(実質付加価値!G65&gt;0,LN(実質付加価値!G65),0)</f>
        <v>13.180626195461732</v>
      </c>
      <c r="H65" s="4">
        <f>IF(実質付加価値!H65&gt;0,LN(実質付加価値!H65),0)</f>
        <v>13.170989941981922</v>
      </c>
      <c r="I65" s="4">
        <f>IF(実質付加価値!I65&gt;0,LN(実質付加価値!I65),0)</f>
        <v>12.66968943034032</v>
      </c>
      <c r="J65" s="4">
        <f>IF(実質付加価値!J65&gt;0,LN(実質付加価値!J65),0)</f>
        <v>12.768769727363845</v>
      </c>
    </row>
    <row r="66" spans="1:10" x14ac:dyDescent="0.15">
      <c r="A66" s="1">
        <v>3</v>
      </c>
      <c r="B66" s="1" t="s">
        <v>57</v>
      </c>
      <c r="C66" s="1">
        <v>17</v>
      </c>
      <c r="D66" s="1" t="s">
        <v>11</v>
      </c>
      <c r="E66" s="4">
        <f>IF(実質付加価値!E66&gt;0,LN(実質付加価値!E66),0)</f>
        <v>10.170022678673259</v>
      </c>
      <c r="F66" s="4">
        <f>IF(実質付加価値!F66&gt;0,LN(実質付加価値!F66),0)</f>
        <v>10.740357307020478</v>
      </c>
      <c r="G66" s="4">
        <f>IF(実質付加価値!G66&gt;0,LN(実質付加価値!G66),0)</f>
        <v>11.292116252233274</v>
      </c>
      <c r="H66" s="4">
        <f>IF(実質付加価値!H66&gt;0,LN(実質付加価値!H66),0)</f>
        <v>11.628858524884338</v>
      </c>
      <c r="I66" s="4">
        <f>IF(実質付加価値!I66&gt;0,LN(実質付加価値!I66),0)</f>
        <v>11.783805874288943</v>
      </c>
      <c r="J66" s="4">
        <f>IF(実質付加価値!J66&gt;0,LN(実質付加価値!J66),0)</f>
        <v>11.595137740589269</v>
      </c>
    </row>
    <row r="67" spans="1:10" x14ac:dyDescent="0.15">
      <c r="A67" s="1">
        <v>3</v>
      </c>
      <c r="B67" s="1" t="s">
        <v>57</v>
      </c>
      <c r="C67" s="1">
        <v>18</v>
      </c>
      <c r="D67" s="1" t="s">
        <v>12</v>
      </c>
      <c r="E67" s="4">
        <f>IF(実質付加価値!E67&gt;0,LN(実質付加価値!E67),0)</f>
        <v>11.739087198530726</v>
      </c>
      <c r="F67" s="4">
        <f>IF(実質付加価値!F67&gt;0,LN(実質付加価値!F67),0)</f>
        <v>12.463718011148199</v>
      </c>
      <c r="G67" s="4">
        <f>IF(実質付加価値!G67&gt;0,LN(実質付加価値!G67),0)</f>
        <v>12.701895374180205</v>
      </c>
      <c r="H67" s="4">
        <f>IF(実質付加価値!H67&gt;0,LN(実質付加価値!H67),0)</f>
        <v>13.135806204221669</v>
      </c>
      <c r="I67" s="4">
        <f>IF(実質付加価値!I67&gt;0,LN(実質付加価値!I67),0)</f>
        <v>12.88277102756124</v>
      </c>
      <c r="J67" s="4">
        <f>IF(実質付加価値!J67&gt;0,LN(実質付加価値!J67),0)</f>
        <v>12.78187487297496</v>
      </c>
    </row>
    <row r="68" spans="1:10" x14ac:dyDescent="0.15">
      <c r="A68" s="1">
        <v>3</v>
      </c>
      <c r="B68" s="1" t="s">
        <v>57</v>
      </c>
      <c r="C68" s="1">
        <v>19</v>
      </c>
      <c r="D68" s="1" t="s">
        <v>13</v>
      </c>
      <c r="E68" s="4">
        <f>IF(実質付加価値!E68&gt;0,LN(実質付加価値!E68),0)</f>
        <v>10.422377352685979</v>
      </c>
      <c r="F68" s="4">
        <f>IF(実質付加価値!F68&gt;0,LN(実質付加価値!F68),0)</f>
        <v>11.321997316255128</v>
      </c>
      <c r="G68" s="4">
        <f>IF(実質付加価値!G68&gt;0,LN(実質付加価値!G68),0)</f>
        <v>12.066098692008207</v>
      </c>
      <c r="H68" s="4">
        <f>IF(実質付加価値!H68&gt;0,LN(実質付加価値!H68),0)</f>
        <v>12.168693193074597</v>
      </c>
      <c r="I68" s="4">
        <f>IF(実質付加価値!I68&gt;0,LN(実質付加価値!I68),0)</f>
        <v>12.062960816655837</v>
      </c>
      <c r="J68" s="4">
        <f>IF(実質付加価値!J68&gt;0,LN(実質付加価値!J68),0)</f>
        <v>12.027821382915333</v>
      </c>
    </row>
    <row r="69" spans="1:10" x14ac:dyDescent="0.15">
      <c r="A69" s="1">
        <v>3</v>
      </c>
      <c r="B69" s="1" t="s">
        <v>57</v>
      </c>
      <c r="C69" s="1">
        <v>20</v>
      </c>
      <c r="D69" s="1" t="s">
        <v>14</v>
      </c>
      <c r="E69" s="4">
        <f>IF(実質付加価値!E69&gt;0,LN(実質付加価値!E69),0)</f>
        <v>10.56313911437409</v>
      </c>
      <c r="F69" s="4">
        <f>IF(実質付加価値!F69&gt;0,LN(実質付加価値!F69),0)</f>
        <v>11.251578129939423</v>
      </c>
      <c r="G69" s="4">
        <f>IF(実質付加価値!G69&gt;0,LN(実質付加価値!G69),0)</f>
        <v>11.029137837532486</v>
      </c>
      <c r="H69" s="4">
        <f>IF(実質付加価値!H69&gt;0,LN(実質付加価値!H69),0)</f>
        <v>10.848747839062503</v>
      </c>
      <c r="I69" s="4">
        <f>IF(実質付加価値!I69&gt;0,LN(実質付加価値!I69),0)</f>
        <v>11.005196456397318</v>
      </c>
      <c r="J69" s="4">
        <f>IF(実質付加価値!J69&gt;0,LN(実質付加価値!J69),0)</f>
        <v>11.058151450456799</v>
      </c>
    </row>
    <row r="70" spans="1:10" x14ac:dyDescent="0.15">
      <c r="A70" s="1">
        <v>3</v>
      </c>
      <c r="B70" s="1" t="s">
        <v>57</v>
      </c>
      <c r="C70" s="1">
        <v>21</v>
      </c>
      <c r="D70" s="1" t="s">
        <v>15</v>
      </c>
      <c r="E70" s="4">
        <f>IF(実質付加価値!E70&gt;0,LN(実質付加価値!E70),0)</f>
        <v>11.354489571192913</v>
      </c>
      <c r="F70" s="4">
        <f>IF(実質付加価値!F70&gt;0,LN(実質付加価値!F70),0)</f>
        <v>11.779791565968988</v>
      </c>
      <c r="G70" s="4">
        <f>IF(実質付加価値!G70&gt;0,LN(実質付加価値!G70),0)</f>
        <v>12.25682949770794</v>
      </c>
      <c r="H70" s="4">
        <f>IF(実質付加価値!H70&gt;0,LN(実質付加価値!H70),0)</f>
        <v>12.575484744324994</v>
      </c>
      <c r="I70" s="4">
        <f>IF(実質付加価値!I70&gt;0,LN(実質付加価値!I70),0)</f>
        <v>12.637179229071204</v>
      </c>
      <c r="J70" s="4">
        <f>IF(実質付加価値!J70&gt;0,LN(実質付加価値!J70),0)</f>
        <v>12.574891793113695</v>
      </c>
    </row>
    <row r="71" spans="1:10" x14ac:dyDescent="0.15">
      <c r="A71" s="1">
        <v>3</v>
      </c>
      <c r="B71" s="1" t="s">
        <v>56</v>
      </c>
      <c r="C71" s="1">
        <v>22</v>
      </c>
      <c r="D71" s="1" t="s">
        <v>7</v>
      </c>
      <c r="E71" s="4">
        <f>IF(実質付加価値!E71&gt;0,LN(実質付加価値!E71),0)</f>
        <v>12.449632777959982</v>
      </c>
      <c r="F71" s="4">
        <f>IF(実質付加価値!F71&gt;0,LN(実質付加価値!F71),0)</f>
        <v>13.346398302307025</v>
      </c>
      <c r="G71" s="4">
        <f>IF(実質付加価値!G71&gt;0,LN(実質付加価値!G71),0)</f>
        <v>13.481344045915607</v>
      </c>
      <c r="H71" s="4">
        <f>IF(実質付加価値!H71&gt;0,LN(実質付加価値!H71),0)</f>
        <v>13.710110889494759</v>
      </c>
      <c r="I71" s="4">
        <f>IF(実質付加価値!I71&gt;0,LN(実質付加価値!I71),0)</f>
        <v>13.911303949142829</v>
      </c>
      <c r="J71" s="4">
        <f>IF(実質付加価値!J71&gt;0,LN(実質付加価値!J71),0)</f>
        <v>13.873006622700933</v>
      </c>
    </row>
    <row r="72" spans="1:10" x14ac:dyDescent="0.15">
      <c r="A72" s="1">
        <v>3</v>
      </c>
      <c r="B72" s="1" t="s">
        <v>56</v>
      </c>
      <c r="C72" s="1">
        <v>23</v>
      </c>
      <c r="D72" s="1" t="s">
        <v>28</v>
      </c>
      <c r="E72" s="4">
        <f>IF(実質付加価値!E72&gt;0,LN(実質付加価値!E72),0)</f>
        <v>12.848462020010947</v>
      </c>
      <c r="F72" s="4">
        <f>IF(実質付加価値!F72&gt;0,LN(実質付加価値!F72),0)</f>
        <v>13.025444332113823</v>
      </c>
      <c r="G72" s="4">
        <f>IF(実質付加価値!G72&gt;0,LN(実質付加価値!G72),0)</f>
        <v>13.16284649712731</v>
      </c>
      <c r="H72" s="4">
        <f>IF(実質付加価値!H72&gt;0,LN(実質付加価値!H72),0)</f>
        <v>13.32557531173827</v>
      </c>
      <c r="I72" s="4">
        <f>IF(実質付加価値!I72&gt;0,LN(実質付加価値!I72),0)</f>
        <v>13.414903504922952</v>
      </c>
      <c r="J72" s="4">
        <f>IF(実質付加価値!J72&gt;0,LN(実質付加価値!J72),0)</f>
        <v>13.425077224839418</v>
      </c>
    </row>
    <row r="73" spans="1:10" x14ac:dyDescent="0.15">
      <c r="A73" s="1">
        <v>4</v>
      </c>
      <c r="B73" s="1" t="s">
        <v>264</v>
      </c>
      <c r="C73" s="1">
        <v>1</v>
      </c>
      <c r="D73" s="1" t="s">
        <v>8</v>
      </c>
      <c r="E73" s="4">
        <f>IF(実質付加価値!E73&gt;0,LN(実質付加価値!E73),0)</f>
        <v>12.424328155288043</v>
      </c>
      <c r="F73" s="4">
        <f>IF(実質付加価値!F73&gt;0,LN(実質付加価値!F73),0)</f>
        <v>12.410662148631037</v>
      </c>
      <c r="G73" s="4">
        <f>IF(実質付加価値!G73&gt;0,LN(実質付加価値!G73),0)</f>
        <v>12.58552514374111</v>
      </c>
      <c r="H73" s="4">
        <f>IF(実質付加価値!H73&gt;0,LN(実質付加価値!H73),0)</f>
        <v>12.307994066143236</v>
      </c>
      <c r="I73" s="4">
        <f>IF(実質付加価値!I73&gt;0,LN(実質付加価値!I73),0)</f>
        <v>12.171494485396213</v>
      </c>
      <c r="J73" s="4">
        <f>IF(実質付加価値!J73&gt;0,LN(実質付加価値!J73),0)</f>
        <v>12.08362307394545</v>
      </c>
    </row>
    <row r="74" spans="1:10" x14ac:dyDescent="0.15">
      <c r="A74" s="1">
        <v>4</v>
      </c>
      <c r="B74" s="1" t="s">
        <v>265</v>
      </c>
      <c r="C74" s="1">
        <v>2</v>
      </c>
      <c r="D74" s="1" t="s">
        <v>9</v>
      </c>
      <c r="E74" s="4">
        <f>IF(実質付加価値!E74&gt;0,LN(実質付加価値!E74),0)</f>
        <v>9.1823976664941895</v>
      </c>
      <c r="F74" s="4">
        <f>IF(実質付加価値!F74&gt;0,LN(実質付加価値!F74),0)</f>
        <v>9.2515384489396872</v>
      </c>
      <c r="G74" s="4">
        <f>IF(実質付加価値!G74&gt;0,LN(実質付加価値!G74),0)</f>
        <v>9.0655747365701451</v>
      </c>
      <c r="H74" s="4">
        <f>IF(実質付加価値!H74&gt;0,LN(実質付加価値!H74),0)</f>
        <v>8.2358504915161479</v>
      </c>
      <c r="I74" s="4">
        <f>IF(実質付加価値!I74&gt;0,LN(実質付加価値!I74),0)</f>
        <v>6.8758520346480649</v>
      </c>
      <c r="J74" s="4">
        <f>IF(実質付加価値!J74&gt;0,LN(実質付加価値!J74),0)</f>
        <v>6.6140667900915862</v>
      </c>
    </row>
    <row r="75" spans="1:10" x14ac:dyDescent="0.15">
      <c r="A75" s="1">
        <v>4</v>
      </c>
      <c r="B75" s="1" t="s">
        <v>266</v>
      </c>
      <c r="C75" s="1">
        <v>3</v>
      </c>
      <c r="D75" s="1" t="s">
        <v>16</v>
      </c>
      <c r="E75" s="4">
        <f>IF(実質付加価値!E75&gt;0,LN(実質付加価値!E75),0)</f>
        <v>12.383886197209398</v>
      </c>
      <c r="F75" s="4">
        <f>IF(実質付加価値!F75&gt;0,LN(実質付加価値!F75),0)</f>
        <v>12.694880238967182</v>
      </c>
      <c r="G75" s="4">
        <f>IF(実質付加価値!G75&gt;0,LN(実質付加価値!G75),0)</f>
        <v>12.787370483304361</v>
      </c>
      <c r="H75" s="4">
        <f>IF(実質付加価値!H75&gt;0,LN(実質付加価値!H75),0)</f>
        <v>12.834151073895724</v>
      </c>
      <c r="I75" s="4">
        <f>IF(実質付加価値!I75&gt;0,LN(実質付加価値!I75),0)</f>
        <v>12.534118631085136</v>
      </c>
      <c r="J75" s="4">
        <f>IF(実質付加価値!J75&gt;0,LN(実質付加価値!J75),0)</f>
        <v>12.502571122791462</v>
      </c>
    </row>
    <row r="76" spans="1:10" x14ac:dyDescent="0.15">
      <c r="A76" s="1">
        <v>4</v>
      </c>
      <c r="B76" s="1" t="s">
        <v>64</v>
      </c>
      <c r="C76" s="1">
        <v>4</v>
      </c>
      <c r="D76" s="1" t="s">
        <v>17</v>
      </c>
      <c r="E76" s="4">
        <f>IF(実質付加価値!E76&gt;0,LN(実質付加価値!E76),0)</f>
        <v>9.1106540761698565</v>
      </c>
      <c r="F76" s="4">
        <f>IF(実質付加価値!F76&gt;0,LN(実質付加価値!F76),0)</f>
        <v>10.216416351259964</v>
      </c>
      <c r="G76" s="4">
        <f>IF(実質付加価値!G76&gt;0,LN(実質付加価値!G76),0)</f>
        <v>10.686522623556062</v>
      </c>
      <c r="H76" s="4">
        <f>IF(実質付加価値!H76&gt;0,LN(実質付加価値!H76),0)</f>
        <v>10.227973661147701</v>
      </c>
      <c r="I76" s="4">
        <f>IF(実質付加価値!I76&gt;0,LN(実質付加価値!I76),0)</f>
        <v>9.7673110741656384</v>
      </c>
      <c r="J76" s="4">
        <f>IF(実質付加価値!J76&gt;0,LN(実質付加価値!J76),0)</f>
        <v>9.6028429616713424</v>
      </c>
    </row>
    <row r="77" spans="1:10" x14ac:dyDescent="0.15">
      <c r="A77" s="1">
        <v>4</v>
      </c>
      <c r="B77" s="1" t="s">
        <v>64</v>
      </c>
      <c r="C77" s="1">
        <v>5</v>
      </c>
      <c r="D77" s="1" t="s">
        <v>18</v>
      </c>
      <c r="E77" s="4">
        <f>IF(実質付加価値!E77&gt;0,LN(実質付加価値!E77),0)</f>
        <v>10.404843230958631</v>
      </c>
      <c r="F77" s="4">
        <f>IF(実質付加価値!F77&gt;0,LN(実質付加価値!F77),0)</f>
        <v>10.439010887873915</v>
      </c>
      <c r="G77" s="4">
        <f>IF(実質付加価値!G77&gt;0,LN(実質付加価値!G77),0)</f>
        <v>11.361395259946139</v>
      </c>
      <c r="H77" s="4">
        <f>IF(実質付加価値!H77&gt;0,LN(実質付加価値!H77),0)</f>
        <v>11.309984203938429</v>
      </c>
      <c r="I77" s="4">
        <f>IF(実質付加価値!I77&gt;0,LN(実質付加価値!I77),0)</f>
        <v>11.286396901517278</v>
      </c>
      <c r="J77" s="4">
        <f>IF(実質付加価値!J77&gt;0,LN(実質付加価値!J77),0)</f>
        <v>11.229854229403937</v>
      </c>
    </row>
    <row r="78" spans="1:10" x14ac:dyDescent="0.15">
      <c r="A78" s="1">
        <v>4</v>
      </c>
      <c r="B78" s="1" t="s">
        <v>266</v>
      </c>
      <c r="C78" s="1">
        <v>6</v>
      </c>
      <c r="D78" s="1" t="s">
        <v>2</v>
      </c>
      <c r="E78" s="4">
        <f>IF(実質付加価値!E78&gt;0,LN(実質付加価値!E78),0)</f>
        <v>6.664523591363424</v>
      </c>
      <c r="F78" s="4">
        <f>IF(実質付加価値!F78&gt;0,LN(実質付加価値!F78),0)</f>
        <v>8.0468999100219012</v>
      </c>
      <c r="G78" s="4">
        <f>IF(実質付加価値!G78&gt;0,LN(実質付加価値!G78),0)</f>
        <v>9.3375470258659394</v>
      </c>
      <c r="H78" s="4">
        <f>IF(実質付加価値!H78&gt;0,LN(実質付加価値!H78),0)</f>
        <v>10.187563991566563</v>
      </c>
      <c r="I78" s="4">
        <f>IF(実質付加価値!I78&gt;0,LN(実質付加価値!I78),0)</f>
        <v>10.395684859757022</v>
      </c>
      <c r="J78" s="4">
        <f>IF(実質付加価値!J78&gt;0,LN(実質付加価値!J78),0)</f>
        <v>10.367275048662695</v>
      </c>
    </row>
    <row r="79" spans="1:10" x14ac:dyDescent="0.15">
      <c r="A79" s="1">
        <v>4</v>
      </c>
      <c r="B79" s="1" t="s">
        <v>64</v>
      </c>
      <c r="C79" s="1">
        <v>7</v>
      </c>
      <c r="D79" s="1" t="s">
        <v>19</v>
      </c>
      <c r="E79" s="4">
        <f>IF(実質付加価値!E79&gt;0,LN(実質付加価値!E79),0)</f>
        <v>10.192951190395986</v>
      </c>
      <c r="F79" s="4">
        <f>IF(実質付加価値!F79&gt;0,LN(実質付加価値!F79),0)</f>
        <v>11.293538158866211</v>
      </c>
      <c r="G79" s="4">
        <f>IF(実質付加価値!G79&gt;0,LN(実質付加価値!G79),0)</f>
        <v>11.437846332396186</v>
      </c>
      <c r="H79" s="4">
        <f>IF(実質付加価値!H79&gt;0,LN(実質付加価値!H79),0)</f>
        <v>11.711482697330457</v>
      </c>
      <c r="I79" s="4">
        <f>IF(実質付加価値!I79&gt;0,LN(実質付加価値!I79),0)</f>
        <v>10.710800197454283</v>
      </c>
      <c r="J79" s="4">
        <f>IF(実質付加価値!J79&gt;0,LN(実質付加価値!J79),0)</f>
        <v>10.779815488446177</v>
      </c>
    </row>
    <row r="80" spans="1:10" x14ac:dyDescent="0.15">
      <c r="A80" s="1">
        <v>4</v>
      </c>
      <c r="B80" s="1" t="s">
        <v>266</v>
      </c>
      <c r="C80" s="1">
        <v>8</v>
      </c>
      <c r="D80" s="1" t="s">
        <v>20</v>
      </c>
      <c r="E80" s="4">
        <f>IF(実質付加価値!E80&gt;0,LN(実質付加価値!E80),0)</f>
        <v>9.4945906258652801</v>
      </c>
      <c r="F80" s="4">
        <f>IF(実質付加価値!F80&gt;0,LN(実質付加価値!F80),0)</f>
        <v>10.037063177564335</v>
      </c>
      <c r="G80" s="4">
        <f>IF(実質付加価値!G80&gt;0,LN(実質付加価値!G80),0)</f>
        <v>10.636386143056276</v>
      </c>
      <c r="H80" s="4">
        <f>IF(実質付加価値!H80&gt;0,LN(実質付加価値!H80),0)</f>
        <v>10.667651109833345</v>
      </c>
      <c r="I80" s="4">
        <f>IF(実質付加価値!I80&gt;0,LN(実質付加価値!I80),0)</f>
        <v>10.608726609624739</v>
      </c>
      <c r="J80" s="4">
        <f>IF(実質付加価値!J80&gt;0,LN(実質付加価値!J80),0)</f>
        <v>10.206815098579966</v>
      </c>
    </row>
    <row r="81" spans="1:10" x14ac:dyDescent="0.15">
      <c r="A81" s="1">
        <v>4</v>
      </c>
      <c r="B81" s="1" t="s">
        <v>64</v>
      </c>
      <c r="C81" s="1">
        <v>9</v>
      </c>
      <c r="D81" s="1" t="s">
        <v>21</v>
      </c>
      <c r="E81" s="4">
        <f>IF(実質付加価値!E81&gt;0,LN(実質付加価値!E81),0)</f>
        <v>9.172908830189753</v>
      </c>
      <c r="F81" s="4">
        <f>IF(実質付加価値!F81&gt;0,LN(実質付加価値!F81),0)</f>
        <v>10.413201026520097</v>
      </c>
      <c r="G81" s="4">
        <f>IF(実質付加価値!G81&gt;0,LN(実質付加価値!G81),0)</f>
        <v>10.925821242624064</v>
      </c>
      <c r="H81" s="4">
        <f>IF(実質付加価値!H81&gt;0,LN(実質付加価値!H81),0)</f>
        <v>11.14364636575861</v>
      </c>
      <c r="I81" s="4">
        <f>IF(実質付加価値!I81&gt;0,LN(実質付加価値!I81),0)</f>
        <v>10.694935490589451</v>
      </c>
      <c r="J81" s="4">
        <f>IF(実質付加価値!J81&gt;0,LN(実質付加価値!J81),0)</f>
        <v>10.374687236611756</v>
      </c>
    </row>
    <row r="82" spans="1:10" x14ac:dyDescent="0.15">
      <c r="A82" s="1">
        <v>4</v>
      </c>
      <c r="B82" s="1" t="s">
        <v>64</v>
      </c>
      <c r="C82" s="1">
        <v>10</v>
      </c>
      <c r="D82" s="1" t="s">
        <v>22</v>
      </c>
      <c r="E82" s="4">
        <f>IF(実質付加価値!E82&gt;0,LN(実質付加価値!E82),0)</f>
        <v>9.7210370888853443</v>
      </c>
      <c r="F82" s="4">
        <f>IF(実質付加価値!F82&gt;0,LN(実質付加価値!F82),0)</f>
        <v>10.560849014365509</v>
      </c>
      <c r="G82" s="4">
        <f>IF(実質付加価値!G82&gt;0,LN(実質付加価値!G82),0)</f>
        <v>11.071760589573291</v>
      </c>
      <c r="H82" s="4">
        <f>IF(実質付加価値!H82&gt;0,LN(実質付加価値!H82),0)</f>
        <v>11.164419948567996</v>
      </c>
      <c r="I82" s="4">
        <f>IF(実質付加価値!I82&gt;0,LN(実質付加価値!I82),0)</f>
        <v>10.800994048273839</v>
      </c>
      <c r="J82" s="4">
        <f>IF(実質付加価値!J82&gt;0,LN(実質付加価値!J82),0)</f>
        <v>10.640607711274068</v>
      </c>
    </row>
    <row r="83" spans="1:10" x14ac:dyDescent="0.15">
      <c r="A83" s="1">
        <v>4</v>
      </c>
      <c r="B83" s="1" t="s">
        <v>64</v>
      </c>
      <c r="C83" s="1">
        <v>11</v>
      </c>
      <c r="D83" s="1" t="s">
        <v>23</v>
      </c>
      <c r="E83" s="4">
        <f>IF(実質付加価値!E83&gt;0,LN(実質付加価値!E83),0)</f>
        <v>9.0047187826058028</v>
      </c>
      <c r="F83" s="4">
        <f>IF(実質付加価値!F83&gt;0,LN(実質付加価値!F83),0)</f>
        <v>10.111048555098389</v>
      </c>
      <c r="G83" s="4">
        <f>IF(実質付加価値!G83&gt;0,LN(実質付加価値!G83),0)</f>
        <v>10.945881283587701</v>
      </c>
      <c r="H83" s="4">
        <f>IF(実質付加価値!H83&gt;0,LN(実質付加価値!H83),0)</f>
        <v>10.925797512984062</v>
      </c>
      <c r="I83" s="4">
        <f>IF(実質付加価値!I83&gt;0,LN(実質付加価値!I83),0)</f>
        <v>11.6188681061483</v>
      </c>
      <c r="J83" s="4">
        <f>IF(実質付加価値!J83&gt;0,LN(実質付加価値!J83),0)</f>
        <v>11.364889469155468</v>
      </c>
    </row>
    <row r="84" spans="1:10" x14ac:dyDescent="0.15">
      <c r="A84" s="1">
        <v>4</v>
      </c>
      <c r="B84" s="1" t="s">
        <v>64</v>
      </c>
      <c r="C84" s="1">
        <v>12</v>
      </c>
      <c r="D84" s="1" t="s">
        <v>24</v>
      </c>
      <c r="E84" s="4">
        <f>IF(実質付加価値!E84&gt;0,LN(実質付加価値!E84),0)</f>
        <v>7.8971459840962011</v>
      </c>
      <c r="F84" s="4">
        <f>IF(実質付加価値!F84&gt;0,LN(実質付加価値!F84),0)</f>
        <v>9.9707932564684612</v>
      </c>
      <c r="G84" s="4">
        <f>IF(実質付加価値!G84&gt;0,LN(実質付加価値!G84),0)</f>
        <v>11.81601687818006</v>
      </c>
      <c r="H84" s="4">
        <f>IF(実質付加価値!H84&gt;0,LN(実質付加価値!H84),0)</f>
        <v>12.83022841100632</v>
      </c>
      <c r="I84" s="4">
        <f>IF(実質付加価値!I84&gt;0,LN(実質付加価値!I84),0)</f>
        <v>13.686915168907651</v>
      </c>
      <c r="J84" s="4">
        <f>IF(実質付加価値!J84&gt;0,LN(実質付加価値!J84),0)</f>
        <v>13.525981251699758</v>
      </c>
    </row>
    <row r="85" spans="1:10" x14ac:dyDescent="0.15">
      <c r="A85" s="1">
        <v>4</v>
      </c>
      <c r="B85" s="1" t="s">
        <v>266</v>
      </c>
      <c r="C85" s="1">
        <v>13</v>
      </c>
      <c r="D85" s="1" t="s">
        <v>25</v>
      </c>
      <c r="E85" s="4">
        <f>IF(実質付加価値!E85&gt;0,LN(実質付加価値!E85),0)</f>
        <v>8.6344027819244467</v>
      </c>
      <c r="F85" s="4">
        <f>IF(実質付加価値!F85&gt;0,LN(実質付加価値!F85),0)</f>
        <v>10.002465845386592</v>
      </c>
      <c r="G85" s="4">
        <f>IF(実質付加価値!G85&gt;0,LN(実質付加価値!G85),0)</f>
        <v>10.339056853558652</v>
      </c>
      <c r="H85" s="4">
        <f>IF(実質付加価値!H85&gt;0,LN(実質付加価値!H85),0)</f>
        <v>10.647875540572318</v>
      </c>
      <c r="I85" s="4">
        <f>IF(実質付加価値!I85&gt;0,LN(実質付加価値!I85),0)</f>
        <v>11.01972448818896</v>
      </c>
      <c r="J85" s="4">
        <f>IF(実質付加価値!J85&gt;0,LN(実質付加価値!J85),0)</f>
        <v>10.910146181521373</v>
      </c>
    </row>
    <row r="86" spans="1:10" x14ac:dyDescent="0.15">
      <c r="A86" s="1">
        <v>4</v>
      </c>
      <c r="B86" s="1" t="s">
        <v>64</v>
      </c>
      <c r="C86" s="1">
        <v>14</v>
      </c>
      <c r="D86" s="1" t="s">
        <v>26</v>
      </c>
      <c r="E86" s="4">
        <f>IF(実質付加価値!E86&gt;0,LN(実質付加価値!E86),0)</f>
        <v>7.4097996242061486</v>
      </c>
      <c r="F86" s="4">
        <f>IF(実質付加価値!F86&gt;0,LN(実質付加価値!F86),0)</f>
        <v>8.9635228871348396</v>
      </c>
      <c r="G86" s="4">
        <f>IF(実質付加価値!G86&gt;0,LN(実質付加価値!G86),0)</f>
        <v>9.847879391091535</v>
      </c>
      <c r="H86" s="4">
        <f>IF(実質付加価値!H86&gt;0,LN(実質付加価値!H86),0)</f>
        <v>9.5151613973847162</v>
      </c>
      <c r="I86" s="4">
        <f>IF(実質付加価値!I86&gt;0,LN(実質付加価値!I86),0)</f>
        <v>9.6192508637490004</v>
      </c>
      <c r="J86" s="4">
        <f>IF(実質付加価値!J86&gt;0,LN(実質付加価値!J86),0)</f>
        <v>9.3321256238484462</v>
      </c>
    </row>
    <row r="87" spans="1:10" x14ac:dyDescent="0.15">
      <c r="A87" s="1">
        <v>4</v>
      </c>
      <c r="B87" s="1" t="s">
        <v>266</v>
      </c>
      <c r="C87" s="1">
        <v>15</v>
      </c>
      <c r="D87" s="1" t="s">
        <v>27</v>
      </c>
      <c r="E87" s="4">
        <f>IF(実質付加価値!E87&gt;0,LN(実質付加価値!E87),0)</f>
        <v>11.293527392032695</v>
      </c>
      <c r="F87" s="4">
        <f>IF(実質付加価値!F87&gt;0,LN(実質付加価値!F87),0)</f>
        <v>11.642052916544602</v>
      </c>
      <c r="G87" s="4">
        <f>IF(実質付加価値!G87&gt;0,LN(実質付加価値!G87),0)</f>
        <v>12.030983948239223</v>
      </c>
      <c r="H87" s="4">
        <f>IF(実質付加価値!H87&gt;0,LN(実質付加価値!H87),0)</f>
        <v>11.93718847037414</v>
      </c>
      <c r="I87" s="4">
        <f>IF(実質付加価値!I87&gt;0,LN(実質付加価値!I87),0)</f>
        <v>12.059525304914585</v>
      </c>
      <c r="J87" s="4">
        <f>IF(実質付加価値!J87&gt;0,LN(実質付加価値!J87),0)</f>
        <v>11.907582829276505</v>
      </c>
    </row>
    <row r="88" spans="1:10" x14ac:dyDescent="0.15">
      <c r="A88" s="1">
        <v>4</v>
      </c>
      <c r="B88" s="1" t="s">
        <v>265</v>
      </c>
      <c r="C88" s="1">
        <v>16</v>
      </c>
      <c r="D88" s="1" t="s">
        <v>10</v>
      </c>
      <c r="E88" s="4">
        <f>IF(実質付加価値!E88&gt;0,LN(実質付加価値!E88),0)</f>
        <v>13.013928134676224</v>
      </c>
      <c r="F88" s="4">
        <f>IF(実質付加価値!F88&gt;0,LN(実質付加価値!F88),0)</f>
        <v>13.470217999050586</v>
      </c>
      <c r="G88" s="4">
        <f>IF(実質付加価値!G88&gt;0,LN(実質付加価値!G88),0)</f>
        <v>13.76304165910172</v>
      </c>
      <c r="H88" s="4">
        <f>IF(実質付加価値!H88&gt;0,LN(実質付加価値!H88),0)</f>
        <v>13.43290091323674</v>
      </c>
      <c r="I88" s="4">
        <f>IF(実質付加価値!I88&gt;0,LN(実質付加価値!I88),0)</f>
        <v>13.122811848140381</v>
      </c>
      <c r="J88" s="4">
        <f>IF(実質付加価値!J88&gt;0,LN(実質付加価値!J88),0)</f>
        <v>13.163546361104149</v>
      </c>
    </row>
    <row r="89" spans="1:10" x14ac:dyDescent="0.15">
      <c r="A89" s="1">
        <v>4</v>
      </c>
      <c r="B89" s="1" t="s">
        <v>265</v>
      </c>
      <c r="C89" s="1">
        <v>17</v>
      </c>
      <c r="D89" s="1" t="s">
        <v>11</v>
      </c>
      <c r="E89" s="4">
        <f>IF(実質付加価値!E89&gt;0,LN(実質付加価値!E89),0)</f>
        <v>10.731369714878225</v>
      </c>
      <c r="F89" s="4">
        <f>IF(実質付加価値!F89&gt;0,LN(実質付加価値!F89),0)</f>
        <v>11.329673509912539</v>
      </c>
      <c r="G89" s="4">
        <f>IF(実質付加価値!G89&gt;0,LN(実質付加価値!G89),0)</f>
        <v>11.952023322211222</v>
      </c>
      <c r="H89" s="4">
        <f>IF(実質付加価値!H89&gt;0,LN(実質付加価値!H89),0)</f>
        <v>12.34492204318447</v>
      </c>
      <c r="I89" s="4">
        <f>IF(実質付加価値!I89&gt;0,LN(実質付加価値!I89),0)</f>
        <v>12.375630962955714</v>
      </c>
      <c r="J89" s="4">
        <f>IF(実質付加価値!J89&gt;0,LN(実質付加価値!J89),0)</f>
        <v>12.229533180728252</v>
      </c>
    </row>
    <row r="90" spans="1:10" x14ac:dyDescent="0.15">
      <c r="A90" s="1">
        <v>4</v>
      </c>
      <c r="B90" s="1" t="s">
        <v>265</v>
      </c>
      <c r="C90" s="1">
        <v>18</v>
      </c>
      <c r="D90" s="1" t="s">
        <v>12</v>
      </c>
      <c r="E90" s="4">
        <f>IF(実質付加価値!E90&gt;0,LN(実質付加価値!E90),0)</f>
        <v>12.416095855945199</v>
      </c>
      <c r="F90" s="4">
        <f>IF(実質付加価値!F90&gt;0,LN(実質付加価値!F90),0)</f>
        <v>13.299116516281298</v>
      </c>
      <c r="G90" s="4">
        <f>IF(実質付加価値!G90&gt;0,LN(実質付加価値!G90),0)</f>
        <v>13.768668499247594</v>
      </c>
      <c r="H90" s="4">
        <f>IF(実質付加価値!H90&gt;0,LN(実質付加価値!H90),0)</f>
        <v>14.032295783363368</v>
      </c>
      <c r="I90" s="4">
        <f>IF(実質付加価値!I90&gt;0,LN(実質付加価値!I90),0)</f>
        <v>13.910405961078045</v>
      </c>
      <c r="J90" s="4">
        <f>IF(実質付加価値!J90&gt;0,LN(実質付加価値!J90),0)</f>
        <v>13.73174467687722</v>
      </c>
    </row>
    <row r="91" spans="1:10" x14ac:dyDescent="0.15">
      <c r="A91" s="1">
        <v>4</v>
      </c>
      <c r="B91" s="1" t="s">
        <v>265</v>
      </c>
      <c r="C91" s="1">
        <v>19</v>
      </c>
      <c r="D91" s="1" t="s">
        <v>13</v>
      </c>
      <c r="E91" s="4">
        <f>IF(実質付加価値!E91&gt;0,LN(実質付加価値!E91),0)</f>
        <v>10.904386635905773</v>
      </c>
      <c r="F91" s="4">
        <f>IF(実質付加価値!F91&gt;0,LN(実質付加価値!F91),0)</f>
        <v>11.731754784413509</v>
      </c>
      <c r="G91" s="4">
        <f>IF(実質付加価値!G91&gt;0,LN(実質付加価値!G91),0)</f>
        <v>12.511753407219826</v>
      </c>
      <c r="H91" s="4">
        <f>IF(実質付加価値!H91&gt;0,LN(実質付加価値!H91),0)</f>
        <v>12.662273972414951</v>
      </c>
      <c r="I91" s="4">
        <f>IF(実質付加価値!I91&gt;0,LN(実質付加価値!I91),0)</f>
        <v>12.561135583384381</v>
      </c>
      <c r="J91" s="4">
        <f>IF(実質付加価値!J91&gt;0,LN(実質付加価値!J91),0)</f>
        <v>12.510043018039177</v>
      </c>
    </row>
    <row r="92" spans="1:10" x14ac:dyDescent="0.15">
      <c r="A92" s="1">
        <v>4</v>
      </c>
      <c r="B92" s="1" t="s">
        <v>267</v>
      </c>
      <c r="C92" s="1">
        <v>20</v>
      </c>
      <c r="D92" s="1" t="s">
        <v>14</v>
      </c>
      <c r="E92" s="4">
        <f>IF(実質付加価値!E92&gt;0,LN(実質付加価値!E92),0)</f>
        <v>11.05305968113303</v>
      </c>
      <c r="F92" s="4">
        <f>IF(実質付加価値!F92&gt;0,LN(実質付加価値!F92),0)</f>
        <v>12.089860127372624</v>
      </c>
      <c r="G92" s="4">
        <f>IF(実質付加価値!G92&gt;0,LN(実質付加価値!G92),0)</f>
        <v>12.02054450423573</v>
      </c>
      <c r="H92" s="4">
        <f>IF(実質付加価値!H92&gt;0,LN(実質付加価値!H92),0)</f>
        <v>11.755243272284083</v>
      </c>
      <c r="I92" s="4">
        <f>IF(実質付加価値!I92&gt;0,LN(実質付加価値!I92),0)</f>
        <v>11.815777243034761</v>
      </c>
      <c r="J92" s="4">
        <f>IF(実質付加価値!J92&gt;0,LN(実質付加価値!J92),0)</f>
        <v>11.847312237851705</v>
      </c>
    </row>
    <row r="93" spans="1:10" x14ac:dyDescent="0.15">
      <c r="A93" s="1">
        <v>4</v>
      </c>
      <c r="B93" s="1" t="s">
        <v>264</v>
      </c>
      <c r="C93" s="1">
        <v>21</v>
      </c>
      <c r="D93" s="1" t="s">
        <v>15</v>
      </c>
      <c r="E93" s="4">
        <f>IF(実質付加価値!E93&gt;0,LN(実質付加価値!E93),0)</f>
        <v>12.062658448915226</v>
      </c>
      <c r="F93" s="4">
        <f>IF(実質付加価値!F93&gt;0,LN(実質付加価値!F93),0)</f>
        <v>12.566844508914066</v>
      </c>
      <c r="G93" s="4">
        <f>IF(実質付加価値!G93&gt;0,LN(実質付加価値!G93),0)</f>
        <v>12.972979633330537</v>
      </c>
      <c r="H93" s="4">
        <f>IF(実質付加価値!H93&gt;0,LN(実質付加価値!H93),0)</f>
        <v>13.428300720152077</v>
      </c>
      <c r="I93" s="4">
        <f>IF(実質付加価値!I93&gt;0,LN(実質付加価値!I93),0)</f>
        <v>13.60946007577617</v>
      </c>
      <c r="J93" s="4">
        <f>IF(実質付加価値!J93&gt;0,LN(実質付加価値!J93),0)</f>
        <v>13.575022011332031</v>
      </c>
    </row>
    <row r="94" spans="1:10" x14ac:dyDescent="0.15">
      <c r="A94" s="1">
        <v>4</v>
      </c>
      <c r="B94" s="1" t="s">
        <v>59</v>
      </c>
      <c r="C94" s="1">
        <v>22</v>
      </c>
      <c r="D94" s="1" t="s">
        <v>7</v>
      </c>
      <c r="E94" s="4">
        <f>IF(実質付加価値!E94&gt;0,LN(実質付加価値!E94),0)</f>
        <v>13.177301608778677</v>
      </c>
      <c r="F94" s="4">
        <f>IF(実質付加価値!F94&gt;0,LN(実質付加価値!F94),0)</f>
        <v>13.771727890308068</v>
      </c>
      <c r="G94" s="4">
        <f>IF(実質付加価値!G94&gt;0,LN(実質付加価値!G94),0)</f>
        <v>14.054459907500735</v>
      </c>
      <c r="H94" s="4">
        <f>IF(実質付加価値!H94&gt;0,LN(実質付加価値!H94),0)</f>
        <v>14.330313550649597</v>
      </c>
      <c r="I94" s="4">
        <f>IF(実質付加価値!I94&gt;0,LN(実質付加価値!I94),0)</f>
        <v>14.59019883284199</v>
      </c>
      <c r="J94" s="4">
        <f>IF(実質付加価値!J94&gt;0,LN(実質付加価値!J94),0)</f>
        <v>14.551509962724957</v>
      </c>
    </row>
    <row r="95" spans="1:10" x14ac:dyDescent="0.15">
      <c r="A95" s="1">
        <v>4</v>
      </c>
      <c r="B95" s="1" t="s">
        <v>59</v>
      </c>
      <c r="C95" s="1">
        <v>23</v>
      </c>
      <c r="D95" s="1" t="s">
        <v>28</v>
      </c>
      <c r="E95" s="4">
        <f>IF(実質付加価値!E95&gt;0,LN(実質付加価値!E95),0)</f>
        <v>13.173913038880478</v>
      </c>
      <c r="F95" s="4">
        <f>IF(実質付加価値!F95&gt;0,LN(実質付加価値!F95),0)</f>
        <v>13.441162438010304</v>
      </c>
      <c r="G95" s="4">
        <f>IF(実質付加価値!G95&gt;0,LN(実質付加価値!G95),0)</f>
        <v>13.580938733610559</v>
      </c>
      <c r="H95" s="4">
        <f>IF(実質付加価値!H95&gt;0,LN(実質付加価値!H95),0)</f>
        <v>13.753823249795156</v>
      </c>
      <c r="I95" s="4">
        <f>IF(実質付加価値!I95&gt;0,LN(実質付加価値!I95),0)</f>
        <v>13.862921311961946</v>
      </c>
      <c r="J95" s="4">
        <f>IF(実質付加価値!J95&gt;0,LN(実質付加価値!J95),0)</f>
        <v>13.878240057181253</v>
      </c>
    </row>
    <row r="96" spans="1:10" x14ac:dyDescent="0.15">
      <c r="A96" s="1">
        <v>5</v>
      </c>
      <c r="B96" s="1" t="s">
        <v>268</v>
      </c>
      <c r="C96" s="1">
        <v>1</v>
      </c>
      <c r="D96" s="1" t="s">
        <v>8</v>
      </c>
      <c r="E96" s="4">
        <f>IF(実質付加価値!E96&gt;0,LN(実質付加価値!E96),0)</f>
        <v>12.436402821555815</v>
      </c>
      <c r="F96" s="4">
        <f>IF(実質付加価値!F96&gt;0,LN(実質付加価値!F96),0)</f>
        <v>12.313423398315706</v>
      </c>
      <c r="G96" s="4">
        <f>IF(実質付加価値!G96&gt;0,LN(実質付加価値!G96),0)</f>
        <v>12.413014997924323</v>
      </c>
      <c r="H96" s="4">
        <f>IF(実質付加価値!H96&gt;0,LN(実質付加価値!H96),0)</f>
        <v>11.935752473661852</v>
      </c>
      <c r="I96" s="4">
        <f>IF(実質付加価値!I96&gt;0,LN(実質付加価値!I96),0)</f>
        <v>12.001333386124003</v>
      </c>
      <c r="J96" s="4">
        <f>IF(実質付加価値!J96&gt;0,LN(実質付加価値!J96),0)</f>
        <v>11.909061663214203</v>
      </c>
    </row>
    <row r="97" spans="1:10" x14ac:dyDescent="0.15">
      <c r="A97" s="1">
        <v>5</v>
      </c>
      <c r="B97" s="1" t="s">
        <v>69</v>
      </c>
      <c r="C97" s="1">
        <v>2</v>
      </c>
      <c r="D97" s="1" t="s">
        <v>9</v>
      </c>
      <c r="E97" s="4">
        <f>IF(実質付加価値!E97&gt;0,LN(実質付加価値!E97),0)</f>
        <v>11.308505783603071</v>
      </c>
      <c r="F97" s="4">
        <f>IF(実質付加価値!F97&gt;0,LN(実質付加価値!F97),0)</f>
        <v>10.856174741677883</v>
      </c>
      <c r="G97" s="4">
        <f>IF(実質付加価値!G97&gt;0,LN(実質付加価値!G97),0)</f>
        <v>9.9233424618384785</v>
      </c>
      <c r="H97" s="4">
        <f>IF(実質付加価値!H97&gt;0,LN(実質付加価値!H97),0)</f>
        <v>9.3375415274355476</v>
      </c>
      <c r="I97" s="4">
        <f>IF(実質付加価値!I97&gt;0,LN(実質付加価値!I97),0)</f>
        <v>9.0190941818193657</v>
      </c>
      <c r="J97" s="4">
        <f>IF(実質付加価値!J97&gt;0,LN(実質付加価値!J97),0)</f>
        <v>8.757007962872569</v>
      </c>
    </row>
    <row r="98" spans="1:10" x14ac:dyDescent="0.15">
      <c r="A98" s="1">
        <v>5</v>
      </c>
      <c r="B98" s="1" t="s">
        <v>71</v>
      </c>
      <c r="C98" s="1">
        <v>3</v>
      </c>
      <c r="D98" s="1" t="s">
        <v>16</v>
      </c>
      <c r="E98" s="4">
        <f>IF(実質付加価値!E98&gt;0,LN(実質付加価値!E98),0)</f>
        <v>11.064541810160643</v>
      </c>
      <c r="F98" s="4">
        <f>IF(実質付加価値!F98&gt;0,LN(実質付加価値!F98),0)</f>
        <v>11.08626304690538</v>
      </c>
      <c r="G98" s="4">
        <f>IF(実質付加価値!G98&gt;0,LN(実質付加価値!G98),0)</f>
        <v>11.150656143947934</v>
      </c>
      <c r="H98" s="4">
        <f>IF(実質付加価値!H98&gt;0,LN(実質付加価値!H98),0)</f>
        <v>11.113963963729917</v>
      </c>
      <c r="I98" s="4">
        <f>IF(実質付加価値!I98&gt;0,LN(実質付加価値!I98),0)</f>
        <v>10.877425963332284</v>
      </c>
      <c r="J98" s="4">
        <f>IF(実質付加価値!J98&gt;0,LN(実質付加価値!J98),0)</f>
        <v>10.902130077934597</v>
      </c>
    </row>
    <row r="99" spans="1:10" x14ac:dyDescent="0.15">
      <c r="A99" s="1">
        <v>5</v>
      </c>
      <c r="B99" s="1" t="s">
        <v>269</v>
      </c>
      <c r="C99" s="1">
        <v>4</v>
      </c>
      <c r="D99" s="1" t="s">
        <v>17</v>
      </c>
      <c r="E99" s="4">
        <f>IF(実質付加価値!E99&gt;0,LN(実質付加価値!E99),0)</f>
        <v>8.4600914802691491</v>
      </c>
      <c r="F99" s="4">
        <f>IF(実質付加価値!F99&gt;0,LN(実質付加価値!F99),0)</f>
        <v>10.11911294176006</v>
      </c>
      <c r="G99" s="4">
        <f>IF(実質付加価値!G99&gt;0,LN(実質付加価値!G99),0)</f>
        <v>11.108119352239482</v>
      </c>
      <c r="H99" s="4">
        <f>IF(実質付加価値!H99&gt;0,LN(実質付加価値!H99),0)</f>
        <v>10.492391312334075</v>
      </c>
      <c r="I99" s="4">
        <f>IF(実質付加価値!I99&gt;0,LN(実質付加価値!I99),0)</f>
        <v>10.177626676841157</v>
      </c>
      <c r="J99" s="4">
        <f>IF(実質付加価値!J99&gt;0,LN(実質付加価値!J99),0)</f>
        <v>9.8658952527681016</v>
      </c>
    </row>
    <row r="100" spans="1:10" x14ac:dyDescent="0.15">
      <c r="A100" s="1">
        <v>5</v>
      </c>
      <c r="B100" s="1" t="s">
        <v>71</v>
      </c>
      <c r="C100" s="1">
        <v>5</v>
      </c>
      <c r="D100" s="1" t="s">
        <v>18</v>
      </c>
      <c r="E100" s="4">
        <f>IF(実質付加価値!E100&gt;0,LN(実質付加価値!E100),0)</f>
        <v>9.1386976131534521</v>
      </c>
      <c r="F100" s="4">
        <f>IF(実質付加価値!F100&gt;0,LN(実質付加価値!F100),0)</f>
        <v>9.3201169485367608</v>
      </c>
      <c r="G100" s="4">
        <f>IF(実質付加価値!G100&gt;0,LN(実質付加価値!G100),0)</f>
        <v>9.2661188906223373</v>
      </c>
      <c r="H100" s="4">
        <f>IF(実質付加価値!H100&gt;0,LN(実質付加価値!H100),0)</f>
        <v>9.4707878182927434</v>
      </c>
      <c r="I100" s="4">
        <f>IF(実質付加価値!I100&gt;0,LN(実質付加価値!I100),0)</f>
        <v>9.4131735946273629</v>
      </c>
      <c r="J100" s="4">
        <f>IF(実質付加価値!J100&gt;0,LN(実質付加価値!J100),0)</f>
        <v>9.1755772945703189</v>
      </c>
    </row>
    <row r="101" spans="1:10" x14ac:dyDescent="0.15">
      <c r="A101" s="1">
        <v>5</v>
      </c>
      <c r="B101" s="1" t="s">
        <v>269</v>
      </c>
      <c r="C101" s="1">
        <v>6</v>
      </c>
      <c r="D101" s="1" t="s">
        <v>2</v>
      </c>
      <c r="E101" s="4">
        <f>IF(実質付加価値!E101&gt;0,LN(実質付加価値!E101),0)</f>
        <v>7.4862731697729537</v>
      </c>
      <c r="F101" s="4">
        <f>IF(実質付加価値!F101&gt;0,LN(実質付加価値!F101),0)</f>
        <v>8.4503517842547602</v>
      </c>
      <c r="G101" s="4">
        <f>IF(実質付加価値!G101&gt;0,LN(実質付加価値!G101),0)</f>
        <v>9.1204767441705474</v>
      </c>
      <c r="H101" s="4">
        <f>IF(実質付加価値!H101&gt;0,LN(実質付加価値!H101),0)</f>
        <v>8.6646451074713848</v>
      </c>
      <c r="I101" s="4">
        <f>IF(実質付加価値!I101&gt;0,LN(実質付加価値!I101),0)</f>
        <v>10.70857093630128</v>
      </c>
      <c r="J101" s="4">
        <f>IF(実質付加価値!J101&gt;0,LN(実質付加価値!J101),0)</f>
        <v>10.683515040798481</v>
      </c>
    </row>
    <row r="102" spans="1:10" x14ac:dyDescent="0.15">
      <c r="A102" s="1">
        <v>5</v>
      </c>
      <c r="B102" s="1" t="s">
        <v>71</v>
      </c>
      <c r="C102" s="1">
        <v>7</v>
      </c>
      <c r="D102" s="1" t="s">
        <v>19</v>
      </c>
      <c r="E102" s="4">
        <f>IF(実質付加価値!E102&gt;0,LN(実質付加価値!E102),0)</f>
        <v>10.539766744876143</v>
      </c>
      <c r="F102" s="4">
        <f>IF(実質付加価値!F102&gt;0,LN(実質付加価値!F102),0)</f>
        <v>10.739409163914154</v>
      </c>
      <c r="G102" s="4">
        <f>IF(実質付加価値!G102&gt;0,LN(実質付加価値!G102),0)</f>
        <v>8.6824467813414437</v>
      </c>
      <c r="H102" s="4">
        <f>IF(実質付加価値!H102&gt;0,LN(実質付加価値!H102),0)</f>
        <v>8.0157559193168169</v>
      </c>
      <c r="I102" s="4">
        <f>IF(実質付加価値!I102&gt;0,LN(実質付加価値!I102),0)</f>
        <v>7.7054388914248602</v>
      </c>
      <c r="J102" s="4">
        <f>IF(実質付加価値!J102&gt;0,LN(実質付加価値!J102),0)</f>
        <v>7.9161812891398498</v>
      </c>
    </row>
    <row r="103" spans="1:10" x14ac:dyDescent="0.15">
      <c r="A103" s="1">
        <v>5</v>
      </c>
      <c r="B103" s="1" t="s">
        <v>71</v>
      </c>
      <c r="C103" s="1">
        <v>8</v>
      </c>
      <c r="D103" s="1" t="s">
        <v>20</v>
      </c>
      <c r="E103" s="4">
        <f>IF(実質付加価値!E103&gt;0,LN(実質付加価値!E103),0)</f>
        <v>8.683686276352736</v>
      </c>
      <c r="F103" s="4">
        <f>IF(実質付加価値!F103&gt;0,LN(実質付加価値!F103),0)</f>
        <v>9.4418650574008431</v>
      </c>
      <c r="G103" s="4">
        <f>IF(実質付加価値!G103&gt;0,LN(実質付加価値!G103),0)</f>
        <v>9.7700568513781931</v>
      </c>
      <c r="H103" s="4">
        <f>IF(実質付加価値!H103&gt;0,LN(実質付加価値!H103),0)</f>
        <v>10.018548997733635</v>
      </c>
      <c r="I103" s="4">
        <f>IF(実質付加価値!I103&gt;0,LN(実質付加価値!I103),0)</f>
        <v>10.068234579540539</v>
      </c>
      <c r="J103" s="4">
        <f>IF(実質付加価値!J103&gt;0,LN(実質付加価値!J103),0)</f>
        <v>9.6424728780158038</v>
      </c>
    </row>
    <row r="104" spans="1:10" x14ac:dyDescent="0.15">
      <c r="A104" s="1">
        <v>5</v>
      </c>
      <c r="B104" s="1" t="s">
        <v>270</v>
      </c>
      <c r="C104" s="1">
        <v>9</v>
      </c>
      <c r="D104" s="1" t="s">
        <v>21</v>
      </c>
      <c r="E104" s="4">
        <f>IF(実質付加価値!E104&gt;0,LN(実質付加価値!E104),0)</f>
        <v>9.0110253858962164</v>
      </c>
      <c r="F104" s="4">
        <f>IF(実質付加価値!F104&gt;0,LN(実質付加価値!F104),0)</f>
        <v>9.6513469050794871</v>
      </c>
      <c r="G104" s="4">
        <f>IF(実質付加価値!G104&gt;0,LN(実質付加価値!G104),0)</f>
        <v>9.6203324024272341</v>
      </c>
      <c r="H104" s="4">
        <f>IF(実質付加価値!H104&gt;0,LN(実質付加価値!H104),0)</f>
        <v>10.187964717182792</v>
      </c>
      <c r="I104" s="4">
        <f>IF(実質付加価値!I104&gt;0,LN(実質付加価値!I104),0)</f>
        <v>9.9473410820889665</v>
      </c>
      <c r="J104" s="4">
        <f>IF(実質付加価値!J104&gt;0,LN(実質付加価値!J104),0)</f>
        <v>9.5007894399628405</v>
      </c>
    </row>
    <row r="105" spans="1:10" x14ac:dyDescent="0.15">
      <c r="A105" s="1">
        <v>5</v>
      </c>
      <c r="B105" s="1" t="s">
        <v>71</v>
      </c>
      <c r="C105" s="1">
        <v>10</v>
      </c>
      <c r="D105" s="1" t="s">
        <v>22</v>
      </c>
      <c r="E105" s="4">
        <f>IF(実質付加価値!E105&gt;0,LN(実質付加価値!E105),0)</f>
        <v>8.5125914564333911</v>
      </c>
      <c r="F105" s="4">
        <f>IF(実質付加価値!F105&gt;0,LN(実質付加価値!F105),0)</f>
        <v>9.2422670376788094</v>
      </c>
      <c r="G105" s="4">
        <f>IF(実質付加価値!G105&gt;0,LN(実質付加価値!G105),0)</f>
        <v>9.9865109208202405</v>
      </c>
      <c r="H105" s="4">
        <f>IF(実質付加価値!H105&gt;0,LN(実質付加価値!H105),0)</f>
        <v>10.017979439313539</v>
      </c>
      <c r="I105" s="4">
        <f>IF(実質付加価値!I105&gt;0,LN(実質付加価値!I105),0)</f>
        <v>9.9137638791672877</v>
      </c>
      <c r="J105" s="4">
        <f>IF(実質付加価値!J105&gt;0,LN(実質付加価値!J105),0)</f>
        <v>9.764805578191508</v>
      </c>
    </row>
    <row r="106" spans="1:10" x14ac:dyDescent="0.15">
      <c r="A106" s="1">
        <v>5</v>
      </c>
      <c r="B106" s="1" t="s">
        <v>71</v>
      </c>
      <c r="C106" s="1">
        <v>11</v>
      </c>
      <c r="D106" s="1" t="s">
        <v>23</v>
      </c>
      <c r="E106" s="4">
        <f>IF(実質付加価値!E106&gt;0,LN(実質付加価値!E106),0)</f>
        <v>8.0026077358010177</v>
      </c>
      <c r="F106" s="4">
        <f>IF(実質付加価値!F106&gt;0,LN(実質付加価値!F106),0)</f>
        <v>8.9860858852241918</v>
      </c>
      <c r="G106" s="4">
        <f>IF(実質付加価値!G106&gt;0,LN(実質付加価値!G106),0)</f>
        <v>10.386674049854362</v>
      </c>
      <c r="H106" s="4">
        <f>IF(実質付加価値!H106&gt;0,LN(実質付加価値!H106),0)</f>
        <v>10.554059667149797</v>
      </c>
      <c r="I106" s="4">
        <f>IF(実質付加価値!I106&gt;0,LN(実質付加価値!I106),0)</f>
        <v>10.928642555936818</v>
      </c>
      <c r="J106" s="4">
        <f>IF(実質付加価値!J106&gt;0,LN(実質付加価値!J106),0)</f>
        <v>10.500334674712072</v>
      </c>
    </row>
    <row r="107" spans="1:10" x14ac:dyDescent="0.15">
      <c r="A107" s="1">
        <v>5</v>
      </c>
      <c r="B107" s="1" t="s">
        <v>71</v>
      </c>
      <c r="C107" s="1">
        <v>12</v>
      </c>
      <c r="D107" s="1" t="s">
        <v>24</v>
      </c>
      <c r="E107" s="4">
        <f>IF(実質付加価値!E107&gt;0,LN(実質付加価値!E107),0)</f>
        <v>7.3430613035477155</v>
      </c>
      <c r="F107" s="4">
        <f>IF(実質付加価値!F107&gt;0,LN(実質付加価値!F107),0)</f>
        <v>9.5205937381971655</v>
      </c>
      <c r="G107" s="4">
        <f>IF(実質付加価値!G107&gt;0,LN(実質付加価値!G107),0)</f>
        <v>11.305848087186861</v>
      </c>
      <c r="H107" s="4">
        <f>IF(実質付加価値!H107&gt;0,LN(実質付加価値!H107),0)</f>
        <v>12.273946903485747</v>
      </c>
      <c r="I107" s="4">
        <f>IF(実質付加価値!I107&gt;0,LN(実質付加価値!I107),0)</f>
        <v>13.661890849631352</v>
      </c>
      <c r="J107" s="4">
        <f>IF(実質付加価値!J107&gt;0,LN(実質付加価値!J107),0)</f>
        <v>13.514532264212239</v>
      </c>
    </row>
    <row r="108" spans="1:10" x14ac:dyDescent="0.15">
      <c r="A108" s="1">
        <v>5</v>
      </c>
      <c r="B108" s="1" t="s">
        <v>71</v>
      </c>
      <c r="C108" s="1">
        <v>13</v>
      </c>
      <c r="D108" s="1" t="s">
        <v>25</v>
      </c>
      <c r="E108" s="4">
        <f>IF(実質付加価値!E108&gt;0,LN(実質付加価値!E108),0)</f>
        <v>4.8572923762942466</v>
      </c>
      <c r="F108" s="4">
        <f>IF(実質付加価値!F108&gt;0,LN(実質付加価値!F108),0)</f>
        <v>8.8522339253394691</v>
      </c>
      <c r="G108" s="4">
        <f>IF(実質付加価値!G108&gt;0,LN(実質付加価値!G108),0)</f>
        <v>9.8553284361979188</v>
      </c>
      <c r="H108" s="4">
        <f>IF(実質付加価値!H108&gt;0,LN(実質付加価値!H108),0)</f>
        <v>9.8753019437409097</v>
      </c>
      <c r="I108" s="4">
        <f>IF(実質付加価値!I108&gt;0,LN(実質付加価値!I108),0)</f>
        <v>10.379591712518485</v>
      </c>
      <c r="J108" s="4">
        <f>IF(実質付加価値!J108&gt;0,LN(実質付加価値!J108),0)</f>
        <v>10.156239775035484</v>
      </c>
    </row>
    <row r="109" spans="1:10" x14ac:dyDescent="0.15">
      <c r="A109" s="1">
        <v>5</v>
      </c>
      <c r="B109" s="1" t="s">
        <v>71</v>
      </c>
      <c r="C109" s="1">
        <v>14</v>
      </c>
      <c r="D109" s="1" t="s">
        <v>26</v>
      </c>
      <c r="E109" s="4">
        <f>IF(実質付加価値!E109&gt;0,LN(実質付加価値!E109),0)</f>
        <v>6.1166262822962647</v>
      </c>
      <c r="F109" s="4">
        <f>IF(実質付加価値!F109&gt;0,LN(実質付加価値!F109),0)</f>
        <v>8.7026326762290687</v>
      </c>
      <c r="G109" s="4">
        <f>IF(実質付加価値!G109&gt;0,LN(実質付加価値!G109),0)</f>
        <v>10.327175962034872</v>
      </c>
      <c r="H109" s="4">
        <f>IF(実質付加価値!H109&gt;0,LN(実質付加価値!H109),0)</f>
        <v>10.102927797425091</v>
      </c>
      <c r="I109" s="4">
        <f>IF(実質付加価値!I109&gt;0,LN(実質付加価値!I109),0)</f>
        <v>10.594321459124084</v>
      </c>
      <c r="J109" s="4">
        <f>IF(実質付加価値!J109&gt;0,LN(実質付加価値!J109),0)</f>
        <v>10.441802878020985</v>
      </c>
    </row>
    <row r="110" spans="1:10" x14ac:dyDescent="0.15">
      <c r="A110" s="1">
        <v>5</v>
      </c>
      <c r="B110" s="1" t="s">
        <v>71</v>
      </c>
      <c r="C110" s="1">
        <v>15</v>
      </c>
      <c r="D110" s="1" t="s">
        <v>27</v>
      </c>
      <c r="E110" s="4">
        <f>IF(実質付加価値!E110&gt;0,LN(実質付加価値!E110),0)</f>
        <v>11.064514575174417</v>
      </c>
      <c r="F110" s="4">
        <f>IF(実質付加価値!F110&gt;0,LN(実質付加価値!F110),0)</f>
        <v>11.347956825970202</v>
      </c>
      <c r="G110" s="4">
        <f>IF(実質付加価値!G110&gt;0,LN(実質付加価値!G110),0)</f>
        <v>11.559522893436563</v>
      </c>
      <c r="H110" s="4">
        <f>IF(実質付加価値!H110&gt;0,LN(実質付加価値!H110),0)</f>
        <v>11.170652086957849</v>
      </c>
      <c r="I110" s="4">
        <f>IF(実質付加価値!I110&gt;0,LN(実質付加価値!I110),0)</f>
        <v>11.082018992117481</v>
      </c>
      <c r="J110" s="4">
        <f>IF(実質付加価値!J110&gt;0,LN(実質付加価値!J110),0)</f>
        <v>10.782813204900641</v>
      </c>
    </row>
    <row r="111" spans="1:10" x14ac:dyDescent="0.15">
      <c r="A111" s="1">
        <v>5</v>
      </c>
      <c r="B111" s="1" t="s">
        <v>271</v>
      </c>
      <c r="C111" s="1">
        <v>16</v>
      </c>
      <c r="D111" s="1" t="s">
        <v>10</v>
      </c>
      <c r="E111" s="4">
        <f>IF(実質付加価値!E111&gt;0,LN(実質付加価値!E111),0)</f>
        <v>12.606833858978018</v>
      </c>
      <c r="F111" s="4">
        <f>IF(実質付加価値!F111&gt;0,LN(実質付加価値!F111),0)</f>
        <v>12.966640589617972</v>
      </c>
      <c r="G111" s="4">
        <f>IF(実質付加価値!G111&gt;0,LN(実質付加価値!G111),0)</f>
        <v>13.010412515703033</v>
      </c>
      <c r="H111" s="4">
        <f>IF(実質付加価値!H111&gt;0,LN(実質付加価値!H111),0)</f>
        <v>12.89826570132009</v>
      </c>
      <c r="I111" s="4">
        <f>IF(実質付加価値!I111&gt;0,LN(実質付加価値!I111),0)</f>
        <v>12.456071406276136</v>
      </c>
      <c r="J111" s="4">
        <f>IF(実質付加価値!J111&gt;0,LN(実質付加価値!J111),0)</f>
        <v>12.537391429375619</v>
      </c>
    </row>
    <row r="112" spans="1:10" x14ac:dyDescent="0.15">
      <c r="A112" s="1">
        <v>5</v>
      </c>
      <c r="B112" s="1" t="s">
        <v>69</v>
      </c>
      <c r="C112" s="1">
        <v>17</v>
      </c>
      <c r="D112" s="1" t="s">
        <v>11</v>
      </c>
      <c r="E112" s="4">
        <f>IF(実質付加価値!E112&gt;0,LN(実質付加価値!E112),0)</f>
        <v>10.354384188084868</v>
      </c>
      <c r="F112" s="4">
        <f>IF(実質付加価値!F112&gt;0,LN(実質付加価値!F112),0)</f>
        <v>11.07732403775656</v>
      </c>
      <c r="G112" s="4">
        <f>IF(実質付加価値!G112&gt;0,LN(実質付加価値!G112),0)</f>
        <v>11.33141656716875</v>
      </c>
      <c r="H112" s="4">
        <f>IF(実質付加価値!H112&gt;0,LN(実質付加価値!H112),0)</f>
        <v>11.715986728740091</v>
      </c>
      <c r="I112" s="4">
        <f>IF(実質付加価値!I112&gt;0,LN(実質付加価値!I112),0)</f>
        <v>11.76909748092195</v>
      </c>
      <c r="J112" s="4">
        <f>IF(実質付加価値!J112&gt;0,LN(実質付加価値!J112),0)</f>
        <v>11.58425697161473</v>
      </c>
    </row>
    <row r="113" spans="1:10" x14ac:dyDescent="0.15">
      <c r="A113" s="1">
        <v>5</v>
      </c>
      <c r="B113" s="1" t="s">
        <v>69</v>
      </c>
      <c r="C113" s="1">
        <v>18</v>
      </c>
      <c r="D113" s="1" t="s">
        <v>12</v>
      </c>
      <c r="E113" s="4">
        <f>IF(実質付加価値!E113&gt;0,LN(実質付加価値!E113),0)</f>
        <v>11.853111978600829</v>
      </c>
      <c r="F113" s="4">
        <f>IF(実質付加価値!F113&gt;0,LN(実質付加価値!F113),0)</f>
        <v>12.435992744690029</v>
      </c>
      <c r="G113" s="4">
        <f>IF(実質付加価値!G113&gt;0,LN(実質付加価値!G113),0)</f>
        <v>12.802013638798448</v>
      </c>
      <c r="H113" s="4">
        <f>IF(実質付加価値!H113&gt;0,LN(実質付加価値!H113),0)</f>
        <v>13.011668263546676</v>
      </c>
      <c r="I113" s="4">
        <f>IF(実質付加価値!I113&gt;0,LN(実質付加価値!I113),0)</f>
        <v>12.863709971500837</v>
      </c>
      <c r="J113" s="4">
        <f>IF(実質付加価値!J113&gt;0,LN(実質付加価値!J113),0)</f>
        <v>12.804570257978721</v>
      </c>
    </row>
    <row r="114" spans="1:10" x14ac:dyDescent="0.15">
      <c r="A114" s="1">
        <v>5</v>
      </c>
      <c r="B114" s="1" t="s">
        <v>69</v>
      </c>
      <c r="C114" s="1">
        <v>19</v>
      </c>
      <c r="D114" s="1" t="s">
        <v>13</v>
      </c>
      <c r="E114" s="4">
        <f>IF(実質付加価値!E114&gt;0,LN(実質付加価値!E114),0)</f>
        <v>10.442419557735231</v>
      </c>
      <c r="F114" s="4">
        <f>IF(実質付加価値!F114&gt;0,LN(実質付加価値!F114),0)</f>
        <v>11.220135953411992</v>
      </c>
      <c r="G114" s="4">
        <f>IF(実質付加価値!G114&gt;0,LN(実質付加価値!G114),0)</f>
        <v>11.845970854014412</v>
      </c>
      <c r="H114" s="4">
        <f>IF(実質付加価値!H114&gt;0,LN(実質付加価値!H114),0)</f>
        <v>11.895641666488041</v>
      </c>
      <c r="I114" s="4">
        <f>IF(実質付加価値!I114&gt;0,LN(実質付加価値!I114),0)</f>
        <v>11.696056980815722</v>
      </c>
      <c r="J114" s="4">
        <f>IF(実質付加価値!J114&gt;0,LN(実質付加価値!J114),0)</f>
        <v>11.646769519522685</v>
      </c>
    </row>
    <row r="115" spans="1:10" x14ac:dyDescent="0.15">
      <c r="A115" s="1">
        <v>5</v>
      </c>
      <c r="B115" s="1" t="s">
        <v>69</v>
      </c>
      <c r="C115" s="1">
        <v>20</v>
      </c>
      <c r="D115" s="1" t="s">
        <v>14</v>
      </c>
      <c r="E115" s="4">
        <f>IF(実質付加価値!E115&gt;0,LN(実質付加価値!E115),0)</f>
        <v>10.833054564618097</v>
      </c>
      <c r="F115" s="4">
        <f>IF(実質付加価値!F115&gt;0,LN(実質付加価値!F115),0)</f>
        <v>11.358188413120279</v>
      </c>
      <c r="G115" s="4">
        <f>IF(実質付加価値!G115&gt;0,LN(実質付加価値!G115),0)</f>
        <v>11.125330733674465</v>
      </c>
      <c r="H115" s="4">
        <f>IF(実質付加価値!H115&gt;0,LN(実質付加価値!H115),0)</f>
        <v>10.873951897610269</v>
      </c>
      <c r="I115" s="4">
        <f>IF(実質付加価値!I115&gt;0,LN(実質付加価値!I115),0)</f>
        <v>10.941586671291127</v>
      </c>
      <c r="J115" s="4">
        <f>IF(実質付加価値!J115&gt;0,LN(実質付加価値!J115),0)</f>
        <v>10.967759641153696</v>
      </c>
    </row>
    <row r="116" spans="1:10" x14ac:dyDescent="0.15">
      <c r="A116" s="1">
        <v>5</v>
      </c>
      <c r="B116" s="1" t="s">
        <v>69</v>
      </c>
      <c r="C116" s="1">
        <v>21</v>
      </c>
      <c r="D116" s="1" t="s">
        <v>15</v>
      </c>
      <c r="E116" s="4">
        <f>IF(実質付加価値!E116&gt;0,LN(実質付加価値!E116),0)</f>
        <v>11.324326518484664</v>
      </c>
      <c r="F116" s="4">
        <f>IF(実質付加価値!F116&gt;0,LN(実質付加価値!F116),0)</f>
        <v>11.725288280860275</v>
      </c>
      <c r="G116" s="4">
        <f>IF(実質付加価値!G116&gt;0,LN(実質付加価値!G116),0)</f>
        <v>12.051598553906876</v>
      </c>
      <c r="H116" s="4">
        <f>IF(実質付加価値!H116&gt;0,LN(実質付加価値!H116),0)</f>
        <v>12.332005904290643</v>
      </c>
      <c r="I116" s="4">
        <f>IF(実質付加価値!I116&gt;0,LN(実質付加価値!I116),0)</f>
        <v>12.353533225923409</v>
      </c>
      <c r="J116" s="4">
        <f>IF(実質付加価値!J116&gt;0,LN(実質付加価値!J116),0)</f>
        <v>12.300632831990585</v>
      </c>
    </row>
    <row r="117" spans="1:10" x14ac:dyDescent="0.15">
      <c r="A117" s="1">
        <v>5</v>
      </c>
      <c r="B117" s="1" t="s">
        <v>67</v>
      </c>
      <c r="C117" s="1">
        <v>22</v>
      </c>
      <c r="D117" s="1" t="s">
        <v>7</v>
      </c>
      <c r="E117" s="4">
        <f>IF(実質付加価値!E117&gt;0,LN(実質付加価値!E117),0)</f>
        <v>12.472777370624286</v>
      </c>
      <c r="F117" s="4">
        <f>IF(実質付加価値!F117&gt;0,LN(実質付加価値!F117),0)</f>
        <v>13.185937659920564</v>
      </c>
      <c r="G117" s="4">
        <f>IF(実質付加価値!G117&gt;0,LN(実質付加価値!G117),0)</f>
        <v>13.27122532568189</v>
      </c>
      <c r="H117" s="4">
        <f>IF(実質付加価値!H117&gt;0,LN(実質付加価値!H117),0)</f>
        <v>13.50563864694846</v>
      </c>
      <c r="I117" s="4">
        <f>IF(実質付加価値!I117&gt;0,LN(実質付加価値!I117),0)</f>
        <v>13.734212621528901</v>
      </c>
      <c r="J117" s="4">
        <f>IF(実質付加価値!J117&gt;0,LN(実質付加価値!J117),0)</f>
        <v>13.700503629136907</v>
      </c>
    </row>
    <row r="118" spans="1:10" x14ac:dyDescent="0.15">
      <c r="A118" s="1">
        <v>5</v>
      </c>
      <c r="B118" s="1" t="s">
        <v>67</v>
      </c>
      <c r="C118" s="1">
        <v>23</v>
      </c>
      <c r="D118" s="1" t="s">
        <v>28</v>
      </c>
      <c r="E118" s="4">
        <f>IF(実質付加価値!E118&gt;0,LN(実質付加価値!E118),0)</f>
        <v>12.846346573784372</v>
      </c>
      <c r="F118" s="4">
        <f>IF(実質付加価値!F118&gt;0,LN(実質付加価値!F118),0)</f>
        <v>13.03206777966682</v>
      </c>
      <c r="G118" s="4">
        <f>IF(実質付加価値!G118&gt;0,LN(実質付加価値!G118),0)</f>
        <v>13.123669345102616</v>
      </c>
      <c r="H118" s="4">
        <f>IF(実質付加価値!H118&gt;0,LN(実質付加価値!H118),0)</f>
        <v>13.277650457607223</v>
      </c>
      <c r="I118" s="4">
        <f>IF(実質付加価値!I118&gt;0,LN(実質付加価値!I118),0)</f>
        <v>13.428149928978199</v>
      </c>
      <c r="J118" s="4">
        <f>IF(実質付加価値!J118&gt;0,LN(実質付加価値!J118),0)</f>
        <v>13.434964013802217</v>
      </c>
    </row>
    <row r="119" spans="1:10" x14ac:dyDescent="0.15">
      <c r="A119" s="1">
        <v>6</v>
      </c>
      <c r="B119" s="1" t="s">
        <v>272</v>
      </c>
      <c r="C119" s="1">
        <v>1</v>
      </c>
      <c r="D119" s="1" t="s">
        <v>8</v>
      </c>
      <c r="E119" s="4">
        <f>IF(実質付加価値!E119&gt;0,LN(実質付加価値!E119),0)</f>
        <v>12.158567721557532</v>
      </c>
      <c r="F119" s="4">
        <f>IF(実質付加価値!F119&gt;0,LN(実質付加価値!F119),0)</f>
        <v>12.15159989563992</v>
      </c>
      <c r="G119" s="4">
        <f>IF(実質付加価値!G119&gt;0,LN(実質付加価値!G119),0)</f>
        <v>12.280653414492985</v>
      </c>
      <c r="H119" s="4">
        <f>IF(実質付加価値!H119&gt;0,LN(実質付加価値!H119),0)</f>
        <v>12.141945335915853</v>
      </c>
      <c r="I119" s="4">
        <f>IF(実質付加価値!I119&gt;0,LN(実質付加価値!I119),0)</f>
        <v>12.121635726777818</v>
      </c>
      <c r="J119" s="4">
        <f>IF(実質付加価値!J119&gt;0,LN(実質付加価値!J119),0)</f>
        <v>12.030312844264543</v>
      </c>
    </row>
    <row r="120" spans="1:10" x14ac:dyDescent="0.15">
      <c r="A120" s="1">
        <v>6</v>
      </c>
      <c r="B120" s="1" t="s">
        <v>77</v>
      </c>
      <c r="C120" s="1">
        <v>2</v>
      </c>
      <c r="D120" s="1" t="s">
        <v>9</v>
      </c>
      <c r="E120" s="4">
        <f>IF(実質付加価値!E120&gt;0,LN(実質付加価値!E120),0)</f>
        <v>8.980420467555863</v>
      </c>
      <c r="F120" s="4">
        <f>IF(実質付加価値!F120&gt;0,LN(実質付加価値!F120),0)</f>
        <v>9.6211563360672834</v>
      </c>
      <c r="G120" s="4">
        <f>IF(実質付加価値!G120&gt;0,LN(実質付加価値!G120),0)</f>
        <v>9.3879800409340497</v>
      </c>
      <c r="H120" s="4">
        <f>IF(実質付加価値!H120&gt;0,LN(実質付加価値!H120),0)</f>
        <v>9.2691227572425827</v>
      </c>
      <c r="I120" s="4">
        <f>IF(実質付加価値!I120&gt;0,LN(実質付加価値!I120),0)</f>
        <v>7.9645620988813679</v>
      </c>
      <c r="J120" s="4">
        <f>IF(実質付加価値!J120&gt;0,LN(実質付加価値!J120),0)</f>
        <v>7.734523891123426</v>
      </c>
    </row>
    <row r="121" spans="1:10" x14ac:dyDescent="0.15">
      <c r="A121" s="1">
        <v>6</v>
      </c>
      <c r="B121" s="1" t="s">
        <v>273</v>
      </c>
      <c r="C121" s="1">
        <v>3</v>
      </c>
      <c r="D121" s="1" t="s">
        <v>16</v>
      </c>
      <c r="E121" s="4">
        <f>IF(実質付加価値!E121&gt;0,LN(実質付加価値!E121),0)</f>
        <v>11.385614214878107</v>
      </c>
      <c r="F121" s="4">
        <f>IF(実質付加価値!F121&gt;0,LN(実質付加価値!F121),0)</f>
        <v>11.475094598770012</v>
      </c>
      <c r="G121" s="4">
        <f>IF(実質付加価値!G121&gt;0,LN(実質付加価値!G121),0)</f>
        <v>11.668469965053854</v>
      </c>
      <c r="H121" s="4">
        <f>IF(実質付加価値!H121&gt;0,LN(実質付加価値!H121),0)</f>
        <v>11.648860120337472</v>
      </c>
      <c r="I121" s="4">
        <f>IF(実質付加価値!I121&gt;0,LN(実質付加価値!I121),0)</f>
        <v>11.602734726919026</v>
      </c>
      <c r="J121" s="4">
        <f>IF(実質付加価値!J121&gt;0,LN(実質付加価値!J121),0)</f>
        <v>11.577345564470694</v>
      </c>
    </row>
    <row r="122" spans="1:10" x14ac:dyDescent="0.15">
      <c r="A122" s="1">
        <v>6</v>
      </c>
      <c r="B122" s="1" t="s">
        <v>274</v>
      </c>
      <c r="C122" s="1">
        <v>4</v>
      </c>
      <c r="D122" s="1" t="s">
        <v>17</v>
      </c>
      <c r="E122" s="4">
        <f>IF(実質付加価値!E122&gt;0,LN(実質付加価値!E122),0)</f>
        <v>10.135268771239378</v>
      </c>
      <c r="F122" s="4">
        <f>IF(実質付加価値!F122&gt;0,LN(実質付加価値!F122),0)</f>
        <v>10.773370632898336</v>
      </c>
      <c r="G122" s="4">
        <f>IF(実質付加価値!G122&gt;0,LN(実質付加価値!G122),0)</f>
        <v>11.385556488294247</v>
      </c>
      <c r="H122" s="4">
        <f>IF(実質付加価値!H122&gt;0,LN(実質付加価値!H122),0)</f>
        <v>10.742299659794467</v>
      </c>
      <c r="I122" s="4">
        <f>IF(実質付加価値!I122&gt;0,LN(実質付加価値!I122),0)</f>
        <v>10.354794991783487</v>
      </c>
      <c r="J122" s="4">
        <f>IF(実質付加価値!J122&gt;0,LN(実質付加価値!J122),0)</f>
        <v>10.138049568823716</v>
      </c>
    </row>
    <row r="123" spans="1:10" x14ac:dyDescent="0.15">
      <c r="A123" s="1">
        <v>6</v>
      </c>
      <c r="B123" s="1" t="s">
        <v>275</v>
      </c>
      <c r="C123" s="1">
        <v>5</v>
      </c>
      <c r="D123" s="1" t="s">
        <v>18</v>
      </c>
      <c r="E123" s="4">
        <f>IF(実質付加価値!E123&gt;0,LN(実質付加価値!E123),0)</f>
        <v>8.3808857629153124</v>
      </c>
      <c r="F123" s="4">
        <f>IF(実質付加価値!F123&gt;0,LN(実質付加価値!F123),0)</f>
        <v>8.8622908053717886</v>
      </c>
      <c r="G123" s="4">
        <f>IF(実質付加価値!G123&gt;0,LN(実質付加価値!G123),0)</f>
        <v>9.4427322758960539</v>
      </c>
      <c r="H123" s="4">
        <f>IF(実質付加価値!H123&gt;0,LN(実質付加価値!H123),0)</f>
        <v>9.24114646197906</v>
      </c>
      <c r="I123" s="4">
        <f>IF(実質付加価値!I123&gt;0,LN(実質付加価値!I123),0)</f>
        <v>9.193879566877083</v>
      </c>
      <c r="J123" s="4">
        <f>IF(実質付加価値!J123&gt;0,LN(実質付加価値!J123),0)</f>
        <v>8.7196920928998995</v>
      </c>
    </row>
    <row r="124" spans="1:10" x14ac:dyDescent="0.15">
      <c r="A124" s="1">
        <v>6</v>
      </c>
      <c r="B124" s="1" t="s">
        <v>78</v>
      </c>
      <c r="C124" s="1">
        <v>6</v>
      </c>
      <c r="D124" s="1" t="s">
        <v>2</v>
      </c>
      <c r="E124" s="4">
        <f>IF(実質付加価値!E124&gt;0,LN(実質付加価値!E124),0)</f>
        <v>7.8707728568921569</v>
      </c>
      <c r="F124" s="4">
        <f>IF(実質付加価値!F124&gt;0,LN(実質付加価値!F124),0)</f>
        <v>9.1310693386571309</v>
      </c>
      <c r="G124" s="4">
        <f>IF(実質付加価値!G124&gt;0,LN(実質付加価値!G124),0)</f>
        <v>10.414429708024656</v>
      </c>
      <c r="H124" s="4">
        <f>IF(実質付加価値!H124&gt;0,LN(実質付加価値!H124),0)</f>
        <v>10.958875339653915</v>
      </c>
      <c r="I124" s="4">
        <f>IF(実質付加価値!I124&gt;0,LN(実質付加価値!I124),0)</f>
        <v>10.920407981195684</v>
      </c>
      <c r="J124" s="4">
        <f>IF(実質付加価値!J124&gt;0,LN(実質付加価値!J124),0)</f>
        <v>10.166117503014201</v>
      </c>
    </row>
    <row r="125" spans="1:10" x14ac:dyDescent="0.15">
      <c r="A125" s="1">
        <v>6</v>
      </c>
      <c r="B125" s="1" t="s">
        <v>78</v>
      </c>
      <c r="C125" s="1">
        <v>7</v>
      </c>
      <c r="D125" s="1" t="s">
        <v>19</v>
      </c>
      <c r="E125" s="4">
        <f>IF(実質付加価値!E125&gt;0,LN(実質付加価値!E125),0)</f>
        <v>9.1586319149633653</v>
      </c>
      <c r="F125" s="4">
        <f>IF(実質付加価値!F125&gt;0,LN(実質付加価値!F125),0)</f>
        <v>7.3637374801003928</v>
      </c>
      <c r="G125" s="4">
        <f>IF(実質付加価値!G125&gt;0,LN(実質付加価値!G125),0)</f>
        <v>8.5887732223116444</v>
      </c>
      <c r="H125" s="4">
        <f>IF(実質付加価値!H125&gt;0,LN(実質付加価値!H125),0)</f>
        <v>8.4705987166684817</v>
      </c>
      <c r="I125" s="4">
        <f>IF(実質付加価値!I125&gt;0,LN(実質付加価値!I125),0)</f>
        <v>7.7158668597931825</v>
      </c>
      <c r="J125" s="4">
        <f>IF(実質付加価値!J125&gt;0,LN(実質付加価値!J125),0)</f>
        <v>7.4020032447928408</v>
      </c>
    </row>
    <row r="126" spans="1:10" x14ac:dyDescent="0.15">
      <c r="A126" s="1">
        <v>6</v>
      </c>
      <c r="B126" s="1" t="s">
        <v>276</v>
      </c>
      <c r="C126" s="1">
        <v>8</v>
      </c>
      <c r="D126" s="1" t="s">
        <v>20</v>
      </c>
      <c r="E126" s="4">
        <f>IF(実質付加価値!E126&gt;0,LN(実質付加価値!E126),0)</f>
        <v>9.673020741731019</v>
      </c>
      <c r="F126" s="4">
        <f>IF(実質付加価値!F126&gt;0,LN(実質付加価値!F126),0)</f>
        <v>10.149563125541031</v>
      </c>
      <c r="G126" s="4">
        <f>IF(実質付加価値!G126&gt;0,LN(実質付加価値!G126),0)</f>
        <v>10.473041899472111</v>
      </c>
      <c r="H126" s="4">
        <f>IF(実質付加価値!H126&gt;0,LN(実質付加価値!H126),0)</f>
        <v>10.752954507493593</v>
      </c>
      <c r="I126" s="4">
        <f>IF(実質付加価値!I126&gt;0,LN(実質付加価値!I126),0)</f>
        <v>10.579008485329348</v>
      </c>
      <c r="J126" s="4">
        <f>IF(実質付加価値!J126&gt;0,LN(実質付加価値!J126),0)</f>
        <v>10.173983761854181</v>
      </c>
    </row>
    <row r="127" spans="1:10" x14ac:dyDescent="0.15">
      <c r="A127" s="1">
        <v>6</v>
      </c>
      <c r="B127" s="1" t="s">
        <v>78</v>
      </c>
      <c r="C127" s="1">
        <v>9</v>
      </c>
      <c r="D127" s="1" t="s">
        <v>21</v>
      </c>
      <c r="E127" s="4">
        <f>IF(実質付加価値!E127&gt;0,LN(実質付加価値!E127),0)</f>
        <v>9.282542424575615</v>
      </c>
      <c r="F127" s="4">
        <f>IF(実質付加価値!F127&gt;0,LN(実質付加価値!F127),0)</f>
        <v>10.257136561400891</v>
      </c>
      <c r="G127" s="4">
        <f>IF(実質付加価値!G127&gt;0,LN(実質付加価値!G127),0)</f>
        <v>10.199448026570195</v>
      </c>
      <c r="H127" s="4">
        <f>IF(実質付加価値!H127&gt;0,LN(実質付加価値!H127),0)</f>
        <v>10.00881254416899</v>
      </c>
      <c r="I127" s="4">
        <f>IF(実質付加価値!I127&gt;0,LN(実質付加価値!I127),0)</f>
        <v>10.048927466789763</v>
      </c>
      <c r="J127" s="4">
        <f>IF(実質付加価値!J127&gt;0,LN(実質付加価値!J127),0)</f>
        <v>9.8071496252222978</v>
      </c>
    </row>
    <row r="128" spans="1:10" x14ac:dyDescent="0.15">
      <c r="A128" s="1">
        <v>6</v>
      </c>
      <c r="B128" s="1" t="s">
        <v>78</v>
      </c>
      <c r="C128" s="1">
        <v>10</v>
      </c>
      <c r="D128" s="1" t="s">
        <v>22</v>
      </c>
      <c r="E128" s="4">
        <f>IF(実質付加価値!E128&gt;0,LN(実質付加価値!E128),0)</f>
        <v>8.6566685467806064</v>
      </c>
      <c r="F128" s="4">
        <f>IF(実質付加価値!F128&gt;0,LN(実質付加価値!F128),0)</f>
        <v>9.5318794954120083</v>
      </c>
      <c r="G128" s="4">
        <f>IF(実質付加価値!G128&gt;0,LN(実質付加価値!G128),0)</f>
        <v>10.448103164830609</v>
      </c>
      <c r="H128" s="4">
        <f>IF(実質付加価値!H128&gt;0,LN(実質付加価値!H128),0)</f>
        <v>10.509297960550239</v>
      </c>
      <c r="I128" s="4">
        <f>IF(実質付加価値!I128&gt;0,LN(実質付加価値!I128),0)</f>
        <v>10.321024358822749</v>
      </c>
      <c r="J128" s="4">
        <f>IF(実質付加価値!J128&gt;0,LN(実質付加価値!J128),0)</f>
        <v>10.144705968240743</v>
      </c>
    </row>
    <row r="129" spans="1:10" x14ac:dyDescent="0.15">
      <c r="A129" s="1">
        <v>6</v>
      </c>
      <c r="B129" s="1" t="s">
        <v>78</v>
      </c>
      <c r="C129" s="1">
        <v>11</v>
      </c>
      <c r="D129" s="1" t="s">
        <v>23</v>
      </c>
      <c r="E129" s="4">
        <f>IF(実質付加価値!E129&gt;0,LN(実質付加価値!E129),0)</f>
        <v>9.4530365898776996</v>
      </c>
      <c r="F129" s="4">
        <f>IF(実質付加価値!F129&gt;0,LN(実質付加価値!F129),0)</f>
        <v>10.281413879733694</v>
      </c>
      <c r="G129" s="4">
        <f>IF(実質付加価値!G129&gt;0,LN(実質付加価値!G129),0)</f>
        <v>11.254797628899164</v>
      </c>
      <c r="H129" s="4">
        <f>IF(実質付加価値!H129&gt;0,LN(実質付加価値!H129),0)</f>
        <v>11.5436944430307</v>
      </c>
      <c r="I129" s="4">
        <f>IF(実質付加価値!I129&gt;0,LN(実質付加価値!I129),0)</f>
        <v>12.01441720833667</v>
      </c>
      <c r="J129" s="4">
        <f>IF(実質付加価値!J129&gt;0,LN(実質付加価値!J129),0)</f>
        <v>11.409351402631168</v>
      </c>
    </row>
    <row r="130" spans="1:10" x14ac:dyDescent="0.15">
      <c r="A130" s="1">
        <v>6</v>
      </c>
      <c r="B130" s="1" t="s">
        <v>78</v>
      </c>
      <c r="C130" s="1">
        <v>12</v>
      </c>
      <c r="D130" s="1" t="s">
        <v>24</v>
      </c>
      <c r="E130" s="4">
        <f>IF(実質付加価値!E130&gt;0,LN(実質付加価値!E130),0)</f>
        <v>7.3704451641099613</v>
      </c>
      <c r="F130" s="4">
        <f>IF(実質付加価値!F130&gt;0,LN(実質付加価値!F130),0)</f>
        <v>9.7571065780632367</v>
      </c>
      <c r="G130" s="4">
        <f>IF(実質付加価値!G130&gt;0,LN(実質付加価値!G130),0)</f>
        <v>11.791367711919866</v>
      </c>
      <c r="H130" s="4">
        <f>IF(実質付加価値!H130&gt;0,LN(実質付加価値!H130),0)</f>
        <v>12.756900342348727</v>
      </c>
      <c r="I130" s="4">
        <f>IF(実質付加価値!I130&gt;0,LN(実質付加価値!I130),0)</f>
        <v>13.989429957112582</v>
      </c>
      <c r="J130" s="4">
        <f>IF(実質付加価値!J130&gt;0,LN(実質付加価値!J130),0)</f>
        <v>13.556571381246693</v>
      </c>
    </row>
    <row r="131" spans="1:10" x14ac:dyDescent="0.15">
      <c r="A131" s="1">
        <v>6</v>
      </c>
      <c r="B131" s="1" t="s">
        <v>78</v>
      </c>
      <c r="C131" s="1">
        <v>13</v>
      </c>
      <c r="D131" s="1" t="s">
        <v>25</v>
      </c>
      <c r="E131" s="4">
        <f>IF(実質付加価値!E131&gt;0,LN(実質付加価値!E131),0)</f>
        <v>6.9500442639495343</v>
      </c>
      <c r="F131" s="4">
        <f>IF(実質付加価値!F131&gt;0,LN(実質付加価値!F131),0)</f>
        <v>9.3793166643717338</v>
      </c>
      <c r="G131" s="4">
        <f>IF(実質付加価値!G131&gt;0,LN(実質付加価値!G131),0)</f>
        <v>10.209547741326418</v>
      </c>
      <c r="H131" s="4">
        <f>IF(実質付加価値!H131&gt;0,LN(実質付加価値!H131),0)</f>
        <v>10.616364005783099</v>
      </c>
      <c r="I131" s="4">
        <f>IF(実質付加価値!I131&gt;0,LN(実質付加価値!I131),0)</f>
        <v>11.070979087524002</v>
      </c>
      <c r="J131" s="4">
        <f>IF(実質付加価値!J131&gt;0,LN(実質付加価値!J131),0)</f>
        <v>10.814094605373766</v>
      </c>
    </row>
    <row r="132" spans="1:10" x14ac:dyDescent="0.15">
      <c r="A132" s="1">
        <v>6</v>
      </c>
      <c r="B132" s="1" t="s">
        <v>78</v>
      </c>
      <c r="C132" s="1">
        <v>14</v>
      </c>
      <c r="D132" s="1" t="s">
        <v>26</v>
      </c>
      <c r="E132" s="4">
        <f>IF(実質付加価値!E132&gt;0,LN(実質付加価値!E132),0)</f>
        <v>6.4156880596948662</v>
      </c>
      <c r="F132" s="4">
        <f>IF(実質付加価値!F132&gt;0,LN(実質付加価値!F132),0)</f>
        <v>8.6352123633388338</v>
      </c>
      <c r="G132" s="4">
        <f>IF(実質付加価値!G132&gt;0,LN(実質付加価値!G132),0)</f>
        <v>9.9705054132191364</v>
      </c>
      <c r="H132" s="4">
        <f>IF(実質付加価値!H132&gt;0,LN(実質付加価値!H132),0)</f>
        <v>9.8191425254979166</v>
      </c>
      <c r="I132" s="4">
        <f>IF(実質付加価値!I132&gt;0,LN(実質付加価値!I132),0)</f>
        <v>10.086922272442056</v>
      </c>
      <c r="J132" s="4">
        <f>IF(実質付加価値!J132&gt;0,LN(実質付加価値!J132),0)</f>
        <v>9.9631402388119952</v>
      </c>
    </row>
    <row r="133" spans="1:10" x14ac:dyDescent="0.15">
      <c r="A133" s="1">
        <v>6</v>
      </c>
      <c r="B133" s="1" t="s">
        <v>78</v>
      </c>
      <c r="C133" s="1">
        <v>15</v>
      </c>
      <c r="D133" s="1" t="s">
        <v>27</v>
      </c>
      <c r="E133" s="4">
        <f>IF(実質付加価値!E133&gt;0,LN(実質付加価値!E133),0)</f>
        <v>10.753998498878783</v>
      </c>
      <c r="F133" s="4">
        <f>IF(実質付加価値!F133&gt;0,LN(実質付加価値!F133),0)</f>
        <v>11.295876317095493</v>
      </c>
      <c r="G133" s="4">
        <f>IF(実質付加価値!G133&gt;0,LN(実質付加価値!G133),0)</f>
        <v>11.660209703656431</v>
      </c>
      <c r="H133" s="4">
        <f>IF(実質付加価値!H133&gt;0,LN(実質付加価値!H133),0)</f>
        <v>11.620408645014734</v>
      </c>
      <c r="I133" s="4">
        <f>IF(実質付加価値!I133&gt;0,LN(実質付加価値!I133),0)</f>
        <v>11.417181824973371</v>
      </c>
      <c r="J133" s="4">
        <f>IF(実質付加価値!J133&gt;0,LN(実質付加価値!J133),0)</f>
        <v>11.212962038869813</v>
      </c>
    </row>
    <row r="134" spans="1:10" x14ac:dyDescent="0.15">
      <c r="A134" s="1">
        <v>6</v>
      </c>
      <c r="B134" s="1" t="s">
        <v>77</v>
      </c>
      <c r="C134" s="1">
        <v>16</v>
      </c>
      <c r="D134" s="1" t="s">
        <v>10</v>
      </c>
      <c r="E134" s="4">
        <f>IF(実質付加価値!E134&gt;0,LN(実質付加価値!E134),0)</f>
        <v>12.782822685153674</v>
      </c>
      <c r="F134" s="4">
        <f>IF(実質付加価値!F134&gt;0,LN(実質付加価値!F134),0)</f>
        <v>13.066929105633998</v>
      </c>
      <c r="G134" s="4">
        <f>IF(実質付加価値!G134&gt;0,LN(実質付加価値!G134),0)</f>
        <v>13.12838163381134</v>
      </c>
      <c r="H134" s="4">
        <f>IF(実質付加価値!H134&gt;0,LN(実質付加価値!H134),0)</f>
        <v>12.970480079942446</v>
      </c>
      <c r="I134" s="4">
        <f>IF(実質付加価値!I134&gt;0,LN(実質付加価値!I134),0)</f>
        <v>12.305727014435099</v>
      </c>
      <c r="J134" s="4">
        <f>IF(実質付加価値!J134&gt;0,LN(実質付加価値!J134),0)</f>
        <v>12.351789048938599</v>
      </c>
    </row>
    <row r="135" spans="1:10" x14ac:dyDescent="0.15">
      <c r="A135" s="1">
        <v>6</v>
      </c>
      <c r="B135" s="1" t="s">
        <v>77</v>
      </c>
      <c r="C135" s="1">
        <v>17</v>
      </c>
      <c r="D135" s="1" t="s">
        <v>11</v>
      </c>
      <c r="E135" s="4">
        <f>IF(実質付加価値!E135&gt;0,LN(実質付加価値!E135),0)</f>
        <v>9.8976578619913411</v>
      </c>
      <c r="F135" s="4">
        <f>IF(実質付加価値!F135&gt;0,LN(実質付加価値!F135),0)</f>
        <v>10.717428240391802</v>
      </c>
      <c r="G135" s="4">
        <f>IF(実質付加価値!G135&gt;0,LN(実質付加価値!G135),0)</f>
        <v>11.230986739099182</v>
      </c>
      <c r="H135" s="4">
        <f>IF(実質付加価値!H135&gt;0,LN(実質付加価値!H135),0)</f>
        <v>11.481525389645855</v>
      </c>
      <c r="I135" s="4">
        <f>IF(実質付加価値!I135&gt;0,LN(実質付加価値!I135),0)</f>
        <v>11.565800530489021</v>
      </c>
      <c r="J135" s="4">
        <f>IF(実質付加価値!J135&gt;0,LN(実質付加価値!J135),0)</f>
        <v>11.367689874105679</v>
      </c>
    </row>
    <row r="136" spans="1:10" x14ac:dyDescent="0.15">
      <c r="A136" s="1">
        <v>6</v>
      </c>
      <c r="B136" s="1" t="s">
        <v>77</v>
      </c>
      <c r="C136" s="1">
        <v>18</v>
      </c>
      <c r="D136" s="1" t="s">
        <v>12</v>
      </c>
      <c r="E136" s="4">
        <f>IF(実質付加価値!E136&gt;0,LN(実質付加価値!E136),0)</f>
        <v>11.649768652838011</v>
      </c>
      <c r="F136" s="4">
        <f>IF(実質付加価値!F136&gt;0,LN(実質付加価値!F136),0)</f>
        <v>12.371782019155638</v>
      </c>
      <c r="G136" s="4">
        <f>IF(実質付加価値!G136&gt;0,LN(実質付加価値!G136),0)</f>
        <v>12.689179769253656</v>
      </c>
      <c r="H136" s="4">
        <f>IF(実質付加価値!H136&gt;0,LN(実質付加価値!H136),0)</f>
        <v>12.76651879791312</v>
      </c>
      <c r="I136" s="4">
        <f>IF(実質付加価値!I136&gt;0,LN(実質付加価値!I136),0)</f>
        <v>12.667352456534912</v>
      </c>
      <c r="J136" s="4">
        <f>IF(実質付加価値!J136&gt;0,LN(実質付加価値!J136),0)</f>
        <v>12.548477427475593</v>
      </c>
    </row>
    <row r="137" spans="1:10" x14ac:dyDescent="0.15">
      <c r="A137" s="1">
        <v>6</v>
      </c>
      <c r="B137" s="1" t="s">
        <v>277</v>
      </c>
      <c r="C137" s="1">
        <v>19</v>
      </c>
      <c r="D137" s="1" t="s">
        <v>13</v>
      </c>
      <c r="E137" s="4">
        <f>IF(実質付加価値!E137&gt;0,LN(実質付加価値!E137),0)</f>
        <v>10.633054059197388</v>
      </c>
      <c r="F137" s="4">
        <f>IF(実質付加価値!F137&gt;0,LN(実質付加価値!F137),0)</f>
        <v>11.236173068808199</v>
      </c>
      <c r="G137" s="4">
        <f>IF(実質付加価値!G137&gt;0,LN(実質付加価値!G137),0)</f>
        <v>11.924817002106243</v>
      </c>
      <c r="H137" s="4">
        <f>IF(実質付加価値!H137&gt;0,LN(実質付加価値!H137),0)</f>
        <v>12.046092169266258</v>
      </c>
      <c r="I137" s="4">
        <f>IF(実質付加価値!I137&gt;0,LN(実質付加価値!I137),0)</f>
        <v>11.89779837001015</v>
      </c>
      <c r="J137" s="4">
        <f>IF(実質付加価値!J137&gt;0,LN(実質付加価値!J137),0)</f>
        <v>11.870261066839383</v>
      </c>
    </row>
    <row r="138" spans="1:10" x14ac:dyDescent="0.15">
      <c r="A138" s="1">
        <v>6</v>
      </c>
      <c r="B138" s="1" t="s">
        <v>77</v>
      </c>
      <c r="C138" s="1">
        <v>20</v>
      </c>
      <c r="D138" s="1" t="s">
        <v>14</v>
      </c>
      <c r="E138" s="4">
        <f>IF(実質付加価値!E138&gt;0,LN(実質付加価値!E138),0)</f>
        <v>10.317279561449711</v>
      </c>
      <c r="F138" s="4">
        <f>IF(実質付加価値!F138&gt;0,LN(実質付加価値!F138),0)</f>
        <v>11.075077586208568</v>
      </c>
      <c r="G138" s="4">
        <f>IF(実質付加価値!G138&gt;0,LN(実質付加価値!G138),0)</f>
        <v>10.947897654294415</v>
      </c>
      <c r="H138" s="4">
        <f>IF(実質付加価値!H138&gt;0,LN(実質付加価値!H138),0)</f>
        <v>10.795995680813071</v>
      </c>
      <c r="I138" s="4">
        <f>IF(実質付加価値!I138&gt;0,LN(実質付加価値!I138),0)</f>
        <v>10.852417407533828</v>
      </c>
      <c r="J138" s="4">
        <f>IF(実質付加価値!J138&gt;0,LN(実質付加価値!J138),0)</f>
        <v>10.884998965785394</v>
      </c>
    </row>
    <row r="139" spans="1:10" x14ac:dyDescent="0.15">
      <c r="A139" s="1">
        <v>6</v>
      </c>
      <c r="B139" s="1" t="s">
        <v>77</v>
      </c>
      <c r="C139" s="1">
        <v>21</v>
      </c>
      <c r="D139" s="1" t="s">
        <v>15</v>
      </c>
      <c r="E139" s="4">
        <f>IF(実質付加価値!E139&gt;0,LN(実質付加価値!E139),0)</f>
        <v>11.337192421583744</v>
      </c>
      <c r="F139" s="4">
        <f>IF(実質付加価値!F139&gt;0,LN(実質付加価値!F139),0)</f>
        <v>11.66109452860573</v>
      </c>
      <c r="G139" s="4">
        <f>IF(実質付加価値!G139&gt;0,LN(実質付加価値!G139),0)</f>
        <v>11.989198891379477</v>
      </c>
      <c r="H139" s="4">
        <f>IF(実質付加価値!H139&gt;0,LN(実質付加価値!H139),0)</f>
        <v>12.215264452784441</v>
      </c>
      <c r="I139" s="4">
        <f>IF(実質付加価値!I139&gt;0,LN(実質付加価値!I139),0)</f>
        <v>12.281718271583365</v>
      </c>
      <c r="J139" s="4">
        <f>IF(実質付加価値!J139&gt;0,LN(実質付加価値!J139),0)</f>
        <v>12.245403807551074</v>
      </c>
    </row>
    <row r="140" spans="1:10" x14ac:dyDescent="0.15">
      <c r="A140" s="1">
        <v>6</v>
      </c>
      <c r="B140" s="1" t="s">
        <v>75</v>
      </c>
      <c r="C140" s="1">
        <v>22</v>
      </c>
      <c r="D140" s="1" t="s">
        <v>7</v>
      </c>
      <c r="E140" s="4">
        <f>IF(実質付加価値!E140&gt;0,LN(実質付加価値!E140),0)</f>
        <v>12.639988583943524</v>
      </c>
      <c r="F140" s="4">
        <f>IF(実質付加価値!F140&gt;0,LN(実質付加価値!F140),0)</f>
        <v>13.178646794388085</v>
      </c>
      <c r="G140" s="4">
        <f>IF(実質付加価値!G140&gt;0,LN(実質付加価値!G140),0)</f>
        <v>13.327400364940651</v>
      </c>
      <c r="H140" s="4">
        <f>IF(実質付加価値!H140&gt;0,LN(実質付加価値!H140),0)</f>
        <v>13.559566753128326</v>
      </c>
      <c r="I140" s="4">
        <f>IF(実質付加価値!I140&gt;0,LN(実質付加価値!I140),0)</f>
        <v>13.795713314146456</v>
      </c>
      <c r="J140" s="4">
        <f>IF(実質付加価値!J140&gt;0,LN(実質付加価値!J140),0)</f>
        <v>13.764343448999872</v>
      </c>
    </row>
    <row r="141" spans="1:10" x14ac:dyDescent="0.15">
      <c r="A141" s="1">
        <v>6</v>
      </c>
      <c r="B141" s="1" t="s">
        <v>75</v>
      </c>
      <c r="C141" s="1">
        <v>23</v>
      </c>
      <c r="D141" s="1" t="s">
        <v>28</v>
      </c>
      <c r="E141" s="4">
        <f>IF(実質付加価値!E141&gt;0,LN(実質付加価値!E141),0)</f>
        <v>12.666498600521304</v>
      </c>
      <c r="F141" s="4">
        <f>IF(実質付加価値!F141&gt;0,LN(実質付加価値!F141),0)</f>
        <v>12.900479416248396</v>
      </c>
      <c r="G141" s="4">
        <f>IF(実質付加価値!G141&gt;0,LN(実質付加価値!G141),0)</f>
        <v>12.982744579304001</v>
      </c>
      <c r="H141" s="4">
        <f>IF(実質付加価値!H141&gt;0,LN(実質付加価値!H141),0)</f>
        <v>13.167570345762144</v>
      </c>
      <c r="I141" s="4">
        <f>IF(実質付加価値!I141&gt;0,LN(実質付加価値!I141),0)</f>
        <v>13.266240784833736</v>
      </c>
      <c r="J141" s="4">
        <f>IF(実質付加価値!J141&gt;0,LN(実質付加価値!J141),0)</f>
        <v>13.275721135321962</v>
      </c>
    </row>
    <row r="142" spans="1:10" x14ac:dyDescent="0.15">
      <c r="A142" s="1">
        <v>7</v>
      </c>
      <c r="B142" s="1" t="s">
        <v>82</v>
      </c>
      <c r="C142" s="1">
        <v>1</v>
      </c>
      <c r="D142" s="1" t="s">
        <v>8</v>
      </c>
      <c r="E142" s="4">
        <f>IF(実質付加価値!E142&gt;0,LN(実質付加価値!E142),0)</f>
        <v>12.590743694007717</v>
      </c>
      <c r="F142" s="4">
        <f>IF(実質付加価値!F142&gt;0,LN(実質付加価値!F142),0)</f>
        <v>12.484902158822324</v>
      </c>
      <c r="G142" s="4">
        <f>IF(実質付加価値!G142&gt;0,LN(実質付加価値!G142),0)</f>
        <v>12.478939795141908</v>
      </c>
      <c r="H142" s="4">
        <f>IF(実質付加価値!H142&gt;0,LN(実質付加価値!H142),0)</f>
        <v>12.207272629451747</v>
      </c>
      <c r="I142" s="4">
        <f>IF(実質付加価値!I142&gt;0,LN(実質付加価値!I142),0)</f>
        <v>12.293324078658072</v>
      </c>
      <c r="J142" s="4">
        <f>IF(実質付加価値!J142&gt;0,LN(実質付加価値!J142),0)</f>
        <v>12.219443979272176</v>
      </c>
    </row>
    <row r="143" spans="1:10" x14ac:dyDescent="0.15">
      <c r="A143" s="1">
        <v>7</v>
      </c>
      <c r="B143" s="1" t="s">
        <v>82</v>
      </c>
      <c r="C143" s="1">
        <v>2</v>
      </c>
      <c r="D143" s="1" t="s">
        <v>9</v>
      </c>
      <c r="E143" s="4">
        <f>IF(実質付加価値!E143&gt;0,LN(実質付加価値!E143),0)</f>
        <v>9.5917946863493384</v>
      </c>
      <c r="F143" s="4">
        <f>IF(実質付加価値!F143&gt;0,LN(実質付加価値!F143),0)</f>
        <v>9.648027279124376</v>
      </c>
      <c r="G143" s="4">
        <f>IF(実質付加価値!G143&gt;0,LN(実質付加価値!G143),0)</f>
        <v>9.8038034622374308</v>
      </c>
      <c r="H143" s="4">
        <f>IF(実質付加価値!H143&gt;0,LN(実質付加価値!H143),0)</f>
        <v>9.12772798353644</v>
      </c>
      <c r="I143" s="4">
        <f>IF(実質付加価値!I143&gt;0,LN(実質付加価値!I143),0)</f>
        <v>7.8386532975956076</v>
      </c>
      <c r="J143" s="4">
        <f>IF(実質付加価値!J143&gt;0,LN(実質付加価値!J143),0)</f>
        <v>7.6293868560687743</v>
      </c>
    </row>
    <row r="144" spans="1:10" x14ac:dyDescent="0.15">
      <c r="A144" s="1">
        <v>7</v>
      </c>
      <c r="B144" s="1" t="s">
        <v>84</v>
      </c>
      <c r="C144" s="1">
        <v>3</v>
      </c>
      <c r="D144" s="1" t="s">
        <v>16</v>
      </c>
      <c r="E144" s="4">
        <f>IF(実質付加価値!E144&gt;0,LN(実質付加価値!E144),0)</f>
        <v>12.071613341103276</v>
      </c>
      <c r="F144" s="4">
        <f>IF(実質付加価値!F144&gt;0,LN(実質付加価値!F144),0)</f>
        <v>12.496933098964462</v>
      </c>
      <c r="G144" s="4">
        <f>IF(実質付加価値!G144&gt;0,LN(実質付加価値!G144),0)</f>
        <v>12.444761862810211</v>
      </c>
      <c r="H144" s="4">
        <f>IF(実質付加価値!H144&gt;0,LN(実質付加価値!H144),0)</f>
        <v>13.144143155090728</v>
      </c>
      <c r="I144" s="4">
        <f>IF(実質付加価値!I144&gt;0,LN(実質付加価値!I144),0)</f>
        <v>12.788426006949486</v>
      </c>
      <c r="J144" s="4">
        <f>IF(実質付加価値!J144&gt;0,LN(実質付加価値!J144),0)</f>
        <v>12.688848077058369</v>
      </c>
    </row>
    <row r="145" spans="1:10" x14ac:dyDescent="0.15">
      <c r="A145" s="1">
        <v>7</v>
      </c>
      <c r="B145" s="1" t="s">
        <v>84</v>
      </c>
      <c r="C145" s="1">
        <v>4</v>
      </c>
      <c r="D145" s="1" t="s">
        <v>17</v>
      </c>
      <c r="E145" s="4">
        <f>IF(実質付加価値!E145&gt;0,LN(実質付加価値!E145),0)</f>
        <v>10.464498742742705</v>
      </c>
      <c r="F145" s="4">
        <f>IF(実質付加価値!F145&gt;0,LN(実質付加価値!F145),0)</f>
        <v>11.096978391771508</v>
      </c>
      <c r="G145" s="4">
        <f>IF(実質付加価値!G145&gt;0,LN(実質付加価値!G145),0)</f>
        <v>11.623716207000934</v>
      </c>
      <c r="H145" s="4">
        <f>IF(実質付加価値!H145&gt;0,LN(実質付加価値!H145),0)</f>
        <v>10.664157565847471</v>
      </c>
      <c r="I145" s="4">
        <f>IF(実質付加価値!I145&gt;0,LN(実質付加価値!I145),0)</f>
        <v>10.356843950358799</v>
      </c>
      <c r="J145" s="4">
        <f>IF(実質付加価値!J145&gt;0,LN(実質付加価値!J145),0)</f>
        <v>10.131577915966304</v>
      </c>
    </row>
    <row r="146" spans="1:10" x14ac:dyDescent="0.15">
      <c r="A146" s="1">
        <v>7</v>
      </c>
      <c r="B146" s="1" t="s">
        <v>84</v>
      </c>
      <c r="C146" s="1">
        <v>5</v>
      </c>
      <c r="D146" s="1" t="s">
        <v>18</v>
      </c>
      <c r="E146" s="4">
        <f>IF(実質付加価値!E146&gt;0,LN(実質付加価値!E146),0)</f>
        <v>9.7711816155555233</v>
      </c>
      <c r="F146" s="4">
        <f>IF(実質付加価値!F146&gt;0,LN(実質付加価値!F146),0)</f>
        <v>10.402120414483029</v>
      </c>
      <c r="G146" s="4">
        <f>IF(実質付加価値!G146&gt;0,LN(実質付加価値!G146),0)</f>
        <v>10.656800507066627</v>
      </c>
      <c r="H146" s="4">
        <f>IF(実質付加価値!H146&gt;0,LN(実質付加価値!H146),0)</f>
        <v>10.7756006621079</v>
      </c>
      <c r="I146" s="4">
        <f>IF(実質付加価値!I146&gt;0,LN(実質付加価値!I146),0)</f>
        <v>10.688396061508968</v>
      </c>
      <c r="J146" s="4">
        <f>IF(実質付加価値!J146&gt;0,LN(実質付加価値!J146),0)</f>
        <v>10.472864106047941</v>
      </c>
    </row>
    <row r="147" spans="1:10" x14ac:dyDescent="0.15">
      <c r="A147" s="1">
        <v>7</v>
      </c>
      <c r="B147" s="1" t="s">
        <v>84</v>
      </c>
      <c r="C147" s="1">
        <v>6</v>
      </c>
      <c r="D147" s="1" t="s">
        <v>2</v>
      </c>
      <c r="E147" s="4">
        <f>IF(実質付加価値!E147&gt;0,LN(実質付加価値!E147),0)</f>
        <v>9.4636613046104383</v>
      </c>
      <c r="F147" s="4">
        <f>IF(実質付加価値!F147&gt;0,LN(実質付加価値!F147),0)</f>
        <v>10.769036814862982</v>
      </c>
      <c r="G147" s="4">
        <f>IF(実質付加価値!G147&gt;0,LN(実質付加価値!G147),0)</f>
        <v>11.619986698691715</v>
      </c>
      <c r="H147" s="4">
        <f>IF(実質付加価値!H147&gt;0,LN(実質付加価値!H147),0)</f>
        <v>12.221095092555752</v>
      </c>
      <c r="I147" s="4">
        <f>IF(実質付加価値!I147&gt;0,LN(実質付加価値!I147),0)</f>
        <v>11.890128165691277</v>
      </c>
      <c r="J147" s="4">
        <f>IF(実質付加価値!J147&gt;0,LN(実質付加価値!J147),0)</f>
        <v>11.735023936725465</v>
      </c>
    </row>
    <row r="148" spans="1:10" x14ac:dyDescent="0.15">
      <c r="A148" s="1">
        <v>7</v>
      </c>
      <c r="B148" s="1" t="s">
        <v>84</v>
      </c>
      <c r="C148" s="1">
        <v>7</v>
      </c>
      <c r="D148" s="1" t="s">
        <v>19</v>
      </c>
      <c r="E148" s="4">
        <f>IF(実質付加価値!E148&gt;0,LN(実質付加価値!E148),0)</f>
        <v>10.105606968093923</v>
      </c>
      <c r="F148" s="4">
        <f>IF(実質付加価値!F148&gt;0,LN(実質付加価値!F148),0)</f>
        <v>8.332952041787502</v>
      </c>
      <c r="G148" s="4">
        <f>IF(実質付加価値!G148&gt;0,LN(実質付加価値!G148),0)</f>
        <v>9.2982433456275135</v>
      </c>
      <c r="H148" s="4">
        <f>IF(実質付加価値!H148&gt;0,LN(実質付加価値!H148),0)</f>
        <v>9.3296847638305582</v>
      </c>
      <c r="I148" s="4">
        <f>IF(実質付加価値!I148&gt;0,LN(実質付加価値!I148),0)</f>
        <v>7.2796352387320136</v>
      </c>
      <c r="J148" s="4">
        <f>IF(実質付加価値!J148&gt;0,LN(実質付加価値!J148),0)</f>
        <v>7.9833730873269957</v>
      </c>
    </row>
    <row r="149" spans="1:10" x14ac:dyDescent="0.15">
      <c r="A149" s="1">
        <v>7</v>
      </c>
      <c r="B149" s="1" t="s">
        <v>84</v>
      </c>
      <c r="C149" s="1">
        <v>8</v>
      </c>
      <c r="D149" s="1" t="s">
        <v>20</v>
      </c>
      <c r="E149" s="4">
        <f>IF(実質付加価値!E149&gt;0,LN(実質付加価値!E149),0)</f>
        <v>10.433780005745305</v>
      </c>
      <c r="F149" s="4">
        <f>IF(実質付加価値!F149&gt;0,LN(実質付加価値!F149),0)</f>
        <v>10.74966206189533</v>
      </c>
      <c r="G149" s="4">
        <f>IF(実質付加価値!G149&gt;0,LN(実質付加価値!G149),0)</f>
        <v>11.139578565707321</v>
      </c>
      <c r="H149" s="4">
        <f>IF(実質付加価値!H149&gt;0,LN(実質付加価値!H149),0)</f>
        <v>11.343808626504535</v>
      </c>
      <c r="I149" s="4">
        <f>IF(実質付加価値!I149&gt;0,LN(実質付加価値!I149),0)</f>
        <v>11.480187476800751</v>
      </c>
      <c r="J149" s="4">
        <f>IF(実質付加価値!J149&gt;0,LN(実質付加価値!J149),0)</f>
        <v>11.053078890236524</v>
      </c>
    </row>
    <row r="150" spans="1:10" x14ac:dyDescent="0.15">
      <c r="A150" s="1">
        <v>7</v>
      </c>
      <c r="B150" s="1" t="s">
        <v>84</v>
      </c>
      <c r="C150" s="1">
        <v>9</v>
      </c>
      <c r="D150" s="1" t="s">
        <v>21</v>
      </c>
      <c r="E150" s="4">
        <f>IF(実質付加価値!E150&gt;0,LN(実質付加価値!E150),0)</f>
        <v>9.3458939393828455</v>
      </c>
      <c r="F150" s="4">
        <f>IF(実質付加価値!F150&gt;0,LN(実質付加価値!F150),0)</f>
        <v>10.576319350486928</v>
      </c>
      <c r="G150" s="4">
        <f>IF(実質付加価値!G150&gt;0,LN(実質付加価値!G150),0)</f>
        <v>11.088017109316873</v>
      </c>
      <c r="H150" s="4">
        <f>IF(実質付加価値!H150&gt;0,LN(実質付加価値!H150),0)</f>
        <v>11.274117897977224</v>
      </c>
      <c r="I150" s="4">
        <f>IF(実質付加価値!I150&gt;0,LN(実質付加価値!I150),0)</f>
        <v>10.893541878944186</v>
      </c>
      <c r="J150" s="4">
        <f>IF(実質付加価値!J150&gt;0,LN(実質付加価値!J150),0)</f>
        <v>10.422553425267244</v>
      </c>
    </row>
    <row r="151" spans="1:10" x14ac:dyDescent="0.15">
      <c r="A151" s="1">
        <v>7</v>
      </c>
      <c r="B151" s="1" t="s">
        <v>84</v>
      </c>
      <c r="C151" s="1">
        <v>10</v>
      </c>
      <c r="D151" s="1" t="s">
        <v>22</v>
      </c>
      <c r="E151" s="4">
        <f>IF(実質付加価値!E151&gt;0,LN(実質付加価値!E151),0)</f>
        <v>9.6836779886050692</v>
      </c>
      <c r="F151" s="4">
        <f>IF(実質付加価値!F151&gt;0,LN(実質付加価値!F151),0)</f>
        <v>10.404683560938627</v>
      </c>
      <c r="G151" s="4">
        <f>IF(実質付加価値!G151&gt;0,LN(実質付加価値!G151),0)</f>
        <v>11.142965161489037</v>
      </c>
      <c r="H151" s="4">
        <f>IF(実質付加価値!H151&gt;0,LN(実質付加価値!H151),0)</f>
        <v>11.337373638477358</v>
      </c>
      <c r="I151" s="4">
        <f>IF(実質付加価値!I151&gt;0,LN(実質付加価値!I151),0)</f>
        <v>11.208727786357978</v>
      </c>
      <c r="J151" s="4">
        <f>IF(実質付加価値!J151&gt;0,LN(実質付加価値!J151),0)</f>
        <v>11.018475441253056</v>
      </c>
    </row>
    <row r="152" spans="1:10" x14ac:dyDescent="0.15">
      <c r="A152" s="1">
        <v>7</v>
      </c>
      <c r="B152" s="1" t="s">
        <v>84</v>
      </c>
      <c r="C152" s="1">
        <v>11</v>
      </c>
      <c r="D152" s="1" t="s">
        <v>23</v>
      </c>
      <c r="E152" s="4">
        <f>IF(実質付加価値!E152&gt;0,LN(実質付加価値!E152),0)</f>
        <v>9.1762075037804696</v>
      </c>
      <c r="F152" s="4">
        <f>IF(実質付加価値!F152&gt;0,LN(実質付加価値!F152),0)</f>
        <v>10.483779455404346</v>
      </c>
      <c r="G152" s="4">
        <f>IF(実質付加価値!G152&gt;0,LN(実質付加価値!G152),0)</f>
        <v>11.668220838781497</v>
      </c>
      <c r="H152" s="4">
        <f>IF(実質付加価値!H152&gt;0,LN(実質付加価値!H152),0)</f>
        <v>11.693797442662905</v>
      </c>
      <c r="I152" s="4">
        <f>IF(実質付加価値!I152&gt;0,LN(実質付加価値!I152),0)</f>
        <v>12.378850882557932</v>
      </c>
      <c r="J152" s="4">
        <f>IF(実質付加価値!J152&gt;0,LN(実質付加価値!J152),0)</f>
        <v>11.945237762394646</v>
      </c>
    </row>
    <row r="153" spans="1:10" x14ac:dyDescent="0.15">
      <c r="A153" s="1">
        <v>7</v>
      </c>
      <c r="B153" s="1" t="s">
        <v>278</v>
      </c>
      <c r="C153" s="1">
        <v>12</v>
      </c>
      <c r="D153" s="1" t="s">
        <v>24</v>
      </c>
      <c r="E153" s="4">
        <f>IF(実質付加価値!E153&gt;0,LN(実質付加価値!E153),0)</f>
        <v>8.2240489025886347</v>
      </c>
      <c r="F153" s="4">
        <f>IF(実質付加価値!F153&gt;0,LN(実質付加価値!F153),0)</f>
        <v>10.627263952030303</v>
      </c>
      <c r="G153" s="4">
        <f>IF(実質付加価値!G153&gt;0,LN(実質付加価値!G153),0)</f>
        <v>12.38174277273634</v>
      </c>
      <c r="H153" s="4">
        <f>IF(実質付加価値!H153&gt;0,LN(実質付加価値!H153),0)</f>
        <v>13.314840718772944</v>
      </c>
      <c r="I153" s="4">
        <f>IF(実質付加価値!I153&gt;0,LN(実質付加価値!I153),0)</f>
        <v>14.38750448797067</v>
      </c>
      <c r="J153" s="4">
        <f>IF(実質付加価値!J153&gt;0,LN(実質付加価値!J153),0)</f>
        <v>14.178650099953522</v>
      </c>
    </row>
    <row r="154" spans="1:10" x14ac:dyDescent="0.15">
      <c r="A154" s="1">
        <v>7</v>
      </c>
      <c r="B154" s="1" t="s">
        <v>84</v>
      </c>
      <c r="C154" s="1">
        <v>13</v>
      </c>
      <c r="D154" s="1" t="s">
        <v>25</v>
      </c>
      <c r="E154" s="4">
        <f>IF(実質付加価値!E154&gt;0,LN(実質付加価値!E154),0)</f>
        <v>7.3124486817494736</v>
      </c>
      <c r="F154" s="4">
        <f>IF(実質付加価値!F154&gt;0,LN(実質付加価値!F154),0)</f>
        <v>10.011103654648666</v>
      </c>
      <c r="G154" s="4">
        <f>IF(実質付加価値!G154&gt;0,LN(実質付加価値!G154),0)</f>
        <v>10.924206558903903</v>
      </c>
      <c r="H154" s="4">
        <f>IF(実質付加価値!H154&gt;0,LN(実質付加価値!H154),0)</f>
        <v>11.648972887819568</v>
      </c>
      <c r="I154" s="4">
        <f>IF(実質付加価値!I154&gt;0,LN(実質付加価値!I154),0)</f>
        <v>12.337288114271235</v>
      </c>
      <c r="J154" s="4">
        <f>IF(実質付加価値!J154&gt;0,LN(実質付加価値!J154),0)</f>
        <v>11.926642683715183</v>
      </c>
    </row>
    <row r="155" spans="1:10" x14ac:dyDescent="0.15">
      <c r="A155" s="1">
        <v>7</v>
      </c>
      <c r="B155" s="1" t="s">
        <v>84</v>
      </c>
      <c r="C155" s="1">
        <v>14</v>
      </c>
      <c r="D155" s="1" t="s">
        <v>26</v>
      </c>
      <c r="E155" s="4">
        <f>IF(実質付加価値!E155&gt;0,LN(実質付加価値!E155),0)</f>
        <v>8.6948682738023599</v>
      </c>
      <c r="F155" s="4">
        <f>IF(実質付加価値!F155&gt;0,LN(実質付加価値!F155),0)</f>
        <v>10.892529258768601</v>
      </c>
      <c r="G155" s="4">
        <f>IF(実質付加価値!G155&gt;0,LN(実質付加価値!G155),0)</f>
        <v>10.911292502049911</v>
      </c>
      <c r="H155" s="4">
        <f>IF(実質付加価値!H155&gt;0,LN(実質付加価値!H155),0)</f>
        <v>10.83863501459264</v>
      </c>
      <c r="I155" s="4">
        <f>IF(実質付加価値!I155&gt;0,LN(実質付加価値!I155),0)</f>
        <v>11.836596206970199</v>
      </c>
      <c r="J155" s="4">
        <f>IF(実質付加価値!J155&gt;0,LN(実質付加価値!J155),0)</f>
        <v>11.549581667458384</v>
      </c>
    </row>
    <row r="156" spans="1:10" x14ac:dyDescent="0.15">
      <c r="A156" s="1">
        <v>7</v>
      </c>
      <c r="B156" s="1" t="s">
        <v>84</v>
      </c>
      <c r="C156" s="1">
        <v>15</v>
      </c>
      <c r="D156" s="1" t="s">
        <v>27</v>
      </c>
      <c r="E156" s="4">
        <f>IF(実質付加価値!E156&gt;0,LN(実質付加価値!E156),0)</f>
        <v>11.303009972572134</v>
      </c>
      <c r="F156" s="4">
        <f>IF(実質付加価値!F156&gt;0,LN(実質付加価値!F156),0)</f>
        <v>11.751025526001131</v>
      </c>
      <c r="G156" s="4">
        <f>IF(実質付加価値!G156&gt;0,LN(実質付加価値!G156),0)</f>
        <v>12.380527407296714</v>
      </c>
      <c r="H156" s="4">
        <f>IF(実質付加価値!H156&gt;0,LN(実質付加価値!H156),0)</f>
        <v>12.29611963298407</v>
      </c>
      <c r="I156" s="4">
        <f>IF(実質付加価値!I156&gt;0,LN(実質付加価値!I156),0)</f>
        <v>12.315078122813436</v>
      </c>
      <c r="J156" s="4">
        <f>IF(実質付加価値!J156&gt;0,LN(実質付加価値!J156),0)</f>
        <v>12.102337725277156</v>
      </c>
    </row>
    <row r="157" spans="1:10" x14ac:dyDescent="0.15">
      <c r="A157" s="1">
        <v>7</v>
      </c>
      <c r="B157" s="1" t="s">
        <v>82</v>
      </c>
      <c r="C157" s="1">
        <v>16</v>
      </c>
      <c r="D157" s="1" t="s">
        <v>10</v>
      </c>
      <c r="E157" s="4">
        <f>IF(実質付加価値!E157&gt;0,LN(実質付加価値!E157),0)</f>
        <v>13.21517715710991</v>
      </c>
      <c r="F157" s="4">
        <f>IF(実質付加価値!F157&gt;0,LN(実質付加価値!F157),0)</f>
        <v>13.647282085401068</v>
      </c>
      <c r="G157" s="4">
        <f>IF(実質付加価値!G157&gt;0,LN(実質付加価値!G157),0)</f>
        <v>13.797214766798</v>
      </c>
      <c r="H157" s="4">
        <f>IF(実質付加価値!H157&gt;0,LN(実質付加価値!H157),0)</f>
        <v>13.339563394538839</v>
      </c>
      <c r="I157" s="4">
        <f>IF(実質付加価値!I157&gt;0,LN(実質付加価値!I157),0)</f>
        <v>12.932003929440356</v>
      </c>
      <c r="J157" s="4">
        <f>IF(実質付加価値!J157&gt;0,LN(実質付加価値!J157),0)</f>
        <v>12.950359205561879</v>
      </c>
    </row>
    <row r="158" spans="1:10" x14ac:dyDescent="0.15">
      <c r="A158" s="1">
        <v>7</v>
      </c>
      <c r="B158" s="1" t="s">
        <v>82</v>
      </c>
      <c r="C158" s="1">
        <v>17</v>
      </c>
      <c r="D158" s="1" t="s">
        <v>11</v>
      </c>
      <c r="E158" s="4">
        <f>IF(実質付加価値!E158&gt;0,LN(実質付加価値!E158),0)</f>
        <v>11.538102262870524</v>
      </c>
      <c r="F158" s="4">
        <f>IF(実質付加価値!F158&gt;0,LN(実質付加価値!F158),0)</f>
        <v>12.442985085001258</v>
      </c>
      <c r="G158" s="4">
        <f>IF(実質付加価値!G158&gt;0,LN(実質付加価値!G158),0)</f>
        <v>13.150470913063439</v>
      </c>
      <c r="H158" s="4">
        <f>IF(実質付加価値!H158&gt;0,LN(実質付加価値!H158),0)</f>
        <v>13.411468555668284</v>
      </c>
      <c r="I158" s="4">
        <f>IF(実質付加価値!I158&gt;0,LN(実質付加価値!I158),0)</f>
        <v>13.687671343225162</v>
      </c>
      <c r="J158" s="4">
        <f>IF(実質付加価値!J158&gt;0,LN(実質付加価値!J158),0)</f>
        <v>13.403004915221826</v>
      </c>
    </row>
    <row r="159" spans="1:10" x14ac:dyDescent="0.15">
      <c r="A159" s="1">
        <v>7</v>
      </c>
      <c r="B159" s="1" t="s">
        <v>82</v>
      </c>
      <c r="C159" s="1">
        <v>18</v>
      </c>
      <c r="D159" s="1" t="s">
        <v>12</v>
      </c>
      <c r="E159" s="4">
        <f>IF(実質付加価値!E159&gt;0,LN(実質付加価値!E159),0)</f>
        <v>12.066363861497788</v>
      </c>
      <c r="F159" s="4">
        <f>IF(実質付加価値!F159&gt;0,LN(実質付加価値!F159),0)</f>
        <v>12.915262980111855</v>
      </c>
      <c r="G159" s="4">
        <f>IF(実質付加価値!G159&gt;0,LN(実質付加価値!G159),0)</f>
        <v>13.116358931607937</v>
      </c>
      <c r="H159" s="4">
        <f>IF(実質付加価値!H159&gt;0,LN(実質付加価値!H159),0)</f>
        <v>13.311280998198942</v>
      </c>
      <c r="I159" s="4">
        <f>IF(実質付加価値!I159&gt;0,LN(実質付加価値!I159),0)</f>
        <v>13.208717279365366</v>
      </c>
      <c r="J159" s="4">
        <f>IF(実質付加価値!J159&gt;0,LN(実質付加価値!J159),0)</f>
        <v>13.089252825643559</v>
      </c>
    </row>
    <row r="160" spans="1:10" x14ac:dyDescent="0.15">
      <c r="A160" s="1">
        <v>7</v>
      </c>
      <c r="B160" s="1" t="s">
        <v>82</v>
      </c>
      <c r="C160" s="1">
        <v>19</v>
      </c>
      <c r="D160" s="1" t="s">
        <v>13</v>
      </c>
      <c r="E160" s="4">
        <f>IF(実質付加価値!E160&gt;0,LN(実質付加価値!E160),0)</f>
        <v>10.804747012602203</v>
      </c>
      <c r="F160" s="4">
        <f>IF(実質付加価値!F160&gt;0,LN(実質付加価値!F160),0)</f>
        <v>11.721247640470791</v>
      </c>
      <c r="G160" s="4">
        <f>IF(実質付加価値!G160&gt;0,LN(実質付加価値!G160),0)</f>
        <v>12.307486587970908</v>
      </c>
      <c r="H160" s="4">
        <f>IF(実質付加価値!H160&gt;0,LN(実質付加価値!H160),0)</f>
        <v>12.494157895062072</v>
      </c>
      <c r="I160" s="4">
        <f>IF(実質付加価値!I160&gt;0,LN(実質付加価値!I160),0)</f>
        <v>12.421241052646293</v>
      </c>
      <c r="J160" s="4">
        <f>IF(実質付加価値!J160&gt;0,LN(実質付加価値!J160),0)</f>
        <v>12.383354368439434</v>
      </c>
    </row>
    <row r="161" spans="1:10" x14ac:dyDescent="0.15">
      <c r="A161" s="1">
        <v>7</v>
      </c>
      <c r="B161" s="1" t="s">
        <v>82</v>
      </c>
      <c r="C161" s="1">
        <v>20</v>
      </c>
      <c r="D161" s="1" t="s">
        <v>14</v>
      </c>
      <c r="E161" s="4">
        <f>IF(実質付加価値!E161&gt;0,LN(実質付加価値!E161),0)</f>
        <v>10.926305534617109</v>
      </c>
      <c r="F161" s="4">
        <f>IF(実質付加価値!F161&gt;0,LN(実質付加価値!F161),0)</f>
        <v>11.53905709809862</v>
      </c>
      <c r="G161" s="4">
        <f>IF(実質付加価値!G161&gt;0,LN(実質付加価値!G161),0)</f>
        <v>11.554314190125531</v>
      </c>
      <c r="H161" s="4">
        <f>IF(実質付加価値!H161&gt;0,LN(実質付加価値!H161),0)</f>
        <v>11.310588036555162</v>
      </c>
      <c r="I161" s="4">
        <f>IF(実質付加価値!I161&gt;0,LN(実質付加価値!I161),0)</f>
        <v>11.40003324863798</v>
      </c>
      <c r="J161" s="4">
        <f>IF(実質付加価値!J161&gt;0,LN(実質付加価値!J161),0)</f>
        <v>11.438772457896915</v>
      </c>
    </row>
    <row r="162" spans="1:10" x14ac:dyDescent="0.15">
      <c r="A162" s="1">
        <v>7</v>
      </c>
      <c r="B162" s="1" t="s">
        <v>82</v>
      </c>
      <c r="C162" s="1">
        <v>21</v>
      </c>
      <c r="D162" s="1" t="s">
        <v>15</v>
      </c>
      <c r="E162" s="4">
        <f>IF(実質付加価値!E162&gt;0,LN(実質付加価値!E162),0)</f>
        <v>11.867419091408532</v>
      </c>
      <c r="F162" s="4">
        <f>IF(実質付加価値!F162&gt;0,LN(実質付加価値!F162),0)</f>
        <v>12.222886668798026</v>
      </c>
      <c r="G162" s="4">
        <f>IF(実質付加価値!G162&gt;0,LN(実質付加価値!G162),0)</f>
        <v>12.616862389769436</v>
      </c>
      <c r="H162" s="4">
        <f>IF(実質付加価値!H162&gt;0,LN(実質付加価値!H162),0)</f>
        <v>12.894506759254488</v>
      </c>
      <c r="I162" s="4">
        <f>IF(実質付加価値!I162&gt;0,LN(実質付加価値!I162),0)</f>
        <v>13.028596237062633</v>
      </c>
      <c r="J162" s="4">
        <f>IF(実質付加価値!J162&gt;0,LN(実質付加価値!J162),0)</f>
        <v>12.968501821420411</v>
      </c>
    </row>
    <row r="163" spans="1:10" x14ac:dyDescent="0.15">
      <c r="A163" s="1">
        <v>7</v>
      </c>
      <c r="B163" s="1" t="s">
        <v>81</v>
      </c>
      <c r="C163" s="1">
        <v>22</v>
      </c>
      <c r="D163" s="1" t="s">
        <v>7</v>
      </c>
      <c r="E163" s="4">
        <f>IF(実質付加価値!E163&gt;0,LN(実質付加価値!E163),0)</f>
        <v>12.913600687763687</v>
      </c>
      <c r="F163" s="4">
        <f>IF(実質付加価値!F163&gt;0,LN(実質付加価値!F163),0)</f>
        <v>13.65515424599149</v>
      </c>
      <c r="G163" s="4">
        <f>IF(実質付加価値!G163&gt;0,LN(実質付加価値!G163),0)</f>
        <v>13.902218454781444</v>
      </c>
      <c r="H163" s="4">
        <f>IF(実質付加価値!H163&gt;0,LN(実質付加価値!H163),0)</f>
        <v>14.137360742628363</v>
      </c>
      <c r="I163" s="4">
        <f>IF(実質付加価値!I163&gt;0,LN(実質付加価値!I163),0)</f>
        <v>14.373879734642241</v>
      </c>
      <c r="J163" s="4">
        <f>IF(実質付加価値!J163&gt;0,LN(実質付加価値!J163),0)</f>
        <v>14.342694736723191</v>
      </c>
    </row>
    <row r="164" spans="1:10" x14ac:dyDescent="0.15">
      <c r="A164" s="1">
        <v>7</v>
      </c>
      <c r="B164" s="1" t="s">
        <v>81</v>
      </c>
      <c r="C164" s="1">
        <v>23</v>
      </c>
      <c r="D164" s="1" t="s">
        <v>28</v>
      </c>
      <c r="E164" s="4">
        <f>IF(実質付加価値!E164&gt;0,LN(実質付加価値!E164),0)</f>
        <v>13.101051751534049</v>
      </c>
      <c r="F164" s="4">
        <f>IF(実質付加価値!F164&gt;0,LN(実質付加価値!F164),0)</f>
        <v>13.345286094395988</v>
      </c>
      <c r="G164" s="4">
        <f>IF(実質付加価値!G164&gt;0,LN(実質付加価値!G164),0)</f>
        <v>13.436850808443012</v>
      </c>
      <c r="H164" s="4">
        <f>IF(実質付加価値!H164&gt;0,LN(実質付加価値!H164),0)</f>
        <v>13.597964661008122</v>
      </c>
      <c r="I164" s="4">
        <f>IF(実質付加価値!I164&gt;0,LN(実質付加価値!I164),0)</f>
        <v>13.713654172146768</v>
      </c>
      <c r="J164" s="4">
        <f>IF(実質付加価値!J164&gt;0,LN(実質付加価値!J164),0)</f>
        <v>13.725914824911188</v>
      </c>
    </row>
    <row r="165" spans="1:10" x14ac:dyDescent="0.15">
      <c r="A165" s="1">
        <v>8</v>
      </c>
      <c r="B165" s="1" t="s">
        <v>88</v>
      </c>
      <c r="C165" s="1">
        <v>1</v>
      </c>
      <c r="D165" s="1" t="s">
        <v>8</v>
      </c>
      <c r="E165" s="4">
        <f>IF(実質付加価値!E165&gt;0,LN(実質付加価値!E165),0)</f>
        <v>12.622339397316235</v>
      </c>
      <c r="F165" s="4">
        <f>IF(実質付加価値!F165&gt;0,LN(実質付加価値!F165),0)</f>
        <v>12.676432406133406</v>
      </c>
      <c r="G165" s="4">
        <f>IF(実質付加価値!G165&gt;0,LN(実質付加価値!G165),0)</f>
        <v>12.77794135306562</v>
      </c>
      <c r="H165" s="4">
        <f>IF(実質付加価値!H165&gt;0,LN(実質付加価値!H165),0)</f>
        <v>12.63084610190579</v>
      </c>
      <c r="I165" s="4">
        <f>IF(実質付加価値!I165&gt;0,LN(実質付加価値!I165),0)</f>
        <v>12.835208799024389</v>
      </c>
      <c r="J165" s="4">
        <f>IF(実質付加価値!J165&gt;0,LN(実質付加価値!J165),0)</f>
        <v>12.748030299283288</v>
      </c>
    </row>
    <row r="166" spans="1:10" x14ac:dyDescent="0.15">
      <c r="A166" s="1">
        <v>8</v>
      </c>
      <c r="B166" s="1" t="s">
        <v>88</v>
      </c>
      <c r="C166" s="1">
        <v>2</v>
      </c>
      <c r="D166" s="1" t="s">
        <v>9</v>
      </c>
      <c r="E166" s="4">
        <f>IF(実質付加価値!E166&gt;0,LN(実質付加価値!E166),0)</f>
        <v>10.575774559541886</v>
      </c>
      <c r="F166" s="4">
        <f>IF(実質付加価値!F166&gt;0,LN(実質付加価値!F166),0)</f>
        <v>9.6160381036143026</v>
      </c>
      <c r="G166" s="4">
        <f>IF(実質付加価値!G166&gt;0,LN(実質付加価値!G166),0)</f>
        <v>9.7453764925058888</v>
      </c>
      <c r="H166" s="4">
        <f>IF(実質付加価値!H166&gt;0,LN(実質付加価値!H166),0)</f>
        <v>9.4880711606489836</v>
      </c>
      <c r="I166" s="4">
        <f>IF(実質付加価値!I166&gt;0,LN(実質付加価値!I166),0)</f>
        <v>9.1664194552591614</v>
      </c>
      <c r="J166" s="4">
        <f>IF(実質付加価値!J166&gt;0,LN(実質付加価値!J166),0)</f>
        <v>8.8643108538048683</v>
      </c>
    </row>
    <row r="167" spans="1:10" x14ac:dyDescent="0.15">
      <c r="A167" s="1">
        <v>8</v>
      </c>
      <c r="B167" s="1" t="s">
        <v>90</v>
      </c>
      <c r="C167" s="1">
        <v>3</v>
      </c>
      <c r="D167" s="1" t="s">
        <v>16</v>
      </c>
      <c r="E167" s="4">
        <f>IF(実質付加価値!E167&gt;0,LN(実質付加価値!E167),0)</f>
        <v>12.064484503209673</v>
      </c>
      <c r="F167" s="4">
        <f>IF(実質付加価値!F167&gt;0,LN(実質付加価値!F167),0)</f>
        <v>12.811562058310148</v>
      </c>
      <c r="G167" s="4">
        <f>IF(実質付加価値!G167&gt;0,LN(実質付加価値!G167),0)</f>
        <v>13.04312265775228</v>
      </c>
      <c r="H167" s="4">
        <f>IF(実質付加価値!H167&gt;0,LN(実質付加価値!H167),0)</f>
        <v>13.308503442793771</v>
      </c>
      <c r="I167" s="4">
        <f>IF(実質付加価値!I167&gt;0,LN(実質付加価値!I167),0)</f>
        <v>13.326828816920479</v>
      </c>
      <c r="J167" s="4">
        <f>IF(実質付加価値!J167&gt;0,LN(実質付加価値!J167),0)</f>
        <v>13.295581613984258</v>
      </c>
    </row>
    <row r="168" spans="1:10" x14ac:dyDescent="0.15">
      <c r="A168" s="1">
        <v>8</v>
      </c>
      <c r="B168" s="1" t="s">
        <v>90</v>
      </c>
      <c r="C168" s="1">
        <v>4</v>
      </c>
      <c r="D168" s="1" t="s">
        <v>17</v>
      </c>
      <c r="E168" s="4">
        <f>IF(実質付加価値!E168&gt;0,LN(実質付加価値!E168),0)</f>
        <v>9.9116765349504732</v>
      </c>
      <c r="F168" s="4">
        <f>IF(実質付加価値!F168&gt;0,LN(実質付加価値!F168),0)</f>
        <v>10.559224983975486</v>
      </c>
      <c r="G168" s="4">
        <f>IF(実質付加価値!G168&gt;0,LN(実質付加価値!G168),0)</f>
        <v>10.952941560730974</v>
      </c>
      <c r="H168" s="4">
        <f>IF(実質付加価値!H168&gt;0,LN(実質付加価値!H168),0)</f>
        <v>10.460853202298113</v>
      </c>
      <c r="I168" s="4">
        <f>IF(実質付加価値!I168&gt;0,LN(実質付加価値!I168),0)</f>
        <v>10.003432732372762</v>
      </c>
      <c r="J168" s="4">
        <f>IF(実質付加価値!J168&gt;0,LN(実質付加価値!J168),0)</f>
        <v>9.6859639889554892</v>
      </c>
    </row>
    <row r="169" spans="1:10" x14ac:dyDescent="0.15">
      <c r="A169" s="1">
        <v>8</v>
      </c>
      <c r="B169" s="1" t="s">
        <v>90</v>
      </c>
      <c r="C169" s="1">
        <v>5</v>
      </c>
      <c r="D169" s="1" t="s">
        <v>18</v>
      </c>
      <c r="E169" s="4">
        <f>IF(実質付加価値!E169&gt;0,LN(実質付加価値!E169),0)</f>
        <v>9.4873524329847481</v>
      </c>
      <c r="F169" s="4">
        <f>IF(実質付加価値!F169&gt;0,LN(実質付加価値!F169),0)</f>
        <v>10.498910909593533</v>
      </c>
      <c r="G169" s="4">
        <f>IF(実質付加価値!G169&gt;0,LN(実質付加価値!G169),0)</f>
        <v>11.288069921116399</v>
      </c>
      <c r="H169" s="4">
        <f>IF(実質付加価値!H169&gt;0,LN(実質付加価値!H169),0)</f>
        <v>11.278566034779219</v>
      </c>
      <c r="I169" s="4">
        <f>IF(実質付加価値!I169&gt;0,LN(実質付加価値!I169),0)</f>
        <v>11.063052554365235</v>
      </c>
      <c r="J169" s="4">
        <f>IF(実質付加価値!J169&gt;0,LN(実質付加価値!J169),0)</f>
        <v>10.795949762098362</v>
      </c>
    </row>
    <row r="170" spans="1:10" x14ac:dyDescent="0.15">
      <c r="A170" s="1">
        <v>8</v>
      </c>
      <c r="B170" s="1" t="s">
        <v>90</v>
      </c>
      <c r="C170" s="1">
        <v>6</v>
      </c>
      <c r="D170" s="1" t="s">
        <v>2</v>
      </c>
      <c r="E170" s="4">
        <f>IF(実質付加価値!E170&gt;0,LN(実質付加価値!E170),0)</f>
        <v>7.7424264783486318</v>
      </c>
      <c r="F170" s="4">
        <f>IF(実質付加価値!F170&gt;0,LN(実質付加価値!F170),0)</f>
        <v>10.926914920343016</v>
      </c>
      <c r="G170" s="4">
        <f>IF(実質付加価値!G170&gt;0,LN(実質付加価値!G170),0)</f>
        <v>12.427954135618245</v>
      </c>
      <c r="H170" s="4">
        <f>IF(実質付加価値!H170&gt;0,LN(実質付加価値!H170),0)</f>
        <v>12.93360121338592</v>
      </c>
      <c r="I170" s="4">
        <f>IF(実質付加価値!I170&gt;0,LN(実質付加価値!I170),0)</f>
        <v>12.777280783984638</v>
      </c>
      <c r="J170" s="4">
        <f>IF(実質付加価値!J170&gt;0,LN(実質付加価値!J170),0)</f>
        <v>12.682789717338967</v>
      </c>
    </row>
    <row r="171" spans="1:10" x14ac:dyDescent="0.15">
      <c r="A171" s="1">
        <v>8</v>
      </c>
      <c r="B171" s="1" t="s">
        <v>90</v>
      </c>
      <c r="C171" s="1">
        <v>7</v>
      </c>
      <c r="D171" s="1" t="s">
        <v>19</v>
      </c>
      <c r="E171" s="4">
        <f>IF(実質付加価値!E171&gt;0,LN(実質付加価値!E171),0)</f>
        <v>8.2059769612436515</v>
      </c>
      <c r="F171" s="4">
        <f>IF(実質付加価値!F171&gt;0,LN(実質付加価値!F171),0)</f>
        <v>9.4553915624017204</v>
      </c>
      <c r="G171" s="4">
        <f>IF(実質付加価値!G171&gt;0,LN(実質付加価値!G171),0)</f>
        <v>9.4963711700656201</v>
      </c>
      <c r="H171" s="4">
        <f>IF(実質付加価値!H171&gt;0,LN(実質付加価値!H171),0)</f>
        <v>11.575739398145165</v>
      </c>
      <c r="I171" s="4">
        <f>IF(実質付加価値!I171&gt;0,LN(実質付加価値!I171),0)</f>
        <v>11.409825603873449</v>
      </c>
      <c r="J171" s="4">
        <f>IF(実質付加価値!J171&gt;0,LN(実質付加価値!J171),0)</f>
        <v>10.788527429048198</v>
      </c>
    </row>
    <row r="172" spans="1:10" x14ac:dyDescent="0.15">
      <c r="A172" s="1">
        <v>8</v>
      </c>
      <c r="B172" s="1" t="s">
        <v>90</v>
      </c>
      <c r="C172" s="1">
        <v>8</v>
      </c>
      <c r="D172" s="1" t="s">
        <v>20</v>
      </c>
      <c r="E172" s="4">
        <f>IF(実質付加価値!E172&gt;0,LN(実質付加価値!E172),0)</f>
        <v>10.92255247064578</v>
      </c>
      <c r="F172" s="4">
        <f>IF(実質付加価値!F172&gt;0,LN(実質付加価値!F172),0)</f>
        <v>11.348233245759717</v>
      </c>
      <c r="G172" s="4">
        <f>IF(実質付加価値!G172&gt;0,LN(実質付加価値!G172),0)</f>
        <v>12.350069287073174</v>
      </c>
      <c r="H172" s="4">
        <f>IF(実質付加価値!H172&gt;0,LN(実質付加価値!H172),0)</f>
        <v>11.846294872153049</v>
      </c>
      <c r="I172" s="4">
        <f>IF(実質付加価値!I172&gt;0,LN(実質付加価値!I172),0)</f>
        <v>11.821872102139315</v>
      </c>
      <c r="J172" s="4">
        <f>IF(実質付加価値!J172&gt;0,LN(実質付加価値!J172),0)</f>
        <v>11.480450767021788</v>
      </c>
    </row>
    <row r="173" spans="1:10" x14ac:dyDescent="0.15">
      <c r="A173" s="1">
        <v>8</v>
      </c>
      <c r="B173" s="1" t="s">
        <v>90</v>
      </c>
      <c r="C173" s="1">
        <v>9</v>
      </c>
      <c r="D173" s="1" t="s">
        <v>21</v>
      </c>
      <c r="E173" s="4">
        <f>IF(実質付加価値!E173&gt;0,LN(実質付加価値!E173),0)</f>
        <v>11.573711421798178</v>
      </c>
      <c r="F173" s="4">
        <f>IF(実質付加価値!F173&gt;0,LN(実質付加価値!F173),0)</f>
        <v>12.393197760230944</v>
      </c>
      <c r="G173" s="4">
        <f>IF(実質付加価値!G173&gt;0,LN(実質付加価値!G173),0)</f>
        <v>12.900523434736815</v>
      </c>
      <c r="H173" s="4">
        <f>IF(実質付加価値!H173&gt;0,LN(実質付加価値!H173),0)</f>
        <v>13.079327289185786</v>
      </c>
      <c r="I173" s="4">
        <f>IF(実質付加価値!I173&gt;0,LN(実質付加価値!I173),0)</f>
        <v>12.68882628826235</v>
      </c>
      <c r="J173" s="4">
        <f>IF(実質付加価値!J173&gt;0,LN(実質付加価値!J173),0)</f>
        <v>11.73935073029666</v>
      </c>
    </row>
    <row r="174" spans="1:10" x14ac:dyDescent="0.15">
      <c r="A174" s="1">
        <v>8</v>
      </c>
      <c r="B174" s="1" t="s">
        <v>90</v>
      </c>
      <c r="C174" s="1">
        <v>10</v>
      </c>
      <c r="D174" s="1" t="s">
        <v>22</v>
      </c>
      <c r="E174" s="4">
        <f>IF(実質付加価値!E174&gt;0,LN(実質付加価値!E174),0)</f>
        <v>10.067442679398546</v>
      </c>
      <c r="F174" s="4">
        <f>IF(実質付加価値!F174&gt;0,LN(実質付加価値!F174),0)</f>
        <v>11.09236766961952</v>
      </c>
      <c r="G174" s="4">
        <f>IF(実質付加価値!G174&gt;0,LN(実質付加価値!G174),0)</f>
        <v>11.885100916580368</v>
      </c>
      <c r="H174" s="4">
        <f>IF(実質付加価値!H174&gt;0,LN(実質付加価値!H174),0)</f>
        <v>12.332610811463887</v>
      </c>
      <c r="I174" s="4">
        <f>IF(実質付加価値!I174&gt;0,LN(実質付加価値!I174),0)</f>
        <v>12.052483568701165</v>
      </c>
      <c r="J174" s="4">
        <f>IF(実質付加価値!J174&gt;0,LN(実質付加価値!J174),0)</f>
        <v>11.891443547697383</v>
      </c>
    </row>
    <row r="175" spans="1:10" x14ac:dyDescent="0.15">
      <c r="A175" s="1">
        <v>8</v>
      </c>
      <c r="B175" s="1" t="s">
        <v>90</v>
      </c>
      <c r="C175" s="1">
        <v>11</v>
      </c>
      <c r="D175" s="1" t="s">
        <v>23</v>
      </c>
      <c r="E175" s="4">
        <f>IF(実質付加価値!E175&gt;0,LN(実質付加価値!E175),0)</f>
        <v>10.930999443134697</v>
      </c>
      <c r="F175" s="4">
        <f>IF(実質付加価値!F175&gt;0,LN(実質付加価値!F175),0)</f>
        <v>12.154461072192644</v>
      </c>
      <c r="G175" s="4">
        <f>IF(実質付加価値!G175&gt;0,LN(実質付加価値!G175),0)</f>
        <v>13.14796762872767</v>
      </c>
      <c r="H175" s="4">
        <f>IF(実質付加価値!H175&gt;0,LN(実質付加価値!H175),0)</f>
        <v>12.907405354330114</v>
      </c>
      <c r="I175" s="4">
        <f>IF(実質付加価値!I175&gt;0,LN(実質付加価値!I175),0)</f>
        <v>13.899715470853019</v>
      </c>
      <c r="J175" s="4">
        <f>IF(実質付加価値!J175&gt;0,LN(実質付加価値!J175),0)</f>
        <v>13.38176019405398</v>
      </c>
    </row>
    <row r="176" spans="1:10" x14ac:dyDescent="0.15">
      <c r="A176" s="1">
        <v>8</v>
      </c>
      <c r="B176" s="1" t="s">
        <v>90</v>
      </c>
      <c r="C176" s="1">
        <v>12</v>
      </c>
      <c r="D176" s="1" t="s">
        <v>24</v>
      </c>
      <c r="E176" s="4">
        <f>IF(実質付加価値!E176&gt;0,LN(実質付加価値!E176),0)</f>
        <v>9.5617544202017193</v>
      </c>
      <c r="F176" s="4">
        <f>IF(実質付加価値!F176&gt;0,LN(実質付加価値!F176),0)</f>
        <v>11.168243160562453</v>
      </c>
      <c r="G176" s="4">
        <f>IF(実質付加価値!G176&gt;0,LN(実質付加価値!G176),0)</f>
        <v>12.648446735227518</v>
      </c>
      <c r="H176" s="4">
        <f>IF(実質付加価値!H176&gt;0,LN(実質付加価値!H176),0)</f>
        <v>13.290764238444142</v>
      </c>
      <c r="I176" s="4">
        <f>IF(実質付加価値!I176&gt;0,LN(実質付加価値!I176),0)</f>
        <v>14.347316102175366</v>
      </c>
      <c r="J176" s="4">
        <f>IF(実質付加価値!J176&gt;0,LN(実質付加価値!J176),0)</f>
        <v>14.155116744514482</v>
      </c>
    </row>
    <row r="177" spans="1:10" x14ac:dyDescent="0.15">
      <c r="A177" s="1">
        <v>8</v>
      </c>
      <c r="B177" s="1" t="s">
        <v>90</v>
      </c>
      <c r="C177" s="1">
        <v>13</v>
      </c>
      <c r="D177" s="1" t="s">
        <v>25</v>
      </c>
      <c r="E177" s="4">
        <f>IF(実質付加価値!E177&gt;0,LN(実質付加価値!E177),0)</f>
        <v>9.2305985260979089</v>
      </c>
      <c r="F177" s="4">
        <f>IF(実質付加価値!F177&gt;0,LN(実質付加価値!F177),0)</f>
        <v>10.968623573976952</v>
      </c>
      <c r="G177" s="4">
        <f>IF(実質付加価値!G177&gt;0,LN(実質付加価値!G177),0)</f>
        <v>10.947781968856042</v>
      </c>
      <c r="H177" s="4">
        <f>IF(実質付加価値!H177&gt;0,LN(実質付加価値!H177),0)</f>
        <v>10.911456507444253</v>
      </c>
      <c r="I177" s="4">
        <f>IF(実質付加価値!I177&gt;0,LN(実質付加価値!I177),0)</f>
        <v>11.560434318260983</v>
      </c>
      <c r="J177" s="4">
        <f>IF(実質付加価値!J177&gt;0,LN(実質付加価値!J177),0)</f>
        <v>11.255745043567851</v>
      </c>
    </row>
    <row r="178" spans="1:10" x14ac:dyDescent="0.15">
      <c r="A178" s="1">
        <v>8</v>
      </c>
      <c r="B178" s="1" t="s">
        <v>90</v>
      </c>
      <c r="C178" s="1">
        <v>14</v>
      </c>
      <c r="D178" s="1" t="s">
        <v>26</v>
      </c>
      <c r="E178" s="4">
        <f>IF(実質付加価値!E178&gt;0,LN(実質付加価値!E178),0)</f>
        <v>8.7140602342887554</v>
      </c>
      <c r="F178" s="4">
        <f>IF(実質付加価値!F178&gt;0,LN(実質付加価値!F178),0)</f>
        <v>9.9760782632164737</v>
      </c>
      <c r="G178" s="4">
        <f>IF(実質付加価値!G178&gt;0,LN(実質付加価値!G178),0)</f>
        <v>10.808134572686789</v>
      </c>
      <c r="H178" s="4">
        <f>IF(実質付加価値!H178&gt;0,LN(実質付加価値!H178),0)</f>
        <v>10.424255035589953</v>
      </c>
      <c r="I178" s="4">
        <f>IF(実質付加価値!I178&gt;0,LN(実質付加価値!I178),0)</f>
        <v>11.214641550053257</v>
      </c>
      <c r="J178" s="4">
        <f>IF(実質付加価値!J178&gt;0,LN(実質付加価値!J178),0)</f>
        <v>10.776238524561995</v>
      </c>
    </row>
    <row r="179" spans="1:10" x14ac:dyDescent="0.15">
      <c r="A179" s="1">
        <v>8</v>
      </c>
      <c r="B179" s="1" t="s">
        <v>90</v>
      </c>
      <c r="C179" s="1">
        <v>15</v>
      </c>
      <c r="D179" s="1" t="s">
        <v>27</v>
      </c>
      <c r="E179" s="4">
        <f>IF(実質付加価値!E179&gt;0,LN(実質付加価値!E179),0)</f>
        <v>11.599188055159386</v>
      </c>
      <c r="F179" s="4">
        <f>IF(実質付加価値!F179&gt;0,LN(実質付加価値!F179),0)</f>
        <v>12.135837746417717</v>
      </c>
      <c r="G179" s="4">
        <f>IF(実質付加価値!G179&gt;0,LN(実質付加価値!G179),0)</f>
        <v>12.78763762599459</v>
      </c>
      <c r="H179" s="4">
        <f>IF(実質付加価値!H179&gt;0,LN(実質付加価値!H179),0)</f>
        <v>12.936250893374741</v>
      </c>
      <c r="I179" s="4">
        <f>IF(実質付加価値!I179&gt;0,LN(実質付加価値!I179),0)</f>
        <v>12.999237194276201</v>
      </c>
      <c r="J179" s="4">
        <f>IF(実質付加価値!J179&gt;0,LN(実質付加価値!J179),0)</f>
        <v>12.694294087715145</v>
      </c>
    </row>
    <row r="180" spans="1:10" x14ac:dyDescent="0.15">
      <c r="A180" s="1">
        <v>8</v>
      </c>
      <c r="B180" s="1" t="s">
        <v>88</v>
      </c>
      <c r="C180" s="1">
        <v>16</v>
      </c>
      <c r="D180" s="1" t="s">
        <v>10</v>
      </c>
      <c r="E180" s="4">
        <f>IF(実質付加価値!E180&gt;0,LN(実質付加価値!E180),0)</f>
        <v>13.604688541245979</v>
      </c>
      <c r="F180" s="4">
        <f>IF(実質付加価値!F180&gt;0,LN(実質付加価値!F180),0)</f>
        <v>13.742305392277196</v>
      </c>
      <c r="G180" s="4">
        <f>IF(実質付加価値!G180&gt;0,LN(実質付加価値!G180),0)</f>
        <v>14.127664257187256</v>
      </c>
      <c r="H180" s="4">
        <f>IF(実質付加価値!H180&gt;0,LN(実質付加価値!H180),0)</f>
        <v>13.697973344171887</v>
      </c>
      <c r="I180" s="4">
        <f>IF(実質付加価値!I180&gt;0,LN(実質付加価値!I180),0)</f>
        <v>13.390508005549767</v>
      </c>
      <c r="J180" s="4">
        <f>IF(実質付加価値!J180&gt;0,LN(実質付加価値!J180),0)</f>
        <v>13.297977169769194</v>
      </c>
    </row>
    <row r="181" spans="1:10" x14ac:dyDescent="0.15">
      <c r="A181" s="1">
        <v>8</v>
      </c>
      <c r="B181" s="1" t="s">
        <v>88</v>
      </c>
      <c r="C181" s="1">
        <v>17</v>
      </c>
      <c r="D181" s="1" t="s">
        <v>11</v>
      </c>
      <c r="E181" s="4">
        <f>IF(実質付加価値!E181&gt;0,LN(実質付加価値!E181),0)</f>
        <v>11.306128431101376</v>
      </c>
      <c r="F181" s="4">
        <f>IF(実質付加価値!F181&gt;0,LN(実質付加価値!F181),0)</f>
        <v>12.22373007646318</v>
      </c>
      <c r="G181" s="4">
        <f>IF(実質付加価値!G181&gt;0,LN(実質付加価値!G181),0)</f>
        <v>12.579026312912557</v>
      </c>
      <c r="H181" s="4">
        <f>IF(実質付加価値!H181&gt;0,LN(実質付加価値!H181),0)</f>
        <v>12.519578240835152</v>
      </c>
      <c r="I181" s="4">
        <f>IF(実質付加価値!I181&gt;0,LN(実質付加価値!I181),0)</f>
        <v>12.863344099963886</v>
      </c>
      <c r="J181" s="4">
        <f>IF(実質付加価値!J181&gt;0,LN(実質付加価値!J181),0)</f>
        <v>12.55596405203832</v>
      </c>
    </row>
    <row r="182" spans="1:10" x14ac:dyDescent="0.15">
      <c r="A182" s="1">
        <v>8</v>
      </c>
      <c r="B182" s="1" t="s">
        <v>88</v>
      </c>
      <c r="C182" s="1">
        <v>18</v>
      </c>
      <c r="D182" s="1" t="s">
        <v>12</v>
      </c>
      <c r="E182" s="4">
        <f>IF(実質付加価値!E182&gt;0,LN(実質付加価値!E182),0)</f>
        <v>12.182386204382087</v>
      </c>
      <c r="F182" s="4">
        <f>IF(実質付加価値!F182&gt;0,LN(実質付加価値!F182),0)</f>
        <v>12.978831851954526</v>
      </c>
      <c r="G182" s="4">
        <f>IF(実質付加価値!G182&gt;0,LN(実質付加価値!G182),0)</f>
        <v>13.524674780018389</v>
      </c>
      <c r="H182" s="4">
        <f>IF(実質付加価値!H182&gt;0,LN(実質付加価値!H182),0)</f>
        <v>13.688070233404893</v>
      </c>
      <c r="I182" s="4">
        <f>IF(実質付加価値!I182&gt;0,LN(実質付加価値!I182),0)</f>
        <v>13.63617808166225</v>
      </c>
      <c r="J182" s="4">
        <f>IF(実質付加価値!J182&gt;0,LN(実質付加価値!J182),0)</f>
        <v>13.519855060059234</v>
      </c>
    </row>
    <row r="183" spans="1:10" x14ac:dyDescent="0.15">
      <c r="A183" s="1">
        <v>8</v>
      </c>
      <c r="B183" s="1" t="s">
        <v>88</v>
      </c>
      <c r="C183" s="1">
        <v>19</v>
      </c>
      <c r="D183" s="1" t="s">
        <v>13</v>
      </c>
      <c r="E183" s="4">
        <f>IF(実質付加価値!E183&gt;0,LN(実質付加価値!E183),0)</f>
        <v>10.87587080033283</v>
      </c>
      <c r="F183" s="4">
        <f>IF(実質付加価値!F183&gt;0,LN(実質付加価値!F183),0)</f>
        <v>11.885956809950015</v>
      </c>
      <c r="G183" s="4">
        <f>IF(実質付加価値!G183&gt;0,LN(実質付加価値!G183),0)</f>
        <v>12.794435418266223</v>
      </c>
      <c r="H183" s="4">
        <f>IF(実質付加価値!H183&gt;0,LN(実質付加価値!H183),0)</f>
        <v>12.815288364040107</v>
      </c>
      <c r="I183" s="4">
        <f>IF(実質付加価値!I183&gt;0,LN(実質付加価値!I183),0)</f>
        <v>12.771998478751701</v>
      </c>
      <c r="J183" s="4">
        <f>IF(実質付加価値!J183&gt;0,LN(実質付加価値!J183),0)</f>
        <v>12.739026530394563</v>
      </c>
    </row>
    <row r="184" spans="1:10" x14ac:dyDescent="0.15">
      <c r="A184" s="1">
        <v>8</v>
      </c>
      <c r="B184" s="1" t="s">
        <v>88</v>
      </c>
      <c r="C184" s="1">
        <v>20</v>
      </c>
      <c r="D184" s="1" t="s">
        <v>14</v>
      </c>
      <c r="E184" s="4">
        <f>IF(実質付加価値!E184&gt;0,LN(実質付加価値!E184),0)</f>
        <v>10.40488469659712</v>
      </c>
      <c r="F184" s="4">
        <f>IF(実質付加価値!F184&gt;0,LN(実質付加価値!F184),0)</f>
        <v>11.66658321905209</v>
      </c>
      <c r="G184" s="4">
        <f>IF(実質付加価値!G184&gt;0,LN(実質付加価値!G184),0)</f>
        <v>11.791744305675232</v>
      </c>
      <c r="H184" s="4">
        <f>IF(実質付加価値!H184&gt;0,LN(実質付加価値!H184),0)</f>
        <v>11.644622465170094</v>
      </c>
      <c r="I184" s="4">
        <f>IF(実質付加価値!I184&gt;0,LN(実質付加価値!I184),0)</f>
        <v>11.761097140612588</v>
      </c>
      <c r="J184" s="4">
        <f>IF(実質付加価値!J184&gt;0,LN(実質付加価値!J184),0)</f>
        <v>11.801207473525997</v>
      </c>
    </row>
    <row r="185" spans="1:10" x14ac:dyDescent="0.15">
      <c r="A185" s="1">
        <v>8</v>
      </c>
      <c r="B185" s="1" t="s">
        <v>88</v>
      </c>
      <c r="C185" s="1">
        <v>21</v>
      </c>
      <c r="D185" s="1" t="s">
        <v>15</v>
      </c>
      <c r="E185" s="4">
        <f>IF(実質付加価値!E185&gt;0,LN(実質付加価値!E185),0)</f>
        <v>12.449804925899628</v>
      </c>
      <c r="F185" s="4">
        <f>IF(実質付加価値!F185&gt;0,LN(実質付加価値!F185),0)</f>
        <v>12.499203036104715</v>
      </c>
      <c r="G185" s="4">
        <f>IF(実質付加価値!G185&gt;0,LN(実質付加価値!G185),0)</f>
        <v>12.970069536919425</v>
      </c>
      <c r="H185" s="4">
        <f>IF(実質付加価値!H185&gt;0,LN(実質付加価値!H185),0)</f>
        <v>13.333260094958721</v>
      </c>
      <c r="I185" s="4">
        <f>IF(実質付加価値!I185&gt;0,LN(実質付加価値!I185),0)</f>
        <v>13.62743850140286</v>
      </c>
      <c r="J185" s="4">
        <f>IF(実質付加価値!J185&gt;0,LN(実質付加価値!J185),0)</f>
        <v>13.550305752632967</v>
      </c>
    </row>
    <row r="186" spans="1:10" x14ac:dyDescent="0.15">
      <c r="A186" s="1">
        <v>8</v>
      </c>
      <c r="B186" s="1" t="s">
        <v>87</v>
      </c>
      <c r="C186" s="1">
        <v>22</v>
      </c>
      <c r="D186" s="1" t="s">
        <v>7</v>
      </c>
      <c r="E186" s="4">
        <f>IF(実質付加価値!E186&gt;0,LN(実質付加価値!E186),0)</f>
        <v>13.080938797854111</v>
      </c>
      <c r="F186" s="4">
        <f>IF(実質付加価値!F186&gt;0,LN(実質付加価値!F186),0)</f>
        <v>13.719113371896695</v>
      </c>
      <c r="G186" s="4">
        <f>IF(実質付加価値!G186&gt;0,LN(実質付加価値!G186),0)</f>
        <v>14.157592513293471</v>
      </c>
      <c r="H186" s="4">
        <f>IF(実質付加価値!H186&gt;0,LN(実質付加価値!H186),0)</f>
        <v>14.441768418296325</v>
      </c>
      <c r="I186" s="4">
        <f>IF(実質付加価値!I186&gt;0,LN(実質付加価値!I186),0)</f>
        <v>14.670280691559006</v>
      </c>
      <c r="J186" s="4">
        <f>IF(実質付加価値!J186&gt;0,LN(実質付加価値!J186),0)</f>
        <v>14.640271421996374</v>
      </c>
    </row>
    <row r="187" spans="1:10" x14ac:dyDescent="0.15">
      <c r="A187" s="1">
        <v>8</v>
      </c>
      <c r="B187" s="1" t="s">
        <v>87</v>
      </c>
      <c r="C187" s="1">
        <v>23</v>
      </c>
      <c r="D187" s="1" t="s">
        <v>28</v>
      </c>
      <c r="E187" s="4">
        <f>IF(実質付加価値!E187&gt;0,LN(実質付加価値!E187),0)</f>
        <v>13.006540358342887</v>
      </c>
      <c r="F187" s="4">
        <f>IF(実質付加価値!F187&gt;0,LN(実質付加価値!F187),0)</f>
        <v>13.63192881290581</v>
      </c>
      <c r="G187" s="4">
        <f>IF(実質付加価値!G187&gt;0,LN(実質付加価値!G187),0)</f>
        <v>13.799058078463666</v>
      </c>
      <c r="H187" s="4">
        <f>IF(実質付加価値!H187&gt;0,LN(実質付加価値!H187),0)</f>
        <v>13.910083694561834</v>
      </c>
      <c r="I187" s="4">
        <f>IF(実質付加価値!I187&gt;0,LN(実質付加価値!I187),0)</f>
        <v>14.041484263741275</v>
      </c>
      <c r="J187" s="4">
        <f>IF(実質付加価値!J187&gt;0,LN(実質付加価値!J187),0)</f>
        <v>14.064920102912966</v>
      </c>
    </row>
    <row r="188" spans="1:10" x14ac:dyDescent="0.15">
      <c r="A188" s="1">
        <v>9</v>
      </c>
      <c r="B188" s="1" t="s">
        <v>279</v>
      </c>
      <c r="C188" s="1">
        <v>1</v>
      </c>
      <c r="D188" s="1" t="s">
        <v>8</v>
      </c>
      <c r="E188" s="4">
        <f>IF(実質付加価値!E188&gt;0,LN(実質付加価値!E188),0)</f>
        <v>12.281073671994402</v>
      </c>
      <c r="F188" s="4">
        <f>IF(実質付加価値!F188&gt;0,LN(実質付加価値!F188),0)</f>
        <v>12.21599056625953</v>
      </c>
      <c r="G188" s="4">
        <f>IF(実質付加価値!G188&gt;0,LN(実質付加価値!G188),0)</f>
        <v>12.225369818703086</v>
      </c>
      <c r="H188" s="4">
        <f>IF(実質付加価値!H188&gt;0,LN(実質付加価値!H188),0)</f>
        <v>12.26126885480136</v>
      </c>
      <c r="I188" s="4">
        <f>IF(実質付加価値!I188&gt;0,LN(実質付加価値!I188),0)</f>
        <v>12.238864465511666</v>
      </c>
      <c r="J188" s="4">
        <f>IF(実質付加価値!J188&gt;0,LN(実質付加価値!J188),0)</f>
        <v>12.149647899527217</v>
      </c>
    </row>
    <row r="189" spans="1:10" x14ac:dyDescent="0.15">
      <c r="A189" s="1">
        <v>9</v>
      </c>
      <c r="B189" s="1" t="s">
        <v>279</v>
      </c>
      <c r="C189" s="1">
        <v>2</v>
      </c>
      <c r="D189" s="1" t="s">
        <v>9</v>
      </c>
      <c r="E189" s="4">
        <f>IF(実質付加価値!E189&gt;0,LN(実質付加価値!E189),0)</f>
        <v>10.103521431697287</v>
      </c>
      <c r="F189" s="4">
        <f>IF(実質付加価値!F189&gt;0,LN(実質付加価値!F189),0)</f>
        <v>10.462141228630074</v>
      </c>
      <c r="G189" s="4">
        <f>IF(実質付加価値!G189&gt;0,LN(実質付加価値!G189),0)</f>
        <v>10.468288054566468</v>
      </c>
      <c r="H189" s="4">
        <f>IF(実質付加価値!H189&gt;0,LN(実質付加価値!H189),0)</f>
        <v>9.7364218547518995</v>
      </c>
      <c r="I189" s="4">
        <f>IF(実質付加価値!I189&gt;0,LN(実質付加価値!I189),0)</f>
        <v>9.1728048817445664</v>
      </c>
      <c r="J189" s="4">
        <f>IF(実質付加価値!J189&gt;0,LN(実質付加価値!J189),0)</f>
        <v>8.6899704453296458</v>
      </c>
    </row>
    <row r="190" spans="1:10" x14ac:dyDescent="0.15">
      <c r="A190" s="1">
        <v>9</v>
      </c>
      <c r="B190" s="1" t="s">
        <v>280</v>
      </c>
      <c r="C190" s="1">
        <v>3</v>
      </c>
      <c r="D190" s="1" t="s">
        <v>16</v>
      </c>
      <c r="E190" s="4">
        <f>IF(実質付加価値!E190&gt;0,LN(実質付加価値!E190),0)</f>
        <v>12.220052044518575</v>
      </c>
      <c r="F190" s="4">
        <f>IF(実質付加価値!F190&gt;0,LN(実質付加価値!F190),0)</f>
        <v>13.042795483661587</v>
      </c>
      <c r="G190" s="4">
        <f>IF(実質付加価値!G190&gt;0,LN(実質付加価値!G190),0)</f>
        <v>13.200072680802654</v>
      </c>
      <c r="H190" s="4">
        <f>IF(実質付加価値!H190&gt;0,LN(実質付加価値!H190),0)</f>
        <v>13.308791690064188</v>
      </c>
      <c r="I190" s="4">
        <f>IF(実質付加価値!I190&gt;0,LN(実質付加価値!I190),0)</f>
        <v>13.45622409414017</v>
      </c>
      <c r="J190" s="4">
        <f>IF(実質付加価値!J190&gt;0,LN(実質付加価値!J190),0)</f>
        <v>13.481352176075863</v>
      </c>
    </row>
    <row r="191" spans="1:10" x14ac:dyDescent="0.15">
      <c r="A191" s="1">
        <v>9</v>
      </c>
      <c r="B191" s="1" t="s">
        <v>94</v>
      </c>
      <c r="C191" s="1">
        <v>4</v>
      </c>
      <c r="D191" s="1" t="s">
        <v>17</v>
      </c>
      <c r="E191" s="4">
        <f>IF(実質付加価値!E191&gt;0,LN(実質付加価値!E191),0)</f>
        <v>10.941932724211952</v>
      </c>
      <c r="F191" s="4">
        <f>IF(実質付加価値!F191&gt;0,LN(実質付加価値!F191),0)</f>
        <v>11.268410425277191</v>
      </c>
      <c r="G191" s="4">
        <f>IF(実質付加価値!G191&gt;0,LN(実質付加価値!G191),0)</f>
        <v>11.440061960142147</v>
      </c>
      <c r="H191" s="4">
        <f>IF(実質付加価値!H191&gt;0,LN(実質付加価値!H191),0)</f>
        <v>10.725856719379086</v>
      </c>
      <c r="I191" s="4">
        <f>IF(実質付加価値!I191&gt;0,LN(実質付加価値!I191),0)</f>
        <v>10.190484216571399</v>
      </c>
      <c r="J191" s="4">
        <f>IF(実質付加価値!J191&gt;0,LN(実質付加価値!J191),0)</f>
        <v>9.9868852807104584</v>
      </c>
    </row>
    <row r="192" spans="1:10" x14ac:dyDescent="0.15">
      <c r="A192" s="1">
        <v>9</v>
      </c>
      <c r="B192" s="1" t="s">
        <v>94</v>
      </c>
      <c r="C192" s="1">
        <v>5</v>
      </c>
      <c r="D192" s="1" t="s">
        <v>18</v>
      </c>
      <c r="E192" s="4">
        <f>IF(実質付加価値!E192&gt;0,LN(実質付加価値!E192),0)</f>
        <v>9.8843781011277461</v>
      </c>
      <c r="F192" s="4">
        <f>IF(実質付加価値!F192&gt;0,LN(実質付加価値!F192),0)</f>
        <v>10.225778068279828</v>
      </c>
      <c r="G192" s="4">
        <f>IF(実質付加価値!G192&gt;0,LN(実質付加価値!G192),0)</f>
        <v>11.306391215969629</v>
      </c>
      <c r="H192" s="4">
        <f>IF(実質付加価値!H192&gt;0,LN(実質付加価値!H192),0)</f>
        <v>11.384117197464574</v>
      </c>
      <c r="I192" s="4">
        <f>IF(実質付加価値!I192&gt;0,LN(実質付加価値!I192),0)</f>
        <v>11.2179299659566</v>
      </c>
      <c r="J192" s="4">
        <f>IF(実質付加価値!J192&gt;0,LN(実質付加価値!J192),0)</f>
        <v>11.011273805911296</v>
      </c>
    </row>
    <row r="193" spans="1:10" x14ac:dyDescent="0.15">
      <c r="A193" s="1">
        <v>9</v>
      </c>
      <c r="B193" s="1" t="s">
        <v>94</v>
      </c>
      <c r="C193" s="1">
        <v>6</v>
      </c>
      <c r="D193" s="1" t="s">
        <v>2</v>
      </c>
      <c r="E193" s="4">
        <f>IF(実質付加価値!E193&gt;0,LN(実質付加価値!E193),0)</f>
        <v>8.0694276829810434</v>
      </c>
      <c r="F193" s="4">
        <f>IF(実質付加価値!F193&gt;0,LN(実質付加価値!F193),0)</f>
        <v>10.163699967396141</v>
      </c>
      <c r="G193" s="4">
        <f>IF(実質付加価値!G193&gt;0,LN(実質付加価値!G193),0)</f>
        <v>11.436878757002248</v>
      </c>
      <c r="H193" s="4">
        <f>IF(実質付加価値!H193&gt;0,LN(実質付加価値!H193),0)</f>
        <v>12.228530383228778</v>
      </c>
      <c r="I193" s="4">
        <f>IF(実質付加価値!I193&gt;0,LN(実質付加価値!I193),0)</f>
        <v>11.739262681539634</v>
      </c>
      <c r="J193" s="4">
        <f>IF(実質付加価値!J193&gt;0,LN(実質付加価値!J193),0)</f>
        <v>11.658539548141208</v>
      </c>
    </row>
    <row r="194" spans="1:10" x14ac:dyDescent="0.15">
      <c r="A194" s="1">
        <v>9</v>
      </c>
      <c r="B194" s="1" t="s">
        <v>94</v>
      </c>
      <c r="C194" s="1">
        <v>7</v>
      </c>
      <c r="D194" s="1" t="s">
        <v>19</v>
      </c>
      <c r="E194" s="4">
        <f>IF(実質付加価値!E194&gt;0,LN(実質付加価値!E194),0)</f>
        <v>7.9432284355436948</v>
      </c>
      <c r="F194" s="4">
        <f>IF(実質付加価値!F194&gt;0,LN(実質付加価値!F194),0)</f>
        <v>9.5023513717628685</v>
      </c>
      <c r="G194" s="4">
        <f>IF(実質付加価値!G194&gt;0,LN(実質付加価値!G194),0)</f>
        <v>9.016813900535336</v>
      </c>
      <c r="H194" s="4">
        <f>IF(実質付加価値!H194&gt;0,LN(実質付加価値!H194),0)</f>
        <v>9.1458365293691237</v>
      </c>
      <c r="I194" s="4">
        <f>IF(実質付加価値!I194&gt;0,LN(実質付加価値!I194),0)</f>
        <v>8.5835386626305041</v>
      </c>
      <c r="J194" s="4">
        <f>IF(実質付加価値!J194&gt;0,LN(実質付加価値!J194),0)</f>
        <v>8.6470736271190241</v>
      </c>
    </row>
    <row r="195" spans="1:10" x14ac:dyDescent="0.15">
      <c r="A195" s="1">
        <v>9</v>
      </c>
      <c r="B195" s="1" t="s">
        <v>94</v>
      </c>
      <c r="C195" s="1">
        <v>8</v>
      </c>
      <c r="D195" s="1" t="s">
        <v>20</v>
      </c>
      <c r="E195" s="4">
        <f>IF(実質付加価値!E195&gt;0,LN(実質付加価値!E195),0)</f>
        <v>10.439027148990514</v>
      </c>
      <c r="F195" s="4">
        <f>IF(実質付加価値!F195&gt;0,LN(実質付加価値!F195),0)</f>
        <v>10.634379643866914</v>
      </c>
      <c r="G195" s="4">
        <f>IF(実質付加価値!G195&gt;0,LN(実質付加価値!G195),0)</f>
        <v>11.042196775042914</v>
      </c>
      <c r="H195" s="4">
        <f>IF(実質付加価値!H195&gt;0,LN(実質付加価値!H195),0)</f>
        <v>11.097518684395284</v>
      </c>
      <c r="I195" s="4">
        <f>IF(実質付加価値!I195&gt;0,LN(実質付加価値!I195),0)</f>
        <v>10.98412325126249</v>
      </c>
      <c r="J195" s="4">
        <f>IF(実質付加価値!J195&gt;0,LN(実質付加価値!J195),0)</f>
        <v>10.653547165695569</v>
      </c>
    </row>
    <row r="196" spans="1:10" x14ac:dyDescent="0.15">
      <c r="A196" s="1">
        <v>9</v>
      </c>
      <c r="B196" s="1" t="s">
        <v>94</v>
      </c>
      <c r="C196" s="1">
        <v>9</v>
      </c>
      <c r="D196" s="1" t="s">
        <v>21</v>
      </c>
      <c r="E196" s="4">
        <f>IF(実質付加価値!E196&gt;0,LN(実質付加価値!E196),0)</f>
        <v>10.172664396517119</v>
      </c>
      <c r="F196" s="4">
        <f>IF(実質付加価値!F196&gt;0,LN(実質付加価値!F196),0)</f>
        <v>11.245541671109285</v>
      </c>
      <c r="G196" s="4">
        <f>IF(実質付加価値!G196&gt;0,LN(実質付加価値!G196),0)</f>
        <v>11.635713982577245</v>
      </c>
      <c r="H196" s="4">
        <f>IF(実質付加価値!H196&gt;0,LN(実質付加価値!H196),0)</f>
        <v>11.676435592564143</v>
      </c>
      <c r="I196" s="4">
        <f>IF(実質付加価値!I196&gt;0,LN(実質付加価値!I196),0)</f>
        <v>11.643280659005034</v>
      </c>
      <c r="J196" s="4">
        <f>IF(実質付加価値!J196&gt;0,LN(実質付加価値!J196),0)</f>
        <v>11.019683716071354</v>
      </c>
    </row>
    <row r="197" spans="1:10" x14ac:dyDescent="0.15">
      <c r="A197" s="1">
        <v>9</v>
      </c>
      <c r="B197" s="1" t="s">
        <v>94</v>
      </c>
      <c r="C197" s="1">
        <v>10</v>
      </c>
      <c r="D197" s="1" t="s">
        <v>22</v>
      </c>
      <c r="E197" s="4">
        <f>IF(実質付加価値!E197&gt;0,LN(実質付加価値!E197),0)</f>
        <v>10.272612902233611</v>
      </c>
      <c r="F197" s="4">
        <f>IF(実質付加価値!F197&gt;0,LN(実質付加価値!F197),0)</f>
        <v>11.100196312072365</v>
      </c>
      <c r="G197" s="4">
        <f>IF(実質付加価値!G197&gt;0,LN(実質付加価値!G197),0)</f>
        <v>11.744018379573916</v>
      </c>
      <c r="H197" s="4">
        <f>IF(実質付加価値!H197&gt;0,LN(実質付加価値!H197),0)</f>
        <v>11.979158529963257</v>
      </c>
      <c r="I197" s="4">
        <f>IF(実質付加価値!I197&gt;0,LN(実質付加価値!I197),0)</f>
        <v>11.458661071253692</v>
      </c>
      <c r="J197" s="4">
        <f>IF(実質付加価値!J197&gt;0,LN(実質付加価値!J197),0)</f>
        <v>11.388873351367939</v>
      </c>
    </row>
    <row r="198" spans="1:10" x14ac:dyDescent="0.15">
      <c r="A198" s="1">
        <v>9</v>
      </c>
      <c r="B198" s="1" t="s">
        <v>94</v>
      </c>
      <c r="C198" s="1">
        <v>11</v>
      </c>
      <c r="D198" s="1" t="s">
        <v>23</v>
      </c>
      <c r="E198" s="4">
        <f>IF(実質付加価値!E198&gt;0,LN(実質付加価値!E198),0)</f>
        <v>10.62233685534302</v>
      </c>
      <c r="F198" s="4">
        <f>IF(実質付加価値!F198&gt;0,LN(実質付加価値!F198),0)</f>
        <v>11.799209486185664</v>
      </c>
      <c r="G198" s="4">
        <f>IF(実質付加価値!G198&gt;0,LN(実質付加価値!G198),0)</f>
        <v>12.278368273586091</v>
      </c>
      <c r="H198" s="4">
        <f>IF(実質付加価値!H198&gt;0,LN(実質付加価値!H198),0)</f>
        <v>12.494662286631103</v>
      </c>
      <c r="I198" s="4">
        <f>IF(実質付加価値!I198&gt;0,LN(実質付加価値!I198),0)</f>
        <v>12.417746537941667</v>
      </c>
      <c r="J198" s="4">
        <f>IF(実質付加価値!J198&gt;0,LN(実質付加価値!J198),0)</f>
        <v>11.805876743577935</v>
      </c>
    </row>
    <row r="199" spans="1:10" x14ac:dyDescent="0.15">
      <c r="A199" s="1">
        <v>9</v>
      </c>
      <c r="B199" s="1" t="s">
        <v>94</v>
      </c>
      <c r="C199" s="1">
        <v>12</v>
      </c>
      <c r="D199" s="1" t="s">
        <v>24</v>
      </c>
      <c r="E199" s="4">
        <f>IF(実質付加価値!E199&gt;0,LN(実質付加価値!E199),0)</f>
        <v>9.4360511295333325</v>
      </c>
      <c r="F199" s="4">
        <f>IF(実質付加価値!F199&gt;0,LN(実質付加価値!F199),0)</f>
        <v>11.012218111894732</v>
      </c>
      <c r="G199" s="4">
        <f>IF(実質付加価値!G199&gt;0,LN(実質付加価値!G199),0)</f>
        <v>12.383831104510911</v>
      </c>
      <c r="H199" s="4">
        <f>IF(実質付加価値!H199&gt;0,LN(実質付加価値!H199),0)</f>
        <v>12.98802076913152</v>
      </c>
      <c r="I199" s="4">
        <f>IF(実質付加価値!I199&gt;0,LN(実質付加価値!I199),0)</f>
        <v>14.334251567730037</v>
      </c>
      <c r="J199" s="4">
        <f>IF(実質付加価値!J199&gt;0,LN(実質付加価値!J199),0)</f>
        <v>14.238314906441532</v>
      </c>
    </row>
    <row r="200" spans="1:10" x14ac:dyDescent="0.15">
      <c r="A200" s="1">
        <v>9</v>
      </c>
      <c r="B200" s="1" t="s">
        <v>94</v>
      </c>
      <c r="C200" s="1">
        <v>13</v>
      </c>
      <c r="D200" s="1" t="s">
        <v>25</v>
      </c>
      <c r="E200" s="4">
        <f>IF(実質付加価値!E200&gt;0,LN(実質付加価値!E200),0)</f>
        <v>9.8159914799888277</v>
      </c>
      <c r="F200" s="4">
        <f>IF(実質付加価値!F200&gt;0,LN(実質付加価値!F200),0)</f>
        <v>12.439327609980259</v>
      </c>
      <c r="G200" s="4">
        <f>IF(実質付加価値!G200&gt;0,LN(実質付加価値!G200),0)</f>
        <v>12.8678996139265</v>
      </c>
      <c r="H200" s="4">
        <f>IF(実質付加価値!H200&gt;0,LN(実質付加価値!H200),0)</f>
        <v>12.676885310666721</v>
      </c>
      <c r="I200" s="4">
        <f>IF(実質付加価値!I200&gt;0,LN(実質付加価値!I200),0)</f>
        <v>13.311728952576301</v>
      </c>
      <c r="J200" s="4">
        <f>IF(実質付加価値!J200&gt;0,LN(実質付加価値!J200),0)</f>
        <v>13.011250956551516</v>
      </c>
    </row>
    <row r="201" spans="1:10" x14ac:dyDescent="0.15">
      <c r="A201" s="1">
        <v>9</v>
      </c>
      <c r="B201" s="1" t="s">
        <v>94</v>
      </c>
      <c r="C201" s="1">
        <v>14</v>
      </c>
      <c r="D201" s="1" t="s">
        <v>26</v>
      </c>
      <c r="E201" s="4">
        <f>IF(実質付加価値!E201&gt;0,LN(実質付加価値!E201),0)</f>
        <v>9.0504472311675794</v>
      </c>
      <c r="F201" s="4">
        <f>IF(実質付加価値!F201&gt;0,LN(実質付加価値!F201),0)</f>
        <v>10.858299857092385</v>
      </c>
      <c r="G201" s="4">
        <f>IF(実質付加価値!G201&gt;0,LN(実質付加価値!G201),0)</f>
        <v>11.191781702588056</v>
      </c>
      <c r="H201" s="4">
        <f>IF(実質付加価値!H201&gt;0,LN(実質付加価値!H201),0)</f>
        <v>11.090631092189223</v>
      </c>
      <c r="I201" s="4">
        <f>IF(実質付加価値!I201&gt;0,LN(実質付加価値!I201),0)</f>
        <v>11.955263719471725</v>
      </c>
      <c r="J201" s="4">
        <f>IF(実質付加価値!J201&gt;0,LN(実質付加価値!J201),0)</f>
        <v>11.590200961017633</v>
      </c>
    </row>
    <row r="202" spans="1:10" x14ac:dyDescent="0.15">
      <c r="A202" s="1">
        <v>9</v>
      </c>
      <c r="B202" s="1" t="s">
        <v>94</v>
      </c>
      <c r="C202" s="1">
        <v>15</v>
      </c>
      <c r="D202" s="1" t="s">
        <v>27</v>
      </c>
      <c r="E202" s="4">
        <f>IF(実質付加価値!E202&gt;0,LN(実質付加価値!E202),0)</f>
        <v>11.877273116685158</v>
      </c>
      <c r="F202" s="4">
        <f>IF(実質付加価値!F202&gt;0,LN(実質付加価値!F202),0)</f>
        <v>12.2922365681848</v>
      </c>
      <c r="G202" s="4">
        <f>IF(実質付加価値!G202&gt;0,LN(実質付加価値!G202),0)</f>
        <v>12.871900335731153</v>
      </c>
      <c r="H202" s="4">
        <f>IF(実質付加価値!H202&gt;0,LN(実質付加価値!H202),0)</f>
        <v>12.765464196449621</v>
      </c>
      <c r="I202" s="4">
        <f>IF(実質付加価値!I202&gt;0,LN(実質付加価値!I202),0)</f>
        <v>12.823467973620756</v>
      </c>
      <c r="J202" s="4">
        <f>IF(実質付加価値!J202&gt;0,LN(実質付加価値!J202),0)</f>
        <v>12.632394674616034</v>
      </c>
    </row>
    <row r="203" spans="1:10" x14ac:dyDescent="0.15">
      <c r="A203" s="1">
        <v>9</v>
      </c>
      <c r="B203" s="1" t="s">
        <v>279</v>
      </c>
      <c r="C203" s="1">
        <v>16</v>
      </c>
      <c r="D203" s="1" t="s">
        <v>10</v>
      </c>
      <c r="E203" s="4">
        <f>IF(実質付加価値!E203&gt;0,LN(実質付加価値!E203),0)</f>
        <v>13.300393842649784</v>
      </c>
      <c r="F203" s="4">
        <f>IF(実質付加価値!F203&gt;0,LN(実質付加価値!F203),0)</f>
        <v>13.373201498908216</v>
      </c>
      <c r="G203" s="4">
        <f>IF(実質付加価値!G203&gt;0,LN(実質付加価値!G203),0)</f>
        <v>13.764591499608866</v>
      </c>
      <c r="H203" s="4">
        <f>IF(実質付加価値!H203&gt;0,LN(実質付加価値!H203),0)</f>
        <v>13.20316576606251</v>
      </c>
      <c r="I203" s="4">
        <f>IF(実質付加価値!I203&gt;0,LN(実質付加価値!I203),0)</f>
        <v>13.125439261587839</v>
      </c>
      <c r="J203" s="4">
        <f>IF(実質付加価値!J203&gt;0,LN(実質付加価値!J203),0)</f>
        <v>13.12396470512696</v>
      </c>
    </row>
    <row r="204" spans="1:10" x14ac:dyDescent="0.15">
      <c r="A204" s="1">
        <v>9</v>
      </c>
      <c r="B204" s="1" t="s">
        <v>279</v>
      </c>
      <c r="C204" s="1">
        <v>17</v>
      </c>
      <c r="D204" s="1" t="s">
        <v>11</v>
      </c>
      <c r="E204" s="4">
        <f>IF(実質付加価値!E204&gt;0,LN(実質付加価値!E204),0)</f>
        <v>10.337810166018812</v>
      </c>
      <c r="F204" s="4">
        <f>IF(実質付加価値!F204&gt;0,LN(実質付加価値!F204),0)</f>
        <v>10.97494716322141</v>
      </c>
      <c r="G204" s="4">
        <f>IF(実質付加価値!G204&gt;0,LN(実質付加価値!G204),0)</f>
        <v>11.617408120503299</v>
      </c>
      <c r="H204" s="4">
        <f>IF(実質付加価値!H204&gt;0,LN(実質付加価値!H204),0)</f>
        <v>11.963698364121294</v>
      </c>
      <c r="I204" s="4">
        <f>IF(実質付加価値!I204&gt;0,LN(実質付加価値!I204),0)</f>
        <v>11.917123705320089</v>
      </c>
      <c r="J204" s="4">
        <f>IF(実質付加価値!J204&gt;0,LN(実質付加価値!J204),0)</f>
        <v>11.759709206260856</v>
      </c>
    </row>
    <row r="205" spans="1:10" x14ac:dyDescent="0.15">
      <c r="A205" s="1">
        <v>9</v>
      </c>
      <c r="B205" s="1" t="s">
        <v>279</v>
      </c>
      <c r="C205" s="1">
        <v>18</v>
      </c>
      <c r="D205" s="1" t="s">
        <v>12</v>
      </c>
      <c r="E205" s="4">
        <f>IF(実質付加価値!E205&gt;0,LN(実質付加価値!E205),0)</f>
        <v>12.156906916498784</v>
      </c>
      <c r="F205" s="4">
        <f>IF(実質付加価値!F205&gt;0,LN(実質付加価値!F205),0)</f>
        <v>12.883415802727884</v>
      </c>
      <c r="G205" s="4">
        <f>IF(実質付加価値!G205&gt;0,LN(実質付加価値!G205),0)</f>
        <v>13.374326212523846</v>
      </c>
      <c r="H205" s="4">
        <f>IF(実質付加価値!H205&gt;0,LN(実質付加価値!H205),0)</f>
        <v>13.509018588479211</v>
      </c>
      <c r="I205" s="4">
        <f>IF(実質付加価値!I205&gt;0,LN(実質付加価値!I205),0)</f>
        <v>13.512161836896253</v>
      </c>
      <c r="J205" s="4">
        <f>IF(実質付加価値!J205&gt;0,LN(実質付加価値!J205),0)</f>
        <v>13.431691868043377</v>
      </c>
    </row>
    <row r="206" spans="1:10" x14ac:dyDescent="0.15">
      <c r="A206" s="1">
        <v>9</v>
      </c>
      <c r="B206" s="1" t="s">
        <v>279</v>
      </c>
      <c r="C206" s="1">
        <v>19</v>
      </c>
      <c r="D206" s="1" t="s">
        <v>13</v>
      </c>
      <c r="E206" s="4">
        <f>IF(実質付加価値!E206&gt;0,LN(実質付加価値!E206),0)</f>
        <v>10.709865218709666</v>
      </c>
      <c r="F206" s="4">
        <f>IF(実質付加価値!F206&gt;0,LN(実質付加価値!F206),0)</f>
        <v>11.546796148508045</v>
      </c>
      <c r="G206" s="4">
        <f>IF(実質付加価値!G206&gt;0,LN(実質付加価値!G206),0)</f>
        <v>12.49915695220489</v>
      </c>
      <c r="H206" s="4">
        <f>IF(実質付加価値!H206&gt;0,LN(実質付加価値!H206),0)</f>
        <v>12.56087904813856</v>
      </c>
      <c r="I206" s="4">
        <f>IF(実質付加価値!I206&gt;0,LN(実質付加価値!I206),0)</f>
        <v>12.390097992776884</v>
      </c>
      <c r="J206" s="4">
        <f>IF(実質付加価値!J206&gt;0,LN(実質付加価値!J206),0)</f>
        <v>12.383199309645997</v>
      </c>
    </row>
    <row r="207" spans="1:10" x14ac:dyDescent="0.15">
      <c r="A207" s="1">
        <v>9</v>
      </c>
      <c r="B207" s="1" t="s">
        <v>279</v>
      </c>
      <c r="C207" s="1">
        <v>20</v>
      </c>
      <c r="D207" s="1" t="s">
        <v>14</v>
      </c>
      <c r="E207" s="4">
        <f>IF(実質付加価値!E207&gt;0,LN(実質付加価値!E207),0)</f>
        <v>10.444251189035267</v>
      </c>
      <c r="F207" s="4">
        <f>IF(実質付加価値!F207&gt;0,LN(実質付加価値!F207),0)</f>
        <v>11.557735923991626</v>
      </c>
      <c r="G207" s="4">
        <f>IF(実質付加価値!G207&gt;0,LN(実質付加価値!G207),0)</f>
        <v>11.71513701716372</v>
      </c>
      <c r="H207" s="4">
        <f>IF(実質付加価値!H207&gt;0,LN(実質付加価値!H207),0)</f>
        <v>11.331742547951375</v>
      </c>
      <c r="I207" s="4">
        <f>IF(実質付加価値!I207&gt;0,LN(実質付加価値!I207),0)</f>
        <v>11.412573742143454</v>
      </c>
      <c r="J207" s="4">
        <f>IF(実質付加価値!J207&gt;0,LN(実質付加価値!J207),0)</f>
        <v>11.473275426131121</v>
      </c>
    </row>
    <row r="208" spans="1:10" x14ac:dyDescent="0.15">
      <c r="A208" s="1">
        <v>9</v>
      </c>
      <c r="B208" s="1" t="s">
        <v>279</v>
      </c>
      <c r="C208" s="1">
        <v>21</v>
      </c>
      <c r="D208" s="1" t="s">
        <v>15</v>
      </c>
      <c r="E208" s="4">
        <f>IF(実質付加価値!E208&gt;0,LN(実質付加価値!E208),0)</f>
        <v>11.923940989199746</v>
      </c>
      <c r="F208" s="4">
        <f>IF(実質付加価値!F208&gt;0,LN(実質付加価値!F208),0)</f>
        <v>12.088940881259969</v>
      </c>
      <c r="G208" s="4">
        <f>IF(実質付加価値!G208&gt;0,LN(実質付加価値!G208),0)</f>
        <v>12.462741739748655</v>
      </c>
      <c r="H208" s="4">
        <f>IF(実質付加価値!H208&gt;0,LN(実質付加価値!H208),0)</f>
        <v>12.701462374824855</v>
      </c>
      <c r="I208" s="4">
        <f>IF(実質付加価値!I208&gt;0,LN(実質付加価値!I208),0)</f>
        <v>12.907982541183326</v>
      </c>
      <c r="J208" s="4">
        <f>IF(実質付加価値!J208&gt;0,LN(実質付加価値!J208),0)</f>
        <v>12.867124129934277</v>
      </c>
    </row>
    <row r="209" spans="1:10" x14ac:dyDescent="0.15">
      <c r="A209" s="1">
        <v>9</v>
      </c>
      <c r="B209" s="1" t="s">
        <v>92</v>
      </c>
      <c r="C209" s="1">
        <v>22</v>
      </c>
      <c r="D209" s="1" t="s">
        <v>7</v>
      </c>
      <c r="E209" s="4">
        <f>IF(実質付加価値!E209&gt;0,LN(実質付加価値!E209),0)</f>
        <v>12.780323085394835</v>
      </c>
      <c r="F209" s="4">
        <f>IF(実質付加価値!F209&gt;0,LN(実質付加価値!F209),0)</f>
        <v>13.588988180211024</v>
      </c>
      <c r="G209" s="4">
        <f>IF(実質付加価値!G209&gt;0,LN(実質付加価値!G209),0)</f>
        <v>13.975707560492372</v>
      </c>
      <c r="H209" s="4">
        <f>IF(実質付加価値!H209&gt;0,LN(実質付加価値!H209),0)</f>
        <v>14.170826699147721</v>
      </c>
      <c r="I209" s="4">
        <f>IF(実質付加価値!I209&gt;0,LN(実質付加価値!I209),0)</f>
        <v>14.404627534287135</v>
      </c>
      <c r="J209" s="4">
        <f>IF(実質付加価値!J209&gt;0,LN(実質付加価値!J209),0)</f>
        <v>14.379125456733364</v>
      </c>
    </row>
    <row r="210" spans="1:10" x14ac:dyDescent="0.15">
      <c r="A210" s="1">
        <v>9</v>
      </c>
      <c r="B210" s="1" t="s">
        <v>92</v>
      </c>
      <c r="C210" s="1">
        <v>23</v>
      </c>
      <c r="D210" s="1" t="s">
        <v>28</v>
      </c>
      <c r="E210" s="4">
        <f>IF(実質付加価値!E210&gt;0,LN(実質付加価値!E210),0)</f>
        <v>12.698032596156434</v>
      </c>
      <c r="F210" s="4">
        <f>IF(実質付加価値!F210&gt;0,LN(実質付加価値!F210),0)</f>
        <v>13.049039983107477</v>
      </c>
      <c r="G210" s="4">
        <f>IF(実質付加価値!G210&gt;0,LN(実質付加価値!G210),0)</f>
        <v>13.210224886800882</v>
      </c>
      <c r="H210" s="4">
        <f>IF(実質付加価値!H210&gt;0,LN(実質付加価値!H210),0)</f>
        <v>13.416332508946477</v>
      </c>
      <c r="I210" s="4">
        <f>IF(実質付加価値!I210&gt;0,LN(実質付加価値!I210),0)</f>
        <v>13.571252871786914</v>
      </c>
      <c r="J210" s="4">
        <f>IF(実質付加価値!J210&gt;0,LN(実質付加価値!J210),0)</f>
        <v>13.588226548087359</v>
      </c>
    </row>
    <row r="211" spans="1:10" x14ac:dyDescent="0.15">
      <c r="A211" s="1">
        <v>10</v>
      </c>
      <c r="B211" s="1" t="s">
        <v>96</v>
      </c>
      <c r="C211" s="1">
        <v>1</v>
      </c>
      <c r="D211" s="1" t="s">
        <v>8</v>
      </c>
      <c r="E211" s="4">
        <f>IF(実質付加価値!E211&gt;0,LN(実質付加価値!E211),0)</f>
        <v>12.25021753535129</v>
      </c>
      <c r="F211" s="4">
        <f>IF(実質付加価値!F211&gt;0,LN(実質付加価値!F211),0)</f>
        <v>12.132441571977566</v>
      </c>
      <c r="G211" s="4">
        <f>IF(実質付加価値!G211&gt;0,LN(実質付加価値!G211),0)</f>
        <v>12.14959326904154</v>
      </c>
      <c r="H211" s="4">
        <f>IF(実質付加価値!H211&gt;0,LN(実質付加価値!H211),0)</f>
        <v>12.03258595244314</v>
      </c>
      <c r="I211" s="4">
        <f>IF(実質付加価値!I211&gt;0,LN(実質付加価値!I211),0)</f>
        <v>12.014507613537663</v>
      </c>
      <c r="J211" s="4">
        <f>IF(実質付加価値!J211&gt;0,LN(実質付加価値!J211),0)</f>
        <v>11.925252836174666</v>
      </c>
    </row>
    <row r="212" spans="1:10" x14ac:dyDescent="0.15">
      <c r="A212" s="1">
        <v>10</v>
      </c>
      <c r="B212" s="1" t="s">
        <v>96</v>
      </c>
      <c r="C212" s="1">
        <v>2</v>
      </c>
      <c r="D212" s="1" t="s">
        <v>9</v>
      </c>
      <c r="E212" s="4">
        <f>IF(実質付加価値!E212&gt;0,LN(実質付加価値!E212),0)</f>
        <v>10.079575289911613</v>
      </c>
      <c r="F212" s="4">
        <f>IF(実質付加価値!F212&gt;0,LN(実質付加価値!F212),0)</f>
        <v>9.6823804132720479</v>
      </c>
      <c r="G212" s="4">
        <f>IF(実質付加価値!G212&gt;0,LN(実質付加価値!G212),0)</f>
        <v>9.1797425075476955</v>
      </c>
      <c r="H212" s="4">
        <f>IF(実質付加価値!H212&gt;0,LN(実質付加価値!H212),0)</f>
        <v>8.7363669914177038</v>
      </c>
      <c r="I212" s="4">
        <f>IF(実質付加価値!I212&gt;0,LN(実質付加価値!I212),0)</f>
        <v>7.9713295245108036</v>
      </c>
      <c r="J212" s="4">
        <f>IF(実質付加価値!J212&gt;0,LN(実質付加価値!J212),0)</f>
        <v>7.6429184747471552</v>
      </c>
    </row>
    <row r="213" spans="1:10" x14ac:dyDescent="0.15">
      <c r="A213" s="1">
        <v>10</v>
      </c>
      <c r="B213" s="1" t="s">
        <v>97</v>
      </c>
      <c r="C213" s="1">
        <v>3</v>
      </c>
      <c r="D213" s="1" t="s">
        <v>16</v>
      </c>
      <c r="E213" s="4">
        <f>IF(実質付加価値!E213&gt;0,LN(実質付加価値!E213),0)</f>
        <v>12.230997462311308</v>
      </c>
      <c r="F213" s="4">
        <f>IF(実質付加価値!F213&gt;0,LN(実質付加価値!F213),0)</f>
        <v>12.548650957924593</v>
      </c>
      <c r="G213" s="4">
        <f>IF(実質付加価値!G213&gt;0,LN(実質付加価値!G213),0)</f>
        <v>12.938298925087322</v>
      </c>
      <c r="H213" s="4">
        <f>IF(実質付加価値!H213&gt;0,LN(実質付加価値!H213),0)</f>
        <v>13.000285284054076</v>
      </c>
      <c r="I213" s="4">
        <f>IF(実質付加価値!I213&gt;0,LN(実質付加価値!I213),0)</f>
        <v>12.962480300667929</v>
      </c>
      <c r="J213" s="4">
        <f>IF(実質付加価値!J213&gt;0,LN(実質付加価値!J213),0)</f>
        <v>12.874127125873486</v>
      </c>
    </row>
    <row r="214" spans="1:10" x14ac:dyDescent="0.15">
      <c r="A214" s="1">
        <v>10</v>
      </c>
      <c r="B214" s="1" t="s">
        <v>97</v>
      </c>
      <c r="C214" s="1">
        <v>4</v>
      </c>
      <c r="D214" s="1" t="s">
        <v>17</v>
      </c>
      <c r="E214" s="4">
        <f>IF(実質付加価値!E214&gt;0,LN(実質付加価値!E214),0)</f>
        <v>11.251321977416014</v>
      </c>
      <c r="F214" s="4">
        <f>IF(実質付加価値!F214&gt;0,LN(実質付加価値!F214),0)</f>
        <v>11.359503032246927</v>
      </c>
      <c r="G214" s="4">
        <f>IF(実質付加価値!G214&gt;0,LN(実質付加価値!G214),0)</f>
        <v>11.552391957309748</v>
      </c>
      <c r="H214" s="4">
        <f>IF(実質付加価値!H214&gt;0,LN(実質付加価値!H214),0)</f>
        <v>10.813703127571307</v>
      </c>
      <c r="I214" s="4">
        <f>IF(実質付加価値!I214&gt;0,LN(実質付加価値!I214),0)</f>
        <v>10.344377949075808</v>
      </c>
      <c r="J214" s="4">
        <f>IF(実質付加価値!J214&gt;0,LN(実質付加価値!J214),0)</f>
        <v>10.148220248692111</v>
      </c>
    </row>
    <row r="215" spans="1:10" x14ac:dyDescent="0.15">
      <c r="A215" s="1">
        <v>10</v>
      </c>
      <c r="B215" s="1" t="s">
        <v>97</v>
      </c>
      <c r="C215" s="1">
        <v>5</v>
      </c>
      <c r="D215" s="1" t="s">
        <v>18</v>
      </c>
      <c r="E215" s="4">
        <f>IF(実質付加価値!E215&gt;0,LN(実質付加価値!E215),0)</f>
        <v>9.4840295288705043</v>
      </c>
      <c r="F215" s="4">
        <f>IF(実質付加価値!F215&gt;0,LN(実質付加価値!F215),0)</f>
        <v>9.7802551919593466</v>
      </c>
      <c r="G215" s="4">
        <f>IF(実質付加価値!G215&gt;0,LN(実質付加価値!G215),0)</f>
        <v>10.491020472332769</v>
      </c>
      <c r="H215" s="4">
        <f>IF(実質付加価値!H215&gt;0,LN(実質付加価値!H215),0)</f>
        <v>10.386633344013971</v>
      </c>
      <c r="I215" s="4">
        <f>IF(実質付加価値!I215&gt;0,LN(実質付加価値!I215),0)</f>
        <v>10.377444219744682</v>
      </c>
      <c r="J215" s="4">
        <f>IF(実質付加価値!J215&gt;0,LN(実質付加価値!J215),0)</f>
        <v>10.207801582909864</v>
      </c>
    </row>
    <row r="216" spans="1:10" x14ac:dyDescent="0.15">
      <c r="A216" s="1">
        <v>10</v>
      </c>
      <c r="B216" s="1" t="s">
        <v>97</v>
      </c>
      <c r="C216" s="1">
        <v>6</v>
      </c>
      <c r="D216" s="1" t="s">
        <v>2</v>
      </c>
      <c r="E216" s="4">
        <f>IF(実質付加価値!E216&gt;0,LN(実質付加価値!E216),0)</f>
        <v>8.3049890369211958</v>
      </c>
      <c r="F216" s="4">
        <f>IF(実質付加価値!F216&gt;0,LN(実質付加価値!F216),0)</f>
        <v>9.8974139522421538</v>
      </c>
      <c r="G216" s="4">
        <f>IF(実質付加価値!G216&gt;0,LN(実質付加価値!G216),0)</f>
        <v>11.380880299038008</v>
      </c>
      <c r="H216" s="4">
        <f>IF(実質付加価値!H216&gt;0,LN(実質付加価値!H216),0)</f>
        <v>11.925081005945499</v>
      </c>
      <c r="I216" s="4">
        <f>IF(実質付加価値!I216&gt;0,LN(実質付加価値!I216),0)</f>
        <v>12.07146512848983</v>
      </c>
      <c r="J216" s="4">
        <f>IF(実質付加価値!J216&gt;0,LN(実質付加価値!J216),0)</f>
        <v>12.042021272844062</v>
      </c>
    </row>
    <row r="217" spans="1:10" x14ac:dyDescent="0.15">
      <c r="A217" s="1">
        <v>10</v>
      </c>
      <c r="B217" s="1" t="s">
        <v>97</v>
      </c>
      <c r="C217" s="1">
        <v>7</v>
      </c>
      <c r="D217" s="1" t="s">
        <v>19</v>
      </c>
      <c r="E217" s="4">
        <f>IF(実質付加価値!E217&gt;0,LN(実質付加価値!E217),0)</f>
        <v>8.4998333818677185</v>
      </c>
      <c r="F217" s="4">
        <f>IF(実質付加価値!F217&gt;0,LN(実質付加価値!F217),0)</f>
        <v>10.445779110294538</v>
      </c>
      <c r="G217" s="4">
        <f>IF(実質付加価値!G217&gt;0,LN(実質付加価値!G217),0)</f>
        <v>9.0071306117722063</v>
      </c>
      <c r="H217" s="4">
        <f>IF(実質付加価値!H217&gt;0,LN(実質付加価値!H217),0)</f>
        <v>8.8211797838802948</v>
      </c>
      <c r="I217" s="4">
        <f>IF(実質付加価値!I217&gt;0,LN(実質付加価値!I217),0)</f>
        <v>8.1396601492072964</v>
      </c>
      <c r="J217" s="4">
        <f>IF(実質付加価値!J217&gt;0,LN(実質付加価値!J217),0)</f>
        <v>8.0783285235406996</v>
      </c>
    </row>
    <row r="218" spans="1:10" x14ac:dyDescent="0.15">
      <c r="A218" s="1">
        <v>10</v>
      </c>
      <c r="B218" s="1" t="s">
        <v>97</v>
      </c>
      <c r="C218" s="1">
        <v>8</v>
      </c>
      <c r="D218" s="1" t="s">
        <v>20</v>
      </c>
      <c r="E218" s="4">
        <f>IF(実質付加価値!E218&gt;0,LN(実質付加価値!E218),0)</f>
        <v>10.286435222283252</v>
      </c>
      <c r="F218" s="4">
        <f>IF(実質付加価値!F218&gt;0,LN(実質付加価値!F218),0)</f>
        <v>10.48376870193548</v>
      </c>
      <c r="G218" s="4">
        <f>IF(実質付加価値!G218&gt;0,LN(実質付加価値!G218),0)</f>
        <v>10.935987058641068</v>
      </c>
      <c r="H218" s="4">
        <f>IF(実質付加価値!H218&gt;0,LN(実質付加価値!H218),0)</f>
        <v>10.809762709526334</v>
      </c>
      <c r="I218" s="4">
        <f>IF(実質付加価値!I218&gt;0,LN(実質付加価値!I218),0)</f>
        <v>10.511682172257288</v>
      </c>
      <c r="J218" s="4">
        <f>IF(実質付加価値!J218&gt;0,LN(実質付加価値!J218),0)</f>
        <v>10.203614570633556</v>
      </c>
    </row>
    <row r="219" spans="1:10" x14ac:dyDescent="0.15">
      <c r="A219" s="1">
        <v>10</v>
      </c>
      <c r="B219" s="1" t="s">
        <v>97</v>
      </c>
      <c r="C219" s="1">
        <v>9</v>
      </c>
      <c r="D219" s="1" t="s">
        <v>21</v>
      </c>
      <c r="E219" s="4">
        <f>IF(実質付加価値!E219&gt;0,LN(実質付加価値!E219),0)</f>
        <v>10.410999554297021</v>
      </c>
      <c r="F219" s="4">
        <f>IF(実質付加価値!F219&gt;0,LN(実質付加価値!F219),0)</f>
        <v>10.679218056419083</v>
      </c>
      <c r="G219" s="4">
        <f>IF(実質付加価値!G219&gt;0,LN(実質付加価値!G219),0)</f>
        <v>11.273600474005663</v>
      </c>
      <c r="H219" s="4">
        <f>IF(実質付加価値!H219&gt;0,LN(実質付加価値!H219),0)</f>
        <v>10.997364896057633</v>
      </c>
      <c r="I219" s="4">
        <f>IF(実質付加価値!I219&gt;0,LN(実質付加価値!I219),0)</f>
        <v>10.852053261152481</v>
      </c>
      <c r="J219" s="4">
        <f>IF(実質付加価値!J219&gt;0,LN(実質付加価値!J219),0)</f>
        <v>10.557545795448046</v>
      </c>
    </row>
    <row r="220" spans="1:10" x14ac:dyDescent="0.15">
      <c r="A220" s="1">
        <v>10</v>
      </c>
      <c r="B220" s="1" t="s">
        <v>97</v>
      </c>
      <c r="C220" s="1">
        <v>10</v>
      </c>
      <c r="D220" s="1" t="s">
        <v>22</v>
      </c>
      <c r="E220" s="4">
        <f>IF(実質付加価値!E220&gt;0,LN(実質付加価値!E220),0)</f>
        <v>10.564833903041153</v>
      </c>
      <c r="F220" s="4">
        <f>IF(実質付加価値!F220&gt;0,LN(実質付加価値!F220),0)</f>
        <v>10.98574931537979</v>
      </c>
      <c r="G220" s="4">
        <f>IF(実質付加価値!G220&gt;0,LN(実質付加価値!G220),0)</f>
        <v>11.796632318262903</v>
      </c>
      <c r="H220" s="4">
        <f>IF(実質付加価値!H220&gt;0,LN(実質付加価値!H220),0)</f>
        <v>11.72945560669981</v>
      </c>
      <c r="I220" s="4">
        <f>IF(実質付加価値!I220&gt;0,LN(実質付加価値!I220),0)</f>
        <v>11.637876998046895</v>
      </c>
      <c r="J220" s="4">
        <f>IF(実質付加価値!J220&gt;0,LN(実質付加価値!J220),0)</f>
        <v>11.487485444399834</v>
      </c>
    </row>
    <row r="221" spans="1:10" x14ac:dyDescent="0.15">
      <c r="A221" s="1">
        <v>10</v>
      </c>
      <c r="B221" s="1" t="s">
        <v>97</v>
      </c>
      <c r="C221" s="1">
        <v>11</v>
      </c>
      <c r="D221" s="1" t="s">
        <v>23</v>
      </c>
      <c r="E221" s="4">
        <f>IF(実質付加価値!E221&gt;0,LN(実質付加価値!E221),0)</f>
        <v>10.259304893183375</v>
      </c>
      <c r="F221" s="4">
        <f>IF(実質付加価値!F221&gt;0,LN(実質付加価値!F221),0)</f>
        <v>11.385596074315281</v>
      </c>
      <c r="G221" s="4">
        <f>IF(実質付加価値!G221&gt;0,LN(実質付加価値!G221),0)</f>
        <v>12.398577094692595</v>
      </c>
      <c r="H221" s="4">
        <f>IF(実質付加価値!H221&gt;0,LN(実質付加価値!H221),0)</f>
        <v>12.643531680668266</v>
      </c>
      <c r="I221" s="4">
        <f>IF(実質付加価値!I221&gt;0,LN(実質付加価値!I221),0)</f>
        <v>12.960281687586239</v>
      </c>
      <c r="J221" s="4">
        <f>IF(実質付加価値!J221&gt;0,LN(実質付加価値!J221),0)</f>
        <v>12.569063895949947</v>
      </c>
    </row>
    <row r="222" spans="1:10" x14ac:dyDescent="0.15">
      <c r="A222" s="1">
        <v>10</v>
      </c>
      <c r="B222" s="1" t="s">
        <v>97</v>
      </c>
      <c r="C222" s="1">
        <v>12</v>
      </c>
      <c r="D222" s="1" t="s">
        <v>24</v>
      </c>
      <c r="E222" s="4">
        <f>IF(実質付加価値!E222&gt;0,LN(実質付加価値!E222),0)</f>
        <v>9.2060015335044678</v>
      </c>
      <c r="F222" s="4">
        <f>IF(実質付加価値!F222&gt;0,LN(実質付加価値!F222),0)</f>
        <v>10.862969289996196</v>
      </c>
      <c r="G222" s="4">
        <f>IF(実質付加価値!G222&gt;0,LN(実質付加価値!G222),0)</f>
        <v>12.860468912337961</v>
      </c>
      <c r="H222" s="4">
        <f>IF(実質付加価値!H222&gt;0,LN(実質付加価値!H222),0)</f>
        <v>13.357534813074855</v>
      </c>
      <c r="I222" s="4">
        <f>IF(実質付加価値!I222&gt;0,LN(実質付加価値!I222),0)</f>
        <v>13.474666584211777</v>
      </c>
      <c r="J222" s="4">
        <f>IF(実質付加価値!J222&gt;0,LN(実質付加価値!J222),0)</f>
        <v>13.330572266311194</v>
      </c>
    </row>
    <row r="223" spans="1:10" x14ac:dyDescent="0.15">
      <c r="A223" s="1">
        <v>10</v>
      </c>
      <c r="B223" s="1" t="s">
        <v>97</v>
      </c>
      <c r="C223" s="1">
        <v>13</v>
      </c>
      <c r="D223" s="1" t="s">
        <v>25</v>
      </c>
      <c r="E223" s="4">
        <f>IF(実質付加価値!E223&gt;0,LN(実質付加価値!E223),0)</f>
        <v>10.27756060746642</v>
      </c>
      <c r="F223" s="4">
        <f>IF(実質付加価値!F223&gt;0,LN(実質付加価値!F223),0)</f>
        <v>12.205252456379688</v>
      </c>
      <c r="G223" s="4">
        <f>IF(実質付加価値!G223&gt;0,LN(実質付加価値!G223),0)</f>
        <v>12.274747535587387</v>
      </c>
      <c r="H223" s="4">
        <f>IF(実質付加価値!H223&gt;0,LN(実質付加価値!H223),0)</f>
        <v>13.149624553352906</v>
      </c>
      <c r="I223" s="4">
        <f>IF(実質付加価値!I223&gt;0,LN(実質付加価値!I223),0)</f>
        <v>13.372116494775543</v>
      </c>
      <c r="J223" s="4">
        <f>IF(実質付加価値!J223&gt;0,LN(実質付加価値!J223),0)</f>
        <v>13.139163849649506</v>
      </c>
    </row>
    <row r="224" spans="1:10" x14ac:dyDescent="0.15">
      <c r="A224" s="1">
        <v>10</v>
      </c>
      <c r="B224" s="1" t="s">
        <v>97</v>
      </c>
      <c r="C224" s="1">
        <v>14</v>
      </c>
      <c r="D224" s="1" t="s">
        <v>26</v>
      </c>
      <c r="E224" s="4">
        <f>IF(実質付加価値!E224&gt;0,LN(実質付加価値!E224),0)</f>
        <v>7.8011741990125909</v>
      </c>
      <c r="F224" s="4">
        <f>IF(実質付加価値!F224&gt;0,LN(実質付加価値!F224),0)</f>
        <v>9.4448666279846467</v>
      </c>
      <c r="G224" s="4">
        <f>IF(実質付加価値!G224&gt;0,LN(実質付加価値!G224),0)</f>
        <v>9.6829002628844432</v>
      </c>
      <c r="H224" s="4">
        <f>IF(実質付加価値!H224&gt;0,LN(実質付加価値!H224),0)</f>
        <v>9.5060188743999809</v>
      </c>
      <c r="I224" s="4">
        <f>IF(実質付加価値!I224&gt;0,LN(実質付加価値!I224),0)</f>
        <v>10.278559006078272</v>
      </c>
      <c r="J224" s="4">
        <f>IF(実質付加価値!J224&gt;0,LN(実質付加価値!J224),0)</f>
        <v>10.08144404000547</v>
      </c>
    </row>
    <row r="225" spans="1:10" x14ac:dyDescent="0.15">
      <c r="A225" s="1">
        <v>10</v>
      </c>
      <c r="B225" s="1" t="s">
        <v>97</v>
      </c>
      <c r="C225" s="1">
        <v>15</v>
      </c>
      <c r="D225" s="1" t="s">
        <v>27</v>
      </c>
      <c r="E225" s="4">
        <f>IF(実質付加価値!E225&gt;0,LN(実質付加価値!E225),0)</f>
        <v>11.829315847601707</v>
      </c>
      <c r="F225" s="4">
        <f>IF(実質付加価値!F225&gt;0,LN(実質付加価値!F225),0)</f>
        <v>12.052638187833598</v>
      </c>
      <c r="G225" s="4">
        <f>IF(実質付加価値!G225&gt;0,LN(実質付加価値!G225),0)</f>
        <v>12.700999415806191</v>
      </c>
      <c r="H225" s="4">
        <f>IF(実質付加価値!H225&gt;0,LN(実質付加価値!H225),0)</f>
        <v>12.583578923820872</v>
      </c>
      <c r="I225" s="4">
        <f>IF(実質付加価値!I225&gt;0,LN(実質付加価値!I225),0)</f>
        <v>12.577480353153657</v>
      </c>
      <c r="J225" s="4">
        <f>IF(実質付加価値!J225&gt;0,LN(実質付加価値!J225),0)</f>
        <v>12.393848289626176</v>
      </c>
    </row>
    <row r="226" spans="1:10" x14ac:dyDescent="0.15">
      <c r="A226" s="1">
        <v>10</v>
      </c>
      <c r="B226" s="1" t="s">
        <v>96</v>
      </c>
      <c r="C226" s="1">
        <v>16</v>
      </c>
      <c r="D226" s="1" t="s">
        <v>10</v>
      </c>
      <c r="E226" s="4">
        <f>IF(実質付加価値!E226&gt;0,LN(実質付加価値!E226),0)</f>
        <v>13.035060588563841</v>
      </c>
      <c r="F226" s="4">
        <f>IF(実質付加価値!F226&gt;0,LN(実質付加価値!F226),0)</f>
        <v>13.495833923668162</v>
      </c>
      <c r="G226" s="4">
        <f>IF(実質付加価値!G226&gt;0,LN(実質付加価値!G226),0)</f>
        <v>13.625799437367228</v>
      </c>
      <c r="H226" s="4">
        <f>IF(実質付加価値!H226&gt;0,LN(実質付加価値!H226),0)</f>
        <v>13.204959459029272</v>
      </c>
      <c r="I226" s="4">
        <f>IF(実質付加価値!I226&gt;0,LN(実質付加価値!I226),0)</f>
        <v>13.019860249801036</v>
      </c>
      <c r="J226" s="4">
        <f>IF(実質付加価値!J226&gt;0,LN(実質付加価値!J226),0)</f>
        <v>13.040625188121847</v>
      </c>
    </row>
    <row r="227" spans="1:10" x14ac:dyDescent="0.15">
      <c r="A227" s="1">
        <v>10</v>
      </c>
      <c r="B227" s="1" t="s">
        <v>96</v>
      </c>
      <c r="C227" s="1">
        <v>17</v>
      </c>
      <c r="D227" s="1" t="s">
        <v>11</v>
      </c>
      <c r="E227" s="4">
        <f>IF(実質付加価値!E227&gt;0,LN(実質付加価値!E227),0)</f>
        <v>10.942023646639345</v>
      </c>
      <c r="F227" s="4">
        <f>IF(実質付加価値!F227&gt;0,LN(実質付加価値!F227),0)</f>
        <v>11.477288349105539</v>
      </c>
      <c r="G227" s="4">
        <f>IF(実質付加価値!G227&gt;0,LN(実質付加価値!G227),0)</f>
        <v>12.282243294347994</v>
      </c>
      <c r="H227" s="4">
        <f>IF(実質付加価値!H227&gt;0,LN(実質付加価値!H227),0)</f>
        <v>12.254030129853541</v>
      </c>
      <c r="I227" s="4">
        <f>IF(実質付加価値!I227&gt;0,LN(実質付加価値!I227),0)</f>
        <v>12.299144745988794</v>
      </c>
      <c r="J227" s="4">
        <f>IF(実質付加価値!J227&gt;0,LN(実質付加価値!J227),0)</f>
        <v>12.067228011262589</v>
      </c>
    </row>
    <row r="228" spans="1:10" x14ac:dyDescent="0.15">
      <c r="A228" s="1">
        <v>10</v>
      </c>
      <c r="B228" s="1" t="s">
        <v>96</v>
      </c>
      <c r="C228" s="1">
        <v>18</v>
      </c>
      <c r="D228" s="1" t="s">
        <v>12</v>
      </c>
      <c r="E228" s="4">
        <f>IF(実質付加価値!E228&gt;0,LN(実質付加価値!E228),0)</f>
        <v>11.880230069759804</v>
      </c>
      <c r="F228" s="4">
        <f>IF(実質付加価値!F228&gt;0,LN(実質付加価値!F228),0)</f>
        <v>12.748672184148818</v>
      </c>
      <c r="G228" s="4">
        <f>IF(実質付加価値!G228&gt;0,LN(実質付加価値!G228),0)</f>
        <v>13.286008639675797</v>
      </c>
      <c r="H228" s="4">
        <f>IF(実質付加価値!H228&gt;0,LN(実質付加価値!H228),0)</f>
        <v>13.514378775195061</v>
      </c>
      <c r="I228" s="4">
        <f>IF(実質付加価値!I228&gt;0,LN(実質付加価値!I228),0)</f>
        <v>13.485415676963335</v>
      </c>
      <c r="J228" s="4">
        <f>IF(実質付加価値!J228&gt;0,LN(実質付加価値!J228),0)</f>
        <v>13.347713392343842</v>
      </c>
    </row>
    <row r="229" spans="1:10" x14ac:dyDescent="0.15">
      <c r="A229" s="1">
        <v>10</v>
      </c>
      <c r="B229" s="1" t="s">
        <v>96</v>
      </c>
      <c r="C229" s="1">
        <v>19</v>
      </c>
      <c r="D229" s="1" t="s">
        <v>13</v>
      </c>
      <c r="E229" s="4">
        <f>IF(実質付加価値!E229&gt;0,LN(実質付加価値!E229),0)</f>
        <v>10.715190022501755</v>
      </c>
      <c r="F229" s="4">
        <f>IF(実質付加価値!F229&gt;0,LN(実質付加価値!F229),0)</f>
        <v>11.796428544681053</v>
      </c>
      <c r="G229" s="4">
        <f>IF(実質付加価値!G229&gt;0,LN(実質付加価値!G229),0)</f>
        <v>12.691055672947215</v>
      </c>
      <c r="H229" s="4">
        <f>IF(実質付加価値!H229&gt;0,LN(実質付加価値!H229),0)</f>
        <v>12.62655399053261</v>
      </c>
      <c r="I229" s="4">
        <f>IF(実質付加価値!I229&gt;0,LN(実質付加価値!I229),0)</f>
        <v>12.518021122259968</v>
      </c>
      <c r="J229" s="4">
        <f>IF(実質付加価値!J229&gt;0,LN(実質付加価値!J229),0)</f>
        <v>12.467417594394204</v>
      </c>
    </row>
    <row r="230" spans="1:10" x14ac:dyDescent="0.15">
      <c r="A230" s="1">
        <v>10</v>
      </c>
      <c r="B230" s="1" t="s">
        <v>96</v>
      </c>
      <c r="C230" s="1">
        <v>20</v>
      </c>
      <c r="D230" s="1" t="s">
        <v>14</v>
      </c>
      <c r="E230" s="4">
        <f>IF(実質付加価値!E230&gt;0,LN(実質付加価値!E230),0)</f>
        <v>10.856509259727785</v>
      </c>
      <c r="F230" s="4">
        <f>IF(実質付加価値!F230&gt;0,LN(実質付加価値!F230),0)</f>
        <v>11.418321152942514</v>
      </c>
      <c r="G230" s="4">
        <f>IF(実質付加価値!G230&gt;0,LN(実質付加価値!G230),0)</f>
        <v>11.542774066186833</v>
      </c>
      <c r="H230" s="4">
        <f>IF(実質付加価値!H230&gt;0,LN(実質付加価値!H230),0)</f>
        <v>11.348316879646282</v>
      </c>
      <c r="I230" s="4">
        <f>IF(実質付加価値!I230&gt;0,LN(実質付加価値!I230),0)</f>
        <v>11.414258490166658</v>
      </c>
      <c r="J230" s="4">
        <f>IF(実質付加価値!J230&gt;0,LN(実質付加価値!J230),0)</f>
        <v>11.441839063458431</v>
      </c>
    </row>
    <row r="231" spans="1:10" x14ac:dyDescent="0.15">
      <c r="A231" s="1">
        <v>10</v>
      </c>
      <c r="B231" s="1" t="s">
        <v>96</v>
      </c>
      <c r="C231" s="1">
        <v>21</v>
      </c>
      <c r="D231" s="1" t="s">
        <v>15</v>
      </c>
      <c r="E231" s="4">
        <f>IF(実質付加価値!E231&gt;0,LN(実質付加価値!E231),0)</f>
        <v>11.882842206123261</v>
      </c>
      <c r="F231" s="4">
        <f>IF(実質付加価値!F231&gt;0,LN(実質付加価値!F231),0)</f>
        <v>12.088938750310527</v>
      </c>
      <c r="G231" s="4">
        <f>IF(実質付加価値!G231&gt;0,LN(実質付加価値!G231),0)</f>
        <v>12.437474391893282</v>
      </c>
      <c r="H231" s="4">
        <f>IF(実質付加価値!H231&gt;0,LN(実質付加価値!H231),0)</f>
        <v>12.692397646553886</v>
      </c>
      <c r="I231" s="4">
        <f>IF(実質付加価値!I231&gt;0,LN(実質付加価値!I231),0)</f>
        <v>12.866661501530993</v>
      </c>
      <c r="J231" s="4">
        <f>IF(実質付加価値!J231&gt;0,LN(実質付加価値!J231),0)</f>
        <v>12.813945376499824</v>
      </c>
    </row>
    <row r="232" spans="1:10" x14ac:dyDescent="0.15">
      <c r="A232" s="1">
        <v>10</v>
      </c>
      <c r="B232" s="1" t="s">
        <v>95</v>
      </c>
      <c r="C232" s="1">
        <v>22</v>
      </c>
      <c r="D232" s="1" t="s">
        <v>7</v>
      </c>
      <c r="E232" s="4">
        <f>IF(実質付加価値!E232&gt;0,LN(実質付加価値!E232),0)</f>
        <v>12.912538705083429</v>
      </c>
      <c r="F232" s="4">
        <f>IF(実質付加価値!F232&gt;0,LN(実質付加価値!F232),0)</f>
        <v>13.649712436377088</v>
      </c>
      <c r="G232" s="4">
        <f>IF(実質付加価値!G232&gt;0,LN(実質付加価値!G232),0)</f>
        <v>13.923307294136077</v>
      </c>
      <c r="H232" s="4">
        <f>IF(実質付加価値!H232&gt;0,LN(実質付加価値!H232),0)</f>
        <v>14.092964813325565</v>
      </c>
      <c r="I232" s="4">
        <f>IF(実質付加価値!I232&gt;0,LN(実質付加価値!I232),0)</f>
        <v>14.377780007075135</v>
      </c>
      <c r="J232" s="4">
        <f>IF(実質付加価値!J232&gt;0,LN(実質付加価値!J232),0)</f>
        <v>14.350102164066932</v>
      </c>
    </row>
    <row r="233" spans="1:10" x14ac:dyDescent="0.15">
      <c r="A233" s="1">
        <v>10</v>
      </c>
      <c r="B233" s="1" t="s">
        <v>95</v>
      </c>
      <c r="C233" s="1">
        <v>23</v>
      </c>
      <c r="D233" s="1" t="s">
        <v>28</v>
      </c>
      <c r="E233" s="4">
        <f>IF(実質付加価値!E233&gt;0,LN(実質付加価値!E233),0)</f>
        <v>12.792568972288253</v>
      </c>
      <c r="F233" s="4">
        <f>IF(実質付加価値!F233&gt;0,LN(実質付加価値!F233),0)</f>
        <v>13.017488937840811</v>
      </c>
      <c r="G233" s="4">
        <f>IF(実質付加価値!G233&gt;0,LN(実質付加価値!G233),0)</f>
        <v>13.192243754475566</v>
      </c>
      <c r="H233" s="4">
        <f>IF(実質付加価値!H233&gt;0,LN(実質付加価値!H233),0)</f>
        <v>13.365837751910997</v>
      </c>
      <c r="I233" s="4">
        <f>IF(実質付加価値!I233&gt;0,LN(実質付加価値!I233),0)</f>
        <v>13.481246416563396</v>
      </c>
      <c r="J233" s="4">
        <f>IF(実質付加価値!J233&gt;0,LN(実質付加価値!J233),0)</f>
        <v>13.501723837591157</v>
      </c>
    </row>
    <row r="234" spans="1:10" x14ac:dyDescent="0.15">
      <c r="A234" s="1">
        <v>11</v>
      </c>
      <c r="B234" s="1" t="s">
        <v>281</v>
      </c>
      <c r="C234" s="1">
        <v>1</v>
      </c>
      <c r="D234" s="1" t="s">
        <v>8</v>
      </c>
      <c r="E234" s="4">
        <f>IF(実質付加価値!E234&gt;0,LN(実質付加価値!E234),0)</f>
        <v>12.05498171500089</v>
      </c>
      <c r="F234" s="4">
        <f>IF(実質付加価値!F234&gt;0,LN(実質付加価値!F234),0)</f>
        <v>11.951918857655414</v>
      </c>
      <c r="G234" s="4">
        <f>IF(実質付加価値!G234&gt;0,LN(実質付加価値!G234),0)</f>
        <v>12.102504424776665</v>
      </c>
      <c r="H234" s="4">
        <f>IF(実質付加価値!H234&gt;0,LN(実質付加価値!H234),0)</f>
        <v>11.984502086125319</v>
      </c>
      <c r="I234" s="4">
        <f>IF(実質付加価値!I234&gt;0,LN(実質付加価値!I234),0)</f>
        <v>12.110167938781183</v>
      </c>
      <c r="J234" s="4">
        <f>IF(実質付加価値!J234&gt;0,LN(実質付加価値!J234),0)</f>
        <v>12.037236501587921</v>
      </c>
    </row>
    <row r="235" spans="1:10" x14ac:dyDescent="0.15">
      <c r="A235" s="1">
        <v>11</v>
      </c>
      <c r="B235" s="1" t="s">
        <v>281</v>
      </c>
      <c r="C235" s="1">
        <v>2</v>
      </c>
      <c r="D235" s="1" t="s">
        <v>9</v>
      </c>
      <c r="E235" s="4">
        <f>IF(実質付加価値!E235&gt;0,LN(実質付加価値!E235),0)</f>
        <v>9.8040691120367729</v>
      </c>
      <c r="F235" s="4">
        <f>IF(実質付加価値!F235&gt;0,LN(実質付加価値!F235),0)</f>
        <v>9.095399007053123</v>
      </c>
      <c r="G235" s="4">
        <f>IF(実質付加価値!G235&gt;0,LN(実質付加価値!G235),0)</f>
        <v>9.2948403588312001</v>
      </c>
      <c r="H235" s="4">
        <f>IF(実質付加価値!H235&gt;0,LN(実質付加価値!H235),0)</f>
        <v>8.7842076928253761</v>
      </c>
      <c r="I235" s="4">
        <f>IF(実質付加価値!I235&gt;0,LN(実質付加価値!I235),0)</f>
        <v>8.2827976201183873</v>
      </c>
      <c r="J235" s="4">
        <f>IF(実質付加価値!J235&gt;0,LN(実質付加価値!J235),0)</f>
        <v>8.0392393556862771</v>
      </c>
    </row>
    <row r="236" spans="1:10" x14ac:dyDescent="0.15">
      <c r="A236" s="1">
        <v>11</v>
      </c>
      <c r="B236" s="1" t="s">
        <v>101</v>
      </c>
      <c r="C236" s="1">
        <v>3</v>
      </c>
      <c r="D236" s="1" t="s">
        <v>16</v>
      </c>
      <c r="E236" s="4">
        <f>IF(実質付加価値!E236&gt;0,LN(実質付加価値!E236),0)</f>
        <v>12.671301230386243</v>
      </c>
      <c r="F236" s="4">
        <f>IF(実質付加価値!F236&gt;0,LN(実質付加価値!F236),0)</f>
        <v>13.107319740106487</v>
      </c>
      <c r="G236" s="4">
        <f>IF(実質付加価値!G236&gt;0,LN(実質付加価値!G236),0)</f>
        <v>13.27731049560046</v>
      </c>
      <c r="H236" s="4">
        <f>IF(実質付加価値!H236&gt;0,LN(実質付加価値!H236),0)</f>
        <v>13.340889642022043</v>
      </c>
      <c r="I236" s="4">
        <f>IF(実質付加価値!I236&gt;0,LN(実質付加価値!I236),0)</f>
        <v>13.375760586721707</v>
      </c>
      <c r="J236" s="4">
        <f>IF(実質付加価値!J236&gt;0,LN(実質付加価値!J236),0)</f>
        <v>13.323604532533178</v>
      </c>
    </row>
    <row r="237" spans="1:10" x14ac:dyDescent="0.15">
      <c r="A237" s="1">
        <v>11</v>
      </c>
      <c r="B237" s="1" t="s">
        <v>101</v>
      </c>
      <c r="C237" s="1">
        <v>4</v>
      </c>
      <c r="D237" s="1" t="s">
        <v>17</v>
      </c>
      <c r="E237" s="4">
        <f>IF(実質付加価値!E237&gt;0,LN(実質付加価値!E237),0)</f>
        <v>11.448995673073027</v>
      </c>
      <c r="F237" s="4">
        <f>IF(実質付加価値!F237&gt;0,LN(実質付加価値!F237),0)</f>
        <v>11.623175785743808</v>
      </c>
      <c r="G237" s="4">
        <f>IF(実質付加価値!G237&gt;0,LN(実質付加価値!G237),0)</f>
        <v>11.905185499474641</v>
      </c>
      <c r="H237" s="4">
        <f>IF(実質付加価値!H237&gt;0,LN(実質付加価値!H237),0)</f>
        <v>11.149123175935886</v>
      </c>
      <c r="I237" s="4">
        <f>IF(実質付加価値!I237&gt;0,LN(実質付加価値!I237),0)</f>
        <v>10.985293493817334</v>
      </c>
      <c r="J237" s="4">
        <f>IF(実質付加価値!J237&gt;0,LN(実質付加価値!J237),0)</f>
        <v>10.741544595713767</v>
      </c>
    </row>
    <row r="238" spans="1:10" x14ac:dyDescent="0.15">
      <c r="A238" s="1">
        <v>11</v>
      </c>
      <c r="B238" s="1" t="s">
        <v>101</v>
      </c>
      <c r="C238" s="1">
        <v>5</v>
      </c>
      <c r="D238" s="1" t="s">
        <v>18</v>
      </c>
      <c r="E238" s="4">
        <f>IF(実質付加価値!E238&gt;0,LN(実質付加価値!E238),0)</f>
        <v>11.374719406312819</v>
      </c>
      <c r="F238" s="4">
        <f>IF(実質付加価値!F238&gt;0,LN(実質付加価値!F238),0)</f>
        <v>11.70375661998392</v>
      </c>
      <c r="G238" s="4">
        <f>IF(実質付加価値!G238&gt;0,LN(実質付加価値!G238),0)</f>
        <v>12.367748809912667</v>
      </c>
      <c r="H238" s="4">
        <f>IF(実質付加価値!H238&gt;0,LN(実質付加価値!H238),0)</f>
        <v>12.127500372528008</v>
      </c>
      <c r="I238" s="4">
        <f>IF(実質付加価値!I238&gt;0,LN(実質付加価値!I238),0)</f>
        <v>12.180200531713401</v>
      </c>
      <c r="J238" s="4">
        <f>IF(実質付加価値!J238&gt;0,LN(実質付加価値!J238),0)</f>
        <v>11.890074161129858</v>
      </c>
    </row>
    <row r="239" spans="1:10" x14ac:dyDescent="0.15">
      <c r="A239" s="1">
        <v>11</v>
      </c>
      <c r="B239" s="1" t="s">
        <v>101</v>
      </c>
      <c r="C239" s="1">
        <v>6</v>
      </c>
      <c r="D239" s="1" t="s">
        <v>2</v>
      </c>
      <c r="E239" s="4">
        <f>IF(実質付加価値!E239&gt;0,LN(実質付加価値!E239),0)</f>
        <v>10.532009580587161</v>
      </c>
      <c r="F239" s="4">
        <f>IF(実質付加価値!F239&gt;0,LN(実質付加価値!F239),0)</f>
        <v>11.690591543832019</v>
      </c>
      <c r="G239" s="4">
        <f>IF(実質付加価値!G239&gt;0,LN(実質付加価値!G239),0)</f>
        <v>12.942579230345215</v>
      </c>
      <c r="H239" s="4">
        <f>IF(実質付加価値!H239&gt;0,LN(実質付加価値!H239),0)</f>
        <v>13.114775281908779</v>
      </c>
      <c r="I239" s="4">
        <f>IF(実質付加価値!I239&gt;0,LN(実質付加価値!I239),0)</f>
        <v>13.291048020760687</v>
      </c>
      <c r="J239" s="4">
        <f>IF(実質付加価値!J239&gt;0,LN(実質付加価値!J239),0)</f>
        <v>13.213651823828449</v>
      </c>
    </row>
    <row r="240" spans="1:10" x14ac:dyDescent="0.15">
      <c r="A240" s="1">
        <v>11</v>
      </c>
      <c r="B240" s="1" t="s">
        <v>101</v>
      </c>
      <c r="C240" s="1">
        <v>7</v>
      </c>
      <c r="D240" s="1" t="s">
        <v>19</v>
      </c>
      <c r="E240" s="4">
        <f>IF(実質付加価値!E240&gt;0,LN(実質付加価値!E240),0)</f>
        <v>9.4493258387009771</v>
      </c>
      <c r="F240" s="4">
        <f>IF(実質付加価値!F240&gt;0,LN(実質付加価値!F240),0)</f>
        <v>8.9634625759876485</v>
      </c>
      <c r="G240" s="4">
        <f>IF(実質付加価値!G240&gt;0,LN(実質付加価値!G240),0)</f>
        <v>10.51390331520752</v>
      </c>
      <c r="H240" s="4">
        <f>IF(実質付加価値!H240&gt;0,LN(実質付加価値!H240),0)</f>
        <v>9.9453394627487324</v>
      </c>
      <c r="I240" s="4">
        <f>IF(実質付加価値!I240&gt;0,LN(実質付加価値!I240),0)</f>
        <v>9.4991376880372922</v>
      </c>
      <c r="J240" s="4">
        <f>IF(実質付加価値!J240&gt;0,LN(実質付加価値!J240),0)</f>
        <v>9.6492240601673878</v>
      </c>
    </row>
    <row r="241" spans="1:10" x14ac:dyDescent="0.15">
      <c r="A241" s="1">
        <v>11</v>
      </c>
      <c r="B241" s="1" t="s">
        <v>101</v>
      </c>
      <c r="C241" s="1">
        <v>8</v>
      </c>
      <c r="D241" s="1" t="s">
        <v>20</v>
      </c>
      <c r="E241" s="4">
        <f>IF(実質付加価値!E241&gt;0,LN(実質付加価値!E241),0)</f>
        <v>11.442268668921155</v>
      </c>
      <c r="F241" s="4">
        <f>IF(実質付加価値!F241&gt;0,LN(実質付加価値!F241),0)</f>
        <v>11.640776533705795</v>
      </c>
      <c r="G241" s="4">
        <f>IF(実質付加価値!G241&gt;0,LN(実質付加価値!G241),0)</f>
        <v>11.968348269287993</v>
      </c>
      <c r="H241" s="4">
        <f>IF(実質付加価値!H241&gt;0,LN(実質付加価値!H241),0)</f>
        <v>11.716958711494605</v>
      </c>
      <c r="I241" s="4">
        <f>IF(実質付加価値!I241&gt;0,LN(実質付加価値!I241),0)</f>
        <v>11.755056579757968</v>
      </c>
      <c r="J241" s="4">
        <f>IF(実質付加価値!J241&gt;0,LN(実質付加価値!J241),0)</f>
        <v>11.377211207695956</v>
      </c>
    </row>
    <row r="242" spans="1:10" x14ac:dyDescent="0.15">
      <c r="A242" s="1">
        <v>11</v>
      </c>
      <c r="B242" s="1" t="s">
        <v>101</v>
      </c>
      <c r="C242" s="1">
        <v>9</v>
      </c>
      <c r="D242" s="1" t="s">
        <v>21</v>
      </c>
      <c r="E242" s="4">
        <f>IF(実質付加価値!E242&gt;0,LN(実質付加価値!E242),0)</f>
        <v>11.981452752838523</v>
      </c>
      <c r="F242" s="4">
        <f>IF(実質付加価値!F242&gt;0,LN(実質付加価値!F242),0)</f>
        <v>12.218515868174798</v>
      </c>
      <c r="G242" s="4">
        <f>IF(実質付加価値!G242&gt;0,LN(実質付加価値!G242),0)</f>
        <v>12.679796422657139</v>
      </c>
      <c r="H242" s="4">
        <f>IF(実質付加価値!H242&gt;0,LN(実質付加価値!H242),0)</f>
        <v>12.274551012177136</v>
      </c>
      <c r="I242" s="4">
        <f>IF(実質付加価値!I242&gt;0,LN(実質付加価値!I242),0)</f>
        <v>12.021816879699847</v>
      </c>
      <c r="J242" s="4">
        <f>IF(実質付加価値!J242&gt;0,LN(実質付加価値!J242),0)</f>
        <v>11.573265601986932</v>
      </c>
    </row>
    <row r="243" spans="1:10" x14ac:dyDescent="0.15">
      <c r="A243" s="1">
        <v>11</v>
      </c>
      <c r="B243" s="1" t="s">
        <v>101</v>
      </c>
      <c r="C243" s="1">
        <v>10</v>
      </c>
      <c r="D243" s="1" t="s">
        <v>22</v>
      </c>
      <c r="E243" s="4">
        <f>IF(実質付加価値!E243&gt;0,LN(実質付加価値!E243),0)</f>
        <v>11.779710575640445</v>
      </c>
      <c r="F243" s="4">
        <f>IF(実質付加価値!F243&gt;0,LN(実質付加価値!F243),0)</f>
        <v>12.362869066066201</v>
      </c>
      <c r="G243" s="4">
        <f>IF(実質付加価値!G243&gt;0,LN(実質付加価値!G243),0)</f>
        <v>12.95969411470012</v>
      </c>
      <c r="H243" s="4">
        <f>IF(実質付加価値!H243&gt;0,LN(実質付加価値!H243),0)</f>
        <v>12.841612060189632</v>
      </c>
      <c r="I243" s="4">
        <f>IF(実質付加価値!I243&gt;0,LN(実質付加価値!I243),0)</f>
        <v>12.477174165614977</v>
      </c>
      <c r="J243" s="4">
        <f>IF(実質付加価値!J243&gt;0,LN(実質付加価値!J243),0)</f>
        <v>12.3195203436377</v>
      </c>
    </row>
    <row r="244" spans="1:10" x14ac:dyDescent="0.15">
      <c r="A244" s="1">
        <v>11</v>
      </c>
      <c r="B244" s="1" t="s">
        <v>101</v>
      </c>
      <c r="C244" s="1">
        <v>11</v>
      </c>
      <c r="D244" s="1" t="s">
        <v>23</v>
      </c>
      <c r="E244" s="4">
        <f>IF(実質付加価値!E244&gt;0,LN(実質付加価値!E244),0)</f>
        <v>11.749852987312988</v>
      </c>
      <c r="F244" s="4">
        <f>IF(実質付加価値!F244&gt;0,LN(実質付加価値!F244),0)</f>
        <v>12.562920665291557</v>
      </c>
      <c r="G244" s="4">
        <f>IF(実質付加価値!G244&gt;0,LN(実質付加価値!G244),0)</f>
        <v>13.453066510158665</v>
      </c>
      <c r="H244" s="4">
        <f>IF(実質付加価値!H244&gt;0,LN(実質付加価値!H244),0)</f>
        <v>13.241595013513194</v>
      </c>
      <c r="I244" s="4">
        <f>IF(実質付加価値!I244&gt;0,LN(実質付加価値!I244),0)</f>
        <v>13.434618149270138</v>
      </c>
      <c r="J244" s="4">
        <f>IF(実質付加価値!J244&gt;0,LN(実質付加価値!J244),0)</f>
        <v>12.982301251778763</v>
      </c>
    </row>
    <row r="245" spans="1:10" x14ac:dyDescent="0.15">
      <c r="A245" s="1">
        <v>11</v>
      </c>
      <c r="B245" s="1" t="s">
        <v>101</v>
      </c>
      <c r="C245" s="1">
        <v>12</v>
      </c>
      <c r="D245" s="1" t="s">
        <v>24</v>
      </c>
      <c r="E245" s="4">
        <f>IF(実質付加価値!E245&gt;0,LN(実質付加価値!E245),0)</f>
        <v>9.7729506332141174</v>
      </c>
      <c r="F245" s="4">
        <f>IF(実質付加価値!F245&gt;0,LN(実質付加価値!F245),0)</f>
        <v>11.197536785703475</v>
      </c>
      <c r="G245" s="4">
        <f>IF(実質付加価値!G245&gt;0,LN(実質付加価値!G245),0)</f>
        <v>12.958076197616915</v>
      </c>
      <c r="H245" s="4">
        <f>IF(実質付加価値!H245&gt;0,LN(実質付加価値!H245),0)</f>
        <v>13.486231391422711</v>
      </c>
      <c r="I245" s="4">
        <f>IF(実質付加価値!I245&gt;0,LN(実質付加価値!I245),0)</f>
        <v>14.515768157698046</v>
      </c>
      <c r="J245" s="4">
        <f>IF(実質付加価値!J245&gt;0,LN(実質付加価値!J245),0)</f>
        <v>14.288364413307935</v>
      </c>
    </row>
    <row r="246" spans="1:10" x14ac:dyDescent="0.15">
      <c r="A246" s="1">
        <v>11</v>
      </c>
      <c r="B246" s="1" t="s">
        <v>101</v>
      </c>
      <c r="C246" s="1">
        <v>13</v>
      </c>
      <c r="D246" s="1" t="s">
        <v>25</v>
      </c>
      <c r="E246" s="4">
        <f>IF(実質付加価値!E246&gt;0,LN(実質付加価値!E246),0)</f>
        <v>11.626319048945108</v>
      </c>
      <c r="F246" s="4">
        <f>IF(実質付加価値!F246&gt;0,LN(実質付加価値!F246),0)</f>
        <v>12.785592744567216</v>
      </c>
      <c r="G246" s="4">
        <f>IF(実質付加価値!G246&gt;0,LN(実質付加価値!G246),0)</f>
        <v>13.022228172667132</v>
      </c>
      <c r="H246" s="4">
        <f>IF(実質付加価値!H246&gt;0,LN(実質付加価値!H246),0)</f>
        <v>12.726752982853396</v>
      </c>
      <c r="I246" s="4">
        <f>IF(実質付加価値!I246&gt;0,LN(実質付加価値!I246),0)</f>
        <v>13.240251440998827</v>
      </c>
      <c r="J246" s="4">
        <f>IF(実質付加価値!J246&gt;0,LN(実質付加価値!J246),0)</f>
        <v>13.180011487169013</v>
      </c>
    </row>
    <row r="247" spans="1:10" x14ac:dyDescent="0.15">
      <c r="A247" s="1">
        <v>11</v>
      </c>
      <c r="B247" s="1" t="s">
        <v>101</v>
      </c>
      <c r="C247" s="1">
        <v>14</v>
      </c>
      <c r="D247" s="1" t="s">
        <v>26</v>
      </c>
      <c r="E247" s="4">
        <f>IF(実質付加価値!E247&gt;0,LN(実質付加価値!E247),0)</f>
        <v>10.396233008521618</v>
      </c>
      <c r="F247" s="4">
        <f>IF(実質付加価値!F247&gt;0,LN(実質付加価値!F247),0)</f>
        <v>11.460096455550518</v>
      </c>
      <c r="G247" s="4">
        <f>IF(実質付加価値!G247&gt;0,LN(実質付加価値!G247),0)</f>
        <v>11.980857604760587</v>
      </c>
      <c r="H247" s="4">
        <f>IF(実質付加価値!H247&gt;0,LN(実質付加価値!H247),0)</f>
        <v>11.306069388638932</v>
      </c>
      <c r="I247" s="4">
        <f>IF(実質付加価値!I247&gt;0,LN(実質付加価値!I247),0)</f>
        <v>12.004116501164139</v>
      </c>
      <c r="J247" s="4">
        <f>IF(実質付加価値!J247&gt;0,LN(実質付加価値!J247),0)</f>
        <v>11.562845435728489</v>
      </c>
    </row>
    <row r="248" spans="1:10" x14ac:dyDescent="0.15">
      <c r="A248" s="1">
        <v>11</v>
      </c>
      <c r="B248" s="1" t="s">
        <v>101</v>
      </c>
      <c r="C248" s="1">
        <v>15</v>
      </c>
      <c r="D248" s="1" t="s">
        <v>27</v>
      </c>
      <c r="E248" s="4">
        <f>IF(実質付加価値!E248&gt;0,LN(実質付加価値!E248),0)</f>
        <v>12.864912709691268</v>
      </c>
      <c r="F248" s="4">
        <f>IF(実質付加価値!F248&gt;0,LN(実質付加価値!F248),0)</f>
        <v>13.25320515126597</v>
      </c>
      <c r="G248" s="4">
        <f>IF(実質付加価値!G248&gt;0,LN(実質付加価値!G248),0)</f>
        <v>13.832196754998359</v>
      </c>
      <c r="H248" s="4">
        <f>IF(実質付加価値!H248&gt;0,LN(実質付加価値!H248),0)</f>
        <v>13.667341920569413</v>
      </c>
      <c r="I248" s="4">
        <f>IF(実質付加価値!I248&gt;0,LN(実質付加価値!I248),0)</f>
        <v>13.70062894578613</v>
      </c>
      <c r="J248" s="4">
        <f>IF(実質付加価値!J248&gt;0,LN(実質付加価値!J248),0)</f>
        <v>13.46940568453878</v>
      </c>
    </row>
    <row r="249" spans="1:10" x14ac:dyDescent="0.15">
      <c r="A249" s="1">
        <v>11</v>
      </c>
      <c r="B249" s="1" t="s">
        <v>281</v>
      </c>
      <c r="C249" s="1">
        <v>16</v>
      </c>
      <c r="D249" s="1" t="s">
        <v>10</v>
      </c>
      <c r="E249" s="4">
        <f>IF(実質付加価値!E249&gt;0,LN(実質付加価値!E249),0)</f>
        <v>13.924565624608164</v>
      </c>
      <c r="F249" s="4">
        <f>IF(実質付加価値!F249&gt;0,LN(実質付加価値!F249),0)</f>
        <v>14.231185439386046</v>
      </c>
      <c r="G249" s="4">
        <f>IF(実質付加価値!G249&gt;0,LN(実質付加価値!G249),0)</f>
        <v>14.528560688652272</v>
      </c>
      <c r="H249" s="4">
        <f>IF(実質付加価値!H249&gt;0,LN(実質付加価値!H249),0)</f>
        <v>14.073485943596017</v>
      </c>
      <c r="I249" s="4">
        <f>IF(実質付加価値!I249&gt;0,LN(実質付加価値!I249),0)</f>
        <v>14.083388544886237</v>
      </c>
      <c r="J249" s="4">
        <f>IF(実質付加価値!J249&gt;0,LN(実質付加価値!J249),0)</f>
        <v>14.063288462736883</v>
      </c>
    </row>
    <row r="250" spans="1:10" x14ac:dyDescent="0.15">
      <c r="A250" s="1">
        <v>11</v>
      </c>
      <c r="B250" s="1" t="s">
        <v>281</v>
      </c>
      <c r="C250" s="1">
        <v>17</v>
      </c>
      <c r="D250" s="1" t="s">
        <v>11</v>
      </c>
      <c r="E250" s="4">
        <f>IF(実質付加価値!E250&gt;0,LN(実質付加価値!E250),0)</f>
        <v>10.963304590567747</v>
      </c>
      <c r="F250" s="4">
        <f>IF(実質付加価値!F250&gt;0,LN(実質付加価値!F250),0)</f>
        <v>12.192579733003198</v>
      </c>
      <c r="G250" s="4">
        <f>IF(実質付加価値!G250&gt;0,LN(実質付加価値!G250),0)</f>
        <v>12.832477001412174</v>
      </c>
      <c r="H250" s="4">
        <f>IF(実質付加価値!H250&gt;0,LN(実質付加価値!H250),0)</f>
        <v>13.061737374896877</v>
      </c>
      <c r="I250" s="4">
        <f>IF(実質付加価値!I250&gt;0,LN(実質付加価値!I250),0)</f>
        <v>13.165078576411169</v>
      </c>
      <c r="J250" s="4">
        <f>IF(実質付加価値!J250&gt;0,LN(実質付加価値!J250),0)</f>
        <v>12.99863529004195</v>
      </c>
    </row>
    <row r="251" spans="1:10" x14ac:dyDescent="0.15">
      <c r="A251" s="1">
        <v>11</v>
      </c>
      <c r="B251" s="1" t="s">
        <v>281</v>
      </c>
      <c r="C251" s="1">
        <v>18</v>
      </c>
      <c r="D251" s="1" t="s">
        <v>12</v>
      </c>
      <c r="E251" s="4">
        <f>IF(実質付加価値!E251&gt;0,LN(実質付加価値!E251),0)</f>
        <v>12.705339513695384</v>
      </c>
      <c r="F251" s="4">
        <f>IF(実質付加価値!F251&gt;0,LN(実質付加価値!F251),0)</f>
        <v>13.577983417728754</v>
      </c>
      <c r="G251" s="4">
        <f>IF(実質付加価値!G251&gt;0,LN(実質付加価値!G251),0)</f>
        <v>14.272161158178291</v>
      </c>
      <c r="H251" s="4">
        <f>IF(実質付加価値!H251&gt;0,LN(実質付加価値!H251),0)</f>
        <v>14.542902417687307</v>
      </c>
      <c r="I251" s="4">
        <f>IF(実質付加価値!I251&gt;0,LN(実質付加価値!I251),0)</f>
        <v>14.502740122133526</v>
      </c>
      <c r="J251" s="4">
        <f>IF(実質付加価値!J251&gt;0,LN(実質付加価値!J251),0)</f>
        <v>14.434283675522957</v>
      </c>
    </row>
    <row r="252" spans="1:10" x14ac:dyDescent="0.15">
      <c r="A252" s="1">
        <v>11</v>
      </c>
      <c r="B252" s="1" t="s">
        <v>281</v>
      </c>
      <c r="C252" s="1">
        <v>19</v>
      </c>
      <c r="D252" s="1" t="s">
        <v>13</v>
      </c>
      <c r="E252" s="4">
        <f>IF(実質付加価値!E252&gt;0,LN(実質付加価値!E252),0)</f>
        <v>11.466967294322714</v>
      </c>
      <c r="F252" s="4">
        <f>IF(実質付加価値!F252&gt;0,LN(実質付加価値!F252),0)</f>
        <v>12.593179811591499</v>
      </c>
      <c r="G252" s="4">
        <f>IF(実質付加価値!G252&gt;0,LN(実質付加価値!G252),0)</f>
        <v>13.70250730986978</v>
      </c>
      <c r="H252" s="4">
        <f>IF(実質付加価値!H252&gt;0,LN(実質付加価値!H252),0)</f>
        <v>13.628457586849748</v>
      </c>
      <c r="I252" s="4">
        <f>IF(実質付加価値!I252&gt;0,LN(実質付加価値!I252),0)</f>
        <v>13.575692017495099</v>
      </c>
      <c r="J252" s="4">
        <f>IF(実質付加価値!J252&gt;0,LN(実質付加価値!J252),0)</f>
        <v>13.5427765002055</v>
      </c>
    </row>
    <row r="253" spans="1:10" x14ac:dyDescent="0.15">
      <c r="A253" s="1">
        <v>11</v>
      </c>
      <c r="B253" s="1" t="s">
        <v>281</v>
      </c>
      <c r="C253" s="1">
        <v>20</v>
      </c>
      <c r="D253" s="1" t="s">
        <v>14</v>
      </c>
      <c r="E253" s="4">
        <f>IF(実質付加価値!E253&gt;0,LN(実質付加価値!E253),0)</f>
        <v>12.065275314730437</v>
      </c>
      <c r="F253" s="4">
        <f>IF(実質付加価値!F253&gt;0,LN(実質付加価値!F253),0)</f>
        <v>12.915192898376212</v>
      </c>
      <c r="G253" s="4">
        <f>IF(実質付加価値!G253&gt;0,LN(実質付加価値!G253),0)</f>
        <v>13.113281296964567</v>
      </c>
      <c r="H253" s="4">
        <f>IF(実質付加価値!H253&gt;0,LN(実質付加価値!H253),0)</f>
        <v>12.917102181448259</v>
      </c>
      <c r="I253" s="4">
        <f>IF(実質付加価値!I253&gt;0,LN(実質付加価値!I253),0)</f>
        <v>12.973180984150774</v>
      </c>
      <c r="J253" s="4">
        <f>IF(実質付加価値!J253&gt;0,LN(実質付加価値!J253),0)</f>
        <v>13.002823969757248</v>
      </c>
    </row>
    <row r="254" spans="1:10" x14ac:dyDescent="0.15">
      <c r="A254" s="1">
        <v>11</v>
      </c>
      <c r="B254" s="1" t="s">
        <v>281</v>
      </c>
      <c r="C254" s="1">
        <v>21</v>
      </c>
      <c r="D254" s="1" t="s">
        <v>15</v>
      </c>
      <c r="E254" s="4">
        <f>IF(実質付加価値!E254&gt;0,LN(実質付加価値!E254),0)</f>
        <v>12.404633111570853</v>
      </c>
      <c r="F254" s="4">
        <f>IF(実質付加価値!F254&gt;0,LN(実質付加価値!F254),0)</f>
        <v>13.096869024185663</v>
      </c>
      <c r="G254" s="4">
        <f>IF(実質付加価値!G254&gt;0,LN(実質付加価値!G254),0)</f>
        <v>13.70139833247883</v>
      </c>
      <c r="H254" s="4">
        <f>IF(実質付加価値!H254&gt;0,LN(実質付加価値!H254),0)</f>
        <v>14.020893601880571</v>
      </c>
      <c r="I254" s="4">
        <f>IF(実質付加価値!I254&gt;0,LN(実質付加価値!I254),0)</f>
        <v>14.225285185686543</v>
      </c>
      <c r="J254" s="4">
        <f>IF(実質付加価値!J254&gt;0,LN(実質付加価値!J254),0)</f>
        <v>14.190844368439514</v>
      </c>
    </row>
    <row r="255" spans="1:10" x14ac:dyDescent="0.15">
      <c r="A255" s="1">
        <v>11</v>
      </c>
      <c r="B255" s="1" t="s">
        <v>98</v>
      </c>
      <c r="C255" s="1">
        <v>22</v>
      </c>
      <c r="D255" s="1" t="s">
        <v>7</v>
      </c>
      <c r="E255" s="4">
        <f>IF(実質付加価値!E255&gt;0,LN(実質付加価値!E255),0)</f>
        <v>13.681086918854625</v>
      </c>
      <c r="F255" s="4">
        <f>IF(実質付加価値!F255&gt;0,LN(実質付加価値!F255),0)</f>
        <v>14.377164361863787</v>
      </c>
      <c r="G255" s="4">
        <f>IF(実質付加価値!G255&gt;0,LN(実質付加価値!G255),0)</f>
        <v>14.807950321993047</v>
      </c>
      <c r="H255" s="4">
        <f>IF(実質付加価値!H255&gt;0,LN(実質付加価値!H255),0)</f>
        <v>15.145780179691192</v>
      </c>
      <c r="I255" s="4">
        <f>IF(実質付加価値!I255&gt;0,LN(実質付加価値!I255),0)</f>
        <v>15.427374358711411</v>
      </c>
      <c r="J255" s="4">
        <f>IF(実質付加価値!J255&gt;0,LN(実質付加価値!J255),0)</f>
        <v>15.40329136681587</v>
      </c>
    </row>
    <row r="256" spans="1:10" x14ac:dyDescent="0.15">
      <c r="A256" s="1">
        <v>11</v>
      </c>
      <c r="B256" s="1" t="s">
        <v>98</v>
      </c>
      <c r="C256" s="1">
        <v>23</v>
      </c>
      <c r="D256" s="1" t="s">
        <v>28</v>
      </c>
      <c r="E256" s="4">
        <f>IF(実質付加価値!E256&gt;0,LN(実質付加価値!E256),0)</f>
        <v>13.23842683227628</v>
      </c>
      <c r="F256" s="4">
        <f>IF(実質付加価値!F256&gt;0,LN(実質付加価値!F256),0)</f>
        <v>13.813350919270897</v>
      </c>
      <c r="G256" s="4">
        <f>IF(実質付加価値!G256&gt;0,LN(実質付加価値!G256),0)</f>
        <v>14.160698787000319</v>
      </c>
      <c r="H256" s="4">
        <f>IF(実質付加価値!H256&gt;0,LN(実質付加価値!H256),0)</f>
        <v>14.429860752312811</v>
      </c>
      <c r="I256" s="4">
        <f>IF(実質付加価値!I256&gt;0,LN(実質付加価値!I256),0)</f>
        <v>14.603393643375398</v>
      </c>
      <c r="J256" s="4">
        <f>IF(実質付加価値!J256&gt;0,LN(実質付加価値!J256),0)</f>
        <v>14.622837703300863</v>
      </c>
    </row>
    <row r="257" spans="1:10" x14ac:dyDescent="0.15">
      <c r="A257" s="1">
        <v>12</v>
      </c>
      <c r="B257" s="1" t="s">
        <v>104</v>
      </c>
      <c r="C257" s="1">
        <v>1</v>
      </c>
      <c r="D257" s="1" t="s">
        <v>8</v>
      </c>
      <c r="E257" s="4">
        <f>IF(実質付加価値!E257&gt;0,LN(実質付加価値!E257),0)</f>
        <v>12.429122605033891</v>
      </c>
      <c r="F257" s="4">
        <f>IF(実質付加価値!F257&gt;0,LN(実質付加価値!F257),0)</f>
        <v>12.426770236565156</v>
      </c>
      <c r="G257" s="4">
        <f>IF(実質付加価値!G257&gt;0,LN(実質付加価値!G257),0)</f>
        <v>12.6894556817715</v>
      </c>
      <c r="H257" s="4">
        <f>IF(実質付加価値!H257&gt;0,LN(実質付加価値!H257),0)</f>
        <v>12.726014332086125</v>
      </c>
      <c r="I257" s="4">
        <f>IF(実質付加価値!I257&gt;0,LN(実質付加価値!I257),0)</f>
        <v>12.751430469237953</v>
      </c>
      <c r="J257" s="4">
        <f>IF(実質付加価値!J257&gt;0,LN(実質付加価値!J257),0)</f>
        <v>12.650626197724026</v>
      </c>
    </row>
    <row r="258" spans="1:10" x14ac:dyDescent="0.15">
      <c r="A258" s="1">
        <v>12</v>
      </c>
      <c r="B258" s="1" t="s">
        <v>104</v>
      </c>
      <c r="C258" s="1">
        <v>2</v>
      </c>
      <c r="D258" s="1" t="s">
        <v>9</v>
      </c>
      <c r="E258" s="4">
        <f>IF(実質付加価値!E258&gt;0,LN(実質付加価値!E258),0)</f>
        <v>9.6159214530250914</v>
      </c>
      <c r="F258" s="4">
        <f>IF(実質付加価値!F258&gt;0,LN(実質付加価値!F258),0)</f>
        <v>10.549018950257803</v>
      </c>
      <c r="G258" s="4">
        <f>IF(実質付加価値!G258&gt;0,LN(実質付加価値!G258),0)</f>
        <v>10.388887541454357</v>
      </c>
      <c r="H258" s="4">
        <f>IF(実質付加価値!H258&gt;0,LN(実質付加価値!H258),0)</f>
        <v>9.7128623909519103</v>
      </c>
      <c r="I258" s="4">
        <f>IF(実質付加価値!I258&gt;0,LN(実質付加価値!I258),0)</f>
        <v>9.8044713289423004</v>
      </c>
      <c r="J258" s="4">
        <f>IF(実質付加価値!J258&gt;0,LN(実質付加価値!J258),0)</f>
        <v>9.639796266292759</v>
      </c>
    </row>
    <row r="259" spans="1:10" x14ac:dyDescent="0.15">
      <c r="A259" s="1">
        <v>12</v>
      </c>
      <c r="B259" s="1" t="s">
        <v>105</v>
      </c>
      <c r="C259" s="1">
        <v>3</v>
      </c>
      <c r="D259" s="1" t="s">
        <v>16</v>
      </c>
      <c r="E259" s="4">
        <f>IF(実質付加価値!E259&gt;0,LN(実質付加価値!E259),0)</f>
        <v>12.821113116735873</v>
      </c>
      <c r="F259" s="4">
        <f>IF(実質付加価値!F259&gt;0,LN(実質付加価値!F259),0)</f>
        <v>13.163550266601405</v>
      </c>
      <c r="G259" s="4">
        <f>IF(実質付加価値!G259&gt;0,LN(実質付加価値!G259),0)</f>
        <v>13.197618319129075</v>
      </c>
      <c r="H259" s="4">
        <f>IF(実質付加価値!H259&gt;0,LN(実質付加価値!H259),0)</f>
        <v>13.32789039163195</v>
      </c>
      <c r="I259" s="4">
        <f>IF(実質付加価値!I259&gt;0,LN(実質付加価値!I259),0)</f>
        <v>13.481457326971361</v>
      </c>
      <c r="J259" s="4">
        <f>IF(実質付加価値!J259&gt;0,LN(実質付加価値!J259),0)</f>
        <v>13.416817184377622</v>
      </c>
    </row>
    <row r="260" spans="1:10" x14ac:dyDescent="0.15">
      <c r="A260" s="1">
        <v>12</v>
      </c>
      <c r="B260" s="1" t="s">
        <v>105</v>
      </c>
      <c r="C260" s="1">
        <v>4</v>
      </c>
      <c r="D260" s="1" t="s">
        <v>17</v>
      </c>
      <c r="E260" s="4">
        <f>IF(実質付加価値!E260&gt;0,LN(実質付加価値!E260),0)</f>
        <v>10.199737922203733</v>
      </c>
      <c r="F260" s="4">
        <f>IF(実質付加価値!F260&gt;0,LN(実質付加価値!F260),0)</f>
        <v>10.70011683056258</v>
      </c>
      <c r="G260" s="4">
        <f>IF(実質付加価値!G260&gt;0,LN(実質付加価値!G260),0)</f>
        <v>11.213796009898187</v>
      </c>
      <c r="H260" s="4">
        <f>IF(実質付加価値!H260&gt;0,LN(実質付加価値!H260),0)</f>
        <v>10.03253246549116</v>
      </c>
      <c r="I260" s="4">
        <f>IF(実質付加価値!I260&gt;0,LN(実質付加価値!I260),0)</f>
        <v>9.5635491275443734</v>
      </c>
      <c r="J260" s="4">
        <f>IF(実質付加価値!J260&gt;0,LN(実質付加価値!J260),0)</f>
        <v>9.3267930295206938</v>
      </c>
    </row>
    <row r="261" spans="1:10" x14ac:dyDescent="0.15">
      <c r="A261" s="1">
        <v>12</v>
      </c>
      <c r="B261" s="1" t="s">
        <v>105</v>
      </c>
      <c r="C261" s="1">
        <v>5</v>
      </c>
      <c r="D261" s="1" t="s">
        <v>18</v>
      </c>
      <c r="E261" s="4">
        <f>IF(実質付加価値!E261&gt;0,LN(実質付加価値!E261),0)</f>
        <v>10.137511610265541</v>
      </c>
      <c r="F261" s="4">
        <f>IF(実質付加価値!F261&gt;0,LN(実質付加価値!F261),0)</f>
        <v>10.537705634886008</v>
      </c>
      <c r="G261" s="4">
        <f>IF(実質付加価値!G261&gt;0,LN(実質付加価値!G261),0)</f>
        <v>11.101738004046048</v>
      </c>
      <c r="H261" s="4">
        <f>IF(実質付加価値!H261&gt;0,LN(実質付加価値!H261),0)</f>
        <v>10.995591062415611</v>
      </c>
      <c r="I261" s="4">
        <f>IF(実質付加価値!I261&gt;0,LN(実質付加価値!I261),0)</f>
        <v>10.945590283061215</v>
      </c>
      <c r="J261" s="4">
        <f>IF(実質付加価値!J261&gt;0,LN(実質付加価値!J261),0)</f>
        <v>10.728108270988498</v>
      </c>
    </row>
    <row r="262" spans="1:10" x14ac:dyDescent="0.15">
      <c r="A262" s="1">
        <v>12</v>
      </c>
      <c r="B262" s="1" t="s">
        <v>105</v>
      </c>
      <c r="C262" s="1">
        <v>6</v>
      </c>
      <c r="D262" s="1" t="s">
        <v>2</v>
      </c>
      <c r="E262" s="4">
        <f>IF(実質付加価値!E262&gt;0,LN(実質付加価値!E262),0)</f>
        <v>10.32869022371117</v>
      </c>
      <c r="F262" s="4">
        <f>IF(実質付加価値!F262&gt;0,LN(実質付加価値!F262),0)</f>
        <v>11.558659468581498</v>
      </c>
      <c r="G262" s="4">
        <f>IF(実質付加価値!G262&gt;0,LN(実質付加価値!G262),0)</f>
        <v>12.83446271598814</v>
      </c>
      <c r="H262" s="4">
        <f>IF(実質付加価値!H262&gt;0,LN(実質付加価値!H262),0)</f>
        <v>13.330399956629904</v>
      </c>
      <c r="I262" s="4">
        <f>IF(実質付加価値!I262&gt;0,LN(実質付加価値!I262),0)</f>
        <v>13.221143646058593</v>
      </c>
      <c r="J262" s="4">
        <f>IF(実質付加価値!J262&gt;0,LN(実質付加価値!J262),0)</f>
        <v>13.259064402940536</v>
      </c>
    </row>
    <row r="263" spans="1:10" x14ac:dyDescent="0.15">
      <c r="A263" s="1">
        <v>12</v>
      </c>
      <c r="B263" s="1" t="s">
        <v>105</v>
      </c>
      <c r="C263" s="1">
        <v>7</v>
      </c>
      <c r="D263" s="1" t="s">
        <v>19</v>
      </c>
      <c r="E263" s="4">
        <f>IF(実質付加価値!E263&gt;0,LN(実質付加価値!E263),0)</f>
        <v>13.838251834801733</v>
      </c>
      <c r="F263" s="4">
        <f>IF(実質付加価値!F263&gt;0,LN(実質付加価値!F263),0)</f>
        <v>13.755225468392949</v>
      </c>
      <c r="G263" s="4">
        <f>IF(実質付加価値!G263&gt;0,LN(実質付加価値!G263),0)</f>
        <v>14.125165241760842</v>
      </c>
      <c r="H263" s="4">
        <f>IF(実質付加価値!H263&gt;0,LN(実質付加価値!H263),0)</f>
        <v>13.83963051068357</v>
      </c>
      <c r="I263" s="4">
        <f>IF(実質付加価値!I263&gt;0,LN(実質付加価値!I263),0)</f>
        <v>13.736600007986503</v>
      </c>
      <c r="J263" s="4">
        <f>IF(実質付加価値!J263&gt;0,LN(実質付加価値!J263),0)</f>
        <v>13.854241001859146</v>
      </c>
    </row>
    <row r="264" spans="1:10" x14ac:dyDescent="0.15">
      <c r="A264" s="1">
        <v>12</v>
      </c>
      <c r="B264" s="1" t="s">
        <v>105</v>
      </c>
      <c r="C264" s="1">
        <v>8</v>
      </c>
      <c r="D264" s="1" t="s">
        <v>20</v>
      </c>
      <c r="E264" s="4">
        <f>IF(実質付加価値!E264&gt;0,LN(実質付加価値!E264),0)</f>
        <v>11.476888306338312</v>
      </c>
      <c r="F264" s="4">
        <f>IF(実質付加価値!F264&gt;0,LN(実質付加価値!F264),0)</f>
        <v>11.435477970059893</v>
      </c>
      <c r="G264" s="4">
        <f>IF(実質付加価値!G264&gt;0,LN(実質付加価値!G264),0)</f>
        <v>12.022176347872303</v>
      </c>
      <c r="H264" s="4">
        <f>IF(実質付加価値!H264&gt;0,LN(実質付加価値!H264),0)</f>
        <v>11.878744259021426</v>
      </c>
      <c r="I264" s="4">
        <f>IF(実質付加価値!I264&gt;0,LN(実質付加価値!I264),0)</f>
        <v>11.74966153259043</v>
      </c>
      <c r="J264" s="4">
        <f>IF(実質付加価値!J264&gt;0,LN(実質付加価値!J264),0)</f>
        <v>11.367602404687348</v>
      </c>
    </row>
    <row r="265" spans="1:10" x14ac:dyDescent="0.15">
      <c r="A265" s="1">
        <v>12</v>
      </c>
      <c r="B265" s="1" t="s">
        <v>105</v>
      </c>
      <c r="C265" s="1">
        <v>9</v>
      </c>
      <c r="D265" s="1" t="s">
        <v>21</v>
      </c>
      <c r="E265" s="4">
        <f>IF(実質付加価値!E265&gt;0,LN(実質付加価値!E265),0)</f>
        <v>12.323951721125123</v>
      </c>
      <c r="F265" s="4">
        <f>IF(実質付加価値!F265&gt;0,LN(実質付加価値!F265),0)</f>
        <v>12.989668327119427</v>
      </c>
      <c r="G265" s="4">
        <f>IF(実質付加価値!G265&gt;0,LN(実質付加価値!G265),0)</f>
        <v>13.483943697564941</v>
      </c>
      <c r="H265" s="4">
        <f>IF(実質付加価値!H265&gt;0,LN(実質付加価値!H265),0)</f>
        <v>13.22211126101152</v>
      </c>
      <c r="I265" s="4">
        <f>IF(実質付加価値!I265&gt;0,LN(実質付加価値!I265),0)</f>
        <v>13.103585735265019</v>
      </c>
      <c r="J265" s="4">
        <f>IF(実質付加価値!J265&gt;0,LN(実質付加価値!J265),0)</f>
        <v>12.766030937998618</v>
      </c>
    </row>
    <row r="266" spans="1:10" x14ac:dyDescent="0.15">
      <c r="A266" s="1">
        <v>12</v>
      </c>
      <c r="B266" s="1" t="s">
        <v>105</v>
      </c>
      <c r="C266" s="1">
        <v>10</v>
      </c>
      <c r="D266" s="1" t="s">
        <v>22</v>
      </c>
      <c r="E266" s="4">
        <f>IF(実質付加価値!E266&gt;0,LN(実質付加価値!E266),0)</f>
        <v>11.658146498353673</v>
      </c>
      <c r="F266" s="4">
        <f>IF(実質付加価値!F266&gt;0,LN(実質付加価値!F266),0)</f>
        <v>12.059495104587883</v>
      </c>
      <c r="G266" s="4">
        <f>IF(実質付加価値!G266&gt;0,LN(実質付加価値!G266),0)</f>
        <v>12.645090723087288</v>
      </c>
      <c r="H266" s="4">
        <f>IF(実質付加価値!H266&gt;0,LN(実質付加価値!H266),0)</f>
        <v>12.446878030715904</v>
      </c>
      <c r="I266" s="4">
        <f>IF(実質付加価値!I266&gt;0,LN(実質付加価値!I266),0)</f>
        <v>12.059214642656196</v>
      </c>
      <c r="J266" s="4">
        <f>IF(実質付加価値!J266&gt;0,LN(実質付加価値!J266),0)</f>
        <v>12.103314676391472</v>
      </c>
    </row>
    <row r="267" spans="1:10" x14ac:dyDescent="0.15">
      <c r="A267" s="1">
        <v>12</v>
      </c>
      <c r="B267" s="1" t="s">
        <v>105</v>
      </c>
      <c r="C267" s="1">
        <v>11</v>
      </c>
      <c r="D267" s="1" t="s">
        <v>23</v>
      </c>
      <c r="E267" s="4">
        <f>IF(実質付加価値!E267&gt;0,LN(実質付加価値!E267),0)</f>
        <v>11.10321687802416</v>
      </c>
      <c r="F267" s="4">
        <f>IF(実質付加価値!F267&gt;0,LN(実質付加価値!F267),0)</f>
        <v>11.993607698091788</v>
      </c>
      <c r="G267" s="4">
        <f>IF(実質付加価値!G267&gt;0,LN(実質付加価値!G267),0)</f>
        <v>12.793745523142553</v>
      </c>
      <c r="H267" s="4">
        <f>IF(実質付加価値!H267&gt;0,LN(実質付加価値!H267),0)</f>
        <v>12.475669590324321</v>
      </c>
      <c r="I267" s="4">
        <f>IF(実質付加価値!I267&gt;0,LN(実質付加価値!I267),0)</f>
        <v>12.801803886411593</v>
      </c>
      <c r="J267" s="4">
        <f>IF(実質付加価値!J267&gt;0,LN(実質付加価値!J267),0)</f>
        <v>12.526352939569833</v>
      </c>
    </row>
    <row r="268" spans="1:10" x14ac:dyDescent="0.15">
      <c r="A268" s="1">
        <v>12</v>
      </c>
      <c r="B268" s="1" t="s">
        <v>105</v>
      </c>
      <c r="C268" s="1">
        <v>12</v>
      </c>
      <c r="D268" s="1" t="s">
        <v>24</v>
      </c>
      <c r="E268" s="4">
        <f>IF(実質付加価値!E268&gt;0,LN(実質付加価値!E268),0)</f>
        <v>8.8023117272290232</v>
      </c>
      <c r="F268" s="4">
        <f>IF(実質付加価値!F268&gt;0,LN(実質付加価値!F268),0)</f>
        <v>10.388226281851605</v>
      </c>
      <c r="G268" s="4">
        <f>IF(実質付加価値!G268&gt;0,LN(実質付加価値!G268),0)</f>
        <v>12.251091078066384</v>
      </c>
      <c r="H268" s="4">
        <f>IF(実質付加価値!H268&gt;0,LN(実質付加価値!H268),0)</f>
        <v>13.193977639053314</v>
      </c>
      <c r="I268" s="4">
        <f>IF(実質付加価値!I268&gt;0,LN(実質付加価値!I268),0)</f>
        <v>14.030148844027488</v>
      </c>
      <c r="J268" s="4">
        <f>IF(実質付加価値!J268&gt;0,LN(実質付加価値!J268),0)</f>
        <v>13.726003001934671</v>
      </c>
    </row>
    <row r="269" spans="1:10" x14ac:dyDescent="0.15">
      <c r="A269" s="1">
        <v>12</v>
      </c>
      <c r="B269" s="1" t="s">
        <v>105</v>
      </c>
      <c r="C269" s="1">
        <v>13</v>
      </c>
      <c r="D269" s="1" t="s">
        <v>25</v>
      </c>
      <c r="E269" s="4">
        <f>IF(実質付加価値!E269&gt;0,LN(実質付加価値!E269),0)</f>
        <v>9.9794247453231382</v>
      </c>
      <c r="F269" s="4">
        <f>IF(実質付加価値!F269&gt;0,LN(実質付加価値!F269),0)</f>
        <v>11.243739393628918</v>
      </c>
      <c r="G269" s="4">
        <f>IF(実質付加価値!G269&gt;0,LN(実質付加価値!G269),0)</f>
        <v>11.870289693840272</v>
      </c>
      <c r="H269" s="4">
        <f>IF(実質付加価値!H269&gt;0,LN(実質付加価値!H269),0)</f>
        <v>10.928033525172072</v>
      </c>
      <c r="I269" s="4">
        <f>IF(実質付加価値!I269&gt;0,LN(実質付加価値!I269),0)</f>
        <v>11.295831754588882</v>
      </c>
      <c r="J269" s="4">
        <f>IF(実質付加価値!J269&gt;0,LN(実質付加価値!J269),0)</f>
        <v>10.986298876629903</v>
      </c>
    </row>
    <row r="270" spans="1:10" x14ac:dyDescent="0.15">
      <c r="A270" s="1">
        <v>12</v>
      </c>
      <c r="B270" s="1" t="s">
        <v>105</v>
      </c>
      <c r="C270" s="1">
        <v>14</v>
      </c>
      <c r="D270" s="1" t="s">
        <v>26</v>
      </c>
      <c r="E270" s="4">
        <f>IF(実質付加価値!E270&gt;0,LN(実質付加価値!E270),0)</f>
        <v>9.7257539825635</v>
      </c>
      <c r="F270" s="4">
        <f>IF(実質付加価値!F270&gt;0,LN(実質付加価値!F270),0)</f>
        <v>10.562062238379172</v>
      </c>
      <c r="G270" s="4">
        <f>IF(実質付加価値!G270&gt;0,LN(実質付加価値!G270),0)</f>
        <v>10.822064146871265</v>
      </c>
      <c r="H270" s="4">
        <f>IF(実質付加価値!H270&gt;0,LN(実質付加価値!H270),0)</f>
        <v>10.624049602880868</v>
      </c>
      <c r="I270" s="4">
        <f>IF(実質付加価値!I270&gt;0,LN(実質付加価値!I270),0)</f>
        <v>10.687877683502427</v>
      </c>
      <c r="J270" s="4">
        <f>IF(実質付加価値!J270&gt;0,LN(実質付加価値!J270),0)</f>
        <v>10.502317139558464</v>
      </c>
    </row>
    <row r="271" spans="1:10" x14ac:dyDescent="0.15">
      <c r="A271" s="1">
        <v>12</v>
      </c>
      <c r="B271" s="1" t="s">
        <v>105</v>
      </c>
      <c r="C271" s="1">
        <v>15</v>
      </c>
      <c r="D271" s="1" t="s">
        <v>27</v>
      </c>
      <c r="E271" s="4">
        <f>IF(実質付加価値!E271&gt;0,LN(実質付加価値!E271),0)</f>
        <v>12.153803770958897</v>
      </c>
      <c r="F271" s="4">
        <f>IF(実質付加価値!F271&gt;0,LN(実質付加価値!F271),0)</f>
        <v>12.509820910053536</v>
      </c>
      <c r="G271" s="4">
        <f>IF(実質付加価値!G271&gt;0,LN(実質付加価値!G271),0)</f>
        <v>13.050699896873887</v>
      </c>
      <c r="H271" s="4">
        <f>IF(実質付加価値!H271&gt;0,LN(実質付加価値!H271),0)</f>
        <v>12.597086308116197</v>
      </c>
      <c r="I271" s="4">
        <f>IF(実質付加価値!I271&gt;0,LN(実質付加価値!I271),0)</f>
        <v>12.676997161096788</v>
      </c>
      <c r="J271" s="4">
        <f>IF(実質付加価値!J271&gt;0,LN(実質付加価値!J271),0)</f>
        <v>12.452766699929324</v>
      </c>
    </row>
    <row r="272" spans="1:10" x14ac:dyDescent="0.15">
      <c r="A272" s="1">
        <v>12</v>
      </c>
      <c r="B272" s="1" t="s">
        <v>104</v>
      </c>
      <c r="C272" s="1">
        <v>16</v>
      </c>
      <c r="D272" s="1" t="s">
        <v>10</v>
      </c>
      <c r="E272" s="4">
        <f>IF(実質付加価値!E272&gt;0,LN(実質付加価値!E272),0)</f>
        <v>13.952474025488765</v>
      </c>
      <c r="F272" s="4">
        <f>IF(実質付加価値!F272&gt;0,LN(実質付加価値!F272),0)</f>
        <v>14.08022692723779</v>
      </c>
      <c r="G272" s="4">
        <f>IF(実質付加価値!G272&gt;0,LN(実質付加価値!G272),0)</f>
        <v>14.5986725500837</v>
      </c>
      <c r="H272" s="4">
        <f>IF(実質付加価値!H272&gt;0,LN(実質付加価値!H272),0)</f>
        <v>14.020400860087161</v>
      </c>
      <c r="I272" s="4">
        <f>IF(実質付加価値!I272&gt;0,LN(実質付加価値!I272),0)</f>
        <v>13.95507829731419</v>
      </c>
      <c r="J272" s="4">
        <f>IF(実質付加価値!J272&gt;0,LN(実質付加価値!J272),0)</f>
        <v>13.896189654903944</v>
      </c>
    </row>
    <row r="273" spans="1:10" x14ac:dyDescent="0.15">
      <c r="A273" s="1">
        <v>12</v>
      </c>
      <c r="B273" s="1" t="s">
        <v>104</v>
      </c>
      <c r="C273" s="1">
        <v>17</v>
      </c>
      <c r="D273" s="1" t="s">
        <v>11</v>
      </c>
      <c r="E273" s="4">
        <f>IF(実質付加価値!E273&gt;0,LN(実質付加価値!E273),0)</f>
        <v>12.403598381543395</v>
      </c>
      <c r="F273" s="4">
        <f>IF(実質付加価値!F273&gt;0,LN(実質付加価値!F273),0)</f>
        <v>13.049887787145055</v>
      </c>
      <c r="G273" s="4">
        <f>IF(実質付加価値!G273&gt;0,LN(実質付加価値!G273),0)</f>
        <v>13.317426407975075</v>
      </c>
      <c r="H273" s="4">
        <f>IF(実質付加価値!H273&gt;0,LN(実質付加価値!H273),0)</f>
        <v>13.3394071816251</v>
      </c>
      <c r="I273" s="4">
        <f>IF(実質付加価値!I273&gt;0,LN(実質付加価値!I273),0)</f>
        <v>13.604358189423507</v>
      </c>
      <c r="J273" s="4">
        <f>IF(実質付加価値!J273&gt;0,LN(実質付加価値!J273),0)</f>
        <v>13.362884748859685</v>
      </c>
    </row>
    <row r="274" spans="1:10" x14ac:dyDescent="0.15">
      <c r="A274" s="1">
        <v>12</v>
      </c>
      <c r="B274" s="1" t="s">
        <v>104</v>
      </c>
      <c r="C274" s="1">
        <v>18</v>
      </c>
      <c r="D274" s="1" t="s">
        <v>12</v>
      </c>
      <c r="E274" s="4">
        <f>IF(実質付加価値!E274&gt;0,LN(実質付加価値!E274),0)</f>
        <v>12.513459042938551</v>
      </c>
      <c r="F274" s="4">
        <f>IF(実質付加価値!F274&gt;0,LN(実質付加価値!F274),0)</f>
        <v>13.49866560513893</v>
      </c>
      <c r="G274" s="4">
        <f>IF(実質付加価値!G274&gt;0,LN(実質付加価値!G274),0)</f>
        <v>14.048853016913849</v>
      </c>
      <c r="H274" s="4">
        <f>IF(実質付加価値!H274&gt;0,LN(実質付加価値!H274),0)</f>
        <v>14.446997006601926</v>
      </c>
      <c r="I274" s="4">
        <f>IF(実質付加価値!I274&gt;0,LN(実質付加価値!I274),0)</f>
        <v>14.464373759131748</v>
      </c>
      <c r="J274" s="4">
        <f>IF(実質付加価値!J274&gt;0,LN(実質付加価値!J274),0)</f>
        <v>14.40715146786042</v>
      </c>
    </row>
    <row r="275" spans="1:10" x14ac:dyDescent="0.15">
      <c r="A275" s="1">
        <v>12</v>
      </c>
      <c r="B275" s="1" t="s">
        <v>104</v>
      </c>
      <c r="C275" s="1">
        <v>19</v>
      </c>
      <c r="D275" s="1" t="s">
        <v>13</v>
      </c>
      <c r="E275" s="4">
        <f>IF(実質付加価値!E275&gt;0,LN(実質付加価値!E275),0)</f>
        <v>11.288466744994395</v>
      </c>
      <c r="F275" s="4">
        <f>IF(実質付加価値!F275&gt;0,LN(実質付加価値!F275),0)</f>
        <v>12.285255499560471</v>
      </c>
      <c r="G275" s="4">
        <f>IF(実質付加価値!G275&gt;0,LN(実質付加価値!G275),0)</f>
        <v>13.407300131689981</v>
      </c>
      <c r="H275" s="4">
        <f>IF(実質付加価値!H275&gt;0,LN(実質付加価値!H275),0)</f>
        <v>13.462528205301137</v>
      </c>
      <c r="I275" s="4">
        <f>IF(実質付加価値!I275&gt;0,LN(実質付加価値!I275),0)</f>
        <v>13.47578607255176</v>
      </c>
      <c r="J275" s="4">
        <f>IF(実質付加価値!J275&gt;0,LN(実質付加価値!J275),0)</f>
        <v>13.431715313053362</v>
      </c>
    </row>
    <row r="276" spans="1:10" x14ac:dyDescent="0.15">
      <c r="A276" s="1">
        <v>12</v>
      </c>
      <c r="B276" s="1" t="s">
        <v>104</v>
      </c>
      <c r="C276" s="1">
        <v>20</v>
      </c>
      <c r="D276" s="1" t="s">
        <v>14</v>
      </c>
      <c r="E276" s="4">
        <f>IF(実質付加価値!E276&gt;0,LN(実質付加価値!E276),0)</f>
        <v>12.069252590428727</v>
      </c>
      <c r="F276" s="4">
        <f>IF(実質付加価値!F276&gt;0,LN(実質付加価値!F276),0)</f>
        <v>12.875197287033554</v>
      </c>
      <c r="G276" s="4">
        <f>IF(実質付加価値!G276&gt;0,LN(実質付加価値!G276),0)</f>
        <v>13.036618867565943</v>
      </c>
      <c r="H276" s="4">
        <f>IF(実質付加価値!H276&gt;0,LN(実質付加価値!H276),0)</f>
        <v>12.745012342398514</v>
      </c>
      <c r="I276" s="4">
        <f>IF(実質付加価値!I276&gt;0,LN(実質付加価値!I276),0)</f>
        <v>12.875447946779774</v>
      </c>
      <c r="J276" s="4">
        <f>IF(実質付加価値!J276&gt;0,LN(実質付加価値!J276),0)</f>
        <v>12.906548007322485</v>
      </c>
    </row>
    <row r="277" spans="1:10" x14ac:dyDescent="0.15">
      <c r="A277" s="1">
        <v>12</v>
      </c>
      <c r="B277" s="1" t="s">
        <v>104</v>
      </c>
      <c r="C277" s="1">
        <v>21</v>
      </c>
      <c r="D277" s="1" t="s">
        <v>15</v>
      </c>
      <c r="E277" s="4">
        <f>IF(実質付加価値!E277&gt;0,LN(実質付加価値!E277),0)</f>
        <v>12.66556098052024</v>
      </c>
      <c r="F277" s="4">
        <f>IF(実質付加価値!F277&gt;0,LN(実質付加価値!F277),0)</f>
        <v>13.395629389227123</v>
      </c>
      <c r="G277" s="4">
        <f>IF(実質付加価値!G277&gt;0,LN(実質付加価値!G277),0)</f>
        <v>14.020932683908507</v>
      </c>
      <c r="H277" s="4">
        <f>IF(実質付加価値!H277&gt;0,LN(実質付加価値!H277),0)</f>
        <v>14.219236013994374</v>
      </c>
      <c r="I277" s="4">
        <f>IF(実質付加価値!I277&gt;0,LN(実質付加価値!I277),0)</f>
        <v>14.432643817853821</v>
      </c>
      <c r="J277" s="4">
        <f>IF(実質付加価値!J277&gt;0,LN(実質付加価値!J277),0)</f>
        <v>14.329350353446005</v>
      </c>
    </row>
    <row r="278" spans="1:10" x14ac:dyDescent="0.15">
      <c r="A278" s="1">
        <v>12</v>
      </c>
      <c r="B278" s="1" t="s">
        <v>103</v>
      </c>
      <c r="C278" s="1">
        <v>22</v>
      </c>
      <c r="D278" s="1" t="s">
        <v>7</v>
      </c>
      <c r="E278" s="4">
        <f>IF(実質付加価値!E278&gt;0,LN(実質付加価値!E278),0)</f>
        <v>13.625434322920695</v>
      </c>
      <c r="F278" s="4">
        <f>IF(実質付加価値!F278&gt;0,LN(実質付加価値!F278),0)</f>
        <v>14.373615492856151</v>
      </c>
      <c r="G278" s="4">
        <f>IF(実質付加価値!G278&gt;0,LN(実質付加価値!G278),0)</f>
        <v>14.89771152896917</v>
      </c>
      <c r="H278" s="4">
        <f>IF(実質付加価値!H278&gt;0,LN(実質付加価値!H278),0)</f>
        <v>15.120605335776153</v>
      </c>
      <c r="I278" s="4">
        <f>IF(実質付加価値!I278&gt;0,LN(実質付加価値!I278),0)</f>
        <v>15.305485286074395</v>
      </c>
      <c r="J278" s="4">
        <f>IF(実質付加価値!J278&gt;0,LN(実質付加価値!J278),0)</f>
        <v>15.282554103305291</v>
      </c>
    </row>
    <row r="279" spans="1:10" x14ac:dyDescent="0.15">
      <c r="A279" s="1">
        <v>12</v>
      </c>
      <c r="B279" s="1" t="s">
        <v>103</v>
      </c>
      <c r="C279" s="1">
        <v>23</v>
      </c>
      <c r="D279" s="1" t="s">
        <v>28</v>
      </c>
      <c r="E279" s="4">
        <f>IF(実質付加価値!E279&gt;0,LN(実質付加価値!E279),0)</f>
        <v>13.302975848421829</v>
      </c>
      <c r="F279" s="4">
        <f>IF(実質付加価値!F279&gt;0,LN(実質付加価値!F279),0)</f>
        <v>13.78267772050655</v>
      </c>
      <c r="G279" s="4">
        <f>IF(実質付加価値!G279&gt;0,LN(実質付加価値!G279),0)</f>
        <v>14.038809821200003</v>
      </c>
      <c r="H279" s="4">
        <f>IF(実質付加価値!H279&gt;0,LN(実質付加価値!H279),0)</f>
        <v>14.306363436976715</v>
      </c>
      <c r="I279" s="4">
        <f>IF(実質付加価値!I279&gt;0,LN(実質付加価値!I279),0)</f>
        <v>14.415093333775365</v>
      </c>
      <c r="J279" s="4">
        <f>IF(実質付加価値!J279&gt;0,LN(実質付加価値!J279),0)</f>
        <v>14.43315208570238</v>
      </c>
    </row>
    <row r="280" spans="1:10" x14ac:dyDescent="0.15">
      <c r="A280" s="1">
        <v>13</v>
      </c>
      <c r="B280" s="1" t="s">
        <v>360</v>
      </c>
      <c r="C280" s="1">
        <v>1</v>
      </c>
      <c r="D280" s="1" t="s">
        <v>8</v>
      </c>
      <c r="E280" s="4">
        <f>IF(実質付加価値!E280&gt;0,LN(実質付加価値!E280),0)</f>
        <v>11.425528553723465</v>
      </c>
      <c r="F280" s="4">
        <f>IF(実質付加価値!F280&gt;0,LN(実質付加価値!F280),0)</f>
        <v>11.448355422800379</v>
      </c>
      <c r="G280" s="4">
        <f>IF(実質付加価値!G280&gt;0,LN(実質付加価値!G280),0)</f>
        <v>11.093724278933664</v>
      </c>
      <c r="H280" s="4">
        <f>IF(実質付加価値!H280&gt;0,LN(実質付加価値!H280),0)</f>
        <v>10.809118973035115</v>
      </c>
      <c r="I280" s="4">
        <f>IF(実質付加価値!I280&gt;0,LN(実質付加価値!I280),0)</f>
        <v>10.98147886708302</v>
      </c>
      <c r="J280" s="4">
        <f>IF(実質付加価値!J280&gt;0,LN(実質付加価値!J280),0)</f>
        <v>10.874035841471635</v>
      </c>
    </row>
    <row r="281" spans="1:10" x14ac:dyDescent="0.15">
      <c r="A281" s="1">
        <v>13</v>
      </c>
      <c r="B281" s="1" t="s">
        <v>361</v>
      </c>
      <c r="C281" s="1">
        <v>2</v>
      </c>
      <c r="D281" s="1" t="s">
        <v>9</v>
      </c>
      <c r="E281" s="4">
        <f>IF(実質付加価値!E281&gt;0,LN(実質付加価値!E281),0)</f>
        <v>9.9061724252879557</v>
      </c>
      <c r="F281" s="4">
        <f>IF(実質付加価値!F281&gt;0,LN(実質付加価値!F281),0)</f>
        <v>11.220259731428735</v>
      </c>
      <c r="G281" s="4">
        <f>IF(実質付加価値!G281&gt;0,LN(実質付加価値!G281),0)</f>
        <v>10.747296964393643</v>
      </c>
      <c r="H281" s="4">
        <f>IF(実質付加価値!H281&gt;0,LN(実質付加価値!H281),0)</f>
        <v>10.207933159087943</v>
      </c>
      <c r="I281" s="4">
        <f>IF(実質付加価値!I281&gt;0,LN(実質付加価値!I281),0)</f>
        <v>9.9045255658704932</v>
      </c>
      <c r="J281" s="4">
        <f>IF(実質付加価値!J281&gt;0,LN(実質付加価値!J281),0)</f>
        <v>9.7630938261459814</v>
      </c>
    </row>
    <row r="282" spans="1:10" x14ac:dyDescent="0.15">
      <c r="A282" s="1">
        <v>13</v>
      </c>
      <c r="B282" s="1" t="s">
        <v>362</v>
      </c>
      <c r="C282" s="1">
        <v>3</v>
      </c>
      <c r="D282" s="1" t="s">
        <v>16</v>
      </c>
      <c r="E282" s="4">
        <f>IF(実質付加価値!E282&gt;0,LN(実質付加価値!E282),0)</f>
        <v>14.09645770711554</v>
      </c>
      <c r="F282" s="4">
        <f>IF(実質付加価値!F282&gt;0,LN(実質付加価値!F282),0)</f>
        <v>14.086829397541345</v>
      </c>
      <c r="G282" s="4">
        <f>IF(実質付加価値!G282&gt;0,LN(実質付加価値!G282),0)</f>
        <v>13.725248112563596</v>
      </c>
      <c r="H282" s="4">
        <f>IF(実質付加価値!H282&gt;0,LN(実質付加価値!H282),0)</f>
        <v>13.662899227879842</v>
      </c>
      <c r="I282" s="4">
        <f>IF(実質付加価値!I282&gt;0,LN(実質付加価値!I282),0)</f>
        <v>13.468188364709016</v>
      </c>
      <c r="J282" s="4">
        <f>IF(実質付加価値!J282&gt;0,LN(実質付加価値!J282),0)</f>
        <v>13.374265939306266</v>
      </c>
    </row>
    <row r="283" spans="1:10" x14ac:dyDescent="0.15">
      <c r="A283" s="1">
        <v>13</v>
      </c>
      <c r="B283" s="1" t="s">
        <v>363</v>
      </c>
      <c r="C283" s="1">
        <v>4</v>
      </c>
      <c r="D283" s="1" t="s">
        <v>17</v>
      </c>
      <c r="E283" s="4">
        <f>IF(実質付加価値!E283&gt;0,LN(実質付加価値!E283),0)</f>
        <v>12.293593038810384</v>
      </c>
      <c r="F283" s="4">
        <f>IF(実質付加価値!F283&gt;0,LN(実質付加価値!F283),0)</f>
        <v>12.278603645748488</v>
      </c>
      <c r="G283" s="4">
        <f>IF(実質付加価値!G283&gt;0,LN(実質付加価値!G283),0)</f>
        <v>12.293907059092831</v>
      </c>
      <c r="H283" s="4">
        <f>IF(実質付加価値!H283&gt;0,LN(実質付加価値!H283),0)</f>
        <v>11.754398834219087</v>
      </c>
      <c r="I283" s="4">
        <f>IF(実質付加価値!I283&gt;0,LN(実質付加価値!I283),0)</f>
        <v>11.917478681759855</v>
      </c>
      <c r="J283" s="4">
        <f>IF(実質付加価値!J283&gt;0,LN(実質付加価値!J283),0)</f>
        <v>11.722677247946638</v>
      </c>
    </row>
    <row r="284" spans="1:10" x14ac:dyDescent="0.15">
      <c r="A284" s="1">
        <v>13</v>
      </c>
      <c r="B284" s="1" t="s">
        <v>364</v>
      </c>
      <c r="C284" s="1">
        <v>5</v>
      </c>
      <c r="D284" s="1" t="s">
        <v>18</v>
      </c>
      <c r="E284" s="4">
        <f>IF(実質付加価値!E284&gt;0,LN(実質付加価値!E284),0)</f>
        <v>12.308718755158056</v>
      </c>
      <c r="F284" s="4">
        <f>IF(実質付加価値!F284&gt;0,LN(実質付加価値!F284),0)</f>
        <v>12.111562644962335</v>
      </c>
      <c r="G284" s="4">
        <f>IF(実質付加価値!G284&gt;0,LN(実質付加価値!G284),0)</f>
        <v>12.329303053366688</v>
      </c>
      <c r="H284" s="4">
        <f>IF(実質付加価値!H284&gt;0,LN(実質付加価値!H284),0)</f>
        <v>12.150951205089131</v>
      </c>
      <c r="I284" s="4">
        <f>IF(実質付加価値!I284&gt;0,LN(実質付加価値!I284),0)</f>
        <v>11.826579723286942</v>
      </c>
      <c r="J284" s="4">
        <f>IF(実質付加価値!J284&gt;0,LN(実質付加価値!J284),0)</f>
        <v>11.510837409464024</v>
      </c>
    </row>
    <row r="285" spans="1:10" x14ac:dyDescent="0.15">
      <c r="A285" s="1">
        <v>13</v>
      </c>
      <c r="B285" s="1" t="s">
        <v>365</v>
      </c>
      <c r="C285" s="1">
        <v>6</v>
      </c>
      <c r="D285" s="1" t="s">
        <v>2</v>
      </c>
      <c r="E285" s="4">
        <f>IF(実質付加価値!E285&gt;0,LN(実質付加価値!E285),0)</f>
        <v>12.467746940599035</v>
      </c>
      <c r="F285" s="4">
        <f>IF(実質付加価値!F285&gt;0,LN(実質付加価値!F285),0)</f>
        <v>12.948772968921693</v>
      </c>
      <c r="G285" s="4">
        <f>IF(実質付加価値!G285&gt;0,LN(実質付加価値!G285),0)</f>
        <v>13.815610741138659</v>
      </c>
      <c r="H285" s="4">
        <f>IF(実質付加価値!H285&gt;0,LN(実質付加価値!H285),0)</f>
        <v>13.694408709725261</v>
      </c>
      <c r="I285" s="4">
        <f>IF(実質付加価値!I285&gt;0,LN(実質付加価値!I285),0)</f>
        <v>13.747926987183794</v>
      </c>
      <c r="J285" s="4">
        <f>IF(実質付加価値!J285&gt;0,LN(実質付加価値!J285),0)</f>
        <v>13.651948219391846</v>
      </c>
    </row>
    <row r="286" spans="1:10" x14ac:dyDescent="0.15">
      <c r="A286" s="1">
        <v>13</v>
      </c>
      <c r="B286" s="1" t="s">
        <v>366</v>
      </c>
      <c r="C286" s="1">
        <v>7</v>
      </c>
      <c r="D286" s="1" t="s">
        <v>19</v>
      </c>
      <c r="E286" s="4">
        <f>IF(実質付加価値!E286&gt;0,LN(実質付加価値!E286),0)</f>
        <v>12.640003464871455</v>
      </c>
      <c r="F286" s="4">
        <f>IF(実質付加価値!F286&gt;0,LN(実質付加価値!F286),0)</f>
        <v>11.35771522605596</v>
      </c>
      <c r="G286" s="4">
        <f>IF(実質付加価値!G286&gt;0,LN(実質付加価値!G286),0)</f>
        <v>12.107320617943726</v>
      </c>
      <c r="H286" s="4">
        <f>IF(実質付加価値!H286&gt;0,LN(実質付加価値!H286),0)</f>
        <v>12.057893951614854</v>
      </c>
      <c r="I286" s="4">
        <f>IF(実質付加価値!I286&gt;0,LN(実質付加価値!I286),0)</f>
        <v>12.416074745611938</v>
      </c>
      <c r="J286" s="4">
        <f>IF(実質付加価値!J286&gt;0,LN(実質付加価値!J286),0)</f>
        <v>12.177061564769401</v>
      </c>
    </row>
    <row r="287" spans="1:10" x14ac:dyDescent="0.15">
      <c r="A287" s="1">
        <v>13</v>
      </c>
      <c r="B287" s="1" t="s">
        <v>365</v>
      </c>
      <c r="C287" s="1">
        <v>8</v>
      </c>
      <c r="D287" s="1" t="s">
        <v>20</v>
      </c>
      <c r="E287" s="4">
        <f>IF(実質付加価値!E287&gt;0,LN(実質付加価値!E287),0)</f>
        <v>12.298726543558894</v>
      </c>
      <c r="F287" s="4">
        <f>IF(実質付加価値!F287&gt;0,LN(実質付加価値!F287),0)</f>
        <v>11.93432294658272</v>
      </c>
      <c r="G287" s="4">
        <f>IF(実質付加価値!G287&gt;0,LN(実質付加価値!G287),0)</f>
        <v>12.286595513433147</v>
      </c>
      <c r="H287" s="4">
        <f>IF(実質付加価値!H287&gt;0,LN(実質付加価値!H287),0)</f>
        <v>12.036060016600269</v>
      </c>
      <c r="I287" s="4">
        <f>IF(実質付加価値!I287&gt;0,LN(実質付加価値!I287),0)</f>
        <v>12.003594825537794</v>
      </c>
      <c r="J287" s="4">
        <f>IF(実質付加価値!J287&gt;0,LN(実質付加価値!J287),0)</f>
        <v>11.649982202988845</v>
      </c>
    </row>
    <row r="288" spans="1:10" x14ac:dyDescent="0.15">
      <c r="A288" s="1">
        <v>13</v>
      </c>
      <c r="B288" s="1" t="s">
        <v>367</v>
      </c>
      <c r="C288" s="1">
        <v>9</v>
      </c>
      <c r="D288" s="1" t="s">
        <v>21</v>
      </c>
      <c r="E288" s="4">
        <f>IF(実質付加価値!E288&gt;0,LN(実質付加価値!E288),0)</f>
        <v>13.113941431250122</v>
      </c>
      <c r="F288" s="4">
        <f>IF(実質付加価値!F288&gt;0,LN(実質付加価値!F288),0)</f>
        <v>12.764399637111566</v>
      </c>
      <c r="G288" s="4">
        <f>IF(実質付加価値!G288&gt;0,LN(実質付加価値!G288),0)</f>
        <v>12.823024816727552</v>
      </c>
      <c r="H288" s="4">
        <f>IF(実質付加価値!H288&gt;0,LN(実質付加価値!H288),0)</f>
        <v>12.729259369305923</v>
      </c>
      <c r="I288" s="4">
        <f>IF(実質付加価値!I288&gt;0,LN(実質付加価値!I288),0)</f>
        <v>12.685341688882737</v>
      </c>
      <c r="J288" s="4">
        <f>IF(実質付加価値!J288&gt;0,LN(実質付加価値!J288),0)</f>
        <v>12.297856575891283</v>
      </c>
    </row>
    <row r="289" spans="1:10" x14ac:dyDescent="0.15">
      <c r="A289" s="1">
        <v>13</v>
      </c>
      <c r="B289" s="1" t="s">
        <v>365</v>
      </c>
      <c r="C289" s="1">
        <v>10</v>
      </c>
      <c r="D289" s="1" t="s">
        <v>22</v>
      </c>
      <c r="E289" s="4">
        <f>IF(実質付加価値!E289&gt;0,LN(実質付加価値!E289),0)</f>
        <v>13.265252947754716</v>
      </c>
      <c r="F289" s="4">
        <f>IF(実質付加価値!F289&gt;0,LN(実質付加価値!F289),0)</f>
        <v>13.109405704440423</v>
      </c>
      <c r="G289" s="4">
        <f>IF(実質付加価値!G289&gt;0,LN(実質付加価値!G289),0)</f>
        <v>13.152279677524163</v>
      </c>
      <c r="H289" s="4">
        <f>IF(実質付加価値!H289&gt;0,LN(実質付加価値!H289),0)</f>
        <v>12.611129525640093</v>
      </c>
      <c r="I289" s="4">
        <f>IF(実質付加価値!I289&gt;0,LN(実質付加価値!I289),0)</f>
        <v>12.285730911967663</v>
      </c>
      <c r="J289" s="4">
        <f>IF(実質付加価値!J289&gt;0,LN(実質付加価値!J289),0)</f>
        <v>12.087859304562844</v>
      </c>
    </row>
    <row r="290" spans="1:10" x14ac:dyDescent="0.15">
      <c r="A290" s="1">
        <v>13</v>
      </c>
      <c r="B290" s="1" t="s">
        <v>365</v>
      </c>
      <c r="C290" s="1">
        <v>11</v>
      </c>
      <c r="D290" s="1" t="s">
        <v>23</v>
      </c>
      <c r="E290" s="4">
        <f>IF(実質付加価値!E290&gt;0,LN(実質付加価値!E290),0)</f>
        <v>13.317245944055031</v>
      </c>
      <c r="F290" s="4">
        <f>IF(実質付加価値!F290&gt;0,LN(実質付加価値!F290),0)</f>
        <v>13.5554589770958</v>
      </c>
      <c r="G290" s="4">
        <f>IF(実質付加価値!G290&gt;0,LN(実質付加価値!G290),0)</f>
        <v>13.892409398008155</v>
      </c>
      <c r="H290" s="4">
        <f>IF(実質付加価値!H290&gt;0,LN(実質付加価値!H290),0)</f>
        <v>13.614053599214254</v>
      </c>
      <c r="I290" s="4">
        <f>IF(実質付加価値!I290&gt;0,LN(実質付加価値!I290),0)</f>
        <v>13.671108399235633</v>
      </c>
      <c r="J290" s="4">
        <f>IF(実質付加価値!J290&gt;0,LN(実質付加価値!J290),0)</f>
        <v>13.178336856109473</v>
      </c>
    </row>
    <row r="291" spans="1:10" x14ac:dyDescent="0.15">
      <c r="A291" s="1">
        <v>13</v>
      </c>
      <c r="B291" s="1" t="s">
        <v>365</v>
      </c>
      <c r="C291" s="1">
        <v>12</v>
      </c>
      <c r="D291" s="1" t="s">
        <v>24</v>
      </c>
      <c r="E291" s="4">
        <f>IF(実質付加価値!E291&gt;0,LN(実質付加価値!E291),0)</f>
        <v>11.437263672925683</v>
      </c>
      <c r="F291" s="4">
        <f>IF(実質付加価値!F291&gt;0,LN(実質付加価値!F291),0)</f>
        <v>12.703464461710817</v>
      </c>
      <c r="G291" s="4">
        <f>IF(実質付加価値!G291&gt;0,LN(実質付加価値!G291),0)</f>
        <v>13.983303730302904</v>
      </c>
      <c r="H291" s="4">
        <f>IF(実質付加価値!H291&gt;0,LN(実質付加価値!H291),0)</f>
        <v>14.410649478769654</v>
      </c>
      <c r="I291" s="4">
        <f>IF(実質付加価値!I291&gt;0,LN(実質付加価値!I291),0)</f>
        <v>15.0475114729017</v>
      </c>
      <c r="J291" s="4">
        <f>IF(実質付加価値!J291&gt;0,LN(実質付加価値!J291),0)</f>
        <v>14.807268057439893</v>
      </c>
    </row>
    <row r="292" spans="1:10" x14ac:dyDescent="0.15">
      <c r="A292" s="1">
        <v>13</v>
      </c>
      <c r="B292" s="1" t="s">
        <v>366</v>
      </c>
      <c r="C292" s="1">
        <v>13</v>
      </c>
      <c r="D292" s="1" t="s">
        <v>25</v>
      </c>
      <c r="E292" s="4">
        <f>IF(実質付加価値!E292&gt;0,LN(実質付加価値!E292),0)</f>
        <v>12.111804544532065</v>
      </c>
      <c r="F292" s="4">
        <f>IF(実質付加価値!F292&gt;0,LN(実質付加価値!F292),0)</f>
        <v>12.981564797068625</v>
      </c>
      <c r="G292" s="4">
        <f>IF(実質付加価値!G292&gt;0,LN(実質付加価値!G292),0)</f>
        <v>13.38927660493534</v>
      </c>
      <c r="H292" s="4">
        <f>IF(実質付加価値!H292&gt;0,LN(実質付加価値!H292),0)</f>
        <v>13.333199255651731</v>
      </c>
      <c r="I292" s="4">
        <f>IF(実質付加価値!I292&gt;0,LN(実質付加価値!I292),0)</f>
        <v>13.937326224064416</v>
      </c>
      <c r="J292" s="4">
        <f>IF(実質付加価値!J292&gt;0,LN(実質付加価値!J292),0)</f>
        <v>13.718850486068396</v>
      </c>
    </row>
    <row r="293" spans="1:10" x14ac:dyDescent="0.15">
      <c r="A293" s="1">
        <v>13</v>
      </c>
      <c r="B293" s="1" t="s">
        <v>366</v>
      </c>
      <c r="C293" s="1">
        <v>14</v>
      </c>
      <c r="D293" s="1" t="s">
        <v>26</v>
      </c>
      <c r="E293" s="4">
        <f>IF(実質付加価値!E293&gt;0,LN(実質付加価値!E293),0)</f>
        <v>12.21784843295803</v>
      </c>
      <c r="F293" s="4">
        <f>IF(実質付加価値!F293&gt;0,LN(実質付加価値!F293),0)</f>
        <v>12.860852360882959</v>
      </c>
      <c r="G293" s="4">
        <f>IF(実質付加価値!G293&gt;0,LN(実質付加価値!G293),0)</f>
        <v>13.093788039382716</v>
      </c>
      <c r="H293" s="4">
        <f>IF(実質付加価値!H293&gt;0,LN(実質付加価値!H293),0)</f>
        <v>12.541569159975424</v>
      </c>
      <c r="I293" s="4">
        <f>IF(実質付加価値!I293&gt;0,LN(実質付加価値!I293),0)</f>
        <v>12.642286415614834</v>
      </c>
      <c r="J293" s="4">
        <f>IF(実質付加価値!J293&gt;0,LN(実質付加価値!J293),0)</f>
        <v>12.356397334593337</v>
      </c>
    </row>
    <row r="294" spans="1:10" x14ac:dyDescent="0.15">
      <c r="A294" s="1">
        <v>13</v>
      </c>
      <c r="B294" s="1" t="s">
        <v>365</v>
      </c>
      <c r="C294" s="1">
        <v>15</v>
      </c>
      <c r="D294" s="1" t="s">
        <v>27</v>
      </c>
      <c r="E294" s="4">
        <f>IF(実質付加価値!E294&gt;0,LN(実質付加価値!E294),0)</f>
        <v>14.864950961510855</v>
      </c>
      <c r="F294" s="4">
        <f>IF(実質付加価値!F294&gt;0,LN(実質付加価値!F294),0)</f>
        <v>14.922855162142133</v>
      </c>
      <c r="G294" s="4">
        <f>IF(実質付加価値!G294&gt;0,LN(実質付加価値!G294),0)</f>
        <v>15.234530442741727</v>
      </c>
      <c r="H294" s="4">
        <f>IF(実質付加価値!H294&gt;0,LN(実質付加価値!H294),0)</f>
        <v>15.032530849671804</v>
      </c>
      <c r="I294" s="4">
        <f>IF(実質付加価値!I294&gt;0,LN(実質付加価値!I294),0)</f>
        <v>14.908765054691886</v>
      </c>
      <c r="J294" s="4">
        <f>IF(実質付加価値!J294&gt;0,LN(実質付加価値!J294),0)</f>
        <v>14.726489257734885</v>
      </c>
    </row>
    <row r="295" spans="1:10" x14ac:dyDescent="0.15">
      <c r="A295" s="1">
        <v>13</v>
      </c>
      <c r="B295" s="1" t="s">
        <v>361</v>
      </c>
      <c r="C295" s="1">
        <v>16</v>
      </c>
      <c r="D295" s="1" t="s">
        <v>10</v>
      </c>
      <c r="E295" s="4">
        <f>IF(実質付加価値!E295&gt;0,LN(実質付加価値!E295),0)</f>
        <v>15.00901393230869</v>
      </c>
      <c r="F295" s="4">
        <f>IF(実質付加価値!F295&gt;0,LN(実質付加価値!F295),0)</f>
        <v>15.132738496886795</v>
      </c>
      <c r="G295" s="4">
        <f>IF(実質付加価値!G295&gt;0,LN(実質付加価値!G295),0)</f>
        <v>15.685957240163853</v>
      </c>
      <c r="H295" s="4">
        <f>IF(実質付加価値!H295&gt;0,LN(実質付加価値!H295),0)</f>
        <v>15.35278905825861</v>
      </c>
      <c r="I295" s="4">
        <f>IF(実質付加価値!I295&gt;0,LN(実質付加価値!I295),0)</f>
        <v>15.413442983682145</v>
      </c>
      <c r="J295" s="4">
        <f>IF(実質付加価値!J295&gt;0,LN(実質付加価値!J295),0)</f>
        <v>15.409883170666372</v>
      </c>
    </row>
    <row r="296" spans="1:10" x14ac:dyDescent="0.15">
      <c r="A296" s="1">
        <v>13</v>
      </c>
      <c r="B296" s="1" t="s">
        <v>368</v>
      </c>
      <c r="C296" s="1">
        <v>17</v>
      </c>
      <c r="D296" s="1" t="s">
        <v>11</v>
      </c>
      <c r="E296" s="4">
        <f>IF(実質付加価値!E296&gt;0,LN(実質付加価値!E296),0)</f>
        <v>12.449487514177575</v>
      </c>
      <c r="F296" s="4">
        <f>IF(実質付加価値!F296&gt;0,LN(実質付加価値!F296),0)</f>
        <v>13.154312159927292</v>
      </c>
      <c r="G296" s="4">
        <f>IF(実質付加価値!G296&gt;0,LN(実質付加価値!G296),0)</f>
        <v>13.790647021318161</v>
      </c>
      <c r="H296" s="4">
        <f>IF(実質付加価値!H296&gt;0,LN(実質付加価値!H296),0)</f>
        <v>13.921109303456053</v>
      </c>
      <c r="I296" s="4">
        <f>IF(実質付加価値!I296&gt;0,LN(実質付加価値!I296),0)</f>
        <v>14.123520660226351</v>
      </c>
      <c r="J296" s="4">
        <f>IF(実質付加価値!J296&gt;0,LN(実質付加価値!J296),0)</f>
        <v>13.910242831495983</v>
      </c>
    </row>
    <row r="297" spans="1:10" x14ac:dyDescent="0.15">
      <c r="A297" s="1">
        <v>13</v>
      </c>
      <c r="B297" s="1" t="s">
        <v>360</v>
      </c>
      <c r="C297" s="1">
        <v>18</v>
      </c>
      <c r="D297" s="1" t="s">
        <v>12</v>
      </c>
      <c r="E297" s="4">
        <f>IF(実質付加価値!E297&gt;0,LN(実質付加価値!E297),0)</f>
        <v>14.962658941762149</v>
      </c>
      <c r="F297" s="4">
        <f>IF(実質付加価値!F297&gt;0,LN(実質付加価値!F297),0)</f>
        <v>15.506365241217965</v>
      </c>
      <c r="G297" s="4">
        <f>IF(実質付加価値!G297&gt;0,LN(実質付加価値!G297),0)</f>
        <v>16.216479708531693</v>
      </c>
      <c r="H297" s="4">
        <f>IF(実質付加価値!H297&gt;0,LN(実質付加価値!H297),0)</f>
        <v>16.623880695774353</v>
      </c>
      <c r="I297" s="4">
        <f>IF(実質付加価値!I297&gt;0,LN(実質付加価値!I297),0)</f>
        <v>16.618667443096797</v>
      </c>
      <c r="J297" s="4">
        <f>IF(実質付加価値!J297&gt;0,LN(実質付加価値!J297),0)</f>
        <v>16.447230484492405</v>
      </c>
    </row>
    <row r="298" spans="1:10" x14ac:dyDescent="0.15">
      <c r="A298" s="1">
        <v>13</v>
      </c>
      <c r="B298" s="1" t="s">
        <v>369</v>
      </c>
      <c r="C298" s="1">
        <v>19</v>
      </c>
      <c r="D298" s="1" t="s">
        <v>13</v>
      </c>
      <c r="E298" s="4">
        <f>IF(実質付加価値!E298&gt;0,LN(実質付加価値!E298),0)</f>
        <v>14.269077781575863</v>
      </c>
      <c r="F298" s="4">
        <f>IF(実質付加価値!F298&gt;0,LN(実質付加価値!F298),0)</f>
        <v>14.903914711495267</v>
      </c>
      <c r="G298" s="4">
        <f>IF(実質付加価値!G298&gt;0,LN(実質付加価値!G298),0)</f>
        <v>16.233173530798716</v>
      </c>
      <c r="H298" s="4">
        <f>IF(実質付加価値!H298&gt;0,LN(実質付加価値!H298),0)</f>
        <v>16.205287481546417</v>
      </c>
      <c r="I298" s="4">
        <f>IF(実質付加価値!I298&gt;0,LN(実質付加価値!I298),0)</f>
        <v>16.128550885346126</v>
      </c>
      <c r="J298" s="4">
        <f>IF(実質付加価値!J298&gt;0,LN(実質付加価値!J298),0)</f>
        <v>16.054731228856053</v>
      </c>
    </row>
    <row r="299" spans="1:10" x14ac:dyDescent="0.15">
      <c r="A299" s="1">
        <v>13</v>
      </c>
      <c r="B299" s="1" t="s">
        <v>361</v>
      </c>
      <c r="C299" s="1">
        <v>20</v>
      </c>
      <c r="D299" s="1" t="s">
        <v>14</v>
      </c>
      <c r="E299" s="4">
        <f>IF(実質付加価値!E299&gt;0,LN(実質付加価値!E299),0)</f>
        <v>13.663096456669237</v>
      </c>
      <c r="F299" s="4">
        <f>IF(実質付加価値!F299&gt;0,LN(実質付加価値!F299),0)</f>
        <v>14.012227925198218</v>
      </c>
      <c r="G299" s="4">
        <f>IF(実質付加価値!G299&gt;0,LN(実質付加価値!G299),0)</f>
        <v>14.658097832591915</v>
      </c>
      <c r="H299" s="4">
        <f>IF(実質付加価値!H299&gt;0,LN(実質付加価値!H299),0)</f>
        <v>14.154228865099793</v>
      </c>
      <c r="I299" s="4">
        <f>IF(実質付加価値!I299&gt;0,LN(実質付加価値!I299),0)</f>
        <v>14.205848272424749</v>
      </c>
      <c r="J299" s="4">
        <f>IF(実質付加価値!J299&gt;0,LN(実質付加価値!J299),0)</f>
        <v>14.245065540513524</v>
      </c>
    </row>
    <row r="300" spans="1:10" x14ac:dyDescent="0.15">
      <c r="A300" s="1">
        <v>13</v>
      </c>
      <c r="B300" s="1" t="s">
        <v>360</v>
      </c>
      <c r="C300" s="1">
        <v>21</v>
      </c>
      <c r="D300" s="1" t="s">
        <v>15</v>
      </c>
      <c r="E300" s="4">
        <f>IF(実質付加価値!E300&gt;0,LN(実質付加価値!E300),0)</f>
        <v>14.413348191353586</v>
      </c>
      <c r="F300" s="4">
        <f>IF(実質付加価値!F300&gt;0,LN(実質付加価値!F300),0)</f>
        <v>14.748150987783424</v>
      </c>
      <c r="G300" s="4">
        <f>IF(実質付加価値!G300&gt;0,LN(実質付加価値!G300),0)</f>
        <v>15.21207677861929</v>
      </c>
      <c r="H300" s="4">
        <f>IF(実質付加価値!H300&gt;0,LN(実質付加価値!H300),0)</f>
        <v>15.484160014260118</v>
      </c>
      <c r="I300" s="4">
        <f>IF(実質付加価値!I300&gt;0,LN(実質付加価値!I300),0)</f>
        <v>15.658312806648697</v>
      </c>
      <c r="J300" s="4">
        <f>IF(実質付加価値!J300&gt;0,LN(実質付加価値!J300),0)</f>
        <v>15.59548631489297</v>
      </c>
    </row>
    <row r="301" spans="1:10" x14ac:dyDescent="0.15">
      <c r="A301" s="1">
        <v>13</v>
      </c>
      <c r="B301" s="1" t="s">
        <v>258</v>
      </c>
      <c r="C301" s="1">
        <v>22</v>
      </c>
      <c r="D301" s="1" t="s">
        <v>7</v>
      </c>
      <c r="E301" s="4">
        <f>IF(実質付加価値!E301&gt;0,LN(実質付加価値!E301),0)</f>
        <v>15.833544601162478</v>
      </c>
      <c r="F301" s="4">
        <f>IF(実質付加価値!F301&gt;0,LN(実質付加価値!F301),0)</f>
        <v>16.265818801934863</v>
      </c>
      <c r="G301" s="4">
        <f>IF(実質付加価値!G301&gt;0,LN(実質付加価値!G301),0)</f>
        <v>16.820402848698023</v>
      </c>
      <c r="H301" s="4">
        <f>IF(実質付加価値!H301&gt;0,LN(実質付加価値!H301),0)</f>
        <v>16.968312132073564</v>
      </c>
      <c r="I301" s="4">
        <f>IF(実質付加価値!I301&gt;0,LN(実質付加価値!I301),0)</f>
        <v>17.197336876182472</v>
      </c>
      <c r="J301" s="4">
        <f>IF(実質付加価値!J301&gt;0,LN(実質付加価値!J301),0)</f>
        <v>17.165777013535347</v>
      </c>
    </row>
    <row r="302" spans="1:10" x14ac:dyDescent="0.15">
      <c r="A302" s="1">
        <v>13</v>
      </c>
      <c r="B302" s="1" t="s">
        <v>258</v>
      </c>
      <c r="C302" s="1">
        <v>23</v>
      </c>
      <c r="D302" s="1" t="s">
        <v>28</v>
      </c>
      <c r="E302" s="4">
        <f>IF(実質付加価値!E302&gt;0,LN(実質付加価値!E302),0)</f>
        <v>15.051612897556506</v>
      </c>
      <c r="F302" s="4">
        <f>IF(実質付加価値!F302&gt;0,LN(実質付加価値!F302),0)</f>
        <v>15.292399392001323</v>
      </c>
      <c r="G302" s="4">
        <f>IF(実質付加価値!G302&gt;0,LN(実質付加価値!G302),0)</f>
        <v>15.400207609314824</v>
      </c>
      <c r="H302" s="4">
        <f>IF(実質付加価値!H302&gt;0,LN(実質付加価値!H302),0)</f>
        <v>15.490074206656116</v>
      </c>
      <c r="I302" s="4">
        <f>IF(実質付加価値!I302&gt;0,LN(実質付加価値!I302),0)</f>
        <v>15.606235455307667</v>
      </c>
      <c r="J302" s="4">
        <f>IF(実質付加価値!J302&gt;0,LN(実質付加価値!J302),0)</f>
        <v>15.631496054247922</v>
      </c>
    </row>
    <row r="303" spans="1:10" x14ac:dyDescent="0.15">
      <c r="A303" s="1">
        <v>14</v>
      </c>
      <c r="B303" s="1" t="s">
        <v>282</v>
      </c>
      <c r="C303" s="1">
        <v>1</v>
      </c>
      <c r="D303" s="1" t="s">
        <v>8</v>
      </c>
      <c r="E303" s="4">
        <f>IF(実質付加価値!E303&gt;0,LN(実質付加価値!E303),0)</f>
        <v>11.606396426158245</v>
      </c>
      <c r="F303" s="4">
        <f>IF(実質付加価値!F303&gt;0,LN(実質付加価値!F303),0)</f>
        <v>11.236011091070452</v>
      </c>
      <c r="G303" s="4">
        <f>IF(実質付加価値!G303&gt;0,LN(実質付加価値!G303),0)</f>
        <v>11.383162728100707</v>
      </c>
      <c r="H303" s="4">
        <f>IF(実質付加価値!H303&gt;0,LN(実質付加価値!H303),0)</f>
        <v>11.265419056186072</v>
      </c>
      <c r="I303" s="4">
        <f>IF(実質付加価値!I303&gt;0,LN(実質付加価値!I303),0)</f>
        <v>11.254421248453385</v>
      </c>
      <c r="J303" s="4">
        <f>IF(実質付加価値!J303&gt;0,LN(実質付加価値!J303),0)</f>
        <v>11.17121881387836</v>
      </c>
    </row>
    <row r="304" spans="1:10" x14ac:dyDescent="0.15">
      <c r="A304" s="1">
        <v>14</v>
      </c>
      <c r="B304" s="1" t="s">
        <v>282</v>
      </c>
      <c r="C304" s="1">
        <v>2</v>
      </c>
      <c r="D304" s="1" t="s">
        <v>9</v>
      </c>
      <c r="E304" s="4">
        <f>IF(実質付加価値!E304&gt;0,LN(実質付加価値!E304),0)</f>
        <v>9.3661649106836062</v>
      </c>
      <c r="F304" s="4">
        <f>IF(実質付加価値!F304&gt;0,LN(実質付加価値!F304),0)</f>
        <v>8.7435795032840176</v>
      </c>
      <c r="G304" s="4">
        <f>IF(実質付加価値!G304&gt;0,LN(実質付加価値!G304),0)</f>
        <v>8.5584746922473531</v>
      </c>
      <c r="H304" s="4">
        <f>IF(実質付加価値!H304&gt;0,LN(実質付加価値!H304),0)</f>
        <v>8.1298572646698606</v>
      </c>
      <c r="I304" s="4">
        <f>IF(実質付加価値!I304&gt;0,LN(実質付加価値!I304),0)</f>
        <v>7.7219568444128077</v>
      </c>
      <c r="J304" s="4">
        <f>IF(実質付加価値!J304&gt;0,LN(実質付加価値!J304),0)</f>
        <v>7.2548310091332571</v>
      </c>
    </row>
    <row r="305" spans="1:10" x14ac:dyDescent="0.15">
      <c r="A305" s="1">
        <v>14</v>
      </c>
      <c r="B305" s="1" t="s">
        <v>109</v>
      </c>
      <c r="C305" s="1">
        <v>3</v>
      </c>
      <c r="D305" s="1" t="s">
        <v>16</v>
      </c>
      <c r="E305" s="4">
        <f>IF(実質付加価値!E305&gt;0,LN(実質付加価値!E305),0)</f>
        <v>13.719788679937894</v>
      </c>
      <c r="F305" s="4">
        <f>IF(実質付加価値!F305&gt;0,LN(実質付加価値!F305),0)</f>
        <v>13.733126572741646</v>
      </c>
      <c r="G305" s="4">
        <f>IF(実質付加価値!G305&gt;0,LN(実質付加価値!G305),0)</f>
        <v>13.640008768452649</v>
      </c>
      <c r="H305" s="4">
        <f>IF(実質付加価値!H305&gt;0,LN(実質付加価値!H305),0)</f>
        <v>13.728762528768621</v>
      </c>
      <c r="I305" s="4">
        <f>IF(実質付加価値!I305&gt;0,LN(実質付加価値!I305),0)</f>
        <v>13.488518873709761</v>
      </c>
      <c r="J305" s="4">
        <f>IF(実質付加価値!J305&gt;0,LN(実質付加価値!J305),0)</f>
        <v>13.385014593233926</v>
      </c>
    </row>
    <row r="306" spans="1:10" x14ac:dyDescent="0.15">
      <c r="A306" s="1">
        <v>14</v>
      </c>
      <c r="B306" s="1" t="s">
        <v>109</v>
      </c>
      <c r="C306" s="1">
        <v>4</v>
      </c>
      <c r="D306" s="1" t="s">
        <v>17</v>
      </c>
      <c r="E306" s="4">
        <f>IF(実質付加価値!E306&gt;0,LN(実質付加価値!E306),0)</f>
        <v>10.773118660138026</v>
      </c>
      <c r="F306" s="4">
        <f>IF(実質付加価値!F306&gt;0,LN(実質付加価値!F306),0)</f>
        <v>10.883466558526376</v>
      </c>
      <c r="G306" s="4">
        <f>IF(実質付加価値!G306&gt;0,LN(実質付加価値!G306),0)</f>
        <v>11.059345073297658</v>
      </c>
      <c r="H306" s="4">
        <f>IF(実質付加価値!H306&gt;0,LN(実質付加価値!H306),0)</f>
        <v>10.160748862215637</v>
      </c>
      <c r="I306" s="4">
        <f>IF(実質付加価値!I306&gt;0,LN(実質付加価値!I306),0)</f>
        <v>9.820966624328074</v>
      </c>
      <c r="J306" s="4">
        <f>IF(実質付加価値!J306&gt;0,LN(実質付加価値!J306),0)</f>
        <v>9.6046473388329527</v>
      </c>
    </row>
    <row r="307" spans="1:10" x14ac:dyDescent="0.15">
      <c r="A307" s="1">
        <v>14</v>
      </c>
      <c r="B307" s="1" t="s">
        <v>109</v>
      </c>
      <c r="C307" s="1">
        <v>5</v>
      </c>
      <c r="D307" s="1" t="s">
        <v>18</v>
      </c>
      <c r="E307" s="4">
        <f>IF(実質付加価値!E307&gt;0,LN(実質付加価値!E307),0)</f>
        <v>10.806694421088329</v>
      </c>
      <c r="F307" s="4">
        <f>IF(実質付加価値!F307&gt;0,LN(実質付加価値!F307),0)</f>
        <v>11.362349668170753</v>
      </c>
      <c r="G307" s="4">
        <f>IF(実質付加価値!G307&gt;0,LN(実質付加価値!G307),0)</f>
        <v>11.744416388947858</v>
      </c>
      <c r="H307" s="4">
        <f>IF(実質付加価値!H307&gt;0,LN(実質付加価値!H307),0)</f>
        <v>11.323353646991171</v>
      </c>
      <c r="I307" s="4">
        <f>IF(実質付加価値!I307&gt;0,LN(実質付加価値!I307),0)</f>
        <v>11.225361339678344</v>
      </c>
      <c r="J307" s="4">
        <f>IF(実質付加価値!J307&gt;0,LN(実質付加価値!J307),0)</f>
        <v>10.778102509891808</v>
      </c>
    </row>
    <row r="308" spans="1:10" x14ac:dyDescent="0.15">
      <c r="A308" s="1">
        <v>14</v>
      </c>
      <c r="B308" s="1" t="s">
        <v>109</v>
      </c>
      <c r="C308" s="1">
        <v>6</v>
      </c>
      <c r="D308" s="1" t="s">
        <v>2</v>
      </c>
      <c r="E308" s="4">
        <f>IF(実質付加価値!E308&gt;0,LN(実質付加価値!E308),0)</f>
        <v>11.718096436833475</v>
      </c>
      <c r="F308" s="4">
        <f>IF(実質付加価値!F308&gt;0,LN(実質付加価値!F308),0)</f>
        <v>12.49774665599424</v>
      </c>
      <c r="G308" s="4">
        <f>IF(実質付加価値!G308&gt;0,LN(実質付加価値!G308),0)</f>
        <v>13.478645513560448</v>
      </c>
      <c r="H308" s="4">
        <f>IF(実質付加価値!H308&gt;0,LN(実質付加価値!H308),0)</f>
        <v>13.606772892285164</v>
      </c>
      <c r="I308" s="4">
        <f>IF(実質付加価値!I308&gt;0,LN(実質付加価値!I308),0)</f>
        <v>13.16516121739549</v>
      </c>
      <c r="J308" s="4">
        <f>IF(実質付加価値!J308&gt;0,LN(実質付加価値!J308),0)</f>
        <v>13.111177558835927</v>
      </c>
    </row>
    <row r="309" spans="1:10" x14ac:dyDescent="0.15">
      <c r="A309" s="1">
        <v>14</v>
      </c>
      <c r="B309" s="1" t="s">
        <v>109</v>
      </c>
      <c r="C309" s="1">
        <v>7</v>
      </c>
      <c r="D309" s="1" t="s">
        <v>19</v>
      </c>
      <c r="E309" s="4">
        <f>IF(実質付加価値!E309&gt;0,LN(実質付加価値!E309),0)</f>
        <v>13.936891074585917</v>
      </c>
      <c r="F309" s="4">
        <f>IF(実質付加価値!F309&gt;0,LN(実質付加価値!F309),0)</f>
        <v>13.620720676824529</v>
      </c>
      <c r="G309" s="4">
        <f>IF(実質付加価値!G309&gt;0,LN(実質付加価値!G309),0)</f>
        <v>13.564815292517086</v>
      </c>
      <c r="H309" s="4">
        <f>IF(実質付加価値!H309&gt;0,LN(実質付加価値!H309),0)</f>
        <v>13.806309478588703</v>
      </c>
      <c r="I309" s="4">
        <f>IF(実質付加価値!I309&gt;0,LN(実質付加価値!I309),0)</f>
        <v>13.772557160965722</v>
      </c>
      <c r="J309" s="4">
        <f>IF(実質付加価値!J309&gt;0,LN(実質付加価値!J309),0)</f>
        <v>13.550991848444417</v>
      </c>
    </row>
    <row r="310" spans="1:10" x14ac:dyDescent="0.15">
      <c r="A310" s="1">
        <v>14</v>
      </c>
      <c r="B310" s="1" t="s">
        <v>109</v>
      </c>
      <c r="C310" s="1">
        <v>8</v>
      </c>
      <c r="D310" s="1" t="s">
        <v>20</v>
      </c>
      <c r="E310" s="4">
        <f>IF(実質付加価値!E310&gt;0,LN(実質付加価値!E310),0)</f>
        <v>12.056199999019269</v>
      </c>
      <c r="F310" s="4">
        <f>IF(実質付加価値!F310&gt;0,LN(実質付加価値!F310),0)</f>
        <v>11.826191276205849</v>
      </c>
      <c r="G310" s="4">
        <f>IF(実質付加価値!G310&gt;0,LN(実質付加価値!G310),0)</f>
        <v>12.083321056345824</v>
      </c>
      <c r="H310" s="4">
        <f>IF(実質付加価値!H310&gt;0,LN(実質付加価値!H310),0)</f>
        <v>11.78706469663407</v>
      </c>
      <c r="I310" s="4">
        <f>IF(実質付加価値!I310&gt;0,LN(実質付加価値!I310),0)</f>
        <v>12.309729713090336</v>
      </c>
      <c r="J310" s="4">
        <f>IF(実質付加価値!J310&gt;0,LN(実質付加価値!J310),0)</f>
        <v>11.882766230066089</v>
      </c>
    </row>
    <row r="311" spans="1:10" x14ac:dyDescent="0.15">
      <c r="A311" s="1">
        <v>14</v>
      </c>
      <c r="B311" s="1" t="s">
        <v>109</v>
      </c>
      <c r="C311" s="1">
        <v>9</v>
      </c>
      <c r="D311" s="1" t="s">
        <v>21</v>
      </c>
      <c r="E311" s="4">
        <f>IF(実質付加価値!E311&gt;0,LN(実質付加価値!E311),0)</f>
        <v>12.566549993217306</v>
      </c>
      <c r="F311" s="4">
        <f>IF(実質付加価値!F311&gt;0,LN(実質付加価値!F311),0)</f>
        <v>12.834842820800013</v>
      </c>
      <c r="G311" s="4">
        <f>IF(実質付加価値!G311&gt;0,LN(実質付加価値!G311),0)</f>
        <v>13.051365499530965</v>
      </c>
      <c r="H311" s="4">
        <f>IF(実質付加価値!H311&gt;0,LN(実質付加価値!H311),0)</f>
        <v>12.70118903368042</v>
      </c>
      <c r="I311" s="4">
        <f>IF(実質付加価値!I311&gt;0,LN(実質付加価値!I311),0)</f>
        <v>12.206225087632333</v>
      </c>
      <c r="J311" s="4">
        <f>IF(実質付加価値!J311&gt;0,LN(実質付加価値!J311),0)</f>
        <v>11.715379061842675</v>
      </c>
    </row>
    <row r="312" spans="1:10" x14ac:dyDescent="0.15">
      <c r="A312" s="1">
        <v>14</v>
      </c>
      <c r="B312" s="1" t="s">
        <v>109</v>
      </c>
      <c r="C312" s="1">
        <v>10</v>
      </c>
      <c r="D312" s="1" t="s">
        <v>22</v>
      </c>
      <c r="E312" s="4">
        <f>IF(実質付加価値!E312&gt;0,LN(実質付加価値!E312),0)</f>
        <v>12.14173874094571</v>
      </c>
      <c r="F312" s="4">
        <f>IF(実質付加価値!F312&gt;0,LN(実質付加価値!F312),0)</f>
        <v>12.454877483416503</v>
      </c>
      <c r="G312" s="4">
        <f>IF(実質付加価値!G312&gt;0,LN(実質付加価値!G312),0)</f>
        <v>12.792670171260578</v>
      </c>
      <c r="H312" s="4">
        <f>IF(実質付加価値!H312&gt;0,LN(実質付加価値!H312),0)</f>
        <v>12.649226518688172</v>
      </c>
      <c r="I312" s="4">
        <f>IF(実質付加価値!I312&gt;0,LN(実質付加価値!I312),0)</f>
        <v>12.249871378010385</v>
      </c>
      <c r="J312" s="4">
        <f>IF(実質付加価値!J312&gt;0,LN(実質付加価値!J312),0)</f>
        <v>12.0969702816033</v>
      </c>
    </row>
    <row r="313" spans="1:10" x14ac:dyDescent="0.15">
      <c r="A313" s="1">
        <v>14</v>
      </c>
      <c r="B313" s="1" t="s">
        <v>109</v>
      </c>
      <c r="C313" s="1">
        <v>11</v>
      </c>
      <c r="D313" s="1" t="s">
        <v>23</v>
      </c>
      <c r="E313" s="4">
        <f>IF(実質付加価値!E313&gt;0,LN(実質付加価値!E313),0)</f>
        <v>12.64042249468271</v>
      </c>
      <c r="F313" s="4">
        <f>IF(実質付加価値!F313&gt;0,LN(実質付加価値!F313),0)</f>
        <v>13.239000120093543</v>
      </c>
      <c r="G313" s="4">
        <f>IF(実質付加価値!G313&gt;0,LN(実質付加価値!G313),0)</f>
        <v>13.898575176851953</v>
      </c>
      <c r="H313" s="4">
        <f>IF(実質付加価値!H313&gt;0,LN(実質付加価値!H313),0)</f>
        <v>13.742092991764576</v>
      </c>
      <c r="I313" s="4">
        <f>IF(実質付加価値!I313&gt;0,LN(実質付加価値!I313),0)</f>
        <v>13.945086228963261</v>
      </c>
      <c r="J313" s="4">
        <f>IF(実質付加価値!J313&gt;0,LN(実質付加価値!J313),0)</f>
        <v>13.318300543160936</v>
      </c>
    </row>
    <row r="314" spans="1:10" x14ac:dyDescent="0.15">
      <c r="A314" s="1">
        <v>14</v>
      </c>
      <c r="B314" s="1" t="s">
        <v>109</v>
      </c>
      <c r="C314" s="1">
        <v>12</v>
      </c>
      <c r="D314" s="1" t="s">
        <v>24</v>
      </c>
      <c r="E314" s="4">
        <f>IF(実質付加価値!E314&gt;0,LN(実質付加価値!E314),0)</f>
        <v>11.032959091992872</v>
      </c>
      <c r="F314" s="4">
        <f>IF(実質付加価値!F314&gt;0,LN(実質付加価値!F314),0)</f>
        <v>12.70803779243111</v>
      </c>
      <c r="G314" s="4">
        <f>IF(実質付加価値!G314&gt;0,LN(実質付加価値!G314),0)</f>
        <v>14.277761599734342</v>
      </c>
      <c r="H314" s="4">
        <f>IF(実質付加価値!H314&gt;0,LN(実質付加価値!H314),0)</f>
        <v>14.382927211851893</v>
      </c>
      <c r="I314" s="4">
        <f>IF(実質付加価値!I314&gt;0,LN(実質付加価値!I314),0)</f>
        <v>14.937079841952647</v>
      </c>
      <c r="J314" s="4">
        <f>IF(実質付加価値!J314&gt;0,LN(実質付加価値!J314),0)</f>
        <v>14.720540541573033</v>
      </c>
    </row>
    <row r="315" spans="1:10" x14ac:dyDescent="0.15">
      <c r="A315" s="1">
        <v>14</v>
      </c>
      <c r="B315" s="1" t="s">
        <v>109</v>
      </c>
      <c r="C315" s="1">
        <v>13</v>
      </c>
      <c r="D315" s="1" t="s">
        <v>25</v>
      </c>
      <c r="E315" s="4">
        <f>IF(実質付加価値!E315&gt;0,LN(実質付加価値!E315),0)</f>
        <v>13.04052173491498</v>
      </c>
      <c r="F315" s="4">
        <f>IF(実質付加価値!F315&gt;0,LN(実質付加価値!F315),0)</f>
        <v>13.727717067251421</v>
      </c>
      <c r="G315" s="4">
        <f>IF(実質付加価値!G315&gt;0,LN(実質付加価値!G315),0)</f>
        <v>14.033068359669938</v>
      </c>
      <c r="H315" s="4">
        <f>IF(実質付加価値!H315&gt;0,LN(実質付加価値!H315),0)</f>
        <v>13.678588624999357</v>
      </c>
      <c r="I315" s="4">
        <f>IF(実質付加価値!I315&gt;0,LN(実質付加価値!I315),0)</f>
        <v>14.032317869682689</v>
      </c>
      <c r="J315" s="4">
        <f>IF(実質付加価値!J315&gt;0,LN(実質付加価値!J315),0)</f>
        <v>13.621541027672606</v>
      </c>
    </row>
    <row r="316" spans="1:10" x14ac:dyDescent="0.15">
      <c r="A316" s="1">
        <v>14</v>
      </c>
      <c r="B316" s="1" t="s">
        <v>109</v>
      </c>
      <c r="C316" s="1">
        <v>14</v>
      </c>
      <c r="D316" s="1" t="s">
        <v>26</v>
      </c>
      <c r="E316" s="4">
        <f>IF(実質付加価値!E316&gt;0,LN(実質付加価値!E316),0)</f>
        <v>10.266877722304113</v>
      </c>
      <c r="F316" s="4">
        <f>IF(実質付加価値!F316&gt;0,LN(実質付加価値!F316),0)</f>
        <v>11.027393693297201</v>
      </c>
      <c r="G316" s="4">
        <f>IF(実質付加価値!G316&gt;0,LN(実質付加価値!G316),0)</f>
        <v>11.631922699642926</v>
      </c>
      <c r="H316" s="4">
        <f>IF(実質付加価値!H316&gt;0,LN(実質付加価値!H316),0)</f>
        <v>11.28928495831318</v>
      </c>
      <c r="I316" s="4">
        <f>IF(実質付加価値!I316&gt;0,LN(実質付加価値!I316),0)</f>
        <v>11.667425208858685</v>
      </c>
      <c r="J316" s="4">
        <f>IF(実質付加価値!J316&gt;0,LN(実質付加価値!J316),0)</f>
        <v>11.35923873898841</v>
      </c>
    </row>
    <row r="317" spans="1:10" x14ac:dyDescent="0.15">
      <c r="A317" s="1">
        <v>14</v>
      </c>
      <c r="B317" s="1" t="s">
        <v>109</v>
      </c>
      <c r="C317" s="1">
        <v>15</v>
      </c>
      <c r="D317" s="1" t="s">
        <v>27</v>
      </c>
      <c r="E317" s="4">
        <f>IF(実質付加価値!E317&gt;0,LN(実質付加価値!E317),0)</f>
        <v>12.755967837519732</v>
      </c>
      <c r="F317" s="4">
        <f>IF(実質付加価値!F317&gt;0,LN(実質付加価値!F317),0)</f>
        <v>12.813872775250504</v>
      </c>
      <c r="G317" s="4">
        <f>IF(実質付加価値!G317&gt;0,LN(実質付加価値!G317),0)</f>
        <v>13.418672716387224</v>
      </c>
      <c r="H317" s="4">
        <f>IF(実質付加価値!H317&gt;0,LN(実質付加価値!H317),0)</f>
        <v>13.156637243213552</v>
      </c>
      <c r="I317" s="4">
        <f>IF(実質付加価値!I317&gt;0,LN(実質付加価値!I317),0)</f>
        <v>13.087572319407855</v>
      </c>
      <c r="J317" s="4">
        <f>IF(実質付加価値!J317&gt;0,LN(実質付加価値!J317),0)</f>
        <v>12.883778670768949</v>
      </c>
    </row>
    <row r="318" spans="1:10" x14ac:dyDescent="0.15">
      <c r="A318" s="1">
        <v>14</v>
      </c>
      <c r="B318" s="1" t="s">
        <v>282</v>
      </c>
      <c r="C318" s="1">
        <v>16</v>
      </c>
      <c r="D318" s="1" t="s">
        <v>10</v>
      </c>
      <c r="E318" s="4">
        <f>IF(実質付加価値!E318&gt;0,LN(実質付加価値!E318),0)</f>
        <v>14.678175534266694</v>
      </c>
      <c r="F318" s="4">
        <f>IF(実質付加価値!F318&gt;0,LN(実質付加価値!F318),0)</f>
        <v>14.639381578150099</v>
      </c>
      <c r="G318" s="4">
        <f>IF(実質付加価値!G318&gt;0,LN(実質付加価値!G318),0)</f>
        <v>14.974558429733978</v>
      </c>
      <c r="H318" s="4">
        <f>IF(実質付加価値!H318&gt;0,LN(実質付加価値!H318),0)</f>
        <v>14.484992471321448</v>
      </c>
      <c r="I318" s="4">
        <f>IF(実質付加価値!I318&gt;0,LN(実質付加価値!I318),0)</f>
        <v>14.315898565965648</v>
      </c>
      <c r="J318" s="4">
        <f>IF(実質付加価値!J318&gt;0,LN(実質付加価値!J318),0)</f>
        <v>14.325415037915334</v>
      </c>
    </row>
    <row r="319" spans="1:10" x14ac:dyDescent="0.15">
      <c r="A319" s="1">
        <v>14</v>
      </c>
      <c r="B319" s="1" t="s">
        <v>282</v>
      </c>
      <c r="C319" s="1">
        <v>17</v>
      </c>
      <c r="D319" s="1" t="s">
        <v>11</v>
      </c>
      <c r="E319" s="4">
        <f>IF(実質付加価値!E319&gt;0,LN(実質付加価値!E319),0)</f>
        <v>12.455975121351571</v>
      </c>
      <c r="F319" s="4">
        <f>IF(実質付加価値!F319&gt;0,LN(実質付加価値!F319),0)</f>
        <v>12.761636805553813</v>
      </c>
      <c r="G319" s="4">
        <f>IF(実質付加価値!G319&gt;0,LN(実質付加価値!G319),0)</f>
        <v>13.310344101385772</v>
      </c>
      <c r="H319" s="4">
        <f>IF(実質付加価値!H319&gt;0,LN(実質付加価値!H319),0)</f>
        <v>13.445711092202554</v>
      </c>
      <c r="I319" s="4">
        <f>IF(実質付加価値!I319&gt;0,LN(実質付加価値!I319),0)</f>
        <v>13.505885795607968</v>
      </c>
      <c r="J319" s="4">
        <f>IF(実質付加価値!J319&gt;0,LN(実質付加価値!J319),0)</f>
        <v>13.368745043760855</v>
      </c>
    </row>
    <row r="320" spans="1:10" x14ac:dyDescent="0.15">
      <c r="A320" s="1">
        <v>14</v>
      </c>
      <c r="B320" s="1" t="s">
        <v>282</v>
      </c>
      <c r="C320" s="1">
        <v>18</v>
      </c>
      <c r="D320" s="1" t="s">
        <v>12</v>
      </c>
      <c r="E320" s="4">
        <f>IF(実質付加価値!E320&gt;0,LN(実質付加価値!E320),0)</f>
        <v>13.268896233469581</v>
      </c>
      <c r="F320" s="4">
        <f>IF(実質付加価値!F320&gt;0,LN(実質付加価値!F320),0)</f>
        <v>14.235619938935834</v>
      </c>
      <c r="G320" s="4">
        <f>IF(実質付加価値!G320&gt;0,LN(実質付加価値!G320),0)</f>
        <v>14.781520012176344</v>
      </c>
      <c r="H320" s="4">
        <f>IF(実質付加価値!H320&gt;0,LN(実質付加価値!H320),0)</f>
        <v>14.994353303560384</v>
      </c>
      <c r="I320" s="4">
        <f>IF(実質付加価値!I320&gt;0,LN(実質付加価値!I320),0)</f>
        <v>15.072364014288381</v>
      </c>
      <c r="J320" s="4">
        <f>IF(実質付加価値!J320&gt;0,LN(実質付加価値!J320),0)</f>
        <v>14.989435399473177</v>
      </c>
    </row>
    <row r="321" spans="1:10" x14ac:dyDescent="0.15">
      <c r="A321" s="1">
        <v>14</v>
      </c>
      <c r="B321" s="1" t="s">
        <v>282</v>
      </c>
      <c r="C321" s="1">
        <v>19</v>
      </c>
      <c r="D321" s="1" t="s">
        <v>13</v>
      </c>
      <c r="E321" s="4">
        <f>IF(実質付加価値!E321&gt;0,LN(実質付加価値!E321),0)</f>
        <v>11.803693689145771</v>
      </c>
      <c r="F321" s="4">
        <f>IF(実質付加価値!F321&gt;0,LN(実質付加価値!F321),0)</f>
        <v>12.738474294951184</v>
      </c>
      <c r="G321" s="4">
        <f>IF(実質付加価値!G321&gt;0,LN(実質付加価値!G321),0)</f>
        <v>13.765537549406215</v>
      </c>
      <c r="H321" s="4">
        <f>IF(実質付加価値!H321&gt;0,LN(実質付加価値!H321),0)</f>
        <v>14.000106473148357</v>
      </c>
      <c r="I321" s="4">
        <f>IF(実質付加価値!I321&gt;0,LN(実質付加価値!I321),0)</f>
        <v>13.913136196126489</v>
      </c>
      <c r="J321" s="4">
        <f>IF(実質付加価値!J321&gt;0,LN(実質付加価値!J321),0)</f>
        <v>13.875351381146274</v>
      </c>
    </row>
    <row r="322" spans="1:10" x14ac:dyDescent="0.15">
      <c r="A322" s="1">
        <v>14</v>
      </c>
      <c r="B322" s="1" t="s">
        <v>282</v>
      </c>
      <c r="C322" s="1">
        <v>20</v>
      </c>
      <c r="D322" s="1" t="s">
        <v>14</v>
      </c>
      <c r="E322" s="4">
        <f>IF(実質付加価値!E322&gt;0,LN(実質付加価値!E322),0)</f>
        <v>12.797776924836125</v>
      </c>
      <c r="F322" s="4">
        <f>IF(実質付加価値!F322&gt;0,LN(実質付加価値!F322),0)</f>
        <v>13.399121150765982</v>
      </c>
      <c r="G322" s="4">
        <f>IF(実質付加価値!G322&gt;0,LN(実質付加価値!G322),0)</f>
        <v>13.527110962148718</v>
      </c>
      <c r="H322" s="4">
        <f>IF(実質付加価値!H322&gt;0,LN(実質付加価値!H322),0)</f>
        <v>13.237998143840754</v>
      </c>
      <c r="I322" s="4">
        <f>IF(実質付加価値!I322&gt;0,LN(実質付加価値!I322),0)</f>
        <v>13.354995795660628</v>
      </c>
      <c r="J322" s="4">
        <f>IF(実質付加価値!J322&gt;0,LN(実質付加価値!J322),0)</f>
        <v>13.384510626976784</v>
      </c>
    </row>
    <row r="323" spans="1:10" x14ac:dyDescent="0.15">
      <c r="A323" s="1">
        <v>14</v>
      </c>
      <c r="B323" s="1" t="s">
        <v>282</v>
      </c>
      <c r="C323" s="1">
        <v>21</v>
      </c>
      <c r="D323" s="1" t="s">
        <v>15</v>
      </c>
      <c r="E323" s="4">
        <f>IF(実質付加価値!E323&gt;0,LN(実質付加価値!E323),0)</f>
        <v>13.746058750742959</v>
      </c>
      <c r="F323" s="4">
        <f>IF(実質付加価値!F323&gt;0,LN(実質付加価値!F323),0)</f>
        <v>13.879244670722644</v>
      </c>
      <c r="G323" s="4">
        <f>IF(実質付加価値!G323&gt;0,LN(実質付加価値!G323),0)</f>
        <v>14.304994718663332</v>
      </c>
      <c r="H323" s="4">
        <f>IF(実質付加価値!H323&gt;0,LN(実質付加価値!H323),0)</f>
        <v>14.511584528196542</v>
      </c>
      <c r="I323" s="4">
        <f>IF(実質付加価値!I323&gt;0,LN(実質付加価値!I323),0)</f>
        <v>14.735820182372803</v>
      </c>
      <c r="J323" s="4">
        <f>IF(実質付加価値!J323&gt;0,LN(実質付加価値!J323),0)</f>
        <v>14.653895137019699</v>
      </c>
    </row>
    <row r="324" spans="1:10" x14ac:dyDescent="0.15">
      <c r="A324" s="1">
        <v>14</v>
      </c>
      <c r="B324" s="1" t="s">
        <v>107</v>
      </c>
      <c r="C324" s="1">
        <v>22</v>
      </c>
      <c r="D324" s="1" t="s">
        <v>7</v>
      </c>
      <c r="E324" s="4">
        <f>IF(実質付加価値!E324&gt;0,LN(実質付加価値!E324),0)</f>
        <v>14.359527278475642</v>
      </c>
      <c r="F324" s="4">
        <f>IF(実質付加価値!F324&gt;0,LN(実質付加価値!F324),0)</f>
        <v>15.036428966427136</v>
      </c>
      <c r="G324" s="4">
        <f>IF(実質付加価値!G324&gt;0,LN(実質付加価値!G324),0)</f>
        <v>15.419600996389484</v>
      </c>
      <c r="H324" s="4">
        <f>IF(実質付加価値!H324&gt;0,LN(実質付加価値!H324),0)</f>
        <v>15.724448686755665</v>
      </c>
      <c r="I324" s="4">
        <f>IF(実質付加価値!I324&gt;0,LN(実質付加価値!I324),0)</f>
        <v>16.005416681695504</v>
      </c>
      <c r="J324" s="4">
        <f>IF(実質付加価値!J324&gt;0,LN(実質付加価値!J324),0)</f>
        <v>15.981463598430745</v>
      </c>
    </row>
    <row r="325" spans="1:10" x14ac:dyDescent="0.15">
      <c r="A325" s="1">
        <v>14</v>
      </c>
      <c r="B325" s="1" t="s">
        <v>107</v>
      </c>
      <c r="C325" s="1">
        <v>23</v>
      </c>
      <c r="D325" s="1" t="s">
        <v>28</v>
      </c>
      <c r="E325" s="4">
        <f>IF(実質付加価値!E325&gt;0,LN(実質付加価値!E325),0)</f>
        <v>13.816949581648659</v>
      </c>
      <c r="F325" s="4">
        <f>IF(実質付加価値!F325&gt;0,LN(実質付加価値!F325),0)</f>
        <v>14.262895021235435</v>
      </c>
      <c r="G325" s="4">
        <f>IF(実質付加価値!G325&gt;0,LN(実質付加価値!G325),0)</f>
        <v>14.543582824836331</v>
      </c>
      <c r="H325" s="4">
        <f>IF(実質付加価値!H325&gt;0,LN(実質付加価値!H325),0)</f>
        <v>14.674883694071806</v>
      </c>
      <c r="I325" s="4">
        <f>IF(実質付加価値!I325&gt;0,LN(実質付加価値!I325),0)</f>
        <v>14.74184680343304</v>
      </c>
      <c r="J325" s="4">
        <f>IF(実質付加価値!J325&gt;0,LN(実質付加価値!J325),0)</f>
        <v>14.746567421855348</v>
      </c>
    </row>
    <row r="326" spans="1:10" x14ac:dyDescent="0.15">
      <c r="A326" s="1">
        <v>15</v>
      </c>
      <c r="B326" s="1" t="s">
        <v>111</v>
      </c>
      <c r="C326" s="1">
        <v>1</v>
      </c>
      <c r="D326" s="1" t="s">
        <v>8</v>
      </c>
      <c r="E326" s="4">
        <f>IF(実質付加価値!E326&gt;0,LN(実質付加価値!E326),0)</f>
        <v>12.429386142451216</v>
      </c>
      <c r="F326" s="4">
        <f>IF(実質付加価値!F326&gt;0,LN(実質付加価値!F326),0)</f>
        <v>12.363415882859044</v>
      </c>
      <c r="G326" s="4">
        <f>IF(実質付加価値!G326&gt;0,LN(実質付加価値!G326),0)</f>
        <v>12.538700069052087</v>
      </c>
      <c r="H326" s="4">
        <f>IF(実質付加価値!H326&gt;0,LN(実質付加価値!H326),0)</f>
        <v>12.50353443340097</v>
      </c>
      <c r="I326" s="4">
        <f>IF(実質付加価値!I326&gt;0,LN(実質付加価値!I326),0)</f>
        <v>12.509562711235505</v>
      </c>
      <c r="J326" s="4">
        <f>IF(実質付加価値!J326&gt;0,LN(実質付加価値!J326),0)</f>
        <v>12.399177403131583</v>
      </c>
    </row>
    <row r="327" spans="1:10" x14ac:dyDescent="0.15">
      <c r="A327" s="1">
        <v>15</v>
      </c>
      <c r="B327" s="1" t="s">
        <v>111</v>
      </c>
      <c r="C327" s="1">
        <v>2</v>
      </c>
      <c r="D327" s="1" t="s">
        <v>9</v>
      </c>
      <c r="E327" s="4">
        <f>IF(実質付加価値!E327&gt;0,LN(実質付加価値!E327),0)</f>
        <v>10.482831029320069</v>
      </c>
      <c r="F327" s="4">
        <f>IF(実質付加価値!F327&gt;0,LN(実質付加価値!F327),0)</f>
        <v>11.14930060208488</v>
      </c>
      <c r="G327" s="4">
        <f>IF(実質付加価値!G327&gt;0,LN(実質付加価値!G327),0)</f>
        <v>10.875098334135096</v>
      </c>
      <c r="H327" s="4">
        <f>IF(実質付加価値!H327&gt;0,LN(実質付加価値!H327),0)</f>
        <v>10.71658573962053</v>
      </c>
      <c r="I327" s="4">
        <f>IF(実質付加価値!I327&gt;0,LN(実質付加価値!I327),0)</f>
        <v>10.770071873141786</v>
      </c>
      <c r="J327" s="4">
        <f>IF(実質付加価値!J327&gt;0,LN(実質付加価値!J327),0)</f>
        <v>10.555733589069035</v>
      </c>
    </row>
    <row r="328" spans="1:10" x14ac:dyDescent="0.15">
      <c r="A328" s="1">
        <v>15</v>
      </c>
      <c r="B328" s="1" t="s">
        <v>112</v>
      </c>
      <c r="C328" s="1">
        <v>3</v>
      </c>
      <c r="D328" s="1" t="s">
        <v>16</v>
      </c>
      <c r="E328" s="4">
        <f>IF(実質付加価値!E328&gt;0,LN(実質付加価値!E328),0)</f>
        <v>11.868260585065185</v>
      </c>
      <c r="F328" s="4">
        <f>IF(実質付加価値!F328&gt;0,LN(実質付加価値!F328),0)</f>
        <v>12.416568563874632</v>
      </c>
      <c r="G328" s="4">
        <f>IF(実質付加価値!G328&gt;0,LN(実質付加価値!G328),0)</f>
        <v>12.545442106888556</v>
      </c>
      <c r="H328" s="4">
        <f>IF(実質付加価値!H328&gt;0,LN(実質付加価値!H328),0)</f>
        <v>12.64939659300409</v>
      </c>
      <c r="I328" s="4">
        <f>IF(実質付加価値!I328&gt;0,LN(実質付加価値!I328),0)</f>
        <v>12.686267179926739</v>
      </c>
      <c r="J328" s="4">
        <f>IF(実質付加価値!J328&gt;0,LN(実質付加価値!J328),0)</f>
        <v>12.626474061452738</v>
      </c>
    </row>
    <row r="329" spans="1:10" x14ac:dyDescent="0.15">
      <c r="A329" s="1">
        <v>15</v>
      </c>
      <c r="B329" s="1" t="s">
        <v>112</v>
      </c>
      <c r="C329" s="1">
        <v>4</v>
      </c>
      <c r="D329" s="1" t="s">
        <v>17</v>
      </c>
      <c r="E329" s="4">
        <f>IF(実質付加価値!E329&gt;0,LN(実質付加価値!E329),0)</f>
        <v>11.487378919544811</v>
      </c>
      <c r="F329" s="4">
        <f>IF(実質付加価値!F329&gt;0,LN(実質付加価値!F329),0)</f>
        <v>11.846611368945146</v>
      </c>
      <c r="G329" s="4">
        <f>IF(実質付加価値!G329&gt;0,LN(実質付加価値!G329),0)</f>
        <v>12.158774073120235</v>
      </c>
      <c r="H329" s="4">
        <f>IF(実質付加価値!H329&gt;0,LN(実質付加価値!H329),0)</f>
        <v>11.348169709266225</v>
      </c>
      <c r="I329" s="4">
        <f>IF(実質付加価値!I329&gt;0,LN(実質付加価値!I329),0)</f>
        <v>10.860961963035823</v>
      </c>
      <c r="J329" s="4">
        <f>IF(実質付加価値!J329&gt;0,LN(実質付加価値!J329),0)</f>
        <v>10.630006685937076</v>
      </c>
    </row>
    <row r="330" spans="1:10" x14ac:dyDescent="0.15">
      <c r="A330" s="1">
        <v>15</v>
      </c>
      <c r="B330" s="1" t="s">
        <v>112</v>
      </c>
      <c r="C330" s="1">
        <v>5</v>
      </c>
      <c r="D330" s="1" t="s">
        <v>18</v>
      </c>
      <c r="E330" s="4">
        <f>IF(実質付加価値!E330&gt;0,LN(実質付加価値!E330),0)</f>
        <v>9.9069093602839171</v>
      </c>
      <c r="F330" s="4">
        <f>IF(実質付加価値!F330&gt;0,LN(実質付加価値!F330),0)</f>
        <v>9.8570035678869328</v>
      </c>
      <c r="G330" s="4">
        <f>IF(実質付加価値!G330&gt;0,LN(実質付加価値!G330),0)</f>
        <v>10.72945736888289</v>
      </c>
      <c r="H330" s="4">
        <f>IF(実質付加価値!H330&gt;0,LN(実質付加価値!H330),0)</f>
        <v>10.948680837839266</v>
      </c>
      <c r="I330" s="4">
        <f>IF(実質付加価値!I330&gt;0,LN(実質付加価値!I330),0)</f>
        <v>11.064212695572428</v>
      </c>
      <c r="J330" s="4">
        <f>IF(実質付加価値!J330&gt;0,LN(実質付加価値!J330),0)</f>
        <v>10.981566906054512</v>
      </c>
    </row>
    <row r="331" spans="1:10" x14ac:dyDescent="0.15">
      <c r="A331" s="1">
        <v>15</v>
      </c>
      <c r="B331" s="1" t="s">
        <v>112</v>
      </c>
      <c r="C331" s="1">
        <v>6</v>
      </c>
      <c r="D331" s="1" t="s">
        <v>2</v>
      </c>
      <c r="E331" s="4">
        <f>IF(実質付加価値!E331&gt;0,LN(実質付加価値!E331),0)</f>
        <v>9.9869850443830579</v>
      </c>
      <c r="F331" s="4">
        <f>IF(実質付加価値!F331&gt;0,LN(実質付加価値!F331),0)</f>
        <v>10.844042498796629</v>
      </c>
      <c r="G331" s="4">
        <f>IF(実質付加価値!G331&gt;0,LN(実質付加価値!G331),0)</f>
        <v>11.425892928817941</v>
      </c>
      <c r="H331" s="4">
        <f>IF(実質付加価値!H331&gt;0,LN(実質付加価値!H331),0)</f>
        <v>11.814528616004008</v>
      </c>
      <c r="I331" s="4">
        <f>IF(実質付加価値!I331&gt;0,LN(実質付加価値!I331),0)</f>
        <v>11.995369816570161</v>
      </c>
      <c r="J331" s="4">
        <f>IF(実質付加価値!J331&gt;0,LN(実質付加価値!J331),0)</f>
        <v>11.889632361223789</v>
      </c>
    </row>
    <row r="332" spans="1:10" x14ac:dyDescent="0.15">
      <c r="A332" s="1">
        <v>15</v>
      </c>
      <c r="B332" s="1" t="s">
        <v>112</v>
      </c>
      <c r="C332" s="1">
        <v>7</v>
      </c>
      <c r="D332" s="1" t="s">
        <v>19</v>
      </c>
      <c r="E332" s="4">
        <f>IF(実質付加価値!E332&gt;0,LN(実質付加価値!E332),0)</f>
        <v>11.175790012168783</v>
      </c>
      <c r="F332" s="4">
        <f>IF(実質付加価値!F332&gt;0,LN(実質付加価値!F332),0)</f>
        <v>12.256700651672659</v>
      </c>
      <c r="G332" s="4">
        <f>IF(実質付加価値!G332&gt;0,LN(実質付加価値!G332),0)</f>
        <v>11.42952335108094</v>
      </c>
      <c r="H332" s="4">
        <f>IF(実質付加価値!H332&gt;0,LN(実質付加価値!H332),0)</f>
        <v>9.3641531079147082</v>
      </c>
      <c r="I332" s="4">
        <f>IF(実質付加価値!I332&gt;0,LN(実質付加価値!I332),0)</f>
        <v>9.5808184325606298</v>
      </c>
      <c r="J332" s="4">
        <f>IF(実質付加価値!J332&gt;0,LN(実質付加価値!J332),0)</f>
        <v>9.6324677216133292</v>
      </c>
    </row>
    <row r="333" spans="1:10" x14ac:dyDescent="0.15">
      <c r="A333" s="1">
        <v>15</v>
      </c>
      <c r="B333" s="1" t="s">
        <v>112</v>
      </c>
      <c r="C333" s="1">
        <v>8</v>
      </c>
      <c r="D333" s="1" t="s">
        <v>20</v>
      </c>
      <c r="E333" s="4">
        <f>IF(実質付加価値!E333&gt;0,LN(実質付加価値!E333),0)</f>
        <v>10.590434768100707</v>
      </c>
      <c r="F333" s="4">
        <f>IF(実質付加価値!F333&gt;0,LN(実質付加価値!F333),0)</f>
        <v>10.759849999127423</v>
      </c>
      <c r="G333" s="4">
        <f>IF(実質付加価値!G333&gt;0,LN(実質付加価値!G333),0)</f>
        <v>10.934359622891877</v>
      </c>
      <c r="H333" s="4">
        <f>IF(実質付加価値!H333&gt;0,LN(実質付加価値!H333),0)</f>
        <v>10.812508676650753</v>
      </c>
      <c r="I333" s="4">
        <f>IF(実質付加価値!I333&gt;0,LN(実質付加価値!I333),0)</f>
        <v>10.536713462988835</v>
      </c>
      <c r="J333" s="4">
        <f>IF(実質付加価値!J333&gt;0,LN(実質付加価値!J333),0)</f>
        <v>10.196884759333601</v>
      </c>
    </row>
    <row r="334" spans="1:10" x14ac:dyDescent="0.15">
      <c r="A334" s="1">
        <v>15</v>
      </c>
      <c r="B334" s="1" t="s">
        <v>112</v>
      </c>
      <c r="C334" s="1">
        <v>9</v>
      </c>
      <c r="D334" s="1" t="s">
        <v>21</v>
      </c>
      <c r="E334" s="4">
        <f>IF(実質付加価値!E334&gt;0,LN(実質付加価値!E334),0)</f>
        <v>11.212058862055462</v>
      </c>
      <c r="F334" s="4">
        <f>IF(実質付加価値!F334&gt;0,LN(実質付加価値!F334),0)</f>
        <v>11.118257686244725</v>
      </c>
      <c r="G334" s="4">
        <f>IF(実質付加価値!G334&gt;0,LN(実質付加価値!G334),0)</f>
        <v>11.346851526374204</v>
      </c>
      <c r="H334" s="4">
        <f>IF(実質付加価値!H334&gt;0,LN(実質付加価値!H334),0)</f>
        <v>11.291860415566322</v>
      </c>
      <c r="I334" s="4">
        <f>IF(実質付加価値!I334&gt;0,LN(実質付加価値!I334),0)</f>
        <v>11.091851132283368</v>
      </c>
      <c r="J334" s="4">
        <f>IF(実質付加価値!J334&gt;0,LN(実質付加価値!J334),0)</f>
        <v>10.703956321596081</v>
      </c>
    </row>
    <row r="335" spans="1:10" x14ac:dyDescent="0.15">
      <c r="A335" s="1">
        <v>15</v>
      </c>
      <c r="B335" s="1" t="s">
        <v>112</v>
      </c>
      <c r="C335" s="1">
        <v>10</v>
      </c>
      <c r="D335" s="1" t="s">
        <v>22</v>
      </c>
      <c r="E335" s="4">
        <f>IF(実質付加価値!E335&gt;0,LN(実質付加価値!E335),0)</f>
        <v>11.208317174092429</v>
      </c>
      <c r="F335" s="4">
        <f>IF(実質付加価値!F335&gt;0,LN(実質付加価値!F335),0)</f>
        <v>11.753555114350457</v>
      </c>
      <c r="G335" s="4">
        <f>IF(実質付加価値!G335&gt;0,LN(実質付加価値!G335),0)</f>
        <v>12.134058713215504</v>
      </c>
      <c r="H335" s="4">
        <f>IF(実質付加価値!H335&gt;0,LN(実質付加価値!H335),0)</f>
        <v>12.178803397777589</v>
      </c>
      <c r="I335" s="4">
        <f>IF(実質付加価値!I335&gt;0,LN(実質付加価値!I335),0)</f>
        <v>11.785049732242891</v>
      </c>
      <c r="J335" s="4">
        <f>IF(実質付加価値!J335&gt;0,LN(実質付加価値!J335),0)</f>
        <v>11.73610287993162</v>
      </c>
    </row>
    <row r="336" spans="1:10" x14ac:dyDescent="0.15">
      <c r="A336" s="1">
        <v>15</v>
      </c>
      <c r="B336" s="1" t="s">
        <v>112</v>
      </c>
      <c r="C336" s="1">
        <v>11</v>
      </c>
      <c r="D336" s="1" t="s">
        <v>23</v>
      </c>
      <c r="E336" s="4">
        <f>IF(実質付加価値!E336&gt;0,LN(実質付加価値!E336),0)</f>
        <v>11.00999558224175</v>
      </c>
      <c r="F336" s="4">
        <f>IF(実質付加価値!F336&gt;0,LN(実質付加価値!F336),0)</f>
        <v>11.819037852909597</v>
      </c>
      <c r="G336" s="4">
        <f>IF(実質付加価値!G336&gt;0,LN(実質付加価値!G336),0)</f>
        <v>12.403338855056866</v>
      </c>
      <c r="H336" s="4">
        <f>IF(実質付加価値!H336&gt;0,LN(実質付加価値!H336),0)</f>
        <v>12.336484707244102</v>
      </c>
      <c r="I336" s="4">
        <f>IF(実質付加価値!I336&gt;0,LN(実質付加価値!I336),0)</f>
        <v>12.85792406270831</v>
      </c>
      <c r="J336" s="4">
        <f>IF(実質付加価値!J336&gt;0,LN(実質付加価値!J336),0)</f>
        <v>12.399074009617243</v>
      </c>
    </row>
    <row r="337" spans="1:10" x14ac:dyDescent="0.15">
      <c r="A337" s="1">
        <v>15</v>
      </c>
      <c r="B337" s="1" t="s">
        <v>112</v>
      </c>
      <c r="C337" s="1">
        <v>12</v>
      </c>
      <c r="D337" s="1" t="s">
        <v>24</v>
      </c>
      <c r="E337" s="4">
        <f>IF(実質付加価値!E337&gt;0,LN(実質付加価値!E337),0)</f>
        <v>7.2568845293104998</v>
      </c>
      <c r="F337" s="4">
        <f>IF(実質付加価値!F337&gt;0,LN(実質付加価値!F337),0)</f>
        <v>9.8045662193587582</v>
      </c>
      <c r="G337" s="4">
        <f>IF(実質付加価値!G337&gt;0,LN(実質付加価値!G337),0)</f>
        <v>11.830763488418505</v>
      </c>
      <c r="H337" s="4">
        <f>IF(実質付加価値!H337&gt;0,LN(実質付加価値!H337),0)</f>
        <v>12.937836372731484</v>
      </c>
      <c r="I337" s="4">
        <f>IF(実質付加価値!I337&gt;0,LN(実質付加価値!I337),0)</f>
        <v>14.02387638950221</v>
      </c>
      <c r="J337" s="4">
        <f>IF(実質付加価値!J337&gt;0,LN(実質付加価値!J337),0)</f>
        <v>13.790964109123149</v>
      </c>
    </row>
    <row r="338" spans="1:10" x14ac:dyDescent="0.15">
      <c r="A338" s="1">
        <v>15</v>
      </c>
      <c r="B338" s="1" t="s">
        <v>112</v>
      </c>
      <c r="C338" s="1">
        <v>13</v>
      </c>
      <c r="D338" s="1" t="s">
        <v>25</v>
      </c>
      <c r="E338" s="4">
        <f>IF(実質付加価値!E338&gt;0,LN(実質付加価値!E338),0)</f>
        <v>8.8240928074144325</v>
      </c>
      <c r="F338" s="4">
        <f>IF(実質付加価値!F338&gt;0,LN(実質付加価値!F338),0)</f>
        <v>10.276157358038123</v>
      </c>
      <c r="G338" s="4">
        <f>IF(実質付加価値!G338&gt;0,LN(実質付加価値!G338),0)</f>
        <v>10.465065202180304</v>
      </c>
      <c r="H338" s="4">
        <f>IF(実質付加価値!H338&gt;0,LN(実質付加価値!H338),0)</f>
        <v>10.630765550117536</v>
      </c>
      <c r="I338" s="4">
        <f>IF(実質付加価値!I338&gt;0,LN(実質付加価値!I338),0)</f>
        <v>11.464412879074366</v>
      </c>
      <c r="J338" s="4">
        <f>IF(実質付加価値!J338&gt;0,LN(実質付加価値!J338),0)</f>
        <v>11.096808190604067</v>
      </c>
    </row>
    <row r="339" spans="1:10" x14ac:dyDescent="0.15">
      <c r="A339" s="1">
        <v>15</v>
      </c>
      <c r="B339" s="1" t="s">
        <v>112</v>
      </c>
      <c r="C339" s="1">
        <v>14</v>
      </c>
      <c r="D339" s="1" t="s">
        <v>26</v>
      </c>
      <c r="E339" s="4">
        <f>IF(実質付加価値!E339&gt;0,LN(実質付加価値!E339),0)</f>
        <v>8.1981607464479485</v>
      </c>
      <c r="F339" s="4">
        <f>IF(実質付加価値!F339&gt;0,LN(実質付加価値!F339),0)</f>
        <v>9.4932214567757818</v>
      </c>
      <c r="G339" s="4">
        <f>IF(実質付加価値!G339&gt;0,LN(実質付加価値!G339),0)</f>
        <v>10.396499230932172</v>
      </c>
      <c r="H339" s="4">
        <f>IF(実質付加価値!H339&gt;0,LN(実質付加価値!H339),0)</f>
        <v>10.266443271507532</v>
      </c>
      <c r="I339" s="4">
        <f>IF(実質付加価値!I339&gt;0,LN(実質付加価値!I339),0)</f>
        <v>10.998300585666074</v>
      </c>
      <c r="J339" s="4">
        <f>IF(実質付加価値!J339&gt;0,LN(実質付加価値!J339),0)</f>
        <v>10.587843203923972</v>
      </c>
    </row>
    <row r="340" spans="1:10" x14ac:dyDescent="0.15">
      <c r="A340" s="1">
        <v>15</v>
      </c>
      <c r="B340" s="1" t="s">
        <v>112</v>
      </c>
      <c r="C340" s="1">
        <v>15</v>
      </c>
      <c r="D340" s="1" t="s">
        <v>27</v>
      </c>
      <c r="E340" s="4">
        <f>IF(実質付加価値!E340&gt;0,LN(実質付加価値!E340),0)</f>
        <v>11.549044106054149</v>
      </c>
      <c r="F340" s="4">
        <f>IF(実質付加価値!F340&gt;0,LN(実質付加価値!F340),0)</f>
        <v>11.7918559086024</v>
      </c>
      <c r="G340" s="4">
        <f>IF(実質付加価値!G340&gt;0,LN(実質付加価値!G340),0)</f>
        <v>12.139966965693928</v>
      </c>
      <c r="H340" s="4">
        <f>IF(実質付加価値!H340&gt;0,LN(実質付加価値!H340),0)</f>
        <v>12.07809754786879</v>
      </c>
      <c r="I340" s="4">
        <f>IF(実質付加価値!I340&gt;0,LN(実質付加価値!I340),0)</f>
        <v>12.029744330459199</v>
      </c>
      <c r="J340" s="4">
        <f>IF(実質付加価値!J340&gt;0,LN(実質付加価値!J340),0)</f>
        <v>11.811314690216667</v>
      </c>
    </row>
    <row r="341" spans="1:10" x14ac:dyDescent="0.15">
      <c r="A341" s="1">
        <v>15</v>
      </c>
      <c r="B341" s="1" t="s">
        <v>283</v>
      </c>
      <c r="C341" s="1">
        <v>16</v>
      </c>
      <c r="D341" s="1" t="s">
        <v>10</v>
      </c>
      <c r="E341" s="4">
        <f>IF(実質付加価値!E341&gt;0,LN(実質付加価値!E341),0)</f>
        <v>13.704921736510517</v>
      </c>
      <c r="F341" s="4">
        <f>IF(実質付加価値!F341&gt;0,LN(実質付加価値!F341),0)</f>
        <v>13.896492157759626</v>
      </c>
      <c r="G341" s="4">
        <f>IF(実質付加価値!G341&gt;0,LN(実質付加価値!G341),0)</f>
        <v>13.895314840919834</v>
      </c>
      <c r="H341" s="4">
        <f>IF(実質付加価値!H341&gt;0,LN(実質付加価値!H341),0)</f>
        <v>13.753629832109151</v>
      </c>
      <c r="I341" s="4">
        <f>IF(実質付加価値!I341&gt;0,LN(実質付加価値!I341),0)</f>
        <v>13.576095540992522</v>
      </c>
      <c r="J341" s="4">
        <f>IF(実質付加価値!J341&gt;0,LN(実質付加価値!J341),0)</f>
        <v>13.575191510814756</v>
      </c>
    </row>
    <row r="342" spans="1:10" x14ac:dyDescent="0.15">
      <c r="A342" s="1">
        <v>15</v>
      </c>
      <c r="B342" s="1" t="s">
        <v>111</v>
      </c>
      <c r="C342" s="1">
        <v>17</v>
      </c>
      <c r="D342" s="1" t="s">
        <v>11</v>
      </c>
      <c r="E342" s="4">
        <f>IF(実質付加価値!E342&gt;0,LN(実質付加価値!E342),0)</f>
        <v>11.744202292957734</v>
      </c>
      <c r="F342" s="4">
        <f>IF(実質付加価値!F342&gt;0,LN(実質付加価値!F342),0)</f>
        <v>12.033399211422788</v>
      </c>
      <c r="G342" s="4">
        <f>IF(実質付加価値!G342&gt;0,LN(実質付加価値!G342),0)</f>
        <v>12.839765579324133</v>
      </c>
      <c r="H342" s="4">
        <f>IF(実質付加価値!H342&gt;0,LN(実質付加価値!H342),0)</f>
        <v>13.203897076710554</v>
      </c>
      <c r="I342" s="4">
        <f>IF(実質付加価値!I342&gt;0,LN(実質付加価値!I342),0)</f>
        <v>12.601428562649895</v>
      </c>
      <c r="J342" s="4">
        <f>IF(実質付加価値!J342&gt;0,LN(実質付加価値!J342),0)</f>
        <v>12.498843448872023</v>
      </c>
    </row>
    <row r="343" spans="1:10" x14ac:dyDescent="0.15">
      <c r="A343" s="1">
        <v>15</v>
      </c>
      <c r="B343" s="1" t="s">
        <v>111</v>
      </c>
      <c r="C343" s="1">
        <v>18</v>
      </c>
      <c r="D343" s="1" t="s">
        <v>12</v>
      </c>
      <c r="E343" s="4">
        <f>IF(実質付加価値!E343&gt;0,LN(実質付加価値!E343),0)</f>
        <v>12.279570420722024</v>
      </c>
      <c r="F343" s="4">
        <f>IF(実質付加価値!F343&gt;0,LN(実質付加価値!F343),0)</f>
        <v>13.008503156171813</v>
      </c>
      <c r="G343" s="4">
        <f>IF(実質付加価値!G343&gt;0,LN(実質付加価値!G343),0)</f>
        <v>13.564143132585352</v>
      </c>
      <c r="H343" s="4">
        <f>IF(実質付加価値!H343&gt;0,LN(実質付加価値!H343),0)</f>
        <v>13.703045328902423</v>
      </c>
      <c r="I343" s="4">
        <f>IF(実質付加価値!I343&gt;0,LN(実質付加価値!I343),0)</f>
        <v>13.617976409876073</v>
      </c>
      <c r="J343" s="4">
        <f>IF(実質付加価値!J343&gt;0,LN(実質付加価値!J343),0)</f>
        <v>13.469405716764138</v>
      </c>
    </row>
    <row r="344" spans="1:10" x14ac:dyDescent="0.15">
      <c r="A344" s="1">
        <v>15</v>
      </c>
      <c r="B344" s="1" t="s">
        <v>111</v>
      </c>
      <c r="C344" s="1">
        <v>19</v>
      </c>
      <c r="D344" s="1" t="s">
        <v>13</v>
      </c>
      <c r="E344" s="4">
        <f>IF(実質付加価値!E344&gt;0,LN(実質付加価値!E344),0)</f>
        <v>11.188994825903855</v>
      </c>
      <c r="F344" s="4">
        <f>IF(実質付加価値!F344&gt;0,LN(実質付加価値!F344),0)</f>
        <v>11.863663948342971</v>
      </c>
      <c r="G344" s="4">
        <f>IF(実質付加価値!G344&gt;0,LN(実質付加価値!G344),0)</f>
        <v>12.544488681677439</v>
      </c>
      <c r="H344" s="4">
        <f>IF(実質付加価値!H344&gt;0,LN(実質付加価値!H344),0)</f>
        <v>12.656004266806416</v>
      </c>
      <c r="I344" s="4">
        <f>IF(実質付加価値!I344&gt;0,LN(実質付加価値!I344),0)</f>
        <v>12.590558633501869</v>
      </c>
      <c r="J344" s="4">
        <f>IF(実質付加価値!J344&gt;0,LN(実質付加価値!J344),0)</f>
        <v>12.579717911371613</v>
      </c>
    </row>
    <row r="345" spans="1:10" x14ac:dyDescent="0.15">
      <c r="A345" s="1">
        <v>15</v>
      </c>
      <c r="B345" s="1" t="s">
        <v>111</v>
      </c>
      <c r="C345" s="1">
        <v>20</v>
      </c>
      <c r="D345" s="1" t="s">
        <v>14</v>
      </c>
      <c r="E345" s="4">
        <f>IF(実質付加価値!E345&gt;0,LN(実質付加価値!E345),0)</f>
        <v>11.680303435268797</v>
      </c>
      <c r="F345" s="4">
        <f>IF(実質付加価値!F345&gt;0,LN(実質付加価値!F345),0)</f>
        <v>11.921773062715531</v>
      </c>
      <c r="G345" s="4">
        <f>IF(実質付加価値!G345&gt;0,LN(実質付加価値!G345),0)</f>
        <v>11.82664742968513</v>
      </c>
      <c r="H345" s="4">
        <f>IF(実質付加価値!H345&gt;0,LN(実質付加価値!H345),0)</f>
        <v>11.678168346672111</v>
      </c>
      <c r="I345" s="4">
        <f>IF(実質付加価値!I345&gt;0,LN(実質付加価値!I345),0)</f>
        <v>11.70474928826439</v>
      </c>
      <c r="J345" s="4">
        <f>IF(実質付加価値!J345&gt;0,LN(実質付加価値!J345),0)</f>
        <v>11.732698368929372</v>
      </c>
    </row>
    <row r="346" spans="1:10" x14ac:dyDescent="0.15">
      <c r="A346" s="1">
        <v>15</v>
      </c>
      <c r="B346" s="1" t="s">
        <v>111</v>
      </c>
      <c r="C346" s="1">
        <v>21</v>
      </c>
      <c r="D346" s="1" t="s">
        <v>15</v>
      </c>
      <c r="E346" s="4">
        <f>IF(実質付加価値!E346&gt;0,LN(実質付加価値!E346),0)</f>
        <v>12.129140558110356</v>
      </c>
      <c r="F346" s="4">
        <f>IF(実質付加価値!F346&gt;0,LN(実質付加価値!F346),0)</f>
        <v>12.348162587883843</v>
      </c>
      <c r="G346" s="4">
        <f>IF(実質付加価値!G346&gt;0,LN(実質付加価値!G346),0)</f>
        <v>12.861198616306236</v>
      </c>
      <c r="H346" s="4">
        <f>IF(実質付加価値!H346&gt;0,LN(実質付加価値!H346),0)</f>
        <v>13.117502684004812</v>
      </c>
      <c r="I346" s="4">
        <f>IF(実質付加価値!I346&gt;0,LN(実質付加価値!I346),0)</f>
        <v>13.251696611184345</v>
      </c>
      <c r="J346" s="4">
        <f>IF(実質付加価値!J346&gt;0,LN(実質付加価値!J346),0)</f>
        <v>13.184197256584971</v>
      </c>
    </row>
    <row r="347" spans="1:10" x14ac:dyDescent="0.15">
      <c r="A347" s="1">
        <v>15</v>
      </c>
      <c r="B347" s="1" t="s">
        <v>110</v>
      </c>
      <c r="C347" s="1">
        <v>22</v>
      </c>
      <c r="D347" s="1" t="s">
        <v>7</v>
      </c>
      <c r="E347" s="4">
        <f>IF(実質付加価値!E347&gt;0,LN(実質付加価値!E347),0)</f>
        <v>13.214732012434734</v>
      </c>
      <c r="F347" s="4">
        <f>IF(実質付加価値!F347&gt;0,LN(実質付加価値!F347),0)</f>
        <v>13.859343137593662</v>
      </c>
      <c r="G347" s="4">
        <f>IF(実質付加価値!G347&gt;0,LN(実質付加価値!G347),0)</f>
        <v>14.09350753164742</v>
      </c>
      <c r="H347" s="4">
        <f>IF(実質付加価値!H347&gt;0,LN(実質付加価値!H347),0)</f>
        <v>14.331943491907152</v>
      </c>
      <c r="I347" s="4">
        <f>IF(実質付加価値!I347&gt;0,LN(実質付加価値!I347),0)</f>
        <v>14.540685637432237</v>
      </c>
      <c r="J347" s="4">
        <f>IF(実質付加価値!J347&gt;0,LN(実質付加価値!J347),0)</f>
        <v>14.50467189925909</v>
      </c>
    </row>
    <row r="348" spans="1:10" x14ac:dyDescent="0.15">
      <c r="A348" s="1">
        <v>15</v>
      </c>
      <c r="B348" s="1" t="s">
        <v>110</v>
      </c>
      <c r="C348" s="1">
        <v>23</v>
      </c>
      <c r="D348" s="1" t="s">
        <v>28</v>
      </c>
      <c r="E348" s="4">
        <f>IF(実質付加価値!E348&gt;0,LN(実質付加価値!E348),0)</f>
        <v>13.204499692494361</v>
      </c>
      <c r="F348" s="4">
        <f>IF(実質付加価値!F348&gt;0,LN(実質付加価値!F348),0)</f>
        <v>13.481831487056439</v>
      </c>
      <c r="G348" s="4">
        <f>IF(実質付加価値!G348&gt;0,LN(実質付加価値!G348),0)</f>
        <v>13.615630197664888</v>
      </c>
      <c r="H348" s="4">
        <f>IF(実質付加価値!H348&gt;0,LN(実質付加価値!H348),0)</f>
        <v>13.787071553910163</v>
      </c>
      <c r="I348" s="4">
        <f>IF(実質付加価値!I348&gt;0,LN(実質付加価値!I348),0)</f>
        <v>13.901469553813525</v>
      </c>
      <c r="J348" s="4">
        <f>IF(実質付加価値!J348&gt;0,LN(実質付加価値!J348),0)</f>
        <v>13.914482545911689</v>
      </c>
    </row>
    <row r="349" spans="1:10" x14ac:dyDescent="0.15">
      <c r="A349" s="1">
        <v>16</v>
      </c>
      <c r="B349" s="1" t="s">
        <v>114</v>
      </c>
      <c r="C349" s="1">
        <v>1</v>
      </c>
      <c r="D349" s="1" t="s">
        <v>8</v>
      </c>
      <c r="E349" s="4">
        <f>IF(実質付加価値!E349&gt;0,LN(実質付加価値!E349),0)</f>
        <v>11.651109421294445</v>
      </c>
      <c r="F349" s="4">
        <f>IF(実質付加価値!F349&gt;0,LN(実質付加価値!F349),0)</f>
        <v>11.442379414290233</v>
      </c>
      <c r="G349" s="4">
        <f>IF(実質付加価値!G349&gt;0,LN(実質付加価値!G349),0)</f>
        <v>11.478288917803283</v>
      </c>
      <c r="H349" s="4">
        <f>IF(実質付加価値!H349&gt;0,LN(実質付加価値!H349),0)</f>
        <v>11.199145440664484</v>
      </c>
      <c r="I349" s="4">
        <f>IF(実質付加価値!I349&gt;0,LN(実質付加価値!I349),0)</f>
        <v>11.243340866810129</v>
      </c>
      <c r="J349" s="4">
        <f>IF(実質付加価値!J349&gt;0,LN(実質付加価値!J349),0)</f>
        <v>11.171265841497689</v>
      </c>
    </row>
    <row r="350" spans="1:10" x14ac:dyDescent="0.15">
      <c r="A350" s="1">
        <v>16</v>
      </c>
      <c r="B350" s="1" t="s">
        <v>114</v>
      </c>
      <c r="C350" s="1">
        <v>2</v>
      </c>
      <c r="D350" s="1" t="s">
        <v>9</v>
      </c>
      <c r="E350" s="4">
        <f>IF(実質付加価値!E350&gt;0,LN(実質付加価値!E350),0)</f>
        <v>8.6296781240552889</v>
      </c>
      <c r="F350" s="4">
        <f>IF(実質付加価値!F350&gt;0,LN(実質付加価値!F350),0)</f>
        <v>9.2087651899513858</v>
      </c>
      <c r="G350" s="4">
        <f>IF(実質付加価値!G350&gt;0,LN(実質付加価値!G350),0)</f>
        <v>9.2558748686926826</v>
      </c>
      <c r="H350" s="4">
        <f>IF(実質付加価値!H350&gt;0,LN(実質付加価値!H350),0)</f>
        <v>9.2849655349723879</v>
      </c>
      <c r="I350" s="4">
        <f>IF(実質付加価値!I350&gt;0,LN(実質付加価値!I350),0)</f>
        <v>8.3873785780398808</v>
      </c>
      <c r="J350" s="4">
        <f>IF(実質付加価値!J350&gt;0,LN(実質付加価値!J350),0)</f>
        <v>8.0541979649736373</v>
      </c>
    </row>
    <row r="351" spans="1:10" x14ac:dyDescent="0.15">
      <c r="A351" s="1">
        <v>16</v>
      </c>
      <c r="B351" s="1" t="s">
        <v>115</v>
      </c>
      <c r="C351" s="1">
        <v>3</v>
      </c>
      <c r="D351" s="1" t="s">
        <v>16</v>
      </c>
      <c r="E351" s="4">
        <f>IF(実質付加価値!E351&gt;0,LN(実質付加価値!E351),0)</f>
        <v>10.777618276624125</v>
      </c>
      <c r="F351" s="4">
        <f>IF(実質付加価値!F351&gt;0,LN(実質付加価値!F351),0)</f>
        <v>10.929299588279077</v>
      </c>
      <c r="G351" s="4">
        <f>IF(実質付加価値!G351&gt;0,LN(実質付加価値!G351),0)</f>
        <v>10.995200137016518</v>
      </c>
      <c r="H351" s="4">
        <f>IF(実質付加価値!H351&gt;0,LN(実質付加価値!H351),0)</f>
        <v>11.20234959584004</v>
      </c>
      <c r="I351" s="4">
        <f>IF(実質付加価値!I351&gt;0,LN(実質付加価値!I351),0)</f>
        <v>10.971044434718468</v>
      </c>
      <c r="J351" s="4">
        <f>IF(実質付加価値!J351&gt;0,LN(実質付加価値!J351),0)</f>
        <v>10.900053901433141</v>
      </c>
    </row>
    <row r="352" spans="1:10" x14ac:dyDescent="0.15">
      <c r="A352" s="1">
        <v>16</v>
      </c>
      <c r="B352" s="1" t="s">
        <v>115</v>
      </c>
      <c r="C352" s="1">
        <v>4</v>
      </c>
      <c r="D352" s="1" t="s">
        <v>17</v>
      </c>
      <c r="E352" s="4">
        <f>IF(実質付加価値!E352&gt;0,LN(実質付加価値!E352),0)</f>
        <v>10.690557505892922</v>
      </c>
      <c r="F352" s="4">
        <f>IF(実質付加価値!F352&gt;0,LN(実質付加価値!F352),0)</f>
        <v>11.237798462758079</v>
      </c>
      <c r="G352" s="4">
        <f>IF(実質付加価値!G352&gt;0,LN(実質付加価値!G352),0)</f>
        <v>11.394310007479458</v>
      </c>
      <c r="H352" s="4">
        <f>IF(実質付加価値!H352&gt;0,LN(実質付加価値!H352),0)</f>
        <v>10.605658482080594</v>
      </c>
      <c r="I352" s="4">
        <f>IF(実質付加価値!I352&gt;0,LN(実質付加価値!I352),0)</f>
        <v>10.118991152065115</v>
      </c>
      <c r="J352" s="4">
        <f>IF(実質付加価値!J352&gt;0,LN(実質付加価値!J352),0)</f>
        <v>9.8846795649421999</v>
      </c>
    </row>
    <row r="353" spans="1:10" x14ac:dyDescent="0.15">
      <c r="A353" s="1">
        <v>16</v>
      </c>
      <c r="B353" s="1" t="s">
        <v>115</v>
      </c>
      <c r="C353" s="1">
        <v>5</v>
      </c>
      <c r="D353" s="1" t="s">
        <v>18</v>
      </c>
      <c r="E353" s="4">
        <f>IF(実質付加価値!E353&gt;0,LN(実質付加価値!E353),0)</f>
        <v>10.09314859218156</v>
      </c>
      <c r="F353" s="4">
        <f>IF(実質付加価値!F353&gt;0,LN(実質付加価値!F353),0)</f>
        <v>10.382897453133022</v>
      </c>
      <c r="G353" s="4">
        <f>IF(実質付加価値!G353&gt;0,LN(実質付加価値!G353),0)</f>
        <v>10.870320088788198</v>
      </c>
      <c r="H353" s="4">
        <f>IF(実質付加価値!H353&gt;0,LN(実質付加価値!H353),0)</f>
        <v>11.112519860526342</v>
      </c>
      <c r="I353" s="4">
        <f>IF(実質付加価値!I353&gt;0,LN(実質付加価値!I353),0)</f>
        <v>10.935464273011799</v>
      </c>
      <c r="J353" s="4">
        <f>IF(実質付加価値!J353&gt;0,LN(実質付加価値!J353),0)</f>
        <v>10.667647036813117</v>
      </c>
    </row>
    <row r="354" spans="1:10" x14ac:dyDescent="0.15">
      <c r="A354" s="1">
        <v>16</v>
      </c>
      <c r="B354" s="1" t="s">
        <v>115</v>
      </c>
      <c r="C354" s="1">
        <v>6</v>
      </c>
      <c r="D354" s="1" t="s">
        <v>2</v>
      </c>
      <c r="E354" s="4">
        <f>IF(実質付加価値!E354&gt;0,LN(実質付加価値!E354),0)</f>
        <v>9.8117939525733568</v>
      </c>
      <c r="F354" s="4">
        <f>IF(実質付加価値!F354&gt;0,LN(実質付加価値!F354),0)</f>
        <v>10.585175981042024</v>
      </c>
      <c r="G354" s="4">
        <f>IF(実質付加価値!G354&gt;0,LN(実質付加価値!G354),0)</f>
        <v>12.075942866961908</v>
      </c>
      <c r="H354" s="4">
        <f>IF(実質付加価値!H354&gt;0,LN(実質付加価値!H354),0)</f>
        <v>12.193702803634649</v>
      </c>
      <c r="I354" s="4">
        <f>IF(実質付加価値!I354&gt;0,LN(実質付加価値!I354),0)</f>
        <v>12.36845769666777</v>
      </c>
      <c r="J354" s="4">
        <f>IF(実質付加価値!J354&gt;0,LN(実質付加価値!J354),0)</f>
        <v>11.955457058545486</v>
      </c>
    </row>
    <row r="355" spans="1:10" x14ac:dyDescent="0.15">
      <c r="A355" s="1">
        <v>16</v>
      </c>
      <c r="B355" s="1" t="s">
        <v>115</v>
      </c>
      <c r="C355" s="1">
        <v>7</v>
      </c>
      <c r="D355" s="1" t="s">
        <v>19</v>
      </c>
      <c r="E355" s="4">
        <f>IF(実質付加価値!E355&gt;0,LN(実質付加価値!E355),0)</f>
        <v>6.6499570359210054</v>
      </c>
      <c r="F355" s="4">
        <f>IF(実質付加価値!F355&gt;0,LN(実質付加価値!F355),0)</f>
        <v>8.7607219554554927</v>
      </c>
      <c r="G355" s="4">
        <f>IF(実質付加価値!G355&gt;0,LN(実質付加価値!G355),0)</f>
        <v>6.7796298285874403</v>
      </c>
      <c r="H355" s="4">
        <f>IF(実質付加価値!H355&gt;0,LN(実質付加価値!H355),0)</f>
        <v>9.9594033336978036</v>
      </c>
      <c r="I355" s="4">
        <f>IF(実質付加価値!I355&gt;0,LN(実質付加価値!I355),0)</f>
        <v>10.437643162066312</v>
      </c>
      <c r="J355" s="4">
        <f>IF(実質付加価値!J355&gt;0,LN(実質付加価値!J355),0)</f>
        <v>9.335154000093258</v>
      </c>
    </row>
    <row r="356" spans="1:10" x14ac:dyDescent="0.15">
      <c r="A356" s="1">
        <v>16</v>
      </c>
      <c r="B356" s="1" t="s">
        <v>115</v>
      </c>
      <c r="C356" s="1">
        <v>8</v>
      </c>
      <c r="D356" s="1" t="s">
        <v>20</v>
      </c>
      <c r="E356" s="4">
        <f>IF(実質付加価値!E356&gt;0,LN(実質付加価値!E356),0)</f>
        <v>9.8821840086694817</v>
      </c>
      <c r="F356" s="4">
        <f>IF(実質付加価値!F356&gt;0,LN(実質付加価値!F356),0)</f>
        <v>9.784018785863644</v>
      </c>
      <c r="G356" s="4">
        <f>IF(実質付加価値!G356&gt;0,LN(実質付加価値!G356),0)</f>
        <v>10.282656080381628</v>
      </c>
      <c r="H356" s="4">
        <f>IF(実質付加価値!H356&gt;0,LN(実質付加価値!H356),0)</f>
        <v>10.362272164750081</v>
      </c>
      <c r="I356" s="4">
        <f>IF(実質付加価値!I356&gt;0,LN(実質付加価値!I356),0)</f>
        <v>10.161492153532473</v>
      </c>
      <c r="J356" s="4">
        <f>IF(実質付加価値!J356&gt;0,LN(実質付加価値!J356),0)</f>
        <v>9.849531319487955</v>
      </c>
    </row>
    <row r="357" spans="1:10" x14ac:dyDescent="0.15">
      <c r="A357" s="1">
        <v>16</v>
      </c>
      <c r="B357" s="1" t="s">
        <v>115</v>
      </c>
      <c r="C357" s="1">
        <v>9</v>
      </c>
      <c r="D357" s="1" t="s">
        <v>21</v>
      </c>
      <c r="E357" s="4">
        <f>IF(実質付加価値!E357&gt;0,LN(実質付加価値!E357),0)</f>
        <v>10.702236155935129</v>
      </c>
      <c r="F357" s="4">
        <f>IF(実質付加価値!F357&gt;0,LN(実質付加価値!F357),0)</f>
        <v>12.224376467338486</v>
      </c>
      <c r="G357" s="4">
        <f>IF(実質付加価値!G357&gt;0,LN(実質付加価値!G357),0)</f>
        <v>11.268928808639867</v>
      </c>
      <c r="H357" s="4">
        <f>IF(実質付加価値!H357&gt;0,LN(実質付加価値!H357),0)</f>
        <v>11.426341863682206</v>
      </c>
      <c r="I357" s="4">
        <f>IF(実質付加価値!I357&gt;0,LN(実質付加価値!I357),0)</f>
        <v>11.451733246327898</v>
      </c>
      <c r="J357" s="4">
        <f>IF(実質付加価値!J357&gt;0,LN(実質付加価値!J357),0)</f>
        <v>10.94202185261239</v>
      </c>
    </row>
    <row r="358" spans="1:10" x14ac:dyDescent="0.15">
      <c r="A358" s="1">
        <v>16</v>
      </c>
      <c r="B358" s="1" t="s">
        <v>115</v>
      </c>
      <c r="C358" s="1">
        <v>10</v>
      </c>
      <c r="D358" s="1" t="s">
        <v>22</v>
      </c>
      <c r="E358" s="4">
        <f>IF(実質付加価値!E358&gt;0,LN(実質付加価値!E358),0)</f>
        <v>10.711951658190046</v>
      </c>
      <c r="F358" s="4">
        <f>IF(実質付加価値!F358&gt;0,LN(実質付加価値!F358),0)</f>
        <v>11.470130268236289</v>
      </c>
      <c r="G358" s="4">
        <f>IF(実質付加価値!G358&gt;0,LN(実質付加価値!G358),0)</f>
        <v>12.634069209536509</v>
      </c>
      <c r="H358" s="4">
        <f>IF(実質付加価値!H358&gt;0,LN(実質付加価値!H358),0)</f>
        <v>12.402033408872615</v>
      </c>
      <c r="I358" s="4">
        <f>IF(実質付加価値!I358&gt;0,LN(実質付加価値!I358),0)</f>
        <v>11.561616508742352</v>
      </c>
      <c r="J358" s="4">
        <f>IF(実質付加価値!J358&gt;0,LN(実質付加価値!J358),0)</f>
        <v>11.372633764226624</v>
      </c>
    </row>
    <row r="359" spans="1:10" x14ac:dyDescent="0.15">
      <c r="A359" s="1">
        <v>16</v>
      </c>
      <c r="B359" s="1" t="s">
        <v>115</v>
      </c>
      <c r="C359" s="1">
        <v>11</v>
      </c>
      <c r="D359" s="1" t="s">
        <v>23</v>
      </c>
      <c r="E359" s="4">
        <f>IF(実質付加価値!E359&gt;0,LN(実質付加価値!E359),0)</f>
        <v>10.507901278585718</v>
      </c>
      <c r="F359" s="4">
        <f>IF(実質付加価値!F359&gt;0,LN(実質付加価値!F359),0)</f>
        <v>11.19216249458926</v>
      </c>
      <c r="G359" s="4">
        <f>IF(実質付加価値!G359&gt;0,LN(実質付加価値!G359),0)</f>
        <v>11.923538131313084</v>
      </c>
      <c r="H359" s="4">
        <f>IF(実質付加価値!H359&gt;0,LN(実質付加価値!H359),0)</f>
        <v>11.633704207256761</v>
      </c>
      <c r="I359" s="4">
        <f>IF(実質付加価値!I359&gt;0,LN(実質付加価値!I359),0)</f>
        <v>12.195607769127481</v>
      </c>
      <c r="J359" s="4">
        <f>IF(実質付加価値!J359&gt;0,LN(実質付加価値!J359),0)</f>
        <v>11.509986077260649</v>
      </c>
    </row>
    <row r="360" spans="1:10" x14ac:dyDescent="0.15">
      <c r="A360" s="1">
        <v>16</v>
      </c>
      <c r="B360" s="1" t="s">
        <v>284</v>
      </c>
      <c r="C360" s="1">
        <v>12</v>
      </c>
      <c r="D360" s="1" t="s">
        <v>24</v>
      </c>
      <c r="E360" s="4">
        <f>IF(実質付加価値!E360&gt;0,LN(実質付加価値!E360),0)</f>
        <v>6.9059252049793542</v>
      </c>
      <c r="F360" s="4">
        <f>IF(実質付加価値!F360&gt;0,LN(実質付加価値!F360),0)</f>
        <v>8.9709906597336264</v>
      </c>
      <c r="G360" s="4">
        <f>IF(実質付加価値!G360&gt;0,LN(実質付加価値!G360),0)</f>
        <v>11.179100384710122</v>
      </c>
      <c r="H360" s="4">
        <f>IF(実質付加価値!H360&gt;0,LN(実質付加価値!H360),0)</f>
        <v>12.289779278042928</v>
      </c>
      <c r="I360" s="4">
        <f>IF(実質付加価値!I360&gt;0,LN(実質付加価値!I360),0)</f>
        <v>13.562002823362311</v>
      </c>
      <c r="J360" s="4">
        <f>IF(実質付加価値!J360&gt;0,LN(実質付加価値!J360),0)</f>
        <v>13.262722271366766</v>
      </c>
    </row>
    <row r="361" spans="1:10" x14ac:dyDescent="0.15">
      <c r="A361" s="1">
        <v>16</v>
      </c>
      <c r="B361" s="1" t="s">
        <v>115</v>
      </c>
      <c r="C361" s="1">
        <v>13</v>
      </c>
      <c r="D361" s="1" t="s">
        <v>25</v>
      </c>
      <c r="E361" s="4">
        <f>IF(実質付加価値!E361&gt;0,LN(実質付加価値!E361),0)</f>
        <v>9.2023164859838538</v>
      </c>
      <c r="F361" s="4">
        <f>IF(実質付加価値!F361&gt;0,LN(実質付加価値!F361),0)</f>
        <v>10.274585652214379</v>
      </c>
      <c r="G361" s="4">
        <f>IF(実質付加価値!G361&gt;0,LN(実質付加価値!G361),0)</f>
        <v>10.38803881070487</v>
      </c>
      <c r="H361" s="4">
        <f>IF(実質付加価値!H361&gt;0,LN(実質付加価値!H361),0)</f>
        <v>10.46888192282454</v>
      </c>
      <c r="I361" s="4">
        <f>IF(実質付加価値!I361&gt;0,LN(実質付加価値!I361),0)</f>
        <v>10.911392069581829</v>
      </c>
      <c r="J361" s="4">
        <f>IF(実質付加価値!J361&gt;0,LN(実質付加価値!J361),0)</f>
        <v>10.530284885291598</v>
      </c>
    </row>
    <row r="362" spans="1:10" x14ac:dyDescent="0.15">
      <c r="A362" s="1">
        <v>16</v>
      </c>
      <c r="B362" s="1" t="s">
        <v>115</v>
      </c>
      <c r="C362" s="1">
        <v>14</v>
      </c>
      <c r="D362" s="1" t="s">
        <v>26</v>
      </c>
      <c r="E362" s="4">
        <f>IF(実質付加価値!E362&gt;0,LN(実質付加価値!E362),0)</f>
        <v>6.7817755100017232</v>
      </c>
      <c r="F362" s="4">
        <f>IF(実質付加価値!F362&gt;0,LN(実質付加価値!F362),0)</f>
        <v>7.3999664991841785</v>
      </c>
      <c r="G362" s="4">
        <f>IF(実質付加価値!G362&gt;0,LN(実質付加価値!G362),0)</f>
        <v>8.2217390107405937</v>
      </c>
      <c r="H362" s="4">
        <f>IF(実質付加価値!H362&gt;0,LN(実質付加価値!H362),0)</f>
        <v>8.1622626541535261</v>
      </c>
      <c r="I362" s="4">
        <f>IF(実質付加価値!I362&gt;0,LN(実質付加価値!I362),0)</f>
        <v>8.543360235782373</v>
      </c>
      <c r="J362" s="4">
        <f>IF(実質付加価値!J362&gt;0,LN(実質付加価値!J362),0)</f>
        <v>8.4154523803986514</v>
      </c>
    </row>
    <row r="363" spans="1:10" x14ac:dyDescent="0.15">
      <c r="A363" s="1">
        <v>16</v>
      </c>
      <c r="B363" s="1" t="s">
        <v>115</v>
      </c>
      <c r="C363" s="1">
        <v>15</v>
      </c>
      <c r="D363" s="1" t="s">
        <v>27</v>
      </c>
      <c r="E363" s="4">
        <f>IF(実質付加価値!E363&gt;0,LN(実質付加価値!E363),0)</f>
        <v>11.615320411432338</v>
      </c>
      <c r="F363" s="4">
        <f>IF(実質付加価値!F363&gt;0,LN(実質付加価値!F363),0)</f>
        <v>11.428774313822819</v>
      </c>
      <c r="G363" s="4">
        <f>IF(実質付加価値!G363&gt;0,LN(実質付加価値!G363),0)</f>
        <v>11.838506913839597</v>
      </c>
      <c r="H363" s="4">
        <f>IF(実質付加価値!H363&gt;0,LN(実質付加価値!H363),0)</f>
        <v>11.932674953098152</v>
      </c>
      <c r="I363" s="4">
        <f>IF(実質付加価値!I363&gt;0,LN(実質付加価値!I363),0)</f>
        <v>12.047273960858206</v>
      </c>
      <c r="J363" s="4">
        <f>IF(実質付加価値!J363&gt;0,LN(実質付加価値!J363),0)</f>
        <v>11.825488010591506</v>
      </c>
    </row>
    <row r="364" spans="1:10" x14ac:dyDescent="0.15">
      <c r="A364" s="1">
        <v>16</v>
      </c>
      <c r="B364" s="1" t="s">
        <v>114</v>
      </c>
      <c r="C364" s="1">
        <v>16</v>
      </c>
      <c r="D364" s="1" t="s">
        <v>10</v>
      </c>
      <c r="E364" s="4">
        <f>IF(実質付加価値!E364&gt;0,LN(実質付加価値!E364),0)</f>
        <v>12.956766491003687</v>
      </c>
      <c r="F364" s="4">
        <f>IF(実質付加価値!F364&gt;0,LN(実質付加価値!F364),0)</f>
        <v>13.060521663503355</v>
      </c>
      <c r="G364" s="4">
        <f>IF(実質付加価値!G364&gt;0,LN(実質付加価値!G364),0)</f>
        <v>13.215370244529717</v>
      </c>
      <c r="H364" s="4">
        <f>IF(実質付加価値!H364&gt;0,LN(実質付加価値!H364),0)</f>
        <v>12.983618685300526</v>
      </c>
      <c r="I364" s="4">
        <f>IF(実質付加価値!I364&gt;0,LN(実質付加価値!I364),0)</f>
        <v>12.624376778320414</v>
      </c>
      <c r="J364" s="4">
        <f>IF(実質付加価値!J364&gt;0,LN(実質付加価値!J364),0)</f>
        <v>12.702932031753056</v>
      </c>
    </row>
    <row r="365" spans="1:10" x14ac:dyDescent="0.15">
      <c r="A365" s="1">
        <v>16</v>
      </c>
      <c r="B365" s="1" t="s">
        <v>114</v>
      </c>
      <c r="C365" s="1">
        <v>17</v>
      </c>
      <c r="D365" s="1" t="s">
        <v>11</v>
      </c>
      <c r="E365" s="4">
        <f>IF(実質付加価値!E365&gt;0,LN(実質付加価値!E365),0)</f>
        <v>11.683702400557358</v>
      </c>
      <c r="F365" s="4">
        <f>IF(実質付加価値!F365&gt;0,LN(実質付加価値!F365),0)</f>
        <v>11.745184028487124</v>
      </c>
      <c r="G365" s="4">
        <f>IF(実質付加価値!G365&gt;0,LN(実質付加価値!G365),0)</f>
        <v>11.956290781158804</v>
      </c>
      <c r="H365" s="4">
        <f>IF(実質付加価値!H365&gt;0,LN(実質付加価値!H365),0)</f>
        <v>11.922354545524188</v>
      </c>
      <c r="I365" s="4">
        <f>IF(実質付加価値!I365&gt;0,LN(実質付加価値!I365),0)</f>
        <v>12.142037791600364</v>
      </c>
      <c r="J365" s="4">
        <f>IF(実質付加価値!J365&gt;0,LN(実質付加価値!J365),0)</f>
        <v>11.865943696908808</v>
      </c>
    </row>
    <row r="366" spans="1:10" x14ac:dyDescent="0.15">
      <c r="A366" s="1">
        <v>16</v>
      </c>
      <c r="B366" s="1" t="s">
        <v>114</v>
      </c>
      <c r="C366" s="1">
        <v>18</v>
      </c>
      <c r="D366" s="1" t="s">
        <v>12</v>
      </c>
      <c r="E366" s="4">
        <f>IF(実質付加価値!E366&gt;0,LN(実質付加価値!E366),0)</f>
        <v>11.909779058492743</v>
      </c>
      <c r="F366" s="4">
        <f>IF(実質付加価値!F366&gt;0,LN(実質付加価値!F366),0)</f>
        <v>12.613400644435078</v>
      </c>
      <c r="G366" s="4">
        <f>IF(実質付加価値!G366&gt;0,LN(実質付加価値!G366),0)</f>
        <v>12.897547676552909</v>
      </c>
      <c r="H366" s="4">
        <f>IF(実質付加価値!H366&gt;0,LN(実質付加価値!H366),0)</f>
        <v>12.969445794018732</v>
      </c>
      <c r="I366" s="4">
        <f>IF(実質付加価値!I366&gt;0,LN(実質付加価値!I366),0)</f>
        <v>12.863655152623586</v>
      </c>
      <c r="J366" s="4">
        <f>IF(実質付加価値!J366&gt;0,LN(実質付加価値!J366),0)</f>
        <v>12.756095842409261</v>
      </c>
    </row>
    <row r="367" spans="1:10" x14ac:dyDescent="0.15">
      <c r="A367" s="1">
        <v>16</v>
      </c>
      <c r="B367" s="1" t="s">
        <v>114</v>
      </c>
      <c r="C367" s="1">
        <v>19</v>
      </c>
      <c r="D367" s="1" t="s">
        <v>13</v>
      </c>
      <c r="E367" s="4">
        <f>IF(実質付加価値!E367&gt;0,LN(実質付加価値!E367),0)</f>
        <v>11.030555056624028</v>
      </c>
      <c r="F367" s="4">
        <f>IF(実質付加価値!F367&gt;0,LN(実質付加価値!F367),0)</f>
        <v>11.680369134743279</v>
      </c>
      <c r="G367" s="4">
        <f>IF(実質付加価値!G367&gt;0,LN(実質付加価値!G367),0)</f>
        <v>12.336087212385118</v>
      </c>
      <c r="H367" s="4">
        <f>IF(実質付加価値!H367&gt;0,LN(実質付加価値!H367),0)</f>
        <v>12.22547681229177</v>
      </c>
      <c r="I367" s="4">
        <f>IF(実質付加価値!I367&gt;0,LN(実質付加価値!I367),0)</f>
        <v>12.135739172071212</v>
      </c>
      <c r="J367" s="4">
        <f>IF(実質付加価値!J367&gt;0,LN(実質付加価値!J367),0)</f>
        <v>12.097185381435597</v>
      </c>
    </row>
    <row r="368" spans="1:10" x14ac:dyDescent="0.15">
      <c r="A368" s="1">
        <v>16</v>
      </c>
      <c r="B368" s="1" t="s">
        <v>114</v>
      </c>
      <c r="C368" s="1">
        <v>20</v>
      </c>
      <c r="D368" s="1" t="s">
        <v>14</v>
      </c>
      <c r="E368" s="4">
        <f>IF(実質付加価値!E368&gt;0,LN(実質付加価値!E368),0)</f>
        <v>10.608361856934872</v>
      </c>
      <c r="F368" s="4">
        <f>IF(実質付加価値!F368&gt;0,LN(実質付加価値!F368),0)</f>
        <v>11.189827903299237</v>
      </c>
      <c r="G368" s="4">
        <f>IF(実質付加価値!G368&gt;0,LN(実質付加価値!G368),0)</f>
        <v>11.134459471850612</v>
      </c>
      <c r="H368" s="4">
        <f>IF(実質付加価値!H368&gt;0,LN(実質付加価値!H368),0)</f>
        <v>11.044519131212068</v>
      </c>
      <c r="I368" s="4">
        <f>IF(実質付加価値!I368&gt;0,LN(実質付加価値!I368),0)</f>
        <v>11.109038618655445</v>
      </c>
      <c r="J368" s="4">
        <f>IF(実質付加価値!J368&gt;0,LN(実質付加価値!J368),0)</f>
        <v>11.144378560007242</v>
      </c>
    </row>
    <row r="369" spans="1:10" x14ac:dyDescent="0.15">
      <c r="A369" s="1">
        <v>16</v>
      </c>
      <c r="B369" s="1" t="s">
        <v>114</v>
      </c>
      <c r="C369" s="1">
        <v>21</v>
      </c>
      <c r="D369" s="1" t="s">
        <v>15</v>
      </c>
      <c r="E369" s="4">
        <f>IF(実質付加価値!E369&gt;0,LN(実質付加価値!E369),0)</f>
        <v>11.412485960655216</v>
      </c>
      <c r="F369" s="4">
        <f>IF(実質付加価値!F369&gt;0,LN(実質付加価値!F369),0)</f>
        <v>11.765648119023925</v>
      </c>
      <c r="G369" s="4">
        <f>IF(実質付加価値!G369&gt;0,LN(実質付加価値!G369),0)</f>
        <v>12.174780224618946</v>
      </c>
      <c r="H369" s="4">
        <f>IF(実質付加価値!H369&gt;0,LN(実質付加価値!H369),0)</f>
        <v>12.333503638132747</v>
      </c>
      <c r="I369" s="4">
        <f>IF(実質付加価値!I369&gt;0,LN(実質付加価値!I369),0)</f>
        <v>12.505423824213411</v>
      </c>
      <c r="J369" s="4">
        <f>IF(実質付加価値!J369&gt;0,LN(実質付加価値!J369),0)</f>
        <v>12.40773990119437</v>
      </c>
    </row>
    <row r="370" spans="1:10" x14ac:dyDescent="0.15">
      <c r="A370" s="1">
        <v>16</v>
      </c>
      <c r="B370" s="1" t="s">
        <v>113</v>
      </c>
      <c r="C370" s="1">
        <v>22</v>
      </c>
      <c r="D370" s="1" t="s">
        <v>7</v>
      </c>
      <c r="E370" s="4">
        <f>IF(実質付加価値!E370&gt;0,LN(実質付加価値!E370),0)</f>
        <v>12.748170584345873</v>
      </c>
      <c r="F370" s="4">
        <f>IF(実質付加価値!F370&gt;0,LN(実質付加価値!F370),0)</f>
        <v>13.151331088529872</v>
      </c>
      <c r="G370" s="4">
        <f>IF(実質付加価値!G370&gt;0,LN(実質付加価値!G370),0)</f>
        <v>13.327972060321521</v>
      </c>
      <c r="H370" s="4">
        <f>IF(実質付加価値!H370&gt;0,LN(実質付加価値!H370),0)</f>
        <v>13.588292483833591</v>
      </c>
      <c r="I370" s="4">
        <f>IF(実質付加価値!I370&gt;0,LN(実質付加価値!I370),0)</f>
        <v>13.805479046081814</v>
      </c>
      <c r="J370" s="4">
        <f>IF(実質付加価値!J370&gt;0,LN(実質付加価値!J370),0)</f>
        <v>13.762713217336279</v>
      </c>
    </row>
    <row r="371" spans="1:10" x14ac:dyDescent="0.15">
      <c r="A371" s="1">
        <v>16</v>
      </c>
      <c r="B371" s="1" t="s">
        <v>113</v>
      </c>
      <c r="C371" s="1">
        <v>23</v>
      </c>
      <c r="D371" s="1" t="s">
        <v>28</v>
      </c>
      <c r="E371" s="4">
        <f>IF(実質付加価値!E371&gt;0,LN(実質付加価値!E371),0)</f>
        <v>12.494509542941353</v>
      </c>
      <c r="F371" s="4">
        <f>IF(実質付加価値!F371&gt;0,LN(実質付加価値!F371),0)</f>
        <v>12.729772735001264</v>
      </c>
      <c r="G371" s="4">
        <f>IF(実質付加価値!G371&gt;0,LN(実質付加価値!G371),0)</f>
        <v>12.856909621956326</v>
      </c>
      <c r="H371" s="4">
        <f>IF(実質付加価値!H371&gt;0,LN(実質付加価値!H371),0)</f>
        <v>13.027980973241398</v>
      </c>
      <c r="I371" s="4">
        <f>IF(実質付加価値!I371&gt;0,LN(実質付加価値!I371),0)</f>
        <v>13.111529977440327</v>
      </c>
      <c r="J371" s="4">
        <f>IF(実質付加価値!J371&gt;0,LN(実質付加価値!J371),0)</f>
        <v>13.116085942681314</v>
      </c>
    </row>
    <row r="372" spans="1:10" x14ac:dyDescent="0.15">
      <c r="A372" s="1">
        <v>17</v>
      </c>
      <c r="B372" s="1" t="s">
        <v>285</v>
      </c>
      <c r="C372" s="1">
        <v>1</v>
      </c>
      <c r="D372" s="1" t="s">
        <v>8</v>
      </c>
      <c r="E372" s="4">
        <f>IF(実質付加価値!E372&gt;0,LN(実質付加価値!E372),0)</f>
        <v>11.440823957100928</v>
      </c>
      <c r="F372" s="4">
        <f>IF(実質付加価値!F372&gt;0,LN(実質付加価値!F372),0)</f>
        <v>11.361022142572805</v>
      </c>
      <c r="G372" s="4">
        <f>IF(実質付加価値!G372&gt;0,LN(実質付加価値!G372),0)</f>
        <v>11.395678119824266</v>
      </c>
      <c r="H372" s="4">
        <f>IF(実質付加価値!H372&gt;0,LN(実質付加価値!H372),0)</f>
        <v>11.127910123569981</v>
      </c>
      <c r="I372" s="4">
        <f>IF(実質付加価値!I372&gt;0,LN(実質付加価値!I372),0)</f>
        <v>11.179285529893846</v>
      </c>
      <c r="J372" s="4">
        <f>IF(実質付加価値!J372&gt;0,LN(実質付加価値!J372),0)</f>
        <v>11.044295247968311</v>
      </c>
    </row>
    <row r="373" spans="1:10" x14ac:dyDescent="0.15">
      <c r="A373" s="1">
        <v>17</v>
      </c>
      <c r="B373" s="1" t="s">
        <v>285</v>
      </c>
      <c r="C373" s="1">
        <v>2</v>
      </c>
      <c r="D373" s="1" t="s">
        <v>9</v>
      </c>
      <c r="E373" s="4">
        <f>IF(実質付加価値!E373&gt;0,LN(実質付加価値!E373),0)</f>
        <v>8.843211424941968</v>
      </c>
      <c r="F373" s="4">
        <f>IF(実質付加価値!F373&gt;0,LN(実質付加価値!F373),0)</f>
        <v>8.9212870825746258</v>
      </c>
      <c r="G373" s="4">
        <f>IF(実質付加価値!G373&gt;0,LN(実質付加価値!G373),0)</f>
        <v>9.0499572797146808</v>
      </c>
      <c r="H373" s="4">
        <f>IF(実質付加価値!H373&gt;0,LN(実質付加価値!H373),0)</f>
        <v>8.7773028609137107</v>
      </c>
      <c r="I373" s="4">
        <f>IF(実質付加価値!I373&gt;0,LN(実質付加価値!I373),0)</f>
        <v>8.1627765172171003</v>
      </c>
      <c r="J373" s="4">
        <f>IF(実質付加価値!J373&gt;0,LN(実質付加価値!J373),0)</f>
        <v>7.7924462579525597</v>
      </c>
    </row>
    <row r="374" spans="1:10" x14ac:dyDescent="0.15">
      <c r="A374" s="1">
        <v>17</v>
      </c>
      <c r="B374" s="1" t="s">
        <v>118</v>
      </c>
      <c r="C374" s="1">
        <v>3</v>
      </c>
      <c r="D374" s="1" t="s">
        <v>16</v>
      </c>
      <c r="E374" s="4">
        <f>IF(実質付加価値!E374&gt;0,LN(実質付加価値!E374),0)</f>
        <v>11.638563814501133</v>
      </c>
      <c r="F374" s="4">
        <f>IF(実質付加価値!F374&gt;0,LN(実質付加価値!F374),0)</f>
        <v>12.172421032039971</v>
      </c>
      <c r="G374" s="4">
        <f>IF(実質付加価値!G374&gt;0,LN(実質付加価値!G374),0)</f>
        <v>12.250440361503633</v>
      </c>
      <c r="H374" s="4">
        <f>IF(実質付加価値!H374&gt;0,LN(実質付加価値!H374),0)</f>
        <v>12.483070306742661</v>
      </c>
      <c r="I374" s="4">
        <f>IF(実質付加価値!I374&gt;0,LN(実質付加価値!I374),0)</f>
        <v>12.046351572631849</v>
      </c>
      <c r="J374" s="4">
        <f>IF(実質付加価値!J374&gt;0,LN(実質付加価値!J374),0)</f>
        <v>11.459481461764357</v>
      </c>
    </row>
    <row r="375" spans="1:10" x14ac:dyDescent="0.15">
      <c r="A375" s="1">
        <v>17</v>
      </c>
      <c r="B375" s="1" t="s">
        <v>118</v>
      </c>
      <c r="C375" s="1">
        <v>4</v>
      </c>
      <c r="D375" s="1" t="s">
        <v>17</v>
      </c>
      <c r="E375" s="4">
        <f>IF(実質付加価値!E375&gt;0,LN(実質付加価値!E375),0)</f>
        <v>11.547706371560688</v>
      </c>
      <c r="F375" s="4">
        <f>IF(実質付加価値!F375&gt;0,LN(実質付加価値!F375),0)</f>
        <v>11.963532388516272</v>
      </c>
      <c r="G375" s="4">
        <f>IF(実質付加価値!G375&gt;0,LN(実質付加価値!G375),0)</f>
        <v>12.249116804128125</v>
      </c>
      <c r="H375" s="4">
        <f>IF(実質付加価値!H375&gt;0,LN(実質付加価値!H375),0)</f>
        <v>11.504183351314323</v>
      </c>
      <c r="I375" s="4">
        <f>IF(実質付加価値!I375&gt;0,LN(実質付加価値!I375),0)</f>
        <v>11.150057753749294</v>
      </c>
      <c r="J375" s="4">
        <f>IF(実質付加価値!J375&gt;0,LN(実質付加価値!J375),0)</f>
        <v>10.839955470790706</v>
      </c>
    </row>
    <row r="376" spans="1:10" x14ac:dyDescent="0.15">
      <c r="A376" s="1">
        <v>17</v>
      </c>
      <c r="B376" s="1" t="s">
        <v>118</v>
      </c>
      <c r="C376" s="1">
        <v>5</v>
      </c>
      <c r="D376" s="1" t="s">
        <v>18</v>
      </c>
      <c r="E376" s="4">
        <f>IF(実質付加価値!E376&gt;0,LN(実質付加価値!E376),0)</f>
        <v>8.6761542840019334</v>
      </c>
      <c r="F376" s="4">
        <f>IF(実質付加価値!F376&gt;0,LN(実質付加価値!F376),0)</f>
        <v>9.1655155765001091</v>
      </c>
      <c r="G376" s="4">
        <f>IF(実質付加価値!G376&gt;0,LN(実質付加価値!G376),0)</f>
        <v>9.6236789191477072</v>
      </c>
      <c r="H376" s="4">
        <f>IF(実質付加価値!H376&gt;0,LN(実質付加価値!H376),0)</f>
        <v>9.2978214702171957</v>
      </c>
      <c r="I376" s="4">
        <f>IF(実質付加価値!I376&gt;0,LN(実質付加価値!I376),0)</f>
        <v>9.1436435925241923</v>
      </c>
      <c r="J376" s="4">
        <f>IF(実質付加価値!J376&gt;0,LN(実質付加価値!J376),0)</f>
        <v>9.0670396632751569</v>
      </c>
    </row>
    <row r="377" spans="1:10" x14ac:dyDescent="0.15">
      <c r="A377" s="1">
        <v>17</v>
      </c>
      <c r="B377" s="1" t="s">
        <v>118</v>
      </c>
      <c r="C377" s="1">
        <v>6</v>
      </c>
      <c r="D377" s="1" t="s">
        <v>2</v>
      </c>
      <c r="E377" s="4">
        <f>IF(実質付加価値!E377&gt;0,LN(実質付加価値!E377),0)</f>
        <v>5.9047241976931319</v>
      </c>
      <c r="F377" s="4">
        <f>IF(実質付加価値!F377&gt;0,LN(実質付加価値!F377),0)</f>
        <v>8.2481995127646037</v>
      </c>
      <c r="G377" s="4">
        <f>IF(実質付加価値!G377&gt;0,LN(実質付加価値!G377),0)</f>
        <v>10.143186513951262</v>
      </c>
      <c r="H377" s="4">
        <f>IF(実質付加価値!H377&gt;0,LN(実質付加価値!H377),0)</f>
        <v>11.004213179536295</v>
      </c>
      <c r="I377" s="4">
        <f>IF(実質付加価値!I377&gt;0,LN(実質付加価値!I377),0)</f>
        <v>10.968684103330043</v>
      </c>
      <c r="J377" s="4">
        <f>IF(実質付加価値!J377&gt;0,LN(実質付加価値!J377),0)</f>
        <v>10.767629712379664</v>
      </c>
    </row>
    <row r="378" spans="1:10" x14ac:dyDescent="0.15">
      <c r="A378" s="1">
        <v>17</v>
      </c>
      <c r="B378" s="1" t="s">
        <v>118</v>
      </c>
      <c r="C378" s="1">
        <v>7</v>
      </c>
      <c r="D378" s="1" t="s">
        <v>19</v>
      </c>
      <c r="E378" s="4">
        <f>IF(実質付加価値!E378&gt;0,LN(実質付加価値!E378),0)</f>
        <v>8.6622194147237579</v>
      </c>
      <c r="F378" s="4">
        <f>IF(実質付加価値!F378&gt;0,LN(実質付加価値!F378),0)</f>
        <v>7.0772929375010474</v>
      </c>
      <c r="G378" s="4">
        <f>IF(実質付加価値!G378&gt;0,LN(実質付加価値!G378),0)</f>
        <v>7.9415704190402909</v>
      </c>
      <c r="H378" s="4">
        <f>IF(実質付加価値!H378&gt;0,LN(実質付加価値!H378),0)</f>
        <v>8.6765807369612915</v>
      </c>
      <c r="I378" s="4">
        <f>IF(実質付加価値!I378&gt;0,LN(実質付加価値!I378),0)</f>
        <v>7.4722618111210721</v>
      </c>
      <c r="J378" s="4">
        <f>IF(実質付加価値!J378&gt;0,LN(実質付加価値!J378),0)</f>
        <v>7.7583074265930447</v>
      </c>
    </row>
    <row r="379" spans="1:10" x14ac:dyDescent="0.15">
      <c r="A379" s="1">
        <v>17</v>
      </c>
      <c r="B379" s="1" t="s">
        <v>118</v>
      </c>
      <c r="C379" s="1">
        <v>8</v>
      </c>
      <c r="D379" s="1" t="s">
        <v>20</v>
      </c>
      <c r="E379" s="4">
        <f>IF(実質付加価値!E379&gt;0,LN(実質付加価値!E379),0)</f>
        <v>9.8024804669158225</v>
      </c>
      <c r="F379" s="4">
        <f>IF(実質付加価値!F379&gt;0,LN(実質付加価値!F379),0)</f>
        <v>9.9263610308464347</v>
      </c>
      <c r="G379" s="4">
        <f>IF(実質付加価値!G379&gt;0,LN(実質付加価値!G379),0)</f>
        <v>10.216737367330751</v>
      </c>
      <c r="H379" s="4">
        <f>IF(実質付加価値!H379&gt;0,LN(実質付加価値!H379),0)</f>
        <v>10.248801647279622</v>
      </c>
      <c r="I379" s="4">
        <f>IF(実質付加価値!I379&gt;0,LN(実質付加価値!I379),0)</f>
        <v>9.843706061798418</v>
      </c>
      <c r="J379" s="4">
        <f>IF(実質付加価値!J379&gt;0,LN(実質付加価値!J379),0)</f>
        <v>9.4738184123799911</v>
      </c>
    </row>
    <row r="380" spans="1:10" x14ac:dyDescent="0.15">
      <c r="A380" s="1">
        <v>17</v>
      </c>
      <c r="B380" s="1" t="s">
        <v>118</v>
      </c>
      <c r="C380" s="1">
        <v>9</v>
      </c>
      <c r="D380" s="1" t="s">
        <v>21</v>
      </c>
      <c r="E380" s="4">
        <f>IF(実質付加価値!E380&gt;0,LN(実質付加価値!E380),0)</f>
        <v>8.972430885429171</v>
      </c>
      <c r="F380" s="4">
        <f>IF(実質付加価値!F380&gt;0,LN(実質付加価値!F380),0)</f>
        <v>9.1866844786396786</v>
      </c>
      <c r="G380" s="4">
        <f>IF(実質付加価値!G380&gt;0,LN(実質付加価値!G380),0)</f>
        <v>10.226418231564729</v>
      </c>
      <c r="H380" s="4">
        <f>IF(実質付加価値!H380&gt;0,LN(実質付加価値!H380),0)</f>
        <v>10.196049029946758</v>
      </c>
      <c r="I380" s="4">
        <f>IF(実質付加価値!I380&gt;0,LN(実質付加価値!I380),0)</f>
        <v>9.8385502874815547</v>
      </c>
      <c r="J380" s="4">
        <f>IF(実質付加価値!J380&gt;0,LN(実質付加価値!J380),0)</f>
        <v>9.5538843954988675</v>
      </c>
    </row>
    <row r="381" spans="1:10" x14ac:dyDescent="0.15">
      <c r="A381" s="1">
        <v>17</v>
      </c>
      <c r="B381" s="1" t="s">
        <v>118</v>
      </c>
      <c r="C381" s="1">
        <v>10</v>
      </c>
      <c r="D381" s="1" t="s">
        <v>22</v>
      </c>
      <c r="E381" s="4">
        <f>IF(実質付加価値!E381&gt;0,LN(実質付加価値!E381),0)</f>
        <v>9.2530225631863789</v>
      </c>
      <c r="F381" s="4">
        <f>IF(実質付加価値!F381&gt;0,LN(実質付加価値!F381),0)</f>
        <v>9.8885889701407343</v>
      </c>
      <c r="G381" s="4">
        <f>IF(実質付加価値!G381&gt;0,LN(実質付加価値!G381),0)</f>
        <v>10.620520452510037</v>
      </c>
      <c r="H381" s="4">
        <f>IF(実質付加価値!H381&gt;0,LN(実質付加価値!H381),0)</f>
        <v>10.692994905042983</v>
      </c>
      <c r="I381" s="4">
        <f>IF(実質付加価値!I381&gt;0,LN(実質付加価値!I381),0)</f>
        <v>10.492931776084772</v>
      </c>
      <c r="J381" s="4">
        <f>IF(実質付加価値!J381&gt;0,LN(実質付加価値!J381),0)</f>
        <v>10.543045155458941</v>
      </c>
    </row>
    <row r="382" spans="1:10" x14ac:dyDescent="0.15">
      <c r="A382" s="1">
        <v>17</v>
      </c>
      <c r="B382" s="1" t="s">
        <v>118</v>
      </c>
      <c r="C382" s="1">
        <v>11</v>
      </c>
      <c r="D382" s="1" t="s">
        <v>23</v>
      </c>
      <c r="E382" s="4">
        <f>IF(実質付加価値!E382&gt;0,LN(実質付加価値!E382),0)</f>
        <v>11.337994087927324</v>
      </c>
      <c r="F382" s="4">
        <f>IF(実質付加価値!F382&gt;0,LN(実質付加価値!F382),0)</f>
        <v>11.669528371119807</v>
      </c>
      <c r="G382" s="4">
        <f>IF(実質付加価値!G382&gt;0,LN(実質付加価値!G382),0)</f>
        <v>12.374112709806164</v>
      </c>
      <c r="H382" s="4">
        <f>IF(実質付加価値!H382&gt;0,LN(実質付加価値!H382),0)</f>
        <v>12.110488236188086</v>
      </c>
      <c r="I382" s="4">
        <f>IF(実質付加価値!I382&gt;0,LN(実質付加価値!I382),0)</f>
        <v>12.485581346893047</v>
      </c>
      <c r="J382" s="4">
        <f>IF(実質付加価値!J382&gt;0,LN(実質付加価値!J382),0)</f>
        <v>11.841274523012991</v>
      </c>
    </row>
    <row r="383" spans="1:10" x14ac:dyDescent="0.15">
      <c r="A383" s="1">
        <v>17</v>
      </c>
      <c r="B383" s="1" t="s">
        <v>118</v>
      </c>
      <c r="C383" s="1">
        <v>12</v>
      </c>
      <c r="D383" s="1" t="s">
        <v>24</v>
      </c>
      <c r="E383" s="4">
        <f>IF(実質付加価値!E383&gt;0,LN(実質付加価値!E383),0)</f>
        <v>6.5056981898965871</v>
      </c>
      <c r="F383" s="4">
        <f>IF(実質付加価値!F383&gt;0,LN(実質付加価値!F383),0)</f>
        <v>8.6746376115632948</v>
      </c>
      <c r="G383" s="4">
        <f>IF(実質付加価値!G383&gt;0,LN(実質付加価値!G383),0)</f>
        <v>11.070657100512408</v>
      </c>
      <c r="H383" s="4">
        <f>IF(実質付加価値!H383&gt;0,LN(実質付加価値!H383),0)</f>
        <v>12.006208928880909</v>
      </c>
      <c r="I383" s="4">
        <f>IF(実質付加価値!I383&gt;0,LN(実質付加価値!I383),0)</f>
        <v>13.438241973991021</v>
      </c>
      <c r="J383" s="4">
        <f>IF(実質付加価値!J383&gt;0,LN(実質付加価値!J383),0)</f>
        <v>13.537820462417995</v>
      </c>
    </row>
    <row r="384" spans="1:10" x14ac:dyDescent="0.15">
      <c r="A384" s="1">
        <v>17</v>
      </c>
      <c r="B384" s="1" t="s">
        <v>118</v>
      </c>
      <c r="C384" s="1">
        <v>13</v>
      </c>
      <c r="D384" s="1" t="s">
        <v>25</v>
      </c>
      <c r="E384" s="4">
        <f>IF(実質付加価値!E384&gt;0,LN(実質付加価値!E384),0)</f>
        <v>8.0733018128556413</v>
      </c>
      <c r="F384" s="4">
        <f>IF(実質付加価値!F384&gt;0,LN(実質付加価値!F384),0)</f>
        <v>9.2303575689539219</v>
      </c>
      <c r="G384" s="4">
        <f>IF(実質付加価値!G384&gt;0,LN(実質付加価値!G384),0)</f>
        <v>9.700758993463733</v>
      </c>
      <c r="H384" s="4">
        <f>IF(実質付加価値!H384&gt;0,LN(実質付加価値!H384),0)</f>
        <v>9.687006557553774</v>
      </c>
      <c r="I384" s="4">
        <f>IF(実質付加価値!I384&gt;0,LN(実質付加価値!I384),0)</f>
        <v>10.808999813917731</v>
      </c>
      <c r="J384" s="4">
        <f>IF(実質付加価値!J384&gt;0,LN(実質付加価値!J384),0)</f>
        <v>10.47882511354589</v>
      </c>
    </row>
    <row r="385" spans="1:10" x14ac:dyDescent="0.15">
      <c r="A385" s="1">
        <v>17</v>
      </c>
      <c r="B385" s="1" t="s">
        <v>118</v>
      </c>
      <c r="C385" s="1">
        <v>14</v>
      </c>
      <c r="D385" s="1" t="s">
        <v>26</v>
      </c>
      <c r="E385" s="4">
        <f>IF(実質付加価値!E385&gt;0,LN(実質付加価値!E385),0)</f>
        <v>4.3580050110319872</v>
      </c>
      <c r="F385" s="4">
        <f>IF(実質付加価値!F385&gt;0,LN(実質付加価値!F385),0)</f>
        <v>4.7523978815701069</v>
      </c>
      <c r="G385" s="4">
        <f>IF(実質付加価値!G385&gt;0,LN(実質付加価値!G385),0)</f>
        <v>7.1292780900544352</v>
      </c>
      <c r="H385" s="4">
        <f>IF(実質付加価値!H385&gt;0,LN(実質付加価値!H385),0)</f>
        <v>6.6461895142849041</v>
      </c>
      <c r="I385" s="4">
        <f>IF(実質付加価値!I385&gt;0,LN(実質付加価値!I385),0)</f>
        <v>9.1976869358295996</v>
      </c>
      <c r="J385" s="4">
        <f>IF(実質付加価値!J385&gt;0,LN(実質付加価値!J385),0)</f>
        <v>9.0260509743340194</v>
      </c>
    </row>
    <row r="386" spans="1:10" x14ac:dyDescent="0.15">
      <c r="A386" s="1">
        <v>17</v>
      </c>
      <c r="B386" s="1" t="s">
        <v>286</v>
      </c>
      <c r="C386" s="1">
        <v>15</v>
      </c>
      <c r="D386" s="1" t="s">
        <v>27</v>
      </c>
      <c r="E386" s="4">
        <f>IF(実質付加価値!E386&gt;0,LN(実質付加価値!E386),0)</f>
        <v>10.973949260164034</v>
      </c>
      <c r="F386" s="4">
        <f>IF(実質付加価値!F386&gt;0,LN(実質付加価値!F386),0)</f>
        <v>11.348781319717212</v>
      </c>
      <c r="G386" s="4">
        <f>IF(実質付加価値!G386&gt;0,LN(実質付加価値!G386),0)</f>
        <v>11.907323224490508</v>
      </c>
      <c r="H386" s="4">
        <f>IF(実質付加価値!H386&gt;0,LN(実質付加価値!H386),0)</f>
        <v>11.601793296207168</v>
      </c>
      <c r="I386" s="4">
        <f>IF(実質付加価値!I386&gt;0,LN(実質付加価値!I386),0)</f>
        <v>11.707168053968735</v>
      </c>
      <c r="J386" s="4">
        <f>IF(実質付加価値!J386&gt;0,LN(実質付加価値!J386),0)</f>
        <v>11.409591407866362</v>
      </c>
    </row>
    <row r="387" spans="1:10" x14ac:dyDescent="0.15">
      <c r="A387" s="1">
        <v>17</v>
      </c>
      <c r="B387" s="1" t="s">
        <v>285</v>
      </c>
      <c r="C387" s="1">
        <v>16</v>
      </c>
      <c r="D387" s="1" t="s">
        <v>10</v>
      </c>
      <c r="E387" s="4">
        <f>IF(実質付加価値!E387&gt;0,LN(実質付加価値!E387),0)</f>
        <v>12.621419789829222</v>
      </c>
      <c r="F387" s="4">
        <f>IF(実質付加価値!F387&gt;0,LN(実質付加価値!F387),0)</f>
        <v>12.902373095804032</v>
      </c>
      <c r="G387" s="4">
        <f>IF(実質付加価値!G387&gt;0,LN(実質付加価値!G387),0)</f>
        <v>13.078711724413907</v>
      </c>
      <c r="H387" s="4">
        <f>IF(実質付加価値!H387&gt;0,LN(実質付加価値!H387),0)</f>
        <v>12.986619894857094</v>
      </c>
      <c r="I387" s="4">
        <f>IF(実質付加価値!I387&gt;0,LN(実質付加価値!I387),0)</f>
        <v>12.53628902091053</v>
      </c>
      <c r="J387" s="4">
        <f>IF(実質付加価値!J387&gt;0,LN(実質付加価値!J387),0)</f>
        <v>12.463519027601366</v>
      </c>
    </row>
    <row r="388" spans="1:10" x14ac:dyDescent="0.15">
      <c r="A388" s="1">
        <v>17</v>
      </c>
      <c r="B388" s="1" t="s">
        <v>285</v>
      </c>
      <c r="C388" s="1">
        <v>17</v>
      </c>
      <c r="D388" s="1" t="s">
        <v>11</v>
      </c>
      <c r="E388" s="4">
        <f>IF(実質付加価値!E388&gt;0,LN(実質付加価値!E388),0)</f>
        <v>9.8016331230966891</v>
      </c>
      <c r="F388" s="4">
        <f>IF(実質付加価値!F388&gt;0,LN(実質付加価値!F388),0)</f>
        <v>10.595933872552708</v>
      </c>
      <c r="G388" s="4">
        <f>IF(実質付加価値!G388&gt;0,LN(実質付加価値!G388),0)</f>
        <v>11.069430960723817</v>
      </c>
      <c r="H388" s="4">
        <f>IF(実質付加価値!H388&gt;0,LN(実質付加価値!H388),0)</f>
        <v>11.77091260257874</v>
      </c>
      <c r="I388" s="4">
        <f>IF(実質付加価値!I388&gt;0,LN(実質付加価値!I388),0)</f>
        <v>11.89664652794152</v>
      </c>
      <c r="J388" s="4">
        <f>IF(実質付加価値!J388&gt;0,LN(実質付加価値!J388),0)</f>
        <v>11.781440304841334</v>
      </c>
    </row>
    <row r="389" spans="1:10" x14ac:dyDescent="0.15">
      <c r="A389" s="1">
        <v>17</v>
      </c>
      <c r="B389" s="1" t="s">
        <v>285</v>
      </c>
      <c r="C389" s="1">
        <v>18</v>
      </c>
      <c r="D389" s="1" t="s">
        <v>12</v>
      </c>
      <c r="E389" s="4">
        <f>IF(実質付加価値!E389&gt;0,LN(実質付加価値!E389),0)</f>
        <v>11.626805883148462</v>
      </c>
      <c r="F389" s="4">
        <f>IF(実質付加価値!F389&gt;0,LN(実質付加価値!F389),0)</f>
        <v>12.42683657119186</v>
      </c>
      <c r="G389" s="4">
        <f>IF(実質付加価値!G389&gt;0,LN(実質付加価値!G389),0)</f>
        <v>13.104712742572016</v>
      </c>
      <c r="H389" s="4">
        <f>IF(実質付加価値!H389&gt;0,LN(実質付加価値!H389),0)</f>
        <v>13.347317574160353</v>
      </c>
      <c r="I389" s="4">
        <f>IF(実質付加価値!I389&gt;0,LN(実質付加価値!I389),0)</f>
        <v>13.216297265930992</v>
      </c>
      <c r="J389" s="4">
        <f>IF(実質付加価値!J389&gt;0,LN(実質付加価値!J389),0)</f>
        <v>13.053393506531293</v>
      </c>
    </row>
    <row r="390" spans="1:10" x14ac:dyDescent="0.15">
      <c r="A390" s="1">
        <v>17</v>
      </c>
      <c r="B390" s="1" t="s">
        <v>285</v>
      </c>
      <c r="C390" s="1">
        <v>19</v>
      </c>
      <c r="D390" s="1" t="s">
        <v>13</v>
      </c>
      <c r="E390" s="4">
        <f>IF(実質付加価値!E390&gt;0,LN(実質付加価値!E390),0)</f>
        <v>10.862318079923117</v>
      </c>
      <c r="F390" s="4">
        <f>IF(実質付加価値!F390&gt;0,LN(実質付加価値!F390),0)</f>
        <v>11.453072011533068</v>
      </c>
      <c r="G390" s="4">
        <f>IF(実質付加価値!G390&gt;0,LN(実質付加価値!G390),0)</f>
        <v>12.277939440898122</v>
      </c>
      <c r="H390" s="4">
        <f>IF(実質付加価値!H390&gt;0,LN(実質付加価値!H390),0)</f>
        <v>12.225316206852327</v>
      </c>
      <c r="I390" s="4">
        <f>IF(実質付加価値!I390&gt;0,LN(実質付加価値!I390),0)</f>
        <v>12.156798933918317</v>
      </c>
      <c r="J390" s="4">
        <f>IF(実質付加価値!J390&gt;0,LN(実質付加価値!J390),0)</f>
        <v>12.10046486700063</v>
      </c>
    </row>
    <row r="391" spans="1:10" x14ac:dyDescent="0.15">
      <c r="A391" s="1">
        <v>17</v>
      </c>
      <c r="B391" s="1" t="s">
        <v>285</v>
      </c>
      <c r="C391" s="1">
        <v>20</v>
      </c>
      <c r="D391" s="1" t="s">
        <v>14</v>
      </c>
      <c r="E391" s="4">
        <f>IF(実質付加価値!E391&gt;0,LN(実質付加価値!E391),0)</f>
        <v>11.157108500030832</v>
      </c>
      <c r="F391" s="4">
        <f>IF(実質付加価値!F391&gt;0,LN(実質付加価値!F391),0)</f>
        <v>11.383696985558252</v>
      </c>
      <c r="G391" s="4">
        <f>IF(実質付加価値!G391&gt;0,LN(実質付加価値!G391),0)</f>
        <v>11.133380469567223</v>
      </c>
      <c r="H391" s="4">
        <f>IF(実質付加価値!H391&gt;0,LN(実質付加価値!H391),0)</f>
        <v>10.98911674394682</v>
      </c>
      <c r="I391" s="4">
        <f>IF(実質付加価値!I391&gt;0,LN(実質付加価値!I391),0)</f>
        <v>11.023268612605309</v>
      </c>
      <c r="J391" s="4">
        <f>IF(実質付加価値!J391&gt;0,LN(実質付加価値!J391),0)</f>
        <v>11.045887147509681</v>
      </c>
    </row>
    <row r="392" spans="1:10" x14ac:dyDescent="0.15">
      <c r="A392" s="1">
        <v>17</v>
      </c>
      <c r="B392" s="1" t="s">
        <v>285</v>
      </c>
      <c r="C392" s="1">
        <v>21</v>
      </c>
      <c r="D392" s="1" t="s">
        <v>15</v>
      </c>
      <c r="E392" s="4">
        <f>IF(実質付加価値!E392&gt;0,LN(実質付加価値!E392),0)</f>
        <v>11.664210520583881</v>
      </c>
      <c r="F392" s="4">
        <f>IF(実質付加価値!F392&gt;0,LN(実質付加価値!F392),0)</f>
        <v>11.791267293471526</v>
      </c>
      <c r="G392" s="4">
        <f>IF(実質付加価値!G392&gt;0,LN(実質付加価値!G392),0)</f>
        <v>12.262361955556182</v>
      </c>
      <c r="H392" s="4">
        <f>IF(実質付加価値!H392&gt;0,LN(実質付加価値!H392),0)</f>
        <v>12.418675099760561</v>
      </c>
      <c r="I392" s="4">
        <f>IF(実質付加価値!I392&gt;0,LN(実質付加価値!I392),0)</f>
        <v>12.567746153722354</v>
      </c>
      <c r="J392" s="4">
        <f>IF(実質付加価値!J392&gt;0,LN(実質付加価値!J392),0)</f>
        <v>12.503812564147655</v>
      </c>
    </row>
    <row r="393" spans="1:10" x14ac:dyDescent="0.15">
      <c r="A393" s="1">
        <v>17</v>
      </c>
      <c r="B393" s="1" t="s">
        <v>116</v>
      </c>
      <c r="C393" s="1">
        <v>22</v>
      </c>
      <c r="D393" s="1" t="s">
        <v>7</v>
      </c>
      <c r="E393" s="4">
        <f>IF(実質付加価値!E393&gt;0,LN(実質付加価値!E393),0)</f>
        <v>12.734502031070971</v>
      </c>
      <c r="F393" s="4">
        <f>IF(実質付加価値!F393&gt;0,LN(実質付加価値!F393),0)</f>
        <v>13.370323131868563</v>
      </c>
      <c r="G393" s="4">
        <f>IF(実質付加価値!G393&gt;0,LN(実質付加価値!G393),0)</f>
        <v>13.578531635826936</v>
      </c>
      <c r="H393" s="4">
        <f>IF(実質付加価値!H393&gt;0,LN(実質付加価値!H393),0)</f>
        <v>13.779643281001693</v>
      </c>
      <c r="I393" s="4">
        <f>IF(実質付加価値!I393&gt;0,LN(実質付加価値!I393),0)</f>
        <v>13.930642142780105</v>
      </c>
      <c r="J393" s="4">
        <f>IF(実質付加価値!J393&gt;0,LN(実質付加価値!J393),0)</f>
        <v>13.88136036838517</v>
      </c>
    </row>
    <row r="394" spans="1:10" x14ac:dyDescent="0.15">
      <c r="A394" s="1">
        <v>17</v>
      </c>
      <c r="B394" s="1" t="s">
        <v>116</v>
      </c>
      <c r="C394" s="1">
        <v>23</v>
      </c>
      <c r="D394" s="1" t="s">
        <v>28</v>
      </c>
      <c r="E394" s="4">
        <f>IF(実質付加価値!E394&gt;0,LN(実質付加価値!E394),0)</f>
        <v>12.520472720849822</v>
      </c>
      <c r="F394" s="4">
        <f>IF(実質付加価値!F394&gt;0,LN(実質付加価値!F394),0)</f>
        <v>12.906846066104558</v>
      </c>
      <c r="G394" s="4">
        <f>IF(実質付加価値!G394&gt;0,LN(実質付加価値!G394),0)</f>
        <v>13.005612842945867</v>
      </c>
      <c r="H394" s="4">
        <f>IF(実質付加価値!H394&gt;0,LN(実質付加価値!H394),0)</f>
        <v>13.181259700082331</v>
      </c>
      <c r="I394" s="4">
        <f>IF(実質付加価値!I394&gt;0,LN(実質付加価値!I394),0)</f>
        <v>13.307614166861992</v>
      </c>
      <c r="J394" s="4">
        <f>IF(実質付加価値!J394&gt;0,LN(実質付加価値!J394),0)</f>
        <v>13.311091601849986</v>
      </c>
    </row>
    <row r="395" spans="1:10" x14ac:dyDescent="0.15">
      <c r="A395" s="1">
        <v>18</v>
      </c>
      <c r="B395" s="1" t="s">
        <v>287</v>
      </c>
      <c r="C395" s="1">
        <v>1</v>
      </c>
      <c r="D395" s="1" t="s">
        <v>8</v>
      </c>
      <c r="E395" s="4">
        <f>IF(実質付加価値!E395&gt;0,LN(実質付加価値!E395),0)</f>
        <v>11.211324917068803</v>
      </c>
      <c r="F395" s="4">
        <f>IF(実質付加価値!F395&gt;0,LN(実質付加価値!F395),0)</f>
        <v>11.02394912167844</v>
      </c>
      <c r="G395" s="4">
        <f>IF(実質付加価値!G395&gt;0,LN(実質付加価値!G395),0)</f>
        <v>11.094636766236844</v>
      </c>
      <c r="H395" s="4">
        <f>IF(実質付加価値!H395&gt;0,LN(実質付加価値!H395),0)</f>
        <v>10.958899429373341</v>
      </c>
      <c r="I395" s="4">
        <f>IF(実質付加価値!I395&gt;0,LN(実質付加価値!I395),0)</f>
        <v>10.853130849819451</v>
      </c>
      <c r="J395" s="4">
        <f>IF(実質付加価値!J395&gt;0,LN(実質付加価値!J395),0)</f>
        <v>10.783157205594234</v>
      </c>
    </row>
    <row r="396" spans="1:10" x14ac:dyDescent="0.15">
      <c r="A396" s="1">
        <v>18</v>
      </c>
      <c r="B396" s="1" t="s">
        <v>287</v>
      </c>
      <c r="C396" s="1">
        <v>2</v>
      </c>
      <c r="D396" s="1" t="s">
        <v>9</v>
      </c>
      <c r="E396" s="4">
        <f>IF(実質付加価値!E396&gt;0,LN(実質付加価値!E396),0)</f>
        <v>9.0218917885940897</v>
      </c>
      <c r="F396" s="4">
        <f>IF(実質付加価値!F396&gt;0,LN(実質付加価値!F396),0)</f>
        <v>8.7665818379120797</v>
      </c>
      <c r="G396" s="4">
        <f>IF(実質付加価値!G396&gt;0,LN(実質付加価値!G396),0)</f>
        <v>8.2726138148565322</v>
      </c>
      <c r="H396" s="4">
        <f>IF(実質付加価値!H396&gt;0,LN(実質付加価値!H396),0)</f>
        <v>7.9475357078759066</v>
      </c>
      <c r="I396" s="4">
        <f>IF(実質付加価値!I396&gt;0,LN(実質付加価値!I396),0)</f>
        <v>7.3443765667432999</v>
      </c>
      <c r="J396" s="4">
        <f>IF(実質付加価値!J396&gt;0,LN(実質付加価値!J396),0)</f>
        <v>7.0363677555469435</v>
      </c>
    </row>
    <row r="397" spans="1:10" x14ac:dyDescent="0.15">
      <c r="A397" s="1">
        <v>18</v>
      </c>
      <c r="B397" s="1" t="s">
        <v>288</v>
      </c>
      <c r="C397" s="1">
        <v>3</v>
      </c>
      <c r="D397" s="1" t="s">
        <v>16</v>
      </c>
      <c r="E397" s="4">
        <f>IF(実質付加価値!E397&gt;0,LN(実質付加価値!E397),0)</f>
        <v>10.317461366761414</v>
      </c>
      <c r="F397" s="4">
        <f>IF(実質付加価値!F397&gt;0,LN(実質付加価値!F397),0)</f>
        <v>10.752661841308928</v>
      </c>
      <c r="G397" s="4">
        <f>IF(実質付加価値!G397&gt;0,LN(実質付加価値!G397),0)</f>
        <v>10.857520099255867</v>
      </c>
      <c r="H397" s="4">
        <f>IF(実質付加価値!H397&gt;0,LN(実質付加価値!H397),0)</f>
        <v>10.571079629504277</v>
      </c>
      <c r="I397" s="4">
        <f>IF(実質付加価値!I397&gt;0,LN(実質付加価値!I397),0)</f>
        <v>10.261774156838978</v>
      </c>
      <c r="J397" s="4">
        <f>IF(実質付加価値!J397&gt;0,LN(実質付加価値!J397),0)</f>
        <v>10.183209884609948</v>
      </c>
    </row>
    <row r="398" spans="1:10" x14ac:dyDescent="0.15">
      <c r="A398" s="1">
        <v>18</v>
      </c>
      <c r="B398" s="1" t="s">
        <v>288</v>
      </c>
      <c r="C398" s="1">
        <v>4</v>
      </c>
      <c r="D398" s="1" t="s">
        <v>17</v>
      </c>
      <c r="E398" s="4">
        <f>IF(実質付加価値!E398&gt;0,LN(実質付加価値!E398),0)</f>
        <v>11.533145397170614</v>
      </c>
      <c r="F398" s="4">
        <f>IF(実質付加価値!F398&gt;0,LN(実質付加価値!F398),0)</f>
        <v>12.051623502114557</v>
      </c>
      <c r="G398" s="4">
        <f>IF(実質付加価値!G398&gt;0,LN(実質付加価値!G398),0)</f>
        <v>12.282097965473161</v>
      </c>
      <c r="H398" s="4">
        <f>IF(実質付加価値!H398&gt;0,LN(実質付加価値!H398),0)</f>
        <v>11.728404069505789</v>
      </c>
      <c r="I398" s="4">
        <f>IF(実質付加価値!I398&gt;0,LN(実質付加価値!I398),0)</f>
        <v>11.39566056050856</v>
      </c>
      <c r="J398" s="4">
        <f>IF(実質付加価値!J398&gt;0,LN(実質付加価値!J398),0)</f>
        <v>11.183409364271666</v>
      </c>
    </row>
    <row r="399" spans="1:10" x14ac:dyDescent="0.15">
      <c r="A399" s="1">
        <v>18</v>
      </c>
      <c r="B399" s="1" t="s">
        <v>288</v>
      </c>
      <c r="C399" s="1">
        <v>5</v>
      </c>
      <c r="D399" s="1" t="s">
        <v>18</v>
      </c>
      <c r="E399" s="4">
        <f>IF(実質付加価値!E399&gt;0,LN(実質付加価値!E399),0)</f>
        <v>9.0502428866248632</v>
      </c>
      <c r="F399" s="4">
        <f>IF(実質付加価値!F399&gt;0,LN(実質付加価値!F399),0)</f>
        <v>9.9356397138658519</v>
      </c>
      <c r="G399" s="4">
        <f>IF(実質付加価値!G399&gt;0,LN(実質付加価値!G399),0)</f>
        <v>10.058861532746878</v>
      </c>
      <c r="H399" s="4">
        <f>IF(実質付加価値!H399&gt;0,LN(実質付加価値!H399),0)</f>
        <v>10.114347213238776</v>
      </c>
      <c r="I399" s="4">
        <f>IF(実質付加価値!I399&gt;0,LN(実質付加価値!I399),0)</f>
        <v>10.058851935822116</v>
      </c>
      <c r="J399" s="4">
        <f>IF(実質付加価値!J399&gt;0,LN(実質付加価値!J399),0)</f>
        <v>9.7445390331528721</v>
      </c>
    </row>
    <row r="400" spans="1:10" x14ac:dyDescent="0.15">
      <c r="A400" s="1">
        <v>18</v>
      </c>
      <c r="B400" s="1" t="s">
        <v>288</v>
      </c>
      <c r="C400" s="1">
        <v>6</v>
      </c>
      <c r="D400" s="1" t="s">
        <v>2</v>
      </c>
      <c r="E400" s="4">
        <f>IF(実質付加価値!E400&gt;0,LN(実質付加価値!E400),0)</f>
        <v>9.0746317030712635</v>
      </c>
      <c r="F400" s="4">
        <f>IF(実質付加価値!F400&gt;0,LN(実質付加価値!F400),0)</f>
        <v>8.5171825292511425</v>
      </c>
      <c r="G400" s="4">
        <f>IF(実質付加価値!G400&gt;0,LN(実質付加価値!G400),0)</f>
        <v>10.109502512996682</v>
      </c>
      <c r="H400" s="4">
        <f>IF(実質付加価値!H400&gt;0,LN(実質付加価値!H400),0)</f>
        <v>10.93156496689234</v>
      </c>
      <c r="I400" s="4">
        <f>IF(実質付加価値!I400&gt;0,LN(実質付加価値!I400),0)</f>
        <v>11.255068436156936</v>
      </c>
      <c r="J400" s="4">
        <f>IF(実質付加価値!J400&gt;0,LN(実質付加価値!J400),0)</f>
        <v>11.162037907802652</v>
      </c>
    </row>
    <row r="401" spans="1:10" x14ac:dyDescent="0.15">
      <c r="A401" s="1">
        <v>18</v>
      </c>
      <c r="B401" s="1" t="s">
        <v>288</v>
      </c>
      <c r="C401" s="1">
        <v>7</v>
      </c>
      <c r="D401" s="1" t="s">
        <v>19</v>
      </c>
      <c r="E401" s="4">
        <f>IF(実質付加価値!E401&gt;0,LN(実質付加価値!E401),0)</f>
        <v>6.9547631399473149</v>
      </c>
      <c r="F401" s="4">
        <f>IF(実質付加価値!F401&gt;0,LN(実質付加価値!F401),0)</f>
        <v>6.7789144897260085</v>
      </c>
      <c r="G401" s="4">
        <f>IF(実質付加価値!G401&gt;0,LN(実質付加価値!G401),0)</f>
        <v>8.6360863310217173</v>
      </c>
      <c r="H401" s="4">
        <f>IF(実質付加価値!H401&gt;0,LN(実質付加価値!H401),0)</f>
        <v>8.1126810219484291</v>
      </c>
      <c r="I401" s="4">
        <f>IF(実質付加価値!I401&gt;0,LN(実質付加価値!I401),0)</f>
        <v>7.1224659133013892</v>
      </c>
      <c r="J401" s="4">
        <f>IF(実質付加価値!J401&gt;0,LN(実質付加価値!J401),0)</f>
        <v>7.1892179845257234</v>
      </c>
    </row>
    <row r="402" spans="1:10" x14ac:dyDescent="0.15">
      <c r="A402" s="1">
        <v>18</v>
      </c>
      <c r="B402" s="1" t="s">
        <v>288</v>
      </c>
      <c r="C402" s="1">
        <v>8</v>
      </c>
      <c r="D402" s="1" t="s">
        <v>20</v>
      </c>
      <c r="E402" s="4">
        <f>IF(実質付加価値!E402&gt;0,LN(実質付加価値!E402),0)</f>
        <v>9.3839046859832216</v>
      </c>
      <c r="F402" s="4">
        <f>IF(実質付加価値!F402&gt;0,LN(実質付加価値!F402),0)</f>
        <v>9.6223753680529818</v>
      </c>
      <c r="G402" s="4">
        <f>IF(実質付加価値!G402&gt;0,LN(実質付加価値!G402),0)</f>
        <v>10.211849404585868</v>
      </c>
      <c r="H402" s="4">
        <f>IF(実質付加価値!H402&gt;0,LN(実質付加価値!H402),0)</f>
        <v>10.333754537431664</v>
      </c>
      <c r="I402" s="4">
        <f>IF(実質付加価値!I402&gt;0,LN(実質付加価値!I402),0)</f>
        <v>10.748481408190248</v>
      </c>
      <c r="J402" s="4">
        <f>IF(実質付加価値!J402&gt;0,LN(実質付加価値!J402),0)</f>
        <v>10.120043534924362</v>
      </c>
    </row>
    <row r="403" spans="1:10" x14ac:dyDescent="0.15">
      <c r="A403" s="1">
        <v>18</v>
      </c>
      <c r="B403" s="1" t="s">
        <v>288</v>
      </c>
      <c r="C403" s="1">
        <v>9</v>
      </c>
      <c r="D403" s="1" t="s">
        <v>21</v>
      </c>
      <c r="E403" s="4">
        <f>IF(実質付加価値!E403&gt;0,LN(実質付加価値!E403),0)</f>
        <v>8.1988749504097438</v>
      </c>
      <c r="F403" s="4">
        <f>IF(実質付加価値!F403&gt;0,LN(実質付加価値!F403),0)</f>
        <v>8.7436785733463473</v>
      </c>
      <c r="G403" s="4">
        <f>IF(実質付加価値!G403&gt;0,LN(実質付加価値!G403),0)</f>
        <v>10.113955296521167</v>
      </c>
      <c r="H403" s="4">
        <f>IF(実質付加価値!H403&gt;0,LN(実質付加価値!H403),0)</f>
        <v>10.366700761635665</v>
      </c>
      <c r="I403" s="4">
        <f>IF(実質付加価値!I403&gt;0,LN(実質付加価値!I403),0)</f>
        <v>9.1716817885172173</v>
      </c>
      <c r="J403" s="4">
        <f>IF(実質付加価値!J403&gt;0,LN(実質付加価値!J403),0)</f>
        <v>9.4519257696225321</v>
      </c>
    </row>
    <row r="404" spans="1:10" x14ac:dyDescent="0.15">
      <c r="A404" s="1">
        <v>18</v>
      </c>
      <c r="B404" s="1" t="s">
        <v>288</v>
      </c>
      <c r="C404" s="1">
        <v>10</v>
      </c>
      <c r="D404" s="1" t="s">
        <v>22</v>
      </c>
      <c r="E404" s="4">
        <f>IF(実質付加価値!E404&gt;0,LN(実質付加価値!E404),0)</f>
        <v>8.757883330785976</v>
      </c>
      <c r="F404" s="4">
        <f>IF(実質付加価値!F404&gt;0,LN(実質付加価値!F404),0)</f>
        <v>9.5749430201395835</v>
      </c>
      <c r="G404" s="4">
        <f>IF(実質付加価値!G404&gt;0,LN(実質付加価値!G404),0)</f>
        <v>10.373654011670084</v>
      </c>
      <c r="H404" s="4">
        <f>IF(実質付加価値!H404&gt;0,LN(実質付加価値!H404),0)</f>
        <v>10.325451527972252</v>
      </c>
      <c r="I404" s="4">
        <f>IF(実質付加価値!I404&gt;0,LN(実質付加価値!I404),0)</f>
        <v>10.086668560033948</v>
      </c>
      <c r="J404" s="4">
        <f>IF(実質付加価値!J404&gt;0,LN(実質付加価値!J404),0)</f>
        <v>10.050571132951323</v>
      </c>
    </row>
    <row r="405" spans="1:10" x14ac:dyDescent="0.15">
      <c r="A405" s="1">
        <v>18</v>
      </c>
      <c r="B405" s="1" t="s">
        <v>288</v>
      </c>
      <c r="C405" s="1">
        <v>11</v>
      </c>
      <c r="D405" s="1" t="s">
        <v>23</v>
      </c>
      <c r="E405" s="4">
        <f>IF(実質付加価値!E405&gt;0,LN(実質付加価値!E405),0)</f>
        <v>9.0215943922723945</v>
      </c>
      <c r="F405" s="4">
        <f>IF(実質付加価値!F405&gt;0,LN(実質付加価値!F405),0)</f>
        <v>9.6802385118388408</v>
      </c>
      <c r="G405" s="4">
        <f>IF(実質付加価値!G405&gt;0,LN(実質付加価値!G405),0)</f>
        <v>10.738379056830359</v>
      </c>
      <c r="H405" s="4">
        <f>IF(実質付加価値!H405&gt;0,LN(実質付加価値!H405),0)</f>
        <v>10.779101635159531</v>
      </c>
      <c r="I405" s="4">
        <f>IF(実質付加価値!I405&gt;0,LN(実質付加価値!I405),0)</f>
        <v>10.944821696040725</v>
      </c>
      <c r="J405" s="4">
        <f>IF(実質付加価値!J405&gt;0,LN(実質付加価値!J405),0)</f>
        <v>10.225638031589078</v>
      </c>
    </row>
    <row r="406" spans="1:10" x14ac:dyDescent="0.15">
      <c r="A406" s="1">
        <v>18</v>
      </c>
      <c r="B406" s="1" t="s">
        <v>288</v>
      </c>
      <c r="C406" s="1">
        <v>12</v>
      </c>
      <c r="D406" s="1" t="s">
        <v>24</v>
      </c>
      <c r="E406" s="4">
        <f>IF(実質付加価値!E406&gt;0,LN(実質付加価値!E406),0)</f>
        <v>6.9183277400279923</v>
      </c>
      <c r="F406" s="4">
        <f>IF(実質付加価値!F406&gt;0,LN(実質付加価値!F406),0)</f>
        <v>9.072636450082884</v>
      </c>
      <c r="G406" s="4">
        <f>IF(実質付加価値!G406&gt;0,LN(実質付加価値!G406),0)</f>
        <v>10.889666119296487</v>
      </c>
      <c r="H406" s="4">
        <f>IF(実質付加価値!H406&gt;0,LN(実質付加価値!H406),0)</f>
        <v>11.978935687834676</v>
      </c>
      <c r="I406" s="4">
        <f>IF(実質付加価値!I406&gt;0,LN(実質付加価値!I406),0)</f>
        <v>13.332011002214877</v>
      </c>
      <c r="J406" s="4">
        <f>IF(実質付加価値!J406&gt;0,LN(実質付加価値!J406),0)</f>
        <v>13.249152781077601</v>
      </c>
    </row>
    <row r="407" spans="1:10" x14ac:dyDescent="0.15">
      <c r="A407" s="1">
        <v>18</v>
      </c>
      <c r="B407" s="1" t="s">
        <v>288</v>
      </c>
      <c r="C407" s="1">
        <v>13</v>
      </c>
      <c r="D407" s="1" t="s">
        <v>25</v>
      </c>
      <c r="E407" s="4">
        <f>IF(実質付加価値!E407&gt;0,LN(実質付加価値!E407),0)</f>
        <v>5.7521253947177442</v>
      </c>
      <c r="F407" s="4">
        <f>IF(実質付加価値!F407&gt;0,LN(実質付加価値!F407),0)</f>
        <v>7.1255671433904268</v>
      </c>
      <c r="G407" s="4">
        <f>IF(実質付加価値!G407&gt;0,LN(実質付加価値!G407),0)</f>
        <v>8.7277480901978315</v>
      </c>
      <c r="H407" s="4">
        <f>IF(実質付加価値!H407&gt;0,LN(実質付加価値!H407),0)</f>
        <v>9.6544281557124894</v>
      </c>
      <c r="I407" s="4">
        <f>IF(実質付加価値!I407&gt;0,LN(実質付加価値!I407),0)</f>
        <v>10.532232666406331</v>
      </c>
      <c r="J407" s="4">
        <f>IF(実質付加価値!J407&gt;0,LN(実質付加価値!J407),0)</f>
        <v>10.324704297168012</v>
      </c>
    </row>
    <row r="408" spans="1:10" x14ac:dyDescent="0.15">
      <c r="A408" s="1">
        <v>18</v>
      </c>
      <c r="B408" s="1" t="s">
        <v>288</v>
      </c>
      <c r="C408" s="1">
        <v>14</v>
      </c>
      <c r="D408" s="1" t="s">
        <v>26</v>
      </c>
      <c r="E408" s="4">
        <f>IF(実質付加価値!E408&gt;0,LN(実質付加価値!E408),0)</f>
        <v>8.6249008274628896</v>
      </c>
      <c r="F408" s="4">
        <f>IF(実質付加価値!F408&gt;0,LN(実質付加価値!F408),0)</f>
        <v>9.9981166907587848</v>
      </c>
      <c r="G408" s="4">
        <f>IF(実質付加価値!G408&gt;0,LN(実質付加価値!G408),0)</f>
        <v>10.810321883188477</v>
      </c>
      <c r="H408" s="4">
        <f>IF(実質付加価値!H408&gt;0,LN(実質付加価値!H408),0)</f>
        <v>10.843260985878013</v>
      </c>
      <c r="I408" s="4">
        <f>IF(実質付加価値!I408&gt;0,LN(実質付加価値!I408),0)</f>
        <v>10.858138090435331</v>
      </c>
      <c r="J408" s="4">
        <f>IF(実質付加価値!J408&gt;0,LN(実質付加価値!J408),0)</f>
        <v>10.544470808171384</v>
      </c>
    </row>
    <row r="409" spans="1:10" x14ac:dyDescent="0.15">
      <c r="A409" s="1">
        <v>18</v>
      </c>
      <c r="B409" s="1" t="s">
        <v>288</v>
      </c>
      <c r="C409" s="1">
        <v>15</v>
      </c>
      <c r="D409" s="1" t="s">
        <v>27</v>
      </c>
      <c r="E409" s="4">
        <f>IF(実質付加価値!E409&gt;0,LN(実質付加価値!E409),0)</f>
        <v>10.698767317446686</v>
      </c>
      <c r="F409" s="4">
        <f>IF(実質付加価値!F409&gt;0,LN(実質付加価値!F409),0)</f>
        <v>11.08929708864383</v>
      </c>
      <c r="G409" s="4">
        <f>IF(実質付加価値!G409&gt;0,LN(実質付加価値!G409),0)</f>
        <v>11.437421266625789</v>
      </c>
      <c r="H409" s="4">
        <f>IF(実質付加価値!H409&gt;0,LN(実質付加価値!H409),0)</f>
        <v>11.422929339422646</v>
      </c>
      <c r="I409" s="4">
        <f>IF(実質付加価値!I409&gt;0,LN(実質付加価値!I409),0)</f>
        <v>11.340955161994099</v>
      </c>
      <c r="J409" s="4">
        <f>IF(実質付加価値!J409&gt;0,LN(実質付加価値!J409),0)</f>
        <v>11.141229602613421</v>
      </c>
    </row>
    <row r="410" spans="1:10" x14ac:dyDescent="0.15">
      <c r="A410" s="1">
        <v>18</v>
      </c>
      <c r="B410" s="1" t="s">
        <v>287</v>
      </c>
      <c r="C410" s="1">
        <v>16</v>
      </c>
      <c r="D410" s="1" t="s">
        <v>10</v>
      </c>
      <c r="E410" s="4">
        <f>IF(実質付加価値!E410&gt;0,LN(実質付加価値!E410),0)</f>
        <v>11.947491973215405</v>
      </c>
      <c r="F410" s="4">
        <f>IF(実質付加価値!F410&gt;0,LN(実質付加価値!F410),0)</f>
        <v>12.425841466452235</v>
      </c>
      <c r="G410" s="4">
        <f>IF(実質付加価値!G410&gt;0,LN(実質付加価値!G410),0)</f>
        <v>12.603324053795163</v>
      </c>
      <c r="H410" s="4">
        <f>IF(実質付加価値!H410&gt;0,LN(実質付加価値!H410),0)</f>
        <v>12.468085374089403</v>
      </c>
      <c r="I410" s="4">
        <f>IF(実質付加価値!I410&gt;0,LN(実質付加価値!I410),0)</f>
        <v>12.382584659562806</v>
      </c>
      <c r="J410" s="4">
        <f>IF(実質付加価値!J410&gt;0,LN(実質付加価値!J410),0)</f>
        <v>12.362658045870322</v>
      </c>
    </row>
    <row r="411" spans="1:10" x14ac:dyDescent="0.15">
      <c r="A411" s="1">
        <v>18</v>
      </c>
      <c r="B411" s="1" t="s">
        <v>287</v>
      </c>
      <c r="C411" s="1">
        <v>17</v>
      </c>
      <c r="D411" s="1" t="s">
        <v>11</v>
      </c>
      <c r="E411" s="4">
        <f>IF(実質付加価値!E411&gt;0,LN(実質付加価値!E411),0)</f>
        <v>11.00336487727477</v>
      </c>
      <c r="F411" s="4">
        <f>IF(実質付加価値!F411&gt;0,LN(実質付加価値!F411),0)</f>
        <v>11.972293864355715</v>
      </c>
      <c r="G411" s="4">
        <f>IF(実質付加価値!G411&gt;0,LN(実質付加価値!G411),0)</f>
        <v>12.663903877462291</v>
      </c>
      <c r="H411" s="4">
        <f>IF(実質付加価値!H411&gt;0,LN(実質付加価値!H411),0)</f>
        <v>12.879368513947234</v>
      </c>
      <c r="I411" s="4">
        <f>IF(実質付加価値!I411&gt;0,LN(実質付加価値!I411),0)</f>
        <v>13.046493204386438</v>
      </c>
      <c r="J411" s="4">
        <f>IF(実質付加価値!J411&gt;0,LN(実質付加価値!J411),0)</f>
        <v>12.857318649925267</v>
      </c>
    </row>
    <row r="412" spans="1:10" x14ac:dyDescent="0.15">
      <c r="A412" s="1">
        <v>18</v>
      </c>
      <c r="B412" s="1" t="s">
        <v>287</v>
      </c>
      <c r="C412" s="1">
        <v>18</v>
      </c>
      <c r="D412" s="1" t="s">
        <v>12</v>
      </c>
      <c r="E412" s="4">
        <f>IF(実質付加価値!E412&gt;0,LN(実質付加価値!E412),0)</f>
        <v>11.124487242776329</v>
      </c>
      <c r="F412" s="4">
        <f>IF(実質付加価値!F412&gt;0,LN(実質付加価値!F412),0)</f>
        <v>11.942137106445831</v>
      </c>
      <c r="G412" s="4">
        <f>IF(実質付加価値!G412&gt;0,LN(実質付加価値!G412),0)</f>
        <v>12.483753240161008</v>
      </c>
      <c r="H412" s="4">
        <f>IF(実質付加価値!H412&gt;0,LN(実質付加価値!H412),0)</f>
        <v>12.415984837355213</v>
      </c>
      <c r="I412" s="4">
        <f>IF(実質付加価値!I412&gt;0,LN(実質付加価値!I412),0)</f>
        <v>12.234596954440219</v>
      </c>
      <c r="J412" s="4">
        <f>IF(実質付加価値!J412&gt;0,LN(実質付加価値!J412),0)</f>
        <v>12.149579436930507</v>
      </c>
    </row>
    <row r="413" spans="1:10" x14ac:dyDescent="0.15">
      <c r="A413" s="1">
        <v>18</v>
      </c>
      <c r="B413" s="1" t="s">
        <v>287</v>
      </c>
      <c r="C413" s="1">
        <v>19</v>
      </c>
      <c r="D413" s="1" t="s">
        <v>13</v>
      </c>
      <c r="E413" s="4">
        <f>IF(実質付加価値!E413&gt;0,LN(実質付加価値!E413),0)</f>
        <v>10.180020562439218</v>
      </c>
      <c r="F413" s="4">
        <f>IF(実質付加価値!F413&gt;0,LN(実質付加価値!F413),0)</f>
        <v>10.987274020295704</v>
      </c>
      <c r="G413" s="4">
        <f>IF(実質付加価値!G413&gt;0,LN(実質付加価値!G413),0)</f>
        <v>11.776184465060068</v>
      </c>
      <c r="H413" s="4">
        <f>IF(実質付加価値!H413&gt;0,LN(実質付加価値!H413),0)</f>
        <v>11.831745601332454</v>
      </c>
      <c r="I413" s="4">
        <f>IF(実質付加価値!I413&gt;0,LN(実質付加価値!I413),0)</f>
        <v>11.751924738710652</v>
      </c>
      <c r="J413" s="4">
        <f>IF(実質付加価値!J413&gt;0,LN(実質付加価値!J413),0)</f>
        <v>11.708839518177212</v>
      </c>
    </row>
    <row r="414" spans="1:10" x14ac:dyDescent="0.15">
      <c r="A414" s="1">
        <v>18</v>
      </c>
      <c r="B414" s="1" t="s">
        <v>287</v>
      </c>
      <c r="C414" s="1">
        <v>20</v>
      </c>
      <c r="D414" s="1" t="s">
        <v>14</v>
      </c>
      <c r="E414" s="4">
        <f>IF(実質付加価値!E414&gt;0,LN(実質付加価値!E414),0)</f>
        <v>10.580550808860323</v>
      </c>
      <c r="F414" s="4">
        <f>IF(実質付加価値!F414&gt;0,LN(実質付加価値!F414),0)</f>
        <v>10.479757521493905</v>
      </c>
      <c r="G414" s="4">
        <f>IF(実質付加価値!G414&gt;0,LN(実質付加価値!G414),0)</f>
        <v>10.625512319356023</v>
      </c>
      <c r="H414" s="4">
        <f>IF(実質付加価値!H414&gt;0,LN(実質付加価値!H414),0)</f>
        <v>10.412479162128983</v>
      </c>
      <c r="I414" s="4">
        <f>IF(実質付加価値!I414&gt;0,LN(実質付加価値!I414),0)</f>
        <v>10.489348489266451</v>
      </c>
      <c r="J414" s="4">
        <f>IF(実質付加価値!J414&gt;0,LN(実質付加価値!J414),0)</f>
        <v>10.522437884553998</v>
      </c>
    </row>
    <row r="415" spans="1:10" x14ac:dyDescent="0.15">
      <c r="A415" s="1">
        <v>18</v>
      </c>
      <c r="B415" s="1" t="s">
        <v>287</v>
      </c>
      <c r="C415" s="1">
        <v>21</v>
      </c>
      <c r="D415" s="1" t="s">
        <v>15</v>
      </c>
      <c r="E415" s="4">
        <f>IF(実質付加価値!E415&gt;0,LN(実質付加価値!E415),0)</f>
        <v>11.157429101256792</v>
      </c>
      <c r="F415" s="4">
        <f>IF(実質付加価値!F415&gt;0,LN(実質付加価値!F415),0)</f>
        <v>11.67433563485576</v>
      </c>
      <c r="G415" s="4">
        <f>IF(実質付加価値!G415&gt;0,LN(実質付加価値!G415),0)</f>
        <v>12.06837337952204</v>
      </c>
      <c r="H415" s="4">
        <f>IF(実質付加価値!H415&gt;0,LN(実質付加価値!H415),0)</f>
        <v>12.140688790567749</v>
      </c>
      <c r="I415" s="4">
        <f>IF(実質付加価値!I415&gt;0,LN(実質付加価値!I415),0)</f>
        <v>12.326665572168519</v>
      </c>
      <c r="J415" s="4">
        <f>IF(実質付加価値!J415&gt;0,LN(実質付加価値!J415),0)</f>
        <v>12.234190891501942</v>
      </c>
    </row>
    <row r="416" spans="1:10" x14ac:dyDescent="0.15">
      <c r="A416" s="1">
        <v>18</v>
      </c>
      <c r="B416" s="1" t="s">
        <v>119</v>
      </c>
      <c r="C416" s="1">
        <v>22</v>
      </c>
      <c r="D416" s="1" t="s">
        <v>7</v>
      </c>
      <c r="E416" s="4">
        <f>IF(実質付加価値!E416&gt;0,LN(実質付加価値!E416),0)</f>
        <v>12.211136074373478</v>
      </c>
      <c r="F416" s="4">
        <f>IF(実質付加価値!F416&gt;0,LN(実質付加価値!F416),0)</f>
        <v>12.830424311573511</v>
      </c>
      <c r="G416" s="4">
        <f>IF(実質付加価値!G416&gt;0,LN(実質付加価値!G416),0)</f>
        <v>13.005704837546377</v>
      </c>
      <c r="H416" s="4">
        <f>IF(実質付加価値!H416&gt;0,LN(実質付加価値!H416),0)</f>
        <v>13.278168702649328</v>
      </c>
      <c r="I416" s="4">
        <f>IF(実質付加価値!I416&gt;0,LN(実質付加価値!I416),0)</f>
        <v>13.497013479297406</v>
      </c>
      <c r="J416" s="4">
        <f>IF(実質付加価値!J416&gt;0,LN(実質付加価値!J416),0)</f>
        <v>13.467745281010968</v>
      </c>
    </row>
    <row r="417" spans="1:10" x14ac:dyDescent="0.15">
      <c r="A417" s="1">
        <v>18</v>
      </c>
      <c r="B417" s="1" t="s">
        <v>119</v>
      </c>
      <c r="C417" s="1">
        <v>23</v>
      </c>
      <c r="D417" s="1" t="s">
        <v>28</v>
      </c>
      <c r="E417" s="4">
        <f>IF(実質付加価値!E417&gt;0,LN(実質付加価値!E417),0)</f>
        <v>12.110641690794486</v>
      </c>
      <c r="F417" s="4">
        <f>IF(実質付加価値!F417&gt;0,LN(実質付加価値!F417),0)</f>
        <v>12.444457261708829</v>
      </c>
      <c r="G417" s="4">
        <f>IF(実質付加価値!G417&gt;0,LN(実質付加価値!G417),0)</f>
        <v>12.564641913455402</v>
      </c>
      <c r="H417" s="4">
        <f>IF(実質付加価値!H417&gt;0,LN(実質付加価値!H417),0)</f>
        <v>12.781182953541428</v>
      </c>
      <c r="I417" s="4">
        <f>IF(実質付加価値!I417&gt;0,LN(実質付加価値!I417),0)</f>
        <v>12.898552111541687</v>
      </c>
      <c r="J417" s="4">
        <f>IF(実質付加価値!J417&gt;0,LN(実質付加価値!J417),0)</f>
        <v>12.914035517076707</v>
      </c>
    </row>
    <row r="418" spans="1:10" x14ac:dyDescent="0.15">
      <c r="A418" s="1">
        <v>19</v>
      </c>
      <c r="B418" s="1" t="s">
        <v>124</v>
      </c>
      <c r="C418" s="1">
        <v>1</v>
      </c>
      <c r="D418" s="1" t="s">
        <v>8</v>
      </c>
      <c r="E418" s="4">
        <f>IF(実質付加価値!E418&gt;0,LN(実質付加価値!E418),0)</f>
        <v>11.444221919518075</v>
      </c>
      <c r="F418" s="4">
        <f>IF(実質付加価値!F418&gt;0,LN(実質付加価値!F418),0)</f>
        <v>11.329094396307333</v>
      </c>
      <c r="G418" s="4">
        <f>IF(実質付加価値!G418&gt;0,LN(実質付加価値!G418),0)</f>
        <v>11.362111859751053</v>
      </c>
      <c r="H418" s="4">
        <f>IF(実質付加価値!H418&gt;0,LN(実質付加価値!H418),0)</f>
        <v>11.414299470302726</v>
      </c>
      <c r="I418" s="4">
        <f>IF(実質付加価値!I418&gt;0,LN(実質付加価値!I418),0)</f>
        <v>11.364991821953002</v>
      </c>
      <c r="J418" s="4">
        <f>IF(実質付加価値!J418&gt;0,LN(実質付加価値!J418),0)</f>
        <v>11.279924993509509</v>
      </c>
    </row>
    <row r="419" spans="1:10" x14ac:dyDescent="0.15">
      <c r="A419" s="1">
        <v>19</v>
      </c>
      <c r="B419" s="1" t="s">
        <v>124</v>
      </c>
      <c r="C419" s="1">
        <v>2</v>
      </c>
      <c r="D419" s="1" t="s">
        <v>9</v>
      </c>
      <c r="E419" s="4">
        <f>IF(実質付加価値!E419&gt;0,LN(実質付加価値!E419),0)</f>
        <v>8.5489750857187747</v>
      </c>
      <c r="F419" s="4">
        <f>IF(実質付加価値!F419&gt;0,LN(実質付加価値!F419),0)</f>
        <v>8.8678816887148439</v>
      </c>
      <c r="G419" s="4">
        <f>IF(実質付加価値!G419&gt;0,LN(実質付加価値!G419),0)</f>
        <v>8.9423198359040619</v>
      </c>
      <c r="H419" s="4">
        <f>IF(実質付加価値!H419&gt;0,LN(実質付加価値!H419),0)</f>
        <v>8.3723483053863017</v>
      </c>
      <c r="I419" s="4">
        <f>IF(実質付加価値!I419&gt;0,LN(実質付加価値!I419),0)</f>
        <v>7.7935675899635593</v>
      </c>
      <c r="J419" s="4">
        <f>IF(実質付加価値!J419&gt;0,LN(実質付加価値!J419),0)</f>
        <v>7.5665432383841731</v>
      </c>
    </row>
    <row r="420" spans="1:10" x14ac:dyDescent="0.15">
      <c r="A420" s="1">
        <v>19</v>
      </c>
      <c r="B420" s="1" t="s">
        <v>125</v>
      </c>
      <c r="C420" s="1">
        <v>3</v>
      </c>
      <c r="D420" s="1" t="s">
        <v>16</v>
      </c>
      <c r="E420" s="4">
        <f>IF(実質付加価値!E420&gt;0,LN(実質付加価値!E420),0)</f>
        <v>10.609346367611927</v>
      </c>
      <c r="F420" s="4">
        <f>IF(実質付加価値!F420&gt;0,LN(実質付加価値!F420),0)</f>
        <v>11.01365650010087</v>
      </c>
      <c r="G420" s="4">
        <f>IF(実質付加価値!G420&gt;0,LN(実質付加価値!G420),0)</f>
        <v>11.542189954214043</v>
      </c>
      <c r="H420" s="4">
        <f>IF(実質付加価値!H420&gt;0,LN(実質付加価値!H420),0)</f>
        <v>11.646833165257206</v>
      </c>
      <c r="I420" s="4">
        <f>IF(実質付加価値!I420&gt;0,LN(実質付加価値!I420),0)</f>
        <v>11.42197535249527</v>
      </c>
      <c r="J420" s="4">
        <f>IF(実質付加価値!J420&gt;0,LN(実質付加価値!J420),0)</f>
        <v>11.413558871826089</v>
      </c>
    </row>
    <row r="421" spans="1:10" x14ac:dyDescent="0.15">
      <c r="A421" s="1">
        <v>19</v>
      </c>
      <c r="B421" s="1" t="s">
        <v>125</v>
      </c>
      <c r="C421" s="1">
        <v>4</v>
      </c>
      <c r="D421" s="1" t="s">
        <v>17</v>
      </c>
      <c r="E421" s="4">
        <f>IF(実質付加価値!E421&gt;0,LN(実質付加価値!E421),0)</f>
        <v>10.154571897641887</v>
      </c>
      <c r="F421" s="4">
        <f>IF(実質付加価値!F421&gt;0,LN(実質付加価値!F421),0)</f>
        <v>10.290303989833815</v>
      </c>
      <c r="G421" s="4">
        <f>IF(実質付加価値!G421&gt;0,LN(実質付加価値!G421),0)</f>
        <v>10.504916822334494</v>
      </c>
      <c r="H421" s="4">
        <f>IF(実質付加価値!H421&gt;0,LN(実質付加価値!H421),0)</f>
        <v>9.8434814895007534</v>
      </c>
      <c r="I421" s="4">
        <f>IF(実質付加価値!I421&gt;0,LN(実質付加価値!I421),0)</f>
        <v>9.8103325213806123</v>
      </c>
      <c r="J421" s="4">
        <f>IF(実質付加価値!J421&gt;0,LN(実質付加価値!J421),0)</f>
        <v>9.6750196524072365</v>
      </c>
    </row>
    <row r="422" spans="1:10" x14ac:dyDescent="0.15">
      <c r="A422" s="1">
        <v>19</v>
      </c>
      <c r="B422" s="1" t="s">
        <v>125</v>
      </c>
      <c r="C422" s="1">
        <v>5</v>
      </c>
      <c r="D422" s="1" t="s">
        <v>18</v>
      </c>
      <c r="E422" s="4">
        <f>IF(実質付加価値!E422&gt;0,LN(実質付加価値!E422),0)</f>
        <v>8.7085573593470684</v>
      </c>
      <c r="F422" s="4">
        <f>IF(実質付加価値!F422&gt;0,LN(実質付加価値!F422),0)</f>
        <v>8.8326706700981994</v>
      </c>
      <c r="G422" s="4">
        <f>IF(実質付加価値!G422&gt;0,LN(実質付加価値!G422),0)</f>
        <v>9.4422979200399997</v>
      </c>
      <c r="H422" s="4">
        <f>IF(実質付加価値!H422&gt;0,LN(実質付加価値!H422),0)</f>
        <v>9.3389372823445811</v>
      </c>
      <c r="I422" s="4">
        <f>IF(実質付加価値!I422&gt;0,LN(実質付加価値!I422),0)</f>
        <v>8.7607270190960804</v>
      </c>
      <c r="J422" s="4">
        <f>IF(実質付加価値!J422&gt;0,LN(実質付加価値!J422),0)</f>
        <v>8.6394713141545871</v>
      </c>
    </row>
    <row r="423" spans="1:10" x14ac:dyDescent="0.15">
      <c r="A423" s="1">
        <v>19</v>
      </c>
      <c r="B423" s="1" t="s">
        <v>125</v>
      </c>
      <c r="C423" s="1">
        <v>6</v>
      </c>
      <c r="D423" s="1" t="s">
        <v>2</v>
      </c>
      <c r="E423" s="4">
        <f>IF(実質付加価値!E423&gt;0,LN(実質付加価値!E423),0)</f>
        <v>4.7267538407377652</v>
      </c>
      <c r="F423" s="4">
        <f>IF(実質付加価値!F423&gt;0,LN(実質付加価値!F423),0)</f>
        <v>5.9441288510205332</v>
      </c>
      <c r="G423" s="4">
        <f>IF(実質付加価値!G423&gt;0,LN(実質付加価値!G423),0)</f>
        <v>8.0891242629505147</v>
      </c>
      <c r="H423" s="4">
        <f>IF(実質付加価値!H423&gt;0,LN(実質付加価値!H423),0)</f>
        <v>8.8865988166297996</v>
      </c>
      <c r="I423" s="4">
        <f>IF(実質付加価値!I423&gt;0,LN(実質付加価値!I423),0)</f>
        <v>9.9116648386284538</v>
      </c>
      <c r="J423" s="4">
        <f>IF(実質付加価値!J423&gt;0,LN(実質付加価値!J423),0)</f>
        <v>9.5939988724516621</v>
      </c>
    </row>
    <row r="424" spans="1:10" x14ac:dyDescent="0.15">
      <c r="A424" s="1">
        <v>19</v>
      </c>
      <c r="B424" s="1" t="s">
        <v>125</v>
      </c>
      <c r="C424" s="1">
        <v>7</v>
      </c>
      <c r="D424" s="1" t="s">
        <v>19</v>
      </c>
      <c r="E424" s="4">
        <f>IF(実質付加価値!E424&gt;0,LN(実質付加価値!E424),0)</f>
        <v>5.5762993764451867</v>
      </c>
      <c r="F424" s="4">
        <f>IF(実質付加価値!F424&gt;0,LN(実質付加価値!F424),0)</f>
        <v>5.3478733615822858</v>
      </c>
      <c r="G424" s="4">
        <f>IF(実質付加価値!G424&gt;0,LN(実質付加価値!G424),0)</f>
        <v>7.0040998637102359</v>
      </c>
      <c r="H424" s="4">
        <f>IF(実質付加価値!H424&gt;0,LN(実質付加価値!H424),0)</f>
        <v>7.5879421302654526</v>
      </c>
      <c r="I424" s="4">
        <f>IF(実質付加価値!I424&gt;0,LN(実質付加価値!I424),0)</f>
        <v>6.2113777201033624</v>
      </c>
      <c r="J424" s="4">
        <f>IF(実質付加価値!J424&gt;0,LN(実質付加価値!J424),0)</f>
        <v>6.9651973289485563</v>
      </c>
    </row>
    <row r="425" spans="1:10" x14ac:dyDescent="0.15">
      <c r="A425" s="1">
        <v>19</v>
      </c>
      <c r="B425" s="1" t="s">
        <v>125</v>
      </c>
      <c r="C425" s="1">
        <v>8</v>
      </c>
      <c r="D425" s="1" t="s">
        <v>20</v>
      </c>
      <c r="E425" s="4">
        <f>IF(実質付加価値!E425&gt;0,LN(実質付加価値!E425),0)</f>
        <v>9.1826156628421209</v>
      </c>
      <c r="F425" s="4">
        <f>IF(実質付加価値!F425&gt;0,LN(実質付加価値!F425),0)</f>
        <v>9.2464241273773453</v>
      </c>
      <c r="G425" s="4">
        <f>IF(実質付加価値!G425&gt;0,LN(実質付加価値!G425),0)</f>
        <v>9.8012109399478291</v>
      </c>
      <c r="H425" s="4">
        <f>IF(実質付加価値!H425&gt;0,LN(実質付加価値!H425),0)</f>
        <v>9.7271402601330195</v>
      </c>
      <c r="I425" s="4">
        <f>IF(実質付加価値!I425&gt;0,LN(実質付加価値!I425),0)</f>
        <v>10.733933647367374</v>
      </c>
      <c r="J425" s="4">
        <f>IF(実質付加価値!J425&gt;0,LN(実質付加価値!J425),0)</f>
        <v>10.183950187932064</v>
      </c>
    </row>
    <row r="426" spans="1:10" x14ac:dyDescent="0.15">
      <c r="A426" s="1">
        <v>19</v>
      </c>
      <c r="B426" s="1" t="s">
        <v>125</v>
      </c>
      <c r="C426" s="1">
        <v>9</v>
      </c>
      <c r="D426" s="1" t="s">
        <v>21</v>
      </c>
      <c r="E426" s="4">
        <f>IF(実質付加価値!E426&gt;0,LN(実質付加価値!E426),0)</f>
        <v>7.8992338677494489</v>
      </c>
      <c r="F426" s="4">
        <f>IF(実質付加価値!F426&gt;0,LN(実質付加価値!F426),0)</f>
        <v>8.8477389451670234</v>
      </c>
      <c r="G426" s="4">
        <f>IF(実質付加価値!G426&gt;0,LN(実質付加価値!G426),0)</f>
        <v>9.7425779324131714</v>
      </c>
      <c r="H426" s="4">
        <f>IF(実質付加価値!H426&gt;0,LN(実質付加価値!H426),0)</f>
        <v>10.089531581130558</v>
      </c>
      <c r="I426" s="4">
        <f>IF(実質付加価値!I426&gt;0,LN(実質付加価値!I426),0)</f>
        <v>9.6477951118446583</v>
      </c>
      <c r="J426" s="4">
        <f>IF(実質付加価値!J426&gt;0,LN(実質付加価値!J426),0)</f>
        <v>9.069653644963001</v>
      </c>
    </row>
    <row r="427" spans="1:10" x14ac:dyDescent="0.15">
      <c r="A427" s="1">
        <v>19</v>
      </c>
      <c r="B427" s="1" t="s">
        <v>125</v>
      </c>
      <c r="C427" s="1">
        <v>10</v>
      </c>
      <c r="D427" s="1" t="s">
        <v>22</v>
      </c>
      <c r="E427" s="4">
        <f>IF(実質付加価値!E427&gt;0,LN(実質付加価値!E427),0)</f>
        <v>8.7492735081807389</v>
      </c>
      <c r="F427" s="4">
        <f>IF(実質付加価値!F427&gt;0,LN(実質付加価値!F427),0)</f>
        <v>9.4395757829204783</v>
      </c>
      <c r="G427" s="4">
        <f>IF(実質付加価値!G427&gt;0,LN(実質付加価値!G427),0)</f>
        <v>10.342458915143308</v>
      </c>
      <c r="H427" s="4">
        <f>IF(実質付加価値!H427&gt;0,LN(実質付加価値!H427),0)</f>
        <v>10.280734609089025</v>
      </c>
      <c r="I427" s="4">
        <f>IF(実質付加価値!I427&gt;0,LN(実質付加価値!I427),0)</f>
        <v>10.022780252964298</v>
      </c>
      <c r="J427" s="4">
        <f>IF(実質付加価値!J427&gt;0,LN(実質付加価値!J427),0)</f>
        <v>9.8333552790872449</v>
      </c>
    </row>
    <row r="428" spans="1:10" x14ac:dyDescent="0.15">
      <c r="A428" s="1">
        <v>19</v>
      </c>
      <c r="B428" s="1" t="s">
        <v>125</v>
      </c>
      <c r="C428" s="1">
        <v>11</v>
      </c>
      <c r="D428" s="1" t="s">
        <v>23</v>
      </c>
      <c r="E428" s="4">
        <f>IF(実質付加価値!E428&gt;0,LN(実質付加価値!E428),0)</f>
        <v>9.4470796374360813</v>
      </c>
      <c r="F428" s="4">
        <f>IF(実質付加価値!F428&gt;0,LN(実質付加価値!F428),0)</f>
        <v>10.705251269793738</v>
      </c>
      <c r="G428" s="4">
        <f>IF(実質付加価値!G428&gt;0,LN(実質付加価値!G428),0)</f>
        <v>11.905980631472747</v>
      </c>
      <c r="H428" s="4">
        <f>IF(実質付加価値!H428&gt;0,LN(実質付加価値!H428),0)</f>
        <v>12.136726881203273</v>
      </c>
      <c r="I428" s="4">
        <f>IF(実質付加価値!I428&gt;0,LN(実質付加価値!I428),0)</f>
        <v>12.501702252958694</v>
      </c>
      <c r="J428" s="4">
        <f>IF(実質付加価値!J428&gt;0,LN(実質付加価値!J428),0)</f>
        <v>12.091571036475413</v>
      </c>
    </row>
    <row r="429" spans="1:10" x14ac:dyDescent="0.15">
      <c r="A429" s="1">
        <v>19</v>
      </c>
      <c r="B429" s="1" t="s">
        <v>125</v>
      </c>
      <c r="C429" s="1">
        <v>12</v>
      </c>
      <c r="D429" s="1" t="s">
        <v>24</v>
      </c>
      <c r="E429" s="4">
        <f>IF(実質付加価値!E429&gt;0,LN(実質付加価値!E429),0)</f>
        <v>7.5313499324951207</v>
      </c>
      <c r="F429" s="4">
        <f>IF(実質付加価値!F429&gt;0,LN(実質付加価値!F429),0)</f>
        <v>9.6993844682144417</v>
      </c>
      <c r="G429" s="4">
        <f>IF(実質付加価値!G429&gt;0,LN(実質付加価値!G429),0)</f>
        <v>12.074375941610908</v>
      </c>
      <c r="H429" s="4">
        <f>IF(実質付加価値!H429&gt;0,LN(実質付加価値!H429),0)</f>
        <v>12.433241313332081</v>
      </c>
      <c r="I429" s="4">
        <f>IF(実質付加価値!I429&gt;0,LN(実質付加価値!I429),0)</f>
        <v>13.647836940693127</v>
      </c>
      <c r="J429" s="4">
        <f>IF(実質付加価値!J429&gt;0,LN(実質付加価値!J429),0)</f>
        <v>13.226175890766726</v>
      </c>
    </row>
    <row r="430" spans="1:10" x14ac:dyDescent="0.15">
      <c r="A430" s="1">
        <v>19</v>
      </c>
      <c r="B430" s="1" t="s">
        <v>125</v>
      </c>
      <c r="C430" s="1">
        <v>13</v>
      </c>
      <c r="D430" s="1" t="s">
        <v>25</v>
      </c>
      <c r="E430" s="4">
        <f>IF(実質付加価値!E430&gt;0,LN(実質付加価値!E430),0)</f>
        <v>7.9685726282414588</v>
      </c>
      <c r="F430" s="4">
        <f>IF(実質付加価値!F430&gt;0,LN(実質付加価値!F430),0)</f>
        <v>9.5138146474171421</v>
      </c>
      <c r="G430" s="4">
        <f>IF(実質付加価値!G430&gt;0,LN(実質付加価値!G430),0)</f>
        <v>10.331514317739355</v>
      </c>
      <c r="H430" s="4">
        <f>IF(実質付加価値!H430&gt;0,LN(実質付加価値!H430),0)</f>
        <v>10.367193064810545</v>
      </c>
      <c r="I430" s="4">
        <f>IF(実質付加価値!I430&gt;0,LN(実質付加価値!I430),0)</f>
        <v>10.821784952077659</v>
      </c>
      <c r="J430" s="4">
        <f>IF(実質付加価値!J430&gt;0,LN(実質付加価値!J430),0)</f>
        <v>10.529177999783796</v>
      </c>
    </row>
    <row r="431" spans="1:10" x14ac:dyDescent="0.15">
      <c r="A431" s="1">
        <v>19</v>
      </c>
      <c r="B431" s="1" t="s">
        <v>125</v>
      </c>
      <c r="C431" s="1">
        <v>14</v>
      </c>
      <c r="D431" s="1" t="s">
        <v>26</v>
      </c>
      <c r="E431" s="4">
        <f>IF(実質付加価値!E431&gt;0,LN(実質付加価値!E431),0)</f>
        <v>8.2527692607163843</v>
      </c>
      <c r="F431" s="4">
        <f>IF(実質付加価値!F431&gt;0,LN(実質付加価値!F431),0)</f>
        <v>9.948350770522401</v>
      </c>
      <c r="G431" s="4">
        <f>IF(実質付加価値!G431&gt;0,LN(実質付加価値!G431),0)</f>
        <v>10.561673282871535</v>
      </c>
      <c r="H431" s="4">
        <f>IF(実質付加価値!H431&gt;0,LN(実質付加価値!H431),0)</f>
        <v>10.96471821732551</v>
      </c>
      <c r="I431" s="4">
        <f>IF(実質付加価値!I431&gt;0,LN(実質付加価値!I431),0)</f>
        <v>11.447411778889295</v>
      </c>
      <c r="J431" s="4">
        <f>IF(実質付加価値!J431&gt;0,LN(実質付加価値!J431),0)</f>
        <v>11.209866755790982</v>
      </c>
    </row>
    <row r="432" spans="1:10" x14ac:dyDescent="0.15">
      <c r="A432" s="1">
        <v>19</v>
      </c>
      <c r="B432" s="1" t="s">
        <v>125</v>
      </c>
      <c r="C432" s="1">
        <v>15</v>
      </c>
      <c r="D432" s="1" t="s">
        <v>27</v>
      </c>
      <c r="E432" s="4">
        <f>IF(実質付加価値!E432&gt;0,LN(実質付加価値!E432),0)</f>
        <v>10.713562448360488</v>
      </c>
      <c r="F432" s="4">
        <f>IF(実質付加価値!F432&gt;0,LN(実質付加価値!F432),0)</f>
        <v>11.140329284751342</v>
      </c>
      <c r="G432" s="4">
        <f>IF(実質付加価値!G432&gt;0,LN(実質付加価値!G432),0)</f>
        <v>11.730087421034735</v>
      </c>
      <c r="H432" s="4">
        <f>IF(実質付加価値!H432&gt;0,LN(実質付加価値!H432),0)</f>
        <v>11.591462631786701</v>
      </c>
      <c r="I432" s="4">
        <f>IF(実質付加価値!I432&gt;0,LN(実質付加価値!I432),0)</f>
        <v>11.32117980654559</v>
      </c>
      <c r="J432" s="4">
        <f>IF(実質付加価値!J432&gt;0,LN(実質付加価値!J432),0)</f>
        <v>11.19839257442843</v>
      </c>
    </row>
    <row r="433" spans="1:10" x14ac:dyDescent="0.15">
      <c r="A433" s="1">
        <v>19</v>
      </c>
      <c r="B433" s="1" t="s">
        <v>124</v>
      </c>
      <c r="C433" s="1">
        <v>16</v>
      </c>
      <c r="D433" s="1" t="s">
        <v>10</v>
      </c>
      <c r="E433" s="4">
        <f>IF(実質付加価値!E433&gt;0,LN(実質付加価値!E433),0)</f>
        <v>12.56831542102972</v>
      </c>
      <c r="F433" s="4">
        <f>IF(実質付加価値!F433&gt;0,LN(実質付加価値!F433),0)</f>
        <v>12.526044955499179</v>
      </c>
      <c r="G433" s="4">
        <f>IF(実質付加価値!G433&gt;0,LN(実質付加価値!G433),0)</f>
        <v>12.9671075621177</v>
      </c>
      <c r="H433" s="4">
        <f>IF(実質付加価値!H433&gt;0,LN(実質付加価値!H433),0)</f>
        <v>12.642999649661977</v>
      </c>
      <c r="I433" s="4">
        <f>IF(実質付加価値!I433&gt;0,LN(実質付加価値!I433),0)</f>
        <v>12.388733095546185</v>
      </c>
      <c r="J433" s="4">
        <f>IF(実質付加価値!J433&gt;0,LN(実質付加価値!J433),0)</f>
        <v>12.367926271894071</v>
      </c>
    </row>
    <row r="434" spans="1:10" x14ac:dyDescent="0.15">
      <c r="A434" s="1">
        <v>19</v>
      </c>
      <c r="B434" s="1" t="s">
        <v>124</v>
      </c>
      <c r="C434" s="1">
        <v>17</v>
      </c>
      <c r="D434" s="1" t="s">
        <v>11</v>
      </c>
      <c r="E434" s="4">
        <f>IF(実質付加価値!E434&gt;0,LN(実質付加価値!E434),0)</f>
        <v>9.8282795764278816</v>
      </c>
      <c r="F434" s="4">
        <f>IF(実質付加価値!F434&gt;0,LN(実質付加価値!F434),0)</f>
        <v>10.243862477615021</v>
      </c>
      <c r="G434" s="4">
        <f>IF(実質付加価値!G434&gt;0,LN(実質付加価値!G434),0)</f>
        <v>10.853495428112362</v>
      </c>
      <c r="H434" s="4">
        <f>IF(実質付加価値!H434&gt;0,LN(実質付加価値!H434),0)</f>
        <v>11.110063853969658</v>
      </c>
      <c r="I434" s="4">
        <f>IF(実質付加価値!I434&gt;0,LN(実質付加価値!I434),0)</f>
        <v>10.89676535340358</v>
      </c>
      <c r="J434" s="4">
        <f>IF(実質付加価値!J434&gt;0,LN(実質付加価値!J434),0)</f>
        <v>10.769533858175995</v>
      </c>
    </row>
    <row r="435" spans="1:10" x14ac:dyDescent="0.15">
      <c r="A435" s="1">
        <v>19</v>
      </c>
      <c r="B435" s="1" t="s">
        <v>124</v>
      </c>
      <c r="C435" s="1">
        <v>18</v>
      </c>
      <c r="D435" s="1" t="s">
        <v>12</v>
      </c>
      <c r="E435" s="4">
        <f>IF(実質付加価値!E435&gt;0,LN(実質付加価値!E435),0)</f>
        <v>10.945317834630215</v>
      </c>
      <c r="F435" s="4">
        <f>IF(実質付加価値!F435&gt;0,LN(実質付加価値!F435),0)</f>
        <v>11.828653564864679</v>
      </c>
      <c r="G435" s="4">
        <f>IF(実質付加価値!G435&gt;0,LN(実質付加価値!G435),0)</f>
        <v>12.249920127066384</v>
      </c>
      <c r="H435" s="4">
        <f>IF(実質付加価値!H435&gt;0,LN(実質付加価値!H435),0)</f>
        <v>12.405168751227354</v>
      </c>
      <c r="I435" s="4">
        <f>IF(実質付加価値!I435&gt;0,LN(実質付加価値!I435),0)</f>
        <v>12.297511161526755</v>
      </c>
      <c r="J435" s="4">
        <f>IF(実質付加価値!J435&gt;0,LN(実質付加価値!J435),0)</f>
        <v>12.215652374432997</v>
      </c>
    </row>
    <row r="436" spans="1:10" x14ac:dyDescent="0.15">
      <c r="A436" s="1">
        <v>19</v>
      </c>
      <c r="B436" s="1" t="s">
        <v>124</v>
      </c>
      <c r="C436" s="1">
        <v>19</v>
      </c>
      <c r="D436" s="1" t="s">
        <v>13</v>
      </c>
      <c r="E436" s="4">
        <f>IF(実質付加価値!E436&gt;0,LN(実質付加価値!E436),0)</f>
        <v>10.067992477740413</v>
      </c>
      <c r="F436" s="4">
        <f>IF(実質付加価値!F436&gt;0,LN(実質付加価値!F436),0)</f>
        <v>10.914983316779878</v>
      </c>
      <c r="G436" s="4">
        <f>IF(実質付加価値!G436&gt;0,LN(実質付加価値!G436),0)</f>
        <v>11.767882180079406</v>
      </c>
      <c r="H436" s="4">
        <f>IF(実質付加価値!H436&gt;0,LN(実質付加価値!H436),0)</f>
        <v>11.726099600638173</v>
      </c>
      <c r="I436" s="4">
        <f>IF(実質付加価値!I436&gt;0,LN(実質付加価値!I436),0)</f>
        <v>11.613354243609313</v>
      </c>
      <c r="J436" s="4">
        <f>IF(実質付加価値!J436&gt;0,LN(実質付加価値!J436),0)</f>
        <v>11.577822380930641</v>
      </c>
    </row>
    <row r="437" spans="1:10" x14ac:dyDescent="0.15">
      <c r="A437" s="1">
        <v>19</v>
      </c>
      <c r="B437" s="1" t="s">
        <v>124</v>
      </c>
      <c r="C437" s="1">
        <v>20</v>
      </c>
      <c r="D437" s="1" t="s">
        <v>14</v>
      </c>
      <c r="E437" s="4">
        <f>IF(実質付加価値!E437&gt;0,LN(実質付加価値!E437),0)</f>
        <v>9.4833350510834489</v>
      </c>
      <c r="F437" s="4">
        <f>IF(実質付加価値!F437&gt;0,LN(実質付加価値!F437),0)</f>
        <v>10.680644115317246</v>
      </c>
      <c r="G437" s="4">
        <f>IF(実質付加価値!G437&gt;0,LN(実質付加価値!G437),0)</f>
        <v>10.735891905744149</v>
      </c>
      <c r="H437" s="4">
        <f>IF(実質付加価値!H437&gt;0,LN(実質付加価値!H437),0)</f>
        <v>10.65677692697497</v>
      </c>
      <c r="I437" s="4">
        <f>IF(実質付加価値!I437&gt;0,LN(実質付加価値!I437),0)</f>
        <v>10.734125373126455</v>
      </c>
      <c r="J437" s="4">
        <f>IF(実質付加価値!J437&gt;0,LN(実質付加価値!J437),0)</f>
        <v>10.762644789025297</v>
      </c>
    </row>
    <row r="438" spans="1:10" x14ac:dyDescent="0.15">
      <c r="A438" s="1">
        <v>19</v>
      </c>
      <c r="B438" s="1" t="s">
        <v>124</v>
      </c>
      <c r="C438" s="1">
        <v>21</v>
      </c>
      <c r="D438" s="1" t="s">
        <v>15</v>
      </c>
      <c r="E438" s="4">
        <f>IF(実質付加価値!E438&gt;0,LN(実質付加価値!E438),0)</f>
        <v>10.871728149035974</v>
      </c>
      <c r="F438" s="4">
        <f>IF(実質付加価値!F438&gt;0,LN(実質付加価値!F438),0)</f>
        <v>11.297332761988612</v>
      </c>
      <c r="G438" s="4">
        <f>IF(実質付加価値!G438&gt;0,LN(実質付加価値!G438),0)</f>
        <v>11.758530278489969</v>
      </c>
      <c r="H438" s="4">
        <f>IF(実質付加価値!H438&gt;0,LN(実質付加価値!H438),0)</f>
        <v>11.991684632201494</v>
      </c>
      <c r="I438" s="4">
        <f>IF(実質付加価値!I438&gt;0,LN(実質付加価値!I438),0)</f>
        <v>12.095648663530259</v>
      </c>
      <c r="J438" s="4">
        <f>IF(実質付加価値!J438&gt;0,LN(実質付加価値!J438),0)</f>
        <v>12.025728187835295</v>
      </c>
    </row>
    <row r="439" spans="1:10" x14ac:dyDescent="0.15">
      <c r="A439" s="1">
        <v>19</v>
      </c>
      <c r="B439" s="1" t="s">
        <v>123</v>
      </c>
      <c r="C439" s="1">
        <v>22</v>
      </c>
      <c r="D439" s="1" t="s">
        <v>7</v>
      </c>
      <c r="E439" s="4">
        <f>IF(実質付加価値!E439&gt;0,LN(実質付加価値!E439),0)</f>
        <v>12.17937608358681</v>
      </c>
      <c r="F439" s="4">
        <f>IF(実質付加価値!F439&gt;0,LN(実質付加価値!F439),0)</f>
        <v>12.736947146271548</v>
      </c>
      <c r="G439" s="4">
        <f>IF(実質付加価値!G439&gt;0,LN(実質付加価値!G439),0)</f>
        <v>13.054107196304017</v>
      </c>
      <c r="H439" s="4">
        <f>IF(実質付加価値!H439&gt;0,LN(実質付加価値!H439),0)</f>
        <v>13.319035208949423</v>
      </c>
      <c r="I439" s="4">
        <f>IF(実質付加価値!I439&gt;0,LN(実質付加価値!I439),0)</f>
        <v>13.586775626694894</v>
      </c>
      <c r="J439" s="4">
        <f>IF(実質付加価値!J439&gt;0,LN(実質付加価値!J439),0)</f>
        <v>13.55492702534189</v>
      </c>
    </row>
    <row r="440" spans="1:10" x14ac:dyDescent="0.15">
      <c r="A440" s="1">
        <v>19</v>
      </c>
      <c r="B440" s="1" t="s">
        <v>123</v>
      </c>
      <c r="C440" s="1">
        <v>23</v>
      </c>
      <c r="D440" s="1" t="s">
        <v>28</v>
      </c>
      <c r="E440" s="4">
        <f>IF(実質付加価値!E440&gt;0,LN(実質付加価値!E440),0)</f>
        <v>12.058628242082904</v>
      </c>
      <c r="F440" s="4">
        <f>IF(実質付加価値!F440&gt;0,LN(実質付加価値!F440),0)</f>
        <v>12.369111095442506</v>
      </c>
      <c r="G440" s="4">
        <f>IF(実質付加価値!G440&gt;0,LN(実質付加価値!G440),0)</f>
        <v>12.490140721236941</v>
      </c>
      <c r="H440" s="4">
        <f>IF(実質付加価値!H440&gt;0,LN(実質付加価値!H440),0)</f>
        <v>12.73400454233264</v>
      </c>
      <c r="I440" s="4">
        <f>IF(実質付加価値!I440&gt;0,LN(実質付加価値!I440),0)</f>
        <v>12.901968586290465</v>
      </c>
      <c r="J440" s="4">
        <f>IF(実質付加価値!J440&gt;0,LN(実質付加価値!J440),0)</f>
        <v>12.911286923729499</v>
      </c>
    </row>
    <row r="441" spans="1:10" x14ac:dyDescent="0.15">
      <c r="A441" s="1">
        <v>20</v>
      </c>
      <c r="B441" s="1" t="s">
        <v>127</v>
      </c>
      <c r="C441" s="1">
        <v>1</v>
      </c>
      <c r="D441" s="1" t="s">
        <v>8</v>
      </c>
      <c r="E441" s="4">
        <f>IF(実質付加価値!E441&gt;0,LN(実質付加価値!E441),0)</f>
        <v>12.527132315582488</v>
      </c>
      <c r="F441" s="4">
        <f>IF(実質付加価値!F441&gt;0,LN(実質付加価値!F441),0)</f>
        <v>12.503075448747877</v>
      </c>
      <c r="G441" s="4">
        <f>IF(実質付加価値!G441&gt;0,LN(実質付加価値!G441),0)</f>
        <v>12.695654267050765</v>
      </c>
      <c r="H441" s="4">
        <f>IF(実質付加価値!H441&gt;0,LN(実質付加価値!H441),0)</f>
        <v>12.305356132301213</v>
      </c>
      <c r="I441" s="4">
        <f>IF(実質付加価値!I441&gt;0,LN(実質付加価値!I441),0)</f>
        <v>12.348337941607078</v>
      </c>
      <c r="J441" s="4">
        <f>IF(実質付加価値!J441&gt;0,LN(実質付加価値!J441),0)</f>
        <v>12.272003036914366</v>
      </c>
    </row>
    <row r="442" spans="1:10" x14ac:dyDescent="0.15">
      <c r="A442" s="1">
        <v>20</v>
      </c>
      <c r="B442" s="1" t="s">
        <v>127</v>
      </c>
      <c r="C442" s="1">
        <v>2</v>
      </c>
      <c r="D442" s="1" t="s">
        <v>9</v>
      </c>
      <c r="E442" s="4">
        <f>IF(実質付加価値!E442&gt;0,LN(実質付加価値!E442),0)</f>
        <v>8.9997674023786693</v>
      </c>
      <c r="F442" s="4">
        <f>IF(実質付加価値!F442&gt;0,LN(実質付加価値!F442),0)</f>
        <v>9.5425488934992249</v>
      </c>
      <c r="G442" s="4">
        <f>IF(実質付加価値!G442&gt;0,LN(実質付加価値!G442),0)</f>
        <v>10.039187218541009</v>
      </c>
      <c r="H442" s="4">
        <f>IF(実質付加価値!H442&gt;0,LN(実質付加価値!H442),0)</f>
        <v>9.8674694187810523</v>
      </c>
      <c r="I442" s="4">
        <f>IF(実質付加価値!I442&gt;0,LN(実質付加価値!I442),0)</f>
        <v>9.1048319516338694</v>
      </c>
      <c r="J442" s="4">
        <f>IF(実質付加価値!J442&gt;0,LN(実質付加価値!J442),0)</f>
        <v>8.7882576336967215</v>
      </c>
    </row>
    <row r="443" spans="1:10" x14ac:dyDescent="0.15">
      <c r="A443" s="1">
        <v>20</v>
      </c>
      <c r="B443" s="1" t="s">
        <v>129</v>
      </c>
      <c r="C443" s="1">
        <v>3</v>
      </c>
      <c r="D443" s="1" t="s">
        <v>16</v>
      </c>
      <c r="E443" s="4">
        <f>IF(実質付加価値!E443&gt;0,LN(実質付加価値!E443),0)</f>
        <v>12.204627882005337</v>
      </c>
      <c r="F443" s="4">
        <f>IF(実質付加価値!F443&gt;0,LN(実質付加価値!F443),0)</f>
        <v>12.452754262128856</v>
      </c>
      <c r="G443" s="4">
        <f>IF(実質付加価値!G443&gt;0,LN(実質付加価値!G443),0)</f>
        <v>12.540682420318369</v>
      </c>
      <c r="H443" s="4">
        <f>IF(実質付加価値!H443&gt;0,LN(実質付加価値!H443),0)</f>
        <v>12.658918073091629</v>
      </c>
      <c r="I443" s="4">
        <f>IF(実質付加価値!I443&gt;0,LN(実質付加価値!I443),0)</f>
        <v>12.60427991180482</v>
      </c>
      <c r="J443" s="4">
        <f>IF(実質付加価値!J443&gt;0,LN(実質付加価値!J443),0)</f>
        <v>12.546606838822051</v>
      </c>
    </row>
    <row r="444" spans="1:10" x14ac:dyDescent="0.15">
      <c r="A444" s="1">
        <v>20</v>
      </c>
      <c r="B444" s="1" t="s">
        <v>129</v>
      </c>
      <c r="C444" s="1">
        <v>4</v>
      </c>
      <c r="D444" s="1" t="s">
        <v>17</v>
      </c>
      <c r="E444" s="4">
        <f>IF(実質付加価値!E444&gt;0,LN(実質付加価値!E444),0)</f>
        <v>10.498636744337698</v>
      </c>
      <c r="F444" s="4">
        <f>IF(実質付加価値!F444&gt;0,LN(実質付加価値!F444),0)</f>
        <v>10.610490021480331</v>
      </c>
      <c r="G444" s="4">
        <f>IF(実質付加価値!G444&gt;0,LN(実質付加価値!G444),0)</f>
        <v>10.905959456088324</v>
      </c>
      <c r="H444" s="4">
        <f>IF(実質付加価値!H444&gt;0,LN(実質付加価値!H444),0)</f>
        <v>9.497491548412313</v>
      </c>
      <c r="I444" s="4">
        <f>IF(実質付加価値!I444&gt;0,LN(実質付加価値!I444),0)</f>
        <v>9.2139697932713194</v>
      </c>
      <c r="J444" s="4">
        <f>IF(実質付加価値!J444&gt;0,LN(実質付加価値!J444),0)</f>
        <v>9.0040820184872992</v>
      </c>
    </row>
    <row r="445" spans="1:10" x14ac:dyDescent="0.15">
      <c r="A445" s="1">
        <v>20</v>
      </c>
      <c r="B445" s="1" t="s">
        <v>129</v>
      </c>
      <c r="C445" s="1">
        <v>5</v>
      </c>
      <c r="D445" s="1" t="s">
        <v>18</v>
      </c>
      <c r="E445" s="4">
        <f>IF(実質付加価値!E445&gt;0,LN(実質付加価値!E445),0)</f>
        <v>9.5875513069091642</v>
      </c>
      <c r="F445" s="4">
        <f>IF(実質付加価値!F445&gt;0,LN(実質付加価値!F445),0)</f>
        <v>10.01399515982753</v>
      </c>
      <c r="G445" s="4">
        <f>IF(実質付加価値!G445&gt;0,LN(実質付加価値!G445),0)</f>
        <v>10.368980277051389</v>
      </c>
      <c r="H445" s="4">
        <f>IF(実質付加価値!H445&gt;0,LN(実質付加価値!H445),0)</f>
        <v>10.024089865532115</v>
      </c>
      <c r="I445" s="4">
        <f>IF(実質付加価値!I445&gt;0,LN(実質付加価値!I445),0)</f>
        <v>9.9912657504285924</v>
      </c>
      <c r="J445" s="4">
        <f>IF(実質付加価値!J445&gt;0,LN(実質付加価値!J445),0)</f>
        <v>9.9453559597137193</v>
      </c>
    </row>
    <row r="446" spans="1:10" x14ac:dyDescent="0.15">
      <c r="A446" s="1">
        <v>20</v>
      </c>
      <c r="B446" s="1" t="s">
        <v>289</v>
      </c>
      <c r="C446" s="1">
        <v>6</v>
      </c>
      <c r="D446" s="1" t="s">
        <v>2</v>
      </c>
      <c r="E446" s="4">
        <f>IF(実質付加価値!E446&gt;0,LN(実質付加価値!E446),0)</f>
        <v>7.7250867719276997</v>
      </c>
      <c r="F446" s="4">
        <f>IF(実質付加価値!F446&gt;0,LN(実質付加価値!F446),0)</f>
        <v>9.0269435317896303</v>
      </c>
      <c r="G446" s="4">
        <f>IF(実質付加価値!G446&gt;0,LN(実質付加価値!G446),0)</f>
        <v>10.356191900892556</v>
      </c>
      <c r="H446" s="4">
        <f>IF(実質付加価値!H446&gt;0,LN(実質付加価値!H446),0)</f>
        <v>10.952222881202221</v>
      </c>
      <c r="I446" s="4">
        <f>IF(実質付加価値!I446&gt;0,LN(実質付加価値!I446),0)</f>
        <v>11.130430053726055</v>
      </c>
      <c r="J446" s="4">
        <f>IF(実質付加価値!J446&gt;0,LN(実質付加価値!J446),0)</f>
        <v>11.177860068286137</v>
      </c>
    </row>
    <row r="447" spans="1:10" x14ac:dyDescent="0.15">
      <c r="A447" s="1">
        <v>20</v>
      </c>
      <c r="B447" s="1" t="s">
        <v>129</v>
      </c>
      <c r="C447" s="1">
        <v>7</v>
      </c>
      <c r="D447" s="1" t="s">
        <v>19</v>
      </c>
      <c r="E447" s="4">
        <f>IF(実質付加価値!E447&gt;0,LN(実質付加価値!E447),0)</f>
        <v>8.1385966989269036</v>
      </c>
      <c r="F447" s="4">
        <f>IF(実質付加価値!F447&gt;0,LN(実質付加価値!F447),0)</f>
        <v>7.4459966861828111</v>
      </c>
      <c r="G447" s="4">
        <f>IF(実質付加価値!G447&gt;0,LN(実質付加価値!G447),0)</f>
        <v>8.7336427830810717</v>
      </c>
      <c r="H447" s="4">
        <f>IF(実質付加価値!H447&gt;0,LN(実質付加価値!H447),0)</f>
        <v>8.9745491770450005</v>
      </c>
      <c r="I447" s="4">
        <f>IF(実質付加価値!I447&gt;0,LN(実質付加価値!I447),0)</f>
        <v>8.7480470376740609</v>
      </c>
      <c r="J447" s="4">
        <f>IF(実質付加価値!J447&gt;0,LN(実質付加価値!J447),0)</f>
        <v>9.175794425973022</v>
      </c>
    </row>
    <row r="448" spans="1:10" x14ac:dyDescent="0.15">
      <c r="A448" s="1">
        <v>20</v>
      </c>
      <c r="B448" s="1" t="s">
        <v>129</v>
      </c>
      <c r="C448" s="1">
        <v>8</v>
      </c>
      <c r="D448" s="1" t="s">
        <v>20</v>
      </c>
      <c r="E448" s="4">
        <f>IF(実質付加価値!E448&gt;0,LN(実質付加価値!E448),0)</f>
        <v>10.191811936520207</v>
      </c>
      <c r="F448" s="4">
        <f>IF(実質付加価値!F448&gt;0,LN(実質付加価値!F448),0)</f>
        <v>10.654349731529667</v>
      </c>
      <c r="G448" s="4">
        <f>IF(実質付加価値!G448&gt;0,LN(実質付加価値!G448),0)</f>
        <v>10.927128802995874</v>
      </c>
      <c r="H448" s="4">
        <f>IF(実質付加価値!H448&gt;0,LN(実質付加価値!H448),0)</f>
        <v>10.906628272947748</v>
      </c>
      <c r="I448" s="4">
        <f>IF(実質付加価値!I448&gt;0,LN(実質付加価値!I448),0)</f>
        <v>10.962841250549692</v>
      </c>
      <c r="J448" s="4">
        <f>IF(実質付加価値!J448&gt;0,LN(実質付加価値!J448),0)</f>
        <v>10.493031533806636</v>
      </c>
    </row>
    <row r="449" spans="1:10" x14ac:dyDescent="0.15">
      <c r="A449" s="1">
        <v>20</v>
      </c>
      <c r="B449" s="1" t="s">
        <v>129</v>
      </c>
      <c r="C449" s="1">
        <v>9</v>
      </c>
      <c r="D449" s="1" t="s">
        <v>21</v>
      </c>
      <c r="E449" s="4">
        <f>IF(実質付加価値!E449&gt;0,LN(実質付加価値!E449),0)</f>
        <v>10.258132942215756</v>
      </c>
      <c r="F449" s="4">
        <f>IF(実質付加価値!F449&gt;0,LN(実質付加価値!F449),0)</f>
        <v>9.984375721708302</v>
      </c>
      <c r="G449" s="4">
        <f>IF(実質付加価値!G449&gt;0,LN(実質付加価値!G449),0)</f>
        <v>10.657425543827026</v>
      </c>
      <c r="H449" s="4">
        <f>IF(実質付加価値!H449&gt;0,LN(実質付加価値!H449),0)</f>
        <v>10.571765881222509</v>
      </c>
      <c r="I449" s="4">
        <f>IF(実質付加価値!I449&gt;0,LN(実質付加価値!I449),0)</f>
        <v>10.682469759896122</v>
      </c>
      <c r="J449" s="4">
        <f>IF(実質付加価値!J449&gt;0,LN(実質付加価値!J449),0)</f>
        <v>10.220273402296979</v>
      </c>
    </row>
    <row r="450" spans="1:10" x14ac:dyDescent="0.15">
      <c r="A450" s="1">
        <v>20</v>
      </c>
      <c r="B450" s="1" t="s">
        <v>129</v>
      </c>
      <c r="C450" s="1">
        <v>10</v>
      </c>
      <c r="D450" s="1" t="s">
        <v>22</v>
      </c>
      <c r="E450" s="4">
        <f>IF(実質付加価値!E450&gt;0,LN(実質付加価値!E450),0)</f>
        <v>10.299744948768172</v>
      </c>
      <c r="F450" s="4">
        <f>IF(実質付加価値!F450&gt;0,LN(実質付加価値!F450),0)</f>
        <v>10.95574397255209</v>
      </c>
      <c r="G450" s="4">
        <f>IF(実質付加価値!G450&gt;0,LN(実質付加価値!G450),0)</f>
        <v>11.421865635356287</v>
      </c>
      <c r="H450" s="4">
        <f>IF(実質付加価値!H450&gt;0,LN(実質付加価値!H450),0)</f>
        <v>11.482456069325377</v>
      </c>
      <c r="I450" s="4">
        <f>IF(実質付加価値!I450&gt;0,LN(実質付加価値!I450),0)</f>
        <v>11.405528348613039</v>
      </c>
      <c r="J450" s="4">
        <f>IF(実質付加価値!J450&gt;0,LN(実質付加価値!J450),0)</f>
        <v>11.411519081780989</v>
      </c>
    </row>
    <row r="451" spans="1:10" x14ac:dyDescent="0.15">
      <c r="A451" s="1">
        <v>20</v>
      </c>
      <c r="B451" s="1" t="s">
        <v>129</v>
      </c>
      <c r="C451" s="1">
        <v>11</v>
      </c>
      <c r="D451" s="1" t="s">
        <v>23</v>
      </c>
      <c r="E451" s="4">
        <f>IF(実質付加価値!E451&gt;0,LN(実質付加価値!E451),0)</f>
        <v>10.833885459515919</v>
      </c>
      <c r="F451" s="4">
        <f>IF(実質付加価値!F451&gt;0,LN(実質付加価値!F451),0)</f>
        <v>11.834506568980343</v>
      </c>
      <c r="G451" s="4">
        <f>IF(実質付加価値!G451&gt;0,LN(実質付加価値!G451),0)</f>
        <v>12.690311249552252</v>
      </c>
      <c r="H451" s="4">
        <f>IF(実質付加価値!H451&gt;0,LN(実質付加価値!H451),0)</f>
        <v>12.802147930685148</v>
      </c>
      <c r="I451" s="4">
        <f>IF(実質付加価値!I451&gt;0,LN(実質付加価値!I451),0)</f>
        <v>13.134350905061428</v>
      </c>
      <c r="J451" s="4">
        <f>IF(実質付加価値!J451&gt;0,LN(実質付加価値!J451),0)</f>
        <v>12.617074736475766</v>
      </c>
    </row>
    <row r="452" spans="1:10" x14ac:dyDescent="0.15">
      <c r="A452" s="1">
        <v>20</v>
      </c>
      <c r="B452" s="1" t="s">
        <v>129</v>
      </c>
      <c r="C452" s="1">
        <v>12</v>
      </c>
      <c r="D452" s="1" t="s">
        <v>24</v>
      </c>
      <c r="E452" s="4">
        <f>IF(実質付加価値!E452&gt;0,LN(実質付加価値!E452),0)</f>
        <v>9.096762177769385</v>
      </c>
      <c r="F452" s="4">
        <f>IF(実質付加価値!F452&gt;0,LN(実質付加価値!F452),0)</f>
        <v>11.018187442346274</v>
      </c>
      <c r="G452" s="4">
        <f>IF(実質付加価値!G452&gt;0,LN(実質付加価値!G452),0)</f>
        <v>12.711046821291635</v>
      </c>
      <c r="H452" s="4">
        <f>IF(実質付加価値!H452&gt;0,LN(実質付加価値!H452),0)</f>
        <v>13.907593046907964</v>
      </c>
      <c r="I452" s="4">
        <f>IF(実質付加価値!I452&gt;0,LN(実質付加価値!I452),0)</f>
        <v>14.686317544719302</v>
      </c>
      <c r="J452" s="4">
        <f>IF(実質付加価値!J452&gt;0,LN(実質付加価値!J452),0)</f>
        <v>14.812705545878549</v>
      </c>
    </row>
    <row r="453" spans="1:10" x14ac:dyDescent="0.15">
      <c r="A453" s="1">
        <v>20</v>
      </c>
      <c r="B453" s="1" t="s">
        <v>289</v>
      </c>
      <c r="C453" s="1">
        <v>13</v>
      </c>
      <c r="D453" s="1" t="s">
        <v>25</v>
      </c>
      <c r="E453" s="4">
        <f>IF(実質付加価値!E453&gt;0,LN(実質付加価値!E453),0)</f>
        <v>9.2742016198906416</v>
      </c>
      <c r="F453" s="4">
        <f>IF(実質付加価値!F453&gt;0,LN(実質付加価値!F453),0)</f>
        <v>10.723351612759796</v>
      </c>
      <c r="G453" s="4">
        <f>IF(実質付加価値!G453&gt;0,LN(実質付加価値!G453),0)</f>
        <v>11.467289488651097</v>
      </c>
      <c r="H453" s="4">
        <f>IF(実質付加価値!H453&gt;0,LN(実質付加価値!H453),0)</f>
        <v>11.636207458187469</v>
      </c>
      <c r="I453" s="4">
        <f>IF(実質付加価値!I453&gt;0,LN(実質付加価値!I453),0)</f>
        <v>12.248465267552847</v>
      </c>
      <c r="J453" s="4">
        <f>IF(実質付加価値!J453&gt;0,LN(実質付加価値!J453),0)</f>
        <v>11.977686807510825</v>
      </c>
    </row>
    <row r="454" spans="1:10" x14ac:dyDescent="0.15">
      <c r="A454" s="1">
        <v>20</v>
      </c>
      <c r="B454" s="1" t="s">
        <v>289</v>
      </c>
      <c r="C454" s="1">
        <v>14</v>
      </c>
      <c r="D454" s="1" t="s">
        <v>26</v>
      </c>
      <c r="E454" s="4">
        <f>IF(実質付加価値!E454&gt;0,LN(実質付加価値!E454),0)</f>
        <v>10.664403089027795</v>
      </c>
      <c r="F454" s="4">
        <f>IF(実質付加価値!F454&gt;0,LN(実質付加価値!F454),0)</f>
        <v>11.673629107789257</v>
      </c>
      <c r="G454" s="4">
        <f>IF(実質付加価値!G454&gt;0,LN(実質付加価値!G454),0)</f>
        <v>12.204569090989875</v>
      </c>
      <c r="H454" s="4">
        <f>IF(実質付加価値!H454&gt;0,LN(実質付加価値!H454),0)</f>
        <v>11.615384495777947</v>
      </c>
      <c r="I454" s="4">
        <f>IF(実質付加価値!I454&gt;0,LN(実質付加価値!I454),0)</f>
        <v>12.053494996670265</v>
      </c>
      <c r="J454" s="4">
        <f>IF(実質付加価値!J454&gt;0,LN(実質付加価値!J454),0)</f>
        <v>11.698351060531081</v>
      </c>
    </row>
    <row r="455" spans="1:10" x14ac:dyDescent="0.15">
      <c r="A455" s="1">
        <v>20</v>
      </c>
      <c r="B455" s="1" t="s">
        <v>129</v>
      </c>
      <c r="C455" s="1">
        <v>15</v>
      </c>
      <c r="D455" s="1" t="s">
        <v>27</v>
      </c>
      <c r="E455" s="4">
        <f>IF(実質付加価値!E455&gt;0,LN(実質付加価値!E455),0)</f>
        <v>11.98820644782249</v>
      </c>
      <c r="F455" s="4">
        <f>IF(実質付加価値!F455&gt;0,LN(実質付加価値!F455),0)</f>
        <v>12.141784981701775</v>
      </c>
      <c r="G455" s="4">
        <f>IF(実質付加価値!G455&gt;0,LN(実質付加価値!G455),0)</f>
        <v>12.480632881184665</v>
      </c>
      <c r="H455" s="4">
        <f>IF(実質付加価値!H455&gt;0,LN(実質付加価値!H455),0)</f>
        <v>12.230724332860303</v>
      </c>
      <c r="I455" s="4">
        <f>IF(実質付加価値!I455&gt;0,LN(実質付加価値!I455),0)</f>
        <v>12.230006298743341</v>
      </c>
      <c r="J455" s="4">
        <f>IF(実質付加価値!J455&gt;0,LN(実質付加価値!J455),0)</f>
        <v>12.032644160815535</v>
      </c>
    </row>
    <row r="456" spans="1:10" x14ac:dyDescent="0.15">
      <c r="A456" s="1">
        <v>20</v>
      </c>
      <c r="B456" s="1" t="s">
        <v>127</v>
      </c>
      <c r="C456" s="1">
        <v>16</v>
      </c>
      <c r="D456" s="1" t="s">
        <v>10</v>
      </c>
      <c r="E456" s="4">
        <f>IF(実質付加価値!E456&gt;0,LN(実質付加価値!E456),0)</f>
        <v>13.387934657877855</v>
      </c>
      <c r="F456" s="4">
        <f>IF(実質付加価値!F456&gt;0,LN(実質付加価値!F456),0)</f>
        <v>13.572130271034938</v>
      </c>
      <c r="G456" s="4">
        <f>IF(実質付加価値!G456&gt;0,LN(実質付加価値!G456),0)</f>
        <v>13.806523866064335</v>
      </c>
      <c r="H456" s="4">
        <f>IF(実質付加価値!H456&gt;0,LN(実質付加価値!H456),0)</f>
        <v>13.534823527116941</v>
      </c>
      <c r="I456" s="4">
        <f>IF(実質付加価値!I456&gt;0,LN(実質付加価値!I456),0)</f>
        <v>12.97039332565272</v>
      </c>
      <c r="J456" s="4">
        <f>IF(実質付加価値!J456&gt;0,LN(実質付加価値!J456),0)</f>
        <v>13.036279891490667</v>
      </c>
    </row>
    <row r="457" spans="1:10" x14ac:dyDescent="0.15">
      <c r="A457" s="1">
        <v>20</v>
      </c>
      <c r="B457" s="1" t="s">
        <v>127</v>
      </c>
      <c r="C457" s="1">
        <v>17</v>
      </c>
      <c r="D457" s="1" t="s">
        <v>11</v>
      </c>
      <c r="E457" s="4">
        <f>IF(実質付加価値!E457&gt;0,LN(実質付加価値!E457),0)</f>
        <v>11.211710589381324</v>
      </c>
      <c r="F457" s="4">
        <f>IF(実質付加価値!F457&gt;0,LN(実質付加価値!F457),0)</f>
        <v>11.833838504285778</v>
      </c>
      <c r="G457" s="4">
        <f>IF(実質付加価値!G457&gt;0,LN(実質付加価値!G457),0)</f>
        <v>12.210161290971829</v>
      </c>
      <c r="H457" s="4">
        <f>IF(実質付加価値!H457&gt;0,LN(実質付加価値!H457),0)</f>
        <v>12.195018427146866</v>
      </c>
      <c r="I457" s="4">
        <f>IF(実質付加価値!I457&gt;0,LN(実質付加価値!I457),0)</f>
        <v>12.294944023166702</v>
      </c>
      <c r="J457" s="4">
        <f>IF(実質付加価値!J457&gt;0,LN(実質付加価値!J457),0)</f>
        <v>12.093125576329024</v>
      </c>
    </row>
    <row r="458" spans="1:10" x14ac:dyDescent="0.15">
      <c r="A458" s="1">
        <v>20</v>
      </c>
      <c r="B458" s="1" t="s">
        <v>127</v>
      </c>
      <c r="C458" s="1">
        <v>18</v>
      </c>
      <c r="D458" s="1" t="s">
        <v>12</v>
      </c>
      <c r="E458" s="4">
        <f>IF(実質付加価値!E458&gt;0,LN(実質付加価値!E458),0)</f>
        <v>11.981486447702075</v>
      </c>
      <c r="F458" s="4">
        <f>IF(実質付加価値!F458&gt;0,LN(実質付加価値!F458),0)</f>
        <v>12.907030754944989</v>
      </c>
      <c r="G458" s="4">
        <f>IF(実質付加価値!G458&gt;0,LN(実質付加価値!G458),0)</f>
        <v>13.246752618864191</v>
      </c>
      <c r="H458" s="4">
        <f>IF(実質付加価値!H458&gt;0,LN(実質付加価値!H458),0)</f>
        <v>13.303518869686686</v>
      </c>
      <c r="I458" s="4">
        <f>IF(実質付加価値!I458&gt;0,LN(実質付加価値!I458),0)</f>
        <v>13.11044482187534</v>
      </c>
      <c r="J458" s="4">
        <f>IF(実質付加価値!J458&gt;0,LN(実質付加価値!J458),0)</f>
        <v>12.954463812587413</v>
      </c>
    </row>
    <row r="459" spans="1:10" x14ac:dyDescent="0.15">
      <c r="A459" s="1">
        <v>20</v>
      </c>
      <c r="B459" s="1" t="s">
        <v>127</v>
      </c>
      <c r="C459" s="1">
        <v>19</v>
      </c>
      <c r="D459" s="1" t="s">
        <v>13</v>
      </c>
      <c r="E459" s="4">
        <f>IF(実質付加価値!E459&gt;0,LN(実質付加価値!E459),0)</f>
        <v>11.140464706723536</v>
      </c>
      <c r="F459" s="4">
        <f>IF(実質付加価値!F459&gt;0,LN(実質付加価値!F459),0)</f>
        <v>11.88841466906238</v>
      </c>
      <c r="G459" s="4">
        <f>IF(実質付加価値!G459&gt;0,LN(実質付加価値!G459),0)</f>
        <v>12.68414495965243</v>
      </c>
      <c r="H459" s="4">
        <f>IF(実質付加価値!H459&gt;0,LN(実質付加価値!H459),0)</f>
        <v>12.77689350656288</v>
      </c>
      <c r="I459" s="4">
        <f>IF(実質付加価値!I459&gt;0,LN(実質付加価値!I459),0)</f>
        <v>12.68855208430948</v>
      </c>
      <c r="J459" s="4">
        <f>IF(実質付加価値!J459&gt;0,LN(実質付加価値!J459),0)</f>
        <v>12.614680404949523</v>
      </c>
    </row>
    <row r="460" spans="1:10" x14ac:dyDescent="0.15">
      <c r="A460" s="1">
        <v>20</v>
      </c>
      <c r="B460" s="1" t="s">
        <v>127</v>
      </c>
      <c r="C460" s="1">
        <v>20</v>
      </c>
      <c r="D460" s="1" t="s">
        <v>14</v>
      </c>
      <c r="E460" s="4">
        <f>IF(実質付加価値!E460&gt;0,LN(実質付加価値!E460),0)</f>
        <v>10.987344208376845</v>
      </c>
      <c r="F460" s="4">
        <f>IF(実質付加価値!F460&gt;0,LN(実質付加価値!F460),0)</f>
        <v>11.598366071383277</v>
      </c>
      <c r="G460" s="4">
        <f>IF(実質付加価値!G460&gt;0,LN(実質付加価値!G460),0)</f>
        <v>11.658200304456598</v>
      </c>
      <c r="H460" s="4">
        <f>IF(実質付加価値!H460&gt;0,LN(実質付加価値!H460),0)</f>
        <v>11.624198904010903</v>
      </c>
      <c r="I460" s="4">
        <f>IF(実質付加価値!I460&gt;0,LN(実質付加価値!I460),0)</f>
        <v>11.64595632451698</v>
      </c>
      <c r="J460" s="4">
        <f>IF(実質付加価値!J460&gt;0,LN(実質付加価値!J460),0)</f>
        <v>11.648997914207097</v>
      </c>
    </row>
    <row r="461" spans="1:10" x14ac:dyDescent="0.15">
      <c r="A461" s="1">
        <v>20</v>
      </c>
      <c r="B461" s="1" t="s">
        <v>127</v>
      </c>
      <c r="C461" s="1">
        <v>21</v>
      </c>
      <c r="D461" s="1" t="s">
        <v>15</v>
      </c>
      <c r="E461" s="4">
        <f>IF(実質付加価値!E461&gt;0,LN(実質付加価値!E461),0)</f>
        <v>12.094691927689457</v>
      </c>
      <c r="F461" s="4">
        <f>IF(実質付加価値!F461&gt;0,LN(実質付加価値!F461),0)</f>
        <v>12.356264481221375</v>
      </c>
      <c r="G461" s="4">
        <f>IF(実質付加価値!G461&gt;0,LN(実質付加価値!G461),0)</f>
        <v>12.876362135879807</v>
      </c>
      <c r="H461" s="4">
        <f>IF(実質付加価値!H461&gt;0,LN(実質付加価値!H461),0)</f>
        <v>13.097562270353864</v>
      </c>
      <c r="I461" s="4">
        <f>IF(実質付加価値!I461&gt;0,LN(実質付加価値!I461),0)</f>
        <v>13.128780400308601</v>
      </c>
      <c r="J461" s="4">
        <f>IF(実質付加価値!J461&gt;0,LN(実質付加価値!J461),0)</f>
        <v>13.064436325860949</v>
      </c>
    </row>
    <row r="462" spans="1:10" x14ac:dyDescent="0.15">
      <c r="A462" s="1">
        <v>20</v>
      </c>
      <c r="B462" s="1" t="s">
        <v>126</v>
      </c>
      <c r="C462" s="1">
        <v>22</v>
      </c>
      <c r="D462" s="1" t="s">
        <v>7</v>
      </c>
      <c r="E462" s="4">
        <f>IF(実質付加価値!E462&gt;0,LN(実質付加価値!E462),0)</f>
        <v>13.170413610469632</v>
      </c>
      <c r="F462" s="4">
        <f>IF(実質付加価値!F462&gt;0,LN(実質付加価値!F462),0)</f>
        <v>13.715457939737222</v>
      </c>
      <c r="G462" s="4">
        <f>IF(実質付加価値!G462&gt;0,LN(実質付加価値!G462),0)</f>
        <v>13.922605260417274</v>
      </c>
      <c r="H462" s="4">
        <f>IF(実質付加価値!H462&gt;0,LN(実質付加価値!H462),0)</f>
        <v>14.263239501867108</v>
      </c>
      <c r="I462" s="4">
        <f>IF(実質付加価値!I462&gt;0,LN(実質付加価値!I462),0)</f>
        <v>14.563570715360862</v>
      </c>
      <c r="J462" s="4">
        <f>IF(実質付加価値!J462&gt;0,LN(実質付加価値!J462),0)</f>
        <v>14.530777647326799</v>
      </c>
    </row>
    <row r="463" spans="1:10" x14ac:dyDescent="0.15">
      <c r="A463" s="1">
        <v>20</v>
      </c>
      <c r="B463" s="1" t="s">
        <v>126</v>
      </c>
      <c r="C463" s="1">
        <v>23</v>
      </c>
      <c r="D463" s="1" t="s">
        <v>28</v>
      </c>
      <c r="E463" s="4">
        <f>IF(実質付加価値!E463&gt;0,LN(実質付加価値!E463),0)</f>
        <v>13.193776416350099</v>
      </c>
      <c r="F463" s="4">
        <f>IF(実質付加価値!F463&gt;0,LN(実質付加価値!F463),0)</f>
        <v>13.346355951570784</v>
      </c>
      <c r="G463" s="4">
        <f>IF(実質付加価値!G463&gt;0,LN(実質付加価値!G463),0)</f>
        <v>13.479745331771356</v>
      </c>
      <c r="H463" s="4">
        <f>IF(実質付加価値!H463&gt;0,LN(実質付加価値!H463),0)</f>
        <v>13.674752573526611</v>
      </c>
      <c r="I463" s="4">
        <f>IF(実質付加価値!I463&gt;0,LN(実質付加価値!I463),0)</f>
        <v>13.827968033762842</v>
      </c>
      <c r="J463" s="4">
        <f>IF(実質付加価値!J463&gt;0,LN(実質付加価値!J463),0)</f>
        <v>13.841896229385783</v>
      </c>
    </row>
    <row r="464" spans="1:10" x14ac:dyDescent="0.15">
      <c r="A464" s="1">
        <v>21</v>
      </c>
      <c r="B464" s="1" t="s">
        <v>290</v>
      </c>
      <c r="C464" s="1">
        <v>1</v>
      </c>
      <c r="D464" s="1" t="s">
        <v>8</v>
      </c>
      <c r="E464" s="4">
        <f>IF(実質付加価値!E464&gt;0,LN(実質付加価値!E464),0)</f>
        <v>12.08341758946594</v>
      </c>
      <c r="F464" s="4">
        <f>IF(実質付加価値!F464&gt;0,LN(実質付加価値!F464),0)</f>
        <v>11.820909121501209</v>
      </c>
      <c r="G464" s="4">
        <f>IF(実質付加価値!G464&gt;0,LN(実質付加価値!G464),0)</f>
        <v>11.821072615616302</v>
      </c>
      <c r="H464" s="4">
        <f>IF(実質付加価値!H464&gt;0,LN(実質付加価値!H464),0)</f>
        <v>11.611268054718467</v>
      </c>
      <c r="I464" s="4">
        <f>IF(実質付加価値!I464&gt;0,LN(実質付加価値!I464),0)</f>
        <v>11.60266347383012</v>
      </c>
      <c r="J464" s="4">
        <f>IF(実質付加価値!J464&gt;0,LN(実質付加価値!J464),0)</f>
        <v>11.559946626932827</v>
      </c>
    </row>
    <row r="465" spans="1:10" x14ac:dyDescent="0.15">
      <c r="A465" s="1">
        <v>21</v>
      </c>
      <c r="B465" s="1" t="s">
        <v>132</v>
      </c>
      <c r="C465" s="1">
        <v>2</v>
      </c>
      <c r="D465" s="1" t="s">
        <v>9</v>
      </c>
      <c r="E465" s="4">
        <f>IF(実質付加価値!E465&gt;0,LN(実質付加価値!E465),0)</f>
        <v>10.755260219613659</v>
      </c>
      <c r="F465" s="4">
        <f>IF(実質付加価値!F465&gt;0,LN(実質付加価値!F465),0)</f>
        <v>10.646197393443815</v>
      </c>
      <c r="G465" s="4">
        <f>IF(実質付加価値!G465&gt;0,LN(実質付加価値!G465),0)</f>
        <v>10.591127443442319</v>
      </c>
      <c r="H465" s="4">
        <f>IF(実質付加価値!H465&gt;0,LN(実質付加価値!H465),0)</f>
        <v>10.093429977777472</v>
      </c>
      <c r="I465" s="4">
        <f>IF(実質付加価値!I465&gt;0,LN(実質付加価値!I465),0)</f>
        <v>9.5226666639964233</v>
      </c>
      <c r="J465" s="4">
        <f>IF(実質付加価値!J465&gt;0,LN(実質付加価値!J465),0)</f>
        <v>9.2535503832294044</v>
      </c>
    </row>
    <row r="466" spans="1:10" x14ac:dyDescent="0.15">
      <c r="A466" s="1">
        <v>21</v>
      </c>
      <c r="B466" s="1" t="s">
        <v>133</v>
      </c>
      <c r="C466" s="1">
        <v>3</v>
      </c>
      <c r="D466" s="1" t="s">
        <v>16</v>
      </c>
      <c r="E466" s="4">
        <f>IF(実質付加価値!E466&gt;0,LN(実質付加価値!E466),0)</f>
        <v>11.255482795764111</v>
      </c>
      <c r="F466" s="4">
        <f>IF(実質付加価値!F466&gt;0,LN(実質付加価値!F466),0)</f>
        <v>11.641816561756137</v>
      </c>
      <c r="G466" s="4">
        <f>IF(実質付加価値!G466&gt;0,LN(実質付加価値!G466),0)</f>
        <v>11.673844680532513</v>
      </c>
      <c r="H466" s="4">
        <f>IF(実質付加価値!H466&gt;0,LN(実質付加価値!H466),0)</f>
        <v>11.660041733967924</v>
      </c>
      <c r="I466" s="4">
        <f>IF(実質付加価値!I466&gt;0,LN(実質付加価値!I466),0)</f>
        <v>11.605353759957019</v>
      </c>
      <c r="J466" s="4">
        <f>IF(実質付加価値!J466&gt;0,LN(実質付加価値!J466),0)</f>
        <v>11.438485552205305</v>
      </c>
    </row>
    <row r="467" spans="1:10" x14ac:dyDescent="0.15">
      <c r="A467" s="1">
        <v>21</v>
      </c>
      <c r="B467" s="1" t="s">
        <v>133</v>
      </c>
      <c r="C467" s="1">
        <v>4</v>
      </c>
      <c r="D467" s="1" t="s">
        <v>17</v>
      </c>
      <c r="E467" s="4">
        <f>IF(実質付加価値!E467&gt;0,LN(実質付加価値!E467),0)</f>
        <v>11.841901933986307</v>
      </c>
      <c r="F467" s="4">
        <f>IF(実質付加価値!F467&gt;0,LN(実質付加価値!F467),0)</f>
        <v>12.063145580634069</v>
      </c>
      <c r="G467" s="4">
        <f>IF(実質付加価値!G467&gt;0,LN(実質付加価値!G467),0)</f>
        <v>12.499339758193829</v>
      </c>
      <c r="H467" s="4">
        <f>IF(実質付加価値!H467&gt;0,LN(実質付加価値!H467),0)</f>
        <v>11.497887659160357</v>
      </c>
      <c r="I467" s="4">
        <f>IF(実質付加価値!I467&gt;0,LN(実質付加価値!I467),0)</f>
        <v>11.116526241017514</v>
      </c>
      <c r="J467" s="4">
        <f>IF(実質付加価値!J467&gt;0,LN(実質付加価値!J467),0)</f>
        <v>10.867132555480655</v>
      </c>
    </row>
    <row r="468" spans="1:10" x14ac:dyDescent="0.15">
      <c r="A468" s="1">
        <v>21</v>
      </c>
      <c r="B468" s="1" t="s">
        <v>133</v>
      </c>
      <c r="C468" s="1">
        <v>5</v>
      </c>
      <c r="D468" s="1" t="s">
        <v>18</v>
      </c>
      <c r="E468" s="4">
        <f>IF(実質付加価値!E468&gt;0,LN(実質付加価値!E468),0)</f>
        <v>10.461760831946638</v>
      </c>
      <c r="F468" s="4">
        <f>IF(実質付加価値!F468&gt;0,LN(実質付加価値!F468),0)</f>
        <v>11.022742763026118</v>
      </c>
      <c r="G468" s="4">
        <f>IF(実質付加価値!G468&gt;0,LN(実質付加価値!G468),0)</f>
        <v>11.50310975041657</v>
      </c>
      <c r="H468" s="4">
        <f>IF(実質付加価値!H468&gt;0,LN(実質付加価値!H468),0)</f>
        <v>11.441721257529025</v>
      </c>
      <c r="I468" s="4">
        <f>IF(実質付加価値!I468&gt;0,LN(実質付加価値!I468),0)</f>
        <v>10.959615083287838</v>
      </c>
      <c r="J468" s="4">
        <f>IF(実質付加価値!J468&gt;0,LN(実質付加価値!J468),0)</f>
        <v>10.84473867540548</v>
      </c>
    </row>
    <row r="469" spans="1:10" x14ac:dyDescent="0.15">
      <c r="A469" s="1">
        <v>21</v>
      </c>
      <c r="B469" s="1" t="s">
        <v>133</v>
      </c>
      <c r="C469" s="1">
        <v>6</v>
      </c>
      <c r="D469" s="1" t="s">
        <v>2</v>
      </c>
      <c r="E469" s="4">
        <f>IF(実質付加価値!E469&gt;0,LN(実質付加価値!E469),0)</f>
        <v>8.9322029104343663</v>
      </c>
      <c r="F469" s="4">
        <f>IF(実質付加価値!F469&gt;0,LN(実質付加価値!F469),0)</f>
        <v>10.354735600500772</v>
      </c>
      <c r="G469" s="4">
        <f>IF(実質付加価値!G469&gt;0,LN(実質付加価値!G469),0)</f>
        <v>11.168464523865767</v>
      </c>
      <c r="H469" s="4">
        <f>IF(実質付加価値!H469&gt;0,LN(実質付加価値!H469),0)</f>
        <v>11.496376078453116</v>
      </c>
      <c r="I469" s="4">
        <f>IF(実質付加価値!I469&gt;0,LN(実質付加価値!I469),0)</f>
        <v>12.000225497822251</v>
      </c>
      <c r="J469" s="4">
        <f>IF(実質付加価値!J469&gt;0,LN(実質付加価値!J469),0)</f>
        <v>12.125036561228356</v>
      </c>
    </row>
    <row r="470" spans="1:10" x14ac:dyDescent="0.15">
      <c r="A470" s="1">
        <v>21</v>
      </c>
      <c r="B470" s="1" t="s">
        <v>133</v>
      </c>
      <c r="C470" s="1">
        <v>7</v>
      </c>
      <c r="D470" s="1" t="s">
        <v>19</v>
      </c>
      <c r="E470" s="4">
        <f>IF(実質付加価値!E470&gt;0,LN(実質付加価値!E470),0)</f>
        <v>9.8020622313662535</v>
      </c>
      <c r="F470" s="4">
        <f>IF(実質付加価値!F470&gt;0,LN(実質付加価値!F470),0)</f>
        <v>8.0607462946344643</v>
      </c>
      <c r="G470" s="4">
        <f>IF(実質付加価値!G470&gt;0,LN(実質付加価値!G470),0)</f>
        <v>9.0440348452351156</v>
      </c>
      <c r="H470" s="4">
        <f>IF(実質付加価値!H470&gt;0,LN(実質付加価値!H470),0)</f>
        <v>8.7989206101446005</v>
      </c>
      <c r="I470" s="4">
        <f>IF(実質付加価値!I470&gt;0,LN(実質付加価値!I470),0)</f>
        <v>8.1875363163221007</v>
      </c>
      <c r="J470" s="4">
        <f>IF(実質付加価値!J470&gt;0,LN(実質付加価値!J470),0)</f>
        <v>8.1365827874204388</v>
      </c>
    </row>
    <row r="471" spans="1:10" x14ac:dyDescent="0.15">
      <c r="A471" s="1">
        <v>21</v>
      </c>
      <c r="B471" s="1" t="s">
        <v>133</v>
      </c>
      <c r="C471" s="1">
        <v>8</v>
      </c>
      <c r="D471" s="1" t="s">
        <v>20</v>
      </c>
      <c r="E471" s="4">
        <f>IF(実質付加価値!E471&gt;0,LN(実質付加価値!E471),0)</f>
        <v>11.84735780867314</v>
      </c>
      <c r="F471" s="4">
        <f>IF(実質付加価値!F471&gt;0,LN(実質付加価値!F471),0)</f>
        <v>11.949325561206336</v>
      </c>
      <c r="G471" s="4">
        <f>IF(実質付加価値!G471&gt;0,LN(実質付加価値!G471),0)</f>
        <v>12.477364956117929</v>
      </c>
      <c r="H471" s="4">
        <f>IF(実質付加価値!H471&gt;0,LN(実質付加価値!H471),0)</f>
        <v>12.157603831818326</v>
      </c>
      <c r="I471" s="4">
        <f>IF(実質付加価値!I471&gt;0,LN(実質付加価値!I471),0)</f>
        <v>11.81321616296076</v>
      </c>
      <c r="J471" s="4">
        <f>IF(実質付加価値!J471&gt;0,LN(実質付加価値!J471),0)</f>
        <v>11.375323305733543</v>
      </c>
    </row>
    <row r="472" spans="1:10" x14ac:dyDescent="0.15">
      <c r="A472" s="1">
        <v>21</v>
      </c>
      <c r="B472" s="1" t="s">
        <v>133</v>
      </c>
      <c r="C472" s="1">
        <v>9</v>
      </c>
      <c r="D472" s="1" t="s">
        <v>21</v>
      </c>
      <c r="E472" s="4">
        <f>IF(実質付加価値!E472&gt;0,LN(実質付加価値!E472),0)</f>
        <v>9.9277548327972038</v>
      </c>
      <c r="F472" s="4">
        <f>IF(実質付加価値!F472&gt;0,LN(実質付加価値!F472),0)</f>
        <v>10.560054521063972</v>
      </c>
      <c r="G472" s="4">
        <f>IF(実質付加価値!G472&gt;0,LN(実質付加価値!G472),0)</f>
        <v>10.974218368067074</v>
      </c>
      <c r="H472" s="4">
        <f>IF(実質付加価値!H472&gt;0,LN(実質付加価値!H472),0)</f>
        <v>10.787920272859054</v>
      </c>
      <c r="I472" s="4">
        <f>IF(実質付加価値!I472&gt;0,LN(実質付加価値!I472),0)</f>
        <v>10.881619877087299</v>
      </c>
      <c r="J472" s="4">
        <f>IF(実質付加価値!J472&gt;0,LN(実質付加価値!J472),0)</f>
        <v>10.451867293097555</v>
      </c>
    </row>
    <row r="473" spans="1:10" x14ac:dyDescent="0.15">
      <c r="A473" s="1">
        <v>21</v>
      </c>
      <c r="B473" s="1" t="s">
        <v>291</v>
      </c>
      <c r="C473" s="1">
        <v>10</v>
      </c>
      <c r="D473" s="1" t="s">
        <v>22</v>
      </c>
      <c r="E473" s="4">
        <f>IF(実質付加価値!E473&gt;0,LN(実質付加価値!E473),0)</f>
        <v>10.617789082182723</v>
      </c>
      <c r="F473" s="4">
        <f>IF(実質付加価値!F473&gt;0,LN(実質付加価値!F473),0)</f>
        <v>11.103210060832351</v>
      </c>
      <c r="G473" s="4">
        <f>IF(実質付加価値!G473&gt;0,LN(実質付加価値!G473),0)</f>
        <v>11.770759391141111</v>
      </c>
      <c r="H473" s="4">
        <f>IF(実質付加価値!H473&gt;0,LN(実質付加価値!H473),0)</f>
        <v>11.940651612514614</v>
      </c>
      <c r="I473" s="4">
        <f>IF(実質付加価値!I473&gt;0,LN(実質付加価値!I473),0)</f>
        <v>11.644130336448612</v>
      </c>
      <c r="J473" s="4">
        <f>IF(実質付加価値!J473&gt;0,LN(実質付加価値!J473),0)</f>
        <v>11.602263349382126</v>
      </c>
    </row>
    <row r="474" spans="1:10" x14ac:dyDescent="0.15">
      <c r="A474" s="1">
        <v>21</v>
      </c>
      <c r="B474" s="1" t="s">
        <v>133</v>
      </c>
      <c r="C474" s="1">
        <v>11</v>
      </c>
      <c r="D474" s="1" t="s">
        <v>23</v>
      </c>
      <c r="E474" s="4">
        <f>IF(実質付加価値!E474&gt;0,LN(実質付加価値!E474),0)</f>
        <v>10.313322028883391</v>
      </c>
      <c r="F474" s="4">
        <f>IF(実質付加価値!F474&gt;0,LN(実質付加価値!F474),0)</f>
        <v>11.321089751770465</v>
      </c>
      <c r="G474" s="4">
        <f>IF(実質付加価値!G474&gt;0,LN(実質付加価値!G474),0)</f>
        <v>12.429171273756021</v>
      </c>
      <c r="H474" s="4">
        <f>IF(実質付加価値!H474&gt;0,LN(実質付加価値!H474),0)</f>
        <v>12.297265540222361</v>
      </c>
      <c r="I474" s="4">
        <f>IF(実質付加価値!I474&gt;0,LN(実質付加価値!I474),0)</f>
        <v>12.926762646175916</v>
      </c>
      <c r="J474" s="4">
        <f>IF(実質付加価値!J474&gt;0,LN(実質付加価値!J474),0)</f>
        <v>12.411782994731089</v>
      </c>
    </row>
    <row r="475" spans="1:10" x14ac:dyDescent="0.15">
      <c r="A475" s="1">
        <v>21</v>
      </c>
      <c r="B475" s="1" t="s">
        <v>133</v>
      </c>
      <c r="C475" s="1">
        <v>12</v>
      </c>
      <c r="D475" s="1" t="s">
        <v>24</v>
      </c>
      <c r="E475" s="4">
        <f>IF(実質付加価値!E475&gt;0,LN(実質付加価値!E475),0)</f>
        <v>8.048012711063171</v>
      </c>
      <c r="F475" s="4">
        <f>IF(実質付加価値!F475&gt;0,LN(実質付加価値!F475),0)</f>
        <v>9.4681758863829071</v>
      </c>
      <c r="G475" s="4">
        <f>IF(実質付加価値!G475&gt;0,LN(実質付加価値!G475),0)</f>
        <v>11.315837000905432</v>
      </c>
      <c r="H475" s="4">
        <f>IF(実質付加価値!H475&gt;0,LN(実質付加価値!H475),0)</f>
        <v>12.295233840080249</v>
      </c>
      <c r="I475" s="4">
        <f>IF(実質付加価値!I475&gt;0,LN(実質付加価値!I475),0)</f>
        <v>13.553874740035296</v>
      </c>
      <c r="J475" s="4">
        <f>IF(実質付加価値!J475&gt;0,LN(実質付加価値!J475),0)</f>
        <v>13.445556050091591</v>
      </c>
    </row>
    <row r="476" spans="1:10" x14ac:dyDescent="0.15">
      <c r="A476" s="1">
        <v>21</v>
      </c>
      <c r="B476" s="1" t="s">
        <v>133</v>
      </c>
      <c r="C476" s="1">
        <v>13</v>
      </c>
      <c r="D476" s="1" t="s">
        <v>25</v>
      </c>
      <c r="E476" s="4">
        <f>IF(実質付加価値!E476&gt;0,LN(実質付加価値!E476),0)</f>
        <v>10.229993486107238</v>
      </c>
      <c r="F476" s="4">
        <f>IF(実質付加価値!F476&gt;0,LN(実質付加価値!F476),0)</f>
        <v>11.357008804714022</v>
      </c>
      <c r="G476" s="4">
        <f>IF(実質付加価値!G476&gt;0,LN(実質付加価値!G476),0)</f>
        <v>12.045246481473082</v>
      </c>
      <c r="H476" s="4">
        <f>IF(実質付加価値!H476&gt;0,LN(実質付加価値!H476),0)</f>
        <v>12.168529523189468</v>
      </c>
      <c r="I476" s="4">
        <f>IF(実質付加価値!I476&gt;0,LN(実質付加価値!I476),0)</f>
        <v>12.744203819769767</v>
      </c>
      <c r="J476" s="4">
        <f>IF(実質付加価値!J476&gt;0,LN(実質付加価値!J476),0)</f>
        <v>12.359846490408277</v>
      </c>
    </row>
    <row r="477" spans="1:10" x14ac:dyDescent="0.15">
      <c r="A477" s="1">
        <v>21</v>
      </c>
      <c r="B477" s="1" t="s">
        <v>133</v>
      </c>
      <c r="C477" s="1">
        <v>14</v>
      </c>
      <c r="D477" s="1" t="s">
        <v>26</v>
      </c>
      <c r="E477" s="4">
        <f>IF(実質付加価値!E477&gt;0,LN(実質付加価値!E477),0)</f>
        <v>7.3265119085029751</v>
      </c>
      <c r="F477" s="4">
        <f>IF(実質付加価値!F477&gt;0,LN(実質付加価値!F477),0)</f>
        <v>9.1316531223732795</v>
      </c>
      <c r="G477" s="4">
        <f>IF(実質付加価値!G477&gt;0,LN(実質付加価値!G477),0)</f>
        <v>9.029367257667003</v>
      </c>
      <c r="H477" s="4">
        <f>IF(実質付加価値!H477&gt;0,LN(実質付加価値!H477),0)</f>
        <v>9.0660433719031701</v>
      </c>
      <c r="I477" s="4">
        <f>IF(実質付加価値!I477&gt;0,LN(実質付加価値!I477),0)</f>
        <v>9.6384741003931378</v>
      </c>
      <c r="J477" s="4">
        <f>IF(実質付加価値!J477&gt;0,LN(実質付加価値!J477),0)</f>
        <v>9.4253336610606517</v>
      </c>
    </row>
    <row r="478" spans="1:10" x14ac:dyDescent="0.15">
      <c r="A478" s="1">
        <v>21</v>
      </c>
      <c r="B478" s="1" t="s">
        <v>133</v>
      </c>
      <c r="C478" s="1">
        <v>15</v>
      </c>
      <c r="D478" s="1" t="s">
        <v>27</v>
      </c>
      <c r="E478" s="4">
        <f>IF(実質付加価値!E478&gt;0,LN(実質付加価値!E478),0)</f>
        <v>11.681519940930293</v>
      </c>
      <c r="F478" s="4">
        <f>IF(実質付加価値!F478&gt;0,LN(実質付加価値!F478),0)</f>
        <v>12.105419380207271</v>
      </c>
      <c r="G478" s="4">
        <f>IF(実質付加価値!G478&gt;0,LN(実質付加価値!G478),0)</f>
        <v>12.666956559476807</v>
      </c>
      <c r="H478" s="4">
        <f>IF(実質付加価値!H478&gt;0,LN(実質付加価値!H478),0)</f>
        <v>12.523064659565962</v>
      </c>
      <c r="I478" s="4">
        <f>IF(実質付加価値!I478&gt;0,LN(実質付加価値!I478),0)</f>
        <v>12.530463731403332</v>
      </c>
      <c r="J478" s="4">
        <f>IF(実質付加価値!J478&gt;0,LN(実質付加価値!J478),0)</f>
        <v>12.293595682722687</v>
      </c>
    </row>
    <row r="479" spans="1:10" x14ac:dyDescent="0.15">
      <c r="A479" s="1">
        <v>21</v>
      </c>
      <c r="B479" s="1" t="s">
        <v>132</v>
      </c>
      <c r="C479" s="1">
        <v>16</v>
      </c>
      <c r="D479" s="1" t="s">
        <v>10</v>
      </c>
      <c r="E479" s="4">
        <f>IF(実質付加価値!E479&gt;0,LN(実質付加価値!E479),0)</f>
        <v>13.013130158904984</v>
      </c>
      <c r="F479" s="4">
        <f>IF(実質付加価値!F479&gt;0,LN(実質付加価値!F479),0)</f>
        <v>13.414264966417432</v>
      </c>
      <c r="G479" s="4">
        <f>IF(実質付加価値!G479&gt;0,LN(実質付加価値!G479),0)</f>
        <v>13.567379028360595</v>
      </c>
      <c r="H479" s="4">
        <f>IF(実質付加価値!H479&gt;0,LN(実質付加価値!H479),0)</f>
        <v>13.395492866552425</v>
      </c>
      <c r="I479" s="4">
        <f>IF(実質付加価値!I479&gt;0,LN(実質付加価値!I479),0)</f>
        <v>13.078370138191358</v>
      </c>
      <c r="J479" s="4">
        <f>IF(実質付加価値!J479&gt;0,LN(実質付加価値!J479),0)</f>
        <v>13.036108388972277</v>
      </c>
    </row>
    <row r="480" spans="1:10" x14ac:dyDescent="0.15">
      <c r="A480" s="1">
        <v>21</v>
      </c>
      <c r="B480" s="1" t="s">
        <v>132</v>
      </c>
      <c r="C480" s="1">
        <v>17</v>
      </c>
      <c r="D480" s="1" t="s">
        <v>11</v>
      </c>
      <c r="E480" s="4">
        <f>IF(実質付加価値!E480&gt;0,LN(実質付加価値!E480),0)</f>
        <v>11.15991464116453</v>
      </c>
      <c r="F480" s="4">
        <f>IF(実質付加価値!F480&gt;0,LN(実質付加価値!F480),0)</f>
        <v>11.471971300221014</v>
      </c>
      <c r="G480" s="4">
        <f>IF(実質付加価値!G480&gt;0,LN(実質付加価値!G480),0)</f>
        <v>11.832333424979391</v>
      </c>
      <c r="H480" s="4">
        <f>IF(実質付加価値!H480&gt;0,LN(実質付加価値!H480),0)</f>
        <v>12.237506004281171</v>
      </c>
      <c r="I480" s="4">
        <f>IF(実質付加価値!I480&gt;0,LN(実質付加価値!I480),0)</f>
        <v>12.108913788809565</v>
      </c>
      <c r="J480" s="4">
        <f>IF(実質付加価値!J480&gt;0,LN(実質付加価値!J480),0)</f>
        <v>11.999649753306013</v>
      </c>
    </row>
    <row r="481" spans="1:10" x14ac:dyDescent="0.15">
      <c r="A481" s="1">
        <v>21</v>
      </c>
      <c r="B481" s="1" t="s">
        <v>290</v>
      </c>
      <c r="C481" s="1">
        <v>18</v>
      </c>
      <c r="D481" s="1" t="s">
        <v>12</v>
      </c>
      <c r="E481" s="4">
        <f>IF(実質付加価値!E481&gt;0,LN(実質付加価値!E481),0)</f>
        <v>12.283292528370815</v>
      </c>
      <c r="F481" s="4">
        <f>IF(実質付加価値!F481&gt;0,LN(実質付加価値!F481),0)</f>
        <v>13.022941251144385</v>
      </c>
      <c r="G481" s="4">
        <f>IF(実質付加価値!G481&gt;0,LN(実質付加価値!G481),0)</f>
        <v>13.494793843836185</v>
      </c>
      <c r="H481" s="4">
        <f>IF(実質付加価値!H481&gt;0,LN(実質付加価値!H481),0)</f>
        <v>13.686292335055377</v>
      </c>
      <c r="I481" s="4">
        <f>IF(実質付加価値!I481&gt;0,LN(実質付加価値!I481),0)</f>
        <v>13.518526205612279</v>
      </c>
      <c r="J481" s="4">
        <f>IF(実質付加価値!J481&gt;0,LN(実質付加価値!J481),0)</f>
        <v>13.441226029072812</v>
      </c>
    </row>
    <row r="482" spans="1:10" x14ac:dyDescent="0.15">
      <c r="A482" s="1">
        <v>21</v>
      </c>
      <c r="B482" s="1" t="s">
        <v>132</v>
      </c>
      <c r="C482" s="1">
        <v>19</v>
      </c>
      <c r="D482" s="1" t="s">
        <v>13</v>
      </c>
      <c r="E482" s="4">
        <f>IF(実質付加価値!E482&gt;0,LN(実質付加価値!E482),0)</f>
        <v>11.119746404628206</v>
      </c>
      <c r="F482" s="4">
        <f>IF(実質付加価値!F482&gt;0,LN(実質付加価値!F482),0)</f>
        <v>12.022055867684351</v>
      </c>
      <c r="G482" s="4">
        <f>IF(実質付加価値!G482&gt;0,LN(実質付加価値!G482),0)</f>
        <v>12.78438499179051</v>
      </c>
      <c r="H482" s="4">
        <f>IF(実質付加価値!H482&gt;0,LN(実質付加価値!H482),0)</f>
        <v>12.664042624179565</v>
      </c>
      <c r="I482" s="4">
        <f>IF(実質付加価値!I482&gt;0,LN(実質付加価値!I482),0)</f>
        <v>12.619963267614896</v>
      </c>
      <c r="J482" s="4">
        <f>IF(実質付加価値!J482&gt;0,LN(実質付加価値!J482),0)</f>
        <v>12.595026275318073</v>
      </c>
    </row>
    <row r="483" spans="1:10" x14ac:dyDescent="0.15">
      <c r="A483" s="1">
        <v>21</v>
      </c>
      <c r="B483" s="1" t="s">
        <v>132</v>
      </c>
      <c r="C483" s="1">
        <v>20</v>
      </c>
      <c r="D483" s="1" t="s">
        <v>14</v>
      </c>
      <c r="E483" s="4">
        <f>IF(実質付加価値!E483&gt;0,LN(実質付加価値!E483),0)</f>
        <v>10.753132294319162</v>
      </c>
      <c r="F483" s="4">
        <f>IF(実質付加価値!F483&gt;0,LN(実質付加価値!F483),0)</f>
        <v>11.686065360255618</v>
      </c>
      <c r="G483" s="4">
        <f>IF(実質付加価値!G483&gt;0,LN(実質付加価値!G483),0)</f>
        <v>11.619820810979869</v>
      </c>
      <c r="H483" s="4">
        <f>IF(実質付加価値!H483&gt;0,LN(実質付加価値!H483),0)</f>
        <v>11.420870973351196</v>
      </c>
      <c r="I483" s="4">
        <f>IF(実質付加価値!I483&gt;0,LN(実質付加価値!I483),0)</f>
        <v>11.45101376127797</v>
      </c>
      <c r="J483" s="4">
        <f>IF(実質付加価値!J483&gt;0,LN(実質付加価値!J483),0)</f>
        <v>11.47503884624515</v>
      </c>
    </row>
    <row r="484" spans="1:10" x14ac:dyDescent="0.15">
      <c r="A484" s="1">
        <v>21</v>
      </c>
      <c r="B484" s="1" t="s">
        <v>132</v>
      </c>
      <c r="C484" s="1">
        <v>21</v>
      </c>
      <c r="D484" s="1" t="s">
        <v>15</v>
      </c>
      <c r="E484" s="4">
        <f>IF(実質付加価値!E484&gt;0,LN(実質付加価値!E484),0)</f>
        <v>11.749970109482133</v>
      </c>
      <c r="F484" s="4">
        <f>IF(実質付加価値!F484&gt;0,LN(実質付加価値!F484),0)</f>
        <v>12.26786284091879</v>
      </c>
      <c r="G484" s="4">
        <f>IF(実質付加価値!G484&gt;0,LN(実質付加価値!G484),0)</f>
        <v>12.692796198016373</v>
      </c>
      <c r="H484" s="4">
        <f>IF(実質付加価値!H484&gt;0,LN(実質付加価値!H484),0)</f>
        <v>12.904047074537088</v>
      </c>
      <c r="I484" s="4">
        <f>IF(実質付加価値!I484&gt;0,LN(実質付加価値!I484),0)</f>
        <v>13.159904449062822</v>
      </c>
      <c r="J484" s="4">
        <f>IF(実質付加価値!J484&gt;0,LN(実質付加価値!J484),0)</f>
        <v>13.091830906431122</v>
      </c>
    </row>
    <row r="485" spans="1:10" x14ac:dyDescent="0.15">
      <c r="A485" s="1">
        <v>21</v>
      </c>
      <c r="B485" s="1" t="s">
        <v>131</v>
      </c>
      <c r="C485" s="1">
        <v>22</v>
      </c>
      <c r="D485" s="1" t="s">
        <v>7</v>
      </c>
      <c r="E485" s="4">
        <f>IF(実質付加価値!E485&gt;0,LN(実質付加価値!E485),0)</f>
        <v>13.219579956455545</v>
      </c>
      <c r="F485" s="4">
        <f>IF(実質付加価値!F485&gt;0,LN(実質付加価値!F485),0)</f>
        <v>13.704723920773606</v>
      </c>
      <c r="G485" s="4">
        <f>IF(実質付加価値!G485&gt;0,LN(実質付加価値!G485),0)</f>
        <v>13.900681987863006</v>
      </c>
      <c r="H485" s="4">
        <f>IF(実質付加価値!H485&gt;0,LN(実質付加価値!H485),0)</f>
        <v>14.116763721316584</v>
      </c>
      <c r="I485" s="4">
        <f>IF(実質付加価値!I485&gt;0,LN(実質付加価値!I485),0)</f>
        <v>14.364379414176344</v>
      </c>
      <c r="J485" s="4">
        <f>IF(実質付加価値!J485&gt;0,LN(実質付加価値!J485),0)</f>
        <v>14.323360800599319</v>
      </c>
    </row>
    <row r="486" spans="1:10" x14ac:dyDescent="0.15">
      <c r="A486" s="1">
        <v>21</v>
      </c>
      <c r="B486" s="1" t="s">
        <v>131</v>
      </c>
      <c r="C486" s="1">
        <v>23</v>
      </c>
      <c r="D486" s="1" t="s">
        <v>28</v>
      </c>
      <c r="E486" s="4">
        <f>IF(実質付加価値!E486&gt;0,LN(実質付加価値!E486),0)</f>
        <v>12.786541227792144</v>
      </c>
      <c r="F486" s="4">
        <f>IF(実質付加価値!F486&gt;0,LN(実質付加価値!F486),0)</f>
        <v>13.086015630161405</v>
      </c>
      <c r="G486" s="4">
        <f>IF(実質付加価値!G486&gt;0,LN(実質付加価値!G486),0)</f>
        <v>13.236063312947842</v>
      </c>
      <c r="H486" s="4">
        <f>IF(実質付加価値!H486&gt;0,LN(実質付加価値!H486),0)</f>
        <v>13.460250641551516</v>
      </c>
      <c r="I486" s="4">
        <f>IF(実質付加価値!I486&gt;0,LN(実質付加価値!I486),0)</f>
        <v>13.610286495481995</v>
      </c>
      <c r="J486" s="4">
        <f>IF(実質付加価値!J486&gt;0,LN(実質付加価値!J486),0)</f>
        <v>13.620222825950369</v>
      </c>
    </row>
    <row r="487" spans="1:10" x14ac:dyDescent="0.15">
      <c r="A487" s="1">
        <v>22</v>
      </c>
      <c r="B487" s="1" t="s">
        <v>137</v>
      </c>
      <c r="C487" s="1">
        <v>1</v>
      </c>
      <c r="D487" s="1" t="s">
        <v>8</v>
      </c>
      <c r="E487" s="4">
        <f>IF(実質付加価値!E487&gt;0,LN(実質付加価値!E487),0)</f>
        <v>12.499722231028667</v>
      </c>
      <c r="F487" s="4">
        <f>IF(実質付加価値!F487&gt;0,LN(実質付加価値!F487),0)</f>
        <v>12.337916116263349</v>
      </c>
      <c r="G487" s="4">
        <f>IF(実質付加価値!G487&gt;0,LN(実質付加価値!G487),0)</f>
        <v>12.432541540598697</v>
      </c>
      <c r="H487" s="4">
        <f>IF(実質付加価値!H487&gt;0,LN(実質付加価値!H487),0)</f>
        <v>12.48127501708673</v>
      </c>
      <c r="I487" s="4">
        <f>IF(実質付加価値!I487&gt;0,LN(実質付加価値!I487),0)</f>
        <v>12.466335141614687</v>
      </c>
      <c r="J487" s="4">
        <f>IF(実質付加価値!J487&gt;0,LN(実質付加価値!J487),0)</f>
        <v>12.330211882970744</v>
      </c>
    </row>
    <row r="488" spans="1:10" x14ac:dyDescent="0.15">
      <c r="A488" s="1">
        <v>22</v>
      </c>
      <c r="B488" s="1" t="s">
        <v>137</v>
      </c>
      <c r="C488" s="1">
        <v>2</v>
      </c>
      <c r="D488" s="1" t="s">
        <v>9</v>
      </c>
      <c r="E488" s="4">
        <f>IF(実質付加価値!E488&gt;0,LN(実質付加価値!E488),0)</f>
        <v>9.856419471382857</v>
      </c>
      <c r="F488" s="4">
        <f>IF(実質付加価値!F488&gt;0,LN(実質付加価値!F488),0)</f>
        <v>10.210629325012137</v>
      </c>
      <c r="G488" s="4">
        <f>IF(実質付加価値!G488&gt;0,LN(実質付加価値!G488),0)</f>
        <v>10.094732188494524</v>
      </c>
      <c r="H488" s="4">
        <f>IF(実質付加価値!H488&gt;0,LN(実質付加価値!H488),0)</f>
        <v>9.2904500851445349</v>
      </c>
      <c r="I488" s="4">
        <f>IF(実質付加価値!I488&gt;0,LN(実質付加価値!I488),0)</f>
        <v>8.4552841661568454</v>
      </c>
      <c r="J488" s="4">
        <f>IF(実質付加価値!J488&gt;0,LN(実質付加価値!J488),0)</f>
        <v>8.2430107884287587</v>
      </c>
    </row>
    <row r="489" spans="1:10" x14ac:dyDescent="0.15">
      <c r="A489" s="1">
        <v>22</v>
      </c>
      <c r="B489" s="1" t="s">
        <v>138</v>
      </c>
      <c r="C489" s="1">
        <v>3</v>
      </c>
      <c r="D489" s="1" t="s">
        <v>16</v>
      </c>
      <c r="E489" s="4">
        <f>IF(実質付加価値!E489&gt;0,LN(実質付加価値!E489),0)</f>
        <v>12.969868076213411</v>
      </c>
      <c r="F489" s="4">
        <f>IF(実質付加価値!F489&gt;0,LN(実質付加価値!F489),0)</f>
        <v>13.377598438743586</v>
      </c>
      <c r="G489" s="4">
        <f>IF(実質付加価値!G489&gt;0,LN(実質付加価値!G489),0)</f>
        <v>13.45401590068742</v>
      </c>
      <c r="H489" s="4">
        <f>IF(実質付加価値!H489&gt;0,LN(実質付加価値!H489),0)</f>
        <v>13.784152276216645</v>
      </c>
      <c r="I489" s="4">
        <f>IF(実質付加価値!I489&gt;0,LN(実質付加価値!I489),0)</f>
        <v>14.040145399456055</v>
      </c>
      <c r="J489" s="4">
        <f>IF(実質付加価値!J489&gt;0,LN(実質付加価値!J489),0)</f>
        <v>13.913336166124713</v>
      </c>
    </row>
    <row r="490" spans="1:10" x14ac:dyDescent="0.15">
      <c r="A490" s="1">
        <v>22</v>
      </c>
      <c r="B490" s="1" t="s">
        <v>138</v>
      </c>
      <c r="C490" s="1">
        <v>4</v>
      </c>
      <c r="D490" s="1" t="s">
        <v>17</v>
      </c>
      <c r="E490" s="4">
        <f>IF(実質付加価値!E490&gt;0,LN(実質付加価値!E490),0)</f>
        <v>11.557113450126746</v>
      </c>
      <c r="F490" s="4">
        <f>IF(実質付加価値!F490&gt;0,LN(実質付加価値!F490),0)</f>
        <v>11.677010279697003</v>
      </c>
      <c r="G490" s="4">
        <f>IF(実質付加価値!G490&gt;0,LN(実質付加価値!G490),0)</f>
        <v>11.838457939109778</v>
      </c>
      <c r="H490" s="4">
        <f>IF(実質付加価値!H490&gt;0,LN(実質付加価値!H490),0)</f>
        <v>11.237005561492989</v>
      </c>
      <c r="I490" s="4">
        <f>IF(実質付加価値!I490&gt;0,LN(実質付加価値!I490),0)</f>
        <v>10.827956520215684</v>
      </c>
      <c r="J490" s="4">
        <f>IF(実質付加価値!J490&gt;0,LN(実質付加価値!J490),0)</f>
        <v>10.550474748680553</v>
      </c>
    </row>
    <row r="491" spans="1:10" x14ac:dyDescent="0.15">
      <c r="A491" s="1">
        <v>22</v>
      </c>
      <c r="B491" s="1" t="s">
        <v>138</v>
      </c>
      <c r="C491" s="1">
        <v>5</v>
      </c>
      <c r="D491" s="1" t="s">
        <v>18</v>
      </c>
      <c r="E491" s="4">
        <f>IF(実質付加価値!E491&gt;0,LN(実質付加価値!E491),0)</f>
        <v>11.993879835547842</v>
      </c>
      <c r="F491" s="4">
        <f>IF(実質付加価値!F491&gt;0,LN(実質付加価値!F491),0)</f>
        <v>12.283693953734129</v>
      </c>
      <c r="G491" s="4">
        <f>IF(実質付加価値!G491&gt;0,LN(実質付加価値!G491),0)</f>
        <v>12.783752878709681</v>
      </c>
      <c r="H491" s="4">
        <f>IF(実質付加価値!H491&gt;0,LN(実質付加価値!H491),0)</f>
        <v>12.679748833813393</v>
      </c>
      <c r="I491" s="4">
        <f>IF(実質付加価値!I491&gt;0,LN(実質付加価値!I491),0)</f>
        <v>12.452145847384967</v>
      </c>
      <c r="J491" s="4">
        <f>IF(実質付加価値!J491&gt;0,LN(実質付加価値!J491),0)</f>
        <v>12.285474919850515</v>
      </c>
    </row>
    <row r="492" spans="1:10" x14ac:dyDescent="0.15">
      <c r="A492" s="1">
        <v>22</v>
      </c>
      <c r="B492" s="1" t="s">
        <v>138</v>
      </c>
      <c r="C492" s="1">
        <v>6</v>
      </c>
      <c r="D492" s="1" t="s">
        <v>2</v>
      </c>
      <c r="E492" s="4">
        <f>IF(実質付加価値!E492&gt;0,LN(実質付加価値!E492),0)</f>
        <v>11.12624179580294</v>
      </c>
      <c r="F492" s="4">
        <f>IF(実質付加価値!F492&gt;0,LN(実質付加価値!F492),0)</f>
        <v>12.055072264688263</v>
      </c>
      <c r="G492" s="4">
        <f>IF(実質付加価値!G492&gt;0,LN(実質付加価値!G492),0)</f>
        <v>13.303141849681969</v>
      </c>
      <c r="H492" s="4">
        <f>IF(実質付加価値!H492&gt;0,LN(実質付加価値!H492),0)</f>
        <v>13.25363133142338</v>
      </c>
      <c r="I492" s="4">
        <f>IF(実質付加価値!I492&gt;0,LN(実質付加価値!I492),0)</f>
        <v>13.112901268125896</v>
      </c>
      <c r="J492" s="4">
        <f>IF(実質付加価値!J492&gt;0,LN(実質付加価値!J492),0)</f>
        <v>12.882335459489973</v>
      </c>
    </row>
    <row r="493" spans="1:10" x14ac:dyDescent="0.15">
      <c r="A493" s="1">
        <v>22</v>
      </c>
      <c r="B493" s="1" t="s">
        <v>138</v>
      </c>
      <c r="C493" s="1">
        <v>7</v>
      </c>
      <c r="D493" s="1" t="s">
        <v>19</v>
      </c>
      <c r="E493" s="4">
        <f>IF(実質付加価値!E493&gt;0,LN(実質付加価値!E493),0)</f>
        <v>9.8861710735733546</v>
      </c>
      <c r="F493" s="4">
        <f>IF(実質付加価値!F493&gt;0,LN(実質付加価値!F493),0)</f>
        <v>10.032098377635274</v>
      </c>
      <c r="G493" s="4">
        <f>IF(実質付加価値!G493&gt;0,LN(実質付加価値!G493),0)</f>
        <v>9.7299137505692137</v>
      </c>
      <c r="H493" s="4">
        <f>IF(実質付加価値!H493&gt;0,LN(実質付加価値!H493),0)</f>
        <v>9.2330147259437592</v>
      </c>
      <c r="I493" s="4">
        <f>IF(実質付加価値!I493&gt;0,LN(実質付加価値!I493),0)</f>
        <v>9.073260854909309</v>
      </c>
      <c r="J493" s="4">
        <f>IF(実質付加価値!J493&gt;0,LN(実質付加価値!J493),0)</f>
        <v>8.8365061210909204</v>
      </c>
    </row>
    <row r="494" spans="1:10" x14ac:dyDescent="0.15">
      <c r="A494" s="1">
        <v>22</v>
      </c>
      <c r="B494" s="1" t="s">
        <v>138</v>
      </c>
      <c r="C494" s="1">
        <v>8</v>
      </c>
      <c r="D494" s="1" t="s">
        <v>20</v>
      </c>
      <c r="E494" s="4">
        <f>IF(実質付加価値!E494&gt;0,LN(実質付加価値!E494),0)</f>
        <v>10.333776493029664</v>
      </c>
      <c r="F494" s="4">
        <f>IF(実質付加価値!F494&gt;0,LN(実質付加価値!F494),0)</f>
        <v>10.573779408172088</v>
      </c>
      <c r="G494" s="4">
        <f>IF(実質付加価値!G494&gt;0,LN(実質付加価値!G494),0)</f>
        <v>11.06031301643374</v>
      </c>
      <c r="H494" s="4">
        <f>IF(実質付加価値!H494&gt;0,LN(実質付加価値!H494),0)</f>
        <v>11.247920609227057</v>
      </c>
      <c r="I494" s="4">
        <f>IF(実質付加価値!I494&gt;0,LN(実質付加価値!I494),0)</f>
        <v>11.708123612824785</v>
      </c>
      <c r="J494" s="4">
        <f>IF(実質付加価値!J494&gt;0,LN(実質付加価値!J494),0)</f>
        <v>11.113873668530134</v>
      </c>
    </row>
    <row r="495" spans="1:10" x14ac:dyDescent="0.15">
      <c r="A495" s="1">
        <v>22</v>
      </c>
      <c r="B495" s="1" t="s">
        <v>138</v>
      </c>
      <c r="C495" s="1">
        <v>9</v>
      </c>
      <c r="D495" s="1" t="s">
        <v>21</v>
      </c>
      <c r="E495" s="4">
        <f>IF(実質付加価値!E495&gt;0,LN(実質付加価値!E495),0)</f>
        <v>11.321500186561208</v>
      </c>
      <c r="F495" s="4">
        <f>IF(実質付加価値!F495&gt;0,LN(実質付加価値!F495),0)</f>
        <v>11.684532594197448</v>
      </c>
      <c r="G495" s="4">
        <f>IF(実質付加価値!G495&gt;0,LN(実質付加価値!G495),0)</f>
        <v>12.293396095752238</v>
      </c>
      <c r="H495" s="4">
        <f>IF(実質付加価値!H495&gt;0,LN(実質付加価値!H495),0)</f>
        <v>12.077419612617616</v>
      </c>
      <c r="I495" s="4">
        <f>IF(実質付加価値!I495&gt;0,LN(実質付加価値!I495),0)</f>
        <v>11.825352220503197</v>
      </c>
      <c r="J495" s="4">
        <f>IF(実質付加価値!J495&gt;0,LN(実質付加価値!J495),0)</f>
        <v>11.13870961779927</v>
      </c>
    </row>
    <row r="496" spans="1:10" x14ac:dyDescent="0.15">
      <c r="A496" s="1">
        <v>22</v>
      </c>
      <c r="B496" s="1" t="s">
        <v>138</v>
      </c>
      <c r="C496" s="1">
        <v>10</v>
      </c>
      <c r="D496" s="1" t="s">
        <v>22</v>
      </c>
      <c r="E496" s="4">
        <f>IF(実質付加価値!E496&gt;0,LN(実質付加価値!E496),0)</f>
        <v>11.155405918661019</v>
      </c>
      <c r="F496" s="4">
        <f>IF(実質付加価値!F496&gt;0,LN(実質付加価値!F496),0)</f>
        <v>11.748308188814699</v>
      </c>
      <c r="G496" s="4">
        <f>IF(実質付加価値!G496&gt;0,LN(実質付加価値!G496),0)</f>
        <v>12.25048693397571</v>
      </c>
      <c r="H496" s="4">
        <f>IF(実質付加価値!H496&gt;0,LN(実質付加価値!H496),0)</f>
        <v>12.303953462130655</v>
      </c>
      <c r="I496" s="4">
        <f>IF(実質付加価値!I496&gt;0,LN(実質付加価値!I496),0)</f>
        <v>12.040609578821883</v>
      </c>
      <c r="J496" s="4">
        <f>IF(実質付加価値!J496&gt;0,LN(実質付加価値!J496),0)</f>
        <v>11.817590829933184</v>
      </c>
    </row>
    <row r="497" spans="1:10" x14ac:dyDescent="0.15">
      <c r="A497" s="1">
        <v>22</v>
      </c>
      <c r="B497" s="1" t="s">
        <v>138</v>
      </c>
      <c r="C497" s="1">
        <v>11</v>
      </c>
      <c r="D497" s="1" t="s">
        <v>23</v>
      </c>
      <c r="E497" s="4">
        <f>IF(実質付加価値!E497&gt;0,LN(実質付加価値!E497),0)</f>
        <v>11.721819400027027</v>
      </c>
      <c r="F497" s="4">
        <f>IF(実質付加価値!F497&gt;0,LN(実質付加価値!F497),0)</f>
        <v>12.445518272834796</v>
      </c>
      <c r="G497" s="4">
        <f>IF(実質付加価値!G497&gt;0,LN(実質付加価値!G497),0)</f>
        <v>13.217799102080214</v>
      </c>
      <c r="H497" s="4">
        <f>IF(実質付加価値!H497&gt;0,LN(実質付加価値!H497),0)</f>
        <v>12.989829659695168</v>
      </c>
      <c r="I497" s="4">
        <f>IF(実質付加価値!I497&gt;0,LN(実質付加価値!I497),0)</f>
        <v>13.448871963197167</v>
      </c>
      <c r="J497" s="4">
        <f>IF(実質付加価値!J497&gt;0,LN(実質付加価値!J497),0)</f>
        <v>12.930046305920415</v>
      </c>
    </row>
    <row r="498" spans="1:10" x14ac:dyDescent="0.15">
      <c r="A498" s="1">
        <v>22</v>
      </c>
      <c r="B498" s="1" t="s">
        <v>138</v>
      </c>
      <c r="C498" s="1">
        <v>12</v>
      </c>
      <c r="D498" s="1" t="s">
        <v>24</v>
      </c>
      <c r="E498" s="4">
        <f>IF(実質付加価値!E498&gt;0,LN(実質付加価値!E498),0)</f>
        <v>8.9140096567893679</v>
      </c>
      <c r="F498" s="4">
        <f>IF(実質付加価値!F498&gt;0,LN(実質付加価値!F498),0)</f>
        <v>10.98599751123462</v>
      </c>
      <c r="G498" s="4">
        <f>IF(実質付加価値!G498&gt;0,LN(実質付加価値!G498),0)</f>
        <v>12.798667333911553</v>
      </c>
      <c r="H498" s="4">
        <f>IF(実質付加価値!H498&gt;0,LN(実質付加価値!H498),0)</f>
        <v>13.891670775546618</v>
      </c>
      <c r="I498" s="4">
        <f>IF(実質付加価値!I498&gt;0,LN(実質付加価値!I498),0)</f>
        <v>15.065615046019769</v>
      </c>
      <c r="J498" s="4">
        <f>IF(実質付加価値!J498&gt;0,LN(実質付加価値!J498),0)</f>
        <v>14.803025269120301</v>
      </c>
    </row>
    <row r="499" spans="1:10" x14ac:dyDescent="0.15">
      <c r="A499" s="1">
        <v>22</v>
      </c>
      <c r="B499" s="1" t="s">
        <v>138</v>
      </c>
      <c r="C499" s="1">
        <v>13</v>
      </c>
      <c r="D499" s="1" t="s">
        <v>25</v>
      </c>
      <c r="E499" s="4">
        <f>IF(実質付加価値!E499&gt;0,LN(実質付加価値!E499),0)</f>
        <v>11.679360550354678</v>
      </c>
      <c r="F499" s="4">
        <f>IF(実質付加価値!F499&gt;0,LN(実質付加価値!F499),0)</f>
        <v>13.024631540021019</v>
      </c>
      <c r="G499" s="4">
        <f>IF(実質付加価値!G499&gt;0,LN(実質付加価値!G499),0)</f>
        <v>13.496667198161344</v>
      </c>
      <c r="H499" s="4">
        <f>IF(実質付加価値!H499&gt;0,LN(実質付加価値!H499),0)</f>
        <v>13.86803842240831</v>
      </c>
      <c r="I499" s="4">
        <f>IF(実質付加価値!I499&gt;0,LN(実質付加価値!I499),0)</f>
        <v>14.364850104920093</v>
      </c>
      <c r="J499" s="4">
        <f>IF(実質付加価値!J499&gt;0,LN(実質付加価値!J499),0)</f>
        <v>14.068998104315401</v>
      </c>
    </row>
    <row r="500" spans="1:10" x14ac:dyDescent="0.15">
      <c r="A500" s="1">
        <v>22</v>
      </c>
      <c r="B500" s="1" t="s">
        <v>138</v>
      </c>
      <c r="C500" s="1">
        <v>14</v>
      </c>
      <c r="D500" s="1" t="s">
        <v>26</v>
      </c>
      <c r="E500" s="4">
        <f>IF(実質付加価値!E500&gt;0,LN(実質付加価値!E500),0)</f>
        <v>9.0614816499090391</v>
      </c>
      <c r="F500" s="4">
        <f>IF(実質付加価値!F500&gt;0,LN(実質付加価値!F500),0)</f>
        <v>9.9623535721110628</v>
      </c>
      <c r="G500" s="4">
        <f>IF(実質付加価値!G500&gt;0,LN(実質付加価値!G500),0)</f>
        <v>10.953287737759851</v>
      </c>
      <c r="H500" s="4">
        <f>IF(実質付加価値!H500&gt;0,LN(実質付加価値!H500),0)</f>
        <v>11.705851611624071</v>
      </c>
      <c r="I500" s="4">
        <f>IF(実質付加価値!I500&gt;0,LN(実質付加価値!I500),0)</f>
        <v>12.45193241514162</v>
      </c>
      <c r="J500" s="4">
        <f>IF(実質付加価値!J500&gt;0,LN(実質付加価値!J500),0)</f>
        <v>12.314544951261963</v>
      </c>
    </row>
    <row r="501" spans="1:10" x14ac:dyDescent="0.15">
      <c r="A501" s="1">
        <v>22</v>
      </c>
      <c r="B501" s="1" t="s">
        <v>138</v>
      </c>
      <c r="C501" s="1">
        <v>15</v>
      </c>
      <c r="D501" s="1" t="s">
        <v>27</v>
      </c>
      <c r="E501" s="4">
        <f>IF(実質付加価値!E501&gt;0,LN(実質付加価値!E501),0)</f>
        <v>12.719457248204741</v>
      </c>
      <c r="F501" s="4">
        <f>IF(実質付加価値!F501&gt;0,LN(実質付加価値!F501),0)</f>
        <v>13.073889945952628</v>
      </c>
      <c r="G501" s="4">
        <f>IF(実質付加価値!G501&gt;0,LN(実質付加価値!G501),0)</f>
        <v>13.58889172728836</v>
      </c>
      <c r="H501" s="4">
        <f>IF(実質付加価値!H501&gt;0,LN(実質付加価値!H501),0)</f>
        <v>13.384297764551846</v>
      </c>
      <c r="I501" s="4">
        <f>IF(実質付加価値!I501&gt;0,LN(実質付加価値!I501),0)</f>
        <v>13.430999730930797</v>
      </c>
      <c r="J501" s="4">
        <f>IF(実質付加価値!J501&gt;0,LN(実質付加価値!J501),0)</f>
        <v>13.166043596251882</v>
      </c>
    </row>
    <row r="502" spans="1:10" x14ac:dyDescent="0.15">
      <c r="A502" s="1">
        <v>22</v>
      </c>
      <c r="B502" s="1" t="s">
        <v>137</v>
      </c>
      <c r="C502" s="1">
        <v>16</v>
      </c>
      <c r="D502" s="1" t="s">
        <v>10</v>
      </c>
      <c r="E502" s="4">
        <f>IF(実質付加価値!E502&gt;0,LN(実質付加価値!E502),0)</f>
        <v>13.879745863676554</v>
      </c>
      <c r="F502" s="4">
        <f>IF(実質付加価値!F502&gt;0,LN(実質付加価値!F502),0)</f>
        <v>13.755649427141611</v>
      </c>
      <c r="G502" s="4">
        <f>IF(実質付加価値!G502&gt;0,LN(実質付加価値!G502),0)</f>
        <v>14.216576232467538</v>
      </c>
      <c r="H502" s="4">
        <f>IF(実質付加価値!H502&gt;0,LN(実質付加価値!H502),0)</f>
        <v>13.902048246693013</v>
      </c>
      <c r="I502" s="4">
        <f>IF(実質付加価値!I502&gt;0,LN(実質付加価値!I502),0)</f>
        <v>13.859736470369018</v>
      </c>
      <c r="J502" s="4">
        <f>IF(実質付加価値!J502&gt;0,LN(実質付加価値!J502),0)</f>
        <v>13.784893319396618</v>
      </c>
    </row>
    <row r="503" spans="1:10" x14ac:dyDescent="0.15">
      <c r="A503" s="1">
        <v>22</v>
      </c>
      <c r="B503" s="1" t="s">
        <v>137</v>
      </c>
      <c r="C503" s="1">
        <v>17</v>
      </c>
      <c r="D503" s="1" t="s">
        <v>11</v>
      </c>
      <c r="E503" s="4">
        <f>IF(実質付加価値!E503&gt;0,LN(実質付加価値!E503),0)</f>
        <v>11.361506149500926</v>
      </c>
      <c r="F503" s="4">
        <f>IF(実質付加価値!F503&gt;0,LN(実質付加価値!F503),0)</f>
        <v>11.852658887597473</v>
      </c>
      <c r="G503" s="4">
        <f>IF(実質付加価値!G503&gt;0,LN(実質付加価値!G503),0)</f>
        <v>12.636837139193016</v>
      </c>
      <c r="H503" s="4">
        <f>IF(実質付加価値!H503&gt;0,LN(実質付加価値!H503),0)</f>
        <v>12.96105101288963</v>
      </c>
      <c r="I503" s="4">
        <f>IF(実質付加価値!I503&gt;0,LN(実質付加価値!I503),0)</f>
        <v>12.793763235097748</v>
      </c>
      <c r="J503" s="4">
        <f>IF(実質付加価値!J503&gt;0,LN(実質付加価値!J503),0)</f>
        <v>12.64909005609225</v>
      </c>
    </row>
    <row r="504" spans="1:10" x14ac:dyDescent="0.15">
      <c r="A504" s="1">
        <v>22</v>
      </c>
      <c r="B504" s="1" t="s">
        <v>137</v>
      </c>
      <c r="C504" s="1">
        <v>18</v>
      </c>
      <c r="D504" s="1" t="s">
        <v>12</v>
      </c>
      <c r="E504" s="4">
        <f>IF(実質付加価値!E504&gt;0,LN(実質付加価値!E504),0)</f>
        <v>12.822846769244869</v>
      </c>
      <c r="F504" s="4">
        <f>IF(実質付加価値!F504&gt;0,LN(実質付加価値!F504),0)</f>
        <v>13.58626881913318</v>
      </c>
      <c r="G504" s="4">
        <f>IF(実質付加価値!G504&gt;0,LN(実質付加価値!G504),0)</f>
        <v>13.949365219640034</v>
      </c>
      <c r="H504" s="4">
        <f>IF(実質付加価値!H504&gt;0,LN(実質付加価値!H504),0)</f>
        <v>14.155600324286096</v>
      </c>
      <c r="I504" s="4">
        <f>IF(実質付加価値!I504&gt;0,LN(実質付加価値!I504),0)</f>
        <v>14.043787374128668</v>
      </c>
      <c r="J504" s="4">
        <f>IF(実質付加価値!J504&gt;0,LN(実質付加価値!J504),0)</f>
        <v>13.999216138871875</v>
      </c>
    </row>
    <row r="505" spans="1:10" x14ac:dyDescent="0.15">
      <c r="A505" s="1">
        <v>22</v>
      </c>
      <c r="B505" s="1" t="s">
        <v>137</v>
      </c>
      <c r="C505" s="1">
        <v>19</v>
      </c>
      <c r="D505" s="1" t="s">
        <v>13</v>
      </c>
      <c r="E505" s="4">
        <f>IF(実質付加価値!E505&gt;0,LN(実質付加価値!E505),0)</f>
        <v>11.562395902530215</v>
      </c>
      <c r="F505" s="4">
        <f>IF(実質付加価値!F505&gt;0,LN(実質付加価値!F505),0)</f>
        <v>12.470363055636495</v>
      </c>
      <c r="G505" s="4">
        <f>IF(実質付加価値!G505&gt;0,LN(実質付加価値!G505),0)</f>
        <v>13.090695738999974</v>
      </c>
      <c r="H505" s="4">
        <f>IF(実質付加価値!H505&gt;0,LN(実質付加価値!H505),0)</f>
        <v>13.382819691358952</v>
      </c>
      <c r="I505" s="4">
        <f>IF(実質付加価値!I505&gt;0,LN(実質付加価値!I505),0)</f>
        <v>13.403847525836357</v>
      </c>
      <c r="J505" s="4">
        <f>IF(実質付加価値!J505&gt;0,LN(実質付加価値!J505),0)</f>
        <v>13.352973921343802</v>
      </c>
    </row>
    <row r="506" spans="1:10" x14ac:dyDescent="0.15">
      <c r="A506" s="1">
        <v>22</v>
      </c>
      <c r="B506" s="1" t="s">
        <v>292</v>
      </c>
      <c r="C506" s="1">
        <v>20</v>
      </c>
      <c r="D506" s="1" t="s">
        <v>14</v>
      </c>
      <c r="E506" s="4">
        <f>IF(実質付加価値!E506&gt;0,LN(実質付加価値!E506),0)</f>
        <v>12.689827672536103</v>
      </c>
      <c r="F506" s="4">
        <f>IF(実質付加価値!F506&gt;0,LN(実質付加価値!F506),0)</f>
        <v>12.544138608316739</v>
      </c>
      <c r="G506" s="4">
        <f>IF(実質付加価値!G506&gt;0,LN(実質付加価値!G506),0)</f>
        <v>12.428191880937465</v>
      </c>
      <c r="H506" s="4">
        <f>IF(実質付加価値!H506&gt;0,LN(実質付加価値!H506),0)</f>
        <v>12.214174512579437</v>
      </c>
      <c r="I506" s="4">
        <f>IF(実質付加価値!I506&gt;0,LN(実質付加価値!I506),0)</f>
        <v>12.324201053401953</v>
      </c>
      <c r="J506" s="4">
        <f>IF(実質付加価値!J506&gt;0,LN(実質付加価値!J506),0)</f>
        <v>12.391814737982976</v>
      </c>
    </row>
    <row r="507" spans="1:10" x14ac:dyDescent="0.15">
      <c r="A507" s="1">
        <v>22</v>
      </c>
      <c r="B507" s="1" t="s">
        <v>137</v>
      </c>
      <c r="C507" s="1">
        <v>21</v>
      </c>
      <c r="D507" s="1" t="s">
        <v>15</v>
      </c>
      <c r="E507" s="4">
        <f>IF(実質付加価値!E507&gt;0,LN(実質付加価値!E507),0)</f>
        <v>12.881042536454057</v>
      </c>
      <c r="F507" s="4">
        <f>IF(実質付加価値!F507&gt;0,LN(実質付加価値!F507),0)</f>
        <v>13.180641707914969</v>
      </c>
      <c r="G507" s="4">
        <f>IF(実質付加価値!G507&gt;0,LN(実質付加価値!G507),0)</f>
        <v>13.623944230516264</v>
      </c>
      <c r="H507" s="4">
        <f>IF(実質付加価値!H507&gt;0,LN(実質付加価値!H507),0)</f>
        <v>13.766767776074763</v>
      </c>
      <c r="I507" s="4">
        <f>IF(実質付加価値!I507&gt;0,LN(実質付加価値!I507),0)</f>
        <v>13.924757563490907</v>
      </c>
      <c r="J507" s="4">
        <f>IF(実質付加価値!J507&gt;0,LN(実質付加価値!J507),0)</f>
        <v>13.849518446513231</v>
      </c>
    </row>
    <row r="508" spans="1:10" x14ac:dyDescent="0.15">
      <c r="A508" s="1">
        <v>22</v>
      </c>
      <c r="B508" s="1" t="s">
        <v>136</v>
      </c>
      <c r="C508" s="1">
        <v>22</v>
      </c>
      <c r="D508" s="1" t="s">
        <v>7</v>
      </c>
      <c r="E508" s="4">
        <f>IF(実質付加価値!E508&gt;0,LN(実質付加価値!E508),0)</f>
        <v>13.881939155246368</v>
      </c>
      <c r="F508" s="4">
        <f>IF(実質付加価値!F508&gt;0,LN(実質付加価値!F508),0)</f>
        <v>14.429604197147304</v>
      </c>
      <c r="G508" s="4">
        <f>IF(実質付加価値!G508&gt;0,LN(実質付加価値!G508),0)</f>
        <v>14.627891972258446</v>
      </c>
      <c r="H508" s="4">
        <f>IF(実質付加価値!H508&gt;0,LN(実質付加価値!H508),0)</f>
        <v>14.796870611626149</v>
      </c>
      <c r="I508" s="4">
        <f>IF(実質付加価値!I508&gt;0,LN(実質付加価値!I508),0)</f>
        <v>15.040664590647694</v>
      </c>
      <c r="J508" s="4">
        <f>IF(実質付加価値!J508&gt;0,LN(実質付加価値!J508),0)</f>
        <v>14.970572973781206</v>
      </c>
    </row>
    <row r="509" spans="1:10" x14ac:dyDescent="0.15">
      <c r="A509" s="1">
        <v>22</v>
      </c>
      <c r="B509" s="1" t="s">
        <v>136</v>
      </c>
      <c r="C509" s="1">
        <v>23</v>
      </c>
      <c r="D509" s="1" t="s">
        <v>28</v>
      </c>
      <c r="E509" s="4">
        <f>IF(実質付加価値!E509&gt;0,LN(実質付加価値!E509),0)</f>
        <v>13.347296638830915</v>
      </c>
      <c r="F509" s="4">
        <f>IF(実質付加価値!F509&gt;0,LN(実質付加価値!F509),0)</f>
        <v>13.657245864677432</v>
      </c>
      <c r="G509" s="4">
        <f>IF(実質付加価値!G509&gt;0,LN(実質付加価値!G509),0)</f>
        <v>13.796338685770927</v>
      </c>
      <c r="H509" s="4">
        <f>IF(実質付加価値!H509&gt;0,LN(実質付加価値!H509),0)</f>
        <v>13.986785173371155</v>
      </c>
      <c r="I509" s="4">
        <f>IF(実質付加価値!I509&gt;0,LN(実質付加価値!I509),0)</f>
        <v>14.112061587998671</v>
      </c>
      <c r="J509" s="4">
        <f>IF(実質付加価値!J509&gt;0,LN(実質付加価値!J509),0)</f>
        <v>14.12620418094841</v>
      </c>
    </row>
    <row r="510" spans="1:10" x14ac:dyDescent="0.15">
      <c r="A510" s="1">
        <v>23</v>
      </c>
      <c r="B510" s="1" t="s">
        <v>141</v>
      </c>
      <c r="C510" s="1">
        <v>1</v>
      </c>
      <c r="D510" s="1" t="s">
        <v>8</v>
      </c>
      <c r="E510" s="4">
        <f>IF(実質付加価値!E510&gt;0,LN(実質付加価値!E510),0)</f>
        <v>12.263156260968781</v>
      </c>
      <c r="F510" s="4">
        <f>IF(実質付加価値!F510&gt;0,LN(実質付加価値!F510),0)</f>
        <v>12.169019854530795</v>
      </c>
      <c r="G510" s="4">
        <f>IF(実質付加価値!G510&gt;0,LN(実質付加価値!G510),0)</f>
        <v>12.445118506917575</v>
      </c>
      <c r="H510" s="4">
        <f>IF(実質付加価値!H510&gt;0,LN(実質付加価値!H510),0)</f>
        <v>12.483128393975926</v>
      </c>
      <c r="I510" s="4">
        <f>IF(実質付加価値!I510&gt;0,LN(実質付加価値!I510),0)</f>
        <v>12.471091797960366</v>
      </c>
      <c r="J510" s="4">
        <f>IF(実質付加価値!J510&gt;0,LN(実質付加価値!J510),0)</f>
        <v>12.354279005098535</v>
      </c>
    </row>
    <row r="511" spans="1:10" x14ac:dyDescent="0.15">
      <c r="A511" s="1">
        <v>23</v>
      </c>
      <c r="B511" s="1" t="s">
        <v>141</v>
      </c>
      <c r="C511" s="1">
        <v>2</v>
      </c>
      <c r="D511" s="1" t="s">
        <v>9</v>
      </c>
      <c r="E511" s="4">
        <f>IF(実質付加価値!E511&gt;0,LN(実質付加価値!E511),0)</f>
        <v>9.4517849631596622</v>
      </c>
      <c r="F511" s="4">
        <f>IF(実質付加価値!F511&gt;0,LN(実質付加価値!F511),0)</f>
        <v>9.6310228301560965</v>
      </c>
      <c r="G511" s="4">
        <f>IF(実質付加価値!G511&gt;0,LN(実質付加価値!G511),0)</f>
        <v>9.8202941637922549</v>
      </c>
      <c r="H511" s="4">
        <f>IF(実質付加価値!H511&gt;0,LN(実質付加価値!H511),0)</f>
        <v>9.2476411385144264</v>
      </c>
      <c r="I511" s="4">
        <f>IF(実質付加価値!I511&gt;0,LN(実質付加価値!I511),0)</f>
        <v>8.566158925394296</v>
      </c>
      <c r="J511" s="4">
        <f>IF(実質付加価値!J511&gt;0,LN(実質付加価値!J511),0)</f>
        <v>8.3385870082293305</v>
      </c>
    </row>
    <row r="512" spans="1:10" x14ac:dyDescent="0.15">
      <c r="A512" s="1">
        <v>23</v>
      </c>
      <c r="B512" s="1" t="s">
        <v>142</v>
      </c>
      <c r="C512" s="1">
        <v>3</v>
      </c>
      <c r="D512" s="1" t="s">
        <v>16</v>
      </c>
      <c r="E512" s="4">
        <f>IF(実質付加価値!E512&gt;0,LN(実質付加価値!E512),0)</f>
        <v>13.434172167653758</v>
      </c>
      <c r="F512" s="4">
        <f>IF(実質付加価値!F512&gt;0,LN(実質付加価値!F512),0)</f>
        <v>13.768910351582537</v>
      </c>
      <c r="G512" s="4">
        <f>IF(実質付加価値!G512&gt;0,LN(実質付加価値!G512),0)</f>
        <v>13.737650614890342</v>
      </c>
      <c r="H512" s="4">
        <f>IF(実質付加価値!H512&gt;0,LN(実質付加価値!H512),0)</f>
        <v>13.764049854334262</v>
      </c>
      <c r="I512" s="4">
        <f>IF(実質付加価値!I512&gt;0,LN(実質付加価値!I512),0)</f>
        <v>13.678847907299938</v>
      </c>
      <c r="J512" s="4">
        <f>IF(実質付加価値!J512&gt;0,LN(実質付加価値!J512),0)</f>
        <v>13.610260111287209</v>
      </c>
    </row>
    <row r="513" spans="1:10" x14ac:dyDescent="0.15">
      <c r="A513" s="1">
        <v>23</v>
      </c>
      <c r="B513" s="1" t="s">
        <v>142</v>
      </c>
      <c r="C513" s="1">
        <v>4</v>
      </c>
      <c r="D513" s="1" t="s">
        <v>17</v>
      </c>
      <c r="E513" s="4">
        <f>IF(実質付加価値!E513&gt;0,LN(実質付加価値!E513),0)</f>
        <v>13.004510600551376</v>
      </c>
      <c r="F513" s="4">
        <f>IF(実質付加価値!F513&gt;0,LN(実質付加価値!F513),0)</f>
        <v>12.988516675535973</v>
      </c>
      <c r="G513" s="4">
        <f>IF(実質付加価値!G513&gt;0,LN(実質付加価値!G513),0)</f>
        <v>13.275520285574338</v>
      </c>
      <c r="H513" s="4">
        <f>IF(実質付加価値!H513&gt;0,LN(実質付加価値!H513),0)</f>
        <v>12.349673498266936</v>
      </c>
      <c r="I513" s="4">
        <f>IF(実質付加価値!I513&gt;0,LN(実質付加価値!I513),0)</f>
        <v>11.997768810147564</v>
      </c>
      <c r="J513" s="4">
        <f>IF(実質付加価値!J513&gt;0,LN(実質付加価値!J513),0)</f>
        <v>11.802490417755145</v>
      </c>
    </row>
    <row r="514" spans="1:10" x14ac:dyDescent="0.15">
      <c r="A514" s="1">
        <v>23</v>
      </c>
      <c r="B514" s="1" t="s">
        <v>142</v>
      </c>
      <c r="C514" s="1">
        <v>5</v>
      </c>
      <c r="D514" s="1" t="s">
        <v>18</v>
      </c>
      <c r="E514" s="4">
        <f>IF(実質付加価値!E514&gt;0,LN(実質付加価値!E514),0)</f>
        <v>11.489400313062042</v>
      </c>
      <c r="F514" s="4">
        <f>IF(実質付加価値!F514&gt;0,LN(実質付加価値!F514),0)</f>
        <v>11.643829332431872</v>
      </c>
      <c r="G514" s="4">
        <f>IF(実質付加価値!G514&gt;0,LN(実質付加価値!G514),0)</f>
        <v>12.215857827987131</v>
      </c>
      <c r="H514" s="4">
        <f>IF(実質付加価値!H514&gt;0,LN(実質付加価値!H514),0)</f>
        <v>11.939369182730692</v>
      </c>
      <c r="I514" s="4">
        <f>IF(実質付加価値!I514&gt;0,LN(実質付加価値!I514),0)</f>
        <v>11.889955183714051</v>
      </c>
      <c r="J514" s="4">
        <f>IF(実質付加価値!J514&gt;0,LN(実質付加価値!J514),0)</f>
        <v>11.715028377046147</v>
      </c>
    </row>
    <row r="515" spans="1:10" x14ac:dyDescent="0.15">
      <c r="A515" s="1">
        <v>23</v>
      </c>
      <c r="B515" s="1" t="s">
        <v>142</v>
      </c>
      <c r="C515" s="1">
        <v>6</v>
      </c>
      <c r="D515" s="1" t="s">
        <v>2</v>
      </c>
      <c r="E515" s="4">
        <f>IF(実質付加価値!E515&gt;0,LN(実質付加価値!E515),0)</f>
        <v>10.811448093423696</v>
      </c>
      <c r="F515" s="4">
        <f>IF(実質付加価値!F515&gt;0,LN(実質付加価値!F515),0)</f>
        <v>11.639174440621044</v>
      </c>
      <c r="G515" s="4">
        <f>IF(実質付加価値!G515&gt;0,LN(実質付加価値!G515),0)</f>
        <v>12.325386746266796</v>
      </c>
      <c r="H515" s="4">
        <f>IF(実質付加価値!H515&gt;0,LN(実質付加価値!H515),0)</f>
        <v>12.344872817894858</v>
      </c>
      <c r="I515" s="4">
        <f>IF(実質付加価値!I515&gt;0,LN(実質付加価値!I515),0)</f>
        <v>12.44909682865412</v>
      </c>
      <c r="J515" s="4">
        <f>IF(実質付加価値!J515&gt;0,LN(実質付加価値!J515),0)</f>
        <v>12.460763768715598</v>
      </c>
    </row>
    <row r="516" spans="1:10" x14ac:dyDescent="0.15">
      <c r="A516" s="1">
        <v>23</v>
      </c>
      <c r="B516" s="1" t="s">
        <v>142</v>
      </c>
      <c r="C516" s="1">
        <v>7</v>
      </c>
      <c r="D516" s="1" t="s">
        <v>19</v>
      </c>
      <c r="E516" s="4">
        <f>IF(実質付加価値!E516&gt;0,LN(実質付加価値!E516),0)</f>
        <v>11.825788463426614</v>
      </c>
      <c r="F516" s="4">
        <f>IF(実質付加価値!F516&gt;0,LN(実質付加価値!F516),0)</f>
        <v>12.248488561743137</v>
      </c>
      <c r="G516" s="4">
        <f>IF(実質付加価値!G516&gt;0,LN(実質付加価値!G516),0)</f>
        <v>12.915213517316767</v>
      </c>
      <c r="H516" s="4">
        <f>IF(実質付加価値!H516&gt;0,LN(実質付加価値!H516),0)</f>
        <v>12.776487351667207</v>
      </c>
      <c r="I516" s="4">
        <f>IF(実質付加価値!I516&gt;0,LN(実質付加価値!I516),0)</f>
        <v>11.844604098472594</v>
      </c>
      <c r="J516" s="4">
        <f>IF(実質付加価値!J516&gt;0,LN(実質付加価値!J516),0)</f>
        <v>12.749297662288614</v>
      </c>
    </row>
    <row r="517" spans="1:10" x14ac:dyDescent="0.15">
      <c r="A517" s="1">
        <v>23</v>
      </c>
      <c r="B517" s="1" t="s">
        <v>142</v>
      </c>
      <c r="C517" s="1">
        <v>8</v>
      </c>
      <c r="D517" s="1" t="s">
        <v>20</v>
      </c>
      <c r="E517" s="4">
        <f>IF(実質付加価値!E517&gt;0,LN(実質付加価値!E517),0)</f>
        <v>12.533119958927669</v>
      </c>
      <c r="F517" s="4">
        <f>IF(実質付加価値!F517&gt;0,LN(実質付加価値!F517),0)</f>
        <v>12.538732538242286</v>
      </c>
      <c r="G517" s="4">
        <f>IF(実質付加価値!G517&gt;0,LN(実質付加価値!G517),0)</f>
        <v>12.918333692680429</v>
      </c>
      <c r="H517" s="4">
        <f>IF(実質付加価値!H517&gt;0,LN(実質付加価値!H517),0)</f>
        <v>12.839846175900753</v>
      </c>
      <c r="I517" s="4">
        <f>IF(実質付加価値!I517&gt;0,LN(実質付加価値!I517),0)</f>
        <v>12.881724043537851</v>
      </c>
      <c r="J517" s="4">
        <f>IF(実質付加価値!J517&gt;0,LN(実質付加価値!J517),0)</f>
        <v>12.477169818948129</v>
      </c>
    </row>
    <row r="518" spans="1:10" x14ac:dyDescent="0.15">
      <c r="A518" s="1">
        <v>23</v>
      </c>
      <c r="B518" s="1" t="s">
        <v>293</v>
      </c>
      <c r="C518" s="1">
        <v>9</v>
      </c>
      <c r="D518" s="1" t="s">
        <v>21</v>
      </c>
      <c r="E518" s="4">
        <f>IF(実質付加価値!E518&gt;0,LN(実質付加価値!E518),0)</f>
        <v>12.443388708353277</v>
      </c>
      <c r="F518" s="4">
        <f>IF(実質付加価値!F518&gt;0,LN(実質付加価値!F518),0)</f>
        <v>13.21368254744614</v>
      </c>
      <c r="G518" s="4">
        <f>IF(実質付加価値!G518&gt;0,LN(実質付加価値!G518),0)</f>
        <v>13.478851748014169</v>
      </c>
      <c r="H518" s="4">
        <f>IF(実質付加価値!H518&gt;0,LN(実質付加価値!H518),0)</f>
        <v>13.460583980642186</v>
      </c>
      <c r="I518" s="4">
        <f>IF(実質付加価値!I518&gt;0,LN(実質付加価値!I518),0)</f>
        <v>12.908354203542089</v>
      </c>
      <c r="J518" s="4">
        <f>IF(実質付加価値!J518&gt;0,LN(実質付加価値!J518),0)</f>
        <v>12.322917197924387</v>
      </c>
    </row>
    <row r="519" spans="1:10" x14ac:dyDescent="0.15">
      <c r="A519" s="1">
        <v>23</v>
      </c>
      <c r="B519" s="1" t="s">
        <v>142</v>
      </c>
      <c r="C519" s="1">
        <v>10</v>
      </c>
      <c r="D519" s="1" t="s">
        <v>22</v>
      </c>
      <c r="E519" s="4">
        <f>IF(実質付加価値!E519&gt;0,LN(実質付加価値!E519),0)</f>
        <v>12.190894346317693</v>
      </c>
      <c r="F519" s="4">
        <f>IF(実質付加価値!F519&gt;0,LN(実質付加価値!F519),0)</f>
        <v>12.525978563181239</v>
      </c>
      <c r="G519" s="4">
        <f>IF(実質付加価値!G519&gt;0,LN(実質付加価値!G519),0)</f>
        <v>13.127443264260435</v>
      </c>
      <c r="H519" s="4">
        <f>IF(実質付加価値!H519&gt;0,LN(実質付加価値!H519),0)</f>
        <v>13.095047191211499</v>
      </c>
      <c r="I519" s="4">
        <f>IF(実質付加価値!I519&gt;0,LN(実質付加価値!I519),0)</f>
        <v>12.937823759182592</v>
      </c>
      <c r="J519" s="4">
        <f>IF(実質付加価値!J519&gt;0,LN(実質付加価値!J519),0)</f>
        <v>12.743422077048548</v>
      </c>
    </row>
    <row r="520" spans="1:10" x14ac:dyDescent="0.15">
      <c r="A520" s="1">
        <v>23</v>
      </c>
      <c r="B520" s="1" t="s">
        <v>142</v>
      </c>
      <c r="C520" s="1">
        <v>11</v>
      </c>
      <c r="D520" s="1" t="s">
        <v>23</v>
      </c>
      <c r="E520" s="4">
        <f>IF(実質付加価値!E520&gt;0,LN(実質付加価値!E520),0)</f>
        <v>12.566897350121488</v>
      </c>
      <c r="F520" s="4">
        <f>IF(実質付加価値!F520&gt;0,LN(実質付加価値!F520),0)</f>
        <v>13.283238332017145</v>
      </c>
      <c r="G520" s="4">
        <f>IF(実質付加価値!G520&gt;0,LN(実質付加価値!G520),0)</f>
        <v>14.202824341525025</v>
      </c>
      <c r="H520" s="4">
        <f>IF(実質付加価値!H520&gt;0,LN(実質付加価値!H520),0)</f>
        <v>13.878041867556799</v>
      </c>
      <c r="I520" s="4">
        <f>IF(実質付加価値!I520&gt;0,LN(実質付加価値!I520),0)</f>
        <v>14.336885568089096</v>
      </c>
      <c r="J520" s="4">
        <f>IF(実質付加価値!J520&gt;0,LN(実質付加価値!J520),0)</f>
        <v>13.885029143713286</v>
      </c>
    </row>
    <row r="521" spans="1:10" x14ac:dyDescent="0.15">
      <c r="A521" s="1">
        <v>23</v>
      </c>
      <c r="B521" s="1" t="s">
        <v>142</v>
      </c>
      <c r="C521" s="1">
        <v>12</v>
      </c>
      <c r="D521" s="1" t="s">
        <v>24</v>
      </c>
      <c r="E521" s="4">
        <f>IF(実質付加価値!E521&gt;0,LN(実質付加価値!E521),0)</f>
        <v>9.4170185508568629</v>
      </c>
      <c r="F521" s="4">
        <f>IF(実質付加価値!F521&gt;0,LN(実質付加価値!F521),0)</f>
        <v>11.293590558583091</v>
      </c>
      <c r="G521" s="4">
        <f>IF(実質付加価値!G521&gt;0,LN(実質付加価値!G521),0)</f>
        <v>12.879466094539305</v>
      </c>
      <c r="H521" s="4">
        <f>IF(実質付加価値!H521&gt;0,LN(実質付加価値!H521),0)</f>
        <v>13.670904066436879</v>
      </c>
      <c r="I521" s="4">
        <f>IF(実質付加価値!I521&gt;0,LN(実質付加価値!I521),0)</f>
        <v>15.017114125872988</v>
      </c>
      <c r="J521" s="4">
        <f>IF(実質付加価値!J521&gt;0,LN(実質付加価値!J521),0)</f>
        <v>14.825429000871303</v>
      </c>
    </row>
    <row r="522" spans="1:10" x14ac:dyDescent="0.15">
      <c r="A522" s="1">
        <v>23</v>
      </c>
      <c r="B522" s="1" t="s">
        <v>142</v>
      </c>
      <c r="C522" s="1">
        <v>13</v>
      </c>
      <c r="D522" s="1" t="s">
        <v>25</v>
      </c>
      <c r="E522" s="4">
        <f>IF(実質付加価値!E522&gt;0,LN(実質付加価値!E522),0)</f>
        <v>12.915791482780341</v>
      </c>
      <c r="F522" s="4">
        <f>IF(実質付加価値!F522&gt;0,LN(実質付加価値!F522),0)</f>
        <v>14.046584839064881</v>
      </c>
      <c r="G522" s="4">
        <f>IF(実質付加価値!G522&gt;0,LN(実質付加価値!G522),0)</f>
        <v>15.032204597795278</v>
      </c>
      <c r="H522" s="4">
        <f>IF(実質付加価値!H522&gt;0,LN(実質付加価値!H522),0)</f>
        <v>15.096847242121989</v>
      </c>
      <c r="I522" s="4">
        <f>IF(実質付加価値!I522&gt;0,LN(実質付加価値!I522),0)</f>
        <v>15.547736489793264</v>
      </c>
      <c r="J522" s="4">
        <f>IF(実質付加価値!J522&gt;0,LN(実質付加価値!J522),0)</f>
        <v>15.182529175575558</v>
      </c>
    </row>
    <row r="523" spans="1:10" x14ac:dyDescent="0.15">
      <c r="A523" s="1">
        <v>23</v>
      </c>
      <c r="B523" s="1" t="s">
        <v>142</v>
      </c>
      <c r="C523" s="1">
        <v>14</v>
      </c>
      <c r="D523" s="1" t="s">
        <v>26</v>
      </c>
      <c r="E523" s="4">
        <f>IF(実質付加価値!E523&gt;0,LN(実質付加価値!E523),0)</f>
        <v>9.6578482101659553</v>
      </c>
      <c r="F523" s="4">
        <f>IF(実質付加価値!F523&gt;0,LN(実質付加価値!F523),0)</f>
        <v>10.91479709289583</v>
      </c>
      <c r="G523" s="4">
        <f>IF(実質付加価値!G523&gt;0,LN(実質付加価値!G523),0)</f>
        <v>11.650862447862771</v>
      </c>
      <c r="H523" s="4">
        <f>IF(実質付加価値!H523&gt;0,LN(実質付加価値!H523),0)</f>
        <v>11.582227295816979</v>
      </c>
      <c r="I523" s="4">
        <f>IF(実質付加価値!I523&gt;0,LN(実質付加価値!I523),0)</f>
        <v>11.584910914197433</v>
      </c>
      <c r="J523" s="4">
        <f>IF(実質付加価値!J523&gt;0,LN(実質付加価値!J523),0)</f>
        <v>11.377475695358717</v>
      </c>
    </row>
    <row r="524" spans="1:10" x14ac:dyDescent="0.15">
      <c r="A524" s="1">
        <v>23</v>
      </c>
      <c r="B524" s="1" t="s">
        <v>142</v>
      </c>
      <c r="C524" s="1">
        <v>15</v>
      </c>
      <c r="D524" s="1" t="s">
        <v>27</v>
      </c>
      <c r="E524" s="4">
        <f>IF(実質付加価値!E524&gt;0,LN(実質付加価値!E524),0)</f>
        <v>13.359060977693851</v>
      </c>
      <c r="F524" s="4">
        <f>IF(実質付加価値!F524&gt;0,LN(実質付加価値!F524),0)</f>
        <v>13.63962930732778</v>
      </c>
      <c r="G524" s="4">
        <f>IF(実質付加価値!G524&gt;0,LN(実質付加価値!G524),0)</f>
        <v>14.193583402003178</v>
      </c>
      <c r="H524" s="4">
        <f>IF(実質付加価値!H524&gt;0,LN(実質付加価値!H524),0)</f>
        <v>13.987380037417021</v>
      </c>
      <c r="I524" s="4">
        <f>IF(実質付加価値!I524&gt;0,LN(実質付加価値!I524),0)</f>
        <v>13.991296565785573</v>
      </c>
      <c r="J524" s="4">
        <f>IF(実質付加価値!J524&gt;0,LN(実質付加価値!J524),0)</f>
        <v>13.80854381024937</v>
      </c>
    </row>
    <row r="525" spans="1:10" x14ac:dyDescent="0.15">
      <c r="A525" s="1">
        <v>23</v>
      </c>
      <c r="B525" s="1" t="s">
        <v>141</v>
      </c>
      <c r="C525" s="1">
        <v>16</v>
      </c>
      <c r="D525" s="1" t="s">
        <v>10</v>
      </c>
      <c r="E525" s="4">
        <f>IF(実質付加価値!E525&gt;0,LN(実質付加価値!E525),0)</f>
        <v>14.433548981308896</v>
      </c>
      <c r="F525" s="4">
        <f>IF(実質付加価値!F525&gt;0,LN(実質付加価値!F525),0)</f>
        <v>14.483139699572693</v>
      </c>
      <c r="G525" s="4">
        <f>IF(実質付加価値!G525&gt;0,LN(実質付加価値!G525),0)</f>
        <v>14.742529588554923</v>
      </c>
      <c r="H525" s="4">
        <f>IF(実質付加価値!H525&gt;0,LN(実質付加価値!H525),0)</f>
        <v>14.496128808385365</v>
      </c>
      <c r="I525" s="4">
        <f>IF(実質付加価値!I525&gt;0,LN(実質付加価値!I525),0)</f>
        <v>14.492261888797355</v>
      </c>
      <c r="J525" s="4">
        <f>IF(実質付加価値!J525&gt;0,LN(実質付加価値!J525),0)</f>
        <v>14.458254473957254</v>
      </c>
    </row>
    <row r="526" spans="1:10" x14ac:dyDescent="0.15">
      <c r="A526" s="1">
        <v>23</v>
      </c>
      <c r="B526" s="1" t="s">
        <v>141</v>
      </c>
      <c r="C526" s="1">
        <v>17</v>
      </c>
      <c r="D526" s="1" t="s">
        <v>11</v>
      </c>
      <c r="E526" s="4">
        <f>IF(実質付加価値!E526&gt;0,LN(実質付加価値!E526),0)</f>
        <v>12.602393008818199</v>
      </c>
      <c r="F526" s="4">
        <f>IF(実質付加価値!F526&gt;0,LN(実質付加価値!F526),0)</f>
        <v>13.029566681003677</v>
      </c>
      <c r="G526" s="4">
        <f>IF(実質付加価値!G526&gt;0,LN(実質付加価値!G526),0)</f>
        <v>13.420110815743458</v>
      </c>
      <c r="H526" s="4">
        <f>IF(実質付加価値!H526&gt;0,LN(実質付加価値!H526),0)</f>
        <v>13.557926376811988</v>
      </c>
      <c r="I526" s="4">
        <f>IF(実質付加価値!I526&gt;0,LN(実質付加価値!I526),0)</f>
        <v>13.751981069723106</v>
      </c>
      <c r="J526" s="4">
        <f>IF(実質付加価値!J526&gt;0,LN(実質付加価値!J526),0)</f>
        <v>13.570875687539271</v>
      </c>
    </row>
    <row r="527" spans="1:10" x14ac:dyDescent="0.15">
      <c r="A527" s="1">
        <v>23</v>
      </c>
      <c r="B527" s="1" t="s">
        <v>141</v>
      </c>
      <c r="C527" s="1">
        <v>18</v>
      </c>
      <c r="D527" s="1" t="s">
        <v>12</v>
      </c>
      <c r="E527" s="4">
        <f>IF(実質付加価値!E527&gt;0,LN(実質付加価値!E527),0)</f>
        <v>13.818621521909847</v>
      </c>
      <c r="F527" s="4">
        <f>IF(実質付加価値!F527&gt;0,LN(実質付加価値!F527),0)</f>
        <v>14.504574645716016</v>
      </c>
      <c r="G527" s="4">
        <f>IF(実質付加価値!G527&gt;0,LN(実質付加価値!G527),0)</f>
        <v>14.932307249707906</v>
      </c>
      <c r="H527" s="4">
        <f>IF(実質付加価値!H527&gt;0,LN(実質付加価値!H527),0)</f>
        <v>15.331439100063504</v>
      </c>
      <c r="I527" s="4">
        <f>IF(実質付加価値!I527&gt;0,LN(実質付加価値!I527),0)</f>
        <v>15.405039389194705</v>
      </c>
      <c r="J527" s="4">
        <f>IF(実質付加価値!J527&gt;0,LN(実質付加価値!J527),0)</f>
        <v>15.217233677793757</v>
      </c>
    </row>
    <row r="528" spans="1:10" x14ac:dyDescent="0.15">
      <c r="A528" s="1">
        <v>23</v>
      </c>
      <c r="B528" s="1" t="s">
        <v>294</v>
      </c>
      <c r="C528" s="1">
        <v>19</v>
      </c>
      <c r="D528" s="1" t="s">
        <v>13</v>
      </c>
      <c r="E528" s="4">
        <f>IF(実質付加価値!E528&gt;0,LN(実質付加価値!E528),0)</f>
        <v>12.372475441803688</v>
      </c>
      <c r="F528" s="4">
        <f>IF(実質付加価値!F528&gt;0,LN(実質付加価値!F528),0)</f>
        <v>13.019221476550094</v>
      </c>
      <c r="G528" s="4">
        <f>IF(実質付加価値!G528&gt;0,LN(実質付加価値!G528),0)</f>
        <v>13.993330816183294</v>
      </c>
      <c r="H528" s="4">
        <f>IF(実質付加価値!H528&gt;0,LN(実質付加価値!H528),0)</f>
        <v>14.052765617710124</v>
      </c>
      <c r="I528" s="4">
        <f>IF(実質付加価値!I528&gt;0,LN(実質付加価値!I528),0)</f>
        <v>14.05545841684712</v>
      </c>
      <c r="J528" s="4">
        <f>IF(実質付加価値!J528&gt;0,LN(実質付加価値!J528),0)</f>
        <v>14.013327381736664</v>
      </c>
    </row>
    <row r="529" spans="1:10" x14ac:dyDescent="0.15">
      <c r="A529" s="1">
        <v>23</v>
      </c>
      <c r="B529" s="1" t="s">
        <v>141</v>
      </c>
      <c r="C529" s="1">
        <v>20</v>
      </c>
      <c r="D529" s="1" t="s">
        <v>14</v>
      </c>
      <c r="E529" s="4">
        <f>IF(実質付加価値!E529&gt;0,LN(実質付加価値!E529),0)</f>
        <v>12.284180244480853</v>
      </c>
      <c r="F529" s="4">
        <f>IF(実質付加価値!F529&gt;0,LN(実質付加価値!F529),0)</f>
        <v>13.140816986982351</v>
      </c>
      <c r="G529" s="4">
        <f>IF(実質付加価値!G529&gt;0,LN(実質付加価値!G529),0)</f>
        <v>13.133062843497406</v>
      </c>
      <c r="H529" s="4">
        <f>IF(実質付加価値!H529&gt;0,LN(実質付加価値!H529),0)</f>
        <v>12.875882428306889</v>
      </c>
      <c r="I529" s="4">
        <f>IF(実質付加価値!I529&gt;0,LN(実質付加価値!I529),0)</f>
        <v>13.023889578690405</v>
      </c>
      <c r="J529" s="4">
        <f>IF(実質付加価値!J529&gt;0,LN(実質付加価値!J529),0)</f>
        <v>13.057538294557149</v>
      </c>
    </row>
    <row r="530" spans="1:10" x14ac:dyDescent="0.15">
      <c r="A530" s="1">
        <v>23</v>
      </c>
      <c r="B530" s="1" t="s">
        <v>141</v>
      </c>
      <c r="C530" s="1">
        <v>21</v>
      </c>
      <c r="D530" s="1" t="s">
        <v>15</v>
      </c>
      <c r="E530" s="4">
        <f>IF(実質付加価値!E530&gt;0,LN(実質付加価値!E530),0)</f>
        <v>13.568705198311745</v>
      </c>
      <c r="F530" s="4">
        <f>IF(実質付加価値!F530&gt;0,LN(実質付加価値!F530),0)</f>
        <v>13.815377365218415</v>
      </c>
      <c r="G530" s="4">
        <f>IF(実質付加価値!G530&gt;0,LN(実質付加価値!G530),0)</f>
        <v>14.259498028612754</v>
      </c>
      <c r="H530" s="4">
        <f>IF(実質付加価値!H530&gt;0,LN(実質付加価値!H530),0)</f>
        <v>14.47130611426223</v>
      </c>
      <c r="I530" s="4">
        <f>IF(実質付加価値!I530&gt;0,LN(実質付加価値!I530),0)</f>
        <v>14.795562895464842</v>
      </c>
      <c r="J530" s="4">
        <f>IF(実質付加価値!J530&gt;0,LN(実質付加価値!J530),0)</f>
        <v>14.677921909343656</v>
      </c>
    </row>
    <row r="531" spans="1:10" x14ac:dyDescent="0.15">
      <c r="A531" s="1">
        <v>23</v>
      </c>
      <c r="B531" s="1" t="s">
        <v>140</v>
      </c>
      <c r="C531" s="1">
        <v>22</v>
      </c>
      <c r="D531" s="1" t="s">
        <v>7</v>
      </c>
      <c r="E531" s="4">
        <f>IF(実質付加価値!E531&gt;0,LN(実質付加価値!E531),0)</f>
        <v>14.326251985590309</v>
      </c>
      <c r="F531" s="4">
        <f>IF(実質付加価値!F531&gt;0,LN(実質付加価値!F531),0)</f>
        <v>14.915530976467226</v>
      </c>
      <c r="G531" s="4">
        <f>IF(実質付加価値!G531&gt;0,LN(実質付加価値!G531),0)</f>
        <v>15.25234733648119</v>
      </c>
      <c r="H531" s="4">
        <f>IF(実質付加価値!H531&gt;0,LN(実質付加価値!H531),0)</f>
        <v>15.530943551282535</v>
      </c>
      <c r="I531" s="4">
        <f>IF(実質付加価値!I531&gt;0,LN(実質付加価値!I531),0)</f>
        <v>15.789027050043593</v>
      </c>
      <c r="J531" s="4">
        <f>IF(実質付加価値!J531&gt;0,LN(実質付加価値!J531),0)</f>
        <v>15.745553013458013</v>
      </c>
    </row>
    <row r="532" spans="1:10" x14ac:dyDescent="0.15">
      <c r="A532" s="1">
        <v>23</v>
      </c>
      <c r="B532" s="1" t="s">
        <v>140</v>
      </c>
      <c r="C532" s="1">
        <v>23</v>
      </c>
      <c r="D532" s="1" t="s">
        <v>28</v>
      </c>
      <c r="E532" s="4">
        <f>IF(実質付加価値!E532&gt;0,LN(実質付加価値!E532),0)</f>
        <v>13.79581870545042</v>
      </c>
      <c r="F532" s="4">
        <f>IF(実質付加価値!F532&gt;0,LN(実質付加価値!F532),0)</f>
        <v>14.170783397609632</v>
      </c>
      <c r="G532" s="4">
        <f>IF(実質付加価値!G532&gt;0,LN(実質付加価値!G532),0)</f>
        <v>14.357702863209678</v>
      </c>
      <c r="H532" s="4">
        <f>IF(実質付加価値!H532&gt;0,LN(実質付加価値!H532),0)</f>
        <v>14.531072002498142</v>
      </c>
      <c r="I532" s="4">
        <f>IF(実質付加価値!I532&gt;0,LN(実質付加価値!I532),0)</f>
        <v>14.664809636313752</v>
      </c>
      <c r="J532" s="4">
        <f>IF(実質付加価値!J532&gt;0,LN(実質付加価値!J532),0)</f>
        <v>14.674750712791839</v>
      </c>
    </row>
    <row r="533" spans="1:10" x14ac:dyDescent="0.15">
      <c r="A533" s="1">
        <v>24</v>
      </c>
      <c r="B533" s="1" t="s">
        <v>295</v>
      </c>
      <c r="C533" s="1">
        <v>1</v>
      </c>
      <c r="D533" s="1" t="s">
        <v>8</v>
      </c>
      <c r="E533" s="4">
        <f>IF(実質付加価値!E533&gt;0,LN(実質付加価値!E533),0)</f>
        <v>12.197626666770025</v>
      </c>
      <c r="F533" s="4">
        <f>IF(実質付加価値!F533&gt;0,LN(実質付加価値!F533),0)</f>
        <v>12.065481816690808</v>
      </c>
      <c r="G533" s="4">
        <f>IF(実質付加価値!G533&gt;0,LN(実質付加価値!G533),0)</f>
        <v>12.170668409657539</v>
      </c>
      <c r="H533" s="4">
        <f>IF(実質付加価値!H533&gt;0,LN(実質付加価値!H533),0)</f>
        <v>12.114280086970792</v>
      </c>
      <c r="I533" s="4">
        <f>IF(実質付加価値!I533&gt;0,LN(実質付加価値!I533),0)</f>
        <v>11.882378273808168</v>
      </c>
      <c r="J533" s="4">
        <f>IF(実質付加価値!J533&gt;0,LN(実質付加価値!J533),0)</f>
        <v>11.750120016521612</v>
      </c>
    </row>
    <row r="534" spans="1:10" x14ac:dyDescent="0.15">
      <c r="A534" s="1">
        <v>24</v>
      </c>
      <c r="B534" s="1" t="s">
        <v>295</v>
      </c>
      <c r="C534" s="1">
        <v>2</v>
      </c>
      <c r="D534" s="1" t="s">
        <v>9</v>
      </c>
      <c r="E534" s="4">
        <f>IF(実質付加価値!E534&gt;0,LN(実質付加価値!E534),0)</f>
        <v>9.2142212484294745</v>
      </c>
      <c r="F534" s="4">
        <f>IF(実質付加価値!F534&gt;0,LN(実質付加価値!F534),0)</f>
        <v>9.7196852207981035</v>
      </c>
      <c r="G534" s="4">
        <f>IF(実質付加価値!G534&gt;0,LN(実質付加価値!G534),0)</f>
        <v>9.351846742775793</v>
      </c>
      <c r="H534" s="4">
        <f>IF(実質付加価値!H534&gt;0,LN(実質付加価値!H534),0)</f>
        <v>8.9770420987783339</v>
      </c>
      <c r="I534" s="4">
        <f>IF(実質付加価値!I534&gt;0,LN(実質付加価値!I534),0)</f>
        <v>8.7032802676249386</v>
      </c>
      <c r="J534" s="4">
        <f>IF(実質付加価値!J534&gt;0,LN(実質付加価値!J534),0)</f>
        <v>8.2856029226439833</v>
      </c>
    </row>
    <row r="535" spans="1:10" x14ac:dyDescent="0.15">
      <c r="A535" s="1">
        <v>24</v>
      </c>
      <c r="B535" s="1" t="s">
        <v>296</v>
      </c>
      <c r="C535" s="1">
        <v>3</v>
      </c>
      <c r="D535" s="1" t="s">
        <v>16</v>
      </c>
      <c r="E535" s="4">
        <f>IF(実質付加価値!E535&gt;0,LN(実質付加価値!E535),0)</f>
        <v>11.730067894812978</v>
      </c>
      <c r="F535" s="4">
        <f>IF(実質付加価値!F535&gt;0,LN(実質付加価値!F535),0)</f>
        <v>11.84646248391965</v>
      </c>
      <c r="G535" s="4">
        <f>IF(実質付加価値!G535&gt;0,LN(実質付加価値!G535),0)</f>
        <v>11.993121431936659</v>
      </c>
      <c r="H535" s="4">
        <f>IF(実質付加価値!H535&gt;0,LN(実質付加価値!H535),0)</f>
        <v>12.042009378177182</v>
      </c>
      <c r="I535" s="4">
        <f>IF(実質付加価値!I535&gt;0,LN(実質付加価値!I535),0)</f>
        <v>11.75977831743068</v>
      </c>
      <c r="J535" s="4">
        <f>IF(実質付加価値!J535&gt;0,LN(実質付加価値!J535),0)</f>
        <v>11.77666030864316</v>
      </c>
    </row>
    <row r="536" spans="1:10" x14ac:dyDescent="0.15">
      <c r="A536" s="1">
        <v>24</v>
      </c>
      <c r="B536" s="1" t="s">
        <v>296</v>
      </c>
      <c r="C536" s="1">
        <v>4</v>
      </c>
      <c r="D536" s="1" t="s">
        <v>17</v>
      </c>
      <c r="E536" s="4">
        <f>IF(実質付加価値!E536&gt;0,LN(実質付加価値!E536),0)</f>
        <v>10.910951278748366</v>
      </c>
      <c r="F536" s="4">
        <f>IF(実質付加価値!F536&gt;0,LN(実質付加価値!F536),0)</f>
        <v>11.08751957434704</v>
      </c>
      <c r="G536" s="4">
        <f>IF(実質付加価値!G536&gt;0,LN(実質付加価値!G536),0)</f>
        <v>11.239934712155582</v>
      </c>
      <c r="H536" s="4">
        <f>IF(実質付加価値!H536&gt;0,LN(実質付加価値!H536),0)</f>
        <v>10.317681256283146</v>
      </c>
      <c r="I536" s="4">
        <f>IF(実質付加価値!I536&gt;0,LN(実質付加価値!I536),0)</f>
        <v>9.7390219215256728</v>
      </c>
      <c r="J536" s="4">
        <f>IF(実質付加価値!J536&gt;0,LN(実質付加価値!J536),0)</f>
        <v>9.4408717856328792</v>
      </c>
    </row>
    <row r="537" spans="1:10" x14ac:dyDescent="0.15">
      <c r="A537" s="1">
        <v>24</v>
      </c>
      <c r="B537" s="1" t="s">
        <v>296</v>
      </c>
      <c r="C537" s="1">
        <v>5</v>
      </c>
      <c r="D537" s="1" t="s">
        <v>18</v>
      </c>
      <c r="E537" s="4">
        <f>IF(実質付加価値!E537&gt;0,LN(実質付加価値!E537),0)</f>
        <v>9.4362391050979149</v>
      </c>
      <c r="F537" s="4">
        <f>IF(実質付加価値!F537&gt;0,LN(実質付加価値!F537),0)</f>
        <v>9.545725801686979</v>
      </c>
      <c r="G537" s="4">
        <f>IF(実質付加価値!G537&gt;0,LN(実質付加価値!G537),0)</f>
        <v>10.307068908076781</v>
      </c>
      <c r="H537" s="4">
        <f>IF(実質付加価値!H537&gt;0,LN(実質付加価値!H537),0)</f>
        <v>10.220441985398454</v>
      </c>
      <c r="I537" s="4">
        <f>IF(実質付加価値!I537&gt;0,LN(実質付加価値!I537),0)</f>
        <v>10.104521375777606</v>
      </c>
      <c r="J537" s="4">
        <f>IF(実質付加価値!J537&gt;0,LN(実質付加価値!J537),0)</f>
        <v>9.934088409072924</v>
      </c>
    </row>
    <row r="538" spans="1:10" x14ac:dyDescent="0.15">
      <c r="A538" s="1">
        <v>24</v>
      </c>
      <c r="B538" s="1" t="s">
        <v>296</v>
      </c>
      <c r="C538" s="1">
        <v>6</v>
      </c>
      <c r="D538" s="1" t="s">
        <v>2</v>
      </c>
      <c r="E538" s="4">
        <f>IF(実質付加価値!E538&gt;0,LN(実質付加価値!E538),0)</f>
        <v>10.510454499253068</v>
      </c>
      <c r="F538" s="4">
        <f>IF(実質付加価値!F538&gt;0,LN(実質付加価値!F538),0)</f>
        <v>11.328148661660386</v>
      </c>
      <c r="G538" s="4">
        <f>IF(実質付加価値!G538&gt;0,LN(実質付加価値!G538),0)</f>
        <v>12.326800038336462</v>
      </c>
      <c r="H538" s="4">
        <f>IF(実質付加価値!H538&gt;0,LN(実質付加価値!H538),0)</f>
        <v>12.02803250856015</v>
      </c>
      <c r="I538" s="4">
        <f>IF(実質付加価値!I538&gt;0,LN(実質付加価値!I538),0)</f>
        <v>12.231295759957696</v>
      </c>
      <c r="J538" s="4">
        <f>IF(実質付加価値!J538&gt;0,LN(実質付加価値!J538),0)</f>
        <v>12.294364977249987</v>
      </c>
    </row>
    <row r="539" spans="1:10" x14ac:dyDescent="0.15">
      <c r="A539" s="1">
        <v>24</v>
      </c>
      <c r="B539" s="1" t="s">
        <v>296</v>
      </c>
      <c r="C539" s="1">
        <v>7</v>
      </c>
      <c r="D539" s="1" t="s">
        <v>19</v>
      </c>
      <c r="E539" s="4">
        <f>IF(実質付加価値!E539&gt;0,LN(実質付加価値!E539),0)</f>
        <v>12.843725523997563</v>
      </c>
      <c r="F539" s="4">
        <f>IF(実質付加価値!F539&gt;0,LN(実質付加価値!F539),0)</f>
        <v>11.893518499762578</v>
      </c>
      <c r="G539" s="4">
        <f>IF(実質付加価値!G539&gt;0,LN(実質付加価値!G539),0)</f>
        <v>12.85001970310117</v>
      </c>
      <c r="H539" s="4">
        <f>IF(実質付加価値!H539&gt;0,LN(実質付加価値!H539),0)</f>
        <v>11.840834567054248</v>
      </c>
      <c r="I539" s="4">
        <f>IF(実質付加価値!I539&gt;0,LN(実質付加価値!I539),0)</f>
        <v>11.959788132440318</v>
      </c>
      <c r="J539" s="4">
        <f>IF(実質付加価値!J539&gt;0,LN(実質付加価値!J539),0)</f>
        <v>12.032882407342582</v>
      </c>
    </row>
    <row r="540" spans="1:10" x14ac:dyDescent="0.15">
      <c r="A540" s="1">
        <v>24</v>
      </c>
      <c r="B540" s="1" t="s">
        <v>296</v>
      </c>
      <c r="C540" s="1">
        <v>8</v>
      </c>
      <c r="D540" s="1" t="s">
        <v>20</v>
      </c>
      <c r="E540" s="4">
        <f>IF(実質付加価値!E540&gt;0,LN(実質付加価値!E540),0)</f>
        <v>11.329629375191871</v>
      </c>
      <c r="F540" s="4">
        <f>IF(実質付加価値!F540&gt;0,LN(実質付加価値!F540),0)</f>
        <v>11.470547407512557</v>
      </c>
      <c r="G540" s="4">
        <f>IF(実質付加価値!G540&gt;0,LN(実質付加価値!G540),0)</f>
        <v>11.910554866938199</v>
      </c>
      <c r="H540" s="4">
        <f>IF(実質付加価値!H540&gt;0,LN(実質付加価値!H540),0)</f>
        <v>11.953175908855991</v>
      </c>
      <c r="I540" s="4">
        <f>IF(実質付加価値!I540&gt;0,LN(実質付加価値!I540),0)</f>
        <v>11.946260415633793</v>
      </c>
      <c r="J540" s="4">
        <f>IF(実質付加価値!J540&gt;0,LN(実質付加価値!J540),0)</f>
        <v>11.599876759682466</v>
      </c>
    </row>
    <row r="541" spans="1:10" x14ac:dyDescent="0.15">
      <c r="A541" s="1">
        <v>24</v>
      </c>
      <c r="B541" s="1" t="s">
        <v>296</v>
      </c>
      <c r="C541" s="1">
        <v>9</v>
      </c>
      <c r="D541" s="1" t="s">
        <v>21</v>
      </c>
      <c r="E541" s="4">
        <f>IF(実質付加価値!E541&gt;0,LN(実質付加価値!E541),0)</f>
        <v>10.218348602226257</v>
      </c>
      <c r="F541" s="4">
        <f>IF(実質付加価値!F541&gt;0,LN(実質付加価値!F541),0)</f>
        <v>11.264569712764999</v>
      </c>
      <c r="G541" s="4">
        <f>IF(実質付加価値!G541&gt;0,LN(実質付加価値!G541),0)</f>
        <v>11.006949359890047</v>
      </c>
      <c r="H541" s="4">
        <f>IF(実質付加価値!H541&gt;0,LN(実質付加価値!H541),0)</f>
        <v>11.855263427541654</v>
      </c>
      <c r="I541" s="4">
        <f>IF(実質付加価値!I541&gt;0,LN(実質付加価値!I541),0)</f>
        <v>11.016360183593319</v>
      </c>
      <c r="J541" s="4">
        <f>IF(実質付加価値!J541&gt;0,LN(実質付加価値!J541),0)</f>
        <v>10.626644942797261</v>
      </c>
    </row>
    <row r="542" spans="1:10" x14ac:dyDescent="0.15">
      <c r="A542" s="1">
        <v>24</v>
      </c>
      <c r="B542" s="1" t="s">
        <v>296</v>
      </c>
      <c r="C542" s="1">
        <v>10</v>
      </c>
      <c r="D542" s="1" t="s">
        <v>22</v>
      </c>
      <c r="E542" s="4">
        <f>IF(実質付加価値!E542&gt;0,LN(実質付加価値!E542),0)</f>
        <v>9.8657940814828393</v>
      </c>
      <c r="F542" s="4">
        <f>IF(実質付加価値!F542&gt;0,LN(実質付加価値!F542),0)</f>
        <v>10.55296707427822</v>
      </c>
      <c r="G542" s="4">
        <f>IF(実質付加価値!G542&gt;0,LN(実質付加価値!G542),0)</f>
        <v>11.198823398745214</v>
      </c>
      <c r="H542" s="4">
        <f>IF(実質付加価値!H542&gt;0,LN(実質付加価値!H542),0)</f>
        <v>11.468490828724658</v>
      </c>
      <c r="I542" s="4">
        <f>IF(実質付加価値!I542&gt;0,LN(実質付加価値!I542),0)</f>
        <v>11.288484749481171</v>
      </c>
      <c r="J542" s="4">
        <f>IF(実質付加価値!J542&gt;0,LN(実質付加価値!J542),0)</f>
        <v>11.298082412580531</v>
      </c>
    </row>
    <row r="543" spans="1:10" x14ac:dyDescent="0.15">
      <c r="A543" s="1">
        <v>24</v>
      </c>
      <c r="B543" s="1" t="s">
        <v>296</v>
      </c>
      <c r="C543" s="1">
        <v>11</v>
      </c>
      <c r="D543" s="1" t="s">
        <v>23</v>
      </c>
      <c r="E543" s="4">
        <f>IF(実質付加価値!E543&gt;0,LN(実質付加価値!E543),0)</f>
        <v>10.442711066207456</v>
      </c>
      <c r="F543" s="4">
        <f>IF(実質付加価値!F543&gt;0,LN(実質付加価値!F543),0)</f>
        <v>11.218953461896028</v>
      </c>
      <c r="G543" s="4">
        <f>IF(実質付加価値!G543&gt;0,LN(実質付加価値!G543),0)</f>
        <v>12.171043640890321</v>
      </c>
      <c r="H543" s="4">
        <f>IF(実質付加価値!H543&gt;0,LN(実質付加価値!H543),0)</f>
        <v>12.205255385583655</v>
      </c>
      <c r="I543" s="4">
        <f>IF(実質付加価値!I543&gt;0,LN(実質付加価値!I543),0)</f>
        <v>12.884204371899269</v>
      </c>
      <c r="J543" s="4">
        <f>IF(実質付加価値!J543&gt;0,LN(実質付加価値!J543),0)</f>
        <v>12.443692804458896</v>
      </c>
    </row>
    <row r="544" spans="1:10" x14ac:dyDescent="0.15">
      <c r="A544" s="1">
        <v>24</v>
      </c>
      <c r="B544" s="1" t="s">
        <v>296</v>
      </c>
      <c r="C544" s="1">
        <v>12</v>
      </c>
      <c r="D544" s="1" t="s">
        <v>24</v>
      </c>
      <c r="E544" s="4">
        <f>IF(実質付加価値!E544&gt;0,LN(実質付加価値!E544),0)</f>
        <v>8.3356918094453185</v>
      </c>
      <c r="F544" s="4">
        <f>IF(実質付加価値!F544&gt;0,LN(実質付加価値!F544),0)</f>
        <v>9.8418988344261429</v>
      </c>
      <c r="G544" s="4">
        <f>IF(実質付加価値!G544&gt;0,LN(実質付加価値!G544),0)</f>
        <v>11.748459314040415</v>
      </c>
      <c r="H544" s="4">
        <f>IF(実質付加価値!H544&gt;0,LN(実質付加価値!H544),0)</f>
        <v>13.108281048585415</v>
      </c>
      <c r="I544" s="4">
        <f>IF(実質付加価値!I544&gt;0,LN(実質付加価値!I544),0)</f>
        <v>14.718718733883218</v>
      </c>
      <c r="J544" s="4">
        <f>IF(実質付加価値!J544&gt;0,LN(実質付加価値!J544),0)</f>
        <v>14.543662545030637</v>
      </c>
    </row>
    <row r="545" spans="1:10" x14ac:dyDescent="0.15">
      <c r="A545" s="1">
        <v>24</v>
      </c>
      <c r="B545" s="1" t="s">
        <v>296</v>
      </c>
      <c r="C545" s="1">
        <v>13</v>
      </c>
      <c r="D545" s="1" t="s">
        <v>25</v>
      </c>
      <c r="E545" s="4">
        <f>IF(実質付加価値!E545&gt;0,LN(実質付加価値!E545),0)</f>
        <v>10.678370256018594</v>
      </c>
      <c r="F545" s="4">
        <f>IF(実質付加価値!F545&gt;0,LN(実質付加価値!F545),0)</f>
        <v>11.206983313121823</v>
      </c>
      <c r="G545" s="4">
        <f>IF(実質付加価値!G545&gt;0,LN(実質付加価値!G545),0)</f>
        <v>12.659419153165231</v>
      </c>
      <c r="H545" s="4">
        <f>IF(実質付加価値!H545&gt;0,LN(実質付加価値!H545),0)</f>
        <v>13.015354969263866</v>
      </c>
      <c r="I545" s="4">
        <f>IF(実質付加価値!I545&gt;0,LN(実質付加価値!I545),0)</f>
        <v>13.530146364854266</v>
      </c>
      <c r="J545" s="4">
        <f>IF(実質付加価値!J545&gt;0,LN(実質付加価値!J545),0)</f>
        <v>13.198167560491209</v>
      </c>
    </row>
    <row r="546" spans="1:10" x14ac:dyDescent="0.15">
      <c r="A546" s="1">
        <v>24</v>
      </c>
      <c r="B546" s="1" t="s">
        <v>296</v>
      </c>
      <c r="C546" s="1">
        <v>14</v>
      </c>
      <c r="D546" s="1" t="s">
        <v>26</v>
      </c>
      <c r="E546" s="4">
        <f>IF(実質付加価値!E546&gt;0,LN(実質付加価値!E546),0)</f>
        <v>6.0746431182400764</v>
      </c>
      <c r="F546" s="4">
        <f>IF(実質付加価値!F546&gt;0,LN(実質付加価値!F546),0)</f>
        <v>6.2700142193442252</v>
      </c>
      <c r="G546" s="4">
        <f>IF(実質付加価値!G546&gt;0,LN(実質付加価値!G546),0)</f>
        <v>8.0123163468949219</v>
      </c>
      <c r="H546" s="4">
        <f>IF(実質付加価値!H546&gt;0,LN(実質付加価値!H546),0)</f>
        <v>9.2158489405011625</v>
      </c>
      <c r="I546" s="4">
        <f>IF(実質付加価値!I546&gt;0,LN(実質付加価値!I546),0)</f>
        <v>8.6504705878395676</v>
      </c>
      <c r="J546" s="4">
        <f>IF(実質付加価値!J546&gt;0,LN(実質付加価値!J546),0)</f>
        <v>8.4338001278486345</v>
      </c>
    </row>
    <row r="547" spans="1:10" x14ac:dyDescent="0.15">
      <c r="A547" s="1">
        <v>24</v>
      </c>
      <c r="B547" s="1" t="s">
        <v>296</v>
      </c>
      <c r="C547" s="1">
        <v>15</v>
      </c>
      <c r="D547" s="1" t="s">
        <v>27</v>
      </c>
      <c r="E547" s="4">
        <f>IF(実質付加価値!E547&gt;0,LN(実質付加価値!E547),0)</f>
        <v>11.531513355954276</v>
      </c>
      <c r="F547" s="4">
        <f>IF(実質付加価値!F547&gt;0,LN(実質付加価値!F547),0)</f>
        <v>11.602213678930353</v>
      </c>
      <c r="G547" s="4">
        <f>IF(実質付加価値!G547&gt;0,LN(実質付加価値!G547),0)</f>
        <v>12.393506121050716</v>
      </c>
      <c r="H547" s="4">
        <f>IF(実質付加価値!H547&gt;0,LN(実質付加価値!H547),0)</f>
        <v>12.405276996397699</v>
      </c>
      <c r="I547" s="4">
        <f>IF(実質付加価値!I547&gt;0,LN(実質付加価値!I547),0)</f>
        <v>12.375444312385349</v>
      </c>
      <c r="J547" s="4">
        <f>IF(実質付加価値!J547&gt;0,LN(実質付加価値!J547),0)</f>
        <v>12.089819813348772</v>
      </c>
    </row>
    <row r="548" spans="1:10" x14ac:dyDescent="0.15">
      <c r="A548" s="1">
        <v>24</v>
      </c>
      <c r="B548" s="1" t="s">
        <v>295</v>
      </c>
      <c r="C548" s="1">
        <v>16</v>
      </c>
      <c r="D548" s="1" t="s">
        <v>10</v>
      </c>
      <c r="E548" s="4">
        <f>IF(実質付加価値!E548&gt;0,LN(実質付加価値!E548),0)</f>
        <v>13.085041757552291</v>
      </c>
      <c r="F548" s="4">
        <f>IF(実質付加価値!F548&gt;0,LN(実質付加価値!F548),0)</f>
        <v>13.323723373380354</v>
      </c>
      <c r="G548" s="4">
        <f>IF(実質付加価値!G548&gt;0,LN(実質付加価値!G548),0)</f>
        <v>13.573400275655221</v>
      </c>
      <c r="H548" s="4">
        <f>IF(実質付加価値!H548&gt;0,LN(実質付加価値!H548),0)</f>
        <v>13.266181943721117</v>
      </c>
      <c r="I548" s="4">
        <f>IF(実質付加価値!I548&gt;0,LN(実質付加価値!I548),0)</f>
        <v>13.174576836684482</v>
      </c>
      <c r="J548" s="4">
        <f>IF(実質付加価値!J548&gt;0,LN(実質付加価値!J548),0)</f>
        <v>13.050351548936213</v>
      </c>
    </row>
    <row r="549" spans="1:10" x14ac:dyDescent="0.15">
      <c r="A549" s="1">
        <v>24</v>
      </c>
      <c r="B549" s="1" t="s">
        <v>295</v>
      </c>
      <c r="C549" s="1">
        <v>17</v>
      </c>
      <c r="D549" s="1" t="s">
        <v>11</v>
      </c>
      <c r="E549" s="4">
        <f>IF(実質付加価値!E549&gt;0,LN(実質付加価値!E549),0)</f>
        <v>11.053354083136503</v>
      </c>
      <c r="F549" s="4">
        <f>IF(実質付加価値!F549&gt;0,LN(実質付加価値!F549),0)</f>
        <v>11.551994110495249</v>
      </c>
      <c r="G549" s="4">
        <f>IF(実質付加価値!G549&gt;0,LN(実質付加価値!G549),0)</f>
        <v>12.05462267478263</v>
      </c>
      <c r="H549" s="4">
        <f>IF(実質付加価値!H549&gt;0,LN(実質付加価値!H549),0)</f>
        <v>12.40042448892523</v>
      </c>
      <c r="I549" s="4">
        <f>IF(実質付加価値!I549&gt;0,LN(実質付加価値!I549),0)</f>
        <v>12.339075072192161</v>
      </c>
      <c r="J549" s="4">
        <f>IF(実質付加価値!J549&gt;0,LN(実質付加価値!J549),0)</f>
        <v>12.23430350921519</v>
      </c>
    </row>
    <row r="550" spans="1:10" x14ac:dyDescent="0.15">
      <c r="A550" s="1">
        <v>24</v>
      </c>
      <c r="B550" s="1" t="s">
        <v>295</v>
      </c>
      <c r="C550" s="1">
        <v>18</v>
      </c>
      <c r="D550" s="1" t="s">
        <v>12</v>
      </c>
      <c r="E550" s="4">
        <f>IF(実質付加価値!E550&gt;0,LN(実質付加価値!E550),0)</f>
        <v>11.841409682024553</v>
      </c>
      <c r="F550" s="4">
        <f>IF(実質付加価値!F550&gt;0,LN(実質付加価値!F550),0)</f>
        <v>12.487147368100725</v>
      </c>
      <c r="G550" s="4">
        <f>IF(実質付加価値!G550&gt;0,LN(実質付加価値!G550),0)</f>
        <v>12.900874272040264</v>
      </c>
      <c r="H550" s="4">
        <f>IF(実質付加価値!H550&gt;0,LN(実質付加価値!H550),0)</f>
        <v>13.225566447132422</v>
      </c>
      <c r="I550" s="4">
        <f>IF(実質付加価値!I550&gt;0,LN(実質付加価値!I550),0)</f>
        <v>13.224647877107142</v>
      </c>
      <c r="J550" s="4">
        <f>IF(実質付加価値!J550&gt;0,LN(実質付加価値!J550),0)</f>
        <v>13.12093518853885</v>
      </c>
    </row>
    <row r="551" spans="1:10" x14ac:dyDescent="0.15">
      <c r="A551" s="1">
        <v>24</v>
      </c>
      <c r="B551" s="1" t="s">
        <v>295</v>
      </c>
      <c r="C551" s="1">
        <v>19</v>
      </c>
      <c r="D551" s="1" t="s">
        <v>13</v>
      </c>
      <c r="E551" s="4">
        <f>IF(実質付加価値!E551&gt;0,LN(実質付加価値!E551),0)</f>
        <v>11.093676445904944</v>
      </c>
      <c r="F551" s="4">
        <f>IF(実質付加価値!F551&gt;0,LN(実質付加価値!F551),0)</f>
        <v>11.877046039235623</v>
      </c>
      <c r="G551" s="4">
        <f>IF(実質付加価値!G551&gt;0,LN(実質付加価値!G551),0)</f>
        <v>12.730129398944813</v>
      </c>
      <c r="H551" s="4">
        <f>IF(実質付加価値!H551&gt;0,LN(実質付加価値!H551),0)</f>
        <v>12.655383246958987</v>
      </c>
      <c r="I551" s="4">
        <f>IF(実質付加価値!I551&gt;0,LN(実質付加価値!I551),0)</f>
        <v>12.649113265365532</v>
      </c>
      <c r="J551" s="4">
        <f>IF(実質付加価値!J551&gt;0,LN(実質付加価値!J551),0)</f>
        <v>12.616274943869096</v>
      </c>
    </row>
    <row r="552" spans="1:10" x14ac:dyDescent="0.15">
      <c r="A552" s="1">
        <v>24</v>
      </c>
      <c r="B552" s="1" t="s">
        <v>295</v>
      </c>
      <c r="C552" s="1">
        <v>20</v>
      </c>
      <c r="D552" s="1" t="s">
        <v>14</v>
      </c>
      <c r="E552" s="4">
        <f>IF(実質付加価値!E552&gt;0,LN(実質付加価値!E552),0)</f>
        <v>11.186225982121083</v>
      </c>
      <c r="F552" s="4">
        <f>IF(実質付加価値!F552&gt;0,LN(実質付加価値!F552),0)</f>
        <v>11.369643027949992</v>
      </c>
      <c r="G552" s="4">
        <f>IF(実質付加価値!G552&gt;0,LN(実質付加価値!G552),0)</f>
        <v>11.415841827754624</v>
      </c>
      <c r="H552" s="4">
        <f>IF(実質付加価値!H552&gt;0,LN(実質付加価値!H552),0)</f>
        <v>11.182547324392994</v>
      </c>
      <c r="I552" s="4">
        <f>IF(実質付加価値!I552&gt;0,LN(実質付加価値!I552),0)</f>
        <v>11.290273736768674</v>
      </c>
      <c r="J552" s="4">
        <f>IF(実質付加価値!J552&gt;0,LN(実質付加価値!J552),0)</f>
        <v>11.330845426689038</v>
      </c>
    </row>
    <row r="553" spans="1:10" x14ac:dyDescent="0.15">
      <c r="A553" s="1">
        <v>24</v>
      </c>
      <c r="B553" s="1" t="s">
        <v>295</v>
      </c>
      <c r="C553" s="1">
        <v>21</v>
      </c>
      <c r="D553" s="1" t="s">
        <v>15</v>
      </c>
      <c r="E553" s="4">
        <f>IF(実質付加価値!E553&gt;0,LN(実質付加価値!E553),0)</f>
        <v>11.978105495513349</v>
      </c>
      <c r="F553" s="4">
        <f>IF(実質付加価値!F553&gt;0,LN(実質付加価値!F553),0)</f>
        <v>12.251740997605653</v>
      </c>
      <c r="G553" s="4">
        <f>IF(実質付加価値!G553&gt;0,LN(実質付加価値!G553),0)</f>
        <v>12.781860659692429</v>
      </c>
      <c r="H553" s="4">
        <f>IF(実質付加価値!H553&gt;0,LN(実質付加価値!H553),0)</f>
        <v>13.032625333681541</v>
      </c>
      <c r="I553" s="4">
        <f>IF(実質付加価値!I553&gt;0,LN(実質付加価値!I553),0)</f>
        <v>13.295825445552067</v>
      </c>
      <c r="J553" s="4">
        <f>IF(実質付加価値!J553&gt;0,LN(実質付加価値!J553),0)</f>
        <v>13.216978901457123</v>
      </c>
    </row>
    <row r="554" spans="1:10" x14ac:dyDescent="0.15">
      <c r="A554" s="1">
        <v>24</v>
      </c>
      <c r="B554" s="1" t="s">
        <v>144</v>
      </c>
      <c r="C554" s="1">
        <v>22</v>
      </c>
      <c r="D554" s="1" t="s">
        <v>7</v>
      </c>
      <c r="E554" s="4">
        <f>IF(実質付加価値!E554&gt;0,LN(実質付加価値!E554),0)</f>
        <v>13.130350756222271</v>
      </c>
      <c r="F554" s="4">
        <f>IF(実質付加価値!F554&gt;0,LN(実質付加価値!F554),0)</f>
        <v>13.477612389232606</v>
      </c>
      <c r="G554" s="4">
        <f>IF(実質付加価値!G554&gt;0,LN(実質付加価値!G554),0)</f>
        <v>13.766494137224358</v>
      </c>
      <c r="H554" s="4">
        <f>IF(実質付加価値!H554&gt;0,LN(実質付加価値!H554),0)</f>
        <v>13.991080230551432</v>
      </c>
      <c r="I554" s="4">
        <f>IF(実質付加価値!I554&gt;0,LN(実質付加価値!I554),0)</f>
        <v>14.224021633510846</v>
      </c>
      <c r="J554" s="4">
        <f>IF(実質付加価値!J554&gt;0,LN(実質付加価値!J554),0)</f>
        <v>14.178430131257867</v>
      </c>
    </row>
    <row r="555" spans="1:10" x14ac:dyDescent="0.15">
      <c r="A555" s="1">
        <v>24</v>
      </c>
      <c r="B555" s="1" t="s">
        <v>144</v>
      </c>
      <c r="C555" s="1">
        <v>23</v>
      </c>
      <c r="D555" s="1" t="s">
        <v>28</v>
      </c>
      <c r="E555" s="4">
        <f>IF(実質付加価値!E555&gt;0,LN(実質付加価値!E555),0)</f>
        <v>12.842482654533692</v>
      </c>
      <c r="F555" s="4">
        <f>IF(実質付加価値!F555&gt;0,LN(実質付加価値!F555),0)</f>
        <v>13.060941071494749</v>
      </c>
      <c r="G555" s="4">
        <f>IF(実質付加価値!G555&gt;0,LN(実質付加価値!G555),0)</f>
        <v>13.147573187386497</v>
      </c>
      <c r="H555" s="4">
        <f>IF(実質付加価値!H555&gt;0,LN(実質付加価値!H555),0)</f>
        <v>13.389068329375069</v>
      </c>
      <c r="I555" s="4">
        <f>IF(実質付加価値!I555&gt;0,LN(実質付加価値!I555),0)</f>
        <v>13.536189165621183</v>
      </c>
      <c r="J555" s="4">
        <f>IF(実質付加価値!J555&gt;0,LN(実質付加価値!J555),0)</f>
        <v>13.559583296278671</v>
      </c>
    </row>
    <row r="556" spans="1:10" x14ac:dyDescent="0.15">
      <c r="A556" s="1">
        <v>25</v>
      </c>
      <c r="B556" s="1" t="s">
        <v>297</v>
      </c>
      <c r="C556" s="1">
        <v>1</v>
      </c>
      <c r="D556" s="1" t="s">
        <v>8</v>
      </c>
      <c r="E556" s="4">
        <f>IF(実質付加価値!E556&gt;0,LN(実質付加価値!E556),0)</f>
        <v>11.577110562113651</v>
      </c>
      <c r="F556" s="4">
        <f>IF(実質付加価値!F556&gt;0,LN(実質付加価値!F556),0)</f>
        <v>11.259066672674173</v>
      </c>
      <c r="G556" s="4">
        <f>IF(実質付加価値!G556&gt;0,LN(実質付加価値!G556),0)</f>
        <v>11.194831781965688</v>
      </c>
      <c r="H556" s="4">
        <f>IF(実質付加価値!H556&gt;0,LN(実質付加価値!H556),0)</f>
        <v>11.12139967833777</v>
      </c>
      <c r="I556" s="4">
        <f>IF(実質付加価値!I556&gt;0,LN(実質付加価値!I556),0)</f>
        <v>11.027807743780912</v>
      </c>
      <c r="J556" s="4">
        <f>IF(実質付加価値!J556&gt;0,LN(実質付加価値!J556),0)</f>
        <v>10.93444558047379</v>
      </c>
    </row>
    <row r="557" spans="1:10" x14ac:dyDescent="0.15">
      <c r="A557" s="1">
        <v>25</v>
      </c>
      <c r="B557" s="1" t="s">
        <v>297</v>
      </c>
      <c r="C557" s="1">
        <v>2</v>
      </c>
      <c r="D557" s="1" t="s">
        <v>9</v>
      </c>
      <c r="E557" s="4">
        <f>IF(実質付加価値!E557&gt;0,LN(実質付加価値!E557),0)</f>
        <v>8.519491330556205</v>
      </c>
      <c r="F557" s="4">
        <f>IF(実質付加価値!F557&gt;0,LN(実質付加価値!F557),0)</f>
        <v>9.0035700366014684</v>
      </c>
      <c r="G557" s="4">
        <f>IF(実質付加価値!G557&gt;0,LN(実質付加価値!G557),0)</f>
        <v>9.1390472790703363</v>
      </c>
      <c r="H557" s="4">
        <f>IF(実質付加価値!H557&gt;0,LN(実質付加価値!H557),0)</f>
        <v>8.2690686978100878</v>
      </c>
      <c r="I557" s="4">
        <f>IF(実質付加価値!I557&gt;0,LN(実質付加価値!I557),0)</f>
        <v>7.433752364396625</v>
      </c>
      <c r="J557" s="4">
        <f>IF(実質付加価値!J557&gt;0,LN(実質付加価値!J557),0)</f>
        <v>7.1391555109915901</v>
      </c>
    </row>
    <row r="558" spans="1:10" x14ac:dyDescent="0.15">
      <c r="A558" s="1">
        <v>25</v>
      </c>
      <c r="B558" s="1" t="s">
        <v>298</v>
      </c>
      <c r="C558" s="1">
        <v>3</v>
      </c>
      <c r="D558" s="1" t="s">
        <v>16</v>
      </c>
      <c r="E558" s="4">
        <f>IF(実質付加価値!E558&gt;0,LN(実質付加価値!E558),0)</f>
        <v>10.753057297577421</v>
      </c>
      <c r="F558" s="4">
        <f>IF(実質付加価値!F558&gt;0,LN(実質付加価値!F558),0)</f>
        <v>11.790837353232197</v>
      </c>
      <c r="G558" s="4">
        <f>IF(実質付加価値!G558&gt;0,LN(実質付加価値!G558),0)</f>
        <v>12.189278877266332</v>
      </c>
      <c r="H558" s="4">
        <f>IF(実質付加価値!H558&gt;0,LN(実質付加価値!H558),0)</f>
        <v>12.613111242670112</v>
      </c>
      <c r="I558" s="4">
        <f>IF(実質付加価値!I558&gt;0,LN(実質付加価値!I558),0)</f>
        <v>12.371549244308271</v>
      </c>
      <c r="J558" s="4">
        <f>IF(実質付加価値!J558&gt;0,LN(実質付加価値!J558),0)</f>
        <v>12.289081591468719</v>
      </c>
    </row>
    <row r="559" spans="1:10" x14ac:dyDescent="0.15">
      <c r="A559" s="1">
        <v>25</v>
      </c>
      <c r="B559" s="1" t="s">
        <v>298</v>
      </c>
      <c r="C559" s="1">
        <v>4</v>
      </c>
      <c r="D559" s="1" t="s">
        <v>17</v>
      </c>
      <c r="E559" s="4">
        <f>IF(実質付加価値!E559&gt;0,LN(実質付加価値!E559),0)</f>
        <v>11.276095681792988</v>
      </c>
      <c r="F559" s="4">
        <f>IF(実質付加価値!F559&gt;0,LN(実質付加価値!F559),0)</f>
        <v>11.616511958857727</v>
      </c>
      <c r="G559" s="4">
        <f>IF(実質付加価値!G559&gt;0,LN(実質付加価値!G559),0)</f>
        <v>11.92839049882366</v>
      </c>
      <c r="H559" s="4">
        <f>IF(実質付加価値!H559&gt;0,LN(実質付加価値!H559),0)</f>
        <v>11.133097203487322</v>
      </c>
      <c r="I559" s="4">
        <f>IF(実質付加価値!I559&gt;0,LN(実質付加価値!I559),0)</f>
        <v>10.820240103296033</v>
      </c>
      <c r="J559" s="4">
        <f>IF(実質付加価値!J559&gt;0,LN(実質付加価値!J559),0)</f>
        <v>10.593350057499689</v>
      </c>
    </row>
    <row r="560" spans="1:10" x14ac:dyDescent="0.15">
      <c r="A560" s="1">
        <v>25</v>
      </c>
      <c r="B560" s="1" t="s">
        <v>298</v>
      </c>
      <c r="C560" s="1">
        <v>5</v>
      </c>
      <c r="D560" s="1" t="s">
        <v>18</v>
      </c>
      <c r="E560" s="4">
        <f>IF(実質付加価値!E560&gt;0,LN(実質付加価値!E560),0)</f>
        <v>8.7132761016052651</v>
      </c>
      <c r="F560" s="4">
        <f>IF(実質付加価値!F560&gt;0,LN(実質付加価値!F560),0)</f>
        <v>9.7023168489652925</v>
      </c>
      <c r="G560" s="4">
        <f>IF(実質付加価値!G560&gt;0,LN(実質付加価値!G560),0)</f>
        <v>10.394620909317696</v>
      </c>
      <c r="H560" s="4">
        <f>IF(実質付加価値!H560&gt;0,LN(実質付加価値!H560),0)</f>
        <v>10.886411667956757</v>
      </c>
      <c r="I560" s="4">
        <f>IF(実質付加価値!I560&gt;0,LN(実質付加価値!I560),0)</f>
        <v>10.127577370422577</v>
      </c>
      <c r="J560" s="4">
        <f>IF(実質付加価値!J560&gt;0,LN(実質付加価値!J560),0)</f>
        <v>9.9538307942812558</v>
      </c>
    </row>
    <row r="561" spans="1:10" x14ac:dyDescent="0.15">
      <c r="A561" s="1">
        <v>25</v>
      </c>
      <c r="B561" s="1" t="s">
        <v>298</v>
      </c>
      <c r="C561" s="1">
        <v>6</v>
      </c>
      <c r="D561" s="1" t="s">
        <v>2</v>
      </c>
      <c r="E561" s="4">
        <f>IF(実質付加価値!E561&gt;0,LN(実質付加価値!E561),0)</f>
        <v>9.2962836524474692</v>
      </c>
      <c r="F561" s="4">
        <f>IF(実質付加価値!F561&gt;0,LN(実質付加価値!F561),0)</f>
        <v>10.400407783343146</v>
      </c>
      <c r="G561" s="4">
        <f>IF(実質付加価値!G561&gt;0,LN(実質付加価値!G561),0)</f>
        <v>11.81645596309566</v>
      </c>
      <c r="H561" s="4">
        <f>IF(実質付加価値!H561&gt;0,LN(実質付加価値!H561),0)</f>
        <v>12.086198917196723</v>
      </c>
      <c r="I561" s="4">
        <f>IF(実質付加価値!I561&gt;0,LN(実質付加価値!I561),0)</f>
        <v>12.461912359178111</v>
      </c>
      <c r="J561" s="4">
        <f>IF(実質付加価値!J561&gt;0,LN(実質付加価値!J561),0)</f>
        <v>12.559206817302934</v>
      </c>
    </row>
    <row r="562" spans="1:10" x14ac:dyDescent="0.15">
      <c r="A562" s="1">
        <v>25</v>
      </c>
      <c r="B562" s="1" t="s">
        <v>298</v>
      </c>
      <c r="C562" s="1">
        <v>7</v>
      </c>
      <c r="D562" s="1" t="s">
        <v>19</v>
      </c>
      <c r="E562" s="4">
        <f>IF(実質付加価値!E562&gt;0,LN(実質付加価値!E562),0)</f>
        <v>8.8143331074483413</v>
      </c>
      <c r="F562" s="4">
        <f>IF(実質付加価値!F562&gt;0,LN(実質付加価値!F562),0)</f>
        <v>7.2085588241451575</v>
      </c>
      <c r="G562" s="4">
        <f>IF(実質付加価値!G562&gt;0,LN(実質付加価値!G562),0)</f>
        <v>8.2005439623422927</v>
      </c>
      <c r="H562" s="4">
        <f>IF(実質付加価値!H562&gt;0,LN(実質付加価値!H562),0)</f>
        <v>9.0517741877289115</v>
      </c>
      <c r="I562" s="4">
        <f>IF(実質付加価値!I562&gt;0,LN(実質付加価値!I562),0)</f>
        <v>8.4035653353844122</v>
      </c>
      <c r="J562" s="4">
        <f>IF(実質付加価値!J562&gt;0,LN(実質付加価値!J562),0)</f>
        <v>8.4189421419029387</v>
      </c>
    </row>
    <row r="563" spans="1:10" x14ac:dyDescent="0.15">
      <c r="A563" s="1">
        <v>25</v>
      </c>
      <c r="B563" s="1" t="s">
        <v>298</v>
      </c>
      <c r="C563" s="1">
        <v>8</v>
      </c>
      <c r="D563" s="1" t="s">
        <v>20</v>
      </c>
      <c r="E563" s="4">
        <f>IF(実質付加価値!E563&gt;0,LN(実質付加価値!E563),0)</f>
        <v>11.140202756435627</v>
      </c>
      <c r="F563" s="4">
        <f>IF(実質付加価値!F563&gt;0,LN(実質付加価値!F563),0)</f>
        <v>11.408763855623638</v>
      </c>
      <c r="G563" s="4">
        <f>IF(実質付加価値!G563&gt;0,LN(実質付加価値!G563),0)</f>
        <v>12.083772301074221</v>
      </c>
      <c r="H563" s="4">
        <f>IF(実質付加価値!H563&gt;0,LN(実質付加価値!H563),0)</f>
        <v>12.012185824888672</v>
      </c>
      <c r="I563" s="4">
        <f>IF(実質付加価値!I563&gt;0,LN(実質付加価値!I563),0)</f>
        <v>12.397120113269615</v>
      </c>
      <c r="J563" s="4">
        <f>IF(実質付加価値!J563&gt;0,LN(実質付加価値!J563),0)</f>
        <v>12.078878168556578</v>
      </c>
    </row>
    <row r="564" spans="1:10" x14ac:dyDescent="0.15">
      <c r="A564" s="1">
        <v>25</v>
      </c>
      <c r="B564" s="1" t="s">
        <v>298</v>
      </c>
      <c r="C564" s="1">
        <v>9</v>
      </c>
      <c r="D564" s="1" t="s">
        <v>21</v>
      </c>
      <c r="E564" s="4">
        <f>IF(実質付加価値!E564&gt;0,LN(実質付加価値!E564),0)</f>
        <v>9.4404031623442659</v>
      </c>
      <c r="F564" s="4">
        <f>IF(実質付加価値!F564&gt;0,LN(実質付加価値!F564),0)</f>
        <v>10.017525563378996</v>
      </c>
      <c r="G564" s="4">
        <f>IF(実質付加価値!G564&gt;0,LN(実質付加価値!G564),0)</f>
        <v>10.591616918983846</v>
      </c>
      <c r="H564" s="4">
        <f>IF(実質付加価値!H564&gt;0,LN(実質付加価値!H564),0)</f>
        <v>10.721759285087913</v>
      </c>
      <c r="I564" s="4">
        <f>IF(実質付加価値!I564&gt;0,LN(実質付加価値!I564),0)</f>
        <v>10.561193732724178</v>
      </c>
      <c r="J564" s="4">
        <f>IF(実質付加価値!J564&gt;0,LN(実質付加価値!J564),0)</f>
        <v>10.427539221051024</v>
      </c>
    </row>
    <row r="565" spans="1:10" x14ac:dyDescent="0.15">
      <c r="A565" s="1">
        <v>25</v>
      </c>
      <c r="B565" s="1" t="s">
        <v>298</v>
      </c>
      <c r="C565" s="1">
        <v>10</v>
      </c>
      <c r="D565" s="1" t="s">
        <v>22</v>
      </c>
      <c r="E565" s="4">
        <f>IF(実質付加価値!E565&gt;0,LN(実質付加価値!E565),0)</f>
        <v>9.6425422027512067</v>
      </c>
      <c r="F565" s="4">
        <f>IF(実質付加価値!F565&gt;0,LN(実質付加価値!F565),0)</f>
        <v>10.683972395382639</v>
      </c>
      <c r="G565" s="4">
        <f>IF(実質付加価値!G565&gt;0,LN(実質付加価値!G565),0)</f>
        <v>11.644788090451184</v>
      </c>
      <c r="H565" s="4">
        <f>IF(実質付加価値!H565&gt;0,LN(実質付加価値!H565),0)</f>
        <v>11.682749127554583</v>
      </c>
      <c r="I565" s="4">
        <f>IF(実質付加価値!I565&gt;0,LN(実質付加価値!I565),0)</f>
        <v>11.445045728028342</v>
      </c>
      <c r="J565" s="4">
        <f>IF(実質付加価値!J565&gt;0,LN(実質付加価値!J565),0)</f>
        <v>11.386102422595728</v>
      </c>
    </row>
    <row r="566" spans="1:10" x14ac:dyDescent="0.15">
      <c r="A566" s="1">
        <v>25</v>
      </c>
      <c r="B566" s="1" t="s">
        <v>298</v>
      </c>
      <c r="C566" s="1">
        <v>11</v>
      </c>
      <c r="D566" s="1" t="s">
        <v>23</v>
      </c>
      <c r="E566" s="4">
        <f>IF(実質付加価値!E566&gt;0,LN(実質付加価値!E566),0)</f>
        <v>10.218075136571903</v>
      </c>
      <c r="F566" s="4">
        <f>IF(実質付加価値!F566&gt;0,LN(実質付加価値!F566),0)</f>
        <v>11.515035888868409</v>
      </c>
      <c r="G566" s="4">
        <f>IF(実質付加価値!G566&gt;0,LN(実質付加価値!G566),0)</f>
        <v>12.289554844529972</v>
      </c>
      <c r="H566" s="4">
        <f>IF(実質付加価値!H566&gt;0,LN(実質付加価値!H566),0)</f>
        <v>12.349822686659914</v>
      </c>
      <c r="I566" s="4">
        <f>IF(実質付加価値!I566&gt;0,LN(実質付加価値!I566),0)</f>
        <v>13.082964638851102</v>
      </c>
      <c r="J566" s="4">
        <f>IF(実質付加価値!J566&gt;0,LN(実質付加価値!J566),0)</f>
        <v>12.704065704984949</v>
      </c>
    </row>
    <row r="567" spans="1:10" x14ac:dyDescent="0.15">
      <c r="A567" s="1">
        <v>25</v>
      </c>
      <c r="B567" s="1" t="s">
        <v>298</v>
      </c>
      <c r="C567" s="1">
        <v>12</v>
      </c>
      <c r="D567" s="1" t="s">
        <v>24</v>
      </c>
      <c r="E567" s="4">
        <f>IF(実質付加価値!E567&gt;0,LN(実質付加価値!E567),0)</f>
        <v>8.4222382223859711</v>
      </c>
      <c r="F567" s="4">
        <f>IF(実質付加価値!F567&gt;0,LN(実質付加価値!F567),0)</f>
        <v>10.895298755586547</v>
      </c>
      <c r="G567" s="4">
        <f>IF(実質付加価値!G567&gt;0,LN(実質付加価値!G567),0)</f>
        <v>12.845031240555121</v>
      </c>
      <c r="H567" s="4">
        <f>IF(実質付加価値!H567&gt;0,LN(実質付加価値!H567),0)</f>
        <v>13.403708064776017</v>
      </c>
      <c r="I567" s="4">
        <f>IF(実質付加価値!I567&gt;0,LN(実質付加価値!I567),0)</f>
        <v>14.026039080896068</v>
      </c>
      <c r="J567" s="4">
        <f>IF(実質付加価値!J567&gt;0,LN(実質付加価値!J567),0)</f>
        <v>13.875277337459362</v>
      </c>
    </row>
    <row r="568" spans="1:10" x14ac:dyDescent="0.15">
      <c r="A568" s="1">
        <v>25</v>
      </c>
      <c r="B568" s="1" t="s">
        <v>298</v>
      </c>
      <c r="C568" s="1">
        <v>13</v>
      </c>
      <c r="D568" s="1" t="s">
        <v>25</v>
      </c>
      <c r="E568" s="4">
        <f>IF(実質付加価値!E568&gt;0,LN(実質付加価値!E568),0)</f>
        <v>8.8723402549220527</v>
      </c>
      <c r="F568" s="4">
        <f>IF(実質付加価値!F568&gt;0,LN(実質付加価値!F568),0)</f>
        <v>10.631952925055085</v>
      </c>
      <c r="G568" s="4">
        <f>IF(実質付加価値!G568&gt;0,LN(実質付加価値!G568),0)</f>
        <v>11.561522436633059</v>
      </c>
      <c r="H568" s="4">
        <f>IF(実質付加価値!H568&gt;0,LN(実質付加価値!H568),0)</f>
        <v>12.25267799486185</v>
      </c>
      <c r="I568" s="4">
        <f>IF(実質付加価値!I568&gt;0,LN(実質付加価値!I568),0)</f>
        <v>12.507993874156384</v>
      </c>
      <c r="J568" s="4">
        <f>IF(実質付加価値!J568&gt;0,LN(実質付加価値!J568),0)</f>
        <v>12.374175217215337</v>
      </c>
    </row>
    <row r="569" spans="1:10" x14ac:dyDescent="0.15">
      <c r="A569" s="1">
        <v>25</v>
      </c>
      <c r="B569" s="1" t="s">
        <v>298</v>
      </c>
      <c r="C569" s="1">
        <v>14</v>
      </c>
      <c r="D569" s="1" t="s">
        <v>26</v>
      </c>
      <c r="E569" s="4">
        <f>IF(実質付加価値!E569&gt;0,LN(実質付加価値!E569),0)</f>
        <v>7.4745836447075078</v>
      </c>
      <c r="F569" s="4">
        <f>IF(実質付加価値!F569&gt;0,LN(実質付加価値!F569),0)</f>
        <v>8.6385652398748665</v>
      </c>
      <c r="G569" s="4">
        <f>IF(実質付加価値!G569&gt;0,LN(実質付加価値!G569),0)</f>
        <v>10.172736125256495</v>
      </c>
      <c r="H569" s="4">
        <f>IF(実質付加価値!H569&gt;0,LN(実質付加価値!H569),0)</f>
        <v>10.419858647238675</v>
      </c>
      <c r="I569" s="4">
        <f>IF(実質付加価値!I569&gt;0,LN(実質付加価値!I569),0)</f>
        <v>10.579745728183491</v>
      </c>
      <c r="J569" s="4">
        <f>IF(実質付加価値!J569&gt;0,LN(実質付加価値!J569),0)</f>
        <v>10.273821355866994</v>
      </c>
    </row>
    <row r="570" spans="1:10" x14ac:dyDescent="0.15">
      <c r="A570" s="1">
        <v>25</v>
      </c>
      <c r="B570" s="1" t="s">
        <v>298</v>
      </c>
      <c r="C570" s="1">
        <v>15</v>
      </c>
      <c r="D570" s="1" t="s">
        <v>27</v>
      </c>
      <c r="E570" s="4">
        <f>IF(実質付加価値!E570&gt;0,LN(実質付加価値!E570),0)</f>
        <v>11.314084998433314</v>
      </c>
      <c r="F570" s="4">
        <f>IF(実質付加価値!F570&gt;0,LN(実質付加価値!F570),0)</f>
        <v>11.901439746737609</v>
      </c>
      <c r="G570" s="4">
        <f>IF(実質付加価値!G570&gt;0,LN(実質付加価値!G570),0)</f>
        <v>12.667499019163477</v>
      </c>
      <c r="H570" s="4">
        <f>IF(実質付加価値!H570&gt;0,LN(実質付加価値!H570),0)</f>
        <v>12.446185196816876</v>
      </c>
      <c r="I570" s="4">
        <f>IF(実質付加価値!I570&gt;0,LN(実質付加価値!I570),0)</f>
        <v>12.711221769931836</v>
      </c>
      <c r="J570" s="4">
        <f>IF(実質付加価値!J570&gt;0,LN(実質付加価値!J570),0)</f>
        <v>12.496857360991706</v>
      </c>
    </row>
    <row r="571" spans="1:10" x14ac:dyDescent="0.15">
      <c r="A571" s="1">
        <v>25</v>
      </c>
      <c r="B571" s="1" t="s">
        <v>297</v>
      </c>
      <c r="C571" s="1">
        <v>16</v>
      </c>
      <c r="D571" s="1" t="s">
        <v>10</v>
      </c>
      <c r="E571" s="4">
        <f>IF(実質付加価値!E571&gt;0,LN(実質付加価値!E571),0)</f>
        <v>12.95383417029872</v>
      </c>
      <c r="F571" s="4">
        <f>IF(実質付加価値!F571&gt;0,LN(実質付加価値!F571),0)</f>
        <v>12.940551604375877</v>
      </c>
      <c r="G571" s="4">
        <f>IF(実質付加価値!G571&gt;0,LN(実質付加価値!G571),0)</f>
        <v>13.210364063585084</v>
      </c>
      <c r="H571" s="4">
        <f>IF(実質付加価値!H571&gt;0,LN(実質付加価値!H571),0)</f>
        <v>12.918169989162919</v>
      </c>
      <c r="I571" s="4">
        <f>IF(実質付加価値!I571&gt;0,LN(実質付加価値!I571),0)</f>
        <v>12.791032010459775</v>
      </c>
      <c r="J571" s="4">
        <f>IF(実質付加価値!J571&gt;0,LN(実質付加価値!J571),0)</f>
        <v>12.661438800458043</v>
      </c>
    </row>
    <row r="572" spans="1:10" x14ac:dyDescent="0.15">
      <c r="A572" s="1">
        <v>25</v>
      </c>
      <c r="B572" s="1" t="s">
        <v>297</v>
      </c>
      <c r="C572" s="1">
        <v>17</v>
      </c>
      <c r="D572" s="1" t="s">
        <v>11</v>
      </c>
      <c r="E572" s="4">
        <f>IF(実質付加価値!E572&gt;0,LN(実質付加価値!E572),0)</f>
        <v>9.5334767466438954</v>
      </c>
      <c r="F572" s="4">
        <f>IF(実質付加価値!F572&gt;0,LN(実質付加価値!F572),0)</f>
        <v>10.651681348676563</v>
      </c>
      <c r="G572" s="4">
        <f>IF(実質付加価値!G572&gt;0,LN(実質付加価値!G572),0)</f>
        <v>11.119802435317697</v>
      </c>
      <c r="H572" s="4">
        <f>IF(実質付加価値!H572&gt;0,LN(実質付加価値!H572),0)</f>
        <v>11.537513549985329</v>
      </c>
      <c r="I572" s="4">
        <f>IF(実質付加価値!I572&gt;0,LN(実質付加価値!I572),0)</f>
        <v>11.738473797752507</v>
      </c>
      <c r="J572" s="4">
        <f>IF(実質付加価値!J572&gt;0,LN(実質付加価値!J572),0)</f>
        <v>11.610528135765076</v>
      </c>
    </row>
    <row r="573" spans="1:10" x14ac:dyDescent="0.15">
      <c r="A573" s="1">
        <v>25</v>
      </c>
      <c r="B573" s="1" t="s">
        <v>297</v>
      </c>
      <c r="C573" s="1">
        <v>18</v>
      </c>
      <c r="D573" s="1" t="s">
        <v>12</v>
      </c>
      <c r="E573" s="4">
        <f>IF(実質付加価値!E573&gt;0,LN(実質付加価値!E573),0)</f>
        <v>11.340577723672601</v>
      </c>
      <c r="F573" s="4">
        <f>IF(実質付加価値!F573&gt;0,LN(実質付加価値!F573),0)</f>
        <v>12.066831774589716</v>
      </c>
      <c r="G573" s="4">
        <f>IF(実質付加価値!G573&gt;0,LN(実質付加価値!G573),0)</f>
        <v>12.564160226040613</v>
      </c>
      <c r="H573" s="4">
        <f>IF(実質付加価値!H573&gt;0,LN(実質付加価値!H573),0)</f>
        <v>12.860477971148768</v>
      </c>
      <c r="I573" s="4">
        <f>IF(実質付加価値!I573&gt;0,LN(実質付加価値!I573),0)</f>
        <v>12.757266425039687</v>
      </c>
      <c r="J573" s="4">
        <f>IF(実質付加価値!J573&gt;0,LN(実質付加価値!J573),0)</f>
        <v>12.639605637141015</v>
      </c>
    </row>
    <row r="574" spans="1:10" x14ac:dyDescent="0.15">
      <c r="A574" s="1">
        <v>25</v>
      </c>
      <c r="B574" s="1" t="s">
        <v>297</v>
      </c>
      <c r="C574" s="1">
        <v>19</v>
      </c>
      <c r="D574" s="1" t="s">
        <v>13</v>
      </c>
      <c r="E574" s="4">
        <f>IF(実質付加価値!E574&gt;0,LN(実質付加価値!E574),0)</f>
        <v>10.118787916092348</v>
      </c>
      <c r="F574" s="4">
        <f>IF(実質付加価値!F574&gt;0,LN(実質付加価値!F574),0)</f>
        <v>11.065352797096866</v>
      </c>
      <c r="G574" s="4">
        <f>IF(実質付加価値!G574&gt;0,LN(実質付加価値!G574),0)</f>
        <v>11.996157984376818</v>
      </c>
      <c r="H574" s="4">
        <f>IF(実質付加価値!H574&gt;0,LN(実質付加価値!H574),0)</f>
        <v>12.096971745072372</v>
      </c>
      <c r="I574" s="4">
        <f>IF(実質付加価値!I574&gt;0,LN(実質付加価値!I574),0)</f>
        <v>12.053895843276111</v>
      </c>
      <c r="J574" s="4">
        <f>IF(実質付加価値!J574&gt;0,LN(実質付加価値!J574),0)</f>
        <v>12.010778619722943</v>
      </c>
    </row>
    <row r="575" spans="1:10" x14ac:dyDescent="0.15">
      <c r="A575" s="1">
        <v>25</v>
      </c>
      <c r="B575" s="1" t="s">
        <v>297</v>
      </c>
      <c r="C575" s="1">
        <v>20</v>
      </c>
      <c r="D575" s="1" t="s">
        <v>14</v>
      </c>
      <c r="E575" s="4">
        <f>IF(実質付加価値!E575&gt;0,LN(実質付加価値!E575),0)</f>
        <v>10.111853175237227</v>
      </c>
      <c r="F575" s="4">
        <f>IF(実質付加価値!F575&gt;0,LN(実質付加価値!F575),0)</f>
        <v>10.960388062613381</v>
      </c>
      <c r="G575" s="4">
        <f>IF(実質付加価値!G575&gt;0,LN(実質付加価値!G575),0)</f>
        <v>11.131516082528119</v>
      </c>
      <c r="H575" s="4">
        <f>IF(実質付加価値!H575&gt;0,LN(実質付加価値!H575),0)</f>
        <v>11.304017092230797</v>
      </c>
      <c r="I575" s="4">
        <f>IF(実質付加価値!I575&gt;0,LN(実質付加価値!I575),0)</f>
        <v>11.529247034041544</v>
      </c>
      <c r="J575" s="4">
        <f>IF(実質付加価値!J575&gt;0,LN(実質付加価値!J575),0)</f>
        <v>11.565219191385303</v>
      </c>
    </row>
    <row r="576" spans="1:10" x14ac:dyDescent="0.15">
      <c r="A576" s="1">
        <v>25</v>
      </c>
      <c r="B576" s="1" t="s">
        <v>297</v>
      </c>
      <c r="C576" s="1">
        <v>21</v>
      </c>
      <c r="D576" s="1" t="s">
        <v>15</v>
      </c>
      <c r="E576" s="4">
        <f>IF(実質付加価値!E576&gt;0,LN(実質付加価値!E576),0)</f>
        <v>11.680915966526941</v>
      </c>
      <c r="F576" s="4">
        <f>IF(実質付加価値!F576&gt;0,LN(実質付加価値!F576),0)</f>
        <v>11.869908723067473</v>
      </c>
      <c r="G576" s="4">
        <f>IF(実質付加価値!G576&gt;0,LN(実質付加価値!G576),0)</f>
        <v>12.294789508946554</v>
      </c>
      <c r="H576" s="4">
        <f>IF(実質付加価値!H576&gt;0,LN(実質付加価値!H576),0)</f>
        <v>12.540289457947344</v>
      </c>
      <c r="I576" s="4">
        <f>IF(実質付加価値!I576&gt;0,LN(実質付加価値!I576),0)</f>
        <v>12.779570074383509</v>
      </c>
      <c r="J576" s="4">
        <f>IF(実質付加価値!J576&gt;0,LN(実質付加価値!J576),0)</f>
        <v>12.709892643153823</v>
      </c>
    </row>
    <row r="577" spans="1:10" x14ac:dyDescent="0.15">
      <c r="A577" s="1">
        <v>25</v>
      </c>
      <c r="B577" s="1" t="s">
        <v>147</v>
      </c>
      <c r="C577" s="1">
        <v>22</v>
      </c>
      <c r="D577" s="1" t="s">
        <v>7</v>
      </c>
      <c r="E577" s="4">
        <f>IF(実質付加価値!E577&gt;0,LN(実質付加価値!E577),0)</f>
        <v>12.422975325223662</v>
      </c>
      <c r="F577" s="4">
        <f>IF(実質付加価値!F577&gt;0,LN(実質付加価値!F577),0)</f>
        <v>12.971541759776713</v>
      </c>
      <c r="G577" s="4">
        <f>IF(実質付加価値!G577&gt;0,LN(実質付加価値!G577),0)</f>
        <v>13.320151890243125</v>
      </c>
      <c r="H577" s="4">
        <f>IF(実質付加価値!H577&gt;0,LN(実質付加価値!H577),0)</f>
        <v>13.640631023483413</v>
      </c>
      <c r="I577" s="4">
        <f>IF(実質付加価値!I577&gt;0,LN(実質付加価値!I577),0)</f>
        <v>13.965618215418164</v>
      </c>
      <c r="J577" s="4">
        <f>IF(実質付加価値!J577&gt;0,LN(実質付加価値!J577),0)</f>
        <v>13.944484789305152</v>
      </c>
    </row>
    <row r="578" spans="1:10" x14ac:dyDescent="0.15">
      <c r="A578" s="1">
        <v>25</v>
      </c>
      <c r="B578" s="1" t="s">
        <v>147</v>
      </c>
      <c r="C578" s="1">
        <v>23</v>
      </c>
      <c r="D578" s="1" t="s">
        <v>28</v>
      </c>
      <c r="E578" s="4">
        <f>IF(実質付加価値!E578&gt;0,LN(実質付加価値!E578),0)</f>
        <v>12.460545663502948</v>
      </c>
      <c r="F578" s="4">
        <f>IF(実質付加価値!F578&gt;0,LN(実質付加価値!F578),0)</f>
        <v>12.713050457244933</v>
      </c>
      <c r="G578" s="4">
        <f>IF(実質付加価値!G578&gt;0,LN(実質付加価値!G578),0)</f>
        <v>12.916224939091684</v>
      </c>
      <c r="H578" s="4">
        <f>IF(実質付加価値!H578&gt;0,LN(実質付加価値!H578),0)</f>
        <v>13.050641249204755</v>
      </c>
      <c r="I578" s="4">
        <f>IF(実質付加価値!I578&gt;0,LN(実質付加価値!I578),0)</f>
        <v>13.189331353216707</v>
      </c>
      <c r="J578" s="4">
        <f>IF(実質付加価値!J578&gt;0,LN(実質付加価値!J578),0)</f>
        <v>13.190939788473434</v>
      </c>
    </row>
    <row r="579" spans="1:10" x14ac:dyDescent="0.15">
      <c r="A579" s="1">
        <v>26</v>
      </c>
      <c r="B579" s="1" t="s">
        <v>348</v>
      </c>
      <c r="C579" s="1">
        <v>1</v>
      </c>
      <c r="D579" s="1" t="s">
        <v>8</v>
      </c>
      <c r="E579" s="4">
        <f>IF(実質付加価値!E579&gt;0,LN(実質付加価値!E579),0)</f>
        <v>11.305077380480117</v>
      </c>
      <c r="F579" s="4">
        <f>IF(実質付加価値!F579&gt;0,LN(実質付加価値!F579),0)</f>
        <v>11.093827193504906</v>
      </c>
      <c r="G579" s="4">
        <f>IF(実質付加価値!G579&gt;0,LN(実質付加価値!G579),0)</f>
        <v>11.029962868908553</v>
      </c>
      <c r="H579" s="4">
        <f>IF(実質付加価値!H579&gt;0,LN(実質付加価値!H579),0)</f>
        <v>11.081568353853617</v>
      </c>
      <c r="I579" s="4">
        <f>IF(実質付加価値!I579&gt;0,LN(実質付加価値!I579),0)</f>
        <v>11.111030616381035</v>
      </c>
      <c r="J579" s="4">
        <f>IF(実質付加価値!J579&gt;0,LN(実質付加価値!J579),0)</f>
        <v>10.895677668739079</v>
      </c>
    </row>
    <row r="580" spans="1:10" x14ac:dyDescent="0.15">
      <c r="A580" s="1">
        <v>26</v>
      </c>
      <c r="B580" s="1" t="s">
        <v>348</v>
      </c>
      <c r="C580" s="1">
        <v>2</v>
      </c>
      <c r="D580" s="1" t="s">
        <v>9</v>
      </c>
      <c r="E580" s="4">
        <f>IF(実質付加価値!E580&gt;0,LN(実質付加価値!E580),0)</f>
        <v>9.0326991504669927</v>
      </c>
      <c r="F580" s="4">
        <f>IF(実質付加価値!F580&gt;0,LN(実質付加価値!F580),0)</f>
        <v>9.0494300983864431</v>
      </c>
      <c r="G580" s="4">
        <f>IF(実質付加価値!G580&gt;0,LN(実質付加価値!G580),0)</f>
        <v>9.2402991306438835</v>
      </c>
      <c r="H580" s="4">
        <f>IF(実質付加価値!H580&gt;0,LN(実質付加価値!H580),0)</f>
        <v>8.7824241584860285</v>
      </c>
      <c r="I580" s="4">
        <f>IF(実質付加価値!I580&gt;0,LN(実質付加価値!I580),0)</f>
        <v>7.648680716448145</v>
      </c>
      <c r="J580" s="4">
        <f>IF(実質付加価値!J580&gt;0,LN(実質付加価値!J580),0)</f>
        <v>7.36302846552163</v>
      </c>
    </row>
    <row r="581" spans="1:10" x14ac:dyDescent="0.15">
      <c r="A581" s="1">
        <v>26</v>
      </c>
      <c r="B581" s="1" t="s">
        <v>349</v>
      </c>
      <c r="C581" s="1">
        <v>3</v>
      </c>
      <c r="D581" s="1" t="s">
        <v>16</v>
      </c>
      <c r="E581" s="4">
        <f>IF(実質付加価値!E581&gt;0,LN(実質付加価値!E581),0)</f>
        <v>12.734451225402951</v>
      </c>
      <c r="F581" s="4">
        <f>IF(実質付加価値!F581&gt;0,LN(実質付加価値!F581),0)</f>
        <v>13.180787207558653</v>
      </c>
      <c r="G581" s="4">
        <f>IF(実質付加価値!G581&gt;0,LN(実質付加価値!G581),0)</f>
        <v>13.140914529776618</v>
      </c>
      <c r="H581" s="4">
        <f>IF(実質付加価値!H581&gt;0,LN(実質付加価値!H581),0)</f>
        <v>13.360597060987836</v>
      </c>
      <c r="I581" s="4">
        <f>IF(実質付加価値!I581&gt;0,LN(実質付加価値!I581),0)</f>
        <v>13.689902702626943</v>
      </c>
      <c r="J581" s="4">
        <f>IF(実質付加価値!J581&gt;0,LN(実質付加価値!J581),0)</f>
        <v>13.655140805840244</v>
      </c>
    </row>
    <row r="582" spans="1:10" x14ac:dyDescent="0.15">
      <c r="A582" s="1">
        <v>26</v>
      </c>
      <c r="B582" s="1" t="s">
        <v>350</v>
      </c>
      <c r="C582" s="1">
        <v>4</v>
      </c>
      <c r="D582" s="1" t="s">
        <v>17</v>
      </c>
      <c r="E582" s="4">
        <f>IF(実質付加価値!E582&gt;0,LN(実質付加価値!E582),0)</f>
        <v>12.52377975003796</v>
      </c>
      <c r="F582" s="4">
        <f>IF(実質付加価値!F582&gt;0,LN(実質付加価値!F582),0)</f>
        <v>12.69585320810854</v>
      </c>
      <c r="G582" s="4">
        <f>IF(実質付加価値!G582&gt;0,LN(実質付加価値!G582),0)</f>
        <v>12.720429507451</v>
      </c>
      <c r="H582" s="4">
        <f>IF(実質付加価値!H582&gt;0,LN(実質付加価値!H582),0)</f>
        <v>11.874532155295583</v>
      </c>
      <c r="I582" s="4">
        <f>IF(実質付加価値!I582&gt;0,LN(実質付加価値!I582),0)</f>
        <v>11.495199203166999</v>
      </c>
      <c r="J582" s="4">
        <f>IF(実質付加価値!J582&gt;0,LN(実質付加価値!J582),0)</f>
        <v>11.244522818406164</v>
      </c>
    </row>
    <row r="583" spans="1:10" x14ac:dyDescent="0.15">
      <c r="A583" s="1">
        <v>26</v>
      </c>
      <c r="B583" s="1" t="s">
        <v>351</v>
      </c>
      <c r="C583" s="1">
        <v>5</v>
      </c>
      <c r="D583" s="1" t="s">
        <v>18</v>
      </c>
      <c r="E583" s="4">
        <f>IF(実質付加価値!E583&gt;0,LN(実質付加価値!E583),0)</f>
        <v>10.369884780809869</v>
      </c>
      <c r="F583" s="4">
        <f>IF(実質付加価値!F583&gt;0,LN(実質付加価値!F583),0)</f>
        <v>10.650825023355011</v>
      </c>
      <c r="G583" s="4">
        <f>IF(実質付加価値!G583&gt;0,LN(実質付加価値!G583),0)</f>
        <v>11.024421673736486</v>
      </c>
      <c r="H583" s="4">
        <f>IF(実質付加価値!H583&gt;0,LN(実質付加価値!H583),0)</f>
        <v>10.458649715962228</v>
      </c>
      <c r="I583" s="4">
        <f>IF(実質付加価値!I583&gt;0,LN(実質付加価値!I583),0)</f>
        <v>10.81272912014918</v>
      </c>
      <c r="J583" s="4">
        <f>IF(実質付加価値!J583&gt;0,LN(実質付加価値!J583),0)</f>
        <v>10.486494275582574</v>
      </c>
    </row>
    <row r="584" spans="1:10" x14ac:dyDescent="0.15">
      <c r="A584" s="1">
        <v>26</v>
      </c>
      <c r="B584" s="1" t="s">
        <v>349</v>
      </c>
      <c r="C584" s="1">
        <v>6</v>
      </c>
      <c r="D584" s="1" t="s">
        <v>2</v>
      </c>
      <c r="E584" s="4">
        <f>IF(実質付加価値!E584&gt;0,LN(実質付加価値!E584),0)</f>
        <v>9.8341080102912795</v>
      </c>
      <c r="F584" s="4">
        <f>IF(実質付加価値!F584&gt;0,LN(実質付加価値!F584),0)</f>
        <v>10.091907477960316</v>
      </c>
      <c r="G584" s="4">
        <f>IF(実質付加価値!G584&gt;0,LN(実質付加価値!G584),0)</f>
        <v>11.119424663730731</v>
      </c>
      <c r="H584" s="4">
        <f>IF(実質付加価値!H584&gt;0,LN(実質付加価値!H584),0)</f>
        <v>11.063013661103653</v>
      </c>
      <c r="I584" s="4">
        <f>IF(実質付加価値!I584&gt;0,LN(実質付加価値!I584),0)</f>
        <v>11.259537885505763</v>
      </c>
      <c r="J584" s="4">
        <f>IF(実質付加価値!J584&gt;0,LN(実質付加価値!J584),0)</f>
        <v>11.099584277573031</v>
      </c>
    </row>
    <row r="585" spans="1:10" x14ac:dyDescent="0.15">
      <c r="A585" s="1">
        <v>26</v>
      </c>
      <c r="B585" s="1" t="s">
        <v>350</v>
      </c>
      <c r="C585" s="1">
        <v>7</v>
      </c>
      <c r="D585" s="1" t="s">
        <v>19</v>
      </c>
      <c r="E585" s="4">
        <f>IF(実質付加価値!E585&gt;0,LN(実質付加価値!E585),0)</f>
        <v>9.3079233770386924</v>
      </c>
      <c r="F585" s="4">
        <f>IF(実質付加価値!F585&gt;0,LN(実質付加価値!F585),0)</f>
        <v>7.1505174700679612</v>
      </c>
      <c r="G585" s="4">
        <f>IF(実質付加価値!G585&gt;0,LN(実質付加価値!G585),0)</f>
        <v>9.0416841522714932</v>
      </c>
      <c r="H585" s="4">
        <f>IF(実質付加価値!H585&gt;0,LN(実質付加価値!H585),0)</f>
        <v>8.3007840082170397</v>
      </c>
      <c r="I585" s="4">
        <f>IF(実質付加価値!I585&gt;0,LN(実質付加価値!I585),0)</f>
        <v>8.5122563913456482</v>
      </c>
      <c r="J585" s="4">
        <f>IF(実質付加価値!J585&gt;0,LN(実質付加価値!J585),0)</f>
        <v>8.6708960936292829</v>
      </c>
    </row>
    <row r="586" spans="1:10" x14ac:dyDescent="0.15">
      <c r="A586" s="1">
        <v>26</v>
      </c>
      <c r="B586" s="1" t="s">
        <v>349</v>
      </c>
      <c r="C586" s="1">
        <v>8</v>
      </c>
      <c r="D586" s="1" t="s">
        <v>20</v>
      </c>
      <c r="E586" s="4">
        <f>IF(実質付加価値!E586&gt;0,LN(実質付加価値!E586),0)</f>
        <v>10.835443366611761</v>
      </c>
      <c r="F586" s="4">
        <f>IF(実質付加価値!F586&gt;0,LN(実質付加価値!F586),0)</f>
        <v>11.030313064895791</v>
      </c>
      <c r="G586" s="4">
        <f>IF(実質付加価値!G586&gt;0,LN(実質付加価値!G586),0)</f>
        <v>11.758099234947508</v>
      </c>
      <c r="H586" s="4">
        <f>IF(実質付加価値!H586&gt;0,LN(実質付加価値!H586),0)</f>
        <v>11.47924520365383</v>
      </c>
      <c r="I586" s="4">
        <f>IF(実質付加価値!I586&gt;0,LN(実質付加価値!I586),0)</f>
        <v>11.755239322332928</v>
      </c>
      <c r="J586" s="4">
        <f>IF(実質付加価値!J586&gt;0,LN(実質付加価値!J586),0)</f>
        <v>11.305670427491547</v>
      </c>
    </row>
    <row r="587" spans="1:10" x14ac:dyDescent="0.15">
      <c r="A587" s="1">
        <v>26</v>
      </c>
      <c r="B587" s="1" t="s">
        <v>350</v>
      </c>
      <c r="C587" s="1">
        <v>9</v>
      </c>
      <c r="D587" s="1" t="s">
        <v>21</v>
      </c>
      <c r="E587" s="4">
        <f>IF(実質付加価値!E587&gt;0,LN(実質付加価値!E587),0)</f>
        <v>9.9005810547202948</v>
      </c>
      <c r="F587" s="4">
        <f>IF(実質付加価値!F587&gt;0,LN(実質付加価値!F587),0)</f>
        <v>10.265217526391792</v>
      </c>
      <c r="G587" s="4">
        <f>IF(実質付加価値!G587&gt;0,LN(実質付加価値!G587),0)</f>
        <v>10.755118131117998</v>
      </c>
      <c r="H587" s="4">
        <f>IF(実質付加価値!H587&gt;0,LN(実質付加価値!H587),0)</f>
        <v>10.623952331248368</v>
      </c>
      <c r="I587" s="4">
        <f>IF(実質付加価値!I587&gt;0,LN(実質付加価値!I587),0)</f>
        <v>9.8188402256803666</v>
      </c>
      <c r="J587" s="4">
        <f>IF(実質付加価値!J587&gt;0,LN(実質付加価値!J587),0)</f>
        <v>9.5344684963876816</v>
      </c>
    </row>
    <row r="588" spans="1:10" x14ac:dyDescent="0.15">
      <c r="A588" s="1">
        <v>26</v>
      </c>
      <c r="B588" s="1" t="s">
        <v>350</v>
      </c>
      <c r="C588" s="1">
        <v>10</v>
      </c>
      <c r="D588" s="1" t="s">
        <v>22</v>
      </c>
      <c r="E588" s="4">
        <f>IF(実質付加価値!E588&gt;0,LN(実質付加価値!E588),0)</f>
        <v>10.457208661397116</v>
      </c>
      <c r="F588" s="4">
        <f>IF(実質付加価値!F588&gt;0,LN(実質付加価値!F588),0)</f>
        <v>10.874677452757716</v>
      </c>
      <c r="G588" s="4">
        <f>IF(実質付加価値!G588&gt;0,LN(実質付加価値!G588),0)</f>
        <v>11.360438584400535</v>
      </c>
      <c r="H588" s="4">
        <f>IF(実質付加価値!H588&gt;0,LN(実質付加価値!H588),0)</f>
        <v>11.387526030475122</v>
      </c>
      <c r="I588" s="4">
        <f>IF(実質付加価値!I588&gt;0,LN(実質付加価値!I588),0)</f>
        <v>11.002135209967598</v>
      </c>
      <c r="J588" s="4">
        <f>IF(実質付加価値!J588&gt;0,LN(実質付加価値!J588),0)</f>
        <v>10.893395739941305</v>
      </c>
    </row>
    <row r="589" spans="1:10" x14ac:dyDescent="0.15">
      <c r="A589" s="1">
        <v>26</v>
      </c>
      <c r="B589" s="1" t="s">
        <v>349</v>
      </c>
      <c r="C589" s="1">
        <v>11</v>
      </c>
      <c r="D589" s="1" t="s">
        <v>23</v>
      </c>
      <c r="E589" s="4">
        <f>IF(実質付加価値!E589&gt;0,LN(実質付加価値!E589),0)</f>
        <v>10.87946266303728</v>
      </c>
      <c r="F589" s="4">
        <f>IF(実質付加価値!F589&gt;0,LN(実質付加価値!F589),0)</f>
        <v>11.373007896830755</v>
      </c>
      <c r="G589" s="4">
        <f>IF(実質付加価値!G589&gt;0,LN(実質付加価値!G589),0)</f>
        <v>12.251222182950603</v>
      </c>
      <c r="H589" s="4">
        <f>IF(実質付加価値!H589&gt;0,LN(実質付加価値!H589),0)</f>
        <v>12.229864786462231</v>
      </c>
      <c r="I589" s="4">
        <f>IF(実質付加価値!I589&gt;0,LN(実質付加価値!I589),0)</f>
        <v>12.581248050989775</v>
      </c>
      <c r="J589" s="4">
        <f>IF(実質付加価値!J589&gt;0,LN(実質付加価値!J589),0)</f>
        <v>12.10088053896798</v>
      </c>
    </row>
    <row r="590" spans="1:10" x14ac:dyDescent="0.15">
      <c r="A590" s="1">
        <v>26</v>
      </c>
      <c r="B590" s="1" t="s">
        <v>350</v>
      </c>
      <c r="C590" s="1">
        <v>12</v>
      </c>
      <c r="D590" s="1" t="s">
        <v>24</v>
      </c>
      <c r="E590" s="4">
        <f>IF(実質付加価値!E590&gt;0,LN(実質付加価値!E590),0)</f>
        <v>9.3641594439268481</v>
      </c>
      <c r="F590" s="4">
        <f>IF(実質付加価値!F590&gt;0,LN(実質付加価値!F590),0)</f>
        <v>11.020794125550394</v>
      </c>
      <c r="G590" s="4">
        <f>IF(実質付加価値!G590&gt;0,LN(実質付加価値!G590),0)</f>
        <v>12.093416420781013</v>
      </c>
      <c r="H590" s="4">
        <f>IF(実質付加価値!H590&gt;0,LN(実質付加価値!H590),0)</f>
        <v>12.986872580788724</v>
      </c>
      <c r="I590" s="4">
        <f>IF(実質付加価値!I590&gt;0,LN(実質付加価値!I590),0)</f>
        <v>13.987836193545744</v>
      </c>
      <c r="J590" s="4">
        <f>IF(実質付加価値!J590&gt;0,LN(実質付加価値!J590),0)</f>
        <v>13.716197372428512</v>
      </c>
    </row>
    <row r="591" spans="1:10" x14ac:dyDescent="0.15">
      <c r="A591" s="1">
        <v>26</v>
      </c>
      <c r="B591" s="1" t="s">
        <v>350</v>
      </c>
      <c r="C591" s="1">
        <v>13</v>
      </c>
      <c r="D591" s="1" t="s">
        <v>25</v>
      </c>
      <c r="E591" s="4">
        <f>IF(実質付加価値!E591&gt;0,LN(実質付加価値!E591),0)</f>
        <v>10.152789481221815</v>
      </c>
      <c r="F591" s="4">
        <f>IF(実質付加価値!F591&gt;0,LN(実質付加価値!F591),0)</f>
        <v>11.38836838178092</v>
      </c>
      <c r="G591" s="4">
        <f>IF(実質付加価値!G591&gt;0,LN(実質付加価値!G591),0)</f>
        <v>11.842597161737368</v>
      </c>
      <c r="H591" s="4">
        <f>IF(実質付加価値!H591&gt;0,LN(実質付加価値!H591),0)</f>
        <v>12.027967679909123</v>
      </c>
      <c r="I591" s="4">
        <f>IF(実質付加価値!I591&gt;0,LN(実質付加価値!I591),0)</f>
        <v>11.943327532249327</v>
      </c>
      <c r="J591" s="4">
        <f>IF(実質付加価値!J591&gt;0,LN(実質付加価値!J591),0)</f>
        <v>11.654578532230099</v>
      </c>
    </row>
    <row r="592" spans="1:10" x14ac:dyDescent="0.15">
      <c r="A592" s="1">
        <v>26</v>
      </c>
      <c r="B592" s="1" t="s">
        <v>350</v>
      </c>
      <c r="C592" s="1">
        <v>14</v>
      </c>
      <c r="D592" s="1" t="s">
        <v>26</v>
      </c>
      <c r="E592" s="4">
        <f>IF(実質付加価値!E592&gt;0,LN(実質付加価値!E592),0)</f>
        <v>9.1133033699463386</v>
      </c>
      <c r="F592" s="4">
        <f>IF(実質付加価値!F592&gt;0,LN(実質付加価値!F592),0)</f>
        <v>10.282973182267542</v>
      </c>
      <c r="G592" s="4">
        <f>IF(実質付加価値!G592&gt;0,LN(実質付加価値!G592),0)</f>
        <v>11.467320268110814</v>
      </c>
      <c r="H592" s="4">
        <f>IF(実質付加価値!H592&gt;0,LN(実質付加価値!H592),0)</f>
        <v>11.326894536821174</v>
      </c>
      <c r="I592" s="4">
        <f>IF(実質付加価値!I592&gt;0,LN(実質付加価値!I592),0)</f>
        <v>12.021115581187962</v>
      </c>
      <c r="J592" s="4">
        <f>IF(実質付加価値!J592&gt;0,LN(実質付加価値!J592),0)</f>
        <v>11.418233742536104</v>
      </c>
    </row>
    <row r="593" spans="1:10" x14ac:dyDescent="0.15">
      <c r="A593" s="1">
        <v>26</v>
      </c>
      <c r="B593" s="1" t="s">
        <v>350</v>
      </c>
      <c r="C593" s="1">
        <v>15</v>
      </c>
      <c r="D593" s="1" t="s">
        <v>27</v>
      </c>
      <c r="E593" s="4">
        <f>IF(実質付加価値!E593&gt;0,LN(実質付加価値!E593),0)</f>
        <v>11.929704472002607</v>
      </c>
      <c r="F593" s="4">
        <f>IF(実質付加価値!F593&gt;0,LN(実質付加価値!F593),0)</f>
        <v>12.145055030287534</v>
      </c>
      <c r="G593" s="4">
        <f>IF(実質付加価値!G593&gt;0,LN(実質付加価値!G593),0)</f>
        <v>12.894599905214047</v>
      </c>
      <c r="H593" s="4">
        <f>IF(実質付加価値!H593&gt;0,LN(実質付加価値!H593),0)</f>
        <v>12.564996304581374</v>
      </c>
      <c r="I593" s="4">
        <f>IF(実質付加価値!I593&gt;0,LN(実質付加価値!I593),0)</f>
        <v>12.630917936031064</v>
      </c>
      <c r="J593" s="4">
        <f>IF(実質付加価値!J593&gt;0,LN(実質付加価値!J593),0)</f>
        <v>12.392767188126445</v>
      </c>
    </row>
    <row r="594" spans="1:10" x14ac:dyDescent="0.15">
      <c r="A594" s="1">
        <v>26</v>
      </c>
      <c r="B594" s="1" t="s">
        <v>352</v>
      </c>
      <c r="C594" s="1">
        <v>16</v>
      </c>
      <c r="D594" s="1" t="s">
        <v>10</v>
      </c>
      <c r="E594" s="4">
        <f>IF(実質付加価値!E594&gt;0,LN(実質付加価値!E594),0)</f>
        <v>13.456347300608179</v>
      </c>
      <c r="F594" s="4">
        <f>IF(実質付加価値!F594&gt;0,LN(実質付加価値!F594),0)</f>
        <v>13.428324645677586</v>
      </c>
      <c r="G594" s="4">
        <f>IF(実質付加価値!G594&gt;0,LN(実質付加価値!G594),0)</f>
        <v>13.579246942446156</v>
      </c>
      <c r="H594" s="4">
        <f>IF(実質付加価値!H594&gt;0,LN(実質付加価値!H594),0)</f>
        <v>13.446367753862791</v>
      </c>
      <c r="I594" s="4">
        <f>IF(実質付加価値!I594&gt;0,LN(実質付加価値!I594),0)</f>
        <v>13.008684345439748</v>
      </c>
      <c r="J594" s="4">
        <f>IF(実質付加価値!J594&gt;0,LN(実質付加価値!J594),0)</f>
        <v>13.024986507180648</v>
      </c>
    </row>
    <row r="595" spans="1:10" x14ac:dyDescent="0.15">
      <c r="A595" s="1">
        <v>26</v>
      </c>
      <c r="B595" s="1" t="s">
        <v>352</v>
      </c>
      <c r="C595" s="1">
        <v>17</v>
      </c>
      <c r="D595" s="1" t="s">
        <v>11</v>
      </c>
      <c r="E595" s="4">
        <f>IF(実質付加価値!E595&gt;0,LN(実質付加価値!E595),0)</f>
        <v>11.230276737455524</v>
      </c>
      <c r="F595" s="4">
        <f>IF(実質付加価値!F595&gt;0,LN(実質付加価値!F595),0)</f>
        <v>11.579723727160248</v>
      </c>
      <c r="G595" s="4">
        <f>IF(実質付加価値!G595&gt;0,LN(実質付加価値!G595),0)</f>
        <v>12.18700858734862</v>
      </c>
      <c r="H595" s="4">
        <f>IF(実質付加価値!H595&gt;0,LN(実質付加価値!H595),0)</f>
        <v>12.290123250333778</v>
      </c>
      <c r="I595" s="4">
        <f>IF(実質付加価値!I595&gt;0,LN(実質付加価値!I595),0)</f>
        <v>12.690877184670784</v>
      </c>
      <c r="J595" s="4">
        <f>IF(実質付加価値!J595&gt;0,LN(実質付加価値!J595),0)</f>
        <v>12.488159508276489</v>
      </c>
    </row>
    <row r="596" spans="1:10" x14ac:dyDescent="0.15">
      <c r="A596" s="1">
        <v>26</v>
      </c>
      <c r="B596" s="1" t="s">
        <v>352</v>
      </c>
      <c r="C596" s="1">
        <v>18</v>
      </c>
      <c r="D596" s="1" t="s">
        <v>12</v>
      </c>
      <c r="E596" s="4">
        <f>IF(実質付加価値!E596&gt;0,LN(実質付加価値!E596),0)</f>
        <v>12.590650771050933</v>
      </c>
      <c r="F596" s="4">
        <f>IF(実質付加価値!F596&gt;0,LN(実質付加価値!F596),0)</f>
        <v>13.61409153815975</v>
      </c>
      <c r="G596" s="4">
        <f>IF(実質付加価値!G596&gt;0,LN(実質付加価値!G596),0)</f>
        <v>13.954545511172132</v>
      </c>
      <c r="H596" s="4">
        <f>IF(実質付加価値!H596&gt;0,LN(実質付加価値!H596),0)</f>
        <v>14.022675510329785</v>
      </c>
      <c r="I596" s="4">
        <f>IF(実質付加価値!I596&gt;0,LN(実質付加価値!I596),0)</f>
        <v>14.005882419907323</v>
      </c>
      <c r="J596" s="4">
        <f>IF(実質付加価値!J596&gt;0,LN(実質付加価値!J596),0)</f>
        <v>13.908551342346325</v>
      </c>
    </row>
    <row r="597" spans="1:10" x14ac:dyDescent="0.15">
      <c r="A597" s="1">
        <v>26</v>
      </c>
      <c r="B597" s="1" t="s">
        <v>348</v>
      </c>
      <c r="C597" s="1">
        <v>19</v>
      </c>
      <c r="D597" s="1" t="s">
        <v>13</v>
      </c>
      <c r="E597" s="4">
        <f>IF(実質付加価値!E597&gt;0,LN(実質付加価値!E597),0)</f>
        <v>11.669219277709429</v>
      </c>
      <c r="F597" s="4">
        <f>IF(実質付加価値!F597&gt;0,LN(実質付加価値!F597),0)</f>
        <v>12.311642441342627</v>
      </c>
      <c r="G597" s="4">
        <f>IF(実質付加価値!G597&gt;0,LN(実質付加価値!G597),0)</f>
        <v>13.184407214616551</v>
      </c>
      <c r="H597" s="4">
        <f>IF(実質付加価値!H597&gt;0,LN(実質付加価値!H597),0)</f>
        <v>13.064034988012668</v>
      </c>
      <c r="I597" s="4">
        <f>IF(実質付加価値!I597&gt;0,LN(実質付加価値!I597),0)</f>
        <v>12.958463382182877</v>
      </c>
      <c r="J597" s="4">
        <f>IF(実質付加価値!J597&gt;0,LN(実質付加価値!J597),0)</f>
        <v>12.922173901187232</v>
      </c>
    </row>
    <row r="598" spans="1:10" x14ac:dyDescent="0.15">
      <c r="A598" s="1">
        <v>26</v>
      </c>
      <c r="B598" s="1" t="s">
        <v>348</v>
      </c>
      <c r="C598" s="1">
        <v>20</v>
      </c>
      <c r="D598" s="1" t="s">
        <v>14</v>
      </c>
      <c r="E598" s="4">
        <f>IF(実質付加価値!E598&gt;0,LN(実質付加価値!E598),0)</f>
        <v>11.237941212574674</v>
      </c>
      <c r="F598" s="4">
        <f>IF(実質付加価値!F598&gt;0,LN(実質付加価値!F598),0)</f>
        <v>12.159662579222257</v>
      </c>
      <c r="G598" s="4">
        <f>IF(実質付加価値!G598&gt;0,LN(実質付加価値!G598),0)</f>
        <v>12.194963940844781</v>
      </c>
      <c r="H598" s="4">
        <f>IF(実質付加価値!H598&gt;0,LN(実質付加価値!H598),0)</f>
        <v>11.960941784597663</v>
      </c>
      <c r="I598" s="4">
        <f>IF(実質付加価値!I598&gt;0,LN(実質付加価値!I598),0)</f>
        <v>12.090986901803561</v>
      </c>
      <c r="J598" s="4">
        <f>IF(実質付加価値!J598&gt;0,LN(実質付加価値!J598),0)</f>
        <v>12.127239068368569</v>
      </c>
    </row>
    <row r="599" spans="1:10" x14ac:dyDescent="0.15">
      <c r="A599" s="1">
        <v>26</v>
      </c>
      <c r="B599" s="1" t="s">
        <v>353</v>
      </c>
      <c r="C599" s="1">
        <v>21</v>
      </c>
      <c r="D599" s="1" t="s">
        <v>15</v>
      </c>
      <c r="E599" s="4">
        <f>IF(実質付加価値!E599&gt;0,LN(実質付加価値!E599),0)</f>
        <v>12.55238322004446</v>
      </c>
      <c r="F599" s="4">
        <f>IF(実質付加価値!F599&gt;0,LN(実質付加価値!F599),0)</f>
        <v>12.867713230231733</v>
      </c>
      <c r="G599" s="4">
        <f>IF(実質付加価値!G599&gt;0,LN(実質付加価値!G599),0)</f>
        <v>12.99404570293343</v>
      </c>
      <c r="H599" s="4">
        <f>IF(実質付加価値!H599&gt;0,LN(実質付加価値!H599),0)</f>
        <v>13.223615607381232</v>
      </c>
      <c r="I599" s="4">
        <f>IF(実質付加価値!I599&gt;0,LN(実質付加価値!I599),0)</f>
        <v>13.374033674450805</v>
      </c>
      <c r="J599" s="4">
        <f>IF(実質付加価値!J599&gt;0,LN(実質付加価値!J599),0)</f>
        <v>13.323800494458501</v>
      </c>
    </row>
    <row r="600" spans="1:10" x14ac:dyDescent="0.15">
      <c r="A600" s="1">
        <v>26</v>
      </c>
      <c r="B600" s="1" t="s">
        <v>244</v>
      </c>
      <c r="C600" s="1">
        <v>22</v>
      </c>
      <c r="D600" s="1" t="s">
        <v>7</v>
      </c>
      <c r="E600" s="4">
        <f>IF(実質付加価値!E600&gt;0,LN(実質付加価値!E600),0)</f>
        <v>13.611759739738917</v>
      </c>
      <c r="F600" s="4">
        <f>IF(実質付加価値!F600&gt;0,LN(実質付加価値!F600),0)</f>
        <v>14.126223160244896</v>
      </c>
      <c r="G600" s="4">
        <f>IF(実質付加価値!G600&gt;0,LN(実質付加価値!G600),0)</f>
        <v>14.319695816197605</v>
      </c>
      <c r="H600" s="4">
        <f>IF(実質付加価値!H600&gt;0,LN(実質付加価値!H600),0)</f>
        <v>14.467841340409898</v>
      </c>
      <c r="I600" s="4">
        <f>IF(実質付加価値!I600&gt;0,LN(実質付加価値!I600),0)</f>
        <v>14.713723726712832</v>
      </c>
      <c r="J600" s="4">
        <f>IF(実質付加価値!J600&gt;0,LN(実質付加価値!J600),0)</f>
        <v>14.688466603621931</v>
      </c>
    </row>
    <row r="601" spans="1:10" x14ac:dyDescent="0.15">
      <c r="A601" s="1">
        <v>26</v>
      </c>
      <c r="B601" s="1" t="s">
        <v>244</v>
      </c>
      <c r="C601" s="1">
        <v>23</v>
      </c>
      <c r="D601" s="1" t="s">
        <v>28</v>
      </c>
      <c r="E601" s="4">
        <f>IF(実質付加価値!E601&gt;0,LN(実質付加価値!E601),0)</f>
        <v>13.249399389908808</v>
      </c>
      <c r="F601" s="4">
        <f>IF(実質付加価値!F601&gt;0,LN(実質付加価値!F601),0)</f>
        <v>13.482320470815234</v>
      </c>
      <c r="G601" s="4">
        <f>IF(実質付加価値!G601&gt;0,LN(実質付加価値!G601),0)</f>
        <v>13.601469564580407</v>
      </c>
      <c r="H601" s="4">
        <f>IF(実質付加価値!H601&gt;0,LN(実質付加価値!H601),0)</f>
        <v>13.759442571046229</v>
      </c>
      <c r="I601" s="4">
        <f>IF(実質付加価値!I601&gt;0,LN(実質付加価値!I601),0)</f>
        <v>13.873974345208898</v>
      </c>
      <c r="J601" s="4">
        <f>IF(実質付加価値!J601&gt;0,LN(実質付加価値!J601),0)</f>
        <v>13.881905039296567</v>
      </c>
    </row>
    <row r="602" spans="1:10" x14ac:dyDescent="0.15">
      <c r="A602" s="1">
        <v>27</v>
      </c>
      <c r="B602" s="1" t="s">
        <v>354</v>
      </c>
      <c r="C602" s="1">
        <v>1</v>
      </c>
      <c r="D602" s="1" t="s">
        <v>8</v>
      </c>
      <c r="E602" s="4">
        <f>IF(実質付加価値!E602&gt;0,LN(実質付加価値!E602),0)</f>
        <v>11.087225351283793</v>
      </c>
      <c r="F602" s="4">
        <f>IF(実質付加価値!F602&gt;0,LN(実質付加価値!F602),0)</f>
        <v>10.722151364236593</v>
      </c>
      <c r="G602" s="4">
        <f>IF(実質付加価値!G602&gt;0,LN(実質付加価値!G602),0)</f>
        <v>10.860582749048367</v>
      </c>
      <c r="H602" s="4">
        <f>IF(実質付加価値!H602&gt;0,LN(実質付加価値!H602),0)</f>
        <v>10.703254633552451</v>
      </c>
      <c r="I602" s="4">
        <f>IF(実質付加価値!I602&gt;0,LN(実質付加価値!I602),0)</f>
        <v>10.799192398878683</v>
      </c>
      <c r="J602" s="4">
        <f>IF(実質付加価値!J602&gt;0,LN(実質付加価値!J602),0)</f>
        <v>10.749988328737638</v>
      </c>
    </row>
    <row r="603" spans="1:10" x14ac:dyDescent="0.15">
      <c r="A603" s="1">
        <v>27</v>
      </c>
      <c r="B603" s="1" t="s">
        <v>355</v>
      </c>
      <c r="C603" s="1">
        <v>2</v>
      </c>
      <c r="D603" s="1" t="s">
        <v>9</v>
      </c>
      <c r="E603" s="4">
        <f>IF(実質付加価値!E603&gt;0,LN(実質付加価値!E603),0)</f>
        <v>8.4857369338623396</v>
      </c>
      <c r="F603" s="4">
        <f>IF(実質付加価値!F603&gt;0,LN(実質付加価値!F603),0)</f>
        <v>8.9003286053021551</v>
      </c>
      <c r="G603" s="4">
        <f>IF(実質付加価値!G603&gt;0,LN(実質付加価値!G603),0)</f>
        <v>8.7124529920277993</v>
      </c>
      <c r="H603" s="4">
        <f>IF(実質付加価値!H603&gt;0,LN(実質付加価値!H603),0)</f>
        <v>7.8864006710097438</v>
      </c>
      <c r="I603" s="4">
        <f>IF(実質付加価値!I603&gt;0,LN(実質付加価値!I603),0)</f>
        <v>7.0732452066917428</v>
      </c>
      <c r="J603" s="4">
        <f>IF(実質付加価値!J603&gt;0,LN(実質付加価値!J603),0)</f>
        <v>6.8189791011976872</v>
      </c>
    </row>
    <row r="604" spans="1:10" x14ac:dyDescent="0.15">
      <c r="A604" s="1">
        <v>27</v>
      </c>
      <c r="B604" s="1" t="s">
        <v>356</v>
      </c>
      <c r="C604" s="1">
        <v>3</v>
      </c>
      <c r="D604" s="1" t="s">
        <v>16</v>
      </c>
      <c r="E604" s="4">
        <f>IF(実質付加価値!E604&gt;0,LN(実質付加価値!E604),0)</f>
        <v>13.509638300449199</v>
      </c>
      <c r="F604" s="4">
        <f>IF(実質付加価値!F604&gt;0,LN(実質付加価値!F604),0)</f>
        <v>13.538735705946101</v>
      </c>
      <c r="G604" s="4">
        <f>IF(実質付加価値!G604&gt;0,LN(実質付加価値!G604),0)</f>
        <v>13.515810807902366</v>
      </c>
      <c r="H604" s="4">
        <f>IF(実質付加価値!H604&gt;0,LN(実質付加価値!H604),0)</f>
        <v>13.439373059673256</v>
      </c>
      <c r="I604" s="4">
        <f>IF(実質付加価値!I604&gt;0,LN(実質付加価値!I604),0)</f>
        <v>13.298750822361447</v>
      </c>
      <c r="J604" s="4">
        <f>IF(実質付加価値!J604&gt;0,LN(実質付加価値!J604),0)</f>
        <v>13.204986744397941</v>
      </c>
    </row>
    <row r="605" spans="1:10" x14ac:dyDescent="0.15">
      <c r="A605" s="1">
        <v>27</v>
      </c>
      <c r="B605" s="1" t="s">
        <v>357</v>
      </c>
      <c r="C605" s="1">
        <v>4</v>
      </c>
      <c r="D605" s="1" t="s">
        <v>17</v>
      </c>
      <c r="E605" s="4">
        <f>IF(実質付加価値!E605&gt;0,LN(実質付加価値!E605),0)</f>
        <v>12.883712557500369</v>
      </c>
      <c r="F605" s="4">
        <f>IF(実質付加価値!F605&gt;0,LN(実質付加価値!F605),0)</f>
        <v>13.026368888430422</v>
      </c>
      <c r="G605" s="4">
        <f>IF(実質付加価値!G605&gt;0,LN(実質付加価値!G605),0)</f>
        <v>13.27554367573765</v>
      </c>
      <c r="H605" s="4">
        <f>IF(実質付加価値!H605&gt;0,LN(実質付加価値!H605),0)</f>
        <v>12.503857318406688</v>
      </c>
      <c r="I605" s="4">
        <f>IF(実質付加価値!I605&gt;0,LN(実質付加価値!I605),0)</f>
        <v>12.206968065828082</v>
      </c>
      <c r="J605" s="4">
        <f>IF(実質付加価値!J605&gt;0,LN(実質付加価値!J605),0)</f>
        <v>12.091497388121079</v>
      </c>
    </row>
    <row r="606" spans="1:10" x14ac:dyDescent="0.15">
      <c r="A606" s="1">
        <v>27</v>
      </c>
      <c r="B606" s="1" t="s">
        <v>356</v>
      </c>
      <c r="C606" s="1">
        <v>5</v>
      </c>
      <c r="D606" s="1" t="s">
        <v>18</v>
      </c>
      <c r="E606" s="4">
        <f>IF(実質付加価値!E606&gt;0,LN(実質付加価値!E606),0)</f>
        <v>12.241787998096047</v>
      </c>
      <c r="F606" s="4">
        <f>IF(実質付加価値!F606&gt;0,LN(実質付加価値!F606),0)</f>
        <v>12.290351423942832</v>
      </c>
      <c r="G606" s="4">
        <f>IF(実質付加価値!G606&gt;0,LN(実質付加価値!G606),0)</f>
        <v>12.770616787205567</v>
      </c>
      <c r="H606" s="4">
        <f>IF(実質付加価値!H606&gt;0,LN(実質付加価値!H606),0)</f>
        <v>12.190835508680445</v>
      </c>
      <c r="I606" s="4">
        <f>IF(実質付加価値!I606&gt;0,LN(実質付加価値!I606),0)</f>
        <v>12.019589782253911</v>
      </c>
      <c r="J606" s="4">
        <f>IF(実質付加価値!J606&gt;0,LN(実質付加価値!J606),0)</f>
        <v>11.73325844061716</v>
      </c>
    </row>
    <row r="607" spans="1:10" x14ac:dyDescent="0.15">
      <c r="A607" s="1">
        <v>27</v>
      </c>
      <c r="B607" s="1" t="s">
        <v>356</v>
      </c>
      <c r="C607" s="1">
        <v>6</v>
      </c>
      <c r="D607" s="1" t="s">
        <v>2</v>
      </c>
      <c r="E607" s="4">
        <f>IF(実質付加価値!E607&gt;0,LN(実質付加価値!E607),0)</f>
        <v>11.754680454663362</v>
      </c>
      <c r="F607" s="4">
        <f>IF(実質付加価値!F607&gt;0,LN(実質付加価値!F607),0)</f>
        <v>12.65481716327753</v>
      </c>
      <c r="G607" s="4">
        <f>IF(実質付加価値!G607&gt;0,LN(実質付加価値!G607),0)</f>
        <v>13.510682708398855</v>
      </c>
      <c r="H607" s="4">
        <f>IF(実質付加価値!H607&gt;0,LN(実質付加価値!H607),0)</f>
        <v>13.616290296644062</v>
      </c>
      <c r="I607" s="4">
        <f>IF(実質付加価値!I607&gt;0,LN(実質付加価値!I607),0)</f>
        <v>13.711124142909894</v>
      </c>
      <c r="J607" s="4">
        <f>IF(実質付加価値!J607&gt;0,LN(実質付加価値!J607),0)</f>
        <v>13.702371679050588</v>
      </c>
    </row>
    <row r="608" spans="1:10" x14ac:dyDescent="0.15">
      <c r="A608" s="1">
        <v>27</v>
      </c>
      <c r="B608" s="1" t="s">
        <v>356</v>
      </c>
      <c r="C608" s="1">
        <v>7</v>
      </c>
      <c r="D608" s="1" t="s">
        <v>19</v>
      </c>
      <c r="E608" s="4">
        <f>IF(実質付加価値!E608&gt;0,LN(実質付加価値!E608),0)</f>
        <v>13.029523785111058</v>
      </c>
      <c r="F608" s="4">
        <f>IF(実質付加価値!F608&gt;0,LN(実質付加価値!F608),0)</f>
        <v>13.992903728124022</v>
      </c>
      <c r="G608" s="4">
        <f>IF(実質付加価値!G608&gt;0,LN(実質付加価値!G608),0)</f>
        <v>13.317843068409241</v>
      </c>
      <c r="H608" s="4">
        <f>IF(実質付加価値!H608&gt;0,LN(実質付加価値!H608),0)</f>
        <v>13.115028426896892</v>
      </c>
      <c r="I608" s="4">
        <f>IF(実質付加価値!I608&gt;0,LN(実質付加価値!I608),0)</f>
        <v>13.216578507802559</v>
      </c>
      <c r="J608" s="4">
        <f>IF(実質付加価値!J608&gt;0,LN(実質付加価値!J608),0)</f>
        <v>12.956900625818816</v>
      </c>
    </row>
    <row r="609" spans="1:10" x14ac:dyDescent="0.15">
      <c r="A609" s="1">
        <v>27</v>
      </c>
      <c r="B609" s="1" t="s">
        <v>357</v>
      </c>
      <c r="C609" s="1">
        <v>8</v>
      </c>
      <c r="D609" s="1" t="s">
        <v>20</v>
      </c>
      <c r="E609" s="4">
        <f>IF(実質付加価値!E609&gt;0,LN(実質付加価値!E609),0)</f>
        <v>11.861256772309424</v>
      </c>
      <c r="F609" s="4">
        <f>IF(実質付加価値!F609&gt;0,LN(実質付加価値!F609),0)</f>
        <v>11.526101684630035</v>
      </c>
      <c r="G609" s="4">
        <f>IF(実質付加価値!G609&gt;0,LN(実質付加価値!G609),0)</f>
        <v>11.793122766251139</v>
      </c>
      <c r="H609" s="4">
        <f>IF(実質付加価値!H609&gt;0,LN(実質付加価値!H609),0)</f>
        <v>11.625987023484324</v>
      </c>
      <c r="I609" s="4">
        <f>IF(実質付加価値!I609&gt;0,LN(実質付加価値!I609),0)</f>
        <v>11.728500698618461</v>
      </c>
      <c r="J609" s="4">
        <f>IF(実質付加価値!J609&gt;0,LN(実質付加価値!J609),0)</f>
        <v>11.325599450917059</v>
      </c>
    </row>
    <row r="610" spans="1:10" x14ac:dyDescent="0.15">
      <c r="A610" s="1">
        <v>27</v>
      </c>
      <c r="B610" s="1" t="s">
        <v>356</v>
      </c>
      <c r="C610" s="1">
        <v>9</v>
      </c>
      <c r="D610" s="1" t="s">
        <v>21</v>
      </c>
      <c r="E610" s="4">
        <f>IF(実質付加価値!E610&gt;0,LN(実質付加価値!E610),0)</f>
        <v>13.063893313089904</v>
      </c>
      <c r="F610" s="4">
        <f>IF(実質付加価値!F610&gt;0,LN(実質付加価値!F610),0)</f>
        <v>13.237865222447128</v>
      </c>
      <c r="G610" s="4">
        <f>IF(実質付加価値!G610&gt;0,LN(実質付加価値!G610),0)</f>
        <v>13.420088701252904</v>
      </c>
      <c r="H610" s="4">
        <f>IF(実質付加価値!H610&gt;0,LN(実質付加価値!H610),0)</f>
        <v>12.847987187187622</v>
      </c>
      <c r="I610" s="4">
        <f>IF(実質付加価値!I610&gt;0,LN(実質付加価値!I610),0)</f>
        <v>12.549896003912483</v>
      </c>
      <c r="J610" s="4">
        <f>IF(実質付加価値!J610&gt;0,LN(実質付加価値!J610),0)</f>
        <v>12.30454532495517</v>
      </c>
    </row>
    <row r="611" spans="1:10" x14ac:dyDescent="0.15">
      <c r="A611" s="1">
        <v>27</v>
      </c>
      <c r="B611" s="1" t="s">
        <v>357</v>
      </c>
      <c r="C611" s="1">
        <v>10</v>
      </c>
      <c r="D611" s="1" t="s">
        <v>22</v>
      </c>
      <c r="E611" s="4">
        <f>IF(実質付加価値!E611&gt;0,LN(実質付加価値!E611),0)</f>
        <v>13.063460674143492</v>
      </c>
      <c r="F611" s="4">
        <f>IF(実質付加価値!F611&gt;0,LN(実質付加価値!F611),0)</f>
        <v>13.347127018573834</v>
      </c>
      <c r="G611" s="4">
        <f>IF(実質付加価値!G611&gt;0,LN(実質付加価値!G611),0)</f>
        <v>13.645529333502081</v>
      </c>
      <c r="H611" s="4">
        <f>IF(実質付加価値!H611&gt;0,LN(実質付加価値!H611),0)</f>
        <v>13.42940155451285</v>
      </c>
      <c r="I611" s="4">
        <f>IF(実質付加価値!I611&gt;0,LN(実質付加価値!I611),0)</f>
        <v>13.115826258808054</v>
      </c>
      <c r="J611" s="4">
        <f>IF(実質付加価値!J611&gt;0,LN(実質付加価値!J611),0)</f>
        <v>12.889860017512547</v>
      </c>
    </row>
    <row r="612" spans="1:10" x14ac:dyDescent="0.15">
      <c r="A612" s="1">
        <v>27</v>
      </c>
      <c r="B612" s="1" t="s">
        <v>356</v>
      </c>
      <c r="C612" s="1">
        <v>11</v>
      </c>
      <c r="D612" s="1" t="s">
        <v>23</v>
      </c>
      <c r="E612" s="4">
        <f>IF(実質付加価値!E612&gt;0,LN(実質付加価値!E612),0)</f>
        <v>13.009322422491595</v>
      </c>
      <c r="F612" s="4">
        <f>IF(実質付加価値!F612&gt;0,LN(実質付加価値!F612),0)</f>
        <v>13.571143074462633</v>
      </c>
      <c r="G612" s="4">
        <f>IF(実質付加価値!G612&gt;0,LN(実質付加価値!G612),0)</f>
        <v>14.076696948294606</v>
      </c>
      <c r="H612" s="4">
        <f>IF(実質付加価値!H612&gt;0,LN(実質付加価値!H612),0)</f>
        <v>13.643654456001535</v>
      </c>
      <c r="I612" s="4">
        <f>IF(実質付加価値!I612&gt;0,LN(実質付加価値!I612),0)</f>
        <v>13.945614615203937</v>
      </c>
      <c r="J612" s="4">
        <f>IF(実質付加価値!J612&gt;0,LN(実質付加価値!J612),0)</f>
        <v>13.443783921599975</v>
      </c>
    </row>
    <row r="613" spans="1:10" x14ac:dyDescent="0.15">
      <c r="A613" s="1">
        <v>27</v>
      </c>
      <c r="B613" s="1" t="s">
        <v>358</v>
      </c>
      <c r="C613" s="1">
        <v>12</v>
      </c>
      <c r="D613" s="1" t="s">
        <v>24</v>
      </c>
      <c r="E613" s="4">
        <f>IF(実質付加価値!E613&gt;0,LN(実質付加価値!E613),0)</f>
        <v>10.4427742956434</v>
      </c>
      <c r="F613" s="4">
        <f>IF(実質付加価値!F613&gt;0,LN(実質付加価値!F613),0)</f>
        <v>11.759421635012053</v>
      </c>
      <c r="G613" s="4">
        <f>IF(実質付加価値!G613&gt;0,LN(実質付加価値!G613),0)</f>
        <v>12.908186080181904</v>
      </c>
      <c r="H613" s="4">
        <f>IF(実質付加価値!H613&gt;0,LN(実質付加価値!H613),0)</f>
        <v>13.457001463565376</v>
      </c>
      <c r="I613" s="4">
        <f>IF(実質付加価値!I613&gt;0,LN(実質付加価値!I613),0)</f>
        <v>14.777126907857321</v>
      </c>
      <c r="J613" s="4">
        <f>IF(実質付加価値!J613&gt;0,LN(実質付加価値!J613),0)</f>
        <v>14.61046391704123</v>
      </c>
    </row>
    <row r="614" spans="1:10" x14ac:dyDescent="0.15">
      <c r="A614" s="1">
        <v>27</v>
      </c>
      <c r="B614" s="1" t="s">
        <v>357</v>
      </c>
      <c r="C614" s="1">
        <v>13</v>
      </c>
      <c r="D614" s="1" t="s">
        <v>25</v>
      </c>
      <c r="E614" s="4">
        <f>IF(実質付加価値!E614&gt;0,LN(実質付加価値!E614),0)</f>
        <v>11.45032704603997</v>
      </c>
      <c r="F614" s="4">
        <f>IF(実質付加価値!F614&gt;0,LN(実質付加価値!F614),0)</f>
        <v>12.481280813159094</v>
      </c>
      <c r="G614" s="4">
        <f>IF(実質付加価値!G614&gt;0,LN(実質付加価値!G614),0)</f>
        <v>12.700149645476479</v>
      </c>
      <c r="H614" s="4">
        <f>IF(実質付加価値!H614&gt;0,LN(実質付加価値!H614),0)</f>
        <v>12.457266021073309</v>
      </c>
      <c r="I614" s="4">
        <f>IF(実質付加価値!I614&gt;0,LN(実質付加価値!I614),0)</f>
        <v>12.839153296235679</v>
      </c>
      <c r="J614" s="4">
        <f>IF(実質付加価値!J614&gt;0,LN(実質付加価値!J614),0)</f>
        <v>12.393281134416663</v>
      </c>
    </row>
    <row r="615" spans="1:10" x14ac:dyDescent="0.15">
      <c r="A615" s="1">
        <v>27</v>
      </c>
      <c r="B615" s="1" t="s">
        <v>356</v>
      </c>
      <c r="C615" s="1">
        <v>14</v>
      </c>
      <c r="D615" s="1" t="s">
        <v>26</v>
      </c>
      <c r="E615" s="4">
        <f>IF(実質付加価値!E615&gt;0,LN(実質付加価値!E615),0)</f>
        <v>10.167191294949628</v>
      </c>
      <c r="F615" s="4">
        <f>IF(実質付加価値!F615&gt;0,LN(実質付加価値!F615),0)</f>
        <v>10.681459134891091</v>
      </c>
      <c r="G615" s="4">
        <f>IF(実質付加価値!G615&gt;0,LN(実質付加価値!G615),0)</f>
        <v>11.267046536682285</v>
      </c>
      <c r="H615" s="4">
        <f>IF(実質付加価値!H615&gt;0,LN(実質付加価値!H615),0)</f>
        <v>11.024473614559669</v>
      </c>
      <c r="I615" s="4">
        <f>IF(実質付加価値!I615&gt;0,LN(実質付加価値!I615),0)</f>
        <v>11.462592190823745</v>
      </c>
      <c r="J615" s="4">
        <f>IF(実質付加価値!J615&gt;0,LN(実質付加価値!J615),0)</f>
        <v>11.206064817428725</v>
      </c>
    </row>
    <row r="616" spans="1:10" x14ac:dyDescent="0.15">
      <c r="A616" s="1">
        <v>27</v>
      </c>
      <c r="B616" s="1" t="s">
        <v>356</v>
      </c>
      <c r="C616" s="1">
        <v>15</v>
      </c>
      <c r="D616" s="1" t="s">
        <v>27</v>
      </c>
      <c r="E616" s="4">
        <f>IF(実質付加価値!E616&gt;0,LN(実質付加価値!E616),0)</f>
        <v>13.819166946044339</v>
      </c>
      <c r="F616" s="4">
        <f>IF(実質付加価値!F616&gt;0,LN(実質付加価値!F616),0)</f>
        <v>13.875922759324478</v>
      </c>
      <c r="G616" s="4">
        <f>IF(実質付加価値!G616&gt;0,LN(実質付加価値!G616),0)</f>
        <v>14.320126609236098</v>
      </c>
      <c r="H616" s="4">
        <f>IF(実質付加価値!H616&gt;0,LN(実質付加価値!H616),0)</f>
        <v>14.015417679057386</v>
      </c>
      <c r="I616" s="4">
        <f>IF(実質付加価値!I616&gt;0,LN(実質付加価値!I616),0)</f>
        <v>13.848484877844527</v>
      </c>
      <c r="J616" s="4">
        <f>IF(実質付加価値!J616&gt;0,LN(実質付加価値!J616),0)</f>
        <v>13.745539836993737</v>
      </c>
    </row>
    <row r="617" spans="1:10" x14ac:dyDescent="0.15">
      <c r="A617" s="1">
        <v>27</v>
      </c>
      <c r="B617" s="1" t="s">
        <v>359</v>
      </c>
      <c r="C617" s="1">
        <v>16</v>
      </c>
      <c r="D617" s="1" t="s">
        <v>10</v>
      </c>
      <c r="E617" s="4">
        <f>IF(実質付加価値!E617&gt;0,LN(実質付加価値!E617),0)</f>
        <v>15.040319002259423</v>
      </c>
      <c r="F617" s="4">
        <f>IF(実質付加価値!F617&gt;0,LN(実質付加価値!F617),0)</f>
        <v>14.630781211483646</v>
      </c>
      <c r="G617" s="4">
        <f>IF(実質付加価値!G617&gt;0,LN(実質付加価値!G617),0)</f>
        <v>14.874888077334672</v>
      </c>
      <c r="H617" s="4">
        <f>IF(実質付加価値!H617&gt;0,LN(実質付加価値!H617),0)</f>
        <v>14.474338335301606</v>
      </c>
      <c r="I617" s="4">
        <f>IF(実質付加価値!I617&gt;0,LN(実質付加価値!I617),0)</f>
        <v>14.458083991646543</v>
      </c>
      <c r="J617" s="4">
        <f>IF(実質付加価値!J617&gt;0,LN(実質付加価値!J617),0)</f>
        <v>14.449868780210247</v>
      </c>
    </row>
    <row r="618" spans="1:10" x14ac:dyDescent="0.15">
      <c r="A618" s="1">
        <v>27</v>
      </c>
      <c r="B618" s="1" t="s">
        <v>359</v>
      </c>
      <c r="C618" s="1">
        <v>17</v>
      </c>
      <c r="D618" s="1" t="s">
        <v>11</v>
      </c>
      <c r="E618" s="4">
        <f>IF(実質付加価値!E618&gt;0,LN(実質付加価値!E618),0)</f>
        <v>12.873758906655134</v>
      </c>
      <c r="F618" s="4">
        <f>IF(実質付加価値!F618&gt;0,LN(実質付加価値!F618),0)</f>
        <v>13.203252870554005</v>
      </c>
      <c r="G618" s="4">
        <f>IF(実質付加価値!G618&gt;0,LN(実質付加価値!G618),0)</f>
        <v>13.706636908043404</v>
      </c>
      <c r="H618" s="4">
        <f>IF(実質付加価値!H618&gt;0,LN(実質付加価値!H618),0)</f>
        <v>13.892715331700559</v>
      </c>
      <c r="I618" s="4">
        <f>IF(実質付加価値!I618&gt;0,LN(実質付加価値!I618),0)</f>
        <v>13.950966281464151</v>
      </c>
      <c r="J618" s="4">
        <f>IF(実質付加価値!J618&gt;0,LN(実質付加価値!J618),0)</f>
        <v>13.775995255626434</v>
      </c>
    </row>
    <row r="619" spans="1:10" x14ac:dyDescent="0.15">
      <c r="A619" s="1">
        <v>27</v>
      </c>
      <c r="B619" s="1" t="s">
        <v>355</v>
      </c>
      <c r="C619" s="1">
        <v>18</v>
      </c>
      <c r="D619" s="1" t="s">
        <v>12</v>
      </c>
      <c r="E619" s="4">
        <f>IF(実質付加価値!E619&gt;0,LN(実質付加価値!E619),0)</f>
        <v>14.732524909506177</v>
      </c>
      <c r="F619" s="4">
        <f>IF(実質付加価値!F619&gt;0,LN(実質付加価値!F619),0)</f>
        <v>15.242673040388096</v>
      </c>
      <c r="G619" s="4">
        <f>IF(実質付加価値!G619&gt;0,LN(実質付加価値!G619),0)</f>
        <v>15.626058964233774</v>
      </c>
      <c r="H619" s="4">
        <f>IF(実質付加価値!H619&gt;0,LN(実質付加価値!H619),0)</f>
        <v>15.743346909608039</v>
      </c>
      <c r="I619" s="4">
        <f>IF(実質付加価値!I619&gt;0,LN(実質付加価値!I619),0)</f>
        <v>15.728058339363606</v>
      </c>
      <c r="J619" s="4">
        <f>IF(実質付加価値!J619&gt;0,LN(実質付加価値!J619),0)</f>
        <v>15.569957226022154</v>
      </c>
    </row>
    <row r="620" spans="1:10" x14ac:dyDescent="0.15">
      <c r="A620" s="1">
        <v>27</v>
      </c>
      <c r="B620" s="1" t="s">
        <v>355</v>
      </c>
      <c r="C620" s="1">
        <v>19</v>
      </c>
      <c r="D620" s="1" t="s">
        <v>13</v>
      </c>
      <c r="E620" s="4">
        <f>IF(実質付加価値!E620&gt;0,LN(実質付加価値!E620),0)</f>
        <v>13.178887503216014</v>
      </c>
      <c r="F620" s="4">
        <f>IF(実質付加価値!F620&gt;0,LN(実質付加価値!F620),0)</f>
        <v>14.046052402744449</v>
      </c>
      <c r="G620" s="4">
        <f>IF(実質付加価値!G620&gt;0,LN(実質付加価値!G620),0)</f>
        <v>14.848464107582135</v>
      </c>
      <c r="H620" s="4">
        <f>IF(実質付加価値!H620&gt;0,LN(実質付加価値!H620),0)</f>
        <v>14.634550847266595</v>
      </c>
      <c r="I620" s="4">
        <f>IF(実質付加価値!I620&gt;0,LN(実質付加価値!I620),0)</f>
        <v>14.429082084353443</v>
      </c>
      <c r="J620" s="4">
        <f>IF(実質付加価値!J620&gt;0,LN(実質付加価値!J620),0)</f>
        <v>14.374142963372673</v>
      </c>
    </row>
    <row r="621" spans="1:10" x14ac:dyDescent="0.15">
      <c r="A621" s="1">
        <v>27</v>
      </c>
      <c r="B621" s="1" t="s">
        <v>355</v>
      </c>
      <c r="C621" s="1">
        <v>20</v>
      </c>
      <c r="D621" s="1" t="s">
        <v>14</v>
      </c>
      <c r="E621" s="4">
        <f>IF(実質付加価値!E621&gt;0,LN(実質付加価値!E621),0)</f>
        <v>13.394491476441999</v>
      </c>
      <c r="F621" s="4">
        <f>IF(実質付加価値!F621&gt;0,LN(実質付加価値!F621),0)</f>
        <v>13.80683234004745</v>
      </c>
      <c r="G621" s="4">
        <f>IF(実質付加価値!G621&gt;0,LN(実質付加価値!G621),0)</f>
        <v>13.820203549321231</v>
      </c>
      <c r="H621" s="4">
        <f>IF(実質付加価値!H621&gt;0,LN(実質付加価値!H621),0)</f>
        <v>13.377238311484055</v>
      </c>
      <c r="I621" s="4">
        <f>IF(実質付加価値!I621&gt;0,LN(実質付加価値!I621),0)</f>
        <v>13.397675379414206</v>
      </c>
      <c r="J621" s="4">
        <f>IF(実質付加価値!J621&gt;0,LN(実質付加価値!J621),0)</f>
        <v>13.413194324990691</v>
      </c>
    </row>
    <row r="622" spans="1:10" x14ac:dyDescent="0.15">
      <c r="A622" s="1">
        <v>27</v>
      </c>
      <c r="B622" s="1" t="s">
        <v>355</v>
      </c>
      <c r="C622" s="1">
        <v>21</v>
      </c>
      <c r="D622" s="1" t="s">
        <v>15</v>
      </c>
      <c r="E622" s="4">
        <f>IF(実質付加価値!E622&gt;0,LN(実質付加価値!E622),0)</f>
        <v>14.144070702033966</v>
      </c>
      <c r="F622" s="4">
        <f>IF(実質付加価値!F622&gt;0,LN(実質付加価値!F622),0)</f>
        <v>14.314952741306804</v>
      </c>
      <c r="G622" s="4">
        <f>IF(実質付加価値!G622&gt;0,LN(実質付加価値!G622),0)</f>
        <v>14.647165539303032</v>
      </c>
      <c r="H622" s="4">
        <f>IF(実質付加価値!H622&gt;0,LN(実質付加価値!H622),0)</f>
        <v>14.803995909926424</v>
      </c>
      <c r="I622" s="4">
        <f>IF(実質付加価値!I622&gt;0,LN(実質付加価値!I622),0)</f>
        <v>14.930960225008745</v>
      </c>
      <c r="J622" s="4">
        <f>IF(実質付加価値!J622&gt;0,LN(実質付加価値!J622),0)</f>
        <v>14.874460303814796</v>
      </c>
    </row>
    <row r="623" spans="1:10" x14ac:dyDescent="0.15">
      <c r="A623" s="1">
        <v>27</v>
      </c>
      <c r="B623" s="1" t="s">
        <v>253</v>
      </c>
      <c r="C623" s="1">
        <v>22</v>
      </c>
      <c r="D623" s="1" t="s">
        <v>7</v>
      </c>
      <c r="E623" s="4">
        <f>IF(実質付加価値!E623&gt;0,LN(実質付加価値!E623),0)</f>
        <v>14.924384040395616</v>
      </c>
      <c r="F623" s="4">
        <f>IF(実質付加価値!F623&gt;0,LN(実質付加価値!F623),0)</f>
        <v>15.486522944489442</v>
      </c>
      <c r="G623" s="4">
        <f>IF(実質付加価値!G623&gt;0,LN(実質付加価値!G623),0)</f>
        <v>15.820760886665418</v>
      </c>
      <c r="H623" s="4">
        <f>IF(実質付加価値!H623&gt;0,LN(実質付加価値!H623),0)</f>
        <v>15.988169727013547</v>
      </c>
      <c r="I623" s="4">
        <f>IF(実質付加価値!I623&gt;0,LN(実質付加価値!I623),0)</f>
        <v>16.210794808177081</v>
      </c>
      <c r="J623" s="4">
        <f>IF(実質付加価値!J623&gt;0,LN(実質付加価値!J623),0)</f>
        <v>16.169242554801766</v>
      </c>
    </row>
    <row r="624" spans="1:10" x14ac:dyDescent="0.15">
      <c r="A624" s="1">
        <v>27</v>
      </c>
      <c r="B624" s="1" t="s">
        <v>253</v>
      </c>
      <c r="C624" s="1">
        <v>23</v>
      </c>
      <c r="D624" s="1" t="s">
        <v>28</v>
      </c>
      <c r="E624" s="4">
        <f>IF(実質付加価値!E624&gt;0,LN(実質付加価値!E624),0)</f>
        <v>14.166557204013575</v>
      </c>
      <c r="F624" s="4">
        <f>IF(実質付加価値!F624&gt;0,LN(実質付加価値!F624),0)</f>
        <v>14.538338164610872</v>
      </c>
      <c r="G624" s="4">
        <f>IF(実質付加価値!G624&gt;0,LN(実質付加価値!G624),0)</f>
        <v>14.671572720852632</v>
      </c>
      <c r="H624" s="4">
        <f>IF(実質付加価値!H624&gt;0,LN(実質付加価値!H624),0)</f>
        <v>14.819573902656924</v>
      </c>
      <c r="I624" s="4">
        <f>IF(実質付加価値!I624&gt;0,LN(実質付加価値!I624),0)</f>
        <v>14.8296190799211</v>
      </c>
      <c r="J624" s="4">
        <f>IF(実質付加価値!J624&gt;0,LN(実質付加価値!J624),0)</f>
        <v>14.828055850141793</v>
      </c>
    </row>
    <row r="625" spans="1:10" x14ac:dyDescent="0.15">
      <c r="A625" s="1">
        <v>28</v>
      </c>
      <c r="B625" s="1" t="s">
        <v>151</v>
      </c>
      <c r="C625" s="1">
        <v>1</v>
      </c>
      <c r="D625" s="1" t="s">
        <v>8</v>
      </c>
      <c r="E625" s="4">
        <f>IF(実質付加価値!E625&gt;0,LN(実質付加価値!E625),0)</f>
        <v>12.086808994415877</v>
      </c>
      <c r="F625" s="4">
        <f>IF(実質付加価値!F625&gt;0,LN(実質付加価値!F625),0)</f>
        <v>11.977815890740089</v>
      </c>
      <c r="G625" s="4">
        <f>IF(実質付加価値!G625&gt;0,LN(実質付加価値!G625),0)</f>
        <v>12.093190033865991</v>
      </c>
      <c r="H625" s="4">
        <f>IF(実質付加価値!H625&gt;0,LN(実質付加価値!H625),0)</f>
        <v>11.975662874448775</v>
      </c>
      <c r="I625" s="4">
        <f>IF(実質付加価値!I625&gt;0,LN(実質付加価値!I625),0)</f>
        <v>11.837066023312202</v>
      </c>
      <c r="J625" s="4">
        <f>IF(実質付加価値!J625&gt;0,LN(実質付加価値!J625),0)</f>
        <v>11.794439166755877</v>
      </c>
    </row>
    <row r="626" spans="1:10" x14ac:dyDescent="0.15">
      <c r="A626" s="1">
        <v>28</v>
      </c>
      <c r="B626" s="1" t="s">
        <v>151</v>
      </c>
      <c r="C626" s="1">
        <v>2</v>
      </c>
      <c r="D626" s="1" t="s">
        <v>9</v>
      </c>
      <c r="E626" s="4">
        <f>IF(実質付加価値!E626&gt;0,LN(実質付加価値!E626),0)</f>
        <v>10.813654200956426</v>
      </c>
      <c r="F626" s="4">
        <f>IF(実質付加価値!F626&gt;0,LN(実質付加価値!F626),0)</f>
        <v>11.057864382538908</v>
      </c>
      <c r="G626" s="4">
        <f>IF(実質付加価値!G626&gt;0,LN(実質付加価値!G626),0)</f>
        <v>11.214564484880263</v>
      </c>
      <c r="H626" s="4">
        <f>IF(実質付加価値!H626&gt;0,LN(実質付加価値!H626),0)</f>
        <v>11.238970022972847</v>
      </c>
      <c r="I626" s="4">
        <f>IF(実質付加価値!I626&gt;0,LN(実質付加価値!I626),0)</f>
        <v>9.4442196967026213</v>
      </c>
      <c r="J626" s="4">
        <f>IF(実質付加価値!J626&gt;0,LN(実質付加価値!J626),0)</f>
        <v>8.6945771992466305</v>
      </c>
    </row>
    <row r="627" spans="1:10" x14ac:dyDescent="0.15">
      <c r="A627" s="1">
        <v>28</v>
      </c>
      <c r="B627" s="1" t="s">
        <v>152</v>
      </c>
      <c r="C627" s="1">
        <v>3</v>
      </c>
      <c r="D627" s="1" t="s">
        <v>16</v>
      </c>
      <c r="E627" s="4">
        <f>IF(実質付加価値!E627&gt;0,LN(実質付加価値!E627),0)</f>
        <v>13.820174318475559</v>
      </c>
      <c r="F627" s="4">
        <f>IF(実質付加価値!F627&gt;0,LN(実質付加価値!F627),0)</f>
        <v>13.899227072490271</v>
      </c>
      <c r="G627" s="4">
        <f>IF(実質付加価値!G627&gt;0,LN(実質付加価値!G627),0)</f>
        <v>13.850443981638263</v>
      </c>
      <c r="H627" s="4">
        <f>IF(実質付加価値!H627&gt;0,LN(実質付加価値!H627),0)</f>
        <v>13.734637424575483</v>
      </c>
      <c r="I627" s="4">
        <f>IF(実質付加価値!I627&gt;0,LN(実質付加価値!I627),0)</f>
        <v>13.604825706171832</v>
      </c>
      <c r="J627" s="4">
        <f>IF(実質付加価値!J627&gt;0,LN(実質付加価値!J627),0)</f>
        <v>13.521508027410885</v>
      </c>
    </row>
    <row r="628" spans="1:10" x14ac:dyDescent="0.15">
      <c r="A628" s="1">
        <v>28</v>
      </c>
      <c r="B628" s="1" t="s">
        <v>152</v>
      </c>
      <c r="C628" s="1">
        <v>4</v>
      </c>
      <c r="D628" s="1" t="s">
        <v>17</v>
      </c>
      <c r="E628" s="4">
        <f>IF(実質付加価値!E628&gt;0,LN(実質付加価値!E628),0)</f>
        <v>11.699715129494901</v>
      </c>
      <c r="F628" s="4">
        <f>IF(実質付加価値!F628&gt;0,LN(実質付加価値!F628),0)</f>
        <v>11.963100268071361</v>
      </c>
      <c r="G628" s="4">
        <f>IF(実質付加価値!G628&gt;0,LN(実質付加価値!G628),0)</f>
        <v>12.105142552121176</v>
      </c>
      <c r="H628" s="4">
        <f>IF(実質付加価値!H628&gt;0,LN(実質付加価値!H628),0)</f>
        <v>11.25785678500174</v>
      </c>
      <c r="I628" s="4">
        <f>IF(実質付加価値!I628&gt;0,LN(実質付加価値!I628),0)</f>
        <v>10.835943715158784</v>
      </c>
      <c r="J628" s="4">
        <f>IF(実質付加価値!J628&gt;0,LN(実質付加価値!J628),0)</f>
        <v>10.549550529173208</v>
      </c>
    </row>
    <row r="629" spans="1:10" x14ac:dyDescent="0.15">
      <c r="A629" s="1">
        <v>28</v>
      </c>
      <c r="B629" s="1" t="s">
        <v>152</v>
      </c>
      <c r="C629" s="1">
        <v>5</v>
      </c>
      <c r="D629" s="1" t="s">
        <v>18</v>
      </c>
      <c r="E629" s="4">
        <f>IF(実質付加価値!E629&gt;0,LN(実質付加価値!E629),0)</f>
        <v>11.028620867506072</v>
      </c>
      <c r="F629" s="4">
        <f>IF(実質付加価値!F629&gt;0,LN(実質付加価値!F629),0)</f>
        <v>11.111579161448418</v>
      </c>
      <c r="G629" s="4">
        <f>IF(実質付加価値!G629&gt;0,LN(実質付加価値!G629),0)</f>
        <v>12.366446110729969</v>
      </c>
      <c r="H629" s="4">
        <f>IF(実質付加価値!H629&gt;0,LN(実質付加価値!H629),0)</f>
        <v>11.859366434310925</v>
      </c>
      <c r="I629" s="4">
        <f>IF(実質付加価値!I629&gt;0,LN(実質付加価値!I629),0)</f>
        <v>11.569415015804054</v>
      </c>
      <c r="J629" s="4">
        <f>IF(実質付加価値!J629&gt;0,LN(実質付加価値!J629),0)</f>
        <v>11.379296031477685</v>
      </c>
    </row>
    <row r="630" spans="1:10" x14ac:dyDescent="0.15">
      <c r="A630" s="1">
        <v>28</v>
      </c>
      <c r="B630" s="1" t="s">
        <v>152</v>
      </c>
      <c r="C630" s="1">
        <v>6</v>
      </c>
      <c r="D630" s="1" t="s">
        <v>2</v>
      </c>
      <c r="E630" s="4">
        <f>IF(実質付加価値!E630&gt;0,LN(実質付加価値!E630),0)</f>
        <v>10.474114812798431</v>
      </c>
      <c r="F630" s="4">
        <f>IF(実質付加価値!F630&gt;0,LN(実質付加価値!F630),0)</f>
        <v>11.585959343108023</v>
      </c>
      <c r="G630" s="4">
        <f>IF(実質付加価値!G630&gt;0,LN(実質付加価値!G630),0)</f>
        <v>12.688310493331727</v>
      </c>
      <c r="H630" s="4">
        <f>IF(実質付加価値!H630&gt;0,LN(実質付加価値!H630),0)</f>
        <v>12.696586201093439</v>
      </c>
      <c r="I630" s="4">
        <f>IF(実質付加価値!I630&gt;0,LN(実質付加価値!I630),0)</f>
        <v>12.270083470224488</v>
      </c>
      <c r="J630" s="4">
        <f>IF(実質付加価値!J630&gt;0,LN(実質付加価値!J630),0)</f>
        <v>12.340795291060115</v>
      </c>
    </row>
    <row r="631" spans="1:10" x14ac:dyDescent="0.15">
      <c r="A631" s="1">
        <v>28</v>
      </c>
      <c r="B631" s="1" t="s">
        <v>152</v>
      </c>
      <c r="C631" s="1">
        <v>7</v>
      </c>
      <c r="D631" s="1" t="s">
        <v>19</v>
      </c>
      <c r="E631" s="4">
        <f>IF(実質付加価値!E631&gt;0,LN(実質付加価値!E631),0)</f>
        <v>10.997278004929194</v>
      </c>
      <c r="F631" s="4">
        <f>IF(実質付加価値!F631&gt;0,LN(実質付加価値!F631),0)</f>
        <v>12.11116375315031</v>
      </c>
      <c r="G631" s="4">
        <f>IF(実質付加価値!G631&gt;0,LN(実質付加価値!G631),0)</f>
        <v>12.424271816441355</v>
      </c>
      <c r="H631" s="4">
        <f>IF(実質付加価値!H631&gt;0,LN(実質付加価値!H631),0)</f>
        <v>12.203795601614633</v>
      </c>
      <c r="I631" s="4">
        <f>IF(実質付加価値!I631&gt;0,LN(実質付加価値!I631),0)</f>
        <v>10.085801232701348</v>
      </c>
      <c r="J631" s="4">
        <f>IF(実質付加価値!J631&gt;0,LN(実質付加価値!J631),0)</f>
        <v>9.4705648370029483</v>
      </c>
    </row>
    <row r="632" spans="1:10" x14ac:dyDescent="0.15">
      <c r="A632" s="1">
        <v>28</v>
      </c>
      <c r="B632" s="1" t="s">
        <v>152</v>
      </c>
      <c r="C632" s="1">
        <v>8</v>
      </c>
      <c r="D632" s="1" t="s">
        <v>20</v>
      </c>
      <c r="E632" s="4">
        <f>IF(実質付加価値!E632&gt;0,LN(実質付加価値!E632),0)</f>
        <v>11.966285539980278</v>
      </c>
      <c r="F632" s="4">
        <f>IF(実質付加価値!F632&gt;0,LN(実質付加価値!F632),0)</f>
        <v>11.765790264796086</v>
      </c>
      <c r="G632" s="4">
        <f>IF(実質付加価値!G632&gt;0,LN(実質付加価値!G632),0)</f>
        <v>11.95072141977696</v>
      </c>
      <c r="H632" s="4">
        <f>IF(実質付加価値!H632&gt;0,LN(実質付加価値!H632),0)</f>
        <v>11.8277533948499</v>
      </c>
      <c r="I632" s="4">
        <f>IF(実質付加価値!I632&gt;0,LN(実質付加価値!I632),0)</f>
        <v>12.022685058414615</v>
      </c>
      <c r="J632" s="4">
        <f>IF(実質付加価値!J632&gt;0,LN(実質付加価値!J632),0)</f>
        <v>11.5305692137919</v>
      </c>
    </row>
    <row r="633" spans="1:10" x14ac:dyDescent="0.15">
      <c r="A633" s="1">
        <v>28</v>
      </c>
      <c r="B633" s="1" t="s">
        <v>152</v>
      </c>
      <c r="C633" s="1">
        <v>9</v>
      </c>
      <c r="D633" s="1" t="s">
        <v>21</v>
      </c>
      <c r="E633" s="4">
        <f>IF(実質付加価値!E633&gt;0,LN(実質付加価値!E633),0)</f>
        <v>12.863407914054021</v>
      </c>
      <c r="F633" s="4">
        <f>IF(実質付加価値!F633&gt;0,LN(実質付加価値!F633),0)</f>
        <v>13.234354307479567</v>
      </c>
      <c r="G633" s="4">
        <f>IF(実質付加価値!G633&gt;0,LN(実質付加価値!G633),0)</f>
        <v>13.337773696068703</v>
      </c>
      <c r="H633" s="4">
        <f>IF(実質付加価値!H633&gt;0,LN(実質付加価値!H633),0)</f>
        <v>13.262173084975519</v>
      </c>
      <c r="I633" s="4">
        <f>IF(実質付加価値!I633&gt;0,LN(実質付加価値!I633),0)</f>
        <v>12.937371879928724</v>
      </c>
      <c r="J633" s="4">
        <f>IF(実質付加価値!J633&gt;0,LN(実質付加価値!J633),0)</f>
        <v>12.013891762487901</v>
      </c>
    </row>
    <row r="634" spans="1:10" x14ac:dyDescent="0.15">
      <c r="A634" s="1">
        <v>28</v>
      </c>
      <c r="B634" s="1" t="s">
        <v>152</v>
      </c>
      <c r="C634" s="1">
        <v>10</v>
      </c>
      <c r="D634" s="1" t="s">
        <v>22</v>
      </c>
      <c r="E634" s="4">
        <f>IF(実質付加価値!E634&gt;0,LN(実質付加価値!E634),0)</f>
        <v>11.925294729896912</v>
      </c>
      <c r="F634" s="4">
        <f>IF(実質付加価値!F634&gt;0,LN(実質付加価値!F634),0)</f>
        <v>12.085792923417001</v>
      </c>
      <c r="G634" s="4">
        <f>IF(実質付加価値!G634&gt;0,LN(実質付加価値!G634),0)</f>
        <v>12.621665123438762</v>
      </c>
      <c r="H634" s="4">
        <f>IF(実質付加価値!H634&gt;0,LN(実質付加価値!H634),0)</f>
        <v>12.565447251898254</v>
      </c>
      <c r="I634" s="4">
        <f>IF(実質付加価値!I634&gt;0,LN(実質付加価値!I634),0)</f>
        <v>12.328070676640083</v>
      </c>
      <c r="J634" s="4">
        <f>IF(実質付加価値!J634&gt;0,LN(実質付加価値!J634),0)</f>
        <v>12.194859818047407</v>
      </c>
    </row>
    <row r="635" spans="1:10" x14ac:dyDescent="0.15">
      <c r="A635" s="1">
        <v>28</v>
      </c>
      <c r="B635" s="1" t="s">
        <v>152</v>
      </c>
      <c r="C635" s="1">
        <v>11</v>
      </c>
      <c r="D635" s="1" t="s">
        <v>23</v>
      </c>
      <c r="E635" s="4">
        <f>IF(実質付加価値!E635&gt;0,LN(実質付加価値!E635),0)</f>
        <v>12.415752434399543</v>
      </c>
      <c r="F635" s="4">
        <f>IF(実質付加価値!F635&gt;0,LN(実質付加価値!F635),0)</f>
        <v>13.14807544338702</v>
      </c>
      <c r="G635" s="4">
        <f>IF(実質付加価値!G635&gt;0,LN(実質付加価値!G635),0)</f>
        <v>13.719642008371903</v>
      </c>
      <c r="H635" s="4">
        <f>IF(実質付加価値!H635&gt;0,LN(実質付加価値!H635),0)</f>
        <v>13.619146533713444</v>
      </c>
      <c r="I635" s="4">
        <f>IF(実質付加価値!I635&gt;0,LN(実質付加価値!I635),0)</f>
        <v>14.143248153097398</v>
      </c>
      <c r="J635" s="4">
        <f>IF(実質付加価値!J635&gt;0,LN(実質付加価値!J635),0)</f>
        <v>13.844322754002558</v>
      </c>
    </row>
    <row r="636" spans="1:10" x14ac:dyDescent="0.15">
      <c r="A636" s="1">
        <v>28</v>
      </c>
      <c r="B636" s="1" t="s">
        <v>152</v>
      </c>
      <c r="C636" s="1">
        <v>12</v>
      </c>
      <c r="D636" s="1" t="s">
        <v>24</v>
      </c>
      <c r="E636" s="4">
        <f>IF(実質付加価値!E636&gt;0,LN(実質付加価値!E636),0)</f>
        <v>9.6514073159769715</v>
      </c>
      <c r="F636" s="4">
        <f>IF(実質付加価値!F636&gt;0,LN(実質付加価値!F636),0)</f>
        <v>11.283376560892838</v>
      </c>
      <c r="G636" s="4">
        <f>IF(実質付加価値!G636&gt;0,LN(実質付加価値!G636),0)</f>
        <v>12.741338979067747</v>
      </c>
      <c r="H636" s="4">
        <f>IF(実質付加価値!H636&gt;0,LN(実質付加価値!H636),0)</f>
        <v>13.884082736749587</v>
      </c>
      <c r="I636" s="4">
        <f>IF(実質付加価値!I636&gt;0,LN(実質付加価値!I636),0)</f>
        <v>14.529507174295329</v>
      </c>
      <c r="J636" s="4">
        <f>IF(実質付加価値!J636&gt;0,LN(実質付加価値!J636),0)</f>
        <v>14.466454202616648</v>
      </c>
    </row>
    <row r="637" spans="1:10" x14ac:dyDescent="0.15">
      <c r="A637" s="1">
        <v>28</v>
      </c>
      <c r="B637" s="1" t="s">
        <v>152</v>
      </c>
      <c r="C637" s="1">
        <v>13</v>
      </c>
      <c r="D637" s="1" t="s">
        <v>25</v>
      </c>
      <c r="E637" s="4">
        <f>IF(実質付加価値!E637&gt;0,LN(実質付加価値!E637),0)</f>
        <v>11.474582219313989</v>
      </c>
      <c r="F637" s="4">
        <f>IF(実質付加価値!F637&gt;0,LN(実質付加価値!F637),0)</f>
        <v>12.183187346322839</v>
      </c>
      <c r="G637" s="4">
        <f>IF(実質付加価値!G637&gt;0,LN(実質付加価値!G637),0)</f>
        <v>12.419774083016927</v>
      </c>
      <c r="H637" s="4">
        <f>IF(実質付加価値!H637&gt;0,LN(実質付加価値!H637),0)</f>
        <v>12.332870546970293</v>
      </c>
      <c r="I637" s="4">
        <f>IF(実質付加価値!I637&gt;0,LN(実質付加価値!I637),0)</f>
        <v>13.171354745331708</v>
      </c>
      <c r="J637" s="4">
        <f>IF(実質付加価値!J637&gt;0,LN(実質付加価値!J637),0)</f>
        <v>12.718786813811827</v>
      </c>
    </row>
    <row r="638" spans="1:10" x14ac:dyDescent="0.15">
      <c r="A638" s="1">
        <v>28</v>
      </c>
      <c r="B638" s="1" t="s">
        <v>152</v>
      </c>
      <c r="C638" s="1">
        <v>14</v>
      </c>
      <c r="D638" s="1" t="s">
        <v>26</v>
      </c>
      <c r="E638" s="4">
        <f>IF(実質付加価値!E638&gt;0,LN(実質付加価値!E638),0)</f>
        <v>8.8780187581182393</v>
      </c>
      <c r="F638" s="4">
        <f>IF(実質付加価値!F638&gt;0,LN(実質付加価値!F638),0)</f>
        <v>10.136587144583423</v>
      </c>
      <c r="G638" s="4">
        <f>IF(実質付加価値!G638&gt;0,LN(実質付加価値!G638),0)</f>
        <v>10.807524990211286</v>
      </c>
      <c r="H638" s="4">
        <f>IF(実質付加価値!H638&gt;0,LN(実質付加価値!H638),0)</f>
        <v>10.146526301077053</v>
      </c>
      <c r="I638" s="4">
        <f>IF(実質付加価値!I638&gt;0,LN(実質付加価値!I638),0)</f>
        <v>10.688728969407387</v>
      </c>
      <c r="J638" s="4">
        <f>IF(実質付加価値!J638&gt;0,LN(実質付加価値!J638),0)</f>
        <v>10.622676025918711</v>
      </c>
    </row>
    <row r="639" spans="1:10" x14ac:dyDescent="0.15">
      <c r="A639" s="1">
        <v>28</v>
      </c>
      <c r="B639" s="1" t="s">
        <v>152</v>
      </c>
      <c r="C639" s="1">
        <v>15</v>
      </c>
      <c r="D639" s="1" t="s">
        <v>27</v>
      </c>
      <c r="E639" s="4">
        <f>IF(実質付加価値!E639&gt;0,LN(実質付加価値!E639),0)</f>
        <v>12.893050698212448</v>
      </c>
      <c r="F639" s="4">
        <f>IF(実質付加価値!F639&gt;0,LN(実質付加価値!F639),0)</f>
        <v>12.926644235725888</v>
      </c>
      <c r="G639" s="4">
        <f>IF(実質付加価値!G639&gt;0,LN(実質付加価値!G639),0)</f>
        <v>13.333795836237641</v>
      </c>
      <c r="H639" s="4">
        <f>IF(実質付加価値!H639&gt;0,LN(実質付加価値!H639),0)</f>
        <v>12.972140879394876</v>
      </c>
      <c r="I639" s="4">
        <f>IF(実質付加価値!I639&gt;0,LN(実質付加価値!I639),0)</f>
        <v>12.966163149557328</v>
      </c>
      <c r="J639" s="4">
        <f>IF(実質付加価値!J639&gt;0,LN(実質付加価値!J639),0)</f>
        <v>12.692295600427967</v>
      </c>
    </row>
    <row r="640" spans="1:10" x14ac:dyDescent="0.15">
      <c r="A640" s="1">
        <v>28</v>
      </c>
      <c r="B640" s="1" t="s">
        <v>151</v>
      </c>
      <c r="C640" s="1">
        <v>16</v>
      </c>
      <c r="D640" s="1" t="s">
        <v>10</v>
      </c>
      <c r="E640" s="4">
        <f>IF(実質付加価値!E640&gt;0,LN(実質付加価値!E640),0)</f>
        <v>13.801099184637716</v>
      </c>
      <c r="F640" s="4">
        <f>IF(実質付加価値!F640&gt;0,LN(実質付加価値!F640),0)</f>
        <v>14.029355919315512</v>
      </c>
      <c r="G640" s="4">
        <f>IF(実質付加価値!G640&gt;0,LN(実質付加価値!G640),0)</f>
        <v>14.461639531591475</v>
      </c>
      <c r="H640" s="4">
        <f>IF(実質付加価値!H640&gt;0,LN(実質付加価値!H640),0)</f>
        <v>14.199155358570613</v>
      </c>
      <c r="I640" s="4">
        <f>IF(実質付加価値!I640&gt;0,LN(実質付加価値!I640),0)</f>
        <v>13.898312504181803</v>
      </c>
      <c r="J640" s="4">
        <f>IF(実質付加価値!J640&gt;0,LN(実質付加価値!J640),0)</f>
        <v>13.771165326983802</v>
      </c>
    </row>
    <row r="641" spans="1:10" x14ac:dyDescent="0.15">
      <c r="A641" s="1">
        <v>28</v>
      </c>
      <c r="B641" s="1" t="s">
        <v>151</v>
      </c>
      <c r="C641" s="1">
        <v>17</v>
      </c>
      <c r="D641" s="1" t="s">
        <v>11</v>
      </c>
      <c r="E641" s="4">
        <f>IF(実質付加価値!E641&gt;0,LN(実質付加価値!E641),0)</f>
        <v>12.146924297464182</v>
      </c>
      <c r="F641" s="4">
        <f>IF(実質付加価値!F641&gt;0,LN(実質付加価値!F641),0)</f>
        <v>12.573987704280015</v>
      </c>
      <c r="G641" s="4">
        <f>IF(実質付加価値!G641&gt;0,LN(実質付加価値!G641),0)</f>
        <v>13.07629572665904</v>
      </c>
      <c r="H641" s="4">
        <f>IF(実質付加価値!H641&gt;0,LN(実質付加価値!H641),0)</f>
        <v>13.250383634390454</v>
      </c>
      <c r="I641" s="4">
        <f>IF(実質付加価値!I641&gt;0,LN(実質付加価値!I641),0)</f>
        <v>13.392920314043803</v>
      </c>
      <c r="J641" s="4">
        <f>IF(実質付加価値!J641&gt;0,LN(実質付加価値!J641),0)</f>
        <v>13.202784985624374</v>
      </c>
    </row>
    <row r="642" spans="1:10" x14ac:dyDescent="0.15">
      <c r="A642" s="1">
        <v>28</v>
      </c>
      <c r="B642" s="1" t="s">
        <v>151</v>
      </c>
      <c r="C642" s="1">
        <v>18</v>
      </c>
      <c r="D642" s="1" t="s">
        <v>12</v>
      </c>
      <c r="E642" s="4">
        <f>IF(実質付加価値!E642&gt;0,LN(実質付加価値!E642),0)</f>
        <v>13.449073350581028</v>
      </c>
      <c r="F642" s="4">
        <f>IF(実質付加価値!F642&gt;0,LN(実質付加価値!F642),0)</f>
        <v>14.020582130013404</v>
      </c>
      <c r="G642" s="4">
        <f>IF(実質付加価値!G642&gt;0,LN(実質付加価値!G642),0)</f>
        <v>14.560928457328043</v>
      </c>
      <c r="H642" s="4">
        <f>IF(実質付加価値!H642&gt;0,LN(実質付加価値!H642),0)</f>
        <v>14.515045083923072</v>
      </c>
      <c r="I642" s="4">
        <f>IF(実質付加価値!I642&gt;0,LN(実質付加価値!I642),0)</f>
        <v>14.433324913551026</v>
      </c>
      <c r="J642" s="4">
        <f>IF(実質付加価値!J642&gt;0,LN(実質付加価値!J642),0)</f>
        <v>14.267124130172398</v>
      </c>
    </row>
    <row r="643" spans="1:10" x14ac:dyDescent="0.15">
      <c r="A643" s="1">
        <v>28</v>
      </c>
      <c r="B643" s="1" t="s">
        <v>151</v>
      </c>
      <c r="C643" s="1">
        <v>19</v>
      </c>
      <c r="D643" s="1" t="s">
        <v>13</v>
      </c>
      <c r="E643" s="4">
        <f>IF(実質付加価値!E643&gt;0,LN(実質付加価値!E643),0)</f>
        <v>12.061583279311776</v>
      </c>
      <c r="F643" s="4">
        <f>IF(実質付加価値!F643&gt;0,LN(実質付加価値!F643),0)</f>
        <v>12.809883113678643</v>
      </c>
      <c r="G643" s="4">
        <f>IF(実質付加価値!G643&gt;0,LN(実質付加価値!G643),0)</f>
        <v>13.560820765958422</v>
      </c>
      <c r="H643" s="4">
        <f>IF(実質付加価値!H643&gt;0,LN(実質付加価値!H643),0)</f>
        <v>13.606428891404308</v>
      </c>
      <c r="I643" s="4">
        <f>IF(実質付加価値!I643&gt;0,LN(実質付加価値!I643),0)</f>
        <v>13.58030054121803</v>
      </c>
      <c r="J643" s="4">
        <f>IF(実質付加価値!J643&gt;0,LN(実質付加価値!J643),0)</f>
        <v>13.529513836188539</v>
      </c>
    </row>
    <row r="644" spans="1:10" x14ac:dyDescent="0.15">
      <c r="A644" s="1">
        <v>28</v>
      </c>
      <c r="B644" s="1" t="s">
        <v>151</v>
      </c>
      <c r="C644" s="1">
        <v>20</v>
      </c>
      <c r="D644" s="1" t="s">
        <v>14</v>
      </c>
      <c r="E644" s="4">
        <f>IF(実質付加価値!E644&gt;0,LN(実質付加価値!E644),0)</f>
        <v>12.005061160627511</v>
      </c>
      <c r="F644" s="4">
        <f>IF(実質付加価値!F644&gt;0,LN(実質付加価値!F644),0)</f>
        <v>12.865735151740004</v>
      </c>
      <c r="G644" s="4">
        <f>IF(実質付加価値!G644&gt;0,LN(実質付加価値!G644),0)</f>
        <v>12.92762233678004</v>
      </c>
      <c r="H644" s="4">
        <f>IF(実質付加価値!H644&gt;0,LN(実質付加価値!H644),0)</f>
        <v>12.633702103620569</v>
      </c>
      <c r="I644" s="4">
        <f>IF(実質付加価値!I644&gt;0,LN(実質付加価値!I644),0)</f>
        <v>12.625510807582758</v>
      </c>
      <c r="J644" s="4">
        <f>IF(実質付加価値!J644&gt;0,LN(実質付加価値!J644),0)</f>
        <v>12.661891975481289</v>
      </c>
    </row>
    <row r="645" spans="1:10" x14ac:dyDescent="0.15">
      <c r="A645" s="1">
        <v>28</v>
      </c>
      <c r="B645" s="1" t="s">
        <v>151</v>
      </c>
      <c r="C645" s="1">
        <v>21</v>
      </c>
      <c r="D645" s="1" t="s">
        <v>15</v>
      </c>
      <c r="E645" s="4">
        <f>IF(実質付加価値!E645&gt;0,LN(実質付加価値!E645),0)</f>
        <v>13.648643368922158</v>
      </c>
      <c r="F645" s="4">
        <f>IF(実質付加価値!F645&gt;0,LN(実質付加価値!F645),0)</f>
        <v>13.804576643783557</v>
      </c>
      <c r="G645" s="4">
        <f>IF(実質付加価値!G645&gt;0,LN(実質付加価値!G645),0)</f>
        <v>14.06906146894945</v>
      </c>
      <c r="H645" s="4">
        <f>IF(実質付加価値!H645&gt;0,LN(実質付加価値!H645),0)</f>
        <v>14.090334349859408</v>
      </c>
      <c r="I645" s="4">
        <f>IF(実質付加価値!I645&gt;0,LN(実質付加価値!I645),0)</f>
        <v>14.256154266373835</v>
      </c>
      <c r="J645" s="4">
        <f>IF(実質付加価値!J645&gt;0,LN(実質付加価値!J645),0)</f>
        <v>14.171040576142586</v>
      </c>
    </row>
    <row r="646" spans="1:10" x14ac:dyDescent="0.15">
      <c r="A646" s="1">
        <v>28</v>
      </c>
      <c r="B646" s="1" t="s">
        <v>150</v>
      </c>
      <c r="C646" s="1">
        <v>22</v>
      </c>
      <c r="D646" s="1" t="s">
        <v>7</v>
      </c>
      <c r="E646" s="4">
        <f>IF(実質付加価値!E646&gt;0,LN(実質付加価値!E646),0)</f>
        <v>14.452074063536267</v>
      </c>
      <c r="F646" s="4">
        <f>IF(実質付加価値!F646&gt;0,LN(実質付加価値!F646),0)</f>
        <v>14.766966532604057</v>
      </c>
      <c r="G646" s="4">
        <f>IF(実質付加価値!G646&gt;0,LN(実質付加価値!G646),0)</f>
        <v>14.934910544727138</v>
      </c>
      <c r="H646" s="4">
        <f>IF(実質付加価値!H646&gt;0,LN(実質付加価値!H646),0)</f>
        <v>15.12732385305153</v>
      </c>
      <c r="I646" s="4">
        <f>IF(実質付加価値!I646&gt;0,LN(実質付加価値!I646),0)</f>
        <v>15.374654631899091</v>
      </c>
      <c r="J646" s="4">
        <f>IF(実質付加価値!J646&gt;0,LN(実質付加価値!J646),0)</f>
        <v>15.37241196210212</v>
      </c>
    </row>
    <row r="647" spans="1:10" x14ac:dyDescent="0.15">
      <c r="A647" s="1">
        <v>28</v>
      </c>
      <c r="B647" s="1" t="s">
        <v>150</v>
      </c>
      <c r="C647" s="1">
        <v>23</v>
      </c>
      <c r="D647" s="1" t="s">
        <v>28</v>
      </c>
      <c r="E647" s="4">
        <f>IF(実質付加価値!E647&gt;0,LN(実質付加価値!E647),0)</f>
        <v>13.78440474158857</v>
      </c>
      <c r="F647" s="4">
        <f>IF(実質付加価値!F647&gt;0,LN(実質付加価値!F647),0)</f>
        <v>14.094702134083645</v>
      </c>
      <c r="G647" s="4">
        <f>IF(実質付加価値!G647&gt;0,LN(実質付加価値!G647),0)</f>
        <v>14.223551104782334</v>
      </c>
      <c r="H647" s="4">
        <f>IF(実質付加価値!H647&gt;0,LN(実質付加価値!H647),0)</f>
        <v>14.386499663795909</v>
      </c>
      <c r="I647" s="4">
        <f>IF(実質付加価値!I647&gt;0,LN(実質付加価値!I647),0)</f>
        <v>14.451960770567618</v>
      </c>
      <c r="J647" s="4">
        <f>IF(実質付加価値!J647&gt;0,LN(実質付加価値!J647),0)</f>
        <v>14.460662005210272</v>
      </c>
    </row>
    <row r="648" spans="1:10" x14ac:dyDescent="0.15">
      <c r="A648" s="1">
        <v>29</v>
      </c>
      <c r="B648" s="1" t="s">
        <v>299</v>
      </c>
      <c r="C648" s="1">
        <v>1</v>
      </c>
      <c r="D648" s="1" t="s">
        <v>8</v>
      </c>
      <c r="E648" s="4">
        <f>IF(実質付加価値!E648&gt;0,LN(実質付加価値!E648),0)</f>
        <v>11.322854690698152</v>
      </c>
      <c r="F648" s="4">
        <f>IF(実質付加価値!F648&gt;0,LN(実質付加価値!F648),0)</f>
        <v>11.113798598264852</v>
      </c>
      <c r="G648" s="4">
        <f>IF(実質付加価値!G648&gt;0,LN(実質付加価値!G648),0)</f>
        <v>11.047272446790966</v>
      </c>
      <c r="H648" s="4">
        <f>IF(実質付加価値!H648&gt;0,LN(実質付加価値!H648),0)</f>
        <v>10.816661548777221</v>
      </c>
      <c r="I648" s="4">
        <f>IF(実質付加価値!I648&gt;0,LN(実質付加価値!I648),0)</f>
        <v>10.743360753715676</v>
      </c>
      <c r="J648" s="4">
        <f>IF(実質付加価値!J648&gt;0,LN(実質付加価値!J648),0)</f>
        <v>10.662134870584721</v>
      </c>
    </row>
    <row r="649" spans="1:10" x14ac:dyDescent="0.15">
      <c r="A649" s="1">
        <v>29</v>
      </c>
      <c r="B649" s="1" t="s">
        <v>299</v>
      </c>
      <c r="C649" s="1">
        <v>2</v>
      </c>
      <c r="D649" s="1" t="s">
        <v>9</v>
      </c>
      <c r="E649" s="4">
        <f>IF(実質付加価値!E649&gt;0,LN(実質付加価値!E649),0)</f>
        <v>6.0480706588246127</v>
      </c>
      <c r="F649" s="4">
        <f>IF(実質付加価値!F649&gt;0,LN(実質付加価値!F649),0)</f>
        <v>5.740296462881731</v>
      </c>
      <c r="G649" s="4">
        <f>IF(実質付加価値!G649&gt;0,LN(実質付加価値!G649),0)</f>
        <v>6.9072212597156772</v>
      </c>
      <c r="H649" s="4">
        <f>IF(実質付加価値!H649&gt;0,LN(実質付加価値!H649),0)</f>
        <v>6.5340392589510312</v>
      </c>
      <c r="I649" s="4">
        <f>IF(実質付加価値!I649&gt;0,LN(実質付加価値!I649),0)</f>
        <v>5.3079661579618245</v>
      </c>
      <c r="J649" s="4">
        <f>IF(実質付加価値!J649&gt;0,LN(実質付加価値!J649),0)</f>
        <v>4.946041574243071</v>
      </c>
    </row>
    <row r="650" spans="1:10" x14ac:dyDescent="0.15">
      <c r="A650" s="1">
        <v>29</v>
      </c>
      <c r="B650" s="1" t="s">
        <v>300</v>
      </c>
      <c r="C650" s="1">
        <v>3</v>
      </c>
      <c r="D650" s="1" t="s">
        <v>16</v>
      </c>
      <c r="E650" s="4">
        <f>IF(実質付加価値!E650&gt;0,LN(実質付加価値!E650),0)</f>
        <v>10.89969292016359</v>
      </c>
      <c r="F650" s="4">
        <f>IF(実質付加価値!F650&gt;0,LN(実質付加価値!F650),0)</f>
        <v>11.438969495786965</v>
      </c>
      <c r="G650" s="4">
        <f>IF(実質付加価値!G650&gt;0,LN(実質付加価値!G650),0)</f>
        <v>11.580164022782272</v>
      </c>
      <c r="H650" s="4">
        <f>IF(実質付加価値!H650&gt;0,LN(実質付加価値!H650),0)</f>
        <v>11.616994712210184</v>
      </c>
      <c r="I650" s="4">
        <f>IF(実質付加価値!I650&gt;0,LN(実質付加価値!I650),0)</f>
        <v>11.653721312842235</v>
      </c>
      <c r="J650" s="4">
        <f>IF(実質付加価値!J650&gt;0,LN(実質付加価値!J650),0)</f>
        <v>11.511194498889477</v>
      </c>
    </row>
    <row r="651" spans="1:10" x14ac:dyDescent="0.15">
      <c r="A651" s="1">
        <v>29</v>
      </c>
      <c r="B651" s="1" t="s">
        <v>300</v>
      </c>
      <c r="C651" s="1">
        <v>4</v>
      </c>
      <c r="D651" s="1" t="s">
        <v>17</v>
      </c>
      <c r="E651" s="4">
        <f>IF(実質付加価値!E651&gt;0,LN(実質付加価値!E651),0)</f>
        <v>10.755040144511252</v>
      </c>
      <c r="F651" s="4">
        <f>IF(実質付加価値!F651&gt;0,LN(実質付加価値!F651),0)</f>
        <v>11.241056439315082</v>
      </c>
      <c r="G651" s="4">
        <f>IF(実質付加価値!G651&gt;0,LN(実質付加価値!G651),0)</f>
        <v>11.626869107186064</v>
      </c>
      <c r="H651" s="4">
        <f>IF(実質付加価値!H651&gt;0,LN(実質付加価値!H651),0)</f>
        <v>10.796427882496531</v>
      </c>
      <c r="I651" s="4">
        <f>IF(実質付加価値!I651&gt;0,LN(実質付加価値!I651),0)</f>
        <v>10.294346610005743</v>
      </c>
      <c r="J651" s="4">
        <f>IF(実質付加価値!J651&gt;0,LN(実質付加価値!J651),0)</f>
        <v>10.06152527252647</v>
      </c>
    </row>
    <row r="652" spans="1:10" x14ac:dyDescent="0.15">
      <c r="A652" s="1">
        <v>29</v>
      </c>
      <c r="B652" s="1" t="s">
        <v>300</v>
      </c>
      <c r="C652" s="1">
        <v>5</v>
      </c>
      <c r="D652" s="1" t="s">
        <v>18</v>
      </c>
      <c r="E652" s="4">
        <f>IF(実質付加価値!E652&gt;0,LN(実質付加価値!E652),0)</f>
        <v>8.2196040126204952</v>
      </c>
      <c r="F652" s="4">
        <f>IF(実質付加価値!F652&gt;0,LN(実質付加価値!F652),0)</f>
        <v>9.2553985210087699</v>
      </c>
      <c r="G652" s="4">
        <f>IF(実質付加価値!G652&gt;0,LN(実質付加価値!G652),0)</f>
        <v>9.8079511436860205</v>
      </c>
      <c r="H652" s="4">
        <f>IF(実質付加価値!H652&gt;0,LN(実質付加価値!H652),0)</f>
        <v>9.8631527930666714</v>
      </c>
      <c r="I652" s="4">
        <f>IF(実質付加価値!I652&gt;0,LN(実質付加価値!I652),0)</f>
        <v>9.9056033278141644</v>
      </c>
      <c r="J652" s="4">
        <f>IF(実質付加価値!J652&gt;0,LN(実質付加価値!J652),0)</f>
        <v>9.4851531148437029</v>
      </c>
    </row>
    <row r="653" spans="1:10" x14ac:dyDescent="0.15">
      <c r="A653" s="1">
        <v>29</v>
      </c>
      <c r="B653" s="1" t="s">
        <v>300</v>
      </c>
      <c r="C653" s="1">
        <v>6</v>
      </c>
      <c r="D653" s="1" t="s">
        <v>2</v>
      </c>
      <c r="E653" s="4">
        <f>IF(実質付加価値!E653&gt;0,LN(実質付加価値!E653),0)</f>
        <v>7.9596630571645717</v>
      </c>
      <c r="F653" s="4">
        <f>IF(実質付加価値!F653&gt;0,LN(実質付加価値!F653),0)</f>
        <v>8.6601020387224956</v>
      </c>
      <c r="G653" s="4">
        <f>IF(実質付加価値!G653&gt;0,LN(実質付加価値!G653),0)</f>
        <v>9.4979726147243966</v>
      </c>
      <c r="H653" s="4">
        <f>IF(実質付加価値!H653&gt;0,LN(実質付加価値!H653),0)</f>
        <v>9.6806206196433635</v>
      </c>
      <c r="I653" s="4">
        <f>IF(実質付加価値!I653&gt;0,LN(実質付加価値!I653),0)</f>
        <v>9.8391679193388626</v>
      </c>
      <c r="J653" s="4">
        <f>IF(実質付加価値!J653&gt;0,LN(実質付加価値!J653),0)</f>
        <v>9.7746420862365735</v>
      </c>
    </row>
    <row r="654" spans="1:10" x14ac:dyDescent="0.15">
      <c r="A654" s="1">
        <v>29</v>
      </c>
      <c r="B654" s="1" t="s">
        <v>300</v>
      </c>
      <c r="C654" s="1">
        <v>7</v>
      </c>
      <c r="D654" s="1" t="s">
        <v>19</v>
      </c>
      <c r="E654" s="4">
        <f>IF(実質付加価値!E654&gt;0,LN(実質付加価値!E654),0)</f>
        <v>8.8017495588664119</v>
      </c>
      <c r="F654" s="4">
        <f>IF(実質付加価値!F654&gt;0,LN(実質付加価値!F654),0)</f>
        <v>8.5452076692171062</v>
      </c>
      <c r="G654" s="4">
        <f>IF(実質付加価値!G654&gt;0,LN(実質付加価値!G654),0)</f>
        <v>6.9698741420243433</v>
      </c>
      <c r="H654" s="4">
        <f>IF(実質付加価値!H654&gt;0,LN(実質付加価値!H654),0)</f>
        <v>8.2173010710785306</v>
      </c>
      <c r="I654" s="4">
        <f>IF(実質付加価値!I654&gt;0,LN(実質付加価値!I654),0)</f>
        <v>7.5917241082971758</v>
      </c>
      <c r="J654" s="4">
        <f>IF(実質付加価値!J654&gt;0,LN(実質付加価値!J654),0)</f>
        <v>8.5839738829348526</v>
      </c>
    </row>
    <row r="655" spans="1:10" x14ac:dyDescent="0.15">
      <c r="A655" s="1">
        <v>29</v>
      </c>
      <c r="B655" s="1" t="s">
        <v>300</v>
      </c>
      <c r="C655" s="1">
        <v>8</v>
      </c>
      <c r="D655" s="1" t="s">
        <v>20</v>
      </c>
      <c r="E655" s="4">
        <f>IF(実質付加価値!E655&gt;0,LN(実質付加価値!E655),0)</f>
        <v>8.6912666810330137</v>
      </c>
      <c r="F655" s="4">
        <f>IF(実質付加価値!F655&gt;0,LN(実質付加価値!F655),0)</f>
        <v>8.9862819605606052</v>
      </c>
      <c r="G655" s="4">
        <f>IF(実質付加価値!G655&gt;0,LN(実質付加価値!G655),0)</f>
        <v>9.4720220456076554</v>
      </c>
      <c r="H655" s="4">
        <f>IF(実質付加価値!H655&gt;0,LN(実質付加価値!H655),0)</f>
        <v>9.4361925841352949</v>
      </c>
      <c r="I655" s="4">
        <f>IF(実質付加価値!I655&gt;0,LN(実質付加価値!I655),0)</f>
        <v>8.8870493217029018</v>
      </c>
      <c r="J655" s="4">
        <f>IF(実質付加価値!J655&gt;0,LN(実質付加価値!J655),0)</f>
        <v>8.3558351830383817</v>
      </c>
    </row>
    <row r="656" spans="1:10" x14ac:dyDescent="0.15">
      <c r="A656" s="1">
        <v>29</v>
      </c>
      <c r="B656" s="1" t="s">
        <v>301</v>
      </c>
      <c r="C656" s="1">
        <v>9</v>
      </c>
      <c r="D656" s="1" t="s">
        <v>21</v>
      </c>
      <c r="E656" s="4">
        <f>IF(実質付加価値!E656&gt;0,LN(実質付加価値!E656),0)</f>
        <v>8.5968126846763848</v>
      </c>
      <c r="F656" s="4">
        <f>IF(実質付加価値!F656&gt;0,LN(実質付加価値!F656),0)</f>
        <v>9.2077119497722055</v>
      </c>
      <c r="G656" s="4">
        <f>IF(実質付加価値!G656&gt;0,LN(実質付加価値!G656),0)</f>
        <v>10.012816644882015</v>
      </c>
      <c r="H656" s="4">
        <f>IF(実質付加価値!H656&gt;0,LN(実質付加価値!H656),0)</f>
        <v>9.8804534630689904</v>
      </c>
      <c r="I656" s="4">
        <f>IF(実質付加価値!I656&gt;0,LN(実質付加価値!I656),0)</f>
        <v>9.7171684252166024</v>
      </c>
      <c r="J656" s="4">
        <f>IF(実質付加価値!J656&gt;0,LN(実質付加価値!J656),0)</f>
        <v>8.790482262179129</v>
      </c>
    </row>
    <row r="657" spans="1:10" x14ac:dyDescent="0.15">
      <c r="A657" s="1">
        <v>29</v>
      </c>
      <c r="B657" s="1" t="s">
        <v>300</v>
      </c>
      <c r="C657" s="1">
        <v>10</v>
      </c>
      <c r="D657" s="1" t="s">
        <v>22</v>
      </c>
      <c r="E657" s="4">
        <f>IF(実質付加価値!E657&gt;0,LN(実質付加価値!E657),0)</f>
        <v>10.47460842192304</v>
      </c>
      <c r="F657" s="4">
        <f>IF(実質付加価値!F657&gt;0,LN(実質付加価値!F657),0)</f>
        <v>10.4656271183093</v>
      </c>
      <c r="G657" s="4">
        <f>IF(実質付加価値!G657&gt;0,LN(実質付加価値!G657),0)</f>
        <v>10.770393595270752</v>
      </c>
      <c r="H657" s="4">
        <f>IF(実質付加価値!H657&gt;0,LN(実質付加価値!H657),0)</f>
        <v>11.012765483546094</v>
      </c>
      <c r="I657" s="4">
        <f>IF(実質付加価値!I657&gt;0,LN(実質付加価値!I657),0)</f>
        <v>10.337155820473173</v>
      </c>
      <c r="J657" s="4">
        <f>IF(実質付加価値!J657&gt;0,LN(実質付加価値!J657),0)</f>
        <v>10.051398220101083</v>
      </c>
    </row>
    <row r="658" spans="1:10" x14ac:dyDescent="0.15">
      <c r="A658" s="1">
        <v>29</v>
      </c>
      <c r="B658" s="1" t="s">
        <v>301</v>
      </c>
      <c r="C658" s="1">
        <v>11</v>
      </c>
      <c r="D658" s="1" t="s">
        <v>23</v>
      </c>
      <c r="E658" s="4">
        <f>IF(実質付加価値!E658&gt;0,LN(実質付加価値!E658),0)</f>
        <v>10.294098583634124</v>
      </c>
      <c r="F658" s="4">
        <f>IF(実質付加価値!F658&gt;0,LN(実質付加価値!F658),0)</f>
        <v>11.140792654758984</v>
      </c>
      <c r="G658" s="4">
        <f>IF(実質付加価値!G658&gt;0,LN(実質付加価値!G658),0)</f>
        <v>11.923336331415934</v>
      </c>
      <c r="H658" s="4">
        <f>IF(実質付加価値!H658&gt;0,LN(実質付加価値!H658),0)</f>
        <v>11.460580659685105</v>
      </c>
      <c r="I658" s="4">
        <f>IF(実質付加価値!I658&gt;0,LN(実質付加価値!I658),0)</f>
        <v>12.05788884726744</v>
      </c>
      <c r="J658" s="4">
        <f>IF(実質付加価値!J658&gt;0,LN(実質付加価値!J658),0)</f>
        <v>11.393986858604698</v>
      </c>
    </row>
    <row r="659" spans="1:10" x14ac:dyDescent="0.15">
      <c r="A659" s="1">
        <v>29</v>
      </c>
      <c r="B659" s="1" t="s">
        <v>300</v>
      </c>
      <c r="C659" s="1">
        <v>12</v>
      </c>
      <c r="D659" s="1" t="s">
        <v>24</v>
      </c>
      <c r="E659" s="4">
        <f>IF(実質付加価値!E659&gt;0,LN(実質付加価値!E659),0)</f>
        <v>7.5648619322607482</v>
      </c>
      <c r="F659" s="4">
        <f>IF(実質付加価値!F659&gt;0,LN(実質付加価値!F659),0)</f>
        <v>9.4279303877570673</v>
      </c>
      <c r="G659" s="4">
        <f>IF(実質付加価値!G659&gt;0,LN(実質付加価値!G659),0)</f>
        <v>11.344613224607226</v>
      </c>
      <c r="H659" s="4">
        <f>IF(実質付加価値!H659&gt;0,LN(実質付加価値!H659),0)</f>
        <v>12.207954473554134</v>
      </c>
      <c r="I659" s="4">
        <f>IF(実質付加価値!I659&gt;0,LN(実質付加価値!I659),0)</f>
        <v>12.047837141175654</v>
      </c>
      <c r="J659" s="4">
        <f>IF(実質付加価値!J659&gt;0,LN(実質付加価値!J659),0)</f>
        <v>11.468551456495579</v>
      </c>
    </row>
    <row r="660" spans="1:10" x14ac:dyDescent="0.15">
      <c r="A660" s="1">
        <v>29</v>
      </c>
      <c r="B660" s="1" t="s">
        <v>300</v>
      </c>
      <c r="C660" s="1">
        <v>13</v>
      </c>
      <c r="D660" s="1" t="s">
        <v>25</v>
      </c>
      <c r="E660" s="4">
        <f>IF(実質付加価値!E660&gt;0,LN(実質付加価値!E660),0)</f>
        <v>5.0931490684625764</v>
      </c>
      <c r="F660" s="4">
        <f>IF(実質付加価値!F660&gt;0,LN(実質付加価値!F660),0)</f>
        <v>8.7600596889041693</v>
      </c>
      <c r="G660" s="4">
        <f>IF(実質付加価値!G660&gt;0,LN(実質付加価値!G660),0)</f>
        <v>10.235296010651927</v>
      </c>
      <c r="H660" s="4">
        <f>IF(実質付加価値!H660&gt;0,LN(実質付加価値!H660),0)</f>
        <v>10.092847602762813</v>
      </c>
      <c r="I660" s="4">
        <f>IF(実質付加価値!I660&gt;0,LN(実質付加価値!I660),0)</f>
        <v>11.229432830729598</v>
      </c>
      <c r="J660" s="4">
        <f>IF(実質付加価値!J660&gt;0,LN(実質付加価値!J660),0)</f>
        <v>10.416023659271609</v>
      </c>
    </row>
    <row r="661" spans="1:10" x14ac:dyDescent="0.15">
      <c r="A661" s="1">
        <v>29</v>
      </c>
      <c r="B661" s="1" t="s">
        <v>300</v>
      </c>
      <c r="C661" s="1">
        <v>14</v>
      </c>
      <c r="D661" s="1" t="s">
        <v>26</v>
      </c>
      <c r="E661" s="4">
        <f>IF(実質付加価値!E661&gt;0,LN(実質付加価値!E661),0)</f>
        <v>4.482375973422152</v>
      </c>
      <c r="F661" s="4">
        <f>IF(実質付加価値!F661&gt;0,LN(実質付加価値!F661),0)</f>
        <v>6.3367633901277518</v>
      </c>
      <c r="G661" s="4">
        <f>IF(実質付加価値!G661&gt;0,LN(実質付加価値!G661),0)</f>
        <v>6.6564037956120119</v>
      </c>
      <c r="H661" s="4">
        <f>IF(実質付加価値!H661&gt;0,LN(実質付加価値!H661),0)</f>
        <v>7.3139529694550447</v>
      </c>
      <c r="I661" s="4">
        <f>IF(実質付加価値!I661&gt;0,LN(実質付加価値!I661),0)</f>
        <v>7.7332311059601322</v>
      </c>
      <c r="J661" s="4">
        <f>IF(実質付加価値!J661&gt;0,LN(実質付加価値!J661),0)</f>
        <v>7.2714453349965913</v>
      </c>
    </row>
    <row r="662" spans="1:10" x14ac:dyDescent="0.15">
      <c r="A662" s="1">
        <v>29</v>
      </c>
      <c r="B662" s="1" t="s">
        <v>300</v>
      </c>
      <c r="C662" s="1">
        <v>15</v>
      </c>
      <c r="D662" s="1" t="s">
        <v>27</v>
      </c>
      <c r="E662" s="4">
        <f>IF(実質付加価値!E662&gt;0,LN(実質付加価値!E662),0)</f>
        <v>11.589878130159637</v>
      </c>
      <c r="F662" s="4">
        <f>IF(実質付加価値!F662&gt;0,LN(実質付加価値!F662),0)</f>
        <v>11.804917485883808</v>
      </c>
      <c r="G662" s="4">
        <f>IF(実質付加価値!G662&gt;0,LN(実質付加価値!G662),0)</f>
        <v>12.385826690396652</v>
      </c>
      <c r="H662" s="4">
        <f>IF(実質付加価値!H662&gt;0,LN(実質付加価値!H662),0)</f>
        <v>12.025483974777345</v>
      </c>
      <c r="I662" s="4">
        <f>IF(実質付加価値!I662&gt;0,LN(実質付加価値!I662),0)</f>
        <v>11.885291457441051</v>
      </c>
      <c r="J662" s="4">
        <f>IF(実質付加価値!J662&gt;0,LN(実質付加価値!J662),0)</f>
        <v>11.664995756817994</v>
      </c>
    </row>
    <row r="663" spans="1:10" x14ac:dyDescent="0.15">
      <c r="A663" s="1">
        <v>29</v>
      </c>
      <c r="B663" s="1" t="s">
        <v>299</v>
      </c>
      <c r="C663" s="1">
        <v>16</v>
      </c>
      <c r="D663" s="1" t="s">
        <v>10</v>
      </c>
      <c r="E663" s="4">
        <f>IF(実質付加価値!E663&gt;0,LN(実質付加価値!E663),0)</f>
        <v>12.623915304852279</v>
      </c>
      <c r="F663" s="4">
        <f>IF(実質付加価値!F663&gt;0,LN(実質付加価値!F663),0)</f>
        <v>12.750923307324962</v>
      </c>
      <c r="G663" s="4">
        <f>IF(実質付加価値!G663&gt;0,LN(実質付加価値!G663),0)</f>
        <v>12.996436345902858</v>
      </c>
      <c r="H663" s="4">
        <f>IF(実質付加価値!H663&gt;0,LN(実質付加価値!H663),0)</f>
        <v>12.670316104847503</v>
      </c>
      <c r="I663" s="4">
        <f>IF(実質付加価値!I663&gt;0,LN(実質付加価値!I663),0)</f>
        <v>12.283324178930009</v>
      </c>
      <c r="J663" s="4">
        <f>IF(実質付加価値!J663&gt;0,LN(実質付加価値!J663),0)</f>
        <v>12.124168225478252</v>
      </c>
    </row>
    <row r="664" spans="1:10" x14ac:dyDescent="0.15">
      <c r="A664" s="1">
        <v>29</v>
      </c>
      <c r="B664" s="1" t="s">
        <v>299</v>
      </c>
      <c r="C664" s="1">
        <v>17</v>
      </c>
      <c r="D664" s="1" t="s">
        <v>11</v>
      </c>
      <c r="E664" s="4">
        <f>IF(実質付加価値!E664&gt;0,LN(実質付加価値!E664),0)</f>
        <v>9.7462717123244342</v>
      </c>
      <c r="F664" s="4">
        <f>IF(実質付加価値!F664&gt;0,LN(実質付加価値!F664),0)</f>
        <v>10.827378741626331</v>
      </c>
      <c r="G664" s="4">
        <f>IF(実質付加価値!G664&gt;0,LN(実質付加価値!G664),0)</f>
        <v>11.198836535113132</v>
      </c>
      <c r="H664" s="4">
        <f>IF(実質付加価値!H664&gt;0,LN(実質付加価値!H664),0)</f>
        <v>11.536488228389441</v>
      </c>
      <c r="I664" s="4">
        <f>IF(実質付加価値!I664&gt;0,LN(実質付加価値!I664),0)</f>
        <v>11.698713635306373</v>
      </c>
      <c r="J664" s="4">
        <f>IF(実質付加価値!J664&gt;0,LN(実質付加価値!J664),0)</f>
        <v>11.434991160500122</v>
      </c>
    </row>
    <row r="665" spans="1:10" x14ac:dyDescent="0.15">
      <c r="A665" s="1">
        <v>29</v>
      </c>
      <c r="B665" s="1" t="s">
        <v>299</v>
      </c>
      <c r="C665" s="1">
        <v>18</v>
      </c>
      <c r="D665" s="1" t="s">
        <v>12</v>
      </c>
      <c r="E665" s="4">
        <f>IF(実質付加価値!E665&gt;0,LN(実質付加価値!E665),0)</f>
        <v>11.308475934017599</v>
      </c>
      <c r="F665" s="4">
        <f>IF(実質付加価値!F665&gt;0,LN(実質付加価値!F665),0)</f>
        <v>11.74032342806181</v>
      </c>
      <c r="G665" s="4">
        <f>IF(実質付加価値!G665&gt;0,LN(実質付加価値!G665),0)</f>
        <v>12.497307493620589</v>
      </c>
      <c r="H665" s="4">
        <f>IF(実質付加価値!H665&gt;0,LN(実質付加価値!H665),0)</f>
        <v>12.671514342394181</v>
      </c>
      <c r="I665" s="4">
        <f>IF(実質付加価値!I665&gt;0,LN(実質付加価値!I665),0)</f>
        <v>12.629127382700855</v>
      </c>
      <c r="J665" s="4">
        <f>IF(実質付加価値!J665&gt;0,LN(実質付加価値!J665),0)</f>
        <v>12.546284482519885</v>
      </c>
    </row>
    <row r="666" spans="1:10" x14ac:dyDescent="0.15">
      <c r="A666" s="1">
        <v>29</v>
      </c>
      <c r="B666" s="1" t="s">
        <v>299</v>
      </c>
      <c r="C666" s="1">
        <v>19</v>
      </c>
      <c r="D666" s="1" t="s">
        <v>13</v>
      </c>
      <c r="E666" s="4">
        <f>IF(実質付加価値!E666&gt;0,LN(実質付加価値!E666),0)</f>
        <v>10.188548668825469</v>
      </c>
      <c r="F666" s="4">
        <f>IF(実質付加価値!F666&gt;0,LN(実質付加価値!F666),0)</f>
        <v>11.008160634896651</v>
      </c>
      <c r="G666" s="4">
        <f>IF(実質付加価値!G666&gt;0,LN(実質付加価値!G666),0)</f>
        <v>11.933768896006931</v>
      </c>
      <c r="H666" s="4">
        <f>IF(実質付加価値!H666&gt;0,LN(実質付加価値!H666),0)</f>
        <v>12.195763026236783</v>
      </c>
      <c r="I666" s="4">
        <f>IF(実質付加価値!I666&gt;0,LN(実質付加価値!I666),0)</f>
        <v>12.099717445017262</v>
      </c>
      <c r="J666" s="4">
        <f>IF(実質付加価値!J666&gt;0,LN(実質付加価値!J666),0)</f>
        <v>12.014647341191493</v>
      </c>
    </row>
    <row r="667" spans="1:10" x14ac:dyDescent="0.15">
      <c r="A667" s="1">
        <v>29</v>
      </c>
      <c r="B667" s="1" t="s">
        <v>302</v>
      </c>
      <c r="C667" s="1">
        <v>20</v>
      </c>
      <c r="D667" s="1" t="s">
        <v>14</v>
      </c>
      <c r="E667" s="4">
        <f>IF(実質付加価値!E667&gt;0,LN(実質付加価値!E667),0)</f>
        <v>10.784380659569583</v>
      </c>
      <c r="F667" s="4">
        <f>IF(実質付加価値!F667&gt;0,LN(実質付加価値!F667),0)</f>
        <v>11.276929721389534</v>
      </c>
      <c r="G667" s="4">
        <f>IF(実質付加価値!G667&gt;0,LN(実質付加価値!G667),0)</f>
        <v>11.545820970192347</v>
      </c>
      <c r="H667" s="4">
        <f>IF(実質付加価値!H667&gt;0,LN(実質付加価値!H667),0)</f>
        <v>11.323421884362775</v>
      </c>
      <c r="I667" s="4">
        <f>IF(実質付加価値!I667&gt;0,LN(実質付加価値!I667),0)</f>
        <v>11.337159156838247</v>
      </c>
      <c r="J667" s="4">
        <f>IF(実質付加価値!J667&gt;0,LN(実質付加価値!J667),0)</f>
        <v>11.39101718662041</v>
      </c>
    </row>
    <row r="668" spans="1:10" x14ac:dyDescent="0.15">
      <c r="A668" s="1">
        <v>29</v>
      </c>
      <c r="B668" s="1" t="s">
        <v>299</v>
      </c>
      <c r="C668" s="1">
        <v>21</v>
      </c>
      <c r="D668" s="1" t="s">
        <v>15</v>
      </c>
      <c r="E668" s="4">
        <f>IF(実質付加価値!E668&gt;0,LN(実質付加価値!E668),0)</f>
        <v>11.094638417863639</v>
      </c>
      <c r="F668" s="4">
        <f>IF(実質付加価値!F668&gt;0,LN(実質付加価値!F668),0)</f>
        <v>11.562823223688483</v>
      </c>
      <c r="G668" s="4">
        <f>IF(実質付加価値!G668&gt;0,LN(実質付加価値!G668),0)</f>
        <v>12.031453834706921</v>
      </c>
      <c r="H668" s="4">
        <f>IF(実質付加価値!H668&gt;0,LN(実質付加価値!H668),0)</f>
        <v>12.325669833480543</v>
      </c>
      <c r="I668" s="4">
        <f>IF(実質付加価値!I668&gt;0,LN(実質付加価値!I668),0)</f>
        <v>12.505626520068974</v>
      </c>
      <c r="J668" s="4">
        <f>IF(実質付加価値!J668&gt;0,LN(実質付加価値!J668),0)</f>
        <v>12.45359031558908</v>
      </c>
    </row>
    <row r="669" spans="1:10" x14ac:dyDescent="0.15">
      <c r="A669" s="1">
        <v>29</v>
      </c>
      <c r="B669" s="1" t="s">
        <v>153</v>
      </c>
      <c r="C669" s="1">
        <v>22</v>
      </c>
      <c r="D669" s="1" t="s">
        <v>7</v>
      </c>
      <c r="E669" s="4">
        <f>IF(実質付加価値!E669&gt;0,LN(実質付加価値!E669),0)</f>
        <v>12.610966027701867</v>
      </c>
      <c r="F669" s="4">
        <f>IF(実質付加価値!F669&gt;0,LN(実質付加価値!F669),0)</f>
        <v>12.969819706651673</v>
      </c>
      <c r="G669" s="4">
        <f>IF(実質付加価値!G669&gt;0,LN(実質付加価値!G669),0)</f>
        <v>13.258879086303335</v>
      </c>
      <c r="H669" s="4">
        <f>IF(実質付加価値!H669&gt;0,LN(実質付加価値!H669),0)</f>
        <v>13.507609842800544</v>
      </c>
      <c r="I669" s="4">
        <f>IF(実質付加価値!I669&gt;0,LN(実質付加価値!I669),0)</f>
        <v>13.799913022219561</v>
      </c>
      <c r="J669" s="4">
        <f>IF(実質付加価値!J669&gt;0,LN(実質付加価値!J669),0)</f>
        <v>13.787949700233375</v>
      </c>
    </row>
    <row r="670" spans="1:10" x14ac:dyDescent="0.15">
      <c r="A670" s="1">
        <v>29</v>
      </c>
      <c r="B670" s="1" t="s">
        <v>153</v>
      </c>
      <c r="C670" s="1">
        <v>23</v>
      </c>
      <c r="D670" s="1" t="s">
        <v>28</v>
      </c>
      <c r="E670" s="4">
        <f>IF(実質付加価値!E670&gt;0,LN(実質付加価値!E670),0)</f>
        <v>12.195905267741486</v>
      </c>
      <c r="F670" s="4">
        <f>IF(実質付加価値!F670&gt;0,LN(実質付加価値!F670),0)</f>
        <v>12.609891419451452</v>
      </c>
      <c r="G670" s="4">
        <f>IF(実質付加価値!G670&gt;0,LN(実質付加価値!G670),0)</f>
        <v>12.842799553342841</v>
      </c>
      <c r="H670" s="4">
        <f>IF(実質付加価値!H670&gt;0,LN(実質付加価値!H670),0)</f>
        <v>13.076619179710091</v>
      </c>
      <c r="I670" s="4">
        <f>IF(実質付加価値!I670&gt;0,LN(実質付加価値!I670),0)</f>
        <v>13.195116313533044</v>
      </c>
      <c r="J670" s="4">
        <f>IF(実質付加価値!J670&gt;0,LN(実質付加価値!J670),0)</f>
        <v>13.2301870356234</v>
      </c>
    </row>
    <row r="671" spans="1:10" x14ac:dyDescent="0.15">
      <c r="A671" s="1">
        <v>30</v>
      </c>
      <c r="B671" s="1" t="s">
        <v>303</v>
      </c>
      <c r="C671" s="1">
        <v>1</v>
      </c>
      <c r="D671" s="1" t="s">
        <v>8</v>
      </c>
      <c r="E671" s="4">
        <f>IF(実質付加価値!E671&gt;0,LN(実質付加価値!E671),0)</f>
        <v>11.849099247286782</v>
      </c>
      <c r="F671" s="4">
        <f>IF(実質付加価値!F671&gt;0,LN(実質付加価値!F671),0)</f>
        <v>11.511682580770769</v>
      </c>
      <c r="G671" s="4">
        <f>IF(実質付加価値!G671&gt;0,LN(実質付加価値!G671),0)</f>
        <v>11.873340331793173</v>
      </c>
      <c r="H671" s="4">
        <f>IF(実質付加価値!H671&gt;0,LN(実質付加価値!H671),0)</f>
        <v>11.770327103768155</v>
      </c>
      <c r="I671" s="4">
        <f>IF(実質付加価値!I671&gt;0,LN(実質付加価値!I671),0)</f>
        <v>11.637048819971707</v>
      </c>
      <c r="J671" s="4">
        <f>IF(実質付加価値!J671&gt;0,LN(実質付加価値!J671),0)</f>
        <v>11.412884622988738</v>
      </c>
    </row>
    <row r="672" spans="1:10" x14ac:dyDescent="0.15">
      <c r="A672" s="1">
        <v>30</v>
      </c>
      <c r="B672" s="1" t="s">
        <v>303</v>
      </c>
      <c r="C672" s="1">
        <v>2</v>
      </c>
      <c r="D672" s="1" t="s">
        <v>9</v>
      </c>
      <c r="E672" s="4">
        <f>IF(実質付加価値!E672&gt;0,LN(実質付加価値!E672),0)</f>
        <v>8.1906078502980453</v>
      </c>
      <c r="F672" s="4">
        <f>IF(実質付加価値!F672&gt;0,LN(実質付加価値!F672),0)</f>
        <v>8.3420822124602108</v>
      </c>
      <c r="G672" s="4">
        <f>IF(実質付加価値!G672&gt;0,LN(実質付加価値!G672),0)</f>
        <v>9.1006542598392919</v>
      </c>
      <c r="H672" s="4">
        <f>IF(実質付加価値!H672&gt;0,LN(実質付加価値!H672),0)</f>
        <v>7.986086771352686</v>
      </c>
      <c r="I672" s="4">
        <f>IF(実質付加価値!I672&gt;0,LN(実質付加価値!I672),0)</f>
        <v>6.7971994227674468</v>
      </c>
      <c r="J672" s="4">
        <f>IF(実質付加価値!J672&gt;0,LN(実質付加価値!J672),0)</f>
        <v>6.4213451395574443</v>
      </c>
    </row>
    <row r="673" spans="1:10" x14ac:dyDescent="0.15">
      <c r="A673" s="1">
        <v>30</v>
      </c>
      <c r="B673" s="1" t="s">
        <v>304</v>
      </c>
      <c r="C673" s="1">
        <v>3</v>
      </c>
      <c r="D673" s="1" t="s">
        <v>16</v>
      </c>
      <c r="E673" s="4">
        <f>IF(実質付加価値!E673&gt;0,LN(実質付加価値!E673),0)</f>
        <v>11.433760445927854</v>
      </c>
      <c r="F673" s="4">
        <f>IF(実質付加価値!F673&gt;0,LN(実質付加価値!F673),0)</f>
        <v>11.607999639191176</v>
      </c>
      <c r="G673" s="4">
        <f>IF(実質付加価値!G673&gt;0,LN(実質付加価値!G673),0)</f>
        <v>11.674717834106746</v>
      </c>
      <c r="H673" s="4">
        <f>IF(実質付加価値!H673&gt;0,LN(実質付加価値!H673),0)</f>
        <v>11.973285125922111</v>
      </c>
      <c r="I673" s="4">
        <f>IF(実質付加価値!I673&gt;0,LN(実質付加価値!I673),0)</f>
        <v>11.04955030099862</v>
      </c>
      <c r="J673" s="4">
        <f>IF(実質付加価値!J673&gt;0,LN(実質付加価値!J673),0)</f>
        <v>10.891324700813913</v>
      </c>
    </row>
    <row r="674" spans="1:10" x14ac:dyDescent="0.15">
      <c r="A674" s="1">
        <v>30</v>
      </c>
      <c r="B674" s="1" t="s">
        <v>304</v>
      </c>
      <c r="C674" s="1">
        <v>4</v>
      </c>
      <c r="D674" s="1" t="s">
        <v>17</v>
      </c>
      <c r="E674" s="4">
        <f>IF(実質付加価値!E674&gt;0,LN(実質付加価値!E674),0)</f>
        <v>10.925513337533957</v>
      </c>
      <c r="F674" s="4">
        <f>IF(実質付加価値!F674&gt;0,LN(実質付加価値!F674),0)</f>
        <v>11.192566620265268</v>
      </c>
      <c r="G674" s="4">
        <f>IF(実質付加価値!G674&gt;0,LN(実質付加価値!G674),0)</f>
        <v>11.512803339145002</v>
      </c>
      <c r="H674" s="4">
        <f>IF(実質付加価値!H674&gt;0,LN(実質付加価値!H674),0)</f>
        <v>10.687141312414163</v>
      </c>
      <c r="I674" s="4">
        <f>IF(実質付加価値!I674&gt;0,LN(実質付加価値!I674),0)</f>
        <v>10.282571253595259</v>
      </c>
      <c r="J674" s="4">
        <f>IF(実質付加価値!J674&gt;0,LN(実質付加価値!J674),0)</f>
        <v>10.157089739421039</v>
      </c>
    </row>
    <row r="675" spans="1:10" x14ac:dyDescent="0.15">
      <c r="A675" s="1">
        <v>30</v>
      </c>
      <c r="B675" s="1" t="s">
        <v>304</v>
      </c>
      <c r="C675" s="1">
        <v>5</v>
      </c>
      <c r="D675" s="1" t="s">
        <v>18</v>
      </c>
      <c r="E675" s="4">
        <f>IF(実質付加価値!E675&gt;0,LN(実質付加価値!E675),0)</f>
        <v>9.0346571854451501</v>
      </c>
      <c r="F675" s="4">
        <f>IF(実質付加価値!F675&gt;0,LN(実質付加価値!F675),0)</f>
        <v>8.9641553895515536</v>
      </c>
      <c r="G675" s="4">
        <f>IF(実質付加価値!G675&gt;0,LN(実質付加価値!G675),0)</f>
        <v>9.0558322642110607</v>
      </c>
      <c r="H675" s="4">
        <f>IF(実質付加価値!H675&gt;0,LN(実質付加価値!H675),0)</f>
        <v>9.0464446569585721</v>
      </c>
      <c r="I675" s="4">
        <f>IF(実質付加価値!I675&gt;0,LN(実質付加価値!I675),0)</f>
        <v>8.8814763036473892</v>
      </c>
      <c r="J675" s="4">
        <f>IF(実質付加価値!J675&gt;0,LN(実質付加価値!J675),0)</f>
        <v>8.5343579169206958</v>
      </c>
    </row>
    <row r="676" spans="1:10" x14ac:dyDescent="0.15">
      <c r="A676" s="1">
        <v>30</v>
      </c>
      <c r="B676" s="1" t="s">
        <v>304</v>
      </c>
      <c r="C676" s="1">
        <v>6</v>
      </c>
      <c r="D676" s="1" t="s">
        <v>2</v>
      </c>
      <c r="E676" s="4">
        <f>IF(実質付加価値!E676&gt;0,LN(実質付加価値!E676),0)</f>
        <v>8.8984628382602349</v>
      </c>
      <c r="F676" s="4">
        <f>IF(実質付加価値!F676&gt;0,LN(実質付加価値!F676),0)</f>
        <v>10.056327666422849</v>
      </c>
      <c r="G676" s="4">
        <f>IF(実質付加価値!G676&gt;0,LN(実質付加価値!G676),0)</f>
        <v>11.431148827313313</v>
      </c>
      <c r="H676" s="4">
        <f>IF(実質付加価値!H676&gt;0,LN(実質付加価値!H676),0)</f>
        <v>11.789518101056787</v>
      </c>
      <c r="I676" s="4">
        <f>IF(実質付加価値!I676&gt;0,LN(実質付加価値!I676),0)</f>
        <v>11.441879029851176</v>
      </c>
      <c r="J676" s="4">
        <f>IF(実質付加価値!J676&gt;0,LN(実質付加価値!J676),0)</f>
        <v>11.433658072277458</v>
      </c>
    </row>
    <row r="677" spans="1:10" x14ac:dyDescent="0.15">
      <c r="A677" s="1">
        <v>30</v>
      </c>
      <c r="B677" s="1" t="s">
        <v>305</v>
      </c>
      <c r="C677" s="1">
        <v>7</v>
      </c>
      <c r="D677" s="1" t="s">
        <v>19</v>
      </c>
      <c r="E677" s="4">
        <f>IF(実質付加価値!E677&gt;0,LN(実質付加価値!E677),0)</f>
        <v>13.475830316323565</v>
      </c>
      <c r="F677" s="4">
        <f>IF(実質付加価値!F677&gt;0,LN(実質付加価値!F677),0)</f>
        <v>13.111507644611253</v>
      </c>
      <c r="G677" s="4">
        <f>IF(実質付加価値!G677&gt;0,LN(実質付加価値!G677),0)</f>
        <v>11.790115971918256</v>
      </c>
      <c r="H677" s="4">
        <f>IF(実質付加価値!H677&gt;0,LN(実質付加価値!H677),0)</f>
        <v>12.510494670550512</v>
      </c>
      <c r="I677" s="4">
        <f>IF(実質付加価値!I677&gt;0,LN(実質付加価値!I677),0)</f>
        <v>12.117185858352913</v>
      </c>
      <c r="J677" s="4">
        <f>IF(実質付加価値!J677&gt;0,LN(実質付加価値!J677),0)</f>
        <v>11.708255334340178</v>
      </c>
    </row>
    <row r="678" spans="1:10" x14ac:dyDescent="0.15">
      <c r="A678" s="1">
        <v>30</v>
      </c>
      <c r="B678" s="1" t="s">
        <v>304</v>
      </c>
      <c r="C678" s="1">
        <v>8</v>
      </c>
      <c r="D678" s="1" t="s">
        <v>20</v>
      </c>
      <c r="E678" s="4">
        <f>IF(実質付加価値!E678&gt;0,LN(実質付加価値!E678),0)</f>
        <v>8.8270068754193538</v>
      </c>
      <c r="F678" s="4">
        <f>IF(実質付加価値!F678&gt;0,LN(実質付加価値!F678),0)</f>
        <v>9.4623371731580121</v>
      </c>
      <c r="G678" s="4">
        <f>IF(実質付加価値!G678&gt;0,LN(実質付加価値!G678),0)</f>
        <v>9.6712820716337173</v>
      </c>
      <c r="H678" s="4">
        <f>IF(実質付加価値!H678&gt;0,LN(実質付加価値!H678),0)</f>
        <v>9.6407357503298723</v>
      </c>
      <c r="I678" s="4">
        <f>IF(実質付加価値!I678&gt;0,LN(実質付加価値!I678),0)</f>
        <v>9.289702063781796</v>
      </c>
      <c r="J678" s="4">
        <f>IF(実質付加価値!J678&gt;0,LN(実質付加価値!J678),0)</f>
        <v>8.9437493405663844</v>
      </c>
    </row>
    <row r="679" spans="1:10" x14ac:dyDescent="0.15">
      <c r="A679" s="1">
        <v>30</v>
      </c>
      <c r="B679" s="1" t="s">
        <v>304</v>
      </c>
      <c r="C679" s="1">
        <v>9</v>
      </c>
      <c r="D679" s="1" t="s">
        <v>21</v>
      </c>
      <c r="E679" s="4">
        <f>IF(実質付加価値!E679&gt;0,LN(実質付加価値!E679),0)</f>
        <v>11.887209551570159</v>
      </c>
      <c r="F679" s="4">
        <f>IF(実質付加価値!F679&gt;0,LN(実質付加価値!F679),0)</f>
        <v>12.121193357541268</v>
      </c>
      <c r="G679" s="4">
        <f>IF(実質付加価値!G679&gt;0,LN(実質付加価値!G679),0)</f>
        <v>11.556633551023769</v>
      </c>
      <c r="H679" s="4">
        <f>IF(実質付加価値!H679&gt;0,LN(実質付加価値!H679),0)</f>
        <v>11.773345703086594</v>
      </c>
      <c r="I679" s="4">
        <f>IF(実質付加価値!I679&gt;0,LN(実質付加価値!I679),0)</f>
        <v>12.082987527288795</v>
      </c>
      <c r="J679" s="4">
        <f>IF(実質付加価値!J679&gt;0,LN(実質付加価値!J679),0)</f>
        <v>11.566688560709357</v>
      </c>
    </row>
    <row r="680" spans="1:10" x14ac:dyDescent="0.15">
      <c r="A680" s="1">
        <v>30</v>
      </c>
      <c r="B680" s="1" t="s">
        <v>304</v>
      </c>
      <c r="C680" s="1">
        <v>10</v>
      </c>
      <c r="D680" s="1" t="s">
        <v>22</v>
      </c>
      <c r="E680" s="4">
        <f>IF(実質付加価値!E680&gt;0,LN(実質付加価値!E680),0)</f>
        <v>8.918400430149747</v>
      </c>
      <c r="F680" s="4">
        <f>IF(実質付加価値!F680&gt;0,LN(実質付加価値!F680),0)</f>
        <v>9.3682310553827595</v>
      </c>
      <c r="G680" s="4">
        <f>IF(実質付加価値!G680&gt;0,LN(実質付加価値!G680),0)</f>
        <v>10.008498934321871</v>
      </c>
      <c r="H680" s="4">
        <f>IF(実質付加価値!H680&gt;0,LN(実質付加価値!H680),0)</f>
        <v>10.628160105712276</v>
      </c>
      <c r="I680" s="4">
        <f>IF(実質付加価値!I680&gt;0,LN(実質付加価値!I680),0)</f>
        <v>10.308087191684699</v>
      </c>
      <c r="J680" s="4">
        <f>IF(実質付加価値!J680&gt;0,LN(実質付加価値!J680),0)</f>
        <v>10.423277610520513</v>
      </c>
    </row>
    <row r="681" spans="1:10" x14ac:dyDescent="0.15">
      <c r="A681" s="1">
        <v>30</v>
      </c>
      <c r="B681" s="1" t="s">
        <v>304</v>
      </c>
      <c r="C681" s="1">
        <v>11</v>
      </c>
      <c r="D681" s="1" t="s">
        <v>23</v>
      </c>
      <c r="E681" s="4">
        <f>IF(実質付加価値!E681&gt;0,LN(実質付加価値!E681),0)</f>
        <v>9.4892591073402723</v>
      </c>
      <c r="F681" s="4">
        <f>IF(実質付加価値!F681&gt;0,LN(実質付加価値!F681),0)</f>
        <v>10.130952664571836</v>
      </c>
      <c r="G681" s="4">
        <f>IF(実質付加価値!G681&gt;0,LN(実質付加価値!G681),0)</f>
        <v>11.250622549135926</v>
      </c>
      <c r="H681" s="4">
        <f>IF(実質付加価値!H681&gt;0,LN(実質付加価値!H681),0)</f>
        <v>11.47116728400654</v>
      </c>
      <c r="I681" s="4">
        <f>IF(実質付加価値!I681&gt;0,LN(実質付加価値!I681),0)</f>
        <v>12.426179086432766</v>
      </c>
      <c r="J681" s="4">
        <f>IF(実質付加価値!J681&gt;0,LN(実質付加価値!J681),0)</f>
        <v>12.154450882085154</v>
      </c>
    </row>
    <row r="682" spans="1:10" x14ac:dyDescent="0.15">
      <c r="A682" s="1">
        <v>30</v>
      </c>
      <c r="B682" s="1" t="s">
        <v>304</v>
      </c>
      <c r="C682" s="1">
        <v>12</v>
      </c>
      <c r="D682" s="1" t="s">
        <v>24</v>
      </c>
      <c r="E682" s="4">
        <f>IF(実質付加価値!E682&gt;0,LN(実質付加価値!E682),0)</f>
        <v>4.4235435849428679</v>
      </c>
      <c r="F682" s="4">
        <f>IF(実質付加価値!F682&gt;0,LN(実質付加価値!F682),0)</f>
        <v>5.8208813318448236</v>
      </c>
      <c r="G682" s="4">
        <f>IF(実質付加価値!G682&gt;0,LN(実質付加価値!G682),0)</f>
        <v>8.2118848158963953</v>
      </c>
      <c r="H682" s="4">
        <f>IF(実質付加価値!H682&gt;0,LN(実質付加価値!H682),0)</f>
        <v>9.7459996133566911</v>
      </c>
      <c r="I682" s="4">
        <f>IF(実質付加価値!I682&gt;0,LN(実質付加価値!I682),0)</f>
        <v>11.063325107030959</v>
      </c>
      <c r="J682" s="4">
        <f>IF(実質付加価値!J682&gt;0,LN(実質付加価値!J682),0)</f>
        <v>11.274977050722017</v>
      </c>
    </row>
    <row r="683" spans="1:10" x14ac:dyDescent="0.15">
      <c r="A683" s="1">
        <v>30</v>
      </c>
      <c r="B683" s="1" t="s">
        <v>304</v>
      </c>
      <c r="C683" s="1">
        <v>13</v>
      </c>
      <c r="D683" s="1" t="s">
        <v>25</v>
      </c>
      <c r="E683" s="4">
        <f>IF(実質付加価値!E683&gt;0,LN(実質付加価値!E683),0)</f>
        <v>6.5103661398346402</v>
      </c>
      <c r="F683" s="4">
        <f>IF(実質付加価値!F683&gt;0,LN(実質付加価値!F683),0)</f>
        <v>8.6451294864294539</v>
      </c>
      <c r="G683" s="4">
        <f>IF(実質付加価値!G683&gt;0,LN(実質付加価値!G683),0)</f>
        <v>8.2350664337745823</v>
      </c>
      <c r="H683" s="4">
        <f>IF(実質付加価値!H683&gt;0,LN(実質付加価値!H683),0)</f>
        <v>8.3503663168442248</v>
      </c>
      <c r="I683" s="4">
        <f>IF(実質付加価値!I683&gt;0,LN(実質付加価値!I683),0)</f>
        <v>9.5054737562901899</v>
      </c>
      <c r="J683" s="4">
        <f>IF(実質付加価値!J683&gt;0,LN(実質付加価値!J683),0)</f>
        <v>9.0650322269651635</v>
      </c>
    </row>
    <row r="684" spans="1:10" x14ac:dyDescent="0.15">
      <c r="A684" s="1">
        <v>30</v>
      </c>
      <c r="B684" s="1" t="s">
        <v>304</v>
      </c>
      <c r="C684" s="1">
        <v>14</v>
      </c>
      <c r="D684" s="1" t="s">
        <v>26</v>
      </c>
      <c r="E684" s="4">
        <f>IF(実質付加価値!E684&gt;0,LN(実質付加価値!E684),0)</f>
        <v>5.9553195008610711</v>
      </c>
      <c r="F684" s="4">
        <f>IF(実質付加価値!F684&gt;0,LN(実質付加価値!F684),0)</f>
        <v>8.0655178203470097</v>
      </c>
      <c r="G684" s="4">
        <f>IF(実質付加価値!G684&gt;0,LN(実質付加価値!G684),0)</f>
        <v>9.9863326351468942</v>
      </c>
      <c r="H684" s="4">
        <f>IF(実質付加価値!H684&gt;0,LN(実質付加価値!H684),0)</f>
        <v>10.209602651814546</v>
      </c>
      <c r="I684" s="4">
        <f>IF(実質付加価値!I684&gt;0,LN(実質付加価値!I684),0)</f>
        <v>10.241261428724034</v>
      </c>
      <c r="J684" s="4">
        <f>IF(実質付加価値!J684&gt;0,LN(実質付加価値!J684),0)</f>
        <v>9.2999159192981686</v>
      </c>
    </row>
    <row r="685" spans="1:10" x14ac:dyDescent="0.15">
      <c r="A685" s="1">
        <v>30</v>
      </c>
      <c r="B685" s="1" t="s">
        <v>304</v>
      </c>
      <c r="C685" s="1">
        <v>15</v>
      </c>
      <c r="D685" s="1" t="s">
        <v>27</v>
      </c>
      <c r="E685" s="4">
        <f>IF(実質付加価値!E685&gt;0,LN(実質付加価値!E685),0)</f>
        <v>11.248040239797469</v>
      </c>
      <c r="F685" s="4">
        <f>IF(実質付加価値!F685&gt;0,LN(実質付加価値!F685),0)</f>
        <v>11.071758203024766</v>
      </c>
      <c r="G685" s="4">
        <f>IF(実質付加価値!G685&gt;0,LN(実質付加価値!G685),0)</f>
        <v>11.540428959416971</v>
      </c>
      <c r="H685" s="4">
        <f>IF(実質付加価値!H685&gt;0,LN(実質付加価値!H685),0)</f>
        <v>11.190196925657402</v>
      </c>
      <c r="I685" s="4">
        <f>IF(実質付加価値!I685&gt;0,LN(実質付加価値!I685),0)</f>
        <v>11.04341220988082</v>
      </c>
      <c r="J685" s="4">
        <f>IF(実質付加価値!J685&gt;0,LN(実質付加価値!J685),0)</f>
        <v>10.930456332562814</v>
      </c>
    </row>
    <row r="686" spans="1:10" x14ac:dyDescent="0.15">
      <c r="A686" s="1">
        <v>30</v>
      </c>
      <c r="B686" s="1" t="s">
        <v>303</v>
      </c>
      <c r="C686" s="1">
        <v>16</v>
      </c>
      <c r="D686" s="1" t="s">
        <v>10</v>
      </c>
      <c r="E686" s="4">
        <f>IF(実質付加価値!E686&gt;0,LN(実質付加価値!E686),0)</f>
        <v>12.643891846525959</v>
      </c>
      <c r="F686" s="4">
        <f>IF(実質付加価値!F686&gt;0,LN(実質付加価値!F686),0)</f>
        <v>12.673276073662553</v>
      </c>
      <c r="G686" s="4">
        <f>IF(実質付加価値!G686&gt;0,LN(実質付加価値!G686),0)</f>
        <v>12.793394785337926</v>
      </c>
      <c r="H686" s="4">
        <f>IF(実質付加価値!H686&gt;0,LN(実質付加価値!H686),0)</f>
        <v>12.349307840990074</v>
      </c>
      <c r="I686" s="4">
        <f>IF(実質付加価値!I686&gt;0,LN(実質付加価値!I686),0)</f>
        <v>12.144213386503962</v>
      </c>
      <c r="J686" s="4">
        <f>IF(実質付加価値!J686&gt;0,LN(実質付加価値!J686),0)</f>
        <v>12.232028500771868</v>
      </c>
    </row>
    <row r="687" spans="1:10" x14ac:dyDescent="0.15">
      <c r="A687" s="1">
        <v>30</v>
      </c>
      <c r="B687" s="1" t="s">
        <v>303</v>
      </c>
      <c r="C687" s="1">
        <v>17</v>
      </c>
      <c r="D687" s="1" t="s">
        <v>11</v>
      </c>
      <c r="E687" s="4">
        <f>IF(実質付加価値!E687&gt;0,LN(実質付加価値!E687),0)</f>
        <v>10.682857277856668</v>
      </c>
      <c r="F687" s="4">
        <f>IF(実質付加価値!F687&gt;0,LN(実質付加価値!F687),0)</f>
        <v>11.008929446028917</v>
      </c>
      <c r="G687" s="4">
        <f>IF(実質付加価値!G687&gt;0,LN(実質付加価値!G687),0)</f>
        <v>11.485940746196952</v>
      </c>
      <c r="H687" s="4">
        <f>IF(実質付加価値!H687&gt;0,LN(実質付加価値!H687),0)</f>
        <v>11.563062128976574</v>
      </c>
      <c r="I687" s="4">
        <f>IF(実質付加価値!I687&gt;0,LN(実質付加価値!I687),0)</f>
        <v>11.559832474525493</v>
      </c>
      <c r="J687" s="4">
        <f>IF(実質付加価値!J687&gt;0,LN(実質付加価値!J687),0)</f>
        <v>11.348153055950423</v>
      </c>
    </row>
    <row r="688" spans="1:10" x14ac:dyDescent="0.15">
      <c r="A688" s="1">
        <v>30</v>
      </c>
      <c r="B688" s="1" t="s">
        <v>303</v>
      </c>
      <c r="C688" s="1">
        <v>18</v>
      </c>
      <c r="D688" s="1" t="s">
        <v>12</v>
      </c>
      <c r="E688" s="4">
        <f>IF(実質付加価値!E688&gt;0,LN(実質付加価値!E688),0)</f>
        <v>11.264996801511074</v>
      </c>
      <c r="F688" s="4">
        <f>IF(実質付加価値!F688&gt;0,LN(実質付加価値!F688),0)</f>
        <v>12.083052804681094</v>
      </c>
      <c r="G688" s="4">
        <f>IF(実質付加価値!G688&gt;0,LN(実質付加価値!G688),0)</f>
        <v>12.325988623463005</v>
      </c>
      <c r="H688" s="4">
        <f>IF(実質付加価値!H688&gt;0,LN(実質付加価値!H688),0)</f>
        <v>12.409579166660448</v>
      </c>
      <c r="I688" s="4">
        <f>IF(実質付加価値!I688&gt;0,LN(実質付加価値!I688),0)</f>
        <v>12.271683382828884</v>
      </c>
      <c r="J688" s="4">
        <f>IF(実質付加価値!J688&gt;0,LN(実質付加価値!J688),0)</f>
        <v>12.222656082396874</v>
      </c>
    </row>
    <row r="689" spans="1:10" x14ac:dyDescent="0.15">
      <c r="A689" s="1">
        <v>30</v>
      </c>
      <c r="B689" s="1" t="s">
        <v>303</v>
      </c>
      <c r="C689" s="1">
        <v>19</v>
      </c>
      <c r="D689" s="1" t="s">
        <v>13</v>
      </c>
      <c r="E689" s="4">
        <f>IF(実質付加価値!E689&gt;0,LN(実質付加価値!E689),0)</f>
        <v>10.48813705636671</v>
      </c>
      <c r="F689" s="4">
        <f>IF(実質付加価値!F689&gt;0,LN(実質付加価値!F689),0)</f>
        <v>11.427633552559454</v>
      </c>
      <c r="G689" s="4">
        <f>IF(実質付加価値!G689&gt;0,LN(実質付加価値!G689),0)</f>
        <v>12.093554301746872</v>
      </c>
      <c r="H689" s="4">
        <f>IF(実質付加価値!H689&gt;0,LN(実質付加価値!H689),0)</f>
        <v>11.985318152585977</v>
      </c>
      <c r="I689" s="4">
        <f>IF(実質付加価値!I689&gt;0,LN(実質付加価値!I689),0)</f>
        <v>11.976941152148031</v>
      </c>
      <c r="J689" s="4">
        <f>IF(実質付加価値!J689&gt;0,LN(実質付加価値!J689),0)</f>
        <v>11.928997196726423</v>
      </c>
    </row>
    <row r="690" spans="1:10" x14ac:dyDescent="0.15">
      <c r="A690" s="1">
        <v>30</v>
      </c>
      <c r="B690" s="1" t="s">
        <v>303</v>
      </c>
      <c r="C690" s="1">
        <v>20</v>
      </c>
      <c r="D690" s="1" t="s">
        <v>14</v>
      </c>
      <c r="E690" s="4">
        <f>IF(実質付加価値!E690&gt;0,LN(実質付加価値!E690),0)</f>
        <v>9.7537552230549345</v>
      </c>
      <c r="F690" s="4">
        <f>IF(実質付加価値!F690&gt;0,LN(実質付加価値!F690),0)</f>
        <v>11.011322757816723</v>
      </c>
      <c r="G690" s="4">
        <f>IF(実質付加価値!G690&gt;0,LN(実質付加価値!G690),0)</f>
        <v>11.001983020611261</v>
      </c>
      <c r="H690" s="4">
        <f>IF(実質付加価値!H690&gt;0,LN(実質付加価値!H690),0)</f>
        <v>10.54716506797322</v>
      </c>
      <c r="I690" s="4">
        <f>IF(実質付加価値!I690&gt;0,LN(実質付加価値!I690),0)</f>
        <v>10.625639465991512</v>
      </c>
      <c r="J690" s="4">
        <f>IF(実質付加価値!J690&gt;0,LN(実質付加価値!J690),0)</f>
        <v>10.650991350148464</v>
      </c>
    </row>
    <row r="691" spans="1:10" x14ac:dyDescent="0.15">
      <c r="A691" s="1">
        <v>30</v>
      </c>
      <c r="B691" s="1" t="s">
        <v>303</v>
      </c>
      <c r="C691" s="1">
        <v>21</v>
      </c>
      <c r="D691" s="1" t="s">
        <v>15</v>
      </c>
      <c r="E691" s="4">
        <f>IF(実質付加価値!E691&gt;0,LN(実質付加価値!E691),0)</f>
        <v>11.878777436768905</v>
      </c>
      <c r="F691" s="4">
        <f>IF(実質付加価値!F691&gt;0,LN(実質付加価値!F691),0)</f>
        <v>11.750964023150489</v>
      </c>
      <c r="G691" s="4">
        <f>IF(実質付加価値!G691&gt;0,LN(実質付加価値!G691),0)</f>
        <v>11.891804532820299</v>
      </c>
      <c r="H691" s="4">
        <f>IF(実質付加価値!H691&gt;0,LN(実質付加価値!H691),0)</f>
        <v>12.054014655567844</v>
      </c>
      <c r="I691" s="4">
        <f>IF(実質付加価値!I691&gt;0,LN(実質付加価値!I691),0)</f>
        <v>12.396088099000014</v>
      </c>
      <c r="J691" s="4">
        <f>IF(実質付加価値!J691&gt;0,LN(実質付加価値!J691),0)</f>
        <v>12.345791148358581</v>
      </c>
    </row>
    <row r="692" spans="1:10" x14ac:dyDescent="0.15">
      <c r="A692" s="1">
        <v>30</v>
      </c>
      <c r="B692" s="1" t="s">
        <v>159</v>
      </c>
      <c r="C692" s="1">
        <v>22</v>
      </c>
      <c r="D692" s="1" t="s">
        <v>7</v>
      </c>
      <c r="E692" s="4">
        <f>IF(実質付加価値!E692&gt;0,LN(実質付加価値!E692),0)</f>
        <v>13.028437353157702</v>
      </c>
      <c r="F692" s="4">
        <f>IF(実質付加価値!F692&gt;0,LN(実質付加価値!F692),0)</f>
        <v>13.143121312342034</v>
      </c>
      <c r="G692" s="4">
        <f>IF(実質付加価値!G692&gt;0,LN(実質付加価値!G692),0)</f>
        <v>13.165811338742071</v>
      </c>
      <c r="H692" s="4">
        <f>IF(実質付加価値!H692&gt;0,LN(実質付加価値!H692),0)</f>
        <v>13.364737840648662</v>
      </c>
      <c r="I692" s="4">
        <f>IF(実質付加価値!I692&gt;0,LN(実質付加価値!I692),0)</f>
        <v>13.534648802062044</v>
      </c>
      <c r="J692" s="4">
        <f>IF(実質付加価値!J692&gt;0,LN(実質付加価値!J692),0)</f>
        <v>13.506347040527942</v>
      </c>
    </row>
    <row r="693" spans="1:10" x14ac:dyDescent="0.15">
      <c r="A693" s="1">
        <v>30</v>
      </c>
      <c r="B693" s="1" t="s">
        <v>159</v>
      </c>
      <c r="C693" s="1">
        <v>23</v>
      </c>
      <c r="D693" s="1" t="s">
        <v>28</v>
      </c>
      <c r="E693" s="4">
        <f>IF(実質付加価値!E693&gt;0,LN(実質付加価値!E693),0)</f>
        <v>12.202818402119242</v>
      </c>
      <c r="F693" s="4">
        <f>IF(実質付加価値!F693&gt;0,LN(実質付加価値!F693),0)</f>
        <v>12.665693601110325</v>
      </c>
      <c r="G693" s="4">
        <f>IF(実質付加価値!G693&gt;0,LN(実質付加価値!G693),0)</f>
        <v>12.740098137390452</v>
      </c>
      <c r="H693" s="4">
        <f>IF(実質付加価値!H693&gt;0,LN(実質付加価値!H693),0)</f>
        <v>12.935564101659626</v>
      </c>
      <c r="I693" s="4">
        <f>IF(実質付加価値!I693&gt;0,LN(実質付加価値!I693),0)</f>
        <v>13.00230296196492</v>
      </c>
      <c r="J693" s="4">
        <f>IF(実質付加価値!J693&gt;0,LN(実質付加価値!J693),0)</f>
        <v>13.009273875040346</v>
      </c>
    </row>
    <row r="694" spans="1:10" x14ac:dyDescent="0.15">
      <c r="A694" s="1">
        <v>31</v>
      </c>
      <c r="B694" s="1" t="s">
        <v>306</v>
      </c>
      <c r="C694" s="1">
        <v>1</v>
      </c>
      <c r="D694" s="1" t="s">
        <v>8</v>
      </c>
      <c r="E694" s="4">
        <f>IF(実質付加価値!E694&gt;0,LN(実質付加価値!E694),0)</f>
        <v>11.207633741022448</v>
      </c>
      <c r="F694" s="4">
        <f>IF(実質付加価値!F694&gt;0,LN(実質付加価値!F694),0)</f>
        <v>11.251204849799459</v>
      </c>
      <c r="G694" s="4">
        <f>IF(実質付加価値!G694&gt;0,LN(実質付加価値!G694),0)</f>
        <v>11.400651866571499</v>
      </c>
      <c r="H694" s="4">
        <f>IF(実質付加価値!H694&gt;0,LN(実質付加価値!H694),0)</f>
        <v>11.214445277920085</v>
      </c>
      <c r="I694" s="4">
        <f>IF(実質付加価値!I694&gt;0,LN(実質付加価値!I694),0)</f>
        <v>11.107900656729612</v>
      </c>
      <c r="J694" s="4">
        <f>IF(実質付加価値!J694&gt;0,LN(実質付加価値!J694),0)</f>
        <v>11.006037283354813</v>
      </c>
    </row>
    <row r="695" spans="1:10" x14ac:dyDescent="0.15">
      <c r="A695" s="1">
        <v>31</v>
      </c>
      <c r="B695" s="1" t="s">
        <v>306</v>
      </c>
      <c r="C695" s="1">
        <v>2</v>
      </c>
      <c r="D695" s="1" t="s">
        <v>9</v>
      </c>
      <c r="E695" s="4">
        <f>IF(実質付加価値!E695&gt;0,LN(実質付加価値!E695),0)</f>
        <v>7.4504832209739345</v>
      </c>
      <c r="F695" s="4">
        <f>IF(実質付加価値!F695&gt;0,LN(実質付加価値!F695),0)</f>
        <v>8.8738318523358455</v>
      </c>
      <c r="G695" s="4">
        <f>IF(実質付加価値!G695&gt;0,LN(実質付加価値!G695),0)</f>
        <v>8.6113236741343417</v>
      </c>
      <c r="H695" s="4">
        <f>IF(実質付加価値!H695&gt;0,LN(実質付加価値!H695),0)</f>
        <v>8.217321246672677</v>
      </c>
      <c r="I695" s="4">
        <f>IF(実質付加価値!I695&gt;0,LN(実質付加価値!I695),0)</f>
        <v>6.9204020739738796</v>
      </c>
      <c r="J695" s="4">
        <f>IF(実質付加価値!J695&gt;0,LN(実質付加価値!J695),0)</f>
        <v>6.5792454582745954</v>
      </c>
    </row>
    <row r="696" spans="1:10" x14ac:dyDescent="0.15">
      <c r="A696" s="1">
        <v>31</v>
      </c>
      <c r="B696" s="1" t="s">
        <v>307</v>
      </c>
      <c r="C696" s="1">
        <v>3</v>
      </c>
      <c r="D696" s="1" t="s">
        <v>16</v>
      </c>
      <c r="E696" s="4">
        <f>IF(実質付加価値!E696&gt;0,LN(実質付加価値!E696),0)</f>
        <v>11.649063860359954</v>
      </c>
      <c r="F696" s="4">
        <f>IF(実質付加価値!F696&gt;0,LN(実質付加価値!F696),0)</f>
        <v>11.941241455281348</v>
      </c>
      <c r="G696" s="4">
        <f>IF(実質付加価値!G696&gt;0,LN(実質付加価値!G696),0)</f>
        <v>12.076932929628352</v>
      </c>
      <c r="H696" s="4">
        <f>IF(実質付加価値!H696&gt;0,LN(実質付加価値!H696),0)</f>
        <v>11.921289164250011</v>
      </c>
      <c r="I696" s="4">
        <f>IF(実質付加価値!I696&gt;0,LN(実質付加価値!I696),0)</f>
        <v>11.799608556769217</v>
      </c>
      <c r="J696" s="4">
        <f>IF(実質付加価値!J696&gt;0,LN(実質付加価値!J696),0)</f>
        <v>11.569431038139225</v>
      </c>
    </row>
    <row r="697" spans="1:10" x14ac:dyDescent="0.15">
      <c r="A697" s="1">
        <v>31</v>
      </c>
      <c r="B697" s="1" t="s">
        <v>307</v>
      </c>
      <c r="C697" s="1">
        <v>4</v>
      </c>
      <c r="D697" s="1" t="s">
        <v>17</v>
      </c>
      <c r="E697" s="4">
        <f>IF(実質付加価値!E697&gt;0,LN(実質付加価値!E697),0)</f>
        <v>9.4019373752977398</v>
      </c>
      <c r="F697" s="4">
        <f>IF(実質付加価値!F697&gt;0,LN(実質付加価値!F697),0)</f>
        <v>10.042327688672593</v>
      </c>
      <c r="G697" s="4">
        <f>IF(実質付加価値!G697&gt;0,LN(実質付加価値!G697),0)</f>
        <v>10.568976602206936</v>
      </c>
      <c r="H697" s="4">
        <f>IF(実質付加価値!H697&gt;0,LN(実質付加価値!H697),0)</f>
        <v>9.8136590181230865</v>
      </c>
      <c r="I697" s="4">
        <f>IF(実質付加価値!I697&gt;0,LN(実質付加価値!I697),0)</f>
        <v>9.1920362718918884</v>
      </c>
      <c r="J697" s="4">
        <f>IF(実質付加価値!J697&gt;0,LN(実質付加価値!J697),0)</f>
        <v>8.9453864261066034</v>
      </c>
    </row>
    <row r="698" spans="1:10" x14ac:dyDescent="0.15">
      <c r="A698" s="1">
        <v>31</v>
      </c>
      <c r="B698" s="1" t="s">
        <v>307</v>
      </c>
      <c r="C698" s="1">
        <v>5</v>
      </c>
      <c r="D698" s="1" t="s">
        <v>18</v>
      </c>
      <c r="E698" s="4">
        <f>IF(実質付加価値!E698&gt;0,LN(実質付加価値!E698),0)</f>
        <v>9.7538474887577404</v>
      </c>
      <c r="F698" s="4">
        <f>IF(実質付加価値!F698&gt;0,LN(実質付加価値!F698),0)</f>
        <v>9.9819512294172839</v>
      </c>
      <c r="G698" s="4">
        <f>IF(実質付加価値!G698&gt;0,LN(実質付加価値!G698),0)</f>
        <v>10.439924667178444</v>
      </c>
      <c r="H698" s="4">
        <f>IF(実質付加価値!H698&gt;0,LN(実質付加価値!H698),0)</f>
        <v>9.9362354830085042</v>
      </c>
      <c r="I698" s="4">
        <f>IF(実質付加価値!I698&gt;0,LN(実質付加価値!I698),0)</f>
        <v>7.2334163791568535</v>
      </c>
      <c r="J698" s="4">
        <f>IF(実質付加価値!J698&gt;0,LN(実質付加価値!J698),0)</f>
        <v>8.3234432555356186</v>
      </c>
    </row>
    <row r="699" spans="1:10" x14ac:dyDescent="0.15">
      <c r="A699" s="1">
        <v>31</v>
      </c>
      <c r="B699" s="1" t="s">
        <v>307</v>
      </c>
      <c r="C699" s="1">
        <v>6</v>
      </c>
      <c r="D699" s="1" t="s">
        <v>2</v>
      </c>
      <c r="E699" s="4">
        <f>IF(実質付加価値!E699&gt;0,LN(実質付加価値!E699),0)</f>
        <v>1.8012655351426725</v>
      </c>
      <c r="F699" s="4">
        <f>IF(実質付加価値!F699&gt;0,LN(実質付加価値!F699),0)</f>
        <v>3.9224181300919203</v>
      </c>
      <c r="G699" s="4">
        <f>IF(実質付加価値!G699&gt;0,LN(実質付加価値!G699),0)</f>
        <v>5.7475889735661916</v>
      </c>
      <c r="H699" s="4">
        <f>IF(実質付加価値!H699&gt;0,LN(実質付加価値!H699),0)</f>
        <v>6.5023979416799902</v>
      </c>
      <c r="I699" s="4">
        <f>IF(実質付加価値!I699&gt;0,LN(実質付加価値!I699),0)</f>
        <v>6.3957051878320783</v>
      </c>
      <c r="J699" s="4">
        <f>IF(実質付加価値!J699&gt;0,LN(実質付加価値!J699),0)</f>
        <v>5.8449606631710775</v>
      </c>
    </row>
    <row r="700" spans="1:10" x14ac:dyDescent="0.15">
      <c r="A700" s="1">
        <v>31</v>
      </c>
      <c r="B700" s="1" t="s">
        <v>307</v>
      </c>
      <c r="C700" s="1">
        <v>7</v>
      </c>
      <c r="D700" s="1" t="s">
        <v>19</v>
      </c>
      <c r="E700" s="4">
        <f>IF(実質付加価値!E700&gt;0,LN(実質付加価値!E700),0)</f>
        <v>7.5204031731262964</v>
      </c>
      <c r="F700" s="4">
        <f>IF(実質付加価値!F700&gt;0,LN(実質付加価値!F700),0)</f>
        <v>6.8672280154256526</v>
      </c>
      <c r="G700" s="4">
        <f>IF(実質付加価値!G700&gt;0,LN(実質付加価値!G700),0)</f>
        <v>8.0537011939906318</v>
      </c>
      <c r="H700" s="4">
        <f>IF(実質付加価値!H700&gt;0,LN(実質付加価値!H700),0)</f>
        <v>7.7199399482658295</v>
      </c>
      <c r="I700" s="4">
        <f>IF(実質付加価値!I700&gt;0,LN(実質付加価値!I700),0)</f>
        <v>7.2574865094773795</v>
      </c>
      <c r="J700" s="4">
        <f>IF(実質付加価値!J700&gt;0,LN(実質付加価値!J700),0)</f>
        <v>7.2992076396804793</v>
      </c>
    </row>
    <row r="701" spans="1:10" x14ac:dyDescent="0.15">
      <c r="A701" s="1">
        <v>31</v>
      </c>
      <c r="B701" s="1" t="s">
        <v>307</v>
      </c>
      <c r="C701" s="1">
        <v>8</v>
      </c>
      <c r="D701" s="1" t="s">
        <v>20</v>
      </c>
      <c r="E701" s="4">
        <f>IF(実質付加価値!E701&gt;0,LN(実質付加価値!E701),0)</f>
        <v>8.7471128069958333</v>
      </c>
      <c r="F701" s="4">
        <f>IF(実質付加価値!F701&gt;0,LN(実質付加価値!F701),0)</f>
        <v>8.8336570621269175</v>
      </c>
      <c r="G701" s="4">
        <f>IF(実質付加価値!G701&gt;0,LN(実質付加価値!G701),0)</f>
        <v>9.0452065276144413</v>
      </c>
      <c r="H701" s="4">
        <f>IF(実質付加価値!H701&gt;0,LN(実質付加価値!H701),0)</f>
        <v>9.178642509723085</v>
      </c>
      <c r="I701" s="4">
        <f>IF(実質付加価値!I701&gt;0,LN(実質付加価値!I701),0)</f>
        <v>8.1683800639311155</v>
      </c>
      <c r="J701" s="4">
        <f>IF(実質付加価値!J701&gt;0,LN(実質付加価値!J701),0)</f>
        <v>7.6795490173881307</v>
      </c>
    </row>
    <row r="702" spans="1:10" x14ac:dyDescent="0.15">
      <c r="A702" s="1">
        <v>31</v>
      </c>
      <c r="B702" s="1" t="s">
        <v>307</v>
      </c>
      <c r="C702" s="1">
        <v>9</v>
      </c>
      <c r="D702" s="1" t="s">
        <v>21</v>
      </c>
      <c r="E702" s="4">
        <f>IF(実質付加価値!E702&gt;0,LN(実質付加価値!E702),0)</f>
        <v>8.1951221649951247</v>
      </c>
      <c r="F702" s="4">
        <f>IF(実質付加価値!F702&gt;0,LN(実質付加価値!F702),0)</f>
        <v>7.870442899464555</v>
      </c>
      <c r="G702" s="4">
        <f>IF(実質付加価値!G702&gt;0,LN(実質付加価値!G702),0)</f>
        <v>8.6373315702062321</v>
      </c>
      <c r="H702" s="4">
        <f>IF(実質付加価値!H702&gt;0,LN(実質付加価値!H702),0)</f>
        <v>8.5311538615561364</v>
      </c>
      <c r="I702" s="4">
        <f>IF(実質付加価値!I702&gt;0,LN(実質付加価値!I702),0)</f>
        <v>8.3423524338112518</v>
      </c>
      <c r="J702" s="4">
        <f>IF(実質付加価値!J702&gt;0,LN(実質付加価値!J702),0)</f>
        <v>8.0218979037386688</v>
      </c>
    </row>
    <row r="703" spans="1:10" x14ac:dyDescent="0.15">
      <c r="A703" s="1">
        <v>31</v>
      </c>
      <c r="B703" s="1" t="s">
        <v>307</v>
      </c>
      <c r="C703" s="1">
        <v>10</v>
      </c>
      <c r="D703" s="1" t="s">
        <v>22</v>
      </c>
      <c r="E703" s="4">
        <f>IF(実質付加価値!E703&gt;0,LN(実質付加価値!E703),0)</f>
        <v>9.0356002942296119</v>
      </c>
      <c r="F703" s="4">
        <f>IF(実質付加価値!F703&gt;0,LN(実質付加価値!F703),0)</f>
        <v>9.2503505364164837</v>
      </c>
      <c r="G703" s="4">
        <f>IF(実質付加価値!G703&gt;0,LN(実質付加価値!G703),0)</f>
        <v>9.3371868691026894</v>
      </c>
      <c r="H703" s="4">
        <f>IF(実質付加価値!H703&gt;0,LN(実質付加価値!H703),0)</f>
        <v>9.2985948660139695</v>
      </c>
      <c r="I703" s="4">
        <f>IF(実質付加価値!I703&gt;0,LN(実質付加価値!I703),0)</f>
        <v>9.3135699511536885</v>
      </c>
      <c r="J703" s="4">
        <f>IF(実質付加価値!J703&gt;0,LN(実質付加価値!J703),0)</f>
        <v>9.2387835689910354</v>
      </c>
    </row>
    <row r="704" spans="1:10" x14ac:dyDescent="0.15">
      <c r="A704" s="1">
        <v>31</v>
      </c>
      <c r="B704" s="1" t="s">
        <v>307</v>
      </c>
      <c r="C704" s="1">
        <v>11</v>
      </c>
      <c r="D704" s="1" t="s">
        <v>23</v>
      </c>
      <c r="E704" s="4">
        <f>IF(実質付加価値!E704&gt;0,LN(実質付加価値!E704),0)</f>
        <v>8.1573759490917332</v>
      </c>
      <c r="F704" s="4">
        <f>IF(実質付加価値!F704&gt;0,LN(実質付加価値!F704),0)</f>
        <v>8.9963245386207493</v>
      </c>
      <c r="G704" s="4">
        <f>IF(実質付加価値!G704&gt;0,LN(実質付加価値!G704),0)</f>
        <v>9.8190052471276204</v>
      </c>
      <c r="H704" s="4">
        <f>IF(実質付加価値!H704&gt;0,LN(実質付加価値!H704),0)</f>
        <v>10.064052786885048</v>
      </c>
      <c r="I704" s="4">
        <f>IF(実質付加価値!I704&gt;0,LN(実質付加価値!I704),0)</f>
        <v>9.8389258087195284</v>
      </c>
      <c r="J704" s="4">
        <f>IF(実質付加価値!J704&gt;0,LN(実質付加価値!J704),0)</f>
        <v>9.4570135757697571</v>
      </c>
    </row>
    <row r="705" spans="1:10" x14ac:dyDescent="0.15">
      <c r="A705" s="1">
        <v>31</v>
      </c>
      <c r="B705" s="1" t="s">
        <v>307</v>
      </c>
      <c r="C705" s="1">
        <v>12</v>
      </c>
      <c r="D705" s="1" t="s">
        <v>24</v>
      </c>
      <c r="E705" s="4">
        <f>IF(実質付加価値!E705&gt;0,LN(実質付加価値!E705),0)</f>
        <v>7.0650488766702724</v>
      </c>
      <c r="F705" s="4">
        <f>IF(実質付加価値!F705&gt;0,LN(実質付加価値!F705),0)</f>
        <v>9.239881479320994</v>
      </c>
      <c r="G705" s="4">
        <f>IF(実質付加価値!G705&gt;0,LN(実質付加価値!G705),0)</f>
        <v>11.051916434984586</v>
      </c>
      <c r="H705" s="4">
        <f>IF(実質付加価値!H705&gt;0,LN(実質付加価値!H705),0)</f>
        <v>11.928988111418622</v>
      </c>
      <c r="I705" s="4">
        <f>IF(実質付加価値!I705&gt;0,LN(実質付加価値!I705),0)</f>
        <v>13.210391293108646</v>
      </c>
      <c r="J705" s="4">
        <f>IF(実質付加価値!J705&gt;0,LN(実質付加価値!J705),0)</f>
        <v>12.970656556512887</v>
      </c>
    </row>
    <row r="706" spans="1:10" x14ac:dyDescent="0.15">
      <c r="A706" s="1">
        <v>31</v>
      </c>
      <c r="B706" s="1" t="s">
        <v>307</v>
      </c>
      <c r="C706" s="1">
        <v>13</v>
      </c>
      <c r="D706" s="1" t="s">
        <v>25</v>
      </c>
      <c r="E706" s="4">
        <f>IF(実質付加価値!E706&gt;0,LN(実質付加価値!E706),0)</f>
        <v>5.6112064756338249</v>
      </c>
      <c r="F706" s="4">
        <f>IF(実質付加価値!F706&gt;0,LN(実質付加価値!F706),0)</f>
        <v>7.1333699127452146</v>
      </c>
      <c r="G706" s="4">
        <f>IF(実質付加価値!G706&gt;0,LN(実質付加価値!G706),0)</f>
        <v>7.5021331843784065</v>
      </c>
      <c r="H706" s="4">
        <f>IF(実質付加価値!H706&gt;0,LN(実質付加価値!H706),0)</f>
        <v>8.0405458926411804</v>
      </c>
      <c r="I706" s="4">
        <f>IF(実質付加価値!I706&gt;0,LN(実質付加価値!I706),0)</f>
        <v>8.9340894201192569</v>
      </c>
      <c r="J706" s="4">
        <f>IF(実質付加価値!J706&gt;0,LN(実質付加価値!J706),0)</f>
        <v>8.7697598488177935</v>
      </c>
    </row>
    <row r="707" spans="1:10" x14ac:dyDescent="0.15">
      <c r="A707" s="1">
        <v>31</v>
      </c>
      <c r="B707" s="1" t="s">
        <v>307</v>
      </c>
      <c r="C707" s="1">
        <v>14</v>
      </c>
      <c r="D707" s="1" t="s">
        <v>26</v>
      </c>
      <c r="E707" s="4">
        <f>IF(実質付加価値!E707&gt;0,LN(実質付加価値!E707),0)</f>
        <v>4.6235058368654576</v>
      </c>
      <c r="F707" s="4">
        <f>IF(実質付加価値!F707&gt;0,LN(実質付加価値!F707),0)</f>
        <v>5.8880163704660262</v>
      </c>
      <c r="G707" s="4">
        <f>IF(実質付加価値!G707&gt;0,LN(実質付加価値!G707),0)</f>
        <v>5.8880353885444432</v>
      </c>
      <c r="H707" s="4">
        <f>IF(実質付加価値!H707&gt;0,LN(実質付加価値!H707),0)</f>
        <v>5.3785347199230129</v>
      </c>
      <c r="I707" s="4">
        <f>IF(実質付加価値!I707&gt;0,LN(実質付加価値!I707),0)</f>
        <v>6.5045217436240286</v>
      </c>
      <c r="J707" s="4">
        <f>IF(実質付加価値!J707&gt;0,LN(実質付加価値!J707),0)</f>
        <v>6.5684006686920746</v>
      </c>
    </row>
    <row r="708" spans="1:10" x14ac:dyDescent="0.15">
      <c r="A708" s="1">
        <v>31</v>
      </c>
      <c r="B708" s="1" t="s">
        <v>307</v>
      </c>
      <c r="C708" s="1">
        <v>15</v>
      </c>
      <c r="D708" s="1" t="s">
        <v>27</v>
      </c>
      <c r="E708" s="4">
        <f>IF(実質付加価値!E708&gt;0,LN(実質付加価値!E708),0)</f>
        <v>10.049509224989846</v>
      </c>
      <c r="F708" s="4">
        <f>IF(実質付加価値!F708&gt;0,LN(実質付加価値!F708),0)</f>
        <v>10.226485976433571</v>
      </c>
      <c r="G708" s="4">
        <f>IF(実質付加価値!G708&gt;0,LN(実質付加価値!G708),0)</f>
        <v>10.470378716813382</v>
      </c>
      <c r="H708" s="4">
        <f>IF(実質付加価値!H708&gt;0,LN(実質付加価値!H708),0)</f>
        <v>10.198175781225013</v>
      </c>
      <c r="I708" s="4">
        <f>IF(実質付加価値!I708&gt;0,LN(実質付加価値!I708),0)</f>
        <v>10.12863561664977</v>
      </c>
      <c r="J708" s="4">
        <f>IF(実質付加価値!J708&gt;0,LN(実質付加価値!J708),0)</f>
        <v>9.8945114077206995</v>
      </c>
    </row>
    <row r="709" spans="1:10" x14ac:dyDescent="0.15">
      <c r="A709" s="1">
        <v>31</v>
      </c>
      <c r="B709" s="1" t="s">
        <v>306</v>
      </c>
      <c r="C709" s="1">
        <v>16</v>
      </c>
      <c r="D709" s="1" t="s">
        <v>10</v>
      </c>
      <c r="E709" s="4">
        <f>IF(実質付加価値!E709&gt;0,LN(実質付加価値!E709),0)</f>
        <v>11.921530044185943</v>
      </c>
      <c r="F709" s="4">
        <f>IF(実質付加価値!F709&gt;0,LN(実質付加価値!F709),0)</f>
        <v>12.366854174838457</v>
      </c>
      <c r="G709" s="4">
        <f>IF(実質付加価値!G709&gt;0,LN(実質付加価値!G709),0)</f>
        <v>12.334507091737953</v>
      </c>
      <c r="H709" s="4">
        <f>IF(実質付加価値!H709&gt;0,LN(実質付加価値!H709),0)</f>
        <v>12.276594908363574</v>
      </c>
      <c r="I709" s="4">
        <f>IF(実質付加価値!I709&gt;0,LN(実質付加価値!I709),0)</f>
        <v>11.893053718915068</v>
      </c>
      <c r="J709" s="4">
        <f>IF(実質付加価値!J709&gt;0,LN(実質付加価値!J709),0)</f>
        <v>11.829559076787667</v>
      </c>
    </row>
    <row r="710" spans="1:10" x14ac:dyDescent="0.15">
      <c r="A710" s="1">
        <v>31</v>
      </c>
      <c r="B710" s="1" t="s">
        <v>306</v>
      </c>
      <c r="C710" s="1">
        <v>17</v>
      </c>
      <c r="D710" s="1" t="s">
        <v>11</v>
      </c>
      <c r="E710" s="4">
        <f>IF(実質付加価値!E710&gt;0,LN(実質付加価値!E710),0)</f>
        <v>8.9758199370642906</v>
      </c>
      <c r="F710" s="4">
        <f>IF(実質付加価値!F710&gt;0,LN(実質付加価値!F710),0)</f>
        <v>9.8877542000626129</v>
      </c>
      <c r="G710" s="4">
        <f>IF(実質付加価値!G710&gt;0,LN(実質付加価値!G710),0)</f>
        <v>11.077411529747074</v>
      </c>
      <c r="H710" s="4">
        <f>IF(実質付加価値!H710&gt;0,LN(実質付加価値!H710),0)</f>
        <v>11.03699115152736</v>
      </c>
      <c r="I710" s="4">
        <f>IF(実質付加価値!I710&gt;0,LN(実質付加価値!I710),0)</f>
        <v>11.295958414309604</v>
      </c>
      <c r="J710" s="4">
        <f>IF(実質付加価値!J710&gt;0,LN(実質付加価値!J710),0)</f>
        <v>11.046615558213947</v>
      </c>
    </row>
    <row r="711" spans="1:10" x14ac:dyDescent="0.15">
      <c r="A711" s="1">
        <v>31</v>
      </c>
      <c r="B711" s="1" t="s">
        <v>306</v>
      </c>
      <c r="C711" s="1">
        <v>18</v>
      </c>
      <c r="D711" s="1" t="s">
        <v>12</v>
      </c>
      <c r="E711" s="4">
        <f>IF(実質付加価値!E711&gt;0,LN(実質付加価値!E711),0)</f>
        <v>11.021076434597472</v>
      </c>
      <c r="F711" s="4">
        <f>IF(実質付加価値!F711&gt;0,LN(実質付加価値!F711),0)</f>
        <v>11.760375108349987</v>
      </c>
      <c r="G711" s="4">
        <f>IF(実質付加価値!G711&gt;0,LN(実質付加価値!G711),0)</f>
        <v>12.179589469249029</v>
      </c>
      <c r="H711" s="4">
        <f>IF(実質付加価値!H711&gt;0,LN(実質付加価値!H711),0)</f>
        <v>12.191801526526595</v>
      </c>
      <c r="I711" s="4">
        <f>IF(実質付加価値!I711&gt;0,LN(実質付加価値!I711),0)</f>
        <v>11.895832685736089</v>
      </c>
      <c r="J711" s="4">
        <f>IF(実質付加価値!J711&gt;0,LN(実質付加価値!J711),0)</f>
        <v>11.815348924245377</v>
      </c>
    </row>
    <row r="712" spans="1:10" x14ac:dyDescent="0.15">
      <c r="A712" s="1">
        <v>31</v>
      </c>
      <c r="B712" s="1" t="s">
        <v>306</v>
      </c>
      <c r="C712" s="1">
        <v>19</v>
      </c>
      <c r="D712" s="1" t="s">
        <v>13</v>
      </c>
      <c r="E712" s="4">
        <f>IF(実質付加価値!E712&gt;0,LN(実質付加価値!E712),0)</f>
        <v>9.8475486179068863</v>
      </c>
      <c r="F712" s="4">
        <f>IF(実質付加価値!F712&gt;0,LN(実質付加価値!F712),0)</f>
        <v>10.678145609198381</v>
      </c>
      <c r="G712" s="4">
        <f>IF(実質付加価値!G712&gt;0,LN(実質付加価値!G712),0)</f>
        <v>11.285233396180969</v>
      </c>
      <c r="H712" s="4">
        <f>IF(実質付加価値!H712&gt;0,LN(実質付加価値!H712),0)</f>
        <v>11.396075468356177</v>
      </c>
      <c r="I712" s="4">
        <f>IF(実質付加価値!I712&gt;0,LN(実質付加価値!I712),0)</f>
        <v>11.284026061133494</v>
      </c>
      <c r="J712" s="4">
        <f>IF(実質付加価値!J712&gt;0,LN(実質付加価値!J712),0)</f>
        <v>11.248136985853176</v>
      </c>
    </row>
    <row r="713" spans="1:10" x14ac:dyDescent="0.15">
      <c r="A713" s="1">
        <v>31</v>
      </c>
      <c r="B713" s="1" t="s">
        <v>306</v>
      </c>
      <c r="C713" s="1">
        <v>20</v>
      </c>
      <c r="D713" s="1" t="s">
        <v>14</v>
      </c>
      <c r="E713" s="4">
        <f>IF(実質付加価値!E713&gt;0,LN(実質付加価値!E713),0)</f>
        <v>9.662790486610664</v>
      </c>
      <c r="F713" s="4">
        <f>IF(実質付加価値!F713&gt;0,LN(実質付加価値!F713),0)</f>
        <v>10.388097456531343</v>
      </c>
      <c r="G713" s="4">
        <f>IF(実質付加価値!G713&gt;0,LN(実質付加価値!G713),0)</f>
        <v>10.199710911580226</v>
      </c>
      <c r="H713" s="4">
        <f>IF(実質付加価値!H713&gt;0,LN(実質付加価値!H713),0)</f>
        <v>10.075236811696298</v>
      </c>
      <c r="I713" s="4">
        <f>IF(実質付加価値!I713&gt;0,LN(実質付加価値!I713),0)</f>
        <v>10.090490679866292</v>
      </c>
      <c r="J713" s="4">
        <f>IF(実質付加価値!J713&gt;0,LN(実質付加価値!J713),0)</f>
        <v>10.124347947997444</v>
      </c>
    </row>
    <row r="714" spans="1:10" x14ac:dyDescent="0.15">
      <c r="A714" s="1">
        <v>31</v>
      </c>
      <c r="B714" s="1" t="s">
        <v>306</v>
      </c>
      <c r="C714" s="1">
        <v>21</v>
      </c>
      <c r="D714" s="1" t="s">
        <v>15</v>
      </c>
      <c r="E714" s="4">
        <f>IF(実質付加価値!E714&gt;0,LN(実質付加価値!E714),0)</f>
        <v>10.762609130395781</v>
      </c>
      <c r="F714" s="4">
        <f>IF(実質付加価値!F714&gt;0,LN(実質付加価値!F714),0)</f>
        <v>10.987117046750637</v>
      </c>
      <c r="G714" s="4">
        <f>IF(実質付加価値!G714&gt;0,LN(実質付加価値!G714),0)</f>
        <v>11.317092834257961</v>
      </c>
      <c r="H714" s="4">
        <f>IF(実質付加価値!H714&gt;0,LN(実質付加価値!H714),0)</f>
        <v>11.524273505770358</v>
      </c>
      <c r="I714" s="4">
        <f>IF(実質付加価値!I714&gt;0,LN(実質付加価値!I714),0)</f>
        <v>11.699185962293315</v>
      </c>
      <c r="J714" s="4">
        <f>IF(実質付加価値!J714&gt;0,LN(実質付加価値!J714),0)</f>
        <v>11.641708004291051</v>
      </c>
    </row>
    <row r="715" spans="1:10" x14ac:dyDescent="0.15">
      <c r="A715" s="1">
        <v>31</v>
      </c>
      <c r="B715" s="1" t="s">
        <v>163</v>
      </c>
      <c r="C715" s="1">
        <v>22</v>
      </c>
      <c r="D715" s="1" t="s">
        <v>7</v>
      </c>
      <c r="E715" s="4">
        <f>IF(実質付加価値!E715&gt;0,LN(実質付加価値!E715),0)</f>
        <v>12.187704784342435</v>
      </c>
      <c r="F715" s="4">
        <f>IF(実質付加価値!F715&gt;0,LN(実質付加価値!F715),0)</f>
        <v>12.597829854456899</v>
      </c>
      <c r="G715" s="4">
        <f>IF(実質付加価値!G715&gt;0,LN(実質付加価値!G715),0)</f>
        <v>12.816456341886742</v>
      </c>
      <c r="H715" s="4">
        <f>IF(実質付加価値!H715&gt;0,LN(実質付加価値!H715),0)</f>
        <v>12.974854572463411</v>
      </c>
      <c r="I715" s="4">
        <f>IF(実質付加価値!I715&gt;0,LN(実質付加価値!I715),0)</f>
        <v>13.172444382581311</v>
      </c>
      <c r="J715" s="4">
        <f>IF(実質付加価値!J715&gt;0,LN(実質付加価値!J715),0)</f>
        <v>13.152046741247409</v>
      </c>
    </row>
    <row r="716" spans="1:10" x14ac:dyDescent="0.15">
      <c r="A716" s="1">
        <v>31</v>
      </c>
      <c r="B716" s="1" t="s">
        <v>163</v>
      </c>
      <c r="C716" s="1">
        <v>23</v>
      </c>
      <c r="D716" s="1" t="s">
        <v>28</v>
      </c>
      <c r="E716" s="4">
        <f>IF(実質付加価値!E716&gt;0,LN(実質付加価値!E716),0)</f>
        <v>12.222033234948919</v>
      </c>
      <c r="F716" s="4">
        <f>IF(実質付加価値!F716&gt;0,LN(実質付加価値!F716),0)</f>
        <v>12.396606335174624</v>
      </c>
      <c r="G716" s="4">
        <f>IF(実質付加価値!G716&gt;0,LN(実質付加価値!G716),0)</f>
        <v>12.496060261043421</v>
      </c>
      <c r="H716" s="4">
        <f>IF(実質付加価値!H716&gt;0,LN(実質付加価値!H716),0)</f>
        <v>12.718098212676376</v>
      </c>
      <c r="I716" s="4">
        <f>IF(実質付加価値!I716&gt;0,LN(実質付加価値!I716),0)</f>
        <v>12.85248973997629</v>
      </c>
      <c r="J716" s="4">
        <f>IF(実質付加価値!J716&gt;0,LN(実質付加価値!J716),0)</f>
        <v>12.862532954788616</v>
      </c>
    </row>
    <row r="717" spans="1:10" x14ac:dyDescent="0.15">
      <c r="A717" s="1">
        <v>32</v>
      </c>
      <c r="B717" s="1" t="s">
        <v>308</v>
      </c>
      <c r="C717" s="1">
        <v>1</v>
      </c>
      <c r="D717" s="1" t="s">
        <v>8</v>
      </c>
      <c r="E717" s="4">
        <f>IF(実質付加価値!E717&gt;0,LN(実質付加価値!E717),0)</f>
        <v>11.549320282046168</v>
      </c>
      <c r="F717" s="4">
        <f>IF(実質付加価値!F717&gt;0,LN(実質付加価値!F717),0)</f>
        <v>11.41188560846644</v>
      </c>
      <c r="G717" s="4">
        <f>IF(実質付加価値!G717&gt;0,LN(実質付加価値!G717),0)</f>
        <v>11.493372012161815</v>
      </c>
      <c r="H717" s="4">
        <f>IF(実質付加価値!H717&gt;0,LN(実質付加価値!H717),0)</f>
        <v>11.345159301245598</v>
      </c>
      <c r="I717" s="4">
        <f>IF(実質付加価値!I717&gt;0,LN(実質付加価値!I717),0)</f>
        <v>11.190363350035316</v>
      </c>
      <c r="J717" s="4">
        <f>IF(実質付加価値!J717&gt;0,LN(実質付加価値!J717),0)</f>
        <v>11.088168804702663</v>
      </c>
    </row>
    <row r="718" spans="1:10" x14ac:dyDescent="0.15">
      <c r="A718" s="1">
        <v>32</v>
      </c>
      <c r="B718" s="1" t="s">
        <v>308</v>
      </c>
      <c r="C718" s="1">
        <v>2</v>
      </c>
      <c r="D718" s="1" t="s">
        <v>9</v>
      </c>
      <c r="E718" s="4">
        <f>IF(実質付加価値!E718&gt;0,LN(実質付加価値!E718),0)</f>
        <v>9.0129253670628291</v>
      </c>
      <c r="F718" s="4">
        <f>IF(実質付加価値!F718&gt;0,LN(実質付加価値!F718),0)</f>
        <v>8.9526176642258743</v>
      </c>
      <c r="G718" s="4">
        <f>IF(実質付加価値!G718&gt;0,LN(実質付加価値!G718),0)</f>
        <v>8.891133972541521</v>
      </c>
      <c r="H718" s="4">
        <f>IF(実質付加価値!H718&gt;0,LN(実質付加価値!H718),0)</f>
        <v>8.7418161273056292</v>
      </c>
      <c r="I718" s="4">
        <f>IF(実質付加価値!I718&gt;0,LN(実質付加価値!I718),0)</f>
        <v>8.0132881482462519</v>
      </c>
      <c r="J718" s="4">
        <f>IF(実質付加価値!J718&gt;0,LN(実質付加価値!J718),0)</f>
        <v>7.7912207676031082</v>
      </c>
    </row>
    <row r="719" spans="1:10" x14ac:dyDescent="0.15">
      <c r="A719" s="1">
        <v>32</v>
      </c>
      <c r="B719" s="1" t="s">
        <v>309</v>
      </c>
      <c r="C719" s="1">
        <v>3</v>
      </c>
      <c r="D719" s="1" t="s">
        <v>16</v>
      </c>
      <c r="E719" s="4">
        <f>IF(実質付加価値!E719&gt;0,LN(実質付加価値!E719),0)</f>
        <v>10.330431439384292</v>
      </c>
      <c r="F719" s="4">
        <f>IF(実質付加価値!F719&gt;0,LN(実質付加価値!F719),0)</f>
        <v>10.569874907218178</v>
      </c>
      <c r="G719" s="4">
        <f>IF(実質付加価値!G719&gt;0,LN(実質付加価値!G719),0)</f>
        <v>10.558678278296771</v>
      </c>
      <c r="H719" s="4">
        <f>IF(実質付加価値!H719&gt;0,LN(実質付加価値!H719),0)</f>
        <v>10.599573298325911</v>
      </c>
      <c r="I719" s="4">
        <f>IF(実質付加価値!I719&gt;0,LN(実質付加価値!I719),0)</f>
        <v>10.465573953400646</v>
      </c>
      <c r="J719" s="4">
        <f>IF(実質付加価値!J719&gt;0,LN(実質付加価値!J719),0)</f>
        <v>10.339536415153043</v>
      </c>
    </row>
    <row r="720" spans="1:10" x14ac:dyDescent="0.15">
      <c r="A720" s="1">
        <v>32</v>
      </c>
      <c r="B720" s="1" t="s">
        <v>309</v>
      </c>
      <c r="C720" s="1">
        <v>4</v>
      </c>
      <c r="D720" s="1" t="s">
        <v>17</v>
      </c>
      <c r="E720" s="4">
        <f>IF(実質付加価値!E720&gt;0,LN(実質付加価値!E720),0)</f>
        <v>9.3040926096133969</v>
      </c>
      <c r="F720" s="4">
        <f>IF(実質付加価値!F720&gt;0,LN(実質付加価値!F720),0)</f>
        <v>10.306961097459482</v>
      </c>
      <c r="G720" s="4">
        <f>IF(実質付加価値!G720&gt;0,LN(実質付加価値!G720),0)</f>
        <v>10.830180544490922</v>
      </c>
      <c r="H720" s="4">
        <f>IF(実質付加価値!H720&gt;0,LN(実質付加価値!H720),0)</f>
        <v>9.839341434079703</v>
      </c>
      <c r="I720" s="4">
        <f>IF(実質付加価値!I720&gt;0,LN(実質付加価値!I720),0)</f>
        <v>9.2550997672676161</v>
      </c>
      <c r="J720" s="4">
        <f>IF(実質付加価値!J720&gt;0,LN(実質付加価値!J720),0)</f>
        <v>9.0245463883443087</v>
      </c>
    </row>
    <row r="721" spans="1:10" x14ac:dyDescent="0.15">
      <c r="A721" s="1">
        <v>32</v>
      </c>
      <c r="B721" s="1" t="s">
        <v>309</v>
      </c>
      <c r="C721" s="1">
        <v>5</v>
      </c>
      <c r="D721" s="1" t="s">
        <v>18</v>
      </c>
      <c r="E721" s="4">
        <f>IF(実質付加価値!E721&gt;0,LN(実質付加価値!E721),0)</f>
        <v>8.9770426854526129</v>
      </c>
      <c r="F721" s="4">
        <f>IF(実質付加価値!F721&gt;0,LN(実質付加価値!F721),0)</f>
        <v>8.8454191843239709</v>
      </c>
      <c r="G721" s="4">
        <f>IF(実質付加価値!G721&gt;0,LN(実質付加価値!G721),0)</f>
        <v>9.6086058686839291</v>
      </c>
      <c r="H721" s="4">
        <f>IF(実質付加価値!H721&gt;0,LN(実質付加価値!H721),0)</f>
        <v>9.3919166114347661</v>
      </c>
      <c r="I721" s="4">
        <f>IF(実質付加価値!I721&gt;0,LN(実質付加価値!I721),0)</f>
        <v>9.0842515163204247</v>
      </c>
      <c r="J721" s="4">
        <f>IF(実質付加価値!J721&gt;0,LN(実質付加価値!J721),0)</f>
        <v>9.1786002073516872</v>
      </c>
    </row>
    <row r="722" spans="1:10" x14ac:dyDescent="0.15">
      <c r="A722" s="1">
        <v>32</v>
      </c>
      <c r="B722" s="1" t="s">
        <v>309</v>
      </c>
      <c r="C722" s="1">
        <v>6</v>
      </c>
      <c r="D722" s="1" t="s">
        <v>2</v>
      </c>
      <c r="E722" s="4">
        <f>IF(実質付加価値!E722&gt;0,LN(実質付加価値!E722),0)</f>
        <v>6.2269154419676997</v>
      </c>
      <c r="F722" s="4">
        <f>IF(実質付加価値!F722&gt;0,LN(実質付加価値!F722),0)</f>
        <v>6.997875693864323</v>
      </c>
      <c r="G722" s="4">
        <f>IF(実質付加価値!G722&gt;0,LN(実質付加価値!G722),0)</f>
        <v>7.7124508166593531</v>
      </c>
      <c r="H722" s="4">
        <f>IF(実質付加価値!H722&gt;0,LN(実質付加価値!H722),0)</f>
        <v>7.611648032920276</v>
      </c>
      <c r="I722" s="4">
        <f>IF(実質付加価値!I722&gt;0,LN(実質付加価値!I722),0)</f>
        <v>8.93181527596224</v>
      </c>
      <c r="J722" s="4">
        <f>IF(実質付加価値!J722&gt;0,LN(実質付加価値!J722),0)</f>
        <v>9.1523252677554989</v>
      </c>
    </row>
    <row r="723" spans="1:10" x14ac:dyDescent="0.15">
      <c r="A723" s="1">
        <v>32</v>
      </c>
      <c r="B723" s="1" t="s">
        <v>309</v>
      </c>
      <c r="C723" s="1">
        <v>7</v>
      </c>
      <c r="D723" s="1" t="s">
        <v>19</v>
      </c>
      <c r="E723" s="4">
        <f>IF(実質付加価値!E723&gt;0,LN(実質付加価値!E723),0)</f>
        <v>5.4862343936172584</v>
      </c>
      <c r="F723" s="4">
        <f>IF(実質付加価値!F723&gt;0,LN(実質付加価値!F723),0)</f>
        <v>5.737219374976787</v>
      </c>
      <c r="G723" s="4">
        <f>IF(実質付加価値!G723&gt;0,LN(実質付加価値!G723),0)</f>
        <v>7.6185155659679404</v>
      </c>
      <c r="H723" s="4">
        <f>IF(実質付加価値!H723&gt;0,LN(実質付加価値!H723),0)</f>
        <v>7.923735055467775</v>
      </c>
      <c r="I723" s="4">
        <f>IF(実質付加価値!I723&gt;0,LN(実質付加価値!I723),0)</f>
        <v>6.8601910636142209</v>
      </c>
      <c r="J723" s="4">
        <f>IF(実質付加価値!J723&gt;0,LN(実質付加価値!J723),0)</f>
        <v>7.3671688852981889</v>
      </c>
    </row>
    <row r="724" spans="1:10" x14ac:dyDescent="0.15">
      <c r="A724" s="1">
        <v>32</v>
      </c>
      <c r="B724" s="1" t="s">
        <v>309</v>
      </c>
      <c r="C724" s="1">
        <v>8</v>
      </c>
      <c r="D724" s="1" t="s">
        <v>20</v>
      </c>
      <c r="E724" s="4">
        <f>IF(実質付加価値!E724&gt;0,LN(実質付加価値!E724),0)</f>
        <v>9.1936399955778327</v>
      </c>
      <c r="F724" s="4">
        <f>IF(実質付加価値!F724&gt;0,LN(実質付加価値!F724),0)</f>
        <v>9.829626990798447</v>
      </c>
      <c r="G724" s="4">
        <f>IF(実質付加価値!G724&gt;0,LN(実質付加価値!G724),0)</f>
        <v>10.207593442993774</v>
      </c>
      <c r="H724" s="4">
        <f>IF(実質付加価値!H724&gt;0,LN(実質付加価値!H724),0)</f>
        <v>10.25370679438463</v>
      </c>
      <c r="I724" s="4">
        <f>IF(実質付加価値!I724&gt;0,LN(実質付加価値!I724),0)</f>
        <v>9.7414939829706775</v>
      </c>
      <c r="J724" s="4">
        <f>IF(実質付加価値!J724&gt;0,LN(実質付加価値!J724),0)</f>
        <v>9.3717701445576189</v>
      </c>
    </row>
    <row r="725" spans="1:10" x14ac:dyDescent="0.15">
      <c r="A725" s="1">
        <v>32</v>
      </c>
      <c r="B725" s="1" t="s">
        <v>309</v>
      </c>
      <c r="C725" s="1">
        <v>9</v>
      </c>
      <c r="D725" s="1" t="s">
        <v>21</v>
      </c>
      <c r="E725" s="4">
        <f>IF(実質付加価値!E725&gt;0,LN(実質付加価値!E725),0)</f>
        <v>9.7637270072057785</v>
      </c>
      <c r="F725" s="4">
        <f>IF(実質付加価値!F725&gt;0,LN(実質付加価値!F725),0)</f>
        <v>10.490660001005221</v>
      </c>
      <c r="G725" s="4">
        <f>IF(実質付加価値!G725&gt;0,LN(実質付加価値!G725),0)</f>
        <v>11.079702680647356</v>
      </c>
      <c r="H725" s="4">
        <f>IF(実質付加価値!H725&gt;0,LN(実質付加価値!H725),0)</f>
        <v>11.244134586072422</v>
      </c>
      <c r="I725" s="4">
        <f>IF(実質付加価値!I725&gt;0,LN(実質付加価値!I725),0)</f>
        <v>10.646676408510835</v>
      </c>
      <c r="J725" s="4">
        <f>IF(実質付加価値!J725&gt;0,LN(実質付加価値!J725),0)</f>
        <v>10.255835643076768</v>
      </c>
    </row>
    <row r="726" spans="1:10" x14ac:dyDescent="0.15">
      <c r="A726" s="1">
        <v>32</v>
      </c>
      <c r="B726" s="1" t="s">
        <v>309</v>
      </c>
      <c r="C726" s="1">
        <v>10</v>
      </c>
      <c r="D726" s="1" t="s">
        <v>22</v>
      </c>
      <c r="E726" s="4">
        <f>IF(実質付加価値!E726&gt;0,LN(実質付加価値!E726),0)</f>
        <v>7.4472868644897536</v>
      </c>
      <c r="F726" s="4">
        <f>IF(実質付加価値!F726&gt;0,LN(実質付加価値!F726),0)</f>
        <v>8.5136670324458006</v>
      </c>
      <c r="G726" s="4">
        <f>IF(実質付加価値!G726&gt;0,LN(実質付加価値!G726),0)</f>
        <v>8.9832827671845479</v>
      </c>
      <c r="H726" s="4">
        <f>IF(実質付加価値!H726&gt;0,LN(実質付加価値!H726),0)</f>
        <v>9.7492185282449313</v>
      </c>
      <c r="I726" s="4">
        <f>IF(実質付加価値!I726&gt;0,LN(実質付加価値!I726),0)</f>
        <v>9.0992746037678529</v>
      </c>
      <c r="J726" s="4">
        <f>IF(実質付加価値!J726&gt;0,LN(実質付加価値!J726),0)</f>
        <v>8.9694542650308051</v>
      </c>
    </row>
    <row r="727" spans="1:10" x14ac:dyDescent="0.15">
      <c r="A727" s="1">
        <v>32</v>
      </c>
      <c r="B727" s="1" t="s">
        <v>309</v>
      </c>
      <c r="C727" s="1">
        <v>11</v>
      </c>
      <c r="D727" s="1" t="s">
        <v>23</v>
      </c>
      <c r="E727" s="4">
        <f>IF(実質付加価値!E727&gt;0,LN(実質付加価値!E727),0)</f>
        <v>8.9554758343589249</v>
      </c>
      <c r="F727" s="4">
        <f>IF(実質付加価値!F727&gt;0,LN(実質付加価値!F727),0)</f>
        <v>10.208469673585704</v>
      </c>
      <c r="G727" s="4">
        <f>IF(実質付加価値!G727&gt;0,LN(実質付加価値!G727),0)</f>
        <v>10.807404441515299</v>
      </c>
      <c r="H727" s="4">
        <f>IF(実質付加価値!H727&gt;0,LN(実質付加価値!H727),0)</f>
        <v>10.701100559138794</v>
      </c>
      <c r="I727" s="4">
        <f>IF(実質付加価値!I727&gt;0,LN(実質付加価値!I727),0)</f>
        <v>10.975921476220424</v>
      </c>
      <c r="J727" s="4">
        <f>IF(実質付加価値!J727&gt;0,LN(実質付加価値!J727),0)</f>
        <v>10.58491510486018</v>
      </c>
    </row>
    <row r="728" spans="1:10" x14ac:dyDescent="0.15">
      <c r="A728" s="1">
        <v>32</v>
      </c>
      <c r="B728" s="1" t="s">
        <v>309</v>
      </c>
      <c r="C728" s="1">
        <v>12</v>
      </c>
      <c r="D728" s="1" t="s">
        <v>24</v>
      </c>
      <c r="E728" s="4">
        <f>IF(実質付加価値!E728&gt;0,LN(実質付加価値!E728),0)</f>
        <v>5.9525850852280655</v>
      </c>
      <c r="F728" s="4">
        <f>IF(実質付加価値!F728&gt;0,LN(実質付加価値!F728),0)</f>
        <v>8.106871104708512</v>
      </c>
      <c r="G728" s="4">
        <f>IF(実質付加価値!G728&gt;0,LN(実質付加価値!G728),0)</f>
        <v>10.026768295037769</v>
      </c>
      <c r="H728" s="4">
        <f>IF(実質付加価値!H728&gt;0,LN(実質付加価値!H728),0)</f>
        <v>11.105013091716419</v>
      </c>
      <c r="I728" s="4">
        <f>IF(実質付加価値!I728&gt;0,LN(実質付加価値!I728),0)</f>
        <v>12.307447871027975</v>
      </c>
      <c r="J728" s="4">
        <f>IF(実質付加価値!J728&gt;0,LN(実質付加価値!J728),0)</f>
        <v>12.174359573596059</v>
      </c>
    </row>
    <row r="729" spans="1:10" x14ac:dyDescent="0.15">
      <c r="A729" s="1">
        <v>32</v>
      </c>
      <c r="B729" s="1" t="s">
        <v>309</v>
      </c>
      <c r="C729" s="1">
        <v>13</v>
      </c>
      <c r="D729" s="1" t="s">
        <v>25</v>
      </c>
      <c r="E729" s="4">
        <f>IF(実質付加価値!E729&gt;0,LN(実質付加価値!E729),0)</f>
        <v>7.3987916234182753</v>
      </c>
      <c r="F729" s="4">
        <f>IF(実質付加価値!F729&gt;0,LN(実質付加価値!F729),0)</f>
        <v>9.0567552460165128</v>
      </c>
      <c r="G729" s="4">
        <f>IF(実質付加価値!G729&gt;0,LN(実質付加価値!G729),0)</f>
        <v>9.6917982871630528</v>
      </c>
      <c r="H729" s="4">
        <f>IF(実質付加価値!H729&gt;0,LN(実質付加価値!H729),0)</f>
        <v>9.6457944399200031</v>
      </c>
      <c r="I729" s="4">
        <f>IF(実質付加価値!I729&gt;0,LN(実質付加価値!I729),0)</f>
        <v>10.361519445020146</v>
      </c>
      <c r="J729" s="4">
        <f>IF(実質付加価値!J729&gt;0,LN(実質付加価値!J729),0)</f>
        <v>9.9236194432344487</v>
      </c>
    </row>
    <row r="730" spans="1:10" x14ac:dyDescent="0.15">
      <c r="A730" s="1">
        <v>32</v>
      </c>
      <c r="B730" s="1" t="s">
        <v>309</v>
      </c>
      <c r="C730" s="1">
        <v>14</v>
      </c>
      <c r="D730" s="1" t="s">
        <v>26</v>
      </c>
      <c r="E730" s="4">
        <f>IF(実質付加価値!E730&gt;0,LN(実質付加価値!E730),0)</f>
        <v>3.3099925262113983</v>
      </c>
      <c r="F730" s="4">
        <f>IF(実質付加価値!F730&gt;0,LN(実質付加価値!F730),0)</f>
        <v>7.909694958847866</v>
      </c>
      <c r="G730" s="4">
        <f>IF(実質付加価値!G730&gt;0,LN(実質付加価値!G730),0)</f>
        <v>8.0349077659810231</v>
      </c>
      <c r="H730" s="4">
        <f>IF(実質付加価値!H730&gt;0,LN(実質付加価値!H730),0)</f>
        <v>8.5450111353992142</v>
      </c>
      <c r="I730" s="4">
        <f>IF(実質付加価値!I730&gt;0,LN(実質付加価値!I730),0)</f>
        <v>9.4150428206925376</v>
      </c>
      <c r="J730" s="4">
        <f>IF(実質付加価値!J730&gt;0,LN(実質付加価値!J730),0)</f>
        <v>9.2938309006806392</v>
      </c>
    </row>
    <row r="731" spans="1:10" x14ac:dyDescent="0.15">
      <c r="A731" s="1">
        <v>32</v>
      </c>
      <c r="B731" s="1" t="s">
        <v>309</v>
      </c>
      <c r="C731" s="1">
        <v>15</v>
      </c>
      <c r="D731" s="1" t="s">
        <v>27</v>
      </c>
      <c r="E731" s="4">
        <f>IF(実質付加価値!E731&gt;0,LN(実質付加価値!E731),0)</f>
        <v>10.440675916145718</v>
      </c>
      <c r="F731" s="4">
        <f>IF(実質付加価値!F731&gt;0,LN(実質付加価値!F731),0)</f>
        <v>10.717209774088973</v>
      </c>
      <c r="G731" s="4">
        <f>IF(実質付加価値!G731&gt;0,LN(実質付加価値!G731),0)</f>
        <v>11.023233894590581</v>
      </c>
      <c r="H731" s="4">
        <f>IF(実質付加価値!H731&gt;0,LN(実質付加価値!H731),0)</f>
        <v>10.790629731441113</v>
      </c>
      <c r="I731" s="4">
        <f>IF(実質付加価値!I731&gt;0,LN(実質付加価値!I731),0)</f>
        <v>10.497993987859886</v>
      </c>
      <c r="J731" s="4">
        <f>IF(実質付加価値!J731&gt;0,LN(実質付加価値!J731),0)</f>
        <v>10.279966245792794</v>
      </c>
    </row>
    <row r="732" spans="1:10" x14ac:dyDescent="0.15">
      <c r="A732" s="1">
        <v>32</v>
      </c>
      <c r="B732" s="1" t="s">
        <v>308</v>
      </c>
      <c r="C732" s="1">
        <v>16</v>
      </c>
      <c r="D732" s="1" t="s">
        <v>10</v>
      </c>
      <c r="E732" s="4">
        <f>IF(実質付加価値!E732&gt;0,LN(実質付加価値!E732),0)</f>
        <v>12.132993699016668</v>
      </c>
      <c r="F732" s="4">
        <f>IF(実質付加価値!F732&gt;0,LN(実質付加価値!F732),0)</f>
        <v>12.590590695707453</v>
      </c>
      <c r="G732" s="4">
        <f>IF(実質付加価値!G732&gt;0,LN(実質付加価値!G732),0)</f>
        <v>12.557005770391996</v>
      </c>
      <c r="H732" s="4">
        <f>IF(実質付加価値!H732&gt;0,LN(実質付加価値!H732),0)</f>
        <v>12.656082342708986</v>
      </c>
      <c r="I732" s="4">
        <f>IF(実質付加価値!I732&gt;0,LN(実質付加価値!I732),0)</f>
        <v>12.440399278761037</v>
      </c>
      <c r="J732" s="4">
        <f>IF(実質付加価値!J732&gt;0,LN(実質付加価値!J732),0)</f>
        <v>12.41316782357268</v>
      </c>
    </row>
    <row r="733" spans="1:10" x14ac:dyDescent="0.15">
      <c r="A733" s="1">
        <v>32</v>
      </c>
      <c r="B733" s="1" t="s">
        <v>308</v>
      </c>
      <c r="C733" s="1">
        <v>17</v>
      </c>
      <c r="D733" s="1" t="s">
        <v>11</v>
      </c>
      <c r="E733" s="4">
        <f>IF(実質付加価値!E733&gt;0,LN(実質付加価値!E733),0)</f>
        <v>9.8857780769959529</v>
      </c>
      <c r="F733" s="4">
        <f>IF(実質付加価値!F733&gt;0,LN(実質付加価値!F733),0)</f>
        <v>10.377935195271871</v>
      </c>
      <c r="G733" s="4">
        <f>IF(実質付加価値!G733&gt;0,LN(実質付加価値!G733),0)</f>
        <v>11.564235848897054</v>
      </c>
      <c r="H733" s="4">
        <f>IF(実質付加価値!H733&gt;0,LN(実質付加価値!H733),0)</f>
        <v>11.786974296106964</v>
      </c>
      <c r="I733" s="4">
        <f>IF(実質付加価値!I733&gt;0,LN(実質付加価値!I733),0)</f>
        <v>11.839443813026797</v>
      </c>
      <c r="J733" s="4">
        <f>IF(実質付加価値!J733&gt;0,LN(実質付加価値!J733),0)</f>
        <v>11.704777143177928</v>
      </c>
    </row>
    <row r="734" spans="1:10" x14ac:dyDescent="0.15">
      <c r="A734" s="1">
        <v>32</v>
      </c>
      <c r="B734" s="1" t="s">
        <v>308</v>
      </c>
      <c r="C734" s="1">
        <v>18</v>
      </c>
      <c r="D734" s="1" t="s">
        <v>12</v>
      </c>
      <c r="E734" s="4">
        <f>IF(実質付加価値!E734&gt;0,LN(実質付加価値!E734),0)</f>
        <v>10.615000987615426</v>
      </c>
      <c r="F734" s="4">
        <f>IF(実質付加価値!F734&gt;0,LN(実質付加価値!F734),0)</f>
        <v>11.724495977311625</v>
      </c>
      <c r="G734" s="4">
        <f>IF(実質付加価値!G734&gt;0,LN(実質付加価値!G734),0)</f>
        <v>12.165020277998529</v>
      </c>
      <c r="H734" s="4">
        <f>IF(実質付加価値!H734&gt;0,LN(実質付加価値!H734),0)</f>
        <v>12.379620401982709</v>
      </c>
      <c r="I734" s="4">
        <f>IF(実質付加価値!I734&gt;0,LN(実質付加価値!I734),0)</f>
        <v>12.144339811726198</v>
      </c>
      <c r="J734" s="4">
        <f>IF(実質付加価値!J734&gt;0,LN(実質付加価値!J734),0)</f>
        <v>12.054517277354126</v>
      </c>
    </row>
    <row r="735" spans="1:10" x14ac:dyDescent="0.15">
      <c r="A735" s="1">
        <v>32</v>
      </c>
      <c r="B735" s="1" t="s">
        <v>308</v>
      </c>
      <c r="C735" s="1">
        <v>19</v>
      </c>
      <c r="D735" s="1" t="s">
        <v>13</v>
      </c>
      <c r="E735" s="4">
        <f>IF(実質付加価値!E735&gt;0,LN(実質付加価値!E735),0)</f>
        <v>10.149247345516022</v>
      </c>
      <c r="F735" s="4">
        <f>IF(実質付加価値!F735&gt;0,LN(実質付加価値!F735),0)</f>
        <v>11.024790194567071</v>
      </c>
      <c r="G735" s="4">
        <f>IF(実質付加価値!G735&gt;0,LN(実質付加価値!G735),0)</f>
        <v>11.662851912329987</v>
      </c>
      <c r="H735" s="4">
        <f>IF(実質付加価値!H735&gt;0,LN(実質付加価値!H735),0)</f>
        <v>11.487675924363844</v>
      </c>
      <c r="I735" s="4">
        <f>IF(実質付加価値!I735&gt;0,LN(実質付加価値!I735),0)</f>
        <v>11.386738615055389</v>
      </c>
      <c r="J735" s="4">
        <f>IF(実質付加価値!J735&gt;0,LN(実質付加価値!J735),0)</f>
        <v>11.346561807673206</v>
      </c>
    </row>
    <row r="736" spans="1:10" x14ac:dyDescent="0.15">
      <c r="A736" s="1">
        <v>32</v>
      </c>
      <c r="B736" s="1" t="s">
        <v>308</v>
      </c>
      <c r="C736" s="1">
        <v>20</v>
      </c>
      <c r="D736" s="1" t="s">
        <v>14</v>
      </c>
      <c r="E736" s="4">
        <f>IF(実質付加価値!E736&gt;0,LN(実質付加価値!E736),0)</f>
        <v>9.6706747532191581</v>
      </c>
      <c r="F736" s="4">
        <f>IF(実質付加価値!F736&gt;0,LN(実質付加価値!F736),0)</f>
        <v>10.53891862229445</v>
      </c>
      <c r="G736" s="4">
        <f>IF(実質付加価値!G736&gt;0,LN(実質付加価値!G736),0)</f>
        <v>10.433080354027517</v>
      </c>
      <c r="H736" s="4">
        <f>IF(実質付加価値!H736&gt;0,LN(実質付加価値!H736),0)</f>
        <v>10.19903819747819</v>
      </c>
      <c r="I736" s="4">
        <f>IF(実質付加価値!I736&gt;0,LN(実質付加価値!I736),0)</f>
        <v>10.263489121094903</v>
      </c>
      <c r="J736" s="4">
        <f>IF(実質付加価値!J736&gt;0,LN(実質付加価値!J736),0)</f>
        <v>10.297260218748615</v>
      </c>
    </row>
    <row r="737" spans="1:10" x14ac:dyDescent="0.15">
      <c r="A737" s="1">
        <v>32</v>
      </c>
      <c r="B737" s="1" t="s">
        <v>308</v>
      </c>
      <c r="C737" s="1">
        <v>21</v>
      </c>
      <c r="D737" s="1" t="s">
        <v>15</v>
      </c>
      <c r="E737" s="4">
        <f>IF(実質付加価値!E737&gt;0,LN(実質付加価値!E737),0)</f>
        <v>10.995416777349799</v>
      </c>
      <c r="F737" s="4">
        <f>IF(実質付加価値!F737&gt;0,LN(実質付加価値!F737),0)</f>
        <v>11.135518059286666</v>
      </c>
      <c r="G737" s="4">
        <f>IF(実質付加価値!G737&gt;0,LN(実質付加価値!G737),0)</f>
        <v>11.497792822563282</v>
      </c>
      <c r="H737" s="4">
        <f>IF(実質付加価値!H737&gt;0,LN(実質付加価値!H737),0)</f>
        <v>11.702200422016569</v>
      </c>
      <c r="I737" s="4">
        <f>IF(実質付加価値!I737&gt;0,LN(実質付加価値!I737),0)</f>
        <v>11.850304331053525</v>
      </c>
      <c r="J737" s="4">
        <f>IF(実質付加価値!J737&gt;0,LN(実質付加価値!J737),0)</f>
        <v>11.791281015386776</v>
      </c>
    </row>
    <row r="738" spans="1:10" x14ac:dyDescent="0.15">
      <c r="A738" s="1">
        <v>32</v>
      </c>
      <c r="B738" s="1" t="s">
        <v>167</v>
      </c>
      <c r="C738" s="1">
        <v>22</v>
      </c>
      <c r="D738" s="1" t="s">
        <v>7</v>
      </c>
      <c r="E738" s="4">
        <f>IF(実質付加価値!E738&gt;0,LN(実質付加価値!E738),0)</f>
        <v>11.974906997915914</v>
      </c>
      <c r="F738" s="4">
        <f>IF(実質付加価値!F738&gt;0,LN(実質付加価値!F738),0)</f>
        <v>12.777559487527087</v>
      </c>
      <c r="G738" s="4">
        <f>IF(実質付加価値!G738&gt;0,LN(実質付加価値!G738),0)</f>
        <v>12.85664020370891</v>
      </c>
      <c r="H738" s="4">
        <f>IF(実質付加価値!H738&gt;0,LN(実質付加価値!H738),0)</f>
        <v>13.134308841377289</v>
      </c>
      <c r="I738" s="4">
        <f>IF(実質付加価値!I738&gt;0,LN(実質付加価値!I738),0)</f>
        <v>13.346890215664828</v>
      </c>
      <c r="J738" s="4">
        <f>IF(実質付加価値!J738&gt;0,LN(実質付加価値!J738),0)</f>
        <v>13.306793997081085</v>
      </c>
    </row>
    <row r="739" spans="1:10" x14ac:dyDescent="0.15">
      <c r="A739" s="1">
        <v>32</v>
      </c>
      <c r="B739" s="1" t="s">
        <v>167</v>
      </c>
      <c r="C739" s="1">
        <v>23</v>
      </c>
      <c r="D739" s="1" t="s">
        <v>28</v>
      </c>
      <c r="E739" s="4">
        <f>IF(実質付加価値!E739&gt;0,LN(実質付加価値!E739),0)</f>
        <v>12.413573879999706</v>
      </c>
      <c r="F739" s="4">
        <f>IF(実質付加価値!F739&gt;0,LN(実質付加価値!F739),0)</f>
        <v>12.646402643253268</v>
      </c>
      <c r="G739" s="4">
        <f>IF(実質付加価値!G739&gt;0,LN(実質付加価値!G739),0)</f>
        <v>12.746840229498037</v>
      </c>
      <c r="H739" s="4">
        <f>IF(実質付加価値!H739&gt;0,LN(実質付加価値!H739),0)</f>
        <v>12.933697869297639</v>
      </c>
      <c r="I739" s="4">
        <f>IF(実質付加価値!I739&gt;0,LN(実質付加価値!I739),0)</f>
        <v>13.020499686883543</v>
      </c>
      <c r="J739" s="4">
        <f>IF(実質付加価値!J739&gt;0,LN(実質付加価値!J739),0)</f>
        <v>13.041540534868162</v>
      </c>
    </row>
    <row r="740" spans="1:10" x14ac:dyDescent="0.15">
      <c r="A740" s="1">
        <v>33</v>
      </c>
      <c r="B740" s="1" t="s">
        <v>310</v>
      </c>
      <c r="C740" s="1">
        <v>1</v>
      </c>
      <c r="D740" s="1" t="s">
        <v>8</v>
      </c>
      <c r="E740" s="4">
        <f>IF(実質付加価値!E740&gt;0,LN(実質付加価値!E740),0)</f>
        <v>11.946517948302629</v>
      </c>
      <c r="F740" s="4">
        <f>IF(実質付加価値!F740&gt;0,LN(実質付加価値!F740),0)</f>
        <v>11.824390609647009</v>
      </c>
      <c r="G740" s="4">
        <f>IF(実質付加価値!G740&gt;0,LN(実質付加価値!G740),0)</f>
        <v>11.834380932858021</v>
      </c>
      <c r="H740" s="4">
        <f>IF(実質付加価値!H740&gt;0,LN(実質付加価値!H740),0)</f>
        <v>11.721728229666923</v>
      </c>
      <c r="I740" s="4">
        <f>IF(実質付加価値!I740&gt;0,LN(実質付加価値!I740),0)</f>
        <v>11.586048730649813</v>
      </c>
      <c r="J740" s="4">
        <f>IF(実質付加価値!J740&gt;0,LN(実質付加価値!J740),0)</f>
        <v>11.49408690777943</v>
      </c>
    </row>
    <row r="741" spans="1:10" x14ac:dyDescent="0.15">
      <c r="A741" s="1">
        <v>33</v>
      </c>
      <c r="B741" s="1" t="s">
        <v>310</v>
      </c>
      <c r="C741" s="1">
        <v>2</v>
      </c>
      <c r="D741" s="1" t="s">
        <v>9</v>
      </c>
      <c r="E741" s="4">
        <f>IF(実質付加価値!E741&gt;0,LN(実質付加価値!E741),0)</f>
        <v>10.257319516908364</v>
      </c>
      <c r="F741" s="4">
        <f>IF(実質付加価値!F741&gt;0,LN(実質付加価値!F741),0)</f>
        <v>9.8698396956452736</v>
      </c>
      <c r="G741" s="4">
        <f>IF(実質付加価値!G741&gt;0,LN(実質付加価値!G741),0)</f>
        <v>10.055130755963138</v>
      </c>
      <c r="H741" s="4">
        <f>IF(実質付加価値!H741&gt;0,LN(実質付加価値!H741),0)</f>
        <v>9.6389035431510965</v>
      </c>
      <c r="I741" s="4">
        <f>IF(実質付加価値!I741&gt;0,LN(実質付加価値!I741),0)</f>
        <v>8.5819428648515448</v>
      </c>
      <c r="J741" s="4">
        <f>IF(実質付加価値!J741&gt;0,LN(実質付加価値!J741),0)</f>
        <v>8.2956124947646348</v>
      </c>
    </row>
    <row r="742" spans="1:10" x14ac:dyDescent="0.15">
      <c r="A742" s="1">
        <v>33</v>
      </c>
      <c r="B742" s="1" t="s">
        <v>311</v>
      </c>
      <c r="C742" s="1">
        <v>3</v>
      </c>
      <c r="D742" s="1" t="s">
        <v>16</v>
      </c>
      <c r="E742" s="4">
        <f>IF(実質付加価値!E742&gt;0,LN(実質付加価値!E742),0)</f>
        <v>12.141519091680594</v>
      </c>
      <c r="F742" s="4">
        <f>IF(実質付加価値!F742&gt;0,LN(実質付加価値!F742),0)</f>
        <v>12.417183722832881</v>
      </c>
      <c r="G742" s="4">
        <f>IF(実質付加価値!G742&gt;0,LN(実質付加価値!G742),0)</f>
        <v>12.630694609258633</v>
      </c>
      <c r="H742" s="4">
        <f>IF(実質付加価値!H742&gt;0,LN(実質付加価値!H742),0)</f>
        <v>12.418902908011532</v>
      </c>
      <c r="I742" s="4">
        <f>IF(実質付加価値!I742&gt;0,LN(実質付加価値!I742),0)</f>
        <v>12.475726203208934</v>
      </c>
      <c r="J742" s="4">
        <f>IF(実質付加価値!J742&gt;0,LN(実質付加価値!J742),0)</f>
        <v>12.436028463206856</v>
      </c>
    </row>
    <row r="743" spans="1:10" x14ac:dyDescent="0.15">
      <c r="A743" s="1">
        <v>33</v>
      </c>
      <c r="B743" s="1" t="s">
        <v>311</v>
      </c>
      <c r="C743" s="1">
        <v>4</v>
      </c>
      <c r="D743" s="1" t="s">
        <v>17</v>
      </c>
      <c r="E743" s="4">
        <f>IF(実質付加価値!E743&gt;0,LN(実質付加価値!E743),0)</f>
        <v>11.540762956850049</v>
      </c>
      <c r="F743" s="4">
        <f>IF(実質付加価値!F743&gt;0,LN(実質付加価値!F743),0)</f>
        <v>12.033371504597177</v>
      </c>
      <c r="G743" s="4">
        <f>IF(実質付加価値!G743&gt;0,LN(実質付加価値!G743),0)</f>
        <v>12.325831523826183</v>
      </c>
      <c r="H743" s="4">
        <f>IF(実質付加価値!H743&gt;0,LN(実質付加価値!H743),0)</f>
        <v>11.795330772129548</v>
      </c>
      <c r="I743" s="4">
        <f>IF(実質付加価値!I743&gt;0,LN(実質付加価値!I743),0)</f>
        <v>11.460161218708768</v>
      </c>
      <c r="J743" s="4">
        <f>IF(実質付加価値!J743&gt;0,LN(実質付加価値!J743),0)</f>
        <v>11.252833210664489</v>
      </c>
    </row>
    <row r="744" spans="1:10" x14ac:dyDescent="0.15">
      <c r="A744" s="1">
        <v>33</v>
      </c>
      <c r="B744" s="1" t="s">
        <v>311</v>
      </c>
      <c r="C744" s="1">
        <v>5</v>
      </c>
      <c r="D744" s="1" t="s">
        <v>18</v>
      </c>
      <c r="E744" s="4">
        <f>IF(実質付加価値!E744&gt;0,LN(実質付加価値!E744),0)</f>
        <v>10.127636362493995</v>
      </c>
      <c r="F744" s="4">
        <f>IF(実質付加価値!F744&gt;0,LN(実質付加価値!F744),0)</f>
        <v>10.10586024785807</v>
      </c>
      <c r="G744" s="4">
        <f>IF(実質付加価値!G744&gt;0,LN(実質付加価値!G744),0)</f>
        <v>10.405611286352682</v>
      </c>
      <c r="H744" s="4">
        <f>IF(実質付加価値!H744&gt;0,LN(実質付加価値!H744),0)</f>
        <v>10.484470668004134</v>
      </c>
      <c r="I744" s="4">
        <f>IF(実質付加価値!I744&gt;0,LN(実質付加価値!I744),0)</f>
        <v>10.399112174910099</v>
      </c>
      <c r="J744" s="4">
        <f>IF(実質付加価値!J744&gt;0,LN(実質付加価値!J744),0)</f>
        <v>10.115794081633643</v>
      </c>
    </row>
    <row r="745" spans="1:10" x14ac:dyDescent="0.15">
      <c r="A745" s="1">
        <v>33</v>
      </c>
      <c r="B745" s="1" t="s">
        <v>311</v>
      </c>
      <c r="C745" s="1">
        <v>6</v>
      </c>
      <c r="D745" s="1" t="s">
        <v>2</v>
      </c>
      <c r="E745" s="4">
        <f>IF(実質付加価値!E745&gt;0,LN(実質付加価値!E745),0)</f>
        <v>10.620942504340775</v>
      </c>
      <c r="F745" s="4">
        <f>IF(実質付加価値!F745&gt;0,LN(実質付加価値!F745),0)</f>
        <v>10.741946404024413</v>
      </c>
      <c r="G745" s="4">
        <f>IF(実質付加価値!G745&gt;0,LN(実質付加価値!G745),0)</f>
        <v>12.202738825366124</v>
      </c>
      <c r="H745" s="4">
        <f>IF(実質付加価値!H745&gt;0,LN(実質付加価値!H745),0)</f>
        <v>12.206038562303752</v>
      </c>
      <c r="I745" s="4">
        <f>IF(実質付加価値!I745&gt;0,LN(実質付加価値!I745),0)</f>
        <v>11.453708110561474</v>
      </c>
      <c r="J745" s="4">
        <f>IF(実質付加価値!J745&gt;0,LN(実質付加価値!J745),0)</f>
        <v>10.85499460346985</v>
      </c>
    </row>
    <row r="746" spans="1:10" x14ac:dyDescent="0.15">
      <c r="A746" s="1">
        <v>33</v>
      </c>
      <c r="B746" s="1" t="s">
        <v>311</v>
      </c>
      <c r="C746" s="1">
        <v>7</v>
      </c>
      <c r="D746" s="1" t="s">
        <v>19</v>
      </c>
      <c r="E746" s="4">
        <f>IF(実質付加価値!E746&gt;0,LN(実質付加価値!E746),0)</f>
        <v>12.925096360983451</v>
      </c>
      <c r="F746" s="4">
        <f>IF(実質付加価値!F746&gt;0,LN(実質付加価値!F746),0)</f>
        <v>12.291731391320505</v>
      </c>
      <c r="G746" s="4">
        <f>IF(実質付加価値!G746&gt;0,LN(実質付加価値!G746),0)</f>
        <v>12.665788689370345</v>
      </c>
      <c r="H746" s="4">
        <f>IF(実質付加価値!H746&gt;0,LN(実質付加価値!H746),0)</f>
        <v>13.140420618587951</v>
      </c>
      <c r="I746" s="4">
        <f>IF(実質付加価値!I746&gt;0,LN(実質付加価値!I746),0)</f>
        <v>11.71900582077776</v>
      </c>
      <c r="J746" s="4">
        <f>IF(実質付加価値!J746&gt;0,LN(実質付加価値!J746),0)</f>
        <v>12.533282880665222</v>
      </c>
    </row>
    <row r="747" spans="1:10" x14ac:dyDescent="0.15">
      <c r="A747" s="1">
        <v>33</v>
      </c>
      <c r="B747" s="1" t="s">
        <v>311</v>
      </c>
      <c r="C747" s="1">
        <v>8</v>
      </c>
      <c r="D747" s="1" t="s">
        <v>20</v>
      </c>
      <c r="E747" s="4">
        <f>IF(実質付加価値!E747&gt;0,LN(実質付加価値!E747),0)</f>
        <v>11.116940015499086</v>
      </c>
      <c r="F747" s="4">
        <f>IF(実質付加価値!F747&gt;0,LN(実質付加価値!F747),0)</f>
        <v>11.019691875984741</v>
      </c>
      <c r="G747" s="4">
        <f>IF(実質付加価値!G747&gt;0,LN(実質付加価値!G747),0)</f>
        <v>11.330941996695861</v>
      </c>
      <c r="H747" s="4">
        <f>IF(実質付加価値!H747&gt;0,LN(実質付加価値!H747),0)</f>
        <v>11.303980899989602</v>
      </c>
      <c r="I747" s="4">
        <f>IF(実質付加価値!I747&gt;0,LN(実質付加価値!I747),0)</f>
        <v>11.260714567081026</v>
      </c>
      <c r="J747" s="4">
        <f>IF(実質付加価値!J747&gt;0,LN(実質付加価値!J747),0)</f>
        <v>10.975944189347224</v>
      </c>
    </row>
    <row r="748" spans="1:10" x14ac:dyDescent="0.15">
      <c r="A748" s="1">
        <v>33</v>
      </c>
      <c r="B748" s="1" t="s">
        <v>311</v>
      </c>
      <c r="C748" s="1">
        <v>9</v>
      </c>
      <c r="D748" s="1" t="s">
        <v>21</v>
      </c>
      <c r="E748" s="4">
        <f>IF(実質付加価値!E748&gt;0,LN(実質付加価値!E748),0)</f>
        <v>11.337073695507378</v>
      </c>
      <c r="F748" s="4">
        <f>IF(実質付加価値!F748&gt;0,LN(実質付加価値!F748),0)</f>
        <v>12.206084279103138</v>
      </c>
      <c r="G748" s="4">
        <f>IF(実質付加価値!G748&gt;0,LN(実質付加価値!G748),0)</f>
        <v>12.792218401280815</v>
      </c>
      <c r="H748" s="4">
        <f>IF(実質付加価値!H748&gt;0,LN(実質付加価値!H748),0)</f>
        <v>12.53281819329632</v>
      </c>
      <c r="I748" s="4">
        <f>IF(実質付加価値!I748&gt;0,LN(実質付加価値!I748),0)</f>
        <v>12.458464074537185</v>
      </c>
      <c r="J748" s="4">
        <f>IF(実質付加価値!J748&gt;0,LN(実質付加価値!J748),0)</f>
        <v>12.001817866492841</v>
      </c>
    </row>
    <row r="749" spans="1:10" x14ac:dyDescent="0.15">
      <c r="A749" s="1">
        <v>33</v>
      </c>
      <c r="B749" s="1" t="s">
        <v>311</v>
      </c>
      <c r="C749" s="1">
        <v>10</v>
      </c>
      <c r="D749" s="1" t="s">
        <v>22</v>
      </c>
      <c r="E749" s="4">
        <f>IF(実質付加価値!E749&gt;0,LN(実質付加価値!E749),0)</f>
        <v>9.8201050799435805</v>
      </c>
      <c r="F749" s="4">
        <f>IF(実質付加価値!F749&gt;0,LN(実質付加価値!F749),0)</f>
        <v>10.191337633174728</v>
      </c>
      <c r="G749" s="4">
        <f>IF(実質付加価値!G749&gt;0,LN(実質付加価値!G749),0)</f>
        <v>10.964188840472547</v>
      </c>
      <c r="H749" s="4">
        <f>IF(実質付加価値!H749&gt;0,LN(実質付加価値!H749),0)</f>
        <v>11.006937905237395</v>
      </c>
      <c r="I749" s="4">
        <f>IF(実質付加価値!I749&gt;0,LN(実質付加価値!I749),0)</f>
        <v>10.910805310851302</v>
      </c>
      <c r="J749" s="4">
        <f>IF(実質付加価値!J749&gt;0,LN(実質付加価値!J749),0)</f>
        <v>10.850630900923933</v>
      </c>
    </row>
    <row r="750" spans="1:10" x14ac:dyDescent="0.15">
      <c r="A750" s="1">
        <v>33</v>
      </c>
      <c r="B750" s="1" t="s">
        <v>311</v>
      </c>
      <c r="C750" s="1">
        <v>11</v>
      </c>
      <c r="D750" s="1" t="s">
        <v>23</v>
      </c>
      <c r="E750" s="4">
        <f>IF(実質付加価値!E750&gt;0,LN(実質付加価値!E750),0)</f>
        <v>10.028981014564879</v>
      </c>
      <c r="F750" s="4">
        <f>IF(実質付加価値!F750&gt;0,LN(実質付加価値!F750),0)</f>
        <v>10.981430995456547</v>
      </c>
      <c r="G750" s="4">
        <f>IF(実質付加価値!G750&gt;0,LN(実質付加価値!G750),0)</f>
        <v>11.693584453580877</v>
      </c>
      <c r="H750" s="4">
        <f>IF(実質付加価値!H750&gt;0,LN(実質付加価値!H750),0)</f>
        <v>11.72556308863118</v>
      </c>
      <c r="I750" s="4">
        <f>IF(実質付加価値!I750&gt;0,LN(実質付加価値!I750),0)</f>
        <v>12.408021867414382</v>
      </c>
      <c r="J750" s="4">
        <f>IF(実質付加価値!J750&gt;0,LN(実質付加価値!J750),0)</f>
        <v>11.986664445481852</v>
      </c>
    </row>
    <row r="751" spans="1:10" x14ac:dyDescent="0.15">
      <c r="A751" s="1">
        <v>33</v>
      </c>
      <c r="B751" s="1" t="s">
        <v>311</v>
      </c>
      <c r="C751" s="1">
        <v>12</v>
      </c>
      <c r="D751" s="1" t="s">
        <v>24</v>
      </c>
      <c r="E751" s="4">
        <f>IF(実質付加価値!E751&gt;0,LN(実質付加価値!E751),0)</f>
        <v>6.2960313445174396</v>
      </c>
      <c r="F751" s="4">
        <f>IF(実質付加価値!F751&gt;0,LN(実質付加価値!F751),0)</f>
        <v>9.2927598564262208</v>
      </c>
      <c r="G751" s="4">
        <f>IF(実質付加価値!G751&gt;0,LN(実質付加価値!G751),0)</f>
        <v>11.30085681161764</v>
      </c>
      <c r="H751" s="4">
        <f>IF(実質付加価値!H751&gt;0,LN(実質付加価値!H751),0)</f>
        <v>12.334890881002091</v>
      </c>
      <c r="I751" s="4">
        <f>IF(実質付加価値!I751&gt;0,LN(実質付加価値!I751),0)</f>
        <v>13.200467789207176</v>
      </c>
      <c r="J751" s="4">
        <f>IF(実質付加価値!J751&gt;0,LN(実質付加価値!J751),0)</f>
        <v>12.919515487148042</v>
      </c>
    </row>
    <row r="752" spans="1:10" x14ac:dyDescent="0.15">
      <c r="A752" s="1">
        <v>33</v>
      </c>
      <c r="B752" s="1" t="s">
        <v>311</v>
      </c>
      <c r="C752" s="1">
        <v>13</v>
      </c>
      <c r="D752" s="1" t="s">
        <v>25</v>
      </c>
      <c r="E752" s="4">
        <f>IF(実質付加価値!E752&gt;0,LN(実質付加価値!E752),0)</f>
        <v>10.868743959422002</v>
      </c>
      <c r="F752" s="4">
        <f>IF(実質付加価値!F752&gt;0,LN(実質付加価値!F752),0)</f>
        <v>11.804815036827305</v>
      </c>
      <c r="G752" s="4">
        <f>IF(実質付加価値!G752&gt;0,LN(実質付加価値!G752),0)</f>
        <v>11.588594303444196</v>
      </c>
      <c r="H752" s="4">
        <f>IF(実質付加価値!H752&gt;0,LN(実質付加価値!H752),0)</f>
        <v>12.091512231122037</v>
      </c>
      <c r="I752" s="4">
        <f>IF(実質付加価値!I752&gt;0,LN(実質付加価値!I752),0)</f>
        <v>13.30762087855512</v>
      </c>
      <c r="J752" s="4">
        <f>IF(実質付加価値!J752&gt;0,LN(実質付加価値!J752),0)</f>
        <v>12.84331560809091</v>
      </c>
    </row>
    <row r="753" spans="1:10" x14ac:dyDescent="0.15">
      <c r="A753" s="1">
        <v>33</v>
      </c>
      <c r="B753" s="1" t="s">
        <v>311</v>
      </c>
      <c r="C753" s="1">
        <v>14</v>
      </c>
      <c r="D753" s="1" t="s">
        <v>26</v>
      </c>
      <c r="E753" s="4">
        <f>IF(実質付加価値!E753&gt;0,LN(実質付加価値!E753),0)</f>
        <v>6.9740347669100862</v>
      </c>
      <c r="F753" s="4">
        <f>IF(実質付加価値!F753&gt;0,LN(実質付加価値!F753),0)</f>
        <v>7.9862392808281735</v>
      </c>
      <c r="G753" s="4">
        <f>IF(実質付加価値!G753&gt;0,LN(実質付加価値!G753),0)</f>
        <v>9.3648931007489207</v>
      </c>
      <c r="H753" s="4">
        <f>IF(実質付加価値!H753&gt;0,LN(実質付加価値!H753),0)</f>
        <v>9.8422754781642237</v>
      </c>
      <c r="I753" s="4">
        <f>IF(実質付加価値!I753&gt;0,LN(実質付加価値!I753),0)</f>
        <v>9.5903911345778656</v>
      </c>
      <c r="J753" s="4">
        <f>IF(実質付加価値!J753&gt;0,LN(実質付加価値!J753),0)</f>
        <v>9.2945300236276367</v>
      </c>
    </row>
    <row r="754" spans="1:10" x14ac:dyDescent="0.15">
      <c r="A754" s="1">
        <v>33</v>
      </c>
      <c r="B754" s="1" t="s">
        <v>311</v>
      </c>
      <c r="C754" s="1">
        <v>15</v>
      </c>
      <c r="D754" s="1" t="s">
        <v>27</v>
      </c>
      <c r="E754" s="4">
        <f>IF(実質付加価値!E754&gt;0,LN(実質付加価値!E754),0)</f>
        <v>11.599355105645925</v>
      </c>
      <c r="F754" s="4">
        <f>IF(実質付加価値!F754&gt;0,LN(実質付加価値!F754),0)</f>
        <v>11.932321633965504</v>
      </c>
      <c r="G754" s="4">
        <f>IF(実質付加価値!G754&gt;0,LN(実質付加価値!G754),0)</f>
        <v>12.333886097369771</v>
      </c>
      <c r="H754" s="4">
        <f>IF(実質付加価値!H754&gt;0,LN(実質付加価値!H754),0)</f>
        <v>12.188186149111063</v>
      </c>
      <c r="I754" s="4">
        <f>IF(実質付加価値!I754&gt;0,LN(実質付加価値!I754),0)</f>
        <v>12.351338388523933</v>
      </c>
      <c r="J754" s="4">
        <f>IF(実質付加価値!J754&gt;0,LN(実質付加価値!J754),0)</f>
        <v>12.156536017335869</v>
      </c>
    </row>
    <row r="755" spans="1:10" x14ac:dyDescent="0.15">
      <c r="A755" s="1">
        <v>33</v>
      </c>
      <c r="B755" s="1" t="s">
        <v>310</v>
      </c>
      <c r="C755" s="1">
        <v>16</v>
      </c>
      <c r="D755" s="1" t="s">
        <v>10</v>
      </c>
      <c r="E755" s="4">
        <f>IF(実質付加価値!E755&gt;0,LN(実質付加価値!E755),0)</f>
        <v>12.975884292687693</v>
      </c>
      <c r="F755" s="4">
        <f>IF(実質付加価値!F755&gt;0,LN(実質付加価値!F755),0)</f>
        <v>13.203485862874377</v>
      </c>
      <c r="G755" s="4">
        <f>IF(実質付加価値!G755&gt;0,LN(実質付加価値!G755),0)</f>
        <v>13.432223419805743</v>
      </c>
      <c r="H755" s="4">
        <f>IF(実質付加価値!H755&gt;0,LN(実質付加価値!H755),0)</f>
        <v>13.068190351001133</v>
      </c>
      <c r="I755" s="4">
        <f>IF(実質付加価値!I755&gt;0,LN(実質付加価値!I755),0)</f>
        <v>12.971350043145764</v>
      </c>
      <c r="J755" s="4">
        <f>IF(実質付加価値!J755&gt;0,LN(実質付加価値!J755),0)</f>
        <v>12.911573728414227</v>
      </c>
    </row>
    <row r="756" spans="1:10" x14ac:dyDescent="0.15">
      <c r="A756" s="1">
        <v>33</v>
      </c>
      <c r="B756" s="1" t="s">
        <v>310</v>
      </c>
      <c r="C756" s="1">
        <v>17</v>
      </c>
      <c r="D756" s="1" t="s">
        <v>11</v>
      </c>
      <c r="E756" s="4">
        <f>IF(実質付加価値!E756&gt;0,LN(実質付加価値!E756),0)</f>
        <v>10.984483160305723</v>
      </c>
      <c r="F756" s="4">
        <f>IF(実質付加価値!F756&gt;0,LN(実質付加価値!F756),0)</f>
        <v>11.640214590721596</v>
      </c>
      <c r="G756" s="4">
        <f>IF(実質付加価値!G756&gt;0,LN(実質付加価値!G756),0)</f>
        <v>12.027208073250625</v>
      </c>
      <c r="H756" s="4">
        <f>IF(実質付加価値!H756&gt;0,LN(実質付加価値!H756),0)</f>
        <v>12.142565768333135</v>
      </c>
      <c r="I756" s="4">
        <f>IF(実質付加価値!I756&gt;0,LN(実質付加価値!I756),0)</f>
        <v>12.287703813969738</v>
      </c>
      <c r="J756" s="4">
        <f>IF(実質付加価値!J756&gt;0,LN(実質付加価値!J756),0)</f>
        <v>12.074487463217432</v>
      </c>
    </row>
    <row r="757" spans="1:10" x14ac:dyDescent="0.15">
      <c r="A757" s="1">
        <v>33</v>
      </c>
      <c r="B757" s="1" t="s">
        <v>310</v>
      </c>
      <c r="C757" s="1">
        <v>18</v>
      </c>
      <c r="D757" s="1" t="s">
        <v>12</v>
      </c>
      <c r="E757" s="4">
        <f>IF(実質付加価値!E757&gt;0,LN(実質付加価値!E757),0)</f>
        <v>12.230899212903617</v>
      </c>
      <c r="F757" s="4">
        <f>IF(実質付加価値!F757&gt;0,LN(実質付加価値!F757),0)</f>
        <v>12.974763720915661</v>
      </c>
      <c r="G757" s="4">
        <f>IF(実質付加価値!G757&gt;0,LN(実質付加価値!G757),0)</f>
        <v>13.405745135190715</v>
      </c>
      <c r="H757" s="4">
        <f>IF(実質付加価値!H757&gt;0,LN(実質付加価値!H757),0)</f>
        <v>13.419242962181874</v>
      </c>
      <c r="I757" s="4">
        <f>IF(実質付加価値!I757&gt;0,LN(実質付加価値!I757),0)</f>
        <v>13.287077389360441</v>
      </c>
      <c r="J757" s="4">
        <f>IF(実質付加価値!J757&gt;0,LN(実質付加価値!J757),0)</f>
        <v>13.17664007554972</v>
      </c>
    </row>
    <row r="758" spans="1:10" x14ac:dyDescent="0.15">
      <c r="A758" s="1">
        <v>33</v>
      </c>
      <c r="B758" s="1" t="s">
        <v>310</v>
      </c>
      <c r="C758" s="1">
        <v>19</v>
      </c>
      <c r="D758" s="1" t="s">
        <v>13</v>
      </c>
      <c r="E758" s="4">
        <f>IF(実質付加価値!E758&gt;0,LN(実質付加価値!E758),0)</f>
        <v>11.022000830303686</v>
      </c>
      <c r="F758" s="4">
        <f>IF(実質付加価値!F758&gt;0,LN(実質付加価値!F758),0)</f>
        <v>11.630168037460759</v>
      </c>
      <c r="G758" s="4">
        <f>IF(実質付加価値!G758&gt;0,LN(実質付加価値!G758),0)</f>
        <v>12.366225258659323</v>
      </c>
      <c r="H758" s="4">
        <f>IF(実質付加価値!H758&gt;0,LN(実質付加価値!H758),0)</f>
        <v>12.513351197522297</v>
      </c>
      <c r="I758" s="4">
        <f>IF(実質付加価値!I758&gt;0,LN(実質付加価値!I758),0)</f>
        <v>12.465488640355359</v>
      </c>
      <c r="J758" s="4">
        <f>IF(実質付加価値!J758&gt;0,LN(実質付加価値!J758),0)</f>
        <v>12.415152826396433</v>
      </c>
    </row>
    <row r="759" spans="1:10" x14ac:dyDescent="0.15">
      <c r="A759" s="1">
        <v>33</v>
      </c>
      <c r="B759" s="1" t="s">
        <v>310</v>
      </c>
      <c r="C759" s="1">
        <v>20</v>
      </c>
      <c r="D759" s="1" t="s">
        <v>14</v>
      </c>
      <c r="E759" s="4">
        <f>IF(実質付加価値!E759&gt;0,LN(実質付加価値!E759),0)</f>
        <v>11.528045911422543</v>
      </c>
      <c r="F759" s="4">
        <f>IF(実質付加価値!F759&gt;0,LN(実質付加価値!F759),0)</f>
        <v>11.832653125641373</v>
      </c>
      <c r="G759" s="4">
        <f>IF(実質付加価値!G759&gt;0,LN(実質付加価値!G759),0)</f>
        <v>11.551746990375833</v>
      </c>
      <c r="H759" s="4">
        <f>IF(実質付加価値!H759&gt;0,LN(実質付加価値!H759),0)</f>
        <v>11.382225519230975</v>
      </c>
      <c r="I759" s="4">
        <f>IF(実質付加価値!I759&gt;0,LN(実質付加価値!I759),0)</f>
        <v>11.45968241890666</v>
      </c>
      <c r="J759" s="4">
        <f>IF(実質付加価値!J759&gt;0,LN(実質付加価値!J759),0)</f>
        <v>11.495213892645101</v>
      </c>
    </row>
    <row r="760" spans="1:10" x14ac:dyDescent="0.15">
      <c r="A760" s="1">
        <v>33</v>
      </c>
      <c r="B760" s="1" t="s">
        <v>310</v>
      </c>
      <c r="C760" s="1">
        <v>21</v>
      </c>
      <c r="D760" s="1" t="s">
        <v>15</v>
      </c>
      <c r="E760" s="4">
        <f>IF(実質付加価値!E760&gt;0,LN(実質付加価値!E760),0)</f>
        <v>12.145900571303905</v>
      </c>
      <c r="F760" s="4">
        <f>IF(実質付加価値!F760&gt;0,LN(実質付加価値!F760),0)</f>
        <v>12.537794075079828</v>
      </c>
      <c r="G760" s="4">
        <f>IF(実質付加価値!G760&gt;0,LN(実質付加価値!G760),0)</f>
        <v>12.85046712111086</v>
      </c>
      <c r="H760" s="4">
        <f>IF(実質付加価値!H760&gt;0,LN(実質付加価値!H760),0)</f>
        <v>13.091521933965366</v>
      </c>
      <c r="I760" s="4">
        <f>IF(実質付加価値!I760&gt;0,LN(実質付加価値!I760),0)</f>
        <v>13.327373898971944</v>
      </c>
      <c r="J760" s="4">
        <f>IF(実質付加価値!J760&gt;0,LN(実質付加価値!J760),0)</f>
        <v>13.209898300397166</v>
      </c>
    </row>
    <row r="761" spans="1:10" x14ac:dyDescent="0.15">
      <c r="A761" s="1">
        <v>33</v>
      </c>
      <c r="B761" s="1" t="s">
        <v>172</v>
      </c>
      <c r="C761" s="1">
        <v>22</v>
      </c>
      <c r="D761" s="1" t="s">
        <v>7</v>
      </c>
      <c r="E761" s="4">
        <f>IF(実質付加価値!E761&gt;0,LN(実質付加価値!E761),0)</f>
        <v>13.11280682001312</v>
      </c>
      <c r="F761" s="4">
        <f>IF(実質付加価値!F761&gt;0,LN(実質付加価値!F761),0)</f>
        <v>13.697294685989396</v>
      </c>
      <c r="G761" s="4">
        <f>IF(実質付加価値!G761&gt;0,LN(実質付加価値!G761),0)</f>
        <v>13.857319268699413</v>
      </c>
      <c r="H761" s="4">
        <f>IF(実質付加価値!H761&gt;0,LN(実質付加価値!H761),0)</f>
        <v>14.073716283335086</v>
      </c>
      <c r="I761" s="4">
        <f>IF(実質付加価値!I761&gt;0,LN(実質付加価値!I761),0)</f>
        <v>14.331570235680712</v>
      </c>
      <c r="J761" s="4">
        <f>IF(実質付加価値!J761&gt;0,LN(実質付加価値!J761),0)</f>
        <v>14.31680351048348</v>
      </c>
    </row>
    <row r="762" spans="1:10" x14ac:dyDescent="0.15">
      <c r="A762" s="1">
        <v>33</v>
      </c>
      <c r="B762" s="1" t="s">
        <v>172</v>
      </c>
      <c r="C762" s="1">
        <v>23</v>
      </c>
      <c r="D762" s="1" t="s">
        <v>28</v>
      </c>
      <c r="E762" s="4">
        <f>IF(実質付加価値!E762&gt;0,LN(実質付加価値!E762),0)</f>
        <v>12.796426383842853</v>
      </c>
      <c r="F762" s="4">
        <f>IF(実質付加価値!F762&gt;0,LN(実質付加価値!F762),0)</f>
        <v>13.151056127393147</v>
      </c>
      <c r="G762" s="4">
        <f>IF(実質付加価値!G762&gt;0,LN(実質付加価値!G762),0)</f>
        <v>13.23054195621809</v>
      </c>
      <c r="H762" s="4">
        <f>IF(実質付加価値!H762&gt;0,LN(実質付加価値!H762),0)</f>
        <v>13.429521055375671</v>
      </c>
      <c r="I762" s="4">
        <f>IF(実質付加価値!I762&gt;0,LN(実質付加価値!I762),0)</f>
        <v>13.516602507038199</v>
      </c>
      <c r="J762" s="4">
        <f>IF(実質付加価値!J762&gt;0,LN(実質付加価値!J762),0)</f>
        <v>13.513217868177239</v>
      </c>
    </row>
    <row r="763" spans="1:10" x14ac:dyDescent="0.15">
      <c r="A763" s="1">
        <v>34</v>
      </c>
      <c r="B763" s="1" t="s">
        <v>312</v>
      </c>
      <c r="C763" s="1">
        <v>1</v>
      </c>
      <c r="D763" s="1" t="s">
        <v>8</v>
      </c>
      <c r="E763" s="4">
        <f>IF(実質付加価値!E763&gt;0,LN(実質付加価値!E763),0)</f>
        <v>12.317312548373646</v>
      </c>
      <c r="F763" s="4">
        <f>IF(実質付加価値!F763&gt;0,LN(実質付加価値!F763),0)</f>
        <v>11.822600669457078</v>
      </c>
      <c r="G763" s="4">
        <f>IF(実質付加価値!G763&gt;0,LN(実質付加価値!G763),0)</f>
        <v>11.855674411072505</v>
      </c>
      <c r="H763" s="4">
        <f>IF(実質付加価値!H763&gt;0,LN(実質付加価値!H763),0)</f>
        <v>11.664310237646982</v>
      </c>
      <c r="I763" s="4">
        <f>IF(実質付加価値!I763&gt;0,LN(実質付加価値!I763),0)</f>
        <v>11.704600089690285</v>
      </c>
      <c r="J763" s="4">
        <f>IF(実質付加価値!J763&gt;0,LN(実質付加価値!J763),0)</f>
        <v>11.676091730271647</v>
      </c>
    </row>
    <row r="764" spans="1:10" x14ac:dyDescent="0.15">
      <c r="A764" s="1">
        <v>34</v>
      </c>
      <c r="B764" s="1" t="s">
        <v>312</v>
      </c>
      <c r="C764" s="1">
        <v>2</v>
      </c>
      <c r="D764" s="1" t="s">
        <v>9</v>
      </c>
      <c r="E764" s="4">
        <f>IF(実質付加価値!E764&gt;0,LN(実質付加価値!E764),0)</f>
        <v>10.368948190760497</v>
      </c>
      <c r="F764" s="4">
        <f>IF(実質付加価値!F764&gt;0,LN(実質付加価値!F764),0)</f>
        <v>9.840248782969768</v>
      </c>
      <c r="G764" s="4">
        <f>IF(実質付加価値!G764&gt;0,LN(実質付加価値!G764),0)</f>
        <v>9.8673764142962828</v>
      </c>
      <c r="H764" s="4">
        <f>IF(実質付加価値!H764&gt;0,LN(実質付加価値!H764),0)</f>
        <v>9.1488340529458885</v>
      </c>
      <c r="I764" s="4">
        <f>IF(実質付加価値!I764&gt;0,LN(実質付加価値!I764),0)</f>
        <v>8.3642936166040425</v>
      </c>
      <c r="J764" s="4">
        <f>IF(実質付加価値!J764&gt;0,LN(実質付加価値!J764),0)</f>
        <v>8.1768709859242126</v>
      </c>
    </row>
    <row r="765" spans="1:10" x14ac:dyDescent="0.15">
      <c r="A765" s="1">
        <v>34</v>
      </c>
      <c r="B765" s="1" t="s">
        <v>313</v>
      </c>
      <c r="C765" s="1">
        <v>3</v>
      </c>
      <c r="D765" s="1" t="s">
        <v>16</v>
      </c>
      <c r="E765" s="4">
        <f>IF(実質付加価値!E765&gt;0,LN(実質付加価値!E765),0)</f>
        <v>12.732986545352322</v>
      </c>
      <c r="F765" s="4">
        <f>IF(実質付加価値!F765&gt;0,LN(実質付加価値!F765),0)</f>
        <v>12.853612688671999</v>
      </c>
      <c r="G765" s="4">
        <f>IF(実質付加価値!G765&gt;0,LN(実質付加価値!G765),0)</f>
        <v>12.884011380203981</v>
      </c>
      <c r="H765" s="4">
        <f>IF(実質付加価値!H765&gt;0,LN(実質付加価値!H765),0)</f>
        <v>12.667559685115092</v>
      </c>
      <c r="I765" s="4">
        <f>IF(実質付加価値!I765&gt;0,LN(実質付加価値!I765),0)</f>
        <v>12.330211827199381</v>
      </c>
      <c r="J765" s="4">
        <f>IF(実質付加価値!J765&gt;0,LN(実質付加価値!J765),0)</f>
        <v>12.252542672689906</v>
      </c>
    </row>
    <row r="766" spans="1:10" x14ac:dyDescent="0.15">
      <c r="A766" s="1">
        <v>34</v>
      </c>
      <c r="B766" s="1" t="s">
        <v>313</v>
      </c>
      <c r="C766" s="1">
        <v>4</v>
      </c>
      <c r="D766" s="1" t="s">
        <v>17</v>
      </c>
      <c r="E766" s="4">
        <f>IF(実質付加価値!E766&gt;0,LN(実質付加価値!E766),0)</f>
        <v>10.964805987666583</v>
      </c>
      <c r="F766" s="4">
        <f>IF(実質付加価値!F766&gt;0,LN(実質付加価値!F766),0)</f>
        <v>11.378700844090677</v>
      </c>
      <c r="G766" s="4">
        <f>IF(実質付加価値!G766&gt;0,LN(実質付加価値!G766),0)</f>
        <v>11.853342432282306</v>
      </c>
      <c r="H766" s="4">
        <f>IF(実質付加価値!H766&gt;0,LN(実質付加価値!H766),0)</f>
        <v>11.151413830325486</v>
      </c>
      <c r="I766" s="4">
        <f>IF(実質付加価値!I766&gt;0,LN(実質付加価値!I766),0)</f>
        <v>10.770651818578118</v>
      </c>
      <c r="J766" s="4">
        <f>IF(実質付加価値!J766&gt;0,LN(実質付加価値!J766),0)</f>
        <v>10.540953188625089</v>
      </c>
    </row>
    <row r="767" spans="1:10" x14ac:dyDescent="0.15">
      <c r="A767" s="1">
        <v>34</v>
      </c>
      <c r="B767" s="1" t="s">
        <v>313</v>
      </c>
      <c r="C767" s="1">
        <v>5</v>
      </c>
      <c r="D767" s="1" t="s">
        <v>18</v>
      </c>
      <c r="E767" s="4">
        <f>IF(実質付加価値!E767&gt;0,LN(実質付加価値!E767),0)</f>
        <v>10.100066990216469</v>
      </c>
      <c r="F767" s="4">
        <f>IF(実質付加価値!F767&gt;0,LN(実質付加価値!F767),0)</f>
        <v>9.7793172152481169</v>
      </c>
      <c r="G767" s="4">
        <f>IF(実質付加価値!G767&gt;0,LN(実質付加価値!G767),0)</f>
        <v>10.604748906213118</v>
      </c>
      <c r="H767" s="4">
        <f>IF(実質付加価値!H767&gt;0,LN(実質付加価値!H767),0)</f>
        <v>10.39254746025709</v>
      </c>
      <c r="I767" s="4">
        <f>IF(実質付加価値!I767&gt;0,LN(実質付加価値!I767),0)</f>
        <v>10.477906314521492</v>
      </c>
      <c r="J767" s="4">
        <f>IF(実質付加価値!J767&gt;0,LN(実質付加価値!J767),0)</f>
        <v>10.415007470594842</v>
      </c>
    </row>
    <row r="768" spans="1:10" x14ac:dyDescent="0.15">
      <c r="A768" s="1">
        <v>34</v>
      </c>
      <c r="B768" s="1" t="s">
        <v>313</v>
      </c>
      <c r="C768" s="1">
        <v>6</v>
      </c>
      <c r="D768" s="1" t="s">
        <v>2</v>
      </c>
      <c r="E768" s="4">
        <f>IF(実質付加価値!E768&gt;0,LN(実質付加価値!E768),0)</f>
        <v>10.116210155442927</v>
      </c>
      <c r="F768" s="4">
        <f>IF(実質付加価値!F768&gt;0,LN(実質付加価値!F768),0)</f>
        <v>10.587077031616944</v>
      </c>
      <c r="G768" s="4">
        <f>IF(実質付加価値!G768&gt;0,LN(実質付加価値!G768),0)</f>
        <v>11.411151995980267</v>
      </c>
      <c r="H768" s="4">
        <f>IF(実質付加価値!H768&gt;0,LN(実質付加価値!H768),0)</f>
        <v>11.367917009538532</v>
      </c>
      <c r="I768" s="4">
        <f>IF(実質付加価値!I768&gt;0,LN(実質付加価値!I768),0)</f>
        <v>11.346175937487695</v>
      </c>
      <c r="J768" s="4">
        <f>IF(実質付加価値!J768&gt;0,LN(実質付加価値!J768),0)</f>
        <v>11.401273414186335</v>
      </c>
    </row>
    <row r="769" spans="1:10" x14ac:dyDescent="0.15">
      <c r="A769" s="1">
        <v>34</v>
      </c>
      <c r="B769" s="1" t="s">
        <v>313</v>
      </c>
      <c r="C769" s="1">
        <v>7</v>
      </c>
      <c r="D769" s="1" t="s">
        <v>19</v>
      </c>
      <c r="E769" s="4">
        <f>IF(実質付加価値!E769&gt;0,LN(実質付加価値!E769),0)</f>
        <v>8.6898310772563345</v>
      </c>
      <c r="F769" s="4">
        <f>IF(実質付加価値!F769&gt;0,LN(実質付加価値!F769),0)</f>
        <v>8.1567765432978661</v>
      </c>
      <c r="G769" s="4">
        <f>IF(実質付加価値!G769&gt;0,LN(実質付加価値!G769),0)</f>
        <v>9.2298094387730281</v>
      </c>
      <c r="H769" s="4">
        <f>IF(実質付加価値!H769&gt;0,LN(実質付加価値!H769),0)</f>
        <v>9.1920619486886501</v>
      </c>
      <c r="I769" s="4">
        <f>IF(実質付加価値!I769&gt;0,LN(実質付加価値!I769),0)</f>
        <v>9.6841311955617364</v>
      </c>
      <c r="J769" s="4">
        <f>IF(実質付加価値!J769&gt;0,LN(実質付加価値!J769),0)</f>
        <v>8.5720669782786256</v>
      </c>
    </row>
    <row r="770" spans="1:10" x14ac:dyDescent="0.15">
      <c r="A770" s="1">
        <v>34</v>
      </c>
      <c r="B770" s="1" t="s">
        <v>313</v>
      </c>
      <c r="C770" s="1">
        <v>8</v>
      </c>
      <c r="D770" s="1" t="s">
        <v>20</v>
      </c>
      <c r="E770" s="4">
        <f>IF(実質付加価値!E770&gt;0,LN(実質付加価値!E770),0)</f>
        <v>10.359072792126605</v>
      </c>
      <c r="F770" s="4">
        <f>IF(実質付加価値!F770&gt;0,LN(実質付加価値!F770),0)</f>
        <v>10.422268913915842</v>
      </c>
      <c r="G770" s="4">
        <f>IF(実質付加価値!G770&gt;0,LN(実質付加価値!G770),0)</f>
        <v>10.799192663696552</v>
      </c>
      <c r="H770" s="4">
        <f>IF(実質付加価値!H770&gt;0,LN(実質付加価値!H770),0)</f>
        <v>10.825341466193141</v>
      </c>
      <c r="I770" s="4">
        <f>IF(実質付加価値!I770&gt;0,LN(実質付加価値!I770),0)</f>
        <v>10.977720277517445</v>
      </c>
      <c r="J770" s="4">
        <f>IF(実質付加価値!J770&gt;0,LN(実質付加価値!J770),0)</f>
        <v>10.586922481521484</v>
      </c>
    </row>
    <row r="771" spans="1:10" x14ac:dyDescent="0.15">
      <c r="A771" s="1">
        <v>34</v>
      </c>
      <c r="B771" s="1" t="s">
        <v>313</v>
      </c>
      <c r="C771" s="1">
        <v>9</v>
      </c>
      <c r="D771" s="1" t="s">
        <v>21</v>
      </c>
      <c r="E771" s="4">
        <f>IF(実質付加価値!E771&gt;0,LN(実質付加価値!E771),0)</f>
        <v>12.024297694579239</v>
      </c>
      <c r="F771" s="4">
        <f>IF(実質付加価値!F771&gt;0,LN(実質付加価値!F771),0)</f>
        <v>12.29469400089959</v>
      </c>
      <c r="G771" s="4">
        <f>IF(実質付加価値!G771&gt;0,LN(実質付加価値!G771),0)</f>
        <v>13.213137461546514</v>
      </c>
      <c r="H771" s="4">
        <f>IF(実質付加価値!H771&gt;0,LN(実質付加価値!H771),0)</f>
        <v>13.222730543254187</v>
      </c>
      <c r="I771" s="4">
        <f>IF(実質付加価値!I771&gt;0,LN(実質付加価値!I771),0)</f>
        <v>12.372325036021742</v>
      </c>
      <c r="J771" s="4">
        <f>IF(実質付加価値!J771&gt;0,LN(実質付加価値!J771),0)</f>
        <v>11.773420174426702</v>
      </c>
    </row>
    <row r="772" spans="1:10" x14ac:dyDescent="0.15">
      <c r="A772" s="1">
        <v>34</v>
      </c>
      <c r="B772" s="1" t="s">
        <v>313</v>
      </c>
      <c r="C772" s="1">
        <v>10</v>
      </c>
      <c r="D772" s="1" t="s">
        <v>22</v>
      </c>
      <c r="E772" s="4">
        <f>IF(実質付加価値!E772&gt;0,LN(実質付加価値!E772),0)</f>
        <v>10.840091265016264</v>
      </c>
      <c r="F772" s="4">
        <f>IF(実質付加価値!F772&gt;0,LN(実質付加価値!F772),0)</f>
        <v>11.302852010057361</v>
      </c>
      <c r="G772" s="4">
        <f>IF(実質付加価値!G772&gt;0,LN(実質付加価値!G772),0)</f>
        <v>11.70091279947435</v>
      </c>
      <c r="H772" s="4">
        <f>IF(実質付加価値!H772&gt;0,LN(実質付加価値!H772),0)</f>
        <v>11.810493445285156</v>
      </c>
      <c r="I772" s="4">
        <f>IF(実質付加価値!I772&gt;0,LN(実質付加価値!I772),0)</f>
        <v>11.540047974028489</v>
      </c>
      <c r="J772" s="4">
        <f>IF(実質付加価値!J772&gt;0,LN(実質付加価値!J772),0)</f>
        <v>11.463292005769222</v>
      </c>
    </row>
    <row r="773" spans="1:10" x14ac:dyDescent="0.15">
      <c r="A773" s="1">
        <v>34</v>
      </c>
      <c r="B773" s="1" t="s">
        <v>313</v>
      </c>
      <c r="C773" s="1">
        <v>11</v>
      </c>
      <c r="D773" s="1" t="s">
        <v>23</v>
      </c>
      <c r="E773" s="4">
        <f>IF(実質付加価値!E773&gt;0,LN(実質付加価値!E773),0)</f>
        <v>11.822074454696873</v>
      </c>
      <c r="F773" s="4">
        <f>IF(実質付加価値!F773&gt;0,LN(実質付加価値!F773),0)</f>
        <v>12.542013336622951</v>
      </c>
      <c r="G773" s="4">
        <f>IF(実質付加価値!G773&gt;0,LN(実質付加価値!G773),0)</f>
        <v>12.961046047301323</v>
      </c>
      <c r="H773" s="4">
        <f>IF(実質付加価値!H773&gt;0,LN(実質付加価値!H773),0)</f>
        <v>12.856765224340974</v>
      </c>
      <c r="I773" s="4">
        <f>IF(実質付加価値!I773&gt;0,LN(実質付加価値!I773),0)</f>
        <v>13.247303021496332</v>
      </c>
      <c r="J773" s="4">
        <f>IF(実質付加価値!J773&gt;0,LN(実質付加価値!J773),0)</f>
        <v>12.869077785283055</v>
      </c>
    </row>
    <row r="774" spans="1:10" x14ac:dyDescent="0.15">
      <c r="A774" s="1">
        <v>34</v>
      </c>
      <c r="B774" s="1" t="s">
        <v>313</v>
      </c>
      <c r="C774" s="1">
        <v>12</v>
      </c>
      <c r="D774" s="1" t="s">
        <v>24</v>
      </c>
      <c r="E774" s="4">
        <f>IF(実質付加価値!E774&gt;0,LN(実質付加価値!E774),0)</f>
        <v>7.702210196157826</v>
      </c>
      <c r="F774" s="4">
        <f>IF(実質付加価値!F774&gt;0,LN(実質付加価値!F774),0)</f>
        <v>9.8413694101075926</v>
      </c>
      <c r="G774" s="4">
        <f>IF(実質付加価値!G774&gt;0,LN(実質付加価値!G774),0)</f>
        <v>11.496801557142092</v>
      </c>
      <c r="H774" s="4">
        <f>IF(実質付加価値!H774&gt;0,LN(実質付加価値!H774),0)</f>
        <v>12.757397929484315</v>
      </c>
      <c r="I774" s="4">
        <f>IF(実質付加価値!I774&gt;0,LN(実質付加価値!I774),0)</f>
        <v>14.434522151114599</v>
      </c>
      <c r="J774" s="4">
        <f>IF(実質付加価値!J774&gt;0,LN(実質付加価値!J774),0)</f>
        <v>14.187154187078022</v>
      </c>
    </row>
    <row r="775" spans="1:10" x14ac:dyDescent="0.15">
      <c r="A775" s="1">
        <v>34</v>
      </c>
      <c r="B775" s="1" t="s">
        <v>313</v>
      </c>
      <c r="C775" s="1">
        <v>13</v>
      </c>
      <c r="D775" s="1" t="s">
        <v>25</v>
      </c>
      <c r="E775" s="4">
        <f>IF(実質付加価値!E775&gt;0,LN(実質付加価値!E775),0)</f>
        <v>11.966441281830553</v>
      </c>
      <c r="F775" s="4">
        <f>IF(実質付加価値!F775&gt;0,LN(実質付加価値!F775),0)</f>
        <v>13.231162378178071</v>
      </c>
      <c r="G775" s="4">
        <f>IF(実質付加価値!G775&gt;0,LN(実質付加価値!G775),0)</f>
        <v>13.21056760988802</v>
      </c>
      <c r="H775" s="4">
        <f>IF(実質付加価値!H775&gt;0,LN(実質付加価値!H775),0)</f>
        <v>12.815666017709241</v>
      </c>
      <c r="I775" s="4">
        <f>IF(実質付加価値!I775&gt;0,LN(実質付加価値!I775),0)</f>
        <v>13.663088159994592</v>
      </c>
      <c r="J775" s="4">
        <f>IF(実質付加価値!J775&gt;0,LN(実質付加価値!J775),0)</f>
        <v>13.462890833106837</v>
      </c>
    </row>
    <row r="776" spans="1:10" x14ac:dyDescent="0.15">
      <c r="A776" s="1">
        <v>34</v>
      </c>
      <c r="B776" s="1" t="s">
        <v>313</v>
      </c>
      <c r="C776" s="1">
        <v>14</v>
      </c>
      <c r="D776" s="1" t="s">
        <v>26</v>
      </c>
      <c r="E776" s="4">
        <f>IF(実質付加価値!E776&gt;0,LN(実質付加価値!E776),0)</f>
        <v>8.2286734354241773</v>
      </c>
      <c r="F776" s="4">
        <f>IF(実質付加価値!F776&gt;0,LN(実質付加価値!F776),0)</f>
        <v>8.8677381807084181</v>
      </c>
      <c r="G776" s="4">
        <f>IF(実質付加価値!G776&gt;0,LN(実質付加価値!G776),0)</f>
        <v>9.4227096229176084</v>
      </c>
      <c r="H776" s="4">
        <f>IF(実質付加価値!H776&gt;0,LN(実質付加価値!H776),0)</f>
        <v>10.167347887564254</v>
      </c>
      <c r="I776" s="4">
        <f>IF(実質付加価値!I776&gt;0,LN(実質付加価値!I776),0)</f>
        <v>11.010763801507183</v>
      </c>
      <c r="J776" s="4">
        <f>IF(実質付加価値!J776&gt;0,LN(実質付加価値!J776),0)</f>
        <v>10.301380580084189</v>
      </c>
    </row>
    <row r="777" spans="1:10" x14ac:dyDescent="0.15">
      <c r="A777" s="1">
        <v>34</v>
      </c>
      <c r="B777" s="1" t="s">
        <v>313</v>
      </c>
      <c r="C777" s="1">
        <v>15</v>
      </c>
      <c r="D777" s="1" t="s">
        <v>27</v>
      </c>
      <c r="E777" s="4">
        <f>IF(実質付加価値!E777&gt;0,LN(実質付加価値!E777),0)</f>
        <v>12.32095483760915</v>
      </c>
      <c r="F777" s="4">
        <f>IF(実質付加価値!F777&gt;0,LN(実質付加価値!F777),0)</f>
        <v>12.51907156178132</v>
      </c>
      <c r="G777" s="4">
        <f>IF(実質付加価値!G777&gt;0,LN(実質付加価値!G777),0)</f>
        <v>12.871635909458631</v>
      </c>
      <c r="H777" s="4">
        <f>IF(実質付加価値!H777&gt;0,LN(実質付加価値!H777),0)</f>
        <v>12.630459832117571</v>
      </c>
      <c r="I777" s="4">
        <f>IF(実質付加価値!I777&gt;0,LN(実質付加価値!I777),0)</f>
        <v>12.734786337741124</v>
      </c>
      <c r="J777" s="4">
        <f>IF(実質付加価値!J777&gt;0,LN(実質付加価値!J777),0)</f>
        <v>12.517613344644309</v>
      </c>
    </row>
    <row r="778" spans="1:10" x14ac:dyDescent="0.15">
      <c r="A778" s="1">
        <v>34</v>
      </c>
      <c r="B778" s="1" t="s">
        <v>312</v>
      </c>
      <c r="C778" s="1">
        <v>16</v>
      </c>
      <c r="D778" s="1" t="s">
        <v>10</v>
      </c>
      <c r="E778" s="4">
        <f>IF(実質付加価値!E778&gt;0,LN(実質付加価値!E778),0)</f>
        <v>13.509307741463942</v>
      </c>
      <c r="F778" s="4">
        <f>IF(実質付加価値!F778&gt;0,LN(実質付加価値!F778),0)</f>
        <v>13.758497950761836</v>
      </c>
      <c r="G778" s="4">
        <f>IF(実質付加価値!G778&gt;0,LN(実質付加価値!G778),0)</f>
        <v>13.840816576374536</v>
      </c>
      <c r="H778" s="4">
        <f>IF(実質付加価値!H778&gt;0,LN(実質付加価値!H778),0)</f>
        <v>13.50802720258315</v>
      </c>
      <c r="I778" s="4">
        <f>IF(実質付加価値!I778&gt;0,LN(実質付加価値!I778),0)</f>
        <v>13.271983046214006</v>
      </c>
      <c r="J778" s="4">
        <f>IF(実質付加価値!J778&gt;0,LN(実質付加価値!J778),0)</f>
        <v>13.319830425656528</v>
      </c>
    </row>
    <row r="779" spans="1:10" x14ac:dyDescent="0.15">
      <c r="A779" s="1">
        <v>34</v>
      </c>
      <c r="B779" s="1" t="s">
        <v>312</v>
      </c>
      <c r="C779" s="1">
        <v>17</v>
      </c>
      <c r="D779" s="1" t="s">
        <v>11</v>
      </c>
      <c r="E779" s="4">
        <f>IF(実質付加価値!E779&gt;0,LN(実質付加価値!E779),0)</f>
        <v>11.167758134663094</v>
      </c>
      <c r="F779" s="4">
        <f>IF(実質付加価値!F779&gt;0,LN(実質付加価値!F779),0)</f>
        <v>11.821324624834409</v>
      </c>
      <c r="G779" s="4">
        <f>IF(実質付加価値!G779&gt;0,LN(実質付加価値!G779),0)</f>
        <v>12.41515743090925</v>
      </c>
      <c r="H779" s="4">
        <f>IF(実質付加価値!H779&gt;0,LN(実質付加価値!H779),0)</f>
        <v>12.442804691225957</v>
      </c>
      <c r="I779" s="4">
        <f>IF(実質付加価値!I779&gt;0,LN(実質付加価値!I779),0)</f>
        <v>12.719628326409193</v>
      </c>
      <c r="J779" s="4">
        <f>IF(実質付加価値!J779&gt;0,LN(実質付加価値!J779),0)</f>
        <v>12.439805900779984</v>
      </c>
    </row>
    <row r="780" spans="1:10" x14ac:dyDescent="0.15">
      <c r="A780" s="1">
        <v>34</v>
      </c>
      <c r="B780" s="1" t="s">
        <v>312</v>
      </c>
      <c r="C780" s="1">
        <v>18</v>
      </c>
      <c r="D780" s="1" t="s">
        <v>12</v>
      </c>
      <c r="E780" s="4">
        <f>IF(実質付加価値!E780&gt;0,LN(実質付加価値!E780),0)</f>
        <v>12.989038720719885</v>
      </c>
      <c r="F780" s="4">
        <f>IF(実質付加価値!F780&gt;0,LN(実質付加価値!F780),0)</f>
        <v>13.960947130449416</v>
      </c>
      <c r="G780" s="4">
        <f>IF(実質付加価値!G780&gt;0,LN(実質付加価値!G780),0)</f>
        <v>14.333960576938843</v>
      </c>
      <c r="H780" s="4">
        <f>IF(実質付加価値!H780&gt;0,LN(実質付加価値!H780),0)</f>
        <v>14.383440438527174</v>
      </c>
      <c r="I780" s="4">
        <f>IF(実質付加価値!I780&gt;0,LN(実質付加価値!I780),0)</f>
        <v>14.273171155385185</v>
      </c>
      <c r="J780" s="4">
        <f>IF(実質付加価値!J780&gt;0,LN(実質付加価値!J780),0)</f>
        <v>14.04569368677592</v>
      </c>
    </row>
    <row r="781" spans="1:10" x14ac:dyDescent="0.15">
      <c r="A781" s="1">
        <v>34</v>
      </c>
      <c r="B781" s="1" t="s">
        <v>312</v>
      </c>
      <c r="C781" s="1">
        <v>19</v>
      </c>
      <c r="D781" s="1" t="s">
        <v>13</v>
      </c>
      <c r="E781" s="4">
        <f>IF(実質付加価値!E781&gt;0,LN(実質付加価値!E781),0)</f>
        <v>11.603834964356485</v>
      </c>
      <c r="F781" s="4">
        <f>IF(実質付加価値!F781&gt;0,LN(実質付加価値!F781),0)</f>
        <v>12.414747073533373</v>
      </c>
      <c r="G781" s="4">
        <f>IF(実質付加価値!G781&gt;0,LN(実質付加価値!G781),0)</f>
        <v>13.087347665698092</v>
      </c>
      <c r="H781" s="4">
        <f>IF(実質付加価値!H781&gt;0,LN(実質付加価値!H781),0)</f>
        <v>13.253202281798986</v>
      </c>
      <c r="I781" s="4">
        <f>IF(実質付加価値!I781&gt;0,LN(実質付加価値!I781),0)</f>
        <v>13.14151159567794</v>
      </c>
      <c r="J781" s="4">
        <f>IF(実質付加価値!J781&gt;0,LN(実質付加価値!J781),0)</f>
        <v>12.995671119288872</v>
      </c>
    </row>
    <row r="782" spans="1:10" x14ac:dyDescent="0.15">
      <c r="A782" s="1">
        <v>34</v>
      </c>
      <c r="B782" s="1" t="s">
        <v>312</v>
      </c>
      <c r="C782" s="1">
        <v>20</v>
      </c>
      <c r="D782" s="1" t="s">
        <v>14</v>
      </c>
      <c r="E782" s="4">
        <f>IF(実質付加価値!E782&gt;0,LN(実質付加価値!E782),0)</f>
        <v>11.693004214741038</v>
      </c>
      <c r="F782" s="4">
        <f>IF(実質付加価値!F782&gt;0,LN(実質付加価値!F782),0)</f>
        <v>12.325415747783619</v>
      </c>
      <c r="G782" s="4">
        <f>IF(実質付加価値!G782&gt;0,LN(実質付加価値!G782),0)</f>
        <v>12.217791771311285</v>
      </c>
      <c r="H782" s="4">
        <f>IF(実質付加価値!H782&gt;0,LN(実質付加価値!H782),0)</f>
        <v>11.986284548189351</v>
      </c>
      <c r="I782" s="4">
        <f>IF(実質付加価値!I782&gt;0,LN(実質付加価値!I782),0)</f>
        <v>12.055084224029068</v>
      </c>
      <c r="J782" s="4">
        <f>IF(実質付加価値!J782&gt;0,LN(実質付加価値!J782),0)</f>
        <v>12.090072697879625</v>
      </c>
    </row>
    <row r="783" spans="1:10" x14ac:dyDescent="0.15">
      <c r="A783" s="1">
        <v>34</v>
      </c>
      <c r="B783" s="1" t="s">
        <v>312</v>
      </c>
      <c r="C783" s="1">
        <v>21</v>
      </c>
      <c r="D783" s="1" t="s">
        <v>15</v>
      </c>
      <c r="E783" s="4">
        <f>IF(実質付加価値!E783&gt;0,LN(実質付加価値!E783),0)</f>
        <v>12.92652151336592</v>
      </c>
      <c r="F783" s="4">
        <f>IF(実質付加価値!F783&gt;0,LN(実質付加価値!F783),0)</f>
        <v>12.984690425413914</v>
      </c>
      <c r="G783" s="4">
        <f>IF(実質付加価値!G783&gt;0,LN(実質付加価値!G783),0)</f>
        <v>13.338767392573821</v>
      </c>
      <c r="H783" s="4">
        <f>IF(実質付加価値!H783&gt;0,LN(実質付加価値!H783),0)</f>
        <v>13.557697299262868</v>
      </c>
      <c r="I783" s="4">
        <f>IF(実質付加価値!I783&gt;0,LN(実質付加価値!I783),0)</f>
        <v>13.695966252097321</v>
      </c>
      <c r="J783" s="4">
        <f>IF(実質付加価値!J783&gt;0,LN(実質付加価値!J783),0)</f>
        <v>13.58875466107272</v>
      </c>
    </row>
    <row r="784" spans="1:10" x14ac:dyDescent="0.15">
      <c r="A784" s="1">
        <v>34</v>
      </c>
      <c r="B784" s="1" t="s">
        <v>176</v>
      </c>
      <c r="C784" s="1">
        <v>22</v>
      </c>
      <c r="D784" s="1" t="s">
        <v>7</v>
      </c>
      <c r="E784" s="4">
        <f>IF(実質付加価値!E784&gt;0,LN(実質付加価値!E784),0)</f>
        <v>13.729227222926783</v>
      </c>
      <c r="F784" s="4">
        <f>IF(実質付加価値!F784&gt;0,LN(実質付加価値!F784),0)</f>
        <v>14.174188082772503</v>
      </c>
      <c r="G784" s="4">
        <f>IF(実質付加価値!G784&gt;0,LN(実質付加価値!G784),0)</f>
        <v>14.304158401924269</v>
      </c>
      <c r="H784" s="4">
        <f>IF(実質付加価値!H784&gt;0,LN(実質付加価値!H784),0)</f>
        <v>14.545111096061804</v>
      </c>
      <c r="I784" s="4">
        <f>IF(実質付加価値!I784&gt;0,LN(実質付加価値!I784),0)</f>
        <v>14.796347455977218</v>
      </c>
      <c r="J784" s="4">
        <f>IF(実質付加価値!J784&gt;0,LN(実質付加価値!J784),0)</f>
        <v>14.779548120549093</v>
      </c>
    </row>
    <row r="785" spans="1:10" x14ac:dyDescent="0.15">
      <c r="A785" s="1">
        <v>34</v>
      </c>
      <c r="B785" s="1" t="s">
        <v>176</v>
      </c>
      <c r="C785" s="1">
        <v>23</v>
      </c>
      <c r="D785" s="1" t="s">
        <v>28</v>
      </c>
      <c r="E785" s="4">
        <f>IF(実質付加価値!E785&gt;0,LN(実質付加価値!E785),0)</f>
        <v>13.285069370866665</v>
      </c>
      <c r="F785" s="4">
        <f>IF(実質付加価値!F785&gt;0,LN(実質付加価値!F785),0)</f>
        <v>13.567430976770614</v>
      </c>
      <c r="G785" s="4">
        <f>IF(実質付加価値!G785&gt;0,LN(実質付加価値!G785),0)</f>
        <v>13.697702157971527</v>
      </c>
      <c r="H785" s="4">
        <f>IF(実質付加価値!H785&gt;0,LN(実質付加価値!H785),0)</f>
        <v>13.876943675899616</v>
      </c>
      <c r="I785" s="4">
        <f>IF(実質付加価値!I785&gt;0,LN(実質付加価値!I785),0)</f>
        <v>14.040621826794979</v>
      </c>
      <c r="J785" s="4">
        <f>IF(実質付加価値!J785&gt;0,LN(実質付加価値!J785),0)</f>
        <v>14.060763606817741</v>
      </c>
    </row>
    <row r="786" spans="1:10" x14ac:dyDescent="0.15">
      <c r="A786" s="1">
        <v>35</v>
      </c>
      <c r="B786" s="1" t="s">
        <v>314</v>
      </c>
      <c r="C786" s="1">
        <v>1</v>
      </c>
      <c r="D786" s="1" t="s">
        <v>8</v>
      </c>
      <c r="E786" s="4">
        <f>IF(実質付加価値!E786&gt;0,LN(実質付加価値!E786),0)</f>
        <v>12.124498500123437</v>
      </c>
      <c r="F786" s="4">
        <f>IF(実質付加価値!F786&gt;0,LN(実質付加価値!F786),0)</f>
        <v>11.659658393539361</v>
      </c>
      <c r="G786" s="4">
        <f>IF(実質付加価値!G786&gt;0,LN(実質付加価値!G786),0)</f>
        <v>11.709350824111757</v>
      </c>
      <c r="H786" s="4">
        <f>IF(実質付加価値!H786&gt;0,LN(実質付加価値!H786),0)</f>
        <v>11.389519762640344</v>
      </c>
      <c r="I786" s="4">
        <f>IF(実質付加価値!I786&gt;0,LN(実質付加価値!I786),0)</f>
        <v>11.284319851981943</v>
      </c>
      <c r="J786" s="4">
        <f>IF(実質付加価値!J786&gt;0,LN(実質付加価値!J786),0)</f>
        <v>11.231804705406431</v>
      </c>
    </row>
    <row r="787" spans="1:10" x14ac:dyDescent="0.15">
      <c r="A787" s="1">
        <v>35</v>
      </c>
      <c r="B787" s="1" t="s">
        <v>314</v>
      </c>
      <c r="C787" s="1">
        <v>2</v>
      </c>
      <c r="D787" s="1" t="s">
        <v>9</v>
      </c>
      <c r="E787" s="4">
        <f>IF(実質付加価値!E787&gt;0,LN(実質付加価値!E787),0)</f>
        <v>9.8682744512745213</v>
      </c>
      <c r="F787" s="4">
        <f>IF(実質付加価値!F787&gt;0,LN(実質付加価値!F787),0)</f>
        <v>9.7755841737558704</v>
      </c>
      <c r="G787" s="4">
        <f>IF(実質付加価値!G787&gt;0,LN(実質付加価値!G787),0)</f>
        <v>9.8056598981721308</v>
      </c>
      <c r="H787" s="4">
        <f>IF(実質付加価値!H787&gt;0,LN(実質付加価値!H787),0)</f>
        <v>9.5730338352909499</v>
      </c>
      <c r="I787" s="4">
        <f>IF(実質付加価値!I787&gt;0,LN(実質付加価値!I787),0)</f>
        <v>8.5398677043439655</v>
      </c>
      <c r="J787" s="4">
        <f>IF(実質付加価値!J787&gt;0,LN(実質付加価値!J787),0)</f>
        <v>8.2568463415437261</v>
      </c>
    </row>
    <row r="788" spans="1:10" x14ac:dyDescent="0.15">
      <c r="A788" s="1">
        <v>35</v>
      </c>
      <c r="B788" s="1" t="s">
        <v>315</v>
      </c>
      <c r="C788" s="1">
        <v>3</v>
      </c>
      <c r="D788" s="1" t="s">
        <v>16</v>
      </c>
      <c r="E788" s="4">
        <f>IF(実質付加価値!E788&gt;0,LN(実質付加価値!E788),0)</f>
        <v>11.899433843384967</v>
      </c>
      <c r="F788" s="4">
        <f>IF(実質付加価値!F788&gt;0,LN(実質付加価値!F788),0)</f>
        <v>11.946485342304031</v>
      </c>
      <c r="G788" s="4">
        <f>IF(実質付加価値!G788&gt;0,LN(実質付加価値!G788),0)</f>
        <v>11.714744516865446</v>
      </c>
      <c r="H788" s="4">
        <f>IF(実質付加価値!H788&gt;0,LN(実質付加価値!H788),0)</f>
        <v>11.626346728320854</v>
      </c>
      <c r="I788" s="4">
        <f>IF(実質付加価値!I788&gt;0,LN(実質付加価値!I788),0)</f>
        <v>11.4554318142458</v>
      </c>
      <c r="J788" s="4">
        <f>IF(実質付加価値!J788&gt;0,LN(実質付加価値!J788),0)</f>
        <v>11.361718460410621</v>
      </c>
    </row>
    <row r="789" spans="1:10" x14ac:dyDescent="0.15">
      <c r="A789" s="1">
        <v>35</v>
      </c>
      <c r="B789" s="1" t="s">
        <v>315</v>
      </c>
      <c r="C789" s="1">
        <v>4</v>
      </c>
      <c r="D789" s="1" t="s">
        <v>17</v>
      </c>
      <c r="E789" s="4">
        <f>IF(実質付加価値!E789&gt;0,LN(実質付加価値!E789),0)</f>
        <v>9.6428901023680798</v>
      </c>
      <c r="F789" s="4">
        <f>IF(実質付加価値!F789&gt;0,LN(実質付加価値!F789),0)</f>
        <v>9.7379458252810611</v>
      </c>
      <c r="G789" s="4">
        <f>IF(実質付加価値!G789&gt;0,LN(実質付加価値!G789),0)</f>
        <v>10.438652232164097</v>
      </c>
      <c r="H789" s="4">
        <f>IF(実質付加価値!H789&gt;0,LN(実質付加価値!H789),0)</f>
        <v>9.46795406546177</v>
      </c>
      <c r="I789" s="4">
        <f>IF(実質付加価値!I789&gt;0,LN(実質付加価値!I789),0)</f>
        <v>9.1044641028116775</v>
      </c>
      <c r="J789" s="4">
        <f>IF(実質付加価値!J789&gt;0,LN(実質付加価値!J789),0)</f>
        <v>8.9192171894695971</v>
      </c>
    </row>
    <row r="790" spans="1:10" x14ac:dyDescent="0.15">
      <c r="A790" s="1">
        <v>35</v>
      </c>
      <c r="B790" s="1" t="s">
        <v>315</v>
      </c>
      <c r="C790" s="1">
        <v>5</v>
      </c>
      <c r="D790" s="1" t="s">
        <v>18</v>
      </c>
      <c r="E790" s="4">
        <f>IF(実質付加価値!E790&gt;0,LN(実質付加価値!E790),0)</f>
        <v>10.227870256901097</v>
      </c>
      <c r="F790" s="4">
        <f>IF(実質付加価値!F790&gt;0,LN(実質付加価値!F790),0)</f>
        <v>9.0349517194772826</v>
      </c>
      <c r="G790" s="4">
        <f>IF(実質付加価値!G790&gt;0,LN(実質付加価値!G790),0)</f>
        <v>10.4558626911214</v>
      </c>
      <c r="H790" s="4">
        <f>IF(実質付加価値!H790&gt;0,LN(実質付加価値!H790),0)</f>
        <v>10.608317997307353</v>
      </c>
      <c r="I790" s="4">
        <f>IF(実質付加価値!I790&gt;0,LN(実質付加価値!I790),0)</f>
        <v>10.395136974132914</v>
      </c>
      <c r="J790" s="4">
        <f>IF(実質付加価値!J790&gt;0,LN(実質付加価値!J790),0)</f>
        <v>10.249508257266077</v>
      </c>
    </row>
    <row r="791" spans="1:10" x14ac:dyDescent="0.15">
      <c r="A791" s="1">
        <v>35</v>
      </c>
      <c r="B791" s="1" t="s">
        <v>315</v>
      </c>
      <c r="C791" s="1">
        <v>6</v>
      </c>
      <c r="D791" s="1" t="s">
        <v>2</v>
      </c>
      <c r="E791" s="4">
        <f>IF(実質付加価値!E791&gt;0,LN(実質付加価値!E791),0)</f>
        <v>11.2665888712953</v>
      </c>
      <c r="F791" s="4">
        <f>IF(実質付加価値!F791&gt;0,LN(実質付加価値!F791),0)</f>
        <v>11.732350658496481</v>
      </c>
      <c r="G791" s="4">
        <f>IF(実質付加価値!G791&gt;0,LN(実質付加価値!G791),0)</f>
        <v>12.99030110455625</v>
      </c>
      <c r="H791" s="4">
        <f>IF(実質付加価値!H791&gt;0,LN(実質付加価値!H791),0)</f>
        <v>13.239277159771728</v>
      </c>
      <c r="I791" s="4">
        <f>IF(実質付加価値!I791&gt;0,LN(実質付加価値!I791),0)</f>
        <v>13.282418644972218</v>
      </c>
      <c r="J791" s="4">
        <f>IF(実質付加価値!J791&gt;0,LN(実質付加価値!J791),0)</f>
        <v>13.330012374045902</v>
      </c>
    </row>
    <row r="792" spans="1:10" x14ac:dyDescent="0.15">
      <c r="A792" s="1">
        <v>35</v>
      </c>
      <c r="B792" s="1" t="s">
        <v>315</v>
      </c>
      <c r="C792" s="1">
        <v>7</v>
      </c>
      <c r="D792" s="1" t="s">
        <v>19</v>
      </c>
      <c r="E792" s="4">
        <f>IF(実質付加価値!E792&gt;0,LN(実質付加価値!E792),0)</f>
        <v>13.361585684843716</v>
      </c>
      <c r="F792" s="4">
        <f>IF(実質付加価値!F792&gt;0,LN(実質付加価値!F792),0)</f>
        <v>13.42967147249578</v>
      </c>
      <c r="G792" s="4">
        <f>IF(実質付加価値!G792&gt;0,LN(実質付加価値!G792),0)</f>
        <v>13.195343378242349</v>
      </c>
      <c r="H792" s="4">
        <f>IF(実質付加価値!H792&gt;0,LN(実質付加価値!H792),0)</f>
        <v>12.840679149396388</v>
      </c>
      <c r="I792" s="4">
        <f>IF(実質付加価値!I792&gt;0,LN(実質付加価値!I792),0)</f>
        <v>12.63583095857688</v>
      </c>
      <c r="J792" s="4">
        <f>IF(実質付加価値!J792&gt;0,LN(実質付加価値!J792),0)</f>
        <v>12.614636110074974</v>
      </c>
    </row>
    <row r="793" spans="1:10" x14ac:dyDescent="0.15">
      <c r="A793" s="1">
        <v>35</v>
      </c>
      <c r="B793" s="1" t="s">
        <v>315</v>
      </c>
      <c r="C793" s="1">
        <v>8</v>
      </c>
      <c r="D793" s="1" t="s">
        <v>20</v>
      </c>
      <c r="E793" s="4">
        <f>IF(実質付加価値!E793&gt;0,LN(実質付加価値!E793),0)</f>
        <v>11.027730951459677</v>
      </c>
      <c r="F793" s="4">
        <f>IF(実質付加価値!F793&gt;0,LN(実質付加価値!F793),0)</f>
        <v>11.412917061971289</v>
      </c>
      <c r="G793" s="4">
        <f>IF(実質付加価値!G793&gt;0,LN(実質付加価値!G793),0)</f>
        <v>11.590111173128085</v>
      </c>
      <c r="H793" s="4">
        <f>IF(実質付加価値!H793&gt;0,LN(実質付加価値!H793),0)</f>
        <v>11.331455768397921</v>
      </c>
      <c r="I793" s="4">
        <f>IF(実質付加価値!I793&gt;0,LN(実質付加価値!I793),0)</f>
        <v>11.21180561830273</v>
      </c>
      <c r="J793" s="4">
        <f>IF(実質付加価値!J793&gt;0,LN(実質付加価値!J793),0)</f>
        <v>10.699330728981034</v>
      </c>
    </row>
    <row r="794" spans="1:10" x14ac:dyDescent="0.15">
      <c r="A794" s="1">
        <v>35</v>
      </c>
      <c r="B794" s="1" t="s">
        <v>315</v>
      </c>
      <c r="C794" s="1">
        <v>9</v>
      </c>
      <c r="D794" s="1" t="s">
        <v>21</v>
      </c>
      <c r="E794" s="4">
        <f>IF(実質付加価値!E794&gt;0,LN(実質付加価値!E794),0)</f>
        <v>10.932775498575522</v>
      </c>
      <c r="F794" s="4">
        <f>IF(実質付加価値!F794&gt;0,LN(実質付加価値!F794),0)</f>
        <v>10.995304050196875</v>
      </c>
      <c r="G794" s="4">
        <f>IF(実質付加価値!G794&gt;0,LN(実質付加価値!G794),0)</f>
        <v>11.492565692550681</v>
      </c>
      <c r="H794" s="4">
        <f>IF(実質付加価値!H794&gt;0,LN(実質付加価値!H794),0)</f>
        <v>11.633647535764995</v>
      </c>
      <c r="I794" s="4">
        <f>IF(実質付加価値!I794&gt;0,LN(実質付加価値!I794),0)</f>
        <v>11.457307213545123</v>
      </c>
      <c r="J794" s="4">
        <f>IF(実質付加価値!J794&gt;0,LN(実質付加価値!J794),0)</f>
        <v>10.777268869447424</v>
      </c>
    </row>
    <row r="795" spans="1:10" x14ac:dyDescent="0.15">
      <c r="A795" s="1">
        <v>35</v>
      </c>
      <c r="B795" s="1" t="s">
        <v>315</v>
      </c>
      <c r="C795" s="1">
        <v>10</v>
      </c>
      <c r="D795" s="1" t="s">
        <v>22</v>
      </c>
      <c r="E795" s="4">
        <f>IF(実質付加価値!E795&gt;0,LN(実質付加価値!E795),0)</f>
        <v>9.8821664230501334</v>
      </c>
      <c r="F795" s="4">
        <f>IF(実質付加価値!F795&gt;0,LN(実質付加価値!F795),0)</f>
        <v>10.142160727552946</v>
      </c>
      <c r="G795" s="4">
        <f>IF(実質付加価値!G795&gt;0,LN(実質付加価値!G795),0)</f>
        <v>10.782252284713307</v>
      </c>
      <c r="H795" s="4">
        <f>IF(実質付加価値!H795&gt;0,LN(実質付加価値!H795),0)</f>
        <v>10.854447186217845</v>
      </c>
      <c r="I795" s="4">
        <f>IF(実質付加価値!I795&gt;0,LN(実質付加価値!I795),0)</f>
        <v>10.859883164730281</v>
      </c>
      <c r="J795" s="4">
        <f>IF(実質付加価値!J795&gt;0,LN(実質付加価値!J795),0)</f>
        <v>10.597961740185257</v>
      </c>
    </row>
    <row r="796" spans="1:10" x14ac:dyDescent="0.15">
      <c r="A796" s="1">
        <v>35</v>
      </c>
      <c r="B796" s="1" t="s">
        <v>315</v>
      </c>
      <c r="C796" s="1">
        <v>11</v>
      </c>
      <c r="D796" s="1" t="s">
        <v>23</v>
      </c>
      <c r="E796" s="4">
        <f>IF(実質付加価値!E796&gt;0,LN(実質付加価値!E796),0)</f>
        <v>10.563930185967182</v>
      </c>
      <c r="F796" s="4">
        <f>IF(実質付加価値!F796&gt;0,LN(実質付加価値!F796),0)</f>
        <v>11.130713649781079</v>
      </c>
      <c r="G796" s="4">
        <f>IF(実質付加価値!G796&gt;0,LN(実質付加価値!G796),0)</f>
        <v>11.736079200840765</v>
      </c>
      <c r="H796" s="4">
        <f>IF(実質付加価値!H796&gt;0,LN(実質付加価値!H796),0)</f>
        <v>11.637307222859585</v>
      </c>
      <c r="I796" s="4">
        <f>IF(実質付加価値!I796&gt;0,LN(実質付加価値!I796),0)</f>
        <v>11.935738455298413</v>
      </c>
      <c r="J796" s="4">
        <f>IF(実質付加価値!J796&gt;0,LN(実質付加価値!J796),0)</f>
        <v>11.291732233209883</v>
      </c>
    </row>
    <row r="797" spans="1:10" x14ac:dyDescent="0.15">
      <c r="A797" s="1">
        <v>35</v>
      </c>
      <c r="B797" s="1" t="s">
        <v>315</v>
      </c>
      <c r="C797" s="1">
        <v>12</v>
      </c>
      <c r="D797" s="1" t="s">
        <v>24</v>
      </c>
      <c r="E797" s="4">
        <f>IF(実質付加価値!E797&gt;0,LN(実質付加価値!E797),0)</f>
        <v>5.7492923185324871</v>
      </c>
      <c r="F797" s="4">
        <f>IF(実質付加価値!F797&gt;0,LN(実質付加価値!F797),0)</f>
        <v>7.9341732686181592</v>
      </c>
      <c r="G797" s="4">
        <f>IF(実質付加価値!G797&gt;0,LN(実質付加価値!G797),0)</f>
        <v>10.205931074047715</v>
      </c>
      <c r="H797" s="4">
        <f>IF(実質付加価値!H797&gt;0,LN(実質付加価値!H797),0)</f>
        <v>11.473783775925131</v>
      </c>
      <c r="I797" s="4">
        <f>IF(実質付加価値!I797&gt;0,LN(実質付加価値!I797),0)</f>
        <v>12.746303084075485</v>
      </c>
      <c r="J797" s="4">
        <f>IF(実質付加価値!J797&gt;0,LN(実質付加価値!J797),0)</f>
        <v>12.429949988782468</v>
      </c>
    </row>
    <row r="798" spans="1:10" x14ac:dyDescent="0.15">
      <c r="A798" s="1">
        <v>35</v>
      </c>
      <c r="B798" s="1" t="s">
        <v>315</v>
      </c>
      <c r="C798" s="1">
        <v>13</v>
      </c>
      <c r="D798" s="1" t="s">
        <v>25</v>
      </c>
      <c r="E798" s="4">
        <f>IF(実質付加価値!E798&gt;0,LN(実質付加価値!E798),0)</f>
        <v>9.7635044104287019</v>
      </c>
      <c r="F798" s="4">
        <f>IF(実質付加価値!F798&gt;0,LN(実質付加価値!F798),0)</f>
        <v>10.743156315822699</v>
      </c>
      <c r="G798" s="4">
        <f>IF(実質付加価値!G798&gt;0,LN(実質付加価値!G798),0)</f>
        <v>11.728080463696015</v>
      </c>
      <c r="H798" s="4">
        <f>IF(実質付加価値!H798&gt;0,LN(実質付加価値!H798),0)</f>
        <v>11.504627189268495</v>
      </c>
      <c r="I798" s="4">
        <f>IF(実質付加価値!I798&gt;0,LN(実質付加価値!I798),0)</f>
        <v>12.598985489980546</v>
      </c>
      <c r="J798" s="4">
        <f>IF(実質付加価値!J798&gt;0,LN(実質付加価値!J798),0)</f>
        <v>12.287445392444006</v>
      </c>
    </row>
    <row r="799" spans="1:10" x14ac:dyDescent="0.15">
      <c r="A799" s="1">
        <v>35</v>
      </c>
      <c r="B799" s="1" t="s">
        <v>315</v>
      </c>
      <c r="C799" s="1">
        <v>14</v>
      </c>
      <c r="D799" s="1" t="s">
        <v>26</v>
      </c>
      <c r="E799" s="4">
        <f>IF(実質付加価値!E799&gt;0,LN(実質付加価値!E799),0)</f>
        <v>4.8437644875955224</v>
      </c>
      <c r="F799" s="4">
        <f>IF(実質付加価値!F799&gt;0,LN(実質付加価値!F799),0)</f>
        <v>6.0927133370185649</v>
      </c>
      <c r="G799" s="4">
        <f>IF(実質付加価値!G799&gt;0,LN(実質付加価値!G799),0)</f>
        <v>7.365659062692786</v>
      </c>
      <c r="H799" s="4">
        <f>IF(実質付加価値!H799&gt;0,LN(実質付加価値!H799),0)</f>
        <v>7.2742839026751156</v>
      </c>
      <c r="I799" s="4">
        <f>IF(実質付加価値!I799&gt;0,LN(実質付加価値!I799),0)</f>
        <v>8.0203417372657881</v>
      </c>
      <c r="J799" s="4">
        <f>IF(実質付加価値!J799&gt;0,LN(実質付加価値!J799),0)</f>
        <v>7.557925628671355</v>
      </c>
    </row>
    <row r="800" spans="1:10" x14ac:dyDescent="0.15">
      <c r="A800" s="1">
        <v>35</v>
      </c>
      <c r="B800" s="1" t="s">
        <v>315</v>
      </c>
      <c r="C800" s="1">
        <v>15</v>
      </c>
      <c r="D800" s="1" t="s">
        <v>27</v>
      </c>
      <c r="E800" s="4">
        <f>IF(実質付加価値!E800&gt;0,LN(実質付加価値!E800),0)</f>
        <v>11.058796398280007</v>
      </c>
      <c r="F800" s="4">
        <f>IF(実質付加価値!F800&gt;0,LN(実質付加価値!F800),0)</f>
        <v>11.268397079137594</v>
      </c>
      <c r="G800" s="4">
        <f>IF(実質付加価値!G800&gt;0,LN(実質付加価値!G800),0)</f>
        <v>11.702218822800495</v>
      </c>
      <c r="H800" s="4">
        <f>IF(実質付加価値!H800&gt;0,LN(実質付加価値!H800),0)</f>
        <v>11.600148126620649</v>
      </c>
      <c r="I800" s="4">
        <f>IF(実質付加価値!I800&gt;0,LN(実質付加価値!I800),0)</f>
        <v>11.734657651939377</v>
      </c>
      <c r="J800" s="4">
        <f>IF(実質付加価値!J800&gt;0,LN(実質付加価値!J800),0)</f>
        <v>11.561936375453511</v>
      </c>
    </row>
    <row r="801" spans="1:10" x14ac:dyDescent="0.15">
      <c r="A801" s="1">
        <v>35</v>
      </c>
      <c r="B801" s="1" t="s">
        <v>314</v>
      </c>
      <c r="C801" s="1">
        <v>16</v>
      </c>
      <c r="D801" s="1" t="s">
        <v>10</v>
      </c>
      <c r="E801" s="4">
        <f>IF(実質付加価値!E801&gt;0,LN(実質付加価値!E801),0)</f>
        <v>13.002642758903789</v>
      </c>
      <c r="F801" s="4">
        <f>IF(実質付加価値!F801&gt;0,LN(実質付加価値!F801),0)</f>
        <v>13.187157310398788</v>
      </c>
      <c r="G801" s="4">
        <f>IF(実質付加価値!G801&gt;0,LN(実質付加価値!G801),0)</f>
        <v>13.171616458047653</v>
      </c>
      <c r="H801" s="4">
        <f>IF(実質付加価値!H801&gt;0,LN(実質付加価値!H801),0)</f>
        <v>12.922801384395711</v>
      </c>
      <c r="I801" s="4">
        <f>IF(実質付加価値!I801&gt;0,LN(実質付加価値!I801),0)</f>
        <v>12.664711801181346</v>
      </c>
      <c r="J801" s="4">
        <f>IF(実質付加価値!J801&gt;0,LN(実質付加価値!J801),0)</f>
        <v>12.633125248946053</v>
      </c>
    </row>
    <row r="802" spans="1:10" x14ac:dyDescent="0.15">
      <c r="A802" s="1">
        <v>35</v>
      </c>
      <c r="B802" s="1" t="s">
        <v>314</v>
      </c>
      <c r="C802" s="1">
        <v>17</v>
      </c>
      <c r="D802" s="1" t="s">
        <v>11</v>
      </c>
      <c r="E802" s="4">
        <f>IF(実質付加価値!E802&gt;0,LN(実質付加価値!E802),0)</f>
        <v>11.145654629929016</v>
      </c>
      <c r="F802" s="4">
        <f>IF(実質付加価値!F802&gt;0,LN(実質付加価値!F802),0)</f>
        <v>11.708411899156006</v>
      </c>
      <c r="G802" s="4">
        <f>IF(実質付加価値!G802&gt;0,LN(実質付加価値!G802),0)</f>
        <v>12.232633444009563</v>
      </c>
      <c r="H802" s="4">
        <f>IF(実質付加価値!H802&gt;0,LN(実質付加価値!H802),0)</f>
        <v>12.370435403226152</v>
      </c>
      <c r="I802" s="4">
        <f>IF(実質付加価値!I802&gt;0,LN(実質付加価値!I802),0)</f>
        <v>12.524029802684103</v>
      </c>
      <c r="J802" s="4">
        <f>IF(実質付加価値!J802&gt;0,LN(実質付加価値!J802),0)</f>
        <v>12.280549433753416</v>
      </c>
    </row>
    <row r="803" spans="1:10" x14ac:dyDescent="0.15">
      <c r="A803" s="1">
        <v>35</v>
      </c>
      <c r="B803" s="1" t="s">
        <v>314</v>
      </c>
      <c r="C803" s="1">
        <v>18</v>
      </c>
      <c r="D803" s="1" t="s">
        <v>12</v>
      </c>
      <c r="E803" s="4">
        <f>IF(実質付加価値!E803&gt;0,LN(実質付加価値!E803),0)</f>
        <v>12.144396259104564</v>
      </c>
      <c r="F803" s="4">
        <f>IF(実質付加価値!F803&gt;0,LN(実質付加価値!F803),0)</f>
        <v>12.686807718302145</v>
      </c>
      <c r="G803" s="4">
        <f>IF(実質付加価値!G803&gt;0,LN(実質付加価値!G803),0)</f>
        <v>12.928974534660487</v>
      </c>
      <c r="H803" s="4">
        <f>IF(実質付加価値!H803&gt;0,LN(実質付加価値!H803),0)</f>
        <v>13.109745224746165</v>
      </c>
      <c r="I803" s="4">
        <f>IF(実質付加価値!I803&gt;0,LN(実質付加価値!I803),0)</f>
        <v>12.999100297812229</v>
      </c>
      <c r="J803" s="4">
        <f>IF(実質付加価値!J803&gt;0,LN(実質付加価値!J803),0)</f>
        <v>12.91743224948749</v>
      </c>
    </row>
    <row r="804" spans="1:10" x14ac:dyDescent="0.15">
      <c r="A804" s="1">
        <v>35</v>
      </c>
      <c r="B804" s="1" t="s">
        <v>314</v>
      </c>
      <c r="C804" s="1">
        <v>19</v>
      </c>
      <c r="D804" s="1" t="s">
        <v>13</v>
      </c>
      <c r="E804" s="4">
        <f>IF(実質付加価値!E804&gt;0,LN(実質付加価値!E804),0)</f>
        <v>10.867323313487592</v>
      </c>
      <c r="F804" s="4">
        <f>IF(実質付加価値!F804&gt;0,LN(実質付加価値!F804),0)</f>
        <v>11.523701987728066</v>
      </c>
      <c r="G804" s="4">
        <f>IF(実質付加価値!G804&gt;0,LN(実質付加価値!G804),0)</f>
        <v>12.252303417598084</v>
      </c>
      <c r="H804" s="4">
        <f>IF(実質付加価値!H804&gt;0,LN(実質付加価値!H804),0)</f>
        <v>12.16696553196984</v>
      </c>
      <c r="I804" s="4">
        <f>IF(実質付加価値!I804&gt;0,LN(実質付加価値!I804),0)</f>
        <v>12.159065962079271</v>
      </c>
      <c r="J804" s="4">
        <f>IF(実質付加価値!J804&gt;0,LN(実質付加価値!J804),0)</f>
        <v>12.115055355192107</v>
      </c>
    </row>
    <row r="805" spans="1:10" x14ac:dyDescent="0.15">
      <c r="A805" s="1">
        <v>35</v>
      </c>
      <c r="B805" s="1" t="s">
        <v>314</v>
      </c>
      <c r="C805" s="1">
        <v>20</v>
      </c>
      <c r="D805" s="1" t="s">
        <v>14</v>
      </c>
      <c r="E805" s="4">
        <f>IF(実質付加価値!E805&gt;0,LN(実質付加価値!E805),0)</f>
        <v>10.794190375559234</v>
      </c>
      <c r="F805" s="4">
        <f>IF(実質付加価値!F805&gt;0,LN(実質付加価値!F805),0)</f>
        <v>11.356029879522815</v>
      </c>
      <c r="G805" s="4">
        <f>IF(実質付加価値!G805&gt;0,LN(実質付加価値!G805),0)</f>
        <v>11.260018387167362</v>
      </c>
      <c r="H805" s="4">
        <f>IF(実質付加価値!H805&gt;0,LN(実質付加価値!H805),0)</f>
        <v>10.9301711275551</v>
      </c>
      <c r="I805" s="4">
        <f>IF(実質付加価値!I805&gt;0,LN(実質付加価値!I805),0)</f>
        <v>11.006704974710399</v>
      </c>
      <c r="J805" s="4">
        <f>IF(実質付加価値!J805&gt;0,LN(実質付加価値!J805),0)</f>
        <v>11.042665112607731</v>
      </c>
    </row>
    <row r="806" spans="1:10" x14ac:dyDescent="0.15">
      <c r="A806" s="1">
        <v>35</v>
      </c>
      <c r="B806" s="1" t="s">
        <v>314</v>
      </c>
      <c r="C806" s="1">
        <v>21</v>
      </c>
      <c r="D806" s="1" t="s">
        <v>15</v>
      </c>
      <c r="E806" s="4">
        <f>IF(実質付加価値!E806&gt;0,LN(実質付加価値!E806),0)</f>
        <v>12.536858238997263</v>
      </c>
      <c r="F806" s="4">
        <f>IF(実質付加価値!F806&gt;0,LN(実質付加価値!F806),0)</f>
        <v>12.538927430167112</v>
      </c>
      <c r="G806" s="4">
        <f>IF(実質付加価値!G806&gt;0,LN(実質付加価値!G806),0)</f>
        <v>12.688558234671842</v>
      </c>
      <c r="H806" s="4">
        <f>IF(実質付加価値!H806&gt;0,LN(実質付加価値!H806),0)</f>
        <v>12.82684594461738</v>
      </c>
      <c r="I806" s="4">
        <f>IF(実質付加価値!I806&gt;0,LN(実質付加価値!I806),0)</f>
        <v>13.070645976366908</v>
      </c>
      <c r="J806" s="4">
        <f>IF(実質付加価値!J806&gt;0,LN(実質付加価値!J806),0)</f>
        <v>12.947177206346344</v>
      </c>
    </row>
    <row r="807" spans="1:10" x14ac:dyDescent="0.15">
      <c r="A807" s="1">
        <v>35</v>
      </c>
      <c r="B807" s="1" t="s">
        <v>181</v>
      </c>
      <c r="C807" s="1">
        <v>22</v>
      </c>
      <c r="D807" s="1" t="s">
        <v>7</v>
      </c>
      <c r="E807" s="4">
        <f>IF(実質付加価値!E807&gt;0,LN(実質付加価値!E807),0)</f>
        <v>13.139075597506897</v>
      </c>
      <c r="F807" s="4">
        <f>IF(実質付加価値!F807&gt;0,LN(実質付加価値!F807),0)</f>
        <v>13.597668740076214</v>
      </c>
      <c r="G807" s="4">
        <f>IF(実質付加価値!G807&gt;0,LN(実質付加価値!G807),0)</f>
        <v>13.709358994257707</v>
      </c>
      <c r="H807" s="4">
        <f>IF(実質付加価値!H807&gt;0,LN(実質付加価値!H807),0)</f>
        <v>13.87770246604326</v>
      </c>
      <c r="I807" s="4">
        <f>IF(実質付加価値!I807&gt;0,LN(実質付加価値!I807),0)</f>
        <v>14.065214931863878</v>
      </c>
      <c r="J807" s="4">
        <f>IF(実質付加価値!J807&gt;0,LN(実質付加価値!J807),0)</f>
        <v>14.038426063950402</v>
      </c>
    </row>
    <row r="808" spans="1:10" x14ac:dyDescent="0.15">
      <c r="A808" s="1">
        <v>35</v>
      </c>
      <c r="B808" s="1" t="s">
        <v>181</v>
      </c>
      <c r="C808" s="1">
        <v>23</v>
      </c>
      <c r="D808" s="1" t="s">
        <v>28</v>
      </c>
      <c r="E808" s="4">
        <f>IF(実質付加価値!E808&gt;0,LN(実質付加価値!E808),0)</f>
        <v>12.876811370743759</v>
      </c>
      <c r="F808" s="4">
        <f>IF(実質付加価値!F808&gt;0,LN(実質付加価値!F808),0)</f>
        <v>13.091377874030774</v>
      </c>
      <c r="G808" s="4">
        <f>IF(実質付加価値!G808&gt;0,LN(実質付加価値!G808),0)</f>
        <v>13.188975874109367</v>
      </c>
      <c r="H808" s="4">
        <f>IF(実質付加価値!H808&gt;0,LN(実質付加価値!H808),0)</f>
        <v>13.330040653078454</v>
      </c>
      <c r="I808" s="4">
        <f>IF(実質付加価値!I808&gt;0,LN(実質付加価値!I808),0)</f>
        <v>13.445700350204318</v>
      </c>
      <c r="J808" s="4">
        <f>IF(実質付加価値!J808&gt;0,LN(実質付加価値!J808),0)</f>
        <v>13.457575203849494</v>
      </c>
    </row>
    <row r="809" spans="1:10" x14ac:dyDescent="0.15">
      <c r="A809" s="1">
        <v>36</v>
      </c>
      <c r="B809" s="1" t="s">
        <v>316</v>
      </c>
      <c r="C809" s="1">
        <v>1</v>
      </c>
      <c r="D809" s="1" t="s">
        <v>8</v>
      </c>
      <c r="E809" s="4">
        <f>IF(実質付加価値!E809&gt;0,LN(実質付加価値!E809),0)</f>
        <v>11.723952309004215</v>
      </c>
      <c r="F809" s="4">
        <f>IF(実質付加価値!F809&gt;0,LN(実質付加価値!F809),0)</f>
        <v>11.584401422930224</v>
      </c>
      <c r="G809" s="4">
        <f>IF(実質付加価値!G809&gt;0,LN(実質付加価値!G809),0)</f>
        <v>11.666903820444896</v>
      </c>
      <c r="H809" s="4">
        <f>IF(実質付加価値!H809&gt;0,LN(実質付加価値!H809),0)</f>
        <v>11.567094376602849</v>
      </c>
      <c r="I809" s="4">
        <f>IF(実質付加価値!I809&gt;0,LN(実質付加価値!I809),0)</f>
        <v>11.385363712999011</v>
      </c>
      <c r="J809" s="4">
        <f>IF(実質付加価値!J809&gt;0,LN(実質付加価値!J809),0)</f>
        <v>11.276612249101932</v>
      </c>
    </row>
    <row r="810" spans="1:10" x14ac:dyDescent="0.15">
      <c r="A810" s="1">
        <v>36</v>
      </c>
      <c r="B810" s="1" t="s">
        <v>317</v>
      </c>
      <c r="C810" s="1">
        <v>2</v>
      </c>
      <c r="D810" s="1" t="s">
        <v>9</v>
      </c>
      <c r="E810" s="4">
        <f>IF(実質付加価値!E810&gt;0,LN(実質付加価値!E810),0)</f>
        <v>8.6141299693114792</v>
      </c>
      <c r="F810" s="4">
        <f>IF(実質付加価値!F810&gt;0,LN(実質付加価値!F810),0)</f>
        <v>7.6442529795314638</v>
      </c>
      <c r="G810" s="4">
        <f>IF(実質付加価値!G810&gt;0,LN(実質付加価値!G810),0)</f>
        <v>7.4666383243675831</v>
      </c>
      <c r="H810" s="4">
        <f>IF(実質付加価値!H810&gt;0,LN(実質付加価値!H810),0)</f>
        <v>7.5207370543787917</v>
      </c>
      <c r="I810" s="4">
        <f>IF(実質付加価値!I810&gt;0,LN(実質付加価値!I810),0)</f>
        <v>7.120498091542288</v>
      </c>
      <c r="J810" s="4">
        <f>IF(実質付加価値!J810&gt;0,LN(実質付加価値!J810),0)</f>
        <v>6.6584320422335344</v>
      </c>
    </row>
    <row r="811" spans="1:10" x14ac:dyDescent="0.15">
      <c r="A811" s="1">
        <v>36</v>
      </c>
      <c r="B811" s="1" t="s">
        <v>318</v>
      </c>
      <c r="C811" s="1">
        <v>3</v>
      </c>
      <c r="D811" s="1" t="s">
        <v>16</v>
      </c>
      <c r="E811" s="4">
        <f>IF(実質付加価値!E811&gt;0,LN(実質付加価値!E811),0)</f>
        <v>11.32344874919003</v>
      </c>
      <c r="F811" s="4">
        <f>IF(実質付加価値!F811&gt;0,LN(実質付加価値!F811),0)</f>
        <v>11.39944144610643</v>
      </c>
      <c r="G811" s="4">
        <f>IF(実質付加価値!G811&gt;0,LN(実質付加価値!G811),0)</f>
        <v>12.23697992423949</v>
      </c>
      <c r="H811" s="4">
        <f>IF(実質付加価値!H811&gt;0,LN(実質付加価値!H811),0)</f>
        <v>11.975716167055538</v>
      </c>
      <c r="I811" s="4">
        <f>IF(実質付加価値!I811&gt;0,LN(実質付加価値!I811),0)</f>
        <v>11.105552832898917</v>
      </c>
      <c r="J811" s="4">
        <f>IF(実質付加価値!J811&gt;0,LN(実質付加価値!J811),0)</f>
        <v>10.995902436760026</v>
      </c>
    </row>
    <row r="812" spans="1:10" x14ac:dyDescent="0.15">
      <c r="A812" s="1">
        <v>36</v>
      </c>
      <c r="B812" s="1" t="s">
        <v>318</v>
      </c>
      <c r="C812" s="1">
        <v>4</v>
      </c>
      <c r="D812" s="1" t="s">
        <v>17</v>
      </c>
      <c r="E812" s="4">
        <f>IF(実質付加価値!E812&gt;0,LN(実質付加価値!E812),0)</f>
        <v>9.8080622508281117</v>
      </c>
      <c r="F812" s="4">
        <f>IF(実質付加価値!F812&gt;0,LN(実質付加価値!F812),0)</f>
        <v>10.292788398036331</v>
      </c>
      <c r="G812" s="4">
        <f>IF(実質付加価値!G812&gt;0,LN(実質付加価値!G812),0)</f>
        <v>10.696615139611886</v>
      </c>
      <c r="H812" s="4">
        <f>IF(実質付加価値!H812&gt;0,LN(実質付加価値!H812),0)</f>
        <v>10.159559940646412</v>
      </c>
      <c r="I812" s="4">
        <f>IF(実質付加価値!I812&gt;0,LN(実質付加価値!I812),0)</f>
        <v>9.831683122597104</v>
      </c>
      <c r="J812" s="4">
        <f>IF(実質付加価値!J812&gt;0,LN(実質付加価値!J812),0)</f>
        <v>9.6320299581058926</v>
      </c>
    </row>
    <row r="813" spans="1:10" x14ac:dyDescent="0.15">
      <c r="A813" s="1">
        <v>36</v>
      </c>
      <c r="B813" s="1" t="s">
        <v>318</v>
      </c>
      <c r="C813" s="1">
        <v>5</v>
      </c>
      <c r="D813" s="1" t="s">
        <v>18</v>
      </c>
      <c r="E813" s="4">
        <f>IF(実質付加価値!E813&gt;0,LN(実質付加価値!E813),0)</f>
        <v>9.4703338147416556</v>
      </c>
      <c r="F813" s="4">
        <f>IF(実質付加価値!F813&gt;0,LN(実質付加価値!F813),0)</f>
        <v>9.6178584523373125</v>
      </c>
      <c r="G813" s="4">
        <f>IF(実質付加価値!G813&gt;0,LN(実質付加価値!G813),0)</f>
        <v>10.496491949895601</v>
      </c>
      <c r="H813" s="4">
        <f>IF(実質付加価値!H813&gt;0,LN(実質付加価値!H813),0)</f>
        <v>10.690306493443234</v>
      </c>
      <c r="I813" s="4">
        <f>IF(実質付加価値!I813&gt;0,LN(実質付加価値!I813),0)</f>
        <v>10.526032172395334</v>
      </c>
      <c r="J813" s="4">
        <f>IF(実質付加価値!J813&gt;0,LN(実質付加価値!J813),0)</f>
        <v>10.33864511062538</v>
      </c>
    </row>
    <row r="814" spans="1:10" x14ac:dyDescent="0.15">
      <c r="A814" s="1">
        <v>36</v>
      </c>
      <c r="B814" s="1" t="s">
        <v>318</v>
      </c>
      <c r="C814" s="1">
        <v>6</v>
      </c>
      <c r="D814" s="1" t="s">
        <v>2</v>
      </c>
      <c r="E814" s="4">
        <f>IF(実質付加価値!E814&gt;0,LN(実質付加価値!E814),0)</f>
        <v>8.6925656840520187</v>
      </c>
      <c r="F814" s="4">
        <f>IF(実質付加価値!F814&gt;0,LN(実質付加価値!F814),0)</f>
        <v>9.9544463464139774</v>
      </c>
      <c r="G814" s="4">
        <f>IF(実質付加価値!G814&gt;0,LN(実質付加価値!G814),0)</f>
        <v>10.997951138775594</v>
      </c>
      <c r="H814" s="4">
        <f>IF(実質付加価値!H814&gt;0,LN(実質付加価値!H814),0)</f>
        <v>11.799904442584571</v>
      </c>
      <c r="I814" s="4">
        <f>IF(実質付加価値!I814&gt;0,LN(実質付加価値!I814),0)</f>
        <v>12.382733906957649</v>
      </c>
      <c r="J814" s="4">
        <f>IF(実質付加価値!J814&gt;0,LN(実質付加価値!J814),0)</f>
        <v>12.409257629424131</v>
      </c>
    </row>
    <row r="815" spans="1:10" x14ac:dyDescent="0.15">
      <c r="A815" s="1">
        <v>36</v>
      </c>
      <c r="B815" s="1" t="s">
        <v>318</v>
      </c>
      <c r="C815" s="1">
        <v>7</v>
      </c>
      <c r="D815" s="1" t="s">
        <v>19</v>
      </c>
      <c r="E815" s="4">
        <f>IF(実質付加価値!E815&gt;0,LN(実質付加価値!E815),0)</f>
        <v>9.1413085071170315</v>
      </c>
      <c r="F815" s="4">
        <f>IF(実質付加価値!F815&gt;0,LN(実質付加価値!F815),0)</f>
        <v>6.3656498419315488</v>
      </c>
      <c r="G815" s="4">
        <f>IF(実質付加価値!G815&gt;0,LN(実質付加価値!G815),0)</f>
        <v>8.1078291359239412</v>
      </c>
      <c r="H815" s="4">
        <f>IF(実質付加価値!H815&gt;0,LN(実質付加価値!H815),0)</f>
        <v>7.0732729188799386</v>
      </c>
      <c r="I815" s="4">
        <f>IF(実質付加価値!I815&gt;0,LN(実質付加価値!I815),0)</f>
        <v>6.535811245302896</v>
      </c>
      <c r="J815" s="4">
        <f>IF(実質付加価値!J815&gt;0,LN(実質付加価値!J815),0)</f>
        <v>6.5427134302262608</v>
      </c>
    </row>
    <row r="816" spans="1:10" x14ac:dyDescent="0.15">
      <c r="A816" s="1">
        <v>36</v>
      </c>
      <c r="B816" s="1" t="s">
        <v>318</v>
      </c>
      <c r="C816" s="1">
        <v>8</v>
      </c>
      <c r="D816" s="1" t="s">
        <v>20</v>
      </c>
      <c r="E816" s="4">
        <f>IF(実質付加価値!E816&gt;0,LN(実質付加価値!E816),0)</f>
        <v>8.4016683868942277</v>
      </c>
      <c r="F816" s="4">
        <f>IF(実質付加価値!F816&gt;0,LN(実質付加価値!F816),0)</f>
        <v>9.0597868937715482</v>
      </c>
      <c r="G816" s="4">
        <f>IF(実質付加価値!G816&gt;0,LN(実質付加価値!G816),0)</f>
        <v>9.4210864170082402</v>
      </c>
      <c r="H816" s="4">
        <f>IF(実質付加価値!H816&gt;0,LN(実質付加価値!H816),0)</f>
        <v>9.4840998707731146</v>
      </c>
      <c r="I816" s="4">
        <f>IF(実質付加価値!I816&gt;0,LN(実質付加価値!I816),0)</f>
        <v>9.1148389261232428</v>
      </c>
      <c r="J816" s="4">
        <f>IF(実質付加価値!J816&gt;0,LN(実質付加価値!J816),0)</f>
        <v>8.7243580846127653</v>
      </c>
    </row>
    <row r="817" spans="1:10" x14ac:dyDescent="0.15">
      <c r="A817" s="1">
        <v>36</v>
      </c>
      <c r="B817" s="1" t="s">
        <v>318</v>
      </c>
      <c r="C817" s="1">
        <v>9</v>
      </c>
      <c r="D817" s="1" t="s">
        <v>21</v>
      </c>
      <c r="E817" s="4">
        <f>IF(実質付加価値!E817&gt;0,LN(実質付加価値!E817),0)</f>
        <v>7.2443235902955871</v>
      </c>
      <c r="F817" s="4">
        <f>IF(実質付加価値!F817&gt;0,LN(実質付加価値!F817),0)</f>
        <v>8.9905828091165585</v>
      </c>
      <c r="G817" s="4">
        <f>IF(実質付加価値!G817&gt;0,LN(実質付加価値!G817),0)</f>
        <v>8.7058301637199058</v>
      </c>
      <c r="H817" s="4">
        <f>IF(実質付加価値!H817&gt;0,LN(実質付加価値!H817),0)</f>
        <v>8.4607060496120781</v>
      </c>
      <c r="I817" s="4">
        <f>IF(実質付加価値!I817&gt;0,LN(実質付加価値!I817),0)</f>
        <v>8.6955602285326474</v>
      </c>
      <c r="J817" s="4">
        <f>IF(実質付加価値!J817&gt;0,LN(実質付加価値!J817),0)</f>
        <v>8.4458693026374334</v>
      </c>
    </row>
    <row r="818" spans="1:10" x14ac:dyDescent="0.15">
      <c r="A818" s="1">
        <v>36</v>
      </c>
      <c r="B818" s="1" t="s">
        <v>318</v>
      </c>
      <c r="C818" s="1">
        <v>10</v>
      </c>
      <c r="D818" s="1" t="s">
        <v>22</v>
      </c>
      <c r="E818" s="4">
        <f>IF(実質付加価値!E818&gt;0,LN(実質付加価値!E818),0)</f>
        <v>8.7443756305973945</v>
      </c>
      <c r="F818" s="4">
        <f>IF(実質付加価値!F818&gt;0,LN(実質付加価値!F818),0)</f>
        <v>9.2133777978944806</v>
      </c>
      <c r="G818" s="4">
        <f>IF(実質付加価値!G818&gt;0,LN(実質付加価値!G818),0)</f>
        <v>9.7544461070544308</v>
      </c>
      <c r="H818" s="4">
        <f>IF(実質付加価値!H818&gt;0,LN(実質付加価値!H818),0)</f>
        <v>9.9153516004489006</v>
      </c>
      <c r="I818" s="4">
        <f>IF(実質付加価値!I818&gt;0,LN(実質付加価値!I818),0)</f>
        <v>9.8879190573719207</v>
      </c>
      <c r="J818" s="4">
        <f>IF(実質付加価値!J818&gt;0,LN(実質付加価値!J818),0)</f>
        <v>9.6533023095811679</v>
      </c>
    </row>
    <row r="819" spans="1:10" x14ac:dyDescent="0.15">
      <c r="A819" s="1">
        <v>36</v>
      </c>
      <c r="B819" s="1" t="s">
        <v>318</v>
      </c>
      <c r="C819" s="1">
        <v>11</v>
      </c>
      <c r="D819" s="1" t="s">
        <v>23</v>
      </c>
      <c r="E819" s="4">
        <f>IF(実質付加価値!E819&gt;0,LN(実質付加価値!E819),0)</f>
        <v>9.3345750065278281</v>
      </c>
      <c r="F819" s="4">
        <f>IF(実質付加価値!F819&gt;0,LN(実質付加価値!F819),0)</f>
        <v>9.6018969542728652</v>
      </c>
      <c r="G819" s="4">
        <f>IF(実質付加価値!G819&gt;0,LN(実質付加価値!G819),0)</f>
        <v>10.714884712075184</v>
      </c>
      <c r="H819" s="4">
        <f>IF(実質付加価値!H819&gt;0,LN(実質付加価値!H819),0)</f>
        <v>10.727060375613432</v>
      </c>
      <c r="I819" s="4">
        <f>IF(実質付加価値!I819&gt;0,LN(実質付加価値!I819),0)</f>
        <v>11.052579534647899</v>
      </c>
      <c r="J819" s="4">
        <f>IF(実質付加価値!J819&gt;0,LN(実質付加価値!J819),0)</f>
        <v>10.595865971627957</v>
      </c>
    </row>
    <row r="820" spans="1:10" x14ac:dyDescent="0.15">
      <c r="A820" s="1">
        <v>36</v>
      </c>
      <c r="B820" s="1" t="s">
        <v>318</v>
      </c>
      <c r="C820" s="1">
        <v>12</v>
      </c>
      <c r="D820" s="1" t="s">
        <v>24</v>
      </c>
      <c r="E820" s="4">
        <f>IF(実質付加価値!E820&gt;0,LN(実質付加価値!E820),0)</f>
        <v>5.5565409730473103</v>
      </c>
      <c r="F820" s="4">
        <f>IF(実質付加価値!F820&gt;0,LN(実質付加価値!F820),0)</f>
        <v>7.2939072071112028</v>
      </c>
      <c r="G820" s="4">
        <f>IF(実質付加価値!G820&gt;0,LN(実質付加価値!G820),0)</f>
        <v>8.8812841212454678</v>
      </c>
      <c r="H820" s="4">
        <f>IF(実質付加価値!H820&gt;0,LN(実質付加価値!H820),0)</f>
        <v>10.764402967972028</v>
      </c>
      <c r="I820" s="4">
        <f>IF(実質付加価値!I820&gt;0,LN(実質付加価値!I820),0)</f>
        <v>13.057580549088451</v>
      </c>
      <c r="J820" s="4">
        <f>IF(実質付加価値!J820&gt;0,LN(実質付加価値!J820),0)</f>
        <v>12.985792079102936</v>
      </c>
    </row>
    <row r="821" spans="1:10" x14ac:dyDescent="0.15">
      <c r="A821" s="1">
        <v>36</v>
      </c>
      <c r="B821" s="1" t="s">
        <v>318</v>
      </c>
      <c r="C821" s="1">
        <v>13</v>
      </c>
      <c r="D821" s="1" t="s">
        <v>25</v>
      </c>
      <c r="E821" s="4">
        <f>IF(実質付加価値!E821&gt;0,LN(実質付加価値!E821),0)</f>
        <v>7.5368456068543441</v>
      </c>
      <c r="F821" s="4">
        <f>IF(実質付加価値!F821&gt;0,LN(実質付加価値!F821),0)</f>
        <v>7.9904314403686358</v>
      </c>
      <c r="G821" s="4">
        <f>IF(実質付加価値!G821&gt;0,LN(実質付加価値!G821),0)</f>
        <v>8.3165017361228344</v>
      </c>
      <c r="H821" s="4">
        <f>IF(実質付加価値!H821&gt;0,LN(実質付加価値!H821),0)</f>
        <v>8.2827227234594911</v>
      </c>
      <c r="I821" s="4">
        <f>IF(実質付加価値!I821&gt;0,LN(実質付加価値!I821),0)</f>
        <v>9.0476357639337266</v>
      </c>
      <c r="J821" s="4">
        <f>IF(実質付加価値!J821&gt;0,LN(実質付加価値!J821),0)</f>
        <v>8.8868461353306785</v>
      </c>
    </row>
    <row r="822" spans="1:10" x14ac:dyDescent="0.15">
      <c r="A822" s="1">
        <v>36</v>
      </c>
      <c r="B822" s="1" t="s">
        <v>318</v>
      </c>
      <c r="C822" s="1">
        <v>14</v>
      </c>
      <c r="D822" s="1" t="s">
        <v>26</v>
      </c>
      <c r="E822" s="4">
        <f>IF(実質付加価値!E822&gt;0,LN(実質付加価値!E822),0)</f>
        <v>5.4131337490456257</v>
      </c>
      <c r="F822" s="4">
        <f>IF(実質付加価値!F822&gt;0,LN(実質付加価値!F822),0)</f>
        <v>6.5746008204528676</v>
      </c>
      <c r="G822" s="4">
        <f>IF(実質付加価値!G822&gt;0,LN(実質付加価値!G822),0)</f>
        <v>6.6923575124393233</v>
      </c>
      <c r="H822" s="4">
        <f>IF(実質付加価値!H822&gt;0,LN(実質付加価値!H822),0)</f>
        <v>7.2436408365630305</v>
      </c>
      <c r="I822" s="4">
        <f>IF(実質付加価値!I822&gt;0,LN(実質付加価値!I822),0)</f>
        <v>8.0838409373328428</v>
      </c>
      <c r="J822" s="4">
        <f>IF(実質付加価値!J822&gt;0,LN(実質付加価値!J822),0)</f>
        <v>7.4728800474789132</v>
      </c>
    </row>
    <row r="823" spans="1:10" x14ac:dyDescent="0.15">
      <c r="A823" s="1">
        <v>36</v>
      </c>
      <c r="B823" s="1" t="s">
        <v>318</v>
      </c>
      <c r="C823" s="1">
        <v>15</v>
      </c>
      <c r="D823" s="1" t="s">
        <v>27</v>
      </c>
      <c r="E823" s="4">
        <f>IF(実質付加価値!E823&gt;0,LN(実質付加価値!E823),0)</f>
        <v>11.106738856971397</v>
      </c>
      <c r="F823" s="4">
        <f>IF(実質付加価値!F823&gt;0,LN(実質付加価値!F823),0)</f>
        <v>11.404803891187248</v>
      </c>
      <c r="G823" s="4">
        <f>IF(実質付加価値!G823&gt;0,LN(実質付加価値!G823),0)</f>
        <v>11.662998621646752</v>
      </c>
      <c r="H823" s="4">
        <f>IF(実質付加価値!H823&gt;0,LN(実質付加価値!H823),0)</f>
        <v>11.389406235078095</v>
      </c>
      <c r="I823" s="4">
        <f>IF(実質付加価値!I823&gt;0,LN(実質付加価値!I823),0)</f>
        <v>11.247158325591672</v>
      </c>
      <c r="J823" s="4">
        <f>IF(実質付加価値!J823&gt;0,LN(実質付加価値!J823),0)</f>
        <v>11.060030797956676</v>
      </c>
    </row>
    <row r="824" spans="1:10" x14ac:dyDescent="0.15">
      <c r="A824" s="1">
        <v>36</v>
      </c>
      <c r="B824" s="1" t="s">
        <v>317</v>
      </c>
      <c r="C824" s="1">
        <v>16</v>
      </c>
      <c r="D824" s="1" t="s">
        <v>10</v>
      </c>
      <c r="E824" s="4">
        <f>IF(実質付加価値!E824&gt;0,LN(実質付加価値!E824),0)</f>
        <v>12.280993432495723</v>
      </c>
      <c r="F824" s="4">
        <f>IF(実質付加価値!F824&gt;0,LN(実質付加価値!F824),0)</f>
        <v>12.482457482488252</v>
      </c>
      <c r="G824" s="4">
        <f>IF(実質付加価値!G824&gt;0,LN(実質付加価値!G824),0)</f>
        <v>12.592936826438807</v>
      </c>
      <c r="H824" s="4">
        <f>IF(実質付加価値!H824&gt;0,LN(実質付加価値!H824),0)</f>
        <v>12.442253191268405</v>
      </c>
      <c r="I824" s="4">
        <f>IF(実質付加価値!I824&gt;0,LN(実質付加価値!I824),0)</f>
        <v>11.795336348132912</v>
      </c>
      <c r="J824" s="4">
        <f>IF(実質付加価値!J824&gt;0,LN(実質付加価値!J824),0)</f>
        <v>11.870727970245502</v>
      </c>
    </row>
    <row r="825" spans="1:10" x14ac:dyDescent="0.15">
      <c r="A825" s="1">
        <v>36</v>
      </c>
      <c r="B825" s="1" t="s">
        <v>317</v>
      </c>
      <c r="C825" s="1">
        <v>17</v>
      </c>
      <c r="D825" s="1" t="s">
        <v>11</v>
      </c>
      <c r="E825" s="4">
        <f>IF(実質付加価値!E825&gt;0,LN(実質付加価値!E825),0)</f>
        <v>10.176786657697901</v>
      </c>
      <c r="F825" s="4">
        <f>IF(実質付加価値!F825&gt;0,LN(実質付加価値!F825),0)</f>
        <v>10.801565582482016</v>
      </c>
      <c r="G825" s="4">
        <f>IF(実質付加価値!G825&gt;0,LN(実質付加価値!G825),0)</f>
        <v>11.077365319940071</v>
      </c>
      <c r="H825" s="4">
        <f>IF(実質付加価値!H825&gt;0,LN(実質付加価値!H825),0)</f>
        <v>11.628270028475635</v>
      </c>
      <c r="I825" s="4">
        <f>IF(実質付加価値!I825&gt;0,LN(実質付加価値!I825),0)</f>
        <v>12.063831710765383</v>
      </c>
      <c r="J825" s="4">
        <f>IF(実質付加価値!J825&gt;0,LN(実質付加価値!J825),0)</f>
        <v>11.758322674044846</v>
      </c>
    </row>
    <row r="826" spans="1:10" x14ac:dyDescent="0.15">
      <c r="A826" s="1">
        <v>36</v>
      </c>
      <c r="B826" s="1" t="s">
        <v>317</v>
      </c>
      <c r="C826" s="1">
        <v>18</v>
      </c>
      <c r="D826" s="1" t="s">
        <v>12</v>
      </c>
      <c r="E826" s="4">
        <f>IF(実質付加価値!E826&gt;0,LN(実質付加価値!E826),0)</f>
        <v>11.040647435305916</v>
      </c>
      <c r="F826" s="4">
        <f>IF(実質付加価値!F826&gt;0,LN(実質付加価値!F826),0)</f>
        <v>11.782286443495444</v>
      </c>
      <c r="G826" s="4">
        <f>IF(実質付加価値!G826&gt;0,LN(実質付加価値!G826),0)</f>
        <v>12.179625903606066</v>
      </c>
      <c r="H826" s="4">
        <f>IF(実質付加価値!H826&gt;0,LN(実質付加価値!H826),0)</f>
        <v>12.297367132456294</v>
      </c>
      <c r="I826" s="4">
        <f>IF(実質付加価値!I826&gt;0,LN(実質付加価値!I826),0)</f>
        <v>12.105659230692645</v>
      </c>
      <c r="J826" s="4">
        <f>IF(実質付加価値!J826&gt;0,LN(実質付加価値!J826),0)</f>
        <v>12.014318930946381</v>
      </c>
    </row>
    <row r="827" spans="1:10" x14ac:dyDescent="0.15">
      <c r="A827" s="1">
        <v>36</v>
      </c>
      <c r="B827" s="1" t="s">
        <v>317</v>
      </c>
      <c r="C827" s="1">
        <v>19</v>
      </c>
      <c r="D827" s="1" t="s">
        <v>13</v>
      </c>
      <c r="E827" s="4">
        <f>IF(実質付加価値!E827&gt;0,LN(実質付加価値!E827),0)</f>
        <v>9.9983743412379678</v>
      </c>
      <c r="F827" s="4">
        <f>IF(実質付加価値!F827&gt;0,LN(実質付加価値!F827),0)</f>
        <v>10.909580230340435</v>
      </c>
      <c r="G827" s="4">
        <f>IF(実質付加価値!G827&gt;0,LN(実質付加価値!G827),0)</f>
        <v>11.620019510415105</v>
      </c>
      <c r="H827" s="4">
        <f>IF(実質付加価値!H827&gt;0,LN(実質付加価値!H827),0)</f>
        <v>11.741009729213609</v>
      </c>
      <c r="I827" s="4">
        <f>IF(実質付加価値!I827&gt;0,LN(実質付加価値!I827),0)</f>
        <v>11.671561009845584</v>
      </c>
      <c r="J827" s="4">
        <f>IF(実質付加価値!J827&gt;0,LN(実質付加価値!J827),0)</f>
        <v>11.634184823658822</v>
      </c>
    </row>
    <row r="828" spans="1:10" x14ac:dyDescent="0.15">
      <c r="A828" s="1">
        <v>36</v>
      </c>
      <c r="B828" s="1" t="s">
        <v>317</v>
      </c>
      <c r="C828" s="1">
        <v>20</v>
      </c>
      <c r="D828" s="1" t="s">
        <v>14</v>
      </c>
      <c r="E828" s="4">
        <f>IF(実質付加価値!E828&gt;0,LN(実質付加価値!E828),0)</f>
        <v>9.6339991180900739</v>
      </c>
      <c r="F828" s="4">
        <f>IF(実質付加価値!F828&gt;0,LN(実質付加価値!F828),0)</f>
        <v>10.490618475926647</v>
      </c>
      <c r="G828" s="4">
        <f>IF(実質付加価値!G828&gt;0,LN(実質付加価値!G828),0)</f>
        <v>10.465403338775699</v>
      </c>
      <c r="H828" s="4">
        <f>IF(実質付加価値!H828&gt;0,LN(実質付加価値!H828),0)</f>
        <v>10.3449554819552</v>
      </c>
      <c r="I828" s="4">
        <f>IF(実質付加価値!I828&gt;0,LN(実質付加価値!I828),0)</f>
        <v>10.453838128638246</v>
      </c>
      <c r="J828" s="4">
        <f>IF(実質付加価値!J828&gt;0,LN(実質付加価値!J828),0)</f>
        <v>10.491287835316969</v>
      </c>
    </row>
    <row r="829" spans="1:10" x14ac:dyDescent="0.15">
      <c r="A829" s="1">
        <v>36</v>
      </c>
      <c r="B829" s="1" t="s">
        <v>317</v>
      </c>
      <c r="C829" s="1">
        <v>21</v>
      </c>
      <c r="D829" s="1" t="s">
        <v>15</v>
      </c>
      <c r="E829" s="4">
        <f>IF(実質付加価値!E829&gt;0,LN(実質付加価値!E829),0)</f>
        <v>11.127828952703762</v>
      </c>
      <c r="F829" s="4">
        <f>IF(実質付加価値!F829&gt;0,LN(実質付加価値!F829),0)</f>
        <v>11.441105260006532</v>
      </c>
      <c r="G829" s="4">
        <f>IF(実質付加価値!G829&gt;0,LN(実質付加価値!G829),0)</f>
        <v>11.770451770473343</v>
      </c>
      <c r="H829" s="4">
        <f>IF(実質付加価値!H829&gt;0,LN(実質付加価値!H829),0)</f>
        <v>12.010885794660158</v>
      </c>
      <c r="I829" s="4">
        <f>IF(実質付加価値!I829&gt;0,LN(実質付加価値!I829),0)</f>
        <v>12.110103104858069</v>
      </c>
      <c r="J829" s="4">
        <f>IF(実質付加価値!J829&gt;0,LN(実質付加価値!J829),0)</f>
        <v>12.034083678156078</v>
      </c>
    </row>
    <row r="830" spans="1:10" x14ac:dyDescent="0.15">
      <c r="A830" s="1">
        <v>36</v>
      </c>
      <c r="B830" s="1" t="s">
        <v>184</v>
      </c>
      <c r="C830" s="1">
        <v>22</v>
      </c>
      <c r="D830" s="1" t="s">
        <v>7</v>
      </c>
      <c r="E830" s="4">
        <f>IF(実質付加価値!E830&gt;0,LN(実質付加価値!E830),0)</f>
        <v>12.542052174298417</v>
      </c>
      <c r="F830" s="4">
        <f>IF(実質付加価値!F830&gt;0,LN(実質付加価値!F830),0)</f>
        <v>12.842598486577579</v>
      </c>
      <c r="G830" s="4">
        <f>IF(実質付加価値!G830&gt;0,LN(実質付加価値!G830),0)</f>
        <v>12.973532703850525</v>
      </c>
      <c r="H830" s="4">
        <f>IF(実質付加価値!H830&gt;0,LN(実質付加価値!H830),0)</f>
        <v>13.200341071309783</v>
      </c>
      <c r="I830" s="4">
        <f>IF(実質付加価値!I830&gt;0,LN(実質付加価値!I830),0)</f>
        <v>13.446809923366839</v>
      </c>
      <c r="J830" s="4">
        <f>IF(実質付加価値!J830&gt;0,LN(実質付加価値!J830),0)</f>
        <v>13.434006473569978</v>
      </c>
    </row>
    <row r="831" spans="1:10" x14ac:dyDescent="0.15">
      <c r="A831" s="1">
        <v>36</v>
      </c>
      <c r="B831" s="1" t="s">
        <v>184</v>
      </c>
      <c r="C831" s="1">
        <v>23</v>
      </c>
      <c r="D831" s="1" t="s">
        <v>28</v>
      </c>
      <c r="E831" s="4">
        <f>IF(実質付加価値!E831&gt;0,LN(実質付加価値!E831),0)</f>
        <v>12.219799103882465</v>
      </c>
      <c r="F831" s="4">
        <f>IF(実質付加価値!F831&gt;0,LN(実質付加価値!F831),0)</f>
        <v>12.543755653383915</v>
      </c>
      <c r="G831" s="4">
        <f>IF(実質付加価値!G831&gt;0,LN(実質付加価値!G831),0)</f>
        <v>12.657138614497143</v>
      </c>
      <c r="H831" s="4">
        <f>IF(実質付加価値!H831&gt;0,LN(実質付加価値!H831),0)</f>
        <v>12.807363058007525</v>
      </c>
      <c r="I831" s="4">
        <f>IF(実質付加価値!I831&gt;0,LN(実質付加価値!I831),0)</f>
        <v>12.923740484962222</v>
      </c>
      <c r="J831" s="4">
        <f>IF(実質付加価値!J831&gt;0,LN(実質付加価値!J831),0)</f>
        <v>12.933837192741986</v>
      </c>
    </row>
    <row r="832" spans="1:10" x14ac:dyDescent="0.15">
      <c r="A832" s="1">
        <v>37</v>
      </c>
      <c r="B832" s="1" t="s">
        <v>319</v>
      </c>
      <c r="C832" s="1">
        <v>1</v>
      </c>
      <c r="D832" s="1" t="s">
        <v>8</v>
      </c>
      <c r="E832" s="4">
        <f>IF(実質付加価値!E832&gt;0,LN(実質付加価値!E832),0)</f>
        <v>11.482210557459164</v>
      </c>
      <c r="F832" s="4">
        <f>IF(実質付加価値!F832&gt;0,LN(実質付加価値!F832),0)</f>
        <v>11.380247693874907</v>
      </c>
      <c r="G832" s="4">
        <f>IF(実質付加価値!G832&gt;0,LN(実質付加価値!G832),0)</f>
        <v>11.428171627766851</v>
      </c>
      <c r="H832" s="4">
        <f>IF(実質付加価値!H832&gt;0,LN(実質付加価値!H832),0)</f>
        <v>11.268920725280854</v>
      </c>
      <c r="I832" s="4">
        <f>IF(実質付加価値!I832&gt;0,LN(実質付加価値!I832),0)</f>
        <v>11.330570667637923</v>
      </c>
      <c r="J832" s="4">
        <f>IF(実質付加価値!J832&gt;0,LN(実質付加価値!J832),0)</f>
        <v>11.235833459867189</v>
      </c>
    </row>
    <row r="833" spans="1:10" x14ac:dyDescent="0.15">
      <c r="A833" s="1">
        <v>37</v>
      </c>
      <c r="B833" s="1" t="s">
        <v>319</v>
      </c>
      <c r="C833" s="1">
        <v>2</v>
      </c>
      <c r="D833" s="1" t="s">
        <v>9</v>
      </c>
      <c r="E833" s="4">
        <f>IF(実質付加価値!E833&gt;0,LN(実質付加価値!E833),0)</f>
        <v>8.3754183920638887</v>
      </c>
      <c r="F833" s="4">
        <f>IF(実質付加価値!F833&gt;0,LN(実質付加価値!F833),0)</f>
        <v>9.0536426560320535</v>
      </c>
      <c r="G833" s="4">
        <f>IF(実質付加価値!G833&gt;0,LN(実質付加価値!G833),0)</f>
        <v>9.4810005946687479</v>
      </c>
      <c r="H833" s="4">
        <f>IF(実質付加価値!H833&gt;0,LN(実質付加価値!H833),0)</f>
        <v>9.0134242756150087</v>
      </c>
      <c r="I833" s="4">
        <f>IF(実質付加価値!I833&gt;0,LN(実質付加価値!I833),0)</f>
        <v>8.4357796488740657</v>
      </c>
      <c r="J833" s="4">
        <f>IF(実質付加価値!J833&gt;0,LN(実質付加価値!J833),0)</f>
        <v>7.8353579230702914</v>
      </c>
    </row>
    <row r="834" spans="1:10" x14ac:dyDescent="0.15">
      <c r="A834" s="1">
        <v>37</v>
      </c>
      <c r="B834" s="1" t="s">
        <v>320</v>
      </c>
      <c r="C834" s="1">
        <v>3</v>
      </c>
      <c r="D834" s="1" t="s">
        <v>16</v>
      </c>
      <c r="E834" s="4">
        <f>IF(実質付加価値!E834&gt;0,LN(実質付加価値!E834),0)</f>
        <v>11.562236349324897</v>
      </c>
      <c r="F834" s="4">
        <f>IF(実質付加価値!F834&gt;0,LN(実質付加価値!F834),0)</f>
        <v>11.934011760967559</v>
      </c>
      <c r="G834" s="4">
        <f>IF(実質付加価値!G834&gt;0,LN(実質付加価値!G834),0)</f>
        <v>11.800898995143632</v>
      </c>
      <c r="H834" s="4">
        <f>IF(実質付加価値!H834&gt;0,LN(実質付加価値!H834),0)</f>
        <v>12.21003207519426</v>
      </c>
      <c r="I834" s="4">
        <f>IF(実質付加価値!I834&gt;0,LN(実質付加価値!I834),0)</f>
        <v>11.328033520267841</v>
      </c>
      <c r="J834" s="4">
        <f>IF(実質付加価値!J834&gt;0,LN(実質付加価値!J834),0)</f>
        <v>11.419587858994349</v>
      </c>
    </row>
    <row r="835" spans="1:10" x14ac:dyDescent="0.15">
      <c r="A835" s="1">
        <v>37</v>
      </c>
      <c r="B835" s="1" t="s">
        <v>320</v>
      </c>
      <c r="C835" s="1">
        <v>4</v>
      </c>
      <c r="D835" s="1" t="s">
        <v>17</v>
      </c>
      <c r="E835" s="4">
        <f>IF(実質付加価値!E835&gt;0,LN(実質付加価値!E835),0)</f>
        <v>10.220538404876105</v>
      </c>
      <c r="F835" s="4">
        <f>IF(実質付加価値!F835&gt;0,LN(実質付加価値!F835),0)</f>
        <v>10.727419902259069</v>
      </c>
      <c r="G835" s="4">
        <f>IF(実質付加価値!G835&gt;0,LN(実質付加価値!G835),0)</f>
        <v>10.95015434447884</v>
      </c>
      <c r="H835" s="4">
        <f>IF(実質付加価値!H835&gt;0,LN(実質付加価値!H835),0)</f>
        <v>10.273189004508513</v>
      </c>
      <c r="I835" s="4">
        <f>IF(実質付加価値!I835&gt;0,LN(実質付加価値!I835),0)</f>
        <v>9.7973465894164171</v>
      </c>
      <c r="J835" s="4">
        <f>IF(実質付加価値!J835&gt;0,LN(実質付加価値!J835),0)</f>
        <v>9.6324965958717925</v>
      </c>
    </row>
    <row r="836" spans="1:10" x14ac:dyDescent="0.15">
      <c r="A836" s="1">
        <v>37</v>
      </c>
      <c r="B836" s="1" t="s">
        <v>320</v>
      </c>
      <c r="C836" s="1">
        <v>5</v>
      </c>
      <c r="D836" s="1" t="s">
        <v>18</v>
      </c>
      <c r="E836" s="4">
        <f>IF(実質付加価値!E836&gt;0,LN(実質付加価値!E836),0)</f>
        <v>9.6037668908102312</v>
      </c>
      <c r="F836" s="4">
        <f>IF(実質付加価値!F836&gt;0,LN(実質付加価値!F836),0)</f>
        <v>9.8555517586438413</v>
      </c>
      <c r="G836" s="4">
        <f>IF(実質付加価値!G836&gt;0,LN(実質付加価値!G836),0)</f>
        <v>10.464997772389188</v>
      </c>
      <c r="H836" s="4">
        <f>IF(実質付加価値!H836&gt;0,LN(実質付加価値!H836),0)</f>
        <v>10.543521279402549</v>
      </c>
      <c r="I836" s="4">
        <f>IF(実質付加価値!I836&gt;0,LN(実質付加価値!I836),0)</f>
        <v>10.242333785781478</v>
      </c>
      <c r="J836" s="4">
        <f>IF(実質付加価値!J836&gt;0,LN(実質付加価値!J836),0)</f>
        <v>10.080517166775785</v>
      </c>
    </row>
    <row r="837" spans="1:10" x14ac:dyDescent="0.15">
      <c r="A837" s="1">
        <v>37</v>
      </c>
      <c r="B837" s="1" t="s">
        <v>320</v>
      </c>
      <c r="C837" s="1">
        <v>6</v>
      </c>
      <c r="D837" s="1" t="s">
        <v>2</v>
      </c>
      <c r="E837" s="4">
        <f>IF(実質付加価値!E837&gt;0,LN(実質付加価値!E837),0)</f>
        <v>8.0621639631471176</v>
      </c>
      <c r="F837" s="4">
        <f>IF(実質付加価値!F837&gt;0,LN(実質付加価値!F837),0)</f>
        <v>8.7401875388674863</v>
      </c>
      <c r="G837" s="4">
        <f>IF(実質付加価値!G837&gt;0,LN(実質付加価値!G837),0)</f>
        <v>9.5373025043833799</v>
      </c>
      <c r="H837" s="4">
        <f>IF(実質付加価値!H837&gt;0,LN(実質付加価値!H837),0)</f>
        <v>10.230233415409623</v>
      </c>
      <c r="I837" s="4">
        <f>IF(実質付加価値!I837&gt;0,LN(実質付加価値!I837),0)</f>
        <v>10.795771091912668</v>
      </c>
      <c r="J837" s="4">
        <f>IF(実質付加価値!J837&gt;0,LN(実質付加価値!J837),0)</f>
        <v>10.795450509484986</v>
      </c>
    </row>
    <row r="838" spans="1:10" x14ac:dyDescent="0.15">
      <c r="A838" s="1">
        <v>37</v>
      </c>
      <c r="B838" s="1" t="s">
        <v>320</v>
      </c>
      <c r="C838" s="1">
        <v>7</v>
      </c>
      <c r="D838" s="1" t="s">
        <v>19</v>
      </c>
      <c r="E838" s="4">
        <f>IF(実質付加価値!E838&gt;0,LN(実質付加価値!E838),0)</f>
        <v>11.275175253605925</v>
      </c>
      <c r="F838" s="4">
        <f>IF(実質付加価値!F838&gt;0,LN(実質付加価値!F838),0)</f>
        <v>12.882063823822838</v>
      </c>
      <c r="G838" s="4">
        <f>IF(実質付加価値!G838&gt;0,LN(実質付加価値!G838),0)</f>
        <v>0</v>
      </c>
      <c r="H838" s="4">
        <f>IF(実質付加価値!H838&gt;0,LN(実質付加価値!H838),0)</f>
        <v>10.897162109332573</v>
      </c>
      <c r="I838" s="4">
        <f>IF(実質付加価値!I838&gt;0,LN(実質付加価値!I838),0)</f>
        <v>10.649177038324332</v>
      </c>
      <c r="J838" s="4">
        <f>IF(実質付加価値!J838&gt;0,LN(実質付加価値!J838),0)</f>
        <v>11.401707195120933</v>
      </c>
    </row>
    <row r="839" spans="1:10" x14ac:dyDescent="0.15">
      <c r="A839" s="1">
        <v>37</v>
      </c>
      <c r="B839" s="1" t="s">
        <v>320</v>
      </c>
      <c r="C839" s="1">
        <v>8</v>
      </c>
      <c r="D839" s="1" t="s">
        <v>20</v>
      </c>
      <c r="E839" s="4">
        <f>IF(実質付加価値!E839&gt;0,LN(実質付加価値!E839),0)</f>
        <v>9.5510851787502578</v>
      </c>
      <c r="F839" s="4">
        <f>IF(実質付加価値!F839&gt;0,LN(実質付加価値!F839),0)</f>
        <v>10.037547051023264</v>
      </c>
      <c r="G839" s="4">
        <f>IF(実質付加価値!G839&gt;0,LN(実質付加価値!G839),0)</f>
        <v>10.61153098800124</v>
      </c>
      <c r="H839" s="4">
        <f>IF(実質付加価値!H839&gt;0,LN(実質付加価値!H839),0)</f>
        <v>10.498234955021545</v>
      </c>
      <c r="I839" s="4">
        <f>IF(実質付加価値!I839&gt;0,LN(実質付加価値!I839),0)</f>
        <v>10.512089455083125</v>
      </c>
      <c r="J839" s="4">
        <f>IF(実質付加価値!J839&gt;0,LN(実質付加価値!J839),0)</f>
        <v>10.037268617712479</v>
      </c>
    </row>
    <row r="840" spans="1:10" x14ac:dyDescent="0.15">
      <c r="A840" s="1">
        <v>37</v>
      </c>
      <c r="B840" s="1" t="s">
        <v>320</v>
      </c>
      <c r="C840" s="1">
        <v>9</v>
      </c>
      <c r="D840" s="1" t="s">
        <v>21</v>
      </c>
      <c r="E840" s="4">
        <f>IF(実質付加価値!E840&gt;0,LN(実質付加価値!E840),0)</f>
        <v>10.066017498471105</v>
      </c>
      <c r="F840" s="4">
        <f>IF(実質付加価値!F840&gt;0,LN(実質付加価値!F840),0)</f>
        <v>10.410320258143901</v>
      </c>
      <c r="G840" s="4">
        <f>IF(実質付加価値!G840&gt;0,LN(実質付加価値!G840),0)</f>
        <v>10.68624799903847</v>
      </c>
      <c r="H840" s="4">
        <f>IF(実質付加価値!H840&gt;0,LN(実質付加価値!H840),0)</f>
        <v>10.426059310107712</v>
      </c>
      <c r="I840" s="4">
        <f>IF(実質付加価値!I840&gt;0,LN(実質付加価値!I840),0)</f>
        <v>11.239612662912458</v>
      </c>
      <c r="J840" s="4">
        <f>IF(実質付加価値!J840&gt;0,LN(実質付加価値!J840),0)</f>
        <v>11.143707395359286</v>
      </c>
    </row>
    <row r="841" spans="1:10" x14ac:dyDescent="0.15">
      <c r="A841" s="1">
        <v>37</v>
      </c>
      <c r="B841" s="1" t="s">
        <v>320</v>
      </c>
      <c r="C841" s="1">
        <v>10</v>
      </c>
      <c r="D841" s="1" t="s">
        <v>22</v>
      </c>
      <c r="E841" s="4">
        <f>IF(実質付加価値!E841&gt;0,LN(実質付加価値!E841),0)</f>
        <v>9.4601014604226741</v>
      </c>
      <c r="F841" s="4">
        <f>IF(実質付加価値!F841&gt;0,LN(実質付加価値!F841),0)</f>
        <v>10.430771385821281</v>
      </c>
      <c r="G841" s="4">
        <f>IF(実質付加価値!G841&gt;0,LN(実質付加価値!G841),0)</f>
        <v>11.059579667024204</v>
      </c>
      <c r="H841" s="4">
        <f>IF(実質付加価値!H841&gt;0,LN(実質付加価値!H841),0)</f>
        <v>11.244250835184548</v>
      </c>
      <c r="I841" s="4">
        <f>IF(実質付加価値!I841&gt;0,LN(実質付加価値!I841),0)</f>
        <v>11.095485269387625</v>
      </c>
      <c r="J841" s="4">
        <f>IF(実質付加価値!J841&gt;0,LN(実質付加価値!J841),0)</f>
        <v>10.794389180023959</v>
      </c>
    </row>
    <row r="842" spans="1:10" x14ac:dyDescent="0.15">
      <c r="A842" s="1">
        <v>37</v>
      </c>
      <c r="B842" s="1" t="s">
        <v>320</v>
      </c>
      <c r="C842" s="1">
        <v>11</v>
      </c>
      <c r="D842" s="1" t="s">
        <v>23</v>
      </c>
      <c r="E842" s="4">
        <f>IF(実質付加価値!E842&gt;0,LN(実質付加価値!E842),0)</f>
        <v>9.8166759236698748</v>
      </c>
      <c r="F842" s="4">
        <f>IF(実質付加価値!F842&gt;0,LN(実質付加価値!F842),0)</f>
        <v>10.211311972434281</v>
      </c>
      <c r="G842" s="4">
        <f>IF(実質付加価値!G842&gt;0,LN(実質付加価値!G842),0)</f>
        <v>11.439792741585549</v>
      </c>
      <c r="H842" s="4">
        <f>IF(実質付加価値!H842&gt;0,LN(実質付加価値!H842),0)</f>
        <v>10.837672216167157</v>
      </c>
      <c r="I842" s="4">
        <f>IF(実質付加価値!I842&gt;0,LN(実質付加価値!I842),0)</f>
        <v>11.291203704854038</v>
      </c>
      <c r="J842" s="4">
        <f>IF(実質付加価値!J842&gt;0,LN(実質付加価値!J842),0)</f>
        <v>10.963089708906365</v>
      </c>
    </row>
    <row r="843" spans="1:10" x14ac:dyDescent="0.15">
      <c r="A843" s="1">
        <v>37</v>
      </c>
      <c r="B843" s="1" t="s">
        <v>320</v>
      </c>
      <c r="C843" s="1">
        <v>12</v>
      </c>
      <c r="D843" s="1" t="s">
        <v>24</v>
      </c>
      <c r="E843" s="4">
        <f>IF(実質付加価値!E843&gt;0,LN(実質付加価値!E843),0)</f>
        <v>6.7691282485992978</v>
      </c>
      <c r="F843" s="4">
        <f>IF(実質付加価値!F843&gt;0,LN(実質付加価値!F843),0)</f>
        <v>8.6456167131749293</v>
      </c>
      <c r="G843" s="4">
        <f>IF(実質付加価値!G843&gt;0,LN(実質付加価値!G843),0)</f>
        <v>10.076130068600531</v>
      </c>
      <c r="H843" s="4">
        <f>IF(実質付加価値!H843&gt;0,LN(実質付加価値!H843),0)</f>
        <v>11.06773350349631</v>
      </c>
      <c r="I843" s="4">
        <f>IF(実質付加価値!I843&gt;0,LN(実質付加価値!I843),0)</f>
        <v>12.134683152143799</v>
      </c>
      <c r="J843" s="4">
        <f>IF(実質付加価値!J843&gt;0,LN(実質付加価値!J843),0)</f>
        <v>12.01050983569181</v>
      </c>
    </row>
    <row r="844" spans="1:10" x14ac:dyDescent="0.15">
      <c r="A844" s="1">
        <v>37</v>
      </c>
      <c r="B844" s="1" t="s">
        <v>320</v>
      </c>
      <c r="C844" s="1">
        <v>13</v>
      </c>
      <c r="D844" s="1" t="s">
        <v>25</v>
      </c>
      <c r="E844" s="4">
        <f>IF(実質付加価値!E844&gt;0,LN(実質付加価値!E844),0)</f>
        <v>8.3192640268116218</v>
      </c>
      <c r="F844" s="4">
        <f>IF(実質付加価値!F844&gt;0,LN(実質付加価値!F844),0)</f>
        <v>10.931482913770687</v>
      </c>
      <c r="G844" s="4">
        <f>IF(実質付加価値!G844&gt;0,LN(実質付加価値!G844),0)</f>
        <v>10.651738612631533</v>
      </c>
      <c r="H844" s="4">
        <f>IF(実質付加価値!H844&gt;0,LN(実質付加価値!H844),0)</f>
        <v>10.805485336308257</v>
      </c>
      <c r="I844" s="4">
        <f>IF(実質付加価値!I844&gt;0,LN(実質付加価値!I844),0)</f>
        <v>11.830263045073359</v>
      </c>
      <c r="J844" s="4">
        <f>IF(実質付加価値!J844&gt;0,LN(実質付加価値!J844),0)</f>
        <v>11.566862123431932</v>
      </c>
    </row>
    <row r="845" spans="1:10" x14ac:dyDescent="0.15">
      <c r="A845" s="1">
        <v>37</v>
      </c>
      <c r="B845" s="1" t="s">
        <v>320</v>
      </c>
      <c r="C845" s="1">
        <v>14</v>
      </c>
      <c r="D845" s="1" t="s">
        <v>26</v>
      </c>
      <c r="E845" s="4">
        <f>IF(実質付加価値!E845&gt;0,LN(実質付加価値!E845),0)</f>
        <v>7.2837113997086158</v>
      </c>
      <c r="F845" s="4">
        <f>IF(実質付加価値!F845&gt;0,LN(実質付加価値!F845),0)</f>
        <v>7.5409083694915884</v>
      </c>
      <c r="G845" s="4">
        <f>IF(実質付加価値!G845&gt;0,LN(実質付加価値!G845),0)</f>
        <v>8.0892848481191617</v>
      </c>
      <c r="H845" s="4">
        <f>IF(実質付加価値!H845&gt;0,LN(実質付加価値!H845),0)</f>
        <v>8.0390496768767346</v>
      </c>
      <c r="I845" s="4">
        <f>IF(実質付加価値!I845&gt;0,LN(実質付加価値!I845),0)</f>
        <v>8.1768075597177923</v>
      </c>
      <c r="J845" s="4">
        <f>IF(実質付加価値!J845&gt;0,LN(実質付加価値!J845),0)</f>
        <v>7.8469596007477174</v>
      </c>
    </row>
    <row r="846" spans="1:10" x14ac:dyDescent="0.15">
      <c r="A846" s="1">
        <v>37</v>
      </c>
      <c r="B846" s="1" t="s">
        <v>320</v>
      </c>
      <c r="C846" s="1">
        <v>15</v>
      </c>
      <c r="D846" s="1" t="s">
        <v>27</v>
      </c>
      <c r="E846" s="4">
        <f>IF(実質付加価値!E846&gt;0,LN(実質付加価値!E846),0)</f>
        <v>11.24136031478127</v>
      </c>
      <c r="F846" s="4">
        <f>IF(実質付加価値!F846&gt;0,LN(実質付加価値!F846),0)</f>
        <v>11.577612800489723</v>
      </c>
      <c r="G846" s="4">
        <f>IF(実質付加価値!G846&gt;0,LN(実質付加価値!G846),0)</f>
        <v>11.838846257803205</v>
      </c>
      <c r="H846" s="4">
        <f>IF(実質付加価値!H846&gt;0,LN(実質付加価値!H846),0)</f>
        <v>11.605703492907448</v>
      </c>
      <c r="I846" s="4">
        <f>IF(実質付加価値!I846&gt;0,LN(実質付加価値!I846),0)</f>
        <v>11.489698262270307</v>
      </c>
      <c r="J846" s="4">
        <f>IF(実質付加価値!J846&gt;0,LN(実質付加価値!J846),0)</f>
        <v>11.337373905581897</v>
      </c>
    </row>
    <row r="847" spans="1:10" x14ac:dyDescent="0.15">
      <c r="A847" s="1">
        <v>37</v>
      </c>
      <c r="B847" s="1" t="s">
        <v>319</v>
      </c>
      <c r="C847" s="1">
        <v>16</v>
      </c>
      <c r="D847" s="1" t="s">
        <v>10</v>
      </c>
      <c r="E847" s="4">
        <f>IF(実質付加価値!E847&gt;0,LN(実質付加価値!E847),0)</f>
        <v>12.458946458450674</v>
      </c>
      <c r="F847" s="4">
        <f>IF(実質付加価値!F847&gt;0,LN(実質付加価値!F847),0)</f>
        <v>12.644140573336102</v>
      </c>
      <c r="G847" s="4">
        <f>IF(実質付加価値!G847&gt;0,LN(実質付加価値!G847),0)</f>
        <v>12.628891789124001</v>
      </c>
      <c r="H847" s="4">
        <f>IF(実質付加価値!H847&gt;0,LN(実質付加価値!H847),0)</f>
        <v>12.286779277084973</v>
      </c>
      <c r="I847" s="4">
        <f>IF(実質付加価値!I847&gt;0,LN(実質付加価値!I847),0)</f>
        <v>12.088731097381434</v>
      </c>
      <c r="J847" s="4">
        <f>IF(実質付加価値!J847&gt;0,LN(実質付加価値!J847),0)</f>
        <v>12.033570019663681</v>
      </c>
    </row>
    <row r="848" spans="1:10" x14ac:dyDescent="0.15">
      <c r="A848" s="1">
        <v>37</v>
      </c>
      <c r="B848" s="1" t="s">
        <v>319</v>
      </c>
      <c r="C848" s="1">
        <v>17</v>
      </c>
      <c r="D848" s="1" t="s">
        <v>11</v>
      </c>
      <c r="E848" s="4">
        <f>IF(実質付加価値!E848&gt;0,LN(実質付加価値!E848),0)</f>
        <v>10.149559284660976</v>
      </c>
      <c r="F848" s="4">
        <f>IF(実質付加価値!F848&gt;0,LN(実質付加価値!F848),0)</f>
        <v>10.964039034176178</v>
      </c>
      <c r="G848" s="4">
        <f>IF(実質付加価値!G848&gt;0,LN(実質付加価値!G848),0)</f>
        <v>11.28070805204079</v>
      </c>
      <c r="H848" s="4">
        <f>IF(実質付加価値!H848&gt;0,LN(実質付加価値!H848),0)</f>
        <v>11.36081450251338</v>
      </c>
      <c r="I848" s="4">
        <f>IF(実質付加価値!I848&gt;0,LN(実質付加価値!I848),0)</f>
        <v>11.505050212168165</v>
      </c>
      <c r="J848" s="4">
        <f>IF(実質付加価値!J848&gt;0,LN(実質付加価値!J848),0)</f>
        <v>11.241365909491567</v>
      </c>
    </row>
    <row r="849" spans="1:10" x14ac:dyDescent="0.15">
      <c r="A849" s="1">
        <v>37</v>
      </c>
      <c r="B849" s="1" t="s">
        <v>319</v>
      </c>
      <c r="C849" s="1">
        <v>18</v>
      </c>
      <c r="D849" s="1" t="s">
        <v>12</v>
      </c>
      <c r="E849" s="4">
        <f>IF(実質付加価値!E849&gt;0,LN(実質付加価値!E849),0)</f>
        <v>11.891066672468662</v>
      </c>
      <c r="F849" s="4">
        <f>IF(実質付加価値!F849&gt;0,LN(実質付加価値!F849),0)</f>
        <v>12.535205584048363</v>
      </c>
      <c r="G849" s="4">
        <f>IF(実質付加価値!G849&gt;0,LN(実質付加価値!G849),0)</f>
        <v>13.009457395647457</v>
      </c>
      <c r="H849" s="4">
        <f>IF(実質付加価値!H849&gt;0,LN(実質付加価値!H849),0)</f>
        <v>13.230161579385426</v>
      </c>
      <c r="I849" s="4">
        <f>IF(実質付加価値!I849&gt;0,LN(実質付加価値!I849),0)</f>
        <v>13.057754241980883</v>
      </c>
      <c r="J849" s="4">
        <f>IF(実質付加価値!J849&gt;0,LN(実質付加価値!J849),0)</f>
        <v>12.925765925447626</v>
      </c>
    </row>
    <row r="850" spans="1:10" x14ac:dyDescent="0.15">
      <c r="A850" s="1">
        <v>37</v>
      </c>
      <c r="B850" s="1" t="s">
        <v>319</v>
      </c>
      <c r="C850" s="1">
        <v>19</v>
      </c>
      <c r="D850" s="1" t="s">
        <v>13</v>
      </c>
      <c r="E850" s="4">
        <f>IF(実質付加価値!E850&gt;0,LN(実質付加価値!E850),0)</f>
        <v>10.415782121624925</v>
      </c>
      <c r="F850" s="4">
        <f>IF(実質付加価値!F850&gt;0,LN(実質付加価値!F850),0)</f>
        <v>11.357937258228237</v>
      </c>
      <c r="G850" s="4">
        <f>IF(実質付加価値!G850&gt;0,LN(実質付加価値!G850),0)</f>
        <v>12.03541015540632</v>
      </c>
      <c r="H850" s="4">
        <f>IF(実質付加価値!H850&gt;0,LN(実質付加価値!H850),0)</f>
        <v>12.17943220910472</v>
      </c>
      <c r="I850" s="4">
        <f>IF(実質付加価値!I850&gt;0,LN(実質付加価値!I850),0)</f>
        <v>12.066407398405419</v>
      </c>
      <c r="J850" s="4">
        <f>IF(実質付加価値!J850&gt;0,LN(実質付加価値!J850),0)</f>
        <v>12.01321493571127</v>
      </c>
    </row>
    <row r="851" spans="1:10" x14ac:dyDescent="0.15">
      <c r="A851" s="1">
        <v>37</v>
      </c>
      <c r="B851" s="1" t="s">
        <v>319</v>
      </c>
      <c r="C851" s="1">
        <v>20</v>
      </c>
      <c r="D851" s="1" t="s">
        <v>14</v>
      </c>
      <c r="E851" s="4">
        <f>IF(実質付加価値!E851&gt;0,LN(実質付加価値!E851),0)</f>
        <v>10.675288914017182</v>
      </c>
      <c r="F851" s="4">
        <f>IF(実質付加価値!F851&gt;0,LN(実質付加価値!F851),0)</f>
        <v>11.303557447877742</v>
      </c>
      <c r="G851" s="4">
        <f>IF(実質付加価値!G851&gt;0,LN(実質付加価値!G851),0)</f>
        <v>11.255771742222343</v>
      </c>
      <c r="H851" s="4">
        <f>IF(実質付加価値!H851&gt;0,LN(実質付加価値!H851),0)</f>
        <v>11.05427789601279</v>
      </c>
      <c r="I851" s="4">
        <f>IF(実質付加価値!I851&gt;0,LN(実質付加価値!I851),0)</f>
        <v>11.162517066774122</v>
      </c>
      <c r="J851" s="4">
        <f>IF(実質付加価値!J851&gt;0,LN(実質付加価値!J851),0)</f>
        <v>11.207403060256679</v>
      </c>
    </row>
    <row r="852" spans="1:10" x14ac:dyDescent="0.15">
      <c r="A852" s="1">
        <v>37</v>
      </c>
      <c r="B852" s="1" t="s">
        <v>319</v>
      </c>
      <c r="C852" s="1">
        <v>21</v>
      </c>
      <c r="D852" s="1" t="s">
        <v>15</v>
      </c>
      <c r="E852" s="4">
        <f>IF(実質付加価値!E852&gt;0,LN(実質付加価値!E852),0)</f>
        <v>11.455854092179083</v>
      </c>
      <c r="F852" s="4">
        <f>IF(実質付加価値!F852&gt;0,LN(実質付加価値!F852),0)</f>
        <v>11.73626946851074</v>
      </c>
      <c r="G852" s="4">
        <f>IF(実質付加価値!G852&gt;0,LN(実質付加価値!G852),0)</f>
        <v>12.147719382831019</v>
      </c>
      <c r="H852" s="4">
        <f>IF(実質付加価値!H852&gt;0,LN(実質付加価値!H852),0)</f>
        <v>12.38713085547956</v>
      </c>
      <c r="I852" s="4">
        <f>IF(実質付加価値!I852&gt;0,LN(実質付加価値!I852),0)</f>
        <v>12.577758772279422</v>
      </c>
      <c r="J852" s="4">
        <f>IF(実質付加価値!J852&gt;0,LN(実質付加価値!J852),0)</f>
        <v>12.504437870078469</v>
      </c>
    </row>
    <row r="853" spans="1:10" x14ac:dyDescent="0.15">
      <c r="A853" s="1">
        <v>37</v>
      </c>
      <c r="B853" s="1" t="s">
        <v>188</v>
      </c>
      <c r="C853" s="1">
        <v>22</v>
      </c>
      <c r="D853" s="1" t="s">
        <v>7</v>
      </c>
      <c r="E853" s="4">
        <f>IF(実質付加価値!E853&gt;0,LN(実質付加価値!E853),0)</f>
        <v>12.657561916349527</v>
      </c>
      <c r="F853" s="4">
        <f>IF(実質付加価値!F853&gt;0,LN(実質付加価値!F853),0)</f>
        <v>13.073946145892426</v>
      </c>
      <c r="G853" s="4">
        <f>IF(実質付加価値!G853&gt;0,LN(実質付加価値!G853),0)</f>
        <v>13.272693597304988</v>
      </c>
      <c r="H853" s="4">
        <f>IF(実質付加価値!H853&gt;0,LN(実質付加価値!H853),0)</f>
        <v>13.51151351578703</v>
      </c>
      <c r="I853" s="4">
        <f>IF(実質付加価値!I853&gt;0,LN(実質付加価値!I853),0)</f>
        <v>13.727908526043535</v>
      </c>
      <c r="J853" s="4">
        <f>IF(実質付加価値!J853&gt;0,LN(実質付加価値!J853),0)</f>
        <v>13.699891091568242</v>
      </c>
    </row>
    <row r="854" spans="1:10" x14ac:dyDescent="0.15">
      <c r="A854" s="1">
        <v>37</v>
      </c>
      <c r="B854" s="1" t="s">
        <v>188</v>
      </c>
      <c r="C854" s="1">
        <v>23</v>
      </c>
      <c r="D854" s="1" t="s">
        <v>28</v>
      </c>
      <c r="E854" s="4">
        <f>IF(実質付加価値!E854&gt;0,LN(実質付加価値!E854),0)</f>
        <v>12.278478408064393</v>
      </c>
      <c r="F854" s="4">
        <f>IF(実質付加価値!F854&gt;0,LN(実質付加価値!F854),0)</f>
        <v>12.579939402094807</v>
      </c>
      <c r="G854" s="4">
        <f>IF(実質付加価値!G854&gt;0,LN(実質付加価値!G854),0)</f>
        <v>12.675274655762779</v>
      </c>
      <c r="H854" s="4">
        <f>IF(実質付加価値!H854&gt;0,LN(実質付加価値!H854),0)</f>
        <v>12.865216455443688</v>
      </c>
      <c r="I854" s="4">
        <f>IF(実質付加価値!I854&gt;0,LN(実質付加価値!I854),0)</f>
        <v>12.977541091107131</v>
      </c>
      <c r="J854" s="4">
        <f>IF(実質付加価値!J854&gt;0,LN(実質付加価値!J854),0)</f>
        <v>12.98239599939364</v>
      </c>
    </row>
    <row r="855" spans="1:10" x14ac:dyDescent="0.15">
      <c r="A855" s="1">
        <v>38</v>
      </c>
      <c r="B855" s="1" t="s">
        <v>321</v>
      </c>
      <c r="C855" s="1">
        <v>1</v>
      </c>
      <c r="D855" s="1" t="s">
        <v>8</v>
      </c>
      <c r="E855" s="4">
        <f>IF(実質付加価値!E855&gt;0,LN(実質付加価値!E855),0)</f>
        <v>12.145163749281943</v>
      </c>
      <c r="F855" s="4">
        <f>IF(実質付加価値!F855&gt;0,LN(実質付加価値!F855),0)</f>
        <v>12.012667299852003</v>
      </c>
      <c r="G855" s="4">
        <f>IF(実質付加価値!G855&gt;0,LN(実質付加価値!G855),0)</f>
        <v>12.195466348756845</v>
      </c>
      <c r="H855" s="4">
        <f>IF(実質付加価値!H855&gt;0,LN(実質付加価値!H855),0)</f>
        <v>12.144824151289299</v>
      </c>
      <c r="I855" s="4">
        <f>IF(実質付加価値!I855&gt;0,LN(実質付加価値!I855),0)</f>
        <v>11.987892615848407</v>
      </c>
      <c r="J855" s="4">
        <f>IF(実質付加価値!J855&gt;0,LN(実質付加価値!J855),0)</f>
        <v>11.853557020823024</v>
      </c>
    </row>
    <row r="856" spans="1:10" x14ac:dyDescent="0.15">
      <c r="A856" s="1">
        <v>38</v>
      </c>
      <c r="B856" s="1" t="s">
        <v>321</v>
      </c>
      <c r="C856" s="1">
        <v>2</v>
      </c>
      <c r="D856" s="1" t="s">
        <v>9</v>
      </c>
      <c r="E856" s="4">
        <f>IF(実質付加価値!E856&gt;0,LN(実質付加価値!E856),0)</f>
        <v>10.202924622817427</v>
      </c>
      <c r="F856" s="4">
        <f>IF(実質付加価値!F856&gt;0,LN(実質付加価値!F856),0)</f>
        <v>9.5079706511286926</v>
      </c>
      <c r="G856" s="4">
        <f>IF(実質付加価値!G856&gt;0,LN(実質付加価値!G856),0)</f>
        <v>9.5037362745638845</v>
      </c>
      <c r="H856" s="4">
        <f>IF(実質付加価値!H856&gt;0,LN(実質付加価値!H856),0)</f>
        <v>9.1611705448273018</v>
      </c>
      <c r="I856" s="4">
        <f>IF(実質付加価値!I856&gt;0,LN(実質付加価値!I856),0)</f>
        <v>8.1306746338825686</v>
      </c>
      <c r="J856" s="4">
        <f>IF(実質付加価値!J856&gt;0,LN(実質付加価値!J856),0)</f>
        <v>7.7071591631711582</v>
      </c>
    </row>
    <row r="857" spans="1:10" x14ac:dyDescent="0.15">
      <c r="A857" s="1">
        <v>38</v>
      </c>
      <c r="B857" s="1" t="s">
        <v>322</v>
      </c>
      <c r="C857" s="1">
        <v>3</v>
      </c>
      <c r="D857" s="1" t="s">
        <v>16</v>
      </c>
      <c r="E857" s="4">
        <f>IF(実質付加価値!E857&gt;0,LN(実質付加価値!E857),0)</f>
        <v>11.362591562185695</v>
      </c>
      <c r="F857" s="4">
        <f>IF(実質付加価値!F857&gt;0,LN(実質付加価値!F857),0)</f>
        <v>11.907516760761245</v>
      </c>
      <c r="G857" s="4">
        <f>IF(実質付加価値!G857&gt;0,LN(実質付加価値!G857),0)</f>
        <v>12.039129355789333</v>
      </c>
      <c r="H857" s="4">
        <f>IF(実質付加価値!H857&gt;0,LN(実質付加価値!H857),0)</f>
        <v>12.20953072815796</v>
      </c>
      <c r="I857" s="4">
        <f>IF(実質付加価値!I857&gt;0,LN(実質付加価値!I857),0)</f>
        <v>11.953117210173536</v>
      </c>
      <c r="J857" s="4">
        <f>IF(実質付加価値!J857&gt;0,LN(実質付加価値!J857),0)</f>
        <v>11.833788495870889</v>
      </c>
    </row>
    <row r="858" spans="1:10" x14ac:dyDescent="0.15">
      <c r="A858" s="1">
        <v>38</v>
      </c>
      <c r="B858" s="1" t="s">
        <v>322</v>
      </c>
      <c r="C858" s="1">
        <v>4</v>
      </c>
      <c r="D858" s="1" t="s">
        <v>17</v>
      </c>
      <c r="E858" s="4">
        <f>IF(実質付加価値!E858&gt;0,LN(実質付加価値!E858),0)</f>
        <v>10.708401322232842</v>
      </c>
      <c r="F858" s="4">
        <f>IF(実質付加価値!F858&gt;0,LN(実質付加価値!F858),0)</f>
        <v>11.458884353318082</v>
      </c>
      <c r="G858" s="4">
        <f>IF(実質付加価値!G858&gt;0,LN(実質付加価値!G858),0)</f>
        <v>11.906275782549285</v>
      </c>
      <c r="H858" s="4">
        <f>IF(実質付加価値!H858&gt;0,LN(実質付加価値!H858),0)</f>
        <v>11.114978467467282</v>
      </c>
      <c r="I858" s="4">
        <f>IF(実質付加価値!I858&gt;0,LN(実質付加価値!I858),0)</f>
        <v>10.359302227725619</v>
      </c>
      <c r="J858" s="4">
        <f>IF(実質付加価値!J858&gt;0,LN(実質付加価値!J858),0)</f>
        <v>10.154024062976324</v>
      </c>
    </row>
    <row r="859" spans="1:10" x14ac:dyDescent="0.15">
      <c r="A859" s="1">
        <v>38</v>
      </c>
      <c r="B859" s="1" t="s">
        <v>322</v>
      </c>
      <c r="C859" s="1">
        <v>5</v>
      </c>
      <c r="D859" s="1" t="s">
        <v>18</v>
      </c>
      <c r="E859" s="4">
        <f>IF(実質付加価値!E859&gt;0,LN(実質付加価値!E859),0)</f>
        <v>10.810161307358941</v>
      </c>
      <c r="F859" s="4">
        <f>IF(実質付加価値!F859&gt;0,LN(実質付加価値!F859),0)</f>
        <v>11.376009341045698</v>
      </c>
      <c r="G859" s="4">
        <f>IF(実質付加価値!G859&gt;0,LN(実質付加価値!G859),0)</f>
        <v>12.264855763304398</v>
      </c>
      <c r="H859" s="4">
        <f>IF(実質付加価値!H859&gt;0,LN(実質付加価値!H859),0)</f>
        <v>12.363612576588071</v>
      </c>
      <c r="I859" s="4">
        <f>IF(実質付加価値!I859&gt;0,LN(実質付加価値!I859),0)</f>
        <v>12.305887232544881</v>
      </c>
      <c r="J859" s="4">
        <f>IF(実質付加価値!J859&gt;0,LN(実質付加価値!J859),0)</f>
        <v>12.147279961032492</v>
      </c>
    </row>
    <row r="860" spans="1:10" x14ac:dyDescent="0.15">
      <c r="A860" s="1">
        <v>38</v>
      </c>
      <c r="B860" s="1" t="s">
        <v>322</v>
      </c>
      <c r="C860" s="1">
        <v>6</v>
      </c>
      <c r="D860" s="1" t="s">
        <v>2</v>
      </c>
      <c r="E860" s="4">
        <f>IF(実質付加価値!E860&gt;0,LN(実質付加価値!E860),0)</f>
        <v>10.717855924914543</v>
      </c>
      <c r="F860" s="4">
        <f>IF(実質付加価値!F860&gt;0,LN(実質付加価値!F860),0)</f>
        <v>10.540734185583288</v>
      </c>
      <c r="G860" s="4">
        <f>IF(実質付加価値!G860&gt;0,LN(実質付加価値!G860),0)</f>
        <v>11.479436249458564</v>
      </c>
      <c r="H860" s="4">
        <f>IF(実質付加価値!H860&gt;0,LN(実質付加価値!H860),0)</f>
        <v>11.22108073488417</v>
      </c>
      <c r="I860" s="4">
        <f>IF(実質付加価値!I860&gt;0,LN(実質付加価値!I860),0)</f>
        <v>10.906415994772914</v>
      </c>
      <c r="J860" s="4">
        <f>IF(実質付加価値!J860&gt;0,LN(実質付加価値!J860),0)</f>
        <v>10.95064839480361</v>
      </c>
    </row>
    <row r="861" spans="1:10" x14ac:dyDescent="0.15">
      <c r="A861" s="1">
        <v>38</v>
      </c>
      <c r="B861" s="1" t="s">
        <v>322</v>
      </c>
      <c r="C861" s="1">
        <v>7</v>
      </c>
      <c r="D861" s="1" t="s">
        <v>19</v>
      </c>
      <c r="E861" s="4">
        <f>IF(実質付加価値!E861&gt;0,LN(実質付加価値!E861),0)</f>
        <v>11.022149131140758</v>
      </c>
      <c r="F861" s="4">
        <f>IF(実質付加価値!F861&gt;0,LN(実質付加価値!F861),0)</f>
        <v>11.878063631194317</v>
      </c>
      <c r="G861" s="4">
        <f>IF(実質付加価値!G861&gt;0,LN(実質付加価値!G861),0)</f>
        <v>9.7890424347333838</v>
      </c>
      <c r="H861" s="4">
        <f>IF(実質付加価値!H861&gt;0,LN(実質付加価値!H861),0)</f>
        <v>11.831535998862885</v>
      </c>
      <c r="I861" s="4">
        <f>IF(実質付加価値!I861&gt;0,LN(実質付加価値!I861),0)</f>
        <v>0</v>
      </c>
      <c r="J861" s="4">
        <f>IF(実質付加価値!J861&gt;0,LN(実質付加価値!J861),0)</f>
        <v>11.202712106537879</v>
      </c>
    </row>
    <row r="862" spans="1:10" x14ac:dyDescent="0.15">
      <c r="A862" s="1">
        <v>38</v>
      </c>
      <c r="B862" s="1" t="s">
        <v>322</v>
      </c>
      <c r="C862" s="1">
        <v>8</v>
      </c>
      <c r="D862" s="1" t="s">
        <v>20</v>
      </c>
      <c r="E862" s="4">
        <f>IF(実質付加価値!E862&gt;0,LN(実質付加価値!E862),0)</f>
        <v>8.9697782882101897</v>
      </c>
      <c r="F862" s="4">
        <f>IF(実質付加価値!F862&gt;0,LN(実質付加価値!F862),0)</f>
        <v>9.8249540186239077</v>
      </c>
      <c r="G862" s="4">
        <f>IF(実質付加価値!G862&gt;0,LN(実質付加価値!G862),0)</f>
        <v>10.139749612913606</v>
      </c>
      <c r="H862" s="4">
        <f>IF(実質付加価値!H862&gt;0,LN(実質付加価値!H862),0)</f>
        <v>10.105066819406577</v>
      </c>
      <c r="I862" s="4">
        <f>IF(実質付加価値!I862&gt;0,LN(実質付加価値!I862),0)</f>
        <v>10.063321201642337</v>
      </c>
      <c r="J862" s="4">
        <f>IF(実質付加価値!J862&gt;0,LN(実質付加価値!J862),0)</f>
        <v>9.2686355829229736</v>
      </c>
    </row>
    <row r="863" spans="1:10" x14ac:dyDescent="0.15">
      <c r="A863" s="1">
        <v>38</v>
      </c>
      <c r="B863" s="1" t="s">
        <v>322</v>
      </c>
      <c r="C863" s="1">
        <v>9</v>
      </c>
      <c r="D863" s="1" t="s">
        <v>21</v>
      </c>
      <c r="E863" s="4">
        <f>IF(実質付加価値!E863&gt;0,LN(実質付加価値!E863),0)</f>
        <v>10.901041954140313</v>
      </c>
      <c r="F863" s="4">
        <f>IF(実質付加価値!F863&gt;0,LN(実質付加価値!F863),0)</f>
        <v>11.300682433481985</v>
      </c>
      <c r="G863" s="4">
        <f>IF(実質付加価値!G863&gt;0,LN(実質付加価値!G863),0)</f>
        <v>11.36858297262642</v>
      </c>
      <c r="H863" s="4">
        <f>IF(実質付加価値!H863&gt;0,LN(実質付加価値!H863),0)</f>
        <v>10.26979775292738</v>
      </c>
      <c r="I863" s="4">
        <f>IF(実質付加価値!I863&gt;0,LN(実質付加価値!I863),0)</f>
        <v>10.151758637175805</v>
      </c>
      <c r="J863" s="4">
        <f>IF(実質付加価値!J863&gt;0,LN(実質付加価値!J863),0)</f>
        <v>0</v>
      </c>
    </row>
    <row r="864" spans="1:10" x14ac:dyDescent="0.15">
      <c r="A864" s="1">
        <v>38</v>
      </c>
      <c r="B864" s="1" t="s">
        <v>322</v>
      </c>
      <c r="C864" s="1">
        <v>10</v>
      </c>
      <c r="D864" s="1" t="s">
        <v>22</v>
      </c>
      <c r="E864" s="4">
        <f>IF(実質付加価値!E864&gt;0,LN(実質付加価値!E864),0)</f>
        <v>9.0452883543225582</v>
      </c>
      <c r="F864" s="4">
        <f>IF(実質付加価値!F864&gt;0,LN(実質付加価値!F864),0)</f>
        <v>9.7649651213114748</v>
      </c>
      <c r="G864" s="4">
        <f>IF(実質付加価値!G864&gt;0,LN(実質付加価値!G864),0)</f>
        <v>10.200628549984312</v>
      </c>
      <c r="H864" s="4">
        <f>IF(実質付加価値!H864&gt;0,LN(実質付加価値!H864),0)</f>
        <v>10.515286312364635</v>
      </c>
      <c r="I864" s="4">
        <f>IF(実質付加価値!I864&gt;0,LN(実質付加価値!I864),0)</f>
        <v>10.121177510310261</v>
      </c>
      <c r="J864" s="4">
        <f>IF(実質付加価値!J864&gt;0,LN(実質付加価値!J864),0)</f>
        <v>9.9195684318727881</v>
      </c>
    </row>
    <row r="865" spans="1:10" x14ac:dyDescent="0.15">
      <c r="A865" s="1">
        <v>38</v>
      </c>
      <c r="B865" s="1" t="s">
        <v>322</v>
      </c>
      <c r="C865" s="1">
        <v>11</v>
      </c>
      <c r="D865" s="1" t="s">
        <v>23</v>
      </c>
      <c r="E865" s="4">
        <f>IF(実質付加価値!E865&gt;0,LN(実質付加価値!E865),0)</f>
        <v>10.555861537076407</v>
      </c>
      <c r="F865" s="4">
        <f>IF(実質付加価値!F865&gt;0,LN(実質付加価値!F865),0)</f>
        <v>11.720614101865619</v>
      </c>
      <c r="G865" s="4">
        <f>IF(実質付加価値!G865&gt;0,LN(実質付加価値!G865),0)</f>
        <v>11.750645515990673</v>
      </c>
      <c r="H865" s="4">
        <f>IF(実質付加価値!H865&gt;0,LN(実質付加価値!H865),0)</f>
        <v>11.761437747825157</v>
      </c>
      <c r="I865" s="4">
        <f>IF(実質付加価値!I865&gt;0,LN(実質付加価値!I865),0)</f>
        <v>11.948561332794055</v>
      </c>
      <c r="J865" s="4">
        <f>IF(実質付加価値!J865&gt;0,LN(実質付加価値!J865),0)</f>
        <v>11.687148055802519</v>
      </c>
    </row>
    <row r="866" spans="1:10" x14ac:dyDescent="0.15">
      <c r="A866" s="1">
        <v>38</v>
      </c>
      <c r="B866" s="1" t="s">
        <v>322</v>
      </c>
      <c r="C866" s="1">
        <v>12</v>
      </c>
      <c r="D866" s="1" t="s">
        <v>24</v>
      </c>
      <c r="E866" s="4">
        <f>IF(実質付加価値!E866&gt;0,LN(実質付加価値!E866),0)</f>
        <v>7.037844221838367</v>
      </c>
      <c r="F866" s="4">
        <f>IF(実質付加価値!F866&gt;0,LN(実質付加価値!F866),0)</f>
        <v>9.0621203779762123</v>
      </c>
      <c r="G866" s="4">
        <f>IF(実質付加価値!G866&gt;0,LN(実質付加価値!G866),0)</f>
        <v>10.930524784384268</v>
      </c>
      <c r="H866" s="4">
        <f>IF(実質付加価値!H866&gt;0,LN(実質付加価値!H866),0)</f>
        <v>11.799911169530072</v>
      </c>
      <c r="I866" s="4">
        <f>IF(実質付加価値!I866&gt;0,LN(実質付加価値!I866),0)</f>
        <v>12.994042284475364</v>
      </c>
      <c r="J866" s="4">
        <f>IF(実質付加価値!J866&gt;0,LN(実質付加価値!J866),0)</f>
        <v>12.879466760655248</v>
      </c>
    </row>
    <row r="867" spans="1:10" x14ac:dyDescent="0.15">
      <c r="A867" s="1">
        <v>38</v>
      </c>
      <c r="B867" s="1" t="s">
        <v>322</v>
      </c>
      <c r="C867" s="1">
        <v>13</v>
      </c>
      <c r="D867" s="1" t="s">
        <v>25</v>
      </c>
      <c r="E867" s="4">
        <f>IF(実質付加価値!E867&gt;0,LN(実質付加価値!E867),0)</f>
        <v>9.2698469444203564</v>
      </c>
      <c r="F867" s="4">
        <f>IF(実質付加価値!F867&gt;0,LN(実質付加価値!F867),0)</f>
        <v>10.304883791491305</v>
      </c>
      <c r="G867" s="4">
        <f>IF(実質付加価値!G867&gt;0,LN(実質付加価値!G867),0)</f>
        <v>9.9487041262776952</v>
      </c>
      <c r="H867" s="4">
        <f>IF(実質付加価値!H867&gt;0,LN(実質付加価値!H867),0)</f>
        <v>10.450078869519761</v>
      </c>
      <c r="I867" s="4">
        <f>IF(実質付加価値!I867&gt;0,LN(実質付加価値!I867),0)</f>
        <v>11.662706773093678</v>
      </c>
      <c r="J867" s="4">
        <f>IF(実質付加価値!J867&gt;0,LN(実質付加価値!J867),0)</f>
        <v>10.937846875765111</v>
      </c>
    </row>
    <row r="868" spans="1:10" x14ac:dyDescent="0.15">
      <c r="A868" s="1">
        <v>38</v>
      </c>
      <c r="B868" s="1" t="s">
        <v>322</v>
      </c>
      <c r="C868" s="1">
        <v>14</v>
      </c>
      <c r="D868" s="1" t="s">
        <v>26</v>
      </c>
      <c r="E868" s="4">
        <f>IF(実質付加価値!E868&gt;0,LN(実質付加価値!E868),0)</f>
        <v>3.5238631863188536</v>
      </c>
      <c r="F868" s="4">
        <f>IF(実質付加価値!F868&gt;0,LN(実質付加価値!F868),0)</f>
        <v>6.156832326651287</v>
      </c>
      <c r="G868" s="4">
        <f>IF(実質付加価値!G868&gt;0,LN(実質付加価値!G868),0)</f>
        <v>7.1882434599062384</v>
      </c>
      <c r="H868" s="4">
        <f>IF(実質付加価値!H868&gt;0,LN(実質付加価値!H868),0)</f>
        <v>6.2712623380690271</v>
      </c>
      <c r="I868" s="4">
        <f>IF(実質付加価値!I868&gt;0,LN(実質付加価値!I868),0)</f>
        <v>7.441380281324296</v>
      </c>
      <c r="J868" s="4">
        <f>IF(実質付加価値!J868&gt;0,LN(実質付加価値!J868),0)</f>
        <v>7.5254784599784443</v>
      </c>
    </row>
    <row r="869" spans="1:10" x14ac:dyDescent="0.15">
      <c r="A869" s="1">
        <v>38</v>
      </c>
      <c r="B869" s="1" t="s">
        <v>322</v>
      </c>
      <c r="C869" s="1">
        <v>15</v>
      </c>
      <c r="D869" s="1" t="s">
        <v>27</v>
      </c>
      <c r="E869" s="4">
        <f>IF(実質付加価値!E869&gt;0,LN(実質付加価値!E869),0)</f>
        <v>10.780396601124853</v>
      </c>
      <c r="F869" s="4">
        <f>IF(実質付加価値!F869&gt;0,LN(実質付加価値!F869),0)</f>
        <v>11.191810527608494</v>
      </c>
      <c r="G869" s="4">
        <f>IF(実質付加価値!G869&gt;0,LN(実質付加価値!G869),0)</f>
        <v>11.517908672830698</v>
      </c>
      <c r="H869" s="4">
        <f>IF(実質付加価値!H869&gt;0,LN(実質付加価値!H869),0)</f>
        <v>11.425220090754882</v>
      </c>
      <c r="I869" s="4">
        <f>IF(実質付加価値!I869&gt;0,LN(実質付加価値!I869),0)</f>
        <v>11.356182095200687</v>
      </c>
      <c r="J869" s="4">
        <f>IF(実質付加価値!J869&gt;0,LN(実質付加価値!J869),0)</f>
        <v>11.16342956730761</v>
      </c>
    </row>
    <row r="870" spans="1:10" x14ac:dyDescent="0.15">
      <c r="A870" s="1">
        <v>38</v>
      </c>
      <c r="B870" s="1" t="s">
        <v>321</v>
      </c>
      <c r="C870" s="1">
        <v>16</v>
      </c>
      <c r="D870" s="1" t="s">
        <v>10</v>
      </c>
      <c r="E870" s="4">
        <f>IF(実質付加価値!E870&gt;0,LN(実質付加価値!E870),0)</f>
        <v>12.802985823059819</v>
      </c>
      <c r="F870" s="4">
        <f>IF(実質付加価値!F870&gt;0,LN(実質付加価値!F870),0)</f>
        <v>13.038371214243421</v>
      </c>
      <c r="G870" s="4">
        <f>IF(実質付加価値!G870&gt;0,LN(実質付加価値!G870),0)</f>
        <v>13.18295879340238</v>
      </c>
      <c r="H870" s="4">
        <f>IF(実質付加価値!H870&gt;0,LN(実質付加価値!H870),0)</f>
        <v>13.065721933611471</v>
      </c>
      <c r="I870" s="4">
        <f>IF(実質付加価値!I870&gt;0,LN(実質付加価値!I870),0)</f>
        <v>12.497451073815592</v>
      </c>
      <c r="J870" s="4">
        <f>IF(実質付加価値!J870&gt;0,LN(実質付加価値!J870),0)</f>
        <v>12.507782378378385</v>
      </c>
    </row>
    <row r="871" spans="1:10" x14ac:dyDescent="0.15">
      <c r="A871" s="1">
        <v>38</v>
      </c>
      <c r="B871" s="1" t="s">
        <v>321</v>
      </c>
      <c r="C871" s="1">
        <v>17</v>
      </c>
      <c r="D871" s="1" t="s">
        <v>11</v>
      </c>
      <c r="E871" s="4">
        <f>IF(実質付加価値!E871&gt;0,LN(実質付加価値!E871),0)</f>
        <v>10.118462885003712</v>
      </c>
      <c r="F871" s="4">
        <f>IF(実質付加価値!F871&gt;0,LN(実質付加価値!F871),0)</f>
        <v>11.111841607486886</v>
      </c>
      <c r="G871" s="4">
        <f>IF(実質付加価値!G871&gt;0,LN(実質付加価値!G871),0)</f>
        <v>11.857128979815737</v>
      </c>
      <c r="H871" s="4">
        <f>IF(実質付加価値!H871&gt;0,LN(実質付加価値!H871),0)</f>
        <v>12.096492344309118</v>
      </c>
      <c r="I871" s="4">
        <f>IF(実質付加価値!I871&gt;0,LN(実質付加価値!I871),0)</f>
        <v>12.397690963735714</v>
      </c>
      <c r="J871" s="4">
        <f>IF(実質付加価値!J871&gt;0,LN(実質付加価値!J871),0)</f>
        <v>12.134207264105974</v>
      </c>
    </row>
    <row r="872" spans="1:10" x14ac:dyDescent="0.15">
      <c r="A872" s="1">
        <v>38</v>
      </c>
      <c r="B872" s="1" t="s">
        <v>321</v>
      </c>
      <c r="C872" s="1">
        <v>18</v>
      </c>
      <c r="D872" s="1" t="s">
        <v>12</v>
      </c>
      <c r="E872" s="4">
        <f>IF(実質付加価値!E872&gt;0,LN(実質付加価値!E872),0)</f>
        <v>11.633848397736484</v>
      </c>
      <c r="F872" s="4">
        <f>IF(実質付加価値!F872&gt;0,LN(実質付加価値!F872),0)</f>
        <v>12.502325901168955</v>
      </c>
      <c r="G872" s="4">
        <f>IF(実質付加価値!G872&gt;0,LN(実質付加価値!G872),0)</f>
        <v>12.908920919139561</v>
      </c>
      <c r="H872" s="4">
        <f>IF(実質付加価値!H872&gt;0,LN(実質付加価値!H872),0)</f>
        <v>13.248196622779165</v>
      </c>
      <c r="I872" s="4">
        <f>IF(実質付加価値!I872&gt;0,LN(実質付加価値!I872),0)</f>
        <v>13.144927920517205</v>
      </c>
      <c r="J872" s="4">
        <f>IF(実質付加価値!J872&gt;0,LN(実質付加価値!J872),0)</f>
        <v>13.07300416031671</v>
      </c>
    </row>
    <row r="873" spans="1:10" x14ac:dyDescent="0.15">
      <c r="A873" s="1">
        <v>38</v>
      </c>
      <c r="B873" s="1" t="s">
        <v>321</v>
      </c>
      <c r="C873" s="1">
        <v>19</v>
      </c>
      <c r="D873" s="1" t="s">
        <v>13</v>
      </c>
      <c r="E873" s="4">
        <f>IF(実質付加価値!E873&gt;0,LN(実質付加価値!E873),0)</f>
        <v>10.6861986228314</v>
      </c>
      <c r="F873" s="4">
        <f>IF(実質付加価値!F873&gt;0,LN(実質付加価値!F873),0)</f>
        <v>11.555596442991355</v>
      </c>
      <c r="G873" s="4">
        <f>IF(実質付加価値!G873&gt;0,LN(実質付加価値!G873),0)</f>
        <v>12.252529869716748</v>
      </c>
      <c r="H873" s="4">
        <f>IF(実質付加価値!H873&gt;0,LN(実質付加価値!H873),0)</f>
        <v>12.322337756165174</v>
      </c>
      <c r="I873" s="4">
        <f>IF(実質付加価値!I873&gt;0,LN(実質付加価値!I873),0)</f>
        <v>12.352514130679969</v>
      </c>
      <c r="J873" s="4">
        <f>IF(実質付加価値!J873&gt;0,LN(実質付加価値!J873),0)</f>
        <v>12.299256118499377</v>
      </c>
    </row>
    <row r="874" spans="1:10" x14ac:dyDescent="0.15">
      <c r="A874" s="1">
        <v>38</v>
      </c>
      <c r="B874" s="1" t="s">
        <v>321</v>
      </c>
      <c r="C874" s="1">
        <v>20</v>
      </c>
      <c r="D874" s="1" t="s">
        <v>14</v>
      </c>
      <c r="E874" s="4">
        <f>IF(実質付加価値!E874&gt;0,LN(実質付加価値!E874),0)</f>
        <v>10.960145521660449</v>
      </c>
      <c r="F874" s="4">
        <f>IF(実質付加価値!F874&gt;0,LN(実質付加価値!F874),0)</f>
        <v>11.226644547913672</v>
      </c>
      <c r="G874" s="4">
        <f>IF(実質付加価値!G874&gt;0,LN(実質付加価値!G874),0)</f>
        <v>11.257071029848206</v>
      </c>
      <c r="H874" s="4">
        <f>IF(実質付加価値!H874&gt;0,LN(実質付加価値!H874),0)</f>
        <v>10.878540513256448</v>
      </c>
      <c r="I874" s="4">
        <f>IF(実質付加価値!I874&gt;0,LN(実質付加価値!I874),0)</f>
        <v>10.994217469409746</v>
      </c>
      <c r="J874" s="4">
        <f>IF(実質付加価値!J874&gt;0,LN(実質付加価値!J874),0)</f>
        <v>11.038798071013552</v>
      </c>
    </row>
    <row r="875" spans="1:10" x14ac:dyDescent="0.15">
      <c r="A875" s="1">
        <v>38</v>
      </c>
      <c r="B875" s="1" t="s">
        <v>321</v>
      </c>
      <c r="C875" s="1">
        <v>21</v>
      </c>
      <c r="D875" s="1" t="s">
        <v>15</v>
      </c>
      <c r="E875" s="4">
        <f>IF(実質付加価値!E875&gt;0,LN(実質付加価値!E875),0)</f>
        <v>11.908526333552677</v>
      </c>
      <c r="F875" s="4">
        <f>IF(実質付加価値!F875&gt;0,LN(実質付加価値!F875),0)</f>
        <v>12.148108865658077</v>
      </c>
      <c r="G875" s="4">
        <f>IF(実質付加価値!G875&gt;0,LN(実質付加価値!G875),0)</f>
        <v>12.543753492491836</v>
      </c>
      <c r="H875" s="4">
        <f>IF(実質付加価値!H875&gt;0,LN(実質付加価値!H875),0)</f>
        <v>12.82821208776808</v>
      </c>
      <c r="I875" s="4">
        <f>IF(実質付加価値!I875&gt;0,LN(実質付加価値!I875),0)</f>
        <v>12.929132338554423</v>
      </c>
      <c r="J875" s="4">
        <f>IF(実質付加価値!J875&gt;0,LN(実質付加価値!J875),0)</f>
        <v>12.845907470006898</v>
      </c>
    </row>
    <row r="876" spans="1:10" x14ac:dyDescent="0.15">
      <c r="A876" s="1">
        <v>38</v>
      </c>
      <c r="B876" s="1" t="s">
        <v>192</v>
      </c>
      <c r="C876" s="1">
        <v>22</v>
      </c>
      <c r="D876" s="1" t="s">
        <v>7</v>
      </c>
      <c r="E876" s="4">
        <f>IF(実質付加価値!E876&gt;0,LN(実質付加価値!E876),0)</f>
        <v>12.976264225287267</v>
      </c>
      <c r="F876" s="4">
        <f>IF(実質付加価値!F876&gt;0,LN(実質付加価値!F876),0)</f>
        <v>13.428774299752435</v>
      </c>
      <c r="G876" s="4">
        <f>IF(実質付加価値!G876&gt;0,LN(実質付加価値!G876),0)</f>
        <v>13.520879430950727</v>
      </c>
      <c r="H876" s="4">
        <f>IF(実質付加価値!H876&gt;0,LN(実質付加価値!H876),0)</f>
        <v>13.773702514061808</v>
      </c>
      <c r="I876" s="4">
        <f>IF(実質付加価値!I876&gt;0,LN(実質付加価値!I876),0)</f>
        <v>13.979242310069871</v>
      </c>
      <c r="J876" s="4">
        <f>IF(実質付加価値!J876&gt;0,LN(実質付加価値!J876),0)</f>
        <v>13.959983933914863</v>
      </c>
    </row>
    <row r="877" spans="1:10" x14ac:dyDescent="0.15">
      <c r="A877" s="1">
        <v>38</v>
      </c>
      <c r="B877" s="1" t="s">
        <v>192</v>
      </c>
      <c r="C877" s="1">
        <v>23</v>
      </c>
      <c r="D877" s="1" t="s">
        <v>28</v>
      </c>
      <c r="E877" s="4">
        <f>IF(実質付加価値!E877&gt;0,LN(実質付加価値!E877),0)</f>
        <v>12.675421280621583</v>
      </c>
      <c r="F877" s="4">
        <f>IF(実質付加価値!F877&gt;0,LN(実質付加価値!F877),0)</f>
        <v>12.884827794566288</v>
      </c>
      <c r="G877" s="4">
        <f>IF(実質付加価値!G877&gt;0,LN(実質付加価値!G877),0)</f>
        <v>12.99321150458732</v>
      </c>
      <c r="H877" s="4">
        <f>IF(実質付加価値!H877&gt;0,LN(実質付加価値!H877),0)</f>
        <v>13.179898798669626</v>
      </c>
      <c r="I877" s="4">
        <f>IF(実質付加価値!I877&gt;0,LN(実質付加価値!I877),0)</f>
        <v>13.294803612729305</v>
      </c>
      <c r="J877" s="4">
        <f>IF(実質付加価値!J877&gt;0,LN(実質付加価値!J877),0)</f>
        <v>13.307139359563925</v>
      </c>
    </row>
    <row r="878" spans="1:10" x14ac:dyDescent="0.15">
      <c r="A878" s="1">
        <v>39</v>
      </c>
      <c r="B878" s="1" t="s">
        <v>323</v>
      </c>
      <c r="C878" s="1">
        <v>1</v>
      </c>
      <c r="D878" s="1" t="s">
        <v>8</v>
      </c>
      <c r="E878" s="4">
        <f>IF(実質付加価値!E878&gt;0,LN(実質付加価値!E878),0)</f>
        <v>11.458456217179169</v>
      </c>
      <c r="F878" s="4">
        <f>IF(実質付加価値!F878&gt;0,LN(実質付加価値!F878),0)</f>
        <v>11.754991641699615</v>
      </c>
      <c r="G878" s="4">
        <f>IF(実質付加価値!G878&gt;0,LN(実質付加価値!G878),0)</f>
        <v>11.904576761257239</v>
      </c>
      <c r="H878" s="4">
        <f>IF(実質付加価値!H878&gt;0,LN(実質付加価値!H878),0)</f>
        <v>11.872562373652723</v>
      </c>
      <c r="I878" s="4">
        <f>IF(実質付加価値!I878&gt;0,LN(実質付加価値!I878),0)</f>
        <v>11.783880829914899</v>
      </c>
      <c r="J878" s="4">
        <f>IF(実質付加価値!J878&gt;0,LN(実質付加価値!J878),0)</f>
        <v>11.655335058647481</v>
      </c>
    </row>
    <row r="879" spans="1:10" x14ac:dyDescent="0.15">
      <c r="A879" s="1">
        <v>39</v>
      </c>
      <c r="B879" s="1" t="s">
        <v>323</v>
      </c>
      <c r="C879" s="1">
        <v>2</v>
      </c>
      <c r="D879" s="1" t="s">
        <v>9</v>
      </c>
      <c r="E879" s="4">
        <f>IF(実質付加価値!E879&gt;0,LN(実質付加価値!E879),0)</f>
        <v>8.7448560026473814</v>
      </c>
      <c r="F879" s="4">
        <f>IF(実質付加価値!F879&gt;0,LN(実質付加価値!F879),0)</f>
        <v>9.2259617486797829</v>
      </c>
      <c r="G879" s="4">
        <f>IF(実質付加価値!G879&gt;0,LN(実質付加価値!G879),0)</f>
        <v>9.1734541908651348</v>
      </c>
      <c r="H879" s="4">
        <f>IF(実質付加価値!H879&gt;0,LN(実質付加価値!H879),0)</f>
        <v>8.8233735754051157</v>
      </c>
      <c r="I879" s="4">
        <f>IF(実質付加価値!I879&gt;0,LN(実質付加価値!I879),0)</f>
        <v>8.4806539348051313</v>
      </c>
      <c r="J879" s="4">
        <f>IF(実質付加価値!J879&gt;0,LN(実質付加価値!J879),0)</f>
        <v>7.9245912030687133</v>
      </c>
    </row>
    <row r="880" spans="1:10" x14ac:dyDescent="0.15">
      <c r="A880" s="1">
        <v>39</v>
      </c>
      <c r="B880" s="1" t="s">
        <v>324</v>
      </c>
      <c r="C880" s="1">
        <v>3</v>
      </c>
      <c r="D880" s="1" t="s">
        <v>16</v>
      </c>
      <c r="E880" s="4">
        <f>IF(実質付加価値!E880&gt;0,LN(実質付加価値!E880),0)</f>
        <v>10.333714473831877</v>
      </c>
      <c r="F880" s="4">
        <f>IF(実質付加価値!F880&gt;0,LN(実質付加価値!F880),0)</f>
        <v>10.580579845877093</v>
      </c>
      <c r="G880" s="4">
        <f>IF(実質付加価値!G880&gt;0,LN(実質付加価値!G880),0)</f>
        <v>10.43674808984847</v>
      </c>
      <c r="H880" s="4">
        <f>IF(実質付加価値!H880&gt;0,LN(実質付加価値!H880),0)</f>
        <v>10.70663880431557</v>
      </c>
      <c r="I880" s="4">
        <f>IF(実質付加価値!I880&gt;0,LN(実質付加価値!I880),0)</f>
        <v>10.759872918477281</v>
      </c>
      <c r="J880" s="4">
        <f>IF(実質付加価値!J880&gt;0,LN(実質付加価値!J880),0)</f>
        <v>10.539358660571802</v>
      </c>
    </row>
    <row r="881" spans="1:10" x14ac:dyDescent="0.15">
      <c r="A881" s="1">
        <v>39</v>
      </c>
      <c r="B881" s="1" t="s">
        <v>324</v>
      </c>
      <c r="C881" s="1">
        <v>4</v>
      </c>
      <c r="D881" s="1" t="s">
        <v>17</v>
      </c>
      <c r="E881" s="4">
        <f>IF(実質付加価値!E881&gt;0,LN(実質付加価値!E881),0)</f>
        <v>8.6417311607631806</v>
      </c>
      <c r="F881" s="4">
        <f>IF(実質付加価値!F881&gt;0,LN(実質付加価値!F881),0)</f>
        <v>9.5077573366956578</v>
      </c>
      <c r="G881" s="4">
        <f>IF(実質付加価値!G881&gt;0,LN(実質付加価値!G881),0)</f>
        <v>10.064526220221605</v>
      </c>
      <c r="H881" s="4">
        <f>IF(実質付加価値!H881&gt;0,LN(実質付加価値!H881),0)</f>
        <v>9.2569184776071118</v>
      </c>
      <c r="I881" s="4">
        <f>IF(実質付加価値!I881&gt;0,LN(実質付加価値!I881),0)</f>
        <v>9.0615914592240294</v>
      </c>
      <c r="J881" s="4">
        <f>IF(実質付加価値!J881&gt;0,LN(実質付加価値!J881),0)</f>
        <v>8.8004784899383015</v>
      </c>
    </row>
    <row r="882" spans="1:10" x14ac:dyDescent="0.15">
      <c r="A882" s="1">
        <v>39</v>
      </c>
      <c r="B882" s="1" t="s">
        <v>324</v>
      </c>
      <c r="C882" s="1">
        <v>5</v>
      </c>
      <c r="D882" s="1" t="s">
        <v>18</v>
      </c>
      <c r="E882" s="4">
        <f>IF(実質付加価値!E882&gt;0,LN(実質付加価値!E882),0)</f>
        <v>9.3897066135373048</v>
      </c>
      <c r="F882" s="4">
        <f>IF(実質付加価値!F882&gt;0,LN(実質付加価値!F882),0)</f>
        <v>9.3521554865462715</v>
      </c>
      <c r="G882" s="4">
        <f>IF(実質付加価値!G882&gt;0,LN(実質付加価値!G882),0)</f>
        <v>9.9781752368570213</v>
      </c>
      <c r="H882" s="4">
        <f>IF(実質付加価値!H882&gt;0,LN(実質付加価値!H882),0)</f>
        <v>10.195433833409247</v>
      </c>
      <c r="I882" s="4">
        <f>IF(実質付加価値!I882&gt;0,LN(実質付加価値!I882),0)</f>
        <v>10.038552086233659</v>
      </c>
      <c r="J882" s="4">
        <f>IF(実質付加価値!J882&gt;0,LN(実質付加価値!J882),0)</f>
        <v>9.876791701318675</v>
      </c>
    </row>
    <row r="883" spans="1:10" x14ac:dyDescent="0.15">
      <c r="A883" s="1">
        <v>39</v>
      </c>
      <c r="B883" s="1" t="s">
        <v>324</v>
      </c>
      <c r="C883" s="1">
        <v>6</v>
      </c>
      <c r="D883" s="1" t="s">
        <v>2</v>
      </c>
      <c r="E883" s="4">
        <f>IF(実質付加価値!E883&gt;0,LN(実質付加価値!E883),0)</f>
        <v>5.1958364327627677</v>
      </c>
      <c r="F883" s="4">
        <f>IF(実質付加価値!F883&gt;0,LN(実質付加価値!F883),0)</f>
        <v>6.2642431253028628</v>
      </c>
      <c r="G883" s="4">
        <f>IF(実質付加価値!G883&gt;0,LN(実質付加価値!G883),0)</f>
        <v>7.5021635606143047</v>
      </c>
      <c r="H883" s="4">
        <f>IF(実質付加価値!H883&gt;0,LN(実質付加価値!H883),0)</f>
        <v>7.4201061082351183</v>
      </c>
      <c r="I883" s="4">
        <f>IF(実質付加価値!I883&gt;0,LN(実質付加価値!I883),0)</f>
        <v>8.1107403743638589</v>
      </c>
      <c r="J883" s="4">
        <f>IF(実質付加価値!J883&gt;0,LN(実質付加価値!J883),0)</f>
        <v>7.9827817691662162</v>
      </c>
    </row>
    <row r="884" spans="1:10" x14ac:dyDescent="0.15">
      <c r="A884" s="1">
        <v>39</v>
      </c>
      <c r="B884" s="1" t="s">
        <v>324</v>
      </c>
      <c r="C884" s="1">
        <v>7</v>
      </c>
      <c r="D884" s="1" t="s">
        <v>19</v>
      </c>
      <c r="E884" s="4">
        <f>IF(実質付加価値!E884&gt;0,LN(実質付加価値!E884),0)</f>
        <v>6.122589780250304</v>
      </c>
      <c r="F884" s="4">
        <f>IF(実質付加価値!F884&gt;0,LN(実質付加価値!F884),0)</f>
        <v>5.9063579169556446</v>
      </c>
      <c r="G884" s="4">
        <f>IF(実質付加価値!G884&gt;0,LN(実質付加価値!G884),0)</f>
        <v>7.3923619710377606</v>
      </c>
      <c r="H884" s="4">
        <f>IF(実質付加価値!H884&gt;0,LN(実質付加価値!H884),0)</f>
        <v>7.0766160059885133</v>
      </c>
      <c r="I884" s="4">
        <f>IF(実質付加価値!I884&gt;0,LN(実質付加価値!I884),0)</f>
        <v>6.7891481595507051</v>
      </c>
      <c r="J884" s="4">
        <f>IF(実質付加価値!J884&gt;0,LN(実質付加価値!J884),0)</f>
        <v>7.0126526907680384</v>
      </c>
    </row>
    <row r="885" spans="1:10" x14ac:dyDescent="0.15">
      <c r="A885" s="1">
        <v>39</v>
      </c>
      <c r="B885" s="1" t="s">
        <v>324</v>
      </c>
      <c r="C885" s="1">
        <v>8</v>
      </c>
      <c r="D885" s="1" t="s">
        <v>20</v>
      </c>
      <c r="E885" s="4">
        <f>IF(実質付加価値!E885&gt;0,LN(実質付加価値!E885),0)</f>
        <v>9.594382721773643</v>
      </c>
      <c r="F885" s="4">
        <f>IF(実質付加価値!F885&gt;0,LN(実質付加価値!F885),0)</f>
        <v>10.085031105317565</v>
      </c>
      <c r="G885" s="4">
        <f>IF(実質付加価値!G885&gt;0,LN(実質付加価値!G885),0)</f>
        <v>10.155329687063022</v>
      </c>
      <c r="H885" s="4">
        <f>IF(実質付加価値!H885&gt;0,LN(実質付加価値!H885),0)</f>
        <v>10.527955424816666</v>
      </c>
      <c r="I885" s="4">
        <f>IF(実質付加価値!I885&gt;0,LN(実質付加価値!I885),0)</f>
        <v>9.257730347169705</v>
      </c>
      <c r="J885" s="4">
        <f>IF(実質付加価値!J885&gt;0,LN(実質付加価値!J885),0)</f>
        <v>9.248630686569312</v>
      </c>
    </row>
    <row r="886" spans="1:10" x14ac:dyDescent="0.15">
      <c r="A886" s="1">
        <v>39</v>
      </c>
      <c r="B886" s="1" t="s">
        <v>324</v>
      </c>
      <c r="C886" s="1">
        <v>9</v>
      </c>
      <c r="D886" s="1" t="s">
        <v>21</v>
      </c>
      <c r="E886" s="4">
        <f>IF(実質付加価値!E886&gt;0,LN(実質付加価値!E886),0)</f>
        <v>9.1771073181957821</v>
      </c>
      <c r="F886" s="4">
        <f>IF(実質付加価値!F886&gt;0,LN(実質付加価値!F886),0)</f>
        <v>9.3085308341392814</v>
      </c>
      <c r="G886" s="4">
        <f>IF(実質付加価値!G886&gt;0,LN(実質付加価値!G886),0)</f>
        <v>10.106541060550311</v>
      </c>
      <c r="H886" s="4">
        <f>IF(実質付加価値!H886&gt;0,LN(実質付加価値!H886),0)</f>
        <v>9.1461000425047896</v>
      </c>
      <c r="I886" s="4">
        <f>IF(実質付加価値!I886&gt;0,LN(実質付加価値!I886),0)</f>
        <v>9.0259467844522057</v>
      </c>
      <c r="J886" s="4">
        <f>IF(実質付加価値!J886&gt;0,LN(実質付加価値!J886),0)</f>
        <v>8.7296669442152375</v>
      </c>
    </row>
    <row r="887" spans="1:10" x14ac:dyDescent="0.15">
      <c r="A887" s="1">
        <v>39</v>
      </c>
      <c r="B887" s="1" t="s">
        <v>324</v>
      </c>
      <c r="C887" s="1">
        <v>10</v>
      </c>
      <c r="D887" s="1" t="s">
        <v>22</v>
      </c>
      <c r="E887" s="4">
        <f>IF(実質付加価値!E887&gt;0,LN(実質付加価値!E887),0)</f>
        <v>7.5884839851173469</v>
      </c>
      <c r="F887" s="4">
        <f>IF(実質付加価値!F887&gt;0,LN(実質付加価値!F887),0)</f>
        <v>8.3357122920575133</v>
      </c>
      <c r="G887" s="4">
        <f>IF(実質付加価値!G887&gt;0,LN(実質付加価値!G887),0)</f>
        <v>8.6945818364307712</v>
      </c>
      <c r="H887" s="4">
        <f>IF(実質付加価値!H887&gt;0,LN(実質付加価値!H887),0)</f>
        <v>8.9120602896133949</v>
      </c>
      <c r="I887" s="4">
        <f>IF(実質付加価値!I887&gt;0,LN(実質付加価値!I887),0)</f>
        <v>8.4482540646889177</v>
      </c>
      <c r="J887" s="4">
        <f>IF(実質付加価値!J887&gt;0,LN(実質付加価値!J887),0)</f>
        <v>8.2958466222057368</v>
      </c>
    </row>
    <row r="888" spans="1:10" x14ac:dyDescent="0.15">
      <c r="A888" s="1">
        <v>39</v>
      </c>
      <c r="B888" s="1" t="s">
        <v>324</v>
      </c>
      <c r="C888" s="1">
        <v>11</v>
      </c>
      <c r="D888" s="1" t="s">
        <v>23</v>
      </c>
      <c r="E888" s="4">
        <f>IF(実質付加価値!E888&gt;0,LN(実質付加価値!E888),0)</f>
        <v>9.131299149350772</v>
      </c>
      <c r="F888" s="4">
        <f>IF(実質付加価値!F888&gt;0,LN(実質付加価値!F888),0)</f>
        <v>9.4625844594386646</v>
      </c>
      <c r="G888" s="4">
        <f>IF(実質付加価値!G888&gt;0,LN(実質付加価値!G888),0)</f>
        <v>10.320137771039082</v>
      </c>
      <c r="H888" s="4">
        <f>IF(実質付加価値!H888&gt;0,LN(実質付加価値!H888),0)</f>
        <v>10.26590139139576</v>
      </c>
      <c r="I888" s="4">
        <f>IF(実質付加価値!I888&gt;0,LN(実質付加価値!I888),0)</f>
        <v>10.558998387403717</v>
      </c>
      <c r="J888" s="4">
        <f>IF(実質付加価値!J888&gt;0,LN(実質付加価値!J888),0)</f>
        <v>10.318999733025185</v>
      </c>
    </row>
    <row r="889" spans="1:10" x14ac:dyDescent="0.15">
      <c r="A889" s="1">
        <v>39</v>
      </c>
      <c r="B889" s="1" t="s">
        <v>324</v>
      </c>
      <c r="C889" s="1">
        <v>12</v>
      </c>
      <c r="D889" s="1" t="s">
        <v>24</v>
      </c>
      <c r="E889" s="4">
        <f>IF(実質付加価値!E889&gt;0,LN(実質付加価値!E889),0)</f>
        <v>3.4489579626642999</v>
      </c>
      <c r="F889" s="4">
        <f>IF(実質付加価値!F889&gt;0,LN(実質付加価値!F889),0)</f>
        <v>6.8602417448627602</v>
      </c>
      <c r="G889" s="4">
        <f>IF(実質付加価値!G889&gt;0,LN(実質付加価値!G889),0)</f>
        <v>9.3324965770157071</v>
      </c>
      <c r="H889" s="4">
        <f>IF(実質付加価値!H889&gt;0,LN(実質付加価値!H889),0)</f>
        <v>11.187764583230004</v>
      </c>
      <c r="I889" s="4">
        <f>IF(実質付加価値!I889&gt;0,LN(実質付加価値!I889),0)</f>
        <v>11.767240483869127</v>
      </c>
      <c r="J889" s="4">
        <f>IF(実質付加価値!J889&gt;0,LN(実質付加価値!J889),0)</f>
        <v>11.242971352695987</v>
      </c>
    </row>
    <row r="890" spans="1:10" x14ac:dyDescent="0.15">
      <c r="A890" s="1">
        <v>39</v>
      </c>
      <c r="B890" s="1" t="s">
        <v>324</v>
      </c>
      <c r="C890" s="1">
        <v>13</v>
      </c>
      <c r="D890" s="1" t="s">
        <v>25</v>
      </c>
      <c r="E890" s="4">
        <f>IF(実質付加価値!E890&gt;0,LN(実質付加価値!E890),0)</f>
        <v>7.7822292545534815</v>
      </c>
      <c r="F890" s="4">
        <f>IF(実質付加価値!F890&gt;0,LN(実質付加価値!F890),0)</f>
        <v>8.9637474296179178</v>
      </c>
      <c r="G890" s="4">
        <f>IF(実質付加価値!G890&gt;0,LN(実質付加価値!G890),0)</f>
        <v>7.8426588775639328</v>
      </c>
      <c r="H890" s="4">
        <f>IF(実質付加価値!H890&gt;0,LN(実質付加価値!H890),0)</f>
        <v>8.9472130873252773</v>
      </c>
      <c r="I890" s="4">
        <f>IF(実質付加価値!I890&gt;0,LN(実質付加価値!I890),0)</f>
        <v>9.3734670350909077</v>
      </c>
      <c r="J890" s="4">
        <f>IF(実質付加価値!J890&gt;0,LN(実質付加価値!J890),0)</f>
        <v>9.1363165231729102</v>
      </c>
    </row>
    <row r="891" spans="1:10" x14ac:dyDescent="0.15">
      <c r="A891" s="1">
        <v>39</v>
      </c>
      <c r="B891" s="1" t="s">
        <v>324</v>
      </c>
      <c r="C891" s="1">
        <v>14</v>
      </c>
      <c r="D891" s="1" t="s">
        <v>26</v>
      </c>
      <c r="E891" s="4">
        <f>IF(実質付加価値!E891&gt;0,LN(実質付加価値!E891),0)</f>
        <v>1.6496981280294496</v>
      </c>
      <c r="F891" s="4">
        <f>IF(実質付加価値!F891&gt;0,LN(実質付加価値!F891),0)</f>
        <v>5.6983823234202875</v>
      </c>
      <c r="G891" s="4">
        <f>IF(実質付加価値!G891&gt;0,LN(実質付加価値!G891),0)</f>
        <v>6.4903800709461548</v>
      </c>
      <c r="H891" s="4">
        <f>IF(実質付加価値!H891&gt;0,LN(実質付加価値!H891),0)</f>
        <v>7.0484360808312703</v>
      </c>
      <c r="I891" s="4">
        <f>IF(実質付加価値!I891&gt;0,LN(実質付加価値!I891),0)</f>
        <v>0</v>
      </c>
      <c r="J891" s="4">
        <f>IF(実質付加価値!J891&gt;0,LN(実質付加価値!J891),0)</f>
        <v>0</v>
      </c>
    </row>
    <row r="892" spans="1:10" x14ac:dyDescent="0.15">
      <c r="A892" s="1">
        <v>39</v>
      </c>
      <c r="B892" s="1" t="s">
        <v>324</v>
      </c>
      <c r="C892" s="1">
        <v>15</v>
      </c>
      <c r="D892" s="1" t="s">
        <v>27</v>
      </c>
      <c r="E892" s="4">
        <f>IF(実質付加価値!E892&gt;0,LN(実質付加価値!E892),0)</f>
        <v>10.398951080847649</v>
      </c>
      <c r="F892" s="4">
        <f>IF(実質付加価値!F892&gt;0,LN(実質付加価値!F892),0)</f>
        <v>10.611866569529317</v>
      </c>
      <c r="G892" s="4">
        <f>IF(実質付加価値!G892&gt;0,LN(実質付加価値!G892),0)</f>
        <v>10.664016118685387</v>
      </c>
      <c r="H892" s="4">
        <f>IF(実質付加価値!H892&gt;0,LN(実質付加価値!H892),0)</f>
        <v>10.626848894489134</v>
      </c>
      <c r="I892" s="4">
        <f>IF(実質付加価値!I892&gt;0,LN(実質付加価値!I892),0)</f>
        <v>10.411791448337182</v>
      </c>
      <c r="J892" s="4">
        <f>IF(実質付加価値!J892&gt;0,LN(実質付加価値!J892),0)</f>
        <v>10.163204115907671</v>
      </c>
    </row>
    <row r="893" spans="1:10" x14ac:dyDescent="0.15">
      <c r="A893" s="1">
        <v>39</v>
      </c>
      <c r="B893" s="1" t="s">
        <v>323</v>
      </c>
      <c r="C893" s="1">
        <v>16</v>
      </c>
      <c r="D893" s="1" t="s">
        <v>10</v>
      </c>
      <c r="E893" s="4">
        <f>IF(実質付加価値!E893&gt;0,LN(実質付加価値!E893),0)</f>
        <v>12.237579648546618</v>
      </c>
      <c r="F893" s="4">
        <f>IF(実質付加価値!F893&gt;0,LN(実質付加価値!F893),0)</f>
        <v>12.428846440629446</v>
      </c>
      <c r="G893" s="4">
        <f>IF(実質付加価値!G893&gt;0,LN(実質付加価値!G893),0)</f>
        <v>12.463857866537094</v>
      </c>
      <c r="H893" s="4">
        <f>IF(実質付加価値!H893&gt;0,LN(実質付加価値!H893),0)</f>
        <v>12.538068437775429</v>
      </c>
      <c r="I893" s="4">
        <f>IF(実質付加価値!I893&gt;0,LN(実質付加価値!I893),0)</f>
        <v>11.917585216928579</v>
      </c>
      <c r="J893" s="4">
        <f>IF(実質付加価値!J893&gt;0,LN(実質付加価値!J893),0)</f>
        <v>11.923015498616495</v>
      </c>
    </row>
    <row r="894" spans="1:10" x14ac:dyDescent="0.15">
      <c r="A894" s="1">
        <v>39</v>
      </c>
      <c r="B894" s="1" t="s">
        <v>323</v>
      </c>
      <c r="C894" s="1">
        <v>17</v>
      </c>
      <c r="D894" s="1" t="s">
        <v>11</v>
      </c>
      <c r="E894" s="4">
        <f>IF(実質付加価値!E894&gt;0,LN(実質付加価値!E894),0)</f>
        <v>10.125788056912302</v>
      </c>
      <c r="F894" s="4">
        <f>IF(実質付加価値!F894&gt;0,LN(実質付加価値!F894),0)</f>
        <v>10.676861740281856</v>
      </c>
      <c r="G894" s="4">
        <f>IF(実質付加価値!G894&gt;0,LN(実質付加価値!G894),0)</f>
        <v>11.072753512607578</v>
      </c>
      <c r="H894" s="4">
        <f>IF(実質付加価値!H894&gt;0,LN(実質付加価値!H894),0)</f>
        <v>10.933832929664602</v>
      </c>
      <c r="I894" s="4">
        <f>IF(実質付加価値!I894&gt;0,LN(実質付加価値!I894),0)</f>
        <v>11.291971452130444</v>
      </c>
      <c r="J894" s="4">
        <f>IF(実質付加価値!J894&gt;0,LN(実質付加価値!J894),0)</f>
        <v>11.009311142876632</v>
      </c>
    </row>
    <row r="895" spans="1:10" x14ac:dyDescent="0.15">
      <c r="A895" s="1">
        <v>39</v>
      </c>
      <c r="B895" s="1" t="s">
        <v>323</v>
      </c>
      <c r="C895" s="1">
        <v>18</v>
      </c>
      <c r="D895" s="1" t="s">
        <v>12</v>
      </c>
      <c r="E895" s="4">
        <f>IF(実質付加価値!E895&gt;0,LN(実質付加価値!E895),0)</f>
        <v>11.387906619232734</v>
      </c>
      <c r="F895" s="4">
        <f>IF(実質付加価値!F895&gt;0,LN(実質付加価値!F895),0)</f>
        <v>12.085423965986733</v>
      </c>
      <c r="G895" s="4">
        <f>IF(実質付加価値!G895&gt;0,LN(実質付加価値!G895),0)</f>
        <v>12.271216049968819</v>
      </c>
      <c r="H895" s="4">
        <f>IF(実質付加価値!H895&gt;0,LN(実質付加価値!H895),0)</f>
        <v>12.404974305030528</v>
      </c>
      <c r="I895" s="4">
        <f>IF(実質付加価値!I895&gt;0,LN(実質付加価値!I895),0)</f>
        <v>12.215815354002787</v>
      </c>
      <c r="J895" s="4">
        <f>IF(実質付加価値!J895&gt;0,LN(実質付加価値!J895),0)</f>
        <v>12.095279680153388</v>
      </c>
    </row>
    <row r="896" spans="1:10" x14ac:dyDescent="0.15">
      <c r="A896" s="1">
        <v>39</v>
      </c>
      <c r="B896" s="1" t="s">
        <v>323</v>
      </c>
      <c r="C896" s="1">
        <v>19</v>
      </c>
      <c r="D896" s="1" t="s">
        <v>13</v>
      </c>
      <c r="E896" s="4">
        <f>IF(実質付加価値!E896&gt;0,LN(実質付加価値!E896),0)</f>
        <v>10.291015125314125</v>
      </c>
      <c r="F896" s="4">
        <f>IF(実質付加価値!F896&gt;0,LN(実質付加価値!F896),0)</f>
        <v>10.996748853741281</v>
      </c>
      <c r="G896" s="4">
        <f>IF(実質付加価値!G896&gt;0,LN(実質付加価値!G896),0)</f>
        <v>11.640207140857678</v>
      </c>
      <c r="H896" s="4">
        <f>IF(実質付加価値!H896&gt;0,LN(実質付加価値!H896),0)</f>
        <v>11.652731403086976</v>
      </c>
      <c r="I896" s="4">
        <f>IF(実質付加価値!I896&gt;0,LN(実質付加価値!I896),0)</f>
        <v>11.542965601393627</v>
      </c>
      <c r="J896" s="4">
        <f>IF(実質付加価値!J896&gt;0,LN(実質付加価値!J896),0)</f>
        <v>11.501171895905383</v>
      </c>
    </row>
    <row r="897" spans="1:10" x14ac:dyDescent="0.15">
      <c r="A897" s="1">
        <v>39</v>
      </c>
      <c r="B897" s="1" t="s">
        <v>323</v>
      </c>
      <c r="C897" s="1">
        <v>20</v>
      </c>
      <c r="D897" s="1" t="s">
        <v>14</v>
      </c>
      <c r="E897" s="4">
        <f>IF(実質付加価値!E897&gt;0,LN(実質付加価値!E897),0)</f>
        <v>10.070213919594513</v>
      </c>
      <c r="F897" s="4">
        <f>IF(実質付加価値!F897&gt;0,LN(実質付加価値!F897),0)</f>
        <v>10.89437780649742</v>
      </c>
      <c r="G897" s="4">
        <f>IF(実質付加価値!G897&gt;0,LN(実質付加価値!G897),0)</f>
        <v>10.636957110708895</v>
      </c>
      <c r="H897" s="4">
        <f>IF(実質付加価値!H897&gt;0,LN(実質付加価値!H897),0)</f>
        <v>10.292088305724702</v>
      </c>
      <c r="I897" s="4">
        <f>IF(実質付加価値!I897&gt;0,LN(実質付加価値!I897),0)</f>
        <v>10.318370405206045</v>
      </c>
      <c r="J897" s="4">
        <f>IF(実質付加価値!J897&gt;0,LN(実質付加価値!J897),0)</f>
        <v>10.337546140084187</v>
      </c>
    </row>
    <row r="898" spans="1:10" x14ac:dyDescent="0.15">
      <c r="A898" s="1">
        <v>39</v>
      </c>
      <c r="B898" s="1" t="s">
        <v>323</v>
      </c>
      <c r="C898" s="1">
        <v>21</v>
      </c>
      <c r="D898" s="1" t="s">
        <v>15</v>
      </c>
      <c r="E898" s="4">
        <f>IF(実質付加価値!E898&gt;0,LN(実質付加価値!E898),0)</f>
        <v>11.280501303893507</v>
      </c>
      <c r="F898" s="4">
        <f>IF(実質付加価値!F898&gt;0,LN(実質付加価値!F898),0)</f>
        <v>11.61652872222075</v>
      </c>
      <c r="G898" s="4">
        <f>IF(実質付加価値!G898&gt;0,LN(実質付加価値!G898),0)</f>
        <v>11.794848277033829</v>
      </c>
      <c r="H898" s="4">
        <f>IF(実質付加価値!H898&gt;0,LN(実質付加価値!H898),0)</f>
        <v>12.003387127999067</v>
      </c>
      <c r="I898" s="4">
        <f>IF(実質付加価値!I898&gt;0,LN(実質付加価値!I898),0)</f>
        <v>12.075647808921399</v>
      </c>
      <c r="J898" s="4">
        <f>IF(実質付加価値!J898&gt;0,LN(実質付加価値!J898),0)</f>
        <v>11.987209541283182</v>
      </c>
    </row>
    <row r="899" spans="1:10" x14ac:dyDescent="0.15">
      <c r="A899" s="1">
        <v>39</v>
      </c>
      <c r="B899" s="1" t="s">
        <v>195</v>
      </c>
      <c r="C899" s="1">
        <v>22</v>
      </c>
      <c r="D899" s="1" t="s">
        <v>7</v>
      </c>
      <c r="E899" s="4">
        <f>IF(実質付加価値!E899&gt;0,LN(実質付加価値!E899),0)</f>
        <v>12.638075116124895</v>
      </c>
      <c r="F899" s="4">
        <f>IF(実質付加価値!F899&gt;0,LN(実質付加価値!F899),0)</f>
        <v>12.952551259028541</v>
      </c>
      <c r="G899" s="4">
        <f>IF(実質付加価値!G899&gt;0,LN(実質付加価値!G899),0)</f>
        <v>13.002583350399096</v>
      </c>
      <c r="H899" s="4">
        <f>IF(実質付加価値!H899&gt;0,LN(実質付加価値!H899),0)</f>
        <v>13.230783091581275</v>
      </c>
      <c r="I899" s="4">
        <f>IF(実質付加価値!I899&gt;0,LN(実質付加価値!I899),0)</f>
        <v>13.394165317798084</v>
      </c>
      <c r="J899" s="4">
        <f>IF(実質付加価値!J899&gt;0,LN(実質付加価値!J899),0)</f>
        <v>13.375522313148355</v>
      </c>
    </row>
    <row r="900" spans="1:10" x14ac:dyDescent="0.15">
      <c r="A900" s="1">
        <v>39</v>
      </c>
      <c r="B900" s="1" t="s">
        <v>195</v>
      </c>
      <c r="C900" s="1">
        <v>23</v>
      </c>
      <c r="D900" s="1" t="s">
        <v>28</v>
      </c>
      <c r="E900" s="4">
        <f>IF(実質付加価値!E900&gt;0,LN(実質付加価値!E900),0)</f>
        <v>12.304326175492724</v>
      </c>
      <c r="F900" s="4">
        <f>IF(実質付加価値!F900&gt;0,LN(実質付加価値!F900),0)</f>
        <v>12.579293843003926</v>
      </c>
      <c r="G900" s="4">
        <f>IF(実質付加価値!G900&gt;0,LN(実質付加価値!G900),0)</f>
        <v>12.692978708360014</v>
      </c>
      <c r="H900" s="4">
        <f>IF(実質付加価値!H900&gt;0,LN(実質付加価値!H900),0)</f>
        <v>12.845313482676808</v>
      </c>
      <c r="I900" s="4">
        <f>IF(実質付加価値!I900&gt;0,LN(実質付加価値!I900),0)</f>
        <v>12.937329321125365</v>
      </c>
      <c r="J900" s="4">
        <f>IF(実質付加価値!J900&gt;0,LN(実質付加価値!J900),0)</f>
        <v>12.963616856599224</v>
      </c>
    </row>
    <row r="901" spans="1:10" x14ac:dyDescent="0.15">
      <c r="A901" s="1">
        <v>40</v>
      </c>
      <c r="B901" s="1" t="s">
        <v>325</v>
      </c>
      <c r="C901" s="1">
        <v>1</v>
      </c>
      <c r="D901" s="1" t="s">
        <v>8</v>
      </c>
      <c r="E901" s="4">
        <f>IF(実質付加価値!E901&gt;0,LN(実質付加価値!E901),0)</f>
        <v>12.525592961412793</v>
      </c>
      <c r="F901" s="4">
        <f>IF(実質付加価値!F901&gt;0,LN(実質付加価値!F901),0)</f>
        <v>12.359942851097863</v>
      </c>
      <c r="G901" s="4">
        <f>IF(実質付加価値!G901&gt;0,LN(実質付加価値!G901),0)</f>
        <v>12.376422098253625</v>
      </c>
      <c r="H901" s="4">
        <f>IF(実質付加価値!H901&gt;0,LN(実質付加価値!H901),0)</f>
        <v>12.232519006830948</v>
      </c>
      <c r="I901" s="4">
        <f>IF(実質付加価値!I901&gt;0,LN(実質付加価値!I901),0)</f>
        <v>12.255150433702287</v>
      </c>
      <c r="J901" s="4">
        <f>IF(実質付加価値!J901&gt;0,LN(実質付加価値!J901),0)</f>
        <v>12.15401545817152</v>
      </c>
    </row>
    <row r="902" spans="1:10" x14ac:dyDescent="0.15">
      <c r="A902" s="1">
        <v>40</v>
      </c>
      <c r="B902" s="1" t="s">
        <v>326</v>
      </c>
      <c r="C902" s="1">
        <v>2</v>
      </c>
      <c r="D902" s="1" t="s">
        <v>9</v>
      </c>
      <c r="E902" s="4">
        <f>IF(実質付加価値!E902&gt;0,LN(実質付加価値!E902),0)</f>
        <v>11.283997209840443</v>
      </c>
      <c r="F902" s="4">
        <f>IF(実質付加価値!F902&gt;0,LN(実質付加価値!F902),0)</f>
        <v>11.678594545972839</v>
      </c>
      <c r="G902" s="4">
        <f>IF(実質付加価値!G902&gt;0,LN(実質付加価値!G902),0)</f>
        <v>11.203692943991584</v>
      </c>
      <c r="H902" s="4">
        <f>IF(実質付加価値!H902&gt;0,LN(実質付加価値!H902),0)</f>
        <v>10.361543285358231</v>
      </c>
      <c r="I902" s="4">
        <f>IF(実質付加価値!I902&gt;0,LN(実質付加価値!I902),0)</f>
        <v>9.5482182968247908</v>
      </c>
      <c r="J902" s="4">
        <f>IF(実質付加価値!J902&gt;0,LN(実質付加価値!J902),0)</f>
        <v>9.232374252948329</v>
      </c>
    </row>
    <row r="903" spans="1:10" x14ac:dyDescent="0.15">
      <c r="A903" s="1">
        <v>40</v>
      </c>
      <c r="B903" s="1" t="s">
        <v>327</v>
      </c>
      <c r="C903" s="1">
        <v>3</v>
      </c>
      <c r="D903" s="1" t="s">
        <v>16</v>
      </c>
      <c r="E903" s="4">
        <f>IF(実質付加価値!E903&gt;0,LN(実質付加価値!E903),0)</f>
        <v>13.122164596151725</v>
      </c>
      <c r="F903" s="4">
        <f>IF(実質付加価値!F903&gt;0,LN(実質付加価値!F903),0)</f>
        <v>13.286780912949515</v>
      </c>
      <c r="G903" s="4">
        <f>IF(実質付加価値!G903&gt;0,LN(実質付加価値!G903),0)</f>
        <v>13.326868616695652</v>
      </c>
      <c r="H903" s="4">
        <f>IF(実質付加価値!H903&gt;0,LN(実質付加価値!H903),0)</f>
        <v>13.38014454148559</v>
      </c>
      <c r="I903" s="4">
        <f>IF(実質付加価値!I903&gt;0,LN(実質付加価値!I903),0)</f>
        <v>13.691710363874387</v>
      </c>
      <c r="J903" s="4">
        <f>IF(実質付加価値!J903&gt;0,LN(実質付加価値!J903),0)</f>
        <v>13.625582088043918</v>
      </c>
    </row>
    <row r="904" spans="1:10" x14ac:dyDescent="0.15">
      <c r="A904" s="1">
        <v>40</v>
      </c>
      <c r="B904" s="1" t="s">
        <v>327</v>
      </c>
      <c r="C904" s="1">
        <v>4</v>
      </c>
      <c r="D904" s="1" t="s">
        <v>17</v>
      </c>
      <c r="E904" s="4">
        <f>IF(実質付加価値!E904&gt;0,LN(実質付加価値!E904),0)</f>
        <v>10.223037395639567</v>
      </c>
      <c r="F904" s="4">
        <f>IF(実質付加価値!F904&gt;0,LN(実質付加価値!F904),0)</f>
        <v>10.867023357465467</v>
      </c>
      <c r="G904" s="4">
        <f>IF(実質付加価値!G904&gt;0,LN(実質付加価値!G904),0)</f>
        <v>11.186206696336734</v>
      </c>
      <c r="H904" s="4">
        <f>IF(実質付加価値!H904&gt;0,LN(実質付加価値!H904),0)</f>
        <v>10.423561555023522</v>
      </c>
      <c r="I904" s="4">
        <f>IF(実質付加価値!I904&gt;0,LN(実質付加価値!I904),0)</f>
        <v>10.242539837293002</v>
      </c>
      <c r="J904" s="4">
        <f>IF(実質付加価値!J904&gt;0,LN(実質付加価値!J904),0)</f>
        <v>10.117107044249742</v>
      </c>
    </row>
    <row r="905" spans="1:10" x14ac:dyDescent="0.15">
      <c r="A905" s="1">
        <v>40</v>
      </c>
      <c r="B905" s="1" t="s">
        <v>327</v>
      </c>
      <c r="C905" s="1">
        <v>5</v>
      </c>
      <c r="D905" s="1" t="s">
        <v>18</v>
      </c>
      <c r="E905" s="4">
        <f>IF(実質付加価値!E905&gt;0,LN(実質付加価値!E905),0)</f>
        <v>10.101798957484364</v>
      </c>
      <c r="F905" s="4">
        <f>IF(実質付加価値!F905&gt;0,LN(実質付加価値!F905),0)</f>
        <v>10.473041598334081</v>
      </c>
      <c r="G905" s="4">
        <f>IF(実質付加価値!G905&gt;0,LN(実質付加価値!G905),0)</f>
        <v>10.693790367897732</v>
      </c>
      <c r="H905" s="4">
        <f>IF(実質付加価値!H905&gt;0,LN(実質付加価値!H905),0)</f>
        <v>10.47839917584106</v>
      </c>
      <c r="I905" s="4">
        <f>IF(実質付加価値!I905&gt;0,LN(実質付加価値!I905),0)</f>
        <v>10.491443520925705</v>
      </c>
      <c r="J905" s="4">
        <f>IF(実質付加価値!J905&gt;0,LN(実質付加価値!J905),0)</f>
        <v>10.364340069729133</v>
      </c>
    </row>
    <row r="906" spans="1:10" x14ac:dyDescent="0.15">
      <c r="A906" s="1">
        <v>40</v>
      </c>
      <c r="B906" s="1" t="s">
        <v>327</v>
      </c>
      <c r="C906" s="1">
        <v>6</v>
      </c>
      <c r="D906" s="1" t="s">
        <v>2</v>
      </c>
      <c r="E906" s="4">
        <f>IF(実質付加価値!E906&gt;0,LN(実質付加価値!E906),0)</f>
        <v>10.466776673814651</v>
      </c>
      <c r="F906" s="4">
        <f>IF(実質付加価値!F906&gt;0,LN(実質付加価値!F906),0)</f>
        <v>11.45926320982694</v>
      </c>
      <c r="G906" s="4">
        <f>IF(実質付加価値!G906&gt;0,LN(実質付加価値!G906),0)</f>
        <v>12.376705913511334</v>
      </c>
      <c r="H906" s="4">
        <f>IF(実質付加価値!H906&gt;0,LN(実質付加価値!H906),0)</f>
        <v>12.033827246749285</v>
      </c>
      <c r="I906" s="4">
        <f>IF(実質付加価値!I906&gt;0,LN(実質付加価値!I906),0)</f>
        <v>11.865587024395918</v>
      </c>
      <c r="J906" s="4">
        <f>IF(実質付加価値!J906&gt;0,LN(実質付加価値!J906),0)</f>
        <v>11.717827831038154</v>
      </c>
    </row>
    <row r="907" spans="1:10" x14ac:dyDescent="0.15">
      <c r="A907" s="1">
        <v>40</v>
      </c>
      <c r="B907" s="1" t="s">
        <v>327</v>
      </c>
      <c r="C907" s="1">
        <v>7</v>
      </c>
      <c r="D907" s="1" t="s">
        <v>19</v>
      </c>
      <c r="E907" s="4">
        <f>IF(実質付加価値!E907&gt;0,LN(実質付加価値!E907),0)</f>
        <v>11.026705030969383</v>
      </c>
      <c r="F907" s="4">
        <f>IF(実質付加価値!F907&gt;0,LN(実質付加価値!F907),0)</f>
        <v>10.759265246659616</v>
      </c>
      <c r="G907" s="4">
        <f>IF(実質付加価値!G907&gt;0,LN(実質付加価値!G907),0)</f>
        <v>10.688116333683025</v>
      </c>
      <c r="H907" s="4">
        <f>IF(実質付加価値!H907&gt;0,LN(実質付加価値!H907),0)</f>
        <v>9.4341901006710138</v>
      </c>
      <c r="I907" s="4">
        <f>IF(実質付加価値!I907&gt;0,LN(実質付加価値!I907),0)</f>
        <v>9.3936233948337602</v>
      </c>
      <c r="J907" s="4">
        <f>IF(実質付加価値!J907&gt;0,LN(実質付加価値!J907),0)</f>
        <v>9.451481137791216</v>
      </c>
    </row>
    <row r="908" spans="1:10" x14ac:dyDescent="0.15">
      <c r="A908" s="1">
        <v>40</v>
      </c>
      <c r="B908" s="1" t="s">
        <v>327</v>
      </c>
      <c r="C908" s="1">
        <v>8</v>
      </c>
      <c r="D908" s="1" t="s">
        <v>20</v>
      </c>
      <c r="E908" s="4">
        <f>IF(実質付加価値!E908&gt;0,LN(実質付加価値!E908),0)</f>
        <v>11.717223010827199</v>
      </c>
      <c r="F908" s="4">
        <f>IF(実質付加価値!F908&gt;0,LN(実質付加価値!F908),0)</f>
        <v>11.657836476918645</v>
      </c>
      <c r="G908" s="4">
        <f>IF(実質付加価値!G908&gt;0,LN(実質付加価値!G908),0)</f>
        <v>11.895350955074095</v>
      </c>
      <c r="H908" s="4">
        <f>IF(実質付加価値!H908&gt;0,LN(実質付加価値!H908),0)</f>
        <v>11.867952624232201</v>
      </c>
      <c r="I908" s="4">
        <f>IF(実質付加価値!I908&gt;0,LN(実質付加価値!I908),0)</f>
        <v>11.850054002421595</v>
      </c>
      <c r="J908" s="4">
        <f>IF(実質付加価値!J908&gt;0,LN(実質付加価値!J908),0)</f>
        <v>11.391741630222459</v>
      </c>
    </row>
    <row r="909" spans="1:10" x14ac:dyDescent="0.15">
      <c r="A909" s="1">
        <v>40</v>
      </c>
      <c r="B909" s="1" t="s">
        <v>327</v>
      </c>
      <c r="C909" s="1">
        <v>9</v>
      </c>
      <c r="D909" s="1" t="s">
        <v>21</v>
      </c>
      <c r="E909" s="4">
        <f>IF(実質付加価値!E909&gt;0,LN(実質付加価値!E909),0)</f>
        <v>12.313630851184968</v>
      </c>
      <c r="F909" s="4">
        <f>IF(実質付加価値!F909&gt;0,LN(実質付加価値!F909),0)</f>
        <v>12.846105408802382</v>
      </c>
      <c r="G909" s="4">
        <f>IF(実質付加価値!G909&gt;0,LN(実質付加価値!G909),0)</f>
        <v>12.786688645742633</v>
      </c>
      <c r="H909" s="4">
        <f>IF(実質付加価値!H909&gt;0,LN(実質付加価値!H909),0)</f>
        <v>12.735052832611316</v>
      </c>
      <c r="I909" s="4">
        <f>IF(実質付加価値!I909&gt;0,LN(実質付加価値!I909),0)</f>
        <v>12.384114685722913</v>
      </c>
      <c r="J909" s="4">
        <f>IF(実質付加価値!J909&gt;0,LN(実質付加価値!J909),0)</f>
        <v>12.056998656536004</v>
      </c>
    </row>
    <row r="910" spans="1:10" x14ac:dyDescent="0.15">
      <c r="A910" s="1">
        <v>40</v>
      </c>
      <c r="B910" s="1" t="s">
        <v>327</v>
      </c>
      <c r="C910" s="1">
        <v>10</v>
      </c>
      <c r="D910" s="1" t="s">
        <v>22</v>
      </c>
      <c r="E910" s="4">
        <f>IF(実質付加価値!E910&gt;0,LN(実質付加価値!E910),0)</f>
        <v>11.099690250916682</v>
      </c>
      <c r="F910" s="4">
        <f>IF(実質付加価値!F910&gt;0,LN(実質付加価値!F910),0)</f>
        <v>11.568920314773989</v>
      </c>
      <c r="G910" s="4">
        <f>IF(実質付加価値!G910&gt;0,LN(実質付加価値!G910),0)</f>
        <v>11.728715739188564</v>
      </c>
      <c r="H910" s="4">
        <f>IF(実質付加価値!H910&gt;0,LN(実質付加価値!H910),0)</f>
        <v>11.9639316992468</v>
      </c>
      <c r="I910" s="4">
        <f>IF(実質付加価値!I910&gt;0,LN(実質付加価値!I910),0)</f>
        <v>11.589237221206387</v>
      </c>
      <c r="J910" s="4">
        <f>IF(実質付加価値!J910&gt;0,LN(実質付加価値!J910),0)</f>
        <v>11.6016416978831</v>
      </c>
    </row>
    <row r="911" spans="1:10" x14ac:dyDescent="0.15">
      <c r="A911" s="1">
        <v>40</v>
      </c>
      <c r="B911" s="1" t="s">
        <v>327</v>
      </c>
      <c r="C911" s="1">
        <v>11</v>
      </c>
      <c r="D911" s="1" t="s">
        <v>23</v>
      </c>
      <c r="E911" s="4">
        <f>IF(実質付加価値!E911&gt;0,LN(実質付加価値!E911),0)</f>
        <v>11.012300490992352</v>
      </c>
      <c r="F911" s="4">
        <f>IF(実質付加価値!F911&gt;0,LN(実質付加価値!F911),0)</f>
        <v>11.946179215614702</v>
      </c>
      <c r="G911" s="4">
        <f>IF(実質付加価値!G911&gt;0,LN(実質付加価値!G911),0)</f>
        <v>12.326056175359692</v>
      </c>
      <c r="H911" s="4">
        <f>IF(実質付加価値!H911&gt;0,LN(実質付加価値!H911),0)</f>
        <v>12.112560472117856</v>
      </c>
      <c r="I911" s="4">
        <f>IF(実質付加価値!I911&gt;0,LN(実質付加価値!I911),0)</f>
        <v>12.6831201325463</v>
      </c>
      <c r="J911" s="4">
        <f>IF(実質付加価値!J911&gt;0,LN(実質付加価値!J911),0)</f>
        <v>12.313675678987055</v>
      </c>
    </row>
    <row r="912" spans="1:10" x14ac:dyDescent="0.15">
      <c r="A912" s="1">
        <v>40</v>
      </c>
      <c r="B912" s="1" t="s">
        <v>327</v>
      </c>
      <c r="C912" s="1">
        <v>12</v>
      </c>
      <c r="D912" s="1" t="s">
        <v>24</v>
      </c>
      <c r="E912" s="4">
        <f>IF(実質付加価値!E912&gt;0,LN(実質付加価値!E912),0)</f>
        <v>8.4101870068986226</v>
      </c>
      <c r="F912" s="4">
        <f>IF(実質付加価値!F912&gt;0,LN(実質付加価値!F912),0)</f>
        <v>9.8670395711283359</v>
      </c>
      <c r="G912" s="4">
        <f>IF(実質付加価値!G912&gt;0,LN(実質付加価値!G912),0)</f>
        <v>11.710165285743555</v>
      </c>
      <c r="H912" s="4">
        <f>IF(実質付加価値!H912&gt;0,LN(実質付加価値!H912),0)</f>
        <v>12.656100300310417</v>
      </c>
      <c r="I912" s="4">
        <f>IF(実質付加価値!I912&gt;0,LN(実質付加価値!I912),0)</f>
        <v>13.262981409794305</v>
      </c>
      <c r="J912" s="4">
        <f>IF(実質付加価値!J912&gt;0,LN(実質付加価値!J912),0)</f>
        <v>12.971155731736621</v>
      </c>
    </row>
    <row r="913" spans="1:10" x14ac:dyDescent="0.15">
      <c r="A913" s="1">
        <v>40</v>
      </c>
      <c r="B913" s="1" t="s">
        <v>327</v>
      </c>
      <c r="C913" s="1">
        <v>13</v>
      </c>
      <c r="D913" s="1" t="s">
        <v>25</v>
      </c>
      <c r="E913" s="4">
        <f>IF(実質付加価値!E913&gt;0,LN(実質付加価値!E913),0)</f>
        <v>9.2042146296080425</v>
      </c>
      <c r="F913" s="4">
        <f>IF(実質付加価値!F913&gt;0,LN(実質付加価値!F913),0)</f>
        <v>11.588855920663224</v>
      </c>
      <c r="G913" s="4">
        <f>IF(実質付加価値!G913&gt;0,LN(実質付加価値!G913),0)</f>
        <v>12.376313556393404</v>
      </c>
      <c r="H913" s="4">
        <f>IF(実質付加価値!H913&gt;0,LN(実質付加価値!H913),0)</f>
        <v>12.449479980234985</v>
      </c>
      <c r="I913" s="4">
        <f>IF(実質付加価値!I913&gt;0,LN(実質付加価値!I913),0)</f>
        <v>12.49229399804074</v>
      </c>
      <c r="J913" s="4">
        <f>IF(実質付加価値!J913&gt;0,LN(実質付加価値!J913),0)</f>
        <v>12.951591487304819</v>
      </c>
    </row>
    <row r="914" spans="1:10" x14ac:dyDescent="0.15">
      <c r="A914" s="1">
        <v>40</v>
      </c>
      <c r="B914" s="1" t="s">
        <v>327</v>
      </c>
      <c r="C914" s="1">
        <v>14</v>
      </c>
      <c r="D914" s="1" t="s">
        <v>26</v>
      </c>
      <c r="E914" s="4">
        <f>IF(実質付加価値!E914&gt;0,LN(実質付加価値!E914),0)</f>
        <v>6.7595490290005387</v>
      </c>
      <c r="F914" s="4">
        <f>IF(実質付加価値!F914&gt;0,LN(実質付加価値!F914),0)</f>
        <v>7.8672914321721823</v>
      </c>
      <c r="G914" s="4">
        <f>IF(実質付加価値!G914&gt;0,LN(実質付加価値!G914),0)</f>
        <v>8.5067632094922807</v>
      </c>
      <c r="H914" s="4">
        <f>IF(実質付加価値!H914&gt;0,LN(実質付加価値!H914),0)</f>
        <v>8.9897919554670764</v>
      </c>
      <c r="I914" s="4">
        <f>IF(実質付加価値!I914&gt;0,LN(実質付加価値!I914),0)</f>
        <v>8.8056042067335394</v>
      </c>
      <c r="J914" s="4">
        <f>IF(実質付加価値!J914&gt;0,LN(実質付加価値!J914),0)</f>
        <v>8.7340799985536499</v>
      </c>
    </row>
    <row r="915" spans="1:10" x14ac:dyDescent="0.15">
      <c r="A915" s="1">
        <v>40</v>
      </c>
      <c r="B915" s="1" t="s">
        <v>327</v>
      </c>
      <c r="C915" s="1">
        <v>15</v>
      </c>
      <c r="D915" s="1" t="s">
        <v>27</v>
      </c>
      <c r="E915" s="4">
        <f>IF(実質付加価値!E915&gt;0,LN(実質付加価値!E915),0)</f>
        <v>12.447769086047213</v>
      </c>
      <c r="F915" s="4">
        <f>IF(実質付加価値!F915&gt;0,LN(実質付加価値!F915),0)</f>
        <v>12.895848899085962</v>
      </c>
      <c r="G915" s="4">
        <f>IF(実質付加価値!G915&gt;0,LN(実質付加価値!G915),0)</f>
        <v>13.20802004360236</v>
      </c>
      <c r="H915" s="4">
        <f>IF(実質付加価値!H915&gt;0,LN(実質付加価値!H915),0)</f>
        <v>12.896692651146653</v>
      </c>
      <c r="I915" s="4">
        <f>IF(実質付加価値!I915&gt;0,LN(実質付加価値!I915),0)</f>
        <v>12.881923309752873</v>
      </c>
      <c r="J915" s="4">
        <f>IF(実質付加価値!J915&gt;0,LN(実質付加価値!J915),0)</f>
        <v>12.769016153565827</v>
      </c>
    </row>
    <row r="916" spans="1:10" x14ac:dyDescent="0.15">
      <c r="A916" s="1">
        <v>40</v>
      </c>
      <c r="B916" s="1" t="s">
        <v>326</v>
      </c>
      <c r="C916" s="1">
        <v>16</v>
      </c>
      <c r="D916" s="1" t="s">
        <v>10</v>
      </c>
      <c r="E916" s="4">
        <f>IF(実質付加価値!E916&gt;0,LN(実質付加価値!E916),0)</f>
        <v>13.731722817444725</v>
      </c>
      <c r="F916" s="4">
        <f>IF(実質付加価値!F916&gt;0,LN(実質付加価値!F916),0)</f>
        <v>14.187352315470665</v>
      </c>
      <c r="G916" s="4">
        <f>IF(実質付加価値!G916&gt;0,LN(実質付加価値!G916),0)</f>
        <v>14.222730637536481</v>
      </c>
      <c r="H916" s="4">
        <f>IF(実質付加価値!H916&gt;0,LN(実質付加価値!H916),0)</f>
        <v>14.003908258570794</v>
      </c>
      <c r="I916" s="4">
        <f>IF(実質付加価値!I916&gt;0,LN(実質付加価値!I916),0)</f>
        <v>13.820312529139223</v>
      </c>
      <c r="J916" s="4">
        <f>IF(実質付加価値!J916&gt;0,LN(実質付加価値!J916),0)</f>
        <v>13.769187149273789</v>
      </c>
    </row>
    <row r="917" spans="1:10" x14ac:dyDescent="0.15">
      <c r="A917" s="1">
        <v>40</v>
      </c>
      <c r="B917" s="1" t="s">
        <v>326</v>
      </c>
      <c r="C917" s="1">
        <v>17</v>
      </c>
      <c r="D917" s="1" t="s">
        <v>11</v>
      </c>
      <c r="E917" s="4">
        <f>IF(実質付加価値!E917&gt;0,LN(実質付加価値!E917),0)</f>
        <v>11.86667754688782</v>
      </c>
      <c r="F917" s="4">
        <f>IF(実質付加価値!F917&gt;0,LN(実質付加価値!F917),0)</f>
        <v>12.576519952007121</v>
      </c>
      <c r="G917" s="4">
        <f>IF(実質付加価値!G917&gt;0,LN(実質付加価値!G917),0)</f>
        <v>12.942190793187491</v>
      </c>
      <c r="H917" s="4">
        <f>IF(実質付加価値!H917&gt;0,LN(実質付加価値!H917),0)</f>
        <v>12.917863833732669</v>
      </c>
      <c r="I917" s="4">
        <f>IF(実質付加価値!I917&gt;0,LN(実質付加価値!I917),0)</f>
        <v>13.064357283120971</v>
      </c>
      <c r="J917" s="4">
        <f>IF(実質付加価値!J917&gt;0,LN(実質付加価値!J917),0)</f>
        <v>12.859991771011797</v>
      </c>
    </row>
    <row r="918" spans="1:10" x14ac:dyDescent="0.15">
      <c r="A918" s="1">
        <v>40</v>
      </c>
      <c r="B918" s="1" t="s">
        <v>326</v>
      </c>
      <c r="C918" s="1">
        <v>18</v>
      </c>
      <c r="D918" s="1" t="s">
        <v>12</v>
      </c>
      <c r="E918" s="4">
        <f>IF(実質付加価値!E918&gt;0,LN(実質付加価値!E918),0)</f>
        <v>13.536772884902852</v>
      </c>
      <c r="F918" s="4">
        <f>IF(実質付加価値!F918&gt;0,LN(実質付加価値!F918),0)</f>
        <v>14.549681168182993</v>
      </c>
      <c r="G918" s="4">
        <f>IF(実質付加価値!G918&gt;0,LN(実質付加価値!G918),0)</f>
        <v>14.730637596368354</v>
      </c>
      <c r="H918" s="4">
        <f>IF(実質付加価値!H918&gt;0,LN(実質付加価値!H918),0)</f>
        <v>14.933805613358752</v>
      </c>
      <c r="I918" s="4">
        <f>IF(実質付加価値!I918&gt;0,LN(実質付加価値!I918),0)</f>
        <v>14.895371969217798</v>
      </c>
      <c r="J918" s="4">
        <f>IF(実質付加価値!J918&gt;0,LN(実質付加価値!J918),0)</f>
        <v>14.734502024297473</v>
      </c>
    </row>
    <row r="919" spans="1:10" x14ac:dyDescent="0.15">
      <c r="A919" s="1">
        <v>40</v>
      </c>
      <c r="B919" s="1" t="s">
        <v>326</v>
      </c>
      <c r="C919" s="1">
        <v>19</v>
      </c>
      <c r="D919" s="1" t="s">
        <v>13</v>
      </c>
      <c r="E919" s="4">
        <f>IF(実質付加価値!E919&gt;0,LN(実質付加価値!E919),0)</f>
        <v>11.783004130451362</v>
      </c>
      <c r="F919" s="4">
        <f>IF(実質付加価値!F919&gt;0,LN(実質付加価値!F919),0)</f>
        <v>12.624718377153131</v>
      </c>
      <c r="G919" s="4">
        <f>IF(実質付加価値!G919&gt;0,LN(実質付加価値!G919),0)</f>
        <v>13.490864556990815</v>
      </c>
      <c r="H919" s="4">
        <f>IF(実質付加価値!H919&gt;0,LN(実質付加価値!H919),0)</f>
        <v>13.583859071174112</v>
      </c>
      <c r="I919" s="4">
        <f>IF(実質付加価値!I919&gt;0,LN(実質付加価値!I919),0)</f>
        <v>13.500361457868333</v>
      </c>
      <c r="J919" s="4">
        <f>IF(実質付加価値!J919&gt;0,LN(実質付加価値!J919),0)</f>
        <v>13.442749484479656</v>
      </c>
    </row>
    <row r="920" spans="1:10" x14ac:dyDescent="0.15">
      <c r="A920" s="1">
        <v>40</v>
      </c>
      <c r="B920" s="1" t="s">
        <v>326</v>
      </c>
      <c r="C920" s="1">
        <v>20</v>
      </c>
      <c r="D920" s="1" t="s">
        <v>14</v>
      </c>
      <c r="E920" s="4">
        <f>IF(実質付加価値!E920&gt;0,LN(実質付加価値!E920),0)</f>
        <v>12.060782362670082</v>
      </c>
      <c r="F920" s="4">
        <f>IF(実質付加価値!F920&gt;0,LN(実質付加価値!F920),0)</f>
        <v>12.753686837026125</v>
      </c>
      <c r="G920" s="4">
        <f>IF(実質付加価値!G920&gt;0,LN(実質付加価値!G920),0)</f>
        <v>12.711737559600101</v>
      </c>
      <c r="H920" s="4">
        <f>IF(実質付加価値!H920&gt;0,LN(実質付加価値!H920),0)</f>
        <v>12.40583138319441</v>
      </c>
      <c r="I920" s="4">
        <f>IF(実質付加価値!I920&gt;0,LN(実質付加価値!I920),0)</f>
        <v>12.530165858506354</v>
      </c>
      <c r="J920" s="4">
        <f>IF(実質付加価値!J920&gt;0,LN(実質付加価値!J920),0)</f>
        <v>12.564441707651818</v>
      </c>
    </row>
    <row r="921" spans="1:10" x14ac:dyDescent="0.15">
      <c r="A921" s="1">
        <v>40</v>
      </c>
      <c r="B921" s="1" t="s">
        <v>326</v>
      </c>
      <c r="C921" s="1">
        <v>21</v>
      </c>
      <c r="D921" s="1" t="s">
        <v>15</v>
      </c>
      <c r="E921" s="4">
        <f>IF(実質付加価値!E921&gt;0,LN(実質付加価値!E921),0)</f>
        <v>13.241760663177411</v>
      </c>
      <c r="F921" s="4">
        <f>IF(実質付加価値!F921&gt;0,LN(実質付加価値!F921),0)</f>
        <v>13.523009148385448</v>
      </c>
      <c r="G921" s="4">
        <f>IF(実質付加価値!G921&gt;0,LN(実質付加価値!G921),0)</f>
        <v>13.844555211758246</v>
      </c>
      <c r="H921" s="4">
        <f>IF(実質付加価値!H921&gt;0,LN(実質付加価値!H921),0)</f>
        <v>14.092016344330773</v>
      </c>
      <c r="I921" s="4">
        <f>IF(実質付加価値!I921&gt;0,LN(実質付加価値!I921),0)</f>
        <v>14.313130255134698</v>
      </c>
      <c r="J921" s="4">
        <f>IF(実質付加価値!J921&gt;0,LN(実質付加価値!J921),0)</f>
        <v>14.238529637980356</v>
      </c>
    </row>
    <row r="922" spans="1:10" x14ac:dyDescent="0.15">
      <c r="A922" s="1">
        <v>40</v>
      </c>
      <c r="B922" s="1" t="s">
        <v>198</v>
      </c>
      <c r="C922" s="1">
        <v>22</v>
      </c>
      <c r="D922" s="1" t="s">
        <v>7</v>
      </c>
      <c r="E922" s="4">
        <f>IF(実質付加価値!E922&gt;0,LN(実質付加価値!E922),0)</f>
        <v>14.209443669823193</v>
      </c>
      <c r="F922" s="4">
        <f>IF(実質付加価値!F922&gt;0,LN(実質付加価値!F922),0)</f>
        <v>14.743864206213274</v>
      </c>
      <c r="G922" s="4">
        <f>IF(実質付加価値!G922&gt;0,LN(実質付加価値!G922),0)</f>
        <v>14.916077336706563</v>
      </c>
      <c r="H922" s="4">
        <f>IF(実質付加価値!H922&gt;0,LN(実質付加価値!H922),0)</f>
        <v>15.205539058294502</v>
      </c>
      <c r="I922" s="4">
        <f>IF(実質付加価値!I922&gt;0,LN(実質付加価値!I922),0)</f>
        <v>15.480367422960452</v>
      </c>
      <c r="J922" s="4">
        <f>IF(実質付加価値!J922&gt;0,LN(実質付加価値!J922),0)</f>
        <v>15.459708567359801</v>
      </c>
    </row>
    <row r="923" spans="1:10" x14ac:dyDescent="0.15">
      <c r="A923" s="1">
        <v>40</v>
      </c>
      <c r="B923" s="1" t="s">
        <v>198</v>
      </c>
      <c r="C923" s="1">
        <v>23</v>
      </c>
      <c r="D923" s="1" t="s">
        <v>28</v>
      </c>
      <c r="E923" s="4">
        <f>IF(実質付加価値!E923&gt;0,LN(実質付加価値!E923),0)</f>
        <v>13.771242447035078</v>
      </c>
      <c r="F923" s="4">
        <f>IF(実質付加価値!F923&gt;0,LN(実質付加価値!F923),0)</f>
        <v>13.961713648025189</v>
      </c>
      <c r="G923" s="4">
        <f>IF(実質付加価値!G923&gt;0,LN(実質付加価値!G923),0)</f>
        <v>14.078592463036925</v>
      </c>
      <c r="H923" s="4">
        <f>IF(実質付加価値!H923&gt;0,LN(実質付加価値!H923),0)</f>
        <v>14.209580838378725</v>
      </c>
      <c r="I923" s="4">
        <f>IF(実質付加価値!I923&gt;0,LN(実質付加価値!I923),0)</f>
        <v>14.354216757713719</v>
      </c>
      <c r="J923" s="4">
        <f>IF(実質付加価値!J923&gt;0,LN(実質付加価値!J923),0)</f>
        <v>14.377578600404034</v>
      </c>
    </row>
    <row r="924" spans="1:10" x14ac:dyDescent="0.15">
      <c r="A924" s="1">
        <v>41</v>
      </c>
      <c r="B924" s="1" t="s">
        <v>328</v>
      </c>
      <c r="C924" s="1">
        <v>1</v>
      </c>
      <c r="D924" s="1" t="s">
        <v>8</v>
      </c>
      <c r="E924" s="4">
        <f>IF(実質付加価値!E924&gt;0,LN(実質付加価値!E924),0)</f>
        <v>11.753139891272088</v>
      </c>
      <c r="F924" s="4">
        <f>IF(実質付加価値!F924&gt;0,LN(実質付加価値!F924),0)</f>
        <v>11.682589306120141</v>
      </c>
      <c r="G924" s="4">
        <f>IF(実質付加価値!G924&gt;0,LN(実質付加価値!G924),0)</f>
        <v>11.821005697556803</v>
      </c>
      <c r="H924" s="4">
        <f>IF(実質付加価値!H924&gt;0,LN(実質付加価値!H924),0)</f>
        <v>11.659122576867983</v>
      </c>
      <c r="I924" s="4">
        <f>IF(実質付加価値!I924&gt;0,LN(実質付加価値!I924),0)</f>
        <v>11.667425045062863</v>
      </c>
      <c r="J924" s="4">
        <f>IF(実質付加価値!J924&gt;0,LN(実質付加価値!J924),0)</f>
        <v>11.568685352507343</v>
      </c>
    </row>
    <row r="925" spans="1:10" x14ac:dyDescent="0.15">
      <c r="A925" s="1">
        <v>41</v>
      </c>
      <c r="B925" s="1" t="s">
        <v>328</v>
      </c>
      <c r="C925" s="1">
        <v>2</v>
      </c>
      <c r="D925" s="1" t="s">
        <v>9</v>
      </c>
      <c r="E925" s="4">
        <f>IF(実質付加価値!E925&gt;0,LN(実質付加価値!E925),0)</f>
        <v>8.1786245170173437</v>
      </c>
      <c r="F925" s="4">
        <f>IF(実質付加価値!F925&gt;0,LN(実質付加価値!F925),0)</f>
        <v>8.5385610142632338</v>
      </c>
      <c r="G925" s="4">
        <f>IF(実質付加価値!G925&gt;0,LN(実質付加価値!G925),0)</f>
        <v>8.693832244402687</v>
      </c>
      <c r="H925" s="4">
        <f>IF(実質付加価値!H925&gt;0,LN(実質付加価値!H925),0)</f>
        <v>8.0208567520381528</v>
      </c>
      <c r="I925" s="4">
        <f>IF(実質付加価値!I925&gt;0,LN(実質付加価値!I925),0)</f>
        <v>7.4949447440240062</v>
      </c>
      <c r="J925" s="4">
        <f>IF(実質付加価値!J925&gt;0,LN(実質付加価値!J925),0)</f>
        <v>7.1838068125768002</v>
      </c>
    </row>
    <row r="926" spans="1:10" x14ac:dyDescent="0.15">
      <c r="A926" s="1">
        <v>41</v>
      </c>
      <c r="B926" s="1" t="s">
        <v>329</v>
      </c>
      <c r="C926" s="1">
        <v>3</v>
      </c>
      <c r="D926" s="1" t="s">
        <v>16</v>
      </c>
      <c r="E926" s="4">
        <f>IF(実質付加価値!E926&gt;0,LN(実質付加価値!E926),0)</f>
        <v>11.50263966277662</v>
      </c>
      <c r="F926" s="4">
        <f>IF(実質付加価値!F926&gt;0,LN(実質付加価値!F926),0)</f>
        <v>11.736320528832117</v>
      </c>
      <c r="G926" s="4">
        <f>IF(実質付加価値!G926&gt;0,LN(実質付加価値!G926),0)</f>
        <v>11.809295213587767</v>
      </c>
      <c r="H926" s="4">
        <f>IF(実質付加価値!H926&gt;0,LN(実質付加価値!H926),0)</f>
        <v>11.979373361245747</v>
      </c>
      <c r="I926" s="4">
        <f>IF(実質付加価値!I926&gt;0,LN(実質付加価値!I926),0)</f>
        <v>11.806507837458669</v>
      </c>
      <c r="J926" s="4">
        <f>IF(実質付加価値!J926&gt;0,LN(実質付加価値!J926),0)</f>
        <v>11.738917610156735</v>
      </c>
    </row>
    <row r="927" spans="1:10" x14ac:dyDescent="0.15">
      <c r="A927" s="1">
        <v>41</v>
      </c>
      <c r="B927" s="1" t="s">
        <v>329</v>
      </c>
      <c r="C927" s="1">
        <v>4</v>
      </c>
      <c r="D927" s="1" t="s">
        <v>17</v>
      </c>
      <c r="E927" s="4">
        <f>IF(実質付加価値!E927&gt;0,LN(実質付加価値!E927),0)</f>
        <v>8.9687062878850519</v>
      </c>
      <c r="F927" s="4">
        <f>IF(実質付加価値!F927&gt;0,LN(実質付加価値!F927),0)</f>
        <v>9.6891105676328433</v>
      </c>
      <c r="G927" s="4">
        <f>IF(実質付加価値!G927&gt;0,LN(実質付加価値!G927),0)</f>
        <v>10.285616254717894</v>
      </c>
      <c r="H927" s="4">
        <f>IF(実質付加価値!H927&gt;0,LN(実質付加価値!H927),0)</f>
        <v>9.6296058905580821</v>
      </c>
      <c r="I927" s="4">
        <f>IF(実質付加価値!I927&gt;0,LN(実質付加価値!I927),0)</f>
        <v>9.299680084765674</v>
      </c>
      <c r="J927" s="4">
        <f>IF(実質付加価値!J927&gt;0,LN(実質付加価値!J927),0)</f>
        <v>9.234259893960358</v>
      </c>
    </row>
    <row r="928" spans="1:10" x14ac:dyDescent="0.15">
      <c r="A928" s="1">
        <v>41</v>
      </c>
      <c r="B928" s="1" t="s">
        <v>329</v>
      </c>
      <c r="C928" s="1">
        <v>5</v>
      </c>
      <c r="D928" s="1" t="s">
        <v>18</v>
      </c>
      <c r="E928" s="4">
        <f>IF(実質付加価値!E928&gt;0,LN(実質付加価値!E928),0)</f>
        <v>8.8070886865436329</v>
      </c>
      <c r="F928" s="4">
        <f>IF(実質付加価値!F928&gt;0,LN(実質付加価値!F928),0)</f>
        <v>9.6113873780785468</v>
      </c>
      <c r="G928" s="4">
        <f>IF(実質付加価値!G928&gt;0,LN(実質付加価値!G928),0)</f>
        <v>10.251843475461392</v>
      </c>
      <c r="H928" s="4">
        <f>IF(実質付加価値!H928&gt;0,LN(実質付加価値!H928),0)</f>
        <v>9.9902491523392776</v>
      </c>
      <c r="I928" s="4">
        <f>IF(実質付加価値!I928&gt;0,LN(実質付加価値!I928),0)</f>
        <v>10.185187809927532</v>
      </c>
      <c r="J928" s="4">
        <f>IF(実質付加価値!J928&gt;0,LN(実質付加価値!J928),0)</f>
        <v>10.06784522002429</v>
      </c>
    </row>
    <row r="929" spans="1:10" x14ac:dyDescent="0.15">
      <c r="A929" s="1">
        <v>41</v>
      </c>
      <c r="B929" s="1" t="s">
        <v>329</v>
      </c>
      <c r="C929" s="1">
        <v>6</v>
      </c>
      <c r="D929" s="1" t="s">
        <v>2</v>
      </c>
      <c r="E929" s="4">
        <f>IF(実質付加価値!E929&gt;0,LN(実質付加価値!E929),0)</f>
        <v>7.8700659066802459</v>
      </c>
      <c r="F929" s="4">
        <f>IF(実質付加価値!F929&gt;0,LN(実質付加価値!F929),0)</f>
        <v>9.3115216248562369</v>
      </c>
      <c r="G929" s="4">
        <f>IF(実質付加価値!G929&gt;0,LN(実質付加価値!G929),0)</f>
        <v>9.9057841012340404</v>
      </c>
      <c r="H929" s="4">
        <f>IF(実質付加価値!H929&gt;0,LN(実質付加価値!H929),0)</f>
        <v>10.382146132926524</v>
      </c>
      <c r="I929" s="4">
        <f>IF(実質付加価値!I929&gt;0,LN(実質付加価値!I929),0)</f>
        <v>10.986849349021528</v>
      </c>
      <c r="J929" s="4">
        <f>IF(実質付加価値!J929&gt;0,LN(実質付加価値!J929),0)</f>
        <v>10.926701941576532</v>
      </c>
    </row>
    <row r="930" spans="1:10" x14ac:dyDescent="0.15">
      <c r="A930" s="1">
        <v>41</v>
      </c>
      <c r="B930" s="1" t="s">
        <v>329</v>
      </c>
      <c r="C930" s="1">
        <v>7</v>
      </c>
      <c r="D930" s="1" t="s">
        <v>19</v>
      </c>
      <c r="E930" s="4">
        <f>IF(実質付加価値!E930&gt;0,LN(実質付加価値!E930),0)</f>
        <v>7.1587898836322834</v>
      </c>
      <c r="F930" s="4">
        <f>IF(実質付加価値!F930&gt;0,LN(実質付加価値!F930),0)</f>
        <v>5.2367955209932822</v>
      </c>
      <c r="G930" s="4">
        <f>IF(実質付加価値!G930&gt;0,LN(実質付加価値!G930),0)</f>
        <v>7.5430254405827437</v>
      </c>
      <c r="H930" s="4">
        <f>IF(実質付加価値!H930&gt;0,LN(実質付加価値!H930),0)</f>
        <v>7.417310794900537</v>
      </c>
      <c r="I930" s="4">
        <f>IF(実質付加価値!I930&gt;0,LN(実質付加価値!I930),0)</f>
        <v>6.3807669902218267</v>
      </c>
      <c r="J930" s="4">
        <f>IF(実質付加価値!J930&gt;0,LN(実質付加価値!J930),0)</f>
        <v>7.2281066303493029</v>
      </c>
    </row>
    <row r="931" spans="1:10" x14ac:dyDescent="0.15">
      <c r="A931" s="1">
        <v>41</v>
      </c>
      <c r="B931" s="1" t="s">
        <v>329</v>
      </c>
      <c r="C931" s="1">
        <v>8</v>
      </c>
      <c r="D931" s="1" t="s">
        <v>20</v>
      </c>
      <c r="E931" s="4">
        <f>IF(実質付加価値!E931&gt;0,LN(実質付加価値!E931),0)</f>
        <v>10.08234877741921</v>
      </c>
      <c r="F931" s="4">
        <f>IF(実質付加価値!F931&gt;0,LN(実質付加価値!F931),0)</f>
        <v>10.354093136342339</v>
      </c>
      <c r="G931" s="4">
        <f>IF(実質付加価値!G931&gt;0,LN(実質付加価値!G931),0)</f>
        <v>10.746075143830421</v>
      </c>
      <c r="H931" s="4">
        <f>IF(実質付加価値!H931&gt;0,LN(実質付加価値!H931),0)</f>
        <v>10.384155797557487</v>
      </c>
      <c r="I931" s="4">
        <f>IF(実質付加価値!I931&gt;0,LN(実質付加価値!I931),0)</f>
        <v>10.294469294402736</v>
      </c>
      <c r="J931" s="4">
        <f>IF(実質付加価値!J931&gt;0,LN(実質付加価値!J931),0)</f>
        <v>10.168141552377037</v>
      </c>
    </row>
    <row r="932" spans="1:10" x14ac:dyDescent="0.15">
      <c r="A932" s="1">
        <v>41</v>
      </c>
      <c r="B932" s="1" t="s">
        <v>329</v>
      </c>
      <c r="C932" s="1">
        <v>9</v>
      </c>
      <c r="D932" s="1" t="s">
        <v>21</v>
      </c>
      <c r="E932" s="4">
        <f>IF(実質付加価値!E932&gt;0,LN(実質付加価値!E932),0)</f>
        <v>7.6592830678495618</v>
      </c>
      <c r="F932" s="4">
        <f>IF(実質付加価値!F932&gt;0,LN(実質付加価値!F932),0)</f>
        <v>8.1790648295670501</v>
      </c>
      <c r="G932" s="4">
        <f>IF(実質付加価値!G932&gt;0,LN(実質付加価値!G932),0)</f>
        <v>9.1733549377730288</v>
      </c>
      <c r="H932" s="4">
        <f>IF(実質付加価値!H932&gt;0,LN(実質付加価値!H932),0)</f>
        <v>10.137348807692176</v>
      </c>
      <c r="I932" s="4">
        <f>IF(実質付加価値!I932&gt;0,LN(実質付加価値!I932),0)</f>
        <v>10.093766962673744</v>
      </c>
      <c r="J932" s="4">
        <f>IF(実質付加価値!J932&gt;0,LN(実質付加価値!J932),0)</f>
        <v>9.3207937661143045</v>
      </c>
    </row>
    <row r="933" spans="1:10" x14ac:dyDescent="0.15">
      <c r="A933" s="1">
        <v>41</v>
      </c>
      <c r="B933" s="1" t="s">
        <v>329</v>
      </c>
      <c r="C933" s="1">
        <v>10</v>
      </c>
      <c r="D933" s="1" t="s">
        <v>22</v>
      </c>
      <c r="E933" s="4">
        <f>IF(実質付加価値!E933&gt;0,LN(実質付加価値!E933),0)</f>
        <v>8.6825315727617998</v>
      </c>
      <c r="F933" s="4">
        <f>IF(実質付加価値!F933&gt;0,LN(実質付加価値!F933),0)</f>
        <v>9.7918875887365981</v>
      </c>
      <c r="G933" s="4">
        <f>IF(実質付加価値!G933&gt;0,LN(実質付加価値!G933),0)</f>
        <v>10.535295642384279</v>
      </c>
      <c r="H933" s="4">
        <f>IF(実質付加価値!H933&gt;0,LN(実質付加価値!H933),0)</f>
        <v>10.369203948661545</v>
      </c>
      <c r="I933" s="4">
        <f>IF(実質付加価値!I933&gt;0,LN(実質付加価値!I933),0)</f>
        <v>10.194765294942803</v>
      </c>
      <c r="J933" s="4">
        <f>IF(実質付加価値!J933&gt;0,LN(実質付加価値!J933),0)</f>
        <v>10.175343952105488</v>
      </c>
    </row>
    <row r="934" spans="1:10" x14ac:dyDescent="0.15">
      <c r="A934" s="1">
        <v>41</v>
      </c>
      <c r="B934" s="1" t="s">
        <v>329</v>
      </c>
      <c r="C934" s="1">
        <v>11</v>
      </c>
      <c r="D934" s="1" t="s">
        <v>23</v>
      </c>
      <c r="E934" s="4">
        <f>IF(実質付加価値!E934&gt;0,LN(実質付加価値!E934),0)</f>
        <v>8.4197104060808279</v>
      </c>
      <c r="F934" s="4">
        <f>IF(実質付加価値!F934&gt;0,LN(実質付加価値!F934),0)</f>
        <v>9.5053385275784947</v>
      </c>
      <c r="G934" s="4">
        <f>IF(実質付加価値!G934&gt;0,LN(実質付加価値!G934),0)</f>
        <v>10.109734345552123</v>
      </c>
      <c r="H934" s="4">
        <f>IF(実質付加価値!H934&gt;0,LN(実質付加価値!H934),0)</f>
        <v>10.959131406212688</v>
      </c>
      <c r="I934" s="4">
        <f>IF(実質付加価値!I934&gt;0,LN(実質付加価値!I934),0)</f>
        <v>11.261577755297587</v>
      </c>
      <c r="J934" s="4">
        <f>IF(実質付加価値!J934&gt;0,LN(実質付加価値!J934),0)</f>
        <v>10.652148399112363</v>
      </c>
    </row>
    <row r="935" spans="1:10" x14ac:dyDescent="0.15">
      <c r="A935" s="1">
        <v>41</v>
      </c>
      <c r="B935" s="1" t="s">
        <v>329</v>
      </c>
      <c r="C935" s="1">
        <v>12</v>
      </c>
      <c r="D935" s="1" t="s">
        <v>24</v>
      </c>
      <c r="E935" s="4">
        <f>IF(実質付加価値!E935&gt;0,LN(実質付加価値!E935),0)</f>
        <v>6.4003954564614709</v>
      </c>
      <c r="F935" s="4">
        <f>IF(実質付加価値!F935&gt;0,LN(実質付加価値!F935),0)</f>
        <v>8.3001965061364302</v>
      </c>
      <c r="G935" s="4">
        <f>IF(実質付加価値!G935&gt;0,LN(実質付加価値!G935),0)</f>
        <v>10.349998119748529</v>
      </c>
      <c r="H935" s="4">
        <f>IF(実質付加価値!H935&gt;0,LN(実質付加価値!H935),0)</f>
        <v>11.458012769897566</v>
      </c>
      <c r="I935" s="4">
        <f>IF(実質付加価値!I935&gt;0,LN(実質付加価値!I935),0)</f>
        <v>13.241916023287677</v>
      </c>
      <c r="J935" s="4">
        <f>IF(実質付加価値!J935&gt;0,LN(実質付加価値!J935),0)</f>
        <v>12.676826286696375</v>
      </c>
    </row>
    <row r="936" spans="1:10" x14ac:dyDescent="0.15">
      <c r="A936" s="1">
        <v>41</v>
      </c>
      <c r="B936" s="1" t="s">
        <v>329</v>
      </c>
      <c r="C936" s="1">
        <v>13</v>
      </c>
      <c r="D936" s="1" t="s">
        <v>25</v>
      </c>
      <c r="E936" s="4">
        <f>IF(実質付加価値!E936&gt;0,LN(実質付加価値!E936),0)</f>
        <v>7.2992586867681863</v>
      </c>
      <c r="F936" s="4">
        <f>IF(実質付加価値!F936&gt;0,LN(実質付加価値!F936),0)</f>
        <v>9.3397048957946982</v>
      </c>
      <c r="G936" s="4">
        <f>IF(実質付加価値!G936&gt;0,LN(実質付加価値!G936),0)</f>
        <v>9.6156243673246777</v>
      </c>
      <c r="H936" s="4">
        <f>IF(実質付加価値!H936&gt;0,LN(実質付加価値!H936),0)</f>
        <v>9.9540668248904467</v>
      </c>
      <c r="I936" s="4">
        <f>IF(実質付加価値!I936&gt;0,LN(実質付加価値!I936),0)</f>
        <v>10.950070453340743</v>
      </c>
      <c r="J936" s="4">
        <f>IF(実質付加価値!J936&gt;0,LN(実質付加価値!J936),0)</f>
        <v>9.0727075188297572</v>
      </c>
    </row>
    <row r="937" spans="1:10" x14ac:dyDescent="0.15">
      <c r="A937" s="1">
        <v>41</v>
      </c>
      <c r="B937" s="1" t="s">
        <v>329</v>
      </c>
      <c r="C937" s="1">
        <v>14</v>
      </c>
      <c r="D937" s="1" t="s">
        <v>26</v>
      </c>
      <c r="E937" s="4">
        <f>IF(実質付加価値!E937&gt;0,LN(実質付加価値!E937),0)</f>
        <v>4.240417216852288</v>
      </c>
      <c r="F937" s="4">
        <f>IF(実質付加価値!F937&gt;0,LN(実質付加価値!F937),0)</f>
        <v>4.7078007512003719</v>
      </c>
      <c r="G937" s="4">
        <f>IF(実質付加価値!G937&gt;0,LN(実質付加価値!G937),0)</f>
        <v>5.6075365706459195</v>
      </c>
      <c r="H937" s="4">
        <f>IF(実質付加価値!H937&gt;0,LN(実質付加価値!H937),0)</f>
        <v>6.255714321680542</v>
      </c>
      <c r="I937" s="4">
        <f>IF(実質付加価値!I937&gt;0,LN(実質付加価値!I937),0)</f>
        <v>6.3621136606622564</v>
      </c>
      <c r="J937" s="4">
        <f>IF(実質付加価値!J937&gt;0,LN(実質付加価値!J937),0)</f>
        <v>6.2599645217990094</v>
      </c>
    </row>
    <row r="938" spans="1:10" x14ac:dyDescent="0.15">
      <c r="A938" s="1">
        <v>41</v>
      </c>
      <c r="B938" s="1" t="s">
        <v>329</v>
      </c>
      <c r="C938" s="1">
        <v>15</v>
      </c>
      <c r="D938" s="1" t="s">
        <v>27</v>
      </c>
      <c r="E938" s="4">
        <f>IF(実質付加価値!E938&gt;0,LN(実質付加価値!E938),0)</f>
        <v>10.71772877998341</v>
      </c>
      <c r="F938" s="4">
        <f>IF(実質付加価値!F938&gt;0,LN(実質付加価値!F938),0)</f>
        <v>10.981465578270269</v>
      </c>
      <c r="G938" s="4">
        <f>IF(実質付加価値!G938&gt;0,LN(実質付加価値!G938),0)</f>
        <v>11.426344606795682</v>
      </c>
      <c r="H938" s="4">
        <f>IF(実質付加価値!H938&gt;0,LN(実質付加価値!H938),0)</f>
        <v>11.243086325830514</v>
      </c>
      <c r="I938" s="4">
        <f>IF(実質付加価値!I938&gt;0,LN(実質付加価値!I938),0)</f>
        <v>11.088146455810463</v>
      </c>
      <c r="J938" s="4">
        <f>IF(実質付加価値!J938&gt;0,LN(実質付加価値!J938),0)</f>
        <v>11.035251901861363</v>
      </c>
    </row>
    <row r="939" spans="1:10" x14ac:dyDescent="0.15">
      <c r="A939" s="1">
        <v>41</v>
      </c>
      <c r="B939" s="1" t="s">
        <v>328</v>
      </c>
      <c r="C939" s="1">
        <v>16</v>
      </c>
      <c r="D939" s="1" t="s">
        <v>10</v>
      </c>
      <c r="E939" s="4">
        <f>IF(実質付加価値!E939&gt;0,LN(実質付加価値!E939),0)</f>
        <v>12.238646109485554</v>
      </c>
      <c r="F939" s="4">
        <f>IF(実質付加価値!F939&gt;0,LN(実質付加価値!F939),0)</f>
        <v>12.724957831118806</v>
      </c>
      <c r="G939" s="4">
        <f>IF(実質付加価値!G939&gt;0,LN(実質付加価値!G939),0)</f>
        <v>12.655242948713489</v>
      </c>
      <c r="H939" s="4">
        <f>IF(実質付加価値!H939&gt;0,LN(実質付加価値!H939),0)</f>
        <v>12.547427343039198</v>
      </c>
      <c r="I939" s="4">
        <f>IF(実質付加価値!I939&gt;0,LN(実質付加価値!I939),0)</f>
        <v>12.358823149205529</v>
      </c>
      <c r="J939" s="4">
        <f>IF(実質付加価値!J939&gt;0,LN(実質付加価値!J939),0)</f>
        <v>12.31403336447816</v>
      </c>
    </row>
    <row r="940" spans="1:10" x14ac:dyDescent="0.15">
      <c r="A940" s="1">
        <v>41</v>
      </c>
      <c r="B940" s="1" t="s">
        <v>328</v>
      </c>
      <c r="C940" s="1">
        <v>17</v>
      </c>
      <c r="D940" s="1" t="s">
        <v>11</v>
      </c>
      <c r="E940" s="4">
        <f>IF(実質付加価値!E940&gt;0,LN(実質付加価値!E940),0)</f>
        <v>10.121848546347616</v>
      </c>
      <c r="F940" s="4">
        <f>IF(実質付加価値!F940&gt;0,LN(実質付加価値!F940),0)</f>
        <v>11.33031460864817</v>
      </c>
      <c r="G940" s="4">
        <f>IF(実質付加価値!G940&gt;0,LN(実質付加価値!G940),0)</f>
        <v>11.291575152320538</v>
      </c>
      <c r="H940" s="4">
        <f>IF(実質付加価値!H940&gt;0,LN(実質付加価値!H940),0)</f>
        <v>12.090788818658002</v>
      </c>
      <c r="I940" s="4">
        <f>IF(実質付加価値!I940&gt;0,LN(実質付加価値!I940),0)</f>
        <v>12.181200654023556</v>
      </c>
      <c r="J940" s="4">
        <f>IF(実質付加価値!J940&gt;0,LN(実質付加価値!J940),0)</f>
        <v>11.902168926790544</v>
      </c>
    </row>
    <row r="941" spans="1:10" x14ac:dyDescent="0.15">
      <c r="A941" s="1">
        <v>41</v>
      </c>
      <c r="B941" s="1" t="s">
        <v>328</v>
      </c>
      <c r="C941" s="1">
        <v>18</v>
      </c>
      <c r="D941" s="1" t="s">
        <v>12</v>
      </c>
      <c r="E941" s="4">
        <f>IF(実質付加価値!E941&gt;0,LN(実質付加価値!E941),0)</f>
        <v>11.21688859764453</v>
      </c>
      <c r="F941" s="4">
        <f>IF(実質付加価値!F941&gt;0,LN(実質付加価値!F941),0)</f>
        <v>11.996406522134551</v>
      </c>
      <c r="G941" s="4">
        <f>IF(実質付加価値!G941&gt;0,LN(実質付加価値!G941),0)</f>
        <v>12.355060174571785</v>
      </c>
      <c r="H941" s="4">
        <f>IF(実質付加価値!H941&gt;0,LN(実質付加価値!H941),0)</f>
        <v>12.511775189734815</v>
      </c>
      <c r="I941" s="4">
        <f>IF(実質付加価値!I941&gt;0,LN(実質付加価値!I941),0)</f>
        <v>12.337409409738347</v>
      </c>
      <c r="J941" s="4">
        <f>IF(実質付加価値!J941&gt;0,LN(実質付加価値!J941),0)</f>
        <v>12.221568966612063</v>
      </c>
    </row>
    <row r="942" spans="1:10" x14ac:dyDescent="0.15">
      <c r="A942" s="1">
        <v>41</v>
      </c>
      <c r="B942" s="1" t="s">
        <v>328</v>
      </c>
      <c r="C942" s="1">
        <v>19</v>
      </c>
      <c r="D942" s="1" t="s">
        <v>13</v>
      </c>
      <c r="E942" s="4">
        <f>IF(実質付加価値!E942&gt;0,LN(実質付加価値!E942),0)</f>
        <v>9.9846530603156811</v>
      </c>
      <c r="F942" s="4">
        <f>IF(実質付加価値!F942&gt;0,LN(実質付加価値!F942),0)</f>
        <v>10.872328033518649</v>
      </c>
      <c r="G942" s="4">
        <f>IF(実質付加価値!G942&gt;0,LN(実質付加価値!G942),0)</f>
        <v>11.557560656437206</v>
      </c>
      <c r="H942" s="4">
        <f>IF(実質付加価値!H942&gt;0,LN(実質付加価値!H942),0)</f>
        <v>11.562391228530672</v>
      </c>
      <c r="I942" s="4">
        <f>IF(実質付加価値!I942&gt;0,LN(実質付加価値!I942),0)</f>
        <v>11.486155433181578</v>
      </c>
      <c r="J942" s="4">
        <f>IF(実質付加価値!J942&gt;0,LN(実質付加価値!J942),0)</f>
        <v>11.461421064138355</v>
      </c>
    </row>
    <row r="943" spans="1:10" x14ac:dyDescent="0.15">
      <c r="A943" s="1">
        <v>41</v>
      </c>
      <c r="B943" s="1" t="s">
        <v>328</v>
      </c>
      <c r="C943" s="1">
        <v>20</v>
      </c>
      <c r="D943" s="1" t="s">
        <v>14</v>
      </c>
      <c r="E943" s="4">
        <f>IF(実質付加価値!E943&gt;0,LN(実質付加価値!E943),0)</f>
        <v>10.105012213293712</v>
      </c>
      <c r="F943" s="4">
        <f>IF(実質付加価値!F943&gt;0,LN(実質付加価値!F943),0)</f>
        <v>10.51081925121826</v>
      </c>
      <c r="G943" s="4">
        <f>IF(実質付加価値!G943&gt;0,LN(実質付加価値!G943),0)</f>
        <v>10.437644850225245</v>
      </c>
      <c r="H943" s="4">
        <f>IF(実質付加価値!H943&gt;0,LN(実質付加価値!H943),0)</f>
        <v>10.293402480655224</v>
      </c>
      <c r="I943" s="4">
        <f>IF(実質付加価値!I943&gt;0,LN(実質付加価値!I943),0)</f>
        <v>10.38692884371725</v>
      </c>
      <c r="J943" s="4">
        <f>IF(実質付加価値!J943&gt;0,LN(実質付加価値!J943),0)</f>
        <v>10.414534828778189</v>
      </c>
    </row>
    <row r="944" spans="1:10" x14ac:dyDescent="0.15">
      <c r="A944" s="1">
        <v>41</v>
      </c>
      <c r="B944" s="1" t="s">
        <v>328</v>
      </c>
      <c r="C944" s="1">
        <v>21</v>
      </c>
      <c r="D944" s="1" t="s">
        <v>15</v>
      </c>
      <c r="E944" s="4">
        <f>IF(実質付加価値!E944&gt;0,LN(実質付加価値!E944),0)</f>
        <v>10.910987684978315</v>
      </c>
      <c r="F944" s="4">
        <f>IF(実質付加価値!F944&gt;0,LN(実質付加価値!F944),0)</f>
        <v>11.312139172643972</v>
      </c>
      <c r="G944" s="4">
        <f>IF(実質付加価値!G944&gt;0,LN(実質付加価値!G944),0)</f>
        <v>11.683332883144713</v>
      </c>
      <c r="H944" s="4">
        <f>IF(実質付加価値!H944&gt;0,LN(実質付加価値!H944),0)</f>
        <v>11.963939825275967</v>
      </c>
      <c r="I944" s="4">
        <f>IF(実質付加価値!I944&gt;0,LN(実質付加価値!I944),0)</f>
        <v>12.142690676062353</v>
      </c>
      <c r="J944" s="4">
        <f>IF(実質付加価値!J944&gt;0,LN(実質付加価値!J944),0)</f>
        <v>12.091210214548914</v>
      </c>
    </row>
    <row r="945" spans="1:10" x14ac:dyDescent="0.15">
      <c r="A945" s="1">
        <v>41</v>
      </c>
      <c r="B945" s="1" t="s">
        <v>201</v>
      </c>
      <c r="C945" s="1">
        <v>22</v>
      </c>
      <c r="D945" s="1" t="s">
        <v>7</v>
      </c>
      <c r="E945" s="4">
        <f>IF(実質付加価値!E945&gt;0,LN(実質付加価値!E945),0)</f>
        <v>12.366354183944773</v>
      </c>
      <c r="F945" s="4">
        <f>IF(実質付加価値!F945&gt;0,LN(実質付加価値!F945),0)</f>
        <v>12.923492538183183</v>
      </c>
      <c r="G945" s="4">
        <f>IF(実質付加価値!G945&gt;0,LN(実質付加価値!G945),0)</f>
        <v>13.024852226611992</v>
      </c>
      <c r="H945" s="4">
        <f>IF(実質付加価値!H945&gt;0,LN(実質付加価値!H945),0)</f>
        <v>13.280377288451048</v>
      </c>
      <c r="I945" s="4">
        <f>IF(実質付加価値!I945&gt;0,LN(実質付加価値!I945),0)</f>
        <v>13.499315574278663</v>
      </c>
      <c r="J945" s="4">
        <f>IF(実質付加価値!J945&gt;0,LN(実質付加価値!J945),0)</f>
        <v>13.478668467733907</v>
      </c>
    </row>
    <row r="946" spans="1:10" x14ac:dyDescent="0.15">
      <c r="A946" s="1">
        <v>41</v>
      </c>
      <c r="B946" s="1" t="s">
        <v>201</v>
      </c>
      <c r="C946" s="1">
        <v>23</v>
      </c>
      <c r="D946" s="1" t="s">
        <v>28</v>
      </c>
      <c r="E946" s="4">
        <f>IF(実質付加価値!E946&gt;0,LN(実質付加価値!E946),0)</f>
        <v>12.275380486528071</v>
      </c>
      <c r="F946" s="4">
        <f>IF(実質付加価値!F946&gt;0,LN(実質付加価値!F946),0)</f>
        <v>12.511179343169813</v>
      </c>
      <c r="G946" s="4">
        <f>IF(実質付加価値!G946&gt;0,LN(実質付加価値!G946),0)</f>
        <v>12.587277896536545</v>
      </c>
      <c r="H946" s="4">
        <f>IF(実質付加価値!H946&gt;0,LN(実質付加価値!H946),0)</f>
        <v>12.756763419978416</v>
      </c>
      <c r="I946" s="4">
        <f>IF(実質付加価値!I946&gt;0,LN(実質付加価値!I946),0)</f>
        <v>12.884356555403995</v>
      </c>
      <c r="J946" s="4">
        <f>IF(実質付加価値!J946&gt;0,LN(実質付加価値!J946),0)</f>
        <v>12.902705819645568</v>
      </c>
    </row>
    <row r="947" spans="1:10" x14ac:dyDescent="0.15">
      <c r="A947" s="1">
        <v>42</v>
      </c>
      <c r="B947" s="1" t="s">
        <v>330</v>
      </c>
      <c r="C947" s="1">
        <v>1</v>
      </c>
      <c r="D947" s="1" t="s">
        <v>8</v>
      </c>
      <c r="E947" s="4">
        <f>IF(実質付加価値!E947&gt;0,LN(実質付加価値!E947),0)</f>
        <v>12.077084764814511</v>
      </c>
      <c r="F947" s="4">
        <f>IF(実質付加価値!F947&gt;0,LN(実質付加価値!F947),0)</f>
        <v>12.141808846034696</v>
      </c>
      <c r="G947" s="4">
        <f>IF(実質付加価値!G947&gt;0,LN(実質付加価値!G947),0)</f>
        <v>12.293223209940709</v>
      </c>
      <c r="H947" s="4">
        <f>IF(実質付加価値!H947&gt;0,LN(実質付加価値!H947),0)</f>
        <v>12.067796793013789</v>
      </c>
      <c r="I947" s="4">
        <f>IF(実質付加価値!I947&gt;0,LN(実質付加価値!I947),0)</f>
        <v>12.033152651721499</v>
      </c>
      <c r="J947" s="4">
        <f>IF(実質付加価値!J947&gt;0,LN(実質付加価値!J947),0)</f>
        <v>11.919583767257866</v>
      </c>
    </row>
    <row r="948" spans="1:10" x14ac:dyDescent="0.15">
      <c r="A948" s="1">
        <v>42</v>
      </c>
      <c r="B948" s="1" t="s">
        <v>330</v>
      </c>
      <c r="C948" s="1">
        <v>2</v>
      </c>
      <c r="D948" s="1" t="s">
        <v>9</v>
      </c>
      <c r="E948" s="4">
        <f>IF(実質付加価値!E948&gt;0,LN(実質付加価値!E948),0)</f>
        <v>9.9496958050938904</v>
      </c>
      <c r="F948" s="4">
        <f>IF(実質付加価値!F948&gt;0,LN(実質付加価値!F948),0)</f>
        <v>10.141427624372929</v>
      </c>
      <c r="G948" s="4">
        <f>IF(実質付加価値!G948&gt;0,LN(実質付加価値!G948),0)</f>
        <v>9.9567886422159866</v>
      </c>
      <c r="H948" s="4">
        <f>IF(実質付加価値!H948&gt;0,LN(実質付加価値!H948),0)</f>
        <v>9.5168502213774691</v>
      </c>
      <c r="I948" s="4">
        <f>IF(実質付加価値!I948&gt;0,LN(実質付加価値!I948),0)</f>
        <v>7.9366638033207897</v>
      </c>
      <c r="J948" s="4">
        <f>IF(実質付加価値!J948&gt;0,LN(実質付加価値!J948),0)</f>
        <v>7.7253324702007271</v>
      </c>
    </row>
    <row r="949" spans="1:10" x14ac:dyDescent="0.15">
      <c r="A949" s="1">
        <v>42</v>
      </c>
      <c r="B949" s="1" t="s">
        <v>331</v>
      </c>
      <c r="C949" s="1">
        <v>3</v>
      </c>
      <c r="D949" s="1" t="s">
        <v>16</v>
      </c>
      <c r="E949" s="4">
        <f>IF(実質付加価値!E949&gt;0,LN(実質付加価値!E949),0)</f>
        <v>11.244741614194931</v>
      </c>
      <c r="F949" s="4">
        <f>IF(実質付加価値!F949&gt;0,LN(実質付加価値!F949),0)</f>
        <v>11.477358438033461</v>
      </c>
      <c r="G949" s="4">
        <f>IF(実質付加価値!G949&gt;0,LN(実質付加価値!G949),0)</f>
        <v>11.463572763886935</v>
      </c>
      <c r="H949" s="4">
        <f>IF(実質付加価値!H949&gt;0,LN(実質付加価値!H949),0)</f>
        <v>11.605136850898869</v>
      </c>
      <c r="I949" s="4">
        <f>IF(実質付加価値!I949&gt;0,LN(実質付加価値!I949),0)</f>
        <v>11.464643508300606</v>
      </c>
      <c r="J949" s="4">
        <f>IF(実質付加価値!J949&gt;0,LN(実質付加価値!J949),0)</f>
        <v>11.426217556970022</v>
      </c>
    </row>
    <row r="950" spans="1:10" x14ac:dyDescent="0.15">
      <c r="A950" s="1">
        <v>42</v>
      </c>
      <c r="B950" s="1" t="s">
        <v>331</v>
      </c>
      <c r="C950" s="1">
        <v>4</v>
      </c>
      <c r="D950" s="1" t="s">
        <v>17</v>
      </c>
      <c r="E950" s="4">
        <f>IF(実質付加価値!E950&gt;0,LN(実質付加価値!E950),0)</f>
        <v>8.7233694034712315</v>
      </c>
      <c r="F950" s="4">
        <f>IF(実質付加価値!F950&gt;0,LN(実質付加価値!F950),0)</f>
        <v>9.8952795924680874</v>
      </c>
      <c r="G950" s="4">
        <f>IF(実質付加価値!G950&gt;0,LN(実質付加価値!G950),0)</f>
        <v>10.794738511220483</v>
      </c>
      <c r="H950" s="4">
        <f>IF(実質付加価値!H950&gt;0,LN(実質付加価値!H950),0)</f>
        <v>10.036708139867892</v>
      </c>
      <c r="I950" s="4">
        <f>IF(実質付加価値!I950&gt;0,LN(実質付加価値!I950),0)</f>
        <v>9.783924424112179</v>
      </c>
      <c r="J950" s="4">
        <f>IF(実質付加価値!J950&gt;0,LN(実質付加価値!J950),0)</f>
        <v>9.5886329800616856</v>
      </c>
    </row>
    <row r="951" spans="1:10" x14ac:dyDescent="0.15">
      <c r="A951" s="1">
        <v>42</v>
      </c>
      <c r="B951" s="1" t="s">
        <v>331</v>
      </c>
      <c r="C951" s="1">
        <v>5</v>
      </c>
      <c r="D951" s="1" t="s">
        <v>18</v>
      </c>
      <c r="E951" s="4">
        <f>IF(実質付加価値!E951&gt;0,LN(実質付加価値!E951),0)</f>
        <v>6.4908877639015321</v>
      </c>
      <c r="F951" s="4">
        <f>IF(実質付加価値!F951&gt;0,LN(実質付加価値!F951),0)</f>
        <v>7.5478254585853692</v>
      </c>
      <c r="G951" s="4">
        <f>IF(実質付加価値!G951&gt;0,LN(実質付加価値!G951),0)</f>
        <v>7.6404174399947209</v>
      </c>
      <c r="H951" s="4">
        <f>IF(実質付加価値!H951&gt;0,LN(実質付加価値!H951),0)</f>
        <v>7.9067378525758691</v>
      </c>
      <c r="I951" s="4">
        <f>IF(実質付加価値!I951&gt;0,LN(実質付加価値!I951),0)</f>
        <v>7.7775118711411633</v>
      </c>
      <c r="J951" s="4">
        <f>IF(実質付加価値!J951&gt;0,LN(実質付加価値!J951),0)</f>
        <v>7.6080071714097404</v>
      </c>
    </row>
    <row r="952" spans="1:10" x14ac:dyDescent="0.15">
      <c r="A952" s="1">
        <v>42</v>
      </c>
      <c r="B952" s="1" t="s">
        <v>331</v>
      </c>
      <c r="C952" s="1">
        <v>6</v>
      </c>
      <c r="D952" s="1" t="s">
        <v>2</v>
      </c>
      <c r="E952" s="4">
        <f>IF(実質付加価値!E952&gt;0,LN(実質付加価値!E952),0)</f>
        <v>6.4925876191721885</v>
      </c>
      <c r="F952" s="4">
        <f>IF(実質付加価値!F952&gt;0,LN(実質付加価値!F952),0)</f>
        <v>7.407079126070709</v>
      </c>
      <c r="G952" s="4">
        <f>IF(実質付加価値!G952&gt;0,LN(実質付加価値!G952),0)</f>
        <v>7.5733604421285596</v>
      </c>
      <c r="H952" s="4">
        <f>IF(実質付加価値!H952&gt;0,LN(実質付加価値!H952),0)</f>
        <v>8.5047720535859028</v>
      </c>
      <c r="I952" s="4">
        <f>IF(実質付加価値!I952&gt;0,LN(実質付加価値!I952),0)</f>
        <v>8.5010246343124827</v>
      </c>
      <c r="J952" s="4">
        <f>IF(実質付加価値!J952&gt;0,LN(実質付加価値!J952),0)</f>
        <v>8.4221849274387406</v>
      </c>
    </row>
    <row r="953" spans="1:10" x14ac:dyDescent="0.15">
      <c r="A953" s="1">
        <v>42</v>
      </c>
      <c r="B953" s="1" t="s">
        <v>331</v>
      </c>
      <c r="C953" s="1">
        <v>7</v>
      </c>
      <c r="D953" s="1" t="s">
        <v>19</v>
      </c>
      <c r="E953" s="4">
        <f>IF(実質付加価値!E953&gt;0,LN(実質付加価値!E953),0)</f>
        <v>8.1101997604362257</v>
      </c>
      <c r="F953" s="4">
        <f>IF(実質付加価値!F953&gt;0,LN(実質付加価値!F953),0)</f>
        <v>5.7003667707362204</v>
      </c>
      <c r="G953" s="4">
        <f>IF(実質付加価値!G953&gt;0,LN(実質付加価値!G953),0)</f>
        <v>7.7338968464863767</v>
      </c>
      <c r="H953" s="4">
        <f>IF(実質付加価値!H953&gt;0,LN(実質付加価値!H953),0)</f>
        <v>7.7146640512180928</v>
      </c>
      <c r="I953" s="4">
        <f>IF(実質付加価値!I953&gt;0,LN(実質付加価値!I953),0)</f>
        <v>6.8621264232274095</v>
      </c>
      <c r="J953" s="4">
        <f>IF(実質付加価値!J953&gt;0,LN(実質付加価値!J953),0)</f>
        <v>7.01714852364577</v>
      </c>
    </row>
    <row r="954" spans="1:10" x14ac:dyDescent="0.15">
      <c r="A954" s="1">
        <v>42</v>
      </c>
      <c r="B954" s="1" t="s">
        <v>331</v>
      </c>
      <c r="C954" s="1">
        <v>8</v>
      </c>
      <c r="D954" s="1" t="s">
        <v>20</v>
      </c>
      <c r="E954" s="4">
        <f>IF(実質付加価値!E954&gt;0,LN(実質付加価値!E954),0)</f>
        <v>9.6098466681076662</v>
      </c>
      <c r="F954" s="4">
        <f>IF(実質付加価値!F954&gt;0,LN(実質付加価値!F954),0)</f>
        <v>10.130081828301561</v>
      </c>
      <c r="G954" s="4">
        <f>IF(実質付加価値!G954&gt;0,LN(実質付加価値!G954),0)</f>
        <v>10.276801083660503</v>
      </c>
      <c r="H954" s="4">
        <f>IF(実質付加価値!H954&gt;0,LN(実質付加価値!H954),0)</f>
        <v>10.195816500794518</v>
      </c>
      <c r="I954" s="4">
        <f>IF(実質付加価値!I954&gt;0,LN(実質付加価値!I954),0)</f>
        <v>9.7919085405306241</v>
      </c>
      <c r="J954" s="4">
        <f>IF(実質付加価値!J954&gt;0,LN(実質付加価値!J954),0)</f>
        <v>9.6587768492507209</v>
      </c>
    </row>
    <row r="955" spans="1:10" x14ac:dyDescent="0.15">
      <c r="A955" s="1">
        <v>42</v>
      </c>
      <c r="B955" s="1" t="s">
        <v>331</v>
      </c>
      <c r="C955" s="1">
        <v>9</v>
      </c>
      <c r="D955" s="1" t="s">
        <v>21</v>
      </c>
      <c r="E955" s="4">
        <f>IF(実質付加価値!E955&gt;0,LN(実質付加価値!E955),0)</f>
        <v>9.0623802636728712</v>
      </c>
      <c r="F955" s="4">
        <f>IF(実質付加価値!F955&gt;0,LN(実質付加価値!F955),0)</f>
        <v>9.1417549536023905</v>
      </c>
      <c r="G955" s="4">
        <f>IF(実質付加価値!G955&gt;0,LN(実質付加価値!G955),0)</f>
        <v>9.3287619764115135</v>
      </c>
      <c r="H955" s="4">
        <f>IF(実質付加価値!H955&gt;0,LN(実質付加価値!H955),0)</f>
        <v>8.8478995519957273</v>
      </c>
      <c r="I955" s="4">
        <f>IF(実質付加価値!I955&gt;0,LN(実質付加価値!I955),0)</f>
        <v>8.2207710408530268</v>
      </c>
      <c r="J955" s="4">
        <f>IF(実質付加価値!J955&gt;0,LN(実質付加価値!J955),0)</f>
        <v>8.55525200187334</v>
      </c>
    </row>
    <row r="956" spans="1:10" x14ac:dyDescent="0.15">
      <c r="A956" s="1">
        <v>42</v>
      </c>
      <c r="B956" s="1" t="s">
        <v>331</v>
      </c>
      <c r="C956" s="1">
        <v>10</v>
      </c>
      <c r="D956" s="1" t="s">
        <v>22</v>
      </c>
      <c r="E956" s="4">
        <f>IF(実質付加価値!E956&gt;0,LN(実質付加価値!E956),0)</f>
        <v>9.2091281197584536</v>
      </c>
      <c r="F956" s="4">
        <f>IF(実質付加価値!F956&gt;0,LN(実質付加価値!F956),0)</f>
        <v>9.6235726500809271</v>
      </c>
      <c r="G956" s="4">
        <f>IF(実質付加価値!G956&gt;0,LN(実質付加価値!G956),0)</f>
        <v>9.9165367942858715</v>
      </c>
      <c r="H956" s="4">
        <f>IF(実質付加価値!H956&gt;0,LN(実質付加価値!H956),0)</f>
        <v>10.018345617003119</v>
      </c>
      <c r="I956" s="4">
        <f>IF(実質付加価値!I956&gt;0,LN(実質付加価値!I956),0)</f>
        <v>9.8789707720967463</v>
      </c>
      <c r="J956" s="4">
        <f>IF(実質付加価値!J956&gt;0,LN(実質付加価値!J956),0)</f>
        <v>9.8793477157713188</v>
      </c>
    </row>
    <row r="957" spans="1:10" x14ac:dyDescent="0.15">
      <c r="A957" s="1">
        <v>42</v>
      </c>
      <c r="B957" s="1" t="s">
        <v>331</v>
      </c>
      <c r="C957" s="1">
        <v>11</v>
      </c>
      <c r="D957" s="1" t="s">
        <v>23</v>
      </c>
      <c r="E957" s="4">
        <f>IF(実質付加価値!E957&gt;0,LN(実質付加価値!E957),0)</f>
        <v>8.5262047947636876</v>
      </c>
      <c r="F957" s="4">
        <f>IF(実質付加価値!F957&gt;0,LN(実質付加価値!F957),0)</f>
        <v>11.145580224252013</v>
      </c>
      <c r="G957" s="4">
        <f>IF(実質付加価値!G957&gt;0,LN(実質付加価値!G957),0)</f>
        <v>10.900712743039366</v>
      </c>
      <c r="H957" s="4">
        <f>IF(実質付加価値!H957&gt;0,LN(実質付加価値!H957),0)</f>
        <v>11.456256991713412</v>
      </c>
      <c r="I957" s="4">
        <f>IF(実質付加価値!I957&gt;0,LN(実質付加価値!I957),0)</f>
        <v>12.098375591207207</v>
      </c>
      <c r="J957" s="4">
        <f>IF(実質付加価値!J957&gt;0,LN(実質付加価値!J957),0)</f>
        <v>11.806701040244251</v>
      </c>
    </row>
    <row r="958" spans="1:10" x14ac:dyDescent="0.15">
      <c r="A958" s="1">
        <v>42</v>
      </c>
      <c r="B958" s="1" t="s">
        <v>331</v>
      </c>
      <c r="C958" s="1">
        <v>12</v>
      </c>
      <c r="D958" s="1" t="s">
        <v>24</v>
      </c>
      <c r="E958" s="4">
        <f>IF(実質付加価値!E958&gt;0,LN(実質付加価値!E958),0)</f>
        <v>7.2027499175215324</v>
      </c>
      <c r="F958" s="4">
        <f>IF(実質付加価値!F958&gt;0,LN(実質付加価値!F958),0)</f>
        <v>8.0087087688928644</v>
      </c>
      <c r="G958" s="4">
        <f>IF(実質付加価値!G958&gt;0,LN(実質付加価値!G958),0)</f>
        <v>10.608682157297295</v>
      </c>
      <c r="H958" s="4">
        <f>IF(実質付加価値!H958&gt;0,LN(実質付加価値!H958),0)</f>
        <v>11.416462717772598</v>
      </c>
      <c r="I958" s="4">
        <f>IF(実質付加価値!I958&gt;0,LN(実質付加価値!I958),0)</f>
        <v>12.878321979589149</v>
      </c>
      <c r="J958" s="4">
        <f>IF(実質付加価値!J958&gt;0,LN(実質付加価値!J958),0)</f>
        <v>13.500685513247557</v>
      </c>
    </row>
    <row r="959" spans="1:10" x14ac:dyDescent="0.15">
      <c r="A959" s="1">
        <v>42</v>
      </c>
      <c r="B959" s="1" t="s">
        <v>331</v>
      </c>
      <c r="C959" s="1">
        <v>13</v>
      </c>
      <c r="D959" s="1" t="s">
        <v>25</v>
      </c>
      <c r="E959" s="4">
        <f>IF(実質付加価値!E959&gt;0,LN(実質付加価値!E959),0)</f>
        <v>10.980967438702498</v>
      </c>
      <c r="F959" s="4">
        <f>IF(実質付加価値!F959&gt;0,LN(実質付加価値!F959),0)</f>
        <v>10.355460137427071</v>
      </c>
      <c r="G959" s="4">
        <f>IF(実質付加価値!G959&gt;0,LN(実質付加価値!G959),0)</f>
        <v>11.112517627878592</v>
      </c>
      <c r="H959" s="4">
        <f>IF(実質付加価値!H959&gt;0,LN(実質付加価値!H959),0)</f>
        <v>10.508820620436186</v>
      </c>
      <c r="I959" s="4">
        <f>IF(実質付加価値!I959&gt;0,LN(実質付加価値!I959),0)</f>
        <v>12.25918444264992</v>
      </c>
      <c r="J959" s="4">
        <f>IF(実質付加価値!J959&gt;0,LN(実質付加価値!J959),0)</f>
        <v>11.16595531839152</v>
      </c>
    </row>
    <row r="960" spans="1:10" x14ac:dyDescent="0.15">
      <c r="A960" s="1">
        <v>42</v>
      </c>
      <c r="B960" s="1" t="s">
        <v>331</v>
      </c>
      <c r="C960" s="1">
        <v>14</v>
      </c>
      <c r="D960" s="1" t="s">
        <v>26</v>
      </c>
      <c r="E960" s="4">
        <f>IF(実質付加価値!E960&gt;0,LN(実質付加価値!E960),0)</f>
        <v>6.2742850593083324</v>
      </c>
      <c r="F960" s="4">
        <f>IF(実質付加価値!F960&gt;0,LN(実質付加価値!F960),0)</f>
        <v>6.7679007978662113</v>
      </c>
      <c r="G960" s="4">
        <f>IF(実質付加価値!G960&gt;0,LN(実質付加価値!G960),0)</f>
        <v>7.2332048060174765</v>
      </c>
      <c r="H960" s="4">
        <f>IF(実質付加価値!H960&gt;0,LN(実質付加価値!H960),0)</f>
        <v>7.0282465314950535</v>
      </c>
      <c r="I960" s="4">
        <f>IF(実質付加価値!I960&gt;0,LN(実質付加価値!I960),0)</f>
        <v>7.2374092528334879</v>
      </c>
      <c r="J960" s="4">
        <f>IF(実質付加価値!J960&gt;0,LN(実質付加価値!J960),0)</f>
        <v>6.0786992101521067</v>
      </c>
    </row>
    <row r="961" spans="1:10" x14ac:dyDescent="0.15">
      <c r="A961" s="1">
        <v>42</v>
      </c>
      <c r="B961" s="1" t="s">
        <v>331</v>
      </c>
      <c r="C961" s="1">
        <v>15</v>
      </c>
      <c r="D961" s="1" t="s">
        <v>27</v>
      </c>
      <c r="E961" s="4">
        <f>IF(実質付加価値!E961&gt;0,LN(実質付加価値!E961),0)</f>
        <v>10.189338529345411</v>
      </c>
      <c r="F961" s="4">
        <f>IF(実質付加価値!F961&gt;0,LN(実質付加価値!F961),0)</f>
        <v>10.317932226960838</v>
      </c>
      <c r="G961" s="4">
        <f>IF(実質付加価値!G961&gt;0,LN(実質付加価値!G961),0)</f>
        <v>10.628090005578541</v>
      </c>
      <c r="H961" s="4">
        <f>IF(実質付加価値!H961&gt;0,LN(実質付加価値!H961),0)</f>
        <v>10.511952813063846</v>
      </c>
      <c r="I961" s="4">
        <f>IF(実質付加価値!I961&gt;0,LN(実質付加価値!I961),0)</f>
        <v>10.624368319056714</v>
      </c>
      <c r="J961" s="4">
        <f>IF(実質付加価値!J961&gt;0,LN(実質付加価値!J961),0)</f>
        <v>10.441602511862435</v>
      </c>
    </row>
    <row r="962" spans="1:10" x14ac:dyDescent="0.15">
      <c r="A962" s="1">
        <v>42</v>
      </c>
      <c r="B962" s="1" t="s">
        <v>330</v>
      </c>
      <c r="C962" s="1">
        <v>16</v>
      </c>
      <c r="D962" s="1" t="s">
        <v>10</v>
      </c>
      <c r="E962" s="4">
        <f>IF(実質付加価値!E962&gt;0,LN(実質付加価値!E962),0)</f>
        <v>12.732529148885734</v>
      </c>
      <c r="F962" s="4">
        <f>IF(実質付加価値!F962&gt;0,LN(実質付加価値!F962),0)</f>
        <v>12.975223512916388</v>
      </c>
      <c r="G962" s="4">
        <f>IF(実質付加価値!G962&gt;0,LN(実質付加価値!G962),0)</f>
        <v>13.138955379887161</v>
      </c>
      <c r="H962" s="4">
        <f>IF(実質付加価値!H962&gt;0,LN(実質付加価値!H962),0)</f>
        <v>12.895694412161291</v>
      </c>
      <c r="I962" s="4">
        <f>IF(実質付加価値!I962&gt;0,LN(実質付加価値!I962),0)</f>
        <v>12.396191975865104</v>
      </c>
      <c r="J962" s="4">
        <f>IF(実質付加価値!J962&gt;0,LN(実質付加価値!J962),0)</f>
        <v>12.494232047573769</v>
      </c>
    </row>
    <row r="963" spans="1:10" x14ac:dyDescent="0.15">
      <c r="A963" s="1">
        <v>42</v>
      </c>
      <c r="B963" s="1" t="s">
        <v>330</v>
      </c>
      <c r="C963" s="1">
        <v>17</v>
      </c>
      <c r="D963" s="1" t="s">
        <v>11</v>
      </c>
      <c r="E963" s="4">
        <f>IF(実質付加価値!E963&gt;0,LN(実質付加価値!E963),0)</f>
        <v>10.147254517687941</v>
      </c>
      <c r="F963" s="4">
        <f>IF(実質付加価値!F963&gt;0,LN(実質付加価値!F963),0)</f>
        <v>10.799105558690277</v>
      </c>
      <c r="G963" s="4">
        <f>IF(実質付加価値!G963&gt;0,LN(実質付加価値!G963),0)</f>
        <v>11.97647486423393</v>
      </c>
      <c r="H963" s="4">
        <f>IF(実質付加価値!H963&gt;0,LN(実質付加価値!H963),0)</f>
        <v>11.954910487840342</v>
      </c>
      <c r="I963" s="4">
        <f>IF(実質付加価値!I963&gt;0,LN(実質付加価値!I963),0)</f>
        <v>12.006191861765846</v>
      </c>
      <c r="J963" s="4">
        <f>IF(実質付加価値!J963&gt;0,LN(実質付加価値!J963),0)</f>
        <v>11.771679261847467</v>
      </c>
    </row>
    <row r="964" spans="1:10" x14ac:dyDescent="0.15">
      <c r="A964" s="1">
        <v>42</v>
      </c>
      <c r="B964" s="1" t="s">
        <v>330</v>
      </c>
      <c r="C964" s="1">
        <v>18</v>
      </c>
      <c r="D964" s="1" t="s">
        <v>12</v>
      </c>
      <c r="E964" s="4">
        <f>IF(実質付加価値!E964&gt;0,LN(実質付加価値!E964),0)</f>
        <v>11.67348178850442</v>
      </c>
      <c r="F964" s="4">
        <f>IF(実質付加価値!F964&gt;0,LN(実質付加価値!F964),0)</f>
        <v>12.512873493030375</v>
      </c>
      <c r="G964" s="4">
        <f>IF(実質付加価値!G964&gt;0,LN(実質付加価値!G964),0)</f>
        <v>12.827166704942274</v>
      </c>
      <c r="H964" s="4">
        <f>IF(実質付加価値!H964&gt;0,LN(実質付加価値!H964),0)</f>
        <v>13.221170873027988</v>
      </c>
      <c r="I964" s="4">
        <f>IF(実質付加価値!I964&gt;0,LN(実質付加価値!I964),0)</f>
        <v>13.035272552635751</v>
      </c>
      <c r="J964" s="4">
        <f>IF(実質付加価値!J964&gt;0,LN(実質付加価値!J964),0)</f>
        <v>12.941799589864647</v>
      </c>
    </row>
    <row r="965" spans="1:10" x14ac:dyDescent="0.15">
      <c r="A965" s="1">
        <v>42</v>
      </c>
      <c r="B965" s="1" t="s">
        <v>330</v>
      </c>
      <c r="C965" s="1">
        <v>19</v>
      </c>
      <c r="D965" s="1" t="s">
        <v>13</v>
      </c>
      <c r="E965" s="4">
        <f>IF(実質付加価値!E965&gt;0,LN(実質付加価値!E965),0)</f>
        <v>10.19104638901595</v>
      </c>
      <c r="F965" s="4">
        <f>IF(実質付加価値!F965&gt;0,LN(実質付加価値!F965),0)</f>
        <v>11.308512377570469</v>
      </c>
      <c r="G965" s="4">
        <f>IF(実質付加価値!G965&gt;0,LN(実質付加価値!G965),0)</f>
        <v>11.992037737307937</v>
      </c>
      <c r="H965" s="4">
        <f>IF(実質付加価値!H965&gt;0,LN(実質付加価値!H965),0)</f>
        <v>12.109326445105308</v>
      </c>
      <c r="I965" s="4">
        <f>IF(実質付加価値!I965&gt;0,LN(実質付加価値!I965),0)</f>
        <v>11.966800757865732</v>
      </c>
      <c r="J965" s="4">
        <f>IF(実質付加価値!J965&gt;0,LN(実質付加価値!J965),0)</f>
        <v>11.900155663173528</v>
      </c>
    </row>
    <row r="966" spans="1:10" x14ac:dyDescent="0.15">
      <c r="A966" s="1">
        <v>42</v>
      </c>
      <c r="B966" s="1" t="s">
        <v>330</v>
      </c>
      <c r="C966" s="1">
        <v>20</v>
      </c>
      <c r="D966" s="1" t="s">
        <v>14</v>
      </c>
      <c r="E966" s="4">
        <f>IF(実質付加価値!E966&gt;0,LN(実質付加価値!E966),0)</f>
        <v>10.528316666218331</v>
      </c>
      <c r="F966" s="4">
        <f>IF(実質付加価値!F966&gt;0,LN(実質付加価値!F966),0)</f>
        <v>11.16055552820084</v>
      </c>
      <c r="G966" s="4">
        <f>IF(実質付加価値!G966&gt;0,LN(実質付加価値!G966),0)</f>
        <v>11.079660544380616</v>
      </c>
      <c r="H966" s="4">
        <f>IF(実質付加価値!H966&gt;0,LN(実質付加価値!H966),0)</f>
        <v>10.83674640632929</v>
      </c>
      <c r="I966" s="4">
        <f>IF(実質付加価値!I966&gt;0,LN(実質付加価値!I966),0)</f>
        <v>10.912695643260975</v>
      </c>
      <c r="J966" s="4">
        <f>IF(実質付加価値!J966&gt;0,LN(実質付加価値!J966),0)</f>
        <v>10.932977386727796</v>
      </c>
    </row>
    <row r="967" spans="1:10" x14ac:dyDescent="0.15">
      <c r="A967" s="1">
        <v>42</v>
      </c>
      <c r="B967" s="1" t="s">
        <v>330</v>
      </c>
      <c r="C967" s="1">
        <v>21</v>
      </c>
      <c r="D967" s="1" t="s">
        <v>15</v>
      </c>
      <c r="E967" s="4">
        <f>IF(実質付加価値!E967&gt;0,LN(実質付加価値!E967),0)</f>
        <v>11.683027270552255</v>
      </c>
      <c r="F967" s="4">
        <f>IF(実質付加価値!F967&gt;0,LN(実質付加価値!F967),0)</f>
        <v>12.060011949992029</v>
      </c>
      <c r="G967" s="4">
        <f>IF(実質付加価値!G967&gt;0,LN(実質付加価値!G967),0)</f>
        <v>12.554600311045714</v>
      </c>
      <c r="H967" s="4">
        <f>IF(実質付加価値!H967&gt;0,LN(実質付加価値!H967),0)</f>
        <v>12.627105297469447</v>
      </c>
      <c r="I967" s="4">
        <f>IF(実質付加価値!I967&gt;0,LN(実質付加価値!I967),0)</f>
        <v>12.706251292197363</v>
      </c>
      <c r="J967" s="4">
        <f>IF(実質付加価値!J967&gt;0,LN(実質付加価値!J967),0)</f>
        <v>12.644107374497114</v>
      </c>
    </row>
    <row r="968" spans="1:10" x14ac:dyDescent="0.15">
      <c r="A968" s="1">
        <v>42</v>
      </c>
      <c r="B968" s="1" t="s">
        <v>204</v>
      </c>
      <c r="C968" s="1">
        <v>22</v>
      </c>
      <c r="D968" s="1" t="s">
        <v>7</v>
      </c>
      <c r="E968" s="4">
        <f>IF(実質付加価値!E968&gt;0,LN(実質付加価値!E968),0)</f>
        <v>12.970272333160676</v>
      </c>
      <c r="F968" s="4">
        <f>IF(実質付加価値!F968&gt;0,LN(実質付加価値!F968),0)</f>
        <v>13.550785487868882</v>
      </c>
      <c r="G968" s="4">
        <f>IF(実質付加価値!G968&gt;0,LN(実質付加価値!G968),0)</f>
        <v>13.623485326014066</v>
      </c>
      <c r="H968" s="4">
        <f>IF(実質付加価値!H968&gt;0,LN(実質付加価値!H968),0)</f>
        <v>13.83496325485522</v>
      </c>
      <c r="I968" s="4">
        <f>IF(実質付加価値!I968&gt;0,LN(実質付加価値!I968),0)</f>
        <v>14.024668112488426</v>
      </c>
      <c r="J968" s="4">
        <f>IF(実質付加価値!J968&gt;0,LN(実質付加価値!J968),0)</f>
        <v>13.999358796443316</v>
      </c>
    </row>
    <row r="969" spans="1:10" x14ac:dyDescent="0.15">
      <c r="A969" s="1">
        <v>42</v>
      </c>
      <c r="B969" s="1" t="s">
        <v>204</v>
      </c>
      <c r="C969" s="1">
        <v>23</v>
      </c>
      <c r="D969" s="1" t="s">
        <v>28</v>
      </c>
      <c r="E969" s="4">
        <f>IF(実質付加価値!E969&gt;0,LN(実質付加価値!E969),0)</f>
        <v>12.799514184118506</v>
      </c>
      <c r="F969" s="4">
        <f>IF(実質付加価値!F969&gt;0,LN(実質付加価値!F969),0)</f>
        <v>13.138026440717598</v>
      </c>
      <c r="G969" s="4">
        <f>IF(実質付加価値!G969&gt;0,LN(実質付加価値!G969),0)</f>
        <v>13.24369008121595</v>
      </c>
      <c r="H969" s="4">
        <f>IF(実質付加価値!H969&gt;0,LN(実質付加価値!H969),0)</f>
        <v>13.387090141856163</v>
      </c>
      <c r="I969" s="4">
        <f>IF(実質付加価値!I969&gt;0,LN(実質付加価値!I969),0)</f>
        <v>13.539171866542459</v>
      </c>
      <c r="J969" s="4">
        <f>IF(実質付加価値!J969&gt;0,LN(実質付加価値!J969),0)</f>
        <v>13.550852137080472</v>
      </c>
    </row>
    <row r="970" spans="1:10" x14ac:dyDescent="0.15">
      <c r="A970" s="1">
        <v>43</v>
      </c>
      <c r="B970" s="1" t="s">
        <v>332</v>
      </c>
      <c r="C970" s="1">
        <v>1</v>
      </c>
      <c r="D970" s="1" t="s">
        <v>8</v>
      </c>
      <c r="E970" s="4">
        <f>IF(実質付加価値!E970&gt;0,LN(実質付加価値!E970),0)</f>
        <v>12.337863196942003</v>
      </c>
      <c r="F970" s="4">
        <f>IF(実質付加価値!F970&gt;0,LN(実質付加価値!F970),0)</f>
        <v>12.468643911274111</v>
      </c>
      <c r="G970" s="4">
        <f>IF(実質付加価値!G970&gt;0,LN(実質付加価値!G970),0)</f>
        <v>12.710467088733742</v>
      </c>
      <c r="H970" s="4">
        <f>IF(実質付加価値!H970&gt;0,LN(実質付加価値!H970),0)</f>
        <v>12.519108446388399</v>
      </c>
      <c r="I970" s="4">
        <f>IF(実質付加価値!I970&gt;0,LN(実質付加価値!I970),0)</f>
        <v>12.36834628848896</v>
      </c>
      <c r="J970" s="4">
        <f>IF(実質付加価値!J970&gt;0,LN(実質付加価値!J970),0)</f>
        <v>12.227509466052458</v>
      </c>
    </row>
    <row r="971" spans="1:10" x14ac:dyDescent="0.15">
      <c r="A971" s="1">
        <v>43</v>
      </c>
      <c r="B971" s="1" t="s">
        <v>332</v>
      </c>
      <c r="C971" s="1">
        <v>2</v>
      </c>
      <c r="D971" s="1" t="s">
        <v>9</v>
      </c>
      <c r="E971" s="4">
        <f>IF(実質付加価値!E971&gt;0,LN(実質付加価値!E971),0)</f>
        <v>10.089836212668033</v>
      </c>
      <c r="F971" s="4">
        <f>IF(実質付加価値!F971&gt;0,LN(実質付加価値!F971),0)</f>
        <v>9.9458419076582381</v>
      </c>
      <c r="G971" s="4">
        <f>IF(実質付加価値!G971&gt;0,LN(実質付加価値!G971),0)</f>
        <v>10.008525231987617</v>
      </c>
      <c r="H971" s="4">
        <f>IF(実質付加価値!H971&gt;0,LN(実質付加価値!H971),0)</f>
        <v>9.5053471591694159</v>
      </c>
      <c r="I971" s="4">
        <f>IF(実質付加価値!I971&gt;0,LN(実質付加価値!I971),0)</f>
        <v>8.7128265473827167</v>
      </c>
      <c r="J971" s="4">
        <f>IF(実質付加価値!J971&gt;0,LN(実質付加価値!J971),0)</f>
        <v>8.3983370835696665</v>
      </c>
    </row>
    <row r="972" spans="1:10" x14ac:dyDescent="0.15">
      <c r="A972" s="1">
        <v>43</v>
      </c>
      <c r="B972" s="1" t="s">
        <v>333</v>
      </c>
      <c r="C972" s="1">
        <v>3</v>
      </c>
      <c r="D972" s="1" t="s">
        <v>16</v>
      </c>
      <c r="E972" s="4">
        <f>IF(実質付加価値!E972&gt;0,LN(実質付加価値!E972),0)</f>
        <v>11.517235725337864</v>
      </c>
      <c r="F972" s="4">
        <f>IF(実質付加価値!F972&gt;0,LN(実質付加価値!F972),0)</f>
        <v>11.846592477423828</v>
      </c>
      <c r="G972" s="4">
        <f>IF(実質付加価値!G972&gt;0,LN(実質付加価値!G972),0)</f>
        <v>11.916211072132734</v>
      </c>
      <c r="H972" s="4">
        <f>IF(実質付加価値!H972&gt;0,LN(実質付加価値!H972),0)</f>
        <v>11.90497199754436</v>
      </c>
      <c r="I972" s="4">
        <f>IF(実質付加価値!I972&gt;0,LN(実質付加価値!I972),0)</f>
        <v>12.073121775170042</v>
      </c>
      <c r="J972" s="4">
        <f>IF(実質付加価値!J972&gt;0,LN(実質付加価値!J972),0)</f>
        <v>11.966165294992264</v>
      </c>
    </row>
    <row r="973" spans="1:10" x14ac:dyDescent="0.15">
      <c r="A973" s="1">
        <v>43</v>
      </c>
      <c r="B973" s="1" t="s">
        <v>333</v>
      </c>
      <c r="C973" s="1">
        <v>4</v>
      </c>
      <c r="D973" s="1" t="s">
        <v>17</v>
      </c>
      <c r="E973" s="4">
        <f>IF(実質付加価値!E973&gt;0,LN(実質付加価値!E973),0)</f>
        <v>9.5718390339589341</v>
      </c>
      <c r="F973" s="4">
        <f>IF(実質付加価値!F973&gt;0,LN(実質付加価値!F973),0)</f>
        <v>10.498690112738972</v>
      </c>
      <c r="G973" s="4">
        <f>IF(実質付加価値!G973&gt;0,LN(実質付加価値!G973),0)</f>
        <v>11.113858259198691</v>
      </c>
      <c r="H973" s="4">
        <f>IF(実質付加価値!H973&gt;0,LN(実質付加価値!H973),0)</f>
        <v>10.128082919333673</v>
      </c>
      <c r="I973" s="4">
        <f>IF(実質付加価値!I973&gt;0,LN(実質付加価値!I973),0)</f>
        <v>9.8596800744905018</v>
      </c>
      <c r="J973" s="4">
        <f>IF(実質付加価値!J973&gt;0,LN(実質付加価値!J973),0)</f>
        <v>9.5855395922318305</v>
      </c>
    </row>
    <row r="974" spans="1:10" x14ac:dyDescent="0.15">
      <c r="A974" s="1">
        <v>43</v>
      </c>
      <c r="B974" s="1" t="s">
        <v>333</v>
      </c>
      <c r="C974" s="1">
        <v>5</v>
      </c>
      <c r="D974" s="1" t="s">
        <v>18</v>
      </c>
      <c r="E974" s="4">
        <f>IF(実質付加価値!E974&gt;0,LN(実質付加価値!E974),0)</f>
        <v>10.101134424718996</v>
      </c>
      <c r="F974" s="4">
        <f>IF(実質付加価値!F974&gt;0,LN(実質付加価値!F974),0)</f>
        <v>9.6296496019738687</v>
      </c>
      <c r="G974" s="4">
        <f>IF(実質付加価値!G974&gt;0,LN(実質付加価値!G974),0)</f>
        <v>10.174362467847873</v>
      </c>
      <c r="H974" s="4">
        <f>IF(実質付加価値!H974&gt;0,LN(実質付加価値!H974),0)</f>
        <v>10.365601091422027</v>
      </c>
      <c r="I974" s="4">
        <f>IF(実質付加価値!I974&gt;0,LN(実質付加価値!I974),0)</f>
        <v>10.426338083393116</v>
      </c>
      <c r="J974" s="4">
        <f>IF(実質付加価値!J974&gt;0,LN(実質付加価値!J974),0)</f>
        <v>10.075605851207177</v>
      </c>
    </row>
    <row r="975" spans="1:10" x14ac:dyDescent="0.15">
      <c r="A975" s="1">
        <v>43</v>
      </c>
      <c r="B975" s="1" t="s">
        <v>333</v>
      </c>
      <c r="C975" s="1">
        <v>6</v>
      </c>
      <c r="D975" s="1" t="s">
        <v>2</v>
      </c>
      <c r="E975" s="4">
        <f>IF(実質付加価値!E975&gt;0,LN(実質付加価値!E975),0)</f>
        <v>8.730930850792797</v>
      </c>
      <c r="F975" s="4">
        <f>IF(実質付加価値!F975&gt;0,LN(実質付加価値!F975),0)</f>
        <v>9.0878186694601446</v>
      </c>
      <c r="G975" s="4">
        <f>IF(実質付加価値!G975&gt;0,LN(実質付加価値!G975),0)</f>
        <v>10.280648404174995</v>
      </c>
      <c r="H975" s="4">
        <f>IF(実質付加価値!H975&gt;0,LN(実質付加価値!H975),0)</f>
        <v>10.698550617955549</v>
      </c>
      <c r="I975" s="4">
        <f>IF(実質付加価値!I975&gt;0,LN(実質付加価値!I975),0)</f>
        <v>10.925709760108312</v>
      </c>
      <c r="J975" s="4">
        <f>IF(実質付加価値!J975&gt;0,LN(実質付加価値!J975),0)</f>
        <v>10.942298146678464</v>
      </c>
    </row>
    <row r="976" spans="1:10" x14ac:dyDescent="0.15">
      <c r="A976" s="1">
        <v>43</v>
      </c>
      <c r="B976" s="1" t="s">
        <v>333</v>
      </c>
      <c r="C976" s="1">
        <v>7</v>
      </c>
      <c r="D976" s="1" t="s">
        <v>19</v>
      </c>
      <c r="E976" s="4">
        <f>IF(実質付加価値!E976&gt;0,LN(実質付加価値!E976),0)</f>
        <v>7.6719294960093887</v>
      </c>
      <c r="F976" s="4">
        <f>IF(実質付加価値!F976&gt;0,LN(実質付加価値!F976),0)</f>
        <v>7.4508152753386163</v>
      </c>
      <c r="G976" s="4">
        <f>IF(実質付加価値!G976&gt;0,LN(実質付加価値!G976),0)</f>
        <v>8.7393816524573449</v>
      </c>
      <c r="H976" s="4">
        <f>IF(実質付加価値!H976&gt;0,LN(実質付加価値!H976),0)</f>
        <v>8.5934517915179196</v>
      </c>
      <c r="I976" s="4">
        <f>IF(実質付加価値!I976&gt;0,LN(実質付加価値!I976),0)</f>
        <v>8.064822310553561</v>
      </c>
      <c r="J976" s="4">
        <f>IF(実質付加価値!J976&gt;0,LN(実質付加価値!J976),0)</f>
        <v>8.6292742656770489</v>
      </c>
    </row>
    <row r="977" spans="1:10" x14ac:dyDescent="0.15">
      <c r="A977" s="1">
        <v>43</v>
      </c>
      <c r="B977" s="1" t="s">
        <v>333</v>
      </c>
      <c r="C977" s="1">
        <v>8</v>
      </c>
      <c r="D977" s="1" t="s">
        <v>20</v>
      </c>
      <c r="E977" s="4">
        <f>IF(実質付加価値!E977&gt;0,LN(実質付加価値!E977),0)</f>
        <v>10.155850091695926</v>
      </c>
      <c r="F977" s="4">
        <f>IF(実質付加価値!F977&gt;0,LN(実質付加価値!F977),0)</f>
        <v>10.420103881202987</v>
      </c>
      <c r="G977" s="4">
        <f>IF(実質付加価値!G977&gt;0,LN(実質付加価値!G977),0)</f>
        <v>10.563553269502124</v>
      </c>
      <c r="H977" s="4">
        <f>IF(実質付加価値!H977&gt;0,LN(実質付加価値!H977),0)</f>
        <v>10.465864949189283</v>
      </c>
      <c r="I977" s="4">
        <f>IF(実質付加価値!I977&gt;0,LN(実質付加価値!I977),0)</f>
        <v>10.475011332698136</v>
      </c>
      <c r="J977" s="4">
        <f>IF(実質付加価値!J977&gt;0,LN(実質付加価値!J977),0)</f>
        <v>9.8576381636838093</v>
      </c>
    </row>
    <row r="978" spans="1:10" x14ac:dyDescent="0.15">
      <c r="A978" s="1">
        <v>43</v>
      </c>
      <c r="B978" s="1" t="s">
        <v>333</v>
      </c>
      <c r="C978" s="1">
        <v>9</v>
      </c>
      <c r="D978" s="1" t="s">
        <v>21</v>
      </c>
      <c r="E978" s="4">
        <f>IF(実質付加価値!E978&gt;0,LN(実質付加価値!E978),0)</f>
        <v>7.6468538518629963</v>
      </c>
      <c r="F978" s="4">
        <f>IF(実質付加価値!F978&gt;0,LN(実質付加価値!F978),0)</f>
        <v>9.6008291587813801</v>
      </c>
      <c r="G978" s="4">
        <f>IF(実質付加価値!G978&gt;0,LN(実質付加価値!G978),0)</f>
        <v>9.7335788656408813</v>
      </c>
      <c r="H978" s="4">
        <f>IF(実質付加価値!H978&gt;0,LN(実質付加価値!H978),0)</f>
        <v>9.6137309374449487</v>
      </c>
      <c r="I978" s="4">
        <f>IF(実質付加価値!I978&gt;0,LN(実質付加価値!I978),0)</f>
        <v>9.7073241948009112</v>
      </c>
      <c r="J978" s="4">
        <f>IF(実質付加価値!J978&gt;0,LN(実質付加価値!J978),0)</f>
        <v>9.2784810292567137</v>
      </c>
    </row>
    <row r="979" spans="1:10" x14ac:dyDescent="0.15">
      <c r="A979" s="1">
        <v>43</v>
      </c>
      <c r="B979" s="1" t="s">
        <v>333</v>
      </c>
      <c r="C979" s="1">
        <v>10</v>
      </c>
      <c r="D979" s="1" t="s">
        <v>22</v>
      </c>
      <c r="E979" s="4">
        <f>IF(実質付加価値!E979&gt;0,LN(実質付加価値!E979),0)</f>
        <v>8.6806641264420374</v>
      </c>
      <c r="F979" s="4">
        <f>IF(実質付加価値!F979&gt;0,LN(実質付加価値!F979),0)</f>
        <v>9.8029905467442688</v>
      </c>
      <c r="G979" s="4">
        <f>IF(実質付加価値!G979&gt;0,LN(実質付加価値!G979),0)</f>
        <v>10.700234970028994</v>
      </c>
      <c r="H979" s="4">
        <f>IF(実質付加価値!H979&gt;0,LN(実質付加価値!H979),0)</f>
        <v>10.916917700675157</v>
      </c>
      <c r="I979" s="4">
        <f>IF(実質付加価値!I979&gt;0,LN(実質付加価値!I979),0)</f>
        <v>10.597403626448592</v>
      </c>
      <c r="J979" s="4">
        <f>IF(実質付加価値!J979&gt;0,LN(実質付加価値!J979),0)</f>
        <v>10.403250932070106</v>
      </c>
    </row>
    <row r="980" spans="1:10" x14ac:dyDescent="0.15">
      <c r="A980" s="1">
        <v>43</v>
      </c>
      <c r="B980" s="1" t="s">
        <v>333</v>
      </c>
      <c r="C980" s="1">
        <v>11</v>
      </c>
      <c r="D980" s="1" t="s">
        <v>23</v>
      </c>
      <c r="E980" s="4">
        <f>IF(実質付加価値!E980&gt;0,LN(実質付加価値!E980),0)</f>
        <v>8.9456726754067777</v>
      </c>
      <c r="F980" s="4">
        <f>IF(実質付加価値!F980&gt;0,LN(実質付加価値!F980),0)</f>
        <v>10.143954792833973</v>
      </c>
      <c r="G980" s="4">
        <f>IF(実質付加価値!G980&gt;0,LN(実質付加価値!G980),0)</f>
        <v>10.694134878511816</v>
      </c>
      <c r="H980" s="4">
        <f>IF(実質付加価値!H980&gt;0,LN(実質付加価値!H980),0)</f>
        <v>10.857805803999085</v>
      </c>
      <c r="I980" s="4">
        <f>IF(実質付加価値!I980&gt;0,LN(実質付加価値!I980),0)</f>
        <v>11.613298476320688</v>
      </c>
      <c r="J980" s="4">
        <f>IF(実質付加価値!J980&gt;0,LN(実質付加価値!J980),0)</f>
        <v>10.775060569672151</v>
      </c>
    </row>
    <row r="981" spans="1:10" x14ac:dyDescent="0.15">
      <c r="A981" s="1">
        <v>43</v>
      </c>
      <c r="B981" s="1" t="s">
        <v>333</v>
      </c>
      <c r="C981" s="1">
        <v>12</v>
      </c>
      <c r="D981" s="1" t="s">
        <v>24</v>
      </c>
      <c r="E981" s="4">
        <f>IF(実質付加価値!E981&gt;0,LN(実質付加価値!E981),0)</f>
        <v>6.6970593110563605</v>
      </c>
      <c r="F981" s="4">
        <f>IF(実質付加価値!F981&gt;0,LN(実質付加価値!F981),0)</f>
        <v>9.3431070537193825</v>
      </c>
      <c r="G981" s="4">
        <f>IF(実質付加価値!G981&gt;0,LN(実質付加価値!G981),0)</f>
        <v>11.331886500361987</v>
      </c>
      <c r="H981" s="4">
        <f>IF(実質付加価値!H981&gt;0,LN(実質付加価値!H981),0)</f>
        <v>12.550484170785836</v>
      </c>
      <c r="I981" s="4">
        <f>IF(実質付加価値!I981&gt;0,LN(実質付加価値!I981),0)</f>
        <v>13.696771174393568</v>
      </c>
      <c r="J981" s="4">
        <f>IF(実質付加価値!J981&gt;0,LN(実質付加価値!J981),0)</f>
        <v>13.646163035037002</v>
      </c>
    </row>
    <row r="982" spans="1:10" x14ac:dyDescent="0.15">
      <c r="A982" s="1">
        <v>43</v>
      </c>
      <c r="B982" s="1" t="s">
        <v>333</v>
      </c>
      <c r="C982" s="1">
        <v>13</v>
      </c>
      <c r="D982" s="1" t="s">
        <v>25</v>
      </c>
      <c r="E982" s="4">
        <f>IF(実質付加価値!E982&gt;0,LN(実質付加価値!E982),0)</f>
        <v>6.860619690429715</v>
      </c>
      <c r="F982" s="4">
        <f>IF(実質付加価値!F982&gt;0,LN(実質付加価値!F982),0)</f>
        <v>10.488078665612726</v>
      </c>
      <c r="G982" s="4">
        <f>IF(実質付加価値!G982&gt;0,LN(実質付加価値!G982),0)</f>
        <v>10.693701159539518</v>
      </c>
      <c r="H982" s="4">
        <f>IF(実質付加価値!H982&gt;0,LN(実質付加価値!H982),0)</f>
        <v>11.785559727956235</v>
      </c>
      <c r="I982" s="4">
        <f>IF(実質付加価値!I982&gt;0,LN(実質付加価値!I982),0)</f>
        <v>11.849659280303772</v>
      </c>
      <c r="J982" s="4">
        <f>IF(実質付加価値!J982&gt;0,LN(実質付加価値!J982),0)</f>
        <v>11.298506040662467</v>
      </c>
    </row>
    <row r="983" spans="1:10" x14ac:dyDescent="0.15">
      <c r="A983" s="1">
        <v>43</v>
      </c>
      <c r="B983" s="1" t="s">
        <v>333</v>
      </c>
      <c r="C983" s="1">
        <v>14</v>
      </c>
      <c r="D983" s="1" t="s">
        <v>26</v>
      </c>
      <c r="E983" s="4">
        <f>IF(実質付加価値!E983&gt;0,LN(実質付加価値!E983),0)</f>
        <v>4.8829151828017956</v>
      </c>
      <c r="F983" s="4">
        <f>IF(実質付加価値!F983&gt;0,LN(実質付加価値!F983),0)</f>
        <v>6.0779688281445647</v>
      </c>
      <c r="G983" s="4">
        <f>IF(実質付加価値!G983&gt;0,LN(実質付加価値!G983),0)</f>
        <v>7.2664140179155652</v>
      </c>
      <c r="H983" s="4">
        <f>IF(実質付加価値!H983&gt;0,LN(実質付加価値!H983),0)</f>
        <v>8.3962272877533604</v>
      </c>
      <c r="I983" s="4">
        <f>IF(実質付加価値!I983&gt;0,LN(実質付加価値!I983),0)</f>
        <v>9.0637258228070703</v>
      </c>
      <c r="J983" s="4">
        <f>IF(実質付加価値!J983&gt;0,LN(実質付加価値!J983),0)</f>
        <v>8.050732746934667</v>
      </c>
    </row>
    <row r="984" spans="1:10" x14ac:dyDescent="0.15">
      <c r="A984" s="1">
        <v>43</v>
      </c>
      <c r="B984" s="1" t="s">
        <v>333</v>
      </c>
      <c r="C984" s="1">
        <v>15</v>
      </c>
      <c r="D984" s="1" t="s">
        <v>27</v>
      </c>
      <c r="E984" s="4">
        <f>IF(実質付加価値!E984&gt;0,LN(実質付加価値!E984),0)</f>
        <v>10.89310033009245</v>
      </c>
      <c r="F984" s="4">
        <f>IF(実質付加価値!F984&gt;0,LN(実質付加価値!F984),0)</f>
        <v>11.383624852921267</v>
      </c>
      <c r="G984" s="4">
        <f>IF(実質付加価値!G984&gt;0,LN(実質付加価値!G984),0)</f>
        <v>11.850817984697771</v>
      </c>
      <c r="H984" s="4">
        <f>IF(実質付加価値!H984&gt;0,LN(実質付加価値!H984),0)</f>
        <v>11.575527444644418</v>
      </c>
      <c r="I984" s="4">
        <f>IF(実質付加価値!I984&gt;0,LN(実質付加価値!I984),0)</f>
        <v>11.804082502185926</v>
      </c>
      <c r="J984" s="4">
        <f>IF(実質付加価値!J984&gt;0,LN(実質付加価値!J984),0)</f>
        <v>11.542467656783471</v>
      </c>
    </row>
    <row r="985" spans="1:10" x14ac:dyDescent="0.15">
      <c r="A985" s="1">
        <v>43</v>
      </c>
      <c r="B985" s="1" t="s">
        <v>332</v>
      </c>
      <c r="C985" s="1">
        <v>16</v>
      </c>
      <c r="D985" s="1" t="s">
        <v>10</v>
      </c>
      <c r="E985" s="4">
        <f>IF(実質付加価値!E985&gt;0,LN(実質付加価値!E985),0)</f>
        <v>12.530275020927997</v>
      </c>
      <c r="F985" s="4">
        <f>IF(実質付加価値!F985&gt;0,LN(実質付加価値!F985),0)</f>
        <v>13.082937231566603</v>
      </c>
      <c r="G985" s="4">
        <f>IF(実質付加価値!G985&gt;0,LN(実質付加価値!G985),0)</f>
        <v>13.235916352858375</v>
      </c>
      <c r="H985" s="4">
        <f>IF(実質付加価値!H985&gt;0,LN(実質付加価値!H985),0)</f>
        <v>12.932913418248029</v>
      </c>
      <c r="I985" s="4">
        <f>IF(実質付加価値!I985&gt;0,LN(実質付加価値!I985),0)</f>
        <v>12.692940397827654</v>
      </c>
      <c r="J985" s="4">
        <f>IF(実質付加価値!J985&gt;0,LN(実質付加価値!J985),0)</f>
        <v>12.616098408742252</v>
      </c>
    </row>
    <row r="986" spans="1:10" x14ac:dyDescent="0.15">
      <c r="A986" s="1">
        <v>43</v>
      </c>
      <c r="B986" s="1" t="s">
        <v>332</v>
      </c>
      <c r="C986" s="1">
        <v>17</v>
      </c>
      <c r="D986" s="1" t="s">
        <v>11</v>
      </c>
      <c r="E986" s="4">
        <f>IF(実質付加価値!E986&gt;0,LN(実質付加価値!E986),0)</f>
        <v>9.8245093580786218</v>
      </c>
      <c r="F986" s="4">
        <f>IF(実質付加価値!F986&gt;0,LN(実質付加価値!F986),0)</f>
        <v>11.270735196180642</v>
      </c>
      <c r="G986" s="4">
        <f>IF(実質付加価値!G986&gt;0,LN(実質付加価値!G986),0)</f>
        <v>11.555399102271751</v>
      </c>
      <c r="H986" s="4">
        <f>IF(実質付加価値!H986&gt;0,LN(実質付加価値!H986),0)</f>
        <v>11.688585418886957</v>
      </c>
      <c r="I986" s="4">
        <f>IF(実質付加価値!I986&gt;0,LN(実質付加価値!I986),0)</f>
        <v>11.984412923473775</v>
      </c>
      <c r="J986" s="4">
        <f>IF(実質付加価値!J986&gt;0,LN(実質付加価値!J986),0)</f>
        <v>11.761313516454626</v>
      </c>
    </row>
    <row r="987" spans="1:10" x14ac:dyDescent="0.15">
      <c r="A987" s="1">
        <v>43</v>
      </c>
      <c r="B987" s="1" t="s">
        <v>332</v>
      </c>
      <c r="C987" s="1">
        <v>18</v>
      </c>
      <c r="D987" s="1" t="s">
        <v>12</v>
      </c>
      <c r="E987" s="4">
        <f>IF(実質付加価値!E987&gt;0,LN(実質付加価値!E987),0)</f>
        <v>11.70509183682123</v>
      </c>
      <c r="F987" s="4">
        <f>IF(実質付加価値!F987&gt;0,LN(実質付加価値!F987),0)</f>
        <v>12.647525901227466</v>
      </c>
      <c r="G987" s="4">
        <f>IF(実質付加価値!G987&gt;0,LN(実質付加価値!G987),0)</f>
        <v>13.015487122650493</v>
      </c>
      <c r="H987" s="4">
        <f>IF(実質付加価値!H987&gt;0,LN(実質付加価値!H987),0)</f>
        <v>13.205552748648879</v>
      </c>
      <c r="I987" s="4">
        <f>IF(実質付加価値!I987&gt;0,LN(実質付加価値!I987),0)</f>
        <v>13.141422053131423</v>
      </c>
      <c r="J987" s="4">
        <f>IF(実質付加価値!J987&gt;0,LN(実質付加価値!J987),0)</f>
        <v>13.067764660624798</v>
      </c>
    </row>
    <row r="988" spans="1:10" x14ac:dyDescent="0.15">
      <c r="A988" s="1">
        <v>43</v>
      </c>
      <c r="B988" s="1" t="s">
        <v>332</v>
      </c>
      <c r="C988" s="1">
        <v>19</v>
      </c>
      <c r="D988" s="1" t="s">
        <v>13</v>
      </c>
      <c r="E988" s="4">
        <f>IF(実質付加価値!E988&gt;0,LN(実質付加価値!E988),0)</f>
        <v>10.614822343085837</v>
      </c>
      <c r="F988" s="4">
        <f>IF(実質付加価値!F988&gt;0,LN(実質付加価値!F988),0)</f>
        <v>11.557146171590054</v>
      </c>
      <c r="G988" s="4">
        <f>IF(実質付加価値!G988&gt;0,LN(実質付加価値!G988),0)</f>
        <v>12.466896896051603</v>
      </c>
      <c r="H988" s="4">
        <f>IF(実質付加価値!H988&gt;0,LN(実質付加価値!H988),0)</f>
        <v>12.164336710199493</v>
      </c>
      <c r="I988" s="4">
        <f>IF(実質付加価値!I988&gt;0,LN(実質付加価値!I988),0)</f>
        <v>12.197315521474591</v>
      </c>
      <c r="J988" s="4">
        <f>IF(実質付加価値!J988&gt;0,LN(実質付加価値!J988),0)</f>
        <v>12.159444646099685</v>
      </c>
    </row>
    <row r="989" spans="1:10" x14ac:dyDescent="0.15">
      <c r="A989" s="1">
        <v>43</v>
      </c>
      <c r="B989" s="1" t="s">
        <v>332</v>
      </c>
      <c r="C989" s="1">
        <v>20</v>
      </c>
      <c r="D989" s="1" t="s">
        <v>14</v>
      </c>
      <c r="E989" s="4">
        <f>IF(実質付加価値!E989&gt;0,LN(実質付加価値!E989),0)</f>
        <v>10.578452247870707</v>
      </c>
      <c r="F989" s="4">
        <f>IF(実質付加価値!F989&gt;0,LN(実質付加価値!F989),0)</f>
        <v>11.408609394768327</v>
      </c>
      <c r="G989" s="4">
        <f>IF(実質付加価値!G989&gt;0,LN(実質付加価値!G989),0)</f>
        <v>11.542792481645249</v>
      </c>
      <c r="H989" s="4">
        <f>IF(実質付加価値!H989&gt;0,LN(実質付加価値!H989),0)</f>
        <v>11.265242414038847</v>
      </c>
      <c r="I989" s="4">
        <f>IF(実質付加価値!I989&gt;0,LN(実質付加価値!I989),0)</f>
        <v>11.265386645312388</v>
      </c>
      <c r="J989" s="4">
        <f>IF(実質付加価値!J989&gt;0,LN(実質付加価値!J989),0)</f>
        <v>11.294326038504137</v>
      </c>
    </row>
    <row r="990" spans="1:10" x14ac:dyDescent="0.15">
      <c r="A990" s="1">
        <v>43</v>
      </c>
      <c r="B990" s="1" t="s">
        <v>332</v>
      </c>
      <c r="C990" s="1">
        <v>21</v>
      </c>
      <c r="D990" s="1" t="s">
        <v>15</v>
      </c>
      <c r="E990" s="4">
        <f>IF(実質付加価値!E990&gt;0,LN(実質付加価値!E990),0)</f>
        <v>12.027349836082076</v>
      </c>
      <c r="F990" s="4">
        <f>IF(実質付加価値!F990&gt;0,LN(実質付加価値!F990),0)</f>
        <v>12.37328300020978</v>
      </c>
      <c r="G990" s="4">
        <f>IF(実質付加価値!G990&gt;0,LN(実質付加価値!G990),0)</f>
        <v>12.60578006017391</v>
      </c>
      <c r="H990" s="4">
        <f>IF(実質付加価値!H990&gt;0,LN(実質付加価値!H990),0)</f>
        <v>12.797002279020784</v>
      </c>
      <c r="I990" s="4">
        <f>IF(実質付加価値!I990&gt;0,LN(実質付加価値!I990),0)</f>
        <v>12.977153682643447</v>
      </c>
      <c r="J990" s="4">
        <f>IF(実質付加価値!J990&gt;0,LN(実質付加価値!J990),0)</f>
        <v>12.915771681227113</v>
      </c>
    </row>
    <row r="991" spans="1:10" x14ac:dyDescent="0.15">
      <c r="A991" s="1">
        <v>43</v>
      </c>
      <c r="B991" s="1" t="s">
        <v>207</v>
      </c>
      <c r="C991" s="1">
        <v>22</v>
      </c>
      <c r="D991" s="1" t="s">
        <v>7</v>
      </c>
      <c r="E991" s="4">
        <f>IF(実質付加価値!E991&gt;0,LN(実質付加価値!E991),0)</f>
        <v>13.173090841437874</v>
      </c>
      <c r="F991" s="4">
        <f>IF(実質付加価値!F991&gt;0,LN(実質付加価値!F991),0)</f>
        <v>13.666342760380273</v>
      </c>
      <c r="G991" s="4">
        <f>IF(実質付加価値!G991&gt;0,LN(実質付加価値!G991),0)</f>
        <v>13.899437822776534</v>
      </c>
      <c r="H991" s="4">
        <f>IF(実質付加価値!H991&gt;0,LN(実質付加価値!H991),0)</f>
        <v>14.047556511140588</v>
      </c>
      <c r="I991" s="4">
        <f>IF(実質付加価値!I991&gt;0,LN(実質付加価値!I991),0)</f>
        <v>14.27879386839447</v>
      </c>
      <c r="J991" s="4">
        <f>IF(実質付加価値!J991&gt;0,LN(実質付加価値!J991),0)</f>
        <v>14.254014229012368</v>
      </c>
    </row>
    <row r="992" spans="1:10" x14ac:dyDescent="0.15">
      <c r="A992" s="1">
        <v>43</v>
      </c>
      <c r="B992" s="1" t="s">
        <v>207</v>
      </c>
      <c r="C992" s="1">
        <v>23</v>
      </c>
      <c r="D992" s="1" t="s">
        <v>28</v>
      </c>
      <c r="E992" s="4">
        <f>IF(実質付加価値!E992&gt;0,LN(実質付加価値!E992),0)</f>
        <v>12.987825362372941</v>
      </c>
      <c r="F992" s="4">
        <f>IF(実質付加価値!F992&gt;0,LN(実質付加価値!F992),0)</f>
        <v>13.210910848028348</v>
      </c>
      <c r="G992" s="4">
        <f>IF(実質付加価値!G992&gt;0,LN(実質付加価値!G992),0)</f>
        <v>13.260698113500279</v>
      </c>
      <c r="H992" s="4">
        <f>IF(実質付加価値!H992&gt;0,LN(実質付加価値!H992),0)</f>
        <v>13.458443679664514</v>
      </c>
      <c r="I992" s="4">
        <f>IF(実質付加価値!I992&gt;0,LN(実質付加価値!I992),0)</f>
        <v>13.570691096454295</v>
      </c>
      <c r="J992" s="4">
        <f>IF(実質付加価値!J992&gt;0,LN(実質付加価値!J992),0)</f>
        <v>13.592433628442908</v>
      </c>
    </row>
    <row r="993" spans="1:10" x14ac:dyDescent="0.15">
      <c r="A993" s="1">
        <v>44</v>
      </c>
      <c r="B993" s="1" t="s">
        <v>334</v>
      </c>
      <c r="C993" s="1">
        <v>1</v>
      </c>
      <c r="D993" s="1" t="s">
        <v>8</v>
      </c>
      <c r="E993" s="4">
        <f>IF(実質付加価値!E993&gt;0,LN(実質付加価値!E993),0)</f>
        <v>11.851313637339414</v>
      </c>
      <c r="F993" s="4">
        <f>IF(実質付加価値!F993&gt;0,LN(実質付加価値!F993),0)</f>
        <v>11.845666287358394</v>
      </c>
      <c r="G993" s="4">
        <f>IF(実質付加価値!G993&gt;0,LN(実質付加価値!G993),0)</f>
        <v>12.055777763172252</v>
      </c>
      <c r="H993" s="4">
        <f>IF(実質付加価値!H993&gt;0,LN(実質付加価値!H993),0)</f>
        <v>11.931941675610911</v>
      </c>
      <c r="I993" s="4">
        <f>IF(実質付加価値!I993&gt;0,LN(実質付加価値!I993),0)</f>
        <v>11.835189717358929</v>
      </c>
      <c r="J993" s="4">
        <f>IF(実質付加価値!J993&gt;0,LN(実質付加価値!J993),0)</f>
        <v>11.737423740756865</v>
      </c>
    </row>
    <row r="994" spans="1:10" x14ac:dyDescent="0.15">
      <c r="A994" s="1">
        <v>44</v>
      </c>
      <c r="B994" s="1" t="s">
        <v>334</v>
      </c>
      <c r="C994" s="1">
        <v>2</v>
      </c>
      <c r="D994" s="1" t="s">
        <v>9</v>
      </c>
      <c r="E994" s="4">
        <f>IF(実質付加価値!E994&gt;0,LN(実質付加価値!E994),0)</f>
        <v>9.6702414889353232</v>
      </c>
      <c r="F994" s="4">
        <f>IF(実質付加価値!F994&gt;0,LN(実質付加価値!F994),0)</f>
        <v>9.9242029252479309</v>
      </c>
      <c r="G994" s="4">
        <f>IF(実質付加価値!G994&gt;0,LN(実質付加価値!G994),0)</f>
        <v>9.8868676405963782</v>
      </c>
      <c r="H994" s="4">
        <f>IF(実質付加価値!H994&gt;0,LN(実質付加価値!H994),0)</f>
        <v>9.8085693029873671</v>
      </c>
      <c r="I994" s="4">
        <f>IF(実質付加価値!I994&gt;0,LN(実質付加価値!I994),0)</f>
        <v>9.1312627674259055</v>
      </c>
      <c r="J994" s="4">
        <f>IF(実質付加価値!J994&gt;0,LN(実質付加価値!J994),0)</f>
        <v>8.88331276497874</v>
      </c>
    </row>
    <row r="995" spans="1:10" x14ac:dyDescent="0.15">
      <c r="A995" s="1">
        <v>44</v>
      </c>
      <c r="B995" s="1" t="s">
        <v>335</v>
      </c>
      <c r="C995" s="1">
        <v>3</v>
      </c>
      <c r="D995" s="1" t="s">
        <v>16</v>
      </c>
      <c r="E995" s="4">
        <f>IF(実質付加価値!E995&gt;0,LN(実質付加価値!E995),0)</f>
        <v>11.857913602881677</v>
      </c>
      <c r="F995" s="4">
        <f>IF(実質付加価値!F995&gt;0,LN(実質付加価値!F995),0)</f>
        <v>11.793531070515021</v>
      </c>
      <c r="G995" s="4">
        <f>IF(実質付加価値!G995&gt;0,LN(実質付加価値!G995),0)</f>
        <v>11.902960180122632</v>
      </c>
      <c r="H995" s="4">
        <f>IF(実質付加価値!H995&gt;0,LN(実質付加価値!H995),0)</f>
        <v>12.2330498837362</v>
      </c>
      <c r="I995" s="4">
        <f>IF(実質付加価値!I995&gt;0,LN(実質付加価値!I995),0)</f>
        <v>11.870157323835445</v>
      </c>
      <c r="J995" s="4">
        <f>IF(実質付加価値!J995&gt;0,LN(実質付加価値!J995),0)</f>
        <v>11.756378529237208</v>
      </c>
    </row>
    <row r="996" spans="1:10" x14ac:dyDescent="0.15">
      <c r="A996" s="1">
        <v>44</v>
      </c>
      <c r="B996" s="1" t="s">
        <v>335</v>
      </c>
      <c r="C996" s="1">
        <v>4</v>
      </c>
      <c r="D996" s="1" t="s">
        <v>17</v>
      </c>
      <c r="E996" s="4">
        <f>IF(実質付加価値!E996&gt;0,LN(実質付加価値!E996),0)</f>
        <v>9.0038938777816941</v>
      </c>
      <c r="F996" s="4">
        <f>IF(実質付加価値!F996&gt;0,LN(実質付加価値!F996),0)</f>
        <v>9.4727214656887107</v>
      </c>
      <c r="G996" s="4">
        <f>IF(実質付加価値!G996&gt;0,LN(実質付加価値!G996),0)</f>
        <v>10.064113553850548</v>
      </c>
      <c r="H996" s="4">
        <f>IF(実質付加価値!H996&gt;0,LN(実質付加価値!H996),0)</f>
        <v>9.3258110636969072</v>
      </c>
      <c r="I996" s="4">
        <f>IF(実質付加価値!I996&gt;0,LN(実質付加価値!I996),0)</f>
        <v>9.1583139561246227</v>
      </c>
      <c r="J996" s="4">
        <f>IF(実質付加価値!J996&gt;0,LN(実質付加価値!J996),0)</f>
        <v>9.008935159552431</v>
      </c>
    </row>
    <row r="997" spans="1:10" x14ac:dyDescent="0.15">
      <c r="A997" s="1">
        <v>44</v>
      </c>
      <c r="B997" s="1" t="s">
        <v>335</v>
      </c>
      <c r="C997" s="1">
        <v>5</v>
      </c>
      <c r="D997" s="1" t="s">
        <v>18</v>
      </c>
      <c r="E997" s="4">
        <f>IF(実質付加価値!E997&gt;0,LN(実質付加価値!E997),0)</f>
        <v>9.321757390125617</v>
      </c>
      <c r="F997" s="4">
        <f>IF(実質付加価値!F997&gt;0,LN(実質付加価値!F997),0)</f>
        <v>9.0018752516516134</v>
      </c>
      <c r="G997" s="4">
        <f>IF(実質付加価値!G997&gt;0,LN(実質付加価値!G997),0)</f>
        <v>9.5402536681444143</v>
      </c>
      <c r="H997" s="4">
        <f>IF(実質付加価値!H997&gt;0,LN(実質付加価値!H997),0)</f>
        <v>9.4914877982894588</v>
      </c>
      <c r="I997" s="4">
        <f>IF(実質付加価値!I997&gt;0,LN(実質付加価値!I997),0)</f>
        <v>9.4037708633997674</v>
      </c>
      <c r="J997" s="4">
        <f>IF(実質付加価値!J997&gt;0,LN(実質付加価値!J997),0)</f>
        <v>9.3456074474542632</v>
      </c>
    </row>
    <row r="998" spans="1:10" x14ac:dyDescent="0.15">
      <c r="A998" s="1">
        <v>44</v>
      </c>
      <c r="B998" s="1" t="s">
        <v>335</v>
      </c>
      <c r="C998" s="1">
        <v>6</v>
      </c>
      <c r="D998" s="1" t="s">
        <v>2</v>
      </c>
      <c r="E998" s="4">
        <f>IF(実質付加価値!E998&gt;0,LN(実質付加価値!E998),0)</f>
        <v>8.6320892426566562</v>
      </c>
      <c r="F998" s="4">
        <f>IF(実質付加価値!F998&gt;0,LN(実質付加価値!F998),0)</f>
        <v>10.00449261592537</v>
      </c>
      <c r="G998" s="4">
        <f>IF(実質付加価値!G998&gt;0,LN(実質付加価値!G998),0)</f>
        <v>11.344797380201761</v>
      </c>
      <c r="H998" s="4">
        <f>IF(実質付加価値!H998&gt;0,LN(実質付加価値!H998),0)</f>
        <v>11.000209294138706</v>
      </c>
      <c r="I998" s="4">
        <f>IF(実質付加価値!I998&gt;0,LN(実質付加価値!I998),0)</f>
        <v>10.54855132221566</v>
      </c>
      <c r="J998" s="4">
        <f>IF(実質付加価値!J998&gt;0,LN(実質付加価値!J998),0)</f>
        <v>10.493481023437173</v>
      </c>
    </row>
    <row r="999" spans="1:10" x14ac:dyDescent="0.15">
      <c r="A999" s="1">
        <v>44</v>
      </c>
      <c r="B999" s="1" t="s">
        <v>335</v>
      </c>
      <c r="C999" s="1">
        <v>7</v>
      </c>
      <c r="D999" s="1" t="s">
        <v>19</v>
      </c>
      <c r="E999" s="4">
        <f>IF(実質付加価値!E999&gt;0,LN(実質付加価値!E999),0)</f>
        <v>11.23836692600756</v>
      </c>
      <c r="F999" s="4">
        <f>IF(実質付加価値!F999&gt;0,LN(実質付加価値!F999),0)</f>
        <v>12.044076700707372</v>
      </c>
      <c r="G999" s="4">
        <f>IF(実質付加価値!G999&gt;0,LN(実質付加価値!G999),0)</f>
        <v>0</v>
      </c>
      <c r="H999" s="4">
        <f>IF(実質付加価値!H999&gt;0,LN(実質付加価値!H999),0)</f>
        <v>11.552814386828283</v>
      </c>
      <c r="I999" s="4">
        <f>IF(実質付加価値!I999&gt;0,LN(実質付加価値!I999),0)</f>
        <v>12.017771196382208</v>
      </c>
      <c r="J999" s="4">
        <f>IF(実質付加価値!J999&gt;0,LN(実質付加価値!J999),0)</f>
        <v>11.279990848963461</v>
      </c>
    </row>
    <row r="1000" spans="1:10" x14ac:dyDescent="0.15">
      <c r="A1000" s="1">
        <v>44</v>
      </c>
      <c r="B1000" s="1" t="s">
        <v>335</v>
      </c>
      <c r="C1000" s="1">
        <v>8</v>
      </c>
      <c r="D1000" s="1" t="s">
        <v>20</v>
      </c>
      <c r="E1000" s="4">
        <f>IF(実質付加価値!E1000&gt;0,LN(実質付加価値!E1000),0)</f>
        <v>10.324395571917082</v>
      </c>
      <c r="F1000" s="4">
        <f>IF(実質付加価値!F1000&gt;0,LN(実質付加価値!F1000),0)</f>
        <v>10.73143043523133</v>
      </c>
      <c r="G1000" s="4">
        <f>IF(実質付加価値!G1000&gt;0,LN(実質付加価値!G1000),0)</f>
        <v>11.096985876422901</v>
      </c>
      <c r="H1000" s="4">
        <f>IF(実質付加価値!H1000&gt;0,LN(実質付加価値!H1000),0)</f>
        <v>11.088099762207085</v>
      </c>
      <c r="I1000" s="4">
        <f>IF(実質付加価値!I1000&gt;0,LN(実質付加価値!I1000),0)</f>
        <v>10.861782240656774</v>
      </c>
      <c r="J1000" s="4">
        <f>IF(実質付加価値!J1000&gt;0,LN(実質付加価値!J1000),0)</f>
        <v>10.469525945277558</v>
      </c>
    </row>
    <row r="1001" spans="1:10" x14ac:dyDescent="0.15">
      <c r="A1001" s="1">
        <v>44</v>
      </c>
      <c r="B1001" s="1" t="s">
        <v>335</v>
      </c>
      <c r="C1001" s="1">
        <v>9</v>
      </c>
      <c r="D1001" s="1" t="s">
        <v>21</v>
      </c>
      <c r="E1001" s="4">
        <f>IF(実質付加価値!E1001&gt;0,LN(実質付加価値!E1001),0)</f>
        <v>10.450247435314779</v>
      </c>
      <c r="F1001" s="4">
        <f>IF(実質付加価値!F1001&gt;0,LN(実質付加価値!F1001),0)</f>
        <v>11.965632565991307</v>
      </c>
      <c r="G1001" s="4">
        <f>IF(実質付加価値!G1001&gt;0,LN(実質付加価値!G1001),0)</f>
        <v>12.136209305218188</v>
      </c>
      <c r="H1001" s="4">
        <f>IF(実質付加価値!H1001&gt;0,LN(実質付加価値!H1001),0)</f>
        <v>11.938369097587001</v>
      </c>
      <c r="I1001" s="4">
        <f>IF(実質付加価値!I1001&gt;0,LN(実質付加価値!I1001),0)</f>
        <v>11.953129117240758</v>
      </c>
      <c r="J1001" s="4">
        <f>IF(実質付加価値!J1001&gt;0,LN(実質付加価値!J1001),0)</f>
        <v>11.26881367004861</v>
      </c>
    </row>
    <row r="1002" spans="1:10" x14ac:dyDescent="0.15">
      <c r="A1002" s="1">
        <v>44</v>
      </c>
      <c r="B1002" s="1" t="s">
        <v>335</v>
      </c>
      <c r="C1002" s="1">
        <v>10</v>
      </c>
      <c r="D1002" s="1" t="s">
        <v>22</v>
      </c>
      <c r="E1002" s="4">
        <f>IF(実質付加価値!E1002&gt;0,LN(実質付加価値!E1002),0)</f>
        <v>8.5796697655185348</v>
      </c>
      <c r="F1002" s="4">
        <f>IF(実質付加価値!F1002&gt;0,LN(実質付加価値!F1002),0)</f>
        <v>9.8970427158221774</v>
      </c>
      <c r="G1002" s="4">
        <f>IF(実質付加価値!G1002&gt;0,LN(実質付加価値!G1002),0)</f>
        <v>10.08109292773875</v>
      </c>
      <c r="H1002" s="4">
        <f>IF(実質付加価値!H1002&gt;0,LN(実質付加価値!H1002),0)</f>
        <v>10.487082683880054</v>
      </c>
      <c r="I1002" s="4">
        <f>IF(実質付加価値!I1002&gt;0,LN(実質付加価値!I1002),0)</f>
        <v>9.7660554696150808</v>
      </c>
      <c r="J1002" s="4">
        <f>IF(実質付加価値!J1002&gt;0,LN(実質付加価値!J1002),0)</f>
        <v>9.7085396963922435</v>
      </c>
    </row>
    <row r="1003" spans="1:10" x14ac:dyDescent="0.15">
      <c r="A1003" s="1">
        <v>44</v>
      </c>
      <c r="B1003" s="1" t="s">
        <v>335</v>
      </c>
      <c r="C1003" s="1">
        <v>11</v>
      </c>
      <c r="D1003" s="1" t="s">
        <v>23</v>
      </c>
      <c r="E1003" s="4">
        <f>IF(実質付加価値!E1003&gt;0,LN(実質付加価値!E1003),0)</f>
        <v>8.3227701325377037</v>
      </c>
      <c r="F1003" s="4">
        <f>IF(実質付加価値!F1003&gt;0,LN(実質付加価値!F1003),0)</f>
        <v>9.1056331040213543</v>
      </c>
      <c r="G1003" s="4">
        <f>IF(実質付加価値!G1003&gt;0,LN(実質付加価値!G1003),0)</f>
        <v>10.440263649021512</v>
      </c>
      <c r="H1003" s="4">
        <f>IF(実質付加価値!H1003&gt;0,LN(実質付加価値!H1003),0)</f>
        <v>10.67809782602111</v>
      </c>
      <c r="I1003" s="4">
        <f>IF(実質付加価値!I1003&gt;0,LN(実質付加価値!I1003),0)</f>
        <v>11.599340488531908</v>
      </c>
      <c r="J1003" s="4">
        <f>IF(実質付加価値!J1003&gt;0,LN(実質付加価値!J1003),0)</f>
        <v>11.458212698849175</v>
      </c>
    </row>
    <row r="1004" spans="1:10" x14ac:dyDescent="0.15">
      <c r="A1004" s="1">
        <v>44</v>
      </c>
      <c r="B1004" s="1" t="s">
        <v>335</v>
      </c>
      <c r="C1004" s="1">
        <v>12</v>
      </c>
      <c r="D1004" s="1" t="s">
        <v>24</v>
      </c>
      <c r="E1004" s="4">
        <f>IF(実質付加価値!E1004&gt;0,LN(実質付加価値!E1004),0)</f>
        <v>5.5491443342123787</v>
      </c>
      <c r="F1004" s="4">
        <f>IF(実質付加価値!F1004&gt;0,LN(実質付加価値!F1004),0)</f>
        <v>8.9478747808508672</v>
      </c>
      <c r="G1004" s="4">
        <f>IF(実質付加価値!G1004&gt;0,LN(実質付加価値!G1004),0)</f>
        <v>11.46615929655149</v>
      </c>
      <c r="H1004" s="4">
        <f>IF(実質付加価値!H1004&gt;0,LN(実質付加価値!H1004),0)</f>
        <v>12.675459754054694</v>
      </c>
      <c r="I1004" s="4">
        <f>IF(実質付加価値!I1004&gt;0,LN(実質付加価値!I1004),0)</f>
        <v>13.401330160000896</v>
      </c>
      <c r="J1004" s="4">
        <f>IF(実質付加価値!J1004&gt;0,LN(実質付加価値!J1004),0)</f>
        <v>12.992505826511874</v>
      </c>
    </row>
    <row r="1005" spans="1:10" x14ac:dyDescent="0.15">
      <c r="A1005" s="1">
        <v>44</v>
      </c>
      <c r="B1005" s="1" t="s">
        <v>335</v>
      </c>
      <c r="C1005" s="1">
        <v>13</v>
      </c>
      <c r="D1005" s="1" t="s">
        <v>25</v>
      </c>
      <c r="E1005" s="4">
        <f>IF(実質付加価値!E1005&gt;0,LN(実質付加価値!E1005),0)</f>
        <v>8.0594915711624413</v>
      </c>
      <c r="F1005" s="4">
        <f>IF(実質付加価値!F1005&gt;0,LN(実質付加価値!F1005),0)</f>
        <v>9.4698778204939096</v>
      </c>
      <c r="G1005" s="4">
        <f>IF(実質付加価値!G1005&gt;0,LN(実質付加価値!G1005),0)</f>
        <v>9.9192377535993401</v>
      </c>
      <c r="H1005" s="4">
        <f>IF(実質付加価値!H1005&gt;0,LN(実質付加価値!H1005),0)</f>
        <v>10.276088064254576</v>
      </c>
      <c r="I1005" s="4">
        <f>IF(実質付加価値!I1005&gt;0,LN(実質付加価値!I1005),0)</f>
        <v>10.98070752571903</v>
      </c>
      <c r="J1005" s="4">
        <f>IF(実質付加価値!J1005&gt;0,LN(実質付加価値!J1005),0)</f>
        <v>11.238312224409757</v>
      </c>
    </row>
    <row r="1006" spans="1:10" x14ac:dyDescent="0.15">
      <c r="A1006" s="1">
        <v>44</v>
      </c>
      <c r="B1006" s="1" t="s">
        <v>335</v>
      </c>
      <c r="C1006" s="1">
        <v>14</v>
      </c>
      <c r="D1006" s="1" t="s">
        <v>26</v>
      </c>
      <c r="E1006" s="4">
        <f>IF(実質付加価値!E1006&gt;0,LN(実質付加価値!E1006),0)</f>
        <v>5.6604885118201</v>
      </c>
      <c r="F1006" s="4">
        <f>IF(実質付加価値!F1006&gt;0,LN(実質付加価値!F1006),0)</f>
        <v>8.838952705739489</v>
      </c>
      <c r="G1006" s="4">
        <f>IF(実質付加価値!G1006&gt;0,LN(実質付加価値!G1006),0)</f>
        <v>10.241423282765684</v>
      </c>
      <c r="H1006" s="4">
        <f>IF(実質付加価値!H1006&gt;0,LN(実質付加価値!H1006),0)</f>
        <v>11.321561780389558</v>
      </c>
      <c r="I1006" s="4">
        <f>IF(実質付加価値!I1006&gt;0,LN(実質付加価値!I1006),0)</f>
        <v>11.917946564311714</v>
      </c>
      <c r="J1006" s="4">
        <f>IF(実質付加価値!J1006&gt;0,LN(実質付加価値!J1006),0)</f>
        <v>11.789655678928106</v>
      </c>
    </row>
    <row r="1007" spans="1:10" x14ac:dyDescent="0.15">
      <c r="A1007" s="1">
        <v>44</v>
      </c>
      <c r="B1007" s="1" t="s">
        <v>335</v>
      </c>
      <c r="C1007" s="1">
        <v>15</v>
      </c>
      <c r="D1007" s="1" t="s">
        <v>27</v>
      </c>
      <c r="E1007" s="4">
        <f>IF(実質付加価値!E1007&gt;0,LN(実質付加価値!E1007),0)</f>
        <v>10.669160119410543</v>
      </c>
      <c r="F1007" s="4">
        <f>IF(実質付加価値!F1007&gt;0,LN(実質付加価値!F1007),0)</f>
        <v>10.922559166617731</v>
      </c>
      <c r="G1007" s="4">
        <f>IF(実質付加価値!G1007&gt;0,LN(実質付加価値!G1007),0)</f>
        <v>11.288322421633811</v>
      </c>
      <c r="H1007" s="4">
        <f>IF(実質付加価値!H1007&gt;0,LN(実質付加価値!H1007),0)</f>
        <v>11.046903103654055</v>
      </c>
      <c r="I1007" s="4">
        <f>IF(実質付加価値!I1007&gt;0,LN(実質付加価値!I1007),0)</f>
        <v>11.038746416191826</v>
      </c>
      <c r="J1007" s="4">
        <f>IF(実質付加価値!J1007&gt;0,LN(実質付加価値!J1007),0)</f>
        <v>10.901893256475848</v>
      </c>
    </row>
    <row r="1008" spans="1:10" x14ac:dyDescent="0.15">
      <c r="A1008" s="1">
        <v>44</v>
      </c>
      <c r="B1008" s="1" t="s">
        <v>334</v>
      </c>
      <c r="C1008" s="1">
        <v>16</v>
      </c>
      <c r="D1008" s="1" t="s">
        <v>10</v>
      </c>
      <c r="E1008" s="4">
        <f>IF(実質付加価値!E1008&gt;0,LN(実質付加価値!E1008),0)</f>
        <v>12.9761729729207</v>
      </c>
      <c r="F1008" s="4">
        <f>IF(実質付加価値!F1008&gt;0,LN(実質付加価値!F1008),0)</f>
        <v>12.949290892513021</v>
      </c>
      <c r="G1008" s="4">
        <f>IF(実質付加価値!G1008&gt;0,LN(実質付加価値!G1008),0)</f>
        <v>13.074641657381605</v>
      </c>
      <c r="H1008" s="4">
        <f>IF(実質付加価値!H1008&gt;0,LN(実質付加価値!H1008),0)</f>
        <v>12.90716434353158</v>
      </c>
      <c r="I1008" s="4">
        <f>IF(実質付加価値!I1008&gt;0,LN(実質付加価値!I1008),0)</f>
        <v>12.563000943408939</v>
      </c>
      <c r="J1008" s="4">
        <f>IF(実質付加価値!J1008&gt;0,LN(実質付加価値!J1008),0)</f>
        <v>12.447048177676391</v>
      </c>
    </row>
    <row r="1009" spans="1:10" x14ac:dyDescent="0.15">
      <c r="A1009" s="1">
        <v>44</v>
      </c>
      <c r="B1009" s="1" t="s">
        <v>334</v>
      </c>
      <c r="C1009" s="1">
        <v>17</v>
      </c>
      <c r="D1009" s="1" t="s">
        <v>11</v>
      </c>
      <c r="E1009" s="4">
        <f>IF(実質付加価値!E1009&gt;0,LN(実質付加価値!E1009),0)</f>
        <v>10.545625748115974</v>
      </c>
      <c r="F1009" s="4">
        <f>IF(実質付加価値!F1009&gt;0,LN(実質付加価値!F1009),0)</f>
        <v>11.096995663799845</v>
      </c>
      <c r="G1009" s="4">
        <f>IF(実質付加価値!G1009&gt;0,LN(実質付加価値!G1009),0)</f>
        <v>11.49175383153556</v>
      </c>
      <c r="H1009" s="4">
        <f>IF(実質付加価値!H1009&gt;0,LN(実質付加価値!H1009),0)</f>
        <v>11.897298465074643</v>
      </c>
      <c r="I1009" s="4">
        <f>IF(実質付加価値!I1009&gt;0,LN(実質付加価値!I1009),0)</f>
        <v>12.106533448750342</v>
      </c>
      <c r="J1009" s="4">
        <f>IF(実質付加価値!J1009&gt;0,LN(実質付加価値!J1009),0)</f>
        <v>11.843507866491647</v>
      </c>
    </row>
    <row r="1010" spans="1:10" x14ac:dyDescent="0.15">
      <c r="A1010" s="1">
        <v>44</v>
      </c>
      <c r="B1010" s="1" t="s">
        <v>334</v>
      </c>
      <c r="C1010" s="1">
        <v>18</v>
      </c>
      <c r="D1010" s="1" t="s">
        <v>12</v>
      </c>
      <c r="E1010" s="4">
        <f>IF(実質付加価値!E1010&gt;0,LN(実質付加価値!E1010),0)</f>
        <v>11.400029244523116</v>
      </c>
      <c r="F1010" s="4">
        <f>IF(実質付加価値!F1010&gt;0,LN(実質付加価値!F1010),0)</f>
        <v>12.222871795767626</v>
      </c>
      <c r="G1010" s="4">
        <f>IF(実質付加価値!G1010&gt;0,LN(実質付加価値!G1010),0)</f>
        <v>12.586758121910391</v>
      </c>
      <c r="H1010" s="4">
        <f>IF(実質付加価値!H1010&gt;0,LN(実質付加価値!H1010),0)</f>
        <v>12.90552847924987</v>
      </c>
      <c r="I1010" s="4">
        <f>IF(実質付加価値!I1010&gt;0,LN(実質付加価値!I1010),0)</f>
        <v>12.790543260052578</v>
      </c>
      <c r="J1010" s="4">
        <f>IF(実質付加価値!J1010&gt;0,LN(実質付加価値!J1010),0)</f>
        <v>12.713907429416841</v>
      </c>
    </row>
    <row r="1011" spans="1:10" x14ac:dyDescent="0.15">
      <c r="A1011" s="1">
        <v>44</v>
      </c>
      <c r="B1011" s="1" t="s">
        <v>334</v>
      </c>
      <c r="C1011" s="1">
        <v>19</v>
      </c>
      <c r="D1011" s="1" t="s">
        <v>13</v>
      </c>
      <c r="E1011" s="4">
        <f>IF(実質付加価値!E1011&gt;0,LN(実質付加価値!E1011),0)</f>
        <v>10.56617833962278</v>
      </c>
      <c r="F1011" s="4">
        <f>IF(実質付加価値!F1011&gt;0,LN(実質付加価値!F1011),0)</f>
        <v>11.321925496426799</v>
      </c>
      <c r="G1011" s="4">
        <f>IF(実質付加価値!G1011&gt;0,LN(実質付加価値!G1011),0)</f>
        <v>12.040793578580484</v>
      </c>
      <c r="H1011" s="4">
        <f>IF(実質付加価値!H1011&gt;0,LN(実質付加価値!H1011),0)</f>
        <v>12.056079159878585</v>
      </c>
      <c r="I1011" s="4">
        <f>IF(実質付加価値!I1011&gt;0,LN(実質付加価値!I1011),0)</f>
        <v>11.951113261220232</v>
      </c>
      <c r="J1011" s="4">
        <f>IF(実質付加価値!J1011&gt;0,LN(実質付加価値!J1011),0)</f>
        <v>11.894437292860454</v>
      </c>
    </row>
    <row r="1012" spans="1:10" x14ac:dyDescent="0.15">
      <c r="A1012" s="1">
        <v>44</v>
      </c>
      <c r="B1012" s="1" t="s">
        <v>334</v>
      </c>
      <c r="C1012" s="1">
        <v>20</v>
      </c>
      <c r="D1012" s="1" t="s">
        <v>14</v>
      </c>
      <c r="E1012" s="4">
        <f>IF(実質付加価値!E1012&gt;0,LN(実質付加価値!E1012),0)</f>
        <v>10.38350501301856</v>
      </c>
      <c r="F1012" s="4">
        <f>IF(実質付加価値!F1012&gt;0,LN(実質付加価値!F1012),0)</f>
        <v>11.070812531206057</v>
      </c>
      <c r="G1012" s="4">
        <f>IF(実質付加価値!G1012&gt;0,LN(実質付加価値!G1012),0)</f>
        <v>10.907261528893986</v>
      </c>
      <c r="H1012" s="4">
        <f>IF(実質付加価値!H1012&gt;0,LN(実質付加価値!H1012),0)</f>
        <v>10.68271266721711</v>
      </c>
      <c r="I1012" s="4">
        <f>IF(実質付加価値!I1012&gt;0,LN(実質付加価値!I1012),0)</f>
        <v>10.834758332330482</v>
      </c>
      <c r="J1012" s="4">
        <f>IF(実質付加価値!J1012&gt;0,LN(実質付加価値!J1012),0)</f>
        <v>10.874145574426826</v>
      </c>
    </row>
    <row r="1013" spans="1:10" x14ac:dyDescent="0.15">
      <c r="A1013" s="1">
        <v>44</v>
      </c>
      <c r="B1013" s="1" t="s">
        <v>334</v>
      </c>
      <c r="C1013" s="1">
        <v>21</v>
      </c>
      <c r="D1013" s="1" t="s">
        <v>15</v>
      </c>
      <c r="E1013" s="4">
        <f>IF(実質付加価値!E1013&gt;0,LN(実質付加価値!E1013),0)</f>
        <v>11.498522152919049</v>
      </c>
      <c r="F1013" s="4">
        <f>IF(実質付加価値!F1013&gt;0,LN(実質付加価値!F1013),0)</f>
        <v>11.863093419094966</v>
      </c>
      <c r="G1013" s="4">
        <f>IF(実質付加価値!G1013&gt;0,LN(実質付加価値!G1013),0)</f>
        <v>12.177436707393369</v>
      </c>
      <c r="H1013" s="4">
        <f>IF(実質付加価値!H1013&gt;0,LN(実質付加価値!H1013),0)</f>
        <v>12.430158603382665</v>
      </c>
      <c r="I1013" s="4">
        <f>IF(実質付加価値!I1013&gt;0,LN(実質付加価値!I1013),0)</f>
        <v>12.61927228538296</v>
      </c>
      <c r="J1013" s="4">
        <f>IF(実質付加価値!J1013&gt;0,LN(実質付加価値!J1013),0)</f>
        <v>12.525115867928365</v>
      </c>
    </row>
    <row r="1014" spans="1:10" x14ac:dyDescent="0.15">
      <c r="A1014" s="1">
        <v>44</v>
      </c>
      <c r="B1014" s="1" t="s">
        <v>210</v>
      </c>
      <c r="C1014" s="1">
        <v>22</v>
      </c>
      <c r="D1014" s="1" t="s">
        <v>7</v>
      </c>
      <c r="E1014" s="4">
        <f>IF(実質付加価値!E1014&gt;0,LN(実質付加価値!E1014),0)</f>
        <v>12.689922272346962</v>
      </c>
      <c r="F1014" s="4">
        <f>IF(実質付加価値!F1014&gt;0,LN(実質付加価値!F1014),0)</f>
        <v>13.332672894781929</v>
      </c>
      <c r="G1014" s="4">
        <f>IF(実質付加価値!G1014&gt;0,LN(実質付加価値!G1014),0)</f>
        <v>13.397167205721383</v>
      </c>
      <c r="H1014" s="4">
        <f>IF(実質付加価値!H1014&gt;0,LN(実質付加価値!H1014),0)</f>
        <v>13.681721656839262</v>
      </c>
      <c r="I1014" s="4">
        <f>IF(実質付加価値!I1014&gt;0,LN(実質付加価値!I1014),0)</f>
        <v>13.93050776089782</v>
      </c>
      <c r="J1014" s="4">
        <f>IF(実質付加価値!J1014&gt;0,LN(実質付加価値!J1014),0)</f>
        <v>13.886881958731683</v>
      </c>
    </row>
    <row r="1015" spans="1:10" x14ac:dyDescent="0.15">
      <c r="A1015" s="1">
        <v>44</v>
      </c>
      <c r="B1015" s="1" t="s">
        <v>210</v>
      </c>
      <c r="C1015" s="1">
        <v>23</v>
      </c>
      <c r="D1015" s="1" t="s">
        <v>28</v>
      </c>
      <c r="E1015" s="4">
        <f>IF(実質付加価値!E1015&gt;0,LN(実質付加価値!E1015),0)</f>
        <v>12.695477409661576</v>
      </c>
      <c r="F1015" s="4">
        <f>IF(実質付加価値!F1015&gt;0,LN(実質付加価値!F1015),0)</f>
        <v>12.917561929036554</v>
      </c>
      <c r="G1015" s="4">
        <f>IF(実質付加価値!G1015&gt;0,LN(実質付加価値!G1015),0)</f>
        <v>12.993941812137269</v>
      </c>
      <c r="H1015" s="4">
        <f>IF(実質付加価値!H1015&gt;0,LN(実質付加価値!H1015),0)</f>
        <v>13.132017870483795</v>
      </c>
      <c r="I1015" s="4">
        <f>IF(実質付加価値!I1015&gt;0,LN(実質付加価値!I1015),0)</f>
        <v>13.222221179925461</v>
      </c>
      <c r="J1015" s="4">
        <f>IF(実質付加価値!J1015&gt;0,LN(実質付加価値!J1015),0)</f>
        <v>13.239471361403895</v>
      </c>
    </row>
    <row r="1016" spans="1:10" x14ac:dyDescent="0.15">
      <c r="A1016" s="1">
        <v>45</v>
      </c>
      <c r="B1016" s="1" t="s">
        <v>336</v>
      </c>
      <c r="C1016" s="1">
        <v>1</v>
      </c>
      <c r="D1016" s="1" t="s">
        <v>8</v>
      </c>
      <c r="E1016" s="4">
        <f>IF(実質付加価値!E1016&gt;0,LN(実質付加価値!E1016),0)</f>
        <v>11.852356435885222</v>
      </c>
      <c r="F1016" s="4">
        <f>IF(実質付加価値!F1016&gt;0,LN(実質付加価値!F1016),0)</f>
        <v>12.143280229252527</v>
      </c>
      <c r="G1016" s="4">
        <f>IF(実質付加価値!G1016&gt;0,LN(実質付加価値!G1016),0)</f>
        <v>12.459692112848082</v>
      </c>
      <c r="H1016" s="4">
        <f>IF(実質付加価値!H1016&gt;0,LN(実質付加価値!H1016),0)</f>
        <v>12.320273201052505</v>
      </c>
      <c r="I1016" s="4">
        <f>IF(実質付加価値!I1016&gt;0,LN(実質付加価値!I1016),0)</f>
        <v>12.436974193323067</v>
      </c>
      <c r="J1016" s="4">
        <f>IF(実質付加価値!J1016&gt;0,LN(実質付加価値!J1016),0)</f>
        <v>12.306453845010921</v>
      </c>
    </row>
    <row r="1017" spans="1:10" x14ac:dyDescent="0.15">
      <c r="A1017" s="1">
        <v>45</v>
      </c>
      <c r="B1017" s="1" t="s">
        <v>336</v>
      </c>
      <c r="C1017" s="1">
        <v>2</v>
      </c>
      <c r="D1017" s="1" t="s">
        <v>9</v>
      </c>
      <c r="E1017" s="4">
        <f>IF(実質付加価値!E1017&gt;0,LN(実質付加価値!E1017),0)</f>
        <v>7.9504404391471581</v>
      </c>
      <c r="F1017" s="4">
        <f>IF(実質付加価値!F1017&gt;0,LN(実質付加価値!F1017),0)</f>
        <v>8.7457325132369395</v>
      </c>
      <c r="G1017" s="4">
        <f>IF(実質付加価値!G1017&gt;0,LN(実質付加価値!G1017),0)</f>
        <v>8.3478760660590723</v>
      </c>
      <c r="H1017" s="4">
        <f>IF(実質付加価値!H1017&gt;0,LN(実質付加価値!H1017),0)</f>
        <v>8.5387973407354156</v>
      </c>
      <c r="I1017" s="4">
        <f>IF(実質付加価値!I1017&gt;0,LN(実質付加価値!I1017),0)</f>
        <v>7.4797564892260118</v>
      </c>
      <c r="J1017" s="4">
        <f>IF(実質付加価値!J1017&gt;0,LN(実質付加価値!J1017),0)</f>
        <v>7.3942419279520424</v>
      </c>
    </row>
    <row r="1018" spans="1:10" x14ac:dyDescent="0.15">
      <c r="A1018" s="1">
        <v>45</v>
      </c>
      <c r="B1018" s="1" t="s">
        <v>337</v>
      </c>
      <c r="C1018" s="1">
        <v>3</v>
      </c>
      <c r="D1018" s="1" t="s">
        <v>16</v>
      </c>
      <c r="E1018" s="4">
        <f>IF(実質付加価値!E1018&gt;0,LN(実質付加価値!E1018),0)</f>
        <v>10.65798390864364</v>
      </c>
      <c r="F1018" s="4">
        <f>IF(実質付加価値!F1018&gt;0,LN(実質付加価値!F1018),0)</f>
        <v>11.340737273636879</v>
      </c>
      <c r="G1018" s="4">
        <f>IF(実質付加価値!G1018&gt;0,LN(実質付加価値!G1018),0)</f>
        <v>11.436544120223161</v>
      </c>
      <c r="H1018" s="4">
        <f>IF(実質付加価値!H1018&gt;0,LN(実質付加価値!H1018),0)</f>
        <v>11.702749109943589</v>
      </c>
      <c r="I1018" s="4">
        <f>IF(実質付加価値!I1018&gt;0,LN(実質付加価値!I1018),0)</f>
        <v>11.980235461119801</v>
      </c>
      <c r="J1018" s="4">
        <f>IF(実質付加価値!J1018&gt;0,LN(実質付加価値!J1018),0)</f>
        <v>11.907250780120128</v>
      </c>
    </row>
    <row r="1019" spans="1:10" x14ac:dyDescent="0.15">
      <c r="A1019" s="1">
        <v>45</v>
      </c>
      <c r="B1019" s="1" t="s">
        <v>337</v>
      </c>
      <c r="C1019" s="1">
        <v>4</v>
      </c>
      <c r="D1019" s="1" t="s">
        <v>17</v>
      </c>
      <c r="E1019" s="4">
        <f>IF(実質付加価値!E1019&gt;0,LN(実質付加価値!E1019),0)</f>
        <v>8.8358004581040799</v>
      </c>
      <c r="F1019" s="4">
        <f>IF(実質付加価値!F1019&gt;0,LN(実質付加価値!F1019),0)</f>
        <v>10.100793918993601</v>
      </c>
      <c r="G1019" s="4">
        <f>IF(実質付加価値!G1019&gt;0,LN(実質付加価値!G1019),0)</f>
        <v>10.669583781232721</v>
      </c>
      <c r="H1019" s="4">
        <f>IF(実質付加価値!H1019&gt;0,LN(実質付加価値!H1019),0)</f>
        <v>10.086937703713081</v>
      </c>
      <c r="I1019" s="4">
        <f>IF(実質付加価値!I1019&gt;0,LN(実質付加価値!I1019),0)</f>
        <v>9.878199809663462</v>
      </c>
      <c r="J1019" s="4">
        <f>IF(実質付加価値!J1019&gt;0,LN(実質付加価値!J1019),0)</f>
        <v>9.6583488082941162</v>
      </c>
    </row>
    <row r="1020" spans="1:10" x14ac:dyDescent="0.15">
      <c r="A1020" s="1">
        <v>45</v>
      </c>
      <c r="B1020" s="1" t="s">
        <v>337</v>
      </c>
      <c r="C1020" s="1">
        <v>5</v>
      </c>
      <c r="D1020" s="1" t="s">
        <v>18</v>
      </c>
      <c r="E1020" s="4">
        <f>IF(実質付加価値!E1020&gt;0,LN(実質付加価値!E1020),0)</f>
        <v>9.0006626124994398</v>
      </c>
      <c r="F1020" s="4">
        <f>IF(実質付加価値!F1020&gt;0,LN(実質付加価値!F1020),0)</f>
        <v>9.1372700402575582</v>
      </c>
      <c r="G1020" s="4">
        <f>IF(実質付加価値!G1020&gt;0,LN(実質付加価値!G1020),0)</f>
        <v>9.3387622797143575</v>
      </c>
      <c r="H1020" s="4">
        <f>IF(実質付加価値!H1020&gt;0,LN(実質付加価値!H1020),0)</f>
        <v>9.4523610509640061</v>
      </c>
      <c r="I1020" s="4">
        <f>IF(実質付加価値!I1020&gt;0,LN(実質付加価値!I1020),0)</f>
        <v>9.9615315544412315</v>
      </c>
      <c r="J1020" s="4">
        <f>IF(実質付加価値!J1020&gt;0,LN(実質付加価値!J1020),0)</f>
        <v>9.7825215495177069</v>
      </c>
    </row>
    <row r="1021" spans="1:10" x14ac:dyDescent="0.15">
      <c r="A1021" s="1">
        <v>45</v>
      </c>
      <c r="B1021" s="1" t="s">
        <v>337</v>
      </c>
      <c r="C1021" s="1">
        <v>6</v>
      </c>
      <c r="D1021" s="1" t="s">
        <v>2</v>
      </c>
      <c r="E1021" s="4">
        <f>IF(実質付加価値!E1021&gt;0,LN(実質付加価値!E1021),0)</f>
        <v>9.7570407376093797</v>
      </c>
      <c r="F1021" s="4">
        <f>IF(実質付加価値!F1021&gt;0,LN(実質付加価値!F1021),0)</f>
        <v>10.27253447807899</v>
      </c>
      <c r="G1021" s="4">
        <f>IF(実質付加価値!G1021&gt;0,LN(実質付加価値!G1021),0)</f>
        <v>11.151797342952625</v>
      </c>
      <c r="H1021" s="4">
        <f>IF(実質付加価値!H1021&gt;0,LN(実質付加価値!H1021),0)</f>
        <v>10.939063542641451</v>
      </c>
      <c r="I1021" s="4">
        <f>IF(実質付加価値!I1021&gt;0,LN(実質付加価値!I1021),0)</f>
        <v>10.280980404702628</v>
      </c>
      <c r="J1021" s="4">
        <f>IF(実質付加価値!J1021&gt;0,LN(実質付加価値!J1021),0)</f>
        <v>9.8596514124389341</v>
      </c>
    </row>
    <row r="1022" spans="1:10" x14ac:dyDescent="0.15">
      <c r="A1022" s="1">
        <v>45</v>
      </c>
      <c r="B1022" s="1" t="s">
        <v>337</v>
      </c>
      <c r="C1022" s="1">
        <v>7</v>
      </c>
      <c r="D1022" s="1" t="s">
        <v>19</v>
      </c>
      <c r="E1022" s="4">
        <f>IF(実質付加価値!E1022&gt;0,LN(実質付加価値!E1022),0)</f>
        <v>5.8745015443644615</v>
      </c>
      <c r="F1022" s="4">
        <f>IF(実質付加価値!F1022&gt;0,LN(実質付加価値!F1022),0)</f>
        <v>6.6732928891402219</v>
      </c>
      <c r="G1022" s="4">
        <f>IF(実質付加価値!G1022&gt;0,LN(実質付加価値!G1022),0)</f>
        <v>7.1127267838601975</v>
      </c>
      <c r="H1022" s="4">
        <f>IF(実質付加価値!H1022&gt;0,LN(実質付加価値!H1022),0)</f>
        <v>8.1196147371212692</v>
      </c>
      <c r="I1022" s="4">
        <f>IF(実質付加価値!I1022&gt;0,LN(実質付加価値!I1022),0)</f>
        <v>7.3883777010865019</v>
      </c>
      <c r="J1022" s="4">
        <f>IF(実質付加価値!J1022&gt;0,LN(実質付加価値!J1022),0)</f>
        <v>7.568721804020031</v>
      </c>
    </row>
    <row r="1023" spans="1:10" x14ac:dyDescent="0.15">
      <c r="A1023" s="1">
        <v>45</v>
      </c>
      <c r="B1023" s="1" t="s">
        <v>337</v>
      </c>
      <c r="C1023" s="1">
        <v>8</v>
      </c>
      <c r="D1023" s="1" t="s">
        <v>20</v>
      </c>
      <c r="E1023" s="4">
        <f>IF(実質付加価値!E1023&gt;0,LN(実質付加価値!E1023),0)</f>
        <v>8.5480596188420659</v>
      </c>
      <c r="F1023" s="4">
        <f>IF(実質付加価値!F1023&gt;0,LN(実質付加価値!F1023),0)</f>
        <v>9.5346153591235847</v>
      </c>
      <c r="G1023" s="4">
        <f>IF(実質付加価値!G1023&gt;0,LN(実質付加価値!G1023),0)</f>
        <v>9.5717010489666041</v>
      </c>
      <c r="H1023" s="4">
        <f>IF(実質付加価値!H1023&gt;0,LN(実質付加価値!H1023),0)</f>
        <v>9.9470923341383006</v>
      </c>
      <c r="I1023" s="4">
        <f>IF(実質付加価値!I1023&gt;0,LN(実質付加価値!I1023),0)</f>
        <v>9.5293707198335795</v>
      </c>
      <c r="J1023" s="4">
        <f>IF(実質付加価値!J1023&gt;0,LN(実質付加価値!J1023),0)</f>
        <v>9.2258820575796943</v>
      </c>
    </row>
    <row r="1024" spans="1:10" x14ac:dyDescent="0.15">
      <c r="A1024" s="1">
        <v>45</v>
      </c>
      <c r="B1024" s="1" t="s">
        <v>337</v>
      </c>
      <c r="C1024" s="1">
        <v>9</v>
      </c>
      <c r="D1024" s="1" t="s">
        <v>21</v>
      </c>
      <c r="E1024" s="4">
        <f>IF(実質付加価値!E1024&gt;0,LN(実質付加価値!E1024),0)</f>
        <v>7.8434039980780526</v>
      </c>
      <c r="F1024" s="4">
        <f>IF(実質付加価値!F1024&gt;0,LN(実質付加価値!F1024),0)</f>
        <v>8.5957420409683358</v>
      </c>
      <c r="G1024" s="4">
        <f>IF(実質付加価値!G1024&gt;0,LN(実質付加価値!G1024),0)</f>
        <v>8.0412591413955141</v>
      </c>
      <c r="H1024" s="4">
        <f>IF(実質付加価値!H1024&gt;0,LN(実質付加価値!H1024),0)</f>
        <v>8.8377448285451639</v>
      </c>
      <c r="I1024" s="4">
        <f>IF(実質付加価値!I1024&gt;0,LN(実質付加価値!I1024),0)</f>
        <v>8.7193390600362495</v>
      </c>
      <c r="J1024" s="4">
        <f>IF(実質付加価値!J1024&gt;0,LN(実質付加価値!J1024),0)</f>
        <v>8.4019125037889584</v>
      </c>
    </row>
    <row r="1025" spans="1:10" x14ac:dyDescent="0.15">
      <c r="A1025" s="1">
        <v>45</v>
      </c>
      <c r="B1025" s="1" t="s">
        <v>337</v>
      </c>
      <c r="C1025" s="1">
        <v>10</v>
      </c>
      <c r="D1025" s="1" t="s">
        <v>22</v>
      </c>
      <c r="E1025" s="4">
        <f>IF(実質付加価値!E1025&gt;0,LN(実質付加価値!E1025),0)</f>
        <v>8.2400665297604956</v>
      </c>
      <c r="F1025" s="4">
        <f>IF(実質付加価値!F1025&gt;0,LN(実質付加価値!F1025),0)</f>
        <v>8.530071575137832</v>
      </c>
      <c r="G1025" s="4">
        <f>IF(実質付加価値!G1025&gt;0,LN(実質付加価値!G1025),0)</f>
        <v>9.387150572362847</v>
      </c>
      <c r="H1025" s="4">
        <f>IF(実質付加価値!H1025&gt;0,LN(実質付加価値!H1025),0)</f>
        <v>9.5290332913914781</v>
      </c>
      <c r="I1025" s="4">
        <f>IF(実質付加価値!I1025&gt;0,LN(実質付加価値!I1025),0)</f>
        <v>9.3190920376986295</v>
      </c>
      <c r="J1025" s="4">
        <f>IF(実質付加価値!J1025&gt;0,LN(実質付加価値!J1025),0)</f>
        <v>9.1056418750203303</v>
      </c>
    </row>
    <row r="1026" spans="1:10" x14ac:dyDescent="0.15">
      <c r="A1026" s="1">
        <v>45</v>
      </c>
      <c r="B1026" s="1" t="s">
        <v>337</v>
      </c>
      <c r="C1026" s="1">
        <v>11</v>
      </c>
      <c r="D1026" s="1" t="s">
        <v>23</v>
      </c>
      <c r="E1026" s="4">
        <f>IF(実質付加価値!E1026&gt;0,LN(実質付加価値!E1026),0)</f>
        <v>7.7244897551800653</v>
      </c>
      <c r="F1026" s="4">
        <f>IF(実質付加価値!F1026&gt;0,LN(実質付加価値!F1026),0)</f>
        <v>8.5536558183132403</v>
      </c>
      <c r="G1026" s="4">
        <f>IF(実質付加価値!G1026&gt;0,LN(実質付加価値!G1026),0)</f>
        <v>9.6461141612025436</v>
      </c>
      <c r="H1026" s="4">
        <f>IF(実質付加価値!H1026&gt;0,LN(実質付加価値!H1026),0)</f>
        <v>9.9178093617597476</v>
      </c>
      <c r="I1026" s="4">
        <f>IF(実質付加価値!I1026&gt;0,LN(実質付加価値!I1026),0)</f>
        <v>10.386308161626513</v>
      </c>
      <c r="J1026" s="4">
        <f>IF(実質付加価値!J1026&gt;0,LN(実質付加価値!J1026),0)</f>
        <v>9.7321784141527186</v>
      </c>
    </row>
    <row r="1027" spans="1:10" x14ac:dyDescent="0.15">
      <c r="A1027" s="1">
        <v>45</v>
      </c>
      <c r="B1027" s="1" t="s">
        <v>337</v>
      </c>
      <c r="C1027" s="1">
        <v>12</v>
      </c>
      <c r="D1027" s="1" t="s">
        <v>24</v>
      </c>
      <c r="E1027" s="4">
        <f>IF(実質付加価値!E1027&gt;0,LN(実質付加価値!E1027),0)</f>
        <v>5.1063181665065507</v>
      </c>
      <c r="F1027" s="4">
        <f>IF(実質付加価値!F1027&gt;0,LN(実質付加価値!F1027),0)</f>
        <v>7.3478715777017358</v>
      </c>
      <c r="G1027" s="4">
        <f>IF(実質付加価値!G1027&gt;0,LN(実質付加価値!G1027),0)</f>
        <v>9.8699811948689522</v>
      </c>
      <c r="H1027" s="4">
        <f>IF(実質付加価値!H1027&gt;0,LN(実質付加価値!H1027),0)</f>
        <v>11.532345329755252</v>
      </c>
      <c r="I1027" s="4">
        <f>IF(実質付加価値!I1027&gt;0,LN(実質付加価値!I1027),0)</f>
        <v>12.665841912960168</v>
      </c>
      <c r="J1027" s="4">
        <f>IF(実質付加価値!J1027&gt;0,LN(実質付加価値!J1027),0)</f>
        <v>12.6941375818009</v>
      </c>
    </row>
    <row r="1028" spans="1:10" x14ac:dyDescent="0.15">
      <c r="A1028" s="1">
        <v>45</v>
      </c>
      <c r="B1028" s="1" t="s">
        <v>337</v>
      </c>
      <c r="C1028" s="1">
        <v>13</v>
      </c>
      <c r="D1028" s="1" t="s">
        <v>25</v>
      </c>
      <c r="E1028" s="4">
        <f>IF(実質付加価値!E1028&gt;0,LN(実質付加価値!E1028),0)</f>
        <v>6.507056473913055</v>
      </c>
      <c r="F1028" s="4">
        <f>IF(実質付加価値!F1028&gt;0,LN(実質付加価値!F1028),0)</f>
        <v>8.184281190351836</v>
      </c>
      <c r="G1028" s="4">
        <f>IF(実質付加価値!G1028&gt;0,LN(実質付加価値!G1028),0)</f>
        <v>8.8849365319820475</v>
      </c>
      <c r="H1028" s="4">
        <f>IF(実質付加価値!H1028&gt;0,LN(実質付加価値!H1028),0)</f>
        <v>9.3137091773866345</v>
      </c>
      <c r="I1028" s="4">
        <f>IF(実質付加価値!I1028&gt;0,LN(実質付加価値!I1028),0)</f>
        <v>10.126654236916341</v>
      </c>
      <c r="J1028" s="4">
        <f>IF(実質付加価値!J1028&gt;0,LN(実質付加価値!J1028),0)</f>
        <v>10.026779193596496</v>
      </c>
    </row>
    <row r="1029" spans="1:10" x14ac:dyDescent="0.15">
      <c r="A1029" s="1">
        <v>45</v>
      </c>
      <c r="B1029" s="1" t="s">
        <v>337</v>
      </c>
      <c r="C1029" s="1">
        <v>14</v>
      </c>
      <c r="D1029" s="1" t="s">
        <v>26</v>
      </c>
      <c r="E1029" s="4">
        <f>IF(実質付加価値!E1029&gt;0,LN(実質付加価値!E1029),0)</f>
        <v>4.7265532676710862</v>
      </c>
      <c r="F1029" s="4">
        <f>IF(実質付加価値!F1029&gt;0,LN(実質付加価値!F1029),0)</f>
        <v>7.4734136305868981</v>
      </c>
      <c r="G1029" s="4">
        <f>IF(実質付加価値!G1029&gt;0,LN(実質付加価値!G1029),0)</f>
        <v>8.5848148264534068</v>
      </c>
      <c r="H1029" s="4">
        <f>IF(実質付加価値!H1029&gt;0,LN(実質付加価値!H1029),0)</f>
        <v>9.2645137434514506</v>
      </c>
      <c r="I1029" s="4">
        <f>IF(実質付加価値!I1029&gt;0,LN(実質付加価値!I1029),0)</f>
        <v>10.156497318171382</v>
      </c>
      <c r="J1029" s="4">
        <f>IF(実質付加価値!J1029&gt;0,LN(実質付加価値!J1029),0)</f>
        <v>9.8206765447684337</v>
      </c>
    </row>
    <row r="1030" spans="1:10" x14ac:dyDescent="0.15">
      <c r="A1030" s="1">
        <v>45</v>
      </c>
      <c r="B1030" s="1" t="s">
        <v>337</v>
      </c>
      <c r="C1030" s="1">
        <v>15</v>
      </c>
      <c r="D1030" s="1" t="s">
        <v>27</v>
      </c>
      <c r="E1030" s="4">
        <f>IF(実質付加価値!E1030&gt;0,LN(実質付加価値!E1030),0)</f>
        <v>10.512328496144564</v>
      </c>
      <c r="F1030" s="4">
        <f>IF(実質付加価値!F1030&gt;0,LN(実質付加価値!F1030),0)</f>
        <v>10.920443840077223</v>
      </c>
      <c r="G1030" s="4">
        <f>IF(実質付加価値!G1030&gt;0,LN(実質付加価値!G1030),0)</f>
        <v>11.29847336012665</v>
      </c>
      <c r="H1030" s="4">
        <f>IF(実質付加価値!H1030&gt;0,LN(実質付加価値!H1030),0)</f>
        <v>11.154692778876996</v>
      </c>
      <c r="I1030" s="4">
        <f>IF(実質付加価値!I1030&gt;0,LN(実質付加価値!I1030),0)</f>
        <v>11.440162976567455</v>
      </c>
      <c r="J1030" s="4">
        <f>IF(実質付加価値!J1030&gt;0,LN(実質付加価値!J1030),0)</f>
        <v>11.232837612054324</v>
      </c>
    </row>
    <row r="1031" spans="1:10" x14ac:dyDescent="0.15">
      <c r="A1031" s="1">
        <v>45</v>
      </c>
      <c r="B1031" s="1" t="s">
        <v>336</v>
      </c>
      <c r="C1031" s="1">
        <v>16</v>
      </c>
      <c r="D1031" s="1" t="s">
        <v>10</v>
      </c>
      <c r="E1031" s="4">
        <f>IF(実質付加価値!E1031&gt;0,LN(実質付加価値!E1031),0)</f>
        <v>12.573071911908428</v>
      </c>
      <c r="F1031" s="4">
        <f>IF(実質付加価値!F1031&gt;0,LN(実質付加価値!F1031),0)</f>
        <v>12.844039497856151</v>
      </c>
      <c r="G1031" s="4">
        <f>IF(実質付加価値!G1031&gt;0,LN(実質付加価値!G1031),0)</f>
        <v>12.989246502342837</v>
      </c>
      <c r="H1031" s="4">
        <f>IF(実質付加価値!H1031&gt;0,LN(実質付加価値!H1031),0)</f>
        <v>12.903944129243969</v>
      </c>
      <c r="I1031" s="4">
        <f>IF(実質付加価値!I1031&gt;0,LN(実質付加価値!I1031),0)</f>
        <v>12.528102040697767</v>
      </c>
      <c r="J1031" s="4">
        <f>IF(実質付加価値!J1031&gt;0,LN(実質付加価値!J1031),0)</f>
        <v>12.556575638433619</v>
      </c>
    </row>
    <row r="1032" spans="1:10" x14ac:dyDescent="0.15">
      <c r="A1032" s="1">
        <v>45</v>
      </c>
      <c r="B1032" s="1" t="s">
        <v>336</v>
      </c>
      <c r="C1032" s="1">
        <v>17</v>
      </c>
      <c r="D1032" s="1" t="s">
        <v>11</v>
      </c>
      <c r="E1032" s="4">
        <f>IF(実質付加価値!E1032&gt;0,LN(実質付加価値!E1032),0)</f>
        <v>10.906987325055066</v>
      </c>
      <c r="F1032" s="4">
        <f>IF(実質付加価値!F1032&gt;0,LN(実質付加価値!F1032),0)</f>
        <v>10.85607980163195</v>
      </c>
      <c r="G1032" s="4">
        <f>IF(実質付加価値!G1032&gt;0,LN(実質付加価値!G1032),0)</f>
        <v>11.255049626802489</v>
      </c>
      <c r="H1032" s="4">
        <f>IF(実質付加価値!H1032&gt;0,LN(実質付加価値!H1032),0)</f>
        <v>11.372162366341048</v>
      </c>
      <c r="I1032" s="4">
        <f>IF(実質付加価値!I1032&gt;0,LN(実質付加価値!I1032),0)</f>
        <v>11.516071553041188</v>
      </c>
      <c r="J1032" s="4">
        <f>IF(実質付加価値!J1032&gt;0,LN(実質付加価値!J1032),0)</f>
        <v>11.282102687481894</v>
      </c>
    </row>
    <row r="1033" spans="1:10" x14ac:dyDescent="0.15">
      <c r="A1033" s="1">
        <v>45</v>
      </c>
      <c r="B1033" s="1" t="s">
        <v>336</v>
      </c>
      <c r="C1033" s="1">
        <v>18</v>
      </c>
      <c r="D1033" s="1" t="s">
        <v>12</v>
      </c>
      <c r="E1033" s="4">
        <f>IF(実質付加価値!E1033&gt;0,LN(実質付加価値!E1033),0)</f>
        <v>11.344371652812619</v>
      </c>
      <c r="F1033" s="4">
        <f>IF(実質付加価値!F1033&gt;0,LN(実質付加価値!F1033),0)</f>
        <v>12.204357897572438</v>
      </c>
      <c r="G1033" s="4">
        <f>IF(実質付加価値!G1033&gt;0,LN(実質付加価値!G1033),0)</f>
        <v>12.598011863277861</v>
      </c>
      <c r="H1033" s="4">
        <f>IF(実質付加価値!H1033&gt;0,LN(実質付加価値!H1033),0)</f>
        <v>12.90769052756588</v>
      </c>
      <c r="I1033" s="4">
        <f>IF(実質付加価値!I1033&gt;0,LN(実質付加価値!I1033),0)</f>
        <v>12.878062770581062</v>
      </c>
      <c r="J1033" s="4">
        <f>IF(実質付加価値!J1033&gt;0,LN(実質付加価値!J1033),0)</f>
        <v>12.792178390699824</v>
      </c>
    </row>
    <row r="1034" spans="1:10" x14ac:dyDescent="0.15">
      <c r="A1034" s="1">
        <v>45</v>
      </c>
      <c r="B1034" s="1" t="s">
        <v>336</v>
      </c>
      <c r="C1034" s="1">
        <v>19</v>
      </c>
      <c r="D1034" s="1" t="s">
        <v>13</v>
      </c>
      <c r="E1034" s="4">
        <f>IF(実質付加価値!E1034&gt;0,LN(実質付加価値!E1034),0)</f>
        <v>9.7762591040125599</v>
      </c>
      <c r="F1034" s="4">
        <f>IF(実質付加価値!F1034&gt;0,LN(実質付加価値!F1034),0)</f>
        <v>11.057906184265809</v>
      </c>
      <c r="G1034" s="4">
        <f>IF(実質付加価値!G1034&gt;0,LN(実質付加価値!G1034),0)</f>
        <v>11.734275656123087</v>
      </c>
      <c r="H1034" s="4">
        <f>IF(実質付加価値!H1034&gt;0,LN(実質付加価値!H1034),0)</f>
        <v>11.745922595633013</v>
      </c>
      <c r="I1034" s="4">
        <f>IF(実質付加価値!I1034&gt;0,LN(実質付加価値!I1034),0)</f>
        <v>11.670097626841782</v>
      </c>
      <c r="J1034" s="4">
        <f>IF(実質付加価値!J1034&gt;0,LN(実質付加価値!J1034),0)</f>
        <v>11.648857538718337</v>
      </c>
    </row>
    <row r="1035" spans="1:10" x14ac:dyDescent="0.15">
      <c r="A1035" s="1">
        <v>45</v>
      </c>
      <c r="B1035" s="1" t="s">
        <v>336</v>
      </c>
      <c r="C1035" s="1">
        <v>20</v>
      </c>
      <c r="D1035" s="1" t="s">
        <v>14</v>
      </c>
      <c r="E1035" s="4">
        <f>IF(実質付加価値!E1035&gt;0,LN(実質付加価値!E1035),0)</f>
        <v>10.455680303699067</v>
      </c>
      <c r="F1035" s="4">
        <f>IF(実質付加価値!F1035&gt;0,LN(実質付加価値!F1035),0)</f>
        <v>10.999268523064421</v>
      </c>
      <c r="G1035" s="4">
        <f>IF(実質付加価値!G1035&gt;0,LN(実質付加価値!G1035),0)</f>
        <v>10.967214283127495</v>
      </c>
      <c r="H1035" s="4">
        <f>IF(実質付加価値!H1035&gt;0,LN(実質付加価値!H1035),0)</f>
        <v>10.703290524751262</v>
      </c>
      <c r="I1035" s="4">
        <f>IF(実質付加価値!I1035&gt;0,LN(実質付加価値!I1035),0)</f>
        <v>10.80977206306213</v>
      </c>
      <c r="J1035" s="4">
        <f>IF(実質付加価値!J1035&gt;0,LN(実質付加価値!J1035),0)</f>
        <v>10.850245035187724</v>
      </c>
    </row>
    <row r="1036" spans="1:10" x14ac:dyDescent="0.15">
      <c r="A1036" s="1">
        <v>45</v>
      </c>
      <c r="B1036" s="1" t="s">
        <v>336</v>
      </c>
      <c r="C1036" s="1">
        <v>21</v>
      </c>
      <c r="D1036" s="1" t="s">
        <v>15</v>
      </c>
      <c r="E1036" s="4">
        <f>IF(実質付加価値!E1036&gt;0,LN(実質付加価値!E1036),0)</f>
        <v>11.315072905316139</v>
      </c>
      <c r="F1036" s="4">
        <f>IF(実質付加価値!F1036&gt;0,LN(実質付加価値!F1036),0)</f>
        <v>11.864678708021984</v>
      </c>
      <c r="G1036" s="4">
        <f>IF(実質付加価値!G1036&gt;0,LN(実質付加価値!G1036),0)</f>
        <v>12.034585874235324</v>
      </c>
      <c r="H1036" s="4">
        <f>IF(実質付加価値!H1036&gt;0,LN(実質付加価値!H1036),0)</f>
        <v>12.271018289959969</v>
      </c>
      <c r="I1036" s="4">
        <f>IF(実質付加価値!I1036&gt;0,LN(実質付加価値!I1036),0)</f>
        <v>12.420647685563498</v>
      </c>
      <c r="J1036" s="4">
        <f>IF(実質付加価値!J1036&gt;0,LN(実質付加価値!J1036),0)</f>
        <v>12.349095175310298</v>
      </c>
    </row>
    <row r="1037" spans="1:10" x14ac:dyDescent="0.15">
      <c r="A1037" s="1">
        <v>45</v>
      </c>
      <c r="B1037" s="1" t="s">
        <v>213</v>
      </c>
      <c r="C1037" s="1">
        <v>22</v>
      </c>
      <c r="D1037" s="1" t="s">
        <v>7</v>
      </c>
      <c r="E1037" s="4">
        <f>IF(実質付加価値!E1037&gt;0,LN(実質付加価値!E1037),0)</f>
        <v>12.579482409886495</v>
      </c>
      <c r="F1037" s="4">
        <f>IF(実質付加価値!F1037&gt;0,LN(実質付加価値!F1037),0)</f>
        <v>13.171071365705698</v>
      </c>
      <c r="G1037" s="4">
        <f>IF(実質付加価値!G1037&gt;0,LN(実質付加価値!G1037),0)</f>
        <v>13.346516983427426</v>
      </c>
      <c r="H1037" s="4">
        <f>IF(実質付加価値!H1037&gt;0,LN(実質付加価値!H1037),0)</f>
        <v>13.608308989586668</v>
      </c>
      <c r="I1037" s="4">
        <f>IF(実質付加価値!I1037&gt;0,LN(実質付加価値!I1037),0)</f>
        <v>13.803079645895766</v>
      </c>
      <c r="J1037" s="4">
        <f>IF(実質付加価値!J1037&gt;0,LN(実質付加価値!J1037),0)</f>
        <v>13.782065446330224</v>
      </c>
    </row>
    <row r="1038" spans="1:10" x14ac:dyDescent="0.15">
      <c r="A1038" s="1">
        <v>45</v>
      </c>
      <c r="B1038" s="1" t="s">
        <v>213</v>
      </c>
      <c r="C1038" s="1">
        <v>23</v>
      </c>
      <c r="D1038" s="1" t="s">
        <v>28</v>
      </c>
      <c r="E1038" s="4">
        <f>IF(実質付加価値!E1038&gt;0,LN(実質付加価値!E1038),0)</f>
        <v>12.509358160259394</v>
      </c>
      <c r="F1038" s="4">
        <f>IF(実質付加価値!F1038&gt;0,LN(実質付加価値!F1038),0)</f>
        <v>12.76081217892105</v>
      </c>
      <c r="G1038" s="4">
        <f>IF(実質付加価値!G1038&gt;0,LN(実質付加価値!G1038),0)</f>
        <v>12.87866130646268</v>
      </c>
      <c r="H1038" s="4">
        <f>IF(実質付加価値!H1038&gt;0,LN(実質付加価値!H1038),0)</f>
        <v>13.035279983500981</v>
      </c>
      <c r="I1038" s="4">
        <f>IF(実質付加価値!I1038&gt;0,LN(実質付加価値!I1038),0)</f>
        <v>13.199920471583619</v>
      </c>
      <c r="J1038" s="4">
        <f>IF(実質付加価値!J1038&gt;0,LN(実質付加価値!J1038),0)</f>
        <v>13.20804408729823</v>
      </c>
    </row>
    <row r="1039" spans="1:10" x14ac:dyDescent="0.15">
      <c r="A1039" s="1">
        <v>46</v>
      </c>
      <c r="B1039" s="1" t="s">
        <v>338</v>
      </c>
      <c r="C1039" s="1">
        <v>1</v>
      </c>
      <c r="D1039" s="1" t="s">
        <v>8</v>
      </c>
      <c r="E1039" s="4">
        <f>IF(実質付加価値!E1039&gt;0,LN(実質付加価値!E1039),0)</f>
        <v>12.057109244842666</v>
      </c>
      <c r="F1039" s="4">
        <f>IF(実質付加価値!F1039&gt;0,LN(実質付加価値!F1039),0)</f>
        <v>12.339121357516875</v>
      </c>
      <c r="G1039" s="4">
        <f>IF(実質付加価値!G1039&gt;0,LN(実質付加価値!G1039),0)</f>
        <v>12.621738513635741</v>
      </c>
      <c r="H1039" s="4">
        <f>IF(実質付加価値!H1039&gt;0,LN(実質付加価値!H1039),0)</f>
        <v>12.62341884639191</v>
      </c>
      <c r="I1039" s="4">
        <f>IF(実質付加価値!I1039&gt;0,LN(実質付加価値!I1039),0)</f>
        <v>12.575718347900697</v>
      </c>
      <c r="J1039" s="4">
        <f>IF(実質付加価値!J1039&gt;0,LN(実質付加価値!J1039),0)</f>
        <v>12.451285387201795</v>
      </c>
    </row>
    <row r="1040" spans="1:10" x14ac:dyDescent="0.15">
      <c r="A1040" s="1">
        <v>46</v>
      </c>
      <c r="B1040" s="1" t="s">
        <v>338</v>
      </c>
      <c r="C1040" s="1">
        <v>2</v>
      </c>
      <c r="D1040" s="1" t="s">
        <v>9</v>
      </c>
      <c r="E1040" s="4">
        <f>IF(実質付加価値!E1040&gt;0,LN(実質付加価値!E1040),0)</f>
        <v>8.802332344988347</v>
      </c>
      <c r="F1040" s="4">
        <f>IF(実質付加価値!F1040&gt;0,LN(実質付加価値!F1040),0)</f>
        <v>9.535012495005379</v>
      </c>
      <c r="G1040" s="4">
        <f>IF(実質付加価値!G1040&gt;0,LN(実質付加価値!G1040),0)</f>
        <v>9.7650760879612566</v>
      </c>
      <c r="H1040" s="4">
        <f>IF(実質付加価値!H1040&gt;0,LN(実質付加価値!H1040),0)</f>
        <v>9.2765394796302818</v>
      </c>
      <c r="I1040" s="4">
        <f>IF(実質付加価値!I1040&gt;0,LN(実質付加価値!I1040),0)</f>
        <v>9.5354875879202154</v>
      </c>
      <c r="J1040" s="4">
        <f>IF(実質付加価値!J1040&gt;0,LN(実質付加価値!J1040),0)</f>
        <v>9.3510742090733334</v>
      </c>
    </row>
    <row r="1041" spans="1:10" x14ac:dyDescent="0.15">
      <c r="A1041" s="1">
        <v>46</v>
      </c>
      <c r="B1041" s="1" t="s">
        <v>339</v>
      </c>
      <c r="C1041" s="1">
        <v>3</v>
      </c>
      <c r="D1041" s="1" t="s">
        <v>16</v>
      </c>
      <c r="E1041" s="4">
        <f>IF(実質付加価値!E1041&gt;0,LN(実質付加価値!E1041),0)</f>
        <v>11.584028488229395</v>
      </c>
      <c r="F1041" s="4">
        <f>IF(実質付加価値!F1041&gt;0,LN(実質付加価値!F1041),0)</f>
        <v>12.218724631352803</v>
      </c>
      <c r="G1041" s="4">
        <f>IF(実質付加価値!G1041&gt;0,LN(実質付加価値!G1041),0)</f>
        <v>12.386846860642505</v>
      </c>
      <c r="H1041" s="4">
        <f>IF(実質付加価値!H1041&gt;0,LN(実質付加価値!H1041),0)</f>
        <v>12.487337956463245</v>
      </c>
      <c r="I1041" s="4">
        <f>IF(実質付加価値!I1041&gt;0,LN(実質付加価値!I1041),0)</f>
        <v>12.653586613293966</v>
      </c>
      <c r="J1041" s="4">
        <f>IF(実質付加価値!J1041&gt;0,LN(実質付加価値!J1041),0)</f>
        <v>12.626767478156067</v>
      </c>
    </row>
    <row r="1042" spans="1:10" x14ac:dyDescent="0.15">
      <c r="A1042" s="1">
        <v>46</v>
      </c>
      <c r="B1042" s="1" t="s">
        <v>339</v>
      </c>
      <c r="C1042" s="1">
        <v>4</v>
      </c>
      <c r="D1042" s="1" t="s">
        <v>17</v>
      </c>
      <c r="E1042" s="4">
        <f>IF(実質付加価値!E1042&gt;0,LN(実質付加価値!E1042),0)</f>
        <v>9.6675620803476967</v>
      </c>
      <c r="F1042" s="4">
        <f>IF(実質付加価値!F1042&gt;0,LN(実質付加価値!F1042),0)</f>
        <v>10.414415709984141</v>
      </c>
      <c r="G1042" s="4">
        <f>IF(実質付加価値!G1042&gt;0,LN(実質付加価値!G1042),0)</f>
        <v>10.379260645936748</v>
      </c>
      <c r="H1042" s="4">
        <f>IF(実質付加価値!H1042&gt;0,LN(実質付加価値!H1042),0)</f>
        <v>9.7557637359235692</v>
      </c>
      <c r="I1042" s="4">
        <f>IF(実質付加価値!I1042&gt;0,LN(実質付加価値!I1042),0)</f>
        <v>9.0578921023801637</v>
      </c>
      <c r="J1042" s="4">
        <f>IF(実質付加価値!J1042&gt;0,LN(実質付加価値!J1042),0)</f>
        <v>8.9650886014713222</v>
      </c>
    </row>
    <row r="1043" spans="1:10" x14ac:dyDescent="0.15">
      <c r="A1043" s="1">
        <v>46</v>
      </c>
      <c r="B1043" s="1" t="s">
        <v>339</v>
      </c>
      <c r="C1043" s="1">
        <v>5</v>
      </c>
      <c r="D1043" s="1" t="s">
        <v>18</v>
      </c>
      <c r="E1043" s="4">
        <f>IF(実質付加価値!E1043&gt;0,LN(実質付加価値!E1043),0)</f>
        <v>9.2854199596834075</v>
      </c>
      <c r="F1043" s="4">
        <f>IF(実質付加価値!F1043&gt;0,LN(実質付加価値!F1043),0)</f>
        <v>9.4461752558774723</v>
      </c>
      <c r="G1043" s="4">
        <f>IF(実質付加価値!G1043&gt;0,LN(実質付加価値!G1043),0)</f>
        <v>9.8997029234553615</v>
      </c>
      <c r="H1043" s="4">
        <f>IF(実質付加価値!H1043&gt;0,LN(実質付加価値!H1043),0)</f>
        <v>9.7336456009818217</v>
      </c>
      <c r="I1043" s="4">
        <f>IF(実質付加価値!I1043&gt;0,LN(実質付加価値!I1043),0)</f>
        <v>9.6845692273851132</v>
      </c>
      <c r="J1043" s="4">
        <f>IF(実質付加価値!J1043&gt;0,LN(実質付加価値!J1043),0)</f>
        <v>9.5734092187424409</v>
      </c>
    </row>
    <row r="1044" spans="1:10" x14ac:dyDescent="0.15">
      <c r="A1044" s="1">
        <v>46</v>
      </c>
      <c r="B1044" s="1" t="s">
        <v>339</v>
      </c>
      <c r="C1044" s="1">
        <v>6</v>
      </c>
      <c r="D1044" s="1" t="s">
        <v>2</v>
      </c>
      <c r="E1044" s="4">
        <f>IF(実質付加価値!E1044&gt;0,LN(実質付加価値!E1044),0)</f>
        <v>5.7779953426003976</v>
      </c>
      <c r="F1044" s="4">
        <f>IF(実質付加価値!F1044&gt;0,LN(実質付加価値!F1044),0)</f>
        <v>6.9385483435980229</v>
      </c>
      <c r="G1044" s="4">
        <f>IF(実質付加価値!G1044&gt;0,LN(実質付加価値!G1044),0)</f>
        <v>8.1399108013142758</v>
      </c>
      <c r="H1044" s="4">
        <f>IF(実質付加価値!H1044&gt;0,LN(実質付加価値!H1044),0)</f>
        <v>8.0458057336472013</v>
      </c>
      <c r="I1044" s="4">
        <f>IF(実質付加価値!I1044&gt;0,LN(実質付加価値!I1044),0)</f>
        <v>8.7994262407808002</v>
      </c>
      <c r="J1044" s="4">
        <f>IF(実質付加価値!J1044&gt;0,LN(実質付加価値!J1044),0)</f>
        <v>8.5700688471778648</v>
      </c>
    </row>
    <row r="1045" spans="1:10" x14ac:dyDescent="0.15">
      <c r="A1045" s="1">
        <v>46</v>
      </c>
      <c r="B1045" s="1" t="s">
        <v>339</v>
      </c>
      <c r="C1045" s="1">
        <v>7</v>
      </c>
      <c r="D1045" s="1" t="s">
        <v>19</v>
      </c>
      <c r="E1045" s="4">
        <f>IF(実質付加価値!E1045&gt;0,LN(実質付加価値!E1045),0)</f>
        <v>7.2120110378943023</v>
      </c>
      <c r="F1045" s="4">
        <f>IF(実質付加価値!F1045&gt;0,LN(実質付加価値!F1045),0)</f>
        <v>7.3001819929098186</v>
      </c>
      <c r="G1045" s="4">
        <f>IF(実質付加価値!G1045&gt;0,LN(実質付加価値!G1045),0)</f>
        <v>8.7105321873426842</v>
      </c>
      <c r="H1045" s="4">
        <f>IF(実質付加価値!H1045&gt;0,LN(実質付加価値!H1045),0)</f>
        <v>8.4033932877686794</v>
      </c>
      <c r="I1045" s="4">
        <f>IF(実質付加価値!I1045&gt;0,LN(実質付加価値!I1045),0)</f>
        <v>7.8388870859129733</v>
      </c>
      <c r="J1045" s="4">
        <f>IF(実質付加価値!J1045&gt;0,LN(実質付加価値!J1045),0)</f>
        <v>8.1041590063825879</v>
      </c>
    </row>
    <row r="1046" spans="1:10" x14ac:dyDescent="0.15">
      <c r="A1046" s="1">
        <v>46</v>
      </c>
      <c r="B1046" s="1" t="s">
        <v>339</v>
      </c>
      <c r="C1046" s="1">
        <v>8</v>
      </c>
      <c r="D1046" s="1" t="s">
        <v>20</v>
      </c>
      <c r="E1046" s="4">
        <f>IF(実質付加価値!E1046&gt;0,LN(実質付加価値!E1046),0)</f>
        <v>9.5941409970211424</v>
      </c>
      <c r="F1046" s="4">
        <f>IF(実質付加価値!F1046&gt;0,LN(実質付加価値!F1046),0)</f>
        <v>10.470122574030846</v>
      </c>
      <c r="G1046" s="4">
        <f>IF(実質付加価値!G1046&gt;0,LN(実質付加価値!G1046),0)</f>
        <v>10.757165686793202</v>
      </c>
      <c r="H1046" s="4">
        <f>IF(実質付加価値!H1046&gt;0,LN(実質付加価値!H1046),0)</f>
        <v>11.392657865895275</v>
      </c>
      <c r="I1046" s="4">
        <f>IF(実質付加価値!I1046&gt;0,LN(実質付加価値!I1046),0)</f>
        <v>11.187629495650063</v>
      </c>
      <c r="J1046" s="4">
        <f>IF(実質付加価値!J1046&gt;0,LN(実質付加価値!J1046),0)</f>
        <v>10.829798241623443</v>
      </c>
    </row>
    <row r="1047" spans="1:10" x14ac:dyDescent="0.15">
      <c r="A1047" s="1">
        <v>46</v>
      </c>
      <c r="B1047" s="1" t="s">
        <v>339</v>
      </c>
      <c r="C1047" s="1">
        <v>9</v>
      </c>
      <c r="D1047" s="1" t="s">
        <v>21</v>
      </c>
      <c r="E1047" s="4">
        <f>IF(実質付加価値!E1047&gt;0,LN(実質付加価値!E1047),0)</f>
        <v>8.5684261228350582</v>
      </c>
      <c r="F1047" s="4">
        <f>IF(実質付加価値!F1047&gt;0,LN(実質付加価値!F1047),0)</f>
        <v>8.0441934670417368</v>
      </c>
      <c r="G1047" s="4">
        <f>IF(実質付加価値!G1047&gt;0,LN(実質付加価値!G1047),0)</f>
        <v>8.9648366201392626</v>
      </c>
      <c r="H1047" s="4">
        <f>IF(実質付加価値!H1047&gt;0,LN(実質付加価値!H1047),0)</f>
        <v>9.0084015435357347</v>
      </c>
      <c r="I1047" s="4">
        <f>IF(実質付加価値!I1047&gt;0,LN(実質付加価値!I1047),0)</f>
        <v>8.8866190647806302</v>
      </c>
      <c r="J1047" s="4">
        <f>IF(実質付加価値!J1047&gt;0,LN(実質付加価値!J1047),0)</f>
        <v>8.2427595777576581</v>
      </c>
    </row>
    <row r="1048" spans="1:10" x14ac:dyDescent="0.15">
      <c r="A1048" s="1">
        <v>46</v>
      </c>
      <c r="B1048" s="1" t="s">
        <v>340</v>
      </c>
      <c r="C1048" s="1">
        <v>10</v>
      </c>
      <c r="D1048" s="1" t="s">
        <v>22</v>
      </c>
      <c r="E1048" s="4">
        <f>IF(実質付加価値!E1048&gt;0,LN(実質付加価値!E1048),0)</f>
        <v>8.4060988787798898</v>
      </c>
      <c r="F1048" s="4">
        <f>IF(実質付加価値!F1048&gt;0,LN(実質付加価値!F1048),0)</f>
        <v>8.9372376886436218</v>
      </c>
      <c r="G1048" s="4">
        <f>IF(実質付加価値!G1048&gt;0,LN(実質付加価値!G1048),0)</f>
        <v>9.8144741384384062</v>
      </c>
      <c r="H1048" s="4">
        <f>IF(実質付加価値!H1048&gt;0,LN(実質付加価値!H1048),0)</f>
        <v>10.042125694727249</v>
      </c>
      <c r="I1048" s="4">
        <f>IF(実質付加価値!I1048&gt;0,LN(実質付加価値!I1048),0)</f>
        <v>9.5365394559653982</v>
      </c>
      <c r="J1048" s="4">
        <f>IF(実質付加価値!J1048&gt;0,LN(実質付加価値!J1048),0)</f>
        <v>9.4196539057981479</v>
      </c>
    </row>
    <row r="1049" spans="1:10" x14ac:dyDescent="0.15">
      <c r="A1049" s="1">
        <v>46</v>
      </c>
      <c r="B1049" s="1" t="s">
        <v>339</v>
      </c>
      <c r="C1049" s="1">
        <v>11</v>
      </c>
      <c r="D1049" s="1" t="s">
        <v>23</v>
      </c>
      <c r="E1049" s="4">
        <f>IF(実質付加価値!E1049&gt;0,LN(実質付加価値!E1049),0)</f>
        <v>7.4343131738716846</v>
      </c>
      <c r="F1049" s="4">
        <f>IF(実質付加価値!F1049&gt;0,LN(実質付加価値!F1049),0)</f>
        <v>8.7840314948203364</v>
      </c>
      <c r="G1049" s="4">
        <f>IF(実質付加価値!G1049&gt;0,LN(実質付加価値!G1049),0)</f>
        <v>9.704620810365661</v>
      </c>
      <c r="H1049" s="4">
        <f>IF(実質付加価値!H1049&gt;0,LN(実質付加価値!H1049),0)</f>
        <v>10.239052676202116</v>
      </c>
      <c r="I1049" s="4">
        <f>IF(実質付加価値!I1049&gt;0,LN(実質付加価値!I1049),0)</f>
        <v>10.559720082596487</v>
      </c>
      <c r="J1049" s="4">
        <f>IF(実質付加価値!J1049&gt;0,LN(実質付加価値!J1049),0)</f>
        <v>10.152511506990868</v>
      </c>
    </row>
    <row r="1050" spans="1:10" x14ac:dyDescent="0.15">
      <c r="A1050" s="1">
        <v>46</v>
      </c>
      <c r="B1050" s="1" t="s">
        <v>339</v>
      </c>
      <c r="C1050" s="1">
        <v>12</v>
      </c>
      <c r="D1050" s="1" t="s">
        <v>24</v>
      </c>
      <c r="E1050" s="4">
        <f>IF(実質付加価値!E1050&gt;0,LN(実質付加価値!E1050),0)</f>
        <v>5.1350700225278816</v>
      </c>
      <c r="F1050" s="4">
        <f>IF(実質付加価値!F1050&gt;0,LN(実質付加価値!F1050),0)</f>
        <v>8.9570106766416977</v>
      </c>
      <c r="G1050" s="4">
        <f>IF(実質付加価値!G1050&gt;0,LN(実質付加価値!G1050),0)</f>
        <v>10.991317153101308</v>
      </c>
      <c r="H1050" s="4">
        <f>IF(実質付加価値!H1050&gt;0,LN(実質付加価値!H1050),0)</f>
        <v>12.537095251691795</v>
      </c>
      <c r="I1050" s="4">
        <f>IF(実質付加価値!I1050&gt;0,LN(実質付加価値!I1050),0)</f>
        <v>13.637245759940324</v>
      </c>
      <c r="J1050" s="4">
        <f>IF(実質付加価値!J1050&gt;0,LN(実質付加価値!J1050),0)</f>
        <v>13.378633499070396</v>
      </c>
    </row>
    <row r="1051" spans="1:10" x14ac:dyDescent="0.15">
      <c r="A1051" s="1">
        <v>46</v>
      </c>
      <c r="B1051" s="1" t="s">
        <v>340</v>
      </c>
      <c r="C1051" s="1">
        <v>13</v>
      </c>
      <c r="D1051" s="1" t="s">
        <v>25</v>
      </c>
      <c r="E1051" s="4">
        <f>IF(実質付加価値!E1051&gt;0,LN(実質付加価値!E1051),0)</f>
        <v>5.9571739940088353</v>
      </c>
      <c r="F1051" s="4">
        <f>IF(実質付加価値!F1051&gt;0,LN(実質付加価値!F1051),0)</f>
        <v>6.3989199870426701</v>
      </c>
      <c r="G1051" s="4">
        <f>IF(実質付加価値!G1051&gt;0,LN(実質付加価値!G1051),0)</f>
        <v>6.6675845724152811</v>
      </c>
      <c r="H1051" s="4">
        <f>IF(実質付加価値!H1051&gt;0,LN(実質付加価値!H1051),0)</f>
        <v>8.7758519663162211</v>
      </c>
      <c r="I1051" s="4">
        <f>IF(実質付加価値!I1051&gt;0,LN(実質付加価値!I1051),0)</f>
        <v>9.2777004202672035</v>
      </c>
      <c r="J1051" s="4">
        <f>IF(実質付加価値!J1051&gt;0,LN(実質付加価値!J1051),0)</f>
        <v>9.0610028780504983</v>
      </c>
    </row>
    <row r="1052" spans="1:10" x14ac:dyDescent="0.15">
      <c r="A1052" s="1">
        <v>46</v>
      </c>
      <c r="B1052" s="1" t="s">
        <v>340</v>
      </c>
      <c r="C1052" s="1">
        <v>14</v>
      </c>
      <c r="D1052" s="1" t="s">
        <v>26</v>
      </c>
      <c r="E1052" s="4">
        <f>IF(実質付加価値!E1052&gt;0,LN(実質付加価値!E1052),0)</f>
        <v>5.0808710007754101</v>
      </c>
      <c r="F1052" s="4">
        <f>IF(実質付加価値!F1052&gt;0,LN(実質付加価値!F1052),0)</f>
        <v>6.008752760699112</v>
      </c>
      <c r="G1052" s="4">
        <f>IF(実質付加価値!G1052&gt;0,LN(実質付加価値!G1052),0)</f>
        <v>6.78749134295429</v>
      </c>
      <c r="H1052" s="4">
        <f>IF(実質付加価値!H1052&gt;0,LN(実質付加価値!H1052),0)</f>
        <v>7.6971998785624214</v>
      </c>
      <c r="I1052" s="4">
        <f>IF(実質付加価値!I1052&gt;0,LN(実質付加価値!I1052),0)</f>
        <v>8.5747619231528525</v>
      </c>
      <c r="J1052" s="4">
        <f>IF(実質付加価値!J1052&gt;0,LN(実質付加価値!J1052),0)</f>
        <v>8.1960130320482723</v>
      </c>
    </row>
    <row r="1053" spans="1:10" x14ac:dyDescent="0.15">
      <c r="A1053" s="1">
        <v>46</v>
      </c>
      <c r="B1053" s="1" t="s">
        <v>340</v>
      </c>
      <c r="C1053" s="1">
        <v>15</v>
      </c>
      <c r="D1053" s="1" t="s">
        <v>27</v>
      </c>
      <c r="E1053" s="4">
        <f>IF(実質付加価値!E1053&gt;0,LN(実質付加価値!E1053),0)</f>
        <v>10.572741485437628</v>
      </c>
      <c r="F1053" s="4">
        <f>IF(実質付加価値!F1053&gt;0,LN(実質付加価値!F1053),0)</f>
        <v>10.93124053854388</v>
      </c>
      <c r="G1053" s="4">
        <f>IF(実質付加価値!G1053&gt;0,LN(実質付加価値!G1053),0)</f>
        <v>11.100852899201413</v>
      </c>
      <c r="H1053" s="4">
        <f>IF(実質付加価値!H1053&gt;0,LN(実質付加価値!H1053),0)</f>
        <v>10.958857606540406</v>
      </c>
      <c r="I1053" s="4">
        <f>IF(実質付加価値!I1053&gt;0,LN(実質付加価値!I1053),0)</f>
        <v>10.726773650999029</v>
      </c>
      <c r="J1053" s="4">
        <f>IF(実質付加価値!J1053&gt;0,LN(実質付加価値!J1053),0)</f>
        <v>10.646495786946403</v>
      </c>
    </row>
    <row r="1054" spans="1:10" x14ac:dyDescent="0.15">
      <c r="A1054" s="1">
        <v>46</v>
      </c>
      <c r="B1054" s="1" t="s">
        <v>338</v>
      </c>
      <c r="C1054" s="1">
        <v>16</v>
      </c>
      <c r="D1054" s="1" t="s">
        <v>10</v>
      </c>
      <c r="E1054" s="4">
        <f>IF(実質付加価値!E1054&gt;0,LN(実質付加価値!E1054),0)</f>
        <v>12.691297871025075</v>
      </c>
      <c r="F1054" s="4">
        <f>IF(実質付加価値!F1054&gt;0,LN(実質付加価値!F1054),0)</f>
        <v>13.252961628137932</v>
      </c>
      <c r="G1054" s="4">
        <f>IF(実質付加価値!G1054&gt;0,LN(実質付加価値!G1054),0)</f>
        <v>13.288514171459344</v>
      </c>
      <c r="H1054" s="4">
        <f>IF(実質付加価値!H1054&gt;0,LN(実質付加価値!H1054),0)</f>
        <v>13.111853012023495</v>
      </c>
      <c r="I1054" s="4">
        <f>IF(実質付加価値!I1054&gt;0,LN(実質付加価値!I1054),0)</f>
        <v>12.736657059442637</v>
      </c>
      <c r="J1054" s="4">
        <f>IF(実質付加価値!J1054&gt;0,LN(実質付加価値!J1054),0)</f>
        <v>12.711162345117387</v>
      </c>
    </row>
    <row r="1055" spans="1:10" x14ac:dyDescent="0.15">
      <c r="A1055" s="1">
        <v>46</v>
      </c>
      <c r="B1055" s="1" t="s">
        <v>338</v>
      </c>
      <c r="C1055" s="1">
        <v>17</v>
      </c>
      <c r="D1055" s="1" t="s">
        <v>11</v>
      </c>
      <c r="E1055" s="4">
        <f>IF(実質付加価値!E1055&gt;0,LN(実質付加価値!E1055),0)</f>
        <v>10.50348068016368</v>
      </c>
      <c r="F1055" s="4">
        <f>IF(実質付加価値!F1055&gt;0,LN(実質付加価値!F1055),0)</f>
        <v>11.301563283222608</v>
      </c>
      <c r="G1055" s="4">
        <f>IF(実質付加価値!G1055&gt;0,LN(実質付加価値!G1055),0)</f>
        <v>12.106207557842836</v>
      </c>
      <c r="H1055" s="4">
        <f>IF(実質付加価値!H1055&gt;0,LN(実質付加価値!H1055),0)</f>
        <v>12.025049067177457</v>
      </c>
      <c r="I1055" s="4">
        <f>IF(実質付加価値!I1055&gt;0,LN(実質付加価値!I1055),0)</f>
        <v>12.210969900956737</v>
      </c>
      <c r="J1055" s="4">
        <f>IF(実質付加価値!J1055&gt;0,LN(実質付加価値!J1055),0)</f>
        <v>12.00509267991494</v>
      </c>
    </row>
    <row r="1056" spans="1:10" x14ac:dyDescent="0.15">
      <c r="A1056" s="1">
        <v>46</v>
      </c>
      <c r="B1056" s="1" t="s">
        <v>338</v>
      </c>
      <c r="C1056" s="1">
        <v>18</v>
      </c>
      <c r="D1056" s="1" t="s">
        <v>12</v>
      </c>
      <c r="E1056" s="4">
        <f>IF(実質付加価値!E1056&gt;0,LN(実質付加価値!E1056),0)</f>
        <v>11.804617757883609</v>
      </c>
      <c r="F1056" s="4">
        <f>IF(実質付加価値!F1056&gt;0,LN(実質付加価値!F1056),0)</f>
        <v>12.611862718793471</v>
      </c>
      <c r="G1056" s="4">
        <f>IF(実質付加価値!G1056&gt;0,LN(実質付加価値!G1056),0)</f>
        <v>12.984767481274238</v>
      </c>
      <c r="H1056" s="4">
        <f>IF(実質付加価値!H1056&gt;0,LN(実質付加価値!H1056),0)</f>
        <v>13.19846313394066</v>
      </c>
      <c r="I1056" s="4">
        <f>IF(実質付加価値!I1056&gt;0,LN(実質付加価値!I1056),0)</f>
        <v>13.158523203293965</v>
      </c>
      <c r="J1056" s="4">
        <f>IF(実質付加価値!J1056&gt;0,LN(実質付加価値!J1056),0)</f>
        <v>13.06282299864424</v>
      </c>
    </row>
    <row r="1057" spans="1:10" x14ac:dyDescent="0.15">
      <c r="A1057" s="1">
        <v>46</v>
      </c>
      <c r="B1057" s="1" t="s">
        <v>341</v>
      </c>
      <c r="C1057" s="1">
        <v>19</v>
      </c>
      <c r="D1057" s="1" t="s">
        <v>13</v>
      </c>
      <c r="E1057" s="4">
        <f>IF(実質付加価値!E1057&gt;0,LN(実質付加価値!E1057),0)</f>
        <v>10.561066401881918</v>
      </c>
      <c r="F1057" s="4">
        <f>IF(実質付加価値!F1057&gt;0,LN(実質付加価値!F1057),0)</f>
        <v>11.651158911907247</v>
      </c>
      <c r="G1057" s="4">
        <f>IF(実質付加価値!G1057&gt;0,LN(実質付加価値!G1057),0)</f>
        <v>12.412993991760661</v>
      </c>
      <c r="H1057" s="4">
        <f>IF(実質付加価値!H1057&gt;0,LN(実質付加価値!H1057),0)</f>
        <v>12.401531033155145</v>
      </c>
      <c r="I1057" s="4">
        <f>IF(実質付加価値!I1057&gt;0,LN(実質付加価値!I1057),0)</f>
        <v>12.419377846606546</v>
      </c>
      <c r="J1057" s="4">
        <f>IF(実質付加価値!J1057&gt;0,LN(実質付加価値!J1057),0)</f>
        <v>12.420781319513548</v>
      </c>
    </row>
    <row r="1058" spans="1:10" x14ac:dyDescent="0.15">
      <c r="A1058" s="1">
        <v>46</v>
      </c>
      <c r="B1058" s="1" t="s">
        <v>341</v>
      </c>
      <c r="C1058" s="1">
        <v>20</v>
      </c>
      <c r="D1058" s="1" t="s">
        <v>14</v>
      </c>
      <c r="E1058" s="4">
        <f>IF(実質付加価値!E1058&gt;0,LN(実質付加価値!E1058),0)</f>
        <v>10.858669405198684</v>
      </c>
      <c r="F1058" s="4">
        <f>IF(実質付加価値!F1058&gt;0,LN(実質付加価値!F1058),0)</f>
        <v>11.432314135902365</v>
      </c>
      <c r="G1058" s="4">
        <f>IF(実質付加価値!G1058&gt;0,LN(実質付加価値!G1058),0)</f>
        <v>11.353177977199161</v>
      </c>
      <c r="H1058" s="4">
        <f>IF(実質付加価値!H1058&gt;0,LN(実質付加価値!H1058),0)</f>
        <v>11.082298135306267</v>
      </c>
      <c r="I1058" s="4">
        <f>IF(実質付加価値!I1058&gt;0,LN(実質付加価値!I1058),0)</f>
        <v>11.11590278957379</v>
      </c>
      <c r="J1058" s="4">
        <f>IF(実質付加価値!J1058&gt;0,LN(実質付加価値!J1058),0)</f>
        <v>11.155429178052334</v>
      </c>
    </row>
    <row r="1059" spans="1:10" x14ac:dyDescent="0.15">
      <c r="A1059" s="1">
        <v>46</v>
      </c>
      <c r="B1059" s="1" t="s">
        <v>341</v>
      </c>
      <c r="C1059" s="1">
        <v>21</v>
      </c>
      <c r="D1059" s="1" t="s">
        <v>15</v>
      </c>
      <c r="E1059" s="4">
        <f>IF(実質付加価値!E1059&gt;0,LN(実質付加価値!E1059),0)</f>
        <v>11.831302982234181</v>
      </c>
      <c r="F1059" s="4">
        <f>IF(実質付加価値!F1059&gt;0,LN(実質付加価値!F1059),0)</f>
        <v>12.464675255875433</v>
      </c>
      <c r="G1059" s="4">
        <f>IF(実質付加価値!G1059&gt;0,LN(実質付加価値!G1059),0)</f>
        <v>12.747848580376406</v>
      </c>
      <c r="H1059" s="4">
        <f>IF(実質付加価値!H1059&gt;0,LN(実質付加価値!H1059),0)</f>
        <v>12.973390275545356</v>
      </c>
      <c r="I1059" s="4">
        <f>IF(実質付加価値!I1059&gt;0,LN(実質付加価値!I1059),0)</f>
        <v>13.171076727612474</v>
      </c>
      <c r="J1059" s="4">
        <f>IF(実質付加価値!J1059&gt;0,LN(実質付加価値!J1059),0)</f>
        <v>13.102150689822555</v>
      </c>
    </row>
    <row r="1060" spans="1:10" x14ac:dyDescent="0.15">
      <c r="A1060" s="1">
        <v>46</v>
      </c>
      <c r="B1060" s="1" t="s">
        <v>224</v>
      </c>
      <c r="C1060" s="1">
        <v>22</v>
      </c>
      <c r="D1060" s="1" t="s">
        <v>7</v>
      </c>
      <c r="E1060" s="4">
        <f>IF(実質付加価値!E1060&gt;0,LN(実質付加価値!E1060),0)</f>
        <v>13.034799108096482</v>
      </c>
      <c r="F1060" s="4">
        <f>IF(実質付加価値!F1060&gt;0,LN(実質付加価値!F1060),0)</f>
        <v>13.527344148476969</v>
      </c>
      <c r="G1060" s="4">
        <f>IF(実質付加価値!G1060&gt;0,LN(実質付加価値!G1060),0)</f>
        <v>13.729230591138512</v>
      </c>
      <c r="H1060" s="4">
        <f>IF(実質付加価値!H1060&gt;0,LN(実質付加価値!H1060),0)</f>
        <v>13.994394227445749</v>
      </c>
      <c r="I1060" s="4">
        <f>IF(実質付加価値!I1060&gt;0,LN(実質付加価値!I1060),0)</f>
        <v>14.23317930885972</v>
      </c>
      <c r="J1060" s="4">
        <f>IF(実質付加価値!J1060&gt;0,LN(実質付加価値!J1060),0)</f>
        <v>14.198765726001257</v>
      </c>
    </row>
    <row r="1061" spans="1:10" x14ac:dyDescent="0.15">
      <c r="A1061" s="1">
        <v>46</v>
      </c>
      <c r="B1061" s="1" t="s">
        <v>224</v>
      </c>
      <c r="C1061" s="1">
        <v>23</v>
      </c>
      <c r="D1061" s="1" t="s">
        <v>28</v>
      </c>
      <c r="E1061" s="4">
        <f>IF(実質付加価値!E1061&gt;0,LN(実質付加価値!E1061),0)</f>
        <v>13.059673307903646</v>
      </c>
      <c r="F1061" s="4">
        <f>IF(実質付加価値!F1061&gt;0,LN(実質付加価値!F1061),0)</f>
        <v>13.253443784055763</v>
      </c>
      <c r="G1061" s="4">
        <f>IF(実質付加価値!G1061&gt;0,LN(実質付加価値!G1061),0)</f>
        <v>13.318267586844454</v>
      </c>
      <c r="H1061" s="4">
        <f>IF(実質付加価値!H1061&gt;0,LN(実質付加価値!H1061),0)</f>
        <v>13.478807008845697</v>
      </c>
      <c r="I1061" s="4">
        <f>IF(実質付加価値!I1061&gt;0,LN(実質付加価値!I1061),0)</f>
        <v>13.572095785043198</v>
      </c>
      <c r="J1061" s="4">
        <f>IF(実質付加価値!J1061&gt;0,LN(実質付加価値!J1061),0)</f>
        <v>13.585242706559152</v>
      </c>
    </row>
    <row r="1062" spans="1:10" x14ac:dyDescent="0.15">
      <c r="A1062" s="1">
        <v>47</v>
      </c>
      <c r="B1062" s="1" t="s">
        <v>342</v>
      </c>
      <c r="C1062" s="1">
        <v>1</v>
      </c>
      <c r="D1062" s="1" t="s">
        <v>8</v>
      </c>
      <c r="E1062" s="2"/>
      <c r="F1062" s="4">
        <f>IF(実質付加価値!F1062&gt;0,LN(実質付加価値!F1062),0)</f>
        <v>11.146147669020349</v>
      </c>
      <c r="G1062" s="4">
        <f>IF(実質付加価値!G1062&gt;0,LN(実質付加価値!G1062),0)</f>
        <v>11.381581271270527</v>
      </c>
      <c r="H1062" s="4">
        <f>IF(実質付加価値!H1062&gt;0,LN(実質付加価値!H1062),0)</f>
        <v>11.313403076626027</v>
      </c>
      <c r="I1062" s="4">
        <f>IF(実質付加価値!I1062&gt;0,LN(実質付加価値!I1062),0)</f>
        <v>11.437685571580555</v>
      </c>
      <c r="J1062" s="4">
        <f>IF(実質付加価値!J1062&gt;0,LN(実質付加価値!J1062),0)</f>
        <v>11.389274101891489</v>
      </c>
    </row>
    <row r="1063" spans="1:10" x14ac:dyDescent="0.15">
      <c r="A1063" s="1">
        <v>47</v>
      </c>
      <c r="B1063" s="1" t="s">
        <v>343</v>
      </c>
      <c r="C1063" s="1">
        <v>2</v>
      </c>
      <c r="D1063" s="1" t="s">
        <v>9</v>
      </c>
      <c r="E1063" s="2"/>
      <c r="F1063" s="4">
        <f>IF(実質付加価値!F1063&gt;0,LN(実質付加価値!F1063),0)</f>
        <v>8.8058908617374279</v>
      </c>
      <c r="G1063" s="4">
        <f>IF(実質付加価値!G1063&gt;0,LN(実質付加価値!G1063),0)</f>
        <v>9.250766564949954</v>
      </c>
      <c r="H1063" s="4">
        <f>IF(実質付加価値!H1063&gt;0,LN(実質付加価値!H1063),0)</f>
        <v>9.1780271811423884</v>
      </c>
      <c r="I1063" s="4">
        <f>IF(実質付加価値!I1063&gt;0,LN(実質付加価値!I1063),0)</f>
        <v>8.4197191887399558</v>
      </c>
      <c r="J1063" s="4">
        <f>IF(実質付加価値!J1063&gt;0,LN(実質付加価値!J1063),0)</f>
        <v>8.1549949159716171</v>
      </c>
    </row>
    <row r="1064" spans="1:10" x14ac:dyDescent="0.15">
      <c r="A1064" s="1">
        <v>47</v>
      </c>
      <c r="B1064" s="1" t="s">
        <v>344</v>
      </c>
      <c r="C1064" s="1">
        <v>3</v>
      </c>
      <c r="D1064" s="1" t="s">
        <v>16</v>
      </c>
      <c r="E1064" s="2"/>
      <c r="F1064" s="4">
        <f>IF(実質付加価値!F1064&gt;0,LN(実質付加価値!F1064),0)</f>
        <v>11.155987645515909</v>
      </c>
      <c r="G1064" s="4">
        <f>IF(実質付加価値!G1064&gt;0,LN(実質付加価値!G1064),0)</f>
        <v>11.26354377149663</v>
      </c>
      <c r="H1064" s="4">
        <f>IF(実質付加価値!H1064&gt;0,LN(実質付加価値!H1064),0)</f>
        <v>11.462748515885702</v>
      </c>
      <c r="I1064" s="4">
        <f>IF(実質付加価値!I1064&gt;0,LN(実質付加価値!I1064),0)</f>
        <v>11.433981913625662</v>
      </c>
      <c r="J1064" s="4">
        <f>IF(実質付加価値!J1064&gt;0,LN(実質付加価値!J1064),0)</f>
        <v>11.264412572567124</v>
      </c>
    </row>
    <row r="1065" spans="1:10" x14ac:dyDescent="0.15">
      <c r="A1065" s="1">
        <v>47</v>
      </c>
      <c r="B1065" s="1" t="s">
        <v>345</v>
      </c>
      <c r="C1065" s="1">
        <v>4</v>
      </c>
      <c r="D1065" s="1" t="s">
        <v>17</v>
      </c>
      <c r="E1065" s="2"/>
      <c r="F1065" s="4">
        <f>IF(実質付加価値!F1065&gt;0,LN(実質付加価値!F1065),0)</f>
        <v>8.1610267996376038</v>
      </c>
      <c r="G1065" s="4">
        <f>IF(実質付加価値!G1065&gt;0,LN(実質付加価値!G1065),0)</f>
        <v>8.5428079123713836</v>
      </c>
      <c r="H1065" s="4">
        <f>IF(実質付加価値!H1065&gt;0,LN(実質付加価値!H1065),0)</f>
        <v>7.7861216678135543</v>
      </c>
      <c r="I1065" s="4">
        <f>IF(実質付加価値!I1065&gt;0,LN(実質付加価値!I1065),0)</f>
        <v>8.4904273794937613</v>
      </c>
      <c r="J1065" s="4">
        <f>IF(実質付加価値!J1065&gt;0,LN(実質付加価値!J1065),0)</f>
        <v>8.5917183050291968</v>
      </c>
    </row>
    <row r="1066" spans="1:10" x14ac:dyDescent="0.15">
      <c r="A1066" s="1">
        <v>47</v>
      </c>
      <c r="B1066" s="1" t="s">
        <v>344</v>
      </c>
      <c r="C1066" s="1">
        <v>5</v>
      </c>
      <c r="D1066" s="1" t="s">
        <v>18</v>
      </c>
      <c r="E1066" s="2"/>
      <c r="F1066" s="4">
        <f>IF(実質付加価値!F1066&gt;0,LN(実質付加価値!F1066),0)</f>
        <v>7.1156081083295426</v>
      </c>
      <c r="G1066" s="4">
        <f>IF(実質付加価値!G1066&gt;0,LN(実質付加価値!G1066),0)</f>
        <v>7.832064492999721</v>
      </c>
      <c r="H1066" s="4">
        <f>IF(実質付加価値!H1066&gt;0,LN(実質付加価値!H1066),0)</f>
        <v>7.870469621485543</v>
      </c>
      <c r="I1066" s="4">
        <f>IF(実質付加価値!I1066&gt;0,LN(実質付加価値!I1066),0)</f>
        <v>7.6791079052766964</v>
      </c>
      <c r="J1066" s="4">
        <f>IF(実質付加価値!J1066&gt;0,LN(実質付加価値!J1066),0)</f>
        <v>7.5519642317057665</v>
      </c>
    </row>
    <row r="1067" spans="1:10" x14ac:dyDescent="0.15">
      <c r="A1067" s="1">
        <v>47</v>
      </c>
      <c r="B1067" s="1" t="s">
        <v>344</v>
      </c>
      <c r="C1067" s="1">
        <v>6</v>
      </c>
      <c r="D1067" s="1" t="s">
        <v>2</v>
      </c>
      <c r="E1067" s="2"/>
      <c r="F1067" s="4">
        <f>IF(実質付加価値!F1067&gt;0,LN(実質付加価値!F1067),0)</f>
        <v>6.5665205071874331</v>
      </c>
      <c r="G1067" s="4">
        <f>IF(実質付加価値!G1067&gt;0,LN(実質付加価値!G1067),0)</f>
        <v>7.5026746430060021</v>
      </c>
      <c r="H1067" s="4">
        <f>IF(実質付加価値!H1067&gt;0,LN(実質付加価値!H1067),0)</f>
        <v>7.5882076989446272</v>
      </c>
      <c r="I1067" s="4">
        <f>IF(実質付加価値!I1067&gt;0,LN(実質付加価値!I1067),0)</f>
        <v>8.4542642381884594</v>
      </c>
      <c r="J1067" s="4">
        <f>IF(実質付加価値!J1067&gt;0,LN(実質付加価値!J1067),0)</f>
        <v>8.3627990233600489</v>
      </c>
    </row>
    <row r="1068" spans="1:10" x14ac:dyDescent="0.15">
      <c r="A1068" s="1">
        <v>47</v>
      </c>
      <c r="B1068" s="1" t="s">
        <v>346</v>
      </c>
      <c r="C1068" s="1">
        <v>7</v>
      </c>
      <c r="D1068" s="1" t="s">
        <v>19</v>
      </c>
      <c r="E1068" s="2"/>
      <c r="F1068" s="4">
        <f>IF(実質付加価値!F1068&gt;0,LN(実質付加価値!F1068),0)</f>
        <v>10.133120271888908</v>
      </c>
      <c r="G1068" s="4">
        <f>IF(実質付加価値!G1068&gt;0,LN(実質付加価値!G1068),0)</f>
        <v>10.663301152593689</v>
      </c>
      <c r="H1068" s="4">
        <f>IF(実質付加価値!H1068&gt;0,LN(実質付加価値!H1068),0)</f>
        <v>10.967437770522102</v>
      </c>
      <c r="I1068" s="4">
        <f>IF(実質付加価値!I1068&gt;0,LN(実質付加価値!I1068),0)</f>
        <v>0</v>
      </c>
      <c r="J1068" s="4">
        <f>IF(実質付加価値!J1068&gt;0,LN(実質付加価値!J1068),0)</f>
        <v>0</v>
      </c>
    </row>
    <row r="1069" spans="1:10" x14ac:dyDescent="0.15">
      <c r="A1069" s="1">
        <v>47</v>
      </c>
      <c r="B1069" s="1" t="s">
        <v>344</v>
      </c>
      <c r="C1069" s="1">
        <v>8</v>
      </c>
      <c r="D1069" s="1" t="s">
        <v>20</v>
      </c>
      <c r="E1069" s="2"/>
      <c r="F1069" s="4">
        <f>IF(実質付加価値!F1069&gt;0,LN(実質付加価値!F1069),0)</f>
        <v>9.246374980689307</v>
      </c>
      <c r="G1069" s="4">
        <f>IF(実質付加価値!G1069&gt;0,LN(実質付加価値!G1069),0)</f>
        <v>9.8003632663435418</v>
      </c>
      <c r="H1069" s="4">
        <f>IF(実質付加価値!H1069&gt;0,LN(実質付加価値!H1069),0)</f>
        <v>9.9923926117139121</v>
      </c>
      <c r="I1069" s="4">
        <f>IF(実質付加価値!I1069&gt;0,LN(実質付加価値!I1069),0)</f>
        <v>9.6450293849431326</v>
      </c>
      <c r="J1069" s="4">
        <f>IF(実質付加価値!J1069&gt;0,LN(実質付加価値!J1069),0)</f>
        <v>9.5741681857665188</v>
      </c>
    </row>
    <row r="1070" spans="1:10" x14ac:dyDescent="0.15">
      <c r="A1070" s="1">
        <v>47</v>
      </c>
      <c r="B1070" s="1" t="s">
        <v>344</v>
      </c>
      <c r="C1070" s="1">
        <v>9</v>
      </c>
      <c r="D1070" s="1" t="s">
        <v>21</v>
      </c>
      <c r="E1070" s="2"/>
      <c r="F1070" s="4">
        <f>IF(実質付加価値!F1070&gt;0,LN(実質付加価値!F1070),0)</f>
        <v>7.3784338652590158</v>
      </c>
      <c r="G1070" s="4">
        <f>IF(実質付加価値!G1070&gt;0,LN(実質付加価値!G1070),0)</f>
        <v>8.1866687032156005</v>
      </c>
      <c r="H1070" s="4">
        <f>IF(実質付加価値!H1070&gt;0,LN(実質付加価値!H1070),0)</f>
        <v>8.3388376830285011</v>
      </c>
      <c r="I1070" s="4">
        <f>IF(実質付加価値!I1070&gt;0,LN(実質付加価値!I1070),0)</f>
        <v>7.9288346952495186</v>
      </c>
      <c r="J1070" s="4">
        <f>IF(実質付加価値!J1070&gt;0,LN(実質付加価値!J1070),0)</f>
        <v>7.9981858521164932</v>
      </c>
    </row>
    <row r="1071" spans="1:10" x14ac:dyDescent="0.15">
      <c r="A1071" s="1">
        <v>47</v>
      </c>
      <c r="B1071" s="1" t="s">
        <v>344</v>
      </c>
      <c r="C1071" s="1">
        <v>10</v>
      </c>
      <c r="D1071" s="1" t="s">
        <v>22</v>
      </c>
      <c r="E1071" s="2"/>
      <c r="F1071" s="4">
        <f>IF(実質付加価値!F1071&gt;0,LN(実質付加価値!F1071),0)</f>
        <v>8.936365190179437</v>
      </c>
      <c r="G1071" s="4">
        <f>IF(実質付加価値!G1071&gt;0,LN(実質付加価値!G1071),0)</f>
        <v>9.3909418132131961</v>
      </c>
      <c r="H1071" s="4">
        <f>IF(実質付加価値!H1071&gt;0,LN(実質付加価値!H1071),0)</f>
        <v>9.3032790581403049</v>
      </c>
      <c r="I1071" s="4">
        <f>IF(実質付加価値!I1071&gt;0,LN(実質付加価値!I1071),0)</f>
        <v>9.1747789486581208</v>
      </c>
      <c r="J1071" s="4">
        <f>IF(実質付加価値!J1071&gt;0,LN(実質付加価値!J1071),0)</f>
        <v>9.1667236540089903</v>
      </c>
    </row>
    <row r="1072" spans="1:10" x14ac:dyDescent="0.15">
      <c r="A1072" s="1">
        <v>47</v>
      </c>
      <c r="B1072" s="1" t="s">
        <v>344</v>
      </c>
      <c r="C1072" s="1">
        <v>11</v>
      </c>
      <c r="D1072" s="1" t="s">
        <v>23</v>
      </c>
      <c r="E1072" s="2"/>
      <c r="F1072" s="4">
        <f>IF(実質付加価値!F1072&gt;0,LN(実質付加価値!F1072),0)</f>
        <v>5.412301905230116</v>
      </c>
      <c r="G1072" s="4">
        <f>IF(実質付加価値!G1072&gt;0,LN(実質付加価値!G1072),0)</f>
        <v>6.7138871864413785</v>
      </c>
      <c r="H1072" s="4">
        <f>IF(実質付加価値!H1072&gt;0,LN(実質付加価値!H1072),0)</f>
        <v>8.0354076886310128</v>
      </c>
      <c r="I1072" s="4">
        <f>IF(実質付加価値!I1072&gt;0,LN(実質付加価値!I1072),0)</f>
        <v>7.3823145315819572</v>
      </c>
      <c r="J1072" s="4">
        <f>IF(実質付加価値!J1072&gt;0,LN(実質付加価値!J1072),0)</f>
        <v>5.4895030326146159</v>
      </c>
    </row>
    <row r="1073" spans="1:10" x14ac:dyDescent="0.15">
      <c r="A1073" s="1">
        <v>47</v>
      </c>
      <c r="B1073" s="1" t="s">
        <v>346</v>
      </c>
      <c r="C1073" s="1">
        <v>12</v>
      </c>
      <c r="D1073" s="1" t="s">
        <v>24</v>
      </c>
      <c r="E1073" s="2"/>
      <c r="F1073" s="4">
        <f>IF(実質付加価値!F1073&gt;0,LN(実質付加価値!F1073),0)</f>
        <v>3.9242633913920155</v>
      </c>
      <c r="G1073" s="4">
        <f>IF(実質付加価値!G1073&gt;0,LN(実質付加価値!G1073),0)</f>
        <v>5.9771204165613838</v>
      </c>
      <c r="H1073" s="4">
        <f>IF(実質付加価値!H1073&gt;0,LN(実質付加価値!H1073),0)</f>
        <v>7.1053807347689872</v>
      </c>
      <c r="I1073" s="4">
        <f>IF(実質付加価値!I1073&gt;0,LN(実質付加価値!I1073),0)</f>
        <v>8.2973008654606808</v>
      </c>
      <c r="J1073" s="4">
        <f>IF(実質付加価値!J1073&gt;0,LN(実質付加価値!J1073),0)</f>
        <v>8.5047946801920844</v>
      </c>
    </row>
    <row r="1074" spans="1:10" x14ac:dyDescent="0.15">
      <c r="A1074" s="1">
        <v>47</v>
      </c>
      <c r="B1074" s="1" t="s">
        <v>344</v>
      </c>
      <c r="C1074" s="1">
        <v>13</v>
      </c>
      <c r="D1074" s="1" t="s">
        <v>25</v>
      </c>
      <c r="E1074" s="2"/>
      <c r="F1074" s="4">
        <f>IF(実質付加価値!F1074&gt;0,LN(実質付加価値!F1074),0)</f>
        <v>5.4766300810274489</v>
      </c>
      <c r="G1074" s="4">
        <f>IF(実質付加価値!G1074&gt;0,LN(実質付加価値!G1074),0)</f>
        <v>5.9931942569065049</v>
      </c>
      <c r="H1074" s="4">
        <f>IF(実質付加価値!H1074&gt;0,LN(実質付加価値!H1074),0)</f>
        <v>5.9899760087240077</v>
      </c>
      <c r="I1074" s="4">
        <f>IF(実質付加価値!I1074&gt;0,LN(実質付加価値!I1074),0)</f>
        <v>7.7428908911604886</v>
      </c>
      <c r="J1074" s="4">
        <f>IF(実質付加価値!J1074&gt;0,LN(実質付加価値!J1074),0)</f>
        <v>7.7586500297871792</v>
      </c>
    </row>
    <row r="1075" spans="1:10" x14ac:dyDescent="0.15">
      <c r="A1075" s="1">
        <v>47</v>
      </c>
      <c r="B1075" s="1" t="s">
        <v>344</v>
      </c>
      <c r="C1075" s="1">
        <v>14</v>
      </c>
      <c r="D1075" s="1" t="s">
        <v>26</v>
      </c>
      <c r="E1075" s="2"/>
      <c r="F1075" s="4">
        <f>IF(実質付加価値!F1075&gt;0,LN(実質付加価値!F1075),0)</f>
        <v>2.6760457725605056</v>
      </c>
      <c r="G1075" s="4">
        <f>IF(実質付加価値!G1075&gt;0,LN(実質付加価値!G1075),0)</f>
        <v>4.6398731358816088</v>
      </c>
      <c r="H1075" s="4">
        <f>IF(実質付加価値!H1075&gt;0,LN(実質付加価値!H1075),0)</f>
        <v>4.809744555711549</v>
      </c>
      <c r="I1075" s="4">
        <f>IF(実質付加価値!I1075&gt;0,LN(実質付加価値!I1075),0)</f>
        <v>5.9056456948995848</v>
      </c>
      <c r="J1075" s="4">
        <f>IF(実質付加価値!J1075&gt;0,LN(実質付加価値!J1075),0)</f>
        <v>6.0281723558537195</v>
      </c>
    </row>
    <row r="1076" spans="1:10" x14ac:dyDescent="0.15">
      <c r="A1076" s="1">
        <v>47</v>
      </c>
      <c r="B1076" s="1" t="s">
        <v>344</v>
      </c>
      <c r="C1076" s="1">
        <v>15</v>
      </c>
      <c r="D1076" s="1" t="s">
        <v>27</v>
      </c>
      <c r="E1076" s="2"/>
      <c r="F1076" s="4">
        <f>IF(実質付加価値!F1076&gt;0,LN(実質付加価値!F1076),0)</f>
        <v>10.29667221442976</v>
      </c>
      <c r="G1076" s="4">
        <f>IF(実質付加価値!G1076&gt;0,LN(実質付加価値!G1076),0)</f>
        <v>10.850156997043923</v>
      </c>
      <c r="H1076" s="4">
        <f>IF(実質付加価値!H1076&gt;0,LN(実質付加価値!H1076),0)</f>
        <v>10.361038297298492</v>
      </c>
      <c r="I1076" s="4">
        <f>IF(実質付加価値!I1076&gt;0,LN(実質付加価値!I1076),0)</f>
        <v>10.438898141072567</v>
      </c>
      <c r="J1076" s="4">
        <f>IF(実質付加価値!J1076&gt;0,LN(実質付加価値!J1076),0)</f>
        <v>10.552714703464217</v>
      </c>
    </row>
    <row r="1077" spans="1:10" x14ac:dyDescent="0.15">
      <c r="A1077" s="1">
        <v>47</v>
      </c>
      <c r="B1077" s="1" t="s">
        <v>342</v>
      </c>
      <c r="C1077" s="1">
        <v>16</v>
      </c>
      <c r="D1077" s="1" t="s">
        <v>10</v>
      </c>
      <c r="E1077" s="2"/>
      <c r="F1077" s="4">
        <f>IF(実質付加価値!F1077&gt;0,LN(実質付加価値!F1077),0)</f>
        <v>12.749835254760615</v>
      </c>
      <c r="G1077" s="4">
        <f>IF(実質付加価値!G1077&gt;0,LN(実質付加価値!G1077),0)</f>
        <v>13.006493892426512</v>
      </c>
      <c r="H1077" s="4">
        <f>IF(実質付加価値!H1077&gt;0,LN(実質付加価値!H1077),0)</f>
        <v>12.814126990395014</v>
      </c>
      <c r="I1077" s="4">
        <f>IF(実質付加価値!I1077&gt;0,LN(実質付加価値!I1077),0)</f>
        <v>12.667082898385283</v>
      </c>
      <c r="J1077" s="4">
        <f>IF(実質付加価値!J1077&gt;0,LN(実質付加価値!J1077),0)</f>
        <v>12.818439512417338</v>
      </c>
    </row>
    <row r="1078" spans="1:10" x14ac:dyDescent="0.15">
      <c r="A1078" s="1">
        <v>47</v>
      </c>
      <c r="B1078" s="1" t="s">
        <v>342</v>
      </c>
      <c r="C1078" s="1">
        <v>17</v>
      </c>
      <c r="D1078" s="1" t="s">
        <v>11</v>
      </c>
      <c r="E1078" s="2"/>
      <c r="F1078" s="4">
        <f>IF(実質付加価値!F1078&gt;0,LN(実質付加価値!F1078),0)</f>
        <v>10.453089707688651</v>
      </c>
      <c r="G1078" s="4">
        <f>IF(実質付加価値!G1078&gt;0,LN(実質付加価値!G1078),0)</f>
        <v>11.291369293270154</v>
      </c>
      <c r="H1078" s="4">
        <f>IF(実質付加価値!H1078&gt;0,LN(実質付加価値!H1078),0)</f>
        <v>11.546625156014597</v>
      </c>
      <c r="I1078" s="4">
        <f>IF(実質付加価値!I1078&gt;0,LN(実質付加価値!I1078),0)</f>
        <v>11.859009860391579</v>
      </c>
      <c r="J1078" s="4">
        <f>IF(実質付加価値!J1078&gt;0,LN(実質付加価値!J1078),0)</f>
        <v>11.63344731030068</v>
      </c>
    </row>
    <row r="1079" spans="1:10" x14ac:dyDescent="0.15">
      <c r="A1079" s="1">
        <v>47</v>
      </c>
      <c r="B1079" s="1" t="s">
        <v>343</v>
      </c>
      <c r="C1079" s="1">
        <v>18</v>
      </c>
      <c r="D1079" s="1" t="s">
        <v>12</v>
      </c>
      <c r="E1079" s="2"/>
      <c r="F1079" s="4">
        <f>IF(実質付加価値!F1079&gt;0,LN(実質付加価値!F1079),0)</f>
        <v>12.032361621387535</v>
      </c>
      <c r="G1079" s="4">
        <f>IF(実質付加価値!G1079&gt;0,LN(実質付加価値!G1079),0)</f>
        <v>12.487200468748693</v>
      </c>
      <c r="H1079" s="4">
        <f>IF(実質付加価値!H1079&gt;0,LN(実質付加価値!H1079),0)</f>
        <v>12.825744294636822</v>
      </c>
      <c r="I1079" s="4">
        <f>IF(実質付加価値!I1079&gt;0,LN(実質付加価値!I1079),0)</f>
        <v>12.895547725463741</v>
      </c>
      <c r="J1079" s="4">
        <f>IF(実質付加価値!J1079&gt;0,LN(実質付加価値!J1079),0)</f>
        <v>12.840384382009667</v>
      </c>
    </row>
    <row r="1080" spans="1:10" x14ac:dyDescent="0.15">
      <c r="A1080" s="1">
        <v>47</v>
      </c>
      <c r="B1080" s="1" t="s">
        <v>343</v>
      </c>
      <c r="C1080" s="1">
        <v>19</v>
      </c>
      <c r="D1080" s="1" t="s">
        <v>13</v>
      </c>
      <c r="E1080" s="2"/>
      <c r="F1080" s="4">
        <f>IF(実質付加価値!F1080&gt;0,LN(実質付加価値!F1080),0)</f>
        <v>10.810018871329383</v>
      </c>
      <c r="G1080" s="4">
        <f>IF(実質付加価値!G1080&gt;0,LN(実質付加価値!G1080),0)</f>
        <v>11.740258109664502</v>
      </c>
      <c r="H1080" s="4">
        <f>IF(実質付加価値!H1080&gt;0,LN(実質付加価値!H1080),0)</f>
        <v>11.844772410140038</v>
      </c>
      <c r="I1080" s="4">
        <f>IF(実質付加価値!I1080&gt;0,LN(実質付加価値!I1080),0)</f>
        <v>11.762550919911726</v>
      </c>
      <c r="J1080" s="4">
        <f>IF(実質付加価値!J1080&gt;0,LN(実質付加価値!J1080),0)</f>
        <v>11.746117419305142</v>
      </c>
    </row>
    <row r="1081" spans="1:10" x14ac:dyDescent="0.15">
      <c r="A1081" s="1">
        <v>47</v>
      </c>
      <c r="B1081" s="1" t="s">
        <v>347</v>
      </c>
      <c r="C1081" s="1">
        <v>20</v>
      </c>
      <c r="D1081" s="1" t="s">
        <v>14</v>
      </c>
      <c r="E1081" s="2"/>
      <c r="F1081" s="4">
        <f>IF(実質付加価値!F1081&gt;0,LN(実質付加価値!F1081),0)</f>
        <v>11.083823273792181</v>
      </c>
      <c r="G1081" s="4">
        <f>IF(実質付加価値!G1081&gt;0,LN(実質付加価値!G1081),0)</f>
        <v>11.015530274806602</v>
      </c>
      <c r="H1081" s="4">
        <f>IF(実質付加価値!H1081&gt;0,LN(実質付加価値!H1081),0)</f>
        <v>10.647096633362949</v>
      </c>
      <c r="I1081" s="4">
        <f>IF(実質付加価値!I1081&gt;0,LN(実質付加価値!I1081),0)</f>
        <v>10.887603219313263</v>
      </c>
      <c r="J1081" s="4">
        <f>IF(実質付加価値!J1081&gt;0,LN(実質付加価値!J1081),0)</f>
        <v>10.946033796065505</v>
      </c>
    </row>
    <row r="1082" spans="1:10" x14ac:dyDescent="0.15">
      <c r="A1082" s="1">
        <v>47</v>
      </c>
      <c r="B1082" s="1" t="s">
        <v>343</v>
      </c>
      <c r="C1082" s="1">
        <v>21</v>
      </c>
      <c r="D1082" s="1" t="s">
        <v>15</v>
      </c>
      <c r="E1082" s="2"/>
      <c r="F1082" s="4">
        <f>IF(実質付加価値!F1082&gt;0,LN(実質付加価値!F1082),0)</f>
        <v>11.93327669209248</v>
      </c>
      <c r="G1082" s="4">
        <f>IF(実質付加価値!G1082&gt;0,LN(実質付加価値!G1082),0)</f>
        <v>12.319736639178522</v>
      </c>
      <c r="H1082" s="4">
        <f>IF(実質付加価値!H1082&gt;0,LN(実質付加価値!H1082),0)</f>
        <v>12.470305252729597</v>
      </c>
      <c r="I1082" s="4">
        <f>IF(実質付加価値!I1082&gt;0,LN(実質付加価値!I1082),0)</f>
        <v>12.74098530940171</v>
      </c>
      <c r="J1082" s="4">
        <f>IF(実質付加価値!J1082&gt;0,LN(実質付加価値!J1082),0)</f>
        <v>12.701259178751325</v>
      </c>
    </row>
    <row r="1083" spans="1:10" x14ac:dyDescent="0.15">
      <c r="A1083" s="1">
        <v>47</v>
      </c>
      <c r="B1083" s="1" t="s">
        <v>234</v>
      </c>
      <c r="C1083" s="1">
        <v>22</v>
      </c>
      <c r="D1083" s="1" t="s">
        <v>7</v>
      </c>
      <c r="E1083" s="2"/>
      <c r="F1083" s="4">
        <f>IF(実質付加価値!F1083&gt;0,LN(実質付加価値!F1083),0)</f>
        <v>13.017016805233064</v>
      </c>
      <c r="G1083" s="4">
        <f>IF(実質付加価値!G1083&gt;0,LN(実質付加価値!G1083),0)</f>
        <v>13.488638704761552</v>
      </c>
      <c r="H1083" s="4">
        <f>IF(実質付加価値!H1083&gt;0,LN(実質付加価値!H1083),0)</f>
        <v>13.764440960348066</v>
      </c>
      <c r="I1083" s="4">
        <f>IF(実質付加価値!I1083&gt;0,LN(実質付加価値!I1083),0)</f>
        <v>14.048429341442217</v>
      </c>
      <c r="J1083" s="4">
        <f>IF(実質付加価値!J1083&gt;0,LN(実質付加価値!J1083),0)</f>
        <v>14.016592701125839</v>
      </c>
    </row>
    <row r="1084" spans="1:10" x14ac:dyDescent="0.15">
      <c r="A1084" s="1">
        <v>47</v>
      </c>
      <c r="B1084" s="1" t="s">
        <v>234</v>
      </c>
      <c r="C1084" s="1">
        <v>23</v>
      </c>
      <c r="D1084" s="1" t="s">
        <v>28</v>
      </c>
      <c r="E1084" s="2"/>
      <c r="F1084" s="4">
        <f>IF(実質付加価値!F1084&gt;0,LN(実質付加価値!F1084),0)</f>
        <v>12.852976954081141</v>
      </c>
      <c r="G1084" s="4">
        <f>IF(実質付加価値!G1084&gt;0,LN(実質付加価値!G1084),0)</f>
        <v>13.090562133125136</v>
      </c>
      <c r="H1084" s="4">
        <f>IF(実質付加価値!H1084&gt;0,LN(実質付加価値!H1084),0)</f>
        <v>13.284278860855638</v>
      </c>
      <c r="I1084" s="4">
        <f>IF(実質付加価値!I1084&gt;0,LN(実質付加価値!I1084),0)</f>
        <v>13.419577049707248</v>
      </c>
      <c r="J1084" s="4">
        <f>IF(実質付加価値!J1084&gt;0,LN(実質付加価値!J1084),0)</f>
        <v>13.454074038741402</v>
      </c>
    </row>
    <row r="1085" spans="1:10" x14ac:dyDescent="0.15">
      <c r="A1085" s="1">
        <v>0</v>
      </c>
      <c r="B1085" s="1" t="s">
        <v>33</v>
      </c>
      <c r="C1085" s="1">
        <v>1</v>
      </c>
      <c r="D1085" s="1" t="s">
        <v>8</v>
      </c>
      <c r="E1085" s="5">
        <f>AVERAGEIFS(E$4:E$1084,$C$4:$C$1084,"=1",E$4:E$1084,"&lt;&gt;0")</f>
        <v>11.996862368447051</v>
      </c>
      <c r="F1085" s="5">
        <f t="shared" ref="F1085:J1085" si="0">AVERAGEIFS(F$4:F$1084,$C$4:$C$1084,"=1",F$4:F$1084,"&lt;&gt;0")</f>
        <v>11.883629154589865</v>
      </c>
      <c r="G1085" s="5">
        <f t="shared" si="0"/>
        <v>11.99842708026393</v>
      </c>
      <c r="H1085" s="5">
        <f t="shared" si="0"/>
        <v>11.857025384227342</v>
      </c>
      <c r="I1085" s="5">
        <f t="shared" si="0"/>
        <v>11.841948126605295</v>
      </c>
      <c r="J1085" s="5">
        <f t="shared" si="0"/>
        <v>11.742517273157311</v>
      </c>
    </row>
    <row r="1086" spans="1:10" x14ac:dyDescent="0.15">
      <c r="A1086" s="1">
        <v>0</v>
      </c>
      <c r="B1086" s="1" t="s">
        <v>33</v>
      </c>
      <c r="C1086" s="1">
        <v>2</v>
      </c>
      <c r="D1086" s="1" t="s">
        <v>9</v>
      </c>
      <c r="E1086" s="5">
        <f>AVERAGEIFS(E$4:E$1084,$C$4:$C$1084,"=2",E$4:E$1084,"&lt;&gt;0")</f>
        <v>9.4266217481966432</v>
      </c>
      <c r="F1086" s="5">
        <f t="shared" ref="F1086:J1086" si="1">AVERAGEIFS(F$4:F$1084,$C$4:$C$1084,"=2",F$4:F$1084,"&lt;&gt;0")</f>
        <v>9.5524560025672169</v>
      </c>
      <c r="G1086" s="5">
        <f t="shared" si="1"/>
        <v>9.5214161047633485</v>
      </c>
      <c r="H1086" s="5">
        <f t="shared" si="1"/>
        <v>9.0897848628901077</v>
      </c>
      <c r="I1086" s="5">
        <f t="shared" si="1"/>
        <v>8.3402944010652718</v>
      </c>
      <c r="J1086" s="5">
        <f t="shared" si="1"/>
        <v>8.0381628193145378</v>
      </c>
    </row>
    <row r="1087" spans="1:10" x14ac:dyDescent="0.15">
      <c r="A1087" s="1">
        <v>0</v>
      </c>
      <c r="B1087" s="1" t="s">
        <v>33</v>
      </c>
      <c r="C1087" s="1">
        <v>3</v>
      </c>
      <c r="D1087" s="1" t="s">
        <v>16</v>
      </c>
      <c r="E1087" s="5">
        <f>AVERAGEIFS(E$4:E$1084,$C$4:$C$1084,"=3",E$4:E$1084,"&lt;&gt;0")</f>
        <v>11.908743650859607</v>
      </c>
      <c r="F1087" s="5">
        <f t="shared" ref="F1087:J1087" si="2">AVERAGEIFS(F$4:F$1084,$C$4:$C$1084,"=3",F$4:F$1084,"&lt;&gt;0")</f>
        <v>12.197153473505576</v>
      </c>
      <c r="G1087" s="5">
        <f t="shared" si="2"/>
        <v>12.29170906649407</v>
      </c>
      <c r="H1087" s="5">
        <f t="shared" si="2"/>
        <v>12.385601290882311</v>
      </c>
      <c r="I1087" s="5">
        <f t="shared" si="2"/>
        <v>12.251333888184952</v>
      </c>
      <c r="J1087" s="5">
        <f t="shared" si="2"/>
        <v>12.163271792564903</v>
      </c>
    </row>
    <row r="1088" spans="1:10" x14ac:dyDescent="0.15">
      <c r="A1088" s="1">
        <v>0</v>
      </c>
      <c r="B1088" s="1" t="s">
        <v>33</v>
      </c>
      <c r="C1088" s="1">
        <v>4</v>
      </c>
      <c r="D1088" s="1" t="s">
        <v>17</v>
      </c>
      <c r="E1088" s="5">
        <f>AVERAGEIFS(E$4:E$1084,$C$4:$C$1084,"=4",E$4:E$1084,"&lt;&gt;0")</f>
        <v>10.426258279026454</v>
      </c>
      <c r="F1088" s="5">
        <f t="shared" ref="F1088:J1088" si="3">AVERAGEIFS(F$4:F$1084,$C$4:$C$1084,"=4",F$4:F$1084,"&lt;&gt;0")</f>
        <v>10.897395601699825</v>
      </c>
      <c r="G1088" s="5">
        <f t="shared" si="3"/>
        <v>11.295889289210335</v>
      </c>
      <c r="H1088" s="5">
        <f t="shared" si="3"/>
        <v>10.541116519883255</v>
      </c>
      <c r="I1088" s="5">
        <f t="shared" si="3"/>
        <v>10.199857622118637</v>
      </c>
      <c r="J1088" s="5">
        <f t="shared" si="3"/>
        <v>9.9920678405357446</v>
      </c>
    </row>
    <row r="1089" spans="1:10" x14ac:dyDescent="0.15">
      <c r="A1089" s="1">
        <v>0</v>
      </c>
      <c r="B1089" s="1" t="s">
        <v>33</v>
      </c>
      <c r="C1089" s="1">
        <v>5</v>
      </c>
      <c r="D1089" s="1" t="s">
        <v>18</v>
      </c>
      <c r="E1089" s="5">
        <f>AVERAGEIFS(E$4:E$1084,$C$4:$C$1084,"=5",E$4:E$1084,"&lt;&gt;0")</f>
        <v>9.8290629739859394</v>
      </c>
      <c r="F1089" s="5">
        <f t="shared" ref="F1089:J1089" si="4">AVERAGEIFS(F$4:F$1084,$C$4:$C$1084,"=5",F$4:F$1084,"&lt;&gt;0")</f>
        <v>10.021701111906594</v>
      </c>
      <c r="G1089" s="5">
        <f t="shared" si="4"/>
        <v>10.589576151072832</v>
      </c>
      <c r="H1089" s="5">
        <f t="shared" si="4"/>
        <v>10.521944863664588</v>
      </c>
      <c r="I1089" s="5">
        <f t="shared" si="4"/>
        <v>10.36291684005803</v>
      </c>
      <c r="J1089" s="5">
        <f t="shared" si="4"/>
        <v>10.191078597318958</v>
      </c>
    </row>
    <row r="1090" spans="1:10" x14ac:dyDescent="0.15">
      <c r="A1090" s="1">
        <v>0</v>
      </c>
      <c r="B1090" s="1" t="s">
        <v>33</v>
      </c>
      <c r="C1090" s="1">
        <v>6</v>
      </c>
      <c r="D1090" s="1" t="s">
        <v>2</v>
      </c>
      <c r="E1090" s="5">
        <f>AVERAGEIFS(E$4:E$1084,$C$4:$C$1084,"=6",E$4:E$1084,"&lt;&gt;0")</f>
        <v>8.6818200232944509</v>
      </c>
      <c r="F1090" s="5">
        <f t="shared" ref="F1090:J1090" si="5">AVERAGEIFS(F$4:F$1084,$C$4:$C$1084,"=6",F$4:F$1084,"&lt;&gt;0")</f>
        <v>9.6726641423064308</v>
      </c>
      <c r="G1090" s="5">
        <f t="shared" si="5"/>
        <v>10.789884481454804</v>
      </c>
      <c r="H1090" s="5">
        <f t="shared" si="5"/>
        <v>11.039588117852338</v>
      </c>
      <c r="I1090" s="5">
        <f t="shared" si="5"/>
        <v>11.197121255579287</v>
      </c>
      <c r="J1090" s="5">
        <f t="shared" si="5"/>
        <v>11.087514652007931</v>
      </c>
    </row>
    <row r="1091" spans="1:10" x14ac:dyDescent="0.15">
      <c r="A1091" s="1">
        <v>0</v>
      </c>
      <c r="B1091" s="1" t="s">
        <v>33</v>
      </c>
      <c r="C1091" s="1">
        <v>7</v>
      </c>
      <c r="D1091" s="1" t="s">
        <v>19</v>
      </c>
      <c r="E1091" s="5">
        <f>AVERAGEIFS(E$4:E$1084,$C$4:$C$1084,"=7",E$4:E$1084,"&lt;&gt;0")</f>
        <v>9.6086858765142527</v>
      </c>
      <c r="F1091" s="5">
        <f t="shared" ref="F1091:J1091" si="6">AVERAGEIFS(F$4:F$1084,$C$4:$C$1084,"=7",F$4:F$1084,"&lt;&gt;0")</f>
        <v>9.4015473508897074</v>
      </c>
      <c r="G1091" s="5">
        <f t="shared" si="6"/>
        <v>9.7507790931423663</v>
      </c>
      <c r="H1091" s="5">
        <f t="shared" si="6"/>
        <v>9.8798707509039616</v>
      </c>
      <c r="I1091" s="5">
        <f t="shared" si="6"/>
        <v>9.2884350748339308</v>
      </c>
      <c r="J1091" s="5">
        <f t="shared" si="6"/>
        <v>9.4021368738015489</v>
      </c>
    </row>
    <row r="1092" spans="1:10" x14ac:dyDescent="0.15">
      <c r="A1092" s="1">
        <v>0</v>
      </c>
      <c r="B1092" s="1" t="s">
        <v>33</v>
      </c>
      <c r="C1092" s="1">
        <v>8</v>
      </c>
      <c r="D1092" s="1" t="s">
        <v>20</v>
      </c>
      <c r="E1092" s="5">
        <f>AVERAGEIFS(E$4:E$1084,$C$4:$C$1084,"=8",E$4:E$1084,"&lt;&gt;0")</f>
        <v>10.281083369098647</v>
      </c>
      <c r="F1092" s="5">
        <f t="shared" ref="F1092:J1092" si="7">AVERAGEIFS(F$4:F$1084,$C$4:$C$1084,"=8",F$4:F$1084,"&lt;&gt;0")</f>
        <v>10.539049831609102</v>
      </c>
      <c r="G1092" s="5">
        <f t="shared" si="7"/>
        <v>10.910852143128032</v>
      </c>
      <c r="H1092" s="5">
        <f t="shared" si="7"/>
        <v>10.888880161107238</v>
      </c>
      <c r="I1092" s="5">
        <f t="shared" si="7"/>
        <v>10.766637020982481</v>
      </c>
      <c r="J1092" s="5">
        <f t="shared" si="7"/>
        <v>10.372003463054005</v>
      </c>
    </row>
    <row r="1093" spans="1:10" x14ac:dyDescent="0.15">
      <c r="A1093" s="1">
        <v>0</v>
      </c>
      <c r="B1093" s="1" t="s">
        <v>33</v>
      </c>
      <c r="C1093" s="1">
        <v>9</v>
      </c>
      <c r="D1093" s="1" t="s">
        <v>21</v>
      </c>
      <c r="E1093" s="5">
        <f>AVERAGEIFS(E$4:E$1084,$C$4:$C$1084,"=9",E$4:E$1084,"&lt;&gt;0")</f>
        <v>10.238682707442146</v>
      </c>
      <c r="F1093" s="5">
        <f t="shared" ref="F1093:J1093" si="8">AVERAGEIFS(F$4:F$1084,$C$4:$C$1084,"=9",F$4:F$1084,"&lt;&gt;0")</f>
        <v>10.692674756073597</v>
      </c>
      <c r="G1093" s="5">
        <f t="shared" si="8"/>
        <v>11.030174282256347</v>
      </c>
      <c r="H1093" s="5">
        <f t="shared" si="8"/>
        <v>11.029220631274626</v>
      </c>
      <c r="I1093" s="5">
        <f t="shared" si="8"/>
        <v>10.835373205024297</v>
      </c>
      <c r="J1093" s="5">
        <f t="shared" si="8"/>
        <v>10.432999845808739</v>
      </c>
    </row>
    <row r="1094" spans="1:10" x14ac:dyDescent="0.15">
      <c r="A1094" s="1">
        <v>0</v>
      </c>
      <c r="B1094" s="1" t="s">
        <v>33</v>
      </c>
      <c r="C1094" s="1">
        <v>10</v>
      </c>
      <c r="D1094" s="1" t="s">
        <v>22</v>
      </c>
      <c r="E1094" s="5">
        <f>AVERAGEIFS(E$4:E$1084,$C$4:$C$1084,"=10",E$4:E$1084,"&lt;&gt;0")</f>
        <v>9.888499575040262</v>
      </c>
      <c r="F1094" s="5">
        <f t="shared" ref="F1094:J1094" si="9">AVERAGEIFS(F$4:F$1084,$C$4:$C$1084,"=10",F$4:F$1084,"&lt;&gt;0")</f>
        <v>10.473009314318505</v>
      </c>
      <c r="G1094" s="5">
        <f t="shared" si="9"/>
        <v>11.055143827638739</v>
      </c>
      <c r="H1094" s="5">
        <f t="shared" si="9"/>
        <v>11.149893862613126</v>
      </c>
      <c r="I1094" s="5">
        <f t="shared" si="9"/>
        <v>10.861860037540145</v>
      </c>
      <c r="J1094" s="5">
        <f t="shared" si="9"/>
        <v>10.745414067637928</v>
      </c>
    </row>
    <row r="1095" spans="1:10" x14ac:dyDescent="0.15">
      <c r="A1095" s="1">
        <v>0</v>
      </c>
      <c r="B1095" s="1" t="s">
        <v>33</v>
      </c>
      <c r="C1095" s="1">
        <v>11</v>
      </c>
      <c r="D1095" s="1" t="s">
        <v>23</v>
      </c>
      <c r="E1095" s="5">
        <f>AVERAGEIFS(E$4:E$1084,$C$4:$C$1084,"=11",E$4:E$1084,"&lt;&gt;0")</f>
        <v>10.099019306378541</v>
      </c>
      <c r="F1095" s="5">
        <f t="shared" ref="F1095:J1095" si="10">AVERAGEIFS(F$4:F$1084,$C$4:$C$1084,"=11",F$4:F$1084,"&lt;&gt;0")</f>
        <v>10.857715682078496</v>
      </c>
      <c r="G1095" s="5">
        <f t="shared" si="10"/>
        <v>11.661911892284269</v>
      </c>
      <c r="H1095" s="5">
        <f t="shared" si="10"/>
        <v>11.727249291998612</v>
      </c>
      <c r="I1095" s="5">
        <f t="shared" si="10"/>
        <v>12.134556591640303</v>
      </c>
      <c r="J1095" s="5">
        <f t="shared" si="10"/>
        <v>11.658739341780272</v>
      </c>
    </row>
    <row r="1096" spans="1:10" x14ac:dyDescent="0.15">
      <c r="A1096" s="1">
        <v>0</v>
      </c>
      <c r="B1096" s="1" t="s">
        <v>33</v>
      </c>
      <c r="C1096" s="1">
        <v>12</v>
      </c>
      <c r="D1096" s="1" t="s">
        <v>24</v>
      </c>
      <c r="E1096" s="5">
        <f>AVERAGEIFS(E$4:E$1084,$C$4:$C$1084,"=12",E$4:E$1084,"&lt;&gt;0")</f>
        <v>7.5565971365707796</v>
      </c>
      <c r="F1096" s="5">
        <f t="shared" ref="F1096:J1096" si="11">AVERAGEIFS(F$4:F$1084,$C$4:$C$1084,"=12",F$4:F$1084,"&lt;&gt;0")</f>
        <v>9.4891607130263864</v>
      </c>
      <c r="G1096" s="5">
        <f t="shared" si="11"/>
        <v>11.38540993194909</v>
      </c>
      <c r="H1096" s="5">
        <f t="shared" si="11"/>
        <v>12.395116484640267</v>
      </c>
      <c r="I1096" s="5">
        <f t="shared" si="11"/>
        <v>13.473343043094683</v>
      </c>
      <c r="J1096" s="5">
        <f t="shared" si="11"/>
        <v>13.298492857543824</v>
      </c>
    </row>
    <row r="1097" spans="1:10" x14ac:dyDescent="0.15">
      <c r="A1097" s="1">
        <v>0</v>
      </c>
      <c r="B1097" s="1" t="s">
        <v>33</v>
      </c>
      <c r="C1097" s="1">
        <v>13</v>
      </c>
      <c r="D1097" s="1" t="s">
        <v>25</v>
      </c>
      <c r="E1097" s="5">
        <f>AVERAGEIFS(E$4:E$1084,$C$4:$C$1084,"=13",E$4:E$1084,"&lt;&gt;0")</f>
        <v>8.8782849689501582</v>
      </c>
      <c r="F1097" s="5">
        <f t="shared" ref="F1097:J1097" si="12">AVERAGEIFS(F$4:F$1084,$C$4:$C$1084,"=13",F$4:F$1084,"&lt;&gt;0")</f>
        <v>10.276074265225731</v>
      </c>
      <c r="G1097" s="5">
        <f t="shared" si="12"/>
        <v>10.717532851297676</v>
      </c>
      <c r="H1097" s="5">
        <f t="shared" si="12"/>
        <v>10.96893950609468</v>
      </c>
      <c r="I1097" s="5">
        <f t="shared" si="12"/>
        <v>11.650398056221924</v>
      </c>
      <c r="J1097" s="5">
        <f t="shared" si="12"/>
        <v>11.345925066385989</v>
      </c>
    </row>
    <row r="1098" spans="1:10" x14ac:dyDescent="0.15">
      <c r="A1098" s="1">
        <v>0</v>
      </c>
      <c r="B1098" s="1" t="s">
        <v>33</v>
      </c>
      <c r="C1098" s="1">
        <v>14</v>
      </c>
      <c r="D1098" s="1" t="s">
        <v>26</v>
      </c>
      <c r="E1098" s="5">
        <f>AVERAGEIFS(E$4:E$1084,$C$4:$C$1084,"=14",E$4:E$1084,"&lt;&gt;0")</f>
        <v>7.0283020763343078</v>
      </c>
      <c r="F1098" s="5">
        <f t="shared" ref="F1098:J1098" si="13">AVERAGEIFS(F$4:F$1084,$C$4:$C$1084,"=14",F$4:F$1084,"&lt;&gt;0")</f>
        <v>8.403325168741226</v>
      </c>
      <c r="G1098" s="5">
        <f t="shared" si="13"/>
        <v>9.2237623150014336</v>
      </c>
      <c r="H1098" s="5">
        <f t="shared" si="13"/>
        <v>9.3269039045201474</v>
      </c>
      <c r="I1098" s="5">
        <f t="shared" si="13"/>
        <v>9.8991585772703008</v>
      </c>
      <c r="J1098" s="5">
        <f t="shared" si="13"/>
        <v>9.5883915003666988</v>
      </c>
    </row>
    <row r="1099" spans="1:10" x14ac:dyDescent="0.15">
      <c r="A1099" s="1">
        <v>0</v>
      </c>
      <c r="B1099" s="1" t="s">
        <v>33</v>
      </c>
      <c r="C1099" s="1">
        <v>15</v>
      </c>
      <c r="D1099" s="1" t="s">
        <v>27</v>
      </c>
      <c r="E1099" s="5">
        <f>AVERAGEIFS(E$4:E$1084,$C$4:$C$1084,"=15",E$4:E$1084,"&lt;&gt;0")</f>
        <v>11.540133120469983</v>
      </c>
      <c r="F1099" s="5">
        <f t="shared" ref="F1099:J1099" si="14">AVERAGEIFS(F$4:F$1084,$C$4:$C$1084,"=15",F$4:F$1084,"&lt;&gt;0")</f>
        <v>11.783663862690942</v>
      </c>
      <c r="G1099" s="5">
        <f t="shared" si="14"/>
        <v>12.215067775636532</v>
      </c>
      <c r="H1099" s="5">
        <f t="shared" si="14"/>
        <v>12.021325965550366</v>
      </c>
      <c r="I1099" s="5">
        <f t="shared" si="14"/>
        <v>11.997484970235361</v>
      </c>
      <c r="J1099" s="5">
        <f t="shared" si="14"/>
        <v>11.802220825508689</v>
      </c>
    </row>
    <row r="1100" spans="1:10" x14ac:dyDescent="0.15">
      <c r="A1100" s="1">
        <v>0</v>
      </c>
      <c r="B1100" s="1" t="s">
        <v>33</v>
      </c>
      <c r="C1100" s="1">
        <v>16</v>
      </c>
      <c r="D1100" s="1" t="s">
        <v>10</v>
      </c>
      <c r="E1100" s="5">
        <f>AVERAGEIFS(E$4:E$1084,$C$4:$C$1084,"=16",E$4:E$1084,"&lt;&gt;0")</f>
        <v>13.129303555168574</v>
      </c>
      <c r="F1100" s="5">
        <f t="shared" ref="F1100:J1100" si="15">AVERAGEIFS(F$4:F$1084,$C$4:$C$1084,"=16",F$4:F$1084,"&lt;&gt;0")</f>
        <v>13.344100989780259</v>
      </c>
      <c r="G1100" s="5">
        <f t="shared" si="15"/>
        <v>13.520118205653411</v>
      </c>
      <c r="H1100" s="5">
        <f t="shared" si="15"/>
        <v>13.278291150778614</v>
      </c>
      <c r="I1100" s="5">
        <f t="shared" si="15"/>
        <v>12.996500573091501</v>
      </c>
      <c r="J1100" s="5">
        <f t="shared" si="15"/>
        <v>12.982824620235899</v>
      </c>
    </row>
    <row r="1101" spans="1:10" x14ac:dyDescent="0.15">
      <c r="A1101" s="1">
        <v>0</v>
      </c>
      <c r="B1101" s="1" t="s">
        <v>33</v>
      </c>
      <c r="C1101" s="1">
        <v>17</v>
      </c>
      <c r="D1101" s="1" t="s">
        <v>11</v>
      </c>
      <c r="E1101" s="5">
        <f>AVERAGEIFS(E$4:E$1084,$C$4:$C$1084,"=17",E$4:E$1084,"&lt;&gt;0")</f>
        <v>10.84945935053733</v>
      </c>
      <c r="F1101" s="5">
        <f t="shared" ref="F1101:J1101" si="16">AVERAGEIFS(F$4:F$1084,$C$4:$C$1084,"=17",F$4:F$1084,"&lt;&gt;0")</f>
        <v>11.489222364047897</v>
      </c>
      <c r="G1101" s="5">
        <f t="shared" si="16"/>
        <v>12.035420946825383</v>
      </c>
      <c r="H1101" s="5">
        <f t="shared" si="16"/>
        <v>12.238482310949406</v>
      </c>
      <c r="I1101" s="5">
        <f t="shared" si="16"/>
        <v>12.369436402613367</v>
      </c>
      <c r="J1101" s="5">
        <f t="shared" si="16"/>
        <v>12.165184858682251</v>
      </c>
    </row>
    <row r="1102" spans="1:10" x14ac:dyDescent="0.15">
      <c r="A1102" s="1">
        <v>0</v>
      </c>
      <c r="B1102" s="1" t="s">
        <v>33</v>
      </c>
      <c r="C1102" s="1">
        <v>18</v>
      </c>
      <c r="D1102" s="1" t="s">
        <v>12</v>
      </c>
      <c r="E1102" s="5">
        <f>AVERAGEIFS(E$4:E$1084,$C$4:$C$1084,"=18",E$4:E$1084,"&lt;&gt;0")</f>
        <v>12.118729558158714</v>
      </c>
      <c r="F1102" s="5">
        <f t="shared" ref="F1102:J1102" si="17">AVERAGEIFS(F$4:F$1084,$C$4:$C$1084,"=18",F$4:F$1084,"&lt;&gt;0")</f>
        <v>12.884227808914778</v>
      </c>
      <c r="G1102" s="5">
        <f t="shared" si="17"/>
        <v>13.306074150262694</v>
      </c>
      <c r="H1102" s="5">
        <f t="shared" si="17"/>
        <v>13.503975991414501</v>
      </c>
      <c r="I1102" s="5">
        <f t="shared" si="17"/>
        <v>13.406403527671012</v>
      </c>
      <c r="J1102" s="5">
        <f t="shared" si="17"/>
        <v>13.298943574416192</v>
      </c>
    </row>
    <row r="1103" spans="1:10" x14ac:dyDescent="0.15">
      <c r="A1103" s="1">
        <v>0</v>
      </c>
      <c r="B1103" s="1" t="s">
        <v>33</v>
      </c>
      <c r="C1103" s="1">
        <v>19</v>
      </c>
      <c r="D1103" s="1" t="s">
        <v>13</v>
      </c>
      <c r="E1103" s="5">
        <f>AVERAGEIFS(E$4:E$1084,$C$4:$C$1084,"=19",E$4:E$1084,"&lt;&gt;0")</f>
        <v>10.945858917499999</v>
      </c>
      <c r="F1103" s="5">
        <f t="shared" ref="F1103:J1103" si="18">AVERAGEIFS(F$4:F$1084,$C$4:$C$1084,"=19",F$4:F$1084,"&lt;&gt;0")</f>
        <v>11.772974012856789</v>
      </c>
      <c r="G1103" s="5">
        <f t="shared" si="18"/>
        <v>12.561152931412257</v>
      </c>
      <c r="H1103" s="5">
        <f t="shared" si="18"/>
        <v>12.5973362381357</v>
      </c>
      <c r="I1103" s="5">
        <f t="shared" si="18"/>
        <v>12.521071485894955</v>
      </c>
      <c r="J1103" s="5">
        <f t="shared" si="18"/>
        <v>12.476788192190291</v>
      </c>
    </row>
    <row r="1104" spans="1:10" x14ac:dyDescent="0.15">
      <c r="A1104" s="1">
        <v>0</v>
      </c>
      <c r="B1104" s="1" t="s">
        <v>33</v>
      </c>
      <c r="C1104" s="1">
        <v>20</v>
      </c>
      <c r="D1104" s="1" t="s">
        <v>14</v>
      </c>
      <c r="E1104" s="5">
        <f>AVERAGEIFS(E$4:E$1084,$C$4:$C$1084,"=20",E$4:E$1084,"&lt;&gt;0")</f>
        <v>11.039119331432996</v>
      </c>
      <c r="F1104" s="5">
        <f t="shared" ref="F1104:J1104" si="19">AVERAGEIFS(F$4:F$1084,$C$4:$C$1084,"=20",F$4:F$1084,"&lt;&gt;0")</f>
        <v>11.66998061348807</v>
      </c>
      <c r="G1104" s="5">
        <f t="shared" si="19"/>
        <v>11.656648959718156</v>
      </c>
      <c r="H1104" s="5">
        <f t="shared" si="19"/>
        <v>11.420015751423259</v>
      </c>
      <c r="I1104" s="5">
        <f t="shared" si="19"/>
        <v>11.50049157963104</v>
      </c>
      <c r="J1104" s="5">
        <f t="shared" si="19"/>
        <v>11.53506885528377</v>
      </c>
    </row>
    <row r="1105" spans="1:10" x14ac:dyDescent="0.15">
      <c r="A1105" s="1">
        <v>0</v>
      </c>
      <c r="B1105" s="1" t="s">
        <v>33</v>
      </c>
      <c r="C1105" s="1">
        <v>21</v>
      </c>
      <c r="D1105" s="1" t="s">
        <v>15</v>
      </c>
      <c r="E1105" s="5">
        <f>AVERAGEIFS(E$4:E$1084,$C$4:$C$1084,"=21",E$4:E$1084,"&lt;&gt;0")</f>
        <v>12.060699025815282</v>
      </c>
      <c r="F1105" s="5">
        <f t="shared" ref="F1105:J1105" si="20">AVERAGEIFS(F$4:F$1084,$C$4:$C$1084,"=21",F$4:F$1084,"&lt;&gt;0")</f>
        <v>12.361057142503688</v>
      </c>
      <c r="G1105" s="5">
        <f t="shared" si="20"/>
        <v>12.739876567327673</v>
      </c>
      <c r="H1105" s="5">
        <f t="shared" si="20"/>
        <v>12.962540609045163</v>
      </c>
      <c r="I1105" s="5">
        <f t="shared" si="20"/>
        <v>13.132056373761063</v>
      </c>
      <c r="J1105" s="5">
        <f t="shared" si="20"/>
        <v>13.062744025533235</v>
      </c>
    </row>
    <row r="1106" spans="1:10" x14ac:dyDescent="0.15">
      <c r="A1106" s="1">
        <v>0</v>
      </c>
      <c r="B1106" s="1" t="s">
        <v>33</v>
      </c>
      <c r="C1106" s="1">
        <v>22</v>
      </c>
      <c r="D1106" s="1" t="s">
        <v>7</v>
      </c>
      <c r="E1106" s="5">
        <f>AVERAGEIFS(E$4:E$1084,$C$4:$C$1084,"=22",E$4:E$1084,"&lt;&gt;0")</f>
        <v>13.14771900628917</v>
      </c>
      <c r="F1106" s="5">
        <f t="shared" ref="F1106:J1106" si="21">AVERAGEIFS(F$4:F$1084,$C$4:$C$1084,"=22",F$4:F$1084,"&lt;&gt;0")</f>
        <v>13.685045083092223</v>
      </c>
      <c r="G1106" s="5">
        <f t="shared" si="21"/>
        <v>13.908109856174537</v>
      </c>
      <c r="H1106" s="5">
        <f t="shared" si="21"/>
        <v>14.143292256644049</v>
      </c>
      <c r="I1106" s="5">
        <f t="shared" si="21"/>
        <v>14.376237103268856</v>
      </c>
      <c r="J1106" s="5">
        <f t="shared" si="21"/>
        <v>14.346770949186253</v>
      </c>
    </row>
    <row r="1107" spans="1:10" x14ac:dyDescent="0.15">
      <c r="A1107" s="1">
        <v>0</v>
      </c>
      <c r="B1107" s="1" t="s">
        <v>33</v>
      </c>
      <c r="C1107" s="1">
        <v>23</v>
      </c>
      <c r="D1107" s="1" t="s">
        <v>28</v>
      </c>
      <c r="E1107" s="5">
        <f>AVERAGEIFS(E$4:E$1084,$C$4:$C$1084,"=23",E$4:E$1084,"&lt;&gt;0")</f>
        <v>12.941350829595098</v>
      </c>
      <c r="F1107" s="5">
        <f t="shared" ref="F1107:J1107" si="22">AVERAGEIFS(F$4:F$1084,$C$4:$C$1084,"=23",F$4:F$1084,"&lt;&gt;0")</f>
        <v>13.229056943090495</v>
      </c>
      <c r="G1107" s="5">
        <f t="shared" si="22"/>
        <v>13.364412780345239</v>
      </c>
      <c r="H1107" s="5">
        <f t="shared" si="22"/>
        <v>13.541492554554432</v>
      </c>
      <c r="I1107" s="5">
        <f t="shared" si="22"/>
        <v>13.657659572328336</v>
      </c>
      <c r="J1107" s="5">
        <f t="shared" si="22"/>
        <v>13.67134857024881</v>
      </c>
    </row>
  </sheetData>
  <phoneticPr fontId="4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X1107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9.33203125" defaultRowHeight="10.5" x14ac:dyDescent="0.15"/>
  <cols>
    <col min="1" max="1" width="4.5" style="1" bestFit="1" customWidth="1"/>
    <col min="2" max="2" width="9.33203125" style="1"/>
    <col min="3" max="3" width="4.5" style="1" bestFit="1" customWidth="1"/>
    <col min="4" max="4" width="25" style="1" bestFit="1" customWidth="1"/>
    <col min="5" max="5" width="9.5" style="1" bestFit="1" customWidth="1"/>
    <col min="6" max="10" width="10.5" style="1" bestFit="1" customWidth="1"/>
    <col min="11" max="16384" width="9.33203125" style="1"/>
  </cols>
  <sheetData>
    <row r="1" spans="1:24" x14ac:dyDescent="0.15">
      <c r="A1" s="1" t="s">
        <v>34</v>
      </c>
      <c r="L1" s="1" t="s">
        <v>51</v>
      </c>
      <c r="S1" s="1" t="s">
        <v>52</v>
      </c>
    </row>
    <row r="3" spans="1:24" x14ac:dyDescent="0.15">
      <c r="E3" s="1">
        <v>1970</v>
      </c>
      <c r="F3" s="1">
        <v>1980</v>
      </c>
      <c r="G3" s="1">
        <v>1990</v>
      </c>
      <c r="H3" s="1">
        <v>2000</v>
      </c>
      <c r="I3" s="1">
        <v>2008</v>
      </c>
      <c r="J3" s="1">
        <v>2009</v>
      </c>
      <c r="L3" s="1">
        <v>1970</v>
      </c>
      <c r="M3" s="1">
        <v>1980</v>
      </c>
      <c r="N3" s="1">
        <v>1990</v>
      </c>
      <c r="O3" s="1">
        <v>2000</v>
      </c>
      <c r="P3" s="1">
        <v>2008</v>
      </c>
      <c r="Q3" s="1">
        <v>2009</v>
      </c>
      <c r="S3" s="1">
        <v>1970</v>
      </c>
      <c r="T3" s="1">
        <v>1980</v>
      </c>
      <c r="U3" s="1">
        <v>1990</v>
      </c>
      <c r="V3" s="1">
        <v>2000</v>
      </c>
      <c r="W3" s="1">
        <v>2008</v>
      </c>
      <c r="X3" s="1">
        <v>2009</v>
      </c>
    </row>
    <row r="4" spans="1:24" x14ac:dyDescent="0.15">
      <c r="A4" s="1">
        <v>1</v>
      </c>
      <c r="B4" s="1" t="s">
        <v>1</v>
      </c>
      <c r="C4" s="1">
        <v>1</v>
      </c>
      <c r="D4" s="1" t="s">
        <v>8</v>
      </c>
      <c r="E4" s="4">
        <f>IF(資本ストック!E4&gt;0,LN(資本ストック!E4),0)</f>
        <v>14.852701794740806</v>
      </c>
      <c r="F4" s="4">
        <f>IF(資本ストック!F4&gt;0,LN(資本ストック!F4),0)</f>
        <v>15.08464659046391</v>
      </c>
      <c r="G4" s="4">
        <f>IF(資本ストック!G4&gt;0,LN(資本ストック!G4),0)</f>
        <v>15.457400041302492</v>
      </c>
      <c r="H4" s="4">
        <f>IF(資本ストック!H4&gt;0,LN(資本ストック!H4),0)</f>
        <v>15.770601151570174</v>
      </c>
      <c r="I4" s="4">
        <f>IF(資本ストック!I4&gt;0,LN(資本ストック!I4),0)</f>
        <v>15.994412581074521</v>
      </c>
      <c r="J4" s="4">
        <f>IF(資本ストック!J4&gt;0,LN(資本ストック!J4),0)</f>
        <v>16.033124575981098</v>
      </c>
      <c r="L4" s="6">
        <f>E4-E$1085</f>
        <v>1.4395530863231762</v>
      </c>
      <c r="M4" s="6">
        <f t="shared" ref="M4:O4" si="0">F4-F$1085</f>
        <v>1.4461611266493097</v>
      </c>
      <c r="N4" s="6">
        <f t="shared" si="0"/>
        <v>1.4700465058281207</v>
      </c>
      <c r="O4" s="6">
        <f t="shared" si="0"/>
        <v>1.5846364001662714</v>
      </c>
      <c r="P4" s="6">
        <f>I4-I$1085</f>
        <v>1.7927707200607674</v>
      </c>
      <c r="Q4" s="6">
        <f>J4-J$1085</f>
        <v>1.8381764068624982</v>
      </c>
      <c r="S4" s="6">
        <f>L4-logHir!L4</f>
        <v>0.46583064940060659</v>
      </c>
      <c r="T4" s="6">
        <f>M4-logHir!M4</f>
        <v>0.30825170047268102</v>
      </c>
      <c r="U4" s="6">
        <f>N4-logHir!N4</f>
        <v>0.18469422953203818</v>
      </c>
      <c r="V4" s="6">
        <f>O4-logHir!O4</f>
        <v>0.25000574991761759</v>
      </c>
      <c r="W4" s="6">
        <f>P4-logHir!P4</f>
        <v>0.43494560039912677</v>
      </c>
      <c r="X4" s="6">
        <f>Q4-logHir!Q4</f>
        <v>0.45346186713718062</v>
      </c>
    </row>
    <row r="5" spans="1:24" x14ac:dyDescent="0.15">
      <c r="A5" s="1">
        <v>1</v>
      </c>
      <c r="B5" s="1" t="s">
        <v>1</v>
      </c>
      <c r="C5" s="1">
        <v>2</v>
      </c>
      <c r="D5" s="1" t="s">
        <v>9</v>
      </c>
      <c r="E5" s="4">
        <f>IF(資本ストック!E5&gt;0,LN(資本ストック!E5),0)</f>
        <v>12.815620849307019</v>
      </c>
      <c r="F5" s="4">
        <f>IF(資本ストック!F5&gt;0,LN(資本ストック!F5),0)</f>
        <v>12.386029608432944</v>
      </c>
      <c r="G5" s="4">
        <f>IF(資本ストック!G5&gt;0,LN(資本ストック!G5),0)</f>
        <v>12.02122579707952</v>
      </c>
      <c r="H5" s="4">
        <f>IF(資本ストック!H5&gt;0,LN(資本ストック!H5),0)</f>
        <v>11.528592434993909</v>
      </c>
      <c r="I5" s="4">
        <f>IF(資本ストック!I5&gt;0,LN(資本ストック!I5),0)</f>
        <v>11.663613224225026</v>
      </c>
      <c r="J5" s="4">
        <f>IF(資本ストック!J5&gt;0,LN(資本ストック!J5),0)</f>
        <v>11.727704997473269</v>
      </c>
      <c r="L5" s="6">
        <f>E5-E$1086</f>
        <v>2.8705056220712653</v>
      </c>
      <c r="M5" s="6">
        <f t="shared" ref="M5:O5" si="1">F5-F$1086</f>
        <v>2.2651867716026466</v>
      </c>
      <c r="N5" s="6">
        <f t="shared" si="1"/>
        <v>1.8113691242904864</v>
      </c>
      <c r="O5" s="6">
        <f t="shared" si="1"/>
        <v>1.3342701425681653</v>
      </c>
      <c r="P5" s="6">
        <f t="shared" ref="P5:P68" si="2">I5-I$1085</f>
        <v>-2.5380286367887273</v>
      </c>
      <c r="Q5" s="6">
        <f t="shared" ref="Q5:Q68" si="3">J5-J$1085</f>
        <v>-2.4672431716453307</v>
      </c>
      <c r="S5" s="6">
        <f>L5-logHir!L5</f>
        <v>-8.99247831755563E-2</v>
      </c>
      <c r="T5" s="6">
        <f>M5-logHir!M5</f>
        <v>-0.71283220537018543</v>
      </c>
      <c r="U5" s="6">
        <f>N5-logHir!N5</f>
        <v>-0.53012098388249917</v>
      </c>
      <c r="V5" s="6">
        <f>O5-logHir!O5</f>
        <v>-0.65033509115099886</v>
      </c>
      <c r="W5" s="6">
        <f>P5-logHir!P5</f>
        <v>-4.3577114855609658</v>
      </c>
      <c r="X5" s="6">
        <f>Q5-logHir!Q5</f>
        <v>-4.2878435811468281</v>
      </c>
    </row>
    <row r="6" spans="1:24" x14ac:dyDescent="0.15">
      <c r="A6" s="1">
        <v>1</v>
      </c>
      <c r="B6" s="1" t="s">
        <v>6</v>
      </c>
      <c r="C6" s="1">
        <v>3</v>
      </c>
      <c r="D6" s="1" t="s">
        <v>16</v>
      </c>
      <c r="E6" s="4">
        <f>IF(資本ストック!E6&gt;0,LN(資本ストック!E6),0)</f>
        <v>12.790256720274501</v>
      </c>
      <c r="F6" s="4">
        <f>IF(資本ストック!F6&gt;0,LN(資本ストック!F6),0)</f>
        <v>13.309824980960929</v>
      </c>
      <c r="G6" s="4">
        <f>IF(資本ストック!G6&gt;0,LN(資本ストック!G6),0)</f>
        <v>13.658879238944134</v>
      </c>
      <c r="H6" s="4">
        <f>IF(資本ストック!H6&gt;0,LN(資本ストック!H6),0)</f>
        <v>13.948957368342356</v>
      </c>
      <c r="I6" s="4">
        <f>IF(資本ストック!I6&gt;0,LN(資本ストック!I6),0)</f>
        <v>14.006157666837158</v>
      </c>
      <c r="J6" s="4">
        <f>IF(資本ストック!J6&gt;0,LN(資本ストック!J6),0)</f>
        <v>14.013083845983966</v>
      </c>
      <c r="L6" s="6">
        <f>E6-E$1087</f>
        <v>1.7850458028812</v>
      </c>
      <c r="M6" s="6">
        <f t="shared" ref="M6:O6" si="4">F6-F$1087</f>
        <v>1.7113585047534006</v>
      </c>
      <c r="N6" s="6">
        <f t="shared" si="4"/>
        <v>1.5238700112650658</v>
      </c>
      <c r="O6" s="6">
        <f t="shared" si="4"/>
        <v>1.4526291117554759</v>
      </c>
      <c r="P6" s="6">
        <f t="shared" si="2"/>
        <v>-0.19548419417659524</v>
      </c>
      <c r="Q6" s="6">
        <f t="shared" si="3"/>
        <v>-0.18186432313463463</v>
      </c>
      <c r="S6" s="6">
        <f>L6-logHir!L6</f>
        <v>0.18609029715881142</v>
      </c>
      <c r="T6" s="6">
        <f>M6-logHir!M6</f>
        <v>0.27747773286647259</v>
      </c>
      <c r="U6" s="6">
        <f>N6-logHir!N6</f>
        <v>7.5068997012637695E-2</v>
      </c>
      <c r="V6" s="6">
        <f>O6-logHir!O6</f>
        <v>-1.6886953658904247E-2</v>
      </c>
      <c r="W6" s="6">
        <f>P6-logHir!P6</f>
        <v>-1.6457471582481276</v>
      </c>
      <c r="X6" s="6">
        <f>Q6-logHir!Q6</f>
        <v>-1.6694899214969023</v>
      </c>
    </row>
    <row r="7" spans="1:24" x14ac:dyDescent="0.15">
      <c r="A7" s="1">
        <v>1</v>
      </c>
      <c r="B7" s="1" t="s">
        <v>6</v>
      </c>
      <c r="C7" s="1">
        <v>4</v>
      </c>
      <c r="D7" s="1" t="s">
        <v>17</v>
      </c>
      <c r="E7" s="4">
        <f>IF(資本ストック!E7&gt;0,LN(資本ストック!E7),0)</f>
        <v>8.7077799198698429</v>
      </c>
      <c r="F7" s="4">
        <f>IF(資本ストック!F7&gt;0,LN(資本ストック!F7),0)</f>
        <v>10.029296078030995</v>
      </c>
      <c r="G7" s="4">
        <f>IF(資本ストック!G7&gt;0,LN(資本ストック!G7),0)</f>
        <v>10.520995745838013</v>
      </c>
      <c r="H7" s="4">
        <f>IF(資本ストック!H7&gt;0,LN(資本ストック!H7),0)</f>
        <v>10.849832161155181</v>
      </c>
      <c r="I7" s="4">
        <f>IF(資本ストック!I7&gt;0,LN(資本ストック!I7),0)</f>
        <v>10.567933025768498</v>
      </c>
      <c r="J7" s="4">
        <f>IF(資本ストック!J7&gt;0,LN(資本ストック!J7),0)</f>
        <v>10.533851543121584</v>
      </c>
      <c r="L7" s="6">
        <f>E7-E$1088</f>
        <v>-1.9997266585381421</v>
      </c>
      <c r="M7" s="6">
        <f t="shared" ref="M7:O7" si="5">F7-F$1088</f>
        <v>-1.1385190231304527</v>
      </c>
      <c r="N7" s="6">
        <f t="shared" si="5"/>
        <v>-0.94123843765226134</v>
      </c>
      <c r="O7" s="6">
        <f t="shared" si="5"/>
        <v>-0.6725273595314416</v>
      </c>
      <c r="P7" s="6">
        <f t="shared" si="2"/>
        <v>-3.6337088352452547</v>
      </c>
      <c r="Q7" s="6">
        <f t="shared" si="3"/>
        <v>-3.6610966259970166</v>
      </c>
      <c r="S7" s="6">
        <f>L7-logHir!L7</f>
        <v>-1.234082678870946</v>
      </c>
      <c r="T7" s="6">
        <f>M7-logHir!M7</f>
        <v>-0.25333039985944694</v>
      </c>
      <c r="U7" s="6">
        <f>N7-logHir!N7</f>
        <v>-0.37469315360359801</v>
      </c>
      <c r="V7" s="6">
        <f>O7-logHir!O7</f>
        <v>-0.24076037362783786</v>
      </c>
      <c r="W7" s="6">
        <f>P7-logHir!P7</f>
        <v>-3.2817351253916698</v>
      </c>
      <c r="X7" s="6">
        <f>Q7-logHir!Q7</f>
        <v>-3.3298539239829825</v>
      </c>
    </row>
    <row r="8" spans="1:24" x14ac:dyDescent="0.15">
      <c r="A8" s="1">
        <v>1</v>
      </c>
      <c r="B8" s="1" t="s">
        <v>6</v>
      </c>
      <c r="C8" s="1">
        <v>5</v>
      </c>
      <c r="D8" s="1" t="s">
        <v>18</v>
      </c>
      <c r="E8" s="4">
        <f>IF(資本ストック!E8&gt;0,LN(資本ストック!E8),0)</f>
        <v>13.21412277561566</v>
      </c>
      <c r="F8" s="4">
        <f>IF(資本ストック!F8&gt;0,LN(資本ストック!F8),0)</f>
        <v>13.301775133128546</v>
      </c>
      <c r="G8" s="4">
        <f>IF(資本ストック!G8&gt;0,LN(資本ストック!G8),0)</f>
        <v>13.43551890796736</v>
      </c>
      <c r="H8" s="4">
        <f>IF(資本ストック!H8&gt;0,LN(資本ストック!H8),0)</f>
        <v>13.394736598520415</v>
      </c>
      <c r="I8" s="4">
        <f>IF(資本ストック!I8&gt;0,LN(資本ストック!I8),0)</f>
        <v>13.331726515908766</v>
      </c>
      <c r="J8" s="4">
        <f>IF(資本ストック!J8&gt;0,LN(資本ストック!J8),0)</f>
        <v>13.30732651916073</v>
      </c>
      <c r="L8" s="6">
        <f>E8-E$1089</f>
        <v>3.0356897287303575</v>
      </c>
      <c r="M8" s="6">
        <f t="shared" ref="M8:O8" si="6">F8-F$1089</f>
        <v>2.7396129354821639</v>
      </c>
      <c r="N8" s="6">
        <f t="shared" si="6"/>
        <v>2.4291883403136847</v>
      </c>
      <c r="O8" s="6">
        <f t="shared" si="6"/>
        <v>2.0841363071526171</v>
      </c>
      <c r="P8" s="6">
        <f t="shared" si="2"/>
        <v>-0.86991534510498703</v>
      </c>
      <c r="Q8" s="6">
        <f t="shared" si="3"/>
        <v>-0.88762164995786996</v>
      </c>
      <c r="S8" s="6">
        <f>L8-logHir!L8</f>
        <v>1.9424979797222388</v>
      </c>
      <c r="T8" s="6">
        <f>M8-logHir!M8</f>
        <v>1.648634368093278</v>
      </c>
      <c r="U8" s="6">
        <f>N8-logHir!N8</f>
        <v>1.4566723277417317</v>
      </c>
      <c r="V8" s="6">
        <f>O8-logHir!O8</f>
        <v>1.1806463037550312</v>
      </c>
      <c r="W8" s="6">
        <f>P8-logHir!P8</f>
        <v>-1.6852609339442512</v>
      </c>
      <c r="X8" s="6">
        <f>Q8-logHir!Q8</f>
        <v>-1.717578663694896</v>
      </c>
    </row>
    <row r="9" spans="1:24" x14ac:dyDescent="0.15">
      <c r="A9" s="1">
        <v>1</v>
      </c>
      <c r="B9" s="1" t="s">
        <v>6</v>
      </c>
      <c r="C9" s="1">
        <v>6</v>
      </c>
      <c r="D9" s="1" t="s">
        <v>2</v>
      </c>
      <c r="E9" s="4">
        <f>IF(資本ストック!E9&gt;0,LN(資本ストック!E9),0)</f>
        <v>11.537220514526675</v>
      </c>
      <c r="F9" s="4">
        <f>IF(資本ストック!F9&gt;0,LN(資本ストック!F9),0)</f>
        <v>11.501609405609853</v>
      </c>
      <c r="G9" s="4">
        <f>IF(資本ストック!G9&gt;0,LN(資本ストック!G9),0)</f>
        <v>11.719533812830493</v>
      </c>
      <c r="H9" s="4">
        <f>IF(資本ストック!H9&gt;0,LN(資本ストック!H9),0)</f>
        <v>11.884459602248828</v>
      </c>
      <c r="I9" s="4">
        <f>IF(資本ストック!I9&gt;0,LN(資本ストック!I9),0)</f>
        <v>12.048474616109049</v>
      </c>
      <c r="J9" s="4">
        <f>IF(資本ストック!J9&gt;0,LN(資本ストック!J9),0)</f>
        <v>12.051185628139182</v>
      </c>
      <c r="L9" s="6">
        <f>E9-E$1090</f>
        <v>0.45801460679850159</v>
      </c>
      <c r="M9" s="6">
        <f t="shared" ref="M9:O9" si="7">F9-F$1090</f>
        <v>0.10711553199445945</v>
      </c>
      <c r="N9" s="6">
        <f t="shared" si="7"/>
        <v>-5.6534312080595228E-2</v>
      </c>
      <c r="O9" s="6">
        <f t="shared" si="7"/>
        <v>-0.14980342858345885</v>
      </c>
      <c r="P9" s="6">
        <f t="shared" si="2"/>
        <v>-2.1531672449047043</v>
      </c>
      <c r="Q9" s="6">
        <f t="shared" si="3"/>
        <v>-2.1437625409794183</v>
      </c>
      <c r="S9" s="6">
        <f>L9-logHir!L9</f>
        <v>0.41906548216483763</v>
      </c>
      <c r="T9" s="6">
        <f>M9-logHir!M9</f>
        <v>0.1337785354432377</v>
      </c>
      <c r="U9" s="6">
        <f>N9-logHir!N9</f>
        <v>-5.3016579614267201E-2</v>
      </c>
      <c r="V9" s="6">
        <f>O9-logHir!O9</f>
        <v>-0.11342643555489396</v>
      </c>
      <c r="W9" s="6">
        <f>P9-logHir!P9</f>
        <v>-1.9116565254808684</v>
      </c>
      <c r="X9" s="6">
        <f>Q9-logHir!Q9</f>
        <v>-1.9271265727623383</v>
      </c>
    </row>
    <row r="10" spans="1:24" x14ac:dyDescent="0.15">
      <c r="A10" s="1">
        <v>1</v>
      </c>
      <c r="B10" s="1" t="s">
        <v>6</v>
      </c>
      <c r="C10" s="1">
        <v>7</v>
      </c>
      <c r="D10" s="1" t="s">
        <v>19</v>
      </c>
      <c r="E10" s="4">
        <f>IF(資本ストック!E10&gt;0,LN(資本ストック!E10),0)</f>
        <v>10.443446297400987</v>
      </c>
      <c r="F10" s="4">
        <f>IF(資本ストック!F10&gt;0,LN(資本ストック!F10),0)</f>
        <v>11.849794396967068</v>
      </c>
      <c r="G10" s="4">
        <f>IF(資本ストック!G10&gt;0,LN(資本ストック!G10),0)</f>
        <v>11.931822499337327</v>
      </c>
      <c r="H10" s="4">
        <f>IF(資本ストック!H10&gt;0,LN(資本ストック!H10),0)</f>
        <v>12.773710056536585</v>
      </c>
      <c r="I10" s="4">
        <f>IF(資本ストック!I10&gt;0,LN(資本ストック!I10),0)</f>
        <v>12.953965520023518</v>
      </c>
      <c r="J10" s="4">
        <f>IF(資本ストック!J10&gt;0,LN(資本ストック!J10),0)</f>
        <v>12.984883546335048</v>
      </c>
      <c r="L10" s="6">
        <f>E10-E$1091</f>
        <v>1.164807161029028</v>
      </c>
      <c r="M10" s="6">
        <f t="shared" ref="M10:O10" si="8">F10-F$1091</f>
        <v>1.8487540008214225</v>
      </c>
      <c r="N10" s="6">
        <f t="shared" si="8"/>
        <v>1.9589212748236626</v>
      </c>
      <c r="O10" s="6">
        <f t="shared" si="8"/>
        <v>2.2848774118722091</v>
      </c>
      <c r="P10" s="6">
        <f t="shared" si="2"/>
        <v>-1.2476763409902354</v>
      </c>
      <c r="Q10" s="6">
        <f t="shared" si="3"/>
        <v>-1.2100646227835519</v>
      </c>
      <c r="S10" s="6">
        <f>L10-logHir!L10</f>
        <v>-0.29285751852466024</v>
      </c>
      <c r="T10" s="6">
        <f>M10-logHir!M10</f>
        <v>0.31631361681120129</v>
      </c>
      <c r="U10" s="6">
        <f>N10-logHir!N10</f>
        <v>0.79861259600889944</v>
      </c>
      <c r="V10" s="6">
        <f>O10-logHir!O10</f>
        <v>1.0115244197760891</v>
      </c>
      <c r="W10" s="6">
        <f>P10-logHir!P10</f>
        <v>-2.3889465599017772</v>
      </c>
      <c r="X10" s="6">
        <f>Q10-logHir!Q10</f>
        <v>-2.3850984881383166</v>
      </c>
    </row>
    <row r="11" spans="1:24" x14ac:dyDescent="0.15">
      <c r="A11" s="1">
        <v>1</v>
      </c>
      <c r="B11" s="1" t="s">
        <v>6</v>
      </c>
      <c r="C11" s="1">
        <v>8</v>
      </c>
      <c r="D11" s="1" t="s">
        <v>20</v>
      </c>
      <c r="E11" s="4">
        <f>IF(資本ストック!E11&gt;0,LN(資本ストック!E11),0)</f>
        <v>12.216392599821045</v>
      </c>
      <c r="F11" s="4">
        <f>IF(資本ストック!F11&gt;0,LN(資本ストック!F11),0)</f>
        <v>12.233707687444769</v>
      </c>
      <c r="G11" s="4">
        <f>IF(資本ストック!G11&gt;0,LN(資本ストック!G11),0)</f>
        <v>12.278210033213107</v>
      </c>
      <c r="H11" s="4">
        <f>IF(資本ストック!H11&gt;0,LN(資本ストック!H11),0)</f>
        <v>12.254469812954964</v>
      </c>
      <c r="I11" s="4">
        <f>IF(資本ストック!I11&gt;0,LN(資本ストック!I11),0)</f>
        <v>12.072292806891584</v>
      </c>
      <c r="J11" s="4">
        <f>IF(資本ストック!J11&gt;0,LN(資本ストック!J11),0)</f>
        <v>12.054148187717718</v>
      </c>
      <c r="L11" s="6">
        <f>E11-E$1092</f>
        <v>1.4329086257450161</v>
      </c>
      <c r="M11" s="6">
        <f t="shared" ref="M11:O11" si="9">F11-F$1092</f>
        <v>1.1987950889408765</v>
      </c>
      <c r="N11" s="6">
        <f t="shared" si="9"/>
        <v>0.97619541071549243</v>
      </c>
      <c r="O11" s="6">
        <f t="shared" si="9"/>
        <v>0.89584872673719396</v>
      </c>
      <c r="P11" s="6">
        <f t="shared" si="2"/>
        <v>-2.1293490541221693</v>
      </c>
      <c r="Q11" s="6">
        <f t="shared" si="3"/>
        <v>-2.1407999814008818</v>
      </c>
      <c r="S11" s="6">
        <f>L11-logHir!L11</f>
        <v>0.59762183356294152</v>
      </c>
      <c r="T11" s="6">
        <f>M11-logHir!M11</f>
        <v>0.2601394949559328</v>
      </c>
      <c r="U11" s="6">
        <f>N11-logHir!N11</f>
        <v>0.1228110777595095</v>
      </c>
      <c r="V11" s="6">
        <f>O11-logHir!O11</f>
        <v>0.16158464173434517</v>
      </c>
      <c r="W11" s="6">
        <f>P11-logHir!P11</f>
        <v>-2.7381048484926112</v>
      </c>
      <c r="X11" s="6">
        <f>Q11-logHir!Q11</f>
        <v>-2.7543651204108333</v>
      </c>
    </row>
    <row r="12" spans="1:24" x14ac:dyDescent="0.15">
      <c r="A12" s="1">
        <v>1</v>
      </c>
      <c r="B12" s="1" t="s">
        <v>6</v>
      </c>
      <c r="C12" s="1">
        <v>9</v>
      </c>
      <c r="D12" s="1" t="s">
        <v>21</v>
      </c>
      <c r="E12" s="4">
        <f>IF(資本ストック!E12&gt;0,LN(資本ストック!E12),0)</f>
        <v>13.049611512643246</v>
      </c>
      <c r="F12" s="4">
        <f>IF(資本ストック!F12&gt;0,LN(資本ストック!F12),0)</f>
        <v>13.178120330759485</v>
      </c>
      <c r="G12" s="4">
        <f>IF(資本ストック!G12&gt;0,LN(資本ストック!G12),0)</f>
        <v>13.144387197040702</v>
      </c>
      <c r="H12" s="4">
        <f>IF(資本ストック!H12&gt;0,LN(資本ストック!H12),0)</f>
        <v>13.002361040975538</v>
      </c>
      <c r="I12" s="4">
        <f>IF(資本ストック!I12&gt;0,LN(資本ストック!I12),0)</f>
        <v>13.069031850117103</v>
      </c>
      <c r="J12" s="4">
        <f>IF(資本ストック!J12&gt;0,LN(資本ストック!J12),0)</f>
        <v>13.107064221994063</v>
      </c>
      <c r="L12" s="6">
        <f>E12-E$1093</f>
        <v>1.7928033529355094</v>
      </c>
      <c r="M12" s="6">
        <f t="shared" ref="M12:O12" si="10">F12-F$1093</f>
        <v>1.3358124323385834</v>
      </c>
      <c r="N12" s="6">
        <f t="shared" si="10"/>
        <v>0.99078574580493672</v>
      </c>
      <c r="O12" s="6">
        <f t="shared" si="10"/>
        <v>0.76070248463103951</v>
      </c>
      <c r="P12" s="6">
        <f t="shared" si="2"/>
        <v>-1.1326100108966504</v>
      </c>
      <c r="Q12" s="6">
        <f t="shared" si="3"/>
        <v>-1.0878839471245367</v>
      </c>
      <c r="S12" s="6">
        <f>L12-logHir!L12</f>
        <v>0.83171572330344823</v>
      </c>
      <c r="T12" s="6">
        <f>M12-logHir!M12</f>
        <v>0.4167869697145683</v>
      </c>
      <c r="U12" s="6">
        <f>N12-logHir!N12</f>
        <v>0.64147507096442169</v>
      </c>
      <c r="V12" s="6">
        <f>O12-logHir!O12</f>
        <v>0.52045473383364715</v>
      </c>
      <c r="W12" s="6">
        <f>P12-logHir!P12</f>
        <v>-1.3608110633003054</v>
      </c>
      <c r="X12" s="6">
        <f>Q12-logHir!Q12</f>
        <v>-1.3885689006848736</v>
      </c>
    </row>
    <row r="13" spans="1:24" x14ac:dyDescent="0.15">
      <c r="A13" s="1">
        <v>1</v>
      </c>
      <c r="B13" s="1" t="s">
        <v>6</v>
      </c>
      <c r="C13" s="1">
        <v>10</v>
      </c>
      <c r="D13" s="1" t="s">
        <v>22</v>
      </c>
      <c r="E13" s="4">
        <f>IF(資本ストック!E13&gt;0,LN(資本ストック!E13),0)</f>
        <v>10.670595753685271</v>
      </c>
      <c r="F13" s="4">
        <f>IF(資本ストック!F13&gt;0,LN(資本ストック!F13),0)</f>
        <v>11.039098159256108</v>
      </c>
      <c r="G13" s="4">
        <f>IF(資本ストック!G13&gt;0,LN(資本ストック!G13),0)</f>
        <v>11.441559699531549</v>
      </c>
      <c r="H13" s="4">
        <f>IF(資本ストック!H13&gt;0,LN(資本ストック!H13),0)</f>
        <v>11.654605686869088</v>
      </c>
      <c r="I13" s="4">
        <f>IF(資本ストック!I13&gt;0,LN(資本ストック!I13),0)</f>
        <v>11.611156175106942</v>
      </c>
      <c r="J13" s="4">
        <f>IF(資本ストック!J13&gt;0,LN(資本ストック!J13),0)</f>
        <v>11.599511627009813</v>
      </c>
      <c r="L13" s="6">
        <f>E13-E$1094</f>
        <v>0.42927577573833808</v>
      </c>
      <c r="M13" s="6">
        <f t="shared" ref="M13:O13" si="11">F13-F$1094</f>
        <v>0.42818157260890288</v>
      </c>
      <c r="N13" s="6">
        <f t="shared" si="11"/>
        <v>0.37607459228374651</v>
      </c>
      <c r="O13" s="6">
        <f t="shared" si="11"/>
        <v>0.32106220495071547</v>
      </c>
      <c r="P13" s="6">
        <f t="shared" si="2"/>
        <v>-2.5904856859068115</v>
      </c>
      <c r="Q13" s="6">
        <f t="shared" si="3"/>
        <v>-2.5954365421087875</v>
      </c>
      <c r="S13" s="6">
        <f>L13-logHir!L13</f>
        <v>-0.16670391217999736</v>
      </c>
      <c r="T13" s="6">
        <f>M13-logHir!M13</f>
        <v>-0.12550087078262884</v>
      </c>
      <c r="U13" s="6">
        <f>N13-logHir!N13</f>
        <v>-5.387511781793286E-2</v>
      </c>
      <c r="V13" s="6">
        <f>O13-logHir!O13</f>
        <v>-6.6217901524984413E-2</v>
      </c>
      <c r="W13" s="6">
        <f>P13-logHir!P13</f>
        <v>-2.8402820252579399</v>
      </c>
      <c r="X13" s="6">
        <f>Q13-logHir!Q13</f>
        <v>-2.9409489221118523</v>
      </c>
    </row>
    <row r="14" spans="1:24" x14ac:dyDescent="0.15">
      <c r="A14" s="1">
        <v>1</v>
      </c>
      <c r="B14" s="1" t="s">
        <v>6</v>
      </c>
      <c r="C14" s="1">
        <v>11</v>
      </c>
      <c r="D14" s="1" t="s">
        <v>23</v>
      </c>
      <c r="E14" s="4">
        <f>IF(資本ストック!E14&gt;0,LN(資本ストック!E14),0)</f>
        <v>11.537853338934092</v>
      </c>
      <c r="F14" s="4">
        <f>IF(資本ストック!F14&gt;0,LN(資本ストック!F14),0)</f>
        <v>11.707741795974508</v>
      </c>
      <c r="G14" s="4">
        <f>IF(資本ストック!G14&gt;0,LN(資本ストック!G14),0)</f>
        <v>11.826718407770166</v>
      </c>
      <c r="H14" s="4">
        <f>IF(資本ストック!H14&gt;0,LN(資本ストック!H14),0)</f>
        <v>12.022331688945048</v>
      </c>
      <c r="I14" s="4">
        <f>IF(資本ストック!I14&gt;0,LN(資本ストック!I14),0)</f>
        <v>11.835733299879699</v>
      </c>
      <c r="J14" s="4">
        <f>IF(資本ストック!J14&gt;0,LN(資本ストック!J14),0)</f>
        <v>11.786061024029873</v>
      </c>
      <c r="L14" s="6">
        <f>E14-E$1095</f>
        <v>0.72165272795572655</v>
      </c>
      <c r="M14" s="6">
        <f t="shared" ref="M14:O14" si="12">F14-F$1095</f>
        <v>0.49010771747353488</v>
      </c>
      <c r="N14" s="6">
        <f t="shared" si="12"/>
        <v>-0.10079182303436696</v>
      </c>
      <c r="O14" s="6">
        <f t="shared" si="12"/>
        <v>-0.32268063559516591</v>
      </c>
      <c r="P14" s="6">
        <f t="shared" si="2"/>
        <v>-2.365908561134054</v>
      </c>
      <c r="Q14" s="6">
        <f t="shared" si="3"/>
        <v>-2.4088871450887268</v>
      </c>
      <c r="S14" s="6">
        <f>L14-logHir!L14</f>
        <v>0.55609590815664234</v>
      </c>
      <c r="T14" s="6">
        <f>M14-logHir!M14</f>
        <v>0.46025864276024109</v>
      </c>
      <c r="U14" s="6">
        <f>N14-logHir!N14</f>
        <v>6.9105336587252708E-2</v>
      </c>
      <c r="V14" s="6">
        <f>O14-logHir!O14</f>
        <v>-9.323557217096301E-2</v>
      </c>
      <c r="W14" s="6">
        <f>P14-logHir!P14</f>
        <v>-1.888928637547135</v>
      </c>
      <c r="X14" s="6">
        <f>Q14-logHir!Q14</f>
        <v>-2.0316312549288913</v>
      </c>
    </row>
    <row r="15" spans="1:24" x14ac:dyDescent="0.15">
      <c r="A15" s="1">
        <v>1</v>
      </c>
      <c r="B15" s="1" t="s">
        <v>6</v>
      </c>
      <c r="C15" s="1">
        <v>12</v>
      </c>
      <c r="D15" s="1" t="s">
        <v>24</v>
      </c>
      <c r="E15" s="4">
        <f>IF(資本ストック!E15&gt;0,LN(資本ストック!E15),0)</f>
        <v>7.0132699187894287</v>
      </c>
      <c r="F15" s="4">
        <f>IF(資本ストック!F15&gt;0,LN(資本ストック!F15),0)</f>
        <v>10.225968040902204</v>
      </c>
      <c r="G15" s="4">
        <f>IF(資本ストック!G15&gt;0,LN(資本ストック!G15),0)</f>
        <v>11.960808585256189</v>
      </c>
      <c r="H15" s="4">
        <f>IF(資本ストック!H15&gt;0,LN(資本ストック!H15),0)</f>
        <v>12.765247647888259</v>
      </c>
      <c r="I15" s="4">
        <f>IF(資本ストック!I15&gt;0,LN(資本ストック!I15),0)</f>
        <v>12.776631949327486</v>
      </c>
      <c r="J15" s="4">
        <f>IF(資本ストック!J15&gt;0,LN(資本ストック!J15),0)</f>
        <v>12.713510697772554</v>
      </c>
      <c r="L15" s="6">
        <f>E15-E$1096</f>
        <v>-3.1179767196275838</v>
      </c>
      <c r="M15" s="6">
        <f t="shared" ref="M15:O15" si="13">F15-F$1096</f>
        <v>-0.79508346836143851</v>
      </c>
      <c r="N15" s="6">
        <f t="shared" si="13"/>
        <v>-0.52487732999967918</v>
      </c>
      <c r="O15" s="6">
        <f t="shared" si="13"/>
        <v>-0.38321420670829021</v>
      </c>
      <c r="P15" s="6">
        <f t="shared" si="2"/>
        <v>-1.4250099116862671</v>
      </c>
      <c r="Q15" s="6">
        <f t="shared" si="3"/>
        <v>-1.4814374713460463</v>
      </c>
      <c r="S15" s="6">
        <f>L15-logHir!L15</f>
        <v>-1.696368105900393</v>
      </c>
      <c r="T15" s="6">
        <f>M15-logHir!M15</f>
        <v>1.3168028672881249E-2</v>
      </c>
      <c r="U15" s="6">
        <f>N15-logHir!N15</f>
        <v>0.18959969152319189</v>
      </c>
      <c r="V15" s="6">
        <f>O15-logHir!O15</f>
        <v>0.15494564249888398</v>
      </c>
      <c r="W15" s="6">
        <f>P15-logHir!P15</f>
        <v>-0.68811495000401202</v>
      </c>
      <c r="X15" s="6">
        <f>Q15-logHir!Q15</f>
        <v>-0.82890383106141563</v>
      </c>
    </row>
    <row r="16" spans="1:24" x14ac:dyDescent="0.15">
      <c r="A16" s="1">
        <v>1</v>
      </c>
      <c r="B16" s="1" t="s">
        <v>6</v>
      </c>
      <c r="C16" s="1">
        <v>13</v>
      </c>
      <c r="D16" s="1" t="s">
        <v>25</v>
      </c>
      <c r="E16" s="4">
        <f>IF(資本ストック!E16&gt;0,LN(資本ストック!E16),0)</f>
        <v>9.9021199695363524</v>
      </c>
      <c r="F16" s="4">
        <f>IF(資本ストック!F16&gt;0,LN(資本ストック!F16),0)</f>
        <v>11.209560598759344</v>
      </c>
      <c r="G16" s="4">
        <f>IF(資本ストック!G16&gt;0,LN(資本ストック!G16),0)</f>
        <v>11.398991180438157</v>
      </c>
      <c r="H16" s="4">
        <f>IF(資本ストック!H16&gt;0,LN(資本ストック!H16),0)</f>
        <v>12.385239628569662</v>
      </c>
      <c r="I16" s="4">
        <f>IF(資本ストック!I16&gt;0,LN(資本ストック!I16),0)</f>
        <v>12.770347784431403</v>
      </c>
      <c r="J16" s="4">
        <f>IF(資本ストック!J16&gt;0,LN(資本ストック!J16),0)</f>
        <v>12.808364784671436</v>
      </c>
      <c r="L16" s="6">
        <f>E16-E$1097</f>
        <v>0.27138426222488654</v>
      </c>
      <c r="M16" s="6">
        <f t="shared" ref="M16:O16" si="14">F16-F$1097</f>
        <v>0.16736113923479579</v>
      </c>
      <c r="N16" s="6">
        <f t="shared" si="14"/>
        <v>-0.23480219153830895</v>
      </c>
      <c r="O16" s="6">
        <f t="shared" si="14"/>
        <v>0.40136127602694316</v>
      </c>
      <c r="P16" s="6">
        <f t="shared" si="2"/>
        <v>-1.4312940765823505</v>
      </c>
      <c r="Q16" s="6">
        <f t="shared" si="3"/>
        <v>-1.3865833844471638</v>
      </c>
      <c r="S16" s="6">
        <f>L16-logHir!L16</f>
        <v>-0.32199203972701795</v>
      </c>
      <c r="T16" s="6">
        <f>M16-logHir!M16</f>
        <v>0.13665468511528367</v>
      </c>
      <c r="U16" s="6">
        <f>N16-logHir!N16</f>
        <v>0.16471860772369418</v>
      </c>
      <c r="V16" s="6">
        <f>O16-logHir!O16</f>
        <v>0.59305889662129019</v>
      </c>
      <c r="W16" s="6">
        <f>P16-logHir!P16</f>
        <v>-1.2442642820842114</v>
      </c>
      <c r="X16" s="6">
        <f>Q16-logHir!Q16</f>
        <v>-1.300312682233443</v>
      </c>
    </row>
    <row r="17" spans="1:24" x14ac:dyDescent="0.15">
      <c r="A17" s="1">
        <v>1</v>
      </c>
      <c r="B17" s="1" t="s">
        <v>6</v>
      </c>
      <c r="C17" s="1">
        <v>14</v>
      </c>
      <c r="D17" s="1" t="s">
        <v>26</v>
      </c>
      <c r="E17" s="4">
        <f>IF(資本ストック!E17&gt;0,LN(資本ストック!E17),0)</f>
        <v>5.1526516299198377</v>
      </c>
      <c r="F17" s="4">
        <f>IF(資本ストック!F17&gt;0,LN(資本ストック!F17),0)</f>
        <v>7.2311777245130093</v>
      </c>
      <c r="G17" s="4">
        <f>IF(資本ストック!G17&gt;0,LN(資本ストック!G17),0)</f>
        <v>7.8874278284906687</v>
      </c>
      <c r="H17" s="4">
        <f>IF(資本ストック!H17&gt;0,LN(資本ストック!H17),0)</f>
        <v>8.6568269316818842</v>
      </c>
      <c r="I17" s="4">
        <f>IF(資本ストック!I17&gt;0,LN(資本ストック!I17),0)</f>
        <v>8.6849440854031563</v>
      </c>
      <c r="J17" s="4">
        <f>IF(資本ストック!J17&gt;0,LN(資本ストック!J17),0)</f>
        <v>8.7959479731427059</v>
      </c>
      <c r="L17" s="6">
        <f>E17-E$1098</f>
        <v>-1.1815931594026869</v>
      </c>
      <c r="M17" s="6">
        <f t="shared" ref="M17:O17" si="15">F17-F$1098</f>
        <v>-1.1456924844412226</v>
      </c>
      <c r="N17" s="6">
        <f t="shared" si="15"/>
        <v>-1.5096345363847394</v>
      </c>
      <c r="O17" s="6">
        <f t="shared" si="15"/>
        <v>-1.2513298153271233</v>
      </c>
      <c r="P17" s="6">
        <f t="shared" si="2"/>
        <v>-5.5166977756105968</v>
      </c>
      <c r="Q17" s="6">
        <f t="shared" si="3"/>
        <v>-5.3990001959758942</v>
      </c>
      <c r="S17" s="6">
        <f>L17-logHir!L17</f>
        <v>-0.52100154538322219</v>
      </c>
      <c r="T17" s="6">
        <f>M17-logHir!M17</f>
        <v>-0.4099210124493835</v>
      </c>
      <c r="U17" s="6">
        <f>N17-logHir!N17</f>
        <v>-0.91207601471313904</v>
      </c>
      <c r="V17" s="6">
        <f>O17-logHir!O17</f>
        <v>-0.84391492738404317</v>
      </c>
      <c r="W17" s="6">
        <f>P17-logHir!P17</f>
        <v>-4.9786447477283557</v>
      </c>
      <c r="X17" s="6">
        <f>Q17-logHir!Q17</f>
        <v>-4.9882487289208814</v>
      </c>
    </row>
    <row r="18" spans="1:24" x14ac:dyDescent="0.15">
      <c r="A18" s="1">
        <v>1</v>
      </c>
      <c r="B18" s="1" t="s">
        <v>6</v>
      </c>
      <c r="C18" s="1">
        <v>15</v>
      </c>
      <c r="D18" s="1" t="s">
        <v>27</v>
      </c>
      <c r="E18" s="4">
        <f>IF(資本ストック!E18&gt;0,LN(資本ストック!E18),0)</f>
        <v>11.671890278721795</v>
      </c>
      <c r="F18" s="4">
        <f>IF(資本ストック!F18&gt;0,LN(資本ストック!F18),0)</f>
        <v>12.617475395409407</v>
      </c>
      <c r="G18" s="4">
        <f>IF(資本ストック!G18&gt;0,LN(資本ストック!G18),0)</f>
        <v>13.076488137714707</v>
      </c>
      <c r="H18" s="4">
        <f>IF(資本ストック!H18&gt;0,LN(資本ストック!H18),0)</f>
        <v>13.168118570881502</v>
      </c>
      <c r="I18" s="4">
        <f>IF(資本ストック!I18&gt;0,LN(資本ストック!I18),0)</f>
        <v>13.038442263987484</v>
      </c>
      <c r="J18" s="4">
        <f>IF(資本ストック!J18&gt;0,LN(資本ストック!J18),0)</f>
        <v>13.011887199288106</v>
      </c>
      <c r="L18" s="6">
        <f>E18-E$1099</f>
        <v>0.61942596483874901</v>
      </c>
      <c r="M18" s="6">
        <f t="shared" ref="M18:O18" si="16">F18-F$1099</f>
        <v>0.9239457209216031</v>
      </c>
      <c r="N18" s="6">
        <f t="shared" si="16"/>
        <v>0.77737290755506727</v>
      </c>
      <c r="O18" s="6">
        <f t="shared" si="16"/>
        <v>0.5639226589991182</v>
      </c>
      <c r="P18" s="6">
        <f t="shared" si="2"/>
        <v>-1.163199597026269</v>
      </c>
      <c r="Q18" s="6">
        <f t="shared" si="3"/>
        <v>-1.1830609698304944</v>
      </c>
      <c r="S18" s="6">
        <f>L18-logHir!L18</f>
        <v>-0.42359730223493841</v>
      </c>
      <c r="T18" s="6">
        <f>M18-logHir!M18</f>
        <v>4.6524898837697393E-2</v>
      </c>
      <c r="U18" s="6">
        <f>N18-logHir!N18</f>
        <v>1.2264870056775123E-3</v>
      </c>
      <c r="V18" s="6">
        <f>O18-logHir!O18</f>
        <v>-7.944184966819634E-2</v>
      </c>
      <c r="W18" s="6">
        <f>P18-logHir!P18</f>
        <v>-1.6409447124182162</v>
      </c>
      <c r="X18" s="6">
        <f>Q18-logHir!Q18</f>
        <v>-1.678097140467786</v>
      </c>
    </row>
    <row r="19" spans="1:24" x14ac:dyDescent="0.15">
      <c r="A19" s="1">
        <v>1</v>
      </c>
      <c r="B19" s="1" t="s">
        <v>1</v>
      </c>
      <c r="C19" s="1">
        <v>16</v>
      </c>
      <c r="D19" s="1" t="s">
        <v>10</v>
      </c>
      <c r="E19" s="4">
        <f>IF(資本ストック!E19&gt;0,LN(資本ストック!E19),0)</f>
        <v>12.626307179128606</v>
      </c>
      <c r="F19" s="4">
        <f>IF(資本ストック!F19&gt;0,LN(資本ストック!F19),0)</f>
        <v>13.573279307565617</v>
      </c>
      <c r="G19" s="4">
        <f>IF(資本ストック!G19&gt;0,LN(資本ストック!G19),0)</f>
        <v>13.627089833463186</v>
      </c>
      <c r="H19" s="4">
        <f>IF(資本ストック!H19&gt;0,LN(資本ストック!H19),0)</f>
        <v>14.308636367717069</v>
      </c>
      <c r="I19" s="4">
        <f>IF(資本ストック!I19&gt;0,LN(資本ストック!I19),0)</f>
        <v>14.067873455447517</v>
      </c>
      <c r="J19" s="4">
        <f>IF(資本ストック!J19&gt;0,LN(資本ストック!J19),0)</f>
        <v>14.026378033590477</v>
      </c>
      <c r="L19" s="6">
        <f>E19-E$1100</f>
        <v>0.76779504730814807</v>
      </c>
      <c r="M19" s="6">
        <f t="shared" ref="M19:O19" si="17">F19-F$1100</f>
        <v>1.3279326263686517</v>
      </c>
      <c r="N19" s="6">
        <f t="shared" si="17"/>
        <v>1.0077059757051074</v>
      </c>
      <c r="O19" s="6">
        <f t="shared" si="17"/>
        <v>1.2934826075639503</v>
      </c>
      <c r="P19" s="6">
        <f t="shared" si="2"/>
        <v>-0.13376840556623648</v>
      </c>
      <c r="Q19" s="6">
        <f t="shared" si="3"/>
        <v>-0.16857013552812283</v>
      </c>
      <c r="S19" s="6">
        <f>L19-logHir!L19</f>
        <v>-0.78884279165429128</v>
      </c>
      <c r="T19" s="6">
        <f>M19-logHir!M19</f>
        <v>-0.10285148761004059</v>
      </c>
      <c r="U19" s="6">
        <f>N19-logHir!N19</f>
        <v>-0.33639258887344603</v>
      </c>
      <c r="V19" s="6">
        <f>O19-logHir!O19</f>
        <v>0.10505789615482541</v>
      </c>
      <c r="W19" s="6">
        <f>P19-logHir!P19</f>
        <v>-1.2879275508675985</v>
      </c>
      <c r="X19" s="6">
        <f>Q19-logHir!Q19</f>
        <v>-1.2843882934151196</v>
      </c>
    </row>
    <row r="20" spans="1:24" x14ac:dyDescent="0.15">
      <c r="A20" s="1">
        <v>1</v>
      </c>
      <c r="B20" s="1" t="s">
        <v>1</v>
      </c>
      <c r="C20" s="1">
        <v>17</v>
      </c>
      <c r="D20" s="1" t="s">
        <v>11</v>
      </c>
      <c r="E20" s="4">
        <f>IF(資本ストック!E20&gt;0,LN(資本ストック!E20),0)</f>
        <v>13.585896371552037</v>
      </c>
      <c r="F20" s="4">
        <f>IF(資本ストック!F20&gt;0,LN(資本ストック!F20),0)</f>
        <v>14.765829198931034</v>
      </c>
      <c r="G20" s="4">
        <f>IF(資本ストック!G20&gt;0,LN(資本ストック!G20),0)</f>
        <v>15.082695269960452</v>
      </c>
      <c r="H20" s="4">
        <f>IF(資本ストック!H20&gt;0,LN(資本ストック!H20),0)</f>
        <v>15.265728375935236</v>
      </c>
      <c r="I20" s="4">
        <f>IF(資本ストック!I20&gt;0,LN(資本ストック!I20),0)</f>
        <v>15.285010763912336</v>
      </c>
      <c r="J20" s="4">
        <f>IF(資本ストック!J20&gt;0,LN(資本ストック!J20),0)</f>
        <v>15.370813154369424</v>
      </c>
      <c r="L20" s="6">
        <f>E20-E$1101</f>
        <v>0.98546026691532518</v>
      </c>
      <c r="M20" s="6">
        <f t="shared" ref="M20:O20" si="18">F20-F$1101</f>
        <v>1.1106623814362244</v>
      </c>
      <c r="N20" s="6">
        <f t="shared" si="18"/>
        <v>1.0742586343991878</v>
      </c>
      <c r="O20" s="6">
        <f t="shared" si="18"/>
        <v>0.89782893241857487</v>
      </c>
      <c r="P20" s="6">
        <f t="shared" si="2"/>
        <v>1.0833689028985827</v>
      </c>
      <c r="Q20" s="6">
        <f t="shared" si="3"/>
        <v>1.1758649852508238</v>
      </c>
      <c r="S20" s="6">
        <f>L20-logHir!L20</f>
        <v>7.2162402876330134E-4</v>
      </c>
      <c r="T20" s="6">
        <f>M20-logHir!M20</f>
        <v>7.6971725308268901E-2</v>
      </c>
      <c r="U20" s="6">
        <f>N20-logHir!N20</f>
        <v>4.1815522317381948E-2</v>
      </c>
      <c r="V20" s="6">
        <f>O20-logHir!O20</f>
        <v>-0.13851337937576602</v>
      </c>
      <c r="W20" s="6">
        <f>P20-logHir!P20</f>
        <v>7.6535603740946812E-2</v>
      </c>
      <c r="X20" s="6">
        <f>Q20-logHir!Q20</f>
        <v>0.16269669939968168</v>
      </c>
    </row>
    <row r="21" spans="1:24" x14ac:dyDescent="0.15">
      <c r="A21" s="1">
        <v>1</v>
      </c>
      <c r="B21" s="1" t="s">
        <v>1</v>
      </c>
      <c r="C21" s="1">
        <v>18</v>
      </c>
      <c r="D21" s="1" t="s">
        <v>12</v>
      </c>
      <c r="E21" s="4">
        <f>IF(資本ストック!E21&gt;0,LN(資本ストック!E21),0)</f>
        <v>13.430271692807658</v>
      </c>
      <c r="F21" s="4">
        <f>IF(資本ストック!F21&gt;0,LN(資本ストック!F21),0)</f>
        <v>14.596471294905657</v>
      </c>
      <c r="G21" s="4">
        <f>IF(資本ストック!G21&gt;0,LN(資本ストック!G21),0)</f>
        <v>14.626104254196823</v>
      </c>
      <c r="H21" s="4">
        <f>IF(資本ストック!H21&gt;0,LN(資本ストック!H21),0)</f>
        <v>14.777962590669206</v>
      </c>
      <c r="I21" s="4">
        <f>IF(資本ストック!I21&gt;0,LN(資本ストック!I21),0)</f>
        <v>14.59044626537697</v>
      </c>
      <c r="J21" s="4">
        <f>IF(資本ストック!J21&gt;0,LN(資本ストック!J21),0)</f>
        <v>14.548844113005995</v>
      </c>
      <c r="L21" s="6">
        <f>E21-E$1102</f>
        <v>1.5107872918473575</v>
      </c>
      <c r="M21" s="6">
        <f t="shared" ref="M21:O21" si="19">F21-F$1102</f>
        <v>1.4617372647020801</v>
      </c>
      <c r="N21" s="6">
        <f t="shared" si="19"/>
        <v>1.2028043360933776</v>
      </c>
      <c r="O21" s="6">
        <f t="shared" si="19"/>
        <v>1.2496744099258557</v>
      </c>
      <c r="P21" s="6">
        <f t="shared" si="2"/>
        <v>0.38880440436321706</v>
      </c>
      <c r="Q21" s="6">
        <f t="shared" si="3"/>
        <v>0.35389594388739454</v>
      </c>
      <c r="S21" s="6">
        <f>L21-logHir!L21</f>
        <v>0.30102591247036514</v>
      </c>
      <c r="T21" s="6">
        <f>M21-logHir!M21</f>
        <v>0.34795587040455267</v>
      </c>
      <c r="U21" s="6">
        <f>N21-logHir!N21</f>
        <v>6.2808488353569558E-2</v>
      </c>
      <c r="V21" s="6">
        <f>O21-logHir!O21</f>
        <v>0.14116975271496912</v>
      </c>
      <c r="W21" s="6">
        <f>P21-logHir!P21</f>
        <v>-0.61008421088264519</v>
      </c>
      <c r="X21" s="6">
        <f>Q21-logHir!Q21</f>
        <v>-0.6225039052149377</v>
      </c>
    </row>
    <row r="22" spans="1:24" x14ac:dyDescent="0.15">
      <c r="A22" s="1">
        <v>1</v>
      </c>
      <c r="B22" s="1" t="s">
        <v>1</v>
      </c>
      <c r="C22" s="1">
        <v>19</v>
      </c>
      <c r="D22" s="1" t="s">
        <v>13</v>
      </c>
      <c r="E22" s="4">
        <f>IF(資本ストック!E22&gt;0,LN(資本ストック!E22),0)</f>
        <v>11.988270798990879</v>
      </c>
      <c r="F22" s="4">
        <f>IF(資本ストック!F22&gt;0,LN(資本ストック!F22),0)</f>
        <v>12.600170659689669</v>
      </c>
      <c r="G22" s="4">
        <f>IF(資本ストック!G22&gt;0,LN(資本ストック!G22),0)</f>
        <v>12.645852173235893</v>
      </c>
      <c r="H22" s="4">
        <f>IF(資本ストック!H22&gt;0,LN(資本ストック!H22),0)</f>
        <v>13.323231110795723</v>
      </c>
      <c r="I22" s="4">
        <f>IF(資本ストック!I22&gt;0,LN(資本ストック!I22),0)</f>
        <v>13.393765711626569</v>
      </c>
      <c r="J22" s="4">
        <f>IF(資本ストック!J22&gt;0,LN(資本ストック!J22),0)</f>
        <v>13.226941911533707</v>
      </c>
      <c r="L22" s="6">
        <f>E22-E$1103</f>
        <v>0.76368942101631632</v>
      </c>
      <c r="M22" s="6">
        <f t="shared" ref="M22:O22" si="20">F22-F$1103</f>
        <v>1.0108149276837377</v>
      </c>
      <c r="N22" s="6">
        <f t="shared" si="20"/>
        <v>0.84365279166826923</v>
      </c>
      <c r="O22" s="6">
        <f t="shared" si="20"/>
        <v>1.0963010379389448</v>
      </c>
      <c r="P22" s="6">
        <f t="shared" si="2"/>
        <v>-0.80787614938718377</v>
      </c>
      <c r="Q22" s="6">
        <f t="shared" si="3"/>
        <v>-0.96800625758489289</v>
      </c>
      <c r="S22" s="6">
        <f>L22-logHir!L22</f>
        <v>-0.41062628043915161</v>
      </c>
      <c r="T22" s="6">
        <f>M22-logHir!M22</f>
        <v>-0.13827194396700548</v>
      </c>
      <c r="U22" s="6">
        <f>N22-logHir!N22</f>
        <v>-0.29709010339361441</v>
      </c>
      <c r="V22" s="6">
        <f>O22-logHir!O22</f>
        <v>3.3857788130308819E-2</v>
      </c>
      <c r="W22" s="6">
        <f>P22-logHir!P22</f>
        <v>-1.7838654255431674</v>
      </c>
      <c r="X22" s="6">
        <f>Q22-logHir!Q22</f>
        <v>-1.9841613322820262</v>
      </c>
    </row>
    <row r="23" spans="1:24" x14ac:dyDescent="0.15">
      <c r="A23" s="1">
        <v>1</v>
      </c>
      <c r="B23" s="1" t="s">
        <v>1</v>
      </c>
      <c r="C23" s="1">
        <v>20</v>
      </c>
      <c r="D23" s="1" t="s">
        <v>14</v>
      </c>
      <c r="E23" s="4">
        <f>IF(資本ストック!E23&gt;0,LN(資本ストック!E23),0)</f>
        <v>12.372797571770409</v>
      </c>
      <c r="F23" s="4">
        <f>IF(資本ストック!F23&gt;0,LN(資本ストック!F23),0)</f>
        <v>14.486861991650082</v>
      </c>
      <c r="G23" s="4">
        <f>IF(資本ストック!G23&gt;0,LN(資本ストック!G23),0)</f>
        <v>15.18786404594668</v>
      </c>
      <c r="H23" s="4">
        <f>IF(資本ストック!H23&gt;0,LN(資本ストック!H23),0)</f>
        <v>15.334157903878593</v>
      </c>
      <c r="I23" s="4">
        <f>IF(資本ストック!I23&gt;0,LN(資本ストック!I23),0)</f>
        <v>15.321379517808635</v>
      </c>
      <c r="J23" s="4">
        <f>IF(資本ストック!J23&gt;0,LN(資本ストック!J23),0)</f>
        <v>15.275289935528674</v>
      </c>
      <c r="L23" s="6">
        <f>E23-E$1104</f>
        <v>1.4422977991517119</v>
      </c>
      <c r="M23" s="6">
        <f t="shared" ref="M23:O23" si="21">F23-F$1104</f>
        <v>1.5173995859344256</v>
      </c>
      <c r="N23" s="6">
        <f t="shared" si="21"/>
        <v>1.3652622807775181</v>
      </c>
      <c r="O23" s="6">
        <f t="shared" si="21"/>
        <v>1.1213832566530222</v>
      </c>
      <c r="P23" s="6">
        <f t="shared" si="2"/>
        <v>1.1197376567948822</v>
      </c>
      <c r="Q23" s="6">
        <f t="shared" si="3"/>
        <v>1.0803417664100738</v>
      </c>
      <c r="S23" s="6">
        <f>L23-logHir!L23</f>
        <v>-0.34694809310656716</v>
      </c>
      <c r="T23" s="6">
        <f>M23-logHir!M23</f>
        <v>-3.9388203542047862E-2</v>
      </c>
      <c r="U23" s="6">
        <f>N23-logHir!N23</f>
        <v>-0.11762347389389838</v>
      </c>
      <c r="V23" s="6">
        <f>O23-logHir!O23</f>
        <v>-0.22845674953997452</v>
      </c>
      <c r="W23" s="6">
        <f>P23-logHir!P23</f>
        <v>-0.25752477232395954</v>
      </c>
      <c r="X23" s="6">
        <f>Q23-logHir!Q23</f>
        <v>-0.29948924988371672</v>
      </c>
    </row>
    <row r="24" spans="1:24" x14ac:dyDescent="0.15">
      <c r="A24" s="1">
        <v>1</v>
      </c>
      <c r="B24" s="1" t="s">
        <v>1</v>
      </c>
      <c r="C24" s="1">
        <v>21</v>
      </c>
      <c r="D24" s="1" t="s">
        <v>15</v>
      </c>
      <c r="E24" s="4">
        <f>IF(資本ストック!E24&gt;0,LN(資本ストック!E24),0)</f>
        <v>13.814863946014277</v>
      </c>
      <c r="F24" s="4">
        <f>IF(資本ストック!F24&gt;0,LN(資本ストック!F24),0)</f>
        <v>15.161888068751342</v>
      </c>
      <c r="G24" s="4">
        <f>IF(資本ストック!G24&gt;0,LN(資本ストック!G24),0)</f>
        <v>15.576913650055387</v>
      </c>
      <c r="H24" s="4">
        <f>IF(資本ストック!H24&gt;0,LN(資本ストック!H24),0)</f>
        <v>15.947566538435378</v>
      </c>
      <c r="I24" s="4">
        <f>IF(資本ストック!I24&gt;0,LN(資本ストック!I24),0)</f>
        <v>16.03441368973575</v>
      </c>
      <c r="J24" s="4">
        <f>IF(資本ストック!J24&gt;0,LN(資本ストック!J24),0)</f>
        <v>16.072128620342916</v>
      </c>
      <c r="L24" s="6">
        <f>E24-E$1105</f>
        <v>1.2228684559945915</v>
      </c>
      <c r="M24" s="6">
        <f t="shared" ref="M24:O24" si="22">F24-F$1105</f>
        <v>1.4844283644215075</v>
      </c>
      <c r="N24" s="6">
        <f t="shared" si="22"/>
        <v>1.4375226153950607</v>
      </c>
      <c r="O24" s="6">
        <f t="shared" si="22"/>
        <v>1.3956370686008839</v>
      </c>
      <c r="P24" s="6">
        <f t="shared" si="2"/>
        <v>1.832771828721997</v>
      </c>
      <c r="Q24" s="6">
        <f t="shared" si="3"/>
        <v>1.8771804512243158</v>
      </c>
      <c r="S24" s="6">
        <f>L24-logHir!L24</f>
        <v>-0.17021889000123736</v>
      </c>
      <c r="T24" s="6">
        <f>M24-logHir!M24</f>
        <v>6.855576765359217E-2</v>
      </c>
      <c r="U24" s="6">
        <f>N24-logHir!N24</f>
        <v>0.14279422248904794</v>
      </c>
      <c r="V24" s="6">
        <f>O24-logHir!O24</f>
        <v>0.11658149484117786</v>
      </c>
      <c r="W24" s="6">
        <f>P24-logHir!P24</f>
        <v>0.58944477101684889</v>
      </c>
      <c r="X24" s="6">
        <f>Q24-logHir!Q24</f>
        <v>0.64096665371360828</v>
      </c>
    </row>
    <row r="25" spans="1:24" x14ac:dyDescent="0.15">
      <c r="A25" s="1">
        <v>1</v>
      </c>
      <c r="B25" s="1" t="s">
        <v>0</v>
      </c>
      <c r="C25" s="1">
        <v>22</v>
      </c>
      <c r="D25" s="1" t="s">
        <v>7</v>
      </c>
      <c r="E25" s="4">
        <f>IF(資本ストック!E25&gt;0,LN(資本ストック!E25),0)</f>
        <v>13.370985790085159</v>
      </c>
      <c r="F25" s="4">
        <f>IF(資本ストック!F25&gt;0,LN(資本ストック!F25),0)</f>
        <v>14.823760407311308</v>
      </c>
      <c r="G25" s="4">
        <f>IF(資本ストック!G25&gt;0,LN(資本ストック!G25),0)</f>
        <v>15.526470655462056</v>
      </c>
      <c r="H25" s="4">
        <f>IF(資本ストック!H25&gt;0,LN(資本ストック!H25),0)</f>
        <v>15.901251864392718</v>
      </c>
      <c r="I25" s="4">
        <f>IF(資本ストック!I25&gt;0,LN(資本ストック!I25),0)</f>
        <v>15.884007922306377</v>
      </c>
      <c r="J25" s="4">
        <f>IF(資本ストック!J25&gt;0,LN(資本ストック!J25),0)</f>
        <v>15.839419143486158</v>
      </c>
      <c r="L25" s="6">
        <f>E25-E$1106</f>
        <v>1.18489980539192</v>
      </c>
      <c r="M25" s="6">
        <f t="shared" ref="M25:O25" si="23">F25-F$1106</f>
        <v>1.3343677295099994</v>
      </c>
      <c r="N25" s="6">
        <f t="shared" si="23"/>
        <v>1.1273671452922098</v>
      </c>
      <c r="O25" s="6">
        <f t="shared" si="23"/>
        <v>1.0455827911145015</v>
      </c>
      <c r="P25" s="6">
        <f t="shared" si="2"/>
        <v>1.6823660612926243</v>
      </c>
      <c r="Q25" s="6">
        <f t="shared" si="3"/>
        <v>1.6444709743675574</v>
      </c>
      <c r="S25" s="6">
        <f>L25-logHir!L25</f>
        <v>-0.13782931855515201</v>
      </c>
      <c r="T25" s="6">
        <f>M25-logHir!M25</f>
        <v>0.11412182858066267</v>
      </c>
      <c r="U25" s="6">
        <f>N25-logHir!N25</f>
        <v>-8.2913349127624159E-2</v>
      </c>
      <c r="V25" s="6">
        <f>O25-logHir!O25</f>
        <v>-0.10949694892178563</v>
      </c>
      <c r="W25" s="6">
        <f>P25-logHir!P25</f>
        <v>0.63114972542257952</v>
      </c>
      <c r="X25" s="6">
        <f>Q25-logHir!Q25</f>
        <v>0.61604335571780666</v>
      </c>
    </row>
    <row r="26" spans="1:24" x14ac:dyDescent="0.15">
      <c r="A26" s="1">
        <v>1</v>
      </c>
      <c r="B26" s="1" t="s">
        <v>0</v>
      </c>
      <c r="C26" s="1">
        <v>23</v>
      </c>
      <c r="D26" s="1" t="s">
        <v>28</v>
      </c>
      <c r="E26" s="4">
        <f>IF(資本ストック!E26&gt;0,LN(資本ストック!E26),0)</f>
        <v>14.323257568095055</v>
      </c>
      <c r="F26" s="4">
        <f>IF(資本ストック!F26&gt;0,LN(資本ストック!F26),0)</f>
        <v>14.854705845243684</v>
      </c>
      <c r="G26" s="4">
        <f>IF(資本ストック!G26&gt;0,LN(資本ストック!G26),0)</f>
        <v>15.47492014035817</v>
      </c>
      <c r="H26" s="4">
        <f>IF(資本ストック!H26&gt;0,LN(資本ストック!H26),0)</f>
        <v>15.921420243428434</v>
      </c>
      <c r="I26" s="4">
        <f>IF(資本ストック!I26&gt;0,LN(資本ストック!I26),0)</f>
        <v>15.924162798832816</v>
      </c>
      <c r="J26" s="4">
        <f>IF(資本ストック!J26&gt;0,LN(資本ストック!J26),0)</f>
        <v>15.916173295733095</v>
      </c>
      <c r="L26" s="6">
        <f>E26-E$1107</f>
        <v>1.6236404076809539</v>
      </c>
      <c r="M26" s="6">
        <f t="shared" ref="M26:O26" si="24">F26-F$1107</f>
        <v>1.3586685615614176</v>
      </c>
      <c r="N26" s="6">
        <f t="shared" si="24"/>
        <v>1.4787115532563373</v>
      </c>
      <c r="O26" s="6">
        <f t="shared" si="24"/>
        <v>1.3288137886271638</v>
      </c>
      <c r="P26" s="6">
        <f t="shared" si="2"/>
        <v>1.7225209378190627</v>
      </c>
      <c r="Q26" s="6">
        <f t="shared" si="3"/>
        <v>1.7212251266144953</v>
      </c>
      <c r="S26" s="6">
        <f>L26-logHir!L26</f>
        <v>0.22812391119036413</v>
      </c>
      <c r="T26" s="6">
        <f>M26-logHir!M26</f>
        <v>3.1334012850797066E-2</v>
      </c>
      <c r="U26" s="6">
        <f>N26-logHir!N26</f>
        <v>0.14541936703557568</v>
      </c>
      <c r="V26" s="6">
        <f>O26-logHir!O26</f>
        <v>3.6405110040075073E-2</v>
      </c>
      <c r="W26" s="6">
        <f>P26-logHir!P26</f>
        <v>0.58122919921374816</v>
      </c>
      <c r="X26" s="6">
        <f>Q26-logHir!Q26</f>
        <v>0.60863188876487584</v>
      </c>
    </row>
    <row r="27" spans="1:24" x14ac:dyDescent="0.15">
      <c r="A27" s="1">
        <v>2</v>
      </c>
      <c r="B27" s="1" t="s">
        <v>54</v>
      </c>
      <c r="C27" s="1">
        <v>1</v>
      </c>
      <c r="D27" s="1" t="s">
        <v>8</v>
      </c>
      <c r="E27" s="4">
        <f>IF(資本ストック!E27&gt;0,LN(資本ストック!E27),0)</f>
        <v>13.65409526816412</v>
      </c>
      <c r="F27" s="4">
        <f>IF(資本ストック!F27&gt;0,LN(資本ストック!F27),0)</f>
        <v>14.075852174714832</v>
      </c>
      <c r="G27" s="4">
        <f>IF(資本ストック!G27&gt;0,LN(資本ストック!G27),0)</f>
        <v>14.397627898744846</v>
      </c>
      <c r="H27" s="4">
        <f>IF(資本ストック!H27&gt;0,LN(資本ストック!H27),0)</f>
        <v>14.54427577214013</v>
      </c>
      <c r="I27" s="4">
        <f>IF(資本ストック!I27&gt;0,LN(資本ストック!I27),0)</f>
        <v>14.553759651482757</v>
      </c>
      <c r="J27" s="4">
        <f>IF(資本ストック!J27&gt;0,LN(資本ストック!J27),0)</f>
        <v>14.54708270889126</v>
      </c>
      <c r="L27" s="6">
        <f t="shared" ref="L27" si="25">E27-E$1085</f>
        <v>0.24094655974649015</v>
      </c>
      <c r="M27" s="6">
        <f t="shared" ref="M27" si="26">F27-F$1085</f>
        <v>0.43736671090023194</v>
      </c>
      <c r="N27" s="6">
        <f t="shared" ref="N27" si="27">G27-G$1085</f>
        <v>0.4102743632704744</v>
      </c>
      <c r="O27" s="6">
        <f t="shared" ref="O27" si="28">H27-H$1085</f>
        <v>0.35831102073622745</v>
      </c>
      <c r="P27" s="6">
        <f t="shared" si="2"/>
        <v>0.35211779046900382</v>
      </c>
      <c r="Q27" s="6">
        <f t="shared" si="3"/>
        <v>0.35213453977265985</v>
      </c>
      <c r="S27" s="6">
        <f>L27-logHir!L27</f>
        <v>-0.10965963538217416</v>
      </c>
      <c r="T27" s="6">
        <f>M27-logHir!M27</f>
        <v>-3.9325015535151664E-2</v>
      </c>
      <c r="U27" s="6">
        <f>N27-logHir!N27</f>
        <v>-0.18740802751814911</v>
      </c>
      <c r="V27" s="6">
        <f>O27-logHir!O27</f>
        <v>-0.22656118514342793</v>
      </c>
      <c r="W27" s="6">
        <f>P27-logHir!P27</f>
        <v>-0.22131317239669102</v>
      </c>
      <c r="X27" s="6">
        <f>Q27-logHir!Q27</f>
        <v>-0.23318530636679391</v>
      </c>
    </row>
    <row r="28" spans="1:24" x14ac:dyDescent="0.15">
      <c r="A28" s="1">
        <v>2</v>
      </c>
      <c r="B28" s="1" t="s">
        <v>54</v>
      </c>
      <c r="C28" s="1">
        <v>2</v>
      </c>
      <c r="D28" s="1" t="s">
        <v>9</v>
      </c>
      <c r="E28" s="4">
        <f>IF(資本ストック!E28&gt;0,LN(資本ストック!E28),0)</f>
        <v>9.8409479294539128</v>
      </c>
      <c r="F28" s="4">
        <f>IF(資本ストック!F28&gt;0,LN(資本ストック!F28),0)</f>
        <v>10.468958141292582</v>
      </c>
      <c r="G28" s="4">
        <f>IF(資本ストック!G28&gt;0,LN(資本ストック!G28),0)</f>
        <v>10.415542337225824</v>
      </c>
      <c r="H28" s="4">
        <f>IF(資本ストック!H28&gt;0,LN(資本ストック!H28),0)</f>
        <v>11.109626335524259</v>
      </c>
      <c r="I28" s="4">
        <f>IF(資本ストック!I28&gt;0,LN(資本ストック!I28),0)</f>
        <v>10.744623233160105</v>
      </c>
      <c r="J28" s="4">
        <f>IF(資本ストック!J28&gt;0,LN(資本ストック!J28),0)</f>
        <v>10.741253203240024</v>
      </c>
      <c r="L28" s="6">
        <f t="shared" ref="L28" si="29">E28-E$1086</f>
        <v>-0.10416729778184042</v>
      </c>
      <c r="M28" s="6">
        <f t="shared" ref="M28" si="30">F28-F$1086</f>
        <v>0.34811530446228467</v>
      </c>
      <c r="N28" s="6">
        <f t="shared" ref="N28" si="31">G28-G$1086</f>
        <v>0.20568566443679082</v>
      </c>
      <c r="O28" s="6">
        <f t="shared" ref="O28" si="32">H28-H$1086</f>
        <v>0.91530404309851576</v>
      </c>
      <c r="P28" s="6">
        <f t="shared" si="2"/>
        <v>-3.4570186278536479</v>
      </c>
      <c r="Q28" s="6">
        <f t="shared" si="3"/>
        <v>-3.4536949658785758</v>
      </c>
      <c r="S28" s="6">
        <f>L28-logHir!L28</f>
        <v>0.11179545713414285</v>
      </c>
      <c r="T28" s="6">
        <f>M28-logHir!M28</f>
        <v>0.55487556349130784</v>
      </c>
      <c r="U28" s="6">
        <f>N28-logHir!N28</f>
        <v>0.21291343765005522</v>
      </c>
      <c r="V28" s="6">
        <f>O28-logHir!O28</f>
        <v>0.70074189859029712</v>
      </c>
      <c r="W28" s="6">
        <f>P28-logHir!P28</f>
        <v>-3.9394735609315026</v>
      </c>
      <c r="X28" s="6">
        <f>Q28-logHir!Q28</f>
        <v>-3.9118454837334946</v>
      </c>
    </row>
    <row r="29" spans="1:24" x14ac:dyDescent="0.15">
      <c r="A29" s="1">
        <v>2</v>
      </c>
      <c r="B29" s="1" t="s">
        <v>55</v>
      </c>
      <c r="C29" s="1">
        <v>3</v>
      </c>
      <c r="D29" s="1" t="s">
        <v>16</v>
      </c>
      <c r="E29" s="4">
        <f>IF(資本ストック!E29&gt;0,LN(資本ストック!E29),0)</f>
        <v>10.639420180030369</v>
      </c>
      <c r="F29" s="4">
        <f>IF(資本ストック!F29&gt;0,LN(資本ストック!F29),0)</f>
        <v>11.507473622201571</v>
      </c>
      <c r="G29" s="4">
        <f>IF(資本ストック!G29&gt;0,LN(資本ストック!G29),0)</f>
        <v>11.948031734710906</v>
      </c>
      <c r="H29" s="4">
        <f>IF(資本ストック!H29&gt;0,LN(資本ストック!H29),0)</f>
        <v>12.272823577803541</v>
      </c>
      <c r="I29" s="4">
        <f>IF(資本ストック!I29&gt;0,LN(資本ストック!I29),0)</f>
        <v>12.166456034833137</v>
      </c>
      <c r="J29" s="4">
        <f>IF(資本ストック!J29&gt;0,LN(資本ストック!J29),0)</f>
        <v>12.142101269016239</v>
      </c>
      <c r="L29" s="6">
        <f t="shared" ref="L29" si="33">E29-E$1087</f>
        <v>-0.36579073736293211</v>
      </c>
      <c r="M29" s="6">
        <f t="shared" ref="M29" si="34">F29-F$1087</f>
        <v>-9.0992854005957469E-2</v>
      </c>
      <c r="N29" s="6">
        <f t="shared" ref="N29" si="35">G29-G$1087</f>
        <v>-0.18697749296816291</v>
      </c>
      <c r="O29" s="6">
        <f t="shared" ref="O29" si="36">H29-H$1087</f>
        <v>-0.22350467878333902</v>
      </c>
      <c r="P29" s="6">
        <f t="shared" si="2"/>
        <v>-2.0351858261806157</v>
      </c>
      <c r="Q29" s="6">
        <f t="shared" si="3"/>
        <v>-2.0528469001023613</v>
      </c>
      <c r="S29" s="6">
        <f>L29-logHir!L29</f>
        <v>-0.45241930142257658</v>
      </c>
      <c r="T29" s="6">
        <f>M29-logHir!M29</f>
        <v>-0.16235373540053821</v>
      </c>
      <c r="U29" s="6">
        <f>N29-logHir!N29</f>
        <v>-0.28405013596647954</v>
      </c>
      <c r="V29" s="6">
        <f>O29-logHir!O29</f>
        <v>-0.18902664332766328</v>
      </c>
      <c r="W29" s="6">
        <f>P29-logHir!P29</f>
        <v>-1.9568872783876543</v>
      </c>
      <c r="X29" s="6">
        <f>Q29-logHir!Q29</f>
        <v>-2.0013709210463233</v>
      </c>
    </row>
    <row r="30" spans="1:24" x14ac:dyDescent="0.15">
      <c r="A30" s="1">
        <v>2</v>
      </c>
      <c r="B30" s="1" t="s">
        <v>55</v>
      </c>
      <c r="C30" s="1">
        <v>4</v>
      </c>
      <c r="D30" s="1" t="s">
        <v>17</v>
      </c>
      <c r="E30" s="4">
        <f>IF(資本ストック!E30&gt;0,LN(資本ストック!E30),0)</f>
        <v>9.2985175598635337</v>
      </c>
      <c r="F30" s="4">
        <f>IF(資本ストック!F30&gt;0,LN(資本ストック!F30),0)</f>
        <v>10.264106740760671</v>
      </c>
      <c r="G30" s="4">
        <f>IF(資本ストック!G30&gt;0,LN(資本ストック!G30),0)</f>
        <v>11.098533279462936</v>
      </c>
      <c r="H30" s="4">
        <f>IF(資本ストック!H30&gt;0,LN(資本ストック!H30),0)</f>
        <v>11.3175189657478</v>
      </c>
      <c r="I30" s="4">
        <f>IF(資本ストック!I30&gt;0,LN(資本ストック!I30),0)</f>
        <v>10.970445750503133</v>
      </c>
      <c r="J30" s="4">
        <f>IF(資本ストック!J30&gt;0,LN(資本ストック!J30),0)</f>
        <v>10.938796158608039</v>
      </c>
      <c r="L30" s="6">
        <f t="shared" ref="L30" si="37">E30-E$1088</f>
        <v>-1.4089890185444514</v>
      </c>
      <c r="M30" s="6">
        <f t="shared" ref="M30" si="38">F30-F$1088</f>
        <v>-0.90370836040077762</v>
      </c>
      <c r="N30" s="6">
        <f t="shared" ref="N30" si="39">G30-G$1088</f>
        <v>-0.36370090402733801</v>
      </c>
      <c r="O30" s="6">
        <f t="shared" ref="O30" si="40">H30-H$1088</f>
        <v>-0.20484055493882281</v>
      </c>
      <c r="P30" s="6">
        <f t="shared" si="2"/>
        <v>-3.2311961105106199</v>
      </c>
      <c r="Q30" s="6">
        <f t="shared" si="3"/>
        <v>-3.2561520105105615</v>
      </c>
      <c r="S30" s="6">
        <f>L30-logHir!L30</f>
        <v>0.58275139625124339</v>
      </c>
      <c r="T30" s="6">
        <f>M30-logHir!M30</f>
        <v>0.62209589220360861</v>
      </c>
      <c r="U30" s="6">
        <f>N30-logHir!N30</f>
        <v>1.2275415374872978E-2</v>
      </c>
      <c r="V30" s="6">
        <f>O30-logHir!O30</f>
        <v>1.4118909354468911E-2</v>
      </c>
      <c r="W30" s="6">
        <f>P30-logHir!P30</f>
        <v>-3.1135785078969</v>
      </c>
      <c r="X30" s="6">
        <f>Q30-logHir!Q30</f>
        <v>-3.1908195801057957</v>
      </c>
    </row>
    <row r="31" spans="1:24" x14ac:dyDescent="0.15">
      <c r="A31" s="1">
        <v>2</v>
      </c>
      <c r="B31" s="1" t="s">
        <v>55</v>
      </c>
      <c r="C31" s="1">
        <v>5</v>
      </c>
      <c r="D31" s="1" t="s">
        <v>18</v>
      </c>
      <c r="E31" s="4">
        <f>IF(資本ストック!E31&gt;0,LN(資本ストック!E31),0)</f>
        <v>10.602092587617651</v>
      </c>
      <c r="F31" s="4">
        <f>IF(資本ストック!F31&gt;0,LN(資本ストック!F31),0)</f>
        <v>10.886329751470772</v>
      </c>
      <c r="G31" s="4">
        <f>IF(資本ストック!G31&gt;0,LN(資本ストック!G31),0)</f>
        <v>11.669598205618534</v>
      </c>
      <c r="H31" s="4">
        <f>IF(資本ストック!H31&gt;0,LN(資本ストック!H31),0)</f>
        <v>11.898611271909179</v>
      </c>
      <c r="I31" s="4">
        <f>IF(資本ストック!I31&gt;0,LN(資本ストック!I31),0)</f>
        <v>11.812547376904361</v>
      </c>
      <c r="J31" s="4">
        <f>IF(資本ストック!J31&gt;0,LN(資本ストック!J31),0)</f>
        <v>11.787165431473218</v>
      </c>
      <c r="L31" s="6">
        <f t="shared" ref="L31" si="41">E31-E$1089</f>
        <v>0.42365954073234846</v>
      </c>
      <c r="M31" s="6">
        <f t="shared" ref="M31" si="42">F31-F$1089</f>
        <v>0.32416755382439</v>
      </c>
      <c r="N31" s="6">
        <f t="shared" ref="N31" si="43">G31-G$1089</f>
        <v>0.66326763796485899</v>
      </c>
      <c r="O31" s="6">
        <f t="shared" ref="O31" si="44">H31-H$1089</f>
        <v>0.58801098054138023</v>
      </c>
      <c r="P31" s="6">
        <f t="shared" si="2"/>
        <v>-2.3890944841093926</v>
      </c>
      <c r="Q31" s="6">
        <f t="shared" si="3"/>
        <v>-2.4077827376453822</v>
      </c>
      <c r="S31" s="6">
        <f>L31-logHir!L31</f>
        <v>1.1241280824100901</v>
      </c>
      <c r="T31" s="6">
        <f>M31-logHir!M31</f>
        <v>0.87356875901940612</v>
      </c>
      <c r="U31" s="6">
        <f>N31-logHir!N31</f>
        <v>1.1558689623697163</v>
      </c>
      <c r="V31" s="6">
        <f>O31-logHir!O31</f>
        <v>1.1585463271085459</v>
      </c>
      <c r="W31" s="6">
        <f>P31-logHir!P31</f>
        <v>-2.0287093513807033</v>
      </c>
      <c r="X31" s="6">
        <f>Q31-logHir!Q31</f>
        <v>-2.0531764416475848</v>
      </c>
    </row>
    <row r="32" spans="1:24" x14ac:dyDescent="0.15">
      <c r="A32" s="1">
        <v>2</v>
      </c>
      <c r="B32" s="1" t="s">
        <v>55</v>
      </c>
      <c r="C32" s="1">
        <v>6</v>
      </c>
      <c r="D32" s="1" t="s">
        <v>2</v>
      </c>
      <c r="E32" s="4">
        <f>IF(資本ストック!E32&gt;0,LN(資本ストック!E32),0)</f>
        <v>9.8818030730583146</v>
      </c>
      <c r="F32" s="4">
        <f>IF(資本ストック!F32&gt;0,LN(資本ストック!F32),0)</f>
        <v>10.174388623349779</v>
      </c>
      <c r="G32" s="4">
        <f>IF(資本ストック!G32&gt;0,LN(資本ストック!G32),0)</f>
        <v>10.28083524056763</v>
      </c>
      <c r="H32" s="4">
        <f>IF(資本ストック!H32&gt;0,LN(資本ストック!H32),0)</f>
        <v>10.390758945476724</v>
      </c>
      <c r="I32" s="4">
        <f>IF(資本ストック!I32&gt;0,LN(資本ストック!I32),0)</f>
        <v>10.385325551551752</v>
      </c>
      <c r="J32" s="4">
        <f>IF(資本ストック!J32&gt;0,LN(資本ストック!J32),0)</f>
        <v>10.382740102224245</v>
      </c>
      <c r="L32" s="6">
        <f t="shared" ref="L32" si="45">E32-E$1090</f>
        <v>-1.1974028346698589</v>
      </c>
      <c r="M32" s="6">
        <f t="shared" ref="M32" si="46">F32-F$1090</f>
        <v>-1.2201052502656147</v>
      </c>
      <c r="N32" s="6">
        <f t="shared" ref="N32" si="47">G32-G$1090</f>
        <v>-1.4952328843434586</v>
      </c>
      <c r="O32" s="6">
        <f t="shared" ref="O32" si="48">H32-H$1090</f>
        <v>-1.6435040853555627</v>
      </c>
      <c r="P32" s="6">
        <f t="shared" si="2"/>
        <v>-3.8163163094620014</v>
      </c>
      <c r="Q32" s="6">
        <f t="shared" si="3"/>
        <v>-3.812208066894355</v>
      </c>
      <c r="S32" s="6">
        <f>L32-logHir!L32</f>
        <v>0.39173943685176571</v>
      </c>
      <c r="T32" s="6">
        <f>M32-logHir!M32</f>
        <v>0.48145280094317666</v>
      </c>
      <c r="U32" s="6">
        <f>N32-logHir!N32</f>
        <v>0.49334972675218847</v>
      </c>
      <c r="V32" s="6">
        <f>O32-logHir!O32</f>
        <v>0.34206822688337901</v>
      </c>
      <c r="W32" s="6">
        <f>P32-logHir!P32</f>
        <v>-1.7944400906950113</v>
      </c>
      <c r="X32" s="6">
        <f>Q32-logHir!Q32</f>
        <v>-1.8496448049022742</v>
      </c>
    </row>
    <row r="33" spans="1:24" x14ac:dyDescent="0.15">
      <c r="A33" s="1">
        <v>2</v>
      </c>
      <c r="B33" s="1" t="s">
        <v>55</v>
      </c>
      <c r="C33" s="1">
        <v>7</v>
      </c>
      <c r="D33" s="1" t="s">
        <v>19</v>
      </c>
      <c r="E33" s="4">
        <f>IF(資本ストック!E33&gt;0,LN(資本ストック!E33),0)</f>
        <v>8.3924044761274263</v>
      </c>
      <c r="F33" s="4">
        <f>IF(資本ストック!F33&gt;0,LN(資本ストック!F33),0)</f>
        <v>9.6164460545391233</v>
      </c>
      <c r="G33" s="4">
        <f>IF(資本ストック!G33&gt;0,LN(資本ストック!G33),0)</f>
        <v>9.0477327214634933</v>
      </c>
      <c r="H33" s="4">
        <f>IF(資本ストック!H33&gt;0,LN(資本ストック!H33),0)</f>
        <v>9.37459651645311</v>
      </c>
      <c r="I33" s="4">
        <f>IF(資本ストック!I33&gt;0,LN(資本ストック!I33),0)</f>
        <v>9.2284943045700416</v>
      </c>
      <c r="J33" s="4">
        <f>IF(資本ストック!J33&gt;0,LN(資本ストック!J33),0)</f>
        <v>9.2219596407913151</v>
      </c>
      <c r="L33" s="6">
        <f t="shared" ref="L33" si="49">E33-E$1091</f>
        <v>-0.88623466024453279</v>
      </c>
      <c r="M33" s="6">
        <f t="shared" ref="M33" si="50">F33-F$1091</f>
        <v>-0.38459434160652251</v>
      </c>
      <c r="N33" s="6">
        <f t="shared" ref="N33" si="51">G33-G$1091</f>
        <v>-0.92516850305017151</v>
      </c>
      <c r="O33" s="6">
        <f t="shared" ref="O33" si="52">H33-H$1091</f>
        <v>-1.1142361282112656</v>
      </c>
      <c r="P33" s="6">
        <f t="shared" si="2"/>
        <v>-4.9731475564437115</v>
      </c>
      <c r="Q33" s="6">
        <f t="shared" si="3"/>
        <v>-4.972988528327285</v>
      </c>
      <c r="S33" s="6">
        <f>L33-logHir!L33</f>
        <v>0.82106902449283314</v>
      </c>
      <c r="T33" s="6">
        <f>M33-logHir!M33</f>
        <v>0.83822719097965503</v>
      </c>
      <c r="U33" s="6">
        <f>N33-logHir!N33</f>
        <v>1.0122741114846248</v>
      </c>
      <c r="V33" s="6">
        <f>O33-logHir!O33</f>
        <v>0.18743589528612414</v>
      </c>
      <c r="W33" s="6">
        <f>P33-logHir!P33</f>
        <v>-3.977431630434503</v>
      </c>
      <c r="X33" s="6">
        <f>Q33-logHir!Q33</f>
        <v>-4.0249209983303267</v>
      </c>
    </row>
    <row r="34" spans="1:24" x14ac:dyDescent="0.15">
      <c r="A34" s="1">
        <v>2</v>
      </c>
      <c r="B34" s="1" t="s">
        <v>55</v>
      </c>
      <c r="C34" s="1">
        <v>8</v>
      </c>
      <c r="D34" s="1" t="s">
        <v>20</v>
      </c>
      <c r="E34" s="4">
        <f>IF(資本ストック!E34&gt;0,LN(資本ストック!E34),0)</f>
        <v>10.196896240164451</v>
      </c>
      <c r="F34" s="4">
        <f>IF(資本ストック!F34&gt;0,LN(資本ストック!F34),0)</f>
        <v>10.811663347546089</v>
      </c>
      <c r="G34" s="4">
        <f>IF(資本ストック!G34&gt;0,LN(資本ストック!G34),0)</f>
        <v>10.836133774944697</v>
      </c>
      <c r="H34" s="4">
        <f>IF(資本ストック!H34&gt;0,LN(資本ストック!H34),0)</f>
        <v>10.704225945263987</v>
      </c>
      <c r="I34" s="4">
        <f>IF(資本ストック!I34&gt;0,LN(資本ストック!I34),0)</f>
        <v>10.559217563751652</v>
      </c>
      <c r="J34" s="4">
        <f>IF(資本ストック!J34&gt;0,LN(資本ストック!J34),0)</f>
        <v>10.55235639310348</v>
      </c>
      <c r="L34" s="6">
        <f t="shared" ref="L34" si="53">E34-E$1092</f>
        <v>-0.58658773391157837</v>
      </c>
      <c r="M34" s="6">
        <f t="shared" ref="M34" si="54">F34-F$1092</f>
        <v>-0.22324925095780301</v>
      </c>
      <c r="N34" s="6">
        <f t="shared" ref="N34" si="55">G34-G$1092</f>
        <v>-0.46588084755291703</v>
      </c>
      <c r="O34" s="6">
        <f t="shared" ref="O34" si="56">H34-H$1092</f>
        <v>-0.65439514095378293</v>
      </c>
      <c r="P34" s="6">
        <f t="shared" si="2"/>
        <v>-3.6424242972621013</v>
      </c>
      <c r="Q34" s="6">
        <f t="shared" si="3"/>
        <v>-3.6425917760151201</v>
      </c>
      <c r="S34" s="6">
        <f>L34-logHir!L34</f>
        <v>0.3262928946217194</v>
      </c>
      <c r="T34" s="6">
        <f>M34-logHir!M34</f>
        <v>0.4427651930183707</v>
      </c>
      <c r="U34" s="6">
        <f>N34-logHir!N34</f>
        <v>0.34826932311515613</v>
      </c>
      <c r="V34" s="6">
        <f>O34-logHir!O34</f>
        <v>3.9666893940609071E-2</v>
      </c>
      <c r="W34" s="6">
        <f>P34-logHir!P34</f>
        <v>-2.785843079924506</v>
      </c>
      <c r="X34" s="6">
        <f>Q34-logHir!Q34</f>
        <v>-2.824079098509598</v>
      </c>
    </row>
    <row r="35" spans="1:24" x14ac:dyDescent="0.15">
      <c r="A35" s="1">
        <v>2</v>
      </c>
      <c r="B35" s="1" t="s">
        <v>55</v>
      </c>
      <c r="C35" s="1">
        <v>9</v>
      </c>
      <c r="D35" s="1" t="s">
        <v>21</v>
      </c>
      <c r="E35" s="4">
        <f>IF(資本ストック!E35&gt;0,LN(資本ストック!E35),0)</f>
        <v>10.744862557485389</v>
      </c>
      <c r="F35" s="4">
        <f>IF(資本ストック!F35&gt;0,LN(資本ストック!F35),0)</f>
        <v>11.175679618887399</v>
      </c>
      <c r="G35" s="4">
        <f>IF(資本ストック!G35&gt;0,LN(資本ストック!G35),0)</f>
        <v>11.448173152119086</v>
      </c>
      <c r="H35" s="4">
        <f>IF(資本ストック!H35&gt;0,LN(資本ストック!H35),0)</f>
        <v>13.487630454561321</v>
      </c>
      <c r="I35" s="4">
        <f>IF(資本ストック!I35&gt;0,LN(資本ストック!I35),0)</f>
        <v>13.33125952136117</v>
      </c>
      <c r="J35" s="4">
        <f>IF(資本ストック!J35&gt;0,LN(資本ストック!J35),0)</f>
        <v>13.337392152304627</v>
      </c>
      <c r="L35" s="6">
        <f t="shared" ref="L35" si="57">E35-E$1093</f>
        <v>-0.51194560222234742</v>
      </c>
      <c r="M35" s="6">
        <f t="shared" ref="M35" si="58">F35-F$1093</f>
        <v>-0.66662827953350323</v>
      </c>
      <c r="N35" s="6">
        <f t="shared" ref="N35" si="59">G35-G$1093</f>
        <v>-0.70542829911667937</v>
      </c>
      <c r="O35" s="6">
        <f t="shared" ref="O35" si="60">H35-H$1093</f>
        <v>1.2459718982168226</v>
      </c>
      <c r="P35" s="6">
        <f t="shared" si="2"/>
        <v>-0.87038233965258271</v>
      </c>
      <c r="Q35" s="6">
        <f t="shared" si="3"/>
        <v>-0.85755601681397309</v>
      </c>
      <c r="S35" s="6">
        <f>L35-logHir!L35</f>
        <v>0.25748899029395567</v>
      </c>
      <c r="T35" s="6">
        <f>M35-logHir!M35</f>
        <v>0.12701034590939031</v>
      </c>
      <c r="U35" s="6">
        <f>N35-logHir!N35</f>
        <v>3.6735996196741283E-2</v>
      </c>
      <c r="V35" s="6">
        <f>O35-logHir!O35</f>
        <v>1.4439433913554964</v>
      </c>
      <c r="W35" s="6">
        <f>P35-logHir!P35</f>
        <v>-0.79134048274641344</v>
      </c>
      <c r="X35" s="6">
        <f>Q35-logHir!Q35</f>
        <v>-0.83896947260865851</v>
      </c>
    </row>
    <row r="36" spans="1:24" x14ac:dyDescent="0.15">
      <c r="A36" s="1">
        <v>2</v>
      </c>
      <c r="B36" s="1" t="s">
        <v>55</v>
      </c>
      <c r="C36" s="1">
        <v>10</v>
      </c>
      <c r="D36" s="1" t="s">
        <v>22</v>
      </c>
      <c r="E36" s="4">
        <f>IF(資本ストック!E36&gt;0,LN(資本ストック!E36),0)</f>
        <v>8.3607834114994386</v>
      </c>
      <c r="F36" s="4">
        <f>IF(資本ストック!F36&gt;0,LN(資本ストック!F36),0)</f>
        <v>8.7329367664474535</v>
      </c>
      <c r="G36" s="4">
        <f>IF(資本ストック!G36&gt;0,LN(資本ストック!G36),0)</f>
        <v>9.0883449180951441</v>
      </c>
      <c r="H36" s="4">
        <f>IF(資本ストック!H36&gt;0,LN(資本ストック!H36),0)</f>
        <v>9.6900310543857522</v>
      </c>
      <c r="I36" s="4">
        <f>IF(資本ストック!I36&gt;0,LN(資本ストック!I36),0)</f>
        <v>9.7387512063290487</v>
      </c>
      <c r="J36" s="4">
        <f>IF(資本ストック!J36&gt;0,LN(資本ストック!J36),0)</f>
        <v>9.727536797219253</v>
      </c>
      <c r="L36" s="6">
        <f t="shared" ref="L36" si="61">E36-E$1094</f>
        <v>-1.8805365664474945</v>
      </c>
      <c r="M36" s="6">
        <f t="shared" ref="M36" si="62">F36-F$1094</f>
        <v>-1.8779798201997515</v>
      </c>
      <c r="N36" s="6">
        <f t="shared" ref="N36" si="63">G36-G$1094</f>
        <v>-1.9771401891526583</v>
      </c>
      <c r="O36" s="6">
        <f t="shared" ref="O36" si="64">H36-H$1094</f>
        <v>-1.6435124275326203</v>
      </c>
      <c r="P36" s="6">
        <f t="shared" si="2"/>
        <v>-4.4628906546847045</v>
      </c>
      <c r="Q36" s="6">
        <f t="shared" si="3"/>
        <v>-4.4674113718993471</v>
      </c>
      <c r="S36" s="6">
        <f>L36-logHir!L36</f>
        <v>-0.80084329759475459</v>
      </c>
      <c r="T36" s="6">
        <f>M36-logHir!M36</f>
        <v>-0.61713491995742942</v>
      </c>
      <c r="U36" s="6">
        <f>N36-logHir!N36</f>
        <v>-0.5701251326919401</v>
      </c>
      <c r="V36" s="6">
        <f>O36-logHir!O36</f>
        <v>-0.40892253333132622</v>
      </c>
      <c r="W36" s="6">
        <f>P36-logHir!P36</f>
        <v>-3.2105210269928772</v>
      </c>
      <c r="X36" s="6">
        <f>Q36-logHir!Q36</f>
        <v>-3.2528955966989255</v>
      </c>
    </row>
    <row r="37" spans="1:24" x14ac:dyDescent="0.15">
      <c r="A37" s="1">
        <v>2</v>
      </c>
      <c r="B37" s="1" t="s">
        <v>55</v>
      </c>
      <c r="C37" s="1">
        <v>11</v>
      </c>
      <c r="D37" s="1" t="s">
        <v>23</v>
      </c>
      <c r="E37" s="4">
        <f>IF(資本ストック!E37&gt;0,LN(資本ストック!E37),0)</f>
        <v>7.5071503738108918</v>
      </c>
      <c r="F37" s="4">
        <f>IF(資本ストック!F37&gt;0,LN(資本ストック!F37),0)</f>
        <v>8.1185346431215102</v>
      </c>
      <c r="G37" s="4">
        <f>IF(資本ストック!G37&gt;0,LN(資本ストック!G37),0)</f>
        <v>8.7933378431424618</v>
      </c>
      <c r="H37" s="4">
        <f>IF(資本ストック!H37&gt;0,LN(資本ストック!H37),0)</f>
        <v>10.409066588249708</v>
      </c>
      <c r="I37" s="4">
        <f>IF(資本ストック!I37&gt;0,LN(資本ストック!I37),0)</f>
        <v>10.908749113129364</v>
      </c>
      <c r="J37" s="4">
        <f>IF(資本ストック!J37&gt;0,LN(資本ストック!J37),0)</f>
        <v>10.969454327236953</v>
      </c>
      <c r="L37" s="6">
        <f t="shared" ref="L37" si="65">E37-E$1095</f>
        <v>-3.3090502371674733</v>
      </c>
      <c r="M37" s="6">
        <f t="shared" ref="M37" si="66">F37-F$1095</f>
        <v>-3.099099435379463</v>
      </c>
      <c r="N37" s="6">
        <f t="shared" ref="N37" si="67">G37-G$1095</f>
        <v>-3.1341723876620708</v>
      </c>
      <c r="O37" s="6">
        <f t="shared" ref="O37" si="68">H37-H$1095</f>
        <v>-1.9359457362905061</v>
      </c>
      <c r="P37" s="6">
        <f t="shared" si="2"/>
        <v>-3.2928927478843892</v>
      </c>
      <c r="Q37" s="6">
        <f t="shared" si="3"/>
        <v>-3.2254938418816472</v>
      </c>
      <c r="S37" s="6">
        <f>L37-logHir!L37</f>
        <v>-0.65540349609955939</v>
      </c>
      <c r="T37" s="6">
        <f>M37-logHir!M37</f>
        <v>-0.53583266427258813</v>
      </c>
      <c r="U37" s="6">
        <f>N37-logHir!N37</f>
        <v>-0.76831991539581246</v>
      </c>
      <c r="V37" s="6">
        <f>O37-logHir!O37</f>
        <v>-0.41803473482906739</v>
      </c>
      <c r="W37" s="6">
        <f>P37-logHir!P37</f>
        <v>-1.6342133925153615</v>
      </c>
      <c r="X37" s="6">
        <f>Q37-logHir!Q37</f>
        <v>-1.6998370953303983</v>
      </c>
    </row>
    <row r="38" spans="1:24" x14ac:dyDescent="0.15">
      <c r="A38" s="1">
        <v>2</v>
      </c>
      <c r="B38" s="1" t="s">
        <v>55</v>
      </c>
      <c r="C38" s="1">
        <v>12</v>
      </c>
      <c r="D38" s="1" t="s">
        <v>24</v>
      </c>
      <c r="E38" s="4">
        <f>IF(資本ストック!E38&gt;0,LN(資本ストック!E38),0)</f>
        <v>8.4150623441190664</v>
      </c>
      <c r="F38" s="4">
        <f>IF(資本ストック!F38&gt;0,LN(資本ストック!F38),0)</f>
        <v>9.2250010882798374</v>
      </c>
      <c r="G38" s="4">
        <f>IF(資本ストック!G38&gt;0,LN(資本ストック!G38),0)</f>
        <v>11.143095578047401</v>
      </c>
      <c r="H38" s="4">
        <f>IF(資本ストック!H38&gt;0,LN(資本ストック!H38),0)</f>
        <v>12.245279593015724</v>
      </c>
      <c r="I38" s="4">
        <f>IF(資本ストック!I38&gt;0,LN(資本ストック!I38),0)</f>
        <v>12.388604737956488</v>
      </c>
      <c r="J38" s="4">
        <f>IF(資本ストック!J38&gt;0,LN(資本ストック!J38),0)</f>
        <v>12.31113257027949</v>
      </c>
      <c r="L38" s="6">
        <f t="shared" ref="L38" si="69">E38-E$1096</f>
        <v>-1.7161842942979462</v>
      </c>
      <c r="M38" s="6">
        <f t="shared" ref="M38" si="70">F38-F$1096</f>
        <v>-1.7960504209838053</v>
      </c>
      <c r="N38" s="6">
        <f t="shared" ref="N38" si="71">G38-G$1096</f>
        <v>-1.3425903372084669</v>
      </c>
      <c r="O38" s="6">
        <f t="shared" ref="O38" si="72">H38-H$1096</f>
        <v>-0.9031822615808256</v>
      </c>
      <c r="P38" s="6">
        <f t="shared" si="2"/>
        <v>-1.8130371230572653</v>
      </c>
      <c r="Q38" s="6">
        <f t="shared" si="3"/>
        <v>-1.8838155988391101</v>
      </c>
      <c r="S38" s="6">
        <f>L38-logHir!L38</f>
        <v>-0.61681538479868081</v>
      </c>
      <c r="T38" s="6">
        <f>M38-logHir!M38</f>
        <v>-1.0813660875753008</v>
      </c>
      <c r="U38" s="6">
        <f>N38-logHir!N38</f>
        <v>-0.94161630152229314</v>
      </c>
      <c r="V38" s="6">
        <f>O38-logHir!O38</f>
        <v>-0.63745064589681988</v>
      </c>
      <c r="W38" s="6">
        <f>P38-logHir!P38</f>
        <v>-1.5978121893949933</v>
      </c>
      <c r="X38" s="6">
        <f>Q38-logHir!Q38</f>
        <v>-1.538254789011436</v>
      </c>
    </row>
    <row r="39" spans="1:24" x14ac:dyDescent="0.15">
      <c r="A39" s="1">
        <v>2</v>
      </c>
      <c r="B39" s="1" t="s">
        <v>55</v>
      </c>
      <c r="C39" s="1">
        <v>13</v>
      </c>
      <c r="D39" s="1" t="s">
        <v>25</v>
      </c>
      <c r="E39" s="4">
        <f>IF(資本ストック!E39&gt;0,LN(資本ストック!E39),0)</f>
        <v>7.4563032793249739</v>
      </c>
      <c r="F39" s="4">
        <f>IF(資本ストック!F39&gt;0,LN(資本ストック!F39),0)</f>
        <v>8.2441601315634365</v>
      </c>
      <c r="G39" s="4">
        <f>IF(資本ストック!G39&gt;0,LN(資本ストック!G39),0)</f>
        <v>8.396126810095069</v>
      </c>
      <c r="H39" s="4">
        <f>IF(資本ストック!H39&gt;0,LN(資本ストック!H39),0)</f>
        <v>9.0502384877755642</v>
      </c>
      <c r="I39" s="4">
        <f>IF(資本ストック!I39&gt;0,LN(資本ストック!I39),0)</f>
        <v>9.2497768576570767</v>
      </c>
      <c r="J39" s="4">
        <f>IF(資本ストック!J39&gt;0,LN(資本ストック!J39),0)</f>
        <v>9.2398812200886997</v>
      </c>
      <c r="L39" s="6">
        <f t="shared" ref="L39" si="73">E39-E$1097</f>
        <v>-2.1744324279864919</v>
      </c>
      <c r="M39" s="6">
        <f t="shared" ref="M39" si="74">F39-F$1097</f>
        <v>-2.7980393279611118</v>
      </c>
      <c r="N39" s="6">
        <f t="shared" ref="N39" si="75">G39-G$1097</f>
        <v>-3.2376665618813973</v>
      </c>
      <c r="O39" s="6">
        <f t="shared" ref="O39" si="76">H39-H$1097</f>
        <v>-2.9336398647671551</v>
      </c>
      <c r="P39" s="6">
        <f t="shared" si="2"/>
        <v>-4.9518650033566765</v>
      </c>
      <c r="Q39" s="6">
        <f t="shared" si="3"/>
        <v>-4.9550669490299004</v>
      </c>
      <c r="S39" s="6">
        <f>L39-logHir!L39</f>
        <v>-0.27745735651532666</v>
      </c>
      <c r="T39" s="6">
        <f>M39-logHir!M39</f>
        <v>-1.0006846200976875</v>
      </c>
      <c r="U39" s="6">
        <f>N39-logHir!N39</f>
        <v>-0.88516511304360446</v>
      </c>
      <c r="V39" s="6">
        <f>O39-logHir!O39</f>
        <v>-0.82159990356074442</v>
      </c>
      <c r="W39" s="6">
        <f>P39-logHir!P39</f>
        <v>-3.1281186239984979</v>
      </c>
      <c r="X39" s="6">
        <f>Q39-logHir!Q39</f>
        <v>-3.1549819626313287</v>
      </c>
    </row>
    <row r="40" spans="1:24" x14ac:dyDescent="0.15">
      <c r="A40" s="1">
        <v>2</v>
      </c>
      <c r="B40" s="1" t="s">
        <v>55</v>
      </c>
      <c r="C40" s="1">
        <v>14</v>
      </c>
      <c r="D40" s="1" t="s">
        <v>26</v>
      </c>
      <c r="E40" s="4">
        <f>IF(資本ストック!E40&gt;0,LN(資本ストック!E40),0)</f>
        <v>2.3034331757553033</v>
      </c>
      <c r="F40" s="4">
        <f>IF(資本ストック!F40&gt;0,LN(資本ストック!F40),0)</f>
        <v>7.8669452957293018</v>
      </c>
      <c r="G40" s="4">
        <f>IF(資本ストック!G40&gt;0,LN(資本ストック!G40),0)</f>
        <v>8.844628445444247</v>
      </c>
      <c r="H40" s="4">
        <f>IF(資本ストック!H40&gt;0,LN(資本ストック!H40),0)</f>
        <v>9.3283641944914191</v>
      </c>
      <c r="I40" s="4">
        <f>IF(資本ストック!I40&gt;0,LN(資本ストック!I40),0)</f>
        <v>9.6709883865632911</v>
      </c>
      <c r="J40" s="4">
        <f>IF(資本ストック!J40&gt;0,LN(資本ストック!J40),0)</f>
        <v>9.7501758107181118</v>
      </c>
      <c r="L40" s="6">
        <f t="shared" ref="L40" si="77">E40-E$1098</f>
        <v>-4.0308116135672218</v>
      </c>
      <c r="M40" s="6">
        <f t="shared" ref="M40" si="78">F40-F$1098</f>
        <v>-0.50992491322493017</v>
      </c>
      <c r="N40" s="6">
        <f t="shared" ref="N40" si="79">G40-G$1098</f>
        <v>-0.55243391943116116</v>
      </c>
      <c r="O40" s="6">
        <f t="shared" ref="O40" si="80">H40-H$1098</f>
        <v>-0.57979255251758843</v>
      </c>
      <c r="P40" s="6">
        <f t="shared" si="2"/>
        <v>-4.5306534744504621</v>
      </c>
      <c r="Q40" s="6">
        <f t="shared" si="3"/>
        <v>-4.4447723584004883</v>
      </c>
      <c r="S40" s="6">
        <f>L40-logHir!L40</f>
        <v>-2.2574010346485309</v>
      </c>
      <c r="T40" s="6">
        <f>M40-logHir!M40</f>
        <v>-3.9587340512353464E-2</v>
      </c>
      <c r="U40" s="6">
        <f>N40-logHir!N40</f>
        <v>-0.54737246413202456</v>
      </c>
      <c r="V40" s="6">
        <f>O40-logHir!O40</f>
        <v>-0.67330043043664567</v>
      </c>
      <c r="W40" s="6">
        <f>P40-logHir!P40</f>
        <v>-4.8185765476579778</v>
      </c>
      <c r="X40" s="6">
        <f>Q40-logHir!Q40</f>
        <v>-4.8061320977457855</v>
      </c>
    </row>
    <row r="41" spans="1:24" x14ac:dyDescent="0.15">
      <c r="A41" s="1">
        <v>2</v>
      </c>
      <c r="B41" s="1" t="s">
        <v>55</v>
      </c>
      <c r="C41" s="1">
        <v>15</v>
      </c>
      <c r="D41" s="1" t="s">
        <v>27</v>
      </c>
      <c r="E41" s="4">
        <f>IF(資本ストック!E41&gt;0,LN(資本ストック!E41),0)</f>
        <v>9.7507786833558807</v>
      </c>
      <c r="F41" s="4">
        <f>IF(資本ストック!F41&gt;0,LN(資本ストック!F41),0)</f>
        <v>10.666459243413325</v>
      </c>
      <c r="G41" s="4">
        <f>IF(資本ストック!G41&gt;0,LN(資本ストック!G41),0)</f>
        <v>10.850143291620505</v>
      </c>
      <c r="H41" s="4">
        <f>IF(資本ストック!H41&gt;0,LN(資本ストック!H41),0)</f>
        <v>11.041410640185315</v>
      </c>
      <c r="I41" s="4">
        <f>IF(資本ストック!I41&gt;0,LN(資本ストック!I41),0)</f>
        <v>10.936968594107318</v>
      </c>
      <c r="J41" s="4">
        <f>IF(資本ストック!J41&gt;0,LN(資本ストック!J41),0)</f>
        <v>10.9070642922515</v>
      </c>
      <c r="L41" s="6">
        <f t="shared" ref="L41" si="81">E41-E$1099</f>
        <v>-1.3016856305271656</v>
      </c>
      <c r="M41" s="6">
        <f t="shared" ref="M41" si="82">F41-F$1099</f>
        <v>-1.0270704310744794</v>
      </c>
      <c r="N41" s="6">
        <f t="shared" ref="N41" si="83">G41-G$1099</f>
        <v>-1.4489719385391346</v>
      </c>
      <c r="O41" s="6">
        <f t="shared" ref="O41" si="84">H41-H$1099</f>
        <v>-1.5627852716970683</v>
      </c>
      <c r="P41" s="6">
        <f t="shared" si="2"/>
        <v>-3.2646732669064349</v>
      </c>
      <c r="Q41" s="6">
        <f t="shared" si="3"/>
        <v>-3.2878838768671006</v>
      </c>
      <c r="S41" s="6">
        <f>L41-logHir!L41</f>
        <v>-0.56123186779038292</v>
      </c>
      <c r="T41" s="6">
        <f>M41-logHir!M41</f>
        <v>-0.29279383037570206</v>
      </c>
      <c r="U41" s="6">
        <f>N41-logHir!N41</f>
        <v>-0.5268343731171985</v>
      </c>
      <c r="V41" s="6">
        <f>O41-logHir!O41</f>
        <v>-0.58505652959653709</v>
      </c>
      <c r="W41" s="6">
        <f>P41-logHir!P41</f>
        <v>-2.1442664033995236</v>
      </c>
      <c r="X41" s="6">
        <f>Q41-logHir!Q41</f>
        <v>-2.1954809508632227</v>
      </c>
    </row>
    <row r="42" spans="1:24" x14ac:dyDescent="0.15">
      <c r="A42" s="1">
        <v>2</v>
      </c>
      <c r="B42" s="1" t="s">
        <v>54</v>
      </c>
      <c r="C42" s="1">
        <v>16</v>
      </c>
      <c r="D42" s="1" t="s">
        <v>10</v>
      </c>
      <c r="E42" s="4">
        <f>IF(資本ストック!E42&gt;0,LN(資本ストック!E42),0)</f>
        <v>11.577129133038138</v>
      </c>
      <c r="F42" s="4">
        <f>IF(資本ストック!F42&gt;0,LN(資本ストック!F42),0)</f>
        <v>11.819731596967676</v>
      </c>
      <c r="G42" s="4">
        <f>IF(資本ストック!G42&gt;0,LN(資本ストック!G42),0)</f>
        <v>12.479593239274559</v>
      </c>
      <c r="H42" s="4">
        <f>IF(資本ストック!H42&gt;0,LN(資本ストック!H42),0)</f>
        <v>13.681198348114572</v>
      </c>
      <c r="I42" s="4">
        <f>IF(資本ストック!I42&gt;0,LN(資本ストック!I42),0)</f>
        <v>13.319960842106035</v>
      </c>
      <c r="J42" s="4">
        <f>IF(資本ストック!J42&gt;0,LN(資本ストック!J42),0)</f>
        <v>13.263737125548904</v>
      </c>
      <c r="L42" s="6">
        <f t="shared" ref="L42" si="85">E42-E$1100</f>
        <v>-0.28138299878231976</v>
      </c>
      <c r="M42" s="6">
        <f t="shared" ref="M42" si="86">F42-F$1100</f>
        <v>-0.42561508422928895</v>
      </c>
      <c r="N42" s="6">
        <f t="shared" ref="N42" si="87">G42-G$1100</f>
        <v>-0.13979061848352003</v>
      </c>
      <c r="O42" s="6">
        <f t="shared" ref="O42" si="88">H42-H$1100</f>
        <v>0.66604458796145316</v>
      </c>
      <c r="P42" s="6">
        <f t="shared" si="2"/>
        <v>-0.88168101890771844</v>
      </c>
      <c r="Q42" s="6">
        <f t="shared" si="3"/>
        <v>-0.93121104356969653</v>
      </c>
      <c r="S42" s="6">
        <f>L42-logHir!L42</f>
        <v>-0.2857462298052944</v>
      </c>
      <c r="T42" s="6">
        <f>M42-logHir!M42</f>
        <v>-0.44358308362670051</v>
      </c>
      <c r="U42" s="6">
        <f>N42-logHir!N42</f>
        <v>0.12013024194106947</v>
      </c>
      <c r="V42" s="6">
        <f>O42-logHir!O42</f>
        <v>0.76697637389455053</v>
      </c>
      <c r="W42" s="6">
        <f>P42-logHir!P42</f>
        <v>-0.75727251043487342</v>
      </c>
      <c r="X42" s="6">
        <f>Q42-logHir!Q42</f>
        <v>-0.73463057059085557</v>
      </c>
    </row>
    <row r="43" spans="1:24" x14ac:dyDescent="0.15">
      <c r="A43" s="1">
        <v>2</v>
      </c>
      <c r="B43" s="1" t="s">
        <v>54</v>
      </c>
      <c r="C43" s="1">
        <v>17</v>
      </c>
      <c r="D43" s="1" t="s">
        <v>11</v>
      </c>
      <c r="E43" s="4">
        <f>IF(資本ストック!E43&gt;0,LN(資本ストック!E43),0)</f>
        <v>11.8816079574692</v>
      </c>
      <c r="F43" s="4">
        <f>IF(資本ストック!F43&gt;0,LN(資本ストック!F43),0)</f>
        <v>13.043953976487105</v>
      </c>
      <c r="G43" s="4">
        <f>IF(資本ストック!G43&gt;0,LN(資本ストック!G43),0)</f>
        <v>13.263803341999949</v>
      </c>
      <c r="H43" s="4">
        <f>IF(資本ストック!H43&gt;0,LN(資本ストック!H43),0)</f>
        <v>14.423599742459086</v>
      </c>
      <c r="I43" s="4">
        <f>IF(資本ストック!I43&gt;0,LN(資本ストック!I43),0)</f>
        <v>14.408339409537309</v>
      </c>
      <c r="J43" s="4">
        <f>IF(資本ストック!J43&gt;0,LN(資本ストック!J43),0)</f>
        <v>14.477941470164463</v>
      </c>
      <c r="L43" s="6">
        <f t="shared" ref="L43" si="89">E43-E$1101</f>
        <v>-0.7188281471675122</v>
      </c>
      <c r="M43" s="6">
        <f t="shared" ref="M43" si="90">F43-F$1101</f>
        <v>-0.61121284100770445</v>
      </c>
      <c r="N43" s="6">
        <f t="shared" ref="N43" si="91">G43-G$1101</f>
        <v>-0.74463329356131425</v>
      </c>
      <c r="O43" s="6">
        <f t="shared" ref="O43" si="92">H43-H$1101</f>
        <v>5.5700298942424453E-2</v>
      </c>
      <c r="P43" s="6">
        <f t="shared" si="2"/>
        <v>0.2066975485235556</v>
      </c>
      <c r="Q43" s="6">
        <f t="shared" si="3"/>
        <v>0.28299330104586318</v>
      </c>
      <c r="S43" s="6">
        <f>L43-logHir!L43</f>
        <v>-0.29653284624658838</v>
      </c>
      <c r="T43" s="6">
        <f>M43-logHir!M43</f>
        <v>-0.15797426240627743</v>
      </c>
      <c r="U43" s="6">
        <f>N43-logHir!N43</f>
        <v>-0.37997734155876017</v>
      </c>
      <c r="V43" s="6">
        <f>O43-logHir!O43</f>
        <v>0.47644030932714898</v>
      </c>
      <c r="W43" s="6">
        <f>P43-logHir!P43</f>
        <v>0.45884110058544358</v>
      </c>
      <c r="X43" s="6">
        <f>Q43-logHir!Q43</f>
        <v>0.55123686133251226</v>
      </c>
    </row>
    <row r="44" spans="1:24" x14ac:dyDescent="0.15">
      <c r="A44" s="1">
        <v>2</v>
      </c>
      <c r="B44" s="1" t="s">
        <v>54</v>
      </c>
      <c r="C44" s="1">
        <v>18</v>
      </c>
      <c r="D44" s="1" t="s">
        <v>12</v>
      </c>
      <c r="E44" s="4">
        <f>IF(資本ストック!E44&gt;0,LN(資本ストック!E44),0)</f>
        <v>11.645488251267457</v>
      </c>
      <c r="F44" s="4">
        <f>IF(資本ストック!F44&gt;0,LN(資本ストック!F44),0)</f>
        <v>13.144591903798933</v>
      </c>
      <c r="G44" s="4">
        <f>IF(資本ストック!G44&gt;0,LN(資本ストック!G44),0)</f>
        <v>13.16600505537758</v>
      </c>
      <c r="H44" s="4">
        <f>IF(資本ストック!H44&gt;0,LN(資本ストック!H44),0)</f>
        <v>13.457718299250045</v>
      </c>
      <c r="I44" s="4">
        <f>IF(資本ストック!I44&gt;0,LN(資本ストック!I44),0)</f>
        <v>13.12190031018072</v>
      </c>
      <c r="J44" s="4">
        <f>IF(資本ストック!J44&gt;0,LN(資本ストック!J44),0)</f>
        <v>13.048131434182945</v>
      </c>
      <c r="L44" s="6">
        <f t="shared" ref="L44" si="93">E44-E$1102</f>
        <v>-0.27399614969284336</v>
      </c>
      <c r="M44" s="6">
        <f t="shared" ref="M44" si="94">F44-F$1102</f>
        <v>9.8578735953562813E-3</v>
      </c>
      <c r="N44" s="6">
        <f t="shared" ref="N44" si="95">G44-G$1102</f>
        <v>-0.25729486272586577</v>
      </c>
      <c r="O44" s="6">
        <f t="shared" ref="O44" si="96">H44-H$1102</f>
        <v>-7.0569881493305786E-2</v>
      </c>
      <c r="P44" s="6">
        <f t="shared" si="2"/>
        <v>-1.0797415508330328</v>
      </c>
      <c r="Q44" s="6">
        <f t="shared" si="3"/>
        <v>-1.1468167349356548</v>
      </c>
      <c r="S44" s="6">
        <f>L44-logHir!L44</f>
        <v>-6.4127125152015907E-3</v>
      </c>
      <c r="T44" s="6">
        <f>M44-logHir!M44</f>
        <v>0.1868823651109075</v>
      </c>
      <c r="U44" s="6">
        <f>N44-logHir!N44</f>
        <v>-1.6988523421796131E-2</v>
      </c>
      <c r="V44" s="6">
        <f>O44-logHir!O44</f>
        <v>0.15884120674614444</v>
      </c>
      <c r="W44" s="6">
        <f>P44-logHir!P44</f>
        <v>-0.90475840445386346</v>
      </c>
      <c r="X44" s="6">
        <f>Q44-logHir!Q44</f>
        <v>-0.98599080974304165</v>
      </c>
    </row>
    <row r="45" spans="1:24" x14ac:dyDescent="0.15">
      <c r="A45" s="1">
        <v>2</v>
      </c>
      <c r="B45" s="1" t="s">
        <v>54</v>
      </c>
      <c r="C45" s="1">
        <v>19</v>
      </c>
      <c r="D45" s="1" t="s">
        <v>13</v>
      </c>
      <c r="E45" s="4">
        <f>IF(資本ストック!E45&gt;0,LN(資本ストック!E45),0)</f>
        <v>10.392959153827324</v>
      </c>
      <c r="F45" s="4">
        <f>IF(資本ストック!F45&gt;0,LN(資本ストック!F45),0)</f>
        <v>11.119500099703176</v>
      </c>
      <c r="G45" s="4">
        <f>IF(資本ストック!G45&gt;0,LN(資本ストック!G45),0)</f>
        <v>11.507499031181709</v>
      </c>
      <c r="H45" s="4">
        <f>IF(資本ストック!H45&gt;0,LN(資本ストック!H45),0)</f>
        <v>11.762189075396639</v>
      </c>
      <c r="I45" s="4">
        <f>IF(資本ストック!I45&gt;0,LN(資本ストック!I45),0)</f>
        <v>11.984650736352258</v>
      </c>
      <c r="J45" s="4">
        <f>IF(資本ストック!J45&gt;0,LN(資本ストック!J45),0)</f>
        <v>11.854516387149527</v>
      </c>
      <c r="L45" s="6">
        <f t="shared" ref="L45" si="97">E45-E$1103</f>
        <v>-0.83162222414723885</v>
      </c>
      <c r="M45" s="6">
        <f t="shared" ref="M45" si="98">F45-F$1103</f>
        <v>-0.46985563230275496</v>
      </c>
      <c r="N45" s="6">
        <f t="shared" ref="N45" si="99">G45-G$1103</f>
        <v>-0.29470035038591469</v>
      </c>
      <c r="O45" s="6">
        <f t="shared" ref="O45" si="100">H45-H$1103</f>
        <v>-0.46474099746013842</v>
      </c>
      <c r="P45" s="6">
        <f t="shared" si="2"/>
        <v>-2.2169911246614955</v>
      </c>
      <c r="Q45" s="6">
        <f t="shared" si="3"/>
        <v>-2.3404317819690732</v>
      </c>
      <c r="S45" s="6">
        <f>L45-logHir!L45</f>
        <v>-0.43777006514056538</v>
      </c>
      <c r="T45" s="6">
        <f>M45-logHir!M45</f>
        <v>-0.17390534408706948</v>
      </c>
      <c r="U45" s="6">
        <f>N45-logHir!N45</f>
        <v>6.717957778464978E-2</v>
      </c>
      <c r="V45" s="6">
        <f>O45-logHir!O45</f>
        <v>-9.7064026634061662E-2</v>
      </c>
      <c r="W45" s="6">
        <f>P45-logHir!P45</f>
        <v>-1.8098221476045051</v>
      </c>
      <c r="X45" s="6">
        <f>Q45-logHir!Q45</f>
        <v>-1.927246663292955</v>
      </c>
    </row>
    <row r="46" spans="1:24" x14ac:dyDescent="0.15">
      <c r="A46" s="1">
        <v>2</v>
      </c>
      <c r="B46" s="1" t="s">
        <v>54</v>
      </c>
      <c r="C46" s="1">
        <v>20</v>
      </c>
      <c r="D46" s="1" t="s">
        <v>14</v>
      </c>
      <c r="E46" s="4">
        <f>IF(資本ストック!E46&gt;0,LN(資本ストック!E46),0)</f>
        <v>9.7533831089464798</v>
      </c>
      <c r="F46" s="4">
        <f>IF(資本ストック!F46&gt;0,LN(資本ストック!F46),0)</f>
        <v>12.678175599172599</v>
      </c>
      <c r="G46" s="4">
        <f>IF(資本ストック!G46&gt;0,LN(資本ストック!G46),0)</f>
        <v>13.409073317218484</v>
      </c>
      <c r="H46" s="4">
        <f>IF(資本ストック!H46&gt;0,LN(資本ストック!H46),0)</f>
        <v>13.687260212722983</v>
      </c>
      <c r="I46" s="4">
        <f>IF(資本ストック!I46&gt;0,LN(資本ストック!I46),0)</f>
        <v>13.645625871177307</v>
      </c>
      <c r="J46" s="4">
        <f>IF(資本ストック!J46&gt;0,LN(資本ストック!J46),0)</f>
        <v>13.602253036594847</v>
      </c>
      <c r="L46" s="6">
        <f t="shared" ref="L46" si="101">E46-E$1104</f>
        <v>-1.1771166636722175</v>
      </c>
      <c r="M46" s="6">
        <f t="shared" ref="M46" si="102">F46-F$1104</f>
        <v>-0.29128680654305761</v>
      </c>
      <c r="N46" s="6">
        <f t="shared" ref="N46" si="103">G46-G$1104</f>
        <v>-0.41352844795067867</v>
      </c>
      <c r="O46" s="6">
        <f t="shared" ref="O46" si="104">H46-H$1104</f>
        <v>-0.52551443450258795</v>
      </c>
      <c r="P46" s="6">
        <f t="shared" si="2"/>
        <v>-0.55601598983644607</v>
      </c>
      <c r="Q46" s="6">
        <f t="shared" si="3"/>
        <v>-0.59269513252375283</v>
      </c>
      <c r="S46" s="6">
        <f>L46-logHir!L46</f>
        <v>-0.67214571260696765</v>
      </c>
      <c r="T46" s="6">
        <f>M46-logHir!M46</f>
        <v>-0.13252470209704192</v>
      </c>
      <c r="U46" s="6">
        <f>N46-logHir!N46</f>
        <v>0.12494963269124781</v>
      </c>
      <c r="V46" s="6">
        <f>O46-logHir!O46</f>
        <v>6.4141318182064921E-2</v>
      </c>
      <c r="W46" s="6">
        <f>P46-logHir!P46</f>
        <v>1.1656086414232547E-2</v>
      </c>
      <c r="X46" s="6">
        <f>Q46-logHir!Q46</f>
        <v>-1.1458469959450213E-2</v>
      </c>
    </row>
    <row r="47" spans="1:24" x14ac:dyDescent="0.15">
      <c r="A47" s="1">
        <v>2</v>
      </c>
      <c r="B47" s="1" t="s">
        <v>54</v>
      </c>
      <c r="C47" s="1">
        <v>21</v>
      </c>
      <c r="D47" s="1" t="s">
        <v>15</v>
      </c>
      <c r="E47" s="4">
        <f>IF(資本ストック!E47&gt;0,LN(資本ストック!E47),0)</f>
        <v>11.624767188752074</v>
      </c>
      <c r="F47" s="4">
        <f>IF(資本ストック!F47&gt;0,LN(資本ストック!F47),0)</f>
        <v>13.211518458062949</v>
      </c>
      <c r="G47" s="4">
        <f>IF(資本ストック!G47&gt;0,LN(資本ストック!G47),0)</f>
        <v>13.66583390630896</v>
      </c>
      <c r="H47" s="4">
        <f>IF(資本ストック!H47&gt;0,LN(資本ストック!H47),0)</f>
        <v>14.884039177518005</v>
      </c>
      <c r="I47" s="4">
        <f>IF(資本ストック!I47&gt;0,LN(資本ストック!I47),0)</f>
        <v>14.836217213999785</v>
      </c>
      <c r="J47" s="4">
        <f>IF(資本ストック!J47&gt;0,LN(資本ストック!J47),0)</f>
        <v>15.141987798064072</v>
      </c>
      <c r="L47" s="6">
        <f t="shared" ref="L47" si="105">E47-E$1105</f>
        <v>-0.96722830126761217</v>
      </c>
      <c r="M47" s="6">
        <f t="shared" ref="M47" si="106">F47-F$1105</f>
        <v>-0.46594124626688505</v>
      </c>
      <c r="N47" s="6">
        <f t="shared" ref="N47" si="107">G47-G$1105</f>
        <v>-0.47355712835136643</v>
      </c>
      <c r="O47" s="6">
        <f t="shared" ref="O47" si="108">H47-H$1105</f>
        <v>0.33210970768351089</v>
      </c>
      <c r="P47" s="6">
        <f t="shared" si="2"/>
        <v>0.6345753529860314</v>
      </c>
      <c r="Q47" s="6">
        <f t="shared" si="3"/>
        <v>0.94703962894547189</v>
      </c>
      <c r="S47" s="6">
        <f>L47-logHir!L47</f>
        <v>-0.74034147706568731</v>
      </c>
      <c r="T47" s="6">
        <f>M47-logHir!M47</f>
        <v>-0.2281471172974836</v>
      </c>
      <c r="U47" s="6">
        <f>N47-logHir!N47</f>
        <v>-0.20004929632256108</v>
      </c>
      <c r="V47" s="6">
        <f>O47-logHir!O47</f>
        <v>0.64589394399251177</v>
      </c>
      <c r="W47" s="6">
        <f>P47-logHir!P47</f>
        <v>0.96059846170751406</v>
      </c>
      <c r="X47" s="6">
        <f>Q47-logHir!Q47</f>
        <v>1.3029368508815207</v>
      </c>
    </row>
    <row r="48" spans="1:24" x14ac:dyDescent="0.15">
      <c r="A48" s="1">
        <v>2</v>
      </c>
      <c r="B48" s="1" t="s">
        <v>53</v>
      </c>
      <c r="C48" s="1">
        <v>22</v>
      </c>
      <c r="D48" s="1" t="s">
        <v>7</v>
      </c>
      <c r="E48" s="4">
        <f>IF(資本ストック!E48&gt;0,LN(資本ストック!E48),0)</f>
        <v>11.582734784312603</v>
      </c>
      <c r="F48" s="4">
        <f>IF(資本ストック!F48&gt;0,LN(資本ストック!F48),0)</f>
        <v>13.269522917032271</v>
      </c>
      <c r="G48" s="4">
        <f>IF(資本ストック!G48&gt;0,LN(資本ストック!G48),0)</f>
        <v>14.034599825118768</v>
      </c>
      <c r="H48" s="4">
        <f>IF(資本ストック!H48&gt;0,LN(資本ストック!H48),0)</f>
        <v>14.587659592702662</v>
      </c>
      <c r="I48" s="4">
        <f>IF(資本ストック!I48&gt;0,LN(資本ストック!I48),0)</f>
        <v>14.544656049419631</v>
      </c>
      <c r="J48" s="4">
        <f>IF(資本ストック!J48&gt;0,LN(資本ストック!J48),0)</f>
        <v>14.548799681075723</v>
      </c>
      <c r="L48" s="6">
        <f t="shared" ref="L48" si="109">E48-E$1106</f>
        <v>-0.6033512003806365</v>
      </c>
      <c r="M48" s="6">
        <f t="shared" ref="M48" si="110">F48-F$1106</f>
        <v>-0.21986976076903808</v>
      </c>
      <c r="N48" s="6">
        <f t="shared" ref="N48" si="111">G48-G$1106</f>
        <v>-0.36450368505107811</v>
      </c>
      <c r="O48" s="6">
        <f t="shared" ref="O48" si="112">H48-H$1106</f>
        <v>-0.26800948057555374</v>
      </c>
      <c r="P48" s="6">
        <f t="shared" si="2"/>
        <v>0.34301418840587772</v>
      </c>
      <c r="Q48" s="6">
        <f t="shared" si="3"/>
        <v>0.35385151195712261</v>
      </c>
      <c r="S48" s="6">
        <f>L48-logHir!L48</f>
        <v>-0.35776441904329559</v>
      </c>
      <c r="T48" s="6">
        <f>M48-logHir!M48</f>
        <v>-1.6413210765064079E-2</v>
      </c>
      <c r="U48" s="6">
        <f>N48-logHir!N48</f>
        <v>5.200958129990596E-2</v>
      </c>
      <c r="V48" s="6">
        <f>O48-logHir!O48</f>
        <v>7.7979821115736314E-2</v>
      </c>
      <c r="W48" s="6">
        <f>P48-logHir!P48</f>
        <v>0.76209806003597613</v>
      </c>
      <c r="X48" s="6">
        <f>Q48-logHir!Q48</f>
        <v>0.79212992822099793</v>
      </c>
    </row>
    <row r="49" spans="1:24" x14ac:dyDescent="0.15">
      <c r="A49" s="1">
        <v>2</v>
      </c>
      <c r="B49" s="1" t="s">
        <v>53</v>
      </c>
      <c r="C49" s="1">
        <v>23</v>
      </c>
      <c r="D49" s="1" t="s">
        <v>28</v>
      </c>
      <c r="E49" s="4">
        <f>IF(資本ストック!E49&gt;0,LN(資本ストック!E49),0)</f>
        <v>12.533375358359288</v>
      </c>
      <c r="F49" s="4">
        <f>IF(資本ストック!F49&gt;0,LN(資本ストック!F49),0)</f>
        <v>13.384394835872305</v>
      </c>
      <c r="G49" s="4">
        <f>IF(資本ストック!G49&gt;0,LN(資本ストック!G49),0)</f>
        <v>13.964068189749701</v>
      </c>
      <c r="H49" s="4">
        <f>IF(資本ストック!H49&gt;0,LN(資本ストック!H49),0)</f>
        <v>14.698291894513085</v>
      </c>
      <c r="I49" s="4">
        <f>IF(資本ストック!I49&gt;0,LN(資本ストック!I49),0)</f>
        <v>14.725098413025085</v>
      </c>
      <c r="J49" s="4">
        <f>IF(資本ストック!J49&gt;0,LN(資本ストック!J49),0)</f>
        <v>14.70066042778692</v>
      </c>
      <c r="L49" s="6">
        <f t="shared" ref="L49" si="113">E49-E$1107</f>
        <v>-0.16624180205481309</v>
      </c>
      <c r="M49" s="6">
        <f t="shared" ref="M49" si="114">F49-F$1107</f>
        <v>-0.11164244780996135</v>
      </c>
      <c r="N49" s="6">
        <f t="shared" ref="N49" si="115">G49-G$1107</f>
        <v>-3.21403973521317E-2</v>
      </c>
      <c r="O49" s="6">
        <f t="shared" ref="O49" si="116">H49-H$1107</f>
        <v>0.10568543971181477</v>
      </c>
      <c r="P49" s="6">
        <f t="shared" si="2"/>
        <v>0.52345655201133212</v>
      </c>
      <c r="Q49" s="6">
        <f t="shared" si="3"/>
        <v>0.50571225866831959</v>
      </c>
      <c r="S49" s="6">
        <f>L49-logHir!L49</f>
        <v>-0.12074254819297892</v>
      </c>
      <c r="T49" s="6">
        <f>M49-logHir!M49</f>
        <v>-9.5457496396974761E-2</v>
      </c>
      <c r="U49" s="6">
        <f>N49-logHir!N49</f>
        <v>5.6528551321378018E-2</v>
      </c>
      <c r="V49" s="6">
        <f>O49-logHir!O49</f>
        <v>0.13682551628852835</v>
      </c>
      <c r="W49" s="6">
        <f>P49-logHir!P49</f>
        <v>0.64749302560097277</v>
      </c>
      <c r="X49" s="6">
        <f>Q49-logHir!Q49</f>
        <v>0.65032921859625681</v>
      </c>
    </row>
    <row r="50" spans="1:24" x14ac:dyDescent="0.15">
      <c r="A50" s="1">
        <v>3</v>
      </c>
      <c r="B50" s="1" t="s">
        <v>57</v>
      </c>
      <c r="C50" s="1">
        <v>1</v>
      </c>
      <c r="D50" s="1" t="s">
        <v>8</v>
      </c>
      <c r="E50" s="4">
        <f>IF(資本ストック!E50&gt;0,LN(資本ストック!E50),0)</f>
        <v>13.648546900588322</v>
      </c>
      <c r="F50" s="4">
        <f>IF(資本ストック!F50&gt;0,LN(資本ストック!F50),0)</f>
        <v>13.865494409473049</v>
      </c>
      <c r="G50" s="4">
        <f>IF(資本ストック!G50&gt;0,LN(資本ストック!G50),0)</f>
        <v>14.247867767200523</v>
      </c>
      <c r="H50" s="4">
        <f>IF(資本ストック!H50&gt;0,LN(資本ストック!H50),0)</f>
        <v>14.617865956121371</v>
      </c>
      <c r="I50" s="4">
        <f>IF(資本ストック!I50&gt;0,LN(資本ストック!I50),0)</f>
        <v>14.697720325405747</v>
      </c>
      <c r="J50" s="4">
        <f>IF(資本ストック!J50&gt;0,LN(資本ストック!J50),0)</f>
        <v>14.707092502944834</v>
      </c>
      <c r="L50" s="6">
        <f t="shared" ref="L50" si="117">E50-E$1085</f>
        <v>0.2353981921706918</v>
      </c>
      <c r="M50" s="6">
        <f t="shared" ref="M50" si="118">F50-F$1085</f>
        <v>0.22700894565844898</v>
      </c>
      <c r="N50" s="6">
        <f t="shared" ref="N50" si="119">G50-G$1085</f>
        <v>0.26051423172615173</v>
      </c>
      <c r="O50" s="6">
        <f t="shared" ref="O50" si="120">H50-H$1085</f>
        <v>0.43190120471746773</v>
      </c>
      <c r="P50" s="6">
        <f t="shared" si="2"/>
        <v>0.49607846439199399</v>
      </c>
      <c r="Q50" s="6">
        <f t="shared" si="3"/>
        <v>0.51214433382623348</v>
      </c>
      <c r="S50" s="6">
        <f>L50-logHir!L50</f>
        <v>-0.18688009613418721</v>
      </c>
      <c r="T50" s="6">
        <f>M50-logHir!M50</f>
        <v>-0.29517746621028351</v>
      </c>
      <c r="U50" s="6">
        <f>N50-logHir!N50</f>
        <v>-0.37243762032703209</v>
      </c>
      <c r="V50" s="6">
        <f>O50-logHir!O50</f>
        <v>-0.12773623165655401</v>
      </c>
      <c r="W50" s="6">
        <f>P50-logHir!P50</f>
        <v>-2.3549128620542703E-2</v>
      </c>
      <c r="X50" s="6">
        <f>Q50-logHir!Q50</f>
        <v>-1.1136719070487189E-2</v>
      </c>
    </row>
    <row r="51" spans="1:24" x14ac:dyDescent="0.15">
      <c r="A51" s="1">
        <v>3</v>
      </c>
      <c r="B51" s="1" t="s">
        <v>57</v>
      </c>
      <c r="C51" s="1">
        <v>2</v>
      </c>
      <c r="D51" s="1" t="s">
        <v>9</v>
      </c>
      <c r="E51" s="4">
        <f>IF(資本ストック!E51&gt;0,LN(資本ストック!E51),0)</f>
        <v>11.143257031536375</v>
      </c>
      <c r="F51" s="4">
        <f>IF(資本ストック!F51&gt;0,LN(資本ストック!F51),0)</f>
        <v>10.632057760674233</v>
      </c>
      <c r="G51" s="4">
        <f>IF(資本ストック!G51&gt;0,LN(資本ストック!G51),0)</f>
        <v>10.239173863410507</v>
      </c>
      <c r="H51" s="4">
        <f>IF(資本ストック!H51&gt;0,LN(資本ストック!H51),0)</f>
        <v>10.025874549344516</v>
      </c>
      <c r="I51" s="4">
        <f>IF(資本ストック!I51&gt;0,LN(資本ストック!I51),0)</f>
        <v>9.7324785435500587</v>
      </c>
      <c r="J51" s="4">
        <f>IF(資本ストック!J51&gt;0,LN(資本ストック!J51),0)</f>
        <v>9.6676306634043652</v>
      </c>
      <c r="L51" s="6">
        <f t="shared" ref="L51" si="121">E51-E$1086</f>
        <v>1.1981418043006222</v>
      </c>
      <c r="M51" s="6">
        <f t="shared" ref="M51" si="122">F51-F$1086</f>
        <v>0.51121492384393541</v>
      </c>
      <c r="N51" s="6">
        <f t="shared" ref="N51" si="123">G51-G$1086</f>
        <v>2.9317190621473088E-2</v>
      </c>
      <c r="O51" s="6">
        <f t="shared" ref="O51" si="124">H51-H$1086</f>
        <v>-0.16844774308122723</v>
      </c>
      <c r="P51" s="6">
        <f t="shared" si="2"/>
        <v>-4.4691633174636944</v>
      </c>
      <c r="Q51" s="6">
        <f t="shared" si="3"/>
        <v>-4.527317505714235</v>
      </c>
      <c r="S51" s="6">
        <f>L51-logHir!L51</f>
        <v>0.4486023444391698</v>
      </c>
      <c r="T51" s="6">
        <f>M51-logHir!M51</f>
        <v>-0.14715754515027868</v>
      </c>
      <c r="U51" s="6">
        <f>N51-logHir!N51</f>
        <v>-0.32923665318218731</v>
      </c>
      <c r="V51" s="6">
        <f>O51-logHir!O51</f>
        <v>-0.60636823860376143</v>
      </c>
      <c r="W51" s="6">
        <f>P51-logHir!P51</f>
        <v>-5.0048127444837043</v>
      </c>
      <c r="X51" s="6">
        <f>Q51-logHir!Q51</f>
        <v>-5.0477924588154375</v>
      </c>
    </row>
    <row r="52" spans="1:24" x14ac:dyDescent="0.15">
      <c r="A52" s="1">
        <v>3</v>
      </c>
      <c r="B52" s="1" t="s">
        <v>58</v>
      </c>
      <c r="C52" s="1">
        <v>3</v>
      </c>
      <c r="D52" s="1" t="s">
        <v>16</v>
      </c>
      <c r="E52" s="4">
        <f>IF(資本ストック!E52&gt;0,LN(資本ストック!E52),0)</f>
        <v>10.444075371472058</v>
      </c>
      <c r="F52" s="4">
        <f>IF(資本ストック!F52&gt;0,LN(資本ストック!F52),0)</f>
        <v>11.259645039244345</v>
      </c>
      <c r="G52" s="4">
        <f>IF(資本ストック!G52&gt;0,LN(資本ストック!G52),0)</f>
        <v>11.780968138195341</v>
      </c>
      <c r="H52" s="4">
        <f>IF(資本ストック!H52&gt;0,LN(資本ストック!H52),0)</f>
        <v>12.129271509612783</v>
      </c>
      <c r="I52" s="4">
        <f>IF(資本ストック!I52&gt;0,LN(資本ストック!I52),0)</f>
        <v>12.14846070116738</v>
      </c>
      <c r="J52" s="4">
        <f>IF(資本ストック!J52&gt;0,LN(資本ストック!J52),0)</f>
        <v>12.147021520033485</v>
      </c>
      <c r="L52" s="6">
        <f t="shared" ref="L52" si="125">E52-E$1087</f>
        <v>-0.5611355459212426</v>
      </c>
      <c r="M52" s="6">
        <f t="shared" ref="M52" si="126">F52-F$1087</f>
        <v>-0.33882143696318323</v>
      </c>
      <c r="N52" s="6">
        <f t="shared" ref="N52" si="127">G52-G$1087</f>
        <v>-0.35404108948372759</v>
      </c>
      <c r="O52" s="6">
        <f t="shared" ref="O52" si="128">H52-H$1087</f>
        <v>-0.36705674697409663</v>
      </c>
      <c r="P52" s="6">
        <f t="shared" si="2"/>
        <v>-2.0531811598463729</v>
      </c>
      <c r="Q52" s="6">
        <f t="shared" si="3"/>
        <v>-2.0479266490851149</v>
      </c>
      <c r="S52" s="6">
        <f>L52-logHir!L52</f>
        <v>-0.46923103713862702</v>
      </c>
      <c r="T52" s="6">
        <f>M52-logHir!M52</f>
        <v>-0.3216676409494017</v>
      </c>
      <c r="U52" s="6">
        <f>N52-logHir!N52</f>
        <v>-0.42868385374924856</v>
      </c>
      <c r="V52" s="6">
        <f>O52-logHir!O52</f>
        <v>-0.43962315019977538</v>
      </c>
      <c r="W52" s="6">
        <f>P52-logHir!P52</f>
        <v>-2.1675747687528535</v>
      </c>
      <c r="X52" s="6">
        <f>Q52-logHir!Q52</f>
        <v>-2.1379186542426591</v>
      </c>
    </row>
    <row r="53" spans="1:24" x14ac:dyDescent="0.15">
      <c r="A53" s="1">
        <v>3</v>
      </c>
      <c r="B53" s="1" t="s">
        <v>58</v>
      </c>
      <c r="C53" s="1">
        <v>4</v>
      </c>
      <c r="D53" s="1" t="s">
        <v>17</v>
      </c>
      <c r="E53" s="4">
        <f>IF(資本ストック!E53&gt;0,LN(資本ストック!E53),0)</f>
        <v>9.6247930347524306</v>
      </c>
      <c r="F53" s="4">
        <f>IF(資本ストック!F53&gt;0,LN(資本ストック!F53),0)</f>
        <v>10.819054295832254</v>
      </c>
      <c r="G53" s="4">
        <f>IF(資本ストック!G53&gt;0,LN(資本ストック!G53),0)</f>
        <v>10.937674569909738</v>
      </c>
      <c r="H53" s="4">
        <f>IF(資本ストック!H53&gt;0,LN(資本ストック!H53),0)</f>
        <v>10.922399001478956</v>
      </c>
      <c r="I53" s="4">
        <f>IF(資本ストック!I53&gt;0,LN(資本ストック!I53),0)</f>
        <v>10.610051558760434</v>
      </c>
      <c r="J53" s="4">
        <f>IF(資本ストック!J53&gt;0,LN(資本ストック!J53),0)</f>
        <v>10.59302912824144</v>
      </c>
      <c r="L53" s="6">
        <f t="shared" ref="L53" si="129">E53-E$1088</f>
        <v>-1.0827135436555544</v>
      </c>
      <c r="M53" s="6">
        <f t="shared" ref="M53" si="130">F53-F$1088</f>
        <v>-0.34876080532919396</v>
      </c>
      <c r="N53" s="6">
        <f t="shared" ref="N53" si="131">G53-G$1088</f>
        <v>-0.52455961358053571</v>
      </c>
      <c r="O53" s="6">
        <f t="shared" ref="O53" si="132">H53-H$1088</f>
        <v>-0.59996051920766647</v>
      </c>
      <c r="P53" s="6">
        <f t="shared" si="2"/>
        <v>-3.5915903022533193</v>
      </c>
      <c r="Q53" s="6">
        <f t="shared" si="3"/>
        <v>-3.60191904087716</v>
      </c>
      <c r="S53" s="6">
        <f>L53-logHir!L53</f>
        <v>0.2920065117807038</v>
      </c>
      <c r="T53" s="6">
        <f>M53-logHir!M53</f>
        <v>0.41471256897737696</v>
      </c>
      <c r="U53" s="6">
        <f>N53-logHir!N53</f>
        <v>-0.20416323974517958</v>
      </c>
      <c r="V53" s="6">
        <f>O53-logHir!O53</f>
        <v>-0.47137974046937181</v>
      </c>
      <c r="W53" s="6">
        <f>P53-logHir!P53</f>
        <v>-3.644570424729725</v>
      </c>
      <c r="X53" s="6">
        <f>Q53-logHir!Q53</f>
        <v>-3.5528880490733954</v>
      </c>
    </row>
    <row r="54" spans="1:24" x14ac:dyDescent="0.15">
      <c r="A54" s="1">
        <v>3</v>
      </c>
      <c r="B54" s="1" t="s">
        <v>58</v>
      </c>
      <c r="C54" s="1">
        <v>5</v>
      </c>
      <c r="D54" s="1" t="s">
        <v>18</v>
      </c>
      <c r="E54" s="4">
        <f>IF(資本ストック!E54&gt;0,LN(資本ストック!E54),0)</f>
        <v>9.6346106639255709</v>
      </c>
      <c r="F54" s="4">
        <f>IF(資本ストック!F54&gt;0,LN(資本ストック!F54),0)</f>
        <v>9.6933614573012097</v>
      </c>
      <c r="G54" s="4">
        <f>IF(資本ストック!G54&gt;0,LN(資本ストック!G54),0)</f>
        <v>10.034167418989906</v>
      </c>
      <c r="H54" s="4">
        <f>IF(資本ストック!H54&gt;0,LN(資本ストック!H54),0)</f>
        <v>10.315691760381098</v>
      </c>
      <c r="I54" s="4">
        <f>IF(資本ストック!I54&gt;0,LN(資本ストック!I54),0)</f>
        <v>11.002190227751305</v>
      </c>
      <c r="J54" s="4">
        <f>IF(資本ストック!J54&gt;0,LN(資本ストック!J54),0)</f>
        <v>10.977292583485202</v>
      </c>
      <c r="L54" s="6">
        <f t="shared" ref="L54" si="133">E54-E$1089</f>
        <v>-0.54382238295973195</v>
      </c>
      <c r="M54" s="6">
        <f t="shared" ref="M54" si="134">F54-F$1089</f>
        <v>-0.86880074034517207</v>
      </c>
      <c r="N54" s="6">
        <f t="shared" ref="N54" si="135">G54-G$1089</f>
        <v>-0.97216314866376941</v>
      </c>
      <c r="O54" s="6">
        <f t="shared" ref="O54" si="136">H54-H$1089</f>
        <v>-0.99490853098670051</v>
      </c>
      <c r="P54" s="6">
        <f t="shared" si="2"/>
        <v>-3.1994516332624485</v>
      </c>
      <c r="Q54" s="6">
        <f t="shared" si="3"/>
        <v>-3.2176555856333984</v>
      </c>
      <c r="S54" s="6">
        <f>L54-logHir!L54</f>
        <v>0.59084274666013137</v>
      </c>
      <c r="T54" s="6">
        <f>M54-logHir!M54</f>
        <v>0.18593641110235026</v>
      </c>
      <c r="U54" s="6">
        <f>N54-logHir!N54</f>
        <v>-5.5729630365192406E-2</v>
      </c>
      <c r="V54" s="6">
        <f>O54-logHir!O54</f>
        <v>-0.1075914052077156</v>
      </c>
      <c r="W54" s="6">
        <f>P54-logHir!P54</f>
        <v>-2.6106912124534247</v>
      </c>
      <c r="X54" s="6">
        <f>Q54-logHir!Q54</f>
        <v>-2.5425162785619797</v>
      </c>
    </row>
    <row r="55" spans="1:24" x14ac:dyDescent="0.15">
      <c r="A55" s="1">
        <v>3</v>
      </c>
      <c r="B55" s="1" t="s">
        <v>58</v>
      </c>
      <c r="C55" s="1">
        <v>6</v>
      </c>
      <c r="D55" s="1" t="s">
        <v>2</v>
      </c>
      <c r="E55" s="4">
        <f>IF(資本ストック!E55&gt;0,LN(資本ストック!E55),0)</f>
        <v>10.071098895876778</v>
      </c>
      <c r="F55" s="4">
        <f>IF(資本ストック!F55&gt;0,LN(資本ストック!F55),0)</f>
        <v>10.412344106932881</v>
      </c>
      <c r="G55" s="4">
        <f>IF(資本ストック!G55&gt;0,LN(資本ストック!G55),0)</f>
        <v>11.267070033803185</v>
      </c>
      <c r="H55" s="4">
        <f>IF(資本ストック!H55&gt;0,LN(資本ストック!H55),0)</f>
        <v>11.416785628606236</v>
      </c>
      <c r="I55" s="4">
        <f>IF(資本ストック!I55&gt;0,LN(資本ストック!I55),0)</f>
        <v>11.554807125989356</v>
      </c>
      <c r="J55" s="4">
        <f>IF(資本ストック!J55&gt;0,LN(資本ストック!J55),0)</f>
        <v>11.550096909709945</v>
      </c>
      <c r="L55" s="6">
        <f t="shared" ref="L55" si="137">E55-E$1090</f>
        <v>-1.0081070118513953</v>
      </c>
      <c r="M55" s="6">
        <f t="shared" ref="M55" si="138">F55-F$1090</f>
        <v>-0.98214976668251275</v>
      </c>
      <c r="N55" s="6">
        <f t="shared" ref="N55" si="139">G55-G$1090</f>
        <v>-0.50899809110790351</v>
      </c>
      <c r="O55" s="6">
        <f t="shared" ref="O55" si="140">H55-H$1090</f>
        <v>-0.61747740222605074</v>
      </c>
      <c r="P55" s="6">
        <f t="shared" si="2"/>
        <v>-2.646834735024397</v>
      </c>
      <c r="Q55" s="6">
        <f t="shared" si="3"/>
        <v>-2.6448512594086555</v>
      </c>
      <c r="S55" s="6">
        <f>L55-logHir!L55</f>
        <v>0.25279288658101251</v>
      </c>
      <c r="T55" s="6">
        <f>M55-logHir!M55</f>
        <v>0.21346760206638837</v>
      </c>
      <c r="U55" s="6">
        <f>N55-logHir!N55</f>
        <v>0.78560852876520748</v>
      </c>
      <c r="V55" s="6">
        <f>O55-logHir!O55</f>
        <v>0.64569152731661195</v>
      </c>
      <c r="W55" s="6">
        <f>P55-logHir!P55</f>
        <v>-1.5904299953431718</v>
      </c>
      <c r="X55" s="6">
        <f>Q55-logHir!Q55</f>
        <v>-1.5672647328631211</v>
      </c>
    </row>
    <row r="56" spans="1:24" x14ac:dyDescent="0.15">
      <c r="A56" s="1">
        <v>3</v>
      </c>
      <c r="B56" s="1" t="s">
        <v>58</v>
      </c>
      <c r="C56" s="1">
        <v>7</v>
      </c>
      <c r="D56" s="1" t="s">
        <v>19</v>
      </c>
      <c r="E56" s="4">
        <f>IF(資本ストック!E56&gt;0,LN(資本ストック!E56),0)</f>
        <v>8.5336945507911146</v>
      </c>
      <c r="F56" s="4">
        <f>IF(資本ストック!F56&gt;0,LN(資本ストック!F56),0)</f>
        <v>9.5389531774519298</v>
      </c>
      <c r="G56" s="4">
        <f>IF(資本ストック!G56&gt;0,LN(資本ストック!G56),0)</f>
        <v>8.9222081267531621</v>
      </c>
      <c r="H56" s="4">
        <f>IF(資本ストック!H56&gt;0,LN(資本ストック!H56),0)</f>
        <v>9.2295002338105387</v>
      </c>
      <c r="I56" s="4">
        <f>IF(資本ストック!I56&gt;0,LN(資本ストック!I56),0)</f>
        <v>9.0505590681919443</v>
      </c>
      <c r="J56" s="4">
        <f>IF(資本ストック!J56&gt;0,LN(資本ストック!J56),0)</f>
        <v>9.0440244044132179</v>
      </c>
      <c r="L56" s="6">
        <f t="shared" ref="L56" si="141">E56-E$1091</f>
        <v>-0.74494458558084453</v>
      </c>
      <c r="M56" s="6">
        <f t="shared" ref="M56" si="142">F56-F$1091</f>
        <v>-0.46208721869371594</v>
      </c>
      <c r="N56" s="6">
        <f t="shared" ref="N56" si="143">G56-G$1091</f>
        <v>-1.0506930977605027</v>
      </c>
      <c r="O56" s="6">
        <f t="shared" ref="O56" si="144">H56-H$1091</f>
        <v>-1.2593324108538368</v>
      </c>
      <c r="P56" s="6">
        <f t="shared" si="2"/>
        <v>-5.1510827928218088</v>
      </c>
      <c r="Q56" s="6">
        <f t="shared" si="3"/>
        <v>-5.1509237647053823</v>
      </c>
      <c r="S56" s="6">
        <f>L56-logHir!L56</f>
        <v>0.81899746532008155</v>
      </c>
      <c r="T56" s="6">
        <f>M56-logHir!M56</f>
        <v>0.96774685736760002</v>
      </c>
      <c r="U56" s="6">
        <f>N56-logHir!N56</f>
        <v>0.22057204132379749</v>
      </c>
      <c r="V56" s="6">
        <f>O56-logHir!O56</f>
        <v>-0.37069798799435016</v>
      </c>
      <c r="W56" s="6">
        <f>P56-logHir!P56</f>
        <v>-4.4766288347209411</v>
      </c>
      <c r="X56" s="6">
        <f>Q56-logHir!Q56</f>
        <v>-4.638594461228867</v>
      </c>
    </row>
    <row r="57" spans="1:24" x14ac:dyDescent="0.15">
      <c r="A57" s="1">
        <v>3</v>
      </c>
      <c r="B57" s="1" t="s">
        <v>58</v>
      </c>
      <c r="C57" s="1">
        <v>8</v>
      </c>
      <c r="D57" s="1" t="s">
        <v>20</v>
      </c>
      <c r="E57" s="4">
        <f>IF(資本ストック!E57&gt;0,LN(資本ストック!E57),0)</f>
        <v>11.186488188345775</v>
      </c>
      <c r="F57" s="4">
        <f>IF(資本ストック!F57&gt;0,LN(資本ストック!F57),0)</f>
        <v>11.331202465568138</v>
      </c>
      <c r="G57" s="4">
        <f>IF(資本ストック!G57&gt;0,LN(資本ストック!G57),0)</f>
        <v>11.374083500533828</v>
      </c>
      <c r="H57" s="4">
        <f>IF(資本ストック!H57&gt;0,LN(資本ストック!H57),0)</f>
        <v>11.315404642327316</v>
      </c>
      <c r="I57" s="4">
        <f>IF(資本ストック!I57&gt;0,LN(資本ストック!I57),0)</f>
        <v>11.158754031466389</v>
      </c>
      <c r="J57" s="4">
        <f>IF(資本ストック!J57&gt;0,LN(資本ストック!J57),0)</f>
        <v>11.140655154512888</v>
      </c>
      <c r="L57" s="6">
        <f t="shared" ref="L57" si="145">E57-E$1092</f>
        <v>0.40300421426974609</v>
      </c>
      <c r="M57" s="6">
        <f t="shared" ref="M57" si="146">F57-F$1092</f>
        <v>0.29628986706424598</v>
      </c>
      <c r="N57" s="6">
        <f t="shared" ref="N57" si="147">G57-G$1092</f>
        <v>7.2068878036214201E-2</v>
      </c>
      <c r="O57" s="6">
        <f t="shared" ref="O57" si="148">H57-H$1092</f>
        <v>-4.3216443890454315E-2</v>
      </c>
      <c r="P57" s="6">
        <f t="shared" si="2"/>
        <v>-3.0428878295473645</v>
      </c>
      <c r="Q57" s="6">
        <f t="shared" si="3"/>
        <v>-3.0542930146057117</v>
      </c>
      <c r="S57" s="6">
        <f>L57-logHir!L57</f>
        <v>1.0986641478284795</v>
      </c>
      <c r="T57" s="6">
        <f>M57-logHir!M57</f>
        <v>0.69612141905838776</v>
      </c>
      <c r="U57" s="6">
        <f>N57-logHir!N57</f>
        <v>0.53384069972675263</v>
      </c>
      <c r="V57" s="6">
        <f>O57-logHir!O57</f>
        <v>0.23650519259537006</v>
      </c>
      <c r="W57" s="6">
        <f>P57-logHir!P57</f>
        <v>-2.5862900842637497</v>
      </c>
      <c r="X57" s="6">
        <f>Q57-logHir!Q57</f>
        <v>-2.5484062278588748</v>
      </c>
    </row>
    <row r="58" spans="1:24" x14ac:dyDescent="0.15">
      <c r="A58" s="1">
        <v>3</v>
      </c>
      <c r="B58" s="1" t="s">
        <v>58</v>
      </c>
      <c r="C58" s="1">
        <v>9</v>
      </c>
      <c r="D58" s="1" t="s">
        <v>21</v>
      </c>
      <c r="E58" s="4">
        <f>IF(資本ストック!E58&gt;0,LN(資本ストック!E58),0)</f>
        <v>11.794436739445329</v>
      </c>
      <c r="F58" s="4">
        <f>IF(資本ストック!F58&gt;0,LN(資本ストック!F58),0)</f>
        <v>12.071889392909537</v>
      </c>
      <c r="G58" s="4">
        <f>IF(資本ストック!G58&gt;0,LN(資本ストック!G58),0)</f>
        <v>12.042706571284919</v>
      </c>
      <c r="H58" s="4">
        <f>IF(資本ストック!H58&gt;0,LN(資本ストック!H58),0)</f>
        <v>12.193375440378921</v>
      </c>
      <c r="I58" s="4">
        <f>IF(資本ストック!I58&gt;0,LN(資本ストック!I58),0)</f>
        <v>11.987265713869609</v>
      </c>
      <c r="J58" s="4">
        <f>IF(資本ストック!J58&gt;0,LN(資本ストック!J58),0)</f>
        <v>11.981160148409558</v>
      </c>
      <c r="L58" s="6">
        <f t="shared" ref="L58" si="149">E58-E$1093</f>
        <v>0.53762857973759282</v>
      </c>
      <c r="M58" s="6">
        <f t="shared" ref="M58" si="150">F58-F$1093</f>
        <v>0.22958149448863452</v>
      </c>
      <c r="N58" s="6">
        <f t="shared" ref="N58" si="151">G58-G$1093</f>
        <v>-0.11089487995084646</v>
      </c>
      <c r="O58" s="6">
        <f t="shared" ref="O58" si="152">H58-H$1093</f>
        <v>-4.8283115965578105E-2</v>
      </c>
      <c r="P58" s="6">
        <f t="shared" si="2"/>
        <v>-2.2143761471441437</v>
      </c>
      <c r="Q58" s="6">
        <f t="shared" si="3"/>
        <v>-2.2137880207090426</v>
      </c>
      <c r="S58" s="6">
        <f>L58-logHir!L58</f>
        <v>0.37321701336141722</v>
      </c>
      <c r="T58" s="6">
        <f>M58-logHir!M58</f>
        <v>0.29178328339131809</v>
      </c>
      <c r="U58" s="6">
        <f>N58-logHir!N58</f>
        <v>0.38628587529138514</v>
      </c>
      <c r="V58" s="6">
        <f>O58-logHir!O58</f>
        <v>0.32661166548125209</v>
      </c>
      <c r="W58" s="6">
        <f>P58-logHir!P58</f>
        <v>-1.6284948701844577</v>
      </c>
      <c r="X58" s="6">
        <f>Q58-logHir!Q58</f>
        <v>-1.6886491857102026</v>
      </c>
    </row>
    <row r="59" spans="1:24" x14ac:dyDescent="0.15">
      <c r="A59" s="1">
        <v>3</v>
      </c>
      <c r="B59" s="1" t="s">
        <v>58</v>
      </c>
      <c r="C59" s="1">
        <v>10</v>
      </c>
      <c r="D59" s="1" t="s">
        <v>22</v>
      </c>
      <c r="E59" s="4">
        <f>IF(資本ストック!E59&gt;0,LN(資本ストック!E59),0)</f>
        <v>8.4263884225957018</v>
      </c>
      <c r="F59" s="4">
        <f>IF(資本ストック!F59&gt;0,LN(資本ストック!F59),0)</f>
        <v>9.3874859984067616</v>
      </c>
      <c r="G59" s="4">
        <f>IF(資本ストック!G59&gt;0,LN(資本ストック!G59),0)</f>
        <v>10.212017255814388</v>
      </c>
      <c r="H59" s="4">
        <f>IF(資本ストック!H59&gt;0,LN(資本ストック!H59),0)</f>
        <v>10.54728272100661</v>
      </c>
      <c r="I59" s="4">
        <f>IF(資本ストック!I59&gt;0,LN(資本ストック!I59),0)</f>
        <v>10.749743971591913</v>
      </c>
      <c r="J59" s="4">
        <f>IF(資本ストック!J59&gt;0,LN(資本ストック!J59),0)</f>
        <v>10.736208598068307</v>
      </c>
      <c r="L59" s="6">
        <f t="shared" ref="L59" si="153">E59-E$1094</f>
        <v>-1.8149315553512313</v>
      </c>
      <c r="M59" s="6">
        <f t="shared" ref="M59" si="154">F59-F$1094</f>
        <v>-1.2234305882404435</v>
      </c>
      <c r="N59" s="6">
        <f t="shared" ref="N59" si="155">G59-G$1094</f>
        <v>-0.85346785143341464</v>
      </c>
      <c r="O59" s="6">
        <f t="shared" ref="O59" si="156">H59-H$1094</f>
        <v>-0.78626076091176245</v>
      </c>
      <c r="P59" s="6">
        <f t="shared" si="2"/>
        <v>-3.4518978894218399</v>
      </c>
      <c r="Q59" s="6">
        <f t="shared" si="3"/>
        <v>-3.4587395710502928</v>
      </c>
      <c r="S59" s="6">
        <f>L59-logHir!L59</f>
        <v>-0.43529766007653237</v>
      </c>
      <c r="T59" s="6">
        <f>M59-logHir!M59</f>
        <v>-0.24696246958534473</v>
      </c>
      <c r="U59" s="6">
        <f>N59-logHir!N59</f>
        <v>-0.19247101935351196</v>
      </c>
      <c r="V59" s="6">
        <f>O59-logHir!O59</f>
        <v>-0.24920515275373667</v>
      </c>
      <c r="W59" s="6">
        <f>P59-logHir!P59</f>
        <v>-3.0458458019820238</v>
      </c>
      <c r="X59" s="6">
        <f>Q59-logHir!Q59</f>
        <v>-3.0363785023142</v>
      </c>
    </row>
    <row r="60" spans="1:24" x14ac:dyDescent="0.15">
      <c r="A60" s="1">
        <v>3</v>
      </c>
      <c r="B60" s="1" t="s">
        <v>58</v>
      </c>
      <c r="C60" s="1">
        <v>11</v>
      </c>
      <c r="D60" s="1" t="s">
        <v>23</v>
      </c>
      <c r="E60" s="4">
        <f>IF(資本ストック!E60&gt;0,LN(資本ストック!E60),0)</f>
        <v>8.621343910888017</v>
      </c>
      <c r="F60" s="4">
        <f>IF(資本ストック!F60&gt;0,LN(資本ストック!F60),0)</f>
        <v>9.8650820466639022</v>
      </c>
      <c r="G60" s="4">
        <f>IF(資本ストック!G60&gt;0,LN(資本ストック!G60),0)</f>
        <v>10.961613129480003</v>
      </c>
      <c r="H60" s="4">
        <f>IF(資本ストック!H60&gt;0,LN(資本ストック!H60),0)</f>
        <v>11.598290644816368</v>
      </c>
      <c r="I60" s="4">
        <f>IF(資本ストック!I60&gt;0,LN(資本ストック!I60),0)</f>
        <v>11.976361773970993</v>
      </c>
      <c r="J60" s="4">
        <f>IF(資本ストック!J60&gt;0,LN(資本ストック!J60),0)</f>
        <v>11.975064271285728</v>
      </c>
      <c r="L60" s="6">
        <f t="shared" ref="L60" si="157">E60-E$1095</f>
        <v>-2.1948567000903481</v>
      </c>
      <c r="M60" s="6">
        <f t="shared" ref="M60" si="158">F60-F$1095</f>
        <v>-1.352552031837071</v>
      </c>
      <c r="N60" s="6">
        <f t="shared" ref="N60" si="159">G60-G$1095</f>
        <v>-0.96589710132452922</v>
      </c>
      <c r="O60" s="6">
        <f t="shared" ref="O60" si="160">H60-H$1095</f>
        <v>-0.74672167972384607</v>
      </c>
      <c r="P60" s="6">
        <f t="shared" si="2"/>
        <v>-2.2252800870427603</v>
      </c>
      <c r="Q60" s="6">
        <f t="shared" si="3"/>
        <v>-2.2198838978328723</v>
      </c>
      <c r="S60" s="6">
        <f>L60-logHir!L60</f>
        <v>-0.47711715967388457</v>
      </c>
      <c r="T60" s="6">
        <f>M60-logHir!M60</f>
        <v>-0.31821202207159871</v>
      </c>
      <c r="U60" s="6">
        <f>N60-logHir!N60</f>
        <v>-0.2359773596752639</v>
      </c>
      <c r="V60" s="6">
        <f>O60-logHir!O60</f>
        <v>-0.3896335894013454</v>
      </c>
      <c r="W60" s="6">
        <f>P60-logHir!P60</f>
        <v>-2.1234961681148601</v>
      </c>
      <c r="X60" s="6">
        <f>Q60-logHir!Q60</f>
        <v>-2.0828346297129023</v>
      </c>
    </row>
    <row r="61" spans="1:24" x14ac:dyDescent="0.15">
      <c r="A61" s="1">
        <v>3</v>
      </c>
      <c r="B61" s="1" t="s">
        <v>58</v>
      </c>
      <c r="C61" s="1">
        <v>12</v>
      </c>
      <c r="D61" s="1" t="s">
        <v>24</v>
      </c>
      <c r="E61" s="4">
        <f>IF(資本ストック!E61&gt;0,LN(資本ストック!E61),0)</f>
        <v>9.8826640776944839</v>
      </c>
      <c r="F61" s="4">
        <f>IF(資本ストック!F61&gt;0,LN(資本ストック!F61),0)</f>
        <v>10.962012281866457</v>
      </c>
      <c r="G61" s="4">
        <f>IF(資本ストック!G61&gt;0,LN(資本ストック!G61),0)</f>
        <v>13.074492501247576</v>
      </c>
      <c r="H61" s="4">
        <f>IF(資本ストック!H61&gt;0,LN(資本ストック!H61),0)</f>
        <v>13.549067585644019</v>
      </c>
      <c r="I61" s="4">
        <f>IF(資本ストック!I61&gt;0,LN(資本ストック!I61),0)</f>
        <v>13.371024185952402</v>
      </c>
      <c r="J61" s="4">
        <f>IF(資本ストック!J61&gt;0,LN(資本ストック!J61),0)</f>
        <v>13.315408487165911</v>
      </c>
      <c r="L61" s="6">
        <f t="shared" ref="L61" si="161">E61-E$1096</f>
        <v>-0.24858256072252871</v>
      </c>
      <c r="M61" s="6">
        <f t="shared" ref="M61" si="162">F61-F$1096</f>
        <v>-5.9039227397185812E-2</v>
      </c>
      <c r="N61" s="6">
        <f t="shared" ref="N61" si="163">G61-G$1096</f>
        <v>0.58880658599170843</v>
      </c>
      <c r="O61" s="6">
        <f t="shared" ref="O61" si="164">H61-H$1096</f>
        <v>0.40060573104747021</v>
      </c>
      <c r="P61" s="6">
        <f t="shared" si="2"/>
        <v>-0.83061767506135098</v>
      </c>
      <c r="Q61" s="6">
        <f t="shared" si="3"/>
        <v>-0.87953968195268928</v>
      </c>
      <c r="S61" s="6">
        <f>L61-logHir!L61</f>
        <v>-0.11594707633418544</v>
      </c>
      <c r="T61" s="6">
        <f>M61-logHir!M61</f>
        <v>-0.27360148798659978</v>
      </c>
      <c r="U61" s="6">
        <f>N61-logHir!N61</f>
        <v>0.29649950936794767</v>
      </c>
      <c r="V61" s="6">
        <f>O61-logHir!O61</f>
        <v>0.18576059974565595</v>
      </c>
      <c r="W61" s="6">
        <f>P61-logHir!P61</f>
        <v>-0.91142833347926633</v>
      </c>
      <c r="X61" s="6">
        <f>Q61-logHir!Q61</f>
        <v>-0.84009022056337024</v>
      </c>
    </row>
    <row r="62" spans="1:24" x14ac:dyDescent="0.15">
      <c r="A62" s="1">
        <v>3</v>
      </c>
      <c r="B62" s="1" t="s">
        <v>58</v>
      </c>
      <c r="C62" s="1">
        <v>13</v>
      </c>
      <c r="D62" s="1" t="s">
        <v>25</v>
      </c>
      <c r="E62" s="4">
        <f>IF(資本ストック!E62&gt;0,LN(資本ストック!E62),0)</f>
        <v>7.7361527281922688</v>
      </c>
      <c r="F62" s="4">
        <f>IF(資本ストック!F62&gt;0,LN(資本ストック!F62),0)</f>
        <v>9.1071943147952492</v>
      </c>
      <c r="G62" s="4">
        <f>IF(資本ストック!G62&gt;0,LN(資本ストック!G62),0)</f>
        <v>9.8906785132166295</v>
      </c>
      <c r="H62" s="4">
        <f>IF(資本ストック!H62&gt;0,LN(資本ストック!H62),0)</f>
        <v>11.704554281008509</v>
      </c>
      <c r="I62" s="4">
        <f>IF(資本ストック!I62&gt;0,LN(資本ストック!I62),0)</f>
        <v>12.271221048460742</v>
      </c>
      <c r="J62" s="4">
        <f>IF(資本ストック!J62&gt;0,LN(資本ストック!J62),0)</f>
        <v>12.232098415070004</v>
      </c>
      <c r="L62" s="6">
        <f t="shared" ref="L62" si="165">E62-E$1097</f>
        <v>-1.894582979119197</v>
      </c>
      <c r="M62" s="6">
        <f t="shared" ref="M62" si="166">F62-F$1097</f>
        <v>-1.9350051447292991</v>
      </c>
      <c r="N62" s="6">
        <f t="shared" ref="N62" si="167">G62-G$1097</f>
        <v>-1.7431148587598368</v>
      </c>
      <c r="O62" s="6">
        <f t="shared" ref="O62" si="168">H62-H$1097</f>
        <v>-0.27932407153421046</v>
      </c>
      <c r="P62" s="6">
        <f t="shared" si="2"/>
        <v>-1.9304208125530113</v>
      </c>
      <c r="Q62" s="6">
        <f t="shared" si="3"/>
        <v>-1.9628497540485963</v>
      </c>
      <c r="S62" s="6">
        <f>L62-logHir!L62</f>
        <v>-0.21107910767149818</v>
      </c>
      <c r="T62" s="6">
        <f>M62-logHir!M62</f>
        <v>-0.70927957541245057</v>
      </c>
      <c r="U62" s="6">
        <f>N62-logHir!N62</f>
        <v>-0.55107295818478796</v>
      </c>
      <c r="V62" s="6">
        <f>O62-logHir!O62</f>
        <v>0.22492958834362042</v>
      </c>
      <c r="W62" s="6">
        <f>P62-logHir!P62</f>
        <v>-1.7751605457867239</v>
      </c>
      <c r="X62" s="6">
        <f>Q62-logHir!Q62</f>
        <v>-1.8403199715395058</v>
      </c>
    </row>
    <row r="63" spans="1:24" x14ac:dyDescent="0.15">
      <c r="A63" s="1">
        <v>3</v>
      </c>
      <c r="B63" s="1" t="s">
        <v>58</v>
      </c>
      <c r="C63" s="1">
        <v>14</v>
      </c>
      <c r="D63" s="1" t="s">
        <v>26</v>
      </c>
      <c r="E63" s="4">
        <f>IF(資本ストック!E63&gt;0,LN(資本ストック!E63),0)</f>
        <v>3.9613482657109622</v>
      </c>
      <c r="F63" s="4">
        <f>IF(資本ストック!F63&gt;0,LN(資本ストック!F63),0)</f>
        <v>9.3805996652159642</v>
      </c>
      <c r="G63" s="4">
        <f>IF(資本ストック!G63&gt;0,LN(資本ストック!G63),0)</f>
        <v>10.471576512882901</v>
      </c>
      <c r="H63" s="4">
        <f>IF(資本ストック!H63&gt;0,LN(資本ストック!H63),0)</f>
        <v>10.833900304794346</v>
      </c>
      <c r="I63" s="4">
        <f>IF(資本ストック!I63&gt;0,LN(資本ストック!I63),0)</f>
        <v>11.095931867663614</v>
      </c>
      <c r="J63" s="4">
        <f>IF(資本ストック!J63&gt;0,LN(資本ストック!J63),0)</f>
        <v>11.139065765709933</v>
      </c>
      <c r="L63" s="6">
        <f t="shared" ref="L63" si="169">E63-E$1098</f>
        <v>-2.3728965236115624</v>
      </c>
      <c r="M63" s="6">
        <f t="shared" ref="M63" si="170">F63-F$1098</f>
        <v>1.0037294562617323</v>
      </c>
      <c r="N63" s="6">
        <f t="shared" ref="N63" si="171">G63-G$1098</f>
        <v>1.0745141480074931</v>
      </c>
      <c r="O63" s="6">
        <f t="shared" ref="O63" si="172">H63-H$1098</f>
        <v>0.92574355778533857</v>
      </c>
      <c r="P63" s="6">
        <f t="shared" si="2"/>
        <v>-3.1057099933501391</v>
      </c>
      <c r="Q63" s="6">
        <f t="shared" si="3"/>
        <v>-3.0558824034086669</v>
      </c>
      <c r="S63" s="6">
        <f>L63-logHir!L63</f>
        <v>-1.5666811995815491</v>
      </c>
      <c r="T63" s="6">
        <f>M63-logHir!M63</f>
        <v>0.32510573715139479</v>
      </c>
      <c r="U63" s="6">
        <f>N63-logHir!N63</f>
        <v>0.12383034372911617</v>
      </c>
      <c r="V63" s="6">
        <f>O63-logHir!O63</f>
        <v>0.32129246690517022</v>
      </c>
      <c r="W63" s="6">
        <f>P63-logHir!P63</f>
        <v>-3.4677252675976824</v>
      </c>
      <c r="X63" s="6">
        <f>Q63-logHir!Q63</f>
        <v>-3.4199933597083065</v>
      </c>
    </row>
    <row r="64" spans="1:24" x14ac:dyDescent="0.15">
      <c r="A64" s="1">
        <v>3</v>
      </c>
      <c r="B64" s="1" t="s">
        <v>58</v>
      </c>
      <c r="C64" s="1">
        <v>15</v>
      </c>
      <c r="D64" s="1" t="s">
        <v>27</v>
      </c>
      <c r="E64" s="4">
        <f>IF(資本ストック!E64&gt;0,LN(資本ストック!E64),0)</f>
        <v>10.24095549055663</v>
      </c>
      <c r="F64" s="4">
        <f>IF(資本ストック!F64&gt;0,LN(資本ストック!F64),0)</f>
        <v>10.956675353206982</v>
      </c>
      <c r="G64" s="4">
        <f>IF(資本ストック!G64&gt;0,LN(資本ストック!G64),0)</f>
        <v>11.486026196051782</v>
      </c>
      <c r="H64" s="4">
        <f>IF(資本ストック!H64&gt;0,LN(資本ストック!H64),0)</f>
        <v>11.832155021405631</v>
      </c>
      <c r="I64" s="4">
        <f>IF(資本ストック!I64&gt;0,LN(資本ストック!I64),0)</f>
        <v>11.741731455608798</v>
      </c>
      <c r="J64" s="4">
        <f>IF(資本ストック!J64&gt;0,LN(資本ストック!J64),0)</f>
        <v>11.72849658726545</v>
      </c>
      <c r="L64" s="6">
        <f t="shared" ref="L64" si="173">E64-E$1099</f>
        <v>-0.81150882332641672</v>
      </c>
      <c r="M64" s="6">
        <f t="shared" ref="M64" si="174">F64-F$1099</f>
        <v>-0.73685432128082162</v>
      </c>
      <c r="N64" s="6">
        <f t="shared" ref="N64" si="175">G64-G$1099</f>
        <v>-0.8130890341078576</v>
      </c>
      <c r="O64" s="6">
        <f t="shared" ref="O64" si="176">H64-H$1099</f>
        <v>-0.77204089047675239</v>
      </c>
      <c r="P64" s="6">
        <f t="shared" si="2"/>
        <v>-2.4599104054049548</v>
      </c>
      <c r="Q64" s="6">
        <f t="shared" si="3"/>
        <v>-2.4664515818531498</v>
      </c>
      <c r="S64" s="6">
        <f>L64-logHir!L64</f>
        <v>-0.2600214499978577</v>
      </c>
      <c r="T64" s="6">
        <f>M64-logHir!M64</f>
        <v>-0.16845012325450881</v>
      </c>
      <c r="U64" s="6">
        <f>N64-logHir!N64</f>
        <v>-0.17746784107328928</v>
      </c>
      <c r="V64" s="6">
        <f>O64-logHir!O64</f>
        <v>-0.18424064135354001</v>
      </c>
      <c r="W64" s="6">
        <f>P64-logHir!P64</f>
        <v>-2.0001674862689764</v>
      </c>
      <c r="X64" s="6">
        <f>Q64-logHir!Q64</f>
        <v>-1.9677989016572308</v>
      </c>
    </row>
    <row r="65" spans="1:24" x14ac:dyDescent="0.15">
      <c r="A65" s="1">
        <v>3</v>
      </c>
      <c r="B65" s="1" t="s">
        <v>57</v>
      </c>
      <c r="C65" s="1">
        <v>16</v>
      </c>
      <c r="D65" s="1" t="s">
        <v>10</v>
      </c>
      <c r="E65" s="4">
        <f>IF(資本ストック!E65&gt;0,LN(資本ストック!E65),0)</f>
        <v>11.455670361648101</v>
      </c>
      <c r="F65" s="4">
        <f>IF(資本ストック!F65&gt;0,LN(資本ストック!F65),0)</f>
        <v>12.031652197300748</v>
      </c>
      <c r="G65" s="4">
        <f>IF(資本ストック!G65&gt;0,LN(資本ストック!G65),0)</f>
        <v>12.515157148255875</v>
      </c>
      <c r="H65" s="4">
        <f>IF(資本ストック!H65&gt;0,LN(資本ストック!H65),0)</f>
        <v>12.874470397310271</v>
      </c>
      <c r="I65" s="4">
        <f>IF(資本ストック!I65&gt;0,LN(資本ストック!I65),0)</f>
        <v>12.725932827304392</v>
      </c>
      <c r="J65" s="4">
        <f>IF(資本ストック!J65&gt;0,LN(資本ストック!J65),0)</f>
        <v>12.682514255750831</v>
      </c>
      <c r="L65" s="6">
        <f t="shared" ref="L65" si="177">E65-E$1100</f>
        <v>-0.40284177017235656</v>
      </c>
      <c r="M65" s="6">
        <f t="shared" ref="M65" si="178">F65-F$1100</f>
        <v>-0.21369448389621759</v>
      </c>
      <c r="N65" s="6">
        <f t="shared" ref="N65" si="179">G65-G$1100</f>
        <v>-0.10422670950220336</v>
      </c>
      <c r="O65" s="6">
        <f t="shared" ref="O65" si="180">H65-H$1100</f>
        <v>-0.14068336284284833</v>
      </c>
      <c r="P65" s="6">
        <f t="shared" si="2"/>
        <v>-1.4757090337093608</v>
      </c>
      <c r="Q65" s="6">
        <f t="shared" si="3"/>
        <v>-1.5124339133677687</v>
      </c>
      <c r="S65" s="6">
        <f>L65-logHir!L65</f>
        <v>-0.26818178968581918</v>
      </c>
      <c r="T65" s="6">
        <f>M65-logHir!M65</f>
        <v>-0.17957850360649807</v>
      </c>
      <c r="U65" s="6">
        <f>N65-logHir!N65</f>
        <v>0.16168808094394294</v>
      </c>
      <c r="V65" s="6">
        <f>O65-logHir!O65</f>
        <v>-1.1132848541462792E-2</v>
      </c>
      <c r="W65" s="6">
        <f>P65-logHir!P65</f>
        <v>-1.0018804004431772</v>
      </c>
      <c r="X65" s="6">
        <f>Q65-logHir!Q65</f>
        <v>-1.0229866638011273</v>
      </c>
    </row>
    <row r="66" spans="1:24" x14ac:dyDescent="0.15">
      <c r="A66" s="1">
        <v>3</v>
      </c>
      <c r="B66" s="1" t="s">
        <v>57</v>
      </c>
      <c r="C66" s="1">
        <v>17</v>
      </c>
      <c r="D66" s="1" t="s">
        <v>11</v>
      </c>
      <c r="E66" s="4">
        <f>IF(資本ストック!E66&gt;0,LN(資本ストック!E66),0)</f>
        <v>11.245235952338113</v>
      </c>
      <c r="F66" s="4">
        <f>IF(資本ストック!F66&gt;0,LN(資本ストック!F66),0)</f>
        <v>12.778125065481897</v>
      </c>
      <c r="G66" s="4">
        <f>IF(資本ストック!G66&gt;0,LN(資本ストック!G66),0)</f>
        <v>13.079810174269362</v>
      </c>
      <c r="H66" s="4">
        <f>IF(資本ストック!H66&gt;0,LN(資本ストック!H66),0)</f>
        <v>13.745771249220983</v>
      </c>
      <c r="I66" s="4">
        <f>IF(資本ストック!I66&gt;0,LN(資本ストック!I66),0)</f>
        <v>13.738971841912011</v>
      </c>
      <c r="J66" s="4">
        <f>IF(資本ストック!J66&gt;0,LN(資本ストック!J66),0)</f>
        <v>13.701605304452006</v>
      </c>
      <c r="L66" s="6">
        <f t="shared" ref="L66" si="181">E66-E$1101</f>
        <v>-1.3552001522985986</v>
      </c>
      <c r="M66" s="6">
        <f t="shared" ref="M66" si="182">F66-F$1101</f>
        <v>-0.87704175201291257</v>
      </c>
      <c r="N66" s="6">
        <f t="shared" ref="N66" si="183">G66-G$1101</f>
        <v>-0.92862646129190196</v>
      </c>
      <c r="O66" s="6">
        <f t="shared" ref="O66" si="184">H66-H$1101</f>
        <v>-0.62212819429567823</v>
      </c>
      <c r="P66" s="6">
        <f t="shared" si="2"/>
        <v>-0.46267001910174166</v>
      </c>
      <c r="Q66" s="6">
        <f t="shared" si="3"/>
        <v>-0.49334286466659449</v>
      </c>
      <c r="S66" s="6">
        <f>L66-logHir!L66</f>
        <v>-0.91298694521536738</v>
      </c>
      <c r="T66" s="6">
        <f>M66-logHir!M66</f>
        <v>-0.35795751724570835</v>
      </c>
      <c r="U66" s="6">
        <f>N66-logHir!N66</f>
        <v>-0.56445487162168995</v>
      </c>
      <c r="V66" s="6">
        <f>O66-logHir!O66</f>
        <v>-0.28563532586290385</v>
      </c>
      <c r="W66" s="6">
        <f>P66-logHir!P66</f>
        <v>-0.12032312918413091</v>
      </c>
      <c r="X66" s="6">
        <f>Q66-logHir!Q66</f>
        <v>-0.1413187935539213</v>
      </c>
    </row>
    <row r="67" spans="1:24" x14ac:dyDescent="0.15">
      <c r="A67" s="1">
        <v>3</v>
      </c>
      <c r="B67" s="1" t="s">
        <v>57</v>
      </c>
      <c r="C67" s="1">
        <v>18</v>
      </c>
      <c r="D67" s="1" t="s">
        <v>12</v>
      </c>
      <c r="E67" s="4">
        <f>IF(資本ストック!E67&gt;0,LN(資本ストック!E67),0)</f>
        <v>11.570714560972032</v>
      </c>
      <c r="F67" s="4">
        <f>IF(資本ストック!F67&gt;0,LN(資本ストック!F67),0)</f>
        <v>12.790624897964429</v>
      </c>
      <c r="G67" s="4">
        <f>IF(資本ストック!G67&gt;0,LN(資本ストック!G67),0)</f>
        <v>12.780418568487967</v>
      </c>
      <c r="H67" s="4">
        <f>IF(資本ストック!H67&gt;0,LN(資本ストック!H67),0)</f>
        <v>13.071811475910595</v>
      </c>
      <c r="I67" s="4">
        <f>IF(資本ストック!I67&gt;0,LN(資本ストック!I67),0)</f>
        <v>12.824522984881799</v>
      </c>
      <c r="J67" s="4">
        <f>IF(資本ストック!J67&gt;0,LN(資本ストック!J67),0)</f>
        <v>12.845502634184454</v>
      </c>
      <c r="L67" s="6">
        <f t="shared" ref="L67" si="185">E67-E$1102</f>
        <v>-0.34876983998826816</v>
      </c>
      <c r="M67" s="6">
        <f t="shared" ref="M67" si="186">F67-F$1102</f>
        <v>-0.34410913223914719</v>
      </c>
      <c r="N67" s="6">
        <f t="shared" ref="N67" si="187">G67-G$1102</f>
        <v>-0.64288134961547883</v>
      </c>
      <c r="O67" s="6">
        <f t="shared" ref="O67" si="188">H67-H$1102</f>
        <v>-0.45647670483275604</v>
      </c>
      <c r="P67" s="6">
        <f t="shared" si="2"/>
        <v>-1.3771188761319539</v>
      </c>
      <c r="Q67" s="6">
        <f t="shared" si="3"/>
        <v>-1.3494455349341461</v>
      </c>
      <c r="S67" s="6">
        <f>L67-logHir!L67</f>
        <v>8.8524882609451794E-2</v>
      </c>
      <c r="T67" s="6">
        <f>M67-logHir!M67</f>
        <v>2.0823664290814392E-2</v>
      </c>
      <c r="U67" s="6">
        <f>N67-logHir!N67</f>
        <v>-0.30694657366785449</v>
      </c>
      <c r="V67" s="6">
        <f>O67-logHir!O67</f>
        <v>-0.17943444175151768</v>
      </c>
      <c r="W67" s="6">
        <f>P67-logHir!P67</f>
        <v>-1.1616839516265713</v>
      </c>
      <c r="X67" s="6">
        <f>Q67-logHir!Q67</f>
        <v>-1.1224417617058666</v>
      </c>
    </row>
    <row r="68" spans="1:24" x14ac:dyDescent="0.15">
      <c r="A68" s="1">
        <v>3</v>
      </c>
      <c r="B68" s="1" t="s">
        <v>57</v>
      </c>
      <c r="C68" s="1">
        <v>19</v>
      </c>
      <c r="D68" s="1" t="s">
        <v>13</v>
      </c>
      <c r="E68" s="4">
        <f>IF(資本ストック!E68&gt;0,LN(資本ストック!E68),0)</f>
        <v>10.357621045716156</v>
      </c>
      <c r="F68" s="4">
        <f>IF(資本ストック!F68&gt;0,LN(資本ストック!F68),0)</f>
        <v>11.302430704464818</v>
      </c>
      <c r="G68" s="4">
        <f>IF(資本ストック!G68&gt;0,LN(資本ストック!G68),0)</f>
        <v>11.364402303084601</v>
      </c>
      <c r="H68" s="4">
        <f>IF(資本ストック!H68&gt;0,LN(資本ストック!H68),0)</f>
        <v>11.668580068715332</v>
      </c>
      <c r="I68" s="4">
        <f>IF(資本ストック!I68&gt;0,LN(資本ストック!I68),0)</f>
        <v>12.406401132720083</v>
      </c>
      <c r="J68" s="4">
        <f>IF(資本ストック!J68&gt;0,LN(資本ストック!J68),0)</f>
        <v>12.292260156072031</v>
      </c>
      <c r="L68" s="6">
        <f t="shared" ref="L68" si="189">E68-E$1103</f>
        <v>-0.8669603322584063</v>
      </c>
      <c r="M68" s="6">
        <f t="shared" ref="M68" si="190">F68-F$1103</f>
        <v>-0.2869250275411126</v>
      </c>
      <c r="N68" s="6">
        <f t="shared" ref="N68" si="191">G68-G$1103</f>
        <v>-0.43779707848302252</v>
      </c>
      <c r="O68" s="6">
        <f t="shared" ref="O68" si="192">H68-H$1103</f>
        <v>-0.55835000414144531</v>
      </c>
      <c r="P68" s="6">
        <f t="shared" si="2"/>
        <v>-1.7952407282936704</v>
      </c>
      <c r="Q68" s="6">
        <f t="shared" si="3"/>
        <v>-1.9026880130465695</v>
      </c>
      <c r="S68" s="6">
        <f>L68-logHir!L68</f>
        <v>-0.34498204155233658</v>
      </c>
      <c r="T68" s="6">
        <f>M68-logHir!M68</f>
        <v>0.15894343275185818</v>
      </c>
      <c r="U68" s="6">
        <f>N68-logHir!N68</f>
        <v>7.046102901904483E-2</v>
      </c>
      <c r="V68" s="6">
        <f>O68-logHir!O68</f>
        <v>-0.14023440525326869</v>
      </c>
      <c r="W68" s="6">
        <f>P68-logHir!P68</f>
        <v>-1.2803814796293391</v>
      </c>
      <c r="X68" s="6">
        <f>Q68-logHir!Q68</f>
        <v>-1.4019086647691434</v>
      </c>
    </row>
    <row r="69" spans="1:24" x14ac:dyDescent="0.15">
      <c r="A69" s="1">
        <v>3</v>
      </c>
      <c r="B69" s="1" t="s">
        <v>57</v>
      </c>
      <c r="C69" s="1">
        <v>20</v>
      </c>
      <c r="D69" s="1" t="s">
        <v>14</v>
      </c>
      <c r="E69" s="4">
        <f>IF(資本ストック!E69&gt;0,LN(資本ストック!E69),0)</f>
        <v>9.7808666861913629</v>
      </c>
      <c r="F69" s="4">
        <f>IF(資本ストック!F69&gt;0,LN(資本ストック!F69),0)</f>
        <v>12.701783006240886</v>
      </c>
      <c r="G69" s="4">
        <f>IF(資本ストック!G69&gt;0,LN(資本ストック!G69),0)</f>
        <v>13.237014149480995</v>
      </c>
      <c r="H69" s="4">
        <f>IF(資本ストック!H69&gt;0,LN(資本ストック!H69),0)</f>
        <v>13.589234064883158</v>
      </c>
      <c r="I69" s="4">
        <f>IF(資本ストック!I69&gt;0,LN(資本ストック!I69),0)</f>
        <v>13.714268491536984</v>
      </c>
      <c r="J69" s="4">
        <f>IF(資本ストック!J69&gt;0,LN(資本ストック!J69),0)</f>
        <v>13.689346095092956</v>
      </c>
      <c r="L69" s="6">
        <f t="shared" ref="L69" si="193">E69-E$1104</f>
        <v>-1.1496330864273343</v>
      </c>
      <c r="M69" s="6">
        <f t="shared" ref="M69" si="194">F69-F$1104</f>
        <v>-0.26767939947477082</v>
      </c>
      <c r="N69" s="6">
        <f t="shared" ref="N69" si="195">G69-G$1104</f>
        <v>-0.58558761568816742</v>
      </c>
      <c r="O69" s="6">
        <f t="shared" ref="O69" si="196">H69-H$1104</f>
        <v>-0.62354058234241272</v>
      </c>
      <c r="P69" s="6">
        <f t="shared" ref="P69:P132" si="197">I69-I$1085</f>
        <v>-0.48737336947676901</v>
      </c>
      <c r="Q69" s="6">
        <f t="shared" ref="Q69:Q132" si="198">J69-J$1085</f>
        <v>-0.50560207402564394</v>
      </c>
      <c r="S69" s="6">
        <f>L69-logHir!L69</f>
        <v>-0.11185760487731766</v>
      </c>
      <c r="T69" s="6">
        <f>M69-logHir!M69</f>
        <v>0.43860697245780678</v>
      </c>
      <c r="U69" s="6">
        <f>N69-logHir!N69</f>
        <v>0.29433058262751643</v>
      </c>
      <c r="V69" s="6">
        <f>O69-logHir!O69</f>
        <v>0.11088965454094257</v>
      </c>
      <c r="W69" s="6">
        <f>P69-logHir!P69</f>
        <v>0.18799698361972439</v>
      </c>
      <c r="X69" s="6">
        <f>Q69-logHir!Q69</f>
        <v>0.12929060581739549</v>
      </c>
    </row>
    <row r="70" spans="1:24" x14ac:dyDescent="0.15">
      <c r="A70" s="1">
        <v>3</v>
      </c>
      <c r="B70" s="1" t="s">
        <v>57</v>
      </c>
      <c r="C70" s="1">
        <v>21</v>
      </c>
      <c r="D70" s="1" t="s">
        <v>15</v>
      </c>
      <c r="E70" s="4">
        <f>IF(資本ストック!E70&gt;0,LN(資本ストック!E70),0)</f>
        <v>11.551684062110086</v>
      </c>
      <c r="F70" s="4">
        <f>IF(資本ストック!F70&gt;0,LN(資本ストック!F70),0)</f>
        <v>13.343896651957657</v>
      </c>
      <c r="G70" s="4">
        <f>IF(資本ストック!G70&gt;0,LN(資本ストック!G70),0)</f>
        <v>13.645307831826642</v>
      </c>
      <c r="H70" s="4">
        <f>IF(資本ストック!H70&gt;0,LN(資本ストック!H70),0)</f>
        <v>14.183192778103976</v>
      </c>
      <c r="I70" s="4">
        <f>IF(資本ストック!I70&gt;0,LN(資本ストック!I70),0)</f>
        <v>14.109745102198413</v>
      </c>
      <c r="J70" s="4">
        <f>IF(資本ストック!J70&gt;0,LN(資本ストック!J70),0)</f>
        <v>14.070513858887395</v>
      </c>
      <c r="L70" s="6">
        <f t="shared" ref="L70" si="199">E70-E$1105</f>
        <v>-1.0403114279096002</v>
      </c>
      <c r="M70" s="6">
        <f t="shared" ref="M70" si="200">F70-F$1105</f>
        <v>-0.33356305237217754</v>
      </c>
      <c r="N70" s="6">
        <f t="shared" ref="N70" si="201">G70-G$1105</f>
        <v>-0.4940832028336839</v>
      </c>
      <c r="O70" s="6">
        <f t="shared" ref="O70" si="202">H70-H$1105</f>
        <v>-0.36873669173051837</v>
      </c>
      <c r="P70" s="6">
        <f t="shared" si="197"/>
        <v>-9.1896758815339652E-2</v>
      </c>
      <c r="Q70" s="6">
        <f t="shared" si="198"/>
        <v>-0.1244343102312051</v>
      </c>
      <c r="S70" s="6">
        <f>L70-logHir!L70</f>
        <v>-0.72061121846881449</v>
      </c>
      <c r="T70" s="6">
        <f>M70-logHir!M70</f>
        <v>-5.9881693969444427E-2</v>
      </c>
      <c r="U70" s="6">
        <f>N70-logHir!N70</f>
        <v>-0.14564762151243471</v>
      </c>
      <c r="V70" s="6">
        <f>O70-logHir!O70</f>
        <v>2.6251073294035976E-2</v>
      </c>
      <c r="W70" s="6">
        <f>P70-logHir!P70</f>
        <v>0.27299948054080403</v>
      </c>
      <c r="X70" s="6">
        <f>Q70-logHir!Q70</f>
        <v>0.336152230188695</v>
      </c>
    </row>
    <row r="71" spans="1:24" x14ac:dyDescent="0.15">
      <c r="A71" s="1">
        <v>3</v>
      </c>
      <c r="B71" s="1" t="s">
        <v>56</v>
      </c>
      <c r="C71" s="1">
        <v>22</v>
      </c>
      <c r="D71" s="1" t="s">
        <v>7</v>
      </c>
      <c r="E71" s="4">
        <f>IF(資本ストック!E71&gt;0,LN(資本ストック!E71),0)</f>
        <v>11.533899782710614</v>
      </c>
      <c r="F71" s="4">
        <f>IF(資本ストック!F71&gt;0,LN(資本ストック!F71),0)</f>
        <v>13.247581739821614</v>
      </c>
      <c r="G71" s="4">
        <f>IF(資本ストック!G71&gt;0,LN(資本ストック!G71),0)</f>
        <v>14.035636178185333</v>
      </c>
      <c r="H71" s="4">
        <f>IF(資本ストック!H71&gt;0,LN(資本ストック!H71),0)</f>
        <v>14.512518225922662</v>
      </c>
      <c r="I71" s="4">
        <f>IF(資本ストック!I71&gt;0,LN(資本ストック!I71),0)</f>
        <v>14.495976815190994</v>
      </c>
      <c r="J71" s="4">
        <f>IF(資本ストック!J71&gt;0,LN(資本ストック!J71),0)</f>
        <v>14.458210060782672</v>
      </c>
      <c r="L71" s="6">
        <f t="shared" ref="L71" si="203">E71-E$1106</f>
        <v>-0.65218620198262478</v>
      </c>
      <c r="M71" s="6">
        <f t="shared" ref="M71" si="204">F71-F$1106</f>
        <v>-0.24181093797969488</v>
      </c>
      <c r="N71" s="6">
        <f t="shared" ref="N71" si="205">G71-G$1106</f>
        <v>-0.36346733198451275</v>
      </c>
      <c r="O71" s="6">
        <f t="shared" ref="O71" si="206">H71-H$1106</f>
        <v>-0.34315084735555423</v>
      </c>
      <c r="P71" s="6">
        <f t="shared" si="197"/>
        <v>0.29433495417724131</v>
      </c>
      <c r="Q71" s="6">
        <f t="shared" si="198"/>
        <v>0.26326189166407232</v>
      </c>
      <c r="S71" s="6">
        <f>L71-logHir!L71</f>
        <v>-0.34025849774102035</v>
      </c>
      <c r="T71" s="6">
        <f>M71-logHir!M71</f>
        <v>6.3846263408015247E-2</v>
      </c>
      <c r="U71" s="6">
        <f>N71-logHir!N71</f>
        <v>-1.6825668156510432E-2</v>
      </c>
      <c r="V71" s="6">
        <f>O71-logHir!O71</f>
        <v>2.588861166231915E-2</v>
      </c>
      <c r="W71" s="6">
        <f>P71-logHir!P71</f>
        <v>0.81948719263601966</v>
      </c>
      <c r="X71" s="6">
        <f>Q71-logHir!Q71</f>
        <v>0.8004232991326603</v>
      </c>
    </row>
    <row r="72" spans="1:24" x14ac:dyDescent="0.15">
      <c r="A72" s="1">
        <v>3</v>
      </c>
      <c r="B72" s="1" t="s">
        <v>56</v>
      </c>
      <c r="C72" s="1">
        <v>23</v>
      </c>
      <c r="D72" s="1" t="s">
        <v>28</v>
      </c>
      <c r="E72" s="4">
        <f>IF(資本ストック!E72&gt;0,LN(資本ストック!E72),0)</f>
        <v>12.751373215405209</v>
      </c>
      <c r="F72" s="4">
        <f>IF(資本ストック!F72&gt;0,LN(資本ストック!F72),0)</f>
        <v>13.270506498936005</v>
      </c>
      <c r="G72" s="4">
        <f>IF(資本ストック!G72&gt;0,LN(資本ストック!G72),0)</f>
        <v>13.777536696296874</v>
      </c>
      <c r="H72" s="4">
        <f>IF(資本ストック!H72&gt;0,LN(資本ストック!H72),0)</f>
        <v>14.387775894381715</v>
      </c>
      <c r="I72" s="4">
        <f>IF(資本ストック!I72&gt;0,LN(資本ストック!I72),0)</f>
        <v>14.389268609472296</v>
      </c>
      <c r="J72" s="4">
        <f>IF(資本ストック!J72&gt;0,LN(資本ストック!J72),0)</f>
        <v>14.372280771932509</v>
      </c>
      <c r="L72" s="6">
        <f t="shared" ref="L72" si="207">E72-E$1107</f>
        <v>5.1756054991107803E-2</v>
      </c>
      <c r="M72" s="6">
        <f t="shared" ref="M72" si="208">F72-F$1107</f>
        <v>-0.22553078474626176</v>
      </c>
      <c r="N72" s="6">
        <f t="shared" ref="N72" si="209">G72-G$1107</f>
        <v>-0.21867189080495919</v>
      </c>
      <c r="O72" s="6">
        <f t="shared" ref="O72" si="210">H72-H$1107</f>
        <v>-0.2048305604195555</v>
      </c>
      <c r="P72" s="6">
        <f t="shared" si="197"/>
        <v>0.18762674845854299</v>
      </c>
      <c r="Q72" s="6">
        <f t="shared" si="198"/>
        <v>0.17733260281390884</v>
      </c>
      <c r="S72" s="6">
        <f>L72-logHir!L72</f>
        <v>0.23381724355703959</v>
      </c>
      <c r="T72" s="6">
        <f>M72-logHir!M72</f>
        <v>2.587247408792237E-3</v>
      </c>
      <c r="U72" s="6">
        <f>N72-logHir!N72</f>
        <v>-2.6573553052045895E-2</v>
      </c>
      <c r="V72" s="6">
        <f>O72-logHir!O72</f>
        <v>-5.7944575736854631E-3</v>
      </c>
      <c r="W72" s="6">
        <f>P72-logHir!P72</f>
        <v>0.49825751206346247</v>
      </c>
      <c r="X72" s="6">
        <f>Q72-logHir!Q72</f>
        <v>0.48766223905568395</v>
      </c>
    </row>
    <row r="73" spans="1:24" x14ac:dyDescent="0.15">
      <c r="A73" s="1">
        <v>4</v>
      </c>
      <c r="B73" s="1" t="s">
        <v>264</v>
      </c>
      <c r="C73" s="1">
        <v>1</v>
      </c>
      <c r="D73" s="1" t="s">
        <v>8</v>
      </c>
      <c r="E73" s="4">
        <f>IF(資本ストック!E73&gt;0,LN(資本ストック!E73),0)</f>
        <v>13.707325446887621</v>
      </c>
      <c r="F73" s="4">
        <f>IF(資本ストック!F73&gt;0,LN(資本ストック!F73),0)</f>
        <v>14.161674268916524</v>
      </c>
      <c r="G73" s="4">
        <f>IF(資本ストック!G73&gt;0,LN(資本ストック!G73),0)</f>
        <v>14.499724398747263</v>
      </c>
      <c r="H73" s="4">
        <f>IF(資本ストック!H73&gt;0,LN(資本ストック!H73),0)</f>
        <v>14.718672906418499</v>
      </c>
      <c r="I73" s="4">
        <f>IF(資本ストック!I73&gt;0,LN(資本ストック!I73),0)</f>
        <v>14.751675418038896</v>
      </c>
      <c r="J73" s="4">
        <f>IF(資本ストック!J73&gt;0,LN(資本ストック!J73),0)</f>
        <v>14.736152306114013</v>
      </c>
      <c r="L73" s="6">
        <f t="shared" ref="L73" si="211">E73-E$1085</f>
        <v>0.29417673846999115</v>
      </c>
      <c r="M73" s="6">
        <f t="shared" ref="M73" si="212">F73-F$1085</f>
        <v>0.523188805101924</v>
      </c>
      <c r="N73" s="6">
        <f t="shared" ref="N73" si="213">G73-G$1085</f>
        <v>0.51237086327289205</v>
      </c>
      <c r="O73" s="6">
        <f t="shared" ref="O73" si="214">H73-H$1085</f>
        <v>0.53270815501459623</v>
      </c>
      <c r="P73" s="6">
        <f t="shared" si="197"/>
        <v>0.55003355702514334</v>
      </c>
      <c r="Q73" s="6">
        <f t="shared" si="198"/>
        <v>0.54120413699541281</v>
      </c>
      <c r="S73" s="6">
        <f>L73-logHir!L73</f>
        <v>-5.4390940641329877E-2</v>
      </c>
      <c r="T73" s="6">
        <f>M73-logHir!M73</f>
        <v>0.19260854355791146</v>
      </c>
      <c r="U73" s="6">
        <f>N73-logHir!N73</f>
        <v>0.10667018320140542</v>
      </c>
      <c r="V73" s="6">
        <f>O73-logHir!O73</f>
        <v>0.30971997542420127</v>
      </c>
      <c r="W73" s="6">
        <f>P73-logHir!P73</f>
        <v>0.36440134050237738</v>
      </c>
      <c r="X73" s="6">
        <f>Q73-logHir!Q73</f>
        <v>0.36050453485467671</v>
      </c>
    </row>
    <row r="74" spans="1:24" x14ac:dyDescent="0.15">
      <c r="A74" s="1">
        <v>4</v>
      </c>
      <c r="B74" s="1" t="s">
        <v>265</v>
      </c>
      <c r="C74" s="1">
        <v>2</v>
      </c>
      <c r="D74" s="1" t="s">
        <v>9</v>
      </c>
      <c r="E74" s="4">
        <f>IF(資本ストック!E74&gt;0,LN(資本ストック!E74),0)</f>
        <v>10.432070496500263</v>
      </c>
      <c r="F74" s="4">
        <f>IF(資本ストック!F74&gt;0,LN(資本ストック!F74),0)</f>
        <v>9.9190664041141243</v>
      </c>
      <c r="G74" s="4">
        <f>IF(資本ストック!G74&gt;0,LN(資本ストック!G74),0)</f>
        <v>10.089499213386098</v>
      </c>
      <c r="H74" s="4">
        <f>IF(資本ストック!H74&gt;0,LN(資本ストック!H74),0)</f>
        <v>9.8382912946997703</v>
      </c>
      <c r="I74" s="4">
        <f>IF(資本ストック!I74&gt;0,LN(資本ストック!I74),0)</f>
        <v>9.7313334468426049</v>
      </c>
      <c r="J74" s="4">
        <f>IF(資本ストック!J74&gt;0,LN(資本ストック!J74),0)</f>
        <v>9.6730545043621028</v>
      </c>
      <c r="L74" s="6">
        <f t="shared" ref="L74" si="215">E74-E$1086</f>
        <v>0.48695526926450938</v>
      </c>
      <c r="M74" s="6">
        <f t="shared" ref="M74" si="216">F74-F$1086</f>
        <v>-0.20177643271617285</v>
      </c>
      <c r="N74" s="6">
        <f t="shared" ref="N74" si="217">G74-G$1086</f>
        <v>-0.12035745940293552</v>
      </c>
      <c r="O74" s="6">
        <f t="shared" ref="O74" si="218">H74-H$1086</f>
        <v>-0.35603099772597346</v>
      </c>
      <c r="P74" s="6">
        <f t="shared" si="197"/>
        <v>-4.4703084141711482</v>
      </c>
      <c r="Q74" s="6">
        <f t="shared" si="198"/>
        <v>-4.5218936647564973</v>
      </c>
      <c r="S74" s="6">
        <f>L74-logHir!L74</f>
        <v>0.20995001781450995</v>
      </c>
      <c r="T74" s="6">
        <f>M74-logHir!M74</f>
        <v>-0.64347786490179537</v>
      </c>
      <c r="U74" s="6">
        <f>N74-logHir!N74</f>
        <v>-9.7231100121872416E-2</v>
      </c>
      <c r="V74" s="6">
        <f>O74-logHir!O74</f>
        <v>-0.37551603469771599</v>
      </c>
      <c r="W74" s="6">
        <f>P74-logHir!P74</f>
        <v>-4.4192765023272855</v>
      </c>
      <c r="X74" s="6">
        <f>Q74-logHir!Q74</f>
        <v>-4.4718237593900874</v>
      </c>
    </row>
    <row r="75" spans="1:24" x14ac:dyDescent="0.15">
      <c r="A75" s="1">
        <v>4</v>
      </c>
      <c r="B75" s="1" t="s">
        <v>266</v>
      </c>
      <c r="C75" s="1">
        <v>3</v>
      </c>
      <c r="D75" s="1" t="s">
        <v>16</v>
      </c>
      <c r="E75" s="4">
        <f>IF(資本ストック!E75&gt;0,LN(資本ストック!E75),0)</f>
        <v>11.135131647744792</v>
      </c>
      <c r="F75" s="4">
        <f>IF(資本ストック!F75&gt;0,LN(資本ストック!F75),0)</f>
        <v>12.00383272528231</v>
      </c>
      <c r="G75" s="4">
        <f>IF(資本ストック!G75&gt;0,LN(資本ストック!G75),0)</f>
        <v>12.611893694497189</v>
      </c>
      <c r="H75" s="4">
        <f>IF(資本ストック!H75&gt;0,LN(資本ストック!H75),0)</f>
        <v>12.985166578152967</v>
      </c>
      <c r="I75" s="4">
        <f>IF(資本ストック!I75&gt;0,LN(資本ストック!I75),0)</f>
        <v>12.968935356832509</v>
      </c>
      <c r="J75" s="4">
        <f>IF(資本ストック!J75&gt;0,LN(資本ストック!J75),0)</f>
        <v>12.969241588339424</v>
      </c>
      <c r="L75" s="6">
        <f t="shared" ref="L75" si="219">E75-E$1087</f>
        <v>0.12992073035149154</v>
      </c>
      <c r="M75" s="6">
        <f t="shared" ref="M75" si="220">F75-F$1087</f>
        <v>0.40536624907478114</v>
      </c>
      <c r="N75" s="6">
        <f t="shared" ref="N75" si="221">G75-G$1087</f>
        <v>0.47688446681812025</v>
      </c>
      <c r="O75" s="6">
        <f t="shared" ref="O75" si="222">H75-H$1087</f>
        <v>0.48883832156608698</v>
      </c>
      <c r="P75" s="6">
        <f t="shared" si="197"/>
        <v>-1.2327065041812446</v>
      </c>
      <c r="Q75" s="6">
        <f t="shared" si="198"/>
        <v>-1.2257065807791765</v>
      </c>
      <c r="S75" s="6">
        <f>L75-logHir!L75</f>
        <v>-0.31536609026709783</v>
      </c>
      <c r="T75" s="6">
        <f>M75-logHir!M75</f>
        <v>-6.1600462362351394E-2</v>
      </c>
      <c r="U75" s="6">
        <f>N75-logHir!N75</f>
        <v>-1.1475587672281407E-2</v>
      </c>
      <c r="V75" s="6">
        <f>O75-logHir!O75</f>
        <v>-4.0965323453379554E-2</v>
      </c>
      <c r="W75" s="6">
        <f>P75-logHir!P75</f>
        <v>-1.6907995032535386</v>
      </c>
      <c r="X75" s="6">
        <f>Q75-logHir!Q75</f>
        <v>-1.713405141224646</v>
      </c>
    </row>
    <row r="76" spans="1:24" x14ac:dyDescent="0.15">
      <c r="A76" s="1">
        <v>4</v>
      </c>
      <c r="B76" s="1" t="s">
        <v>64</v>
      </c>
      <c r="C76" s="1">
        <v>4</v>
      </c>
      <c r="D76" s="1" t="s">
        <v>17</v>
      </c>
      <c r="E76" s="4">
        <f>IF(資本ストック!E76&gt;0,LN(資本ストック!E76),0)</f>
        <v>9.1901164926076877</v>
      </c>
      <c r="F76" s="4">
        <f>IF(資本ストック!F76&gt;0,LN(資本ストック!F76),0)</f>
        <v>10.689119680768959</v>
      </c>
      <c r="G76" s="4">
        <f>IF(資本ストック!G76&gt;0,LN(資本ストック!G76),0)</f>
        <v>11.363317353698246</v>
      </c>
      <c r="H76" s="4">
        <f>IF(資本ストック!H76&gt;0,LN(資本ストック!H76),0)</f>
        <v>11.399240103096783</v>
      </c>
      <c r="I76" s="4">
        <f>IF(資本ストック!I76&gt;0,LN(資本ストック!I76),0)</f>
        <v>11.023577191927538</v>
      </c>
      <c r="J76" s="4">
        <f>IF(資本ストック!J76&gt;0,LN(資本ストック!J76),0)</f>
        <v>10.995767417746892</v>
      </c>
      <c r="L76" s="6">
        <f t="shared" ref="L76" si="223">E76-E$1088</f>
        <v>-1.5173900858002973</v>
      </c>
      <c r="M76" s="6">
        <f t="shared" ref="M76" si="224">F76-F$1088</f>
        <v>-0.47869542039248891</v>
      </c>
      <c r="N76" s="6">
        <f t="shared" ref="N76" si="225">G76-G$1088</f>
        <v>-9.8916829792027983E-2</v>
      </c>
      <c r="O76" s="6">
        <f t="shared" ref="O76" si="226">H76-H$1088</f>
        <v>-0.12311941758983913</v>
      </c>
      <c r="P76" s="6">
        <f t="shared" si="197"/>
        <v>-3.1780646690862149</v>
      </c>
      <c r="Q76" s="6">
        <f t="shared" si="198"/>
        <v>-3.1991807513717081</v>
      </c>
      <c r="S76" s="6">
        <f>L76-logHir!L76</f>
        <v>-0.61476103177069774</v>
      </c>
      <c r="T76" s="6">
        <f>M76-logHir!M76</f>
        <v>0.22946578291388775</v>
      </c>
      <c r="U76" s="6">
        <f>N76-logHir!N76</f>
        <v>0.3248715208704116</v>
      </c>
      <c r="V76" s="6">
        <f>O76-logHir!O76</f>
        <v>0.18583018406890517</v>
      </c>
      <c r="W76" s="6">
        <f>P76-logHir!P76</f>
        <v>-2.9838527378892312</v>
      </c>
      <c r="X76" s="6">
        <f>Q76-logHir!Q76</f>
        <v>-2.9616907319859465</v>
      </c>
    </row>
    <row r="77" spans="1:24" x14ac:dyDescent="0.15">
      <c r="A77" s="1">
        <v>4</v>
      </c>
      <c r="B77" s="1" t="s">
        <v>64</v>
      </c>
      <c r="C77" s="1">
        <v>5</v>
      </c>
      <c r="D77" s="1" t="s">
        <v>18</v>
      </c>
      <c r="E77" s="4">
        <f>IF(資本ストック!E77&gt;0,LN(資本ストック!E77),0)</f>
        <v>11.414033440459079</v>
      </c>
      <c r="F77" s="4">
        <f>IF(資本ストック!F77&gt;0,LN(資本ストック!F77),0)</f>
        <v>11.712489473250812</v>
      </c>
      <c r="G77" s="4">
        <f>IF(資本ストック!G77&gt;0,LN(資本ストック!G77),0)</f>
        <v>12.204850995496667</v>
      </c>
      <c r="H77" s="4">
        <f>IF(資本ストック!H77&gt;0,LN(資本ストック!H77),0)</f>
        <v>12.280789305430034</v>
      </c>
      <c r="I77" s="4">
        <f>IF(資本ストック!I77&gt;0,LN(資本ストック!I77),0)</f>
        <v>12.584989097506835</v>
      </c>
      <c r="J77" s="4">
        <f>IF(資本ストック!J77&gt;0,LN(資本ストック!J77),0)</f>
        <v>12.661497468145013</v>
      </c>
      <c r="L77" s="6">
        <f t="shared" ref="L77" si="227">E77-E$1089</f>
        <v>1.235600393573776</v>
      </c>
      <c r="M77" s="6">
        <f t="shared" ref="M77" si="228">F77-F$1089</f>
        <v>1.1503272756044307</v>
      </c>
      <c r="N77" s="6">
        <f t="shared" ref="N77" si="229">G77-G$1089</f>
        <v>1.1985204278429915</v>
      </c>
      <c r="O77" s="6">
        <f t="shared" ref="O77" si="230">H77-H$1089</f>
        <v>0.97018901406223534</v>
      </c>
      <c r="P77" s="6">
        <f t="shared" si="197"/>
        <v>-1.6166527635069183</v>
      </c>
      <c r="Q77" s="6">
        <f t="shared" si="198"/>
        <v>-1.5334507009735869</v>
      </c>
      <c r="S77" s="6">
        <f>L77-logHir!L77</f>
        <v>1.3609140172552987</v>
      </c>
      <c r="T77" s="6">
        <f>M77-logHir!M77</f>
        <v>0.97310906681838816</v>
      </c>
      <c r="U77" s="6">
        <f>N77-logHir!N77</f>
        <v>0.98281356542331366</v>
      </c>
      <c r="V77" s="6">
        <f>O77-logHir!O77</f>
        <v>0.8292227652964641</v>
      </c>
      <c r="W77" s="6">
        <f>P77-logHir!P77</f>
        <v>-1.7881857784425428</v>
      </c>
      <c r="X77" s="6">
        <f>Q77-logHir!Q77</f>
        <v>-1.6869434391060096</v>
      </c>
    </row>
    <row r="78" spans="1:24" x14ac:dyDescent="0.15">
      <c r="A78" s="1">
        <v>4</v>
      </c>
      <c r="B78" s="1" t="s">
        <v>266</v>
      </c>
      <c r="C78" s="1">
        <v>6</v>
      </c>
      <c r="D78" s="1" t="s">
        <v>2</v>
      </c>
      <c r="E78" s="4">
        <f>IF(資本ストック!E78&gt;0,LN(資本ストック!E78),0)</f>
        <v>9.181573777609378</v>
      </c>
      <c r="F78" s="4">
        <f>IF(資本ストック!F78&gt;0,LN(資本ストック!F78),0)</f>
        <v>9.6227794114301428</v>
      </c>
      <c r="G78" s="4">
        <f>IF(資本ストック!G78&gt;0,LN(資本ストック!G78),0)</f>
        <v>10.188412816629061</v>
      </c>
      <c r="H78" s="4">
        <f>IF(資本ストック!H78&gt;0,LN(資本ストック!H78),0)</f>
        <v>10.393352429126008</v>
      </c>
      <c r="I78" s="4">
        <f>IF(資本ストック!I78&gt;0,LN(資本ストック!I78),0)</f>
        <v>10.918739848043783</v>
      </c>
      <c r="J78" s="4">
        <f>IF(資本ストック!J78&gt;0,LN(資本ストック!J78),0)</f>
        <v>10.971396191361814</v>
      </c>
      <c r="L78" s="6">
        <f t="shared" ref="L78" si="231">E78-E$1090</f>
        <v>-1.8976321301187955</v>
      </c>
      <c r="M78" s="6">
        <f t="shared" ref="M78" si="232">F78-F$1090</f>
        <v>-1.7717144621852512</v>
      </c>
      <c r="N78" s="6">
        <f t="shared" ref="N78" si="233">G78-G$1090</f>
        <v>-1.5876553082820273</v>
      </c>
      <c r="O78" s="6">
        <f t="shared" ref="O78" si="234">H78-H$1090</f>
        <v>-1.6409106017062793</v>
      </c>
      <c r="P78" s="6">
        <f t="shared" si="197"/>
        <v>-3.28290201296997</v>
      </c>
      <c r="Q78" s="6">
        <f t="shared" si="198"/>
        <v>-3.2235519777567863</v>
      </c>
      <c r="S78" s="6">
        <f>L78-logHir!L78</f>
        <v>-0.47065124297317507</v>
      </c>
      <c r="T78" s="6">
        <f>M78-logHir!M78</f>
        <v>-0.73943605664728196</v>
      </c>
      <c r="U78" s="6">
        <f>N78-logHir!N78</f>
        <v>-0.8497947080802124</v>
      </c>
      <c r="V78" s="6">
        <f>O78-logHir!O78</f>
        <v>-0.9860316370345501</v>
      </c>
      <c r="W78" s="6">
        <f>P78-logHir!P78</f>
        <v>-2.6154654341305186</v>
      </c>
      <c r="X78" s="6">
        <f>Q78-logHir!Q78</f>
        <v>-2.5641683216177231</v>
      </c>
    </row>
    <row r="79" spans="1:24" x14ac:dyDescent="0.15">
      <c r="A79" s="1">
        <v>4</v>
      </c>
      <c r="B79" s="1" t="s">
        <v>64</v>
      </c>
      <c r="C79" s="1">
        <v>7</v>
      </c>
      <c r="D79" s="1" t="s">
        <v>19</v>
      </c>
      <c r="E79" s="4">
        <f>IF(資本ストック!E79&gt;0,LN(資本ストック!E79),0)</f>
        <v>7.6338095237007613</v>
      </c>
      <c r="F79" s="4">
        <f>IF(資本ストック!F79&gt;0,LN(資本ストック!F79),0)</f>
        <v>11.113987667115245</v>
      </c>
      <c r="G79" s="4">
        <f>IF(資本ストック!G79&gt;0,LN(資本ストック!G79),0)</f>
        <v>10.914216238675118</v>
      </c>
      <c r="H79" s="4">
        <f>IF(資本ストック!H79&gt;0,LN(資本ストック!H79),0)</f>
        <v>11.943362293908955</v>
      </c>
      <c r="I79" s="4">
        <f>IF(資本ストック!I79&gt;0,LN(資本ストック!I79),0)</f>
        <v>12.507714270237948</v>
      </c>
      <c r="J79" s="4">
        <f>IF(資本ストック!J79&gt;0,LN(資本ストック!J79),0)</f>
        <v>12.533282799898595</v>
      </c>
      <c r="L79" s="6">
        <f t="shared" ref="L79" si="235">E79-E$1091</f>
        <v>-1.6448296126711979</v>
      </c>
      <c r="M79" s="6">
        <f t="shared" ref="M79" si="236">F79-F$1091</f>
        <v>1.1129472709695989</v>
      </c>
      <c r="N79" s="6">
        <f t="shared" ref="N79" si="237">G79-G$1091</f>
        <v>0.94131501416145369</v>
      </c>
      <c r="O79" s="6">
        <f t="shared" ref="O79" si="238">H79-H$1091</f>
        <v>1.4545296492445789</v>
      </c>
      <c r="P79" s="6">
        <f t="shared" si="197"/>
        <v>-1.6939275907758056</v>
      </c>
      <c r="Q79" s="6">
        <f t="shared" si="198"/>
        <v>-1.661665369220005</v>
      </c>
      <c r="S79" s="6">
        <f>L79-logHir!L79</f>
        <v>-1.6693061069802972</v>
      </c>
      <c r="T79" s="6">
        <f>M79-logHir!M79</f>
        <v>0.39544285508447263</v>
      </c>
      <c r="U79" s="6">
        <f>N79-logHir!N79</f>
        <v>0.19601802576944127</v>
      </c>
      <c r="V79" s="6">
        <f>O79-logHir!O79</f>
        <v>0.94814595592448292</v>
      </c>
      <c r="W79" s="6">
        <f>P79-logHir!P79</f>
        <v>-2.3381259200282845</v>
      </c>
      <c r="X79" s="6">
        <f>Q79-logHir!Q79</f>
        <v>-2.3088123659479995</v>
      </c>
    </row>
    <row r="80" spans="1:24" x14ac:dyDescent="0.15">
      <c r="A80" s="1">
        <v>4</v>
      </c>
      <c r="B80" s="1" t="s">
        <v>266</v>
      </c>
      <c r="C80" s="1">
        <v>8</v>
      </c>
      <c r="D80" s="1" t="s">
        <v>20</v>
      </c>
      <c r="E80" s="4">
        <f>IF(資本ストック!E80&gt;0,LN(資本ストック!E80),0)</f>
        <v>9.9933038797236442</v>
      </c>
      <c r="F80" s="4">
        <f>IF(資本ストック!F80&gt;0,LN(資本ストック!F80),0)</f>
        <v>10.560947460100115</v>
      </c>
      <c r="G80" s="4">
        <f>IF(資本ストック!G80&gt;0,LN(資本ストック!G80),0)</f>
        <v>10.936353339720451</v>
      </c>
      <c r="H80" s="4">
        <f>IF(資本ストック!H80&gt;0,LN(資本ストック!H80),0)</f>
        <v>11.097071950623203</v>
      </c>
      <c r="I80" s="4">
        <f>IF(資本ストック!I80&gt;0,LN(資本ストック!I80),0)</f>
        <v>11.172098636053734</v>
      </c>
      <c r="J80" s="4">
        <f>IF(資本ストック!J80&gt;0,LN(資本ストック!J80),0)</f>
        <v>11.165777361192792</v>
      </c>
      <c r="L80" s="6">
        <f t="shared" ref="L80" si="239">E80-E$1092</f>
        <v>-0.7901800943523849</v>
      </c>
      <c r="M80" s="6">
        <f t="shared" ref="M80" si="240">F80-F$1092</f>
        <v>-0.47396513840377708</v>
      </c>
      <c r="N80" s="6">
        <f t="shared" ref="N80" si="241">G80-G$1092</f>
        <v>-0.36566128277716281</v>
      </c>
      <c r="O80" s="6">
        <f t="shared" ref="O80" si="242">H80-H$1092</f>
        <v>-0.26154913559456716</v>
      </c>
      <c r="P80" s="6">
        <f t="shared" si="197"/>
        <v>-3.0295432249600189</v>
      </c>
      <c r="Q80" s="6">
        <f t="shared" si="198"/>
        <v>-3.0291708079258086</v>
      </c>
      <c r="S80" s="6">
        <f>L80-logHir!L80</f>
        <v>-0.36891040346775839</v>
      </c>
      <c r="T80" s="6">
        <f>M80-logHir!M80</f>
        <v>-0.2371906796080161</v>
      </c>
      <c r="U80" s="6">
        <f>N80-logHir!N80</f>
        <v>-9.7007942968648564E-2</v>
      </c>
      <c r="V80" s="6">
        <f>O80-logHir!O80</f>
        <v>-4.6007347307217117E-2</v>
      </c>
      <c r="W80" s="6">
        <f>P80-logHir!P80</f>
        <v>-3.0043125495939105</v>
      </c>
      <c r="X80" s="6">
        <f>Q80-logHir!Q80</f>
        <v>-2.9248165860890971</v>
      </c>
    </row>
    <row r="81" spans="1:24" x14ac:dyDescent="0.15">
      <c r="A81" s="1">
        <v>4</v>
      </c>
      <c r="B81" s="1" t="s">
        <v>64</v>
      </c>
      <c r="C81" s="1">
        <v>9</v>
      </c>
      <c r="D81" s="1" t="s">
        <v>21</v>
      </c>
      <c r="E81" s="4">
        <f>IF(資本ストック!E81&gt;0,LN(資本ストック!E81),0)</f>
        <v>9.838439020742495</v>
      </c>
      <c r="F81" s="4">
        <f>IF(資本ストック!F81&gt;0,LN(資本ストック!F81),0)</f>
        <v>11.520308423517587</v>
      </c>
      <c r="G81" s="4">
        <f>IF(資本ストック!G81&gt;0,LN(資本ストック!G81),0)</f>
        <v>11.977703318376882</v>
      </c>
      <c r="H81" s="4">
        <f>IF(資本ストック!H81&gt;0,LN(資本ストック!H81),0)</f>
        <v>12.306567166048856</v>
      </c>
      <c r="I81" s="4">
        <f>IF(資本ストック!I81&gt;0,LN(資本ストック!I81),0)</f>
        <v>12.3720804292015</v>
      </c>
      <c r="J81" s="4">
        <f>IF(資本ストック!J81&gt;0,LN(資本ストック!J81),0)</f>
        <v>12.436710384252555</v>
      </c>
      <c r="L81" s="6">
        <f t="shared" ref="L81" si="243">E81-E$1093</f>
        <v>-1.4183691389652413</v>
      </c>
      <c r="M81" s="6">
        <f t="shared" ref="M81" si="244">F81-F$1093</f>
        <v>-0.32199947490331482</v>
      </c>
      <c r="N81" s="6">
        <f t="shared" ref="N81" si="245">G81-G$1093</f>
        <v>-0.17589813285888312</v>
      </c>
      <c r="O81" s="6">
        <f t="shared" ref="O81" si="246">H81-H$1093</f>
        <v>6.490860970435719E-2</v>
      </c>
      <c r="P81" s="6">
        <f t="shared" si="197"/>
        <v>-1.8295614318122535</v>
      </c>
      <c r="Q81" s="6">
        <f t="shared" si="198"/>
        <v>-1.7582377848660453</v>
      </c>
      <c r="S81" s="6">
        <f>L81-logHir!L81</f>
        <v>-0.54248776026167889</v>
      </c>
      <c r="T81" s="6">
        <f>M81-logHir!M81</f>
        <v>0.13610063758383717</v>
      </c>
      <c r="U81" s="6">
        <f>N81-logHir!N81</f>
        <v>3.7855919078658928E-2</v>
      </c>
      <c r="V81" s="6">
        <f>O81-logHir!O81</f>
        <v>0.17234965162561444</v>
      </c>
      <c r="W81" s="6">
        <f>P81-logHir!P81</f>
        <v>-1.7511998364374879</v>
      </c>
      <c r="X81" s="6">
        <f>Q81-logHir!Q81</f>
        <v>-1.6926111662225676</v>
      </c>
    </row>
    <row r="82" spans="1:24" x14ac:dyDescent="0.15">
      <c r="A82" s="1">
        <v>4</v>
      </c>
      <c r="B82" s="1" t="s">
        <v>64</v>
      </c>
      <c r="C82" s="1">
        <v>10</v>
      </c>
      <c r="D82" s="1" t="s">
        <v>22</v>
      </c>
      <c r="E82" s="4">
        <f>IF(資本ストック!E82&gt;0,LN(資本ストック!E82),0)</f>
        <v>9.9767265985717</v>
      </c>
      <c r="F82" s="4">
        <f>IF(資本ストック!F82&gt;0,LN(資本ストック!F82),0)</f>
        <v>10.811962606155131</v>
      </c>
      <c r="G82" s="4">
        <f>IF(資本ストック!G82&gt;0,LN(資本ストック!G82),0)</f>
        <v>11.257475230591334</v>
      </c>
      <c r="H82" s="4">
        <f>IF(資本ストック!H82&gt;0,LN(資本ストック!H82),0)</f>
        <v>11.578676523307898</v>
      </c>
      <c r="I82" s="4">
        <f>IF(資本ストック!I82&gt;0,LN(資本ストック!I82),0)</f>
        <v>11.576201781860309</v>
      </c>
      <c r="J82" s="4">
        <f>IF(資本ストック!J82&gt;0,LN(資本ストック!J82),0)</f>
        <v>11.565573434700305</v>
      </c>
      <c r="L82" s="6">
        <f t="shared" ref="L82" si="247">E82-E$1094</f>
        <v>-0.26459337937523308</v>
      </c>
      <c r="M82" s="6">
        <f t="shared" ref="M82" si="248">F82-F$1094</f>
        <v>0.20104601950792578</v>
      </c>
      <c r="N82" s="6">
        <f t="shared" ref="N82" si="249">G82-G$1094</f>
        <v>0.19199012334353149</v>
      </c>
      <c r="O82" s="6">
        <f t="shared" ref="O82" si="250">H82-H$1094</f>
        <v>0.24513304138952563</v>
      </c>
      <c r="P82" s="6">
        <f t="shared" si="197"/>
        <v>-2.625440079153444</v>
      </c>
      <c r="Q82" s="6">
        <f t="shared" si="198"/>
        <v>-2.6293747344182954</v>
      </c>
      <c r="S82" s="6">
        <f>L82-logHir!L82</f>
        <v>0.12974185382821268</v>
      </c>
      <c r="T82" s="6">
        <f>M82-logHir!M82</f>
        <v>0.44717711929726001</v>
      </c>
      <c r="U82" s="6">
        <f>N82-logHir!N82</f>
        <v>0.48364470847289986</v>
      </c>
      <c r="V82" s="6">
        <f>O82-logHir!O82</f>
        <v>0.49291283949281706</v>
      </c>
      <c r="W82" s="6">
        <f>P82-logHir!P82</f>
        <v>-2.3920434465544727</v>
      </c>
      <c r="X82" s="6">
        <f>Q82-logHir!Q82</f>
        <v>-2.4267866095412316</v>
      </c>
    </row>
    <row r="83" spans="1:24" x14ac:dyDescent="0.15">
      <c r="A83" s="1">
        <v>4</v>
      </c>
      <c r="B83" s="1" t="s">
        <v>64</v>
      </c>
      <c r="C83" s="1">
        <v>11</v>
      </c>
      <c r="D83" s="1" t="s">
        <v>23</v>
      </c>
      <c r="E83" s="4">
        <f>IF(資本ストック!E83&gt;0,LN(資本ストック!E83),0)</f>
        <v>9.4860976624924032</v>
      </c>
      <c r="F83" s="4">
        <f>IF(資本ストック!F83&gt;0,LN(資本ストック!F83),0)</f>
        <v>10.286473123979796</v>
      </c>
      <c r="G83" s="4">
        <f>IF(資本ストック!G83&gt;0,LN(資本ストック!G83),0)</f>
        <v>11.088675149310435</v>
      </c>
      <c r="H83" s="4">
        <f>IF(資本ストック!H83&gt;0,LN(資本ストック!H83),0)</f>
        <v>11.60407115144249</v>
      </c>
      <c r="I83" s="4">
        <f>IF(資本ストック!I83&gt;0,LN(資本ストック!I83),0)</f>
        <v>11.799363826659976</v>
      </c>
      <c r="J83" s="4">
        <f>IF(資本ストック!J83&gt;0,LN(資本ストック!J83),0)</f>
        <v>11.759943350092081</v>
      </c>
      <c r="L83" s="6">
        <f t="shared" ref="L83" si="251">E83-E$1095</f>
        <v>-1.3301029484859619</v>
      </c>
      <c r="M83" s="6">
        <f t="shared" ref="M83" si="252">F83-F$1095</f>
        <v>-0.93116095452117698</v>
      </c>
      <c r="N83" s="6">
        <f t="shared" ref="N83" si="253">G83-G$1095</f>
        <v>-0.83883508149409813</v>
      </c>
      <c r="O83" s="6">
        <f t="shared" ref="O83" si="254">H83-H$1095</f>
        <v>-0.740941173097724</v>
      </c>
      <c r="P83" s="6">
        <f t="shared" si="197"/>
        <v>-2.4022780343537775</v>
      </c>
      <c r="Q83" s="6">
        <f t="shared" si="198"/>
        <v>-2.4350048190265188</v>
      </c>
      <c r="S83" s="6">
        <f>L83-logHir!L83</f>
        <v>-0.67812492112030043</v>
      </c>
      <c r="T83" s="6">
        <f>M83-logHir!M83</f>
        <v>-0.51797231279031841</v>
      </c>
      <c r="U83" s="6">
        <f>N83-logHir!N83</f>
        <v>-0.52108868082211224</v>
      </c>
      <c r="V83" s="6">
        <f>O83-logHir!O83</f>
        <v>-0.39700116986815992</v>
      </c>
      <c r="W83" s="6">
        <f>P83-logHir!P83</f>
        <v>-2.0373569034693624</v>
      </c>
      <c r="X83" s="6">
        <f>Q83-logHir!Q83</f>
        <v>-2.1478673542469586</v>
      </c>
    </row>
    <row r="84" spans="1:24" x14ac:dyDescent="0.15">
      <c r="A84" s="1">
        <v>4</v>
      </c>
      <c r="B84" s="1" t="s">
        <v>64</v>
      </c>
      <c r="C84" s="1">
        <v>12</v>
      </c>
      <c r="D84" s="1" t="s">
        <v>24</v>
      </c>
      <c r="E84" s="4">
        <f>IF(資本ストック!E84&gt;0,LN(資本ストック!E84),0)</f>
        <v>10.949342956943244</v>
      </c>
      <c r="F84" s="4">
        <f>IF(資本ストック!F84&gt;0,LN(資本ストック!F84),0)</f>
        <v>11.72117603788204</v>
      </c>
      <c r="G84" s="4">
        <f>IF(資本ストック!G84&gt;0,LN(資本ストック!G84),0)</f>
        <v>13.07926640826803</v>
      </c>
      <c r="H84" s="4">
        <f>IF(資本ストック!H84&gt;0,LN(資本ストック!H84),0)</f>
        <v>13.625376640753823</v>
      </c>
      <c r="I84" s="4">
        <f>IF(資本ストック!I84&gt;0,LN(資本ストック!I84),0)</f>
        <v>13.575942913144699</v>
      </c>
      <c r="J84" s="4">
        <f>IF(資本ストック!J84&gt;0,LN(資本ストック!J84),0)</f>
        <v>13.55173748735564</v>
      </c>
      <c r="L84" s="6">
        <f t="shared" ref="L84" si="255">E84-E$1096</f>
        <v>0.81809631852623177</v>
      </c>
      <c r="M84" s="6">
        <f t="shared" ref="M84" si="256">F84-F$1096</f>
        <v>0.70012452861839769</v>
      </c>
      <c r="N84" s="6">
        <f t="shared" ref="N84" si="257">G84-G$1096</f>
        <v>0.59358049301216198</v>
      </c>
      <c r="O84" s="6">
        <f t="shared" ref="O84" si="258">H84-H$1096</f>
        <v>0.47691478615727334</v>
      </c>
      <c r="P84" s="6">
        <f t="shared" si="197"/>
        <v>-0.62569894786905422</v>
      </c>
      <c r="Q84" s="6">
        <f t="shared" si="198"/>
        <v>-0.64321068176296059</v>
      </c>
      <c r="S84" s="6">
        <f>L84-logHir!L84</f>
        <v>0.41048946609192427</v>
      </c>
      <c r="T84" s="6">
        <f>M84-logHir!M84</f>
        <v>-3.5856149687393923E-2</v>
      </c>
      <c r="U84" s="6">
        <f>N84-logHir!N84</f>
        <v>-5.0261935436449079E-2</v>
      </c>
      <c r="V84" s="6">
        <f>O84-logHir!O84</f>
        <v>2.7143147917509935E-3</v>
      </c>
      <c r="W84" s="6">
        <f>P84-logHir!P84</f>
        <v>-1.0273277072658473</v>
      </c>
      <c r="X84" s="6">
        <f>Q84-logHir!Q84</f>
        <v>-0.9571032172524081</v>
      </c>
    </row>
    <row r="85" spans="1:24" x14ac:dyDescent="0.15">
      <c r="A85" s="1">
        <v>4</v>
      </c>
      <c r="B85" s="1" t="s">
        <v>266</v>
      </c>
      <c r="C85" s="1">
        <v>13</v>
      </c>
      <c r="D85" s="1" t="s">
        <v>25</v>
      </c>
      <c r="E85" s="4">
        <f>IF(資本ストック!E85&gt;0,LN(資本ストック!E85),0)</f>
        <v>9.6585079825664337</v>
      </c>
      <c r="F85" s="4">
        <f>IF(資本ストック!F85&gt;0,LN(資本ストック!F85),0)</f>
        <v>10.626006442985503</v>
      </c>
      <c r="G85" s="4">
        <f>IF(資本ストック!G85&gt;0,LN(資本ストック!G85),0)</f>
        <v>11.25792139410245</v>
      </c>
      <c r="H85" s="4">
        <f>IF(資本ストック!H85&gt;0,LN(資本ストック!H85),0)</f>
        <v>11.536399889286219</v>
      </c>
      <c r="I85" s="4">
        <f>IF(資本ストック!I85&gt;0,LN(資本ストック!I85),0)</f>
        <v>11.773030550256761</v>
      </c>
      <c r="J85" s="4">
        <f>IF(資本ストック!J85&gt;0,LN(資本ストック!J85),0)</f>
        <v>11.79538162742292</v>
      </c>
      <c r="L85" s="6">
        <f t="shared" ref="L85" si="259">E85-E$1097</f>
        <v>2.7772275254967838E-2</v>
      </c>
      <c r="M85" s="6">
        <f t="shared" ref="M85" si="260">F85-F$1097</f>
        <v>-0.4161930165390455</v>
      </c>
      <c r="N85" s="6">
        <f t="shared" ref="N85" si="261">G85-G$1097</f>
        <v>-0.37587197787401649</v>
      </c>
      <c r="O85" s="6">
        <f t="shared" ref="O85" si="262">H85-H$1097</f>
        <v>-0.44747846325650009</v>
      </c>
      <c r="P85" s="6">
        <f t="shared" si="197"/>
        <v>-2.4286113107569918</v>
      </c>
      <c r="Q85" s="6">
        <f t="shared" si="198"/>
        <v>-2.3995665416956804</v>
      </c>
      <c r="S85" s="6">
        <f>L85-logHir!L85</f>
        <v>0.1423477776067763</v>
      </c>
      <c r="T85" s="6">
        <f>M85-logHir!M85</f>
        <v>-0.16399405143888046</v>
      </c>
      <c r="U85" s="6">
        <f>N85-logHir!N85</f>
        <v>-0.30977185339802737</v>
      </c>
      <c r="V85" s="6">
        <f>O85-logHir!O85</f>
        <v>-0.45696831720170472</v>
      </c>
      <c r="W85" s="6">
        <f>P85-logHir!P85</f>
        <v>-2.4048102667538842</v>
      </c>
      <c r="X85" s="6">
        <f>Q85-logHir!Q85</f>
        <v>-2.3751163144513701</v>
      </c>
    </row>
    <row r="86" spans="1:24" x14ac:dyDescent="0.15">
      <c r="A86" s="1">
        <v>4</v>
      </c>
      <c r="B86" s="1" t="s">
        <v>64</v>
      </c>
      <c r="C86" s="1">
        <v>14</v>
      </c>
      <c r="D86" s="1" t="s">
        <v>26</v>
      </c>
      <c r="E86" s="4">
        <f>IF(資本ストック!E86&gt;0,LN(資本ストック!E86),0)</f>
        <v>6.3051559462563134</v>
      </c>
      <c r="F86" s="4">
        <f>IF(資本ストック!F86&gt;0,LN(資本ストック!F86),0)</f>
        <v>9.3204460368063078</v>
      </c>
      <c r="G86" s="4">
        <f>IF(資本ストック!G86&gt;0,LN(資本ストック!G86),0)</f>
        <v>10.24813152439263</v>
      </c>
      <c r="H86" s="4">
        <f>IF(資本ストック!H86&gt;0,LN(資本ストック!H86),0)</f>
        <v>10.329466196474687</v>
      </c>
      <c r="I86" s="4">
        <f>IF(資本ストック!I86&gt;0,LN(資本ストック!I86),0)</f>
        <v>10.081519600062892</v>
      </c>
      <c r="J86" s="4">
        <f>IF(資本ストック!J86&gt;0,LN(資本ストック!J86),0)</f>
        <v>10.052686154093461</v>
      </c>
      <c r="L86" s="6">
        <f t="shared" ref="L86" si="263">E86-E$1098</f>
        <v>-2.908884306621129E-2</v>
      </c>
      <c r="M86" s="6">
        <f t="shared" ref="M86" si="264">F86-F$1098</f>
        <v>0.94357582785207583</v>
      </c>
      <c r="N86" s="6">
        <f t="shared" ref="N86" si="265">G86-G$1098</f>
        <v>0.85106915951722151</v>
      </c>
      <c r="O86" s="6">
        <f t="shared" ref="O86" si="266">H86-H$1098</f>
        <v>0.42130944946567972</v>
      </c>
      <c r="P86" s="6">
        <f t="shared" si="197"/>
        <v>-4.1201222609508612</v>
      </c>
      <c r="Q86" s="6">
        <f t="shared" si="198"/>
        <v>-4.142262015025139</v>
      </c>
      <c r="S86" s="6">
        <f>L86-logHir!L86</f>
        <v>-0.49935301414888222</v>
      </c>
      <c r="T86" s="6">
        <f>M86-logHir!M86</f>
        <v>0.26086069877324469</v>
      </c>
      <c r="U86" s="6">
        <f>N86-logHir!N86</f>
        <v>0.17480613851280147</v>
      </c>
      <c r="V86" s="6">
        <f>O86-logHir!O86</f>
        <v>-4.4711181581380544E-2</v>
      </c>
      <c r="W86" s="6">
        <f>P86-logHir!P86</f>
        <v>-4.6932483017955473</v>
      </c>
      <c r="X86" s="6">
        <f>Q86-logHir!Q86</f>
        <v>-4.6705241742262329</v>
      </c>
    </row>
    <row r="87" spans="1:24" x14ac:dyDescent="0.15">
      <c r="A87" s="1">
        <v>4</v>
      </c>
      <c r="B87" s="1" t="s">
        <v>266</v>
      </c>
      <c r="C87" s="1">
        <v>15</v>
      </c>
      <c r="D87" s="1" t="s">
        <v>27</v>
      </c>
      <c r="E87" s="4">
        <f>IF(資本ストック!E87&gt;0,LN(資本ストック!E87),0)</f>
        <v>10.677640029601516</v>
      </c>
      <c r="F87" s="4">
        <f>IF(資本ストック!F87&gt;0,LN(資本ストック!F87),0)</f>
        <v>11.637406960612648</v>
      </c>
      <c r="G87" s="4">
        <f>IF(資本ストック!G87&gt;0,LN(資本ストック!G87),0)</f>
        <v>12.390126051132777</v>
      </c>
      <c r="H87" s="4">
        <f>IF(資本ストック!H87&gt;0,LN(資本ストック!H87),0)</f>
        <v>12.869595170747234</v>
      </c>
      <c r="I87" s="4">
        <f>IF(資本ストック!I87&gt;0,LN(資本ストック!I87),0)</f>
        <v>12.909592050739596</v>
      </c>
      <c r="J87" s="4">
        <f>IF(資本ストック!J87&gt;0,LN(資本ストック!J87),0)</f>
        <v>12.888795364402162</v>
      </c>
      <c r="L87" s="6">
        <f t="shared" ref="L87" si="267">E87-E$1099</f>
        <v>-0.37482428428153014</v>
      </c>
      <c r="M87" s="6">
        <f t="shared" ref="M87" si="268">F87-F$1099</f>
        <v>-5.6122713875156549E-2</v>
      </c>
      <c r="N87" s="6">
        <f t="shared" ref="N87" si="269">G87-G$1099</f>
        <v>9.1010820973137285E-2</v>
      </c>
      <c r="O87" s="6">
        <f t="shared" ref="O87" si="270">H87-H$1099</f>
        <v>0.26539925886484994</v>
      </c>
      <c r="P87" s="6">
        <f t="shared" si="197"/>
        <v>-1.2920498102741576</v>
      </c>
      <c r="Q87" s="6">
        <f t="shared" si="198"/>
        <v>-1.3061528047164384</v>
      </c>
      <c r="S87" s="6">
        <f>L87-logHir!L87</f>
        <v>-0.10983484265023868</v>
      </c>
      <c r="T87" s="6">
        <f>M87-logHir!M87</f>
        <v>0.10643520417649199</v>
      </c>
      <c r="U87" s="6">
        <f>N87-logHir!N87</f>
        <v>0.25728274848357735</v>
      </c>
      <c r="V87" s="6">
        <f>O87-logHir!O87</f>
        <v>0.2913566902750393</v>
      </c>
      <c r="W87" s="6">
        <f>P87-logHir!P87</f>
        <v>-1.2976389405381852</v>
      </c>
      <c r="X87" s="6">
        <f>Q87-logHir!Q87</f>
        <v>-1.3338546400683402</v>
      </c>
    </row>
    <row r="88" spans="1:24" x14ac:dyDescent="0.15">
      <c r="A88" s="1">
        <v>4</v>
      </c>
      <c r="B88" s="1" t="s">
        <v>265</v>
      </c>
      <c r="C88" s="1">
        <v>16</v>
      </c>
      <c r="D88" s="1" t="s">
        <v>10</v>
      </c>
      <c r="E88" s="4">
        <f>IF(資本ストック!E88&gt;0,LN(資本ストック!E88),0)</f>
        <v>11.638677122611806</v>
      </c>
      <c r="F88" s="4">
        <f>IF(資本ストック!F88&gt;0,LN(資本ストック!F88),0)</f>
        <v>12.544006576437924</v>
      </c>
      <c r="G88" s="4">
        <f>IF(資本ストック!G88&gt;0,LN(資本ストック!G88),0)</f>
        <v>13.110000280344524</v>
      </c>
      <c r="H88" s="4">
        <f>IF(資本ストック!H88&gt;0,LN(資本ストック!H88),0)</f>
        <v>13.258214589046366</v>
      </c>
      <c r="I88" s="4">
        <f>IF(資本ストック!I88&gt;0,LN(資本ストック!I88),0)</f>
        <v>13.008285967318075</v>
      </c>
      <c r="J88" s="4">
        <f>IF(資本ストック!J88&gt;0,LN(資本ストック!J88),0)</f>
        <v>13.05874322705262</v>
      </c>
      <c r="L88" s="6">
        <f t="shared" ref="L88" si="271">E88-E$1100</f>
        <v>-0.2198350092086514</v>
      </c>
      <c r="M88" s="6">
        <f t="shared" ref="M88" si="272">F88-F$1100</f>
        <v>0.29865989524095937</v>
      </c>
      <c r="N88" s="6">
        <f t="shared" ref="N88" si="273">G88-G$1100</f>
        <v>0.49061642258644511</v>
      </c>
      <c r="O88" s="6">
        <f t="shared" ref="O88" si="274">H88-H$1100</f>
        <v>0.2430608288932472</v>
      </c>
      <c r="P88" s="6">
        <f t="shared" si="197"/>
        <v>-1.1933558936956778</v>
      </c>
      <c r="Q88" s="6">
        <f t="shared" si="198"/>
        <v>-1.1362049420659801</v>
      </c>
      <c r="S88" s="6">
        <f>L88-logHir!L88</f>
        <v>-0.32799231998427736</v>
      </c>
      <c r="T88" s="6">
        <f>M88-logHir!M88</f>
        <v>4.3998097082331711E-2</v>
      </c>
      <c r="U88" s="6">
        <f>N88-logHir!N88</f>
        <v>0.33768690444717286</v>
      </c>
      <c r="V88" s="6">
        <f>O88-logHir!O88</f>
        <v>3.3132241997936518E-2</v>
      </c>
      <c r="W88" s="6">
        <f>P88-logHir!P88</f>
        <v>-1.5932256338011257</v>
      </c>
      <c r="X88" s="6">
        <f>Q88-logHir!Q88</f>
        <v>-1.5197614166025097</v>
      </c>
    </row>
    <row r="89" spans="1:24" x14ac:dyDescent="0.15">
      <c r="A89" s="1">
        <v>4</v>
      </c>
      <c r="B89" s="1" t="s">
        <v>265</v>
      </c>
      <c r="C89" s="1">
        <v>17</v>
      </c>
      <c r="D89" s="1" t="s">
        <v>11</v>
      </c>
      <c r="E89" s="4">
        <f>IF(資本ストック!E89&gt;0,LN(資本ストック!E89),0)</f>
        <v>12.59022770387088</v>
      </c>
      <c r="F89" s="4">
        <f>IF(資本ストック!F89&gt;0,LN(資本ストック!F89),0)</f>
        <v>13.778285595364521</v>
      </c>
      <c r="G89" s="4">
        <f>IF(資本ストック!G89&gt;0,LN(資本ストック!G89),0)</f>
        <v>14.305079090469894</v>
      </c>
      <c r="H89" s="4">
        <f>IF(資本ストック!H89&gt;0,LN(資本ストック!H89),0)</f>
        <v>14.559447820992361</v>
      </c>
      <c r="I89" s="4">
        <f>IF(資本ストック!I89&gt;0,LN(資本ストック!I89),0)</f>
        <v>14.547976041651742</v>
      </c>
      <c r="J89" s="4">
        <f>IF(資本ストック!J89&gt;0,LN(資本ストック!J89),0)</f>
        <v>14.545580137436367</v>
      </c>
      <c r="L89" s="6">
        <f t="shared" ref="L89" si="275">E89-E$1101</f>
        <v>-1.0208400765831627E-2</v>
      </c>
      <c r="M89" s="6">
        <f t="shared" ref="M89" si="276">F89-F$1101</f>
        <v>0.12311877786971159</v>
      </c>
      <c r="N89" s="6">
        <f t="shared" ref="N89" si="277">G89-G$1101</f>
        <v>0.29664245490863017</v>
      </c>
      <c r="O89" s="6">
        <f t="shared" ref="O89" si="278">H89-H$1101</f>
        <v>0.19154837747569964</v>
      </c>
      <c r="P89" s="6">
        <f t="shared" si="197"/>
        <v>0.34633418063798871</v>
      </c>
      <c r="Q89" s="6">
        <f t="shared" si="198"/>
        <v>0.35063196831776722</v>
      </c>
      <c r="S89" s="6">
        <f>L89-logHir!L89</f>
        <v>-0.23628064785239467</v>
      </c>
      <c r="T89" s="6">
        <f>M89-logHir!M89</f>
        <v>-0.10565432690983378</v>
      </c>
      <c r="U89" s="6">
        <f>N89-logHir!N89</f>
        <v>2.9849685248247937E-2</v>
      </c>
      <c r="V89" s="6">
        <f>O89-logHir!O89</f>
        <v>-0.17970323980890868</v>
      </c>
      <c r="W89" s="6">
        <f>P89-logHir!P89</f>
        <v>-3.5239739555018801E-2</v>
      </c>
      <c r="X89" s="6">
        <f>Q89-logHir!Q89</f>
        <v>-5.7502397922160498E-2</v>
      </c>
    </row>
    <row r="90" spans="1:24" x14ac:dyDescent="0.15">
      <c r="A90" s="1">
        <v>4</v>
      </c>
      <c r="B90" s="1" t="s">
        <v>265</v>
      </c>
      <c r="C90" s="1">
        <v>18</v>
      </c>
      <c r="D90" s="1" t="s">
        <v>12</v>
      </c>
      <c r="E90" s="4">
        <f>IF(資本ストック!E90&gt;0,LN(資本ストック!E90),0)</f>
        <v>12.201325728438428</v>
      </c>
      <c r="F90" s="4">
        <f>IF(資本ストック!F90&gt;0,LN(資本ストック!F90),0)</f>
        <v>13.404930344143249</v>
      </c>
      <c r="G90" s="4">
        <f>IF(資本ストック!G90&gt;0,LN(資本ストック!G90),0)</f>
        <v>13.817335011274826</v>
      </c>
      <c r="H90" s="4">
        <f>IF(資本ストック!H90&gt;0,LN(資本ストック!H90),0)</f>
        <v>14.060598030988928</v>
      </c>
      <c r="I90" s="4">
        <f>IF(資本ストック!I90&gt;0,LN(資本ストック!I90),0)</f>
        <v>14.258760653993152</v>
      </c>
      <c r="J90" s="4">
        <f>IF(資本ストック!J90&gt;0,LN(資本ストック!J90),0)</f>
        <v>14.215808057349127</v>
      </c>
      <c r="L90" s="6">
        <f t="shared" ref="L90" si="279">E90-E$1102</f>
        <v>0.28184132747812818</v>
      </c>
      <c r="M90" s="6">
        <f t="shared" ref="M90" si="280">F90-F$1102</f>
        <v>0.27019631393967281</v>
      </c>
      <c r="N90" s="6">
        <f t="shared" ref="N90" si="281">G90-G$1102</f>
        <v>0.39403509317138052</v>
      </c>
      <c r="O90" s="6">
        <f t="shared" ref="O90" si="282">H90-H$1102</f>
        <v>0.53230985024557675</v>
      </c>
      <c r="P90" s="6">
        <f t="shared" si="197"/>
        <v>5.7118792979398592E-2</v>
      </c>
      <c r="Q90" s="6">
        <f t="shared" si="198"/>
        <v>2.0859888230527091E-2</v>
      </c>
      <c r="S90" s="6">
        <f>L90-logHir!L90</f>
        <v>0.20982669003535825</v>
      </c>
      <c r="T90" s="6">
        <f>M90-logHir!M90</f>
        <v>0.13075240912421116</v>
      </c>
      <c r="U90" s="6">
        <f>N90-logHir!N90</f>
        <v>0.15290869400880425</v>
      </c>
      <c r="V90" s="6">
        <f>O90-logHir!O90</f>
        <v>0.1263457280605742</v>
      </c>
      <c r="W90" s="6">
        <f>P90-logHir!P90</f>
        <v>-0.15600080496884239</v>
      </c>
      <c r="X90" s="6">
        <f>Q90-logHir!Q90</f>
        <v>-6.0102784780863061E-2</v>
      </c>
    </row>
    <row r="91" spans="1:24" x14ac:dyDescent="0.15">
      <c r="A91" s="1">
        <v>4</v>
      </c>
      <c r="B91" s="1" t="s">
        <v>265</v>
      </c>
      <c r="C91" s="1">
        <v>19</v>
      </c>
      <c r="D91" s="1" t="s">
        <v>13</v>
      </c>
      <c r="E91" s="4">
        <f>IF(資本ストック!E91&gt;0,LN(資本ストック!E91),0)</f>
        <v>10.967511745804741</v>
      </c>
      <c r="F91" s="4">
        <f>IF(資本ストック!F91&gt;0,LN(資本ストック!F91),0)</f>
        <v>11.223731006065314</v>
      </c>
      <c r="G91" s="4">
        <f>IF(資本ストック!G91&gt;0,LN(資本ストック!G91),0)</f>
        <v>12.055951168880044</v>
      </c>
      <c r="H91" s="4">
        <f>IF(資本ストック!H91&gt;0,LN(資本ストック!H91),0)</f>
        <v>12.636506793899912</v>
      </c>
      <c r="I91" s="4">
        <f>IF(資本ストック!I91&gt;0,LN(資本ストック!I91),0)</f>
        <v>13.012330025694812</v>
      </c>
      <c r="J91" s="4">
        <f>IF(資本ストック!J91&gt;0,LN(資本ストック!J91),0)</f>
        <v>12.851534178454777</v>
      </c>
      <c r="L91" s="6">
        <f t="shared" ref="L91" si="283">E91-E$1103</f>
        <v>-0.25706963216982182</v>
      </c>
      <c r="M91" s="6">
        <f t="shared" ref="M91" si="284">F91-F$1103</f>
        <v>-0.36562472594061646</v>
      </c>
      <c r="N91" s="6">
        <f t="shared" ref="N91" si="285">G91-G$1103</f>
        <v>0.25375178731242087</v>
      </c>
      <c r="O91" s="6">
        <f t="shared" ref="O91" si="286">H91-H$1103</f>
        <v>0.40957672104313403</v>
      </c>
      <c r="P91" s="6">
        <f t="shared" si="197"/>
        <v>-1.1893118353189411</v>
      </c>
      <c r="Q91" s="6">
        <f t="shared" si="198"/>
        <v>-1.3434139906638229</v>
      </c>
      <c r="S91" s="6">
        <f>L91-logHir!L91</f>
        <v>-0.44999612365633013</v>
      </c>
      <c r="T91" s="6">
        <f>M91-logHir!M91</f>
        <v>-0.54369630160821103</v>
      </c>
      <c r="U91" s="6">
        <f>N91-logHir!N91</f>
        <v>4.1301219028815339E-2</v>
      </c>
      <c r="V91" s="6">
        <f>O91-logHir!O91</f>
        <v>0.32810554928573588</v>
      </c>
      <c r="W91" s="6">
        <f>P91-logHir!P91</f>
        <v>-1.3647220292486555</v>
      </c>
      <c r="X91" s="6">
        <f>Q91-logHir!Q91</f>
        <v>-1.5380528005897762</v>
      </c>
    </row>
    <row r="92" spans="1:24" x14ac:dyDescent="0.15">
      <c r="A92" s="1">
        <v>4</v>
      </c>
      <c r="B92" s="1" t="s">
        <v>267</v>
      </c>
      <c r="C92" s="1">
        <v>20</v>
      </c>
      <c r="D92" s="1" t="s">
        <v>14</v>
      </c>
      <c r="E92" s="4">
        <f>IF(資本ストック!E92&gt;0,LN(資本ストック!E92),0)</f>
        <v>10.643747494148792</v>
      </c>
      <c r="F92" s="4">
        <f>IF(資本ストック!F92&gt;0,LN(資本ストック!F92),0)</f>
        <v>13.264457839049077</v>
      </c>
      <c r="G92" s="4">
        <f>IF(資本ストック!G92&gt;0,LN(資本ストック!G92),0)</f>
        <v>14.275459289836848</v>
      </c>
      <c r="H92" s="4">
        <f>IF(資本ストック!H92&gt;0,LN(資本ストック!H92),0)</f>
        <v>14.670907692580807</v>
      </c>
      <c r="I92" s="4">
        <f>IF(資本ストック!I92&gt;0,LN(資本ストック!I92),0)</f>
        <v>14.6447427467136</v>
      </c>
      <c r="J92" s="4">
        <f>IF(資本ストック!J92&gt;0,LN(資本ストック!J92),0)</f>
        <v>14.604317360802774</v>
      </c>
      <c r="L92" s="6">
        <f t="shared" ref="L92" si="287">E92-E$1104</f>
        <v>-0.28675227846990481</v>
      </c>
      <c r="M92" s="6">
        <f t="shared" ref="M92" si="288">F92-F$1104</f>
        <v>0.29499543333342082</v>
      </c>
      <c r="N92" s="6">
        <f t="shared" ref="N92" si="289">G92-G$1104</f>
        <v>0.45285752466768514</v>
      </c>
      <c r="O92" s="6">
        <f t="shared" ref="O92" si="290">H92-H$1104</f>
        <v>0.45813304535523613</v>
      </c>
      <c r="P92" s="6">
        <f t="shared" si="197"/>
        <v>0.44310088569984707</v>
      </c>
      <c r="Q92" s="6">
        <f t="shared" si="198"/>
        <v>0.40936919168417418</v>
      </c>
      <c r="S92" s="6">
        <f>L92-logHir!L92</f>
        <v>-0.34758908558799817</v>
      </c>
      <c r="T92" s="6">
        <f>M92-logHir!M92</f>
        <v>-7.4914873449831276E-2</v>
      </c>
      <c r="U92" s="6">
        <f>N92-logHir!N92</f>
        <v>1.977350692728308E-2</v>
      </c>
      <c r="V92" s="6">
        <f>O92-logHir!O92</f>
        <v>9.7105555801633159E-3</v>
      </c>
      <c r="W92" s="6">
        <f>P92-logHir!P92</f>
        <v>-6.3107569423168641E-2</v>
      </c>
      <c r="X92" s="6">
        <f>Q92-logHir!Q92</f>
        <v>-9.9522746171647469E-2</v>
      </c>
    </row>
    <row r="93" spans="1:24" x14ac:dyDescent="0.15">
      <c r="A93" s="1">
        <v>4</v>
      </c>
      <c r="B93" s="1" t="s">
        <v>264</v>
      </c>
      <c r="C93" s="1">
        <v>21</v>
      </c>
      <c r="D93" s="1" t="s">
        <v>15</v>
      </c>
      <c r="E93" s="4">
        <f>IF(資本ストック!E93&gt;0,LN(資本ストック!E93),0)</f>
        <v>11.992068619591709</v>
      </c>
      <c r="F93" s="4">
        <f>IF(資本ストック!F93&gt;0,LN(資本ストック!F93),0)</f>
        <v>14.139187406760154</v>
      </c>
      <c r="G93" s="4">
        <f>IF(資本ストック!G93&gt;0,LN(資本ストック!G93),0)</f>
        <v>14.742347552473127</v>
      </c>
      <c r="H93" s="4">
        <f>IF(資本ストック!H93&gt;0,LN(資本ストック!H93),0)</f>
        <v>15.103493948058116</v>
      </c>
      <c r="I93" s="4">
        <f>IF(資本ストック!I93&gt;0,LN(資本ストック!I93),0)</f>
        <v>15.128945941053171</v>
      </c>
      <c r="J93" s="4">
        <f>IF(資本ストック!J93&gt;0,LN(資本ストック!J93),0)</f>
        <v>15.150674950115409</v>
      </c>
      <c r="L93" s="6">
        <f t="shared" ref="L93" si="291">E93-E$1105</f>
        <v>-0.59992687042797677</v>
      </c>
      <c r="M93" s="6">
        <f t="shared" ref="M93" si="292">F93-F$1105</f>
        <v>0.46172770243031991</v>
      </c>
      <c r="N93" s="6">
        <f t="shared" ref="N93" si="293">G93-G$1105</f>
        <v>0.60295651781280135</v>
      </c>
      <c r="O93" s="6">
        <f t="shared" ref="O93" si="294">H93-H$1105</f>
        <v>0.55156447822362153</v>
      </c>
      <c r="P93" s="6">
        <f t="shared" si="197"/>
        <v>0.92730408003941811</v>
      </c>
      <c r="Q93" s="6">
        <f t="shared" si="198"/>
        <v>0.95572678099680886</v>
      </c>
      <c r="S93" s="6">
        <f>L93-logHir!L93</f>
        <v>-0.67943351664465013</v>
      </c>
      <c r="T93" s="6">
        <f>M93-logHir!M93</f>
        <v>0.23125165814298221</v>
      </c>
      <c r="U93" s="6">
        <f>N93-logHir!N93</f>
        <v>0.22673701654041345</v>
      </c>
      <c r="V93" s="6">
        <f>O93-logHir!O93</f>
        <v>0.2009223347156599</v>
      </c>
      <c r="W93" s="6">
        <f>P93-logHir!P93</f>
        <v>0.54096502606798147</v>
      </c>
      <c r="X93" s="6">
        <f>Q93-logHir!Q93</f>
        <v>0.6068217588535969</v>
      </c>
    </row>
    <row r="94" spans="1:24" x14ac:dyDescent="0.15">
      <c r="A94" s="1">
        <v>4</v>
      </c>
      <c r="B94" s="1" t="s">
        <v>59</v>
      </c>
      <c r="C94" s="1">
        <v>22</v>
      </c>
      <c r="D94" s="1" t="s">
        <v>7</v>
      </c>
      <c r="E94" s="4">
        <f>IF(資本ストック!E94&gt;0,LN(資本ストック!E94),0)</f>
        <v>12.467282049330676</v>
      </c>
      <c r="F94" s="4">
        <f>IF(資本ストック!F94&gt;0,LN(資本ストック!F94),0)</f>
        <v>13.485304796042595</v>
      </c>
      <c r="G94" s="4">
        <f>IF(資本ストック!G94&gt;0,LN(資本ストック!G94),0)</f>
        <v>14.630783783180226</v>
      </c>
      <c r="H94" s="4">
        <f>IF(資本ストック!H94&gt;0,LN(資本ストック!H94),0)</f>
        <v>15.07310941974769</v>
      </c>
      <c r="I94" s="4">
        <f>IF(資本ストック!I94&gt;0,LN(資本ストック!I94),0)</f>
        <v>15.157107440903419</v>
      </c>
      <c r="J94" s="4">
        <f>IF(資本ストック!J94&gt;0,LN(資本ストック!J94),0)</f>
        <v>15.120889726805517</v>
      </c>
      <c r="L94" s="6">
        <f t="shared" ref="L94" si="295">E94-E$1106</f>
        <v>0.28119606463743629</v>
      </c>
      <c r="M94" s="6">
        <f t="shared" ref="M94" si="296">F94-F$1106</f>
        <v>-4.087881758714218E-3</v>
      </c>
      <c r="N94" s="6">
        <f t="shared" ref="N94" si="297">G94-G$1106</f>
        <v>0.23168027301037952</v>
      </c>
      <c r="O94" s="6">
        <f t="shared" ref="O94" si="298">H94-H$1106</f>
        <v>0.21744034646947341</v>
      </c>
      <c r="P94" s="6">
        <f t="shared" si="197"/>
        <v>0.95546557988966541</v>
      </c>
      <c r="Q94" s="6">
        <f t="shared" si="198"/>
        <v>0.92594155768691699</v>
      </c>
      <c r="S94" s="6">
        <f>L94-logHir!L94</f>
        <v>0.22734350214969545</v>
      </c>
      <c r="T94" s="6">
        <f>M94-logHir!M94</f>
        <v>-0.13039508787166731</v>
      </c>
      <c r="U94" s="6">
        <f>N94-logHir!N94</f>
        <v>5.1672810454672202E-2</v>
      </c>
      <c r="V94" s="6">
        <f>O94-logHir!O94</f>
        <v>2.0020150420755556E-2</v>
      </c>
      <c r="W94" s="6">
        <f>P94-logHir!P94</f>
        <v>0.71546979979341607</v>
      </c>
      <c r="X94" s="6">
        <f>Q94-logHir!Q94</f>
        <v>0.69588133089006377</v>
      </c>
    </row>
    <row r="95" spans="1:24" x14ac:dyDescent="0.15">
      <c r="A95" s="1">
        <v>4</v>
      </c>
      <c r="B95" s="1" t="s">
        <v>59</v>
      </c>
      <c r="C95" s="1">
        <v>23</v>
      </c>
      <c r="D95" s="1" t="s">
        <v>28</v>
      </c>
      <c r="E95" s="4">
        <f>IF(資本ストック!E95&gt;0,LN(資本ストック!E95),0)</f>
        <v>12.748533464377347</v>
      </c>
      <c r="F95" s="4">
        <f>IF(資本ストック!F95&gt;0,LN(資本ストック!F95),0)</f>
        <v>13.814930766224238</v>
      </c>
      <c r="G95" s="4">
        <f>IF(資本ストック!G95&gt;0,LN(資本ストック!G95),0)</f>
        <v>14.357365636827174</v>
      </c>
      <c r="H95" s="4">
        <f>IF(資本ストック!H95&gt;0,LN(資本ストック!H95),0)</f>
        <v>14.877031276774359</v>
      </c>
      <c r="I95" s="4">
        <f>IF(資本ストック!I95&gt;0,LN(資本ストック!I95),0)</f>
        <v>14.867091219910733</v>
      </c>
      <c r="J95" s="4">
        <f>IF(資本ストック!J95&gt;0,LN(資本ストック!J95),0)</f>
        <v>14.860058076303789</v>
      </c>
      <c r="L95" s="6">
        <f t="shared" ref="L95" si="299">E95-E$1107</f>
        <v>4.8916303963245866E-2</v>
      </c>
      <c r="M95" s="6">
        <f t="shared" ref="M95" si="300">F95-F$1107</f>
        <v>0.31889348254197181</v>
      </c>
      <c r="N95" s="6">
        <f t="shared" ref="N95" si="301">G95-G$1107</f>
        <v>0.36115704972534068</v>
      </c>
      <c r="O95" s="6">
        <f t="shared" ref="O95" si="302">H95-H$1107</f>
        <v>0.28442482197308827</v>
      </c>
      <c r="P95" s="6">
        <f t="shared" si="197"/>
        <v>0.66544935889698031</v>
      </c>
      <c r="Q95" s="6">
        <f t="shared" si="198"/>
        <v>0.66510990718518848</v>
      </c>
      <c r="S95" s="6">
        <f>L95-logHir!L95</f>
        <v>-0.17821628719269178</v>
      </c>
      <c r="T95" s="6">
        <f>M95-logHir!M95</f>
        <v>0.11535424959129692</v>
      </c>
      <c r="U95" s="6">
        <f>N95-logHir!N95</f>
        <v>0.12125495010012521</v>
      </c>
      <c r="V95" s="6">
        <f>O95-logHir!O95</f>
        <v>4.5218750712450628E-2</v>
      </c>
      <c r="W95" s="6">
        <f>P95-logHir!P95</f>
        <v>0.35745954309770411</v>
      </c>
      <c r="X95" s="6">
        <f>Q95-logHir!Q95</f>
        <v>0.36350345253495497</v>
      </c>
    </row>
    <row r="96" spans="1:24" x14ac:dyDescent="0.15">
      <c r="A96" s="1">
        <v>5</v>
      </c>
      <c r="B96" s="1" t="s">
        <v>268</v>
      </c>
      <c r="C96" s="1">
        <v>1</v>
      </c>
      <c r="D96" s="1" t="s">
        <v>8</v>
      </c>
      <c r="E96" s="4">
        <f>IF(資本ストック!E96&gt;0,LN(資本ストック!E96),0)</f>
        <v>13.341752802696627</v>
      </c>
      <c r="F96" s="4">
        <f>IF(資本ストック!F96&gt;0,LN(資本ストック!F96),0)</f>
        <v>13.809466196005243</v>
      </c>
      <c r="G96" s="4">
        <f>IF(資本ストック!G96&gt;0,LN(資本ストック!G96),0)</f>
        <v>14.088604467767983</v>
      </c>
      <c r="H96" s="4">
        <f>IF(資本ストック!H96&gt;0,LN(資本ストック!H96),0)</f>
        <v>14.400836974618731</v>
      </c>
      <c r="I96" s="4">
        <f>IF(資本ストック!I96&gt;0,LN(資本ストック!I96),0)</f>
        <v>14.417784555728909</v>
      </c>
      <c r="J96" s="4">
        <f>IF(資本ストック!J96&gt;0,LN(資本ストック!J96),0)</f>
        <v>14.397465046912579</v>
      </c>
      <c r="L96" s="6">
        <f t="shared" ref="L96" si="303">E96-E$1085</f>
        <v>-7.1395905721002961E-2</v>
      </c>
      <c r="M96" s="6">
        <f t="shared" ref="M96" si="304">F96-F$1085</f>
        <v>0.17098073219064247</v>
      </c>
      <c r="N96" s="6">
        <f t="shared" ref="N96" si="305">G96-G$1085</f>
        <v>0.10125093229361148</v>
      </c>
      <c r="O96" s="6">
        <f t="shared" ref="O96" si="306">H96-H$1085</f>
        <v>0.21487222321482768</v>
      </c>
      <c r="P96" s="6">
        <f t="shared" si="197"/>
        <v>0.21614269471515613</v>
      </c>
      <c r="Q96" s="6">
        <f t="shared" si="198"/>
        <v>0.20251687779397898</v>
      </c>
      <c r="S96" s="6">
        <f>L96-logHir!L96</f>
        <v>-0.38224131505106129</v>
      </c>
      <c r="T96" s="6">
        <f>M96-logHir!M96</f>
        <v>-9.038829439843532E-2</v>
      </c>
      <c r="U96" s="6">
        <f>N96-logHir!N96</f>
        <v>-0.15848900743519856</v>
      </c>
      <c r="V96" s="6">
        <f>O96-logHir!O96</f>
        <v>0.11978234463007809</v>
      </c>
      <c r="W96" s="6">
        <f>P96-logHir!P96</f>
        <v>0.11512678865979531</v>
      </c>
      <c r="X96" s="6">
        <f>Q96-logHir!Q96</f>
        <v>9.6385270727330052E-2</v>
      </c>
    </row>
    <row r="97" spans="1:24" x14ac:dyDescent="0.15">
      <c r="A97" s="1">
        <v>5</v>
      </c>
      <c r="B97" s="1" t="s">
        <v>69</v>
      </c>
      <c r="C97" s="1">
        <v>2</v>
      </c>
      <c r="D97" s="1" t="s">
        <v>9</v>
      </c>
      <c r="E97" s="4">
        <f>IF(資本ストック!E97&gt;0,LN(資本ストック!E97),0)</f>
        <v>11.297738735257369</v>
      </c>
      <c r="F97" s="4">
        <f>IF(資本ストック!F97&gt;0,LN(資本ストック!F97),0)</f>
        <v>11.448436003427886</v>
      </c>
      <c r="G97" s="4">
        <f>IF(資本ストック!G97&gt;0,LN(資本ストック!G97),0)</f>
        <v>11.366054261109365</v>
      </c>
      <c r="H97" s="4">
        <f>IF(資本ストック!H97&gt;0,LN(資本ストック!H97),0)</f>
        <v>10.911619784931615</v>
      </c>
      <c r="I97" s="4">
        <f>IF(資本ストック!I97&gt;0,LN(資本ストック!I97),0)</f>
        <v>10.859866952373352</v>
      </c>
      <c r="J97" s="4">
        <f>IF(資本ストック!J97&gt;0,LN(資本ストック!J97),0)</f>
        <v>10.810664916910554</v>
      </c>
      <c r="L97" s="6">
        <f t="shared" ref="L97" si="307">E97-E$1086</f>
        <v>1.3526235080216154</v>
      </c>
      <c r="M97" s="6">
        <f t="shared" ref="M97" si="308">F97-F$1086</f>
        <v>1.3275931665975893</v>
      </c>
      <c r="N97" s="6">
        <f t="shared" ref="N97" si="309">G97-G$1086</f>
        <v>1.1561975883203317</v>
      </c>
      <c r="O97" s="6">
        <f t="shared" ref="O97" si="310">H97-H$1086</f>
        <v>0.71729749250587105</v>
      </c>
      <c r="P97" s="6">
        <f t="shared" si="197"/>
        <v>-3.3417749086404012</v>
      </c>
      <c r="Q97" s="6">
        <f t="shared" si="198"/>
        <v>-3.3842832522080464</v>
      </c>
      <c r="S97" s="6">
        <f>L97-logHir!L97</f>
        <v>0.21147466857476793</v>
      </c>
      <c r="T97" s="6">
        <f>M97-logHir!M97</f>
        <v>0.13423052800692048</v>
      </c>
      <c r="U97" s="6">
        <f>N97-logHir!N97</f>
        <v>0.54276972991920047</v>
      </c>
      <c r="V97" s="6">
        <f>O97-logHir!O97</f>
        <v>0.39105755665975028</v>
      </c>
      <c r="W97" s="6">
        <f>P97-logHir!P97</f>
        <v>-3.8394601086998472</v>
      </c>
      <c r="X97" s="6">
        <f>Q97-logHir!Q97</f>
        <v>-3.8542722306641481</v>
      </c>
    </row>
    <row r="98" spans="1:24" x14ac:dyDescent="0.15">
      <c r="A98" s="1">
        <v>5</v>
      </c>
      <c r="B98" s="1" t="s">
        <v>71</v>
      </c>
      <c r="C98" s="1">
        <v>3</v>
      </c>
      <c r="D98" s="1" t="s">
        <v>16</v>
      </c>
      <c r="E98" s="4">
        <f>IF(資本ストック!E98&gt;0,LN(資本ストック!E98),0)</f>
        <v>9.8078041656739199</v>
      </c>
      <c r="F98" s="4">
        <f>IF(資本ストック!F98&gt;0,LN(資本ストック!F98),0)</f>
        <v>10.647949087174904</v>
      </c>
      <c r="G98" s="4">
        <f>IF(資本ストック!G98&gt;0,LN(資本ストック!G98),0)</f>
        <v>10.885668004654894</v>
      </c>
      <c r="H98" s="4">
        <f>IF(資本ストック!H98&gt;0,LN(資本ストック!H98),0)</f>
        <v>11.207695492910553</v>
      </c>
      <c r="I98" s="4">
        <f>IF(資本ストック!I98&gt;0,LN(資本ストック!I98),0)</f>
        <v>11.092441166066745</v>
      </c>
      <c r="J98" s="4">
        <f>IF(資本ストック!J98&gt;0,LN(資本ストック!J98),0)</f>
        <v>11.100558382788449</v>
      </c>
      <c r="L98" s="6">
        <f t="shared" ref="L98" si="311">E98-E$1087</f>
        <v>-1.1974067517193809</v>
      </c>
      <c r="M98" s="6">
        <f t="shared" ref="M98" si="312">F98-F$1087</f>
        <v>-0.95051738903262439</v>
      </c>
      <c r="N98" s="6">
        <f t="shared" ref="N98" si="313">G98-G$1087</f>
        <v>-1.2493412230241745</v>
      </c>
      <c r="O98" s="6">
        <f t="shared" ref="O98" si="314">H98-H$1087</f>
        <v>-1.2886327636763273</v>
      </c>
      <c r="P98" s="6">
        <f t="shared" si="197"/>
        <v>-3.1092006949470079</v>
      </c>
      <c r="Q98" s="6">
        <f t="shared" si="198"/>
        <v>-3.0943897863301508</v>
      </c>
      <c r="S98" s="6">
        <f>L98-logHir!L98</f>
        <v>-0.46735558324721538</v>
      </c>
      <c r="T98" s="6">
        <f>M98-logHir!M98</f>
        <v>-0.2743001979451325</v>
      </c>
      <c r="U98" s="6">
        <f>N98-logHir!N98</f>
        <v>-0.46792931417769168</v>
      </c>
      <c r="V98" s="6">
        <f>O98-logHir!O98</f>
        <v>-0.47754630853392754</v>
      </c>
      <c r="W98" s="6">
        <f>P98-logHir!P98</f>
        <v>-2.2433247206191069</v>
      </c>
      <c r="X98" s="6">
        <f>Q98-logHir!Q98</f>
        <v>-2.1917953309450837</v>
      </c>
    </row>
    <row r="99" spans="1:24" x14ac:dyDescent="0.15">
      <c r="A99" s="1">
        <v>5</v>
      </c>
      <c r="B99" s="1" t="s">
        <v>269</v>
      </c>
      <c r="C99" s="1">
        <v>4</v>
      </c>
      <c r="D99" s="1" t="s">
        <v>17</v>
      </c>
      <c r="E99" s="4">
        <f>IF(資本ストック!E99&gt;0,LN(資本ストック!E99),0)</f>
        <v>7.3016895720176302</v>
      </c>
      <c r="F99" s="4">
        <f>IF(資本ストック!F99&gt;0,LN(資本ストック!F99),0)</f>
        <v>8.7242555188316526</v>
      </c>
      <c r="G99" s="4">
        <f>IF(資本ストック!G99&gt;0,LN(資本ストック!G99),0)</f>
        <v>10.108583042109272</v>
      </c>
      <c r="H99" s="4">
        <f>IF(資本ストック!H99&gt;0,LN(資本ストック!H99),0)</f>
        <v>10.369506332571298</v>
      </c>
      <c r="I99" s="4">
        <f>IF(資本ストック!I99&gt;0,LN(資本ストック!I99),0)</f>
        <v>10.223965822751</v>
      </c>
      <c r="J99" s="4">
        <f>IF(資本ストック!J99&gt;0,LN(資本ストック!J99),0)</f>
        <v>10.203401629574879</v>
      </c>
      <c r="L99" s="6">
        <f t="shared" ref="L99" si="315">E99-E$1088</f>
        <v>-3.4058170063903548</v>
      </c>
      <c r="M99" s="6">
        <f t="shared" ref="M99" si="316">F99-F$1088</f>
        <v>-2.4435595823297955</v>
      </c>
      <c r="N99" s="6">
        <f t="shared" ref="N99" si="317">G99-G$1088</f>
        <v>-1.3536511413810022</v>
      </c>
      <c r="O99" s="6">
        <f t="shared" ref="O99" si="318">H99-H$1088</f>
        <v>-1.1528531881153246</v>
      </c>
      <c r="P99" s="6">
        <f t="shared" si="197"/>
        <v>-3.9776760382627536</v>
      </c>
      <c r="Q99" s="6">
        <f t="shared" si="198"/>
        <v>-3.9915465395437213</v>
      </c>
      <c r="S99" s="6">
        <f>L99-logHir!L99</f>
        <v>-1.8261547914972729</v>
      </c>
      <c r="T99" s="6">
        <f>M99-logHir!M99</f>
        <v>-1.957684222172194</v>
      </c>
      <c r="U99" s="6">
        <f>N99-logHir!N99</f>
        <v>-1.459089470426175</v>
      </c>
      <c r="V99" s="6">
        <f>O99-logHir!O99</f>
        <v>-1.4122029696010152</v>
      </c>
      <c r="W99" s="6">
        <f>P99-logHir!P99</f>
        <v>-4.3190212226539586</v>
      </c>
      <c r="X99" s="6">
        <f>Q99-logHir!Q99</f>
        <v>-4.2831111200566259</v>
      </c>
    </row>
    <row r="100" spans="1:24" x14ac:dyDescent="0.15">
      <c r="A100" s="1">
        <v>5</v>
      </c>
      <c r="B100" s="1" t="s">
        <v>71</v>
      </c>
      <c r="C100" s="1">
        <v>5</v>
      </c>
      <c r="D100" s="1" t="s">
        <v>18</v>
      </c>
      <c r="E100" s="4">
        <f>IF(資本ストック!E100&gt;0,LN(資本ストック!E100),0)</f>
        <v>9.6208620789399859</v>
      </c>
      <c r="F100" s="4">
        <f>IF(資本ストック!F100&gt;0,LN(資本ストック!F100),0)</f>
        <v>10.52609812842349</v>
      </c>
      <c r="G100" s="4">
        <f>IF(資本ストック!G100&gt;0,LN(資本ストック!G100),0)</f>
        <v>10.427928641182048</v>
      </c>
      <c r="H100" s="4">
        <f>IF(資本ストック!H100&gt;0,LN(資本ストック!H100),0)</f>
        <v>11.099675753466958</v>
      </c>
      <c r="I100" s="4">
        <f>IF(資本ストック!I100&gt;0,LN(資本ストック!I100),0)</f>
        <v>11.059223988851119</v>
      </c>
      <c r="J100" s="4">
        <f>IF(資本ストック!J100&gt;0,LN(資本ストック!J100),0)</f>
        <v>11.096581743158932</v>
      </c>
      <c r="L100" s="6">
        <f t="shared" ref="L100" si="319">E100-E$1089</f>
        <v>-0.55757096794531691</v>
      </c>
      <c r="M100" s="6">
        <f t="shared" ref="M100" si="320">F100-F$1089</f>
        <v>-3.6064069222891959E-2</v>
      </c>
      <c r="N100" s="6">
        <f t="shared" ref="N100" si="321">G100-G$1089</f>
        <v>-0.5784019264716278</v>
      </c>
      <c r="O100" s="6">
        <f t="shared" ref="O100" si="322">H100-H$1089</f>
        <v>-0.21092453790084065</v>
      </c>
      <c r="P100" s="6">
        <f t="shared" si="197"/>
        <v>-3.1424178721626337</v>
      </c>
      <c r="Q100" s="6">
        <f t="shared" si="198"/>
        <v>-3.0983664259596679</v>
      </c>
      <c r="S100" s="6">
        <f>L100-logHir!L100</f>
        <v>0.722888667498502</v>
      </c>
      <c r="T100" s="6">
        <f>M100-logHir!M100</f>
        <v>1.1665844666848368</v>
      </c>
      <c r="U100" s="6">
        <f>N100-logHir!N100</f>
        <v>0.72706115821394057</v>
      </c>
      <c r="V100" s="6">
        <f>O100-logHir!O100</f>
        <v>1.1207313336864768</v>
      </c>
      <c r="W100" s="6">
        <f>P100-logHir!P100</f>
        <v>-1.9126909663781513</v>
      </c>
      <c r="X100" s="6">
        <f>Q100-logHir!Q100</f>
        <v>-2.0696515484247051</v>
      </c>
    </row>
    <row r="101" spans="1:24" x14ac:dyDescent="0.15">
      <c r="A101" s="1">
        <v>5</v>
      </c>
      <c r="B101" s="1" t="s">
        <v>269</v>
      </c>
      <c r="C101" s="1">
        <v>6</v>
      </c>
      <c r="D101" s="1" t="s">
        <v>2</v>
      </c>
      <c r="E101" s="4">
        <f>IF(資本ストック!E101&gt;0,LN(資本ストック!E101),0)</f>
        <v>10.324977577190957</v>
      </c>
      <c r="F101" s="4">
        <f>IF(資本ストック!F101&gt;0,LN(資本ストック!F101),0)</f>
        <v>10.311276606694387</v>
      </c>
      <c r="G101" s="4">
        <f>IF(資本ストック!G101&gt;0,LN(資本ストック!G101),0)</f>
        <v>10.717254739017905</v>
      </c>
      <c r="H101" s="4">
        <f>IF(資本ストック!H101&gt;0,LN(資本ストック!H101),0)</f>
        <v>10.824551800669081</v>
      </c>
      <c r="I101" s="4">
        <f>IF(資本ストック!I101&gt;0,LN(資本ストック!I101),0)</f>
        <v>11.540812273499714</v>
      </c>
      <c r="J101" s="4">
        <f>IF(資本ストック!J101&gt;0,LN(資本ストック!J101),0)</f>
        <v>11.554207823088651</v>
      </c>
      <c r="L101" s="6">
        <f t="shared" ref="L101" si="323">E101-E$1090</f>
        <v>-0.75422833053721661</v>
      </c>
      <c r="M101" s="6">
        <f t="shared" ref="M101" si="324">F101-F$1090</f>
        <v>-1.0832172669210074</v>
      </c>
      <c r="N101" s="6">
        <f t="shared" ref="N101" si="325">G101-G$1090</f>
        <v>-1.058813385893183</v>
      </c>
      <c r="O101" s="6">
        <f t="shared" ref="O101" si="326">H101-H$1090</f>
        <v>-1.2097112301632063</v>
      </c>
      <c r="P101" s="6">
        <f t="shared" si="197"/>
        <v>-2.6608295875140389</v>
      </c>
      <c r="Q101" s="6">
        <f t="shared" si="198"/>
        <v>-2.6407403460299488</v>
      </c>
      <c r="S101" s="6">
        <f>L101-logHir!L101</f>
        <v>0.71355376569898521</v>
      </c>
      <c r="T101" s="6">
        <f>M101-logHir!M101</f>
        <v>0.29270246818690993</v>
      </c>
      <c r="U101" s="6">
        <f>N101-logHir!N101</f>
        <v>0.54326530540951623</v>
      </c>
      <c r="V101" s="6">
        <f>O101-logHir!O101</f>
        <v>0.36442278785593629</v>
      </c>
      <c r="W101" s="6">
        <f>P101-logHir!P101</f>
        <v>-1.5166078131537635</v>
      </c>
      <c r="X101" s="6">
        <f>Q101-logHir!Q101</f>
        <v>-1.4572154711403096</v>
      </c>
    </row>
    <row r="102" spans="1:24" x14ac:dyDescent="0.15">
      <c r="A102" s="1">
        <v>5</v>
      </c>
      <c r="B102" s="1" t="s">
        <v>71</v>
      </c>
      <c r="C102" s="1">
        <v>7</v>
      </c>
      <c r="D102" s="1" t="s">
        <v>19</v>
      </c>
      <c r="E102" s="4">
        <f>IF(資本ストック!E102&gt;0,LN(資本ストック!E102),0)</f>
        <v>9.1987013620046323</v>
      </c>
      <c r="F102" s="4">
        <f>IF(資本ストック!F102&gt;0,LN(資本ストック!F102),0)</f>
        <v>10.186391361348157</v>
      </c>
      <c r="G102" s="4">
        <f>IF(資本ストック!G102&gt;0,LN(資本ストック!G102),0)</f>
        <v>9.8716073440952119</v>
      </c>
      <c r="H102" s="4">
        <f>IF(資本ストック!H102&gt;0,LN(資本ストック!H102),0)</f>
        <v>10.092277865070084</v>
      </c>
      <c r="I102" s="4">
        <f>IF(資本ストック!I102&gt;0,LN(資本ストック!I102),0)</f>
        <v>9.9135258098965693</v>
      </c>
      <c r="J102" s="4">
        <f>IF(資本ストック!J102&gt;0,LN(資本ストック!J102),0)</f>
        <v>9.9070261706213678</v>
      </c>
      <c r="L102" s="6">
        <f t="shared" ref="L102" si="327">E102-E$1091</f>
        <v>-7.9937774367326853E-2</v>
      </c>
      <c r="M102" s="6">
        <f t="shared" ref="M102" si="328">F102-F$1091</f>
        <v>0.18535096520251138</v>
      </c>
      <c r="N102" s="6">
        <f t="shared" ref="N102" si="329">G102-G$1091</f>
        <v>-0.10129388041845289</v>
      </c>
      <c r="O102" s="6">
        <f t="shared" ref="O102" si="330">H102-H$1091</f>
        <v>-0.39655477959429142</v>
      </c>
      <c r="P102" s="6">
        <f t="shared" si="197"/>
        <v>-4.2881160511171839</v>
      </c>
      <c r="Q102" s="6">
        <f t="shared" si="198"/>
        <v>-4.2879219984972323</v>
      </c>
      <c r="S102" s="6">
        <f>L102-logHir!L102</f>
        <v>-0.43280201116950678</v>
      </c>
      <c r="T102" s="6">
        <f>M102-logHir!M102</f>
        <v>0.2073390760143532</v>
      </c>
      <c r="U102" s="6">
        <f>N102-logHir!N102</f>
        <v>6.7664523742474891E-2</v>
      </c>
      <c r="V102" s="6">
        <f>O102-logHir!O102</f>
        <v>4.2915781505127093E-2</v>
      </c>
      <c r="W102" s="6">
        <f>P102-logHir!P102</f>
        <v>-3.3764681117079762</v>
      </c>
      <c r="X102" s="6">
        <f>Q102-logHir!Q102</f>
        <v>-3.3183335566025418</v>
      </c>
    </row>
    <row r="103" spans="1:24" x14ac:dyDescent="0.15">
      <c r="A103" s="1">
        <v>5</v>
      </c>
      <c r="B103" s="1" t="s">
        <v>71</v>
      </c>
      <c r="C103" s="1">
        <v>8</v>
      </c>
      <c r="D103" s="1" t="s">
        <v>20</v>
      </c>
      <c r="E103" s="4">
        <f>IF(資本ストック!E103&gt;0,LN(資本ストック!E103),0)</f>
        <v>9.269438387105815</v>
      </c>
      <c r="F103" s="4">
        <f>IF(資本ストック!F103&gt;0,LN(資本ストック!F103),0)</f>
        <v>9.8211125169494533</v>
      </c>
      <c r="G103" s="4">
        <f>IF(資本ストック!G103&gt;0,LN(資本ストック!G103),0)</f>
        <v>10.059951223685454</v>
      </c>
      <c r="H103" s="4">
        <f>IF(資本ストック!H103&gt;0,LN(資本ストック!H103),0)</f>
        <v>10.18311004735164</v>
      </c>
      <c r="I103" s="4">
        <f>IF(資本ストック!I103&gt;0,LN(資本ストック!I103),0)</f>
        <v>10.192685437838374</v>
      </c>
      <c r="J103" s="4">
        <f>IF(資本ストック!J103&gt;0,LN(資本ストック!J103),0)</f>
        <v>10.218867443049851</v>
      </c>
      <c r="L103" s="6">
        <f t="shared" ref="L103" si="331">E103-E$1092</f>
        <v>-1.5140455869702141</v>
      </c>
      <c r="M103" s="6">
        <f t="shared" ref="M103" si="332">F103-F$1092</f>
        <v>-1.2138000815544387</v>
      </c>
      <c r="N103" s="6">
        <f t="shared" ref="N103" si="333">G103-G$1092</f>
        <v>-1.2420633988121601</v>
      </c>
      <c r="O103" s="6">
        <f t="shared" ref="O103" si="334">H103-H$1092</f>
        <v>-1.1755110388661301</v>
      </c>
      <c r="P103" s="6">
        <f t="shared" si="197"/>
        <v>-4.0089564231753787</v>
      </c>
      <c r="Q103" s="6">
        <f t="shared" si="198"/>
        <v>-3.9760807260687496</v>
      </c>
      <c r="S103" s="6">
        <f>L103-logHir!L103</f>
        <v>-0.44832326794098343</v>
      </c>
      <c r="T103" s="6">
        <f>M103-logHir!M103</f>
        <v>-0.42125281297284722</v>
      </c>
      <c r="U103" s="6">
        <f>N103-logHir!N103</f>
        <v>-0.39638566837016675</v>
      </c>
      <c r="V103" s="6">
        <f>O103-logHir!O103</f>
        <v>-0.50727604979678809</v>
      </c>
      <c r="W103" s="6">
        <f>P103-logHir!P103</f>
        <v>-3.1746963275757984</v>
      </c>
      <c r="X103" s="6">
        <f>Q103-logHir!Q103</f>
        <v>-3.1860943016563645</v>
      </c>
    </row>
    <row r="104" spans="1:24" x14ac:dyDescent="0.15">
      <c r="A104" s="1">
        <v>5</v>
      </c>
      <c r="B104" s="1" t="s">
        <v>270</v>
      </c>
      <c r="C104" s="1">
        <v>9</v>
      </c>
      <c r="D104" s="1" t="s">
        <v>21</v>
      </c>
      <c r="E104" s="4">
        <f>IF(資本ストック!E104&gt;0,LN(資本ストック!E104),0)</f>
        <v>10.754115304494951</v>
      </c>
      <c r="F104" s="4">
        <f>IF(資本ストック!F104&gt;0,LN(資本ストック!F104),0)</f>
        <v>11.115977377494412</v>
      </c>
      <c r="G104" s="4">
        <f>IF(資本ストック!G104&gt;0,LN(資本ストック!G104),0)</f>
        <v>11.296469192805894</v>
      </c>
      <c r="H104" s="4">
        <f>IF(資本ストック!H104&gt;0,LN(資本ストック!H104),0)</f>
        <v>11.382499705647897</v>
      </c>
      <c r="I104" s="4">
        <f>IF(資本ストック!I104&gt;0,LN(資本ストック!I104),0)</f>
        <v>11.631424787523907</v>
      </c>
      <c r="J104" s="4">
        <f>IF(資本ストック!J104&gt;0,LN(資本ストック!J104),0)</f>
        <v>11.679906654378209</v>
      </c>
      <c r="L104" s="6">
        <f t="shared" ref="L104" si="335">E104-E$1093</f>
        <v>-0.50269285521278562</v>
      </c>
      <c r="M104" s="6">
        <f t="shared" ref="M104" si="336">F104-F$1093</f>
        <v>-0.72633052092649031</v>
      </c>
      <c r="N104" s="6">
        <f t="shared" ref="N104" si="337">G104-G$1093</f>
        <v>-0.85713225842987129</v>
      </c>
      <c r="O104" s="6">
        <f t="shared" ref="O104" si="338">H104-H$1093</f>
        <v>-0.85915885069660192</v>
      </c>
      <c r="P104" s="6">
        <f t="shared" si="197"/>
        <v>-2.5702170734898466</v>
      </c>
      <c r="Q104" s="6">
        <f t="shared" si="198"/>
        <v>-2.5150415147403908</v>
      </c>
      <c r="S104" s="6">
        <f>L104-logHir!L104</f>
        <v>0.66396769982982562</v>
      </c>
      <c r="T104" s="6">
        <f>M104-logHir!M104</f>
        <v>0.16018911299268623</v>
      </c>
      <c r="U104" s="6">
        <f>N104-logHir!N104</f>
        <v>4.4596418975768159E-2</v>
      </c>
      <c r="V104" s="6">
        <f>O104-logHir!O104</f>
        <v>-9.2840353727224212E-2</v>
      </c>
      <c r="W104" s="6">
        <f>P104-logHir!P104</f>
        <v>-1.875640308396644</v>
      </c>
      <c r="X104" s="6">
        <f>Q104-logHir!Q104</f>
        <v>-1.8413731186658016</v>
      </c>
    </row>
    <row r="105" spans="1:24" x14ac:dyDescent="0.15">
      <c r="A105" s="1">
        <v>5</v>
      </c>
      <c r="B105" s="1" t="s">
        <v>71</v>
      </c>
      <c r="C105" s="1">
        <v>10</v>
      </c>
      <c r="D105" s="1" t="s">
        <v>22</v>
      </c>
      <c r="E105" s="4">
        <f>IF(資本ストック!E105&gt;0,LN(資本ストック!E105),0)</f>
        <v>8.7112183954988236</v>
      </c>
      <c r="F105" s="4">
        <f>IF(資本ストック!F105&gt;0,LN(資本ストック!F105),0)</f>
        <v>9.1181066596420095</v>
      </c>
      <c r="G105" s="4">
        <f>IF(資本ストック!G105&gt;0,LN(資本ストック!G105),0)</f>
        <v>9.7787820766400202</v>
      </c>
      <c r="H105" s="4">
        <f>IF(資本ストック!H105&gt;0,LN(資本ストック!H105),0)</f>
        <v>10.267210744235253</v>
      </c>
      <c r="I105" s="4">
        <f>IF(資本ストック!I105&gt;0,LN(資本ストック!I105),0)</f>
        <v>10.266273393176832</v>
      </c>
      <c r="J105" s="4">
        <f>IF(資本ストック!J105&gt;0,LN(資本ストック!J105),0)</f>
        <v>10.263036400056881</v>
      </c>
      <c r="L105" s="6">
        <f t="shared" ref="L105" si="339">E105-E$1094</f>
        <v>-1.5301015824481095</v>
      </c>
      <c r="M105" s="6">
        <f t="shared" ref="M105" si="340">F105-F$1094</f>
        <v>-1.4928099270051955</v>
      </c>
      <c r="N105" s="6">
        <f t="shared" ref="N105" si="341">G105-G$1094</f>
        <v>-1.2867030306077822</v>
      </c>
      <c r="O105" s="6">
        <f t="shared" ref="O105" si="342">H105-H$1094</f>
        <v>-1.0663327376831191</v>
      </c>
      <c r="P105" s="6">
        <f t="shared" si="197"/>
        <v>-3.9353684678369216</v>
      </c>
      <c r="Q105" s="6">
        <f t="shared" si="198"/>
        <v>-3.9319117690617187</v>
      </c>
      <c r="S105" s="6">
        <f>L105-logHir!L105</f>
        <v>-0.30870372937541291</v>
      </c>
      <c r="T105" s="6">
        <f>M105-logHir!M105</f>
        <v>-0.34867526548429417</v>
      </c>
      <c r="U105" s="6">
        <f>N105-logHir!N105</f>
        <v>-0.26493612702366676</v>
      </c>
      <c r="V105" s="6">
        <f>O105-logHir!O105</f>
        <v>-0.17191915054790918</v>
      </c>
      <c r="W105" s="6">
        <f>P105-logHir!P105</f>
        <v>-3.1705361367817364</v>
      </c>
      <c r="X105" s="6">
        <f>Q105-logHir!Q105</f>
        <v>-3.1356992648542938</v>
      </c>
    </row>
    <row r="106" spans="1:24" x14ac:dyDescent="0.15">
      <c r="A106" s="1">
        <v>5</v>
      </c>
      <c r="B106" s="1" t="s">
        <v>71</v>
      </c>
      <c r="C106" s="1">
        <v>11</v>
      </c>
      <c r="D106" s="1" t="s">
        <v>23</v>
      </c>
      <c r="E106" s="4">
        <f>IF(資本ストック!E106&gt;0,LN(資本ストック!E106),0)</f>
        <v>8.3221121527135491</v>
      </c>
      <c r="F106" s="4">
        <f>IF(資本ストック!F106&gt;0,LN(資本ストック!F106),0)</f>
        <v>9.3627479724735867</v>
      </c>
      <c r="G106" s="4">
        <f>IF(資本ストック!G106&gt;0,LN(資本ストック!G106),0)</f>
        <v>10.65805382414883</v>
      </c>
      <c r="H106" s="4">
        <f>IF(資本ストック!H106&gt;0,LN(資本ストック!H106),0)</f>
        <v>11.039045823303226</v>
      </c>
      <c r="I106" s="4">
        <f>IF(資本ストック!I106&gt;0,LN(資本ストック!I106),0)</f>
        <v>11.251996418780765</v>
      </c>
      <c r="J106" s="4">
        <f>IF(資本ストック!J106&gt;0,LN(資本ストック!J106),0)</f>
        <v>11.266858436967695</v>
      </c>
      <c r="L106" s="6">
        <f t="shared" ref="L106" si="343">E106-E$1095</f>
        <v>-2.494088458264816</v>
      </c>
      <c r="M106" s="6">
        <f t="shared" ref="M106" si="344">F106-F$1095</f>
        <v>-1.8548861060273865</v>
      </c>
      <c r="N106" s="6">
        <f t="shared" ref="N106" si="345">G106-G$1095</f>
        <v>-1.2694564066557028</v>
      </c>
      <c r="O106" s="6">
        <f t="shared" ref="O106" si="346">H106-H$1095</f>
        <v>-1.3059665012369877</v>
      </c>
      <c r="P106" s="6">
        <f t="shared" si="197"/>
        <v>-2.9496454422329883</v>
      </c>
      <c r="Q106" s="6">
        <f t="shared" si="198"/>
        <v>-2.9280897321509052</v>
      </c>
      <c r="S106" s="6">
        <f>L106-logHir!L106</f>
        <v>-0.84140824702124917</v>
      </c>
      <c r="T106" s="6">
        <f>M106-logHir!M106</f>
        <v>-0.42585021637454901</v>
      </c>
      <c r="U106" s="6">
        <f>N106-logHir!N106</f>
        <v>-0.2883005894314401</v>
      </c>
      <c r="V106" s="6">
        <f>O106-logHir!O106</f>
        <v>-0.42512409030706877</v>
      </c>
      <c r="W106" s="6">
        <f>P106-logHir!P106</f>
        <v>-2.0833983148870487</v>
      </c>
      <c r="X106" s="6">
        <f>Q106-logHir!Q106</f>
        <v>-2.0693117830588079</v>
      </c>
    </row>
    <row r="107" spans="1:24" x14ac:dyDescent="0.15">
      <c r="A107" s="1">
        <v>5</v>
      </c>
      <c r="B107" s="1" t="s">
        <v>71</v>
      </c>
      <c r="C107" s="1">
        <v>12</v>
      </c>
      <c r="D107" s="1" t="s">
        <v>24</v>
      </c>
      <c r="E107" s="4">
        <f>IF(資本ストック!E107&gt;0,LN(資本ストック!E107),0)</f>
        <v>10.205010517160975</v>
      </c>
      <c r="F107" s="4">
        <f>IF(資本ストック!F107&gt;0,LN(資本ストック!F107),0)</f>
        <v>10.986706862752996</v>
      </c>
      <c r="G107" s="4">
        <f>IF(資本ストック!G107&gt;0,LN(資本ストック!G107),0)</f>
        <v>12.34110564679213</v>
      </c>
      <c r="H107" s="4">
        <f>IF(資本ストック!H107&gt;0,LN(資本ストック!H107),0)</f>
        <v>13.051778481482303</v>
      </c>
      <c r="I107" s="4">
        <f>IF(資本ストック!I107&gt;0,LN(資本ストック!I107),0)</f>
        <v>13.312760504687775</v>
      </c>
      <c r="J107" s="4">
        <f>IF(資本ストック!J107&gt;0,LN(資本ストック!J107),0)</f>
        <v>13.374626129426179</v>
      </c>
      <c r="L107" s="6">
        <f t="shared" ref="L107" si="347">E107-E$1096</f>
        <v>7.3763878743962508E-2</v>
      </c>
      <c r="M107" s="6">
        <f t="shared" ref="M107" si="348">F107-F$1096</f>
        <v>-3.4344646510646726E-2</v>
      </c>
      <c r="N107" s="6">
        <f t="shared" ref="N107" si="349">G107-G$1096</f>
        <v>-0.14458026846373784</v>
      </c>
      <c r="O107" s="6">
        <f t="shared" ref="O107" si="350">H107-H$1096</f>
        <v>-9.6683373114245796E-2</v>
      </c>
      <c r="P107" s="6">
        <f t="shared" si="197"/>
        <v>-0.88888135632597809</v>
      </c>
      <c r="Q107" s="6">
        <f t="shared" si="198"/>
        <v>-0.8203220396924209</v>
      </c>
      <c r="S107" s="6">
        <f>L107-logHir!L107</f>
        <v>0.41643934862235454</v>
      </c>
      <c r="T107" s="6">
        <f>M107-logHir!M107</f>
        <v>-0.11804119616776454</v>
      </c>
      <c r="U107" s="6">
        <f>N107-logHir!N107</f>
        <v>-0.3933144994576292</v>
      </c>
      <c r="V107" s="6">
        <f>O107-logHir!O107</f>
        <v>-0.25320451339357852</v>
      </c>
      <c r="W107" s="6">
        <f>P107-logHir!P107</f>
        <v>-0.88744691848295965</v>
      </c>
      <c r="X107" s="6">
        <f>Q107-logHir!Q107</f>
        <v>-0.71974704630353337</v>
      </c>
    </row>
    <row r="108" spans="1:24" x14ac:dyDescent="0.15">
      <c r="A108" s="1">
        <v>5</v>
      </c>
      <c r="B108" s="1" t="s">
        <v>71</v>
      </c>
      <c r="C108" s="1">
        <v>13</v>
      </c>
      <c r="D108" s="1" t="s">
        <v>25</v>
      </c>
      <c r="E108" s="4">
        <f>IF(資本ストック!E108&gt;0,LN(資本ストック!E108),0)</f>
        <v>6.3111871451032231</v>
      </c>
      <c r="F108" s="4">
        <f>IF(資本ストック!F108&gt;0,LN(資本ストック!F108),0)</f>
        <v>9.5383721105177326</v>
      </c>
      <c r="G108" s="4">
        <f>IF(資本ストック!G108&gt;0,LN(資本ストック!G108),0)</f>
        <v>10.80229400282006</v>
      </c>
      <c r="H108" s="4">
        <f>IF(資本ストック!H108&gt;0,LN(資本ストック!H108),0)</f>
        <v>11.231080149872927</v>
      </c>
      <c r="I108" s="4">
        <f>IF(資本ストック!I108&gt;0,LN(資本ストック!I108),0)</f>
        <v>11.190679275844088</v>
      </c>
      <c r="J108" s="4">
        <f>IF(資本ストック!J108&gt;0,LN(資本ストック!J108),0)</f>
        <v>11.183896544848881</v>
      </c>
      <c r="L108" s="6">
        <f t="shared" ref="L108" si="351">E108-E$1097</f>
        <v>-3.3195485622082428</v>
      </c>
      <c r="M108" s="6">
        <f t="shared" ref="M108" si="352">F108-F$1097</f>
        <v>-1.5038273490068157</v>
      </c>
      <c r="N108" s="6">
        <f t="shared" ref="N108" si="353">G108-G$1097</f>
        <v>-0.83149936915640588</v>
      </c>
      <c r="O108" s="6">
        <f t="shared" ref="O108" si="354">H108-H$1097</f>
        <v>-0.75279820266979236</v>
      </c>
      <c r="P108" s="6">
        <f t="shared" si="197"/>
        <v>-3.0109625851696649</v>
      </c>
      <c r="Q108" s="6">
        <f t="shared" si="198"/>
        <v>-3.0110516242697187</v>
      </c>
      <c r="S108" s="6">
        <f>L108-logHir!L108</f>
        <v>-0.33725922879663894</v>
      </c>
      <c r="T108" s="6">
        <f>M108-logHir!M108</f>
        <v>9.2282865278123793E-2</v>
      </c>
      <c r="U108" s="6">
        <f>N108-logHir!N108</f>
        <v>-9.2416247685722652E-3</v>
      </c>
      <c r="V108" s="6">
        <f>O108-logHir!O108</f>
        <v>3.5310615771869891E-2</v>
      </c>
      <c r="W108" s="6">
        <f>P108-logHir!P108</f>
        <v>-1.8564479494392003</v>
      </c>
      <c r="X108" s="6">
        <f>Q108-logHir!Q108</f>
        <v>-1.7990653431382846</v>
      </c>
    </row>
    <row r="109" spans="1:24" x14ac:dyDescent="0.15">
      <c r="A109" s="1">
        <v>5</v>
      </c>
      <c r="B109" s="1" t="s">
        <v>71</v>
      </c>
      <c r="C109" s="1">
        <v>14</v>
      </c>
      <c r="D109" s="1" t="s">
        <v>26</v>
      </c>
      <c r="E109" s="4">
        <f>IF(資本ストック!E109&gt;0,LN(資本ストック!E109),0)</f>
        <v>4.1799774049937684</v>
      </c>
      <c r="F109" s="4">
        <f>IF(資本ストック!F109&gt;0,LN(資本ストック!F109),0)</f>
        <v>9.1072923465039288</v>
      </c>
      <c r="G109" s="4">
        <f>IF(資本ストック!G109&gt;0,LN(資本ストック!G109),0)</f>
        <v>11.18326583554092</v>
      </c>
      <c r="H109" s="4">
        <f>IF(資本ストック!H109&gt;0,LN(資本ストック!H109),0)</f>
        <v>11.494998249976158</v>
      </c>
      <c r="I109" s="4">
        <f>IF(資本ストック!I109&gt;0,LN(資本ストック!I109),0)</f>
        <v>12.000982426984519</v>
      </c>
      <c r="J109" s="4">
        <f>IF(資本ストック!J109&gt;0,LN(資本ストック!J109),0)</f>
        <v>11.99006120521836</v>
      </c>
      <c r="L109" s="6">
        <f t="shared" ref="L109" si="355">E109-E$1098</f>
        <v>-2.1542673843287563</v>
      </c>
      <c r="M109" s="6">
        <f t="shared" ref="M109" si="356">F109-F$1098</f>
        <v>0.73042213754969687</v>
      </c>
      <c r="N109" s="6">
        <f t="shared" ref="N109" si="357">G109-G$1098</f>
        <v>1.7862034706655123</v>
      </c>
      <c r="O109" s="6">
        <f t="shared" ref="O109" si="358">H109-H$1098</f>
        <v>1.5868415029671503</v>
      </c>
      <c r="P109" s="6">
        <f t="shared" si="197"/>
        <v>-2.2006594340292338</v>
      </c>
      <c r="Q109" s="6">
        <f t="shared" si="198"/>
        <v>-2.2048869639002397</v>
      </c>
      <c r="S109" s="6">
        <f>L109-logHir!L109</f>
        <v>-0.8073725563949159</v>
      </c>
      <c r="T109" s="6">
        <f>M109-logHir!M109</f>
        <v>0.69608196954918</v>
      </c>
      <c r="U109" s="6">
        <f>N109-logHir!N109</f>
        <v>0.86766092201452238</v>
      </c>
      <c r="V109" s="6">
        <f>O109-logHir!O109</f>
        <v>0.82654111010168307</v>
      </c>
      <c r="W109" s="6">
        <f>P109-logHir!P109</f>
        <v>-2.8260175850657792</v>
      </c>
      <c r="X109" s="6">
        <f>Q109-logHir!Q109</f>
        <v>-2.8726545396842882</v>
      </c>
    </row>
    <row r="110" spans="1:24" x14ac:dyDescent="0.15">
      <c r="A110" s="1">
        <v>5</v>
      </c>
      <c r="B110" s="1" t="s">
        <v>71</v>
      </c>
      <c r="C110" s="1">
        <v>15</v>
      </c>
      <c r="D110" s="1" t="s">
        <v>27</v>
      </c>
      <c r="E110" s="4">
        <f>IF(資本ストック!E110&gt;0,LN(資本ストック!E110),0)</f>
        <v>10.30212657904894</v>
      </c>
      <c r="F110" s="4">
        <f>IF(資本ストック!F110&gt;0,LN(資本ストック!F110),0)</f>
        <v>11.255014258037249</v>
      </c>
      <c r="G110" s="4">
        <f>IF(資本ストック!G110&gt;0,LN(資本ストック!G110),0)</f>
        <v>11.495487755592249</v>
      </c>
      <c r="H110" s="4">
        <f>IF(資本ストック!H110&gt;0,LN(資本ストック!H110),0)</f>
        <v>11.666294821992382</v>
      </c>
      <c r="I110" s="4">
        <f>IF(資本ストック!I110&gt;0,LN(資本ストック!I110),0)</f>
        <v>11.569626455832436</v>
      </c>
      <c r="J110" s="4">
        <f>IF(資本ストック!J110&gt;0,LN(資本ストック!J110),0)</f>
        <v>11.542473924725725</v>
      </c>
      <c r="L110" s="6">
        <f t="shared" ref="L110" si="359">E110-E$1099</f>
        <v>-0.75033773483410648</v>
      </c>
      <c r="M110" s="6">
        <f t="shared" ref="M110" si="360">F110-F$1099</f>
        <v>-0.4385154164505547</v>
      </c>
      <c r="N110" s="6">
        <f t="shared" ref="N110" si="361">G110-G$1099</f>
        <v>-0.80362747456739037</v>
      </c>
      <c r="O110" s="6">
        <f t="shared" ref="O110" si="362">H110-H$1099</f>
        <v>-0.93790108989000132</v>
      </c>
      <c r="P110" s="6">
        <f t="shared" si="197"/>
        <v>-2.6320154051813169</v>
      </c>
      <c r="Q110" s="6">
        <f t="shared" si="198"/>
        <v>-2.6524742443928755</v>
      </c>
      <c r="S110" s="6">
        <f>L110-logHir!L110</f>
        <v>-0.41873970961703399</v>
      </c>
      <c r="T110" s="6">
        <f>M110-logHir!M110</f>
        <v>-0.27093550813338396</v>
      </c>
      <c r="U110" s="6">
        <f>N110-logHir!N110</f>
        <v>-0.43985297948439062</v>
      </c>
      <c r="V110" s="6">
        <f>O110-logHir!O110</f>
        <v>-0.45907004735584245</v>
      </c>
      <c r="W110" s="6">
        <f>P110-logHir!P110</f>
        <v>-1.9504719454516479</v>
      </c>
      <c r="X110" s="6">
        <f>Q110-logHir!Q110</f>
        <v>-1.9340814463087046</v>
      </c>
    </row>
    <row r="111" spans="1:24" x14ac:dyDescent="0.15">
      <c r="A111" s="1">
        <v>5</v>
      </c>
      <c r="B111" s="1" t="s">
        <v>271</v>
      </c>
      <c r="C111" s="1">
        <v>16</v>
      </c>
      <c r="D111" s="1" t="s">
        <v>10</v>
      </c>
      <c r="E111" s="4">
        <f>IF(資本ストック!E111&gt;0,LN(資本ストック!E111),0)</f>
        <v>11.282101828459648</v>
      </c>
      <c r="F111" s="4">
        <f>IF(資本ストック!F111&gt;0,LN(資本ストック!F111),0)</f>
        <v>11.658778580662553</v>
      </c>
      <c r="G111" s="4">
        <f>IF(資本ストック!G111&gt;0,LN(資本ストック!G111),0)</f>
        <v>12.202588246928844</v>
      </c>
      <c r="H111" s="4">
        <f>IF(資本ストック!H111&gt;0,LN(資本ストック!H111),0)</f>
        <v>12.617737871512203</v>
      </c>
      <c r="I111" s="4">
        <f>IF(資本ストック!I111&gt;0,LN(資本ストック!I111),0)</f>
        <v>12.344857765474426</v>
      </c>
      <c r="J111" s="4">
        <f>IF(資本ストック!J111&gt;0,LN(資本ストック!J111),0)</f>
        <v>12.300983383079888</v>
      </c>
      <c r="L111" s="6">
        <f t="shared" ref="L111" si="363">E111-E$1100</f>
        <v>-0.57641030336080945</v>
      </c>
      <c r="M111" s="6">
        <f t="shared" ref="M111" si="364">F111-F$1100</f>
        <v>-0.58656810053441255</v>
      </c>
      <c r="N111" s="6">
        <f t="shared" ref="N111" si="365">G111-G$1100</f>
        <v>-0.41679561082923477</v>
      </c>
      <c r="O111" s="6">
        <f t="shared" ref="O111" si="366">H111-H$1100</f>
        <v>-0.39741588864091604</v>
      </c>
      <c r="P111" s="6">
        <f t="shared" si="197"/>
        <v>-1.8567840955393269</v>
      </c>
      <c r="Q111" s="6">
        <f t="shared" si="198"/>
        <v>-1.8939647860387119</v>
      </c>
      <c r="S111" s="6">
        <f>L111-logHir!L111</f>
        <v>-0.34838111100130043</v>
      </c>
      <c r="T111" s="6">
        <f>M111-logHir!M111</f>
        <v>-0.43347356858342501</v>
      </c>
      <c r="U111" s="6">
        <f>N111-logHir!N111</f>
        <v>-5.6066593220847949E-2</v>
      </c>
      <c r="V111" s="6">
        <f>O111-logHir!O111</f>
        <v>-4.6032805376787778E-2</v>
      </c>
      <c r="W111" s="6">
        <f>P111-logHir!P111</f>
        <v>-1.4235527315473622</v>
      </c>
      <c r="X111" s="6">
        <f>Q111-logHir!Q111</f>
        <v>-1.5329225728494347</v>
      </c>
    </row>
    <row r="112" spans="1:24" x14ac:dyDescent="0.15">
      <c r="A112" s="1">
        <v>5</v>
      </c>
      <c r="B112" s="1" t="s">
        <v>69</v>
      </c>
      <c r="C112" s="1">
        <v>17</v>
      </c>
      <c r="D112" s="1" t="s">
        <v>11</v>
      </c>
      <c r="E112" s="4">
        <f>IF(資本ストック!E112&gt;0,LN(資本ストック!E112),0)</f>
        <v>12.056247402988093</v>
      </c>
      <c r="F112" s="4">
        <f>IF(資本ストック!F112&gt;0,LN(資本ストック!F112),0)</f>
        <v>13.328589186188474</v>
      </c>
      <c r="G112" s="4">
        <f>IF(資本ストック!G112&gt;0,LN(資本ストック!G112),0)</f>
        <v>13.459768102579735</v>
      </c>
      <c r="H112" s="4">
        <f>IF(資本ストック!H112&gt;0,LN(資本ストック!H112),0)</f>
        <v>13.915823090794005</v>
      </c>
      <c r="I112" s="4">
        <f>IF(資本ストック!I112&gt;0,LN(資本ストック!I112),0)</f>
        <v>13.908573136713835</v>
      </c>
      <c r="J112" s="4">
        <f>IF(資本ストック!J112&gt;0,LN(資本ストック!J112),0)</f>
        <v>13.869262617355867</v>
      </c>
      <c r="L112" s="6">
        <f t="shared" ref="L112" si="367">E112-E$1101</f>
        <v>-0.54418870164861843</v>
      </c>
      <c r="M112" s="6">
        <f t="shared" ref="M112" si="368">F112-F$1101</f>
        <v>-0.32657763130633555</v>
      </c>
      <c r="N112" s="6">
        <f t="shared" ref="N112" si="369">G112-G$1101</f>
        <v>-0.5486685329815284</v>
      </c>
      <c r="O112" s="6">
        <f t="shared" ref="O112" si="370">H112-H$1101</f>
        <v>-0.45207635272265634</v>
      </c>
      <c r="P112" s="6">
        <f t="shared" si="197"/>
        <v>-0.2930687242999177</v>
      </c>
      <c r="Q112" s="6">
        <f t="shared" si="198"/>
        <v>-0.32568555176273328</v>
      </c>
      <c r="S112" s="6">
        <f>L112-logHir!L112</f>
        <v>-0.16747997984924723</v>
      </c>
      <c r="T112" s="6">
        <f>M112-logHir!M112</f>
        <v>0.1142124362644541</v>
      </c>
      <c r="U112" s="6">
        <f>N112-logHir!N112</f>
        <v>-7.1394270106038604E-2</v>
      </c>
      <c r="V112" s="6">
        <f>O112-logHir!O112</f>
        <v>-4.576652035539297E-2</v>
      </c>
      <c r="W112" s="6">
        <f>P112-logHir!P112</f>
        <v>0.12985953191921951</v>
      </c>
      <c r="X112" s="6">
        <f>Q112-logHir!Q112</f>
        <v>0.10514641412800785</v>
      </c>
    </row>
    <row r="113" spans="1:24" x14ac:dyDescent="0.15">
      <c r="A113" s="1">
        <v>5</v>
      </c>
      <c r="B113" s="1" t="s">
        <v>69</v>
      </c>
      <c r="C113" s="1">
        <v>18</v>
      </c>
      <c r="D113" s="1" t="s">
        <v>12</v>
      </c>
      <c r="E113" s="4">
        <f>IF(資本ストック!E113&gt;0,LN(資本ストック!E113),0)</f>
        <v>11.505750410269995</v>
      </c>
      <c r="F113" s="4">
        <f>IF(資本ストック!F113&gt;0,LN(資本ストック!F113),0)</f>
        <v>12.793322642489038</v>
      </c>
      <c r="G113" s="4">
        <f>IF(資本ストック!G113&gt;0,LN(資本ストック!G113),0)</f>
        <v>12.929637520189829</v>
      </c>
      <c r="H113" s="4">
        <f>IF(資本ストック!H113&gt;0,LN(資本ストック!H113),0)</f>
        <v>12.972848673799589</v>
      </c>
      <c r="I113" s="4">
        <f>IF(資本ストック!I113&gt;0,LN(資本ストック!I113),0)</f>
        <v>12.753055765846392</v>
      </c>
      <c r="J113" s="4">
        <f>IF(資本ストック!J113&gt;0,LN(資本ストック!J113),0)</f>
        <v>12.718561400307765</v>
      </c>
      <c r="L113" s="6">
        <f t="shared" ref="L113" si="371">E113-E$1102</f>
        <v>-0.41373399069030548</v>
      </c>
      <c r="M113" s="6">
        <f t="shared" ref="M113" si="372">F113-F$1102</f>
        <v>-0.34141138771453861</v>
      </c>
      <c r="N113" s="6">
        <f t="shared" ref="N113" si="373">G113-G$1102</f>
        <v>-0.49366239791361721</v>
      </c>
      <c r="O113" s="6">
        <f t="shared" ref="O113" si="374">H113-H$1102</f>
        <v>-0.55543950694376143</v>
      </c>
      <c r="P113" s="6">
        <f t="shared" si="197"/>
        <v>-1.4485860951673608</v>
      </c>
      <c r="Q113" s="6">
        <f t="shared" si="198"/>
        <v>-1.4763867688108352</v>
      </c>
      <c r="S113" s="6">
        <f>L113-logHir!L113</f>
        <v>-6.420957094216817E-2</v>
      </c>
      <c r="T113" s="6">
        <f>M113-logHir!M113</f>
        <v>5.016968956385881E-2</v>
      </c>
      <c r="U113" s="6">
        <f>N113-logHir!N113</f>
        <v>-2.4772815878266741E-2</v>
      </c>
      <c r="V113" s="6">
        <f>O113-logHir!O113</f>
        <v>-8.5797911253028047E-2</v>
      </c>
      <c r="W113" s="6">
        <f>P113-logHir!P113</f>
        <v>-0.97734358538907351</v>
      </c>
      <c r="X113" s="6">
        <f>Q113-logHir!Q113</f>
        <v>-0.94783027942377629</v>
      </c>
    </row>
    <row r="114" spans="1:24" x14ac:dyDescent="0.15">
      <c r="A114" s="1">
        <v>5</v>
      </c>
      <c r="B114" s="1" t="s">
        <v>69</v>
      </c>
      <c r="C114" s="1">
        <v>19</v>
      </c>
      <c r="D114" s="1" t="s">
        <v>13</v>
      </c>
      <c r="E114" s="4">
        <f>IF(資本ストック!E114&gt;0,LN(資本ストック!E114),0)</f>
        <v>10.253609636577085</v>
      </c>
      <c r="F114" s="4">
        <f>IF(資本ストック!F114&gt;0,LN(資本ストック!F114),0)</f>
        <v>10.615752383783729</v>
      </c>
      <c r="G114" s="4">
        <f>IF(資本ストック!G114&gt;0,LN(資本ストック!G114),0)</f>
        <v>10.615081683084881</v>
      </c>
      <c r="H114" s="4">
        <f>IF(資本ストック!H114&gt;0,LN(資本ストック!H114),0)</f>
        <v>11.458775241237944</v>
      </c>
      <c r="I114" s="4">
        <f>IF(資本ストック!I114&gt;0,LN(資本ストック!I114),0)</f>
        <v>11.806521103840893</v>
      </c>
      <c r="J114" s="4">
        <f>IF(資本ストック!J114&gt;0,LN(資本ストック!J114),0)</f>
        <v>11.634030377107624</v>
      </c>
      <c r="L114" s="6">
        <f t="shared" ref="L114" si="375">E114-E$1103</f>
        <v>-0.97097174139747722</v>
      </c>
      <c r="M114" s="6">
        <f t="shared" ref="M114" si="376">F114-F$1103</f>
        <v>-0.97360334822220196</v>
      </c>
      <c r="N114" s="6">
        <f t="shared" ref="N114" si="377">G114-G$1103</f>
        <v>-1.1871176984827425</v>
      </c>
      <c r="O114" s="6">
        <f t="shared" ref="O114" si="378">H114-H$1103</f>
        <v>-0.76815483161883336</v>
      </c>
      <c r="P114" s="6">
        <f t="shared" si="197"/>
        <v>-2.3951207571728599</v>
      </c>
      <c r="Q114" s="6">
        <f t="shared" si="198"/>
        <v>-2.5609177920109758</v>
      </c>
      <c r="S114" s="6">
        <f>L114-logHir!L114</f>
        <v>-0.46318575510305848</v>
      </c>
      <c r="T114" s="6">
        <f>M114-logHir!M114</f>
        <v>-0.49133736425137364</v>
      </c>
      <c r="U114" s="6">
        <f>N114-logHir!N114</f>
        <v>-0.61679454900470176</v>
      </c>
      <c r="V114" s="6">
        <f>O114-logHir!O114</f>
        <v>-0.15898172383317721</v>
      </c>
      <c r="W114" s="6">
        <f>P114-logHir!P114</f>
        <v>-1.6495328893844015</v>
      </c>
      <c r="X114" s="6">
        <f>Q114-logHir!Q114</f>
        <v>-1.8128091080167277</v>
      </c>
    </row>
    <row r="115" spans="1:24" x14ac:dyDescent="0.15">
      <c r="A115" s="1">
        <v>5</v>
      </c>
      <c r="B115" s="1" t="s">
        <v>69</v>
      </c>
      <c r="C115" s="1">
        <v>20</v>
      </c>
      <c r="D115" s="1" t="s">
        <v>14</v>
      </c>
      <c r="E115" s="4">
        <f>IF(資本ストック!E115&gt;0,LN(資本ストック!E115),0)</f>
        <v>10.220804111683574</v>
      </c>
      <c r="F115" s="4">
        <f>IF(資本ストック!F115&gt;0,LN(資本ストック!F115),0)</f>
        <v>12.912089235718881</v>
      </c>
      <c r="G115" s="4">
        <f>IF(資本ストック!G115&gt;0,LN(資本ストック!G115),0)</f>
        <v>13.349137600421573</v>
      </c>
      <c r="H115" s="4">
        <f>IF(資本ストック!H115&gt;0,LN(資本ストック!H115),0)</f>
        <v>13.653888902730641</v>
      </c>
      <c r="I115" s="4">
        <f>IF(資本ストック!I115&gt;0,LN(資本ストック!I115),0)</f>
        <v>13.605100566243097</v>
      </c>
      <c r="J115" s="4">
        <f>IF(資本ストック!J115&gt;0,LN(資本ストック!J115),0)</f>
        <v>13.556228044270441</v>
      </c>
      <c r="L115" s="6">
        <f t="shared" ref="L115" si="379">E115-E$1104</f>
        <v>-0.70969566093512348</v>
      </c>
      <c r="M115" s="6">
        <f t="shared" ref="M115" si="380">F115-F$1104</f>
        <v>-5.7373169996775886E-2</v>
      </c>
      <c r="N115" s="6">
        <f t="shared" ref="N115" si="381">G115-G$1104</f>
        <v>-0.47346416474758968</v>
      </c>
      <c r="O115" s="6">
        <f t="shared" ref="O115" si="382">H115-H$1104</f>
        <v>-0.55888574449492978</v>
      </c>
      <c r="P115" s="6">
        <f t="shared" si="197"/>
        <v>-0.59654129477065609</v>
      </c>
      <c r="Q115" s="6">
        <f t="shared" si="198"/>
        <v>-0.63872012484815954</v>
      </c>
      <c r="S115" s="6">
        <f>L115-logHir!L115</f>
        <v>0.22271930495706638</v>
      </c>
      <c r="T115" s="6">
        <f>M115-logHir!M115</f>
        <v>0.89498769431392766</v>
      </c>
      <c r="U115" s="6">
        <f>N115-logHir!N115</f>
        <v>0.69476785788875972</v>
      </c>
      <c r="V115" s="6">
        <f>O115-logHir!O115</f>
        <v>0.51551085474042324</v>
      </c>
      <c r="W115" s="6">
        <f>P115-logHir!P115</f>
        <v>0.41832705109310986</v>
      </c>
      <c r="X115" s="6">
        <f>Q115-logHir!Q115</f>
        <v>0.39341605633903853</v>
      </c>
    </row>
    <row r="116" spans="1:24" x14ac:dyDescent="0.15">
      <c r="A116" s="1">
        <v>5</v>
      </c>
      <c r="B116" s="1" t="s">
        <v>69</v>
      </c>
      <c r="C116" s="1">
        <v>21</v>
      </c>
      <c r="D116" s="1" t="s">
        <v>15</v>
      </c>
      <c r="E116" s="4">
        <f>IF(資本ストック!E116&gt;0,LN(資本ストック!E116),0)</f>
        <v>11.236647906277282</v>
      </c>
      <c r="F116" s="4">
        <f>IF(資本ストック!F116&gt;0,LN(資本ストック!F116),0)</f>
        <v>13.061019546716057</v>
      </c>
      <c r="G116" s="4">
        <f>IF(資本ストック!G116&gt;0,LN(資本ストック!G116),0)</f>
        <v>13.587763321349678</v>
      </c>
      <c r="H116" s="4">
        <f>IF(資本ストック!H116&gt;0,LN(資本ストック!H116),0)</f>
        <v>13.979133615381667</v>
      </c>
      <c r="I116" s="4">
        <f>IF(資本ストック!I116&gt;0,LN(資本ストック!I116),0)</f>
        <v>13.832733532926349</v>
      </c>
      <c r="J116" s="4">
        <f>IF(資本ストック!J116&gt;0,LN(資本ストック!J116),0)</f>
        <v>13.799121669186121</v>
      </c>
      <c r="L116" s="6">
        <f t="shared" ref="L116" si="383">E116-E$1105</f>
        <v>-1.3553475837424038</v>
      </c>
      <c r="M116" s="6">
        <f t="shared" ref="M116" si="384">F116-F$1105</f>
        <v>-0.61644015761377702</v>
      </c>
      <c r="N116" s="6">
        <f t="shared" ref="N116" si="385">G116-G$1105</f>
        <v>-0.55162771331064775</v>
      </c>
      <c r="O116" s="6">
        <f t="shared" ref="O116" si="386">H116-H$1105</f>
        <v>-0.57279585445282777</v>
      </c>
      <c r="P116" s="6">
        <f t="shared" si="197"/>
        <v>-0.3689083280874037</v>
      </c>
      <c r="Q116" s="6">
        <f t="shared" si="198"/>
        <v>-0.39582649993247898</v>
      </c>
      <c r="S116" s="6">
        <f>L116-logHir!L116</f>
        <v>-0.98314968880096743</v>
      </c>
      <c r="T116" s="6">
        <f>M116-logHir!M116</f>
        <v>-0.18833181941699806</v>
      </c>
      <c r="U116" s="6">
        <f>N116-logHir!N116</f>
        <v>8.8391217045137083E-2</v>
      </c>
      <c r="V116" s="6">
        <f>O116-logHir!O116</f>
        <v>0.11437791513218265</v>
      </c>
      <c r="W116" s="6">
        <f>P116-logHir!P116</f>
        <v>0.18953299235568188</v>
      </c>
      <c r="X116" s="6">
        <f>Q116-logHir!Q116</f>
        <v>0.36715566053342741</v>
      </c>
    </row>
    <row r="117" spans="1:24" x14ac:dyDescent="0.15">
      <c r="A117" s="1">
        <v>5</v>
      </c>
      <c r="B117" s="1" t="s">
        <v>67</v>
      </c>
      <c r="C117" s="1">
        <v>22</v>
      </c>
      <c r="D117" s="1" t="s">
        <v>7</v>
      </c>
      <c r="E117" s="4">
        <f>IF(資本ストック!E117&gt;0,LN(資本ストック!E117),0)</f>
        <v>11.465539290447495</v>
      </c>
      <c r="F117" s="4">
        <f>IF(資本ストック!F117&gt;0,LN(資本ストック!F117),0)</f>
        <v>12.97677794559641</v>
      </c>
      <c r="G117" s="4">
        <f>IF(資本ストック!G117&gt;0,LN(資本ストック!G117),0)</f>
        <v>13.643716580429819</v>
      </c>
      <c r="H117" s="4">
        <f>IF(資本ストック!H117&gt;0,LN(資本ストック!H117),0)</f>
        <v>14.261034038984633</v>
      </c>
      <c r="I117" s="4">
        <f>IF(資本ストック!I117&gt;0,LN(資本ストック!I117),0)</f>
        <v>14.386819457828043</v>
      </c>
      <c r="J117" s="4">
        <f>IF(資本ストック!J117&gt;0,LN(資本ストック!J117),0)</f>
        <v>14.365963792686554</v>
      </c>
      <c r="L117" s="6">
        <f t="shared" ref="L117" si="387">E117-E$1106</f>
        <v>-0.72054669424574413</v>
      </c>
      <c r="M117" s="6">
        <f t="shared" ref="M117" si="388">F117-F$1106</f>
        <v>-0.51261473220489862</v>
      </c>
      <c r="N117" s="6">
        <f t="shared" ref="N117" si="389">G117-G$1106</f>
        <v>-0.75538692974002686</v>
      </c>
      <c r="O117" s="6">
        <f t="shared" ref="O117" si="390">H117-H$1106</f>
        <v>-0.59463503429358333</v>
      </c>
      <c r="P117" s="6">
        <f t="shared" si="197"/>
        <v>0.18517759681428991</v>
      </c>
      <c r="Q117" s="6">
        <f t="shared" si="198"/>
        <v>0.17101562356795341</v>
      </c>
      <c r="S117" s="6">
        <f>L117-logHir!L117</f>
        <v>-0.24735403914425547</v>
      </c>
      <c r="T117" s="6">
        <f>M117-logHir!M117</f>
        <v>-6.8035072360043358E-2</v>
      </c>
      <c r="U117" s="6">
        <f>N117-logHir!N117</f>
        <v>-0.16179565502571691</v>
      </c>
      <c r="V117" s="6">
        <f>O117-logHir!O117</f>
        <v>-3.4130595889779514E-2</v>
      </c>
      <c r="W117" s="6">
        <f>P117-logHir!P117</f>
        <v>0.87705514011108932</v>
      </c>
      <c r="X117" s="6">
        <f>Q117-logHir!Q117</f>
        <v>0.86795885684982998</v>
      </c>
    </row>
    <row r="118" spans="1:24" x14ac:dyDescent="0.15">
      <c r="A118" s="1">
        <v>5</v>
      </c>
      <c r="B118" s="1" t="s">
        <v>67</v>
      </c>
      <c r="C118" s="1">
        <v>23</v>
      </c>
      <c r="D118" s="1" t="s">
        <v>28</v>
      </c>
      <c r="E118" s="4">
        <f>IF(資本ストック!E118&gt;0,LN(資本ストック!E118),0)</f>
        <v>12.705778394006378</v>
      </c>
      <c r="F118" s="4">
        <f>IF(資本ストック!F118&gt;0,LN(資本ストック!F118),0)</f>
        <v>13.301648918089722</v>
      </c>
      <c r="G118" s="4">
        <f>IF(資本ストック!G118&gt;0,LN(資本ストック!G118),0)</f>
        <v>13.735533566005763</v>
      </c>
      <c r="H118" s="4">
        <f>IF(資本ストック!H118&gt;0,LN(資本ストック!H118),0)</f>
        <v>14.33872345446736</v>
      </c>
      <c r="I118" s="4">
        <f>IF(資本ストック!I118&gt;0,LN(資本ストック!I118),0)</f>
        <v>14.438753574461654</v>
      </c>
      <c r="J118" s="4">
        <f>IF(資本ストック!J118&gt;0,LN(資本ストック!J118),0)</f>
        <v>14.430491403089071</v>
      </c>
      <c r="L118" s="6">
        <f t="shared" ref="L118" si="391">E118-E$1107</f>
        <v>6.1612335922767159E-3</v>
      </c>
      <c r="M118" s="6">
        <f t="shared" ref="M118" si="392">F118-F$1107</f>
        <v>-0.19438836559254469</v>
      </c>
      <c r="N118" s="6">
        <f t="shared" ref="N118" si="393">G118-G$1107</f>
        <v>-0.26067502109606977</v>
      </c>
      <c r="O118" s="6">
        <f t="shared" ref="O118" si="394">H118-H$1107</f>
        <v>-0.25388300033391076</v>
      </c>
      <c r="P118" s="6">
        <f t="shared" si="197"/>
        <v>0.23711171344790039</v>
      </c>
      <c r="Q118" s="6">
        <f t="shared" si="198"/>
        <v>0.23554323397047128</v>
      </c>
      <c r="S118" s="6">
        <f>L118-logHir!L118</f>
        <v>0.32894625817763234</v>
      </c>
      <c r="T118" s="6">
        <f>M118-logHir!M118</f>
        <v>8.9978640608443072E-2</v>
      </c>
      <c r="U118" s="6">
        <f>N118-logHir!N118</f>
        <v>0.14156757246272278</v>
      </c>
      <c r="V118" s="6">
        <f>O118-logHir!O118</f>
        <v>0.10222353347212376</v>
      </c>
      <c r="W118" s="6">
        <f>P118-logHir!P118</f>
        <v>0.66524690030576217</v>
      </c>
      <c r="X118" s="6">
        <f>Q118-logHir!Q118</f>
        <v>0.66237416015239248</v>
      </c>
    </row>
    <row r="119" spans="1:24" x14ac:dyDescent="0.15">
      <c r="A119" s="1">
        <v>6</v>
      </c>
      <c r="B119" s="1" t="s">
        <v>272</v>
      </c>
      <c r="C119" s="1">
        <v>1</v>
      </c>
      <c r="D119" s="1" t="s">
        <v>8</v>
      </c>
      <c r="E119" s="4">
        <f>IF(資本ストック!E119&gt;0,LN(資本ストック!E119),0)</f>
        <v>13.509693773644807</v>
      </c>
      <c r="F119" s="4">
        <f>IF(資本ストック!F119&gt;0,LN(資本ストック!F119),0)</f>
        <v>13.786178329724828</v>
      </c>
      <c r="G119" s="4">
        <f>IF(資本ストック!G119&gt;0,LN(資本ストック!G119),0)</f>
        <v>14.009479825924597</v>
      </c>
      <c r="H119" s="4">
        <f>IF(資本ストック!H119&gt;0,LN(資本ストック!H119),0)</f>
        <v>14.162298707424918</v>
      </c>
      <c r="I119" s="4">
        <f>IF(資本ストック!I119&gt;0,LN(資本ストック!I119),0)</f>
        <v>14.22822992516606</v>
      </c>
      <c r="J119" s="4">
        <f>IF(資本ストック!J119&gt;0,LN(資本ストック!J119),0)</f>
        <v>14.238727510819054</v>
      </c>
      <c r="L119" s="6">
        <f t="shared" ref="L119" si="395">E119-E$1085</f>
        <v>9.6545065227177318E-2</v>
      </c>
      <c r="M119" s="6">
        <f t="shared" ref="M119" si="396">F119-F$1085</f>
        <v>0.14769286591022812</v>
      </c>
      <c r="N119" s="6">
        <f t="shared" ref="N119" si="397">G119-G$1085</f>
        <v>2.2126290450225738E-2</v>
      </c>
      <c r="O119" s="6">
        <f t="shared" ref="O119" si="398">H119-H$1085</f>
        <v>-2.3666043978984419E-2</v>
      </c>
      <c r="P119" s="6">
        <f t="shared" si="197"/>
        <v>2.6588064152306856E-2</v>
      </c>
      <c r="Q119" s="6">
        <f t="shared" si="198"/>
        <v>4.37793417004535E-2</v>
      </c>
      <c r="S119" s="6">
        <f>L119-logHir!L119</f>
        <v>-0.13236652712699559</v>
      </c>
      <c r="T119" s="6">
        <f>M119-logHir!M119</f>
        <v>-0.13266993787921066</v>
      </c>
      <c r="U119" s="6">
        <f>N119-logHir!N119</f>
        <v>-0.23058059169159151</v>
      </c>
      <c r="V119" s="6">
        <f>O119-logHir!O119</f>
        <v>-0.22119185127871965</v>
      </c>
      <c r="W119" s="6">
        <f>P119-logHir!P119</f>
        <v>-0.16977830980069619</v>
      </c>
      <c r="X119" s="6">
        <f>Q119-logHir!Q119</f>
        <v>-0.16420731105594477</v>
      </c>
    </row>
    <row r="120" spans="1:24" x14ac:dyDescent="0.15">
      <c r="A120" s="1">
        <v>6</v>
      </c>
      <c r="B120" s="1" t="s">
        <v>77</v>
      </c>
      <c r="C120" s="1">
        <v>2</v>
      </c>
      <c r="D120" s="1" t="s">
        <v>9</v>
      </c>
      <c r="E120" s="4">
        <f>IF(資本ストック!E120&gt;0,LN(資本ストック!E120),0)</f>
        <v>9.9586951560553274</v>
      </c>
      <c r="F120" s="4">
        <f>IF(資本ストック!F120&gt;0,LN(資本ストック!F120),0)</f>
        <v>10.220151290153845</v>
      </c>
      <c r="G120" s="4">
        <f>IF(資本ストック!G120&gt;0,LN(資本ストック!G120),0)</f>
        <v>10.178756976916603</v>
      </c>
      <c r="H120" s="4">
        <f>IF(資本ストック!H120&gt;0,LN(資本ストック!H120),0)</f>
        <v>10.436852291776864</v>
      </c>
      <c r="I120" s="4">
        <f>IF(資本ストック!I120&gt;0,LN(資本ストック!I120),0)</f>
        <v>9.9508478710023844</v>
      </c>
      <c r="J120" s="4">
        <f>IF(資本ストック!J120&gt;0,LN(資本ストック!J120),0)</f>
        <v>9.9018121044022021</v>
      </c>
      <c r="L120" s="6">
        <f t="shared" ref="L120" si="399">E120-E$1086</f>
        <v>1.357992881957415E-2</v>
      </c>
      <c r="M120" s="6">
        <f t="shared" ref="M120" si="400">F120-F$1086</f>
        <v>9.9308453323548207E-2</v>
      </c>
      <c r="N120" s="6">
        <f t="shared" ref="N120" si="401">G120-G$1086</f>
        <v>-3.1099695872430999E-2</v>
      </c>
      <c r="O120" s="6">
        <f t="shared" ref="O120" si="402">H120-H$1086</f>
        <v>0.2425299993511203</v>
      </c>
      <c r="P120" s="6">
        <f t="shared" si="197"/>
        <v>-4.2507939900113687</v>
      </c>
      <c r="Q120" s="6">
        <f t="shared" si="198"/>
        <v>-4.2931360647163981</v>
      </c>
      <c r="S120" s="6">
        <f>L120-logHir!L120</f>
        <v>0.10881413784941785</v>
      </c>
      <c r="T120" s="6">
        <f>M120-logHir!M120</f>
        <v>-3.6018773398140524E-2</v>
      </c>
      <c r="U120" s="6">
        <f>N120-logHir!N120</f>
        <v>-0.11717262855636079</v>
      </c>
      <c r="V120" s="6">
        <f>O120-logHir!O120</f>
        <v>0.31171924508537874</v>
      </c>
      <c r="W120" s="6">
        <f>P120-logHir!P120</f>
        <v>-4.1371404348496119</v>
      </c>
      <c r="X120" s="6">
        <f>Q120-logHir!Q120</f>
        <v>-4.1890303604115662</v>
      </c>
    </row>
    <row r="121" spans="1:24" x14ac:dyDescent="0.15">
      <c r="A121" s="1">
        <v>6</v>
      </c>
      <c r="B121" s="1" t="s">
        <v>273</v>
      </c>
      <c r="C121" s="1">
        <v>3</v>
      </c>
      <c r="D121" s="1" t="s">
        <v>16</v>
      </c>
      <c r="E121" s="4">
        <f>IF(資本ストック!E121&gt;0,LN(資本ストック!E121),0)</f>
        <v>10.091511449314257</v>
      </c>
      <c r="F121" s="4">
        <f>IF(資本ストック!F121&gt;0,LN(資本ストック!F121),0)</f>
        <v>10.924132718861916</v>
      </c>
      <c r="G121" s="4">
        <f>IF(資本ストック!G121&gt;0,LN(資本ストック!G121),0)</f>
        <v>11.441334747451197</v>
      </c>
      <c r="H121" s="4">
        <f>IF(資本ストック!H121&gt;0,LN(資本ストック!H121),0)</f>
        <v>11.960569477995147</v>
      </c>
      <c r="I121" s="4">
        <f>IF(資本ストック!I121&gt;0,LN(資本ストック!I121),0)</f>
        <v>12.034910715843083</v>
      </c>
      <c r="J121" s="4">
        <f>IF(資本ストック!J121&gt;0,LN(資本ストック!J121),0)</f>
        <v>12.033865000259501</v>
      </c>
      <c r="L121" s="6">
        <f t="shared" ref="L121" si="403">E121-E$1087</f>
        <v>-0.91369946807904334</v>
      </c>
      <c r="M121" s="6">
        <f t="shared" ref="M121" si="404">F121-F$1087</f>
        <v>-0.67433375734561274</v>
      </c>
      <c r="N121" s="6">
        <f t="shared" ref="N121" si="405">G121-G$1087</f>
        <v>-0.69367448022787137</v>
      </c>
      <c r="O121" s="6">
        <f t="shared" ref="O121" si="406">H121-H$1087</f>
        <v>-0.53575877859173282</v>
      </c>
      <c r="P121" s="6">
        <f t="shared" si="197"/>
        <v>-2.1667311451706706</v>
      </c>
      <c r="Q121" s="6">
        <f t="shared" si="198"/>
        <v>-2.1610831688590988</v>
      </c>
      <c r="S121" s="6">
        <f>L121-logHir!L121</f>
        <v>-0.72347412960590773</v>
      </c>
      <c r="T121" s="6">
        <f>M121-logHir!M121</f>
        <v>-0.41203710244701419</v>
      </c>
      <c r="U121" s="6">
        <f>N121-logHir!N121</f>
        <v>-0.39753382620238042</v>
      </c>
      <c r="V121" s="6">
        <f>O121-logHir!O121</f>
        <v>-0.30113686456545885</v>
      </c>
      <c r="W121" s="6">
        <f>P121-logHir!P121</f>
        <v>-1.9800211540145778</v>
      </c>
      <c r="X121" s="6">
        <f>Q121-logHir!Q121</f>
        <v>-2.0104209852831243</v>
      </c>
    </row>
    <row r="122" spans="1:24" x14ac:dyDescent="0.15">
      <c r="A122" s="1">
        <v>6</v>
      </c>
      <c r="B122" s="1" t="s">
        <v>274</v>
      </c>
      <c r="C122" s="1">
        <v>4</v>
      </c>
      <c r="D122" s="1" t="s">
        <v>17</v>
      </c>
      <c r="E122" s="4">
        <f>IF(資本ストック!E122&gt;0,LN(資本ストック!E122),0)</f>
        <v>10.036658490346204</v>
      </c>
      <c r="F122" s="4">
        <f>IF(資本ストック!F122&gt;0,LN(資本ストック!F122),0)</f>
        <v>10.919013617995832</v>
      </c>
      <c r="G122" s="4">
        <f>IF(資本ストック!G122&gt;0,LN(資本ストック!G122),0)</f>
        <v>11.226759396136218</v>
      </c>
      <c r="H122" s="4">
        <f>IF(資本ストック!H122&gt;0,LN(資本ストック!H122),0)</f>
        <v>11.299761535674749</v>
      </c>
      <c r="I122" s="4">
        <f>IF(資本ストック!I122&gt;0,LN(資本ストック!I122),0)</f>
        <v>11.039534409480479</v>
      </c>
      <c r="J122" s="4">
        <f>IF(資本ストック!J122&gt;0,LN(資本ストック!J122),0)</f>
        <v>11.021690087504394</v>
      </c>
      <c r="L122" s="6">
        <f t="shared" ref="L122" si="407">E122-E$1088</f>
        <v>-0.67084808806178131</v>
      </c>
      <c r="M122" s="6">
        <f t="shared" ref="M122" si="408">F122-F$1088</f>
        <v>-0.24880148316561623</v>
      </c>
      <c r="N122" s="6">
        <f t="shared" ref="N122" si="409">G122-G$1088</f>
        <v>-0.23547478735405569</v>
      </c>
      <c r="O122" s="6">
        <f t="shared" ref="O122" si="410">H122-H$1088</f>
        <v>-0.22259798501187333</v>
      </c>
      <c r="P122" s="6">
        <f t="shared" si="197"/>
        <v>-3.1621074515332737</v>
      </c>
      <c r="Q122" s="6">
        <f t="shared" si="198"/>
        <v>-3.1732580816142058</v>
      </c>
      <c r="S122" s="6">
        <f>L122-logHir!L122</f>
        <v>-0.46220782428392937</v>
      </c>
      <c r="T122" s="6">
        <f>M122-logHir!M122</f>
        <v>-0.23381158757769427</v>
      </c>
      <c r="U122" s="6">
        <f>N122-logHir!N122</f>
        <v>-0.39865744304175799</v>
      </c>
      <c r="V122" s="6">
        <f>O122-logHir!O122</f>
        <v>-0.44450293105614946</v>
      </c>
      <c r="W122" s="6">
        <f>P122-logHir!P122</f>
        <v>-3.4402085467555654</v>
      </c>
      <c r="X122" s="6">
        <f>Q122-logHir!Q122</f>
        <v>-3.4170370598265958</v>
      </c>
    </row>
    <row r="123" spans="1:24" x14ac:dyDescent="0.15">
      <c r="A123" s="1">
        <v>6</v>
      </c>
      <c r="B123" s="1" t="s">
        <v>275</v>
      </c>
      <c r="C123" s="1">
        <v>5</v>
      </c>
      <c r="D123" s="1" t="s">
        <v>18</v>
      </c>
      <c r="E123" s="4">
        <f>IF(資本ストック!E123&gt;0,LN(資本ストック!E123),0)</f>
        <v>8.5078749819979418</v>
      </c>
      <c r="F123" s="4">
        <f>IF(資本ストック!F123&gt;0,LN(資本ストック!F123),0)</f>
        <v>8.9095552053077611</v>
      </c>
      <c r="G123" s="4">
        <f>IF(資本ストック!G123&gt;0,LN(資本ストック!G123),0)</f>
        <v>9.3851793085258421</v>
      </c>
      <c r="H123" s="4">
        <f>IF(資本ストック!H123&gt;0,LN(資本ストック!H123),0)</f>
        <v>9.6907996636438725</v>
      </c>
      <c r="I123" s="4">
        <f>IF(資本ストック!I123&gt;0,LN(資本ストック!I123),0)</f>
        <v>9.6410992124965436</v>
      </c>
      <c r="J123" s="4">
        <f>IF(資本ストック!J123&gt;0,LN(資本ストック!J123),0)</f>
        <v>9.6177121908420382</v>
      </c>
      <c r="L123" s="6">
        <f t="shared" ref="L123" si="411">E123-E$1089</f>
        <v>-1.670558064887361</v>
      </c>
      <c r="M123" s="6">
        <f t="shared" ref="M123" si="412">F123-F$1089</f>
        <v>-1.6526069923386206</v>
      </c>
      <c r="N123" s="6">
        <f t="shared" ref="N123" si="413">G123-G$1089</f>
        <v>-1.6211512591278332</v>
      </c>
      <c r="O123" s="6">
        <f t="shared" ref="O123" si="414">H123-H$1089</f>
        <v>-1.6198006277239259</v>
      </c>
      <c r="P123" s="6">
        <f t="shared" si="197"/>
        <v>-4.5605426485172096</v>
      </c>
      <c r="Q123" s="6">
        <f t="shared" si="198"/>
        <v>-4.5772359782765619</v>
      </c>
      <c r="S123" s="6">
        <f>L123-logHir!L123</f>
        <v>-0.79073536505996955</v>
      </c>
      <c r="T123" s="6">
        <f>M123-logHir!M123</f>
        <v>-0.84567076368579386</v>
      </c>
      <c r="U123" s="6">
        <f>N123-logHir!N123</f>
        <v>-0.92742848493683994</v>
      </c>
      <c r="V123" s="6">
        <f>O123-logHir!O123</f>
        <v>-0.97901278668127034</v>
      </c>
      <c r="W123" s="6">
        <f>P123-logHir!P123</f>
        <v>-3.7123827089887964</v>
      </c>
      <c r="X123" s="6">
        <f>Q123-logHir!Q123</f>
        <v>-3.6106388706530055</v>
      </c>
    </row>
    <row r="124" spans="1:24" x14ac:dyDescent="0.15">
      <c r="A124" s="1">
        <v>6</v>
      </c>
      <c r="B124" s="1" t="s">
        <v>78</v>
      </c>
      <c r="C124" s="1">
        <v>6</v>
      </c>
      <c r="D124" s="1" t="s">
        <v>2</v>
      </c>
      <c r="E124" s="4">
        <f>IF(資本ストック!E124&gt;0,LN(資本ストック!E124),0)</f>
        <v>9.8915133496803236</v>
      </c>
      <c r="F124" s="4">
        <f>IF(資本ストック!F124&gt;0,LN(資本ストック!F124),0)</f>
        <v>10.476848861025116</v>
      </c>
      <c r="G124" s="4">
        <f>IF(資本ストック!G124&gt;0,LN(資本ストック!G124),0)</f>
        <v>11.104243525303522</v>
      </c>
      <c r="H124" s="4">
        <f>IF(資本ストック!H124&gt;0,LN(資本ストック!H124),0)</f>
        <v>11.412979565522102</v>
      </c>
      <c r="I124" s="4">
        <f>IF(資本ストック!I124&gt;0,LN(資本ストック!I124),0)</f>
        <v>11.566739970158073</v>
      </c>
      <c r="J124" s="4">
        <f>IF(資本ストック!J124&gt;0,LN(資本ストック!J124),0)</f>
        <v>11.590118872605341</v>
      </c>
      <c r="L124" s="6">
        <f t="shared" ref="L124" si="415">E124-E$1090</f>
        <v>-1.1876925580478499</v>
      </c>
      <c r="M124" s="6">
        <f t="shared" ref="M124" si="416">F124-F$1090</f>
        <v>-0.91764501259027753</v>
      </c>
      <c r="N124" s="6">
        <f t="shared" ref="N124" si="417">G124-G$1090</f>
        <v>-0.67182459960756624</v>
      </c>
      <c r="O124" s="6">
        <f t="shared" ref="O124" si="418">H124-H$1090</f>
        <v>-0.62128346531018508</v>
      </c>
      <c r="P124" s="6">
        <f t="shared" si="197"/>
        <v>-2.6349018908556801</v>
      </c>
      <c r="Q124" s="6">
        <f t="shared" si="198"/>
        <v>-2.6048292965132589</v>
      </c>
      <c r="S124" s="6">
        <f>L124-logHir!L124</f>
        <v>-0.43185959932479179</v>
      </c>
      <c r="T124" s="6">
        <f>M124-logHir!M124</f>
        <v>-0.19557450894611605</v>
      </c>
      <c r="U124" s="6">
        <f>N124-logHir!N124</f>
        <v>3.2560121873608239E-3</v>
      </c>
      <c r="V124" s="6">
        <f>O124-logHir!O124</f>
        <v>7.5977216547522985E-2</v>
      </c>
      <c r="W124" s="6">
        <f>P124-logHir!P124</f>
        <v>-2.1208454892633242</v>
      </c>
      <c r="X124" s="6">
        <f>Q124-logHir!Q124</f>
        <v>-2.0637078336288699</v>
      </c>
    </row>
    <row r="125" spans="1:24" x14ac:dyDescent="0.15">
      <c r="A125" s="1">
        <v>6</v>
      </c>
      <c r="B125" s="1" t="s">
        <v>78</v>
      </c>
      <c r="C125" s="1">
        <v>7</v>
      </c>
      <c r="D125" s="1" t="s">
        <v>19</v>
      </c>
      <c r="E125" s="4">
        <f>IF(資本ストック!E125&gt;0,LN(資本ストック!E125),0)</f>
        <v>7.1018196220531014</v>
      </c>
      <c r="F125" s="4">
        <f>IF(資本ストック!F125&gt;0,LN(資本ストック!F125),0)</f>
        <v>9.0713162899210218</v>
      </c>
      <c r="G125" s="4">
        <f>IF(資本ストック!G125&gt;0,LN(資本ストック!G125),0)</f>
        <v>8.5697785473249724</v>
      </c>
      <c r="H125" s="4">
        <f>IF(資本ストック!H125&gt;0,LN(資本ストック!H125),0)</f>
        <v>8.7888652675325165</v>
      </c>
      <c r="I125" s="4">
        <f>IF(資本ストック!I125&gt;0,LN(資本ストック!I125),0)</f>
        <v>8.6557514796667956</v>
      </c>
      <c r="J125" s="4">
        <f>IF(資本ストック!J125&gt;0,LN(資本ストック!J125),0)</f>
        <v>8.6492168158880691</v>
      </c>
      <c r="L125" s="6">
        <f t="shared" ref="L125" si="419">E125-E$1091</f>
        <v>-2.1768195143188578</v>
      </c>
      <c r="M125" s="6">
        <f t="shared" ref="M125" si="420">F125-F$1091</f>
        <v>-0.92972410622462398</v>
      </c>
      <c r="N125" s="6">
        <f t="shared" ref="N125" si="421">G125-G$1091</f>
        <v>-1.4031226771886924</v>
      </c>
      <c r="O125" s="6">
        <f t="shared" ref="O125" si="422">H125-H$1091</f>
        <v>-1.6999673771318591</v>
      </c>
      <c r="P125" s="6">
        <f t="shared" si="197"/>
        <v>-5.5458903813469576</v>
      </c>
      <c r="Q125" s="6">
        <f t="shared" si="198"/>
        <v>-5.545731353230531</v>
      </c>
      <c r="S125" s="6">
        <f>L125-logHir!L125</f>
        <v>-0.26618367272518118</v>
      </c>
      <c r="T125" s="6">
        <f>M125-logHir!M125</f>
        <v>0.47649917092687843</v>
      </c>
      <c r="U125" s="6">
        <f>N125-logHir!N125</f>
        <v>-0.45069075260685576</v>
      </c>
      <c r="V125" s="6">
        <f>O125-logHir!O125</f>
        <v>-0.86046289916354635</v>
      </c>
      <c r="W125" s="6">
        <f>P125-logHir!P125</f>
        <v>-4.6866033805559191</v>
      </c>
      <c r="X125" s="6">
        <f>Q125-logHir!Q125</f>
        <v>-4.6614342505097328</v>
      </c>
    </row>
    <row r="126" spans="1:24" x14ac:dyDescent="0.15">
      <c r="A126" s="1">
        <v>6</v>
      </c>
      <c r="B126" s="1" t="s">
        <v>276</v>
      </c>
      <c r="C126" s="1">
        <v>8</v>
      </c>
      <c r="D126" s="1" t="s">
        <v>20</v>
      </c>
      <c r="E126" s="4">
        <f>IF(資本ストック!E126&gt;0,LN(資本ストック!E126),0)</f>
        <v>9.8870271142832422</v>
      </c>
      <c r="F126" s="4">
        <f>IF(資本ストック!F126&gt;0,LN(資本ストック!F126),0)</f>
        <v>10.360849558491848</v>
      </c>
      <c r="G126" s="4">
        <f>IF(資本ストック!G126&gt;0,LN(資本ストック!G126),0)</f>
        <v>10.896195552376447</v>
      </c>
      <c r="H126" s="4">
        <f>IF(資本ストック!H126&gt;0,LN(資本ストック!H126),0)</f>
        <v>11.25191347178785</v>
      </c>
      <c r="I126" s="4">
        <f>IF(資本ストック!I126&gt;0,LN(資本ストック!I126),0)</f>
        <v>11.330203504464858</v>
      </c>
      <c r="J126" s="4">
        <f>IF(資本ストック!J126&gt;0,LN(資本ストック!J126),0)</f>
        <v>11.321825041147916</v>
      </c>
      <c r="L126" s="6">
        <f t="shared" ref="L126" si="423">E126-E$1092</f>
        <v>-0.89645685979278689</v>
      </c>
      <c r="M126" s="6">
        <f t="shared" ref="M126" si="424">F126-F$1092</f>
        <v>-0.67406304001204376</v>
      </c>
      <c r="N126" s="6">
        <f t="shared" ref="N126" si="425">G126-G$1092</f>
        <v>-0.4058190701211668</v>
      </c>
      <c r="O126" s="6">
        <f t="shared" ref="O126" si="426">H126-H$1092</f>
        <v>-0.10670761442992038</v>
      </c>
      <c r="P126" s="6">
        <f t="shared" si="197"/>
        <v>-2.8714383565488948</v>
      </c>
      <c r="Q126" s="6">
        <f t="shared" si="198"/>
        <v>-2.8731231279706844</v>
      </c>
      <c r="S126" s="6">
        <f>L126-logHir!L126</f>
        <v>-0.34611205359765052</v>
      </c>
      <c r="T126" s="6">
        <f>M126-logHir!M126</f>
        <v>-0.2866897549772407</v>
      </c>
      <c r="U126" s="6">
        <f>N126-logHir!N126</f>
        <v>-2.4789459895131927E-2</v>
      </c>
      <c r="V126" s="6">
        <f>O126-logHir!O126</f>
        <v>0.32309283516351606</v>
      </c>
      <c r="W126" s="6">
        <f>P126-logHir!P126</f>
        <v>-2.5178365027861815</v>
      </c>
      <c r="X126" s="6">
        <f>Q126-logHir!Q126</f>
        <v>-2.4038666541032931</v>
      </c>
    </row>
    <row r="127" spans="1:24" x14ac:dyDescent="0.15">
      <c r="A127" s="1">
        <v>6</v>
      </c>
      <c r="B127" s="1" t="s">
        <v>78</v>
      </c>
      <c r="C127" s="1">
        <v>9</v>
      </c>
      <c r="D127" s="1" t="s">
        <v>21</v>
      </c>
      <c r="E127" s="4">
        <f>IF(資本ストック!E127&gt;0,LN(資本ストック!E127),0)</f>
        <v>10.285382404444311</v>
      </c>
      <c r="F127" s="4">
        <f>IF(資本ストック!F127&gt;0,LN(資本ストック!F127),0)</f>
        <v>11.562664434911749</v>
      </c>
      <c r="G127" s="4">
        <f>IF(資本ストック!G127&gt;0,LN(資本ストック!G127),0)</f>
        <v>11.513902174657083</v>
      </c>
      <c r="H127" s="4">
        <f>IF(資本ストック!H127&gt;0,LN(資本ストック!H127),0)</f>
        <v>11.388867310036396</v>
      </c>
      <c r="I127" s="4">
        <f>IF(資本ストック!I127&gt;0,LN(資本ストック!I127),0)</f>
        <v>12.010616686966134</v>
      </c>
      <c r="J127" s="4">
        <f>IF(資本ストック!J127&gt;0,LN(資本ストック!J127),0)</f>
        <v>12.038107428456383</v>
      </c>
      <c r="L127" s="6">
        <f t="shared" ref="L127" si="427">E127-E$1093</f>
        <v>-0.97142575526342512</v>
      </c>
      <c r="M127" s="6">
        <f t="shared" ref="M127" si="428">F127-F$1093</f>
        <v>-0.27964346350915292</v>
      </c>
      <c r="N127" s="6">
        <f t="shared" ref="N127" si="429">G127-G$1093</f>
        <v>-0.63969927657868197</v>
      </c>
      <c r="O127" s="6">
        <f t="shared" ref="O127" si="430">H127-H$1093</f>
        <v>-0.85279124630810266</v>
      </c>
      <c r="P127" s="6">
        <f t="shared" si="197"/>
        <v>-2.1910251740476188</v>
      </c>
      <c r="Q127" s="6">
        <f t="shared" si="198"/>
        <v>-2.1568407406622168</v>
      </c>
      <c r="S127" s="6">
        <f>L127-logHir!L127</f>
        <v>-0.67128455072995941</v>
      </c>
      <c r="T127" s="6">
        <f>M127-logHir!M127</f>
        <v>8.1578832332914075E-2</v>
      </c>
      <c r="U127" s="6">
        <f>N127-logHir!N127</f>
        <v>-0.18176857999202056</v>
      </c>
      <c r="V127" s="6">
        <f>O127-logHir!O127</f>
        <v>-0.3038051915514739</v>
      </c>
      <c r="W127" s="6">
        <f>P127-logHir!P127</f>
        <v>-1.8362282328595612</v>
      </c>
      <c r="X127" s="6">
        <f>Q127-logHir!Q127</f>
        <v>-1.7040114461859037</v>
      </c>
    </row>
    <row r="128" spans="1:24" x14ac:dyDescent="0.15">
      <c r="A128" s="1">
        <v>6</v>
      </c>
      <c r="B128" s="1" t="s">
        <v>78</v>
      </c>
      <c r="C128" s="1">
        <v>10</v>
      </c>
      <c r="D128" s="1" t="s">
        <v>22</v>
      </c>
      <c r="E128" s="4">
        <f>IF(資本ストック!E128&gt;0,LN(資本ストック!E128),0)</f>
        <v>9.2685485390532865</v>
      </c>
      <c r="F128" s="4">
        <f>IF(資本ストック!F128&gt;0,LN(資本ストック!F128),0)</f>
        <v>10.018381834178472</v>
      </c>
      <c r="G128" s="4">
        <f>IF(資本ストック!G128&gt;0,LN(資本ストック!G128),0)</f>
        <v>10.549303064187484</v>
      </c>
      <c r="H128" s="4">
        <f>IF(資本ストック!H128&gt;0,LN(資本ストック!H128),0)</f>
        <v>10.913581512772312</v>
      </c>
      <c r="I128" s="4">
        <f>IF(資本ストック!I128&gt;0,LN(資本ストック!I128),0)</f>
        <v>10.891716787726159</v>
      </c>
      <c r="J128" s="4">
        <f>IF(資本ストック!J128&gt;0,LN(資本ストック!J128),0)</f>
        <v>10.888544635101871</v>
      </c>
      <c r="L128" s="6">
        <f t="shared" ref="L128" si="431">E128-E$1094</f>
        <v>-0.97277143889364659</v>
      </c>
      <c r="M128" s="6">
        <f t="shared" ref="M128" si="432">F128-F$1094</f>
        <v>-0.59253475246873322</v>
      </c>
      <c r="N128" s="6">
        <f t="shared" ref="N128" si="433">G128-G$1094</f>
        <v>-0.51618204306031856</v>
      </c>
      <c r="O128" s="6">
        <f t="shared" ref="O128" si="434">H128-H$1094</f>
        <v>-0.4199619691460601</v>
      </c>
      <c r="P128" s="6">
        <f t="shared" si="197"/>
        <v>-3.3099250732875944</v>
      </c>
      <c r="Q128" s="6">
        <f t="shared" si="198"/>
        <v>-3.306403534016729</v>
      </c>
      <c r="S128" s="6">
        <f>L128-logHir!L128</f>
        <v>-6.0245658885218489E-2</v>
      </c>
      <c r="T128" s="6">
        <f>M128-logHir!M128</f>
        <v>0.12410837021834986</v>
      </c>
      <c r="U128" s="6">
        <f>N128-logHir!N128</f>
        <v>6.768335174230522E-2</v>
      </c>
      <c r="V128" s="6">
        <f>O128-logHir!O128</f>
        <v>1.1126052098607175E-2</v>
      </c>
      <c r="W128" s="6">
        <f>P128-logHir!P128</f>
        <v>-2.8594604674032276</v>
      </c>
      <c r="X128" s="6">
        <f>Q128-logHir!Q128</f>
        <v>-2.8261400564247641</v>
      </c>
    </row>
    <row r="129" spans="1:24" x14ac:dyDescent="0.15">
      <c r="A129" s="1">
        <v>6</v>
      </c>
      <c r="B129" s="1" t="s">
        <v>78</v>
      </c>
      <c r="C129" s="1">
        <v>11</v>
      </c>
      <c r="D129" s="1" t="s">
        <v>23</v>
      </c>
      <c r="E129" s="4">
        <f>IF(資本ストック!E129&gt;0,LN(資本ストック!E129),0)</f>
        <v>9.8739253448541699</v>
      </c>
      <c r="F129" s="4">
        <f>IF(資本ストック!F129&gt;0,LN(資本ストック!F129),0)</f>
        <v>10.618168902906739</v>
      </c>
      <c r="G129" s="4">
        <f>IF(資本ストック!G129&gt;0,LN(資本ストック!G129),0)</f>
        <v>11.647170547202103</v>
      </c>
      <c r="H129" s="4">
        <f>IF(資本ストック!H129&gt;0,LN(資本ストック!H129),0)</f>
        <v>12.150443157514514</v>
      </c>
      <c r="I129" s="4">
        <f>IF(資本ストック!I129&gt;0,LN(資本ストック!I129),0)</f>
        <v>12.308518876637232</v>
      </c>
      <c r="J129" s="4">
        <f>IF(資本ストック!J129&gt;0,LN(資本ストック!J129),0)</f>
        <v>12.285888693084623</v>
      </c>
      <c r="L129" s="6">
        <f t="shared" ref="L129" si="435">E129-E$1095</f>
        <v>-0.9422752661241951</v>
      </c>
      <c r="M129" s="6">
        <f t="shared" ref="M129" si="436">F129-F$1095</f>
        <v>-0.59946517559423462</v>
      </c>
      <c r="N129" s="6">
        <f t="shared" ref="N129" si="437">G129-G$1095</f>
        <v>-0.28033968360242945</v>
      </c>
      <c r="O129" s="6">
        <f t="shared" ref="O129" si="438">H129-H$1095</f>
        <v>-0.19456916702569949</v>
      </c>
      <c r="P129" s="6">
        <f t="shared" si="197"/>
        <v>-1.8931229843765216</v>
      </c>
      <c r="Q129" s="6">
        <f t="shared" si="198"/>
        <v>-1.9090594760339776</v>
      </c>
      <c r="S129" s="6">
        <f>L129-logHir!L129</f>
        <v>-0.76530607693188024</v>
      </c>
      <c r="T129" s="6">
        <f>M129-logHir!M129</f>
        <v>-0.44375495393955333</v>
      </c>
      <c r="U129" s="6">
        <f>N129-logHir!N129</f>
        <v>-0.16615237470896815</v>
      </c>
      <c r="V129" s="6">
        <f>O129-logHir!O129</f>
        <v>-0.18084846687133904</v>
      </c>
      <c r="W129" s="6">
        <f>P129-logHir!P129</f>
        <v>-1.8775938975863884</v>
      </c>
      <c r="X129" s="6">
        <f>Q129-logHir!Q129</f>
        <v>-1.8818881182695861</v>
      </c>
    </row>
    <row r="130" spans="1:24" x14ac:dyDescent="0.15">
      <c r="A130" s="1">
        <v>6</v>
      </c>
      <c r="B130" s="1" t="s">
        <v>78</v>
      </c>
      <c r="C130" s="1">
        <v>12</v>
      </c>
      <c r="D130" s="1" t="s">
        <v>24</v>
      </c>
      <c r="E130" s="4">
        <f>IF(資本ストック!E130&gt;0,LN(資本ストック!E130),0)</f>
        <v>10.510664003098293</v>
      </c>
      <c r="F130" s="4">
        <f>IF(資本ストック!F130&gt;0,LN(資本ストック!F130),0)</f>
        <v>11.396864872746159</v>
      </c>
      <c r="G130" s="4">
        <f>IF(資本ストック!G130&gt;0,LN(資本ストック!G130),0)</f>
        <v>12.920883579416142</v>
      </c>
      <c r="H130" s="4">
        <f>IF(資本ストック!H130&gt;0,LN(資本ストック!H130),0)</f>
        <v>13.636357748019796</v>
      </c>
      <c r="I130" s="4">
        <f>IF(資本ストック!I130&gt;0,LN(資本ストック!I130),0)</f>
        <v>13.737392943587452</v>
      </c>
      <c r="J130" s="4">
        <f>IF(資本ストック!J130&gt;0,LN(資本ストック!J130),0)</f>
        <v>13.715703159065042</v>
      </c>
      <c r="L130" s="6">
        <f t="shared" ref="L130" si="439">E130-E$1096</f>
        <v>0.37941736468128084</v>
      </c>
      <c r="M130" s="6">
        <f t="shared" ref="M130" si="440">F130-F$1096</f>
        <v>0.37581336348251604</v>
      </c>
      <c r="N130" s="6">
        <f t="shared" ref="N130" si="441">G130-G$1096</f>
        <v>0.43519766416027394</v>
      </c>
      <c r="O130" s="6">
        <f t="shared" ref="O130" si="442">H130-H$1096</f>
        <v>0.48789589342324646</v>
      </c>
      <c r="P130" s="6">
        <f t="shared" si="197"/>
        <v>-0.46424891742630159</v>
      </c>
      <c r="Q130" s="6">
        <f t="shared" si="198"/>
        <v>-0.47924501005355857</v>
      </c>
      <c r="S130" s="6">
        <f>L130-logHir!L130</f>
        <v>7.0330341257802687E-2</v>
      </c>
      <c r="T130" s="6">
        <f>M130-logHir!M130</f>
        <v>-0.23525509200819528</v>
      </c>
      <c r="U130" s="6">
        <f>N130-logHir!N130</f>
        <v>-0.21893892754911626</v>
      </c>
      <c r="V130" s="6">
        <f>O130-logHir!O130</f>
        <v>-9.6038365887370247E-2</v>
      </c>
      <c r="W130" s="6">
        <f>P130-logHir!P130</f>
        <v>-0.99545819299425808</v>
      </c>
      <c r="X130" s="6">
        <f>Q130-logHir!Q130</f>
        <v>-0.953512892104035</v>
      </c>
    </row>
    <row r="131" spans="1:24" x14ac:dyDescent="0.15">
      <c r="A131" s="1">
        <v>6</v>
      </c>
      <c r="B131" s="1" t="s">
        <v>78</v>
      </c>
      <c r="C131" s="1">
        <v>13</v>
      </c>
      <c r="D131" s="1" t="s">
        <v>25</v>
      </c>
      <c r="E131" s="4">
        <f>IF(資本ストック!E131&gt;0,LN(資本ストック!E131),0)</f>
        <v>8.5741048417870207</v>
      </c>
      <c r="F131" s="4">
        <f>IF(資本ストック!F131&gt;0,LN(資本ストック!F131),0)</f>
        <v>10.054186159818471</v>
      </c>
      <c r="G131" s="4">
        <f>IF(資本ストック!G131&gt;0,LN(資本ストック!G131),0)</f>
        <v>11.00135523841403</v>
      </c>
      <c r="H131" s="4">
        <f>IF(資本ストック!H131&gt;0,LN(資本ストック!H131),0)</f>
        <v>11.725467466043616</v>
      </c>
      <c r="I131" s="4">
        <f>IF(資本ストック!I131&gt;0,LN(資本ストック!I131),0)</f>
        <v>11.807586372498587</v>
      </c>
      <c r="J131" s="4">
        <f>IF(資本ストック!J131&gt;0,LN(資本ストック!J131),0)</f>
        <v>11.792606377985438</v>
      </c>
      <c r="L131" s="6">
        <f t="shared" ref="L131" si="443">E131-E$1097</f>
        <v>-1.0566308655244452</v>
      </c>
      <c r="M131" s="6">
        <f t="shared" ref="M131" si="444">F131-F$1097</f>
        <v>-0.98801329970607732</v>
      </c>
      <c r="N131" s="6">
        <f t="shared" ref="N131" si="445">G131-G$1097</f>
        <v>-0.63243813356243628</v>
      </c>
      <c r="O131" s="6">
        <f t="shared" ref="O131" si="446">H131-H$1097</f>
        <v>-0.25841088649910304</v>
      </c>
      <c r="P131" s="6">
        <f t="shared" si="197"/>
        <v>-2.3940554885151659</v>
      </c>
      <c r="Q131" s="6">
        <f t="shared" si="198"/>
        <v>-2.4023417911331624</v>
      </c>
      <c r="S131" s="6">
        <f>L131-logHir!L131</f>
        <v>0.56394367835917691</v>
      </c>
      <c r="T131" s="6">
        <f>M131-logHir!M131</f>
        <v>-0.34299012573855769</v>
      </c>
      <c r="U131" s="6">
        <f>N131-logHir!N131</f>
        <v>-0.32061977400593911</v>
      </c>
      <c r="V131" s="6">
        <f>O131-logHir!O131</f>
        <v>-5.563713213428656E-2</v>
      </c>
      <c r="W131" s="6">
        <f>P131-logHir!P131</f>
        <v>-2.0560695801116395</v>
      </c>
      <c r="X131" s="6">
        <f>Q131-logHir!Q131</f>
        <v>-2.1023485358833263</v>
      </c>
    </row>
    <row r="132" spans="1:24" x14ac:dyDescent="0.15">
      <c r="A132" s="1">
        <v>6</v>
      </c>
      <c r="B132" s="1" t="s">
        <v>78</v>
      </c>
      <c r="C132" s="1">
        <v>14</v>
      </c>
      <c r="D132" s="1" t="s">
        <v>26</v>
      </c>
      <c r="E132" s="4">
        <f>IF(資本ストック!E132&gt;0,LN(資本ストック!E132),0)</f>
        <v>4.6133249118056145</v>
      </c>
      <c r="F132" s="4">
        <f>IF(資本ストック!F132&gt;0,LN(資本ストック!F132),0)</f>
        <v>8.8123026266318263</v>
      </c>
      <c r="G132" s="4">
        <f>IF(資本ストック!G132&gt;0,LN(資本ストック!G132),0)</f>
        <v>9.9968838789673775</v>
      </c>
      <c r="H132" s="4">
        <f>IF(資本ストック!H132&gt;0,LN(資本ストック!H132),0)</f>
        <v>10.190850087155681</v>
      </c>
      <c r="I132" s="4">
        <f>IF(資本ストック!I132&gt;0,LN(資本ストック!I132),0)</f>
        <v>10.52459174848795</v>
      </c>
      <c r="J132" s="4">
        <f>IF(資本ストック!J132&gt;0,LN(資本ストック!J132),0)</f>
        <v>10.511300525710892</v>
      </c>
      <c r="L132" s="6">
        <f t="shared" ref="L132" si="447">E132-E$1098</f>
        <v>-1.7209198775169101</v>
      </c>
      <c r="M132" s="6">
        <f t="shared" ref="M132" si="448">F132-F$1098</f>
        <v>0.43543241767759433</v>
      </c>
      <c r="N132" s="6">
        <f t="shared" ref="N132" si="449">G132-G$1098</f>
        <v>0.59982151409196938</v>
      </c>
      <c r="O132" s="6">
        <f t="shared" ref="O132" si="450">H132-H$1098</f>
        <v>0.28269334014667358</v>
      </c>
      <c r="P132" s="6">
        <f t="shared" si="197"/>
        <v>-3.6770501125258033</v>
      </c>
      <c r="Q132" s="6">
        <f t="shared" si="198"/>
        <v>-3.6836476434077081</v>
      </c>
      <c r="S132" s="6">
        <f>L132-logHir!L132</f>
        <v>-1.7332960451284594</v>
      </c>
      <c r="T132" s="6">
        <f>M132-logHir!M132</f>
        <v>3.4121889524104887E-2</v>
      </c>
      <c r="U132" s="6">
        <f>N132-logHir!N132</f>
        <v>4.3811584762128319E-2</v>
      </c>
      <c r="V132" s="6">
        <f>O132-logHir!O132</f>
        <v>-0.23318594256697267</v>
      </c>
      <c r="W132" s="6">
        <f>P132-logHir!P132</f>
        <v>-4.1985224095852285</v>
      </c>
      <c r="X132" s="6">
        <f>Q132-logHir!Q132</f>
        <v>-4.1680234562071279</v>
      </c>
    </row>
    <row r="133" spans="1:24" x14ac:dyDescent="0.15">
      <c r="A133" s="1">
        <v>6</v>
      </c>
      <c r="B133" s="1" t="s">
        <v>78</v>
      </c>
      <c r="C133" s="1">
        <v>15</v>
      </c>
      <c r="D133" s="1" t="s">
        <v>27</v>
      </c>
      <c r="E133" s="4">
        <f>IF(資本ストック!E133&gt;0,LN(資本ストック!E133),0)</f>
        <v>10.215634585399837</v>
      </c>
      <c r="F133" s="4">
        <f>IF(資本ストック!F133&gt;0,LN(資本ストック!F133),0)</f>
        <v>11.143542309373089</v>
      </c>
      <c r="G133" s="4">
        <f>IF(資本ストック!G133&gt;0,LN(資本ストック!G133),0)</f>
        <v>11.605839403645186</v>
      </c>
      <c r="H133" s="4">
        <f>IF(資本ストック!H133&gt;0,LN(資本ストック!H133),0)</f>
        <v>11.987091072252866</v>
      </c>
      <c r="I133" s="4">
        <f>IF(資本ストック!I133&gt;0,LN(資本ストック!I133),0)</f>
        <v>12.076718647150646</v>
      </c>
      <c r="J133" s="4">
        <f>IF(資本ストック!J133&gt;0,LN(資本ストック!J133),0)</f>
        <v>12.046223388701502</v>
      </c>
      <c r="L133" s="6">
        <f t="shared" ref="L133" si="451">E133-E$1099</f>
        <v>-0.83682972848320958</v>
      </c>
      <c r="M133" s="6">
        <f t="shared" ref="M133" si="452">F133-F$1099</f>
        <v>-0.54998736511471513</v>
      </c>
      <c r="N133" s="6">
        <f t="shared" ref="N133" si="453">G133-G$1099</f>
        <v>-0.69327582651445319</v>
      </c>
      <c r="O133" s="6">
        <f t="shared" ref="O133" si="454">H133-H$1099</f>
        <v>-0.61710483962951734</v>
      </c>
      <c r="P133" s="6">
        <f t="shared" ref="P133:P196" si="455">I133-I$1085</f>
        <v>-2.1249232138631076</v>
      </c>
      <c r="Q133" s="6">
        <f t="shared" ref="Q133:Q196" si="456">J133-J$1085</f>
        <v>-2.1487247804170977</v>
      </c>
      <c r="S133" s="6">
        <f>L133-logHir!L133</f>
        <v>-0.27181891129076519</v>
      </c>
      <c r="T133" s="6">
        <f>M133-logHir!M133</f>
        <v>-0.20008478041846978</v>
      </c>
      <c r="U133" s="6">
        <f>N133-logHir!N133</f>
        <v>-0.34308139843096264</v>
      </c>
      <c r="V133" s="6">
        <f>O133-logHir!O133</f>
        <v>-0.26679316328830005</v>
      </c>
      <c r="W133" s="6">
        <f>P133-logHir!P133</f>
        <v>-1.6753399733331698</v>
      </c>
      <c r="X133" s="6">
        <f>Q133-logHir!Q133</f>
        <v>-1.6926064868897139</v>
      </c>
    </row>
    <row r="134" spans="1:24" x14ac:dyDescent="0.15">
      <c r="A134" s="1">
        <v>6</v>
      </c>
      <c r="B134" s="1" t="s">
        <v>77</v>
      </c>
      <c r="C134" s="1">
        <v>16</v>
      </c>
      <c r="D134" s="1" t="s">
        <v>10</v>
      </c>
      <c r="E134" s="4">
        <f>IF(資本ストック!E134&gt;0,LN(資本ストック!E134),0)</f>
        <v>11.278651234023853</v>
      </c>
      <c r="F134" s="4">
        <f>IF(資本ストック!F134&gt;0,LN(資本ストック!F134),0)</f>
        <v>12.186692062902994</v>
      </c>
      <c r="G134" s="4">
        <f>IF(資本ストック!G134&gt;0,LN(資本ストック!G134),0)</f>
        <v>12.590191780160261</v>
      </c>
      <c r="H134" s="4">
        <f>IF(資本ストック!H134&gt;0,LN(資本ストック!H134),0)</f>
        <v>13.094338238541228</v>
      </c>
      <c r="I134" s="4">
        <f>IF(資本ストック!I134&gt;0,LN(資本ストック!I134),0)</f>
        <v>12.593424348931963</v>
      </c>
      <c r="J134" s="4">
        <f>IF(資本ストック!J134&gt;0,LN(資本ストック!J134),0)</f>
        <v>12.593516224832863</v>
      </c>
      <c r="L134" s="6">
        <f t="shared" ref="L134" si="457">E134-E$1100</f>
        <v>-0.5798608977966051</v>
      </c>
      <c r="M134" s="6">
        <f t="shared" ref="M134" si="458">F134-F$1100</f>
        <v>-5.8654618293971339E-2</v>
      </c>
      <c r="N134" s="6">
        <f t="shared" ref="N134" si="459">G134-G$1100</f>
        <v>-2.9192077597818056E-2</v>
      </c>
      <c r="O134" s="6">
        <f t="shared" ref="O134" si="460">H134-H$1100</f>
        <v>7.918447838810927E-2</v>
      </c>
      <c r="P134" s="6">
        <f t="shared" si="455"/>
        <v>-1.6082175120817901</v>
      </c>
      <c r="Q134" s="6">
        <f t="shared" si="456"/>
        <v>-1.6014319442857374</v>
      </c>
      <c r="S134" s="6">
        <f>L134-logHir!L134</f>
        <v>-0.20577882702659522</v>
      </c>
      <c r="T134" s="6">
        <f>M134-logHir!M134</f>
        <v>0.26649608509363532</v>
      </c>
      <c r="U134" s="6">
        <f>N134-logHir!N134</f>
        <v>0.40780516376198506</v>
      </c>
      <c r="V134" s="6">
        <f>O134-logHir!O134</f>
        <v>0.34693926086527682</v>
      </c>
      <c r="W134" s="6">
        <f>P134-logHir!P134</f>
        <v>-1.3794181006216473</v>
      </c>
      <c r="X134" s="6">
        <f>Q134-logHir!Q134</f>
        <v>-1.2600257303791604</v>
      </c>
    </row>
    <row r="135" spans="1:24" x14ac:dyDescent="0.15">
      <c r="A135" s="1">
        <v>6</v>
      </c>
      <c r="B135" s="1" t="s">
        <v>77</v>
      </c>
      <c r="C135" s="1">
        <v>17</v>
      </c>
      <c r="D135" s="1" t="s">
        <v>11</v>
      </c>
      <c r="E135" s="4">
        <f>IF(資本ストック!E135&gt;0,LN(資本ストック!E135),0)</f>
        <v>11.499266798107088</v>
      </c>
      <c r="F135" s="4">
        <f>IF(資本ストック!F135&gt;0,LN(資本ストック!F135),0)</f>
        <v>12.887962203391949</v>
      </c>
      <c r="G135" s="4">
        <f>IF(資本ストック!G135&gt;0,LN(資本ストック!G135),0)</f>
        <v>13.139863757859992</v>
      </c>
      <c r="H135" s="4">
        <f>IF(資本ストック!H135&gt;0,LN(資本ストック!H135),0)</f>
        <v>13.542112399033796</v>
      </c>
      <c r="I135" s="4">
        <f>IF(資本ストック!I135&gt;0,LN(資本ストック!I135),0)</f>
        <v>13.568570751163005</v>
      </c>
      <c r="J135" s="4">
        <f>IF(資本ストック!J135&gt;0,LN(資本ストック!J135),0)</f>
        <v>13.533884514508767</v>
      </c>
      <c r="L135" s="6">
        <f t="shared" ref="L135" si="461">E135-E$1101</f>
        <v>-1.1011693065296235</v>
      </c>
      <c r="M135" s="6">
        <f t="shared" ref="M135" si="462">F135-F$1101</f>
        <v>-0.76720461410286056</v>
      </c>
      <c r="N135" s="6">
        <f t="shared" ref="N135" si="463">G135-G$1101</f>
        <v>-0.86857287770127201</v>
      </c>
      <c r="O135" s="6">
        <f t="shared" ref="O135" si="464">H135-H$1101</f>
        <v>-0.82578704448286544</v>
      </c>
      <c r="P135" s="6">
        <f t="shared" si="455"/>
        <v>-0.63307110985074821</v>
      </c>
      <c r="Q135" s="6">
        <f t="shared" si="456"/>
        <v>-0.66106365460983341</v>
      </c>
      <c r="S135" s="6">
        <f>L135-logHir!L135</f>
        <v>-0.65386196189004586</v>
      </c>
      <c r="T135" s="6">
        <f>M135-logHir!M135</f>
        <v>-0.27853434110206976</v>
      </c>
      <c r="U135" s="6">
        <f>N135-logHir!N135</f>
        <v>-0.31871645042397034</v>
      </c>
      <c r="V135" s="6">
        <f>O135-logHir!O135</f>
        <v>-0.29447749784143795</v>
      </c>
      <c r="W135" s="6">
        <f>P135-logHir!P135</f>
        <v>-0.19931149019055994</v>
      </c>
      <c r="X135" s="6">
        <f>Q135-logHir!Q135</f>
        <v>-0.21243652478442776</v>
      </c>
    </row>
    <row r="136" spans="1:24" x14ac:dyDescent="0.15">
      <c r="A136" s="1">
        <v>6</v>
      </c>
      <c r="B136" s="1" t="s">
        <v>77</v>
      </c>
      <c r="C136" s="1">
        <v>18</v>
      </c>
      <c r="D136" s="1" t="s">
        <v>12</v>
      </c>
      <c r="E136" s="4">
        <f>IF(資本ストック!E136&gt;0,LN(資本ストック!E136),0)</f>
        <v>11.613778109690047</v>
      </c>
      <c r="F136" s="4">
        <f>IF(資本ストック!F136&gt;0,LN(資本ストック!F136),0)</f>
        <v>12.787076974513406</v>
      </c>
      <c r="G136" s="4">
        <f>IF(資本ストック!G136&gt;0,LN(資本ストック!G136),0)</f>
        <v>12.733768537641678</v>
      </c>
      <c r="H136" s="4">
        <f>IF(資本ストック!H136&gt;0,LN(資本ストック!H136),0)</f>
        <v>12.819677466094355</v>
      </c>
      <c r="I136" s="4">
        <f>IF(資本ストック!I136&gt;0,LN(資本ストック!I136),0)</f>
        <v>12.77164043890763</v>
      </c>
      <c r="J136" s="4">
        <f>IF(資本ストック!J136&gt;0,LN(資本ストック!J136),0)</f>
        <v>12.743101107874457</v>
      </c>
      <c r="L136" s="6">
        <f t="shared" ref="L136" si="465">E136-E$1102</f>
        <v>-0.30570629127025306</v>
      </c>
      <c r="M136" s="6">
        <f t="shared" ref="M136" si="466">F136-F$1102</f>
        <v>-0.34765705569017058</v>
      </c>
      <c r="N136" s="6">
        <f t="shared" ref="N136" si="467">G136-G$1102</f>
        <v>-0.68953138046176754</v>
      </c>
      <c r="O136" s="6">
        <f t="shared" ref="O136" si="468">H136-H$1102</f>
        <v>-0.70861071464899617</v>
      </c>
      <c r="P136" s="6">
        <f t="shared" si="455"/>
        <v>-1.4300014221061232</v>
      </c>
      <c r="Q136" s="6">
        <f t="shared" si="456"/>
        <v>-1.451847061244143</v>
      </c>
      <c r="S136" s="6">
        <f>L136-logHir!L136</f>
        <v>3.9947614327671133E-2</v>
      </c>
      <c r="T136" s="6">
        <f>M136-logHir!M136</f>
        <v>-2.7609724956588977E-2</v>
      </c>
      <c r="U136" s="6">
        <f>N136-logHir!N136</f>
        <v>-0.34433818862453336</v>
      </c>
      <c r="V136" s="6">
        <f>O136-logHir!O136</f>
        <v>-0.22885416416815296</v>
      </c>
      <c r="W136" s="6">
        <f>P136-logHir!P136</f>
        <v>-0.92002688624345907</v>
      </c>
      <c r="X136" s="6">
        <f>Q136-logHir!Q136</f>
        <v>-0.92452551314982223</v>
      </c>
    </row>
    <row r="137" spans="1:24" x14ac:dyDescent="0.15">
      <c r="A137" s="1">
        <v>6</v>
      </c>
      <c r="B137" s="1" t="s">
        <v>277</v>
      </c>
      <c r="C137" s="1">
        <v>19</v>
      </c>
      <c r="D137" s="1" t="s">
        <v>13</v>
      </c>
      <c r="E137" s="4">
        <f>IF(資本ストック!E137&gt;0,LN(資本ストック!E137),0)</f>
        <v>10.503941363246257</v>
      </c>
      <c r="F137" s="4">
        <f>IF(資本ストック!F137&gt;0,LN(資本ストック!F137),0)</f>
        <v>11.372356216499591</v>
      </c>
      <c r="G137" s="4">
        <f>IF(資本ストック!G137&gt;0,LN(資本ストック!G137),0)</f>
        <v>11.007381019578656</v>
      </c>
      <c r="H137" s="4">
        <f>IF(資本ストック!H137&gt;0,LN(資本ストック!H137),0)</f>
        <v>11.734862012715277</v>
      </c>
      <c r="I137" s="4">
        <f>IF(資本ストック!I137&gt;0,LN(資本ストック!I137),0)</f>
        <v>11.690887824648099</v>
      </c>
      <c r="J137" s="4">
        <f>IF(資本ストック!J137&gt;0,LN(資本ストック!J137),0)</f>
        <v>11.677783210263971</v>
      </c>
      <c r="L137" s="6">
        <f t="shared" ref="L137" si="469">E137-E$1103</f>
        <v>-0.72064001472830519</v>
      </c>
      <c r="M137" s="6">
        <f t="shared" ref="M137" si="470">F137-F$1103</f>
        <v>-0.21699951550633934</v>
      </c>
      <c r="N137" s="6">
        <f t="shared" ref="N137" si="471">G137-G$1103</f>
        <v>-0.79481836198896794</v>
      </c>
      <c r="O137" s="6">
        <f t="shared" ref="O137" si="472">H137-H$1103</f>
        <v>-0.4920680601415004</v>
      </c>
      <c r="P137" s="6">
        <f t="shared" si="455"/>
        <v>-2.510754036365654</v>
      </c>
      <c r="Q137" s="6">
        <f t="shared" si="456"/>
        <v>-2.5171649588546288</v>
      </c>
      <c r="S137" s="6">
        <f>L137-logHir!L137</f>
        <v>-0.43289575294265958</v>
      </c>
      <c r="T137" s="6">
        <f>M137-logHir!M137</f>
        <v>0.21085369859912539</v>
      </c>
      <c r="U137" s="6">
        <f>N137-logHir!N137</f>
        <v>-0.38940487235109522</v>
      </c>
      <c r="V137" s="6">
        <f>O137-logHir!O137</f>
        <v>-2.8515517161164183E-2</v>
      </c>
      <c r="W137" s="6">
        <f>P137-logHir!P137</f>
        <v>-2.0544267233487172</v>
      </c>
      <c r="X137" s="6">
        <f>Q137-logHir!Q137</f>
        <v>-2.0585973559530597</v>
      </c>
    </row>
    <row r="138" spans="1:24" x14ac:dyDescent="0.15">
      <c r="A138" s="1">
        <v>6</v>
      </c>
      <c r="B138" s="1" t="s">
        <v>77</v>
      </c>
      <c r="C138" s="1">
        <v>20</v>
      </c>
      <c r="D138" s="1" t="s">
        <v>14</v>
      </c>
      <c r="E138" s="4">
        <f>IF(資本ストック!E138&gt;0,LN(資本ストック!E138),0)</f>
        <v>10.026731822362319</v>
      </c>
      <c r="F138" s="4">
        <f>IF(資本ストック!F138&gt;0,LN(資本ストック!F138),0)</f>
        <v>12.535028610887663</v>
      </c>
      <c r="G138" s="4">
        <f>IF(資本ストック!G138&gt;0,LN(資本ストック!G138),0)</f>
        <v>13.22528321088625</v>
      </c>
      <c r="H138" s="4">
        <f>IF(資本ストック!H138&gt;0,LN(資本ストック!H138),0)</f>
        <v>13.60224085651209</v>
      </c>
      <c r="I138" s="4">
        <f>IF(資本ストック!I138&gt;0,LN(資本ストック!I138),0)</f>
        <v>13.55110434367778</v>
      </c>
      <c r="J138" s="4">
        <f>IF(資本ストック!J138&gt;0,LN(資本ストック!J138),0)</f>
        <v>13.520402816892135</v>
      </c>
      <c r="L138" s="6">
        <f t="shared" ref="L138" si="473">E138-E$1104</f>
        <v>-0.90376795025637868</v>
      </c>
      <c r="M138" s="6">
        <f t="shared" ref="M138" si="474">F138-F$1104</f>
        <v>-0.43443379482799394</v>
      </c>
      <c r="N138" s="6">
        <f t="shared" ref="N138" si="475">G138-G$1104</f>
        <v>-0.59731855428291247</v>
      </c>
      <c r="O138" s="6">
        <f t="shared" ref="O138" si="476">H138-H$1104</f>
        <v>-0.61053379071348068</v>
      </c>
      <c r="P138" s="6">
        <f t="shared" si="455"/>
        <v>-0.65053751733597309</v>
      </c>
      <c r="Q138" s="6">
        <f t="shared" si="456"/>
        <v>-0.67454535222646506</v>
      </c>
      <c r="S138" s="6">
        <f>L138-logHir!L138</f>
        <v>3.4218060685266671E-2</v>
      </c>
      <c r="T138" s="6">
        <f>M138-logHir!M138</f>
        <v>0.44944979481048009</v>
      </c>
      <c r="U138" s="6">
        <f>N138-logHir!N138</f>
        <v>0.65691423383714387</v>
      </c>
      <c r="V138" s="6">
        <f>O138-logHir!O138</f>
        <v>0.38063071242043733</v>
      </c>
      <c r="W138" s="6">
        <f>P138-logHir!P138</f>
        <v>0.28528545187645271</v>
      </c>
      <c r="X138" s="6">
        <f>Q138-logHir!Q138</f>
        <v>0.23756492575600952</v>
      </c>
    </row>
    <row r="139" spans="1:24" x14ac:dyDescent="0.15">
      <c r="A139" s="1">
        <v>6</v>
      </c>
      <c r="B139" s="1" t="s">
        <v>77</v>
      </c>
      <c r="C139" s="1">
        <v>21</v>
      </c>
      <c r="D139" s="1" t="s">
        <v>15</v>
      </c>
      <c r="E139" s="4">
        <f>IF(資本ストック!E139&gt;0,LN(資本ストック!E139),0)</f>
        <v>10.959814596743165</v>
      </c>
      <c r="F139" s="4">
        <f>IF(資本ストック!F139&gt;0,LN(資本ストック!F139),0)</f>
        <v>13.034606082588462</v>
      </c>
      <c r="G139" s="4">
        <f>IF(資本ストック!G139&gt;0,LN(資本ストック!G139),0)</f>
        <v>13.421650398835903</v>
      </c>
      <c r="H139" s="4">
        <f>IF(資本ストック!H139&gt;0,LN(資本ストック!H139),0)</f>
        <v>13.823699954915922</v>
      </c>
      <c r="I139" s="4">
        <f>IF(資本ストック!I139&gt;0,LN(資本ストック!I139),0)</f>
        <v>13.896031826299723</v>
      </c>
      <c r="J139" s="4">
        <f>IF(資本ストック!J139&gt;0,LN(資本ストック!J139),0)</f>
        <v>13.859375788907192</v>
      </c>
      <c r="L139" s="6">
        <f t="shared" ref="L139" si="477">E139-E$1105</f>
        <v>-1.6321808932765212</v>
      </c>
      <c r="M139" s="6">
        <f t="shared" ref="M139" si="478">F139-F$1105</f>
        <v>-0.64285362174137184</v>
      </c>
      <c r="N139" s="6">
        <f t="shared" ref="N139" si="479">G139-G$1105</f>
        <v>-0.71774063582442338</v>
      </c>
      <c r="O139" s="6">
        <f t="shared" ref="O139" si="480">H139-H$1105</f>
        <v>-0.72822951491857246</v>
      </c>
      <c r="P139" s="6">
        <f t="shared" si="455"/>
        <v>-0.30561003471403048</v>
      </c>
      <c r="Q139" s="6">
        <f t="shared" si="456"/>
        <v>-0.33557238021140812</v>
      </c>
      <c r="S139" s="6">
        <f>L139-logHir!L139</f>
        <v>-0.98704174571890135</v>
      </c>
      <c r="T139" s="6">
        <f>M139-logHir!M139</f>
        <v>3.7315628542344825E-3</v>
      </c>
      <c r="U139" s="6">
        <f>N139-logHir!N139</f>
        <v>-8.9449418515776813E-2</v>
      </c>
      <c r="V139" s="6">
        <f>O139-logHir!O139</f>
        <v>-7.4989797586388462E-2</v>
      </c>
      <c r="W139" s="6">
        <f>P139-logHir!P139</f>
        <v>0.47907121593015134</v>
      </c>
      <c r="X139" s="6">
        <f>Q139-logHir!Q139</f>
        <v>0.43652952402646328</v>
      </c>
    </row>
    <row r="140" spans="1:24" x14ac:dyDescent="0.15">
      <c r="A140" s="1">
        <v>6</v>
      </c>
      <c r="B140" s="1" t="s">
        <v>75</v>
      </c>
      <c r="C140" s="1">
        <v>22</v>
      </c>
      <c r="D140" s="1" t="s">
        <v>7</v>
      </c>
      <c r="E140" s="4">
        <f>IF(資本ストック!E140&gt;0,LN(資本ストック!E140),0)</f>
        <v>11.595494760198006</v>
      </c>
      <c r="F140" s="4">
        <f>IF(資本ストック!F140&gt;0,LN(資本ストック!F140),0)</f>
        <v>13.047926423086203</v>
      </c>
      <c r="G140" s="4">
        <f>IF(資本ストック!G140&gt;0,LN(資本ストック!G140),0)</f>
        <v>13.953027957429377</v>
      </c>
      <c r="H140" s="4">
        <f>IF(資本ストック!H140&gt;0,LN(資本ストック!H140),0)</f>
        <v>14.379466506304883</v>
      </c>
      <c r="I140" s="4">
        <f>IF(資本ストック!I140&gt;0,LN(資本ストック!I140),0)</f>
        <v>14.352217805543665</v>
      </c>
      <c r="J140" s="4">
        <f>IF(資本ストック!J140&gt;0,LN(資本ストック!J140),0)</f>
        <v>14.361273857397634</v>
      </c>
      <c r="L140" s="6">
        <f t="shared" ref="L140" si="481">E140-E$1106</f>
        <v>-0.59059122449523294</v>
      </c>
      <c r="M140" s="6">
        <f t="shared" ref="M140" si="482">F140-F$1106</f>
        <v>-0.44146625471510603</v>
      </c>
      <c r="N140" s="6">
        <f t="shared" ref="N140" si="483">G140-G$1106</f>
        <v>-0.44607555274046895</v>
      </c>
      <c r="O140" s="6">
        <f t="shared" ref="O140" si="484">H140-H$1106</f>
        <v>-0.47620256697333296</v>
      </c>
      <c r="P140" s="6">
        <f t="shared" si="455"/>
        <v>0.15057594452991196</v>
      </c>
      <c r="Q140" s="6">
        <f t="shared" si="456"/>
        <v>0.16632568827903427</v>
      </c>
      <c r="S140" s="6">
        <f>L140-logHir!L140</f>
        <v>-0.13273218569198697</v>
      </c>
      <c r="T140" s="6">
        <f>M140-logHir!M140</f>
        <v>-1.9801924479835975E-2</v>
      </c>
      <c r="U140" s="6">
        <f>N140-logHir!N140</f>
        <v>8.5189121209044316E-2</v>
      </c>
      <c r="V140" s="6">
        <f>O140-logHir!O140</f>
        <v>8.988902576185609E-2</v>
      </c>
      <c r="W140" s="6">
        <f>P140-logHir!P140</f>
        <v>0.78246885477415873</v>
      </c>
      <c r="X140" s="6">
        <f>Q140-logHir!Q140</f>
        <v>0.84656877715505985</v>
      </c>
    </row>
    <row r="141" spans="1:24" x14ac:dyDescent="0.15">
      <c r="A141" s="1">
        <v>6</v>
      </c>
      <c r="B141" s="1" t="s">
        <v>75</v>
      </c>
      <c r="C141" s="1">
        <v>23</v>
      </c>
      <c r="D141" s="1" t="s">
        <v>28</v>
      </c>
      <c r="E141" s="4">
        <f>IF(資本ストック!E141&gt;0,LN(資本ストック!E141),0)</f>
        <v>12.374651782395173</v>
      </c>
      <c r="F141" s="4">
        <f>IF(資本ストック!F141&gt;0,LN(資本ストック!F141),0)</f>
        <v>13.111088378888571</v>
      </c>
      <c r="G141" s="4">
        <f>IF(資本ストック!G141&gt;0,LN(資本ストック!G141),0)</f>
        <v>13.567419415164983</v>
      </c>
      <c r="H141" s="4">
        <f>IF(資本ストック!H141&gt;0,LN(資本ストック!H141),0)</f>
        <v>14.310542734761773</v>
      </c>
      <c r="I141" s="4">
        <f>IF(資本ストック!I141&gt;0,LN(資本ストック!I141),0)</f>
        <v>14.311038426196674</v>
      </c>
      <c r="J141" s="4">
        <f>IF(資本ストック!J141&gt;0,LN(資本ストック!J141),0)</f>
        <v>14.302754090303665</v>
      </c>
      <c r="L141" s="6">
        <f t="shared" ref="L141" si="485">E141-E$1107</f>
        <v>-0.32496537801892877</v>
      </c>
      <c r="M141" s="6">
        <f t="shared" ref="M141" si="486">F141-F$1107</f>
        <v>-0.38494890479369559</v>
      </c>
      <c r="N141" s="6">
        <f t="shared" ref="N141" si="487">G141-G$1107</f>
        <v>-0.42878917193685062</v>
      </c>
      <c r="O141" s="6">
        <f t="shared" ref="O141" si="488">H141-H$1107</f>
        <v>-0.28206372003949731</v>
      </c>
      <c r="P141" s="6">
        <f t="shared" si="455"/>
        <v>0.10939656518292118</v>
      </c>
      <c r="Q141" s="6">
        <f t="shared" si="456"/>
        <v>0.10780592118506505</v>
      </c>
      <c r="S141" s="6">
        <f>L141-logHir!L141</f>
        <v>-1.9840261951342697E-2</v>
      </c>
      <c r="T141" s="6">
        <f>M141-logHir!M141</f>
        <v>-3.1339684072905882E-2</v>
      </c>
      <c r="U141" s="6">
        <f>N141-logHir!N141</f>
        <v>-6.366299022815447E-2</v>
      </c>
      <c r="V141" s="6">
        <f>O141-logHir!O141</f>
        <v>0.1041145939246686</v>
      </c>
      <c r="W141" s="6">
        <f>P141-logHir!P141</f>
        <v>0.56481667590282036</v>
      </c>
      <c r="X141" s="6">
        <f>Q141-logHir!Q141</f>
        <v>0.5993263662474213</v>
      </c>
    </row>
    <row r="142" spans="1:24" x14ac:dyDescent="0.15">
      <c r="A142" s="1">
        <v>7</v>
      </c>
      <c r="B142" s="1" t="s">
        <v>82</v>
      </c>
      <c r="C142" s="1">
        <v>1</v>
      </c>
      <c r="D142" s="1" t="s">
        <v>8</v>
      </c>
      <c r="E142" s="4">
        <f>IF(資本ストック!E142&gt;0,LN(資本ストック!E142),0)</f>
        <v>13.914266290978812</v>
      </c>
      <c r="F142" s="4">
        <f>IF(資本ストック!F142&gt;0,LN(資本ストック!F142),0)</f>
        <v>14.009340319985837</v>
      </c>
      <c r="G142" s="4">
        <f>IF(資本ストック!G142&gt;0,LN(資本ストック!G142),0)</f>
        <v>14.357813687321618</v>
      </c>
      <c r="H142" s="4">
        <f>IF(資本ストック!H142&gt;0,LN(資本ストック!H142),0)</f>
        <v>14.516354405019051</v>
      </c>
      <c r="I142" s="4">
        <f>IF(資本ストック!I142&gt;0,LN(資本ストック!I142),0)</f>
        <v>14.430614066903434</v>
      </c>
      <c r="J142" s="4">
        <f>IF(資本ストック!J142&gt;0,LN(資本ストック!J142),0)</f>
        <v>14.414781069466423</v>
      </c>
      <c r="L142" s="6">
        <f t="shared" ref="L142" si="489">E142-E$1085</f>
        <v>0.50111758256118222</v>
      </c>
      <c r="M142" s="6">
        <f t="shared" ref="M142" si="490">F142-F$1085</f>
        <v>0.37085485617123659</v>
      </c>
      <c r="N142" s="6">
        <f t="shared" ref="N142" si="491">G142-G$1085</f>
        <v>0.37046015184724723</v>
      </c>
      <c r="O142" s="6">
        <f t="shared" ref="O142" si="492">H142-H$1085</f>
        <v>0.33038965361514805</v>
      </c>
      <c r="P142" s="6">
        <f t="shared" si="455"/>
        <v>0.22897220588968104</v>
      </c>
      <c r="Q142" s="6">
        <f t="shared" si="456"/>
        <v>0.21983290034782321</v>
      </c>
      <c r="S142" s="6">
        <f>L142-logHir!L142</f>
        <v>-0.10543186946319416</v>
      </c>
      <c r="T142" s="6">
        <f>M142-logHir!M142</f>
        <v>-0.32831908012066613</v>
      </c>
      <c r="U142" s="6">
        <f>N142-logHir!N142</f>
        <v>-0.25587287480526122</v>
      </c>
      <c r="V142" s="6">
        <f>O142-logHir!O142</f>
        <v>-0.22504964481763956</v>
      </c>
      <c r="W142" s="6">
        <f>P142-logHir!P142</f>
        <v>-0.27115038444358319</v>
      </c>
      <c r="X142" s="6">
        <f>Q142-logHir!Q142</f>
        <v>-0.26843613214172457</v>
      </c>
    </row>
    <row r="143" spans="1:24" x14ac:dyDescent="0.15">
      <c r="A143" s="1">
        <v>7</v>
      </c>
      <c r="B143" s="1" t="s">
        <v>82</v>
      </c>
      <c r="C143" s="1">
        <v>2</v>
      </c>
      <c r="D143" s="1" t="s">
        <v>9</v>
      </c>
      <c r="E143" s="4">
        <f>IF(資本ストック!E143&gt;0,LN(資本ストック!E143),0)</f>
        <v>11.289126792878987</v>
      </c>
      <c r="F143" s="4">
        <f>IF(資本ストック!F143&gt;0,LN(資本ストック!F143),0)</f>
        <v>10.810940085305607</v>
      </c>
      <c r="G143" s="4">
        <f>IF(資本ストック!G143&gt;0,LN(資本ストック!G143),0)</f>
        <v>10.83163394614856</v>
      </c>
      <c r="H143" s="4">
        <f>IF(資本ストック!H143&gt;0,LN(資本ストック!H143),0)</f>
        <v>10.428979900715971</v>
      </c>
      <c r="I143" s="4">
        <f>IF(資本ストック!I143&gt;0,LN(資本ストック!I143),0)</f>
        <v>9.9729863659202564</v>
      </c>
      <c r="J143" s="4">
        <f>IF(資本ストック!J143&gt;0,LN(資本ストック!J143),0)</f>
        <v>9.9584956957534612</v>
      </c>
      <c r="L143" s="6">
        <f t="shared" ref="L143" si="493">E143-E$1086</f>
        <v>1.3440115656432337</v>
      </c>
      <c r="M143" s="6">
        <f t="shared" ref="M143" si="494">F143-F$1086</f>
        <v>0.6900972484753094</v>
      </c>
      <c r="N143" s="6">
        <f t="shared" ref="N143" si="495">G143-G$1086</f>
        <v>0.62177727335952682</v>
      </c>
      <c r="O143" s="6">
        <f t="shared" ref="O143" si="496">H143-H$1086</f>
        <v>0.23465760829022742</v>
      </c>
      <c r="P143" s="6">
        <f t="shared" si="455"/>
        <v>-4.2286554950934967</v>
      </c>
      <c r="Q143" s="6">
        <f t="shared" si="456"/>
        <v>-4.236452473365139</v>
      </c>
      <c r="S143" s="6">
        <f>L143-logHir!L143</f>
        <v>7.6260180178653769E-2</v>
      </c>
      <c r="T143" s="6">
        <f>M143-logHir!M143</f>
        <v>0.22143285693298331</v>
      </c>
      <c r="U143" s="6">
        <f>N143-logHir!N143</f>
        <v>-7.9791905654282402E-2</v>
      </c>
      <c r="V143" s="6">
        <f>O143-logHir!O143</f>
        <v>-0.17803318885642749</v>
      </c>
      <c r="W143" s="6">
        <f>P143-logHir!P143</f>
        <v>-4.6272749836464708</v>
      </c>
      <c r="X143" s="6">
        <f>Q143-logHir!Q143</f>
        <v>-4.6182678174748997</v>
      </c>
    </row>
    <row r="144" spans="1:24" x14ac:dyDescent="0.15">
      <c r="A144" s="1">
        <v>7</v>
      </c>
      <c r="B144" s="1" t="s">
        <v>84</v>
      </c>
      <c r="C144" s="1">
        <v>3</v>
      </c>
      <c r="D144" s="1" t="s">
        <v>16</v>
      </c>
      <c r="E144" s="4">
        <f>IF(資本ストック!E144&gt;0,LN(資本ストック!E144),0)</f>
        <v>10.481029715203878</v>
      </c>
      <c r="F144" s="4">
        <f>IF(資本ストック!F144&gt;0,LN(資本ストック!F144),0)</f>
        <v>11.439645868977516</v>
      </c>
      <c r="G144" s="4">
        <f>IF(資本ストック!G144&gt;0,LN(資本ストック!G144),0)</f>
        <v>12.387587507735692</v>
      </c>
      <c r="H144" s="4">
        <f>IF(資本ストック!H144&gt;0,LN(資本ストック!H144),0)</f>
        <v>12.700736071441765</v>
      </c>
      <c r="I144" s="4">
        <f>IF(資本ストック!I144&gt;0,LN(資本ストック!I144),0)</f>
        <v>12.73536577548257</v>
      </c>
      <c r="J144" s="4">
        <f>IF(資本ストック!J144&gt;0,LN(資本ストック!J144),0)</f>
        <v>12.730479598885676</v>
      </c>
      <c r="L144" s="6">
        <f t="shared" ref="L144" si="497">E144-E$1087</f>
        <v>-0.52418120218942299</v>
      </c>
      <c r="M144" s="6">
        <f t="shared" ref="M144" si="498">F144-F$1087</f>
        <v>-0.15882060723001246</v>
      </c>
      <c r="N144" s="6">
        <f t="shared" ref="N144" si="499">G144-G$1087</f>
        <v>0.25257828005662297</v>
      </c>
      <c r="O144" s="6">
        <f t="shared" ref="O144" si="500">H144-H$1087</f>
        <v>0.20440781485488557</v>
      </c>
      <c r="P144" s="6">
        <f t="shared" si="455"/>
        <v>-1.4662760855311827</v>
      </c>
      <c r="Q144" s="6">
        <f t="shared" si="456"/>
        <v>-1.4644685702329241</v>
      </c>
      <c r="S144" s="6">
        <f>L144-logHir!L144</f>
        <v>-0.53162037179487598</v>
      </c>
      <c r="T144" s="6">
        <f>M144-logHir!M144</f>
        <v>-0.14221440105204408</v>
      </c>
      <c r="U144" s="6">
        <f>N144-logHir!N144</f>
        <v>0.2526133479995547</v>
      </c>
      <c r="V144" s="6">
        <f>O144-logHir!O144</f>
        <v>0.21073929619119625</v>
      </c>
      <c r="W144" s="6">
        <f>P144-logHir!P144</f>
        <v>-1.4153288924938074</v>
      </c>
      <c r="X144" s="6">
        <f>Q144-logHir!Q144</f>
        <v>-1.3911798274416949</v>
      </c>
    </row>
    <row r="145" spans="1:24" x14ac:dyDescent="0.15">
      <c r="A145" s="1">
        <v>7</v>
      </c>
      <c r="B145" s="1" t="s">
        <v>84</v>
      </c>
      <c r="C145" s="1">
        <v>4</v>
      </c>
      <c r="D145" s="1" t="s">
        <v>17</v>
      </c>
      <c r="E145" s="4">
        <f>IF(資本ストック!E145&gt;0,LN(資本ストック!E145),0)</f>
        <v>10.513701233620406</v>
      </c>
      <c r="F145" s="4">
        <f>IF(資本ストック!F145&gt;0,LN(資本ストック!F145),0)</f>
        <v>10.936454880627139</v>
      </c>
      <c r="G145" s="4">
        <f>IF(資本ストック!G145&gt;0,LN(資本ストック!G145),0)</f>
        <v>11.36638131932491</v>
      </c>
      <c r="H145" s="4">
        <f>IF(資本ストック!H145&gt;0,LN(資本ストック!H145),0)</f>
        <v>11.416265610298602</v>
      </c>
      <c r="I145" s="4">
        <f>IF(資本ストック!I145&gt;0,LN(資本ストック!I145),0)</f>
        <v>11.125635669789048</v>
      </c>
      <c r="J145" s="4">
        <f>IF(資本ストック!J145&gt;0,LN(資本ストック!J145),0)</f>
        <v>11.084093142013408</v>
      </c>
      <c r="L145" s="6">
        <f t="shared" ref="L145" si="501">E145-E$1088</f>
        <v>-0.19380534478757916</v>
      </c>
      <c r="M145" s="6">
        <f t="shared" ref="M145" si="502">F145-F$1088</f>
        <v>-0.23136022053430949</v>
      </c>
      <c r="N145" s="6">
        <f t="shared" ref="N145" si="503">G145-G$1088</f>
        <v>-9.5852864165363982E-2</v>
      </c>
      <c r="O145" s="6">
        <f t="shared" ref="O145" si="504">H145-H$1088</f>
        <v>-0.10609391038802052</v>
      </c>
      <c r="P145" s="6">
        <f t="shared" si="455"/>
        <v>-3.076006191224705</v>
      </c>
      <c r="Q145" s="6">
        <f t="shared" si="456"/>
        <v>-3.1108550271051918</v>
      </c>
      <c r="S145" s="6">
        <f>L145-logHir!L145</f>
        <v>-0.34177883866458814</v>
      </c>
      <c r="T145" s="6">
        <f>M145-logHir!M145</f>
        <v>-0.55450144883571717</v>
      </c>
      <c r="U145" s="6">
        <f>N145-logHir!N145</f>
        <v>-0.57042997183204669</v>
      </c>
      <c r="V145" s="6">
        <f>O145-logHir!O145</f>
        <v>-0.62341767764165645</v>
      </c>
      <c r="W145" s="6">
        <f>P145-logHir!P145</f>
        <v>-3.5844801328095901</v>
      </c>
      <c r="X145" s="6">
        <f>Q145-logHir!Q145</f>
        <v>-3.6180449280139868</v>
      </c>
    </row>
    <row r="146" spans="1:24" x14ac:dyDescent="0.15">
      <c r="A146" s="1">
        <v>7</v>
      </c>
      <c r="B146" s="1" t="s">
        <v>84</v>
      </c>
      <c r="C146" s="1">
        <v>5</v>
      </c>
      <c r="D146" s="1" t="s">
        <v>18</v>
      </c>
      <c r="E146" s="4">
        <f>IF(資本ストック!E146&gt;0,LN(資本ストック!E146),0)</f>
        <v>10.330759547098156</v>
      </c>
      <c r="F146" s="4">
        <f>IF(資本ストック!F146&gt;0,LN(資本ストック!F146),0)</f>
        <v>10.577271456634021</v>
      </c>
      <c r="G146" s="4">
        <f>IF(資本ストック!G146&gt;0,LN(資本ストック!G146),0)</f>
        <v>10.911740272955511</v>
      </c>
      <c r="H146" s="4">
        <f>IF(資本ストック!H146&gt;0,LN(資本ストック!H146),0)</f>
        <v>11.458534692545916</v>
      </c>
      <c r="I146" s="4">
        <f>IF(資本ストック!I146&gt;0,LN(資本ストック!I146),0)</f>
        <v>11.759723392136539</v>
      </c>
      <c r="J146" s="4">
        <f>IF(資本ストック!J146&gt;0,LN(資本ストック!J146),0)</f>
        <v>11.795100276177406</v>
      </c>
      <c r="L146" s="6">
        <f t="shared" ref="L146" si="505">E146-E$1089</f>
        <v>0.15232650021285288</v>
      </c>
      <c r="M146" s="6">
        <f t="shared" ref="M146" si="506">F146-F$1089</f>
        <v>1.5109258987639151E-2</v>
      </c>
      <c r="N146" s="6">
        <f t="shared" ref="N146" si="507">G146-G$1089</f>
        <v>-9.4590294698164712E-2</v>
      </c>
      <c r="O146" s="6">
        <f t="shared" ref="O146" si="508">H146-H$1089</f>
        <v>0.14793440117811762</v>
      </c>
      <c r="P146" s="6">
        <f t="shared" si="455"/>
        <v>-2.4419184688772138</v>
      </c>
      <c r="Q146" s="6">
        <f t="shared" si="456"/>
        <v>-2.3998478929411942</v>
      </c>
      <c r="S146" s="6">
        <f>L146-logHir!L146</f>
        <v>0.37134320090399697</v>
      </c>
      <c r="T146" s="6">
        <f>M146-logHir!M146</f>
        <v>7.6660943133786574E-2</v>
      </c>
      <c r="U146" s="6">
        <f>N146-logHir!N146</f>
        <v>-5.8261930062879941E-2</v>
      </c>
      <c r="V146" s="6">
        <f>O146-logHir!O146</f>
        <v>-5.4978427140710551E-3</v>
      </c>
      <c r="W146" s="6">
        <f>P146-logHir!P146</f>
        <v>-2.581070836651822</v>
      </c>
      <c r="X146" s="6">
        <f>Q146-logHir!Q146</f>
        <v>-2.4958304016481669</v>
      </c>
    </row>
    <row r="147" spans="1:24" x14ac:dyDescent="0.15">
      <c r="A147" s="1">
        <v>7</v>
      </c>
      <c r="B147" s="1" t="s">
        <v>84</v>
      </c>
      <c r="C147" s="1">
        <v>6</v>
      </c>
      <c r="D147" s="1" t="s">
        <v>2</v>
      </c>
      <c r="E147" s="4">
        <f>IF(資本ストック!E147&gt;0,LN(資本ストック!E147),0)</f>
        <v>12.27645159432975</v>
      </c>
      <c r="F147" s="4">
        <f>IF(資本ストック!F147&gt;0,LN(資本ストック!F147),0)</f>
        <v>12.548366114893785</v>
      </c>
      <c r="G147" s="4">
        <f>IF(資本ストック!G147&gt;0,LN(資本ストック!G147),0)</f>
        <v>12.829198392309323</v>
      </c>
      <c r="H147" s="4">
        <f>IF(資本ストック!H147&gt;0,LN(資本ストック!H147),0)</f>
        <v>13.174992385176864</v>
      </c>
      <c r="I147" s="4">
        <f>IF(資本ストック!I147&gt;0,LN(資本ストック!I147),0)</f>
        <v>13.439176919141422</v>
      </c>
      <c r="J147" s="4">
        <f>IF(資本ストック!J147&gt;0,LN(資本ストック!J147),0)</f>
        <v>13.434090547844884</v>
      </c>
      <c r="L147" s="6">
        <f t="shared" ref="L147" si="509">E147-E$1090</f>
        <v>1.1972456866015762</v>
      </c>
      <c r="M147" s="6">
        <f t="shared" ref="M147" si="510">F147-F$1090</f>
        <v>1.1538722412783908</v>
      </c>
      <c r="N147" s="6">
        <f t="shared" ref="N147" si="511">G147-G$1090</f>
        <v>1.0531302673982346</v>
      </c>
      <c r="O147" s="6">
        <f t="shared" ref="O147" si="512">H147-H$1090</f>
        <v>1.1407293543445771</v>
      </c>
      <c r="P147" s="6">
        <f t="shared" si="455"/>
        <v>-0.76246494187233083</v>
      </c>
      <c r="Q147" s="6">
        <f t="shared" si="456"/>
        <v>-0.76085762127371659</v>
      </c>
      <c r="S147" s="6">
        <f>L147-logHir!L147</f>
        <v>0.56715975989448886</v>
      </c>
      <c r="T147" s="6">
        <f>M147-logHir!M147</f>
        <v>0.54629892374912181</v>
      </c>
      <c r="U147" s="6">
        <f>N147-logHir!N147</f>
        <v>0.54051402862561915</v>
      </c>
      <c r="V147" s="6">
        <f>O147-logHir!O147</f>
        <v>0.66031954866681808</v>
      </c>
      <c r="W147" s="6">
        <f>P147-logHir!P147</f>
        <v>-1.2344322923955033</v>
      </c>
      <c r="X147" s="6">
        <f>Q147-logHir!Q147</f>
        <v>-1.266762669154863</v>
      </c>
    </row>
    <row r="148" spans="1:24" x14ac:dyDescent="0.15">
      <c r="A148" s="1">
        <v>7</v>
      </c>
      <c r="B148" s="1" t="s">
        <v>84</v>
      </c>
      <c r="C148" s="1">
        <v>7</v>
      </c>
      <c r="D148" s="1" t="s">
        <v>19</v>
      </c>
      <c r="E148" s="4">
        <f>IF(資本ストック!E148&gt;0,LN(資本ストック!E148),0)</f>
        <v>8.1134864053952196</v>
      </c>
      <c r="F148" s="4">
        <f>IF(資本ストック!F148&gt;0,LN(資本ストック!F148),0)</f>
        <v>9.1956313600282691</v>
      </c>
      <c r="G148" s="4">
        <f>IF(資本ストック!G148&gt;0,LN(資本ストック!G148),0)</f>
        <v>10.850744128783091</v>
      </c>
      <c r="H148" s="4">
        <f>IF(資本ストック!H148&gt;0,LN(資本ストック!H148),0)</f>
        <v>11.120310790698205</v>
      </c>
      <c r="I148" s="4">
        <f>IF(資本ストック!I148&gt;0,LN(資本ストック!I148),0)</f>
        <v>10.946129758264433</v>
      </c>
      <c r="J148" s="4">
        <f>IF(資本ストック!J148&gt;0,LN(資本ストック!J148),0)</f>
        <v>10.939595094485709</v>
      </c>
      <c r="L148" s="6">
        <f t="shared" ref="L148" si="513">E148-E$1091</f>
        <v>-1.1651527309767395</v>
      </c>
      <c r="M148" s="6">
        <f t="shared" ref="M148" si="514">F148-F$1091</f>
        <v>-0.80540903611737669</v>
      </c>
      <c r="N148" s="6">
        <f t="shared" ref="N148" si="515">G148-G$1091</f>
        <v>0.87784290426942668</v>
      </c>
      <c r="O148" s="6">
        <f t="shared" ref="O148" si="516">H148-H$1091</f>
        <v>0.6314781460338299</v>
      </c>
      <c r="P148" s="6">
        <f t="shared" si="455"/>
        <v>-3.2555121027493197</v>
      </c>
      <c r="Q148" s="6">
        <f t="shared" si="456"/>
        <v>-3.2553530746328914</v>
      </c>
      <c r="S148" s="6">
        <f>L148-logHir!L148</f>
        <v>-1.0969868347913003</v>
      </c>
      <c r="T148" s="6">
        <f>M148-logHir!M148</f>
        <v>-0.22747575590752511</v>
      </c>
      <c r="U148" s="6">
        <f>N148-logHir!N148</f>
        <v>0.553350993969139</v>
      </c>
      <c r="V148" s="6">
        <f>O148-logHir!O148</f>
        <v>0.59784315471300165</v>
      </c>
      <c r="W148" s="6">
        <f>P148-logHir!P148</f>
        <v>-2.7936366281456761</v>
      </c>
      <c r="X148" s="6">
        <f>Q148-logHir!Q148</f>
        <v>-2.7795711737974553</v>
      </c>
    </row>
    <row r="149" spans="1:24" x14ac:dyDescent="0.15">
      <c r="A149" s="1">
        <v>7</v>
      </c>
      <c r="B149" s="1" t="s">
        <v>84</v>
      </c>
      <c r="C149" s="1">
        <v>8</v>
      </c>
      <c r="D149" s="1" t="s">
        <v>20</v>
      </c>
      <c r="E149" s="4">
        <f>IF(資本ストック!E149&gt;0,LN(資本ストック!E149),0)</f>
        <v>11.347697568646957</v>
      </c>
      <c r="F149" s="4">
        <f>IF(資本ストック!F149&gt;0,LN(資本ストック!F149),0)</f>
        <v>11.455292647872012</v>
      </c>
      <c r="G149" s="4">
        <f>IF(資本ストック!G149&gt;0,LN(資本ストック!G149),0)</f>
        <v>11.758367807827852</v>
      </c>
      <c r="H149" s="4">
        <f>IF(資本ストック!H149&gt;0,LN(資本ストック!H149),0)</f>
        <v>11.867138051349203</v>
      </c>
      <c r="I149" s="4">
        <f>IF(資本ストック!I149&gt;0,LN(資本ストック!I149),0)</f>
        <v>11.913605477739619</v>
      </c>
      <c r="J149" s="4">
        <f>IF(資本ストック!J149&gt;0,LN(資本ストック!J149),0)</f>
        <v>11.904260761532674</v>
      </c>
      <c r="L149" s="6">
        <f t="shared" ref="L149" si="517">E149-E$1092</f>
        <v>0.56421359457092812</v>
      </c>
      <c r="M149" s="6">
        <f t="shared" ref="M149" si="518">F149-F$1092</f>
        <v>0.42038004936812001</v>
      </c>
      <c r="N149" s="6">
        <f t="shared" ref="N149" si="519">G149-G$1092</f>
        <v>0.45635318533023828</v>
      </c>
      <c r="O149" s="6">
        <f t="shared" ref="O149" si="520">H149-H$1092</f>
        <v>0.50851696513143274</v>
      </c>
      <c r="P149" s="6">
        <f t="shared" si="455"/>
        <v>-2.2880363832741342</v>
      </c>
      <c r="Q149" s="6">
        <f t="shared" si="456"/>
        <v>-2.290687407585926</v>
      </c>
      <c r="S149" s="6">
        <f>L149-logHir!L149</f>
        <v>0.28601536558007545</v>
      </c>
      <c r="T149" s="6">
        <f>M149-logHir!M149</f>
        <v>0.12246833139421298</v>
      </c>
      <c r="U149" s="6">
        <f>N149-logHir!N149</f>
        <v>0.11669376174624269</v>
      </c>
      <c r="V149" s="6">
        <f>O149-logHir!O149</f>
        <v>7.0177272904251353E-2</v>
      </c>
      <c r="W149" s="6">
        <f>P149-logHir!P149</f>
        <v>-2.8295330222609838</v>
      </c>
      <c r="X149" s="6">
        <f>Q149-logHir!Q149</f>
        <v>-2.8297948454861803</v>
      </c>
    </row>
    <row r="150" spans="1:24" x14ac:dyDescent="0.15">
      <c r="A150" s="1">
        <v>7</v>
      </c>
      <c r="B150" s="1" t="s">
        <v>84</v>
      </c>
      <c r="C150" s="1">
        <v>9</v>
      </c>
      <c r="D150" s="1" t="s">
        <v>21</v>
      </c>
      <c r="E150" s="4">
        <f>IF(資本ストック!E150&gt;0,LN(資本ストック!E150),0)</f>
        <v>11.533645082828794</v>
      </c>
      <c r="F150" s="4">
        <f>IF(資本ストック!F150&gt;0,LN(資本ストック!F150),0)</f>
        <v>11.798599133486851</v>
      </c>
      <c r="G150" s="4">
        <f>IF(資本ストック!G150&gt;0,LN(資本ストック!G150),0)</f>
        <v>12.096795114922383</v>
      </c>
      <c r="H150" s="4">
        <f>IF(資本ストック!H150&gt;0,LN(資本ストック!H150),0)</f>
        <v>12.336713992952003</v>
      </c>
      <c r="I150" s="4">
        <f>IF(資本ストック!I150&gt;0,LN(資本ストック!I150),0)</f>
        <v>12.648367078229946</v>
      </c>
      <c r="J150" s="4">
        <f>IF(資本ストック!J150&gt;0,LN(資本ストック!J150),0)</f>
        <v>12.791731482853772</v>
      </c>
      <c r="L150" s="6">
        <f t="shared" ref="L150" si="521">E150-E$1093</f>
        <v>0.27683692312105812</v>
      </c>
      <c r="M150" s="6">
        <f t="shared" ref="M150" si="522">F150-F$1093</f>
        <v>-4.3708764934050848E-2</v>
      </c>
      <c r="N150" s="6">
        <f t="shared" ref="N150" si="523">G150-G$1093</f>
        <v>-5.6806336313382388E-2</v>
      </c>
      <c r="O150" s="6">
        <f t="shared" ref="O150" si="524">H150-H$1093</f>
        <v>9.5055436607504262E-2</v>
      </c>
      <c r="P150" s="6">
        <f t="shared" si="455"/>
        <v>-1.5532747827838076</v>
      </c>
      <c r="Q150" s="6">
        <f t="shared" si="456"/>
        <v>-1.4032166862648285</v>
      </c>
      <c r="S150" s="6">
        <f>L150-logHir!L150</f>
        <v>0.1249785605710354</v>
      </c>
      <c r="T150" s="6">
        <f>M150-logHir!M150</f>
        <v>-0.24997706152337962</v>
      </c>
      <c r="U150" s="6">
        <f>N150-logHir!N150</f>
        <v>-0.28631944279394084</v>
      </c>
      <c r="V150" s="6">
        <f>O150-logHir!O150</f>
        <v>-0.24600845007332417</v>
      </c>
      <c r="W150" s="6">
        <f>P150-logHir!P150</f>
        <v>-1.9449736324810605</v>
      </c>
      <c r="X150" s="6">
        <f>Q150-logHir!Q150</f>
        <v>-1.7644443209665965</v>
      </c>
    </row>
    <row r="151" spans="1:24" x14ac:dyDescent="0.15">
      <c r="A151" s="1">
        <v>7</v>
      </c>
      <c r="B151" s="1" t="s">
        <v>84</v>
      </c>
      <c r="C151" s="1">
        <v>10</v>
      </c>
      <c r="D151" s="1" t="s">
        <v>22</v>
      </c>
      <c r="E151" s="4">
        <f>IF(資本ストック!E151&gt;0,LN(資本ストック!E151),0)</f>
        <v>9.8581356336487076</v>
      </c>
      <c r="F151" s="4">
        <f>IF(資本ストック!F151&gt;0,LN(資本ストック!F151),0)</f>
        <v>10.449651325378772</v>
      </c>
      <c r="G151" s="4">
        <f>IF(資本ストック!G151&gt;0,LN(資本ストック!G151),0)</f>
        <v>11.142975442200541</v>
      </c>
      <c r="H151" s="4">
        <f>IF(資本ストック!H151&gt;0,LN(資本ストック!H151),0)</f>
        <v>11.630033935360695</v>
      </c>
      <c r="I151" s="4">
        <f>IF(資本ストック!I151&gt;0,LN(資本ストック!I151),0)</f>
        <v>11.768465741880478</v>
      </c>
      <c r="J151" s="4">
        <f>IF(資本ストック!J151&gt;0,LN(資本ストック!J151),0)</f>
        <v>11.764606531331896</v>
      </c>
      <c r="L151" s="6">
        <f t="shared" ref="L151" si="525">E151-E$1094</f>
        <v>-0.38318434429822545</v>
      </c>
      <c r="M151" s="6">
        <f t="shared" ref="M151" si="526">F151-F$1094</f>
        <v>-0.16126526126843288</v>
      </c>
      <c r="N151" s="6">
        <f t="shared" ref="N151" si="527">G151-G$1094</f>
        <v>7.7490334952738493E-2</v>
      </c>
      <c r="O151" s="6">
        <f t="shared" ref="O151" si="528">H151-H$1094</f>
        <v>0.29649045344232228</v>
      </c>
      <c r="P151" s="6">
        <f t="shared" si="455"/>
        <v>-2.4331761191332753</v>
      </c>
      <c r="Q151" s="6">
        <f t="shared" si="456"/>
        <v>-2.4303416377867038</v>
      </c>
      <c r="S151" s="6">
        <f>L151-logHir!L151</f>
        <v>-0.24749021762993806</v>
      </c>
      <c r="T151" s="6">
        <f>M151-logHir!M151</f>
        <v>-7.470878683863269E-2</v>
      </c>
      <c r="U151" s="6">
        <f>N151-logHir!N151</f>
        <v>4.354741932580275E-2</v>
      </c>
      <c r="V151" s="6">
        <f>O151-logHir!O151</f>
        <v>0.15017053929544488</v>
      </c>
      <c r="W151" s="6">
        <f>P151-logHir!P151</f>
        <v>-2.6884224520072735</v>
      </c>
      <c r="X151" s="6">
        <f>Q151-logHir!Q151</f>
        <v>-2.5729423480003391</v>
      </c>
    </row>
    <row r="152" spans="1:24" x14ac:dyDescent="0.15">
      <c r="A152" s="1">
        <v>7</v>
      </c>
      <c r="B152" s="1" t="s">
        <v>84</v>
      </c>
      <c r="C152" s="1">
        <v>11</v>
      </c>
      <c r="D152" s="1" t="s">
        <v>23</v>
      </c>
      <c r="E152" s="4">
        <f>IF(資本ストック!E152&gt;0,LN(資本ストック!E152),0)</f>
        <v>9.6171282717773234</v>
      </c>
      <c r="F152" s="4">
        <f>IF(資本ストック!F152&gt;0,LN(資本ストック!F152),0)</f>
        <v>10.57231898023937</v>
      </c>
      <c r="G152" s="4">
        <f>IF(資本ストック!G152&gt;0,LN(資本ストック!G152),0)</f>
        <v>11.970168590058469</v>
      </c>
      <c r="H152" s="4">
        <f>IF(資本ストック!H152&gt;0,LN(資本ストック!H152),0)</f>
        <v>12.465450060156247</v>
      </c>
      <c r="I152" s="4">
        <f>IF(資本ストック!I152&gt;0,LN(資本ストック!I152),0)</f>
        <v>12.584303394704865</v>
      </c>
      <c r="J152" s="4">
        <f>IF(資本ストック!J152&gt;0,LN(資本ストック!J152),0)</f>
        <v>12.581880600436998</v>
      </c>
      <c r="L152" s="6">
        <f t="shared" ref="L152" si="529">E152-E$1095</f>
        <v>-1.1990723392010416</v>
      </c>
      <c r="M152" s="6">
        <f t="shared" ref="M152" si="530">F152-F$1095</f>
        <v>-0.64531509826160338</v>
      </c>
      <c r="N152" s="6">
        <f t="shared" ref="N152" si="531">G152-G$1095</f>
        <v>4.265835925393624E-2</v>
      </c>
      <c r="O152" s="6">
        <f t="shared" ref="O152" si="532">H152-H$1095</f>
        <v>0.12043773561603288</v>
      </c>
      <c r="P152" s="6">
        <f t="shared" si="455"/>
        <v>-1.6173384663088886</v>
      </c>
      <c r="Q152" s="6">
        <f t="shared" si="456"/>
        <v>-1.6130675686816023</v>
      </c>
      <c r="S152" s="6">
        <f>L152-logHir!L152</f>
        <v>-0.60444294921294706</v>
      </c>
      <c r="T152" s="6">
        <f>M152-logHir!M152</f>
        <v>-0.28250938050412522</v>
      </c>
      <c r="U152" s="6">
        <f>N152-logHir!N152</f>
        <v>2.995889406762231E-2</v>
      </c>
      <c r="V152" s="6">
        <f>O152-logHir!O152</f>
        <v>9.6144410240182054E-3</v>
      </c>
      <c r="W152" s="6">
        <f>P152-logHir!P152</f>
        <v>-1.9643550066790016</v>
      </c>
      <c r="X152" s="6">
        <f>Q152-logHir!Q152</f>
        <v>-1.976859354654712</v>
      </c>
    </row>
    <row r="153" spans="1:24" x14ac:dyDescent="0.15">
      <c r="A153" s="1">
        <v>7</v>
      </c>
      <c r="B153" s="1" t="s">
        <v>278</v>
      </c>
      <c r="C153" s="1">
        <v>12</v>
      </c>
      <c r="D153" s="1" t="s">
        <v>24</v>
      </c>
      <c r="E153" s="4">
        <f>IF(資本ストック!E153&gt;0,LN(資本ストック!E153),0)</f>
        <v>10.978778513076314</v>
      </c>
      <c r="F153" s="4">
        <f>IF(資本ストック!F153&gt;0,LN(資本ストック!F153),0)</f>
        <v>12.085052986932862</v>
      </c>
      <c r="G153" s="4">
        <f>IF(資本ストック!G153&gt;0,LN(資本ストック!G153),0)</f>
        <v>13.442262753332056</v>
      </c>
      <c r="H153" s="4">
        <f>IF(資本ストック!H153&gt;0,LN(資本ストック!H153),0)</f>
        <v>14.060718989714763</v>
      </c>
      <c r="I153" s="4">
        <f>IF(資本ストック!I153&gt;0,LN(資本ストック!I153),0)</f>
        <v>14.493468241881502</v>
      </c>
      <c r="J153" s="4">
        <f>IF(資本ストック!J153&gt;0,LN(資本ストック!J153),0)</f>
        <v>14.567956959377245</v>
      </c>
      <c r="L153" s="6">
        <f t="shared" ref="L153" si="533">E153-E$1096</f>
        <v>0.84753187465930147</v>
      </c>
      <c r="M153" s="6">
        <f t="shared" ref="M153" si="534">F153-F$1096</f>
        <v>1.064001477669219</v>
      </c>
      <c r="N153" s="6">
        <f t="shared" ref="N153" si="535">G153-G$1096</f>
        <v>0.9565768380761881</v>
      </c>
      <c r="O153" s="6">
        <f t="shared" ref="O153" si="536">H153-H$1096</f>
        <v>0.91225713511821382</v>
      </c>
      <c r="P153" s="6">
        <f t="shared" si="455"/>
        <v>0.29182638086774837</v>
      </c>
      <c r="Q153" s="6">
        <f t="shared" si="456"/>
        <v>0.37300879025864475</v>
      </c>
      <c r="S153" s="6">
        <f>L153-logHir!L153</f>
        <v>-9.7740836919211205E-2</v>
      </c>
      <c r="T153" s="6">
        <f>M153-logHir!M153</f>
        <v>-4.4244906816297558E-2</v>
      </c>
      <c r="U153" s="6">
        <f>N153-logHir!N153</f>
        <v>-0.13695101769305218</v>
      </c>
      <c r="V153" s="6">
        <f>O153-logHir!O153</f>
        <v>-6.5789427544379109E-2</v>
      </c>
      <c r="W153" s="6">
        <f>P153-logHir!P153</f>
        <v>-0.58773039934530935</v>
      </c>
      <c r="X153" s="6">
        <f>Q153-logHir!Q153</f>
        <v>-0.41374869942073822</v>
      </c>
    </row>
    <row r="154" spans="1:24" x14ac:dyDescent="0.15">
      <c r="A154" s="1">
        <v>7</v>
      </c>
      <c r="B154" s="1" t="s">
        <v>84</v>
      </c>
      <c r="C154" s="1">
        <v>13</v>
      </c>
      <c r="D154" s="1" t="s">
        <v>25</v>
      </c>
      <c r="E154" s="4">
        <f>IF(資本ストック!E154&gt;0,LN(資本ストック!E154),0)</f>
        <v>8.6294933207590923</v>
      </c>
      <c r="F154" s="4">
        <f>IF(資本ストック!F154&gt;0,LN(資本ストック!F154),0)</f>
        <v>10.846211004130998</v>
      </c>
      <c r="G154" s="4">
        <f>IF(資本ストック!G154&gt;0,LN(資本ストック!G154),0)</f>
        <v>11.873510380133906</v>
      </c>
      <c r="H154" s="4">
        <f>IF(資本ストック!H154&gt;0,LN(資本ストック!H154),0)</f>
        <v>12.669326078976903</v>
      </c>
      <c r="I154" s="4">
        <f>IF(資本ストック!I154&gt;0,LN(資本ストック!I154),0)</f>
        <v>12.797676305016939</v>
      </c>
      <c r="J154" s="4">
        <f>IF(資本ストック!J154&gt;0,LN(資本ストック!J154),0)</f>
        <v>12.779787785465489</v>
      </c>
      <c r="L154" s="6">
        <f t="shared" ref="L154" si="537">E154-E$1097</f>
        <v>-1.0012423865523736</v>
      </c>
      <c r="M154" s="6">
        <f t="shared" ref="M154" si="538">F154-F$1097</f>
        <v>-0.19598845539355025</v>
      </c>
      <c r="N154" s="6">
        <f t="shared" ref="N154" si="539">G154-G$1097</f>
        <v>0.23971700815743979</v>
      </c>
      <c r="O154" s="6">
        <f t="shared" ref="O154" si="540">H154-H$1097</f>
        <v>0.68544772643418383</v>
      </c>
      <c r="P154" s="6">
        <f t="shared" si="455"/>
        <v>-1.4039655559968143</v>
      </c>
      <c r="Q154" s="6">
        <f t="shared" si="456"/>
        <v>-1.4151603836531113</v>
      </c>
      <c r="S154" s="6">
        <f>L154-logHir!L154</f>
        <v>0.21691152433093741</v>
      </c>
      <c r="T154" s="6">
        <f>M154-logHir!M154</f>
        <v>-2.4793241875650907E-2</v>
      </c>
      <c r="U154" s="6">
        <f>N154-logHir!N154</f>
        <v>-6.64657237001407E-2</v>
      </c>
      <c r="V154" s="6">
        <f>O154-logHir!O154</f>
        <v>0.18388555449987898</v>
      </c>
      <c r="W154" s="6">
        <f>P154-logHir!P154</f>
        <v>-1.6655853965231557</v>
      </c>
      <c r="X154" s="6">
        <f>Q154-logHir!Q154</f>
        <v>-1.6394529626432579</v>
      </c>
    </row>
    <row r="155" spans="1:24" x14ac:dyDescent="0.15">
      <c r="A155" s="1">
        <v>7</v>
      </c>
      <c r="B155" s="1" t="s">
        <v>84</v>
      </c>
      <c r="C155" s="1">
        <v>14</v>
      </c>
      <c r="D155" s="1" t="s">
        <v>26</v>
      </c>
      <c r="E155" s="4">
        <f>IF(資本ストック!E155&gt;0,LN(資本ストック!E155),0)</f>
        <v>7.3545830003602628</v>
      </c>
      <c r="F155" s="4">
        <f>IF(資本ストック!F155&gt;0,LN(資本ストック!F155),0)</f>
        <v>10.557925066681804</v>
      </c>
      <c r="G155" s="4">
        <f>IF(資本ストック!G155&gt;0,LN(資本ストック!G155),0)</f>
        <v>11.514013676723765</v>
      </c>
      <c r="H155" s="4">
        <f>IF(資本ストック!H155&gt;0,LN(資本ストック!H155),0)</f>
        <v>11.706703962344029</v>
      </c>
      <c r="I155" s="4">
        <f>IF(資本ストック!I155&gt;0,LN(資本ストック!I155),0)</f>
        <v>11.92096791737729</v>
      </c>
      <c r="J155" s="4">
        <f>IF(資本ストック!J155&gt;0,LN(資本ストック!J155),0)</f>
        <v>11.949054790707521</v>
      </c>
      <c r="L155" s="6">
        <f t="shared" ref="L155" si="541">E155-E$1098</f>
        <v>1.0203382110377381</v>
      </c>
      <c r="M155" s="6">
        <f t="shared" ref="M155" si="542">F155-F$1098</f>
        <v>2.1810548577275721</v>
      </c>
      <c r="N155" s="6">
        <f t="shared" ref="N155" si="543">G155-G$1098</f>
        <v>2.1169513118483572</v>
      </c>
      <c r="O155" s="6">
        <f t="shared" ref="O155" si="544">H155-H$1098</f>
        <v>1.7985472153350219</v>
      </c>
      <c r="P155" s="6">
        <f t="shared" si="455"/>
        <v>-2.2806739436364634</v>
      </c>
      <c r="Q155" s="6">
        <f t="shared" si="456"/>
        <v>-2.2458933784110791</v>
      </c>
      <c r="S155" s="6">
        <f>L155-logHir!L155</f>
        <v>-0.75655937295874232</v>
      </c>
      <c r="T155" s="6">
        <f>M155-logHir!M155</f>
        <v>0.17738003964493565</v>
      </c>
      <c r="U155" s="6">
        <f>N155-logHir!N155</f>
        <v>0.50435408892352029</v>
      </c>
      <c r="V155" s="6">
        <f>O155-logHir!O155</f>
        <v>0.32117187186181795</v>
      </c>
      <c r="W155" s="6">
        <f>P155-logHir!P155</f>
        <v>-3.6964778295750911</v>
      </c>
      <c r="X155" s="6">
        <f>Q155-logHir!Q155</f>
        <v>-3.727807190570199</v>
      </c>
    </row>
    <row r="156" spans="1:24" x14ac:dyDescent="0.15">
      <c r="A156" s="1">
        <v>7</v>
      </c>
      <c r="B156" s="1" t="s">
        <v>84</v>
      </c>
      <c r="C156" s="1">
        <v>15</v>
      </c>
      <c r="D156" s="1" t="s">
        <v>27</v>
      </c>
      <c r="E156" s="4">
        <f>IF(資本ストック!E156&gt;0,LN(資本ストック!E156),0)</f>
        <v>10.537395008726312</v>
      </c>
      <c r="F156" s="4">
        <f>IF(資本ストック!F156&gt;0,LN(資本ストック!F156),0)</f>
        <v>11.691573504074233</v>
      </c>
      <c r="G156" s="4">
        <f>IF(資本ストック!G156&gt;0,LN(資本ストック!G156),0)</f>
        <v>12.499226430625585</v>
      </c>
      <c r="H156" s="4">
        <f>IF(資本ストック!H156&gt;0,LN(資本ストック!H156),0)</f>
        <v>12.948536375193125</v>
      </c>
      <c r="I156" s="4">
        <f>IF(資本ストック!I156&gt;0,LN(資本ストック!I156),0)</f>
        <v>13.094372277481323</v>
      </c>
      <c r="J156" s="4">
        <f>IF(資本ストック!J156&gt;0,LN(資本ストック!J156),0)</f>
        <v>13.100800900619369</v>
      </c>
      <c r="L156" s="6">
        <f t="shared" ref="L156" si="545">E156-E$1099</f>
        <v>-0.5150693051567341</v>
      </c>
      <c r="M156" s="6">
        <f t="shared" ref="M156" si="546">F156-F$1099</f>
        <v>-1.9561704135711011E-3</v>
      </c>
      <c r="N156" s="6">
        <f t="shared" ref="N156" si="547">G156-G$1099</f>
        <v>0.20011120046594577</v>
      </c>
      <c r="O156" s="6">
        <f t="shared" ref="O156" si="548">H156-H$1099</f>
        <v>0.34434046331074164</v>
      </c>
      <c r="P156" s="6">
        <f t="shared" si="455"/>
        <v>-1.10726958353243</v>
      </c>
      <c r="Q156" s="6">
        <f t="shared" si="456"/>
        <v>-1.0941472684992313</v>
      </c>
      <c r="S156" s="6">
        <f>L156-logHir!L156</f>
        <v>-0.53549243431743498</v>
      </c>
      <c r="T156" s="6">
        <f>M156-logHir!M156</f>
        <v>-9.2505004570458738E-2</v>
      </c>
      <c r="U156" s="6">
        <f>N156-logHir!N156</f>
        <v>2.8280347506202119E-2</v>
      </c>
      <c r="V156" s="6">
        <f>O156-logHir!O156</f>
        <v>0.1228641226555709</v>
      </c>
      <c r="W156" s="6">
        <f>P156-logHir!P156</f>
        <v>-1.3995622283295255</v>
      </c>
      <c r="X156" s="6">
        <f>Q156-logHir!Q156</f>
        <v>-1.3593865438518051</v>
      </c>
    </row>
    <row r="157" spans="1:24" x14ac:dyDescent="0.15">
      <c r="A157" s="1">
        <v>7</v>
      </c>
      <c r="B157" s="1" t="s">
        <v>82</v>
      </c>
      <c r="C157" s="1">
        <v>16</v>
      </c>
      <c r="D157" s="1" t="s">
        <v>10</v>
      </c>
      <c r="E157" s="4">
        <f>IF(資本ストック!E157&gt;0,LN(資本ストック!E157),0)</f>
        <v>11.777561650728067</v>
      </c>
      <c r="F157" s="4">
        <f>IF(資本ストック!F157&gt;0,LN(資本ストック!F157),0)</f>
        <v>12.276072283214662</v>
      </c>
      <c r="G157" s="4">
        <f>IF(資本ストック!G157&gt;0,LN(資本ストック!G157),0)</f>
        <v>13.113057664106032</v>
      </c>
      <c r="H157" s="4">
        <f>IF(資本ストック!H157&gt;0,LN(資本ストック!H157),0)</f>
        <v>13.18252835567446</v>
      </c>
      <c r="I157" s="4">
        <f>IF(資本ストック!I157&gt;0,LN(資本ストック!I157),0)</f>
        <v>12.99811624673425</v>
      </c>
      <c r="J157" s="4">
        <f>IF(資本ストック!J157&gt;0,LN(資本ストック!J157),0)</f>
        <v>12.987898704508737</v>
      </c>
      <c r="L157" s="6">
        <f t="shared" ref="L157" si="549">E157-E$1100</f>
        <v>-8.0950481092390447E-2</v>
      </c>
      <c r="M157" s="6">
        <f t="shared" ref="M157" si="550">F157-F$1100</f>
        <v>3.0725602017696474E-2</v>
      </c>
      <c r="N157" s="6">
        <f t="shared" ref="N157" si="551">G157-G$1100</f>
        <v>0.4936738063479531</v>
      </c>
      <c r="O157" s="6">
        <f t="shared" ref="O157" si="552">H157-H$1100</f>
        <v>0.16737459552134126</v>
      </c>
      <c r="P157" s="6">
        <f t="shared" si="455"/>
        <v>-1.2035256142795028</v>
      </c>
      <c r="Q157" s="6">
        <f t="shared" si="456"/>
        <v>-1.2070494646098631</v>
      </c>
      <c r="S157" s="6">
        <f>L157-logHir!L157</f>
        <v>-0.16679807723950191</v>
      </c>
      <c r="T157" s="6">
        <f>M157-logHir!M157</f>
        <v>-0.13954422933410449</v>
      </c>
      <c r="U157" s="6">
        <f>N157-logHir!N157</f>
        <v>0.39243894971604831</v>
      </c>
      <c r="V157" s="6">
        <f>O157-logHir!O157</f>
        <v>9.5817404661318051E-2</v>
      </c>
      <c r="W157" s="6">
        <f>P157-logHir!P157</f>
        <v>-1.3051071358124524</v>
      </c>
      <c r="X157" s="6">
        <f>Q157-logHir!Q157</f>
        <v>-1.2864840734395973</v>
      </c>
    </row>
    <row r="158" spans="1:24" x14ac:dyDescent="0.15">
      <c r="A158" s="1">
        <v>7</v>
      </c>
      <c r="B158" s="1" t="s">
        <v>82</v>
      </c>
      <c r="C158" s="1">
        <v>17</v>
      </c>
      <c r="D158" s="1" t="s">
        <v>11</v>
      </c>
      <c r="E158" s="4">
        <f>IF(資本ストック!E158&gt;0,LN(資本ストック!E158),0)</f>
        <v>13.643214366410392</v>
      </c>
      <c r="F158" s="4">
        <f>IF(資本ストック!F158&gt;0,LN(資本ストック!F158),0)</f>
        <v>14.946335004120417</v>
      </c>
      <c r="G158" s="4">
        <f>IF(資本ストック!G158&gt;0,LN(資本ストック!G158),0)</f>
        <v>15.103472482285607</v>
      </c>
      <c r="H158" s="4">
        <f>IF(資本ストック!H158&gt;0,LN(資本ストック!H158),0)</f>
        <v>15.295409775963153</v>
      </c>
      <c r="I158" s="4">
        <f>IF(資本ストック!I158&gt;0,LN(資本ストック!I158),0)</f>
        <v>15.171127134748222</v>
      </c>
      <c r="J158" s="4">
        <f>IF(資本ストック!J158&gt;0,LN(資本ストック!J158),0)</f>
        <v>15.163869773316643</v>
      </c>
      <c r="L158" s="6">
        <f t="shared" ref="L158" si="553">E158-E$1101</f>
        <v>1.0427782617736803</v>
      </c>
      <c r="M158" s="6">
        <f t="shared" ref="M158" si="554">F158-F$1101</f>
        <v>1.2911681866256082</v>
      </c>
      <c r="N158" s="6">
        <f t="shared" ref="N158" si="555">G158-G$1101</f>
        <v>1.0950358467243433</v>
      </c>
      <c r="O158" s="6">
        <f t="shared" ref="O158" si="556">H158-H$1101</f>
        <v>0.9275103324464915</v>
      </c>
      <c r="P158" s="6">
        <f t="shared" si="455"/>
        <v>0.96948527373446858</v>
      </c>
      <c r="Q158" s="6">
        <f t="shared" si="456"/>
        <v>0.96892160419804263</v>
      </c>
      <c r="S158" s="6">
        <f>L158-logHir!L158</f>
        <v>0.84795321138950719</v>
      </c>
      <c r="T158" s="6">
        <f>M158-logHir!M158</f>
        <v>0.98936178915817763</v>
      </c>
      <c r="U158" s="6">
        <f>N158-logHir!N158</f>
        <v>0.72795651413639817</v>
      </c>
      <c r="V158" s="6">
        <f>O158-logHir!O158</f>
        <v>0.43781116803192965</v>
      </c>
      <c r="W158" s="6">
        <f>P158-logHir!P158</f>
        <v>0.54999541104852767</v>
      </c>
      <c r="X158" s="6">
        <f>Q158-logHir!Q158</f>
        <v>0.55924088278796802</v>
      </c>
    </row>
    <row r="159" spans="1:24" x14ac:dyDescent="0.15">
      <c r="A159" s="1">
        <v>7</v>
      </c>
      <c r="B159" s="1" t="s">
        <v>82</v>
      </c>
      <c r="C159" s="1">
        <v>18</v>
      </c>
      <c r="D159" s="1" t="s">
        <v>12</v>
      </c>
      <c r="E159" s="4">
        <f>IF(資本ストック!E159&gt;0,LN(資本ストック!E159),0)</f>
        <v>11.911347065474384</v>
      </c>
      <c r="F159" s="4">
        <f>IF(資本ストック!F159&gt;0,LN(資本ストック!F159),0)</f>
        <v>13.094336258963487</v>
      </c>
      <c r="G159" s="4">
        <f>IF(資本ストック!G159&gt;0,LN(資本ストック!G159),0)</f>
        <v>13.30425599566264</v>
      </c>
      <c r="H159" s="4">
        <f>IF(資本ストック!H159&gt;0,LN(資本ストック!H159),0)</f>
        <v>13.513195313071607</v>
      </c>
      <c r="I159" s="4">
        <f>IF(資本ストック!I159&gt;0,LN(資本ストック!I159),0)</f>
        <v>13.123405594379784</v>
      </c>
      <c r="J159" s="4">
        <f>IF(資本ストック!J159&gt;0,LN(資本ストック!J159),0)</f>
        <v>13.049026153572861</v>
      </c>
      <c r="L159" s="6">
        <f t="shared" ref="L159" si="557">E159-E$1102</f>
        <v>-8.1373354859159974E-3</v>
      </c>
      <c r="M159" s="6">
        <f t="shared" ref="M159" si="558">F159-F$1102</f>
        <v>-4.0397771240089142E-2</v>
      </c>
      <c r="N159" s="6">
        <f t="shared" ref="N159" si="559">G159-G$1102</f>
        <v>-0.11904392244080597</v>
      </c>
      <c r="O159" s="6">
        <f t="shared" ref="O159" si="560">H159-H$1102</f>
        <v>-1.5092867671743448E-2</v>
      </c>
      <c r="P159" s="6">
        <f t="shared" si="455"/>
        <v>-1.0782362666339687</v>
      </c>
      <c r="Q159" s="6">
        <f t="shared" si="456"/>
        <v>-1.1459220155457395</v>
      </c>
      <c r="S159" s="6">
        <f>L159-logHir!L159</f>
        <v>5.8879525530276311E-2</v>
      </c>
      <c r="T159" s="6">
        <f>M159-logHir!M159</f>
        <v>-3.7445986650347152E-2</v>
      </c>
      <c r="U159" s="6">
        <f>N159-logHir!N159</f>
        <v>-0.10635354574550071</v>
      </c>
      <c r="V159" s="6">
        <f>O159-logHir!O159</f>
        <v>5.9610075683522723E-3</v>
      </c>
      <c r="W159" s="6">
        <f>P159-logHir!P159</f>
        <v>-1.1492681073358924</v>
      </c>
      <c r="X159" s="6">
        <f>Q159-logHir!Q159</f>
        <v>-1.2394301025753354</v>
      </c>
    </row>
    <row r="160" spans="1:24" x14ac:dyDescent="0.15">
      <c r="A160" s="1">
        <v>7</v>
      </c>
      <c r="B160" s="1" t="s">
        <v>82</v>
      </c>
      <c r="C160" s="1">
        <v>19</v>
      </c>
      <c r="D160" s="1" t="s">
        <v>13</v>
      </c>
      <c r="E160" s="4">
        <f>IF(資本ストック!E160&gt;0,LN(資本ストック!E160),0)</f>
        <v>10.802359622462495</v>
      </c>
      <c r="F160" s="4">
        <f>IF(資本ストック!F160&gt;0,LN(資本ストック!F160),0)</f>
        <v>11.508741155353761</v>
      </c>
      <c r="G160" s="4">
        <f>IF(資本ストック!G160&gt;0,LN(資本ストック!G160),0)</f>
        <v>11.440303244061024</v>
      </c>
      <c r="H160" s="4">
        <f>IF(資本ストック!H160&gt;0,LN(資本ストック!H160),0)</f>
        <v>12.293584542221611</v>
      </c>
      <c r="I160" s="4">
        <f>IF(資本ストック!I160&gt;0,LN(資本ストック!I160),0)</f>
        <v>12.415340880017535</v>
      </c>
      <c r="J160" s="4">
        <f>IF(資本ストック!J160&gt;0,LN(資本ストック!J160),0)</f>
        <v>12.426394477977563</v>
      </c>
      <c r="L160" s="6">
        <f t="shared" ref="L160" si="561">E160-E$1103</f>
        <v>-0.42222175551206753</v>
      </c>
      <c r="M160" s="6">
        <f t="shared" ref="M160" si="562">F160-F$1103</f>
        <v>-8.06145766521702E-2</v>
      </c>
      <c r="N160" s="6">
        <f t="shared" ref="N160" si="563">G160-G$1103</f>
        <v>-0.36189613750659966</v>
      </c>
      <c r="O160" s="6">
        <f t="shared" ref="O160" si="564">H160-H$1103</f>
        <v>6.6654469364832991E-2</v>
      </c>
      <c r="P160" s="6">
        <f t="shared" si="455"/>
        <v>-1.7863009809962183</v>
      </c>
      <c r="Q160" s="6">
        <f t="shared" si="456"/>
        <v>-1.7685536911410367</v>
      </c>
      <c r="S160" s="6">
        <f>L160-logHir!L160</f>
        <v>-0.42151651330670603</v>
      </c>
      <c r="T160" s="6">
        <f>M160-logHir!M160</f>
        <v>-4.055177558783285E-2</v>
      </c>
      <c r="U160" s="6">
        <f>N160-logHir!N160</f>
        <v>-0.36041931906397906</v>
      </c>
      <c r="V160" s="6">
        <f>O160-logHir!O160</f>
        <v>7.7796990235938779E-2</v>
      </c>
      <c r="W160" s="6">
        <f>P160-logHir!P160</f>
        <v>-1.6608140760662504</v>
      </c>
      <c r="X160" s="6">
        <f>Q160-logHir!Q160</f>
        <v>-1.6027315062719509</v>
      </c>
    </row>
    <row r="161" spans="1:24" x14ac:dyDescent="0.15">
      <c r="A161" s="1">
        <v>7</v>
      </c>
      <c r="B161" s="1" t="s">
        <v>82</v>
      </c>
      <c r="C161" s="1">
        <v>20</v>
      </c>
      <c r="D161" s="1" t="s">
        <v>14</v>
      </c>
      <c r="E161" s="4">
        <f>IF(資本ストック!E161&gt;0,LN(資本ストック!E161),0)</f>
        <v>9.9153166333236076</v>
      </c>
      <c r="F161" s="4">
        <f>IF(資本ストック!F161&gt;0,LN(資本ストック!F161),0)</f>
        <v>12.702073946053494</v>
      </c>
      <c r="G161" s="4">
        <f>IF(資本ストック!G161&gt;0,LN(資本ストック!G161),0)</f>
        <v>13.706648169482385</v>
      </c>
      <c r="H161" s="4">
        <f>IF(資本ストック!H161&gt;0,LN(資本ストック!H161),0)</f>
        <v>14.12570126250308</v>
      </c>
      <c r="I161" s="4">
        <f>IF(資本ストック!I161&gt;0,LN(資本ストック!I161),0)</f>
        <v>14.119736802278641</v>
      </c>
      <c r="J161" s="4">
        <f>IF(資本ストック!J161&gt;0,LN(資本ストック!J161),0)</f>
        <v>14.09129592829693</v>
      </c>
      <c r="L161" s="6">
        <f t="shared" ref="L161" si="565">E161-E$1104</f>
        <v>-1.0151831392950896</v>
      </c>
      <c r="M161" s="6">
        <f t="shared" ref="M161" si="566">F161-F$1104</f>
        <v>-0.26738845966216296</v>
      </c>
      <c r="N161" s="6">
        <f t="shared" ref="N161" si="567">G161-G$1104</f>
        <v>-0.11595359568677743</v>
      </c>
      <c r="O161" s="6">
        <f t="shared" ref="O161" si="568">H161-H$1104</f>
        <v>-8.7073384722490488E-2</v>
      </c>
      <c r="P161" s="6">
        <f t="shared" si="455"/>
        <v>-8.190505873511178E-2</v>
      </c>
      <c r="Q161" s="6">
        <f t="shared" si="456"/>
        <v>-0.10365224082167046</v>
      </c>
      <c r="S161" s="6">
        <f>L161-logHir!L161</f>
        <v>-0.45433172983538306</v>
      </c>
      <c r="T161" s="6">
        <f>M161-logHir!M161</f>
        <v>5.7751664462930563E-3</v>
      </c>
      <c r="U161" s="6">
        <f>N161-logHir!N161</f>
        <v>-2.8137628010844296E-2</v>
      </c>
      <c r="V161" s="6">
        <f>O161-logHir!O161</f>
        <v>4.7069412495478247E-2</v>
      </c>
      <c r="W161" s="6">
        <f>P161-logHir!P161</f>
        <v>0.14138969940980317</v>
      </c>
      <c r="X161" s="6">
        <f>Q161-logHir!Q161</f>
        <v>0.10403116161657699</v>
      </c>
    </row>
    <row r="162" spans="1:24" x14ac:dyDescent="0.15">
      <c r="A162" s="1">
        <v>7</v>
      </c>
      <c r="B162" s="1" t="s">
        <v>82</v>
      </c>
      <c r="C162" s="1">
        <v>21</v>
      </c>
      <c r="D162" s="1" t="s">
        <v>15</v>
      </c>
      <c r="E162" s="4">
        <f>IF(資本ストック!E162&gt;0,LN(資本ストック!E162),0)</f>
        <v>11.744850116952685</v>
      </c>
      <c r="F162" s="4">
        <f>IF(資本ストック!F162&gt;0,LN(資本ストック!F162),0)</f>
        <v>13.394299049793071</v>
      </c>
      <c r="G162" s="4">
        <f>IF(資本ストック!G162&gt;0,LN(資本ストック!G162),0)</f>
        <v>13.81034258466514</v>
      </c>
      <c r="H162" s="4">
        <f>IF(資本ストック!H162&gt;0,LN(資本ストック!H162),0)</f>
        <v>14.132039679262723</v>
      </c>
      <c r="I162" s="4">
        <f>IF(資本ストック!I162&gt;0,LN(資本ストック!I162),0)</f>
        <v>13.967784932789939</v>
      </c>
      <c r="J162" s="4">
        <f>IF(資本ストック!J162&gt;0,LN(資本ストック!J162),0)</f>
        <v>14.004908543577116</v>
      </c>
      <c r="L162" s="6">
        <f t="shared" ref="L162" si="569">E162-E$1105</f>
        <v>-0.84714537306700066</v>
      </c>
      <c r="M162" s="6">
        <f t="shared" ref="M162" si="570">F162-F$1105</f>
        <v>-0.28316065453676309</v>
      </c>
      <c r="N162" s="6">
        <f t="shared" ref="N162" si="571">G162-G$1105</f>
        <v>-0.32904844999518623</v>
      </c>
      <c r="O162" s="6">
        <f t="shared" ref="O162" si="572">H162-H$1105</f>
        <v>-0.41988979057177112</v>
      </c>
      <c r="P162" s="6">
        <f t="shared" si="455"/>
        <v>-0.23385692822381365</v>
      </c>
      <c r="Q162" s="6">
        <f t="shared" si="456"/>
        <v>-0.19003962554148401</v>
      </c>
      <c r="S162" s="6">
        <f>L162-logHir!L162</f>
        <v>-0.81332491056071277</v>
      </c>
      <c r="T162" s="6">
        <f>M162-logHir!M162</f>
        <v>-0.2404008939627893</v>
      </c>
      <c r="U162" s="6">
        <f>N162-logHir!N162</f>
        <v>-0.31937292816586194</v>
      </c>
      <c r="V162" s="6">
        <f>O162-logHir!O162</f>
        <v>-0.45151229653574632</v>
      </c>
      <c r="W162" s="6">
        <f>P162-logHir!P162</f>
        <v>-0.33264051796380123</v>
      </c>
      <c r="X162" s="6">
        <f>Q162-logHir!Q162</f>
        <v>-0.2842191839290642</v>
      </c>
    </row>
    <row r="163" spans="1:24" x14ac:dyDescent="0.15">
      <c r="A163" s="1">
        <v>7</v>
      </c>
      <c r="B163" s="1" t="s">
        <v>81</v>
      </c>
      <c r="C163" s="1">
        <v>22</v>
      </c>
      <c r="D163" s="1" t="s">
        <v>7</v>
      </c>
      <c r="E163" s="4">
        <f>IF(資本ストック!E163&gt;0,LN(資本ストック!E163),0)</f>
        <v>12.249888095583165</v>
      </c>
      <c r="F163" s="4">
        <f>IF(資本ストック!F163&gt;0,LN(資本ストック!F163),0)</f>
        <v>13.354372648692571</v>
      </c>
      <c r="G163" s="4">
        <f>IF(資本ストック!G163&gt;0,LN(資本ストック!G163),0)</f>
        <v>14.483724794642949</v>
      </c>
      <c r="H163" s="4">
        <f>IF(資本ストック!H163&gt;0,LN(資本ストック!H163),0)</f>
        <v>14.853558571666877</v>
      </c>
      <c r="I163" s="4">
        <f>IF(資本ストック!I163&gt;0,LN(資本ストック!I163),0)</f>
        <v>14.889042070618782</v>
      </c>
      <c r="J163" s="4">
        <f>IF(資本ストック!J163&gt;0,LN(資本ストック!J163),0)</f>
        <v>14.845366777541296</v>
      </c>
      <c r="L163" s="6">
        <f t="shared" ref="L163" si="573">E163-E$1106</f>
        <v>6.3802110889925601E-2</v>
      </c>
      <c r="M163" s="6">
        <f t="shared" ref="M163" si="574">F163-F$1106</f>
        <v>-0.13502002910873756</v>
      </c>
      <c r="N163" s="6">
        <f t="shared" ref="N163" si="575">G163-G$1106</f>
        <v>8.4621284473103131E-2</v>
      </c>
      <c r="O163" s="6">
        <f t="shared" ref="O163" si="576">H163-H$1106</f>
        <v>-2.1105016113391883E-3</v>
      </c>
      <c r="P163" s="6">
        <f t="shared" si="455"/>
        <v>0.68740020960502868</v>
      </c>
      <c r="Q163" s="6">
        <f t="shared" si="456"/>
        <v>0.6504186084226955</v>
      </c>
      <c r="S163" s="6">
        <f>L163-logHir!L163</f>
        <v>8.0406023999321619E-2</v>
      </c>
      <c r="T163" s="6">
        <f>M163-logHir!M163</f>
        <v>-0.14424741745957981</v>
      </c>
      <c r="U163" s="6">
        <f>N163-logHir!N163</f>
        <v>0.12008703648467112</v>
      </c>
      <c r="V163" s="6">
        <f>O163-logHir!O163</f>
        <v>1.351398175670937E-2</v>
      </c>
      <c r="W163" s="6">
        <f>P163-logHir!P163</f>
        <v>0.73848262223513927</v>
      </c>
      <c r="X163" s="6">
        <f>Q163-logHir!Q163</f>
        <v>0.75470184732713363</v>
      </c>
    </row>
    <row r="164" spans="1:24" x14ac:dyDescent="0.15">
      <c r="A164" s="1">
        <v>7</v>
      </c>
      <c r="B164" s="1" t="s">
        <v>81</v>
      </c>
      <c r="C164" s="1">
        <v>23</v>
      </c>
      <c r="D164" s="1" t="s">
        <v>28</v>
      </c>
      <c r="E164" s="4">
        <f>IF(資本ストック!E164&gt;0,LN(資本ストック!E164),0)</f>
        <v>12.69406909725126</v>
      </c>
      <c r="F164" s="4">
        <f>IF(資本ストック!F164&gt;0,LN(資本ストック!F164),0)</f>
        <v>13.392734074904352</v>
      </c>
      <c r="G164" s="4">
        <f>IF(資本ストック!G164&gt;0,LN(資本ストック!G164),0)</f>
        <v>14.08325076066177</v>
      </c>
      <c r="H164" s="4">
        <f>IF(資本ストック!H164&gt;0,LN(資本ストック!H164),0)</f>
        <v>14.616636262502631</v>
      </c>
      <c r="I164" s="4">
        <f>IF(資本ストック!I164&gt;0,LN(資本ストック!I164),0)</f>
        <v>14.668568767033474</v>
      </c>
      <c r="J164" s="4">
        <f>IF(資本ストック!J164&gt;0,LN(資本ストック!J164),0)</f>
        <v>14.654835814253699</v>
      </c>
      <c r="L164" s="6">
        <f t="shared" ref="L164" si="577">E164-E$1107</f>
        <v>-5.548063162841288E-3</v>
      </c>
      <c r="M164" s="6">
        <f t="shared" ref="M164" si="578">F164-F$1107</f>
        <v>-0.10330320877791443</v>
      </c>
      <c r="N164" s="6">
        <f t="shared" ref="N164" si="579">G164-G$1107</f>
        <v>8.7042173559936487E-2</v>
      </c>
      <c r="O164" s="6">
        <f t="shared" ref="O164" si="580">H164-H$1107</f>
        <v>2.4029807701360539E-2</v>
      </c>
      <c r="P164" s="6">
        <f t="shared" si="455"/>
        <v>0.46692690601972053</v>
      </c>
      <c r="Q164" s="6">
        <f t="shared" si="456"/>
        <v>0.45988764513509928</v>
      </c>
      <c r="S164" s="6">
        <f>L164-logHir!L164</f>
        <v>-0.11228165148119551</v>
      </c>
      <c r="T164" s="6">
        <f>M164-logHir!M164</f>
        <v>-0.1545307725091849</v>
      </c>
      <c r="U164" s="6">
        <f>N164-logHir!N164</f>
        <v>7.7386279307251726E-2</v>
      </c>
      <c r="V164" s="6">
        <f>O164-logHir!O164</f>
        <v>-5.9415394056010484E-3</v>
      </c>
      <c r="W164" s="6">
        <f>P164-logHir!P164</f>
        <v>0.49782617753350955</v>
      </c>
      <c r="X164" s="6">
        <f>Q164-logHir!Q164</f>
        <v>0.54196221038061054</v>
      </c>
    </row>
    <row r="165" spans="1:24" x14ac:dyDescent="0.15">
      <c r="A165" s="1">
        <v>8</v>
      </c>
      <c r="B165" s="1" t="s">
        <v>88</v>
      </c>
      <c r="C165" s="1">
        <v>1</v>
      </c>
      <c r="D165" s="1" t="s">
        <v>8</v>
      </c>
      <c r="E165" s="4">
        <f>IF(資本ストック!E165&gt;0,LN(資本ストック!E165),0)</f>
        <v>14.102952908834059</v>
      </c>
      <c r="F165" s="4">
        <f>IF(資本ストック!F165&gt;0,LN(資本ストック!F165),0)</f>
        <v>14.150141734220743</v>
      </c>
      <c r="G165" s="4">
        <f>IF(資本ストック!G165&gt;0,LN(資本ストック!G165),0)</f>
        <v>14.614185017747593</v>
      </c>
      <c r="H165" s="4">
        <f>IF(資本ストック!H165&gt;0,LN(資本ストック!H165),0)</f>
        <v>14.969182893507117</v>
      </c>
      <c r="I165" s="4">
        <f>IF(資本ストック!I165&gt;0,LN(資本ストック!I165),0)</f>
        <v>15.077311462001543</v>
      </c>
      <c r="J165" s="4">
        <f>IF(資本ストック!J165&gt;0,LN(資本ストック!J165),0)</f>
        <v>15.085506835664434</v>
      </c>
      <c r="L165" s="6">
        <f t="shared" ref="L165" si="581">E165-E$1085</f>
        <v>0.68980420041642887</v>
      </c>
      <c r="M165" s="6">
        <f t="shared" ref="M165" si="582">F165-F$1085</f>
        <v>0.51165627040614226</v>
      </c>
      <c r="N165" s="6">
        <f t="shared" ref="N165" si="583">G165-G$1085</f>
        <v>0.6268314822732215</v>
      </c>
      <c r="O165" s="6">
        <f t="shared" ref="O165" si="584">H165-H$1085</f>
        <v>0.78321814210321428</v>
      </c>
      <c r="P165" s="6">
        <f t="shared" si="455"/>
        <v>0.87566960098778956</v>
      </c>
      <c r="Q165" s="6">
        <f t="shared" si="456"/>
        <v>0.89055866654583404</v>
      </c>
      <c r="S165" s="6">
        <f>L165-logHir!L165</f>
        <v>-5.5024750825429791E-2</v>
      </c>
      <c r="T165" s="6">
        <f>M165-logHir!M165</f>
        <v>-0.33517400900479188</v>
      </c>
      <c r="U165" s="6">
        <f>N165-logHir!N165</f>
        <v>-0.12763854291103627</v>
      </c>
      <c r="V165" s="6">
        <f>O165-logHir!O165</f>
        <v>6.7126945991301312E-2</v>
      </c>
      <c r="W165" s="6">
        <f>P165-logHir!P165</f>
        <v>0.22999325022333039</v>
      </c>
      <c r="X165" s="6">
        <f>Q165-logHir!Q165</f>
        <v>0.25058689623864971</v>
      </c>
    </row>
    <row r="166" spans="1:24" x14ac:dyDescent="0.15">
      <c r="A166" s="1">
        <v>8</v>
      </c>
      <c r="B166" s="1" t="s">
        <v>88</v>
      </c>
      <c r="C166" s="1">
        <v>2</v>
      </c>
      <c r="D166" s="1" t="s">
        <v>9</v>
      </c>
      <c r="E166" s="4">
        <f>IF(資本ストック!E166&gt;0,LN(資本ストック!E166),0)</f>
        <v>11.109026443228366</v>
      </c>
      <c r="F166" s="4">
        <f>IF(資本ストック!F166&gt;0,LN(資本ストック!F166),0)</f>
        <v>10.733705718719182</v>
      </c>
      <c r="G166" s="4">
        <f>IF(資本ストック!G166&gt;0,LN(資本ストック!G166),0)</f>
        <v>10.960490562777059</v>
      </c>
      <c r="H166" s="4">
        <f>IF(資本ストック!H166&gt;0,LN(資本ストック!H166),0)</f>
        <v>11.291442884634989</v>
      </c>
      <c r="I166" s="4">
        <f>IF(資本ストック!I166&gt;0,LN(資本ストック!I166),0)</f>
        <v>11.060928434866099</v>
      </c>
      <c r="J166" s="4">
        <f>IF(資本ストック!J166&gt;0,LN(資本ストック!J166),0)</f>
        <v>11.023809694801393</v>
      </c>
      <c r="L166" s="6">
        <f t="shared" ref="L166" si="585">E166-E$1086</f>
        <v>1.1639112159926128</v>
      </c>
      <c r="M166" s="6">
        <f t="shared" ref="M166" si="586">F166-F$1086</f>
        <v>0.61286288188888527</v>
      </c>
      <c r="N166" s="6">
        <f t="shared" ref="N166" si="587">G166-G$1086</f>
        <v>0.75063388998802516</v>
      </c>
      <c r="O166" s="6">
        <f t="shared" ref="O166" si="588">H166-H$1086</f>
        <v>1.0971205922092455</v>
      </c>
      <c r="P166" s="6">
        <f t="shared" si="455"/>
        <v>-3.1407134261476539</v>
      </c>
      <c r="Q166" s="6">
        <f t="shared" si="456"/>
        <v>-3.1711384743172069</v>
      </c>
      <c r="S166" s="6">
        <f>L166-logHir!L166</f>
        <v>0.26154581907606911</v>
      </c>
      <c r="T166" s="6">
        <f>M166-logHir!M166</f>
        <v>0.22879435940027548</v>
      </c>
      <c r="U166" s="6">
        <f>N166-logHir!N166</f>
        <v>0.1687906265889545</v>
      </c>
      <c r="V166" s="6">
        <f>O166-logHir!O166</f>
        <v>0.84049125668676883</v>
      </c>
      <c r="W166" s="6">
        <f>P166-logHir!P166</f>
        <v>-3.541000415503885</v>
      </c>
      <c r="X166" s="6">
        <f>Q166-logHir!Q166</f>
        <v>-3.5854711342430647</v>
      </c>
    </row>
    <row r="167" spans="1:24" x14ac:dyDescent="0.15">
      <c r="A167" s="1">
        <v>8</v>
      </c>
      <c r="B167" s="1" t="s">
        <v>90</v>
      </c>
      <c r="C167" s="1">
        <v>3</v>
      </c>
      <c r="D167" s="1" t="s">
        <v>16</v>
      </c>
      <c r="E167" s="4">
        <f>IF(資本ストック!E167&gt;0,LN(資本ストック!E167),0)</f>
        <v>11.388743664235893</v>
      </c>
      <c r="F167" s="4">
        <f>IF(資本ストック!F167&gt;0,LN(資本ストック!F167),0)</f>
        <v>12.466300875104059</v>
      </c>
      <c r="G167" s="4">
        <f>IF(資本ストック!G167&gt;0,LN(資本ストック!G167),0)</f>
        <v>13.067161817957494</v>
      </c>
      <c r="H167" s="4">
        <f>IF(資本ストック!H167&gt;0,LN(資本ストック!H167),0)</f>
        <v>13.708247125296243</v>
      </c>
      <c r="I167" s="4">
        <f>IF(資本ストック!I167&gt;0,LN(資本ストック!I167),0)</f>
        <v>13.868108549111264</v>
      </c>
      <c r="J167" s="4">
        <f>IF(資本ストック!J167&gt;0,LN(資本ストック!J167),0)</f>
        <v>13.890651792279584</v>
      </c>
      <c r="L167" s="6">
        <f t="shared" ref="L167" si="589">E167-E$1087</f>
        <v>0.38353274684259198</v>
      </c>
      <c r="M167" s="6">
        <f t="shared" ref="M167" si="590">F167-F$1087</f>
        <v>0.86783439889653025</v>
      </c>
      <c r="N167" s="6">
        <f t="shared" ref="N167" si="591">G167-G$1087</f>
        <v>0.93215259027842556</v>
      </c>
      <c r="O167" s="6">
        <f t="shared" ref="O167" si="592">H167-H$1087</f>
        <v>1.2119188687093629</v>
      </c>
      <c r="P167" s="6">
        <f t="shared" si="455"/>
        <v>-0.3335333119024888</v>
      </c>
      <c r="Q167" s="6">
        <f t="shared" si="456"/>
        <v>-0.30429637683901589</v>
      </c>
      <c r="S167" s="6">
        <f>L167-logHir!L167</f>
        <v>0.23173143277956676</v>
      </c>
      <c r="T167" s="6">
        <f>M167-logHir!M167</f>
        <v>0.47660681091006829</v>
      </c>
      <c r="U167" s="6">
        <f>N167-logHir!N167</f>
        <v>0.45094077326202964</v>
      </c>
      <c r="V167" s="6">
        <f>O167-logHir!O167</f>
        <v>0.59401100477997737</v>
      </c>
      <c r="W167" s="6">
        <f>P167-logHir!P167</f>
        <v>-1.0363574661050574</v>
      </c>
      <c r="X167" s="6">
        <f>Q167-logHir!Q167</f>
        <v>-0.99682288147951681</v>
      </c>
    </row>
    <row r="168" spans="1:24" x14ac:dyDescent="0.15">
      <c r="A168" s="1">
        <v>8</v>
      </c>
      <c r="B168" s="1" t="s">
        <v>90</v>
      </c>
      <c r="C168" s="1">
        <v>4</v>
      </c>
      <c r="D168" s="1" t="s">
        <v>17</v>
      </c>
      <c r="E168" s="4">
        <f>IF(資本ストック!E168&gt;0,LN(資本ストック!E168),0)</f>
        <v>9.2348351192142886</v>
      </c>
      <c r="F168" s="4">
        <f>IF(資本ストック!F168&gt;0,LN(資本ストック!F168),0)</f>
        <v>10.034283277099341</v>
      </c>
      <c r="G168" s="4">
        <f>IF(資本ストック!G168&gt;0,LN(資本ストック!G168),0)</f>
        <v>10.845459980753233</v>
      </c>
      <c r="H168" s="4">
        <f>IF(資本ストック!H168&gt;0,LN(資本ストック!H168),0)</f>
        <v>11.230847855486187</v>
      </c>
      <c r="I168" s="4">
        <f>IF(資本ストック!I168&gt;0,LN(資本ストック!I168),0)</f>
        <v>11.431775061623988</v>
      </c>
      <c r="J168" s="4">
        <f>IF(資本ストック!J168&gt;0,LN(資本ストック!J168),0)</f>
        <v>11.415622047681721</v>
      </c>
      <c r="L168" s="6">
        <f t="shared" ref="L168" si="593">E168-E$1088</f>
        <v>-1.4726714591936965</v>
      </c>
      <c r="M168" s="6">
        <f t="shared" ref="M168" si="594">F168-F$1088</f>
        <v>-1.1335318240621071</v>
      </c>
      <c r="N168" s="6">
        <f t="shared" ref="N168" si="595">G168-G$1088</f>
        <v>-0.61677420273704087</v>
      </c>
      <c r="O168" s="6">
        <f t="shared" ref="O168" si="596">H168-H$1088</f>
        <v>-0.29151166520043503</v>
      </c>
      <c r="P168" s="6">
        <f t="shared" si="455"/>
        <v>-2.7698667993897654</v>
      </c>
      <c r="Q168" s="6">
        <f t="shared" si="456"/>
        <v>-2.7793261214368794</v>
      </c>
      <c r="S168" s="6">
        <f>L168-logHir!L168</f>
        <v>-1.1987582824846239</v>
      </c>
      <c r="T168" s="6">
        <f>M168-logHir!M168</f>
        <v>-0.99898132647486548</v>
      </c>
      <c r="U168" s="6">
        <f>N168-logHir!N168</f>
        <v>-0.40882945481181387</v>
      </c>
      <c r="V168" s="6">
        <f>O168-logHir!O168</f>
        <v>-0.17015949048932022</v>
      </c>
      <c r="W168" s="6">
        <f>P168-logHir!P168</f>
        <v>-2.6165863364926558</v>
      </c>
      <c r="X168" s="6">
        <f>Q168-logHir!Q168</f>
        <v>-2.5889913655775576</v>
      </c>
    </row>
    <row r="169" spans="1:24" x14ac:dyDescent="0.15">
      <c r="A169" s="1">
        <v>8</v>
      </c>
      <c r="B169" s="1" t="s">
        <v>90</v>
      </c>
      <c r="C169" s="1">
        <v>5</v>
      </c>
      <c r="D169" s="1" t="s">
        <v>18</v>
      </c>
      <c r="E169" s="4">
        <f>IF(資本ストック!E169&gt;0,LN(資本ストック!E169),0)</f>
        <v>10.279581294534294</v>
      </c>
      <c r="F169" s="4">
        <f>IF(資本ストック!F169&gt;0,LN(資本ストック!F169),0)</f>
        <v>11.167491745388185</v>
      </c>
      <c r="G169" s="4">
        <f>IF(資本ストック!G169&gt;0,LN(資本ストック!G169),0)</f>
        <v>11.639168458681306</v>
      </c>
      <c r="H169" s="4">
        <f>IF(資本ストック!H169&gt;0,LN(資本ストック!H169),0)</f>
        <v>12.0751871752329</v>
      </c>
      <c r="I169" s="4">
        <f>IF(資本ストック!I169&gt;0,LN(資本ストック!I169),0)</f>
        <v>12.156147231238528</v>
      </c>
      <c r="J169" s="4">
        <f>IF(資本ストック!J169&gt;0,LN(資本ストック!J169),0)</f>
        <v>12.152315962558736</v>
      </c>
      <c r="L169" s="6">
        <f t="shared" ref="L169" si="597">E169-E$1089</f>
        <v>0.10114824764899133</v>
      </c>
      <c r="M169" s="6">
        <f t="shared" ref="M169" si="598">F169-F$1089</f>
        <v>0.60532954774180325</v>
      </c>
      <c r="N169" s="6">
        <f t="shared" ref="N169" si="599">G169-G$1089</f>
        <v>0.63283789102763066</v>
      </c>
      <c r="O169" s="6">
        <f t="shared" ref="O169" si="600">H169-H$1089</f>
        <v>0.76458688386510154</v>
      </c>
      <c r="P169" s="6">
        <f t="shared" si="455"/>
        <v>-2.0454946297752254</v>
      </c>
      <c r="Q169" s="6">
        <f t="shared" si="456"/>
        <v>-2.0426322065598637</v>
      </c>
      <c r="S169" s="6">
        <f>L169-logHir!L169</f>
        <v>0.36952037869207643</v>
      </c>
      <c r="T169" s="6">
        <f>M169-logHir!M169</f>
        <v>0.27337466988803349</v>
      </c>
      <c r="U169" s="6">
        <f>N169-logHir!N169</f>
        <v>3.6833556601457929E-2</v>
      </c>
      <c r="V169" s="6">
        <f>O169-logHir!O169</f>
        <v>-2.3251264527905491E-2</v>
      </c>
      <c r="W169" s="6">
        <f>P169-logHir!P169</f>
        <v>-2.7570615768332747</v>
      </c>
      <c r="X169" s="6">
        <f>Q169-logHir!Q169</f>
        <v>-2.7381790444560821</v>
      </c>
    </row>
    <row r="170" spans="1:24" x14ac:dyDescent="0.15">
      <c r="A170" s="1">
        <v>8</v>
      </c>
      <c r="B170" s="1" t="s">
        <v>90</v>
      </c>
      <c r="C170" s="1">
        <v>6</v>
      </c>
      <c r="D170" s="1" t="s">
        <v>2</v>
      </c>
      <c r="E170" s="4">
        <f>IF(資本ストック!E170&gt;0,LN(資本ストック!E170),0)</f>
        <v>11.420089537536409</v>
      </c>
      <c r="F170" s="4">
        <f>IF(資本ストック!F170&gt;0,LN(資本ストック!F170),0)</f>
        <v>12.722314803768413</v>
      </c>
      <c r="G170" s="4">
        <f>IF(資本ストック!G170&gt;0,LN(資本ストック!G170),0)</f>
        <v>13.333459743721294</v>
      </c>
      <c r="H170" s="4">
        <f>IF(資本ストック!H170&gt;0,LN(資本ストック!H170),0)</f>
        <v>13.795046695376074</v>
      </c>
      <c r="I170" s="4">
        <f>IF(資本ストック!I170&gt;0,LN(資本ストック!I170),0)</f>
        <v>13.98643087421733</v>
      </c>
      <c r="J170" s="4">
        <f>IF(資本ストック!J170&gt;0,LN(資本ストック!J170),0)</f>
        <v>13.999803841373263</v>
      </c>
      <c r="L170" s="6">
        <f t="shared" ref="L170" si="601">E170-E$1090</f>
        <v>0.34088362980823561</v>
      </c>
      <c r="M170" s="6">
        <f t="shared" ref="M170" si="602">F170-F$1090</f>
        <v>1.3278209301530186</v>
      </c>
      <c r="N170" s="6">
        <f t="shared" ref="N170" si="603">G170-G$1090</f>
        <v>1.5573916188102057</v>
      </c>
      <c r="O170" s="6">
        <f t="shared" ref="O170" si="604">H170-H$1090</f>
        <v>1.7607836645437871</v>
      </c>
      <c r="P170" s="6">
        <f t="shared" si="455"/>
        <v>-0.21521098679642314</v>
      </c>
      <c r="Q170" s="6">
        <f t="shared" si="456"/>
        <v>-0.19514432774533752</v>
      </c>
      <c r="S170" s="6">
        <f>L170-logHir!L170</f>
        <v>0.53444268918498672</v>
      </c>
      <c r="T170" s="6">
        <f>M170-logHir!M170</f>
        <v>0.72571752815230894</v>
      </c>
      <c r="U170" s="6">
        <f>N170-logHir!N170</f>
        <v>0.68930602929024509</v>
      </c>
      <c r="V170" s="6">
        <f>O170-logHir!O170</f>
        <v>0.7235036840265554</v>
      </c>
      <c r="W170" s="6">
        <f>P170-logHir!P170</f>
        <v>-1.3104189248465499</v>
      </c>
      <c r="X170" s="6">
        <f>Q170-logHir!Q170</f>
        <v>-1.3163797082021489</v>
      </c>
    </row>
    <row r="171" spans="1:24" x14ac:dyDescent="0.15">
      <c r="A171" s="1">
        <v>8</v>
      </c>
      <c r="B171" s="1" t="s">
        <v>90</v>
      </c>
      <c r="C171" s="1">
        <v>7</v>
      </c>
      <c r="D171" s="1" t="s">
        <v>19</v>
      </c>
      <c r="E171" s="4">
        <f>IF(資本ストック!E171&gt;0,LN(資本ストック!E171),0)</f>
        <v>11.005195470521867</v>
      </c>
      <c r="F171" s="4">
        <f>IF(資本ストック!F171&gt;0,LN(資本ストック!F171),0)</f>
        <v>11.832062441301991</v>
      </c>
      <c r="G171" s="4">
        <f>IF(資本ストック!G171&gt;0,LN(資本ストック!G171),0)</f>
        <v>12.003397918499566</v>
      </c>
      <c r="H171" s="4">
        <f>IF(資本ストック!H171&gt;0,LN(資本ストック!H171),0)</f>
        <v>12.442489993346676</v>
      </c>
      <c r="I171" s="4">
        <f>IF(資本ストック!I171&gt;0,LN(資本ストック!I171),0)</f>
        <v>12.625789920493188</v>
      </c>
      <c r="J171" s="4">
        <f>IF(資本ストック!J171&gt;0,LN(資本ストック!J171),0)</f>
        <v>12.701834157964523</v>
      </c>
      <c r="L171" s="6">
        <f t="shared" ref="L171" si="605">E171-E$1091</f>
        <v>1.7265563341499082</v>
      </c>
      <c r="M171" s="6">
        <f t="shared" ref="M171" si="606">F171-F$1091</f>
        <v>1.8310220451563453</v>
      </c>
      <c r="N171" s="6">
        <f t="shared" ref="N171" si="607">G171-G$1091</f>
        <v>2.030496693985901</v>
      </c>
      <c r="O171" s="6">
        <f t="shared" ref="O171" si="608">H171-H$1091</f>
        <v>1.9536573486823006</v>
      </c>
      <c r="P171" s="6">
        <f t="shared" si="455"/>
        <v>-1.5758519405205647</v>
      </c>
      <c r="Q171" s="6">
        <f t="shared" si="456"/>
        <v>-1.493114011154077</v>
      </c>
      <c r="S171" s="6">
        <f>L171-logHir!L171</f>
        <v>0.72998475266977447</v>
      </c>
      <c r="T171" s="6">
        <f>M171-logHir!M171</f>
        <v>0.2273226950582794</v>
      </c>
      <c r="U171" s="6">
        <f>N171-logHir!N171</f>
        <v>0.72068587048126087</v>
      </c>
      <c r="V171" s="6">
        <f>O171-logHir!O171</f>
        <v>0.53963174074751752</v>
      </c>
      <c r="W171" s="6">
        <f>P171-logHir!P171</f>
        <v>-2.9652232333044877</v>
      </c>
      <c r="X171" s="6">
        <f>Q171-logHir!Q171</f>
        <v>-2.8273436197188859</v>
      </c>
    </row>
    <row r="172" spans="1:24" x14ac:dyDescent="0.15">
      <c r="A172" s="1">
        <v>8</v>
      </c>
      <c r="B172" s="1" t="s">
        <v>90</v>
      </c>
      <c r="C172" s="1">
        <v>8</v>
      </c>
      <c r="D172" s="1" t="s">
        <v>20</v>
      </c>
      <c r="E172" s="4">
        <f>IF(資本ストック!E172&gt;0,LN(資本ストック!E172),0)</f>
        <v>11.510787026397839</v>
      </c>
      <c r="F172" s="4">
        <f>IF(資本ストック!F172&gt;0,LN(資本ストック!F172),0)</f>
        <v>11.982242812733197</v>
      </c>
      <c r="G172" s="4">
        <f>IF(資本ストック!G172&gt;0,LN(資本ストック!G172),0)</f>
        <v>12.46755599259321</v>
      </c>
      <c r="H172" s="4">
        <f>IF(資本ストック!H172&gt;0,LN(資本ストック!H172),0)</f>
        <v>12.44031274575965</v>
      </c>
      <c r="I172" s="4">
        <f>IF(資本ストック!I172&gt;0,LN(資本ストック!I172),0)</f>
        <v>12.411682160687308</v>
      </c>
      <c r="J172" s="4">
        <f>IF(資本ストック!J172&gt;0,LN(資本ストック!J172),0)</f>
        <v>12.40291878656909</v>
      </c>
      <c r="L172" s="6">
        <f t="shared" ref="L172" si="609">E172-E$1092</f>
        <v>0.72730305232181003</v>
      </c>
      <c r="M172" s="6">
        <f t="shared" ref="M172" si="610">F172-F$1092</f>
        <v>0.94733021422930541</v>
      </c>
      <c r="N172" s="6">
        <f t="shared" ref="N172" si="611">G172-G$1092</f>
        <v>1.1655413700955961</v>
      </c>
      <c r="O172" s="6">
        <f t="shared" ref="O172" si="612">H172-H$1092</f>
        <v>1.08169165954188</v>
      </c>
      <c r="P172" s="6">
        <f t="shared" si="455"/>
        <v>-1.7899597003264454</v>
      </c>
      <c r="Q172" s="6">
        <f t="shared" si="456"/>
        <v>-1.7920293825495097</v>
      </c>
      <c r="S172" s="6">
        <f>L172-logHir!L172</f>
        <v>0.24034522775441047</v>
      </c>
      <c r="T172" s="6">
        <f>M172-logHir!M172</f>
        <v>0.25272478280146338</v>
      </c>
      <c r="U172" s="6">
        <f>N172-logHir!N172</f>
        <v>0.26791526230581653</v>
      </c>
      <c r="V172" s="6">
        <f>O172-logHir!O172</f>
        <v>0.14529550559854876</v>
      </c>
      <c r="W172" s="6">
        <f>P172-logHir!P172</f>
        <v>-2.6980970456772067</v>
      </c>
      <c r="X172" s="6">
        <f>Q172-logHir!Q172</f>
        <v>-2.7148725078315668</v>
      </c>
    </row>
    <row r="173" spans="1:24" x14ac:dyDescent="0.15">
      <c r="A173" s="1">
        <v>8</v>
      </c>
      <c r="B173" s="1" t="s">
        <v>90</v>
      </c>
      <c r="C173" s="1">
        <v>9</v>
      </c>
      <c r="D173" s="1" t="s">
        <v>21</v>
      </c>
      <c r="E173" s="4">
        <f>IF(資本ストック!E173&gt;0,LN(資本ストック!E173),0)</f>
        <v>12.47899103455709</v>
      </c>
      <c r="F173" s="4">
        <f>IF(資本ストック!F173&gt;0,LN(資本ストック!F173),0)</f>
        <v>13.843216989943496</v>
      </c>
      <c r="G173" s="4">
        <f>IF(資本ストック!G173&gt;0,LN(資本ストック!G173),0)</f>
        <v>14.272197187181133</v>
      </c>
      <c r="H173" s="4">
        <f>IF(資本ストック!H173&gt;0,LN(資本ストック!H173),0)</f>
        <v>14.475680556586459</v>
      </c>
      <c r="I173" s="4">
        <f>IF(資本ストック!I173&gt;0,LN(資本ストック!I173),0)</f>
        <v>14.485499554535354</v>
      </c>
      <c r="J173" s="4">
        <f>IF(資本ストック!J173&gt;0,LN(資本ストック!J173),0)</f>
        <v>14.493709674438399</v>
      </c>
      <c r="L173" s="6">
        <f t="shared" ref="L173" si="613">E173-E$1093</f>
        <v>1.222182874849354</v>
      </c>
      <c r="M173" s="6">
        <f t="shared" ref="M173" si="614">F173-F$1093</f>
        <v>2.000909091522594</v>
      </c>
      <c r="N173" s="6">
        <f t="shared" ref="N173" si="615">G173-G$1093</f>
        <v>2.1185957359453678</v>
      </c>
      <c r="O173" s="6">
        <f t="shared" ref="O173" si="616">H173-H$1093</f>
        <v>2.2340220002419606</v>
      </c>
      <c r="P173" s="6">
        <f t="shared" si="455"/>
        <v>0.2838576935216004</v>
      </c>
      <c r="Q173" s="6">
        <f t="shared" si="456"/>
        <v>0.29876150531979917</v>
      </c>
      <c r="S173" s="6">
        <f>L173-logHir!L173</f>
        <v>0.28489717834960437</v>
      </c>
      <c r="T173" s="6">
        <f>M173-logHir!M173</f>
        <v>0.56612643198709733</v>
      </c>
      <c r="U173" s="6">
        <f>N173-logHir!N173</f>
        <v>0.54080091748973835</v>
      </c>
      <c r="V173" s="6">
        <f>O173-logHir!O173</f>
        <v>0.6630523271972617</v>
      </c>
      <c r="W173" s="6">
        <f>P173-logHir!P173</f>
        <v>-1.1701016328102263</v>
      </c>
      <c r="X173" s="6">
        <f>Q173-logHir!Q173</f>
        <v>-1.1807683433138916</v>
      </c>
    </row>
    <row r="174" spans="1:24" x14ac:dyDescent="0.15">
      <c r="A174" s="1">
        <v>8</v>
      </c>
      <c r="B174" s="1" t="s">
        <v>90</v>
      </c>
      <c r="C174" s="1">
        <v>10</v>
      </c>
      <c r="D174" s="1" t="s">
        <v>22</v>
      </c>
      <c r="E174" s="4">
        <f>IF(資本ストック!E174&gt;0,LN(資本ストック!E174),0)</f>
        <v>10.680159281038234</v>
      </c>
      <c r="F174" s="4">
        <f>IF(資本ストック!F174&gt;0,LN(資本ストック!F174),0)</f>
        <v>11.340709061702992</v>
      </c>
      <c r="G174" s="4">
        <f>IF(資本ストック!G174&gt;0,LN(資本ストック!G174),0)</f>
        <v>12.034386891775478</v>
      </c>
      <c r="H174" s="4">
        <f>IF(資本ストック!H174&gt;0,LN(資本ストック!H174),0)</f>
        <v>12.453374306483335</v>
      </c>
      <c r="I174" s="4">
        <f>IF(資本ストック!I174&gt;0,LN(資本ストック!I174),0)</f>
        <v>12.509187008323442</v>
      </c>
      <c r="J174" s="4">
        <f>IF(資本ストック!J174&gt;0,LN(資本ストック!J174),0)</f>
        <v>12.497986681989357</v>
      </c>
      <c r="L174" s="6">
        <f t="shared" ref="L174" si="617">E174-E$1094</f>
        <v>0.43883930309130115</v>
      </c>
      <c r="M174" s="6">
        <f t="shared" ref="M174" si="618">F174-F$1094</f>
        <v>0.72979247505578648</v>
      </c>
      <c r="N174" s="6">
        <f t="shared" ref="N174" si="619">G174-G$1094</f>
        <v>0.9689017845276755</v>
      </c>
      <c r="O174" s="6">
        <f t="shared" ref="O174" si="620">H174-H$1094</f>
        <v>1.1198308245649624</v>
      </c>
      <c r="P174" s="6">
        <f t="shared" si="455"/>
        <v>-1.6924548526903109</v>
      </c>
      <c r="Q174" s="6">
        <f t="shared" si="456"/>
        <v>-1.6969614871292436</v>
      </c>
      <c r="S174" s="6">
        <f>L174-logHir!L174</f>
        <v>0.13312086397215062</v>
      </c>
      <c r="T174" s="6">
        <f>M174-logHir!M174</f>
        <v>0.17261300877863484</v>
      </c>
      <c r="U174" s="6">
        <f>N174-logHir!N174</f>
        <v>0.29761739766045459</v>
      </c>
      <c r="V174" s="6">
        <f>O174-logHir!O174</f>
        <v>0.24264444369761407</v>
      </c>
      <c r="W174" s="6">
        <f>P174-logHir!P174</f>
        <v>-2.6121380348669465</v>
      </c>
      <c r="X174" s="6">
        <f>Q174-logHir!Q174</f>
        <v>-2.5971861635724736</v>
      </c>
    </row>
    <row r="175" spans="1:24" x14ac:dyDescent="0.15">
      <c r="A175" s="1">
        <v>8</v>
      </c>
      <c r="B175" s="1" t="s">
        <v>90</v>
      </c>
      <c r="C175" s="1">
        <v>11</v>
      </c>
      <c r="D175" s="1" t="s">
        <v>23</v>
      </c>
      <c r="E175" s="4">
        <f>IF(資本ストック!E175&gt;0,LN(資本ストック!E175),0)</f>
        <v>11.428276361025095</v>
      </c>
      <c r="F175" s="4">
        <f>IF(資本ストック!F175&gt;0,LN(資本ストック!F175),0)</f>
        <v>12.479591549796204</v>
      </c>
      <c r="G175" s="4">
        <f>IF(資本ストック!G175&gt;0,LN(資本ストック!G175),0)</f>
        <v>13.571344755878293</v>
      </c>
      <c r="H175" s="4">
        <f>IF(資本ストック!H175&gt;0,LN(資本ストック!H175),0)</f>
        <v>14.113251642090756</v>
      </c>
      <c r="I175" s="4">
        <f>IF(資本ストック!I175&gt;0,LN(資本ストック!I175),0)</f>
        <v>14.555550785063973</v>
      </c>
      <c r="J175" s="4">
        <f>IF(資本ストック!J175&gt;0,LN(資本ストック!J175),0)</f>
        <v>14.577955419382373</v>
      </c>
      <c r="L175" s="6">
        <f t="shared" ref="L175" si="621">E175-E$1095</f>
        <v>0.61207575004672954</v>
      </c>
      <c r="M175" s="6">
        <f t="shared" ref="M175" si="622">F175-F$1095</f>
        <v>1.2619574712952311</v>
      </c>
      <c r="N175" s="6">
        <f t="shared" ref="N175" si="623">G175-G$1095</f>
        <v>1.6438345250737605</v>
      </c>
      <c r="O175" s="6">
        <f t="shared" ref="O175" si="624">H175-H$1095</f>
        <v>1.7682393175505418</v>
      </c>
      <c r="P175" s="6">
        <f t="shared" si="455"/>
        <v>0.35390892405022001</v>
      </c>
      <c r="Q175" s="6">
        <f t="shared" si="456"/>
        <v>0.38300725026377336</v>
      </c>
      <c r="S175" s="6">
        <f>L175-logHir!L175</f>
        <v>3.690252860334553E-2</v>
      </c>
      <c r="T175" s="6">
        <f>M175-logHir!M175</f>
        <v>0.33526773816422129</v>
      </c>
      <c r="U175" s="6">
        <f>N175-logHir!N175</f>
        <v>0.37297860865839993</v>
      </c>
      <c r="V175" s="6">
        <f>O175-logHir!O175</f>
        <v>0.55001213200545607</v>
      </c>
      <c r="W175" s="6">
        <f>P175-logHir!P175</f>
        <v>-0.8933659821583646</v>
      </c>
      <c r="X175" s="6">
        <f>Q175-logHir!Q175</f>
        <v>-0.76565694201008938</v>
      </c>
    </row>
    <row r="176" spans="1:24" x14ac:dyDescent="0.15">
      <c r="A176" s="1">
        <v>8</v>
      </c>
      <c r="B176" s="1" t="s">
        <v>90</v>
      </c>
      <c r="C176" s="1">
        <v>12</v>
      </c>
      <c r="D176" s="1" t="s">
        <v>24</v>
      </c>
      <c r="E176" s="4">
        <f>IF(資本ストック!E176&gt;0,LN(資本ストック!E176),0)</f>
        <v>12.203372289689323</v>
      </c>
      <c r="F176" s="4">
        <f>IF(資本ストック!F176&gt;0,LN(資本ストック!F176),0)</f>
        <v>12.489249631776849</v>
      </c>
      <c r="G176" s="4">
        <f>IF(資本ストック!G176&gt;0,LN(資本ストック!G176),0)</f>
        <v>13.578924880419111</v>
      </c>
      <c r="H176" s="4">
        <f>IF(資本ストック!H176&gt;0,LN(資本ストック!H176),0)</f>
        <v>14.146987547906367</v>
      </c>
      <c r="I176" s="4">
        <f>IF(資本ストック!I176&gt;0,LN(資本ストック!I176),0)</f>
        <v>14.181854810129812</v>
      </c>
      <c r="J176" s="4">
        <f>IF(資本ストック!J176&gt;0,LN(資本ストック!J176),0)</f>
        <v>14.158553310367942</v>
      </c>
      <c r="L176" s="6">
        <f t="shared" ref="L176" si="625">E176-E$1096</f>
        <v>2.0721256512723105</v>
      </c>
      <c r="M176" s="6">
        <f t="shared" ref="M176" si="626">F176-F$1096</f>
        <v>1.4681981225132059</v>
      </c>
      <c r="N176" s="6">
        <f t="shared" ref="N176" si="627">G176-G$1096</f>
        <v>1.093238965163243</v>
      </c>
      <c r="O176" s="6">
        <f t="shared" ref="O176" si="628">H176-H$1096</f>
        <v>0.99852569330981744</v>
      </c>
      <c r="P176" s="6">
        <f t="shared" si="455"/>
        <v>-1.9787050883941504E-2</v>
      </c>
      <c r="Q176" s="6">
        <f t="shared" si="456"/>
        <v>-3.6394858750657733E-2</v>
      </c>
      <c r="S176" s="6">
        <f>L176-logHir!L176</f>
        <v>0.40698825307807596</v>
      </c>
      <c r="T176" s="6">
        <f>M176-logHir!M176</f>
        <v>0.15216410196335417</v>
      </c>
      <c r="U176" s="6">
        <f>N176-logHir!N176</f>
        <v>8.7894223353426781E-2</v>
      </c>
      <c r="V176" s="6">
        <f>O176-logHir!O176</f>
        <v>0.14677698516336335</v>
      </c>
      <c r="W176" s="6">
        <f>P176-logHir!P176</f>
        <v>-0.85135713914772282</v>
      </c>
      <c r="X176" s="6">
        <f>Q176-logHir!Q176</f>
        <v>-0.90709703717816481</v>
      </c>
    </row>
    <row r="177" spans="1:24" x14ac:dyDescent="0.15">
      <c r="A177" s="1">
        <v>8</v>
      </c>
      <c r="B177" s="1" t="s">
        <v>90</v>
      </c>
      <c r="C177" s="1">
        <v>13</v>
      </c>
      <c r="D177" s="1" t="s">
        <v>25</v>
      </c>
      <c r="E177" s="4">
        <f>IF(資本ストック!E177&gt;0,LN(資本ストック!E177),0)</f>
        <v>9.4264241066935366</v>
      </c>
      <c r="F177" s="4">
        <f>IF(資本ストック!F177&gt;0,LN(資本ストック!F177),0)</f>
        <v>10.988781088987592</v>
      </c>
      <c r="G177" s="4">
        <f>IF(資本ストック!G177&gt;0,LN(資本ストック!G177),0)</f>
        <v>11.833641536060805</v>
      </c>
      <c r="H177" s="4">
        <f>IF(資本ストック!H177&gt;0,LN(資本ストック!H177),0)</f>
        <v>11.924362850035074</v>
      </c>
      <c r="I177" s="4">
        <f>IF(資本ストック!I177&gt;0,LN(資本ストック!I177),0)</f>
        <v>12.355624530566192</v>
      </c>
      <c r="J177" s="4">
        <f>IF(資本ストック!J177&gt;0,LN(資本ストック!J177),0)</f>
        <v>12.363620240570771</v>
      </c>
      <c r="L177" s="6">
        <f t="shared" ref="L177" si="629">E177-E$1097</f>
        <v>-0.2043116006179293</v>
      </c>
      <c r="M177" s="6">
        <f t="shared" ref="M177" si="630">F177-F$1097</f>
        <v>-5.3418370536956417E-2</v>
      </c>
      <c r="N177" s="6">
        <f t="shared" ref="N177" si="631">G177-G$1097</f>
        <v>0.19984816408433836</v>
      </c>
      <c r="O177" s="6">
        <f t="shared" ref="O177" si="632">H177-H$1097</f>
        <v>-5.9515502507645479E-2</v>
      </c>
      <c r="P177" s="6">
        <f t="shared" si="455"/>
        <v>-1.8460173304475607</v>
      </c>
      <c r="Q177" s="6">
        <f t="shared" si="456"/>
        <v>-1.8313279285478288</v>
      </c>
      <c r="S177" s="6">
        <f>L177-logHir!L177</f>
        <v>-0.39595632143339898</v>
      </c>
      <c r="T177" s="6">
        <f>M177-logHir!M177</f>
        <v>-1.0704304119198991</v>
      </c>
      <c r="U177" s="6">
        <f>N177-logHir!N177</f>
        <v>-0.55687259036018055</v>
      </c>
      <c r="V177" s="6">
        <f>O177-logHir!O177</f>
        <v>-0.50328691688336669</v>
      </c>
      <c r="W177" s="6">
        <f>P177-logHir!P177</f>
        <v>-2.2643119757583072</v>
      </c>
      <c r="X177" s="6">
        <f>Q177-logHir!Q177</f>
        <v>-2.246577626381896</v>
      </c>
    </row>
    <row r="178" spans="1:24" x14ac:dyDescent="0.15">
      <c r="A178" s="1">
        <v>8</v>
      </c>
      <c r="B178" s="1" t="s">
        <v>90</v>
      </c>
      <c r="C178" s="1">
        <v>14</v>
      </c>
      <c r="D178" s="1" t="s">
        <v>26</v>
      </c>
      <c r="E178" s="4">
        <f>IF(資本ストック!E178&gt;0,LN(資本ストック!E178),0)</f>
        <v>8.9915601266725176</v>
      </c>
      <c r="F178" s="4">
        <f>IF(資本ストック!F178&gt;0,LN(資本ストック!F178),0)</f>
        <v>10.081568088045138</v>
      </c>
      <c r="G178" s="4">
        <f>IF(資本ストック!G178&gt;0,LN(資本ストック!G178),0)</f>
        <v>11.393669513220539</v>
      </c>
      <c r="H178" s="4">
        <f>IF(資本ストック!H178&gt;0,LN(資本ストック!H178),0)</f>
        <v>11.788016144888191</v>
      </c>
      <c r="I178" s="4">
        <f>IF(資本ストック!I178&gt;0,LN(資本ストック!I178),0)</f>
        <v>11.900840350115132</v>
      </c>
      <c r="J178" s="4">
        <f>IF(資本ストック!J178&gt;0,LN(資本ストック!J178),0)</f>
        <v>11.963086609273009</v>
      </c>
      <c r="L178" s="6">
        <f t="shared" ref="L178" si="633">E178-E$1098</f>
        <v>2.6573153373499929</v>
      </c>
      <c r="M178" s="6">
        <f t="shared" ref="M178" si="634">F178-F$1098</f>
        <v>1.7046978790909062</v>
      </c>
      <c r="N178" s="6">
        <f t="shared" ref="N178" si="635">G178-G$1098</f>
        <v>1.9966071483451309</v>
      </c>
      <c r="O178" s="6">
        <f t="shared" ref="O178" si="636">H178-H$1098</f>
        <v>1.8798593978791835</v>
      </c>
      <c r="P178" s="6">
        <f t="shared" si="455"/>
        <v>-2.3008015108986211</v>
      </c>
      <c r="Q178" s="6">
        <f t="shared" si="456"/>
        <v>-2.2318615598455906</v>
      </c>
      <c r="S178" s="6">
        <f>L178-logHir!L178</f>
        <v>0.86621241737519483</v>
      </c>
      <c r="T178" s="6">
        <f>M178-logHir!M178</f>
        <v>0.16242469934127435</v>
      </c>
      <c r="U178" s="6">
        <f>N178-logHir!N178</f>
        <v>0.38513786944663941</v>
      </c>
      <c r="V178" s="6">
        <f>O178-logHir!O178</f>
        <v>0.55315189447152235</v>
      </c>
      <c r="W178" s="6">
        <f>P178-logHir!P178</f>
        <v>-3.803685764001731</v>
      </c>
      <c r="X178" s="6">
        <f>Q178-logHir!Q178</f>
        <v>-3.6492370452058447</v>
      </c>
    </row>
    <row r="179" spans="1:24" x14ac:dyDescent="0.15">
      <c r="A179" s="1">
        <v>8</v>
      </c>
      <c r="B179" s="1" t="s">
        <v>90</v>
      </c>
      <c r="C179" s="1">
        <v>15</v>
      </c>
      <c r="D179" s="1" t="s">
        <v>27</v>
      </c>
      <c r="E179" s="4">
        <f>IF(資本ストック!E179&gt;0,LN(資本ストック!E179),0)</f>
        <v>11.529881637284673</v>
      </c>
      <c r="F179" s="4">
        <f>IF(資本ストック!F179&gt;0,LN(資本ストック!F179),0)</f>
        <v>12.400352139719004</v>
      </c>
      <c r="G179" s="4">
        <f>IF(資本ストック!G179&gt;0,LN(資本ストック!G179),0)</f>
        <v>13.30186749504893</v>
      </c>
      <c r="H179" s="4">
        <f>IF(資本ストック!H179&gt;0,LN(資本ストック!H179),0)</f>
        <v>13.882779479833642</v>
      </c>
      <c r="I179" s="4">
        <f>IF(資本ストック!I179&gt;0,LN(資本ストック!I179),0)</f>
        <v>14.040178780735822</v>
      </c>
      <c r="J179" s="4">
        <f>IF(資本ストック!J179&gt;0,LN(資本ストック!J179),0)</f>
        <v>14.037191369678673</v>
      </c>
      <c r="L179" s="6">
        <f t="shared" ref="L179" si="637">E179-E$1099</f>
        <v>0.47741732340162635</v>
      </c>
      <c r="M179" s="6">
        <f t="shared" ref="M179" si="638">F179-F$1099</f>
        <v>0.70682246523120007</v>
      </c>
      <c r="N179" s="6">
        <f t="shared" ref="N179" si="639">G179-G$1099</f>
        <v>1.0027522648892901</v>
      </c>
      <c r="O179" s="6">
        <f t="shared" ref="O179" si="640">H179-H$1099</f>
        <v>1.2785835679512587</v>
      </c>
      <c r="P179" s="6">
        <f t="shared" si="455"/>
        <v>-0.16146308027793133</v>
      </c>
      <c r="Q179" s="6">
        <f t="shared" si="456"/>
        <v>-0.15775679943992671</v>
      </c>
      <c r="S179" s="6">
        <f>L179-logHir!L179</f>
        <v>0.3614785915103802</v>
      </c>
      <c r="T179" s="6">
        <f>M179-logHir!M179</f>
        <v>0.46520202363476848</v>
      </c>
      <c r="U179" s="6">
        <f>N179-logHir!N179</f>
        <v>0.58629800580941982</v>
      </c>
      <c r="V179" s="6">
        <f>O179-logHir!O179</f>
        <v>0.69912151732873262</v>
      </c>
      <c r="W179" s="6">
        <f>P179-logHir!P179</f>
        <v>-0.79723876167028607</v>
      </c>
      <c r="X179" s="6">
        <f>Q179-logHir!Q179</f>
        <v>-0.80155800924086407</v>
      </c>
    </row>
    <row r="180" spans="1:24" x14ac:dyDescent="0.15">
      <c r="A180" s="1">
        <v>8</v>
      </c>
      <c r="B180" s="1" t="s">
        <v>88</v>
      </c>
      <c r="C180" s="1">
        <v>16</v>
      </c>
      <c r="D180" s="1" t="s">
        <v>10</v>
      </c>
      <c r="E180" s="4">
        <f>IF(資本ストック!E180&gt;0,LN(資本ストック!E180),0)</f>
        <v>12.420466394517501</v>
      </c>
      <c r="F180" s="4">
        <f>IF(資本ストック!F180&gt;0,LN(資本ストック!F180),0)</f>
        <v>12.618649859358543</v>
      </c>
      <c r="G180" s="4">
        <f>IF(資本ストック!G180&gt;0,LN(資本ストック!G180),0)</f>
        <v>13.798712066781729</v>
      </c>
      <c r="H180" s="4">
        <f>IF(資本ストック!H180&gt;0,LN(資本ストック!H180),0)</f>
        <v>13.839252416574343</v>
      </c>
      <c r="I180" s="4">
        <f>IF(資本ストック!I180&gt;0,LN(資本ストック!I180),0)</f>
        <v>13.49586594915689</v>
      </c>
      <c r="J180" s="4">
        <f>IF(資本ストック!J180&gt;0,LN(資本ストック!J180),0)</f>
        <v>13.427897826828488</v>
      </c>
      <c r="L180" s="6">
        <f t="shared" ref="L180" si="641">E180-E$1100</f>
        <v>0.56195426269704285</v>
      </c>
      <c r="M180" s="6">
        <f t="shared" ref="M180" si="642">F180-F$1100</f>
        <v>0.37330317816157788</v>
      </c>
      <c r="N180" s="6">
        <f t="shared" ref="N180" si="643">G180-G$1100</f>
        <v>1.1793282090236499</v>
      </c>
      <c r="O180" s="6">
        <f t="shared" ref="O180" si="644">H180-H$1100</f>
        <v>0.82409865642122426</v>
      </c>
      <c r="P180" s="6">
        <f t="shared" si="455"/>
        <v>-0.70577591185686295</v>
      </c>
      <c r="Q180" s="6">
        <f t="shared" si="456"/>
        <v>-0.76705034229011204</v>
      </c>
      <c r="S180" s="6">
        <f>L180-logHir!L180</f>
        <v>0.59255672951567107</v>
      </c>
      <c r="T180" s="6">
        <f>M180-logHir!M180</f>
        <v>0.26731095222515222</v>
      </c>
      <c r="U180" s="6">
        <f>N180-logHir!N180</f>
        <v>0.92808131893433732</v>
      </c>
      <c r="V180" s="6">
        <f>O180-logHir!O180</f>
        <v>0.63110074952111006</v>
      </c>
      <c r="W180" s="6">
        <f>P180-logHir!P180</f>
        <v>-1.0332958267299084</v>
      </c>
      <c r="X180" s="6">
        <f>Q180-logHir!Q180</f>
        <v>-1.1227219275832674</v>
      </c>
    </row>
    <row r="181" spans="1:24" x14ac:dyDescent="0.15">
      <c r="A181" s="1">
        <v>8</v>
      </c>
      <c r="B181" s="1" t="s">
        <v>88</v>
      </c>
      <c r="C181" s="1">
        <v>17</v>
      </c>
      <c r="D181" s="1" t="s">
        <v>11</v>
      </c>
      <c r="E181" s="4">
        <f>IF(資本ストック!E181&gt;0,LN(資本ストック!E181),0)</f>
        <v>12.833164044339259</v>
      </c>
      <c r="F181" s="4">
        <f>IF(資本ストック!F181&gt;0,LN(資本ストック!F181),0)</f>
        <v>14.482123626016996</v>
      </c>
      <c r="G181" s="4">
        <f>IF(資本ストック!G181&gt;0,LN(資本ストック!G181),0)</f>
        <v>14.661914865239012</v>
      </c>
      <c r="H181" s="4">
        <f>IF(資本ストック!H181&gt;0,LN(資本ストック!H181),0)</f>
        <v>14.780595770714099</v>
      </c>
      <c r="I181" s="4">
        <f>IF(資本ストック!I181&gt;0,LN(資本ストック!I181),0)</f>
        <v>14.765869156145895</v>
      </c>
      <c r="J181" s="4">
        <f>IF(資本ストック!J181&gt;0,LN(資本ストック!J181),0)</f>
        <v>14.744115029207144</v>
      </c>
      <c r="L181" s="6">
        <f t="shared" ref="L181" si="645">E181-E$1101</f>
        <v>0.23272793970254746</v>
      </c>
      <c r="M181" s="6">
        <f t="shared" ref="M181" si="646">F181-F$1101</f>
        <v>0.826956808522187</v>
      </c>
      <c r="N181" s="6">
        <f t="shared" ref="N181" si="647">G181-G$1101</f>
        <v>0.6534782296777486</v>
      </c>
      <c r="O181" s="6">
        <f t="shared" ref="O181" si="648">H181-H$1101</f>
        <v>0.41269632719743754</v>
      </c>
      <c r="P181" s="6">
        <f t="shared" si="455"/>
        <v>0.56422729513214165</v>
      </c>
      <c r="Q181" s="6">
        <f t="shared" si="456"/>
        <v>0.54916686008854398</v>
      </c>
      <c r="S181" s="6">
        <f>L181-logHir!L181</f>
        <v>0.42019939464888978</v>
      </c>
      <c r="T181" s="6">
        <f>M181-logHir!M181</f>
        <v>0.62709067618409797</v>
      </c>
      <c r="U181" s="6">
        <f>N181-logHir!N181</f>
        <v>0.32222095025733566</v>
      </c>
      <c r="V181" s="6">
        <f>O181-logHir!O181</f>
        <v>8.4015587329743013E-2</v>
      </c>
      <c r="W181" s="6">
        <f>P181-logHir!P181</f>
        <v>0.25495073241400767</v>
      </c>
      <c r="X181" s="6">
        <f>Q181-logHir!Q181</f>
        <v>0.24913370614556207</v>
      </c>
    </row>
    <row r="182" spans="1:24" x14ac:dyDescent="0.15">
      <c r="A182" s="1">
        <v>8</v>
      </c>
      <c r="B182" s="1" t="s">
        <v>88</v>
      </c>
      <c r="C182" s="1">
        <v>18</v>
      </c>
      <c r="D182" s="1" t="s">
        <v>12</v>
      </c>
      <c r="E182" s="4">
        <f>IF(資本ストック!E182&gt;0,LN(資本ストック!E182),0)</f>
        <v>12.28717204595613</v>
      </c>
      <c r="F182" s="4">
        <f>IF(資本ストック!F182&gt;0,LN(資本ストック!F182),0)</f>
        <v>13.307374813614564</v>
      </c>
      <c r="G182" s="4">
        <f>IF(資本ストック!G182&gt;0,LN(資本ストック!G182),0)</f>
        <v>13.901757741528241</v>
      </c>
      <c r="H182" s="4">
        <f>IF(資本ストック!H182&gt;0,LN(資本ストック!H182),0)</f>
        <v>13.925515465528772</v>
      </c>
      <c r="I182" s="4">
        <f>IF(資本ストック!I182&gt;0,LN(資本ストック!I182),0)</f>
        <v>13.841324095981197</v>
      </c>
      <c r="J182" s="4">
        <f>IF(資本ストック!J182&gt;0,LN(資本ストック!J182),0)</f>
        <v>13.785960811289959</v>
      </c>
      <c r="L182" s="6">
        <f t="shared" ref="L182" si="649">E182-E$1102</f>
        <v>0.36768764499582929</v>
      </c>
      <c r="M182" s="6">
        <f t="shared" ref="M182" si="650">F182-F$1102</f>
        <v>0.1726407834109871</v>
      </c>
      <c r="N182" s="6">
        <f t="shared" ref="N182" si="651">G182-G$1102</f>
        <v>0.47845782342479559</v>
      </c>
      <c r="O182" s="6">
        <f t="shared" ref="O182" si="652">H182-H$1102</f>
        <v>0.39722728478542102</v>
      </c>
      <c r="P182" s="6">
        <f t="shared" si="455"/>
        <v>-0.36031776503255664</v>
      </c>
      <c r="Q182" s="6">
        <f t="shared" si="456"/>
        <v>-0.40898735782864115</v>
      </c>
      <c r="S182" s="6">
        <f>L182-logHir!L182</f>
        <v>0.3307454761481754</v>
      </c>
      <c r="T182" s="6">
        <f>M182-logHir!M182</f>
        <v>0.10673211847749897</v>
      </c>
      <c r="U182" s="6">
        <f>N182-logHir!N182</f>
        <v>0.29919951927162636</v>
      </c>
      <c r="V182" s="6">
        <f>O182-logHir!O182</f>
        <v>0.25735900565053882</v>
      </c>
      <c r="W182" s="6">
        <f>P182-logHir!P182</f>
        <v>-0.67167335877720014</v>
      </c>
      <c r="X182" s="6">
        <f>Q182-logHir!Q182</f>
        <v>-0.89079917866681591</v>
      </c>
    </row>
    <row r="183" spans="1:24" x14ac:dyDescent="0.15">
      <c r="A183" s="1">
        <v>8</v>
      </c>
      <c r="B183" s="1" t="s">
        <v>88</v>
      </c>
      <c r="C183" s="1">
        <v>19</v>
      </c>
      <c r="D183" s="1" t="s">
        <v>13</v>
      </c>
      <c r="E183" s="4">
        <f>IF(資本ストック!E183&gt;0,LN(資本ストック!E183),0)</f>
        <v>11.570351181902934</v>
      </c>
      <c r="F183" s="4">
        <f>IF(資本ストック!F183&gt;0,LN(資本ストック!F183),0)</f>
        <v>11.673880194156288</v>
      </c>
      <c r="G183" s="4">
        <f>IF(資本ストック!G183&gt;0,LN(資本ストック!G183),0)</f>
        <v>11.992432891105937</v>
      </c>
      <c r="H183" s="4">
        <f>IF(資本ストック!H183&gt;0,LN(資本ストック!H183),0)</f>
        <v>12.588826282829503</v>
      </c>
      <c r="I183" s="4">
        <f>IF(資本ストック!I183&gt;0,LN(資本ストック!I183),0)</f>
        <v>12.989243070714119</v>
      </c>
      <c r="J183" s="4">
        <f>IF(資本ストック!J183&gt;0,LN(資本ストック!J183),0)</f>
        <v>13.004298171478492</v>
      </c>
      <c r="L183" s="6">
        <f t="shared" ref="L183" si="653">E183-E$1103</f>
        <v>0.34576980392837164</v>
      </c>
      <c r="M183" s="6">
        <f t="shared" ref="M183" si="654">F183-F$1103</f>
        <v>8.4524462150357138E-2</v>
      </c>
      <c r="N183" s="6">
        <f t="shared" ref="N183" si="655">G183-G$1103</f>
        <v>0.19023350953831297</v>
      </c>
      <c r="O183" s="6">
        <f t="shared" ref="O183" si="656">H183-H$1103</f>
        <v>0.3618962099727252</v>
      </c>
      <c r="P183" s="6">
        <f t="shared" si="455"/>
        <v>-1.212398790299634</v>
      </c>
      <c r="Q183" s="6">
        <f t="shared" si="456"/>
        <v>-1.1906499976401079</v>
      </c>
      <c r="S183" s="6">
        <f>L183-logHir!L183</f>
        <v>0.46519867388572145</v>
      </c>
      <c r="T183" s="6">
        <f>M183-logHir!M183</f>
        <v>3.0506528734193239E-2</v>
      </c>
      <c r="U183" s="6">
        <f>N183-logHir!N183</f>
        <v>-4.6196080633524872E-3</v>
      </c>
      <c r="V183" s="6">
        <f>O183-logHir!O183</f>
        <v>8.2278154431126183E-2</v>
      </c>
      <c r="W183" s="6">
        <f>P183-logHir!P183</f>
        <v>-1.4362431151313846</v>
      </c>
      <c r="X183" s="6">
        <f>Q183-logHir!Q183</f>
        <v>-1.4238410722977228</v>
      </c>
    </row>
    <row r="184" spans="1:24" x14ac:dyDescent="0.15">
      <c r="A184" s="1">
        <v>8</v>
      </c>
      <c r="B184" s="1" t="s">
        <v>88</v>
      </c>
      <c r="C184" s="1">
        <v>20</v>
      </c>
      <c r="D184" s="1" t="s">
        <v>14</v>
      </c>
      <c r="E184" s="4">
        <f>IF(資本ストック!E184&gt;0,LN(資本ストック!E184),0)</f>
        <v>11.242580723520337</v>
      </c>
      <c r="F184" s="4">
        <f>IF(資本ストック!F184&gt;0,LN(資本ストック!F184),0)</f>
        <v>12.986469395998412</v>
      </c>
      <c r="G184" s="4">
        <f>IF(資本ストック!G184&gt;0,LN(資本ストック!G184),0)</f>
        <v>14.302520599858537</v>
      </c>
      <c r="H184" s="4">
        <f>IF(資本ストック!H184&gt;0,LN(資本ストック!H184),0)</f>
        <v>14.710751687158487</v>
      </c>
      <c r="I184" s="4">
        <f>IF(資本ストック!I184&gt;0,LN(資本ストック!I184),0)</f>
        <v>14.741162220977348</v>
      </c>
      <c r="J184" s="4">
        <f>IF(資本ストック!J184&gt;0,LN(資本ストック!J184),0)</f>
        <v>14.733136721853711</v>
      </c>
      <c r="L184" s="6">
        <f t="shared" ref="L184" si="657">E184-E$1104</f>
        <v>0.31208095090164001</v>
      </c>
      <c r="M184" s="6">
        <f t="shared" ref="M184" si="658">F184-F$1104</f>
        <v>1.7006990282755652E-2</v>
      </c>
      <c r="N184" s="6">
        <f t="shared" ref="N184" si="659">G184-G$1104</f>
        <v>0.47991883468937502</v>
      </c>
      <c r="O184" s="6">
        <f t="shared" ref="O184" si="660">H184-H$1104</f>
        <v>0.4979770399329162</v>
      </c>
      <c r="P184" s="6">
        <f t="shared" si="455"/>
        <v>0.53952035996359449</v>
      </c>
      <c r="Q184" s="6">
        <f t="shared" si="456"/>
        <v>0.5381885527351109</v>
      </c>
      <c r="S184" s="6">
        <f>L184-logHir!L184</f>
        <v>0.10062703653759897</v>
      </c>
      <c r="T184" s="6">
        <f>M184-logHir!M184</f>
        <v>-0.21600520692800096</v>
      </c>
      <c r="U184" s="6">
        <f>N184-logHir!N184</f>
        <v>3.0054882148510487E-2</v>
      </c>
      <c r="V184" s="6">
        <f>O184-logHir!O184</f>
        <v>0.17175135165263633</v>
      </c>
      <c r="W184" s="6">
        <f>P184-logHir!P184</f>
        <v>0.23373615146629945</v>
      </c>
      <c r="X184" s="6">
        <f>Q184-logHir!Q184</f>
        <v>0.24194111990666656</v>
      </c>
    </row>
    <row r="185" spans="1:24" x14ac:dyDescent="0.15">
      <c r="A185" s="1">
        <v>8</v>
      </c>
      <c r="B185" s="1" t="s">
        <v>88</v>
      </c>
      <c r="C185" s="1">
        <v>21</v>
      </c>
      <c r="D185" s="1" t="s">
        <v>15</v>
      </c>
      <c r="E185" s="4">
        <f>IF(資本ストック!E185&gt;0,LN(資本ストック!E185),0)</f>
        <v>13.159147218939706</v>
      </c>
      <c r="F185" s="4">
        <f>IF(資本ストック!F185&gt;0,LN(資本ストック!F185),0)</f>
        <v>14.072056490348654</v>
      </c>
      <c r="G185" s="4">
        <f>IF(資本ストック!G185&gt;0,LN(資本ストック!G185),0)</f>
        <v>14.420678618946862</v>
      </c>
      <c r="H185" s="4">
        <f>IF(資本ストック!H185&gt;0,LN(資本ストック!H185),0)</f>
        <v>14.968715927782293</v>
      </c>
      <c r="I185" s="4">
        <f>IF(資本ストック!I185&gt;0,LN(資本ストック!I185),0)</f>
        <v>14.990464188720678</v>
      </c>
      <c r="J185" s="4">
        <f>IF(資本ストック!J185&gt;0,LN(資本ストック!J185),0)</f>
        <v>15.037815120209146</v>
      </c>
      <c r="L185" s="6">
        <f t="shared" ref="L185" si="661">E185-E$1105</f>
        <v>0.5671517289200203</v>
      </c>
      <c r="M185" s="6">
        <f t="shared" ref="M185" si="662">F185-F$1105</f>
        <v>0.39459678601881976</v>
      </c>
      <c r="N185" s="6">
        <f t="shared" ref="N185" si="663">G185-G$1105</f>
        <v>0.28128758428653633</v>
      </c>
      <c r="O185" s="6">
        <f t="shared" ref="O185" si="664">H185-H$1105</f>
        <v>0.41678645794779889</v>
      </c>
      <c r="P185" s="6">
        <f t="shared" si="455"/>
        <v>0.7888223277069244</v>
      </c>
      <c r="Q185" s="6">
        <f t="shared" si="456"/>
        <v>0.84286695109054577</v>
      </c>
      <c r="S185" s="6">
        <f>L185-logHir!L185</f>
        <v>0.71233881226520701</v>
      </c>
      <c r="T185" s="6">
        <f>M185-logHir!M185</f>
        <v>0.31878271857504714</v>
      </c>
      <c r="U185" s="6">
        <f>N185-logHir!N185</f>
        <v>-1.477898782200171E-2</v>
      </c>
      <c r="V185" s="6">
        <f>O185-logHir!O185</f>
        <v>7.6703885999815924E-2</v>
      </c>
      <c r="W185" s="6">
        <f>P185-logHir!P185</f>
        <v>0.29034235658684615</v>
      </c>
      <c r="X185" s="6">
        <f>Q185-logHir!Q185</f>
        <v>0.47537668671773403</v>
      </c>
    </row>
    <row r="186" spans="1:24" x14ac:dyDescent="0.15">
      <c r="A186" s="1">
        <v>8</v>
      </c>
      <c r="B186" s="1" t="s">
        <v>87</v>
      </c>
      <c r="C186" s="1">
        <v>22</v>
      </c>
      <c r="D186" s="1" t="s">
        <v>7</v>
      </c>
      <c r="E186" s="4">
        <f>IF(資本ストック!E186&gt;0,LN(資本ストック!E186),0)</f>
        <v>12.605172044865855</v>
      </c>
      <c r="F186" s="4">
        <f>IF(資本ストック!F186&gt;0,LN(資本ストック!F186),0)</f>
        <v>13.961162136072552</v>
      </c>
      <c r="G186" s="4">
        <f>IF(資本ストック!G186&gt;0,LN(資本ストック!G186),0)</f>
        <v>14.901915571756957</v>
      </c>
      <c r="H186" s="4">
        <f>IF(資本ストック!H186&gt;0,LN(資本ストック!H186),0)</f>
        <v>15.253354041273719</v>
      </c>
      <c r="I186" s="4">
        <f>IF(資本ストック!I186&gt;0,LN(資本ストック!I186),0)</f>
        <v>15.281761453702904</v>
      </c>
      <c r="J186" s="4">
        <f>IF(資本ストック!J186&gt;0,LN(資本ストック!J186),0)</f>
        <v>15.297974362840774</v>
      </c>
      <c r="L186" s="6">
        <f t="shared" ref="L186" si="665">E186-E$1106</f>
        <v>0.4190860601726154</v>
      </c>
      <c r="M186" s="6">
        <f t="shared" ref="M186" si="666">F186-F$1106</f>
        <v>0.47176945827124328</v>
      </c>
      <c r="N186" s="6">
        <f t="shared" ref="N186" si="667">G186-G$1106</f>
        <v>0.502812061587111</v>
      </c>
      <c r="O186" s="6">
        <f t="shared" ref="O186" si="668">H186-H$1106</f>
        <v>0.39768496799550235</v>
      </c>
      <c r="P186" s="6">
        <f t="shared" si="455"/>
        <v>1.0801195926891509</v>
      </c>
      <c r="Q186" s="6">
        <f t="shared" si="456"/>
        <v>1.1030261937221741</v>
      </c>
      <c r="S186" s="6">
        <f>L186-logHir!L186</f>
        <v>0.47323453520786352</v>
      </c>
      <c r="T186" s="6">
        <f>M186-logHir!M186</f>
        <v>0.36575659876233324</v>
      </c>
      <c r="U186" s="6">
        <f>N186-logHir!N186</f>
        <v>0.25572684707654503</v>
      </c>
      <c r="V186" s="6">
        <f>O186-logHir!O186</f>
        <v>7.5057257412311174E-2</v>
      </c>
      <c r="W186" s="6">
        <f>P186-logHir!P186</f>
        <v>0.85523119643239731</v>
      </c>
      <c r="X186" s="6">
        <f>Q186-logHir!Q186</f>
        <v>0.7604373753703868</v>
      </c>
    </row>
    <row r="187" spans="1:24" x14ac:dyDescent="0.15">
      <c r="A187" s="1">
        <v>8</v>
      </c>
      <c r="B187" s="1" t="s">
        <v>87</v>
      </c>
      <c r="C187" s="1">
        <v>23</v>
      </c>
      <c r="D187" s="1" t="s">
        <v>28</v>
      </c>
      <c r="E187" s="4">
        <f>IF(資本ストック!E187&gt;0,LN(資本ストック!E187),0)</f>
        <v>12.698259467522409</v>
      </c>
      <c r="F187" s="4">
        <f>IF(資本ストック!F187&gt;0,LN(資本ストック!F187),0)</f>
        <v>14.298141854162862</v>
      </c>
      <c r="G187" s="4">
        <f>IF(資本ストック!G187&gt;0,LN(資本ストック!G187),0)</f>
        <v>14.603506937233455</v>
      </c>
      <c r="H187" s="4">
        <f>IF(資本ストック!H187&gt;0,LN(資本ストック!H187),0)</f>
        <v>14.960324165727453</v>
      </c>
      <c r="I187" s="4">
        <f>IF(資本ストック!I187&gt;0,LN(資本ストック!I187),0)</f>
        <v>15.063475210434088</v>
      </c>
      <c r="J187" s="4">
        <f>IF(資本ストック!J187&gt;0,LN(資本ストック!J187),0)</f>
        <v>15.069200646414743</v>
      </c>
      <c r="L187" s="6">
        <f t="shared" ref="L187" si="669">E187-E$1107</f>
        <v>-1.3576928916929631E-3</v>
      </c>
      <c r="M187" s="6">
        <f t="shared" ref="M187" si="670">F187-F$1107</f>
        <v>0.80210457048059602</v>
      </c>
      <c r="N187" s="6">
        <f t="shared" ref="N187" si="671">G187-G$1107</f>
        <v>0.60729835013162159</v>
      </c>
      <c r="O187" s="6">
        <f t="shared" ref="O187" si="672">H187-H$1107</f>
        <v>0.36771771092618266</v>
      </c>
      <c r="P187" s="6">
        <f t="shared" si="455"/>
        <v>0.86183334942033518</v>
      </c>
      <c r="Q187" s="6">
        <f t="shared" si="456"/>
        <v>0.87425247729614242</v>
      </c>
      <c r="S187" s="6">
        <f>L187-logHir!L187</f>
        <v>-0.10980528233817743</v>
      </c>
      <c r="T187" s="6">
        <f>M187-logHir!M187</f>
        <v>0.51509161985186047</v>
      </c>
      <c r="U187" s="6">
        <f>N187-logHir!N187</f>
        <v>0.26251654071096375</v>
      </c>
      <c r="V187" s="6">
        <f>O187-logHir!O187</f>
        <v>-4.0549120319202103E-2</v>
      </c>
      <c r="W187" s="6">
        <f>P187-logHir!P187</f>
        <v>0.48552648509827634</v>
      </c>
      <c r="X187" s="6">
        <f>Q187-logHir!Q187</f>
        <v>0.37540215775226571</v>
      </c>
    </row>
    <row r="188" spans="1:24" x14ac:dyDescent="0.15">
      <c r="A188" s="1">
        <v>9</v>
      </c>
      <c r="B188" s="1" t="s">
        <v>279</v>
      </c>
      <c r="C188" s="1">
        <v>1</v>
      </c>
      <c r="D188" s="1" t="s">
        <v>8</v>
      </c>
      <c r="E188" s="4">
        <f>IF(資本ストック!E188&gt;0,LN(資本ストック!E188),0)</f>
        <v>13.297616565781173</v>
      </c>
      <c r="F188" s="4">
        <f>IF(資本ストック!F188&gt;0,LN(資本ストック!F188),0)</f>
        <v>13.431839422905179</v>
      </c>
      <c r="G188" s="4">
        <f>IF(資本ストック!G188&gt;0,LN(資本ストック!G188),0)</f>
        <v>13.920325290316258</v>
      </c>
      <c r="H188" s="4">
        <f>IF(資本ストック!H188&gt;0,LN(資本ストック!H188),0)</f>
        <v>14.214544507883129</v>
      </c>
      <c r="I188" s="4">
        <f>IF(資本ストック!I188&gt;0,LN(資本ストック!I188),0)</f>
        <v>14.344845432009546</v>
      </c>
      <c r="J188" s="4">
        <f>IF(資本ストック!J188&gt;0,LN(資本ストック!J188),0)</f>
        <v>14.336362116749433</v>
      </c>
      <c r="L188" s="6">
        <f t="shared" ref="L188" si="673">E188-E$1085</f>
        <v>-0.11553214263645728</v>
      </c>
      <c r="M188" s="6">
        <f t="shared" ref="M188" si="674">F188-F$1085</f>
        <v>-0.20664604090942085</v>
      </c>
      <c r="N188" s="6">
        <f t="shared" ref="N188" si="675">G188-G$1085</f>
        <v>-6.7028245158113009E-2</v>
      </c>
      <c r="O188" s="6">
        <f t="shared" ref="O188" si="676">H188-H$1085</f>
        <v>2.8579756479226504E-2</v>
      </c>
      <c r="P188" s="6">
        <f t="shared" si="455"/>
        <v>0.14320357099579262</v>
      </c>
      <c r="Q188" s="6">
        <f t="shared" si="456"/>
        <v>0.14141394763083248</v>
      </c>
      <c r="S188" s="6">
        <f>L188-logHir!L188</f>
        <v>-0.3010156119217946</v>
      </c>
      <c r="T188" s="6">
        <f>M188-logHir!M188</f>
        <v>-0.46446956433586095</v>
      </c>
      <c r="U188" s="6">
        <f>N188-logHir!N188</f>
        <v>-0.28155813736274915</v>
      </c>
      <c r="V188" s="6">
        <f>O188-logHir!O188</f>
        <v>-0.20289966207615784</v>
      </c>
      <c r="W188" s="6">
        <f>P188-logHir!P188</f>
        <v>-6.5134110853813709E-2</v>
      </c>
      <c r="X188" s="6">
        <f>Q188-logHir!Q188</f>
        <v>-7.1172729726576733E-2</v>
      </c>
    </row>
    <row r="189" spans="1:24" x14ac:dyDescent="0.15">
      <c r="A189" s="1">
        <v>9</v>
      </c>
      <c r="B189" s="1" t="s">
        <v>279</v>
      </c>
      <c r="C189" s="1">
        <v>2</v>
      </c>
      <c r="D189" s="1" t="s">
        <v>9</v>
      </c>
      <c r="E189" s="4">
        <f>IF(資本ストック!E189&gt;0,LN(資本ストック!E189),0)</f>
        <v>10.805878495675096</v>
      </c>
      <c r="F189" s="4">
        <f>IF(資本ストック!F189&gt;0,LN(資本ストック!F189),0)</f>
        <v>10.603967952704162</v>
      </c>
      <c r="G189" s="4">
        <f>IF(資本ストック!G189&gt;0,LN(資本ストック!G189),0)</f>
        <v>10.889659479111012</v>
      </c>
      <c r="H189" s="4">
        <f>IF(資本ストック!H189&gt;0,LN(資本ストック!H189),0)</f>
        <v>10.749397758495183</v>
      </c>
      <c r="I189" s="4">
        <f>IF(資本ストック!I189&gt;0,LN(資本ストック!I189),0)</f>
        <v>10.81046831125458</v>
      </c>
      <c r="J189" s="4">
        <f>IF(資本ストック!J189&gt;0,LN(資本ストック!J189),0)</f>
        <v>10.74482793711995</v>
      </c>
      <c r="L189" s="6">
        <f t="shared" ref="L189" si="677">E189-E$1086</f>
        <v>0.86076326843934226</v>
      </c>
      <c r="M189" s="6">
        <f t="shared" ref="M189" si="678">F189-F$1086</f>
        <v>0.48312511587386453</v>
      </c>
      <c r="N189" s="6">
        <f t="shared" ref="N189" si="679">G189-G$1086</f>
        <v>0.67980280632197854</v>
      </c>
      <c r="O189" s="6">
        <f t="shared" ref="O189" si="680">H189-H$1086</f>
        <v>0.55507546606943947</v>
      </c>
      <c r="P189" s="6">
        <f t="shared" si="455"/>
        <v>-3.3911735497591735</v>
      </c>
      <c r="Q189" s="6">
        <f t="shared" si="456"/>
        <v>-3.4501202319986497</v>
      </c>
      <c r="S189" s="6">
        <f>L189-logHir!L189</f>
        <v>6.1110654258184738E-2</v>
      </c>
      <c r="T189" s="6">
        <f>M189-logHir!M189</f>
        <v>-0.51485834042101253</v>
      </c>
      <c r="U189" s="6">
        <f>N189-logHir!N189</f>
        <v>-0.19088871041905442</v>
      </c>
      <c r="V189" s="6">
        <f>O189-logHir!O189</f>
        <v>-0.1884075271827248</v>
      </c>
      <c r="W189" s="6">
        <f>P189-logHir!P189</f>
        <v>-4.1373140631496286</v>
      </c>
      <c r="X189" s="6">
        <f>Q189-logHir!Q189</f>
        <v>-4.1659915913629106</v>
      </c>
    </row>
    <row r="190" spans="1:24" x14ac:dyDescent="0.15">
      <c r="A190" s="1">
        <v>9</v>
      </c>
      <c r="B190" s="1" t="s">
        <v>280</v>
      </c>
      <c r="C190" s="1">
        <v>3</v>
      </c>
      <c r="D190" s="1" t="s">
        <v>16</v>
      </c>
      <c r="E190" s="4">
        <f>IF(資本ストック!E190&gt;0,LN(資本ストック!E190),0)</f>
        <v>10.966982007554277</v>
      </c>
      <c r="F190" s="4">
        <f>IF(資本ストック!F190&gt;0,LN(資本ストック!F190),0)</f>
        <v>11.740158803039717</v>
      </c>
      <c r="G190" s="4">
        <f>IF(資本ストック!G190&gt;0,LN(資本ストック!G190),0)</f>
        <v>12.661817931831044</v>
      </c>
      <c r="H190" s="4">
        <f>IF(資本ストック!H190&gt;0,LN(資本ストック!H190),0)</f>
        <v>12.955022121365433</v>
      </c>
      <c r="I190" s="4">
        <f>IF(資本ストック!I190&gt;0,LN(資本ストック!I190),0)</f>
        <v>13.153853191569848</v>
      </c>
      <c r="J190" s="4">
        <f>IF(資本ストック!J190&gt;0,LN(資本ストック!J190),0)</f>
        <v>13.198075577776832</v>
      </c>
      <c r="L190" s="6">
        <f t="shared" ref="L190" si="681">E190-E$1087</f>
        <v>-3.8228909839023828E-2</v>
      </c>
      <c r="M190" s="6">
        <f t="shared" ref="M190" si="682">F190-F$1087</f>
        <v>0.1416923268321888</v>
      </c>
      <c r="N190" s="6">
        <f t="shared" ref="N190" si="683">G190-G$1087</f>
        <v>0.52680870415197489</v>
      </c>
      <c r="O190" s="6">
        <f t="shared" ref="O190" si="684">H190-H$1087</f>
        <v>0.45869386477855301</v>
      </c>
      <c r="P190" s="6">
        <f t="shared" si="455"/>
        <v>-1.0477886694439054</v>
      </c>
      <c r="Q190" s="6">
        <f t="shared" si="456"/>
        <v>-0.9968725913417682</v>
      </c>
      <c r="S190" s="6">
        <f>L190-logHir!L190</f>
        <v>9.0851640389542965E-2</v>
      </c>
      <c r="T190" s="6">
        <f>M190-logHir!M190</f>
        <v>0.19859592060563003</v>
      </c>
      <c r="U190" s="6">
        <f>N190-logHir!N190</f>
        <v>0.56888781190288285</v>
      </c>
      <c r="V190" s="6">
        <f>O190-logHir!O190</f>
        <v>0.38814519966491901</v>
      </c>
      <c r="W190" s="6">
        <f>P190-logHir!P190</f>
        <v>-1.1720294749790146</v>
      </c>
      <c r="X190" s="6">
        <f>Q190-logHir!Q190</f>
        <v>-1.138700376626991</v>
      </c>
    </row>
    <row r="191" spans="1:24" x14ac:dyDescent="0.15">
      <c r="A191" s="1">
        <v>9</v>
      </c>
      <c r="B191" s="1" t="s">
        <v>94</v>
      </c>
      <c r="C191" s="1">
        <v>4</v>
      </c>
      <c r="D191" s="1" t="s">
        <v>17</v>
      </c>
      <c r="E191" s="4">
        <f>IF(資本ストック!E191&gt;0,LN(資本ストック!E191),0)</f>
        <v>11.296835344853378</v>
      </c>
      <c r="F191" s="4">
        <f>IF(資本ストック!F191&gt;0,LN(資本ストック!F191),0)</f>
        <v>11.506710355581529</v>
      </c>
      <c r="G191" s="4">
        <f>IF(資本ストック!G191&gt;0,LN(資本ストック!G191),0)</f>
        <v>11.588783927443155</v>
      </c>
      <c r="H191" s="4">
        <f>IF(資本ストック!H191&gt;0,LN(資本ストック!H191),0)</f>
        <v>11.529445664422433</v>
      </c>
      <c r="I191" s="4">
        <f>IF(資本ストック!I191&gt;0,LN(資本ストック!I191),0)</f>
        <v>11.266398358563153</v>
      </c>
      <c r="J191" s="4">
        <f>IF(資本ストック!J191&gt;0,LN(資本ストック!J191),0)</f>
        <v>11.234755108343167</v>
      </c>
      <c r="L191" s="6">
        <f t="shared" ref="L191" si="685">E191-E$1088</f>
        <v>0.58932876644539256</v>
      </c>
      <c r="M191" s="6">
        <f t="shared" ref="M191" si="686">F191-F$1088</f>
        <v>0.33889525442008051</v>
      </c>
      <c r="N191" s="6">
        <f t="shared" ref="N191" si="687">G191-G$1088</f>
        <v>0.12654974395288043</v>
      </c>
      <c r="O191" s="6">
        <f t="shared" ref="O191" si="688">H191-H$1088</f>
        <v>7.0861437358100687E-3</v>
      </c>
      <c r="P191" s="6">
        <f t="shared" si="455"/>
        <v>-2.9352435024506001</v>
      </c>
      <c r="Q191" s="6">
        <f t="shared" si="456"/>
        <v>-2.960193060775433</v>
      </c>
      <c r="S191" s="6">
        <f>L191-logHir!L191</f>
        <v>2.1997553693674732E-2</v>
      </c>
      <c r="T191" s="6">
        <f>M191-logHir!M191</f>
        <v>-9.3370854592585317E-2</v>
      </c>
      <c r="U191" s="6">
        <f>N191-logHir!N191</f>
        <v>-5.1149910499482587E-2</v>
      </c>
      <c r="V191" s="6">
        <f>O191-logHir!O191</f>
        <v>-0.14799738203419288</v>
      </c>
      <c r="W191" s="6">
        <f>P191-logHir!P191</f>
        <v>-2.9329808961325554</v>
      </c>
      <c r="X191" s="6">
        <f>Q191-logHir!Q191</f>
        <v>-2.9486814554523324</v>
      </c>
    </row>
    <row r="192" spans="1:24" x14ac:dyDescent="0.15">
      <c r="A192" s="1">
        <v>9</v>
      </c>
      <c r="B192" s="1" t="s">
        <v>94</v>
      </c>
      <c r="C192" s="1">
        <v>5</v>
      </c>
      <c r="D192" s="1" t="s">
        <v>18</v>
      </c>
      <c r="E192" s="4">
        <f>IF(資本ストック!E192&gt;0,LN(資本ストック!E192),0)</f>
        <v>9.6969601336763951</v>
      </c>
      <c r="F192" s="4">
        <f>IF(資本ストック!F192&gt;0,LN(資本ストック!F192),0)</f>
        <v>10.410758251792027</v>
      </c>
      <c r="G192" s="4">
        <f>IF(資本ストック!G192&gt;0,LN(資本ストック!G192),0)</f>
        <v>11.378314441005362</v>
      </c>
      <c r="H192" s="4">
        <f>IF(資本ストック!H192&gt;0,LN(資本ストック!H192),0)</f>
        <v>12.060171018524873</v>
      </c>
      <c r="I192" s="4">
        <f>IF(資本ストック!I192&gt;0,LN(資本ストック!I192),0)</f>
        <v>12.100822541653562</v>
      </c>
      <c r="J192" s="4">
        <f>IF(資本ストック!J192&gt;0,LN(資本ストック!J192),0)</f>
        <v>12.094682633648372</v>
      </c>
      <c r="L192" s="6">
        <f t="shared" ref="L192" si="689">E192-E$1089</f>
        <v>-0.48147291320890773</v>
      </c>
      <c r="M192" s="6">
        <f t="shared" ref="M192" si="690">F192-F$1089</f>
        <v>-0.15140394585435502</v>
      </c>
      <c r="N192" s="6">
        <f t="shared" ref="N192" si="691">G192-G$1089</f>
        <v>0.37198387335168626</v>
      </c>
      <c r="O192" s="6">
        <f t="shared" ref="O192" si="692">H192-H$1089</f>
        <v>0.7495707271570744</v>
      </c>
      <c r="P192" s="6">
        <f t="shared" si="455"/>
        <v>-2.1008193193601912</v>
      </c>
      <c r="Q192" s="6">
        <f t="shared" si="456"/>
        <v>-2.1002655354702284</v>
      </c>
      <c r="S192" s="6">
        <f>L192-logHir!L192</f>
        <v>-0.4517423128998086</v>
      </c>
      <c r="T192" s="6">
        <f>M192-logHir!M192</f>
        <v>-0.16499059173547437</v>
      </c>
      <c r="U192" s="6">
        <f>N192-logHir!N192</f>
        <v>1.3667809970732137E-2</v>
      </c>
      <c r="V192" s="6">
        <f>O192-logHir!O192</f>
        <v>0.2716714324948839</v>
      </c>
      <c r="W192" s="6">
        <f>P192-logHir!P192</f>
        <v>-2.5891757630671783</v>
      </c>
      <c r="X192" s="6">
        <f>Q192-logHir!Q192</f>
        <v>-2.6559949941524152</v>
      </c>
    </row>
    <row r="193" spans="1:24" x14ac:dyDescent="0.15">
      <c r="A193" s="1">
        <v>9</v>
      </c>
      <c r="B193" s="1" t="s">
        <v>94</v>
      </c>
      <c r="C193" s="1">
        <v>6</v>
      </c>
      <c r="D193" s="1" t="s">
        <v>2</v>
      </c>
      <c r="E193" s="4">
        <f>IF(資本ストック!E193&gt;0,LN(資本ストック!E193),0)</f>
        <v>9.1142003599028918</v>
      </c>
      <c r="F193" s="4">
        <f>IF(資本ストック!F193&gt;0,LN(資本ストック!F193),0)</f>
        <v>10.912476954288522</v>
      </c>
      <c r="G193" s="4">
        <f>IF(資本ストック!G193&gt;0,LN(資本ストック!G193),0)</f>
        <v>11.801976555374127</v>
      </c>
      <c r="H193" s="4">
        <f>IF(資本ストック!H193&gt;0,LN(資本ストック!H193),0)</f>
        <v>12.277363145359731</v>
      </c>
      <c r="I193" s="4">
        <f>IF(資本ストック!I193&gt;0,LN(資本ストック!I193),0)</f>
        <v>12.755429989644329</v>
      </c>
      <c r="J193" s="4">
        <f>IF(資本ストック!J193&gt;0,LN(資本ストック!J193),0)</f>
        <v>12.774728813274752</v>
      </c>
      <c r="L193" s="6">
        <f t="shared" ref="L193" si="693">E193-E$1090</f>
        <v>-1.9650055478252817</v>
      </c>
      <c r="M193" s="6">
        <f t="shared" ref="M193" si="694">F193-F$1090</f>
        <v>-0.48201691932687218</v>
      </c>
      <c r="N193" s="6">
        <f t="shared" ref="N193" si="695">G193-G$1090</f>
        <v>2.5908430463038812E-2</v>
      </c>
      <c r="O193" s="6">
        <f t="shared" ref="O193" si="696">H193-H$1090</f>
        <v>0.24310011452744362</v>
      </c>
      <c r="P193" s="6">
        <f t="shared" si="455"/>
        <v>-1.4462118713694245</v>
      </c>
      <c r="Q193" s="6">
        <f t="shared" si="456"/>
        <v>-1.4202193558438481</v>
      </c>
      <c r="S193" s="6">
        <f>L193-logHir!L193</f>
        <v>-1.1421136927708293</v>
      </c>
      <c r="T193" s="6">
        <f>M193-logHir!M193</f>
        <v>-0.39016203629491386</v>
      </c>
      <c r="U193" s="6">
        <f>N193-logHir!N193</f>
        <v>-9.3920551598642987E-3</v>
      </c>
      <c r="V193" s="6">
        <f>O193-logHir!O193</f>
        <v>9.3774832204145397E-2</v>
      </c>
      <c r="W193" s="6">
        <f>P193-logHir!P193</f>
        <v>-1.6770002395882155</v>
      </c>
      <c r="X193" s="6">
        <f>Q193-logHir!Q193</f>
        <v>-1.6143235722485141</v>
      </c>
    </row>
    <row r="194" spans="1:24" x14ac:dyDescent="0.15">
      <c r="A194" s="1">
        <v>9</v>
      </c>
      <c r="B194" s="1" t="s">
        <v>94</v>
      </c>
      <c r="C194" s="1">
        <v>7</v>
      </c>
      <c r="D194" s="1" t="s">
        <v>19</v>
      </c>
      <c r="E194" s="4">
        <f>IF(資本ストック!E194&gt;0,LN(資本ストック!E194),0)</f>
        <v>7.2809777096062085</v>
      </c>
      <c r="F194" s="4">
        <f>IF(資本ストック!F194&gt;0,LN(資本ストック!F194),0)</f>
        <v>9.3195009303331648</v>
      </c>
      <c r="G194" s="4">
        <f>IF(資本ストック!G194&gt;0,LN(資本ストック!G194),0)</f>
        <v>8.9973057756456427</v>
      </c>
      <c r="H194" s="4">
        <f>IF(資本ストック!H194&gt;0,LN(資本ストック!H194),0)</f>
        <v>9.5437052360705934</v>
      </c>
      <c r="I194" s="4">
        <f>IF(資本ストック!I194&gt;0,LN(資本ストック!I194),0)</f>
        <v>9.5154695851802966</v>
      </c>
      <c r="J194" s="4">
        <f>IF(資本ストック!J194&gt;0,LN(資本ストック!J194),0)</f>
        <v>9.5093724436946143</v>
      </c>
      <c r="L194" s="6">
        <f t="shared" ref="L194" si="697">E194-E$1091</f>
        <v>-1.9976614267657506</v>
      </c>
      <c r="M194" s="6">
        <f t="shared" ref="M194" si="698">F194-F$1091</f>
        <v>-0.68153946581248093</v>
      </c>
      <c r="N194" s="6">
        <f t="shared" ref="N194" si="699">G194-G$1091</f>
        <v>-0.97559544886802207</v>
      </c>
      <c r="O194" s="6">
        <f t="shared" ref="O194" si="700">H194-H$1091</f>
        <v>-0.94512740859378219</v>
      </c>
      <c r="P194" s="6">
        <f t="shared" si="455"/>
        <v>-4.6861722758334565</v>
      </c>
      <c r="Q194" s="6">
        <f t="shared" si="456"/>
        <v>-4.6855757254239858</v>
      </c>
      <c r="S194" s="6">
        <f>L194-logHir!L194</f>
        <v>-1.4624182726447499</v>
      </c>
      <c r="T194" s="6">
        <f>M194-logHir!M194</f>
        <v>-0.33934121287615415</v>
      </c>
      <c r="U194" s="6">
        <f>N194-logHir!N194</f>
        <v>-0.32024221353486837</v>
      </c>
      <c r="V194" s="6">
        <f>O194-logHir!O194</f>
        <v>-1.0853668945480885</v>
      </c>
      <c r="W194" s="6">
        <f>P194-logHir!P194</f>
        <v>-5.0322413886215447</v>
      </c>
      <c r="X194" s="6">
        <f>Q194-logHir!Q194</f>
        <v>-4.8386320260660991</v>
      </c>
    </row>
    <row r="195" spans="1:24" x14ac:dyDescent="0.15">
      <c r="A195" s="1">
        <v>9</v>
      </c>
      <c r="B195" s="1" t="s">
        <v>94</v>
      </c>
      <c r="C195" s="1">
        <v>8</v>
      </c>
      <c r="D195" s="1" t="s">
        <v>20</v>
      </c>
      <c r="E195" s="4">
        <f>IF(資本ストック!E195&gt;0,LN(資本ストック!E195),0)</f>
        <v>11.146899195628892</v>
      </c>
      <c r="F195" s="4">
        <f>IF(資本ストック!F195&gt;0,LN(資本ストック!F195),0)</f>
        <v>11.401897660406577</v>
      </c>
      <c r="G195" s="4">
        <f>IF(資本ストック!G195&gt;0,LN(資本ストック!G195),0)</f>
        <v>11.646942585331644</v>
      </c>
      <c r="H195" s="4">
        <f>IF(資本ストック!H195&gt;0,LN(資本ストック!H195),0)</f>
        <v>11.823291093801492</v>
      </c>
      <c r="I195" s="4">
        <f>IF(資本ストック!I195&gt;0,LN(資本ストック!I195),0)</f>
        <v>11.790858673292416</v>
      </c>
      <c r="J195" s="4">
        <f>IF(資本ストック!J195&gt;0,LN(資本ストック!J195),0)</f>
        <v>11.775869301296781</v>
      </c>
      <c r="L195" s="6">
        <f t="shared" ref="L195" si="701">E195-E$1092</f>
        <v>0.36341522155286299</v>
      </c>
      <c r="M195" s="6">
        <f t="shared" ref="M195" si="702">F195-F$1092</f>
        <v>0.36698506190268532</v>
      </c>
      <c r="N195" s="6">
        <f t="shared" ref="N195" si="703">G195-G$1092</f>
        <v>0.3449279628340296</v>
      </c>
      <c r="O195" s="6">
        <f t="shared" ref="O195" si="704">H195-H$1092</f>
        <v>0.46467000758372201</v>
      </c>
      <c r="P195" s="6">
        <f t="shared" si="455"/>
        <v>-2.4107831877213375</v>
      </c>
      <c r="Q195" s="6">
        <f t="shared" si="456"/>
        <v>-2.4190788678218187</v>
      </c>
      <c r="S195" s="6">
        <f>L195-logHir!L195</f>
        <v>0.26026393412125515</v>
      </c>
      <c r="T195" s="6">
        <f>M195-logHir!M195</f>
        <v>0.29162236429844235</v>
      </c>
      <c r="U195" s="6">
        <f>N195-logHir!N195</f>
        <v>0.15979809995512007</v>
      </c>
      <c r="V195" s="6">
        <f>O195-logHir!O195</f>
        <v>0.16191006405080799</v>
      </c>
      <c r="W195" s="6">
        <f>P195-logHir!P195</f>
        <v>-2.7271175085199602</v>
      </c>
      <c r="X195" s="6">
        <f>Q195-logHir!Q195</f>
        <v>-2.7425745671546782</v>
      </c>
    </row>
    <row r="196" spans="1:24" x14ac:dyDescent="0.15">
      <c r="A196" s="1">
        <v>9</v>
      </c>
      <c r="B196" s="1" t="s">
        <v>94</v>
      </c>
      <c r="C196" s="1">
        <v>9</v>
      </c>
      <c r="D196" s="1" t="s">
        <v>21</v>
      </c>
      <c r="E196" s="4">
        <f>IF(資本ストック!E196&gt;0,LN(資本ストック!E196),0)</f>
        <v>11.623829620988474</v>
      </c>
      <c r="F196" s="4">
        <f>IF(資本ストック!F196&gt;0,LN(資本ストック!F196),0)</f>
        <v>12.458369844843533</v>
      </c>
      <c r="G196" s="4">
        <f>IF(資本ストック!G196&gt;0,LN(資本ストック!G196),0)</f>
        <v>12.949314295315835</v>
      </c>
      <c r="H196" s="4">
        <f>IF(資本ストック!H196&gt;0,LN(資本ストック!H196),0)</f>
        <v>13.193627256359092</v>
      </c>
      <c r="I196" s="4">
        <f>IF(資本ストック!I196&gt;0,LN(資本ストック!I196),0)</f>
        <v>13.301134404266122</v>
      </c>
      <c r="J196" s="4">
        <f>IF(資本ストック!J196&gt;0,LN(資本ストック!J196),0)</f>
        <v>13.345704960558129</v>
      </c>
      <c r="L196" s="6">
        <f t="shared" ref="L196" si="705">E196-E$1093</f>
        <v>0.36702146128073743</v>
      </c>
      <c r="M196" s="6">
        <f t="shared" ref="M196" si="706">F196-F$1093</f>
        <v>0.61606194642263112</v>
      </c>
      <c r="N196" s="6">
        <f t="shared" ref="N196" si="707">G196-G$1093</f>
        <v>0.79571284408006981</v>
      </c>
      <c r="O196" s="6">
        <f t="shared" ref="O196" si="708">H196-H$1093</f>
        <v>0.95196870001459288</v>
      </c>
      <c r="P196" s="6">
        <f t="shared" si="455"/>
        <v>-0.900507456747631</v>
      </c>
      <c r="Q196" s="6">
        <f t="shared" si="456"/>
        <v>-0.84924320856047153</v>
      </c>
      <c r="S196" s="6">
        <f>L196-logHir!L196</f>
        <v>-4.9450484602735045E-2</v>
      </c>
      <c r="T196" s="6">
        <f>M196-logHir!M196</f>
        <v>-0.13987976539694102</v>
      </c>
      <c r="U196" s="6">
        <f>N196-logHir!N196</f>
        <v>-5.9701616384304046E-2</v>
      </c>
      <c r="V196" s="6">
        <f>O196-logHir!O196</f>
        <v>1.6755932848621313E-2</v>
      </c>
      <c r="W196" s="6">
        <f>P196-logHir!P196</f>
        <v>-1.73201490940912</v>
      </c>
      <c r="X196" s="6">
        <f>Q196-logHir!Q196</f>
        <v>-1.6388558006492246</v>
      </c>
    </row>
    <row r="197" spans="1:24" x14ac:dyDescent="0.15">
      <c r="A197" s="1">
        <v>9</v>
      </c>
      <c r="B197" s="1" t="s">
        <v>94</v>
      </c>
      <c r="C197" s="1">
        <v>10</v>
      </c>
      <c r="D197" s="1" t="s">
        <v>22</v>
      </c>
      <c r="E197" s="4">
        <f>IF(資本ストック!E197&gt;0,LN(資本ストック!E197),0)</f>
        <v>11.048872422131705</v>
      </c>
      <c r="F197" s="4">
        <f>IF(資本ストック!F197&gt;0,LN(資本ストック!F197),0)</f>
        <v>11.3919211898505</v>
      </c>
      <c r="G197" s="4">
        <f>IF(資本ストック!G197&gt;0,LN(資本ストック!G197),0)</f>
        <v>12.188327074747253</v>
      </c>
      <c r="H197" s="4">
        <f>IF(資本ストック!H197&gt;0,LN(資本ストック!H197),0)</f>
        <v>12.529418152683915</v>
      </c>
      <c r="I197" s="4">
        <f>IF(資本ストック!I197&gt;0,LN(資本ストック!I197),0)</f>
        <v>12.473529267263812</v>
      </c>
      <c r="J197" s="4">
        <f>IF(資本ストック!J197&gt;0,LN(資本ストック!J197),0)</f>
        <v>12.452393561925303</v>
      </c>
      <c r="L197" s="6">
        <f t="shared" ref="L197" si="709">E197-E$1094</f>
        <v>0.8075524441847719</v>
      </c>
      <c r="M197" s="6">
        <f t="shared" ref="M197" si="710">F197-F$1094</f>
        <v>0.78100460320329468</v>
      </c>
      <c r="N197" s="6">
        <f t="shared" ref="N197" si="711">G197-G$1094</f>
        <v>1.1228419674994505</v>
      </c>
      <c r="O197" s="6">
        <f t="shared" ref="O197" si="712">H197-H$1094</f>
        <v>1.1958746707655425</v>
      </c>
      <c r="P197" s="6">
        <f t="shared" ref="P197:P260" si="713">I197-I$1085</f>
        <v>-1.7281125937499411</v>
      </c>
      <c r="Q197" s="6">
        <f t="shared" ref="Q197:Q260" si="714">J197-J$1085</f>
        <v>-1.7425546071932967</v>
      </c>
      <c r="S197" s="6">
        <f>L197-logHir!L197</f>
        <v>0.64739036254849935</v>
      </c>
      <c r="T197" s="6">
        <f>M197-logHir!M197</f>
        <v>0.35338598397879117</v>
      </c>
      <c r="U197" s="6">
        <f>N197-logHir!N197</f>
        <v>0.59698971897304709</v>
      </c>
      <c r="V197" s="6">
        <f>O197-logHir!O197</f>
        <v>0.60640396817480458</v>
      </c>
      <c r="W197" s="6">
        <f>P197-logHir!P197</f>
        <v>-2.3071286847394532</v>
      </c>
      <c r="X197" s="6">
        <f>Q197-logHir!Q197</f>
        <v>-2.2653650100172094</v>
      </c>
    </row>
    <row r="198" spans="1:24" x14ac:dyDescent="0.15">
      <c r="A198" s="1">
        <v>9</v>
      </c>
      <c r="B198" s="1" t="s">
        <v>94</v>
      </c>
      <c r="C198" s="1">
        <v>11</v>
      </c>
      <c r="D198" s="1" t="s">
        <v>23</v>
      </c>
      <c r="E198" s="4">
        <f>IF(資本ストック!E198&gt;0,LN(資本ストック!E198),0)</f>
        <v>11.11738581615613</v>
      </c>
      <c r="F198" s="4">
        <f>IF(資本ストック!F198&gt;0,LN(資本ストック!F198),0)</f>
        <v>11.90366592584691</v>
      </c>
      <c r="G198" s="4">
        <f>IF(資本ストック!G198&gt;0,LN(資本ストック!G198),0)</f>
        <v>12.685995355519161</v>
      </c>
      <c r="H198" s="4">
        <f>IF(資本ストック!H198&gt;0,LN(資本ストック!H198),0)</f>
        <v>13.207670117708009</v>
      </c>
      <c r="I198" s="4">
        <f>IF(資本ストック!I198&gt;0,LN(資本ストック!I198),0)</f>
        <v>13.649260794461819</v>
      </c>
      <c r="J198" s="4">
        <f>IF(資本ストック!J198&gt;0,LN(資本ストック!J198),0)</f>
        <v>13.630120187805378</v>
      </c>
      <c r="L198" s="6">
        <f t="shared" ref="L198" si="715">E198-E$1095</f>
        <v>0.30118520517776481</v>
      </c>
      <c r="M198" s="6">
        <f t="shared" ref="M198" si="716">F198-F$1095</f>
        <v>0.68603184734593725</v>
      </c>
      <c r="N198" s="6">
        <f t="shared" ref="N198" si="717">G198-G$1095</f>
        <v>0.75848512471462826</v>
      </c>
      <c r="O198" s="6">
        <f t="shared" ref="O198" si="718">H198-H$1095</f>
        <v>0.86265779316779501</v>
      </c>
      <c r="P198" s="6">
        <f t="shared" si="713"/>
        <v>-0.5523810665519342</v>
      </c>
      <c r="Q198" s="6">
        <f t="shared" si="714"/>
        <v>-0.56482798131322198</v>
      </c>
      <c r="S198" s="6">
        <f>L198-logHir!L198</f>
        <v>-2.730700158914523E-2</v>
      </c>
      <c r="T198" s="6">
        <f>M198-logHir!M198</f>
        <v>6.3260659253066009E-2</v>
      </c>
      <c r="U198" s="6">
        <f>N198-logHir!N198</f>
        <v>0.1405250418367423</v>
      </c>
      <c r="V198" s="6">
        <f>O198-logHir!O198</f>
        <v>0.27445094288811411</v>
      </c>
      <c r="W198" s="6">
        <f>P198-logHir!P198</f>
        <v>-1.0922179120834539</v>
      </c>
      <c r="X198" s="6">
        <f>Q198-logHir!Q198</f>
        <v>-1.1068939922659364</v>
      </c>
    </row>
    <row r="199" spans="1:24" x14ac:dyDescent="0.15">
      <c r="A199" s="1">
        <v>9</v>
      </c>
      <c r="B199" s="1" t="s">
        <v>94</v>
      </c>
      <c r="C199" s="1">
        <v>12</v>
      </c>
      <c r="D199" s="1" t="s">
        <v>24</v>
      </c>
      <c r="E199" s="4">
        <f>IF(資本ストック!E199&gt;0,LN(資本ストック!E199),0)</f>
        <v>11.640230788103208</v>
      </c>
      <c r="F199" s="4">
        <f>IF(資本ストック!F199&gt;0,LN(資本ストック!F199),0)</f>
        <v>12.252776330239643</v>
      </c>
      <c r="G199" s="4">
        <f>IF(資本ストック!G199&gt;0,LN(資本ストック!G199),0)</f>
        <v>13.411614492115886</v>
      </c>
      <c r="H199" s="4">
        <f>IF(資本ストック!H199&gt;0,LN(資本ストック!H199),0)</f>
        <v>13.771009169722268</v>
      </c>
      <c r="I199" s="4">
        <f>IF(資本ストック!I199&gt;0,LN(資本ストック!I199),0)</f>
        <v>13.771082052773432</v>
      </c>
      <c r="J199" s="4">
        <f>IF(資本ストック!J199&gt;0,LN(資本ストック!J199),0)</f>
        <v>13.740078527138872</v>
      </c>
      <c r="L199" s="6">
        <f t="shared" ref="L199" si="719">E199-E$1096</f>
        <v>1.5089841496861958</v>
      </c>
      <c r="M199" s="6">
        <f t="shared" ref="M199" si="720">F199-F$1096</f>
        <v>1.2317248209759999</v>
      </c>
      <c r="N199" s="6">
        <f t="shared" ref="N199" si="721">G199-G$1096</f>
        <v>0.92592857686001828</v>
      </c>
      <c r="O199" s="6">
        <f t="shared" ref="O199" si="722">H199-H$1096</f>
        <v>0.62254731512571837</v>
      </c>
      <c r="P199" s="6">
        <f t="shared" si="713"/>
        <v>-0.43055980824032147</v>
      </c>
      <c r="Q199" s="6">
        <f t="shared" si="714"/>
        <v>-0.45486964197972846</v>
      </c>
      <c r="S199" s="6">
        <f>L199-logHir!L199</f>
        <v>0.51090121451274939</v>
      </c>
      <c r="T199" s="6">
        <f>M199-logHir!M199</f>
        <v>0.33168118900400856</v>
      </c>
      <c r="U199" s="6">
        <f>N199-logHir!N199</f>
        <v>0.17713708902516245</v>
      </c>
      <c r="V199" s="6">
        <f>O199-logHir!O199</f>
        <v>5.3274575286204495E-2</v>
      </c>
      <c r="W199" s="6">
        <f>P199-logHir!P199</f>
        <v>-0.89762710290889736</v>
      </c>
      <c r="X199" s="6">
        <f>Q199-logHir!Q199</f>
        <v>-0.95254535532384743</v>
      </c>
    </row>
    <row r="200" spans="1:24" x14ac:dyDescent="0.15">
      <c r="A200" s="1">
        <v>9</v>
      </c>
      <c r="B200" s="1" t="s">
        <v>94</v>
      </c>
      <c r="C200" s="1">
        <v>13</v>
      </c>
      <c r="D200" s="1" t="s">
        <v>25</v>
      </c>
      <c r="E200" s="4">
        <f>IF(資本ストック!E200&gt;0,LN(資本ストック!E200),0)</f>
        <v>10.896377376296039</v>
      </c>
      <c r="F200" s="4">
        <f>IF(資本ストック!F200&gt;0,LN(資本ストック!F200),0)</f>
        <v>12.917793347834341</v>
      </c>
      <c r="G200" s="4">
        <f>IF(資本ストック!G200&gt;0,LN(資本ストック!G200),0)</f>
        <v>13.618699268493748</v>
      </c>
      <c r="H200" s="4">
        <f>IF(資本ストック!H200&gt;0,LN(資本ストック!H200),0)</f>
        <v>13.841614645888624</v>
      </c>
      <c r="I200" s="4">
        <f>IF(資本ストック!I200&gt;0,LN(資本ストック!I200),0)</f>
        <v>13.933674876788075</v>
      </c>
      <c r="J200" s="4">
        <f>IF(資本ストック!J200&gt;0,LN(資本ストック!J200),0)</f>
        <v>13.930405257000546</v>
      </c>
      <c r="L200" s="6">
        <f t="shared" ref="L200" si="723">E200-E$1097</f>
        <v>1.2656416689845731</v>
      </c>
      <c r="M200" s="6">
        <f t="shared" ref="M200" si="724">F200-F$1097</f>
        <v>1.8755938883097922</v>
      </c>
      <c r="N200" s="6">
        <f t="shared" ref="N200" si="725">G200-G$1097</f>
        <v>1.9849058965172812</v>
      </c>
      <c r="O200" s="6">
        <f t="shared" ref="O200" si="726">H200-H$1097</f>
        <v>1.857736293345905</v>
      </c>
      <c r="P200" s="6">
        <f t="shared" si="713"/>
        <v>-0.26796698422567822</v>
      </c>
      <c r="Q200" s="6">
        <f t="shared" si="714"/>
        <v>-0.26454291211805447</v>
      </c>
      <c r="S200" s="6">
        <f>L200-logHir!L200</f>
        <v>0.52497973566916478</v>
      </c>
      <c r="T200" s="6">
        <f>M200-logHir!M200</f>
        <v>0.53398421273507068</v>
      </c>
      <c r="U200" s="6">
        <f>N200-logHir!N200</f>
        <v>0.43469552866887007</v>
      </c>
      <c r="V200" s="6">
        <f>O200-logHir!O200</f>
        <v>0.41576271682597543</v>
      </c>
      <c r="W200" s="6">
        <f>P200-logHir!P200</f>
        <v>-1.6402402472025202</v>
      </c>
      <c r="X200" s="6">
        <f>Q200-logHir!Q200</f>
        <v>-1.654795165085007</v>
      </c>
    </row>
    <row r="201" spans="1:24" x14ac:dyDescent="0.15">
      <c r="A201" s="1">
        <v>9</v>
      </c>
      <c r="B201" s="1" t="s">
        <v>94</v>
      </c>
      <c r="C201" s="1">
        <v>14</v>
      </c>
      <c r="D201" s="1" t="s">
        <v>26</v>
      </c>
      <c r="E201" s="4">
        <f>IF(資本ストック!E201&gt;0,LN(資本ストック!E201),0)</f>
        <v>9.7614251422149394</v>
      </c>
      <c r="F201" s="4">
        <f>IF(資本ストック!F201&gt;0,LN(資本ストック!F201),0)</f>
        <v>10.86678388382656</v>
      </c>
      <c r="G201" s="4">
        <f>IF(資本ストック!G201&gt;0,LN(資本ストック!G201),0)</f>
        <v>11.830747150167822</v>
      </c>
      <c r="H201" s="4">
        <f>IF(資本ストック!H201&gt;0,LN(資本ストック!H201),0)</f>
        <v>12.175757398052074</v>
      </c>
      <c r="I201" s="4">
        <f>IF(資本ストック!I201&gt;0,LN(資本ストック!I201),0)</f>
        <v>12.751038503518556</v>
      </c>
      <c r="J201" s="4">
        <f>IF(資本ストック!J201&gt;0,LN(資本ストック!J201),0)</f>
        <v>12.757077709350844</v>
      </c>
      <c r="L201" s="6">
        <f t="shared" ref="L201" si="727">E201-E$1098</f>
        <v>3.4271803528924147</v>
      </c>
      <c r="M201" s="6">
        <f t="shared" ref="M201" si="728">F201-F$1098</f>
        <v>2.4899136748723283</v>
      </c>
      <c r="N201" s="6">
        <f t="shared" ref="N201" si="729">G201-G$1098</f>
        <v>2.4336847852924137</v>
      </c>
      <c r="O201" s="6">
        <f t="shared" ref="O201" si="730">H201-H$1098</f>
        <v>2.2676006510430664</v>
      </c>
      <c r="P201" s="6">
        <f t="shared" si="713"/>
        <v>-1.4506033574951971</v>
      </c>
      <c r="Q201" s="6">
        <f t="shared" si="714"/>
        <v>-1.4378704597677565</v>
      </c>
      <c r="S201" s="6">
        <f>L201-logHir!L201</f>
        <v>1.6675444652523304</v>
      </c>
      <c r="T201" s="6">
        <f>M201-logHir!M201</f>
        <v>0.68357121413665389</v>
      </c>
      <c r="U201" s="6">
        <f>N201-logHir!N201</f>
        <v>0.78244509893263903</v>
      </c>
      <c r="V201" s="6">
        <f>O201-logHir!O201</f>
        <v>0.49139810369731585</v>
      </c>
      <c r="W201" s="6">
        <f>P201-logHir!P201</f>
        <v>-3.3584848756804657</v>
      </c>
      <c r="X201" s="6">
        <f>Q201-logHir!Q201</f>
        <v>-3.3105718924986194</v>
      </c>
    </row>
    <row r="202" spans="1:24" x14ac:dyDescent="0.15">
      <c r="A202" s="1">
        <v>9</v>
      </c>
      <c r="B202" s="1" t="s">
        <v>94</v>
      </c>
      <c r="C202" s="1">
        <v>15</v>
      </c>
      <c r="D202" s="1" t="s">
        <v>27</v>
      </c>
      <c r="E202" s="4">
        <f>IF(資本ストック!E202&gt;0,LN(資本ストック!E202),0)</f>
        <v>11.92110387409628</v>
      </c>
      <c r="F202" s="4">
        <f>IF(資本ストック!F202&gt;0,LN(資本ストック!F202),0)</f>
        <v>12.534947315728228</v>
      </c>
      <c r="G202" s="4">
        <f>IF(資本ストック!G202&gt;0,LN(資本ストック!G202),0)</f>
        <v>13.320984410917081</v>
      </c>
      <c r="H202" s="4">
        <f>IF(資本ストック!H202&gt;0,LN(資本ストック!H202),0)</f>
        <v>13.629655804275943</v>
      </c>
      <c r="I202" s="4">
        <f>IF(資本ストック!I202&gt;0,LN(資本ストック!I202),0)</f>
        <v>13.736890736733132</v>
      </c>
      <c r="J202" s="4">
        <f>IF(資本ストック!J202&gt;0,LN(資本ストック!J202),0)</f>
        <v>13.729709708058795</v>
      </c>
      <c r="L202" s="6">
        <f t="shared" ref="L202" si="731">E202-E$1099</f>
        <v>0.86863956021323396</v>
      </c>
      <c r="M202" s="6">
        <f t="shared" ref="M202" si="732">F202-F$1099</f>
        <v>0.84141764124042417</v>
      </c>
      <c r="N202" s="6">
        <f t="shared" ref="N202" si="733">G202-G$1099</f>
        <v>1.0218691807574416</v>
      </c>
      <c r="O202" s="6">
        <f t="shared" ref="O202" si="734">H202-H$1099</f>
        <v>1.0254598923935596</v>
      </c>
      <c r="P202" s="6">
        <f t="shared" si="713"/>
        <v>-0.46475112428062104</v>
      </c>
      <c r="Q202" s="6">
        <f t="shared" si="714"/>
        <v>-0.46523846105980482</v>
      </c>
      <c r="S202" s="6">
        <f>L202-logHir!L202</f>
        <v>0.52421383801928734</v>
      </c>
      <c r="T202" s="6">
        <f>M202-logHir!M202</f>
        <v>0.42003123581322832</v>
      </c>
      <c r="U202" s="6">
        <f>N202-logHir!N202</f>
        <v>0.55764030795600128</v>
      </c>
      <c r="V202" s="6">
        <f>O202-logHir!O202</f>
        <v>0.47665371655818412</v>
      </c>
      <c r="W202" s="6">
        <f>P202-logHir!P202</f>
        <v>-1.0171617050077035</v>
      </c>
      <c r="X202" s="6">
        <f>Q202-logHir!Q202</f>
        <v>-0.99946511820411565</v>
      </c>
    </row>
    <row r="203" spans="1:24" x14ac:dyDescent="0.15">
      <c r="A203" s="1">
        <v>9</v>
      </c>
      <c r="B203" s="1" t="s">
        <v>279</v>
      </c>
      <c r="C203" s="1">
        <v>16</v>
      </c>
      <c r="D203" s="1" t="s">
        <v>10</v>
      </c>
      <c r="E203" s="4">
        <f>IF(資本ストック!E203&gt;0,LN(資本ストック!E203),0)</f>
        <v>12.340544744512121</v>
      </c>
      <c r="F203" s="4">
        <f>IF(資本ストック!F203&gt;0,LN(資本ストック!F203),0)</f>
        <v>12.233557086573835</v>
      </c>
      <c r="G203" s="4">
        <f>IF(資本ストック!G203&gt;0,LN(資本ストック!G203),0)</f>
        <v>13.090402832898651</v>
      </c>
      <c r="H203" s="4">
        <f>IF(資本ストック!H203&gt;0,LN(資本ストック!H203),0)</f>
        <v>12.910495679964271</v>
      </c>
      <c r="I203" s="4">
        <f>IF(資本ストック!I203&gt;0,LN(資本ストック!I203),0)</f>
        <v>13.199745698353329</v>
      </c>
      <c r="J203" s="4">
        <f>IF(資本ストック!J203&gt;0,LN(資本ストック!J203),0)</f>
        <v>13.127725703740394</v>
      </c>
      <c r="L203" s="6">
        <f t="shared" ref="L203" si="735">E203-E$1100</f>
        <v>0.48203261269166298</v>
      </c>
      <c r="M203" s="6">
        <f t="shared" ref="M203" si="736">F203-F$1100</f>
        <v>-1.1789594623129673E-2</v>
      </c>
      <c r="N203" s="6">
        <f t="shared" ref="N203" si="737">G203-G$1100</f>
        <v>0.47101897514057178</v>
      </c>
      <c r="O203" s="6">
        <f t="shared" ref="O203" si="738">H203-H$1100</f>
        <v>-0.10465808018884815</v>
      </c>
      <c r="P203" s="6">
        <f t="shared" si="713"/>
        <v>-1.0018961626604241</v>
      </c>
      <c r="Q203" s="6">
        <f t="shared" si="714"/>
        <v>-1.0672224653782063</v>
      </c>
      <c r="S203" s="6">
        <f>L203-logHir!L203</f>
        <v>0.89963959573036334</v>
      </c>
      <c r="T203" s="6">
        <f>M203-logHir!M203</f>
        <v>0.22061586913413755</v>
      </c>
      <c r="U203" s="6">
        <f>N203-logHir!N203</f>
        <v>0.5418512450530315</v>
      </c>
      <c r="V203" s="6">
        <f>O203-logHir!O203</f>
        <v>-3.6603716307487488E-2</v>
      </c>
      <c r="W203" s="6">
        <f>P203-logHir!P203</f>
        <v>-0.89578203601797846</v>
      </c>
      <c r="X203" s="6">
        <f>Q203-logHir!Q203</f>
        <v>-0.9854628670729646</v>
      </c>
    </row>
    <row r="204" spans="1:24" x14ac:dyDescent="0.15">
      <c r="A204" s="1">
        <v>9</v>
      </c>
      <c r="B204" s="1" t="s">
        <v>279</v>
      </c>
      <c r="C204" s="1">
        <v>17</v>
      </c>
      <c r="D204" s="1" t="s">
        <v>11</v>
      </c>
      <c r="E204" s="4">
        <f>IF(資本ストック!E204&gt;0,LN(資本ストック!E204),0)</f>
        <v>12.033630788664331</v>
      </c>
      <c r="F204" s="4">
        <f>IF(資本ストック!F204&gt;0,LN(資本ストック!F204),0)</f>
        <v>13.0511991686286</v>
      </c>
      <c r="G204" s="4">
        <f>IF(資本ストック!G204&gt;0,LN(資本ストック!G204),0)</f>
        <v>13.849707619082169</v>
      </c>
      <c r="H204" s="4">
        <f>IF(資本ストック!H204&gt;0,LN(資本ストック!H204),0)</f>
        <v>14.175898432299967</v>
      </c>
      <c r="I204" s="4">
        <f>IF(資本ストック!I204&gt;0,LN(資本ストック!I204),0)</f>
        <v>14.081830195660411</v>
      </c>
      <c r="J204" s="4">
        <f>IF(資本ストック!J204&gt;0,LN(資本ストック!J204),0)</f>
        <v>14.054139934128923</v>
      </c>
      <c r="L204" s="6">
        <f t="shared" ref="L204" si="739">E204-E$1101</f>
        <v>-0.56680531597238115</v>
      </c>
      <c r="M204" s="6">
        <f t="shared" ref="M204" si="740">F204-F$1101</f>
        <v>-0.60396764886620957</v>
      </c>
      <c r="N204" s="6">
        <f t="shared" ref="N204" si="741">G204-G$1101</f>
        <v>-0.15872901647909465</v>
      </c>
      <c r="O204" s="6">
        <f t="shared" ref="O204" si="742">H204-H$1101</f>
        <v>-0.19200101121669455</v>
      </c>
      <c r="P204" s="6">
        <f t="shared" si="713"/>
        <v>-0.11981166535334253</v>
      </c>
      <c r="Q204" s="6">
        <f t="shared" si="714"/>
        <v>-0.14080823498967732</v>
      </c>
      <c r="S204" s="6">
        <f>L204-logHir!L204</f>
        <v>-0.13159865764563428</v>
      </c>
      <c r="T204" s="6">
        <f>M204-logHir!M204</f>
        <v>-0.3556994112393479</v>
      </c>
      <c r="U204" s="6">
        <f>N204-logHir!N204</f>
        <v>6.2372246533142217E-2</v>
      </c>
      <c r="V204" s="6">
        <f>O204-logHir!O204</f>
        <v>-3.0601512718400059E-2</v>
      </c>
      <c r="W204" s="6">
        <f>P204-logHir!P204</f>
        <v>-2.1060864509886201E-2</v>
      </c>
      <c r="X204" s="6">
        <f>Q204-logHir!Q204</f>
        <v>-3.2306447069922584E-2</v>
      </c>
    </row>
    <row r="205" spans="1:24" x14ac:dyDescent="0.15">
      <c r="A205" s="1">
        <v>9</v>
      </c>
      <c r="B205" s="1" t="s">
        <v>279</v>
      </c>
      <c r="C205" s="1">
        <v>18</v>
      </c>
      <c r="D205" s="1" t="s">
        <v>12</v>
      </c>
      <c r="E205" s="4">
        <f>IF(資本ストック!E205&gt;0,LN(資本ストック!E205),0)</f>
        <v>12.126191894461687</v>
      </c>
      <c r="F205" s="4">
        <f>IF(資本ストック!F205&gt;0,LN(資本ストック!F205),0)</f>
        <v>12.961972477846645</v>
      </c>
      <c r="G205" s="4">
        <f>IF(資本ストック!G205&gt;0,LN(資本ストック!G205),0)</f>
        <v>13.449085173559004</v>
      </c>
      <c r="H205" s="4">
        <f>IF(資本ストック!H205&gt;0,LN(資本ストック!H205),0)</f>
        <v>13.553649766777133</v>
      </c>
      <c r="I205" s="4">
        <f>IF(資本ストック!I205&gt;0,LN(資本ストック!I205),0)</f>
        <v>13.643993739551583</v>
      </c>
      <c r="J205" s="4">
        <f>IF(資本ストック!J205&gt;0,LN(資本ストック!J205),0)</f>
        <v>13.550053401949944</v>
      </c>
      <c r="L205" s="6">
        <f t="shared" ref="L205" si="743">E205-E$1102</f>
        <v>0.20670749350138706</v>
      </c>
      <c r="M205" s="6">
        <f t="shared" ref="M205" si="744">F205-F$1102</f>
        <v>-0.17276155235693125</v>
      </c>
      <c r="N205" s="6">
        <f t="shared" ref="N205" si="745">G205-G$1102</f>
        <v>2.5785255455557987E-2</v>
      </c>
      <c r="O205" s="6">
        <f t="shared" ref="O205" si="746">H205-H$1102</f>
        <v>2.5361586033781691E-2</v>
      </c>
      <c r="P205" s="6">
        <f t="shared" si="713"/>
        <v>-0.55764812146217047</v>
      </c>
      <c r="Q205" s="6">
        <f t="shared" si="714"/>
        <v>-0.64489476716865646</v>
      </c>
      <c r="S205" s="6">
        <f>L205-logHir!L205</f>
        <v>0.37075557260999403</v>
      </c>
      <c r="T205" s="6">
        <f>M205-logHir!M205</f>
        <v>-0.10563888684747802</v>
      </c>
      <c r="U205" s="6">
        <f>N205-logHir!N205</f>
        <v>6.5871770835180143E-2</v>
      </c>
      <c r="V205" s="6">
        <f>O205-logHir!O205</f>
        <v>5.6089987251960238E-2</v>
      </c>
      <c r="W205" s="6">
        <f>P205-logHir!P205</f>
        <v>-0.50697340223491949</v>
      </c>
      <c r="X205" s="6">
        <f>Q205-logHir!Q205</f>
        <v>-0.66317779633558693</v>
      </c>
    </row>
    <row r="206" spans="1:24" x14ac:dyDescent="0.15">
      <c r="A206" s="1">
        <v>9</v>
      </c>
      <c r="B206" s="1" t="s">
        <v>279</v>
      </c>
      <c r="C206" s="1">
        <v>19</v>
      </c>
      <c r="D206" s="1" t="s">
        <v>13</v>
      </c>
      <c r="E206" s="4">
        <f>IF(資本ストック!E206&gt;0,LN(資本ストック!E206),0)</f>
        <v>11.395963851693917</v>
      </c>
      <c r="F206" s="4">
        <f>IF(資本ストック!F206&gt;0,LN(資本ストック!F206),0)</f>
        <v>11.267520143153313</v>
      </c>
      <c r="G206" s="4">
        <f>IF(資本ストック!G206&gt;0,LN(資本ストック!G206),0)</f>
        <v>11.565583142165115</v>
      </c>
      <c r="H206" s="4">
        <f>IF(資本ストック!H206&gt;0,LN(資本ストック!H206),0)</f>
        <v>12.16020865206584</v>
      </c>
      <c r="I206" s="4">
        <f>IF(資本ストック!I206&gt;0,LN(資本ストック!I206),0)</f>
        <v>12.378726505093578</v>
      </c>
      <c r="J206" s="4">
        <f>IF(資本ストック!J206&gt;0,LN(資本ストック!J206),0)</f>
        <v>12.301710731925448</v>
      </c>
      <c r="L206" s="6">
        <f t="shared" ref="L206" si="747">E206-E$1103</f>
        <v>0.17138247371935478</v>
      </c>
      <c r="M206" s="6">
        <f t="shared" ref="M206" si="748">F206-F$1103</f>
        <v>-0.32183558885261832</v>
      </c>
      <c r="N206" s="6">
        <f t="shared" ref="N206" si="749">G206-G$1103</f>
        <v>-0.2366162394025082</v>
      </c>
      <c r="O206" s="6">
        <f t="shared" ref="O206" si="750">H206-H$1103</f>
        <v>-6.6721420790937458E-2</v>
      </c>
      <c r="P206" s="6">
        <f t="shared" si="713"/>
        <v>-1.8229153559201752</v>
      </c>
      <c r="Q206" s="6">
        <f t="shared" si="714"/>
        <v>-1.893237437193152</v>
      </c>
      <c r="S206" s="6">
        <f>L206-logHir!L206</f>
        <v>0.33994716802278191</v>
      </c>
      <c r="T206" s="6">
        <f>M206-logHir!M206</f>
        <v>-0.20847552621647125</v>
      </c>
      <c r="U206" s="6">
        <f>N206-logHir!N206</f>
        <v>-0.10089112550002</v>
      </c>
      <c r="V206" s="6">
        <f>O206-logHir!O206</f>
        <v>4.3133915476788687E-2</v>
      </c>
      <c r="W206" s="6">
        <f>P206-logHir!P206</f>
        <v>-1.7329126236252037</v>
      </c>
      <c r="X206" s="6">
        <f>Q206-logHir!Q206</f>
        <v>-1.8155627784085375</v>
      </c>
    </row>
    <row r="207" spans="1:24" x14ac:dyDescent="0.15">
      <c r="A207" s="1">
        <v>9</v>
      </c>
      <c r="B207" s="1" t="s">
        <v>279</v>
      </c>
      <c r="C207" s="1">
        <v>20</v>
      </c>
      <c r="D207" s="1" t="s">
        <v>14</v>
      </c>
      <c r="E207" s="4">
        <f>IF(資本ストック!E207&gt;0,LN(資本ストック!E207),0)</f>
        <v>11.308246071211139</v>
      </c>
      <c r="F207" s="4">
        <f>IF(資本ストック!F207&gt;0,LN(資本ストック!F207),0)</f>
        <v>12.881507718447113</v>
      </c>
      <c r="G207" s="4">
        <f>IF(資本ストック!G207&gt;0,LN(資本ストック!G207),0)</f>
        <v>13.975674716712351</v>
      </c>
      <c r="H207" s="4">
        <f>IF(資本ストック!H207&gt;0,LN(資本ストック!H207),0)</f>
        <v>14.367534605156761</v>
      </c>
      <c r="I207" s="4">
        <f>IF(資本ストック!I207&gt;0,LN(資本ストック!I207),0)</f>
        <v>14.338136416557495</v>
      </c>
      <c r="J207" s="4">
        <f>IF(資本ストック!J207&gt;0,LN(資本ストック!J207),0)</f>
        <v>14.303539429467092</v>
      </c>
      <c r="L207" s="6">
        <f t="shared" ref="L207" si="751">E207-E$1104</f>
        <v>0.37774629859244158</v>
      </c>
      <c r="M207" s="6">
        <f t="shared" ref="M207" si="752">F207-F$1104</f>
        <v>-8.7954687268544163E-2</v>
      </c>
      <c r="N207" s="6">
        <f t="shared" ref="N207" si="753">G207-G$1104</f>
        <v>0.15307295154318901</v>
      </c>
      <c r="O207" s="6">
        <f t="shared" ref="O207" si="754">H207-H$1104</f>
        <v>0.15475995793119068</v>
      </c>
      <c r="P207" s="6">
        <f t="shared" si="713"/>
        <v>0.13649455554374157</v>
      </c>
      <c r="Q207" s="6">
        <f t="shared" si="714"/>
        <v>0.10859126034849176</v>
      </c>
      <c r="S207" s="6">
        <f>L207-logHir!L207</f>
        <v>0.58961510973657205</v>
      </c>
      <c r="T207" s="6">
        <f>M207-logHir!M207</f>
        <v>9.2307288173030244E-2</v>
      </c>
      <c r="U207" s="6">
        <f>N207-logHir!N207</f>
        <v>0.1008360200042393</v>
      </c>
      <c r="V207" s="6">
        <f>O207-logHir!O207</f>
        <v>0.18458072858317109</v>
      </c>
      <c r="W207" s="6">
        <f>P207-logHir!P207</f>
        <v>0.14535915131889077</v>
      </c>
      <c r="X207" s="6">
        <f>Q207-logHir!Q207</f>
        <v>0.10249993832635873</v>
      </c>
    </row>
    <row r="208" spans="1:24" x14ac:dyDescent="0.15">
      <c r="A208" s="1">
        <v>9</v>
      </c>
      <c r="B208" s="1" t="s">
        <v>279</v>
      </c>
      <c r="C208" s="1">
        <v>21</v>
      </c>
      <c r="D208" s="1" t="s">
        <v>15</v>
      </c>
      <c r="E208" s="4">
        <f>IF(資本ストック!E208&gt;0,LN(資本ストック!E208),0)</f>
        <v>12.809561331449499</v>
      </c>
      <c r="F208" s="4">
        <f>IF(資本ストック!F208&gt;0,LN(資本ストック!F208),0)</f>
        <v>13.648716897912296</v>
      </c>
      <c r="G208" s="4">
        <f>IF(資本ストック!G208&gt;0,LN(資本ストック!G208),0)</f>
        <v>14.165104381722282</v>
      </c>
      <c r="H208" s="4">
        <f>IF(資本ストック!H208&gt;0,LN(資本ストック!H208),0)</f>
        <v>14.284566239536199</v>
      </c>
      <c r="I208" s="4">
        <f>IF(資本ストック!I208&gt;0,LN(資本ストック!I208),0)</f>
        <v>14.297901210043515</v>
      </c>
      <c r="J208" s="4">
        <f>IF(資本ストック!J208&gt;0,LN(資本ストック!J208),0)</f>
        <v>14.271301455287508</v>
      </c>
      <c r="L208" s="6">
        <f t="shared" ref="L208" si="755">E208-E$1105</f>
        <v>0.21756584142981339</v>
      </c>
      <c r="M208" s="6">
        <f t="shared" ref="M208" si="756">F208-F$1105</f>
        <v>-2.8742806417538347E-2</v>
      </c>
      <c r="N208" s="6">
        <f t="shared" ref="N208" si="757">G208-G$1105</f>
        <v>2.5713347061955716E-2</v>
      </c>
      <c r="O208" s="6">
        <f t="shared" ref="O208" si="758">H208-H$1105</f>
        <v>-0.26736323029829556</v>
      </c>
      <c r="P208" s="6">
        <f t="shared" si="713"/>
        <v>9.625934902976141E-2</v>
      </c>
      <c r="Q208" s="6">
        <f t="shared" si="714"/>
        <v>7.6353286168908241E-2</v>
      </c>
      <c r="S208" s="6">
        <f>L208-logHir!L208</f>
        <v>0.53931878135679057</v>
      </c>
      <c r="T208" s="6">
        <f>M208-logHir!M208</f>
        <v>0.24203474141111947</v>
      </c>
      <c r="U208" s="6">
        <f>N208-logHir!N208</f>
        <v>4.9617400389729838E-2</v>
      </c>
      <c r="V208" s="6">
        <f>O208-logHir!O208</f>
        <v>-0.27208660796177497</v>
      </c>
      <c r="W208" s="6">
        <f>P208-logHir!P208</f>
        <v>0.10045158886677896</v>
      </c>
      <c r="X208" s="6">
        <f>Q208-logHir!Q208</f>
        <v>9.5711217958529105E-2</v>
      </c>
    </row>
    <row r="209" spans="1:24" x14ac:dyDescent="0.15">
      <c r="A209" s="1">
        <v>9</v>
      </c>
      <c r="B209" s="1" t="s">
        <v>92</v>
      </c>
      <c r="C209" s="1">
        <v>22</v>
      </c>
      <c r="D209" s="1" t="s">
        <v>7</v>
      </c>
      <c r="E209" s="4">
        <f>IF(資本ストック!E209&gt;0,LN(資本ストック!E209),0)</f>
        <v>12.535645658478739</v>
      </c>
      <c r="F209" s="4">
        <f>IF(資本ストック!F209&gt;0,LN(資本ストック!F209),0)</f>
        <v>13.588565355178982</v>
      </c>
      <c r="G209" s="4">
        <f>IF(資本ストック!G209&gt;0,LN(資本ストック!G209),0)</f>
        <v>14.661866453688992</v>
      </c>
      <c r="H209" s="4">
        <f>IF(資本ストック!H209&gt;0,LN(資本ストック!H209),0)</f>
        <v>14.783163197926998</v>
      </c>
      <c r="I209" s="4">
        <f>IF(資本ストック!I209&gt;0,LN(資本ストック!I209),0)</f>
        <v>14.954549539796712</v>
      </c>
      <c r="J209" s="4">
        <f>IF(資本ストック!J209&gt;0,LN(資本ストック!J209),0)</f>
        <v>14.986922034600889</v>
      </c>
      <c r="L209" s="6">
        <f t="shared" ref="L209" si="759">E209-E$1106</f>
        <v>0.34955967378549957</v>
      </c>
      <c r="M209" s="6">
        <f t="shared" ref="M209" si="760">F209-F$1106</f>
        <v>9.9172677377673324E-2</v>
      </c>
      <c r="N209" s="6">
        <f t="shared" ref="N209" si="761">G209-G$1106</f>
        <v>0.26276294351914586</v>
      </c>
      <c r="O209" s="6">
        <f t="shared" ref="O209" si="762">H209-H$1106</f>
        <v>-7.2505875351218663E-2</v>
      </c>
      <c r="P209" s="6">
        <f t="shared" si="713"/>
        <v>0.75290767878295917</v>
      </c>
      <c r="Q209" s="6">
        <f t="shared" si="714"/>
        <v>0.79197386548228899</v>
      </c>
      <c r="S209" s="6">
        <f>L209-logHir!L209</f>
        <v>0.50233903023486093</v>
      </c>
      <c r="T209" s="6">
        <f>M209-logHir!M209</f>
        <v>0.15589537528678044</v>
      </c>
      <c r="U209" s="6">
        <f>N209-logHir!N209</f>
        <v>0.28936450009237547</v>
      </c>
      <c r="V209" s="6">
        <f>O209-logHir!O209</f>
        <v>-9.3843215100886113E-2</v>
      </c>
      <c r="W209" s="6">
        <f>P209-logHir!P209</f>
        <v>0.69602210172682533</v>
      </c>
      <c r="X209" s="6">
        <f>Q209-logHir!Q209</f>
        <v>0.57669478428742238</v>
      </c>
    </row>
    <row r="210" spans="1:24" x14ac:dyDescent="0.15">
      <c r="A210" s="1">
        <v>9</v>
      </c>
      <c r="B210" s="1" t="s">
        <v>92</v>
      </c>
      <c r="C210" s="1">
        <v>23</v>
      </c>
      <c r="D210" s="1" t="s">
        <v>28</v>
      </c>
      <c r="E210" s="4">
        <f>IF(資本ストック!E210&gt;0,LN(資本ストック!E210),0)</f>
        <v>12.201954659119405</v>
      </c>
      <c r="F210" s="4">
        <f>IF(資本ストック!F210&gt;0,LN(資本ストック!F210),0)</f>
        <v>13.269235599646668</v>
      </c>
      <c r="G210" s="4">
        <f>IF(資本ストック!G210&gt;0,LN(資本ストック!G210),0)</f>
        <v>13.848409603189598</v>
      </c>
      <c r="H210" s="4">
        <f>IF(資本ストック!H210&gt;0,LN(資本ストック!H210),0)</f>
        <v>14.48240313098621</v>
      </c>
      <c r="I210" s="4">
        <f>IF(資本ストック!I210&gt;0,LN(資本ストック!I210),0)</f>
        <v>14.56530642600082</v>
      </c>
      <c r="J210" s="4">
        <f>IF(資本ストック!J210&gt;0,LN(資本ストック!J210),0)</f>
        <v>14.574633912798642</v>
      </c>
      <c r="L210" s="6">
        <f t="shared" ref="L210" si="763">E210-E$1107</f>
        <v>-0.49766250129469647</v>
      </c>
      <c r="M210" s="6">
        <f t="shared" ref="M210" si="764">F210-F$1107</f>
        <v>-0.22680168403559797</v>
      </c>
      <c r="N210" s="6">
        <f t="shared" ref="N210" si="765">G210-G$1107</f>
        <v>-0.14779898391223512</v>
      </c>
      <c r="O210" s="6">
        <f t="shared" ref="O210" si="766">H210-H$1107</f>
        <v>-0.11020332381506037</v>
      </c>
      <c r="P210" s="6">
        <f t="shared" si="713"/>
        <v>0.3636645649870669</v>
      </c>
      <c r="Q210" s="6">
        <f t="shared" si="714"/>
        <v>0.37968574368004226</v>
      </c>
      <c r="S210" s="6">
        <f>L210-logHir!L210</f>
        <v>-0.32398909539931253</v>
      </c>
      <c r="T210" s="6">
        <f>M210-logHir!M210</f>
        <v>-5.2337857180766889E-2</v>
      </c>
      <c r="U210" s="6">
        <f>N210-logHir!N210</f>
        <v>3.2410306066765315E-2</v>
      </c>
      <c r="V210" s="6">
        <f>O210-logHir!O210</f>
        <v>6.4073693121684983E-2</v>
      </c>
      <c r="W210" s="6">
        <f>P210-logHir!P210</f>
        <v>0.51153246950060272</v>
      </c>
      <c r="X210" s="6">
        <f>Q210-logHir!Q210</f>
        <v>0.36592364482728179</v>
      </c>
    </row>
    <row r="211" spans="1:24" x14ac:dyDescent="0.15">
      <c r="A211" s="1">
        <v>10</v>
      </c>
      <c r="B211" s="1" t="s">
        <v>96</v>
      </c>
      <c r="C211" s="1">
        <v>1</v>
      </c>
      <c r="D211" s="1" t="s">
        <v>8</v>
      </c>
      <c r="E211" s="4">
        <f>IF(資本ストック!E211&gt;0,LN(資本ストック!E211),0)</f>
        <v>13.897991599051998</v>
      </c>
      <c r="F211" s="4">
        <f>IF(資本ストック!F211&gt;0,LN(資本ストック!F211),0)</f>
        <v>14.090745827582888</v>
      </c>
      <c r="G211" s="4">
        <f>IF(資本ストック!G211&gt;0,LN(資本ストック!G211),0)</f>
        <v>14.263080709513465</v>
      </c>
      <c r="H211" s="4">
        <f>IF(資本ストック!H211&gt;0,LN(資本ストック!H211),0)</f>
        <v>14.412479721646356</v>
      </c>
      <c r="I211" s="4">
        <f>IF(資本ストック!I211&gt;0,LN(資本ストック!I211),0)</f>
        <v>14.458145890160653</v>
      </c>
      <c r="J211" s="4">
        <f>IF(資本ストック!J211&gt;0,LN(資本ストック!J211),0)</f>
        <v>14.454245750286519</v>
      </c>
      <c r="L211" s="6">
        <f t="shared" ref="L211" si="767">E211-E$1085</f>
        <v>0.48484289063436847</v>
      </c>
      <c r="M211" s="6">
        <f t="shared" ref="M211" si="768">F211-F$1085</f>
        <v>0.45226036376828738</v>
      </c>
      <c r="N211" s="6">
        <f t="shared" ref="N211" si="769">G211-G$1085</f>
        <v>0.27572717403909408</v>
      </c>
      <c r="O211" s="6">
        <f t="shared" ref="O211" si="770">H211-H$1085</f>
        <v>0.22651497024245337</v>
      </c>
      <c r="P211" s="6">
        <f t="shared" si="713"/>
        <v>0.25650402914689963</v>
      </c>
      <c r="Q211" s="6">
        <f t="shared" si="714"/>
        <v>0.25929758116791923</v>
      </c>
      <c r="S211" s="6">
        <f>L211-logHir!L211</f>
        <v>0.26326512071801744</v>
      </c>
      <c r="T211" s="6">
        <f>M211-logHir!M211</f>
        <v>0.19356282989971518</v>
      </c>
      <c r="U211" s="6">
        <f>N211-logHir!N211</f>
        <v>8.5601605357457089E-2</v>
      </c>
      <c r="V211" s="6">
        <f>O211-logHir!O211</f>
        <v>1.3737862407799284E-2</v>
      </c>
      <c r="W211" s="6">
        <f>P211-logHir!P211</f>
        <v>8.9505478532993621E-2</v>
      </c>
      <c r="X211" s="6">
        <f>Q211-logHir!Q211</f>
        <v>9.5871164741096138E-2</v>
      </c>
    </row>
    <row r="212" spans="1:24" x14ac:dyDescent="0.15">
      <c r="A212" s="1">
        <v>10</v>
      </c>
      <c r="B212" s="1" t="s">
        <v>96</v>
      </c>
      <c r="C212" s="1">
        <v>2</v>
      </c>
      <c r="D212" s="1" t="s">
        <v>9</v>
      </c>
      <c r="E212" s="4">
        <f>IF(資本ストック!E212&gt;0,LN(資本ストック!E212),0)</f>
        <v>10.314810471183097</v>
      </c>
      <c r="F212" s="4">
        <f>IF(資本ストック!F212&gt;0,LN(資本ストック!F212),0)</f>
        <v>10.160394439965687</v>
      </c>
      <c r="G212" s="4">
        <f>IF(資本ストック!G212&gt;0,LN(資本ストック!G212),0)</f>
        <v>9.8680077493742377</v>
      </c>
      <c r="H212" s="4">
        <f>IF(資本ストック!H212&gt;0,LN(資本ストック!H212),0)</f>
        <v>10.01860276137109</v>
      </c>
      <c r="I212" s="4">
        <f>IF(資本ストック!I212&gt;0,LN(資本ストック!I212),0)</f>
        <v>9.8040521279781156</v>
      </c>
      <c r="J212" s="4">
        <f>IF(資本ストック!J212&gt;0,LN(資本ストック!J212),0)</f>
        <v>9.764349249415238</v>
      </c>
      <c r="L212" s="6">
        <f t="shared" ref="L212" si="771">E212-E$1086</f>
        <v>0.36969524394734421</v>
      </c>
      <c r="M212" s="6">
        <f t="shared" ref="M212" si="772">F212-F$1086</f>
        <v>3.9551603135389968E-2</v>
      </c>
      <c r="N212" s="6">
        <f t="shared" ref="N212" si="773">G212-G$1086</f>
        <v>-0.34184892341479589</v>
      </c>
      <c r="O212" s="6">
        <f t="shared" ref="O212" si="774">H212-H$1086</f>
        <v>-0.17571953105465354</v>
      </c>
      <c r="P212" s="6">
        <f t="shared" si="713"/>
        <v>-4.3975897330356375</v>
      </c>
      <c r="Q212" s="6">
        <f t="shared" si="714"/>
        <v>-4.4305989197033622</v>
      </c>
      <c r="S212" s="6">
        <f>L212-logHir!L212</f>
        <v>0.2957659807607449</v>
      </c>
      <c r="T212" s="6">
        <f>M212-logHir!M212</f>
        <v>0.24118364579749318</v>
      </c>
      <c r="U212" s="6">
        <f>N212-logHir!N212</f>
        <v>-0.17537514177155433</v>
      </c>
      <c r="V212" s="6">
        <f>O212-logHir!O212</f>
        <v>-5.9806458414032981E-2</v>
      </c>
      <c r="W212" s="6">
        <f>P212-logHir!P212</f>
        <v>-4.2177249493488063</v>
      </c>
      <c r="X212" s="6">
        <f>Q212-logHir!Q212</f>
        <v>-4.2359477855258447</v>
      </c>
    </row>
    <row r="213" spans="1:24" x14ac:dyDescent="0.15">
      <c r="A213" s="1">
        <v>10</v>
      </c>
      <c r="B213" s="1" t="s">
        <v>97</v>
      </c>
      <c r="C213" s="1">
        <v>3</v>
      </c>
      <c r="D213" s="1" t="s">
        <v>16</v>
      </c>
      <c r="E213" s="4">
        <f>IF(資本ストック!E213&gt;0,LN(資本ストック!E213),0)</f>
        <v>11.543339660116464</v>
      </c>
      <c r="F213" s="4">
        <f>IF(資本ストック!F213&gt;0,LN(資本ストック!F213),0)</f>
        <v>12.00378132827772</v>
      </c>
      <c r="G213" s="4">
        <f>IF(資本ストック!G213&gt;0,LN(資本ストック!G213),0)</f>
        <v>12.839561724888</v>
      </c>
      <c r="H213" s="4">
        <f>IF(資本ストック!H213&gt;0,LN(資本ストック!H213),0)</f>
        <v>13.276225675941218</v>
      </c>
      <c r="I213" s="4">
        <f>IF(資本ストック!I213&gt;0,LN(資本ストック!I213),0)</f>
        <v>13.331522203355608</v>
      </c>
      <c r="J213" s="4">
        <f>IF(資本ストック!J213&gt;0,LN(資本ストック!J213),0)</f>
        <v>13.341018476692346</v>
      </c>
      <c r="L213" s="6">
        <f t="shared" ref="L213" si="775">E213-E$1087</f>
        <v>0.53812874272316336</v>
      </c>
      <c r="M213" s="6">
        <f t="shared" ref="M213" si="776">F213-F$1087</f>
        <v>0.40531485207019102</v>
      </c>
      <c r="N213" s="6">
        <f t="shared" ref="N213" si="777">G213-G$1087</f>
        <v>0.70455249720893143</v>
      </c>
      <c r="O213" s="6">
        <f t="shared" ref="O213" si="778">H213-H$1087</f>
        <v>0.77989741935433798</v>
      </c>
      <c r="P213" s="6">
        <f t="shared" si="713"/>
        <v>-0.87011965765814558</v>
      </c>
      <c r="Q213" s="6">
        <f t="shared" si="714"/>
        <v>-0.85392969242625405</v>
      </c>
      <c r="S213" s="6">
        <f>L213-logHir!L213</f>
        <v>0.66007314669590045</v>
      </c>
      <c r="T213" s="6">
        <f>M213-logHir!M213</f>
        <v>0.41100167522549391</v>
      </c>
      <c r="U213" s="6">
        <f>N213-logHir!N213</f>
        <v>0.70058919100510053</v>
      </c>
      <c r="V213" s="6">
        <f>O213-logHir!O213</f>
        <v>0.59907462179027782</v>
      </c>
      <c r="W213" s="6">
        <f>P213-logHir!P213</f>
        <v>-1.0786759784721323</v>
      </c>
      <c r="X213" s="6">
        <f>Q213-logHir!Q213</f>
        <v>-1.0303215320301913</v>
      </c>
    </row>
    <row r="214" spans="1:24" x14ac:dyDescent="0.15">
      <c r="A214" s="1">
        <v>10</v>
      </c>
      <c r="B214" s="1" t="s">
        <v>97</v>
      </c>
      <c r="C214" s="1">
        <v>4</v>
      </c>
      <c r="D214" s="1" t="s">
        <v>17</v>
      </c>
      <c r="E214" s="4">
        <f>IF(資本ストック!E214&gt;0,LN(資本ストック!E214),0)</f>
        <v>11.230127625763298</v>
      </c>
      <c r="F214" s="4">
        <f>IF(資本ストック!F214&gt;0,LN(資本ストック!F214),0)</f>
        <v>11.471025720430919</v>
      </c>
      <c r="G214" s="4">
        <f>IF(資本ストック!G214&gt;0,LN(資本ストック!G214),0)</f>
        <v>11.493259132835028</v>
      </c>
      <c r="H214" s="4">
        <f>IF(資本ストック!H214&gt;0,LN(資本ストック!H214),0)</f>
        <v>11.421208631577269</v>
      </c>
      <c r="I214" s="4">
        <f>IF(資本ストック!I214&gt;0,LN(資本ストック!I214),0)</f>
        <v>11.094297453304543</v>
      </c>
      <c r="J214" s="4">
        <f>IF(資本ストック!J214&gt;0,LN(資本ストック!J214),0)</f>
        <v>11.041593467162309</v>
      </c>
      <c r="L214" s="6">
        <f t="shared" ref="L214" si="779">E214-E$1088</f>
        <v>0.52262104735531345</v>
      </c>
      <c r="M214" s="6">
        <f t="shared" ref="M214" si="780">F214-F$1088</f>
        <v>0.30321061926947124</v>
      </c>
      <c r="N214" s="6">
        <f t="shared" ref="N214" si="781">G214-G$1088</f>
        <v>3.1024949344754305E-2</v>
      </c>
      <c r="O214" s="6">
        <f t="shared" ref="O214" si="782">H214-H$1088</f>
        <v>-0.10115088910935377</v>
      </c>
      <c r="P214" s="6">
        <f t="shared" si="713"/>
        <v>-3.1073444077092098</v>
      </c>
      <c r="Q214" s="6">
        <f t="shared" si="714"/>
        <v>-3.1533547019562906</v>
      </c>
      <c r="S214" s="6">
        <f>L214-logHir!L214</f>
        <v>-0.31375586352348783</v>
      </c>
      <c r="T214" s="6">
        <f>M214-logHir!M214</f>
        <v>-0.15470187556969073</v>
      </c>
      <c r="U214" s="6">
        <f>N214-logHir!N214</f>
        <v>-0.15452034918046564</v>
      </c>
      <c r="V214" s="6">
        <f>O214-logHir!O214</f>
        <v>-0.27760820503644013</v>
      </c>
      <c r="W214" s="6">
        <f>P214-logHir!P214</f>
        <v>-3.2390159804416534</v>
      </c>
      <c r="X214" s="6">
        <f>Q214-logHir!Q214</f>
        <v>-3.277217674081756</v>
      </c>
    </row>
    <row r="215" spans="1:24" x14ac:dyDescent="0.15">
      <c r="A215" s="1">
        <v>10</v>
      </c>
      <c r="B215" s="1" t="s">
        <v>97</v>
      </c>
      <c r="C215" s="1">
        <v>5</v>
      </c>
      <c r="D215" s="1" t="s">
        <v>18</v>
      </c>
      <c r="E215" s="4">
        <f>IF(資本ストック!E215&gt;0,LN(資本ストック!E215),0)</f>
        <v>8.8617722808300883</v>
      </c>
      <c r="F215" s="4">
        <f>IF(資本ストック!F215&gt;0,LN(資本ストック!F215),0)</f>
        <v>9.9086186611770604</v>
      </c>
      <c r="G215" s="4">
        <f>IF(資本ストック!G215&gt;0,LN(資本ストック!G215),0)</f>
        <v>10.300597509585076</v>
      </c>
      <c r="H215" s="4">
        <f>IF(資本ストック!H215&gt;0,LN(資本ストック!H215),0)</f>
        <v>10.796870999843794</v>
      </c>
      <c r="I215" s="4">
        <f>IF(資本ストック!I215&gt;0,LN(資本ストック!I215),0)</f>
        <v>10.812988000285866</v>
      </c>
      <c r="J215" s="4">
        <f>IF(資本ストック!J215&gt;0,LN(資本ストック!J215),0)</f>
        <v>10.801269697558958</v>
      </c>
      <c r="L215" s="6">
        <f t="shared" ref="L215" si="783">E215-E$1089</f>
        <v>-1.3166607660552145</v>
      </c>
      <c r="M215" s="6">
        <f t="shared" ref="M215" si="784">F215-F$1089</f>
        <v>-0.6535435364693214</v>
      </c>
      <c r="N215" s="6">
        <f t="shared" ref="N215" si="785">G215-G$1089</f>
        <v>-0.70573305806859921</v>
      </c>
      <c r="O215" s="6">
        <f t="shared" ref="O215" si="786">H215-H$1089</f>
        <v>-0.51372929152400459</v>
      </c>
      <c r="P215" s="6">
        <f t="shared" si="713"/>
        <v>-3.3886538607278869</v>
      </c>
      <c r="Q215" s="6">
        <f t="shared" si="714"/>
        <v>-3.3936784715596424</v>
      </c>
      <c r="S215" s="6">
        <f>L215-logHir!L215</f>
        <v>-1.1518184197683929</v>
      </c>
      <c r="T215" s="6">
        <f>M215-logHir!M215</f>
        <v>-0.46711203542513324</v>
      </c>
      <c r="U215" s="6">
        <f>N215-logHir!N215</f>
        <v>-0.60344657856201778</v>
      </c>
      <c r="V215" s="6">
        <f>O215-logHir!O215</f>
        <v>-0.4571482477443638</v>
      </c>
      <c r="W215" s="6">
        <f>P215-logHir!P215</f>
        <v>-3.2413085273899309</v>
      </c>
      <c r="X215" s="6">
        <f>Q215-logHir!Q215</f>
        <v>-3.2080699004115285</v>
      </c>
    </row>
    <row r="216" spans="1:24" x14ac:dyDescent="0.15">
      <c r="A216" s="1">
        <v>10</v>
      </c>
      <c r="B216" s="1" t="s">
        <v>97</v>
      </c>
      <c r="C216" s="1">
        <v>6</v>
      </c>
      <c r="D216" s="1" t="s">
        <v>2</v>
      </c>
      <c r="E216" s="4">
        <f>IF(資本ストック!E216&gt;0,LN(資本ストック!E216),0)</f>
        <v>10.90617088431134</v>
      </c>
      <c r="F216" s="4">
        <f>IF(資本ストック!F216&gt;0,LN(資本ストック!F216),0)</f>
        <v>11.378290939282039</v>
      </c>
      <c r="G216" s="4">
        <f>IF(資本ストック!G216&gt;0,LN(資本ストック!G216),0)</f>
        <v>12.214671070897538</v>
      </c>
      <c r="H216" s="4">
        <f>IF(資本ストック!H216&gt;0,LN(資本ストック!H216),0)</f>
        <v>12.778297177474913</v>
      </c>
      <c r="I216" s="4">
        <f>IF(資本ストック!I216&gt;0,LN(資本ストック!I216),0)</f>
        <v>13.076329624949478</v>
      </c>
      <c r="J216" s="4">
        <f>IF(資本ストック!J216&gt;0,LN(資本ストック!J216),0)</f>
        <v>13.112744947212423</v>
      </c>
      <c r="L216" s="6">
        <f t="shared" ref="L216" si="787">E216-E$1090</f>
        <v>-0.17303502341683341</v>
      </c>
      <c r="M216" s="6">
        <f t="shared" ref="M216" si="788">F216-F$1090</f>
        <v>-1.6202934333355401E-2</v>
      </c>
      <c r="N216" s="6">
        <f t="shared" ref="N216" si="789">G216-G$1090</f>
        <v>0.43860294598644955</v>
      </c>
      <c r="O216" s="6">
        <f t="shared" ref="O216" si="790">H216-H$1090</f>
        <v>0.74403414664262613</v>
      </c>
      <c r="P216" s="6">
        <f t="shared" si="713"/>
        <v>-1.1253122360642749</v>
      </c>
      <c r="Q216" s="6">
        <f t="shared" si="714"/>
        <v>-1.0822032219061768</v>
      </c>
      <c r="S216" s="6">
        <f>L216-logHir!L216</f>
        <v>-0.1146498245003702</v>
      </c>
      <c r="T216" s="6">
        <f>M216-logHir!M216</f>
        <v>-0.1402322976663406</v>
      </c>
      <c r="U216" s="6">
        <f>N216-logHir!N216</f>
        <v>0.1158898486315163</v>
      </c>
      <c r="V216" s="6">
        <f>O216-logHir!O216</f>
        <v>0.25360334858349987</v>
      </c>
      <c r="W216" s="6">
        <f>P216-logHir!P216</f>
        <v>-1.5686353187018955</v>
      </c>
      <c r="X216" s="6">
        <f>Q216-logHir!Q216</f>
        <v>-1.5266435362004938</v>
      </c>
    </row>
    <row r="217" spans="1:24" x14ac:dyDescent="0.15">
      <c r="A217" s="1">
        <v>10</v>
      </c>
      <c r="B217" s="1" t="s">
        <v>97</v>
      </c>
      <c r="C217" s="1">
        <v>7</v>
      </c>
      <c r="D217" s="1" t="s">
        <v>19</v>
      </c>
      <c r="E217" s="4">
        <f>IF(資本ストック!E217&gt;0,LN(資本ストック!E217),0)</f>
        <v>8.670637669045087</v>
      </c>
      <c r="F217" s="4">
        <f>IF(資本ストック!F217&gt;0,LN(資本ストック!F217),0)</f>
        <v>8.7626821038388361</v>
      </c>
      <c r="G217" s="4">
        <f>IF(資本ストック!G217&gt;0,LN(資本ストック!G217),0)</f>
        <v>8.8281437132006246</v>
      </c>
      <c r="H217" s="4">
        <f>IF(資本ストック!H217&gt;0,LN(資本ストック!H217),0)</f>
        <v>9.2309201183333158</v>
      </c>
      <c r="I217" s="4">
        <f>IF(資本ストック!I217&gt;0,LN(資本ストック!I217),0)</f>
        <v>9.3511232759096181</v>
      </c>
      <c r="J217" s="4">
        <f>IF(資本ストック!J217&gt;0,LN(資本ストック!J217),0)</f>
        <v>9.3534539769235305</v>
      </c>
      <c r="L217" s="6">
        <f t="shared" ref="L217" si="791">E217-E$1091</f>
        <v>-0.6080014673268721</v>
      </c>
      <c r="M217" s="6">
        <f t="shared" ref="M217" si="792">F217-F$1091</f>
        <v>-1.2383582923068097</v>
      </c>
      <c r="N217" s="6">
        <f t="shared" ref="N217" si="793">G217-G$1091</f>
        <v>-1.1447575113130402</v>
      </c>
      <c r="O217" s="6">
        <f t="shared" ref="O217" si="794">H217-H$1091</f>
        <v>-1.2579125263310598</v>
      </c>
      <c r="P217" s="6">
        <f t="shared" si="713"/>
        <v>-4.850518585104135</v>
      </c>
      <c r="Q217" s="6">
        <f t="shared" si="714"/>
        <v>-4.8414941921950696</v>
      </c>
      <c r="S217" s="6">
        <f>L217-logHir!L217</f>
        <v>-0.18149706682963451</v>
      </c>
      <c r="T217" s="6">
        <f>M217-logHir!M217</f>
        <v>-0.287599601231455</v>
      </c>
      <c r="U217" s="6">
        <f>N217-logHir!N217</f>
        <v>-0.67176764641382114</v>
      </c>
      <c r="V217" s="6">
        <f>O217-logHir!O217</f>
        <v>-1.0077460682003245</v>
      </c>
      <c r="W217" s="6">
        <f>P217-logHir!P217</f>
        <v>-4.3123706540770046</v>
      </c>
      <c r="X217" s="6">
        <f>Q217-logHir!Q217</f>
        <v>-4.3405644496949716</v>
      </c>
    </row>
    <row r="218" spans="1:24" x14ac:dyDescent="0.15">
      <c r="A218" s="1">
        <v>10</v>
      </c>
      <c r="B218" s="1" t="s">
        <v>97</v>
      </c>
      <c r="C218" s="1">
        <v>8</v>
      </c>
      <c r="D218" s="1" t="s">
        <v>20</v>
      </c>
      <c r="E218" s="4">
        <f>IF(資本ストック!E218&gt;0,LN(資本ストック!E218),0)</f>
        <v>10.4448065641042</v>
      </c>
      <c r="F218" s="4">
        <f>IF(資本ストック!F218&gt;0,LN(資本ストック!F218),0)</f>
        <v>10.864606712248456</v>
      </c>
      <c r="G218" s="4">
        <f>IF(資本ストック!G218&gt;0,LN(資本ストック!G218),0)</f>
        <v>11.326840103522125</v>
      </c>
      <c r="H218" s="4">
        <f>IF(資本ストック!H218&gt;0,LN(資本ストック!H218),0)</f>
        <v>11.344922945413696</v>
      </c>
      <c r="I218" s="4">
        <f>IF(資本ストック!I218&gt;0,LN(資本ストック!I218),0)</f>
        <v>11.164904568543301</v>
      </c>
      <c r="J218" s="4">
        <f>IF(資本ストック!J218&gt;0,LN(資本ストック!J218),0)</f>
        <v>11.144841500707592</v>
      </c>
      <c r="L218" s="6">
        <f t="shared" ref="L218" si="795">E218-E$1092</f>
        <v>-0.33867740997182949</v>
      </c>
      <c r="M218" s="6">
        <f t="shared" ref="M218" si="796">F218-F$1092</f>
        <v>-0.17030588625543608</v>
      </c>
      <c r="N218" s="6">
        <f t="shared" ref="N218" si="797">G218-G$1092</f>
        <v>2.4825481024510765E-2</v>
      </c>
      <c r="O218" s="6">
        <f t="shared" ref="O218" si="798">H218-H$1092</f>
        <v>-1.3698140804073944E-2</v>
      </c>
      <c r="P218" s="6">
        <f t="shared" si="713"/>
        <v>-3.0367372924704519</v>
      </c>
      <c r="Q218" s="6">
        <f t="shared" si="714"/>
        <v>-3.0501066684110079</v>
      </c>
      <c r="S218" s="6">
        <f>L218-logHir!L218</f>
        <v>-0.15084875452115654</v>
      </c>
      <c r="T218" s="6">
        <f>M218-logHir!M218</f>
        <v>-9.1922992268926862E-2</v>
      </c>
      <c r="U218" s="6">
        <f>N218-logHir!N218</f>
        <v>0.10041748476951362</v>
      </c>
      <c r="V218" s="6">
        <f>O218-logHir!O218</f>
        <v>0.13893152273318066</v>
      </c>
      <c r="W218" s="6">
        <f>P218-logHir!P218</f>
        <v>-2.8303114455294285</v>
      </c>
      <c r="X218" s="6">
        <f>Q218-logHir!Q218</f>
        <v>-2.8555944261215966</v>
      </c>
    </row>
    <row r="219" spans="1:24" x14ac:dyDescent="0.15">
      <c r="A219" s="1">
        <v>10</v>
      </c>
      <c r="B219" s="1" t="s">
        <v>97</v>
      </c>
      <c r="C219" s="1">
        <v>9</v>
      </c>
      <c r="D219" s="1" t="s">
        <v>21</v>
      </c>
      <c r="E219" s="4">
        <f>IF(資本ストック!E219&gt;0,LN(資本ストック!E219),0)</f>
        <v>11.474067919263147</v>
      </c>
      <c r="F219" s="4">
        <f>IF(資本ストック!F219&gt;0,LN(資本ストック!F219),0)</f>
        <v>11.980921733895299</v>
      </c>
      <c r="G219" s="4">
        <f>IF(資本ストック!G219&gt;0,LN(資本ストック!G219),0)</f>
        <v>12.266040431992483</v>
      </c>
      <c r="H219" s="4">
        <f>IF(資本ストック!H219&gt;0,LN(資本ストック!H219),0)</f>
        <v>12.337840212803288</v>
      </c>
      <c r="I219" s="4">
        <f>IF(資本ストック!I219&gt;0,LN(資本ストック!I219),0)</f>
        <v>12.407558941720298</v>
      </c>
      <c r="J219" s="4">
        <f>IF(資本ストック!J219&gt;0,LN(資本ストック!J219),0)</f>
        <v>12.453258622725093</v>
      </c>
      <c r="L219" s="6">
        <f t="shared" ref="L219" si="799">E219-E$1093</f>
        <v>0.21725975955541088</v>
      </c>
      <c r="M219" s="6">
        <f t="shared" ref="M219" si="800">F219-F$1093</f>
        <v>0.13861383547439665</v>
      </c>
      <c r="N219" s="6">
        <f t="shared" ref="N219" si="801">G219-G$1093</f>
        <v>0.11243898075671765</v>
      </c>
      <c r="O219" s="6">
        <f t="shared" ref="O219" si="802">H219-H$1093</f>
        <v>9.6181656458789178E-2</v>
      </c>
      <c r="P219" s="6">
        <f t="shared" si="713"/>
        <v>-1.7940829192934551</v>
      </c>
      <c r="Q219" s="6">
        <f t="shared" si="714"/>
        <v>-1.7416895463935074</v>
      </c>
      <c r="S219" s="6">
        <f>L219-logHir!L219</f>
        <v>-1.1765638013283564E-3</v>
      </c>
      <c r="T219" s="6">
        <f>M219-logHir!M219</f>
        <v>-0.23311714575796039</v>
      </c>
      <c r="U219" s="6">
        <f>N219-logHir!N219</f>
        <v>-0.28556690238514371</v>
      </c>
      <c r="V219" s="6">
        <f>O219-logHir!O219</f>
        <v>-0.24134563871125891</v>
      </c>
      <c r="W219" s="6">
        <f>P219-logHir!P219</f>
        <v>-2.1590236991148846</v>
      </c>
      <c r="X219" s="6">
        <f>Q219-logHir!Q219</f>
        <v>-2.0779069263173877</v>
      </c>
    </row>
    <row r="220" spans="1:24" x14ac:dyDescent="0.15">
      <c r="A220" s="1">
        <v>10</v>
      </c>
      <c r="B220" s="1" t="s">
        <v>97</v>
      </c>
      <c r="C220" s="1">
        <v>10</v>
      </c>
      <c r="D220" s="1" t="s">
        <v>22</v>
      </c>
      <c r="E220" s="4">
        <f>IF(資本ストック!E220&gt;0,LN(資本ストック!E220),0)</f>
        <v>11.018330464157581</v>
      </c>
      <c r="F220" s="4">
        <f>IF(資本ストック!F220&gt;0,LN(資本ストック!F220),0)</f>
        <v>11.478007937518363</v>
      </c>
      <c r="G220" s="4">
        <f>IF(資本ストック!G220&gt;0,LN(資本ストック!G220),0)</f>
        <v>11.834093451729796</v>
      </c>
      <c r="H220" s="4">
        <f>IF(資本ストック!H220&gt;0,LN(資本ストック!H220),0)</f>
        <v>12.086175827410553</v>
      </c>
      <c r="I220" s="4">
        <f>IF(資本ストック!I220&gt;0,LN(資本ストック!I220),0)</f>
        <v>12.402011637887531</v>
      </c>
      <c r="J220" s="4">
        <f>IF(資本ストック!J220&gt;0,LN(資本ストック!J220),0)</f>
        <v>12.436200617633055</v>
      </c>
      <c r="L220" s="6">
        <f t="shared" ref="L220" si="803">E220-E$1094</f>
        <v>0.7770104862106475</v>
      </c>
      <c r="M220" s="6">
        <f t="shared" ref="M220" si="804">F220-F$1094</f>
        <v>0.86709135087115818</v>
      </c>
      <c r="N220" s="6">
        <f t="shared" ref="N220" si="805">G220-G$1094</f>
        <v>0.76860834448199356</v>
      </c>
      <c r="O220" s="6">
        <f t="shared" ref="O220" si="806">H220-H$1094</f>
        <v>0.75263234549218083</v>
      </c>
      <c r="P220" s="6">
        <f t="shared" si="713"/>
        <v>-1.799630223126222</v>
      </c>
      <c r="Q220" s="6">
        <f t="shared" si="714"/>
        <v>-1.7587475514855448</v>
      </c>
      <c r="S220" s="6">
        <f>L220-logHir!L220</f>
        <v>0.28413283127726352</v>
      </c>
      <c r="T220" s="6">
        <f>M220-logHir!M220</f>
        <v>0.20799143910130446</v>
      </c>
      <c r="U220" s="6">
        <f>N220-logHir!N220</f>
        <v>4.2827372918200268E-2</v>
      </c>
      <c r="V220" s="6">
        <f>O220-logHir!O220</f>
        <v>8.2324730138203961E-2</v>
      </c>
      <c r="W220" s="6">
        <f>P220-logHir!P220</f>
        <v>-2.5642629085438315</v>
      </c>
      <c r="X220" s="6">
        <f>Q220-logHir!Q220</f>
        <v>-2.4450935406282301</v>
      </c>
    </row>
    <row r="221" spans="1:24" x14ac:dyDescent="0.15">
      <c r="A221" s="1">
        <v>10</v>
      </c>
      <c r="B221" s="1" t="s">
        <v>97</v>
      </c>
      <c r="C221" s="1">
        <v>11</v>
      </c>
      <c r="D221" s="1" t="s">
        <v>23</v>
      </c>
      <c r="E221" s="4">
        <f>IF(資本ストック!E221&gt;0,LN(資本ストック!E221),0)</f>
        <v>11.000330907639919</v>
      </c>
      <c r="F221" s="4">
        <f>IF(資本ストック!F221&gt;0,LN(資本ストック!F221),0)</f>
        <v>11.754232117022791</v>
      </c>
      <c r="G221" s="4">
        <f>IF(資本ストック!G221&gt;0,LN(資本ストック!G221),0)</f>
        <v>12.568306485231911</v>
      </c>
      <c r="H221" s="4">
        <f>IF(資本ストック!H221&gt;0,LN(資本ストック!H221),0)</f>
        <v>13.052977149362327</v>
      </c>
      <c r="I221" s="4">
        <f>IF(資本ストック!I221&gt;0,LN(資本ストック!I221),0)</f>
        <v>13.310667891402471</v>
      </c>
      <c r="J221" s="4">
        <f>IF(資本ストック!J221&gt;0,LN(資本ストック!J221),0)</f>
        <v>13.295222946458685</v>
      </c>
      <c r="L221" s="6">
        <f t="shared" ref="L221" si="807">E221-E$1095</f>
        <v>0.18413029666155367</v>
      </c>
      <c r="M221" s="6">
        <f t="shared" ref="M221" si="808">F221-F$1095</f>
        <v>0.53659803852181831</v>
      </c>
      <c r="N221" s="6">
        <f t="shared" ref="N221" si="809">G221-G$1095</f>
        <v>0.64079625442737864</v>
      </c>
      <c r="O221" s="6">
        <f t="shared" ref="O221" si="810">H221-H$1095</f>
        <v>0.70796482482211331</v>
      </c>
      <c r="P221" s="6">
        <f t="shared" si="713"/>
        <v>-0.89097396961128261</v>
      </c>
      <c r="Q221" s="6">
        <f t="shared" si="714"/>
        <v>-0.8997252226599155</v>
      </c>
      <c r="S221" s="6">
        <f>L221-logHir!L221</f>
        <v>-0.17330332638096735</v>
      </c>
      <c r="T221" s="6">
        <f>M221-logHir!M221</f>
        <v>-5.2730117468840376E-2</v>
      </c>
      <c r="U221" s="6">
        <f>N221-logHir!N221</f>
        <v>-9.4068272339004722E-2</v>
      </c>
      <c r="V221" s="6">
        <f>O221-logHir!O221</f>
        <v>-3.2358692732085359E-2</v>
      </c>
      <c r="W221" s="6">
        <f>P221-logHir!P221</f>
        <v>-1.7101842986534397</v>
      </c>
      <c r="X221" s="6">
        <f>Q221-logHir!Q221</f>
        <v>-1.6081111288997612</v>
      </c>
    </row>
    <row r="222" spans="1:24" x14ac:dyDescent="0.15">
      <c r="A222" s="1">
        <v>10</v>
      </c>
      <c r="B222" s="1" t="s">
        <v>97</v>
      </c>
      <c r="C222" s="1">
        <v>12</v>
      </c>
      <c r="D222" s="1" t="s">
        <v>24</v>
      </c>
      <c r="E222" s="4">
        <f>IF(資本ストック!E222&gt;0,LN(資本ストック!E222),0)</f>
        <v>11.732837298487237</v>
      </c>
      <c r="F222" s="4">
        <f>IF(資本ストック!F222&gt;0,LN(資本ストック!F222),0)</f>
        <v>12.6554054310139</v>
      </c>
      <c r="G222" s="4">
        <f>IF(資本ストック!G222&gt;0,LN(資本ストック!G222),0)</f>
        <v>13.70090187793229</v>
      </c>
      <c r="H222" s="4">
        <f>IF(資本ストック!H222&gt;0,LN(資本ストック!H222),0)</f>
        <v>14.017521022176728</v>
      </c>
      <c r="I222" s="4">
        <f>IF(資本ストック!I222&gt;0,LN(資本ストック!I222),0)</f>
        <v>13.811231995734369</v>
      </c>
      <c r="J222" s="4">
        <f>IF(資本ストック!J222&gt;0,LN(資本ストック!J222),0)</f>
        <v>13.745845771549359</v>
      </c>
      <c r="L222" s="6">
        <f t="shared" ref="L222" si="811">E222-E$1096</f>
        <v>1.6015906600702241</v>
      </c>
      <c r="M222" s="6">
        <f t="shared" ref="M222" si="812">F222-F$1096</f>
        <v>1.6343539217502574</v>
      </c>
      <c r="N222" s="6">
        <f t="shared" ref="N222" si="813">G222-G$1096</f>
        <v>1.2152159626764227</v>
      </c>
      <c r="O222" s="6">
        <f t="shared" ref="O222" si="814">H222-H$1096</f>
        <v>0.86905916758017909</v>
      </c>
      <c r="P222" s="6">
        <f t="shared" si="713"/>
        <v>-0.39040986527938415</v>
      </c>
      <c r="Q222" s="6">
        <f t="shared" si="714"/>
        <v>-0.44910239756924142</v>
      </c>
      <c r="S222" s="6">
        <f>L222-logHir!L222</f>
        <v>0.16722583436765603</v>
      </c>
      <c r="T222" s="6">
        <f>M222-logHir!M222</f>
        <v>0.39303804554182697</v>
      </c>
      <c r="U222" s="6">
        <f>N222-logHir!N222</f>
        <v>0.17918856341134592</v>
      </c>
      <c r="V222" s="6">
        <f>O222-logHir!O222</f>
        <v>1.7846561363439761E-2</v>
      </c>
      <c r="W222" s="6">
        <f>P222-logHir!P222</f>
        <v>-0.98997146248033729</v>
      </c>
      <c r="X222" s="6">
        <f>Q222-logHir!Q222</f>
        <v>-1.0673123752367708</v>
      </c>
    </row>
    <row r="223" spans="1:24" x14ac:dyDescent="0.15">
      <c r="A223" s="1">
        <v>10</v>
      </c>
      <c r="B223" s="1" t="s">
        <v>97</v>
      </c>
      <c r="C223" s="1">
        <v>13</v>
      </c>
      <c r="D223" s="1" t="s">
        <v>25</v>
      </c>
      <c r="E223" s="4">
        <f>IF(資本ストック!E223&gt;0,LN(資本ストック!E223),0)</f>
        <v>11.689373783519938</v>
      </c>
      <c r="F223" s="4">
        <f>IF(資本ストック!F223&gt;0,LN(資本ストック!F223),0)</f>
        <v>12.777220723327572</v>
      </c>
      <c r="G223" s="4">
        <f>IF(資本ストック!G223&gt;0,LN(資本ストック!G223),0)</f>
        <v>13.823679881625553</v>
      </c>
      <c r="H223" s="4">
        <f>IF(資本ストック!H223&gt;0,LN(資本ストック!H223),0)</f>
        <v>14.097692526742048</v>
      </c>
      <c r="I223" s="4">
        <f>IF(資本ストック!I223&gt;0,LN(資本ストック!I223),0)</f>
        <v>14.165983106137407</v>
      </c>
      <c r="J223" s="4">
        <f>IF(資本ストック!J223&gt;0,LN(資本ストック!J223),0)</f>
        <v>14.163109891230874</v>
      </c>
      <c r="L223" s="6">
        <f t="shared" ref="L223" si="815">E223-E$1097</f>
        <v>2.0586380762084726</v>
      </c>
      <c r="M223" s="6">
        <f t="shared" ref="M223" si="816">F223-F$1097</f>
        <v>1.7350212638030236</v>
      </c>
      <c r="N223" s="6">
        <f t="shared" ref="N223" si="817">G223-G$1097</f>
        <v>2.1898865096490869</v>
      </c>
      <c r="O223" s="6">
        <f t="shared" ref="O223" si="818">H223-H$1097</f>
        <v>2.1138141741993284</v>
      </c>
      <c r="P223" s="6">
        <f t="shared" si="713"/>
        <v>-3.5658754876346066E-2</v>
      </c>
      <c r="Q223" s="6">
        <f t="shared" si="714"/>
        <v>-3.1838277887725752E-2</v>
      </c>
      <c r="S223" s="6">
        <f>L223-logHir!L223</f>
        <v>0.64764391910919095</v>
      </c>
      <c r="T223" s="6">
        <f>M223-logHir!M223</f>
        <v>0.25423967727948416</v>
      </c>
      <c r="U223" s="6">
        <f>N223-logHir!N223</f>
        <v>0.42751482128267781</v>
      </c>
      <c r="V223" s="6">
        <f>O223-logHir!O223</f>
        <v>0.28640820133726308</v>
      </c>
      <c r="W223" s="6">
        <f>P223-logHir!P223</f>
        <v>-1.6336716609194308</v>
      </c>
      <c r="X223" s="6">
        <f>Q223-logHir!Q223</f>
        <v>-1.5011992679915718</v>
      </c>
    </row>
    <row r="224" spans="1:24" x14ac:dyDescent="0.15">
      <c r="A224" s="1">
        <v>10</v>
      </c>
      <c r="B224" s="1" t="s">
        <v>97</v>
      </c>
      <c r="C224" s="1">
        <v>14</v>
      </c>
      <c r="D224" s="1" t="s">
        <v>26</v>
      </c>
      <c r="E224" s="4">
        <f>IF(資本ストック!E224&gt;0,LN(資本ストック!E224),0)</f>
        <v>8.0532934100371651</v>
      </c>
      <c r="F224" s="4">
        <f>IF(資本ストック!F224&gt;0,LN(資本ストック!F224),0)</f>
        <v>9.4775268453448582</v>
      </c>
      <c r="G224" s="4">
        <f>IF(資本ストック!G224&gt;0,LN(資本ストック!G224),0)</f>
        <v>10.127311991320077</v>
      </c>
      <c r="H224" s="4">
        <f>IF(資本ストック!H224&gt;0,LN(資本ストック!H224),0)</f>
        <v>10.286153898521579</v>
      </c>
      <c r="I224" s="4">
        <f>IF(資本ストック!I224&gt;0,LN(資本ストック!I224),0)</f>
        <v>10.455759386549374</v>
      </c>
      <c r="J224" s="4">
        <f>IF(資本ストック!J224&gt;0,LN(資本ストック!J224),0)</f>
        <v>10.438257999992903</v>
      </c>
      <c r="L224" s="6">
        <f t="shared" ref="L224" si="819">E224-E$1098</f>
        <v>1.7190486207146405</v>
      </c>
      <c r="M224" s="6">
        <f t="shared" ref="M224" si="820">F224-F$1098</f>
        <v>1.1006566363906263</v>
      </c>
      <c r="N224" s="6">
        <f t="shared" ref="N224" si="821">G224-G$1098</f>
        <v>0.73024962644466918</v>
      </c>
      <c r="O224" s="6">
        <f t="shared" ref="O224" si="822">H224-H$1098</f>
        <v>0.37799715151257196</v>
      </c>
      <c r="P224" s="6">
        <f t="shared" si="713"/>
        <v>-3.7458824744643788</v>
      </c>
      <c r="Q224" s="6">
        <f t="shared" si="714"/>
        <v>-3.7566901691256973</v>
      </c>
      <c r="S224" s="6">
        <f>L224-logHir!L224</f>
        <v>1.104626524328685</v>
      </c>
      <c r="T224" s="6">
        <f>M224-logHir!M224</f>
        <v>0.24213211045899818</v>
      </c>
      <c r="U224" s="6">
        <f>N224-logHir!N224</f>
        <v>0.22529968767511299</v>
      </c>
      <c r="V224" s="6">
        <f>O224-logHir!O224</f>
        <v>1.207989323110148E-2</v>
      </c>
      <c r="W224" s="6">
        <f>P224-logHir!P224</f>
        <v>-4.2502256451283884</v>
      </c>
      <c r="X224" s="6">
        <f>Q224-logHir!Q224</f>
        <v>-4.1467072389275037</v>
      </c>
    </row>
    <row r="225" spans="1:24" x14ac:dyDescent="0.15">
      <c r="A225" s="1">
        <v>10</v>
      </c>
      <c r="B225" s="1" t="s">
        <v>97</v>
      </c>
      <c r="C225" s="1">
        <v>15</v>
      </c>
      <c r="D225" s="1" t="s">
        <v>27</v>
      </c>
      <c r="E225" s="4">
        <f>IF(資本ストック!E225&gt;0,LN(資本ストック!E225),0)</f>
        <v>11.545800162109677</v>
      </c>
      <c r="F225" s="4">
        <f>IF(資本ストック!F225&gt;0,LN(資本ストック!F225),0)</f>
        <v>12.16292760675492</v>
      </c>
      <c r="G225" s="4">
        <f>IF(資本ストック!G225&gt;0,LN(資本ストック!G225),0)</f>
        <v>12.935590882716699</v>
      </c>
      <c r="H225" s="4">
        <f>IF(資本ストック!H225&gt;0,LN(資本ストック!H225),0)</f>
        <v>13.313554779917874</v>
      </c>
      <c r="I225" s="4">
        <f>IF(資本ストック!I225&gt;0,LN(資本ストック!I225),0)</f>
        <v>13.41058510831539</v>
      </c>
      <c r="J225" s="4">
        <f>IF(資本ストック!J225&gt;0,LN(資本ストック!J225),0)</f>
        <v>13.399137379786701</v>
      </c>
      <c r="L225" s="6">
        <f t="shared" ref="L225" si="823">E225-E$1099</f>
        <v>0.49333584822663035</v>
      </c>
      <c r="M225" s="6">
        <f t="shared" ref="M225" si="824">F225-F$1099</f>
        <v>0.46939793226711579</v>
      </c>
      <c r="N225" s="6">
        <f t="shared" ref="N225" si="825">G225-G$1099</f>
        <v>0.63647565255705985</v>
      </c>
      <c r="O225" s="6">
        <f t="shared" ref="O225" si="826">H225-H$1099</f>
        <v>0.70935886803549053</v>
      </c>
      <c r="P225" s="6">
        <f t="shared" si="713"/>
        <v>-0.7910567526983634</v>
      </c>
      <c r="Q225" s="6">
        <f t="shared" si="714"/>
        <v>-0.79581078933189886</v>
      </c>
      <c r="S225" s="6">
        <f>L225-logHir!L225</f>
        <v>0.38616194798282066</v>
      </c>
      <c r="T225" s="6">
        <f>M225-logHir!M225</f>
        <v>0.26051402856752937</v>
      </c>
      <c r="U225" s="6">
        <f>N225-logHir!N225</f>
        <v>0.36202531958828921</v>
      </c>
      <c r="V225" s="6">
        <f>O225-logHir!O225</f>
        <v>0.32490436035694081</v>
      </c>
      <c r="W225" s="6">
        <f>P225-logHir!P225</f>
        <v>-1.272664634907871</v>
      </c>
      <c r="X225" s="6">
        <f>Q225-logHir!Q225</f>
        <v>-1.2205018552952644</v>
      </c>
    </row>
    <row r="226" spans="1:24" x14ac:dyDescent="0.15">
      <c r="A226" s="1">
        <v>10</v>
      </c>
      <c r="B226" s="1" t="s">
        <v>96</v>
      </c>
      <c r="C226" s="1">
        <v>16</v>
      </c>
      <c r="D226" s="1" t="s">
        <v>10</v>
      </c>
      <c r="E226" s="4">
        <f>IF(資本ストック!E226&gt;0,LN(資本ストック!E226),0)</f>
        <v>12.157828281573067</v>
      </c>
      <c r="F226" s="4">
        <f>IF(資本ストック!F226&gt;0,LN(資本ストック!F226),0)</f>
        <v>12.59377467687618</v>
      </c>
      <c r="G226" s="4">
        <f>IF(資本ストック!G226&gt;0,LN(資本ストック!G226),0)</f>
        <v>12.488094762598561</v>
      </c>
      <c r="H226" s="4">
        <f>IF(資本ストック!H226&gt;0,LN(資本ストック!H226),0)</f>
        <v>12.542219348305794</v>
      </c>
      <c r="I226" s="4">
        <f>IF(資本ストック!I226&gt;0,LN(資本ストック!I226),0)</f>
        <v>12.715467722023469</v>
      </c>
      <c r="J226" s="4">
        <f>IF(資本ストック!J226&gt;0,LN(資本ストック!J226),0)</f>
        <v>12.824960310937755</v>
      </c>
      <c r="L226" s="6">
        <f t="shared" ref="L226" si="827">E226-E$1100</f>
        <v>0.29931614975260956</v>
      </c>
      <c r="M226" s="6">
        <f t="shared" ref="M226" si="828">F226-F$1100</f>
        <v>0.34842799567921467</v>
      </c>
      <c r="N226" s="6">
        <f t="shared" ref="N226" si="829">G226-G$1100</f>
        <v>-0.13128909515951825</v>
      </c>
      <c r="O226" s="6">
        <f t="shared" ref="O226" si="830">H226-H$1100</f>
        <v>-0.47293441184732465</v>
      </c>
      <c r="P226" s="6">
        <f t="shared" si="713"/>
        <v>-1.4861741389902843</v>
      </c>
      <c r="Q226" s="6">
        <f t="shared" si="714"/>
        <v>-1.3699878581808456</v>
      </c>
      <c r="S226" s="6">
        <f>L226-logHir!L226</f>
        <v>0.47628355285558754</v>
      </c>
      <c r="T226" s="6">
        <f>M226-logHir!M226</f>
        <v>0.4368117334975139</v>
      </c>
      <c r="U226" s="6">
        <f>N226-logHir!N226</f>
        <v>-0.11404355293424651</v>
      </c>
      <c r="V226" s="6">
        <f>O226-logHir!O226</f>
        <v>-0.38683716943954138</v>
      </c>
      <c r="W226" s="6">
        <f>P226-logHir!P226</f>
        <v>-1.4213477192335198</v>
      </c>
      <c r="X226" s="6">
        <f>Q226-logHir!Q226</f>
        <v>-1.2664149858535829</v>
      </c>
    </row>
    <row r="227" spans="1:24" x14ac:dyDescent="0.15">
      <c r="A227" s="1">
        <v>10</v>
      </c>
      <c r="B227" s="1" t="s">
        <v>96</v>
      </c>
      <c r="C227" s="1">
        <v>17</v>
      </c>
      <c r="D227" s="1" t="s">
        <v>11</v>
      </c>
      <c r="E227" s="4">
        <f>IF(資本ストック!E227&gt;0,LN(資本ストック!E227),0)</f>
        <v>12.666182897625877</v>
      </c>
      <c r="F227" s="4">
        <f>IF(資本ストック!F227&gt;0,LN(資本ストック!F227),0)</f>
        <v>13.380876157913711</v>
      </c>
      <c r="G227" s="4">
        <f>IF(資本ストック!G227&gt;0,LN(資本ストック!G227),0)</f>
        <v>13.924514404127056</v>
      </c>
      <c r="H227" s="4">
        <f>IF(資本ストック!H227&gt;0,LN(資本ストック!H227),0)</f>
        <v>14.356884002039763</v>
      </c>
      <c r="I227" s="4">
        <f>IF(資本ストック!I227&gt;0,LN(資本ストック!I227),0)</f>
        <v>14.439120987500752</v>
      </c>
      <c r="J227" s="4">
        <f>IF(資本ストック!J227&gt;0,LN(資本ストック!J227),0)</f>
        <v>14.416088767168139</v>
      </c>
      <c r="L227" s="6">
        <f t="shared" ref="L227" si="831">E227-E$1101</f>
        <v>6.5746792989164859E-2</v>
      </c>
      <c r="M227" s="6">
        <f t="shared" ref="M227" si="832">F227-F$1101</f>
        <v>-0.27429065958109788</v>
      </c>
      <c r="N227" s="6">
        <f t="shared" ref="N227" si="833">G227-G$1101</f>
        <v>-8.3922231434208072E-2</v>
      </c>
      <c r="O227" s="6">
        <f t="shared" ref="O227" si="834">H227-H$1101</f>
        <v>-1.1015441476898147E-2</v>
      </c>
      <c r="P227" s="6">
        <f t="shared" si="713"/>
        <v>0.23747912648699909</v>
      </c>
      <c r="Q227" s="6">
        <f t="shared" si="714"/>
        <v>0.22114059804953889</v>
      </c>
      <c r="S227" s="6">
        <f>L227-logHir!L227</f>
        <v>0.18697811613113835</v>
      </c>
      <c r="T227" s="6">
        <f>M227-logHir!M227</f>
        <v>-0.26794491560622546</v>
      </c>
      <c r="U227" s="6">
        <f>N227-logHir!N227</f>
        <v>-8.9251902714650555E-2</v>
      </c>
      <c r="V227" s="6">
        <f>O227-logHir!O227</f>
        <v>-5.9962226451105494E-2</v>
      </c>
      <c r="W227" s="6">
        <f>P227-logHir!P227</f>
        <v>0.20048734424925563</v>
      </c>
      <c r="X227" s="6">
        <f>Q227-logHir!Q227</f>
        <v>0.18366912373410749</v>
      </c>
    </row>
    <row r="228" spans="1:24" x14ac:dyDescent="0.15">
      <c r="A228" s="1">
        <v>10</v>
      </c>
      <c r="B228" s="1" t="s">
        <v>96</v>
      </c>
      <c r="C228" s="1">
        <v>18</v>
      </c>
      <c r="D228" s="1" t="s">
        <v>12</v>
      </c>
      <c r="E228" s="4">
        <f>IF(資本ストック!E228&gt;0,LN(資本ストック!E228),0)</f>
        <v>12.225603191733144</v>
      </c>
      <c r="F228" s="4">
        <f>IF(資本ストック!F228&gt;0,LN(資本ストック!F228),0)</f>
        <v>13.283130578312004</v>
      </c>
      <c r="G228" s="4">
        <f>IF(資本ストック!G228&gt;0,LN(資本ストック!G228),0)</f>
        <v>13.525315109180434</v>
      </c>
      <c r="H228" s="4">
        <f>IF(資本ストック!H228&gt;0,LN(資本ストック!H228),0)</f>
        <v>13.583969385435399</v>
      </c>
      <c r="I228" s="4">
        <f>IF(資本ストック!I228&gt;0,LN(資本ストック!I228),0)</f>
        <v>13.777093229335895</v>
      </c>
      <c r="J228" s="4">
        <f>IF(資本ストック!J228&gt;0,LN(資本ストック!J228),0)</f>
        <v>13.703877662114282</v>
      </c>
      <c r="L228" s="6">
        <f t="shared" ref="L228" si="835">E228-E$1102</f>
        <v>0.30611879077284421</v>
      </c>
      <c r="M228" s="6">
        <f t="shared" ref="M228" si="836">F228-F$1102</f>
        <v>0.14839654810842795</v>
      </c>
      <c r="N228" s="6">
        <f t="shared" ref="N228" si="837">G228-G$1102</f>
        <v>0.10201519107698864</v>
      </c>
      <c r="O228" s="6">
        <f t="shared" ref="O228" si="838">H228-H$1102</f>
        <v>5.568120469204807E-2</v>
      </c>
      <c r="P228" s="6">
        <f t="shared" si="713"/>
        <v>-0.42454863167785817</v>
      </c>
      <c r="Q228" s="6">
        <f t="shared" si="714"/>
        <v>-0.4910705070043182</v>
      </c>
      <c r="S228" s="6">
        <f>L228-logHir!L228</f>
        <v>0.378062562630749</v>
      </c>
      <c r="T228" s="6">
        <f>M228-logHir!M228</f>
        <v>0.33425740002387805</v>
      </c>
      <c r="U228" s="6">
        <f>N228-logHir!N228</f>
        <v>0.17788636658014489</v>
      </c>
      <c r="V228" s="6">
        <f>O228-logHir!O228</f>
        <v>-1.2645914746823195E-2</v>
      </c>
      <c r="W228" s="6">
        <f>P228-logHir!P228</f>
        <v>-0.21751090468069734</v>
      </c>
      <c r="X228" s="6">
        <f>Q228-logHir!Q228</f>
        <v>-0.26496379503423384</v>
      </c>
    </row>
    <row r="229" spans="1:24" x14ac:dyDescent="0.15">
      <c r="A229" s="1">
        <v>10</v>
      </c>
      <c r="B229" s="1" t="s">
        <v>96</v>
      </c>
      <c r="C229" s="1">
        <v>19</v>
      </c>
      <c r="D229" s="1" t="s">
        <v>13</v>
      </c>
      <c r="E229" s="4">
        <f>IF(資本ストック!E229&gt;0,LN(資本ストック!E229),0)</f>
        <v>11.598870631081086</v>
      </c>
      <c r="F229" s="4">
        <f>IF(資本ストック!F229&gt;0,LN(資本ストック!F229),0)</f>
        <v>11.798563798118721</v>
      </c>
      <c r="G229" s="4">
        <f>IF(資本ストック!G229&gt;0,LN(資本ストック!G229),0)</f>
        <v>12.024149110300501</v>
      </c>
      <c r="H229" s="4">
        <f>IF(資本ストック!H229&gt;0,LN(資本ストック!H229),0)</f>
        <v>12.361367827080075</v>
      </c>
      <c r="I229" s="4">
        <f>IF(資本ストック!I229&gt;0,LN(資本ストック!I229),0)</f>
        <v>12.180777273127923</v>
      </c>
      <c r="J229" s="4">
        <f>IF(資本ストック!J229&gt;0,LN(資本ストック!J229),0)</f>
        <v>12.130453924145838</v>
      </c>
      <c r="L229" s="6">
        <f t="shared" ref="L229" si="839">E229-E$1103</f>
        <v>0.37428925310652339</v>
      </c>
      <c r="M229" s="6">
        <f t="shared" ref="M229" si="840">F229-F$1103</f>
        <v>0.20920806611279019</v>
      </c>
      <c r="N229" s="6">
        <f t="shared" ref="N229" si="841">G229-G$1103</f>
        <v>0.22194972873287711</v>
      </c>
      <c r="O229" s="6">
        <f t="shared" ref="O229" si="842">H229-H$1103</f>
        <v>0.13443775422329729</v>
      </c>
      <c r="P229" s="6">
        <f t="shared" si="713"/>
        <v>-2.0208645878858302</v>
      </c>
      <c r="Q229" s="6">
        <f t="shared" si="714"/>
        <v>-2.0644942449727619</v>
      </c>
      <c r="S229" s="6">
        <f>L229-logHir!L229</f>
        <v>0.42439483302021586</v>
      </c>
      <c r="T229" s="6">
        <f>M229-logHir!M229</f>
        <v>0.30807652466567959</v>
      </c>
      <c r="U229" s="6">
        <f>N229-logHir!N229</f>
        <v>0.19923416157048912</v>
      </c>
      <c r="V229" s="6">
        <f>O229-logHir!O229</f>
        <v>0.13612273385222018</v>
      </c>
      <c r="W229" s="6">
        <f>P229-logHir!P229</f>
        <v>-2.1546779801973202</v>
      </c>
      <c r="X229" s="6">
        <f>Q229-logHir!Q229</f>
        <v>-2.1875365479795086</v>
      </c>
    </row>
    <row r="230" spans="1:24" x14ac:dyDescent="0.15">
      <c r="A230" s="1">
        <v>10</v>
      </c>
      <c r="B230" s="1" t="s">
        <v>96</v>
      </c>
      <c r="C230" s="1">
        <v>20</v>
      </c>
      <c r="D230" s="1" t="s">
        <v>14</v>
      </c>
      <c r="E230" s="4">
        <f>IF(資本ストック!E230&gt;0,LN(資本ストック!E230),0)</f>
        <v>11.258356262387119</v>
      </c>
      <c r="F230" s="4">
        <f>IF(資本ストック!F230&gt;0,LN(資本ストック!F230),0)</f>
        <v>12.664445221048123</v>
      </c>
      <c r="G230" s="4">
        <f>IF(資本ストック!G230&gt;0,LN(資本ストック!G230),0)</f>
        <v>13.752162383972285</v>
      </c>
      <c r="H230" s="4">
        <f>IF(資本ストック!H230&gt;0,LN(資本ストック!H230),0)</f>
        <v>14.281577651935258</v>
      </c>
      <c r="I230" s="4">
        <f>IF(資本ストック!I230&gt;0,LN(資本ストック!I230),0)</f>
        <v>14.204282498654045</v>
      </c>
      <c r="J230" s="4">
        <f>IF(資本ストック!J230&gt;0,LN(資本ストック!J230),0)</f>
        <v>14.16950760216683</v>
      </c>
      <c r="L230" s="6">
        <f t="shared" ref="L230" si="843">E230-E$1104</f>
        <v>0.32785648976842197</v>
      </c>
      <c r="M230" s="6">
        <f t="shared" ref="M230" si="844">F230-F$1104</f>
        <v>-0.30501718466753402</v>
      </c>
      <c r="N230" s="6">
        <f t="shared" ref="N230" si="845">G230-G$1104</f>
        <v>-7.0439381196877093E-2</v>
      </c>
      <c r="O230" s="6">
        <f t="shared" ref="O230" si="846">H230-H$1104</f>
        <v>6.8803004709687698E-2</v>
      </c>
      <c r="P230" s="6">
        <f t="shared" si="713"/>
        <v>2.6406376402920984E-3</v>
      </c>
      <c r="Q230" s="6">
        <f t="shared" si="714"/>
        <v>-2.5440566951770549E-2</v>
      </c>
      <c r="S230" s="6">
        <f>L230-logHir!L230</f>
        <v>0.52098311910281225</v>
      </c>
      <c r="T230" s="6">
        <f>M230-logHir!M230</f>
        <v>-9.7901883504965426E-2</v>
      </c>
      <c r="U230" s="6">
        <f>N230-logHir!N230</f>
        <v>-1.8193956644653397E-2</v>
      </c>
      <c r="V230" s="6">
        <f>O230-logHir!O230</f>
        <v>5.3905232635154121E-2</v>
      </c>
      <c r="W230" s="6">
        <f>P230-logHir!P230</f>
        <v>2.4041986417426386E-2</v>
      </c>
      <c r="X230" s="6">
        <f>Q230-logHir!Q230</f>
        <v>-1.2786223109442219E-2</v>
      </c>
    </row>
    <row r="231" spans="1:24" x14ac:dyDescent="0.15">
      <c r="A231" s="1">
        <v>10</v>
      </c>
      <c r="B231" s="1" t="s">
        <v>96</v>
      </c>
      <c r="C231" s="1">
        <v>21</v>
      </c>
      <c r="D231" s="1" t="s">
        <v>15</v>
      </c>
      <c r="E231" s="4">
        <f>IF(資本ストック!E231&gt;0,LN(資本ストック!E231),0)</f>
        <v>12.832565891675669</v>
      </c>
      <c r="F231" s="4">
        <f>IF(資本ストック!F231&gt;0,LN(資本ストック!F231),0)</f>
        <v>13.341738356295556</v>
      </c>
      <c r="G231" s="4">
        <f>IF(資本ストック!G231&gt;0,LN(資本ストック!G231),0)</f>
        <v>13.576852031038415</v>
      </c>
      <c r="H231" s="4">
        <f>IF(資本ストック!H231&gt;0,LN(資本ストック!H231),0)</f>
        <v>14.151060197457198</v>
      </c>
      <c r="I231" s="4">
        <f>IF(資本ストック!I231&gt;0,LN(資本ストック!I231),0)</f>
        <v>14.326417924751427</v>
      </c>
      <c r="J231" s="4">
        <f>IF(資本ストック!J231&gt;0,LN(資本ストック!J231),0)</f>
        <v>14.35704876891438</v>
      </c>
      <c r="L231" s="6">
        <f t="shared" ref="L231" si="847">E231-E$1105</f>
        <v>0.24057040165598309</v>
      </c>
      <c r="M231" s="6">
        <f t="shared" ref="M231" si="848">F231-F$1105</f>
        <v>-0.33572134803427822</v>
      </c>
      <c r="N231" s="6">
        <f t="shared" ref="N231" si="849">G231-G$1105</f>
        <v>-0.56253900362191089</v>
      </c>
      <c r="O231" s="6">
        <f t="shared" ref="O231" si="850">H231-H$1105</f>
        <v>-0.40086927237729597</v>
      </c>
      <c r="P231" s="6">
        <f t="shared" si="713"/>
        <v>0.12477606373767358</v>
      </c>
      <c r="Q231" s="6">
        <f t="shared" si="714"/>
        <v>0.16210059979577984</v>
      </c>
      <c r="S231" s="6">
        <f>L231-logHir!L231</f>
        <v>0.4575807266707379</v>
      </c>
      <c r="T231" s="6">
        <f>M231-logHir!M231</f>
        <v>-0.18041590266148155</v>
      </c>
      <c r="U231" s="6">
        <f>N231-logHir!N231</f>
        <v>-0.54887462347501526</v>
      </c>
      <c r="V231" s="6">
        <f>O231-logHir!O231</f>
        <v>-0.4141570553490368</v>
      </c>
      <c r="W231" s="6">
        <f>P231-logHir!P231</f>
        <v>-2.0604739606740807E-2</v>
      </c>
      <c r="X231" s="6">
        <f>Q231-logHir!Q231</f>
        <v>5.6471502161793197E-2</v>
      </c>
    </row>
    <row r="232" spans="1:24" x14ac:dyDescent="0.15">
      <c r="A232" s="1">
        <v>10</v>
      </c>
      <c r="B232" s="1" t="s">
        <v>95</v>
      </c>
      <c r="C232" s="1">
        <v>22</v>
      </c>
      <c r="D232" s="1" t="s">
        <v>7</v>
      </c>
      <c r="E232" s="4">
        <f>IF(資本ストック!E232&gt;0,LN(資本ストック!E232),0)</f>
        <v>12.551696543210907</v>
      </c>
      <c r="F232" s="4">
        <f>IF(資本ストック!F232&gt;0,LN(資本ストック!F232),0)</f>
        <v>13.618046031615286</v>
      </c>
      <c r="G232" s="4">
        <f>IF(資本ストック!G232&gt;0,LN(資本ストック!G232),0)</f>
        <v>14.475531328889506</v>
      </c>
      <c r="H232" s="4">
        <f>IF(資本ストック!H232&gt;0,LN(資本ストック!H232),0)</f>
        <v>14.872520153434591</v>
      </c>
      <c r="I232" s="4">
        <f>IF(資本ストック!I232&gt;0,LN(資本ストック!I232),0)</f>
        <v>14.982328439485192</v>
      </c>
      <c r="J232" s="4">
        <f>IF(資本ストック!J232&gt;0,LN(資本ストック!J232),0)</f>
        <v>14.957606099252969</v>
      </c>
      <c r="L232" s="6">
        <f t="shared" ref="L232" si="851">E232-E$1106</f>
        <v>0.36561055851766788</v>
      </c>
      <c r="M232" s="6">
        <f t="shared" ref="M232" si="852">F232-F$1106</f>
        <v>0.12865335381397713</v>
      </c>
      <c r="N232" s="6">
        <f t="shared" ref="N232" si="853">G232-G$1106</f>
        <v>7.6427818719659868E-2</v>
      </c>
      <c r="O232" s="6">
        <f t="shared" ref="O232" si="854">H232-H$1106</f>
        <v>1.685108015637482E-2</v>
      </c>
      <c r="P232" s="6">
        <f t="shared" si="713"/>
        <v>0.78068657847143896</v>
      </c>
      <c r="Q232" s="6">
        <f t="shared" si="714"/>
        <v>0.76265793013436856</v>
      </c>
      <c r="S232" s="6">
        <f>L232-logHir!L232</f>
        <v>0.467982988837365</v>
      </c>
      <c r="T232" s="6">
        <f>M232-logHir!M232</f>
        <v>0.17533804045798185</v>
      </c>
      <c r="U232" s="6">
        <f>N232-logHir!N232</f>
        <v>5.6946353176162035E-2</v>
      </c>
      <c r="V232" s="6">
        <f>O232-logHir!O232</f>
        <v>4.8877450720814508E-2</v>
      </c>
      <c r="W232" s="6">
        <f>P232-logHir!P232</f>
        <v>0.76725516640580338</v>
      </c>
      <c r="X232" s="6">
        <f>Q232-logHir!Q232</f>
        <v>0.7849725883200076</v>
      </c>
    </row>
    <row r="233" spans="1:24" x14ac:dyDescent="0.15">
      <c r="A233" s="1">
        <v>10</v>
      </c>
      <c r="B233" s="1" t="s">
        <v>95</v>
      </c>
      <c r="C233" s="1">
        <v>23</v>
      </c>
      <c r="D233" s="1" t="s">
        <v>28</v>
      </c>
      <c r="E233" s="4">
        <f>IF(資本ストック!E233&gt;0,LN(資本ストック!E233),0)</f>
        <v>12.282977696192669</v>
      </c>
      <c r="F233" s="4">
        <f>IF(資本ストック!F233&gt;0,LN(資本ストック!F233),0)</f>
        <v>13.196010622082918</v>
      </c>
      <c r="G233" s="4">
        <f>IF(資本ストック!G233&gt;0,LN(資本ストック!G233),0)</f>
        <v>13.74908169813126</v>
      </c>
      <c r="H233" s="4">
        <f>IF(資本ストック!H233&gt;0,LN(資本ストック!H233),0)</f>
        <v>14.527633166062659</v>
      </c>
      <c r="I233" s="4">
        <f>IF(資本ストック!I233&gt;0,LN(資本ストック!I233),0)</f>
        <v>14.495247815024854</v>
      </c>
      <c r="J233" s="4">
        <f>IF(資本ストック!J233&gt;0,LN(資本ストック!J233),0)</f>
        <v>14.499710307416173</v>
      </c>
      <c r="L233" s="6">
        <f t="shared" ref="L233" si="855">E233-E$1107</f>
        <v>-0.41663946422143283</v>
      </c>
      <c r="M233" s="6">
        <f t="shared" ref="M233" si="856">F233-F$1107</f>
        <v>-0.30002666159934854</v>
      </c>
      <c r="N233" s="6">
        <f t="shared" ref="N233" si="857">G233-G$1107</f>
        <v>-0.24712688897057333</v>
      </c>
      <c r="O233" s="6">
        <f t="shared" ref="O233" si="858">H233-H$1107</f>
        <v>-6.4973288738611856E-2</v>
      </c>
      <c r="P233" s="6">
        <f t="shared" si="713"/>
        <v>0.29360595401110068</v>
      </c>
      <c r="Q233" s="6">
        <f t="shared" si="714"/>
        <v>0.3047621382975727</v>
      </c>
      <c r="S233" s="6">
        <f>L233-logHir!L233</f>
        <v>-0.2047265889099581</v>
      </c>
      <c r="T233" s="6">
        <f>M233-logHir!M233</f>
        <v>-0.11551941300752055</v>
      </c>
      <c r="U233" s="6">
        <f>N233-logHir!N233</f>
        <v>-0.13054320834557842</v>
      </c>
      <c r="V233" s="6">
        <f>O233-logHir!O233</f>
        <v>0.1144524616745386</v>
      </c>
      <c r="W233" s="6">
        <f>P233-logHir!P233</f>
        <v>0.36388231966895823</v>
      </c>
      <c r="X233" s="6">
        <f>Q233-logHir!Q233</f>
        <v>0.41220671462170344</v>
      </c>
    </row>
    <row r="234" spans="1:24" x14ac:dyDescent="0.15">
      <c r="A234" s="1">
        <v>11</v>
      </c>
      <c r="B234" s="1" t="s">
        <v>281</v>
      </c>
      <c r="C234" s="1">
        <v>1</v>
      </c>
      <c r="D234" s="1" t="s">
        <v>8</v>
      </c>
      <c r="E234" s="4">
        <f>IF(資本ストック!E234&gt;0,LN(資本ストック!E234),0)</f>
        <v>13.693876565177373</v>
      </c>
      <c r="F234" s="4">
        <f>IF(資本ストック!F234&gt;0,LN(資本ストック!F234),0)</f>
        <v>13.902251295315153</v>
      </c>
      <c r="G234" s="4">
        <f>IF(資本ストック!G234&gt;0,LN(資本ストック!G234),0)</f>
        <v>14.494306759054195</v>
      </c>
      <c r="H234" s="4">
        <f>IF(資本ストック!H234&gt;0,LN(資本ストック!H234),0)</f>
        <v>14.583311268375379</v>
      </c>
      <c r="I234" s="4">
        <f>IF(資本ストック!I234&gt;0,LN(資本ストック!I234),0)</f>
        <v>14.485023980949784</v>
      </c>
      <c r="J234" s="4">
        <f>IF(資本ストック!J234&gt;0,LN(資本ストック!J234),0)</f>
        <v>14.479056016983135</v>
      </c>
      <c r="L234" s="6">
        <f t="shared" ref="L234" si="859">E234-E$1085</f>
        <v>0.28072785675974288</v>
      </c>
      <c r="M234" s="6">
        <f t="shared" ref="M234" si="860">F234-F$1085</f>
        <v>0.26376583150055311</v>
      </c>
      <c r="N234" s="6">
        <f t="shared" ref="N234" si="861">G234-G$1085</f>
        <v>0.5069532235798242</v>
      </c>
      <c r="O234" s="6">
        <f t="shared" ref="O234" si="862">H234-H$1085</f>
        <v>0.39734651697147605</v>
      </c>
      <c r="P234" s="6">
        <f t="shared" si="713"/>
        <v>0.28338211993603046</v>
      </c>
      <c r="Q234" s="6">
        <f t="shared" si="714"/>
        <v>0.28410784786453469</v>
      </c>
      <c r="S234" s="6">
        <f>L234-logHir!L234</f>
        <v>-7.2524009203473128E-2</v>
      </c>
      <c r="T234" s="6">
        <f>M234-logHir!M234</f>
        <v>-9.4885511066514994E-2</v>
      </c>
      <c r="U234" s="6">
        <f>N234-logHir!N234</f>
        <v>0.17958651322773456</v>
      </c>
      <c r="V234" s="6">
        <f>O234-logHir!O234</f>
        <v>4.7634965616769165E-2</v>
      </c>
      <c r="W234" s="6">
        <f>P234-logHir!P234</f>
        <v>-4.2791729459128902E-2</v>
      </c>
      <c r="X234" s="6">
        <f>Q234-logHir!Q234</f>
        <v>-3.4742936618870957E-2</v>
      </c>
    </row>
    <row r="235" spans="1:24" x14ac:dyDescent="0.15">
      <c r="A235" s="1">
        <v>11</v>
      </c>
      <c r="B235" s="1" t="s">
        <v>281</v>
      </c>
      <c r="C235" s="1">
        <v>2</v>
      </c>
      <c r="D235" s="1" t="s">
        <v>9</v>
      </c>
      <c r="E235" s="4">
        <f>IF(資本ストック!E235&gt;0,LN(資本ストック!E235),0)</f>
        <v>9.8336261783087853</v>
      </c>
      <c r="F235" s="4">
        <f>IF(資本ストック!F235&gt;0,LN(資本ストック!F235),0)</f>
        <v>9.6137115973863558</v>
      </c>
      <c r="G235" s="4">
        <f>IF(資本ストック!G235&gt;0,LN(資本ストック!G235),0)</f>
        <v>9.9320441689505756</v>
      </c>
      <c r="H235" s="4">
        <f>IF(資本ストック!H235&gt;0,LN(資本ストック!H235),0)</f>
        <v>9.8562445188694898</v>
      </c>
      <c r="I235" s="4">
        <f>IF(資本ストック!I235&gt;0,LN(資本ストック!I235),0)</f>
        <v>9.726973442603029</v>
      </c>
      <c r="J235" s="4">
        <f>IF(資本ストック!J235&gt;0,LN(資本ストック!J235),0)</f>
        <v>9.7302982652815508</v>
      </c>
      <c r="L235" s="6">
        <f t="shared" ref="L235" si="863">E235-E$1086</f>
        <v>-0.11148904892696798</v>
      </c>
      <c r="M235" s="6">
        <f t="shared" ref="M235" si="864">F235-F$1086</f>
        <v>-0.50713123944394134</v>
      </c>
      <c r="N235" s="6">
        <f t="shared" ref="N235" si="865">G235-G$1086</f>
        <v>-0.27781250383845801</v>
      </c>
      <c r="O235" s="6">
        <f t="shared" ref="O235" si="866">H235-H$1086</f>
        <v>-0.3380777735562539</v>
      </c>
      <c r="P235" s="6">
        <f t="shared" si="713"/>
        <v>-4.4746684184107242</v>
      </c>
      <c r="Q235" s="6">
        <f t="shared" si="714"/>
        <v>-4.4646499038370493</v>
      </c>
      <c r="S235" s="6">
        <f>L235-logHir!L235</f>
        <v>-4.42038225012098E-3</v>
      </c>
      <c r="T235" s="6">
        <f>M235-logHir!M235</f>
        <v>-0.48097727092211784</v>
      </c>
      <c r="U235" s="6">
        <f>N235-logHir!N235</f>
        <v>-0.1393040704385502</v>
      </c>
      <c r="V235" s="6">
        <f>O235-logHir!O235</f>
        <v>-0.44978253262476464</v>
      </c>
      <c r="W235" s="6">
        <f>P235-logHir!P235</f>
        <v>-4.7558385939868684</v>
      </c>
      <c r="X235" s="6">
        <f>Q235-logHir!Q235</f>
        <v>-4.7497585738506318</v>
      </c>
    </row>
    <row r="236" spans="1:24" x14ac:dyDescent="0.15">
      <c r="A236" s="1">
        <v>11</v>
      </c>
      <c r="B236" s="1" t="s">
        <v>101</v>
      </c>
      <c r="C236" s="1">
        <v>3</v>
      </c>
      <c r="D236" s="1" t="s">
        <v>16</v>
      </c>
      <c r="E236" s="4">
        <f>IF(資本ストック!E236&gt;0,LN(資本ストック!E236),0)</f>
        <v>12.055414243184121</v>
      </c>
      <c r="F236" s="4">
        <f>IF(資本ストック!F236&gt;0,LN(資本ストック!F236),0)</f>
        <v>12.586882799806276</v>
      </c>
      <c r="G236" s="4">
        <f>IF(資本ストック!G236&gt;0,LN(資本ストック!G236),0)</f>
        <v>13.095396633697133</v>
      </c>
      <c r="H236" s="4">
        <f>IF(資本ストック!H236&gt;0,LN(資本ストック!H236),0)</f>
        <v>13.482746742938758</v>
      </c>
      <c r="I236" s="4">
        <f>IF(資本ストック!I236&gt;0,LN(資本ストック!I236),0)</f>
        <v>13.613822202980236</v>
      </c>
      <c r="J236" s="4">
        <f>IF(資本ストック!J236&gt;0,LN(資本ストック!J236),0)</f>
        <v>13.616295441589561</v>
      </c>
      <c r="L236" s="6">
        <f t="shared" ref="L236" si="867">E236-E$1087</f>
        <v>1.0502033257908199</v>
      </c>
      <c r="M236" s="6">
        <f t="shared" ref="M236" si="868">F236-F$1087</f>
        <v>0.98841632359874687</v>
      </c>
      <c r="N236" s="6">
        <f t="shared" ref="N236" si="869">G236-G$1087</f>
        <v>0.96038740601806438</v>
      </c>
      <c r="O236" s="6">
        <f t="shared" ref="O236" si="870">H236-H$1087</f>
        <v>0.98641848635187834</v>
      </c>
      <c r="P236" s="6">
        <f t="shared" si="713"/>
        <v>-0.5878196580335171</v>
      </c>
      <c r="Q236" s="6">
        <f t="shared" si="714"/>
        <v>-0.57865272752903962</v>
      </c>
      <c r="S236" s="6">
        <f>L236-logHir!L236</f>
        <v>0.47102546294561343</v>
      </c>
      <c r="T236" s="6">
        <f>M236-logHir!M236</f>
        <v>0.26446277782822847</v>
      </c>
      <c r="U236" s="6">
        <f>N236-logHir!N236</f>
        <v>0.11694726692948265</v>
      </c>
      <c r="V236" s="6">
        <f>O236-logHir!O236</f>
        <v>-1.8195005065610559E-2</v>
      </c>
      <c r="W236" s="6">
        <f>P236-logHir!P236</f>
        <v>-1.705357852287726</v>
      </c>
      <c r="X236" s="6">
        <f>Q236-logHir!Q236</f>
        <v>-1.6935782028241864</v>
      </c>
    </row>
    <row r="237" spans="1:24" x14ac:dyDescent="0.15">
      <c r="A237" s="1">
        <v>11</v>
      </c>
      <c r="B237" s="1" t="s">
        <v>101</v>
      </c>
      <c r="C237" s="1">
        <v>4</v>
      </c>
      <c r="D237" s="1" t="s">
        <v>17</v>
      </c>
      <c r="E237" s="4">
        <f>IF(資本ストック!E237&gt;0,LN(資本ストック!E237),0)</f>
        <v>11.569886001394336</v>
      </c>
      <c r="F237" s="4">
        <f>IF(資本ストック!F237&gt;0,LN(資本ストック!F237),0)</f>
        <v>11.669644143303868</v>
      </c>
      <c r="G237" s="4">
        <f>IF(資本ストック!G237&gt;0,LN(資本ストック!G237),0)</f>
        <v>11.757578716860149</v>
      </c>
      <c r="H237" s="4">
        <f>IF(資本ストック!H237&gt;0,LN(資本ストック!H237),0)</f>
        <v>11.737906648804369</v>
      </c>
      <c r="I237" s="4">
        <f>IF(資本ストック!I237&gt;0,LN(資本ストック!I237),0)</f>
        <v>11.614194595822417</v>
      </c>
      <c r="J237" s="4">
        <f>IF(資本ストック!J237&gt;0,LN(資本ストック!J237),0)</f>
        <v>11.586408095622645</v>
      </c>
      <c r="L237" s="6">
        <f t="shared" ref="L237" si="871">E237-E$1088</f>
        <v>0.86237942298635062</v>
      </c>
      <c r="M237" s="6">
        <f t="shared" ref="M237" si="872">F237-F$1088</f>
        <v>0.50182904214242008</v>
      </c>
      <c r="N237" s="6">
        <f t="shared" ref="N237" si="873">G237-G$1088</f>
        <v>0.29534453336987454</v>
      </c>
      <c r="O237" s="6">
        <f t="shared" ref="O237" si="874">H237-H$1088</f>
        <v>0.21554712811774657</v>
      </c>
      <c r="P237" s="6">
        <f t="shared" si="713"/>
        <v>-2.5874472651913365</v>
      </c>
      <c r="Q237" s="6">
        <f t="shared" si="714"/>
        <v>-2.6085400734959556</v>
      </c>
      <c r="S237" s="6">
        <f>L237-logHir!L237</f>
        <v>2.6718263908946938E-3</v>
      </c>
      <c r="T237" s="6">
        <f>M237-logHir!M237</f>
        <v>-0.13783734313484253</v>
      </c>
      <c r="U237" s="6">
        <f>N237-logHir!N237</f>
        <v>-0.16506259149946523</v>
      </c>
      <c r="V237" s="6">
        <f>O237-logHir!O237</f>
        <v>-0.28614548960352337</v>
      </c>
      <c r="W237" s="6">
        <f>P237-logHir!P237</f>
        <v>-3.1971421294470499</v>
      </c>
      <c r="X237" s="6">
        <f>Q237-logHir!Q237</f>
        <v>-3.2353727734923066</v>
      </c>
    </row>
    <row r="238" spans="1:24" x14ac:dyDescent="0.15">
      <c r="A238" s="1">
        <v>11</v>
      </c>
      <c r="B238" s="1" t="s">
        <v>101</v>
      </c>
      <c r="C238" s="1">
        <v>5</v>
      </c>
      <c r="D238" s="1" t="s">
        <v>18</v>
      </c>
      <c r="E238" s="4">
        <f>IF(資本ストック!E238&gt;0,LN(資本ストック!E238),0)</f>
        <v>11.029438320780613</v>
      </c>
      <c r="F238" s="4">
        <f>IF(資本ストック!F238&gt;0,LN(資本ストック!F238),0)</f>
        <v>11.746515616896041</v>
      </c>
      <c r="G238" s="4">
        <f>IF(資本ストック!G238&gt;0,LN(資本ストック!G238),0)</f>
        <v>12.308783448756644</v>
      </c>
      <c r="H238" s="4">
        <f>IF(資本ストック!H238&gt;0,LN(資本ストック!H238),0)</f>
        <v>12.62611127389947</v>
      </c>
      <c r="I238" s="4">
        <f>IF(資本ストック!I238&gt;0,LN(資本ストック!I238),0)</f>
        <v>12.635229939740144</v>
      </c>
      <c r="J238" s="4">
        <f>IF(資本ストック!J238&gt;0,LN(資本ストック!J238),0)</f>
        <v>12.611341633162686</v>
      </c>
      <c r="L238" s="6">
        <f t="shared" ref="L238" si="875">E238-E$1089</f>
        <v>0.85100527389531067</v>
      </c>
      <c r="M238" s="6">
        <f t="shared" ref="M238" si="876">F238-F$1089</f>
        <v>1.1843534192496588</v>
      </c>
      <c r="N238" s="6">
        <f t="shared" ref="N238" si="877">G238-G$1089</f>
        <v>1.302452881102969</v>
      </c>
      <c r="O238" s="6">
        <f t="shared" ref="O238" si="878">H238-H$1089</f>
        <v>1.3155109825316718</v>
      </c>
      <c r="P238" s="6">
        <f t="shared" si="713"/>
        <v>-1.566411921273609</v>
      </c>
      <c r="Q238" s="6">
        <f t="shared" si="714"/>
        <v>-1.5836065359559139</v>
      </c>
      <c r="S238" s="6">
        <f>L238-logHir!L238</f>
        <v>-0.40027929583660082</v>
      </c>
      <c r="T238" s="6">
        <f>M238-logHir!M238</f>
        <v>-0.27519300370738264</v>
      </c>
      <c r="U238" s="6">
        <f>N238-logHir!N238</f>
        <v>-0.24232435262281982</v>
      </c>
      <c r="V238" s="6">
        <f>O238-logHir!O238</f>
        <v>-0.32180535962642587</v>
      </c>
      <c r="W238" s="6">
        <f>P238-logHir!P238</f>
        <v>-3.1830397423581616</v>
      </c>
      <c r="X238" s="6">
        <f>Q238-logHir!Q238</f>
        <v>-3.1397733292260952</v>
      </c>
    </row>
    <row r="239" spans="1:24" x14ac:dyDescent="0.15">
      <c r="A239" s="1">
        <v>11</v>
      </c>
      <c r="B239" s="1" t="s">
        <v>101</v>
      </c>
      <c r="C239" s="1">
        <v>6</v>
      </c>
      <c r="D239" s="1" t="s">
        <v>2</v>
      </c>
      <c r="E239" s="4">
        <f>IF(資本ストック!E239&gt;0,LN(資本ストック!E239),0)</f>
        <v>11.639455944390701</v>
      </c>
      <c r="F239" s="4">
        <f>IF(資本ストック!F239&gt;0,LN(資本ストック!F239),0)</f>
        <v>12.226306682749975</v>
      </c>
      <c r="G239" s="4">
        <f>IF(資本ストック!G239&gt;0,LN(資本ストック!G239),0)</f>
        <v>13.061087796037231</v>
      </c>
      <c r="H239" s="4">
        <f>IF(資本ストック!H239&gt;0,LN(資本ストック!H239),0)</f>
        <v>13.473554591713691</v>
      </c>
      <c r="I239" s="4">
        <f>IF(資本ストック!I239&gt;0,LN(資本ストック!I239),0)</f>
        <v>13.691485545472458</v>
      </c>
      <c r="J239" s="4">
        <f>IF(資本ストック!J239&gt;0,LN(資本ストック!J239),0)</f>
        <v>13.685101145224815</v>
      </c>
      <c r="L239" s="6">
        <f t="shared" ref="L239" si="879">E239-E$1090</f>
        <v>0.56025003666252715</v>
      </c>
      <c r="M239" s="6">
        <f t="shared" ref="M239" si="880">F239-F$1090</f>
        <v>0.83181280913458089</v>
      </c>
      <c r="N239" s="6">
        <f t="shared" ref="N239" si="881">G239-G$1090</f>
        <v>1.2850196711261432</v>
      </c>
      <c r="O239" s="6">
        <f t="shared" ref="O239" si="882">H239-H$1090</f>
        <v>1.4392915608814043</v>
      </c>
      <c r="P239" s="6">
        <f t="shared" si="713"/>
        <v>-0.5101563155412947</v>
      </c>
      <c r="Q239" s="6">
        <f t="shared" si="714"/>
        <v>-0.50984702389378533</v>
      </c>
      <c r="S239" s="6">
        <f>L239-logHir!L239</f>
        <v>-0.68673834166050973</v>
      </c>
      <c r="T239" s="6">
        <f>M239-logHir!M239</f>
        <v>-0.65468065593480063</v>
      </c>
      <c r="U239" s="6">
        <f>N239-logHir!N239</f>
        <v>-0.3074740067729369</v>
      </c>
      <c r="V239" s="6">
        <f>O239-logHir!O239</f>
        <v>-0.21828986847743259</v>
      </c>
      <c r="W239" s="6">
        <f>P239-logHir!P239</f>
        <v>-2.1364554749555609</v>
      </c>
      <c r="X239" s="6">
        <f>Q239-logHir!Q239</f>
        <v>-2.1260311808258479</v>
      </c>
    </row>
    <row r="240" spans="1:24" x14ac:dyDescent="0.15">
      <c r="A240" s="1">
        <v>11</v>
      </c>
      <c r="B240" s="1" t="s">
        <v>101</v>
      </c>
      <c r="C240" s="1">
        <v>7</v>
      </c>
      <c r="D240" s="1" t="s">
        <v>19</v>
      </c>
      <c r="E240" s="4">
        <f>IF(資本ストック!E240&gt;0,LN(資本ストック!E240),0)</f>
        <v>8.2327354654900979</v>
      </c>
      <c r="F240" s="4">
        <f>IF(資本ストック!F240&gt;0,LN(資本ストック!F240),0)</f>
        <v>11.177983901256539</v>
      </c>
      <c r="G240" s="4">
        <f>IF(資本ストック!G240&gt;0,LN(資本ストック!G240),0)</f>
        <v>10.701723514690531</v>
      </c>
      <c r="H240" s="4">
        <f>IF(資本ストック!H240&gt;0,LN(資本ストック!H240),0)</f>
        <v>10.91780677252593</v>
      </c>
      <c r="I240" s="4">
        <f>IF(資本ストック!I240&gt;0,LN(資本ストック!I240),0)</f>
        <v>10.75927761765999</v>
      </c>
      <c r="J240" s="4">
        <f>IF(資本ストック!J240&gt;0,LN(資本ストック!J240),0)</f>
        <v>10.752791169290466</v>
      </c>
      <c r="L240" s="6">
        <f t="shared" ref="L240" si="883">E240-E$1091</f>
        <v>-1.0459036708818612</v>
      </c>
      <c r="M240" s="6">
        <f t="shared" ref="M240" si="884">F240-F$1091</f>
        <v>1.1769435051108932</v>
      </c>
      <c r="N240" s="6">
        <f t="shared" ref="N240" si="885">G240-G$1091</f>
        <v>0.72882229017686662</v>
      </c>
      <c r="O240" s="6">
        <f t="shared" ref="O240" si="886">H240-H$1091</f>
        <v>0.42897412786155442</v>
      </c>
      <c r="P240" s="6">
        <f t="shared" si="713"/>
        <v>-3.4423642433537633</v>
      </c>
      <c r="Q240" s="6">
        <f t="shared" si="714"/>
        <v>-3.4421569998281338</v>
      </c>
      <c r="S240" s="6">
        <f>L240-logHir!L240</f>
        <v>-1.2736064740856419</v>
      </c>
      <c r="T240" s="6">
        <f>M240-logHir!M240</f>
        <v>1.019785433099357</v>
      </c>
      <c r="U240" s="6">
        <f>N240-logHir!N240</f>
        <v>1.6222739286879673E-3</v>
      </c>
      <c r="V240" s="6">
        <f>O240-logHir!O240</f>
        <v>5.2244142857428955E-2</v>
      </c>
      <c r="W240" s="6">
        <f>P240-logHir!P240</f>
        <v>-4.209991069114114</v>
      </c>
      <c r="X240" s="6">
        <f>Q240-logHir!Q240</f>
        <v>-4.2224332297078853</v>
      </c>
    </row>
    <row r="241" spans="1:24" x14ac:dyDescent="0.15">
      <c r="A241" s="1">
        <v>11</v>
      </c>
      <c r="B241" s="1" t="s">
        <v>101</v>
      </c>
      <c r="C241" s="1">
        <v>8</v>
      </c>
      <c r="D241" s="1" t="s">
        <v>20</v>
      </c>
      <c r="E241" s="4">
        <f>IF(資本ストック!E241&gt;0,LN(資本ストック!E241),0)</f>
        <v>12.237909803398287</v>
      </c>
      <c r="F241" s="4">
        <f>IF(資本ストック!F241&gt;0,LN(資本ストック!F241),0)</f>
        <v>12.294661215844954</v>
      </c>
      <c r="G241" s="4">
        <f>IF(資本ストック!G241&gt;0,LN(資本ストック!G241),0)</f>
        <v>12.395913822512462</v>
      </c>
      <c r="H241" s="4">
        <f>IF(資本ストック!H241&gt;0,LN(資本ストック!H241),0)</f>
        <v>12.375006273005271</v>
      </c>
      <c r="I241" s="4">
        <f>IF(資本ストック!I241&gt;0,LN(資本ストック!I241),0)</f>
        <v>12.241697897639725</v>
      </c>
      <c r="J241" s="4">
        <f>IF(資本ストック!J241&gt;0,LN(資本ストック!J241),0)</f>
        <v>12.233792464004303</v>
      </c>
      <c r="L241" s="6">
        <f t="shared" ref="L241" si="887">E241-E$1092</f>
        <v>1.4544258293222576</v>
      </c>
      <c r="M241" s="6">
        <f t="shared" ref="M241" si="888">F241-F$1092</f>
        <v>1.2597486173410619</v>
      </c>
      <c r="N241" s="6">
        <f t="shared" ref="N241" si="889">G241-G$1092</f>
        <v>1.0938992000148478</v>
      </c>
      <c r="O241" s="6">
        <f t="shared" ref="O241" si="890">H241-H$1092</f>
        <v>1.0163851867875007</v>
      </c>
      <c r="P241" s="6">
        <f t="shared" si="713"/>
        <v>-1.9599439633740285</v>
      </c>
      <c r="Q241" s="6">
        <f t="shared" si="714"/>
        <v>-1.9611557051142974</v>
      </c>
      <c r="S241" s="6">
        <f>L241-logHir!L241</f>
        <v>0.8088027293259934</v>
      </c>
      <c r="T241" s="6">
        <f>M241-logHir!M241</f>
        <v>0.65594558328557362</v>
      </c>
      <c r="U241" s="6">
        <f>N241-logHir!N241</f>
        <v>0.43853885438753437</v>
      </c>
      <c r="V241" s="6">
        <f>O241-logHir!O241</f>
        <v>0.35399247179159943</v>
      </c>
      <c r="W241" s="6">
        <f>P241-logHir!P241</f>
        <v>-2.7080013835312986</v>
      </c>
      <c r="X241" s="6">
        <f>Q241-logHir!Q241</f>
        <v>-2.6876258536691289</v>
      </c>
    </row>
    <row r="242" spans="1:24" x14ac:dyDescent="0.15">
      <c r="A242" s="1">
        <v>11</v>
      </c>
      <c r="B242" s="1" t="s">
        <v>101</v>
      </c>
      <c r="C242" s="1">
        <v>9</v>
      </c>
      <c r="D242" s="1" t="s">
        <v>21</v>
      </c>
      <c r="E242" s="4">
        <f>IF(資本ストック!E242&gt;0,LN(資本ストック!E242),0)</f>
        <v>12.427961877073752</v>
      </c>
      <c r="F242" s="4">
        <f>IF(資本ストック!F242&gt;0,LN(資本ストック!F242),0)</f>
        <v>12.903041610106561</v>
      </c>
      <c r="G242" s="4">
        <f>IF(資本ストック!G242&gt;0,LN(資本ストック!G242),0)</f>
        <v>13.272209175994725</v>
      </c>
      <c r="H242" s="4">
        <f>IF(資本ストック!H242&gt;0,LN(資本ストック!H242),0)</f>
        <v>13.295004414332768</v>
      </c>
      <c r="I242" s="4">
        <f>IF(資本ストック!I242&gt;0,LN(資本ストック!I242),0)</f>
        <v>13.294047298837418</v>
      </c>
      <c r="J242" s="4">
        <f>IF(資本ストック!J242&gt;0,LN(資本ストック!J242),0)</f>
        <v>13.313126874669656</v>
      </c>
      <c r="L242" s="6">
        <f t="shared" ref="L242" si="891">E242-E$1093</f>
        <v>1.1711537173660158</v>
      </c>
      <c r="M242" s="6">
        <f t="shared" ref="M242" si="892">F242-F$1093</f>
        <v>1.0607337116856588</v>
      </c>
      <c r="N242" s="6">
        <f t="shared" ref="N242" si="893">G242-G$1093</f>
        <v>1.1186077247589594</v>
      </c>
      <c r="O242" s="6">
        <f t="shared" ref="O242" si="894">H242-H$1093</f>
        <v>1.0533458579882691</v>
      </c>
      <c r="P242" s="6">
        <f t="shared" si="713"/>
        <v>-0.90759456217633527</v>
      </c>
      <c r="Q242" s="6">
        <f t="shared" si="714"/>
        <v>-0.88182129444894386</v>
      </c>
      <c r="S242" s="6">
        <f>L242-logHir!L242</f>
        <v>-0.50011016530507213</v>
      </c>
      <c r="T242" s="6">
        <f>M242-logHir!M242</f>
        <v>-0.52318121592207767</v>
      </c>
      <c r="U242" s="6">
        <f>N242-logHir!N242</f>
        <v>-0.38892418595632883</v>
      </c>
      <c r="V242" s="6">
        <f>O242-logHir!O242</f>
        <v>-0.3333841271338418</v>
      </c>
      <c r="W242" s="6">
        <f>P242-logHir!P242</f>
        <v>-2.1990594323052886</v>
      </c>
      <c r="X242" s="6">
        <f>Q242-logHir!Q242</f>
        <v>-2.1591746657826505</v>
      </c>
    </row>
    <row r="243" spans="1:24" x14ac:dyDescent="0.15">
      <c r="A243" s="1">
        <v>11</v>
      </c>
      <c r="B243" s="1" t="s">
        <v>101</v>
      </c>
      <c r="C243" s="1">
        <v>10</v>
      </c>
      <c r="D243" s="1" t="s">
        <v>22</v>
      </c>
      <c r="E243" s="4">
        <f>IF(資本ストック!E243&gt;0,LN(資本ストック!E243),0)</f>
        <v>11.967190683368273</v>
      </c>
      <c r="F243" s="4">
        <f>IF(資本ストック!F243&gt;0,LN(資本ストック!F243),0)</f>
        <v>12.335474752423316</v>
      </c>
      <c r="G243" s="4">
        <f>IF(資本ストック!G243&gt;0,LN(資本ストック!G243),0)</f>
        <v>12.726341842083221</v>
      </c>
      <c r="H243" s="4">
        <f>IF(資本ストック!H243&gt;0,LN(資本ストック!H243),0)</f>
        <v>12.900637204673105</v>
      </c>
      <c r="I243" s="4">
        <f>IF(資本ストック!I243&gt;0,LN(資本ストック!I243),0)</f>
        <v>12.805797225123365</v>
      </c>
      <c r="J243" s="4">
        <f>IF(資本ストック!J243&gt;0,LN(資本ストック!J243),0)</f>
        <v>12.78116484262641</v>
      </c>
      <c r="L243" s="6">
        <f t="shared" ref="L243" si="895">E243-E$1094</f>
        <v>1.7258707054213396</v>
      </c>
      <c r="M243" s="6">
        <f t="shared" ref="M243" si="896">F243-F$1094</f>
        <v>1.7245581657761111</v>
      </c>
      <c r="N243" s="6">
        <f t="shared" ref="N243" si="897">G243-G$1094</f>
        <v>1.6608567348354182</v>
      </c>
      <c r="O243" s="6">
        <f t="shared" ref="O243" si="898">H243-H$1094</f>
        <v>1.5670937227547324</v>
      </c>
      <c r="P243" s="6">
        <f t="shared" si="713"/>
        <v>-1.3958446358903878</v>
      </c>
      <c r="Q243" s="6">
        <f t="shared" si="714"/>
        <v>-1.4137833264921902</v>
      </c>
      <c r="S243" s="6">
        <f>L243-logHir!L243</f>
        <v>0.22984677846011614</v>
      </c>
      <c r="T243" s="6">
        <f>M243-logHir!M243</f>
        <v>0.13846047581106191</v>
      </c>
      <c r="U243" s="6">
        <f>N243-logHir!N243</f>
        <v>0.1135402054757968</v>
      </c>
      <c r="V243" s="6">
        <f>O243-logHir!O243</f>
        <v>5.167642063967115E-2</v>
      </c>
      <c r="W243" s="6">
        <f>P243-logHir!P243</f>
        <v>-2.901686198575371</v>
      </c>
      <c r="X243" s="6">
        <f>Q243-logHir!Q243</f>
        <v>-2.9162149613593051</v>
      </c>
    </row>
    <row r="244" spans="1:24" x14ac:dyDescent="0.15">
      <c r="A244" s="1">
        <v>11</v>
      </c>
      <c r="B244" s="1" t="s">
        <v>101</v>
      </c>
      <c r="C244" s="1">
        <v>11</v>
      </c>
      <c r="D244" s="1" t="s">
        <v>23</v>
      </c>
      <c r="E244" s="4">
        <f>IF(資本ストック!E244&gt;0,LN(資本ストック!E244),0)</f>
        <v>12.268642177442995</v>
      </c>
      <c r="F244" s="4">
        <f>IF(資本ストック!F244&gt;0,LN(資本ストック!F244),0)</f>
        <v>12.771999538680156</v>
      </c>
      <c r="G244" s="4">
        <f>IF(資本ストック!G244&gt;0,LN(資本ストック!G244),0)</f>
        <v>13.490589420799401</v>
      </c>
      <c r="H244" s="4">
        <f>IF(資本ストック!H244&gt;0,LN(資本ストック!H244),0)</f>
        <v>13.772665443883</v>
      </c>
      <c r="I244" s="4">
        <f>IF(資本ストック!I244&gt;0,LN(資本ストック!I244),0)</f>
        <v>13.765153390321636</v>
      </c>
      <c r="J244" s="4">
        <f>IF(資本ストック!J244&gt;0,LN(資本ストック!J244),0)</f>
        <v>13.728977865214166</v>
      </c>
      <c r="L244" s="6">
        <f t="shared" ref="L244" si="899">E244-E$1095</f>
        <v>1.4524415664646302</v>
      </c>
      <c r="M244" s="6">
        <f t="shared" ref="M244" si="900">F244-F$1095</f>
        <v>1.5543654601791825</v>
      </c>
      <c r="N244" s="6">
        <f t="shared" ref="N244" si="901">G244-G$1095</f>
        <v>1.5630791899948679</v>
      </c>
      <c r="O244" s="6">
        <f t="shared" ref="O244" si="902">H244-H$1095</f>
        <v>1.4276531193427857</v>
      </c>
      <c r="P244" s="6">
        <f t="shared" si="713"/>
        <v>-0.43648847069211705</v>
      </c>
      <c r="Q244" s="6">
        <f t="shared" si="714"/>
        <v>-0.4659703039044345</v>
      </c>
      <c r="S244" s="6">
        <f>L244-logHir!L244</f>
        <v>-8.9125352625760712E-2</v>
      </c>
      <c r="T244" s="6">
        <f>M244-logHir!M244</f>
        <v>-9.7092314884719144E-2</v>
      </c>
      <c r="U244" s="6">
        <f>N244-logHir!N244</f>
        <v>-0.10029756245290322</v>
      </c>
      <c r="V244" s="6">
        <f>O244-logHir!O244</f>
        <v>-5.1511345533377551E-2</v>
      </c>
      <c r="W244" s="6">
        <f>P244-logHir!P244</f>
        <v>-1.7557542059001321</v>
      </c>
      <c r="X244" s="6">
        <f>Q244-logHir!Q244</f>
        <v>-1.795285826704907</v>
      </c>
    </row>
    <row r="245" spans="1:24" x14ac:dyDescent="0.15">
      <c r="A245" s="1">
        <v>11</v>
      </c>
      <c r="B245" s="1" t="s">
        <v>101</v>
      </c>
      <c r="C245" s="1">
        <v>12</v>
      </c>
      <c r="D245" s="1" t="s">
        <v>24</v>
      </c>
      <c r="E245" s="4">
        <f>IF(資本ストック!E245&gt;0,LN(資本ストック!E245),0)</f>
        <v>12.03800275741769</v>
      </c>
      <c r="F245" s="4">
        <f>IF(資本ストック!F245&gt;0,LN(資本ストック!F245),0)</f>
        <v>12.845931219799338</v>
      </c>
      <c r="G245" s="4">
        <f>IF(資本ストック!G245&gt;0,LN(資本ストック!G245),0)</f>
        <v>13.981953822918024</v>
      </c>
      <c r="H245" s="4">
        <f>IF(資本ストック!H245&gt;0,LN(資本ストック!H245),0)</f>
        <v>14.299419110332808</v>
      </c>
      <c r="I245" s="4">
        <f>IF(資本ストック!I245&gt;0,LN(資本ストック!I245),0)</f>
        <v>14.020356384744085</v>
      </c>
      <c r="J245" s="4">
        <f>IF(資本ストック!J245&gt;0,LN(資本ストック!J245),0)</f>
        <v>13.965465379072771</v>
      </c>
      <c r="L245" s="6">
        <f t="shared" ref="L245" si="903">E245-E$1096</f>
        <v>1.9067561190006774</v>
      </c>
      <c r="M245" s="6">
        <f t="shared" ref="M245" si="904">F245-F$1096</f>
        <v>1.8248797105356953</v>
      </c>
      <c r="N245" s="6">
        <f t="shared" ref="N245" si="905">G245-G$1096</f>
        <v>1.4962679076621566</v>
      </c>
      <c r="O245" s="6">
        <f t="shared" ref="O245" si="906">H245-H$1096</f>
        <v>1.1509572557362588</v>
      </c>
      <c r="P245" s="6">
        <f t="shared" si="713"/>
        <v>-0.18128547626966807</v>
      </c>
      <c r="Q245" s="6">
        <f t="shared" si="714"/>
        <v>-0.22948279004582872</v>
      </c>
      <c r="S245" s="6">
        <f>L245-logHir!L245</f>
        <v>0.18749672298114817</v>
      </c>
      <c r="T245" s="6">
        <f>M245-logHir!M245</f>
        <v>0.23729416545583959</v>
      </c>
      <c r="U245" s="6">
        <f>N245-logHir!N245</f>
        <v>0.13088270793256562</v>
      </c>
      <c r="V245" s="6">
        <f>O245-logHir!O245</f>
        <v>-3.8443569762842245E-2</v>
      </c>
      <c r="W245" s="6">
        <f>P245-logHir!P245</f>
        <v>-1.34459376989372</v>
      </c>
      <c r="X245" s="6">
        <f>Q245-logHir!Q245</f>
        <v>-1.3377132269379342</v>
      </c>
    </row>
    <row r="246" spans="1:24" x14ac:dyDescent="0.15">
      <c r="A246" s="1">
        <v>11</v>
      </c>
      <c r="B246" s="1" t="s">
        <v>101</v>
      </c>
      <c r="C246" s="1">
        <v>13</v>
      </c>
      <c r="D246" s="1" t="s">
        <v>25</v>
      </c>
      <c r="E246" s="4">
        <f>IF(資本ストック!E246&gt;0,LN(資本ストック!E246),0)</f>
        <v>12.517636208970469</v>
      </c>
      <c r="F246" s="4">
        <f>IF(資本ストック!F246&gt;0,LN(資本ストック!F246),0)</f>
        <v>13.562702613696221</v>
      </c>
      <c r="G246" s="4">
        <f>IF(資本ストック!G246&gt;0,LN(資本ストック!G246),0)</f>
        <v>14.192341060027195</v>
      </c>
      <c r="H246" s="4">
        <f>IF(資本ストック!H246&gt;0,LN(資本ストック!H246),0)</f>
        <v>14.278647637960294</v>
      </c>
      <c r="I246" s="4">
        <f>IF(資本ストック!I246&gt;0,LN(資本ストック!I246),0)</f>
        <v>14.172272434707843</v>
      </c>
      <c r="J246" s="4">
        <f>IF(資本ストック!J246&gt;0,LN(資本ストック!J246),0)</f>
        <v>14.141746313254805</v>
      </c>
      <c r="L246" s="6">
        <f t="shared" ref="L246" si="907">E246-E$1097</f>
        <v>2.886900501659003</v>
      </c>
      <c r="M246" s="6">
        <f t="shared" ref="M246" si="908">F246-F$1097</f>
        <v>2.5205031541716725</v>
      </c>
      <c r="N246" s="6">
        <f t="shared" ref="N246" si="909">G246-G$1097</f>
        <v>2.5585476880507283</v>
      </c>
      <c r="O246" s="6">
        <f t="shared" ref="O246" si="910">H246-H$1097</f>
        <v>2.2947692854175745</v>
      </c>
      <c r="P246" s="6">
        <f t="shared" si="713"/>
        <v>-2.9369426305910551E-2</v>
      </c>
      <c r="Q246" s="6">
        <f t="shared" si="714"/>
        <v>-5.3201855863795444E-2</v>
      </c>
      <c r="S246" s="6">
        <f>L246-logHir!L246</f>
        <v>0.82834147350749276</v>
      </c>
      <c r="T246" s="6">
        <f>M246-logHir!M246</f>
        <v>0.45483961362581127</v>
      </c>
      <c r="U246" s="6">
        <f>N246-logHir!N246</f>
        <v>0.35608932623543055</v>
      </c>
      <c r="V246" s="6">
        <f>O246-logHir!O246</f>
        <v>0.34520200635956044</v>
      </c>
      <c r="W246" s="6">
        <f>P246-logHir!P246</f>
        <v>-1.7896693160866626</v>
      </c>
      <c r="X246" s="6">
        <f>Q246-logHir!Q246</f>
        <v>-1.7727759329563906</v>
      </c>
    </row>
    <row r="247" spans="1:24" x14ac:dyDescent="0.15">
      <c r="A247" s="1">
        <v>11</v>
      </c>
      <c r="B247" s="1" t="s">
        <v>101</v>
      </c>
      <c r="C247" s="1">
        <v>14</v>
      </c>
      <c r="D247" s="1" t="s">
        <v>26</v>
      </c>
      <c r="E247" s="4">
        <f>IF(資本ストック!E247&gt;0,LN(資本ストック!E247),0)</f>
        <v>10.89741454202259</v>
      </c>
      <c r="F247" s="4">
        <f>IF(資本ストック!F247&gt;0,LN(資本ストック!F247),0)</f>
        <v>11.655034938598199</v>
      </c>
      <c r="G247" s="4">
        <f>IF(資本ストック!G247&gt;0,LN(資本ストック!G247),0)</f>
        <v>12.239299287212026</v>
      </c>
      <c r="H247" s="4">
        <f>IF(資本ストック!H247&gt;0,LN(資本ストック!H247),0)</f>
        <v>12.52570130041763</v>
      </c>
      <c r="I247" s="4">
        <f>IF(資本ストック!I247&gt;0,LN(資本ストック!I247),0)</f>
        <v>12.739347720816312</v>
      </c>
      <c r="J247" s="4">
        <f>IF(資本ストック!J247&gt;0,LN(資本ストック!J247),0)</f>
        <v>12.754916834644312</v>
      </c>
      <c r="L247" s="6">
        <f t="shared" ref="L247" si="911">E247-E$1098</f>
        <v>4.5631697527000652</v>
      </c>
      <c r="M247" s="6">
        <f t="shared" ref="M247" si="912">F247-F$1098</f>
        <v>3.2781647296439669</v>
      </c>
      <c r="N247" s="6">
        <f t="shared" ref="N247" si="913">G247-G$1098</f>
        <v>2.8422369223366175</v>
      </c>
      <c r="O247" s="6">
        <f t="shared" ref="O247" si="914">H247-H$1098</f>
        <v>2.6175445534086226</v>
      </c>
      <c r="P247" s="6">
        <f t="shared" si="713"/>
        <v>-1.4622941401974412</v>
      </c>
      <c r="Q247" s="6">
        <f t="shared" si="714"/>
        <v>-1.4400313344742877</v>
      </c>
      <c r="S247" s="6">
        <f>L247-logHir!L247</f>
        <v>1.5632835310349495</v>
      </c>
      <c r="T247" s="6">
        <f>M247-logHir!M247</f>
        <v>0.544805043542544</v>
      </c>
      <c r="U247" s="6">
        <f>N247-logHir!N247</f>
        <v>0.4860550856359378</v>
      </c>
      <c r="V247" s="6">
        <f>O247-logHir!O247</f>
        <v>0.48156026609369995</v>
      </c>
      <c r="W247" s="6">
        <f>P247-logHir!P247</f>
        <v>-3.4381717641770404</v>
      </c>
      <c r="X247" s="6">
        <f>Q247-logHir!Q247</f>
        <v>-3.4656124131093629</v>
      </c>
    </row>
    <row r="248" spans="1:24" x14ac:dyDescent="0.15">
      <c r="A248" s="1">
        <v>11</v>
      </c>
      <c r="B248" s="1" t="s">
        <v>101</v>
      </c>
      <c r="C248" s="1">
        <v>15</v>
      </c>
      <c r="D248" s="1" t="s">
        <v>27</v>
      </c>
      <c r="E248" s="4">
        <f>IF(資本ストック!E248&gt;0,LN(資本ストック!E248),0)</f>
        <v>12.802847662816843</v>
      </c>
      <c r="F248" s="4">
        <f>IF(資本ストック!F248&gt;0,LN(資本ストック!F248),0)</f>
        <v>13.318907991459373</v>
      </c>
      <c r="G248" s="4">
        <f>IF(資本ストック!G248&gt;0,LN(資本ストック!G248),0)</f>
        <v>14.191969832774959</v>
      </c>
      <c r="H248" s="4">
        <f>IF(資本ストック!H248&gt;0,LN(資本ストック!H248),0)</f>
        <v>14.495452336193459</v>
      </c>
      <c r="I248" s="4">
        <f>IF(資本ストック!I248&gt;0,LN(資本ストック!I248),0)</f>
        <v>14.485572800500313</v>
      </c>
      <c r="J248" s="4">
        <f>IF(資本ストック!J248&gt;0,LN(資本ストック!J248),0)</f>
        <v>14.465296339917474</v>
      </c>
      <c r="L248" s="6">
        <f t="shared" ref="L248" si="915">E248-E$1099</f>
        <v>1.7503833489337968</v>
      </c>
      <c r="M248" s="6">
        <f t="shared" ref="M248" si="916">F248-F$1099</f>
        <v>1.6253783169715685</v>
      </c>
      <c r="N248" s="6">
        <f t="shared" ref="N248" si="917">G248-G$1099</f>
        <v>1.8928546026153192</v>
      </c>
      <c r="O248" s="6">
        <f t="shared" ref="O248" si="918">H248-H$1099</f>
        <v>1.8912564243110754</v>
      </c>
      <c r="P248" s="6">
        <f t="shared" si="713"/>
        <v>0.28393093948655945</v>
      </c>
      <c r="Q248" s="6">
        <f t="shared" si="714"/>
        <v>0.27034817079887397</v>
      </c>
      <c r="S248" s="6">
        <f>L248-logHir!L248</f>
        <v>0.69863873555279454</v>
      </c>
      <c r="T248" s="6">
        <f>M248-logHir!M248</f>
        <v>0.33489554755879958</v>
      </c>
      <c r="U248" s="6">
        <f>N248-logHir!N248</f>
        <v>0.47419917207656503</v>
      </c>
      <c r="V248" s="6">
        <f>O248-logHir!O248</f>
        <v>0.37597967110200692</v>
      </c>
      <c r="W248" s="6">
        <f>P248-logHir!P248</f>
        <v>-1.2953040502563447</v>
      </c>
      <c r="X248" s="6">
        <f>Q248-logHir!Q248</f>
        <v>-1.285776652315274</v>
      </c>
    </row>
    <row r="249" spans="1:24" x14ac:dyDescent="0.15">
      <c r="A249" s="1">
        <v>11</v>
      </c>
      <c r="B249" s="1" t="s">
        <v>281</v>
      </c>
      <c r="C249" s="1">
        <v>16</v>
      </c>
      <c r="D249" s="1" t="s">
        <v>10</v>
      </c>
      <c r="E249" s="4">
        <f>IF(資本ストック!E249&gt;0,LN(資本ストック!E249),0)</f>
        <v>12.816160810092802</v>
      </c>
      <c r="F249" s="4">
        <f>IF(資本ストック!F249&gt;0,LN(資本ストック!F249),0)</f>
        <v>13.337986478939877</v>
      </c>
      <c r="G249" s="4">
        <f>IF(資本ストック!G249&gt;0,LN(資本ストック!G249),0)</f>
        <v>13.472721443691199</v>
      </c>
      <c r="H249" s="4">
        <f>IF(資本ストック!H249&gt;0,LN(資本ストック!H249),0)</f>
        <v>13.637095974202301</v>
      </c>
      <c r="I249" s="4">
        <f>IF(資本ストック!I249&gt;0,LN(資本ストック!I249),0)</f>
        <v>13.599353739643826</v>
      </c>
      <c r="J249" s="4">
        <f>IF(資本ストック!J249&gt;0,LN(資本ストック!J249),0)</f>
        <v>13.531555582765119</v>
      </c>
      <c r="L249" s="6">
        <f t="shared" ref="L249" si="919">E249-E$1100</f>
        <v>0.9576486782723439</v>
      </c>
      <c r="M249" s="6">
        <f t="shared" ref="M249" si="920">F249-F$1100</f>
        <v>1.0926397977429119</v>
      </c>
      <c r="N249" s="6">
        <f t="shared" ref="N249" si="921">G249-G$1100</f>
        <v>0.85333758593312048</v>
      </c>
      <c r="O249" s="6">
        <f t="shared" ref="O249" si="922">H249-H$1100</f>
        <v>0.6219422140491826</v>
      </c>
      <c r="P249" s="6">
        <f t="shared" si="713"/>
        <v>-0.60228812136992715</v>
      </c>
      <c r="Q249" s="6">
        <f t="shared" si="714"/>
        <v>-0.66339258635348131</v>
      </c>
      <c r="S249" s="6">
        <f>L249-logHir!L249</f>
        <v>0.42636712733311022</v>
      </c>
      <c r="T249" s="6">
        <f>M249-logHir!M249</f>
        <v>0.39171693615827685</v>
      </c>
      <c r="U249" s="6">
        <f>N249-logHir!N249</f>
        <v>-0.12789341626395689</v>
      </c>
      <c r="V249" s="6">
        <f>O249-logHir!O249</f>
        <v>-0.30401436743030885</v>
      </c>
      <c r="W249" s="6">
        <f>P249-logHir!P249</f>
        <v>-1.7031928041698343</v>
      </c>
      <c r="X249" s="6">
        <f>Q249-logHir!Q249</f>
        <v>-1.7923779328281455</v>
      </c>
    </row>
    <row r="250" spans="1:24" x14ac:dyDescent="0.15">
      <c r="A250" s="1">
        <v>11</v>
      </c>
      <c r="B250" s="1" t="s">
        <v>281</v>
      </c>
      <c r="C250" s="1">
        <v>17</v>
      </c>
      <c r="D250" s="1" t="s">
        <v>11</v>
      </c>
      <c r="E250" s="4">
        <f>IF(資本ストック!E250&gt;0,LN(資本ストック!E250),0)</f>
        <v>12.774629196408902</v>
      </c>
      <c r="F250" s="4">
        <f>IF(資本ストック!F250&gt;0,LN(資本ストック!F250),0)</f>
        <v>14.377670647944058</v>
      </c>
      <c r="G250" s="4">
        <f>IF(資本ストック!G250&gt;0,LN(資本ストック!G250),0)</f>
        <v>14.853713099757343</v>
      </c>
      <c r="H250" s="4">
        <f>IF(資本ストック!H250&gt;0,LN(資本ストック!H250),0)</f>
        <v>15.323789885044009</v>
      </c>
      <c r="I250" s="4">
        <f>IF(資本ストック!I250&gt;0,LN(資本ストック!I250),0)</f>
        <v>15.558542031763153</v>
      </c>
      <c r="J250" s="4">
        <f>IF(資本ストック!J250&gt;0,LN(資本ストック!J250),0)</f>
        <v>15.563309444768437</v>
      </c>
      <c r="L250" s="6">
        <f t="shared" ref="L250" si="923">E250-E$1101</f>
        <v>0.17419309177219056</v>
      </c>
      <c r="M250" s="6">
        <f t="shared" ref="M250" si="924">F250-F$1101</f>
        <v>0.7225038304492486</v>
      </c>
      <c r="N250" s="6">
        <f t="shared" ref="N250" si="925">G250-G$1101</f>
        <v>0.84527646419607905</v>
      </c>
      <c r="O250" s="6">
        <f t="shared" ref="O250" si="926">H250-H$1101</f>
        <v>0.95589044152734814</v>
      </c>
      <c r="P250" s="6">
        <f t="shared" si="713"/>
        <v>1.3569001707493999</v>
      </c>
      <c r="Q250" s="6">
        <f t="shared" si="714"/>
        <v>1.3683612756498373</v>
      </c>
      <c r="S250" s="6">
        <f>L250-logHir!L250</f>
        <v>-0.23521025021172903</v>
      </c>
      <c r="T250" s="6">
        <f>M250-logHir!M250</f>
        <v>-1.2462090787568769E-2</v>
      </c>
      <c r="U250" s="6">
        <f>N250-logHir!N250</f>
        <v>-2.5021582008397658E-2</v>
      </c>
      <c r="V250" s="6">
        <f>O250-logHir!O250</f>
        <v>3.7297387912477831E-2</v>
      </c>
      <c r="W250" s="6">
        <f>P250-logHir!P250</f>
        <v>0.3486081016123741</v>
      </c>
      <c r="X250" s="6">
        <f>Q250-logHir!Q250</f>
        <v>0.33508191656451913</v>
      </c>
    </row>
    <row r="251" spans="1:24" x14ac:dyDescent="0.15">
      <c r="A251" s="1">
        <v>11</v>
      </c>
      <c r="B251" s="1" t="s">
        <v>281</v>
      </c>
      <c r="C251" s="1">
        <v>18</v>
      </c>
      <c r="D251" s="1" t="s">
        <v>12</v>
      </c>
      <c r="E251" s="4">
        <f>IF(資本ストック!E251&gt;0,LN(資本ストック!E251),0)</f>
        <v>12.822772605078608</v>
      </c>
      <c r="F251" s="4">
        <f>IF(資本ストック!F251&gt;0,LN(資本ストック!F251),0)</f>
        <v>13.892169433866091</v>
      </c>
      <c r="G251" s="4">
        <f>IF(資本ストック!G251&gt;0,LN(資本ストック!G251),0)</f>
        <v>14.480327221154043</v>
      </c>
      <c r="H251" s="4">
        <f>IF(資本ストック!H251&gt;0,LN(資本ストック!H251),0)</f>
        <v>14.532381037302976</v>
      </c>
      <c r="I251" s="4">
        <f>IF(資本ストック!I251&gt;0,LN(資本ストック!I251),0)</f>
        <v>14.618305897431833</v>
      </c>
      <c r="J251" s="4">
        <f>IF(資本ストック!J251&gt;0,LN(資本ストック!J251),0)</f>
        <v>14.617794711306924</v>
      </c>
      <c r="L251" s="6">
        <f t="shared" ref="L251" si="927">E251-E$1102</f>
        <v>0.9032882041183079</v>
      </c>
      <c r="M251" s="6">
        <f t="shared" ref="M251" si="928">F251-F$1102</f>
        <v>0.75743540366251416</v>
      </c>
      <c r="N251" s="6">
        <f t="shared" ref="N251" si="929">G251-G$1102</f>
        <v>1.0570273030505977</v>
      </c>
      <c r="O251" s="6">
        <f t="shared" ref="O251" si="930">H251-H$1102</f>
        <v>1.004092856559625</v>
      </c>
      <c r="P251" s="6">
        <f t="shared" si="713"/>
        <v>0.41666403641808003</v>
      </c>
      <c r="Q251" s="6">
        <f t="shared" si="714"/>
        <v>0.42284654218832429</v>
      </c>
      <c r="S251" s="6">
        <f>L251-logHir!L251</f>
        <v>0.36871092816699402</v>
      </c>
      <c r="T251" s="6">
        <f>M251-logHir!M251</f>
        <v>6.8091328445202493E-2</v>
      </c>
      <c r="U251" s="6">
        <f>N251-logHir!N251</f>
        <v>0.29419515203281854</v>
      </c>
      <c r="V251" s="6">
        <f>O251-logHir!O251</f>
        <v>9.2815269663558908E-2</v>
      </c>
      <c r="W251" s="6">
        <f>P251-logHir!P251</f>
        <v>-0.42977035833613897</v>
      </c>
      <c r="X251" s="6">
        <f>Q251-logHir!Q251</f>
        <v>-0.41342975551718553</v>
      </c>
    </row>
    <row r="252" spans="1:24" x14ac:dyDescent="0.15">
      <c r="A252" s="1">
        <v>11</v>
      </c>
      <c r="B252" s="1" t="s">
        <v>281</v>
      </c>
      <c r="C252" s="1">
        <v>19</v>
      </c>
      <c r="D252" s="1" t="s">
        <v>13</v>
      </c>
      <c r="E252" s="4">
        <f>IF(資本ストック!E252&gt;0,LN(資本ストック!E252),0)</f>
        <v>12.306753905375905</v>
      </c>
      <c r="F252" s="4">
        <f>IF(資本ストック!F252&gt;0,LN(資本ストック!F252),0)</f>
        <v>12.42913764408925</v>
      </c>
      <c r="G252" s="4">
        <f>IF(資本ストック!G252&gt;0,LN(資本ストック!G252),0)</f>
        <v>13.154571617518954</v>
      </c>
      <c r="H252" s="4">
        <f>IF(資本ストック!H252&gt;0,LN(資本ストック!H252),0)</f>
        <v>13.152167511419435</v>
      </c>
      <c r="I252" s="4">
        <f>IF(資本ストック!I252&gt;0,LN(資本ストック!I252),0)</f>
        <v>13.590498173820048</v>
      </c>
      <c r="J252" s="4">
        <f>IF(資本ストック!J252&gt;0,LN(資本ストック!J252),0)</f>
        <v>13.524732291121255</v>
      </c>
      <c r="L252" s="6">
        <f t="shared" ref="L252" si="931">E252-E$1103</f>
        <v>1.0821725274013421</v>
      </c>
      <c r="M252" s="6">
        <f t="shared" ref="M252" si="932">F252-F$1103</f>
        <v>0.83978191208331943</v>
      </c>
      <c r="N252" s="6">
        <f t="shared" ref="N252" si="933">G252-G$1103</f>
        <v>1.3523722359513304</v>
      </c>
      <c r="O252" s="6">
        <f t="shared" ref="O252" si="934">H252-H$1103</f>
        <v>0.92523743856265739</v>
      </c>
      <c r="P252" s="6">
        <f t="shared" si="713"/>
        <v>-0.61114368719370482</v>
      </c>
      <c r="Q252" s="6">
        <f t="shared" si="714"/>
        <v>-0.67021587799734483</v>
      </c>
      <c r="S252" s="6">
        <f>L252-logHir!L252</f>
        <v>0.63056342210374616</v>
      </c>
      <c r="T252" s="6">
        <f>M252-logHir!M252</f>
        <v>-0.44729315333988851</v>
      </c>
      <c r="U252" s="6">
        <f>N252-logHir!N252</f>
        <v>0.50782300510387657</v>
      </c>
      <c r="V252" s="6">
        <f>O252-logHir!O252</f>
        <v>-7.820879128755287E-2</v>
      </c>
      <c r="W252" s="6">
        <f>P252-logHir!P252</f>
        <v>-1.7132950810860894</v>
      </c>
      <c r="X252" s="6">
        <f>Q252-logHir!Q252</f>
        <v>-1.7378948783007289</v>
      </c>
    </row>
    <row r="253" spans="1:24" x14ac:dyDescent="0.15">
      <c r="A253" s="1">
        <v>11</v>
      </c>
      <c r="B253" s="1" t="s">
        <v>281</v>
      </c>
      <c r="C253" s="1">
        <v>20</v>
      </c>
      <c r="D253" s="1" t="s">
        <v>14</v>
      </c>
      <c r="E253" s="4">
        <f>IF(資本ストック!E253&gt;0,LN(資本ストック!E253),0)</f>
        <v>12.157433735930802</v>
      </c>
      <c r="F253" s="4">
        <f>IF(資本ストック!F253&gt;0,LN(資本ストック!F253),0)</f>
        <v>14.045460209397515</v>
      </c>
      <c r="G253" s="4">
        <f>IF(資本ストック!G253&gt;0,LN(資本ストック!G253),0)</f>
        <v>15.150255634166856</v>
      </c>
      <c r="H253" s="4">
        <f>IF(資本ストック!H253&gt;0,LN(資本ストック!H253),0)</f>
        <v>15.571065632566754</v>
      </c>
      <c r="I253" s="4">
        <f>IF(資本ストック!I253&gt;0,LN(資本ストック!I253),0)</f>
        <v>15.65648698397516</v>
      </c>
      <c r="J253" s="4">
        <f>IF(資本ストック!J253&gt;0,LN(資本ストック!J253),0)</f>
        <v>15.618218105545226</v>
      </c>
      <c r="L253" s="6">
        <f t="shared" ref="L253" si="935">E253-E$1104</f>
        <v>1.2269339633121046</v>
      </c>
      <c r="M253" s="6">
        <f t="shared" ref="M253" si="936">F253-F$1104</f>
        <v>1.075997803681858</v>
      </c>
      <c r="N253" s="6">
        <f t="shared" ref="N253" si="937">G253-G$1104</f>
        <v>1.3276538689976931</v>
      </c>
      <c r="O253" s="6">
        <f t="shared" ref="O253" si="938">H253-H$1104</f>
        <v>1.3582909853411831</v>
      </c>
      <c r="P253" s="6">
        <f t="shared" si="713"/>
        <v>1.454845122961407</v>
      </c>
      <c r="Q253" s="6">
        <f t="shared" si="714"/>
        <v>1.4232699364266264</v>
      </c>
      <c r="S253" s="6">
        <f>L253-logHir!L253</f>
        <v>0.1080782644911551</v>
      </c>
      <c r="T253" s="6">
        <f>M253-logHir!M253</f>
        <v>-0.33660814381941506</v>
      </c>
      <c r="U253" s="6">
        <f>N253-logHir!N253</f>
        <v>-0.25607959369853894</v>
      </c>
      <c r="V253" s="6">
        <f>O253-logHir!O253</f>
        <v>-0.27292332049411527</v>
      </c>
      <c r="W253" s="6">
        <f>P253-logHir!P253</f>
        <v>-0.20732686226267738</v>
      </c>
      <c r="X253" s="6">
        <f>Q253-logHir!Q253</f>
        <v>-0.23594833156767336</v>
      </c>
    </row>
    <row r="254" spans="1:24" x14ac:dyDescent="0.15">
      <c r="A254" s="1">
        <v>11</v>
      </c>
      <c r="B254" s="1" t="s">
        <v>281</v>
      </c>
      <c r="C254" s="1">
        <v>21</v>
      </c>
      <c r="D254" s="1" t="s">
        <v>15</v>
      </c>
      <c r="E254" s="4">
        <f>IF(資本ストック!E254&gt;0,LN(資本ストック!E254),0)</f>
        <v>13.84394258674576</v>
      </c>
      <c r="F254" s="4">
        <f>IF(資本ストック!F254&gt;0,LN(資本ストック!F254),0)</f>
        <v>14.46754850445636</v>
      </c>
      <c r="G254" s="4">
        <f>IF(資本ストック!G254&gt;0,LN(資本ストック!G254),0)</f>
        <v>15.138022096545663</v>
      </c>
      <c r="H254" s="4">
        <f>IF(資本ストック!H254&gt;0,LN(資本ストック!H254),0)</f>
        <v>15.602426756247423</v>
      </c>
      <c r="I254" s="4">
        <f>IF(資本ストック!I254&gt;0,LN(資本ストック!I254),0)</f>
        <v>15.932753691865617</v>
      </c>
      <c r="J254" s="4">
        <f>IF(資本ストック!J254&gt;0,LN(資本ストック!J254),0)</f>
        <v>15.937335289839741</v>
      </c>
      <c r="L254" s="6">
        <f t="shared" ref="L254" si="939">E254-E$1105</f>
        <v>1.2519470967260737</v>
      </c>
      <c r="M254" s="6">
        <f t="shared" ref="M254" si="940">F254-F$1105</f>
        <v>0.79008880012652583</v>
      </c>
      <c r="N254" s="6">
        <f t="shared" ref="N254" si="941">G254-G$1105</f>
        <v>0.99863106188533735</v>
      </c>
      <c r="O254" s="6">
        <f t="shared" ref="O254" si="942">H254-H$1105</f>
        <v>1.0504972864129289</v>
      </c>
      <c r="P254" s="6">
        <f t="shared" si="713"/>
        <v>1.731111830851864</v>
      </c>
      <c r="Q254" s="6">
        <f t="shared" si="714"/>
        <v>1.7423871207211405</v>
      </c>
      <c r="S254" s="6">
        <f>L254-logHir!L254</f>
        <v>0.9703042869628824</v>
      </c>
      <c r="T254" s="6">
        <f>M254-logHir!M254</f>
        <v>0.12729277866196931</v>
      </c>
      <c r="U254" s="6">
        <f>N254-logHir!N254</f>
        <v>6.3407412354905546E-2</v>
      </c>
      <c r="V254" s="6">
        <f>O254-logHir!O254</f>
        <v>-0.24053141016692692</v>
      </c>
      <c r="W254" s="6">
        <f>P254-logHir!P254</f>
        <v>0.1420436245190011</v>
      </c>
      <c r="X254" s="6">
        <f>Q254-logHir!Q254</f>
        <v>9.1460888746986768E-2</v>
      </c>
    </row>
    <row r="255" spans="1:24" x14ac:dyDescent="0.15">
      <c r="A255" s="1">
        <v>11</v>
      </c>
      <c r="B255" s="1" t="s">
        <v>98</v>
      </c>
      <c r="C255" s="1">
        <v>22</v>
      </c>
      <c r="D255" s="1" t="s">
        <v>7</v>
      </c>
      <c r="E255" s="4">
        <f>IF(資本ストック!E255&gt;0,LN(資本ストック!E255),0)</f>
        <v>12.957771284060144</v>
      </c>
      <c r="F255" s="4">
        <f>IF(資本ストック!F255&gt;0,LN(資本ストック!F255),0)</f>
        <v>14.195199894315806</v>
      </c>
      <c r="G255" s="4">
        <f>IF(資本ストック!G255&gt;0,LN(資本ストック!G255),0)</f>
        <v>15.125756605605858</v>
      </c>
      <c r="H255" s="4">
        <f>IF(資本ストック!H255&gt;0,LN(資本ストック!H255),0)</f>
        <v>15.653029891571583</v>
      </c>
      <c r="I255" s="4">
        <f>IF(資本ストック!I255&gt;0,LN(資本ストック!I255),0)</f>
        <v>15.729934247020841</v>
      </c>
      <c r="J255" s="4">
        <f>IF(資本ストック!J255&gt;0,LN(資本ストック!J255),0)</f>
        <v>15.699037170059286</v>
      </c>
      <c r="L255" s="6">
        <f t="shared" ref="L255" si="943">E255-E$1106</f>
        <v>0.77168529936690433</v>
      </c>
      <c r="M255" s="6">
        <f t="shared" ref="M255" si="944">F255-F$1106</f>
        <v>0.70580721651449707</v>
      </c>
      <c r="N255" s="6">
        <f t="shared" ref="N255" si="945">G255-G$1106</f>
        <v>0.72665309543601175</v>
      </c>
      <c r="O255" s="6">
        <f t="shared" ref="O255" si="946">H255-H$1106</f>
        <v>0.79736081829336669</v>
      </c>
      <c r="P255" s="6">
        <f t="shared" si="713"/>
        <v>1.5282923860070881</v>
      </c>
      <c r="Q255" s="6">
        <f t="shared" si="714"/>
        <v>1.5040890009406862</v>
      </c>
      <c r="S255" s="6">
        <f>L255-logHir!L255</f>
        <v>0.37274214684608609</v>
      </c>
      <c r="T255" s="6">
        <f>M255-logHir!M255</f>
        <v>3.2423544489114775E-2</v>
      </c>
      <c r="U255" s="6">
        <f>N255-logHir!N255</f>
        <v>-0.17520671638841634</v>
      </c>
      <c r="V255" s="6">
        <f>O255-logHir!O255</f>
        <v>-0.17612540166106427</v>
      </c>
      <c r="W255" s="6">
        <f>P255-logHir!P255</f>
        <v>0.5886160618506544</v>
      </c>
      <c r="X255" s="6">
        <f>Q255-logHir!Q255</f>
        <v>0.55198625870541917</v>
      </c>
    </row>
    <row r="256" spans="1:24" x14ac:dyDescent="0.15">
      <c r="A256" s="1">
        <v>11</v>
      </c>
      <c r="B256" s="1" t="s">
        <v>98</v>
      </c>
      <c r="C256" s="1">
        <v>23</v>
      </c>
      <c r="D256" s="1" t="s">
        <v>28</v>
      </c>
      <c r="E256" s="4">
        <f>IF(資本ストック!E256&gt;0,LN(資本ストック!E256),0)</f>
        <v>13.207410313990486</v>
      </c>
      <c r="F256" s="4">
        <f>IF(資本ストック!F256&gt;0,LN(資本ストック!F256),0)</f>
        <v>14.279145516161835</v>
      </c>
      <c r="G256" s="4">
        <f>IF(資本ストック!G256&gt;0,LN(資本ストック!G256),0)</f>
        <v>14.770947696079856</v>
      </c>
      <c r="H256" s="4">
        <f>IF(資本ストック!H256&gt;0,LN(資本ストック!H256),0)</f>
        <v>15.410795202465204</v>
      </c>
      <c r="I256" s="4">
        <f>IF(資本ストック!I256&gt;0,LN(資本ストック!I256),0)</f>
        <v>15.560140260402882</v>
      </c>
      <c r="J256" s="4">
        <f>IF(資本ストック!J256&gt;0,LN(資本ストック!J256),0)</f>
        <v>15.552554711674309</v>
      </c>
      <c r="L256" s="6">
        <f t="shared" ref="L256" si="947">E256-E$1107</f>
        <v>0.50779315357638488</v>
      </c>
      <c r="M256" s="6">
        <f t="shared" ref="M256" si="948">F256-F$1107</f>
        <v>0.7831082324795684</v>
      </c>
      <c r="N256" s="6">
        <f t="shared" ref="N256" si="949">G256-G$1107</f>
        <v>0.77473910897802334</v>
      </c>
      <c r="O256" s="6">
        <f t="shared" ref="O256" si="950">H256-H$1107</f>
        <v>0.81818874766393357</v>
      </c>
      <c r="P256" s="6">
        <f t="shared" si="713"/>
        <v>1.3584983993891289</v>
      </c>
      <c r="Q256" s="6">
        <f t="shared" si="714"/>
        <v>1.3576065425557093</v>
      </c>
      <c r="S256" s="6">
        <f>L256-logHir!L256</f>
        <v>8.6034823010079364E-2</v>
      </c>
      <c r="T256" s="6">
        <f>M256-logHir!M256</f>
        <v>9.3268684400408475E-2</v>
      </c>
      <c r="U256" s="6">
        <f>N256-logHir!N256</f>
        <v>-3.227942797426131E-2</v>
      </c>
      <c r="V256" s="6">
        <f>O256-logHir!O256</f>
        <v>1.0248317357842041E-2</v>
      </c>
      <c r="W256" s="6">
        <f>P256-logHir!P256</f>
        <v>0.6474873256685143</v>
      </c>
      <c r="X256" s="6">
        <f>Q256-logHir!Q256</f>
        <v>0.65202567601594552</v>
      </c>
    </row>
    <row r="257" spans="1:24" x14ac:dyDescent="0.15">
      <c r="A257" s="1">
        <v>12</v>
      </c>
      <c r="B257" s="1" t="s">
        <v>104</v>
      </c>
      <c r="C257" s="1">
        <v>1</v>
      </c>
      <c r="D257" s="1" t="s">
        <v>8</v>
      </c>
      <c r="E257" s="4">
        <f>IF(資本ストック!E257&gt;0,LN(資本ストック!E257),0)</f>
        <v>13.892503902365197</v>
      </c>
      <c r="F257" s="4">
        <f>IF(資本ストック!F257&gt;0,LN(資本ストック!F257),0)</f>
        <v>13.87128184794415</v>
      </c>
      <c r="G257" s="4">
        <f>IF(資本ストック!G257&gt;0,LN(資本ストック!G257),0)</f>
        <v>14.288087491002356</v>
      </c>
      <c r="H257" s="4">
        <f>IF(資本ストック!H257&gt;0,LN(資本ストック!H257),0)</f>
        <v>14.544882131965899</v>
      </c>
      <c r="I257" s="4">
        <f>IF(資本ストック!I257&gt;0,LN(資本ストック!I257),0)</f>
        <v>14.578135533416544</v>
      </c>
      <c r="J257" s="4">
        <f>IF(資本ストック!J257&gt;0,LN(資本ストック!J257),0)</f>
        <v>14.586588300775732</v>
      </c>
      <c r="L257" s="6">
        <f t="shared" ref="L257" si="951">E257-E$1085</f>
        <v>0.47935519394756732</v>
      </c>
      <c r="M257" s="6">
        <f t="shared" ref="M257" si="952">F257-F$1085</f>
        <v>0.23279638412954995</v>
      </c>
      <c r="N257" s="6">
        <f t="shared" ref="N257" si="953">G257-G$1085</f>
        <v>0.30073395552798488</v>
      </c>
      <c r="O257" s="6">
        <f t="shared" ref="O257" si="954">H257-H$1085</f>
        <v>0.35891738056199607</v>
      </c>
      <c r="P257" s="6">
        <f t="shared" si="713"/>
        <v>0.37649367240279119</v>
      </c>
      <c r="Q257" s="6">
        <f t="shared" si="714"/>
        <v>0.39164013165713207</v>
      </c>
      <c r="S257" s="6">
        <f>L257-logHir!L257</f>
        <v>-0.15979323450446081</v>
      </c>
      <c r="T257" s="6">
        <f>M257-logHir!M257</f>
        <v>-0.48753140738238443</v>
      </c>
      <c r="U257" s="6">
        <f>N257-logHir!N257</f>
        <v>-0.36510400929680031</v>
      </c>
      <c r="V257" s="6">
        <f>O257-logHir!O257</f>
        <v>-0.35101456776866691</v>
      </c>
      <c r="W257" s="6">
        <f>P257-logHir!P257</f>
        <v>-0.28905663038036522</v>
      </c>
      <c r="X257" s="6">
        <f>Q257-logHir!Q257</f>
        <v>-0.26863865327137582</v>
      </c>
    </row>
    <row r="258" spans="1:24" x14ac:dyDescent="0.15">
      <c r="A258" s="1">
        <v>12</v>
      </c>
      <c r="B258" s="1" t="s">
        <v>104</v>
      </c>
      <c r="C258" s="1">
        <v>2</v>
      </c>
      <c r="D258" s="1" t="s">
        <v>9</v>
      </c>
      <c r="E258" s="4">
        <f>IF(資本ストック!E258&gt;0,LN(資本ストック!E258),0)</f>
        <v>9.5366655777498082</v>
      </c>
      <c r="F258" s="4">
        <f>IF(資本ストック!F258&gt;0,LN(資本ストック!F258),0)</f>
        <v>11.191918766615009</v>
      </c>
      <c r="G258" s="4">
        <f>IF(資本ストック!G258&gt;0,LN(資本ストック!G258),0)</f>
        <v>11.263699065200882</v>
      </c>
      <c r="H258" s="4">
        <f>IF(資本ストック!H258&gt;0,LN(資本ストック!H258),0)</f>
        <v>11.210422087941645</v>
      </c>
      <c r="I258" s="4">
        <f>IF(資本ストック!I258&gt;0,LN(資本ストック!I258),0)</f>
        <v>11.024359181209681</v>
      </c>
      <c r="J258" s="4">
        <f>IF(資本ストック!J258&gt;0,LN(資本ストック!J258),0)</f>
        <v>11.051914715092286</v>
      </c>
      <c r="L258" s="6">
        <f t="shared" ref="L258" si="955">E258-E$1086</f>
        <v>-0.40844964948594509</v>
      </c>
      <c r="M258" s="6">
        <f t="shared" ref="M258" si="956">F258-F$1086</f>
        <v>1.0710759297847119</v>
      </c>
      <c r="N258" s="6">
        <f t="shared" ref="N258" si="957">G258-G$1086</f>
        <v>1.0538423924118483</v>
      </c>
      <c r="O258" s="6">
        <f t="shared" ref="O258" si="958">H258-H$1086</f>
        <v>1.0160997955159008</v>
      </c>
      <c r="P258" s="6">
        <f t="shared" si="713"/>
        <v>-3.1772826798040725</v>
      </c>
      <c r="Q258" s="6">
        <f t="shared" si="714"/>
        <v>-3.1430334540263143</v>
      </c>
      <c r="S258" s="6">
        <f>L258-logHir!L258</f>
        <v>0.12513753449689879</v>
      </c>
      <c r="T258" s="6">
        <f>M258-logHir!M258</f>
        <v>0.95728137136137903</v>
      </c>
      <c r="U258" s="6">
        <f>N258-logHir!N258</f>
        <v>0.53770519260638672</v>
      </c>
      <c r="V258" s="6">
        <f>O258-logHir!O258</f>
        <v>0.59202035140523801</v>
      </c>
      <c r="W258" s="6">
        <f>P258-logHir!P258</f>
        <v>-3.8780814503482457</v>
      </c>
      <c r="X258" s="6">
        <f>Q258-logHir!Q258</f>
        <v>-3.9091589143091339</v>
      </c>
    </row>
    <row r="259" spans="1:24" x14ac:dyDescent="0.15">
      <c r="A259" s="1">
        <v>12</v>
      </c>
      <c r="B259" s="1" t="s">
        <v>105</v>
      </c>
      <c r="C259" s="1">
        <v>3</v>
      </c>
      <c r="D259" s="1" t="s">
        <v>16</v>
      </c>
      <c r="E259" s="4">
        <f>IF(資本ストック!E259&gt;0,LN(資本ストック!E259),0)</f>
        <v>12.51214771350698</v>
      </c>
      <c r="F259" s="4">
        <f>IF(資本ストック!F259&gt;0,LN(資本ストック!F259),0)</f>
        <v>12.932147782198951</v>
      </c>
      <c r="G259" s="4">
        <f>IF(資本ストック!G259&gt;0,LN(資本ストック!G259),0)</f>
        <v>13.341365525461844</v>
      </c>
      <c r="H259" s="4">
        <f>IF(資本ストック!H259&gt;0,LN(資本ストック!H259),0)</f>
        <v>13.670249797934847</v>
      </c>
      <c r="I259" s="4">
        <f>IF(資本ストック!I259&gt;0,LN(資本ストック!I259),0)</f>
        <v>13.747332417409915</v>
      </c>
      <c r="J259" s="4">
        <f>IF(資本ストック!J259&gt;0,LN(資本ストック!J259),0)</f>
        <v>13.7455720333563</v>
      </c>
      <c r="L259" s="6">
        <f t="shared" ref="L259" si="959">E259-E$1087</f>
        <v>1.5069367961136795</v>
      </c>
      <c r="M259" s="6">
        <f t="shared" ref="M259" si="960">F259-F$1087</f>
        <v>1.3336813059914228</v>
      </c>
      <c r="N259" s="6">
        <f t="shared" ref="N259" si="961">G259-G$1087</f>
        <v>1.2063562977827758</v>
      </c>
      <c r="O259" s="6">
        <f t="shared" ref="O259" si="962">H259-H$1087</f>
        <v>1.1739215413479673</v>
      </c>
      <c r="P259" s="6">
        <f t="shared" si="713"/>
        <v>-0.4543094436038384</v>
      </c>
      <c r="Q259" s="6">
        <f t="shared" si="714"/>
        <v>-0.44937613576230007</v>
      </c>
      <c r="S259" s="6">
        <f>L259-logHir!L259</f>
        <v>0.82320822336779997</v>
      </c>
      <c r="T259" s="6">
        <f>M259-logHir!M259</f>
        <v>0.57000016537319098</v>
      </c>
      <c r="U259" s="6">
        <f>N259-logHir!N259</f>
        <v>0.34054300253904479</v>
      </c>
      <c r="V259" s="6">
        <f>O259-logHir!O259</f>
        <v>0.24861555114738287</v>
      </c>
      <c r="W259" s="6">
        <f>P259-logHir!P259</f>
        <v>-1.3767939845048929</v>
      </c>
      <c r="X259" s="6">
        <f>Q259-logHir!Q259</f>
        <v>-1.3918650823915772</v>
      </c>
    </row>
    <row r="260" spans="1:24" x14ac:dyDescent="0.15">
      <c r="A260" s="1">
        <v>12</v>
      </c>
      <c r="B260" s="1" t="s">
        <v>105</v>
      </c>
      <c r="C260" s="1">
        <v>4</v>
      </c>
      <c r="D260" s="1" t="s">
        <v>17</v>
      </c>
      <c r="E260" s="4">
        <f>IF(資本ストック!E260&gt;0,LN(資本ストック!E260),0)</f>
        <v>10.040719552650307</v>
      </c>
      <c r="F260" s="4">
        <f>IF(資本ストック!F260&gt;0,LN(資本ストック!F260),0)</f>
        <v>10.286326851801126</v>
      </c>
      <c r="G260" s="4">
        <f>IF(資本ストック!G260&gt;0,LN(資本ストック!G260),0)</f>
        <v>10.667200540767183</v>
      </c>
      <c r="H260" s="4">
        <f>IF(資本ストック!H260&gt;0,LN(資本ストック!H260),0)</f>
        <v>10.6646063303932</v>
      </c>
      <c r="I260" s="4">
        <f>IF(資本ストック!I260&gt;0,LN(資本ストック!I260),0)</f>
        <v>10.357028595709526</v>
      </c>
      <c r="J260" s="4">
        <f>IF(資本ストック!J260&gt;0,LN(資本ストック!J260),0)</f>
        <v>10.322035819248478</v>
      </c>
      <c r="L260" s="6">
        <f t="shared" ref="L260" si="963">E260-E$1088</f>
        <v>-0.66678702575767801</v>
      </c>
      <c r="M260" s="6">
        <f t="shared" ref="M260" si="964">F260-F$1088</f>
        <v>-0.88148824936032177</v>
      </c>
      <c r="N260" s="6">
        <f t="shared" ref="N260" si="965">G260-G$1088</f>
        <v>-0.79503364272309085</v>
      </c>
      <c r="O260" s="6">
        <f t="shared" ref="O260" si="966">H260-H$1088</f>
        <v>-0.85775319029342256</v>
      </c>
      <c r="P260" s="6">
        <f t="shared" si="713"/>
        <v>-3.8446132653042273</v>
      </c>
      <c r="Q260" s="6">
        <f t="shared" si="714"/>
        <v>-3.8729123498701217</v>
      </c>
      <c r="S260" s="6">
        <f>L260-logHir!L260</f>
        <v>-0.32483549095836395</v>
      </c>
      <c r="T260" s="6">
        <f>M260-logHir!M260</f>
        <v>-0.62469386205045652</v>
      </c>
      <c r="U260" s="6">
        <f>N260-logHir!N260</f>
        <v>-0.53997318849216391</v>
      </c>
      <c r="V260" s="6">
        <f>O260-logHir!O260</f>
        <v>-0.70293791783989334</v>
      </c>
      <c r="W260" s="6">
        <f>P260-logHir!P260</f>
        <v>-3.5880379980367536</v>
      </c>
      <c r="X260" s="6">
        <f>Q260-logHir!Q260</f>
        <v>-3.5826454040817328</v>
      </c>
    </row>
    <row r="261" spans="1:24" x14ac:dyDescent="0.15">
      <c r="A261" s="1">
        <v>12</v>
      </c>
      <c r="B261" s="1" t="s">
        <v>105</v>
      </c>
      <c r="C261" s="1">
        <v>5</v>
      </c>
      <c r="D261" s="1" t="s">
        <v>18</v>
      </c>
      <c r="E261" s="4">
        <f>IF(資本ストック!E261&gt;0,LN(資本ストック!E261),0)</f>
        <v>9.7469761022205326</v>
      </c>
      <c r="F261" s="4">
        <f>IF(資本ストック!F261&gt;0,LN(資本ストック!F261),0)</f>
        <v>10.462728153854657</v>
      </c>
      <c r="G261" s="4">
        <f>IF(資本ストック!G261&gt;0,LN(資本ストック!G261),0)</f>
        <v>11.15826585948836</v>
      </c>
      <c r="H261" s="4">
        <f>IF(資本ストック!H261&gt;0,LN(資本ストック!H261),0)</f>
        <v>11.522862196898885</v>
      </c>
      <c r="I261" s="4">
        <f>IF(資本ストック!I261&gt;0,LN(資本ストック!I261),0)</f>
        <v>11.48937434762084</v>
      </c>
      <c r="J261" s="4">
        <f>IF(資本ストック!J261&gt;0,LN(資本ストック!J261),0)</f>
        <v>11.462120899789268</v>
      </c>
      <c r="L261" s="6">
        <f t="shared" ref="L261" si="967">E261-E$1089</f>
        <v>-0.43145694466477025</v>
      </c>
      <c r="M261" s="6">
        <f t="shared" ref="M261" si="968">F261-F$1089</f>
        <v>-9.9434043791724491E-2</v>
      </c>
      <c r="N261" s="6">
        <f t="shared" ref="N261" si="969">G261-G$1089</f>
        <v>0.15193529183468435</v>
      </c>
      <c r="O261" s="6">
        <f t="shared" ref="O261" si="970">H261-H$1089</f>
        <v>0.21226190553108637</v>
      </c>
      <c r="P261" s="6">
        <f t="shared" ref="P261:P324" si="971">I261-I$1085</f>
        <v>-2.7122675133929128</v>
      </c>
      <c r="Q261" s="6">
        <f t="shared" ref="Q261:Q324" si="972">J261-J$1085</f>
        <v>-2.7328272693293325</v>
      </c>
      <c r="S261" s="6">
        <f>L261-logHir!L261</f>
        <v>-0.53252556784052985</v>
      </c>
      <c r="T261" s="6">
        <f>M261-logHir!M261</f>
        <v>-0.34667164821371621</v>
      </c>
      <c r="U261" s="6">
        <f>N261-logHir!N261</f>
        <v>-0.28451204528079366</v>
      </c>
      <c r="V261" s="6">
        <f>O261-logHir!O261</f>
        <v>-0.32826906866616667</v>
      </c>
      <c r="W261" s="6">
        <f>P261-logHir!P261</f>
        <v>-3.2041049391389755</v>
      </c>
      <c r="X261" s="6">
        <f>Q261-logHir!Q261</f>
        <v>-3.2346851349095758</v>
      </c>
    </row>
    <row r="262" spans="1:24" x14ac:dyDescent="0.15">
      <c r="A262" s="1">
        <v>12</v>
      </c>
      <c r="B262" s="1" t="s">
        <v>105</v>
      </c>
      <c r="C262" s="1">
        <v>6</v>
      </c>
      <c r="D262" s="1" t="s">
        <v>2</v>
      </c>
      <c r="E262" s="4">
        <f>IF(資本ストック!E262&gt;0,LN(資本ストック!E262),0)</f>
        <v>13.348016738555733</v>
      </c>
      <c r="F262" s="4">
        <f>IF(資本ストック!F262&gt;0,LN(資本ストック!F262),0)</f>
        <v>13.814538584048281</v>
      </c>
      <c r="G262" s="4">
        <f>IF(資本ストック!G262&gt;0,LN(資本ストック!G262),0)</f>
        <v>14.136877160469668</v>
      </c>
      <c r="H262" s="4">
        <f>IF(資本ストック!H262&gt;0,LN(資本ストック!H262),0)</f>
        <v>14.329662053098254</v>
      </c>
      <c r="I262" s="4">
        <f>IF(資本ストック!I262&gt;0,LN(資本ストック!I262),0)</f>
        <v>14.500891575111702</v>
      </c>
      <c r="J262" s="4">
        <f>IF(資本ストック!J262&gt;0,LN(資本ストック!J262),0)</f>
        <v>14.520697922092593</v>
      </c>
      <c r="L262" s="6">
        <f t="shared" ref="L262" si="973">E262-E$1090</f>
        <v>2.2688108308275599</v>
      </c>
      <c r="M262" s="6">
        <f t="shared" ref="M262" si="974">F262-F$1090</f>
        <v>2.4200447104328866</v>
      </c>
      <c r="N262" s="6">
        <f t="shared" ref="N262" si="975">G262-G$1090</f>
        <v>2.3608090355585798</v>
      </c>
      <c r="O262" s="6">
        <f t="shared" ref="O262" si="976">H262-H$1090</f>
        <v>2.2953990222659666</v>
      </c>
      <c r="P262" s="6">
        <f t="shared" si="971"/>
        <v>0.29924971409794843</v>
      </c>
      <c r="Q262" s="6">
        <f t="shared" si="972"/>
        <v>0.32574975297399256</v>
      </c>
      <c r="S262" s="6">
        <f>L262-logHir!L262</f>
        <v>1.0591136851190708</v>
      </c>
      <c r="T262" s="6">
        <f>M262-logHir!M262</f>
        <v>0.97872371722084139</v>
      </c>
      <c r="U262" s="6">
        <f>N262-logHir!N262</f>
        <v>0.9240061530907635</v>
      </c>
      <c r="V262" s="6">
        <f>O262-logHir!O262</f>
        <v>0.77021125777925725</v>
      </c>
      <c r="W262" s="6">
        <f>P262-logHir!P262</f>
        <v>-1.0634853445073524</v>
      </c>
      <c r="X262" s="6">
        <f>Q262-logHir!Q262</f>
        <v>-1.0549722167260391</v>
      </c>
    </row>
    <row r="263" spans="1:24" x14ac:dyDescent="0.15">
      <c r="A263" s="1">
        <v>12</v>
      </c>
      <c r="B263" s="1" t="s">
        <v>105</v>
      </c>
      <c r="C263" s="1">
        <v>7</v>
      </c>
      <c r="D263" s="1" t="s">
        <v>19</v>
      </c>
      <c r="E263" s="4">
        <f>IF(資本ストック!E263&gt;0,LN(資本ストック!E263),0)</f>
        <v>13.101232971179622</v>
      </c>
      <c r="F263" s="4">
        <f>IF(資本ストック!F263&gt;0,LN(資本ストック!F263),0)</f>
        <v>13.558386684197254</v>
      </c>
      <c r="G263" s="4">
        <f>IF(資本ストック!G263&gt;0,LN(資本ストック!G263),0)</f>
        <v>13.455173954727897</v>
      </c>
      <c r="H263" s="4">
        <f>IF(資本ストック!H263&gt;0,LN(資本ストック!H263),0)</f>
        <v>13.891268684011861</v>
      </c>
      <c r="I263" s="4">
        <f>IF(資本ストック!I263&gt;0,LN(資本ストック!I263),0)</f>
        <v>13.969581563653186</v>
      </c>
      <c r="J263" s="4">
        <f>IF(資本ストック!J263&gt;0,LN(資本ストック!J263),0)</f>
        <v>13.991055273490282</v>
      </c>
      <c r="L263" s="6">
        <f t="shared" ref="L263" si="977">E263-E$1091</f>
        <v>3.8225938348076625</v>
      </c>
      <c r="M263" s="6">
        <f t="shared" ref="M263" si="978">F263-F$1091</f>
        <v>3.5573462880516082</v>
      </c>
      <c r="N263" s="6">
        <f t="shared" ref="N263" si="979">G263-G$1091</f>
        <v>3.4822727302142322</v>
      </c>
      <c r="O263" s="6">
        <f t="shared" ref="O263" si="980">H263-H$1091</f>
        <v>3.4024360393474851</v>
      </c>
      <c r="P263" s="6">
        <f t="shared" si="971"/>
        <v>-0.23206029736056699</v>
      </c>
      <c r="Q263" s="6">
        <f t="shared" si="972"/>
        <v>-0.20389289562831792</v>
      </c>
      <c r="S263" s="6">
        <f>L263-logHir!L263</f>
        <v>1.5067742315235115</v>
      </c>
      <c r="T263" s="6">
        <f>M263-logHir!M263</f>
        <v>0.80787639208905393</v>
      </c>
      <c r="U263" s="6">
        <f>N263-logHir!N263</f>
        <v>0.96720625089589163</v>
      </c>
      <c r="V263" s="6">
        <f>O263-logHir!O263</f>
        <v>0.7186245369041222</v>
      </c>
      <c r="W263" s="6">
        <f>P263-logHir!P263</f>
        <v>-2.703886254846136</v>
      </c>
      <c r="X263" s="6">
        <f>Q263-logHir!Q263</f>
        <v>-2.7417123341069631</v>
      </c>
    </row>
    <row r="264" spans="1:24" x14ac:dyDescent="0.15">
      <c r="A264" s="1">
        <v>12</v>
      </c>
      <c r="B264" s="1" t="s">
        <v>105</v>
      </c>
      <c r="C264" s="1">
        <v>8</v>
      </c>
      <c r="D264" s="1" t="s">
        <v>20</v>
      </c>
      <c r="E264" s="4">
        <f>IF(資本ストック!E264&gt;0,LN(資本ストック!E264),0)</f>
        <v>11.664482275304699</v>
      </c>
      <c r="F264" s="4">
        <f>IF(資本ストック!F264&gt;0,LN(資本ストック!F264),0)</f>
        <v>12.062443234075882</v>
      </c>
      <c r="G264" s="4">
        <f>IF(資本ストック!G264&gt;0,LN(資本ストック!G264),0)</f>
        <v>12.395548360967945</v>
      </c>
      <c r="H264" s="4">
        <f>IF(資本ストック!H264&gt;0,LN(資本ストック!H264),0)</f>
        <v>12.415165697317477</v>
      </c>
      <c r="I264" s="4">
        <f>IF(資本ストック!I264&gt;0,LN(資本ストック!I264),0)</f>
        <v>12.392367662167512</v>
      </c>
      <c r="J264" s="4">
        <f>IF(資本ストック!J264&gt;0,LN(資本ストック!J264),0)</f>
        <v>12.386982682895624</v>
      </c>
      <c r="L264" s="6">
        <f t="shared" ref="L264" si="981">E264-E$1092</f>
        <v>0.8809983012286704</v>
      </c>
      <c r="M264" s="6">
        <f t="shared" ref="M264" si="982">F264-F$1092</f>
        <v>1.0275306355719902</v>
      </c>
      <c r="N264" s="6">
        <f t="shared" ref="N264" si="983">G264-G$1092</f>
        <v>1.093533738470331</v>
      </c>
      <c r="O264" s="6">
        <f t="shared" ref="O264" si="984">H264-H$1092</f>
        <v>1.0565446110997065</v>
      </c>
      <c r="P264" s="6">
        <f t="shared" si="971"/>
        <v>-1.8092741988462411</v>
      </c>
      <c r="Q264" s="6">
        <f t="shared" si="972"/>
        <v>-1.8079654862229759</v>
      </c>
      <c r="S264" s="6">
        <f>L264-logHir!L264</f>
        <v>0.50721455038204866</v>
      </c>
      <c r="T264" s="6">
        <f>M264-logHir!M264</f>
        <v>0.67246458921149532</v>
      </c>
      <c r="U264" s="6">
        <f>N264-logHir!N264</f>
        <v>0.53283495618586763</v>
      </c>
      <c r="V264" s="6">
        <f>O264-logHir!O264</f>
        <v>0.44314614668066632</v>
      </c>
      <c r="W264" s="6">
        <f>P264-logHir!P264</f>
        <v>-2.5104231026768673</v>
      </c>
      <c r="X264" s="6">
        <f>Q264-logHir!Q264</f>
        <v>-2.4921744430826056</v>
      </c>
    </row>
    <row r="265" spans="1:24" x14ac:dyDescent="0.15">
      <c r="A265" s="1">
        <v>12</v>
      </c>
      <c r="B265" s="1" t="s">
        <v>105</v>
      </c>
      <c r="C265" s="1">
        <v>9</v>
      </c>
      <c r="D265" s="1" t="s">
        <v>21</v>
      </c>
      <c r="E265" s="4">
        <f>IF(資本ストック!E265&gt;0,LN(資本ストック!E265),0)</f>
        <v>14.144617980381369</v>
      </c>
      <c r="F265" s="4">
        <f>IF(資本ストック!F265&gt;0,LN(資本ストック!F265),0)</f>
        <v>14.562188369229512</v>
      </c>
      <c r="G265" s="4">
        <f>IF(資本ストック!G265&gt;0,LN(資本ストック!G265),0)</f>
        <v>14.680296809883421</v>
      </c>
      <c r="H265" s="4">
        <f>IF(資本ストック!H265&gt;0,LN(資本ストック!H265),0)</f>
        <v>14.692104415506941</v>
      </c>
      <c r="I265" s="4">
        <f>IF(資本ストック!I265&gt;0,LN(資本ストック!I265),0)</f>
        <v>14.689596054890274</v>
      </c>
      <c r="J265" s="4">
        <f>IF(資本ストック!J265&gt;0,LN(資本ストック!J265),0)</f>
        <v>14.706948566532319</v>
      </c>
      <c r="L265" s="6">
        <f t="shared" ref="L265" si="985">E265-E$1093</f>
        <v>2.8878098206736329</v>
      </c>
      <c r="M265" s="6">
        <f t="shared" ref="M265" si="986">F265-F$1093</f>
        <v>2.7198804708086097</v>
      </c>
      <c r="N265" s="6">
        <f t="shared" ref="N265" si="987">G265-G$1093</f>
        <v>2.5266953586476557</v>
      </c>
      <c r="O265" s="6">
        <f t="shared" ref="O265" si="988">H265-H$1093</f>
        <v>2.4504458591624427</v>
      </c>
      <c r="P265" s="6">
        <f t="shared" si="971"/>
        <v>0.48795419387652039</v>
      </c>
      <c r="Q265" s="6">
        <f t="shared" si="972"/>
        <v>0.51200039741371839</v>
      </c>
      <c r="S265" s="6">
        <f>L265-logHir!L265</f>
        <v>1.1201046761792757</v>
      </c>
      <c r="T265" s="6">
        <f>M265-logHir!M265</f>
        <v>0.80305581751804134</v>
      </c>
      <c r="U265" s="6">
        <f>N265-logHir!N265</f>
        <v>0.62345543001995729</v>
      </c>
      <c r="V265" s="6">
        <f>O265-logHir!O265</f>
        <v>0.61186587097961365</v>
      </c>
      <c r="W265" s="6">
        <f>P265-logHir!P265</f>
        <v>-1.1936747760755484</v>
      </c>
      <c r="X265" s="6">
        <f>Q265-logHir!Q265</f>
        <v>-1.2035352101536887</v>
      </c>
    </row>
    <row r="266" spans="1:24" x14ac:dyDescent="0.15">
      <c r="A266" s="1">
        <v>12</v>
      </c>
      <c r="B266" s="1" t="s">
        <v>105</v>
      </c>
      <c r="C266" s="1">
        <v>10</v>
      </c>
      <c r="D266" s="1" t="s">
        <v>22</v>
      </c>
      <c r="E266" s="4">
        <f>IF(資本ストック!E266&gt;0,LN(資本ストック!E266),0)</f>
        <v>12.099201479011363</v>
      </c>
      <c r="F266" s="4">
        <f>IF(資本ストック!F266&gt;0,LN(資本ストック!F266),0)</f>
        <v>12.164280344888379</v>
      </c>
      <c r="G266" s="4">
        <f>IF(資本ストック!G266&gt;0,LN(資本ストック!G266),0)</f>
        <v>12.523170602458556</v>
      </c>
      <c r="H266" s="4">
        <f>IF(資本ストック!H266&gt;0,LN(資本ストック!H266),0)</f>
        <v>12.722306635112419</v>
      </c>
      <c r="I266" s="4">
        <f>IF(資本ストック!I266&gt;0,LN(資本ストック!I266),0)</f>
        <v>12.680698139473332</v>
      </c>
      <c r="J266" s="4">
        <f>IF(資本ストック!J266&gt;0,LN(資本ストック!J266),0)</f>
        <v>12.678722548977602</v>
      </c>
      <c r="L266" s="6">
        <f t="shared" ref="L266" si="989">E266-E$1094</f>
        <v>1.8578815010644298</v>
      </c>
      <c r="M266" s="6">
        <f t="shared" ref="M266" si="990">F266-F$1094</f>
        <v>1.5533637582411739</v>
      </c>
      <c r="N266" s="6">
        <f t="shared" ref="N266" si="991">G266-G$1094</f>
        <v>1.4576854952107539</v>
      </c>
      <c r="O266" s="6">
        <f t="shared" ref="O266" si="992">H266-H$1094</f>
        <v>1.3887631531940468</v>
      </c>
      <c r="P266" s="6">
        <f t="shared" si="971"/>
        <v>-1.5209437215404211</v>
      </c>
      <c r="Q266" s="6">
        <f t="shared" si="972"/>
        <v>-1.5162256201409985</v>
      </c>
      <c r="S266" s="6">
        <f>L266-logHir!L266</f>
        <v>0.64416248822339384</v>
      </c>
      <c r="T266" s="6">
        <f>M266-logHir!M266</f>
        <v>0.38482267314660668</v>
      </c>
      <c r="U266" s="6">
        <f>N266-logHir!N266</f>
        <v>0.30251517641137227</v>
      </c>
      <c r="V266" s="6">
        <f>O266-logHir!O266</f>
        <v>0.32399682968205212</v>
      </c>
      <c r="W266" s="6">
        <f>P266-logHir!P266</f>
        <v>-2.5800802862798236</v>
      </c>
      <c r="X266" s="6">
        <f>Q266-logHir!Q266</f>
        <v>-2.5308508619521675</v>
      </c>
    </row>
    <row r="267" spans="1:24" x14ac:dyDescent="0.15">
      <c r="A267" s="1">
        <v>12</v>
      </c>
      <c r="B267" s="1" t="s">
        <v>105</v>
      </c>
      <c r="C267" s="1">
        <v>11</v>
      </c>
      <c r="D267" s="1" t="s">
        <v>23</v>
      </c>
      <c r="E267" s="4">
        <f>IF(資本ストック!E267&gt;0,LN(資本ストック!E267),0)</f>
        <v>11.6018039305663</v>
      </c>
      <c r="F267" s="4">
        <f>IF(資本ストック!F267&gt;0,LN(資本ストック!F267),0)</f>
        <v>12.037412497265255</v>
      </c>
      <c r="G267" s="4">
        <f>IF(資本ストック!G267&gt;0,LN(資本ストック!G267),0)</f>
        <v>12.79708648194684</v>
      </c>
      <c r="H267" s="4">
        <f>IF(資本ストック!H267&gt;0,LN(資本ストック!H267),0)</f>
        <v>13.167904835757305</v>
      </c>
      <c r="I267" s="4">
        <f>IF(資本ストック!I267&gt;0,LN(資本ストック!I267),0)</f>
        <v>13.145080100728906</v>
      </c>
      <c r="J267" s="4">
        <f>IF(資本ストック!J267&gt;0,LN(資本ストック!J267),0)</f>
        <v>13.11751111585998</v>
      </c>
      <c r="L267" s="6">
        <f t="shared" ref="L267" si="993">E267-E$1095</f>
        <v>0.78560331958793483</v>
      </c>
      <c r="M267" s="6">
        <f t="shared" ref="M267" si="994">F267-F$1095</f>
        <v>0.81977841876428137</v>
      </c>
      <c r="N267" s="6">
        <f t="shared" ref="N267" si="995">G267-G$1095</f>
        <v>0.8695762511423073</v>
      </c>
      <c r="O267" s="6">
        <f t="shared" ref="O267" si="996">H267-H$1095</f>
        <v>0.82289251121709128</v>
      </c>
      <c r="P267" s="6">
        <f t="shared" si="971"/>
        <v>-1.0565617602848469</v>
      </c>
      <c r="Q267" s="6">
        <f t="shared" si="972"/>
        <v>-1.0774370532586204</v>
      </c>
      <c r="S267" s="6">
        <f>L267-logHir!L267</f>
        <v>0.20304509253848479</v>
      </c>
      <c r="T267" s="6">
        <f>M267-logHir!M267</f>
        <v>0.16632517164612359</v>
      </c>
      <c r="U267" s="6">
        <f>N267-logHir!N267</f>
        <v>0.10700785240948107</v>
      </c>
      <c r="V267" s="6">
        <f>O267-logHir!O267</f>
        <v>0.17084318184132741</v>
      </c>
      <c r="W267" s="6">
        <f>P267-logHir!P267</f>
        <v>-1.5713568650335734</v>
      </c>
      <c r="X267" s="6">
        <f>Q267-logHir!Q267</f>
        <v>-1.6070135658827205</v>
      </c>
    </row>
    <row r="268" spans="1:24" x14ac:dyDescent="0.15">
      <c r="A268" s="1">
        <v>12</v>
      </c>
      <c r="B268" s="1" t="s">
        <v>105</v>
      </c>
      <c r="C268" s="1">
        <v>12</v>
      </c>
      <c r="D268" s="1" t="s">
        <v>24</v>
      </c>
      <c r="E268" s="4">
        <f>IF(資本ストック!E268&gt;0,LN(資本ストック!E268),0)</f>
        <v>11.551031558971793</v>
      </c>
      <c r="F268" s="4">
        <f>IF(資本ストック!F268&gt;0,LN(資本ストック!F268),0)</f>
        <v>11.995000038932089</v>
      </c>
      <c r="G268" s="4">
        <f>IF(資本ストック!G268&gt;0,LN(資本ストック!G268),0)</f>
        <v>13.320950707542622</v>
      </c>
      <c r="H268" s="4">
        <f>IF(資本ストック!H268&gt;0,LN(資本ストック!H268),0)</f>
        <v>13.94734108881244</v>
      </c>
      <c r="I268" s="4">
        <f>IF(資本ストック!I268&gt;0,LN(資本ストック!I268),0)</f>
        <v>14.341395778796604</v>
      </c>
      <c r="J268" s="4">
        <f>IF(資本ストック!J268&gt;0,LN(資本ストック!J268),0)</f>
        <v>14.323268345219068</v>
      </c>
      <c r="L268" s="6">
        <f t="shared" ref="L268" si="997">E268-E$1096</f>
        <v>1.4197849205547808</v>
      </c>
      <c r="M268" s="6">
        <f t="shared" ref="M268" si="998">F268-F$1096</f>
        <v>0.97394852966844603</v>
      </c>
      <c r="N268" s="6">
        <f t="shared" ref="N268" si="999">G268-G$1096</f>
        <v>0.83526479228675399</v>
      </c>
      <c r="O268" s="6">
        <f t="shared" ref="O268" si="1000">H268-H$1096</f>
        <v>0.79887923421589058</v>
      </c>
      <c r="P268" s="6">
        <f t="shared" si="971"/>
        <v>0.13975391778285129</v>
      </c>
      <c r="Q268" s="6">
        <f t="shared" si="972"/>
        <v>0.12832017610046798</v>
      </c>
      <c r="S268" s="6">
        <f>L268-logHir!L268</f>
        <v>0.52112348382750184</v>
      </c>
      <c r="T268" s="6">
        <f>M268-logHir!M268</f>
        <v>0.24051594859516001</v>
      </c>
      <c r="U268" s="6">
        <f>N268-logHir!N268</f>
        <v>0.15992802222395319</v>
      </c>
      <c r="V268" s="6">
        <f>O268-logHir!O268</f>
        <v>0.25548912651690792</v>
      </c>
      <c r="W268" s="6">
        <f>P268-logHir!P268</f>
        <v>-0.18858496909964906</v>
      </c>
      <c r="X268" s="6">
        <f>Q268-logHir!Q268</f>
        <v>-0.2840183075123246</v>
      </c>
    </row>
    <row r="269" spans="1:24" x14ac:dyDescent="0.15">
      <c r="A269" s="1">
        <v>12</v>
      </c>
      <c r="B269" s="1" t="s">
        <v>105</v>
      </c>
      <c r="C269" s="1">
        <v>13</v>
      </c>
      <c r="D269" s="1" t="s">
        <v>25</v>
      </c>
      <c r="E269" s="4">
        <f>IF(資本ストック!E269&gt;0,LN(資本ストック!E269),0)</f>
        <v>10.377935656923368</v>
      </c>
      <c r="F269" s="4">
        <f>IF(資本ストック!F269&gt;0,LN(資本ストック!F269),0)</f>
        <v>11.453407697337267</v>
      </c>
      <c r="G269" s="4">
        <f>IF(資本ストック!G269&gt;0,LN(資本ストック!G269),0)</f>
        <v>11.546090489408179</v>
      </c>
      <c r="H269" s="4">
        <f>IF(資本ストック!H269&gt;0,LN(資本ストック!H269),0)</f>
        <v>11.654296520140042</v>
      </c>
      <c r="I269" s="4">
        <f>IF(資本ストック!I269&gt;0,LN(資本ストック!I269),0)</f>
        <v>11.370797627219385</v>
      </c>
      <c r="J269" s="4">
        <f>IF(資本ストック!J269&gt;0,LN(資本ストック!J269),0)</f>
        <v>11.340709863880546</v>
      </c>
      <c r="L269" s="6">
        <f t="shared" ref="L269" si="1001">E269-E$1097</f>
        <v>0.74719994961190217</v>
      </c>
      <c r="M269" s="6">
        <f t="shared" ref="M269" si="1002">F269-F$1097</f>
        <v>0.41120823781271909</v>
      </c>
      <c r="N269" s="6">
        <f t="shared" ref="N269" si="1003">G269-G$1097</f>
        <v>-8.7702882568287066E-2</v>
      </c>
      <c r="O269" s="6">
        <f t="shared" ref="O269" si="1004">H269-H$1097</f>
        <v>-0.32958183240267758</v>
      </c>
      <c r="P269" s="6">
        <f t="shared" si="971"/>
        <v>-2.8308442337943678</v>
      </c>
      <c r="Q269" s="6">
        <f t="shared" si="972"/>
        <v>-2.854238305238054</v>
      </c>
      <c r="S269" s="6">
        <f>L269-logHir!L269</f>
        <v>0.31544301982737366</v>
      </c>
      <c r="T269" s="6">
        <f>M269-logHir!M269</f>
        <v>9.1345350227211242E-2</v>
      </c>
      <c r="U269" s="6">
        <f>N269-logHir!N269</f>
        <v>-0.13688408027199905</v>
      </c>
      <c r="V269" s="6">
        <f>O269-logHir!O269</f>
        <v>-0.33345536401936826</v>
      </c>
      <c r="W269" s="6">
        <f>P269-logHir!P269</f>
        <v>-2.6025101521245944</v>
      </c>
      <c r="X269" s="6">
        <f>Q269-logHir!Q269</f>
        <v>-2.672096991481693</v>
      </c>
    </row>
    <row r="270" spans="1:24" x14ac:dyDescent="0.15">
      <c r="A270" s="1">
        <v>12</v>
      </c>
      <c r="B270" s="1" t="s">
        <v>105</v>
      </c>
      <c r="C270" s="1">
        <v>14</v>
      </c>
      <c r="D270" s="1" t="s">
        <v>26</v>
      </c>
      <c r="E270" s="4">
        <f>IF(資本ストック!E270&gt;0,LN(資本ストック!E270),0)</f>
        <v>9.9579617586744984</v>
      </c>
      <c r="F270" s="4">
        <f>IF(資本ストック!F270&gt;0,LN(資本ストック!F270),0)</f>
        <v>10.824313054425037</v>
      </c>
      <c r="G270" s="4">
        <f>IF(資本ストック!G270&gt;0,LN(資本ストック!G270),0)</f>
        <v>11.464168146629421</v>
      </c>
      <c r="H270" s="4">
        <f>IF(資本ストック!H270&gt;0,LN(資本ストック!H270),0)</f>
        <v>11.642928443041964</v>
      </c>
      <c r="I270" s="4">
        <f>IF(資本ストック!I270&gt;0,LN(資本ストック!I270),0)</f>
        <v>11.501791981493373</v>
      </c>
      <c r="J270" s="4">
        <f>IF(資本ストック!J270&gt;0,LN(資本ストック!J270),0)</f>
        <v>11.487451621411173</v>
      </c>
      <c r="L270" s="6">
        <f t="shared" ref="L270" si="1005">E270-E$1098</f>
        <v>3.6237169693519737</v>
      </c>
      <c r="M270" s="6">
        <f t="shared" ref="M270" si="1006">F270-F$1098</f>
        <v>2.447442845470805</v>
      </c>
      <c r="N270" s="6">
        <f t="shared" ref="N270" si="1007">G270-G$1098</f>
        <v>2.0671057817540124</v>
      </c>
      <c r="O270" s="6">
        <f t="shared" ref="O270" si="1008">H270-H$1098</f>
        <v>1.734771696032956</v>
      </c>
      <c r="P270" s="6">
        <f t="shared" si="971"/>
        <v>-2.6998498795203805</v>
      </c>
      <c r="Q270" s="6">
        <f t="shared" si="972"/>
        <v>-2.7074965477074269</v>
      </c>
      <c r="S270" s="6">
        <f>L270-logHir!L270</f>
        <v>1.5966758431090575</v>
      </c>
      <c r="T270" s="6">
        <f>M270-logHir!M270</f>
        <v>0.81922786096715683</v>
      </c>
      <c r="U270" s="6">
        <f>N270-logHir!N270</f>
        <v>0.70534868485801638</v>
      </c>
      <c r="V270" s="6">
        <f>O270-logHir!O270</f>
        <v>0.6453538039402229</v>
      </c>
      <c r="W270" s="6">
        <f>P270-logHir!P270</f>
        <v>-4.0998298498400416</v>
      </c>
      <c r="X270" s="6">
        <f>Q270-logHir!Q270</f>
        <v>-4.0259447104701822</v>
      </c>
    </row>
    <row r="271" spans="1:24" x14ac:dyDescent="0.15">
      <c r="A271" s="1">
        <v>12</v>
      </c>
      <c r="B271" s="1" t="s">
        <v>105</v>
      </c>
      <c r="C271" s="1">
        <v>15</v>
      </c>
      <c r="D271" s="1" t="s">
        <v>27</v>
      </c>
      <c r="E271" s="4">
        <f>IF(資本ストック!E271&gt;0,LN(資本ストック!E271),0)</f>
        <v>11.955039212616722</v>
      </c>
      <c r="F271" s="4">
        <f>IF(資本ストック!F271&gt;0,LN(資本ストック!F271),0)</f>
        <v>12.443103443778753</v>
      </c>
      <c r="G271" s="4">
        <f>IF(資本ストック!G271&gt;0,LN(資本ストック!G271),0)</f>
        <v>13.235652357954592</v>
      </c>
      <c r="H271" s="4">
        <f>IF(資本ストック!H271&gt;0,LN(資本ストック!H271),0)</f>
        <v>13.468157005940743</v>
      </c>
      <c r="I271" s="4">
        <f>IF(資本ストック!I271&gt;0,LN(資本ストック!I271),0)</f>
        <v>13.457692919014379</v>
      </c>
      <c r="J271" s="4">
        <f>IF(資本ストック!J271&gt;0,LN(資本ストック!J271),0)</f>
        <v>13.445075154064421</v>
      </c>
      <c r="L271" s="6">
        <f t="shared" ref="L271" si="1009">E271-E$1099</f>
        <v>0.90257489873367547</v>
      </c>
      <c r="M271" s="6">
        <f t="shared" ref="M271" si="1010">F271-F$1099</f>
        <v>0.74957376929094899</v>
      </c>
      <c r="N271" s="6">
        <f t="shared" ref="N271" si="1011">G271-G$1099</f>
        <v>0.9365371277949528</v>
      </c>
      <c r="O271" s="6">
        <f t="shared" ref="O271" si="1012">H271-H$1099</f>
        <v>0.86396109405835908</v>
      </c>
      <c r="P271" s="6">
        <f t="shared" si="971"/>
        <v>-0.74394894199937411</v>
      </c>
      <c r="Q271" s="6">
        <f t="shared" si="972"/>
        <v>-0.74987301505417925</v>
      </c>
      <c r="S271" s="6">
        <f>L271-logHir!L271</f>
        <v>0.55768757552852399</v>
      </c>
      <c r="T271" s="6">
        <f>M271-logHir!M271</f>
        <v>0.30505921443350026</v>
      </c>
      <c r="U271" s="6">
        <f>N271-logHir!N271</f>
        <v>0.27697081061486628</v>
      </c>
      <c r="V271" s="6">
        <f>O271-logHir!O271</f>
        <v>0.21629623700208533</v>
      </c>
      <c r="W271" s="6">
        <f>P271-logHir!P271</f>
        <v>-1.3424068332564651</v>
      </c>
      <c r="X271" s="6">
        <f>Q271-logHir!Q271</f>
        <v>-1.3489164078377751</v>
      </c>
    </row>
    <row r="272" spans="1:24" x14ac:dyDescent="0.15">
      <c r="A272" s="1">
        <v>12</v>
      </c>
      <c r="B272" s="1" t="s">
        <v>104</v>
      </c>
      <c r="C272" s="1">
        <v>16</v>
      </c>
      <c r="D272" s="1" t="s">
        <v>10</v>
      </c>
      <c r="E272" s="4">
        <f>IF(資本ストック!E272&gt;0,LN(資本ストック!E272),0)</f>
        <v>12.959486251334681</v>
      </c>
      <c r="F272" s="4">
        <f>IF(資本ストック!F272&gt;0,LN(資本ストック!F272),0)</f>
        <v>13.102200879839916</v>
      </c>
      <c r="G272" s="4">
        <f>IF(資本ストック!G272&gt;0,LN(資本ストック!G272),0)</f>
        <v>13.978294951621791</v>
      </c>
      <c r="H272" s="4">
        <f>IF(資本ストック!H272&gt;0,LN(資本ストック!H272),0)</f>
        <v>13.861730868600576</v>
      </c>
      <c r="I272" s="4">
        <f>IF(資本ストック!I272&gt;0,LN(資本ストック!I272),0)</f>
        <v>13.810743211245002</v>
      </c>
      <c r="J272" s="4">
        <f>IF(資本ストック!J272&gt;0,LN(資本ストック!J272),0)</f>
        <v>13.73787566195568</v>
      </c>
      <c r="L272" s="6">
        <f t="shared" ref="L272" si="1013">E272-E$1100</f>
        <v>1.1009741195142233</v>
      </c>
      <c r="M272" s="6">
        <f t="shared" ref="M272" si="1014">F272-F$1100</f>
        <v>0.8568541986429512</v>
      </c>
      <c r="N272" s="6">
        <f t="shared" ref="N272" si="1015">G272-G$1100</f>
        <v>1.3589110938637123</v>
      </c>
      <c r="O272" s="6">
        <f t="shared" ref="O272" si="1016">H272-H$1100</f>
        <v>0.84657710844745715</v>
      </c>
      <c r="P272" s="6">
        <f t="shared" si="971"/>
        <v>-0.39089864976875077</v>
      </c>
      <c r="Q272" s="6">
        <f t="shared" si="972"/>
        <v>-0.45707250716291981</v>
      </c>
      <c r="S272" s="6">
        <f>L272-logHir!L272</f>
        <v>0.49470113897183765</v>
      </c>
      <c r="T272" s="6">
        <f>M272-logHir!M272</f>
        <v>0.23951629304188771</v>
      </c>
      <c r="U272" s="6">
        <f>N272-logHir!N272</f>
        <v>0.51076242911203806</v>
      </c>
      <c r="V272" s="6">
        <f>O272-logHir!O272</f>
        <v>4.5388287050426968E-2</v>
      </c>
      <c r="W272" s="6">
        <f>P272-logHir!P272</f>
        <v>-1.2225583970416025</v>
      </c>
      <c r="X272" s="6">
        <f>Q272-logHir!Q272</f>
        <v>-1.2967289524973324</v>
      </c>
    </row>
    <row r="273" spans="1:24" x14ac:dyDescent="0.15">
      <c r="A273" s="1">
        <v>12</v>
      </c>
      <c r="B273" s="1" t="s">
        <v>104</v>
      </c>
      <c r="C273" s="1">
        <v>17</v>
      </c>
      <c r="D273" s="1" t="s">
        <v>11</v>
      </c>
      <c r="E273" s="4">
        <f>IF(資本ストック!E273&gt;0,LN(資本ストック!E273),0)</f>
        <v>13.81129188962888</v>
      </c>
      <c r="F273" s="4">
        <f>IF(資本ストック!F273&gt;0,LN(資本ストック!F273),0)</f>
        <v>14.919672375016367</v>
      </c>
      <c r="G273" s="4">
        <f>IF(資本ストック!G273&gt;0,LN(資本ストック!G273),0)</f>
        <v>15.267270483616716</v>
      </c>
      <c r="H273" s="4">
        <f>IF(資本ストック!H273&gt;0,LN(資本ストック!H273),0)</f>
        <v>15.630084247608496</v>
      </c>
      <c r="I273" s="4">
        <f>IF(資本ストック!I273&gt;0,LN(資本ストック!I273),0)</f>
        <v>15.826706034482163</v>
      </c>
      <c r="J273" s="4">
        <f>IF(資本ストック!J273&gt;0,LN(資本ストック!J273),0)</f>
        <v>15.812659239711376</v>
      </c>
      <c r="L273" s="6">
        <f t="shared" ref="L273" si="1017">E273-E$1101</f>
        <v>1.2108557849921677</v>
      </c>
      <c r="M273" s="6">
        <f t="shared" ref="M273" si="1018">F273-F$1101</f>
        <v>1.2645055575215576</v>
      </c>
      <c r="N273" s="6">
        <f t="shared" ref="N273" si="1019">G273-G$1101</f>
        <v>1.2588338480554526</v>
      </c>
      <c r="O273" s="6">
        <f t="shared" ref="O273" si="1020">H273-H$1101</f>
        <v>1.2621848040918344</v>
      </c>
      <c r="P273" s="6">
        <f t="shared" si="971"/>
        <v>1.6250641734684095</v>
      </c>
      <c r="Q273" s="6">
        <f t="shared" si="972"/>
        <v>1.617711070592776</v>
      </c>
      <c r="S273" s="6">
        <f>L273-logHir!L273</f>
        <v>0.70515663488027691</v>
      </c>
      <c r="T273" s="6">
        <f>M273-logHir!M273</f>
        <v>0.32859066554667038</v>
      </c>
      <c r="U273" s="6">
        <f>N273-logHir!N273</f>
        <v>0.26516543725379016</v>
      </c>
      <c r="V273" s="6">
        <f>O273-logHir!O273</f>
        <v>0.23801244292283918</v>
      </c>
      <c r="W273" s="6">
        <f>P273-logHir!P273</f>
        <v>0.64382834369058983</v>
      </c>
      <c r="X273" s="6">
        <f>Q273-logHir!Q273</f>
        <v>0.62666460862515017</v>
      </c>
    </row>
    <row r="274" spans="1:24" x14ac:dyDescent="0.15">
      <c r="A274" s="1">
        <v>12</v>
      </c>
      <c r="B274" s="1" t="s">
        <v>104</v>
      </c>
      <c r="C274" s="1">
        <v>18</v>
      </c>
      <c r="D274" s="1" t="s">
        <v>12</v>
      </c>
      <c r="E274" s="4">
        <f>IF(資本ストック!E274&gt;0,LN(資本ストック!E274),0)</f>
        <v>12.740497205810847</v>
      </c>
      <c r="F274" s="4">
        <f>IF(資本ストック!F274&gt;0,LN(資本ストック!F274),0)</f>
        <v>13.984398603510114</v>
      </c>
      <c r="G274" s="4">
        <f>IF(資本ストック!G274&gt;0,LN(資本ストック!G274),0)</f>
        <v>14.371082862180192</v>
      </c>
      <c r="H274" s="4">
        <f>IF(資本ストック!H274&gt;0,LN(資本ストック!H274),0)</f>
        <v>14.654546400422612</v>
      </c>
      <c r="I274" s="4">
        <f>IF(資本ストック!I274&gt;0,LN(資本ストック!I274),0)</f>
        <v>14.417939723719808</v>
      </c>
      <c r="J274" s="4">
        <f>IF(資本ストック!J274&gt;0,LN(資本ストック!J274),0)</f>
        <v>14.43320029746241</v>
      </c>
      <c r="L274" s="6">
        <f t="shared" ref="L274" si="1021">E274-E$1102</f>
        <v>0.82101280485054673</v>
      </c>
      <c r="M274" s="6">
        <f t="shared" ref="M274" si="1022">F274-F$1102</f>
        <v>0.84966457330653711</v>
      </c>
      <c r="N274" s="6">
        <f t="shared" ref="N274" si="1023">G274-G$1102</f>
        <v>0.94778294407674579</v>
      </c>
      <c r="O274" s="6">
        <f t="shared" ref="O274" si="1024">H274-H$1102</f>
        <v>1.1262582196792614</v>
      </c>
      <c r="P274" s="6">
        <f t="shared" si="971"/>
        <v>0.216297862706055</v>
      </c>
      <c r="Q274" s="6">
        <f t="shared" si="972"/>
        <v>0.23825212834380949</v>
      </c>
      <c r="S274" s="6">
        <f>L274-logHir!L274</f>
        <v>0.44423266501257785</v>
      </c>
      <c r="T274" s="6">
        <f>M274-logHir!M274</f>
        <v>0.26834469755374357</v>
      </c>
      <c r="U274" s="6">
        <f>N274-logHir!N274</f>
        <v>0.20160046748272009</v>
      </c>
      <c r="V274" s="6">
        <f>O274-logHir!O274</f>
        <v>0.33318367453675179</v>
      </c>
      <c r="W274" s="6">
        <f>P274-logHir!P274</f>
        <v>-0.69706976935718146</v>
      </c>
      <c r="X274" s="6">
        <f>Q274-logHir!Q274</f>
        <v>-0.67268330121709674</v>
      </c>
    </row>
    <row r="275" spans="1:24" x14ac:dyDescent="0.15">
      <c r="A275" s="1">
        <v>12</v>
      </c>
      <c r="B275" s="1" t="s">
        <v>104</v>
      </c>
      <c r="C275" s="1">
        <v>19</v>
      </c>
      <c r="D275" s="1" t="s">
        <v>13</v>
      </c>
      <c r="E275" s="4">
        <f>IF(資本ストック!E275&gt;0,LN(資本ストック!E275),0)</f>
        <v>12.125270791767466</v>
      </c>
      <c r="F275" s="4">
        <f>IF(資本ストック!F275&gt;0,LN(資本ストック!F275),0)</f>
        <v>12.289963638220636</v>
      </c>
      <c r="G275" s="4">
        <f>IF(資本ストック!G275&gt;0,LN(資本ストック!G275),0)</f>
        <v>13.111618152526013</v>
      </c>
      <c r="H275" s="4">
        <f>IF(資本ストック!H275&gt;0,LN(資本ストック!H275),0)</f>
        <v>13.225244269952716</v>
      </c>
      <c r="I275" s="4">
        <f>IF(資本ストック!I275&gt;0,LN(資本ストック!I275),0)</f>
        <v>13.702171520423079</v>
      </c>
      <c r="J275" s="4">
        <f>IF(資本ストック!J275&gt;0,LN(資本ストック!J275),0)</f>
        <v>13.581469887167302</v>
      </c>
      <c r="L275" s="6">
        <f t="shared" ref="L275" si="1025">E275-E$1103</f>
        <v>0.90068941379290379</v>
      </c>
      <c r="M275" s="6">
        <f t="shared" ref="M275" si="1026">F275-F$1103</f>
        <v>0.70060790621470481</v>
      </c>
      <c r="N275" s="6">
        <f t="shared" ref="N275" si="1027">G275-G$1103</f>
        <v>1.3094187709583895</v>
      </c>
      <c r="O275" s="6">
        <f t="shared" ref="O275" si="1028">H275-H$1103</f>
        <v>0.99831419709593838</v>
      </c>
      <c r="P275" s="6">
        <f t="shared" si="971"/>
        <v>-0.49947034059067441</v>
      </c>
      <c r="Q275" s="6">
        <f t="shared" si="972"/>
        <v>-0.6134782819512985</v>
      </c>
      <c r="S275" s="6">
        <f>L275-logHir!L275</f>
        <v>0.58247402603291398</v>
      </c>
      <c r="T275" s="6">
        <f>M275-logHir!M275</f>
        <v>8.2369456722190648E-2</v>
      </c>
      <c r="U275" s="6">
        <f>N275-logHir!N275</f>
        <v>0.47438062089906019</v>
      </c>
      <c r="V275" s="6">
        <f>O275-logHir!O275</f>
        <v>0.14546496897265904</v>
      </c>
      <c r="W275" s="6">
        <f>P275-logHir!P275</f>
        <v>-1.3121538255616194</v>
      </c>
      <c r="X275" s="6">
        <f>Q275-logHir!Q275</f>
        <v>-1.4034502016475994</v>
      </c>
    </row>
    <row r="276" spans="1:24" x14ac:dyDescent="0.15">
      <c r="A276" s="1">
        <v>12</v>
      </c>
      <c r="B276" s="1" t="s">
        <v>104</v>
      </c>
      <c r="C276" s="1">
        <v>20</v>
      </c>
      <c r="D276" s="1" t="s">
        <v>14</v>
      </c>
      <c r="E276" s="4">
        <f>IF(資本ストック!E276&gt;0,LN(資本ストック!E276),0)</f>
        <v>12.704269082858529</v>
      </c>
      <c r="F276" s="4">
        <f>IF(資本ストック!F276&gt;0,LN(資本ストック!F276),0)</f>
        <v>14.206443964216414</v>
      </c>
      <c r="G276" s="4">
        <f>IF(資本ストック!G276&gt;0,LN(資本ストック!G276),0)</f>
        <v>15.509493035834241</v>
      </c>
      <c r="H276" s="4">
        <f>IF(資本ストック!H276&gt;0,LN(資本ストック!H276),0)</f>
        <v>15.696610521321787</v>
      </c>
      <c r="I276" s="4">
        <f>IF(資本ストック!I276&gt;0,LN(資本ストック!I276),0)</f>
        <v>15.718126265578947</v>
      </c>
      <c r="J276" s="4">
        <f>IF(資本ストック!J276&gt;0,LN(資本ストック!J276),0)</f>
        <v>15.67613998340342</v>
      </c>
      <c r="L276" s="6">
        <f t="shared" ref="L276" si="1029">E276-E$1104</f>
        <v>1.7737693102398318</v>
      </c>
      <c r="M276" s="6">
        <f t="shared" ref="M276" si="1030">F276-F$1104</f>
        <v>1.2369815585007569</v>
      </c>
      <c r="N276" s="6">
        <f t="shared" ref="N276" si="1031">G276-G$1104</f>
        <v>1.6868912706650789</v>
      </c>
      <c r="O276" s="6">
        <f t="shared" ref="O276" si="1032">H276-H$1104</f>
        <v>1.4838358740962168</v>
      </c>
      <c r="P276" s="6">
        <f t="shared" si="971"/>
        <v>1.516484404565194</v>
      </c>
      <c r="Q276" s="6">
        <f t="shared" si="972"/>
        <v>1.4811918142848199</v>
      </c>
      <c r="S276" s="6">
        <f>L276-logHir!L276</f>
        <v>0.49000468310210366</v>
      </c>
      <c r="T276" s="6">
        <f>M276-logHir!M276</f>
        <v>-0.21886732621000426</v>
      </c>
      <c r="U276" s="6">
        <f>N276-logHir!N276</f>
        <v>9.2633421537849259E-2</v>
      </c>
      <c r="V276" s="6">
        <f>O276-logHir!O276</f>
        <v>-8.0409487638050336E-2</v>
      </c>
      <c r="W276" s="6">
        <f>P276-logHir!P276</f>
        <v>-1.1273301502455979E-2</v>
      </c>
      <c r="X276" s="6">
        <f>Q276-logHir!Q276</f>
        <v>-2.8714181483490364E-2</v>
      </c>
    </row>
    <row r="277" spans="1:24" x14ac:dyDescent="0.15">
      <c r="A277" s="1">
        <v>12</v>
      </c>
      <c r="B277" s="1" t="s">
        <v>104</v>
      </c>
      <c r="C277" s="1">
        <v>21</v>
      </c>
      <c r="D277" s="1" t="s">
        <v>15</v>
      </c>
      <c r="E277" s="4">
        <f>IF(資本ストック!E277&gt;0,LN(資本ストック!E277),0)</f>
        <v>14.568105014176963</v>
      </c>
      <c r="F277" s="4">
        <f>IF(資本ストック!F277&gt;0,LN(資本ストック!F277),0)</f>
        <v>14.908400239357467</v>
      </c>
      <c r="G277" s="4">
        <f>IF(資本ストック!G277&gt;0,LN(資本ストック!G277),0)</f>
        <v>15.561444959285804</v>
      </c>
      <c r="H277" s="4">
        <f>IF(資本ストック!H277&gt;0,LN(資本ストック!H277),0)</f>
        <v>16.065081517025575</v>
      </c>
      <c r="I277" s="4">
        <f>IF(資本ストック!I277&gt;0,LN(資本ストック!I277),0)</f>
        <v>16.273385184435984</v>
      </c>
      <c r="J277" s="4">
        <f>IF(資本ストック!J277&gt;0,LN(資本ストック!J277),0)</f>
        <v>16.252825754953395</v>
      </c>
      <c r="L277" s="6">
        <f t="shared" ref="L277" si="1033">E277-E$1105</f>
        <v>1.9761095241572768</v>
      </c>
      <c r="M277" s="6">
        <f t="shared" ref="M277" si="1034">F277-F$1105</f>
        <v>1.2309405350276332</v>
      </c>
      <c r="N277" s="6">
        <f t="shared" ref="N277" si="1035">G277-G$1105</f>
        <v>1.4220539246254784</v>
      </c>
      <c r="O277" s="6">
        <f t="shared" ref="O277" si="1036">H277-H$1105</f>
        <v>1.5131520471910811</v>
      </c>
      <c r="P277" s="6">
        <f t="shared" si="971"/>
        <v>2.0717433234222309</v>
      </c>
      <c r="Q277" s="6">
        <f t="shared" si="972"/>
        <v>2.0578775858347953</v>
      </c>
      <c r="S277" s="6">
        <f>L277-logHir!L277</f>
        <v>1.5028380506702028</v>
      </c>
      <c r="T277" s="6">
        <f>M277-logHir!M277</f>
        <v>0.46600959204912584</v>
      </c>
      <c r="U277" s="6">
        <f>N277-logHir!N277</f>
        <v>0.40798761453120669</v>
      </c>
      <c r="V277" s="6">
        <f>O277-logHir!O277</f>
        <v>0.37708219268049703</v>
      </c>
      <c r="W277" s="6">
        <f>P277-logHir!P277</f>
        <v>0.86978937420586</v>
      </c>
      <c r="X277" s="6">
        <f>Q277-logHir!Q277</f>
        <v>0.9140703662581835</v>
      </c>
    </row>
    <row r="278" spans="1:24" x14ac:dyDescent="0.15">
      <c r="A278" s="1">
        <v>12</v>
      </c>
      <c r="B278" s="1" t="s">
        <v>103</v>
      </c>
      <c r="C278" s="1">
        <v>22</v>
      </c>
      <c r="D278" s="1" t="s">
        <v>7</v>
      </c>
      <c r="E278" s="4">
        <f>IF(資本ストック!E278&gt;0,LN(資本ストック!E278),0)</f>
        <v>13.278088575600618</v>
      </c>
      <c r="F278" s="4">
        <f>IF(資本ストック!F278&gt;0,LN(資本ストック!F278),0)</f>
        <v>14.421538225733677</v>
      </c>
      <c r="G278" s="4">
        <f>IF(資本ストック!G278&gt;0,LN(資本ストック!G278),0)</f>
        <v>15.533064312867635</v>
      </c>
      <c r="H278" s="4">
        <f>IF(資本ストック!H278&gt;0,LN(資本ストック!H278),0)</f>
        <v>15.764988793820836</v>
      </c>
      <c r="I278" s="4">
        <f>IF(資本ストック!I278&gt;0,LN(資本ストック!I278),0)</f>
        <v>15.875728566284597</v>
      </c>
      <c r="J278" s="4">
        <f>IF(資本ストック!J278&gt;0,LN(資本ストック!J278),0)</f>
        <v>15.870864404347907</v>
      </c>
      <c r="L278" s="6">
        <f t="shared" ref="L278" si="1037">E278-E$1106</f>
        <v>1.0920025909073789</v>
      </c>
      <c r="M278" s="6">
        <f t="shared" ref="M278" si="1038">F278-F$1106</f>
        <v>0.93214554793236815</v>
      </c>
      <c r="N278" s="6">
        <f t="shared" ref="N278" si="1039">G278-G$1106</f>
        <v>1.1339608026977892</v>
      </c>
      <c r="O278" s="6">
        <f t="shared" ref="O278" si="1040">H278-H$1106</f>
        <v>0.90931972054261934</v>
      </c>
      <c r="P278" s="6">
        <f t="shared" si="971"/>
        <v>1.6740867052708435</v>
      </c>
      <c r="Q278" s="6">
        <f t="shared" si="972"/>
        <v>1.6759162352293071</v>
      </c>
      <c r="S278" s="6">
        <f>L278-logHir!L278</f>
        <v>0.67625883627447614</v>
      </c>
      <c r="T278" s="6">
        <f>M278-logHir!M278</f>
        <v>0.26593628751238541</v>
      </c>
      <c r="U278" s="6">
        <f>N278-logHir!N278</f>
        <v>0.23782342148823687</v>
      </c>
      <c r="V278" s="6">
        <f>O278-logHir!O278</f>
        <v>-7.8485236544379333E-2</v>
      </c>
      <c r="W278" s="6">
        <f>P278-logHir!P278</f>
        <v>0.67263053075491364</v>
      </c>
      <c r="X278" s="6">
        <f>Q278-logHir!Q278</f>
        <v>0.69346119715934407</v>
      </c>
    </row>
    <row r="279" spans="1:24" x14ac:dyDescent="0.15">
      <c r="A279" s="1">
        <v>12</v>
      </c>
      <c r="B279" s="1" t="s">
        <v>103</v>
      </c>
      <c r="C279" s="1">
        <v>23</v>
      </c>
      <c r="D279" s="1" t="s">
        <v>28</v>
      </c>
      <c r="E279" s="4">
        <f>IF(資本ストック!E279&gt;0,LN(資本ストック!E279),0)</f>
        <v>13.557817155134885</v>
      </c>
      <c r="F279" s="4">
        <f>IF(資本ストック!F279&gt;0,LN(資本ストック!F279),0)</f>
        <v>14.222218365022506</v>
      </c>
      <c r="G279" s="4">
        <f>IF(資本ストック!G279&gt;0,LN(資本ストック!G279),0)</f>
        <v>14.78905013790718</v>
      </c>
      <c r="H279" s="4">
        <f>IF(資本ストック!H279&gt;0,LN(資本ストック!H279),0)</f>
        <v>15.47231909672262</v>
      </c>
      <c r="I279" s="4">
        <f>IF(資本ストック!I279&gt;0,LN(資本ストック!I279),0)</f>
        <v>15.502910470992225</v>
      </c>
      <c r="J279" s="4">
        <f>IF(資本ストック!J279&gt;0,LN(資本ストック!J279),0)</f>
        <v>15.49987040265758</v>
      </c>
      <c r="L279" s="6">
        <f t="shared" ref="L279" si="1041">E279-E$1107</f>
        <v>0.85819999472078301</v>
      </c>
      <c r="M279" s="6">
        <f t="shared" ref="M279" si="1042">F279-F$1107</f>
        <v>0.72618108134023984</v>
      </c>
      <c r="N279" s="6">
        <f t="shared" ref="N279" si="1043">G279-G$1107</f>
        <v>0.79284155080534724</v>
      </c>
      <c r="O279" s="6">
        <f t="shared" ref="O279" si="1044">H279-H$1107</f>
        <v>0.87971264192134946</v>
      </c>
      <c r="P279" s="6">
        <f t="shared" si="971"/>
        <v>1.3012686099784716</v>
      </c>
      <c r="Q279" s="6">
        <f t="shared" si="972"/>
        <v>1.3049222335389796</v>
      </c>
      <c r="S279" s="6">
        <f>L279-logHir!L279</f>
        <v>0.42951395771953393</v>
      </c>
      <c r="T279" s="6">
        <f>M279-logHir!M279</f>
        <v>1.1206237069528058E-2</v>
      </c>
      <c r="U279" s="6">
        <f>N279-logHir!N279</f>
        <v>-1.5187660364563982E-3</v>
      </c>
      <c r="V279" s="6">
        <f>O279-logHir!O279</f>
        <v>9.0683338907449951E-2</v>
      </c>
      <c r="W279" s="6">
        <f>P279-logHir!P279</f>
        <v>0.50196693034705575</v>
      </c>
      <c r="X279" s="6">
        <f>Q279-logHir!Q279</f>
        <v>0.52716449884106353</v>
      </c>
    </row>
    <row r="280" spans="1:24" x14ac:dyDescent="0.15">
      <c r="A280" s="1">
        <v>13</v>
      </c>
      <c r="B280" s="1" t="s">
        <v>360</v>
      </c>
      <c r="C280" s="1">
        <v>1</v>
      </c>
      <c r="D280" s="1" t="s">
        <v>8</v>
      </c>
      <c r="E280" s="4">
        <f>IF(資本ストック!E280&gt;0,LN(資本ストック!E280),0)</f>
        <v>12.603182370280356</v>
      </c>
      <c r="F280" s="4">
        <f>IF(資本ストック!F280&gt;0,LN(資本ストック!F280),0)</f>
        <v>13.54349838395065</v>
      </c>
      <c r="G280" s="4">
        <f>IF(資本ストック!G280&gt;0,LN(資本ストック!G280),0)</f>
        <v>13.635237391801573</v>
      </c>
      <c r="H280" s="4">
        <f>IF(資本ストック!H280&gt;0,LN(資本ストック!H280),0)</f>
        <v>13.863000141186994</v>
      </c>
      <c r="I280" s="4">
        <f>IF(資本ストック!I280&gt;0,LN(資本ストック!I280),0)</f>
        <v>13.644960305721956</v>
      </c>
      <c r="J280" s="4">
        <f>IF(資本ストック!J280&gt;0,LN(資本ストック!J280),0)</f>
        <v>13.619862468223344</v>
      </c>
      <c r="L280" s="6">
        <f t="shared" ref="L280" si="1045">E280-E$1085</f>
        <v>-0.80996633813727392</v>
      </c>
      <c r="M280" s="6">
        <f t="shared" ref="M280" si="1046">F280-F$1085</f>
        <v>-9.498707986394983E-2</v>
      </c>
      <c r="N280" s="6">
        <f t="shared" ref="N280" si="1047">G280-G$1085</f>
        <v>-0.35211614367279864</v>
      </c>
      <c r="O280" s="6">
        <f t="shared" ref="O280" si="1048">H280-H$1085</f>
        <v>-0.32296461021690881</v>
      </c>
      <c r="P280" s="6">
        <f t="shared" si="971"/>
        <v>-0.55668155529179764</v>
      </c>
      <c r="Q280" s="6">
        <f t="shared" si="972"/>
        <v>-0.57508570089525612</v>
      </c>
      <c r="S280" s="6">
        <f>L280-logHir!L280</f>
        <v>0.3520474380378591</v>
      </c>
      <c r="T280" s="6">
        <f>M280-logHir!M280</f>
        <v>0.87696253887867215</v>
      </c>
      <c r="U280" s="6">
        <f>N280-logHir!N280</f>
        <v>0.34082957559285809</v>
      </c>
      <c r="V280" s="6">
        <f>O280-logHir!O280</f>
        <v>0.24839334220771292</v>
      </c>
      <c r="W280" s="6">
        <f>P280-logHir!P280</f>
        <v>-6.5189650217599038E-2</v>
      </c>
      <c r="X280" s="6">
        <f>Q280-logHir!Q280</f>
        <v>-0.11618586393118058</v>
      </c>
    </row>
    <row r="281" spans="1:24" x14ac:dyDescent="0.15">
      <c r="A281" s="1">
        <v>13</v>
      </c>
      <c r="B281" s="1" t="s">
        <v>361</v>
      </c>
      <c r="C281" s="1">
        <v>2</v>
      </c>
      <c r="D281" s="1" t="s">
        <v>9</v>
      </c>
      <c r="E281" s="4">
        <f>IF(資本ストック!E281&gt;0,LN(資本ストック!E281),0)</f>
        <v>11.255132029421807</v>
      </c>
      <c r="F281" s="4">
        <f>IF(資本ストック!F281&gt;0,LN(資本ストック!F281),0)</f>
        <v>11.614281415056967</v>
      </c>
      <c r="G281" s="4">
        <f>IF(資本ストック!G281&gt;0,LN(資本ストック!G281),0)</f>
        <v>11.50954046393694</v>
      </c>
      <c r="H281" s="4">
        <f>IF(資本ストック!H281&gt;0,LN(資本ストック!H281),0)</f>
        <v>10.965890340029269</v>
      </c>
      <c r="I281" s="4">
        <f>IF(資本ストック!I281&gt;0,LN(資本ストック!I281),0)</f>
        <v>10.76544400184048</v>
      </c>
      <c r="J281" s="4">
        <f>IF(資本ストック!J281&gt;0,LN(資本ストック!J281),0)</f>
        <v>10.969923051882054</v>
      </c>
      <c r="L281" s="6">
        <f t="shared" ref="L281" si="1049">E281-E$1086</f>
        <v>1.3100168021860537</v>
      </c>
      <c r="M281" s="6">
        <f t="shared" ref="M281" si="1050">F281-F$1086</f>
        <v>1.4934385782266695</v>
      </c>
      <c r="N281" s="6">
        <f t="shared" ref="N281" si="1051">G281-G$1086</f>
        <v>1.2996837911479062</v>
      </c>
      <c r="O281" s="6">
        <f t="shared" ref="O281" si="1052">H281-H$1086</f>
        <v>0.77156804760352493</v>
      </c>
      <c r="P281" s="6">
        <f t="shared" si="971"/>
        <v>-3.4361978591732729</v>
      </c>
      <c r="Q281" s="6">
        <f t="shared" si="972"/>
        <v>-3.2250251172365463</v>
      </c>
      <c r="S281" s="6">
        <f>L281-logHir!L281</f>
        <v>0.20186661526233607</v>
      </c>
      <c r="T281" s="6">
        <f>M281-logHir!M281</f>
        <v>0.16232780030371607</v>
      </c>
      <c r="U281" s="6">
        <f>N281-logHir!N281</f>
        <v>-0.2215192778997217</v>
      </c>
      <c r="V281" s="6">
        <f>O281-logHir!O281</f>
        <v>-0.51915794110133096</v>
      </c>
      <c r="W281" s="6">
        <f>P281-logHir!P281</f>
        <v>-5.0564897291515845</v>
      </c>
      <c r="X281" s="6">
        <f>Q281-logHir!Q281</f>
        <v>-4.910188220847318</v>
      </c>
    </row>
    <row r="282" spans="1:24" x14ac:dyDescent="0.15">
      <c r="A282" s="1">
        <v>13</v>
      </c>
      <c r="B282" s="1" t="s">
        <v>362</v>
      </c>
      <c r="C282" s="1">
        <v>3</v>
      </c>
      <c r="D282" s="1" t="s">
        <v>16</v>
      </c>
      <c r="E282" s="4">
        <f>IF(資本ストック!E282&gt;0,LN(資本ストック!E282),0)</f>
        <v>13.085472775676914</v>
      </c>
      <c r="F282" s="4">
        <f>IF(資本ストック!F282&gt;0,LN(資本ストック!F282),0)</f>
        <v>13.253210617542326</v>
      </c>
      <c r="G282" s="4">
        <f>IF(資本ストック!G282&gt;0,LN(資本ストック!G282),0)</f>
        <v>13.464879810490162</v>
      </c>
      <c r="H282" s="4">
        <f>IF(資本ストック!H282&gt;0,LN(資本ストック!H282),0)</f>
        <v>13.609730672370313</v>
      </c>
      <c r="I282" s="4">
        <f>IF(資本ストック!I282&gt;0,LN(資本ストック!I282),0)</f>
        <v>13.601353570230355</v>
      </c>
      <c r="J282" s="4">
        <f>IF(資本ストック!J282&gt;0,LN(資本ストック!J282),0)</f>
        <v>13.630731992989482</v>
      </c>
      <c r="L282" s="6">
        <f t="shared" ref="L282" si="1053">E282-E$1087</f>
        <v>2.0802618582836132</v>
      </c>
      <c r="M282" s="6">
        <f t="shared" ref="M282" si="1054">F282-F$1087</f>
        <v>1.6547441413347972</v>
      </c>
      <c r="N282" s="6">
        <f t="shared" ref="N282" si="1055">G282-G$1087</f>
        <v>1.3298705828110933</v>
      </c>
      <c r="O282" s="6">
        <f t="shared" ref="O282" si="1056">H282-H$1087</f>
        <v>1.1134024157834332</v>
      </c>
      <c r="P282" s="6">
        <f t="shared" si="971"/>
        <v>-0.60028829078339818</v>
      </c>
      <c r="Q282" s="6">
        <f t="shared" si="972"/>
        <v>-0.56421617612911845</v>
      </c>
      <c r="S282" s="6">
        <f>L282-logHir!L282</f>
        <v>0.23278340636039196</v>
      </c>
      <c r="T282" s="6">
        <f>M282-logHir!M282</f>
        <v>4.497977587332791E-2</v>
      </c>
      <c r="U282" s="6">
        <f>N282-logHir!N282</f>
        <v>-0.22607581492565032</v>
      </c>
      <c r="V282" s="6">
        <f>O282-logHir!O282</f>
        <v>-0.23597035550585055</v>
      </c>
      <c r="W282" s="6">
        <f>P282-logHir!P282</f>
        <v>-1.8589941466754496</v>
      </c>
      <c r="X282" s="6">
        <f>Q282-logHir!Q282</f>
        <v>-1.8331081529581326</v>
      </c>
    </row>
    <row r="283" spans="1:24" x14ac:dyDescent="0.15">
      <c r="A283" s="1">
        <v>13</v>
      </c>
      <c r="B283" s="1" t="s">
        <v>363</v>
      </c>
      <c r="C283" s="1">
        <v>4</v>
      </c>
      <c r="D283" s="1" t="s">
        <v>17</v>
      </c>
      <c r="E283" s="4">
        <f>IF(資本ストック!E283&gt;0,LN(資本ストック!E283),0)</f>
        <v>11.731919111143197</v>
      </c>
      <c r="F283" s="4">
        <f>IF(資本ストック!F283&gt;0,LN(資本ストック!F283),0)</f>
        <v>11.804553592087426</v>
      </c>
      <c r="G283" s="4">
        <f>IF(資本ストック!G283&gt;0,LN(資本ストック!G283),0)</f>
        <v>11.810919282821192</v>
      </c>
      <c r="H283" s="4">
        <f>IF(資本ストック!H283&gt;0,LN(資本ストック!H283),0)</f>
        <v>11.665164837848463</v>
      </c>
      <c r="I283" s="4">
        <f>IF(資本ストック!I283&gt;0,LN(資本ストック!I283),0)</f>
        <v>11.266993765696629</v>
      </c>
      <c r="J283" s="4">
        <f>IF(資本ストック!J283&gt;0,LN(資本ストック!J283),0)</f>
        <v>11.218094040906642</v>
      </c>
      <c r="L283" s="6">
        <f t="shared" ref="L283" si="1057">E283-E$1088</f>
        <v>1.0244125327352123</v>
      </c>
      <c r="M283" s="6">
        <f t="shared" ref="M283" si="1058">F283-F$1088</f>
        <v>0.63673849092597834</v>
      </c>
      <c r="N283" s="6">
        <f t="shared" ref="N283" si="1059">G283-G$1088</f>
        <v>0.34868509933091829</v>
      </c>
      <c r="O283" s="6">
        <f t="shared" ref="O283" si="1060">H283-H$1088</f>
        <v>0.14280531716184086</v>
      </c>
      <c r="P283" s="6">
        <f t="shared" si="971"/>
        <v>-2.9346480953171241</v>
      </c>
      <c r="Q283" s="6">
        <f t="shared" si="972"/>
        <v>-2.9768541282119578</v>
      </c>
      <c r="S283" s="6">
        <f>L283-logHir!L283</f>
        <v>-0.6961664295284784</v>
      </c>
      <c r="T283" s="6">
        <f>M283-logHir!M283</f>
        <v>-0.89452787509895337</v>
      </c>
      <c r="U283" s="6">
        <f>N283-logHir!N283</f>
        <v>-1.0046957856200898</v>
      </c>
      <c r="V283" s="6">
        <f>O283-logHir!O283</f>
        <v>-1.1871164917843711</v>
      </c>
      <c r="W283" s="6">
        <f>P283-logHir!P283</f>
        <v>-4.3369225276480918</v>
      </c>
      <c r="X283" s="6">
        <f>Q283-logHir!Q283</f>
        <v>-4.3766729672595481</v>
      </c>
    </row>
    <row r="284" spans="1:24" x14ac:dyDescent="0.15">
      <c r="A284" s="1">
        <v>13</v>
      </c>
      <c r="B284" s="1" t="s">
        <v>364</v>
      </c>
      <c r="C284" s="1">
        <v>5</v>
      </c>
      <c r="D284" s="1" t="s">
        <v>18</v>
      </c>
      <c r="E284" s="4">
        <f>IF(資本ストック!E284&gt;0,LN(資本ストック!E284),0)</f>
        <v>11.774050576576466</v>
      </c>
      <c r="F284" s="4">
        <f>IF(資本ストック!F284&gt;0,LN(資本ストック!F284),0)</f>
        <v>11.977533854124648</v>
      </c>
      <c r="G284" s="4">
        <f>IF(資本ストック!G284&gt;0,LN(資本ストック!G284),0)</f>
        <v>12.23895394317417</v>
      </c>
      <c r="H284" s="4">
        <f>IF(資本ストック!H284&gt;0,LN(資本ストック!H284),0)</f>
        <v>12.270262078642986</v>
      </c>
      <c r="I284" s="4">
        <f>IF(資本ストック!I284&gt;0,LN(資本ストック!I284),0)</f>
        <v>11.997522733555696</v>
      </c>
      <c r="J284" s="4">
        <f>IF(資本ストック!J284&gt;0,LN(資本ストック!J284),0)</f>
        <v>11.970160451684615</v>
      </c>
      <c r="L284" s="6">
        <f t="shared" ref="L284" si="1061">E284-E$1089</f>
        <v>1.5956175296911628</v>
      </c>
      <c r="M284" s="6">
        <f t="shared" ref="M284" si="1062">F284-F$1089</f>
        <v>1.4153716564782659</v>
      </c>
      <c r="N284" s="6">
        <f t="shared" ref="N284" si="1063">G284-G$1089</f>
        <v>1.2326233755204949</v>
      </c>
      <c r="O284" s="6">
        <f t="shared" ref="O284" si="1064">H284-H$1089</f>
        <v>0.95966178727518781</v>
      </c>
      <c r="P284" s="6">
        <f t="shared" si="971"/>
        <v>-2.2041191274580569</v>
      </c>
      <c r="Q284" s="6">
        <f t="shared" si="972"/>
        <v>-2.2247877174339852</v>
      </c>
      <c r="S284" s="6">
        <f>L284-logHir!L284</f>
        <v>-0.85663078284837013</v>
      </c>
      <c r="T284" s="6">
        <f>M284-logHir!M284</f>
        <v>-0.8241612925726951</v>
      </c>
      <c r="U284" s="6">
        <f>N284-logHir!N284</f>
        <v>-0.8696232376316928</v>
      </c>
      <c r="V284" s="6">
        <f>O284-logHir!O284</f>
        <v>-0.9238927224990956</v>
      </c>
      <c r="W284" s="6">
        <f>P284-logHir!P284</f>
        <v>-3.9669082487979885</v>
      </c>
      <c r="X284" s="6">
        <f>Q284-logHir!Q284</f>
        <v>-3.9997710731278335</v>
      </c>
    </row>
    <row r="285" spans="1:24" x14ac:dyDescent="0.15">
      <c r="A285" s="1">
        <v>13</v>
      </c>
      <c r="B285" s="1" t="s">
        <v>365</v>
      </c>
      <c r="C285" s="1">
        <v>6</v>
      </c>
      <c r="D285" s="1" t="s">
        <v>2</v>
      </c>
      <c r="E285" s="4">
        <f>IF(資本ストック!E285&gt;0,LN(資本ストック!E285),0)</f>
        <v>12.963968859501659</v>
      </c>
      <c r="F285" s="4">
        <f>IF(資本ストック!F285&gt;0,LN(資本ストック!F285),0)</f>
        <v>13.013412278965216</v>
      </c>
      <c r="G285" s="4">
        <f>IF(資本ストック!G285&gt;0,LN(資本ストック!G285),0)</f>
        <v>13.319400538869285</v>
      </c>
      <c r="H285" s="4">
        <f>IF(資本ストック!H285&gt;0,LN(資本ストック!H285),0)</f>
        <v>13.428572873962658</v>
      </c>
      <c r="I285" s="4">
        <f>IF(資本ストック!I285&gt;0,LN(資本ストック!I285),0)</f>
        <v>13.498206349201071</v>
      </c>
      <c r="J285" s="4">
        <f>IF(資本ストック!J285&gt;0,LN(資本ストック!J285),0)</f>
        <v>13.470050058533694</v>
      </c>
      <c r="L285" s="6">
        <f t="shared" ref="L285" si="1065">E285-E$1090</f>
        <v>1.8847629517734852</v>
      </c>
      <c r="M285" s="6">
        <f t="shared" ref="M285" si="1066">F285-F$1090</f>
        <v>1.618918405349822</v>
      </c>
      <c r="N285" s="6">
        <f t="shared" ref="N285" si="1067">G285-G$1090</f>
        <v>1.543332413958197</v>
      </c>
      <c r="O285" s="6">
        <f t="shared" ref="O285" si="1068">H285-H$1090</f>
        <v>1.3943098431303707</v>
      </c>
      <c r="P285" s="6">
        <f t="shared" si="971"/>
        <v>-0.70343551181268182</v>
      </c>
      <c r="Q285" s="6">
        <f t="shared" si="972"/>
        <v>-0.72489811058490616</v>
      </c>
      <c r="S285" s="6">
        <f>L285-logHir!L285</f>
        <v>-1.0854151271942651</v>
      </c>
      <c r="T285" s="6">
        <f>M285-logHir!M285</f>
        <v>-1.3093151718736138</v>
      </c>
      <c r="U285" s="6">
        <f>N285-logHir!N285</f>
        <v>-1.3964561238165629</v>
      </c>
      <c r="V285" s="6">
        <f>O285-logHir!O285</f>
        <v>-1.3503156554626017</v>
      </c>
      <c r="W285" s="6">
        <f>P285-logHir!P285</f>
        <v>-3.3321467151236295</v>
      </c>
      <c r="X285" s="6">
        <f>Q285-logHir!Q285</f>
        <v>-3.4084071207372499</v>
      </c>
    </row>
    <row r="286" spans="1:24" x14ac:dyDescent="0.15">
      <c r="A286" s="1">
        <v>13</v>
      </c>
      <c r="B286" s="1" t="s">
        <v>366</v>
      </c>
      <c r="C286" s="1">
        <v>7</v>
      </c>
      <c r="D286" s="1" t="s">
        <v>19</v>
      </c>
      <c r="E286" s="4">
        <f>IF(資本ストック!E286&gt;0,LN(資本ストック!E286),0)</f>
        <v>10.40040199488274</v>
      </c>
      <c r="F286" s="4">
        <f>IF(資本ストック!F286&gt;0,LN(資本ストック!F286),0)</f>
        <v>11.420901254178256</v>
      </c>
      <c r="G286" s="4">
        <f>IF(資本ストック!G286&gt;0,LN(資本ストック!G286),0)</f>
        <v>10.948760054763403</v>
      </c>
      <c r="H286" s="4">
        <f>IF(資本ストック!H286&gt;0,LN(資本ストック!H286),0)</f>
        <v>11.178482767254403</v>
      </c>
      <c r="I286" s="4">
        <f>IF(資本ストック!I286&gt;0,LN(資本ストック!I286),0)</f>
        <v>11.051498439940962</v>
      </c>
      <c r="J286" s="4">
        <f>IF(資本ストック!J286&gt;0,LN(資本ストック!J286),0)</f>
        <v>11.046710297472373</v>
      </c>
      <c r="L286" s="6">
        <f t="shared" ref="L286" si="1069">E286-E$1091</f>
        <v>1.1217628585107811</v>
      </c>
      <c r="M286" s="6">
        <f t="shared" ref="M286" si="1070">F286-F$1091</f>
        <v>1.4198608580326102</v>
      </c>
      <c r="N286" s="6">
        <f t="shared" ref="N286" si="1071">G286-G$1091</f>
        <v>0.97585883024973796</v>
      </c>
      <c r="O286" s="6">
        <f t="shared" ref="O286" si="1072">H286-H$1091</f>
        <v>0.68965012259002734</v>
      </c>
      <c r="P286" s="6">
        <f t="shared" si="971"/>
        <v>-3.1501434210727908</v>
      </c>
      <c r="Q286" s="6">
        <f t="shared" si="972"/>
        <v>-3.1482378716462271</v>
      </c>
      <c r="S286" s="6">
        <f>L286-logHir!L286</f>
        <v>-2.0358655110293284</v>
      </c>
      <c r="T286" s="6">
        <f>M286-logHir!M286</f>
        <v>-1.7399492569151862</v>
      </c>
      <c r="U286" s="6">
        <f>N286-logHir!N286</f>
        <v>-2.2654867499956417</v>
      </c>
      <c r="V286" s="6">
        <f>O286-logHir!O286</f>
        <v>-2.1430934835146997</v>
      </c>
      <c r="W286" s="6">
        <f>P286-logHir!P286</f>
        <v>-5.8198043107330832</v>
      </c>
      <c r="X286" s="6">
        <f>Q286-logHir!Q286</f>
        <v>-5.8888746333932991</v>
      </c>
    </row>
    <row r="287" spans="1:24" x14ac:dyDescent="0.15">
      <c r="A287" s="1">
        <v>13</v>
      </c>
      <c r="B287" s="1" t="s">
        <v>365</v>
      </c>
      <c r="C287" s="1">
        <v>8</v>
      </c>
      <c r="D287" s="1" t="s">
        <v>20</v>
      </c>
      <c r="E287" s="4">
        <f>IF(資本ストック!E287&gt;0,LN(資本ストック!E287),0)</f>
        <v>11.693400387413892</v>
      </c>
      <c r="F287" s="4">
        <f>IF(資本ストック!F287&gt;0,LN(資本ストック!F287),0)</f>
        <v>11.695185098993258</v>
      </c>
      <c r="G287" s="4">
        <f>IF(資本ストック!G287&gt;0,LN(資本ストック!G287),0)</f>
        <v>11.897101655941919</v>
      </c>
      <c r="H287" s="4">
        <f>IF(資本ストック!H287&gt;0,LN(資本ストック!H287),0)</f>
        <v>11.762963527773413</v>
      </c>
      <c r="I287" s="4">
        <f>IF(資本ストック!I287&gt;0,LN(資本ストック!I287),0)</f>
        <v>11.57468904649086</v>
      </c>
      <c r="J287" s="4">
        <f>IF(資本ストック!J287&gt;0,LN(資本ストック!J287),0)</f>
        <v>11.558757273974344</v>
      </c>
      <c r="L287" s="6">
        <f t="shared" ref="L287" si="1073">E287-E$1092</f>
        <v>0.90991641333786255</v>
      </c>
      <c r="M287" s="6">
        <f t="shared" ref="M287" si="1074">F287-F$1092</f>
        <v>0.66027250048936637</v>
      </c>
      <c r="N287" s="6">
        <f t="shared" ref="N287" si="1075">G287-G$1092</f>
        <v>0.59508703344430458</v>
      </c>
      <c r="O287" s="6">
        <f t="shared" ref="O287" si="1076">H287-H$1092</f>
        <v>0.40434244155564336</v>
      </c>
      <c r="P287" s="6">
        <f t="shared" si="971"/>
        <v>-2.6269528145228929</v>
      </c>
      <c r="Q287" s="6">
        <f t="shared" si="972"/>
        <v>-2.6361908951442565</v>
      </c>
      <c r="S287" s="6">
        <f>L287-logHir!L287</f>
        <v>-0.61867802358784729</v>
      </c>
      <c r="T287" s="6">
        <f>M287-logHir!M287</f>
        <v>-0.51018942819220925</v>
      </c>
      <c r="U287" s="6">
        <f>N287-logHir!N287</f>
        <v>-0.5992990190275016</v>
      </c>
      <c r="V287" s="6">
        <f>O287-logHir!O287</f>
        <v>-0.55679246508487346</v>
      </c>
      <c r="W287" s="6">
        <f>P287-logHir!P287</f>
        <v>-3.764963439008552</v>
      </c>
      <c r="X287" s="6">
        <f>Q287-logHir!Q287</f>
        <v>-3.7479275739250362</v>
      </c>
    </row>
    <row r="288" spans="1:24" x14ac:dyDescent="0.15">
      <c r="A288" s="1">
        <v>13</v>
      </c>
      <c r="B288" s="1" t="s">
        <v>367</v>
      </c>
      <c r="C288" s="1">
        <v>9</v>
      </c>
      <c r="D288" s="1" t="s">
        <v>21</v>
      </c>
      <c r="E288" s="4">
        <f>IF(資本ストック!E288&gt;0,LN(資本ストック!E288),0)</f>
        <v>13.228938590809358</v>
      </c>
      <c r="F288" s="4">
        <f>IF(資本ストック!F288&gt;0,LN(資本ストック!F288),0)</f>
        <v>13.207255915268275</v>
      </c>
      <c r="G288" s="4">
        <f>IF(資本ストック!G288&gt;0,LN(資本ストック!G288),0)</f>
        <v>13.160690381821691</v>
      </c>
      <c r="H288" s="4">
        <f>IF(資本ストック!H288&gt;0,LN(資本ストック!H288),0)</f>
        <v>12.901298050771651</v>
      </c>
      <c r="I288" s="4">
        <f>IF(資本ストック!I288&gt;0,LN(資本ストック!I288),0)</f>
        <v>12.659789466573981</v>
      </c>
      <c r="J288" s="4">
        <f>IF(資本ストック!J288&gt;0,LN(資本ストック!J288),0)</f>
        <v>12.660148039912054</v>
      </c>
      <c r="L288" s="6">
        <f t="shared" ref="L288" si="1077">E288-E$1093</f>
        <v>1.9721304311016219</v>
      </c>
      <c r="M288" s="6">
        <f t="shared" ref="M288" si="1078">F288-F$1093</f>
        <v>1.3649480168473733</v>
      </c>
      <c r="N288" s="6">
        <f t="shared" ref="N288" si="1079">G288-G$1093</f>
        <v>1.0070889305859261</v>
      </c>
      <c r="O288" s="6">
        <f t="shared" ref="O288" si="1080">H288-H$1093</f>
        <v>0.65963949442715197</v>
      </c>
      <c r="P288" s="6">
        <f t="shared" si="971"/>
        <v>-1.541852394439772</v>
      </c>
      <c r="Q288" s="6">
        <f t="shared" si="972"/>
        <v>-1.5348001292065465</v>
      </c>
      <c r="S288" s="6">
        <f>L288-logHir!L288</f>
        <v>-0.46977346835507916</v>
      </c>
      <c r="T288" s="6">
        <f>M288-logHir!M288</f>
        <v>-0.84005861068403576</v>
      </c>
      <c r="U288" s="6">
        <f>N288-logHir!N288</f>
        <v>-1.0813082858000485</v>
      </c>
      <c r="V288" s="6">
        <f>O288-logHir!O288</f>
        <v>-1.123670272484464</v>
      </c>
      <c r="W288" s="6">
        <f>P288-logHir!P288</f>
        <v>-3.0783409633686745</v>
      </c>
      <c r="X288" s="6">
        <f>Q288-logHir!Q288</f>
        <v>-3.073270028337074</v>
      </c>
    </row>
    <row r="289" spans="1:24" x14ac:dyDescent="0.15">
      <c r="A289" s="1">
        <v>13</v>
      </c>
      <c r="B289" s="1" t="s">
        <v>365</v>
      </c>
      <c r="C289" s="1">
        <v>10</v>
      </c>
      <c r="D289" s="1" t="s">
        <v>22</v>
      </c>
      <c r="E289" s="4">
        <f>IF(資本ストック!E289&gt;0,LN(資本ストック!E289),0)</f>
        <v>13.299353643153461</v>
      </c>
      <c r="F289" s="4">
        <f>IF(資本ストック!F289&gt;0,LN(資本ストック!F289),0)</f>
        <v>13.02478939768411</v>
      </c>
      <c r="G289" s="4">
        <f>IF(資本ストック!G289&gt;0,LN(資本ストック!G289),0)</f>
        <v>13.029228475807335</v>
      </c>
      <c r="H289" s="4">
        <f>IF(資本ストック!H289&gt;0,LN(資本ストック!H289),0)</f>
        <v>12.8539969622797</v>
      </c>
      <c r="I289" s="4">
        <f>IF(資本ストック!I289&gt;0,LN(資本ストック!I289),0)</f>
        <v>12.570135156370872</v>
      </c>
      <c r="J289" s="4">
        <f>IF(資本ストック!J289&gt;0,LN(資本ストック!J289),0)</f>
        <v>12.527849045527068</v>
      </c>
      <c r="L289" s="6">
        <f t="shared" ref="L289" si="1081">E289-E$1094</f>
        <v>3.0580336652065281</v>
      </c>
      <c r="M289" s="6">
        <f t="shared" ref="M289" si="1082">F289-F$1094</f>
        <v>2.4138728110369048</v>
      </c>
      <c r="N289" s="6">
        <f t="shared" ref="N289" si="1083">G289-G$1094</f>
        <v>1.9637433685595322</v>
      </c>
      <c r="O289" s="6">
        <f t="shared" ref="O289" si="1084">H289-H$1094</f>
        <v>1.5204534803613274</v>
      </c>
      <c r="P289" s="6">
        <f t="shared" si="971"/>
        <v>-1.6315067046428808</v>
      </c>
      <c r="Q289" s="6">
        <f t="shared" si="972"/>
        <v>-1.667099123591532</v>
      </c>
      <c r="S289" s="6">
        <f>L289-logHir!L289</f>
        <v>0.26401361459532247</v>
      </c>
      <c r="T289" s="6">
        <f>M289-logHir!M289</f>
        <v>-1.2390719750724699E-2</v>
      </c>
      <c r="U289" s="6">
        <f>N289-logHir!N289</f>
        <v>-7.6962659657841215E-2</v>
      </c>
      <c r="V289" s="6">
        <f>O289-logHir!O289</f>
        <v>-0.29172887481724707</v>
      </c>
      <c r="W289" s="6">
        <f>P289-logHir!P289</f>
        <v>-3.3081568080610744</v>
      </c>
      <c r="X289" s="6">
        <f>Q289-logHir!Q289</f>
        <v>-3.3408341450733072</v>
      </c>
    </row>
    <row r="290" spans="1:24" x14ac:dyDescent="0.15">
      <c r="A290" s="1">
        <v>13</v>
      </c>
      <c r="B290" s="1" t="s">
        <v>365</v>
      </c>
      <c r="C290" s="1">
        <v>11</v>
      </c>
      <c r="D290" s="1" t="s">
        <v>23</v>
      </c>
      <c r="E290" s="4">
        <f>IF(資本ストック!E290&gt;0,LN(資本ストック!E290),0)</f>
        <v>13.497746909411887</v>
      </c>
      <c r="F290" s="4">
        <f>IF(資本ストック!F290&gt;0,LN(資本ストック!F290),0)</f>
        <v>13.498590415229767</v>
      </c>
      <c r="G290" s="4">
        <f>IF(資本ストック!G290&gt;0,LN(資本ストック!G290),0)</f>
        <v>13.845922457094435</v>
      </c>
      <c r="H290" s="4">
        <f>IF(資本ストック!H290&gt;0,LN(資本ストック!H290),0)</f>
        <v>13.864988316640856</v>
      </c>
      <c r="I290" s="4">
        <f>IF(資本ストック!I290&gt;0,LN(資本ストック!I290),0)</f>
        <v>13.648980826299978</v>
      </c>
      <c r="J290" s="4">
        <f>IF(資本ストック!J290&gt;0,LN(資本ストック!J290),0)</f>
        <v>13.599970865445689</v>
      </c>
      <c r="L290" s="6">
        <f t="shared" ref="L290" si="1085">E290-E$1095</f>
        <v>2.6815462984335223</v>
      </c>
      <c r="M290" s="6">
        <f t="shared" ref="M290" si="1086">F290-F$1095</f>
        <v>2.2809563367287939</v>
      </c>
      <c r="N290" s="6">
        <f t="shared" ref="N290" si="1087">G290-G$1095</f>
        <v>1.9184122262899024</v>
      </c>
      <c r="O290" s="6">
        <f t="shared" ref="O290" si="1088">H290-H$1095</f>
        <v>1.5199759921006422</v>
      </c>
      <c r="P290" s="6">
        <f t="shared" si="971"/>
        <v>-0.55266103471377548</v>
      </c>
      <c r="Q290" s="6">
        <f t="shared" si="972"/>
        <v>-0.59497730367291091</v>
      </c>
      <c r="S290" s="6">
        <f>L290-logHir!L290</f>
        <v>-0.18563064747206859</v>
      </c>
      <c r="T290" s="6">
        <f>M290-logHir!M290</f>
        <v>-0.23708528211385449</v>
      </c>
      <c r="U290" s="6">
        <f>N290-logHir!N290</f>
        <v>-0.36880713938607634</v>
      </c>
      <c r="V290" s="6">
        <f>O290-logHir!O290</f>
        <v>-0.45749734604072145</v>
      </c>
      <c r="W290" s="6">
        <f>P290-logHir!P290</f>
        <v>-2.4629707534492642</v>
      </c>
      <c r="X290" s="6">
        <f>Q290-logHir!Q290</f>
        <v>-2.5574512958994866</v>
      </c>
    </row>
    <row r="291" spans="1:24" x14ac:dyDescent="0.15">
      <c r="A291" s="1">
        <v>13</v>
      </c>
      <c r="B291" s="1" t="s">
        <v>365</v>
      </c>
      <c r="C291" s="1">
        <v>12</v>
      </c>
      <c r="D291" s="1" t="s">
        <v>24</v>
      </c>
      <c r="E291" s="4">
        <f>IF(資本ストック!E291&gt;0,LN(資本ストック!E291),0)</f>
        <v>13.532990702668728</v>
      </c>
      <c r="F291" s="4">
        <f>IF(資本ストック!F291&gt;0,LN(資本ストック!F291),0)</f>
        <v>13.91885935744857</v>
      </c>
      <c r="G291" s="4">
        <f>IF(資本ストック!G291&gt;0,LN(資本ストック!G291),0)</f>
        <v>14.473350204896507</v>
      </c>
      <c r="H291" s="4">
        <f>IF(資本ストック!H291&gt;0,LN(資本ストック!H291),0)</f>
        <v>14.551956410571352</v>
      </c>
      <c r="I291" s="4">
        <f>IF(資本ストック!I291&gt;0,LN(資本ストック!I291),0)</f>
        <v>14.398983566526494</v>
      </c>
      <c r="J291" s="4">
        <f>IF(資本ストック!J291&gt;0,LN(資本ストック!J291),0)</f>
        <v>14.388158416747098</v>
      </c>
      <c r="L291" s="6">
        <f t="shared" ref="L291" si="1089">E291-E$1096</f>
        <v>3.4017440642517158</v>
      </c>
      <c r="M291" s="6">
        <f t="shared" ref="M291" si="1090">F291-F$1096</f>
        <v>2.897807848184927</v>
      </c>
      <c r="N291" s="6">
        <f t="shared" ref="N291" si="1091">G291-G$1096</f>
        <v>1.9876642896406391</v>
      </c>
      <c r="O291" s="6">
        <f t="shared" ref="O291" si="1092">H291-H$1096</f>
        <v>1.4034945559748024</v>
      </c>
      <c r="P291" s="6">
        <f t="shared" si="971"/>
        <v>0.19734170551274133</v>
      </c>
      <c r="Q291" s="6">
        <f t="shared" si="972"/>
        <v>0.19321024762849781</v>
      </c>
      <c r="S291" s="6">
        <f>L291-logHir!L291</f>
        <v>0.25064652973147972</v>
      </c>
      <c r="T291" s="6">
        <f>M291-logHir!M291</f>
        <v>0.21144402893360414</v>
      </c>
      <c r="U291" s="6">
        <f>N291-logHir!N291</f>
        <v>-0.24538794615412662</v>
      </c>
      <c r="V291" s="6">
        <f>O291-logHir!O291</f>
        <v>-0.62491904670407905</v>
      </c>
      <c r="W291" s="6">
        <f>P291-logHir!P291</f>
        <v>-1.7604973111178612</v>
      </c>
      <c r="X291" s="6">
        <f>Q291-logHir!Q291</f>
        <v>-1.7751109102307208</v>
      </c>
    </row>
    <row r="292" spans="1:24" x14ac:dyDescent="0.15">
      <c r="A292" s="1">
        <v>13</v>
      </c>
      <c r="B292" s="1" t="s">
        <v>366</v>
      </c>
      <c r="C292" s="1">
        <v>13</v>
      </c>
      <c r="D292" s="1" t="s">
        <v>25</v>
      </c>
      <c r="E292" s="4">
        <f>IF(資本ストック!E292&gt;0,LN(資本ストック!E292),0)</f>
        <v>12.989281732167722</v>
      </c>
      <c r="F292" s="4">
        <f>IF(資本ストック!F292&gt;0,LN(資本ストック!F292),0)</f>
        <v>13.686002946671756</v>
      </c>
      <c r="G292" s="4">
        <f>IF(資本ストック!G292&gt;0,LN(資本ストック!G292),0)</f>
        <v>13.929028685239125</v>
      </c>
      <c r="H292" s="4">
        <f>IF(資本ストック!H292&gt;0,LN(資本ストック!H292),0)</f>
        <v>13.982757942767456</v>
      </c>
      <c r="I292" s="4">
        <f>IF(資本ストック!I292&gt;0,LN(資本ストック!I292),0)</f>
        <v>13.776659402490063</v>
      </c>
      <c r="J292" s="4">
        <f>IF(資本ストック!J292&gt;0,LN(資本ストック!J292),0)</f>
        <v>13.746542737594133</v>
      </c>
      <c r="L292" s="6">
        <f t="shared" ref="L292" si="1093">E292-E$1097</f>
        <v>3.3585460248562562</v>
      </c>
      <c r="M292" s="6">
        <f t="shared" ref="M292" si="1094">F292-F$1097</f>
        <v>2.643803487147208</v>
      </c>
      <c r="N292" s="6">
        <f t="shared" ref="N292" si="1095">G292-G$1097</f>
        <v>2.2952353132626584</v>
      </c>
      <c r="O292" s="6">
        <f t="shared" ref="O292" si="1096">H292-H$1097</f>
        <v>1.9988795902247372</v>
      </c>
      <c r="P292" s="6">
        <f t="shared" si="971"/>
        <v>-0.4249824585236901</v>
      </c>
      <c r="Q292" s="6">
        <f t="shared" si="972"/>
        <v>-0.44840543152446699</v>
      </c>
      <c r="S292" s="6">
        <f>L292-logHir!L292</f>
        <v>0.64536370809772237</v>
      </c>
      <c r="T292" s="6">
        <f>M292-logHir!M292</f>
        <v>0.21282395578789703</v>
      </c>
      <c r="U292" s="6">
        <f>N292-logHir!N292</f>
        <v>8.033995295855334E-2</v>
      </c>
      <c r="V292" s="6">
        <f>O292-logHir!O292</f>
        <v>0.13491844988006108</v>
      </c>
      <c r="W292" s="6">
        <f>P292-logHir!P292</f>
        <v>-1.8976525467020835</v>
      </c>
      <c r="X292" s="6">
        <f>Q292-logHir!Q292</f>
        <v>-1.8795925199955441</v>
      </c>
    </row>
    <row r="293" spans="1:24" x14ac:dyDescent="0.15">
      <c r="A293" s="1">
        <v>13</v>
      </c>
      <c r="B293" s="1" t="s">
        <v>366</v>
      </c>
      <c r="C293" s="1">
        <v>14</v>
      </c>
      <c r="D293" s="1" t="s">
        <v>26</v>
      </c>
      <c r="E293" s="4">
        <f>IF(資本ストック!E293&gt;0,LN(資本ストック!E293),0)</f>
        <v>12.508166571249539</v>
      </c>
      <c r="F293" s="4">
        <f>IF(資本ストック!F293&gt;0,LN(資本ストック!F293),0)</f>
        <v>13.004299711941625</v>
      </c>
      <c r="G293" s="4">
        <f>IF(資本ストック!G293&gt;0,LN(資本ストック!G293),0)</f>
        <v>13.188132652301423</v>
      </c>
      <c r="H293" s="4">
        <f>IF(資本ストック!H293&gt;0,LN(資本ストック!H293),0)</f>
        <v>13.374610949270171</v>
      </c>
      <c r="I293" s="4">
        <f>IF(資本ストック!I293&gt;0,LN(資本ストック!I293),0)</f>
        <v>13.330020701141059</v>
      </c>
      <c r="J293" s="4">
        <f>IF(資本ストック!J293&gt;0,LN(資本ストック!J293),0)</f>
        <v>13.31639537252363</v>
      </c>
      <c r="L293" s="6">
        <f t="shared" ref="L293" si="1097">E293-E$1098</f>
        <v>6.1739217819270147</v>
      </c>
      <c r="M293" s="6">
        <f t="shared" ref="M293" si="1098">F293-F$1098</f>
        <v>4.6274295029873933</v>
      </c>
      <c r="N293" s="6">
        <f t="shared" ref="N293" si="1099">G293-G$1098</f>
        <v>3.7910702874260149</v>
      </c>
      <c r="O293" s="6">
        <f t="shared" ref="O293" si="1100">H293-H$1098</f>
        <v>3.4664542022611631</v>
      </c>
      <c r="P293" s="6">
        <f t="shared" si="971"/>
        <v>-0.87162115987269395</v>
      </c>
      <c r="Q293" s="6">
        <f t="shared" si="972"/>
        <v>-0.87855279659497043</v>
      </c>
      <c r="S293" s="6">
        <f>L293-logHir!L293</f>
        <v>1.8715191629313459</v>
      </c>
      <c r="T293" s="6">
        <f>M293-logHir!M293</f>
        <v>0.97903308832374769</v>
      </c>
      <c r="U293" s="6">
        <f>N293-logHir!N293</f>
        <v>0.59383660239318381</v>
      </c>
      <c r="V293" s="6">
        <f>O293-logHir!O293</f>
        <v>0.47658133212498655</v>
      </c>
      <c r="W293" s="6">
        <f>P293-logHir!P293</f>
        <v>-3.6506894778619188</v>
      </c>
      <c r="X293" s="6">
        <f>Q293-logHir!Q293</f>
        <v>-3.790641628817558</v>
      </c>
    </row>
    <row r="294" spans="1:24" x14ac:dyDescent="0.15">
      <c r="A294" s="1">
        <v>13</v>
      </c>
      <c r="B294" s="1" t="s">
        <v>365</v>
      </c>
      <c r="C294" s="1">
        <v>15</v>
      </c>
      <c r="D294" s="1" t="s">
        <v>27</v>
      </c>
      <c r="E294" s="4">
        <f>IF(資本ストック!E294&gt;0,LN(資本ストック!E294),0)</f>
        <v>14.34336934425755</v>
      </c>
      <c r="F294" s="4">
        <f>IF(資本ストック!F294&gt;0,LN(資本ストック!F294),0)</f>
        <v>14.510205555044386</v>
      </c>
      <c r="G294" s="4">
        <f>IF(資本ストック!G294&gt;0,LN(資本ストック!G294),0)</f>
        <v>14.903429750499525</v>
      </c>
      <c r="H294" s="4">
        <f>IF(資本ストック!H294&gt;0,LN(資本ストック!H294),0)</f>
        <v>14.845763038299813</v>
      </c>
      <c r="I294" s="4">
        <f>IF(資本ストック!I294&gt;0,LN(資本ストック!I294),0)</f>
        <v>14.665653288288421</v>
      </c>
      <c r="J294" s="4">
        <f>IF(資本ストック!J294&gt;0,LN(資本ストック!J294),0)</f>
        <v>14.63542710879814</v>
      </c>
      <c r="L294" s="6">
        <f t="shared" ref="L294" si="1101">E294-E$1099</f>
        <v>3.2909050303745033</v>
      </c>
      <c r="M294" s="6">
        <f t="shared" ref="M294" si="1102">F294-F$1099</f>
        <v>2.8166758805565824</v>
      </c>
      <c r="N294" s="6">
        <f t="shared" ref="N294" si="1103">G294-G$1099</f>
        <v>2.6043145203398854</v>
      </c>
      <c r="O294" s="6">
        <f t="shared" ref="O294" si="1104">H294-H$1099</f>
        <v>2.2415671264174293</v>
      </c>
      <c r="P294" s="6">
        <f t="shared" si="971"/>
        <v>0.46401142727466826</v>
      </c>
      <c r="Q294" s="6">
        <f t="shared" si="972"/>
        <v>0.4404789396795401</v>
      </c>
      <c r="S294" s="6">
        <f>L294-logHir!L294</f>
        <v>0.56604184422420012</v>
      </c>
      <c r="T294" s="6">
        <f>M294-logHir!M294</f>
        <v>0.16648667490184366</v>
      </c>
      <c r="U294" s="6">
        <f>N294-logHir!N294</f>
        <v>-2.6130641875226956E-2</v>
      </c>
      <c r="V294" s="6">
        <f>O294-logHir!O294</f>
        <v>-0.3221101682605223</v>
      </c>
      <c r="W294" s="6">
        <f>P294-logHir!P294</f>
        <v>-2.0365703609374144</v>
      </c>
      <c r="X294" s="6">
        <f>Q294-logHir!Q294</f>
        <v>-2.101057833585644</v>
      </c>
    </row>
    <row r="295" spans="1:24" x14ac:dyDescent="0.15">
      <c r="A295" s="1">
        <v>13</v>
      </c>
      <c r="B295" s="1" t="s">
        <v>361</v>
      </c>
      <c r="C295" s="1">
        <v>16</v>
      </c>
      <c r="D295" s="1" t="s">
        <v>10</v>
      </c>
      <c r="E295" s="4">
        <f>IF(資本ストック!E295&gt;0,LN(資本ストック!E295),0)</f>
        <v>14.660557891394967</v>
      </c>
      <c r="F295" s="4">
        <f>IF(資本ストック!F295&gt;0,LN(資本ストック!F295),0)</f>
        <v>14.193211398311693</v>
      </c>
      <c r="G295" s="4">
        <f>IF(資本ストック!G295&gt;0,LN(資本ストック!G295),0)</f>
        <v>14.679365960031003</v>
      </c>
      <c r="H295" s="4">
        <f>IF(資本ストック!H295&gt;0,LN(資本ストック!H295),0)</f>
        <v>14.803940171951478</v>
      </c>
      <c r="I295" s="4">
        <f>IF(資本ストック!I295&gt;0,LN(資本ストック!I295),0)</f>
        <v>14.645060878084857</v>
      </c>
      <c r="J295" s="4">
        <f>IF(資本ストック!J295&gt;0,LN(資本ストック!J295),0)</f>
        <v>14.665755214947227</v>
      </c>
      <c r="L295" s="6">
        <f t="shared" ref="L295" si="1105">E295-E$1100</f>
        <v>2.8020457595745096</v>
      </c>
      <c r="M295" s="6">
        <f t="shared" ref="M295" si="1106">F295-F$1100</f>
        <v>1.9478647171147276</v>
      </c>
      <c r="N295" s="6">
        <f t="shared" ref="N295" si="1107">G295-G$1100</f>
        <v>2.0599821022729241</v>
      </c>
      <c r="O295" s="6">
        <f t="shared" ref="O295" si="1108">H295-H$1100</f>
        <v>1.788786411798359</v>
      </c>
      <c r="P295" s="6">
        <f t="shared" si="971"/>
        <v>0.44341901707110409</v>
      </c>
      <c r="Q295" s="6">
        <f t="shared" si="972"/>
        <v>0.47080704582862687</v>
      </c>
      <c r="S295" s="6">
        <f>L295-logHir!L295</f>
        <v>0.57198411219409806</v>
      </c>
      <c r="T295" s="6">
        <f>M295-logHir!M295</f>
        <v>4.7264339915438214E-2</v>
      </c>
      <c r="U295" s="6">
        <f>N295-logHir!N295</f>
        <v>5.6704619029725123E-2</v>
      </c>
      <c r="V295" s="6">
        <f>O295-logHir!O295</f>
        <v>-1.6958988181464463E-2</v>
      </c>
      <c r="W295" s="6">
        <f>P295-logHir!P295</f>
        <v>-1.4350462872508469</v>
      </c>
      <c r="X295" s="6">
        <f>Q295-logHir!Q295</f>
        <v>-1.3894430353704816</v>
      </c>
    </row>
    <row r="296" spans="1:24" x14ac:dyDescent="0.15">
      <c r="A296" s="1">
        <v>13</v>
      </c>
      <c r="B296" s="1" t="s">
        <v>368</v>
      </c>
      <c r="C296" s="1">
        <v>17</v>
      </c>
      <c r="D296" s="1" t="s">
        <v>11</v>
      </c>
      <c r="E296" s="4">
        <f>IF(資本ストック!E296&gt;0,LN(資本ストック!E296),0)</f>
        <v>14.366771957344691</v>
      </c>
      <c r="F296" s="4">
        <f>IF(資本ストック!F296&gt;0,LN(資本ストック!F296),0)</f>
        <v>15.675072198785781</v>
      </c>
      <c r="G296" s="4">
        <f>IF(資本ストック!G296&gt;0,LN(資本ストック!G296),0)</f>
        <v>16.312406679504384</v>
      </c>
      <c r="H296" s="4">
        <f>IF(資本ストック!H296&gt;0,LN(資本ストック!H296),0)</f>
        <v>16.413085132379635</v>
      </c>
      <c r="I296" s="4">
        <f>IF(資本ストック!I296&gt;0,LN(資本ストック!I296),0)</f>
        <v>16.491510350582484</v>
      </c>
      <c r="J296" s="4">
        <f>IF(資本ストック!J296&gt;0,LN(資本ストック!J296),0)</f>
        <v>16.488563772016423</v>
      </c>
      <c r="L296" s="6">
        <f t="shared" ref="L296" si="1109">E296-E$1101</f>
        <v>1.7663358527079787</v>
      </c>
      <c r="M296" s="6">
        <f t="shared" ref="M296" si="1110">F296-F$1101</f>
        <v>2.0199053812909717</v>
      </c>
      <c r="N296" s="6">
        <f t="shared" ref="N296" si="1111">G296-G$1101</f>
        <v>2.3039700439431208</v>
      </c>
      <c r="O296" s="6">
        <f t="shared" ref="O296" si="1112">H296-H$1101</f>
        <v>2.0451856888629738</v>
      </c>
      <c r="P296" s="6">
        <f t="shared" si="971"/>
        <v>2.2898684895687307</v>
      </c>
      <c r="Q296" s="6">
        <f t="shared" si="972"/>
        <v>2.2936156028978232</v>
      </c>
      <c r="S296" s="6">
        <f>L296-logHir!L296</f>
        <v>-0.29521444089488469</v>
      </c>
      <c r="T296" s="6">
        <f>M296-logHir!M296</f>
        <v>2.3965074232638273E-2</v>
      </c>
      <c r="U296" s="6">
        <f>N296-logHir!N296</f>
        <v>0.41902074395818723</v>
      </c>
      <c r="V296" s="6">
        <f>O296-logHir!O296</f>
        <v>0.26078128017749158</v>
      </c>
      <c r="W296" s="6">
        <f>P296-logHir!P296</f>
        <v>0.60295534471656609</v>
      </c>
      <c r="X296" s="6">
        <f>Q296-logHir!Q296</f>
        <v>0.60959680312105036</v>
      </c>
    </row>
    <row r="297" spans="1:24" x14ac:dyDescent="0.15">
      <c r="A297" s="1">
        <v>13</v>
      </c>
      <c r="B297" s="1" t="s">
        <v>360</v>
      </c>
      <c r="C297" s="1">
        <v>18</v>
      </c>
      <c r="D297" s="1" t="s">
        <v>12</v>
      </c>
      <c r="E297" s="4">
        <f>IF(資本ストック!E297&gt;0,LN(資本ストック!E297),0)</f>
        <v>15.177946682989948</v>
      </c>
      <c r="F297" s="4">
        <f>IF(資本ストック!F297&gt;0,LN(資本ストック!F297),0)</f>
        <v>15.863273678654654</v>
      </c>
      <c r="G297" s="4">
        <f>IF(資本ストック!G297&gt;0,LN(資本ストック!G297),0)</f>
        <v>16.169180634431971</v>
      </c>
      <c r="H297" s="4">
        <f>IF(資本ストック!H297&gt;0,LN(資本ストック!H297),0)</f>
        <v>16.295337016618188</v>
      </c>
      <c r="I297" s="4">
        <f>IF(資本ストック!I297&gt;0,LN(資本ストック!I297),0)</f>
        <v>16.359436081111543</v>
      </c>
      <c r="J297" s="4">
        <f>IF(資本ストック!J297&gt;0,LN(資本ストック!J297),0)</f>
        <v>16.402634438840682</v>
      </c>
      <c r="L297" s="6">
        <f t="shared" ref="L297" si="1113">E297-E$1102</f>
        <v>3.2584622820296474</v>
      </c>
      <c r="M297" s="6">
        <f t="shared" ref="M297" si="1114">F297-F$1102</f>
        <v>2.7285396484510773</v>
      </c>
      <c r="N297" s="6">
        <f t="shared" ref="N297" si="1115">G297-G$1102</f>
        <v>2.745880716328525</v>
      </c>
      <c r="O297" s="6">
        <f t="shared" ref="O297" si="1116">H297-H$1102</f>
        <v>2.7670488358748369</v>
      </c>
      <c r="P297" s="6">
        <f t="shared" si="971"/>
        <v>2.1577942200977898</v>
      </c>
      <c r="Q297" s="6">
        <f t="shared" si="972"/>
        <v>2.2076862697220818</v>
      </c>
      <c r="S297" s="6">
        <f>L297-logHir!L297</f>
        <v>0.85014988175406536</v>
      </c>
      <c r="T297" s="6">
        <f>M297-logHir!M297</f>
        <v>0.43364063584323276</v>
      </c>
      <c r="U297" s="6">
        <f>N297-logHir!N297</f>
        <v>0.34611723629187985</v>
      </c>
      <c r="V297" s="6">
        <f>O297-logHir!O297</f>
        <v>0.4068077409607973</v>
      </c>
      <c r="W297" s="6">
        <f>P297-logHir!P297</f>
        <v>-0.10178705604995208</v>
      </c>
      <c r="X297" s="6">
        <f>Q297-logHir!Q297</f>
        <v>-7.577932766572637E-2</v>
      </c>
    </row>
    <row r="298" spans="1:24" x14ac:dyDescent="0.15">
      <c r="A298" s="1">
        <v>13</v>
      </c>
      <c r="B298" s="1" t="s">
        <v>369</v>
      </c>
      <c r="C298" s="1">
        <v>19</v>
      </c>
      <c r="D298" s="1" t="s">
        <v>13</v>
      </c>
      <c r="E298" s="4">
        <f>IF(資本ストック!E298&gt;0,LN(資本ストック!E298),0)</f>
        <v>14.670116094649224</v>
      </c>
      <c r="F298" s="4">
        <f>IF(資本ストック!F298&gt;0,LN(資本ストック!F298),0)</f>
        <v>14.652383633993422</v>
      </c>
      <c r="G298" s="4">
        <f>IF(資本ストック!G298&gt;0,LN(資本ストック!G298),0)</f>
        <v>15.17079903370777</v>
      </c>
      <c r="H298" s="4">
        <f>IF(資本ストック!H298&gt;0,LN(資本ストック!H298),0)</f>
        <v>15.365566173888864</v>
      </c>
      <c r="I298" s="4">
        <f>IF(資本ストック!I298&gt;0,LN(資本ストック!I298),0)</f>
        <v>15.719774567423801</v>
      </c>
      <c r="J298" s="4">
        <f>IF(資本ストック!J298&gt;0,LN(資本ストック!J298),0)</f>
        <v>15.934281928825735</v>
      </c>
      <c r="L298" s="6">
        <f t="shared" ref="L298" si="1117">E298-E$1103</f>
        <v>3.4455347166746613</v>
      </c>
      <c r="M298" s="6">
        <f t="shared" ref="M298" si="1118">F298-F$1103</f>
        <v>3.0630279019874909</v>
      </c>
      <c r="N298" s="6">
        <f t="shared" ref="N298" si="1119">G298-G$1103</f>
        <v>3.368599652140146</v>
      </c>
      <c r="O298" s="6">
        <f t="shared" ref="O298" si="1120">H298-H$1103</f>
        <v>3.1386361010320858</v>
      </c>
      <c r="P298" s="6">
        <f t="shared" si="971"/>
        <v>1.5181327064100483</v>
      </c>
      <c r="Q298" s="6">
        <f t="shared" si="972"/>
        <v>1.7393337597071348</v>
      </c>
      <c r="S298" s="6">
        <f>L298-logHir!L298</f>
        <v>0.47344155696086432</v>
      </c>
      <c r="T298" s="6">
        <f>M298-logHir!M298</f>
        <v>0.23589898129162989</v>
      </c>
      <c r="U298" s="6">
        <f>N298-logHir!N298</f>
        <v>0.39004394334147818</v>
      </c>
      <c r="V298" s="6">
        <f>O298-logHir!O298</f>
        <v>0.20723460415253925</v>
      </c>
      <c r="W298" s="6">
        <f>P298-logHir!P298</f>
        <v>-1.4583682659936077</v>
      </c>
      <c r="X298" s="6">
        <f>Q298-logHir!Q298</f>
        <v>-1.2394579810590294</v>
      </c>
    </row>
    <row r="299" spans="1:24" x14ac:dyDescent="0.15">
      <c r="A299" s="1">
        <v>13</v>
      </c>
      <c r="B299" s="1" t="s">
        <v>361</v>
      </c>
      <c r="C299" s="1">
        <v>20</v>
      </c>
      <c r="D299" s="1" t="s">
        <v>14</v>
      </c>
      <c r="E299" s="4">
        <f>IF(資本ストック!E299&gt;0,LN(資本ストック!E299),0)</f>
        <v>15.228722301178356</v>
      </c>
      <c r="F299" s="4">
        <f>IF(資本ストック!F299&gt;0,LN(資本ストック!F299),0)</f>
        <v>15.811844324685278</v>
      </c>
      <c r="G299" s="4">
        <f>IF(資本ストック!G299&gt;0,LN(資本ストック!G299),0)</f>
        <v>16.892974131324181</v>
      </c>
      <c r="H299" s="4">
        <f>IF(資本ストック!H299&gt;0,LN(資本ストック!H299),0)</f>
        <v>16.849878156642625</v>
      </c>
      <c r="I299" s="4">
        <f>IF(資本ストック!I299&gt;0,LN(資本ストック!I299),0)</f>
        <v>16.792955318859622</v>
      </c>
      <c r="J299" s="4">
        <f>IF(資本ストック!J299&gt;0,LN(資本ストック!J299),0)</f>
        <v>16.863884819538104</v>
      </c>
      <c r="L299" s="6">
        <f t="shared" ref="L299" si="1121">E299-E$1104</f>
        <v>4.2982225285596591</v>
      </c>
      <c r="M299" s="6">
        <f t="shared" ref="M299" si="1122">F299-F$1104</f>
        <v>2.8423819189696218</v>
      </c>
      <c r="N299" s="6">
        <f t="shared" ref="N299" si="1123">G299-G$1104</f>
        <v>3.0703723661550182</v>
      </c>
      <c r="O299" s="6">
        <f t="shared" ref="O299" si="1124">H299-H$1104</f>
        <v>2.6371035094170541</v>
      </c>
      <c r="P299" s="6">
        <f t="shared" si="971"/>
        <v>2.5913134578458692</v>
      </c>
      <c r="Q299" s="6">
        <f t="shared" si="972"/>
        <v>2.6689366504195036</v>
      </c>
      <c r="S299" s="6">
        <f>L299-logHir!L299</f>
        <v>0.61342895003730469</v>
      </c>
      <c r="T299" s="6">
        <f>M299-logHir!M299</f>
        <v>-0.62473418887961429</v>
      </c>
      <c r="U299" s="6">
        <f>N299-logHir!N299</f>
        <v>-0.43586735039282587</v>
      </c>
      <c r="V299" s="6">
        <f>O299-logHir!O299</f>
        <v>-0.7514537133705268</v>
      </c>
      <c r="W299" s="6">
        <f>P299-logHir!P299</f>
        <v>-0.7599099141401755</v>
      </c>
      <c r="X299" s="6">
        <f>Q299-logHir!Q299</f>
        <v>-0.66104100088025142</v>
      </c>
    </row>
    <row r="300" spans="1:24" x14ac:dyDescent="0.15">
      <c r="A300" s="1">
        <v>13</v>
      </c>
      <c r="B300" s="1" t="s">
        <v>360</v>
      </c>
      <c r="C300" s="1">
        <v>21</v>
      </c>
      <c r="D300" s="1" t="s">
        <v>15</v>
      </c>
      <c r="E300" s="4">
        <f>IF(資本ストック!E300&gt;0,LN(資本ストック!E300),0)</f>
        <v>15.656799616452037</v>
      </c>
      <c r="F300" s="4">
        <f>IF(資本ストック!F300&gt;0,LN(資本ストック!F300),0)</f>
        <v>16.306969657907693</v>
      </c>
      <c r="G300" s="4">
        <f>IF(資本ストック!G300&gt;0,LN(資本ストック!G300),0)</f>
        <v>16.94880587864612</v>
      </c>
      <c r="H300" s="4">
        <f>IF(資本ストック!H300&gt;0,LN(資本ストック!H300),0)</f>
        <v>17.279927272396865</v>
      </c>
      <c r="I300" s="4">
        <f>IF(資本ストック!I300&gt;0,LN(資本ストック!I300),0)</f>
        <v>17.411672246171026</v>
      </c>
      <c r="J300" s="4">
        <f>IF(資本ストック!J300&gt;0,LN(資本ストック!J300),0)</f>
        <v>17.445800462098944</v>
      </c>
      <c r="L300" s="6">
        <f t="shared" ref="L300" si="1125">E300-E$1105</f>
        <v>3.0648041264323513</v>
      </c>
      <c r="M300" s="6">
        <f t="shared" ref="M300" si="1126">F300-F$1105</f>
        <v>2.629509953577859</v>
      </c>
      <c r="N300" s="6">
        <f t="shared" ref="N300" si="1127">G300-G$1105</f>
        <v>2.8094148439857936</v>
      </c>
      <c r="O300" s="6">
        <f t="shared" ref="O300" si="1128">H300-H$1105</f>
        <v>2.7279978025623706</v>
      </c>
      <c r="P300" s="6">
        <f t="shared" si="971"/>
        <v>3.2100303851572729</v>
      </c>
      <c r="Q300" s="6">
        <f t="shared" si="972"/>
        <v>3.2508522929803441</v>
      </c>
      <c r="S300" s="6">
        <f>L300-logHir!L300</f>
        <v>0.7489735623084357</v>
      </c>
      <c r="T300" s="6">
        <f>M300-logHir!M300</f>
        <v>0.32464178949998512</v>
      </c>
      <c r="U300" s="6">
        <f>N300-logHir!N300</f>
        <v>0.3948336071120746</v>
      </c>
      <c r="V300" s="6">
        <f>O300-logHir!O300</f>
        <v>0.44419451462932003</v>
      </c>
      <c r="W300" s="6">
        <f>P300-logHir!P300</f>
        <v>0.81684593705656283</v>
      </c>
      <c r="X300" s="6">
        <f>Q300-logHir!Q300</f>
        <v>0.85454245085691127</v>
      </c>
    </row>
    <row r="301" spans="1:24" x14ac:dyDescent="0.15">
      <c r="A301" s="1">
        <v>13</v>
      </c>
      <c r="B301" s="1" t="s">
        <v>258</v>
      </c>
      <c r="C301" s="1">
        <v>22</v>
      </c>
      <c r="D301" s="1" t="s">
        <v>7</v>
      </c>
      <c r="E301" s="4">
        <f>IF(資本ストック!E301&gt;0,LN(資本ストック!E301),0)</f>
        <v>15.459130371508824</v>
      </c>
      <c r="F301" s="4">
        <f>IF(資本ストック!F301&gt;0,LN(資本ストック!F301),0)</f>
        <v>15.656323261931519</v>
      </c>
      <c r="G301" s="4">
        <f>IF(資本ストック!G301&gt;0,LN(資本ストック!G301),0)</f>
        <v>16.608962120824593</v>
      </c>
      <c r="H301" s="4">
        <f>IF(資本ストック!H301&gt;0,LN(資本ストック!H301),0)</f>
        <v>16.939476370666569</v>
      </c>
      <c r="I301" s="4">
        <f>IF(資本ストック!I301&gt;0,LN(資本ストック!I301),0)</f>
        <v>16.980888267064202</v>
      </c>
      <c r="J301" s="4">
        <f>IF(資本ストック!J301&gt;0,LN(資本ストック!J301),0)</f>
        <v>17.031678079635476</v>
      </c>
      <c r="L301" s="6">
        <f t="shared" ref="L301" si="1129">E301-E$1106</f>
        <v>3.2730443868155845</v>
      </c>
      <c r="M301" s="6">
        <f t="shared" ref="M301" si="1130">F301-F$1106</f>
        <v>2.1669305841302098</v>
      </c>
      <c r="N301" s="6">
        <f t="shared" ref="N301" si="1131">G301-G$1106</f>
        <v>2.2098586106547469</v>
      </c>
      <c r="O301" s="6">
        <f t="shared" ref="O301" si="1132">H301-H$1106</f>
        <v>2.0838072973883524</v>
      </c>
      <c r="P301" s="6">
        <f t="shared" si="971"/>
        <v>2.7792464060504489</v>
      </c>
      <c r="Q301" s="6">
        <f t="shared" si="972"/>
        <v>2.8367299105168762</v>
      </c>
      <c r="S301" s="6">
        <f>L301-logHir!L301</f>
        <v>0.86558762227247499</v>
      </c>
      <c r="T301" s="6">
        <f>M301-logHir!M301</f>
        <v>-0.20784065662062368</v>
      </c>
      <c r="U301" s="6">
        <f>N301-logHir!N301</f>
        <v>-0.24795476664098182</v>
      </c>
      <c r="V301" s="6">
        <f>O301-logHir!O301</f>
        <v>-0.41882852818191907</v>
      </c>
      <c r="W301" s="6">
        <f>P301-logHir!P301</f>
        <v>0.38819986665246375</v>
      </c>
      <c r="X301" s="6">
        <f>Q301-logHir!Q301</f>
        <v>0.46299725746230358</v>
      </c>
    </row>
    <row r="302" spans="1:24" x14ac:dyDescent="0.15">
      <c r="A302" s="1">
        <v>13</v>
      </c>
      <c r="B302" s="1" t="s">
        <v>258</v>
      </c>
      <c r="C302" s="1">
        <v>23</v>
      </c>
      <c r="D302" s="1" t="s">
        <v>28</v>
      </c>
      <c r="E302" s="4">
        <f>IF(資本ストック!E302&gt;0,LN(資本ストック!E302),0)</f>
        <v>14.541917875781932</v>
      </c>
      <c r="F302" s="4">
        <f>IF(資本ストック!F302&gt;0,LN(資本ストック!F302),0)</f>
        <v>15.041854892410646</v>
      </c>
      <c r="G302" s="4">
        <f>IF(資本ストック!G302&gt;0,LN(資本ストック!G302),0)</f>
        <v>15.238848419284434</v>
      </c>
      <c r="H302" s="4">
        <f>IF(資本ストック!H302&gt;0,LN(資本ストック!H302),0)</f>
        <v>15.813007946980562</v>
      </c>
      <c r="I302" s="4">
        <f>IF(資本ストック!I302&gt;0,LN(資本ストック!I302),0)</f>
        <v>15.916577661759645</v>
      </c>
      <c r="J302" s="4">
        <f>IF(資本ストック!J302&gt;0,LN(資本ストック!J302),0)</f>
        <v>15.991842824128673</v>
      </c>
      <c r="L302" s="6">
        <f t="shared" ref="L302" si="1133">E302-E$1107</f>
        <v>1.8423007153678306</v>
      </c>
      <c r="M302" s="6">
        <f t="shared" ref="M302" si="1134">F302-F$1107</f>
        <v>1.5458176087283793</v>
      </c>
      <c r="N302" s="6">
        <f t="shared" ref="N302" si="1135">G302-G$1107</f>
        <v>1.2426398321826007</v>
      </c>
      <c r="O302" s="6">
        <f t="shared" ref="O302" si="1136">H302-H$1107</f>
        <v>1.2204014921792918</v>
      </c>
      <c r="P302" s="6">
        <f t="shared" si="971"/>
        <v>1.7149358007458915</v>
      </c>
      <c r="Q302" s="6">
        <f t="shared" si="972"/>
        <v>1.7968946550100728</v>
      </c>
      <c r="S302" s="6">
        <f>L302-logHir!L302</f>
        <v>-6.511363955439009E-2</v>
      </c>
      <c r="T302" s="6">
        <f>M302-logHir!M302</f>
        <v>-0.34618848275870384</v>
      </c>
      <c r="U302" s="6">
        <f>N302-logHir!N302</f>
        <v>-0.58754492152893256</v>
      </c>
      <c r="V302" s="6">
        <f>O302-logHir!O302</f>
        <v>-0.60506641780635562</v>
      </c>
      <c r="W302" s="6">
        <f>P302-logHir!P302</f>
        <v>3.2231240803026751E-2</v>
      </c>
      <c r="X302" s="6">
        <f>Q302-logHir!Q302</f>
        <v>0.14540797104298697</v>
      </c>
    </row>
    <row r="303" spans="1:24" x14ac:dyDescent="0.15">
      <c r="A303" s="1">
        <v>14</v>
      </c>
      <c r="B303" s="1" t="s">
        <v>282</v>
      </c>
      <c r="C303" s="1">
        <v>1</v>
      </c>
      <c r="D303" s="1" t="s">
        <v>8</v>
      </c>
      <c r="E303" s="4">
        <f>IF(資本ストック!E303&gt;0,LN(資本ストック!E303),0)</f>
        <v>13.136314362989973</v>
      </c>
      <c r="F303" s="4">
        <f>IF(資本ストック!F303&gt;0,LN(資本ストック!F303),0)</f>
        <v>13.335447826100847</v>
      </c>
      <c r="G303" s="4">
        <f>IF(資本ストック!G303&gt;0,LN(資本ストック!G303),0)</f>
        <v>13.755806045910118</v>
      </c>
      <c r="H303" s="4">
        <f>IF(資本ストック!H303&gt;0,LN(資本ストック!H303),0)</f>
        <v>13.878359120981582</v>
      </c>
      <c r="I303" s="4">
        <f>IF(資本ストック!I303&gt;0,LN(資本ストック!I303),0)</f>
        <v>13.93797951366885</v>
      </c>
      <c r="J303" s="4">
        <f>IF(資本ストック!J303&gt;0,LN(資本ストック!J303),0)</f>
        <v>13.967342686977997</v>
      </c>
      <c r="L303" s="6">
        <f t="shared" ref="L303" si="1137">E303-E$1085</f>
        <v>-0.27683434542765717</v>
      </c>
      <c r="M303" s="6">
        <f t="shared" ref="M303" si="1138">F303-F$1085</f>
        <v>-0.30303763771375358</v>
      </c>
      <c r="N303" s="6">
        <f t="shared" ref="N303" si="1139">G303-G$1085</f>
        <v>-0.23154748956425308</v>
      </c>
      <c r="O303" s="6">
        <f t="shared" ref="O303" si="1140">H303-H$1085</f>
        <v>-0.30760563042232114</v>
      </c>
      <c r="P303" s="6">
        <f t="shared" si="971"/>
        <v>-0.26366234734490313</v>
      </c>
      <c r="Q303" s="6">
        <f t="shared" si="972"/>
        <v>-0.2276054821406035</v>
      </c>
      <c r="S303" s="6">
        <f>L303-logHir!L303</f>
        <v>0.35475327668292955</v>
      </c>
      <c r="T303" s="6">
        <f>M303-logHir!M303</f>
        <v>0.20418516354387428</v>
      </c>
      <c r="U303" s="6">
        <f>N303-logHir!N303</f>
        <v>0.13971751249334297</v>
      </c>
      <c r="V303" s="6">
        <f>O303-logHir!O303</f>
        <v>-8.6038809009643558E-2</v>
      </c>
      <c r="W303" s="6">
        <f>P303-logHir!P303</f>
        <v>-8.7135781347978281E-2</v>
      </c>
      <c r="X303" s="6">
        <f>Q303-logHir!Q303</f>
        <v>-6.4273188005165238E-2</v>
      </c>
    </row>
    <row r="304" spans="1:24" x14ac:dyDescent="0.15">
      <c r="A304" s="1">
        <v>14</v>
      </c>
      <c r="B304" s="1" t="s">
        <v>282</v>
      </c>
      <c r="C304" s="1">
        <v>2</v>
      </c>
      <c r="D304" s="1" t="s">
        <v>9</v>
      </c>
      <c r="E304" s="4">
        <f>IF(資本ストック!E304&gt;0,LN(資本ストック!E304),0)</f>
        <v>9.474695202996319</v>
      </c>
      <c r="F304" s="4">
        <f>IF(資本ストック!F304&gt;0,LN(資本ストック!F304),0)</f>
        <v>9.2184577047372454</v>
      </c>
      <c r="G304" s="4">
        <f>IF(資本ストック!G304&gt;0,LN(資本ストック!G304),0)</f>
        <v>9.3504088997080785</v>
      </c>
      <c r="H304" s="4">
        <f>IF(資本ストック!H304&gt;0,LN(資本ストック!H304),0)</f>
        <v>9.219007886767848</v>
      </c>
      <c r="I304" s="4">
        <f>IF(資本ストック!I304&gt;0,LN(資本ストック!I304),0)</f>
        <v>9.3077950395782807</v>
      </c>
      <c r="J304" s="4">
        <f>IF(資本ストック!J304&gt;0,LN(資本ストック!J304),0)</f>
        <v>9.3137849789017917</v>
      </c>
      <c r="L304" s="6">
        <f t="shared" ref="L304" si="1141">E304-E$1086</f>
        <v>-0.4704200242394343</v>
      </c>
      <c r="M304" s="6">
        <f t="shared" ref="M304" si="1142">F304-F$1086</f>
        <v>-0.90238513209305182</v>
      </c>
      <c r="N304" s="6">
        <f t="shared" ref="N304" si="1143">G304-G$1086</f>
        <v>-0.8594477730809551</v>
      </c>
      <c r="O304" s="6">
        <f t="shared" ref="O304" si="1144">H304-H$1086</f>
        <v>-0.97531440565789573</v>
      </c>
      <c r="P304" s="6">
        <f t="shared" si="971"/>
        <v>-4.8938468214354724</v>
      </c>
      <c r="Q304" s="6">
        <f t="shared" si="972"/>
        <v>-4.8811631902168084</v>
      </c>
      <c r="S304" s="6">
        <f>L304-logHir!L304</f>
        <v>-0.20688317959496594</v>
      </c>
      <c r="T304" s="6">
        <f>M304-logHir!M304</f>
        <v>-0.80201313804150764</v>
      </c>
      <c r="U304" s="6">
        <f>N304-logHir!N304</f>
        <v>-0.82341800896398532</v>
      </c>
      <c r="V304" s="6">
        <f>O304-logHir!O304</f>
        <v>-0.67976674604414633</v>
      </c>
      <c r="W304" s="6">
        <f>P304-logHir!P304</f>
        <v>-4.818449297429253</v>
      </c>
      <c r="X304" s="6">
        <f>Q304-logHir!Q304</f>
        <v>-4.7498243354536172</v>
      </c>
    </row>
    <row r="305" spans="1:24" x14ac:dyDescent="0.15">
      <c r="A305" s="1">
        <v>14</v>
      </c>
      <c r="B305" s="1" t="s">
        <v>109</v>
      </c>
      <c r="C305" s="1">
        <v>3</v>
      </c>
      <c r="D305" s="1" t="s">
        <v>16</v>
      </c>
      <c r="E305" s="4">
        <f>IF(資本ストック!E305&gt;0,LN(資本ストック!E305),0)</f>
        <v>13.02089991784629</v>
      </c>
      <c r="F305" s="4">
        <f>IF(資本ストック!F305&gt;0,LN(資本ストック!F305),0)</f>
        <v>13.254462000161448</v>
      </c>
      <c r="G305" s="4">
        <f>IF(資本ストック!G305&gt;0,LN(資本ストック!G305),0)</f>
        <v>13.540412251915551</v>
      </c>
      <c r="H305" s="4">
        <f>IF(資本ストック!H305&gt;0,LN(資本ストック!H305),0)</f>
        <v>13.851796889564557</v>
      </c>
      <c r="I305" s="4">
        <f>IF(資本ストック!I305&gt;0,LN(資本ストック!I305),0)</f>
        <v>13.932204965136577</v>
      </c>
      <c r="J305" s="4">
        <f>IF(資本ストック!J305&gt;0,LN(資本ストック!J305),0)</f>
        <v>13.935292727227301</v>
      </c>
      <c r="L305" s="6">
        <f t="shared" ref="L305" si="1145">E305-E$1087</f>
        <v>2.0156890004529888</v>
      </c>
      <c r="M305" s="6">
        <f t="shared" ref="M305" si="1146">F305-F$1087</f>
        <v>1.6559955239539192</v>
      </c>
      <c r="N305" s="6">
        <f t="shared" ref="N305" si="1147">G305-G$1087</f>
        <v>1.4054030242364828</v>
      </c>
      <c r="O305" s="6">
        <f t="shared" ref="O305" si="1148">H305-H$1087</f>
        <v>1.3554686329776775</v>
      </c>
      <c r="P305" s="6">
        <f t="shared" si="971"/>
        <v>-0.26943689587717579</v>
      </c>
      <c r="Q305" s="6">
        <f t="shared" si="972"/>
        <v>-0.25965544189129908</v>
      </c>
      <c r="S305" s="6">
        <f>L305-logHir!L305</f>
        <v>0.99978426364556583</v>
      </c>
      <c r="T305" s="6">
        <f>M305-logHir!M305</f>
        <v>0.74756650372024858</v>
      </c>
      <c r="U305" s="6">
        <f>N305-logHir!N305</f>
        <v>0.4752098297846139</v>
      </c>
      <c r="V305" s="6">
        <f>O305-logHir!O305</f>
        <v>0.44379911573441433</v>
      </c>
      <c r="W305" s="6">
        <f>P305-logHir!P305</f>
        <v>-1.1071535783330706</v>
      </c>
      <c r="X305" s="6">
        <f>Q305-logHir!Q305</f>
        <v>-1.1157810052607573</v>
      </c>
    </row>
    <row r="306" spans="1:24" x14ac:dyDescent="0.15">
      <c r="A306" s="1">
        <v>14</v>
      </c>
      <c r="B306" s="1" t="s">
        <v>109</v>
      </c>
      <c r="C306" s="1">
        <v>4</v>
      </c>
      <c r="D306" s="1" t="s">
        <v>17</v>
      </c>
      <c r="E306" s="4">
        <f>IF(資本ストック!E306&gt;0,LN(資本ストック!E306),0)</f>
        <v>11.180206249016427</v>
      </c>
      <c r="F306" s="4">
        <f>IF(資本ストック!F306&gt;0,LN(資本ストック!F306),0)</f>
        <v>11.286878359643353</v>
      </c>
      <c r="G306" s="4">
        <f>IF(資本ストック!G306&gt;0,LN(資本ストック!G306),0)</f>
        <v>11.255098356805947</v>
      </c>
      <c r="H306" s="4">
        <f>IF(資本ストック!H306&gt;0,LN(資本ストック!H306),0)</f>
        <v>11.201926557889779</v>
      </c>
      <c r="I306" s="4">
        <f>IF(資本ストック!I306&gt;0,LN(資本ストック!I306),0)</f>
        <v>10.888350876643351</v>
      </c>
      <c r="J306" s="4">
        <f>IF(資本ストック!J306&gt;0,LN(資本ストック!J306),0)</f>
        <v>10.871090332755861</v>
      </c>
      <c r="L306" s="6">
        <f t="shared" ref="L306" si="1149">E306-E$1088</f>
        <v>0.47269967060844209</v>
      </c>
      <c r="M306" s="6">
        <f t="shared" ref="M306" si="1150">F306-F$1088</f>
        <v>0.11906325848190491</v>
      </c>
      <c r="N306" s="6">
        <f t="shared" ref="N306" si="1151">G306-G$1088</f>
        <v>-0.20713582668432728</v>
      </c>
      <c r="O306" s="6">
        <f t="shared" ref="O306" si="1152">H306-H$1088</f>
        <v>-0.32043296279684341</v>
      </c>
      <c r="P306" s="6">
        <f t="shared" si="971"/>
        <v>-3.3132909843704024</v>
      </c>
      <c r="Q306" s="6">
        <f t="shared" si="972"/>
        <v>-3.3238578363627393</v>
      </c>
      <c r="S306" s="6">
        <f>L306-logHir!L306</f>
        <v>0.3624082403594624</v>
      </c>
      <c r="T306" s="6">
        <f>M306-logHir!M306</f>
        <v>0.17992442244100282</v>
      </c>
      <c r="U306" s="6">
        <f>N306-logHir!N306</f>
        <v>0.11658696993054107</v>
      </c>
      <c r="V306" s="6">
        <f>O306-logHir!O306</f>
        <v>-0.10706340569845096</v>
      </c>
      <c r="W306" s="6">
        <f>P306-logHir!P306</f>
        <v>-3.2206328995742819</v>
      </c>
      <c r="X306" s="6">
        <f>Q306-logHir!Q306</f>
        <v>-3.1741876560970521</v>
      </c>
    </row>
    <row r="307" spans="1:24" x14ac:dyDescent="0.15">
      <c r="A307" s="1">
        <v>14</v>
      </c>
      <c r="B307" s="1" t="s">
        <v>109</v>
      </c>
      <c r="C307" s="1">
        <v>5</v>
      </c>
      <c r="D307" s="1" t="s">
        <v>18</v>
      </c>
      <c r="E307" s="4">
        <f>IF(資本ストック!E307&gt;0,LN(資本ストック!E307),0)</f>
        <v>10.425651470271601</v>
      </c>
      <c r="F307" s="4">
        <f>IF(資本ストック!F307&gt;0,LN(資本ストック!F307),0)</f>
        <v>11.205448208044444</v>
      </c>
      <c r="G307" s="4">
        <f>IF(資本ストック!G307&gt;0,LN(資本ストック!G307),0)</f>
        <v>11.597192272696704</v>
      </c>
      <c r="H307" s="4">
        <f>IF(資本ストック!H307&gt;0,LN(資本ストック!H307),0)</f>
        <v>11.848940288825659</v>
      </c>
      <c r="I307" s="4">
        <f>IF(資本ストック!I307&gt;0,LN(資本ストック!I307),0)</f>
        <v>12.003839709084039</v>
      </c>
      <c r="J307" s="4">
        <f>IF(資本ストック!J307&gt;0,LN(資本ストック!J307),0)</f>
        <v>11.98696132060582</v>
      </c>
      <c r="L307" s="6">
        <f t="shared" ref="L307" si="1153">E307-E$1089</f>
        <v>0.24721842338629862</v>
      </c>
      <c r="M307" s="6">
        <f t="shared" ref="M307" si="1154">F307-F$1089</f>
        <v>0.64328601039806266</v>
      </c>
      <c r="N307" s="6">
        <f t="shared" ref="N307" si="1155">G307-G$1089</f>
        <v>0.59086170504302871</v>
      </c>
      <c r="O307" s="6">
        <f t="shared" ref="O307" si="1156">H307-H$1089</f>
        <v>0.53833999745786087</v>
      </c>
      <c r="P307" s="6">
        <f t="shared" si="971"/>
        <v>-2.1978021519297144</v>
      </c>
      <c r="Q307" s="6">
        <f t="shared" si="972"/>
        <v>-2.20798684851278</v>
      </c>
      <c r="S307" s="6">
        <f>L307-logHir!L307</f>
        <v>-0.6478148606959433</v>
      </c>
      <c r="T307" s="6">
        <f>M307-logHir!M307</f>
        <v>-0.21262745204860778</v>
      </c>
      <c r="U307" s="6">
        <f>N307-logHir!N307</f>
        <v>-0.33826836796109205</v>
      </c>
      <c r="V307" s="6">
        <f>O307-logHir!O307</f>
        <v>-0.31161622475506157</v>
      </c>
      <c r="W307" s="6">
        <f>P307-logHir!P307</f>
        <v>-2.9633429956721642</v>
      </c>
      <c r="X307" s="6">
        <f>Q307-logHir!Q307</f>
        <v>-2.9632631094996427</v>
      </c>
    </row>
    <row r="308" spans="1:24" x14ac:dyDescent="0.15">
      <c r="A308" s="1">
        <v>14</v>
      </c>
      <c r="B308" s="1" t="s">
        <v>109</v>
      </c>
      <c r="C308" s="1">
        <v>6</v>
      </c>
      <c r="D308" s="1" t="s">
        <v>2</v>
      </c>
      <c r="E308" s="4">
        <f>IF(資本ストック!E308&gt;0,LN(資本ストック!E308),0)</f>
        <v>13.742186360224375</v>
      </c>
      <c r="F308" s="4">
        <f>IF(資本ストック!F308&gt;0,LN(資本ストック!F308),0)</f>
        <v>13.931312255410615</v>
      </c>
      <c r="G308" s="4">
        <f>IF(資本ストック!G308&gt;0,LN(資本ストック!G308),0)</f>
        <v>14.271290295375529</v>
      </c>
      <c r="H308" s="4">
        <f>IF(資本ストック!H308&gt;0,LN(資本ストック!H308),0)</f>
        <v>14.470203116655803</v>
      </c>
      <c r="I308" s="4">
        <f>IF(資本ストック!I308&gt;0,LN(資本ストック!I308),0)</f>
        <v>14.685565546383517</v>
      </c>
      <c r="J308" s="4">
        <f>IF(資本ストック!J308&gt;0,LN(資本ストック!J308),0)</f>
        <v>14.696472540604315</v>
      </c>
      <c r="L308" s="6">
        <f t="shared" ref="L308" si="1157">E308-E$1090</f>
        <v>2.6629804524962015</v>
      </c>
      <c r="M308" s="6">
        <f t="shared" ref="M308" si="1158">F308-F$1090</f>
        <v>2.5368183817952215</v>
      </c>
      <c r="N308" s="6">
        <f t="shared" ref="N308" si="1159">G308-G$1090</f>
        <v>2.4952221704644408</v>
      </c>
      <c r="O308" s="6">
        <f t="shared" ref="O308" si="1160">H308-H$1090</f>
        <v>2.4359400858235158</v>
      </c>
      <c r="P308" s="6">
        <f t="shared" si="971"/>
        <v>0.48392368536976349</v>
      </c>
      <c r="Q308" s="6">
        <f t="shared" si="972"/>
        <v>0.50152437148571494</v>
      </c>
      <c r="S308" s="6">
        <f>L308-logHir!L308</f>
        <v>0.56180692831762968</v>
      </c>
      <c r="T308" s="6">
        <f>M308-logHir!M308</f>
        <v>0.43874266832092346</v>
      </c>
      <c r="U308" s="6">
        <f>N308-logHir!N308</f>
        <v>0.50410034588770536</v>
      </c>
      <c r="V308" s="6">
        <f>O308-logHir!O308</f>
        <v>0.49426816533921958</v>
      </c>
      <c r="W308" s="6">
        <f>P308-logHir!P308</f>
        <v>-1.2282501224389879</v>
      </c>
      <c r="X308" s="6">
        <f>Q308-logHir!Q308</f>
        <v>-1.2227445940256239</v>
      </c>
    </row>
    <row r="309" spans="1:24" x14ac:dyDescent="0.15">
      <c r="A309" s="1">
        <v>14</v>
      </c>
      <c r="B309" s="1" t="s">
        <v>109</v>
      </c>
      <c r="C309" s="1">
        <v>7</v>
      </c>
      <c r="D309" s="1" t="s">
        <v>19</v>
      </c>
      <c r="E309" s="4">
        <f>IF(資本ストック!E309&gt;0,LN(資本ストック!E309),0)</f>
        <v>13.190518035320215</v>
      </c>
      <c r="F309" s="4">
        <f>IF(資本ストック!F309&gt;0,LN(資本ストック!F309),0)</f>
        <v>13.230155065435037</v>
      </c>
      <c r="G309" s="4">
        <f>IF(資本ストック!G309&gt;0,LN(資本ストック!G309),0)</f>
        <v>13.281667264850162</v>
      </c>
      <c r="H309" s="4">
        <f>IF(資本ストック!H309&gt;0,LN(資本ストック!H309),0)</f>
        <v>13.863210798844085</v>
      </c>
      <c r="I309" s="4">
        <f>IF(資本ストック!I309&gt;0,LN(資本ストック!I309),0)</f>
        <v>14.0427845682065</v>
      </c>
      <c r="J309" s="4">
        <f>IF(資本ストック!J309&gt;0,LN(資本ストック!J309),0)</f>
        <v>14.096960206282862</v>
      </c>
      <c r="L309" s="6">
        <f t="shared" ref="L309" si="1161">E309-E$1091</f>
        <v>3.911878898948256</v>
      </c>
      <c r="M309" s="6">
        <f t="shared" ref="M309" si="1162">F309-F$1091</f>
        <v>3.2291146692893911</v>
      </c>
      <c r="N309" s="6">
        <f t="shared" ref="N309" si="1163">G309-G$1091</f>
        <v>3.3087660403364971</v>
      </c>
      <c r="O309" s="6">
        <f t="shared" ref="O309" si="1164">H309-H$1091</f>
        <v>3.3743781541797091</v>
      </c>
      <c r="P309" s="6">
        <f t="shared" si="971"/>
        <v>-0.15885729280725336</v>
      </c>
      <c r="Q309" s="6">
        <f t="shared" si="972"/>
        <v>-9.7987962835738074E-2</v>
      </c>
      <c r="S309" s="6">
        <f>L309-logHir!L309</f>
        <v>0.8216669138494872</v>
      </c>
      <c r="T309" s="6">
        <f>M309-logHir!M309</f>
        <v>0.15977115180567214</v>
      </c>
      <c r="U309" s="6">
        <f>N309-logHir!N309</f>
        <v>0.65162170587536927</v>
      </c>
      <c r="V309" s="6">
        <f>O309-logHir!O309</f>
        <v>0.68806553449656693</v>
      </c>
      <c r="W309" s="6">
        <f>P309-logHir!P309</f>
        <v>-2.8536702962106606</v>
      </c>
      <c r="X309" s="6">
        <f>Q309-logHir!Q309</f>
        <v>-2.9688354262719203</v>
      </c>
    </row>
    <row r="310" spans="1:24" x14ac:dyDescent="0.15">
      <c r="A310" s="1">
        <v>14</v>
      </c>
      <c r="B310" s="1" t="s">
        <v>109</v>
      </c>
      <c r="C310" s="1">
        <v>8</v>
      </c>
      <c r="D310" s="1" t="s">
        <v>20</v>
      </c>
      <c r="E310" s="4">
        <f>IF(資本ストック!E310&gt;0,LN(資本ストック!E310),0)</f>
        <v>12.409874216372906</v>
      </c>
      <c r="F310" s="4">
        <f>IF(資本ストック!F310&gt;0,LN(資本ストック!F310),0)</f>
        <v>12.409720524449076</v>
      </c>
      <c r="G310" s="4">
        <f>IF(資本ストック!G310&gt;0,LN(資本ストック!G310),0)</f>
        <v>12.72119079302456</v>
      </c>
      <c r="H310" s="4">
        <f>IF(資本ストック!H310&gt;0,LN(資本ストック!H310),0)</f>
        <v>12.724951991949558</v>
      </c>
      <c r="I310" s="4">
        <f>IF(資本ストック!I310&gt;0,LN(資本ストック!I310),0)</f>
        <v>12.777190170095828</v>
      </c>
      <c r="J310" s="4">
        <f>IF(資本ストック!J310&gt;0,LN(資本ストック!J310),0)</f>
        <v>12.818694276046442</v>
      </c>
      <c r="L310" s="6">
        <f t="shared" ref="L310" si="1165">E310-E$1092</f>
        <v>1.6263902422968766</v>
      </c>
      <c r="M310" s="6">
        <f t="shared" ref="M310" si="1166">F310-F$1092</f>
        <v>1.3748079259451842</v>
      </c>
      <c r="N310" s="6">
        <f t="shared" ref="N310" si="1167">G310-G$1092</f>
        <v>1.4191761705269457</v>
      </c>
      <c r="O310" s="6">
        <f t="shared" ref="O310" si="1168">H310-H$1092</f>
        <v>1.3663309057317878</v>
      </c>
      <c r="P310" s="6">
        <f t="shared" si="971"/>
        <v>-1.424451690917925</v>
      </c>
      <c r="Q310" s="6">
        <f t="shared" si="972"/>
        <v>-1.3762538930721586</v>
      </c>
      <c r="S310" s="6">
        <f>L310-logHir!L310</f>
        <v>0.56887695121396398</v>
      </c>
      <c r="T310" s="6">
        <f>M310-logHir!M310</f>
        <v>0.61697235805564965</v>
      </c>
      <c r="U310" s="6">
        <f>N310-logHir!N310</f>
        <v>0.53078556909112073</v>
      </c>
      <c r="V310" s="6">
        <f>O310-logHir!O310</f>
        <v>0.70200759532247403</v>
      </c>
      <c r="W310" s="6">
        <f>P310-logHir!P310</f>
        <v>-2.3065561648553494</v>
      </c>
      <c r="X310" s="6">
        <f>Q310-logHir!Q310</f>
        <v>-2.2789090995916013</v>
      </c>
    </row>
    <row r="311" spans="1:24" x14ac:dyDescent="0.15">
      <c r="A311" s="1">
        <v>14</v>
      </c>
      <c r="B311" s="1" t="s">
        <v>109</v>
      </c>
      <c r="C311" s="1">
        <v>9</v>
      </c>
      <c r="D311" s="1" t="s">
        <v>21</v>
      </c>
      <c r="E311" s="4">
        <f>IF(資本ストック!E311&gt;0,LN(資本ストック!E311),0)</f>
        <v>14.00347399976785</v>
      </c>
      <c r="F311" s="4">
        <f>IF(資本ストック!F311&gt;0,LN(資本ストック!F311),0)</f>
        <v>14.519410652903851</v>
      </c>
      <c r="G311" s="4">
        <f>IF(資本ストック!G311&gt;0,LN(資本ストック!G311),0)</f>
        <v>14.620755014692113</v>
      </c>
      <c r="H311" s="4">
        <f>IF(資本ストック!H311&gt;0,LN(資本ストック!H311),0)</f>
        <v>14.497434832708873</v>
      </c>
      <c r="I311" s="4">
        <f>IF(資本ストック!I311&gt;0,LN(資本ストック!I311),0)</f>
        <v>14.314287098450857</v>
      </c>
      <c r="J311" s="4">
        <f>IF(資本ストック!J311&gt;0,LN(資本ストック!J311),0)</f>
        <v>14.32048681618623</v>
      </c>
      <c r="L311" s="6">
        <f t="shared" ref="L311" si="1169">E311-E$1093</f>
        <v>2.746665840060114</v>
      </c>
      <c r="M311" s="6">
        <f t="shared" ref="M311" si="1170">F311-F$1093</f>
        <v>2.6771027544829487</v>
      </c>
      <c r="N311" s="6">
        <f t="shared" ref="N311" si="1171">G311-G$1093</f>
        <v>2.467153563456348</v>
      </c>
      <c r="O311" s="6">
        <f t="shared" ref="O311" si="1172">H311-H$1093</f>
        <v>2.2557762763643741</v>
      </c>
      <c r="P311" s="6">
        <f t="shared" si="971"/>
        <v>0.11264523743710342</v>
      </c>
      <c r="Q311" s="6">
        <f t="shared" si="972"/>
        <v>0.12553864706763029</v>
      </c>
      <c r="S311" s="6">
        <f>L311-logHir!L311</f>
        <v>0.50956813569344916</v>
      </c>
      <c r="T311" s="6">
        <f>M311-logHir!M311</f>
        <v>0.71235799342688999</v>
      </c>
      <c r="U311" s="6">
        <f>N311-logHir!N311</f>
        <v>0.58479383273591523</v>
      </c>
      <c r="V311" s="6">
        <f>O311-logHir!O311</f>
        <v>0.58098981485892587</v>
      </c>
      <c r="W311" s="6">
        <f>P311-logHir!P311</f>
        <v>-1.2965275776999707</v>
      </c>
      <c r="X311" s="6">
        <f>Q311-logHir!Q311</f>
        <v>-1.2724281168117013</v>
      </c>
    </row>
    <row r="312" spans="1:24" x14ac:dyDescent="0.15">
      <c r="A312" s="1">
        <v>14</v>
      </c>
      <c r="B312" s="1" t="s">
        <v>109</v>
      </c>
      <c r="C312" s="1">
        <v>10</v>
      </c>
      <c r="D312" s="1" t="s">
        <v>22</v>
      </c>
      <c r="E312" s="4">
        <f>IF(資本ストック!E312&gt;0,LN(資本ストック!E312),0)</f>
        <v>12.77783765168946</v>
      </c>
      <c r="F312" s="4">
        <f>IF(資本ストック!F312&gt;0,LN(資本ストック!F312),0)</f>
        <v>12.728448165729549</v>
      </c>
      <c r="G312" s="4">
        <f>IF(資本ストック!G312&gt;0,LN(資本ストック!G312),0)</f>
        <v>13.016330537110454</v>
      </c>
      <c r="H312" s="4">
        <f>IF(資本ストック!H312&gt;0,LN(資本ストック!H312),0)</f>
        <v>13.119750524549737</v>
      </c>
      <c r="I312" s="4">
        <f>IF(資本ストック!I312&gt;0,LN(資本ストック!I312),0)</f>
        <v>13.108852693472217</v>
      </c>
      <c r="J312" s="4">
        <f>IF(資本ストック!J312&gt;0,LN(資本ストック!J312),0)</f>
        <v>13.09537211426075</v>
      </c>
      <c r="L312" s="6">
        <f t="shared" ref="L312" si="1173">E312-E$1094</f>
        <v>2.5365176737425266</v>
      </c>
      <c r="M312" s="6">
        <f t="shared" ref="M312" si="1174">F312-F$1094</f>
        <v>2.1175315790823444</v>
      </c>
      <c r="N312" s="6">
        <f t="shared" ref="N312" si="1175">G312-G$1094</f>
        <v>1.9508454298626514</v>
      </c>
      <c r="O312" s="6">
        <f t="shared" ref="O312" si="1176">H312-H$1094</f>
        <v>1.7862070426313643</v>
      </c>
      <c r="P312" s="6">
        <f t="shared" si="971"/>
        <v>-1.092789167541536</v>
      </c>
      <c r="Q312" s="6">
        <f t="shared" si="972"/>
        <v>-1.0995760548578506</v>
      </c>
      <c r="S312" s="6">
        <f>L312-logHir!L312</f>
        <v>0.6808127373197923</v>
      </c>
      <c r="T312" s="6">
        <f>M312-logHir!M312</f>
        <v>0.41658782439161079</v>
      </c>
      <c r="U312" s="6">
        <f>N312-logHir!N312</f>
        <v>0.35645119560056138</v>
      </c>
      <c r="V312" s="6">
        <f>O312-logHir!O312</f>
        <v>0.3865977801972722</v>
      </c>
      <c r="W312" s="6">
        <f>P312-logHir!P312</f>
        <v>-2.4171672295226081</v>
      </c>
      <c r="X312" s="6">
        <f>Q312-logHir!Q312</f>
        <v>-2.4193438810925354</v>
      </c>
    </row>
    <row r="313" spans="1:24" x14ac:dyDescent="0.15">
      <c r="A313" s="1">
        <v>14</v>
      </c>
      <c r="B313" s="1" t="s">
        <v>109</v>
      </c>
      <c r="C313" s="1">
        <v>11</v>
      </c>
      <c r="D313" s="1" t="s">
        <v>23</v>
      </c>
      <c r="E313" s="4">
        <f>IF(資本ストック!E313&gt;0,LN(資本ストック!E313),0)</f>
        <v>13.268532099638412</v>
      </c>
      <c r="F313" s="4">
        <f>IF(資本ストック!F313&gt;0,LN(資本ストック!F313),0)</f>
        <v>13.661503468796566</v>
      </c>
      <c r="G313" s="4">
        <f>IF(資本ストック!G313&gt;0,LN(資本ストック!G313),0)</f>
        <v>14.221261338058278</v>
      </c>
      <c r="H313" s="4">
        <f>IF(資本ストック!H313&gt;0,LN(資本ストック!H313),0)</f>
        <v>14.543540646349317</v>
      </c>
      <c r="I313" s="4">
        <f>IF(資本ストック!I313&gt;0,LN(資本ストック!I313),0)</f>
        <v>14.692341589518533</v>
      </c>
      <c r="J313" s="4">
        <f>IF(資本ストック!J313&gt;0,LN(資本ストック!J313),0)</f>
        <v>14.680528917692557</v>
      </c>
      <c r="L313" s="6">
        <f t="shared" ref="L313" si="1177">E313-E$1095</f>
        <v>2.4523314886600467</v>
      </c>
      <c r="M313" s="6">
        <f t="shared" ref="M313" si="1178">F313-F$1095</f>
        <v>2.4438693902955926</v>
      </c>
      <c r="N313" s="6">
        <f t="shared" ref="N313" si="1179">G313-G$1095</f>
        <v>2.2937511072537458</v>
      </c>
      <c r="O313" s="6">
        <f t="shared" ref="O313" si="1180">H313-H$1095</f>
        <v>2.1985283218091034</v>
      </c>
      <c r="P313" s="6">
        <f t="shared" si="971"/>
        <v>0.49069972850477939</v>
      </c>
      <c r="Q313" s="6">
        <f t="shared" si="972"/>
        <v>0.48558074857395717</v>
      </c>
      <c r="S313" s="6">
        <f>L313-logHir!L313</f>
        <v>0.30286110632046537</v>
      </c>
      <c r="T313" s="6">
        <f>M313-logHir!M313</f>
        <v>0.31951139072413248</v>
      </c>
      <c r="U313" s="6">
        <f>N313-logHir!N313</f>
        <v>0.29283449131392381</v>
      </c>
      <c r="V313" s="6">
        <f>O313-logHir!O313</f>
        <v>0.46537074513860155</v>
      </c>
      <c r="W313" s="6">
        <f>P313-logHir!P313</f>
        <v>-1.1943017295060674</v>
      </c>
      <c r="X313" s="6">
        <f>Q313-logHir!Q313</f>
        <v>-1.230480026422228</v>
      </c>
    </row>
    <row r="314" spans="1:24" x14ac:dyDescent="0.15">
      <c r="A314" s="1">
        <v>14</v>
      </c>
      <c r="B314" s="1" t="s">
        <v>109</v>
      </c>
      <c r="C314" s="1">
        <v>12</v>
      </c>
      <c r="D314" s="1" t="s">
        <v>24</v>
      </c>
      <c r="E314" s="4">
        <f>IF(資本ストック!E314&gt;0,LN(資本ストック!E314),0)</f>
        <v>13.732230043426192</v>
      </c>
      <c r="F314" s="4">
        <f>IF(資本ストック!F314&gt;0,LN(資本ストック!F314),0)</f>
        <v>14.236481806362578</v>
      </c>
      <c r="G314" s="4">
        <f>IF(資本ストック!G314&gt;0,LN(資本ストック!G314),0)</f>
        <v>15.098439881154233</v>
      </c>
      <c r="H314" s="4">
        <f>IF(資本ストック!H314&gt;0,LN(資本ストック!H314),0)</f>
        <v>15.294911237790915</v>
      </c>
      <c r="I314" s="4">
        <f>IF(資本ストック!I314&gt;0,LN(資本ストック!I314),0)</f>
        <v>14.895689491192229</v>
      </c>
      <c r="J314" s="4">
        <f>IF(資本ストック!J314&gt;0,LN(資本ストック!J314),0)</f>
        <v>14.796692829005119</v>
      </c>
      <c r="L314" s="6">
        <f t="shared" ref="L314" si="1181">E314-E$1096</f>
        <v>3.6009834050091794</v>
      </c>
      <c r="M314" s="6">
        <f t="shared" ref="M314" si="1182">F314-F$1096</f>
        <v>3.2154302970989352</v>
      </c>
      <c r="N314" s="6">
        <f t="shared" ref="N314" si="1183">G314-G$1096</f>
        <v>2.6127539658983654</v>
      </c>
      <c r="O314" s="6">
        <f t="shared" ref="O314" si="1184">H314-H$1096</f>
        <v>2.1464493831943656</v>
      </c>
      <c r="P314" s="6">
        <f t="shared" si="971"/>
        <v>0.69404763017847593</v>
      </c>
      <c r="Q314" s="6">
        <f t="shared" si="972"/>
        <v>0.60174465988651882</v>
      </c>
      <c r="S314" s="6">
        <f>L314-logHir!L314</f>
        <v>0.74510746478802936</v>
      </c>
      <c r="T314" s="6">
        <f>M314-logHir!M314</f>
        <v>0.75393539559658507</v>
      </c>
      <c r="U314" s="6">
        <f>N314-logHir!N314</f>
        <v>0.5052625082296629</v>
      </c>
      <c r="V314" s="6">
        <f>O314-logHir!O314</f>
        <v>0.32172865974984255</v>
      </c>
      <c r="W314" s="6">
        <f>P314-logHir!P314</f>
        <v>-0.94537945337353513</v>
      </c>
      <c r="X314" s="6">
        <f>Q314-logHir!Q314</f>
        <v>-1.1167016273069148</v>
      </c>
    </row>
    <row r="315" spans="1:24" x14ac:dyDescent="0.15">
      <c r="A315" s="1">
        <v>14</v>
      </c>
      <c r="B315" s="1" t="s">
        <v>109</v>
      </c>
      <c r="C315" s="1">
        <v>13</v>
      </c>
      <c r="D315" s="1" t="s">
        <v>25</v>
      </c>
      <c r="E315" s="4">
        <f>IF(資本ストック!E315&gt;0,LN(資本ストック!E315),0)</f>
        <v>13.908387681014322</v>
      </c>
      <c r="F315" s="4">
        <f>IF(資本ストック!F315&gt;0,LN(資本ストック!F315),0)</f>
        <v>14.685208954666347</v>
      </c>
      <c r="G315" s="4">
        <f>IF(資本ストック!G315&gt;0,LN(資本ストック!G315),0)</f>
        <v>15.049865610005186</v>
      </c>
      <c r="H315" s="4">
        <f>IF(資本ストック!H315&gt;0,LN(資本ストック!H315),0)</f>
        <v>15.081150180224176</v>
      </c>
      <c r="I315" s="4">
        <f>IF(資本ストック!I315&gt;0,LN(資本ストック!I315),0)</f>
        <v>14.915340896505411</v>
      </c>
      <c r="J315" s="4">
        <f>IF(資本ストック!J315&gt;0,LN(資本ストック!J315),0)</f>
        <v>14.88257379062218</v>
      </c>
      <c r="L315" s="6">
        <f t="shared" ref="L315" si="1185">E315-E$1097</f>
        <v>4.2776519737028558</v>
      </c>
      <c r="M315" s="6">
        <f t="shared" ref="M315" si="1186">F315-F$1097</f>
        <v>3.6430094951417988</v>
      </c>
      <c r="N315" s="6">
        <f t="shared" ref="N315" si="1187">G315-G$1097</f>
        <v>3.4160722380287201</v>
      </c>
      <c r="O315" s="6">
        <f t="shared" ref="O315" si="1188">H315-H$1097</f>
        <v>3.0972718276814568</v>
      </c>
      <c r="P315" s="6">
        <f t="shared" si="971"/>
        <v>0.7136990354916577</v>
      </c>
      <c r="Q315" s="6">
        <f t="shared" si="972"/>
        <v>0.68762562150357986</v>
      </c>
      <c r="S315" s="6">
        <f>L315-logHir!L315</f>
        <v>1.0866225996108003</v>
      </c>
      <c r="T315" s="6">
        <f>M315-logHir!M315</f>
        <v>0.70097827961480697</v>
      </c>
      <c r="U315" s="6">
        <f>N315-logHir!N315</f>
        <v>0.58985505125231619</v>
      </c>
      <c r="V315" s="6">
        <f>O315-logHir!O315</f>
        <v>0.65807845906965312</v>
      </c>
      <c r="W315" s="6">
        <f>P315-logHir!P315</f>
        <v>-1.485537834590632</v>
      </c>
      <c r="X315" s="6">
        <f>Q315-logHir!Q315</f>
        <v>-1.4706403353843509</v>
      </c>
    </row>
    <row r="316" spans="1:24" x14ac:dyDescent="0.15">
      <c r="A316" s="1">
        <v>14</v>
      </c>
      <c r="B316" s="1" t="s">
        <v>109</v>
      </c>
      <c r="C316" s="1">
        <v>14</v>
      </c>
      <c r="D316" s="1" t="s">
        <v>26</v>
      </c>
      <c r="E316" s="4">
        <f>IF(資本ストック!E316&gt;0,LN(資本ストック!E316),0)</f>
        <v>10.58575653843557</v>
      </c>
      <c r="F316" s="4">
        <f>IF(資本ストック!F316&gt;0,LN(資本ストック!F316),0)</f>
        <v>11.247094063638652</v>
      </c>
      <c r="G316" s="4">
        <f>IF(資本ストック!G316&gt;0,LN(資本ストック!G316),0)</f>
        <v>12.151541701988052</v>
      </c>
      <c r="H316" s="4">
        <f>IF(資本ストック!H316&gt;0,LN(資本ストック!H316),0)</f>
        <v>12.247563887849035</v>
      </c>
      <c r="I316" s="4">
        <f>IF(資本ストック!I316&gt;0,LN(資本ストック!I316),0)</f>
        <v>12.37745572968262</v>
      </c>
      <c r="J316" s="4">
        <f>IF(資本ストック!J316&gt;0,LN(資本ストック!J316),0)</f>
        <v>12.387639148889029</v>
      </c>
      <c r="L316" s="6">
        <f t="shared" ref="L316" si="1189">E316-E$1098</f>
        <v>4.2515117491130452</v>
      </c>
      <c r="M316" s="6">
        <f t="shared" ref="M316" si="1190">F316-F$1098</f>
        <v>2.8702238546844203</v>
      </c>
      <c r="N316" s="6">
        <f t="shared" ref="N316" si="1191">G316-G$1098</f>
        <v>2.7544793371126435</v>
      </c>
      <c r="O316" s="6">
        <f t="shared" ref="O316" si="1192">H316-H$1098</f>
        <v>2.3394071408400272</v>
      </c>
      <c r="P316" s="6">
        <f t="shared" si="971"/>
        <v>-1.8241861313311336</v>
      </c>
      <c r="Q316" s="6">
        <f t="shared" si="972"/>
        <v>-1.807309020229571</v>
      </c>
      <c r="S316" s="6">
        <f>L316-logHir!L316</f>
        <v>1.634284395441064</v>
      </c>
      <c r="T316" s="6">
        <f>M316-logHir!M316</f>
        <v>0.74347514628312084</v>
      </c>
      <c r="U316" s="6">
        <f>N316-logHir!N316</f>
        <v>0.72055472895686634</v>
      </c>
      <c r="V316" s="6">
        <f>O316-logHir!O316</f>
        <v>0.54736121720469555</v>
      </c>
      <c r="W316" s="6">
        <f>P316-logHir!P316</f>
        <v>-3.8119327786306556</v>
      </c>
      <c r="X316" s="6">
        <f>Q316-logHir!Q316</f>
        <v>-3.8195657980468232</v>
      </c>
    </row>
    <row r="317" spans="1:24" x14ac:dyDescent="0.15">
      <c r="A317" s="1">
        <v>14</v>
      </c>
      <c r="B317" s="1" t="s">
        <v>109</v>
      </c>
      <c r="C317" s="1">
        <v>15</v>
      </c>
      <c r="D317" s="1" t="s">
        <v>27</v>
      </c>
      <c r="E317" s="4">
        <f>IF(資本ストック!E317&gt;0,LN(資本ストック!E317),0)</f>
        <v>13.02748830937923</v>
      </c>
      <c r="F317" s="4">
        <f>IF(資本ストック!F317&gt;0,LN(資本ストック!F317),0)</f>
        <v>13.236400417883575</v>
      </c>
      <c r="G317" s="4">
        <f>IF(資本ストック!G317&gt;0,LN(資本ストック!G317),0)</f>
        <v>13.921015685623496</v>
      </c>
      <c r="H317" s="4">
        <f>IF(資本ストック!H317&gt;0,LN(資本ストック!H317),0)</f>
        <v>14.062423214976645</v>
      </c>
      <c r="I317" s="4">
        <f>IF(資本ストック!I317&gt;0,LN(資本ストック!I317),0)</f>
        <v>14.014245794833787</v>
      </c>
      <c r="J317" s="4">
        <f>IF(資本ストック!J317&gt;0,LN(資本ストック!J317),0)</f>
        <v>13.998365472274566</v>
      </c>
      <c r="L317" s="6">
        <f t="shared" ref="L317" si="1193">E317-E$1099</f>
        <v>1.9750239954961835</v>
      </c>
      <c r="M317" s="6">
        <f t="shared" ref="M317" si="1194">F317-F$1099</f>
        <v>1.5428707433957705</v>
      </c>
      <c r="N317" s="6">
        <f t="shared" ref="N317" si="1195">G317-G$1099</f>
        <v>1.621900455463857</v>
      </c>
      <c r="O317" s="6">
        <f t="shared" ref="O317" si="1196">H317-H$1099</f>
        <v>1.4582273030942616</v>
      </c>
      <c r="P317" s="6">
        <f t="shared" si="971"/>
        <v>-0.18739606617996607</v>
      </c>
      <c r="Q317" s="6">
        <f t="shared" si="972"/>
        <v>-0.19658269684403429</v>
      </c>
      <c r="S317" s="6">
        <f>L317-logHir!L317</f>
        <v>1.1039623006576242</v>
      </c>
      <c r="T317" s="6">
        <f>M317-logHir!M317</f>
        <v>0.68296061488019966</v>
      </c>
      <c r="U317" s="6">
        <f>N317-logHir!N317</f>
        <v>0.63187343794538897</v>
      </c>
      <c r="V317" s="6">
        <f>O317-logHir!O317</f>
        <v>0.47481549427213743</v>
      </c>
      <c r="W317" s="6">
        <f>P317-logHir!P317</f>
        <v>-1.1549407679597632</v>
      </c>
      <c r="X317" s="6">
        <f>Q317-logHir!Q317</f>
        <v>-1.2308652841486918</v>
      </c>
    </row>
    <row r="318" spans="1:24" x14ac:dyDescent="0.15">
      <c r="A318" s="1">
        <v>14</v>
      </c>
      <c r="B318" s="1" t="s">
        <v>282</v>
      </c>
      <c r="C318" s="1">
        <v>16</v>
      </c>
      <c r="D318" s="1" t="s">
        <v>10</v>
      </c>
      <c r="E318" s="4">
        <f>IF(資本ストック!E318&gt;0,LN(資本ストック!E318),0)</f>
        <v>13.710966682153153</v>
      </c>
      <c r="F318" s="4">
        <f>IF(資本ストック!F318&gt;0,LN(資本ストック!F318),0)</f>
        <v>13.729280584619016</v>
      </c>
      <c r="G318" s="4">
        <f>IF(資本ストック!G318&gt;0,LN(資本ストック!G318),0)</f>
        <v>14.037541625668778</v>
      </c>
      <c r="H318" s="4">
        <f>IF(資本ストック!H318&gt;0,LN(資本ストック!H318),0)</f>
        <v>14.022503739830393</v>
      </c>
      <c r="I318" s="4">
        <f>IF(資本ストック!I318&gt;0,LN(資本ストック!I318),0)</f>
        <v>14.069284525786259</v>
      </c>
      <c r="J318" s="4">
        <f>IF(資本ストック!J318&gt;0,LN(資本ストック!J318),0)</f>
        <v>14.259047783096893</v>
      </c>
      <c r="L318" s="6">
        <f t="shared" ref="L318" si="1197">E318-E$1100</f>
        <v>1.8524545503326948</v>
      </c>
      <c r="M318" s="6">
        <f t="shared" ref="M318" si="1198">F318-F$1100</f>
        <v>1.4839339034220504</v>
      </c>
      <c r="N318" s="6">
        <f t="shared" ref="N318" si="1199">G318-G$1100</f>
        <v>1.4181577679106994</v>
      </c>
      <c r="O318" s="6">
        <f t="shared" ref="O318" si="1200">H318-H$1100</f>
        <v>1.007349979677274</v>
      </c>
      <c r="P318" s="6">
        <f t="shared" si="971"/>
        <v>-0.13235733522749449</v>
      </c>
      <c r="Q318" s="6">
        <f t="shared" si="972"/>
        <v>6.409961397829278E-2</v>
      </c>
      <c r="S318" s="6">
        <f>L318-logHir!L318</f>
        <v>0.59448924580960849</v>
      </c>
      <c r="T318" s="6">
        <f>M318-logHir!M318</f>
        <v>0.35233971989397972</v>
      </c>
      <c r="U318" s="6">
        <f>N318-logHir!N318</f>
        <v>8.5273635543211768E-2</v>
      </c>
      <c r="V318" s="6">
        <f>O318-logHir!O318</f>
        <v>-0.23873158870367739</v>
      </c>
      <c r="W318" s="6">
        <f>P318-logHir!P318</f>
        <v>-1.609586436453684</v>
      </c>
      <c r="X318" s="6">
        <f>Q318-logHir!Q318</f>
        <v>-1.3774555407063982</v>
      </c>
    </row>
    <row r="319" spans="1:24" x14ac:dyDescent="0.15">
      <c r="A319" s="1">
        <v>14</v>
      </c>
      <c r="B319" s="1" t="s">
        <v>282</v>
      </c>
      <c r="C319" s="1">
        <v>17</v>
      </c>
      <c r="D319" s="1" t="s">
        <v>11</v>
      </c>
      <c r="E319" s="4">
        <f>IF(資本ストック!E319&gt;0,LN(資本ストック!E319),0)</f>
        <v>14.213109610564722</v>
      </c>
      <c r="F319" s="4">
        <f>IF(資本ストック!F319&gt;0,LN(資本ストック!F319),0)</f>
        <v>14.905947536619097</v>
      </c>
      <c r="G319" s="4">
        <f>IF(資本ストック!G319&gt;0,LN(資本ストック!G319),0)</f>
        <v>15.620467322724245</v>
      </c>
      <c r="H319" s="4">
        <f>IF(資本ストック!H319&gt;0,LN(資本ストック!H319),0)</f>
        <v>15.940539766246465</v>
      </c>
      <c r="I319" s="4">
        <f>IF(資本ストック!I319&gt;0,LN(資本ストック!I319),0)</f>
        <v>15.938721496674912</v>
      </c>
      <c r="J319" s="4">
        <f>IF(資本ストック!J319&gt;0,LN(資本ストック!J319),0)</f>
        <v>15.972653231445802</v>
      </c>
      <c r="L319" s="6">
        <f t="shared" ref="L319" si="1201">E319-E$1101</f>
        <v>1.6126735059280097</v>
      </c>
      <c r="M319" s="6">
        <f t="shared" ref="M319" si="1202">F319-F$1101</f>
        <v>1.2507807191242879</v>
      </c>
      <c r="N319" s="6">
        <f t="shared" ref="N319" si="1203">G319-G$1101</f>
        <v>1.6120306871629815</v>
      </c>
      <c r="O319" s="6">
        <f t="shared" ref="O319" si="1204">H319-H$1101</f>
        <v>1.5726403227298036</v>
      </c>
      <c r="P319" s="6">
        <f t="shared" si="971"/>
        <v>1.7370796356611589</v>
      </c>
      <c r="Q319" s="6">
        <f t="shared" si="972"/>
        <v>1.7777050623272022</v>
      </c>
      <c r="S319" s="6">
        <f>L319-logHir!L319</f>
        <v>0.35442826481986422</v>
      </c>
      <c r="T319" s="6">
        <f>M319-logHir!M319</f>
        <v>-2.994120270094669E-2</v>
      </c>
      <c r="U319" s="6">
        <f>N319-logHir!N319</f>
        <v>0.35993077689204611</v>
      </c>
      <c r="V319" s="6">
        <f>O319-logHir!O319</f>
        <v>0.40011570967097576</v>
      </c>
      <c r="W319" s="6">
        <f>P319-logHir!P319</f>
        <v>0.6855972153090768</v>
      </c>
      <c r="X319" s="6">
        <f>Q319-logHir!Q319</f>
        <v>0.72607125775566317</v>
      </c>
    </row>
    <row r="320" spans="1:24" x14ac:dyDescent="0.15">
      <c r="A320" s="1">
        <v>14</v>
      </c>
      <c r="B320" s="1" t="s">
        <v>282</v>
      </c>
      <c r="C320" s="1">
        <v>18</v>
      </c>
      <c r="D320" s="1" t="s">
        <v>12</v>
      </c>
      <c r="E320" s="4">
        <f>IF(資本ストック!E320&gt;0,LN(資本ストック!E320),0)</f>
        <v>13.475553578602979</v>
      </c>
      <c r="F320" s="4">
        <f>IF(資本ストック!F320&gt;0,LN(資本ストック!F320),0)</f>
        <v>14.362923793786463</v>
      </c>
      <c r="G320" s="4">
        <f>IF(資本ストック!G320&gt;0,LN(資本ストック!G320),0)</f>
        <v>14.980792269237371</v>
      </c>
      <c r="H320" s="4">
        <f>IF(資本ストック!H320&gt;0,LN(資本ストック!H320),0)</f>
        <v>14.937228127209618</v>
      </c>
      <c r="I320" s="4">
        <f>IF(資本ストック!I320&gt;0,LN(資本ストック!I320),0)</f>
        <v>14.923441158706497</v>
      </c>
      <c r="J320" s="4">
        <f>IF(資本ストック!J320&gt;0,LN(資本ストック!J320),0)</f>
        <v>14.95282586485137</v>
      </c>
      <c r="L320" s="6">
        <f t="shared" ref="L320" si="1205">E320-E$1102</f>
        <v>1.5560691776426783</v>
      </c>
      <c r="M320" s="6">
        <f t="shared" ref="M320" si="1206">F320-F$1102</f>
        <v>1.2281897635828862</v>
      </c>
      <c r="N320" s="6">
        <f t="shared" ref="N320" si="1207">G320-G$1102</f>
        <v>1.5574923511339254</v>
      </c>
      <c r="O320" s="6">
        <f t="shared" ref="O320" si="1208">H320-H$1102</f>
        <v>1.4089399464662673</v>
      </c>
      <c r="P320" s="6">
        <f t="shared" si="971"/>
        <v>0.72179929769274409</v>
      </c>
      <c r="Q320" s="6">
        <f t="shared" si="972"/>
        <v>0.75787769573276975</v>
      </c>
      <c r="S320" s="6">
        <f>L320-logHir!L320</f>
        <v>0.57284950934566403</v>
      </c>
      <c r="T320" s="6">
        <f>M320-logHir!M320</f>
        <v>0.13985641098777002</v>
      </c>
      <c r="U320" s="6">
        <f>N320-logHir!N320</f>
        <v>0.44601594561796709</v>
      </c>
      <c r="V320" s="6">
        <f>O320-logHir!O320</f>
        <v>0.15326900201800875</v>
      </c>
      <c r="W320" s="6">
        <f>P320-logHir!P320</f>
        <v>-0.75409496572117263</v>
      </c>
      <c r="X320" s="6">
        <f>Q320-logHir!Q320</f>
        <v>-0.74694619531141626</v>
      </c>
    </row>
    <row r="321" spans="1:24" x14ac:dyDescent="0.15">
      <c r="A321" s="1">
        <v>14</v>
      </c>
      <c r="B321" s="1" t="s">
        <v>282</v>
      </c>
      <c r="C321" s="1">
        <v>19</v>
      </c>
      <c r="D321" s="1" t="s">
        <v>13</v>
      </c>
      <c r="E321" s="4">
        <f>IF(資本ストック!E321&gt;0,LN(資本ストック!E321),0)</f>
        <v>12.843328056891234</v>
      </c>
      <c r="F321" s="4">
        <f>IF(資本ストック!F321&gt;0,LN(資本ストック!F321),0)</f>
        <v>12.642804502253451</v>
      </c>
      <c r="G321" s="4">
        <f>IF(資本ストック!G321&gt;0,LN(資本ストック!G321),0)</f>
        <v>13.079171581595046</v>
      </c>
      <c r="H321" s="4">
        <f>IF(資本ストック!H321&gt;0,LN(資本ストック!H321),0)</f>
        <v>13.947988167130697</v>
      </c>
      <c r="I321" s="4">
        <f>IF(資本ストック!I321&gt;0,LN(資本ストック!I321),0)</f>
        <v>13.930646049365537</v>
      </c>
      <c r="J321" s="4">
        <f>IF(資本ストック!J321&gt;0,LN(資本ストック!J321),0)</f>
        <v>13.957220603585533</v>
      </c>
      <c r="L321" s="6">
        <f t="shared" ref="L321" si="1209">E321-E$1103</f>
        <v>1.618746678916672</v>
      </c>
      <c r="M321" s="6">
        <f t="shared" ref="M321" si="1210">F321-F$1103</f>
        <v>1.0534487702475204</v>
      </c>
      <c r="N321" s="6">
        <f t="shared" ref="N321" si="1211">G321-G$1103</f>
        <v>1.2769722000274228</v>
      </c>
      <c r="O321" s="6">
        <f t="shared" ref="O321" si="1212">H321-H$1103</f>
        <v>1.7210580942739195</v>
      </c>
      <c r="P321" s="6">
        <f t="shared" si="971"/>
        <v>-0.27099581164821629</v>
      </c>
      <c r="Q321" s="6">
        <f t="shared" si="972"/>
        <v>-0.23772756553306706</v>
      </c>
      <c r="S321" s="6">
        <f>L321-logHir!L321</f>
        <v>0.53869927215619207</v>
      </c>
      <c r="T321" s="6">
        <f>M321-logHir!M321</f>
        <v>-0.13247253883272236</v>
      </c>
      <c r="U321" s="6">
        <f>N321-logHir!N321</f>
        <v>-7.3520040301328748E-2</v>
      </c>
      <c r="V321" s="6">
        <f>O321-logHir!O321</f>
        <v>0.47272281992320764</v>
      </c>
      <c r="W321" s="6">
        <f>P321-logHir!P321</f>
        <v>-1.6054806923468696</v>
      </c>
      <c r="X321" s="6">
        <f>Q321-logHir!Q321</f>
        <v>-1.5386094843628797</v>
      </c>
    </row>
    <row r="322" spans="1:24" x14ac:dyDescent="0.15">
      <c r="A322" s="1">
        <v>14</v>
      </c>
      <c r="B322" s="1" t="s">
        <v>282</v>
      </c>
      <c r="C322" s="1">
        <v>20</v>
      </c>
      <c r="D322" s="1" t="s">
        <v>14</v>
      </c>
      <c r="E322" s="4">
        <f>IF(資本ストック!E322&gt;0,LN(資本ストック!E322),0)</f>
        <v>13.28051468959092</v>
      </c>
      <c r="F322" s="4">
        <f>IF(資本ストック!F322&gt;0,LN(資本ストック!F322),0)</f>
        <v>14.475021544622541</v>
      </c>
      <c r="G322" s="4">
        <f>IF(資本ストック!G322&gt;0,LN(資本ストック!G322),0)</f>
        <v>15.72461601506723</v>
      </c>
      <c r="H322" s="4">
        <f>IF(資本ストック!H322&gt;0,LN(資本ストック!H322),0)</f>
        <v>16.062248449045679</v>
      </c>
      <c r="I322" s="4">
        <f>IF(資本ストック!I322&gt;0,LN(資本ストック!I322),0)</f>
        <v>16.079809588371628</v>
      </c>
      <c r="J322" s="4">
        <f>IF(資本ストック!J322&gt;0,LN(資本ストック!J322),0)</f>
        <v>16.055583126364368</v>
      </c>
      <c r="L322" s="6">
        <f t="shared" ref="L322" si="1213">E322-E$1104</f>
        <v>2.3500149169722224</v>
      </c>
      <c r="M322" s="6">
        <f t="shared" ref="M322" si="1214">F322-F$1104</f>
        <v>1.5055591389068841</v>
      </c>
      <c r="N322" s="6">
        <f t="shared" ref="N322" si="1215">G322-G$1104</f>
        <v>1.9020142498980679</v>
      </c>
      <c r="O322" s="6">
        <f t="shared" ref="O322" si="1216">H322-H$1104</f>
        <v>1.8494738018201087</v>
      </c>
      <c r="P322" s="6">
        <f t="shared" si="971"/>
        <v>1.8781677273578747</v>
      </c>
      <c r="Q322" s="6">
        <f t="shared" si="972"/>
        <v>1.8606349572457681</v>
      </c>
      <c r="S322" s="6">
        <f>L322-logHir!L322</f>
        <v>0.42054651265359766</v>
      </c>
      <c r="T322" s="6">
        <f>M322-logHir!M322</f>
        <v>-0.42695989787762656</v>
      </c>
      <c r="U322" s="6">
        <f>N322-logHir!N322</f>
        <v>-0.21701556631247776</v>
      </c>
      <c r="V322" s="6">
        <f>O322-logHir!O322</f>
        <v>-0.35394795944618984</v>
      </c>
      <c r="W322" s="6">
        <f>P322-logHir!P322</f>
        <v>-0.36993599185449888</v>
      </c>
      <c r="X322" s="6">
        <f>Q322-logHir!Q322</f>
        <v>-0.37749754224963539</v>
      </c>
    </row>
    <row r="323" spans="1:24" x14ac:dyDescent="0.15">
      <c r="A323" s="1">
        <v>14</v>
      </c>
      <c r="B323" s="1" t="s">
        <v>282</v>
      </c>
      <c r="C323" s="1">
        <v>21</v>
      </c>
      <c r="D323" s="1" t="s">
        <v>15</v>
      </c>
      <c r="E323" s="4">
        <f>IF(資本ストック!E323&gt;0,LN(資本ストック!E323),0)</f>
        <v>15.784707841281405</v>
      </c>
      <c r="F323" s="4">
        <f>IF(資本ストック!F323&gt;0,LN(資本ストック!F323),0)</f>
        <v>15.764743403333794</v>
      </c>
      <c r="G323" s="4">
        <f>IF(資本ストック!G323&gt;0,LN(資本ストック!G323),0)</f>
        <v>16.25108448105382</v>
      </c>
      <c r="H323" s="4">
        <f>IF(資本ストック!H323&gt;0,LN(資本ストック!H323),0)</f>
        <v>16.499571172756873</v>
      </c>
      <c r="I323" s="4">
        <f>IF(資本ストック!I323&gt;0,LN(資本ストック!I323),0)</f>
        <v>16.519369566109866</v>
      </c>
      <c r="J323" s="4">
        <f>IF(資本ストック!J323&gt;0,LN(資本ストック!J323),0)</f>
        <v>16.511215737266834</v>
      </c>
      <c r="L323" s="6">
        <f t="shared" ref="L323" si="1217">E323-E$1105</f>
        <v>3.1927123512617186</v>
      </c>
      <c r="M323" s="6">
        <f t="shared" ref="M323" si="1218">F323-F$1105</f>
        <v>2.0872836990039598</v>
      </c>
      <c r="N323" s="6">
        <f t="shared" ref="N323" si="1219">G323-G$1105</f>
        <v>2.1116934463934935</v>
      </c>
      <c r="O323" s="6">
        <f t="shared" ref="O323" si="1220">H323-H$1105</f>
        <v>1.9476417029223789</v>
      </c>
      <c r="P323" s="6">
        <f t="shared" si="971"/>
        <v>2.3177277050961127</v>
      </c>
      <c r="Q323" s="6">
        <f t="shared" si="972"/>
        <v>2.3162675681482341</v>
      </c>
      <c r="S323" s="6">
        <f>L323-logHir!L323</f>
        <v>1.8161040114287275</v>
      </c>
      <c r="T323" s="6">
        <f>M323-logHir!M323</f>
        <v>0.73073564652297485</v>
      </c>
      <c r="U323" s="6">
        <f>N323-logHir!N323</f>
        <v>0.66859140348256929</v>
      </c>
      <c r="V323" s="6">
        <f>O323-logHir!O323</f>
        <v>0.52154101552075183</v>
      </c>
      <c r="W323" s="6">
        <f>P323-logHir!P323</f>
        <v>0.82263807258151367</v>
      </c>
      <c r="X323" s="6">
        <f>Q323-logHir!Q323</f>
        <v>0.84666169274950853</v>
      </c>
    </row>
    <row r="324" spans="1:24" x14ac:dyDescent="0.15">
      <c r="A324" s="1">
        <v>14</v>
      </c>
      <c r="B324" s="1" t="s">
        <v>107</v>
      </c>
      <c r="C324" s="1">
        <v>22</v>
      </c>
      <c r="D324" s="1" t="s">
        <v>7</v>
      </c>
      <c r="E324" s="4">
        <f>IF(資本ストック!E324&gt;0,LN(資本ストック!E324),0)</f>
        <v>13.717228053799163</v>
      </c>
      <c r="F324" s="4">
        <f>IF(資本ストック!F324&gt;0,LN(資本ストック!F324),0)</f>
        <v>14.677514523206163</v>
      </c>
      <c r="G324" s="4">
        <f>IF(資本ストック!G324&gt;0,LN(資本ストック!G324),0)</f>
        <v>15.818172950047687</v>
      </c>
      <c r="H324" s="4">
        <f>IF(資本ストック!H324&gt;0,LN(資本ストック!H324),0)</f>
        <v>16.04401783732856</v>
      </c>
      <c r="I324" s="4">
        <f>IF(資本ストック!I324&gt;0,LN(資本ストック!I324),0)</f>
        <v>16.240078755588772</v>
      </c>
      <c r="J324" s="4">
        <f>IF(資本ストック!J324&gt;0,LN(資本ストック!J324),0)</f>
        <v>16.268618261014904</v>
      </c>
      <c r="L324" s="6">
        <f t="shared" ref="L324" si="1221">E324-E$1106</f>
        <v>1.5311420691059237</v>
      </c>
      <c r="M324" s="6">
        <f t="shared" ref="M324" si="1222">F324-F$1106</f>
        <v>1.1881218454048543</v>
      </c>
      <c r="N324" s="6">
        <f t="shared" ref="N324" si="1223">G324-G$1106</f>
        <v>1.4190694398778412</v>
      </c>
      <c r="O324" s="6">
        <f t="shared" ref="O324" si="1224">H324-H$1106</f>
        <v>1.1883487640503443</v>
      </c>
      <c r="P324" s="6">
        <f t="shared" si="971"/>
        <v>2.0384368945750193</v>
      </c>
      <c r="Q324" s="6">
        <f t="shared" si="972"/>
        <v>2.0736700918963038</v>
      </c>
      <c r="S324" s="6">
        <f>L324-logHir!L324</f>
        <v>0.39706332448216664</v>
      </c>
      <c r="T324" s="6">
        <f>M324-logHir!M324</f>
        <v>1.1503574110616199E-2</v>
      </c>
      <c r="U324" s="6">
        <f>N324-logHir!N324</f>
        <v>-2.903431270186374E-2</v>
      </c>
      <c r="V324" s="6">
        <f>O324-logHir!O324</f>
        <v>-0.27379268068028217</v>
      </c>
      <c r="W324" s="6">
        <f>P324-logHir!P324</f>
        <v>0.50706821043013584</v>
      </c>
      <c r="X324" s="6">
        <f>Q324-logHir!Q324</f>
        <v>0.59535182591938529</v>
      </c>
    </row>
    <row r="325" spans="1:24" x14ac:dyDescent="0.15">
      <c r="A325" s="1">
        <v>14</v>
      </c>
      <c r="B325" s="1" t="s">
        <v>107</v>
      </c>
      <c r="C325" s="1">
        <v>23</v>
      </c>
      <c r="D325" s="1" t="s">
        <v>28</v>
      </c>
      <c r="E325" s="4">
        <f>IF(資本ストック!E325&gt;0,LN(資本ストック!E325),0)</f>
        <v>13.826996681415274</v>
      </c>
      <c r="F325" s="4">
        <f>IF(資本ストック!F325&gt;0,LN(資本ストック!F325),0)</f>
        <v>14.228669137901928</v>
      </c>
      <c r="G325" s="4">
        <f>IF(資本ストック!G325&gt;0,LN(資本ストック!G325),0)</f>
        <v>15.110342423231607</v>
      </c>
      <c r="H325" s="4">
        <f>IF(資本ストック!H325&gt;0,LN(資本ストック!H325),0)</f>
        <v>15.434311646332125</v>
      </c>
      <c r="I325" s="4">
        <f>IF(資本ストック!I325&gt;0,LN(資本ストック!I325),0)</f>
        <v>15.442467654169448</v>
      </c>
      <c r="J325" s="4">
        <f>IF(資本ストック!J325&gt;0,LN(資本ストック!J325),0)</f>
        <v>15.429649663633953</v>
      </c>
      <c r="L325" s="6">
        <f t="shared" ref="L325" si="1225">E325-E$1107</f>
        <v>1.1273795210011723</v>
      </c>
      <c r="M325" s="6">
        <f t="shared" ref="M325" si="1226">F325-F$1107</f>
        <v>0.7326318542196617</v>
      </c>
      <c r="N325" s="6">
        <f t="shared" ref="N325" si="1227">G325-G$1107</f>
        <v>1.1141338361297741</v>
      </c>
      <c r="O325" s="6">
        <f t="shared" ref="O325" si="1228">H325-H$1107</f>
        <v>0.84170519153085444</v>
      </c>
      <c r="P325" s="6">
        <f t="shared" ref="P325:P388" si="1229">I325-I$1085</f>
        <v>1.240825793155695</v>
      </c>
      <c r="Q325" s="6">
        <f t="shared" ref="Q325:Q388" si="1230">J325-J$1085</f>
        <v>1.2347014945153525</v>
      </c>
      <c r="S325" s="6">
        <f>L325-logHir!L325</f>
        <v>0.29839653229944219</v>
      </c>
      <c r="T325" s="6">
        <f>M325-logHir!M325</f>
        <v>-0.24499617768085713</v>
      </c>
      <c r="U325" s="6">
        <f>N325-logHir!N325</f>
        <v>2.1260353368624862E-2</v>
      </c>
      <c r="V325" s="6">
        <f>O325-logHir!O325</f>
        <v>-0.16767392276391924</v>
      </c>
      <c r="W325" s="6">
        <f>P325-logHir!P325</f>
        <v>0.17216169189907404</v>
      </c>
      <c r="X325" s="6">
        <f>Q325-logHir!Q325</f>
        <v>0.20597660821764308</v>
      </c>
    </row>
    <row r="326" spans="1:24" x14ac:dyDescent="0.15">
      <c r="A326" s="1">
        <v>15</v>
      </c>
      <c r="B326" s="1" t="s">
        <v>111</v>
      </c>
      <c r="C326" s="1">
        <v>1</v>
      </c>
      <c r="D326" s="1" t="s">
        <v>8</v>
      </c>
      <c r="E326" s="4">
        <f>IF(資本ストック!E326&gt;0,LN(資本ストック!E326),0)</f>
        <v>13.938210407868098</v>
      </c>
      <c r="F326" s="4">
        <f>IF(資本ストック!F326&gt;0,LN(資本ストック!F326),0)</f>
        <v>14.251256481033662</v>
      </c>
      <c r="G326" s="4">
        <f>IF(資本ストック!G326&gt;0,LN(資本ストック!G326),0)</f>
        <v>14.644947327065136</v>
      </c>
      <c r="H326" s="4">
        <f>IF(資本ストック!H326&gt;0,LN(資本ストック!H326),0)</f>
        <v>14.893454116549924</v>
      </c>
      <c r="I326" s="4">
        <f>IF(資本ストック!I326&gt;0,LN(資本ストック!I326),0)</f>
        <v>14.910654778768496</v>
      </c>
      <c r="J326" s="4">
        <f>IF(資本ストック!J326&gt;0,LN(資本ストック!J326),0)</f>
        <v>14.901811214202155</v>
      </c>
      <c r="L326" s="6">
        <f t="shared" ref="L326" si="1231">E326-E$1085</f>
        <v>0.52506169945046821</v>
      </c>
      <c r="M326" s="6">
        <f t="shared" ref="M326" si="1232">F326-F$1085</f>
        <v>0.61277101721906213</v>
      </c>
      <c r="N326" s="6">
        <f t="shared" ref="N326" si="1233">G326-G$1085</f>
        <v>0.65759379159076481</v>
      </c>
      <c r="O326" s="6">
        <f t="shared" ref="O326" si="1234">H326-H$1085</f>
        <v>0.70748936514602079</v>
      </c>
      <c r="P326" s="6">
        <f t="shared" si="1229"/>
        <v>0.70901291775474284</v>
      </c>
      <c r="Q326" s="6">
        <f t="shared" si="1230"/>
        <v>0.70686304508355491</v>
      </c>
      <c r="S326" s="6">
        <f>L326-logHir!L326</f>
        <v>-0.23836532863574078</v>
      </c>
      <c r="T326" s="6">
        <f>M326-logHir!M326</f>
        <v>-7.735090378055709E-2</v>
      </c>
      <c r="U326" s="6">
        <f>N326-logHir!N326</f>
        <v>0.13536649856635741</v>
      </c>
      <c r="V326" s="6">
        <f>O326-logHir!O326</f>
        <v>0.24623865462971573</v>
      </c>
      <c r="W326" s="6">
        <f>P326-logHir!P326</f>
        <v>0.21577886034409133</v>
      </c>
      <c r="X326" s="6">
        <f>Q326-logHir!Q326</f>
        <v>0.22646835972852131</v>
      </c>
    </row>
    <row r="327" spans="1:24" x14ac:dyDescent="0.15">
      <c r="A327" s="1">
        <v>15</v>
      </c>
      <c r="B327" s="1" t="s">
        <v>111</v>
      </c>
      <c r="C327" s="1">
        <v>2</v>
      </c>
      <c r="D327" s="1" t="s">
        <v>9</v>
      </c>
      <c r="E327" s="4">
        <f>IF(資本ストック!E327&gt;0,LN(資本ストック!E327),0)</f>
        <v>10.95045903649614</v>
      </c>
      <c r="F327" s="4">
        <f>IF(資本ストック!F327&gt;0,LN(資本ストック!F327),0)</f>
        <v>11.347902264885567</v>
      </c>
      <c r="G327" s="4">
        <f>IF(資本ストック!G327&gt;0,LN(資本ストック!G327),0)</f>
        <v>11.785904752890687</v>
      </c>
      <c r="H327" s="4">
        <f>IF(資本ストック!H327&gt;0,LN(資本ストック!H327),0)</f>
        <v>11.854487656053315</v>
      </c>
      <c r="I327" s="4">
        <f>IF(資本ストック!I327&gt;0,LN(資本ストック!I327),0)</f>
        <v>12.113533841273208</v>
      </c>
      <c r="J327" s="4">
        <f>IF(資本ストック!J327&gt;0,LN(資本ストック!J327),0)</f>
        <v>12.183871379049592</v>
      </c>
      <c r="L327" s="6">
        <f t="shared" ref="L327" si="1235">E327-E$1086</f>
        <v>1.0053438092603866</v>
      </c>
      <c r="M327" s="6">
        <f t="shared" ref="M327" si="1236">F327-F$1086</f>
        <v>1.22705942805527</v>
      </c>
      <c r="N327" s="6">
        <f t="shared" ref="N327" si="1237">G327-G$1086</f>
        <v>1.5760480801016534</v>
      </c>
      <c r="O327" s="6">
        <f t="shared" ref="O327" si="1238">H327-H$1086</f>
        <v>1.6601653636275717</v>
      </c>
      <c r="P327" s="6">
        <f t="shared" si="1229"/>
        <v>-2.0881080197405453</v>
      </c>
      <c r="Q327" s="6">
        <f t="shared" si="1230"/>
        <v>-2.0110767900690085</v>
      </c>
      <c r="S327" s="6">
        <f>L327-logHir!L327</f>
        <v>0.3147980356966773</v>
      </c>
      <c r="T327" s="6">
        <f>M327-logHir!M327</f>
        <v>0.12639049242174671</v>
      </c>
      <c r="U327" s="6">
        <f>N327-logHir!N327</f>
        <v>0.34793888832192366</v>
      </c>
      <c r="V327" s="6">
        <f>O327-logHir!O327</f>
        <v>0.39578109462067612</v>
      </c>
      <c r="W327" s="6">
        <f>P327-logHir!P327</f>
        <v>-3.7367210532549979</v>
      </c>
      <c r="X327" s="6">
        <f>Q327-logHir!Q327</f>
        <v>-3.6715996487955023</v>
      </c>
    </row>
    <row r="328" spans="1:24" x14ac:dyDescent="0.15">
      <c r="A328" s="1">
        <v>15</v>
      </c>
      <c r="B328" s="1" t="s">
        <v>112</v>
      </c>
      <c r="C328" s="1">
        <v>3</v>
      </c>
      <c r="D328" s="1" t="s">
        <v>16</v>
      </c>
      <c r="E328" s="4">
        <f>IF(資本ストック!E328&gt;0,LN(資本ストック!E328),0)</f>
        <v>10.720629556479299</v>
      </c>
      <c r="F328" s="4">
        <f>IF(資本ストック!F328&gt;0,LN(資本ストック!F328),0)</f>
        <v>11.766584259039146</v>
      </c>
      <c r="G328" s="4">
        <f>IF(資本ストック!G328&gt;0,LN(資本ストック!G328),0)</f>
        <v>12.490233006115318</v>
      </c>
      <c r="H328" s="4">
        <f>IF(資本ストック!H328&gt;0,LN(資本ストック!H328),0)</f>
        <v>12.920373914559052</v>
      </c>
      <c r="I328" s="4">
        <f>IF(資本ストック!I328&gt;0,LN(資本ストック!I328),0)</f>
        <v>12.991099765535655</v>
      </c>
      <c r="J328" s="4">
        <f>IF(資本ストック!J328&gt;0,LN(資本ストック!J328),0)</f>
        <v>12.993746931542136</v>
      </c>
      <c r="L328" s="6">
        <f t="shared" ref="L328" si="1239">E328-E$1087</f>
        <v>-0.28458136091400199</v>
      </c>
      <c r="M328" s="6">
        <f t="shared" ref="M328" si="1240">F328-F$1087</f>
        <v>0.16811778283161694</v>
      </c>
      <c r="N328" s="6">
        <f t="shared" ref="N328" si="1241">G328-G$1087</f>
        <v>0.3552237784362493</v>
      </c>
      <c r="O328" s="6">
        <f t="shared" ref="O328" si="1242">H328-H$1087</f>
        <v>0.42404565797217231</v>
      </c>
      <c r="P328" s="6">
        <f t="shared" si="1229"/>
        <v>-1.2105420954780985</v>
      </c>
      <c r="Q328" s="6">
        <f t="shared" si="1230"/>
        <v>-1.2012012375764645</v>
      </c>
      <c r="S328" s="6">
        <f>L328-logHir!L328</f>
        <v>-0.43329465134481815</v>
      </c>
      <c r="T328" s="6">
        <f>M328-logHir!M328</f>
        <v>-0.3270150819277049</v>
      </c>
      <c r="U328" s="6">
        <f>N328-logHir!N328</f>
        <v>-0.2070125123201958</v>
      </c>
      <c r="V328" s="6">
        <f>O328-logHir!O328</f>
        <v>-0.16197080959889476</v>
      </c>
      <c r="W328" s="6">
        <f>P328-logHir!P328</f>
        <v>-1.7163413887357333</v>
      </c>
      <c r="X328" s="6">
        <f>Q328-logHir!Q328</f>
        <v>-1.7261761439829879</v>
      </c>
    </row>
    <row r="329" spans="1:24" x14ac:dyDescent="0.15">
      <c r="A329" s="1">
        <v>15</v>
      </c>
      <c r="B329" s="1" t="s">
        <v>112</v>
      </c>
      <c r="C329" s="1">
        <v>4</v>
      </c>
      <c r="D329" s="1" t="s">
        <v>17</v>
      </c>
      <c r="E329" s="4">
        <f>IF(資本ストック!E329&gt;0,LN(資本ストック!E329),0)</f>
        <v>11.61566395344588</v>
      </c>
      <c r="F329" s="4">
        <f>IF(資本ストック!F329&gt;0,LN(資本ストック!F329),0)</f>
        <v>12.142424479261683</v>
      </c>
      <c r="G329" s="4">
        <f>IF(資本ストック!G329&gt;0,LN(資本ストック!G329),0)</f>
        <v>12.242273779008746</v>
      </c>
      <c r="H329" s="4">
        <f>IF(資本ストック!H329&gt;0,LN(資本ストック!H329),0)</f>
        <v>12.264883276539624</v>
      </c>
      <c r="I329" s="4">
        <f>IF(資本ストック!I329&gt;0,LN(資本ストック!I329),0)</f>
        <v>11.977237381536117</v>
      </c>
      <c r="J329" s="4">
        <f>IF(資本ストック!J329&gt;0,LN(資本ストック!J329),0)</f>
        <v>11.939232201486401</v>
      </c>
      <c r="L329" s="6">
        <f t="shared" ref="L329" si="1243">E329-E$1088</f>
        <v>0.90815737503789506</v>
      </c>
      <c r="M329" s="6">
        <f t="shared" ref="M329" si="1244">F329-F$1088</f>
        <v>0.97460937810023474</v>
      </c>
      <c r="N329" s="6">
        <f t="shared" ref="N329" si="1245">G329-G$1088</f>
        <v>0.78003959551847224</v>
      </c>
      <c r="O329" s="6">
        <f t="shared" ref="O329" si="1246">H329-H$1088</f>
        <v>0.74252375585300179</v>
      </c>
      <c r="P329" s="6">
        <f t="shared" si="1229"/>
        <v>-2.2244044794776361</v>
      </c>
      <c r="Q329" s="6">
        <f t="shared" si="1230"/>
        <v>-2.2557159676321987</v>
      </c>
      <c r="S329" s="6">
        <f>L329-logHir!L329</f>
        <v>5.5200011798206106E-2</v>
      </c>
      <c r="T329" s="6">
        <f>M329-logHir!M329</f>
        <v>0.10669249756171695</v>
      </c>
      <c r="U329" s="6">
        <f>N329-logHir!N329</f>
        <v>-2.7440846346470593E-2</v>
      </c>
      <c r="V329" s="6">
        <f>O329-logHir!O329</f>
        <v>-9.5629440522198905E-2</v>
      </c>
      <c r="W329" s="6">
        <f>P329-logHir!P329</f>
        <v>-2.9466279854362973</v>
      </c>
      <c r="X329" s="6">
        <f>Q329-logHir!Q329</f>
        <v>-2.9650595579408581</v>
      </c>
    </row>
    <row r="330" spans="1:24" x14ac:dyDescent="0.15">
      <c r="A330" s="1">
        <v>15</v>
      </c>
      <c r="B330" s="1" t="s">
        <v>112</v>
      </c>
      <c r="C330" s="1">
        <v>5</v>
      </c>
      <c r="D330" s="1" t="s">
        <v>18</v>
      </c>
      <c r="E330" s="4">
        <f>IF(資本ストック!E330&gt;0,LN(資本ストック!E330),0)</f>
        <v>10.540624178098167</v>
      </c>
      <c r="F330" s="4">
        <f>IF(資本ストック!F330&gt;0,LN(資本ストック!F330),0)</f>
        <v>10.788316939308487</v>
      </c>
      <c r="G330" s="4">
        <f>IF(資本ストック!G330&gt;0,LN(資本ストック!G330),0)</f>
        <v>11.431474617247273</v>
      </c>
      <c r="H330" s="4">
        <f>IF(資本ストック!H330&gt;0,LN(資本ストック!H330),0)</f>
        <v>12.06026388356854</v>
      </c>
      <c r="I330" s="4">
        <f>IF(資本ストック!I330&gt;0,LN(資本ストック!I330),0)</f>
        <v>12.50563127148852</v>
      </c>
      <c r="J330" s="4">
        <f>IF(資本ストック!J330&gt;0,LN(資本ストック!J330),0)</f>
        <v>12.71218300226953</v>
      </c>
      <c r="L330" s="6">
        <f t="shared" ref="L330" si="1247">E330-E$1089</f>
        <v>0.36219113121286384</v>
      </c>
      <c r="M330" s="6">
        <f t="shared" ref="M330" si="1248">F330-F$1089</f>
        <v>0.22615474166210525</v>
      </c>
      <c r="N330" s="6">
        <f t="shared" ref="N330" si="1249">G330-G$1089</f>
        <v>0.42514404959359808</v>
      </c>
      <c r="O330" s="6">
        <f t="shared" ref="O330" si="1250">H330-H$1089</f>
        <v>0.74966359220074175</v>
      </c>
      <c r="P330" s="6">
        <f t="shared" si="1229"/>
        <v>-1.6960105895252333</v>
      </c>
      <c r="Q330" s="6">
        <f t="shared" si="1230"/>
        <v>-1.4827651668490702</v>
      </c>
      <c r="S330" s="6">
        <f>L330-logHir!L330</f>
        <v>0.26461785047830055</v>
      </c>
      <c r="T330" s="6">
        <f>M330-logHir!M330</f>
        <v>0.13825982001799098</v>
      </c>
      <c r="U330" s="6">
        <f>N330-logHir!N330</f>
        <v>0.18077332895886578</v>
      </c>
      <c r="V330" s="6">
        <f>O330-logHir!O330</f>
        <v>0.38824200069444892</v>
      </c>
      <c r="W330" s="6">
        <f>P330-logHir!P330</f>
        <v>-2.1227019893918175</v>
      </c>
      <c r="X330" s="6">
        <f>Q330-logHir!Q330</f>
        <v>-1.8764866615462612</v>
      </c>
    </row>
    <row r="331" spans="1:24" x14ac:dyDescent="0.15">
      <c r="A331" s="1">
        <v>15</v>
      </c>
      <c r="B331" s="1" t="s">
        <v>112</v>
      </c>
      <c r="C331" s="1">
        <v>6</v>
      </c>
      <c r="D331" s="1" t="s">
        <v>2</v>
      </c>
      <c r="E331" s="4">
        <f>IF(資本ストック!E331&gt;0,LN(資本ストック!E331),0)</f>
        <v>12.737353044574382</v>
      </c>
      <c r="F331" s="4">
        <f>IF(資本ストック!F331&gt;0,LN(資本ストック!F331),0)</f>
        <v>12.861262390545363</v>
      </c>
      <c r="G331" s="4">
        <f>IF(資本ストック!G331&gt;0,LN(資本ストック!G331),0)</f>
        <v>13.022550576959791</v>
      </c>
      <c r="H331" s="4">
        <f>IF(資本ストック!H331&gt;0,LN(資本ストック!H331),0)</f>
        <v>13.221068296772449</v>
      </c>
      <c r="I331" s="4">
        <f>IF(資本ストック!I331&gt;0,LN(資本ストック!I331),0)</f>
        <v>13.498191937412702</v>
      </c>
      <c r="J331" s="4">
        <f>IF(資本ストック!J331&gt;0,LN(資本ストック!J331),0)</f>
        <v>13.53153524657386</v>
      </c>
      <c r="L331" s="6">
        <f t="shared" ref="L331" si="1251">E331-E$1090</f>
        <v>1.6581471368462086</v>
      </c>
      <c r="M331" s="6">
        <f t="shared" ref="M331" si="1252">F331-F$1090</f>
        <v>1.4667685169299691</v>
      </c>
      <c r="N331" s="6">
        <f t="shared" ref="N331" si="1253">G331-G$1090</f>
        <v>1.2464824520487028</v>
      </c>
      <c r="O331" s="6">
        <f t="shared" ref="O331" si="1254">H331-H$1090</f>
        <v>1.186805265940162</v>
      </c>
      <c r="P331" s="6">
        <f t="shared" si="1229"/>
        <v>-0.70344992360105074</v>
      </c>
      <c r="Q331" s="6">
        <f t="shared" si="1230"/>
        <v>-0.66341292254474027</v>
      </c>
      <c r="S331" s="6">
        <f>L331-logHir!L331</f>
        <v>0.66956900821662479</v>
      </c>
      <c r="T331" s="6">
        <f>M331-logHir!M331</f>
        <v>0.74260424986203866</v>
      </c>
      <c r="U331" s="6">
        <f>N331-logHir!N331</f>
        <v>0.78487902305285573</v>
      </c>
      <c r="V331" s="6">
        <f>O331-logHir!O331</f>
        <v>0.7185649744901017</v>
      </c>
      <c r="W331" s="6">
        <f>P331-logHir!P331</f>
        <v>-1.0713221164301547</v>
      </c>
      <c r="X331" s="6">
        <f>Q331-logHir!Q331</f>
        <v>-1.0453095967161392</v>
      </c>
    </row>
    <row r="332" spans="1:24" x14ac:dyDescent="0.15">
      <c r="A332" s="1">
        <v>15</v>
      </c>
      <c r="B332" s="1" t="s">
        <v>112</v>
      </c>
      <c r="C332" s="1">
        <v>7</v>
      </c>
      <c r="D332" s="1" t="s">
        <v>19</v>
      </c>
      <c r="E332" s="4">
        <f>IF(資本ストック!E332&gt;0,LN(資本ストック!E332),0)</f>
        <v>10.54635343182419</v>
      </c>
      <c r="F332" s="4">
        <f>IF(資本ストック!F332&gt;0,LN(資本ストック!F332),0)</f>
        <v>10.588234403896426</v>
      </c>
      <c r="G332" s="4">
        <f>IF(資本ストック!G332&gt;0,LN(資本ストック!G332),0)</f>
        <v>10.710090595837451</v>
      </c>
      <c r="H332" s="4">
        <f>IF(資本ストック!H332&gt;0,LN(資本ストック!H332),0)</f>
        <v>11.366594219672214</v>
      </c>
      <c r="I332" s="4">
        <f>IF(資本ストック!I332&gt;0,LN(資本ストック!I332),0)</f>
        <v>11.348442302167085</v>
      </c>
      <c r="J332" s="4">
        <f>IF(資本ストック!J332&gt;0,LN(資本ストック!J332),0)</f>
        <v>11.354383049008295</v>
      </c>
      <c r="L332" s="6">
        <f t="shared" ref="L332" si="1255">E332-E$1091</f>
        <v>1.2677142954522314</v>
      </c>
      <c r="M332" s="6">
        <f t="shared" ref="M332" si="1256">F332-F$1091</f>
        <v>0.58719400775077979</v>
      </c>
      <c r="N332" s="6">
        <f t="shared" ref="N332" si="1257">G332-G$1091</f>
        <v>0.7371893713237867</v>
      </c>
      <c r="O332" s="6">
        <f t="shared" ref="O332" si="1258">H332-H$1091</f>
        <v>0.87776157500783825</v>
      </c>
      <c r="P332" s="6">
        <f t="shared" si="1229"/>
        <v>-2.8531995588466685</v>
      </c>
      <c r="Q332" s="6">
        <f t="shared" si="1230"/>
        <v>-2.8405651201103055</v>
      </c>
      <c r="S332" s="6">
        <f>L332-logHir!L332</f>
        <v>-0.11663739154277941</v>
      </c>
      <c r="T332" s="6">
        <f>M332-logHir!M332</f>
        <v>-0.94481308663584596</v>
      </c>
      <c r="U332" s="6">
        <f>N332-logHir!N332</f>
        <v>-0.60118977148522657</v>
      </c>
      <c r="V332" s="6">
        <f>O332-logHir!O332</f>
        <v>0.20007897441134137</v>
      </c>
      <c r="W332" s="6">
        <f>P332-logHir!P332</f>
        <v>-3.0646805404106434</v>
      </c>
      <c r="X332" s="6">
        <f>Q332-logHir!Q332</f>
        <v>-3.0853134581861692</v>
      </c>
    </row>
    <row r="333" spans="1:24" x14ac:dyDescent="0.15">
      <c r="A333" s="1">
        <v>15</v>
      </c>
      <c r="B333" s="1" t="s">
        <v>112</v>
      </c>
      <c r="C333" s="1">
        <v>8</v>
      </c>
      <c r="D333" s="1" t="s">
        <v>20</v>
      </c>
      <c r="E333" s="4">
        <f>IF(資本ストック!E333&gt;0,LN(資本ストック!E333),0)</f>
        <v>11.232103096128512</v>
      </c>
      <c r="F333" s="4">
        <f>IF(資本ストック!F333&gt;0,LN(資本ストック!F333),0)</f>
        <v>11.396427962778727</v>
      </c>
      <c r="G333" s="4">
        <f>IF(資本ストック!G333&gt;0,LN(資本ストック!G333),0)</f>
        <v>11.505152305511906</v>
      </c>
      <c r="H333" s="4">
        <f>IF(資本ストック!H333&gt;0,LN(資本ストック!H333),0)</f>
        <v>11.604192782237757</v>
      </c>
      <c r="I333" s="4">
        <f>IF(資本ストック!I333&gt;0,LN(資本ストック!I333),0)</f>
        <v>11.527239649319096</v>
      </c>
      <c r="J333" s="4">
        <f>IF(資本ストック!J333&gt;0,LN(資本ストック!J333),0)</f>
        <v>11.507727239170428</v>
      </c>
      <c r="L333" s="6">
        <f t="shared" ref="L333" si="1259">E333-E$1092</f>
        <v>0.44861912205248267</v>
      </c>
      <c r="M333" s="6">
        <f t="shared" ref="M333" si="1260">F333-F$1092</f>
        <v>0.36151536427483499</v>
      </c>
      <c r="N333" s="6">
        <f t="shared" ref="N333" si="1261">G333-G$1092</f>
        <v>0.20313768301429214</v>
      </c>
      <c r="O333" s="6">
        <f t="shared" ref="O333" si="1262">H333-H$1092</f>
        <v>0.24557169601998652</v>
      </c>
      <c r="P333" s="6">
        <f t="shared" si="1229"/>
        <v>-2.6744022116946571</v>
      </c>
      <c r="Q333" s="6">
        <f t="shared" si="1230"/>
        <v>-2.6872209299481717</v>
      </c>
      <c r="S333" s="6">
        <f>L333-logHir!L333</f>
        <v>0.20585992650765128</v>
      </c>
      <c r="T333" s="6">
        <f>M333-logHir!M333</f>
        <v>0.13156405993161613</v>
      </c>
      <c r="U333" s="6">
        <f>N333-logHir!N333</f>
        <v>-6.870876347908883E-2</v>
      </c>
      <c r="V333" s="6">
        <f>O333-logHir!O333</f>
        <v>0.18031175249867992</v>
      </c>
      <c r="W333" s="6">
        <f>P333-logHir!P333</f>
        <v>-2.8127899154122549</v>
      </c>
      <c r="X333" s="6">
        <f>Q333-logHir!Q333</f>
        <v>-2.7958264406984092</v>
      </c>
    </row>
    <row r="334" spans="1:24" x14ac:dyDescent="0.15">
      <c r="A334" s="1">
        <v>15</v>
      </c>
      <c r="B334" s="1" t="s">
        <v>112</v>
      </c>
      <c r="C334" s="1">
        <v>9</v>
      </c>
      <c r="D334" s="1" t="s">
        <v>21</v>
      </c>
      <c r="E334" s="4">
        <f>IF(資本ストック!E334&gt;0,LN(資本ストック!E334),0)</f>
        <v>12.420066834876794</v>
      </c>
      <c r="F334" s="4">
        <f>IF(資本ストック!F334&gt;0,LN(資本ストック!F334),0)</f>
        <v>12.580615058033603</v>
      </c>
      <c r="G334" s="4">
        <f>IF(資本ストック!G334&gt;0,LN(資本ストック!G334),0)</f>
        <v>12.662009364797603</v>
      </c>
      <c r="H334" s="4">
        <f>IF(資本ストック!H334&gt;0,LN(資本ストック!H334),0)</f>
        <v>12.753677524046704</v>
      </c>
      <c r="I334" s="4">
        <f>IF(資本ストック!I334&gt;0,LN(資本ストック!I334),0)</f>
        <v>12.599175924273842</v>
      </c>
      <c r="J334" s="4">
        <f>IF(資本ストック!J334&gt;0,LN(資本ストック!J334),0)</f>
        <v>12.636343511934667</v>
      </c>
      <c r="L334" s="6">
        <f t="shared" ref="L334" si="1263">E334-E$1093</f>
        <v>1.1632586751690575</v>
      </c>
      <c r="M334" s="6">
        <f t="shared" ref="M334" si="1264">F334-F$1093</f>
        <v>0.73830715961270066</v>
      </c>
      <c r="N334" s="6">
        <f t="shared" ref="N334" si="1265">G334-G$1093</f>
        <v>0.50840791356183779</v>
      </c>
      <c r="O334" s="6">
        <f t="shared" ref="O334" si="1266">H334-H$1093</f>
        <v>0.51201896770220579</v>
      </c>
      <c r="P334" s="6">
        <f t="shared" si="1229"/>
        <v>-1.602465936739911</v>
      </c>
      <c r="Q334" s="6">
        <f t="shared" si="1230"/>
        <v>-1.5586046571839329</v>
      </c>
      <c r="S334" s="6">
        <f>L334-logHir!L334</f>
        <v>0.44233595018052796</v>
      </c>
      <c r="T334" s="6">
        <f>M334-logHir!M334</f>
        <v>3.8005647449027791E-2</v>
      </c>
      <c r="U334" s="6">
        <f>N334-logHir!N334</f>
        <v>-6.6219947611360297E-2</v>
      </c>
      <c r="V334" s="6">
        <f>O334-logHir!O334</f>
        <v>-8.7422727414343981E-2</v>
      </c>
      <c r="W334" s="6">
        <f>P334-logHir!P334</f>
        <v>-2.0922069831408496</v>
      </c>
      <c r="X334" s="6">
        <f>Q334-logHir!Q334</f>
        <v>-2.0937187098590595</v>
      </c>
    </row>
    <row r="335" spans="1:24" x14ac:dyDescent="0.15">
      <c r="A335" s="1">
        <v>15</v>
      </c>
      <c r="B335" s="1" t="s">
        <v>112</v>
      </c>
      <c r="C335" s="1">
        <v>10</v>
      </c>
      <c r="D335" s="1" t="s">
        <v>22</v>
      </c>
      <c r="E335" s="4">
        <f>IF(資本ストック!E335&gt;0,LN(資本ストック!E335),0)</f>
        <v>11.427151200931137</v>
      </c>
      <c r="F335" s="4">
        <f>IF(資本ストック!F335&gt;0,LN(資本ストック!F335),0)</f>
        <v>11.858757088262044</v>
      </c>
      <c r="G335" s="4">
        <f>IF(資本ストック!G335&gt;0,LN(資本ストック!G335),0)</f>
        <v>12.2582483691292</v>
      </c>
      <c r="H335" s="4">
        <f>IF(資本ストック!H335&gt;0,LN(資本ストック!H335),0)</f>
        <v>12.455956013515502</v>
      </c>
      <c r="I335" s="4">
        <f>IF(資本ストック!I335&gt;0,LN(資本ストック!I335),0)</f>
        <v>12.380760802223742</v>
      </c>
      <c r="J335" s="4">
        <f>IF(資本ストック!J335&gt;0,LN(資本ストック!J335),0)</f>
        <v>12.360721490184059</v>
      </c>
      <c r="L335" s="6">
        <f t="shared" ref="L335" si="1267">E335-E$1094</f>
        <v>1.1858312229842038</v>
      </c>
      <c r="M335" s="6">
        <f t="shared" ref="M335" si="1268">F335-F$1094</f>
        <v>1.2478405016148386</v>
      </c>
      <c r="N335" s="6">
        <f t="shared" ref="N335" si="1269">G335-G$1094</f>
        <v>1.1927632618813977</v>
      </c>
      <c r="O335" s="6">
        <f t="shared" ref="O335" si="1270">H335-H$1094</f>
        <v>1.1224125315971296</v>
      </c>
      <c r="P335" s="6">
        <f t="shared" si="1229"/>
        <v>-1.8208810587900111</v>
      </c>
      <c r="Q335" s="6">
        <f t="shared" si="1230"/>
        <v>-1.8342266789345416</v>
      </c>
      <c r="S335" s="6">
        <f>L335-logHir!L335</f>
        <v>1.0599496105431427E-2</v>
      </c>
      <c r="T335" s="6">
        <f>M335-logHir!M335</f>
        <v>5.4746998514341172E-2</v>
      </c>
      <c r="U335" s="6">
        <f>N335-logHir!N335</f>
        <v>9.8497471902385669E-2</v>
      </c>
      <c r="V335" s="6">
        <f>O335-logHir!O335</f>
        <v>1.3687151726848867E-4</v>
      </c>
      <c r="W335" s="6">
        <f>P335-logHir!P335</f>
        <v>-2.8034998710027157</v>
      </c>
      <c r="X335" s="6">
        <f>Q335-logHir!Q335</f>
        <v>-2.8511638763679805</v>
      </c>
    </row>
    <row r="336" spans="1:24" x14ac:dyDescent="0.15">
      <c r="A336" s="1">
        <v>15</v>
      </c>
      <c r="B336" s="1" t="s">
        <v>112</v>
      </c>
      <c r="C336" s="1">
        <v>11</v>
      </c>
      <c r="D336" s="1" t="s">
        <v>23</v>
      </c>
      <c r="E336" s="4">
        <f>IF(資本ストック!E336&gt;0,LN(資本ストック!E336),0)</f>
        <v>11.398764557385304</v>
      </c>
      <c r="F336" s="4">
        <f>IF(資本ストック!F336&gt;0,LN(資本ストック!F336),0)</f>
        <v>11.986133798286552</v>
      </c>
      <c r="G336" s="4">
        <f>IF(資本ストック!G336&gt;0,LN(資本ストック!G336),0)</f>
        <v>12.664909670025972</v>
      </c>
      <c r="H336" s="4">
        <f>IF(資本ストック!H336&gt;0,LN(資本ストック!H336),0)</f>
        <v>12.959557403639392</v>
      </c>
      <c r="I336" s="4">
        <f>IF(資本ストック!I336&gt;0,LN(資本ストック!I336),0)</f>
        <v>13.128307862644506</v>
      </c>
      <c r="J336" s="4">
        <f>IF(資本ストック!J336&gt;0,LN(資本ストック!J336),0)</f>
        <v>13.115025405786886</v>
      </c>
      <c r="L336" s="6">
        <f t="shared" ref="L336" si="1271">E336-E$1095</f>
        <v>0.58256394640693898</v>
      </c>
      <c r="M336" s="6">
        <f t="shared" ref="M336" si="1272">F336-F$1095</f>
        <v>0.76849971978557896</v>
      </c>
      <c r="N336" s="6">
        <f t="shared" ref="N336" si="1273">G336-G$1095</f>
        <v>0.73739943922143958</v>
      </c>
      <c r="O336" s="6">
        <f t="shared" ref="O336" si="1274">H336-H$1095</f>
        <v>0.61454507909917844</v>
      </c>
      <c r="P336" s="6">
        <f t="shared" si="1229"/>
        <v>-1.0733339983692467</v>
      </c>
      <c r="Q336" s="6">
        <f t="shared" si="1230"/>
        <v>-1.0799227633317141</v>
      </c>
      <c r="S336" s="6">
        <f>L336-logHir!L336</f>
        <v>-0.37744154357046256</v>
      </c>
      <c r="T336" s="6">
        <f>M336-logHir!M336</f>
        <v>-0.20108382086325349</v>
      </c>
      <c r="U336" s="6">
        <f>N336-logHir!N336</f>
        <v>-0.16590315449792215</v>
      </c>
      <c r="V336" s="6">
        <f>O336-logHir!O336</f>
        <v>-0.13107306437147415</v>
      </c>
      <c r="W336" s="6">
        <f>P336-logHir!P336</f>
        <v>-1.8158540246762858</v>
      </c>
      <c r="X336" s="6">
        <f>Q336-logHir!Q336</f>
        <v>-1.8352916408417403</v>
      </c>
    </row>
    <row r="337" spans="1:24" x14ac:dyDescent="0.15">
      <c r="A337" s="1">
        <v>15</v>
      </c>
      <c r="B337" s="1" t="s">
        <v>112</v>
      </c>
      <c r="C337" s="1">
        <v>12</v>
      </c>
      <c r="D337" s="1" t="s">
        <v>24</v>
      </c>
      <c r="E337" s="4">
        <f>IF(資本ストック!E337&gt;0,LN(資本ストック!E337),0)</f>
        <v>9.9168758689512391</v>
      </c>
      <c r="F337" s="4">
        <f>IF(資本ストック!F337&gt;0,LN(資本ストック!F337),0)</f>
        <v>11.242295739688249</v>
      </c>
      <c r="G337" s="4">
        <f>IF(資本ストック!G337&gt;0,LN(資本ストック!G337),0)</f>
        <v>13.027962254367862</v>
      </c>
      <c r="H337" s="4">
        <f>IF(資本ストック!H337&gt;0,LN(資本ストック!H337),0)</f>
        <v>13.785718505192685</v>
      </c>
      <c r="I337" s="4">
        <f>IF(資本ストック!I337&gt;0,LN(資本ストック!I337),0)</f>
        <v>13.922720895831201</v>
      </c>
      <c r="J337" s="4">
        <f>IF(資本ストック!J337&gt;0,LN(資本ストック!J337),0)</f>
        <v>13.90674520115134</v>
      </c>
      <c r="L337" s="6">
        <f t="shared" ref="L337" si="1275">E337-E$1096</f>
        <v>-0.21437076946577349</v>
      </c>
      <c r="M337" s="6">
        <f t="shared" ref="M337" si="1276">F337-F$1096</f>
        <v>0.22124423042460606</v>
      </c>
      <c r="N337" s="6">
        <f t="shared" ref="N337" si="1277">G337-G$1096</f>
        <v>0.54227633911199469</v>
      </c>
      <c r="O337" s="6">
        <f t="shared" ref="O337" si="1278">H337-H$1096</f>
        <v>0.6372566505961359</v>
      </c>
      <c r="P337" s="6">
        <f t="shared" si="1229"/>
        <v>-0.27892096518255194</v>
      </c>
      <c r="Q337" s="6">
        <f t="shared" si="1230"/>
        <v>-0.28820296796726019</v>
      </c>
      <c r="S337" s="6">
        <f>L337-logHir!L337</f>
        <v>-5.554123201602934E-2</v>
      </c>
      <c r="T337" s="6">
        <f>M337-logHir!M337</f>
        <v>-0.31177241318332349</v>
      </c>
      <c r="U337" s="6">
        <f>N337-logHir!N337</f>
        <v>-0.14782920172419622</v>
      </c>
      <c r="V337" s="6">
        <f>O337-logHir!O337</f>
        <v>4.4488815949270233E-2</v>
      </c>
      <c r="W337" s="6">
        <f>P337-logHir!P337</f>
        <v>-0.79872532759809189</v>
      </c>
      <c r="X337" s="6">
        <f>Q337-logHir!Q337</f>
        <v>-0.80785984823753587</v>
      </c>
    </row>
    <row r="338" spans="1:24" x14ac:dyDescent="0.15">
      <c r="A338" s="1">
        <v>15</v>
      </c>
      <c r="B338" s="1" t="s">
        <v>112</v>
      </c>
      <c r="C338" s="1">
        <v>13</v>
      </c>
      <c r="D338" s="1" t="s">
        <v>25</v>
      </c>
      <c r="E338" s="4">
        <f>IF(資本ストック!E338&gt;0,LN(資本ストック!E338),0)</f>
        <v>10.361203030243598</v>
      </c>
      <c r="F338" s="4">
        <f>IF(資本ストック!F338&gt;0,LN(資本ストック!F338),0)</f>
        <v>10.931043939186386</v>
      </c>
      <c r="G338" s="4">
        <f>IF(資本ストック!G338&gt;0,LN(資本ストック!G338),0)</f>
        <v>11.209095060822893</v>
      </c>
      <c r="H338" s="4">
        <f>IF(資本ストック!H338&gt;0,LN(資本ストック!H338),0)</f>
        <v>11.502761982065987</v>
      </c>
      <c r="I338" s="4">
        <f>IF(資本ストック!I338&gt;0,LN(資本ストック!I338),0)</f>
        <v>11.731500520519075</v>
      </c>
      <c r="J338" s="4">
        <f>IF(資本ストック!J338&gt;0,LN(資本ストック!J338),0)</f>
        <v>11.752238266995612</v>
      </c>
      <c r="L338" s="6">
        <f t="shared" ref="L338" si="1279">E338-E$1097</f>
        <v>0.73046732293213168</v>
      </c>
      <c r="M338" s="6">
        <f t="shared" ref="M338" si="1280">F338-F$1097</f>
        <v>-0.11115552033816201</v>
      </c>
      <c r="N338" s="6">
        <f t="shared" ref="N338" si="1281">G338-G$1097</f>
        <v>-0.42469831115357337</v>
      </c>
      <c r="O338" s="6">
        <f t="shared" ref="O338" si="1282">H338-H$1097</f>
        <v>-0.48111637047673206</v>
      </c>
      <c r="P338" s="6">
        <f t="shared" si="1229"/>
        <v>-2.4701413404946777</v>
      </c>
      <c r="Q338" s="6">
        <f t="shared" si="1230"/>
        <v>-2.4427099021229886</v>
      </c>
      <c r="S338" s="6">
        <f>L338-logHir!L338</f>
        <v>0.81330599209999477</v>
      </c>
      <c r="T338" s="6">
        <f>M338-logHir!M338</f>
        <v>-8.0216056983109851E-2</v>
      </c>
      <c r="U338" s="6">
        <f>N338-logHir!N338</f>
        <v>-0.25483950562493263</v>
      </c>
      <c r="V338" s="6">
        <f>O338-logHir!O338</f>
        <v>-0.42377106587823832</v>
      </c>
      <c r="W338" s="6">
        <f>P338-logHir!P338</f>
        <v>-2.5409361600763489</v>
      </c>
      <c r="X338" s="6">
        <f>Q338-logHir!Q338</f>
        <v>-2.479897400053563</v>
      </c>
    </row>
    <row r="339" spans="1:24" x14ac:dyDescent="0.15">
      <c r="A339" s="1">
        <v>15</v>
      </c>
      <c r="B339" s="1" t="s">
        <v>112</v>
      </c>
      <c r="C339" s="1">
        <v>14</v>
      </c>
      <c r="D339" s="1" t="s">
        <v>26</v>
      </c>
      <c r="E339" s="4">
        <f>IF(資本ストック!E339&gt;0,LN(資本ストック!E339),0)</f>
        <v>6.7267699903440699</v>
      </c>
      <c r="F339" s="4">
        <f>IF(資本ストック!F339&gt;0,LN(資本ストック!F339),0)</f>
        <v>9.7172310620730773</v>
      </c>
      <c r="G339" s="4">
        <f>IF(資本ストック!G339&gt;0,LN(資本ストック!G339),0)</f>
        <v>10.863930643516287</v>
      </c>
      <c r="H339" s="4">
        <f>IF(資本ストック!H339&gt;0,LN(資本ストック!H339),0)</f>
        <v>10.920553518270793</v>
      </c>
      <c r="I339" s="4">
        <f>IF(資本ストック!I339&gt;0,LN(資本ストック!I339),0)</f>
        <v>11.115244465802652</v>
      </c>
      <c r="J339" s="4">
        <f>IF(資本ストック!J339&gt;0,LN(資本ストック!J339),0)</f>
        <v>11.118785441501819</v>
      </c>
      <c r="L339" s="6">
        <f t="shared" ref="L339" si="1283">E339-E$1098</f>
        <v>0.3925252010215452</v>
      </c>
      <c r="M339" s="6">
        <f t="shared" ref="M339" si="1284">F339-F$1098</f>
        <v>1.3403608531188453</v>
      </c>
      <c r="N339" s="6">
        <f t="shared" ref="N339" si="1285">G339-G$1098</f>
        <v>1.4668682786408791</v>
      </c>
      <c r="O339" s="6">
        <f t="shared" ref="O339" si="1286">H339-H$1098</f>
        <v>1.0123967712617858</v>
      </c>
      <c r="P339" s="6">
        <f t="shared" si="1229"/>
        <v>-3.086397395211101</v>
      </c>
      <c r="Q339" s="6">
        <f t="shared" si="1230"/>
        <v>-3.0761627276167811</v>
      </c>
      <c r="S339" s="6">
        <f>L339-logHir!L339</f>
        <v>-0.65468145417987156</v>
      </c>
      <c r="T339" s="6">
        <f>M339-logHir!M339</f>
        <v>0.16785185503287181</v>
      </c>
      <c r="U339" s="6">
        <f>N339-logHir!N339</f>
        <v>0.50297122478102452</v>
      </c>
      <c r="V339" s="6">
        <f>O339-logHir!O339</f>
        <v>0.15701436539907121</v>
      </c>
      <c r="W339" s="6">
        <f>P339-logHir!P339</f>
        <v>-3.7371123831217066</v>
      </c>
      <c r="X339" s="6">
        <f>Q339-logHir!Q339</f>
        <v>-3.726323592770723</v>
      </c>
    </row>
    <row r="340" spans="1:24" x14ac:dyDescent="0.15">
      <c r="A340" s="1">
        <v>15</v>
      </c>
      <c r="B340" s="1" t="s">
        <v>112</v>
      </c>
      <c r="C340" s="1">
        <v>15</v>
      </c>
      <c r="D340" s="1" t="s">
        <v>27</v>
      </c>
      <c r="E340" s="4">
        <f>IF(資本ストック!E340&gt;0,LN(資本ストック!E340),0)</f>
        <v>10.570577167409903</v>
      </c>
      <c r="F340" s="4">
        <f>IF(資本ストック!F340&gt;0,LN(資本ストック!F340),0)</f>
        <v>11.423185476679047</v>
      </c>
      <c r="G340" s="4">
        <f>IF(資本ストック!G340&gt;0,LN(資本ストック!G340),0)</f>
        <v>12.06481097150537</v>
      </c>
      <c r="H340" s="4">
        <f>IF(資本ストック!H340&gt;0,LN(資本ストック!H340),0)</f>
        <v>12.531284265185985</v>
      </c>
      <c r="I340" s="4">
        <f>IF(資本ストック!I340&gt;0,LN(資本ストック!I340),0)</f>
        <v>12.672244022587817</v>
      </c>
      <c r="J340" s="4">
        <f>IF(資本ストック!J340&gt;0,LN(資本ストック!J340),0)</f>
        <v>12.665742910510154</v>
      </c>
      <c r="L340" s="6">
        <f t="shared" ref="L340" si="1287">E340-E$1099</f>
        <v>-0.48188714647314335</v>
      </c>
      <c r="M340" s="6">
        <f t="shared" ref="M340" si="1288">F340-F$1099</f>
        <v>-0.27034419780875751</v>
      </c>
      <c r="N340" s="6">
        <f t="shared" ref="N340" si="1289">G340-G$1099</f>
        <v>-0.2343042586542694</v>
      </c>
      <c r="O340" s="6">
        <f t="shared" ref="O340" si="1290">H340-H$1099</f>
        <v>-7.2911646696399046E-2</v>
      </c>
      <c r="P340" s="6">
        <f t="shared" si="1229"/>
        <v>-1.5293978384259361</v>
      </c>
      <c r="Q340" s="6">
        <f t="shared" si="1230"/>
        <v>-1.5292052586084459</v>
      </c>
      <c r="S340" s="6">
        <f>L340-logHir!L340</f>
        <v>-0.49309843661182207</v>
      </c>
      <c r="T340" s="6">
        <f>M340-logHir!M340</f>
        <v>-0.40109226558461053</v>
      </c>
      <c r="U340" s="6">
        <f>N340-logHir!N340</f>
        <v>-0.37007499198415417</v>
      </c>
      <c r="V340" s="6">
        <f>O340-logHir!O340</f>
        <v>-0.21694493017531791</v>
      </c>
      <c r="W340" s="6">
        <f>P340-logHir!P340</f>
        <v>-1.6953487266887635</v>
      </c>
      <c r="X340" s="6">
        <f>Q340-logHir!Q340</f>
        <v>-1.6974782455093624</v>
      </c>
    </row>
    <row r="341" spans="1:24" x14ac:dyDescent="0.15">
      <c r="A341" s="1">
        <v>15</v>
      </c>
      <c r="B341" s="1" t="s">
        <v>283</v>
      </c>
      <c r="C341" s="1">
        <v>16</v>
      </c>
      <c r="D341" s="1" t="s">
        <v>10</v>
      </c>
      <c r="E341" s="4">
        <f>IF(資本ストック!E341&gt;0,LN(資本ストック!E341),0)</f>
        <v>12.398304497963338</v>
      </c>
      <c r="F341" s="4">
        <f>IF(資本ストック!F341&gt;0,LN(資本ストック!F341),0)</f>
        <v>12.745858480572156</v>
      </c>
      <c r="G341" s="4">
        <f>IF(資本ストック!G341&gt;0,LN(資本ストック!G341),0)</f>
        <v>12.853119430717301</v>
      </c>
      <c r="H341" s="4">
        <f>IF(資本ストック!H341&gt;0,LN(資本ストック!H341),0)</f>
        <v>13.679214421198939</v>
      </c>
      <c r="I341" s="4">
        <f>IF(資本ストック!I341&gt;0,LN(資本ストック!I341),0)</f>
        <v>13.333221939055703</v>
      </c>
      <c r="J341" s="4">
        <f>IF(資本ストック!J341&gt;0,LN(資本ストック!J341),0)</f>
        <v>13.265769044518352</v>
      </c>
      <c r="L341" s="6">
        <f t="shared" ref="L341" si="1291">E341-E$1100</f>
        <v>0.53979236614287984</v>
      </c>
      <c r="M341" s="6">
        <f t="shared" ref="M341" si="1292">F341-F$1100</f>
        <v>0.5005117993751913</v>
      </c>
      <c r="N341" s="6">
        <f t="shared" ref="N341" si="1293">G341-G$1100</f>
        <v>0.23373557295922254</v>
      </c>
      <c r="O341" s="6">
        <f t="shared" ref="O341" si="1294">H341-H$1100</f>
        <v>0.66406066104581996</v>
      </c>
      <c r="P341" s="6">
        <f t="shared" si="1229"/>
        <v>-0.86841992195805062</v>
      </c>
      <c r="Q341" s="6">
        <f t="shared" si="1230"/>
        <v>-0.92917912460024787</v>
      </c>
      <c r="S341" s="6">
        <f>L341-logHir!L341</f>
        <v>7.2661979341868133E-2</v>
      </c>
      <c r="T341" s="6">
        <f>M341-logHir!M341</f>
        <v>1.8776530558248794E-2</v>
      </c>
      <c r="U341" s="6">
        <f>N341-logHir!N341</f>
        <v>-0.2113152123104296</v>
      </c>
      <c r="V341" s="6">
        <f>O341-logHir!O341</f>
        <v>0.21016587519509322</v>
      </c>
      <c r="W341" s="6">
        <f>P341-logHir!P341</f>
        <v>-1.3775759529741425</v>
      </c>
      <c r="X341" s="6">
        <f>Q341-logHir!Q341</f>
        <v>-1.4787043367439399</v>
      </c>
    </row>
    <row r="342" spans="1:24" x14ac:dyDescent="0.15">
      <c r="A342" s="1">
        <v>15</v>
      </c>
      <c r="B342" s="1" t="s">
        <v>111</v>
      </c>
      <c r="C342" s="1">
        <v>17</v>
      </c>
      <c r="D342" s="1" t="s">
        <v>11</v>
      </c>
      <c r="E342" s="4">
        <f>IF(資本ストック!E342&gt;0,LN(資本ストック!E342),0)</f>
        <v>13.254480893704926</v>
      </c>
      <c r="F342" s="4">
        <f>IF(資本ストック!F342&gt;0,LN(資本ストック!F342),0)</f>
        <v>14.55650634390847</v>
      </c>
      <c r="G342" s="4">
        <f>IF(資本ストック!G342&gt;0,LN(資本ストック!G342),0)</f>
        <v>15.150231141540132</v>
      </c>
      <c r="H342" s="4">
        <f>IF(資本ストック!H342&gt;0,LN(資本ストック!H342),0)</f>
        <v>15.300849682440104</v>
      </c>
      <c r="I342" s="4">
        <f>IF(資本ストック!I342&gt;0,LN(資本ストック!I342),0)</f>
        <v>15.283398176469399</v>
      </c>
      <c r="J342" s="4">
        <f>IF(資本ストック!J342&gt;0,LN(資本ストック!J342),0)</f>
        <v>15.263440281556793</v>
      </c>
      <c r="L342" s="6">
        <f t="shared" ref="L342" si="1295">E342-E$1101</f>
        <v>0.65404478906821417</v>
      </c>
      <c r="M342" s="6">
        <f t="shared" ref="M342" si="1296">F342-F$1101</f>
        <v>0.90133952641366122</v>
      </c>
      <c r="N342" s="6">
        <f t="shared" ref="N342" si="1297">G342-G$1101</f>
        <v>1.1417945059788686</v>
      </c>
      <c r="O342" s="6">
        <f t="shared" ref="O342" si="1298">H342-H$1101</f>
        <v>0.93295023892344275</v>
      </c>
      <c r="P342" s="6">
        <f t="shared" si="1229"/>
        <v>1.081756315455646</v>
      </c>
      <c r="Q342" s="6">
        <f t="shared" si="1230"/>
        <v>1.068492112438193</v>
      </c>
      <c r="S342" s="6">
        <f>L342-logHir!L342</f>
        <v>0.1591334491636367</v>
      </c>
      <c r="T342" s="6">
        <f>M342-logHir!M342</f>
        <v>0.52244602338844182</v>
      </c>
      <c r="U342" s="6">
        <f>N342-logHir!N342</f>
        <v>0.6853392690057909</v>
      </c>
      <c r="V342" s="6">
        <f>O342-logHir!O342</f>
        <v>0.46759840000892972</v>
      </c>
      <c r="W342" s="6">
        <f>P342-logHir!P342</f>
        <v>0.60990159803820276</v>
      </c>
      <c r="X342" s="6">
        <f>Q342-logHir!Q342</f>
        <v>0.60232411329327462</v>
      </c>
    </row>
    <row r="343" spans="1:24" x14ac:dyDescent="0.15">
      <c r="A343" s="1">
        <v>15</v>
      </c>
      <c r="B343" s="1" t="s">
        <v>111</v>
      </c>
      <c r="C343" s="1">
        <v>18</v>
      </c>
      <c r="D343" s="1" t="s">
        <v>12</v>
      </c>
      <c r="E343" s="4">
        <f>IF(資本ストック!E343&gt;0,LN(資本ストック!E343),0)</f>
        <v>12.315348110865969</v>
      </c>
      <c r="F343" s="4">
        <f>IF(資本ストック!F343&gt;0,LN(資本ストック!F343),0)</f>
        <v>13.376243272654706</v>
      </c>
      <c r="G343" s="4">
        <f>IF(資本ストック!G343&gt;0,LN(資本ストック!G343),0)</f>
        <v>13.775606724456596</v>
      </c>
      <c r="H343" s="4">
        <f>IF(資本ストック!H343&gt;0,LN(資本ストック!H343),0)</f>
        <v>13.735129282937102</v>
      </c>
      <c r="I343" s="4">
        <f>IF(資本ストック!I343&gt;0,LN(資本ストック!I343),0)</f>
        <v>13.602271506503438</v>
      </c>
      <c r="J343" s="4">
        <f>IF(資本ストック!J343&gt;0,LN(資本ストック!J343),0)</f>
        <v>13.521454983114531</v>
      </c>
      <c r="L343" s="6">
        <f t="shared" ref="L343" si="1299">E343-E$1102</f>
        <v>0.39586370990566877</v>
      </c>
      <c r="M343" s="6">
        <f t="shared" ref="M343" si="1300">F343-F$1102</f>
        <v>0.24150924245113004</v>
      </c>
      <c r="N343" s="6">
        <f t="shared" ref="N343" si="1301">G343-G$1102</f>
        <v>0.35230680635315004</v>
      </c>
      <c r="O343" s="6">
        <f t="shared" ref="O343" si="1302">H343-H$1102</f>
        <v>0.20684110219375107</v>
      </c>
      <c r="P343" s="6">
        <f t="shared" si="1229"/>
        <v>-0.59937035451031484</v>
      </c>
      <c r="Q343" s="6">
        <f t="shared" si="1230"/>
        <v>-0.6734931860040696</v>
      </c>
      <c r="S343" s="6">
        <f>L343-logHir!L343</f>
        <v>4.6564793168059282E-2</v>
      </c>
      <c r="T343" s="6">
        <f>M343-logHir!M343</f>
        <v>-0.15590179811053773</v>
      </c>
      <c r="U343" s="6">
        <f>N343-logHir!N343</f>
        <v>-3.1509384610734159E-2</v>
      </c>
      <c r="V343" s="6">
        <f>O343-logHir!O343</f>
        <v>-0.11997011744274744</v>
      </c>
      <c r="W343" s="6">
        <f>P343-logHir!P343</f>
        <v>-0.85762266264728915</v>
      </c>
      <c r="X343" s="6">
        <f>Q343-logHir!Q343</f>
        <v>-0.9367043070211416</v>
      </c>
    </row>
    <row r="344" spans="1:24" x14ac:dyDescent="0.15">
      <c r="A344" s="1">
        <v>15</v>
      </c>
      <c r="B344" s="1" t="s">
        <v>111</v>
      </c>
      <c r="C344" s="1">
        <v>19</v>
      </c>
      <c r="D344" s="1" t="s">
        <v>13</v>
      </c>
      <c r="E344" s="4">
        <f>IF(資本ストック!E344&gt;0,LN(資本ストック!E344),0)</f>
        <v>11.243480600300783</v>
      </c>
      <c r="F344" s="4">
        <f>IF(資本ストック!F344&gt;0,LN(資本ストック!F344),0)</f>
        <v>11.514798757214095</v>
      </c>
      <c r="G344" s="4">
        <f>IF(資本ストック!G344&gt;0,LN(資本ストック!G344),0)</f>
        <v>11.763934548987642</v>
      </c>
      <c r="H344" s="4">
        <f>IF(資本ストック!H344&gt;0,LN(資本ストック!H344),0)</f>
        <v>12.304194487627164</v>
      </c>
      <c r="I344" s="4">
        <f>IF(資本ストック!I344&gt;0,LN(資本ストック!I344),0)</f>
        <v>12.690849360683835</v>
      </c>
      <c r="J344" s="4">
        <f>IF(資本ストック!J344&gt;0,LN(資本ストック!J344),0)</f>
        <v>12.702788933211711</v>
      </c>
      <c r="L344" s="6">
        <f t="shared" ref="L344" si="1303">E344-E$1103</f>
        <v>1.8899222326220766E-2</v>
      </c>
      <c r="M344" s="6">
        <f t="shared" ref="M344" si="1304">F344-F$1103</f>
        <v>-7.4556974791835984E-2</v>
      </c>
      <c r="N344" s="6">
        <f t="shared" ref="N344" si="1305">G344-G$1103</f>
        <v>-3.82648325799817E-2</v>
      </c>
      <c r="O344" s="6">
        <f t="shared" ref="O344" si="1306">H344-H$1103</f>
        <v>7.726441477038648E-2</v>
      </c>
      <c r="P344" s="6">
        <f t="shared" si="1229"/>
        <v>-1.5107925003299183</v>
      </c>
      <c r="Q344" s="6">
        <f t="shared" si="1230"/>
        <v>-1.4921592359068896</v>
      </c>
      <c r="S344" s="6">
        <f>L344-logHir!L344</f>
        <v>-0.31639128145223872</v>
      </c>
      <c r="T344" s="6">
        <f>M344-logHir!M344</f>
        <v>-0.32405629690083337</v>
      </c>
      <c r="U344" s="6">
        <f>N344-logHir!N344</f>
        <v>-0.22337333334396803</v>
      </c>
      <c r="V344" s="6">
        <f>O344-logHir!O344</f>
        <v>-0.12568077923903154</v>
      </c>
      <c r="W344" s="6">
        <f>P344-logHir!P344</f>
        <v>-1.5933343112450178</v>
      </c>
      <c r="X344" s="6">
        <f>Q344-logHir!Q344</f>
        <v>-1.5575546281523014</v>
      </c>
    </row>
    <row r="345" spans="1:24" x14ac:dyDescent="0.15">
      <c r="A345" s="1">
        <v>15</v>
      </c>
      <c r="B345" s="1" t="s">
        <v>111</v>
      </c>
      <c r="C345" s="1">
        <v>20</v>
      </c>
      <c r="D345" s="1" t="s">
        <v>14</v>
      </c>
      <c r="E345" s="4">
        <f>IF(資本ストック!E345&gt;0,LN(資本ストック!E345),0)</f>
        <v>10.737847395911142</v>
      </c>
      <c r="F345" s="4">
        <f>IF(資本ストック!F345&gt;0,LN(資本ストック!F345),0)</f>
        <v>13.282222186454087</v>
      </c>
      <c r="G345" s="4">
        <f>IF(資本ストック!G345&gt;0,LN(資本ストック!G345),0)</f>
        <v>14.124319093256597</v>
      </c>
      <c r="H345" s="4">
        <f>IF(資本ストック!H345&gt;0,LN(資本ストック!H345),0)</f>
        <v>14.462198509921242</v>
      </c>
      <c r="I345" s="4">
        <f>IF(資本ストック!I345&gt;0,LN(資本ストック!I345),0)</f>
        <v>14.41195606992148</v>
      </c>
      <c r="J345" s="4">
        <f>IF(資本ストック!J345&gt;0,LN(資本ストック!J345),0)</f>
        <v>14.383266659824702</v>
      </c>
      <c r="L345" s="6">
        <f t="shared" ref="L345" si="1307">E345-E$1104</f>
        <v>-0.19265237670755475</v>
      </c>
      <c r="M345" s="6">
        <f t="shared" ref="M345" si="1308">F345-F$1104</f>
        <v>0.31275978073843014</v>
      </c>
      <c r="N345" s="6">
        <f t="shared" ref="N345" si="1309">G345-G$1104</f>
        <v>0.30171732808743457</v>
      </c>
      <c r="O345" s="6">
        <f t="shared" ref="O345" si="1310">H345-H$1104</f>
        <v>0.24942386269567152</v>
      </c>
      <c r="P345" s="6">
        <f t="shared" si="1229"/>
        <v>0.21031420890772701</v>
      </c>
      <c r="Q345" s="6">
        <f t="shared" si="1230"/>
        <v>0.18831849070610218</v>
      </c>
      <c r="S345" s="6">
        <f>L345-logHir!L345</f>
        <v>-0.15405528683746184</v>
      </c>
      <c r="T345" s="6">
        <f>M345-logHir!M345</f>
        <v>0.44138615658681779</v>
      </c>
      <c r="U345" s="6">
        <f>N345-logHir!N345</f>
        <v>0.41861169170921286</v>
      </c>
      <c r="V345" s="6">
        <f>O345-logHir!O345</f>
        <v>0.33931235298644857</v>
      </c>
      <c r="W345" s="6">
        <f>P345-logHir!P345</f>
        <v>0.32916055086360885</v>
      </c>
      <c r="X345" s="6">
        <f>Q345-logHir!Q345</f>
        <v>0.2969588022748475</v>
      </c>
    </row>
    <row r="346" spans="1:24" x14ac:dyDescent="0.15">
      <c r="A346" s="1">
        <v>15</v>
      </c>
      <c r="B346" s="1" t="s">
        <v>111</v>
      </c>
      <c r="C346" s="1">
        <v>21</v>
      </c>
      <c r="D346" s="1" t="s">
        <v>15</v>
      </c>
      <c r="E346" s="4">
        <f>IF(資本ストック!E346&gt;0,LN(資本ストック!E346),0)</f>
        <v>12.304593308178783</v>
      </c>
      <c r="F346" s="4">
        <f>IF(資本ストック!F346&gt;0,LN(資本ストック!F346),0)</f>
        <v>14.264542562022438</v>
      </c>
      <c r="G346" s="4">
        <f>IF(資本ストック!G346&gt;0,LN(資本ストック!G346),0)</f>
        <v>14.861372073779467</v>
      </c>
      <c r="H346" s="4">
        <f>IF(資本ストック!H346&gt;0,LN(資本ストック!H346),0)</f>
        <v>14.789226236055564</v>
      </c>
      <c r="I346" s="4">
        <f>IF(資本ストック!I346&gt;0,LN(資本ストック!I346),0)</f>
        <v>14.790994601792402</v>
      </c>
      <c r="J346" s="4">
        <f>IF(資本ストック!J346&gt;0,LN(資本ストック!J346),0)</f>
        <v>14.748441926610363</v>
      </c>
      <c r="L346" s="6">
        <f t="shared" ref="L346" si="1311">E346-E$1105</f>
        <v>-0.28740218184090338</v>
      </c>
      <c r="M346" s="6">
        <f t="shared" ref="M346" si="1312">F346-F$1105</f>
        <v>0.58708285769260371</v>
      </c>
      <c r="N346" s="6">
        <f t="shared" ref="N346" si="1313">G346-G$1105</f>
        <v>0.72198103911914124</v>
      </c>
      <c r="O346" s="6">
        <f t="shared" ref="O346" si="1314">H346-H$1105</f>
        <v>0.23729676622106943</v>
      </c>
      <c r="P346" s="6">
        <f t="shared" si="1229"/>
        <v>0.58935274077864896</v>
      </c>
      <c r="Q346" s="6">
        <f t="shared" si="1230"/>
        <v>0.55349375749176311</v>
      </c>
      <c r="S346" s="6">
        <f>L346-logHir!L346</f>
        <v>-0.58512971730041308</v>
      </c>
      <c r="T346" s="6">
        <f>M346-logHir!M346</f>
        <v>0.33324225491888093</v>
      </c>
      <c r="U346" s="6">
        <f>N346-logHir!N346</f>
        <v>0.48408898957325874</v>
      </c>
      <c r="V346" s="6">
        <f>O346-logHir!O346</f>
        <v>-2.1093106567631636E-2</v>
      </c>
      <c r="W346" s="6">
        <f>P346-logHir!P346</f>
        <v>0.25826517184775</v>
      </c>
      <c r="X346" s="6">
        <f>Q346-logHir!Q346</f>
        <v>0.19703205936075818</v>
      </c>
    </row>
    <row r="347" spans="1:24" x14ac:dyDescent="0.15">
      <c r="A347" s="1">
        <v>15</v>
      </c>
      <c r="B347" s="1" t="s">
        <v>110</v>
      </c>
      <c r="C347" s="1">
        <v>22</v>
      </c>
      <c r="D347" s="1" t="s">
        <v>7</v>
      </c>
      <c r="E347" s="4">
        <f>IF(資本ストック!E347&gt;0,LN(資本ストック!E347),0)</f>
        <v>12.29067810475866</v>
      </c>
      <c r="F347" s="4">
        <f>IF(資本ストック!F347&gt;0,LN(資本ストック!F347),0)</f>
        <v>13.920825386589355</v>
      </c>
      <c r="G347" s="4">
        <f>IF(資本ストック!G347&gt;0,LN(資本ストック!G347),0)</f>
        <v>14.751427945403048</v>
      </c>
      <c r="H347" s="4">
        <f>IF(資本ストック!H347&gt;0,LN(資本ストック!H347),0)</f>
        <v>15.202466944085485</v>
      </c>
      <c r="I347" s="4">
        <f>IF(資本ストック!I347&gt;0,LN(資本ストック!I347),0)</f>
        <v>15.218063249806344</v>
      </c>
      <c r="J347" s="4">
        <f>IF(資本ストック!J347&gt;0,LN(資本ストック!J347),0)</f>
        <v>15.209393815966191</v>
      </c>
      <c r="L347" s="6">
        <f t="shared" ref="L347" si="1315">E347-E$1106</f>
        <v>0.10459212006542096</v>
      </c>
      <c r="M347" s="6">
        <f t="shared" ref="M347" si="1316">F347-F$1106</f>
        <v>0.43143270878804607</v>
      </c>
      <c r="N347" s="6">
        <f t="shared" ref="N347" si="1317">G347-G$1106</f>
        <v>0.35232443523320178</v>
      </c>
      <c r="O347" s="6">
        <f t="shared" ref="O347" si="1318">H347-H$1106</f>
        <v>0.34679787080726854</v>
      </c>
      <c r="P347" s="6">
        <f t="shared" si="1229"/>
        <v>1.0164213887925904</v>
      </c>
      <c r="Q347" s="6">
        <f t="shared" si="1230"/>
        <v>1.0144456468475909</v>
      </c>
      <c r="S347" s="6">
        <f>L347-logHir!L347</f>
        <v>-0.15677056579446713</v>
      </c>
      <c r="T347" s="6">
        <f>M347-logHir!M347</f>
        <v>0.22780611715356258</v>
      </c>
      <c r="U347" s="6">
        <f>N347-logHir!N347</f>
        <v>0.18557006992915781</v>
      </c>
      <c r="V347" s="6">
        <f>O347-logHir!O347</f>
        <v>0.222026336820349</v>
      </c>
      <c r="W347" s="6">
        <f>P347-logHir!P347</f>
        <v>0.8108318725336634</v>
      </c>
      <c r="X347" s="6">
        <f>Q347-logHir!Q347</f>
        <v>0.82790757917830859</v>
      </c>
    </row>
    <row r="348" spans="1:24" x14ac:dyDescent="0.15">
      <c r="A348" s="1">
        <v>15</v>
      </c>
      <c r="B348" s="1" t="s">
        <v>110</v>
      </c>
      <c r="C348" s="1">
        <v>23</v>
      </c>
      <c r="D348" s="1" t="s">
        <v>28</v>
      </c>
      <c r="E348" s="4">
        <f>IF(資本ストック!E348&gt;0,LN(資本ストック!E348),0)</f>
        <v>13.216881321927771</v>
      </c>
      <c r="F348" s="4">
        <f>IF(資本ストック!F348&gt;0,LN(資本ストック!F348),0)</f>
        <v>13.839187860772881</v>
      </c>
      <c r="G348" s="4">
        <f>IF(資本ストック!G348&gt;0,LN(資本ストック!G348),0)</f>
        <v>14.390140093101557</v>
      </c>
      <c r="H348" s="4">
        <f>IF(資本ストック!H348&gt;0,LN(資本ストック!H348),0)</f>
        <v>15.012183969290062</v>
      </c>
      <c r="I348" s="4">
        <f>IF(資本ストック!I348&gt;0,LN(資本ストック!I348),0)</f>
        <v>15.005241806760871</v>
      </c>
      <c r="J348" s="4">
        <f>IF(資本ストック!J348&gt;0,LN(資本ストック!J348),0)</f>
        <v>15.010970073739934</v>
      </c>
      <c r="L348" s="6">
        <f t="shared" ref="L348" si="1319">E348-E$1107</f>
        <v>0.51726416151366905</v>
      </c>
      <c r="M348" s="6">
        <f t="shared" ref="M348" si="1320">F348-F$1107</f>
        <v>0.34315057709061492</v>
      </c>
      <c r="N348" s="6">
        <f t="shared" ref="N348" si="1321">G348-G$1107</f>
        <v>0.39393150599972415</v>
      </c>
      <c r="O348" s="6">
        <f t="shared" ref="O348" si="1322">H348-H$1107</f>
        <v>0.41957751448879144</v>
      </c>
      <c r="P348" s="6">
        <f t="shared" si="1229"/>
        <v>0.80359994574711813</v>
      </c>
      <c r="Q348" s="6">
        <f t="shared" si="1230"/>
        <v>0.8160219046213335</v>
      </c>
      <c r="S348" s="6">
        <f>L348-logHir!L348</f>
        <v>0.19060366207717117</v>
      </c>
      <c r="T348" s="6">
        <f>M348-logHir!M348</f>
        <v>7.3058841116404594E-2</v>
      </c>
      <c r="U348" s="6">
        <f>N348-logHir!N348</f>
        <v>0.15608799908385507</v>
      </c>
      <c r="V348" s="6">
        <f>O348-logHir!O348</f>
        <v>0.24393083089725209</v>
      </c>
      <c r="W348" s="6">
        <f>P348-logHir!P348</f>
        <v>0.49254758184198622</v>
      </c>
      <c r="X348" s="6">
        <f>Q348-logHir!Q348</f>
        <v>0.52479925311057585</v>
      </c>
    </row>
    <row r="349" spans="1:24" x14ac:dyDescent="0.15">
      <c r="A349" s="1">
        <v>16</v>
      </c>
      <c r="B349" s="1" t="s">
        <v>114</v>
      </c>
      <c r="C349" s="1">
        <v>1</v>
      </c>
      <c r="D349" s="1" t="s">
        <v>8</v>
      </c>
      <c r="E349" s="4">
        <f>IF(資本ストック!E349&gt;0,LN(資本ストック!E349),0)</f>
        <v>13.180403843055835</v>
      </c>
      <c r="F349" s="4">
        <f>IF(資本ストック!F349&gt;0,LN(資本ストック!F349),0)</f>
        <v>13.55012011162678</v>
      </c>
      <c r="G349" s="4">
        <f>IF(資本ストック!G349&gt;0,LN(資本ストック!G349),0)</f>
        <v>14.100550152542759</v>
      </c>
      <c r="H349" s="4">
        <f>IF(資本ストック!H349&gt;0,LN(資本ストック!H349),0)</f>
        <v>14.336248106499538</v>
      </c>
      <c r="I349" s="4">
        <f>IF(資本ストック!I349&gt;0,LN(資本ストック!I349),0)</f>
        <v>14.239371652788027</v>
      </c>
      <c r="J349" s="4">
        <f>IF(資本ストック!J349&gt;0,LN(資本ストック!J349),0)</f>
        <v>14.21878680089754</v>
      </c>
      <c r="L349" s="6">
        <f t="shared" ref="L349" si="1323">E349-E$1085</f>
        <v>-0.23274486536179495</v>
      </c>
      <c r="M349" s="6">
        <f t="shared" ref="M349" si="1324">F349-F$1085</f>
        <v>-8.8365352187819823E-2</v>
      </c>
      <c r="N349" s="6">
        <f t="shared" ref="N349" si="1325">G349-G$1085</f>
        <v>0.11319661706838779</v>
      </c>
      <c r="O349" s="6">
        <f t="shared" ref="O349" si="1326">H349-H$1085</f>
        <v>0.15028335509563462</v>
      </c>
      <c r="P349" s="6">
        <f t="shared" si="1229"/>
        <v>3.772979177427338E-2</v>
      </c>
      <c r="Q349" s="6">
        <f t="shared" si="1230"/>
        <v>2.3838631778939856E-2</v>
      </c>
      <c r="S349" s="6">
        <f>L349-logHir!L349</f>
        <v>9.95583772431754E-2</v>
      </c>
      <c r="T349" s="6">
        <f>M349-logHir!M349</f>
        <v>0.41455486670114539</v>
      </c>
      <c r="U349" s="6">
        <f>N349-logHir!N349</f>
        <v>0.81986611281513611</v>
      </c>
      <c r="V349" s="6">
        <f>O349-logHir!O349</f>
        <v>0.99367238187633511</v>
      </c>
      <c r="W349" s="6">
        <f>P349-logHir!P349</f>
        <v>0.8805364538920486</v>
      </c>
      <c r="X349" s="6">
        <f>Q349-logHir!Q349</f>
        <v>0.86848563386142708</v>
      </c>
    </row>
    <row r="350" spans="1:24" x14ac:dyDescent="0.15">
      <c r="A350" s="1">
        <v>16</v>
      </c>
      <c r="B350" s="1" t="s">
        <v>114</v>
      </c>
      <c r="C350" s="1">
        <v>2</v>
      </c>
      <c r="D350" s="1" t="s">
        <v>9</v>
      </c>
      <c r="E350" s="4">
        <f>IF(資本ストック!E350&gt;0,LN(資本ストック!E350),0)</f>
        <v>7.4437934503028913</v>
      </c>
      <c r="F350" s="4">
        <f>IF(資本ストック!F350&gt;0,LN(資本ストック!F350),0)</f>
        <v>9.5714269174232527</v>
      </c>
      <c r="G350" s="4">
        <f>IF(資本ストック!G350&gt;0,LN(資本ストック!G350),0)</f>
        <v>9.8091767281946929</v>
      </c>
      <c r="H350" s="4">
        <f>IF(資本ストック!H350&gt;0,LN(資本ストック!H350),0)</f>
        <v>10.428455841343954</v>
      </c>
      <c r="I350" s="4">
        <f>IF(資本ストック!I350&gt;0,LN(資本ストック!I350),0)</f>
        <v>10.487802480473345</v>
      </c>
      <c r="J350" s="4">
        <f>IF(資本ストック!J350&gt;0,LN(資本ストック!J350),0)</f>
        <v>10.453223091887375</v>
      </c>
      <c r="L350" s="6">
        <f t="shared" ref="L350" si="1327">E350-E$1086</f>
        <v>-2.501321776932862</v>
      </c>
      <c r="M350" s="6">
        <f t="shared" ref="M350" si="1328">F350-F$1086</f>
        <v>-0.54941591940704448</v>
      </c>
      <c r="N350" s="6">
        <f t="shared" ref="N350" si="1329">G350-G$1086</f>
        <v>-0.40067994459434075</v>
      </c>
      <c r="O350" s="6">
        <f t="shared" ref="O350" si="1330">H350-H$1086</f>
        <v>0.23413354891821037</v>
      </c>
      <c r="P350" s="6">
        <f t="shared" si="1229"/>
        <v>-3.7138393805404082</v>
      </c>
      <c r="Q350" s="6">
        <f t="shared" si="1230"/>
        <v>-3.7417250772312247</v>
      </c>
      <c r="S350" s="6">
        <f>L350-logHir!L350</f>
        <v>-1.3015755571077205</v>
      </c>
      <c r="T350" s="6">
        <f>M350-logHir!M350</f>
        <v>2.7452229401906614E-2</v>
      </c>
      <c r="U350" s="6">
        <f>N350-logHir!N350</f>
        <v>-4.6196449358835601E-2</v>
      </c>
      <c r="V350" s="6">
        <f>O350-logHir!O350</f>
        <v>0.32641184342483331</v>
      </c>
      <c r="W350" s="6">
        <f>P350-logHir!P350</f>
        <v>-3.740311029851406</v>
      </c>
      <c r="X350" s="6">
        <f>Q350-logHir!Q350</f>
        <v>-3.7233861946838172</v>
      </c>
    </row>
    <row r="351" spans="1:24" x14ac:dyDescent="0.15">
      <c r="A351" s="1">
        <v>16</v>
      </c>
      <c r="B351" s="1" t="s">
        <v>115</v>
      </c>
      <c r="C351" s="1">
        <v>3</v>
      </c>
      <c r="D351" s="1" t="s">
        <v>16</v>
      </c>
      <c r="E351" s="4">
        <f>IF(資本ストック!E351&gt;0,LN(資本ストック!E351),0)</f>
        <v>9.9154746601317196</v>
      </c>
      <c r="F351" s="4">
        <f>IF(資本ストック!F351&gt;0,LN(資本ストック!F351),0)</f>
        <v>10.709975904836766</v>
      </c>
      <c r="G351" s="4">
        <f>IF(資本ストック!G351&gt;0,LN(資本ストック!G351),0)</f>
        <v>11.10105726809685</v>
      </c>
      <c r="H351" s="4">
        <f>IF(資本ストック!H351&gt;0,LN(資本ストック!H351),0)</f>
        <v>11.643212403231139</v>
      </c>
      <c r="I351" s="4">
        <f>IF(資本ストック!I351&gt;0,LN(資本ストック!I351),0)</f>
        <v>11.618026544009554</v>
      </c>
      <c r="J351" s="4">
        <f>IF(資本ストック!J351&gt;0,LN(資本ストック!J351),0)</f>
        <v>11.62148780082703</v>
      </c>
      <c r="L351" s="6">
        <f t="shared" ref="L351" si="1331">E351-E$1087</f>
        <v>-1.0897362572615812</v>
      </c>
      <c r="M351" s="6">
        <f t="shared" ref="M351" si="1332">F351-F$1087</f>
        <v>-0.88849057137076315</v>
      </c>
      <c r="N351" s="6">
        <f t="shared" ref="N351" si="1333">G351-G$1087</f>
        <v>-1.0339519595822182</v>
      </c>
      <c r="O351" s="6">
        <f t="shared" ref="O351" si="1334">H351-H$1087</f>
        <v>-0.85311585335574058</v>
      </c>
      <c r="P351" s="6">
        <f t="shared" si="1229"/>
        <v>-2.5836153170041989</v>
      </c>
      <c r="Q351" s="6">
        <f t="shared" si="1230"/>
        <v>-2.5734603682915704</v>
      </c>
      <c r="S351" s="6">
        <f>L351-logHir!L351</f>
        <v>-0.37174358819747333</v>
      </c>
      <c r="T351" s="6">
        <f>M351-logHir!M351</f>
        <v>-0.26589872720752972</v>
      </c>
      <c r="U351" s="6">
        <f>N351-logHir!N351</f>
        <v>-0.33982147991073575</v>
      </c>
      <c r="V351" s="6">
        <f>O351-logHir!O351</f>
        <v>-0.15495911735059487</v>
      </c>
      <c r="W351" s="6">
        <f>P351-logHir!P351</f>
        <v>-1.8389351199445247</v>
      </c>
      <c r="X351" s="6">
        <f>Q351-logHir!Q351</f>
        <v>-1.849716715356891</v>
      </c>
    </row>
    <row r="352" spans="1:24" x14ac:dyDescent="0.15">
      <c r="A352" s="1">
        <v>16</v>
      </c>
      <c r="B352" s="1" t="s">
        <v>115</v>
      </c>
      <c r="C352" s="1">
        <v>4</v>
      </c>
      <c r="D352" s="1" t="s">
        <v>17</v>
      </c>
      <c r="E352" s="4">
        <f>IF(資本ストック!E352&gt;0,LN(資本ストック!E352),0)</f>
        <v>11.50604050015618</v>
      </c>
      <c r="F352" s="4">
        <f>IF(資本ストック!F352&gt;0,LN(資本ストック!F352),0)</f>
        <v>11.951634824776201</v>
      </c>
      <c r="G352" s="4">
        <f>IF(資本ストック!G352&gt;0,LN(資本ストック!G352),0)</f>
        <v>12.104554570728128</v>
      </c>
      <c r="H352" s="4">
        <f>IF(資本ストック!H352&gt;0,LN(資本ストック!H352),0)</f>
        <v>12.133981933778733</v>
      </c>
      <c r="I352" s="4">
        <f>IF(資本ストック!I352&gt;0,LN(資本ストック!I352),0)</f>
        <v>11.849027979468193</v>
      </c>
      <c r="J352" s="4">
        <f>IF(資本ストック!J352&gt;0,LN(資本ストック!J352),0)</f>
        <v>11.806569367543782</v>
      </c>
      <c r="L352" s="6">
        <f t="shared" ref="L352" si="1335">E352-E$1088</f>
        <v>0.79853392174819504</v>
      </c>
      <c r="M352" s="6">
        <f t="shared" ref="M352" si="1336">F352-F$1088</f>
        <v>0.78381972361475327</v>
      </c>
      <c r="N352" s="6">
        <f t="shared" ref="N352" si="1337">G352-G$1088</f>
        <v>0.64232038723785401</v>
      </c>
      <c r="O352" s="6">
        <f t="shared" ref="O352" si="1338">H352-H$1088</f>
        <v>0.61162241309211041</v>
      </c>
      <c r="P352" s="6">
        <f t="shared" si="1229"/>
        <v>-2.3526138815455599</v>
      </c>
      <c r="Q352" s="6">
        <f t="shared" si="1230"/>
        <v>-2.3883788015748184</v>
      </c>
      <c r="S352" s="6">
        <f>L352-logHir!L352</f>
        <v>0.7174272605893357</v>
      </c>
      <c r="T352" s="6">
        <f>M352-logHir!M352</f>
        <v>0.838321076287043</v>
      </c>
      <c r="U352" s="6">
        <f>N352-logHir!N352</f>
        <v>0.87937577402484557</v>
      </c>
      <c r="V352" s="6">
        <f>O352-logHir!O352</f>
        <v>0.84900408264121197</v>
      </c>
      <c r="W352" s="6">
        <f>P352-logHir!P352</f>
        <v>-2.1145399175681856</v>
      </c>
      <c r="X352" s="6">
        <f>Q352-logHir!Q352</f>
        <v>-2.2303423085633796</v>
      </c>
    </row>
    <row r="353" spans="1:24" x14ac:dyDescent="0.15">
      <c r="A353" s="1">
        <v>16</v>
      </c>
      <c r="B353" s="1" t="s">
        <v>115</v>
      </c>
      <c r="C353" s="1">
        <v>5</v>
      </c>
      <c r="D353" s="1" t="s">
        <v>18</v>
      </c>
      <c r="E353" s="4">
        <f>IF(資本ストック!E353&gt;0,LN(資本ストック!E353),0)</f>
        <v>10.58890306623351</v>
      </c>
      <c r="F353" s="4">
        <f>IF(資本ストック!F353&gt;0,LN(資本ストック!F353),0)</f>
        <v>11.071456842268928</v>
      </c>
      <c r="G353" s="4">
        <f>IF(資本ストック!G353&gt;0,LN(資本ストック!G353),0)</f>
        <v>11.590296736357182</v>
      </c>
      <c r="H353" s="4">
        <f>IF(資本ストック!H353&gt;0,LN(資本ストック!H353),0)</f>
        <v>11.929897596596959</v>
      </c>
      <c r="I353" s="4">
        <f>IF(資本ストック!I353&gt;0,LN(資本ストック!I353),0)</f>
        <v>11.988499442254714</v>
      </c>
      <c r="J353" s="4">
        <f>IF(資本ストック!J353&gt;0,LN(資本ストック!J353),0)</f>
        <v>11.980906634359801</v>
      </c>
      <c r="L353" s="6">
        <f t="shared" ref="L353" si="1339">E353-E$1089</f>
        <v>0.4104700193482067</v>
      </c>
      <c r="M353" s="6">
        <f t="shared" ref="M353" si="1340">F353-F$1089</f>
        <v>0.50929464462254614</v>
      </c>
      <c r="N353" s="6">
        <f t="shared" ref="N353" si="1341">G353-G$1089</f>
        <v>0.58396616870350648</v>
      </c>
      <c r="O353" s="6">
        <f t="shared" ref="O353" si="1342">H353-H$1089</f>
        <v>0.6192973052291606</v>
      </c>
      <c r="P353" s="6">
        <f t="shared" si="1229"/>
        <v>-2.2131424187590394</v>
      </c>
      <c r="Q353" s="6">
        <f t="shared" si="1230"/>
        <v>-2.2140415347587989</v>
      </c>
      <c r="S353" s="6">
        <f>L353-logHir!L353</f>
        <v>0.18135762976141301</v>
      </c>
      <c r="T353" s="6">
        <f>M353-logHir!M353</f>
        <v>0.3045185533575463</v>
      </c>
      <c r="U353" s="6">
        <f>N353-logHir!N353</f>
        <v>0.45509889907504331</v>
      </c>
      <c r="V353" s="6">
        <f>O353-logHir!O353</f>
        <v>0.51680992519128743</v>
      </c>
      <c r="W353" s="6">
        <f>P353-logHir!P353</f>
        <v>-2.1713847337915446</v>
      </c>
      <c r="X353" s="6">
        <f>Q353-logHir!Q353</f>
        <v>-2.1601954865492985</v>
      </c>
    </row>
    <row r="354" spans="1:24" x14ac:dyDescent="0.15">
      <c r="A354" s="1">
        <v>16</v>
      </c>
      <c r="B354" s="1" t="s">
        <v>115</v>
      </c>
      <c r="C354" s="1">
        <v>6</v>
      </c>
      <c r="D354" s="1" t="s">
        <v>2</v>
      </c>
      <c r="E354" s="4">
        <f>IF(資本ストック!E354&gt;0,LN(資本ストック!E354),0)</f>
        <v>12.427556545931976</v>
      </c>
      <c r="F354" s="4">
        <f>IF(資本ストック!F354&gt;0,LN(資本ストック!F354),0)</f>
        <v>12.487731397683854</v>
      </c>
      <c r="G354" s="4">
        <f>IF(資本ストック!G354&gt;0,LN(資本ストック!G354),0)</f>
        <v>12.689510484232471</v>
      </c>
      <c r="H354" s="4">
        <f>IF(資本ストック!H354&gt;0,LN(資本ストック!H354),0)</f>
        <v>12.991676964582856</v>
      </c>
      <c r="I354" s="4">
        <f>IF(資本ストック!I354&gt;0,LN(資本ストック!I354),0)</f>
        <v>13.338112531284821</v>
      </c>
      <c r="J354" s="4">
        <f>IF(資本ストック!J354&gt;0,LN(資本ストック!J354),0)</f>
        <v>13.366127188248505</v>
      </c>
      <c r="L354" s="6">
        <f t="shared" ref="L354" si="1343">E354-E$1090</f>
        <v>1.3483506382038026</v>
      </c>
      <c r="M354" s="6">
        <f t="shared" ref="M354" si="1344">F354-F$1090</f>
        <v>1.09323752406846</v>
      </c>
      <c r="N354" s="6">
        <f t="shared" ref="N354" si="1345">G354-G$1090</f>
        <v>0.91344235932138318</v>
      </c>
      <c r="O354" s="6">
        <f t="shared" ref="O354" si="1346">H354-H$1090</f>
        <v>0.95741393375056916</v>
      </c>
      <c r="P354" s="6">
        <f t="shared" si="1229"/>
        <v>-0.86352932972893193</v>
      </c>
      <c r="Q354" s="6">
        <f t="shared" si="1230"/>
        <v>-0.82882098087009481</v>
      </c>
      <c r="S354" s="6">
        <f>L354-logHir!L354</f>
        <v>0.37948302403019873</v>
      </c>
      <c r="T354" s="6">
        <f>M354-logHir!M354</f>
        <v>0.31571973170235701</v>
      </c>
      <c r="U354" s="6">
        <f>N354-logHir!N354</f>
        <v>0.17181291284415678</v>
      </c>
      <c r="V354" s="6">
        <f>O354-logHir!O354</f>
        <v>0.14983740449464733</v>
      </c>
      <c r="W354" s="6">
        <f>P354-logHir!P354</f>
        <v>-1.677017161192051</v>
      </c>
      <c r="X354" s="6">
        <f>Q354-logHir!Q354</f>
        <v>-1.6651821455033406</v>
      </c>
    </row>
    <row r="355" spans="1:24" x14ac:dyDescent="0.15">
      <c r="A355" s="1">
        <v>16</v>
      </c>
      <c r="B355" s="1" t="s">
        <v>115</v>
      </c>
      <c r="C355" s="1">
        <v>7</v>
      </c>
      <c r="D355" s="1" t="s">
        <v>19</v>
      </c>
      <c r="E355" s="4">
        <f>IF(資本ストック!E355&gt;0,LN(資本ストック!E355),0)</f>
        <v>8.319624855115709</v>
      </c>
      <c r="F355" s="4">
        <f>IF(資本ストック!F355&gt;0,LN(資本ストック!F355),0)</f>
        <v>10.040206559239193</v>
      </c>
      <c r="G355" s="4">
        <f>IF(資本ストック!G355&gt;0,LN(資本ストック!G355),0)</f>
        <v>10.239930222808075</v>
      </c>
      <c r="H355" s="4">
        <f>IF(資本ストック!H355&gt;0,LN(資本ストック!H355),0)</f>
        <v>10.834895037940171</v>
      </c>
      <c r="I355" s="4">
        <f>IF(資本ストック!I355&gt;0,LN(資本ストック!I355),0)</f>
        <v>10.811361478962997</v>
      </c>
      <c r="J355" s="4">
        <f>IF(資本ストック!J355&gt;0,LN(資本ストック!J355),0)</f>
        <v>10.825043354693609</v>
      </c>
      <c r="L355" s="6">
        <f t="shared" ref="L355" si="1347">E355-E$1091</f>
        <v>-0.9590142812562501</v>
      </c>
      <c r="M355" s="6">
        <f t="shared" ref="M355" si="1348">F355-F$1091</f>
        <v>3.9166163093547368E-2</v>
      </c>
      <c r="N355" s="6">
        <f t="shared" ref="N355" si="1349">G355-G$1091</f>
        <v>0.26702899829441051</v>
      </c>
      <c r="O355" s="6">
        <f t="shared" ref="O355" si="1350">H355-H$1091</f>
        <v>0.3460623932757958</v>
      </c>
      <c r="P355" s="6">
        <f t="shared" si="1229"/>
        <v>-3.3902803820507561</v>
      </c>
      <c r="Q355" s="6">
        <f t="shared" si="1230"/>
        <v>-3.3699048144249915</v>
      </c>
      <c r="S355" s="6">
        <f>L355-logHir!L355</f>
        <v>-0.65202977911622906</v>
      </c>
      <c r="T355" s="6">
        <f>M355-logHir!M355</f>
        <v>0.25219043802733943</v>
      </c>
      <c r="U355" s="6">
        <f>N355-logHir!N355</f>
        <v>0.77634294252260005</v>
      </c>
      <c r="V355" s="6">
        <f>O355-logHir!O355</f>
        <v>0.60205468419875263</v>
      </c>
      <c r="W355" s="6">
        <f>P355-logHir!P355</f>
        <v>-3.2184695494819744</v>
      </c>
      <c r="X355" s="6">
        <f>Q355-logHir!Q355</f>
        <v>-2.6588874260031403</v>
      </c>
    </row>
    <row r="356" spans="1:24" x14ac:dyDescent="0.15">
      <c r="A356" s="1">
        <v>16</v>
      </c>
      <c r="B356" s="1" t="s">
        <v>115</v>
      </c>
      <c r="C356" s="1">
        <v>8</v>
      </c>
      <c r="D356" s="1" t="s">
        <v>20</v>
      </c>
      <c r="E356" s="4">
        <f>IF(資本ストック!E356&gt;0,LN(資本ストック!E356),0)</f>
        <v>10.961013076183498</v>
      </c>
      <c r="F356" s="4">
        <f>IF(資本ストック!F356&gt;0,LN(資本ストック!F356),0)</f>
        <v>10.88349196951614</v>
      </c>
      <c r="G356" s="4">
        <f>IF(資本ストック!G356&gt;0,LN(資本ストック!G356),0)</f>
        <v>11.022847139516607</v>
      </c>
      <c r="H356" s="4">
        <f>IF(資本ストック!H356&gt;0,LN(資本ストック!H356),0)</f>
        <v>11.006977072670107</v>
      </c>
      <c r="I356" s="4">
        <f>IF(資本ストック!I356&gt;0,LN(資本ストック!I356),0)</f>
        <v>10.957491035990413</v>
      </c>
      <c r="J356" s="4">
        <f>IF(資本ストック!J356&gt;0,LN(資本ストック!J356),0)</f>
        <v>10.947341193303197</v>
      </c>
      <c r="L356" s="6">
        <f t="shared" ref="L356" si="1351">E356-E$1092</f>
        <v>0.17752910210746897</v>
      </c>
      <c r="M356" s="6">
        <f t="shared" ref="M356" si="1352">F356-F$1092</f>
        <v>-0.15142062898775244</v>
      </c>
      <c r="N356" s="6">
        <f t="shared" ref="N356" si="1353">G356-G$1092</f>
        <v>-0.27916748298100735</v>
      </c>
      <c r="O356" s="6">
        <f t="shared" ref="O356" si="1354">H356-H$1092</f>
        <v>-0.35164401354766284</v>
      </c>
      <c r="P356" s="6">
        <f t="shared" si="1229"/>
        <v>-3.2441508250233397</v>
      </c>
      <c r="Q356" s="6">
        <f t="shared" si="1230"/>
        <v>-3.2476069758154029</v>
      </c>
      <c r="S356" s="6">
        <f>L356-logHir!L356</f>
        <v>0.74535541257022331</v>
      </c>
      <c r="T356" s="6">
        <f>M356-logHir!M356</f>
        <v>0.48248511551885898</v>
      </c>
      <c r="U356" s="6">
        <f>N356-logHir!N356</f>
        <v>0.25245397198309583</v>
      </c>
      <c r="V356" s="6">
        <f>O356-logHir!O356</f>
        <v>0.1151683269919701</v>
      </c>
      <c r="W356" s="6">
        <f>P356-logHir!P356</f>
        <v>-2.7429995116991925</v>
      </c>
      <c r="X356" s="6">
        <f>Q356-logHir!Q356</f>
        <v>-2.8332388855116477</v>
      </c>
    </row>
    <row r="357" spans="1:24" x14ac:dyDescent="0.15">
      <c r="A357" s="1">
        <v>16</v>
      </c>
      <c r="B357" s="1" t="s">
        <v>115</v>
      </c>
      <c r="C357" s="1">
        <v>9</v>
      </c>
      <c r="D357" s="1" t="s">
        <v>21</v>
      </c>
      <c r="E357" s="4">
        <f>IF(資本ストック!E357&gt;0,LN(資本ストック!E357),0)</f>
        <v>11.630602042410469</v>
      </c>
      <c r="F357" s="4">
        <f>IF(資本ストック!F357&gt;0,LN(資本ストック!F357),0)</f>
        <v>12.895025429149303</v>
      </c>
      <c r="G357" s="4">
        <f>IF(資本ストック!G357&gt;0,LN(資本ストック!G357),0)</f>
        <v>13.171060205530372</v>
      </c>
      <c r="H357" s="4">
        <f>IF(資本ストック!H357&gt;0,LN(資本ストック!H357),0)</f>
        <v>13.085881720422433</v>
      </c>
      <c r="I357" s="4">
        <f>IF(資本ストック!I357&gt;0,LN(資本ストック!I357),0)</f>
        <v>13.117688649154452</v>
      </c>
      <c r="J357" s="4">
        <f>IF(資本ストック!J357&gt;0,LN(資本ストック!J357),0)</f>
        <v>13.139597935712496</v>
      </c>
      <c r="L357" s="6">
        <f t="shared" ref="L357" si="1355">E357-E$1093</f>
        <v>0.37379388270273317</v>
      </c>
      <c r="M357" s="6">
        <f t="shared" ref="M357" si="1356">F357-F$1093</f>
        <v>1.0527175307284011</v>
      </c>
      <c r="N357" s="6">
        <f t="shared" ref="N357" si="1357">G357-G$1093</f>
        <v>1.0174587542946067</v>
      </c>
      <c r="O357" s="6">
        <f t="shared" ref="O357" si="1358">H357-H$1093</f>
        <v>0.84422316407793474</v>
      </c>
      <c r="P357" s="6">
        <f t="shared" si="1229"/>
        <v>-1.0839532118593009</v>
      </c>
      <c r="Q357" s="6">
        <f t="shared" si="1230"/>
        <v>-1.055350233406104</v>
      </c>
      <c r="S357" s="6">
        <f>L357-logHir!L357</f>
        <v>-0.24696306488799458</v>
      </c>
      <c r="T357" s="6">
        <f>M357-logHir!M357</f>
        <v>0.39805446092916874</v>
      </c>
      <c r="U357" s="6">
        <f>N357-logHir!N357</f>
        <v>0.37411223992694964</v>
      </c>
      <c r="V357" s="6">
        <f>O357-logHir!O357</f>
        <v>0.3293930979347639</v>
      </c>
      <c r="W357" s="6">
        <f>P357-logHir!P357</f>
        <v>-1.4251654305273824</v>
      </c>
      <c r="X357" s="6">
        <f>Q357-logHir!Q357</f>
        <v>-1.4330975815603395</v>
      </c>
    </row>
    <row r="358" spans="1:24" x14ac:dyDescent="0.15">
      <c r="A358" s="1">
        <v>16</v>
      </c>
      <c r="B358" s="1" t="s">
        <v>115</v>
      </c>
      <c r="C358" s="1">
        <v>10</v>
      </c>
      <c r="D358" s="1" t="s">
        <v>22</v>
      </c>
      <c r="E358" s="4">
        <f>IF(資本ストック!E358&gt;0,LN(資本ストック!E358),0)</f>
        <v>11.114125576370244</v>
      </c>
      <c r="F358" s="4">
        <f>IF(資本ストック!F358&gt;0,LN(資本ストック!F358),0)</f>
        <v>11.433044889379733</v>
      </c>
      <c r="G358" s="4">
        <f>IF(資本ストック!G358&gt;0,LN(資本ストック!G358),0)</f>
        <v>12.19444732742382</v>
      </c>
      <c r="H358" s="4">
        <f>IF(資本ストック!H358&gt;0,LN(資本ストック!H358),0)</f>
        <v>12.61956697375064</v>
      </c>
      <c r="I358" s="4">
        <f>IF(資本ストック!I358&gt;0,LN(資本ストック!I358),0)</f>
        <v>12.541296194605748</v>
      </c>
      <c r="J358" s="4">
        <f>IF(資本ストック!J358&gt;0,LN(資本ストック!J358),0)</f>
        <v>12.512133305472704</v>
      </c>
      <c r="L358" s="6">
        <f t="shared" ref="L358" si="1359">E358-E$1094</f>
        <v>0.87280559842331051</v>
      </c>
      <c r="M358" s="6">
        <f t="shared" ref="M358" si="1360">F358-F$1094</f>
        <v>0.82212830273252813</v>
      </c>
      <c r="N358" s="6">
        <f t="shared" ref="N358" si="1361">G358-G$1094</f>
        <v>1.1289622201760174</v>
      </c>
      <c r="O358" s="6">
        <f t="shared" ref="O358" si="1362">H358-H$1094</f>
        <v>1.2860234918322675</v>
      </c>
      <c r="P358" s="6">
        <f t="shared" si="1229"/>
        <v>-1.6603456664080056</v>
      </c>
      <c r="Q358" s="6">
        <f t="shared" si="1230"/>
        <v>-1.6828148636458966</v>
      </c>
      <c r="S358" s="6">
        <f>L358-logHir!L358</f>
        <v>0.66896304037404342</v>
      </c>
      <c r="T358" s="6">
        <f>M358-logHir!M358</f>
        <v>9.2788433845813145E-2</v>
      </c>
      <c r="U358" s="6">
        <f>N358-logHir!N358</f>
        <v>0.322543504367232</v>
      </c>
      <c r="V358" s="6">
        <f>O358-logHir!O358</f>
        <v>0.36757830554296866</v>
      </c>
      <c r="W358" s="6">
        <f>P358-logHir!P358</f>
        <v>-2.5288921253107457</v>
      </c>
      <c r="X358" s="6">
        <f>Q358-logHir!Q358</f>
        <v>-2.5468912652502222</v>
      </c>
    </row>
    <row r="359" spans="1:24" x14ac:dyDescent="0.15">
      <c r="A359" s="1">
        <v>16</v>
      </c>
      <c r="B359" s="1" t="s">
        <v>115</v>
      </c>
      <c r="C359" s="1">
        <v>11</v>
      </c>
      <c r="D359" s="1" t="s">
        <v>23</v>
      </c>
      <c r="E359" s="4">
        <f>IF(資本ストック!E359&gt;0,LN(資本ストック!E359),0)</f>
        <v>11.593168528466444</v>
      </c>
      <c r="F359" s="4">
        <f>IF(資本ストック!F359&gt;0,LN(資本ストック!F359),0)</f>
        <v>11.867495244512336</v>
      </c>
      <c r="G359" s="4">
        <f>IF(資本ストック!G359&gt;0,LN(資本ストック!G359),0)</f>
        <v>12.537416825646302</v>
      </c>
      <c r="H359" s="4">
        <f>IF(資本ストック!H359&gt;0,LN(資本ストック!H359),0)</f>
        <v>12.752414518863475</v>
      </c>
      <c r="I359" s="4">
        <f>IF(資本ストック!I359&gt;0,LN(資本ストック!I359),0)</f>
        <v>12.943014500083065</v>
      </c>
      <c r="J359" s="4">
        <f>IF(資本ストック!J359&gt;0,LN(資本ストック!J359),0)</f>
        <v>12.956154218391198</v>
      </c>
      <c r="L359" s="6">
        <f t="shared" ref="L359" si="1363">E359-E$1095</f>
        <v>0.77696791748807925</v>
      </c>
      <c r="M359" s="6">
        <f t="shared" ref="M359" si="1364">F359-F$1095</f>
        <v>0.64986116601136246</v>
      </c>
      <c r="N359" s="6">
        <f t="shared" ref="N359" si="1365">G359-G$1095</f>
        <v>0.60990659484176923</v>
      </c>
      <c r="O359" s="6">
        <f t="shared" ref="O359" si="1366">H359-H$1095</f>
        <v>0.40740219432326086</v>
      </c>
      <c r="P359" s="6">
        <f t="shared" si="1229"/>
        <v>-1.2586273609306886</v>
      </c>
      <c r="Q359" s="6">
        <f t="shared" si="1230"/>
        <v>-1.2387939507274019</v>
      </c>
      <c r="S359" s="6">
        <f>L359-logHir!L359</f>
        <v>0.30171490835212467</v>
      </c>
      <c r="T359" s="6">
        <f>M359-logHir!M359</f>
        <v>0.23235822366356373</v>
      </c>
      <c r="U359" s="6">
        <f>N359-logHir!N359</f>
        <v>0.28363467935829156</v>
      </c>
      <c r="V359" s="6">
        <f>O359-logHir!O359</f>
        <v>0.24685550235785314</v>
      </c>
      <c r="W359" s="6">
        <f>P359-logHir!P359</f>
        <v>-1.5216890549262523</v>
      </c>
      <c r="X359" s="6">
        <f>Q359-logHir!Q359</f>
        <v>-1.4145026441169648</v>
      </c>
    </row>
    <row r="360" spans="1:24" x14ac:dyDescent="0.15">
      <c r="A360" s="1">
        <v>16</v>
      </c>
      <c r="B360" s="1" t="s">
        <v>284</v>
      </c>
      <c r="C360" s="1">
        <v>12</v>
      </c>
      <c r="D360" s="1" t="s">
        <v>24</v>
      </c>
      <c r="E360" s="4">
        <f>IF(資本ストック!E360&gt;0,LN(資本ストック!E360),0)</f>
        <v>9.8140239411454502</v>
      </c>
      <c r="F360" s="4">
        <f>IF(資本ストック!F360&gt;0,LN(資本ストック!F360),0)</f>
        <v>10.327510315008977</v>
      </c>
      <c r="G360" s="4">
        <f>IF(資本ストック!G360&gt;0,LN(資本ストック!G360),0)</f>
        <v>12.255469188377788</v>
      </c>
      <c r="H360" s="4">
        <f>IF(資本ストック!H360&gt;0,LN(資本ストック!H360),0)</f>
        <v>13.177578959875801</v>
      </c>
      <c r="I360" s="4">
        <f>IF(資本ストック!I360&gt;0,LN(資本ストック!I360),0)</f>
        <v>13.261895120651269</v>
      </c>
      <c r="J360" s="4">
        <f>IF(資本ストック!J360&gt;0,LN(資本ストック!J360),0)</f>
        <v>13.263691464008133</v>
      </c>
      <c r="L360" s="6">
        <f t="shared" ref="L360" si="1367">E360-E$1096</f>
        <v>-0.31722269727156238</v>
      </c>
      <c r="M360" s="6">
        <f t="shared" ref="M360" si="1368">F360-F$1096</f>
        <v>-0.69354119425466543</v>
      </c>
      <c r="N360" s="6">
        <f t="shared" ref="N360" si="1369">G360-G$1096</f>
        <v>-0.23021672687807992</v>
      </c>
      <c r="O360" s="6">
        <f t="shared" ref="O360" si="1370">H360-H$1096</f>
        <v>2.9117105279251376E-2</v>
      </c>
      <c r="P360" s="6">
        <f t="shared" si="1229"/>
        <v>-0.93974674036248373</v>
      </c>
      <c r="Q360" s="6">
        <f t="shared" si="1230"/>
        <v>-0.93125670511046721</v>
      </c>
      <c r="S360" s="6">
        <f>L360-logHir!L360</f>
        <v>0.2781551790530763</v>
      </c>
      <c r="T360" s="6">
        <f>M360-logHir!M360</f>
        <v>-0.28477526886962856</v>
      </c>
      <c r="U360" s="6">
        <f>N360-logHir!N360</f>
        <v>-5.9357847840528777E-2</v>
      </c>
      <c r="V360" s="6">
        <f>O360-logHir!O360</f>
        <v>0.24504645198028108</v>
      </c>
      <c r="W360" s="6">
        <f>P360-logHir!P360</f>
        <v>-0.62692803334877212</v>
      </c>
      <c r="X360" s="6">
        <f>Q360-logHir!Q360</f>
        <v>-0.58794491258893089</v>
      </c>
    </row>
    <row r="361" spans="1:24" x14ac:dyDescent="0.15">
      <c r="A361" s="1">
        <v>16</v>
      </c>
      <c r="B361" s="1" t="s">
        <v>115</v>
      </c>
      <c r="C361" s="1">
        <v>13</v>
      </c>
      <c r="D361" s="1" t="s">
        <v>25</v>
      </c>
      <c r="E361" s="4">
        <f>IF(資本ストック!E361&gt;0,LN(資本ストック!E361),0)</f>
        <v>10.509410281560536</v>
      </c>
      <c r="F361" s="4">
        <f>IF(資本ストック!F361&gt;0,LN(資本ストック!F361),0)</f>
        <v>11.055373201932259</v>
      </c>
      <c r="G361" s="4">
        <f>IF(資本ストック!G361&gt;0,LN(資本ストック!G361),0)</f>
        <v>11.56622076372204</v>
      </c>
      <c r="H361" s="4">
        <f>IF(資本ストック!H361&gt;0,LN(資本ストック!H361),0)</f>
        <v>11.815060031572303</v>
      </c>
      <c r="I361" s="4">
        <f>IF(資本ストック!I361&gt;0,LN(資本ストック!I361),0)</f>
        <v>11.868409634604632</v>
      </c>
      <c r="J361" s="4">
        <f>IF(資本ストック!J361&gt;0,LN(資本ストック!J361),0)</f>
        <v>11.872877664968236</v>
      </c>
      <c r="L361" s="6">
        <f t="shared" ref="L361" si="1371">E361-E$1097</f>
        <v>0.87867457424906981</v>
      </c>
      <c r="M361" s="6">
        <f t="shared" ref="M361" si="1372">F361-F$1097</f>
        <v>1.317374240771052E-2</v>
      </c>
      <c r="N361" s="6">
        <f t="shared" ref="N361" si="1373">G361-G$1097</f>
        <v>-6.7572608254426569E-2</v>
      </c>
      <c r="O361" s="6">
        <f t="shared" ref="O361" si="1374">H361-H$1097</f>
        <v>-0.16881832097041638</v>
      </c>
      <c r="P361" s="6">
        <f t="shared" si="1229"/>
        <v>-2.3332322264091214</v>
      </c>
      <c r="Q361" s="6">
        <f t="shared" si="1230"/>
        <v>-2.3220705041503642</v>
      </c>
      <c r="S361" s="6">
        <f>L361-logHir!L361</f>
        <v>0.92996956742419634</v>
      </c>
      <c r="T361" s="6">
        <f>M361-logHir!M361</f>
        <v>0.27819198861388905</v>
      </c>
      <c r="U361" s="6">
        <f>N361-logHir!N361</f>
        <v>0.35205762327509404</v>
      </c>
      <c r="V361" s="6">
        <f>O361-logHir!O361</f>
        <v>0.16613493477870378</v>
      </c>
      <c r="W361" s="6">
        <f>P361-logHir!P361</f>
        <v>-1.9885659244557203</v>
      </c>
      <c r="X361" s="6">
        <f>Q361-logHir!Q361</f>
        <v>-1.9958645872555323</v>
      </c>
    </row>
    <row r="362" spans="1:24" x14ac:dyDescent="0.15">
      <c r="A362" s="1">
        <v>16</v>
      </c>
      <c r="B362" s="1" t="s">
        <v>115</v>
      </c>
      <c r="C362" s="1">
        <v>14</v>
      </c>
      <c r="D362" s="1" t="s">
        <v>26</v>
      </c>
      <c r="E362" s="4">
        <f>IF(資本ストック!E362&gt;0,LN(資本ストック!E362),0)</f>
        <v>6.9484058103330524</v>
      </c>
      <c r="F362" s="4">
        <f>IF(資本ストック!F362&gt;0,LN(資本ストック!F362),0)</f>
        <v>8.2226497861617247</v>
      </c>
      <c r="G362" s="4">
        <f>IF(資本ストック!G362&gt;0,LN(資本ストック!G362),0)</f>
        <v>8.8152012713137395</v>
      </c>
      <c r="H362" s="4">
        <f>IF(資本ストック!H362&gt;0,LN(資本ストック!H362),0)</f>
        <v>9.4151559303792975</v>
      </c>
      <c r="I362" s="4">
        <f>IF(資本ストック!I362&gt;0,LN(資本ストック!I362),0)</f>
        <v>9.1712564966712975</v>
      </c>
      <c r="J362" s="4">
        <f>IF(資本ストック!J362&gt;0,LN(資本ストック!J362),0)</f>
        <v>9.1369744815209497</v>
      </c>
      <c r="L362" s="6">
        <f t="shared" ref="L362" si="1375">E362-E$1098</f>
        <v>0.61416102101052772</v>
      </c>
      <c r="M362" s="6">
        <f t="shared" ref="M362" si="1376">F362-F$1098</f>
        <v>-0.15422042279250725</v>
      </c>
      <c r="N362" s="6">
        <f t="shared" ref="N362" si="1377">G362-G$1098</f>
        <v>-0.5818610935616686</v>
      </c>
      <c r="O362" s="6">
        <f t="shared" ref="O362" si="1378">H362-H$1098</f>
        <v>-0.49300081662970996</v>
      </c>
      <c r="P362" s="6">
        <f t="shared" si="1229"/>
        <v>-5.0303853643424556</v>
      </c>
      <c r="Q362" s="6">
        <f t="shared" si="1230"/>
        <v>-5.0579736875976504</v>
      </c>
      <c r="S362" s="6">
        <f>L362-logHir!L362</f>
        <v>1.5149166054606935</v>
      </c>
      <c r="T362" s="6">
        <f>M362-logHir!M362</f>
        <v>1.3758396720483264</v>
      </c>
      <c r="U362" s="6">
        <f>N362-logHir!N362</f>
        <v>0.45462466888270381</v>
      </c>
      <c r="V362" s="6">
        <f>O362-logHir!O362</f>
        <v>0.56604676171894308</v>
      </c>
      <c r="W362" s="6">
        <f>P362-logHir!P362</f>
        <v>-3.9132883767568458</v>
      </c>
      <c r="X362" s="6">
        <f>Q362-logHir!Q362</f>
        <v>-3.8904775089963541</v>
      </c>
    </row>
    <row r="363" spans="1:24" x14ac:dyDescent="0.15">
      <c r="A363" s="1">
        <v>16</v>
      </c>
      <c r="B363" s="1" t="s">
        <v>115</v>
      </c>
      <c r="C363" s="1">
        <v>15</v>
      </c>
      <c r="D363" s="1" t="s">
        <v>27</v>
      </c>
      <c r="E363" s="4">
        <f>IF(資本ストック!E363&gt;0,LN(資本ストック!E363),0)</f>
        <v>11.530008652854164</v>
      </c>
      <c r="F363" s="4">
        <f>IF(資本ストック!F363&gt;0,LN(資本ストック!F363),0)</f>
        <v>11.8507925503091</v>
      </c>
      <c r="G363" s="4">
        <f>IF(資本ストック!G363&gt;0,LN(資本ストック!G363),0)</f>
        <v>12.477116502696864</v>
      </c>
      <c r="H363" s="4">
        <f>IF(資本ストック!H363&gt;0,LN(資本ストック!H363),0)</f>
        <v>12.646108527399011</v>
      </c>
      <c r="I363" s="4">
        <f>IF(資本ストック!I363&gt;0,LN(資本ストック!I363),0)</f>
        <v>12.874227803430813</v>
      </c>
      <c r="J363" s="4">
        <f>IF(資本ストック!J363&gt;0,LN(資本ストック!J363),0)</f>
        <v>12.87111844778264</v>
      </c>
      <c r="L363" s="6">
        <f t="shared" ref="L363" si="1379">E363-E$1099</f>
        <v>0.47754433897111781</v>
      </c>
      <c r="M363" s="6">
        <f t="shared" ref="M363" si="1380">F363-F$1099</f>
        <v>0.15726287582129572</v>
      </c>
      <c r="N363" s="6">
        <f t="shared" ref="N363" si="1381">G363-G$1099</f>
        <v>0.17800127253722486</v>
      </c>
      <c r="O363" s="6">
        <f t="shared" ref="O363" si="1382">H363-H$1099</f>
        <v>4.1912615516627838E-2</v>
      </c>
      <c r="P363" s="6">
        <f t="shared" si="1229"/>
        <v>-1.3274140575829403</v>
      </c>
      <c r="Q363" s="6">
        <f t="shared" si="1230"/>
        <v>-1.3238297213359598</v>
      </c>
      <c r="S363" s="6">
        <f>L363-logHir!L363</f>
        <v>0.59082186614961074</v>
      </c>
      <c r="T363" s="6">
        <f>M363-logHir!M363</f>
        <v>0.44727752717998293</v>
      </c>
      <c r="U363" s="6">
        <f>N363-logHir!N363</f>
        <v>0.45897903729499667</v>
      </c>
      <c r="V363" s="6">
        <f>O363-logHir!O363</f>
        <v>0.17723012649277159</v>
      </c>
      <c r="W363" s="6">
        <f>P363-logHir!P363</f>
        <v>-1.3287333689643184</v>
      </c>
      <c r="X363" s="6">
        <f>Q363-logHir!Q363</f>
        <v>-1.3211132812494615</v>
      </c>
    </row>
    <row r="364" spans="1:24" x14ac:dyDescent="0.15">
      <c r="A364" s="1">
        <v>16</v>
      </c>
      <c r="B364" s="1" t="s">
        <v>114</v>
      </c>
      <c r="C364" s="1">
        <v>16</v>
      </c>
      <c r="D364" s="1" t="s">
        <v>10</v>
      </c>
      <c r="E364" s="4">
        <f>IF(資本ストック!E364&gt;0,LN(資本ストック!E364),0)</f>
        <v>11.275192804153225</v>
      </c>
      <c r="F364" s="4">
        <f>IF(資本ストック!F364&gt;0,LN(資本ストック!F364),0)</f>
        <v>12.070832315742486</v>
      </c>
      <c r="G364" s="4">
        <f>IF(資本ストック!G364&gt;0,LN(資本ストック!G364),0)</f>
        <v>12.774742592393592</v>
      </c>
      <c r="H364" s="4">
        <f>IF(資本ストック!H364&gt;0,LN(資本ストック!H364),0)</f>
        <v>13.057417041221496</v>
      </c>
      <c r="I364" s="4">
        <f>IF(資本ストック!I364&gt;0,LN(資本ストック!I364),0)</f>
        <v>12.826469225804932</v>
      </c>
      <c r="J364" s="4">
        <f>IF(資本ストック!J364&gt;0,LN(資本ストック!J364),0)</f>
        <v>13.033853399377984</v>
      </c>
      <c r="L364" s="6">
        <f t="shared" ref="L364" si="1383">E364-E$1100</f>
        <v>-0.58331932766723327</v>
      </c>
      <c r="M364" s="6">
        <f t="shared" ref="M364" si="1384">F364-F$1100</f>
        <v>-0.1745143654544794</v>
      </c>
      <c r="N364" s="6">
        <f t="shared" ref="N364" si="1385">G364-G$1100</f>
        <v>0.15535873463551297</v>
      </c>
      <c r="O364" s="6">
        <f t="shared" ref="O364" si="1386">H364-H$1100</f>
        <v>4.2263281068377623E-2</v>
      </c>
      <c r="P364" s="6">
        <f t="shared" si="1229"/>
        <v>-1.3751726352088216</v>
      </c>
      <c r="Q364" s="6">
        <f t="shared" si="1230"/>
        <v>-1.1610947697406164</v>
      </c>
      <c r="S364" s="6">
        <f>L364-logHir!L364</f>
        <v>-0.19442255085356663</v>
      </c>
      <c r="T364" s="6">
        <f>M364-logHir!M364</f>
        <v>0.22743177267316739</v>
      </c>
      <c r="U364" s="6">
        <f>N364-logHir!N364</f>
        <v>0.56314113689208156</v>
      </c>
      <c r="V364" s="6">
        <f>O364-logHir!O364</f>
        <v>0.43716728428970342</v>
      </c>
      <c r="W364" s="6">
        <f>P364-logHir!P364</f>
        <v>-0.91435385473987907</v>
      </c>
      <c r="X364" s="6">
        <f>Q364-logHir!Q364</f>
        <v>-0.65719463399351064</v>
      </c>
    </row>
    <row r="365" spans="1:24" x14ac:dyDescent="0.15">
      <c r="A365" s="1">
        <v>16</v>
      </c>
      <c r="B365" s="1" t="s">
        <v>114</v>
      </c>
      <c r="C365" s="1">
        <v>17</v>
      </c>
      <c r="D365" s="1" t="s">
        <v>11</v>
      </c>
      <c r="E365" s="4">
        <f>IF(資本ストック!E365&gt;0,LN(資本ストック!E365),0)</f>
        <v>13.413861100990678</v>
      </c>
      <c r="F365" s="4">
        <f>IF(資本ストック!F365&gt;0,LN(資本ストック!F365),0)</f>
        <v>13.692524594260323</v>
      </c>
      <c r="G365" s="4">
        <f>IF(資本ストック!G365&gt;0,LN(資本ストック!G365),0)</f>
        <v>13.890464276081865</v>
      </c>
      <c r="H365" s="4">
        <f>IF(資本ストック!H365&gt;0,LN(資本ストック!H365),0)</f>
        <v>14.093437421047994</v>
      </c>
      <c r="I365" s="4">
        <f>IF(資本ストック!I365&gt;0,LN(資本ストック!I365),0)</f>
        <v>14.182455341223907</v>
      </c>
      <c r="J365" s="4">
        <f>IF(資本ストック!J365&gt;0,LN(資本ストック!J365),0)</f>
        <v>14.177337305483015</v>
      </c>
      <c r="L365" s="6">
        <f t="shared" ref="L365" si="1387">E365-E$1101</f>
        <v>0.81342499635396592</v>
      </c>
      <c r="M365" s="6">
        <f t="shared" ref="M365" si="1388">F365-F$1101</f>
        <v>3.7357776765514217E-2</v>
      </c>
      <c r="N365" s="6">
        <f t="shared" ref="N365" si="1389">G365-G$1101</f>
        <v>-0.1179723594793991</v>
      </c>
      <c r="O365" s="6">
        <f t="shared" ref="O365" si="1390">H365-H$1101</f>
        <v>-0.27446202246866669</v>
      </c>
      <c r="P365" s="6">
        <f t="shared" si="1229"/>
        <v>-1.9186519789846201E-2</v>
      </c>
      <c r="Q365" s="6">
        <f t="shared" si="1230"/>
        <v>-1.7610863635585616E-2</v>
      </c>
      <c r="S365" s="6">
        <f>L365-logHir!L365</f>
        <v>0.68831276653285833</v>
      </c>
      <c r="T365" s="6">
        <f>M365-logHir!M365</f>
        <v>5.7970014242814116E-2</v>
      </c>
      <c r="U365" s="6">
        <f>N365-logHir!N365</f>
        <v>4.47210870491066E-2</v>
      </c>
      <c r="V365" s="6">
        <f>O365-logHir!O365</f>
        <v>-1.2540460642417983E-2</v>
      </c>
      <c r="W365" s="6">
        <f>P365-logHir!P365</f>
        <v>0.20347998998775374</v>
      </c>
      <c r="X365" s="6">
        <f>Q365-logHir!Q365</f>
        <v>0.20639515264194941</v>
      </c>
    </row>
    <row r="366" spans="1:24" x14ac:dyDescent="0.15">
      <c r="A366" s="1">
        <v>16</v>
      </c>
      <c r="B366" s="1" t="s">
        <v>114</v>
      </c>
      <c r="C366" s="1">
        <v>18</v>
      </c>
      <c r="D366" s="1" t="s">
        <v>12</v>
      </c>
      <c r="E366" s="4">
        <f>IF(資本ストック!E366&gt;0,LN(資本ストック!E366),0)</f>
        <v>11.448544929090524</v>
      </c>
      <c r="F366" s="4">
        <f>IF(資本ストック!F366&gt;0,LN(資本ストック!F366),0)</f>
        <v>12.596223788418364</v>
      </c>
      <c r="G366" s="4">
        <f>IF(資本ストック!G366&gt;0,LN(資本ストック!G366),0)</f>
        <v>12.933211344238522</v>
      </c>
      <c r="H366" s="4">
        <f>IF(資本ストック!H366&gt;0,LN(資本ストック!H366),0)</f>
        <v>13.054387694589414</v>
      </c>
      <c r="I366" s="4">
        <f>IF(資本ストック!I366&gt;0,LN(資本ストック!I366),0)</f>
        <v>12.711758930294494</v>
      </c>
      <c r="J366" s="4">
        <f>IF(資本ストック!J366&gt;0,LN(資本ストック!J366),0)</f>
        <v>12.652456169618739</v>
      </c>
      <c r="L366" s="6">
        <f t="shared" ref="L366" si="1391">E366-E$1102</f>
        <v>-0.47093947186977658</v>
      </c>
      <c r="M366" s="6">
        <f t="shared" ref="M366" si="1392">F366-F$1102</f>
        <v>-0.53851024178521278</v>
      </c>
      <c r="N366" s="6">
        <f t="shared" ref="N366" si="1393">G366-G$1102</f>
        <v>-0.49008857386492366</v>
      </c>
      <c r="O366" s="6">
        <f t="shared" ref="O366" si="1394">H366-H$1102</f>
        <v>-0.47390048615393709</v>
      </c>
      <c r="P366" s="6">
        <f t="shared" si="1229"/>
        <v>-1.4898829307192596</v>
      </c>
      <c r="Q366" s="6">
        <f t="shared" si="1230"/>
        <v>-1.5424919994998607</v>
      </c>
      <c r="S366" s="6">
        <f>L366-logHir!L366</f>
        <v>-2.0617834912734168E-2</v>
      </c>
      <c r="T366" s="6">
        <f>M366-logHir!M366</f>
        <v>-9.2087537318953139E-2</v>
      </c>
      <c r="U366" s="6">
        <f>N366-logHir!N366</f>
        <v>2.4031668460057887E-2</v>
      </c>
      <c r="V366" s="6">
        <f>O366-logHir!O366</f>
        <v>0.13616639413743847</v>
      </c>
      <c r="W366" s="6">
        <f>P366-logHir!P366</f>
        <v>-1.0710699072651622</v>
      </c>
      <c r="X366" s="6">
        <f>Q366-logHir!Q366</f>
        <v>-1.1504248887905213</v>
      </c>
    </row>
    <row r="367" spans="1:24" x14ac:dyDescent="0.15">
      <c r="A367" s="1">
        <v>16</v>
      </c>
      <c r="B367" s="1" t="s">
        <v>114</v>
      </c>
      <c r="C367" s="1">
        <v>19</v>
      </c>
      <c r="D367" s="1" t="s">
        <v>13</v>
      </c>
      <c r="E367" s="4">
        <f>IF(資本ストック!E367&gt;0,LN(資本ストック!E367),0)</f>
        <v>10.450804311635048</v>
      </c>
      <c r="F367" s="4">
        <f>IF(資本ストック!F367&gt;0,LN(資本ストック!F367),0)</f>
        <v>11.262812548426718</v>
      </c>
      <c r="G367" s="4">
        <f>IF(資本ストック!G367&gt;0,LN(資本ストック!G367),0)</f>
        <v>11.469598237509105</v>
      </c>
      <c r="H367" s="4">
        <f>IF(資本ストック!H367&gt;0,LN(資本ストック!H367),0)</f>
        <v>11.506975074802014</v>
      </c>
      <c r="I367" s="4">
        <f>IF(資本ストック!I367&gt;0,LN(資本ストック!I367),0)</f>
        <v>11.667581494268843</v>
      </c>
      <c r="J367" s="4">
        <f>IF(資本ストック!J367&gt;0,LN(資本ストック!J367),0)</f>
        <v>11.592694436017002</v>
      </c>
      <c r="L367" s="6">
        <f t="shared" ref="L367" si="1395">E367-E$1103</f>
        <v>-0.77377706633951426</v>
      </c>
      <c r="M367" s="6">
        <f t="shared" ref="M367" si="1396">F367-F$1103</f>
        <v>-0.32654318357921319</v>
      </c>
      <c r="N367" s="6">
        <f t="shared" ref="N367" si="1397">G367-G$1103</f>
        <v>-0.33260114405851837</v>
      </c>
      <c r="O367" s="6">
        <f t="shared" ref="O367" si="1398">H367-H$1103</f>
        <v>-0.71995499805476371</v>
      </c>
      <c r="P367" s="6">
        <f t="shared" si="1229"/>
        <v>-2.5340603667449102</v>
      </c>
      <c r="Q367" s="6">
        <f t="shared" si="1230"/>
        <v>-2.6022537331015982</v>
      </c>
      <c r="S367" s="6">
        <f>L367-logHir!L367</f>
        <v>-0.35122561495552951</v>
      </c>
      <c r="T367" s="6">
        <f>M367-logHir!M367</f>
        <v>5.4974107884882883E-2</v>
      </c>
      <c r="U367" s="6">
        <f>N367-logHir!N367</f>
        <v>0.20095476409541746</v>
      </c>
      <c r="V367" s="6">
        <f>O367-logHir!O367</f>
        <v>-0.27619917722751275</v>
      </c>
      <c r="W367" s="6">
        <f>P367-logHir!P367</f>
        <v>-2.1537921666519093</v>
      </c>
      <c r="X367" s="6">
        <f>Q367-logHir!Q367</f>
        <v>-2.2702241281710531</v>
      </c>
    </row>
    <row r="368" spans="1:24" x14ac:dyDescent="0.15">
      <c r="A368" s="1">
        <v>16</v>
      </c>
      <c r="B368" s="1" t="s">
        <v>114</v>
      </c>
      <c r="C368" s="1">
        <v>20</v>
      </c>
      <c r="D368" s="1" t="s">
        <v>14</v>
      </c>
      <c r="E368" s="4">
        <f>IF(資本ストック!E368&gt;0,LN(資本ストック!E368),0)</f>
        <v>9.6095682999901282</v>
      </c>
      <c r="F368" s="4">
        <f>IF(資本ストック!F368&gt;0,LN(資本ストック!F368),0)</f>
        <v>12.425845552674897</v>
      </c>
      <c r="G368" s="4">
        <f>IF(資本ストック!G368&gt;0,LN(資本ストック!G368),0)</f>
        <v>13.3130092930475</v>
      </c>
      <c r="H368" s="4">
        <f>IF(資本ストック!H368&gt;0,LN(資本ストック!H368),0)</f>
        <v>13.765308986177455</v>
      </c>
      <c r="I368" s="4">
        <f>IF(資本ストック!I368&gt;0,LN(資本ストック!I368),0)</f>
        <v>13.683768646992998</v>
      </c>
      <c r="J368" s="4">
        <f>IF(資本ストック!J368&gt;0,LN(資本ストック!J368),0)</f>
        <v>13.655630547191729</v>
      </c>
      <c r="L368" s="6">
        <f t="shared" ref="L368" si="1399">E368-E$1104</f>
        <v>-1.320931472628569</v>
      </c>
      <c r="M368" s="6">
        <f t="shared" ref="M368" si="1400">F368-F$1104</f>
        <v>-0.54361685304075991</v>
      </c>
      <c r="N368" s="6">
        <f t="shared" ref="N368" si="1401">G368-G$1104</f>
        <v>-0.50959247212166225</v>
      </c>
      <c r="O368" s="6">
        <f t="shared" ref="O368" si="1402">H368-H$1104</f>
        <v>-0.44746566104811514</v>
      </c>
      <c r="P368" s="6">
        <f t="shared" si="1229"/>
        <v>-0.5178732140207547</v>
      </c>
      <c r="Q368" s="6">
        <f t="shared" si="1230"/>
        <v>-0.53931762192687138</v>
      </c>
      <c r="S368" s="6">
        <f>L368-logHir!L368</f>
        <v>-0.48382668654070393</v>
      </c>
      <c r="T368" s="6">
        <f>M368-logHir!M368</f>
        <v>0.20485684471695897</v>
      </c>
      <c r="U368" s="6">
        <f>N368-logHir!N368</f>
        <v>0.39798788182620548</v>
      </c>
      <c r="V368" s="6">
        <f>O368-logHir!O368</f>
        <v>0.38894787301025424</v>
      </c>
      <c r="W368" s="6">
        <f>P368-logHir!P368</f>
        <v>0.34572623806708513</v>
      </c>
      <c r="X368" s="6">
        <f>Q368-logHir!Q368</f>
        <v>0.33864197604129664</v>
      </c>
    </row>
    <row r="369" spans="1:24" x14ac:dyDescent="0.15">
      <c r="A369" s="1">
        <v>16</v>
      </c>
      <c r="B369" s="1" t="s">
        <v>114</v>
      </c>
      <c r="C369" s="1">
        <v>21</v>
      </c>
      <c r="D369" s="1" t="s">
        <v>15</v>
      </c>
      <c r="E369" s="4">
        <f>IF(資本ストック!E369&gt;0,LN(資本ストック!E369),0)</f>
        <v>13.295538136201433</v>
      </c>
      <c r="F369" s="4">
        <f>IF(資本ストック!F369&gt;0,LN(資本ストック!F369),0)</f>
        <v>13.509280519447788</v>
      </c>
      <c r="G369" s="4">
        <f>IF(資本ストック!G369&gt;0,LN(資本ストック!G369),0)</f>
        <v>13.824921807010195</v>
      </c>
      <c r="H369" s="4">
        <f>IF(資本ストック!H369&gt;0,LN(資本ストック!H369),0)</f>
        <v>13.972809002304272</v>
      </c>
      <c r="I369" s="4">
        <f>IF(資本ストック!I369&gt;0,LN(資本ストック!I369),0)</f>
        <v>13.978701656680835</v>
      </c>
      <c r="J369" s="4">
        <f>IF(資本ストック!J369&gt;0,LN(資本ストック!J369),0)</f>
        <v>13.988657760858356</v>
      </c>
      <c r="L369" s="6">
        <f t="shared" ref="L369" si="1403">E369-E$1105</f>
        <v>0.70354264618174689</v>
      </c>
      <c r="M369" s="6">
        <f t="shared" ref="M369" si="1404">F369-F$1105</f>
        <v>-0.16817918488204597</v>
      </c>
      <c r="N369" s="6">
        <f t="shared" ref="N369" si="1405">G369-G$1105</f>
        <v>-0.31446922765013063</v>
      </c>
      <c r="O369" s="6">
        <f t="shared" ref="O369" si="1406">H369-H$1105</f>
        <v>-0.57912046753022217</v>
      </c>
      <c r="P369" s="6">
        <f t="shared" si="1229"/>
        <v>-0.22294020433291806</v>
      </c>
      <c r="Q369" s="6">
        <f t="shared" si="1230"/>
        <v>-0.20629040826024436</v>
      </c>
      <c r="S369" s="6">
        <f>L369-logHir!L369</f>
        <v>1.2592158484180107</v>
      </c>
      <c r="T369" s="6">
        <f>M369-logHir!M369</f>
        <v>0.35969478688473622</v>
      </c>
      <c r="U369" s="6">
        <f>N369-logHir!N369</f>
        <v>0.37680369498624877</v>
      </c>
      <c r="V369" s="6">
        <f>O369-logHir!O369</f>
        <v>-1.3173424741363959E-2</v>
      </c>
      <c r="W369" s="6">
        <f>P369-logHir!P369</f>
        <v>0.24434888614703532</v>
      </c>
      <c r="X369" s="6">
        <f>Q369-logHir!Q369</f>
        <v>0.3158235493429693</v>
      </c>
    </row>
    <row r="370" spans="1:24" x14ac:dyDescent="0.15">
      <c r="A370" s="1">
        <v>16</v>
      </c>
      <c r="B370" s="1" t="s">
        <v>113</v>
      </c>
      <c r="C370" s="1">
        <v>22</v>
      </c>
      <c r="D370" s="1" t="s">
        <v>7</v>
      </c>
      <c r="E370" s="4">
        <f>IF(資本ストック!E370&gt;0,LN(資本ストック!E370),0)</f>
        <v>11.814566393512921</v>
      </c>
      <c r="F370" s="4">
        <f>IF(資本ストック!F370&gt;0,LN(資本ストック!F370),0)</f>
        <v>12.809504664624979</v>
      </c>
      <c r="G370" s="4">
        <f>IF(資本ストック!G370&gt;0,LN(資本ストック!G370),0)</f>
        <v>13.894826190164345</v>
      </c>
      <c r="H370" s="4">
        <f>IF(資本ストック!H370&gt;0,LN(資本ストック!H370),0)</f>
        <v>14.493654181008024</v>
      </c>
      <c r="I370" s="4">
        <f>IF(資本ストック!I370&gt;0,LN(資本ストック!I370),0)</f>
        <v>14.503153979519434</v>
      </c>
      <c r="J370" s="4">
        <f>IF(資本ストック!J370&gt;0,LN(資本ストック!J370),0)</f>
        <v>14.475121975361095</v>
      </c>
      <c r="L370" s="6">
        <f t="shared" ref="L370" si="1407">E370-E$1106</f>
        <v>-0.37151959118031819</v>
      </c>
      <c r="M370" s="6">
        <f t="shared" ref="M370" si="1408">F370-F$1106</f>
        <v>-0.67988801317632941</v>
      </c>
      <c r="N370" s="6">
        <f t="shared" ref="N370" si="1409">G370-G$1106</f>
        <v>-0.50427732000550129</v>
      </c>
      <c r="O370" s="6">
        <f t="shared" ref="O370" si="1410">H370-H$1106</f>
        <v>-0.36201489227019223</v>
      </c>
      <c r="P370" s="6">
        <f t="shared" si="1229"/>
        <v>0.3015121185056806</v>
      </c>
      <c r="Q370" s="6">
        <f t="shared" si="1230"/>
        <v>0.28017380624249455</v>
      </c>
      <c r="S370" s="6">
        <f>L370-logHir!L370</f>
        <v>0.15274466316870594</v>
      </c>
      <c r="T370" s="6">
        <f>M370-logHir!M370</f>
        <v>-0.12593450402576778</v>
      </c>
      <c r="U370" s="6">
        <f>N370-logHir!N370</f>
        <v>6.8027352334475211E-2</v>
      </c>
      <c r="V370" s="6">
        <f>O370-logHir!O370</f>
        <v>0.26027055271720023</v>
      </c>
      <c r="W370" s="6">
        <f>P370-logHir!P370</f>
        <v>0.99539787306680694</v>
      </c>
      <c r="X370" s="6">
        <f>Q370-logHir!Q370</f>
        <v>0.91482322449684084</v>
      </c>
    </row>
    <row r="371" spans="1:24" x14ac:dyDescent="0.15">
      <c r="A371" s="1">
        <v>16</v>
      </c>
      <c r="B371" s="1" t="s">
        <v>113</v>
      </c>
      <c r="C371" s="1">
        <v>23</v>
      </c>
      <c r="D371" s="1" t="s">
        <v>28</v>
      </c>
      <c r="E371" s="4">
        <f>IF(資本ストック!E371&gt;0,LN(資本ストック!E371),0)</f>
        <v>12.462326406041392</v>
      </c>
      <c r="F371" s="4">
        <f>IF(資本ストック!F371&gt;0,LN(資本ストック!F371),0)</f>
        <v>13.080862008316636</v>
      </c>
      <c r="G371" s="4">
        <f>IF(資本ストック!G371&gt;0,LN(資本ストック!G371),0)</f>
        <v>13.639505673633595</v>
      </c>
      <c r="H371" s="4">
        <f>IF(資本ストック!H371&gt;0,LN(資本ストック!H371),0)</f>
        <v>14.301364451770487</v>
      </c>
      <c r="I371" s="4">
        <f>IF(資本ストック!I371&gt;0,LN(資本ストック!I371),0)</f>
        <v>14.265332201405112</v>
      </c>
      <c r="J371" s="4">
        <f>IF(資本ストック!J371&gt;0,LN(資本ストック!J371),0)</f>
        <v>14.251184785326464</v>
      </c>
      <c r="L371" s="6">
        <f t="shared" ref="L371" si="1411">E371-E$1107</f>
        <v>-0.23729075437270986</v>
      </c>
      <c r="M371" s="6">
        <f t="shared" ref="M371" si="1412">F371-F$1107</f>
        <v>-0.41517527536563037</v>
      </c>
      <c r="N371" s="6">
        <f t="shared" ref="N371" si="1413">G371-G$1107</f>
        <v>-0.35670291346823824</v>
      </c>
      <c r="O371" s="6">
        <f t="shared" ref="O371" si="1414">H371-H$1107</f>
        <v>-0.29124200303078318</v>
      </c>
      <c r="P371" s="6">
        <f t="shared" si="1229"/>
        <v>6.3690340391358902E-2</v>
      </c>
      <c r="Q371" s="6">
        <f t="shared" si="1230"/>
        <v>5.6236616207863577E-2</v>
      </c>
      <c r="S371" s="6">
        <f>L371-logHir!L371</f>
        <v>0.27767462084389116</v>
      </c>
      <c r="T371" s="6">
        <f>M371-logHir!M371</f>
        <v>0.15385157552622353</v>
      </c>
      <c r="U371" s="6">
        <f>N371-logHir!N371</f>
        <v>0.22574681437841271</v>
      </c>
      <c r="V371" s="6">
        <f>O371-logHir!O371</f>
        <v>0.34431361001815475</v>
      </c>
      <c r="W371" s="6">
        <f>P371-logHir!P371</f>
        <v>0.76695658789407695</v>
      </c>
      <c r="X371" s="6">
        <f>Q371-logHir!Q371</f>
        <v>0.69499260885250891</v>
      </c>
    </row>
    <row r="372" spans="1:24" x14ac:dyDescent="0.15">
      <c r="A372" s="1">
        <v>17</v>
      </c>
      <c r="B372" s="1" t="s">
        <v>285</v>
      </c>
      <c r="C372" s="1">
        <v>1</v>
      </c>
      <c r="D372" s="1" t="s">
        <v>8</v>
      </c>
      <c r="E372" s="4">
        <f>IF(資本ストック!E372&gt;0,LN(資本ストック!E372),0)</f>
        <v>13.227684679012565</v>
      </c>
      <c r="F372" s="4">
        <f>IF(資本ストック!F372&gt;0,LN(資本ストック!F372),0)</f>
        <v>13.472002055157256</v>
      </c>
      <c r="G372" s="4">
        <f>IF(資本ストック!G372&gt;0,LN(資本ストック!G372),0)</f>
        <v>13.696752536433744</v>
      </c>
      <c r="H372" s="4">
        <f>IF(資本ストック!H372&gt;0,LN(資本ストック!H372),0)</f>
        <v>13.91089900515167</v>
      </c>
      <c r="I372" s="4">
        <f>IF(資本ストック!I372&gt;0,LN(資本ストック!I372),0)</f>
        <v>13.863100394183839</v>
      </c>
      <c r="J372" s="4">
        <f>IF(資本ストック!J372&gt;0,LN(資本ストック!J372),0)</f>
        <v>13.84658752720566</v>
      </c>
      <c r="L372" s="6">
        <f t="shared" ref="L372" si="1415">E372-E$1085</f>
        <v>-0.18546402940506468</v>
      </c>
      <c r="M372" s="6">
        <f t="shared" ref="M372" si="1416">F372-F$1085</f>
        <v>-0.1664834086573439</v>
      </c>
      <c r="N372" s="6">
        <f t="shared" ref="N372" si="1417">G372-G$1085</f>
        <v>-0.29060099904062753</v>
      </c>
      <c r="O372" s="6">
        <f t="shared" ref="O372" si="1418">H372-H$1085</f>
        <v>-0.27506574625223301</v>
      </c>
      <c r="P372" s="6">
        <f t="shared" si="1229"/>
        <v>-0.33854146682991448</v>
      </c>
      <c r="Q372" s="6">
        <f t="shared" si="1230"/>
        <v>-0.34836064191294014</v>
      </c>
      <c r="S372" s="6">
        <f>L372-logHir!L372</f>
        <v>0.30047866684600599</v>
      </c>
      <c r="T372" s="6">
        <f>M372-logHir!M372</f>
        <v>0.4387335112349664</v>
      </c>
      <c r="U372" s="6">
        <f>N372-logHir!N372</f>
        <v>0.45310785801192921</v>
      </c>
      <c r="V372" s="6">
        <f>O372-logHir!O372</f>
        <v>0.60111831572896257</v>
      </c>
      <c r="W372" s="6">
        <f>P372-logHir!P372</f>
        <v>0.52951053266972181</v>
      </c>
      <c r="X372" s="6">
        <f>Q372-logHir!Q372</f>
        <v>0.52078582617883029</v>
      </c>
    </row>
    <row r="373" spans="1:24" x14ac:dyDescent="0.15">
      <c r="A373" s="1">
        <v>17</v>
      </c>
      <c r="B373" s="1" t="s">
        <v>285</v>
      </c>
      <c r="C373" s="1">
        <v>2</v>
      </c>
      <c r="D373" s="1" t="s">
        <v>9</v>
      </c>
      <c r="E373" s="4">
        <f>IF(資本ストック!E373&gt;0,LN(資本ストック!E373),0)</f>
        <v>7.6447141328978736</v>
      </c>
      <c r="F373" s="4">
        <f>IF(資本ストック!F373&gt;0,LN(資本ストック!F373),0)</f>
        <v>9.7690367943709706</v>
      </c>
      <c r="G373" s="4">
        <f>IF(資本ストック!G373&gt;0,LN(資本ストック!G373),0)</f>
        <v>9.5459262723283533</v>
      </c>
      <c r="H373" s="4">
        <f>IF(資本ストック!H373&gt;0,LN(資本ストック!H373),0)</f>
        <v>9.7871150970540661</v>
      </c>
      <c r="I373" s="4">
        <f>IF(資本ストック!I373&gt;0,LN(資本ストック!I373),0)</f>
        <v>10.071541731663558</v>
      </c>
      <c r="J373" s="4">
        <f>IF(資本ストック!J373&gt;0,LN(資本ストック!J373),0)</f>
        <v>10.007923104463275</v>
      </c>
      <c r="L373" s="6">
        <f t="shared" ref="L373" si="1419">E373-E$1086</f>
        <v>-2.3004010943378796</v>
      </c>
      <c r="M373" s="6">
        <f t="shared" ref="M373" si="1420">F373-F$1086</f>
        <v>-0.35180604245932656</v>
      </c>
      <c r="N373" s="6">
        <f t="shared" ref="N373" si="1421">G373-G$1086</f>
        <v>-0.6639304004606803</v>
      </c>
      <c r="O373" s="6">
        <f t="shared" ref="O373" si="1422">H373-H$1086</f>
        <v>-0.4072071953716776</v>
      </c>
      <c r="P373" s="6">
        <f t="shared" si="1229"/>
        <v>-4.1301001293501951</v>
      </c>
      <c r="Q373" s="6">
        <f t="shared" si="1230"/>
        <v>-4.1870250646553249</v>
      </c>
      <c r="S373" s="6">
        <f>L373-logHir!L373</f>
        <v>-1.1856919171986497</v>
      </c>
      <c r="T373" s="6">
        <f>M373-logHir!M373</f>
        <v>1.019991981219512</v>
      </c>
      <c r="U373" s="6">
        <f>N373-logHir!N373</f>
        <v>0.27655563788344217</v>
      </c>
      <c r="V373" s="6">
        <f>O373-logHir!O373</f>
        <v>0.30098693175890023</v>
      </c>
      <c r="W373" s="6">
        <f>P373-logHir!P373</f>
        <v>-3.5240207335412901</v>
      </c>
      <c r="X373" s="6">
        <f>Q373-logHir!Q373</f>
        <v>-3.6168482869682776</v>
      </c>
    </row>
    <row r="374" spans="1:24" x14ac:dyDescent="0.15">
      <c r="A374" s="1">
        <v>17</v>
      </c>
      <c r="B374" s="1" t="s">
        <v>118</v>
      </c>
      <c r="C374" s="1">
        <v>3</v>
      </c>
      <c r="D374" s="1" t="s">
        <v>16</v>
      </c>
      <c r="E374" s="4">
        <f>IF(資本ストック!E374&gt;0,LN(資本ストック!E374),0)</f>
        <v>9.784133108284232</v>
      </c>
      <c r="F374" s="4">
        <f>IF(資本ストック!F374&gt;0,LN(資本ストック!F374),0)</f>
        <v>10.522931988975424</v>
      </c>
      <c r="G374" s="4">
        <f>IF(資本ストック!G374&gt;0,LN(資本ストック!G374),0)</f>
        <v>11.177691316323894</v>
      </c>
      <c r="H374" s="4">
        <f>IF(資本ストック!H374&gt;0,LN(資本ストック!H374),0)</f>
        <v>11.746357011214046</v>
      </c>
      <c r="I374" s="4">
        <f>IF(資本ストック!I374&gt;0,LN(資本ストック!I374),0)</f>
        <v>11.651839840075848</v>
      </c>
      <c r="J374" s="4">
        <f>IF(資本ストック!J374&gt;0,LN(資本ストック!J374),0)</f>
        <v>11.65138087089492</v>
      </c>
      <c r="L374" s="6">
        <f t="shared" ref="L374" si="1423">E374-E$1087</f>
        <v>-1.2210778091090688</v>
      </c>
      <c r="M374" s="6">
        <f t="shared" ref="M374" si="1424">F374-F$1087</f>
        <v>-1.0755344872321047</v>
      </c>
      <c r="N374" s="6">
        <f t="shared" ref="N374" si="1425">G374-G$1087</f>
        <v>-0.95731791135517419</v>
      </c>
      <c r="O374" s="6">
        <f t="shared" ref="O374" si="1426">H374-H$1087</f>
        <v>-0.74997124537283355</v>
      </c>
      <c r="P374" s="6">
        <f t="shared" si="1229"/>
        <v>-2.5498020209379053</v>
      </c>
      <c r="Q374" s="6">
        <f t="shared" si="1230"/>
        <v>-2.5435672982236799</v>
      </c>
      <c r="S374" s="6">
        <f>L374-logHir!L374</f>
        <v>-0.49437636142544328</v>
      </c>
      <c r="T374" s="6">
        <f>M374-logHir!M374</f>
        <v>-0.39592832116163379</v>
      </c>
      <c r="U374" s="6">
        <f>N374-logHir!N374</f>
        <v>-0.36687839952096901</v>
      </c>
      <c r="V374" s="6">
        <f>O374-logHir!O374</f>
        <v>-0.17890234786156256</v>
      </c>
      <c r="W374" s="6">
        <f>P374-logHir!P374</f>
        <v>-1.9587041658868678</v>
      </c>
      <c r="X374" s="6">
        <f>Q374-logHir!Q374</f>
        <v>-1.9141065805459974</v>
      </c>
    </row>
    <row r="375" spans="1:24" x14ac:dyDescent="0.15">
      <c r="A375" s="1">
        <v>17</v>
      </c>
      <c r="B375" s="1" t="s">
        <v>118</v>
      </c>
      <c r="C375" s="1">
        <v>4</v>
      </c>
      <c r="D375" s="1" t="s">
        <v>17</v>
      </c>
      <c r="E375" s="4">
        <f>IF(資本ストック!E375&gt;0,LN(資本ストック!E375),0)</f>
        <v>12.173214019298644</v>
      </c>
      <c r="F375" s="4">
        <f>IF(資本ストック!F375&gt;0,LN(資本ストック!F375),0)</f>
        <v>12.592476172218094</v>
      </c>
      <c r="G375" s="4">
        <f>IF(資本ストック!G375&gt;0,LN(資本ストック!G375),0)</f>
        <v>12.714354273323632</v>
      </c>
      <c r="H375" s="4">
        <f>IF(資本ストック!H375&gt;0,LN(資本ストック!H375),0)</f>
        <v>12.828203279584175</v>
      </c>
      <c r="I375" s="4">
        <f>IF(資本ストック!I375&gt;0,LN(資本ストック!I375),0)</f>
        <v>12.656419495321142</v>
      </c>
      <c r="J375" s="4">
        <f>IF(資本ストック!J375&gt;0,LN(資本ストック!J375),0)</f>
        <v>12.619414496649949</v>
      </c>
      <c r="L375" s="6">
        <f t="shared" ref="L375" si="1427">E375-E$1088</f>
        <v>1.4657074408906592</v>
      </c>
      <c r="M375" s="6">
        <f t="shared" ref="M375" si="1428">F375-F$1088</f>
        <v>1.4246610710566454</v>
      </c>
      <c r="N375" s="6">
        <f t="shared" ref="N375" si="1429">G375-G$1088</f>
        <v>1.2521200898333582</v>
      </c>
      <c r="O375" s="6">
        <f t="shared" ref="O375" si="1430">H375-H$1088</f>
        <v>1.3058437588975522</v>
      </c>
      <c r="P375" s="6">
        <f t="shared" si="1229"/>
        <v>-1.5452223656926112</v>
      </c>
      <c r="Q375" s="6">
        <f t="shared" si="1230"/>
        <v>-1.5755336724686515</v>
      </c>
      <c r="S375" s="6">
        <f>L375-logHir!L375</f>
        <v>0.59145046238719701</v>
      </c>
      <c r="T375" s="6">
        <f>M375-logHir!M375</f>
        <v>0.74519346888174454</v>
      </c>
      <c r="U375" s="6">
        <f>N375-logHir!N375</f>
        <v>0.7609980235344711</v>
      </c>
      <c r="V375" s="6">
        <f>O375-logHir!O375</f>
        <v>0.75024301089057133</v>
      </c>
      <c r="W375" s="6">
        <f>P375-logHir!P375</f>
        <v>-2.2345855108963502</v>
      </c>
      <c r="X375" s="6">
        <f>Q375-logHir!Q375</f>
        <v>-2.2273788431165489</v>
      </c>
    </row>
    <row r="376" spans="1:24" x14ac:dyDescent="0.15">
      <c r="A376" s="1">
        <v>17</v>
      </c>
      <c r="B376" s="1" t="s">
        <v>118</v>
      </c>
      <c r="C376" s="1">
        <v>5</v>
      </c>
      <c r="D376" s="1" t="s">
        <v>18</v>
      </c>
      <c r="E376" s="4">
        <f>IF(資本ストック!E376&gt;0,LN(資本ストック!E376),0)</f>
        <v>8.8367295511138515</v>
      </c>
      <c r="F376" s="4">
        <f>IF(資本ストック!F376&gt;0,LN(資本ストック!F376),0)</f>
        <v>9.161539069654637</v>
      </c>
      <c r="G376" s="4">
        <f>IF(資本ストック!G376&gt;0,LN(資本ストック!G376),0)</f>
        <v>9.6719672562663757</v>
      </c>
      <c r="H376" s="4">
        <f>IF(資本ストック!H376&gt;0,LN(資本ストック!H376),0)</f>
        <v>9.7688070524517396</v>
      </c>
      <c r="I376" s="4">
        <f>IF(資本ストック!I376&gt;0,LN(資本ストック!I376),0)</f>
        <v>9.7096666424976288</v>
      </c>
      <c r="J376" s="4">
        <f>IF(資本ストック!J376&gt;0,LN(資本ストック!J376),0)</f>
        <v>9.677284594683071</v>
      </c>
      <c r="L376" s="6">
        <f t="shared" ref="L376" si="1431">E376-E$1089</f>
        <v>-1.3417034957714513</v>
      </c>
      <c r="M376" s="6">
        <f t="shared" ref="M376" si="1432">F376-F$1089</f>
        <v>-1.4006231279917447</v>
      </c>
      <c r="N376" s="6">
        <f t="shared" ref="N376" si="1433">G376-G$1089</f>
        <v>-1.3343633113872997</v>
      </c>
      <c r="O376" s="6">
        <f t="shared" ref="O376" si="1434">H376-H$1089</f>
        <v>-1.5417932389160587</v>
      </c>
      <c r="P376" s="6">
        <f t="shared" si="1229"/>
        <v>-4.4919752185161244</v>
      </c>
      <c r="Q376" s="6">
        <f t="shared" si="1230"/>
        <v>-4.5176635744355291</v>
      </c>
      <c r="S376" s="6">
        <f>L376-logHir!L376</f>
        <v>-0.65895555313881538</v>
      </c>
      <c r="T376" s="6">
        <f>M376-logHir!M376</f>
        <v>-0.54163897424859186</v>
      </c>
      <c r="U376" s="6">
        <f>N376-logHir!N376</f>
        <v>-0.53679707523438402</v>
      </c>
      <c r="V376" s="6">
        <f>O376-logHir!O376</f>
        <v>-0.7628338832411572</v>
      </c>
      <c r="W376" s="6">
        <f>P376-logHir!P376</f>
        <v>-4.0494357241506425</v>
      </c>
      <c r="X376" s="6">
        <f>Q376-logHir!Q376</f>
        <v>-4.0412114575188678</v>
      </c>
    </row>
    <row r="377" spans="1:24" x14ac:dyDescent="0.15">
      <c r="A377" s="1">
        <v>17</v>
      </c>
      <c r="B377" s="1" t="s">
        <v>118</v>
      </c>
      <c r="C377" s="1">
        <v>6</v>
      </c>
      <c r="D377" s="1" t="s">
        <v>2</v>
      </c>
      <c r="E377" s="4">
        <f>IF(資本ストック!E377&gt;0,LN(資本ストック!E377),0)</f>
        <v>8.1188820445943861</v>
      </c>
      <c r="F377" s="4">
        <f>IF(資本ストック!F377&gt;0,LN(資本ストック!F377),0)</f>
        <v>10.219846943790076</v>
      </c>
      <c r="G377" s="4">
        <f>IF(資本ストック!G377&gt;0,LN(資本ストック!G377),0)</f>
        <v>10.298179347449443</v>
      </c>
      <c r="H377" s="4">
        <f>IF(資本ストック!H377&gt;0,LN(資本ストック!H377),0)</f>
        <v>10.871846847699297</v>
      </c>
      <c r="I377" s="4">
        <f>IF(資本ストック!I377&gt;0,LN(資本ストック!I377),0)</f>
        <v>11.19279863558817</v>
      </c>
      <c r="J377" s="4">
        <f>IF(資本ストック!J377&gt;0,LN(資本ストック!J377),0)</f>
        <v>11.193862126666726</v>
      </c>
      <c r="L377" s="6">
        <f t="shared" ref="L377" si="1435">E377-E$1090</f>
        <v>-2.9603238631337874</v>
      </c>
      <c r="M377" s="6">
        <f t="shared" ref="M377" si="1436">F377-F$1090</f>
        <v>-1.1746469298253182</v>
      </c>
      <c r="N377" s="6">
        <f t="shared" ref="N377" si="1437">G377-G$1090</f>
        <v>-1.4778887774616454</v>
      </c>
      <c r="O377" s="6">
        <f t="shared" ref="O377" si="1438">H377-H$1090</f>
        <v>-1.16241618313299</v>
      </c>
      <c r="P377" s="6">
        <f t="shared" si="1229"/>
        <v>-3.0088432254255828</v>
      </c>
      <c r="Q377" s="6">
        <f t="shared" si="1230"/>
        <v>-3.0010860424518739</v>
      </c>
      <c r="S377" s="6">
        <f>L377-logHir!L377</f>
        <v>-0.81383695473814832</v>
      </c>
      <c r="T377" s="6">
        <f>M377-logHir!M377</f>
        <v>0.1533258599961389</v>
      </c>
      <c r="U377" s="6">
        <f>N377-logHir!N377</f>
        <v>-0.31270138998997155</v>
      </c>
      <c r="V377" s="6">
        <f>O377-logHir!O377</f>
        <v>-0.34968699299341388</v>
      </c>
      <c r="W377" s="6">
        <f>P377-logHir!P377</f>
        <v>-2.3191937249422452</v>
      </c>
      <c r="X377" s="6">
        <f>Q377-logHir!Q377</f>
        <v>-2.2659500637421566</v>
      </c>
    </row>
    <row r="378" spans="1:24" x14ac:dyDescent="0.15">
      <c r="A378" s="1">
        <v>17</v>
      </c>
      <c r="B378" s="1" t="s">
        <v>118</v>
      </c>
      <c r="C378" s="1">
        <v>7</v>
      </c>
      <c r="D378" s="1" t="s">
        <v>19</v>
      </c>
      <c r="E378" s="4">
        <f>IF(資本ストック!E378&gt;0,LN(資本ストック!E378),0)</f>
        <v>8.0022886441660308</v>
      </c>
      <c r="F378" s="4">
        <f>IF(資本ストック!F378&gt;0,LN(資本ストック!F378),0)</f>
        <v>7.9027755802378241</v>
      </c>
      <c r="G378" s="4">
        <f>IF(資本ストック!G378&gt;0,LN(資本ストック!G378),0)</f>
        <v>8.1153977838636884</v>
      </c>
      <c r="H378" s="4">
        <f>IF(資本ストック!H378&gt;0,LN(資本ストック!H378),0)</f>
        <v>9.2396327210773457</v>
      </c>
      <c r="I378" s="4">
        <f>IF(資本ストック!I378&gt;0,LN(資本ストック!I378),0)</f>
        <v>9.319833412644007</v>
      </c>
      <c r="J378" s="4">
        <f>IF(資本ストック!J378&gt;0,LN(資本ストック!J378),0)</f>
        <v>9.3132987488652805</v>
      </c>
      <c r="L378" s="6">
        <f t="shared" ref="L378" si="1439">E378-E$1091</f>
        <v>-1.2763504922059283</v>
      </c>
      <c r="M378" s="6">
        <f t="shared" ref="M378" si="1440">F378-F$1091</f>
        <v>-2.0982648159078217</v>
      </c>
      <c r="N378" s="6">
        <f t="shared" ref="N378" si="1441">G378-G$1091</f>
        <v>-1.8575034406499764</v>
      </c>
      <c r="O378" s="6">
        <f t="shared" ref="O378" si="1442">H378-H$1091</f>
        <v>-1.2491999235870299</v>
      </c>
      <c r="P378" s="6">
        <f t="shared" si="1229"/>
        <v>-4.8818084483697461</v>
      </c>
      <c r="Q378" s="6">
        <f t="shared" si="1230"/>
        <v>-4.8816494202533196</v>
      </c>
      <c r="S378" s="6">
        <f>L378-logHir!L378</f>
        <v>-0.49888276697734391</v>
      </c>
      <c r="T378" s="6">
        <f>M378-logHir!M378</f>
        <v>-1.0079448952812422</v>
      </c>
      <c r="U378" s="6">
        <f>N378-logHir!N378</f>
        <v>-0.53513366831621401</v>
      </c>
      <c r="V378" s="6">
        <f>O378-logHir!O378</f>
        <v>2.5902954893917141E-3</v>
      </c>
      <c r="W378" s="6">
        <f>P378-logHir!P378</f>
        <v>-3.4936909208098932</v>
      </c>
      <c r="X378" s="6">
        <f>Q378-logHir!Q378</f>
        <v>-3.3525228198097254</v>
      </c>
    </row>
    <row r="379" spans="1:24" x14ac:dyDescent="0.15">
      <c r="A379" s="1">
        <v>17</v>
      </c>
      <c r="B379" s="1" t="s">
        <v>118</v>
      </c>
      <c r="C379" s="1">
        <v>8</v>
      </c>
      <c r="D379" s="1" t="s">
        <v>20</v>
      </c>
      <c r="E379" s="4">
        <f>IF(資本ストック!E379&gt;0,LN(資本ストック!E379),0)</f>
        <v>10.575759098931449</v>
      </c>
      <c r="F379" s="4">
        <f>IF(資本ストック!F379&gt;0,LN(資本ストック!F379),0)</f>
        <v>10.547810994495649</v>
      </c>
      <c r="G379" s="4">
        <f>IF(資本ストック!G379&gt;0,LN(資本ストック!G379),0)</f>
        <v>10.580143966898627</v>
      </c>
      <c r="H379" s="4">
        <f>IF(資本ストック!H379&gt;0,LN(資本ストック!H379),0)</f>
        <v>10.54047356150514</v>
      </c>
      <c r="I379" s="4">
        <f>IF(資本ストック!I379&gt;0,LN(資本ストック!I379),0)</f>
        <v>10.392664651101644</v>
      </c>
      <c r="J379" s="4">
        <f>IF(資本ストック!J379&gt;0,LN(資本ストック!J379),0)</f>
        <v>10.381358067369275</v>
      </c>
      <c r="L379" s="6">
        <f t="shared" ref="L379" si="1443">E379-E$1092</f>
        <v>-0.20772487514457971</v>
      </c>
      <c r="M379" s="6">
        <f t="shared" ref="M379" si="1444">F379-F$1092</f>
        <v>-0.48710160400824343</v>
      </c>
      <c r="N379" s="6">
        <f t="shared" ref="N379" si="1445">G379-G$1092</f>
        <v>-0.72187065559898755</v>
      </c>
      <c r="O379" s="6">
        <f t="shared" ref="O379" si="1446">H379-H$1092</f>
        <v>-0.81814752471263041</v>
      </c>
      <c r="P379" s="6">
        <f t="shared" si="1229"/>
        <v>-3.8089772099121095</v>
      </c>
      <c r="Q379" s="6">
        <f t="shared" si="1230"/>
        <v>-3.813590101749325</v>
      </c>
      <c r="S379" s="6">
        <f>L379-logHir!L379</f>
        <v>4.4918838455885179E-2</v>
      </c>
      <c r="T379" s="6">
        <f>M379-logHir!M379</f>
        <v>-0.23432977511270181</v>
      </c>
      <c r="U379" s="6">
        <f>N379-logHir!N379</f>
        <v>-0.40612574055943007</v>
      </c>
      <c r="V379" s="6">
        <f>O379-logHir!O379</f>
        <v>-0.52544131984620535</v>
      </c>
      <c r="W379" s="6">
        <f>P379-logHir!P379</f>
        <v>-3.4604988989301066</v>
      </c>
      <c r="X379" s="6">
        <f>Q379-logHir!Q379</f>
        <v>-3.4427286560618828</v>
      </c>
    </row>
    <row r="380" spans="1:24" x14ac:dyDescent="0.15">
      <c r="A380" s="1">
        <v>17</v>
      </c>
      <c r="B380" s="1" t="s">
        <v>118</v>
      </c>
      <c r="C380" s="1">
        <v>9</v>
      </c>
      <c r="D380" s="1" t="s">
        <v>21</v>
      </c>
      <c r="E380" s="4">
        <f>IF(資本ストック!E380&gt;0,LN(資本ストック!E380),0)</f>
        <v>9.7328461514203823</v>
      </c>
      <c r="F380" s="4">
        <f>IF(資本ストック!F380&gt;0,LN(資本ストック!F380),0)</f>
        <v>10.025561246193147</v>
      </c>
      <c r="G380" s="4">
        <f>IF(資本ストック!G380&gt;0,LN(資本ストック!G380),0)</f>
        <v>11.082071510263809</v>
      </c>
      <c r="H380" s="4">
        <f>IF(資本ストック!H380&gt;0,LN(資本ストック!H380),0)</f>
        <v>11.051358206476369</v>
      </c>
      <c r="I380" s="4">
        <f>IF(資本ストック!I380&gt;0,LN(資本ストック!I380),0)</f>
        <v>11.026290751012166</v>
      </c>
      <c r="J380" s="4">
        <f>IF(資本ストック!J380&gt;0,LN(資本ストック!J380),0)</f>
        <v>11.073656060533503</v>
      </c>
      <c r="L380" s="6">
        <f t="shared" ref="L380" si="1447">E380-E$1093</f>
        <v>-1.523962008287354</v>
      </c>
      <c r="M380" s="6">
        <f t="shared" ref="M380" si="1448">F380-F$1093</f>
        <v>-1.8167466522277547</v>
      </c>
      <c r="N380" s="6">
        <f t="shared" ref="N380" si="1449">G380-G$1093</f>
        <v>-1.0715299409719563</v>
      </c>
      <c r="O380" s="6">
        <f t="shared" ref="O380" si="1450">H380-H$1093</f>
        <v>-1.1903003498681297</v>
      </c>
      <c r="P380" s="6">
        <f t="shared" si="1229"/>
        <v>-3.1753511100015874</v>
      </c>
      <c r="Q380" s="6">
        <f t="shared" si="1230"/>
        <v>-3.1212921085850969</v>
      </c>
      <c r="S380" s="6">
        <f>L380-logHir!L380</f>
        <v>-0.53708591463044009</v>
      </c>
      <c r="T380" s="6">
        <f>M380-logHir!M380</f>
        <v>-0.74000455799478537</v>
      </c>
      <c r="U380" s="6">
        <f>N380-logHir!N380</f>
        <v>-0.42534333077151132</v>
      </c>
      <c r="V380" s="6">
        <f>O380-logHir!O380</f>
        <v>-0.52610299941968641</v>
      </c>
      <c r="W380" s="6">
        <f>P380-logHir!P380</f>
        <v>-2.3912050559472462</v>
      </c>
      <c r="X380" s="6">
        <f>Q380-logHir!Q380</f>
        <v>-2.3569970842088157</v>
      </c>
    </row>
    <row r="381" spans="1:24" x14ac:dyDescent="0.15">
      <c r="A381" s="1">
        <v>17</v>
      </c>
      <c r="B381" s="1" t="s">
        <v>118</v>
      </c>
      <c r="C381" s="1">
        <v>10</v>
      </c>
      <c r="D381" s="1" t="s">
        <v>22</v>
      </c>
      <c r="E381" s="4">
        <f>IF(資本ストック!E381&gt;0,LN(資本ストック!E381),0)</f>
        <v>9.5248332841504411</v>
      </c>
      <c r="F381" s="4">
        <f>IF(資本ストック!F381&gt;0,LN(資本ストック!F381),0)</f>
        <v>9.8525009796306904</v>
      </c>
      <c r="G381" s="4">
        <f>IF(資本ストック!G381&gt;0,LN(資本ストック!G381),0)</f>
        <v>10.371761334981505</v>
      </c>
      <c r="H381" s="4">
        <f>IF(資本ストック!H381&gt;0,LN(資本ストック!H381),0)</f>
        <v>10.792445395172376</v>
      </c>
      <c r="I381" s="4">
        <f>IF(資本ストック!I381&gt;0,LN(資本ストック!I381),0)</f>
        <v>10.92609897109765</v>
      </c>
      <c r="J381" s="4">
        <f>IF(資本ストック!J381&gt;0,LN(資本ストック!J381),0)</f>
        <v>10.929949052149336</v>
      </c>
      <c r="L381" s="6">
        <f t="shared" ref="L381" si="1451">E381-E$1094</f>
        <v>-0.71648669379649199</v>
      </c>
      <c r="M381" s="6">
        <f t="shared" ref="M381" si="1452">F381-F$1094</f>
        <v>-0.75841560701651467</v>
      </c>
      <c r="N381" s="6">
        <f t="shared" ref="N381" si="1453">G381-G$1094</f>
        <v>-0.69372377226629744</v>
      </c>
      <c r="O381" s="6">
        <f t="shared" ref="O381" si="1454">H381-H$1094</f>
        <v>-0.54109808674599691</v>
      </c>
      <c r="P381" s="6">
        <f t="shared" si="1229"/>
        <v>-3.2755428899161032</v>
      </c>
      <c r="Q381" s="6">
        <f t="shared" si="1230"/>
        <v>-3.264999116969264</v>
      </c>
      <c r="S381" s="6">
        <f>L381-logHir!L381</f>
        <v>-0.28626263357712567</v>
      </c>
      <c r="T381" s="6">
        <f>M381-logHir!M381</f>
        <v>-0.44420279084737047</v>
      </c>
      <c r="U381" s="6">
        <f>N381-logHir!N381</f>
        <v>-0.53235578992908117</v>
      </c>
      <c r="V381" s="6">
        <f>O381-logHir!O381</f>
        <v>-0.38491169525615909</v>
      </c>
      <c r="W381" s="6">
        <f>P381-logHir!P381</f>
        <v>-3.0704696260100359</v>
      </c>
      <c r="X381" s="6">
        <f>Q381-logHir!Q381</f>
        <v>-3.040539332593081</v>
      </c>
    </row>
    <row r="382" spans="1:24" x14ac:dyDescent="0.15">
      <c r="A382" s="1">
        <v>17</v>
      </c>
      <c r="B382" s="1" t="s">
        <v>118</v>
      </c>
      <c r="C382" s="1">
        <v>11</v>
      </c>
      <c r="D382" s="1" t="s">
        <v>23</v>
      </c>
      <c r="E382" s="4">
        <f>IF(資本ストック!E382&gt;0,LN(資本ストック!E382),0)</f>
        <v>11.773635256199942</v>
      </c>
      <c r="F382" s="4">
        <f>IF(資本ストック!F382&gt;0,LN(資本ストック!F382),0)</f>
        <v>12.054765911330522</v>
      </c>
      <c r="G382" s="4">
        <f>IF(資本ストック!G382&gt;0,LN(資本ストック!G382),0)</f>
        <v>12.683011717617084</v>
      </c>
      <c r="H382" s="4">
        <f>IF(資本ストック!H382&gt;0,LN(資本ストック!H382),0)</f>
        <v>12.933975906566408</v>
      </c>
      <c r="I382" s="4">
        <f>IF(資本ストック!I382&gt;0,LN(資本ストック!I382),0)</f>
        <v>13.116781087376625</v>
      </c>
      <c r="J382" s="4">
        <f>IF(資本ストック!J382&gt;0,LN(資本ストック!J382),0)</f>
        <v>13.116454942534467</v>
      </c>
      <c r="L382" s="6">
        <f t="shared" ref="L382" si="1455">E382-E$1095</f>
        <v>0.95743464522157673</v>
      </c>
      <c r="M382" s="6">
        <f t="shared" ref="M382" si="1456">F382-F$1095</f>
        <v>0.83713183282954873</v>
      </c>
      <c r="N382" s="6">
        <f t="shared" ref="N382" si="1457">G382-G$1095</f>
        <v>0.7555014868125518</v>
      </c>
      <c r="O382" s="6">
        <f t="shared" ref="O382" si="1458">H382-H$1095</f>
        <v>0.58896358202619403</v>
      </c>
      <c r="P382" s="6">
        <f t="shared" si="1229"/>
        <v>-1.0848607736371285</v>
      </c>
      <c r="Q382" s="6">
        <f t="shared" si="1230"/>
        <v>-1.0784932265841327</v>
      </c>
      <c r="S382" s="6">
        <f>L382-logHir!L382</f>
        <v>0.22437432737400975</v>
      </c>
      <c r="T382" s="6">
        <f>M382-logHir!M382</f>
        <v>0.17822652906141911</v>
      </c>
      <c r="U382" s="6">
        <f>N382-logHir!N382</f>
        <v>0.21649605019376494</v>
      </c>
      <c r="V382" s="6">
        <f>O382-logHir!O382</f>
        <v>0.15571100145366046</v>
      </c>
      <c r="W382" s="6">
        <f>P382-logHir!P382</f>
        <v>-1.603506662904838</v>
      </c>
      <c r="X382" s="6">
        <f>Q382-logHir!Q382</f>
        <v>-1.5754961461253387</v>
      </c>
    </row>
    <row r="383" spans="1:24" x14ac:dyDescent="0.15">
      <c r="A383" s="1">
        <v>17</v>
      </c>
      <c r="B383" s="1" t="s">
        <v>118</v>
      </c>
      <c r="C383" s="1">
        <v>12</v>
      </c>
      <c r="D383" s="1" t="s">
        <v>24</v>
      </c>
      <c r="E383" s="4">
        <f>IF(資本ストック!E383&gt;0,LN(資本ストック!E383),0)</f>
        <v>9.5422936964294678</v>
      </c>
      <c r="F383" s="4">
        <f>IF(資本ストック!F383&gt;0,LN(資本ストック!F383),0)</f>
        <v>10.113403139988595</v>
      </c>
      <c r="G383" s="4">
        <f>IF(資本ストック!G383&gt;0,LN(資本ストック!G383),0)</f>
        <v>11.80653128770253</v>
      </c>
      <c r="H383" s="4">
        <f>IF(資本ストック!H383&gt;0,LN(資本ストック!H383),0)</f>
        <v>13.083835470906894</v>
      </c>
      <c r="I383" s="4">
        <f>IF(資本ストック!I383&gt;0,LN(資本ストック!I383),0)</f>
        <v>13.367982733737099</v>
      </c>
      <c r="J383" s="4">
        <f>IF(資本ストック!J383&gt;0,LN(資本ストック!J383),0)</f>
        <v>13.397799538468801</v>
      </c>
      <c r="L383" s="6">
        <f t="shared" ref="L383" si="1459">E383-E$1096</f>
        <v>-0.58895294198754478</v>
      </c>
      <c r="M383" s="6">
        <f t="shared" ref="M383" si="1460">F383-F$1096</f>
        <v>-0.90764836927504788</v>
      </c>
      <c r="N383" s="6">
        <f t="shared" ref="N383" si="1461">G383-G$1096</f>
        <v>-0.67915462755333778</v>
      </c>
      <c r="O383" s="6">
        <f t="shared" ref="O383" si="1462">H383-H$1096</f>
        <v>-6.4626383689654787E-2</v>
      </c>
      <c r="P383" s="6">
        <f t="shared" si="1229"/>
        <v>-0.83365912727665403</v>
      </c>
      <c r="Q383" s="6">
        <f t="shared" si="1230"/>
        <v>-0.79714863064979902</v>
      </c>
      <c r="S383" s="6">
        <f>L383-logHir!L383</f>
        <v>0.44084675610775825</v>
      </c>
      <c r="T383" s="6">
        <f>M383-logHir!M383</f>
        <v>-0.32279716590134022</v>
      </c>
      <c r="U383" s="6">
        <f>N383-logHir!N383</f>
        <v>-0.46101147339093984</v>
      </c>
      <c r="V383" s="6">
        <f>O383-logHir!O383</f>
        <v>9.657086711125018E-2</v>
      </c>
      <c r="W383" s="6">
        <f>P383-logHir!P383</f>
        <v>-0.78152734569232152</v>
      </c>
      <c r="X383" s="6">
        <f>Q383-logHir!Q383</f>
        <v>-0.77422488070977025</v>
      </c>
    </row>
    <row r="384" spans="1:24" x14ac:dyDescent="0.15">
      <c r="A384" s="1">
        <v>17</v>
      </c>
      <c r="B384" s="1" t="s">
        <v>118</v>
      </c>
      <c r="C384" s="1">
        <v>13</v>
      </c>
      <c r="D384" s="1" t="s">
        <v>25</v>
      </c>
      <c r="E384" s="4">
        <f>IF(資本ストック!E384&gt;0,LN(資本ストック!E384),0)</f>
        <v>9.6570953436377067</v>
      </c>
      <c r="F384" s="4">
        <f>IF(資本ストック!F384&gt;0,LN(資本ストック!F384),0)</f>
        <v>10.074866328098471</v>
      </c>
      <c r="G384" s="4">
        <f>IF(資本ストック!G384&gt;0,LN(資本ストック!G384),0)</f>
        <v>10.13491603083212</v>
      </c>
      <c r="H384" s="4">
        <f>IF(資本ストック!H384&gt;0,LN(資本ストック!H384),0)</f>
        <v>10.381957982551686</v>
      </c>
      <c r="I384" s="4">
        <f>IF(資本ストック!I384&gt;0,LN(資本ストック!I384),0)</f>
        <v>10.757366467038546</v>
      </c>
      <c r="J384" s="4">
        <f>IF(資本ストック!J384&gt;0,LN(資本ストック!J384),0)</f>
        <v>10.737690293648077</v>
      </c>
      <c r="L384" s="6">
        <f t="shared" ref="L384" si="1463">E384-E$1097</f>
        <v>2.6359636326240832E-2</v>
      </c>
      <c r="M384" s="6">
        <f t="shared" ref="M384" si="1464">F384-F$1097</f>
        <v>-0.96733313142607713</v>
      </c>
      <c r="N384" s="6">
        <f t="shared" ref="N384" si="1465">G384-G$1097</f>
        <v>-1.4988773411443468</v>
      </c>
      <c r="O384" s="6">
        <f t="shared" ref="O384" si="1466">H384-H$1097</f>
        <v>-1.6019203699910332</v>
      </c>
      <c r="P384" s="6">
        <f t="shared" si="1229"/>
        <v>-3.4442753939752073</v>
      </c>
      <c r="Q384" s="6">
        <f t="shared" si="1230"/>
        <v>-3.457257875470523</v>
      </c>
      <c r="S384" s="6">
        <f>L384-logHir!L384</f>
        <v>0.3309835713431859</v>
      </c>
      <c r="T384" s="6">
        <f>M384-logHir!M384</f>
        <v>0.18382283837973468</v>
      </c>
      <c r="U384" s="6">
        <f>N384-logHir!N384</f>
        <v>-0.51157205051734422</v>
      </c>
      <c r="V384" s="6">
        <f>O384-logHir!O384</f>
        <v>-0.44406091590771979</v>
      </c>
      <c r="W384" s="6">
        <f>P384-logHir!P384</f>
        <v>-2.4847116614259299</v>
      </c>
      <c r="X384" s="6">
        <f>Q384-logHir!Q384</f>
        <v>-2.3703716654831464</v>
      </c>
    </row>
    <row r="385" spans="1:24" x14ac:dyDescent="0.15">
      <c r="A385" s="1">
        <v>17</v>
      </c>
      <c r="B385" s="1" t="s">
        <v>118</v>
      </c>
      <c r="C385" s="1">
        <v>14</v>
      </c>
      <c r="D385" s="1" t="s">
        <v>26</v>
      </c>
      <c r="E385" s="4">
        <f>IF(資本ストック!E385&gt;0,LN(資本ストック!E385),0)</f>
        <v>5.9766015508981258</v>
      </c>
      <c r="F385" s="4">
        <f>IF(資本ストック!F385&gt;0,LN(資本ストック!F385),0)</f>
        <v>5.6889272652092071</v>
      </c>
      <c r="G385" s="4">
        <f>IF(資本ストック!G385&gt;0,LN(資本ストック!G385),0)</f>
        <v>7.3468082977455991</v>
      </c>
      <c r="H385" s="4">
        <f>IF(資本ストック!H385&gt;0,LN(資本ストック!H385),0)</f>
        <v>8.6907007908412588</v>
      </c>
      <c r="I385" s="4">
        <f>IF(資本ストック!I385&gt;0,LN(資本ストック!I385),0)</f>
        <v>9.2405220050666017</v>
      </c>
      <c r="J385" s="4">
        <f>IF(資本ストック!J385&gt;0,LN(資本ストック!J385),0)</f>
        <v>9.2657595373920305</v>
      </c>
      <c r="L385" s="6">
        <f t="shared" ref="L385" si="1467">E385-E$1098</f>
        <v>-0.35764323842439882</v>
      </c>
      <c r="M385" s="6">
        <f t="shared" ref="M385" si="1468">F385-F$1098</f>
        <v>-2.6879429437450248</v>
      </c>
      <c r="N385" s="6">
        <f t="shared" ref="N385" si="1469">G385-G$1098</f>
        <v>-2.0502540671298091</v>
      </c>
      <c r="O385" s="6">
        <f t="shared" ref="O385" si="1470">H385-H$1098</f>
        <v>-1.2174559561677487</v>
      </c>
      <c r="P385" s="6">
        <f t="shared" si="1229"/>
        <v>-4.9611198559471514</v>
      </c>
      <c r="Q385" s="6">
        <f t="shared" si="1230"/>
        <v>-4.9291886317265696</v>
      </c>
      <c r="S385" s="6">
        <f>L385-logHir!L385</f>
        <v>1.8191159167914526</v>
      </c>
      <c r="T385" s="6">
        <f>M385-logHir!M385</f>
        <v>-0.57704213103525781</v>
      </c>
      <c r="U385" s="6">
        <f>N385-logHir!N385</f>
        <v>-0.72442044456931853</v>
      </c>
      <c r="V385" s="6">
        <f>O385-logHir!O385</f>
        <v>4.2239926357911628E-2</v>
      </c>
      <c r="W385" s="6">
        <f>P385-logHir!P385</f>
        <v>-4.0910478795051226</v>
      </c>
      <c r="X385" s="6">
        <f>Q385-logHir!Q385</f>
        <v>-4.0605275980741107</v>
      </c>
    </row>
    <row r="386" spans="1:24" x14ac:dyDescent="0.15">
      <c r="A386" s="1">
        <v>17</v>
      </c>
      <c r="B386" s="1" t="s">
        <v>286</v>
      </c>
      <c r="C386" s="1">
        <v>15</v>
      </c>
      <c r="D386" s="1" t="s">
        <v>27</v>
      </c>
      <c r="E386" s="4">
        <f>IF(資本ストック!E386&gt;0,LN(資本ストック!E386),0)</f>
        <v>10.212865629507304</v>
      </c>
      <c r="F386" s="4">
        <f>IF(資本ストック!F386&gt;0,LN(資本ストック!F386),0)</f>
        <v>10.998942093323965</v>
      </c>
      <c r="G386" s="4">
        <f>IF(資本ストック!G386&gt;0,LN(資本ストック!G386),0)</f>
        <v>11.671928836297521</v>
      </c>
      <c r="H386" s="4">
        <f>IF(資本ストック!H386&gt;0,LN(資本ストック!H386),0)</f>
        <v>12.156179948805201</v>
      </c>
      <c r="I386" s="4">
        <f>IF(資本ストック!I386&gt;0,LN(資本ストック!I386),0)</f>
        <v>12.265855156891261</v>
      </c>
      <c r="J386" s="4">
        <f>IF(資本ストック!J386&gt;0,LN(資本ストック!J386),0)</f>
        <v>12.255494321026136</v>
      </c>
      <c r="L386" s="6">
        <f t="shared" ref="L386" si="1471">E386-E$1099</f>
        <v>-0.83959868437574237</v>
      </c>
      <c r="M386" s="6">
        <f t="shared" ref="M386" si="1472">F386-F$1099</f>
        <v>-0.69458758116383912</v>
      </c>
      <c r="N386" s="6">
        <f t="shared" ref="N386" si="1473">G386-G$1099</f>
        <v>-0.62718639386211805</v>
      </c>
      <c r="O386" s="6">
        <f t="shared" ref="O386" si="1474">H386-H$1099</f>
        <v>-0.44801596307718228</v>
      </c>
      <c r="P386" s="6">
        <f t="shared" si="1229"/>
        <v>-1.9357867041224921</v>
      </c>
      <c r="Q386" s="6">
        <f t="shared" si="1230"/>
        <v>-1.9394538480924641</v>
      </c>
      <c r="S386" s="6">
        <f>L386-logHir!L386</f>
        <v>-0.30193100360462566</v>
      </c>
      <c r="T386" s="6">
        <f>M386-logHir!M386</f>
        <v>-0.30277041418931283</v>
      </c>
      <c r="U386" s="6">
        <f>N386-logHir!N386</f>
        <v>-0.30659587681315337</v>
      </c>
      <c r="V386" s="6">
        <f>O386-logHir!O386</f>
        <v>-0.12352006015191108</v>
      </c>
      <c r="W386" s="6">
        <f>P386-logHir!P386</f>
        <v>-1.610370537438337</v>
      </c>
      <c r="X386" s="6">
        <f>Q386-logHir!Q386</f>
        <v>-1.6203116980745165</v>
      </c>
    </row>
    <row r="387" spans="1:24" x14ac:dyDescent="0.15">
      <c r="A387" s="1">
        <v>17</v>
      </c>
      <c r="B387" s="1" t="s">
        <v>285</v>
      </c>
      <c r="C387" s="1">
        <v>16</v>
      </c>
      <c r="D387" s="1" t="s">
        <v>10</v>
      </c>
      <c r="E387" s="4">
        <f>IF(資本ストック!E387&gt;0,LN(資本ストック!E387),0)</f>
        <v>11.066331674609643</v>
      </c>
      <c r="F387" s="4">
        <f>IF(資本ストック!F387&gt;0,LN(資本ストック!F387),0)</f>
        <v>11.986814091610688</v>
      </c>
      <c r="G387" s="4">
        <f>IF(資本ストック!G387&gt;0,LN(資本ストック!G387),0)</f>
        <v>12.253373134163187</v>
      </c>
      <c r="H387" s="4">
        <f>IF(資本ストック!H387&gt;0,LN(資本ストック!H387),0)</f>
        <v>13.080626961528086</v>
      </c>
      <c r="I387" s="4">
        <f>IF(資本ストック!I387&gt;0,LN(資本ストック!I387),0)</f>
        <v>12.76155740686273</v>
      </c>
      <c r="J387" s="4">
        <f>IF(資本ストック!J387&gt;0,LN(資本ストック!J387),0)</f>
        <v>12.702935188744428</v>
      </c>
      <c r="L387" s="6">
        <f t="shared" ref="L387" si="1475">E387-E$1100</f>
        <v>-0.79218045721081509</v>
      </c>
      <c r="M387" s="6">
        <f t="shared" ref="M387" si="1476">F387-F$1100</f>
        <v>-0.25853258958627734</v>
      </c>
      <c r="N387" s="6">
        <f t="shared" ref="N387" si="1477">G387-G$1100</f>
        <v>-0.36601072359489173</v>
      </c>
      <c r="O387" s="6">
        <f t="shared" ref="O387" si="1478">H387-H$1100</f>
        <v>6.547320137496726E-2</v>
      </c>
      <c r="P387" s="6">
        <f t="shared" si="1229"/>
        <v>-1.4400844541510232</v>
      </c>
      <c r="Q387" s="6">
        <f t="shared" si="1230"/>
        <v>-1.492012980374172</v>
      </c>
      <c r="S387" s="6">
        <f>L387-logHir!L387</f>
        <v>-0.2841797057028792</v>
      </c>
      <c r="T387" s="6">
        <f>M387-logHir!M387</f>
        <v>0.23397867653269699</v>
      </c>
      <c r="U387" s="6">
        <f>N387-logHir!N387</f>
        <v>0.10144460197382088</v>
      </c>
      <c r="V387" s="6">
        <f>O387-logHir!O387</f>
        <v>0.47177668886635793</v>
      </c>
      <c r="W387" s="6">
        <f>P387-logHir!P387</f>
        <v>-1.0611701340550894</v>
      </c>
      <c r="X387" s="6">
        <f>Q387-logHir!Q387</f>
        <v>-1.0343940343624975</v>
      </c>
    </row>
    <row r="388" spans="1:24" x14ac:dyDescent="0.15">
      <c r="A388" s="1">
        <v>17</v>
      </c>
      <c r="B388" s="1" t="s">
        <v>285</v>
      </c>
      <c r="C388" s="1">
        <v>17</v>
      </c>
      <c r="D388" s="1" t="s">
        <v>11</v>
      </c>
      <c r="E388" s="4">
        <f>IF(資本ストック!E388&gt;0,LN(資本ストック!E388),0)</f>
        <v>11.22512677540551</v>
      </c>
      <c r="F388" s="4">
        <f>IF(資本ストック!F388&gt;0,LN(資本ストック!F388),0)</f>
        <v>12.977764617024043</v>
      </c>
      <c r="G388" s="4">
        <f>IF(資本ストック!G388&gt;0,LN(資本ストック!G388),0)</f>
        <v>13.373262087908715</v>
      </c>
      <c r="H388" s="4">
        <f>IF(資本ストック!H388&gt;0,LN(資本ストック!H388),0)</f>
        <v>14.366035402365814</v>
      </c>
      <c r="I388" s="4">
        <f>IF(資本ストック!I388&gt;0,LN(資本ストック!I388),0)</f>
        <v>14.257477402855068</v>
      </c>
      <c r="J388" s="4">
        <f>IF(資本ストック!J388&gt;0,LN(資本ストック!J388),0)</f>
        <v>14.236012521596816</v>
      </c>
      <c r="L388" s="6">
        <f t="shared" ref="L388" si="1479">E388-E$1101</f>
        <v>-1.375309329231202</v>
      </c>
      <c r="M388" s="6">
        <f t="shared" ref="M388" si="1480">F388-F$1101</f>
        <v>-0.67740220047076605</v>
      </c>
      <c r="N388" s="6">
        <f t="shared" ref="N388" si="1481">G388-G$1101</f>
        <v>-0.63517454765254833</v>
      </c>
      <c r="O388" s="6">
        <f t="shared" ref="O388" si="1482">H388-H$1101</f>
        <v>-1.8640411508474841E-3</v>
      </c>
      <c r="P388" s="6">
        <f t="shared" si="1229"/>
        <v>5.5835541841315006E-2</v>
      </c>
      <c r="Q388" s="6">
        <f t="shared" si="1230"/>
        <v>4.1064352478215937E-2</v>
      </c>
      <c r="S388" s="6">
        <f>L388-logHir!L388</f>
        <v>-0.82448793135432474</v>
      </c>
      <c r="T388" s="6">
        <f>M388-logHir!M388</f>
        <v>-6.5199965722252173E-2</v>
      </c>
      <c r="U388" s="6">
        <f>N388-logHir!N388</f>
        <v>0.11840756660187068</v>
      </c>
      <c r="V388" s="6">
        <f>O388-logHir!O388</f>
        <v>0.54024785544076259</v>
      </c>
      <c r="W388" s="6">
        <f>P388-logHir!P388</f>
        <v>0.55990420561821352</v>
      </c>
      <c r="X388" s="6">
        <f>Q388-logHir!Q388</f>
        <v>0.52936052907382702</v>
      </c>
    </row>
    <row r="389" spans="1:24" x14ac:dyDescent="0.15">
      <c r="A389" s="1">
        <v>17</v>
      </c>
      <c r="B389" s="1" t="s">
        <v>285</v>
      </c>
      <c r="C389" s="1">
        <v>18</v>
      </c>
      <c r="D389" s="1" t="s">
        <v>12</v>
      </c>
      <c r="E389" s="4">
        <f>IF(資本ストック!E389&gt;0,LN(資本ストック!E389),0)</f>
        <v>11.653749879738481</v>
      </c>
      <c r="F389" s="4">
        <f>IF(資本ストック!F389&gt;0,LN(資本ストック!F389),0)</f>
        <v>12.632218307632193</v>
      </c>
      <c r="G389" s="4">
        <f>IF(資本ストック!G389&gt;0,LN(資本ストック!G389),0)</f>
        <v>13.29615011631066</v>
      </c>
      <c r="H389" s="4">
        <f>IF(資本ストック!H389&gt;0,LN(資本ストック!H389),0)</f>
        <v>13.367707653353767</v>
      </c>
      <c r="I389" s="4">
        <f>IF(資本ストック!I389&gt;0,LN(資本ストック!I389),0)</f>
        <v>13.304129273794523</v>
      </c>
      <c r="J389" s="4">
        <f>IF(資本ストック!J389&gt;0,LN(資本ストック!J389),0)</f>
        <v>13.218238073983461</v>
      </c>
      <c r="L389" s="6">
        <f t="shared" ref="L389" si="1483">E389-E$1102</f>
        <v>-0.26573452122181962</v>
      </c>
      <c r="M389" s="6">
        <f t="shared" ref="M389" si="1484">F389-F$1102</f>
        <v>-0.50251572257138299</v>
      </c>
      <c r="N389" s="6">
        <f t="shared" ref="N389" si="1485">G389-G$1102</f>
        <v>-0.12714980179278612</v>
      </c>
      <c r="O389" s="6">
        <f t="shared" ref="O389" si="1486">H389-H$1102</f>
        <v>-0.16058052738958395</v>
      </c>
      <c r="P389" s="6">
        <f t="shared" ref="P389:P452" si="1487">I389-I$1085</f>
        <v>-0.89751258721923044</v>
      </c>
      <c r="Q389" s="6">
        <f t="shared" ref="Q389:Q452" si="1488">J389-J$1085</f>
        <v>-0.97671009513513951</v>
      </c>
      <c r="S389" s="6">
        <f>L389-logHir!L389</f>
        <v>0.12244169227002288</v>
      </c>
      <c r="T389" s="6">
        <f>M389-logHir!M389</f>
        <v>-0.11117014678358039</v>
      </c>
      <c r="U389" s="6">
        <f>N389-logHir!N389</f>
        <v>0.22454476686576541</v>
      </c>
      <c r="V389" s="6">
        <f>O389-logHir!O389</f>
        <v>0.2083165707173471</v>
      </c>
      <c r="W389" s="6">
        <f>P389-logHir!P389</f>
        <v>-0.61808227440117136</v>
      </c>
      <c r="X389" s="6">
        <f>Q389-logHir!Q389</f>
        <v>-0.6749232113210315</v>
      </c>
    </row>
    <row r="390" spans="1:24" x14ac:dyDescent="0.15">
      <c r="A390" s="1">
        <v>17</v>
      </c>
      <c r="B390" s="1" t="s">
        <v>285</v>
      </c>
      <c r="C390" s="1">
        <v>19</v>
      </c>
      <c r="D390" s="1" t="s">
        <v>13</v>
      </c>
      <c r="E390" s="4">
        <f>IF(資本ストック!E390&gt;0,LN(資本ストック!E390),0)</f>
        <v>10.423374646126817</v>
      </c>
      <c r="F390" s="4">
        <f>IF(資本ストック!F390&gt;0,LN(資本ストック!F390),0)</f>
        <v>10.88861815826302</v>
      </c>
      <c r="G390" s="4">
        <f>IF(資本ストック!G390&gt;0,LN(資本ストック!G390),0)</f>
        <v>11.406426660815299</v>
      </c>
      <c r="H390" s="4">
        <f>IF(資本ストック!H390&gt;0,LN(資本ストック!H390),0)</f>
        <v>11.559037324560046</v>
      </c>
      <c r="I390" s="4">
        <f>IF(資本ストック!I390&gt;0,LN(資本ストック!I390),0)</f>
        <v>11.939707189994534</v>
      </c>
      <c r="J390" s="4">
        <f>IF(資本ストック!J390&gt;0,LN(資本ストック!J390),0)</f>
        <v>11.936347772469512</v>
      </c>
      <c r="L390" s="6">
        <f t="shared" ref="L390" si="1489">E390-E$1103</f>
        <v>-0.8012067318477456</v>
      </c>
      <c r="M390" s="6">
        <f t="shared" ref="M390" si="1490">F390-F$1103</f>
        <v>-0.70073757374291112</v>
      </c>
      <c r="N390" s="6">
        <f t="shared" ref="N390" si="1491">G390-G$1103</f>
        <v>-0.3957727207523245</v>
      </c>
      <c r="O390" s="6">
        <f t="shared" ref="O390" si="1492">H390-H$1103</f>
        <v>-0.6678927482967314</v>
      </c>
      <c r="P390" s="6">
        <f t="shared" si="1487"/>
        <v>-2.261934671019219</v>
      </c>
      <c r="Q390" s="6">
        <f t="shared" si="1488"/>
        <v>-2.2586003966490882</v>
      </c>
      <c r="S390" s="6">
        <f>L390-logHir!L390</f>
        <v>-0.52043359764812891</v>
      </c>
      <c r="T390" s="6">
        <f>M390-logHir!M390</f>
        <v>-0.35014200361499981</v>
      </c>
      <c r="U390" s="6">
        <f>N390-logHir!N390</f>
        <v>-2.5353439267711053E-2</v>
      </c>
      <c r="V390" s="6">
        <f>O390-logHir!O390</f>
        <v>-0.33256201068905789</v>
      </c>
      <c r="W390" s="6">
        <f>P390-logHir!P390</f>
        <v>-1.8874291702778656</v>
      </c>
      <c r="X390" s="6">
        <f>Q390-logHir!Q390</f>
        <v>-1.8436775485769079</v>
      </c>
    </row>
    <row r="391" spans="1:24" x14ac:dyDescent="0.15">
      <c r="A391" s="1">
        <v>17</v>
      </c>
      <c r="B391" s="1" t="s">
        <v>285</v>
      </c>
      <c r="C391" s="1">
        <v>20</v>
      </c>
      <c r="D391" s="1" t="s">
        <v>14</v>
      </c>
      <c r="E391" s="4">
        <f>IF(資本ストック!E391&gt;0,LN(資本ストック!E391),0)</f>
        <v>10.196390728628163</v>
      </c>
      <c r="F391" s="4">
        <f>IF(資本ストック!F391&gt;0,LN(資本ストック!F391),0)</f>
        <v>12.498162674523618</v>
      </c>
      <c r="G391" s="4">
        <f>IF(資本ストック!G391&gt;0,LN(資本ストック!G391),0)</f>
        <v>13.231608650795575</v>
      </c>
      <c r="H391" s="4">
        <f>IF(資本ストック!H391&gt;0,LN(資本ストック!H391),0)</f>
        <v>13.746513723753283</v>
      </c>
      <c r="I391" s="4">
        <f>IF(資本ストック!I391&gt;0,LN(資本ストック!I391),0)</f>
        <v>13.734713296692789</v>
      </c>
      <c r="J391" s="4">
        <f>IF(資本ストック!J391&gt;0,LN(資本ストック!J391),0)</f>
        <v>13.704961882080029</v>
      </c>
      <c r="L391" s="6">
        <f t="shared" ref="L391" si="1493">E391-E$1104</f>
        <v>-0.734109043990534</v>
      </c>
      <c r="M391" s="6">
        <f t="shared" ref="M391" si="1494">F391-F$1104</f>
        <v>-0.47129973119203861</v>
      </c>
      <c r="N391" s="6">
        <f t="shared" ref="N391" si="1495">G391-G$1104</f>
        <v>-0.59099311437358715</v>
      </c>
      <c r="O391" s="6">
        <f t="shared" ref="O391" si="1496">H391-H$1104</f>
        <v>-0.4662609234722872</v>
      </c>
      <c r="P391" s="6">
        <f t="shared" si="1487"/>
        <v>-0.46692856432096441</v>
      </c>
      <c r="Q391" s="6">
        <f t="shared" si="1488"/>
        <v>-0.48998628703857072</v>
      </c>
      <c r="S391" s="6">
        <f>L391-logHir!L391</f>
        <v>-0.10179867054868197</v>
      </c>
      <c r="T391" s="6">
        <f>M391-logHir!M391</f>
        <v>6.0250455335840059E-2</v>
      </c>
      <c r="U391" s="6">
        <f>N391-logHir!N391</f>
        <v>-3.8957342333393541E-2</v>
      </c>
      <c r="V391" s="6">
        <f>O391-logHir!O391</f>
        <v>8.9697902051415923E-2</v>
      </c>
      <c r="W391" s="6">
        <f>P391-logHir!P391</f>
        <v>0.1084099613357381</v>
      </c>
      <c r="X391" s="6">
        <f>Q391-logHir!Q391</f>
        <v>7.0728300383004594E-2</v>
      </c>
    </row>
    <row r="392" spans="1:24" x14ac:dyDescent="0.15">
      <c r="A392" s="1">
        <v>17</v>
      </c>
      <c r="B392" s="1" t="s">
        <v>285</v>
      </c>
      <c r="C392" s="1">
        <v>21</v>
      </c>
      <c r="D392" s="1" t="s">
        <v>15</v>
      </c>
      <c r="E392" s="4">
        <f>IF(資本ストック!E392&gt;0,LN(資本ストック!E392),0)</f>
        <v>12.680130364433976</v>
      </c>
      <c r="F392" s="4">
        <f>IF(資本ストック!F392&gt;0,LN(資本ストック!F392),0)</f>
        <v>13.270416120266006</v>
      </c>
      <c r="G392" s="4">
        <f>IF(資本ストック!G392&gt;0,LN(資本ストック!G392),0)</f>
        <v>13.844990684505779</v>
      </c>
      <c r="H392" s="4">
        <f>IF(資本ストック!H392&gt;0,LN(資本ストック!H392),0)</f>
        <v>14.375624233218108</v>
      </c>
      <c r="I392" s="4">
        <f>IF(資本ストック!I392&gt;0,LN(資本ストック!I392),0)</f>
        <v>14.313640652565752</v>
      </c>
      <c r="J392" s="4">
        <f>IF(資本ストック!J392&gt;0,LN(資本ストック!J392),0)</f>
        <v>14.27646376928284</v>
      </c>
      <c r="L392" s="6">
        <f t="shared" ref="L392" si="1497">E392-E$1105</f>
        <v>8.8134874414290465E-2</v>
      </c>
      <c r="M392" s="6">
        <f t="shared" ref="M392" si="1498">F392-F$1105</f>
        <v>-0.40704358406382823</v>
      </c>
      <c r="N392" s="6">
        <f t="shared" ref="N392" si="1499">G392-G$1105</f>
        <v>-0.29440035015454669</v>
      </c>
      <c r="O392" s="6">
        <f t="shared" ref="O392" si="1500">H392-H$1105</f>
        <v>-0.1763052366163862</v>
      </c>
      <c r="P392" s="6">
        <f t="shared" si="1487"/>
        <v>0.11199879155199888</v>
      </c>
      <c r="Q392" s="6">
        <f t="shared" si="1488"/>
        <v>8.1515600164239643E-2</v>
      </c>
      <c r="S392" s="6">
        <f>L392-logHir!L392</f>
        <v>0.57798766081471697</v>
      </c>
      <c r="T392" s="6">
        <f>M392-logHir!M392</f>
        <v>-3.5472979185140474E-3</v>
      </c>
      <c r="U392" s="6">
        <f>N392-logHir!N392</f>
        <v>0.14855417591782683</v>
      </c>
      <c r="V392" s="6">
        <f>O392-logHir!O392</f>
        <v>0.28056020826014638</v>
      </c>
      <c r="W392" s="6">
        <f>P392-logHir!P392</f>
        <v>0.60643932937762557</v>
      </c>
      <c r="X392" s="6">
        <f>Q392-logHir!Q392</f>
        <v>0.61491289698839147</v>
      </c>
    </row>
    <row r="393" spans="1:24" x14ac:dyDescent="0.15">
      <c r="A393" s="1">
        <v>17</v>
      </c>
      <c r="B393" s="1" t="s">
        <v>116</v>
      </c>
      <c r="C393" s="1">
        <v>22</v>
      </c>
      <c r="D393" s="1" t="s">
        <v>7</v>
      </c>
      <c r="E393" s="4">
        <f>IF(資本ストック!E393&gt;0,LN(資本ストック!E393),0)</f>
        <v>11.971057373601747</v>
      </c>
      <c r="F393" s="4">
        <f>IF(資本ストック!F393&gt;0,LN(資本ストック!F393),0)</f>
        <v>13.139170060398511</v>
      </c>
      <c r="G393" s="4">
        <f>IF(資本ストック!G393&gt;0,LN(資本ストック!G393),0)</f>
        <v>14.115456786470677</v>
      </c>
      <c r="H393" s="4">
        <f>IF(資本ストック!H393&gt;0,LN(資本ストック!H393),0)</f>
        <v>14.60026904004078</v>
      </c>
      <c r="I393" s="4">
        <f>IF(資本ストック!I393&gt;0,LN(資本ストック!I393),0)</f>
        <v>14.652189292900358</v>
      </c>
      <c r="J393" s="4">
        <f>IF(資本ストック!J393&gt;0,LN(資本ストック!J393),0)</f>
        <v>14.604075559552721</v>
      </c>
      <c r="L393" s="6">
        <f t="shared" ref="L393" si="1501">E393-E$1106</f>
        <v>-0.21502861109149229</v>
      </c>
      <c r="M393" s="6">
        <f t="shared" ref="M393" si="1502">F393-F$1106</f>
        <v>-0.35022261740279781</v>
      </c>
      <c r="N393" s="6">
        <f t="shared" ref="N393" si="1503">G393-G$1106</f>
        <v>-0.2836467236991691</v>
      </c>
      <c r="O393" s="6">
        <f t="shared" ref="O393" si="1504">H393-H$1106</f>
        <v>-0.25540003323743576</v>
      </c>
      <c r="P393" s="6">
        <f t="shared" si="1487"/>
        <v>0.45054743188660495</v>
      </c>
      <c r="Q393" s="6">
        <f t="shared" si="1488"/>
        <v>0.40912739043412039</v>
      </c>
      <c r="S393" s="6">
        <f>L393-logHir!L393</f>
        <v>0.11299890214819008</v>
      </c>
      <c r="T393" s="6">
        <f>M393-logHir!M393</f>
        <v>-4.5604443207841072E-2</v>
      </c>
      <c r="U393" s="6">
        <f>N393-logHir!N393</f>
        <v>3.1404884688191359E-2</v>
      </c>
      <c r="V393" s="6">
        <f>O393-logHir!O393</f>
        <v>0.15149933499005819</v>
      </c>
      <c r="W393" s="6">
        <f>P393-logHir!P393</f>
        <v>0.79869083339845481</v>
      </c>
      <c r="X393" s="6">
        <f>Q393-logHir!Q393</f>
        <v>0.78432526079978615</v>
      </c>
    </row>
    <row r="394" spans="1:24" x14ac:dyDescent="0.15">
      <c r="A394" s="1">
        <v>17</v>
      </c>
      <c r="B394" s="1" t="s">
        <v>116</v>
      </c>
      <c r="C394" s="1">
        <v>23</v>
      </c>
      <c r="D394" s="1" t="s">
        <v>28</v>
      </c>
      <c r="E394" s="4">
        <f>IF(資本ストック!E394&gt;0,LN(資本ストック!E394),0)</f>
        <v>12.474798774431861</v>
      </c>
      <c r="F394" s="4">
        <f>IF(資本ストック!F394&gt;0,LN(資本ストック!F394),0)</f>
        <v>13.308441069521693</v>
      </c>
      <c r="G394" s="4">
        <f>IF(資本ストック!G394&gt;0,LN(資本ストック!G394),0)</f>
        <v>13.760045686622531</v>
      </c>
      <c r="H394" s="4">
        <f>IF(資本ストック!H394&gt;0,LN(資本ストック!H394),0)</f>
        <v>14.28064738131325</v>
      </c>
      <c r="I394" s="4">
        <f>IF(資本ストック!I394&gt;0,LN(資本ストック!I394),0)</f>
        <v>14.446321875163179</v>
      </c>
      <c r="J394" s="4">
        <f>IF(資本ストック!J394&gt;0,LN(資本ストック!J394),0)</f>
        <v>14.449392412489253</v>
      </c>
      <c r="L394" s="6">
        <f t="shared" ref="L394" si="1505">E394-E$1107</f>
        <v>-0.2248183859822408</v>
      </c>
      <c r="M394" s="6">
        <f t="shared" ref="M394" si="1506">F394-F$1107</f>
        <v>-0.18759621416057293</v>
      </c>
      <c r="N394" s="6">
        <f t="shared" ref="N394" si="1507">G394-G$1107</f>
        <v>-0.236162900479302</v>
      </c>
      <c r="O394" s="6">
        <f t="shared" ref="O394" si="1508">H394-H$1107</f>
        <v>-0.31195907348802088</v>
      </c>
      <c r="P394" s="6">
        <f t="shared" si="1487"/>
        <v>0.24468001414942542</v>
      </c>
      <c r="Q394" s="6">
        <f t="shared" si="1488"/>
        <v>0.25444424337065286</v>
      </c>
      <c r="S394" s="6">
        <f>L394-logHir!L394</f>
        <v>0.20570032432884311</v>
      </c>
      <c r="T394" s="6">
        <f>M394-logHir!M394</f>
        <v>0.2319828946349034</v>
      </c>
      <c r="U394" s="6">
        <f>N394-logHir!N394</f>
        <v>0.23048509576592302</v>
      </c>
      <c r="V394" s="6">
        <f>O394-logHir!O394</f>
        <v>0.1561064832875001</v>
      </c>
      <c r="W394" s="6">
        <f>P394-logHir!P394</f>
        <v>0.67963154669833514</v>
      </c>
      <c r="X394" s="6">
        <f>Q394-logHir!Q394</f>
        <v>0.72821973806670393</v>
      </c>
    </row>
    <row r="395" spans="1:24" x14ac:dyDescent="0.15">
      <c r="A395" s="1">
        <v>18</v>
      </c>
      <c r="B395" s="1" t="s">
        <v>287</v>
      </c>
      <c r="C395" s="1">
        <v>1</v>
      </c>
      <c r="D395" s="1" t="s">
        <v>8</v>
      </c>
      <c r="E395" s="4">
        <f>IF(資本ストック!E395&gt;0,LN(資本ストック!E395),0)</f>
        <v>12.804802221807821</v>
      </c>
      <c r="F395" s="4">
        <f>IF(資本ストック!F395&gt;0,LN(資本ストック!F395),0)</f>
        <v>13.000990824916226</v>
      </c>
      <c r="G395" s="4">
        <f>IF(資本ストック!G395&gt;0,LN(資本ストック!G395),0)</f>
        <v>13.423867463660201</v>
      </c>
      <c r="H395" s="4">
        <f>IF(資本ストック!H395&gt;0,LN(資本ストック!H395),0)</f>
        <v>13.730980826849871</v>
      </c>
      <c r="I395" s="4">
        <f>IF(資本ストック!I395&gt;0,LN(資本ストック!I395),0)</f>
        <v>13.804926068420052</v>
      </c>
      <c r="J395" s="4">
        <f>IF(資本ストック!J395&gt;0,LN(資本ストック!J395),0)</f>
        <v>13.793138011168987</v>
      </c>
      <c r="L395" s="6">
        <f t="shared" ref="L395" si="1509">E395-E$1085</f>
        <v>-0.60834648660980939</v>
      </c>
      <c r="M395" s="6">
        <f t="shared" ref="M395" si="1510">F395-F$1085</f>
        <v>-0.63749463889837443</v>
      </c>
      <c r="N395" s="6">
        <f t="shared" ref="N395" si="1511">G395-G$1085</f>
        <v>-0.56348607181416988</v>
      </c>
      <c r="O395" s="6">
        <f t="shared" ref="O395" si="1512">H395-H$1085</f>
        <v>-0.45498392455403192</v>
      </c>
      <c r="P395" s="6">
        <f t="shared" si="1487"/>
        <v>-0.39671579259370127</v>
      </c>
      <c r="Q395" s="6">
        <f t="shared" si="1488"/>
        <v>-0.40181015794961361</v>
      </c>
      <c r="S395" s="6">
        <f>L395-logHir!L395</f>
        <v>5.4325643869866269E-2</v>
      </c>
      <c r="T395" s="6">
        <f>M395-logHir!M395</f>
        <v>0.11849659774667032</v>
      </c>
      <c r="U395" s="6">
        <f>N395-logHir!N395</f>
        <v>0.36498992541351249</v>
      </c>
      <c r="V395" s="6">
        <f>O395-logHir!O395</f>
        <v>0.55762733115517271</v>
      </c>
      <c r="W395" s="6">
        <f>P395-logHir!P395</f>
        <v>0.61352465857739169</v>
      </c>
      <c r="X395" s="6">
        <f>Q395-logHir!Q395</f>
        <v>0.62261027305468986</v>
      </c>
    </row>
    <row r="396" spans="1:24" x14ac:dyDescent="0.15">
      <c r="A396" s="1">
        <v>18</v>
      </c>
      <c r="B396" s="1" t="s">
        <v>287</v>
      </c>
      <c r="C396" s="1">
        <v>2</v>
      </c>
      <c r="D396" s="1" t="s">
        <v>9</v>
      </c>
      <c r="E396" s="4">
        <f>IF(資本ストック!E396&gt;0,LN(資本ストック!E396),0)</f>
        <v>7.6509262341398925</v>
      </c>
      <c r="F396" s="4">
        <f>IF(資本ストック!F396&gt;0,LN(資本ストック!F396),0)</f>
        <v>8.6662869420143362</v>
      </c>
      <c r="G396" s="4">
        <f>IF(資本ストック!G396&gt;0,LN(資本ストック!G396),0)</f>
        <v>9.1279663290790793</v>
      </c>
      <c r="H396" s="4">
        <f>IF(資本ストック!H396&gt;0,LN(資本ストック!H396),0)</f>
        <v>9.2450655912619375</v>
      </c>
      <c r="I396" s="4">
        <f>IF(資本ストック!I396&gt;0,LN(資本ストック!I396),0)</f>
        <v>9.2782548435770593</v>
      </c>
      <c r="J396" s="4">
        <f>IF(資本ストック!J396&gt;0,LN(資本ストック!J396),0)</f>
        <v>9.2366714866457418</v>
      </c>
      <c r="L396" s="6">
        <f t="shared" ref="L396" si="1513">E396-E$1086</f>
        <v>-2.2941889930958608</v>
      </c>
      <c r="M396" s="6">
        <f t="shared" ref="M396" si="1514">F396-F$1086</f>
        <v>-1.4545558948159609</v>
      </c>
      <c r="N396" s="6">
        <f t="shared" ref="N396" si="1515">G396-G$1086</f>
        <v>-1.0818903437099543</v>
      </c>
      <c r="O396" s="6">
        <f t="shared" ref="O396" si="1516">H396-H$1086</f>
        <v>-0.94925670116380623</v>
      </c>
      <c r="P396" s="6">
        <f t="shared" si="1487"/>
        <v>-4.9233870174366938</v>
      </c>
      <c r="Q396" s="6">
        <f t="shared" si="1488"/>
        <v>-4.9582766824728584</v>
      </c>
      <c r="S396" s="6">
        <f>L396-logHir!L396</f>
        <v>-1.4979335470751662</v>
      </c>
      <c r="T396" s="6">
        <f>M396-logHir!M396</f>
        <v>-0.9575395593399838</v>
      </c>
      <c r="U396" s="6">
        <f>N396-logHir!N396</f>
        <v>0.24946200332118007</v>
      </c>
      <c r="V396" s="6">
        <f>O396-logHir!O396</f>
        <v>0.27881288525268122</v>
      </c>
      <c r="W396" s="6">
        <f>P396-logHir!P396</f>
        <v>-4.1115597422290566</v>
      </c>
      <c r="X396" s="6">
        <f>Q396-logHir!Q396</f>
        <v>-4.0426435687419513</v>
      </c>
    </row>
    <row r="397" spans="1:24" x14ac:dyDescent="0.15">
      <c r="A397" s="1">
        <v>18</v>
      </c>
      <c r="B397" s="1" t="s">
        <v>288</v>
      </c>
      <c r="C397" s="1">
        <v>3</v>
      </c>
      <c r="D397" s="1" t="s">
        <v>16</v>
      </c>
      <c r="E397" s="4">
        <f>IF(資本ストック!E397&gt;0,LN(資本ストック!E397),0)</f>
        <v>9.0151535434257966</v>
      </c>
      <c r="F397" s="4">
        <f>IF(資本ストック!F397&gt;0,LN(資本ストック!F397),0)</f>
        <v>9.9868974321686057</v>
      </c>
      <c r="G397" s="4">
        <f>IF(資本ストック!G397&gt;0,LN(資本ストック!G397),0)</f>
        <v>10.418598775074267</v>
      </c>
      <c r="H397" s="4">
        <f>IF(資本ストック!H397&gt;0,LN(資本ストック!H397),0)</f>
        <v>10.758259721141863</v>
      </c>
      <c r="I397" s="4">
        <f>IF(資本ストック!I397&gt;0,LN(資本ストック!I397),0)</f>
        <v>10.592954284051432</v>
      </c>
      <c r="J397" s="4">
        <f>IF(資本ストック!J397&gt;0,LN(資本ストック!J397),0)</f>
        <v>10.56236255849336</v>
      </c>
      <c r="L397" s="6">
        <f t="shared" ref="L397" si="1517">E397-E$1087</f>
        <v>-1.9900573739675043</v>
      </c>
      <c r="M397" s="6">
        <f t="shared" ref="M397" si="1518">F397-F$1087</f>
        <v>-1.611569044038923</v>
      </c>
      <c r="N397" s="6">
        <f t="shared" ref="N397" si="1519">G397-G$1087</f>
        <v>-1.7164104526048014</v>
      </c>
      <c r="O397" s="6">
        <f t="shared" ref="O397" si="1520">H397-H$1087</f>
        <v>-1.7380685354450165</v>
      </c>
      <c r="P397" s="6">
        <f t="shared" si="1487"/>
        <v>-3.6086875769623212</v>
      </c>
      <c r="Q397" s="6">
        <f t="shared" si="1488"/>
        <v>-3.6325856106252399</v>
      </c>
      <c r="S397" s="6">
        <f>L397-logHir!L397</f>
        <v>-0.75983805241645541</v>
      </c>
      <c r="T397" s="6">
        <f>M397-logHir!M397</f>
        <v>-0.44660393421107614</v>
      </c>
      <c r="U397" s="6">
        <f>N397-logHir!N397</f>
        <v>-0.57568280596438015</v>
      </c>
      <c r="V397" s="6">
        <f>O397-logHir!O397</f>
        <v>-0.46596507208720617</v>
      </c>
      <c r="W397" s="6">
        <f>P397-logHir!P397</f>
        <v>-2.3806913280297444</v>
      </c>
      <c r="X397" s="6">
        <f>Q397-logHir!Q397</f>
        <v>-2.4130644533762542</v>
      </c>
    </row>
    <row r="398" spans="1:24" x14ac:dyDescent="0.15">
      <c r="A398" s="1">
        <v>18</v>
      </c>
      <c r="B398" s="1" t="s">
        <v>288</v>
      </c>
      <c r="C398" s="1">
        <v>4</v>
      </c>
      <c r="D398" s="1" t="s">
        <v>17</v>
      </c>
      <c r="E398" s="4">
        <f>IF(資本ストック!E398&gt;0,LN(資本ストック!E398),0)</f>
        <v>12.259570604569614</v>
      </c>
      <c r="F398" s="4">
        <f>IF(資本ストック!F398&gt;0,LN(資本ストック!F398),0)</f>
        <v>12.659514666722131</v>
      </c>
      <c r="G398" s="4">
        <f>IF(資本ストック!G398&gt;0,LN(資本ストック!G398),0)</f>
        <v>12.857593537401131</v>
      </c>
      <c r="H398" s="4">
        <f>IF(資本ストック!H398&gt;0,LN(資本ストック!H398),0)</f>
        <v>13.045634067833861</v>
      </c>
      <c r="I398" s="4">
        <f>IF(資本ストック!I398&gt;0,LN(資本ストック!I398),0)</f>
        <v>12.93335321846066</v>
      </c>
      <c r="J398" s="4">
        <f>IF(資本ストック!J398&gt;0,LN(資本ストック!J398),0)</f>
        <v>12.910166207834948</v>
      </c>
      <c r="L398" s="6">
        <f t="shared" ref="L398" si="1521">E398-E$1088</f>
        <v>1.552064026161629</v>
      </c>
      <c r="M398" s="6">
        <f t="shared" ref="M398" si="1522">F398-F$1088</f>
        <v>1.4916995655606833</v>
      </c>
      <c r="N398" s="6">
        <f t="shared" ref="N398" si="1523">G398-G$1088</f>
        <v>1.3953593539108571</v>
      </c>
      <c r="O398" s="6">
        <f t="shared" ref="O398" si="1524">H398-H$1088</f>
        <v>1.5232745471472384</v>
      </c>
      <c r="P398" s="6">
        <f t="shared" si="1487"/>
        <v>-1.2682886425530935</v>
      </c>
      <c r="Q398" s="6">
        <f t="shared" si="1488"/>
        <v>-1.2847819612836524</v>
      </c>
      <c r="S398" s="6">
        <f>L398-logHir!L398</f>
        <v>0.76532678625850536</v>
      </c>
      <c r="T398" s="6">
        <f>M398-logHir!M398</f>
        <v>0.77916913118025732</v>
      </c>
      <c r="U398" s="6">
        <f>N398-logHir!N398</f>
        <v>0.9580451542188495</v>
      </c>
      <c r="V398" s="6">
        <f>O398-logHir!O398</f>
        <v>0.84177134719553592</v>
      </c>
      <c r="W398" s="6">
        <f>P398-logHir!P398</f>
        <v>-2.2102971763245929</v>
      </c>
      <c r="X398" s="6">
        <f>Q398-logHir!Q398</f>
        <v>-2.235708447957677</v>
      </c>
    </row>
    <row r="399" spans="1:24" x14ac:dyDescent="0.15">
      <c r="A399" s="1">
        <v>18</v>
      </c>
      <c r="B399" s="1" t="s">
        <v>288</v>
      </c>
      <c r="C399" s="1">
        <v>5</v>
      </c>
      <c r="D399" s="1" t="s">
        <v>18</v>
      </c>
      <c r="E399" s="4">
        <f>IF(資本ストック!E399&gt;0,LN(資本ストック!E399),0)</f>
        <v>9.5153468630281459</v>
      </c>
      <c r="F399" s="4">
        <f>IF(資本ストック!F399&gt;0,LN(資本ストック!F399),0)</f>
        <v>10.070172908543832</v>
      </c>
      <c r="G399" s="4">
        <f>IF(資本ストック!G399&gt;0,LN(資本ストック!G399),0)</f>
        <v>10.332918202633142</v>
      </c>
      <c r="H399" s="4">
        <f>IF(資本ストック!H399&gt;0,LN(資本ストック!H399),0)</f>
        <v>10.851021346445457</v>
      </c>
      <c r="I399" s="4">
        <f>IF(資本ストック!I399&gt;0,LN(資本ストック!I399),0)</f>
        <v>10.689883671081963</v>
      </c>
      <c r="J399" s="4">
        <f>IF(資本ストック!J399&gt;0,LN(資本ストック!J399),0)</f>
        <v>10.671154761275227</v>
      </c>
      <c r="L399" s="6">
        <f t="shared" ref="L399" si="1525">E399-E$1089</f>
        <v>-0.6630861838571569</v>
      </c>
      <c r="M399" s="6">
        <f t="shared" ref="M399" si="1526">F399-F$1089</f>
        <v>-0.49198928910255013</v>
      </c>
      <c r="N399" s="6">
        <f t="shared" ref="N399" si="1527">G399-G$1089</f>
        <v>-0.6734123650205337</v>
      </c>
      <c r="O399" s="6">
        <f t="shared" ref="O399" si="1528">H399-H$1089</f>
        <v>-0.45957894492234175</v>
      </c>
      <c r="P399" s="6">
        <f t="shared" si="1487"/>
        <v>-3.5117581899317898</v>
      </c>
      <c r="Q399" s="6">
        <f t="shared" si="1488"/>
        <v>-3.5237934078433728</v>
      </c>
      <c r="S399" s="6">
        <f>L399-logHir!L399</f>
        <v>-0.32038339294030393</v>
      </c>
      <c r="T399" s="6">
        <f>M399-logHir!M399</f>
        <v>-0.24205012138783921</v>
      </c>
      <c r="U399" s="6">
        <f>N399-logHir!N399</f>
        <v>-0.30814316519651364</v>
      </c>
      <c r="V399" s="6">
        <f>O399-logHir!O399</f>
        <v>-9.5482308656269055E-2</v>
      </c>
      <c r="W399" s="6">
        <f>P399-logHir!P399</f>
        <v>-3.2100527381602166</v>
      </c>
      <c r="X399" s="6">
        <f>Q399-logHir!Q399</f>
        <v>-3.2590842270399065</v>
      </c>
    </row>
    <row r="400" spans="1:24" x14ac:dyDescent="0.15">
      <c r="A400" s="1">
        <v>18</v>
      </c>
      <c r="B400" s="1" t="s">
        <v>288</v>
      </c>
      <c r="C400" s="1">
        <v>6</v>
      </c>
      <c r="D400" s="1" t="s">
        <v>2</v>
      </c>
      <c r="E400" s="4">
        <f>IF(資本ストック!E400&gt;0,LN(資本ストック!E400),0)</f>
        <v>11.322954499703782</v>
      </c>
      <c r="F400" s="4">
        <f>IF(資本ストック!F400&gt;0,LN(資本ストック!F400),0)</f>
        <v>11.475739888243893</v>
      </c>
      <c r="G400" s="4">
        <f>IF(資本ストック!G400&gt;0,LN(資本ストック!G400),0)</f>
        <v>11.514495319360901</v>
      </c>
      <c r="H400" s="4">
        <f>IF(資本ストック!H400&gt;0,LN(資本ストック!H400),0)</f>
        <v>11.821309644855331</v>
      </c>
      <c r="I400" s="4">
        <f>IF(資本ストック!I400&gt;0,LN(資本ストック!I400),0)</f>
        <v>12.048905230999967</v>
      </c>
      <c r="J400" s="4">
        <f>IF(資本ストック!J400&gt;0,LN(資本ストック!J400),0)</f>
        <v>12.069354413119438</v>
      </c>
      <c r="L400" s="6">
        <f t="shared" ref="L400" si="1529">E400-E$1090</f>
        <v>0.24374859197560816</v>
      </c>
      <c r="M400" s="6">
        <f t="shared" ref="M400" si="1530">F400-F$1090</f>
        <v>8.1246014628499452E-2</v>
      </c>
      <c r="N400" s="6">
        <f t="shared" ref="N400" si="1531">G400-G$1090</f>
        <v>-0.26157280555018758</v>
      </c>
      <c r="O400" s="6">
        <f t="shared" ref="O400" si="1532">H400-H$1090</f>
        <v>-0.2129533859769559</v>
      </c>
      <c r="P400" s="6">
        <f t="shared" si="1487"/>
        <v>-2.152736630013786</v>
      </c>
      <c r="Q400" s="6">
        <f t="shared" si="1488"/>
        <v>-2.1255937559991622</v>
      </c>
      <c r="S400" s="6">
        <f>L400-logHir!L400</f>
        <v>0.23848811492393551</v>
      </c>
      <c r="T400" s="6">
        <f>M400-logHir!M400</f>
        <v>0.20476013878015564</v>
      </c>
      <c r="U400" s="6">
        <f>N400-logHir!N400</f>
        <v>-0.12323189422131975</v>
      </c>
      <c r="V400" s="6">
        <f>O400-logHir!O400</f>
        <v>-0.12707930813472146</v>
      </c>
      <c r="W400" s="6">
        <f>P400-logHir!P400</f>
        <v>-2.1295997834487501</v>
      </c>
      <c r="X400" s="6">
        <f>Q400-logHir!Q400</f>
        <v>-2.0882761971379136</v>
      </c>
    </row>
    <row r="401" spans="1:24" x14ac:dyDescent="0.15">
      <c r="A401" s="1">
        <v>18</v>
      </c>
      <c r="B401" s="1" t="s">
        <v>288</v>
      </c>
      <c r="C401" s="1">
        <v>7</v>
      </c>
      <c r="D401" s="1" t="s">
        <v>19</v>
      </c>
      <c r="E401" s="4">
        <f>IF(資本ストック!E401&gt;0,LN(資本ストック!E401),0)</f>
        <v>7.0684738761768644</v>
      </c>
      <c r="F401" s="4">
        <f>IF(資本ストック!F401&gt;0,LN(資本ストック!F401),0)</f>
        <v>6.157562912038177</v>
      </c>
      <c r="G401" s="4">
        <f>IF(資本ストック!G401&gt;0,LN(資本ストック!G401),0)</f>
        <v>7.9733579812162576</v>
      </c>
      <c r="H401" s="4">
        <f>IF(資本ストック!H401&gt;0,LN(資本ストック!H401),0)</f>
        <v>8.5704578610639821</v>
      </c>
      <c r="I401" s="4">
        <f>IF(資本ストック!I401&gt;0,LN(資本ストック!I401),0)</f>
        <v>8.5141433709054031</v>
      </c>
      <c r="J401" s="4">
        <f>IF(資本ストック!J401&gt;0,LN(資本ストック!J401),0)</f>
        <v>8.5076087071266766</v>
      </c>
      <c r="L401" s="6">
        <f t="shared" ref="L401" si="1533">E401-E$1091</f>
        <v>-2.2101652601950947</v>
      </c>
      <c r="M401" s="6">
        <f t="shared" ref="M401" si="1534">F401-F$1091</f>
        <v>-3.8434774841074688</v>
      </c>
      <c r="N401" s="6">
        <f t="shared" ref="N401" si="1535">G401-G$1091</f>
        <v>-1.9995432432974072</v>
      </c>
      <c r="O401" s="6">
        <f t="shared" ref="O401" si="1536">H401-H$1091</f>
        <v>-1.9183747836003935</v>
      </c>
      <c r="P401" s="6">
        <f t="shared" si="1487"/>
        <v>-5.6874984901083501</v>
      </c>
      <c r="Q401" s="6">
        <f t="shared" si="1488"/>
        <v>-5.6873394619919235</v>
      </c>
      <c r="S401" s="6">
        <f>L401-logHir!L401</f>
        <v>-0.58232284876106011</v>
      </c>
      <c r="T401" s="6">
        <f>M401-logHir!M401</f>
        <v>-2.4132300168321636</v>
      </c>
      <c r="U401" s="6">
        <f>N401-logHir!N401</f>
        <v>-7.9457353707494072E-2</v>
      </c>
      <c r="V401" s="6">
        <f>O401-logHir!O401</f>
        <v>-0.21408189432542724</v>
      </c>
      <c r="W401" s="6">
        <f>P401-logHir!P401</f>
        <v>-3.6783516670035743</v>
      </c>
      <c r="X401" s="6">
        <f>Q401-logHir!Q401</f>
        <v>-3.7852805164071865</v>
      </c>
    </row>
    <row r="402" spans="1:24" x14ac:dyDescent="0.15">
      <c r="A402" s="1">
        <v>18</v>
      </c>
      <c r="B402" s="1" t="s">
        <v>288</v>
      </c>
      <c r="C402" s="1">
        <v>8</v>
      </c>
      <c r="D402" s="1" t="s">
        <v>20</v>
      </c>
      <c r="E402" s="4">
        <f>IF(資本ストック!E402&gt;0,LN(資本ストック!E402),0)</f>
        <v>10.383061735903182</v>
      </c>
      <c r="F402" s="4">
        <f>IF(資本ストック!F402&gt;0,LN(資本ストック!F402),0)</f>
        <v>10.536965438145355</v>
      </c>
      <c r="G402" s="4">
        <f>IF(資本ストック!G402&gt;0,LN(資本ストック!G402),0)</f>
        <v>10.692270159799925</v>
      </c>
      <c r="H402" s="4">
        <f>IF(資本ストック!H402&gt;0,LN(資本ストック!H402),0)</f>
        <v>10.891590508950049</v>
      </c>
      <c r="I402" s="4">
        <f>IF(資本ストック!I402&gt;0,LN(資本ストック!I402),0)</f>
        <v>11.116092846046691</v>
      </c>
      <c r="J402" s="4">
        <f>IF(資本ストック!J402&gt;0,LN(資本ストック!J402),0)</f>
        <v>11.140807797354492</v>
      </c>
      <c r="L402" s="6">
        <f t="shared" ref="L402" si="1537">E402-E$1092</f>
        <v>-0.4004222381728475</v>
      </c>
      <c r="M402" s="6">
        <f t="shared" ref="M402" si="1538">F402-F$1092</f>
        <v>-0.49794716035853703</v>
      </c>
      <c r="N402" s="6">
        <f t="shared" ref="N402" si="1539">G402-G$1092</f>
        <v>-0.60974446269768912</v>
      </c>
      <c r="O402" s="6">
        <f t="shared" ref="O402" si="1540">H402-H$1092</f>
        <v>-0.46703057726772101</v>
      </c>
      <c r="P402" s="6">
        <f t="shared" si="1487"/>
        <v>-3.0855490149670626</v>
      </c>
      <c r="Q402" s="6">
        <f t="shared" si="1488"/>
        <v>-3.0541403717641078</v>
      </c>
      <c r="S402" s="6">
        <f>L402-logHir!L402</f>
        <v>0.4064605398787009</v>
      </c>
      <c r="T402" s="6">
        <f>M402-logHir!M402</f>
        <v>0.35787473392899649</v>
      </c>
      <c r="U402" s="6">
        <f>N402-logHir!N402</f>
        <v>0.15050156235364298</v>
      </c>
      <c r="V402" s="6">
        <f>O402-logHir!O402</f>
        <v>0.20208108505697808</v>
      </c>
      <c r="W402" s="6">
        <f>P402-logHir!P402</f>
        <v>-2.4798936479729914</v>
      </c>
      <c r="X402" s="6">
        <f>Q402-logHir!Q402</f>
        <v>-2.5050154794612141</v>
      </c>
    </row>
    <row r="403" spans="1:24" x14ac:dyDescent="0.15">
      <c r="A403" s="1">
        <v>18</v>
      </c>
      <c r="B403" s="1" t="s">
        <v>288</v>
      </c>
      <c r="C403" s="1">
        <v>9</v>
      </c>
      <c r="D403" s="1" t="s">
        <v>21</v>
      </c>
      <c r="E403" s="4">
        <f>IF(資本ストック!E403&gt;0,LN(資本ストック!E403),0)</f>
        <v>8.756996501753596</v>
      </c>
      <c r="F403" s="4">
        <f>IF(資本ストック!F403&gt;0,LN(資本ストック!F403),0)</f>
        <v>9.3775891682020678</v>
      </c>
      <c r="G403" s="4">
        <f>IF(資本ストック!G403&gt;0,LN(資本ストック!G403),0)</f>
        <v>11.616760810649685</v>
      </c>
      <c r="H403" s="4">
        <f>IF(資本ストック!H403&gt;0,LN(資本ストック!H403),0)</f>
        <v>11.545239523802868</v>
      </c>
      <c r="I403" s="4">
        <f>IF(資本ストック!I403&gt;0,LN(資本ストック!I403),0)</f>
        <v>11.775576637834025</v>
      </c>
      <c r="J403" s="4">
        <f>IF(資本ストック!J403&gt;0,LN(資本ストック!J403),0)</f>
        <v>11.808631662208629</v>
      </c>
      <c r="L403" s="6">
        <f t="shared" ref="L403" si="1541">E403-E$1093</f>
        <v>-2.4998116579541403</v>
      </c>
      <c r="M403" s="6">
        <f t="shared" ref="M403" si="1542">F403-F$1093</f>
        <v>-2.4647187302188343</v>
      </c>
      <c r="N403" s="6">
        <f t="shared" ref="N403" si="1543">G403-G$1093</f>
        <v>-0.53684064058607994</v>
      </c>
      <c r="O403" s="6">
        <f t="shared" ref="O403" si="1544">H403-H$1093</f>
        <v>-0.6964190325416304</v>
      </c>
      <c r="P403" s="6">
        <f t="shared" si="1487"/>
        <v>-2.4260652231797284</v>
      </c>
      <c r="Q403" s="6">
        <f t="shared" si="1488"/>
        <v>-2.3863165069099708</v>
      </c>
      <c r="S403" s="6">
        <f>L403-logHir!L403</f>
        <v>-0.57163236277298957</v>
      </c>
      <c r="T403" s="6">
        <f>M403-logHir!M403</f>
        <v>-0.68419565254272818</v>
      </c>
      <c r="U403" s="6">
        <f>N403-logHir!N403</f>
        <v>0.73611686776910723</v>
      </c>
      <c r="V403" s="6">
        <f>O403-logHir!O403</f>
        <v>0.17354782969255567</v>
      </c>
      <c r="W403" s="6">
        <f>P403-logHir!P403</f>
        <v>-1.4591311863468679</v>
      </c>
      <c r="X403" s="6">
        <f>Q403-logHir!Q403</f>
        <v>-1.4807961462263357</v>
      </c>
    </row>
    <row r="404" spans="1:24" x14ac:dyDescent="0.15">
      <c r="A404" s="1">
        <v>18</v>
      </c>
      <c r="B404" s="1" t="s">
        <v>288</v>
      </c>
      <c r="C404" s="1">
        <v>10</v>
      </c>
      <c r="D404" s="1" t="s">
        <v>22</v>
      </c>
      <c r="E404" s="4">
        <f>IF(資本ストック!E404&gt;0,LN(資本ストック!E404),0)</f>
        <v>8.8552259748866042</v>
      </c>
      <c r="F404" s="4">
        <f>IF(資本ストック!F404&gt;0,LN(資本ストック!F404),0)</f>
        <v>9.2465766620658325</v>
      </c>
      <c r="G404" s="4">
        <f>IF(資本ストック!G404&gt;0,LN(資本ストック!G404),0)</f>
        <v>10.084764372537993</v>
      </c>
      <c r="H404" s="4">
        <f>IF(資本ストック!H404&gt;0,LN(資本ストック!H404),0)</f>
        <v>10.402636619245355</v>
      </c>
      <c r="I404" s="4">
        <f>IF(資本ストック!I404&gt;0,LN(資本ストック!I404),0)</f>
        <v>10.369483685708982</v>
      </c>
      <c r="J404" s="4">
        <f>IF(資本ストック!J404&gt;0,LN(資本ストック!J404),0)</f>
        <v>10.364355445830329</v>
      </c>
      <c r="L404" s="6">
        <f t="shared" ref="L404" si="1545">E404-E$1094</f>
        <v>-1.3860940030603288</v>
      </c>
      <c r="M404" s="6">
        <f t="shared" ref="M404" si="1546">F404-F$1094</f>
        <v>-1.3643399245813725</v>
      </c>
      <c r="N404" s="6">
        <f t="shared" ref="N404" si="1547">G404-G$1094</f>
        <v>-0.98072073470980925</v>
      </c>
      <c r="O404" s="6">
        <f t="shared" ref="O404" si="1548">H404-H$1094</f>
        <v>-0.9309068626730177</v>
      </c>
      <c r="P404" s="6">
        <f t="shared" si="1487"/>
        <v>-3.8321581753047713</v>
      </c>
      <c r="Q404" s="6">
        <f t="shared" si="1488"/>
        <v>-3.8305927232882713</v>
      </c>
      <c r="S404" s="6">
        <f>L404-logHir!L404</f>
        <v>-0.30361422727906984</v>
      </c>
      <c r="T404" s="6">
        <f>M404-logHir!M404</f>
        <v>-0.3545280404059401</v>
      </c>
      <c r="U404" s="6">
        <f>N404-logHir!N404</f>
        <v>-0.12223263221903657</v>
      </c>
      <c r="V404" s="6">
        <f>O404-logHir!O404</f>
        <v>-0.13872017256890423</v>
      </c>
      <c r="W404" s="6">
        <f>P404-logHir!P404</f>
        <v>-3.0576871449135936</v>
      </c>
      <c r="X404" s="6">
        <f>Q404-logHir!Q404</f>
        <v>-3.0740896593505482</v>
      </c>
    </row>
    <row r="405" spans="1:24" x14ac:dyDescent="0.15">
      <c r="A405" s="1">
        <v>18</v>
      </c>
      <c r="B405" s="1" t="s">
        <v>288</v>
      </c>
      <c r="C405" s="1">
        <v>11</v>
      </c>
      <c r="D405" s="1" t="s">
        <v>23</v>
      </c>
      <c r="E405" s="4">
        <f>IF(資本ストック!E405&gt;0,LN(資本ストック!E405),0)</f>
        <v>9.8369866738880738</v>
      </c>
      <c r="F405" s="4">
        <f>IF(資本ストック!F405&gt;0,LN(資本ストック!F405),0)</f>
        <v>10.054765110371083</v>
      </c>
      <c r="G405" s="4">
        <f>IF(資本ストック!G405&gt;0,LN(資本ストック!G405),0)</f>
        <v>10.74645634389352</v>
      </c>
      <c r="H405" s="4">
        <f>IF(資本ストック!H405&gt;0,LN(資本ストック!H405),0)</f>
        <v>10.993339270687002</v>
      </c>
      <c r="I405" s="4">
        <f>IF(資本ストック!I405&gt;0,LN(資本ストック!I405),0)</f>
        <v>11.069856011283644</v>
      </c>
      <c r="J405" s="4">
        <f>IF(資本ストック!J405&gt;0,LN(資本ストック!J405),0)</f>
        <v>11.041513089149948</v>
      </c>
      <c r="L405" s="6">
        <f t="shared" ref="L405" si="1549">E405-E$1095</f>
        <v>-0.97921393709029125</v>
      </c>
      <c r="M405" s="6">
        <f t="shared" ref="M405" si="1550">F405-F$1095</f>
        <v>-1.1628689681298905</v>
      </c>
      <c r="N405" s="6">
        <f t="shared" ref="N405" si="1551">G405-G$1095</f>
        <v>-1.1810538869110125</v>
      </c>
      <c r="O405" s="6">
        <f t="shared" ref="O405" si="1552">H405-H$1095</f>
        <v>-1.3516730538532116</v>
      </c>
      <c r="P405" s="6">
        <f t="shared" si="1487"/>
        <v>-3.1317858497301092</v>
      </c>
      <c r="Q405" s="6">
        <f t="shared" si="1488"/>
        <v>-3.1534350799686521</v>
      </c>
      <c r="S405" s="6">
        <f>L405-logHir!L405</f>
        <v>-0.29738752615446096</v>
      </c>
      <c r="T405" s="6">
        <f>M405-logHir!M405</f>
        <v>-0.15555253661288582</v>
      </c>
      <c r="U405" s="6">
        <f>N405-logHir!N405</f>
        <v>-0.19101315209154102</v>
      </c>
      <c r="V405" s="6">
        <f>O405-logHir!O405</f>
        <v>-0.47184197316158105</v>
      </c>
      <c r="W405" s="6">
        <f>P405-logHir!P405</f>
        <v>-2.1322720090446889</v>
      </c>
      <c r="X405" s="6">
        <f>Q405-logHir!Q405</f>
        <v>-2.1501085354386476</v>
      </c>
    </row>
    <row r="406" spans="1:24" x14ac:dyDescent="0.15">
      <c r="A406" s="1">
        <v>18</v>
      </c>
      <c r="B406" s="1" t="s">
        <v>288</v>
      </c>
      <c r="C406" s="1">
        <v>12</v>
      </c>
      <c r="D406" s="1" t="s">
        <v>24</v>
      </c>
      <c r="E406" s="4">
        <f>IF(資本ストック!E406&gt;0,LN(資本ストック!E406),0)</f>
        <v>10.409345591649499</v>
      </c>
      <c r="F406" s="4">
        <f>IF(資本ストック!F406&gt;0,LN(資本ストック!F406),0)</f>
        <v>11.111642985323781</v>
      </c>
      <c r="G406" s="4">
        <f>IF(資本ストック!G406&gt;0,LN(資本ストック!G406),0)</f>
        <v>12.346442878263419</v>
      </c>
      <c r="H406" s="4">
        <f>IF(資本ストック!H406&gt;0,LN(資本ストック!H406),0)</f>
        <v>12.840525872207335</v>
      </c>
      <c r="I406" s="4">
        <f>IF(資本ストック!I406&gt;0,LN(資本ストック!I406),0)</f>
        <v>13.139604925292204</v>
      </c>
      <c r="J406" s="4">
        <f>IF(資本ストック!J406&gt;0,LN(資本ストック!J406),0)</f>
        <v>13.126062668443893</v>
      </c>
      <c r="L406" s="6">
        <f t="shared" ref="L406" si="1553">E406-E$1096</f>
        <v>0.27809895323248668</v>
      </c>
      <c r="M406" s="6">
        <f t="shared" ref="M406" si="1554">F406-F$1096</f>
        <v>9.0591476060138731E-2</v>
      </c>
      <c r="N406" s="6">
        <f t="shared" ref="N406" si="1555">G406-G$1096</f>
        <v>-0.13924303699244867</v>
      </c>
      <c r="O406" s="6">
        <f t="shared" ref="O406" si="1556">H406-H$1096</f>
        <v>-0.30793598238921405</v>
      </c>
      <c r="P406" s="6">
        <f t="shared" si="1487"/>
        <v>-1.0620369357215491</v>
      </c>
      <c r="Q406" s="6">
        <f t="shared" si="1488"/>
        <v>-1.0688855006747069</v>
      </c>
      <c r="S406" s="6">
        <f>L406-logHir!L406</f>
        <v>0.47651273297814001</v>
      </c>
      <c r="T406" s="6">
        <f>M406-logHir!M406</f>
        <v>0.23274482545802222</v>
      </c>
      <c r="U406" s="6">
        <f>N406-logHir!N406</f>
        <v>0.13537478740296116</v>
      </c>
      <c r="V406" s="6">
        <f>O406-logHir!O406</f>
        <v>8.3914581468908622E-2</v>
      </c>
      <c r="W406" s="6">
        <f>P406-logHir!P406</f>
        <v>-0.76929708871503699</v>
      </c>
      <c r="X406" s="6">
        <f>Q406-logHir!Q406</f>
        <v>-0.81781045890899406</v>
      </c>
    </row>
    <row r="407" spans="1:24" x14ac:dyDescent="0.15">
      <c r="A407" s="1">
        <v>18</v>
      </c>
      <c r="B407" s="1" t="s">
        <v>288</v>
      </c>
      <c r="C407" s="1">
        <v>13</v>
      </c>
      <c r="D407" s="1" t="s">
        <v>25</v>
      </c>
      <c r="E407" s="4">
        <f>IF(資本ストック!E407&gt;0,LN(資本ストック!E407),0)</f>
        <v>6.9430332962325441</v>
      </c>
      <c r="F407" s="4">
        <f>IF(資本ストック!F407&gt;0,LN(資本ストック!F407),0)</f>
        <v>7.630586416782168</v>
      </c>
      <c r="G407" s="4">
        <f>IF(資本ストック!G407&gt;0,LN(資本ストック!G407),0)</f>
        <v>9.8689349753728166</v>
      </c>
      <c r="H407" s="4">
        <f>IF(資本ストック!H407&gt;0,LN(資本ストック!H407),0)</f>
        <v>10.858162114240161</v>
      </c>
      <c r="I407" s="4">
        <f>IF(資本ストック!I407&gt;0,LN(資本ストック!I407),0)</f>
        <v>11.340932735411778</v>
      </c>
      <c r="J407" s="4">
        <f>IF(資本ストック!J407&gt;0,LN(資本ストック!J407),0)</f>
        <v>11.339811927491729</v>
      </c>
      <c r="L407" s="6">
        <f t="shared" ref="L407" si="1557">E407-E$1097</f>
        <v>-2.6877024110789218</v>
      </c>
      <c r="M407" s="6">
        <f t="shared" ref="M407" si="1558">F407-F$1097</f>
        <v>-3.4116130427423803</v>
      </c>
      <c r="N407" s="6">
        <f t="shared" ref="N407" si="1559">G407-G$1097</f>
        <v>-1.7648583966036497</v>
      </c>
      <c r="O407" s="6">
        <f t="shared" ref="O407" si="1560">H407-H$1097</f>
        <v>-1.1257162383025587</v>
      </c>
      <c r="P407" s="6">
        <f t="shared" si="1487"/>
        <v>-2.860709125601975</v>
      </c>
      <c r="Q407" s="6">
        <f t="shared" si="1488"/>
        <v>-2.8551362416268713</v>
      </c>
      <c r="S407" s="6">
        <f>L407-logHir!L407</f>
        <v>-0.21788061623805532</v>
      </c>
      <c r="T407" s="6">
        <f>M407-logHir!M407</f>
        <v>-0.50743022033052743</v>
      </c>
      <c r="U407" s="6">
        <f>N407-logHir!N407</f>
        <v>-5.5289281206475138E-2</v>
      </c>
      <c r="V407" s="6">
        <f>O407-logHir!O407</f>
        <v>0.22570935150434401</v>
      </c>
      <c r="W407" s="6">
        <f>P407-logHir!P407</f>
        <v>-1.7066676346324474</v>
      </c>
      <c r="X407" s="6">
        <f>Q407-logHir!Q407</f>
        <v>-1.8619104468447656</v>
      </c>
    </row>
    <row r="408" spans="1:24" x14ac:dyDescent="0.15">
      <c r="A408" s="1">
        <v>18</v>
      </c>
      <c r="B408" s="1" t="s">
        <v>288</v>
      </c>
      <c r="C408" s="1">
        <v>14</v>
      </c>
      <c r="D408" s="1" t="s">
        <v>26</v>
      </c>
      <c r="E408" s="4">
        <f>IF(資本ストック!E408&gt;0,LN(資本ストック!E408),0)</f>
        <v>9.3621155187215308</v>
      </c>
      <c r="F408" s="4">
        <f>IF(資本ストック!F408&gt;0,LN(資本ストック!F408),0)</f>
        <v>10.025500543981485</v>
      </c>
      <c r="G408" s="4">
        <f>IF(資本ストック!G408&gt;0,LN(資本ストック!G408),0)</f>
        <v>10.720119574235468</v>
      </c>
      <c r="H408" s="4">
        <f>IF(資本ストック!H408&gt;0,LN(資本ストック!H408),0)</f>
        <v>10.939628602133793</v>
      </c>
      <c r="I408" s="4">
        <f>IF(資本ストック!I408&gt;0,LN(資本ストック!I408),0)</f>
        <v>11.00262258711737</v>
      </c>
      <c r="J408" s="4">
        <f>IF(資本ストック!J408&gt;0,LN(資本ストック!J408),0)</f>
        <v>10.988594168433881</v>
      </c>
      <c r="L408" s="6">
        <f t="shared" ref="L408" si="1561">E408-E$1098</f>
        <v>3.0278707293990061</v>
      </c>
      <c r="M408" s="6">
        <f t="shared" ref="M408" si="1562">F408-F$1098</f>
        <v>1.6486303350272529</v>
      </c>
      <c r="N408" s="6">
        <f t="shared" ref="N408" si="1563">G408-G$1098</f>
        <v>1.3230572093600603</v>
      </c>
      <c r="O408" s="6">
        <f t="shared" ref="O408" si="1564">H408-H$1098</f>
        <v>1.031471855124785</v>
      </c>
      <c r="P408" s="6">
        <f t="shared" si="1487"/>
        <v>-3.1990192738963827</v>
      </c>
      <c r="Q408" s="6">
        <f t="shared" si="1488"/>
        <v>-3.2063540006847191</v>
      </c>
      <c r="S408" s="6">
        <f>L408-logHir!L408</f>
        <v>1.3220222337066332</v>
      </c>
      <c r="T408" s="6">
        <f>M408-logHir!M408</f>
        <v>8.4322810125980752E-2</v>
      </c>
      <c r="U408" s="6">
        <f>N408-logHir!N408</f>
        <v>-0.30893234432553385</v>
      </c>
      <c r="V408" s="6">
        <f>O408-logHir!O408</f>
        <v>-0.42493501388453936</v>
      </c>
      <c r="W408" s="6">
        <f>P408-logHir!P408</f>
        <v>-4.2947421146944578</v>
      </c>
      <c r="X408" s="6">
        <f>Q408-logHir!Q408</f>
        <v>-4.4150898873300468</v>
      </c>
    </row>
    <row r="409" spans="1:24" x14ac:dyDescent="0.15">
      <c r="A409" s="1">
        <v>18</v>
      </c>
      <c r="B409" s="1" t="s">
        <v>288</v>
      </c>
      <c r="C409" s="1">
        <v>15</v>
      </c>
      <c r="D409" s="1" t="s">
        <v>27</v>
      </c>
      <c r="E409" s="4">
        <f>IF(資本ストック!E409&gt;0,LN(資本ストック!E409),0)</f>
        <v>10.061772678087504</v>
      </c>
      <c r="F409" s="4">
        <f>IF(資本ストック!F409&gt;0,LN(資本ストック!F409),0)</f>
        <v>10.878508428707983</v>
      </c>
      <c r="G409" s="4">
        <f>IF(資本ストック!G409&gt;0,LN(資本ストック!G409),0)</f>
        <v>11.538403645251627</v>
      </c>
      <c r="H409" s="4">
        <f>IF(資本ストック!H409&gt;0,LN(資本ストック!H409),0)</f>
        <v>11.811597818347677</v>
      </c>
      <c r="I409" s="4">
        <f>IF(資本ストック!I409&gt;0,LN(資本ストック!I409),0)</f>
        <v>12.025952602898855</v>
      </c>
      <c r="J409" s="4">
        <f>IF(資本ストック!J409&gt;0,LN(資本ストック!J409),0)</f>
        <v>12.048705984652532</v>
      </c>
      <c r="L409" s="6">
        <f t="shared" ref="L409" si="1565">E409-E$1099</f>
        <v>-0.99069163579554242</v>
      </c>
      <c r="M409" s="6">
        <f t="shared" ref="M409" si="1566">F409-F$1099</f>
        <v>-0.81502124577982116</v>
      </c>
      <c r="N409" s="6">
        <f t="shared" ref="N409" si="1567">G409-G$1099</f>
        <v>-0.76071158490801238</v>
      </c>
      <c r="O409" s="6">
        <f t="shared" ref="O409" si="1568">H409-H$1099</f>
        <v>-0.792598093534707</v>
      </c>
      <c r="P409" s="6">
        <f t="shared" si="1487"/>
        <v>-2.1756892581148985</v>
      </c>
      <c r="Q409" s="6">
        <f t="shared" si="1488"/>
        <v>-2.1462421844660682</v>
      </c>
      <c r="S409" s="6">
        <f>L409-logHir!L409</f>
        <v>-0.11176164227773988</v>
      </c>
      <c r="T409" s="6">
        <f>M409-logHir!M409</f>
        <v>-9.0937036780518454E-2</v>
      </c>
      <c r="U409" s="6">
        <f>N409-logHir!N409</f>
        <v>-7.5466591226547308E-2</v>
      </c>
      <c r="V409" s="6">
        <f>O409-logHir!O409</f>
        <v>-0.13043725551248997</v>
      </c>
      <c r="W409" s="6">
        <f>P409-logHir!P409</f>
        <v>-1.5968285009536611</v>
      </c>
      <c r="X409" s="6">
        <f>Q409-logHir!Q409</f>
        <v>-1.5578748790420551</v>
      </c>
    </row>
    <row r="410" spans="1:24" x14ac:dyDescent="0.15">
      <c r="A410" s="1">
        <v>18</v>
      </c>
      <c r="B410" s="1" t="s">
        <v>287</v>
      </c>
      <c r="C410" s="1">
        <v>16</v>
      </c>
      <c r="D410" s="1" t="s">
        <v>10</v>
      </c>
      <c r="E410" s="4">
        <f>IF(資本ストック!E410&gt;0,LN(資本ストック!E410),0)</f>
        <v>10.773819879299955</v>
      </c>
      <c r="F410" s="4">
        <f>IF(資本ストック!F410&gt;0,LN(資本ストック!F410),0)</f>
        <v>11.728890576466176</v>
      </c>
      <c r="G410" s="4">
        <f>IF(資本ストック!G410&gt;0,LN(資本ストック!G410),0)</f>
        <v>12.09988401022814</v>
      </c>
      <c r="H410" s="4">
        <f>IF(資本ストック!H410&gt;0,LN(資本ストック!H410),0)</f>
        <v>12.620830292937304</v>
      </c>
      <c r="I410" s="4">
        <f>IF(資本ストック!I410&gt;0,LN(資本ストック!I410),0)</f>
        <v>12.583315047908151</v>
      </c>
      <c r="J410" s="4">
        <f>IF(資本ストック!J410&gt;0,LN(資本ストック!J410),0)</f>
        <v>12.510664685249237</v>
      </c>
      <c r="L410" s="6">
        <f t="shared" ref="L410" si="1569">E410-E$1100</f>
        <v>-1.0846922525205027</v>
      </c>
      <c r="M410" s="6">
        <f t="shared" ref="M410" si="1570">F410-F$1100</f>
        <v>-0.51645610473078918</v>
      </c>
      <c r="N410" s="6">
        <f t="shared" ref="N410" si="1571">G410-G$1100</f>
        <v>-0.51949984752993927</v>
      </c>
      <c r="O410" s="6">
        <f t="shared" ref="O410" si="1572">H410-H$1100</f>
        <v>-0.39432346721581446</v>
      </c>
      <c r="P410" s="6">
        <f t="shared" si="1487"/>
        <v>-1.6183268131056021</v>
      </c>
      <c r="Q410" s="6">
        <f t="shared" si="1488"/>
        <v>-1.684283483869363</v>
      </c>
      <c r="S410" s="6">
        <f>L410-logHir!L410</f>
        <v>-0.30792698243229744</v>
      </c>
      <c r="T410" s="6">
        <f>M410-logHir!M410</f>
        <v>0.21389987159675528</v>
      </c>
      <c r="U410" s="6">
        <f>N410-logHir!N410</f>
        <v>0.12765689016059412</v>
      </c>
      <c r="V410" s="6">
        <f>O410-logHir!O410</f>
        <v>0.28311964718375648</v>
      </c>
      <c r="W410" s="6">
        <f>P410-logHir!P410</f>
        <v>-0.92252133412537063</v>
      </c>
      <c r="X410" s="6">
        <f>Q410-logHir!Q410</f>
        <v>-1.0221348416984686</v>
      </c>
    </row>
    <row r="411" spans="1:24" x14ac:dyDescent="0.15">
      <c r="A411" s="1">
        <v>18</v>
      </c>
      <c r="B411" s="1" t="s">
        <v>287</v>
      </c>
      <c r="C411" s="1">
        <v>17</v>
      </c>
      <c r="D411" s="1" t="s">
        <v>11</v>
      </c>
      <c r="E411" s="4">
        <f>IF(資本ストック!E411&gt;0,LN(資本ストック!E411),0)</f>
        <v>13.459692731927976</v>
      </c>
      <c r="F411" s="4">
        <f>IF(資本ストック!F411&gt;0,LN(資本ストック!F411),0)</f>
        <v>14.337246029314933</v>
      </c>
      <c r="G411" s="4">
        <f>IF(資本ストック!G411&gt;0,LN(資本ストック!G411),0)</f>
        <v>14.686643811529898</v>
      </c>
      <c r="H411" s="4">
        <f>IF(資本ストック!H411&gt;0,LN(資本ストック!H411),0)</f>
        <v>14.847279565821164</v>
      </c>
      <c r="I411" s="4">
        <f>IF(資本ストック!I411&gt;0,LN(資本ストック!I411),0)</f>
        <v>14.68210343882353</v>
      </c>
      <c r="J411" s="4">
        <f>IF(資本ストック!J411&gt;0,LN(資本ストック!J411),0)</f>
        <v>14.668990912501462</v>
      </c>
      <c r="L411" s="6">
        <f t="shared" ref="L411" si="1573">E411-E$1101</f>
        <v>0.85925662729126451</v>
      </c>
      <c r="M411" s="6">
        <f t="shared" ref="M411" si="1574">F411-F$1101</f>
        <v>0.68207921182012399</v>
      </c>
      <c r="N411" s="6">
        <f t="shared" ref="N411" si="1575">G411-G$1101</f>
        <v>0.67820717596863389</v>
      </c>
      <c r="O411" s="6">
        <f t="shared" ref="O411" si="1576">H411-H$1101</f>
        <v>0.47938012230450333</v>
      </c>
      <c r="P411" s="6">
        <f t="shared" si="1487"/>
        <v>0.48046157780977694</v>
      </c>
      <c r="Q411" s="6">
        <f t="shared" si="1488"/>
        <v>0.47404274338286179</v>
      </c>
      <c r="S411" s="6">
        <f>L411-logHir!L411</f>
        <v>1.4580853811539374</v>
      </c>
      <c r="T411" s="6">
        <f>M411-logHir!M411</f>
        <v>1.0244156435341392</v>
      </c>
      <c r="U411" s="6">
        <f>N411-logHir!N411</f>
        <v>1.0413220688858758</v>
      </c>
      <c r="V411" s="6">
        <f>O411-logHir!O411</f>
        <v>0.81662472530633856</v>
      </c>
      <c r="W411" s="6">
        <f>P411-logHir!P411</f>
        <v>0.75198811503461904</v>
      </c>
      <c r="X411" s="6">
        <f>Q411-logHir!Q411</f>
        <v>0.73079342451714169</v>
      </c>
    </row>
    <row r="412" spans="1:24" x14ac:dyDescent="0.15">
      <c r="A412" s="1">
        <v>18</v>
      </c>
      <c r="B412" s="1" t="s">
        <v>287</v>
      </c>
      <c r="C412" s="1">
        <v>18</v>
      </c>
      <c r="D412" s="1" t="s">
        <v>12</v>
      </c>
      <c r="E412" s="4">
        <f>IF(資本ストック!E412&gt;0,LN(資本ストック!E412),0)</f>
        <v>11.185027620256321</v>
      </c>
      <c r="F412" s="4">
        <f>IF(資本ストック!F412&gt;0,LN(資本ストック!F412),0)</f>
        <v>12.576555981213044</v>
      </c>
      <c r="G412" s="4">
        <f>IF(資本ストック!G412&gt;0,LN(資本ストック!G412),0)</f>
        <v>12.848226560971197</v>
      </c>
      <c r="H412" s="4">
        <f>IF(資本ストック!H412&gt;0,LN(資本ストック!H412),0)</f>
        <v>12.7466835341174</v>
      </c>
      <c r="I412" s="4">
        <f>IF(資本ストック!I412&gt;0,LN(資本ストック!I412),0)</f>
        <v>12.457634150963598</v>
      </c>
      <c r="J412" s="4">
        <f>IF(資本ストック!J412&gt;0,LN(資本ストック!J412),0)</f>
        <v>12.423834946269368</v>
      </c>
      <c r="L412" s="6">
        <f t="shared" ref="L412" si="1577">E412-E$1102</f>
        <v>-0.73445678070397946</v>
      </c>
      <c r="M412" s="6">
        <f t="shared" ref="M412" si="1578">F412-F$1102</f>
        <v>-0.55817804899053236</v>
      </c>
      <c r="N412" s="6">
        <f t="shared" ref="N412" si="1579">G412-G$1102</f>
        <v>-0.57507335713224883</v>
      </c>
      <c r="O412" s="6">
        <f t="shared" ref="O412" si="1580">H412-H$1102</f>
        <v>-0.78160464662595075</v>
      </c>
      <c r="P412" s="6">
        <f t="shared" si="1487"/>
        <v>-1.7440077100501554</v>
      </c>
      <c r="Q412" s="6">
        <f t="shared" si="1488"/>
        <v>-1.7711132228492321</v>
      </c>
      <c r="S412" s="6">
        <f>L412-logHir!L412</f>
        <v>4.687418938105381E-2</v>
      </c>
      <c r="T412" s="6">
        <f>M412-logHir!M412</f>
        <v>0.17605290793722084</v>
      </c>
      <c r="U412" s="6">
        <f>N412-logHir!N412</f>
        <v>9.5770207469241697E-2</v>
      </c>
      <c r="V412" s="6">
        <f>O412-logHir!O412</f>
        <v>2.1734928289054878E-2</v>
      </c>
      <c r="W412" s="6">
        <f>P412-logHir!P412</f>
        <v>-0.90472199025230893</v>
      </c>
      <c r="X412" s="6">
        <f>Q412-logHir!Q412</f>
        <v>-0.97247436497612227</v>
      </c>
    </row>
    <row r="413" spans="1:24" x14ac:dyDescent="0.15">
      <c r="A413" s="1">
        <v>18</v>
      </c>
      <c r="B413" s="1" t="s">
        <v>287</v>
      </c>
      <c r="C413" s="1">
        <v>19</v>
      </c>
      <c r="D413" s="1" t="s">
        <v>13</v>
      </c>
      <c r="E413" s="4">
        <f>IF(資本ストック!E413&gt;0,LN(資本ストック!E413),0)</f>
        <v>10.152289922671313</v>
      </c>
      <c r="F413" s="4">
        <f>IF(資本ストック!F413&gt;0,LN(資本ストック!F413),0)</f>
        <v>11.036815116194296</v>
      </c>
      <c r="G413" s="4">
        <f>IF(資本ストック!G413&gt;0,LN(資本ストック!G413),0)</f>
        <v>11.376678059195186</v>
      </c>
      <c r="H413" s="4">
        <f>IF(資本ストック!H413&gt;0,LN(資本ストック!H413),0)</f>
        <v>11.597327816467976</v>
      </c>
      <c r="I413" s="4">
        <f>IF(資本ストック!I413&gt;0,LN(資本ストック!I413),0)</f>
        <v>11.658561420550139</v>
      </c>
      <c r="J413" s="4">
        <f>IF(資本ストック!J413&gt;0,LN(資本ストック!J413),0)</f>
        <v>11.639792183648426</v>
      </c>
      <c r="L413" s="6">
        <f t="shared" ref="L413" si="1581">E413-E$1103</f>
        <v>-1.0722914553032492</v>
      </c>
      <c r="M413" s="6">
        <f t="shared" ref="M413" si="1582">F413-F$1103</f>
        <v>-0.55254061581163505</v>
      </c>
      <c r="N413" s="6">
        <f t="shared" ref="N413" si="1583">G413-G$1103</f>
        <v>-0.42552132237243789</v>
      </c>
      <c r="O413" s="6">
        <f t="shared" ref="O413" si="1584">H413-H$1103</f>
        <v>-0.62960225638880196</v>
      </c>
      <c r="P413" s="6">
        <f t="shared" si="1487"/>
        <v>-2.5430804404636138</v>
      </c>
      <c r="Q413" s="6">
        <f t="shared" si="1488"/>
        <v>-2.555155985470174</v>
      </c>
      <c r="S413" s="6">
        <f>L413-logHir!L413</f>
        <v>-0.31864217145154683</v>
      </c>
      <c r="T413" s="6">
        <f>M413-logHir!M413</f>
        <v>0.18464864615919296</v>
      </c>
      <c r="U413" s="6">
        <f>N413-logHir!N413</f>
        <v>0.35140553697084087</v>
      </c>
      <c r="V413" s="6">
        <f>O413-logHir!O413</f>
        <v>8.2761595875444627E-2</v>
      </c>
      <c r="W413" s="6">
        <f>P413-logHir!P413</f>
        <v>-1.837009959976216</v>
      </c>
      <c r="X413" s="6">
        <f>Q413-logHir!Q413</f>
        <v>-1.844674612571561</v>
      </c>
    </row>
    <row r="414" spans="1:24" x14ac:dyDescent="0.15">
      <c r="A414" s="1">
        <v>18</v>
      </c>
      <c r="B414" s="1" t="s">
        <v>287</v>
      </c>
      <c r="C414" s="1">
        <v>20</v>
      </c>
      <c r="D414" s="1" t="s">
        <v>14</v>
      </c>
      <c r="E414" s="4">
        <f>IF(資本ストック!E414&gt;0,LN(資本ストック!E414),0)</f>
        <v>9.8617196106737133</v>
      </c>
      <c r="F414" s="4">
        <f>IF(資本ストック!F414&gt;0,LN(資本ストック!F414),0)</f>
        <v>12.072117189126477</v>
      </c>
      <c r="G414" s="4">
        <f>IF(資本ストック!G414&gt;0,LN(資本ストック!G414),0)</f>
        <v>12.964165376261127</v>
      </c>
      <c r="H414" s="4">
        <f>IF(資本ストック!H414&gt;0,LN(資本ストック!H414),0)</f>
        <v>13.465941091044316</v>
      </c>
      <c r="I414" s="4">
        <f>IF(資本ストック!I414&gt;0,LN(資本ストック!I414),0)</f>
        <v>13.414253448791776</v>
      </c>
      <c r="J414" s="4">
        <f>IF(資本ストック!J414&gt;0,LN(資本ストック!J414),0)</f>
        <v>13.385790499927092</v>
      </c>
      <c r="L414" s="6">
        <f t="shared" ref="L414" si="1585">E414-E$1104</f>
        <v>-1.0687801619449839</v>
      </c>
      <c r="M414" s="6">
        <f t="shared" ref="M414" si="1586">F414-F$1104</f>
        <v>-0.89734521658917998</v>
      </c>
      <c r="N414" s="6">
        <f t="shared" ref="N414" si="1587">G414-G$1104</f>
        <v>-0.85843638890803575</v>
      </c>
      <c r="O414" s="6">
        <f t="shared" ref="O414" si="1588">H414-H$1104</f>
        <v>-0.74683355618125447</v>
      </c>
      <c r="P414" s="6">
        <f t="shared" si="1487"/>
        <v>-0.78738841222197742</v>
      </c>
      <c r="Q414" s="6">
        <f t="shared" si="1488"/>
        <v>-0.80915766919150833</v>
      </c>
      <c r="S414" s="6">
        <f>L414-logHir!L414</f>
        <v>0.12933796968021216</v>
      </c>
      <c r="T414" s="6">
        <f>M414-logHir!M414</f>
        <v>0.42877232894454753</v>
      </c>
      <c r="U414" s="6">
        <f>N414-logHir!N414</f>
        <v>0.49901656853983667</v>
      </c>
      <c r="V414" s="6">
        <f>O414-logHir!O414</f>
        <v>0.55664194786806398</v>
      </c>
      <c r="W414" s="6">
        <f>P414-logHir!P414</f>
        <v>0.5291819889710716</v>
      </c>
      <c r="X414" s="6">
        <f>Q414-logHir!Q414</f>
        <v>0.51976497005692046</v>
      </c>
    </row>
    <row r="415" spans="1:24" x14ac:dyDescent="0.15">
      <c r="A415" s="1">
        <v>18</v>
      </c>
      <c r="B415" s="1" t="s">
        <v>287</v>
      </c>
      <c r="C415" s="1">
        <v>21</v>
      </c>
      <c r="D415" s="1" t="s">
        <v>15</v>
      </c>
      <c r="E415" s="4">
        <f>IF(資本ストック!E415&gt;0,LN(資本ストック!E415),0)</f>
        <v>12.333997847255526</v>
      </c>
      <c r="F415" s="4">
        <f>IF(資本ストック!F415&gt;0,LN(資本ストック!F415),0)</f>
        <v>13.295635213515954</v>
      </c>
      <c r="G415" s="4">
        <f>IF(資本ストック!G415&gt;0,LN(資本ストック!G415),0)</f>
        <v>13.671825952781338</v>
      </c>
      <c r="H415" s="4">
        <f>IF(資本ストック!H415&gt;0,LN(資本ストック!H415),0)</f>
        <v>13.709030925705729</v>
      </c>
      <c r="I415" s="4">
        <f>IF(資本ストック!I415&gt;0,LN(資本ストック!I415),0)</f>
        <v>13.606881795436458</v>
      </c>
      <c r="J415" s="4">
        <f>IF(資本ストック!J415&gt;0,LN(資本ストック!J415),0)</f>
        <v>13.574552691863504</v>
      </c>
      <c r="L415" s="6">
        <f t="shared" ref="L415" si="1589">E415-E$1105</f>
        <v>-0.25799764276415971</v>
      </c>
      <c r="M415" s="6">
        <f t="shared" ref="M415" si="1590">F415-F$1105</f>
        <v>-0.38182449081388015</v>
      </c>
      <c r="N415" s="6">
        <f t="shared" ref="N415" si="1591">G415-G$1105</f>
        <v>-0.4675650818789876</v>
      </c>
      <c r="O415" s="6">
        <f t="shared" ref="O415" si="1592">H415-H$1105</f>
        <v>-0.84289854412876508</v>
      </c>
      <c r="P415" s="6">
        <f t="shared" si="1487"/>
        <v>-0.59476006557729555</v>
      </c>
      <c r="Q415" s="6">
        <f t="shared" si="1488"/>
        <v>-0.62039547725509614</v>
      </c>
      <c r="S415" s="6">
        <f>L415-logHir!L415</f>
        <v>0.5839488031940725</v>
      </c>
      <c r="T415" s="6">
        <f>M415-logHir!M415</f>
        <v>0.51654895715984672</v>
      </c>
      <c r="U415" s="6">
        <f>N415-logHir!N415</f>
        <v>0.50262956199684616</v>
      </c>
      <c r="V415" s="6">
        <f>O415-logHir!O415</f>
        <v>5.1139359550946395E-2</v>
      </c>
      <c r="W415" s="6">
        <f>P415-logHir!P415</f>
        <v>0.52279533090796804</v>
      </c>
      <c r="X415" s="6">
        <f>Q415-logHir!Q415</f>
        <v>0.49129739879972867</v>
      </c>
    </row>
    <row r="416" spans="1:24" x14ac:dyDescent="0.15">
      <c r="A416" s="1">
        <v>18</v>
      </c>
      <c r="B416" s="1" t="s">
        <v>119</v>
      </c>
      <c r="C416" s="1">
        <v>22</v>
      </c>
      <c r="D416" s="1" t="s">
        <v>7</v>
      </c>
      <c r="E416" s="4">
        <f>IF(資本ストック!E416&gt;0,LN(資本ストック!E416),0)</f>
        <v>11.48636094534772</v>
      </c>
      <c r="F416" s="4">
        <f>IF(資本ストック!F416&gt;0,LN(資本ストック!F416),0)</f>
        <v>12.838509089778544</v>
      </c>
      <c r="G416" s="4">
        <f>IF(資本ストック!G416&gt;0,LN(資本ストック!G416),0)</f>
        <v>13.653691479113993</v>
      </c>
      <c r="H416" s="4">
        <f>IF(資本ストック!H416&gt;0,LN(資本ストック!H416),0)</f>
        <v>14.128034646896374</v>
      </c>
      <c r="I416" s="4">
        <f>IF(資本ストック!I416&gt;0,LN(資本ストック!I416),0)</f>
        <v>14.185228380276918</v>
      </c>
      <c r="J416" s="4">
        <f>IF(資本ストック!J416&gt;0,LN(資本ストック!J416),0)</f>
        <v>14.139955158336353</v>
      </c>
      <c r="L416" s="6">
        <f t="shared" ref="L416" si="1593">E416-E$1106</f>
        <v>-0.69972503934551966</v>
      </c>
      <c r="M416" s="6">
        <f t="shared" ref="M416" si="1594">F416-F$1106</f>
        <v>-0.65088358802276503</v>
      </c>
      <c r="N416" s="6">
        <f t="shared" ref="N416" si="1595">G416-G$1106</f>
        <v>-0.74541203105585296</v>
      </c>
      <c r="O416" s="6">
        <f t="shared" ref="O416" si="1596">H416-H$1106</f>
        <v>-0.72763442638184195</v>
      </c>
      <c r="P416" s="6">
        <f t="shared" si="1487"/>
        <v>-1.641348073683524E-2</v>
      </c>
      <c r="Q416" s="6">
        <f t="shared" si="1488"/>
        <v>-5.4993010782247609E-2</v>
      </c>
      <c r="S416" s="6">
        <f>L416-logHir!L416</f>
        <v>0.12907454239927851</v>
      </c>
      <c r="T416" s="6">
        <f>M416-logHir!M416</f>
        <v>0.15543200064485241</v>
      </c>
      <c r="U416" s="6">
        <f>N416-logHir!N416</f>
        <v>9.3627015092451416E-2</v>
      </c>
      <c r="V416" s="6">
        <f>O416-logHir!O416</f>
        <v>0.15159822774937659</v>
      </c>
      <c r="W416" s="6">
        <f>P416-logHir!P416</f>
        <v>0.77492367302357934</v>
      </c>
      <c r="X416" s="6">
        <f>Q416-logHir!Q416</f>
        <v>0.75459324796275418</v>
      </c>
    </row>
    <row r="417" spans="1:24" x14ac:dyDescent="0.15">
      <c r="A417" s="1">
        <v>18</v>
      </c>
      <c r="B417" s="1" t="s">
        <v>119</v>
      </c>
      <c r="C417" s="1">
        <v>23</v>
      </c>
      <c r="D417" s="1" t="s">
        <v>28</v>
      </c>
      <c r="E417" s="4">
        <f>IF(資本ストック!E417&gt;0,LN(資本ストック!E417),0)</f>
        <v>11.984678351964753</v>
      </c>
      <c r="F417" s="4">
        <f>IF(資本ストック!F417&gt;0,LN(資本ストック!F417),0)</f>
        <v>12.880311170472504</v>
      </c>
      <c r="G417" s="4">
        <f>IF(資本ストック!G417&gt;0,LN(資本ストック!G417),0)</f>
        <v>13.463525398113712</v>
      </c>
      <c r="H417" s="4">
        <f>IF(資本ストック!H417&gt;0,LN(資本ストック!H417),0)</f>
        <v>13.96296616931126</v>
      </c>
      <c r="I417" s="4">
        <f>IF(資本ストック!I417&gt;0,LN(資本ストック!I417),0)</f>
        <v>13.990821987267626</v>
      </c>
      <c r="J417" s="4">
        <f>IF(資本ストック!J417&gt;0,LN(資本ストック!J417),0)</f>
        <v>13.973322756283915</v>
      </c>
      <c r="L417" s="6">
        <f t="shared" ref="L417" si="1597">E417-E$1107</f>
        <v>-0.71493880844934843</v>
      </c>
      <c r="M417" s="6">
        <f t="shared" ref="M417" si="1598">F417-F$1107</f>
        <v>-0.615726113209762</v>
      </c>
      <c r="N417" s="6">
        <f t="shared" ref="N417" si="1599">G417-G$1107</f>
        <v>-0.53268318898812161</v>
      </c>
      <c r="O417" s="6">
        <f t="shared" ref="O417" si="1600">H417-H$1107</f>
        <v>-0.6296402854900105</v>
      </c>
      <c r="P417" s="6">
        <f t="shared" si="1487"/>
        <v>-0.21081987374612687</v>
      </c>
      <c r="Q417" s="6">
        <f t="shared" si="1488"/>
        <v>-0.22162541283468506</v>
      </c>
      <c r="S417" s="6">
        <f>L417-logHir!L417</f>
        <v>0.1001744630343655</v>
      </c>
      <c r="T417" s="6">
        <f>M417-logHir!M417</f>
        <v>0.20294278566496615</v>
      </c>
      <c r="U417" s="6">
        <f>N417-logHir!N417</f>
        <v>0.31738030345697688</v>
      </c>
      <c r="V417" s="6">
        <f>O417-logHir!O417</f>
        <v>0.19074571118751749</v>
      </c>
      <c r="W417" s="6">
        <f>P417-logHir!P417</f>
        <v>0.45041255914611611</v>
      </c>
      <c r="X417" s="6">
        <f>Q417-logHir!Q417</f>
        <v>0.45486465389685726</v>
      </c>
    </row>
    <row r="418" spans="1:24" x14ac:dyDescent="0.15">
      <c r="A418" s="1">
        <v>19</v>
      </c>
      <c r="B418" s="1" t="s">
        <v>124</v>
      </c>
      <c r="C418" s="1">
        <v>1</v>
      </c>
      <c r="D418" s="1" t="s">
        <v>8</v>
      </c>
      <c r="E418" s="4">
        <f>IF(資本ストック!E418&gt;0,LN(資本ストック!E418),0)</f>
        <v>12.870784702249955</v>
      </c>
      <c r="F418" s="4">
        <f>IF(資本ストック!F418&gt;0,LN(資本ストック!F418),0)</f>
        <v>12.669862357121893</v>
      </c>
      <c r="G418" s="4">
        <f>IF(資本ストック!G418&gt;0,LN(資本ストック!G418),0)</f>
        <v>12.690206521922013</v>
      </c>
      <c r="H418" s="4">
        <f>IF(資本ストック!H418&gt;0,LN(資本ストック!H418),0)</f>
        <v>12.921784813164997</v>
      </c>
      <c r="I418" s="4">
        <f>IF(資本ストック!I418&gt;0,LN(資本ストック!I418),0)</f>
        <v>12.990214292353922</v>
      </c>
      <c r="J418" s="4">
        <f>IF(資本ストック!J418&gt;0,LN(資本ストック!J418),0)</f>
        <v>12.964728309044528</v>
      </c>
      <c r="L418" s="6">
        <f t="shared" ref="L418" si="1601">E418-E$1085</f>
        <v>-0.54236400616767533</v>
      </c>
      <c r="M418" s="6">
        <f t="shared" ref="M418" si="1602">F418-F$1085</f>
        <v>-0.96862310669270713</v>
      </c>
      <c r="N418" s="6">
        <f t="shared" ref="N418" si="1603">G418-G$1085</f>
        <v>-1.2971470135523582</v>
      </c>
      <c r="O418" s="6">
        <f t="shared" ref="O418" si="1604">H418-H$1085</f>
        <v>-1.2641799382389056</v>
      </c>
      <c r="P418" s="6">
        <f t="shared" si="1487"/>
        <v>-1.2114275686598308</v>
      </c>
      <c r="Q418" s="6">
        <f t="shared" si="1488"/>
        <v>-1.2302198600740724</v>
      </c>
      <c r="S418" s="6">
        <f>L418-logHir!L418</f>
        <v>-1.7915874629355955E-2</v>
      </c>
      <c r="T418" s="6">
        <f>M418-logHir!M418</f>
        <v>-0.52619098712105661</v>
      </c>
      <c r="U418" s="6">
        <f>N418-logHir!N418</f>
        <v>-0.83506862431563711</v>
      </c>
      <c r="V418" s="6">
        <f>O418-logHir!O418</f>
        <v>-0.8766528757519243</v>
      </c>
      <c r="W418" s="6">
        <f>P418-logHir!P418</f>
        <v>-0.81953248638073006</v>
      </c>
      <c r="X418" s="6">
        <f>Q418-logHir!Q418</f>
        <v>-0.83633346058508273</v>
      </c>
    </row>
    <row r="419" spans="1:24" x14ac:dyDescent="0.15">
      <c r="A419" s="1">
        <v>19</v>
      </c>
      <c r="B419" s="1" t="s">
        <v>124</v>
      </c>
      <c r="C419" s="1">
        <v>2</v>
      </c>
      <c r="D419" s="1" t="s">
        <v>9</v>
      </c>
      <c r="E419" s="4">
        <f>IF(資本ストック!E419&gt;0,LN(資本ストック!E419),0)</f>
        <v>9.1040066324908526</v>
      </c>
      <c r="F419" s="4">
        <f>IF(資本ストック!F419&gt;0,LN(資本ストック!F419),0)</f>
        <v>9.5042971293869023</v>
      </c>
      <c r="G419" s="4">
        <f>IF(資本ストック!G419&gt;0,LN(資本ストック!G419),0)</f>
        <v>9.6744572989062174</v>
      </c>
      <c r="H419" s="4">
        <f>IF(資本ストック!H419&gt;0,LN(資本ストック!H419),0)</f>
        <v>9.9634054558103387</v>
      </c>
      <c r="I419" s="4">
        <f>IF(資本ストック!I419&gt;0,LN(資本ストック!I419),0)</f>
        <v>9.5868117892322857</v>
      </c>
      <c r="J419" s="4">
        <f>IF(資本ストック!J419&gt;0,LN(資本ストック!J419),0)</f>
        <v>9.5622662897275497</v>
      </c>
      <c r="L419" s="6">
        <f t="shared" ref="L419" si="1605">E419-E$1086</f>
        <v>-0.84110859474490063</v>
      </c>
      <c r="M419" s="6">
        <f t="shared" ref="M419" si="1606">F419-F$1086</f>
        <v>-0.61654570744339487</v>
      </c>
      <c r="N419" s="6">
        <f t="shared" ref="N419" si="1607">G419-G$1086</f>
        <v>-0.53539937388281622</v>
      </c>
      <c r="O419" s="6">
        <f t="shared" ref="O419" si="1608">H419-H$1086</f>
        <v>-0.23091683661540507</v>
      </c>
      <c r="P419" s="6">
        <f t="shared" si="1487"/>
        <v>-4.6148300717814674</v>
      </c>
      <c r="Q419" s="6">
        <f t="shared" si="1488"/>
        <v>-4.6326818793910505</v>
      </c>
      <c r="S419" s="6">
        <f>L419-logHir!L419</f>
        <v>-2.4892406161667324E-2</v>
      </c>
      <c r="T419" s="6">
        <f>M419-logHir!M419</f>
        <v>-0.24125017073045107</v>
      </c>
      <c r="U419" s="6">
        <f>N419-logHir!N419</f>
        <v>-0.26780324001081279</v>
      </c>
      <c r="V419" s="6">
        <f>O419-logHir!O419</f>
        <v>7.0012001902861165E-2</v>
      </c>
      <c r="W419" s="6">
        <f>P419-logHir!P419</f>
        <v>-4.44444403204918</v>
      </c>
      <c r="X419" s="6">
        <f>Q419-logHir!Q419</f>
        <v>-4.5092868488643196</v>
      </c>
    </row>
    <row r="420" spans="1:24" x14ac:dyDescent="0.15">
      <c r="A420" s="1">
        <v>19</v>
      </c>
      <c r="B420" s="1" t="s">
        <v>125</v>
      </c>
      <c r="C420" s="1">
        <v>3</v>
      </c>
      <c r="D420" s="1" t="s">
        <v>16</v>
      </c>
      <c r="E420" s="4">
        <f>IF(資本ストック!E420&gt;0,LN(資本ストック!E420),0)</f>
        <v>10.142006133670753</v>
      </c>
      <c r="F420" s="4">
        <f>IF(資本ストック!F420&gt;0,LN(資本ストック!F420),0)</f>
        <v>10.662073819395847</v>
      </c>
      <c r="G420" s="4">
        <f>IF(資本ストック!G420&gt;0,LN(資本ストック!G420),0)</f>
        <v>11.59007336983942</v>
      </c>
      <c r="H420" s="4">
        <f>IF(資本ストック!H420&gt;0,LN(資本ストック!H420),0)</f>
        <v>12.143721812342719</v>
      </c>
      <c r="I420" s="4">
        <f>IF(資本ストック!I420&gt;0,LN(資本ストック!I420),0)</f>
        <v>12.12026229609314</v>
      </c>
      <c r="J420" s="4">
        <f>IF(資本ストック!J420&gt;0,LN(資本ストック!J420),0)</f>
        <v>12.122552368930153</v>
      </c>
      <c r="L420" s="6">
        <f t="shared" ref="L420" si="1609">E420-E$1087</f>
        <v>-0.86320478372254783</v>
      </c>
      <c r="M420" s="6">
        <f t="shared" ref="M420" si="1610">F420-F$1087</f>
        <v>-0.93639265681168204</v>
      </c>
      <c r="N420" s="6">
        <f t="shared" ref="N420" si="1611">G420-G$1087</f>
        <v>-0.54493585783964882</v>
      </c>
      <c r="O420" s="6">
        <f t="shared" ref="O420" si="1612">H420-H$1087</f>
        <v>-0.35260644424416121</v>
      </c>
      <c r="P420" s="6">
        <f t="shared" si="1487"/>
        <v>-2.0813795649206135</v>
      </c>
      <c r="Q420" s="6">
        <f t="shared" si="1488"/>
        <v>-2.0723958001884473</v>
      </c>
      <c r="S420" s="6">
        <f>L420-logHir!L420</f>
        <v>0.17209341995705785</v>
      </c>
      <c r="T420" s="6">
        <f>M420-logHir!M420</f>
        <v>0.13888817259772424</v>
      </c>
      <c r="U420" s="6">
        <f>N420-logHir!N420</f>
        <v>0.38997210142700922</v>
      </c>
      <c r="V420" s="6">
        <f>O420-logHir!O420</f>
        <v>0.36145926861793498</v>
      </c>
      <c r="W420" s="6">
        <f>P420-logHir!P420</f>
        <v>-1.4743213268768933</v>
      </c>
      <c r="X420" s="6">
        <f>Q420-logHir!Q420</f>
        <v>-1.4613007460518048</v>
      </c>
    </row>
    <row r="421" spans="1:24" x14ac:dyDescent="0.15">
      <c r="A421" s="1">
        <v>19</v>
      </c>
      <c r="B421" s="1" t="s">
        <v>125</v>
      </c>
      <c r="C421" s="1">
        <v>4</v>
      </c>
      <c r="D421" s="1" t="s">
        <v>17</v>
      </c>
      <c r="E421" s="4">
        <f>IF(資本ストック!E421&gt;0,LN(資本ストック!E421),0)</f>
        <v>10.278221560075121</v>
      </c>
      <c r="F421" s="4">
        <f>IF(資本ストック!F421&gt;0,LN(資本ストック!F421),0)</f>
        <v>10.51563889192842</v>
      </c>
      <c r="G421" s="4">
        <f>IF(資本ストック!G421&gt;0,LN(資本ストック!G421),0)</f>
        <v>10.666961927416818</v>
      </c>
      <c r="H421" s="4">
        <f>IF(資本ストック!H421&gt;0,LN(資本ストック!H421),0)</f>
        <v>10.754000701580852</v>
      </c>
      <c r="I421" s="4">
        <f>IF(資本ストック!I421&gt;0,LN(資本ストック!I421),0)</f>
        <v>10.79071838546424</v>
      </c>
      <c r="J421" s="4">
        <f>IF(資本ストック!J421&gt;0,LN(資本ストック!J421),0)</f>
        <v>10.751034002582291</v>
      </c>
      <c r="L421" s="6">
        <f t="shared" ref="L421" si="1613">E421-E$1088</f>
        <v>-0.42928501833286425</v>
      </c>
      <c r="M421" s="6">
        <f t="shared" ref="M421" si="1614">F421-F$1088</f>
        <v>-0.6521762092330281</v>
      </c>
      <c r="N421" s="6">
        <f t="shared" ref="N421" si="1615">G421-G$1088</f>
        <v>-0.79527225607345642</v>
      </c>
      <c r="O421" s="6">
        <f t="shared" ref="O421" si="1616">H421-H$1088</f>
        <v>-0.76835881910577086</v>
      </c>
      <c r="P421" s="6">
        <f t="shared" si="1487"/>
        <v>-3.410923475549513</v>
      </c>
      <c r="Q421" s="6">
        <f t="shared" si="1488"/>
        <v>-3.4439141665363096</v>
      </c>
      <c r="S421" s="6">
        <f>L421-logHir!L421</f>
        <v>-0.5018876489580002</v>
      </c>
      <c r="T421" s="6">
        <f>M421-logHir!M421</f>
        <v>-0.24875383909161464</v>
      </c>
      <c r="U421" s="6">
        <f>N421-logHir!N421</f>
        <v>0.11730152086919254</v>
      </c>
      <c r="V421" s="6">
        <f>O421-logHir!O421</f>
        <v>4.7712794440867512E-2</v>
      </c>
      <c r="W421" s="6">
        <f>P421-logHir!P421</f>
        <v>-2.6447219951160132</v>
      </c>
      <c r="X421" s="6">
        <f>Q421-logHir!Q421</f>
        <v>-2.6883695667791976</v>
      </c>
    </row>
    <row r="422" spans="1:24" x14ac:dyDescent="0.15">
      <c r="A422" s="1">
        <v>19</v>
      </c>
      <c r="B422" s="1" t="s">
        <v>125</v>
      </c>
      <c r="C422" s="1">
        <v>5</v>
      </c>
      <c r="D422" s="1" t="s">
        <v>18</v>
      </c>
      <c r="E422" s="4">
        <f>IF(資本ストック!E422&gt;0,LN(資本ストック!E422),0)</f>
        <v>8.1328074175255534</v>
      </c>
      <c r="F422" s="4">
        <f>IF(資本ストック!F422&gt;0,LN(資本ストック!F422),0)</f>
        <v>8.7050420741572889</v>
      </c>
      <c r="G422" s="4">
        <f>IF(資本ストック!G422&gt;0,LN(資本ストック!G422),0)</f>
        <v>9.2691639243598249</v>
      </c>
      <c r="H422" s="4">
        <f>IF(資本ストック!H422&gt;0,LN(資本ストック!H422),0)</f>
        <v>9.6759678928834756</v>
      </c>
      <c r="I422" s="4">
        <f>IF(資本ストック!I422&gt;0,LN(資本ストック!I422),0)</f>
        <v>9.5036463142065486</v>
      </c>
      <c r="J422" s="4">
        <f>IF(資本ストック!J422&gt;0,LN(資本ストック!J422),0)</f>
        <v>9.4609551565631218</v>
      </c>
      <c r="L422" s="6">
        <f t="shared" ref="L422" si="1617">E422-E$1089</f>
        <v>-2.0456256293597495</v>
      </c>
      <c r="M422" s="6">
        <f t="shared" ref="M422" si="1618">F422-F$1089</f>
        <v>-1.8571201234890928</v>
      </c>
      <c r="N422" s="6">
        <f t="shared" ref="N422" si="1619">G422-G$1089</f>
        <v>-1.7371666432938504</v>
      </c>
      <c r="O422" s="6">
        <f t="shared" ref="O422" si="1620">H422-H$1089</f>
        <v>-1.6346323984843227</v>
      </c>
      <c r="P422" s="6">
        <f t="shared" si="1487"/>
        <v>-4.6979955468072045</v>
      </c>
      <c r="Q422" s="6">
        <f t="shared" si="1488"/>
        <v>-4.7339930125554783</v>
      </c>
      <c r="S422" s="6">
        <f>L422-logHir!L422</f>
        <v>-1.2785952499945985</v>
      </c>
      <c r="T422" s="6">
        <f>M422-logHir!M422</f>
        <v>-0.98625257226467866</v>
      </c>
      <c r="U422" s="6">
        <f>N422-logHir!N422</f>
        <v>-0.92747119020536495</v>
      </c>
      <c r="V422" s="6">
        <f>O422-logHir!O422</f>
        <v>-0.89005573851346398</v>
      </c>
      <c r="W422" s="6">
        <f>P422-logHir!P422</f>
        <v>-3.8186866285722729</v>
      </c>
      <c r="X422" s="6">
        <f>Q422-logHir!Q422</f>
        <v>-3.8215808585306332</v>
      </c>
    </row>
    <row r="423" spans="1:24" x14ac:dyDescent="0.15">
      <c r="A423" s="1">
        <v>19</v>
      </c>
      <c r="B423" s="1" t="s">
        <v>125</v>
      </c>
      <c r="C423" s="1">
        <v>6</v>
      </c>
      <c r="D423" s="1" t="s">
        <v>2</v>
      </c>
      <c r="E423" s="4">
        <f>IF(資本ストック!E423&gt;0,LN(資本ストック!E423),0)</f>
        <v>6.8863830559812742</v>
      </c>
      <c r="F423" s="4">
        <f>IF(資本ストック!F423&gt;0,LN(資本ストック!F423),0)</f>
        <v>8.2130359803481436</v>
      </c>
      <c r="G423" s="4">
        <f>IF(資本ストック!G423&gt;0,LN(資本ストック!G423),0)</f>
        <v>9.8079017175475904</v>
      </c>
      <c r="H423" s="4">
        <f>IF(資本ストック!H423&gt;0,LN(資本ストック!H423),0)</f>
        <v>9.726315375423372</v>
      </c>
      <c r="I423" s="4">
        <f>IF(資本ストック!I423&gt;0,LN(資本ストック!I423),0)</f>
        <v>11.015635324821936</v>
      </c>
      <c r="J423" s="4">
        <f>IF(資本ストック!J423&gt;0,LN(資本ストック!J423),0)</f>
        <v>11.024141882561301</v>
      </c>
      <c r="L423" s="6">
        <f t="shared" ref="L423" si="1621">E423-E$1090</f>
        <v>-4.1928228517468993</v>
      </c>
      <c r="M423" s="6">
        <f t="shared" ref="M423" si="1622">F423-F$1090</f>
        <v>-3.1814578932672504</v>
      </c>
      <c r="N423" s="6">
        <f t="shared" ref="N423" si="1623">G423-G$1090</f>
        <v>-1.9681664073634977</v>
      </c>
      <c r="O423" s="6">
        <f t="shared" ref="O423" si="1624">H423-H$1090</f>
        <v>-2.3079476554089151</v>
      </c>
      <c r="P423" s="6">
        <f t="shared" si="1487"/>
        <v>-3.1860065361918171</v>
      </c>
      <c r="Q423" s="6">
        <f t="shared" si="1488"/>
        <v>-3.1708062865572995</v>
      </c>
      <c r="S423" s="6">
        <f>L423-logHir!L423</f>
        <v>-0.87696981818046016</v>
      </c>
      <c r="T423" s="6">
        <f>M423-logHir!M423</f>
        <v>-0.48745192180535568</v>
      </c>
      <c r="U423" s="6">
        <f>N423-logHir!N423</f>
        <v>-0.21482967625486538</v>
      </c>
      <c r="V423" s="6">
        <f>O423-logHir!O423</f>
        <v>-0.99251828975716716</v>
      </c>
      <c r="W423" s="6">
        <f>P423-logHir!P423</f>
        <v>-2.1977058637417848</v>
      </c>
      <c r="X423" s="6">
        <f>Q423-logHir!Q423</f>
        <v>-2.1721285489265583</v>
      </c>
    </row>
    <row r="424" spans="1:24" x14ac:dyDescent="0.15">
      <c r="A424" s="1">
        <v>19</v>
      </c>
      <c r="B424" s="1" t="s">
        <v>125</v>
      </c>
      <c r="C424" s="1">
        <v>7</v>
      </c>
      <c r="D424" s="1" t="s">
        <v>19</v>
      </c>
      <c r="E424" s="4">
        <f>IF(資本ストック!E424&gt;0,LN(資本ストック!E424),0)</f>
        <v>7.6428832234888047</v>
      </c>
      <c r="F424" s="4">
        <f>IF(資本ストック!F424&gt;0,LN(資本ストック!F424),0)</f>
        <v>6.7319722593501172</v>
      </c>
      <c r="G424" s="4">
        <f>IF(資本ストック!G424&gt;0,LN(資本ストック!G424),0)</f>
        <v>6.0958630729865346</v>
      </c>
      <c r="H424" s="4">
        <f>IF(資本ストック!H424&gt;0,LN(資本ストック!H424),0)</f>
        <v>6.1566388339518134</v>
      </c>
      <c r="I424" s="4">
        <f>IF(資本ストック!I424&gt;0,LN(資本ストック!I424),0)</f>
        <v>5.9776976683332173</v>
      </c>
      <c r="J424" s="4">
        <f>IF(資本ストック!J424&gt;0,LN(資本ストック!J424),0)</f>
        <v>5.9711630045544917</v>
      </c>
      <c r="L424" s="6">
        <f t="shared" ref="L424" si="1625">E424-E$1091</f>
        <v>-1.6357559128831545</v>
      </c>
      <c r="M424" s="6">
        <f t="shared" ref="M424" si="1626">F424-F$1091</f>
        <v>-3.2690681367955285</v>
      </c>
      <c r="N424" s="6">
        <f t="shared" ref="N424" si="1627">G424-G$1091</f>
        <v>-3.8770381515271302</v>
      </c>
      <c r="O424" s="6">
        <f t="shared" ref="O424" si="1628">H424-H$1091</f>
        <v>-4.3321938107125622</v>
      </c>
      <c r="P424" s="6">
        <f t="shared" si="1487"/>
        <v>-8.2239441926805359</v>
      </c>
      <c r="Q424" s="6">
        <f t="shared" si="1488"/>
        <v>-8.2237851645641094</v>
      </c>
      <c r="S424" s="6">
        <f>L424-logHir!L424</f>
        <v>0.61896271728553032</v>
      </c>
      <c r="T424" s="6">
        <f>M424-logHir!M424</f>
        <v>0.41778402416872495</v>
      </c>
      <c r="U424" s="6">
        <f>N424-logHir!N424</f>
        <v>-1.2377567129304792</v>
      </c>
      <c r="V424" s="6">
        <f>O424-logHir!O424</f>
        <v>-1.3877961590585128</v>
      </c>
      <c r="W424" s="6">
        <f>P424-logHir!P424</f>
        <v>-6.3427350993585501</v>
      </c>
      <c r="X424" s="6">
        <f>Q424-logHir!Q424</f>
        <v>-6.2708365852748704</v>
      </c>
    </row>
    <row r="425" spans="1:24" x14ac:dyDescent="0.15">
      <c r="A425" s="1">
        <v>19</v>
      </c>
      <c r="B425" s="1" t="s">
        <v>125</v>
      </c>
      <c r="C425" s="1">
        <v>8</v>
      </c>
      <c r="D425" s="1" t="s">
        <v>20</v>
      </c>
      <c r="E425" s="4">
        <f>IF(資本ストック!E425&gt;0,LN(資本ストック!E425),0)</f>
        <v>9.6452046418401078</v>
      </c>
      <c r="F425" s="4">
        <f>IF(資本ストック!F425&gt;0,LN(資本ストック!F425),0)</f>
        <v>9.890978699567496</v>
      </c>
      <c r="G425" s="4">
        <f>IF(資本ストック!G425&gt;0,LN(資本ストック!G425),0)</f>
        <v>10.174036235449067</v>
      </c>
      <c r="H425" s="4">
        <f>IF(資本ストック!H425&gt;0,LN(資本ストック!H425),0)</f>
        <v>10.119160923291142</v>
      </c>
      <c r="I425" s="4">
        <f>IF(資本ストック!I425&gt;0,LN(資本ストック!I425),0)</f>
        <v>10.328105443239142</v>
      </c>
      <c r="J425" s="4">
        <f>IF(資本ストック!J425&gt;0,LN(資本ストック!J425),0)</f>
        <v>10.346620002691374</v>
      </c>
      <c r="L425" s="6">
        <f t="shared" ref="L425" si="1629">E425-E$1092</f>
        <v>-1.1382793322359213</v>
      </c>
      <c r="M425" s="6">
        <f t="shared" ref="M425" si="1630">F425-F$1092</f>
        <v>-1.1439338989363961</v>
      </c>
      <c r="N425" s="6">
        <f t="shared" ref="N425" si="1631">G425-G$1092</f>
        <v>-1.1279783870485467</v>
      </c>
      <c r="O425" s="6">
        <f t="shared" ref="O425" si="1632">H425-H$1092</f>
        <v>-1.239460162926628</v>
      </c>
      <c r="P425" s="6">
        <f t="shared" si="1487"/>
        <v>-3.873536417774611</v>
      </c>
      <c r="Q425" s="6">
        <f t="shared" si="1488"/>
        <v>-3.8483281664272262</v>
      </c>
      <c r="S425" s="6">
        <f>L425-logHir!L425</f>
        <v>-0.26976295858191079</v>
      </c>
      <c r="T425" s="6">
        <f>M425-logHir!M425</f>
        <v>-0.12156787982191908</v>
      </c>
      <c r="U425" s="6">
        <f>N425-logHir!N425</f>
        <v>-0.18007263135314133</v>
      </c>
      <c r="V425" s="6">
        <f>O425-logHir!O425</f>
        <v>-0.4533668478864179</v>
      </c>
      <c r="W425" s="6">
        <f>P425-logHir!P425</f>
        <v>-2.8681964847145505</v>
      </c>
      <c r="X425" s="6">
        <f>Q425-logHir!Q425</f>
        <v>-2.8118048811981264</v>
      </c>
    </row>
    <row r="426" spans="1:24" x14ac:dyDescent="0.15">
      <c r="A426" s="1">
        <v>19</v>
      </c>
      <c r="B426" s="1" t="s">
        <v>125</v>
      </c>
      <c r="C426" s="1">
        <v>9</v>
      </c>
      <c r="D426" s="1" t="s">
        <v>21</v>
      </c>
      <c r="E426" s="4">
        <f>IF(資本ストック!E426&gt;0,LN(資本ストック!E426),0)</f>
        <v>8.4415904098634282</v>
      </c>
      <c r="F426" s="4">
        <f>IF(資本ストック!F426&gt;0,LN(資本ストック!F426),0)</f>
        <v>9.2285220343424843</v>
      </c>
      <c r="G426" s="4">
        <f>IF(資本ストック!G426&gt;0,LN(資本ストック!G426),0)</f>
        <v>10.413084790585931</v>
      </c>
      <c r="H426" s="4">
        <f>IF(資本ストック!H426&gt;0,LN(資本ストック!H426),0)</f>
        <v>10.553362362233251</v>
      </c>
      <c r="I426" s="4">
        <f>IF(資本ストック!I426&gt;0,LN(資本ストック!I426),0)</f>
        <v>10.685167440743816</v>
      </c>
      <c r="J426" s="4">
        <f>IF(資本ストック!J426&gt;0,LN(資本ストック!J426),0)</f>
        <v>10.770566425288088</v>
      </c>
      <c r="L426" s="6">
        <f t="shared" ref="L426" si="1633">E426-E$1093</f>
        <v>-2.8152177498443081</v>
      </c>
      <c r="M426" s="6">
        <f t="shared" ref="M426" si="1634">F426-F$1093</f>
        <v>-2.6137858640784177</v>
      </c>
      <c r="N426" s="6">
        <f t="shared" ref="N426" si="1635">G426-G$1093</f>
        <v>-1.7405166606498348</v>
      </c>
      <c r="O426" s="6">
        <f t="shared" ref="O426" si="1636">H426-H$1093</f>
        <v>-1.6882961941112473</v>
      </c>
      <c r="P426" s="6">
        <f t="shared" si="1487"/>
        <v>-3.5164744202699367</v>
      </c>
      <c r="Q426" s="6">
        <f t="shared" si="1488"/>
        <v>-3.4243817438305122</v>
      </c>
      <c r="S426" s="6">
        <f>L426-logHir!L426</f>
        <v>-1.0183142467974484</v>
      </c>
      <c r="T426" s="6">
        <f>M426-logHir!M426</f>
        <v>-1.3956035142523806</v>
      </c>
      <c r="U426" s="6">
        <f>N426-logHir!N426</f>
        <v>-1.0594818754365036</v>
      </c>
      <c r="V426" s="6">
        <f>O426-logHir!O426</f>
        <v>-0.96124510684034625</v>
      </c>
      <c r="W426" s="6">
        <f>P426-logHir!P426</f>
        <v>-2.7887815330557295</v>
      </c>
      <c r="X426" s="6">
        <f>Q426-logHir!Q426</f>
        <v>-2.6149270662074553</v>
      </c>
    </row>
    <row r="427" spans="1:24" x14ac:dyDescent="0.15">
      <c r="A427" s="1">
        <v>19</v>
      </c>
      <c r="B427" s="1" t="s">
        <v>125</v>
      </c>
      <c r="C427" s="1">
        <v>10</v>
      </c>
      <c r="D427" s="1" t="s">
        <v>22</v>
      </c>
      <c r="E427" s="4">
        <f>IF(資本ストック!E427&gt;0,LN(資本ストック!E427),0)</f>
        <v>8.8501192697211799</v>
      </c>
      <c r="F427" s="4">
        <f>IF(資本ストック!F427&gt;0,LN(資本ストック!F427),0)</f>
        <v>9.6041787264026901</v>
      </c>
      <c r="G427" s="4">
        <f>IF(資本ストック!G427&gt;0,LN(資本ストック!G427),0)</f>
        <v>10.371749629372333</v>
      </c>
      <c r="H427" s="4">
        <f>IF(資本ストック!H427&gt;0,LN(資本ストック!H427),0)</f>
        <v>10.47578524703553</v>
      </c>
      <c r="I427" s="4">
        <f>IF(資本ストック!I427&gt;0,LN(資本ストック!I427),0)</f>
        <v>10.4412604973753</v>
      </c>
      <c r="J427" s="4">
        <f>IF(資本ストック!J427&gt;0,LN(資本ストック!J427),0)</f>
        <v>10.421138626682101</v>
      </c>
      <c r="L427" s="6">
        <f t="shared" ref="L427" si="1637">E427-E$1094</f>
        <v>-1.3912007082257531</v>
      </c>
      <c r="M427" s="6">
        <f t="shared" ref="M427" si="1638">F427-F$1094</f>
        <v>-1.0067378602445149</v>
      </c>
      <c r="N427" s="6">
        <f t="shared" ref="N427" si="1639">G427-G$1094</f>
        <v>-0.69373547787546919</v>
      </c>
      <c r="O427" s="6">
        <f t="shared" ref="O427" si="1640">H427-H$1094</f>
        <v>-0.85775823488284253</v>
      </c>
      <c r="P427" s="6">
        <f t="shared" si="1487"/>
        <v>-3.7603813636384533</v>
      </c>
      <c r="Q427" s="6">
        <f t="shared" si="1488"/>
        <v>-3.7738095424364992</v>
      </c>
      <c r="S427" s="6">
        <f>L427-logHir!L427</f>
        <v>-0.45124312820706258</v>
      </c>
      <c r="T427" s="6">
        <f>M427-logHir!M427</f>
        <v>5.9852857444877117E-2</v>
      </c>
      <c r="U427" s="6">
        <f>N427-logHir!N427</f>
        <v>0.14111990196664337</v>
      </c>
      <c r="V427" s="6">
        <f>O427-logHir!O427</f>
        <v>-0.12935715966032113</v>
      </c>
      <c r="W427" s="6">
        <f>P427-logHir!P427</f>
        <v>-2.9837907899875127</v>
      </c>
      <c r="X427" s="6">
        <f>Q427-logHir!Q427</f>
        <v>-2.9919281566248319</v>
      </c>
    </row>
    <row r="428" spans="1:24" x14ac:dyDescent="0.15">
      <c r="A428" s="1">
        <v>19</v>
      </c>
      <c r="B428" s="1" t="s">
        <v>125</v>
      </c>
      <c r="C428" s="1">
        <v>11</v>
      </c>
      <c r="D428" s="1" t="s">
        <v>23</v>
      </c>
      <c r="E428" s="4">
        <f>IF(資本ストック!E428&gt;0,LN(資本ストック!E428),0)</f>
        <v>9.6735389989227389</v>
      </c>
      <c r="F428" s="4">
        <f>IF(資本ストック!F428&gt;0,LN(資本ストック!F428),0)</f>
        <v>10.552840774217477</v>
      </c>
      <c r="G428" s="4">
        <f>IF(資本ストック!G428&gt;0,LN(資本ストック!G428),0)</f>
        <v>12.16806109606487</v>
      </c>
      <c r="H428" s="4">
        <f>IF(資本ストック!H428&gt;0,LN(資本ストック!H428),0)</f>
        <v>12.637512406384198</v>
      </c>
      <c r="I428" s="4">
        <f>IF(資本ストック!I428&gt;0,LN(資本ストック!I428),0)</f>
        <v>12.836666628045693</v>
      </c>
      <c r="J428" s="4">
        <f>IF(資本ストック!J428&gt;0,LN(資本ストック!J428),0)</f>
        <v>12.804924227010071</v>
      </c>
      <c r="L428" s="6">
        <f t="shared" ref="L428" si="1641">E428-E$1095</f>
        <v>-1.1426616120556261</v>
      </c>
      <c r="M428" s="6">
        <f t="shared" ref="M428" si="1642">F428-F$1095</f>
        <v>-0.6647933042834957</v>
      </c>
      <c r="N428" s="6">
        <f t="shared" ref="N428" si="1643">G428-G$1095</f>
        <v>0.24055086526033698</v>
      </c>
      <c r="O428" s="6">
        <f t="shared" ref="O428" si="1644">H428-H$1095</f>
        <v>0.29250008184398446</v>
      </c>
      <c r="P428" s="6">
        <f t="shared" si="1487"/>
        <v>-1.3649752329680602</v>
      </c>
      <c r="Q428" s="6">
        <f t="shared" si="1488"/>
        <v>-1.3900239421085292</v>
      </c>
      <c r="S428" s="6">
        <f>L428-logHir!L428</f>
        <v>-0.33521515513498734</v>
      </c>
      <c r="T428" s="6">
        <f>M428-logHir!M428</f>
        <v>-0.11983356317091243</v>
      </c>
      <c r="U428" s="6">
        <f>N428-logHir!N428</f>
        <v>0.49908289368577208</v>
      </c>
      <c r="V428" s="6">
        <f>O428-logHir!O428</f>
        <v>0.19280293970605022</v>
      </c>
      <c r="W428" s="6">
        <f>P428-logHir!P428</f>
        <v>-1.4270701968057633</v>
      </c>
      <c r="X428" s="6">
        <f>Q428-logHir!Q428</f>
        <v>-1.4527360777215925</v>
      </c>
    </row>
    <row r="429" spans="1:24" x14ac:dyDescent="0.15">
      <c r="A429" s="1">
        <v>19</v>
      </c>
      <c r="B429" s="1" t="s">
        <v>125</v>
      </c>
      <c r="C429" s="1">
        <v>12</v>
      </c>
      <c r="D429" s="1" t="s">
        <v>24</v>
      </c>
      <c r="E429" s="4">
        <f>IF(資本ストック!E429&gt;0,LN(資本ストック!E429),0)</f>
        <v>9.5019059335017815</v>
      </c>
      <c r="F429" s="4">
        <f>IF(資本ストック!F429&gt;0,LN(資本ストック!F429),0)</f>
        <v>11.14329608722222</v>
      </c>
      <c r="G429" s="4">
        <f>IF(資本ストック!G429&gt;0,LN(資本ストック!G429),0)</f>
        <v>13.047769122822446</v>
      </c>
      <c r="H429" s="4">
        <f>IF(資本ストック!H429&gt;0,LN(資本ストック!H429),0)</f>
        <v>13.45975905893024</v>
      </c>
      <c r="I429" s="4">
        <f>IF(資本ストック!I429&gt;0,LN(資本ストック!I429),0)</f>
        <v>13.502862523546838</v>
      </c>
      <c r="J429" s="4">
        <f>IF(資本ストック!J429&gt;0,LN(資本ストック!J429),0)</f>
        <v>13.451586471696563</v>
      </c>
      <c r="L429" s="6">
        <f t="shared" ref="L429" si="1645">E429-E$1096</f>
        <v>-0.62934070491523109</v>
      </c>
      <c r="M429" s="6">
        <f t="shared" ref="M429" si="1646">F429-F$1096</f>
        <v>0.12224457795857724</v>
      </c>
      <c r="N429" s="6">
        <f t="shared" ref="N429" si="1647">G429-G$1096</f>
        <v>0.56208320756657848</v>
      </c>
      <c r="O429" s="6">
        <f t="shared" ref="O429" si="1648">H429-H$1096</f>
        <v>0.31129720433369101</v>
      </c>
      <c r="P429" s="6">
        <f t="shared" si="1487"/>
        <v>-0.6987793374669149</v>
      </c>
      <c r="Q429" s="6">
        <f t="shared" si="1488"/>
        <v>-0.74336169742203673</v>
      </c>
      <c r="S429" s="6">
        <f>L429-logHir!L429</f>
        <v>-0.51164331218259562</v>
      </c>
      <c r="T429" s="6">
        <f>M429-logHir!M429</f>
        <v>0.15631053077588675</v>
      </c>
      <c r="U429" s="6">
        <f>N429-logHir!N429</f>
        <v>0.47773571291805261</v>
      </c>
      <c r="V429" s="6">
        <f>O429-logHir!O429</f>
        <v>0.38619763935143503</v>
      </c>
      <c r="W429" s="6">
        <f>P429-logHir!P429</f>
        <v>-0.6855448953585892</v>
      </c>
      <c r="X429" s="6">
        <f>Q429-logHir!Q429</f>
        <v>-0.72675609460082136</v>
      </c>
    </row>
    <row r="430" spans="1:24" x14ac:dyDescent="0.15">
      <c r="A430" s="1">
        <v>19</v>
      </c>
      <c r="B430" s="1" t="s">
        <v>125</v>
      </c>
      <c r="C430" s="1">
        <v>13</v>
      </c>
      <c r="D430" s="1" t="s">
        <v>25</v>
      </c>
      <c r="E430" s="4">
        <f>IF(資本ストック!E430&gt;0,LN(資本ストック!E430),0)</f>
        <v>8.673448950793329</v>
      </c>
      <c r="F430" s="4">
        <f>IF(資本ストック!F430&gt;0,LN(資本ストック!F430),0)</f>
        <v>10.17804352224382</v>
      </c>
      <c r="G430" s="4">
        <f>IF(資本ストック!G430&gt;0,LN(資本ストック!G430),0)</f>
        <v>10.811714816726541</v>
      </c>
      <c r="H430" s="4">
        <f>IF(資本ストック!H430&gt;0,LN(資本ストック!H430),0)</f>
        <v>11.147779415090218</v>
      </c>
      <c r="I430" s="4">
        <f>IF(資本ストック!I430&gt;0,LN(資本ストック!I430),0)</f>
        <v>11.215481923207342</v>
      </c>
      <c r="J430" s="4">
        <f>IF(資本ストック!J430&gt;0,LN(資本ストック!J430),0)</f>
        <v>11.199897246818175</v>
      </c>
      <c r="L430" s="6">
        <f t="shared" ref="L430" si="1649">E430-E$1097</f>
        <v>-0.95728675651813688</v>
      </c>
      <c r="M430" s="6">
        <f t="shared" ref="M430" si="1650">F430-F$1097</f>
        <v>-0.86415593728072793</v>
      </c>
      <c r="N430" s="6">
        <f t="shared" ref="N430" si="1651">G430-G$1097</f>
        <v>-0.82207855524992546</v>
      </c>
      <c r="O430" s="6">
        <f t="shared" ref="O430" si="1652">H430-H$1097</f>
        <v>-0.83609893745250119</v>
      </c>
      <c r="P430" s="6">
        <f t="shared" si="1487"/>
        <v>-2.986159937806411</v>
      </c>
      <c r="Q430" s="6">
        <f t="shared" si="1488"/>
        <v>-2.9950509223004254</v>
      </c>
      <c r="S430" s="6">
        <f>L430-logHir!L430</f>
        <v>0.2112367680778835</v>
      </c>
      <c r="T430" s="6">
        <f>M430-logHir!M430</f>
        <v>-0.1369991397072674</v>
      </c>
      <c r="U430" s="6">
        <f>N430-logHir!N430</f>
        <v>-0.1484963542140072</v>
      </c>
      <c r="V430" s="6">
        <f>O430-logHir!O430</f>
        <v>-0.2818238558210453</v>
      </c>
      <c r="W430" s="6">
        <f>P430-logHir!P430</f>
        <v>-2.2287433431242789</v>
      </c>
      <c r="X430" s="6">
        <f>Q430-logHir!Q430</f>
        <v>-2.2027512512818621</v>
      </c>
    </row>
    <row r="431" spans="1:24" x14ac:dyDescent="0.15">
      <c r="A431" s="1">
        <v>19</v>
      </c>
      <c r="B431" s="1" t="s">
        <v>125</v>
      </c>
      <c r="C431" s="1">
        <v>14</v>
      </c>
      <c r="D431" s="1" t="s">
        <v>26</v>
      </c>
      <c r="E431" s="4">
        <f>IF(資本ストック!E431&gt;0,LN(資本ストック!E431),0)</f>
        <v>8.3555660056609256</v>
      </c>
      <c r="F431" s="4">
        <f>IF(資本ストック!F431&gt;0,LN(資本ストック!F431),0)</f>
        <v>9.9274217929068218</v>
      </c>
      <c r="G431" s="4">
        <f>IF(資本ストック!G431&gt;0,LN(資本ストック!G431),0)</f>
        <v>11.0835215054696</v>
      </c>
      <c r="H431" s="4">
        <f>IF(資本ストック!H431&gt;0,LN(資本ストック!H431),0)</f>
        <v>11.511915558676586</v>
      </c>
      <c r="I431" s="4">
        <f>IF(資本ストック!I431&gt;0,LN(資本ストック!I431),0)</f>
        <v>11.842004158198325</v>
      </c>
      <c r="J431" s="4">
        <f>IF(資本ストック!J431&gt;0,LN(資本ストック!J431),0)</f>
        <v>11.833255619049872</v>
      </c>
      <c r="L431" s="6">
        <f t="shared" ref="L431" si="1653">E431-E$1098</f>
        <v>2.0213212163384009</v>
      </c>
      <c r="M431" s="6">
        <f t="shared" ref="M431" si="1654">F431-F$1098</f>
        <v>1.5505515839525899</v>
      </c>
      <c r="N431" s="6">
        <f t="shared" ref="N431" si="1655">G431-G$1098</f>
        <v>1.6864591405941916</v>
      </c>
      <c r="O431" s="6">
        <f t="shared" ref="O431" si="1656">H431-H$1098</f>
        <v>1.6037588116675785</v>
      </c>
      <c r="P431" s="6">
        <f t="shared" si="1487"/>
        <v>-2.3596377028154283</v>
      </c>
      <c r="Q431" s="6">
        <f t="shared" si="1488"/>
        <v>-2.361692550068728</v>
      </c>
      <c r="S431" s="6">
        <f>L431-logHir!L431</f>
        <v>0.87074510035300712</v>
      </c>
      <c r="T431" s="6">
        <f>M431-logHir!M431</f>
        <v>0.22771768438989959</v>
      </c>
      <c r="U431" s="6">
        <f>N431-logHir!N431</f>
        <v>0.74915184029206117</v>
      </c>
      <c r="V431" s="6">
        <f>O431-logHir!O431</f>
        <v>0.60296397720293271</v>
      </c>
      <c r="W431" s="6">
        <f>P431-logHir!P431</f>
        <v>-3.2410854833187788</v>
      </c>
      <c r="X431" s="6">
        <f>Q431-logHir!Q431</f>
        <v>-3.1887946967516223</v>
      </c>
    </row>
    <row r="432" spans="1:24" x14ac:dyDescent="0.15">
      <c r="A432" s="1">
        <v>19</v>
      </c>
      <c r="B432" s="1" t="s">
        <v>125</v>
      </c>
      <c r="C432" s="1">
        <v>15</v>
      </c>
      <c r="D432" s="1" t="s">
        <v>27</v>
      </c>
      <c r="E432" s="4">
        <f>IF(資本ストック!E432&gt;0,LN(資本ストック!E432),0)</f>
        <v>10.629810702855165</v>
      </c>
      <c r="F432" s="4">
        <f>IF(資本ストック!F432&gt;0,LN(資本ストック!F432),0)</f>
        <v>11.011000001127099</v>
      </c>
      <c r="G432" s="4">
        <f>IF(資本ストック!G432&gt;0,LN(資本ストック!G432),0)</f>
        <v>11.813522820303577</v>
      </c>
      <c r="H432" s="4">
        <f>IF(資本ストック!H432&gt;0,LN(資本ストック!H432),0)</f>
        <v>12.094178892964976</v>
      </c>
      <c r="I432" s="4">
        <f>IF(資本ストック!I432&gt;0,LN(資本ストック!I432),0)</f>
        <v>12.054226780119309</v>
      </c>
      <c r="J432" s="4">
        <f>IF(資本ストック!J432&gt;0,LN(資本ストック!J432),0)</f>
        <v>12.049226564192555</v>
      </c>
      <c r="L432" s="6">
        <f t="shared" ref="L432" si="1657">E432-E$1099</f>
        <v>-0.42265361102788113</v>
      </c>
      <c r="M432" s="6">
        <f t="shared" ref="M432" si="1658">F432-F$1099</f>
        <v>-0.68252967336070469</v>
      </c>
      <c r="N432" s="6">
        <f t="shared" ref="N432" si="1659">G432-G$1099</f>
        <v>-0.48559240985606245</v>
      </c>
      <c r="O432" s="6">
        <f t="shared" ref="O432" si="1660">H432-H$1099</f>
        <v>-0.51001701891740758</v>
      </c>
      <c r="P432" s="6">
        <f t="shared" si="1487"/>
        <v>-2.1474150808944437</v>
      </c>
      <c r="Q432" s="6">
        <f t="shared" si="1488"/>
        <v>-2.1457216049260452</v>
      </c>
      <c r="S432" s="6">
        <f>L432-logHir!L432</f>
        <v>0.17593639335819589</v>
      </c>
      <c r="T432" s="6">
        <f>M432-logHir!M432</f>
        <v>-0.19787338283787825</v>
      </c>
      <c r="U432" s="6">
        <f>N432-logHir!N432</f>
        <v>-0.12177144878308965</v>
      </c>
      <c r="V432" s="6">
        <f>O432-logHir!O432</f>
        <v>-0.16660894476116894</v>
      </c>
      <c r="W432" s="6">
        <f>P432-logHir!P432</f>
        <v>-1.7291271999485822</v>
      </c>
      <c r="X432" s="6">
        <f>Q432-logHir!Q432</f>
        <v>-1.6634800023615686</v>
      </c>
    </row>
    <row r="433" spans="1:24" x14ac:dyDescent="0.15">
      <c r="A433" s="1">
        <v>19</v>
      </c>
      <c r="B433" s="1" t="s">
        <v>124</v>
      </c>
      <c r="C433" s="1">
        <v>16</v>
      </c>
      <c r="D433" s="1" t="s">
        <v>10</v>
      </c>
      <c r="E433" s="4">
        <f>IF(資本ストック!E433&gt;0,LN(資本ストック!E433),0)</f>
        <v>11.483236106824538</v>
      </c>
      <c r="F433" s="4">
        <f>IF(資本ストック!F433&gt;0,LN(資本ストック!F433),0)</f>
        <v>11.409729143387588</v>
      </c>
      <c r="G433" s="4">
        <f>IF(資本ストック!G433&gt;0,LN(資本ストック!G433),0)</f>
        <v>11.787119789200183</v>
      </c>
      <c r="H433" s="4">
        <f>IF(資本ストック!H433&gt;0,LN(資本ストック!H433),0)</f>
        <v>12.262910451862748</v>
      </c>
      <c r="I433" s="4">
        <f>IF(資本ストック!I433&gt;0,LN(資本ストック!I433),0)</f>
        <v>12.268175052947594</v>
      </c>
      <c r="J433" s="4">
        <f>IF(資本ストック!J433&gt;0,LN(資本ストック!J433),0)</f>
        <v>12.197399114721444</v>
      </c>
      <c r="L433" s="6">
        <f t="shared" ref="L433" si="1661">E433-E$1100</f>
        <v>-0.3752760249959195</v>
      </c>
      <c r="M433" s="6">
        <f t="shared" ref="M433" si="1662">F433-F$1100</f>
        <v>-0.83561753780937664</v>
      </c>
      <c r="N433" s="6">
        <f t="shared" ref="N433" si="1663">G433-G$1100</f>
        <v>-0.8322640685578957</v>
      </c>
      <c r="O433" s="6">
        <f t="shared" ref="O433" si="1664">H433-H$1100</f>
        <v>-0.752243308290371</v>
      </c>
      <c r="P433" s="6">
        <f t="shared" si="1487"/>
        <v>-1.933466808066159</v>
      </c>
      <c r="Q433" s="6">
        <f t="shared" si="1488"/>
        <v>-1.9975490543971564</v>
      </c>
      <c r="S433" s="6">
        <f>L433-logHir!L433</f>
        <v>0.52744708343915292</v>
      </c>
      <c r="T433" s="6">
        <f>M433-logHir!M433</f>
        <v>7.1572465384507566E-2</v>
      </c>
      <c r="U433" s="6">
        <f>N433-logHir!N433</f>
        <v>-0.1120378102069477</v>
      </c>
      <c r="V433" s="6">
        <f>O433-logHir!O433</f>
        <v>-6.6262828694165776E-2</v>
      </c>
      <c r="W433" s="6">
        <f>P433-logHir!P433</f>
        <v>-1.0584905307176218</v>
      </c>
      <c r="X433" s="6">
        <f>Q433-logHir!Q433</f>
        <v>-1.1633416507158394</v>
      </c>
    </row>
    <row r="434" spans="1:24" x14ac:dyDescent="0.15">
      <c r="A434" s="1">
        <v>19</v>
      </c>
      <c r="B434" s="1" t="s">
        <v>124</v>
      </c>
      <c r="C434" s="1">
        <v>17</v>
      </c>
      <c r="D434" s="1" t="s">
        <v>11</v>
      </c>
      <c r="E434" s="4">
        <f>IF(資本ストック!E434&gt;0,LN(資本ストック!E434),0)</f>
        <v>11.349483777727366</v>
      </c>
      <c r="F434" s="4">
        <f>IF(資本ストック!F434&gt;0,LN(資本ストック!F434),0)</f>
        <v>11.927586952869909</v>
      </c>
      <c r="G434" s="4">
        <f>IF(資本ストック!G434&gt;0,LN(資本ストック!G434),0)</f>
        <v>12.481952383949015</v>
      </c>
      <c r="H434" s="4">
        <f>IF(資本ストック!H434&gt;0,LN(資本ストック!H434),0)</f>
        <v>12.879611740953129</v>
      </c>
      <c r="I434" s="4">
        <f>IF(資本ストック!I434&gt;0,LN(資本ストック!I434),0)</f>
        <v>12.895403881901395</v>
      </c>
      <c r="J434" s="4">
        <f>IF(資本ストック!J434&gt;0,LN(資本ストック!J434),0)</f>
        <v>12.959034944555984</v>
      </c>
      <c r="L434" s="6">
        <f t="shared" ref="L434" si="1665">E434-E$1101</f>
        <v>-1.2509523269093457</v>
      </c>
      <c r="M434" s="6">
        <f t="shared" ref="M434" si="1666">F434-F$1101</f>
        <v>-1.7275798646249001</v>
      </c>
      <c r="N434" s="6">
        <f t="shared" ref="N434" si="1667">G434-G$1101</f>
        <v>-1.5264842516122492</v>
      </c>
      <c r="O434" s="6">
        <f t="shared" ref="O434" si="1668">H434-H$1101</f>
        <v>-1.4882877025635324</v>
      </c>
      <c r="P434" s="6">
        <f t="shared" si="1487"/>
        <v>-1.3062379791123586</v>
      </c>
      <c r="Q434" s="6">
        <f t="shared" si="1488"/>
        <v>-1.2359132245626157</v>
      </c>
      <c r="S434" s="6">
        <f>L434-logHir!L434</f>
        <v>-0.48311049536493123</v>
      </c>
      <c r="T434" s="6">
        <f>M434-logHir!M434</f>
        <v>-0.8916793305224342</v>
      </c>
      <c r="U434" s="6">
        <f>N434-logHir!N434</f>
        <v>-0.77845881310091514</v>
      </c>
      <c r="V434" s="6">
        <f>O434-logHir!O434</f>
        <v>-0.6911565320159152</v>
      </c>
      <c r="W434" s="6">
        <f>P434-logHir!P434</f>
        <v>-0.50747949773302814</v>
      </c>
      <c r="X434" s="6">
        <f>Q434-logHir!Q434</f>
        <v>-0.44270580287428629</v>
      </c>
    </row>
    <row r="435" spans="1:24" x14ac:dyDescent="0.15">
      <c r="A435" s="1">
        <v>19</v>
      </c>
      <c r="B435" s="1" t="s">
        <v>124</v>
      </c>
      <c r="C435" s="1">
        <v>18</v>
      </c>
      <c r="D435" s="1" t="s">
        <v>12</v>
      </c>
      <c r="E435" s="4">
        <f>IF(資本ストック!E435&gt;0,LN(資本ストック!E435),0)</f>
        <v>11.2973786703473</v>
      </c>
      <c r="F435" s="4">
        <f>IF(資本ストック!F435&gt;0,LN(資本ストック!F435),0)</f>
        <v>12.080306304182811</v>
      </c>
      <c r="G435" s="4">
        <f>IF(資本ストック!G435&gt;0,LN(資本ストック!G435),0)</f>
        <v>12.687206242287044</v>
      </c>
      <c r="H435" s="4">
        <f>IF(資本ストック!H435&gt;0,LN(資本ストック!H435),0)</f>
        <v>12.579026397435118</v>
      </c>
      <c r="I435" s="4">
        <f>IF(資本ストック!I435&gt;0,LN(資本ストック!I435),0)</f>
        <v>12.52686062602171</v>
      </c>
      <c r="J435" s="4">
        <f>IF(資本ストック!J435&gt;0,LN(資本ストック!J435),0)</f>
        <v>12.468561384099644</v>
      </c>
      <c r="L435" s="6">
        <f t="shared" ref="L435" si="1669">E435-E$1102</f>
        <v>-0.62210573061300067</v>
      </c>
      <c r="M435" s="6">
        <f t="shared" ref="M435" si="1670">F435-F$1102</f>
        <v>-1.0544277260207657</v>
      </c>
      <c r="N435" s="6">
        <f t="shared" ref="N435" si="1671">G435-G$1102</f>
        <v>-0.73609367581640228</v>
      </c>
      <c r="O435" s="6">
        <f t="shared" ref="O435" si="1672">H435-H$1102</f>
        <v>-0.94926178330823241</v>
      </c>
      <c r="P435" s="6">
        <f t="shared" si="1487"/>
        <v>-1.674781234992043</v>
      </c>
      <c r="Q435" s="6">
        <f t="shared" si="1488"/>
        <v>-1.7263867850189563</v>
      </c>
      <c r="S435" s="6">
        <f>L435-logHir!L435</f>
        <v>0.20632616361866241</v>
      </c>
      <c r="T435" s="6">
        <f>M435-logHir!M435</f>
        <v>-0.19023814938675621</v>
      </c>
      <c r="U435" s="6">
        <f>N435-logHir!N435</f>
        <v>9.6381420845522925E-2</v>
      </c>
      <c r="V435" s="6">
        <f>O435-logHir!O435</f>
        <v>-9.8653797168907431E-2</v>
      </c>
      <c r="W435" s="6">
        <f>P435-logHir!P435</f>
        <v>-0.75351469273269345</v>
      </c>
      <c r="X435" s="6">
        <f>Q435-logHir!Q435</f>
        <v>-0.81024419915734391</v>
      </c>
    </row>
    <row r="436" spans="1:24" x14ac:dyDescent="0.15">
      <c r="A436" s="1">
        <v>19</v>
      </c>
      <c r="B436" s="1" t="s">
        <v>124</v>
      </c>
      <c r="C436" s="1">
        <v>19</v>
      </c>
      <c r="D436" s="1" t="s">
        <v>13</v>
      </c>
      <c r="E436" s="4">
        <f>IF(資本ストック!E436&gt;0,LN(資本ストック!E436),0)</f>
        <v>10.644587023887514</v>
      </c>
      <c r="F436" s="4">
        <f>IF(資本ストック!F436&gt;0,LN(資本ストック!F436),0)</f>
        <v>10.883993975347419</v>
      </c>
      <c r="G436" s="4">
        <f>IF(資本ストック!G436&gt;0,LN(資本ストック!G436),0)</f>
        <v>11.373594933891082</v>
      </c>
      <c r="H436" s="4">
        <f>IF(資本ストック!H436&gt;0,LN(資本ストック!H436),0)</f>
        <v>11.448081032351618</v>
      </c>
      <c r="I436" s="4">
        <f>IF(資本ストック!I436&gt;0,LN(資本ストック!I436),0)</f>
        <v>11.658019910672449</v>
      </c>
      <c r="J436" s="4">
        <f>IF(資本ストック!J436&gt;0,LN(資本ストック!J436),0)</f>
        <v>11.522372703688665</v>
      </c>
      <c r="L436" s="6">
        <f t="shared" ref="L436" si="1673">E436-E$1103</f>
        <v>-0.57999435408704869</v>
      </c>
      <c r="M436" s="6">
        <f t="shared" ref="M436" si="1674">F436-F$1103</f>
        <v>-0.70536175665851175</v>
      </c>
      <c r="N436" s="6">
        <f t="shared" ref="N436" si="1675">G436-G$1103</f>
        <v>-0.42860444767654116</v>
      </c>
      <c r="O436" s="6">
        <f t="shared" ref="O436" si="1676">H436-H$1103</f>
        <v>-0.77884904050515935</v>
      </c>
      <c r="P436" s="6">
        <f t="shared" si="1487"/>
        <v>-2.5436219503413042</v>
      </c>
      <c r="Q436" s="6">
        <f t="shared" si="1488"/>
        <v>-2.6725754654299347</v>
      </c>
      <c r="S436" s="6">
        <f>L436-logHir!L436</f>
        <v>0.23632677854465634</v>
      </c>
      <c r="T436" s="6">
        <f>M436-logHir!M436</f>
        <v>0.11795094358687841</v>
      </c>
      <c r="U436" s="6">
        <f>N436-logHir!N436</f>
        <v>0.32988207083406529</v>
      </c>
      <c r="V436" s="6">
        <f>O436-logHir!O436</f>
        <v>2.1791412380018471E-2</v>
      </c>
      <c r="W436" s="6">
        <f>P436-logHir!P436</f>
        <v>-1.6607910910228636</v>
      </c>
      <c r="X436" s="6">
        <f>Q436-logHir!Q436</f>
        <v>-1.7970816912599279</v>
      </c>
    </row>
    <row r="437" spans="1:24" x14ac:dyDescent="0.15">
      <c r="A437" s="1">
        <v>19</v>
      </c>
      <c r="B437" s="1" t="s">
        <v>124</v>
      </c>
      <c r="C437" s="1">
        <v>20</v>
      </c>
      <c r="D437" s="1" t="s">
        <v>14</v>
      </c>
      <c r="E437" s="4">
        <f>IF(資本ストック!E437&gt;0,LN(資本ストック!E437),0)</f>
        <v>10.003984040710661</v>
      </c>
      <c r="F437" s="4">
        <f>IF(資本ストック!F437&gt;0,LN(資本ストック!F437),0)</f>
        <v>12.021579002245677</v>
      </c>
      <c r="G437" s="4">
        <f>IF(資本ストック!G437&gt;0,LN(資本ストック!G437),0)</f>
        <v>13.093998765900082</v>
      </c>
      <c r="H437" s="4">
        <f>IF(資本ストック!H437&gt;0,LN(資本ストック!H437),0)</f>
        <v>13.535538081567847</v>
      </c>
      <c r="I437" s="4">
        <f>IF(資本ストック!I437&gt;0,LN(資本ストック!I437),0)</f>
        <v>13.516933825908144</v>
      </c>
      <c r="J437" s="4">
        <f>IF(資本ストック!J437&gt;0,LN(資本ストック!J437),0)</f>
        <v>13.473481961673686</v>
      </c>
      <c r="L437" s="6">
        <f t="shared" ref="L437" si="1677">E437-E$1104</f>
        <v>-0.9265157319080366</v>
      </c>
      <c r="M437" s="6">
        <f t="shared" ref="M437" si="1678">F437-F$1104</f>
        <v>-0.94788340346998012</v>
      </c>
      <c r="N437" s="6">
        <f t="shared" ref="N437" si="1679">G437-G$1104</f>
        <v>-0.72860299926908034</v>
      </c>
      <c r="O437" s="6">
        <f t="shared" ref="O437" si="1680">H437-H$1104</f>
        <v>-0.67723656565772394</v>
      </c>
      <c r="P437" s="6">
        <f t="shared" si="1487"/>
        <v>-0.68470803510560962</v>
      </c>
      <c r="Q437" s="6">
        <f t="shared" si="1488"/>
        <v>-0.72146620744491408</v>
      </c>
      <c r="S437" s="6">
        <f>L437-logHir!L437</f>
        <v>5.8992339841532626E-3</v>
      </c>
      <c r="T437" s="6">
        <f>M437-logHir!M437</f>
        <v>-8.3660858230663493E-2</v>
      </c>
      <c r="U437" s="6">
        <f>N437-logHir!N437</f>
        <v>-6.7042381951665675E-2</v>
      </c>
      <c r="V437" s="6">
        <f>O437-logHir!O437</f>
        <v>9.0555142283703205E-2</v>
      </c>
      <c r="W437" s="6">
        <f>P437-logHir!P437</f>
        <v>0.15946287712976748</v>
      </c>
      <c r="X437" s="6">
        <f>Q437-logHir!Q437</f>
        <v>0.11878869419300742</v>
      </c>
    </row>
    <row r="438" spans="1:24" x14ac:dyDescent="0.15">
      <c r="A438" s="1">
        <v>19</v>
      </c>
      <c r="B438" s="1" t="s">
        <v>124</v>
      </c>
      <c r="C438" s="1">
        <v>21</v>
      </c>
      <c r="D438" s="1" t="s">
        <v>15</v>
      </c>
      <c r="E438" s="4">
        <f>IF(資本ストック!E438&gt;0,LN(資本ストック!E438),0)</f>
        <v>11.533329314670921</v>
      </c>
      <c r="F438" s="4">
        <f>IF(資本ストック!F438&gt;0,LN(資本ストック!F438),0)</f>
        <v>12.299381542777178</v>
      </c>
      <c r="G438" s="4">
        <f>IF(資本ストック!G438&gt;0,LN(資本ストック!G438),0)</f>
        <v>12.898313533667004</v>
      </c>
      <c r="H438" s="4">
        <f>IF(資本ストック!H438&gt;0,LN(資本ストック!H438),0)</f>
        <v>13.208730244363728</v>
      </c>
      <c r="I438" s="4">
        <f>IF(資本ストック!I438&gt;0,LN(資本ストック!I438),0)</f>
        <v>13.509487429711996</v>
      </c>
      <c r="J438" s="4">
        <f>IF(資本ストック!J438&gt;0,LN(資本ストック!J438),0)</f>
        <v>13.4989748346661</v>
      </c>
      <c r="L438" s="6">
        <f t="shared" ref="L438" si="1681">E438-E$1105</f>
        <v>-1.0586661753487654</v>
      </c>
      <c r="M438" s="6">
        <f t="shared" ref="M438" si="1682">F438-F$1105</f>
        <v>-1.3780781615526561</v>
      </c>
      <c r="N438" s="6">
        <f t="shared" ref="N438" si="1683">G438-G$1105</f>
        <v>-1.2410775009933221</v>
      </c>
      <c r="O438" s="6">
        <f t="shared" ref="O438" si="1684">H438-H$1105</f>
        <v>-1.3431992254707659</v>
      </c>
      <c r="P438" s="6">
        <f t="shared" si="1487"/>
        <v>-0.69215443130175736</v>
      </c>
      <c r="Q438" s="6">
        <f t="shared" si="1488"/>
        <v>-0.69597333445249987</v>
      </c>
      <c r="S438" s="6">
        <f>L438-logHir!L438</f>
        <v>8.0855120672802983E-2</v>
      </c>
      <c r="T438" s="6">
        <f>M438-logHir!M438</f>
        <v>-0.19314140398022239</v>
      </c>
      <c r="U438" s="6">
        <f>N438-logHir!N438</f>
        <v>-0.1386338438620438</v>
      </c>
      <c r="V438" s="6">
        <f>O438-logHir!O438</f>
        <v>-0.3598778070655424</v>
      </c>
      <c r="W438" s="6">
        <f>P438-logHir!P438</f>
        <v>0.36547908196089374</v>
      </c>
      <c r="X438" s="6">
        <f>Q438-logHir!Q438</f>
        <v>0.31747650624940071</v>
      </c>
    </row>
    <row r="439" spans="1:24" x14ac:dyDescent="0.15">
      <c r="A439" s="1">
        <v>19</v>
      </c>
      <c r="B439" s="1" t="s">
        <v>123</v>
      </c>
      <c r="C439" s="1">
        <v>22</v>
      </c>
      <c r="D439" s="1" t="s">
        <v>7</v>
      </c>
      <c r="E439" s="4">
        <f>IF(資本ストック!E439&gt;0,LN(資本ストック!E439),0)</f>
        <v>11.769501225682591</v>
      </c>
      <c r="F439" s="4">
        <f>IF(資本ストック!F439&gt;0,LN(資本ストック!F439),0)</f>
        <v>12.814789390462385</v>
      </c>
      <c r="G439" s="4">
        <f>IF(資本ストック!G439&gt;0,LN(資本ストック!G439),0)</f>
        <v>13.929172457765292</v>
      </c>
      <c r="H439" s="4">
        <f>IF(資本ストック!H439&gt;0,LN(資本ストック!H439),0)</f>
        <v>14.362864042202119</v>
      </c>
      <c r="I439" s="4">
        <f>IF(資本ストック!I439&gt;0,LN(資本ストック!I439),0)</f>
        <v>14.35002055752039</v>
      </c>
      <c r="J439" s="4">
        <f>IF(資本ストック!J439&gt;0,LN(資本ストック!J439),0)</f>
        <v>14.315476464848075</v>
      </c>
      <c r="L439" s="6">
        <f t="shared" ref="L439" si="1685">E439-E$1106</f>
        <v>-0.4165847590106484</v>
      </c>
      <c r="M439" s="6">
        <f t="shared" ref="M439" si="1686">F439-F$1106</f>
        <v>-0.67460328733892361</v>
      </c>
      <c r="N439" s="6">
        <f t="shared" ref="N439" si="1687">G439-G$1106</f>
        <v>-0.46993105240455435</v>
      </c>
      <c r="O439" s="6">
        <f t="shared" ref="O439" si="1688">H439-H$1106</f>
        <v>-0.49280503107609697</v>
      </c>
      <c r="P439" s="6">
        <f t="shared" si="1487"/>
        <v>0.14837869650663649</v>
      </c>
      <c r="Q439" s="6">
        <f t="shared" si="1488"/>
        <v>0.12052829572947488</v>
      </c>
      <c r="S439" s="6">
        <f>L439-logHir!L439</f>
        <v>0.47085915988682636</v>
      </c>
      <c r="T439" s="6">
        <f>M439-logHir!M439</f>
        <v>0.14931099909636281</v>
      </c>
      <c r="U439" s="6">
        <f>N439-logHir!N439</f>
        <v>0.286965107101393</v>
      </c>
      <c r="V439" s="6">
        <f>O439-logHir!O439</f>
        <v>0.24980377885022342</v>
      </c>
      <c r="W439" s="6">
        <f>P439-logHir!P439</f>
        <v>0.91461847503879312</v>
      </c>
      <c r="X439" s="6">
        <f>Q439-logHir!Q439</f>
        <v>0.87194297829416811</v>
      </c>
    </row>
    <row r="440" spans="1:24" x14ac:dyDescent="0.15">
      <c r="A440" s="1">
        <v>19</v>
      </c>
      <c r="B440" s="1" t="s">
        <v>123</v>
      </c>
      <c r="C440" s="1">
        <v>23</v>
      </c>
      <c r="D440" s="1" t="s">
        <v>28</v>
      </c>
      <c r="E440" s="4">
        <f>IF(資本ストック!E440&gt;0,LN(資本ストック!E440),0)</f>
        <v>11.847622883208919</v>
      </c>
      <c r="F440" s="4">
        <f>IF(資本ストック!F440&gt;0,LN(資本ストック!F440),0)</f>
        <v>12.821468901782499</v>
      </c>
      <c r="G440" s="4">
        <f>IF(資本ストック!G440&gt;0,LN(資本ストック!G440),0)</f>
        <v>13.328256807465948</v>
      </c>
      <c r="H440" s="4">
        <f>IF(資本ストック!H440&gt;0,LN(資本ストック!H440),0)</f>
        <v>14.102614291181695</v>
      </c>
      <c r="I440" s="4">
        <f>IF(資本ストック!I440&gt;0,LN(資本ストック!I440),0)</f>
        <v>14.10659337626246</v>
      </c>
      <c r="J440" s="4">
        <f>IF(資本ストック!J440&gt;0,LN(資本ストック!J440),0)</f>
        <v>14.09036321522529</v>
      </c>
      <c r="L440" s="6">
        <f t="shared" ref="L440" si="1689">E440-E$1107</f>
        <v>-0.85199427720518273</v>
      </c>
      <c r="M440" s="6">
        <f t="shared" ref="M440" si="1690">F440-F$1107</f>
        <v>-0.67456838189976764</v>
      </c>
      <c r="N440" s="6">
        <f t="shared" ref="N440" si="1691">G440-G$1107</f>
        <v>-0.66795177963588515</v>
      </c>
      <c r="O440" s="6">
        <f t="shared" ref="O440" si="1692">H440-H$1107</f>
        <v>-0.48999216361957565</v>
      </c>
      <c r="P440" s="6">
        <f t="shared" si="1487"/>
        <v>-9.5048484751293572E-2</v>
      </c>
      <c r="Q440" s="6">
        <f t="shared" si="1488"/>
        <v>-0.10458495389331013</v>
      </c>
      <c r="S440" s="6">
        <f>L440-logHir!L440</f>
        <v>-4.7163340327717407E-2</v>
      </c>
      <c r="T440" s="6">
        <f>M440-logHir!M440</f>
        <v>0.15395629654832099</v>
      </c>
      <c r="U440" s="6">
        <f>N440-logHir!N440</f>
        <v>8.8547172998115542E-2</v>
      </c>
      <c r="V440" s="6">
        <f>O440-logHir!O440</f>
        <v>0.24018312953453069</v>
      </c>
      <c r="W440" s="6">
        <f>P440-logHir!P440</f>
        <v>0.58777796983791042</v>
      </c>
      <c r="X440" s="6">
        <f>Q440-logHir!Q440</f>
        <v>0.54964573538512695</v>
      </c>
    </row>
    <row r="441" spans="1:24" x14ac:dyDescent="0.15">
      <c r="A441" s="1">
        <v>20</v>
      </c>
      <c r="B441" s="1" t="s">
        <v>127</v>
      </c>
      <c r="C441" s="1">
        <v>1</v>
      </c>
      <c r="D441" s="1" t="s">
        <v>8</v>
      </c>
      <c r="E441" s="4">
        <f>IF(資本ストック!E441&gt;0,LN(資本ストック!E441),0)</f>
        <v>13.840424975051759</v>
      </c>
      <c r="F441" s="4">
        <f>IF(資本ストック!F441&gt;0,LN(資本ストック!F441),0)</f>
        <v>14.140604447959102</v>
      </c>
      <c r="G441" s="4">
        <f>IF(資本ストック!G441&gt;0,LN(資本ストック!G441),0)</f>
        <v>14.593613909856149</v>
      </c>
      <c r="H441" s="4">
        <f>IF(資本ストック!H441&gt;0,LN(資本ストック!H441),0)</f>
        <v>14.891429002223067</v>
      </c>
      <c r="I441" s="4">
        <f>IF(資本ストック!I441&gt;0,LN(資本ストック!I441),0)</f>
        <v>14.876260518213785</v>
      </c>
      <c r="J441" s="4">
        <f>IF(資本ストック!J441&gt;0,LN(資本ストック!J441),0)</f>
        <v>14.863021677109304</v>
      </c>
      <c r="L441" s="6">
        <f t="shared" ref="L441" si="1693">E441-E$1085</f>
        <v>0.42727626663412899</v>
      </c>
      <c r="M441" s="6">
        <f t="shared" ref="M441" si="1694">F441-F$1085</f>
        <v>0.50211898414450218</v>
      </c>
      <c r="N441" s="6">
        <f t="shared" ref="N441" si="1695">G441-G$1085</f>
        <v>0.60626037438177782</v>
      </c>
      <c r="O441" s="6">
        <f t="shared" ref="O441" si="1696">H441-H$1085</f>
        <v>0.70546425081916375</v>
      </c>
      <c r="P441" s="6">
        <f t="shared" si="1487"/>
        <v>0.67461865720003189</v>
      </c>
      <c r="Q441" s="6">
        <f t="shared" si="1488"/>
        <v>0.66807350799070342</v>
      </c>
      <c r="S441" s="6">
        <f>L441-logHir!L441</f>
        <v>-0.17439202268376697</v>
      </c>
      <c r="T441" s="6">
        <f>M441-logHir!M441</f>
        <v>-0.14872221706237276</v>
      </c>
      <c r="U441" s="6">
        <f>N441-logHir!N441</f>
        <v>-0.10935987836699113</v>
      </c>
      <c r="V441" s="6">
        <f>O441-logHir!O441</f>
        <v>-0.12058823971026378</v>
      </c>
      <c r="W441" s="6">
        <f>P441-logHir!P441</f>
        <v>-0.17479106914977294</v>
      </c>
      <c r="X441" s="6">
        <f>Q441-logHir!Q441</f>
        <v>-0.17873033933731719</v>
      </c>
    </row>
    <row r="442" spans="1:24" x14ac:dyDescent="0.15">
      <c r="A442" s="1">
        <v>20</v>
      </c>
      <c r="B442" s="1" t="s">
        <v>127</v>
      </c>
      <c r="C442" s="1">
        <v>2</v>
      </c>
      <c r="D442" s="1" t="s">
        <v>9</v>
      </c>
      <c r="E442" s="4">
        <f>IF(資本ストック!E442&gt;0,LN(資本ストック!E442),0)</f>
        <v>9.5295239517124948</v>
      </c>
      <c r="F442" s="4">
        <f>IF(資本ストック!F442&gt;0,LN(資本ストック!F442),0)</f>
        <v>10.424949224430447</v>
      </c>
      <c r="G442" s="4">
        <f>IF(資本ストック!G442&gt;0,LN(資本ストック!G442),0)</f>
        <v>10.694833289073054</v>
      </c>
      <c r="H442" s="4">
        <f>IF(資本ストック!H442&gt;0,LN(資本ストック!H442),0)</f>
        <v>10.857308502047932</v>
      </c>
      <c r="I442" s="4">
        <f>IF(資本ストック!I442&gt;0,LN(資本ストック!I442),0)</f>
        <v>10.639939206249442</v>
      </c>
      <c r="J442" s="4">
        <f>IF(資本ストック!J442&gt;0,LN(資本ストック!J442),0)</f>
        <v>10.571473668996376</v>
      </c>
      <c r="L442" s="6">
        <f t="shared" ref="L442" si="1697">E442-E$1086</f>
        <v>-0.41559127552325847</v>
      </c>
      <c r="M442" s="6">
        <f t="shared" ref="M442" si="1698">F442-F$1086</f>
        <v>0.30410638760015019</v>
      </c>
      <c r="N442" s="6">
        <f t="shared" ref="N442" si="1699">G442-G$1086</f>
        <v>0.48497661628402078</v>
      </c>
      <c r="O442" s="6">
        <f t="shared" ref="O442" si="1700">H442-H$1086</f>
        <v>0.66298620962218813</v>
      </c>
      <c r="P442" s="6">
        <f t="shared" si="1487"/>
        <v>-3.5617026547643107</v>
      </c>
      <c r="Q442" s="6">
        <f t="shared" si="1488"/>
        <v>-3.6234745001222244</v>
      </c>
      <c r="S442" s="6">
        <f>L442-logHir!L442</f>
        <v>1.1420325823591426E-2</v>
      </c>
      <c r="T442" s="6">
        <f>M442-logHir!M442</f>
        <v>0.30692949935927771</v>
      </c>
      <c r="U442" s="6">
        <f>N442-logHir!N442</f>
        <v>1.9313240198274073E-2</v>
      </c>
      <c r="V442" s="6">
        <f>O442-logHir!O442</f>
        <v>0.14027616206989801</v>
      </c>
      <c r="W442" s="6">
        <f>P442-logHir!P442</f>
        <v>-3.9745725915969681</v>
      </c>
      <c r="X442" s="6">
        <f>Q442-logHir!Q442</f>
        <v>-4.0231247118680198</v>
      </c>
    </row>
    <row r="443" spans="1:24" x14ac:dyDescent="0.15">
      <c r="A443" s="1">
        <v>20</v>
      </c>
      <c r="B443" s="1" t="s">
        <v>129</v>
      </c>
      <c r="C443" s="1">
        <v>3</v>
      </c>
      <c r="D443" s="1" t="s">
        <v>16</v>
      </c>
      <c r="E443" s="4">
        <f>IF(資本ストック!E443&gt;0,LN(資本ストック!E443),0)</f>
        <v>11.323962304483533</v>
      </c>
      <c r="F443" s="4">
        <f>IF(資本ストック!F443&gt;0,LN(資本ストック!F443),0)</f>
        <v>11.911006864853087</v>
      </c>
      <c r="G443" s="4">
        <f>IF(資本ストック!G443&gt;0,LN(資本ストック!G443),0)</f>
        <v>12.293445217667834</v>
      </c>
      <c r="H443" s="4">
        <f>IF(資本ストック!H443&gt;0,LN(資本ストック!H443),0)</f>
        <v>12.835182504026115</v>
      </c>
      <c r="I443" s="4">
        <f>IF(資本ストック!I443&gt;0,LN(資本ストック!I443),0)</f>
        <v>12.903849474212651</v>
      </c>
      <c r="J443" s="4">
        <f>IF(資本ストック!J443&gt;0,LN(資本ストック!J443),0)</f>
        <v>12.911448302738417</v>
      </c>
      <c r="L443" s="6">
        <f t="shared" ref="L443" si="1701">E443-E$1087</f>
        <v>0.31875138709023254</v>
      </c>
      <c r="M443" s="6">
        <f t="shared" ref="M443" si="1702">F443-F$1087</f>
        <v>0.31254038864555866</v>
      </c>
      <c r="N443" s="6">
        <f t="shared" ref="N443" si="1703">G443-G$1087</f>
        <v>0.15843598998876551</v>
      </c>
      <c r="O443" s="6">
        <f t="shared" ref="O443" si="1704">H443-H$1087</f>
        <v>0.33885424743923487</v>
      </c>
      <c r="P443" s="6">
        <f t="shared" si="1487"/>
        <v>-1.2977923868011025</v>
      </c>
      <c r="Q443" s="6">
        <f t="shared" si="1488"/>
        <v>-1.2834998663801827</v>
      </c>
      <c r="S443" s="6">
        <f>L443-logHir!L443</f>
        <v>6.2277684036308401E-2</v>
      </c>
      <c r="T443" s="6">
        <f>M443-logHir!M443</f>
        <v>5.2732121138998167E-2</v>
      </c>
      <c r="U443" s="6">
        <f>N443-logHir!N443</f>
        <v>-4.7403194167040752E-2</v>
      </c>
      <c r="V443" s="6">
        <f>O443-logHir!O443</f>
        <v>0.11044250026696112</v>
      </c>
      <c r="W443" s="6">
        <f>P443-logHir!P443</f>
        <v>-1.5129229144365297</v>
      </c>
      <c r="X443" s="6">
        <f>Q443-logHir!Q443</f>
        <v>-1.4839217199361467</v>
      </c>
    </row>
    <row r="444" spans="1:24" x14ac:dyDescent="0.15">
      <c r="A444" s="1">
        <v>20</v>
      </c>
      <c r="B444" s="1" t="s">
        <v>129</v>
      </c>
      <c r="C444" s="1">
        <v>4</v>
      </c>
      <c r="D444" s="1" t="s">
        <v>17</v>
      </c>
      <c r="E444" s="4">
        <f>IF(資本ストック!E444&gt;0,LN(資本ストック!E444),0)</f>
        <v>11.07948381757547</v>
      </c>
      <c r="F444" s="4">
        <f>IF(資本ストック!F444&gt;0,LN(資本ストック!F444),0)</f>
        <v>11.276446283458174</v>
      </c>
      <c r="G444" s="4">
        <f>IF(資本ストック!G444&gt;0,LN(資本ストック!G444),0)</f>
        <v>11.245760339901018</v>
      </c>
      <c r="H444" s="4">
        <f>IF(資本ストック!H444&gt;0,LN(資本ストック!H444),0)</f>
        <v>11.128813090145984</v>
      </c>
      <c r="I444" s="4">
        <f>IF(資本ストック!I444&gt;0,LN(資本ストック!I444),0)</f>
        <v>10.706105132815797</v>
      </c>
      <c r="J444" s="4">
        <f>IF(資本ストック!J444&gt;0,LN(資本ストック!J444),0)</f>
        <v>10.663978394587724</v>
      </c>
      <c r="L444" s="6">
        <f t="shared" ref="L444" si="1705">E444-E$1088</f>
        <v>0.37197723916748515</v>
      </c>
      <c r="M444" s="6">
        <f t="shared" ref="M444" si="1706">F444-F$1088</f>
        <v>0.10863118229672608</v>
      </c>
      <c r="N444" s="6">
        <f t="shared" ref="N444" si="1707">G444-G$1088</f>
        <v>-0.21647384358925592</v>
      </c>
      <c r="O444" s="6">
        <f t="shared" ref="O444" si="1708">H444-H$1088</f>
        <v>-0.39354643054063843</v>
      </c>
      <c r="P444" s="6">
        <f t="shared" si="1487"/>
        <v>-3.4955367281979566</v>
      </c>
      <c r="Q444" s="6">
        <f t="shared" si="1488"/>
        <v>-3.5309697745308757</v>
      </c>
      <c r="S444" s="6">
        <f>L444-logHir!L444</f>
        <v>0.40539102531406179</v>
      </c>
      <c r="T444" s="6">
        <f>M444-logHir!M444</f>
        <v>0.40595466372016453</v>
      </c>
      <c r="U444" s="6">
        <f>N444-logHir!N444</f>
        <v>0.37306080661362806</v>
      </c>
      <c r="V444" s="6">
        <f>O444-logHir!O444</f>
        <v>0.36406501829177351</v>
      </c>
      <c r="W444" s="6">
        <f>P444-logHir!P444</f>
        <v>-2.6621828273312591</v>
      </c>
      <c r="X444" s="6">
        <f>Q444-logHir!Q444</f>
        <v>-2.7389579751541042</v>
      </c>
    </row>
    <row r="445" spans="1:24" x14ac:dyDescent="0.15">
      <c r="A445" s="1">
        <v>20</v>
      </c>
      <c r="B445" s="1" t="s">
        <v>129</v>
      </c>
      <c r="C445" s="1">
        <v>5</v>
      </c>
      <c r="D445" s="1" t="s">
        <v>18</v>
      </c>
      <c r="E445" s="4">
        <f>IF(資本ストック!E445&gt;0,LN(資本ストック!E445),0)</f>
        <v>9.5393701955917987</v>
      </c>
      <c r="F445" s="4">
        <f>IF(資本ストック!F445&gt;0,LN(資本ストック!F445),0)</f>
        <v>9.981672208304154</v>
      </c>
      <c r="G445" s="4">
        <f>IF(資本ストック!G445&gt;0,LN(資本ストック!G445),0)</f>
        <v>10.383661946007356</v>
      </c>
      <c r="H445" s="4">
        <f>IF(資本ストック!H445&gt;0,LN(資本ストック!H445),0)</f>
        <v>10.625718692725121</v>
      </c>
      <c r="I445" s="4">
        <f>IF(資本ストック!I445&gt;0,LN(資本ストック!I445),0)</f>
        <v>10.727736845157231</v>
      </c>
      <c r="J445" s="4">
        <f>IF(資本ストック!J445&gt;0,LN(資本ストック!J445),0)</f>
        <v>10.686368096063196</v>
      </c>
      <c r="L445" s="6">
        <f t="shared" ref="L445" si="1709">E445-E$1089</f>
        <v>-0.63906285129350415</v>
      </c>
      <c r="M445" s="6">
        <f t="shared" ref="M445" si="1710">F445-F$1089</f>
        <v>-0.58048998934222773</v>
      </c>
      <c r="N445" s="6">
        <f t="shared" ref="N445" si="1711">G445-G$1089</f>
        <v>-0.62266862164631931</v>
      </c>
      <c r="O445" s="6">
        <f t="shared" ref="O445" si="1712">H445-H$1089</f>
        <v>-0.6848815986426775</v>
      </c>
      <c r="P445" s="6">
        <f t="shared" si="1487"/>
        <v>-3.4739050158565217</v>
      </c>
      <c r="Q445" s="6">
        <f t="shared" si="1488"/>
        <v>-3.5085800730554038</v>
      </c>
      <c r="S445" s="6">
        <f>L445-logHir!L445</f>
        <v>-0.77595643789356039</v>
      </c>
      <c r="T445" s="6">
        <f>M445-logHir!M445</f>
        <v>-0.74326946744576006</v>
      </c>
      <c r="U445" s="6">
        <f>N445-logHir!N445</f>
        <v>-0.68736732898374697</v>
      </c>
      <c r="V445" s="6">
        <f>O445-logHir!O445</f>
        <v>-0.76261310597027254</v>
      </c>
      <c r="W445" s="6">
        <f>P445-logHir!P445</f>
        <v>-3.5227110388778016</v>
      </c>
      <c r="X445" s="6">
        <f>Q445-logHir!Q445</f>
        <v>-3.6034925273088163</v>
      </c>
    </row>
    <row r="446" spans="1:24" x14ac:dyDescent="0.15">
      <c r="A446" s="1">
        <v>20</v>
      </c>
      <c r="B446" s="1" t="s">
        <v>289</v>
      </c>
      <c r="C446" s="1">
        <v>6</v>
      </c>
      <c r="D446" s="1" t="s">
        <v>2</v>
      </c>
      <c r="E446" s="4">
        <f>IF(資本ストック!E446&gt;0,LN(資本ストック!E446),0)</f>
        <v>9.0677865508009727</v>
      </c>
      <c r="F446" s="4">
        <f>IF(資本ストック!F446&gt;0,LN(資本ストック!F446),0)</f>
        <v>9.9955641638663675</v>
      </c>
      <c r="G446" s="4">
        <f>IF(資本ストック!G446&gt;0,LN(資本ストック!G446),0)</f>
        <v>10.421324312737033</v>
      </c>
      <c r="H446" s="4">
        <f>IF(資本ストック!H446&gt;0,LN(資本ストック!H446),0)</f>
        <v>10.90979036685572</v>
      </c>
      <c r="I446" s="4">
        <f>IF(資本ストック!I446&gt;0,LN(資本ストック!I446),0)</f>
        <v>11.177651959755732</v>
      </c>
      <c r="J446" s="4">
        <f>IF(資本ストック!J446&gt;0,LN(資本ストック!J446),0)</f>
        <v>11.151568398622056</v>
      </c>
      <c r="L446" s="6">
        <f t="shared" ref="L446" si="1713">E446-E$1090</f>
        <v>-2.0114193569272008</v>
      </c>
      <c r="M446" s="6">
        <f t="shared" ref="M446" si="1714">F446-F$1090</f>
        <v>-1.3989297097490265</v>
      </c>
      <c r="N446" s="6">
        <f t="shared" ref="N446" si="1715">G446-G$1090</f>
        <v>-1.3547438121740552</v>
      </c>
      <c r="O446" s="6">
        <f t="shared" ref="O446" si="1716">H446-H$1090</f>
        <v>-1.124472663976567</v>
      </c>
      <c r="P446" s="6">
        <f t="shared" si="1487"/>
        <v>-3.0239899012580214</v>
      </c>
      <c r="Q446" s="6">
        <f t="shared" si="1488"/>
        <v>-3.0433797704965446</v>
      </c>
      <c r="S446" s="6">
        <f>L446-logHir!L446</f>
        <v>-0.79392253460003381</v>
      </c>
      <c r="T446" s="6">
        <f>M446-logHir!M446</f>
        <v>-0.59730972094674506</v>
      </c>
      <c r="U446" s="6">
        <f>N446-logHir!N446</f>
        <v>-0.67359744637977492</v>
      </c>
      <c r="V446" s="6">
        <f>O446-logHir!O446</f>
        <v>-0.47507059201627477</v>
      </c>
      <c r="W446" s="6">
        <f>P446-logHir!P446</f>
        <v>-2.1867551559295357</v>
      </c>
      <c r="X446" s="6">
        <f>Q446-logHir!Q446</f>
        <v>-2.1870085756540671</v>
      </c>
    </row>
    <row r="447" spans="1:24" x14ac:dyDescent="0.15">
      <c r="A447" s="1">
        <v>20</v>
      </c>
      <c r="B447" s="1" t="s">
        <v>129</v>
      </c>
      <c r="C447" s="1">
        <v>7</v>
      </c>
      <c r="D447" s="1" t="s">
        <v>19</v>
      </c>
      <c r="E447" s="4">
        <f>IF(資本ストック!E447&gt;0,LN(資本ストック!E447),0)</f>
        <v>8.7096026340032147</v>
      </c>
      <c r="F447" s="4">
        <f>IF(資本ストック!F447&gt;0,LN(資本ストック!F447),0)</f>
        <v>8.304196954172804</v>
      </c>
      <c r="G447" s="4">
        <f>IF(資本ストック!G447&gt;0,LN(資本ストック!G447),0)</f>
        <v>8.6905755349472482</v>
      </c>
      <c r="H447" s="4">
        <f>IF(資本ストック!H447&gt;0,LN(資本ストック!H447),0)</f>
        <v>9.2517913490237902</v>
      </c>
      <c r="I447" s="4">
        <f>IF(資本ストック!I447&gt;0,LN(資本ストック!I447),0)</f>
        <v>9.3796999198534383</v>
      </c>
      <c r="J447" s="4">
        <f>IF(資本ストック!J447&gt;0,LN(資本ストック!J447),0)</f>
        <v>9.3895133050195732</v>
      </c>
      <c r="L447" s="6">
        <f t="shared" ref="L447" si="1717">E447-E$1091</f>
        <v>-0.56903650236874448</v>
      </c>
      <c r="M447" s="6">
        <f t="shared" ref="M447" si="1718">F447-F$1091</f>
        <v>-1.6968434419728418</v>
      </c>
      <c r="N447" s="6">
        <f t="shared" ref="N447" si="1719">G447-G$1091</f>
        <v>-1.2823256895664166</v>
      </c>
      <c r="O447" s="6">
        <f t="shared" ref="O447" si="1720">H447-H$1091</f>
        <v>-1.2370412956405854</v>
      </c>
      <c r="P447" s="6">
        <f t="shared" si="1487"/>
        <v>-4.8219419411603148</v>
      </c>
      <c r="Q447" s="6">
        <f t="shared" si="1488"/>
        <v>-4.805434864099027</v>
      </c>
      <c r="S447" s="6">
        <f>L447-logHir!L447</f>
        <v>0.40039060530562942</v>
      </c>
      <c r="T447" s="6">
        <f>M447-logHir!M447</f>
        <v>-0.19691162889808389</v>
      </c>
      <c r="U447" s="6">
        <f>N447-logHir!N447</f>
        <v>-0.80557590559489345</v>
      </c>
      <c r="V447" s="6">
        <f>O447-logHir!O447</f>
        <v>-0.91866275608059489</v>
      </c>
      <c r="W447" s="6">
        <f>P447-logHir!P447</f>
        <v>-4.3550583825741516</v>
      </c>
      <c r="X447" s="6">
        <f>Q447-logHir!Q447</f>
        <v>-4.450913288515399</v>
      </c>
    </row>
    <row r="448" spans="1:24" x14ac:dyDescent="0.15">
      <c r="A448" s="1">
        <v>20</v>
      </c>
      <c r="B448" s="1" t="s">
        <v>129</v>
      </c>
      <c r="C448" s="1">
        <v>8</v>
      </c>
      <c r="D448" s="1" t="s">
        <v>20</v>
      </c>
      <c r="E448" s="4">
        <f>IF(資本ストック!E448&gt;0,LN(資本ストック!E448),0)</f>
        <v>10.702900320127245</v>
      </c>
      <c r="F448" s="4">
        <f>IF(資本ストック!F448&gt;0,LN(資本ストック!F448),0)</f>
        <v>11.173792537415666</v>
      </c>
      <c r="G448" s="4">
        <f>IF(資本ストック!G448&gt;0,LN(資本ストック!G448),0)</f>
        <v>11.408000586241611</v>
      </c>
      <c r="H448" s="4">
        <f>IF(資本ストック!H448&gt;0,LN(資本ストック!H448),0)</f>
        <v>11.395059565454053</v>
      </c>
      <c r="I448" s="4">
        <f>IF(資本ストック!I448&gt;0,LN(資本ストック!I448),0)</f>
        <v>11.276326848228038</v>
      </c>
      <c r="J448" s="4">
        <f>IF(資本ストック!J448&gt;0,LN(資本ストック!J448),0)</f>
        <v>11.267394108054834</v>
      </c>
      <c r="L448" s="6">
        <f t="shared" ref="L448" si="1721">E448-E$1092</f>
        <v>-8.0583653948783862E-2</v>
      </c>
      <c r="M448" s="6">
        <f t="shared" ref="M448" si="1722">F448-F$1092</f>
        <v>0.1388799389117743</v>
      </c>
      <c r="N448" s="6">
        <f t="shared" ref="N448" si="1723">G448-G$1092</f>
        <v>0.10598596374399705</v>
      </c>
      <c r="O448" s="6">
        <f t="shared" ref="O448" si="1724">H448-H$1092</f>
        <v>3.6438479236283072E-2</v>
      </c>
      <c r="P448" s="6">
        <f t="shared" si="1487"/>
        <v>-2.925315012785715</v>
      </c>
      <c r="Q448" s="6">
        <f t="shared" si="1488"/>
        <v>-2.9275540610637663</v>
      </c>
      <c r="S448" s="6">
        <f>L448-logHir!L448</f>
        <v>-0.10863530758906492</v>
      </c>
      <c r="T448" s="6">
        <f>M448-logHir!M448</f>
        <v>0.21753972727196036</v>
      </c>
      <c r="U448" s="6">
        <f>N448-logHir!N448</f>
        <v>0.12604776425690289</v>
      </c>
      <c r="V448" s="6">
        <f>O448-logHir!O448</f>
        <v>9.5446887434645689E-2</v>
      </c>
      <c r="W448" s="6">
        <f>P448-logHir!P448</f>
        <v>-3.0787369933747257</v>
      </c>
      <c r="X448" s="6">
        <f>Q448-logHir!Q448</f>
        <v>-3.0463851748621469</v>
      </c>
    </row>
    <row r="449" spans="1:24" x14ac:dyDescent="0.15">
      <c r="A449" s="1">
        <v>20</v>
      </c>
      <c r="B449" s="1" t="s">
        <v>129</v>
      </c>
      <c r="C449" s="1">
        <v>9</v>
      </c>
      <c r="D449" s="1" t="s">
        <v>21</v>
      </c>
      <c r="E449" s="4">
        <f>IF(資本ストック!E449&gt;0,LN(資本ストック!E449),0)</f>
        <v>10.609397280803901</v>
      </c>
      <c r="F449" s="4">
        <f>IF(資本ストック!F449&gt;0,LN(資本ストック!F449),0)</f>
        <v>10.952311715605726</v>
      </c>
      <c r="G449" s="4">
        <f>IF(資本ストック!G449&gt;0,LN(資本ストック!G449),0)</f>
        <v>11.389568942628552</v>
      </c>
      <c r="H449" s="4">
        <f>IF(資本ストック!H449&gt;0,LN(資本ストック!H449),0)</f>
        <v>11.471711976402748</v>
      </c>
      <c r="I449" s="4">
        <f>IF(資本ストック!I449&gt;0,LN(資本ストック!I449),0)</f>
        <v>11.568951120995004</v>
      </c>
      <c r="J449" s="4">
        <f>IF(資本ストック!J449&gt;0,LN(資本ストック!J449),0)</f>
        <v>11.662979128634229</v>
      </c>
      <c r="L449" s="6">
        <f t="shared" ref="L449" si="1725">E449-E$1093</f>
        <v>-0.64741087890383575</v>
      </c>
      <c r="M449" s="6">
        <f t="shared" ref="M449" si="1726">F449-F$1093</f>
        <v>-0.88999618281517634</v>
      </c>
      <c r="N449" s="6">
        <f t="shared" ref="N449" si="1727">G449-G$1093</f>
        <v>-0.7640325086072135</v>
      </c>
      <c r="O449" s="6">
        <f t="shared" ref="O449" si="1728">H449-H$1093</f>
        <v>-0.76994657994175064</v>
      </c>
      <c r="P449" s="6">
        <f t="shared" si="1487"/>
        <v>-2.6326907400187487</v>
      </c>
      <c r="Q449" s="6">
        <f t="shared" si="1488"/>
        <v>-2.5319690404843715</v>
      </c>
      <c r="S449" s="6">
        <f>L449-logHir!L449</f>
        <v>-0.54126400645945161</v>
      </c>
      <c r="T449" s="6">
        <f>M449-logHir!M449</f>
        <v>-0.72780602200730016</v>
      </c>
      <c r="U449" s="6">
        <f>N449-logHir!N449</f>
        <v>-0.78542607234899009</v>
      </c>
      <c r="V449" s="6">
        <f>O449-logHir!O449</f>
        <v>-0.91305050683858191</v>
      </c>
      <c r="W449" s="6">
        <f>P449-logHir!P449</f>
        <v>-2.8449692822590134</v>
      </c>
      <c r="X449" s="6">
        <f>Q449-logHir!Q449</f>
        <v>-2.6818850224902029</v>
      </c>
    </row>
    <row r="450" spans="1:24" x14ac:dyDescent="0.15">
      <c r="A450" s="1">
        <v>20</v>
      </c>
      <c r="B450" s="1" t="s">
        <v>129</v>
      </c>
      <c r="C450" s="1">
        <v>10</v>
      </c>
      <c r="D450" s="1" t="s">
        <v>22</v>
      </c>
      <c r="E450" s="4">
        <f>IF(資本ストック!E450&gt;0,LN(資本ストック!E450),0)</f>
        <v>11.077624185909826</v>
      </c>
      <c r="F450" s="4">
        <f>IF(資本ストック!F450&gt;0,LN(資本ストック!F450),0)</f>
        <v>11.101366993988213</v>
      </c>
      <c r="G450" s="4">
        <f>IF(資本ストック!G450&gt;0,LN(資本ストック!G450),0)</f>
        <v>11.618347062560254</v>
      </c>
      <c r="H450" s="4">
        <f>IF(資本ストック!H450&gt;0,LN(資本ストック!H450),0)</f>
        <v>11.849750954138612</v>
      </c>
      <c r="I450" s="4">
        <f>IF(資本ストック!I450&gt;0,LN(資本ストック!I450),0)</f>
        <v>11.947304753649311</v>
      </c>
      <c r="J450" s="4">
        <f>IF(資本ストック!J450&gt;0,LN(資本ストック!J450),0)</f>
        <v>11.963921910303617</v>
      </c>
      <c r="L450" s="6">
        <f t="shared" ref="L450" si="1729">E450-E$1094</f>
        <v>0.83630420796289329</v>
      </c>
      <c r="M450" s="6">
        <f t="shared" ref="M450" si="1730">F450-F$1094</f>
        <v>0.49045040734100809</v>
      </c>
      <c r="N450" s="6">
        <f t="shared" ref="N450" si="1731">G450-G$1094</f>
        <v>0.55286195531245141</v>
      </c>
      <c r="O450" s="6">
        <f t="shared" ref="O450" si="1732">H450-H$1094</f>
        <v>0.51620747222023944</v>
      </c>
      <c r="P450" s="6">
        <f t="shared" si="1487"/>
        <v>-2.2543371073644423</v>
      </c>
      <c r="Q450" s="6">
        <f t="shared" si="1488"/>
        <v>-2.2310262588149836</v>
      </c>
      <c r="S450" s="6">
        <f>L450-logHir!L450</f>
        <v>0.60089471453113319</v>
      </c>
      <c r="T450" s="6">
        <f>M450-logHir!M450</f>
        <v>8.4696374752750714E-2</v>
      </c>
      <c r="U450" s="6">
        <f>N450-logHir!N450</f>
        <v>0.21503519914990576</v>
      </c>
      <c r="V450" s="6">
        <f>O450-logHir!O450</f>
        <v>6.111895832813552E-2</v>
      </c>
      <c r="W450" s="6">
        <f>P450-logHir!P450</f>
        <v>-2.743671455651393</v>
      </c>
      <c r="X450" s="6">
        <f>Q450-logHir!Q450</f>
        <v>-2.6576956600001278</v>
      </c>
    </row>
    <row r="451" spans="1:24" x14ac:dyDescent="0.15">
      <c r="A451" s="1">
        <v>20</v>
      </c>
      <c r="B451" s="1" t="s">
        <v>129</v>
      </c>
      <c r="C451" s="1">
        <v>11</v>
      </c>
      <c r="D451" s="1" t="s">
        <v>23</v>
      </c>
      <c r="E451" s="4">
        <f>IF(資本ストック!E451&gt;0,LN(資本ストック!E451),0)</f>
        <v>11.657007713644337</v>
      </c>
      <c r="F451" s="4">
        <f>IF(資本ストック!F451&gt;0,LN(資本ストック!F451),0)</f>
        <v>12.24749134433193</v>
      </c>
      <c r="G451" s="4">
        <f>IF(資本ストック!G451&gt;0,LN(資本ストック!G451),0)</f>
        <v>13.062834561032746</v>
      </c>
      <c r="H451" s="4">
        <f>IF(資本ストック!H451&gt;0,LN(資本ストック!H451),0)</f>
        <v>13.481123283755409</v>
      </c>
      <c r="I451" s="4">
        <f>IF(資本ストック!I451&gt;0,LN(資本ストック!I451),0)</f>
        <v>13.572479578081706</v>
      </c>
      <c r="J451" s="4">
        <f>IF(資本ストック!J451&gt;0,LN(資本ストック!J451),0)</f>
        <v>13.560786020328335</v>
      </c>
      <c r="L451" s="6">
        <f t="shared" ref="L451" si="1733">E451-E$1095</f>
        <v>0.84080710266597158</v>
      </c>
      <c r="M451" s="6">
        <f t="shared" ref="M451" si="1734">F451-F$1095</f>
        <v>1.029857265830957</v>
      </c>
      <c r="N451" s="6">
        <f t="shared" ref="N451" si="1735">G451-G$1095</f>
        <v>1.1353243302282134</v>
      </c>
      <c r="O451" s="6">
        <f t="shared" ref="O451" si="1736">H451-H$1095</f>
        <v>1.1361109592151948</v>
      </c>
      <c r="P451" s="6">
        <f t="shared" si="1487"/>
        <v>-0.62916228293204668</v>
      </c>
      <c r="Q451" s="6">
        <f t="shared" si="1488"/>
        <v>-0.63416214879026533</v>
      </c>
      <c r="S451" s="6">
        <f>L451-logHir!L451</f>
        <v>5.0391400210161308E-2</v>
      </c>
      <c r="T451" s="6">
        <f>M451-logHir!M451</f>
        <v>6.9204397638547022E-2</v>
      </c>
      <c r="U451" s="6">
        <f>N451-logHir!N451</f>
        <v>0.18434252630217962</v>
      </c>
      <c r="V451" s="6">
        <f>O451-logHir!O451</f>
        <v>0.13541571504379313</v>
      </c>
      <c r="W451" s="6">
        <f>P451-logHir!P451</f>
        <v>-1.6249068755489056</v>
      </c>
      <c r="X451" s="6">
        <f>Q451-logHir!Q451</f>
        <v>-1.5801093620553051</v>
      </c>
    </row>
    <row r="452" spans="1:24" x14ac:dyDescent="0.15">
      <c r="A452" s="1">
        <v>20</v>
      </c>
      <c r="B452" s="1" t="s">
        <v>129</v>
      </c>
      <c r="C452" s="1">
        <v>12</v>
      </c>
      <c r="D452" s="1" t="s">
        <v>24</v>
      </c>
      <c r="E452" s="4">
        <f>IF(資本ストック!E452&gt;0,LN(資本ストック!E452),0)</f>
        <v>11.568538770882567</v>
      </c>
      <c r="F452" s="4">
        <f>IF(資本ストック!F452&gt;0,LN(資本ストック!F452),0)</f>
        <v>12.553415681774688</v>
      </c>
      <c r="G452" s="4">
        <f>IF(資本ストック!G452&gt;0,LN(資本ストック!G452),0)</f>
        <v>13.896714473001071</v>
      </c>
      <c r="H452" s="4">
        <f>IF(資本ストック!H452&gt;0,LN(資本ストック!H452),0)</f>
        <v>14.512118531923086</v>
      </c>
      <c r="I452" s="4">
        <f>IF(資本ストック!I452&gt;0,LN(資本ストック!I452),0)</f>
        <v>14.60921999280874</v>
      </c>
      <c r="J452" s="4">
        <f>IF(資本ストック!J452&gt;0,LN(資本ストック!J452),0)</f>
        <v>14.556482988652906</v>
      </c>
      <c r="L452" s="6">
        <f t="shared" ref="L452" si="1737">E452-E$1096</f>
        <v>1.4372921324655543</v>
      </c>
      <c r="M452" s="6">
        <f t="shared" ref="M452" si="1738">F452-F$1096</f>
        <v>1.5323641725110448</v>
      </c>
      <c r="N452" s="6">
        <f t="shared" ref="N452" si="1739">G452-G$1096</f>
        <v>1.4110285577452029</v>
      </c>
      <c r="O452" s="6">
        <f t="shared" ref="O452" si="1740">H452-H$1096</f>
        <v>1.3636566773265368</v>
      </c>
      <c r="P452" s="6">
        <f t="shared" si="1487"/>
        <v>0.40757813179498648</v>
      </c>
      <c r="Q452" s="6">
        <f t="shared" si="1488"/>
        <v>0.361534819534306</v>
      </c>
      <c r="S452" s="6">
        <f>L452-logHir!L452</f>
        <v>-0.26215658406804998</v>
      </c>
      <c r="T452" s="6">
        <f>M452-logHir!M452</f>
        <v>-3.456639007418616E-2</v>
      </c>
      <c r="U452" s="6">
        <f>N452-logHir!N452</f>
        <v>9.4477787438060901E-2</v>
      </c>
      <c r="V452" s="6">
        <f>O452-logHir!O452</f>
        <v>7.6775136045950987E-2</v>
      </c>
      <c r="W452" s="6">
        <f>P452-logHir!P452</f>
        <v>-0.80116255424553096</v>
      </c>
      <c r="X452" s="6">
        <f>Q452-logHir!Q452</f>
        <v>-0.81412193225587437</v>
      </c>
    </row>
    <row r="453" spans="1:24" x14ac:dyDescent="0.15">
      <c r="A453" s="1">
        <v>20</v>
      </c>
      <c r="B453" s="1" t="s">
        <v>289</v>
      </c>
      <c r="C453" s="1">
        <v>13</v>
      </c>
      <c r="D453" s="1" t="s">
        <v>25</v>
      </c>
      <c r="E453" s="4">
        <f>IF(資本ストック!E453&gt;0,LN(資本ストック!E453),0)</f>
        <v>10.107092781735998</v>
      </c>
      <c r="F453" s="4">
        <f>IF(資本ストック!F453&gt;0,LN(資本ストック!F453),0)</f>
        <v>11.322286545603427</v>
      </c>
      <c r="G453" s="4">
        <f>IF(資本ストック!G453&gt;0,LN(資本ストック!G453),0)</f>
        <v>12.322755406057288</v>
      </c>
      <c r="H453" s="4">
        <f>IF(資本ストック!H453&gt;0,LN(資本ストック!H453),0)</f>
        <v>12.583452389026155</v>
      </c>
      <c r="I453" s="4">
        <f>IF(資本ストック!I453&gt;0,LN(資本ストック!I453),0)</f>
        <v>12.689215018473272</v>
      </c>
      <c r="J453" s="4">
        <f>IF(資本ストック!J453&gt;0,LN(資本ストック!J453),0)</f>
        <v>12.690445355210302</v>
      </c>
      <c r="L453" s="6">
        <f t="shared" ref="L453" si="1741">E453-E$1097</f>
        <v>0.47635707442453246</v>
      </c>
      <c r="M453" s="6">
        <f t="shared" ref="M453" si="1742">F453-F$1097</f>
        <v>0.28008708607887911</v>
      </c>
      <c r="N453" s="6">
        <f t="shared" ref="N453" si="1743">G453-G$1097</f>
        <v>0.68896203408082179</v>
      </c>
      <c r="O453" s="6">
        <f t="shared" ref="O453" si="1744">H453-H$1097</f>
        <v>0.59957403648343544</v>
      </c>
      <c r="P453" s="6">
        <f t="shared" ref="P453:P516" si="1745">I453-I$1085</f>
        <v>-1.5124268425404814</v>
      </c>
      <c r="Q453" s="6">
        <f t="shared" ref="Q453:Q516" si="1746">J453-J$1085</f>
        <v>-1.5045028139082977</v>
      </c>
      <c r="S453" s="6">
        <f>L453-logHir!L453</f>
        <v>0.14886290330690244</v>
      </c>
      <c r="T453" s="6">
        <f>M453-logHir!M453</f>
        <v>-9.517230354491879E-2</v>
      </c>
      <c r="U453" s="6">
        <f>N453-logHir!N453</f>
        <v>0.1061424155438857</v>
      </c>
      <c r="V453" s="6">
        <f>O453-logHir!O453</f>
        <v>4.3329630779803452E-2</v>
      </c>
      <c r="W453" s="6">
        <f>P453-logHir!P453</f>
        <v>-1.8553205896866398</v>
      </c>
      <c r="X453" s="6">
        <f>Q453-logHir!Q453</f>
        <v>-1.8443404496998621</v>
      </c>
    </row>
    <row r="454" spans="1:24" x14ac:dyDescent="0.15">
      <c r="A454" s="1">
        <v>20</v>
      </c>
      <c r="B454" s="1" t="s">
        <v>289</v>
      </c>
      <c r="C454" s="1">
        <v>14</v>
      </c>
      <c r="D454" s="1" t="s">
        <v>26</v>
      </c>
      <c r="E454" s="4">
        <f>IF(資本ストック!E454&gt;0,LN(資本ストック!E454),0)</f>
        <v>10.512958153749402</v>
      </c>
      <c r="F454" s="4">
        <f>IF(資本ストック!F454&gt;0,LN(資本ストック!F454),0)</f>
        <v>12.086657155604177</v>
      </c>
      <c r="G454" s="4">
        <f>IF(資本ストック!G454&gt;0,LN(資本ストック!G454),0)</f>
        <v>13.099147168972817</v>
      </c>
      <c r="H454" s="4">
        <f>IF(資本ストック!H454&gt;0,LN(資本ストック!H454),0)</f>
        <v>13.133937969904458</v>
      </c>
      <c r="I454" s="4">
        <f>IF(資本ストック!I454&gt;0,LN(資本ストック!I454),0)</f>
        <v>13.038955497469688</v>
      </c>
      <c r="J454" s="4">
        <f>IF(資本ストック!J454&gt;0,LN(資本ストック!J454),0)</f>
        <v>13.021928418876643</v>
      </c>
      <c r="L454" s="6">
        <f t="shared" ref="L454" si="1747">E454-E$1098</f>
        <v>4.1787133644268772</v>
      </c>
      <c r="M454" s="6">
        <f t="shared" ref="M454" si="1748">F454-F$1098</f>
        <v>3.7097869466499453</v>
      </c>
      <c r="N454" s="6">
        <f t="shared" ref="N454" si="1749">G454-G$1098</f>
        <v>3.7020848040974084</v>
      </c>
      <c r="O454" s="6">
        <f t="shared" ref="O454" si="1750">H454-H$1098</f>
        <v>3.225781222895451</v>
      </c>
      <c r="P454" s="6">
        <f t="shared" si="1745"/>
        <v>-1.162686363544065</v>
      </c>
      <c r="Q454" s="6">
        <f t="shared" si="1746"/>
        <v>-1.1730197502419575</v>
      </c>
      <c r="S454" s="6">
        <f>L454-logHir!L454</f>
        <v>1.0247515688642892</v>
      </c>
      <c r="T454" s="6">
        <f>M454-logHir!M454</f>
        <v>0.6784671925903325</v>
      </c>
      <c r="U454" s="6">
        <f>N454-logHir!N454</f>
        <v>1.0838515330214467</v>
      </c>
      <c r="V454" s="6">
        <f>O454-logHir!O454</f>
        <v>0.88471421606298506</v>
      </c>
      <c r="W454" s="6">
        <f>P454-logHir!P454</f>
        <v>-3.2226837422037686</v>
      </c>
      <c r="X454" s="6">
        <f>Q454-logHir!Q454</f>
        <v>-3.2019175160781108</v>
      </c>
    </row>
    <row r="455" spans="1:24" x14ac:dyDescent="0.15">
      <c r="A455" s="1">
        <v>20</v>
      </c>
      <c r="B455" s="1" t="s">
        <v>129</v>
      </c>
      <c r="C455" s="1">
        <v>15</v>
      </c>
      <c r="D455" s="1" t="s">
        <v>27</v>
      </c>
      <c r="E455" s="4">
        <f>IF(資本ストック!E455&gt;0,LN(資本ストック!E455),0)</f>
        <v>11.529145379982422</v>
      </c>
      <c r="F455" s="4">
        <f>IF(資本ストック!F455&gt;0,LN(資本ストック!F455),0)</f>
        <v>12.086351641559276</v>
      </c>
      <c r="G455" s="4">
        <f>IF(資本ストック!G455&gt;0,LN(資本ストック!G455),0)</f>
        <v>12.693920558009639</v>
      </c>
      <c r="H455" s="4">
        <f>IF(資本ストック!H455&gt;0,LN(資本ストック!H455),0)</f>
        <v>12.921460239604903</v>
      </c>
      <c r="I455" s="4">
        <f>IF(資本ストック!I455&gt;0,LN(資本ストック!I455),0)</f>
        <v>12.864337858387046</v>
      </c>
      <c r="J455" s="4">
        <f>IF(資本ストック!J455&gt;0,LN(資本ストック!J455),0)</f>
        <v>12.857446995611333</v>
      </c>
      <c r="L455" s="6">
        <f t="shared" ref="L455" si="1751">E455-E$1099</f>
        <v>0.47668106609937588</v>
      </c>
      <c r="M455" s="6">
        <f t="shared" ref="M455" si="1752">F455-F$1099</f>
        <v>0.39282196707147143</v>
      </c>
      <c r="N455" s="6">
        <f t="shared" ref="N455" si="1753">G455-G$1099</f>
        <v>0.39480532784999944</v>
      </c>
      <c r="O455" s="6">
        <f t="shared" ref="O455" si="1754">H455-H$1099</f>
        <v>0.31726432772251911</v>
      </c>
      <c r="P455" s="6">
        <f t="shared" si="1745"/>
        <v>-1.3373040026267073</v>
      </c>
      <c r="Q455" s="6">
        <f t="shared" si="1746"/>
        <v>-1.3375011735072668</v>
      </c>
      <c r="S455" s="6">
        <f>L455-logHir!L455</f>
        <v>7.5562334594515335E-2</v>
      </c>
      <c r="T455" s="6">
        <f>M455-logHir!M455</f>
        <v>5.4311208904707087E-3</v>
      </c>
      <c r="U455" s="6">
        <f>N455-logHir!N455</f>
        <v>0.12610589388392413</v>
      </c>
      <c r="V455" s="6">
        <f>O455-logHir!O455</f>
        <v>5.2998628571678807E-2</v>
      </c>
      <c r="W455" s="6">
        <f>P455-logHir!P455</f>
        <v>-1.5904951548072184</v>
      </c>
      <c r="X455" s="6">
        <f>Q455-logHir!Q455</f>
        <v>-1.5317834050067418</v>
      </c>
    </row>
    <row r="456" spans="1:24" x14ac:dyDescent="0.15">
      <c r="A456" s="1">
        <v>20</v>
      </c>
      <c r="B456" s="1" t="s">
        <v>127</v>
      </c>
      <c r="C456" s="1">
        <v>16</v>
      </c>
      <c r="D456" s="1" t="s">
        <v>10</v>
      </c>
      <c r="E456" s="4">
        <f>IF(資本ストック!E456&gt;0,LN(資本ストック!E456),0)</f>
        <v>11.856480533170325</v>
      </c>
      <c r="F456" s="4">
        <f>IF(資本ストック!F456&gt;0,LN(資本ストック!F456),0)</f>
        <v>12.317212387938021</v>
      </c>
      <c r="G456" s="4">
        <f>IF(資本ストック!G456&gt;0,LN(資本ストック!G456),0)</f>
        <v>12.817922032109848</v>
      </c>
      <c r="H456" s="4">
        <f>IF(資本ストック!H456&gt;0,LN(資本ストック!H456),0)</f>
        <v>13.370612872928314</v>
      </c>
      <c r="I456" s="4">
        <f>IF(資本ストック!I456&gt;0,LN(資本ストック!I456),0)</f>
        <v>13.228850243113705</v>
      </c>
      <c r="J456" s="4">
        <f>IF(資本ストック!J456&gt;0,LN(資本ストック!J456),0)</f>
        <v>13.153873476479554</v>
      </c>
      <c r="L456" s="6">
        <f t="shared" ref="L456" si="1755">E456-E$1100</f>
        <v>-2.0315986501326933E-3</v>
      </c>
      <c r="M456" s="6">
        <f t="shared" ref="M456" si="1756">F456-F$1100</f>
        <v>7.1865706741055746E-2</v>
      </c>
      <c r="N456" s="6">
        <f t="shared" ref="N456" si="1757">G456-G$1100</f>
        <v>0.19853817435176957</v>
      </c>
      <c r="O456" s="6">
        <f t="shared" ref="O456" si="1758">H456-H$1100</f>
        <v>0.35545911277519515</v>
      </c>
      <c r="P456" s="6">
        <f t="shared" si="1745"/>
        <v>-0.97279161790004842</v>
      </c>
      <c r="Q456" s="6">
        <f t="shared" si="1746"/>
        <v>-1.0410746926390466</v>
      </c>
      <c r="S456" s="6">
        <f>L456-logHir!L456</f>
        <v>-5.9763499951429822E-2</v>
      </c>
      <c r="T456" s="6">
        <f>M456-logHir!M456</f>
        <v>-7.3668711032425449E-2</v>
      </c>
      <c r="U456" s="6">
        <f>N456-logHir!N456</f>
        <v>1.3200550309449E-3</v>
      </c>
      <c r="V456" s="6">
        <f>O456-logHir!O456</f>
        <v>0.1352034248869618</v>
      </c>
      <c r="W456" s="6">
        <f>P456-logHir!P456</f>
        <v>-0.78569632122023414</v>
      </c>
      <c r="X456" s="6">
        <f>Q456-logHir!Q456</f>
        <v>-1.0491548224309462</v>
      </c>
    </row>
    <row r="457" spans="1:24" x14ac:dyDescent="0.15">
      <c r="A457" s="1">
        <v>20</v>
      </c>
      <c r="B457" s="1" t="s">
        <v>127</v>
      </c>
      <c r="C457" s="1">
        <v>17</v>
      </c>
      <c r="D457" s="1" t="s">
        <v>11</v>
      </c>
      <c r="E457" s="4">
        <f>IF(資本ストック!E457&gt;0,LN(資本ストック!E457),0)</f>
        <v>13.352435097860756</v>
      </c>
      <c r="F457" s="4">
        <f>IF(資本ストック!F457&gt;0,LN(資本ストック!F457),0)</f>
        <v>13.80266603127407</v>
      </c>
      <c r="G457" s="4">
        <f>IF(資本ストック!G457&gt;0,LN(資本ストック!G457),0)</f>
        <v>13.969706127236266</v>
      </c>
      <c r="H457" s="4">
        <f>IF(資本ストック!H457&gt;0,LN(資本ストック!H457),0)</f>
        <v>14.285263062107445</v>
      </c>
      <c r="I457" s="4">
        <f>IF(資本ストック!I457&gt;0,LN(資本ストック!I457),0)</f>
        <v>14.228741990288034</v>
      </c>
      <c r="J457" s="4">
        <f>IF(資本ストック!J457&gt;0,LN(資本ストック!J457),0)</f>
        <v>14.210510481893692</v>
      </c>
      <c r="L457" s="6">
        <f t="shared" ref="L457" si="1759">E457-E$1101</f>
        <v>0.75199899322404384</v>
      </c>
      <c r="M457" s="6">
        <f t="shared" ref="M457" si="1760">F457-F$1101</f>
        <v>0.14749921377926078</v>
      </c>
      <c r="N457" s="6">
        <f t="shared" ref="N457" si="1761">G457-G$1101</f>
        <v>-3.8730508324997359E-2</v>
      </c>
      <c r="O457" s="6">
        <f t="shared" ref="O457" si="1762">H457-H$1101</f>
        <v>-8.2636381409216142E-2</v>
      </c>
      <c r="P457" s="6">
        <f t="shared" si="1745"/>
        <v>2.710012927428096E-2</v>
      </c>
      <c r="Q457" s="6">
        <f t="shared" si="1746"/>
        <v>1.5562312775092124E-2</v>
      </c>
      <c r="S457" s="6">
        <f>L457-logHir!L457</f>
        <v>0.43145827561650663</v>
      </c>
      <c r="T457" s="6">
        <f>M457-logHir!M457</f>
        <v>-3.8033101758781385E-2</v>
      </c>
      <c r="U457" s="6">
        <f>N457-logHir!N457</f>
        <v>-0.31987824658408748</v>
      </c>
      <c r="V457" s="6">
        <f>O457-logHir!O457</f>
        <v>-0.21601751926580093</v>
      </c>
      <c r="W457" s="6">
        <f>P457-logHir!P457</f>
        <v>-0.10226949574368049</v>
      </c>
      <c r="X457" s="6">
        <f>Q457-logHir!Q457</f>
        <v>-0.10888523638287317</v>
      </c>
    </row>
    <row r="458" spans="1:24" x14ac:dyDescent="0.15">
      <c r="A458" s="1">
        <v>20</v>
      </c>
      <c r="B458" s="1" t="s">
        <v>127</v>
      </c>
      <c r="C458" s="1">
        <v>18</v>
      </c>
      <c r="D458" s="1" t="s">
        <v>12</v>
      </c>
      <c r="E458" s="4">
        <f>IF(資本ストック!E458&gt;0,LN(資本ストック!E458),0)</f>
        <v>12.051857981354695</v>
      </c>
      <c r="F458" s="4">
        <f>IF(資本ストック!F458&gt;0,LN(資本ストック!F458),0)</f>
        <v>13.326651723828871</v>
      </c>
      <c r="G458" s="4">
        <f>IF(資本ストック!G458&gt;0,LN(資本ストック!G458),0)</f>
        <v>13.390434379875591</v>
      </c>
      <c r="H458" s="4">
        <f>IF(資本ストック!H458&gt;0,LN(資本ストック!H458),0)</f>
        <v>13.50664797667501</v>
      </c>
      <c r="I458" s="4">
        <f>IF(資本ストック!I458&gt;0,LN(資本ストック!I458),0)</f>
        <v>13.181642611597745</v>
      </c>
      <c r="J458" s="4">
        <f>IF(資本ストック!J458&gt;0,LN(資本ストック!J458),0)</f>
        <v>13.107599807365238</v>
      </c>
      <c r="L458" s="6">
        <f t="shared" ref="L458" si="1763">E458-E$1102</f>
        <v>0.13237358039439506</v>
      </c>
      <c r="M458" s="6">
        <f t="shared" ref="M458" si="1764">F458-F$1102</f>
        <v>0.19191769362529421</v>
      </c>
      <c r="N458" s="6">
        <f t="shared" ref="N458" si="1765">G458-G$1102</f>
        <v>-3.2865538227854429E-2</v>
      </c>
      <c r="O458" s="6">
        <f t="shared" ref="O458" si="1766">H458-H$1102</f>
        <v>-2.1640204068340552E-2</v>
      </c>
      <c r="P458" s="6">
        <f t="shared" si="1745"/>
        <v>-1.0199992494160082</v>
      </c>
      <c r="Q458" s="6">
        <f t="shared" si="1746"/>
        <v>-1.0873483617533619</v>
      </c>
      <c r="S458" s="6">
        <f>L458-logHir!L458</f>
        <v>3.1005685029608543E-2</v>
      </c>
      <c r="T458" s="6">
        <f>M458-logHir!M458</f>
        <v>0.14250418739093895</v>
      </c>
      <c r="U458" s="6">
        <f>N458-logHir!N458</f>
        <v>-0.16577481678475969</v>
      </c>
      <c r="V458" s="6">
        <f>O458-logHir!O458</f>
        <v>1.1640765620159144E-2</v>
      </c>
      <c r="W458" s="6">
        <f>P458-logHir!P458</f>
        <v>-0.9822458618201928</v>
      </c>
      <c r="X458" s="6">
        <f>Q458-logHir!Q458</f>
        <v>-1.0373272329797043</v>
      </c>
    </row>
    <row r="459" spans="1:24" x14ac:dyDescent="0.15">
      <c r="A459" s="1">
        <v>20</v>
      </c>
      <c r="B459" s="1" t="s">
        <v>127</v>
      </c>
      <c r="C459" s="1">
        <v>19</v>
      </c>
      <c r="D459" s="1" t="s">
        <v>13</v>
      </c>
      <c r="E459" s="4">
        <f>IF(資本ストック!E459&gt;0,LN(資本ストック!E459),0)</f>
        <v>11.378283288348696</v>
      </c>
      <c r="F459" s="4">
        <f>IF(資本ストック!F459&gt;0,LN(資本ストック!F459),0)</f>
        <v>11.564003549089296</v>
      </c>
      <c r="G459" s="4">
        <f>IF(資本ストック!G459&gt;0,LN(資本ストック!G459),0)</f>
        <v>12.055262140402604</v>
      </c>
      <c r="H459" s="4">
        <f>IF(資本ストック!H459&gt;0,LN(資本ストック!H459),0)</f>
        <v>12.443160299813378</v>
      </c>
      <c r="I459" s="4">
        <f>IF(資本ストック!I459&gt;0,LN(資本ストック!I459),0)</f>
        <v>12.343568990588269</v>
      </c>
      <c r="J459" s="4">
        <f>IF(資本ストック!J459&gt;0,LN(資本ストック!J459),0)</f>
        <v>12.301627228079301</v>
      </c>
      <c r="L459" s="6">
        <f t="shared" ref="L459" si="1767">E459-E$1103</f>
        <v>0.15370191037413328</v>
      </c>
      <c r="M459" s="6">
        <f t="shared" ref="M459" si="1768">F459-F$1103</f>
        <v>-2.5352182916634547E-2</v>
      </c>
      <c r="N459" s="6">
        <f t="shared" ref="N459" si="1769">G459-G$1103</f>
        <v>0.25306275883498053</v>
      </c>
      <c r="O459" s="6">
        <f t="shared" ref="O459" si="1770">H459-H$1103</f>
        <v>0.21623022695660055</v>
      </c>
      <c r="P459" s="6">
        <f t="shared" si="1745"/>
        <v>-1.8580728704254845</v>
      </c>
      <c r="Q459" s="6">
        <f t="shared" si="1746"/>
        <v>-1.893320941039299</v>
      </c>
      <c r="S459" s="6">
        <f>L459-logHir!L459</f>
        <v>0.1587782235935169</v>
      </c>
      <c r="T459" s="6">
        <f>M459-logHir!M459</f>
        <v>3.2289557105880107E-2</v>
      </c>
      <c r="U459" s="6">
        <f>N459-logHir!N459</f>
        <v>0.23183502952882584</v>
      </c>
      <c r="V459" s="6">
        <f>O459-logHir!O459</f>
        <v>0.14608410651778136</v>
      </c>
      <c r="W459" s="6">
        <f>P459-logHir!P459</f>
        <v>-1.9307514007262689</v>
      </c>
      <c r="X459" s="6">
        <f>Q459-logHir!Q459</f>
        <v>-1.9786472434673001</v>
      </c>
    </row>
    <row r="460" spans="1:24" x14ac:dyDescent="0.15">
      <c r="A460" s="1">
        <v>20</v>
      </c>
      <c r="B460" s="1" t="s">
        <v>127</v>
      </c>
      <c r="C460" s="1">
        <v>20</v>
      </c>
      <c r="D460" s="1" t="s">
        <v>14</v>
      </c>
      <c r="E460" s="4">
        <f>IF(資本ストック!E460&gt;0,LN(資本ストック!E460),0)</f>
        <v>11.374462264551406</v>
      </c>
      <c r="F460" s="4">
        <f>IF(資本ストック!F460&gt;0,LN(資本ストック!F460),0)</f>
        <v>13.124980140132294</v>
      </c>
      <c r="G460" s="4">
        <f>IF(資本ストック!G460&gt;0,LN(資本ストック!G460),0)</f>
        <v>14.017405249386442</v>
      </c>
      <c r="H460" s="4">
        <f>IF(資本ストック!H460&gt;0,LN(資本ストック!H460),0)</f>
        <v>14.675451102306038</v>
      </c>
      <c r="I460" s="4">
        <f>IF(資本ストック!I460&gt;0,LN(資本ストック!I460),0)</f>
        <v>14.494294174949669</v>
      </c>
      <c r="J460" s="4">
        <f>IF(資本ストック!J460&gt;0,LN(資本ストック!J460),0)</f>
        <v>14.46834176168743</v>
      </c>
      <c r="L460" s="6">
        <f t="shared" ref="L460" si="1771">E460-E$1104</f>
        <v>0.44396249193270876</v>
      </c>
      <c r="M460" s="6">
        <f t="shared" ref="M460" si="1772">F460-F$1104</f>
        <v>0.15551773441663741</v>
      </c>
      <c r="N460" s="6">
        <f t="shared" ref="N460" si="1773">G460-G$1104</f>
        <v>0.19480348421727989</v>
      </c>
      <c r="O460" s="6">
        <f t="shared" ref="O460" si="1774">H460-H$1104</f>
        <v>0.46267645508046762</v>
      </c>
      <c r="P460" s="6">
        <f t="shared" si="1745"/>
        <v>0.29265231393591584</v>
      </c>
      <c r="Q460" s="6">
        <f t="shared" si="1746"/>
        <v>0.27339359256883</v>
      </c>
      <c r="S460" s="6">
        <f>L460-logHir!L460</f>
        <v>0.63179810363268274</v>
      </c>
      <c r="T460" s="6">
        <f>M460-logHir!M460</f>
        <v>0.29838125279485439</v>
      </c>
      <c r="U460" s="6">
        <f>N460-logHir!N460</f>
        <v>0.20886703093954395</v>
      </c>
      <c r="V460" s="6">
        <f>O460-logHir!O460</f>
        <v>0.51197261259748927</v>
      </c>
      <c r="W460" s="6">
        <f>P460-logHir!P460</f>
        <v>0.32682452469813228</v>
      </c>
      <c r="X460" s="6">
        <f>Q460-logHir!Q460</f>
        <v>0.29215227421011924</v>
      </c>
    </row>
    <row r="461" spans="1:24" x14ac:dyDescent="0.15">
      <c r="A461" s="1">
        <v>20</v>
      </c>
      <c r="B461" s="1" t="s">
        <v>127</v>
      </c>
      <c r="C461" s="1">
        <v>21</v>
      </c>
      <c r="D461" s="1" t="s">
        <v>15</v>
      </c>
      <c r="E461" s="4">
        <f>IF(資本ストック!E461&gt;0,LN(資本ストック!E461),0)</f>
        <v>11.800673517155335</v>
      </c>
      <c r="F461" s="4">
        <f>IF(資本ストック!F461&gt;0,LN(資本ストック!F461),0)</f>
        <v>13.510754725657625</v>
      </c>
      <c r="G461" s="4">
        <f>IF(資本ストック!G461&gt;0,LN(資本ストック!G461),0)</f>
        <v>14.2578801672</v>
      </c>
      <c r="H461" s="4">
        <f>IF(資本ストック!H461&gt;0,LN(資本ストック!H461),0)</f>
        <v>14.58219707629754</v>
      </c>
      <c r="I461" s="4">
        <f>IF(資本ストック!I461&gt;0,LN(資本ストック!I461),0)</f>
        <v>14.582030358551757</v>
      </c>
      <c r="J461" s="4">
        <f>IF(資本ストック!J461&gt;0,LN(資本ストック!J461),0)</f>
        <v>14.554575330132042</v>
      </c>
      <c r="L461" s="6">
        <f t="shared" ref="L461" si="1775">E461-E$1105</f>
        <v>-0.7913219728643508</v>
      </c>
      <c r="M461" s="6">
        <f t="shared" ref="M461" si="1776">F461-F$1105</f>
        <v>-0.16670497867220924</v>
      </c>
      <c r="N461" s="6">
        <f t="shared" ref="N461" si="1777">G461-G$1105</f>
        <v>0.11848913253967375</v>
      </c>
      <c r="O461" s="6">
        <f t="shared" ref="O461" si="1778">H461-H$1105</f>
        <v>3.0267606463045382E-2</v>
      </c>
      <c r="P461" s="6">
        <f t="shared" si="1745"/>
        <v>0.38038849753800363</v>
      </c>
      <c r="Q461" s="6">
        <f t="shared" si="1746"/>
        <v>0.35962716101344228</v>
      </c>
      <c r="S461" s="6">
        <f>L461-logHir!L461</f>
        <v>-0.81469629920782793</v>
      </c>
      <c r="T461" s="6">
        <f>M461-logHir!M461</f>
        <v>-0.13620434266323933</v>
      </c>
      <c r="U461" s="6">
        <f>N461-logHir!N461</f>
        <v>0.19644343183149182</v>
      </c>
      <c r="V461" s="6">
        <f>O461-logHir!O461</f>
        <v>0.10532282020789374</v>
      </c>
      <c r="W461" s="6">
        <f>P461-logHir!P461</f>
        <v>0.55530228436161444</v>
      </c>
      <c r="X461" s="6">
        <f>Q461-logHir!Q461</f>
        <v>0.50532865925173454</v>
      </c>
    </row>
    <row r="462" spans="1:24" x14ac:dyDescent="0.15">
      <c r="A462" s="1">
        <v>20</v>
      </c>
      <c r="B462" s="1" t="s">
        <v>126</v>
      </c>
      <c r="C462" s="1">
        <v>22</v>
      </c>
      <c r="D462" s="1" t="s">
        <v>7</v>
      </c>
      <c r="E462" s="4">
        <f>IF(資本ストック!E462&gt;0,LN(資本ストック!E462),0)</f>
        <v>12.417721608454579</v>
      </c>
      <c r="F462" s="4">
        <f>IF(資本ストック!F462&gt;0,LN(資本ストック!F462),0)</f>
        <v>13.724858185576094</v>
      </c>
      <c r="G462" s="4">
        <f>IF(資本ストック!G462&gt;0,LN(資本ストック!G462),0)</f>
        <v>14.833445831085314</v>
      </c>
      <c r="H462" s="4">
        <f>IF(資本ストック!H462&gt;0,LN(資本ストック!H462),0)</f>
        <v>15.203549797024246</v>
      </c>
      <c r="I462" s="4">
        <f>IF(資本ストック!I462&gt;0,LN(資本ストック!I462),0)</f>
        <v>15.058686269016688</v>
      </c>
      <c r="J462" s="4">
        <f>IF(資本ストック!J462&gt;0,LN(資本ストック!J462),0)</f>
        <v>15.017135397896926</v>
      </c>
      <c r="L462" s="6">
        <f t="shared" ref="L462" si="1779">E462-E$1106</f>
        <v>0.23163562376134017</v>
      </c>
      <c r="M462" s="6">
        <f t="shared" ref="M462" si="1780">F462-F$1106</f>
        <v>0.23546550777478537</v>
      </c>
      <c r="N462" s="6">
        <f t="shared" ref="N462" si="1781">G462-G$1106</f>
        <v>0.43434232091546754</v>
      </c>
      <c r="O462" s="6">
        <f t="shared" ref="O462" si="1782">H462-H$1106</f>
        <v>0.34788072374603018</v>
      </c>
      <c r="P462" s="6">
        <f t="shared" si="1745"/>
        <v>0.85704440800293469</v>
      </c>
      <c r="Q462" s="6">
        <f t="shared" si="1746"/>
        <v>0.82218722877832562</v>
      </c>
      <c r="S462" s="6">
        <f>L462-logHir!L462</f>
        <v>6.6046922638467009E-2</v>
      </c>
      <c r="T462" s="6">
        <f>M462-logHir!M462</f>
        <v>0.13455008038830307</v>
      </c>
      <c r="U462" s="6">
        <f>N462-logHir!N462</f>
        <v>0.35127508196787005</v>
      </c>
      <c r="V462" s="6">
        <f>O462-logHir!O462</f>
        <v>0.21255849867503684</v>
      </c>
      <c r="W462" s="6">
        <f>P462-logHir!P462</f>
        <v>0.83523513064044863</v>
      </c>
      <c r="X462" s="6">
        <f>Q462-logHir!Q462</f>
        <v>0.89423804270461105</v>
      </c>
    </row>
    <row r="463" spans="1:24" x14ac:dyDescent="0.15">
      <c r="A463" s="1">
        <v>20</v>
      </c>
      <c r="B463" s="1" t="s">
        <v>126</v>
      </c>
      <c r="C463" s="1">
        <v>23</v>
      </c>
      <c r="D463" s="1" t="s">
        <v>28</v>
      </c>
      <c r="E463" s="4">
        <f>IF(資本ストック!E463&gt;0,LN(資本ストック!E463),0)</f>
        <v>12.869506874722534</v>
      </c>
      <c r="F463" s="4">
        <f>IF(資本ストック!F463&gt;0,LN(資本ストック!F463),0)</f>
        <v>13.84188646044146</v>
      </c>
      <c r="G463" s="4">
        <f>IF(資本ストック!G463&gt;0,LN(資本ストック!G463),0)</f>
        <v>14.384811330495541</v>
      </c>
      <c r="H463" s="4">
        <f>IF(資本ストック!H463&gt;0,LN(資本ストック!H463),0)</f>
        <v>14.958818982789003</v>
      </c>
      <c r="I463" s="4">
        <f>IF(資本ストック!I463&gt;0,LN(資本ストック!I463),0)</f>
        <v>14.863684479422716</v>
      </c>
      <c r="J463" s="4">
        <f>IF(資本ストック!J463&gt;0,LN(資本ストック!J463),0)</f>
        <v>14.849383866571797</v>
      </c>
      <c r="L463" s="6">
        <f t="shared" ref="L463" si="1783">E463-E$1107</f>
        <v>0.16988971430843236</v>
      </c>
      <c r="M463" s="6">
        <f t="shared" ref="M463" si="1784">F463-F$1107</f>
        <v>0.34584917675919336</v>
      </c>
      <c r="N463" s="6">
        <f t="shared" ref="N463" si="1785">G463-G$1107</f>
        <v>0.38860274339370804</v>
      </c>
      <c r="O463" s="6">
        <f t="shared" ref="O463" si="1786">H463-H$1107</f>
        <v>0.36621252798773263</v>
      </c>
      <c r="P463" s="6">
        <f t="shared" si="1745"/>
        <v>0.66204261840896272</v>
      </c>
      <c r="Q463" s="6">
        <f t="shared" si="1746"/>
        <v>0.65443569745319685</v>
      </c>
      <c r="S463" s="6">
        <f>L463-logHir!L463</f>
        <v>2.3867542830362964E-2</v>
      </c>
      <c r="T463" s="6">
        <f>M463-logHir!M463</f>
        <v>0.31890674926922102</v>
      </c>
      <c r="U463" s="6">
        <f>N463-logHir!N463</f>
        <v>0.31630273313759183</v>
      </c>
      <c r="V463" s="6">
        <f>O463-logHir!O463</f>
        <v>0.25466656534177545</v>
      </c>
      <c r="W463" s="6">
        <f>P463-logHir!P463</f>
        <v>0.62979292749663429</v>
      </c>
      <c r="X463" s="6">
        <f>Q463-logHir!Q463</f>
        <v>0.70804938218548052</v>
      </c>
    </row>
    <row r="464" spans="1:24" x14ac:dyDescent="0.15">
      <c r="A464" s="1">
        <v>21</v>
      </c>
      <c r="B464" s="1" t="s">
        <v>290</v>
      </c>
      <c r="C464" s="1">
        <v>1</v>
      </c>
      <c r="D464" s="1" t="s">
        <v>8</v>
      </c>
      <c r="E464" s="4">
        <f>IF(資本ストック!E464&gt;0,LN(資本ストック!E464),0)</f>
        <v>13.185296347224972</v>
      </c>
      <c r="F464" s="4">
        <f>IF(資本ストック!F464&gt;0,LN(資本ストック!F464),0)</f>
        <v>13.39650982674789</v>
      </c>
      <c r="G464" s="4">
        <f>IF(資本ストック!G464&gt;0,LN(資本ストック!G464),0)</f>
        <v>13.751591910892017</v>
      </c>
      <c r="H464" s="4">
        <f>IF(資本ストック!H464&gt;0,LN(資本ストック!H464),0)</f>
        <v>13.980721634089136</v>
      </c>
      <c r="I464" s="4">
        <f>IF(資本ストック!I464&gt;0,LN(資本ストック!I464),0)</f>
        <v>13.941441513909835</v>
      </c>
      <c r="J464" s="4">
        <f>IF(資本ストック!J464&gt;0,LN(資本ストック!J464),0)</f>
        <v>13.921642775708905</v>
      </c>
      <c r="L464" s="6">
        <f t="shared" ref="L464" si="1787">E464-E$1085</f>
        <v>-0.22785236119265839</v>
      </c>
      <c r="M464" s="6">
        <f t="shared" ref="M464" si="1788">F464-F$1085</f>
        <v>-0.24197563706671055</v>
      </c>
      <c r="N464" s="6">
        <f t="shared" ref="N464" si="1789">G464-G$1085</f>
        <v>-0.23576162458235395</v>
      </c>
      <c r="O464" s="6">
        <f t="shared" ref="O464" si="1790">H464-H$1085</f>
        <v>-0.20524311731476708</v>
      </c>
      <c r="P464" s="6">
        <f t="shared" si="1745"/>
        <v>-0.26020034710391826</v>
      </c>
      <c r="Q464" s="6">
        <f t="shared" si="1746"/>
        <v>-0.27330539340969473</v>
      </c>
      <c r="S464" s="6">
        <f>L464-logHir!L464</f>
        <v>-0.18754758443595598</v>
      </c>
      <c r="T464" s="6">
        <f>M464-logHir!M464</f>
        <v>2.1743593612185919E-2</v>
      </c>
      <c r="U464" s="6">
        <f>N464-logHir!N464</f>
        <v>0.14562976538657324</v>
      </c>
      <c r="V464" s="6">
        <f>O464-logHir!O464</f>
        <v>0.16294967184604303</v>
      </c>
      <c r="W464" s="6">
        <f>P464-logHir!P464</f>
        <v>6.6639065011992571E-2</v>
      </c>
      <c r="X464" s="6">
        <f>Q464-logHir!Q464</f>
        <v>5.4900645244325474E-2</v>
      </c>
    </row>
    <row r="465" spans="1:24" x14ac:dyDescent="0.15">
      <c r="A465" s="1">
        <v>21</v>
      </c>
      <c r="B465" s="1" t="s">
        <v>132</v>
      </c>
      <c r="C465" s="1">
        <v>2</v>
      </c>
      <c r="D465" s="1" t="s">
        <v>9</v>
      </c>
      <c r="E465" s="4">
        <f>IF(資本ストック!E465&gt;0,LN(資本ストック!E465),0)</f>
        <v>10.516228779676258</v>
      </c>
      <c r="F465" s="4">
        <f>IF(資本ストック!F465&gt;0,LN(資本ストック!F465),0)</f>
        <v>10.840766906321043</v>
      </c>
      <c r="G465" s="4">
        <f>IF(資本ストック!G465&gt;0,LN(資本ストック!G465),0)</f>
        <v>10.77695799992733</v>
      </c>
      <c r="H465" s="4">
        <f>IF(資本ストック!H465&gt;0,LN(資本ストック!H465),0)</f>
        <v>11.191640694707997</v>
      </c>
      <c r="I465" s="4">
        <f>IF(資本ストック!I465&gt;0,LN(資本ストック!I465),0)</f>
        <v>11.032109287419743</v>
      </c>
      <c r="J465" s="4">
        <f>IF(資本ストック!J465&gt;0,LN(資本ストック!J465),0)</f>
        <v>11.019627631577706</v>
      </c>
      <c r="L465" s="6">
        <f t="shared" ref="L465" si="1791">E465-E$1086</f>
        <v>0.57111355244050444</v>
      </c>
      <c r="M465" s="6">
        <f t="shared" ref="M465" si="1792">F465-F$1086</f>
        <v>0.71992406949074628</v>
      </c>
      <c r="N465" s="6">
        <f t="shared" ref="N465" si="1793">G465-G$1086</f>
        <v>0.56710132713829609</v>
      </c>
      <c r="O465" s="6">
        <f t="shared" ref="O465" si="1794">H465-H$1086</f>
        <v>0.99731840228225366</v>
      </c>
      <c r="P465" s="6">
        <f t="shared" si="1745"/>
        <v>-3.1695325735940099</v>
      </c>
      <c r="Q465" s="6">
        <f t="shared" si="1746"/>
        <v>-3.1753205375408946</v>
      </c>
      <c r="S465" s="6">
        <f>L465-logHir!L465</f>
        <v>-0.13009898892740068</v>
      </c>
      <c r="T465" s="6">
        <f>M465-logHir!M465</f>
        <v>-0.25361719238130043</v>
      </c>
      <c r="U465" s="6">
        <f>N465-logHir!N465</f>
        <v>-0.46172891060795074</v>
      </c>
      <c r="V465" s="6">
        <f>O465-logHir!O465</f>
        <v>0.3307711340309778</v>
      </c>
      <c r="W465" s="6">
        <f>P465-logHir!P465</f>
        <v>-3.7301868958511122</v>
      </c>
      <c r="X465" s="6">
        <f>Q465-logHir!Q465</f>
        <v>-3.7244724202757045</v>
      </c>
    </row>
    <row r="466" spans="1:24" x14ac:dyDescent="0.15">
      <c r="A466" s="1">
        <v>21</v>
      </c>
      <c r="B466" s="1" t="s">
        <v>133</v>
      </c>
      <c r="C466" s="1">
        <v>3</v>
      </c>
      <c r="D466" s="1" t="s">
        <v>16</v>
      </c>
      <c r="E466" s="4">
        <f>IF(資本ストック!E466&gt;0,LN(資本ストック!E466),0)</f>
        <v>10.442031510975406</v>
      </c>
      <c r="F466" s="4">
        <f>IF(資本ストック!F466&gt;0,LN(資本ストック!F466),0)</f>
        <v>10.955416640729155</v>
      </c>
      <c r="G466" s="4">
        <f>IF(資本ストック!G466&gt;0,LN(資本ストック!G466),0)</f>
        <v>11.596576586767789</v>
      </c>
      <c r="H466" s="4">
        <f>IF(資本ストック!H466&gt;0,LN(資本ストック!H466),0)</f>
        <v>11.94536636446972</v>
      </c>
      <c r="I466" s="4">
        <f>IF(資本ストック!I466&gt;0,LN(資本ストック!I466),0)</f>
        <v>12.083305662794892</v>
      </c>
      <c r="J466" s="4">
        <f>IF(資本ストック!J466&gt;0,LN(資本ストック!J466),0)</f>
        <v>12.076209198495986</v>
      </c>
      <c r="L466" s="6">
        <f t="shared" ref="L466" si="1795">E466-E$1087</f>
        <v>-0.56317940641789477</v>
      </c>
      <c r="M466" s="6">
        <f t="shared" ref="M466" si="1796">F466-F$1087</f>
        <v>-0.64304983547837402</v>
      </c>
      <c r="N466" s="6">
        <f t="shared" ref="N466" si="1797">G466-G$1087</f>
        <v>-0.53843264091127985</v>
      </c>
      <c r="O466" s="6">
        <f t="shared" ref="O466" si="1798">H466-H$1087</f>
        <v>-0.55096189211715973</v>
      </c>
      <c r="P466" s="6">
        <f t="shared" si="1745"/>
        <v>-2.1183361982188611</v>
      </c>
      <c r="Q466" s="6">
        <f t="shared" si="1746"/>
        <v>-2.1187389706226138</v>
      </c>
      <c r="S466" s="6">
        <f>L466-logHir!L466</f>
        <v>-0.36190898751893563</v>
      </c>
      <c r="T466" s="6">
        <f>M466-logHir!M466</f>
        <v>-0.50681418542808565</v>
      </c>
      <c r="U466" s="6">
        <f>N466-logHir!N466</f>
        <v>-0.33150891654762127</v>
      </c>
      <c r="V466" s="6">
        <f>O466-logHir!O466</f>
        <v>-0.37266196716412558</v>
      </c>
      <c r="W466" s="6">
        <f>P466-logHir!P466</f>
        <v>-1.9156327096828623</v>
      </c>
      <c r="X466" s="6">
        <f>Q466-logHir!Q466</f>
        <v>-1.9131946999858815</v>
      </c>
    </row>
    <row r="467" spans="1:24" x14ac:dyDescent="0.15">
      <c r="A467" s="1">
        <v>21</v>
      </c>
      <c r="B467" s="1" t="s">
        <v>133</v>
      </c>
      <c r="C467" s="1">
        <v>4</v>
      </c>
      <c r="D467" s="1" t="s">
        <v>17</v>
      </c>
      <c r="E467" s="4">
        <f>IF(資本ストック!E467&gt;0,LN(資本ストック!E467),0)</f>
        <v>12.600332444596278</v>
      </c>
      <c r="F467" s="4">
        <f>IF(資本ストック!F467&gt;0,LN(資本ストック!F467),0)</f>
        <v>12.750020509031534</v>
      </c>
      <c r="G467" s="4">
        <f>IF(資本ストック!G467&gt;0,LN(資本ストック!G467),0)</f>
        <v>12.808248447190508</v>
      </c>
      <c r="H467" s="4">
        <f>IF(資本ストック!H467&gt;0,LN(資本ストック!H467),0)</f>
        <v>12.651598807530494</v>
      </c>
      <c r="I467" s="4">
        <f>IF(資本ストック!I467&gt;0,LN(資本ストック!I467),0)</f>
        <v>12.347386348306097</v>
      </c>
      <c r="J467" s="4">
        <f>IF(資本ストック!J467&gt;0,LN(資本ストック!J467),0)</f>
        <v>12.309000686247744</v>
      </c>
      <c r="L467" s="6">
        <f t="shared" ref="L467" si="1799">E467-E$1088</f>
        <v>1.8928258661882928</v>
      </c>
      <c r="M467" s="6">
        <f t="shared" ref="M467" si="1800">F467-F$1088</f>
        <v>1.5822054078700862</v>
      </c>
      <c r="N467" s="6">
        <f t="shared" ref="N467" si="1801">G467-G$1088</f>
        <v>1.3460142637002335</v>
      </c>
      <c r="O467" s="6">
        <f t="shared" ref="O467" si="1802">H467-H$1088</f>
        <v>1.1292392868438714</v>
      </c>
      <c r="P467" s="6">
        <f t="shared" si="1745"/>
        <v>-1.8542555127076561</v>
      </c>
      <c r="Q467" s="6">
        <f t="shared" si="1746"/>
        <v>-1.885947482870856</v>
      </c>
      <c r="S467" s="6">
        <f>L467-logHir!L467</f>
        <v>0.4726236442247238</v>
      </c>
      <c r="T467" s="6">
        <f>M467-logHir!M467</f>
        <v>0.27313995952873071</v>
      </c>
      <c r="U467" s="6">
        <f>N467-logHir!N467</f>
        <v>0.18553205156027808</v>
      </c>
      <c r="V467" s="6">
        <f>O467-logHir!O467</f>
        <v>8.4700961169840383E-2</v>
      </c>
      <c r="W467" s="6">
        <f>P467-logHir!P467</f>
        <v>-2.8534928580496768</v>
      </c>
      <c r="X467" s="6">
        <f>Q467-logHir!Q467</f>
        <v>-2.8469182532033894</v>
      </c>
    </row>
    <row r="468" spans="1:24" x14ac:dyDescent="0.15">
      <c r="A468" s="1">
        <v>21</v>
      </c>
      <c r="B468" s="1" t="s">
        <v>133</v>
      </c>
      <c r="C468" s="1">
        <v>5</v>
      </c>
      <c r="D468" s="1" t="s">
        <v>18</v>
      </c>
      <c r="E468" s="4">
        <f>IF(資本ストック!E468&gt;0,LN(資本ストック!E468),0)</f>
        <v>11.00403843379102</v>
      </c>
      <c r="F468" s="4">
        <f>IF(資本ストック!F468&gt;0,LN(資本ストック!F468),0)</f>
        <v>11.487637851564292</v>
      </c>
      <c r="G468" s="4">
        <f>IF(資本ストック!G468&gt;0,LN(資本ストック!G468),0)</f>
        <v>12.073541051970565</v>
      </c>
      <c r="H468" s="4">
        <f>IF(資本ストック!H468&gt;0,LN(資本ストック!H468),0)</f>
        <v>12.348374986338882</v>
      </c>
      <c r="I468" s="4">
        <f>IF(資本ストック!I468&gt;0,LN(資本ストック!I468),0)</f>
        <v>12.366387197671129</v>
      </c>
      <c r="J468" s="4">
        <f>IF(資本ストック!J468&gt;0,LN(資本ストック!J468),0)</f>
        <v>12.336264340451681</v>
      </c>
      <c r="L468" s="6">
        <f t="shared" ref="L468" si="1803">E468-E$1089</f>
        <v>0.82560538690571761</v>
      </c>
      <c r="M468" s="6">
        <f t="shared" ref="M468" si="1804">F468-F$1089</f>
        <v>0.92547565391791053</v>
      </c>
      <c r="N468" s="6">
        <f t="shared" ref="N468" si="1805">G468-G$1089</f>
        <v>1.0672104843168899</v>
      </c>
      <c r="O468" s="6">
        <f t="shared" ref="O468" si="1806">H468-H$1089</f>
        <v>1.037774694971084</v>
      </c>
      <c r="P468" s="6">
        <f t="shared" si="1745"/>
        <v>-1.8352546633426243</v>
      </c>
      <c r="Q468" s="6">
        <f t="shared" si="1746"/>
        <v>-1.8586838286669192</v>
      </c>
      <c r="S468" s="6">
        <f>L468-logHir!L468</f>
        <v>2.8434871267888795E-2</v>
      </c>
      <c r="T468" s="6">
        <f>M468-logHir!M468</f>
        <v>1.962139164907839E-2</v>
      </c>
      <c r="U468" s="6">
        <f>N468-logHir!N468</f>
        <v>0.1990619236912341</v>
      </c>
      <c r="V468" s="6">
        <f>O468-logHir!O468</f>
        <v>0.12474469029962876</v>
      </c>
      <c r="W468" s="6">
        <f>P468-logHir!P468</f>
        <v>-2.6631704759715227</v>
      </c>
      <c r="X468" s="6">
        <f>Q468-logHir!Q468</f>
        <v>-2.6821837426233515</v>
      </c>
    </row>
    <row r="469" spans="1:24" x14ac:dyDescent="0.15">
      <c r="A469" s="1">
        <v>21</v>
      </c>
      <c r="B469" s="1" t="s">
        <v>133</v>
      </c>
      <c r="C469" s="1">
        <v>6</v>
      </c>
      <c r="D469" s="1" t="s">
        <v>2</v>
      </c>
      <c r="E469" s="4">
        <f>IF(資本ストック!E469&gt;0,LN(資本ストック!E469),0)</f>
        <v>10.528815742870478</v>
      </c>
      <c r="F469" s="4">
        <f>IF(資本ストック!F469&gt;0,LN(資本ストック!F469),0)</f>
        <v>11.162661669135495</v>
      </c>
      <c r="G469" s="4">
        <f>IF(資本ストック!G469&gt;0,LN(資本ストック!G469),0)</f>
        <v>11.778683060797363</v>
      </c>
      <c r="H469" s="4">
        <f>IF(資本ストック!H469&gt;0,LN(資本ストック!H469),0)</f>
        <v>12.120485104971911</v>
      </c>
      <c r="I469" s="4">
        <f>IF(資本ストック!I469&gt;0,LN(資本ストック!I469),0)</f>
        <v>12.419964077358415</v>
      </c>
      <c r="J469" s="4">
        <f>IF(資本ストック!J469&gt;0,LN(資本ストック!J469),0)</f>
        <v>12.421179590158411</v>
      </c>
      <c r="L469" s="6">
        <f t="shared" ref="L469" si="1807">E469-E$1090</f>
        <v>-0.55039016485769565</v>
      </c>
      <c r="M469" s="6">
        <f t="shared" ref="M469" si="1808">F469-F$1090</f>
        <v>-0.23183220447989861</v>
      </c>
      <c r="N469" s="6">
        <f t="shared" ref="N469" si="1809">G469-G$1090</f>
        <v>2.6149358862745942E-3</v>
      </c>
      <c r="O469" s="6">
        <f t="shared" ref="O469" si="1810">H469-H$1090</f>
        <v>8.6222074139623572E-2</v>
      </c>
      <c r="P469" s="6">
        <f t="shared" si="1745"/>
        <v>-1.7816777836553381</v>
      </c>
      <c r="Q469" s="6">
        <f t="shared" si="1746"/>
        <v>-1.7737685789601887</v>
      </c>
      <c r="S469" s="6">
        <f>L469-logHir!L469</f>
        <v>-0.62752588655762409</v>
      </c>
      <c r="T469" s="6">
        <f>M469-logHir!M469</f>
        <v>-0.2316157629204838</v>
      </c>
      <c r="U469" s="6">
        <f>N469-logHir!N469</f>
        <v>-4.3967432930589467E-3</v>
      </c>
      <c r="V469" s="6">
        <f>O469-logHir!O469</f>
        <v>-7.1590611790350422E-2</v>
      </c>
      <c r="W469" s="6">
        <f>P469-logHir!P469</f>
        <v>-1.978586231083499</v>
      </c>
      <c r="X469" s="6">
        <f>Q469-logHir!Q469</f>
        <v>-2.0050710472807989</v>
      </c>
    </row>
    <row r="470" spans="1:24" x14ac:dyDescent="0.15">
      <c r="A470" s="1">
        <v>21</v>
      </c>
      <c r="B470" s="1" t="s">
        <v>133</v>
      </c>
      <c r="C470" s="1">
        <v>7</v>
      </c>
      <c r="D470" s="1" t="s">
        <v>19</v>
      </c>
      <c r="E470" s="4">
        <f>IF(資本ストック!E470&gt;0,LN(資本ストック!E470),0)</f>
        <v>8.9293533276590846</v>
      </c>
      <c r="F470" s="4">
        <f>IF(資本ストック!F470&gt;0,LN(資本ストック!F470),0)</f>
        <v>9.3494492506198448</v>
      </c>
      <c r="G470" s="4">
        <f>IF(資本ストック!G470&gt;0,LN(資本ストック!G470),0)</f>
        <v>9.2118255232574597</v>
      </c>
      <c r="H470" s="4">
        <f>IF(資本ストック!H470&gt;0,LN(資本ストック!H470),0)</f>
        <v>9.5595723801338046</v>
      </c>
      <c r="I470" s="4">
        <f>IF(資本ストック!I470&gt;0,LN(資本ストック!I470),0)</f>
        <v>9.5548700999718204</v>
      </c>
      <c r="J470" s="4">
        <f>IF(資本ストック!J470&gt;0,LN(資本ストック!J470),0)</f>
        <v>9.5483354361930939</v>
      </c>
      <c r="L470" s="6">
        <f t="shared" ref="L470" si="1811">E470-E$1091</f>
        <v>-0.34928580871287451</v>
      </c>
      <c r="M470" s="6">
        <f t="shared" ref="M470" si="1812">F470-F$1091</f>
        <v>-0.651591145525801</v>
      </c>
      <c r="N470" s="6">
        <f t="shared" ref="N470" si="1813">G470-G$1091</f>
        <v>-0.76107570125620505</v>
      </c>
      <c r="O470" s="6">
        <f t="shared" ref="O470" si="1814">H470-H$1091</f>
        <v>-0.92926026453057098</v>
      </c>
      <c r="P470" s="6">
        <f t="shared" si="1745"/>
        <v>-4.6467717610419328</v>
      </c>
      <c r="Q470" s="6">
        <f t="shared" si="1746"/>
        <v>-4.6466127329255063</v>
      </c>
      <c r="S470" s="6">
        <f>L470-logHir!L470</f>
        <v>0.95152490377202525</v>
      </c>
      <c r="T470" s="6">
        <f>M470-logHir!M470</f>
        <v>0.35628657132111474</v>
      </c>
      <c r="U470" s="6">
        <f>N470-logHir!N470</f>
        <v>0.21870758599069617</v>
      </c>
      <c r="V470" s="6">
        <f>O470-logHir!O470</f>
        <v>-0.88048321270592123</v>
      </c>
      <c r="W470" s="6">
        <f>P470-logHir!P470</f>
        <v>-4.147234838329994</v>
      </c>
      <c r="X470" s="6">
        <f>Q470-logHir!Q470</f>
        <v>-4.3985072923002031</v>
      </c>
    </row>
    <row r="471" spans="1:24" x14ac:dyDescent="0.15">
      <c r="A471" s="1">
        <v>21</v>
      </c>
      <c r="B471" s="1" t="s">
        <v>133</v>
      </c>
      <c r="C471" s="1">
        <v>8</v>
      </c>
      <c r="D471" s="1" t="s">
        <v>20</v>
      </c>
      <c r="E471" s="4">
        <f>IF(資本ストック!E471&gt;0,LN(資本ストック!E471),0)</f>
        <v>11.997111272576735</v>
      </c>
      <c r="F471" s="4">
        <f>IF(資本ストック!F471&gt;0,LN(資本ストック!F471),0)</f>
        <v>12.139372506534619</v>
      </c>
      <c r="G471" s="4">
        <f>IF(資本ストック!G471&gt;0,LN(資本ストック!G471),0)</f>
        <v>12.631039354141736</v>
      </c>
      <c r="H471" s="4">
        <f>IF(資本ストック!H471&gt;0,LN(資本ストック!H471),0)</f>
        <v>12.671718223798674</v>
      </c>
      <c r="I471" s="4">
        <f>IF(資本ストック!I471&gt;0,LN(資本ストック!I471),0)</f>
        <v>12.62835230410427</v>
      </c>
      <c r="J471" s="4">
        <f>IF(資本ストック!J471&gt;0,LN(資本ストック!J471),0)</f>
        <v>12.623649767772427</v>
      </c>
      <c r="L471" s="6">
        <f t="shared" ref="L471" si="1815">E471-E$1092</f>
        <v>1.2136272985007057</v>
      </c>
      <c r="M471" s="6">
        <f t="shared" ref="M471" si="1816">F471-F$1092</f>
        <v>1.1044599080307265</v>
      </c>
      <c r="N471" s="6">
        <f t="shared" ref="N471" si="1817">G471-G$1092</f>
        <v>1.3290247316441217</v>
      </c>
      <c r="O471" s="6">
        <f t="shared" ref="O471" si="1818">H471-H$1092</f>
        <v>1.313097137580904</v>
      </c>
      <c r="P471" s="6">
        <f t="shared" si="1745"/>
        <v>-1.5732895569094829</v>
      </c>
      <c r="Q471" s="6">
        <f t="shared" si="1746"/>
        <v>-1.5712984013461728</v>
      </c>
      <c r="S471" s="6">
        <f>L471-logHir!L471</f>
        <v>-0.67943942061797102</v>
      </c>
      <c r="T471" s="6">
        <f>M471-logHir!M471</f>
        <v>-0.6277440662504663</v>
      </c>
      <c r="U471" s="6">
        <f>N471-logHir!N471</f>
        <v>-0.34853944821141525</v>
      </c>
      <c r="V471" s="6">
        <f>O471-logHir!O471</f>
        <v>-0.2613292095529598</v>
      </c>
      <c r="W471" s="6">
        <f>P471-logHir!P471</f>
        <v>-3.08029523052919</v>
      </c>
      <c r="X471" s="6">
        <f>Q471-logHir!Q471</f>
        <v>-3.0685737771778712</v>
      </c>
    </row>
    <row r="472" spans="1:24" x14ac:dyDescent="0.15">
      <c r="A472" s="1">
        <v>21</v>
      </c>
      <c r="B472" s="1" t="s">
        <v>133</v>
      </c>
      <c r="C472" s="1">
        <v>9</v>
      </c>
      <c r="D472" s="1" t="s">
        <v>21</v>
      </c>
      <c r="E472" s="4">
        <f>IF(資本ストック!E472&gt;0,LN(資本ストック!E472),0)</f>
        <v>10.35558289860249</v>
      </c>
      <c r="F472" s="4">
        <f>IF(資本ストック!F472&gt;0,LN(資本ストック!F472),0)</f>
        <v>11.202829403816196</v>
      </c>
      <c r="G472" s="4">
        <f>IF(資本ストック!G472&gt;0,LN(資本ストック!G472),0)</f>
        <v>11.701137959237059</v>
      </c>
      <c r="H472" s="4">
        <f>IF(資本ストック!H472&gt;0,LN(資本ストック!H472),0)</f>
        <v>11.895858504098269</v>
      </c>
      <c r="I472" s="4">
        <f>IF(資本ストック!I472&gt;0,LN(資本ストック!I472),0)</f>
        <v>12.071554970745034</v>
      </c>
      <c r="J472" s="4">
        <f>IF(資本ストック!J472&gt;0,LN(資本ストック!J472),0)</f>
        <v>12.145552548177502</v>
      </c>
      <c r="L472" s="6">
        <f t="shared" ref="L472" si="1819">E472-E$1093</f>
        <v>-0.90122526110524603</v>
      </c>
      <c r="M472" s="6">
        <f t="shared" ref="M472" si="1820">F472-F$1093</f>
        <v>-0.63947849460470607</v>
      </c>
      <c r="N472" s="6">
        <f t="shared" ref="N472" si="1821">G472-G$1093</f>
        <v>-0.4524634919987065</v>
      </c>
      <c r="O472" s="6">
        <f t="shared" ref="O472" si="1822">H472-H$1093</f>
        <v>-0.34580005224622923</v>
      </c>
      <c r="P472" s="6">
        <f t="shared" si="1745"/>
        <v>-2.1300868902687196</v>
      </c>
      <c r="Q472" s="6">
        <f t="shared" si="1746"/>
        <v>-2.0493956209410982</v>
      </c>
      <c r="S472" s="6">
        <f>L472-logHir!L472</f>
        <v>-0.48479495589042187</v>
      </c>
      <c r="T472" s="6">
        <f>M472-logHir!M472</f>
        <v>-0.3313124582611966</v>
      </c>
      <c r="U472" s="6">
        <f>N472-logHir!N472</f>
        <v>-0.32152760173011963</v>
      </c>
      <c r="V472" s="6">
        <f>O472-logHir!O472</f>
        <v>-0.59985029494046671</v>
      </c>
      <c r="W472" s="6">
        <f>P472-logHir!P472</f>
        <v>-2.6085516647591689</v>
      </c>
      <c r="X472" s="6">
        <f>Q472-logHir!Q472</f>
        <v>-2.4765623725446524</v>
      </c>
    </row>
    <row r="473" spans="1:24" x14ac:dyDescent="0.15">
      <c r="A473" s="1">
        <v>21</v>
      </c>
      <c r="B473" s="1" t="s">
        <v>291</v>
      </c>
      <c r="C473" s="1">
        <v>10</v>
      </c>
      <c r="D473" s="1" t="s">
        <v>22</v>
      </c>
      <c r="E473" s="4">
        <f>IF(資本ストック!E473&gt;0,LN(資本ストック!E473),0)</f>
        <v>11.241282493031342</v>
      </c>
      <c r="F473" s="4">
        <f>IF(資本ストック!F473&gt;0,LN(資本ストック!F473),0)</f>
        <v>11.367806661823398</v>
      </c>
      <c r="G473" s="4">
        <f>IF(資本ストック!G473&gt;0,LN(資本ストック!G473),0)</f>
        <v>11.862311596355525</v>
      </c>
      <c r="H473" s="4">
        <f>IF(資本ストック!H473&gt;0,LN(資本ストック!H473),0)</f>
        <v>12.147854601193194</v>
      </c>
      <c r="I473" s="4">
        <f>IF(資本ストック!I473&gt;0,LN(資本ストック!I473),0)</f>
        <v>12.226907144771442</v>
      </c>
      <c r="J473" s="4">
        <f>IF(資本ストック!J473&gt;0,LN(資本ストック!J473),0)</f>
        <v>12.229016854567368</v>
      </c>
      <c r="L473" s="6">
        <f t="shared" ref="L473" si="1823">E473-E$1094</f>
        <v>0.99996251508440892</v>
      </c>
      <c r="M473" s="6">
        <f t="shared" ref="M473" si="1824">F473-F$1094</f>
        <v>0.75689007517619267</v>
      </c>
      <c r="N473" s="6">
        <f t="shared" ref="N473" si="1825">G473-G$1094</f>
        <v>0.79682648910772258</v>
      </c>
      <c r="O473" s="6">
        <f t="shared" ref="O473" si="1826">H473-H$1094</f>
        <v>0.81431111927482114</v>
      </c>
      <c r="P473" s="6">
        <f t="shared" si="1745"/>
        <v>-1.9747347162423114</v>
      </c>
      <c r="Q473" s="6">
        <f t="shared" si="1746"/>
        <v>-1.9659313145512325</v>
      </c>
      <c r="S473" s="6">
        <f>L473-logHir!L473</f>
        <v>0.38131630037356601</v>
      </c>
      <c r="T473" s="6">
        <f>M473-logHir!M473</f>
        <v>0.11396943378839808</v>
      </c>
      <c r="U473" s="6">
        <f>N473-logHir!N473</f>
        <v>9.6323690083085722E-2</v>
      </c>
      <c r="V473" s="6">
        <f>O473-logHir!O473</f>
        <v>8.3794559689753356E-2</v>
      </c>
      <c r="W473" s="6">
        <f>P473-logHir!P473</f>
        <v>-2.8274430972525835</v>
      </c>
      <c r="X473" s="6">
        <f>Q473-logHir!Q473</f>
        <v>-2.8292927608334058</v>
      </c>
    </row>
    <row r="474" spans="1:24" x14ac:dyDescent="0.15">
      <c r="A474" s="1">
        <v>21</v>
      </c>
      <c r="B474" s="1" t="s">
        <v>133</v>
      </c>
      <c r="C474" s="1">
        <v>11</v>
      </c>
      <c r="D474" s="1" t="s">
        <v>23</v>
      </c>
      <c r="E474" s="4">
        <f>IF(資本ストック!E474&gt;0,LN(資本ストック!E474),0)</f>
        <v>10.755543860509015</v>
      </c>
      <c r="F474" s="4">
        <f>IF(資本ストック!F474&gt;0,LN(資本ストック!F474),0)</f>
        <v>11.278899218275946</v>
      </c>
      <c r="G474" s="4">
        <f>IF(資本ストック!G474&gt;0,LN(資本ストック!G474),0)</f>
        <v>12.632975873202245</v>
      </c>
      <c r="H474" s="4">
        <f>IF(資本ストック!H474&gt;0,LN(資本ストック!H474),0)</f>
        <v>13.035761570661007</v>
      </c>
      <c r="I474" s="4">
        <f>IF(資本ストック!I474&gt;0,LN(資本ストック!I474),0)</f>
        <v>13.285340282080336</v>
      </c>
      <c r="J474" s="4">
        <f>IF(資本ストック!J474&gt;0,LN(資本ストック!J474),0)</f>
        <v>13.294991706580374</v>
      </c>
      <c r="L474" s="6">
        <f t="shared" ref="L474" si="1827">E474-E$1095</f>
        <v>-6.0656750469350484E-2</v>
      </c>
      <c r="M474" s="6">
        <f t="shared" ref="M474" si="1828">F474-F$1095</f>
        <v>6.126513977497261E-2</v>
      </c>
      <c r="N474" s="6">
        <f t="shared" ref="N474" si="1829">G474-G$1095</f>
        <v>0.70546564239771214</v>
      </c>
      <c r="O474" s="6">
        <f t="shared" ref="O474" si="1830">H474-H$1095</f>
        <v>0.69074924612079336</v>
      </c>
      <c r="P474" s="6">
        <f t="shared" si="1745"/>
        <v>-0.91630157893341746</v>
      </c>
      <c r="Q474" s="6">
        <f t="shared" si="1746"/>
        <v>-0.89995646253822592</v>
      </c>
      <c r="S474" s="6">
        <f>L474-logHir!L474</f>
        <v>-0.58979500492674042</v>
      </c>
      <c r="T474" s="6">
        <f>M474-logHir!M474</f>
        <v>-0.45392304795797855</v>
      </c>
      <c r="U474" s="6">
        <f>N474-logHir!N474</f>
        <v>-2.7531261248862293E-2</v>
      </c>
      <c r="V474" s="6">
        <f>O474-logHir!O474</f>
        <v>-3.1553151306392024E-2</v>
      </c>
      <c r="W474" s="6">
        <f>P474-logHir!P474</f>
        <v>-1.6979181452587415</v>
      </c>
      <c r="X474" s="6">
        <f>Q474-logHir!Q474</f>
        <v>-1.6492473758612771</v>
      </c>
    </row>
    <row r="475" spans="1:24" x14ac:dyDescent="0.15">
      <c r="A475" s="1">
        <v>21</v>
      </c>
      <c r="B475" s="1" t="s">
        <v>133</v>
      </c>
      <c r="C475" s="1">
        <v>12</v>
      </c>
      <c r="D475" s="1" t="s">
        <v>24</v>
      </c>
      <c r="E475" s="4">
        <f>IF(資本ストック!E475&gt;0,LN(資本ストック!E475),0)</f>
        <v>10.43840576359341</v>
      </c>
      <c r="F475" s="4">
        <f>IF(資本ストック!F475&gt;0,LN(資本ストック!F475),0)</f>
        <v>11.100119300983069</v>
      </c>
      <c r="G475" s="4">
        <f>IF(資本ストック!G475&gt;0,LN(資本ストック!G475),0)</f>
        <v>12.553147828782542</v>
      </c>
      <c r="H475" s="4">
        <f>IF(資本ストック!H475&gt;0,LN(資本ストック!H475),0)</f>
        <v>12.988377931999658</v>
      </c>
      <c r="I475" s="4">
        <f>IF(資本ストック!I475&gt;0,LN(資本ストック!I475),0)</f>
        <v>13.38176038241494</v>
      </c>
      <c r="J475" s="4">
        <f>IF(資本ストック!J475&gt;0,LN(資本ストック!J475),0)</f>
        <v>13.432073509607077</v>
      </c>
      <c r="L475" s="6">
        <f t="shared" ref="L475" si="1831">E475-E$1096</f>
        <v>0.30715912517639765</v>
      </c>
      <c r="M475" s="6">
        <f t="shared" ref="M475" si="1832">F475-F$1096</f>
        <v>7.9067791719426239E-2</v>
      </c>
      <c r="N475" s="6">
        <f t="shared" ref="N475" si="1833">G475-G$1096</f>
        <v>6.7461913526674522E-2</v>
      </c>
      <c r="O475" s="6">
        <f t="shared" ref="O475" si="1834">H475-H$1096</f>
        <v>-0.16008392259689153</v>
      </c>
      <c r="P475" s="6">
        <f t="shared" si="1745"/>
        <v>-0.81988147859881266</v>
      </c>
      <c r="Q475" s="6">
        <f t="shared" si="1746"/>
        <v>-0.76287465951152278</v>
      </c>
      <c r="S475" s="6">
        <f>L475-logHir!L475</f>
        <v>0.14811746587047026</v>
      </c>
      <c r="T475" s="6">
        <f>M475-logHir!M475</f>
        <v>-7.0660821644699112E-2</v>
      </c>
      <c r="U475" s="6">
        <f>N475-logHir!N475</f>
        <v>-2.4592399362248329E-2</v>
      </c>
      <c r="V475" s="6">
        <f>O475-logHir!O475</f>
        <v>-0.30904164863856565</v>
      </c>
      <c r="W475" s="6">
        <f>P475-logHir!P475</f>
        <v>-1.072771694327276</v>
      </c>
      <c r="X475" s="6">
        <f>Q475-logHir!Q475</f>
        <v>-1.0007719429631923</v>
      </c>
    </row>
    <row r="476" spans="1:24" x14ac:dyDescent="0.15">
      <c r="A476" s="1">
        <v>21</v>
      </c>
      <c r="B476" s="1" t="s">
        <v>133</v>
      </c>
      <c r="C476" s="1">
        <v>13</v>
      </c>
      <c r="D476" s="1" t="s">
        <v>25</v>
      </c>
      <c r="E476" s="4">
        <f>IF(資本ストック!E476&gt;0,LN(資本ストック!E476),0)</f>
        <v>11.085712836052313</v>
      </c>
      <c r="F476" s="4">
        <f>IF(資本ストック!F476&gt;0,LN(資本ストック!F476),0)</f>
        <v>12.116939453269739</v>
      </c>
      <c r="G476" s="4">
        <f>IF(資本ストック!G476&gt;0,LN(資本ストック!G476),0)</f>
        <v>12.765641535454396</v>
      </c>
      <c r="H476" s="4">
        <f>IF(資本ストック!H476&gt;0,LN(資本ストック!H476),0)</f>
        <v>13.100134840477581</v>
      </c>
      <c r="I476" s="4">
        <f>IF(資本ストック!I476&gt;0,LN(資本ストック!I476),0)</f>
        <v>13.293961685288695</v>
      </c>
      <c r="J476" s="4">
        <f>IF(資本ストック!J476&gt;0,LN(資本ストック!J476),0)</f>
        <v>13.294982837524545</v>
      </c>
      <c r="L476" s="6">
        <f t="shared" ref="L476" si="1835">E476-E$1097</f>
        <v>1.4549771287408468</v>
      </c>
      <c r="M476" s="6">
        <f t="shared" ref="M476" si="1836">F476-F$1097</f>
        <v>1.0747399937451902</v>
      </c>
      <c r="N476" s="6">
        <f t="shared" ref="N476" si="1837">G476-G$1097</f>
        <v>1.1318481634779296</v>
      </c>
      <c r="O476" s="6">
        <f t="shared" ref="O476" si="1838">H476-H$1097</f>
        <v>1.1162564879348622</v>
      </c>
      <c r="P476" s="6">
        <f t="shared" si="1745"/>
        <v>-0.90768017572505855</v>
      </c>
      <c r="Q476" s="6">
        <f t="shared" si="1746"/>
        <v>-0.89996533159405523</v>
      </c>
      <c r="S476" s="6">
        <f>L476-logHir!L476</f>
        <v>0.66471235222292613</v>
      </c>
      <c r="T476" s="6">
        <f>M476-logHir!M476</f>
        <v>5.9132531937002852E-2</v>
      </c>
      <c r="U476" s="6">
        <f>N476-logHir!N476</f>
        <v>5.0086227663035388E-2</v>
      </c>
      <c r="V476" s="6">
        <f>O476-logHir!O476</f>
        <v>-6.3232251809161255E-2</v>
      </c>
      <c r="W476" s="6">
        <f>P476-logHir!P476</f>
        <v>-1.9463754810829599</v>
      </c>
      <c r="X476" s="6">
        <f>Q476-logHir!Q476</f>
        <v>-1.9219408250239489</v>
      </c>
    </row>
    <row r="477" spans="1:24" x14ac:dyDescent="0.15">
      <c r="A477" s="1">
        <v>21</v>
      </c>
      <c r="B477" s="1" t="s">
        <v>133</v>
      </c>
      <c r="C477" s="1">
        <v>14</v>
      </c>
      <c r="D477" s="1" t="s">
        <v>26</v>
      </c>
      <c r="E477" s="4">
        <f>IF(資本ストック!E477&gt;0,LN(資本ストック!E477),0)</f>
        <v>7.4643017038953072</v>
      </c>
      <c r="F477" s="4">
        <f>IF(資本ストック!F477&gt;0,LN(資本ストック!F477),0)</f>
        <v>9.0208906252989127</v>
      </c>
      <c r="G477" s="4">
        <f>IF(資本ストック!G477&gt;0,LN(資本ストック!G477),0)</f>
        <v>9.6590372843889778</v>
      </c>
      <c r="H477" s="4">
        <f>IF(資本ストック!H477&gt;0,LN(資本ストック!H477),0)</f>
        <v>10.129570412865489</v>
      </c>
      <c r="I477" s="4">
        <f>IF(資本ストック!I477&gt;0,LN(資本ストック!I477),0)</f>
        <v>10.550266737306778</v>
      </c>
      <c r="J477" s="4">
        <f>IF(資本ストック!J477&gt;0,LN(資本ストック!J477),0)</f>
        <v>10.530781164595199</v>
      </c>
      <c r="L477" s="6">
        <f t="shared" ref="L477" si="1839">E477-E$1098</f>
        <v>1.1300569145727826</v>
      </c>
      <c r="M477" s="6">
        <f t="shared" ref="M477" si="1840">F477-F$1098</f>
        <v>0.64402041634468077</v>
      </c>
      <c r="N477" s="6">
        <f t="shared" ref="N477" si="1841">G477-G$1098</f>
        <v>0.26197491951356966</v>
      </c>
      <c r="O477" s="6">
        <f t="shared" ref="O477" si="1842">H477-H$1098</f>
        <v>0.22141366585648115</v>
      </c>
      <c r="P477" s="6">
        <f t="shared" si="1745"/>
        <v>-3.6513751237069751</v>
      </c>
      <c r="Q477" s="6">
        <f t="shared" si="1746"/>
        <v>-3.6641670045234012</v>
      </c>
      <c r="S477" s="6">
        <f>L477-logHir!L477</f>
        <v>0.45614781568695051</v>
      </c>
      <c r="T477" s="6">
        <f>M477-logHir!M477</f>
        <v>0.14425582221371691</v>
      </c>
      <c r="U477" s="6">
        <f>N477-logHir!N477</f>
        <v>5.9768647565505262E-2</v>
      </c>
      <c r="V477" s="6">
        <f>O477-logHir!O477</f>
        <v>0.58175765035712956</v>
      </c>
      <c r="W477" s="6">
        <f>P477-logHir!P477</f>
        <v>-4.0461912707407599</v>
      </c>
      <c r="X477" s="6">
        <f>Q477-logHir!Q477</f>
        <v>-4.0317329848155401</v>
      </c>
    </row>
    <row r="478" spans="1:24" x14ac:dyDescent="0.15">
      <c r="A478" s="1">
        <v>21</v>
      </c>
      <c r="B478" s="1" t="s">
        <v>133</v>
      </c>
      <c r="C478" s="1">
        <v>15</v>
      </c>
      <c r="D478" s="1" t="s">
        <v>27</v>
      </c>
      <c r="E478" s="4">
        <f>IF(資本ストック!E478&gt;0,LN(資本ストック!E478),0)</f>
        <v>11.201157183425797</v>
      </c>
      <c r="F478" s="4">
        <f>IF(資本ストック!F478&gt;0,LN(資本ストック!F478),0)</f>
        <v>12.059325187299631</v>
      </c>
      <c r="G478" s="4">
        <f>IF(資本ストック!G478&gt;0,LN(資本ストック!G478),0)</f>
        <v>12.893600886365926</v>
      </c>
      <c r="H478" s="4">
        <f>IF(資本ストック!H478&gt;0,LN(資本ストック!H478),0)</f>
        <v>13.306850606014578</v>
      </c>
      <c r="I478" s="4">
        <f>IF(資本ストック!I478&gt;0,LN(資本ストック!I478),0)</f>
        <v>13.441678579850596</v>
      </c>
      <c r="J478" s="4">
        <f>IF(資本ストック!J478&gt;0,LN(資本ストック!J478),0)</f>
        <v>13.426311889350638</v>
      </c>
      <c r="L478" s="6">
        <f t="shared" ref="L478" si="1843">E478-E$1099</f>
        <v>0.14869286954275118</v>
      </c>
      <c r="M478" s="6">
        <f t="shared" ref="M478" si="1844">F478-F$1099</f>
        <v>0.36579551281182709</v>
      </c>
      <c r="N478" s="6">
        <f t="shared" ref="N478" si="1845">G478-G$1099</f>
        <v>0.59448565620628635</v>
      </c>
      <c r="O478" s="6">
        <f t="shared" ref="O478" si="1846">H478-H$1099</f>
        <v>0.70265469413219428</v>
      </c>
      <c r="P478" s="6">
        <f t="shared" si="1745"/>
        <v>-0.75996328116315759</v>
      </c>
      <c r="Q478" s="6">
        <f t="shared" si="1746"/>
        <v>-0.76863627976796245</v>
      </c>
      <c r="S478" s="6">
        <f>L478-logHir!L478</f>
        <v>-9.8951654344890727E-2</v>
      </c>
      <c r="T478" s="6">
        <f>M478-logHir!M478</f>
        <v>-5.3283093738109244E-2</v>
      </c>
      <c r="U478" s="6">
        <f>N478-logHir!N478</f>
        <v>0.16136369187367983</v>
      </c>
      <c r="V478" s="6">
        <f>O478-logHir!O478</f>
        <v>0.16866646396365148</v>
      </c>
      <c r="W478" s="6">
        <f>P478-logHir!P478</f>
        <v>-1.3813859108150357</v>
      </c>
      <c r="X478" s="6">
        <f>Q478-logHir!Q478</f>
        <v>-1.3775038351753004</v>
      </c>
    </row>
    <row r="479" spans="1:24" x14ac:dyDescent="0.15">
      <c r="A479" s="1">
        <v>21</v>
      </c>
      <c r="B479" s="1" t="s">
        <v>132</v>
      </c>
      <c r="C479" s="1">
        <v>16</v>
      </c>
      <c r="D479" s="1" t="s">
        <v>10</v>
      </c>
      <c r="E479" s="4">
        <f>IF(資本ストック!E479&gt;0,LN(資本ストック!E479),0)</f>
        <v>11.500766259118485</v>
      </c>
      <c r="F479" s="4">
        <f>IF(資本ストック!F479&gt;0,LN(資本ストック!F479),0)</f>
        <v>12.33695441011365</v>
      </c>
      <c r="G479" s="4">
        <f>IF(資本ストック!G479&gt;0,LN(資本ストック!G479),0)</f>
        <v>12.531265588360892</v>
      </c>
      <c r="H479" s="4">
        <f>IF(資本ストック!H479&gt;0,LN(資本ストック!H479),0)</f>
        <v>12.927742836263766</v>
      </c>
      <c r="I479" s="4">
        <f>IF(資本ストック!I479&gt;0,LN(資本ストック!I479),0)</f>
        <v>13.055497317108195</v>
      </c>
      <c r="J479" s="4">
        <f>IF(資本ストック!J479&gt;0,LN(資本ストック!J479),0)</f>
        <v>12.984655819456371</v>
      </c>
      <c r="L479" s="6">
        <f t="shared" ref="L479" si="1847">E479-E$1100</f>
        <v>-0.35774587270197244</v>
      </c>
      <c r="M479" s="6">
        <f t="shared" ref="M479" si="1848">F479-F$1100</f>
        <v>9.1607728916685005E-2</v>
      </c>
      <c r="N479" s="6">
        <f t="shared" ref="N479" si="1849">G479-G$1100</f>
        <v>-8.8118269397186921E-2</v>
      </c>
      <c r="O479" s="6">
        <f t="shared" ref="O479" si="1850">H479-H$1100</f>
        <v>-8.7410923889352787E-2</v>
      </c>
      <c r="P479" s="6">
        <f t="shared" si="1745"/>
        <v>-1.1461445439055584</v>
      </c>
      <c r="Q479" s="6">
        <f t="shared" si="1746"/>
        <v>-1.2102923496622289</v>
      </c>
      <c r="S479" s="6">
        <f>L479-logHir!L479</f>
        <v>-0.28319044506039504</v>
      </c>
      <c r="T479" s="6">
        <f>M479-logHir!M479</f>
        <v>0.12944724313155653</v>
      </c>
      <c r="U479" s="6">
        <f>N479-logHir!N479</f>
        <v>-5.1206336446025347E-2</v>
      </c>
      <c r="V479" s="6">
        <f>O479-logHir!O479</f>
        <v>-0.17034056274330744</v>
      </c>
      <c r="W479" s="6">
        <f>P479-logHir!P479</f>
        <v>-1.2105962864950222</v>
      </c>
      <c r="X479" s="6">
        <f>Q479-logHir!Q479</f>
        <v>-1.2934643406229611</v>
      </c>
    </row>
    <row r="480" spans="1:24" x14ac:dyDescent="0.15">
      <c r="A480" s="1">
        <v>21</v>
      </c>
      <c r="B480" s="1" t="s">
        <v>132</v>
      </c>
      <c r="C480" s="1">
        <v>17</v>
      </c>
      <c r="D480" s="1" t="s">
        <v>11</v>
      </c>
      <c r="E480" s="4">
        <f>IF(資本ストック!E480&gt;0,LN(資本ストック!E480),0)</f>
        <v>13.250942385383569</v>
      </c>
      <c r="F480" s="4">
        <f>IF(資本ストック!F480&gt;0,LN(資本ストック!F480),0)</f>
        <v>13.463121463987152</v>
      </c>
      <c r="G480" s="4">
        <f>IF(資本ストック!G480&gt;0,LN(資本ストック!G480),0)</f>
        <v>13.711421137501848</v>
      </c>
      <c r="H480" s="4">
        <f>IF(資本ストック!H480&gt;0,LN(資本ストック!H480),0)</f>
        <v>14.23737373674663</v>
      </c>
      <c r="I480" s="4">
        <f>IF(資本ストック!I480&gt;0,LN(資本ストック!I480),0)</f>
        <v>14.085496391609707</v>
      </c>
      <c r="J480" s="4">
        <f>IF(資本ストック!J480&gt;0,LN(資本ストック!J480),0)</f>
        <v>14.109684638601207</v>
      </c>
      <c r="L480" s="6">
        <f t="shared" ref="L480" si="1851">E480-E$1101</f>
        <v>0.6505062807468569</v>
      </c>
      <c r="M480" s="6">
        <f t="shared" ref="M480" si="1852">F480-F$1101</f>
        <v>-0.19204535350765717</v>
      </c>
      <c r="N480" s="6">
        <f t="shared" ref="N480" si="1853">G480-G$1101</f>
        <v>-0.29701549805941596</v>
      </c>
      <c r="O480" s="6">
        <f t="shared" ref="O480" si="1854">H480-H$1101</f>
        <v>-0.13052570677003139</v>
      </c>
      <c r="P480" s="6">
        <f t="shared" si="1745"/>
        <v>-0.1161454694040458</v>
      </c>
      <c r="Q480" s="6">
        <f t="shared" si="1746"/>
        <v>-8.5263530517392994E-2</v>
      </c>
      <c r="S480" s="6">
        <f>L480-logHir!L480</f>
        <v>0.60287205846155878</v>
      </c>
      <c r="T480" s="6">
        <f>M480-logHir!M480</f>
        <v>-9.5802309965302257E-2</v>
      </c>
      <c r="U480" s="6">
        <f>N480-logHir!N480</f>
        <v>-0.17440280779406869</v>
      </c>
      <c r="V480" s="6">
        <f>O480-logHir!O480</f>
        <v>6.9530616210322194E-2</v>
      </c>
      <c r="W480" s="6">
        <f>P480-logHir!P480</f>
        <v>2.3706736113634719E-2</v>
      </c>
      <c r="X480" s="6">
        <f>Q480-logHir!Q480</f>
        <v>4.1737642195563751E-2</v>
      </c>
    </row>
    <row r="481" spans="1:24" x14ac:dyDescent="0.15">
      <c r="A481" s="1">
        <v>21</v>
      </c>
      <c r="B481" s="1" t="s">
        <v>290</v>
      </c>
      <c r="C481" s="1">
        <v>18</v>
      </c>
      <c r="D481" s="1" t="s">
        <v>12</v>
      </c>
      <c r="E481" s="4">
        <f>IF(資本ストック!E481&gt;0,LN(資本ストック!E481),0)</f>
        <v>11.951484353336348</v>
      </c>
      <c r="F481" s="4">
        <f>IF(資本ストック!F481&gt;0,LN(資本ストック!F481),0)</f>
        <v>12.974161449596645</v>
      </c>
      <c r="G481" s="4">
        <f>IF(資本ストック!G481&gt;0,LN(資本ストック!G481),0)</f>
        <v>13.314813775253981</v>
      </c>
      <c r="H481" s="4">
        <f>IF(資本ストック!H481&gt;0,LN(資本ストック!H481),0)</f>
        <v>13.670129114516783</v>
      </c>
      <c r="I481" s="4">
        <f>IF(資本ストック!I481&gt;0,LN(資本ストック!I481),0)</f>
        <v>13.527496584408162</v>
      </c>
      <c r="J481" s="4">
        <f>IF(資本ストック!J481&gt;0,LN(資本ストック!J481),0)</f>
        <v>13.498753820928753</v>
      </c>
      <c r="L481" s="6">
        <f t="shared" ref="L481" si="1855">E481-E$1102</f>
        <v>3.1999952376047247E-2</v>
      </c>
      <c r="M481" s="6">
        <f t="shared" ref="M481" si="1856">F481-F$1102</f>
        <v>-0.16057258060693158</v>
      </c>
      <c r="N481" s="6">
        <f t="shared" ref="N481" si="1857">G481-G$1102</f>
        <v>-0.10848614284946478</v>
      </c>
      <c r="O481" s="6">
        <f t="shared" ref="O481" si="1858">H481-H$1102</f>
        <v>0.1418409337734321</v>
      </c>
      <c r="P481" s="6">
        <f t="shared" si="1745"/>
        <v>-0.67414527660559109</v>
      </c>
      <c r="Q481" s="6">
        <f t="shared" si="1746"/>
        <v>-0.69619434818984693</v>
      </c>
      <c r="S481" s="6">
        <f>L481-logHir!L481</f>
        <v>2.0412510489384417E-2</v>
      </c>
      <c r="T481" s="6">
        <f>M481-logHir!M481</f>
        <v>-0.22366291066412813</v>
      </c>
      <c r="U481" s="6">
        <f>N481-logHir!N481</f>
        <v>-0.19669510463946871</v>
      </c>
      <c r="V481" s="6">
        <f>O481-logHir!O481</f>
        <v>5.8785815969759625E-2</v>
      </c>
      <c r="W481" s="6">
        <f>P481-logHir!P481</f>
        <v>-0.55526672670778154</v>
      </c>
      <c r="X481" s="6">
        <f>Q481-logHir!Q481</f>
        <v>-0.50133266470257176</v>
      </c>
    </row>
    <row r="482" spans="1:24" x14ac:dyDescent="0.15">
      <c r="A482" s="1">
        <v>21</v>
      </c>
      <c r="B482" s="1" t="s">
        <v>132</v>
      </c>
      <c r="C482" s="1">
        <v>19</v>
      </c>
      <c r="D482" s="1" t="s">
        <v>13</v>
      </c>
      <c r="E482" s="4">
        <f>IF(資本ストック!E482&gt;0,LN(資本ストック!E482),0)</f>
        <v>11.563337735452508</v>
      </c>
      <c r="F482" s="4">
        <f>IF(資本ストック!F482&gt;0,LN(資本ストック!F482),0)</f>
        <v>11.855787831511874</v>
      </c>
      <c r="G482" s="4">
        <f>IF(資本ストック!G482&gt;0,LN(資本ストック!G482),0)</f>
        <v>11.833227294283395</v>
      </c>
      <c r="H482" s="4">
        <f>IF(資本ストック!H482&gt;0,LN(資本ストック!H482),0)</f>
        <v>12.10516683005849</v>
      </c>
      <c r="I482" s="4">
        <f>IF(資本ストック!I482&gt;0,LN(資本ストック!I482),0)</f>
        <v>12.518566047500796</v>
      </c>
      <c r="J482" s="4">
        <f>IF(資本ストック!J482&gt;0,LN(資本ストック!J482),0)</f>
        <v>12.356371846492891</v>
      </c>
      <c r="L482" s="6">
        <f t="shared" ref="L482" si="1859">E482-E$1103</f>
        <v>0.33875635747794597</v>
      </c>
      <c r="M482" s="6">
        <f t="shared" ref="M482" si="1860">F482-F$1103</f>
        <v>0.26643209950594304</v>
      </c>
      <c r="N482" s="6">
        <f t="shared" ref="N482" si="1861">G482-G$1103</f>
        <v>3.1027912715771322E-2</v>
      </c>
      <c r="O482" s="6">
        <f t="shared" ref="O482" si="1862">H482-H$1103</f>
        <v>-0.12176324279828776</v>
      </c>
      <c r="P482" s="6">
        <f t="shared" si="1745"/>
        <v>-1.6830758135129571</v>
      </c>
      <c r="Q482" s="6">
        <f t="shared" si="1746"/>
        <v>-1.838576322625709</v>
      </c>
      <c r="S482" s="6">
        <f>L482-logHir!L482</f>
        <v>0.35423768942905731</v>
      </c>
      <c r="T482" s="6">
        <f>M482-logHir!M482</f>
        <v>0.31217287247159575</v>
      </c>
      <c r="U482" s="6">
        <f>N482-logHir!N482</f>
        <v>4.3442165427091339E-2</v>
      </c>
      <c r="V482" s="6">
        <f>O482-logHir!O482</f>
        <v>-0.19425081428325974</v>
      </c>
      <c r="W482" s="6">
        <f>P482-logHir!P482</f>
        <v>-1.7369111798980992</v>
      </c>
      <c r="X482" s="6">
        <f>Q482-logHir!Q482</f>
        <v>-1.927814295058301</v>
      </c>
    </row>
    <row r="483" spans="1:24" x14ac:dyDescent="0.15">
      <c r="A483" s="1">
        <v>21</v>
      </c>
      <c r="B483" s="1" t="s">
        <v>132</v>
      </c>
      <c r="C483" s="1">
        <v>20</v>
      </c>
      <c r="D483" s="1" t="s">
        <v>14</v>
      </c>
      <c r="E483" s="4">
        <f>IF(資本ストック!E483&gt;0,LN(資本ストック!E483),0)</f>
        <v>10.952808248794783</v>
      </c>
      <c r="F483" s="4">
        <f>IF(資本ストック!F483&gt;0,LN(資本ストック!F483),0)</f>
        <v>12.97873477900025</v>
      </c>
      <c r="G483" s="4">
        <f>IF(資本ストック!G483&gt;0,LN(資本ストック!G483),0)</f>
        <v>13.673874254854725</v>
      </c>
      <c r="H483" s="4">
        <f>IF(資本ストック!H483&gt;0,LN(資本ストック!H483),0)</f>
        <v>14.141272635870433</v>
      </c>
      <c r="I483" s="4">
        <f>IF(資本ストック!I483&gt;0,LN(資本ストック!I483),0)</f>
        <v>14.132407822344142</v>
      </c>
      <c r="J483" s="4">
        <f>IF(資本ストック!J483&gt;0,LN(資本ストック!J483),0)</f>
        <v>14.085024205945412</v>
      </c>
      <c r="L483" s="6">
        <f t="shared" ref="L483" si="1863">E483-E$1104</f>
        <v>2.230847617608589E-2</v>
      </c>
      <c r="M483" s="6">
        <f t="shared" ref="M483" si="1864">F483-F$1104</f>
        <v>9.2723732845936269E-3</v>
      </c>
      <c r="N483" s="6">
        <f t="shared" ref="N483" si="1865">G483-G$1104</f>
        <v>-0.14872751031443698</v>
      </c>
      <c r="O483" s="6">
        <f t="shared" ref="O483" si="1866">H483-H$1104</f>
        <v>-7.1502011355137896E-2</v>
      </c>
      <c r="P483" s="6">
        <f t="shared" si="1745"/>
        <v>-6.9234038669611309E-2</v>
      </c>
      <c r="Q483" s="6">
        <f t="shared" si="1746"/>
        <v>-0.10992396317318764</v>
      </c>
      <c r="S483" s="6">
        <f>L483-logHir!L483</f>
        <v>0.15371886565191772</v>
      </c>
      <c r="T483" s="6">
        <f>M483-logHir!M483</f>
        <v>0.24178389842835557</v>
      </c>
      <c r="U483" s="6">
        <f>N483-logHir!N483</f>
        <v>0.25749928567632629</v>
      </c>
      <c r="V483" s="6">
        <f>O483-logHir!O483</f>
        <v>0.2555927619995817</v>
      </c>
      <c r="W483" s="6">
        <f>P483-logHir!P483</f>
        <v>0.21256131716425841</v>
      </c>
      <c r="X483" s="6">
        <f>Q483-logHir!Q483</f>
        <v>0.16562464332508675</v>
      </c>
    </row>
    <row r="484" spans="1:24" x14ac:dyDescent="0.15">
      <c r="A484" s="1">
        <v>21</v>
      </c>
      <c r="B484" s="1" t="s">
        <v>132</v>
      </c>
      <c r="C484" s="1">
        <v>21</v>
      </c>
      <c r="D484" s="1" t="s">
        <v>15</v>
      </c>
      <c r="E484" s="4">
        <f>IF(資本ストック!E484&gt;0,LN(資本ストック!E484),0)</f>
        <v>12.235967104072385</v>
      </c>
      <c r="F484" s="4">
        <f>IF(資本ストック!F484&gt;0,LN(資本ストック!F484),0)</f>
        <v>13.396799850681001</v>
      </c>
      <c r="G484" s="4">
        <f>IF(資本ストック!G484&gt;0,LN(資本ストック!G484),0)</f>
        <v>13.799161749514138</v>
      </c>
      <c r="H484" s="4">
        <f>IF(資本ストック!H484&gt;0,LN(資本ストック!H484),0)</f>
        <v>14.452192541630264</v>
      </c>
      <c r="I484" s="4">
        <f>IF(資本ストック!I484&gt;0,LN(資本ストック!I484),0)</f>
        <v>14.514493710882059</v>
      </c>
      <c r="J484" s="4">
        <f>IF(資本ストック!J484&gt;0,LN(資本ストック!J484),0)</f>
        <v>14.48381691537182</v>
      </c>
      <c r="L484" s="6">
        <f t="shared" ref="L484" si="1867">E484-E$1105</f>
        <v>-0.35602838594730102</v>
      </c>
      <c r="M484" s="6">
        <f t="shared" ref="M484" si="1868">F484-F$1105</f>
        <v>-0.28065985364883339</v>
      </c>
      <c r="N484" s="6">
        <f t="shared" ref="N484" si="1869">G484-G$1105</f>
        <v>-0.34022928514618833</v>
      </c>
      <c r="O484" s="6">
        <f t="shared" ref="O484" si="1870">H484-H$1105</f>
        <v>-9.9736928204229969E-2</v>
      </c>
      <c r="P484" s="6">
        <f t="shared" si="1745"/>
        <v>0.31285184986830572</v>
      </c>
      <c r="Q484" s="6">
        <f t="shared" si="1746"/>
        <v>0.28886874625322001</v>
      </c>
      <c r="S484" s="6">
        <f>L484-logHir!L484</f>
        <v>-0.16901147471735278</v>
      </c>
      <c r="T484" s="6">
        <f>M484-logHir!M484</f>
        <v>-3.0953645096760241E-2</v>
      </c>
      <c r="U484" s="6">
        <f>N484-logHir!N484</f>
        <v>-0.20391601248517333</v>
      </c>
      <c r="V484" s="6">
        <f>O484-logHir!O484</f>
        <v>1.2262027931923214E-2</v>
      </c>
      <c r="W484" s="6">
        <f>P484-logHir!P484</f>
        <v>0.5229299569818302</v>
      </c>
      <c r="X484" s="6">
        <f>Q484-logHir!Q484</f>
        <v>0.45596169637489048</v>
      </c>
    </row>
    <row r="485" spans="1:24" x14ac:dyDescent="0.15">
      <c r="A485" s="1">
        <v>21</v>
      </c>
      <c r="B485" s="1" t="s">
        <v>131</v>
      </c>
      <c r="C485" s="1">
        <v>22</v>
      </c>
      <c r="D485" s="1" t="s">
        <v>7</v>
      </c>
      <c r="E485" s="4">
        <f>IF(資本ストック!E485&gt;0,LN(資本ストック!E485),0)</f>
        <v>11.927675721597447</v>
      </c>
      <c r="F485" s="4">
        <f>IF(資本ストック!F485&gt;0,LN(資本ストック!F485),0)</f>
        <v>13.519568544832143</v>
      </c>
      <c r="G485" s="4">
        <f>IF(資本ストック!G485&gt;0,LN(資本ストック!G485),0)</f>
        <v>14.39528140462442</v>
      </c>
      <c r="H485" s="4">
        <f>IF(資本ストック!H485&gt;0,LN(資本ストック!H485),0)</f>
        <v>14.882794381516181</v>
      </c>
      <c r="I485" s="4">
        <f>IF(資本ストック!I485&gt;0,LN(資本ストック!I485),0)</f>
        <v>14.989016877963426</v>
      </c>
      <c r="J485" s="4">
        <f>IF(資本ストック!J485&gt;0,LN(資本ストック!J485),0)</f>
        <v>14.987810528688655</v>
      </c>
      <c r="L485" s="6">
        <f t="shared" ref="L485" si="1871">E485-E$1106</f>
        <v>-0.25841026309579185</v>
      </c>
      <c r="M485" s="6">
        <f t="shared" ref="M485" si="1872">F485-F$1106</f>
        <v>3.0175867030834524E-2</v>
      </c>
      <c r="N485" s="6">
        <f t="shared" ref="N485" si="1873">G485-G$1106</f>
        <v>-3.8221055454261688E-3</v>
      </c>
      <c r="O485" s="6">
        <f t="shared" ref="O485" si="1874">H485-H$1106</f>
        <v>2.7125308237964774E-2</v>
      </c>
      <c r="P485" s="6">
        <f t="shared" si="1745"/>
        <v>0.78737501694967271</v>
      </c>
      <c r="Q485" s="6">
        <f t="shared" si="1746"/>
        <v>0.79286235957005502</v>
      </c>
      <c r="S485" s="6">
        <f>L485-logHir!L485</f>
        <v>-0.19023531052476983</v>
      </c>
      <c r="T485" s="6">
        <f>M485-logHir!M485</f>
        <v>9.0240205934502882E-2</v>
      </c>
      <c r="U485" s="6">
        <f>N485-logHir!N485</f>
        <v>3.8584902272162935E-2</v>
      </c>
      <c r="V485" s="6">
        <f>O485-logHir!O485</f>
        <v>5.2314086611881194E-2</v>
      </c>
      <c r="W485" s="6">
        <f>P485-logHir!P485</f>
        <v>0.87791951840025817</v>
      </c>
      <c r="X485" s="6">
        <f>Q485-logHir!Q485</f>
        <v>0.80402418277967058</v>
      </c>
    </row>
    <row r="486" spans="1:24" x14ac:dyDescent="0.15">
      <c r="A486" s="1">
        <v>21</v>
      </c>
      <c r="B486" s="1" t="s">
        <v>131</v>
      </c>
      <c r="C486" s="1">
        <v>23</v>
      </c>
      <c r="D486" s="1" t="s">
        <v>28</v>
      </c>
      <c r="E486" s="4">
        <f>IF(資本ストック!E486&gt;0,LN(資本ストック!E486),0)</f>
        <v>12.534644813749665</v>
      </c>
      <c r="F486" s="4">
        <f>IF(資本ストック!F486&gt;0,LN(資本ストック!F486),0)</f>
        <v>13.367222259008274</v>
      </c>
      <c r="G486" s="4">
        <f>IF(資本ストック!G486&gt;0,LN(資本ストック!G486),0)</f>
        <v>13.958949388125108</v>
      </c>
      <c r="H486" s="4">
        <f>IF(資本ストック!H486&gt;0,LN(資本ストック!H486),0)</f>
        <v>14.616147259632337</v>
      </c>
      <c r="I486" s="4">
        <f>IF(資本ストック!I486&gt;0,LN(資本ストック!I486),0)</f>
        <v>14.663695814027003</v>
      </c>
      <c r="J486" s="4">
        <f>IF(資本ストック!J486&gt;0,LN(資本ストック!J486),0)</f>
        <v>14.661303651192089</v>
      </c>
      <c r="L486" s="6">
        <f t="shared" ref="L486" si="1875">E486-E$1107</f>
        <v>-0.16497234666443639</v>
      </c>
      <c r="M486" s="6">
        <f t="shared" ref="M486" si="1876">F486-F$1107</f>
        <v>-0.12881502467399208</v>
      </c>
      <c r="N486" s="6">
        <f t="shared" ref="N486" si="1877">G486-G$1107</f>
        <v>-3.7259198976725472E-2</v>
      </c>
      <c r="O486" s="6">
        <f t="shared" ref="O486" si="1878">H486-H$1107</f>
        <v>2.3540804831066353E-2</v>
      </c>
      <c r="P486" s="6">
        <f t="shared" si="1745"/>
        <v>0.4620539530132497</v>
      </c>
      <c r="Q486" s="6">
        <f t="shared" si="1746"/>
        <v>0.46635548207348876</v>
      </c>
      <c r="S486" s="6">
        <f>L486-logHir!L486</f>
        <v>1.1816714781014426E-2</v>
      </c>
      <c r="T486" s="6">
        <f>M486-logHir!M486</f>
        <v>1.6261093090289336E-2</v>
      </c>
      <c r="U486" s="6">
        <f>N486-logHir!N486</f>
        <v>8.3220048955077175E-2</v>
      </c>
      <c r="V486" s="6">
        <f>O486-logHir!O486</f>
        <v>0.10754200997560659</v>
      </c>
      <c r="W486" s="6">
        <f>P486-logHir!P486</f>
        <v>0.58440820445840735</v>
      </c>
      <c r="X486" s="6">
        <f>Q486-logHir!Q486</f>
        <v>0.49546224826440977</v>
      </c>
    </row>
    <row r="487" spans="1:24" x14ac:dyDescent="0.15">
      <c r="A487" s="1">
        <v>22</v>
      </c>
      <c r="B487" s="1" t="s">
        <v>137</v>
      </c>
      <c r="C487" s="1">
        <v>1</v>
      </c>
      <c r="D487" s="1" t="s">
        <v>8</v>
      </c>
      <c r="E487" s="4">
        <f>IF(資本ストック!E487&gt;0,LN(資本ストック!E487),0)</f>
        <v>14.143583389473774</v>
      </c>
      <c r="F487" s="4">
        <f>IF(資本ストック!F487&gt;0,LN(資本ストック!F487),0)</f>
        <v>14.353421735003105</v>
      </c>
      <c r="G487" s="4">
        <f>IF(資本ストック!G487&gt;0,LN(資本ストック!G487),0)</f>
        <v>14.584169823144343</v>
      </c>
      <c r="H487" s="4">
        <f>IF(資本ストック!H487&gt;0,LN(資本ストック!H487),0)</f>
        <v>14.741237298425462</v>
      </c>
      <c r="I487" s="4">
        <f>IF(資本ストック!I487&gt;0,LN(資本ストック!I487),0)</f>
        <v>14.72606010566693</v>
      </c>
      <c r="J487" s="4">
        <f>IF(資本ストック!J487&gt;0,LN(資本ストック!J487),0)</f>
        <v>14.710056260955602</v>
      </c>
      <c r="L487" s="6">
        <f t="shared" ref="L487" si="1879">E487-E$1085</f>
        <v>0.73043468105614373</v>
      </c>
      <c r="M487" s="6">
        <f t="shared" ref="M487" si="1880">F487-F$1085</f>
        <v>0.71493627118850434</v>
      </c>
      <c r="N487" s="6">
        <f t="shared" ref="N487" si="1881">G487-G$1085</f>
        <v>0.59681628766997186</v>
      </c>
      <c r="O487" s="6">
        <f t="shared" ref="O487" si="1882">H487-H$1085</f>
        <v>0.55527254702155915</v>
      </c>
      <c r="P487" s="6">
        <f t="shared" si="1745"/>
        <v>0.52441824465317666</v>
      </c>
      <c r="Q487" s="6">
        <f t="shared" si="1746"/>
        <v>0.51510809183700168</v>
      </c>
      <c r="S487" s="6">
        <f>L487-logHir!L487</f>
        <v>0.35282167997433156</v>
      </c>
      <c r="T487" s="6">
        <f>M487-logHir!M487</f>
        <v>0.23383228544453871</v>
      </c>
      <c r="U487" s="6">
        <f>N487-logHir!N487</f>
        <v>7.5213959018439525E-2</v>
      </c>
      <c r="V487" s="6">
        <f>O487-logHir!O487</f>
        <v>-8.2103036892878123E-2</v>
      </c>
      <c r="W487" s="6">
        <f>P487-logHir!P487</f>
        <v>-3.5283745075583184E-2</v>
      </c>
      <c r="X487" s="6">
        <f>Q487-logHir!Q487</f>
        <v>-5.0064631279674643E-2</v>
      </c>
    </row>
    <row r="488" spans="1:24" x14ac:dyDescent="0.15">
      <c r="A488" s="1">
        <v>22</v>
      </c>
      <c r="B488" s="1" t="s">
        <v>137</v>
      </c>
      <c r="C488" s="1">
        <v>2</v>
      </c>
      <c r="D488" s="1" t="s">
        <v>9</v>
      </c>
      <c r="E488" s="4">
        <f>IF(資本ストック!E488&gt;0,LN(資本ストック!E488),0)</f>
        <v>9.7960910442257383</v>
      </c>
      <c r="F488" s="4">
        <f>IF(資本ストック!F488&gt;0,LN(資本ストック!F488),0)</f>
        <v>10.449540045847257</v>
      </c>
      <c r="G488" s="4">
        <f>IF(資本ストック!G488&gt;0,LN(資本ストック!G488),0)</f>
        <v>10.443275471726887</v>
      </c>
      <c r="H488" s="4">
        <f>IF(資本ストック!H488&gt;0,LN(資本ストック!H488),0)</f>
        <v>10.327786963508911</v>
      </c>
      <c r="I488" s="4">
        <f>IF(資本ストック!I488&gt;0,LN(資本ストック!I488),0)</f>
        <v>9.9976254855302322</v>
      </c>
      <c r="J488" s="4">
        <f>IF(資本ストック!J488&gt;0,LN(資本ストック!J488),0)</f>
        <v>10.057793618846921</v>
      </c>
      <c r="L488" s="6">
        <f t="shared" ref="L488" si="1883">E488-E$1086</f>
        <v>-0.14902418301001497</v>
      </c>
      <c r="M488" s="6">
        <f t="shared" ref="M488" si="1884">F488-F$1086</f>
        <v>0.3286972090169602</v>
      </c>
      <c r="N488" s="6">
        <f t="shared" ref="N488" si="1885">G488-G$1086</f>
        <v>0.23341879893785311</v>
      </c>
      <c r="O488" s="6">
        <f t="shared" ref="O488" si="1886">H488-H$1086</f>
        <v>0.13346467108316773</v>
      </c>
      <c r="P488" s="6">
        <f t="shared" si="1745"/>
        <v>-4.2040163754835209</v>
      </c>
      <c r="Q488" s="6">
        <f t="shared" si="1746"/>
        <v>-4.1371545502716796</v>
      </c>
      <c r="S488" s="6">
        <f>L488-logHir!L488</f>
        <v>-0.172008644581366</v>
      </c>
      <c r="T488" s="6">
        <f>M488-logHir!M488</f>
        <v>6.2352397888449929E-2</v>
      </c>
      <c r="U488" s="6">
        <f>N488-logHir!N488</f>
        <v>4.1123652998615867E-2</v>
      </c>
      <c r="V488" s="6">
        <f>O488-logHir!O488</f>
        <v>-0.26144788004220221</v>
      </c>
      <c r="W488" s="6">
        <f>P488-logHir!P488</f>
        <v>-4.784345306512904</v>
      </c>
      <c r="X488" s="6">
        <f>Q488-logHir!Q488</f>
        <v>-4.7184045576830194</v>
      </c>
    </row>
    <row r="489" spans="1:24" x14ac:dyDescent="0.15">
      <c r="A489" s="1">
        <v>22</v>
      </c>
      <c r="B489" s="1" t="s">
        <v>138</v>
      </c>
      <c r="C489" s="1">
        <v>3</v>
      </c>
      <c r="D489" s="1" t="s">
        <v>16</v>
      </c>
      <c r="E489" s="4">
        <f>IF(資本ストック!E489&gt;0,LN(資本ストック!E489),0)</f>
        <v>11.884565544117612</v>
      </c>
      <c r="F489" s="4">
        <f>IF(資本ストック!F489&gt;0,LN(資本ストック!F489),0)</f>
        <v>12.545316526198896</v>
      </c>
      <c r="G489" s="4">
        <f>IF(資本ストック!G489&gt;0,LN(資本ストック!G489),0)</f>
        <v>13.370662359204051</v>
      </c>
      <c r="H489" s="4">
        <f>IF(資本ストック!H489&gt;0,LN(資本ストック!H489),0)</f>
        <v>13.728386870898337</v>
      </c>
      <c r="I489" s="4">
        <f>IF(資本ストック!I489&gt;0,LN(資本ストック!I489),0)</f>
        <v>13.833890531262471</v>
      </c>
      <c r="J489" s="4">
        <f>IF(資本ストック!J489&gt;0,LN(資本ストック!J489),0)</f>
        <v>13.846037915725537</v>
      </c>
      <c r="L489" s="6">
        <f t="shared" ref="L489" si="1887">E489-E$1087</f>
        <v>0.87935462672431086</v>
      </c>
      <c r="M489" s="6">
        <f t="shared" ref="M489" si="1888">F489-F$1087</f>
        <v>0.94685004999136702</v>
      </c>
      <c r="N489" s="6">
        <f t="shared" ref="N489" si="1889">G489-G$1087</f>
        <v>1.2356531315249821</v>
      </c>
      <c r="O489" s="6">
        <f t="shared" ref="O489" si="1890">H489-H$1087</f>
        <v>1.2320586143114571</v>
      </c>
      <c r="P489" s="6">
        <f t="shared" si="1745"/>
        <v>-0.36775132975128244</v>
      </c>
      <c r="Q489" s="6">
        <f t="shared" si="1746"/>
        <v>-0.34891025339306303</v>
      </c>
      <c r="S489" s="6">
        <f>L489-logHir!L489</f>
        <v>-2.2594436068096968E-2</v>
      </c>
      <c r="T489" s="6">
        <f>M489-logHir!M489</f>
        <v>-1.8947082677188476E-2</v>
      </c>
      <c r="U489" s="6">
        <f>N489-logHir!N489</f>
        <v>0.31875625186707168</v>
      </c>
      <c r="V489" s="6">
        <f>O489-logHir!O489</f>
        <v>0.20840342829270675</v>
      </c>
      <c r="W489" s="6">
        <f>P489-logHir!P489</f>
        <v>-1.3022223000892872</v>
      </c>
      <c r="X489" s="6">
        <f>Q489-logHir!Q489</f>
        <v>-1.2749505306028546</v>
      </c>
    </row>
    <row r="490" spans="1:24" x14ac:dyDescent="0.15">
      <c r="A490" s="1">
        <v>22</v>
      </c>
      <c r="B490" s="1" t="s">
        <v>138</v>
      </c>
      <c r="C490" s="1">
        <v>4</v>
      </c>
      <c r="D490" s="1" t="s">
        <v>17</v>
      </c>
      <c r="E490" s="4">
        <f>IF(資本ストック!E490&gt;0,LN(資本ストック!E490),0)</f>
        <v>12.470084357933434</v>
      </c>
      <c r="F490" s="4">
        <f>IF(資本ストック!F490&gt;0,LN(資本ストック!F490),0)</f>
        <v>12.633143011685506</v>
      </c>
      <c r="G490" s="4">
        <f>IF(資本ストック!G490&gt;0,LN(資本ストック!G490),0)</f>
        <v>13.018575188922949</v>
      </c>
      <c r="H490" s="4">
        <f>IF(資本ストック!H490&gt;0,LN(資本ストック!H490),0)</f>
        <v>13.137421910913814</v>
      </c>
      <c r="I490" s="4">
        <f>IF(資本ストック!I490&gt;0,LN(資本ストック!I490),0)</f>
        <v>13.064273294145945</v>
      </c>
      <c r="J490" s="4">
        <f>IF(資本ストック!J490&gt;0,LN(資本ストック!J490),0)</f>
        <v>13.057682245422871</v>
      </c>
      <c r="L490" s="6">
        <f t="shared" ref="L490" si="1891">E490-E$1088</f>
        <v>1.7625777795254489</v>
      </c>
      <c r="M490" s="6">
        <f t="shared" ref="M490" si="1892">F490-F$1088</f>
        <v>1.4653279105240582</v>
      </c>
      <c r="N490" s="6">
        <f t="shared" ref="N490" si="1893">G490-G$1088</f>
        <v>1.5563410054326745</v>
      </c>
      <c r="O490" s="6">
        <f t="shared" ref="O490" si="1894">H490-H$1088</f>
        <v>1.615062390227191</v>
      </c>
      <c r="P490" s="6">
        <f t="shared" si="1745"/>
        <v>-1.1373685668678082</v>
      </c>
      <c r="Q490" s="6">
        <f t="shared" si="1746"/>
        <v>-1.137265923695729</v>
      </c>
      <c r="S490" s="6">
        <f>L490-logHir!L490</f>
        <v>0.95161643467850965</v>
      </c>
      <c r="T490" s="6">
        <f>M490-logHir!M490</f>
        <v>0.95693811707991472</v>
      </c>
      <c r="U490" s="6">
        <f>N490-logHir!N490</f>
        <v>1.4238089265634049</v>
      </c>
      <c r="V490" s="6">
        <f>O490-logHir!O490</f>
        <v>1.430110087239834</v>
      </c>
      <c r="W490" s="6">
        <f>P490-logHir!P490</f>
        <v>-1.138300239251798</v>
      </c>
      <c r="X490" s="6">
        <f>Q490-logHir!Q490</f>
        <v>-1.1088072257686434</v>
      </c>
    </row>
    <row r="491" spans="1:24" x14ac:dyDescent="0.15">
      <c r="A491" s="1">
        <v>22</v>
      </c>
      <c r="B491" s="1" t="s">
        <v>138</v>
      </c>
      <c r="C491" s="1">
        <v>5</v>
      </c>
      <c r="D491" s="1" t="s">
        <v>18</v>
      </c>
      <c r="E491" s="4">
        <f>IF(資本ストック!E491&gt;0,LN(資本ストック!E491),0)</f>
        <v>12.797240032718641</v>
      </c>
      <c r="F491" s="4">
        <f>IF(資本ストック!F491&gt;0,LN(資本ストック!F491),0)</f>
        <v>13.115373465041563</v>
      </c>
      <c r="G491" s="4">
        <f>IF(資本ストック!G491&gt;0,LN(資本ストック!G491),0)</f>
        <v>13.50147647296096</v>
      </c>
      <c r="H491" s="4">
        <f>IF(資本ストック!H491&gt;0,LN(資本ストック!H491),0)</f>
        <v>13.729974869592484</v>
      </c>
      <c r="I491" s="4">
        <f>IF(資本ストック!I491&gt;0,LN(資本ストック!I491),0)</f>
        <v>13.776427047913593</v>
      </c>
      <c r="J491" s="4">
        <f>IF(資本ストック!J491&gt;0,LN(資本ストック!J491),0)</f>
        <v>13.770700851776983</v>
      </c>
      <c r="L491" s="6">
        <f t="shared" ref="L491" si="1895">E491-E$1089</f>
        <v>2.6188069858333378</v>
      </c>
      <c r="M491" s="6">
        <f t="shared" ref="M491" si="1896">F491-F$1089</f>
        <v>2.5532112673951808</v>
      </c>
      <c r="N491" s="6">
        <f t="shared" ref="N491" si="1897">G491-G$1089</f>
        <v>2.4951459053072842</v>
      </c>
      <c r="O491" s="6">
        <f t="shared" ref="O491" si="1898">H491-H$1089</f>
        <v>2.4193745782246854</v>
      </c>
      <c r="P491" s="6">
        <f t="shared" si="1745"/>
        <v>-0.42521481310016007</v>
      </c>
      <c r="Q491" s="6">
        <f t="shared" si="1746"/>
        <v>-0.42424731734161725</v>
      </c>
      <c r="S491" s="6">
        <f>L491-logHir!L491</f>
        <v>0.51384538521521073</v>
      </c>
      <c r="T491" s="6">
        <f>M491-logHir!M491</f>
        <v>0.46859056107681596</v>
      </c>
      <c r="U491" s="6">
        <f>N491-logHir!N491</f>
        <v>0.48538914521540377</v>
      </c>
      <c r="V491" s="6">
        <f>O491-logHir!O491</f>
        <v>0.39207657429035514</v>
      </c>
      <c r="W491" s="6">
        <f>P491-logHir!P491</f>
        <v>-2.2808385519876015</v>
      </c>
      <c r="X491" s="6">
        <f>Q491-logHir!Q491</f>
        <v>-2.2351335102143555</v>
      </c>
    </row>
    <row r="492" spans="1:24" x14ac:dyDescent="0.15">
      <c r="A492" s="1">
        <v>22</v>
      </c>
      <c r="B492" s="1" t="s">
        <v>138</v>
      </c>
      <c r="C492" s="1">
        <v>6</v>
      </c>
      <c r="D492" s="1" t="s">
        <v>2</v>
      </c>
      <c r="E492" s="4">
        <f>IF(資本ストック!E492&gt;0,LN(資本ストック!E492),0)</f>
        <v>12.665808215912641</v>
      </c>
      <c r="F492" s="4">
        <f>IF(資本ストック!F492&gt;0,LN(資本ストック!F492),0)</f>
        <v>13.052544087792825</v>
      </c>
      <c r="G492" s="4">
        <f>IF(資本ストック!G492&gt;0,LN(資本ストック!G492),0)</f>
        <v>13.536341807329938</v>
      </c>
      <c r="H492" s="4">
        <f>IF(資本ストック!H492&gt;0,LN(資本ストック!H492),0)</f>
        <v>13.902753939923933</v>
      </c>
      <c r="I492" s="4">
        <f>IF(資本ストック!I492&gt;0,LN(資本ストック!I492),0)</f>
        <v>14.20690685389877</v>
      </c>
      <c r="J492" s="4">
        <f>IF(資本ストック!J492&gt;0,LN(資本ストック!J492),0)</f>
        <v>14.215413669731396</v>
      </c>
      <c r="L492" s="6">
        <f t="shared" ref="L492" si="1899">E492-E$1090</f>
        <v>1.5866023081844673</v>
      </c>
      <c r="M492" s="6">
        <f t="shared" ref="M492" si="1900">F492-F$1090</f>
        <v>1.6580502141774307</v>
      </c>
      <c r="N492" s="6">
        <f t="shared" ref="N492" si="1901">G492-G$1090</f>
        <v>1.7602736824188501</v>
      </c>
      <c r="O492" s="6">
        <f t="shared" ref="O492" si="1902">H492-H$1090</f>
        <v>1.8684909090916459</v>
      </c>
      <c r="P492" s="6">
        <f t="shared" si="1745"/>
        <v>5.26499288501725E-3</v>
      </c>
      <c r="Q492" s="6">
        <f t="shared" si="1746"/>
        <v>2.0465500612795395E-2</v>
      </c>
      <c r="S492" s="6">
        <f>L492-logHir!L492</f>
        <v>0.36861421024807051</v>
      </c>
      <c r="T492" s="6">
        <f>M492-logHir!M492</f>
        <v>0.17367533883180464</v>
      </c>
      <c r="U492" s="6">
        <f>N492-logHir!N492</f>
        <v>0.19450265789893173</v>
      </c>
      <c r="V492" s="6">
        <f>O492-logHir!O492</f>
        <v>0.29951817408052328</v>
      </c>
      <c r="W492" s="6">
        <f>P492-logHir!P492</f>
        <v>-1.5626567823428523</v>
      </c>
      <c r="X492" s="6">
        <f>Q492-logHir!Q492</f>
        <v>-1.5416404606557474</v>
      </c>
    </row>
    <row r="493" spans="1:24" x14ac:dyDescent="0.15">
      <c r="A493" s="1">
        <v>22</v>
      </c>
      <c r="B493" s="1" t="s">
        <v>138</v>
      </c>
      <c r="C493" s="1">
        <v>7</v>
      </c>
      <c r="D493" s="1" t="s">
        <v>19</v>
      </c>
      <c r="E493" s="4">
        <f>IF(資本ストック!E493&gt;0,LN(資本ストック!E493),0)</f>
        <v>10.182135408759125</v>
      </c>
      <c r="F493" s="4">
        <f>IF(資本ストック!F493&gt;0,LN(資本ストック!F493),0)</f>
        <v>10.486127586508392</v>
      </c>
      <c r="G493" s="4">
        <f>IF(資本ストック!G493&gt;0,LN(資本ストック!G493),0)</f>
        <v>10.23415211839556</v>
      </c>
      <c r="H493" s="4">
        <f>IF(資本ストック!H493&gt;0,LN(資本ストック!H493),0)</f>
        <v>10.64161886835482</v>
      </c>
      <c r="I493" s="4">
        <f>IF(資本ストック!I493&gt;0,LN(資本ストック!I493),0)</f>
        <v>10.552735520168055</v>
      </c>
      <c r="J493" s="4">
        <f>IF(資本ストック!J493&gt;0,LN(資本ストック!J493),0)</f>
        <v>10.548174073025882</v>
      </c>
      <c r="L493" s="6">
        <f t="shared" ref="L493" si="1903">E493-E$1091</f>
        <v>0.90349627238716579</v>
      </c>
      <c r="M493" s="6">
        <f t="shared" ref="M493" si="1904">F493-F$1091</f>
        <v>0.48508719036274606</v>
      </c>
      <c r="N493" s="6">
        <f t="shared" ref="N493" si="1905">G493-G$1091</f>
        <v>0.26125089388189515</v>
      </c>
      <c r="O493" s="6">
        <f t="shared" ref="O493" si="1906">H493-H$1091</f>
        <v>0.1527862236904447</v>
      </c>
      <c r="P493" s="6">
        <f t="shared" si="1745"/>
        <v>-3.6489063408456985</v>
      </c>
      <c r="Q493" s="6">
        <f t="shared" si="1746"/>
        <v>-3.6467740960927184</v>
      </c>
      <c r="S493" s="6">
        <f>L493-logHir!L493</f>
        <v>0.31805407886798687</v>
      </c>
      <c r="T493" s="6">
        <f>M493-logHir!M493</f>
        <v>-8.0630369452575401E-2</v>
      </c>
      <c r="U493" s="6">
        <f>N493-logHir!N493</f>
        <v>0.22426100852676356</v>
      </c>
      <c r="V493" s="6">
        <f>O493-logHir!O493</f>
        <v>-0.28339425811054753</v>
      </c>
      <c r="W493" s="6">
        <f>P493-logHir!P493</f>
        <v>-4.0990620123114061</v>
      </c>
      <c r="X493" s="6">
        <f>Q493-logHir!Q493</f>
        <v>-3.9291642296315086</v>
      </c>
    </row>
    <row r="494" spans="1:24" x14ac:dyDescent="0.15">
      <c r="A494" s="1">
        <v>22</v>
      </c>
      <c r="B494" s="1" t="s">
        <v>138</v>
      </c>
      <c r="C494" s="1">
        <v>8</v>
      </c>
      <c r="D494" s="1" t="s">
        <v>20</v>
      </c>
      <c r="E494" s="4">
        <f>IF(資本ストック!E494&gt;0,LN(資本ストック!E494),0)</f>
        <v>10.624668426063359</v>
      </c>
      <c r="F494" s="4">
        <f>IF(資本ストック!F494&gt;0,LN(資本ストック!F494),0)</f>
        <v>10.907414989769194</v>
      </c>
      <c r="G494" s="4">
        <f>IF(資本ストック!G494&gt;0,LN(資本ストック!G494),0)</f>
        <v>11.258355533530766</v>
      </c>
      <c r="H494" s="4">
        <f>IF(資本ストック!H494&gt;0,LN(資本ストック!H494),0)</f>
        <v>11.527038459807953</v>
      </c>
      <c r="I494" s="4">
        <f>IF(資本ストック!I494&gt;0,LN(資本ストック!I494),0)</f>
        <v>12.136862560676695</v>
      </c>
      <c r="J494" s="4">
        <f>IF(資本ストック!J494&gt;0,LN(資本ストック!J494),0)</f>
        <v>12.204408807831209</v>
      </c>
      <c r="L494" s="6">
        <f t="shared" ref="L494" si="1907">E494-E$1092</f>
        <v>-0.1588155480126705</v>
      </c>
      <c r="M494" s="6">
        <f t="shared" ref="M494" si="1908">F494-F$1092</f>
        <v>-0.12749760873469818</v>
      </c>
      <c r="N494" s="6">
        <f t="shared" ref="N494" si="1909">G494-G$1092</f>
        <v>-4.3659088966848003E-2</v>
      </c>
      <c r="O494" s="6">
        <f t="shared" ref="O494" si="1910">H494-H$1092</f>
        <v>0.16841737359018261</v>
      </c>
      <c r="P494" s="6">
        <f t="shared" si="1745"/>
        <v>-2.064779300337058</v>
      </c>
      <c r="Q494" s="6">
        <f t="shared" si="1746"/>
        <v>-1.9905393612873912</v>
      </c>
      <c r="S494" s="6">
        <f>L494-logHir!L494</f>
        <v>-0.22525541191043708</v>
      </c>
      <c r="T494" s="6">
        <f>M494-logHir!M494</f>
        <v>-0.19622034177879755</v>
      </c>
      <c r="U494" s="6">
        <f>N494-logHir!N494</f>
        <v>-0.21052981626106515</v>
      </c>
      <c r="V494" s="6">
        <f>O494-logHir!O494</f>
        <v>-0.13250929145973522</v>
      </c>
      <c r="W494" s="6">
        <f>P494-logHir!P494</f>
        <v>-2.5295744330131349</v>
      </c>
      <c r="X494" s="6">
        <f>Q494-logHir!Q494</f>
        <v>-2.2973636627669993</v>
      </c>
    </row>
    <row r="495" spans="1:24" x14ac:dyDescent="0.15">
      <c r="A495" s="1">
        <v>22</v>
      </c>
      <c r="B495" s="1" t="s">
        <v>138</v>
      </c>
      <c r="C495" s="1">
        <v>9</v>
      </c>
      <c r="D495" s="1" t="s">
        <v>21</v>
      </c>
      <c r="E495" s="4">
        <f>IF(資本ストック!E495&gt;0,LN(資本ストック!E495),0)</f>
        <v>12.00641010597953</v>
      </c>
      <c r="F495" s="4">
        <f>IF(資本ストック!F495&gt;0,LN(資本ストック!F495),0)</f>
        <v>12.496041290627693</v>
      </c>
      <c r="G495" s="4">
        <f>IF(資本ストック!G495&gt;0,LN(資本ストック!G495),0)</f>
        <v>13.075407461545291</v>
      </c>
      <c r="H495" s="4">
        <f>IF(資本ストック!H495&gt;0,LN(資本ストック!H495),0)</f>
        <v>13.215852900102666</v>
      </c>
      <c r="I495" s="4">
        <f>IF(資本ストック!I495&gt;0,LN(資本ストック!I495),0)</f>
        <v>13.28243727418092</v>
      </c>
      <c r="J495" s="4">
        <f>IF(資本ストック!J495&gt;0,LN(資本ストック!J495),0)</f>
        <v>13.297792011713963</v>
      </c>
      <c r="L495" s="6">
        <f t="shared" ref="L495" si="1911">E495-E$1093</f>
        <v>0.74960194627179355</v>
      </c>
      <c r="M495" s="6">
        <f t="shared" ref="M495" si="1912">F495-F$1093</f>
        <v>0.6537333922067905</v>
      </c>
      <c r="N495" s="6">
        <f t="shared" ref="N495" si="1913">G495-G$1093</f>
        <v>0.9218060103095258</v>
      </c>
      <c r="O495" s="6">
        <f t="shared" ref="O495" si="1914">H495-H$1093</f>
        <v>0.97419434375816749</v>
      </c>
      <c r="P495" s="6">
        <f t="shared" si="1745"/>
        <v>-0.91920458683283357</v>
      </c>
      <c r="Q495" s="6">
        <f t="shared" si="1746"/>
        <v>-0.89715615740463761</v>
      </c>
      <c r="S495" s="6">
        <f>L495-logHir!L495</f>
        <v>-0.14371154415582232</v>
      </c>
      <c r="T495" s="6">
        <f>M495-logHir!M495</f>
        <v>-0.43571900282196552</v>
      </c>
      <c r="U495" s="6">
        <f>N495-logHir!N495</f>
        <v>-0.27485193370418415</v>
      </c>
      <c r="V495" s="6">
        <f>O495-logHir!O495</f>
        <v>-0.23257188504314286</v>
      </c>
      <c r="W495" s="6">
        <f>P495-logHir!P495</f>
        <v>-2.0841551265263032</v>
      </c>
      <c r="X495" s="6">
        <f>Q495-logHir!Q495</f>
        <v>-1.9961704760235452</v>
      </c>
    </row>
    <row r="496" spans="1:24" x14ac:dyDescent="0.15">
      <c r="A496" s="1">
        <v>22</v>
      </c>
      <c r="B496" s="1" t="s">
        <v>138</v>
      </c>
      <c r="C496" s="1">
        <v>10</v>
      </c>
      <c r="D496" s="1" t="s">
        <v>22</v>
      </c>
      <c r="E496" s="4">
        <f>IF(資本ストック!E496&gt;0,LN(資本ストック!E496),0)</f>
        <v>11.982620606981017</v>
      </c>
      <c r="F496" s="4">
        <f>IF(資本ストック!F496&gt;0,LN(資本ストック!F496),0)</f>
        <v>12.10246766684909</v>
      </c>
      <c r="G496" s="4">
        <f>IF(資本ストック!G496&gt;0,LN(資本ストック!G496),0)</f>
        <v>12.460707736165721</v>
      </c>
      <c r="H496" s="4">
        <f>IF(資本ストック!H496&gt;0,LN(資本ストック!H496),0)</f>
        <v>12.681878205937554</v>
      </c>
      <c r="I496" s="4">
        <f>IF(資本ストック!I496&gt;0,LN(資本ストック!I496),0)</f>
        <v>12.602157271780859</v>
      </c>
      <c r="J496" s="4">
        <f>IF(資本ストック!J496&gt;0,LN(資本ストック!J496),0)</f>
        <v>12.576309975582241</v>
      </c>
      <c r="L496" s="6">
        <f t="shared" ref="L496" si="1915">E496-E$1094</f>
        <v>1.7413006290340842</v>
      </c>
      <c r="M496" s="6">
        <f t="shared" ref="M496" si="1916">F496-F$1094</f>
        <v>1.4915510802018854</v>
      </c>
      <c r="N496" s="6">
        <f t="shared" ref="N496" si="1917">G496-G$1094</f>
        <v>1.395222628917919</v>
      </c>
      <c r="O496" s="6">
        <f t="shared" ref="O496" si="1918">H496-H$1094</f>
        <v>1.3483347240191819</v>
      </c>
      <c r="P496" s="6">
        <f t="shared" si="1745"/>
        <v>-1.5994845892328939</v>
      </c>
      <c r="Q496" s="6">
        <f t="shared" si="1746"/>
        <v>-1.6186381935363592</v>
      </c>
      <c r="S496" s="6">
        <f>L496-logHir!L496</f>
        <v>0.64841402117786728</v>
      </c>
      <c r="T496" s="6">
        <f>M496-logHir!M496</f>
        <v>0.35240506774058922</v>
      </c>
      <c r="U496" s="6">
        <f>N496-logHir!N496</f>
        <v>0.22414754627410183</v>
      </c>
      <c r="V496" s="6">
        <f>O496-logHir!O496</f>
        <v>9.433836532737061E-2</v>
      </c>
      <c r="W496" s="6">
        <f>P496-logHir!P496</f>
        <v>-2.8333084330045235</v>
      </c>
      <c r="X496" s="6">
        <f>Q496-logHir!Q496</f>
        <v>-2.8025344488702171</v>
      </c>
    </row>
    <row r="497" spans="1:24" x14ac:dyDescent="0.15">
      <c r="A497" s="1">
        <v>22</v>
      </c>
      <c r="B497" s="1" t="s">
        <v>138</v>
      </c>
      <c r="C497" s="1">
        <v>11</v>
      </c>
      <c r="D497" s="1" t="s">
        <v>23</v>
      </c>
      <c r="E497" s="4">
        <f>IF(資本ストック!E497&gt;0,LN(資本ストック!E497),0)</f>
        <v>12.224355142730857</v>
      </c>
      <c r="F497" s="4">
        <f>IF(資本ストック!F497&gt;0,LN(資本ストック!F497),0)</f>
        <v>12.582239058023291</v>
      </c>
      <c r="G497" s="4">
        <f>IF(資本ストック!G497&gt;0,LN(資本ストック!G497),0)</f>
        <v>13.337601308059195</v>
      </c>
      <c r="H497" s="4">
        <f>IF(資本ストック!H497&gt;0,LN(資本ストック!H497),0)</f>
        <v>13.61751698669187</v>
      </c>
      <c r="I497" s="4">
        <f>IF(資本ストック!I497&gt;0,LN(資本ストック!I497),0)</f>
        <v>13.76935725492366</v>
      </c>
      <c r="J497" s="4">
        <f>IF(資本ストック!J497&gt;0,LN(資本ストック!J497),0)</f>
        <v>13.752013434398911</v>
      </c>
      <c r="L497" s="6">
        <f t="shared" ref="L497" si="1919">E497-E$1095</f>
        <v>1.4081545317524924</v>
      </c>
      <c r="M497" s="6">
        <f t="shared" ref="M497" si="1920">F497-F$1095</f>
        <v>1.3646049795223174</v>
      </c>
      <c r="N497" s="6">
        <f t="shared" ref="N497" si="1921">G497-G$1095</f>
        <v>1.4100910772546627</v>
      </c>
      <c r="O497" s="6">
        <f t="shared" ref="O497" si="1922">H497-H$1095</f>
        <v>1.2725046621516558</v>
      </c>
      <c r="P497" s="6">
        <f t="shared" si="1745"/>
        <v>-0.43228460609009289</v>
      </c>
      <c r="Q497" s="6">
        <f t="shared" si="1746"/>
        <v>-0.44293473471968881</v>
      </c>
      <c r="S497" s="6">
        <f>L497-logHir!L497</f>
        <v>-7.2594027752145962E-2</v>
      </c>
      <c r="T497" s="6">
        <f>M497-logHir!M497</f>
        <v>-0.10671789503732576</v>
      </c>
      <c r="U497" s="6">
        <f>N497-logHir!N497</f>
        <v>-0.10065193280376228</v>
      </c>
      <c r="V497" s="6">
        <f>O497-logHir!O497</f>
        <v>-0.14766812093867365</v>
      </c>
      <c r="W497" s="6">
        <f>P497-logHir!P497</f>
        <v>-1.8402795594580414</v>
      </c>
      <c r="X497" s="6">
        <f>Q497-logHir!Q497</f>
        <v>-1.8491411123470893</v>
      </c>
    </row>
    <row r="498" spans="1:24" x14ac:dyDescent="0.15">
      <c r="A498" s="1">
        <v>22</v>
      </c>
      <c r="B498" s="1" t="s">
        <v>138</v>
      </c>
      <c r="C498" s="1">
        <v>12</v>
      </c>
      <c r="D498" s="1" t="s">
        <v>24</v>
      </c>
      <c r="E498" s="4">
        <f>IF(資本ストック!E498&gt;0,LN(資本ストック!E498),0)</f>
        <v>11.772418664615072</v>
      </c>
      <c r="F498" s="4">
        <f>IF(資本ストック!F498&gt;0,LN(資本ストック!F498),0)</f>
        <v>12.551115065538367</v>
      </c>
      <c r="G498" s="4">
        <f>IF(資本ストック!G498&gt;0,LN(資本ストック!G498),0)</f>
        <v>13.726550422608151</v>
      </c>
      <c r="H498" s="4">
        <f>IF(資本ストック!H498&gt;0,LN(資本ストック!H498),0)</f>
        <v>14.162936488435028</v>
      </c>
      <c r="I498" s="4">
        <f>IF(資本ストック!I498&gt;0,LN(資本ストック!I498),0)</f>
        <v>14.308903727112908</v>
      </c>
      <c r="J498" s="4">
        <f>IF(資本ストック!J498&gt;0,LN(資本ストック!J498),0)</f>
        <v>14.288395095742519</v>
      </c>
      <c r="L498" s="6">
        <f t="shared" ref="L498" si="1923">E498-E$1096</f>
        <v>1.6411720261980598</v>
      </c>
      <c r="M498" s="6">
        <f t="shared" ref="M498" si="1924">F498-F$1096</f>
        <v>1.5300635562747242</v>
      </c>
      <c r="N498" s="6">
        <f t="shared" ref="N498" si="1925">G498-G$1096</f>
        <v>1.240864507352283</v>
      </c>
      <c r="O498" s="6">
        <f t="shared" ref="O498" si="1926">H498-H$1096</f>
        <v>1.0144746338384785</v>
      </c>
      <c r="P498" s="6">
        <f t="shared" si="1745"/>
        <v>0.10726186609915445</v>
      </c>
      <c r="Q498" s="6">
        <f t="shared" si="1746"/>
        <v>9.3446926623919069E-2</v>
      </c>
      <c r="S498" s="6">
        <f>L498-logHir!L498</f>
        <v>0.61656700582222079</v>
      </c>
      <c r="T498" s="6">
        <f>M498-logHir!M498</f>
        <v>0.26671467512747604</v>
      </c>
      <c r="U498" s="6">
        <f>N498-logHir!N498</f>
        <v>4.8458730387215709E-2</v>
      </c>
      <c r="V498" s="6">
        <f>O498-logHir!O498</f>
        <v>-0.12159812876882725</v>
      </c>
      <c r="W498" s="6">
        <f>P498-logHir!P498</f>
        <v>-1.0548633513026306</v>
      </c>
      <c r="X498" s="6">
        <f>Q498-logHir!Q498</f>
        <v>-1.0209240693739972</v>
      </c>
    </row>
    <row r="499" spans="1:24" x14ac:dyDescent="0.15">
      <c r="A499" s="1">
        <v>22</v>
      </c>
      <c r="B499" s="1" t="s">
        <v>138</v>
      </c>
      <c r="C499" s="1">
        <v>13</v>
      </c>
      <c r="D499" s="1" t="s">
        <v>25</v>
      </c>
      <c r="E499" s="4">
        <f>IF(資本ストック!E499&gt;0,LN(資本ストック!E499),0)</f>
        <v>12.512133543117603</v>
      </c>
      <c r="F499" s="4">
        <f>IF(資本ストック!F499&gt;0,LN(資本ストック!F499),0)</f>
        <v>13.766783723363481</v>
      </c>
      <c r="G499" s="4">
        <f>IF(資本ストック!G499&gt;0,LN(資本ストック!G499),0)</f>
        <v>14.612436740919081</v>
      </c>
      <c r="H499" s="4">
        <f>IF(資本ストック!H499&gt;0,LN(資本ストック!H499),0)</f>
        <v>14.90741868572457</v>
      </c>
      <c r="I499" s="4">
        <f>IF(資本ストック!I499&gt;0,LN(資本ストック!I499),0)</f>
        <v>15.026835283503837</v>
      </c>
      <c r="J499" s="4">
        <f>IF(資本ストック!J499&gt;0,LN(資本ストック!J499),0)</f>
        <v>15.026026458574377</v>
      </c>
      <c r="L499" s="6">
        <f t="shared" ref="L499" si="1927">E499-E$1097</f>
        <v>2.881397835806137</v>
      </c>
      <c r="M499" s="6">
        <f t="shared" ref="M499" si="1928">F499-F$1097</f>
        <v>2.724584263838933</v>
      </c>
      <c r="N499" s="6">
        <f t="shared" ref="N499" si="1929">G499-G$1097</f>
        <v>2.9786433689426151</v>
      </c>
      <c r="O499" s="6">
        <f t="shared" ref="O499" si="1930">H499-H$1097</f>
        <v>2.923540333181851</v>
      </c>
      <c r="P499" s="6">
        <f t="shared" si="1745"/>
        <v>0.82519342249008432</v>
      </c>
      <c r="Q499" s="6">
        <f t="shared" si="1746"/>
        <v>0.83107828945577644</v>
      </c>
      <c r="S499" s="6">
        <f>L499-logHir!L499</f>
        <v>0.58898732935963771</v>
      </c>
      <c r="T499" s="6">
        <f>M499-logHir!M499</f>
        <v>0.27009569051525339</v>
      </c>
      <c r="U499" s="6">
        <f>N499-logHir!N499</f>
        <v>0.47023910581009076</v>
      </c>
      <c r="V499" s="6">
        <f>O499-logHir!O499</f>
        <v>0.35087092506888418</v>
      </c>
      <c r="W499" s="6">
        <f>P499-logHir!P499</f>
        <v>-1.5832898478046395</v>
      </c>
      <c r="X499" s="6">
        <f>Q499-logHir!Q499</f>
        <v>-1.5590856447182144</v>
      </c>
    </row>
    <row r="500" spans="1:24" x14ac:dyDescent="0.15">
      <c r="A500" s="1">
        <v>22</v>
      </c>
      <c r="B500" s="1" t="s">
        <v>138</v>
      </c>
      <c r="C500" s="1">
        <v>14</v>
      </c>
      <c r="D500" s="1" t="s">
        <v>26</v>
      </c>
      <c r="E500" s="4">
        <f>IF(資本ストック!E500&gt;0,LN(資本ストック!E500),0)</f>
        <v>9.2092952116316287</v>
      </c>
      <c r="F500" s="4">
        <f>IF(資本ストック!F500&gt;0,LN(資本ストック!F500),0)</f>
        <v>10.917695497070328</v>
      </c>
      <c r="G500" s="4">
        <f>IF(資本ストック!G500&gt;0,LN(資本ストック!G500),0)</f>
        <v>11.459413920286851</v>
      </c>
      <c r="H500" s="4">
        <f>IF(資本ストック!H500&gt;0,LN(資本ストック!H500),0)</f>
        <v>12.068461259593903</v>
      </c>
      <c r="I500" s="4">
        <f>IF(資本ストック!I500&gt;0,LN(資本ストック!I500),0)</f>
        <v>12.275604766996331</v>
      </c>
      <c r="J500" s="4">
        <f>IF(資本ストック!J500&gt;0,LN(資本ストック!J500),0)</f>
        <v>12.315938859848055</v>
      </c>
      <c r="L500" s="6">
        <f t="shared" ref="L500" si="1931">E500-E$1098</f>
        <v>2.875050422309104</v>
      </c>
      <c r="M500" s="6">
        <f t="shared" ref="M500" si="1932">F500-F$1098</f>
        <v>2.5408252881160962</v>
      </c>
      <c r="N500" s="6">
        <f t="shared" ref="N500" si="1933">G500-G$1098</f>
        <v>2.0623515554114427</v>
      </c>
      <c r="O500" s="6">
        <f t="shared" ref="O500" si="1934">H500-H$1098</f>
        <v>2.1603045125848954</v>
      </c>
      <c r="P500" s="6">
        <f t="shared" si="1745"/>
        <v>-1.9260370940174223</v>
      </c>
      <c r="Q500" s="6">
        <f t="shared" si="1746"/>
        <v>-1.8790093092705451</v>
      </c>
      <c r="S500" s="6">
        <f>L500-logHir!L500</f>
        <v>1.1749240521517184</v>
      </c>
      <c r="T500" s="6">
        <f>M500-logHir!M500</f>
        <v>0.8687815034115669</v>
      </c>
      <c r="U500" s="6">
        <f>N500-logHir!N500</f>
        <v>0.68511968049590166</v>
      </c>
      <c r="V500" s="6">
        <f>O500-logHir!O500</f>
        <v>0.71252575515693728</v>
      </c>
      <c r="W500" s="6">
        <f>P500-logHir!P500</f>
        <v>-3.1789699356260002</v>
      </c>
      <c r="X500" s="6">
        <f>Q500-logHir!Q500</f>
        <v>-3.1839789273659447</v>
      </c>
    </row>
    <row r="501" spans="1:24" x14ac:dyDescent="0.15">
      <c r="A501" s="1">
        <v>22</v>
      </c>
      <c r="B501" s="1" t="s">
        <v>138</v>
      </c>
      <c r="C501" s="1">
        <v>15</v>
      </c>
      <c r="D501" s="1" t="s">
        <v>27</v>
      </c>
      <c r="E501" s="4">
        <f>IF(資本ストック!E501&gt;0,LN(資本ストック!E501),0)</f>
        <v>12.566444743411946</v>
      </c>
      <c r="F501" s="4">
        <f>IF(資本ストック!F501&gt;0,LN(資本ストック!F501),0)</f>
        <v>13.19845783864878</v>
      </c>
      <c r="G501" s="4">
        <f>IF(資本ストック!G501&gt;0,LN(資本ストック!G501),0)</f>
        <v>13.979035290979981</v>
      </c>
      <c r="H501" s="4">
        <f>IF(資本ストック!H501&gt;0,LN(資本ストック!H501),0)</f>
        <v>14.184729175929846</v>
      </c>
      <c r="I501" s="4">
        <f>IF(資本ストック!I501&gt;0,LN(資本ストック!I501),0)</f>
        <v>14.199002920566858</v>
      </c>
      <c r="J501" s="4">
        <f>IF(資本ストック!J501&gt;0,LN(資本ストック!J501),0)</f>
        <v>14.180838676828017</v>
      </c>
      <c r="L501" s="6">
        <f t="shared" ref="L501" si="1935">E501-E$1099</f>
        <v>1.5139804295288997</v>
      </c>
      <c r="M501" s="6">
        <f t="shared" ref="M501" si="1936">F501-F$1099</f>
        <v>1.504928164160976</v>
      </c>
      <c r="N501" s="6">
        <f t="shared" ref="N501" si="1937">G501-G$1099</f>
        <v>1.6799200608203417</v>
      </c>
      <c r="O501" s="6">
        <f t="shared" ref="O501" si="1938">H501-H$1099</f>
        <v>1.5805332640474621</v>
      </c>
      <c r="P501" s="6">
        <f t="shared" si="1745"/>
        <v>-2.638940446894722E-3</v>
      </c>
      <c r="Q501" s="6">
        <f t="shared" si="1746"/>
        <v>-1.4109492290582892E-2</v>
      </c>
      <c r="S501" s="6">
        <f>L501-logHir!L501</f>
        <v>0.33975322953735976</v>
      </c>
      <c r="T501" s="6">
        <f>M501-logHir!M501</f>
        <v>0.2236285934331157</v>
      </c>
      <c r="U501" s="6">
        <f>N501-logHir!N501</f>
        <v>0.42002547310684513</v>
      </c>
      <c r="V501" s="6">
        <f>O501-logHir!O501</f>
        <v>0.34488993040466909</v>
      </c>
      <c r="W501" s="6">
        <f>P501-logHir!P501</f>
        <v>-1.227291086039223</v>
      </c>
      <c r="X501" s="6">
        <f>Q501-logHir!Q501</f>
        <v>-1.2025933079450368</v>
      </c>
    </row>
    <row r="502" spans="1:24" x14ac:dyDescent="0.15">
      <c r="A502" s="1">
        <v>22</v>
      </c>
      <c r="B502" s="1" t="s">
        <v>137</v>
      </c>
      <c r="C502" s="1">
        <v>16</v>
      </c>
      <c r="D502" s="1" t="s">
        <v>10</v>
      </c>
      <c r="E502" s="4">
        <f>IF(資本ストック!E502&gt;0,LN(資本ストック!E502),0)</f>
        <v>12.376295981513184</v>
      </c>
      <c r="F502" s="4">
        <f>IF(資本ストック!F502&gt;0,LN(資本ストック!F502),0)</f>
        <v>12.443298883015659</v>
      </c>
      <c r="G502" s="4">
        <f>IF(資本ストック!G502&gt;0,LN(資本ストック!G502),0)</f>
        <v>13.17940167306767</v>
      </c>
      <c r="H502" s="4">
        <f>IF(資本ストック!H502&gt;0,LN(資本ストック!H502),0)</f>
        <v>13.585990545579497</v>
      </c>
      <c r="I502" s="4">
        <f>IF(資本ストック!I502&gt;0,LN(資本ストック!I502),0)</f>
        <v>13.690617518029651</v>
      </c>
      <c r="J502" s="4">
        <f>IF(資本ストック!J502&gt;0,LN(資本ストック!J502),0)</f>
        <v>13.622430412742405</v>
      </c>
      <c r="L502" s="6">
        <f t="shared" ref="L502" si="1939">E502-E$1100</f>
        <v>0.51778384969272651</v>
      </c>
      <c r="M502" s="6">
        <f t="shared" ref="M502" si="1940">F502-F$1100</f>
        <v>0.19795220181869411</v>
      </c>
      <c r="N502" s="6">
        <f t="shared" ref="N502" si="1941">G502-G$1100</f>
        <v>0.56001781530959072</v>
      </c>
      <c r="O502" s="6">
        <f t="shared" ref="O502" si="1942">H502-H$1100</f>
        <v>0.57083678542637806</v>
      </c>
      <c r="P502" s="6">
        <f t="shared" si="1745"/>
        <v>-0.51102434298410238</v>
      </c>
      <c r="Q502" s="6">
        <f t="shared" si="1746"/>
        <v>-0.57251775637619495</v>
      </c>
      <c r="S502" s="6">
        <f>L502-logHir!L502</f>
        <v>-0.11068493187093864</v>
      </c>
      <c r="T502" s="6">
        <f>M502-logHir!M502</f>
        <v>-0.35114056371091174</v>
      </c>
      <c r="U502" s="6">
        <f>N502-logHir!N502</f>
        <v>-0.13184181205960499</v>
      </c>
      <c r="V502" s="6">
        <f>O502-logHir!O502</f>
        <v>-6.2841940269890983E-2</v>
      </c>
      <c r="W502" s="6">
        <f>P502-logHir!P502</f>
        <v>-1.1398212264227467</v>
      </c>
      <c r="X502" s="6">
        <f>Q502-logHir!Q502</f>
        <v>-1.2498929010336433</v>
      </c>
    </row>
    <row r="503" spans="1:24" x14ac:dyDescent="0.15">
      <c r="A503" s="1">
        <v>22</v>
      </c>
      <c r="B503" s="1" t="s">
        <v>137</v>
      </c>
      <c r="C503" s="1">
        <v>17</v>
      </c>
      <c r="D503" s="1" t="s">
        <v>11</v>
      </c>
      <c r="E503" s="4">
        <f>IF(資本ストック!E503&gt;0,LN(資本ストック!E503),0)</f>
        <v>13.371603488339996</v>
      </c>
      <c r="F503" s="4">
        <f>IF(資本ストック!F503&gt;0,LN(資本ストック!F503),0)</f>
        <v>14.069798324801093</v>
      </c>
      <c r="G503" s="4">
        <f>IF(資本ストック!G503&gt;0,LN(資本ストック!G503),0)</f>
        <v>14.600215879665996</v>
      </c>
      <c r="H503" s="4">
        <f>IF(資本ストック!H503&gt;0,LN(資本ストック!H503),0)</f>
        <v>15.056708382667983</v>
      </c>
      <c r="I503" s="4">
        <f>IF(資本ストック!I503&gt;0,LN(資本ストック!I503),0)</f>
        <v>15.044236122629028</v>
      </c>
      <c r="J503" s="4">
        <f>IF(資本ストック!J503&gt;0,LN(資本ストック!J503),0)</f>
        <v>15.088029305144266</v>
      </c>
      <c r="L503" s="6">
        <f t="shared" ref="L503" si="1943">E503-E$1101</f>
        <v>0.77116738370328441</v>
      </c>
      <c r="M503" s="6">
        <f t="shared" ref="M503" si="1944">F503-F$1101</f>
        <v>0.41463150730628406</v>
      </c>
      <c r="N503" s="6">
        <f t="shared" ref="N503" si="1945">G503-G$1101</f>
        <v>0.59177924410473182</v>
      </c>
      <c r="O503" s="6">
        <f t="shared" ref="O503" si="1946">H503-H$1101</f>
        <v>0.68880893915132191</v>
      </c>
      <c r="P503" s="6">
        <f t="shared" si="1745"/>
        <v>0.84259426161527529</v>
      </c>
      <c r="Q503" s="6">
        <f t="shared" si="1746"/>
        <v>0.89308113602566586</v>
      </c>
      <c r="S503" s="6">
        <f>L503-logHir!L503</f>
        <v>0.19040943396996468</v>
      </c>
      <c r="T503" s="6">
        <f>M503-logHir!M503</f>
        <v>-0.14924351271264946</v>
      </c>
      <c r="U503" s="6">
        <f>N503-logHir!N503</f>
        <v>-3.7490686042769283E-3</v>
      </c>
      <c r="V503" s="6">
        <f>O503-logHir!O503</f>
        <v>4.2113678984383895E-2</v>
      </c>
      <c r="W503" s="6">
        <f>P503-logHir!P503</f>
        <v>0.2368051585001858</v>
      </c>
      <c r="X503" s="6">
        <f>Q503-logHir!Q503</f>
        <v>0.29740140695865946</v>
      </c>
    </row>
    <row r="504" spans="1:24" x14ac:dyDescent="0.15">
      <c r="A504" s="1">
        <v>22</v>
      </c>
      <c r="B504" s="1" t="s">
        <v>137</v>
      </c>
      <c r="C504" s="1">
        <v>18</v>
      </c>
      <c r="D504" s="1" t="s">
        <v>12</v>
      </c>
      <c r="E504" s="4">
        <f>IF(資本ストック!E504&gt;0,LN(資本ストック!E504),0)</f>
        <v>12.622814219426425</v>
      </c>
      <c r="F504" s="4">
        <f>IF(資本ストック!F504&gt;0,LN(資本ストック!F504),0)</f>
        <v>13.620760414164419</v>
      </c>
      <c r="G504" s="4">
        <f>IF(資本ストック!G504&gt;0,LN(資本ストック!G504),0)</f>
        <v>13.933960726660922</v>
      </c>
      <c r="H504" s="4">
        <f>IF(資本ストック!H504&gt;0,LN(資本ストック!H504),0)</f>
        <v>14.029632358766246</v>
      </c>
      <c r="I504" s="4">
        <f>IF(資本ストック!I504&gt;0,LN(資本ストック!I504),0)</f>
        <v>13.966175810252869</v>
      </c>
      <c r="J504" s="4">
        <f>IF(資本ストック!J504&gt;0,LN(資本ストック!J504),0)</f>
        <v>14.025863021893695</v>
      </c>
      <c r="L504" s="6">
        <f t="shared" ref="L504" si="1947">E504-E$1102</f>
        <v>0.70332981846612519</v>
      </c>
      <c r="M504" s="6">
        <f t="shared" ref="M504" si="1948">F504-F$1102</f>
        <v>0.48602638396084252</v>
      </c>
      <c r="N504" s="6">
        <f t="shared" ref="N504" si="1949">G504-G$1102</f>
        <v>0.51066080855747664</v>
      </c>
      <c r="O504" s="6">
        <f t="shared" ref="O504" si="1950">H504-H$1102</f>
        <v>0.50134417802289555</v>
      </c>
      <c r="P504" s="6">
        <f t="shared" si="1745"/>
        <v>-0.23546605076088412</v>
      </c>
      <c r="Q504" s="6">
        <f t="shared" si="1746"/>
        <v>-0.16908514722490509</v>
      </c>
      <c r="S504" s="6">
        <f>L504-logHir!L504</f>
        <v>5.0492978452181703E-2</v>
      </c>
      <c r="T504" s="6">
        <f>M504-logHir!M504</f>
        <v>-0.15028912516310911</v>
      </c>
      <c r="U504" s="6">
        <f>N504-logHir!N504</f>
        <v>-0.20266512211502352</v>
      </c>
      <c r="V504" s="6">
        <f>O504-logHir!O504</f>
        <v>-0.14170872148959468</v>
      </c>
      <c r="W504" s="6">
        <f>P504-logHir!P504</f>
        <v>-1.0407529770040185</v>
      </c>
      <c r="X504" s="6">
        <f>Q504-logHir!Q504</f>
        <v>-0.96305219394762531</v>
      </c>
    </row>
    <row r="505" spans="1:24" x14ac:dyDescent="0.15">
      <c r="A505" s="1">
        <v>22</v>
      </c>
      <c r="B505" s="1" t="s">
        <v>137</v>
      </c>
      <c r="C505" s="1">
        <v>19</v>
      </c>
      <c r="D505" s="1" t="s">
        <v>13</v>
      </c>
      <c r="E505" s="4">
        <f>IF(資本ストック!E505&gt;0,LN(資本ストック!E505),0)</f>
        <v>12.162860963088059</v>
      </c>
      <c r="F505" s="4">
        <f>IF(資本ストック!F505&gt;0,LN(資本ストック!F505),0)</f>
        <v>12.213693555043331</v>
      </c>
      <c r="G505" s="4">
        <f>IF(資本ストック!G505&gt;0,LN(資本ストック!G505),0)</f>
        <v>12.463855634374598</v>
      </c>
      <c r="H505" s="4">
        <f>IF(資本ストック!H505&gt;0,LN(資本ストック!H505),0)</f>
        <v>12.910128467788061</v>
      </c>
      <c r="I505" s="4">
        <f>IF(資本ストック!I505&gt;0,LN(資本ストック!I505),0)</f>
        <v>13.335504236861256</v>
      </c>
      <c r="J505" s="4">
        <f>IF(資本ストック!J505&gt;0,LN(資本ストック!J505),0)</f>
        <v>13.198204570821778</v>
      </c>
      <c r="L505" s="6">
        <f t="shared" ref="L505" si="1951">E505-E$1103</f>
        <v>0.93827958511349685</v>
      </c>
      <c r="M505" s="6">
        <f t="shared" ref="M505" si="1952">F505-F$1103</f>
        <v>0.6243378230374006</v>
      </c>
      <c r="N505" s="6">
        <f t="shared" ref="N505" si="1953">G505-G$1103</f>
        <v>0.66165625280697427</v>
      </c>
      <c r="O505" s="6">
        <f t="shared" ref="O505" si="1954">H505-H$1103</f>
        <v>0.6831983949312832</v>
      </c>
      <c r="P505" s="6">
        <f t="shared" si="1745"/>
        <v>-0.86613762415249695</v>
      </c>
      <c r="Q505" s="6">
        <f t="shared" si="1746"/>
        <v>-0.99674359829682224</v>
      </c>
      <c r="S505" s="6">
        <f>L505-logHir!L505</f>
        <v>0.26284187036081974</v>
      </c>
      <c r="T505" s="6">
        <f>M505-logHir!M505</f>
        <v>-3.3192725119972621E-2</v>
      </c>
      <c r="U505" s="6">
        <f>N505-logHir!N505</f>
        <v>-1.0645854876395688E-2</v>
      </c>
      <c r="V505" s="6">
        <f>O505-logHir!O505</f>
        <v>-1.6287004643517733E-2</v>
      </c>
      <c r="W505" s="6">
        <f>P505-logHir!P505</f>
        <v>-1.6572894565616405</v>
      </c>
      <c r="X505" s="6">
        <f>Q505-logHir!Q505</f>
        <v>-1.8045680893256115</v>
      </c>
    </row>
    <row r="506" spans="1:24" x14ac:dyDescent="0.15">
      <c r="A506" s="1">
        <v>22</v>
      </c>
      <c r="B506" s="1" t="s">
        <v>292</v>
      </c>
      <c r="C506" s="1">
        <v>20</v>
      </c>
      <c r="D506" s="1" t="s">
        <v>14</v>
      </c>
      <c r="E506" s="4">
        <f>IF(資本ストック!E506&gt;0,LN(資本ストック!E506),0)</f>
        <v>12.262357044075513</v>
      </c>
      <c r="F506" s="4">
        <f>IF(資本ストック!F506&gt;0,LN(資本ストック!F506),0)</f>
        <v>13.473785423323985</v>
      </c>
      <c r="G506" s="4">
        <f>IF(資本ストック!G506&gt;0,LN(資本ストック!G506),0)</f>
        <v>14.403068732283884</v>
      </c>
      <c r="H506" s="4">
        <f>IF(資本ストック!H506&gt;0,LN(資本ストック!H506),0)</f>
        <v>14.864335792194094</v>
      </c>
      <c r="I506" s="4">
        <f>IF(資本ストック!I506&gt;0,LN(資本ストック!I506),0)</f>
        <v>14.965722301111803</v>
      </c>
      <c r="J506" s="4">
        <f>IF(資本ストック!J506&gt;0,LN(資本ストック!J506),0)</f>
        <v>14.943021060895518</v>
      </c>
      <c r="L506" s="6">
        <f t="shared" ref="L506" si="1955">E506-E$1104</f>
        <v>1.3318572714568155</v>
      </c>
      <c r="M506" s="6">
        <f t="shared" ref="M506" si="1956">F506-F$1104</f>
        <v>0.50432301760832843</v>
      </c>
      <c r="N506" s="6">
        <f t="shared" ref="N506" si="1957">G506-G$1104</f>
        <v>0.58046696711472201</v>
      </c>
      <c r="O506" s="6">
        <f t="shared" ref="O506" si="1958">H506-H$1104</f>
        <v>0.65156114496852346</v>
      </c>
      <c r="P506" s="6">
        <f t="shared" si="1745"/>
        <v>0.76408044009805032</v>
      </c>
      <c r="Q506" s="6">
        <f t="shared" si="1746"/>
        <v>0.74807289177691771</v>
      </c>
      <c r="S506" s="6">
        <f>L506-logHir!L506</f>
        <v>0.3831122720418545</v>
      </c>
      <c r="T506" s="6">
        <f>M506-logHir!M506</f>
        <v>-0.23307425717070096</v>
      </c>
      <c r="U506" s="6">
        <f>N506-logHir!N506</f>
        <v>-0.25146842310660844</v>
      </c>
      <c r="V506" s="6">
        <f>O506-logHir!O506</f>
        <v>-8.4860367296073491E-2</v>
      </c>
      <c r="W506" s="6">
        <f>P506-logHir!P506</f>
        <v>-3.7136810440680179E-2</v>
      </c>
      <c r="X506" s="6">
        <f>Q506-logHir!Q506</f>
        <v>-5.8921269110728147E-2</v>
      </c>
    </row>
    <row r="507" spans="1:24" x14ac:dyDescent="0.15">
      <c r="A507" s="1">
        <v>22</v>
      </c>
      <c r="B507" s="1" t="s">
        <v>137</v>
      </c>
      <c r="C507" s="1">
        <v>21</v>
      </c>
      <c r="D507" s="1" t="s">
        <v>15</v>
      </c>
      <c r="E507" s="4">
        <f>IF(資本ストック!E507&gt;0,LN(資本ストック!E507),0)</f>
        <v>13.19269705310618</v>
      </c>
      <c r="F507" s="4">
        <f>IF(資本ストック!F507&gt;0,LN(資本ストック!F507),0)</f>
        <v>14.351113361191318</v>
      </c>
      <c r="G507" s="4">
        <f>IF(資本ストック!G507&gt;0,LN(資本ストック!G507),0)</f>
        <v>15.004837366907404</v>
      </c>
      <c r="H507" s="4">
        <f>IF(資本ストック!H507&gt;0,LN(資本ストック!H507),0)</f>
        <v>15.326994592940245</v>
      </c>
      <c r="I507" s="4">
        <f>IF(資本ストック!I507&gt;0,LN(資本ストック!I507),0)</f>
        <v>15.478543033792329</v>
      </c>
      <c r="J507" s="4">
        <f>IF(資本ストック!J507&gt;0,LN(資本ストック!J507),0)</f>
        <v>15.470055262967779</v>
      </c>
      <c r="L507" s="6">
        <f t="shared" ref="L507" si="1959">E507-E$1105</f>
        <v>0.60070156308649381</v>
      </c>
      <c r="M507" s="6">
        <f t="shared" ref="M507" si="1960">F507-F$1105</f>
        <v>0.67365365686148415</v>
      </c>
      <c r="N507" s="6">
        <f t="shared" ref="N507" si="1961">G507-G$1105</f>
        <v>0.86544633224707823</v>
      </c>
      <c r="O507" s="6">
        <f t="shared" ref="O507" si="1962">H507-H$1105</f>
        <v>0.77506512310575104</v>
      </c>
      <c r="P507" s="6">
        <f t="shared" si="1745"/>
        <v>1.276901172778576</v>
      </c>
      <c r="Q507" s="6">
        <f t="shared" si="1746"/>
        <v>1.2751070938491793</v>
      </c>
      <c r="S507" s="6">
        <f>L507-logHir!L507</f>
        <v>-5.6231758091382034E-2</v>
      </c>
      <c r="T507" s="6">
        <f>M507-logHir!M507</f>
        <v>3.1126883777542247E-2</v>
      </c>
      <c r="U507" s="6">
        <f>N507-logHir!N507</f>
        <v>0.15350140066609619</v>
      </c>
      <c r="V507" s="6">
        <f>O507-logHir!O507</f>
        <v>3.1502668480776208E-3</v>
      </c>
      <c r="W507" s="6">
        <f>P507-logHir!P507</f>
        <v>0.5624181394268053</v>
      </c>
      <c r="X507" s="6">
        <f>Q507-logHir!Q507</f>
        <v>0.52457973973884542</v>
      </c>
    </row>
    <row r="508" spans="1:24" x14ac:dyDescent="0.15">
      <c r="A508" s="1">
        <v>22</v>
      </c>
      <c r="B508" s="1" t="s">
        <v>136</v>
      </c>
      <c r="C508" s="1">
        <v>22</v>
      </c>
      <c r="D508" s="1" t="s">
        <v>7</v>
      </c>
      <c r="E508" s="4">
        <f>IF(資本ストック!E508&gt;0,LN(資本ストック!E508),0)</f>
        <v>13.157318220274524</v>
      </c>
      <c r="F508" s="4">
        <f>IF(資本ストック!F508&gt;0,LN(資本ストック!F508),0)</f>
        <v>14.212394378944909</v>
      </c>
      <c r="G508" s="4">
        <f>IF(資本ストック!G508&gt;0,LN(資本ストック!G508),0)</f>
        <v>15.208517648731286</v>
      </c>
      <c r="H508" s="4">
        <f>IF(資本ストック!H508&gt;0,LN(資本ストック!H508),0)</f>
        <v>15.458240107505453</v>
      </c>
      <c r="I508" s="4">
        <f>IF(資本ストック!I508&gt;0,LN(資本ストック!I508),0)</f>
        <v>15.67664698740758</v>
      </c>
      <c r="J508" s="4">
        <f>IF(資本ストック!J508&gt;0,LN(資本ストック!J508),0)</f>
        <v>15.63798806371169</v>
      </c>
      <c r="L508" s="6">
        <f t="shared" ref="L508" si="1963">E508-E$1106</f>
        <v>0.9712322355812848</v>
      </c>
      <c r="M508" s="6">
        <f t="shared" ref="M508" si="1964">F508-F$1106</f>
        <v>0.72300170114360007</v>
      </c>
      <c r="N508" s="6">
        <f t="shared" ref="N508" si="1965">G508-G$1106</f>
        <v>0.80941413856143996</v>
      </c>
      <c r="O508" s="6">
        <f t="shared" ref="O508" si="1966">H508-H$1106</f>
        <v>0.60257103422723723</v>
      </c>
      <c r="P508" s="6">
        <f t="shared" si="1745"/>
        <v>1.4750051263938264</v>
      </c>
      <c r="Q508" s="6">
        <f t="shared" si="1746"/>
        <v>1.44303989459309</v>
      </c>
      <c r="S508" s="6">
        <f>L508-logHir!L508</f>
        <v>0.22921868417556723</v>
      </c>
      <c r="T508" s="6">
        <f>M508-logHir!M508</f>
        <v>2.7794712378277353E-2</v>
      </c>
      <c r="U508" s="6">
        <f>N508-logHir!N508</f>
        <v>0.16045081452996435</v>
      </c>
      <c r="V508" s="6">
        <f>O508-logHir!O508</f>
        <v>-7.120488075591247E-2</v>
      </c>
      <c r="W508" s="6">
        <f>P508-logHir!P508</f>
        <v>0.83539440677913213</v>
      </c>
      <c r="X508" s="6">
        <f>Q508-logHir!Q508</f>
        <v>0.86038279888188818</v>
      </c>
    </row>
    <row r="509" spans="1:24" x14ac:dyDescent="0.15">
      <c r="A509" s="1">
        <v>22</v>
      </c>
      <c r="B509" s="1" t="s">
        <v>136</v>
      </c>
      <c r="C509" s="1">
        <v>23</v>
      </c>
      <c r="D509" s="1" t="s">
        <v>28</v>
      </c>
      <c r="E509" s="4">
        <f>IF(資本ストック!E509&gt;0,LN(資本ストック!E509),0)</f>
        <v>13.225715191699074</v>
      </c>
      <c r="F509" s="4">
        <f>IF(資本ストック!F509&gt;0,LN(資本ストック!F509),0)</f>
        <v>13.963159194690517</v>
      </c>
      <c r="G509" s="4">
        <f>IF(資本ストック!G509&gt;0,LN(資本ストック!G509),0)</f>
        <v>14.527648185899778</v>
      </c>
      <c r="H509" s="4">
        <f>IF(資本ストック!H509&gt;0,LN(資本ストック!H509),0)</f>
        <v>15.054726259107763</v>
      </c>
      <c r="I509" s="4">
        <f>IF(資本ストック!I509&gt;0,LN(資本ストック!I509),0)</f>
        <v>15.119082641732689</v>
      </c>
      <c r="J509" s="4">
        <f>IF(資本ストック!J509&gt;0,LN(資本ストック!J509),0)</f>
        <v>15.142969741115833</v>
      </c>
      <c r="L509" s="6">
        <f t="shared" ref="L509" si="1967">E509-E$1107</f>
        <v>0.52609803128497212</v>
      </c>
      <c r="M509" s="6">
        <f t="shared" ref="M509" si="1968">F509-F$1107</f>
        <v>0.46712191100825073</v>
      </c>
      <c r="N509" s="6">
        <f t="shared" ref="N509" si="1969">G509-G$1107</f>
        <v>0.53143959879794522</v>
      </c>
      <c r="O509" s="6">
        <f t="shared" ref="O509" si="1970">H509-H$1107</f>
        <v>0.46211980430649291</v>
      </c>
      <c r="P509" s="6">
        <f t="shared" si="1745"/>
        <v>0.91744078071893576</v>
      </c>
      <c r="Q509" s="6">
        <f t="shared" si="1746"/>
        <v>0.94802157199723247</v>
      </c>
      <c r="S509" s="6">
        <f>L509-logHir!L509</f>
        <v>5.8230613927992891E-2</v>
      </c>
      <c r="T509" s="6">
        <f>M509-logHir!M509</f>
        <v>3.6861364166723476E-2</v>
      </c>
      <c r="U509" s="6">
        <f>N509-logHir!N509</f>
        <v>0.14442235337144993</v>
      </c>
      <c r="V509" s="6">
        <f>O509-logHir!O509</f>
        <v>1.5766004536907019E-2</v>
      </c>
      <c r="W509" s="6">
        <f>P509-logHir!P509</f>
        <v>0.45223015190405746</v>
      </c>
      <c r="X509" s="6">
        <f>Q509-logHir!Q509</f>
        <v>0.5142631599964691</v>
      </c>
    </row>
    <row r="510" spans="1:24" x14ac:dyDescent="0.15">
      <c r="A510" s="1">
        <v>23</v>
      </c>
      <c r="B510" s="1" t="s">
        <v>141</v>
      </c>
      <c r="C510" s="1">
        <v>1</v>
      </c>
      <c r="D510" s="1" t="s">
        <v>8</v>
      </c>
      <c r="E510" s="4">
        <f>IF(資本ストック!E510&gt;0,LN(資本ストック!E510),0)</f>
        <v>13.769044132065362</v>
      </c>
      <c r="F510" s="4">
        <f>IF(資本ストック!F510&gt;0,LN(資本ストック!F510),0)</f>
        <v>14.113604220374006</v>
      </c>
      <c r="G510" s="4">
        <f>IF(資本ストック!G510&gt;0,LN(資本ストック!G510),0)</f>
        <v>14.58373074896827</v>
      </c>
      <c r="H510" s="4">
        <f>IF(資本ストック!H510&gt;0,LN(資本ストック!H510),0)</f>
        <v>14.772001161001278</v>
      </c>
      <c r="I510" s="4">
        <f>IF(資本ストック!I510&gt;0,LN(資本ストック!I510),0)</f>
        <v>14.797321433086053</v>
      </c>
      <c r="J510" s="4">
        <f>IF(資本ストック!J510&gt;0,LN(資本ストック!J510),0)</f>
        <v>14.837354222864274</v>
      </c>
      <c r="L510" s="6">
        <f t="shared" ref="L510" si="1971">E510-E$1085</f>
        <v>0.3558954236477323</v>
      </c>
      <c r="M510" s="6">
        <f t="shared" ref="M510" si="1972">F510-F$1085</f>
        <v>0.4751187565594055</v>
      </c>
      <c r="N510" s="6">
        <f t="shared" ref="N510" si="1973">G510-G$1085</f>
        <v>0.59637721349389849</v>
      </c>
      <c r="O510" s="6">
        <f t="shared" ref="O510" si="1974">H510-H$1085</f>
        <v>0.58603640959737469</v>
      </c>
      <c r="P510" s="6">
        <f t="shared" si="1745"/>
        <v>0.59567957207229938</v>
      </c>
      <c r="Q510" s="6">
        <f t="shared" si="1746"/>
        <v>0.64240605374567394</v>
      </c>
      <c r="S510" s="6">
        <f>L510-logHir!L510</f>
        <v>-1.3863350212668379E-2</v>
      </c>
      <c r="T510" s="6">
        <f>M510-logHir!M510</f>
        <v>9.0183054848001376E-2</v>
      </c>
      <c r="U510" s="6">
        <f>N510-logHir!N510</f>
        <v>0.13529792955248254</v>
      </c>
      <c r="V510" s="6">
        <f>O510-logHir!O510</f>
        <v>-5.7209366463728983E-2</v>
      </c>
      <c r="W510" s="6">
        <f>P510-logHir!P510</f>
        <v>-3.5771757533902715E-2</v>
      </c>
      <c r="X510" s="6">
        <f>Q510-logHir!Q510</f>
        <v>1.4664705465561312E-2</v>
      </c>
    </row>
    <row r="511" spans="1:24" x14ac:dyDescent="0.15">
      <c r="A511" s="1">
        <v>23</v>
      </c>
      <c r="B511" s="1" t="s">
        <v>141</v>
      </c>
      <c r="C511" s="1">
        <v>2</v>
      </c>
      <c r="D511" s="1" t="s">
        <v>9</v>
      </c>
      <c r="E511" s="4">
        <f>IF(資本ストック!E511&gt;0,LN(資本ストック!E511),0)</f>
        <v>9.8135176597036864</v>
      </c>
      <c r="F511" s="4">
        <f>IF(資本ストック!F511&gt;0,LN(資本ストック!F511),0)</f>
        <v>9.9392749081331342</v>
      </c>
      <c r="G511" s="4">
        <f>IF(資本ストック!G511&gt;0,LN(資本ストック!G511),0)</f>
        <v>9.8318202966926744</v>
      </c>
      <c r="H511" s="4">
        <f>IF(資本ストック!H511&gt;0,LN(資本ストック!H511),0)</f>
        <v>9.887003233617774</v>
      </c>
      <c r="I511" s="4">
        <f>IF(資本ストック!I511&gt;0,LN(資本ストック!I511),0)</f>
        <v>9.658048413882133</v>
      </c>
      <c r="J511" s="4">
        <f>IF(資本ストック!J511&gt;0,LN(資本ストック!J511),0)</f>
        <v>9.7012231911774673</v>
      </c>
      <c r="L511" s="6">
        <f t="shared" ref="L511" si="1975">E511-E$1086</f>
        <v>-0.13159756753206686</v>
      </c>
      <c r="M511" s="6">
        <f t="shared" ref="M511" si="1976">F511-F$1086</f>
        <v>-0.18156792869716298</v>
      </c>
      <c r="N511" s="6">
        <f t="shared" ref="N511" si="1977">G511-G$1086</f>
        <v>-0.37803637609635921</v>
      </c>
      <c r="O511" s="6">
        <f t="shared" ref="O511" si="1978">H511-H$1086</f>
        <v>-0.30731905880796972</v>
      </c>
      <c r="P511" s="6">
        <f t="shared" si="1745"/>
        <v>-4.5435934471316202</v>
      </c>
      <c r="Q511" s="6">
        <f t="shared" si="1746"/>
        <v>-4.4937249779411328</v>
      </c>
      <c r="S511" s="6">
        <f>L511-logHir!L511</f>
        <v>-0.17697745261194875</v>
      </c>
      <c r="T511" s="6">
        <f>M511-logHir!M511</f>
        <v>-0.57836946924328281</v>
      </c>
      <c r="U511" s="6">
        <f>N511-logHir!N511</f>
        <v>-0.7808199681658774</v>
      </c>
      <c r="V511" s="6">
        <f>O511-logHir!O511</f>
        <v>-0.80201607013258691</v>
      </c>
      <c r="W511" s="6">
        <f>P511-logHir!P511</f>
        <v>-5.254457357268719</v>
      </c>
      <c r="X511" s="6">
        <f>Q511-logHir!Q511</f>
        <v>-5.1867229996743864</v>
      </c>
    </row>
    <row r="512" spans="1:24" x14ac:dyDescent="0.15">
      <c r="A512" s="1">
        <v>23</v>
      </c>
      <c r="B512" s="1" t="s">
        <v>142</v>
      </c>
      <c r="C512" s="1">
        <v>3</v>
      </c>
      <c r="D512" s="1" t="s">
        <v>16</v>
      </c>
      <c r="E512" s="4">
        <f>IF(資本ストック!E512&gt;0,LN(資本ストック!E512),0)</f>
        <v>12.596253896769852</v>
      </c>
      <c r="F512" s="4">
        <f>IF(資本ストック!F512&gt;0,LN(資本ストック!F512),0)</f>
        <v>13.117299045841593</v>
      </c>
      <c r="G512" s="4">
        <f>IF(資本ストック!G512&gt;0,LN(資本ストック!G512),0)</f>
        <v>13.637282687405968</v>
      </c>
      <c r="H512" s="4">
        <f>IF(資本ストック!H512&gt;0,LN(資本ストック!H512),0)</f>
        <v>13.957955718924236</v>
      </c>
      <c r="I512" s="4">
        <f>IF(資本ストック!I512&gt;0,LN(資本ストック!I512),0)</f>
        <v>13.9790909315719</v>
      </c>
      <c r="J512" s="4">
        <f>IF(資本ストック!J512&gt;0,LN(資本ストック!J512),0)</f>
        <v>13.976824749289854</v>
      </c>
      <c r="L512" s="6">
        <f t="shared" ref="L512" si="1979">E512-E$1087</f>
        <v>1.5910429793765513</v>
      </c>
      <c r="M512" s="6">
        <f t="shared" ref="M512" si="1980">F512-F$1087</f>
        <v>1.5188325696340641</v>
      </c>
      <c r="N512" s="6">
        <f t="shared" ref="N512" si="1981">G512-G$1087</f>
        <v>1.502273459726899</v>
      </c>
      <c r="O512" s="6">
        <f t="shared" ref="O512" si="1982">H512-H$1087</f>
        <v>1.461627462337356</v>
      </c>
      <c r="P512" s="6">
        <f t="shared" si="1745"/>
        <v>-0.22255092944185328</v>
      </c>
      <c r="Q512" s="6">
        <f t="shared" si="1746"/>
        <v>-0.21812341982874628</v>
      </c>
      <c r="S512" s="6">
        <f>L512-logHir!L512</f>
        <v>0.29809788264735282</v>
      </c>
      <c r="T512" s="6">
        <f>M512-logHir!M512</f>
        <v>0.26813342152923525</v>
      </c>
      <c r="U512" s="6">
        <f>N512-logHir!N512</f>
        <v>0.24402049810620419</v>
      </c>
      <c r="V512" s="6">
        <f>O512-logHir!O512</f>
        <v>0.23322142237533505</v>
      </c>
      <c r="W512" s="6">
        <f>P512-logHir!P512</f>
        <v>-1.4044325154374508</v>
      </c>
      <c r="X512" s="6">
        <f>Q512-logHir!Q512</f>
        <v>-1.3714217995663915</v>
      </c>
    </row>
    <row r="513" spans="1:24" x14ac:dyDescent="0.15">
      <c r="A513" s="1">
        <v>23</v>
      </c>
      <c r="B513" s="1" t="s">
        <v>142</v>
      </c>
      <c r="C513" s="1">
        <v>4</v>
      </c>
      <c r="D513" s="1" t="s">
        <v>17</v>
      </c>
      <c r="E513" s="4">
        <f>IF(資本ストック!E513&gt;0,LN(資本ストック!E513),0)</f>
        <v>13.821609691221084</v>
      </c>
      <c r="F513" s="4">
        <f>IF(資本ストック!F513&gt;0,LN(資本ストック!F513),0)</f>
        <v>13.878188072093582</v>
      </c>
      <c r="G513" s="4">
        <f>IF(資本ストック!G513&gt;0,LN(資本ストック!G513),0)</f>
        <v>13.926873396866498</v>
      </c>
      <c r="H513" s="4">
        <f>IF(資本ストック!H513&gt;0,LN(資本ストック!H513),0)</f>
        <v>13.898467409088527</v>
      </c>
      <c r="I513" s="4">
        <f>IF(資本ストック!I513&gt;0,LN(資本ストック!I513),0)</f>
        <v>13.688962168028901</v>
      </c>
      <c r="J513" s="4">
        <f>IF(資本ストック!J513&gt;0,LN(資本ストック!J513),0)</f>
        <v>13.656889377241175</v>
      </c>
      <c r="L513" s="6">
        <f t="shared" ref="L513" si="1983">E513-E$1088</f>
        <v>3.1141031128130994</v>
      </c>
      <c r="M513" s="6">
        <f t="shared" ref="M513" si="1984">F513-F$1088</f>
        <v>2.7103729709321343</v>
      </c>
      <c r="N513" s="6">
        <f t="shared" ref="N513" si="1985">G513-G$1088</f>
        <v>2.4646392133762234</v>
      </c>
      <c r="O513" s="6">
        <f t="shared" ref="O513" si="1986">H513-H$1088</f>
        <v>2.3761078884019042</v>
      </c>
      <c r="P513" s="6">
        <f t="shared" si="1745"/>
        <v>-0.51267969298485205</v>
      </c>
      <c r="Q513" s="6">
        <f t="shared" si="1746"/>
        <v>-0.53805879187742534</v>
      </c>
      <c r="S513" s="6">
        <f>L513-logHir!L513</f>
        <v>0.82850938200134117</v>
      </c>
      <c r="T513" s="6">
        <f>M513-logHir!M513</f>
        <v>0.83673624068140384</v>
      </c>
      <c r="U513" s="6">
        <f>N513-logHir!N513</f>
        <v>0.80648263240625617</v>
      </c>
      <c r="V513" s="6">
        <f>O513-logHir!O513</f>
        <v>0.76245265232647519</v>
      </c>
      <c r="W513" s="6">
        <f>P513-logHir!P513</f>
        <v>-2.064021228898886</v>
      </c>
      <c r="X513" s="6">
        <f>Q513-logHir!Q513</f>
        <v>-2.0853037475934837</v>
      </c>
    </row>
    <row r="514" spans="1:24" x14ac:dyDescent="0.15">
      <c r="A514" s="1">
        <v>23</v>
      </c>
      <c r="B514" s="1" t="s">
        <v>142</v>
      </c>
      <c r="C514" s="1">
        <v>5</v>
      </c>
      <c r="D514" s="1" t="s">
        <v>18</v>
      </c>
      <c r="E514" s="4">
        <f>IF(資本ストック!E514&gt;0,LN(資本ストック!E514),0)</f>
        <v>12.008187757452966</v>
      </c>
      <c r="F514" s="4">
        <f>IF(資本ストック!F514&gt;0,LN(資本ストック!F514),0)</f>
        <v>12.232496628966823</v>
      </c>
      <c r="G514" s="4">
        <f>IF(資本ストック!G514&gt;0,LN(資本ストック!G514),0)</f>
        <v>12.660834053530575</v>
      </c>
      <c r="H514" s="4">
        <f>IF(資本ストック!H514&gt;0,LN(資本ストック!H514),0)</f>
        <v>12.83793672492393</v>
      </c>
      <c r="I514" s="4">
        <f>IF(資本ストック!I514&gt;0,LN(資本ストック!I514),0)</f>
        <v>12.788874315642699</v>
      </c>
      <c r="J514" s="4">
        <f>IF(資本ストック!J514&gt;0,LN(資本ストック!J514),0)</f>
        <v>12.779556427379731</v>
      </c>
      <c r="L514" s="6">
        <f t="shared" ref="L514" si="1987">E514-E$1089</f>
        <v>1.8297547105676628</v>
      </c>
      <c r="M514" s="6">
        <f t="shared" ref="M514" si="1988">F514-F$1089</f>
        <v>1.6703344313204411</v>
      </c>
      <c r="N514" s="6">
        <f t="shared" ref="N514" si="1989">G514-G$1089</f>
        <v>1.6545034858768997</v>
      </c>
      <c r="O514" s="6">
        <f t="shared" ref="O514" si="1990">H514-H$1089</f>
        <v>1.5273364335561315</v>
      </c>
      <c r="P514" s="6">
        <f t="shared" si="1745"/>
        <v>-1.4127675453710538</v>
      </c>
      <c r="Q514" s="6">
        <f t="shared" si="1746"/>
        <v>-1.4153917417388691</v>
      </c>
      <c r="S514" s="6">
        <f>L514-logHir!L514</f>
        <v>0.29755812013226723</v>
      </c>
      <c r="T514" s="6">
        <f>M514-logHir!M514</f>
        <v>8.6765621849000496E-2</v>
      </c>
      <c r="U514" s="6">
        <f>N514-logHir!N514</f>
        <v>1.3111100141001586E-2</v>
      </c>
      <c r="V514" s="6">
        <f>O514-logHir!O514</f>
        <v>-6.1368504047822015E-2</v>
      </c>
      <c r="W514" s="6">
        <f>P514-logHir!P514</f>
        <v>-2.9967519265463416</v>
      </c>
      <c r="X514" s="6">
        <f>Q514-logHir!Q514</f>
        <v>-2.9616418645963218</v>
      </c>
    </row>
    <row r="515" spans="1:24" x14ac:dyDescent="0.15">
      <c r="A515" s="1">
        <v>23</v>
      </c>
      <c r="B515" s="1" t="s">
        <v>142</v>
      </c>
      <c r="C515" s="1">
        <v>6</v>
      </c>
      <c r="D515" s="1" t="s">
        <v>2</v>
      </c>
      <c r="E515" s="4">
        <f>IF(資本ストック!E515&gt;0,LN(資本ストック!E515),0)</f>
        <v>13.081897842963762</v>
      </c>
      <c r="F515" s="4">
        <f>IF(資本ストック!F515&gt;0,LN(資本ストック!F515),0)</f>
        <v>13.304613651668928</v>
      </c>
      <c r="G515" s="4">
        <f>IF(資本ストック!G515&gt;0,LN(資本ストック!G515),0)</f>
        <v>13.439000944490369</v>
      </c>
      <c r="H515" s="4">
        <f>IF(資本ストック!H515&gt;0,LN(資本ストック!H515),0)</f>
        <v>13.6357569608835</v>
      </c>
      <c r="I515" s="4">
        <f>IF(資本ストック!I515&gt;0,LN(資本ストック!I515),0)</f>
        <v>13.775896500612363</v>
      </c>
      <c r="J515" s="4">
        <f>IF(資本ストック!J515&gt;0,LN(資本ストック!J515),0)</f>
        <v>13.785268123142302</v>
      </c>
      <c r="L515" s="6">
        <f t="shared" ref="L515" si="1991">E515-E$1090</f>
        <v>2.002691935235589</v>
      </c>
      <c r="M515" s="6">
        <f t="shared" ref="M515" si="1992">F515-F$1090</f>
        <v>1.9101197780535344</v>
      </c>
      <c r="N515" s="6">
        <f t="shared" ref="N515" si="1993">G515-G$1090</f>
        <v>1.6629328195792805</v>
      </c>
      <c r="O515" s="6">
        <f t="shared" ref="O515" si="1994">H515-H$1090</f>
        <v>1.6014939300512125</v>
      </c>
      <c r="P515" s="6">
        <f t="shared" si="1745"/>
        <v>-0.42574536040138966</v>
      </c>
      <c r="Q515" s="6">
        <f t="shared" si="1746"/>
        <v>-0.40968004597629815</v>
      </c>
      <c r="S515" s="6">
        <f>L515-logHir!L515</f>
        <v>0.2571284994891645</v>
      </c>
      <c r="T515" s="6">
        <f>M515-logHir!M515</f>
        <v>0.15877310115181764</v>
      </c>
      <c r="U515" s="6">
        <f>N515-logHir!N515</f>
        <v>-4.215388279662946E-2</v>
      </c>
      <c r="V515" s="6">
        <f>O515-logHir!O515</f>
        <v>0.10569892342784293</v>
      </c>
      <c r="W515" s="6">
        <f>P515-logHir!P515</f>
        <v>-1.8504628241366508</v>
      </c>
      <c r="X515" s="6">
        <f>Q515-logHir!Q515</f>
        <v>-1.7638605527324263</v>
      </c>
    </row>
    <row r="516" spans="1:24" x14ac:dyDescent="0.15">
      <c r="A516" s="1">
        <v>23</v>
      </c>
      <c r="B516" s="1" t="s">
        <v>142</v>
      </c>
      <c r="C516" s="1">
        <v>7</v>
      </c>
      <c r="D516" s="1" t="s">
        <v>19</v>
      </c>
      <c r="E516" s="4">
        <f>IF(資本ストック!E516&gt;0,LN(資本ストック!E516),0)</f>
        <v>9.6824242043037145</v>
      </c>
      <c r="F516" s="4">
        <f>IF(資本ストック!F516&gt;0,LN(資本ストック!F516),0)</f>
        <v>12.350632568280083</v>
      </c>
      <c r="G516" s="4">
        <f>IF(資本ストック!G516&gt;0,LN(資本ストック!G516),0)</f>
        <v>12.434449765624613</v>
      </c>
      <c r="H516" s="4">
        <f>IF(資本ストック!H516&gt;0,LN(資本ストック!H516),0)</f>
        <v>12.836811153549124</v>
      </c>
      <c r="I516" s="4">
        <f>IF(資本ストック!I516&gt;0,LN(資本ストック!I516),0)</f>
        <v>12.950782469977678</v>
      </c>
      <c r="J516" s="4">
        <f>IF(資本ストック!J516&gt;0,LN(資本ストック!J516),0)</f>
        <v>12.962181885061757</v>
      </c>
      <c r="L516" s="6">
        <f t="shared" ref="L516" si="1995">E516-E$1091</f>
        <v>0.40378506793175539</v>
      </c>
      <c r="M516" s="6">
        <f t="shared" ref="M516" si="1996">F516-F$1091</f>
        <v>2.3495921721344377</v>
      </c>
      <c r="N516" s="6">
        <f t="shared" ref="N516" si="1997">G516-G$1091</f>
        <v>2.4615485411109486</v>
      </c>
      <c r="O516" s="6">
        <f t="shared" ref="O516" si="1998">H516-H$1091</f>
        <v>2.3479785088847489</v>
      </c>
      <c r="P516" s="6">
        <f t="shared" si="1745"/>
        <v>-1.2508593910360748</v>
      </c>
      <c r="Q516" s="6">
        <f t="shared" si="1746"/>
        <v>-1.2327662840568436</v>
      </c>
      <c r="S516" s="6">
        <f>L516-logHir!L516</f>
        <v>-0.86667964470517678</v>
      </c>
      <c r="T516" s="6">
        <f>M516-logHir!M516</f>
        <v>0.68338989712382858</v>
      </c>
      <c r="U516" s="6">
        <f>N516-logHir!N516</f>
        <v>0.69094337622115276</v>
      </c>
      <c r="V516" s="6">
        <f>O516-logHir!O516</f>
        <v>0.58316714923922408</v>
      </c>
      <c r="W516" s="6">
        <f>P516-logHir!P516</f>
        <v>-3.0085279833282481</v>
      </c>
      <c r="X516" s="6">
        <f>Q516-logHir!Q516</f>
        <v>-2.9641950714562819</v>
      </c>
    </row>
    <row r="517" spans="1:24" x14ac:dyDescent="0.15">
      <c r="A517" s="1">
        <v>23</v>
      </c>
      <c r="B517" s="1" t="s">
        <v>142</v>
      </c>
      <c r="C517" s="1">
        <v>8</v>
      </c>
      <c r="D517" s="1" t="s">
        <v>20</v>
      </c>
      <c r="E517" s="4">
        <f>IF(資本ストック!E517&gt;0,LN(資本ストック!E517),0)</f>
        <v>12.604140935163711</v>
      </c>
      <c r="F517" s="4">
        <f>IF(資本ストック!F517&gt;0,LN(資本ストック!F517),0)</f>
        <v>12.803009934146417</v>
      </c>
      <c r="G517" s="4">
        <f>IF(資本ストック!G517&gt;0,LN(資本ストック!G517),0)</f>
        <v>13.228375398258741</v>
      </c>
      <c r="H517" s="4">
        <f>IF(資本ストック!H517&gt;0,LN(資本ストック!H517),0)</f>
        <v>13.341693313375171</v>
      </c>
      <c r="I517" s="4">
        <f>IF(資本ストック!I517&gt;0,LN(資本ストック!I517),0)</f>
        <v>13.315798197439179</v>
      </c>
      <c r="J517" s="4">
        <f>IF(資本ストック!J517&gt;0,LN(資本ストック!J517),0)</f>
        <v>13.315708468076105</v>
      </c>
      <c r="L517" s="6">
        <f t="shared" ref="L517" si="1999">E517-E$1092</f>
        <v>1.8206569610876819</v>
      </c>
      <c r="M517" s="6">
        <f t="shared" ref="M517" si="2000">F517-F$1092</f>
        <v>1.7680973356425245</v>
      </c>
      <c r="N517" s="6">
        <f t="shared" ref="N517" si="2001">G517-G$1092</f>
        <v>1.9263607757611272</v>
      </c>
      <c r="O517" s="6">
        <f t="shared" ref="O517" si="2002">H517-H$1092</f>
        <v>1.9830722271574004</v>
      </c>
      <c r="P517" s="6">
        <f t="shared" ref="P517:P580" si="2003">I517-I$1085</f>
        <v>-0.88584366357457434</v>
      </c>
      <c r="Q517" s="6">
        <f t="shared" ref="Q517:Q580" si="2004">J517-J$1085</f>
        <v>-0.87923970104249527</v>
      </c>
      <c r="S517" s="6">
        <f>L517-logHir!L517</f>
        <v>-0.38861129052592425</v>
      </c>
      <c r="T517" s="6">
        <f>M517-logHir!M517</f>
        <v>-0.19339271177324058</v>
      </c>
      <c r="U517" s="6">
        <f>N517-logHir!N517</f>
        <v>-7.927688139901079E-3</v>
      </c>
      <c r="V517" s="6">
        <f>O517-logHir!O517</f>
        <v>0.11910397377484649</v>
      </c>
      <c r="W517" s="6">
        <f>P517-logHir!P517</f>
        <v>-2.7334423343823762</v>
      </c>
      <c r="X517" s="6">
        <f>Q517-logHir!Q517</f>
        <v>-2.7211829844321525</v>
      </c>
    </row>
    <row r="518" spans="1:24" x14ac:dyDescent="0.15">
      <c r="A518" s="1">
        <v>23</v>
      </c>
      <c r="B518" s="1" t="s">
        <v>293</v>
      </c>
      <c r="C518" s="1">
        <v>9</v>
      </c>
      <c r="D518" s="1" t="s">
        <v>21</v>
      </c>
      <c r="E518" s="4">
        <f>IF(資本ストック!E518&gt;0,LN(資本ストック!E518),0)</f>
        <v>13.926791372903409</v>
      </c>
      <c r="F518" s="4">
        <f>IF(資本ストック!F518&gt;0,LN(資本ストック!F518),0)</f>
        <v>14.196871584572831</v>
      </c>
      <c r="G518" s="4">
        <f>IF(資本ストック!G518&gt;0,LN(資本ストック!G518),0)</f>
        <v>14.542229715083099</v>
      </c>
      <c r="H518" s="4">
        <f>IF(資本ストック!H518&gt;0,LN(資本ストック!H518),0)</f>
        <v>14.634693660918153</v>
      </c>
      <c r="I518" s="4">
        <f>IF(資本ストック!I518&gt;0,LN(資本ストック!I518),0)</f>
        <v>14.779824330516737</v>
      </c>
      <c r="J518" s="4">
        <f>IF(資本ストック!J518&gt;0,LN(資本ストック!J518),0)</f>
        <v>14.810909177249082</v>
      </c>
      <c r="L518" s="6">
        <f t="shared" ref="L518" si="2005">E518-E$1093</f>
        <v>2.6699832131956729</v>
      </c>
      <c r="M518" s="6">
        <f t="shared" ref="M518" si="2006">F518-F$1093</f>
        <v>2.3545636861519288</v>
      </c>
      <c r="N518" s="6">
        <f t="shared" ref="N518" si="2007">G518-G$1093</f>
        <v>2.388628263847334</v>
      </c>
      <c r="O518" s="6">
        <f t="shared" ref="O518" si="2008">H518-H$1093</f>
        <v>2.393035104573654</v>
      </c>
      <c r="P518" s="6">
        <f t="shared" si="2003"/>
        <v>0.57818246950298402</v>
      </c>
      <c r="Q518" s="6">
        <f t="shared" si="2004"/>
        <v>0.6159610081304816</v>
      </c>
      <c r="S518" s="6">
        <f>L518-logHir!L518</f>
        <v>0.47902104093228992</v>
      </c>
      <c r="T518" s="6">
        <f>M518-logHir!M518</f>
        <v>0.12309142226780168</v>
      </c>
      <c r="U518" s="6">
        <f>N518-logHir!N518</f>
        <v>0.15139667872673357</v>
      </c>
      <c r="V518" s="6">
        <f>O518-logHir!O518</f>
        <v>0.21252634482873667</v>
      </c>
      <c r="W518" s="6">
        <f>P518-logHir!P518</f>
        <v>-1.5622888401406101</v>
      </c>
      <c r="X518" s="6">
        <f>Q518-logHir!Q518</f>
        <v>-1.5188663602768777</v>
      </c>
    </row>
    <row r="519" spans="1:24" x14ac:dyDescent="0.15">
      <c r="A519" s="1">
        <v>23</v>
      </c>
      <c r="B519" s="1" t="s">
        <v>142</v>
      </c>
      <c r="C519" s="1">
        <v>10</v>
      </c>
      <c r="D519" s="1" t="s">
        <v>22</v>
      </c>
      <c r="E519" s="4">
        <f>IF(資本ストック!E519&gt;0,LN(資本ストック!E519),0)</f>
        <v>12.85899595247397</v>
      </c>
      <c r="F519" s="4">
        <f>IF(資本ストック!F519&gt;0,LN(資本ストック!F519),0)</f>
        <v>13.010161496935366</v>
      </c>
      <c r="G519" s="4">
        <f>IF(資本ストック!G519&gt;0,LN(資本ストック!G519),0)</f>
        <v>13.30704489245452</v>
      </c>
      <c r="H519" s="4">
        <f>IF(資本ストック!H519&gt;0,LN(資本ストック!H519),0)</f>
        <v>13.39728444824066</v>
      </c>
      <c r="I519" s="4">
        <f>IF(資本ストック!I519&gt;0,LN(資本ストック!I519),0)</f>
        <v>13.401434125030107</v>
      </c>
      <c r="J519" s="4">
        <f>IF(資本ストック!J519&gt;0,LN(資本ストック!J519),0)</f>
        <v>13.389271675155706</v>
      </c>
      <c r="L519" s="6">
        <f t="shared" ref="L519" si="2009">E519-E$1094</f>
        <v>2.617675974527037</v>
      </c>
      <c r="M519" s="6">
        <f t="shared" ref="M519" si="2010">F519-F$1094</f>
        <v>2.3992449102881608</v>
      </c>
      <c r="N519" s="6">
        <f t="shared" ref="N519" si="2011">G519-G$1094</f>
        <v>2.2415597852067179</v>
      </c>
      <c r="O519" s="6">
        <f t="shared" ref="O519" si="2012">H519-H$1094</f>
        <v>2.0637409663222872</v>
      </c>
      <c r="P519" s="6">
        <f t="shared" si="2003"/>
        <v>-0.80020773598364592</v>
      </c>
      <c r="Q519" s="6">
        <f t="shared" si="2004"/>
        <v>-0.80567649396289376</v>
      </c>
      <c r="S519" s="6">
        <f>L519-logHir!L519</f>
        <v>0.6265194002736223</v>
      </c>
      <c r="T519" s="6">
        <f>M519-logHir!M519</f>
        <v>0.38351060913062618</v>
      </c>
      <c r="U519" s="6">
        <f>N519-logHir!N519</f>
        <v>0.26443396962179655</v>
      </c>
      <c r="V519" s="6">
        <f>O519-logHir!O519</f>
        <v>0.11574756078195314</v>
      </c>
      <c r="W519" s="6">
        <f>P519-logHir!P519</f>
        <v>-2.8340824681578365</v>
      </c>
      <c r="X519" s="6">
        <f>Q519-logHir!Q519</f>
        <v>-2.7464197986604511</v>
      </c>
    </row>
    <row r="520" spans="1:24" x14ac:dyDescent="0.15">
      <c r="A520" s="1">
        <v>23</v>
      </c>
      <c r="B520" s="1" t="s">
        <v>142</v>
      </c>
      <c r="C520" s="1">
        <v>11</v>
      </c>
      <c r="D520" s="1" t="s">
        <v>23</v>
      </c>
      <c r="E520" s="4">
        <f>IF(資本ストック!E520&gt;0,LN(資本ストック!E520),0)</f>
        <v>13.12075996477558</v>
      </c>
      <c r="F520" s="4">
        <f>IF(資本ストック!F520&gt;0,LN(資本ストック!F520),0)</f>
        <v>13.64791079645102</v>
      </c>
      <c r="G520" s="4">
        <f>IF(資本ストック!G520&gt;0,LN(資本ストック!G520),0)</f>
        <v>14.349964839976609</v>
      </c>
      <c r="H520" s="4">
        <f>IF(資本ストック!H520&gt;0,LN(資本ストック!H520),0)</f>
        <v>14.674317125775348</v>
      </c>
      <c r="I520" s="4">
        <f>IF(資本ストック!I520&gt;0,LN(資本ストック!I520),0)</f>
        <v>14.767712575235286</v>
      </c>
      <c r="J520" s="4">
        <f>IF(資本ストック!J520&gt;0,LN(資本ストック!J520),0)</f>
        <v>14.754166426659829</v>
      </c>
      <c r="L520" s="6">
        <f t="shared" ref="L520" si="2013">E520-E$1095</f>
        <v>2.3045593537972149</v>
      </c>
      <c r="M520" s="6">
        <f t="shared" ref="M520" si="2014">F520-F$1095</f>
        <v>2.4302767179500471</v>
      </c>
      <c r="N520" s="6">
        <f t="shared" ref="N520" si="2015">G520-G$1095</f>
        <v>2.4224546091720764</v>
      </c>
      <c r="O520" s="6">
        <f t="shared" ref="O520" si="2016">H520-H$1095</f>
        <v>2.3293048012351338</v>
      </c>
      <c r="P520" s="6">
        <f t="shared" si="2003"/>
        <v>0.56607071422153332</v>
      </c>
      <c r="Q520" s="6">
        <f t="shared" si="2004"/>
        <v>0.55921825754122878</v>
      </c>
      <c r="S520" s="6">
        <f>L520-logHir!L520</f>
        <v>-8.6437688982377026E-2</v>
      </c>
      <c r="T520" s="6">
        <f>M520-logHir!M520</f>
        <v>0.11580413643882714</v>
      </c>
      <c r="U520" s="6">
        <f>N520-logHir!N520</f>
        <v>5.1833488475740097E-2</v>
      </c>
      <c r="V520" s="6">
        <f>O520-logHir!O520</f>
        <v>0.15036856859985015</v>
      </c>
      <c r="W520" s="6">
        <f>P520-logHir!P520</f>
        <v>-1.563318662949218</v>
      </c>
      <c r="X520" s="6">
        <f>Q520-logHir!Q520</f>
        <v>-1.5310774969362111</v>
      </c>
    </row>
    <row r="521" spans="1:24" x14ac:dyDescent="0.15">
      <c r="A521" s="1">
        <v>23</v>
      </c>
      <c r="B521" s="1" t="s">
        <v>142</v>
      </c>
      <c r="C521" s="1">
        <v>12</v>
      </c>
      <c r="D521" s="1" t="s">
        <v>24</v>
      </c>
      <c r="E521" s="4">
        <f>IF(資本ストック!E521&gt;0,LN(資本ストック!E521),0)</f>
        <v>12.363871712064133</v>
      </c>
      <c r="F521" s="4">
        <f>IF(資本ストック!F521&gt;0,LN(資本ストック!F521),0)</f>
        <v>13.003810270847035</v>
      </c>
      <c r="G521" s="4">
        <f>IF(資本ストック!G521&gt;0,LN(資本ストック!G521),0)</f>
        <v>13.902917400148286</v>
      </c>
      <c r="H521" s="4">
        <f>IF(資本ストック!H521&gt;0,LN(資本ストック!H521),0)</f>
        <v>14.259202071572055</v>
      </c>
      <c r="I521" s="4">
        <f>IF(資本ストック!I521&gt;0,LN(資本ストック!I521),0)</f>
        <v>14.657531522795564</v>
      </c>
      <c r="J521" s="4">
        <f>IF(資本ストック!J521&gt;0,LN(資本ストック!J521),0)</f>
        <v>14.661161681771414</v>
      </c>
      <c r="L521" s="6">
        <f t="shared" ref="L521" si="2017">E521-E$1096</f>
        <v>2.2326250736471209</v>
      </c>
      <c r="M521" s="6">
        <f t="shared" ref="M521" si="2018">F521-F$1096</f>
        <v>1.9827587615833924</v>
      </c>
      <c r="N521" s="6">
        <f t="shared" ref="N521" si="2019">G521-G$1096</f>
        <v>1.4172314848924188</v>
      </c>
      <c r="O521" s="6">
        <f t="shared" ref="O521" si="2020">H521-H$1096</f>
        <v>1.1107402169755058</v>
      </c>
      <c r="P521" s="6">
        <f t="shared" si="2003"/>
        <v>0.45588966178181067</v>
      </c>
      <c r="Q521" s="6">
        <f t="shared" si="2004"/>
        <v>0.46621351265281419</v>
      </c>
      <c r="S521" s="6">
        <f>L521-logHir!L521</f>
        <v>0.68749573280525844</v>
      </c>
      <c r="T521" s="6">
        <f>M521-logHir!M521</f>
        <v>0.42029155976500121</v>
      </c>
      <c r="U521" s="6">
        <f>N521-logHir!N521</f>
        <v>3.6401290741039816E-2</v>
      </c>
      <c r="V521" s="6">
        <f>O521-logHir!O521</f>
        <v>-8.8402809394414916E-2</v>
      </c>
      <c r="W521" s="6">
        <f>P521-logHir!P521</f>
        <v>-0.78801562069076603</v>
      </c>
      <c r="X521" s="6">
        <f>Q521-logHir!Q521</f>
        <v>-0.7612721587092075</v>
      </c>
    </row>
    <row r="522" spans="1:24" x14ac:dyDescent="0.15">
      <c r="A522" s="1">
        <v>23</v>
      </c>
      <c r="B522" s="1" t="s">
        <v>142</v>
      </c>
      <c r="C522" s="1">
        <v>13</v>
      </c>
      <c r="D522" s="1" t="s">
        <v>25</v>
      </c>
      <c r="E522" s="4">
        <f>IF(資本ストック!E522&gt;0,LN(資本ストック!E522),0)</f>
        <v>14.013102467399639</v>
      </c>
      <c r="F522" s="4">
        <f>IF(資本ストック!F522&gt;0,LN(資本ストック!F522),0)</f>
        <v>15.026811925854011</v>
      </c>
      <c r="G522" s="4">
        <f>IF(資本ストック!G522&gt;0,LN(資本ストック!G522),0)</f>
        <v>15.845505198076072</v>
      </c>
      <c r="H522" s="4">
        <f>IF(資本ストック!H522&gt;0,LN(資本ストック!H522),0)</f>
        <v>16.190944228385401</v>
      </c>
      <c r="I522" s="4">
        <f>IF(資本ストック!I522&gt;0,LN(資本ストック!I522),0)</f>
        <v>16.343157708174264</v>
      </c>
      <c r="J522" s="4">
        <f>IF(資本ストック!J522&gt;0,LN(資本ストック!J522),0)</f>
        <v>16.339756809289604</v>
      </c>
      <c r="L522" s="6">
        <f t="shared" ref="L522" si="2021">E522-E$1097</f>
        <v>4.3823667600881731</v>
      </c>
      <c r="M522" s="6">
        <f t="shared" ref="M522" si="2022">F522-F$1097</f>
        <v>3.9846124663294624</v>
      </c>
      <c r="N522" s="6">
        <f t="shared" ref="N522" si="2023">G522-G$1097</f>
        <v>4.2117118260996058</v>
      </c>
      <c r="O522" s="6">
        <f t="shared" ref="O522" si="2024">H522-H$1097</f>
        <v>4.207065875842682</v>
      </c>
      <c r="P522" s="6">
        <f t="shared" si="2003"/>
        <v>2.1415158471605107</v>
      </c>
      <c r="Q522" s="6">
        <f t="shared" si="2004"/>
        <v>2.1448086401710036</v>
      </c>
      <c r="S522" s="6">
        <f>L522-logHir!L522</f>
        <v>1.1247303152444896</v>
      </c>
      <c r="T522" s="6">
        <f>M522-logHir!M522</f>
        <v>0.76948417101072053</v>
      </c>
      <c r="U522" s="6">
        <f>N522-logHir!N522</f>
        <v>0.72862878746556348</v>
      </c>
      <c r="V522" s="6">
        <f>O522-logHir!O522</f>
        <v>0.72459979051971857</v>
      </c>
      <c r="W522" s="6">
        <f>P522-logHir!P522</f>
        <v>-1.3222757064360078</v>
      </c>
      <c r="X522" s="6">
        <f>Q522-logHir!Q522</f>
        <v>-1.3121879845467088</v>
      </c>
    </row>
    <row r="523" spans="1:24" x14ac:dyDescent="0.15">
      <c r="A523" s="1">
        <v>23</v>
      </c>
      <c r="B523" s="1" t="s">
        <v>142</v>
      </c>
      <c r="C523" s="1">
        <v>14</v>
      </c>
      <c r="D523" s="1" t="s">
        <v>26</v>
      </c>
      <c r="E523" s="4">
        <f>IF(資本ストック!E523&gt;0,LN(資本ストック!E523),0)</f>
        <v>9.5686442272874537</v>
      </c>
      <c r="F523" s="4">
        <f>IF(資本ストック!F523&gt;0,LN(資本ストック!F523),0)</f>
        <v>10.75524520141699</v>
      </c>
      <c r="G523" s="4">
        <f>IF(資本ストック!G523&gt;0,LN(資本ストック!G523),0)</f>
        <v>11.583038279562935</v>
      </c>
      <c r="H523" s="4">
        <f>IF(資本ストック!H523&gt;0,LN(資本ストック!H523),0)</f>
        <v>12.288425681619509</v>
      </c>
      <c r="I523" s="4">
        <f>IF(資本ストック!I523&gt;0,LN(資本ストック!I523),0)</f>
        <v>12.32312942680349</v>
      </c>
      <c r="J523" s="4">
        <f>IF(資本ストック!J523&gt;0,LN(資本ストック!J523),0)</f>
        <v>12.293898704921514</v>
      </c>
      <c r="L523" s="6">
        <f t="shared" ref="L523" si="2025">E523-E$1098</f>
        <v>3.234399437964929</v>
      </c>
      <c r="M523" s="6">
        <f t="shared" ref="M523" si="2026">F523-F$1098</f>
        <v>2.3783749924627582</v>
      </c>
      <c r="N523" s="6">
        <f t="shared" ref="N523" si="2027">G523-G$1098</f>
        <v>2.1859759146875266</v>
      </c>
      <c r="O523" s="6">
        <f t="shared" ref="O523" si="2028">H523-H$1098</f>
        <v>2.3802689346105019</v>
      </c>
      <c r="P523" s="6">
        <f t="shared" si="2003"/>
        <v>-1.878512434210263</v>
      </c>
      <c r="Q523" s="6">
        <f t="shared" si="2004"/>
        <v>-1.9010494641970865</v>
      </c>
      <c r="S523" s="6">
        <f>L523-logHir!L523</f>
        <v>1.0416979945758715</v>
      </c>
      <c r="T523" s="6">
        <f>M523-logHir!M523</f>
        <v>0.27564891338072606</v>
      </c>
      <c r="U523" s="6">
        <f>N523-logHir!N523</f>
        <v>0.1722392269618247</v>
      </c>
      <c r="V523" s="6">
        <f>O523-logHir!O523</f>
        <v>0.60388982672165703</v>
      </c>
      <c r="W523" s="6">
        <f>P523-logHir!P523</f>
        <v>-3.717008534697257</v>
      </c>
      <c r="X523" s="6">
        <f>Q523-logHir!Q523</f>
        <v>-3.6501332057151279</v>
      </c>
    </row>
    <row r="524" spans="1:24" x14ac:dyDescent="0.15">
      <c r="A524" s="1">
        <v>23</v>
      </c>
      <c r="B524" s="1" t="s">
        <v>142</v>
      </c>
      <c r="C524" s="1">
        <v>15</v>
      </c>
      <c r="D524" s="1" t="s">
        <v>27</v>
      </c>
      <c r="E524" s="4">
        <f>IF(資本ストック!E524&gt;0,LN(資本ストック!E524),0)</f>
        <v>13.003706138047072</v>
      </c>
      <c r="F524" s="4">
        <f>IF(資本ストック!F524&gt;0,LN(資本ストック!F524),0)</f>
        <v>13.556055611356056</v>
      </c>
      <c r="G524" s="4">
        <f>IF(資本ストック!G524&gt;0,LN(資本ストック!G524),0)</f>
        <v>14.369232014499685</v>
      </c>
      <c r="H524" s="4">
        <f>IF(資本ストック!H524&gt;0,LN(資本ストック!H524),0)</f>
        <v>14.675001358047204</v>
      </c>
      <c r="I524" s="4">
        <f>IF(資本ストック!I524&gt;0,LN(資本ストック!I524),0)</f>
        <v>14.820811970462522</v>
      </c>
      <c r="J524" s="4">
        <f>IF(資本ストック!J524&gt;0,LN(資本ストック!J524),0)</f>
        <v>14.819274683666633</v>
      </c>
      <c r="L524" s="6">
        <f t="shared" ref="L524" si="2029">E524-E$1099</f>
        <v>1.9512418241640255</v>
      </c>
      <c r="M524" s="6">
        <f t="shared" ref="M524" si="2030">F524-F$1099</f>
        <v>1.8625259368682521</v>
      </c>
      <c r="N524" s="6">
        <f t="shared" ref="N524" si="2031">G524-G$1099</f>
        <v>2.0701167843400459</v>
      </c>
      <c r="O524" s="6">
        <f t="shared" ref="O524" si="2032">H524-H$1099</f>
        <v>2.0708054461648207</v>
      </c>
      <c r="P524" s="6">
        <f t="shared" si="2003"/>
        <v>0.61917010944876871</v>
      </c>
      <c r="Q524" s="6">
        <f t="shared" si="2004"/>
        <v>0.62432651454803256</v>
      </c>
      <c r="S524" s="6">
        <f>L524-logHir!L524</f>
        <v>0.43370790620158139</v>
      </c>
      <c r="T524" s="6">
        <f>M524-logHir!M524</f>
        <v>0.29790949860964666</v>
      </c>
      <c r="U524" s="6">
        <f>N524-logHir!N524</f>
        <v>0.41268993701684664</v>
      </c>
      <c r="V524" s="6">
        <f>O524-logHir!O524</f>
        <v>0.35577953263859641</v>
      </c>
      <c r="W524" s="6">
        <f>P524-logHir!P524</f>
        <v>-1.1627649669507836</v>
      </c>
      <c r="X524" s="6">
        <f>Q524-logHir!Q524</f>
        <v>-1.1329923345394928</v>
      </c>
    </row>
    <row r="525" spans="1:24" x14ac:dyDescent="0.15">
      <c r="A525" s="1">
        <v>23</v>
      </c>
      <c r="B525" s="1" t="s">
        <v>141</v>
      </c>
      <c r="C525" s="1">
        <v>16</v>
      </c>
      <c r="D525" s="1" t="s">
        <v>10</v>
      </c>
      <c r="E525" s="4">
        <f>IF(資本ストック!E525&gt;0,LN(資本ストック!E525),0)</f>
        <v>12.756387906789058</v>
      </c>
      <c r="F525" s="4">
        <f>IF(資本ストック!F525&gt;0,LN(資本ストック!F525),0)</f>
        <v>13.721396411902933</v>
      </c>
      <c r="G525" s="4">
        <f>IF(資本ストック!G525&gt;0,LN(資本ストック!G525),0)</f>
        <v>13.673471589492904</v>
      </c>
      <c r="H525" s="4">
        <f>IF(資本ストック!H525&gt;0,LN(資本ストック!H525),0)</f>
        <v>14.008041045911401</v>
      </c>
      <c r="I525" s="4">
        <f>IF(資本ストック!I525&gt;0,LN(資本ストック!I525),0)</f>
        <v>14.081851873639092</v>
      </c>
      <c r="J525" s="4">
        <f>IF(資本ストック!J525&gt;0,LN(資本ストック!J525),0)</f>
        <v>14.01180395408616</v>
      </c>
      <c r="L525" s="6">
        <f t="shared" ref="L525" si="2033">E525-E$1100</f>
        <v>0.89787577496860038</v>
      </c>
      <c r="M525" s="6">
        <f t="shared" ref="M525" si="2034">F525-F$1100</f>
        <v>1.4760497307059683</v>
      </c>
      <c r="N525" s="6">
        <f t="shared" ref="N525" si="2035">G525-G$1100</f>
        <v>1.0540877317348247</v>
      </c>
      <c r="O525" s="6">
        <f t="shared" ref="O525" si="2036">H525-H$1100</f>
        <v>0.99288728575828245</v>
      </c>
      <c r="P525" s="6">
        <f t="shared" si="2003"/>
        <v>-0.11978998737466107</v>
      </c>
      <c r="Q525" s="6">
        <f t="shared" si="2004"/>
        <v>-0.18314421503244027</v>
      </c>
      <c r="S525" s="6">
        <f>L525-logHir!L525</f>
        <v>-0.37069585131771987</v>
      </c>
      <c r="T525" s="6">
        <f>M525-logHir!M525</f>
        <v>0.39110405952244776</v>
      </c>
      <c r="U525" s="6">
        <f>N525-logHir!N525</f>
        <v>-0.12869654122066621</v>
      </c>
      <c r="V525" s="6">
        <f>O525-logHir!O525</f>
        <v>-0.26472131570680268</v>
      </c>
      <c r="W525" s="6">
        <f>P525-logHir!P525</f>
        <v>-1.3855076519213245</v>
      </c>
      <c r="X525" s="6">
        <f>Q525-logHir!Q525</f>
        <v>-1.4553750779299914</v>
      </c>
    </row>
    <row r="526" spans="1:24" x14ac:dyDescent="0.15">
      <c r="A526" s="1">
        <v>23</v>
      </c>
      <c r="B526" s="1" t="s">
        <v>141</v>
      </c>
      <c r="C526" s="1">
        <v>17</v>
      </c>
      <c r="D526" s="1" t="s">
        <v>11</v>
      </c>
      <c r="E526" s="4">
        <f>IF(資本ストック!E526&gt;0,LN(資本ストック!E526),0)</f>
        <v>14.085773487031705</v>
      </c>
      <c r="F526" s="4">
        <f>IF(資本ストック!F526&gt;0,LN(資本ストック!F526),0)</f>
        <v>15.309959493606783</v>
      </c>
      <c r="G526" s="4">
        <f>IF(資本ストック!G526&gt;0,LN(資本ストック!G526),0)</f>
        <v>15.552966258456287</v>
      </c>
      <c r="H526" s="4">
        <f>IF(資本ストック!H526&gt;0,LN(資本ストック!H526),0)</f>
        <v>15.980007193792941</v>
      </c>
      <c r="I526" s="4">
        <f>IF(資本ストック!I526&gt;0,LN(資本ストック!I526),0)</f>
        <v>16.020041137757179</v>
      </c>
      <c r="J526" s="4">
        <f>IF(資本ストック!J526&gt;0,LN(資本ストック!J526),0)</f>
        <v>16.015909382816794</v>
      </c>
      <c r="L526" s="6">
        <f t="shared" ref="L526" si="2037">E526-E$1101</f>
        <v>1.4853373823949934</v>
      </c>
      <c r="M526" s="6">
        <f t="shared" ref="M526" si="2038">F526-F$1101</f>
        <v>1.654792676111974</v>
      </c>
      <c r="N526" s="6">
        <f t="shared" ref="N526" si="2039">G526-G$1101</f>
        <v>1.5445296228950234</v>
      </c>
      <c r="O526" s="6">
        <f t="shared" ref="O526" si="2040">H526-H$1101</f>
        <v>1.6121077502762802</v>
      </c>
      <c r="P526" s="6">
        <f t="shared" si="2003"/>
        <v>1.8183992767434258</v>
      </c>
      <c r="Q526" s="6">
        <f t="shared" si="2004"/>
        <v>1.8209612136981939</v>
      </c>
      <c r="S526" s="6">
        <f>L526-logHir!L526</f>
        <v>0.17077992337697268</v>
      </c>
      <c r="T526" s="6">
        <f>M526-logHir!M526</f>
        <v>0.346467785198314</v>
      </c>
      <c r="U526" s="6">
        <f>N526-logHir!N526</f>
        <v>0.22016230294522288</v>
      </c>
      <c r="V526" s="6">
        <f>O526-logHir!O526</f>
        <v>0.36040347289855568</v>
      </c>
      <c r="W526" s="6">
        <f>P526-logHir!P526</f>
        <v>0.55898576864305305</v>
      </c>
      <c r="X526" s="6">
        <f>Q526-logHir!Q526</f>
        <v>0.55512386533156644</v>
      </c>
    </row>
    <row r="527" spans="1:24" x14ac:dyDescent="0.15">
      <c r="A527" s="1">
        <v>23</v>
      </c>
      <c r="B527" s="1" t="s">
        <v>141</v>
      </c>
      <c r="C527" s="1">
        <v>18</v>
      </c>
      <c r="D527" s="1" t="s">
        <v>12</v>
      </c>
      <c r="E527" s="4">
        <f>IF(資本ストック!E527&gt;0,LN(資本ストック!E527),0)</f>
        <v>13.64925375456828</v>
      </c>
      <c r="F527" s="4">
        <f>IF(資本ストック!F527&gt;0,LN(資本ストック!F527),0)</f>
        <v>14.579721413700906</v>
      </c>
      <c r="G527" s="4">
        <f>IF(資本ストック!G527&gt;0,LN(資本ストック!G527),0)</f>
        <v>14.861543390795395</v>
      </c>
      <c r="H527" s="4">
        <f>IF(資本ストック!H527&gt;0,LN(資本ストック!H527),0)</f>
        <v>15.105387864660583</v>
      </c>
      <c r="I527" s="4">
        <f>IF(資本ストック!I527&gt;0,LN(資本ストック!I527),0)</f>
        <v>15.128354781831247</v>
      </c>
      <c r="J527" s="4">
        <f>IF(資本ストック!J527&gt;0,LN(資本ストック!J527),0)</f>
        <v>15.062762400306651</v>
      </c>
      <c r="L527" s="6">
        <f t="shared" ref="L527" si="2041">E527-E$1102</f>
        <v>1.7297693536079795</v>
      </c>
      <c r="M527" s="6">
        <f t="shared" ref="M527" si="2042">F527-F$1102</f>
        <v>1.4449873834973292</v>
      </c>
      <c r="N527" s="6">
        <f t="shared" ref="N527" si="2043">G527-G$1102</f>
        <v>1.4382434726919495</v>
      </c>
      <c r="O527" s="6">
        <f t="shared" ref="O527" si="2044">H527-H$1102</f>
        <v>1.5770996839172327</v>
      </c>
      <c r="P527" s="6">
        <f t="shared" si="2003"/>
        <v>0.92671292081749357</v>
      </c>
      <c r="Q527" s="6">
        <f t="shared" si="2004"/>
        <v>0.86781423118805101</v>
      </c>
      <c r="S527" s="6">
        <f>L527-logHir!L527</f>
        <v>0.37136020742806153</v>
      </c>
      <c r="T527" s="6">
        <f>M527-logHir!M527</f>
        <v>9.0321148369524096E-2</v>
      </c>
      <c r="U527" s="6">
        <f>N527-logHir!N527</f>
        <v>7.0503727915770753E-2</v>
      </c>
      <c r="V527" s="6">
        <f>O527-logHir!O527</f>
        <v>0.14577817599856147</v>
      </c>
      <c r="W527" s="6">
        <f>P527-logHir!P527</f>
        <v>-0.47809582688917729</v>
      </c>
      <c r="X527" s="6">
        <f>Q527-logHir!Q527</f>
        <v>-0.53054412920676164</v>
      </c>
    </row>
    <row r="528" spans="1:24" x14ac:dyDescent="0.15">
      <c r="A528" s="1">
        <v>23</v>
      </c>
      <c r="B528" s="1" t="s">
        <v>294</v>
      </c>
      <c r="C528" s="1">
        <v>19</v>
      </c>
      <c r="D528" s="1" t="s">
        <v>13</v>
      </c>
      <c r="E528" s="4">
        <f>IF(資本ストック!E528&gt;0,LN(資本ストック!E528),0)</f>
        <v>12.894288315338668</v>
      </c>
      <c r="F528" s="4">
        <f>IF(資本ストック!F528&gt;0,LN(資本ストック!F528),0)</f>
        <v>12.824413075085545</v>
      </c>
      <c r="G528" s="4">
        <f>IF(資本ストック!G528&gt;0,LN(資本ストック!G528),0)</f>
        <v>13.361087850411611</v>
      </c>
      <c r="H528" s="4">
        <f>IF(資本ストック!H528&gt;0,LN(資本ストック!H528),0)</f>
        <v>13.447274874128555</v>
      </c>
      <c r="I528" s="4">
        <f>IF(資本ストック!I528&gt;0,LN(資本ストック!I528),0)</f>
        <v>13.931298931059725</v>
      </c>
      <c r="J528" s="4">
        <f>IF(資本ストック!J528&gt;0,LN(資本ストック!J528),0)</f>
        <v>13.96626842240582</v>
      </c>
      <c r="L528" s="6">
        <f t="shared" ref="L528" si="2045">E528-E$1103</f>
        <v>1.669706937364106</v>
      </c>
      <c r="M528" s="6">
        <f t="shared" ref="M528" si="2046">F528-F$1103</f>
        <v>1.2350573430796139</v>
      </c>
      <c r="N528" s="6">
        <f t="shared" ref="N528" si="2047">G528-G$1103</f>
        <v>1.5588884688439872</v>
      </c>
      <c r="O528" s="6">
        <f t="shared" ref="O528" si="2048">H528-H$1103</f>
        <v>1.2203448012717768</v>
      </c>
      <c r="P528" s="6">
        <f t="shared" si="2003"/>
        <v>-0.27034292995402787</v>
      </c>
      <c r="Q528" s="6">
        <f t="shared" si="2004"/>
        <v>-0.22867974671278013</v>
      </c>
      <c r="S528" s="6">
        <f>L528-logHir!L528</f>
        <v>0.20809135360529929</v>
      </c>
      <c r="T528" s="6">
        <f>M528-logHir!M528</f>
        <v>-8.2984461687866329E-2</v>
      </c>
      <c r="U528" s="6">
        <f>N528-logHir!N528</f>
        <v>0.18824316376014849</v>
      </c>
      <c r="V528" s="6">
        <f>O528-logHir!O528</f>
        <v>-0.18172066258109432</v>
      </c>
      <c r="W528" s="6">
        <f>P528-logHir!P528</f>
        <v>-1.6901262260464005</v>
      </c>
      <c r="X528" s="6">
        <f>Q528-logHir!Q528</f>
        <v>-1.6148293548762194</v>
      </c>
    </row>
    <row r="529" spans="1:24" x14ac:dyDescent="0.15">
      <c r="A529" s="1">
        <v>23</v>
      </c>
      <c r="B529" s="1" t="s">
        <v>141</v>
      </c>
      <c r="C529" s="1">
        <v>20</v>
      </c>
      <c r="D529" s="1" t="s">
        <v>14</v>
      </c>
      <c r="E529" s="4">
        <f>IF(資本ストック!E529&gt;0,LN(資本ストック!E529),0)</f>
        <v>13.032700371541043</v>
      </c>
      <c r="F529" s="4">
        <f>IF(資本ストック!F529&gt;0,LN(資本ストック!F529),0)</f>
        <v>14.550590229010343</v>
      </c>
      <c r="G529" s="4">
        <f>IF(資本ストック!G529&gt;0,LN(資本ストック!G529),0)</f>
        <v>15.381233378114144</v>
      </c>
      <c r="H529" s="4">
        <f>IF(資本ストック!H529&gt;0,LN(資本ストック!H529),0)</f>
        <v>15.527303647573051</v>
      </c>
      <c r="I529" s="4">
        <f>IF(資本ストック!I529&gt;0,LN(資本ストック!I529),0)</f>
        <v>15.571406849216453</v>
      </c>
      <c r="J529" s="4">
        <f>IF(資本ストック!J529&gt;0,LN(資本ストック!J529),0)</f>
        <v>15.551684359561646</v>
      </c>
      <c r="L529" s="6">
        <f t="shared" ref="L529" si="2049">E529-E$1104</f>
        <v>2.1022005989223462</v>
      </c>
      <c r="M529" s="6">
        <f t="shared" ref="M529" si="2050">F529-F$1104</f>
        <v>1.5811278232946862</v>
      </c>
      <c r="N529" s="6">
        <f t="shared" ref="N529" si="2051">G529-G$1104</f>
        <v>1.558631612944982</v>
      </c>
      <c r="O529" s="6">
        <f t="shared" ref="O529" si="2052">H529-H$1104</f>
        <v>1.3145290003474805</v>
      </c>
      <c r="P529" s="6">
        <f t="shared" si="2003"/>
        <v>1.3697649882027001</v>
      </c>
      <c r="Q529" s="6">
        <f t="shared" si="2004"/>
        <v>1.3567361904430459</v>
      </c>
      <c r="S529" s="6">
        <f>L529-logHir!L529</f>
        <v>0.29198503011554777</v>
      </c>
      <c r="T529" s="6">
        <f>M529-logHir!M529</f>
        <v>-8.6659393146451436E-2</v>
      </c>
      <c r="U529" s="6">
        <f>N529-logHir!N529</f>
        <v>-3.5817727581678227E-2</v>
      </c>
      <c r="V529" s="6">
        <f>O529-logHir!O529</f>
        <v>-0.34273622057151698</v>
      </c>
      <c r="W529" s="6">
        <f>P529-logHir!P529</f>
        <v>-0.3594621049695359</v>
      </c>
      <c r="X529" s="6">
        <f>Q529-logHir!Q529</f>
        <v>-0.37258986595850274</v>
      </c>
    </row>
    <row r="530" spans="1:24" x14ac:dyDescent="0.15">
      <c r="A530" s="1">
        <v>23</v>
      </c>
      <c r="B530" s="1" t="s">
        <v>141</v>
      </c>
      <c r="C530" s="1">
        <v>21</v>
      </c>
      <c r="D530" s="1" t="s">
        <v>15</v>
      </c>
      <c r="E530" s="4">
        <f>IF(資本ストック!E530&gt;0,LN(資本ストック!E530),0)</f>
        <v>14.230704853906465</v>
      </c>
      <c r="F530" s="4">
        <f>IF(資本ストック!F530&gt;0,LN(資本ストック!F530),0)</f>
        <v>15.166722445304352</v>
      </c>
      <c r="G530" s="4">
        <f>IF(資本ストック!G530&gt;0,LN(資本ストック!G530),0)</f>
        <v>15.793828485811698</v>
      </c>
      <c r="H530" s="4">
        <f>IF(資本ストック!H530&gt;0,LN(資本ストック!H530),0)</f>
        <v>16.15929288944103</v>
      </c>
      <c r="I530" s="4">
        <f>IF(資本ストック!I530&gt;0,LN(資本ストック!I530),0)</f>
        <v>16.442526758734886</v>
      </c>
      <c r="J530" s="4">
        <f>IF(資本ストック!J530&gt;0,LN(資本ストック!J530),0)</f>
        <v>16.418932512463147</v>
      </c>
      <c r="L530" s="6">
        <f t="shared" ref="L530" si="2053">E530-E$1105</f>
        <v>1.6387093638867789</v>
      </c>
      <c r="M530" s="6">
        <f t="shared" ref="M530" si="2054">F530-F$1105</f>
        <v>1.4892627409745174</v>
      </c>
      <c r="N530" s="6">
        <f t="shared" ref="N530" si="2055">G530-G$1105</f>
        <v>1.654437451151372</v>
      </c>
      <c r="O530" s="6">
        <f t="shared" ref="O530" si="2056">H530-H$1105</f>
        <v>1.6073634196065356</v>
      </c>
      <c r="P530" s="6">
        <f t="shared" si="2003"/>
        <v>2.2408848977211324</v>
      </c>
      <c r="Q530" s="6">
        <f t="shared" si="2004"/>
        <v>2.2239843433445472</v>
      </c>
      <c r="S530" s="6">
        <f>L530-logHir!L530</f>
        <v>0.37601511816121125</v>
      </c>
      <c r="T530" s="6">
        <f>M530-logHir!M530</f>
        <v>0.14380956286899327</v>
      </c>
      <c r="U530" s="6">
        <f>N530-logHir!N530</f>
        <v>0.23606449427927068</v>
      </c>
      <c r="V530" s="6">
        <f>O530-logHir!O530</f>
        <v>4.7862101685870684E-2</v>
      </c>
      <c r="W530" s="6">
        <f>P530-logHir!P530</f>
        <v>0.71133893124576986</v>
      </c>
      <c r="X530" s="6">
        <f>Q530-logHir!Q530</f>
        <v>0.68850040406391777</v>
      </c>
    </row>
    <row r="531" spans="1:24" x14ac:dyDescent="0.15">
      <c r="A531" s="1">
        <v>23</v>
      </c>
      <c r="B531" s="1" t="s">
        <v>140</v>
      </c>
      <c r="C531" s="1">
        <v>22</v>
      </c>
      <c r="D531" s="1" t="s">
        <v>7</v>
      </c>
      <c r="E531" s="4">
        <f>IF(資本ストック!E531&gt;0,LN(資本ストック!E531),0)</f>
        <v>13.626145992478609</v>
      </c>
      <c r="F531" s="4">
        <f>IF(資本ストック!F531&gt;0,LN(資本ストック!F531),0)</f>
        <v>14.743829631693831</v>
      </c>
      <c r="G531" s="4">
        <f>IF(資本ストック!G531&gt;0,LN(資本ストック!G531),0)</f>
        <v>15.653528840070898</v>
      </c>
      <c r="H531" s="4">
        <f>IF(資本ストック!H531&gt;0,LN(資本ストック!H531),0)</f>
        <v>16.085569579535889</v>
      </c>
      <c r="I531" s="4">
        <f>IF(資本ストック!I531&gt;0,LN(資本ストック!I531),0)</f>
        <v>16.274271475034624</v>
      </c>
      <c r="J531" s="4">
        <f>IF(資本ストック!J531&gt;0,LN(資本ストック!J531),0)</f>
        <v>16.246757824049084</v>
      </c>
      <c r="L531" s="6">
        <f t="shared" ref="L531" si="2057">E531-E$1106</f>
        <v>1.4400600077853696</v>
      </c>
      <c r="M531" s="6">
        <f t="shared" ref="M531" si="2058">F531-F$1106</f>
        <v>1.2544369538925224</v>
      </c>
      <c r="N531" s="6">
        <f t="shared" ref="N531" si="2059">G531-G$1106</f>
        <v>1.2544253299010517</v>
      </c>
      <c r="O531" s="6">
        <f t="shared" ref="O531" si="2060">H531-H$1106</f>
        <v>1.2299005062576729</v>
      </c>
      <c r="P531" s="6">
        <f t="shared" si="2003"/>
        <v>2.0726296140208706</v>
      </c>
      <c r="Q531" s="6">
        <f t="shared" si="2004"/>
        <v>2.0518096549304836</v>
      </c>
      <c r="S531" s="6">
        <f>L531-logHir!L531</f>
        <v>0.28905446278753821</v>
      </c>
      <c r="T531" s="6">
        <f>M531-logHir!M531</f>
        <v>3.8887017314642947E-2</v>
      </c>
      <c r="U531" s="6">
        <f>N531-logHir!N531</f>
        <v>-1.4985009474782984E-2</v>
      </c>
      <c r="V531" s="6">
        <f>O531-logHir!O531</f>
        <v>-3.4710936748858501E-2</v>
      </c>
      <c r="W531" s="6">
        <f>P531-logHir!P531</f>
        <v>0.72156429604646988</v>
      </c>
      <c r="X531" s="6">
        <f>Q531-logHir!Q531</f>
        <v>0.68702673561880445</v>
      </c>
    </row>
    <row r="532" spans="1:24" x14ac:dyDescent="0.15">
      <c r="A532" s="1">
        <v>23</v>
      </c>
      <c r="B532" s="1" t="s">
        <v>140</v>
      </c>
      <c r="C532" s="1">
        <v>23</v>
      </c>
      <c r="D532" s="1" t="s">
        <v>28</v>
      </c>
      <c r="E532" s="4">
        <f>IF(資本ストック!E532&gt;0,LN(資本ストック!E532),0)</f>
        <v>13.843534077153688</v>
      </c>
      <c r="F532" s="4">
        <f>IF(資本ストック!F532&gt;0,LN(資本ストック!F532),0)</f>
        <v>14.348468204341819</v>
      </c>
      <c r="G532" s="4">
        <f>IF(資本ストック!G532&gt;0,LN(資本ストック!G532),0)</f>
        <v>14.813331960684154</v>
      </c>
      <c r="H532" s="4">
        <f>IF(資本ストック!H532&gt;0,LN(資本ストック!H532),0)</f>
        <v>15.367775984610656</v>
      </c>
      <c r="I532" s="4">
        <f>IF(資本ストック!I532&gt;0,LN(資本ストック!I532),0)</f>
        <v>15.468398770903768</v>
      </c>
      <c r="J532" s="4">
        <f>IF(資本ストック!J532&gt;0,LN(資本ストック!J532),0)</f>
        <v>15.461036758105401</v>
      </c>
      <c r="L532" s="6">
        <f t="shared" ref="L532" si="2061">E532-E$1107</f>
        <v>1.1439169167395864</v>
      </c>
      <c r="M532" s="6">
        <f t="shared" ref="M532" si="2062">F532-F$1107</f>
        <v>0.85243092065955217</v>
      </c>
      <c r="N532" s="6">
        <f t="shared" ref="N532" si="2063">G532-G$1107</f>
        <v>0.81712337358232112</v>
      </c>
      <c r="O532" s="6">
        <f t="shared" ref="O532" si="2064">H532-H$1107</f>
        <v>0.77516952980938569</v>
      </c>
      <c r="P532" s="6">
        <f t="shared" si="2003"/>
        <v>1.2667569098900149</v>
      </c>
      <c r="Q532" s="6">
        <f t="shared" si="2004"/>
        <v>1.2660885889868005</v>
      </c>
      <c r="S532" s="6">
        <f>L532-logHir!L532</f>
        <v>0.39254284957894114</v>
      </c>
      <c r="T532" s="6">
        <f>M532-logHir!M532</f>
        <v>-8.4933458147483876E-2</v>
      </c>
      <c r="U532" s="6">
        <f>N532-logHir!N532</f>
        <v>-0.14666583832150337</v>
      </c>
      <c r="V532" s="6">
        <f>O532-logHir!O532</f>
        <v>-0.16162717693248396</v>
      </c>
      <c r="W532" s="6">
        <f>P532-logHir!P532</f>
        <v>0.27633691529673499</v>
      </c>
      <c r="X532" s="6">
        <f>Q532-logHir!Q532</f>
        <v>0.26421435098782808</v>
      </c>
    </row>
    <row r="533" spans="1:24" x14ac:dyDescent="0.15">
      <c r="A533" s="1">
        <v>24</v>
      </c>
      <c r="B533" s="1" t="s">
        <v>295</v>
      </c>
      <c r="C533" s="1">
        <v>1</v>
      </c>
      <c r="D533" s="1" t="s">
        <v>8</v>
      </c>
      <c r="E533" s="4">
        <f>IF(資本ストック!E533&gt;0,LN(資本ストック!E533),0)</f>
        <v>13.39482147611084</v>
      </c>
      <c r="F533" s="4">
        <f>IF(資本ストック!F533&gt;0,LN(資本ストック!F533),0)</f>
        <v>13.735744755469392</v>
      </c>
      <c r="G533" s="4">
        <f>IF(資本ストック!G533&gt;0,LN(資本ストック!G533),0)</f>
        <v>14.187429985324799</v>
      </c>
      <c r="H533" s="4">
        <f>IF(資本ストック!H533&gt;0,LN(資本ストック!H533),0)</f>
        <v>14.411436973812252</v>
      </c>
      <c r="I533" s="4">
        <f>IF(資本ストック!I533&gt;0,LN(資本ストック!I533),0)</f>
        <v>14.360926752934962</v>
      </c>
      <c r="J533" s="4">
        <f>IF(資本ストック!J533&gt;0,LN(資本ストック!J533),0)</f>
        <v>14.335203846211559</v>
      </c>
      <c r="L533" s="6">
        <f t="shared" ref="L533" si="2065">E533-E$1085</f>
        <v>-1.8327232306790009E-2</v>
      </c>
      <c r="M533" s="6">
        <f t="shared" ref="M533" si="2066">F533-F$1085</f>
        <v>9.7259291654792079E-2</v>
      </c>
      <c r="N533" s="6">
        <f t="shared" ref="N533" si="2067">G533-G$1085</f>
        <v>0.20007644985042816</v>
      </c>
      <c r="O533" s="6">
        <f t="shared" ref="O533" si="2068">H533-H$1085</f>
        <v>0.22547222240834941</v>
      </c>
      <c r="P533" s="6">
        <f t="shared" si="2003"/>
        <v>0.15928489192120843</v>
      </c>
      <c r="Q533" s="6">
        <f t="shared" si="2004"/>
        <v>0.14025567709295927</v>
      </c>
      <c r="S533" s="6">
        <f>L533-logHir!L533</f>
        <v>-8.1209303723181137E-2</v>
      </c>
      <c r="T533" s="6">
        <f>M533-logHir!M533</f>
        <v>0.19696028914921726</v>
      </c>
      <c r="U533" s="6">
        <f>N533-logHir!N533</f>
        <v>0.39879321448781369</v>
      </c>
      <c r="V533" s="6">
        <f>O533-logHir!O533</f>
        <v>0.42251445751401562</v>
      </c>
      <c r="W533" s="6">
        <f>P533-logHir!P533</f>
        <v>0.39456460406519334</v>
      </c>
      <c r="X533" s="6">
        <f>Q533-logHir!Q533</f>
        <v>0.39673140404907237</v>
      </c>
    </row>
    <row r="534" spans="1:24" x14ac:dyDescent="0.15">
      <c r="A534" s="1">
        <v>24</v>
      </c>
      <c r="B534" s="1" t="s">
        <v>295</v>
      </c>
      <c r="C534" s="1">
        <v>2</v>
      </c>
      <c r="D534" s="1" t="s">
        <v>9</v>
      </c>
      <c r="E534" s="4">
        <f>IF(資本ストック!E534&gt;0,LN(資本ストック!E534),0)</f>
        <v>9.9383034153969856</v>
      </c>
      <c r="F534" s="4">
        <f>IF(資本ストック!F534&gt;0,LN(資本ストック!F534),0)</f>
        <v>10.065286113431123</v>
      </c>
      <c r="G534" s="4">
        <f>IF(資本ストック!G534&gt;0,LN(資本ストック!G534),0)</f>
        <v>10.092141980286831</v>
      </c>
      <c r="H534" s="4">
        <f>IF(資本ストック!H534&gt;0,LN(資本ストック!H534),0)</f>
        <v>9.9733283702733022</v>
      </c>
      <c r="I534" s="4">
        <f>IF(資本ストック!I534&gt;0,LN(資本ストック!I534),0)</f>
        <v>10.392253124917803</v>
      </c>
      <c r="J534" s="4">
        <f>IF(資本ストック!J534&gt;0,LN(資本ストック!J534),0)</f>
        <v>10.349462500375955</v>
      </c>
      <c r="L534" s="6">
        <f t="shared" ref="L534" si="2069">E534-E$1086</f>
        <v>-6.8118118387676674E-3</v>
      </c>
      <c r="M534" s="6">
        <f t="shared" ref="M534" si="2070">F534-F$1086</f>
        <v>-5.5556723399174501E-2</v>
      </c>
      <c r="N534" s="6">
        <f t="shared" ref="N534" si="2071">G534-G$1086</f>
        <v>-0.11771469250220257</v>
      </c>
      <c r="O534" s="6">
        <f t="shared" ref="O534" si="2072">H534-H$1086</f>
        <v>-0.22099392215244151</v>
      </c>
      <c r="P534" s="6">
        <f t="shared" si="2003"/>
        <v>-3.8093887360959506</v>
      </c>
      <c r="Q534" s="6">
        <f t="shared" si="2004"/>
        <v>-3.8454856687426453</v>
      </c>
      <c r="S534" s="6">
        <f>L534-logHir!L534</f>
        <v>3.497456274766364E-2</v>
      </c>
      <c r="T534" s="6">
        <f>M534-logHir!M534</f>
        <v>-5.3432179604186558E-2</v>
      </c>
      <c r="U534" s="6">
        <f>N534-logHir!N534</f>
        <v>-0.31259048503493148</v>
      </c>
      <c r="V534" s="6">
        <f>O534-logHir!O534</f>
        <v>-0.6114120836899728</v>
      </c>
      <c r="W534" s="6">
        <f>P534-logHir!P534</f>
        <v>-4.0965469535167172</v>
      </c>
      <c r="X534" s="6">
        <f>Q534-logHir!Q534</f>
        <v>-4.1398555283642651</v>
      </c>
    </row>
    <row r="535" spans="1:24" x14ac:dyDescent="0.15">
      <c r="A535" s="1">
        <v>24</v>
      </c>
      <c r="B535" s="1" t="s">
        <v>296</v>
      </c>
      <c r="C535" s="1">
        <v>3</v>
      </c>
      <c r="D535" s="1" t="s">
        <v>16</v>
      </c>
      <c r="E535" s="4">
        <f>IF(資本ストック!E535&gt;0,LN(資本ストック!E535),0)</f>
        <v>11.316977661428636</v>
      </c>
      <c r="F535" s="4">
        <f>IF(資本ストック!F535&gt;0,LN(資本ストック!F535),0)</f>
        <v>11.936784350477721</v>
      </c>
      <c r="G535" s="4">
        <f>IF(資本ストック!G535&gt;0,LN(資本ストック!G535),0)</f>
        <v>12.36629906379579</v>
      </c>
      <c r="H535" s="4">
        <f>IF(資本ストック!H535&gt;0,LN(資本ストック!H535),0)</f>
        <v>12.604459025619764</v>
      </c>
      <c r="I535" s="4">
        <f>IF(資本ストック!I535&gt;0,LN(資本ストック!I535),0)</f>
        <v>12.592126716594697</v>
      </c>
      <c r="J535" s="4">
        <f>IF(資本ストック!J535&gt;0,LN(資本ストック!J535),0)</f>
        <v>12.589111930353281</v>
      </c>
      <c r="L535" s="6">
        <f t="shared" ref="L535" si="2073">E535-E$1087</f>
        <v>0.31176674403533511</v>
      </c>
      <c r="M535" s="6">
        <f t="shared" ref="M535" si="2074">F535-F$1087</f>
        <v>0.33831787427019222</v>
      </c>
      <c r="N535" s="6">
        <f t="shared" ref="N535" si="2075">G535-G$1087</f>
        <v>0.23128983611672105</v>
      </c>
      <c r="O535" s="6">
        <f t="shared" ref="O535" si="2076">H535-H$1087</f>
        <v>0.10813076903288454</v>
      </c>
      <c r="P535" s="6">
        <f t="shared" si="2003"/>
        <v>-1.6095151444190563</v>
      </c>
      <c r="Q535" s="6">
        <f t="shared" si="2004"/>
        <v>-1.6058362387653187</v>
      </c>
      <c r="S535" s="6">
        <f>L535-logHir!L535</f>
        <v>0.42281621064580932</v>
      </c>
      <c r="T535" s="6">
        <f>M535-logHir!M535</f>
        <v>0.3888294466587201</v>
      </c>
      <c r="U535" s="6">
        <f>N535-logHir!N535</f>
        <v>0.20750161626711616</v>
      </c>
      <c r="V535" s="6">
        <f>O535-logHir!O535</f>
        <v>0.13883683299270189</v>
      </c>
      <c r="W535" s="6">
        <f>P535-logHir!P535</f>
        <v>-1.5444617986301274</v>
      </c>
      <c r="X535" s="6">
        <f>Q535-logHir!Q535</f>
        <v>-1.5624582087949825</v>
      </c>
    </row>
    <row r="536" spans="1:24" x14ac:dyDescent="0.15">
      <c r="A536" s="1">
        <v>24</v>
      </c>
      <c r="B536" s="1" t="s">
        <v>296</v>
      </c>
      <c r="C536" s="1">
        <v>4</v>
      </c>
      <c r="D536" s="1" t="s">
        <v>17</v>
      </c>
      <c r="E536" s="4">
        <f>IF(資本ストック!E536&gt;0,LN(資本ストック!E536),0)</f>
        <v>12.135161068871918</v>
      </c>
      <c r="F536" s="4">
        <f>IF(資本ストック!F536&gt;0,LN(資本ストック!F536),0)</f>
        <v>12.117169626258082</v>
      </c>
      <c r="G536" s="4">
        <f>IF(資本ストック!G536&gt;0,LN(資本ストック!G536),0)</f>
        <v>12.033174872810282</v>
      </c>
      <c r="H536" s="4">
        <f>IF(資本ストック!H536&gt;0,LN(資本ストック!H536),0)</f>
        <v>11.906395222800686</v>
      </c>
      <c r="I536" s="4">
        <f>IF(資本ストック!I536&gt;0,LN(資本ストック!I536),0)</f>
        <v>11.55284444885881</v>
      </c>
      <c r="J536" s="4">
        <f>IF(資本ストック!J536&gt;0,LN(資本ストック!J536),0)</f>
        <v>11.505126324268966</v>
      </c>
      <c r="L536" s="6">
        <f t="shared" ref="L536" si="2077">E536-E$1088</f>
        <v>1.427654490463933</v>
      </c>
      <c r="M536" s="6">
        <f t="shared" ref="M536" si="2078">F536-F$1088</f>
        <v>0.94935452509663421</v>
      </c>
      <c r="N536" s="6">
        <f t="shared" ref="N536" si="2079">G536-G$1088</f>
        <v>0.57094068932000752</v>
      </c>
      <c r="O536" s="6">
        <f t="shared" ref="O536" si="2080">H536-H$1088</f>
        <v>0.38403570211406368</v>
      </c>
      <c r="P536" s="6">
        <f t="shared" si="2003"/>
        <v>-2.6487974121549431</v>
      </c>
      <c r="Q536" s="6">
        <f t="shared" si="2004"/>
        <v>-2.689821844849634</v>
      </c>
      <c r="S536" s="6">
        <f>L536-logHir!L536</f>
        <v>1.0565815391938482</v>
      </c>
      <c r="T536" s="6">
        <f>M536-logHir!M536</f>
        <v>0.83841804841576639</v>
      </c>
      <c r="U536" s="6">
        <f>N536-logHir!N536</f>
        <v>0.76425854112597591</v>
      </c>
      <c r="V536" s="6">
        <f>O536-logHir!O536</f>
        <v>0.78816395126012218</v>
      </c>
      <c r="W536" s="6">
        <f>P536-logHir!P536</f>
        <v>-2.1478581317464833</v>
      </c>
      <c r="X536" s="6">
        <f>Q536-logHir!Q536</f>
        <v>-2.1678208297883828</v>
      </c>
    </row>
    <row r="537" spans="1:24" x14ac:dyDescent="0.15">
      <c r="A537" s="1">
        <v>24</v>
      </c>
      <c r="B537" s="1" t="s">
        <v>296</v>
      </c>
      <c r="C537" s="1">
        <v>5</v>
      </c>
      <c r="D537" s="1" t="s">
        <v>18</v>
      </c>
      <c r="E537" s="4">
        <f>IF(資本ストック!E537&gt;0,LN(資本ストック!E537),0)</f>
        <v>9.8543727429483567</v>
      </c>
      <c r="F537" s="4">
        <f>IF(資本ストック!F537&gt;0,LN(資本ストック!F537),0)</f>
        <v>10.447625544873757</v>
      </c>
      <c r="G537" s="4">
        <f>IF(資本ストック!G537&gt;0,LN(資本ストック!G537),0)</f>
        <v>10.803861897292311</v>
      </c>
      <c r="H537" s="4">
        <f>IF(資本ストック!H537&gt;0,LN(資本ストック!H537),0)</f>
        <v>10.839019336145418</v>
      </c>
      <c r="I537" s="4">
        <f>IF(資本ストック!I537&gt;0,LN(資本ストック!I537),0)</f>
        <v>10.946834309630962</v>
      </c>
      <c r="J537" s="4">
        <f>IF(資本ストック!J537&gt;0,LN(資本ストック!J537),0)</f>
        <v>11.021161525246109</v>
      </c>
      <c r="L537" s="6">
        <f t="shared" ref="L537" si="2081">E537-E$1089</f>
        <v>-0.32406030393694607</v>
      </c>
      <c r="M537" s="6">
        <f t="shared" ref="M537" si="2082">F537-F$1089</f>
        <v>-0.11453665277262459</v>
      </c>
      <c r="N537" s="6">
        <f t="shared" ref="N537" si="2083">G537-G$1089</f>
        <v>-0.20246867036136429</v>
      </c>
      <c r="O537" s="6">
        <f t="shared" ref="O537" si="2084">H537-H$1089</f>
        <v>-0.47158095522238064</v>
      </c>
      <c r="P537" s="6">
        <f t="shared" si="2003"/>
        <v>-3.2548075513827914</v>
      </c>
      <c r="Q537" s="6">
        <f t="shared" si="2004"/>
        <v>-3.1737866438724911</v>
      </c>
      <c r="S537" s="6">
        <f>L537-logHir!L537</f>
        <v>-9.5351255436096238E-2</v>
      </c>
      <c r="T537" s="6">
        <f>M537-logHir!M537</f>
        <v>0.15605971407383734</v>
      </c>
      <c r="U537" s="6">
        <f>N537-logHir!N537</f>
        <v>4.7000468322760725E-2</v>
      </c>
      <c r="V537" s="6">
        <f>O537-logHir!O537</f>
        <v>-0.32135948700650196</v>
      </c>
      <c r="W537" s="6">
        <f>P537-logHir!P537</f>
        <v>-2.9582509359954816</v>
      </c>
      <c r="X537" s="6">
        <f>Q537-logHir!Q537</f>
        <v>-2.887774371200047</v>
      </c>
    </row>
    <row r="538" spans="1:24" x14ac:dyDescent="0.15">
      <c r="A538" s="1">
        <v>24</v>
      </c>
      <c r="B538" s="1" t="s">
        <v>296</v>
      </c>
      <c r="C538" s="1">
        <v>6</v>
      </c>
      <c r="D538" s="1" t="s">
        <v>2</v>
      </c>
      <c r="E538" s="4">
        <f>IF(資本ストック!E538&gt;0,LN(資本ストック!E538),0)</f>
        <v>13.04528612603824</v>
      </c>
      <c r="F538" s="4">
        <f>IF(資本ストック!F538&gt;0,LN(資本ストック!F538),0)</f>
        <v>13.337093162698274</v>
      </c>
      <c r="G538" s="4">
        <f>IF(資本ストック!G538&gt;0,LN(資本ストック!G538),0)</f>
        <v>13.694447443858639</v>
      </c>
      <c r="H538" s="4">
        <f>IF(資本ストック!H538&gt;0,LN(資本ストック!H538),0)</f>
        <v>13.833866021549142</v>
      </c>
      <c r="I538" s="4">
        <f>IF(資本ストック!I538&gt;0,LN(資本ストック!I538),0)</f>
        <v>13.940079067272833</v>
      </c>
      <c r="J538" s="4">
        <f>IF(資本ストック!J538&gt;0,LN(資本ストック!J538),0)</f>
        <v>13.962547548347565</v>
      </c>
      <c r="L538" s="6">
        <f t="shared" ref="L538" si="2085">E538-E$1090</f>
        <v>1.9660802183100667</v>
      </c>
      <c r="M538" s="6">
        <f t="shared" ref="M538" si="2086">F538-F$1090</f>
        <v>1.9425992890828798</v>
      </c>
      <c r="N538" s="6">
        <f t="shared" ref="N538" si="2087">G538-G$1090</f>
        <v>1.9183793189475509</v>
      </c>
      <c r="O538" s="6">
        <f t="shared" ref="O538" si="2088">H538-H$1090</f>
        <v>1.7996029907168545</v>
      </c>
      <c r="P538" s="6">
        <f t="shared" si="2003"/>
        <v>-0.26156279374091973</v>
      </c>
      <c r="Q538" s="6">
        <f t="shared" si="2004"/>
        <v>-0.23240062077103474</v>
      </c>
      <c r="S538" s="6">
        <f>L538-logHir!L538</f>
        <v>0.98201902746926706</v>
      </c>
      <c r="T538" s="6">
        <f>M538-logHir!M538</f>
        <v>0.84136187013141139</v>
      </c>
      <c r="U538" s="6">
        <f>N538-logHir!N538</f>
        <v>0.82558360431639422</v>
      </c>
      <c r="V538" s="6">
        <f>O538-logHir!O538</f>
        <v>0.87661589369149517</v>
      </c>
      <c r="W538" s="6">
        <f>P538-logHir!P538</f>
        <v>-1.0931098142080824</v>
      </c>
      <c r="X538" s="6">
        <f>Q538-logHir!Q538</f>
        <v>-1.1329318999668256</v>
      </c>
    </row>
    <row r="539" spans="1:24" x14ac:dyDescent="0.15">
      <c r="A539" s="1">
        <v>24</v>
      </c>
      <c r="B539" s="1" t="s">
        <v>296</v>
      </c>
      <c r="C539" s="1">
        <v>7</v>
      </c>
      <c r="D539" s="1" t="s">
        <v>19</v>
      </c>
      <c r="E539" s="4">
        <f>IF(資本ストック!E539&gt;0,LN(資本ストック!E539),0)</f>
        <v>12.300901234829285</v>
      </c>
      <c r="F539" s="4">
        <f>IF(資本ストック!F539&gt;0,LN(資本ストック!F539),0)</f>
        <v>12.395438241559409</v>
      </c>
      <c r="G539" s="4">
        <f>IF(資本ストック!G539&gt;0,LN(資本ストック!G539),0)</f>
        <v>12.409256608058259</v>
      </c>
      <c r="H539" s="4">
        <f>IF(資本ストック!H539&gt;0,LN(資本ストック!H539),0)</f>
        <v>13.071025396511837</v>
      </c>
      <c r="I539" s="4">
        <f>IF(資本ストック!I539&gt;0,LN(資本ストック!I539),0)</f>
        <v>13.212491150981204</v>
      </c>
      <c r="J539" s="4">
        <f>IF(資本ストック!J539&gt;0,LN(資本ストック!J539),0)</f>
        <v>13.227110975354311</v>
      </c>
      <c r="L539" s="6">
        <f t="shared" ref="L539" si="2089">E539-E$1091</f>
        <v>3.0222620984573254</v>
      </c>
      <c r="M539" s="6">
        <f t="shared" ref="M539" si="2090">F539-F$1091</f>
        <v>2.3943978454137635</v>
      </c>
      <c r="N539" s="6">
        <f t="shared" ref="N539" si="2091">G539-G$1091</f>
        <v>2.4363553835445941</v>
      </c>
      <c r="O539" s="6">
        <f t="shared" ref="O539" si="2092">H539-H$1091</f>
        <v>2.5821927518474617</v>
      </c>
      <c r="P539" s="6">
        <f t="shared" si="2003"/>
        <v>-0.98915071003254873</v>
      </c>
      <c r="Q539" s="6">
        <f t="shared" si="2004"/>
        <v>-0.96783719376428934</v>
      </c>
      <c r="S539" s="6">
        <f>L539-logHir!L539</f>
        <v>1.2483231716061365</v>
      </c>
      <c r="T539" s="6">
        <f>M539-logHir!M539</f>
        <v>0.46994952774774124</v>
      </c>
      <c r="U539" s="6">
        <f>N539-logHir!N539</f>
        <v>0.58868211964118444</v>
      </c>
      <c r="V539" s="6">
        <f>O539-logHir!O539</f>
        <v>0.71172801672543162</v>
      </c>
      <c r="W539" s="6">
        <f>P539-logHir!P539</f>
        <v>-2.6956543473486541</v>
      </c>
      <c r="X539" s="6">
        <f>Q539-logHir!Q539</f>
        <v>-2.6883343893534519</v>
      </c>
    </row>
    <row r="540" spans="1:24" x14ac:dyDescent="0.15">
      <c r="A540" s="1">
        <v>24</v>
      </c>
      <c r="B540" s="1" t="s">
        <v>296</v>
      </c>
      <c r="C540" s="1">
        <v>8</v>
      </c>
      <c r="D540" s="1" t="s">
        <v>20</v>
      </c>
      <c r="E540" s="4">
        <f>IF(資本ストック!E540&gt;0,LN(資本ストック!E540),0)</f>
        <v>11.76245083561227</v>
      </c>
      <c r="F540" s="4">
        <f>IF(資本ストック!F540&gt;0,LN(資本ストック!F540),0)</f>
        <v>11.832364782457965</v>
      </c>
      <c r="G540" s="4">
        <f>IF(資本ストック!G540&gt;0,LN(資本ストック!G540),0)</f>
        <v>12.22237989295175</v>
      </c>
      <c r="H540" s="4">
        <f>IF(資本ストック!H540&gt;0,LN(資本ストック!H540),0)</f>
        <v>12.284594336149571</v>
      </c>
      <c r="I540" s="4">
        <f>IF(資本ストック!I540&gt;0,LN(資本ストック!I540),0)</f>
        <v>12.473119887533654</v>
      </c>
      <c r="J540" s="4">
        <f>IF(資本ストック!J540&gt;0,LN(資本ストック!J540),0)</f>
        <v>12.485459919079721</v>
      </c>
      <c r="L540" s="6">
        <f t="shared" ref="L540" si="2093">E540-E$1092</f>
        <v>0.97896686153624124</v>
      </c>
      <c r="M540" s="6">
        <f t="shared" ref="M540" si="2094">F540-F$1092</f>
        <v>0.79745218395407313</v>
      </c>
      <c r="N540" s="6">
        <f t="shared" ref="N540" si="2095">G540-G$1092</f>
        <v>0.92036527045413585</v>
      </c>
      <c r="O540" s="6">
        <f t="shared" ref="O540" si="2096">H540-H$1092</f>
        <v>0.92597324993180052</v>
      </c>
      <c r="P540" s="6">
        <f t="shared" si="2003"/>
        <v>-1.7285219734800989</v>
      </c>
      <c r="Q540" s="6">
        <f t="shared" si="2004"/>
        <v>-1.7094882500388788</v>
      </c>
      <c r="S540" s="6">
        <f>L540-logHir!L540</f>
        <v>0.28129340062415586</v>
      </c>
      <c r="T540" s="6">
        <f>M540-logHir!M540</f>
        <v>0.19028082488701514</v>
      </c>
      <c r="U540" s="6">
        <f>N540-logHir!N540</f>
        <v>0.26726876586359616</v>
      </c>
      <c r="V540" s="6">
        <f>O540-logHir!O540</f>
        <v>0.28136192886892353</v>
      </c>
      <c r="W540" s="6">
        <f>P540-logHir!P540</f>
        <v>-2.4755264487864714</v>
      </c>
      <c r="X540" s="6">
        <f>Q540-logHir!Q540</f>
        <v>-2.3917517198745184</v>
      </c>
    </row>
    <row r="541" spans="1:24" x14ac:dyDescent="0.15">
      <c r="A541" s="1">
        <v>24</v>
      </c>
      <c r="B541" s="1" t="s">
        <v>296</v>
      </c>
      <c r="C541" s="1">
        <v>9</v>
      </c>
      <c r="D541" s="1" t="s">
        <v>21</v>
      </c>
      <c r="E541" s="4">
        <f>IF(資本ストック!E541&gt;0,LN(資本ストック!E541),0)</f>
        <v>10.580402728167059</v>
      </c>
      <c r="F541" s="4">
        <f>IF(資本ストック!F541&gt;0,LN(資本ストック!F541),0)</f>
        <v>11.525993117987326</v>
      </c>
      <c r="G541" s="4">
        <f>IF(資本ストック!G541&gt;0,LN(資本ストック!G541),0)</f>
        <v>12.091752547345481</v>
      </c>
      <c r="H541" s="4">
        <f>IF(資本ストック!H541&gt;0,LN(資本ストック!H541),0)</f>
        <v>12.566641784711079</v>
      </c>
      <c r="I541" s="4">
        <f>IF(資本ストック!I541&gt;0,LN(資本ストック!I541),0)</f>
        <v>12.681572890112646</v>
      </c>
      <c r="J541" s="4">
        <f>IF(資本ストック!J541&gt;0,LN(資本ストック!J541),0)</f>
        <v>12.695599375723091</v>
      </c>
      <c r="L541" s="6">
        <f t="shared" ref="L541" si="2097">E541-E$1093</f>
        <v>-0.67640543154067778</v>
      </c>
      <c r="M541" s="6">
        <f t="shared" ref="M541" si="2098">F541-F$1093</f>
        <v>-0.31631478043357575</v>
      </c>
      <c r="N541" s="6">
        <f t="shared" ref="N541" si="2099">G541-G$1093</f>
        <v>-6.1848903890284745E-2</v>
      </c>
      <c r="O541" s="6">
        <f t="shared" ref="O541" si="2100">H541-H$1093</f>
        <v>0.32498322836658033</v>
      </c>
      <c r="P541" s="6">
        <f t="shared" si="2003"/>
        <v>-1.5200689709011073</v>
      </c>
      <c r="Q541" s="6">
        <f t="shared" si="2004"/>
        <v>-1.4993487933955087</v>
      </c>
      <c r="S541" s="6">
        <f>L541-logHir!L541</f>
        <v>-1.3130773480265372</v>
      </c>
      <c r="T541" s="6">
        <f>M541-logHir!M541</f>
        <v>-0.86826281110826642</v>
      </c>
      <c r="U541" s="6">
        <f>N541-logHir!N541</f>
        <v>-0.67654262474057703</v>
      </c>
      <c r="V541" s="6">
        <f>O541-logHir!O541</f>
        <v>-0.27144323214015387</v>
      </c>
      <c r="W541" s="6">
        <f>P541-logHir!P541</f>
        <v>-1.9441882713139371</v>
      </c>
      <c r="X541" s="6">
        <f>Q541-logHir!Q541</f>
        <v>-1.8778368565917454</v>
      </c>
    </row>
    <row r="542" spans="1:24" x14ac:dyDescent="0.15">
      <c r="A542" s="1">
        <v>24</v>
      </c>
      <c r="B542" s="1" t="s">
        <v>296</v>
      </c>
      <c r="C542" s="1">
        <v>10</v>
      </c>
      <c r="D542" s="1" t="s">
        <v>22</v>
      </c>
      <c r="E542" s="4">
        <f>IF(資本ストック!E542&gt;0,LN(資本ストック!E542),0)</f>
        <v>10.726851619451349</v>
      </c>
      <c r="F542" s="4">
        <f>IF(資本ストック!F542&gt;0,LN(資本ストック!F542),0)</f>
        <v>10.859280981483233</v>
      </c>
      <c r="G542" s="4">
        <f>IF(資本ストック!G542&gt;0,LN(資本ストック!G542),0)</f>
        <v>11.330694003133509</v>
      </c>
      <c r="H542" s="4">
        <f>IF(資本ストック!H542&gt;0,LN(資本ストック!H542),0)</f>
        <v>11.68502409877887</v>
      </c>
      <c r="I542" s="4">
        <f>IF(資本ストック!I542&gt;0,LN(資本ストック!I542),0)</f>
        <v>11.817260970180749</v>
      </c>
      <c r="J542" s="4">
        <f>IF(資本ストック!J542&gt;0,LN(資本ストック!J542),0)</f>
        <v>11.820057872514887</v>
      </c>
      <c r="L542" s="6">
        <f t="shared" ref="L542" si="2101">E542-E$1094</f>
        <v>0.48553164150441575</v>
      </c>
      <c r="M542" s="6">
        <f t="shared" ref="M542" si="2102">F542-F$1094</f>
        <v>0.24836439483602746</v>
      </c>
      <c r="N542" s="6">
        <f t="shared" ref="N542" si="2103">G542-G$1094</f>
        <v>0.2652088958857064</v>
      </c>
      <c r="O542" s="6">
        <f t="shared" ref="O542" si="2104">H542-H$1094</f>
        <v>0.35148061686049736</v>
      </c>
      <c r="P542" s="6">
        <f t="shared" si="2003"/>
        <v>-2.384380890833004</v>
      </c>
      <c r="Q542" s="6">
        <f t="shared" si="2004"/>
        <v>-2.3748902966037129</v>
      </c>
      <c r="S542" s="6">
        <f>L542-logHir!L542</f>
        <v>0.43370414595669615</v>
      </c>
      <c r="T542" s="6">
        <f>M542-logHir!M542</f>
        <v>1.8755775103121763E-2</v>
      </c>
      <c r="U542" s="6">
        <f>N542-logHir!N542</f>
        <v>-6.9382965491810111E-2</v>
      </c>
      <c r="V542" s="6">
        <f>O542-logHir!O542</f>
        <v>1.0088247999885169E-2</v>
      </c>
      <c r="W542" s="6">
        <f>P542-logHir!P542</f>
        <v>-2.765271915291958</v>
      </c>
      <c r="X542" s="6">
        <f>Q542-logHir!Q542</f>
        <v>-2.7869596797352507</v>
      </c>
    </row>
    <row r="543" spans="1:24" x14ac:dyDescent="0.15">
      <c r="A543" s="1">
        <v>24</v>
      </c>
      <c r="B543" s="1" t="s">
        <v>296</v>
      </c>
      <c r="C543" s="1">
        <v>11</v>
      </c>
      <c r="D543" s="1" t="s">
        <v>23</v>
      </c>
      <c r="E543" s="4">
        <f>IF(資本ストック!E543&gt;0,LN(資本ストック!E543),0)</f>
        <v>11.149139239471873</v>
      </c>
      <c r="F543" s="4">
        <f>IF(資本ストック!F543&gt;0,LN(資本ストック!F543),0)</f>
        <v>11.641000363753097</v>
      </c>
      <c r="G543" s="4">
        <f>IF(資本ストック!G543&gt;0,LN(資本ストック!G543),0)</f>
        <v>12.671909105978786</v>
      </c>
      <c r="H543" s="4">
        <f>IF(資本ストック!H543&gt;0,LN(資本ストック!H543),0)</f>
        <v>13.159778897329193</v>
      </c>
      <c r="I543" s="4">
        <f>IF(資本ストック!I543&gt;0,LN(資本ストック!I543),0)</f>
        <v>13.475942664494706</v>
      </c>
      <c r="J543" s="4">
        <f>IF(資本ストック!J543&gt;0,LN(資本ストック!J543),0)</f>
        <v>13.479869700167598</v>
      </c>
      <c r="L543" s="6">
        <f t="shared" ref="L543" si="2105">E543-E$1095</f>
        <v>0.3329386284935083</v>
      </c>
      <c r="M543" s="6">
        <f t="shared" ref="M543" si="2106">F543-F$1095</f>
        <v>0.42336628525212383</v>
      </c>
      <c r="N543" s="6">
        <f t="shared" ref="N543" si="2107">G543-G$1095</f>
        <v>0.7443988751742534</v>
      </c>
      <c r="O543" s="6">
        <f t="shared" ref="O543" si="2108">H543-H$1095</f>
        <v>0.81476657278897946</v>
      </c>
      <c r="P543" s="6">
        <f t="shared" si="2003"/>
        <v>-0.72569919651904691</v>
      </c>
      <c r="Q543" s="6">
        <f t="shared" si="2004"/>
        <v>-0.71507846895100258</v>
      </c>
      <c r="S543" s="6">
        <f>L543-logHir!L543</f>
        <v>-4.6776187553161819E-2</v>
      </c>
      <c r="T543" s="6">
        <f>M543-logHir!M543</f>
        <v>-0.1060490958279221</v>
      </c>
      <c r="U543" s="6">
        <f>N543-logHir!N543</f>
        <v>0.12032481250485105</v>
      </c>
      <c r="V543" s="6">
        <f>O543-logHir!O543</f>
        <v>0.26326142862485469</v>
      </c>
      <c r="W543" s="6">
        <f>P543-logHir!P543</f>
        <v>-1.4035599038969337</v>
      </c>
      <c r="X543" s="6">
        <f>Q543-logHir!Q543</f>
        <v>-1.3681459116921086</v>
      </c>
    </row>
    <row r="544" spans="1:24" x14ac:dyDescent="0.15">
      <c r="A544" s="1">
        <v>24</v>
      </c>
      <c r="B544" s="1" t="s">
        <v>296</v>
      </c>
      <c r="C544" s="1">
        <v>12</v>
      </c>
      <c r="D544" s="1" t="s">
        <v>24</v>
      </c>
      <c r="E544" s="4">
        <f>IF(資本ストック!E544&gt;0,LN(資本ストック!E544),0)</f>
        <v>11.546930781099908</v>
      </c>
      <c r="F544" s="4">
        <f>IF(資本ストック!F544&gt;0,LN(資本ストック!F544),0)</f>
        <v>11.820757836150442</v>
      </c>
      <c r="G544" s="4">
        <f>IF(資本ストック!G544&gt;0,LN(資本ストック!G544),0)</f>
        <v>12.971366590930675</v>
      </c>
      <c r="H544" s="4">
        <f>IF(資本ストック!H544&gt;0,LN(資本ストック!H544),0)</f>
        <v>14.034999571091154</v>
      </c>
      <c r="I544" s="4">
        <f>IF(資本ストック!I544&gt;0,LN(資本ストック!I544),0)</f>
        <v>14.961054726899697</v>
      </c>
      <c r="J544" s="4">
        <f>IF(資本ストック!J544&gt;0,LN(資本ストック!J544),0)</f>
        <v>14.97124450176344</v>
      </c>
      <c r="L544" s="6">
        <f t="shared" ref="L544" si="2109">E544-E$1096</f>
        <v>1.4156841426828954</v>
      </c>
      <c r="M544" s="6">
        <f t="shared" ref="M544" si="2110">F544-F$1096</f>
        <v>0.79970632688679899</v>
      </c>
      <c r="N544" s="6">
        <f t="shared" ref="N544" si="2111">G544-G$1096</f>
        <v>0.48568067567480711</v>
      </c>
      <c r="O544" s="6">
        <f t="shared" ref="O544" si="2112">H544-H$1096</f>
        <v>0.88653771649460467</v>
      </c>
      <c r="P544" s="6">
        <f t="shared" si="2003"/>
        <v>0.75941286588594359</v>
      </c>
      <c r="Q544" s="6">
        <f t="shared" si="2004"/>
        <v>0.77629633264483999</v>
      </c>
      <c r="S544" s="6">
        <f>L544-logHir!L544</f>
        <v>0.68602074346821595</v>
      </c>
      <c r="T544" s="6">
        <f>M544-logHir!M544</f>
        <v>0.14534267578479465</v>
      </c>
      <c r="U544" s="6">
        <f>N544-logHir!N544</f>
        <v>-0.10909140555180841</v>
      </c>
      <c r="V544" s="6">
        <f>O544-logHir!O544</f>
        <v>0.27375093589512645</v>
      </c>
      <c r="W544" s="6">
        <f>P544-logHir!P544</f>
        <v>-4.7602562815759697E-2</v>
      </c>
      <c r="X544" s="6">
        <f>Q544-logHir!Q544</f>
        <v>1.8570249087284552E-2</v>
      </c>
    </row>
    <row r="545" spans="1:24" x14ac:dyDescent="0.15">
      <c r="A545" s="1">
        <v>24</v>
      </c>
      <c r="B545" s="1" t="s">
        <v>296</v>
      </c>
      <c r="C545" s="1">
        <v>13</v>
      </c>
      <c r="D545" s="1" t="s">
        <v>25</v>
      </c>
      <c r="E545" s="4">
        <f>IF(資本ストック!E545&gt;0,LN(資本ストック!E545),0)</f>
        <v>11.291854724333989</v>
      </c>
      <c r="F545" s="4">
        <f>IF(資本ストック!F545&gt;0,LN(資本ストック!F545),0)</f>
        <v>12.605117322868541</v>
      </c>
      <c r="G545" s="4">
        <f>IF(資本ストック!G545&gt;0,LN(資本ストック!G545),0)</f>
        <v>13.54764271145025</v>
      </c>
      <c r="H545" s="4">
        <f>IF(資本ストック!H545&gt;0,LN(資本ストック!H545),0)</f>
        <v>13.922687527238475</v>
      </c>
      <c r="I545" s="4">
        <f>IF(資本ストック!I545&gt;0,LN(資本ストック!I545),0)</f>
        <v>14.155089146512363</v>
      </c>
      <c r="J545" s="4">
        <f>IF(資本ストック!J545&gt;0,LN(資本ストック!J545),0)</f>
        <v>14.167913375801819</v>
      </c>
      <c r="L545" s="6">
        <f t="shared" ref="L545" si="2113">E545-E$1097</f>
        <v>1.6611190170225232</v>
      </c>
      <c r="M545" s="6">
        <f t="shared" ref="M545" si="2114">F545-F$1097</f>
        <v>1.5629178633439924</v>
      </c>
      <c r="N545" s="6">
        <f t="shared" ref="N545" si="2115">G545-G$1097</f>
        <v>1.9138493394737832</v>
      </c>
      <c r="O545" s="6">
        <f t="shared" ref="O545" si="2116">H545-H$1097</f>
        <v>1.9388091746957556</v>
      </c>
      <c r="P545" s="6">
        <f t="shared" si="2003"/>
        <v>-4.6552714501389758E-2</v>
      </c>
      <c r="Q545" s="6">
        <f t="shared" si="2004"/>
        <v>-2.7034793316781602E-2</v>
      </c>
      <c r="S545" s="6">
        <f>L545-logHir!L545</f>
        <v>0.47471714170245072</v>
      </c>
      <c r="T545" s="6">
        <f>M545-logHir!M545</f>
        <v>0.43134677807972466</v>
      </c>
      <c r="U545" s="6">
        <f>N545-logHir!N545</f>
        <v>0.53640583713555934</v>
      </c>
      <c r="V545" s="6">
        <f>O545-logHir!O545</f>
        <v>0.62103566402182686</v>
      </c>
      <c r="W545" s="6">
        <f>P545-logHir!P545</f>
        <v>-1.4755435798296261</v>
      </c>
      <c r="X545" s="6">
        <f>Q545-logHir!Q545</f>
        <v>-1.4338927790259941</v>
      </c>
    </row>
    <row r="546" spans="1:24" x14ac:dyDescent="0.15">
      <c r="A546" s="1">
        <v>24</v>
      </c>
      <c r="B546" s="1" t="s">
        <v>296</v>
      </c>
      <c r="C546" s="1">
        <v>14</v>
      </c>
      <c r="D546" s="1" t="s">
        <v>26</v>
      </c>
      <c r="E546" s="4">
        <f>IF(資本ストック!E546&gt;0,LN(資本ストック!E546),0)</f>
        <v>6.0887555231205583</v>
      </c>
      <c r="F546" s="4">
        <f>IF(資本ストック!F546&gt;0,LN(資本ストック!F546),0)</f>
        <v>7.0868441756532921</v>
      </c>
      <c r="G546" s="4">
        <f>IF(資本ストック!G546&gt;0,LN(資本ストック!G546),0)</f>
        <v>8.4012387462512734</v>
      </c>
      <c r="H546" s="4">
        <f>IF(資本ストック!H546&gt;0,LN(資本ストック!H546),0)</f>
        <v>8.6365525225397946</v>
      </c>
      <c r="I546" s="4">
        <f>IF(資本ストック!I546&gt;0,LN(資本ストック!I546),0)</f>
        <v>9.0094246525071302</v>
      </c>
      <c r="J546" s="4">
        <f>IF(資本ストック!J546&gt;0,LN(資本ストック!J546),0)</f>
        <v>9.0853774929525315</v>
      </c>
      <c r="L546" s="6">
        <f t="shared" ref="L546" si="2117">E546-E$1098</f>
        <v>-0.24548926620196632</v>
      </c>
      <c r="M546" s="6">
        <f t="shared" ref="M546" si="2118">F546-F$1098</f>
        <v>-1.2900260333009399</v>
      </c>
      <c r="N546" s="6">
        <f t="shared" ref="N546" si="2119">G546-G$1098</f>
        <v>-0.99582361862413471</v>
      </c>
      <c r="O546" s="6">
        <f t="shared" ref="O546" si="2120">H546-H$1098</f>
        <v>-1.271604224469213</v>
      </c>
      <c r="P546" s="6">
        <f t="shared" si="2003"/>
        <v>-5.1922172085066229</v>
      </c>
      <c r="Q546" s="6">
        <f t="shared" si="2004"/>
        <v>-5.1095706761660686</v>
      </c>
      <c r="S546" s="6">
        <f>L546-logHir!L546</f>
        <v>8.587063172641507E-2</v>
      </c>
      <c r="T546" s="6">
        <f>M546-logHir!M546</f>
        <v>-0.70445702282132938</v>
      </c>
      <c r="U546" s="6">
        <f>N546-logHir!N546</f>
        <v>-0.50639860948254878</v>
      </c>
      <c r="V546" s="6">
        <f>O546-logHir!O546</f>
        <v>-0.75354371479332105</v>
      </c>
      <c r="W546" s="6">
        <f>P546-logHir!P546</f>
        <v>-4.4909476369829973</v>
      </c>
      <c r="X546" s="6">
        <f>Q546-logHir!Q546</f>
        <v>-4.382280235386812</v>
      </c>
    </row>
    <row r="547" spans="1:24" x14ac:dyDescent="0.15">
      <c r="A547" s="1">
        <v>24</v>
      </c>
      <c r="B547" s="1" t="s">
        <v>296</v>
      </c>
      <c r="C547" s="1">
        <v>15</v>
      </c>
      <c r="D547" s="1" t="s">
        <v>27</v>
      </c>
      <c r="E547" s="4">
        <f>IF(資本ストック!E547&gt;0,LN(資本ストック!E547),0)</f>
        <v>11.220082078407117</v>
      </c>
      <c r="F547" s="4">
        <f>IF(資本ストック!F547&gt;0,LN(資本ストック!F547),0)</f>
        <v>11.971887372467155</v>
      </c>
      <c r="G547" s="4">
        <f>IF(資本ストック!G547&gt;0,LN(資本ストック!G547),0)</f>
        <v>12.828285815216972</v>
      </c>
      <c r="H547" s="4">
        <f>IF(資本ストック!H547&gt;0,LN(資本ストック!H547),0)</f>
        <v>13.3591193207993</v>
      </c>
      <c r="I547" s="4">
        <f>IF(資本ストック!I547&gt;0,LN(資本ストック!I547),0)</f>
        <v>13.484712995166827</v>
      </c>
      <c r="J547" s="4">
        <f>IF(資本ストック!J547&gt;0,LN(資本ストック!J547),0)</f>
        <v>13.4720476856175</v>
      </c>
      <c r="L547" s="6">
        <f t="shared" ref="L547" si="2121">E547-E$1099</f>
        <v>0.16761776452407062</v>
      </c>
      <c r="M547" s="6">
        <f t="shared" ref="M547" si="2122">F547-F$1099</f>
        <v>0.2783576979793505</v>
      </c>
      <c r="N547" s="6">
        <f t="shared" ref="N547" si="2123">G547-G$1099</f>
        <v>0.52917058505733294</v>
      </c>
      <c r="O547" s="6">
        <f t="shared" ref="O547" si="2124">H547-H$1099</f>
        <v>0.75492340891691612</v>
      </c>
      <c r="P547" s="6">
        <f t="shared" si="2003"/>
        <v>-0.71692886584692594</v>
      </c>
      <c r="Q547" s="6">
        <f t="shared" si="2004"/>
        <v>-0.7229004835010997</v>
      </c>
      <c r="S547" s="6">
        <f>L547-logHir!L547</f>
        <v>0.35808250939251884</v>
      </c>
      <c r="T547" s="6">
        <f>M547-logHir!M547</f>
        <v>0.34658906903520226</v>
      </c>
      <c r="U547" s="6">
        <f>N547-logHir!N547</f>
        <v>0.4739610759460966</v>
      </c>
      <c r="V547" s="6">
        <f>O547-logHir!O547</f>
        <v>0.54866732015802988</v>
      </c>
      <c r="W547" s="6">
        <f>P547-logHir!P547</f>
        <v>-1.0472492683049062</v>
      </c>
      <c r="X547" s="6">
        <f>Q547-logHir!Q547</f>
        <v>-1.0693187312391714</v>
      </c>
    </row>
    <row r="548" spans="1:24" x14ac:dyDescent="0.15">
      <c r="A548" s="1">
        <v>24</v>
      </c>
      <c r="B548" s="1" t="s">
        <v>295</v>
      </c>
      <c r="C548" s="1">
        <v>16</v>
      </c>
      <c r="D548" s="1" t="s">
        <v>10</v>
      </c>
      <c r="E548" s="4">
        <f>IF(資本ストック!E548&gt;0,LN(資本ストック!E548),0)</f>
        <v>11.382165002187175</v>
      </c>
      <c r="F548" s="4">
        <f>IF(資本ストック!F548&gt;0,LN(資本ストック!F548),0)</f>
        <v>12.031168122336943</v>
      </c>
      <c r="G548" s="4">
        <f>IF(資本ストック!G548&gt;0,LN(資本ストック!G548),0)</f>
        <v>13.025110572463982</v>
      </c>
      <c r="H548" s="4">
        <f>IF(資本ストック!H548&gt;0,LN(資本ストック!H548),0)</f>
        <v>13.154765195055335</v>
      </c>
      <c r="I548" s="4">
        <f>IF(資本ストック!I548&gt;0,LN(資本ストック!I548),0)</f>
        <v>13.346656268343839</v>
      </c>
      <c r="J548" s="4">
        <f>IF(資本ストック!J548&gt;0,LN(資本ストック!J548),0)</f>
        <v>13.276214526343145</v>
      </c>
      <c r="L548" s="6">
        <f t="shared" ref="L548" si="2125">E548-E$1100</f>
        <v>-0.47634712963328241</v>
      </c>
      <c r="M548" s="6">
        <f t="shared" ref="M548" si="2126">F548-F$1100</f>
        <v>-0.21417855886002179</v>
      </c>
      <c r="N548" s="6">
        <f t="shared" ref="N548" si="2127">G548-G$1100</f>
        <v>0.40572671470590294</v>
      </c>
      <c r="O548" s="6">
        <f t="shared" ref="O548" si="2128">H548-H$1100</f>
        <v>0.13961143490221595</v>
      </c>
      <c r="P548" s="6">
        <f t="shared" si="2003"/>
        <v>-0.85498559266991414</v>
      </c>
      <c r="Q548" s="6">
        <f t="shared" si="2004"/>
        <v>-0.91873364277545555</v>
      </c>
      <c r="S548" s="6">
        <f>L548-logHir!L548</f>
        <v>-8.1654551822095911E-2</v>
      </c>
      <c r="T548" s="6">
        <f>M548-logHir!M548</f>
        <v>1.4022767712944528E-3</v>
      </c>
      <c r="U548" s="6">
        <f>N548-logHir!N548</f>
        <v>0.5430976400967058</v>
      </c>
      <c r="V548" s="6">
        <f>O548-logHir!O548</f>
        <v>0.30953443753421972</v>
      </c>
      <c r="W548" s="6">
        <f>P548-logHir!P548</f>
        <v>-0.55109909111460276</v>
      </c>
      <c r="X548" s="6">
        <f>Q548-logHir!Q548</f>
        <v>-0.64288723961975336</v>
      </c>
    </row>
    <row r="549" spans="1:24" x14ac:dyDescent="0.15">
      <c r="A549" s="1">
        <v>24</v>
      </c>
      <c r="B549" s="1" t="s">
        <v>295</v>
      </c>
      <c r="C549" s="1">
        <v>17</v>
      </c>
      <c r="D549" s="1" t="s">
        <v>11</v>
      </c>
      <c r="E549" s="4">
        <f>IF(資本ストック!E549&gt;0,LN(資本ストック!E549),0)</f>
        <v>12.698617658688056</v>
      </c>
      <c r="F549" s="4">
        <f>IF(資本ストック!F549&gt;0,LN(資本ストック!F549),0)</f>
        <v>13.283609399933713</v>
      </c>
      <c r="G549" s="4">
        <f>IF(資本ストック!G549&gt;0,LN(資本ストック!G549),0)</f>
        <v>13.761609152455534</v>
      </c>
      <c r="H549" s="4">
        <f>IF(資本ストック!H549&gt;0,LN(資本ストック!H549),0)</f>
        <v>14.320213061974751</v>
      </c>
      <c r="I549" s="4">
        <f>IF(資本ストック!I549&gt;0,LN(資本ストック!I549),0)</f>
        <v>14.351555619567696</v>
      </c>
      <c r="J549" s="4">
        <f>IF(資本ストック!J549&gt;0,LN(資本ストック!J549),0)</f>
        <v>14.391851230828291</v>
      </c>
      <c r="L549" s="6">
        <f t="shared" ref="L549" si="2129">E549-E$1101</f>
        <v>9.8181554051343767E-2</v>
      </c>
      <c r="M549" s="6">
        <f t="shared" ref="M549" si="2130">F549-F$1101</f>
        <v>-0.37155741756109606</v>
      </c>
      <c r="N549" s="6">
        <f t="shared" ref="N549" si="2131">G549-G$1101</f>
        <v>-0.24682748310572933</v>
      </c>
      <c r="O549" s="6">
        <f t="shared" ref="O549" si="2132">H549-H$1101</f>
        <v>-4.7686381541909739E-2</v>
      </c>
      <c r="P549" s="6">
        <f t="shared" si="2003"/>
        <v>0.14991375855394296</v>
      </c>
      <c r="Q549" s="6">
        <f t="shared" si="2004"/>
        <v>0.19690306170969052</v>
      </c>
      <c r="S549" s="6">
        <f>L549-logHir!L549</f>
        <v>0.13251003164378794</v>
      </c>
      <c r="T549" s="6">
        <f>M549-logHir!M549</f>
        <v>-0.34522603205632407</v>
      </c>
      <c r="U549" s="6">
        <f>N549-logHir!N549</f>
        <v>-0.22919242377339444</v>
      </c>
      <c r="V549" s="6">
        <f>O549-logHir!O549</f>
        <v>-4.7477245324499151E-2</v>
      </c>
      <c r="W549" s="6">
        <f>P549-logHir!P549</f>
        <v>0.17531714223568784</v>
      </c>
      <c r="X549" s="6">
        <f>Q549-logHir!Q549</f>
        <v>0.22294506308242745</v>
      </c>
    </row>
    <row r="550" spans="1:24" x14ac:dyDescent="0.15">
      <c r="A550" s="1">
        <v>24</v>
      </c>
      <c r="B550" s="1" t="s">
        <v>295</v>
      </c>
      <c r="C550" s="1">
        <v>18</v>
      </c>
      <c r="D550" s="1" t="s">
        <v>12</v>
      </c>
      <c r="E550" s="4">
        <f>IF(資本ストック!E550&gt;0,LN(資本ストック!E550),0)</f>
        <v>11.711072023600526</v>
      </c>
      <c r="F550" s="4">
        <f>IF(資本ストック!F550&gt;0,LN(資本ストック!F550),0)</f>
        <v>12.672943915620708</v>
      </c>
      <c r="G550" s="4">
        <f>IF(資本ストック!G550&gt;0,LN(資本ストック!G550),0)</f>
        <v>13.102259527441442</v>
      </c>
      <c r="H550" s="4">
        <f>IF(資本ストック!H550&gt;0,LN(資本ストック!H550),0)</f>
        <v>13.415817275778805</v>
      </c>
      <c r="I550" s="4">
        <f>IF(資本ストック!I550&gt;0,LN(資本ストック!I550),0)</f>
        <v>13.156821461588097</v>
      </c>
      <c r="J550" s="4">
        <f>IF(資本ストック!J550&gt;0,LN(資本ストック!J550),0)</f>
        <v>13.145095382943916</v>
      </c>
      <c r="L550" s="6">
        <f t="shared" ref="L550" si="2133">E550-E$1102</f>
        <v>-0.20841237735977458</v>
      </c>
      <c r="M550" s="6">
        <f t="shared" ref="M550" si="2134">F550-F$1102</f>
        <v>-0.46179011458286823</v>
      </c>
      <c r="N550" s="6">
        <f t="shared" ref="N550" si="2135">G550-G$1102</f>
        <v>-0.32104039066200407</v>
      </c>
      <c r="O550" s="6">
        <f t="shared" ref="O550" si="2136">H550-H$1102</f>
        <v>-0.11247090496454604</v>
      </c>
      <c r="P550" s="6">
        <f t="shared" si="2003"/>
        <v>-1.0448203994256566</v>
      </c>
      <c r="Q550" s="6">
        <f t="shared" si="2004"/>
        <v>-1.049852786174684</v>
      </c>
      <c r="S550" s="6">
        <f>L550-logHir!L550</f>
        <v>-1.250182731502214E-2</v>
      </c>
      <c r="T550" s="6">
        <f>M550-logHir!M550</f>
        <v>-0.26082840053211953</v>
      </c>
      <c r="U550" s="6">
        <f>N550-logHir!N550</f>
        <v>-6.6259809480845533E-2</v>
      </c>
      <c r="V550" s="6">
        <f>O550-logHir!O550</f>
        <v>6.4136406970726867E-2</v>
      </c>
      <c r="W550" s="6">
        <f>P550-logHir!P550</f>
        <v>-0.93397484634450478</v>
      </c>
      <c r="X550" s="6">
        <f>Q550-logHir!Q550</f>
        <v>-0.91905051490409129</v>
      </c>
    </row>
    <row r="551" spans="1:24" x14ac:dyDescent="0.15">
      <c r="A551" s="1">
        <v>24</v>
      </c>
      <c r="B551" s="1" t="s">
        <v>295</v>
      </c>
      <c r="C551" s="1">
        <v>19</v>
      </c>
      <c r="D551" s="1" t="s">
        <v>13</v>
      </c>
      <c r="E551" s="4">
        <f>IF(資本ストック!E551&gt;0,LN(資本ストック!E551),0)</f>
        <v>11.320817130779742</v>
      </c>
      <c r="F551" s="4">
        <f>IF(資本ストック!F551&gt;0,LN(資本ストック!F551),0)</f>
        <v>11.930542147500036</v>
      </c>
      <c r="G551" s="4">
        <f>IF(資本ストック!G551&gt;0,LN(資本ストック!G551),0)</f>
        <v>12.109882373969755</v>
      </c>
      <c r="H551" s="4">
        <f>IF(資本ストック!H551&gt;0,LN(資本ストック!H551),0)</f>
        <v>12.292647048391656</v>
      </c>
      <c r="I551" s="4">
        <f>IF(資本ストック!I551&gt;0,LN(資本ストック!I551),0)</f>
        <v>12.497193733854024</v>
      </c>
      <c r="J551" s="4">
        <f>IF(資本ストック!J551&gt;0,LN(資本ストック!J551),0)</f>
        <v>12.420878594541225</v>
      </c>
      <c r="L551" s="6">
        <f t="shared" ref="L551" si="2137">E551-E$1103</f>
        <v>9.6235752805180041E-2</v>
      </c>
      <c r="M551" s="6">
        <f t="shared" ref="M551" si="2138">F551-F$1103</f>
        <v>0.34118641549410533</v>
      </c>
      <c r="N551" s="6">
        <f t="shared" ref="N551" si="2139">G551-G$1103</f>
        <v>0.30768299240213182</v>
      </c>
      <c r="O551" s="6">
        <f t="shared" ref="O551" si="2140">H551-H$1103</f>
        <v>6.5716975534877875E-2</v>
      </c>
      <c r="P551" s="6">
        <f t="shared" si="2003"/>
        <v>-1.7044481271597292</v>
      </c>
      <c r="Q551" s="6">
        <f t="shared" si="2004"/>
        <v>-1.7740695745773749</v>
      </c>
      <c r="S551" s="6">
        <f>L551-logHir!L551</f>
        <v>0.31496662140287057</v>
      </c>
      <c r="T551" s="6">
        <f>M551-logHir!M551</f>
        <v>0.60923443013068557</v>
      </c>
      <c r="U551" s="6">
        <f>N551-logHir!N551</f>
        <v>0.55453061350942789</v>
      </c>
      <c r="V551" s="6">
        <f>O551-logHir!O551</f>
        <v>0.2437237012725717</v>
      </c>
      <c r="W551" s="6">
        <f>P551-logHir!P551</f>
        <v>-1.5749757954785117</v>
      </c>
      <c r="X551" s="6">
        <f>Q551-logHir!Q551</f>
        <v>-1.6435528632406271</v>
      </c>
    </row>
    <row r="552" spans="1:24" x14ac:dyDescent="0.15">
      <c r="A552" s="1">
        <v>24</v>
      </c>
      <c r="B552" s="1" t="s">
        <v>295</v>
      </c>
      <c r="C552" s="1">
        <v>20</v>
      </c>
      <c r="D552" s="1" t="s">
        <v>14</v>
      </c>
      <c r="E552" s="4">
        <f>IF(資本ストック!E552&gt;0,LN(資本ストック!E552),0)</f>
        <v>10.99208194339143</v>
      </c>
      <c r="F552" s="4">
        <f>IF(資本ストック!F552&gt;0,LN(資本ストック!F552),0)</f>
        <v>12.726510658733076</v>
      </c>
      <c r="G552" s="4">
        <f>IF(資本ストック!G552&gt;0,LN(資本ストック!G552),0)</f>
        <v>13.665260748205379</v>
      </c>
      <c r="H552" s="4">
        <f>IF(資本ストック!H552&gt;0,LN(資本ストック!H552),0)</f>
        <v>14.150891783836606</v>
      </c>
      <c r="I552" s="4">
        <f>IF(資本ストック!I552&gt;0,LN(資本ストック!I552),0)</f>
        <v>14.077274766235906</v>
      </c>
      <c r="J552" s="4">
        <f>IF(資本ストック!J552&gt;0,LN(資本ストック!J552),0)</f>
        <v>14.039843667524737</v>
      </c>
      <c r="L552" s="6">
        <f t="shared" ref="L552" si="2141">E552-E$1104</f>
        <v>6.1582170772732425E-2</v>
      </c>
      <c r="M552" s="6">
        <f t="shared" ref="M552" si="2142">F552-F$1104</f>
        <v>-0.24295174698258037</v>
      </c>
      <c r="N552" s="6">
        <f t="shared" ref="N552" si="2143">G552-G$1104</f>
        <v>-0.15734101696378389</v>
      </c>
      <c r="O552" s="6">
        <f t="shared" ref="O552" si="2144">H552-H$1104</f>
        <v>-6.1882863388964537E-2</v>
      </c>
      <c r="P552" s="6">
        <f t="shared" si="2003"/>
        <v>-0.12436709477784724</v>
      </c>
      <c r="Q552" s="6">
        <f t="shared" si="2004"/>
        <v>-0.15510450159386302</v>
      </c>
      <c r="S552" s="6">
        <f>L552-logHir!L552</f>
        <v>0.30363159906685411</v>
      </c>
      <c r="T552" s="6">
        <f>M552-logHir!M552</f>
        <v>0.13880823174337031</v>
      </c>
      <c r="U552" s="6">
        <f>N552-logHir!N552</f>
        <v>0.24511752209504145</v>
      </c>
      <c r="V552" s="6">
        <f>O552-logHir!O552</f>
        <v>0.20862188911926971</v>
      </c>
      <c r="W552" s="6">
        <f>P552-logHir!P552</f>
        <v>0.18053773041135912</v>
      </c>
      <c r="X552" s="6">
        <f>Q552-logHir!Q552</f>
        <v>0.14612276883500819</v>
      </c>
    </row>
    <row r="553" spans="1:24" x14ac:dyDescent="0.15">
      <c r="A553" s="1">
        <v>24</v>
      </c>
      <c r="B553" s="1" t="s">
        <v>295</v>
      </c>
      <c r="C553" s="1">
        <v>21</v>
      </c>
      <c r="D553" s="1" t="s">
        <v>15</v>
      </c>
      <c r="E553" s="4">
        <f>IF(資本ストック!E553&gt;0,LN(資本ストック!E553),0)</f>
        <v>13.308702632136576</v>
      </c>
      <c r="F553" s="4">
        <f>IF(資本ストック!F553&gt;0,LN(資本ストック!F553),0)</f>
        <v>13.587228322379209</v>
      </c>
      <c r="G553" s="4">
        <f>IF(資本ストック!G553&gt;0,LN(資本ストック!G553),0)</f>
        <v>14.008727721146284</v>
      </c>
      <c r="H553" s="4">
        <f>IF(資本ストック!H553&gt;0,LN(資本ストック!H553),0)</f>
        <v>14.556711997217011</v>
      </c>
      <c r="I553" s="4">
        <f>IF(資本ストック!I553&gt;0,LN(資本ストック!I553),0)</f>
        <v>14.789092508667807</v>
      </c>
      <c r="J553" s="4">
        <f>IF(資本ストック!J553&gt;0,LN(資本ストック!J553),0)</f>
        <v>14.775237861393849</v>
      </c>
      <c r="L553" s="6">
        <f t="shared" ref="L553" si="2145">E553-E$1105</f>
        <v>0.71670714211689024</v>
      </c>
      <c r="M553" s="6">
        <f t="shared" ref="M553" si="2146">F553-F$1105</f>
        <v>-9.0231381950625078E-2</v>
      </c>
      <c r="N553" s="6">
        <f t="shared" ref="N553" si="2147">G553-G$1105</f>
        <v>-0.13066331351404159</v>
      </c>
      <c r="O553" s="6">
        <f t="shared" ref="O553" si="2148">H553-H$1105</f>
        <v>4.7825273825168324E-3</v>
      </c>
      <c r="P553" s="6">
        <f t="shared" si="2003"/>
        <v>0.58745064765405353</v>
      </c>
      <c r="Q553" s="6">
        <f t="shared" si="2004"/>
        <v>0.58028969227524918</v>
      </c>
      <c r="S553" s="6">
        <f>L553-logHir!L553</f>
        <v>0.80787386567520159</v>
      </c>
      <c r="T553" s="6">
        <f>M553-logHir!M553</f>
        <v>8.3685502931711397E-2</v>
      </c>
      <c r="U553" s="6">
        <f>N553-logHir!N553</f>
        <v>-0.12427159199268623</v>
      </c>
      <c r="V553" s="6">
        <f>O553-logHir!O553</f>
        <v>4.2597446779543802E-2</v>
      </c>
      <c r="W553" s="6">
        <f>P553-logHir!P553</f>
        <v>0.62688629914594252</v>
      </c>
      <c r="X553" s="6">
        <f>Q553-logHir!Q553</f>
        <v>0.65673649468323703</v>
      </c>
    </row>
    <row r="554" spans="1:24" x14ac:dyDescent="0.15">
      <c r="A554" s="1">
        <v>24</v>
      </c>
      <c r="B554" s="1" t="s">
        <v>144</v>
      </c>
      <c r="C554" s="1">
        <v>22</v>
      </c>
      <c r="D554" s="1" t="s">
        <v>7</v>
      </c>
      <c r="E554" s="4">
        <f>IF(資本ストック!E554&gt;0,LN(資本ストック!E554),0)</f>
        <v>12.102467149036185</v>
      </c>
      <c r="F554" s="4">
        <f>IF(資本ストック!F554&gt;0,LN(資本ストック!F554),0)</f>
        <v>13.336714049705865</v>
      </c>
      <c r="G554" s="4">
        <f>IF(資本ストック!G554&gt;0,LN(資本ストック!G554),0)</f>
        <v>14.395364850635307</v>
      </c>
      <c r="H554" s="4">
        <f>IF(資本ストック!H554&gt;0,LN(資本ストック!H554),0)</f>
        <v>14.696822386669387</v>
      </c>
      <c r="I554" s="4">
        <f>IF(資本ストック!I554&gt;0,LN(資本ストック!I554),0)</f>
        <v>14.809383212062384</v>
      </c>
      <c r="J554" s="4">
        <f>IF(資本ストック!J554&gt;0,LN(資本ストック!J554),0)</f>
        <v>14.802202464633925</v>
      </c>
      <c r="L554" s="6">
        <f t="shared" ref="L554" si="2149">E554-E$1106</f>
        <v>-8.3618835657054191E-2</v>
      </c>
      <c r="M554" s="6">
        <f t="shared" ref="M554" si="2150">F554-F$1106</f>
        <v>-0.15267862809544397</v>
      </c>
      <c r="N554" s="6">
        <f t="shared" ref="N554" si="2151">G554-G$1106</f>
        <v>-3.7386595345392237E-3</v>
      </c>
      <c r="O554" s="6">
        <f t="shared" ref="O554" si="2152">H554-H$1106</f>
        <v>-0.15884668660882895</v>
      </c>
      <c r="P554" s="6">
        <f t="shared" si="2003"/>
        <v>0.60774135104863092</v>
      </c>
      <c r="Q554" s="6">
        <f t="shared" si="2004"/>
        <v>0.60725429551532528</v>
      </c>
      <c r="S554" s="6">
        <f>L554-logHir!L554</f>
        <v>0.14300703704687301</v>
      </c>
      <c r="T554" s="6">
        <f>M554-logHir!M554</f>
        <v>1.5547659615503306E-2</v>
      </c>
      <c r="U554" s="6">
        <f>N554-logHir!N554</f>
        <v>0.2239546057836872</v>
      </c>
      <c r="V554" s="6">
        <f>O554-logHir!O554</f>
        <v>3.9384891415796375E-2</v>
      </c>
      <c r="W554" s="6">
        <f>P554-logHir!P554</f>
        <v>0.73325041994062268</v>
      </c>
      <c r="X554" s="6">
        <f>Q554-logHir!Q554</f>
        <v>0.72718493592136646</v>
      </c>
    </row>
    <row r="555" spans="1:24" x14ac:dyDescent="0.15">
      <c r="A555" s="1">
        <v>24</v>
      </c>
      <c r="B555" s="1" t="s">
        <v>144</v>
      </c>
      <c r="C555" s="1">
        <v>23</v>
      </c>
      <c r="D555" s="1" t="s">
        <v>28</v>
      </c>
      <c r="E555" s="4">
        <f>IF(資本ストック!E555&gt;0,LN(資本ストック!E555),0)</f>
        <v>12.599212366819433</v>
      </c>
      <c r="F555" s="4">
        <f>IF(資本ストック!F555&gt;0,LN(資本ストック!F555),0)</f>
        <v>13.396048421114559</v>
      </c>
      <c r="G555" s="4">
        <f>IF(資本ストック!G555&gt;0,LN(資本ストック!G555),0)</f>
        <v>13.797961385778054</v>
      </c>
      <c r="H555" s="4">
        <f>IF(資本ストック!H555&gt;0,LN(資本ストック!H555),0)</f>
        <v>14.47332756951853</v>
      </c>
      <c r="I555" s="4">
        <f>IF(資本ストック!I555&gt;0,LN(資本ストック!I555),0)</f>
        <v>14.583123460803305</v>
      </c>
      <c r="J555" s="4">
        <f>IF(資本ストック!J555&gt;0,LN(資本ストック!J555),0)</f>
        <v>14.600364110063477</v>
      </c>
      <c r="L555" s="6">
        <f t="shared" ref="L555" si="2153">E555-E$1107</f>
        <v>-0.10040479359466836</v>
      </c>
      <c r="M555" s="6">
        <f t="shared" ref="M555" si="2154">F555-F$1107</f>
        <v>-9.998886256770767E-2</v>
      </c>
      <c r="N555" s="6">
        <f t="shared" ref="N555" si="2155">G555-G$1107</f>
        <v>-0.19824720132377927</v>
      </c>
      <c r="O555" s="6">
        <f t="shared" ref="O555" si="2156">H555-H$1107</f>
        <v>-0.11927888528274089</v>
      </c>
      <c r="P555" s="6">
        <f t="shared" si="2003"/>
        <v>0.38148159978955221</v>
      </c>
      <c r="Q555" s="6">
        <f t="shared" si="2004"/>
        <v>0.40541594094487721</v>
      </c>
      <c r="S555" s="6">
        <f>L555-logHir!L555</f>
        <v>0.13713926146419375</v>
      </c>
      <c r="T555" s="6">
        <f>M555-logHir!M555</f>
        <v>7.4886163677660988E-3</v>
      </c>
      <c r="U555" s="6">
        <f>N555-logHir!N555</f>
        <v>-4.6553945264324881E-2</v>
      </c>
      <c r="V555" s="6">
        <f>O555-logHir!O555</f>
        <v>-1.0046198181239419E-3</v>
      </c>
      <c r="W555" s="6">
        <f>P555-logHir!P555</f>
        <v>0.49476792942994585</v>
      </c>
      <c r="X555" s="6">
        <f>Q555-logHir!Q555</f>
        <v>0.51780801737155713</v>
      </c>
    </row>
    <row r="556" spans="1:24" x14ac:dyDescent="0.15">
      <c r="A556" s="1">
        <v>25</v>
      </c>
      <c r="B556" s="1" t="s">
        <v>297</v>
      </c>
      <c r="C556" s="1">
        <v>1</v>
      </c>
      <c r="D556" s="1" t="s">
        <v>8</v>
      </c>
      <c r="E556" s="4">
        <f>IF(資本ストック!E556&gt;0,LN(資本ストック!E556),0)</f>
        <v>12.574242470505929</v>
      </c>
      <c r="F556" s="4">
        <f>IF(資本ストック!F556&gt;0,LN(資本ストック!F556),0)</f>
        <v>13.723730454165031</v>
      </c>
      <c r="G556" s="4">
        <f>IF(資本ストック!G556&gt;0,LN(資本ストック!G556),0)</f>
        <v>14.24407888092993</v>
      </c>
      <c r="H556" s="4">
        <f>IF(資本ストック!H556&gt;0,LN(資本ストック!H556),0)</f>
        <v>14.388752314332038</v>
      </c>
      <c r="I556" s="4">
        <f>IF(資本ストック!I556&gt;0,LN(資本ストック!I556),0)</f>
        <v>14.309121398433133</v>
      </c>
      <c r="J556" s="4">
        <f>IF(資本ストック!J556&gt;0,LN(資本ストック!J556),0)</f>
        <v>14.292054435160562</v>
      </c>
      <c r="L556" s="6">
        <f t="shared" ref="L556" si="2157">E556-E$1085</f>
        <v>-0.83890623791170071</v>
      </c>
      <c r="M556" s="6">
        <f t="shared" ref="M556" si="2158">F556-F$1085</f>
        <v>8.5244990350430427E-2</v>
      </c>
      <c r="N556" s="6">
        <f t="shared" ref="N556" si="2159">G556-G$1085</f>
        <v>0.2567253454555587</v>
      </c>
      <c r="O556" s="6">
        <f t="shared" ref="O556" si="2160">H556-H$1085</f>
        <v>0.20278756292813505</v>
      </c>
      <c r="P556" s="6">
        <f t="shared" si="2003"/>
        <v>0.10747953741937977</v>
      </c>
      <c r="Q556" s="6">
        <f t="shared" si="2004"/>
        <v>9.7106266041961931E-2</v>
      </c>
      <c r="S556" s="6">
        <f>L556-logHir!L556</f>
        <v>-0.4674222385439073</v>
      </c>
      <c r="T556" s="6">
        <f>M556-logHir!M556</f>
        <v>0.69006031993976613</v>
      </c>
      <c r="U556" s="6">
        <f>N556-logHir!N556</f>
        <v>1.1009237070323472</v>
      </c>
      <c r="V556" s="6">
        <f>O556-logHir!O556</f>
        <v>1.1165894879571443</v>
      </c>
      <c r="W556" s="6">
        <f>P556-logHir!P556</f>
        <v>0.93119677965497871</v>
      </c>
      <c r="X556" s="6">
        <f>Q556-logHir!Q556</f>
        <v>0.93725615230244586</v>
      </c>
    </row>
    <row r="557" spans="1:24" x14ac:dyDescent="0.15">
      <c r="A557" s="1">
        <v>25</v>
      </c>
      <c r="B557" s="1" t="s">
        <v>297</v>
      </c>
      <c r="C557" s="1">
        <v>2</v>
      </c>
      <c r="D557" s="1" t="s">
        <v>9</v>
      </c>
      <c r="E557" s="4">
        <f>IF(資本ストック!E557&gt;0,LN(資本ストック!E557),0)</f>
        <v>9.2983698266122907</v>
      </c>
      <c r="F557" s="4">
        <f>IF(資本ストック!F557&gt;0,LN(資本ストック!F557),0)</f>
        <v>9.714093464381337</v>
      </c>
      <c r="G557" s="4">
        <f>IF(資本ストック!G557&gt;0,LN(資本ストック!G557),0)</f>
        <v>9.6634605439944465</v>
      </c>
      <c r="H557" s="4">
        <f>IF(資本ストック!H557&gt;0,LN(資本ストック!H557),0)</f>
        <v>9.7654436976049617</v>
      </c>
      <c r="I557" s="4">
        <f>IF(資本ストック!I557&gt;0,LN(資本ストック!I557),0)</f>
        <v>9.3922062650029066</v>
      </c>
      <c r="J557" s="4">
        <f>IF(資本ストック!J557&gt;0,LN(資本ストック!J557),0)</f>
        <v>9.329641779305069</v>
      </c>
      <c r="L557" s="6">
        <f t="shared" ref="L557" si="2161">E557-E$1086</f>
        <v>-0.64674540062346253</v>
      </c>
      <c r="M557" s="6">
        <f t="shared" ref="M557" si="2162">F557-F$1086</f>
        <v>-0.40674937244896014</v>
      </c>
      <c r="N557" s="6">
        <f t="shared" ref="N557" si="2163">G557-G$1086</f>
        <v>-0.5463961287945871</v>
      </c>
      <c r="O557" s="6">
        <f t="shared" ref="O557" si="2164">H557-H$1086</f>
        <v>-0.42887859482078206</v>
      </c>
      <c r="P557" s="6">
        <f t="shared" si="2003"/>
        <v>-4.8094355960108466</v>
      </c>
      <c r="Q557" s="6">
        <f t="shared" si="2004"/>
        <v>-4.8653063898135311</v>
      </c>
      <c r="S557" s="6">
        <f>L557-logHir!L557</f>
        <v>0.59530319889236871</v>
      </c>
      <c r="T557" s="6">
        <f>M557-logHir!M557</f>
        <v>0.62583292866291451</v>
      </c>
      <c r="U557" s="6">
        <f>N557-logHir!N557</f>
        <v>0.41571237356270174</v>
      </c>
      <c r="V557" s="6">
        <f>O557-logHir!O557</f>
        <v>0.51949527077657365</v>
      </c>
      <c r="W557" s="6">
        <f>P557-logHir!P557</f>
        <v>-4.1480728036525445</v>
      </c>
      <c r="X557" s="6">
        <f>Q557-logHir!Q557</f>
        <v>-4.2292581383017858</v>
      </c>
    </row>
    <row r="558" spans="1:24" x14ac:dyDescent="0.15">
      <c r="A558" s="1">
        <v>25</v>
      </c>
      <c r="B558" s="1" t="s">
        <v>298</v>
      </c>
      <c r="C558" s="1">
        <v>3</v>
      </c>
      <c r="D558" s="1" t="s">
        <v>16</v>
      </c>
      <c r="E558" s="4">
        <f>IF(資本ストック!E558&gt;0,LN(資本ストック!E558),0)</f>
        <v>9.9017619566263253</v>
      </c>
      <c r="F558" s="4">
        <f>IF(資本ストック!F558&gt;0,LN(資本ストック!F558),0)</f>
        <v>10.925657788441576</v>
      </c>
      <c r="G558" s="4">
        <f>IF(資本ストック!G558&gt;0,LN(資本ストック!G558),0)</f>
        <v>11.562332309985166</v>
      </c>
      <c r="H558" s="4">
        <f>IF(資本ストック!H558&gt;0,LN(資本ストック!H558),0)</f>
        <v>11.953950838249861</v>
      </c>
      <c r="I558" s="4">
        <f>IF(資本ストック!I558&gt;0,LN(資本ストック!I558),0)</f>
        <v>12.039064525081818</v>
      </c>
      <c r="J558" s="4">
        <f>IF(資本ストック!J558&gt;0,LN(資本ストック!J558),0)</f>
        <v>12.039835307980942</v>
      </c>
      <c r="L558" s="6">
        <f t="shared" ref="L558" si="2165">E558-E$1087</f>
        <v>-1.1034489607669755</v>
      </c>
      <c r="M558" s="6">
        <f t="shared" ref="M558" si="2166">F558-F$1087</f>
        <v>-0.67280868776595248</v>
      </c>
      <c r="N558" s="6">
        <f t="shared" ref="N558" si="2167">G558-G$1087</f>
        <v>-0.57267691769390261</v>
      </c>
      <c r="O558" s="6">
        <f t="shared" ref="O558" si="2168">H558-H$1087</f>
        <v>-0.54237741833701847</v>
      </c>
      <c r="P558" s="6">
        <f t="shared" si="2003"/>
        <v>-2.1625773359319354</v>
      </c>
      <c r="Q558" s="6">
        <f t="shared" si="2004"/>
        <v>-2.155112861137658</v>
      </c>
      <c r="S558" s="6">
        <f>L558-logHir!L558</f>
        <v>0.32884998607603499</v>
      </c>
      <c r="T558" s="6">
        <f>M558-logHir!M558</f>
        <v>0.39559317276542849</v>
      </c>
      <c r="U558" s="6">
        <f>N558-logHir!N558</f>
        <v>0.42902490100870239</v>
      </c>
      <c r="V558" s="6">
        <f>O558-logHir!O558</f>
        <v>0.27784684197707143</v>
      </c>
      <c r="W558" s="6">
        <f>P558-logHir!P558</f>
        <v>-1.555267794039711</v>
      </c>
      <c r="X558" s="6">
        <f>Q558-logHir!Q558</f>
        <v>-1.4589099636006502</v>
      </c>
    </row>
    <row r="559" spans="1:24" x14ac:dyDescent="0.15">
      <c r="A559" s="1">
        <v>25</v>
      </c>
      <c r="B559" s="1" t="s">
        <v>298</v>
      </c>
      <c r="C559" s="1">
        <v>4</v>
      </c>
      <c r="D559" s="1" t="s">
        <v>17</v>
      </c>
      <c r="E559" s="4">
        <f>IF(資本ストック!E559&gt;0,LN(資本ストック!E559),0)</f>
        <v>11.969713301214322</v>
      </c>
      <c r="F559" s="4">
        <f>IF(資本ストック!F559&gt;0,LN(資本ストック!F559),0)</f>
        <v>12.223390002619068</v>
      </c>
      <c r="G559" s="4">
        <f>IF(資本ストック!G559&gt;0,LN(資本ストック!G559),0)</f>
        <v>12.419258854678764</v>
      </c>
      <c r="H559" s="4">
        <f>IF(資本ストック!H559&gt;0,LN(資本ストック!H559),0)</f>
        <v>12.555158390650428</v>
      </c>
      <c r="I559" s="4">
        <f>IF(資本ストック!I559&gt;0,LN(資本ストック!I559),0)</f>
        <v>12.50437969449291</v>
      </c>
      <c r="J559" s="4">
        <f>IF(資本ストック!J559&gt;0,LN(資本ストック!J559),0)</f>
        <v>12.519535413271326</v>
      </c>
      <c r="L559" s="6">
        <f t="shared" ref="L559" si="2169">E559-E$1088</f>
        <v>1.2622067228063365</v>
      </c>
      <c r="M559" s="6">
        <f t="shared" ref="M559" si="2170">F559-F$1088</f>
        <v>1.0555749014576197</v>
      </c>
      <c r="N559" s="6">
        <f t="shared" ref="N559" si="2171">G559-G$1088</f>
        <v>0.95702467118849022</v>
      </c>
      <c r="O559" s="6">
        <f t="shared" ref="O559" si="2172">H559-H$1088</f>
        <v>1.0327988699638055</v>
      </c>
      <c r="P559" s="6">
        <f t="shared" si="2003"/>
        <v>-1.6972621665208436</v>
      </c>
      <c r="Q559" s="6">
        <f t="shared" si="2004"/>
        <v>-1.6754127558472742</v>
      </c>
      <c r="S559" s="6">
        <f>L559-logHir!L559</f>
        <v>0.91885616991403118</v>
      </c>
      <c r="T559" s="6">
        <f>M559-logHir!M559</f>
        <v>0.90702814071709525</v>
      </c>
      <c r="U559" s="6">
        <f>N559-logHir!N559</f>
        <v>0.96011140540967688</v>
      </c>
      <c r="V559" s="6">
        <f>O559-logHir!O559</f>
        <v>1.0332822956660088</v>
      </c>
      <c r="W559" s="6">
        <f>P559-logHir!P559</f>
        <v>-1.9655725037291401</v>
      </c>
      <c r="X559" s="6">
        <f>Q559-logHir!Q559</f>
        <v>-1.9671016393926646</v>
      </c>
    </row>
    <row r="560" spans="1:24" x14ac:dyDescent="0.15">
      <c r="A560" s="1">
        <v>25</v>
      </c>
      <c r="B560" s="1" t="s">
        <v>298</v>
      </c>
      <c r="C560" s="1">
        <v>5</v>
      </c>
      <c r="D560" s="1" t="s">
        <v>18</v>
      </c>
      <c r="E560" s="4">
        <f>IF(資本ストック!E560&gt;0,LN(資本ストック!E560),0)</f>
        <v>9.0729497190210378</v>
      </c>
      <c r="F560" s="4">
        <f>IF(資本ストック!F560&gt;0,LN(資本ストック!F560),0)</f>
        <v>9.7809937611676059</v>
      </c>
      <c r="G560" s="4">
        <f>IF(資本ストック!G560&gt;0,LN(資本ストック!G560),0)</f>
        <v>10.688608443328031</v>
      </c>
      <c r="H560" s="4">
        <f>IF(資本ストック!H560&gt;0,LN(資本ストック!H560),0)</f>
        <v>11.018247837401619</v>
      </c>
      <c r="I560" s="4">
        <f>IF(資本ストック!I560&gt;0,LN(資本ストック!I560),0)</f>
        <v>11.18476406600087</v>
      </c>
      <c r="J560" s="4">
        <f>IF(資本ストック!J560&gt;0,LN(資本ストック!J560),0)</f>
        <v>11.168930969234191</v>
      </c>
      <c r="L560" s="6">
        <f t="shared" ref="L560" si="2173">E560-E$1089</f>
        <v>-1.1054833278642651</v>
      </c>
      <c r="M560" s="6">
        <f t="shared" ref="M560" si="2174">F560-F$1089</f>
        <v>-0.78116843647877587</v>
      </c>
      <c r="N560" s="6">
        <f t="shared" ref="N560" si="2175">G560-G$1089</f>
        <v>-0.31772212432564473</v>
      </c>
      <c r="O560" s="6">
        <f t="shared" ref="O560" si="2176">H560-H$1089</f>
        <v>-0.29235245396617948</v>
      </c>
      <c r="P560" s="6">
        <f t="shared" si="2003"/>
        <v>-3.0168777950128831</v>
      </c>
      <c r="Q560" s="6">
        <f t="shared" si="2004"/>
        <v>-3.026017199884409</v>
      </c>
      <c r="S560" s="6">
        <f>L560-logHir!L560</f>
        <v>-0.18201960368377712</v>
      </c>
      <c r="T560" s="6">
        <f>M560-logHir!M560</f>
        <v>-0.36464318748794611</v>
      </c>
      <c r="U560" s="6">
        <f>N560-logHir!N560</f>
        <v>-0.25834065109727256</v>
      </c>
      <c r="V560" s="6">
        <f>O560-logHir!O560</f>
        <v>-0.45209269857032197</v>
      </c>
      <c r="W560" s="6">
        <f>P560-logHir!P560</f>
        <v>-3.0778432391797192</v>
      </c>
      <c r="X560" s="6">
        <f>Q560-logHir!Q560</f>
        <v>-3.0568918966699528</v>
      </c>
    </row>
    <row r="561" spans="1:24" x14ac:dyDescent="0.15">
      <c r="A561" s="1">
        <v>25</v>
      </c>
      <c r="B561" s="1" t="s">
        <v>298</v>
      </c>
      <c r="C561" s="1">
        <v>6</v>
      </c>
      <c r="D561" s="1" t="s">
        <v>2</v>
      </c>
      <c r="E561" s="4">
        <f>IF(資本ストック!E561&gt;0,LN(資本ストック!E561),0)</f>
        <v>11.846925757985622</v>
      </c>
      <c r="F561" s="4">
        <f>IF(資本ストック!F561&gt;0,LN(資本ストック!F561),0)</f>
        <v>11.911930431343865</v>
      </c>
      <c r="G561" s="4">
        <f>IF(資本ストック!G561&gt;0,LN(資本ストック!G561),0)</f>
        <v>12.126809972397917</v>
      </c>
      <c r="H561" s="4">
        <f>IF(資本ストック!H561&gt;0,LN(資本ストック!H561),0)</f>
        <v>12.499441806364398</v>
      </c>
      <c r="I561" s="4">
        <f>IF(資本ストック!I561&gt;0,LN(資本ストック!I561),0)</f>
        <v>12.714160951576632</v>
      </c>
      <c r="J561" s="4">
        <f>IF(資本ストック!J561&gt;0,LN(資本ストック!J561),0)</f>
        <v>12.728236229367592</v>
      </c>
      <c r="L561" s="6">
        <f t="shared" ref="L561" si="2177">E561-E$1090</f>
        <v>0.76771985025744804</v>
      </c>
      <c r="M561" s="6">
        <f t="shared" ref="M561" si="2178">F561-F$1090</f>
        <v>0.51743655772847141</v>
      </c>
      <c r="N561" s="6">
        <f t="shared" ref="N561" si="2179">G561-G$1090</f>
        <v>0.35074184748682846</v>
      </c>
      <c r="O561" s="6">
        <f t="shared" ref="O561" si="2180">H561-H$1090</f>
        <v>0.46517877553211129</v>
      </c>
      <c r="P561" s="6">
        <f t="shared" si="2003"/>
        <v>-1.4874809094371209</v>
      </c>
      <c r="Q561" s="6">
        <f t="shared" si="2004"/>
        <v>-1.4667119397510078</v>
      </c>
      <c r="S561" s="6">
        <f>L561-logHir!L561</f>
        <v>0.21615625561218188</v>
      </c>
      <c r="T561" s="6">
        <f>M561-logHir!M561</f>
        <v>-3.6406688922699715E-2</v>
      </c>
      <c r="U561" s="6">
        <f>N561-logHir!N561</f>
        <v>-0.35306193746962222</v>
      </c>
      <c r="V561" s="6">
        <f>O561-logHir!O561</f>
        <v>-8.8659696788289111E-2</v>
      </c>
      <c r="W561" s="6">
        <f>P561-logHir!P561</f>
        <v>-2.1381746895552816</v>
      </c>
      <c r="X561" s="6">
        <f>Q561-logHir!Q561</f>
        <v>-2.0494777661436512</v>
      </c>
    </row>
    <row r="562" spans="1:24" x14ac:dyDescent="0.15">
      <c r="A562" s="1">
        <v>25</v>
      </c>
      <c r="B562" s="1" t="s">
        <v>298</v>
      </c>
      <c r="C562" s="1">
        <v>7</v>
      </c>
      <c r="D562" s="1" t="s">
        <v>19</v>
      </c>
      <c r="E562" s="4">
        <f>IF(資本ストック!E562&gt;0,LN(資本ストック!E562),0)</f>
        <v>9.061117705498086</v>
      </c>
      <c r="F562" s="4">
        <f>IF(資本ストック!F562&gt;0,LN(資本ストック!F562),0)</f>
        <v>9.468835831082048</v>
      </c>
      <c r="G562" s="4">
        <f>IF(資本ストック!G562&gt;0,LN(資本ストック!G562),0)</f>
        <v>9.1426594688538678</v>
      </c>
      <c r="H562" s="4">
        <f>IF(資本ストック!H562&gt;0,LN(資本ストック!H562),0)</f>
        <v>9.9795902370378897</v>
      </c>
      <c r="I562" s="4">
        <f>IF(資本ストック!I562&gt;0,LN(資本ストック!I562),0)</f>
        <v>10.160948496548485</v>
      </c>
      <c r="J562" s="4">
        <f>IF(資本ストック!J562&gt;0,LN(資本ストック!J562),0)</f>
        <v>10.155424703223776</v>
      </c>
      <c r="L562" s="6">
        <f t="shared" ref="L562" si="2181">E562-E$1091</f>
        <v>-0.2175214308738731</v>
      </c>
      <c r="M562" s="6">
        <f t="shared" ref="M562" si="2182">F562-F$1091</f>
        <v>-0.53220456506359781</v>
      </c>
      <c r="N562" s="6">
        <f t="shared" ref="N562" si="2183">G562-G$1091</f>
        <v>-0.83024175565979697</v>
      </c>
      <c r="O562" s="6">
        <f t="shared" ref="O562" si="2184">H562-H$1091</f>
        <v>-0.50924240762648587</v>
      </c>
      <c r="P562" s="6">
        <f t="shared" si="2003"/>
        <v>-4.0406933644652678</v>
      </c>
      <c r="Q562" s="6">
        <f t="shared" si="2004"/>
        <v>-4.039523465894824</v>
      </c>
      <c r="S562" s="6">
        <f>L562-logHir!L562</f>
        <v>1.1686696214758276</v>
      </c>
      <c r="T562" s="6">
        <f>M562-logHir!M562</f>
        <v>0.74468900631708213</v>
      </c>
      <c r="U562" s="6">
        <f>N562-logHir!N562</f>
        <v>-0.18624726559868243</v>
      </c>
      <c r="V562" s="6">
        <f>O562-logHir!O562</f>
        <v>-0.15230329094899364</v>
      </c>
      <c r="W562" s="6">
        <f>P562-logHir!P562</f>
        <v>-3.7814191721967765</v>
      </c>
      <c r="X562" s="6">
        <f>Q562-logHir!Q562</f>
        <v>-3.5914987383415165</v>
      </c>
    </row>
    <row r="563" spans="1:24" x14ac:dyDescent="0.15">
      <c r="A563" s="1">
        <v>25</v>
      </c>
      <c r="B563" s="1" t="s">
        <v>298</v>
      </c>
      <c r="C563" s="1">
        <v>8</v>
      </c>
      <c r="D563" s="1" t="s">
        <v>20</v>
      </c>
      <c r="E563" s="4">
        <f>IF(資本ストック!E563&gt;0,LN(資本ストック!E563),0)</f>
        <v>11.735916735911895</v>
      </c>
      <c r="F563" s="4">
        <f>IF(資本ストック!F563&gt;0,LN(資本ストック!F563),0)</f>
        <v>12.008118029173884</v>
      </c>
      <c r="G563" s="4">
        <f>IF(資本ストック!G563&gt;0,LN(資本ストック!G563),0)</f>
        <v>12.612464547458346</v>
      </c>
      <c r="H563" s="4">
        <f>IF(資本ストック!H563&gt;0,LN(資本ストック!H563),0)</f>
        <v>12.711178538590662</v>
      </c>
      <c r="I563" s="4">
        <f>IF(資本ストック!I563&gt;0,LN(資本ストック!I563),0)</f>
        <v>13.010347417137439</v>
      </c>
      <c r="J563" s="4">
        <f>IF(資本ストック!J563&gt;0,LN(資本ストック!J563),0)</f>
        <v>13.094630222889574</v>
      </c>
      <c r="L563" s="6">
        <f t="shared" ref="L563" si="2185">E563-E$1092</f>
        <v>0.95243276183586545</v>
      </c>
      <c r="M563" s="6">
        <f t="shared" ref="M563" si="2186">F563-F$1092</f>
        <v>0.97320543066999221</v>
      </c>
      <c r="N563" s="6">
        <f t="shared" ref="N563" si="2187">G563-G$1092</f>
        <v>1.3104499249607322</v>
      </c>
      <c r="O563" s="6">
        <f t="shared" ref="O563" si="2188">H563-H$1092</f>
        <v>1.352557452372892</v>
      </c>
      <c r="P563" s="6">
        <f t="shared" si="2003"/>
        <v>-1.1912944438763144</v>
      </c>
      <c r="Q563" s="6">
        <f t="shared" si="2004"/>
        <v>-1.1003179462290262</v>
      </c>
      <c r="S563" s="6">
        <f>L563-logHir!L563</f>
        <v>0.70368955603366068</v>
      </c>
      <c r="T563" s="6">
        <f>M563-logHir!M563</f>
        <v>0.57862828424837964</v>
      </c>
      <c r="U563" s="6">
        <f>N563-logHir!N563</f>
        <v>0.68152957137916559</v>
      </c>
      <c r="V563" s="6">
        <f>O563-logHir!O563</f>
        <v>0.67279077287206768</v>
      </c>
      <c r="W563" s="6">
        <f>P563-logHir!P563</f>
        <v>-2.1896354712093302</v>
      </c>
      <c r="X563" s="6">
        <f>Q563-logHir!Q563</f>
        <v>-1.9982402446221581</v>
      </c>
    </row>
    <row r="564" spans="1:24" x14ac:dyDescent="0.15">
      <c r="A564" s="1">
        <v>25</v>
      </c>
      <c r="B564" s="1" t="s">
        <v>298</v>
      </c>
      <c r="C564" s="1">
        <v>9</v>
      </c>
      <c r="D564" s="1" t="s">
        <v>21</v>
      </c>
      <c r="E564" s="4">
        <f>IF(資本ストック!E564&gt;0,LN(資本ストック!E564),0)</f>
        <v>10.129338107982797</v>
      </c>
      <c r="F564" s="4">
        <f>IF(資本ストック!F564&gt;0,LN(資本ストック!F564),0)</f>
        <v>10.772357971079758</v>
      </c>
      <c r="G564" s="4">
        <f>IF(資本ストック!G564&gt;0,LN(資本ストック!G564),0)</f>
        <v>11.765538564859249</v>
      </c>
      <c r="H564" s="4">
        <f>IF(資本ストック!H564&gt;0,LN(資本ストック!H564),0)</f>
        <v>11.937068089101052</v>
      </c>
      <c r="I564" s="4">
        <f>IF(資本ストック!I564&gt;0,LN(資本ストック!I564),0)</f>
        <v>12.062127050285488</v>
      </c>
      <c r="J564" s="4">
        <f>IF(資本ストック!J564&gt;0,LN(資本ストック!J564),0)</f>
        <v>12.107372877413926</v>
      </c>
      <c r="L564" s="6">
        <f t="shared" ref="L564" si="2189">E564-E$1093</f>
        <v>-1.1274700517249396</v>
      </c>
      <c r="M564" s="6">
        <f t="shared" ref="M564" si="2190">F564-F$1093</f>
        <v>-1.0699499273411437</v>
      </c>
      <c r="N564" s="6">
        <f t="shared" ref="N564" si="2191">G564-G$1093</f>
        <v>-0.38806288637651676</v>
      </c>
      <c r="O564" s="6">
        <f t="shared" ref="O564" si="2192">H564-H$1093</f>
        <v>-0.30459046724344674</v>
      </c>
      <c r="P564" s="6">
        <f t="shared" si="2003"/>
        <v>-2.1395148107282651</v>
      </c>
      <c r="Q564" s="6">
        <f t="shared" si="2004"/>
        <v>-2.0875752917046739</v>
      </c>
      <c r="S564" s="6">
        <f>L564-logHir!L564</f>
        <v>-0.43040388687094122</v>
      </c>
      <c r="T564" s="6">
        <f>M564-logHir!M564</f>
        <v>-0.50802180016831677</v>
      </c>
      <c r="U564" s="6">
        <f>N564-logHir!N564</f>
        <v>-8.3633491556946993E-2</v>
      </c>
      <c r="V564" s="6">
        <f>O564-logHir!O564</f>
        <v>-0.18911728012086826</v>
      </c>
      <c r="W564" s="6">
        <f>P564-logHir!P564</f>
        <v>-2.1334682203173401</v>
      </c>
      <c r="X564" s="6">
        <f>Q564-logHir!Q564</f>
        <v>-2.0393844059955342</v>
      </c>
    </row>
    <row r="565" spans="1:24" x14ac:dyDescent="0.15">
      <c r="A565" s="1">
        <v>25</v>
      </c>
      <c r="B565" s="1" t="s">
        <v>298</v>
      </c>
      <c r="C565" s="1">
        <v>10</v>
      </c>
      <c r="D565" s="1" t="s">
        <v>22</v>
      </c>
      <c r="E565" s="4">
        <f>IF(資本ストック!E565&gt;0,LN(資本ストック!E565),0)</f>
        <v>10.439144832992152</v>
      </c>
      <c r="F565" s="4">
        <f>IF(資本ストック!F565&gt;0,LN(資本ストック!F565),0)</f>
        <v>11.067289988151634</v>
      </c>
      <c r="G565" s="4">
        <f>IF(資本ストック!G565&gt;0,LN(資本ストック!G565),0)</f>
        <v>11.700951682702621</v>
      </c>
      <c r="H565" s="4">
        <f>IF(資本ストック!H565&gt;0,LN(資本ストック!H565),0)</f>
        <v>12.000592678040018</v>
      </c>
      <c r="I565" s="4">
        <f>IF(資本ストック!I565&gt;0,LN(資本ストック!I565),0)</f>
        <v>12.069929909010206</v>
      </c>
      <c r="J565" s="4">
        <f>IF(資本ストック!J565&gt;0,LN(資本ストック!J565),0)</f>
        <v>12.091138208499512</v>
      </c>
      <c r="L565" s="6">
        <f t="shared" ref="L565" si="2193">E565-E$1094</f>
        <v>0.19782485504521929</v>
      </c>
      <c r="M565" s="6">
        <f t="shared" ref="M565" si="2194">F565-F$1094</f>
        <v>0.45637340150442895</v>
      </c>
      <c r="N565" s="6">
        <f t="shared" ref="N565" si="2195">G565-G$1094</f>
        <v>0.63546657545481899</v>
      </c>
      <c r="O565" s="6">
        <f t="shared" ref="O565" si="2196">H565-H$1094</f>
        <v>0.66704919612164559</v>
      </c>
      <c r="P565" s="6">
        <f t="shared" si="2003"/>
        <v>-2.1317119520035472</v>
      </c>
      <c r="Q565" s="6">
        <f t="shared" si="2004"/>
        <v>-2.1038099606190883</v>
      </c>
      <c r="S565" s="6">
        <f>L565-logHir!L565</f>
        <v>0.61156500521856394</v>
      </c>
      <c r="T565" s="6">
        <f>M565-logHir!M565</f>
        <v>0.66469740486875217</v>
      </c>
      <c r="U565" s="6">
        <f>N565-logHir!N565</f>
        <v>0.65634209779851638</v>
      </c>
      <c r="V565" s="6">
        <f>O565-logHir!O565</f>
        <v>0.59861603372018557</v>
      </c>
      <c r="W565" s="6">
        <f>P565-logHir!P565</f>
        <v>-2.3675441868803162</v>
      </c>
      <c r="X565" s="6">
        <f>Q565-logHir!Q565</f>
        <v>-2.3039357668981477</v>
      </c>
    </row>
    <row r="566" spans="1:24" x14ac:dyDescent="0.15">
      <c r="A566" s="1">
        <v>25</v>
      </c>
      <c r="B566" s="1" t="s">
        <v>298</v>
      </c>
      <c r="C566" s="1">
        <v>11</v>
      </c>
      <c r="D566" s="1" t="s">
        <v>23</v>
      </c>
      <c r="E566" s="4">
        <f>IF(資本ストック!E566&gt;0,LN(資本ストック!E566),0)</f>
        <v>11.383599117982902</v>
      </c>
      <c r="F566" s="4">
        <f>IF(資本ストック!F566&gt;0,LN(資本ストック!F566),0)</f>
        <v>12.01137113766141</v>
      </c>
      <c r="G566" s="4">
        <f>IF(資本ストック!G566&gt;0,LN(資本ストック!G566),0)</f>
        <v>12.802122389982728</v>
      </c>
      <c r="H566" s="4">
        <f>IF(資本ストック!H566&gt;0,LN(資本ストック!H566),0)</f>
        <v>13.166902575023116</v>
      </c>
      <c r="I566" s="4">
        <f>IF(資本ストック!I566&gt;0,LN(資本ストック!I566),0)</f>
        <v>13.484163801018166</v>
      </c>
      <c r="J566" s="4">
        <f>IF(資本ストック!J566&gt;0,LN(資本ストック!J566),0)</f>
        <v>13.516075455389391</v>
      </c>
      <c r="L566" s="6">
        <f t="shared" ref="L566" si="2197">E566-E$1095</f>
        <v>0.56739850700453687</v>
      </c>
      <c r="M566" s="6">
        <f t="shared" ref="M566" si="2198">F566-F$1095</f>
        <v>0.79373705916043669</v>
      </c>
      <c r="N566" s="6">
        <f t="shared" ref="N566" si="2199">G566-G$1095</f>
        <v>0.87461215917819501</v>
      </c>
      <c r="O566" s="6">
        <f t="shared" ref="O566" si="2200">H566-H$1095</f>
        <v>0.82189025048290176</v>
      </c>
      <c r="P566" s="6">
        <f t="shared" si="2003"/>
        <v>-0.717478059995587</v>
      </c>
      <c r="Q566" s="6">
        <f t="shared" si="2004"/>
        <v>-0.67887271372920921</v>
      </c>
      <c r="S566" s="6">
        <f>L566-logHir!L566</f>
        <v>0.27321173135580423</v>
      </c>
      <c r="T566" s="6">
        <f>M566-logHir!M566</f>
        <v>0.34552412627549778</v>
      </c>
      <c r="U566" s="6">
        <f>N566-logHir!N566</f>
        <v>0.45657274295278327</v>
      </c>
      <c r="V566" s="6">
        <f>O566-logHir!O566</f>
        <v>0.2436049972115768</v>
      </c>
      <c r="W566" s="6">
        <f>P566-logHir!P566</f>
        <v>-1.3810201011781658</v>
      </c>
      <c r="X566" s="6">
        <f>Q566-logHir!Q566</f>
        <v>-1.3120017589172512</v>
      </c>
    </row>
    <row r="567" spans="1:24" x14ac:dyDescent="0.15">
      <c r="A567" s="1">
        <v>25</v>
      </c>
      <c r="B567" s="1" t="s">
        <v>298</v>
      </c>
      <c r="C567" s="1">
        <v>12</v>
      </c>
      <c r="D567" s="1" t="s">
        <v>24</v>
      </c>
      <c r="E567" s="4">
        <f>IF(資本ストック!E567&gt;0,LN(資本ストック!E567),0)</f>
        <v>11.161164835680285</v>
      </c>
      <c r="F567" s="4">
        <f>IF(資本ストック!F567&gt;0,LN(資本ストック!F567),0)</f>
        <v>12.269726498698734</v>
      </c>
      <c r="G567" s="4">
        <f>IF(資本ストック!G567&gt;0,LN(資本ストック!G567),0)</f>
        <v>13.450188745713959</v>
      </c>
      <c r="H567" s="4">
        <f>IF(資本ストック!H567&gt;0,LN(資本ストック!H567),0)</f>
        <v>13.863982328644237</v>
      </c>
      <c r="I567" s="4">
        <f>IF(資本ストック!I567&gt;0,LN(資本ストック!I567),0)</f>
        <v>13.987911003626788</v>
      </c>
      <c r="J567" s="4">
        <f>IF(資本ストック!J567&gt;0,LN(資本ストック!J567),0)</f>
        <v>13.963576677690762</v>
      </c>
      <c r="L567" s="6">
        <f t="shared" ref="L567" si="2201">E567-E$1096</f>
        <v>1.0299181972632727</v>
      </c>
      <c r="M567" s="6">
        <f t="shared" ref="M567" si="2202">F567-F$1096</f>
        <v>1.2486749894350915</v>
      </c>
      <c r="N567" s="6">
        <f t="shared" ref="N567" si="2203">G567-G$1096</f>
        <v>0.96450283045809115</v>
      </c>
      <c r="O567" s="6">
        <f t="shared" ref="O567" si="2204">H567-H$1096</f>
        <v>0.71552047404768793</v>
      </c>
      <c r="P567" s="6">
        <f t="shared" si="2003"/>
        <v>-0.21373085738696496</v>
      </c>
      <c r="Q567" s="6">
        <f t="shared" si="2004"/>
        <v>-0.23137149142783819</v>
      </c>
      <c r="S567" s="6">
        <f>L567-logHir!L567</f>
        <v>0.68783814485469108</v>
      </c>
      <c r="T567" s="6">
        <f>M567-logHir!M567</f>
        <v>0.84023981617747978</v>
      </c>
      <c r="U567" s="6">
        <f>N567-logHir!N567</f>
        <v>0.62478625348730077</v>
      </c>
      <c r="V567" s="6">
        <f>O567-logHir!O567</f>
        <v>0.26761543906295593</v>
      </c>
      <c r="W567" s="6">
        <f>P567-logHir!P567</f>
        <v>-0.82563387708901814</v>
      </c>
      <c r="X567" s="6">
        <f>Q567-logHir!Q567</f>
        <v>-0.87337230364142826</v>
      </c>
    </row>
    <row r="568" spans="1:24" x14ac:dyDescent="0.15">
      <c r="A568" s="1">
        <v>25</v>
      </c>
      <c r="B568" s="1" t="s">
        <v>298</v>
      </c>
      <c r="C568" s="1">
        <v>13</v>
      </c>
      <c r="D568" s="1" t="s">
        <v>25</v>
      </c>
      <c r="E568" s="4">
        <f>IF(資本ストック!E568&gt;0,LN(資本ストック!E568),0)</f>
        <v>9.4427449317086936</v>
      </c>
      <c r="F568" s="4">
        <f>IF(資本ストック!F568&gt;0,LN(資本ストック!F568),0)</f>
        <v>11.473384059585758</v>
      </c>
      <c r="G568" s="4">
        <f>IF(資本ストック!G568&gt;0,LN(資本ストック!G568),0)</f>
        <v>12.675383098644421</v>
      </c>
      <c r="H568" s="4">
        <f>IF(資本ストック!H568&gt;0,LN(資本ストック!H568),0)</f>
        <v>13.077426977272438</v>
      </c>
      <c r="I568" s="4">
        <f>IF(資本ストック!I568&gt;0,LN(資本ストック!I568),0)</f>
        <v>13.317812712717917</v>
      </c>
      <c r="J568" s="4">
        <f>IF(資本ストック!J568&gt;0,LN(資本ストック!J568),0)</f>
        <v>13.320161625709432</v>
      </c>
      <c r="L568" s="6">
        <f t="shared" ref="L568" si="2205">E568-E$1097</f>
        <v>-0.18799077560277233</v>
      </c>
      <c r="M568" s="6">
        <f t="shared" ref="M568" si="2206">F568-F$1097</f>
        <v>0.43118460006120962</v>
      </c>
      <c r="N568" s="6">
        <f t="shared" ref="N568" si="2207">G568-G$1097</f>
        <v>1.0415897266679544</v>
      </c>
      <c r="O568" s="6">
        <f t="shared" ref="O568" si="2208">H568-H$1097</f>
        <v>1.0935486247297188</v>
      </c>
      <c r="P568" s="6">
        <f t="shared" si="2003"/>
        <v>-0.88382914829583648</v>
      </c>
      <c r="Q568" s="6">
        <f t="shared" si="2004"/>
        <v>-0.87478654340916862</v>
      </c>
      <c r="S568" s="6">
        <f>L568-logHir!L568</f>
        <v>0.58850991209163972</v>
      </c>
      <c r="T568" s="6">
        <f>M568-logHir!M568</f>
        <v>0.77848910157837814</v>
      </c>
      <c r="U568" s="6">
        <f>N568-logHir!N568</f>
        <v>0.9272308207233344</v>
      </c>
      <c r="V568" s="6">
        <f>O568-logHir!O568</f>
        <v>0.8577675718455815</v>
      </c>
      <c r="W568" s="6">
        <f>P568-logHir!P568</f>
        <v>-1.3337081465251526</v>
      </c>
      <c r="X568" s="6">
        <f>Q568-logHir!Q568</f>
        <v>-1.285158846832088</v>
      </c>
    </row>
    <row r="569" spans="1:24" x14ac:dyDescent="0.15">
      <c r="A569" s="1">
        <v>25</v>
      </c>
      <c r="B569" s="1" t="s">
        <v>298</v>
      </c>
      <c r="C569" s="1">
        <v>14</v>
      </c>
      <c r="D569" s="1" t="s">
        <v>26</v>
      </c>
      <c r="E569" s="4">
        <f>IF(資本ストック!E569&gt;0,LN(資本ストック!E569),0)</f>
        <v>8.121618025363297</v>
      </c>
      <c r="F569" s="4">
        <f>IF(資本ストック!F569&gt;0,LN(資本ストック!F569),0)</f>
        <v>9.0289233566195399</v>
      </c>
      <c r="G569" s="4">
        <f>IF(資本ストック!G569&gt;0,LN(資本ストック!G569),0)</f>
        <v>9.8610668043323066</v>
      </c>
      <c r="H569" s="4">
        <f>IF(資本ストック!H569&gt;0,LN(資本ストック!H569),0)</f>
        <v>10.766686441362914</v>
      </c>
      <c r="I569" s="4">
        <f>IF(資本ストック!I569&gt;0,LN(資本ストック!I569),0)</f>
        <v>10.989568019990745</v>
      </c>
      <c r="J569" s="4">
        <f>IF(資本ストック!J569&gt;0,LN(資本ストック!J569),0)</f>
        <v>10.980596848186428</v>
      </c>
      <c r="L569" s="6">
        <f t="shared" ref="L569" si="2209">E569-E$1098</f>
        <v>1.7873732360407724</v>
      </c>
      <c r="M569" s="6">
        <f t="shared" ref="M569" si="2210">F569-F$1098</f>
        <v>0.65205314766530797</v>
      </c>
      <c r="N569" s="6">
        <f t="shared" ref="N569" si="2211">G569-G$1098</f>
        <v>0.46400443945689851</v>
      </c>
      <c r="O569" s="6">
        <f t="shared" ref="O569" si="2212">H569-H$1098</f>
        <v>0.85852969435390669</v>
      </c>
      <c r="P569" s="6">
        <f t="shared" si="2003"/>
        <v>-3.2120738410230079</v>
      </c>
      <c r="Q569" s="6">
        <f t="shared" si="2004"/>
        <v>-3.2143513209321721</v>
      </c>
      <c r="S569" s="6">
        <f>L569-logHir!L569</f>
        <v>1.5610265177815741</v>
      </c>
      <c r="T569" s="6">
        <f>M569-logHir!M569</f>
        <v>0.559516039497856</v>
      </c>
      <c r="U569" s="6">
        <f>N569-logHir!N569</f>
        <v>6.3274107937411728E-2</v>
      </c>
      <c r="V569" s="6">
        <f>O569-logHir!O569</f>
        <v>0.43825314739265764</v>
      </c>
      <c r="W569" s="6">
        <f>P569-logHir!P569</f>
        <v>-3.7615985588005696</v>
      </c>
      <c r="X569" s="6">
        <f>Q569-logHir!Q569</f>
        <v>-3.7791460008975681</v>
      </c>
    </row>
    <row r="570" spans="1:24" x14ac:dyDescent="0.15">
      <c r="A570" s="1">
        <v>25</v>
      </c>
      <c r="B570" s="1" t="s">
        <v>298</v>
      </c>
      <c r="C570" s="1">
        <v>15</v>
      </c>
      <c r="D570" s="1" t="s">
        <v>27</v>
      </c>
      <c r="E570" s="4">
        <f>IF(資本ストック!E570&gt;0,LN(資本ストック!E570),0)</f>
        <v>11.906696912197065</v>
      </c>
      <c r="F570" s="4">
        <f>IF(資本ストック!F570&gt;0,LN(資本ストック!F570),0)</f>
        <v>12.430884673231148</v>
      </c>
      <c r="G570" s="4">
        <f>IF(資本ストック!G570&gt;0,LN(資本ストック!G570),0)</f>
        <v>13.294245387352618</v>
      </c>
      <c r="H570" s="4">
        <f>IF(資本ストック!H570&gt;0,LN(資本ストック!H570),0)</f>
        <v>13.645779195546377</v>
      </c>
      <c r="I570" s="4">
        <f>IF(資本ストック!I570&gt;0,LN(資本ストック!I570),0)</f>
        <v>13.918004978735853</v>
      </c>
      <c r="J570" s="4">
        <f>IF(資本ストック!J570&gt;0,LN(資本ストック!J570),0)</f>
        <v>13.940579890156041</v>
      </c>
      <c r="L570" s="6">
        <f t="shared" ref="L570" si="2213">E570-E$1099</f>
        <v>0.85423259831401843</v>
      </c>
      <c r="M570" s="6">
        <f t="shared" ref="M570" si="2214">F570-F$1099</f>
        <v>0.73735499874334387</v>
      </c>
      <c r="N570" s="6">
        <f t="shared" ref="N570" si="2215">G570-G$1099</f>
        <v>0.99513015719297826</v>
      </c>
      <c r="O570" s="6">
        <f t="shared" ref="O570" si="2216">H570-H$1099</f>
        <v>1.0415832836639929</v>
      </c>
      <c r="P570" s="6">
        <f t="shared" si="2003"/>
        <v>-0.28363688227790007</v>
      </c>
      <c r="Q570" s="6">
        <f t="shared" si="2004"/>
        <v>-0.2543682789625592</v>
      </c>
      <c r="S570" s="6">
        <f>L570-logHir!L570</f>
        <v>1.5176536511776018</v>
      </c>
      <c r="T570" s="6">
        <f>M570-logHir!M570</f>
        <v>1.0129855973055175</v>
      </c>
      <c r="U570" s="6">
        <f>N570-logHir!N570</f>
        <v>1.1276993102174142</v>
      </c>
      <c r="V570" s="6">
        <f>O570-logHir!O570</f>
        <v>0.96992251286155451</v>
      </c>
      <c r="W570" s="6">
        <f>P570-logHir!P570</f>
        <v>-0.59983931228483911</v>
      </c>
      <c r="X570" s="6">
        <f>Q570-logHir!Q570</f>
        <v>-0.51501248104562336</v>
      </c>
    </row>
    <row r="571" spans="1:24" x14ac:dyDescent="0.15">
      <c r="A571" s="1">
        <v>25</v>
      </c>
      <c r="B571" s="1" t="s">
        <v>297</v>
      </c>
      <c r="C571" s="1">
        <v>16</v>
      </c>
      <c r="D571" s="1" t="s">
        <v>10</v>
      </c>
      <c r="E571" s="4">
        <f>IF(資本ストック!E571&gt;0,LN(資本ストック!E571),0)</f>
        <v>11.687820191149173</v>
      </c>
      <c r="F571" s="4">
        <f>IF(資本ストック!F571&gt;0,LN(資本ストック!F571),0)</f>
        <v>11.7313518570189</v>
      </c>
      <c r="G571" s="4">
        <f>IF(資本ストック!G571&gt;0,LN(資本ストック!G571),0)</f>
        <v>12.068935074298576</v>
      </c>
      <c r="H571" s="4">
        <f>IF(資本ストック!H571&gt;0,LN(資本ストック!H571),0)</f>
        <v>12.510675102516288</v>
      </c>
      <c r="I571" s="4">
        <f>IF(資本ストック!I571&gt;0,LN(資本ストック!I571),0)</f>
        <v>12.857044620023158</v>
      </c>
      <c r="J571" s="4">
        <f>IF(資本ストック!J571&gt;0,LN(資本ストック!J571),0)</f>
        <v>12.784241386295736</v>
      </c>
      <c r="L571" s="6">
        <f t="shared" ref="L571" si="2217">E571-E$1100</f>
        <v>-0.17069194067128457</v>
      </c>
      <c r="M571" s="6">
        <f t="shared" ref="M571" si="2218">F571-F$1100</f>
        <v>-0.51399482417806475</v>
      </c>
      <c r="N571" s="6">
        <f t="shared" ref="N571" si="2219">G571-G$1100</f>
        <v>-0.55044878345950288</v>
      </c>
      <c r="O571" s="6">
        <f t="shared" ref="O571" si="2220">H571-H$1100</f>
        <v>-0.50447865763683097</v>
      </c>
      <c r="P571" s="6">
        <f t="shared" si="2003"/>
        <v>-1.3445972409905949</v>
      </c>
      <c r="Q571" s="6">
        <f t="shared" si="2004"/>
        <v>-1.4107067828228637</v>
      </c>
      <c r="S571" s="6">
        <f>L571-logHir!L571</f>
        <v>0.68123384267606646</v>
      </c>
      <c r="T571" s="6">
        <f>M571-logHir!M571</f>
        <v>0.27384432407211712</v>
      </c>
      <c r="U571" s="6">
        <f>N571-logHir!N571</f>
        <v>0.17773784086129218</v>
      </c>
      <c r="V571" s="6">
        <f>O571-logHir!O571</f>
        <v>8.512737661607872E-2</v>
      </c>
      <c r="W571" s="6">
        <f>P571-logHir!P571</f>
        <v>-0.77289903875561272</v>
      </c>
      <c r="X571" s="6">
        <f>Q571-logHir!Q571</f>
        <v>-0.86449167009608097</v>
      </c>
    </row>
    <row r="572" spans="1:24" x14ac:dyDescent="0.15">
      <c r="A572" s="1">
        <v>25</v>
      </c>
      <c r="B572" s="1" t="s">
        <v>297</v>
      </c>
      <c r="C572" s="1">
        <v>17</v>
      </c>
      <c r="D572" s="1" t="s">
        <v>11</v>
      </c>
      <c r="E572" s="4">
        <f>IF(資本ストック!E572&gt;0,LN(資本ストック!E572),0)</f>
        <v>11.699654423654112</v>
      </c>
      <c r="F572" s="4">
        <f>IF(資本ストック!F572&gt;0,LN(資本ストック!F572),0)</f>
        <v>12.934399748738013</v>
      </c>
      <c r="G572" s="4">
        <f>IF(資本ストック!G572&gt;0,LN(資本ストック!G572),0)</f>
        <v>13.329848070556652</v>
      </c>
      <c r="H572" s="4">
        <f>IF(資本ストック!H572&gt;0,LN(資本ストック!H572),0)</f>
        <v>13.894941627816893</v>
      </c>
      <c r="I572" s="4">
        <f>IF(資本ストック!I572&gt;0,LN(資本ストック!I572),0)</f>
        <v>13.875831664715696</v>
      </c>
      <c r="J572" s="4">
        <f>IF(資本ストック!J572&gt;0,LN(資本ストック!J572),0)</f>
        <v>13.866004916729821</v>
      </c>
      <c r="L572" s="6">
        <f t="shared" ref="L572" si="2221">E572-E$1101</f>
        <v>-0.90078168098260036</v>
      </c>
      <c r="M572" s="6">
        <f t="shared" ref="M572" si="2222">F572-F$1101</f>
        <v>-0.72076706875679619</v>
      </c>
      <c r="N572" s="6">
        <f t="shared" ref="N572" si="2223">G572-G$1101</f>
        <v>-0.67858856500461151</v>
      </c>
      <c r="O572" s="6">
        <f t="shared" ref="O572" si="2224">H572-H$1101</f>
        <v>-0.47295781569976825</v>
      </c>
      <c r="P572" s="6">
        <f t="shared" si="2003"/>
        <v>-0.32581019629805752</v>
      </c>
      <c r="Q572" s="6">
        <f t="shared" si="2004"/>
        <v>-0.32894325238877897</v>
      </c>
      <c r="S572" s="6">
        <f>L572-logHir!L572</f>
        <v>-1.8947912895937336E-2</v>
      </c>
      <c r="T572" s="6">
        <f>M572-logHir!M572</f>
        <v>-9.0663509384771857E-3</v>
      </c>
      <c r="U572" s="6">
        <f>N572-logHir!N572</f>
        <v>-3.5483022404125819E-2</v>
      </c>
      <c r="V572" s="6">
        <f>O572-logHir!O572</f>
        <v>4.3035736155328408E-2</v>
      </c>
      <c r="W572" s="6">
        <f>P572-logHir!P572</f>
        <v>0.30719944671251298</v>
      </c>
      <c r="X572" s="6">
        <f>Q572-logHir!Q572</f>
        <v>0.3191635019595136</v>
      </c>
    </row>
    <row r="573" spans="1:24" x14ac:dyDescent="0.15">
      <c r="A573" s="1">
        <v>25</v>
      </c>
      <c r="B573" s="1" t="s">
        <v>297</v>
      </c>
      <c r="C573" s="1">
        <v>18</v>
      </c>
      <c r="D573" s="1" t="s">
        <v>12</v>
      </c>
      <c r="E573" s="4">
        <f>IF(資本ストック!E573&gt;0,LN(資本ストック!E573),0)</f>
        <v>10.893889175413827</v>
      </c>
      <c r="F573" s="4">
        <f>IF(資本ストック!F573&gt;0,LN(資本ストック!F573),0)</f>
        <v>12.506322160509651</v>
      </c>
      <c r="G573" s="4">
        <f>IF(資本ストック!G573&gt;0,LN(資本ストック!G573),0)</f>
        <v>12.962271591311296</v>
      </c>
      <c r="H573" s="4">
        <f>IF(資本ストック!H573&gt;0,LN(資本ストック!H573),0)</f>
        <v>12.865533131707675</v>
      </c>
      <c r="I573" s="4">
        <f>IF(資本ストック!I573&gt;0,LN(資本ストック!I573),0)</f>
        <v>12.812874106498313</v>
      </c>
      <c r="J573" s="4">
        <f>IF(資本ストック!J573&gt;0,LN(資本ストック!J573),0)</f>
        <v>12.771217236669516</v>
      </c>
      <c r="L573" s="6">
        <f t="shared" ref="L573" si="2225">E573-E$1102</f>
        <v>-1.0255952255464731</v>
      </c>
      <c r="M573" s="6">
        <f t="shared" ref="M573" si="2226">F573-F$1102</f>
        <v>-0.6284118696939256</v>
      </c>
      <c r="N573" s="6">
        <f t="shared" ref="N573" si="2227">G573-G$1102</f>
        <v>-0.46102832679214956</v>
      </c>
      <c r="O573" s="6">
        <f t="shared" ref="O573" si="2228">H573-H$1102</f>
        <v>-0.66275504903567573</v>
      </c>
      <c r="P573" s="6">
        <f t="shared" si="2003"/>
        <v>-1.38876775451544</v>
      </c>
      <c r="Q573" s="6">
        <f t="shared" si="2004"/>
        <v>-1.4237309324490841</v>
      </c>
      <c r="S573" s="6">
        <f>L573-logHir!L573</f>
        <v>-0.18470679837897741</v>
      </c>
      <c r="T573" s="6">
        <f>M573-logHir!M573</f>
        <v>0.1979974196816201</v>
      </c>
      <c r="U573" s="6">
        <f>N573-logHir!N573</f>
        <v>0.36540987225524724</v>
      </c>
      <c r="V573" s="6">
        <f>O573-logHir!O573</f>
        <v>6.1888088876695946E-3</v>
      </c>
      <c r="W573" s="6">
        <f>P573-logHir!P573</f>
        <v>-0.890505381835899</v>
      </c>
      <c r="X573" s="6">
        <f>Q573-logHir!Q573</f>
        <v>-0.96531394472029142</v>
      </c>
    </row>
    <row r="574" spans="1:24" x14ac:dyDescent="0.15">
      <c r="A574" s="1">
        <v>25</v>
      </c>
      <c r="B574" s="1" t="s">
        <v>297</v>
      </c>
      <c r="C574" s="1">
        <v>19</v>
      </c>
      <c r="D574" s="1" t="s">
        <v>13</v>
      </c>
      <c r="E574" s="4">
        <f>IF(資本ストック!E574&gt;0,LN(資本ストック!E574),0)</f>
        <v>10.822058560254602</v>
      </c>
      <c r="F574" s="4">
        <f>IF(資本ストック!F574&gt;0,LN(資本ストック!F574),0)</f>
        <v>11.184773183529158</v>
      </c>
      <c r="G574" s="4">
        <f>IF(資本ストック!G574&gt;0,LN(資本ストック!G574),0)</f>
        <v>11.139466087865106</v>
      </c>
      <c r="H574" s="4">
        <f>IF(資本ストック!H574&gt;0,LN(資本ストック!H574),0)</f>
        <v>11.67798824300287</v>
      </c>
      <c r="I574" s="4">
        <f>IF(資本ストック!I574&gt;0,LN(資本ストック!I574),0)</f>
        <v>12.340786018921627</v>
      </c>
      <c r="J574" s="4">
        <f>IF(資本ストック!J574&gt;0,LN(資本ストック!J574),0)</f>
        <v>12.366857824338135</v>
      </c>
      <c r="L574" s="6">
        <f t="shared" ref="L574" si="2229">E574-E$1103</f>
        <v>-0.40252281771996046</v>
      </c>
      <c r="M574" s="6">
        <f t="shared" ref="M574" si="2230">F574-F$1103</f>
        <v>-0.40458254847677289</v>
      </c>
      <c r="N574" s="6">
        <f t="shared" ref="N574" si="2231">G574-G$1103</f>
        <v>-0.66273329370251766</v>
      </c>
      <c r="O574" s="6">
        <f t="shared" ref="O574" si="2232">H574-H$1103</f>
        <v>-0.54894182985390749</v>
      </c>
      <c r="P574" s="6">
        <f t="shared" si="2003"/>
        <v>-1.8608558420921266</v>
      </c>
      <c r="Q574" s="6">
        <f t="shared" si="2004"/>
        <v>-1.8280903447804651</v>
      </c>
      <c r="S574" s="6">
        <f>L574-logHir!L574</f>
        <v>0.4150688014119428</v>
      </c>
      <c r="T574" s="6">
        <f>M574-logHir!M574</f>
        <v>0.3724289183849141</v>
      </c>
      <c r="U574" s="6">
        <f>N574-logHir!N574</f>
        <v>-1.4127819821753818E-2</v>
      </c>
      <c r="V574" s="6">
        <f>O574-logHir!O574</f>
        <v>8.9429542804776219E-2</v>
      </c>
      <c r="W574" s="6">
        <f>P574-logHir!P574</f>
        <v>-1.4342374315460464</v>
      </c>
      <c r="X574" s="6">
        <f>Q574-logHir!Q574</f>
        <v>-1.3919063500634525</v>
      </c>
    </row>
    <row r="575" spans="1:24" x14ac:dyDescent="0.15">
      <c r="A575" s="1">
        <v>25</v>
      </c>
      <c r="B575" s="1" t="s">
        <v>297</v>
      </c>
      <c r="C575" s="1">
        <v>20</v>
      </c>
      <c r="D575" s="1" t="s">
        <v>14</v>
      </c>
      <c r="E575" s="4">
        <f>IF(資本ストック!E575&gt;0,LN(資本ストック!E575),0)</f>
        <v>10.294266254959247</v>
      </c>
      <c r="F575" s="4">
        <f>IF(資本ストック!F575&gt;0,LN(資本ストック!F575),0)</f>
        <v>12.525862884279803</v>
      </c>
      <c r="G575" s="4">
        <f>IF(資本ストック!G575&gt;0,LN(資本ストック!G575),0)</f>
        <v>13.482809826597338</v>
      </c>
      <c r="H575" s="4">
        <f>IF(資本ストック!H575&gt;0,LN(資本ストック!H575),0)</f>
        <v>14.161142804250206</v>
      </c>
      <c r="I575" s="4">
        <f>IF(資本ストック!I575&gt;0,LN(資本ストック!I575),0)</f>
        <v>14.312982948318115</v>
      </c>
      <c r="J575" s="4">
        <f>IF(資本ストック!J575&gt;0,LN(資本ストック!J575),0)</f>
        <v>14.311173628562392</v>
      </c>
      <c r="L575" s="6">
        <f t="shared" ref="L575" si="2233">E575-E$1104</f>
        <v>-0.63623351765945024</v>
      </c>
      <c r="M575" s="6">
        <f t="shared" ref="M575" si="2234">F575-F$1104</f>
        <v>-0.44359952143585346</v>
      </c>
      <c r="N575" s="6">
        <f t="shared" ref="N575" si="2235">G575-G$1104</f>
        <v>-0.33979193857182466</v>
      </c>
      <c r="O575" s="6">
        <f t="shared" ref="O575" si="2236">H575-H$1104</f>
        <v>-5.1631842975364606E-2</v>
      </c>
      <c r="P575" s="6">
        <f t="shared" si="2003"/>
        <v>0.11134108730436232</v>
      </c>
      <c r="Q575" s="6">
        <f t="shared" si="2004"/>
        <v>0.11622545944379148</v>
      </c>
      <c r="S575" s="6">
        <f>L575-logHir!L575</f>
        <v>0.42654326609598314</v>
      </c>
      <c r="T575" s="6">
        <f>M575-logHir!M575</f>
        <v>0.48268673370796478</v>
      </c>
      <c r="U575" s="6">
        <f>N575-logHir!N575</f>
        <v>0.28352081382853633</v>
      </c>
      <c r="V575" s="6">
        <f>O575-logHir!O575</f>
        <v>0.40193823727966915</v>
      </c>
      <c r="W575" s="6">
        <f>P575-logHir!P575</f>
        <v>0.60286248700580103</v>
      </c>
      <c r="X575" s="6">
        <f>Q575-logHir!Q575</f>
        <v>0.60138304599063019</v>
      </c>
    </row>
    <row r="576" spans="1:24" x14ac:dyDescent="0.15">
      <c r="A576" s="1">
        <v>25</v>
      </c>
      <c r="B576" s="1" t="s">
        <v>297</v>
      </c>
      <c r="C576" s="1">
        <v>21</v>
      </c>
      <c r="D576" s="1" t="s">
        <v>15</v>
      </c>
      <c r="E576" s="4">
        <f>IF(資本ストック!E576&gt;0,LN(資本ストック!E576),0)</f>
        <v>11.447091304460644</v>
      </c>
      <c r="F576" s="4">
        <f>IF(資本ストック!F576&gt;0,LN(資本ストック!F576),0)</f>
        <v>13.042861975521745</v>
      </c>
      <c r="G576" s="4">
        <f>IF(資本ストック!G576&gt;0,LN(資本ストック!G576),0)</f>
        <v>13.729903950949256</v>
      </c>
      <c r="H576" s="4">
        <f>IF(資本ストック!H576&gt;0,LN(資本ストック!H576),0)</f>
        <v>14.163535259208917</v>
      </c>
      <c r="I576" s="4">
        <f>IF(資本ストック!I576&gt;0,LN(資本ストック!I576),0)</f>
        <v>14.266554295054757</v>
      </c>
      <c r="J576" s="4">
        <f>IF(資本ストック!J576&gt;0,LN(資本ストック!J576),0)</f>
        <v>14.238377035954139</v>
      </c>
      <c r="L576" s="6">
        <f t="shared" ref="L576" si="2237">E576-E$1105</f>
        <v>-1.1449041855590423</v>
      </c>
      <c r="M576" s="6">
        <f t="shared" ref="M576" si="2238">F576-F$1105</f>
        <v>-0.63459772880808885</v>
      </c>
      <c r="N576" s="6">
        <f t="shared" ref="N576" si="2239">G576-G$1105</f>
        <v>-0.40948708371107045</v>
      </c>
      <c r="O576" s="6">
        <f t="shared" ref="O576" si="2240">H576-H$1105</f>
        <v>-0.38839421062557733</v>
      </c>
      <c r="P576" s="6">
        <f t="shared" si="2003"/>
        <v>6.4912434041003664E-2</v>
      </c>
      <c r="Q576" s="6">
        <f t="shared" si="2004"/>
        <v>4.3428866835538926E-2</v>
      </c>
      <c r="S576" s="6">
        <f>L576-logHir!L576</f>
        <v>-0.33032117846280507</v>
      </c>
      <c r="T576" s="6">
        <f>M576-logHir!M576</f>
        <v>0.11423274434896946</v>
      </c>
      <c r="U576" s="6">
        <f>N576-logHir!N576</f>
        <v>0.21870173303765839</v>
      </c>
      <c r="V576" s="6">
        <f>O576-logHir!O576</f>
        <v>8.2896723384468629E-2</v>
      </c>
      <c r="W576" s="6">
        <f>P576-logHir!P576</f>
        <v>0.50872432547684987</v>
      </c>
      <c r="X576" s="6">
        <f>Q576-logHir!Q576</f>
        <v>0.52323237646960585</v>
      </c>
    </row>
    <row r="577" spans="1:24" x14ac:dyDescent="0.15">
      <c r="A577" s="1">
        <v>25</v>
      </c>
      <c r="B577" s="1" t="s">
        <v>147</v>
      </c>
      <c r="C577" s="1">
        <v>22</v>
      </c>
      <c r="D577" s="1" t="s">
        <v>7</v>
      </c>
      <c r="E577" s="4">
        <f>IF(資本ストック!E577&gt;0,LN(資本ストック!E577),0)</f>
        <v>12.327255604435651</v>
      </c>
      <c r="F577" s="4">
        <f>IF(資本ストック!F577&gt;0,LN(資本ストック!F577),0)</f>
        <v>13.143375348495173</v>
      </c>
      <c r="G577" s="4">
        <f>IF(資本ストック!G577&gt;0,LN(資本ストック!G577),0)</f>
        <v>14.196441869733048</v>
      </c>
      <c r="H577" s="4">
        <f>IF(資本ストック!H577&gt;0,LN(資本ストック!H577),0)</f>
        <v>14.603727877650703</v>
      </c>
      <c r="I577" s="4">
        <f>IF(資本ストック!I577&gt;0,LN(資本ストック!I577),0)</f>
        <v>14.640223757201298</v>
      </c>
      <c r="J577" s="4">
        <f>IF(資本ストック!J577&gt;0,LN(資本ストック!J577),0)</f>
        <v>14.605953017736683</v>
      </c>
      <c r="L577" s="6">
        <f t="shared" ref="L577" si="2241">E577-E$1106</f>
        <v>0.14116961974241171</v>
      </c>
      <c r="M577" s="6">
        <f t="shared" ref="M577" si="2242">F577-F$1106</f>
        <v>-0.34601732930613593</v>
      </c>
      <c r="N577" s="6">
        <f t="shared" ref="N577" si="2243">G577-G$1106</f>
        <v>-0.2026616404367978</v>
      </c>
      <c r="O577" s="6">
        <f t="shared" ref="O577" si="2244">H577-H$1106</f>
        <v>-0.25194119562751283</v>
      </c>
      <c r="P577" s="6">
        <f t="shared" si="2003"/>
        <v>0.43858189618754473</v>
      </c>
      <c r="Q577" s="6">
        <f t="shared" si="2004"/>
        <v>0.41100484861808262</v>
      </c>
      <c r="S577" s="6">
        <f>L577-logHir!L577</f>
        <v>1.0133567391219973</v>
      </c>
      <c r="T577" s="6">
        <f>M577-logHir!M577</f>
        <v>0.36319154300513645</v>
      </c>
      <c r="U577" s="6">
        <f>N577-logHir!N577</f>
        <v>0.40445552322304934</v>
      </c>
      <c r="V577" s="6">
        <f>O577-logHir!O577</f>
        <v>0.2882094295638602</v>
      </c>
      <c r="W577" s="6">
        <f>P577-logHir!P577</f>
        <v>0.86459362323308575</v>
      </c>
      <c r="X577" s="6">
        <f>Q577-logHir!Q577</f>
        <v>0.83816439089900463</v>
      </c>
    </row>
    <row r="578" spans="1:24" x14ac:dyDescent="0.15">
      <c r="A578" s="1">
        <v>25</v>
      </c>
      <c r="B578" s="1" t="s">
        <v>147</v>
      </c>
      <c r="C578" s="1">
        <v>23</v>
      </c>
      <c r="D578" s="1" t="s">
        <v>28</v>
      </c>
      <c r="E578" s="4">
        <f>IF(資本ストック!E578&gt;0,LN(資本ストック!E578),0)</f>
        <v>12.187569538238238</v>
      </c>
      <c r="F578" s="4">
        <f>IF(資本ストック!F578&gt;0,LN(資本ストック!F578),0)</f>
        <v>13.129894687504626</v>
      </c>
      <c r="G578" s="4">
        <f>IF(資本ストック!G578&gt;0,LN(資本ストック!G578),0)</f>
        <v>13.787815897847977</v>
      </c>
      <c r="H578" s="4">
        <f>IF(資本ストック!H578&gt;0,LN(資本ストック!H578),0)</f>
        <v>14.373781580445256</v>
      </c>
      <c r="I578" s="4">
        <f>IF(資本ストック!I578&gt;0,LN(資本ストック!I578),0)</f>
        <v>14.364502900042108</v>
      </c>
      <c r="J578" s="4">
        <f>IF(資本ストック!J578&gt;0,LN(資本ストック!J578),0)</f>
        <v>14.335314738983785</v>
      </c>
      <c r="L578" s="6">
        <f t="shared" ref="L578" si="2245">E578-E$1107</f>
        <v>-0.51204762217586364</v>
      </c>
      <c r="M578" s="6">
        <f t="shared" ref="M578" si="2246">F578-F$1107</f>
        <v>-0.36614259617764056</v>
      </c>
      <c r="N578" s="6">
        <f t="shared" ref="N578" si="2247">G578-G$1107</f>
        <v>-0.20839268925385568</v>
      </c>
      <c r="O578" s="6">
        <f t="shared" ref="O578" si="2248">H578-H$1107</f>
        <v>-0.21882487435601483</v>
      </c>
      <c r="P578" s="6">
        <f t="shared" si="2003"/>
        <v>0.16286103902835514</v>
      </c>
      <c r="Q578" s="6">
        <f t="shared" si="2004"/>
        <v>0.14036656986518459</v>
      </c>
      <c r="S578" s="6">
        <f>L578-logHir!L578</f>
        <v>0.25284984120576404</v>
      </c>
      <c r="T578" s="6">
        <f>M578-logHir!M578</f>
        <v>0.23242600244083711</v>
      </c>
      <c r="U578" s="6">
        <f>N578-logHir!N578</f>
        <v>0.30220670795863747</v>
      </c>
      <c r="V578" s="6">
        <f>O578-logHir!O578</f>
        <v>0.3138872919732929</v>
      </c>
      <c r="W578" s="6">
        <f>P578-logHir!P578</f>
        <v>0.60097479230007167</v>
      </c>
      <c r="X578" s="6">
        <f>Q578-logHir!Q578</f>
        <v>0.57748232312004788</v>
      </c>
    </row>
    <row r="579" spans="1:24" x14ac:dyDescent="0.15">
      <c r="A579" s="1">
        <v>26</v>
      </c>
      <c r="B579" s="1" t="s">
        <v>348</v>
      </c>
      <c r="C579" s="1">
        <v>1</v>
      </c>
      <c r="D579" s="1" t="s">
        <v>8</v>
      </c>
      <c r="E579" s="4">
        <f>IF(資本ストック!E579&gt;0,LN(資本ストック!E579),0)</f>
        <v>12.573408900251655</v>
      </c>
      <c r="F579" s="4">
        <f>IF(資本ストック!F579&gt;0,LN(資本ストック!F579),0)</f>
        <v>13.099336247576556</v>
      </c>
      <c r="G579" s="4">
        <f>IF(資本ストック!G579&gt;0,LN(資本ストック!G579),0)</f>
        <v>13.590096312966031</v>
      </c>
      <c r="H579" s="4">
        <f>IF(資本ストック!H579&gt;0,LN(資本ストック!H579),0)</f>
        <v>13.688726489171543</v>
      </c>
      <c r="I579" s="4">
        <f>IF(資本ストック!I579&gt;0,LN(資本ストック!I579),0)</f>
        <v>13.693152181658164</v>
      </c>
      <c r="J579" s="4">
        <f>IF(資本ストック!J579&gt;0,LN(資本ストック!J579),0)</f>
        <v>13.676559143502161</v>
      </c>
      <c r="L579" s="6">
        <f t="shared" ref="L579" si="2249">E579-E$1085</f>
        <v>-0.83973980816597482</v>
      </c>
      <c r="M579" s="6">
        <f t="shared" ref="M579" si="2250">F579-F$1085</f>
        <v>-0.53914921623804446</v>
      </c>
      <c r="N579" s="6">
        <f t="shared" ref="N579" si="2251">G579-G$1085</f>
        <v>-0.39725722250834039</v>
      </c>
      <c r="O579" s="6">
        <f t="shared" ref="O579" si="2252">H579-H$1085</f>
        <v>-0.49723826223235967</v>
      </c>
      <c r="P579" s="6">
        <f t="shared" si="2003"/>
        <v>-0.50848967935558953</v>
      </c>
      <c r="Q579" s="6">
        <f t="shared" si="2004"/>
        <v>-0.51838902561643962</v>
      </c>
      <c r="S579" s="6">
        <f>L579-logHir!L579</f>
        <v>-0.26187995455067181</v>
      </c>
      <c r="T579" s="6">
        <f>M579-logHir!M579</f>
        <v>2.1494399347318449E-2</v>
      </c>
      <c r="U579" s="6">
        <f>N579-logHir!N579</f>
        <v>0.18114917145624077</v>
      </c>
      <c r="V579" s="6">
        <f>O579-logHir!O579</f>
        <v>1.3141148504454137E-2</v>
      </c>
      <c r="W579" s="6">
        <f>P579-logHir!P579</f>
        <v>-2.6288839948675147E-2</v>
      </c>
      <c r="X579" s="6">
        <f>Q579-logHir!Q579</f>
        <v>-2.3597131949482986E-2</v>
      </c>
    </row>
    <row r="580" spans="1:24" x14ac:dyDescent="0.15">
      <c r="A580" s="1">
        <v>26</v>
      </c>
      <c r="B580" s="1" t="s">
        <v>348</v>
      </c>
      <c r="C580" s="1">
        <v>2</v>
      </c>
      <c r="D580" s="1" t="s">
        <v>9</v>
      </c>
      <c r="E580" s="4">
        <f>IF(資本ストック!E580&gt;0,LN(資本ストック!E580),0)</f>
        <v>9.34532378871981</v>
      </c>
      <c r="F580" s="4">
        <f>IF(資本ストック!F580&gt;0,LN(資本ストック!F580),0)</f>
        <v>9.6815510634247772</v>
      </c>
      <c r="G580" s="4">
        <f>IF(資本ストック!G580&gt;0,LN(資本ストック!G580),0)</f>
        <v>9.9187530110698461</v>
      </c>
      <c r="H580" s="4">
        <f>IF(資本ストック!H580&gt;0,LN(資本ストック!H580),0)</f>
        <v>9.849069362179689</v>
      </c>
      <c r="I580" s="4">
        <f>IF(資本ストック!I580&gt;0,LN(資本ストック!I580),0)</f>
        <v>9.3243725854312292</v>
      </c>
      <c r="J580" s="4">
        <f>IF(資本ストック!J580&gt;0,LN(資本ストック!J580),0)</f>
        <v>9.2970678670581304</v>
      </c>
      <c r="L580" s="6">
        <f t="shared" ref="L580" si="2253">E580-E$1086</f>
        <v>-0.5997914385159433</v>
      </c>
      <c r="M580" s="6">
        <f t="shared" ref="M580" si="2254">F580-F$1086</f>
        <v>-0.43929177340551995</v>
      </c>
      <c r="N580" s="6">
        <f t="shared" ref="N580" si="2255">G580-G$1086</f>
        <v>-0.29110366171918756</v>
      </c>
      <c r="O580" s="6">
        <f t="shared" ref="O580" si="2256">H580-H$1086</f>
        <v>-0.34525293024605475</v>
      </c>
      <c r="P580" s="6">
        <f t="shared" si="2003"/>
        <v>-4.877269275582524</v>
      </c>
      <c r="Q580" s="6">
        <f t="shared" si="2004"/>
        <v>-4.8978803020604698</v>
      </c>
      <c r="S580" s="6">
        <f>L580-logHir!L580</f>
        <v>0.20839257837002556</v>
      </c>
      <c r="T580" s="6">
        <f>M580-logHir!M580</f>
        <v>0.2672160242163395</v>
      </c>
      <c r="U580" s="6">
        <f>N580-logHir!N580</f>
        <v>0.38127568456459482</v>
      </c>
      <c r="V580" s="6">
        <f>O580-logHir!O580</f>
        <v>0.22435503359837661</v>
      </c>
      <c r="W580" s="6">
        <f>P580-logHir!P580</f>
        <v>-4.4516866185429445</v>
      </c>
      <c r="X580" s="6">
        <f>Q580-logHir!Q580</f>
        <v>-4.432397785783027</v>
      </c>
    </row>
    <row r="581" spans="1:24" x14ac:dyDescent="0.15">
      <c r="A581" s="1">
        <v>26</v>
      </c>
      <c r="B581" s="1" t="s">
        <v>349</v>
      </c>
      <c r="C581" s="1">
        <v>3</v>
      </c>
      <c r="D581" s="1" t="s">
        <v>16</v>
      </c>
      <c r="E581" s="4">
        <f>IF(資本ストック!E581&gt;0,LN(資本ストック!E581),0)</f>
        <v>11.940294726113953</v>
      </c>
      <c r="F581" s="4">
        <f>IF(資本ストック!F581&gt;0,LN(資本ストック!F581),0)</f>
        <v>12.298144228492673</v>
      </c>
      <c r="G581" s="4">
        <f>IF(資本ストック!G581&gt;0,LN(資本ストック!G581),0)</f>
        <v>12.733420428934433</v>
      </c>
      <c r="H581" s="4">
        <f>IF(資本ストック!H581&gt;0,LN(資本ストック!H581),0)</f>
        <v>13.00984685722567</v>
      </c>
      <c r="I581" s="4">
        <f>IF(資本ストック!I581&gt;0,LN(資本ストック!I581),0)</f>
        <v>13.083843716260438</v>
      </c>
      <c r="J581" s="4">
        <f>IF(資本ストック!J581&gt;0,LN(資本ストック!J581),0)</f>
        <v>13.104700113697142</v>
      </c>
      <c r="L581" s="6">
        <f t="shared" ref="L581" si="2257">E581-E$1087</f>
        <v>0.93508380872065189</v>
      </c>
      <c r="M581" s="6">
        <f t="shared" ref="M581" si="2258">F581-F$1087</f>
        <v>0.69967775228514384</v>
      </c>
      <c r="N581" s="6">
        <f t="shared" ref="N581" si="2259">G581-G$1087</f>
        <v>0.59841120125536484</v>
      </c>
      <c r="O581" s="6">
        <f t="shared" ref="O581" si="2260">H581-H$1087</f>
        <v>0.51351860063878974</v>
      </c>
      <c r="P581" s="6">
        <f t="shared" ref="P581:P644" si="2261">I581-I$1085</f>
        <v>-1.1177981447533156</v>
      </c>
      <c r="Q581" s="6">
        <f t="shared" ref="Q581:Q644" si="2262">J581-J$1085</f>
        <v>-1.0902480554214584</v>
      </c>
      <c r="S581" s="6">
        <f>L581-logHir!L581</f>
        <v>0.74368974259511056</v>
      </c>
      <c r="T581" s="6">
        <f>M581-logHir!M581</f>
        <v>0.47593073020517807</v>
      </c>
      <c r="U581" s="6">
        <f>N581-logHir!N581</f>
        <v>0.37812199271117741</v>
      </c>
      <c r="V581" s="6">
        <f>O581-logHir!O581</f>
        <v>0.33017458250883891</v>
      </c>
      <c r="W581" s="6">
        <f>P581-logHir!P581</f>
        <v>-1.2689608406904789</v>
      </c>
      <c r="X581" s="6">
        <f>Q581-logHir!Q581</f>
        <v>-1.2238919545221147</v>
      </c>
    </row>
    <row r="582" spans="1:24" x14ac:dyDescent="0.15">
      <c r="A582" s="1">
        <v>26</v>
      </c>
      <c r="B582" s="1" t="s">
        <v>350</v>
      </c>
      <c r="C582" s="1">
        <v>4</v>
      </c>
      <c r="D582" s="1" t="s">
        <v>17</v>
      </c>
      <c r="E582" s="4">
        <f>IF(資本ストック!E582&gt;0,LN(資本ストック!E582),0)</f>
        <v>12.625242322975534</v>
      </c>
      <c r="F582" s="4">
        <f>IF(資本ストック!F582&gt;0,LN(資本ストック!F582),0)</f>
        <v>12.799115985769054</v>
      </c>
      <c r="G582" s="4">
        <f>IF(資本ストック!G582&gt;0,LN(資本ストック!G582),0)</f>
        <v>12.829001176310783</v>
      </c>
      <c r="H582" s="4">
        <f>IF(資本ストック!H582&gt;0,LN(資本ストック!H582),0)</f>
        <v>12.776129362304271</v>
      </c>
      <c r="I582" s="4">
        <f>IF(資本ストック!I582&gt;0,LN(資本ストック!I582),0)</f>
        <v>12.428492002668385</v>
      </c>
      <c r="J582" s="4">
        <f>IF(資本ストック!J582&gt;0,LN(資本ストック!J582),0)</f>
        <v>12.383508650625528</v>
      </c>
      <c r="L582" s="6">
        <f t="shared" ref="L582" si="2263">E582-E$1088</f>
        <v>1.9177357445675494</v>
      </c>
      <c r="M582" s="6">
        <f t="shared" ref="M582" si="2264">F582-F$1088</f>
        <v>1.6313008846076062</v>
      </c>
      <c r="N582" s="6">
        <f t="shared" ref="N582" si="2265">G582-G$1088</f>
        <v>1.3667669928205086</v>
      </c>
      <c r="O582" s="6">
        <f t="shared" ref="O582" si="2266">H582-H$1088</f>
        <v>1.2537698416176486</v>
      </c>
      <c r="P582" s="6">
        <f t="shared" si="2261"/>
        <v>-1.7731498583453682</v>
      </c>
      <c r="Q582" s="6">
        <f t="shared" si="2262"/>
        <v>-1.8114395184930725</v>
      </c>
      <c r="S582" s="6">
        <f>L582-logHir!L582</f>
        <v>0.22016324656609676</v>
      </c>
      <c r="T582" s="6">
        <f>M582-logHir!M582</f>
        <v>7.789204751009926E-2</v>
      </c>
      <c r="U582" s="6">
        <f>N582-logHir!N582</f>
        <v>9.9147920177010462E-2</v>
      </c>
      <c r="V582" s="6">
        <f>O582-logHir!O582</f>
        <v>3.693002417018576E-2</v>
      </c>
      <c r="W582" s="6">
        <f>P582-logHir!P582</f>
        <v>-3.1361183037638671</v>
      </c>
      <c r="X582" s="6">
        <f>Q582-logHir!Q582</f>
        <v>-3.1852892118566825</v>
      </c>
    </row>
    <row r="583" spans="1:24" x14ac:dyDescent="0.15">
      <c r="A583" s="1">
        <v>26</v>
      </c>
      <c r="B583" s="1" t="s">
        <v>351</v>
      </c>
      <c r="C583" s="1">
        <v>5</v>
      </c>
      <c r="D583" s="1" t="s">
        <v>18</v>
      </c>
      <c r="E583" s="4">
        <f>IF(資本ストック!E583&gt;0,LN(資本ストック!E583),0)</f>
        <v>9.7370942770161086</v>
      </c>
      <c r="F583" s="4">
        <f>IF(資本ストック!F583&gt;0,LN(資本ストック!F583),0)</f>
        <v>10.451726205644629</v>
      </c>
      <c r="G583" s="4">
        <f>IF(資本ストック!G583&gt;0,LN(資本ストック!G583),0)</f>
        <v>10.902424615439722</v>
      </c>
      <c r="H583" s="4">
        <f>IF(資本ストック!H583&gt;0,LN(資本ストック!H583),0)</f>
        <v>11.017758646827277</v>
      </c>
      <c r="I583" s="4">
        <f>IF(資本ストック!I583&gt;0,LN(資本ストック!I583),0)</f>
        <v>11.117439858391476</v>
      </c>
      <c r="J583" s="4">
        <f>IF(資本ストック!J583&gt;0,LN(資本ストック!J583),0)</f>
        <v>11.121484484780911</v>
      </c>
      <c r="L583" s="6">
        <f t="shared" ref="L583" si="2267">E583-E$1089</f>
        <v>-0.44133876986919418</v>
      </c>
      <c r="M583" s="6">
        <f t="shared" ref="M583" si="2268">F583-F$1089</f>
        <v>-0.11043599200175258</v>
      </c>
      <c r="N583" s="6">
        <f t="shared" ref="N583" si="2269">G583-G$1089</f>
        <v>-0.10390595221395316</v>
      </c>
      <c r="O583" s="6">
        <f t="shared" ref="O583" si="2270">H583-H$1089</f>
        <v>-0.29284164454052153</v>
      </c>
      <c r="P583" s="6">
        <f t="shared" si="2261"/>
        <v>-3.084202002622277</v>
      </c>
      <c r="Q583" s="6">
        <f t="shared" si="2262"/>
        <v>-3.073463684337689</v>
      </c>
      <c r="S583" s="6">
        <f>L583-logHir!L583</f>
        <v>-1.2442536198803413</v>
      </c>
      <c r="T583" s="6">
        <f>M583-logHir!M583</f>
        <v>-0.62512668918483527</v>
      </c>
      <c r="U583" s="6">
        <f>N583-logHir!N583</f>
        <v>-0.55852305572325989</v>
      </c>
      <c r="V583" s="6">
        <f>O583-logHir!O583</f>
        <v>-0.69935748885396087</v>
      </c>
      <c r="W583" s="6">
        <f>P583-logHir!P583</f>
        <v>-3.5015700546266419</v>
      </c>
      <c r="X583" s="6">
        <f>Q583-logHir!Q583</f>
        <v>-3.539922479127311</v>
      </c>
    </row>
    <row r="584" spans="1:24" x14ac:dyDescent="0.15">
      <c r="A584" s="1">
        <v>26</v>
      </c>
      <c r="B584" s="1" t="s">
        <v>349</v>
      </c>
      <c r="C584" s="1">
        <v>6</v>
      </c>
      <c r="D584" s="1" t="s">
        <v>2</v>
      </c>
      <c r="E584" s="4">
        <f>IF(資本ストック!E584&gt;0,LN(資本ストック!E584),0)</f>
        <v>11.76532134997003</v>
      </c>
      <c r="F584" s="4">
        <f>IF(資本ストック!F584&gt;0,LN(資本ストック!F584),0)</f>
        <v>11.710625523662074</v>
      </c>
      <c r="G584" s="4">
        <f>IF(資本ストック!G584&gt;0,LN(資本ストック!G584),0)</f>
        <v>11.910930859812188</v>
      </c>
      <c r="H584" s="4">
        <f>IF(資本ストック!H584&gt;0,LN(資本ストック!H584),0)</f>
        <v>12.161655912467573</v>
      </c>
      <c r="I584" s="4">
        <f>IF(資本ストック!I584&gt;0,LN(資本ストック!I584),0)</f>
        <v>12.394210594574828</v>
      </c>
      <c r="J584" s="4">
        <f>IF(資本ストック!J584&gt;0,LN(資本ストック!J584),0)</f>
        <v>12.381421266706258</v>
      </c>
      <c r="L584" s="6">
        <f t="shared" ref="L584" si="2271">E584-E$1090</f>
        <v>0.6861154422418565</v>
      </c>
      <c r="M584" s="6">
        <f t="shared" ref="M584" si="2272">F584-F$1090</f>
        <v>0.31613165004667998</v>
      </c>
      <c r="N584" s="6">
        <f t="shared" ref="N584" si="2273">G584-G$1090</f>
        <v>0.13486273490110001</v>
      </c>
      <c r="O584" s="6">
        <f t="shared" ref="O584" si="2274">H584-H$1090</f>
        <v>0.12739288163528606</v>
      </c>
      <c r="P584" s="6">
        <f t="shared" si="2261"/>
        <v>-1.8074312664389254</v>
      </c>
      <c r="Q584" s="6">
        <f t="shared" si="2262"/>
        <v>-1.8135269024123417</v>
      </c>
      <c r="S584" s="6">
        <f>L584-logHir!L584</f>
        <v>-0.14651190575292006</v>
      </c>
      <c r="T584" s="6">
        <f>M584-logHir!M584</f>
        <v>-0.40832581755238451</v>
      </c>
      <c r="U584" s="6">
        <f>N584-logHir!N584</f>
        <v>-0.4833681388312101</v>
      </c>
      <c r="V584" s="6">
        <f>O584-logHir!O584</f>
        <v>-0.40544721259667504</v>
      </c>
      <c r="W584" s="6">
        <f>P584-logHir!P584</f>
        <v>-2.1338076758857074</v>
      </c>
      <c r="X584" s="6">
        <f>Q584-logHir!Q584</f>
        <v>-2.161054816500517</v>
      </c>
    </row>
    <row r="585" spans="1:24" x14ac:dyDescent="0.15">
      <c r="A585" s="1">
        <v>26</v>
      </c>
      <c r="B585" s="1" t="s">
        <v>350</v>
      </c>
      <c r="C585" s="1">
        <v>7</v>
      </c>
      <c r="D585" s="1" t="s">
        <v>19</v>
      </c>
      <c r="E585" s="4">
        <f>IF(資本ストック!E585&gt;0,LN(資本ストック!E585),0)</f>
        <v>9.0665533759940971</v>
      </c>
      <c r="F585" s="4">
        <f>IF(資本ストック!F585&gt;0,LN(資本ストック!F585),0)</f>
        <v>8.7998994214235342</v>
      </c>
      <c r="G585" s="4">
        <f>IF(資本ストック!G585&gt;0,LN(資本ストック!G585),0)</f>
        <v>8.6143811764413183</v>
      </c>
      <c r="H585" s="4">
        <f>IF(資本ストック!H585&gt;0,LN(資本ストック!H585),0)</f>
        <v>9.0291728894605701</v>
      </c>
      <c r="I585" s="4">
        <f>IF(資本ストック!I585&gt;0,LN(資本ストック!I585),0)</f>
        <v>8.9583040384218329</v>
      </c>
      <c r="J585" s="4">
        <f>IF(資本ストック!J585&gt;0,LN(資本ストック!J585),0)</f>
        <v>8.9618742992332692</v>
      </c>
      <c r="L585" s="6">
        <f t="shared" ref="L585" si="2275">E585-E$1091</f>
        <v>-0.21208576037786209</v>
      </c>
      <c r="M585" s="6">
        <f t="shared" ref="M585" si="2276">F585-F$1091</f>
        <v>-1.2011409747221116</v>
      </c>
      <c r="N585" s="6">
        <f t="shared" ref="N585" si="2277">G585-G$1091</f>
        <v>-1.3585200480723465</v>
      </c>
      <c r="O585" s="6">
        <f t="shared" ref="O585" si="2278">H585-H$1091</f>
        <v>-1.4596597552038055</v>
      </c>
      <c r="P585" s="6">
        <f t="shared" si="2261"/>
        <v>-5.2433378225919203</v>
      </c>
      <c r="Q585" s="6">
        <f t="shared" si="2262"/>
        <v>-5.233073869885331</v>
      </c>
      <c r="S585" s="6">
        <f>L585-logHir!L585</f>
        <v>0.34043912160289214</v>
      </c>
      <c r="T585" s="6">
        <f>M585-logHir!M585</f>
        <v>-0.33574793332301134</v>
      </c>
      <c r="U585" s="6">
        <f>N585-logHir!N585</f>
        <v>-0.20610072677548619</v>
      </c>
      <c r="V585" s="6">
        <f>O585-logHir!O585</f>
        <v>-1.0078979985976</v>
      </c>
      <c r="W585" s="6">
        <f>P585-logHir!P585</f>
        <v>-4.3471067558079106</v>
      </c>
      <c r="X585" s="6">
        <f>Q585-logHir!Q585</f>
        <v>-4.1595932907564421</v>
      </c>
    </row>
    <row r="586" spans="1:24" x14ac:dyDescent="0.15">
      <c r="A586" s="1">
        <v>26</v>
      </c>
      <c r="B586" s="1" t="s">
        <v>349</v>
      </c>
      <c r="C586" s="1">
        <v>8</v>
      </c>
      <c r="D586" s="1" t="s">
        <v>20</v>
      </c>
      <c r="E586" s="4">
        <f>IF(資本ストック!E586&gt;0,LN(資本ストック!E586),0)</f>
        <v>10.943118096355294</v>
      </c>
      <c r="F586" s="4">
        <f>IF(資本ストック!F586&gt;0,LN(資本ストック!F586),0)</f>
        <v>11.217080167900264</v>
      </c>
      <c r="G586" s="4">
        <f>IF(資本ストック!G586&gt;0,LN(資本ストック!G586),0)</f>
        <v>11.502206600087094</v>
      </c>
      <c r="H586" s="4">
        <f>IF(資本ストック!H586&gt;0,LN(資本ストック!H586),0)</f>
        <v>11.519145525755633</v>
      </c>
      <c r="I586" s="4">
        <f>IF(資本ストック!I586&gt;0,LN(資本ストック!I586),0)</f>
        <v>11.508310412822466</v>
      </c>
      <c r="J586" s="4">
        <f>IF(資本ストック!J586&gt;0,LN(資本ストック!J586),0)</f>
        <v>11.514215148316167</v>
      </c>
      <c r="L586" s="6">
        <f t="shared" ref="L586" si="2279">E586-E$1092</f>
        <v>0.15963412227926455</v>
      </c>
      <c r="M586" s="6">
        <f t="shared" ref="M586" si="2280">F586-F$1092</f>
        <v>0.18216756939637158</v>
      </c>
      <c r="N586" s="6">
        <f t="shared" ref="N586" si="2281">G586-G$1092</f>
        <v>0.20019197758947982</v>
      </c>
      <c r="O586" s="6">
        <f t="shared" ref="O586" si="2282">H586-H$1092</f>
        <v>0.16052443953786266</v>
      </c>
      <c r="P586" s="6">
        <f t="shared" si="2261"/>
        <v>-2.6933314481912873</v>
      </c>
      <c r="Q586" s="6">
        <f t="shared" si="2262"/>
        <v>-2.6807330208024336</v>
      </c>
      <c r="S586" s="6">
        <f>L586-logHir!L586</f>
        <v>-1.4554054269986239E-2</v>
      </c>
      <c r="T586" s="6">
        <f>M586-logHir!M586</f>
        <v>0.20066789749961167</v>
      </c>
      <c r="U586" s="6">
        <f>N586-logHir!N586</f>
        <v>0.17312782303658558</v>
      </c>
      <c r="V586" s="6">
        <f>O586-logHir!O586</f>
        <v>9.1114649006286186E-2</v>
      </c>
      <c r="W586" s="6">
        <f>P586-logHir!P586</f>
        <v>-2.9073487207659827</v>
      </c>
      <c r="X586" s="6">
        <f>Q586-logHir!Q586</f>
        <v>-2.9372851922384395</v>
      </c>
    </row>
    <row r="587" spans="1:24" x14ac:dyDescent="0.15">
      <c r="A587" s="1">
        <v>26</v>
      </c>
      <c r="B587" s="1" t="s">
        <v>350</v>
      </c>
      <c r="C587" s="1">
        <v>9</v>
      </c>
      <c r="D587" s="1" t="s">
        <v>21</v>
      </c>
      <c r="E587" s="4">
        <f>IF(資本ストック!E587&gt;0,LN(資本ストック!E587),0)</f>
        <v>10.896171529374753</v>
      </c>
      <c r="F587" s="4">
        <f>IF(資本ストック!F587&gt;0,LN(資本ストック!F587),0)</f>
        <v>11.421320692038435</v>
      </c>
      <c r="G587" s="4">
        <f>IF(資本ストック!G587&gt;0,LN(資本ストック!G587),0)</f>
        <v>11.628833612444748</v>
      </c>
      <c r="H587" s="4">
        <f>IF(資本ストック!H587&gt;0,LN(資本ストック!H587),0)</f>
        <v>11.616203899400196</v>
      </c>
      <c r="I587" s="4">
        <f>IF(資本ストック!I587&gt;0,LN(資本ストック!I587),0)</f>
        <v>11.536794257408529</v>
      </c>
      <c r="J587" s="4">
        <f>IF(資本ストック!J587&gt;0,LN(資本ストック!J587),0)</f>
        <v>11.548686557498733</v>
      </c>
      <c r="L587" s="6">
        <f t="shared" ref="L587" si="2283">E587-E$1093</f>
        <v>-0.36063663033298354</v>
      </c>
      <c r="M587" s="6">
        <f t="shared" ref="M587" si="2284">F587-F$1093</f>
        <v>-0.42098720638246689</v>
      </c>
      <c r="N587" s="6">
        <f t="shared" ref="N587" si="2285">G587-G$1093</f>
        <v>-0.52476783879101774</v>
      </c>
      <c r="O587" s="6">
        <f t="shared" ref="O587" si="2286">H587-H$1093</f>
        <v>-0.62545465694430291</v>
      </c>
      <c r="P587" s="6">
        <f t="shared" si="2261"/>
        <v>-2.6648476036052244</v>
      </c>
      <c r="Q587" s="6">
        <f t="shared" si="2262"/>
        <v>-2.6462616116198667</v>
      </c>
      <c r="S587" s="6">
        <f>L587-logHir!L587</f>
        <v>-0.27860533373382701</v>
      </c>
      <c r="T587" s="6">
        <f>M587-logHir!M587</f>
        <v>-0.37372381447539915</v>
      </c>
      <c r="U587" s="6">
        <f>N587-logHir!N587</f>
        <v>-0.43586636620816677</v>
      </c>
      <c r="V587" s="6">
        <f>O587-logHir!O587</f>
        <v>-0.45452601781531854</v>
      </c>
      <c r="W587" s="6">
        <f>P587-logHir!P587</f>
        <v>-2.5869379091905635</v>
      </c>
      <c r="X587" s="6">
        <f>Q587-logHir!Q587</f>
        <v>-2.5503877901581316</v>
      </c>
    </row>
    <row r="588" spans="1:24" x14ac:dyDescent="0.15">
      <c r="A588" s="1">
        <v>26</v>
      </c>
      <c r="B588" s="1" t="s">
        <v>350</v>
      </c>
      <c r="C588" s="1">
        <v>10</v>
      </c>
      <c r="D588" s="1" t="s">
        <v>22</v>
      </c>
      <c r="E588" s="4">
        <f>IF(資本ストック!E588&gt;0,LN(資本ストック!E588),0)</f>
        <v>10.784955216603411</v>
      </c>
      <c r="F588" s="4">
        <f>IF(資本ストック!F588&gt;0,LN(資本ストック!F588),0)</f>
        <v>10.849325166048102</v>
      </c>
      <c r="G588" s="4">
        <f>IF(資本ストック!G588&gt;0,LN(資本ストック!G588),0)</f>
        <v>11.217029224703454</v>
      </c>
      <c r="H588" s="4">
        <f>IF(資本ストック!H588&gt;0,LN(資本ストック!H588),0)</f>
        <v>11.32198352957618</v>
      </c>
      <c r="I588" s="4">
        <f>IF(資本ストック!I588&gt;0,LN(資本ストック!I588),0)</f>
        <v>11.310850614586187</v>
      </c>
      <c r="J588" s="4">
        <f>IF(資本ストック!J588&gt;0,LN(資本ストック!J588),0)</f>
        <v>11.310338481882892</v>
      </c>
      <c r="L588" s="6">
        <f t="shared" ref="L588" si="2287">E588-E$1094</f>
        <v>0.54363523865647778</v>
      </c>
      <c r="M588" s="6">
        <f t="shared" ref="M588" si="2288">F588-F$1094</f>
        <v>0.23840857940089677</v>
      </c>
      <c r="N588" s="6">
        <f t="shared" ref="N588" si="2289">G588-G$1094</f>
        <v>0.15154411745565177</v>
      </c>
      <c r="O588" s="6">
        <f t="shared" ref="O588" si="2290">H588-H$1094</f>
        <v>-1.1559952342192759E-2</v>
      </c>
      <c r="P588" s="6">
        <f t="shared" si="2261"/>
        <v>-2.8907912464275665</v>
      </c>
      <c r="Q588" s="6">
        <f t="shared" si="2262"/>
        <v>-2.8846096872357077</v>
      </c>
      <c r="S588" s="6">
        <f>L588-logHir!L588</f>
        <v>0.10595676305275425</v>
      </c>
      <c r="T588" s="6">
        <f>M588-logHir!M588</f>
        <v>-1.3302750945113573E-2</v>
      </c>
      <c r="U588" s="6">
        <f>N588-logHir!N588</f>
        <v>-8.8267893200560721E-2</v>
      </c>
      <c r="V588" s="6">
        <f>O588-logHir!O588</f>
        <v>-0.14306554544406325</v>
      </c>
      <c r="W588" s="6">
        <f>P588-logHir!P588</f>
        <v>-3.0919667760990368</v>
      </c>
      <c r="X588" s="6">
        <f>Q588-logHir!Q588</f>
        <v>-3.1205249367765546</v>
      </c>
    </row>
    <row r="589" spans="1:24" x14ac:dyDescent="0.15">
      <c r="A589" s="1">
        <v>26</v>
      </c>
      <c r="B589" s="1" t="s">
        <v>349</v>
      </c>
      <c r="C589" s="1">
        <v>11</v>
      </c>
      <c r="D589" s="1" t="s">
        <v>23</v>
      </c>
      <c r="E589" s="4">
        <f>IF(資本ストック!E589&gt;0,LN(資本ストック!E589),0)</f>
        <v>11.296195726463932</v>
      </c>
      <c r="F589" s="4">
        <f>IF(資本ストック!F589&gt;0,LN(資本ストック!F589),0)</f>
        <v>11.576400468521269</v>
      </c>
      <c r="G589" s="4">
        <f>IF(資本ストック!G589&gt;0,LN(資本ストック!G589),0)</f>
        <v>12.271166894726603</v>
      </c>
      <c r="H589" s="4">
        <f>IF(資本ストック!H589&gt;0,LN(資本ストック!H589),0)</f>
        <v>12.529874935287458</v>
      </c>
      <c r="I589" s="4">
        <f>IF(資本ストック!I589&gt;0,LN(資本ストック!I589),0)</f>
        <v>12.604672665738892</v>
      </c>
      <c r="J589" s="4">
        <f>IF(資本ストック!J589&gt;0,LN(資本ストック!J589),0)</f>
        <v>12.572636132940104</v>
      </c>
      <c r="L589" s="6">
        <f t="shared" ref="L589" si="2291">E589-E$1095</f>
        <v>0.47999511548556661</v>
      </c>
      <c r="M589" s="6">
        <f t="shared" ref="M589" si="2292">F589-F$1095</f>
        <v>0.3587663900202962</v>
      </c>
      <c r="N589" s="6">
        <f t="shared" ref="N589" si="2293">G589-G$1095</f>
        <v>0.34365666392207039</v>
      </c>
      <c r="O589" s="6">
        <f t="shared" ref="O589" si="2294">H589-H$1095</f>
        <v>0.18486261074724375</v>
      </c>
      <c r="P589" s="6">
        <f t="shared" si="2261"/>
        <v>-1.5969691952748608</v>
      </c>
      <c r="Q589" s="6">
        <f t="shared" si="2262"/>
        <v>-1.6223120361784957</v>
      </c>
      <c r="S589" s="6">
        <f>L589-logHir!L589</f>
        <v>-7.4012633597421384E-2</v>
      </c>
      <c r="T589" s="6">
        <f>M589-logHir!M589</f>
        <v>-0.13947218821630081</v>
      </c>
      <c r="U589" s="6">
        <f>N589-logHir!N589</f>
        <v>-0.11362118430951007</v>
      </c>
      <c r="V589" s="6">
        <f>O589-logHir!O589</f>
        <v>-0.20695062385963858</v>
      </c>
      <c r="W589" s="6">
        <f>P589-logHir!P589</f>
        <v>-2.0046681657547722</v>
      </c>
      <c r="X589" s="6">
        <f>Q589-logHir!Q589</f>
        <v>-2.057070897519008</v>
      </c>
    </row>
    <row r="590" spans="1:24" x14ac:dyDescent="0.15">
      <c r="A590" s="1">
        <v>26</v>
      </c>
      <c r="B590" s="1" t="s">
        <v>350</v>
      </c>
      <c r="C590" s="1">
        <v>12</v>
      </c>
      <c r="D590" s="1" t="s">
        <v>24</v>
      </c>
      <c r="E590" s="4">
        <f>IF(資本ストック!E590&gt;0,LN(資本ストック!E590),0)</f>
        <v>12.024677754803982</v>
      </c>
      <c r="F590" s="4">
        <f>IF(資本ストック!F590&gt;0,LN(資本ストック!F590),0)</f>
        <v>12.435700863937832</v>
      </c>
      <c r="G590" s="4">
        <f>IF(資本ストック!G590&gt;0,LN(資本ストック!G590),0)</f>
        <v>13.250272212825191</v>
      </c>
      <c r="H590" s="4">
        <f>IF(資本ストック!H590&gt;0,LN(資本ストック!H590),0)</f>
        <v>13.614219917134596</v>
      </c>
      <c r="I590" s="4">
        <f>IF(資本ストック!I590&gt;0,LN(資本ストック!I590),0)</f>
        <v>13.52331991645587</v>
      </c>
      <c r="J590" s="4">
        <f>IF(資本ストック!J590&gt;0,LN(資本ストック!J590),0)</f>
        <v>13.465631324742878</v>
      </c>
      <c r="L590" s="6">
        <f t="shared" ref="L590" si="2295">E590-E$1096</f>
        <v>1.893431116386969</v>
      </c>
      <c r="M590" s="6">
        <f t="shared" ref="M590" si="2296">F590-F$1096</f>
        <v>1.4146493546741894</v>
      </c>
      <c r="N590" s="6">
        <f t="shared" ref="N590" si="2297">G590-G$1096</f>
        <v>0.76458629756932339</v>
      </c>
      <c r="O590" s="6">
        <f t="shared" ref="O590" si="2298">H590-H$1096</f>
        <v>0.46575806253804686</v>
      </c>
      <c r="P590" s="6">
        <f t="shared" si="2261"/>
        <v>-0.67832194455788297</v>
      </c>
      <c r="Q590" s="6">
        <f t="shared" si="2262"/>
        <v>-0.72931684437572208</v>
      </c>
      <c r="S590" s="6">
        <f>L590-logHir!L590</f>
        <v>0.86149768182910869</v>
      </c>
      <c r="T590" s="6">
        <f>M590-logHir!M590</f>
        <v>0.75352454125217427</v>
      </c>
      <c r="U590" s="6">
        <f>N590-logHir!N590</f>
        <v>0.2553683279790171</v>
      </c>
      <c r="V590" s="6">
        <f>O590-logHir!O590</f>
        <v>5.8537189512401611E-2</v>
      </c>
      <c r="W590" s="6">
        <f>P590-logHir!P590</f>
        <v>-1.1698843303905502</v>
      </c>
      <c r="X590" s="6">
        <f>Q590-logHir!Q590</f>
        <v>-1.2880282290236327</v>
      </c>
    </row>
    <row r="591" spans="1:24" x14ac:dyDescent="0.15">
      <c r="A591" s="1">
        <v>26</v>
      </c>
      <c r="B591" s="1" t="s">
        <v>350</v>
      </c>
      <c r="C591" s="1">
        <v>13</v>
      </c>
      <c r="D591" s="1" t="s">
        <v>25</v>
      </c>
      <c r="E591" s="4">
        <f>IF(資本ストック!E591&gt;0,LN(資本ストック!E591),0)</f>
        <v>11.279029502231964</v>
      </c>
      <c r="F591" s="4">
        <f>IF(資本ストック!F591&gt;0,LN(資本ストック!F591),0)</f>
        <v>12.335973036984955</v>
      </c>
      <c r="G591" s="4">
        <f>IF(資本ストック!G591&gt;0,LN(資本ストック!G591),0)</f>
        <v>12.868342219225335</v>
      </c>
      <c r="H591" s="4">
        <f>IF(資本ストック!H591&gt;0,LN(資本ストック!H591),0)</f>
        <v>13.150341334571948</v>
      </c>
      <c r="I591" s="4">
        <f>IF(資本ストック!I591&gt;0,LN(資本ストック!I591),0)</f>
        <v>13.007344274917363</v>
      </c>
      <c r="J591" s="4">
        <f>IF(資本ストック!J591&gt;0,LN(資本ストック!J591),0)</f>
        <v>12.970351554268653</v>
      </c>
      <c r="L591" s="6">
        <f t="shared" ref="L591" si="2299">E591-E$1097</f>
        <v>1.6482937949204981</v>
      </c>
      <c r="M591" s="6">
        <f t="shared" ref="M591" si="2300">F591-F$1097</f>
        <v>1.2937735774604064</v>
      </c>
      <c r="N591" s="6">
        <f t="shared" ref="N591" si="2301">G591-G$1097</f>
        <v>1.2345488472488686</v>
      </c>
      <c r="O591" s="6">
        <f t="shared" ref="O591" si="2302">H591-H$1097</f>
        <v>1.1664629820292287</v>
      </c>
      <c r="P591" s="6">
        <f t="shared" si="2261"/>
        <v>-1.1942975860963898</v>
      </c>
      <c r="Q591" s="6">
        <f t="shared" si="2262"/>
        <v>-1.224596614849947</v>
      </c>
      <c r="S591" s="6">
        <f>L591-logHir!L591</f>
        <v>0.78748266213625939</v>
      </c>
      <c r="T591" s="6">
        <f>M591-logHir!M591</f>
        <v>0.63198354850022831</v>
      </c>
      <c r="U591" s="6">
        <f>N591-logHir!N591</f>
        <v>0.73942535630119899</v>
      </c>
      <c r="V591" s="6">
        <f>O591-logHir!O591</f>
        <v>0.75224527490218129</v>
      </c>
      <c r="W591" s="6">
        <f>P591-logHir!P591</f>
        <v>-1.3518013390962871</v>
      </c>
      <c r="X591" s="6">
        <f>Q591-logHir!Q591</f>
        <v>-1.3043636361521553</v>
      </c>
    </row>
    <row r="592" spans="1:24" x14ac:dyDescent="0.15">
      <c r="A592" s="1">
        <v>26</v>
      </c>
      <c r="B592" s="1" t="s">
        <v>350</v>
      </c>
      <c r="C592" s="1">
        <v>14</v>
      </c>
      <c r="D592" s="1" t="s">
        <v>26</v>
      </c>
      <c r="E592" s="4">
        <f>IF(資本ストック!E592&gt;0,LN(資本ストック!E592),0)</f>
        <v>9.9213348659703051</v>
      </c>
      <c r="F592" s="4">
        <f>IF(資本ストック!F592&gt;0,LN(資本ストック!F592),0)</f>
        <v>10.49356228554432</v>
      </c>
      <c r="G592" s="4">
        <f>IF(資本ストック!G592&gt;0,LN(資本ストック!G592),0)</f>
        <v>11.31749638627185</v>
      </c>
      <c r="H592" s="4">
        <f>IF(資本ストック!H592&gt;0,LN(資本ストック!H592),0)</f>
        <v>11.808753263209621</v>
      </c>
      <c r="I592" s="4">
        <f>IF(資本ストック!I592&gt;0,LN(資本ストック!I592),0)</f>
        <v>12.129091704984072</v>
      </c>
      <c r="J592" s="4">
        <f>IF(資本ストック!J592&gt;0,LN(資本ストック!J592),0)</f>
        <v>12.168954048767384</v>
      </c>
      <c r="L592" s="6">
        <f t="shared" ref="L592" si="2303">E592-E$1098</f>
        <v>3.5870900766477805</v>
      </c>
      <c r="M592" s="6">
        <f t="shared" ref="M592" si="2304">F592-F$1098</f>
        <v>2.1166920765900876</v>
      </c>
      <c r="N592" s="6">
        <f t="shared" ref="N592" si="2305">G592-G$1098</f>
        <v>1.9204340213964421</v>
      </c>
      <c r="O592" s="6">
        <f t="shared" ref="O592" si="2306">H592-H$1098</f>
        <v>1.9005965162006131</v>
      </c>
      <c r="P592" s="6">
        <f t="shared" si="2261"/>
        <v>-2.0725501560296813</v>
      </c>
      <c r="Q592" s="6">
        <f t="shared" si="2262"/>
        <v>-2.025994120351216</v>
      </c>
      <c r="S592" s="6">
        <f>L592-logHir!L592</f>
        <v>1.7717308301297887</v>
      </c>
      <c r="T592" s="6">
        <f>M592-logHir!M592</f>
        <v>0.54374044902743712</v>
      </c>
      <c r="U592" s="6">
        <f>N592-logHir!N592</f>
        <v>0.709355517829799</v>
      </c>
      <c r="V592" s="6">
        <f>O592-logHir!O592</f>
        <v>0.51113333286299323</v>
      </c>
      <c r="W592" s="6">
        <f>P592-logHir!P592</f>
        <v>-3.5184506135859834</v>
      </c>
      <c r="X592" s="6">
        <f>Q592-logHir!Q592</f>
        <v>-3.5699986392496905</v>
      </c>
    </row>
    <row r="593" spans="1:24" x14ac:dyDescent="0.15">
      <c r="A593" s="1">
        <v>26</v>
      </c>
      <c r="B593" s="1" t="s">
        <v>350</v>
      </c>
      <c r="C593" s="1">
        <v>15</v>
      </c>
      <c r="D593" s="1" t="s">
        <v>27</v>
      </c>
      <c r="E593" s="4">
        <f>IF(資本ストック!E593&gt;0,LN(資本ストック!E593),0)</f>
        <v>11.582891307402619</v>
      </c>
      <c r="F593" s="4">
        <f>IF(資本ストック!F593&gt;0,LN(資本ストック!F593),0)</f>
        <v>12.250310787911806</v>
      </c>
      <c r="G593" s="4">
        <f>IF(資本ストック!G593&gt;0,LN(資本ストック!G593),0)</f>
        <v>12.920152703130329</v>
      </c>
      <c r="H593" s="4">
        <f>IF(資本ストック!H593&gt;0,LN(資本ストック!H593),0)</f>
        <v>13.020014275645385</v>
      </c>
      <c r="I593" s="4">
        <f>IF(資本ストック!I593&gt;0,LN(資本ストック!I593),0)</f>
        <v>13.037426427808647</v>
      </c>
      <c r="J593" s="4">
        <f>IF(資本ストック!J593&gt;0,LN(資本ストック!J593),0)</f>
        <v>13.031032334880342</v>
      </c>
      <c r="L593" s="6">
        <f t="shared" ref="L593" si="2307">E593-E$1099</f>
        <v>0.53042699351957268</v>
      </c>
      <c r="M593" s="6">
        <f t="shared" ref="M593" si="2308">F593-F$1099</f>
        <v>0.55678111342400172</v>
      </c>
      <c r="N593" s="6">
        <f t="shared" ref="N593" si="2309">G593-G$1099</f>
        <v>0.62103747297068956</v>
      </c>
      <c r="O593" s="6">
        <f t="shared" ref="O593" si="2310">H593-H$1099</f>
        <v>0.41581836376300174</v>
      </c>
      <c r="P593" s="6">
        <f t="shared" si="2261"/>
        <v>-1.164215433205106</v>
      </c>
      <c r="Q593" s="6">
        <f t="shared" si="2262"/>
        <v>-1.1639158342382583</v>
      </c>
      <c r="S593" s="6">
        <f>L593-logHir!L593</f>
        <v>0.20992847144875171</v>
      </c>
      <c r="T593" s="6">
        <f>M593-logHir!M593</f>
        <v>0.22052745900664839</v>
      </c>
      <c r="U593" s="6">
        <f>N593-logHir!N593</f>
        <v>0.18139836290987787</v>
      </c>
      <c r="V593" s="6">
        <f>O593-logHir!O593</f>
        <v>2.1244544304121149E-2</v>
      </c>
      <c r="W593" s="6">
        <f>P593-logHir!P593</f>
        <v>-1.6455082145224456</v>
      </c>
      <c r="X593" s="6">
        <f>Q593-logHir!Q593</f>
        <v>-1.678346752192903</v>
      </c>
    </row>
    <row r="594" spans="1:24" x14ac:dyDescent="0.15">
      <c r="A594" s="1">
        <v>26</v>
      </c>
      <c r="B594" s="1" t="s">
        <v>352</v>
      </c>
      <c r="C594" s="1">
        <v>16</v>
      </c>
      <c r="D594" s="1" t="s">
        <v>10</v>
      </c>
      <c r="E594" s="4">
        <f>IF(資本ストック!E594&gt;0,LN(資本ストック!E594),0)</f>
        <v>12.29112950327141</v>
      </c>
      <c r="F594" s="4">
        <f>IF(資本ストック!F594&gt;0,LN(資本ストック!F594),0)</f>
        <v>12.446353606900672</v>
      </c>
      <c r="G594" s="4">
        <f>IF(資本ストック!G594&gt;0,LN(資本ストック!G594),0)</f>
        <v>12.55099395651748</v>
      </c>
      <c r="H594" s="4">
        <f>IF(資本ストック!H594&gt;0,LN(資本ストック!H594),0)</f>
        <v>13.127958172949572</v>
      </c>
      <c r="I594" s="4">
        <f>IF(資本ストック!I594&gt;0,LN(資本ストック!I594),0)</f>
        <v>12.809210051623573</v>
      </c>
      <c r="J594" s="4">
        <f>IF(資本ストック!J594&gt;0,LN(資本ストック!J594),0)</f>
        <v>12.749762351569878</v>
      </c>
      <c r="L594" s="6">
        <f t="shared" ref="L594" si="2311">E594-E$1100</f>
        <v>0.43261737145095225</v>
      </c>
      <c r="M594" s="6">
        <f t="shared" ref="M594" si="2312">F594-F$1100</f>
        <v>0.20100692570370704</v>
      </c>
      <c r="N594" s="6">
        <f t="shared" ref="N594" si="2313">G594-G$1100</f>
        <v>-6.8389901240598405E-2</v>
      </c>
      <c r="O594" s="6">
        <f t="shared" ref="O594" si="2314">H594-H$1100</f>
        <v>0.11280441279645359</v>
      </c>
      <c r="P594" s="6">
        <f t="shared" si="2261"/>
        <v>-1.39243180939018</v>
      </c>
      <c r="Q594" s="6">
        <f t="shared" si="2262"/>
        <v>-1.4451858175487224</v>
      </c>
      <c r="S594" s="6">
        <f>L594-logHir!L594</f>
        <v>0.22754802767357418</v>
      </c>
      <c r="T594" s="6">
        <f>M594-logHir!M594</f>
        <v>0.21730447609602521</v>
      </c>
      <c r="U594" s="6">
        <f>N594-logHir!N594</f>
        <v>-6.2623696214343383E-2</v>
      </c>
      <c r="V594" s="6">
        <f>O594-logHir!O594</f>
        <v>4.9458445634941839E-2</v>
      </c>
      <c r="W594" s="6">
        <f>P594-logHir!P594</f>
        <v>-1.4707638036576309</v>
      </c>
      <c r="X594" s="6">
        <f>Q594-logHir!Q594</f>
        <v>-1.561552048736349</v>
      </c>
    </row>
    <row r="595" spans="1:24" x14ac:dyDescent="0.15">
      <c r="A595" s="1">
        <v>26</v>
      </c>
      <c r="B595" s="1" t="s">
        <v>352</v>
      </c>
      <c r="C595" s="1">
        <v>17</v>
      </c>
      <c r="D595" s="1" t="s">
        <v>11</v>
      </c>
      <c r="E595" s="4">
        <f>IF(資本ストック!E595&gt;0,LN(資本ストック!E595),0)</f>
        <v>12.930887124422746</v>
      </c>
      <c r="F595" s="4">
        <f>IF(資本ストック!F595&gt;0,LN(資本ストック!F595),0)</f>
        <v>13.917343337602315</v>
      </c>
      <c r="G595" s="4">
        <f>IF(資本ストック!G595&gt;0,LN(資本ストック!G595),0)</f>
        <v>14.242843321928765</v>
      </c>
      <c r="H595" s="4">
        <f>IF(資本ストック!H595&gt;0,LN(資本ストック!H595),0)</f>
        <v>14.466971436698236</v>
      </c>
      <c r="I595" s="4">
        <f>IF(資本ストック!I595&gt;0,LN(資本ストック!I595),0)</f>
        <v>14.57435346600815</v>
      </c>
      <c r="J595" s="4">
        <f>IF(資本ストック!J595&gt;0,LN(資本ストック!J595),0)</f>
        <v>14.589728109914715</v>
      </c>
      <c r="L595" s="6">
        <f t="shared" ref="L595" si="2315">E595-E$1101</f>
        <v>0.33045101978603419</v>
      </c>
      <c r="M595" s="6">
        <f t="shared" ref="M595" si="2316">F595-F$1101</f>
        <v>0.2621765201075057</v>
      </c>
      <c r="N595" s="6">
        <f t="shared" ref="N595" si="2317">G595-G$1101</f>
        <v>0.23440668636750139</v>
      </c>
      <c r="O595" s="6">
        <f t="shared" ref="O595" si="2318">H595-H$1101</f>
        <v>9.9071993181574669E-2</v>
      </c>
      <c r="P595" s="6">
        <f t="shared" si="2261"/>
        <v>0.37271160499439659</v>
      </c>
      <c r="Q595" s="6">
        <f t="shared" si="2262"/>
        <v>0.39477994079611456</v>
      </c>
      <c r="S595" s="6">
        <f>L595-logHir!L595</f>
        <v>0.2583282125370161</v>
      </c>
      <c r="T595" s="6">
        <f>M595-logHir!M595</f>
        <v>0.23560902593610145</v>
      </c>
      <c r="U595" s="6">
        <f>N595-logHir!N595</f>
        <v>0.23303669532298166</v>
      </c>
      <c r="V595" s="6">
        <f>O595-logHir!O595</f>
        <v>0.12918128224053937</v>
      </c>
      <c r="W595" s="6">
        <f>P595-logHir!P595</f>
        <v>0.36071831066347571</v>
      </c>
      <c r="X595" s="6">
        <f>Q595-logHir!Q595</f>
        <v>0.38132708132834381</v>
      </c>
    </row>
    <row r="596" spans="1:24" x14ac:dyDescent="0.15">
      <c r="A596" s="1">
        <v>26</v>
      </c>
      <c r="B596" s="1" t="s">
        <v>352</v>
      </c>
      <c r="C596" s="1">
        <v>18</v>
      </c>
      <c r="D596" s="1" t="s">
        <v>12</v>
      </c>
      <c r="E596" s="4">
        <f>IF(資本ストック!E596&gt;0,LN(資本ストック!E596),0)</f>
        <v>12.347184961947818</v>
      </c>
      <c r="F596" s="4">
        <f>IF(資本ストック!F596&gt;0,LN(資本ストック!F596),0)</f>
        <v>13.715597234800192</v>
      </c>
      <c r="G596" s="4">
        <f>IF(資本ストック!G596&gt;0,LN(資本ストック!G596),0)</f>
        <v>13.825606315105381</v>
      </c>
      <c r="H596" s="4">
        <f>IF(資本ストック!H596&gt;0,LN(資本ストック!H596),0)</f>
        <v>14.020858494175796</v>
      </c>
      <c r="I596" s="4">
        <f>IF(資本ストック!I596&gt;0,LN(資本ストック!I596),0)</f>
        <v>13.71680038731323</v>
      </c>
      <c r="J596" s="4">
        <f>IF(資本ストック!J596&gt;0,LN(資本ストック!J596),0)</f>
        <v>13.866554474467318</v>
      </c>
      <c r="L596" s="6">
        <f t="shared" ref="L596" si="2319">E596-E$1102</f>
        <v>0.42770056098751752</v>
      </c>
      <c r="M596" s="6">
        <f t="shared" ref="M596" si="2320">F596-F$1102</f>
        <v>0.580863204596616</v>
      </c>
      <c r="N596" s="6">
        <f t="shared" ref="N596" si="2321">G596-G$1102</f>
        <v>0.40230639700193471</v>
      </c>
      <c r="O596" s="6">
        <f t="shared" ref="O596" si="2322">H596-H$1102</f>
        <v>0.49257031343244506</v>
      </c>
      <c r="P596" s="6">
        <f t="shared" si="2261"/>
        <v>-0.48484147370052355</v>
      </c>
      <c r="Q596" s="6">
        <f t="shared" si="2262"/>
        <v>-0.32839369465128243</v>
      </c>
      <c r="S596" s="6">
        <f>L596-logHir!L596</f>
        <v>-4.111527087790634E-2</v>
      </c>
      <c r="T596" s="6">
        <f>M596-logHir!M596</f>
        <v>0.13145816867262106</v>
      </c>
      <c r="U596" s="6">
        <f>N596-logHir!N596</f>
        <v>1.1944503856453181E-2</v>
      </c>
      <c r="V596" s="6">
        <f>O596-logHir!O596</f>
        <v>0.14932006779799956</v>
      </c>
      <c r="W596" s="6">
        <f>P596-logHir!P596</f>
        <v>-0.91375531609715566</v>
      </c>
      <c r="X596" s="6">
        <f>Q596-logHir!Q596</f>
        <v>-0.70133855260373856</v>
      </c>
    </row>
    <row r="597" spans="1:24" x14ac:dyDescent="0.15">
      <c r="A597" s="1">
        <v>26</v>
      </c>
      <c r="B597" s="1" t="s">
        <v>348</v>
      </c>
      <c r="C597" s="1">
        <v>19</v>
      </c>
      <c r="D597" s="1" t="s">
        <v>13</v>
      </c>
      <c r="E597" s="4">
        <f>IF(資本ストック!E597&gt;0,LN(資本ストック!E597),0)</f>
        <v>12.046141623935091</v>
      </c>
      <c r="F597" s="4">
        <f>IF(資本ストック!F597&gt;0,LN(資本ストック!F597),0)</f>
        <v>12.035604752303067</v>
      </c>
      <c r="G597" s="4">
        <f>IF(資本ストック!G597&gt;0,LN(資本ストック!G597),0)</f>
        <v>12.467789614133498</v>
      </c>
      <c r="H597" s="4">
        <f>IF(資本ストック!H597&gt;0,LN(資本ストック!H597),0)</f>
        <v>12.667504559987504</v>
      </c>
      <c r="I597" s="4">
        <f>IF(資本ストック!I597&gt;0,LN(資本ストック!I597),0)</f>
        <v>12.602419236062119</v>
      </c>
      <c r="J597" s="4">
        <f>IF(資本ストック!J597&gt;0,LN(資本ストック!J597),0)</f>
        <v>12.623161197573562</v>
      </c>
      <c r="L597" s="6">
        <f t="shared" ref="L597" si="2323">E597-E$1103</f>
        <v>0.82156024596052823</v>
      </c>
      <c r="M597" s="6">
        <f t="shared" ref="M597" si="2324">F597-F$1103</f>
        <v>0.44624902029713631</v>
      </c>
      <c r="N597" s="6">
        <f t="shared" ref="N597" si="2325">G597-G$1103</f>
        <v>0.66559023256587402</v>
      </c>
      <c r="O597" s="6">
        <f t="shared" ref="O597" si="2326">H597-H$1103</f>
        <v>0.44057448713072667</v>
      </c>
      <c r="P597" s="6">
        <f t="shared" si="2261"/>
        <v>-1.5992226249516346</v>
      </c>
      <c r="Q597" s="6">
        <f t="shared" si="2262"/>
        <v>-1.5717869715450377</v>
      </c>
      <c r="S597" s="6">
        <f>L597-logHir!L597</f>
        <v>0.20210508385415515</v>
      </c>
      <c r="T597" s="6">
        <f>M597-logHir!M597</f>
        <v>1.6497432308462123E-3</v>
      </c>
      <c r="U597" s="6">
        <f>N597-logHir!N597</f>
        <v>0.27536162924335095</v>
      </c>
      <c r="V597" s="6">
        <f>O597-logHir!O597</f>
        <v>5.657502044191709E-2</v>
      </c>
      <c r="W597" s="6">
        <f>P597-logHir!P597</f>
        <v>-1.9044007520343449</v>
      </c>
      <c r="X597" s="6">
        <f>Q597-logHir!Q597</f>
        <v>-1.8648667701731512</v>
      </c>
    </row>
    <row r="598" spans="1:24" x14ac:dyDescent="0.15">
      <c r="A598" s="1">
        <v>26</v>
      </c>
      <c r="B598" s="1" t="s">
        <v>348</v>
      </c>
      <c r="C598" s="1">
        <v>20</v>
      </c>
      <c r="D598" s="1" t="s">
        <v>14</v>
      </c>
      <c r="E598" s="4">
        <f>IF(資本ストック!E598&gt;0,LN(資本ストック!E598),0)</f>
        <v>11.911493747467478</v>
      </c>
      <c r="F598" s="4">
        <f>IF(資本ストック!F598&gt;0,LN(資本ストック!F598),0)</f>
        <v>13.291727376364015</v>
      </c>
      <c r="G598" s="4">
        <f>IF(資本ストック!G598&gt;0,LN(資本ストック!G598),0)</f>
        <v>14.206865493231778</v>
      </c>
      <c r="H598" s="4">
        <f>IF(資本ストック!H598&gt;0,LN(資本ストック!H598),0)</f>
        <v>14.761957394673191</v>
      </c>
      <c r="I598" s="4">
        <f>IF(資本ストック!I598&gt;0,LN(資本ストック!I598),0)</f>
        <v>14.676275585238534</v>
      </c>
      <c r="J598" s="4">
        <f>IF(資本ストック!J598&gt;0,LN(資本ストック!J598),0)</f>
        <v>14.654043626384524</v>
      </c>
      <c r="L598" s="6">
        <f t="shared" ref="L598" si="2327">E598-E$1104</f>
        <v>0.98099397484878104</v>
      </c>
      <c r="M598" s="6">
        <f t="shared" ref="M598" si="2328">F598-F$1104</f>
        <v>0.32226497064835868</v>
      </c>
      <c r="N598" s="6">
        <f t="shared" ref="N598" si="2329">G598-G$1104</f>
        <v>0.38426372806261533</v>
      </c>
      <c r="O598" s="6">
        <f t="shared" ref="O598" si="2330">H598-H$1104</f>
        <v>0.5491827474476203</v>
      </c>
      <c r="P598" s="6">
        <f t="shared" si="2261"/>
        <v>0.47463372422478045</v>
      </c>
      <c r="Q598" s="6">
        <f t="shared" si="2262"/>
        <v>0.45909545726592427</v>
      </c>
      <c r="S598" s="6">
        <f>L598-logHir!L598</f>
        <v>0.13751541328923444</v>
      </c>
      <c r="T598" s="6">
        <f>M598-logHir!M598</f>
        <v>-0.50742167706442487</v>
      </c>
      <c r="U598" s="6">
        <f>N598-logHir!N598</f>
        <v>-0.48986636301236075</v>
      </c>
      <c r="V598" s="6">
        <f>O598-logHir!O598</f>
        <v>-0.33874728119702446</v>
      </c>
      <c r="W598" s="6">
        <f>P598-logHir!P598</f>
        <v>-0.33808244217148342</v>
      </c>
      <c r="X598" s="6">
        <f>Q598-logHir!Q598</f>
        <v>-0.32745268945989459</v>
      </c>
    </row>
    <row r="599" spans="1:24" x14ac:dyDescent="0.15">
      <c r="A599" s="1">
        <v>26</v>
      </c>
      <c r="B599" s="1" t="s">
        <v>353</v>
      </c>
      <c r="C599" s="1">
        <v>21</v>
      </c>
      <c r="D599" s="1" t="s">
        <v>15</v>
      </c>
      <c r="E599" s="4">
        <f>IF(資本ストック!E599&gt;0,LN(資本ストック!E599),0)</f>
        <v>13.071107693616629</v>
      </c>
      <c r="F599" s="4">
        <f>IF(資本ストック!F599&gt;0,LN(資本ストック!F599),0)</f>
        <v>14.08505241380219</v>
      </c>
      <c r="G599" s="4">
        <f>IF(資本ストック!G599&gt;0,LN(資本ストック!G599),0)</f>
        <v>14.431244612283116</v>
      </c>
      <c r="H599" s="4">
        <f>IF(資本ストック!H599&gt;0,LN(資本ストック!H599),0)</f>
        <v>14.787005519341642</v>
      </c>
      <c r="I599" s="4">
        <f>IF(資本ストック!I599&gt;0,LN(資本ストック!I599),0)</f>
        <v>14.850919962825522</v>
      </c>
      <c r="J599" s="4">
        <f>IF(資本ストック!J599&gt;0,LN(資本ストック!J599),0)</f>
        <v>14.917474774014435</v>
      </c>
      <c r="L599" s="6">
        <f t="shared" ref="L599" si="2331">E599-E$1105</f>
        <v>0.47911220359694262</v>
      </c>
      <c r="M599" s="6">
        <f t="shared" ref="M599" si="2332">F599-F$1105</f>
        <v>0.40759270947235571</v>
      </c>
      <c r="N599" s="6">
        <f t="shared" ref="N599" si="2333">G599-G$1105</f>
        <v>0.29185357762279018</v>
      </c>
      <c r="O599" s="6">
        <f t="shared" ref="O599" si="2334">H599-H$1105</f>
        <v>0.235076049507148</v>
      </c>
      <c r="P599" s="6">
        <f t="shared" si="2261"/>
        <v>0.64927810181176859</v>
      </c>
      <c r="Q599" s="6">
        <f t="shared" si="2262"/>
        <v>0.72252660489583498</v>
      </c>
      <c r="S599" s="6">
        <f>L599-logHir!L599</f>
        <v>0.19000188087001924</v>
      </c>
      <c r="T599" s="6">
        <f>M599-logHir!M599</f>
        <v>8.4238978509739937E-2</v>
      </c>
      <c r="U599" s="6">
        <f>N599-logHir!N599</f>
        <v>2.5726270802266527E-2</v>
      </c>
      <c r="V599" s="6">
        <f>O599-logHir!O599</f>
        <v>-1.6167111075366947E-2</v>
      </c>
      <c r="W599" s="6">
        <f>P599-logHir!P599</f>
        <v>0.24748989171749791</v>
      </c>
      <c r="X599" s="6">
        <f>Q599-logHir!Q599</f>
        <v>0.31468673741381714</v>
      </c>
    </row>
    <row r="600" spans="1:24" x14ac:dyDescent="0.15">
      <c r="A600" s="1">
        <v>26</v>
      </c>
      <c r="B600" s="1" t="s">
        <v>244</v>
      </c>
      <c r="C600" s="1">
        <v>22</v>
      </c>
      <c r="D600" s="1" t="s">
        <v>7</v>
      </c>
      <c r="E600" s="4">
        <f>IF(資本ストック!E600&gt;0,LN(資本ストック!E600),0)</f>
        <v>13.128303278419279</v>
      </c>
      <c r="F600" s="4">
        <f>IF(資本ストック!F600&gt;0,LN(資本ストック!F600),0)</f>
        <v>14.014146641982398</v>
      </c>
      <c r="G600" s="4">
        <f>IF(資本ストック!G600&gt;0,LN(資本ストック!G600),0)</f>
        <v>14.698270836792284</v>
      </c>
      <c r="H600" s="4">
        <f>IF(資本ストック!H600&gt;0,LN(資本ストック!H600),0)</f>
        <v>15.156842637961446</v>
      </c>
      <c r="I600" s="4">
        <f>IF(資本ストック!I600&gt;0,LN(資本ストック!I600),0)</f>
        <v>15.158177356999744</v>
      </c>
      <c r="J600" s="4">
        <f>IF(資本ストック!J600&gt;0,LN(資本ストック!J600),0)</f>
        <v>15.177289232658184</v>
      </c>
      <c r="L600" s="6">
        <f t="shared" ref="L600" si="2335">E600-E$1106</f>
        <v>0.94221729372604024</v>
      </c>
      <c r="M600" s="6">
        <f t="shared" ref="M600" si="2336">F600-F$1106</f>
        <v>0.52475396418108922</v>
      </c>
      <c r="N600" s="6">
        <f t="shared" ref="N600" si="2337">G600-G$1106</f>
        <v>0.29916732662243817</v>
      </c>
      <c r="O600" s="6">
        <f t="shared" ref="O600" si="2338">H600-H$1106</f>
        <v>0.30117356468323031</v>
      </c>
      <c r="P600" s="6">
        <f t="shared" si="2261"/>
        <v>0.95653549598599064</v>
      </c>
      <c r="Q600" s="6">
        <f t="shared" si="2262"/>
        <v>0.98234106353958417</v>
      </c>
      <c r="S600" s="6">
        <f>L600-logHir!L600</f>
        <v>0.47682465462465551</v>
      </c>
      <c r="T600" s="6">
        <f>M600-logHir!M600</f>
        <v>0.10740476197230819</v>
      </c>
      <c r="U600" s="6">
        <f>N600-logHir!N600</f>
        <v>8.1684958600884983E-3</v>
      </c>
      <c r="V600" s="6">
        <f>O600-logHir!O600</f>
        <v>-5.2282844581519328E-2</v>
      </c>
      <c r="W600" s="6">
        <f>P600-logHir!P600</f>
        <v>0.69688501468121267</v>
      </c>
      <c r="X600" s="6">
        <f>Q600-logHir!Q600</f>
        <v>0.71913687631118073</v>
      </c>
    </row>
    <row r="601" spans="1:24" x14ac:dyDescent="0.15">
      <c r="A601" s="1">
        <v>26</v>
      </c>
      <c r="B601" s="1" t="s">
        <v>244</v>
      </c>
      <c r="C601" s="1">
        <v>23</v>
      </c>
      <c r="D601" s="1" t="s">
        <v>28</v>
      </c>
      <c r="E601" s="4">
        <f>IF(資本ストック!E601&gt;0,LN(資本ストック!E601),0)</f>
        <v>12.535466129528695</v>
      </c>
      <c r="F601" s="4">
        <f>IF(資本ストック!F601&gt;0,LN(資本ストック!F601),0)</f>
        <v>13.601516158131155</v>
      </c>
      <c r="G601" s="4">
        <f>IF(資本ストック!G601&gt;0,LN(資本ストック!G601),0)</f>
        <v>14.102388291527397</v>
      </c>
      <c r="H601" s="4">
        <f>IF(資本ストック!H601&gt;0,LN(資本ストック!H601),0)</f>
        <v>14.704628230867096</v>
      </c>
      <c r="I601" s="4">
        <f>IF(資本ストック!I601&gt;0,LN(資本ストック!I601),0)</f>
        <v>14.727680843874541</v>
      </c>
      <c r="J601" s="4">
        <f>IF(資本ストック!J601&gt;0,LN(資本ストック!J601),0)</f>
        <v>14.728428255033407</v>
      </c>
      <c r="L601" s="6">
        <f t="shared" ref="L601" si="2339">E601-E$1107</f>
        <v>-0.16415103088540661</v>
      </c>
      <c r="M601" s="6">
        <f t="shared" ref="M601" si="2340">F601-F$1107</f>
        <v>0.10547887444888815</v>
      </c>
      <c r="N601" s="6">
        <f t="shared" ref="N601" si="2341">G601-G$1107</f>
        <v>0.10617970442556413</v>
      </c>
      <c r="O601" s="6">
        <f t="shared" ref="O601" si="2342">H601-H$1107</f>
        <v>0.11202177606582531</v>
      </c>
      <c r="P601" s="6">
        <f t="shared" si="2261"/>
        <v>0.5260389828607881</v>
      </c>
      <c r="Q601" s="6">
        <f t="shared" si="2262"/>
        <v>0.53348008591480678</v>
      </c>
      <c r="S601" s="6">
        <f>L601-logHir!L601</f>
        <v>-0.37361924953968462</v>
      </c>
      <c r="T601" s="6">
        <f>M601-logHir!M601</f>
        <v>-0.10903677282955826</v>
      </c>
      <c r="U601" s="6">
        <f>N601-logHir!N601</f>
        <v>5.5769527737593805E-2</v>
      </c>
      <c r="V601" s="6">
        <f>O601-logHir!O601</f>
        <v>-3.4747653176768978E-2</v>
      </c>
      <c r="W601" s="6">
        <f>P601-logHir!P601</f>
        <v>0.43658396856511672</v>
      </c>
      <c r="X601" s="6">
        <f>Q601-logHir!Q601</f>
        <v>0.44045029034092842</v>
      </c>
    </row>
    <row r="602" spans="1:24" x14ac:dyDescent="0.15">
      <c r="A602" s="1">
        <v>27</v>
      </c>
      <c r="B602" s="1" t="s">
        <v>354</v>
      </c>
      <c r="C602" s="1">
        <v>1</v>
      </c>
      <c r="D602" s="1" t="s">
        <v>8</v>
      </c>
      <c r="E602" s="4">
        <f>IF(資本ストック!E602&gt;0,LN(資本ストック!E602),0)</f>
        <v>12.337249275485281</v>
      </c>
      <c r="F602" s="4">
        <f>IF(資本ストック!F602&gt;0,LN(資本ストック!F602),0)</f>
        <v>12.720086239571744</v>
      </c>
      <c r="G602" s="4">
        <f>IF(資本ストック!G602&gt;0,LN(資本ストック!G602),0)</f>
        <v>13.474055336756274</v>
      </c>
      <c r="H602" s="4">
        <f>IF(資本ストック!H602&gt;0,LN(資本ストック!H602),0)</f>
        <v>13.412258862647978</v>
      </c>
      <c r="I602" s="4">
        <f>IF(資本ストック!I602&gt;0,LN(資本ストック!I602),0)</f>
        <v>13.347614756124482</v>
      </c>
      <c r="J602" s="4">
        <f>IF(資本ストック!J602&gt;0,LN(資本ストック!J602),0)</f>
        <v>13.329518590650189</v>
      </c>
      <c r="L602" s="6">
        <f t="shared" ref="L602" si="2343">E602-E$1085</f>
        <v>-1.0758994329323492</v>
      </c>
      <c r="M602" s="6">
        <f t="shared" ref="M602" si="2344">F602-F$1085</f>
        <v>-0.91839922424285625</v>
      </c>
      <c r="N602" s="6">
        <f t="shared" ref="N602" si="2345">G602-G$1085</f>
        <v>-0.5132981987180969</v>
      </c>
      <c r="O602" s="6">
        <f t="shared" ref="O602" si="2346">H602-H$1085</f>
        <v>-0.77370588875592539</v>
      </c>
      <c r="P602" s="6">
        <f t="shared" si="2261"/>
        <v>-0.85402710488927092</v>
      </c>
      <c r="Q602" s="6">
        <f t="shared" si="2262"/>
        <v>-0.86542957846841162</v>
      </c>
      <c r="S602" s="6">
        <f>L602-logHir!L602</f>
        <v>-0.17386880273831373</v>
      </c>
      <c r="T602" s="6">
        <f>M602-logHir!M602</f>
        <v>0.10032436941641265</v>
      </c>
      <c r="U602" s="6">
        <f>N602-logHir!N602</f>
        <v>0.44551165454613262</v>
      </c>
      <c r="V602" s="6">
        <f>O602-logHir!O602</f>
        <v>9.493726569190386E-2</v>
      </c>
      <c r="W602" s="6">
        <f>P602-logHir!P602</f>
        <v>-0.13076046377956452</v>
      </c>
      <c r="X602" s="6">
        <f>Q602-logHir!Q602</f>
        <v>-0.1515812100905034</v>
      </c>
    </row>
    <row r="603" spans="1:24" x14ac:dyDescent="0.15">
      <c r="A603" s="1">
        <v>27</v>
      </c>
      <c r="B603" s="1" t="s">
        <v>355</v>
      </c>
      <c r="C603" s="1">
        <v>2</v>
      </c>
      <c r="D603" s="1" t="s">
        <v>9</v>
      </c>
      <c r="E603" s="4">
        <f>IF(資本ストック!E603&gt;0,LN(資本ストック!E603),0)</f>
        <v>8.8624699706081138</v>
      </c>
      <c r="F603" s="4">
        <f>IF(資本ストック!F603&gt;0,LN(資本ストック!F603),0)</f>
        <v>9.0583806808875025</v>
      </c>
      <c r="G603" s="4">
        <f>IF(資本ストック!G603&gt;0,LN(資本ストック!G603),0)</f>
        <v>8.9818799585701115</v>
      </c>
      <c r="H603" s="4">
        <f>IF(資本ストック!H603&gt;0,LN(資本ストック!H603),0)</f>
        <v>8.7168946995544374</v>
      </c>
      <c r="I603" s="4">
        <f>IF(資本ストック!I603&gt;0,LN(資本ストック!I603),0)</f>
        <v>8.5087219623502293</v>
      </c>
      <c r="J603" s="4">
        <f>IF(資本ストック!J603&gt;0,LN(資本ストック!J603),0)</f>
        <v>8.5135056245638268</v>
      </c>
      <c r="L603" s="6">
        <f t="shared" ref="L603" si="2347">E603-E$1086</f>
        <v>-1.0826452566276394</v>
      </c>
      <c r="M603" s="6">
        <f t="shared" ref="M603" si="2348">F603-F$1086</f>
        <v>-1.0624621559427947</v>
      </c>
      <c r="N603" s="6">
        <f t="shared" ref="N603" si="2349">G603-G$1086</f>
        <v>-1.2279767142189222</v>
      </c>
      <c r="O603" s="6">
        <f t="shared" ref="O603" si="2350">H603-H$1086</f>
        <v>-1.4774275928713063</v>
      </c>
      <c r="P603" s="6">
        <f t="shared" si="2261"/>
        <v>-5.6929198986635239</v>
      </c>
      <c r="Q603" s="6">
        <f t="shared" si="2262"/>
        <v>-5.6814425445547734</v>
      </c>
      <c r="S603" s="6">
        <f>L603-logHir!L603</f>
        <v>-1.0495693907205172E-2</v>
      </c>
      <c r="T603" s="6">
        <f>M603-logHir!M603</f>
        <v>-6.2606548333477008E-2</v>
      </c>
      <c r="U603" s="6">
        <f>N603-logHir!N603</f>
        <v>-0.71062408811627797</v>
      </c>
      <c r="V603" s="6">
        <f>O603-logHir!O603</f>
        <v>-0.73066119095448823</v>
      </c>
      <c r="W603" s="6">
        <f>P603-logHir!P603</f>
        <v>-4.7315970120850324</v>
      </c>
      <c r="X603" s="6">
        <f>Q603-logHir!Q603</f>
        <v>-4.700553806751298</v>
      </c>
    </row>
    <row r="604" spans="1:24" x14ac:dyDescent="0.15">
      <c r="A604" s="1">
        <v>27</v>
      </c>
      <c r="B604" s="1" t="s">
        <v>356</v>
      </c>
      <c r="C604" s="1">
        <v>3</v>
      </c>
      <c r="D604" s="1" t="s">
        <v>16</v>
      </c>
      <c r="E604" s="4">
        <f>IF(資本ストック!E604&gt;0,LN(資本ストック!E604),0)</f>
        <v>12.786649906740008</v>
      </c>
      <c r="F604" s="4">
        <f>IF(資本ストック!F604&gt;0,LN(資本ストック!F604),0)</f>
        <v>12.977141922667052</v>
      </c>
      <c r="G604" s="4">
        <f>IF(資本ストック!G604&gt;0,LN(資本ストック!G604),0)</f>
        <v>13.267786763048534</v>
      </c>
      <c r="H604" s="4">
        <f>IF(資本ストック!H604&gt;0,LN(資本ストック!H604),0)</f>
        <v>13.589690196809395</v>
      </c>
      <c r="I604" s="4">
        <f>IF(資本ストック!I604&gt;0,LN(資本ストック!I604),0)</f>
        <v>13.57593963451</v>
      </c>
      <c r="J604" s="4">
        <f>IF(資本ストック!J604&gt;0,LN(資本ストック!J604),0)</f>
        <v>13.574725928382591</v>
      </c>
      <c r="L604" s="6">
        <f t="shared" ref="L604" si="2351">E604-E$1087</f>
        <v>1.7814389893467073</v>
      </c>
      <c r="M604" s="6">
        <f t="shared" ref="M604" si="2352">F604-F$1087</f>
        <v>1.378675446459523</v>
      </c>
      <c r="N604" s="6">
        <f t="shared" ref="N604" si="2353">G604-G$1087</f>
        <v>1.1327775353694651</v>
      </c>
      <c r="O604" s="6">
        <f t="shared" ref="O604" si="2354">H604-H$1087</f>
        <v>1.0933619402225148</v>
      </c>
      <c r="P604" s="6">
        <f t="shared" si="2261"/>
        <v>-0.62570222650375307</v>
      </c>
      <c r="Q604" s="6">
        <f t="shared" si="2262"/>
        <v>-0.62022224073600896</v>
      </c>
      <c r="S604" s="6">
        <f>L604-logHir!L604</f>
        <v>0.44608943903418563</v>
      </c>
      <c r="T604" s="6">
        <f>M604-logHir!M604</f>
        <v>0.25657747964570099</v>
      </c>
      <c r="U604" s="6">
        <f>N604-logHir!N604</f>
        <v>7.824729242734918E-3</v>
      </c>
      <c r="V604" s="6">
        <f>O604-logHir!O604</f>
        <v>6.3296136429352501E-2</v>
      </c>
      <c r="W604" s="6">
        <f>P604-logHir!P604</f>
        <v>-1.6311915901137315</v>
      </c>
      <c r="X604" s="6">
        <f>Q604-logHir!Q604</f>
        <v>-1.604356715194001</v>
      </c>
    </row>
    <row r="605" spans="1:24" x14ac:dyDescent="0.15">
      <c r="A605" s="1">
        <v>27</v>
      </c>
      <c r="B605" s="1" t="s">
        <v>357</v>
      </c>
      <c r="C605" s="1">
        <v>4</v>
      </c>
      <c r="D605" s="1" t="s">
        <v>17</v>
      </c>
      <c r="E605" s="4">
        <f>IF(資本ストック!E605&gt;0,LN(資本ストック!E605),0)</f>
        <v>13.172696381396214</v>
      </c>
      <c r="F605" s="4">
        <f>IF(資本ストック!F605&gt;0,LN(資本ストック!F605),0)</f>
        <v>13.333985222645328</v>
      </c>
      <c r="G605" s="4">
        <f>IF(資本ストック!G605&gt;0,LN(資本ストック!G605),0)</f>
        <v>13.334499725444902</v>
      </c>
      <c r="H605" s="4">
        <f>IF(資本ストック!H605&gt;0,LN(資本ストック!H605),0)</f>
        <v>13.184989611801109</v>
      </c>
      <c r="I605" s="4">
        <f>IF(資本ストック!I605&gt;0,LN(資本ストック!I605),0)</f>
        <v>12.85149784287626</v>
      </c>
      <c r="J605" s="4">
        <f>IF(資本ストック!J605&gt;0,LN(資本ストック!J605),0)</f>
        <v>12.806021275268208</v>
      </c>
      <c r="L605" s="6">
        <f t="shared" ref="L605" si="2355">E605-E$1088</f>
        <v>2.4651898029882293</v>
      </c>
      <c r="M605" s="6">
        <f t="shared" ref="M605" si="2356">F605-F$1088</f>
        <v>2.16617012148388</v>
      </c>
      <c r="N605" s="6">
        <f t="shared" ref="N605" si="2357">G605-G$1088</f>
        <v>1.8722655419546275</v>
      </c>
      <c r="O605" s="6">
        <f t="shared" ref="O605" si="2358">H605-H$1088</f>
        <v>1.6626300911144867</v>
      </c>
      <c r="P605" s="6">
        <f t="shared" si="2261"/>
        <v>-1.3501440181374935</v>
      </c>
      <c r="Q605" s="6">
        <f t="shared" si="2262"/>
        <v>-1.3889268938503925</v>
      </c>
      <c r="S605" s="6">
        <f>L605-logHir!L605</f>
        <v>0.24433002307672069</v>
      </c>
      <c r="T605" s="6">
        <f>M605-logHir!M605</f>
        <v>0.28985976391904877</v>
      </c>
      <c r="U605" s="6">
        <f>N605-logHir!N605</f>
        <v>0.15280866979801289</v>
      </c>
      <c r="V605" s="6">
        <f>O605-logHir!O605</f>
        <v>2.8276136189079537E-2</v>
      </c>
      <c r="W605" s="6">
        <f>P605-logHir!P605</f>
        <v>-2.9513539766644641</v>
      </c>
      <c r="X605" s="6">
        <f>Q605-logHir!Q605</f>
        <v>-3.0010459724233964</v>
      </c>
    </row>
    <row r="606" spans="1:24" x14ac:dyDescent="0.15">
      <c r="A606" s="1">
        <v>27</v>
      </c>
      <c r="B606" s="1" t="s">
        <v>356</v>
      </c>
      <c r="C606" s="1">
        <v>5</v>
      </c>
      <c r="D606" s="1" t="s">
        <v>18</v>
      </c>
      <c r="E606" s="4">
        <f>IF(資本ストック!E606&gt;0,LN(資本ストック!E606),0)</f>
        <v>11.967721945515944</v>
      </c>
      <c r="F606" s="4">
        <f>IF(資本ストック!F606&gt;0,LN(資本ストック!F606),0)</f>
        <v>12.229293390784338</v>
      </c>
      <c r="G606" s="4">
        <f>IF(資本ストック!G606&gt;0,LN(資本ストック!G606),0)</f>
        <v>12.502410848772227</v>
      </c>
      <c r="H606" s="4">
        <f>IF(資本ストック!H606&gt;0,LN(資本ストック!H606),0)</f>
        <v>12.680023718363605</v>
      </c>
      <c r="I606" s="4">
        <f>IF(資本ストック!I606&gt;0,LN(資本ストック!I606),0)</f>
        <v>12.535458577336101</v>
      </c>
      <c r="J606" s="4">
        <f>IF(資本ストック!J606&gt;0,LN(資本ストック!J606),0)</f>
        <v>12.501401208759152</v>
      </c>
      <c r="L606" s="6">
        <f t="shared" ref="L606" si="2359">E606-E$1089</f>
        <v>1.789288898630641</v>
      </c>
      <c r="M606" s="6">
        <f t="shared" ref="M606" si="2360">F606-F$1089</f>
        <v>1.6671311931379567</v>
      </c>
      <c r="N606" s="6">
        <f t="shared" ref="N606" si="2361">G606-G$1089</f>
        <v>1.4960802811185516</v>
      </c>
      <c r="O606" s="6">
        <f t="shared" ref="O606" si="2362">H606-H$1089</f>
        <v>1.369423426995807</v>
      </c>
      <c r="P606" s="6">
        <f t="shared" si="2261"/>
        <v>-1.6661832836776522</v>
      </c>
      <c r="Q606" s="6">
        <f t="shared" si="2262"/>
        <v>-1.6935469603594484</v>
      </c>
      <c r="S606" s="6">
        <f>L606-logHir!L606</f>
        <v>-0.54571993248784167</v>
      </c>
      <c r="T606" s="6">
        <f>M606-logHir!M606</f>
        <v>-0.43815003709221223</v>
      </c>
      <c r="U606" s="6">
        <f>N606-logHir!N606</f>
        <v>-0.56852865298405852</v>
      </c>
      <c r="V606" s="6">
        <f>O606-logHir!O606</f>
        <v>-0.58731036231136535</v>
      </c>
      <c r="W606" s="6">
        <f>P606-logHir!P606</f>
        <v>-3.4381974332903944</v>
      </c>
      <c r="X606" s="6">
        <f>Q606-logHir!Q606</f>
        <v>-3.4552367092708405</v>
      </c>
    </row>
    <row r="607" spans="1:24" x14ac:dyDescent="0.15">
      <c r="A607" s="1">
        <v>27</v>
      </c>
      <c r="B607" s="1" t="s">
        <v>356</v>
      </c>
      <c r="C607" s="1">
        <v>6</v>
      </c>
      <c r="D607" s="1" t="s">
        <v>2</v>
      </c>
      <c r="E607" s="4">
        <f>IF(資本ストック!E607&gt;0,LN(資本ストック!E607),0)</f>
        <v>13.28646615356373</v>
      </c>
      <c r="F607" s="4">
        <f>IF(資本ストック!F607&gt;0,LN(資本ストック!F607),0)</f>
        <v>13.627540665641188</v>
      </c>
      <c r="G607" s="4">
        <f>IF(資本ストック!G607&gt;0,LN(資本ストック!G607),0)</f>
        <v>14.030409529726109</v>
      </c>
      <c r="H607" s="4">
        <f>IF(資本ストック!H607&gt;0,LN(資本ストック!H607),0)</f>
        <v>14.251973648794783</v>
      </c>
      <c r="I607" s="4">
        <f>IF(資本ストック!I607&gt;0,LN(資本ストック!I607),0)</f>
        <v>14.382514327739289</v>
      </c>
      <c r="J607" s="4">
        <f>IF(資本ストック!J607&gt;0,LN(資本ストック!J607),0)</f>
        <v>14.380080939405275</v>
      </c>
      <c r="L607" s="6">
        <f t="shared" ref="L607" si="2363">E607-E$1090</f>
        <v>2.2072602458355561</v>
      </c>
      <c r="M607" s="6">
        <f t="shared" ref="M607" si="2364">F607-F$1090</f>
        <v>2.2330467920257941</v>
      </c>
      <c r="N607" s="6">
        <f t="shared" ref="N607" si="2365">G607-G$1090</f>
        <v>2.2543414048150208</v>
      </c>
      <c r="O607" s="6">
        <f t="shared" ref="O607" si="2366">H607-H$1090</f>
        <v>2.2177106179624957</v>
      </c>
      <c r="P607" s="6">
        <f t="shared" si="2261"/>
        <v>0.18087246672553547</v>
      </c>
      <c r="Q607" s="6">
        <f t="shared" si="2262"/>
        <v>0.18513277028667474</v>
      </c>
      <c r="S607" s="6">
        <f>L607-logHir!L607</f>
        <v>-0.6066145571976076</v>
      </c>
      <c r="T607" s="6">
        <f>M607-logHir!M607</f>
        <v>-0.52496652618238215</v>
      </c>
      <c r="U607" s="6">
        <f>N607-logHir!N607</f>
        <v>-0.41546640626898501</v>
      </c>
      <c r="V607" s="6">
        <f>O607-logHir!O607</f>
        <v>-0.35313970087702984</v>
      </c>
      <c r="W607" s="6">
        <f>P607-logHir!P607</f>
        <v>-2.1430423406503625</v>
      </c>
      <c r="X607" s="6">
        <f>Q607-logHir!Q607</f>
        <v>-2.1145434042588818</v>
      </c>
    </row>
    <row r="608" spans="1:24" x14ac:dyDescent="0.15">
      <c r="A608" s="1">
        <v>27</v>
      </c>
      <c r="B608" s="1" t="s">
        <v>356</v>
      </c>
      <c r="C608" s="1">
        <v>7</v>
      </c>
      <c r="D608" s="1" t="s">
        <v>19</v>
      </c>
      <c r="E608" s="4">
        <f>IF(資本ストック!E608&gt;0,LN(資本ストック!E608),0)</f>
        <v>11.961228971496745</v>
      </c>
      <c r="F608" s="4">
        <f>IF(資本ストック!F608&gt;0,LN(資本ストック!F608),0)</f>
        <v>12.253043550196002</v>
      </c>
      <c r="G608" s="4">
        <f>IF(資本ストック!G608&gt;0,LN(資本ストック!G608),0)</f>
        <v>12.460611042756575</v>
      </c>
      <c r="H608" s="4">
        <f>IF(資本ストック!H608&gt;0,LN(資本ストック!H608),0)</f>
        <v>12.981384961987322</v>
      </c>
      <c r="I608" s="4">
        <f>IF(資本ストック!I608&gt;0,LN(資本ストック!I608),0)</f>
        <v>13.062266271150541</v>
      </c>
      <c r="J608" s="4">
        <f>IF(資本ストック!J608&gt;0,LN(資本ストック!J608),0)</f>
        <v>13.067972909112498</v>
      </c>
      <c r="L608" s="6">
        <f t="shared" ref="L608" si="2367">E608-E$1091</f>
        <v>2.6825898351247854</v>
      </c>
      <c r="M608" s="6">
        <f t="shared" ref="M608" si="2368">F608-F$1091</f>
        <v>2.2520031540503567</v>
      </c>
      <c r="N608" s="6">
        <f t="shared" ref="N608" si="2369">G608-G$1091</f>
        <v>2.4877098182429105</v>
      </c>
      <c r="O608" s="6">
        <f t="shared" ref="O608" si="2370">H608-H$1091</f>
        <v>2.4925523173229465</v>
      </c>
      <c r="P608" s="6">
        <f t="shared" si="2261"/>
        <v>-1.1393755898632119</v>
      </c>
      <c r="Q608" s="6">
        <f t="shared" si="2262"/>
        <v>-1.1269752600061018</v>
      </c>
      <c r="S608" s="6">
        <f>L608-logHir!L608</f>
        <v>0.15726394918564779</v>
      </c>
      <c r="T608" s="6">
        <f>M608-logHir!M608</f>
        <v>3.5582410593652192E-2</v>
      </c>
      <c r="U608" s="6">
        <f>N608-logHir!N608</f>
        <v>0.4451418937614573</v>
      </c>
      <c r="V608" s="6">
        <f>O608-logHir!O608</f>
        <v>0.46756716973712376</v>
      </c>
      <c r="W608" s="6">
        <f>P608-logHir!P608</f>
        <v>-2.9908001038765875</v>
      </c>
      <c r="X608" s="6">
        <f>Q608-logHir!Q608</f>
        <v>-2.9613520723872995</v>
      </c>
    </row>
    <row r="609" spans="1:24" x14ac:dyDescent="0.15">
      <c r="A609" s="1">
        <v>27</v>
      </c>
      <c r="B609" s="1" t="s">
        <v>357</v>
      </c>
      <c r="C609" s="1">
        <v>8</v>
      </c>
      <c r="D609" s="1" t="s">
        <v>20</v>
      </c>
      <c r="E609" s="4">
        <f>IF(資本ストック!E609&gt;0,LN(資本ストック!E609),0)</f>
        <v>11.964107323538169</v>
      </c>
      <c r="F609" s="4">
        <f>IF(資本ストック!F609&gt;0,LN(資本ストック!F609),0)</f>
        <v>11.951872262457139</v>
      </c>
      <c r="G609" s="4">
        <f>IF(資本ストック!G609&gt;0,LN(資本ストック!G609),0)</f>
        <v>12.173420423539682</v>
      </c>
      <c r="H609" s="4">
        <f>IF(資本ストック!H609&gt;0,LN(資本ストック!H609),0)</f>
        <v>12.048952182233863</v>
      </c>
      <c r="I609" s="4">
        <f>IF(資本ストック!I609&gt;0,LN(資本ストック!I609),0)</f>
        <v>11.854655187928506</v>
      </c>
      <c r="J609" s="4">
        <f>IF(資本ストック!J609&gt;0,LN(資本ストック!J609),0)</f>
        <v>11.84493427796469</v>
      </c>
      <c r="L609" s="6">
        <f t="shared" ref="L609" si="2371">E609-E$1092</f>
        <v>1.1806233494621399</v>
      </c>
      <c r="M609" s="6">
        <f t="shared" ref="M609" si="2372">F609-F$1092</f>
        <v>0.91695966395324646</v>
      </c>
      <c r="N609" s="6">
        <f t="shared" ref="N609" si="2373">G609-G$1092</f>
        <v>0.87140580104206755</v>
      </c>
      <c r="O609" s="6">
        <f t="shared" ref="O609" si="2374">H609-H$1092</f>
        <v>0.69033109601609333</v>
      </c>
      <c r="P609" s="6">
        <f t="shared" si="2261"/>
        <v>-2.3469866730852473</v>
      </c>
      <c r="Q609" s="6">
        <f t="shared" si="2262"/>
        <v>-2.3500138911539104</v>
      </c>
      <c r="S609" s="6">
        <f>L609-logHir!L609</f>
        <v>-0.19534012547466695</v>
      </c>
      <c r="T609" s="6">
        <f>M609-logHir!M609</f>
        <v>3.6922305492144147E-3</v>
      </c>
      <c r="U609" s="6">
        <f>N609-logHir!N609</f>
        <v>2.2280547971700315E-3</v>
      </c>
      <c r="V609" s="6">
        <f>O609-logHir!O609</f>
        <v>-9.8656595270798064E-2</v>
      </c>
      <c r="W609" s="6">
        <f>P609-logHir!P609</f>
        <v>-3.0982273378659073</v>
      </c>
      <c r="X609" s="6">
        <f>Q609-logHir!Q609</f>
        <v>-3.112399006908344</v>
      </c>
    </row>
    <row r="610" spans="1:24" x14ac:dyDescent="0.15">
      <c r="A610" s="1">
        <v>27</v>
      </c>
      <c r="B610" s="1" t="s">
        <v>356</v>
      </c>
      <c r="C610" s="1">
        <v>9</v>
      </c>
      <c r="D610" s="1" t="s">
        <v>21</v>
      </c>
      <c r="E610" s="4">
        <f>IF(資本ストック!E610&gt;0,LN(資本ストック!E610),0)</f>
        <v>14.090533260788899</v>
      </c>
      <c r="F610" s="4">
        <f>IF(資本ストック!F610&gt;0,LN(資本ストック!F610),0)</f>
        <v>14.216002226817189</v>
      </c>
      <c r="G610" s="4">
        <f>IF(資本ストック!G610&gt;0,LN(資本ストック!G610),0)</f>
        <v>14.44827142083445</v>
      </c>
      <c r="H610" s="4">
        <f>IF(資本ストック!H610&gt;0,LN(資本ストック!H610),0)</f>
        <v>14.41604676349535</v>
      </c>
      <c r="I610" s="4">
        <f>IF(資本ストック!I610&gt;0,LN(資本ストック!I610),0)</f>
        <v>14.281912612362317</v>
      </c>
      <c r="J610" s="4">
        <f>IF(資本ストック!J610&gt;0,LN(資本ストック!J610),0)</f>
        <v>14.302556589281155</v>
      </c>
      <c r="L610" s="6">
        <f t="shared" ref="L610" si="2375">E610-E$1093</f>
        <v>2.8337251010811624</v>
      </c>
      <c r="M610" s="6">
        <f t="shared" ref="M610" si="2376">F610-F$1093</f>
        <v>2.3736943283962866</v>
      </c>
      <c r="N610" s="6">
        <f t="shared" ref="N610" si="2377">G610-G$1093</f>
        <v>2.2946699695986847</v>
      </c>
      <c r="O610" s="6">
        <f t="shared" ref="O610" si="2378">H610-H$1093</f>
        <v>2.1743882071508516</v>
      </c>
      <c r="P610" s="6">
        <f t="shared" si="2261"/>
        <v>8.0270751348564318E-2</v>
      </c>
      <c r="Q610" s="6">
        <f t="shared" si="2262"/>
        <v>0.10760842016255445</v>
      </c>
      <c r="S610" s="6">
        <f>L610-logHir!L610</f>
        <v>0.1066409540132689</v>
      </c>
      <c r="T610" s="6">
        <f>M610-logHir!M610</f>
        <v>-0.11927000671421517</v>
      </c>
      <c r="U610" s="6">
        <f>N610-logHir!N610</f>
        <v>-7.8611398134468047E-2</v>
      </c>
      <c r="V610" s="6">
        <f>O610-logHir!O610</f>
        <v>-4.6264825026577583E-2</v>
      </c>
      <c r="W610" s="6">
        <f>P610-logHir!P610</f>
        <v>-1.8784780068941433</v>
      </c>
      <c r="X610" s="6">
        <f>Q610-logHir!Q610</f>
        <v>-1.8740002158151903</v>
      </c>
    </row>
    <row r="611" spans="1:24" x14ac:dyDescent="0.15">
      <c r="A611" s="1">
        <v>27</v>
      </c>
      <c r="B611" s="1" t="s">
        <v>357</v>
      </c>
      <c r="C611" s="1">
        <v>10</v>
      </c>
      <c r="D611" s="1" t="s">
        <v>22</v>
      </c>
      <c r="E611" s="4">
        <f>IF(資本ストック!E611&gt;0,LN(資本ストック!E611),0)</f>
        <v>13.332584084914577</v>
      </c>
      <c r="F611" s="4">
        <f>IF(資本ストック!F611&gt;0,LN(資本ストック!F611),0)</f>
        <v>13.342085631646434</v>
      </c>
      <c r="G611" s="4">
        <f>IF(資本ストック!G611&gt;0,LN(資本ストック!G611),0)</f>
        <v>13.557639265081249</v>
      </c>
      <c r="H611" s="4">
        <f>IF(資本ストック!H611&gt;0,LN(資本ストック!H611),0)</f>
        <v>13.604812723304446</v>
      </c>
      <c r="I611" s="4">
        <f>IF(資本ストック!I611&gt;0,LN(資本ストック!I611),0)</f>
        <v>13.487326488443575</v>
      </c>
      <c r="J611" s="4">
        <f>IF(資本ストック!J611&gt;0,LN(資本ストック!J611),0)</f>
        <v>13.457482836660828</v>
      </c>
      <c r="L611" s="6">
        <f t="shared" ref="L611" si="2379">E611-E$1094</f>
        <v>3.0912641069676443</v>
      </c>
      <c r="M611" s="6">
        <f t="shared" ref="M611" si="2380">F611-F$1094</f>
        <v>2.7311690449992287</v>
      </c>
      <c r="N611" s="6">
        <f t="shared" ref="N611" si="2381">G611-G$1094</f>
        <v>2.492154157833447</v>
      </c>
      <c r="O611" s="6">
        <f t="shared" ref="O611" si="2382">H611-H$1094</f>
        <v>2.271269241386074</v>
      </c>
      <c r="P611" s="6">
        <f t="shared" si="2261"/>
        <v>-0.7143153725701783</v>
      </c>
      <c r="Q611" s="6">
        <f t="shared" si="2262"/>
        <v>-0.73746533245777179</v>
      </c>
      <c r="S611" s="6">
        <f>L611-logHir!L611</f>
        <v>0.27919666864236881</v>
      </c>
      <c r="T611" s="6">
        <f>M611-logHir!M611</f>
        <v>0.13997371523247537</v>
      </c>
      <c r="U611" s="6">
        <f>N611-logHir!N611</f>
        <v>0.13009471255007021</v>
      </c>
      <c r="V611" s="6">
        <f>O611-logHir!O611</f>
        <v>2.2000828740775802E-3</v>
      </c>
      <c r="W611" s="6">
        <f>P611-logHir!P611</f>
        <v>-2.8316162045463518</v>
      </c>
      <c r="X611" s="6">
        <f>Q611-logHir!Q611</f>
        <v>-2.8255455123220869</v>
      </c>
    </row>
    <row r="612" spans="1:24" x14ac:dyDescent="0.15">
      <c r="A612" s="1">
        <v>27</v>
      </c>
      <c r="B612" s="1" t="s">
        <v>356</v>
      </c>
      <c r="C612" s="1">
        <v>11</v>
      </c>
      <c r="D612" s="1" t="s">
        <v>23</v>
      </c>
      <c r="E612" s="4">
        <f>IF(資本ストック!E612&gt;0,LN(資本ストック!E612),0)</f>
        <v>13.6908357445823</v>
      </c>
      <c r="F612" s="4">
        <f>IF(資本ストック!F612&gt;0,LN(資本ストック!F612),0)</f>
        <v>13.801755967020906</v>
      </c>
      <c r="G612" s="4">
        <f>IF(資本ストック!G612&gt;0,LN(資本ストック!G612),0)</f>
        <v>14.213876713467805</v>
      </c>
      <c r="H612" s="4">
        <f>IF(資本ストック!H612&gt;0,LN(資本ストック!H612),0)</f>
        <v>14.340513907489047</v>
      </c>
      <c r="I612" s="4">
        <f>IF(資本ストック!I612&gt;0,LN(資本ストック!I612),0)</f>
        <v>14.340845416807751</v>
      </c>
      <c r="J612" s="4">
        <f>IF(資本ストック!J612&gt;0,LN(資本ストック!J612),0)</f>
        <v>14.326093988719308</v>
      </c>
      <c r="L612" s="6">
        <f t="shared" ref="L612" si="2383">E612-E$1095</f>
        <v>2.8746351336039346</v>
      </c>
      <c r="M612" s="6">
        <f t="shared" ref="M612" si="2384">F612-F$1095</f>
        <v>2.5841218885199329</v>
      </c>
      <c r="N612" s="6">
        <f t="shared" ref="N612" si="2385">G612-G$1095</f>
        <v>2.2863664826632721</v>
      </c>
      <c r="O612" s="6">
        <f t="shared" ref="O612" si="2386">H612-H$1095</f>
        <v>1.9955015829488332</v>
      </c>
      <c r="P612" s="6">
        <f t="shared" si="2261"/>
        <v>0.13920355579399768</v>
      </c>
      <c r="Q612" s="6">
        <f t="shared" si="2262"/>
        <v>0.13114581960070737</v>
      </c>
      <c r="S612" s="6">
        <f>L612-logHir!L612</f>
        <v>8.9091574060820022E-2</v>
      </c>
      <c r="T612" s="6">
        <f>M612-logHir!M612</f>
        <v>4.7710010816132353E-2</v>
      </c>
      <c r="U612" s="6">
        <f>N612-logHir!N612</f>
        <v>-6.369563632214259E-2</v>
      </c>
      <c r="V612" s="6">
        <f>O612-logHir!O612</f>
        <v>-7.3529068289929E-2</v>
      </c>
      <c r="W612" s="6">
        <f>P612-logHir!P612</f>
        <v>-1.8250448730004454</v>
      </c>
      <c r="X612" s="6">
        <f>Q612-logHir!Q612</f>
        <v>-1.8282065770030353</v>
      </c>
    </row>
    <row r="613" spans="1:24" x14ac:dyDescent="0.15">
      <c r="A613" s="1">
        <v>27</v>
      </c>
      <c r="B613" s="1" t="s">
        <v>358</v>
      </c>
      <c r="C613" s="1">
        <v>12</v>
      </c>
      <c r="D613" s="1" t="s">
        <v>24</v>
      </c>
      <c r="E613" s="4">
        <f>IF(資本ストック!E613&gt;0,LN(資本ストック!E613),0)</f>
        <v>13.25640706046681</v>
      </c>
      <c r="F613" s="4">
        <f>IF(資本ストック!F613&gt;0,LN(資本ストック!F613),0)</f>
        <v>13.512189791156924</v>
      </c>
      <c r="G613" s="4">
        <f>IF(資本ストック!G613&gt;0,LN(資本ストック!G613),0)</f>
        <v>14.209422645824436</v>
      </c>
      <c r="H613" s="4">
        <f>IF(資本ストック!H613&gt;0,LN(資本ストック!H613),0)</f>
        <v>14.258476301740016</v>
      </c>
      <c r="I613" s="4">
        <f>IF(資本ストック!I613&gt;0,LN(資本ストック!I613),0)</f>
        <v>14.216415884197829</v>
      </c>
      <c r="J613" s="4">
        <f>IF(資本ストック!J613&gt;0,LN(資本ストック!J613),0)</f>
        <v>14.153674184519801</v>
      </c>
      <c r="L613" s="6">
        <f t="shared" ref="L613" si="2387">E613-E$1096</f>
        <v>3.125160422049797</v>
      </c>
      <c r="M613" s="6">
        <f t="shared" ref="M613" si="2388">F613-F$1096</f>
        <v>2.4911382818932815</v>
      </c>
      <c r="N613" s="6">
        <f t="shared" ref="N613" si="2389">G613-G$1096</f>
        <v>1.723736730568568</v>
      </c>
      <c r="O613" s="6">
        <f t="shared" ref="O613" si="2390">H613-H$1096</f>
        <v>1.1100144471434668</v>
      </c>
      <c r="P613" s="6">
        <f t="shared" si="2261"/>
        <v>1.4774023184076057E-2</v>
      </c>
      <c r="Q613" s="6">
        <f t="shared" si="2262"/>
        <v>-4.1273984598799274E-2</v>
      </c>
      <c r="S613" s="6">
        <f>L613-logHir!L613</f>
        <v>0.7769294529505153</v>
      </c>
      <c r="T613" s="6">
        <f>M613-logHir!M613</f>
        <v>0.44853574911721417</v>
      </c>
      <c r="U613" s="6">
        <f>N613-logHir!N613</f>
        <v>7.056921210821443E-2</v>
      </c>
      <c r="V613" s="6">
        <f>O613-logHir!O613</f>
        <v>-0.2935252787313587</v>
      </c>
      <c r="W613" s="6">
        <f>P613-logHir!P613</f>
        <v>-1.2633954085435359</v>
      </c>
      <c r="X613" s="6">
        <f>Q613-logHir!Q613</f>
        <v>-1.3673032102267673</v>
      </c>
    </row>
    <row r="614" spans="1:24" x14ac:dyDescent="0.15">
      <c r="A614" s="1">
        <v>27</v>
      </c>
      <c r="B614" s="1" t="s">
        <v>357</v>
      </c>
      <c r="C614" s="1">
        <v>13</v>
      </c>
      <c r="D614" s="1" t="s">
        <v>25</v>
      </c>
      <c r="E614" s="4">
        <f>IF(資本ストック!E614&gt;0,LN(資本ストック!E614),0)</f>
        <v>12.37303735531219</v>
      </c>
      <c r="F614" s="4">
        <f>IF(資本ストック!F614&gt;0,LN(資本ストック!F614),0)</f>
        <v>13.11746998255488</v>
      </c>
      <c r="G614" s="4">
        <f>IF(資本ストック!G614&gt;0,LN(資本ストック!G614),0)</f>
        <v>13.400354246172547</v>
      </c>
      <c r="H614" s="4">
        <f>IF(資本ストック!H614&gt;0,LN(資本ストック!H614),0)</f>
        <v>13.548856658624954</v>
      </c>
      <c r="I614" s="4">
        <f>IF(資本ストック!I614&gt;0,LN(資本ストック!I614),0)</f>
        <v>13.376707025630893</v>
      </c>
      <c r="J614" s="4">
        <f>IF(資本ストック!J614&gt;0,LN(資本ストック!J614),0)</f>
        <v>13.34629625393767</v>
      </c>
      <c r="L614" s="6">
        <f t="shared" ref="L614" si="2391">E614-E$1097</f>
        <v>2.7423016480007245</v>
      </c>
      <c r="M614" s="6">
        <f t="shared" ref="M614" si="2392">F614-F$1097</f>
        <v>2.0752705230303317</v>
      </c>
      <c r="N614" s="6">
        <f t="shared" ref="N614" si="2393">G614-G$1097</f>
        <v>1.766560874196081</v>
      </c>
      <c r="O614" s="6">
        <f t="shared" ref="O614" si="2394">H614-H$1097</f>
        <v>1.5649783060822351</v>
      </c>
      <c r="P614" s="6">
        <f t="shared" si="2261"/>
        <v>-0.8249348353828605</v>
      </c>
      <c r="Q614" s="6">
        <f t="shared" si="2262"/>
        <v>-0.84865191518093042</v>
      </c>
      <c r="S614" s="6">
        <f>L614-logHir!L614</f>
        <v>0.39094019698159777</v>
      </c>
      <c r="T614" s="6">
        <f>M614-logHir!M614</f>
        <v>0.25883908993758808</v>
      </c>
      <c r="U614" s="6">
        <f>N614-logHir!N614</f>
        <v>8.8375687501491385E-2</v>
      </c>
      <c r="V614" s="6">
        <f>O614-logHir!O614</f>
        <v>0.24378179373283793</v>
      </c>
      <c r="W614" s="6">
        <f>P614-logHir!P614</f>
        <v>-1.8849921744150997</v>
      </c>
      <c r="X614" s="6">
        <f>Q614-logHir!Q614</f>
        <v>-1.9507590607274938</v>
      </c>
    </row>
    <row r="615" spans="1:24" x14ac:dyDescent="0.15">
      <c r="A615" s="1">
        <v>27</v>
      </c>
      <c r="B615" s="1" t="s">
        <v>356</v>
      </c>
      <c r="C615" s="1">
        <v>14</v>
      </c>
      <c r="D615" s="1" t="s">
        <v>26</v>
      </c>
      <c r="E615" s="4">
        <f>IF(資本ストック!E615&gt;0,LN(資本ストック!E615),0)</f>
        <v>10.277263673297581</v>
      </c>
      <c r="F615" s="4">
        <f>IF(資本ストック!F615&gt;0,LN(資本ストック!F615),0)</f>
        <v>10.877723957635476</v>
      </c>
      <c r="G615" s="4">
        <f>IF(資本ストック!G615&gt;0,LN(資本ストック!G615),0)</f>
        <v>11.427887253676751</v>
      </c>
      <c r="H615" s="4">
        <f>IF(資本ストック!H615&gt;0,LN(資本ストック!H615),0)</f>
        <v>11.794331321434878</v>
      </c>
      <c r="I615" s="4">
        <f>IF(資本ストック!I615&gt;0,LN(資本ストック!I615),0)</f>
        <v>11.729260405581726</v>
      </c>
      <c r="J615" s="4">
        <f>IF(資本ストック!J615&gt;0,LN(資本ストック!J615),0)</f>
        <v>11.69259643503262</v>
      </c>
      <c r="L615" s="6">
        <f t="shared" ref="L615" si="2395">E615-E$1098</f>
        <v>3.9430188839750562</v>
      </c>
      <c r="M615" s="6">
        <f t="shared" ref="M615" si="2396">F615-F$1098</f>
        <v>2.5008537486812443</v>
      </c>
      <c r="N615" s="6">
        <f t="shared" ref="N615" si="2397">G615-G$1098</f>
        <v>2.0308248888013427</v>
      </c>
      <c r="O615" s="6">
        <f t="shared" ref="O615" si="2398">H615-H$1098</f>
        <v>1.8861745744258709</v>
      </c>
      <c r="P615" s="6">
        <f t="shared" si="2261"/>
        <v>-2.4723814554320267</v>
      </c>
      <c r="Q615" s="6">
        <f t="shared" si="2262"/>
        <v>-2.5023517340859804</v>
      </c>
      <c r="S615" s="6">
        <f>L615-logHir!L615</f>
        <v>1.3604754481660208</v>
      </c>
      <c r="T615" s="6">
        <f>M615-logHir!M615</f>
        <v>0.41008801986992793</v>
      </c>
      <c r="U615" s="6">
        <f>N615-logHir!N615</f>
        <v>0.20637170133955607</v>
      </c>
      <c r="V615" s="6">
        <f>O615-logHir!O615</f>
        <v>0.14140093052845515</v>
      </c>
      <c r="W615" s="6">
        <f>P615-logHir!P615</f>
        <v>-4.3412813673361939</v>
      </c>
      <c r="X615" s="6">
        <f>Q615-logHir!Q615</f>
        <v>-4.3360877234209516</v>
      </c>
    </row>
    <row r="616" spans="1:24" x14ac:dyDescent="0.15">
      <c r="A616" s="1">
        <v>27</v>
      </c>
      <c r="B616" s="1" t="s">
        <v>356</v>
      </c>
      <c r="C616" s="1">
        <v>15</v>
      </c>
      <c r="D616" s="1" t="s">
        <v>27</v>
      </c>
      <c r="E616" s="4">
        <f>IF(資本ストック!E616&gt;0,LN(資本ストック!E616),0)</f>
        <v>13.820352644303608</v>
      </c>
      <c r="F616" s="4">
        <f>IF(資本ストック!F616&gt;0,LN(資本ストック!F616),0)</f>
        <v>13.97096401872378</v>
      </c>
      <c r="G616" s="4">
        <f>IF(資本ストック!G616&gt;0,LN(資本ストック!G616),0)</f>
        <v>14.411730649666492</v>
      </c>
      <c r="H616" s="4">
        <f>IF(資本ストック!H616&gt;0,LN(資本ストック!H616),0)</f>
        <v>14.458540118064219</v>
      </c>
      <c r="I616" s="4">
        <f>IF(資本ストック!I616&gt;0,LN(資本ストック!I616),0)</f>
        <v>14.376054620053608</v>
      </c>
      <c r="J616" s="4">
        <f>IF(資本ストック!J616&gt;0,LN(資本ストック!J616),0)</f>
        <v>14.354842123307497</v>
      </c>
      <c r="L616" s="6">
        <f t="shared" ref="L616" si="2399">E616-E$1099</f>
        <v>2.7678883304205613</v>
      </c>
      <c r="M616" s="6">
        <f t="shared" ref="M616" si="2400">F616-F$1099</f>
        <v>2.2774343442359761</v>
      </c>
      <c r="N616" s="6">
        <f t="shared" ref="N616" si="2401">G616-G$1099</f>
        <v>2.1126154195068523</v>
      </c>
      <c r="O616" s="6">
        <f t="shared" ref="O616" si="2402">H616-H$1099</f>
        <v>1.8543442061818354</v>
      </c>
      <c r="P616" s="6">
        <f t="shared" si="2261"/>
        <v>0.1744127590398552</v>
      </c>
      <c r="Q616" s="6">
        <f t="shared" si="2262"/>
        <v>0.15989395418889707</v>
      </c>
      <c r="S616" s="6">
        <f>L616-logHir!L616</f>
        <v>0.76792369479373335</v>
      </c>
      <c r="T616" s="6">
        <f>M616-logHir!M616</f>
        <v>0.3726654743892297</v>
      </c>
      <c r="U616" s="6">
        <f>N616-logHir!N616</f>
        <v>0.16204567540929382</v>
      </c>
      <c r="V616" s="6">
        <f>O616-logHir!O616</f>
        <v>-3.7701688432665748E-2</v>
      </c>
      <c r="W616" s="6">
        <f>P616-logHir!P616</f>
        <v>-1.6277877272582089</v>
      </c>
      <c r="X616" s="6">
        <f>Q616-logHir!Q616</f>
        <v>-1.6527131636372694</v>
      </c>
    </row>
    <row r="617" spans="1:24" x14ac:dyDescent="0.15">
      <c r="A617" s="1">
        <v>27</v>
      </c>
      <c r="B617" s="1" t="s">
        <v>359</v>
      </c>
      <c r="C617" s="1">
        <v>16</v>
      </c>
      <c r="D617" s="1" t="s">
        <v>10</v>
      </c>
      <c r="E617" s="4">
        <f>IF(資本ストック!E617&gt;0,LN(資本ストック!E617),0)</f>
        <v>13.608911800694095</v>
      </c>
      <c r="F617" s="4">
        <f>IF(資本ストック!F617&gt;0,LN(資本ストック!F617),0)</f>
        <v>13.480703921596174</v>
      </c>
      <c r="G617" s="4">
        <f>IF(資本ストック!G617&gt;0,LN(資本ストック!G617),0)</f>
        <v>13.732623215004175</v>
      </c>
      <c r="H617" s="4">
        <f>IF(資本ストック!H617&gt;0,LN(資本ストック!H617),0)</f>
        <v>13.840706954764283</v>
      </c>
      <c r="I617" s="4">
        <f>IF(資本ストック!I617&gt;0,LN(資本ストック!I617),0)</f>
        <v>13.831441149029473</v>
      </c>
      <c r="J617" s="4">
        <f>IF(資本ストック!J617&gt;0,LN(資本ストック!J617),0)</f>
        <v>13.830041529881331</v>
      </c>
      <c r="L617" s="6">
        <f t="shared" ref="L617" si="2403">E617-E$1100</f>
        <v>1.7503996688736372</v>
      </c>
      <c r="M617" s="6">
        <f t="shared" ref="M617" si="2404">F617-F$1100</f>
        <v>1.2353572403992086</v>
      </c>
      <c r="N617" s="6">
        <f t="shared" ref="N617" si="2405">G617-G$1100</f>
        <v>1.1132393572460959</v>
      </c>
      <c r="O617" s="6">
        <f t="shared" ref="O617" si="2406">H617-H$1100</f>
        <v>0.82555319461116383</v>
      </c>
      <c r="P617" s="6">
        <f t="shared" si="2261"/>
        <v>-0.37020071198428006</v>
      </c>
      <c r="Q617" s="6">
        <f t="shared" si="2262"/>
        <v>-0.36490663923726885</v>
      </c>
      <c r="S617" s="6">
        <f>L617-logHir!L617</f>
        <v>-1.3520235755477117E-2</v>
      </c>
      <c r="T617" s="6">
        <f>M617-logHir!M617</f>
        <v>-0.18005841444461623</v>
      </c>
      <c r="U617" s="6">
        <f>N617-logHir!N617</f>
        <v>-0.33655291016683009</v>
      </c>
      <c r="V617" s="6">
        <f>O617-logHir!O617</f>
        <v>-0.5801746782591497</v>
      </c>
      <c r="W617" s="6">
        <f>P617-logHir!P617</f>
        <v>-1.789780170133529</v>
      </c>
      <c r="X617" s="6">
        <f>Q617-logHir!Q617</f>
        <v>-1.763456944703627</v>
      </c>
    </row>
    <row r="618" spans="1:24" x14ac:dyDescent="0.15">
      <c r="A618" s="1">
        <v>27</v>
      </c>
      <c r="B618" s="1" t="s">
        <v>359</v>
      </c>
      <c r="C618" s="1">
        <v>17</v>
      </c>
      <c r="D618" s="1" t="s">
        <v>11</v>
      </c>
      <c r="E618" s="4">
        <f>IF(資本ストック!E618&gt;0,LN(資本ストック!E618),0)</f>
        <v>14.323118692449777</v>
      </c>
      <c r="F618" s="4">
        <f>IF(資本ストック!F618&gt;0,LN(資本ストック!F618),0)</f>
        <v>15.47767675935307</v>
      </c>
      <c r="G618" s="4">
        <f>IF(資本ストック!G618&gt;0,LN(資本ストック!G618),0)</f>
        <v>15.753297051474355</v>
      </c>
      <c r="H618" s="4">
        <f>IF(資本ストック!H618&gt;0,LN(資本ストック!H618),0)</f>
        <v>16.127943350710321</v>
      </c>
      <c r="I618" s="4">
        <f>IF(資本ストック!I618&gt;0,LN(資本ストック!I618),0)</f>
        <v>16.13038402231621</v>
      </c>
      <c r="J618" s="4">
        <f>IF(資本ストック!J618&gt;0,LN(資本ストック!J618),0)</f>
        <v>16.138211496395325</v>
      </c>
      <c r="L618" s="6">
        <f t="shared" ref="L618" si="2407">E618-E$1101</f>
        <v>1.7226825878130647</v>
      </c>
      <c r="M618" s="6">
        <f t="shared" ref="M618" si="2408">F618-F$1101</f>
        <v>1.8225099418582609</v>
      </c>
      <c r="N618" s="6">
        <f t="shared" ref="N618" si="2409">G618-G$1101</f>
        <v>1.7448604159130916</v>
      </c>
      <c r="O618" s="6">
        <f t="shared" ref="O618" si="2410">H618-H$1101</f>
        <v>1.7600439071936602</v>
      </c>
      <c r="P618" s="6">
        <f t="shared" si="2261"/>
        <v>1.9287421613024573</v>
      </c>
      <c r="Q618" s="6">
        <f t="shared" si="2262"/>
        <v>1.9432633272767248</v>
      </c>
      <c r="S618" s="6">
        <f>L618-logHir!L618</f>
        <v>0.16143108517286819</v>
      </c>
      <c r="T618" s="6">
        <f>M618-logHir!M618</f>
        <v>0.23017604009722703</v>
      </c>
      <c r="U618" s="6">
        <f>N618-logHir!N618</f>
        <v>0.2820709423634149</v>
      </c>
      <c r="V618" s="6">
        <f>O618-logHir!O618</f>
        <v>0.37583685412970347</v>
      </c>
      <c r="W618" s="6">
        <f>P618-logHir!P618</f>
        <v>0.72036301183561413</v>
      </c>
      <c r="X618" s="6">
        <f>Q618-logHir!Q618</f>
        <v>0.74105917914493524</v>
      </c>
    </row>
    <row r="619" spans="1:24" x14ac:dyDescent="0.15">
      <c r="A619" s="1">
        <v>27</v>
      </c>
      <c r="B619" s="1" t="s">
        <v>355</v>
      </c>
      <c r="C619" s="1">
        <v>18</v>
      </c>
      <c r="D619" s="1" t="s">
        <v>12</v>
      </c>
      <c r="E619" s="4">
        <f>IF(資本ストック!E619&gt;0,LN(資本ストック!E619),0)</f>
        <v>14.119486808100184</v>
      </c>
      <c r="F619" s="4">
        <f>IF(資本ストック!F619&gt;0,LN(資本ストック!F619),0)</f>
        <v>15.227501599880418</v>
      </c>
      <c r="G619" s="4">
        <f>IF(資本ストック!G619&gt;0,LN(資本ストック!G619),0)</f>
        <v>15.678720264943022</v>
      </c>
      <c r="H619" s="4">
        <f>IF(資本ストック!H619&gt;0,LN(資本ストック!H619),0)</f>
        <v>15.733898491172871</v>
      </c>
      <c r="I619" s="4">
        <f>IF(資本ストック!I619&gt;0,LN(資本ストック!I619),0)</f>
        <v>15.653808737360018</v>
      </c>
      <c r="J619" s="4">
        <f>IF(資本ストック!J619&gt;0,LN(資本ストック!J619),0)</f>
        <v>15.608626060460006</v>
      </c>
      <c r="L619" s="6">
        <f t="shared" ref="L619" si="2411">E619-E$1102</f>
        <v>2.200002407139884</v>
      </c>
      <c r="M619" s="6">
        <f t="shared" ref="M619" si="2412">F619-F$1102</f>
        <v>2.0927675696768411</v>
      </c>
      <c r="N619" s="6">
        <f t="shared" ref="N619" si="2413">G619-G$1102</f>
        <v>2.2554203468395766</v>
      </c>
      <c r="O619" s="6">
        <f t="shared" ref="O619" si="2414">H619-H$1102</f>
        <v>2.2056103104295204</v>
      </c>
      <c r="P619" s="6">
        <f t="shared" si="2261"/>
        <v>1.452166876346265</v>
      </c>
      <c r="Q619" s="6">
        <f t="shared" si="2262"/>
        <v>1.4136778913414059</v>
      </c>
      <c r="S619" s="6">
        <f>L619-logHir!L619</f>
        <v>0.33452022450176599</v>
      </c>
      <c r="T619" s="6">
        <f>M619-logHir!M619</f>
        <v>0.2977942238046829</v>
      </c>
      <c r="U619" s="6">
        <f>N619-logHir!N619</f>
        <v>0.44428148679130608</v>
      </c>
      <c r="V619" s="6">
        <f>O619-logHir!O619</f>
        <v>0.41068697891479644</v>
      </c>
      <c r="W619" s="6">
        <f>P619-logHir!P619</f>
        <v>-0.25340368431241345</v>
      </c>
      <c r="X619" s="6">
        <f>Q619-logHir!Q619</f>
        <v>-0.28245590856219316</v>
      </c>
    </row>
    <row r="620" spans="1:24" x14ac:dyDescent="0.15">
      <c r="A620" s="1">
        <v>27</v>
      </c>
      <c r="B620" s="1" t="s">
        <v>355</v>
      </c>
      <c r="C620" s="1">
        <v>19</v>
      </c>
      <c r="D620" s="1" t="s">
        <v>13</v>
      </c>
      <c r="E620" s="4">
        <f>IF(資本ストック!E620&gt;0,LN(資本ストック!E620),0)</f>
        <v>13.727182467565555</v>
      </c>
      <c r="F620" s="4">
        <f>IF(資本ストック!F620&gt;0,LN(資本ストック!F620),0)</f>
        <v>13.989029146220682</v>
      </c>
      <c r="G620" s="4">
        <f>IF(資本ストック!G620&gt;0,LN(資本ストック!G620),0)</f>
        <v>14.285679032754143</v>
      </c>
      <c r="H620" s="4">
        <f>IF(資本ストック!H620&gt;0,LN(資本ストック!H620),0)</f>
        <v>14.242215043832566</v>
      </c>
      <c r="I620" s="4">
        <f>IF(資本ストック!I620&gt;0,LN(資本ストック!I620),0)</f>
        <v>13.942441520142809</v>
      </c>
      <c r="J620" s="4">
        <f>IF(資本ストック!J620&gt;0,LN(資本ストック!J620),0)</f>
        <v>14.091871280453658</v>
      </c>
      <c r="L620" s="6">
        <f t="shared" ref="L620" si="2415">E620-E$1103</f>
        <v>2.5026010895909927</v>
      </c>
      <c r="M620" s="6">
        <f t="shared" ref="M620" si="2416">F620-F$1103</f>
        <v>2.3996734142147513</v>
      </c>
      <c r="N620" s="6">
        <f t="shared" ref="N620" si="2417">G620-G$1103</f>
        <v>2.4834796511865189</v>
      </c>
      <c r="O620" s="6">
        <f t="shared" ref="O620" si="2418">H620-H$1103</f>
        <v>2.0152849709757881</v>
      </c>
      <c r="P620" s="6">
        <f t="shared" si="2261"/>
        <v>-0.25920034087094379</v>
      </c>
      <c r="Q620" s="6">
        <f t="shared" si="2262"/>
        <v>-0.10307688866494225</v>
      </c>
      <c r="S620" s="6">
        <f>L620-logHir!L620</f>
        <v>0.3559407812080142</v>
      </c>
      <c r="T620" s="6">
        <f>M620-logHir!M620</f>
        <v>0.38608803986027596</v>
      </c>
      <c r="U620" s="6">
        <f>N620-logHir!N620</f>
        <v>0.5045340094997961</v>
      </c>
      <c r="V620" s="6">
        <f>O620-logHir!O620</f>
        <v>0.13770199418870455</v>
      </c>
      <c r="W620" s="6">
        <f>P620-logHir!P620</f>
        <v>-2.1590588244028286</v>
      </c>
      <c r="X620" s="6">
        <f>Q620-logHir!Q620</f>
        <v>-1.9869199293480957</v>
      </c>
    </row>
    <row r="621" spans="1:24" x14ac:dyDescent="0.15">
      <c r="A621" s="1">
        <v>27</v>
      </c>
      <c r="B621" s="1" t="s">
        <v>355</v>
      </c>
      <c r="C621" s="1">
        <v>20</v>
      </c>
      <c r="D621" s="1" t="s">
        <v>14</v>
      </c>
      <c r="E621" s="4">
        <f>IF(資本ストック!E621&gt;0,LN(資本ストック!E621),0)</f>
        <v>14.135489350965297</v>
      </c>
      <c r="F621" s="4">
        <f>IF(資本ストック!F621&gt;0,LN(資本ストック!F621),0)</f>
        <v>15.0640241408385</v>
      </c>
      <c r="G621" s="4">
        <f>IF(資本ストック!G621&gt;0,LN(資本ストック!G621),0)</f>
        <v>16.046591647114592</v>
      </c>
      <c r="H621" s="4">
        <f>IF(資本ストック!H621&gt;0,LN(資本ストック!H621),0)</f>
        <v>16.271116175653468</v>
      </c>
      <c r="I621" s="4">
        <f>IF(資本ストック!I621&gt;0,LN(資本ストック!I621),0)</f>
        <v>16.139485352713745</v>
      </c>
      <c r="J621" s="4">
        <f>IF(資本ストック!J621&gt;0,LN(資本ストック!J621),0)</f>
        <v>16.131907300624309</v>
      </c>
      <c r="L621" s="6">
        <f t="shared" ref="L621" si="2419">E621-E$1104</f>
        <v>3.2049895783466003</v>
      </c>
      <c r="M621" s="6">
        <f t="shared" ref="M621" si="2420">F621-F$1104</f>
        <v>2.0945617351228432</v>
      </c>
      <c r="N621" s="6">
        <f t="shared" ref="N621" si="2421">G621-G$1104</f>
        <v>2.22398988194543</v>
      </c>
      <c r="O621" s="6">
        <f t="shared" ref="O621" si="2422">H621-H$1104</f>
        <v>2.0583415284278974</v>
      </c>
      <c r="P621" s="6">
        <f t="shared" si="2261"/>
        <v>1.9378434916999918</v>
      </c>
      <c r="Q621" s="6">
        <f t="shared" si="2262"/>
        <v>1.9369591315057093</v>
      </c>
      <c r="S621" s="6">
        <f>L621-logHir!L621</f>
        <v>0.38555029096346516</v>
      </c>
      <c r="T621" s="6">
        <f>M621-logHir!M621</f>
        <v>-0.52748060395549778</v>
      </c>
      <c r="U621" s="6">
        <f>N621-logHir!N621</f>
        <v>-0.40904463538287139</v>
      </c>
      <c r="V621" s="6">
        <f>O621-logHir!O621</f>
        <v>-0.45064237374688609</v>
      </c>
      <c r="W621" s="6">
        <f>P621-logHir!P621</f>
        <v>-0.48587828123316434</v>
      </c>
      <c r="X621" s="6">
        <f>Q621-logHir!Q621</f>
        <v>-0.46713286344458105</v>
      </c>
    </row>
    <row r="622" spans="1:24" x14ac:dyDescent="0.15">
      <c r="A622" s="1">
        <v>27</v>
      </c>
      <c r="B622" s="1" t="s">
        <v>355</v>
      </c>
      <c r="C622" s="1">
        <v>21</v>
      </c>
      <c r="D622" s="1" t="s">
        <v>15</v>
      </c>
      <c r="E622" s="4">
        <f>IF(資本ストック!E622&gt;0,LN(資本ストック!E622),0)</f>
        <v>15.263793005548518</v>
      </c>
      <c r="F622" s="4">
        <f>IF(資本ストック!F622&gt;0,LN(資本ストック!F622),0)</f>
        <v>15.854906920476022</v>
      </c>
      <c r="G622" s="4">
        <f>IF(資本ストック!G622&gt;0,LN(資本ストック!G622),0)</f>
        <v>16.048052739719392</v>
      </c>
      <c r="H622" s="4">
        <f>IF(資本ストック!H622&gt;0,LN(資本ストック!H622),0)</f>
        <v>16.338257155452677</v>
      </c>
      <c r="I622" s="4">
        <f>IF(資本ストック!I622&gt;0,LN(資本ストック!I622),0)</f>
        <v>16.633676303955738</v>
      </c>
      <c r="J622" s="4">
        <f>IF(資本ストック!J622&gt;0,LN(資本ストック!J622),0)</f>
        <v>16.633430208157115</v>
      </c>
      <c r="L622" s="6">
        <f t="shared" ref="L622" si="2423">E622-E$1105</f>
        <v>2.6717975155288318</v>
      </c>
      <c r="M622" s="6">
        <f t="shared" ref="M622" si="2424">F622-F$1105</f>
        <v>2.177447216146188</v>
      </c>
      <c r="N622" s="6">
        <f t="shared" ref="N622" si="2425">G622-G$1105</f>
        <v>1.9086617050590657</v>
      </c>
      <c r="O622" s="6">
        <f t="shared" ref="O622" si="2426">H622-H$1105</f>
        <v>1.7863276856181827</v>
      </c>
      <c r="P622" s="6">
        <f t="shared" si="2261"/>
        <v>2.4320344429419851</v>
      </c>
      <c r="Q622" s="6">
        <f t="shared" si="2262"/>
        <v>2.4384820390385151</v>
      </c>
      <c r="S622" s="6">
        <f>L622-logHir!L622</f>
        <v>0.88109114502089092</v>
      </c>
      <c r="T622" s="6">
        <f>M622-logHir!M622</f>
        <v>0.44170946296567948</v>
      </c>
      <c r="U622" s="6">
        <f>N622-logHir!N622</f>
        <v>0.10450759991629788</v>
      </c>
      <c r="V622" s="6">
        <f>O622-logHir!O622</f>
        <v>-1.4360607999268638E-3</v>
      </c>
      <c r="W622" s="6">
        <f>P622-logHir!P622</f>
        <v>0.7238289380459566</v>
      </c>
      <c r="X622" s="6">
        <f>Q622-logHir!Q622</f>
        <v>0.72151082364161034</v>
      </c>
    </row>
    <row r="623" spans="1:24" x14ac:dyDescent="0.15">
      <c r="A623" s="1">
        <v>27</v>
      </c>
      <c r="B623" s="1" t="s">
        <v>253</v>
      </c>
      <c r="C623" s="1">
        <v>22</v>
      </c>
      <c r="D623" s="1" t="s">
        <v>7</v>
      </c>
      <c r="E623" s="4">
        <f>IF(資本ストック!E623&gt;0,LN(資本ストック!E623),0)</f>
        <v>14.954810022996453</v>
      </c>
      <c r="F623" s="4">
        <f>IF(資本ストック!F623&gt;0,LN(資本ストック!F623),0)</f>
        <v>15.179257467029689</v>
      </c>
      <c r="G623" s="4">
        <f>IF(資本ストック!G623&gt;0,LN(資本ストック!G623),0)</f>
        <v>15.932305829193403</v>
      </c>
      <c r="H623" s="4">
        <f>IF(資本ストック!H623&gt;0,LN(資本ストック!H623),0)</f>
        <v>16.330215402269765</v>
      </c>
      <c r="I623" s="4">
        <f>IF(資本ストック!I623&gt;0,LN(資本ストック!I623),0)</f>
        <v>16.412281600434408</v>
      </c>
      <c r="J623" s="4">
        <f>IF(資本ストック!J623&gt;0,LN(資本ストック!J623),0)</f>
        <v>16.380315929705368</v>
      </c>
      <c r="L623" s="6">
        <f t="shared" ref="L623" si="2427">E623-E$1106</f>
        <v>2.7687240383032137</v>
      </c>
      <c r="M623" s="6">
        <f t="shared" ref="M623" si="2428">F623-F$1106</f>
        <v>1.6898647892283805</v>
      </c>
      <c r="N623" s="6">
        <f t="shared" ref="N623" si="2429">G623-G$1106</f>
        <v>1.5332023190235571</v>
      </c>
      <c r="O623" s="6">
        <f t="shared" ref="O623" si="2430">H623-H$1106</f>
        <v>1.4745463289915488</v>
      </c>
      <c r="P623" s="6">
        <f t="shared" si="2261"/>
        <v>2.2106397394206549</v>
      </c>
      <c r="Q623" s="6">
        <f t="shared" si="2262"/>
        <v>2.1853677605867681</v>
      </c>
      <c r="S623" s="6">
        <f>L623-logHir!L623</f>
        <v>1.1065357820111625</v>
      </c>
      <c r="T623" s="6">
        <f>M623-logHir!M623</f>
        <v>8.9287297537985921E-2</v>
      </c>
      <c r="U623" s="6">
        <f>N623-logHir!N623</f>
        <v>-0.16896717803548711</v>
      </c>
      <c r="V623" s="6">
        <f>O623-logHir!O623</f>
        <v>-0.16923554837064891</v>
      </c>
      <c r="W623" s="6">
        <f>P623-logHir!P623</f>
        <v>0.63378571158762576</v>
      </c>
      <c r="X623" s="6">
        <f>Q623-logHir!Q623</f>
        <v>0.63379577866978032</v>
      </c>
    </row>
    <row r="624" spans="1:24" x14ac:dyDescent="0.15">
      <c r="A624" s="1">
        <v>27</v>
      </c>
      <c r="B624" s="1" t="s">
        <v>253</v>
      </c>
      <c r="C624" s="1">
        <v>23</v>
      </c>
      <c r="D624" s="1" t="s">
        <v>28</v>
      </c>
      <c r="E624" s="4">
        <f>IF(資本ストック!E624&gt;0,LN(資本ストック!E624),0)</f>
        <v>14.151770938815625</v>
      </c>
      <c r="F624" s="4">
        <f>IF(資本ストック!F624&gt;0,LN(資本ストック!F624),0)</f>
        <v>14.568279137846629</v>
      </c>
      <c r="G624" s="4">
        <f>IF(資本ストック!G624&gt;0,LN(資本ストック!G624),0)</f>
        <v>14.855708763601761</v>
      </c>
      <c r="H624" s="4">
        <f>IF(資本ストック!H624&gt;0,LN(資本ストック!H624),0)</f>
        <v>15.537242453371768</v>
      </c>
      <c r="I624" s="4">
        <f>IF(資本ストック!I624&gt;0,LN(資本ストック!I624),0)</f>
        <v>15.489043832995932</v>
      </c>
      <c r="J624" s="4">
        <f>IF(資本ストック!J624&gt;0,LN(資本ストック!J624),0)</f>
        <v>15.470441104481905</v>
      </c>
      <c r="L624" s="6">
        <f t="shared" ref="L624" si="2431">E624-E$1107</f>
        <v>1.4521537784015237</v>
      </c>
      <c r="M624" s="6">
        <f t="shared" ref="M624" si="2432">F624-F$1107</f>
        <v>1.0722418541643624</v>
      </c>
      <c r="N624" s="6">
        <f t="shared" ref="N624" si="2433">G624-G$1107</f>
        <v>0.85950017649992816</v>
      </c>
      <c r="O624" s="6">
        <f t="shared" ref="O624" si="2434">H624-H$1107</f>
        <v>0.94463599857049729</v>
      </c>
      <c r="P624" s="6">
        <f t="shared" si="2261"/>
        <v>1.2874019719821792</v>
      </c>
      <c r="Q624" s="6">
        <f t="shared" si="2262"/>
        <v>1.2754929353633049</v>
      </c>
      <c r="S624" s="6">
        <f>L624-logHir!L624</f>
        <v>0.34859391036610177</v>
      </c>
      <c r="T624" s="6">
        <f>M624-logHir!M624</f>
        <v>-0.12618279841995594</v>
      </c>
      <c r="U624" s="6">
        <f>N624-logHir!N624</f>
        <v>-0.34939111476602314</v>
      </c>
      <c r="V624" s="6">
        <f>O624-logHir!O624</f>
        <v>-0.20796090380697763</v>
      </c>
      <c r="W624" s="6">
        <f>P624-logHir!P624</f>
        <v>0.21783716080101279</v>
      </c>
      <c r="X624" s="6">
        <f>Q624-logHir!Q624</f>
        <v>0.23921654621501531</v>
      </c>
    </row>
    <row r="625" spans="1:24" x14ac:dyDescent="0.15">
      <c r="A625" s="1">
        <v>28</v>
      </c>
      <c r="B625" s="1" t="s">
        <v>151</v>
      </c>
      <c r="C625" s="1">
        <v>1</v>
      </c>
      <c r="D625" s="1" t="s">
        <v>8</v>
      </c>
      <c r="E625" s="4">
        <f>IF(資本ストック!E625&gt;0,LN(資本ストック!E625),0)</f>
        <v>13.85414325259554</v>
      </c>
      <c r="F625" s="4">
        <f>IF(資本ストック!F625&gt;0,LN(資本ストック!F625),0)</f>
        <v>14.188588327125077</v>
      </c>
      <c r="G625" s="4">
        <f>IF(資本ストック!G625&gt;0,LN(資本ストック!G625),0)</f>
        <v>14.541558793004329</v>
      </c>
      <c r="H625" s="4">
        <f>IF(資本ストック!H625&gt;0,LN(資本ストック!H625),0)</f>
        <v>14.714690715501579</v>
      </c>
      <c r="I625" s="4">
        <f>IF(資本ストック!I625&gt;0,LN(資本ストック!I625),0)</f>
        <v>14.677347574333819</v>
      </c>
      <c r="J625" s="4">
        <f>IF(資本ストック!J625&gt;0,LN(資本ストック!J625),0)</f>
        <v>14.660582873011803</v>
      </c>
      <c r="L625" s="6">
        <f t="shared" ref="L625" si="2435">E625-E$1085</f>
        <v>0.44099454417790973</v>
      </c>
      <c r="M625" s="6">
        <f t="shared" ref="M625" si="2436">F625-F$1085</f>
        <v>0.55010286331047631</v>
      </c>
      <c r="N625" s="6">
        <f t="shared" ref="N625" si="2437">G625-G$1085</f>
        <v>0.55420525752995786</v>
      </c>
      <c r="O625" s="6">
        <f t="shared" ref="O625" si="2438">H625-H$1085</f>
        <v>0.52872596409767603</v>
      </c>
      <c r="P625" s="6">
        <f t="shared" si="2261"/>
        <v>0.47570571332006573</v>
      </c>
      <c r="Q625" s="6">
        <f t="shared" si="2262"/>
        <v>0.46563470389320294</v>
      </c>
      <c r="S625" s="6">
        <f>L625-logHir!L625</f>
        <v>0.19695303114774099</v>
      </c>
      <c r="T625" s="6">
        <f>M625-logHir!M625</f>
        <v>0.45836399058617872</v>
      </c>
      <c r="U625" s="6">
        <f>N625-logHir!N625</f>
        <v>0.50399418775967675</v>
      </c>
      <c r="V625" s="6">
        <f>O625-logHir!O625</f>
        <v>0.41687600217728793</v>
      </c>
      <c r="W625" s="6">
        <f>P625-logHir!P625</f>
        <v>0.336261687284658</v>
      </c>
      <c r="X625" s="6">
        <f>Q625-logHir!Q625</f>
        <v>0.32738924915975431</v>
      </c>
    </row>
    <row r="626" spans="1:24" x14ac:dyDescent="0.15">
      <c r="A626" s="1">
        <v>28</v>
      </c>
      <c r="B626" s="1" t="s">
        <v>151</v>
      </c>
      <c r="C626" s="1">
        <v>2</v>
      </c>
      <c r="D626" s="1" t="s">
        <v>9</v>
      </c>
      <c r="E626" s="4">
        <f>IF(資本ストック!E626&gt;0,LN(資本ストック!E626),0)</f>
        <v>10.730609164227779</v>
      </c>
      <c r="F626" s="4">
        <f>IF(資本ストック!F626&gt;0,LN(資本ストック!F626),0)</f>
        <v>11.785025713417406</v>
      </c>
      <c r="G626" s="4">
        <f>IF(資本ストック!G626&gt;0,LN(資本ストック!G626),0)</f>
        <v>11.913889253989531</v>
      </c>
      <c r="H626" s="4">
        <f>IF(資本ストック!H626&gt;0,LN(資本ストック!H626),0)</f>
        <v>12.086571149043898</v>
      </c>
      <c r="I626" s="4">
        <f>IF(資本ストック!I626&gt;0,LN(資本ストック!I626),0)</f>
        <v>11.979814717109733</v>
      </c>
      <c r="J626" s="4">
        <f>IF(資本ストック!J626&gt;0,LN(資本ストック!J626),0)</f>
        <v>11.910800634693677</v>
      </c>
      <c r="L626" s="6">
        <f t="shared" ref="L626" si="2439">E626-E$1086</f>
        <v>0.78549393699202597</v>
      </c>
      <c r="M626" s="6">
        <f t="shared" ref="M626" si="2440">F626-F$1086</f>
        <v>1.664182876587109</v>
      </c>
      <c r="N626" s="6">
        <f t="shared" ref="N626" si="2441">G626-G$1086</f>
        <v>1.7040325812004973</v>
      </c>
      <c r="O626" s="6">
        <f t="shared" ref="O626" si="2442">H626-H$1086</f>
        <v>1.8922488566181546</v>
      </c>
      <c r="P626" s="6">
        <f t="shared" si="2261"/>
        <v>-2.2218271439040205</v>
      </c>
      <c r="Q626" s="6">
        <f t="shared" si="2262"/>
        <v>-2.2841475344249229</v>
      </c>
      <c r="S626" s="6">
        <f>L626-logHir!L626</f>
        <v>0.46745049817691253</v>
      </c>
      <c r="T626" s="6">
        <f>M626-logHir!M626</f>
        <v>1.5813348988449114</v>
      </c>
      <c r="U626" s="6">
        <f>N626-logHir!N626</f>
        <v>1.7049710255061985</v>
      </c>
      <c r="V626" s="6">
        <f>O626-logHir!O626</f>
        <v>1.6511880763356022</v>
      </c>
      <c r="W626" s="6">
        <f>P626-logHir!P626</f>
        <v>-2.2983564576981763</v>
      </c>
      <c r="X626" s="6">
        <f>Q626-logHir!Q626</f>
        <v>-2.3463148980435813</v>
      </c>
    </row>
    <row r="627" spans="1:24" x14ac:dyDescent="0.15">
      <c r="A627" s="1">
        <v>28</v>
      </c>
      <c r="B627" s="1" t="s">
        <v>152</v>
      </c>
      <c r="C627" s="1">
        <v>3</v>
      </c>
      <c r="D627" s="1" t="s">
        <v>16</v>
      </c>
      <c r="E627" s="4">
        <f>IF(資本ストック!E627&gt;0,LN(資本ストック!E627),0)</f>
        <v>13.063335976248631</v>
      </c>
      <c r="F627" s="4">
        <f>IF(資本ストック!F627&gt;0,LN(資本ストック!F627),0)</f>
        <v>13.301040110027973</v>
      </c>
      <c r="G627" s="4">
        <f>IF(資本ストック!G627&gt;0,LN(資本ストック!G627),0)</f>
        <v>13.649477351337769</v>
      </c>
      <c r="H627" s="4">
        <f>IF(資本ストック!H627&gt;0,LN(資本ストック!H627),0)</f>
        <v>13.983421762863083</v>
      </c>
      <c r="I627" s="4">
        <f>IF(資本ストック!I627&gt;0,LN(資本ストック!I627),0)</f>
        <v>14.053265649993923</v>
      </c>
      <c r="J627" s="4">
        <f>IF(資本ストック!J627&gt;0,LN(資本ストック!J627),0)</f>
        <v>14.055254021959167</v>
      </c>
      <c r="L627" s="6">
        <f t="shared" ref="L627" si="2443">E627-E$1087</f>
        <v>2.0581250588553299</v>
      </c>
      <c r="M627" s="6">
        <f t="shared" ref="M627" si="2444">F627-F$1087</f>
        <v>1.7025736338204442</v>
      </c>
      <c r="N627" s="6">
        <f t="shared" ref="N627" si="2445">G627-G$1087</f>
        <v>1.5144681236587001</v>
      </c>
      <c r="O627" s="6">
        <f t="shared" ref="O627" si="2446">H627-H$1087</f>
        <v>1.487093506276203</v>
      </c>
      <c r="P627" s="6">
        <f t="shared" si="2261"/>
        <v>-0.1483762110198299</v>
      </c>
      <c r="Q627" s="6">
        <f t="shared" si="2262"/>
        <v>-0.13969414715943351</v>
      </c>
      <c r="S627" s="6">
        <f>L627-logHir!L627</f>
        <v>0.88770360032931706</v>
      </c>
      <c r="T627" s="6">
        <f>M627-logHir!M627</f>
        <v>0.62426319364997518</v>
      </c>
      <c r="U627" s="6">
        <f>N627-logHir!N627</f>
        <v>0.43063847596622651</v>
      </c>
      <c r="V627" s="6">
        <f>O627-logHir!O627</f>
        <v>0.44941477109211547</v>
      </c>
      <c r="W627" s="6">
        <f>P627-logHir!P627</f>
        <v>-1.1718350289697881</v>
      </c>
      <c r="X627" s="6">
        <f>Q627-logHir!Q627</f>
        <v>-1.1702666449067181</v>
      </c>
    </row>
    <row r="628" spans="1:24" x14ac:dyDescent="0.15">
      <c r="A628" s="1">
        <v>28</v>
      </c>
      <c r="B628" s="1" t="s">
        <v>152</v>
      </c>
      <c r="C628" s="1">
        <v>4</v>
      </c>
      <c r="D628" s="1" t="s">
        <v>17</v>
      </c>
      <c r="E628" s="4">
        <f>IF(資本ストック!E628&gt;0,LN(資本ストック!E628),0)</f>
        <v>12.368572533740085</v>
      </c>
      <c r="F628" s="4">
        <f>IF(資本ストック!F628&gt;0,LN(資本ストック!F628),0)</f>
        <v>12.459759663269555</v>
      </c>
      <c r="G628" s="4">
        <f>IF(資本ストック!G628&gt;0,LN(資本ストック!G628),0)</f>
        <v>12.432502010899483</v>
      </c>
      <c r="H628" s="4">
        <f>IF(資本ストック!H628&gt;0,LN(資本ストック!H628),0)</f>
        <v>12.347206478874787</v>
      </c>
      <c r="I628" s="4">
        <f>IF(資本ストック!I628&gt;0,LN(資本ストック!I628),0)</f>
        <v>12.183405843809762</v>
      </c>
      <c r="J628" s="4">
        <f>IF(資本ストック!J628&gt;0,LN(資本ストック!J628),0)</f>
        <v>12.16129833720203</v>
      </c>
      <c r="L628" s="6">
        <f t="shared" ref="L628" si="2447">E628-E$1088</f>
        <v>1.6610659553321003</v>
      </c>
      <c r="M628" s="6">
        <f t="shared" ref="M628" si="2448">F628-F$1088</f>
        <v>1.2919445621081067</v>
      </c>
      <c r="N628" s="6">
        <f t="shared" ref="N628" si="2449">G628-G$1088</f>
        <v>0.97026782740920936</v>
      </c>
      <c r="O628" s="6">
        <f t="shared" ref="O628" si="2450">H628-H$1088</f>
        <v>0.82484695818816434</v>
      </c>
      <c r="P628" s="6">
        <f t="shared" si="2261"/>
        <v>-2.018236017203991</v>
      </c>
      <c r="Q628" s="6">
        <f t="shared" si="2262"/>
        <v>-2.0336498319165699</v>
      </c>
      <c r="S628" s="6">
        <f>L628-logHir!L628</f>
        <v>0.61572502620687075</v>
      </c>
      <c r="T628" s="6">
        <f>M628-logHir!M628</f>
        <v>0.52510159838744208</v>
      </c>
      <c r="U628" s="6">
        <f>N628-logHir!N628</f>
        <v>0.36038967366041774</v>
      </c>
      <c r="V628" s="6">
        <f>O628-logHir!O628</f>
        <v>0.24650141228455169</v>
      </c>
      <c r="W628" s="6">
        <f>P628-logHir!P628</f>
        <v>-2.738790323900032</v>
      </c>
      <c r="X628" s="6">
        <f>Q628-logHir!Q628</f>
        <v>-2.7194152464985049</v>
      </c>
    </row>
    <row r="629" spans="1:24" x14ac:dyDescent="0.15">
      <c r="A629" s="1">
        <v>28</v>
      </c>
      <c r="B629" s="1" t="s">
        <v>152</v>
      </c>
      <c r="C629" s="1">
        <v>5</v>
      </c>
      <c r="D629" s="1" t="s">
        <v>18</v>
      </c>
      <c r="E629" s="4">
        <f>IF(資本ストック!E629&gt;0,LN(資本ストック!E629),0)</f>
        <v>11.187246004125287</v>
      </c>
      <c r="F629" s="4">
        <f>IF(資本ストック!F629&gt;0,LN(資本ストック!F629),0)</f>
        <v>11.673902713886804</v>
      </c>
      <c r="G629" s="4">
        <f>IF(資本ストック!G629&gt;0,LN(資本ストック!G629),0)</f>
        <v>12.297745123630259</v>
      </c>
      <c r="H629" s="4">
        <f>IF(資本ストック!H629&gt;0,LN(資本ストック!H629),0)</f>
        <v>12.555092553152202</v>
      </c>
      <c r="I629" s="4">
        <f>IF(資本ストック!I629&gt;0,LN(資本ストック!I629),0)</f>
        <v>12.605049681159723</v>
      </c>
      <c r="J629" s="4">
        <f>IF(資本ストック!J629&gt;0,LN(資本ストック!J629),0)</f>
        <v>12.57713599428665</v>
      </c>
      <c r="L629" s="6">
        <f t="shared" ref="L629" si="2451">E629-E$1089</f>
        <v>1.008812957239984</v>
      </c>
      <c r="M629" s="6">
        <f t="shared" ref="M629" si="2452">F629-F$1089</f>
        <v>1.1117405162404221</v>
      </c>
      <c r="N629" s="6">
        <f t="shared" ref="N629" si="2453">G629-G$1089</f>
        <v>1.2914145559765835</v>
      </c>
      <c r="O629" s="6">
        <f t="shared" ref="O629" si="2454">H629-H$1089</f>
        <v>1.2444922617844032</v>
      </c>
      <c r="P629" s="6">
        <f t="shared" si="2261"/>
        <v>-1.5965921798540297</v>
      </c>
      <c r="Q629" s="6">
        <f t="shared" si="2262"/>
        <v>-1.6178121748319505</v>
      </c>
      <c r="S629" s="6">
        <f>L629-logHir!L629</f>
        <v>5.5559875546462578E-2</v>
      </c>
      <c r="T629" s="6">
        <f>M629-logHir!M629</f>
        <v>0.16019096360782115</v>
      </c>
      <c r="U629" s="6">
        <f>N629-logHir!N629</f>
        <v>0.18898937439778152</v>
      </c>
      <c r="V629" s="6">
        <f>O629-logHir!O629</f>
        <v>0.25535614237429805</v>
      </c>
      <c r="W629" s="6">
        <f>P629-logHir!P629</f>
        <v>-2.5788305101456626</v>
      </c>
      <c r="X629" s="6">
        <f>Q629-logHir!Q629</f>
        <v>-2.5367627388643967</v>
      </c>
    </row>
    <row r="630" spans="1:24" x14ac:dyDescent="0.15">
      <c r="A630" s="1">
        <v>28</v>
      </c>
      <c r="B630" s="1" t="s">
        <v>152</v>
      </c>
      <c r="C630" s="1">
        <v>6</v>
      </c>
      <c r="D630" s="1" t="s">
        <v>2</v>
      </c>
      <c r="E630" s="4">
        <f>IF(資本ストック!E630&gt;0,LN(資本ストック!E630),0)</f>
        <v>12.757423493029432</v>
      </c>
      <c r="F630" s="4">
        <f>IF(資本ストック!F630&gt;0,LN(資本ストック!F630),0)</f>
        <v>13.074345980946257</v>
      </c>
      <c r="G630" s="4">
        <f>IF(資本ストック!G630&gt;0,LN(資本ストック!G630),0)</f>
        <v>13.504226020858319</v>
      </c>
      <c r="H630" s="4">
        <f>IF(資本ストック!H630&gt;0,LN(資本ストック!H630),0)</f>
        <v>13.832509821028738</v>
      </c>
      <c r="I630" s="4">
        <f>IF(資本ストック!I630&gt;0,LN(資本ストック!I630),0)</f>
        <v>14.026398393751903</v>
      </c>
      <c r="J630" s="4">
        <f>IF(資本ストック!J630&gt;0,LN(資本ストック!J630),0)</f>
        <v>14.024763109174147</v>
      </c>
      <c r="L630" s="6">
        <f t="shared" ref="L630" si="2455">E630-E$1090</f>
        <v>1.6782175853012582</v>
      </c>
      <c r="M630" s="6">
        <f t="shared" ref="M630" si="2456">F630-F$1090</f>
        <v>1.6798521073308628</v>
      </c>
      <c r="N630" s="6">
        <f t="shared" ref="N630" si="2457">G630-G$1090</f>
        <v>1.7281578959472306</v>
      </c>
      <c r="O630" s="6">
        <f t="shared" ref="O630" si="2458">H630-H$1090</f>
        <v>1.7982467901964512</v>
      </c>
      <c r="P630" s="6">
        <f t="shared" si="2261"/>
        <v>-0.17524346726185058</v>
      </c>
      <c r="Q630" s="6">
        <f t="shared" si="2262"/>
        <v>-0.17018505994445299</v>
      </c>
      <c r="S630" s="6">
        <f>L630-logHir!L630</f>
        <v>-1.676012720304243E-2</v>
      </c>
      <c r="T630" s="6">
        <f>M630-logHir!M630</f>
        <v>3.6739865465813537E-2</v>
      </c>
      <c r="U630" s="6">
        <f>N630-logHir!N630</f>
        <v>9.1550323262557853E-2</v>
      </c>
      <c r="V630" s="6">
        <f>O630-logHir!O630</f>
        <v>0.16416327949774789</v>
      </c>
      <c r="W630" s="6">
        <f>P630-logHir!P630</f>
        <v>-1.738196748029404</v>
      </c>
      <c r="X630" s="6">
        <f>Q630-logHir!Q630</f>
        <v>-1.7160165496714441</v>
      </c>
    </row>
    <row r="631" spans="1:24" x14ac:dyDescent="0.15">
      <c r="A631" s="1">
        <v>28</v>
      </c>
      <c r="B631" s="1" t="s">
        <v>152</v>
      </c>
      <c r="C631" s="1">
        <v>7</v>
      </c>
      <c r="D631" s="1" t="s">
        <v>19</v>
      </c>
      <c r="E631" s="4">
        <f>IF(資本ストック!E631&gt;0,LN(資本ストック!E631),0)</f>
        <v>11.509483383519891</v>
      </c>
      <c r="F631" s="4">
        <f>IF(資本ストック!F631&gt;0,LN(資本ストック!F631),0)</f>
        <v>12.293250100265267</v>
      </c>
      <c r="G631" s="4">
        <f>IF(資本ストック!G631&gt;0,LN(資本ストック!G631),0)</f>
        <v>12.118091717140887</v>
      </c>
      <c r="H631" s="4">
        <f>IF(資本ストック!H631&gt;0,LN(資本ストック!H631),0)</f>
        <v>12.449077905187437</v>
      </c>
      <c r="I631" s="4">
        <f>IF(資本ストック!I631&gt;0,LN(資本ストック!I631),0)</f>
        <v>12.484637859622278</v>
      </c>
      <c r="J631" s="4">
        <f>IF(資本ストック!J631&gt;0,LN(資本ストック!J631),0)</f>
        <v>12.506518515433537</v>
      </c>
      <c r="L631" s="6">
        <f t="shared" ref="L631" si="2459">E631-E$1091</f>
        <v>2.2308442471479317</v>
      </c>
      <c r="M631" s="6">
        <f t="shared" ref="M631" si="2460">F631-F$1091</f>
        <v>2.292209704119621</v>
      </c>
      <c r="N631" s="6">
        <f t="shared" ref="N631" si="2461">G631-G$1091</f>
        <v>2.1451904926272221</v>
      </c>
      <c r="O631" s="6">
        <f t="shared" ref="O631" si="2462">H631-H$1091</f>
        <v>1.9602452605230614</v>
      </c>
      <c r="P631" s="6">
        <f t="shared" si="2261"/>
        <v>-1.7170040013914747</v>
      </c>
      <c r="Q631" s="6">
        <f t="shared" si="2262"/>
        <v>-1.6884296536850627</v>
      </c>
      <c r="S631" s="6">
        <f>L631-logHir!L631</f>
        <v>0.26248957484752999</v>
      </c>
      <c r="T631" s="6">
        <f>M631-logHir!M631</f>
        <v>0.14775110528884827</v>
      </c>
      <c r="U631" s="6">
        <f>N631-logHir!N631</f>
        <v>0.23834465242042668</v>
      </c>
      <c r="V631" s="6">
        <f>O631-logHir!O631</f>
        <v>0.28310488988964355</v>
      </c>
      <c r="W631" s="6">
        <f>P631-logHir!P631</f>
        <v>-3.2672052204400046</v>
      </c>
      <c r="X631" s="6">
        <f>Q631-logHir!Q631</f>
        <v>-3.1555796180874411</v>
      </c>
    </row>
    <row r="632" spans="1:24" x14ac:dyDescent="0.15">
      <c r="A632" s="1">
        <v>28</v>
      </c>
      <c r="B632" s="1" t="s">
        <v>152</v>
      </c>
      <c r="C632" s="1">
        <v>8</v>
      </c>
      <c r="D632" s="1" t="s">
        <v>20</v>
      </c>
      <c r="E632" s="4">
        <f>IF(資本ストック!E632&gt;0,LN(資本ストック!E632),0)</f>
        <v>12.347170469510873</v>
      </c>
      <c r="F632" s="4">
        <f>IF(資本ストック!F632&gt;0,LN(資本ストック!F632),0)</f>
        <v>12.409305315755704</v>
      </c>
      <c r="G632" s="4">
        <f>IF(資本ストック!G632&gt;0,LN(資本ストック!G632),0)</f>
        <v>12.61986195457064</v>
      </c>
      <c r="H632" s="4">
        <f>IF(資本ストック!H632&gt;0,LN(資本ストック!H632),0)</f>
        <v>12.616335991849848</v>
      </c>
      <c r="I632" s="4">
        <f>IF(資本ストック!I632&gt;0,LN(資本ストック!I632),0)</f>
        <v>12.673187643872019</v>
      </c>
      <c r="J632" s="4">
        <f>IF(資本ストック!J632&gt;0,LN(資本ストック!J632),0)</f>
        <v>12.691940992071112</v>
      </c>
      <c r="L632" s="6">
        <f t="shared" ref="L632" si="2463">E632-E$1092</f>
        <v>1.5636864954348439</v>
      </c>
      <c r="M632" s="6">
        <f t="shared" ref="M632" si="2464">F632-F$1092</f>
        <v>1.374392717251812</v>
      </c>
      <c r="N632" s="6">
        <f t="shared" ref="N632" si="2465">G632-G$1092</f>
        <v>1.3178473320730255</v>
      </c>
      <c r="O632" s="6">
        <f t="shared" ref="O632" si="2466">H632-H$1092</f>
        <v>1.2577149056320778</v>
      </c>
      <c r="P632" s="6">
        <f t="shared" si="2261"/>
        <v>-1.5284542171417339</v>
      </c>
      <c r="Q632" s="6">
        <f t="shared" si="2262"/>
        <v>-1.503007177047488</v>
      </c>
      <c r="S632" s="6">
        <f>L632-logHir!L632</f>
        <v>0.48845798565471021</v>
      </c>
      <c r="T632" s="6">
        <f>M632-logHir!M632</f>
        <v>0.58904787923878921</v>
      </c>
      <c r="U632" s="6">
        <f>N632-logHir!N632</f>
        <v>0.57297569611940347</v>
      </c>
      <c r="V632" s="6">
        <f>O632-logHir!O632</f>
        <v>0.58231172739955639</v>
      </c>
      <c r="W632" s="6">
        <f>P632-logHir!P632</f>
        <v>-2.3782251449111413</v>
      </c>
      <c r="X632" s="6">
        <f>Q632-logHir!Q632</f>
        <v>-2.3382171012312831</v>
      </c>
    </row>
    <row r="633" spans="1:24" x14ac:dyDescent="0.15">
      <c r="A633" s="1">
        <v>28</v>
      </c>
      <c r="B633" s="1" t="s">
        <v>152</v>
      </c>
      <c r="C633" s="1">
        <v>9</v>
      </c>
      <c r="D633" s="1" t="s">
        <v>21</v>
      </c>
      <c r="E633" s="4">
        <f>IF(資本ストック!E633&gt;0,LN(資本ストック!E633),0)</f>
        <v>14.405853163161364</v>
      </c>
      <c r="F633" s="4">
        <f>IF(資本ストック!F633&gt;0,LN(資本ストック!F633),0)</f>
        <v>14.624785745377332</v>
      </c>
      <c r="G633" s="4">
        <f>IF(資本ストック!G633&gt;0,LN(資本ストック!G633),0)</f>
        <v>14.790954659107793</v>
      </c>
      <c r="H633" s="4">
        <f>IF(資本ストック!H633&gt;0,LN(資本ストック!H633),0)</f>
        <v>14.766062557265169</v>
      </c>
      <c r="I633" s="4">
        <f>IF(資本ストック!I633&gt;0,LN(資本ストック!I633),0)</f>
        <v>14.737433306438344</v>
      </c>
      <c r="J633" s="4">
        <f>IF(資本ストック!J633&gt;0,LN(資本ストック!J633),0)</f>
        <v>14.774036279606579</v>
      </c>
      <c r="L633" s="6">
        <f t="shared" ref="L633" si="2467">E633-E$1093</f>
        <v>3.1490450034536277</v>
      </c>
      <c r="M633" s="6">
        <f t="shared" ref="M633" si="2468">F633-F$1093</f>
        <v>2.7824778469564304</v>
      </c>
      <c r="N633" s="6">
        <f t="shared" ref="N633" si="2469">G633-G$1093</f>
        <v>2.6373532078720281</v>
      </c>
      <c r="O633" s="6">
        <f t="shared" ref="O633" si="2470">H633-H$1093</f>
        <v>2.5244040009206703</v>
      </c>
      <c r="P633" s="6">
        <f t="shared" si="2261"/>
        <v>0.53579144542459112</v>
      </c>
      <c r="Q633" s="6">
        <f t="shared" si="2262"/>
        <v>0.57908811048797837</v>
      </c>
      <c r="S633" s="6">
        <f>L633-logHir!L633</f>
        <v>0.61803595912761011</v>
      </c>
      <c r="T633" s="6">
        <f>M633-logHir!M633</f>
        <v>0.3901270321550534</v>
      </c>
      <c r="U633" s="6">
        <f>N633-logHir!N633</f>
        <v>0.46411909514093352</v>
      </c>
      <c r="V633" s="6">
        <f>O633-logHir!O633</f>
        <v>0.5348292686837457</v>
      </c>
      <c r="W633" s="6">
        <f>P633-logHir!P633</f>
        <v>-1.3127769027512795</v>
      </c>
      <c r="X633" s="6">
        <f>Q633-logHir!Q633</f>
        <v>-1.2652742837822277</v>
      </c>
    </row>
    <row r="634" spans="1:24" x14ac:dyDescent="0.15">
      <c r="A634" s="1">
        <v>28</v>
      </c>
      <c r="B634" s="1" t="s">
        <v>152</v>
      </c>
      <c r="C634" s="1">
        <v>10</v>
      </c>
      <c r="D634" s="1" t="s">
        <v>22</v>
      </c>
      <c r="E634" s="4">
        <f>IF(資本ストック!E634&gt;0,LN(資本ストック!E634),0)</f>
        <v>12.183856070773381</v>
      </c>
      <c r="F634" s="4">
        <f>IF(資本ストック!F634&gt;0,LN(資本ストック!F634),0)</f>
        <v>12.283651737346762</v>
      </c>
      <c r="G634" s="4">
        <f>IF(資本ストック!G634&gt;0,LN(資本ストック!G634),0)</f>
        <v>12.521144857360813</v>
      </c>
      <c r="H634" s="4">
        <f>IF(資本ストック!H634&gt;0,LN(資本ストック!H634),0)</f>
        <v>12.652092190000992</v>
      </c>
      <c r="I634" s="4">
        <f>IF(資本ストック!I634&gt;0,LN(資本ストック!I634),0)</f>
        <v>12.670511782407251</v>
      </c>
      <c r="J634" s="4">
        <f>IF(資本ストック!J634&gt;0,LN(資本ストック!J634),0)</f>
        <v>12.670442543925864</v>
      </c>
      <c r="L634" s="6">
        <f t="shared" ref="L634" si="2471">E634-E$1094</f>
        <v>1.9425360928264475</v>
      </c>
      <c r="M634" s="6">
        <f t="shared" ref="M634" si="2472">F634-F$1094</f>
        <v>1.6727351506995571</v>
      </c>
      <c r="N634" s="6">
        <f t="shared" ref="N634" si="2473">G634-G$1094</f>
        <v>1.4556597501130106</v>
      </c>
      <c r="O634" s="6">
        <f t="shared" ref="O634" si="2474">H634-H$1094</f>
        <v>1.3185487080826199</v>
      </c>
      <c r="P634" s="6">
        <f t="shared" si="2261"/>
        <v>-1.5311300786065019</v>
      </c>
      <c r="Q634" s="6">
        <f t="shared" si="2262"/>
        <v>-1.5245056251927362</v>
      </c>
      <c r="S634" s="6">
        <f>L634-logHir!L634</f>
        <v>0.17904250062967364</v>
      </c>
      <c r="T634" s="6">
        <f>M634-logHir!M634</f>
        <v>0.11135680551429772</v>
      </c>
      <c r="U634" s="6">
        <f>N634-logHir!N634</f>
        <v>-7.8759938021626397E-3</v>
      </c>
      <c r="V634" s="6">
        <f>O634-logHir!O634</f>
        <v>-8.9456839227715079E-2</v>
      </c>
      <c r="W634" s="6">
        <f>P634-logHir!P634</f>
        <v>-2.9412063041335692</v>
      </c>
      <c r="X634" s="6">
        <f>Q634-logHir!Q634</f>
        <v>-2.8739486545511657</v>
      </c>
    </row>
    <row r="635" spans="1:24" x14ac:dyDescent="0.15">
      <c r="A635" s="1">
        <v>28</v>
      </c>
      <c r="B635" s="1" t="s">
        <v>152</v>
      </c>
      <c r="C635" s="1">
        <v>11</v>
      </c>
      <c r="D635" s="1" t="s">
        <v>23</v>
      </c>
      <c r="E635" s="4">
        <f>IF(資本ストック!E635&gt;0,LN(資本ストック!E635),0)</f>
        <v>13.041605217200722</v>
      </c>
      <c r="F635" s="4">
        <f>IF(資本ストック!F635&gt;0,LN(資本ストック!F635),0)</f>
        <v>13.281473855287308</v>
      </c>
      <c r="G635" s="4">
        <f>IF(資本ストック!G635&gt;0,LN(資本ストック!G635),0)</f>
        <v>13.86773483604256</v>
      </c>
      <c r="H635" s="4">
        <f>IF(資本ストック!H635&gt;0,LN(資本ストック!H635),0)</f>
        <v>14.262573882342771</v>
      </c>
      <c r="I635" s="4">
        <f>IF(資本ストック!I635&gt;0,LN(資本ストック!I635),0)</f>
        <v>14.347931948386378</v>
      </c>
      <c r="J635" s="4">
        <f>IF(資本ストック!J635&gt;0,LN(資本ストック!J635),0)</f>
        <v>14.346923812928585</v>
      </c>
      <c r="L635" s="6">
        <f t="shared" ref="L635" si="2475">E635-E$1095</f>
        <v>2.2254046062223569</v>
      </c>
      <c r="M635" s="6">
        <f t="shared" ref="M635" si="2476">F635-F$1095</f>
        <v>2.0638397767863346</v>
      </c>
      <c r="N635" s="6">
        <f t="shared" ref="N635" si="2477">G635-G$1095</f>
        <v>1.9402246052380274</v>
      </c>
      <c r="O635" s="6">
        <f t="shared" ref="O635" si="2478">H635-H$1095</f>
        <v>1.9175615578025571</v>
      </c>
      <c r="P635" s="6">
        <f t="shared" si="2261"/>
        <v>0.14629008737262517</v>
      </c>
      <c r="Q635" s="6">
        <f t="shared" si="2262"/>
        <v>0.15197564380998507</v>
      </c>
      <c r="S635" s="6">
        <f>L635-logHir!L635</f>
        <v>0.49290091127030244</v>
      </c>
      <c r="T635" s="6">
        <f>M635-logHir!M635</f>
        <v>0.29300861067288864</v>
      </c>
      <c r="U635" s="6">
        <f>N635-logHir!N635</f>
        <v>0.40476082366327581</v>
      </c>
      <c r="V635" s="6">
        <f>O635-logHir!O635</f>
        <v>0.54833453445121627</v>
      </c>
      <c r="W635" s="6">
        <f>P635-logHir!P635</f>
        <v>-1.2597174944709018</v>
      </c>
      <c r="X635" s="6">
        <f>Q635-logHir!Q635</f>
        <v>-1.2858444736098189</v>
      </c>
    </row>
    <row r="636" spans="1:24" x14ac:dyDescent="0.15">
      <c r="A636" s="1">
        <v>28</v>
      </c>
      <c r="B636" s="1" t="s">
        <v>152</v>
      </c>
      <c r="C636" s="1">
        <v>12</v>
      </c>
      <c r="D636" s="1" t="s">
        <v>24</v>
      </c>
      <c r="E636" s="4">
        <f>IF(資本ストック!E636&gt;0,LN(資本ストック!E636),0)</f>
        <v>12.543034409610962</v>
      </c>
      <c r="F636" s="4">
        <f>IF(資本ストック!F636&gt;0,LN(資本ストック!F636),0)</f>
        <v>12.85678585345814</v>
      </c>
      <c r="G636" s="4">
        <f>IF(資本ストック!G636&gt;0,LN(資本ストック!G636),0)</f>
        <v>13.873048719529555</v>
      </c>
      <c r="H636" s="4">
        <f>IF(資本ストック!H636&gt;0,LN(資本ストック!H636),0)</f>
        <v>14.476669692932711</v>
      </c>
      <c r="I636" s="4">
        <f>IF(資本ストック!I636&gt;0,LN(資本ストック!I636),0)</f>
        <v>14.635848991165702</v>
      </c>
      <c r="J636" s="4">
        <f>IF(資本ストック!J636&gt;0,LN(資本ストック!J636),0)</f>
        <v>14.641224609341993</v>
      </c>
      <c r="L636" s="6">
        <f t="shared" ref="L636" si="2479">E636-E$1096</f>
        <v>2.4117877711939499</v>
      </c>
      <c r="M636" s="6">
        <f t="shared" ref="M636" si="2480">F636-F$1096</f>
        <v>1.8357343441944973</v>
      </c>
      <c r="N636" s="6">
        <f t="shared" ref="N636" si="2481">G636-G$1096</f>
        <v>1.3873628042736872</v>
      </c>
      <c r="O636" s="6">
        <f t="shared" ref="O636" si="2482">H636-H$1096</f>
        <v>1.3282078383361622</v>
      </c>
      <c r="P636" s="6">
        <f t="shared" si="2261"/>
        <v>0.43420713015194856</v>
      </c>
      <c r="Q636" s="6">
        <f t="shared" si="2262"/>
        <v>0.44627644022339297</v>
      </c>
      <c r="S636" s="6">
        <f>L636-logHir!L636</f>
        <v>0.72919131675512183</v>
      </c>
      <c r="T636" s="6">
        <f>M636-logHir!M636</f>
        <v>0.52380414791376495</v>
      </c>
      <c r="U636" s="6">
        <f>N636-logHir!N636</f>
        <v>0.25224659133721694</v>
      </c>
      <c r="V636" s="6">
        <f>O636-logHir!O636</f>
        <v>0.23403670293758871</v>
      </c>
      <c r="W636" s="6">
        <f>P636-logHir!P636</f>
        <v>-0.79891249989272595</v>
      </c>
      <c r="X636" s="6">
        <f>Q636-logHir!Q636</f>
        <v>-0.8045077690098914</v>
      </c>
    </row>
    <row r="637" spans="1:24" x14ac:dyDescent="0.15">
      <c r="A637" s="1">
        <v>28</v>
      </c>
      <c r="B637" s="1" t="s">
        <v>152</v>
      </c>
      <c r="C637" s="1">
        <v>13</v>
      </c>
      <c r="D637" s="1" t="s">
        <v>25</v>
      </c>
      <c r="E637" s="4">
        <f>IF(資本ストック!E637&gt;0,LN(資本ストック!E637),0)</f>
        <v>12.221833186353875</v>
      </c>
      <c r="F637" s="4">
        <f>IF(資本ストック!F637&gt;0,LN(資本ストック!F637),0)</f>
        <v>13.15690120478425</v>
      </c>
      <c r="G637" s="4">
        <f>IF(資本ストック!G637&gt;0,LN(資本ストック!G637),0)</f>
        <v>13.317243582643878</v>
      </c>
      <c r="H637" s="4">
        <f>IF(資本ストック!H637&gt;0,LN(資本ストック!H637),0)</f>
        <v>13.447437945112187</v>
      </c>
      <c r="I637" s="4">
        <f>IF(資本ストック!I637&gt;0,LN(資本ストック!I637),0)</f>
        <v>13.499504298208057</v>
      </c>
      <c r="J637" s="4">
        <f>IF(資本ストック!J637&gt;0,LN(資本ストック!J637),0)</f>
        <v>13.478960956259323</v>
      </c>
      <c r="L637" s="6">
        <f t="shared" ref="L637" si="2483">E637-E$1097</f>
        <v>2.5910974790424088</v>
      </c>
      <c r="M637" s="6">
        <f t="shared" ref="M637" si="2484">F637-F$1097</f>
        <v>2.1147017452597012</v>
      </c>
      <c r="N637" s="6">
        <f t="shared" ref="N637" si="2485">G637-G$1097</f>
        <v>1.6834502106674112</v>
      </c>
      <c r="O637" s="6">
        <f t="shared" ref="O637" si="2486">H637-H$1097</f>
        <v>1.4635595925694673</v>
      </c>
      <c r="P637" s="6">
        <f t="shared" si="2261"/>
        <v>-0.70213756280569584</v>
      </c>
      <c r="Q637" s="6">
        <f t="shared" si="2262"/>
        <v>-0.71598721285927702</v>
      </c>
      <c r="S637" s="6">
        <f>L637-logHir!L637</f>
        <v>0.19052962858073208</v>
      </c>
      <c r="T637" s="6">
        <f>M637-logHir!M637</f>
        <v>0.41780047852804891</v>
      </c>
      <c r="U637" s="6">
        <f>N637-logHir!N637</f>
        <v>0.27578322868432359</v>
      </c>
      <c r="V637" s="6">
        <f>O637-logHir!O637</f>
        <v>5.9626763023116425E-2</v>
      </c>
      <c r="W637" s="6">
        <f>P637-logHir!P637</f>
        <v>-2.1025750002583106</v>
      </c>
      <c r="X637" s="6">
        <f>Q637-logHir!Q637</f>
        <v>-1.9700496588985636</v>
      </c>
    </row>
    <row r="638" spans="1:24" x14ac:dyDescent="0.15">
      <c r="A638" s="1">
        <v>28</v>
      </c>
      <c r="B638" s="1" t="s">
        <v>152</v>
      </c>
      <c r="C638" s="1">
        <v>14</v>
      </c>
      <c r="D638" s="1" t="s">
        <v>26</v>
      </c>
      <c r="E638" s="4">
        <f>IF(資本ストック!E638&gt;0,LN(資本ストック!E638),0)</f>
        <v>9.3044639585382551</v>
      </c>
      <c r="F638" s="4">
        <f>IF(資本ストック!F638&gt;0,LN(資本ストック!F638),0)</f>
        <v>9.9198391462512792</v>
      </c>
      <c r="G638" s="4">
        <f>IF(資本ストック!G638&gt;0,LN(資本ストック!G638),0)</f>
        <v>10.119713038761958</v>
      </c>
      <c r="H638" s="4">
        <f>IF(資本ストック!H638&gt;0,LN(資本ストック!H638),0)</f>
        <v>10.227530505120921</v>
      </c>
      <c r="I638" s="4">
        <f>IF(資本ストック!I638&gt;0,LN(資本ストック!I638),0)</f>
        <v>10.341389931314607</v>
      </c>
      <c r="J638" s="4">
        <f>IF(資本ストック!J638&gt;0,LN(資本ストック!J638),0)</f>
        <v>10.337765265886219</v>
      </c>
      <c r="L638" s="6">
        <f t="shared" ref="L638" si="2487">E638-E$1098</f>
        <v>2.9702191692157305</v>
      </c>
      <c r="M638" s="6">
        <f t="shared" ref="M638" si="2488">F638-F$1098</f>
        <v>1.5429689372970472</v>
      </c>
      <c r="N638" s="6">
        <f t="shared" ref="N638" si="2489">G638-G$1098</f>
        <v>0.72265067388654991</v>
      </c>
      <c r="O638" s="6">
        <f t="shared" ref="O638" si="2490">H638-H$1098</f>
        <v>0.31937375811191338</v>
      </c>
      <c r="P638" s="6">
        <f t="shared" si="2261"/>
        <v>-3.860251929699146</v>
      </c>
      <c r="Q638" s="6">
        <f t="shared" si="2262"/>
        <v>-3.8571829032323812</v>
      </c>
      <c r="S638" s="6">
        <f>L638-logHir!L638</f>
        <v>1.6193697320847384</v>
      </c>
      <c r="T638" s="6">
        <f>M638-logHir!M638</f>
        <v>0.52214949173822411</v>
      </c>
      <c r="U638" s="6">
        <f>N638-logHir!N638</f>
        <v>-9.8887957117918646E-2</v>
      </c>
      <c r="V638" s="6">
        <f>O638-logHir!O638</f>
        <v>-0.39463317190177705</v>
      </c>
      <c r="W638" s="6">
        <f>P638-logHir!P638</f>
        <v>-4.7038725029240034</v>
      </c>
      <c r="X638" s="6">
        <f>Q638-logHir!Q638</f>
        <v>-4.6598982922022865</v>
      </c>
    </row>
    <row r="639" spans="1:24" x14ac:dyDescent="0.15">
      <c r="A639" s="1">
        <v>28</v>
      </c>
      <c r="B639" s="1" t="s">
        <v>152</v>
      </c>
      <c r="C639" s="1">
        <v>15</v>
      </c>
      <c r="D639" s="1" t="s">
        <v>27</v>
      </c>
      <c r="E639" s="4">
        <f>IF(資本ストック!E639&gt;0,LN(資本ストック!E639),0)</f>
        <v>12.938038207713685</v>
      </c>
      <c r="F639" s="4">
        <f>IF(資本ストック!F639&gt;0,LN(資本ストック!F639),0)</f>
        <v>13.152900391817196</v>
      </c>
      <c r="G639" s="4">
        <f>IF(資本ストック!G639&gt;0,LN(資本ストック!G639),0)</f>
        <v>13.673964878316719</v>
      </c>
      <c r="H639" s="4">
        <f>IF(資本ストック!H639&gt;0,LN(資本ストック!H639),0)</f>
        <v>13.868269604855117</v>
      </c>
      <c r="I639" s="4">
        <f>IF(資本ストック!I639&gt;0,LN(資本ストック!I639),0)</f>
        <v>13.801059228559296</v>
      </c>
      <c r="J639" s="4">
        <f>IF(資本ストック!J639&gt;0,LN(資本ストック!J639),0)</f>
        <v>13.789683216770683</v>
      </c>
      <c r="L639" s="6">
        <f t="shared" ref="L639" si="2491">E639-E$1099</f>
        <v>1.8855738938306388</v>
      </c>
      <c r="M639" s="6">
        <f t="shared" ref="M639" si="2492">F639-F$1099</f>
        <v>1.4593707173293922</v>
      </c>
      <c r="N639" s="6">
        <f t="shared" ref="N639" si="2493">G639-G$1099</f>
        <v>1.3748496481570793</v>
      </c>
      <c r="O639" s="6">
        <f t="shared" ref="O639" si="2494">H639-H$1099</f>
        <v>1.2640736929727332</v>
      </c>
      <c r="P639" s="6">
        <f t="shared" si="2261"/>
        <v>-0.4005826324544568</v>
      </c>
      <c r="Q639" s="6">
        <f t="shared" si="2262"/>
        <v>-0.40526495234791682</v>
      </c>
      <c r="S639" s="6">
        <f>L639-logHir!L639</f>
        <v>0.68424040719164303</v>
      </c>
      <c r="T639" s="6">
        <f>M639-logHir!M639</f>
        <v>0.41128889606303254</v>
      </c>
      <c r="U639" s="6">
        <f>N639-logHir!N639</f>
        <v>0.29447050570747457</v>
      </c>
      <c r="V639" s="6">
        <f>O639-logHir!O639</f>
        <v>0.2838868996346946</v>
      </c>
      <c r="W639" s="6">
        <f>P639-logHir!P639</f>
        <v>-1.3832581331898979</v>
      </c>
      <c r="X639" s="6">
        <f>Q639-logHir!Q639</f>
        <v>-1.3581374514314692</v>
      </c>
    </row>
    <row r="640" spans="1:24" x14ac:dyDescent="0.15">
      <c r="A640" s="1">
        <v>28</v>
      </c>
      <c r="B640" s="1" t="s">
        <v>151</v>
      </c>
      <c r="C640" s="1">
        <v>16</v>
      </c>
      <c r="D640" s="1" t="s">
        <v>10</v>
      </c>
      <c r="E640" s="4">
        <f>IF(資本ストック!E640&gt;0,LN(資本ストック!E640),0)</f>
        <v>12.646867679898739</v>
      </c>
      <c r="F640" s="4">
        <f>IF(資本ストック!F640&gt;0,LN(資本ストック!F640),0)</f>
        <v>12.995334788185597</v>
      </c>
      <c r="G640" s="4">
        <f>IF(資本ストック!G640&gt;0,LN(資本ストック!G640),0)</f>
        <v>13.271183674283064</v>
      </c>
      <c r="H640" s="4">
        <f>IF(資本ストック!H640&gt;0,LN(資本ストック!H640),0)</f>
        <v>14.123688824433991</v>
      </c>
      <c r="I640" s="4">
        <f>IF(資本ストック!I640&gt;0,LN(資本ストック!I640),0)</f>
        <v>14.099117713977137</v>
      </c>
      <c r="J640" s="4">
        <f>IF(資本ストック!J640&gt;0,LN(資本ストック!J640),0)</f>
        <v>14.028980871252571</v>
      </c>
      <c r="L640" s="6">
        <f t="shared" ref="L640" si="2495">E640-E$1100</f>
        <v>0.78835554807828068</v>
      </c>
      <c r="M640" s="6">
        <f t="shared" ref="M640" si="2496">F640-F$1100</f>
        <v>0.74998810698863139</v>
      </c>
      <c r="N640" s="6">
        <f t="shared" ref="N640" si="2497">G640-G$1100</f>
        <v>0.65179981652498498</v>
      </c>
      <c r="O640" s="6">
        <f t="shared" ref="O640" si="2498">H640-H$1100</f>
        <v>1.108535064280872</v>
      </c>
      <c r="P640" s="6">
        <f t="shared" si="2261"/>
        <v>-0.1025241470366165</v>
      </c>
      <c r="Q640" s="6">
        <f t="shared" si="2262"/>
        <v>-0.16596729786602893</v>
      </c>
      <c r="S640" s="6">
        <f>L640-logHir!L640</f>
        <v>-0.23803227634644664</v>
      </c>
      <c r="T640" s="6">
        <f>M640-logHir!M640</f>
        <v>-1.6321460571713686E-2</v>
      </c>
      <c r="U640" s="6">
        <f>N640-logHir!N640</f>
        <v>-0.23558999991815988</v>
      </c>
      <c r="V640" s="6">
        <f>O640-logHir!O640</f>
        <v>0.32263179624825966</v>
      </c>
      <c r="W640" s="6">
        <f>P640-logHir!P640</f>
        <v>-0.89968921408534186</v>
      </c>
      <c r="X640" s="6">
        <f>Q640-logHir!Q640</f>
        <v>-0.99819779990144752</v>
      </c>
    </row>
    <row r="641" spans="1:24" x14ac:dyDescent="0.15">
      <c r="A641" s="1">
        <v>28</v>
      </c>
      <c r="B641" s="1" t="s">
        <v>151</v>
      </c>
      <c r="C641" s="1">
        <v>17</v>
      </c>
      <c r="D641" s="1" t="s">
        <v>11</v>
      </c>
      <c r="E641" s="4">
        <f>IF(資本ストック!E641&gt;0,LN(資本ストック!E641),0)</f>
        <v>14.232211107152043</v>
      </c>
      <c r="F641" s="4">
        <f>IF(資本ストック!F641&gt;0,LN(資本ストック!F641),0)</f>
        <v>14.833715340370365</v>
      </c>
      <c r="G641" s="4">
        <f>IF(資本ストック!G641&gt;0,LN(資本ストック!G641),0)</f>
        <v>15.015196326448066</v>
      </c>
      <c r="H641" s="4">
        <f>IF(資本ストック!H641&gt;0,LN(資本ストック!H641),0)</f>
        <v>15.437971066014759</v>
      </c>
      <c r="I641" s="4">
        <f>IF(資本ストック!I641&gt;0,LN(資本ストック!I641),0)</f>
        <v>15.455293057085186</v>
      </c>
      <c r="J641" s="4">
        <f>IF(資本ストック!J641&gt;0,LN(資本ストック!J641),0)</f>
        <v>15.444599462244224</v>
      </c>
      <c r="L641" s="6">
        <f t="shared" ref="L641" si="2499">E641-E$1101</f>
        <v>1.6317750025153313</v>
      </c>
      <c r="M641" s="6">
        <f t="shared" ref="M641" si="2500">F641-F$1101</f>
        <v>1.1785485228755554</v>
      </c>
      <c r="N641" s="6">
        <f t="shared" ref="N641" si="2501">G641-G$1101</f>
        <v>1.0067596908868026</v>
      </c>
      <c r="O641" s="6">
        <f t="shared" ref="O641" si="2502">H641-H$1101</f>
        <v>1.070071622498098</v>
      </c>
      <c r="P641" s="6">
        <f t="shared" si="2261"/>
        <v>1.2536511960714325</v>
      </c>
      <c r="Q641" s="6">
        <f t="shared" si="2262"/>
        <v>1.2496512931256234</v>
      </c>
      <c r="S641" s="6">
        <f>L641-logHir!L641</f>
        <v>0.7569697060515761</v>
      </c>
      <c r="T641" s="6">
        <f>M641-logHir!M641</f>
        <v>0.3245978301424568</v>
      </c>
      <c r="U641" s="6">
        <f>N641-logHir!N641</f>
        <v>0.16232971461432477</v>
      </c>
      <c r="V641" s="6">
        <f>O641-logHir!O641</f>
        <v>0.26465161089981493</v>
      </c>
      <c r="W641" s="6">
        <f>P641-logHir!P641</f>
        <v>0.5308584659062312</v>
      </c>
      <c r="X641" s="6">
        <f>Q641-logHir!Q641</f>
        <v>0.53253582991774095</v>
      </c>
    </row>
    <row r="642" spans="1:24" x14ac:dyDescent="0.15">
      <c r="A642" s="1">
        <v>28</v>
      </c>
      <c r="B642" s="1" t="s">
        <v>151</v>
      </c>
      <c r="C642" s="1">
        <v>18</v>
      </c>
      <c r="D642" s="1" t="s">
        <v>12</v>
      </c>
      <c r="E642" s="4">
        <f>IF(資本ストック!E642&gt;0,LN(資本ストック!E642),0)</f>
        <v>12.841532029448899</v>
      </c>
      <c r="F642" s="4">
        <f>IF(資本ストック!F642&gt;0,LN(資本ストック!F642),0)</f>
        <v>14.218299368918142</v>
      </c>
      <c r="G642" s="4">
        <f>IF(資本ストック!G642&gt;0,LN(資本ストック!G642),0)</f>
        <v>14.73103300768668</v>
      </c>
      <c r="H642" s="4">
        <f>IF(資本ストック!H642&gt;0,LN(資本ストック!H642),0)</f>
        <v>14.619790971959699</v>
      </c>
      <c r="I642" s="4">
        <f>IF(資本ストック!I642&gt;0,LN(資本ストック!I642),0)</f>
        <v>14.620126160484348</v>
      </c>
      <c r="J642" s="4">
        <f>IF(資本ストック!J642&gt;0,LN(資本ストック!J642),0)</f>
        <v>14.535329145234192</v>
      </c>
      <c r="L642" s="6">
        <f t="shared" ref="L642" si="2503">E642-E$1102</f>
        <v>0.922047628488599</v>
      </c>
      <c r="M642" s="6">
        <f t="shared" ref="M642" si="2504">F642-F$1102</f>
        <v>1.0835653387145658</v>
      </c>
      <c r="N642" s="6">
        <f t="shared" ref="N642" si="2505">G642-G$1102</f>
        <v>1.307733089583234</v>
      </c>
      <c r="O642" s="6">
        <f t="shared" ref="O642" si="2506">H642-H$1102</f>
        <v>1.0915027912163477</v>
      </c>
      <c r="P642" s="6">
        <f t="shared" si="2261"/>
        <v>0.41848429947059529</v>
      </c>
      <c r="Q642" s="6">
        <f t="shared" si="2262"/>
        <v>0.34038097611559159</v>
      </c>
      <c r="S642" s="6">
        <f>L642-logHir!L642</f>
        <v>-3.4583519872706248E-2</v>
      </c>
      <c r="T642" s="6">
        <f>M642-logHir!M642</f>
        <v>0.21146129859065432</v>
      </c>
      <c r="U642" s="6">
        <f>N642-logHir!N642</f>
        <v>0.44820650075829782</v>
      </c>
      <c r="V642" s="6">
        <f>O642-logHir!O642</f>
        <v>0.21695049610449324</v>
      </c>
      <c r="W642" s="6">
        <f>P642-logHir!P642</f>
        <v>-0.34216060160856188</v>
      </c>
      <c r="X642" s="6">
        <f>Q642-logHir!Q642</f>
        <v>-0.51144377658620321</v>
      </c>
    </row>
    <row r="643" spans="1:24" x14ac:dyDescent="0.15">
      <c r="A643" s="1">
        <v>28</v>
      </c>
      <c r="B643" s="1" t="s">
        <v>151</v>
      </c>
      <c r="C643" s="1">
        <v>19</v>
      </c>
      <c r="D643" s="1" t="s">
        <v>13</v>
      </c>
      <c r="E643" s="4">
        <f>IF(資本ストック!E643&gt;0,LN(資本ストック!E643),0)</f>
        <v>12.654407653047922</v>
      </c>
      <c r="F643" s="4">
        <f>IF(資本ストック!F643&gt;0,LN(資本ストック!F643),0)</f>
        <v>12.670911577580808</v>
      </c>
      <c r="G643" s="4">
        <f>IF(資本ストック!G643&gt;0,LN(資本ストック!G643),0)</f>
        <v>12.756518838884785</v>
      </c>
      <c r="H643" s="4">
        <f>IF(資本ストック!H643&gt;0,LN(資本ストック!H643),0)</f>
        <v>13.39321202833082</v>
      </c>
      <c r="I643" s="4">
        <f>IF(資本ストック!I643&gt;0,LN(資本ストック!I643),0)</f>
        <v>13.61393727996388</v>
      </c>
      <c r="J643" s="4">
        <f>IF(資本ストック!J643&gt;0,LN(資本ストック!J643),0)</f>
        <v>13.597246536882459</v>
      </c>
      <c r="L643" s="6">
        <f t="shared" ref="L643" si="2507">E643-E$1103</f>
        <v>1.4298262750733599</v>
      </c>
      <c r="M643" s="6">
        <f t="shared" ref="M643" si="2508">F643-F$1103</f>
        <v>1.0815558455748775</v>
      </c>
      <c r="N643" s="6">
        <f t="shared" ref="N643" si="2509">G643-G$1103</f>
        <v>0.95431945731716183</v>
      </c>
      <c r="O643" s="6">
        <f t="shared" ref="O643" si="2510">H643-H$1103</f>
        <v>1.1662819554740427</v>
      </c>
      <c r="P643" s="6">
        <f t="shared" si="2261"/>
        <v>-0.58770458104987355</v>
      </c>
      <c r="Q643" s="6">
        <f t="shared" si="2262"/>
        <v>-0.59770163223614148</v>
      </c>
      <c r="S643" s="6">
        <f>L643-logHir!L643</f>
        <v>0.27142831192528405</v>
      </c>
      <c r="T643" s="6">
        <f>M643-logHir!M643</f>
        <v>7.3472598922950993E-2</v>
      </c>
      <c r="U643" s="6">
        <f>N643-logHir!N643</f>
        <v>-4.090619654515848E-3</v>
      </c>
      <c r="V643" s="6">
        <f>O643-logHir!O643</f>
        <v>0.18723961770379205</v>
      </c>
      <c r="W643" s="6">
        <f>P643-logHir!P643</f>
        <v>-1.4804865810897869</v>
      </c>
      <c r="X643" s="6">
        <f>Q643-logHir!Q643</f>
        <v>-1.4543214018710184</v>
      </c>
    </row>
    <row r="644" spans="1:24" x14ac:dyDescent="0.15">
      <c r="A644" s="1">
        <v>28</v>
      </c>
      <c r="B644" s="1" t="s">
        <v>151</v>
      </c>
      <c r="C644" s="1">
        <v>20</v>
      </c>
      <c r="D644" s="1" t="s">
        <v>14</v>
      </c>
      <c r="E644" s="4">
        <f>IF(資本ストック!E644&gt;0,LN(資本ストック!E644),0)</f>
        <v>12.793046265267581</v>
      </c>
      <c r="F644" s="4">
        <f>IF(資本ストック!F644&gt;0,LN(資本ストック!F644),0)</f>
        <v>13.93289891043087</v>
      </c>
      <c r="G644" s="4">
        <f>IF(資本ストック!G644&gt;0,LN(資本ストック!G644),0)</f>
        <v>14.995012723930534</v>
      </c>
      <c r="H644" s="4">
        <f>IF(資本ストック!H644&gt;0,LN(資本ストック!H644),0)</f>
        <v>15.350006839793027</v>
      </c>
      <c r="I644" s="4">
        <f>IF(資本ストック!I644&gt;0,LN(資本ストック!I644),0)</f>
        <v>15.372613124399637</v>
      </c>
      <c r="J644" s="4">
        <f>IF(資本ストック!J644&gt;0,LN(資本ストック!J644),0)</f>
        <v>15.347616674008362</v>
      </c>
      <c r="L644" s="6">
        <f t="shared" ref="L644" si="2511">E644-E$1104</f>
        <v>1.8625464926488835</v>
      </c>
      <c r="M644" s="6">
        <f t="shared" ref="M644" si="2512">F644-F$1104</f>
        <v>0.96343650471521336</v>
      </c>
      <c r="N644" s="6">
        <f t="shared" ref="N644" si="2513">G644-G$1104</f>
        <v>1.1724109587613718</v>
      </c>
      <c r="O644" s="6">
        <f t="shared" ref="O644" si="2514">H644-H$1104</f>
        <v>1.1372321925674562</v>
      </c>
      <c r="P644" s="6">
        <f t="shared" si="2261"/>
        <v>1.1709712633858835</v>
      </c>
      <c r="Q644" s="6">
        <f t="shared" si="2262"/>
        <v>1.1526685048897622</v>
      </c>
      <c r="S644" s="6">
        <f>L644-logHir!L644</f>
        <v>0.2433485000767881</v>
      </c>
      <c r="T644" s="6">
        <f>M644-logHir!M644</f>
        <v>-0.50308053180244094</v>
      </c>
      <c r="U644" s="6">
        <f>N644-logHir!N644</f>
        <v>-0.33903409781850691</v>
      </c>
      <c r="V644" s="6">
        <f>O644-logHir!O644</f>
        <v>-0.43239955053446977</v>
      </c>
      <c r="W644" s="6">
        <f>P644-logHir!P644</f>
        <v>-0.26884607537792782</v>
      </c>
      <c r="X644" s="6">
        <f>Q644-logHir!Q644</f>
        <v>-0.27245748640972955</v>
      </c>
    </row>
    <row r="645" spans="1:24" x14ac:dyDescent="0.15">
      <c r="A645" s="1">
        <v>28</v>
      </c>
      <c r="B645" s="1" t="s">
        <v>151</v>
      </c>
      <c r="C645" s="1">
        <v>21</v>
      </c>
      <c r="D645" s="1" t="s">
        <v>15</v>
      </c>
      <c r="E645" s="4">
        <f>IF(資本ストック!E645&gt;0,LN(資本ストック!E645),0)</f>
        <v>15.113723557698599</v>
      </c>
      <c r="F645" s="4">
        <f>IF(資本ストック!F645&gt;0,LN(資本ストック!F645),0)</f>
        <v>15.344463850482121</v>
      </c>
      <c r="G645" s="4">
        <f>IF(資本ストック!G645&gt;0,LN(資本ストック!G645),0)</f>
        <v>15.444548129871874</v>
      </c>
      <c r="H645" s="4">
        <f>IF(資本ストック!H645&gt;0,LN(資本ストック!H645),0)</f>
        <v>15.792505627160908</v>
      </c>
      <c r="I645" s="4">
        <f>IF(資本ストック!I645&gt;0,LN(資本ストック!I645),0)</f>
        <v>15.840036284760242</v>
      </c>
      <c r="J645" s="4">
        <f>IF(資本ストック!J645&gt;0,LN(資本ストック!J645),0)</f>
        <v>15.811472457105769</v>
      </c>
      <c r="L645" s="6">
        <f t="shared" ref="L645" si="2515">E645-E$1105</f>
        <v>2.5217280676789127</v>
      </c>
      <c r="M645" s="6">
        <f t="shared" ref="M645" si="2516">F645-F$1105</f>
        <v>1.6670041461522871</v>
      </c>
      <c r="N645" s="6">
        <f t="shared" ref="N645" si="2517">G645-G$1105</f>
        <v>1.3051570952115483</v>
      </c>
      <c r="O645" s="6">
        <f t="shared" ref="O645" si="2518">H645-H$1105</f>
        <v>1.240576157326414</v>
      </c>
      <c r="P645" s="6">
        <f t="shared" ref="P645:P708" si="2519">I645-I$1085</f>
        <v>1.6383944237464885</v>
      </c>
      <c r="Q645" s="6">
        <f t="shared" ref="Q645:Q708" si="2520">J645-J$1085</f>
        <v>1.6165242879871684</v>
      </c>
      <c r="S645" s="6">
        <f>L645-logHir!L645</f>
        <v>1.2090742597045754</v>
      </c>
      <c r="T645" s="6">
        <f>M645-logHir!M645</f>
        <v>0.46291816411988762</v>
      </c>
      <c r="U645" s="6">
        <f>N645-logHir!N645</f>
        <v>0.24358252376404721</v>
      </c>
      <c r="V645" s="6">
        <f>O645-logHir!O645</f>
        <v>0.19213608709167929</v>
      </c>
      <c r="W645" s="6">
        <f>P645-logHir!P645</f>
        <v>0.729688741748447</v>
      </c>
      <c r="X645" s="6">
        <f>Q645-logHir!Q645</f>
        <v>0.56207217032070211</v>
      </c>
    </row>
    <row r="646" spans="1:24" x14ac:dyDescent="0.15">
      <c r="A646" s="1">
        <v>28</v>
      </c>
      <c r="B646" s="1" t="s">
        <v>150</v>
      </c>
      <c r="C646" s="1">
        <v>22</v>
      </c>
      <c r="D646" s="1" t="s">
        <v>7</v>
      </c>
      <c r="E646" s="4">
        <f>IF(資本ストック!E646&gt;0,LN(資本ストック!E646),0)</f>
        <v>13.847733188066323</v>
      </c>
      <c r="F646" s="4">
        <f>IF(資本ストック!F646&gt;0,LN(資本ストック!F646),0)</f>
        <v>14.392436516177757</v>
      </c>
      <c r="G646" s="4">
        <f>IF(資本ストック!G646&gt;0,LN(資本ストック!G646),0)</f>
        <v>15.344637711368419</v>
      </c>
      <c r="H646" s="4">
        <f>IF(資本ストック!H646&gt;0,LN(資本ストック!H646),0)</f>
        <v>15.752121174252522</v>
      </c>
      <c r="I646" s="4">
        <f>IF(資本ストック!I646&gt;0,LN(資本ストック!I646),0)</f>
        <v>15.843602476676118</v>
      </c>
      <c r="J646" s="4">
        <f>IF(資本ストック!J646&gt;0,LN(資本ストック!J646),0)</f>
        <v>15.835876862924311</v>
      </c>
      <c r="L646" s="6">
        <f t="shared" ref="L646" si="2521">E646-E$1106</f>
        <v>1.661647203373084</v>
      </c>
      <c r="M646" s="6">
        <f t="shared" ref="M646" si="2522">F646-F$1106</f>
        <v>0.90304383837644764</v>
      </c>
      <c r="N646" s="6">
        <f t="shared" ref="N646" si="2523">G646-G$1106</f>
        <v>0.94553420119857279</v>
      </c>
      <c r="O646" s="6">
        <f t="shared" ref="O646" si="2524">H646-H$1106</f>
        <v>0.89645210097430628</v>
      </c>
      <c r="P646" s="6">
        <f t="shared" si="2519"/>
        <v>1.6419606156623647</v>
      </c>
      <c r="Q646" s="6">
        <f t="shared" si="2520"/>
        <v>1.6409286938057104</v>
      </c>
      <c r="S646" s="6">
        <f>L646-logHir!L646</f>
        <v>0.64692750517875197</v>
      </c>
      <c r="T646" s="6">
        <f>M646-logHir!M646</f>
        <v>-2.5791004896117187E-2</v>
      </c>
      <c r="U646" s="6">
        <f>N646-logHir!N646</f>
        <v>4.1893215537996298E-2</v>
      </c>
      <c r="V646" s="6">
        <f>O646-logHir!O646</f>
        <v>-6.450104244918542E-2</v>
      </c>
      <c r="W646" s="6">
        <f>P646-logHir!P646</f>
        <v>0.71399135670849034</v>
      </c>
      <c r="X646" s="6">
        <f>Q646-logHir!Q646</f>
        <v>0.67593270367233416</v>
      </c>
    </row>
    <row r="647" spans="1:24" x14ac:dyDescent="0.15">
      <c r="A647" s="1">
        <v>28</v>
      </c>
      <c r="B647" s="1" t="s">
        <v>150</v>
      </c>
      <c r="C647" s="1">
        <v>23</v>
      </c>
      <c r="D647" s="1" t="s">
        <v>28</v>
      </c>
      <c r="E647" s="4">
        <f>IF(資本ストック!E647&gt;0,LN(資本ストック!E647),0)</f>
        <v>13.530232609271657</v>
      </c>
      <c r="F647" s="4">
        <f>IF(資本ストック!F647&gt;0,LN(資本ストック!F647),0)</f>
        <v>14.36703766482413</v>
      </c>
      <c r="G647" s="4">
        <f>IF(資本ストック!G647&gt;0,LN(資本ストック!G647),0)</f>
        <v>14.94183156063421</v>
      </c>
      <c r="H647" s="4">
        <f>IF(資本ストック!H647&gt;0,LN(資本ストック!H647),0)</f>
        <v>15.365207738895903</v>
      </c>
      <c r="I647" s="4">
        <f>IF(資本ストック!I647&gt;0,LN(資本ストック!I647),0)</f>
        <v>15.389766273596354</v>
      </c>
      <c r="J647" s="4">
        <f>IF(資本ストック!J647&gt;0,LN(資本ストック!J647),0)</f>
        <v>15.380868117216442</v>
      </c>
      <c r="L647" s="6">
        <f t="shared" ref="L647" si="2525">E647-E$1107</f>
        <v>0.83061544885755545</v>
      </c>
      <c r="M647" s="6">
        <f t="shared" ref="M647" si="2526">F647-F$1107</f>
        <v>0.8710003811418634</v>
      </c>
      <c r="N647" s="6">
        <f t="shared" ref="N647" si="2527">G647-G$1107</f>
        <v>0.94562297353237668</v>
      </c>
      <c r="O647" s="6">
        <f t="shared" ref="O647" si="2528">H647-H$1107</f>
        <v>0.77260128409463213</v>
      </c>
      <c r="P647" s="6">
        <f t="shared" si="2519"/>
        <v>1.1881244125826012</v>
      </c>
      <c r="Q647" s="6">
        <f t="shared" si="2520"/>
        <v>1.1859199480978422</v>
      </c>
      <c r="S647" s="6">
        <f>L647-logHir!L647</f>
        <v>-1.53339930848162E-2</v>
      </c>
      <c r="T647" s="6">
        <f>M647-logHir!M647</f>
        <v>6.5157650824957614E-2</v>
      </c>
      <c r="U647" s="6">
        <f>N647-logHir!N647</f>
        <v>0.20916262789994811</v>
      </c>
      <c r="V647" s="6">
        <f>O647-logHir!O647</f>
        <v>-2.2930579420030739E-2</v>
      </c>
      <c r="W647" s="6">
        <f>P647-logHir!P647</f>
        <v>0.49840378785975226</v>
      </c>
      <c r="X647" s="6">
        <f>Q647-logHir!Q647</f>
        <v>0.47006356036173891</v>
      </c>
    </row>
    <row r="648" spans="1:24" x14ac:dyDescent="0.15">
      <c r="A648" s="1">
        <v>29</v>
      </c>
      <c r="B648" s="1" t="s">
        <v>299</v>
      </c>
      <c r="C648" s="1">
        <v>1</v>
      </c>
      <c r="D648" s="1" t="s">
        <v>8</v>
      </c>
      <c r="E648" s="4">
        <f>IF(資本ストック!E648&gt;0,LN(資本ストック!E648),0)</f>
        <v>12.469160568563522</v>
      </c>
      <c r="F648" s="4">
        <f>IF(資本ストック!F648&gt;0,LN(資本ストック!F648),0)</f>
        <v>12.630916242365359</v>
      </c>
      <c r="G648" s="4">
        <f>IF(資本ストック!G648&gt;0,LN(資本ストック!G648),0)</f>
        <v>12.964498172860559</v>
      </c>
      <c r="H648" s="4">
        <f>IF(資本ストック!H648&gt;0,LN(資本ストック!H648),0)</f>
        <v>13.162854736573847</v>
      </c>
      <c r="I648" s="4">
        <f>IF(資本ストック!I648&gt;0,LN(資本ストック!I648),0)</f>
        <v>13.079582014758428</v>
      </c>
      <c r="J648" s="4">
        <f>IF(資本ストック!J648&gt;0,LN(資本ストック!J648),0)</f>
        <v>13.062716013668451</v>
      </c>
      <c r="L648" s="6">
        <f t="shared" ref="L648" si="2529">E648-E$1085</f>
        <v>-0.9439881398541079</v>
      </c>
      <c r="M648" s="6">
        <f t="shared" ref="M648" si="2530">F648-F$1085</f>
        <v>-1.0075692214492413</v>
      </c>
      <c r="N648" s="6">
        <f t="shared" ref="N648" si="2531">G648-G$1085</f>
        <v>-1.0228553626138126</v>
      </c>
      <c r="O648" s="6">
        <f t="shared" ref="O648" si="2532">H648-H$1085</f>
        <v>-1.0231100148300563</v>
      </c>
      <c r="P648" s="6">
        <f t="shared" si="2519"/>
        <v>-1.1220598462553255</v>
      </c>
      <c r="Q648" s="6">
        <f t="shared" si="2520"/>
        <v>-1.1322321554501489</v>
      </c>
      <c r="S648" s="6">
        <f>L648-logHir!L648</f>
        <v>-0.1006808772646739</v>
      </c>
      <c r="T648" s="6">
        <f>M648-logHir!M648</f>
        <v>-2.2574671207303609E-2</v>
      </c>
      <c r="U648" s="6">
        <f>N648-logHir!N648</f>
        <v>6.4161257329267585E-2</v>
      </c>
      <c r="V648" s="6">
        <f>O648-logHir!O648</f>
        <v>-3.2150359858697186E-2</v>
      </c>
      <c r="W648" s="6">
        <f>P648-logHir!P648</f>
        <v>-0.10420238477142263</v>
      </c>
      <c r="X648" s="6">
        <f>Q648-logHir!Q648</f>
        <v>-0.11242320691874674</v>
      </c>
    </row>
    <row r="649" spans="1:24" x14ac:dyDescent="0.15">
      <c r="A649" s="1">
        <v>29</v>
      </c>
      <c r="B649" s="1" t="s">
        <v>299</v>
      </c>
      <c r="C649" s="1">
        <v>2</v>
      </c>
      <c r="D649" s="1" t="s">
        <v>9</v>
      </c>
      <c r="E649" s="4">
        <f>IF(資本ストック!E649&gt;0,LN(資本ストック!E649),0)</f>
        <v>8.0914712277877445</v>
      </c>
      <c r="F649" s="4">
        <f>IF(資本ストック!F649&gt;0,LN(資本ストック!F649),0)</f>
        <v>7.5581233400045988</v>
      </c>
      <c r="G649" s="4">
        <f>IF(資本ストック!G649&gt;0,LN(資本ストック!G649),0)</f>
        <v>7.691854172290582</v>
      </c>
      <c r="H649" s="4">
        <f>IF(資本ストック!H649&gt;0,LN(資本ストック!H649),0)</f>
        <v>7.7715067229225578</v>
      </c>
      <c r="I649" s="4">
        <f>IF(資本ストック!I649&gt;0,LN(資本ストック!I649),0)</f>
        <v>7.6573034739211714</v>
      </c>
      <c r="J649" s="4">
        <f>IF(資本ストック!J649&gt;0,LN(資本ストック!J649),0)</f>
        <v>7.6124748927230241</v>
      </c>
      <c r="L649" s="6">
        <f t="shared" ref="L649" si="2533">E649-E$1086</f>
        <v>-1.8536439994480087</v>
      </c>
      <c r="M649" s="6">
        <f t="shared" ref="M649" si="2534">F649-F$1086</f>
        <v>-2.5627194968256983</v>
      </c>
      <c r="N649" s="6">
        <f t="shared" ref="N649" si="2535">G649-G$1086</f>
        <v>-2.5180025004984516</v>
      </c>
      <c r="O649" s="6">
        <f t="shared" ref="O649" si="2536">H649-H$1086</f>
        <v>-2.4228155695031859</v>
      </c>
      <c r="P649" s="6">
        <f t="shared" si="2519"/>
        <v>-6.5443383870925818</v>
      </c>
      <c r="Q649" s="6">
        <f t="shared" si="2520"/>
        <v>-6.582473276395576</v>
      </c>
      <c r="S649" s="6">
        <f>L649-logHir!L649</f>
        <v>-0.32802010943304971</v>
      </c>
      <c r="T649" s="6">
        <f>M649-logHir!M649</f>
        <v>0.1629376122198769</v>
      </c>
      <c r="U649" s="6">
        <f>N649-logHir!N649</f>
        <v>-0.42394528920546204</v>
      </c>
      <c r="V649" s="6">
        <f>O649-logHir!O649</f>
        <v>-0.39623828686892715</v>
      </c>
      <c r="W649" s="6">
        <f>P649-logHir!P649</f>
        <v>-3.8937515886097067</v>
      </c>
      <c r="X649" s="6">
        <f>Q649-logHir!Q649</f>
        <v>-3.9674540135676288</v>
      </c>
    </row>
    <row r="650" spans="1:24" x14ac:dyDescent="0.15">
      <c r="A650" s="1">
        <v>29</v>
      </c>
      <c r="B650" s="1" t="s">
        <v>300</v>
      </c>
      <c r="C650" s="1">
        <v>3</v>
      </c>
      <c r="D650" s="1" t="s">
        <v>16</v>
      </c>
      <c r="E650" s="4">
        <f>IF(資本ストック!E650&gt;0,LN(資本ストック!E650),0)</f>
        <v>10.626588225623822</v>
      </c>
      <c r="F650" s="4">
        <f>IF(資本ストック!F650&gt;0,LN(資本ストック!F650),0)</f>
        <v>10.949515961768684</v>
      </c>
      <c r="G650" s="4">
        <f>IF(資本ストック!G650&gt;0,LN(資本ストック!G650),0)</f>
        <v>11.405966578883305</v>
      </c>
      <c r="H650" s="4">
        <f>IF(資本ストック!H650&gt;0,LN(資本ストック!H650),0)</f>
        <v>11.679346445897028</v>
      </c>
      <c r="I650" s="4">
        <f>IF(資本ストック!I650&gt;0,LN(資本ストック!I650),0)</f>
        <v>11.888669128807239</v>
      </c>
      <c r="J650" s="4">
        <f>IF(資本ストック!J650&gt;0,LN(資本ストック!J650),0)</f>
        <v>11.884153537137339</v>
      </c>
      <c r="L650" s="6">
        <f t="shared" ref="L650" si="2537">E650-E$1087</f>
        <v>-0.37862269176947905</v>
      </c>
      <c r="M650" s="6">
        <f t="shared" ref="M650" si="2538">F650-F$1087</f>
        <v>-0.64895051443884455</v>
      </c>
      <c r="N650" s="6">
        <f t="shared" ref="N650" si="2539">G650-G$1087</f>
        <v>-0.72904264879576353</v>
      </c>
      <c r="O650" s="6">
        <f t="shared" ref="O650" si="2540">H650-H$1087</f>
        <v>-0.81698181068985143</v>
      </c>
      <c r="P650" s="6">
        <f t="shared" si="2519"/>
        <v>-2.3129727322065143</v>
      </c>
      <c r="Q650" s="6">
        <f t="shared" si="2520"/>
        <v>-2.3107946319812616</v>
      </c>
      <c r="S650" s="6">
        <f>L650-logHir!L650</f>
        <v>0.93077300467241919</v>
      </c>
      <c r="T650" s="6">
        <f>M650-logHir!M650</f>
        <v>0.63708713748120438</v>
      </c>
      <c r="U650" s="6">
        <f>N650-logHir!N650</f>
        <v>0.31372490602253222</v>
      </c>
      <c r="V650" s="6">
        <f>O650-logHir!O650</f>
        <v>0.14680216211514896</v>
      </c>
      <c r="W650" s="6">
        <f>P650-logHir!P650</f>
        <v>-1.3625969620241705</v>
      </c>
      <c r="X650" s="6">
        <f>Q650-logHir!Q650</f>
        <v>-1.382647204432649</v>
      </c>
    </row>
    <row r="651" spans="1:24" x14ac:dyDescent="0.15">
      <c r="A651" s="1">
        <v>29</v>
      </c>
      <c r="B651" s="1" t="s">
        <v>300</v>
      </c>
      <c r="C651" s="1">
        <v>4</v>
      </c>
      <c r="D651" s="1" t="s">
        <v>17</v>
      </c>
      <c r="E651" s="4">
        <f>IF(資本ストック!E651&gt;0,LN(資本ストック!E651),0)</f>
        <v>11.191469234709707</v>
      </c>
      <c r="F651" s="4">
        <f>IF(資本ストック!F651&gt;0,LN(資本ストック!F651),0)</f>
        <v>11.431754500814948</v>
      </c>
      <c r="G651" s="4">
        <f>IF(資本ストック!G651&gt;0,LN(資本ストック!G651),0)</f>
        <v>11.516724961905942</v>
      </c>
      <c r="H651" s="4">
        <f>IF(資本ストック!H651&gt;0,LN(資本ストック!H651),0)</f>
        <v>11.455828185171406</v>
      </c>
      <c r="I651" s="4">
        <f>IF(資本ストック!I651&gt;0,LN(資本ストック!I651),0)</f>
        <v>11.264613414306842</v>
      </c>
      <c r="J651" s="4">
        <f>IF(資本ストック!J651&gt;0,LN(資本ストック!J651),0)</f>
        <v>11.228201694130227</v>
      </c>
      <c r="L651" s="6">
        <f t="shared" ref="L651" si="2541">E651-E$1088</f>
        <v>0.4839626563017223</v>
      </c>
      <c r="M651" s="6">
        <f t="shared" ref="M651" si="2542">F651-F$1088</f>
        <v>0.26393939965350022</v>
      </c>
      <c r="N651" s="6">
        <f t="shared" ref="N651" si="2543">G651-G$1088</f>
        <v>5.4490778415667407E-2</v>
      </c>
      <c r="O651" s="6">
        <f t="shared" ref="O651" si="2544">H651-H$1088</f>
        <v>-6.6531335515216838E-2</v>
      </c>
      <c r="P651" s="6">
        <f t="shared" si="2519"/>
        <v>-2.9370284467069112</v>
      </c>
      <c r="Q651" s="6">
        <f t="shared" si="2520"/>
        <v>-2.9667464749883727</v>
      </c>
      <c r="S651" s="6">
        <f>L651-logHir!L651</f>
        <v>0.37677235821946198</v>
      </c>
      <c r="T651" s="6">
        <f>M651-logHir!M651</f>
        <v>0.36080823189144873</v>
      </c>
      <c r="U651" s="6">
        <f>N651-logHir!N651</f>
        <v>0.29314257601845917</v>
      </c>
      <c r="V651" s="6">
        <f>O651-logHir!O651</f>
        <v>-9.2741217623720118E-2</v>
      </c>
      <c r="W651" s="6">
        <f>P651-logHir!P651</f>
        <v>-2.9378500126066207</v>
      </c>
      <c r="X651" s="6">
        <f>Q651-logHir!Q651</f>
        <v>-2.9878701489189456</v>
      </c>
    </row>
    <row r="652" spans="1:24" x14ac:dyDescent="0.15">
      <c r="A652" s="1">
        <v>29</v>
      </c>
      <c r="B652" s="1" t="s">
        <v>300</v>
      </c>
      <c r="C652" s="1">
        <v>5</v>
      </c>
      <c r="D652" s="1" t="s">
        <v>18</v>
      </c>
      <c r="E652" s="4">
        <f>IF(資本ストック!E652&gt;0,LN(資本ストック!E652),0)</f>
        <v>7.8575342560975194</v>
      </c>
      <c r="F652" s="4">
        <f>IF(資本ストック!F652&gt;0,LN(資本ストック!F652),0)</f>
        <v>8.8912305814362202</v>
      </c>
      <c r="G652" s="4">
        <f>IF(資本ストック!G652&gt;0,LN(資本ストック!G652),0)</f>
        <v>9.4453407923208097</v>
      </c>
      <c r="H652" s="4">
        <f>IF(資本ストック!H652&gt;0,LN(資本ストック!H652),0)</f>
        <v>10.069798083792671</v>
      </c>
      <c r="I652" s="4">
        <f>IF(資本ストック!I652&gt;0,LN(資本ストック!I652),0)</f>
        <v>10.094287684730231</v>
      </c>
      <c r="J652" s="4">
        <f>IF(資本ストック!J652&gt;0,LN(資本ストック!J652),0)</f>
        <v>10.082723474324082</v>
      </c>
      <c r="L652" s="6">
        <f t="shared" ref="L652" si="2545">E652-E$1089</f>
        <v>-2.3208987907877834</v>
      </c>
      <c r="M652" s="6">
        <f t="shared" ref="M652" si="2546">F652-F$1089</f>
        <v>-1.6709316162101615</v>
      </c>
      <c r="N652" s="6">
        <f t="shared" ref="N652" si="2547">G652-G$1089</f>
        <v>-1.5609897753328656</v>
      </c>
      <c r="O652" s="6">
        <f t="shared" ref="O652" si="2548">H652-H$1089</f>
        <v>-1.2408022075751273</v>
      </c>
      <c r="P652" s="6">
        <f t="shared" si="2519"/>
        <v>-4.107354176283522</v>
      </c>
      <c r="Q652" s="6">
        <f t="shared" si="2520"/>
        <v>-4.1122246947945182</v>
      </c>
      <c r="S652" s="6">
        <f>L652-logHir!L652</f>
        <v>-1.279107114754142</v>
      </c>
      <c r="T652" s="6">
        <f>M652-logHir!M652</f>
        <v>-0.98801580011121359</v>
      </c>
      <c r="U652" s="6">
        <f>N652-logHir!N652</f>
        <v>-0.95090479659465998</v>
      </c>
      <c r="V652" s="6">
        <f>O652-logHir!O652</f>
        <v>-0.76300733878644067</v>
      </c>
      <c r="W652" s="6">
        <f>P652-logHir!P652</f>
        <v>-3.8050011127447476</v>
      </c>
      <c r="X652" s="6">
        <f>Q652-logHir!Q652</f>
        <v>-3.8120950460826553</v>
      </c>
    </row>
    <row r="653" spans="1:24" x14ac:dyDescent="0.15">
      <c r="A653" s="1">
        <v>29</v>
      </c>
      <c r="B653" s="1" t="s">
        <v>300</v>
      </c>
      <c r="C653" s="1">
        <v>6</v>
      </c>
      <c r="D653" s="1" t="s">
        <v>2</v>
      </c>
      <c r="E653" s="4">
        <f>IF(資本ストック!E653&gt;0,LN(資本ストック!E653),0)</f>
        <v>9.4895463812853365</v>
      </c>
      <c r="F653" s="4">
        <f>IF(資本ストック!F653&gt;0,LN(資本ストック!F653),0)</f>
        <v>10.026403547365604</v>
      </c>
      <c r="G653" s="4">
        <f>IF(資本ストック!G653&gt;0,LN(資本ストック!G653),0)</f>
        <v>10.22900953121775</v>
      </c>
      <c r="H653" s="4">
        <f>IF(資本ストック!H653&gt;0,LN(資本ストック!H653),0)</f>
        <v>10.557366640787352</v>
      </c>
      <c r="I653" s="4">
        <f>IF(資本ストック!I653&gt;0,LN(資本ストック!I653),0)</f>
        <v>11.083307552827058</v>
      </c>
      <c r="J653" s="4">
        <f>IF(資本ストック!J653&gt;0,LN(資本ストック!J653),0)</f>
        <v>11.082276691640159</v>
      </c>
      <c r="L653" s="6">
        <f t="shared" ref="L653" si="2549">E653-E$1090</f>
        <v>-1.589659526442837</v>
      </c>
      <c r="M653" s="6">
        <f t="shared" ref="M653" si="2550">F653-F$1090</f>
        <v>-1.3680903262497903</v>
      </c>
      <c r="N653" s="6">
        <f t="shared" ref="N653" si="2551">G653-G$1090</f>
        <v>-1.5470585936933379</v>
      </c>
      <c r="O653" s="6">
        <f t="shared" ref="O653" si="2552">H653-H$1090</f>
        <v>-1.476896390044935</v>
      </c>
      <c r="P653" s="6">
        <f t="shared" si="2519"/>
        <v>-3.1183343081866948</v>
      </c>
      <c r="Q653" s="6">
        <f t="shared" si="2520"/>
        <v>-3.1126714774784414</v>
      </c>
      <c r="S653" s="6">
        <f>L653-logHir!L653</f>
        <v>-0.76584396388848397</v>
      </c>
      <c r="T653" s="6">
        <f>M653-logHir!M653</f>
        <v>-0.96388268577313951</v>
      </c>
      <c r="U653" s="6">
        <f>N653-logHir!N653</f>
        <v>-0.99367515011952001</v>
      </c>
      <c r="V653" s="6">
        <f>O653-logHir!O653</f>
        <v>-1.0956742339965952</v>
      </c>
      <c r="W653" s="6">
        <f>P653-logHir!P653</f>
        <v>-2.6618481812622328</v>
      </c>
      <c r="X653" s="6">
        <f>Q653-logHir!Q653</f>
        <v>-2.6629314881231672</v>
      </c>
    </row>
    <row r="654" spans="1:24" x14ac:dyDescent="0.15">
      <c r="A654" s="1">
        <v>29</v>
      </c>
      <c r="B654" s="1" t="s">
        <v>300</v>
      </c>
      <c r="C654" s="1">
        <v>7</v>
      </c>
      <c r="D654" s="1" t="s">
        <v>19</v>
      </c>
      <c r="E654" s="4">
        <f>IF(資本ストック!E654&gt;0,LN(資本ストック!E654),0)</f>
        <v>6.7088545257588006</v>
      </c>
      <c r="F654" s="4">
        <f>IF(資本ストック!F654&gt;0,LN(資本ストック!F654),0)</f>
        <v>8.6992814052579277</v>
      </c>
      <c r="G654" s="4">
        <f>IF(資本ストック!G654&gt;0,LN(資本ストック!G654),0)</f>
        <v>8.196577303650713</v>
      </c>
      <c r="H654" s="4">
        <f>IF(資本ストック!H654&gt;0,LN(資本ストック!H654),0)</f>
        <v>8.3313307899132631</v>
      </c>
      <c r="I654" s="4">
        <f>IF(資本ストック!I654&gt;0,LN(資本ストック!I654),0)</f>
        <v>8.8782352215350002</v>
      </c>
      <c r="J654" s="4">
        <f>IF(資本ストック!J654&gt;0,LN(資本ストック!J654),0)</f>
        <v>8.899047928101206</v>
      </c>
      <c r="L654" s="6">
        <f t="shared" ref="L654" si="2553">E654-E$1091</f>
        <v>-2.5697846106131585</v>
      </c>
      <c r="M654" s="6">
        <f t="shared" ref="M654" si="2554">F654-F$1091</f>
        <v>-1.3017589908877181</v>
      </c>
      <c r="N654" s="6">
        <f t="shared" ref="N654" si="2555">G654-G$1091</f>
        <v>-1.7763239208629518</v>
      </c>
      <c r="O654" s="6">
        <f t="shared" ref="O654" si="2556">H654-H$1091</f>
        <v>-2.1575018547511124</v>
      </c>
      <c r="P654" s="6">
        <f t="shared" si="2519"/>
        <v>-5.3234066394787529</v>
      </c>
      <c r="Q654" s="6">
        <f t="shared" si="2520"/>
        <v>-5.2959002410173941</v>
      </c>
      <c r="S654" s="6">
        <f>L654-logHir!L654</f>
        <v>-1.1763322210860672</v>
      </c>
      <c r="T654" s="6">
        <f>M654-logHir!M654</f>
        <v>0.531366641612526</v>
      </c>
      <c r="U654" s="6">
        <f>N654-logHir!N654</f>
        <v>-0.34163909593325403</v>
      </c>
      <c r="V654" s="6">
        <f>O654-logHir!O654</f>
        <v>-1.1597435494796011</v>
      </c>
      <c r="W654" s="6">
        <f>P654-logHir!P654</f>
        <v>-4.6169096195242227</v>
      </c>
      <c r="X654" s="6">
        <f>Q654-logHir!Q654</f>
        <v>-4.4870509563047554</v>
      </c>
    </row>
    <row r="655" spans="1:24" x14ac:dyDescent="0.15">
      <c r="A655" s="1">
        <v>29</v>
      </c>
      <c r="B655" s="1" t="s">
        <v>300</v>
      </c>
      <c r="C655" s="1">
        <v>8</v>
      </c>
      <c r="D655" s="1" t="s">
        <v>20</v>
      </c>
      <c r="E655" s="4">
        <f>IF(資本ストック!E655&gt;0,LN(資本ストック!E655),0)</f>
        <v>9.1947929851978163</v>
      </c>
      <c r="F655" s="4">
        <f>IF(資本ストック!F655&gt;0,LN(資本ストック!F655),0)</f>
        <v>9.5295211695307884</v>
      </c>
      <c r="G655" s="4">
        <f>IF(資本ストック!G655&gt;0,LN(資本ストック!G655),0)</f>
        <v>9.9435969727005595</v>
      </c>
      <c r="H655" s="4">
        <f>IF(資本ストック!H655&gt;0,LN(資本ストック!H655),0)</f>
        <v>10.026518412415729</v>
      </c>
      <c r="I655" s="4">
        <f>IF(資本ストック!I655&gt;0,LN(資本ストック!I655),0)</f>
        <v>9.8000796180104892</v>
      </c>
      <c r="J655" s="4">
        <f>IF(資本ストック!J655&gt;0,LN(資本ストック!J655),0)</f>
        <v>9.7746108605667565</v>
      </c>
      <c r="L655" s="6">
        <f t="shared" ref="L655" si="2557">E655-E$1092</f>
        <v>-1.5886909888782128</v>
      </c>
      <c r="M655" s="6">
        <f t="shared" ref="M655" si="2558">F655-F$1092</f>
        <v>-1.5053914289731036</v>
      </c>
      <c r="N655" s="6">
        <f t="shared" ref="N655" si="2559">G655-G$1092</f>
        <v>-1.3584176497970546</v>
      </c>
      <c r="O655" s="6">
        <f t="shared" ref="O655" si="2560">H655-H$1092</f>
        <v>-1.3321026738020407</v>
      </c>
      <c r="P655" s="6">
        <f t="shared" si="2519"/>
        <v>-4.4015622430032639</v>
      </c>
      <c r="Q655" s="6">
        <f t="shared" si="2520"/>
        <v>-4.4203373085518436</v>
      </c>
      <c r="S655" s="6">
        <f>L655-logHir!L655</f>
        <v>-0.56418048274055366</v>
      </c>
      <c r="T655" s="6">
        <f>M655-logHir!M655</f>
        <v>-0.26360722665068792</v>
      </c>
      <c r="U655" s="6">
        <f>N655-logHir!N655</f>
        <v>-9.6565718755014629E-2</v>
      </c>
      <c r="V655" s="6">
        <f>O655-logHir!O655</f>
        <v>-0.32647392738287806</v>
      </c>
      <c r="W655" s="6">
        <f>P655-logHir!P655</f>
        <v>-3.1751642871043781</v>
      </c>
      <c r="X655" s="6">
        <f>Q655-logHir!Q655</f>
        <v>-3.1874318537345712</v>
      </c>
    </row>
    <row r="656" spans="1:24" x14ac:dyDescent="0.15">
      <c r="A656" s="1">
        <v>29</v>
      </c>
      <c r="B656" s="1" t="s">
        <v>301</v>
      </c>
      <c r="C656" s="1">
        <v>9</v>
      </c>
      <c r="D656" s="1" t="s">
        <v>21</v>
      </c>
      <c r="E656" s="4">
        <f>IF(資本ストック!E656&gt;0,LN(資本ストック!E656),0)</f>
        <v>8.9621365031464286</v>
      </c>
      <c r="F656" s="4">
        <f>IF(資本ストック!F656&gt;0,LN(資本ストック!F656),0)</f>
        <v>9.5617810490951758</v>
      </c>
      <c r="G656" s="4">
        <f>IF(資本ストック!G656&gt;0,LN(資本ストック!G656),0)</f>
        <v>10.093556869542443</v>
      </c>
      <c r="H656" s="4">
        <f>IF(資本ストック!H656&gt;0,LN(資本ストック!H656),0)</f>
        <v>10.275708354581631</v>
      </c>
      <c r="I656" s="4">
        <f>IF(資本ストック!I656&gt;0,LN(資本ストック!I656),0)</f>
        <v>10.519145194593728</v>
      </c>
      <c r="J656" s="4">
        <f>IF(資本ストック!J656&gt;0,LN(資本ストック!J656),0)</f>
        <v>10.551942892807238</v>
      </c>
      <c r="L656" s="6">
        <f t="shared" ref="L656" si="2561">E656-E$1093</f>
        <v>-2.2946716565613077</v>
      </c>
      <c r="M656" s="6">
        <f t="shared" ref="M656" si="2562">F656-F$1093</f>
        <v>-2.2805268493257262</v>
      </c>
      <c r="N656" s="6">
        <f t="shared" ref="N656" si="2563">G656-G$1093</f>
        <v>-2.0600445816933224</v>
      </c>
      <c r="O656" s="6">
        <f t="shared" ref="O656" si="2564">H656-H$1093</f>
        <v>-1.9659502017628672</v>
      </c>
      <c r="P656" s="6">
        <f t="shared" si="2519"/>
        <v>-3.6824966664200254</v>
      </c>
      <c r="Q656" s="6">
        <f t="shared" si="2520"/>
        <v>-3.6430052763113618</v>
      </c>
      <c r="S656" s="6">
        <f>L656-logHir!L656</f>
        <v>-0.91002104080214252</v>
      </c>
      <c r="T656" s="6">
        <f>M656-logHir!M656</f>
        <v>-0.84264791110991411</v>
      </c>
      <c r="U656" s="6">
        <f>N656-logHir!N656</f>
        <v>-0.84364781793119548</v>
      </c>
      <c r="V656" s="6">
        <f>O656-logHir!O656</f>
        <v>-0.58209244109430447</v>
      </c>
      <c r="W656" s="6">
        <f>P656-logHir!P656</f>
        <v>-2.1813820496684269</v>
      </c>
      <c r="X656" s="6">
        <f>Q656-logHir!Q656</f>
        <v>-2.0942782069594861</v>
      </c>
    </row>
    <row r="657" spans="1:24" x14ac:dyDescent="0.15">
      <c r="A657" s="1">
        <v>29</v>
      </c>
      <c r="B657" s="1" t="s">
        <v>300</v>
      </c>
      <c r="C657" s="1">
        <v>10</v>
      </c>
      <c r="D657" s="1" t="s">
        <v>22</v>
      </c>
      <c r="E657" s="4">
        <f>IF(資本ストック!E657&gt;0,LN(資本ストック!E657),0)</f>
        <v>10.247358535493262</v>
      </c>
      <c r="F657" s="4">
        <f>IF(資本ストック!F657&gt;0,LN(資本ストック!F657),0)</f>
        <v>10.303805475696825</v>
      </c>
      <c r="G657" s="4">
        <f>IF(資本ストック!G657&gt;0,LN(資本ストック!G657),0)</f>
        <v>10.614648993970466</v>
      </c>
      <c r="H657" s="4">
        <f>IF(資本ストック!H657&gt;0,LN(資本ストック!H657),0)</f>
        <v>10.839675498852817</v>
      </c>
      <c r="I657" s="4">
        <f>IF(資本ストック!I657&gt;0,LN(資本ストック!I657),0)</f>
        <v>10.809591126451718</v>
      </c>
      <c r="J657" s="4">
        <f>IF(資本ストック!J657&gt;0,LN(資本ストック!J657),0)</f>
        <v>10.793128937008133</v>
      </c>
      <c r="L657" s="6">
        <f t="shared" ref="L657" si="2565">E657-E$1094</f>
        <v>6.0385575463293151E-3</v>
      </c>
      <c r="M657" s="6">
        <f t="shared" ref="M657" si="2566">F657-F$1094</f>
        <v>-0.30711111095038035</v>
      </c>
      <c r="N657" s="6">
        <f t="shared" ref="N657" si="2567">G657-G$1094</f>
        <v>-0.45083611327733664</v>
      </c>
      <c r="O657" s="6">
        <f t="shared" ref="O657" si="2568">H657-H$1094</f>
        <v>-0.4938679830655559</v>
      </c>
      <c r="P657" s="6">
        <f t="shared" si="2519"/>
        <v>-3.3920507345620354</v>
      </c>
      <c r="Q657" s="6">
        <f t="shared" si="2520"/>
        <v>-3.4018192321104674</v>
      </c>
      <c r="S657" s="6">
        <f>L657-logHir!L657</f>
        <v>0.77077981561260955</v>
      </c>
      <c r="T657" s="6">
        <f>M657-logHir!M657</f>
        <v>0.36967544125885077</v>
      </c>
      <c r="U657" s="6">
        <f>N657-logHir!N657</f>
        <v>0.16714724282837246</v>
      </c>
      <c r="V657" s="6">
        <f>O657-logHir!O657</f>
        <v>8.5577497800670699E-2</v>
      </c>
      <c r="W657" s="6">
        <f>P657-logHir!P657</f>
        <v>-2.6682315661045308</v>
      </c>
      <c r="X657" s="6">
        <f>Q657-logHir!Q657</f>
        <v>-2.6902944302852827</v>
      </c>
    </row>
    <row r="658" spans="1:24" x14ac:dyDescent="0.15">
      <c r="A658" s="1">
        <v>29</v>
      </c>
      <c r="B658" s="1" t="s">
        <v>301</v>
      </c>
      <c r="C658" s="1">
        <v>11</v>
      </c>
      <c r="D658" s="1" t="s">
        <v>23</v>
      </c>
      <c r="E658" s="4">
        <f>IF(資本ストック!E658&gt;0,LN(資本ストック!E658),0)</f>
        <v>10.290363107569682</v>
      </c>
      <c r="F658" s="4">
        <f>IF(資本ストック!F658&gt;0,LN(資本ストック!F658),0)</f>
        <v>11.084279575691026</v>
      </c>
      <c r="G658" s="4">
        <f>IF(資本ストック!G658&gt;0,LN(資本ストック!G658),0)</f>
        <v>12.169470827580984</v>
      </c>
      <c r="H658" s="4">
        <f>IF(資本ストック!H658&gt;0,LN(資本ストック!H658),0)</f>
        <v>12.601835357315469</v>
      </c>
      <c r="I658" s="4">
        <f>IF(資本ストック!I658&gt;0,LN(資本ストック!I658),0)</f>
        <v>12.572750442366667</v>
      </c>
      <c r="J658" s="4">
        <f>IF(資本ストック!J658&gt;0,LN(資本ストック!J658),0)</f>
        <v>12.54707217861891</v>
      </c>
      <c r="L658" s="6">
        <f t="shared" ref="L658" si="2569">E658-E$1095</f>
        <v>-0.52583750340868285</v>
      </c>
      <c r="M658" s="6">
        <f t="shared" ref="M658" si="2570">F658-F$1095</f>
        <v>-0.13335450280994721</v>
      </c>
      <c r="N658" s="6">
        <f t="shared" ref="N658" si="2571">G658-G$1095</f>
        <v>0.2419605967764511</v>
      </c>
      <c r="O658" s="6">
        <f t="shared" ref="O658" si="2572">H658-H$1095</f>
        <v>0.2568230327752552</v>
      </c>
      <c r="P658" s="6">
        <f t="shared" si="2519"/>
        <v>-1.6288914186470862</v>
      </c>
      <c r="Q658" s="6">
        <f t="shared" si="2520"/>
        <v>-1.6478759904996902</v>
      </c>
      <c r="S658" s="6">
        <f>L658-logHir!L658</f>
        <v>0.27579258333377155</v>
      </c>
      <c r="T658" s="6">
        <f>M658-logHir!M658</f>
        <v>0.29791643392622369</v>
      </c>
      <c r="U658" s="6">
        <f>N658-logHir!N658</f>
        <v>0.47177086255312517</v>
      </c>
      <c r="V658" s="6">
        <f>O658-logHir!O658</f>
        <v>0.78629307625035594</v>
      </c>
      <c r="W658" s="6">
        <f>P658-logHir!P658</f>
        <v>-1.0985566800357756</v>
      </c>
      <c r="X658" s="6">
        <f>Q658-logHir!Q658</f>
        <v>-1.1517561914353411</v>
      </c>
    </row>
    <row r="659" spans="1:24" x14ac:dyDescent="0.15">
      <c r="A659" s="1">
        <v>29</v>
      </c>
      <c r="B659" s="1" t="s">
        <v>300</v>
      </c>
      <c r="C659" s="1">
        <v>12</v>
      </c>
      <c r="D659" s="1" t="s">
        <v>24</v>
      </c>
      <c r="E659" s="4">
        <f>IF(資本ストック!E659&gt;0,LN(資本ストック!E659),0)</f>
        <v>9.8429282985401496</v>
      </c>
      <c r="F659" s="4">
        <f>IF(資本ストック!F659&gt;0,LN(資本ストック!F659),0)</f>
        <v>10.792948325733358</v>
      </c>
      <c r="G659" s="4">
        <f>IF(資本ストック!G659&gt;0,LN(資本ストック!G659),0)</f>
        <v>12.046148277204784</v>
      </c>
      <c r="H659" s="4">
        <f>IF(資本ストック!H659&gt;0,LN(資本ストック!H659),0)</f>
        <v>12.670624186335193</v>
      </c>
      <c r="I659" s="4">
        <f>IF(資本ストック!I659&gt;0,LN(資本ストック!I659),0)</f>
        <v>12.818015892242157</v>
      </c>
      <c r="J659" s="4">
        <f>IF(資本ストック!J659&gt;0,LN(資本ストック!J659),0)</f>
        <v>12.779567875708077</v>
      </c>
      <c r="L659" s="6">
        <f t="shared" ref="L659" si="2573">E659-E$1096</f>
        <v>-0.28831833987686295</v>
      </c>
      <c r="M659" s="6">
        <f t="shared" ref="M659" si="2574">F659-F$1096</f>
        <v>-0.22810318353028514</v>
      </c>
      <c r="N659" s="6">
        <f t="shared" ref="N659" si="2575">G659-G$1096</f>
        <v>-0.43953763805108359</v>
      </c>
      <c r="O659" s="6">
        <f t="shared" ref="O659" si="2576">H659-H$1096</f>
        <v>-0.47783766826135654</v>
      </c>
      <c r="P659" s="6">
        <f t="shared" si="2519"/>
        <v>-1.3836259687715966</v>
      </c>
      <c r="Q659" s="6">
        <f t="shared" si="2520"/>
        <v>-1.4153802934105233</v>
      </c>
      <c r="S659" s="6">
        <f>L659-logHir!L659</f>
        <v>0.11357969522994438</v>
      </c>
      <c r="T659" s="6">
        <f>M659-logHir!M659</f>
        <v>0.3303411981299984</v>
      </c>
      <c r="U659" s="6">
        <f>N659-logHir!N659</f>
        <v>0.38759933557756376</v>
      </c>
      <c r="V659" s="6">
        <f>O659-logHir!O659</f>
        <v>5.2744752561045161E-2</v>
      </c>
      <c r="W659" s="6">
        <f>P659-logHir!P659</f>
        <v>-0.50547672730807136</v>
      </c>
      <c r="X659" s="6">
        <f>Q659-logHir!Q659</f>
        <v>-0.55583199254988003</v>
      </c>
    </row>
    <row r="660" spans="1:24" x14ac:dyDescent="0.15">
      <c r="A660" s="1">
        <v>29</v>
      </c>
      <c r="B660" s="1" t="s">
        <v>300</v>
      </c>
      <c r="C660" s="1">
        <v>13</v>
      </c>
      <c r="D660" s="1" t="s">
        <v>25</v>
      </c>
      <c r="E660" s="4">
        <f>IF(資本ストック!E660&gt;0,LN(資本ストック!E660),0)</f>
        <v>6.586442762500103</v>
      </c>
      <c r="F660" s="4">
        <f>IF(資本ストック!F660&gt;0,LN(資本ストック!F660),0)</f>
        <v>9.2309751508141176</v>
      </c>
      <c r="G660" s="4">
        <f>IF(資本ストック!G660&gt;0,LN(資本ストック!G660),0)</f>
        <v>10.648191847404483</v>
      </c>
      <c r="H660" s="4">
        <f>IF(資本ストック!H660&gt;0,LN(資本ストック!H660),0)</f>
        <v>11.112856162433809</v>
      </c>
      <c r="I660" s="4">
        <f>IF(資本ストック!I660&gt;0,LN(資本ストック!I660),0)</f>
        <v>11.198880379501164</v>
      </c>
      <c r="J660" s="4">
        <f>IF(資本ストック!J660&gt;0,LN(資本ストック!J660),0)</f>
        <v>11.209957708382124</v>
      </c>
      <c r="L660" s="6">
        <f t="shared" ref="L660" si="2577">E660-E$1097</f>
        <v>-3.0442929448113629</v>
      </c>
      <c r="M660" s="6">
        <f t="shared" ref="M660" si="2578">F660-F$1097</f>
        <v>-1.8112243087104307</v>
      </c>
      <c r="N660" s="6">
        <f t="shared" ref="N660" si="2579">G660-G$1097</f>
        <v>-0.98560152457198313</v>
      </c>
      <c r="O660" s="6">
        <f t="shared" ref="O660" si="2580">H660-H$1097</f>
        <v>-0.87102219010890991</v>
      </c>
      <c r="P660" s="6">
        <f t="shared" si="2519"/>
        <v>-3.0027614815125894</v>
      </c>
      <c r="Q660" s="6">
        <f t="shared" si="2520"/>
        <v>-2.9849904607364763</v>
      </c>
      <c r="S660" s="6">
        <f>L660-logHir!L660</f>
        <v>-0.27656073140632653</v>
      </c>
      <c r="T660" s="6">
        <f>M660-logHir!M660</f>
        <v>-0.14973641726289344</v>
      </c>
      <c r="U660" s="6">
        <f>N660-logHir!N660</f>
        <v>0.19073096537732681</v>
      </c>
      <c r="V660" s="6">
        <f>O660-logHir!O660</f>
        <v>0.2641494565835778</v>
      </c>
      <c r="W660" s="6">
        <f>P660-logHir!P660</f>
        <v>-2.0114622625591689</v>
      </c>
      <c r="X660" s="6">
        <f>Q660-logHir!Q660</f>
        <v>-2.0430837891135543</v>
      </c>
    </row>
    <row r="661" spans="1:24" x14ac:dyDescent="0.15">
      <c r="A661" s="1">
        <v>29</v>
      </c>
      <c r="B661" s="1" t="s">
        <v>300</v>
      </c>
      <c r="C661" s="1">
        <v>14</v>
      </c>
      <c r="D661" s="1" t="s">
        <v>26</v>
      </c>
      <c r="E661" s="4">
        <f>IF(資本ストック!E661&gt;0,LN(資本ストック!E661),0)</f>
        <v>6.0676205242408487</v>
      </c>
      <c r="F661" s="4">
        <f>IF(資本ストック!F661&gt;0,LN(資本ストック!F661),0)</f>
        <v>7.0726474246487854</v>
      </c>
      <c r="G661" s="4">
        <f>IF(資本ストック!G661&gt;0,LN(資本ストック!G661),0)</f>
        <v>7.5901737690091053</v>
      </c>
      <c r="H661" s="4">
        <f>IF(資本ストック!H661&gt;0,LN(資本ストック!H661),0)</f>
        <v>7.6221853655530349</v>
      </c>
      <c r="I661" s="4">
        <f>IF(資本ストック!I661&gt;0,LN(資本ストック!I661),0)</f>
        <v>7.3868950578268944</v>
      </c>
      <c r="J661" s="4">
        <f>IF(資本ストック!J661&gt;0,LN(資本ストック!J661),0)</f>
        <v>7.3509242207297039</v>
      </c>
      <c r="L661" s="6">
        <f t="shared" ref="L661" si="2581">E661-E$1098</f>
        <v>-0.26662426508167592</v>
      </c>
      <c r="M661" s="6">
        <f t="shared" ref="M661" si="2582">F661-F$1098</f>
        <v>-1.3042227843054466</v>
      </c>
      <c r="N661" s="6">
        <f t="shared" ref="N661" si="2583">G661-G$1098</f>
        <v>-1.8068885958663028</v>
      </c>
      <c r="O661" s="6">
        <f t="shared" ref="O661" si="2584">H661-H$1098</f>
        <v>-2.2859713814559726</v>
      </c>
      <c r="P661" s="6">
        <f t="shared" si="2519"/>
        <v>-6.8147468031868588</v>
      </c>
      <c r="Q661" s="6">
        <f t="shared" si="2520"/>
        <v>-6.8440239483888963</v>
      </c>
      <c r="S661" s="6">
        <f>L661-logHir!L661</f>
        <v>1.1216719986052501</v>
      </c>
      <c r="T661" s="6">
        <f>M661-logHir!M661</f>
        <v>0.25295473585650718</v>
      </c>
      <c r="U661" s="6">
        <f>N661-logHir!N661</f>
        <v>7.533381297483821E-3</v>
      </c>
      <c r="V661" s="6">
        <f>O661-logHir!O661</f>
        <v>-0.44110565562777371</v>
      </c>
      <c r="W661" s="6">
        <f>P661-logHir!P661</f>
        <v>-4.8269337903292691</v>
      </c>
      <c r="X661" s="6">
        <f>Q661-logHir!Q661</f>
        <v>-4.7986572145819704</v>
      </c>
    </row>
    <row r="662" spans="1:24" x14ac:dyDescent="0.15">
      <c r="A662" s="1">
        <v>29</v>
      </c>
      <c r="B662" s="1" t="s">
        <v>300</v>
      </c>
      <c r="C662" s="1">
        <v>15</v>
      </c>
      <c r="D662" s="1" t="s">
        <v>27</v>
      </c>
      <c r="E662" s="4">
        <f>IF(資本ストック!E662&gt;0,LN(資本ストック!E662),0)</f>
        <v>11.034916302111487</v>
      </c>
      <c r="F662" s="4">
        <f>IF(資本ストック!F662&gt;0,LN(資本ストック!F662),0)</f>
        <v>11.200047139431041</v>
      </c>
      <c r="G662" s="4">
        <f>IF(資本ストック!G662&gt;0,LN(資本ストック!G662),0)</f>
        <v>12.241894483780724</v>
      </c>
      <c r="H662" s="4">
        <f>IF(資本ストック!H662&gt;0,LN(資本ストック!H662),0)</f>
        <v>12.656061477760385</v>
      </c>
      <c r="I662" s="4">
        <f>IF(資本ストック!I662&gt;0,LN(資本ストック!I662),0)</f>
        <v>12.611064970287483</v>
      </c>
      <c r="J662" s="4">
        <f>IF(資本ストック!J662&gt;0,LN(資本ストック!J662),0)</f>
        <v>12.591294980193522</v>
      </c>
      <c r="L662" s="6">
        <f t="shared" ref="L662" si="2585">E662-E$1099</f>
        <v>-1.7548011771559402E-2</v>
      </c>
      <c r="M662" s="6">
        <f t="shared" ref="M662" si="2586">F662-F$1099</f>
        <v>-0.49348253505676354</v>
      </c>
      <c r="N662" s="6">
        <f t="shared" ref="N662" si="2587">G662-G$1099</f>
        <v>-5.7220746378915166E-2</v>
      </c>
      <c r="O662" s="6">
        <f t="shared" ref="O662" si="2588">H662-H$1099</f>
        <v>5.1865565878001618E-2</v>
      </c>
      <c r="P662" s="6">
        <f t="shared" si="2519"/>
        <v>-1.5905768907262701</v>
      </c>
      <c r="Q662" s="6">
        <f t="shared" si="2520"/>
        <v>-1.6036531889250778</v>
      </c>
      <c r="S662" s="6">
        <f>L662-logHir!L662</f>
        <v>-2.8383951665070128E-2</v>
      </c>
      <c r="T662" s="6">
        <f>M662-logHir!M662</f>
        <v>-0.43817113488652382</v>
      </c>
      <c r="U662" s="6">
        <f>N662-logHir!N662</f>
        <v>2.3417207925088945E-2</v>
      </c>
      <c r="V662" s="6">
        <f>O662-logHir!O662</f>
        <v>0.11711036052482626</v>
      </c>
      <c r="W662" s="6">
        <f>P662-logHir!P662</f>
        <v>-1.4751900345713178</v>
      </c>
      <c r="X662" s="6">
        <f>Q662-logHir!Q662</f>
        <v>-1.5206649439834514</v>
      </c>
    </row>
    <row r="663" spans="1:24" x14ac:dyDescent="0.15">
      <c r="A663" s="1">
        <v>29</v>
      </c>
      <c r="B663" s="1" t="s">
        <v>299</v>
      </c>
      <c r="C663" s="1">
        <v>16</v>
      </c>
      <c r="D663" s="1" t="s">
        <v>10</v>
      </c>
      <c r="E663" s="4">
        <f>IF(資本ストック!E663&gt;0,LN(資本ストック!E663),0)</f>
        <v>11.463406063001404</v>
      </c>
      <c r="F663" s="4">
        <f>IF(資本ストック!F663&gt;0,LN(資本ストック!F663),0)</f>
        <v>11.483672760431585</v>
      </c>
      <c r="G663" s="4">
        <f>IF(資本ストック!G663&gt;0,LN(資本ストック!G663),0)</f>
        <v>11.814912000812546</v>
      </c>
      <c r="H663" s="4">
        <f>IF(資本ストック!H663&gt;0,LN(資本ストック!H663),0)</f>
        <v>12.396731995334465</v>
      </c>
      <c r="I663" s="4">
        <f>IF(資本ストック!I663&gt;0,LN(資本ストック!I663),0)</f>
        <v>12.03219024733027</v>
      </c>
      <c r="J663" s="4">
        <f>IF(資本ストック!J663&gt;0,LN(資本ストック!J663),0)</f>
        <v>11.971733560137739</v>
      </c>
      <c r="L663" s="6">
        <f t="shared" ref="L663" si="2589">E663-E$1100</f>
        <v>-0.39510606881905375</v>
      </c>
      <c r="M663" s="6">
        <f t="shared" ref="M663" si="2590">F663-F$1100</f>
        <v>-0.76167392076538043</v>
      </c>
      <c r="N663" s="6">
        <f t="shared" ref="N663" si="2591">G663-G$1100</f>
        <v>-0.80447185694553269</v>
      </c>
      <c r="O663" s="6">
        <f t="shared" ref="O663" si="2592">H663-H$1100</f>
        <v>-0.6184217648186543</v>
      </c>
      <c r="P663" s="6">
        <f t="shared" si="2519"/>
        <v>-2.1694516136834832</v>
      </c>
      <c r="Q663" s="6">
        <f t="shared" si="2520"/>
        <v>-2.2232146089808609</v>
      </c>
      <c r="S663" s="6">
        <f>L663-logHir!L663</f>
        <v>0.53022813529872792</v>
      </c>
      <c r="T663" s="6">
        <f>M663-logHir!M663</f>
        <v>0.12174516697985283</v>
      </c>
      <c r="U663" s="6">
        <f>N663-logHir!N663</f>
        <v>-7.825368966040358E-3</v>
      </c>
      <c r="V663" s="6">
        <f>O663-logHir!O663</f>
        <v>0.19823896852311051</v>
      </c>
      <c r="W663" s="6">
        <f>P663-logHir!P663</f>
        <v>-1.4633322717531385</v>
      </c>
      <c r="X663" s="6">
        <f>Q663-logHir!Q663</f>
        <v>-1.4460695460585065</v>
      </c>
    </row>
    <row r="664" spans="1:24" x14ac:dyDescent="0.15">
      <c r="A664" s="1">
        <v>29</v>
      </c>
      <c r="B664" s="1" t="s">
        <v>299</v>
      </c>
      <c r="C664" s="1">
        <v>17</v>
      </c>
      <c r="D664" s="1" t="s">
        <v>11</v>
      </c>
      <c r="E664" s="4">
        <f>IF(資本ストック!E664&gt;0,LN(資本ストック!E664),0)</f>
        <v>11.064441310629819</v>
      </c>
      <c r="F664" s="4">
        <f>IF(資本ストック!F664&gt;0,LN(資本ストック!F664),0)</f>
        <v>13.14647397684573</v>
      </c>
      <c r="G664" s="4">
        <f>IF(資本ストック!G664&gt;0,LN(資本ストック!G664),0)</f>
        <v>13.231208596095449</v>
      </c>
      <c r="H664" s="4">
        <f>IF(資本ストック!H664&gt;0,LN(資本ストック!H664),0)</f>
        <v>13.651930602929692</v>
      </c>
      <c r="I664" s="4">
        <f>IF(資本ストック!I664&gt;0,LN(資本ストック!I664),0)</f>
        <v>13.672322645401803</v>
      </c>
      <c r="J664" s="4">
        <f>IF(資本ストック!J664&gt;0,LN(資本ストック!J664),0)</f>
        <v>13.647008618491755</v>
      </c>
      <c r="L664" s="6">
        <f t="shared" ref="L664" si="2593">E664-E$1101</f>
        <v>-1.5359947940068928</v>
      </c>
      <c r="M664" s="6">
        <f t="shared" ref="M664" si="2594">F664-F$1101</f>
        <v>-0.50869284064907916</v>
      </c>
      <c r="N664" s="6">
        <f t="shared" ref="N664" si="2595">G664-G$1101</f>
        <v>-0.77722803946581465</v>
      </c>
      <c r="O664" s="6">
        <f t="shared" ref="O664" si="2596">H664-H$1101</f>
        <v>-0.71596884058696908</v>
      </c>
      <c r="P664" s="6">
        <f t="shared" si="2519"/>
        <v>-0.52931921561195061</v>
      </c>
      <c r="Q664" s="6">
        <f t="shared" si="2520"/>
        <v>-0.54793955062684496</v>
      </c>
      <c r="S664" s="6">
        <f>L664-logHir!L664</f>
        <v>-0.77608110700920463</v>
      </c>
      <c r="T664" s="6">
        <f>M664-logHir!M664</f>
        <v>-0.10737480793607368</v>
      </c>
      <c r="U664" s="6">
        <f>N664-logHir!N664</f>
        <v>-0.11729835514411668</v>
      </c>
      <c r="V664" s="6">
        <f>O664-logHir!O664</f>
        <v>-0.12028489168556433</v>
      </c>
      <c r="W664" s="6">
        <f>P664-logHir!P664</f>
        <v>0.10650042034091634</v>
      </c>
      <c r="X664" s="6">
        <f>Q664-logHir!Q664</f>
        <v>7.078182489852658E-2</v>
      </c>
    </row>
    <row r="665" spans="1:24" x14ac:dyDescent="0.15">
      <c r="A665" s="1">
        <v>29</v>
      </c>
      <c r="B665" s="1" t="s">
        <v>299</v>
      </c>
      <c r="C665" s="1">
        <v>18</v>
      </c>
      <c r="D665" s="1" t="s">
        <v>12</v>
      </c>
      <c r="E665" s="4">
        <f>IF(資本ストック!E665&gt;0,LN(資本ストック!E665),0)</f>
        <v>10.718985926706056</v>
      </c>
      <c r="F665" s="4">
        <f>IF(資本ストック!F665&gt;0,LN(資本ストック!F665),0)</f>
        <v>12.101396003966308</v>
      </c>
      <c r="G665" s="4">
        <f>IF(資本ストック!G665&gt;0,LN(資本ストック!G665),0)</f>
        <v>12.799595839643036</v>
      </c>
      <c r="H665" s="4">
        <f>IF(資本ストック!H665&gt;0,LN(資本ストック!H665),0)</f>
        <v>12.599213762062753</v>
      </c>
      <c r="I665" s="4">
        <f>IF(資本ストック!I665&gt;0,LN(資本ストック!I665),0)</f>
        <v>12.781849348737586</v>
      </c>
      <c r="J665" s="4">
        <f>IF(資本ストック!J665&gt;0,LN(資本ストック!J665),0)</f>
        <v>12.76740785394418</v>
      </c>
      <c r="L665" s="6">
        <f t="shared" ref="L665" si="2597">E665-E$1102</f>
        <v>-1.2004984742542444</v>
      </c>
      <c r="M665" s="6">
        <f t="shared" ref="M665" si="2598">F665-F$1102</f>
        <v>-1.0333380262372689</v>
      </c>
      <c r="N665" s="6">
        <f t="shared" ref="N665" si="2599">G665-G$1102</f>
        <v>-0.62370407846040976</v>
      </c>
      <c r="O665" s="6">
        <f t="shared" ref="O665" si="2600">H665-H$1102</f>
        <v>-0.9290744186805977</v>
      </c>
      <c r="P665" s="6">
        <f t="shared" si="2519"/>
        <v>-1.4197925122761674</v>
      </c>
      <c r="Q665" s="6">
        <f t="shared" si="2520"/>
        <v>-1.4275403151744204</v>
      </c>
      <c r="S665" s="6">
        <f>L665-logHir!L665</f>
        <v>-0.36512199935963885</v>
      </c>
      <c r="T665" s="6">
        <f>M665-logHir!M665</f>
        <v>-0.23105055359683924</v>
      </c>
      <c r="U665" s="6">
        <f>N665-logHir!N665</f>
        <v>0.25576127793209125</v>
      </c>
      <c r="V665" s="6">
        <f>O665-logHir!O665</f>
        <v>-0.17289242457862919</v>
      </c>
      <c r="W665" s="6">
        <f>P665-logHir!P665</f>
        <v>-0.61605188514882236</v>
      </c>
      <c r="X665" s="6">
        <f>Q665-logHir!Q665</f>
        <v>-0.59152337572041525</v>
      </c>
    </row>
    <row r="666" spans="1:24" x14ac:dyDescent="0.15">
      <c r="A666" s="1">
        <v>29</v>
      </c>
      <c r="B666" s="1" t="s">
        <v>299</v>
      </c>
      <c r="C666" s="1">
        <v>19</v>
      </c>
      <c r="D666" s="1" t="s">
        <v>13</v>
      </c>
      <c r="E666" s="4">
        <f>IF(資本ストック!E666&gt;0,LN(資本ストック!E666),0)</f>
        <v>10.996464625744407</v>
      </c>
      <c r="F666" s="4">
        <f>IF(資本ストック!F666&gt;0,LN(資本ストック!F666),0)</f>
        <v>11.097122537711602</v>
      </c>
      <c r="G666" s="4">
        <f>IF(資本ストック!G666&gt;0,LN(資本ストック!G666),0)</f>
        <v>11.091477386632059</v>
      </c>
      <c r="H666" s="4">
        <f>IF(資本ストック!H666&gt;0,LN(資本ストック!H666),0)</f>
        <v>11.597260909479433</v>
      </c>
      <c r="I666" s="4">
        <f>IF(資本ストック!I666&gt;0,LN(資本ストック!I666),0)</f>
        <v>11.893137459406155</v>
      </c>
      <c r="J666" s="4">
        <f>IF(資本ストック!J666&gt;0,LN(資本ストック!J666),0)</f>
        <v>11.755303118043329</v>
      </c>
      <c r="L666" s="6">
        <f t="shared" ref="L666" si="2601">E666-E$1103</f>
        <v>-0.22811675223015548</v>
      </c>
      <c r="M666" s="6">
        <f t="shared" ref="M666" si="2602">F666-F$1103</f>
        <v>-0.49223319429432877</v>
      </c>
      <c r="N666" s="6">
        <f t="shared" ref="N666" si="2603">G666-G$1103</f>
        <v>-0.71072199493556454</v>
      </c>
      <c r="O666" s="6">
        <f t="shared" ref="O666" si="2604">H666-H$1103</f>
        <v>-0.62966916337734524</v>
      </c>
      <c r="P666" s="6">
        <f t="shared" si="2519"/>
        <v>-2.308504401607598</v>
      </c>
      <c r="Q666" s="6">
        <f t="shared" si="2520"/>
        <v>-2.4396450510752707</v>
      </c>
      <c r="S666" s="6">
        <f>L666-logHir!L666</f>
        <v>0.74699124483547585</v>
      </c>
      <c r="T666" s="6">
        <f>M666-logHir!M666</f>
        <v>0.17926231770861278</v>
      </c>
      <c r="U666" s="6">
        <f>N666-logHir!N666</f>
        <v>2.6110290453111418E-2</v>
      </c>
      <c r="V666" s="6">
        <f>O666-logHir!O666</f>
        <v>4.7604368721106738E-2</v>
      </c>
      <c r="W666" s="6">
        <f>P666-logHir!P666</f>
        <v>-1.817107359897653</v>
      </c>
      <c r="X666" s="6">
        <f>Q666-logHir!Q666</f>
        <v>-1.9235021034986097</v>
      </c>
    </row>
    <row r="667" spans="1:24" x14ac:dyDescent="0.15">
      <c r="A667" s="1">
        <v>29</v>
      </c>
      <c r="B667" s="1" t="s">
        <v>302</v>
      </c>
      <c r="C667" s="1">
        <v>20</v>
      </c>
      <c r="D667" s="1" t="s">
        <v>14</v>
      </c>
      <c r="E667" s="4">
        <f>IF(資本ストック!E667&gt;0,LN(資本ストック!E667),0)</f>
        <v>10.200585410973176</v>
      </c>
      <c r="F667" s="4">
        <f>IF(資本ストック!F667&gt;0,LN(資本ストック!F667),0)</f>
        <v>12.668634975963814</v>
      </c>
      <c r="G667" s="4">
        <f>IF(資本ストック!G667&gt;0,LN(資本ストック!G667),0)</f>
        <v>13.433254826444644</v>
      </c>
      <c r="H667" s="4">
        <f>IF(資本ストック!H667&gt;0,LN(資本ストック!H667),0)</f>
        <v>13.820741359864057</v>
      </c>
      <c r="I667" s="4">
        <f>IF(資本ストック!I667&gt;0,LN(資本ストック!I667),0)</f>
        <v>13.918416568542966</v>
      </c>
      <c r="J667" s="4">
        <f>IF(資本ストック!J667&gt;0,LN(資本ストック!J667),0)</f>
        <v>13.890906542117536</v>
      </c>
      <c r="L667" s="6">
        <f t="shared" ref="L667" si="2605">E667-E$1104</f>
        <v>-0.72991436164552148</v>
      </c>
      <c r="M667" s="6">
        <f t="shared" ref="M667" si="2606">F667-F$1104</f>
        <v>-0.30082742975184296</v>
      </c>
      <c r="N667" s="6">
        <f t="shared" ref="N667" si="2607">G667-G$1104</f>
        <v>-0.38934693872451831</v>
      </c>
      <c r="O667" s="6">
        <f t="shared" ref="O667" si="2608">H667-H$1104</f>
        <v>-0.39203328736151377</v>
      </c>
      <c r="P667" s="6">
        <f t="shared" si="2519"/>
        <v>-0.28322529247078698</v>
      </c>
      <c r="Q667" s="6">
        <f t="shared" si="2520"/>
        <v>-0.30404162700106419</v>
      </c>
      <c r="S667" s="6">
        <f>L667-logHir!L667</f>
        <v>3.8871180464866484E-2</v>
      </c>
      <c r="T667" s="6">
        <f>M667-logHir!M667</f>
        <v>0.14019247968123416</v>
      </c>
      <c r="U667" s="6">
        <f>N667-logHir!N667</f>
        <v>-0.19018418867361753</v>
      </c>
      <c r="V667" s="6">
        <f>O667-logHir!O667</f>
        <v>-0.20357095751972309</v>
      </c>
      <c r="W667" s="6">
        <f>P667-logHir!P667</f>
        <v>4.5008347834956552E-2</v>
      </c>
      <c r="X667" s="6">
        <f>Q667-logHir!Q667</f>
        <v>5.2222863867360303E-2</v>
      </c>
    </row>
    <row r="668" spans="1:24" x14ac:dyDescent="0.15">
      <c r="A668" s="1">
        <v>29</v>
      </c>
      <c r="B668" s="1" t="s">
        <v>299</v>
      </c>
      <c r="C668" s="1">
        <v>21</v>
      </c>
      <c r="D668" s="1" t="s">
        <v>15</v>
      </c>
      <c r="E668" s="4">
        <f>IF(資本ストック!E668&gt;0,LN(資本ストック!E668),0)</f>
        <v>12.708887741061348</v>
      </c>
      <c r="F668" s="4">
        <f>IF(資本ストック!F668&gt;0,LN(資本ストック!F668),0)</f>
        <v>13.337301846205969</v>
      </c>
      <c r="G668" s="4">
        <f>IF(資本ストック!G668&gt;0,LN(資本ストック!G668),0)</f>
        <v>13.468066147878943</v>
      </c>
      <c r="H668" s="4">
        <f>IF(資本ストック!H668&gt;0,LN(資本ストック!H668),0)</f>
        <v>13.782824986571002</v>
      </c>
      <c r="I668" s="4">
        <f>IF(資本ストック!I668&gt;0,LN(資本ストック!I668),0)</f>
        <v>13.882155558031885</v>
      </c>
      <c r="J668" s="4">
        <f>IF(資本ストック!J668&gt;0,LN(資本ストック!J668),0)</f>
        <v>13.854709240735735</v>
      </c>
      <c r="L668" s="6">
        <f t="shared" ref="L668" si="2609">E668-E$1105</f>
        <v>0.11689225104166212</v>
      </c>
      <c r="M668" s="6">
        <f t="shared" ref="M668" si="2610">F668-F$1105</f>
        <v>-0.3401578581238649</v>
      </c>
      <c r="N668" s="6">
        <f t="shared" ref="N668" si="2611">G668-G$1105</f>
        <v>-0.6713248867813828</v>
      </c>
      <c r="O668" s="6">
        <f t="shared" ref="O668" si="2612">H668-H$1105</f>
        <v>-0.7691044832634919</v>
      </c>
      <c r="P668" s="6">
        <f t="shared" si="2519"/>
        <v>-0.31948630298186842</v>
      </c>
      <c r="Q668" s="6">
        <f t="shared" si="2520"/>
        <v>-0.34023892838286507</v>
      </c>
      <c r="S668" s="6">
        <f>L668-logHir!L668</f>
        <v>1.2378325134618446</v>
      </c>
      <c r="T668" s="6">
        <f>M668-logHir!M668</f>
        <v>0.730720705634333</v>
      </c>
      <c r="U668" s="6">
        <f>N668-logHir!N668</f>
        <v>0.189352663859637</v>
      </c>
      <c r="V668" s="6">
        <f>O668-logHir!O668</f>
        <v>-7.1920654263724515E-2</v>
      </c>
      <c r="W668" s="6">
        <f>P668-logHir!P668</f>
        <v>0.49633699348184379</v>
      </c>
      <c r="X668" s="6">
        <f>Q668-logHir!Q668</f>
        <v>0.31165446279893771</v>
      </c>
    </row>
    <row r="669" spans="1:24" x14ac:dyDescent="0.15">
      <c r="A669" s="1">
        <v>29</v>
      </c>
      <c r="B669" s="1" t="s">
        <v>153</v>
      </c>
      <c r="C669" s="1">
        <v>22</v>
      </c>
      <c r="D669" s="1" t="s">
        <v>7</v>
      </c>
      <c r="E669" s="4">
        <f>IF(資本ストック!E669&gt;0,LN(資本ストック!E669),0)</f>
        <v>12.164838712556941</v>
      </c>
      <c r="F669" s="4">
        <f>IF(資本ストック!F669&gt;0,LN(資本ストック!F669),0)</f>
        <v>12.917659763965313</v>
      </c>
      <c r="G669" s="4">
        <f>IF(資本ストック!G669&gt;0,LN(資本ストック!G669),0)</f>
        <v>13.882543469164721</v>
      </c>
      <c r="H669" s="4">
        <f>IF(資本ストック!H669&gt;0,LN(資本ストック!H669),0)</f>
        <v>14.291246405775473</v>
      </c>
      <c r="I669" s="4">
        <f>IF(資本ストック!I669&gt;0,LN(資本ストック!I669),0)</f>
        <v>14.29811428331019</v>
      </c>
      <c r="J669" s="4">
        <f>IF(資本ストック!J669&gt;0,LN(資本ストック!J669),0)</f>
        <v>14.245514844338002</v>
      </c>
      <c r="L669" s="6">
        <f t="shared" ref="L669" si="2613">E669-E$1106</f>
        <v>-2.1247272136298179E-2</v>
      </c>
      <c r="M669" s="6">
        <f t="shared" ref="M669" si="2614">F669-F$1106</f>
        <v>-0.57173291383599611</v>
      </c>
      <c r="N669" s="6">
        <f t="shared" ref="N669" si="2615">G669-G$1106</f>
        <v>-0.51656004100512476</v>
      </c>
      <c r="O669" s="6">
        <f t="shared" ref="O669" si="2616">H669-H$1106</f>
        <v>-0.56442266750274328</v>
      </c>
      <c r="P669" s="6">
        <f t="shared" si="2519"/>
        <v>9.6472422296436378E-2</v>
      </c>
      <c r="Q669" s="6">
        <f t="shared" si="2520"/>
        <v>5.0566675219402057E-2</v>
      </c>
      <c r="S669" s="6">
        <f>L669-logHir!L669</f>
        <v>0.89845100571761272</v>
      </c>
      <c r="T669" s="6">
        <f>M669-logHir!M669</f>
        <v>0.24460983776129019</v>
      </c>
      <c r="U669" s="6">
        <f>N669-logHir!N669</f>
        <v>0.15626827887698269</v>
      </c>
      <c r="V669" s="6">
        <f>O669-logHir!O669</f>
        <v>4.1120173643360403E-2</v>
      </c>
      <c r="W669" s="6">
        <f>P669-logHir!P669</f>
        <v>0.61324001122064509</v>
      </c>
      <c r="X669" s="6">
        <f>Q669-logHir!Q669</f>
        <v>0.57612496135356928</v>
      </c>
    </row>
    <row r="670" spans="1:24" x14ac:dyDescent="0.15">
      <c r="A670" s="1">
        <v>29</v>
      </c>
      <c r="B670" s="1" t="s">
        <v>153</v>
      </c>
      <c r="C670" s="1">
        <v>23</v>
      </c>
      <c r="D670" s="1" t="s">
        <v>28</v>
      </c>
      <c r="E670" s="4">
        <f>IF(資本ストック!E670&gt;0,LN(資本ストック!E670),0)</f>
        <v>12.316889246553155</v>
      </c>
      <c r="F670" s="4">
        <f>IF(資本ストック!F670&gt;0,LN(資本ストック!F670),0)</f>
        <v>13.269176607454161</v>
      </c>
      <c r="G670" s="4">
        <f>IF(資本ストック!G670&gt;0,LN(資本ストック!G670),0)</f>
        <v>13.705560712915949</v>
      </c>
      <c r="H670" s="4">
        <f>IF(資本ストック!H670&gt;0,LN(資本ストック!H670),0)</f>
        <v>14.302838918540957</v>
      </c>
      <c r="I670" s="4">
        <f>IF(資本ストック!I670&gt;0,LN(資本ストック!I670),0)</f>
        <v>14.218767080495283</v>
      </c>
      <c r="J670" s="4">
        <f>IF(資本ストック!J670&gt;0,LN(資本ストック!J670),0)</f>
        <v>14.212411329864073</v>
      </c>
      <c r="L670" s="6">
        <f t="shared" ref="L670" si="2617">E670-E$1107</f>
        <v>-0.38272791386094696</v>
      </c>
      <c r="M670" s="6">
        <f t="shared" ref="M670" si="2618">F670-F$1107</f>
        <v>-0.22686067622810491</v>
      </c>
      <c r="N670" s="6">
        <f t="shared" ref="N670" si="2619">G670-G$1107</f>
        <v>-0.29064787418588445</v>
      </c>
      <c r="O670" s="6">
        <f t="shared" ref="O670" si="2620">H670-H$1107</f>
        <v>-0.28976753626031382</v>
      </c>
      <c r="P670" s="6">
        <f t="shared" si="2519"/>
        <v>1.7125219481529896E-2</v>
      </c>
      <c r="Q670" s="6">
        <f t="shared" si="2520"/>
        <v>1.7463160745473161E-2</v>
      </c>
      <c r="S670" s="6">
        <f>L670-logHir!L670</f>
        <v>0.45851483398434567</v>
      </c>
      <c r="T670" s="6">
        <f>M670-logHir!M670</f>
        <v>0.3620415233221852</v>
      </c>
      <c r="U670" s="6">
        <f>N670-logHir!N670</f>
        <v>0.18233806605429592</v>
      </c>
      <c r="V670" s="6">
        <f>O670-logHir!O670</f>
        <v>0.20555198441333999</v>
      </c>
      <c r="W670" s="6">
        <f>P670-logHir!P670</f>
        <v>0.47631761552854002</v>
      </c>
      <c r="X670" s="6">
        <f>Q670-logHir!Q670</f>
        <v>0.49767324295247306</v>
      </c>
    </row>
    <row r="671" spans="1:24" x14ac:dyDescent="0.15">
      <c r="A671" s="1">
        <v>30</v>
      </c>
      <c r="B671" s="1" t="s">
        <v>303</v>
      </c>
      <c r="C671" s="1">
        <v>1</v>
      </c>
      <c r="D671" s="1" t="s">
        <v>8</v>
      </c>
      <c r="E671" s="4">
        <f>IF(資本ストック!E671&gt;0,LN(資本ストック!E671),0)</f>
        <v>13.442250156833593</v>
      </c>
      <c r="F671" s="4">
        <f>IF(資本ストック!F671&gt;0,LN(資本ストック!F671),0)</f>
        <v>13.676548254545708</v>
      </c>
      <c r="G671" s="4">
        <f>IF(資本ストック!G671&gt;0,LN(資本ストック!G671),0)</f>
        <v>13.968720359962145</v>
      </c>
      <c r="H671" s="4">
        <f>IF(資本ストック!H671&gt;0,LN(資本ストック!H671),0)</f>
        <v>14.022037618237084</v>
      </c>
      <c r="I671" s="4">
        <f>IF(資本ストック!I671&gt;0,LN(資本ストック!I671),0)</f>
        <v>14.00598134285136</v>
      </c>
      <c r="J671" s="4">
        <f>IF(資本ストック!J671&gt;0,LN(資本ストック!J671),0)</f>
        <v>13.982839233826555</v>
      </c>
      <c r="L671" s="6">
        <f t="shared" ref="L671" si="2621">E671-E$1085</f>
        <v>2.9101448415962849E-2</v>
      </c>
      <c r="M671" s="6">
        <f t="shared" ref="M671" si="2622">F671-F$1085</f>
        <v>3.8062790731107299E-2</v>
      </c>
      <c r="N671" s="6">
        <f t="shared" ref="N671" si="2623">G671-G$1085</f>
        <v>-1.863317551222643E-2</v>
      </c>
      <c r="O671" s="6">
        <f t="shared" ref="O671" si="2624">H671-H$1085</f>
        <v>-0.16392713316681906</v>
      </c>
      <c r="P671" s="6">
        <f t="shared" si="2519"/>
        <v>-0.19566051816239316</v>
      </c>
      <c r="Q671" s="6">
        <f t="shared" si="2520"/>
        <v>-0.21210893529204533</v>
      </c>
      <c r="S671" s="6">
        <f>L671-logHir!L671</f>
        <v>0.57037868184893092</v>
      </c>
      <c r="T671" s="6">
        <f>M671-logHir!M671</f>
        <v>0.3855857179509119</v>
      </c>
      <c r="U671" s="6">
        <f>N671-logHir!N671</f>
        <v>0.21485255899983002</v>
      </c>
      <c r="V671" s="6">
        <f>O671-logHir!O671</f>
        <v>-4.8116483156281475E-2</v>
      </c>
      <c r="W671" s="6">
        <f>P671-logHir!P671</f>
        <v>-0.10917709578209589</v>
      </c>
      <c r="X671" s="6">
        <f>Q671-logHir!Q671</f>
        <v>-0.1391328469034665</v>
      </c>
    </row>
    <row r="672" spans="1:24" x14ac:dyDescent="0.15">
      <c r="A672" s="1">
        <v>30</v>
      </c>
      <c r="B672" s="1" t="s">
        <v>303</v>
      </c>
      <c r="C672" s="1">
        <v>2</v>
      </c>
      <c r="D672" s="1" t="s">
        <v>9</v>
      </c>
      <c r="E672" s="4">
        <f>IF(資本ストック!E672&gt;0,LN(資本ストック!E672),0)</f>
        <v>9.1716946443506551</v>
      </c>
      <c r="F672" s="4">
        <f>IF(資本ストック!F672&gt;0,LN(資本ストック!F672),0)</f>
        <v>9.1553271526014726</v>
      </c>
      <c r="G672" s="4">
        <f>IF(資本ストック!G672&gt;0,LN(資本ストック!G672),0)</f>
        <v>10.471502504886756</v>
      </c>
      <c r="H672" s="4">
        <f>IF(資本ストック!H672&gt;0,LN(資本ストック!H672),0)</f>
        <v>10.01106203477274</v>
      </c>
      <c r="I672" s="4">
        <f>IF(資本ストック!I672&gt;0,LN(資本ストック!I672),0)</f>
        <v>9.8365324817500426</v>
      </c>
      <c r="J672" s="4">
        <f>IF(資本ストック!J672&gt;0,LN(資本ストック!J672),0)</f>
        <v>9.7610593782165989</v>
      </c>
      <c r="L672" s="6">
        <f t="shared" ref="L672" si="2625">E672-E$1086</f>
        <v>-0.77342058288509818</v>
      </c>
      <c r="M672" s="6">
        <f t="shared" ref="M672" si="2626">F672-F$1086</f>
        <v>-0.96551568422882461</v>
      </c>
      <c r="N672" s="6">
        <f t="shared" ref="N672" si="2627">G672-G$1086</f>
        <v>0.26164583209772196</v>
      </c>
      <c r="O672" s="6">
        <f t="shared" ref="O672" si="2628">H672-H$1086</f>
        <v>-0.18326025765300358</v>
      </c>
      <c r="P672" s="6">
        <f t="shared" si="2519"/>
        <v>-4.3651093792637106</v>
      </c>
      <c r="Q672" s="6">
        <f t="shared" si="2520"/>
        <v>-4.4338887909020013</v>
      </c>
      <c r="S672" s="6">
        <f>L672-logHir!L672</f>
        <v>0.16715262204661663</v>
      </c>
      <c r="T672" s="6">
        <f>M672-logHir!M672</f>
        <v>0.33985686346830857</v>
      </c>
      <c r="U672" s="6">
        <f>N672-logHir!N672</f>
        <v>2.2743574039367598</v>
      </c>
      <c r="V672" s="6">
        <f>O672-logHir!O672</f>
        <v>1.8433170249812552</v>
      </c>
      <c r="W672" s="6">
        <f>P672-logHir!P672</f>
        <v>-2.2721242693445571</v>
      </c>
      <c r="X672" s="6">
        <f>Q672-logHir!Q672</f>
        <v>-2.4033828676312048</v>
      </c>
    </row>
    <row r="673" spans="1:24" x14ac:dyDescent="0.15">
      <c r="A673" s="1">
        <v>30</v>
      </c>
      <c r="B673" s="1" t="s">
        <v>304</v>
      </c>
      <c r="C673" s="1">
        <v>3</v>
      </c>
      <c r="D673" s="1" t="s">
        <v>16</v>
      </c>
      <c r="E673" s="4">
        <f>IF(資本ストック!E673&gt;0,LN(資本ストック!E673),0)</f>
        <v>10.174105205677765</v>
      </c>
      <c r="F673" s="4">
        <f>IF(資本ストック!F673&gt;0,LN(資本ストック!F673),0)</f>
        <v>10.455953255872039</v>
      </c>
      <c r="G673" s="4">
        <f>IF(資本ストック!G673&gt;0,LN(資本ストック!G673),0)</f>
        <v>11.036035936225739</v>
      </c>
      <c r="H673" s="4">
        <f>IF(資本ストック!H673&gt;0,LN(資本ストック!H673),0)</f>
        <v>11.438148905827354</v>
      </c>
      <c r="I673" s="4">
        <f>IF(資本ストック!I673&gt;0,LN(資本ストック!I673),0)</f>
        <v>11.559002998603154</v>
      </c>
      <c r="J673" s="4">
        <f>IF(資本ストック!J673&gt;0,LN(資本ストック!J673),0)</f>
        <v>11.56203652177506</v>
      </c>
      <c r="L673" s="6">
        <f t="shared" ref="L673" si="2629">E673-E$1087</f>
        <v>-0.83110571171553538</v>
      </c>
      <c r="M673" s="6">
        <f t="shared" ref="M673" si="2630">F673-F$1087</f>
        <v>-1.1425132203354895</v>
      </c>
      <c r="N673" s="6">
        <f t="shared" ref="N673" si="2631">G673-G$1087</f>
        <v>-1.0989732914533299</v>
      </c>
      <c r="O673" s="6">
        <f t="shared" ref="O673" si="2632">H673-H$1087</f>
        <v>-1.0581793507595254</v>
      </c>
      <c r="P673" s="6">
        <f t="shared" si="2519"/>
        <v>-2.6426388624105996</v>
      </c>
      <c r="Q673" s="6">
        <f t="shared" si="2520"/>
        <v>-2.6329116473435406</v>
      </c>
      <c r="S673" s="6">
        <f>L673-logHir!L673</f>
        <v>-0.15354059034149081</v>
      </c>
      <c r="T673" s="6">
        <f>M673-logHir!M673</f>
        <v>-0.2718714846519461</v>
      </c>
      <c r="U673" s="6">
        <f>N673-logHir!N673</f>
        <v>-0.38486836775643241</v>
      </c>
      <c r="V673" s="6">
        <f>O673-logHir!O673</f>
        <v>-0.4057335198229719</v>
      </c>
      <c r="W673" s="6">
        <f>P673-logHir!P673</f>
        <v>-1.8970823671333168</v>
      </c>
      <c r="X673" s="6">
        <f>Q673-logHir!Q673</f>
        <v>-1.869543323081281</v>
      </c>
    </row>
    <row r="674" spans="1:24" x14ac:dyDescent="0.15">
      <c r="A674" s="1">
        <v>30</v>
      </c>
      <c r="B674" s="1" t="s">
        <v>304</v>
      </c>
      <c r="C674" s="1">
        <v>4</v>
      </c>
      <c r="D674" s="1" t="s">
        <v>17</v>
      </c>
      <c r="E674" s="4">
        <f>IF(資本ストック!E674&gt;0,LN(資本ストック!E674),0)</f>
        <v>11.337921921650707</v>
      </c>
      <c r="F674" s="4">
        <f>IF(資本ストック!F674&gt;0,LN(資本ストック!F674),0)</f>
        <v>11.685816483515204</v>
      </c>
      <c r="G674" s="4">
        <f>IF(資本ストック!G674&gt;0,LN(資本ストック!G674),0)</f>
        <v>11.637526011399293</v>
      </c>
      <c r="H674" s="4">
        <f>IF(資本ストック!H674&gt;0,LN(資本ストック!H674),0)</f>
        <v>11.55936737595591</v>
      </c>
      <c r="I674" s="4">
        <f>IF(資本ストック!I674&gt;0,LN(資本ストック!I674),0)</f>
        <v>11.277236263412052</v>
      </c>
      <c r="J674" s="4">
        <f>IF(資本ストック!J674&gt;0,LN(資本ストック!J674),0)</f>
        <v>11.245442597089072</v>
      </c>
      <c r="L674" s="6">
        <f t="shared" ref="L674" si="2633">E674-E$1088</f>
        <v>0.63041534324272241</v>
      </c>
      <c r="M674" s="6">
        <f t="shared" ref="M674" si="2634">F674-F$1088</f>
        <v>0.5180013823537557</v>
      </c>
      <c r="N674" s="6">
        <f t="shared" ref="N674" si="2635">G674-G$1088</f>
        <v>0.1752918279090192</v>
      </c>
      <c r="O674" s="6">
        <f t="shared" ref="O674" si="2636">H674-H$1088</f>
        <v>3.7007855269287404E-2</v>
      </c>
      <c r="P674" s="6">
        <f t="shared" si="2519"/>
        <v>-2.9244055976017016</v>
      </c>
      <c r="Q674" s="6">
        <f t="shared" si="2520"/>
        <v>-2.949505572029528</v>
      </c>
      <c r="S674" s="6">
        <f>L674-logHir!L674</f>
        <v>0.44983467348025741</v>
      </c>
      <c r="T674" s="6">
        <f>M674-logHir!M674</f>
        <v>0.52551850413118295</v>
      </c>
      <c r="U674" s="6">
        <f>N674-logHir!N674</f>
        <v>0.27830614706774348</v>
      </c>
      <c r="V674" s="6">
        <f>O674-logHir!O674</f>
        <v>0.1819615578760736</v>
      </c>
      <c r="W674" s="6">
        <f>P674-logHir!P674</f>
        <v>-2.5984779381758543</v>
      </c>
      <c r="X674" s="6">
        <f>Q674-logHir!Q674</f>
        <v>-2.6841706664474128</v>
      </c>
    </row>
    <row r="675" spans="1:24" x14ac:dyDescent="0.15">
      <c r="A675" s="1">
        <v>30</v>
      </c>
      <c r="B675" s="1" t="s">
        <v>304</v>
      </c>
      <c r="C675" s="1">
        <v>5</v>
      </c>
      <c r="D675" s="1" t="s">
        <v>18</v>
      </c>
      <c r="E675" s="4">
        <f>IF(資本ストック!E675&gt;0,LN(資本ストック!E675),0)</f>
        <v>9.3687123247529467</v>
      </c>
      <c r="F675" s="4">
        <f>IF(資本ストック!F675&gt;0,LN(資本ストック!F675),0)</f>
        <v>9.4740449365487347</v>
      </c>
      <c r="G675" s="4">
        <f>IF(資本ストック!G675&gt;0,LN(資本ストック!G675),0)</f>
        <v>9.5344650359104133</v>
      </c>
      <c r="H675" s="4">
        <f>IF(資本ストック!H675&gt;0,LN(資本ストック!H675),0)</f>
        <v>9.8679361800514123</v>
      </c>
      <c r="I675" s="4">
        <f>IF(資本ストック!I675&gt;0,LN(資本ストック!I675),0)</f>
        <v>9.7476305751585635</v>
      </c>
      <c r="J675" s="4">
        <f>IF(資本ストック!J675&gt;0,LN(資本ストック!J675),0)</f>
        <v>9.7386836093055891</v>
      </c>
      <c r="L675" s="6">
        <f t="shared" ref="L675" si="2637">E675-E$1089</f>
        <v>-0.80972072213235613</v>
      </c>
      <c r="M675" s="6">
        <f t="shared" ref="M675" si="2638">F675-F$1089</f>
        <v>-1.0881172610976471</v>
      </c>
      <c r="N675" s="6">
        <f t="shared" ref="N675" si="2639">G675-G$1089</f>
        <v>-1.4718655317432621</v>
      </c>
      <c r="O675" s="6">
        <f t="shared" ref="O675" si="2640">H675-H$1089</f>
        <v>-1.4426641113163861</v>
      </c>
      <c r="P675" s="6">
        <f t="shared" si="2519"/>
        <v>-4.4540112858551897</v>
      </c>
      <c r="Q675" s="6">
        <f t="shared" si="2520"/>
        <v>-4.4562645598130111</v>
      </c>
      <c r="S675" s="6">
        <f>L675-logHir!L675</f>
        <v>-0.34950932409652502</v>
      </c>
      <c r="T675" s="6">
        <f>M675-logHir!M675</f>
        <v>-0.36839767710895366</v>
      </c>
      <c r="U675" s="6">
        <f>N675-logHir!N675</f>
        <v>-0.54824713425824712</v>
      </c>
      <c r="V675" s="6">
        <f>O675-logHir!O675</f>
        <v>-0.27916093320455815</v>
      </c>
      <c r="W675" s="6">
        <f>P675-logHir!P675</f>
        <v>-3.0536966571397262</v>
      </c>
      <c r="X675" s="6">
        <f>Q675-logHir!Q675</f>
        <v>-3.0935103970606352</v>
      </c>
    </row>
    <row r="676" spans="1:24" x14ac:dyDescent="0.15">
      <c r="A676" s="1">
        <v>30</v>
      </c>
      <c r="B676" s="1" t="s">
        <v>304</v>
      </c>
      <c r="C676" s="1">
        <v>6</v>
      </c>
      <c r="D676" s="1" t="s">
        <v>2</v>
      </c>
      <c r="E676" s="4">
        <f>IF(資本ストック!E676&gt;0,LN(資本ストック!E676),0)</f>
        <v>11.149991905743981</v>
      </c>
      <c r="F676" s="4">
        <f>IF(資本ストック!F676&gt;0,LN(資本ストック!F676),0)</f>
        <v>11.740377098202822</v>
      </c>
      <c r="G676" s="4">
        <f>IF(資本ストック!G676&gt;0,LN(資本ストック!G676),0)</f>
        <v>12.418240363117839</v>
      </c>
      <c r="H676" s="4">
        <f>IF(資本ストック!H676&gt;0,LN(資本ストック!H676),0)</f>
        <v>12.631446105518704</v>
      </c>
      <c r="I676" s="4">
        <f>IF(資本ストック!I676&gt;0,LN(資本ストック!I676),0)</f>
        <v>12.744147462490506</v>
      </c>
      <c r="J676" s="4">
        <f>IF(資本ストック!J676&gt;0,LN(資本ストック!J676),0)</f>
        <v>12.741812207709952</v>
      </c>
      <c r="L676" s="6">
        <f t="shared" ref="L676" si="2641">E676-E$1090</f>
        <v>7.078599801580765E-2</v>
      </c>
      <c r="M676" s="6">
        <f t="shared" ref="M676" si="2642">F676-F$1090</f>
        <v>0.34588322458742837</v>
      </c>
      <c r="N676" s="6">
        <f t="shared" ref="N676" si="2643">G676-G$1090</f>
        <v>0.64217223820675073</v>
      </c>
      <c r="O676" s="6">
        <f t="shared" ref="O676" si="2644">H676-H$1090</f>
        <v>0.5971830746864164</v>
      </c>
      <c r="P676" s="6">
        <f t="shared" si="2519"/>
        <v>-1.4574943985232469</v>
      </c>
      <c r="Q676" s="6">
        <f t="shared" si="2520"/>
        <v>-1.4531359614086483</v>
      </c>
      <c r="S676" s="6">
        <f>L676-logHir!L676</f>
        <v>-3.0791178695890764E-2</v>
      </c>
      <c r="T676" s="6">
        <f>M676-logHir!M676</f>
        <v>0.24636923670809807</v>
      </c>
      <c r="U676" s="6">
        <f>N676-logHir!N676</f>
        <v>0.61519665756708086</v>
      </c>
      <c r="V676" s="6">
        <f>O676-logHir!O676</f>
        <v>0.49538187334252903</v>
      </c>
      <c r="W676" s="6">
        <f>P676-logHir!P676</f>
        <v>-1.3672005677381041</v>
      </c>
      <c r="X676" s="6">
        <f>Q676-logHir!Q676</f>
        <v>-1.3636936602015783</v>
      </c>
    </row>
    <row r="677" spans="1:24" x14ac:dyDescent="0.15">
      <c r="A677" s="1">
        <v>30</v>
      </c>
      <c r="B677" s="1" t="s">
        <v>305</v>
      </c>
      <c r="C677" s="1">
        <v>7</v>
      </c>
      <c r="D677" s="1" t="s">
        <v>19</v>
      </c>
      <c r="E677" s="4">
        <f>IF(資本ストック!E677&gt;0,LN(資本ストック!E677),0)</f>
        <v>12.735181893531674</v>
      </c>
      <c r="F677" s="4">
        <f>IF(資本ストック!F677&gt;0,LN(資本ストック!F677),0)</f>
        <v>12.61481402122944</v>
      </c>
      <c r="G677" s="4">
        <f>IF(資本ストック!G677&gt;0,LN(資本ストック!G677),0)</f>
        <v>12.569854175503973</v>
      </c>
      <c r="H677" s="4">
        <f>IF(資本ストック!H677&gt;0,LN(資本ストック!H677),0)</f>
        <v>12.824301654700724</v>
      </c>
      <c r="I677" s="4">
        <f>IF(資本ストック!I677&gt;0,LN(資本ストック!I677),0)</f>
        <v>12.895531580477714</v>
      </c>
      <c r="J677" s="4">
        <f>IF(資本ストック!J677&gt;0,LN(資本ストック!J677),0)</f>
        <v>12.905395581132364</v>
      </c>
      <c r="L677" s="6">
        <f t="shared" ref="L677" si="2645">E677-E$1091</f>
        <v>3.4565427571597152</v>
      </c>
      <c r="M677" s="6">
        <f t="shared" ref="M677" si="2646">F677-F$1091</f>
        <v>2.6137736250837946</v>
      </c>
      <c r="N677" s="6">
        <f t="shared" ref="N677" si="2647">G677-G$1091</f>
        <v>2.5969529509903087</v>
      </c>
      <c r="O677" s="6">
        <f t="shared" ref="O677" si="2648">H677-H$1091</f>
        <v>2.3354690100363484</v>
      </c>
      <c r="P677" s="6">
        <f t="shared" si="2519"/>
        <v>-1.3061102805360392</v>
      </c>
      <c r="Q677" s="6">
        <f t="shared" si="2520"/>
        <v>-1.2895525879862362</v>
      </c>
      <c r="S677" s="6">
        <f>L677-logHir!L677</f>
        <v>1.1400193390275373</v>
      </c>
      <c r="T677" s="6">
        <f>M677-logHir!M677</f>
        <v>0.34022260515912617</v>
      </c>
      <c r="U677" s="6">
        <f>N677-logHir!N677</f>
        <v>1.0705108144022368</v>
      </c>
      <c r="V677" s="6">
        <f>O677-logHir!O677</f>
        <v>0.85919549616308988</v>
      </c>
      <c r="W677" s="6">
        <f>P677-logHir!P677</f>
        <v>-2.5918887312200019</v>
      </c>
      <c r="X677" s="6">
        <f>Q677-logHir!Q677</f>
        <v>-2.5605829763549046</v>
      </c>
    </row>
    <row r="678" spans="1:24" x14ac:dyDescent="0.15">
      <c r="A678" s="1">
        <v>30</v>
      </c>
      <c r="B678" s="1" t="s">
        <v>304</v>
      </c>
      <c r="C678" s="1">
        <v>8</v>
      </c>
      <c r="D678" s="1" t="s">
        <v>20</v>
      </c>
      <c r="E678" s="4">
        <f>IF(資本ストック!E678&gt;0,LN(資本ストック!E678),0)</f>
        <v>9.5762990528288618</v>
      </c>
      <c r="F678" s="4">
        <f>IF(資本ストック!F678&gt;0,LN(資本ストック!F678),0)</f>
        <v>9.6148973219705667</v>
      </c>
      <c r="G678" s="4">
        <f>IF(資本ストック!G678&gt;0,LN(資本ストック!G678),0)</f>
        <v>9.8123003829783837</v>
      </c>
      <c r="H678" s="4">
        <f>IF(資本ストック!H678&gt;0,LN(資本ストック!H678),0)</f>
        <v>10.030671713592165</v>
      </c>
      <c r="I678" s="4">
        <f>IF(資本ストック!I678&gt;0,LN(資本ストック!I678),0)</f>
        <v>9.765461403037099</v>
      </c>
      <c r="J678" s="4">
        <f>IF(資本ストック!J678&gt;0,LN(資本ストック!J678),0)</f>
        <v>9.7476177528055139</v>
      </c>
      <c r="L678" s="6">
        <f t="shared" ref="L678" si="2649">E678-E$1092</f>
        <v>-1.2071849212471673</v>
      </c>
      <c r="M678" s="6">
        <f t="shared" ref="M678" si="2650">F678-F$1092</f>
        <v>-1.4200152765333254</v>
      </c>
      <c r="N678" s="6">
        <f t="shared" ref="N678" si="2651">G678-G$1092</f>
        <v>-1.4897142395192304</v>
      </c>
      <c r="O678" s="6">
        <f t="shared" ref="O678" si="2652">H678-H$1092</f>
        <v>-1.3279493726256053</v>
      </c>
      <c r="P678" s="6">
        <f t="shared" si="2519"/>
        <v>-4.4361804579766542</v>
      </c>
      <c r="Q678" s="6">
        <f t="shared" si="2520"/>
        <v>-4.4473304163130862</v>
      </c>
      <c r="S678" s="6">
        <f>L678-logHir!L678</f>
        <v>-7.4702713146734823E-3</v>
      </c>
      <c r="T678" s="6">
        <f>M678-logHir!M678</f>
        <v>-0.22474044651163716</v>
      </c>
      <c r="U678" s="6">
        <f>N678-logHir!N678</f>
        <v>-0.3242754308858391</v>
      </c>
      <c r="V678" s="6">
        <f>O678-logHir!O678</f>
        <v>-0.23333307450461405</v>
      </c>
      <c r="W678" s="6">
        <f>P678-logHir!P678</f>
        <v>-3.2008306924108627</v>
      </c>
      <c r="X678" s="6">
        <f>Q678-logHir!Q678</f>
        <v>-3.2465646233026497</v>
      </c>
    </row>
    <row r="679" spans="1:24" x14ac:dyDescent="0.15">
      <c r="A679" s="1">
        <v>30</v>
      </c>
      <c r="B679" s="1" t="s">
        <v>304</v>
      </c>
      <c r="C679" s="1">
        <v>9</v>
      </c>
      <c r="D679" s="1" t="s">
        <v>21</v>
      </c>
      <c r="E679" s="4">
        <f>IF(資本ストック!E679&gt;0,LN(資本ストック!E679),0)</f>
        <v>13.499247427226459</v>
      </c>
      <c r="F679" s="4">
        <f>IF(資本ストック!F679&gt;0,LN(資本ストック!F679),0)</f>
        <v>13.583726488863666</v>
      </c>
      <c r="G679" s="4">
        <f>IF(資本ストック!G679&gt;0,LN(資本ストック!G679),0)</f>
        <v>13.69624934057115</v>
      </c>
      <c r="H679" s="4">
        <f>IF(資本ストック!H679&gt;0,LN(資本ストック!H679),0)</f>
        <v>13.692106446187447</v>
      </c>
      <c r="I679" s="4">
        <f>IF(資本ストック!I679&gt;0,LN(資本ストック!I679),0)</f>
        <v>13.453196230882162</v>
      </c>
      <c r="J679" s="4">
        <f>IF(資本ストック!J679&gt;0,LN(資本ストック!J679),0)</f>
        <v>13.503154903624095</v>
      </c>
      <c r="L679" s="6">
        <f t="shared" ref="L679" si="2653">E679-E$1093</f>
        <v>2.2424392675187228</v>
      </c>
      <c r="M679" s="6">
        <f t="shared" ref="M679" si="2654">F679-F$1093</f>
        <v>1.7414185904427644</v>
      </c>
      <c r="N679" s="6">
        <f t="shared" ref="N679" si="2655">G679-G$1093</f>
        <v>1.5426478893353845</v>
      </c>
      <c r="O679" s="6">
        <f t="shared" ref="O679" si="2656">H679-H$1093</f>
        <v>1.4504478898429483</v>
      </c>
      <c r="P679" s="6">
        <f t="shared" si="2519"/>
        <v>-0.7484456301315916</v>
      </c>
      <c r="Q679" s="6">
        <f t="shared" si="2520"/>
        <v>-0.69179326549450515</v>
      </c>
      <c r="S679" s="6">
        <f>L679-logHir!L679</f>
        <v>1.2349212431455214</v>
      </c>
      <c r="T679" s="6">
        <f>M679-logHir!M679</f>
        <v>0.90569056290244632</v>
      </c>
      <c r="U679" s="6">
        <f>N679-logHir!N679</f>
        <v>0.95994723957282169</v>
      </c>
      <c r="V679" s="6">
        <f>O679-logHir!O679</f>
        <v>1.1220463849713695</v>
      </c>
      <c r="W679" s="6">
        <f>P679-logHir!P679</f>
        <v>-0.84367248558524111</v>
      </c>
      <c r="X679" s="6">
        <f>Q679-logHir!Q679</f>
        <v>-0.83630308787575558</v>
      </c>
    </row>
    <row r="680" spans="1:24" x14ac:dyDescent="0.15">
      <c r="A680" s="1">
        <v>30</v>
      </c>
      <c r="B680" s="1" t="s">
        <v>304</v>
      </c>
      <c r="C680" s="1">
        <v>10</v>
      </c>
      <c r="D680" s="1" t="s">
        <v>22</v>
      </c>
      <c r="E680" s="4">
        <f>IF(資本ストック!E680&gt;0,LN(資本ストック!E680),0)</f>
        <v>8.87144227911757</v>
      </c>
      <c r="F680" s="4">
        <f>IF(資本ストック!F680&gt;0,LN(資本ストック!F680),0)</f>
        <v>9.553854332648573</v>
      </c>
      <c r="G680" s="4">
        <f>IF(資本ストック!G680&gt;0,LN(資本ストック!G680),0)</f>
        <v>9.9512298303223794</v>
      </c>
      <c r="H680" s="4">
        <f>IF(資本ストック!H680&gt;0,LN(資本ストック!H680),0)</f>
        <v>10.173639038034057</v>
      </c>
      <c r="I680" s="4">
        <f>IF(資本ストック!I680&gt;0,LN(資本ストック!I680),0)</f>
        <v>10.215537306251445</v>
      </c>
      <c r="J680" s="4">
        <f>IF(資本ストック!J680&gt;0,LN(資本ストック!J680),0)</f>
        <v>10.225694734327238</v>
      </c>
      <c r="L680" s="6">
        <f t="shared" ref="L680" si="2657">E680-E$1094</f>
        <v>-1.3698776988293631</v>
      </c>
      <c r="M680" s="6">
        <f t="shared" ref="M680" si="2658">F680-F$1094</f>
        <v>-1.0570622539986321</v>
      </c>
      <c r="N680" s="6">
        <f t="shared" ref="N680" si="2659">G680-G$1094</f>
        <v>-1.114255276925423</v>
      </c>
      <c r="O680" s="6">
        <f t="shared" ref="O680" si="2660">H680-H$1094</f>
        <v>-1.1599044438843151</v>
      </c>
      <c r="P680" s="6">
        <f t="shared" si="2519"/>
        <v>-3.9861045547623082</v>
      </c>
      <c r="Q680" s="6">
        <f t="shared" si="2520"/>
        <v>-3.9692534347913622</v>
      </c>
      <c r="S680" s="6">
        <f>L680-logHir!L680</f>
        <v>-0.94626691559771992</v>
      </c>
      <c r="T680" s="6">
        <f>M680-logHir!M680</f>
        <v>-0.31024215151301249</v>
      </c>
      <c r="U680" s="6">
        <f>N680-logHir!N680</f>
        <v>-0.43448210438216606</v>
      </c>
      <c r="V680" s="6">
        <f>O680-logHir!O680</f>
        <v>-0.38133399208591534</v>
      </c>
      <c r="W680" s="6">
        <f>P680-logHir!P680</f>
        <v>-3.067065902499964</v>
      </c>
      <c r="X680" s="6">
        <f>Q680-logHir!Q680</f>
        <v>-3.0990962598137113</v>
      </c>
    </row>
    <row r="681" spans="1:24" x14ac:dyDescent="0.15">
      <c r="A681" s="1">
        <v>30</v>
      </c>
      <c r="B681" s="1" t="s">
        <v>304</v>
      </c>
      <c r="C681" s="1">
        <v>11</v>
      </c>
      <c r="D681" s="1" t="s">
        <v>23</v>
      </c>
      <c r="E681" s="4">
        <f>IF(資本ストック!E681&gt;0,LN(資本ストック!E681),0)</f>
        <v>9.6273607321004526</v>
      </c>
      <c r="F681" s="4">
        <f>IF(資本ストック!F681&gt;0,LN(資本ストック!F681),0)</f>
        <v>10.003819611742877</v>
      </c>
      <c r="G681" s="4">
        <f>IF(資本ストック!G681&gt;0,LN(資本ストック!G681),0)</f>
        <v>10.998531226125278</v>
      </c>
      <c r="H681" s="4">
        <f>IF(資本ストック!H681&gt;0,LN(資本ストック!H681),0)</f>
        <v>11.556082454174211</v>
      </c>
      <c r="I681" s="4">
        <f>IF(資本ストック!I681&gt;0,LN(資本ストック!I681),0)</f>
        <v>11.696868178541113</v>
      </c>
      <c r="J681" s="4">
        <f>IF(資本ストック!J681&gt;0,LN(資本ストック!J681),0)</f>
        <v>11.708820238529865</v>
      </c>
      <c r="L681" s="6">
        <f t="shared" ref="L681" si="2661">E681-E$1095</f>
        <v>-1.1888398788779124</v>
      </c>
      <c r="M681" s="6">
        <f t="shared" ref="M681" si="2662">F681-F$1095</f>
        <v>-1.2138144667580963</v>
      </c>
      <c r="N681" s="6">
        <f t="shared" ref="N681" si="2663">G681-G$1095</f>
        <v>-0.92897900467925432</v>
      </c>
      <c r="O681" s="6">
        <f t="shared" ref="O681" si="2664">H681-H$1095</f>
        <v>-0.78892987036600282</v>
      </c>
      <c r="P681" s="6">
        <f t="shared" si="2519"/>
        <v>-2.5047736824726403</v>
      </c>
      <c r="Q681" s="6">
        <f t="shared" si="2520"/>
        <v>-2.4861279305887347</v>
      </c>
      <c r="S681" s="6">
        <f>L681-logHir!L681</f>
        <v>-0.49070228421836859</v>
      </c>
      <c r="T681" s="6">
        <f>M681-logHir!M681</f>
        <v>-0.51408091590878158</v>
      </c>
      <c r="U681" s="6">
        <f>N681-logHir!N681</f>
        <v>-0.15156490846514892</v>
      </c>
      <c r="V681" s="6">
        <f>O681-logHir!O681</f>
        <v>3.1619606388964883E-2</v>
      </c>
      <c r="W681" s="6">
        <f>P681-logHir!P681</f>
        <v>-1.6125338393366402</v>
      </c>
      <c r="X681" s="6">
        <f>Q681-logHir!Q681</f>
        <v>-1.6033672894165303</v>
      </c>
    </row>
    <row r="682" spans="1:24" x14ac:dyDescent="0.15">
      <c r="A682" s="1">
        <v>30</v>
      </c>
      <c r="B682" s="1" t="s">
        <v>304</v>
      </c>
      <c r="C682" s="1">
        <v>12</v>
      </c>
      <c r="D682" s="1" t="s">
        <v>24</v>
      </c>
      <c r="E682" s="4">
        <f>IF(資本ストック!E682&gt;0,LN(資本ストック!E682),0)</f>
        <v>6.9799634507701436</v>
      </c>
      <c r="F682" s="4">
        <f>IF(資本ストック!F682&gt;0,LN(資本ストック!F682),0)</f>
        <v>7.3261269860441871</v>
      </c>
      <c r="G682" s="4">
        <f>IF(資本ストック!G682&gt;0,LN(資本ストック!G682),0)</f>
        <v>8.8709949570364763</v>
      </c>
      <c r="H682" s="4">
        <f>IF(資本ストック!H682&gt;0,LN(資本ストック!H682),0)</f>
        <v>10.57752087326401</v>
      </c>
      <c r="I682" s="4">
        <f>IF(資本ストック!I682&gt;0,LN(資本ストック!I682),0)</f>
        <v>11.043904725122554</v>
      </c>
      <c r="J682" s="4">
        <f>IF(資本ストック!J682&gt;0,LN(資本ストック!J682),0)</f>
        <v>11.276499332057567</v>
      </c>
      <c r="L682" s="6">
        <f t="shared" ref="L682" si="2665">E682-E$1096</f>
        <v>-3.151283187646869</v>
      </c>
      <c r="M682" s="6">
        <f t="shared" ref="M682" si="2666">F682-F$1096</f>
        <v>-3.6949245232194556</v>
      </c>
      <c r="N682" s="6">
        <f t="shared" ref="N682" si="2667">G682-G$1096</f>
        <v>-3.6146909582193913</v>
      </c>
      <c r="O682" s="6">
        <f t="shared" ref="O682" si="2668">H682-H$1096</f>
        <v>-2.570940981332539</v>
      </c>
      <c r="P682" s="6">
        <f t="shared" si="2519"/>
        <v>-3.1577371358911996</v>
      </c>
      <c r="Q682" s="6">
        <f t="shared" si="2520"/>
        <v>-2.9184488370610335</v>
      </c>
      <c r="S682" s="6">
        <f>L682-logHir!L682</f>
        <v>-0.90298723744445741</v>
      </c>
      <c r="T682" s="6">
        <f>M682-logHir!M682</f>
        <v>-0.95334225530880712</v>
      </c>
      <c r="U682" s="6">
        <f>N682-logHir!N682</f>
        <v>-1.3287807200033566</v>
      </c>
      <c r="V682" s="6">
        <f>O682-logHir!O682</f>
        <v>-0.66422110614945673</v>
      </c>
      <c r="W682" s="6">
        <f>P682-logHir!P682</f>
        <v>-1.2738192465940976</v>
      </c>
      <c r="X682" s="6">
        <f>Q682-logHir!Q682</f>
        <v>-0.96611136467730319</v>
      </c>
    </row>
    <row r="683" spans="1:24" x14ac:dyDescent="0.15">
      <c r="A683" s="1">
        <v>30</v>
      </c>
      <c r="B683" s="1" t="s">
        <v>304</v>
      </c>
      <c r="C683" s="1">
        <v>13</v>
      </c>
      <c r="D683" s="1" t="s">
        <v>25</v>
      </c>
      <c r="E683" s="4">
        <f>IF(資本ストック!E683&gt;0,LN(資本ストック!E683),0)</f>
        <v>6.5925572419993488</v>
      </c>
      <c r="F683" s="4">
        <f>IF(資本ストック!F683&gt;0,LN(資本ストック!F683),0)</f>
        <v>9.6037817380176911</v>
      </c>
      <c r="G683" s="4">
        <f>IF(資本ストック!G683&gt;0,LN(資本ストック!G683),0)</f>
        <v>9.3529101522045011</v>
      </c>
      <c r="H683" s="4">
        <f>IF(資本ストック!H683&gt;0,LN(資本ストック!H683),0)</f>
        <v>9.1545302353335831</v>
      </c>
      <c r="I683" s="4">
        <f>IF(資本ストック!I683&gt;0,LN(資本ストック!I683),0)</f>
        <v>9.2172334669511571</v>
      </c>
      <c r="J683" s="4">
        <f>IF(資本ストック!J683&gt;0,LN(資本ストック!J683),0)</f>
        <v>9.1905714882094323</v>
      </c>
      <c r="L683" s="6">
        <f t="shared" ref="L683" si="2669">E683-E$1097</f>
        <v>-3.0381784653121171</v>
      </c>
      <c r="M683" s="6">
        <f t="shared" ref="M683" si="2670">F683-F$1097</f>
        <v>-1.4384177215068572</v>
      </c>
      <c r="N683" s="6">
        <f t="shared" ref="N683" si="2671">G683-G$1097</f>
        <v>-2.2808832197719653</v>
      </c>
      <c r="O683" s="6">
        <f t="shared" ref="O683" si="2672">H683-H$1097</f>
        <v>-2.8293481172091361</v>
      </c>
      <c r="P683" s="6">
        <f t="shared" si="2519"/>
        <v>-4.9844083940625961</v>
      </c>
      <c r="Q683" s="6">
        <f t="shared" si="2520"/>
        <v>-5.0043766809091679</v>
      </c>
      <c r="S683" s="6">
        <f>L683-logHir!L683</f>
        <v>-1.1419522388032455</v>
      </c>
      <c r="T683" s="6">
        <f>M683-logHir!M683</f>
        <v>0.12197432648258832</v>
      </c>
      <c r="U683" s="6">
        <f>N683-logHir!N683</f>
        <v>-0.22172529154538712</v>
      </c>
      <c r="V683" s="6">
        <f>O683-logHir!O683</f>
        <v>-0.69889840126826197</v>
      </c>
      <c r="W683" s="6">
        <f>P683-logHir!P683</f>
        <v>-2.720537267574338</v>
      </c>
      <c r="X683" s="6">
        <f>Q683-logHir!Q683</f>
        <v>-2.7591465452919506</v>
      </c>
    </row>
    <row r="684" spans="1:24" x14ac:dyDescent="0.15">
      <c r="A684" s="1">
        <v>30</v>
      </c>
      <c r="B684" s="1" t="s">
        <v>304</v>
      </c>
      <c r="C684" s="1">
        <v>14</v>
      </c>
      <c r="D684" s="1" t="s">
        <v>26</v>
      </c>
      <c r="E684" s="4">
        <f>IF(資本ストック!E684&gt;0,LN(資本ストック!E684),0)</f>
        <v>6.6891844885248402</v>
      </c>
      <c r="F684" s="4">
        <f>IF(資本ストック!F684&gt;0,LN(資本ストック!F684),0)</f>
        <v>7.810617810001685</v>
      </c>
      <c r="G684" s="4">
        <f>IF(資本ストック!G684&gt;0,LN(資本ストック!G684),0)</f>
        <v>9.8691458192450288</v>
      </c>
      <c r="H684" s="4">
        <f>IF(資本ストック!H684&gt;0,LN(資本ストック!H684),0)</f>
        <v>11.099786856432825</v>
      </c>
      <c r="I684" s="4">
        <f>IF(資本ストック!I684&gt;0,LN(資本ストック!I684),0)</f>
        <v>11.14195152468743</v>
      </c>
      <c r="J684" s="4">
        <f>IF(資本ストック!J684&gt;0,LN(資本ストック!J684),0)</f>
        <v>11.106348805266917</v>
      </c>
      <c r="L684" s="6">
        <f t="shared" ref="L684" si="2673">E684-E$1098</f>
        <v>0.3549396992023155</v>
      </c>
      <c r="M684" s="6">
        <f t="shared" ref="M684" si="2674">F684-F$1098</f>
        <v>-0.56625239895254698</v>
      </c>
      <c r="N684" s="6">
        <f t="shared" ref="N684" si="2675">G684-G$1098</f>
        <v>0.47208345436962063</v>
      </c>
      <c r="O684" s="6">
        <f t="shared" ref="O684" si="2676">H684-H$1098</f>
        <v>1.1916301094238175</v>
      </c>
      <c r="P684" s="6">
        <f t="shared" si="2519"/>
        <v>-3.059690336326323</v>
      </c>
      <c r="Q684" s="6">
        <f t="shared" si="2520"/>
        <v>-3.0885993638516833</v>
      </c>
      <c r="S684" s="6">
        <f>L684-logHir!L684</f>
        <v>1.2527240424497261</v>
      </c>
      <c r="T684" s="6">
        <f>M684-logHir!M684</f>
        <v>0.54119451797724771</v>
      </c>
      <c r="U684" s="6">
        <f>N684-logHir!N684</f>
        <v>1.0199408045952332</v>
      </c>
      <c r="V684" s="6">
        <f>O684-logHir!O684</f>
        <v>1.5408977680110443</v>
      </c>
      <c r="W684" s="6">
        <f>P684-logHir!P684</f>
        <v>-2.4148036931411871</v>
      </c>
      <c r="X684" s="6">
        <f>Q684-logHir!Q684</f>
        <v>-2.5243210467424744</v>
      </c>
    </row>
    <row r="685" spans="1:24" x14ac:dyDescent="0.15">
      <c r="A685" s="1">
        <v>30</v>
      </c>
      <c r="B685" s="1" t="s">
        <v>304</v>
      </c>
      <c r="C685" s="1">
        <v>15</v>
      </c>
      <c r="D685" s="1" t="s">
        <v>27</v>
      </c>
      <c r="E685" s="4">
        <f>IF(資本ストック!E685&gt;0,LN(資本ストック!E685),0)</f>
        <v>10.961778025616072</v>
      </c>
      <c r="F685" s="4">
        <f>IF(資本ストック!F685&gt;0,LN(資本ストック!F685),0)</f>
        <v>10.956310562263091</v>
      </c>
      <c r="G685" s="4">
        <f>IF(資本ストック!G685&gt;0,LN(資本ストック!G685),0)</f>
        <v>11.413357149731283</v>
      </c>
      <c r="H685" s="4">
        <f>IF(資本ストック!H685&gt;0,LN(資本ストック!H685),0)</f>
        <v>11.733420252234032</v>
      </c>
      <c r="I685" s="4">
        <f>IF(資本ストック!I685&gt;0,LN(資本ストック!I685),0)</f>
        <v>11.663819469913026</v>
      </c>
      <c r="J685" s="4">
        <f>IF(資本ストック!J685&gt;0,LN(資本ストック!J685),0)</f>
        <v>11.650215750879267</v>
      </c>
      <c r="L685" s="6">
        <f t="shared" ref="L685" si="2677">E685-E$1099</f>
        <v>-9.0686288266974557E-2</v>
      </c>
      <c r="M685" s="6">
        <f t="shared" ref="M685" si="2678">F685-F$1099</f>
        <v>-0.7372191122247127</v>
      </c>
      <c r="N685" s="6">
        <f t="shared" ref="N685" si="2679">G685-G$1099</f>
        <v>-0.88575808042835646</v>
      </c>
      <c r="O685" s="6">
        <f t="shared" ref="O685" si="2680">H685-H$1099</f>
        <v>-0.87077565964835202</v>
      </c>
      <c r="P685" s="6">
        <f t="shared" si="2519"/>
        <v>-2.5378223911007272</v>
      </c>
      <c r="Q685" s="6">
        <f t="shared" si="2520"/>
        <v>-2.5447324182393327</v>
      </c>
      <c r="S685" s="6">
        <f>L685-logHir!L685</f>
        <v>8.6429483184955913E-2</v>
      </c>
      <c r="T685" s="6">
        <f>M685-logHir!M685</f>
        <v>-0.27137241850452476</v>
      </c>
      <c r="U685" s="6">
        <f>N685-logHir!N685</f>
        <v>-0.43194335926982674</v>
      </c>
      <c r="V685" s="6">
        <f>O685-logHir!O685</f>
        <v>-0.28766868901538345</v>
      </c>
      <c r="W685" s="6">
        <f>P685-logHir!P685</f>
        <v>-1.7715165508113877</v>
      </c>
      <c r="X685" s="6">
        <f>Q685-logHir!Q685</f>
        <v>-1.7686737442695399</v>
      </c>
    </row>
    <row r="686" spans="1:24" x14ac:dyDescent="0.15">
      <c r="A686" s="1">
        <v>30</v>
      </c>
      <c r="B686" s="1" t="s">
        <v>303</v>
      </c>
      <c r="C686" s="1">
        <v>16</v>
      </c>
      <c r="D686" s="1" t="s">
        <v>10</v>
      </c>
      <c r="E686" s="4">
        <f>IF(資本ストック!E686&gt;0,LN(資本ストック!E686),0)</f>
        <v>11.470181022983438</v>
      </c>
      <c r="F686" s="4">
        <f>IF(資本ストック!F686&gt;0,LN(資本ストック!F686),0)</f>
        <v>11.298871313102117</v>
      </c>
      <c r="G686" s="4">
        <f>IF(資本ストック!G686&gt;0,LN(資本ストック!G686),0)</f>
        <v>11.796969981652804</v>
      </c>
      <c r="H686" s="4">
        <f>IF(資本ストック!H686&gt;0,LN(資本ストック!H686),0)</f>
        <v>11.94221307378556</v>
      </c>
      <c r="I686" s="4">
        <f>IF(資本ストック!I686&gt;0,LN(資本ストック!I686),0)</f>
        <v>11.580053260195694</v>
      </c>
      <c r="J686" s="4">
        <f>IF(資本ストック!J686&gt;0,LN(資本ストック!J686),0)</f>
        <v>11.708932238083818</v>
      </c>
      <c r="L686" s="6">
        <f t="shared" ref="L686" si="2681">E686-E$1100</f>
        <v>-0.38833110883702027</v>
      </c>
      <c r="M686" s="6">
        <f t="shared" ref="M686" si="2682">F686-F$1100</f>
        <v>-0.94647536809484833</v>
      </c>
      <c r="N686" s="6">
        <f t="shared" ref="N686" si="2683">G686-G$1100</f>
        <v>-0.82241387610527461</v>
      </c>
      <c r="O686" s="6">
        <f t="shared" ref="O686" si="2684">H686-H$1100</f>
        <v>-1.0729406863675592</v>
      </c>
      <c r="P686" s="6">
        <f t="shared" si="2519"/>
        <v>-2.6215886008180593</v>
      </c>
      <c r="Q686" s="6">
        <f t="shared" si="2520"/>
        <v>-2.4860159310347818</v>
      </c>
      <c r="S686" s="6">
        <f>L686-logHir!L686</f>
        <v>0.14159013650062491</v>
      </c>
      <c r="T686" s="6">
        <f>M686-logHir!M686</f>
        <v>-0.28156250146373552</v>
      </c>
      <c r="U686" s="6">
        <f>N686-logHir!N686</f>
        <v>-0.10890112491292392</v>
      </c>
      <c r="V686" s="6">
        <f>O686-logHir!O686</f>
        <v>-0.31747644429383826</v>
      </c>
      <c r="W686" s="6">
        <f>P686-logHir!P686</f>
        <v>-1.8011393804740923</v>
      </c>
      <c r="X686" s="6">
        <f>Q686-logHir!Q686</f>
        <v>-1.6574700336905277</v>
      </c>
    </row>
    <row r="687" spans="1:24" x14ac:dyDescent="0.15">
      <c r="A687" s="1">
        <v>30</v>
      </c>
      <c r="B687" s="1" t="s">
        <v>303</v>
      </c>
      <c r="C687" s="1">
        <v>17</v>
      </c>
      <c r="D687" s="1" t="s">
        <v>11</v>
      </c>
      <c r="E687" s="4">
        <f>IF(資本ストック!E687&gt;0,LN(資本ストック!E687),0)</f>
        <v>12.492916768215162</v>
      </c>
      <c r="F687" s="4">
        <f>IF(資本ストック!F687&gt;0,LN(資本ストック!F687),0)</f>
        <v>13.204717299200842</v>
      </c>
      <c r="G687" s="4">
        <f>IF(資本ストック!G687&gt;0,LN(資本ストック!G687),0)</f>
        <v>13.451955920116532</v>
      </c>
      <c r="H687" s="4">
        <f>IF(資本ストック!H687&gt;0,LN(資本ストック!H687),0)</f>
        <v>13.475430983817201</v>
      </c>
      <c r="I687" s="4">
        <f>IF(資本ストック!I687&gt;0,LN(資本ストック!I687),0)</f>
        <v>13.255737416230136</v>
      </c>
      <c r="J687" s="4">
        <f>IF(資本ストック!J687&gt;0,LN(資本ストック!J687),0)</f>
        <v>13.224437011886314</v>
      </c>
      <c r="L687" s="6">
        <f t="shared" ref="L687" si="2685">E687-E$1101</f>
        <v>-0.10751933642155009</v>
      </c>
      <c r="M687" s="6">
        <f t="shared" ref="M687" si="2686">F687-F$1101</f>
        <v>-0.45044951829396673</v>
      </c>
      <c r="N687" s="6">
        <f t="shared" ref="N687" si="2687">G687-G$1101</f>
        <v>-0.55648071544473154</v>
      </c>
      <c r="O687" s="6">
        <f t="shared" ref="O687" si="2688">H687-H$1101</f>
        <v>-0.89246845969945987</v>
      </c>
      <c r="P687" s="6">
        <f t="shared" si="2519"/>
        <v>-0.94590444478361668</v>
      </c>
      <c r="Q687" s="6">
        <f t="shared" si="2520"/>
        <v>-0.97051115723228598</v>
      </c>
      <c r="S687" s="6">
        <f>L687-logHir!L687</f>
        <v>0.27993658813062439</v>
      </c>
      <c r="T687" s="6">
        <f>M687-logHir!M687</f>
        <v>7.2511623792035351E-3</v>
      </c>
      <c r="U687" s="6">
        <f>N687-logHir!N687</f>
        <v>-4.6713794762990091E-2</v>
      </c>
      <c r="V687" s="6">
        <f>O687-logHir!O687</f>
        <v>-0.38590388572957046</v>
      </c>
      <c r="W687" s="6">
        <f>P687-logHir!P687</f>
        <v>-0.42291457310055236</v>
      </c>
      <c r="X687" s="6">
        <f>Q687-logHir!Q687</f>
        <v>-0.46506084142579418</v>
      </c>
    </row>
    <row r="688" spans="1:24" x14ac:dyDescent="0.15">
      <c r="A688" s="1">
        <v>30</v>
      </c>
      <c r="B688" s="1" t="s">
        <v>303</v>
      </c>
      <c r="C688" s="1">
        <v>18</v>
      </c>
      <c r="D688" s="1" t="s">
        <v>12</v>
      </c>
      <c r="E688" s="4">
        <f>IF(資本ストック!E688&gt;0,LN(資本ストック!E688),0)</f>
        <v>11.173803538546691</v>
      </c>
      <c r="F688" s="4">
        <f>IF(資本ストック!F688&gt;0,LN(資本ストック!F688),0)</f>
        <v>12.480768475507036</v>
      </c>
      <c r="G688" s="4">
        <f>IF(資本ストック!G688&gt;0,LN(資本ストック!G688),0)</f>
        <v>12.469318962360106</v>
      </c>
      <c r="H688" s="4">
        <f>IF(資本ストック!H688&gt;0,LN(資本ストック!H688),0)</f>
        <v>12.431657466798448</v>
      </c>
      <c r="I688" s="4">
        <f>IF(資本ストック!I688&gt;0,LN(資本ストック!I688),0)</f>
        <v>12.173825277399775</v>
      </c>
      <c r="J688" s="4">
        <f>IF(資本ストック!J688&gt;0,LN(資本ストック!J688),0)</f>
        <v>12.159149723354055</v>
      </c>
      <c r="L688" s="6">
        <f t="shared" ref="L688" si="2689">E688-E$1102</f>
        <v>-0.74568086241360909</v>
      </c>
      <c r="M688" s="6">
        <f t="shared" ref="M688" si="2690">F688-F$1102</f>
        <v>-0.65396555469654061</v>
      </c>
      <c r="N688" s="6">
        <f t="shared" ref="N688" si="2691">G688-G$1102</f>
        <v>-0.95398095574334008</v>
      </c>
      <c r="O688" s="6">
        <f t="shared" ref="O688" si="2692">H688-H$1102</f>
        <v>-1.0966307139449025</v>
      </c>
      <c r="P688" s="6">
        <f t="shared" si="2519"/>
        <v>-2.0278165836139781</v>
      </c>
      <c r="Q688" s="6">
        <f t="shared" si="2520"/>
        <v>-2.0357984457645451</v>
      </c>
      <c r="S688" s="6">
        <f>L688-logHir!L688</f>
        <v>-0.21459448861841501</v>
      </c>
      <c r="T688" s="6">
        <f>M688-logHir!M688</f>
        <v>-9.4352394603005152E-2</v>
      </c>
      <c r="U688" s="6">
        <f>N688-logHir!N688</f>
        <v>-0.29146497378507163</v>
      </c>
      <c r="V688" s="6">
        <f>O688-logHir!O688</f>
        <v>-0.44603662816184375</v>
      </c>
      <c r="W688" s="6">
        <f>P688-logHir!P688</f>
        <v>-1.2746953996503869</v>
      </c>
      <c r="X688" s="6">
        <f>Q688-logHir!Q688</f>
        <v>-1.2755357515854211</v>
      </c>
    </row>
    <row r="689" spans="1:24" x14ac:dyDescent="0.15">
      <c r="A689" s="1">
        <v>30</v>
      </c>
      <c r="B689" s="1" t="s">
        <v>303</v>
      </c>
      <c r="C689" s="1">
        <v>19</v>
      </c>
      <c r="D689" s="1" t="s">
        <v>13</v>
      </c>
      <c r="E689" s="4">
        <f>IF(資本ストック!E689&gt;0,LN(資本ストック!E689),0)</f>
        <v>11.22305133795569</v>
      </c>
      <c r="F689" s="4">
        <f>IF(資本ストック!F689&gt;0,LN(資本ストック!F689),0)</f>
        <v>11.471560513892149</v>
      </c>
      <c r="G689" s="4">
        <f>IF(資本ストック!G689&gt;0,LN(資本ストック!G689),0)</f>
        <v>11.412173189587564</v>
      </c>
      <c r="H689" s="4">
        <f>IF(資本ストック!H689&gt;0,LN(資本ストック!H689),0)</f>
        <v>11.790014098228893</v>
      </c>
      <c r="I689" s="4">
        <f>IF(資本ストック!I689&gt;0,LN(資本ストック!I689),0)</f>
        <v>11.863593160751726</v>
      </c>
      <c r="J689" s="4">
        <f>IF(資本ストック!J689&gt;0,LN(資本ストック!J689),0)</f>
        <v>11.703803871187718</v>
      </c>
      <c r="L689" s="6">
        <f t="shared" ref="L689" si="2693">E689-E$1103</f>
        <v>-1.5300400188724694E-3</v>
      </c>
      <c r="M689" s="6">
        <f t="shared" ref="M689" si="2694">F689-F$1103</f>
        <v>-0.11779521811378224</v>
      </c>
      <c r="N689" s="6">
        <f t="shared" ref="N689" si="2695">G689-G$1103</f>
        <v>-0.39002619198005917</v>
      </c>
      <c r="O689" s="6">
        <f t="shared" ref="O689" si="2696">H689-H$1103</f>
        <v>-0.43691597462788501</v>
      </c>
      <c r="P689" s="6">
        <f t="shared" si="2519"/>
        <v>-2.3380487002620267</v>
      </c>
      <c r="Q689" s="6">
        <f t="shared" si="2520"/>
        <v>-2.491144297930882</v>
      </c>
      <c r="S689" s="6">
        <f>L689-logHir!L689</f>
        <v>0.38843006376979083</v>
      </c>
      <c r="T689" s="6">
        <f>M689-logHir!M689</f>
        <v>0.35095485175449603</v>
      </c>
      <c r="U689" s="6">
        <f>N689-logHir!N689</f>
        <v>0.11237623024771537</v>
      </c>
      <c r="V689" s="6">
        <f>O689-logHir!O689</f>
        <v>0.31479851006407422</v>
      </c>
      <c r="W689" s="6">
        <f>P689-logHir!P689</f>
        <v>-1.6491903786352946</v>
      </c>
      <c r="X689" s="6">
        <f>Q689-logHir!Q689</f>
        <v>-1.8509971646044487</v>
      </c>
    </row>
    <row r="690" spans="1:24" x14ac:dyDescent="0.15">
      <c r="A690" s="1">
        <v>30</v>
      </c>
      <c r="B690" s="1" t="s">
        <v>303</v>
      </c>
      <c r="C690" s="1">
        <v>20</v>
      </c>
      <c r="D690" s="1" t="s">
        <v>14</v>
      </c>
      <c r="E690" s="4">
        <f>IF(資本ストック!E690&gt;0,LN(資本ストック!E690),0)</f>
        <v>10.795180568754201</v>
      </c>
      <c r="F690" s="4">
        <f>IF(資本ストック!F690&gt;0,LN(資本ストック!F690),0)</f>
        <v>12.639230583534799</v>
      </c>
      <c r="G690" s="4">
        <f>IF(資本ストック!G690&gt;0,LN(資本ストック!G690),0)</f>
        <v>13.256784340168593</v>
      </c>
      <c r="H690" s="4">
        <f>IF(資本ストック!H690&gt;0,LN(資本ストック!H690),0)</f>
        <v>13.392887421719278</v>
      </c>
      <c r="I690" s="4">
        <f>IF(資本ストック!I690&gt;0,LN(資本ストック!I690),0)</f>
        <v>13.365572489652013</v>
      </c>
      <c r="J690" s="4">
        <f>IF(資本ストック!J690&gt;0,LN(資本ストック!J690),0)</f>
        <v>13.319720462792622</v>
      </c>
      <c r="L690" s="6">
        <f t="shared" ref="L690" si="2697">E690-E$1104</f>
        <v>-0.13531920386449592</v>
      </c>
      <c r="M690" s="6">
        <f t="shared" ref="M690" si="2698">F690-F$1104</f>
        <v>-0.330231822180858</v>
      </c>
      <c r="N690" s="6">
        <f t="shared" ref="N690" si="2699">G690-G$1104</f>
        <v>-0.56581742500056897</v>
      </c>
      <c r="O690" s="6">
        <f t="shared" ref="O690" si="2700">H690-H$1104</f>
        <v>-0.81988722550629234</v>
      </c>
      <c r="P690" s="6">
        <f t="shared" si="2519"/>
        <v>-0.83606937136173975</v>
      </c>
      <c r="Q690" s="6">
        <f t="shared" si="2520"/>
        <v>-0.87522770632597791</v>
      </c>
      <c r="S690" s="6">
        <f>L690-logHir!L690</f>
        <v>0.29295912641249977</v>
      </c>
      <c r="T690" s="6">
        <f>M690-logHir!M690</f>
        <v>0.25967187841884609</v>
      </c>
      <c r="U690" s="6">
        <f>N690-logHir!N690</f>
        <v>-5.6273014981780278E-2</v>
      </c>
      <c r="V690" s="6">
        <f>O690-logHir!O690</f>
        <v>7.7271642777105853E-3</v>
      </c>
      <c r="W690" s="6">
        <f>P690-logHir!P690</f>
        <v>2.2481816801928289E-2</v>
      </c>
      <c r="X690" s="6">
        <f>Q690-logHir!Q690</f>
        <v>2.2639047017829483E-3</v>
      </c>
    </row>
    <row r="691" spans="1:24" x14ac:dyDescent="0.15">
      <c r="A691" s="1">
        <v>30</v>
      </c>
      <c r="B691" s="1" t="s">
        <v>303</v>
      </c>
      <c r="C691" s="1">
        <v>21</v>
      </c>
      <c r="D691" s="1" t="s">
        <v>15</v>
      </c>
      <c r="E691" s="4">
        <f>IF(資本ストック!E691&gt;0,LN(資本ストック!E691),0)</f>
        <v>13.725512523541004</v>
      </c>
      <c r="F691" s="4">
        <f>IF(資本ストック!F691&gt;0,LN(資本ストック!F691),0)</f>
        <v>13.73275870714612</v>
      </c>
      <c r="G691" s="4">
        <f>IF(資本ストック!G691&gt;0,LN(資本ストック!G691),0)</f>
        <v>13.704645470484108</v>
      </c>
      <c r="H691" s="4">
        <f>IF(資本ストック!H691&gt;0,LN(資本ストック!H691),0)</f>
        <v>13.674071557635239</v>
      </c>
      <c r="I691" s="4">
        <f>IF(資本ストック!I691&gt;0,LN(資本ストック!I691),0)</f>
        <v>13.487598521742608</v>
      </c>
      <c r="J691" s="4">
        <f>IF(資本ストック!J691&gt;0,LN(資本ストック!J691),0)</f>
        <v>13.474098914686762</v>
      </c>
      <c r="L691" s="6">
        <f t="shared" ref="L691" si="2701">E691-E$1105</f>
        <v>1.1335170335213185</v>
      </c>
      <c r="M691" s="6">
        <f t="shared" ref="M691" si="2702">F691-F$1105</f>
        <v>5.5299002816285636E-2</v>
      </c>
      <c r="N691" s="6">
        <f t="shared" ref="N691" si="2703">G691-G$1105</f>
        <v>-0.43474556417621812</v>
      </c>
      <c r="O691" s="6">
        <f t="shared" ref="O691" si="2704">H691-H$1105</f>
        <v>-0.87785791219925535</v>
      </c>
      <c r="P691" s="6">
        <f t="shared" si="2519"/>
        <v>-0.71404333927114472</v>
      </c>
      <c r="Q691" s="6">
        <f t="shared" si="2520"/>
        <v>-0.72084925443183856</v>
      </c>
      <c r="S691" s="6">
        <f>L691-logHir!L691</f>
        <v>1.4215999868886904</v>
      </c>
      <c r="T691" s="6">
        <f>M691-logHir!M691</f>
        <v>0.58526433949359458</v>
      </c>
      <c r="U691" s="6">
        <f>N691-logHir!N691</f>
        <v>0.16268314039452569</v>
      </c>
      <c r="V691" s="6">
        <f>O691-logHir!O691</f>
        <v>-0.19518280578339287</v>
      </c>
      <c r="W691" s="6">
        <f>P691-logHir!P691</f>
        <v>0.19057696480258812</v>
      </c>
      <c r="X691" s="6">
        <f>Q691-logHir!Q691</f>
        <v>0.19955416473306542</v>
      </c>
    </row>
    <row r="692" spans="1:24" x14ac:dyDescent="0.15">
      <c r="A692" s="1">
        <v>30</v>
      </c>
      <c r="B692" s="1" t="s">
        <v>159</v>
      </c>
      <c r="C692" s="1">
        <v>22</v>
      </c>
      <c r="D692" s="1" t="s">
        <v>7</v>
      </c>
      <c r="E692" s="4">
        <f>IF(資本ストック!E692&gt;0,LN(資本ストック!E692),0)</f>
        <v>12.627428445143396</v>
      </c>
      <c r="F692" s="4">
        <f>IF(資本ストック!F692&gt;0,LN(資本ストック!F692),0)</f>
        <v>12.989174219684955</v>
      </c>
      <c r="G692" s="4">
        <f>IF(資本ストック!G692&gt;0,LN(資本ストック!G692),0)</f>
        <v>13.688045135630304</v>
      </c>
      <c r="H692" s="4">
        <f>IF(資本ストック!H692&gt;0,LN(資本ストック!H692),0)</f>
        <v>14.176449939658053</v>
      </c>
      <c r="I692" s="4">
        <f>IF(資本ストック!I692&gt;0,LN(資本ストック!I692),0)</f>
        <v>14.205078318326446</v>
      </c>
      <c r="J692" s="4">
        <f>IF(資本ストック!J692&gt;0,LN(資本ストック!J692),0)</f>
        <v>14.19437737574034</v>
      </c>
      <c r="L692" s="6">
        <f t="shared" ref="L692" si="2705">E692-E$1106</f>
        <v>0.44134246045015679</v>
      </c>
      <c r="M692" s="6">
        <f t="shared" ref="M692" si="2706">F692-F$1106</f>
        <v>-0.50021845811635401</v>
      </c>
      <c r="N692" s="6">
        <f t="shared" ref="N692" si="2707">G692-G$1106</f>
        <v>-0.71105837453954202</v>
      </c>
      <c r="O692" s="6">
        <f t="shared" ref="O692" si="2708">H692-H$1106</f>
        <v>-0.67921913362016362</v>
      </c>
      <c r="P692" s="6">
        <f t="shared" si="2519"/>
        <v>3.436457312693264E-3</v>
      </c>
      <c r="Q692" s="6">
        <f t="shared" si="2520"/>
        <v>-5.7079337826060339E-4</v>
      </c>
      <c r="S692" s="6">
        <f>L692-logHir!L692</f>
        <v>0.84341626120733437</v>
      </c>
      <c r="T692" s="6">
        <f>M692-logHir!M692</f>
        <v>6.5982346167428929E-2</v>
      </c>
      <c r="U692" s="6">
        <f>N692-logHir!N692</f>
        <v>-6.7579101051034485E-2</v>
      </c>
      <c r="V692" s="6">
        <f>O692-logHir!O692</f>
        <v>3.0664118825523445E-2</v>
      </c>
      <c r="W692" s="6">
        <f>P692-logHir!P692</f>
        <v>0.71360807628914635</v>
      </c>
      <c r="X692" s="6">
        <f>Q692-logHir!Q692</f>
        <v>0.73665248359898072</v>
      </c>
    </row>
    <row r="693" spans="1:24" x14ac:dyDescent="0.15">
      <c r="A693" s="1">
        <v>30</v>
      </c>
      <c r="B693" s="1" t="s">
        <v>159</v>
      </c>
      <c r="C693" s="1">
        <v>23</v>
      </c>
      <c r="D693" s="1" t="s">
        <v>28</v>
      </c>
      <c r="E693" s="4">
        <f>IF(資本ストック!E693&gt;0,LN(資本ストック!E693),0)</f>
        <v>12.249807552321693</v>
      </c>
      <c r="F693" s="4">
        <f>IF(資本ストック!F693&gt;0,LN(資本ストック!F693),0)</f>
        <v>12.969406705940065</v>
      </c>
      <c r="G693" s="4">
        <f>IF(資本ストック!G693&gt;0,LN(資本ストック!G693),0)</f>
        <v>13.403716640149749</v>
      </c>
      <c r="H693" s="4">
        <f>IF(資本ストック!H693&gt;0,LN(資本ストック!H693),0)</f>
        <v>14.085387606081373</v>
      </c>
      <c r="I693" s="4">
        <f>IF(資本ストック!I693&gt;0,LN(資本ストック!I693),0)</f>
        <v>14.09186403163659</v>
      </c>
      <c r="J693" s="4">
        <f>IF(資本ストック!J693&gt;0,LN(資本ストック!J693),0)</f>
        <v>14.07613952518013</v>
      </c>
      <c r="L693" s="6">
        <f t="shared" ref="L693" si="2709">E693-E$1107</f>
        <v>-0.44980960809240855</v>
      </c>
      <c r="M693" s="6">
        <f t="shared" ref="M693" si="2710">F693-F$1107</f>
        <v>-0.52663057774220157</v>
      </c>
      <c r="N693" s="6">
        <f t="shared" ref="N693" si="2711">G693-G$1107</f>
        <v>-0.59249194695208374</v>
      </c>
      <c r="O693" s="6">
        <f t="shared" ref="O693" si="2712">H693-H$1107</f>
        <v>-0.50721884871989786</v>
      </c>
      <c r="P693" s="6">
        <f t="shared" si="2519"/>
        <v>-0.10977782937716363</v>
      </c>
      <c r="Q693" s="6">
        <f t="shared" si="2520"/>
        <v>-0.11880864393847013</v>
      </c>
      <c r="S693" s="6">
        <f>L693-logHir!L693</f>
        <v>5.3761827907207405E-2</v>
      </c>
      <c r="T693" s="6">
        <f>M693-logHir!M693</f>
        <v>2.0409477035583379E-2</v>
      </c>
      <c r="U693" s="6">
        <f>N693-logHir!N693</f>
        <v>-3.6481703609164029E-2</v>
      </c>
      <c r="V693" s="6">
        <f>O693-logHir!O693</f>
        <v>4.7223181932231739E-2</v>
      </c>
      <c r="W693" s="6">
        <f>P693-logHir!P693</f>
        <v>0.46491169685752531</v>
      </c>
      <c r="X693" s="6">
        <f>Q693-logHir!Q693</f>
        <v>0.48201828533951563</v>
      </c>
    </row>
    <row r="694" spans="1:24" x14ac:dyDescent="0.15">
      <c r="A694" s="1">
        <v>31</v>
      </c>
      <c r="B694" s="1" t="s">
        <v>306</v>
      </c>
      <c r="C694" s="1">
        <v>1</v>
      </c>
      <c r="D694" s="1" t="s">
        <v>8</v>
      </c>
      <c r="E694" s="4">
        <f>IF(資本ストック!E694&gt;0,LN(資本ストック!E694),0)</f>
        <v>12.843292678662817</v>
      </c>
      <c r="F694" s="4">
        <f>IF(資本ストック!F694&gt;0,LN(資本ストック!F694),0)</f>
        <v>13.305779730578053</v>
      </c>
      <c r="G694" s="4">
        <f>IF(資本ストック!G694&gt;0,LN(資本ストック!G694),0)</f>
        <v>13.6564821452576</v>
      </c>
      <c r="H694" s="4">
        <f>IF(資本ストック!H694&gt;0,LN(資本ストック!H694),0)</f>
        <v>13.817258371062309</v>
      </c>
      <c r="I694" s="4">
        <f>IF(資本ストック!I694&gt;0,LN(資本ストック!I694),0)</f>
        <v>13.732434850617942</v>
      </c>
      <c r="J694" s="4">
        <f>IF(資本ストック!J694&gt;0,LN(資本ストック!J694),0)</f>
        <v>13.713980270892787</v>
      </c>
      <c r="L694" s="6">
        <f t="shared" ref="L694" si="2713">E694-E$1085</f>
        <v>-0.56985602975481342</v>
      </c>
      <c r="M694" s="6">
        <f t="shared" ref="M694" si="2714">F694-F$1085</f>
        <v>-0.33270573323654773</v>
      </c>
      <c r="N694" s="6">
        <f t="shared" ref="N694" si="2715">G694-G$1085</f>
        <v>-0.33087139021677103</v>
      </c>
      <c r="O694" s="6">
        <f t="shared" ref="O694" si="2716">H694-H$1085</f>
        <v>-0.3687063803415942</v>
      </c>
      <c r="P694" s="6">
        <f t="shared" si="2519"/>
        <v>-0.46920701039581125</v>
      </c>
      <c r="Q694" s="6">
        <f t="shared" si="2520"/>
        <v>-0.48096789822581343</v>
      </c>
      <c r="S694" s="6">
        <f>L694-logHir!L694</f>
        <v>8.8358220243154761E-2</v>
      </c>
      <c r="T694" s="6">
        <f>M694-logHir!M694</f>
        <v>0.20960578657380857</v>
      </c>
      <c r="U694" s="6">
        <f>N694-logHir!N694</f>
        <v>0.1140848031620294</v>
      </c>
      <c r="V694" s="6">
        <f>O694-logHir!O694</f>
        <v>0.11778991070206857</v>
      </c>
      <c r="W694" s="6">
        <f>P694-logHir!P694</f>
        <v>4.2462635650785785E-2</v>
      </c>
      <c r="X694" s="6">
        <f>Q694-logHir!Q694</f>
        <v>2.7898210463728645E-2</v>
      </c>
    </row>
    <row r="695" spans="1:24" x14ac:dyDescent="0.15">
      <c r="A695" s="1">
        <v>31</v>
      </c>
      <c r="B695" s="1" t="s">
        <v>306</v>
      </c>
      <c r="C695" s="1">
        <v>2</v>
      </c>
      <c r="D695" s="1" t="s">
        <v>9</v>
      </c>
      <c r="E695" s="4">
        <f>IF(資本ストック!E695&gt;0,LN(資本ストック!E695),0)</f>
        <v>8.1424237475565064</v>
      </c>
      <c r="F695" s="4">
        <f>IF(資本ストック!F695&gt;0,LN(資本ストック!F695),0)</f>
        <v>9.5154174694340554</v>
      </c>
      <c r="G695" s="4">
        <f>IF(資本ストック!G695&gt;0,LN(資本ストック!G695),0)</f>
        <v>9.3631049454096473</v>
      </c>
      <c r="H695" s="4">
        <f>IF(資本ストック!H695&gt;0,LN(資本ストック!H695),0)</f>
        <v>9.2864557518704487</v>
      </c>
      <c r="I695" s="4">
        <f>IF(資本ストック!I695&gt;0,LN(資本ストック!I695),0)</f>
        <v>8.9648706569050045</v>
      </c>
      <c r="J695" s="4">
        <f>IF(資本ストック!J695&gt;0,LN(資本ストック!J695),0)</f>
        <v>8.8927078664329304</v>
      </c>
      <c r="L695" s="6">
        <f t="shared" ref="L695" si="2717">E695-E$1086</f>
        <v>-1.8026914796792468</v>
      </c>
      <c r="M695" s="6">
        <f t="shared" ref="M695" si="2718">F695-F$1086</f>
        <v>-0.60542536739624175</v>
      </c>
      <c r="N695" s="6">
        <f t="shared" ref="N695" si="2719">G695-G$1086</f>
        <v>-0.84675172737938631</v>
      </c>
      <c r="O695" s="6">
        <f t="shared" ref="O695" si="2720">H695-H$1086</f>
        <v>-0.90786654055529503</v>
      </c>
      <c r="P695" s="6">
        <f t="shared" si="2519"/>
        <v>-5.2367712041087486</v>
      </c>
      <c r="Q695" s="6">
        <f t="shared" si="2520"/>
        <v>-5.3022403026856697</v>
      </c>
      <c r="S695" s="6">
        <f>L695-logHir!L695</f>
        <v>-4.775752343441475E-2</v>
      </c>
      <c r="T695" s="6">
        <f>M695-logHir!M695</f>
        <v>0.83752641653888737</v>
      </c>
      <c r="U695" s="6">
        <f>N695-logHir!N695</f>
        <v>0.59304009089786547</v>
      </c>
      <c r="V695" s="6">
        <f>O695-logHir!O695</f>
        <v>0.26279213864785333</v>
      </c>
      <c r="W695" s="6">
        <f>P695-logHir!P695</f>
        <v>-3.538440286193544</v>
      </c>
      <c r="X695" s="6">
        <f>Q695-logHir!Q695</f>
        <v>-3.5553096699140001</v>
      </c>
    </row>
    <row r="696" spans="1:24" x14ac:dyDescent="0.15">
      <c r="A696" s="1">
        <v>31</v>
      </c>
      <c r="B696" s="1" t="s">
        <v>307</v>
      </c>
      <c r="C696" s="1">
        <v>3</v>
      </c>
      <c r="D696" s="1" t="s">
        <v>16</v>
      </c>
      <c r="E696" s="4">
        <f>IF(資本ストック!E696&gt;0,LN(資本ストック!E696),0)</f>
        <v>10.36209934569426</v>
      </c>
      <c r="F696" s="4">
        <f>IF(資本ストック!F696&gt;0,LN(資本ストック!F696),0)</f>
        <v>10.845278112740392</v>
      </c>
      <c r="G696" s="4">
        <f>IF(資本ストック!G696&gt;0,LN(資本ストック!G696),0)</f>
        <v>11.51757919167618</v>
      </c>
      <c r="H696" s="4">
        <f>IF(資本ストック!H696&gt;0,LN(資本ストック!H696),0)</f>
        <v>11.690108533461625</v>
      </c>
      <c r="I696" s="4">
        <f>IF(資本ストック!I696&gt;0,LN(資本ストック!I696),0)</f>
        <v>11.771084024794101</v>
      </c>
      <c r="J696" s="4">
        <f>IF(資本ストック!J696&gt;0,LN(資本ストック!J696),0)</f>
        <v>11.796108318722288</v>
      </c>
      <c r="L696" s="6">
        <f t="shared" ref="L696" si="2721">E696-E$1087</f>
        <v>-0.64311157169904121</v>
      </c>
      <c r="M696" s="6">
        <f t="shared" ref="M696" si="2722">F696-F$1087</f>
        <v>-0.75318836346713702</v>
      </c>
      <c r="N696" s="6">
        <f t="shared" ref="N696" si="2723">G696-G$1087</f>
        <v>-0.61743003600288837</v>
      </c>
      <c r="O696" s="6">
        <f t="shared" ref="O696" si="2724">H696-H$1087</f>
        <v>-0.80621972312525436</v>
      </c>
      <c r="P696" s="6">
        <f t="shared" si="2519"/>
        <v>-2.430557836219652</v>
      </c>
      <c r="Q696" s="6">
        <f t="shared" si="2520"/>
        <v>-2.3988398503963122</v>
      </c>
      <c r="S696" s="6">
        <f>L696-logHir!L696</f>
        <v>6.8114784091873659E-2</v>
      </c>
      <c r="T696" s="6">
        <f>M696-logHir!M696</f>
        <v>-0.11357355869713537</v>
      </c>
      <c r="U696" s="6">
        <f>N696-logHir!N696</f>
        <v>0.15758302503701671</v>
      </c>
      <c r="V696" s="6">
        <f>O696-logHir!O696</f>
        <v>0.14235972001583619</v>
      </c>
      <c r="W696" s="6">
        <f>P696-logHir!P696</f>
        <v>-1.3614778658076148</v>
      </c>
      <c r="X696" s="6">
        <f>Q696-logHir!Q696</f>
        <v>-1.3640157513465319</v>
      </c>
    </row>
    <row r="697" spans="1:24" x14ac:dyDescent="0.15">
      <c r="A697" s="1">
        <v>31</v>
      </c>
      <c r="B697" s="1" t="s">
        <v>307</v>
      </c>
      <c r="C697" s="1">
        <v>4</v>
      </c>
      <c r="D697" s="1" t="s">
        <v>17</v>
      </c>
      <c r="E697" s="4">
        <f>IF(資本ストック!E697&gt;0,LN(資本ストック!E697),0)</f>
        <v>9.3530582465214458</v>
      </c>
      <c r="F697" s="4">
        <f>IF(資本ストック!F697&gt;0,LN(資本ストック!F697),0)</f>
        <v>9.9568358428357264</v>
      </c>
      <c r="G697" s="4">
        <f>IF(資本ストック!G697&gt;0,LN(資本ストック!G697),0)</f>
        <v>10.285768775422458</v>
      </c>
      <c r="H697" s="4">
        <f>IF(資本ストック!H697&gt;0,LN(資本ストック!H697),0)</f>
        <v>10.402463766096483</v>
      </c>
      <c r="I697" s="4">
        <f>IF(資本ストック!I697&gt;0,LN(資本ストック!I697),0)</f>
        <v>10.123241911676145</v>
      </c>
      <c r="J697" s="4">
        <f>IF(資本ストック!J697&gt;0,LN(資本ストック!J697),0)</f>
        <v>10.074854095479084</v>
      </c>
      <c r="L697" s="6">
        <f t="shared" ref="L697" si="2725">E697-E$1088</f>
        <v>-1.3544483318865392</v>
      </c>
      <c r="M697" s="6">
        <f t="shared" ref="M697" si="2726">F697-F$1088</f>
        <v>-1.2109792583257217</v>
      </c>
      <c r="N697" s="6">
        <f t="shared" ref="N697" si="2727">G697-G$1088</f>
        <v>-1.1764654080678163</v>
      </c>
      <c r="O697" s="6">
        <f t="shared" ref="O697" si="2728">H697-H$1088</f>
        <v>-1.1198957545901393</v>
      </c>
      <c r="P697" s="6">
        <f t="shared" si="2519"/>
        <v>-4.0783999493376086</v>
      </c>
      <c r="Q697" s="6">
        <f t="shared" si="2520"/>
        <v>-4.1200940736395157</v>
      </c>
      <c r="S697" s="6">
        <f>L697-logHir!L697</f>
        <v>-0.42984800589851524</v>
      </c>
      <c r="T697" s="6">
        <f>M697-logHir!M697</f>
        <v>-0.63058427178240528</v>
      </c>
      <c r="U697" s="6">
        <f>N697-logHir!N697</f>
        <v>-0.63627863248006911</v>
      </c>
      <c r="V697" s="6">
        <f>O697-logHir!O697</f>
        <v>-0.51926258430005667</v>
      </c>
      <c r="W697" s="6">
        <f>P697-logHir!P697</f>
        <v>-3.4354953209417172</v>
      </c>
      <c r="X697" s="6">
        <f>Q697-logHir!Q697</f>
        <v>-3.4892987098501571</v>
      </c>
    </row>
    <row r="698" spans="1:24" x14ac:dyDescent="0.15">
      <c r="A698" s="1">
        <v>31</v>
      </c>
      <c r="B698" s="1" t="s">
        <v>307</v>
      </c>
      <c r="C698" s="1">
        <v>5</v>
      </c>
      <c r="D698" s="1" t="s">
        <v>18</v>
      </c>
      <c r="E698" s="4">
        <f>IF(資本ストック!E698&gt;0,LN(資本ストック!E698),0)</f>
        <v>10.209594417177918</v>
      </c>
      <c r="F698" s="4">
        <f>IF(資本ストック!F698&gt;0,LN(資本ストック!F698),0)</f>
        <v>10.447517352917783</v>
      </c>
      <c r="G698" s="4">
        <f>IF(資本ストック!G698&gt;0,LN(資本ストック!G698),0)</f>
        <v>11.013723935038019</v>
      </c>
      <c r="H698" s="4">
        <f>IF(資本ストック!H698&gt;0,LN(資本ストック!H698),0)</f>
        <v>11.758701320163297</v>
      </c>
      <c r="I698" s="4">
        <f>IF(資本ストック!I698&gt;0,LN(資本ストック!I698),0)</f>
        <v>11.763052728367544</v>
      </c>
      <c r="J698" s="4">
        <f>IF(資本ストック!J698&gt;0,LN(資本ストック!J698),0)</f>
        <v>11.722534866560581</v>
      </c>
      <c r="L698" s="6">
        <f t="shared" ref="L698" si="2729">E698-E$1089</f>
        <v>3.1161370292615231E-2</v>
      </c>
      <c r="M698" s="6">
        <f t="shared" ref="M698" si="2730">F698-F$1089</f>
        <v>-0.11464484472859837</v>
      </c>
      <c r="N698" s="6">
        <f t="shared" ref="N698" si="2731">G698-G$1089</f>
        <v>7.3933673843438186E-3</v>
      </c>
      <c r="O698" s="6">
        <f t="shared" ref="O698" si="2732">H698-H$1089</f>
        <v>0.44810102879549873</v>
      </c>
      <c r="P698" s="6">
        <f t="shared" si="2519"/>
        <v>-2.438589132646209</v>
      </c>
      <c r="Q698" s="6">
        <f t="shared" si="2520"/>
        <v>-2.4724133025580191</v>
      </c>
      <c r="S698" s="6">
        <f>L698-logHir!L698</f>
        <v>0.34013554445809469</v>
      </c>
      <c r="T698" s="6">
        <f>M698-logHir!M698</f>
        <v>0.22492872857042379</v>
      </c>
      <c r="U698" s="6">
        <f>N698-logHir!N698</f>
        <v>0.40958921656943481</v>
      </c>
      <c r="V698" s="6">
        <f>O698-logHir!O698</f>
        <v>0.91172196995440302</v>
      </c>
      <c r="W698" s="6">
        <f>P698-logHir!P698</f>
        <v>-2.0483436060551039</v>
      </c>
      <c r="X698" s="6">
        <f>Q698-logHir!Q698</f>
        <v>-2.048605576572383</v>
      </c>
    </row>
    <row r="699" spans="1:24" x14ac:dyDescent="0.15">
      <c r="A699" s="1">
        <v>31</v>
      </c>
      <c r="B699" s="1" t="s">
        <v>307</v>
      </c>
      <c r="C699" s="1">
        <v>6</v>
      </c>
      <c r="D699" s="1" t="s">
        <v>2</v>
      </c>
      <c r="E699" s="4">
        <f>IF(資本ストック!E699&gt;0,LN(資本ストック!E699),0)</f>
        <v>6.6364204554534245</v>
      </c>
      <c r="F699" s="4">
        <f>IF(資本ストック!F699&gt;0,LN(資本ストック!F699),0)</f>
        <v>6.341974204864</v>
      </c>
      <c r="G699" s="4">
        <f>IF(資本ストック!G699&gt;0,LN(資本ストック!G699),0)</f>
        <v>7.624990714279325</v>
      </c>
      <c r="H699" s="4">
        <f>IF(資本ストック!H699&gt;0,LN(資本ストック!H699),0)</f>
        <v>7.6479693996397504</v>
      </c>
      <c r="I699" s="4">
        <f>IF(資本ストック!I699&gt;0,LN(資本ストック!I699),0)</f>
        <v>7.4230280072362014</v>
      </c>
      <c r="J699" s="4">
        <f>IF(資本ストック!J699&gt;0,LN(資本ストック!J699),0)</f>
        <v>7.3765413454479711</v>
      </c>
      <c r="L699" s="6">
        <f t="shared" ref="L699" si="2733">E699-E$1090</f>
        <v>-4.442785452274749</v>
      </c>
      <c r="M699" s="6">
        <f t="shared" ref="M699" si="2734">F699-F$1090</f>
        <v>-5.052519668751394</v>
      </c>
      <c r="N699" s="6">
        <f t="shared" ref="N699" si="2735">G699-G$1090</f>
        <v>-4.1510774106317632</v>
      </c>
      <c r="O699" s="6">
        <f t="shared" ref="O699" si="2736">H699-H$1090</f>
        <v>-4.3862936311925367</v>
      </c>
      <c r="P699" s="6">
        <f t="shared" si="2519"/>
        <v>-6.7786138537775518</v>
      </c>
      <c r="Q699" s="6">
        <f t="shared" si="2520"/>
        <v>-6.818406823670629</v>
      </c>
      <c r="S699" s="6">
        <f>L699-logHir!L699</f>
        <v>-1.0686930999748858</v>
      </c>
      <c r="T699" s="6">
        <f>M699-logHir!M699</f>
        <v>-2.0058021386729417</v>
      </c>
      <c r="U699" s="6">
        <f>N699-logHir!N699</f>
        <v>-1.0281259783387426</v>
      </c>
      <c r="V699" s="6">
        <f>O699-logHir!O699</f>
        <v>-1.6534251919837128</v>
      </c>
      <c r="W699" s="6">
        <f>P699-logHir!P699</f>
        <v>-4.0034947117199522</v>
      </c>
      <c r="X699" s="6">
        <f>Q699-logHir!Q699</f>
        <v>-3.6948178473884994</v>
      </c>
    </row>
    <row r="700" spans="1:24" x14ac:dyDescent="0.15">
      <c r="A700" s="1">
        <v>31</v>
      </c>
      <c r="B700" s="1" t="s">
        <v>307</v>
      </c>
      <c r="C700" s="1">
        <v>7</v>
      </c>
      <c r="D700" s="1" t="s">
        <v>19</v>
      </c>
      <c r="E700" s="4">
        <f>IF(資本ストック!E700&gt;0,LN(資本ストック!E700),0)</f>
        <v>7.6860439559631777</v>
      </c>
      <c r="F700" s="4">
        <f>IF(資本ストック!F700&gt;0,LN(資本ストック!F700),0)</f>
        <v>6.8712035985065798</v>
      </c>
      <c r="G700" s="4">
        <f>IF(資本ストック!G700&gt;0,LN(資本ストック!G700),0)</f>
        <v>7.2473484394155978</v>
      </c>
      <c r="H700" s="4">
        <f>IF(資本ストック!H700&gt;0,LN(資本ストック!H700),0)</f>
        <v>8.045052841922427</v>
      </c>
      <c r="I700" s="4">
        <f>IF(資本ストック!I700&gt;0,LN(資本ストック!I700),0)</f>
        <v>7.8683885502011552</v>
      </c>
      <c r="J700" s="4">
        <f>IF(資本ストック!J700&gt;0,LN(資本ストック!J700),0)</f>
        <v>7.8618538864224288</v>
      </c>
      <c r="L700" s="6">
        <f t="shared" ref="L700" si="2737">E700-E$1091</f>
        <v>-1.5925951804087815</v>
      </c>
      <c r="M700" s="6">
        <f t="shared" ref="M700" si="2738">F700-F$1091</f>
        <v>-3.129836797639066</v>
      </c>
      <c r="N700" s="6">
        <f t="shared" ref="N700" si="2739">G700-G$1091</f>
        <v>-2.725552785098067</v>
      </c>
      <c r="O700" s="6">
        <f t="shared" ref="O700" si="2740">H700-H$1091</f>
        <v>-2.4437798027419486</v>
      </c>
      <c r="P700" s="6">
        <f t="shared" si="2519"/>
        <v>-6.3332533108125979</v>
      </c>
      <c r="Q700" s="6">
        <f t="shared" si="2520"/>
        <v>-6.3330942826961714</v>
      </c>
      <c r="S700" s="6">
        <f>L700-logHir!L700</f>
        <v>5.0030265699553489E-2</v>
      </c>
      <c r="T700" s="6">
        <f>M700-logHir!M700</f>
        <v>-1.5721990997081168</v>
      </c>
      <c r="U700" s="6">
        <f>N700-logHir!N700</f>
        <v>-1.0625884444666864</v>
      </c>
      <c r="V700" s="6">
        <f>O700-logHir!O700</f>
        <v>-0.59970753110717023</v>
      </c>
      <c r="W700" s="6">
        <f>P700-logHir!P700</f>
        <v>-4.5022377947086278</v>
      </c>
      <c r="X700" s="6">
        <f>Q700-logHir!Q700</f>
        <v>-4.4705819063927086</v>
      </c>
    </row>
    <row r="701" spans="1:24" x14ac:dyDescent="0.15">
      <c r="A701" s="1">
        <v>31</v>
      </c>
      <c r="B701" s="1" t="s">
        <v>307</v>
      </c>
      <c r="C701" s="1">
        <v>8</v>
      </c>
      <c r="D701" s="1" t="s">
        <v>20</v>
      </c>
      <c r="E701" s="4">
        <f>IF(資本ストック!E701&gt;0,LN(資本ストック!E701),0)</f>
        <v>8.766140537151788</v>
      </c>
      <c r="F701" s="4">
        <f>IF(資本ストック!F701&gt;0,LN(資本ストック!F701),0)</f>
        <v>9.1221030264097838</v>
      </c>
      <c r="G701" s="4">
        <f>IF(資本ストック!G701&gt;0,LN(資本ストック!G701),0)</f>
        <v>9.4131752435990386</v>
      </c>
      <c r="H701" s="4">
        <f>IF(資本ストック!H701&gt;0,LN(資本ストック!H701),0)</f>
        <v>9.4291458617500918</v>
      </c>
      <c r="I701" s="4">
        <f>IF(資本ストック!I701&gt;0,LN(資本ストック!I701),0)</f>
        <v>9.1095720940639744</v>
      </c>
      <c r="J701" s="4">
        <f>IF(資本ストック!J701&gt;0,LN(資本ストック!J701),0)</f>
        <v>9.0816586482101123</v>
      </c>
      <c r="L701" s="6">
        <f t="shared" ref="L701" si="2741">E701-E$1092</f>
        <v>-2.0173434369242411</v>
      </c>
      <c r="M701" s="6">
        <f t="shared" ref="M701" si="2742">F701-F$1092</f>
        <v>-1.9128095720941083</v>
      </c>
      <c r="N701" s="6">
        <f t="shared" ref="N701" si="2743">G701-G$1092</f>
        <v>-1.8888393788985756</v>
      </c>
      <c r="O701" s="6">
        <f t="shared" ref="O701" si="2744">H701-H$1092</f>
        <v>-1.9294752244676783</v>
      </c>
      <c r="P701" s="6">
        <f t="shared" si="2519"/>
        <v>-5.0920697669497788</v>
      </c>
      <c r="Q701" s="6">
        <f t="shared" si="2520"/>
        <v>-5.1132895209084879</v>
      </c>
      <c r="S701" s="6">
        <f>L701-logHir!L701</f>
        <v>-0.5877131093595338</v>
      </c>
      <c r="T701" s="6">
        <f>M701-logHir!M701</f>
        <v>-0.46219933028055671</v>
      </c>
      <c r="U701" s="6">
        <f>N701-logHir!N701</f>
        <v>-0.43481898731962332</v>
      </c>
      <c r="V701" s="6">
        <f>O701-logHir!O701</f>
        <v>-0.5106059540523038</v>
      </c>
      <c r="W701" s="6">
        <f>P701-logHir!P701</f>
        <v>-3.2131557644667144</v>
      </c>
      <c r="X701" s="6">
        <f>Q701-logHir!Q701</f>
        <v>-3.1995071667521122</v>
      </c>
    </row>
    <row r="702" spans="1:24" x14ac:dyDescent="0.15">
      <c r="A702" s="1">
        <v>31</v>
      </c>
      <c r="B702" s="1" t="s">
        <v>307</v>
      </c>
      <c r="C702" s="1">
        <v>9</v>
      </c>
      <c r="D702" s="1" t="s">
        <v>21</v>
      </c>
      <c r="E702" s="4">
        <f>IF(資本ストック!E702&gt;0,LN(資本ストック!E702),0)</f>
        <v>8.8149668833360124</v>
      </c>
      <c r="F702" s="4">
        <f>IF(資本ストック!F702&gt;0,LN(資本ストック!F702),0)</f>
        <v>9.3080529021917791</v>
      </c>
      <c r="G702" s="4">
        <f>IF(資本ストック!G702&gt;0,LN(資本ストック!G702),0)</f>
        <v>9.5979146334973855</v>
      </c>
      <c r="H702" s="4">
        <f>IF(資本ストック!H702&gt;0,LN(資本ストック!H702),0)</f>
        <v>9.4943435436335246</v>
      </c>
      <c r="I702" s="4">
        <f>IF(資本ストック!I702&gt;0,LN(資本ストック!I702),0)</f>
        <v>9.5923623949242192</v>
      </c>
      <c r="J702" s="4">
        <f>IF(資本ストック!J702&gt;0,LN(資本ストック!J702),0)</f>
        <v>9.6273057460462841</v>
      </c>
      <c r="L702" s="6">
        <f t="shared" ref="L702" si="2745">E702-E$1093</f>
        <v>-2.4418412763717239</v>
      </c>
      <c r="M702" s="6">
        <f t="shared" ref="M702" si="2746">F702-F$1093</f>
        <v>-2.534254996229123</v>
      </c>
      <c r="N702" s="6">
        <f t="shared" ref="N702" si="2747">G702-G$1093</f>
        <v>-2.5556868177383798</v>
      </c>
      <c r="O702" s="6">
        <f t="shared" ref="O702" si="2748">H702-H$1093</f>
        <v>-2.747315012710974</v>
      </c>
      <c r="P702" s="6">
        <f t="shared" si="2519"/>
        <v>-4.609279466089534</v>
      </c>
      <c r="Q702" s="6">
        <f t="shared" si="2520"/>
        <v>-4.567642423072316</v>
      </c>
      <c r="S702" s="6">
        <f>L702-logHir!L702</f>
        <v>-0.73290830547573371</v>
      </c>
      <c r="T702" s="6">
        <f>M702-logHir!M702</f>
        <v>-0.34147343021268473</v>
      </c>
      <c r="U702" s="6">
        <f>N702-logHir!N702</f>
        <v>-0.43764216631868802</v>
      </c>
      <c r="V702" s="6">
        <f>O702-logHir!O702</f>
        <v>-1.0137227135084936</v>
      </c>
      <c r="W702" s="6">
        <f>P702-logHir!P702</f>
        <v>-2.7287778866912742</v>
      </c>
      <c r="X702" s="6">
        <f>Q702-logHir!Q702</f>
        <v>-2.7737437569470504</v>
      </c>
    </row>
    <row r="703" spans="1:24" x14ac:dyDescent="0.15">
      <c r="A703" s="1">
        <v>31</v>
      </c>
      <c r="B703" s="1" t="s">
        <v>307</v>
      </c>
      <c r="C703" s="1">
        <v>10</v>
      </c>
      <c r="D703" s="1" t="s">
        <v>22</v>
      </c>
      <c r="E703" s="4">
        <f>IF(資本ストック!E703&gt;0,LN(資本ストック!E703),0)</f>
        <v>9.7366701423676965</v>
      </c>
      <c r="F703" s="4">
        <f>IF(資本ストック!F703&gt;0,LN(資本ストック!F703),0)</f>
        <v>9.8709880359812843</v>
      </c>
      <c r="G703" s="4">
        <f>IF(資本ストック!G703&gt;0,LN(資本ストック!G703),0)</f>
        <v>10.012822794500766</v>
      </c>
      <c r="H703" s="4">
        <f>IF(資本ストック!H703&gt;0,LN(資本ストック!H703),0)</f>
        <v>9.9608665568149526</v>
      </c>
      <c r="I703" s="4">
        <f>IF(資本ストック!I703&gt;0,LN(資本ストック!I703),0)</f>
        <v>9.8386041668271353</v>
      </c>
      <c r="J703" s="4">
        <f>IF(資本ストック!J703&gt;0,LN(資本ストック!J703),0)</f>
        <v>9.828125534451102</v>
      </c>
      <c r="L703" s="6">
        <f t="shared" ref="L703" si="2749">E703-E$1094</f>
        <v>-0.50464983557923659</v>
      </c>
      <c r="M703" s="6">
        <f t="shared" ref="M703" si="2750">F703-F$1094</f>
        <v>-0.73992855066592078</v>
      </c>
      <c r="N703" s="6">
        <f t="shared" ref="N703" si="2751">G703-G$1094</f>
        <v>-1.0526623127470369</v>
      </c>
      <c r="O703" s="6">
        <f t="shared" ref="O703" si="2752">H703-H$1094</f>
        <v>-1.3726769251034199</v>
      </c>
      <c r="P703" s="6">
        <f t="shared" si="2519"/>
        <v>-4.3630376941866178</v>
      </c>
      <c r="Q703" s="6">
        <f t="shared" si="2520"/>
        <v>-4.3668226346674981</v>
      </c>
      <c r="S703" s="6">
        <f>L703-logHir!L703</f>
        <v>0.61606463591137128</v>
      </c>
      <c r="T703" s="6">
        <f>M703-logHir!M703</f>
        <v>0.69887170708465263</v>
      </c>
      <c r="U703" s="6">
        <f>N703-logHir!N703</f>
        <v>0.55993685265766224</v>
      </c>
      <c r="V703" s="6">
        <f>O703-logHir!O703</f>
        <v>0.21526817967962941</v>
      </c>
      <c r="W703" s="6">
        <f>P703-logHir!P703</f>
        <v>-2.9158479886375641</v>
      </c>
      <c r="X703" s="6">
        <f>Q703-logHir!Q703</f>
        <v>-2.8796678383894232</v>
      </c>
    </row>
    <row r="704" spans="1:24" x14ac:dyDescent="0.15">
      <c r="A704" s="1">
        <v>31</v>
      </c>
      <c r="B704" s="1" t="s">
        <v>307</v>
      </c>
      <c r="C704" s="1">
        <v>11</v>
      </c>
      <c r="D704" s="1" t="s">
        <v>23</v>
      </c>
      <c r="E704" s="4">
        <f>IF(資本ストック!E704&gt;0,LN(資本ストック!E704),0)</f>
        <v>9.9014804769899634</v>
      </c>
      <c r="F704" s="4">
        <f>IF(資本ストック!F704&gt;0,LN(資本ストック!F704),0)</f>
        <v>9.7862270387656398</v>
      </c>
      <c r="G704" s="4">
        <f>IF(資本ストック!G704&gt;0,LN(資本ストック!G704),0)</f>
        <v>10.076125756404084</v>
      </c>
      <c r="H704" s="4">
        <f>IF(資本ストック!H704&gt;0,LN(資本ストック!H704),0)</f>
        <v>10.15413662751307</v>
      </c>
      <c r="I704" s="4">
        <f>IF(資本ストック!I704&gt;0,LN(資本ストック!I704),0)</f>
        <v>10.307470110163992</v>
      </c>
      <c r="J704" s="4">
        <f>IF(資本ストック!J704&gt;0,LN(資本ストック!J704),0)</f>
        <v>10.270878842046818</v>
      </c>
      <c r="L704" s="6">
        <f t="shared" ref="L704" si="2753">E704-E$1095</f>
        <v>-0.91472013398840168</v>
      </c>
      <c r="M704" s="6">
        <f t="shared" ref="M704" si="2754">F704-F$1095</f>
        <v>-1.4314070397353333</v>
      </c>
      <c r="N704" s="6">
        <f t="shared" ref="N704" si="2755">G704-G$1095</f>
        <v>-1.8513844744004491</v>
      </c>
      <c r="O704" s="6">
        <f t="shared" ref="O704" si="2756">H704-H$1095</f>
        <v>-2.1908756970271437</v>
      </c>
      <c r="P704" s="6">
        <f t="shared" si="2519"/>
        <v>-3.8941717508497611</v>
      </c>
      <c r="Q704" s="6">
        <f t="shared" si="2520"/>
        <v>-3.9240693270717824</v>
      </c>
      <c r="S704" s="6">
        <f>L704-logHir!L704</f>
        <v>1.0918106939570436</v>
      </c>
      <c r="T704" s="6">
        <f>M704-logHir!M704</f>
        <v>0.34163770603776911</v>
      </c>
      <c r="U704" s="6">
        <f>N704-logHir!N704</f>
        <v>-6.1204427525391125E-2</v>
      </c>
      <c r="V704" s="6">
        <f>O704-logHir!O704</f>
        <v>-0.4090122152350304</v>
      </c>
      <c r="W704" s="6">
        <f>P704-logHir!P704</f>
        <v>-2.190913402802515</v>
      </c>
      <c r="X704" s="6">
        <f>Q704-logHir!Q704</f>
        <v>-2.2896254182650768</v>
      </c>
    </row>
    <row r="705" spans="1:24" x14ac:dyDescent="0.15">
      <c r="A705" s="1">
        <v>31</v>
      </c>
      <c r="B705" s="1" t="s">
        <v>307</v>
      </c>
      <c r="C705" s="1">
        <v>12</v>
      </c>
      <c r="D705" s="1" t="s">
        <v>24</v>
      </c>
      <c r="E705" s="4">
        <f>IF(資本ストック!E705&gt;0,LN(資本ストック!E705),0)</f>
        <v>9.2761861485765138</v>
      </c>
      <c r="F705" s="4">
        <f>IF(資本ストック!F705&gt;0,LN(資本ストック!F705),0)</f>
        <v>10.631731230973191</v>
      </c>
      <c r="G705" s="4">
        <f>IF(資本ストック!G705&gt;0,LN(資本ストック!G705),0)</f>
        <v>11.861252134384205</v>
      </c>
      <c r="H705" s="4">
        <f>IF(資本ストック!H705&gt;0,LN(資本ストック!H705),0)</f>
        <v>12.471435340499005</v>
      </c>
      <c r="I705" s="4">
        <f>IF(資本ストック!I705&gt;0,LN(資本ストック!I705),0)</f>
        <v>12.771927195862949</v>
      </c>
      <c r="J705" s="4">
        <f>IF(資本ストック!J705&gt;0,LN(資本ストック!J705),0)</f>
        <v>12.767211403918161</v>
      </c>
      <c r="L705" s="6">
        <f t="shared" ref="L705" si="2757">E705-E$1096</f>
        <v>-0.85506048984049876</v>
      </c>
      <c r="M705" s="6">
        <f t="shared" ref="M705" si="2758">F705-F$1096</f>
        <v>-0.38932027829045168</v>
      </c>
      <c r="N705" s="6">
        <f t="shared" ref="N705" si="2759">G705-G$1096</f>
        <v>-0.62443378087166224</v>
      </c>
      <c r="O705" s="6">
        <f t="shared" ref="O705" si="2760">H705-H$1096</f>
        <v>-0.67702651409754466</v>
      </c>
      <c r="P705" s="6">
        <f t="shared" si="2519"/>
        <v>-1.4297146651508044</v>
      </c>
      <c r="Q705" s="6">
        <f t="shared" si="2520"/>
        <v>-1.4277367652004394</v>
      </c>
      <c r="S705" s="6">
        <f>L705-logHir!L705</f>
        <v>-0.61068074798385652</v>
      </c>
      <c r="T705" s="6">
        <f>M705-logHir!M705</f>
        <v>-0.1213916645208748</v>
      </c>
      <c r="U705" s="6">
        <f>N705-logHir!N705</f>
        <v>-0.305403039879792</v>
      </c>
      <c r="V705" s="6">
        <f>O705-logHir!O705</f>
        <v>-0.33249326298092718</v>
      </c>
      <c r="W705" s="6">
        <f>P705-logHir!P705</f>
        <v>-0.99514013606983198</v>
      </c>
      <c r="X705" s="6">
        <f>Q705-logHir!Q705</f>
        <v>-0.88723654662766371</v>
      </c>
    </row>
    <row r="706" spans="1:24" x14ac:dyDescent="0.15">
      <c r="A706" s="1">
        <v>31</v>
      </c>
      <c r="B706" s="1" t="s">
        <v>307</v>
      </c>
      <c r="C706" s="1">
        <v>13</v>
      </c>
      <c r="D706" s="1" t="s">
        <v>25</v>
      </c>
      <c r="E706" s="4">
        <f>IF(資本ストック!E706&gt;0,LN(資本ストック!E706),0)</f>
        <v>5.8352632331265255</v>
      </c>
      <c r="F706" s="4">
        <f>IF(資本ストック!F706&gt;0,LN(資本ストック!F706),0)</f>
        <v>6.9309582355715271</v>
      </c>
      <c r="G706" s="4">
        <f>IF(資本ストック!G706&gt;0,LN(資本ストック!G706),0)</f>
        <v>7.996726210117183</v>
      </c>
      <c r="H706" s="4">
        <f>IF(資本ストック!H706&gt;0,LN(資本ストック!H706),0)</f>
        <v>8.8129303785028874</v>
      </c>
      <c r="I706" s="4">
        <f>IF(資本ストック!I706&gt;0,LN(資本ストック!I706),0)</f>
        <v>8.9187438611016141</v>
      </c>
      <c r="J706" s="4">
        <f>IF(資本ストック!J706&gt;0,LN(資本ストック!J706),0)</f>
        <v>8.9126667703571396</v>
      </c>
      <c r="L706" s="6">
        <f t="shared" ref="L706" si="2761">E706-E$1097</f>
        <v>-3.7954724741849404</v>
      </c>
      <c r="M706" s="6">
        <f t="shared" ref="M706" si="2762">F706-F$1097</f>
        <v>-4.1112412239530212</v>
      </c>
      <c r="N706" s="6">
        <f t="shared" ref="N706" si="2763">G706-G$1097</f>
        <v>-3.6370671618592834</v>
      </c>
      <c r="O706" s="6">
        <f t="shared" ref="O706" si="2764">H706-H$1097</f>
        <v>-3.1709479740398319</v>
      </c>
      <c r="P706" s="6">
        <f t="shared" si="2519"/>
        <v>-5.282897999912139</v>
      </c>
      <c r="Q706" s="6">
        <f t="shared" si="2520"/>
        <v>-5.2822813987614605</v>
      </c>
      <c r="S706" s="6">
        <f>L706-logHir!L706</f>
        <v>-1.466431752294179</v>
      </c>
      <c r="T706" s="6">
        <f>M706-logHir!M706</f>
        <v>-1.3458040756810261</v>
      </c>
      <c r="U706" s="6">
        <f>N706-logHir!N706</f>
        <v>-0.96419109114550228</v>
      </c>
      <c r="V706" s="6">
        <f>O706-logHir!O706</f>
        <v>-0.86617407848028716</v>
      </c>
      <c r="W706" s="6">
        <f>P706-logHir!P706</f>
        <v>-3.1722716358890413</v>
      </c>
      <c r="X706" s="6">
        <f>Q706-logHir!Q706</f>
        <v>-3.1824620784534572</v>
      </c>
    </row>
    <row r="707" spans="1:24" x14ac:dyDescent="0.15">
      <c r="A707" s="1">
        <v>31</v>
      </c>
      <c r="B707" s="1" t="s">
        <v>307</v>
      </c>
      <c r="C707" s="1">
        <v>14</v>
      </c>
      <c r="D707" s="1" t="s">
        <v>26</v>
      </c>
      <c r="E707" s="4">
        <f>IF(資本ストック!E707&gt;0,LN(資本ストック!E707),0)</f>
        <v>3.2279306152127987</v>
      </c>
      <c r="F707" s="4">
        <f>IF(資本ストック!F707&gt;0,LN(資本ストック!F707),0)</f>
        <v>4.3985638591881022</v>
      </c>
      <c r="G707" s="4">
        <f>IF(資本ストック!G707&gt;0,LN(資本ストック!G707),0)</f>
        <v>7.8574567668904081</v>
      </c>
      <c r="H707" s="4">
        <f>IF(資本ストック!H707&gt;0,LN(資本ストック!H707),0)</f>
        <v>7.4592856048728899</v>
      </c>
      <c r="I707" s="4">
        <f>IF(資本ストック!I707&gt;0,LN(資本ストック!I707),0)</f>
        <v>7.0436009142318055</v>
      </c>
      <c r="J707" s="4">
        <f>IF(資本ストック!J707&gt;0,LN(資本ストック!J707),0)</f>
        <v>7.0049407548898621</v>
      </c>
      <c r="L707" s="6">
        <f t="shared" ref="L707" si="2765">E707-E$1098</f>
        <v>-3.106314174109726</v>
      </c>
      <c r="M707" s="6">
        <f t="shared" ref="M707" si="2766">F707-F$1098</f>
        <v>-3.9783063497661297</v>
      </c>
      <c r="N707" s="6">
        <f t="shared" ref="N707" si="2767">G707-G$1098</f>
        <v>-1.5396055979850001</v>
      </c>
      <c r="O707" s="6">
        <f t="shared" ref="O707" si="2768">H707-H$1098</f>
        <v>-2.4488711421361176</v>
      </c>
      <c r="P707" s="6">
        <f t="shared" si="2519"/>
        <v>-7.1580409467819477</v>
      </c>
      <c r="Q707" s="6">
        <f t="shared" si="2520"/>
        <v>-7.190007414228738</v>
      </c>
      <c r="S707" s="6">
        <f>L707-logHir!L707</f>
        <v>-0.86555400240347335</v>
      </c>
      <c r="T707" s="6">
        <f>M707-logHir!M707</f>
        <v>-1.6800268472826465</v>
      </c>
      <c r="U707" s="6">
        <f>N707-logHir!N707</f>
        <v>0.10335953032507827</v>
      </c>
      <c r="V707" s="6">
        <f>O707-logHir!O707</f>
        <v>-0.17513843222547898</v>
      </c>
      <c r="W707" s="6">
        <f>P707-logHir!P707</f>
        <v>-2.9392771048135398</v>
      </c>
      <c r="X707" s="6">
        <f>Q707-logHir!Q707</f>
        <v>-3.0622245082423003</v>
      </c>
    </row>
    <row r="708" spans="1:24" x14ac:dyDescent="0.15">
      <c r="A708" s="1">
        <v>31</v>
      </c>
      <c r="B708" s="1" t="s">
        <v>307</v>
      </c>
      <c r="C708" s="1">
        <v>15</v>
      </c>
      <c r="D708" s="1" t="s">
        <v>27</v>
      </c>
      <c r="E708" s="4">
        <f>IF(資本ストック!E708&gt;0,LN(資本ストック!E708),0)</f>
        <v>9.0524174899822771</v>
      </c>
      <c r="F708" s="4">
        <f>IF(資本ストック!F708&gt;0,LN(資本ストック!F708),0)</f>
        <v>10.061748009010355</v>
      </c>
      <c r="G708" s="4">
        <f>IF(資本ストック!G708&gt;0,LN(資本ストック!G708),0)</f>
        <v>10.277012939176306</v>
      </c>
      <c r="H708" s="4">
        <f>IF(資本ストック!H708&gt;0,LN(資本ストック!H708),0)</f>
        <v>10.623202601248567</v>
      </c>
      <c r="I708" s="4">
        <f>IF(資本ストック!I708&gt;0,LN(資本ストック!I708),0)</f>
        <v>10.63822049938427</v>
      </c>
      <c r="J708" s="4">
        <f>IF(資本ストック!J708&gt;0,LN(資本ストック!J708),0)</f>
        <v>10.615141442238729</v>
      </c>
      <c r="L708" s="6">
        <f t="shared" ref="L708" si="2769">E708-E$1099</f>
        <v>-2.0000468239007692</v>
      </c>
      <c r="M708" s="6">
        <f t="shared" ref="M708" si="2770">F708-F$1099</f>
        <v>-1.6317816654774493</v>
      </c>
      <c r="N708" s="6">
        <f t="shared" ref="N708" si="2771">G708-G$1099</f>
        <v>-2.0221022909833337</v>
      </c>
      <c r="O708" s="6">
        <f t="shared" ref="O708" si="2772">H708-H$1099</f>
        <v>-1.9809933106338171</v>
      </c>
      <c r="P708" s="6">
        <f t="shared" si="2519"/>
        <v>-3.5634213616294836</v>
      </c>
      <c r="Q708" s="6">
        <f t="shared" si="2520"/>
        <v>-3.5798067268798714</v>
      </c>
      <c r="S708" s="6">
        <f>L708-logHir!L708</f>
        <v>-0.81534593512238729</v>
      </c>
      <c r="T708" s="6">
        <f>M708-logHir!M708</f>
        <v>-0.34816450518427722</v>
      </c>
      <c r="U708" s="6">
        <f>N708-logHir!N708</f>
        <v>-0.51505593185680887</v>
      </c>
      <c r="V708" s="6">
        <f>O708-logHir!O708</f>
        <v>-0.43021552270420216</v>
      </c>
      <c r="W708" s="6">
        <f>P708-logHir!P708</f>
        <v>-2.0005555073602501</v>
      </c>
      <c r="X708" s="6">
        <f>Q708-logHir!Q708</f>
        <v>-2.0095425250957764</v>
      </c>
    </row>
    <row r="709" spans="1:24" x14ac:dyDescent="0.15">
      <c r="A709" s="1">
        <v>31</v>
      </c>
      <c r="B709" s="1" t="s">
        <v>306</v>
      </c>
      <c r="C709" s="1">
        <v>16</v>
      </c>
      <c r="D709" s="1" t="s">
        <v>10</v>
      </c>
      <c r="E709" s="4">
        <f>IF(資本ストック!E709&gt;0,LN(資本ストック!E709),0)</f>
        <v>10.165786750107118</v>
      </c>
      <c r="F709" s="4">
        <f>IF(資本ストック!F709&gt;0,LN(資本ストック!F709),0)</f>
        <v>11.149361288937529</v>
      </c>
      <c r="G709" s="4">
        <f>IF(資本ストック!G709&gt;0,LN(資本ストック!G709),0)</f>
        <v>11.214250560642286</v>
      </c>
      <c r="H709" s="4">
        <f>IF(資本ストック!H709&gt;0,LN(資本ストック!H709),0)</f>
        <v>11.866192082707309</v>
      </c>
      <c r="I709" s="4">
        <f>IF(資本ストック!I709&gt;0,LN(資本ストック!I709),0)</f>
        <v>11.469809668452356</v>
      </c>
      <c r="J709" s="4">
        <f>IF(資本ストック!J709&gt;0,LN(資本ストック!J709),0)</f>
        <v>11.456444149439344</v>
      </c>
      <c r="L709" s="6">
        <f t="shared" ref="L709" si="2773">E709-E$1100</f>
        <v>-1.6927253817133394</v>
      </c>
      <c r="M709" s="6">
        <f t="shared" ref="M709" si="2774">F709-F$1100</f>
        <v>-1.0959853922594363</v>
      </c>
      <c r="N709" s="6">
        <f t="shared" ref="N709" si="2775">G709-G$1100</f>
        <v>-1.4051332971157926</v>
      </c>
      <c r="O709" s="6">
        <f t="shared" ref="O709" si="2776">H709-H$1100</f>
        <v>-1.1489616774458096</v>
      </c>
      <c r="P709" s="6">
        <f t="shared" ref="P709:P772" si="2777">I709-I$1085</f>
        <v>-2.7318321925613969</v>
      </c>
      <c r="Q709" s="6">
        <f t="shared" ref="Q709:Q772" si="2778">J709-J$1085</f>
        <v>-2.7385040196792563</v>
      </c>
      <c r="S709" s="6">
        <f>L709-logHir!L709</f>
        <v>-0.48790331132587106</v>
      </c>
      <c r="T709" s="6">
        <f>M709-logHir!M709</f>
        <v>-7.7419178097173358E-2</v>
      </c>
      <c r="U709" s="6">
        <f>N709-logHir!N709</f>
        <v>-0.22156042744458659</v>
      </c>
      <c r="V709" s="6">
        <f>O709-logHir!O709</f>
        <v>-8.552302450171112E-2</v>
      </c>
      <c r="W709" s="6">
        <f>P709-logHir!P709</f>
        <v>-1.8550175390901291</v>
      </c>
      <c r="X709" s="6">
        <f>Q709-logHir!Q709</f>
        <v>-1.7245567460938087</v>
      </c>
    </row>
    <row r="710" spans="1:24" x14ac:dyDescent="0.15">
      <c r="A710" s="1">
        <v>31</v>
      </c>
      <c r="B710" s="1" t="s">
        <v>306</v>
      </c>
      <c r="C710" s="1">
        <v>17</v>
      </c>
      <c r="D710" s="1" t="s">
        <v>11</v>
      </c>
      <c r="E710" s="4">
        <f>IF(資本ストック!E710&gt;0,LN(資本ストック!E710),0)</f>
        <v>10.596118924985348</v>
      </c>
      <c r="F710" s="4">
        <f>IF(資本ストック!F710&gt;0,LN(資本ストック!F710),0)</f>
        <v>12.40358277992509</v>
      </c>
      <c r="G710" s="4">
        <f>IF(資本ストック!G710&gt;0,LN(資本ストック!G710),0)</f>
        <v>12.952711493775455</v>
      </c>
      <c r="H710" s="4">
        <f>IF(資本ストック!H710&gt;0,LN(資本ストック!H710),0)</f>
        <v>13.104263376289792</v>
      </c>
      <c r="I710" s="4">
        <f>IF(資本ストック!I710&gt;0,LN(資本ストック!I710),0)</f>
        <v>12.995577273557339</v>
      </c>
      <c r="J710" s="4">
        <f>IF(資本ストック!J710&gt;0,LN(資本ストック!J710),0)</f>
        <v>13.001183450266108</v>
      </c>
      <c r="L710" s="6">
        <f t="shared" ref="L710" si="2779">E710-E$1101</f>
        <v>-2.0043171796513644</v>
      </c>
      <c r="M710" s="6">
        <f t="shared" ref="M710" si="2780">F710-F$1101</f>
        <v>-1.2515840375697191</v>
      </c>
      <c r="N710" s="6">
        <f t="shared" ref="N710" si="2781">G710-G$1101</f>
        <v>-1.0557251417858087</v>
      </c>
      <c r="O710" s="6">
        <f t="shared" ref="O710" si="2782">H710-H$1101</f>
        <v>-1.2636360672268694</v>
      </c>
      <c r="P710" s="6">
        <f t="shared" si="2777"/>
        <v>-1.2060645874564138</v>
      </c>
      <c r="Q710" s="6">
        <f t="shared" si="2778"/>
        <v>-1.193764718852492</v>
      </c>
      <c r="S710" s="6">
        <f>L710-logHir!L710</f>
        <v>-0.85694258457645134</v>
      </c>
      <c r="T710" s="6">
        <f>M710-logHir!M710</f>
        <v>-0.10312634993611525</v>
      </c>
      <c r="U710" s="6">
        <f>N710-logHir!N710</f>
        <v>0.11976698345940484</v>
      </c>
      <c r="V710" s="6">
        <f>O710-logHir!O710</f>
        <v>-0.21564829193732749</v>
      </c>
      <c r="W710" s="6">
        <f>P710-logHir!P710</f>
        <v>-0.12179892838778272</v>
      </c>
      <c r="X710" s="6">
        <f>Q710-logHir!Q710</f>
        <v>-8.769339586954672E-2</v>
      </c>
    </row>
    <row r="711" spans="1:24" x14ac:dyDescent="0.15">
      <c r="A711" s="1">
        <v>31</v>
      </c>
      <c r="B711" s="1" t="s">
        <v>306</v>
      </c>
      <c r="C711" s="1">
        <v>18</v>
      </c>
      <c r="D711" s="1" t="s">
        <v>12</v>
      </c>
      <c r="E711" s="4">
        <f>IF(資本ストック!E711&gt;0,LN(資本ストック!E711),0)</f>
        <v>10.610869944560443</v>
      </c>
      <c r="F711" s="4">
        <f>IF(資本ストック!F711&gt;0,LN(資本ストック!F711),0)</f>
        <v>12.214179195251882</v>
      </c>
      <c r="G711" s="4">
        <f>IF(資本ストック!G711&gt;0,LN(資本ストック!G711),0)</f>
        <v>12.515709903417148</v>
      </c>
      <c r="H711" s="4">
        <f>IF(資本ストック!H711&gt;0,LN(資本ストック!H711),0)</f>
        <v>12.425884013660507</v>
      </c>
      <c r="I711" s="4">
        <f>IF(資本ストック!I711&gt;0,LN(資本ストック!I711),0)</f>
        <v>12.110766311740328</v>
      </c>
      <c r="J711" s="4">
        <f>IF(資本ストック!J711&gt;0,LN(資本ストック!J711),0)</f>
        <v>12.048426664295096</v>
      </c>
      <c r="L711" s="6">
        <f t="shared" ref="L711" si="2783">E711-E$1102</f>
        <v>-1.308614456399857</v>
      </c>
      <c r="M711" s="6">
        <f t="shared" ref="M711" si="2784">F711-F$1102</f>
        <v>-0.92055483495169454</v>
      </c>
      <c r="N711" s="6">
        <f t="shared" ref="N711" si="2785">G711-G$1102</f>
        <v>-0.90759001468629741</v>
      </c>
      <c r="O711" s="6">
        <f t="shared" ref="O711" si="2786">H711-H$1102</f>
        <v>-1.1024041670828435</v>
      </c>
      <c r="P711" s="6">
        <f t="shared" si="2777"/>
        <v>-2.0908755492734254</v>
      </c>
      <c r="Q711" s="6">
        <f t="shared" si="2778"/>
        <v>-2.1465215048235038</v>
      </c>
      <c r="S711" s="6">
        <f>L711-logHir!L711</f>
        <v>-0.17326984588297023</v>
      </c>
      <c r="T711" s="6">
        <f>M711-logHir!M711</f>
        <v>9.9242711683217522E-2</v>
      </c>
      <c r="U711" s="6">
        <f>N711-logHir!N711</f>
        <v>0.25580616633722819</v>
      </c>
      <c r="V711" s="6">
        <f>O711-logHir!O711</f>
        <v>1.5347937327577554E-2</v>
      </c>
      <c r="W711" s="6">
        <f>P711-logHir!P711</f>
        <v>-0.70986288679798903</v>
      </c>
      <c r="X711" s="6">
        <f>Q711-logHir!Q711</f>
        <v>-0.7110043320461763</v>
      </c>
    </row>
    <row r="712" spans="1:24" x14ac:dyDescent="0.15">
      <c r="A712" s="1">
        <v>31</v>
      </c>
      <c r="B712" s="1" t="s">
        <v>306</v>
      </c>
      <c r="C712" s="1">
        <v>19</v>
      </c>
      <c r="D712" s="1" t="s">
        <v>13</v>
      </c>
      <c r="E712" s="4">
        <f>IF(資本ストック!E712&gt;0,LN(資本ストック!E712),0)</f>
        <v>9.7166102819683218</v>
      </c>
      <c r="F712" s="4">
        <f>IF(資本ストック!F712&gt;0,LN(資本ストック!F712),0)</f>
        <v>10.420176793726208</v>
      </c>
      <c r="G712" s="4">
        <f>IF(資本ストック!G712&gt;0,LN(資本ストック!G712),0)</f>
        <v>10.37241713403607</v>
      </c>
      <c r="H712" s="4">
        <f>IF(資本ストック!H712&gt;0,LN(資本ストック!H712),0)</f>
        <v>11.105096510640122</v>
      </c>
      <c r="I712" s="4">
        <f>IF(資本ストック!I712&gt;0,LN(資本ストック!I712),0)</f>
        <v>11.181453257105572</v>
      </c>
      <c r="J712" s="4">
        <f>IF(資本ストック!J712&gt;0,LN(資本ストック!J712),0)</f>
        <v>11.034740341132911</v>
      </c>
      <c r="L712" s="6">
        <f t="shared" ref="L712" si="2787">E712-E$1103</f>
        <v>-1.5079710960062407</v>
      </c>
      <c r="M712" s="6">
        <f t="shared" ref="M712" si="2788">F712-F$1103</f>
        <v>-1.1691789382797229</v>
      </c>
      <c r="N712" s="6">
        <f t="shared" ref="N712" si="2789">G712-G$1103</f>
        <v>-1.4297822475315538</v>
      </c>
      <c r="O712" s="6">
        <f t="shared" ref="O712" si="2790">H712-H$1103</f>
        <v>-1.121833562216656</v>
      </c>
      <c r="P712" s="6">
        <f t="shared" si="2777"/>
        <v>-3.0201886039081813</v>
      </c>
      <c r="Q712" s="6">
        <f t="shared" si="2778"/>
        <v>-3.1602078279856887</v>
      </c>
      <c r="S712" s="6">
        <f>L712-logHir!L712</f>
        <v>-0.42445209577548404</v>
      </c>
      <c r="T712" s="6">
        <f>M712-logHir!M712</f>
        <v>-0.12242203198410095</v>
      </c>
      <c r="U712" s="6">
        <f>N712-logHir!N712</f>
        <v>-0.4121809749759926</v>
      </c>
      <c r="V712" s="6">
        <f>O712-logHir!O712</f>
        <v>-7.6255914331525787E-2</v>
      </c>
      <c r="W712" s="6">
        <f>P712-logHir!P712</f>
        <v>-1.8717498198642968</v>
      </c>
      <c r="X712" s="6">
        <f>Q712-logHir!Q712</f>
        <v>-1.9964321643251921</v>
      </c>
    </row>
    <row r="713" spans="1:24" x14ac:dyDescent="0.15">
      <c r="A713" s="1">
        <v>31</v>
      </c>
      <c r="B713" s="1" t="s">
        <v>306</v>
      </c>
      <c r="C713" s="1">
        <v>20</v>
      </c>
      <c r="D713" s="1" t="s">
        <v>14</v>
      </c>
      <c r="E713" s="4">
        <f>IF(資本ストック!E713&gt;0,LN(資本ストック!E713),0)</f>
        <v>9.5218337030479301</v>
      </c>
      <c r="F713" s="4">
        <f>IF(資本ストック!F713&gt;0,LN(資本ストック!F713),0)</f>
        <v>11.993453540592316</v>
      </c>
      <c r="G713" s="4">
        <f>IF(資本ストック!G713&gt;0,LN(資本ストック!G713),0)</f>
        <v>12.514552717790529</v>
      </c>
      <c r="H713" s="4">
        <f>IF(資本ストック!H713&gt;0,LN(資本ストック!H713),0)</f>
        <v>12.975049543271481</v>
      </c>
      <c r="I713" s="4">
        <f>IF(資本ストック!I713&gt;0,LN(資本ストック!I713),0)</f>
        <v>12.932489039721537</v>
      </c>
      <c r="J713" s="4">
        <f>IF(資本ストック!J713&gt;0,LN(資本ストック!J713),0)</f>
        <v>12.883226246392585</v>
      </c>
      <c r="L713" s="6">
        <f t="shared" ref="L713" si="2791">E713-E$1104</f>
        <v>-1.4086660695707671</v>
      </c>
      <c r="M713" s="6">
        <f t="shared" ref="M713" si="2792">F713-F$1104</f>
        <v>-0.97600886512334029</v>
      </c>
      <c r="N713" s="6">
        <f t="shared" ref="N713" si="2793">G713-G$1104</f>
        <v>-1.308049047378633</v>
      </c>
      <c r="O713" s="6">
        <f t="shared" ref="O713" si="2794">H713-H$1104</f>
        <v>-1.2377251039540891</v>
      </c>
      <c r="P713" s="6">
        <f t="shared" si="2777"/>
        <v>-1.2691528212922165</v>
      </c>
      <c r="Q713" s="6">
        <f t="shared" si="2778"/>
        <v>-1.3117219227260151</v>
      </c>
      <c r="S713" s="6">
        <f>L713-logHir!L713</f>
        <v>-0.21054793794557103</v>
      </c>
      <c r="T713" s="6">
        <f>M713-logHir!M713</f>
        <v>0.55515848828189807</v>
      </c>
      <c r="U713" s="6">
        <f>N713-logHir!N713</f>
        <v>0.26463747185995778</v>
      </c>
      <c r="V713" s="6">
        <f>O713-logHir!O713</f>
        <v>0.28238774758670004</v>
      </c>
      <c r="W713" s="6">
        <f>P713-logHir!P713</f>
        <v>0.35791044582345855</v>
      </c>
      <c r="X713" s="6">
        <f>Q713-logHir!Q713</f>
        <v>0.27134941037123639</v>
      </c>
    </row>
    <row r="714" spans="1:24" x14ac:dyDescent="0.15">
      <c r="A714" s="1">
        <v>31</v>
      </c>
      <c r="B714" s="1" t="s">
        <v>306</v>
      </c>
      <c r="C714" s="1">
        <v>21</v>
      </c>
      <c r="D714" s="1" t="s">
        <v>15</v>
      </c>
      <c r="E714" s="4">
        <f>IF(資本ストック!E714&gt;0,LN(資本ストック!E714),0)</f>
        <v>10.109440805826786</v>
      </c>
      <c r="F714" s="4">
        <f>IF(資本ストック!F714&gt;0,LN(資本ストック!F714),0)</f>
        <v>12.577421405003271</v>
      </c>
      <c r="G714" s="4">
        <f>IF(資本ストック!G714&gt;0,LN(資本ストック!G714),0)</f>
        <v>12.717554004240021</v>
      </c>
      <c r="H714" s="4">
        <f>IF(資本ストック!H714&gt;0,LN(資本ストック!H714),0)</f>
        <v>13.092106564044284</v>
      </c>
      <c r="I714" s="4">
        <f>IF(資本ストック!I714&gt;0,LN(資本ストック!I714),0)</f>
        <v>12.982741520927791</v>
      </c>
      <c r="J714" s="4">
        <f>IF(資本ストック!J714&gt;0,LN(資本ストック!J714),0)</f>
        <v>12.999787589789635</v>
      </c>
      <c r="L714" s="6">
        <f t="shared" ref="L714" si="2795">E714-E$1105</f>
        <v>-2.4825546841929</v>
      </c>
      <c r="M714" s="6">
        <f t="shared" ref="M714" si="2796">F714-F$1105</f>
        <v>-1.1000382993265632</v>
      </c>
      <c r="N714" s="6">
        <f t="shared" ref="N714" si="2797">G714-G$1105</f>
        <v>-1.4218370304203045</v>
      </c>
      <c r="O714" s="6">
        <f t="shared" ref="O714" si="2798">H714-H$1105</f>
        <v>-1.4598229057902099</v>
      </c>
      <c r="P714" s="6">
        <f t="shared" si="2777"/>
        <v>-1.2189003400859626</v>
      </c>
      <c r="Q714" s="6">
        <f t="shared" si="2778"/>
        <v>-1.1951605793289648</v>
      </c>
      <c r="S714" s="6">
        <f>L714-logHir!L714</f>
        <v>-1.5356146960557258</v>
      </c>
      <c r="T714" s="6">
        <f>M714-logHir!M714</f>
        <v>-4.7947572776310565E-2</v>
      </c>
      <c r="U714" s="6">
        <f>N714-logHir!N714</f>
        <v>-0.22709406105574459</v>
      </c>
      <c r="V714" s="6">
        <f>O714-logHir!O714</f>
        <v>-0.21471047930569043</v>
      </c>
      <c r="W714" s="6">
        <f>P714-logHir!P714</f>
        <v>0.11094381584405966</v>
      </c>
      <c r="X714" s="6">
        <f>Q714-logHir!Q714</f>
        <v>9.9556833180711735E-2</v>
      </c>
    </row>
    <row r="715" spans="1:24" x14ac:dyDescent="0.15">
      <c r="A715" s="1">
        <v>31</v>
      </c>
      <c r="B715" s="1" t="s">
        <v>163</v>
      </c>
      <c r="C715" s="1">
        <v>22</v>
      </c>
      <c r="D715" s="1" t="s">
        <v>7</v>
      </c>
      <c r="E715" s="4">
        <f>IF(資本ストック!E715&gt;0,LN(資本ストック!E715),0)</f>
        <v>10.794057136017159</v>
      </c>
      <c r="F715" s="4">
        <f>IF(資本ストック!F715&gt;0,LN(資本ストック!F715),0)</f>
        <v>12.370307111842868</v>
      </c>
      <c r="G715" s="4">
        <f>IF(資本ストック!G715&gt;0,LN(資本ストック!G715),0)</f>
        <v>13.221285411068203</v>
      </c>
      <c r="H715" s="4">
        <f>IF(資本ストック!H715&gt;0,LN(資本ストック!H715),0)</f>
        <v>13.747099883210508</v>
      </c>
      <c r="I715" s="4">
        <f>IF(資本ストック!I715&gt;0,LN(資本ストック!I715),0)</f>
        <v>13.772874430895873</v>
      </c>
      <c r="J715" s="4">
        <f>IF(資本ストック!J715&gt;0,LN(資本ストック!J715),0)</f>
        <v>13.699526369413377</v>
      </c>
      <c r="L715" s="6">
        <f t="shared" ref="L715" si="2799">E715-E$1106</f>
        <v>-1.3920288486760803</v>
      </c>
      <c r="M715" s="6">
        <f t="shared" ref="M715" si="2800">F715-F$1106</f>
        <v>-1.1190855659584411</v>
      </c>
      <c r="N715" s="6">
        <f t="shared" ref="N715" si="2801">G715-G$1106</f>
        <v>-1.1778180991016427</v>
      </c>
      <c r="O715" s="6">
        <f t="shared" ref="O715" si="2802">H715-H$1106</f>
        <v>-1.1085691900677084</v>
      </c>
      <c r="P715" s="6">
        <f t="shared" si="2777"/>
        <v>-0.42876743011787966</v>
      </c>
      <c r="Q715" s="6">
        <f t="shared" si="2778"/>
        <v>-0.49542179970522326</v>
      </c>
      <c r="S715" s="6">
        <f>L715-logHir!L715</f>
        <v>-0.49249969658027837</v>
      </c>
      <c r="T715" s="6">
        <f>M715-logHir!M715</f>
        <v>-0.11035989126579793</v>
      </c>
      <c r="U715" s="6">
        <f>N715-logHir!N715</f>
        <v>-3.8960848526443215E-2</v>
      </c>
      <c r="V715" s="6">
        <f>O715-logHir!O715</f>
        <v>4.4788515732273382E-2</v>
      </c>
      <c r="W715" s="6">
        <f>P715-logHir!P715</f>
        <v>0.62715122917046351</v>
      </c>
      <c r="X715" s="6">
        <f>Q715-logHir!Q715</f>
        <v>0.58459992803174821</v>
      </c>
    </row>
    <row r="716" spans="1:24" x14ac:dyDescent="0.15">
      <c r="A716" s="1">
        <v>31</v>
      </c>
      <c r="B716" s="1" t="s">
        <v>163</v>
      </c>
      <c r="C716" s="1">
        <v>23</v>
      </c>
      <c r="D716" s="1" t="s">
        <v>28</v>
      </c>
      <c r="E716" s="4">
        <f>IF(資本ストック!E716&gt;0,LN(資本ストック!E716),0)</f>
        <v>11.775489105789203</v>
      </c>
      <c r="F716" s="4">
        <f>IF(資本ストック!F716&gt;0,LN(資本ストック!F716),0)</f>
        <v>12.628700501804868</v>
      </c>
      <c r="G716" s="4">
        <f>IF(資本ストック!G716&gt;0,LN(資本ストック!G716),0)</f>
        <v>12.965608254027506</v>
      </c>
      <c r="H716" s="4">
        <f>IF(資本ストック!H716&gt;0,LN(資本ストック!H716),0)</f>
        <v>13.767061422329427</v>
      </c>
      <c r="I716" s="4">
        <f>IF(資本ストック!I716&gt;0,LN(資本ストック!I716),0)</f>
        <v>13.823800053454553</v>
      </c>
      <c r="J716" s="4">
        <f>IF(資本ストック!J716&gt;0,LN(資本ストック!J716),0)</f>
        <v>13.7968342766851</v>
      </c>
      <c r="L716" s="6">
        <f t="shared" ref="L716" si="2803">E716-E$1107</f>
        <v>-0.924128054624898</v>
      </c>
      <c r="M716" s="6">
        <f t="shared" ref="M716" si="2804">F716-F$1107</f>
        <v>-0.86733678187739827</v>
      </c>
      <c r="N716" s="6">
        <f t="shared" ref="N716" si="2805">G716-G$1107</f>
        <v>-1.030600333074327</v>
      </c>
      <c r="O716" s="6">
        <f t="shared" ref="O716" si="2806">H716-H$1107</f>
        <v>-0.82554503247184385</v>
      </c>
      <c r="P716" s="6">
        <f t="shared" si="2777"/>
        <v>-0.37784180755920005</v>
      </c>
      <c r="Q716" s="6">
        <f t="shared" si="2778"/>
        <v>-0.39811389243349993</v>
      </c>
      <c r="S716" s="6">
        <f>L716-logHir!L716</f>
        <v>-9.74122691408148E-2</v>
      </c>
      <c r="T716" s="6">
        <f>M716-logHir!M716</f>
        <v>4.6837621278566388E-2</v>
      </c>
      <c r="U716" s="6">
        <f>N716-logHir!N716</f>
        <v>-8.0203286657107853E-2</v>
      </c>
      <c r="V716" s="6">
        <f>O716-logHir!O716</f>
        <v>3.2753417734967982E-2</v>
      </c>
      <c r="W716" s="6">
        <f>P716-logHir!P716</f>
        <v>0.39127004071374216</v>
      </c>
      <c r="X716" s="6">
        <f>Q716-logHir!Q716</f>
        <v>0.40952009343109452</v>
      </c>
    </row>
    <row r="717" spans="1:24" x14ac:dyDescent="0.15">
      <c r="A717" s="1">
        <v>32</v>
      </c>
      <c r="B717" s="1" t="s">
        <v>308</v>
      </c>
      <c r="C717" s="1">
        <v>1</v>
      </c>
      <c r="D717" s="1" t="s">
        <v>8</v>
      </c>
      <c r="E717" s="4">
        <f>IF(資本ストック!E717&gt;0,LN(資本ストック!E717),0)</f>
        <v>13.161204427758442</v>
      </c>
      <c r="F717" s="4">
        <f>IF(資本ストック!F717&gt;0,LN(資本ストック!F717),0)</f>
        <v>13.092146215901025</v>
      </c>
      <c r="G717" s="4">
        <f>IF(資本ストック!G717&gt;0,LN(資本ストック!G717),0)</f>
        <v>13.3269045214749</v>
      </c>
      <c r="H717" s="4">
        <f>IF(資本ストック!H717&gt;0,LN(資本ストック!H717),0)</f>
        <v>13.805748426357573</v>
      </c>
      <c r="I717" s="4">
        <f>IF(資本ストック!I717&gt;0,LN(資本ストック!I717),0)</f>
        <v>13.798712476868172</v>
      </c>
      <c r="J717" s="4">
        <f>IF(資本ストック!J717&gt;0,LN(資本ストック!J717),0)</f>
        <v>13.804878530668054</v>
      </c>
      <c r="L717" s="6">
        <f t="shared" ref="L717" si="2807">E717-E$1085</f>
        <v>-0.25194428065918828</v>
      </c>
      <c r="M717" s="6">
        <f t="shared" ref="M717" si="2808">F717-F$1085</f>
        <v>-0.54633924791357558</v>
      </c>
      <c r="N717" s="6">
        <f t="shared" ref="N717" si="2809">G717-G$1085</f>
        <v>-0.66044901399947165</v>
      </c>
      <c r="O717" s="6">
        <f t="shared" ref="O717" si="2810">H717-H$1085</f>
        <v>-0.38021632504633018</v>
      </c>
      <c r="P717" s="6">
        <f t="shared" si="2777"/>
        <v>-0.40292938414558144</v>
      </c>
      <c r="Q717" s="6">
        <f t="shared" si="2778"/>
        <v>-0.39006963845054621</v>
      </c>
      <c r="S717" s="6">
        <f>L717-logHir!L717</f>
        <v>-7.1689719189111045E-2</v>
      </c>
      <c r="T717" s="6">
        <f>M717-logHir!M717</f>
        <v>-0.34570872970012623</v>
      </c>
      <c r="U717" s="6">
        <f>N717-logHir!N717</f>
        <v>-0.39592419079925278</v>
      </c>
      <c r="V717" s="6">
        <f>O717-logHir!O717</f>
        <v>-1.2412184113035352E-2</v>
      </c>
      <c r="W717" s="6">
        <f>P717-logHir!P717</f>
        <v>1.6413882330541085E-2</v>
      </c>
      <c r="X717" s="6">
        <f>Q717-logHir!Q717</f>
        <v>3.7769265229188775E-2</v>
      </c>
    </row>
    <row r="718" spans="1:24" x14ac:dyDescent="0.15">
      <c r="A718" s="1">
        <v>32</v>
      </c>
      <c r="B718" s="1" t="s">
        <v>308</v>
      </c>
      <c r="C718" s="1">
        <v>2</v>
      </c>
      <c r="D718" s="1" t="s">
        <v>9</v>
      </c>
      <c r="E718" s="4">
        <f>IF(資本ストック!E718&gt;0,LN(資本ストック!E718),0)</f>
        <v>9.529692515319633</v>
      </c>
      <c r="F718" s="4">
        <f>IF(資本ストック!F718&gt;0,LN(資本ストック!F718),0)</f>
        <v>9.4514282832977621</v>
      </c>
      <c r="G718" s="4">
        <f>IF(資本ストック!G718&gt;0,LN(資本ストック!G718),0)</f>
        <v>9.5854245496106287</v>
      </c>
      <c r="H718" s="4">
        <f>IF(資本ストック!H718&gt;0,LN(資本ストック!H718),0)</f>
        <v>9.519173550289354</v>
      </c>
      <c r="I718" s="4">
        <f>IF(資本ストック!I718&gt;0,LN(資本ストック!I718),0)</f>
        <v>9.2546529973547553</v>
      </c>
      <c r="J718" s="4">
        <f>IF(資本ストック!J718&gt;0,LN(資本ストック!J718),0)</f>
        <v>9.2523403198657093</v>
      </c>
      <c r="L718" s="6">
        <f t="shared" ref="L718" si="2811">E718-E$1086</f>
        <v>-0.41542271191612024</v>
      </c>
      <c r="M718" s="6">
        <f t="shared" ref="M718" si="2812">F718-F$1086</f>
        <v>-0.66941455353253509</v>
      </c>
      <c r="N718" s="6">
        <f t="shared" ref="N718" si="2813">G718-G$1086</f>
        <v>-0.62443212317840491</v>
      </c>
      <c r="O718" s="6">
        <f t="shared" ref="O718" si="2814">H718-H$1086</f>
        <v>-0.67514874213638976</v>
      </c>
      <c r="P718" s="6">
        <f t="shared" si="2777"/>
        <v>-4.9469888636589978</v>
      </c>
      <c r="Q718" s="6">
        <f t="shared" si="2778"/>
        <v>-4.9426078492528909</v>
      </c>
      <c r="S718" s="6">
        <f>L718-logHir!L718</f>
        <v>-0.13314995621418291</v>
      </c>
      <c r="T718" s="6">
        <f>M718-logHir!M718</f>
        <v>-0.26426605366991041</v>
      </c>
      <c r="U718" s="6">
        <f>N718-logHir!N718</f>
        <v>-0.39825807658627088</v>
      </c>
      <c r="V718" s="6">
        <f>O718-logHir!O718</f>
        <v>-0.66414765408530041</v>
      </c>
      <c r="W718" s="6">
        <f>P718-logHir!P718</f>
        <v>-4.7976070966972424</v>
      </c>
      <c r="X718" s="6">
        <f>Q718-logHir!Q718</f>
        <v>-4.7807465378983638</v>
      </c>
    </row>
    <row r="719" spans="1:24" x14ac:dyDescent="0.15">
      <c r="A719" s="1">
        <v>32</v>
      </c>
      <c r="B719" s="1" t="s">
        <v>309</v>
      </c>
      <c r="C719" s="1">
        <v>3</v>
      </c>
      <c r="D719" s="1" t="s">
        <v>16</v>
      </c>
      <c r="E719" s="4">
        <f>IF(資本ストック!E719&gt;0,LN(資本ストック!E719),0)</f>
        <v>10.303365548088923</v>
      </c>
      <c r="F719" s="4">
        <f>IF(資本ストック!F719&gt;0,LN(資本ストック!F719),0)</f>
        <v>10.564564794440839</v>
      </c>
      <c r="G719" s="4">
        <f>IF(資本ストック!G719&gt;0,LN(資本ストック!G719),0)</f>
        <v>10.598777153929525</v>
      </c>
      <c r="H719" s="4">
        <f>IF(資本ストック!H719&gt;0,LN(資本ストック!H719),0)</f>
        <v>10.899857595323029</v>
      </c>
      <c r="I719" s="4">
        <f>IF(資本ストック!I719&gt;0,LN(資本ストック!I719),0)</f>
        <v>10.717077712897183</v>
      </c>
      <c r="J719" s="4">
        <f>IF(資本ストック!J719&gt;0,LN(資本ストック!J719),0)</f>
        <v>10.718101571836399</v>
      </c>
      <c r="L719" s="6">
        <f t="shared" ref="L719" si="2815">E719-E$1087</f>
        <v>-0.7018453693043778</v>
      </c>
      <c r="M719" s="6">
        <f t="shared" ref="M719" si="2816">F719-F$1087</f>
        <v>-1.0339016817666895</v>
      </c>
      <c r="N719" s="6">
        <f t="shared" ref="N719" si="2817">G719-G$1087</f>
        <v>-1.5362320737495434</v>
      </c>
      <c r="O719" s="6">
        <f t="shared" ref="O719" si="2818">H719-H$1087</f>
        <v>-1.5964706612638508</v>
      </c>
      <c r="P719" s="6">
        <f t="shared" si="2777"/>
        <v>-3.4845641481165703</v>
      </c>
      <c r="Q719" s="6">
        <f t="shared" si="2778"/>
        <v>-3.4768465972822007</v>
      </c>
      <c r="S719" s="6">
        <f>L719-logHir!L719</f>
        <v>-0.1337931033200519</v>
      </c>
      <c r="T719" s="6">
        <f>M719-logHir!M719</f>
        <v>-0.28216418000574706</v>
      </c>
      <c r="U719" s="6">
        <f>N719-logHir!N719</f>
        <v>-0.65775624378201059</v>
      </c>
      <c r="V719" s="6">
        <f>O719-logHir!O719</f>
        <v>-0.66141454150090873</v>
      </c>
      <c r="W719" s="6">
        <f>P719-logHir!P719</f>
        <v>-2.3885805592548977</v>
      </c>
      <c r="X719" s="6">
        <f>Q719-logHir!Q719</f>
        <v>-2.420839142142043</v>
      </c>
    </row>
    <row r="720" spans="1:24" x14ac:dyDescent="0.15">
      <c r="A720" s="1">
        <v>32</v>
      </c>
      <c r="B720" s="1" t="s">
        <v>309</v>
      </c>
      <c r="C720" s="1">
        <v>4</v>
      </c>
      <c r="D720" s="1" t="s">
        <v>17</v>
      </c>
      <c r="E720" s="4">
        <f>IF(資本ストック!E720&gt;0,LN(資本ストック!E720),0)</f>
        <v>10.5357779771461</v>
      </c>
      <c r="F720" s="4">
        <f>IF(資本ストック!F720&gt;0,LN(資本ストック!F720),0)</f>
        <v>10.728342799056406</v>
      </c>
      <c r="G720" s="4">
        <f>IF(資本ストック!G720&gt;0,LN(資本ストック!G720),0)</f>
        <v>11.206477916484779</v>
      </c>
      <c r="H720" s="4">
        <f>IF(資本ストック!H720&gt;0,LN(資本ストック!H720),0)</f>
        <v>11.198824063750132</v>
      </c>
      <c r="I720" s="4">
        <f>IF(資本ストック!I720&gt;0,LN(資本ストック!I720),0)</f>
        <v>10.902442970034187</v>
      </c>
      <c r="J720" s="4">
        <f>IF(資本ストック!J720&gt;0,LN(資本ストック!J720),0)</f>
        <v>10.858064627018146</v>
      </c>
      <c r="L720" s="6">
        <f t="shared" ref="L720" si="2819">E720-E$1088</f>
        <v>-0.17172860126188461</v>
      </c>
      <c r="M720" s="6">
        <f t="shared" ref="M720" si="2820">F720-F$1088</f>
        <v>-0.43947230210504173</v>
      </c>
      <c r="N720" s="6">
        <f t="shared" ref="N720" si="2821">G720-G$1088</f>
        <v>-0.25575626700549492</v>
      </c>
      <c r="O720" s="6">
        <f t="shared" ref="O720" si="2822">H720-H$1088</f>
        <v>-0.32353545693649011</v>
      </c>
      <c r="P720" s="6">
        <f t="shared" si="2777"/>
        <v>-3.2991988909795662</v>
      </c>
      <c r="Q720" s="6">
        <f t="shared" si="2778"/>
        <v>-3.3368835421004537</v>
      </c>
      <c r="S720" s="6">
        <f>L720-logHir!L720</f>
        <v>0.78331274832828335</v>
      </c>
      <c r="T720" s="6">
        <f>M720-logHir!M720</f>
        <v>7.5744110830205713E-2</v>
      </c>
      <c r="U720" s="6">
        <f>N720-logHir!N720</f>
        <v>1.3532956298707433E-2</v>
      </c>
      <c r="V720" s="6">
        <f>O720-logHir!O720</f>
        <v>0.1935825578888295</v>
      </c>
      <c r="W720" s="6">
        <f>P720-logHir!P720</f>
        <v>-2.5771463281858455</v>
      </c>
      <c r="X720" s="6">
        <f>Q720-logHir!Q720</f>
        <v>-2.604439407891002</v>
      </c>
    </row>
    <row r="721" spans="1:24" x14ac:dyDescent="0.15">
      <c r="A721" s="1">
        <v>32</v>
      </c>
      <c r="B721" s="1" t="s">
        <v>309</v>
      </c>
      <c r="C721" s="1">
        <v>5</v>
      </c>
      <c r="D721" s="1" t="s">
        <v>18</v>
      </c>
      <c r="E721" s="4">
        <f>IF(資本ストック!E721&gt;0,LN(資本ストック!E721),0)</f>
        <v>9.5131520473723032</v>
      </c>
      <c r="F721" s="4">
        <f>IF(資本ストック!F721&gt;0,LN(資本ストック!F721),0)</f>
        <v>9.8214225193858091</v>
      </c>
      <c r="G721" s="4">
        <f>IF(資本ストック!G721&gt;0,LN(資本ストック!G721),0)</f>
        <v>9.9829725373011087</v>
      </c>
      <c r="H721" s="4">
        <f>IF(資本ストック!H721&gt;0,LN(資本ストック!H721),0)</f>
        <v>10.094622799181169</v>
      </c>
      <c r="I721" s="4">
        <f>IF(資本ストック!I721&gt;0,LN(資本ストック!I721),0)</f>
        <v>10.246464849177517</v>
      </c>
      <c r="J721" s="4">
        <f>IF(資本ストック!J721&gt;0,LN(資本ストック!J721),0)</f>
        <v>10.35406850093776</v>
      </c>
      <c r="L721" s="6">
        <f t="shared" ref="L721" si="2823">E721-E$1089</f>
        <v>-0.66528099951299957</v>
      </c>
      <c r="M721" s="6">
        <f t="shared" ref="M721" si="2824">F721-F$1089</f>
        <v>-0.74073967826057263</v>
      </c>
      <c r="N721" s="6">
        <f t="shared" ref="N721" si="2825">G721-G$1089</f>
        <v>-1.0233580303525667</v>
      </c>
      <c r="O721" s="6">
        <f t="shared" ref="O721" si="2826">H721-H$1089</f>
        <v>-1.2159774921866298</v>
      </c>
      <c r="P721" s="6">
        <f t="shared" si="2777"/>
        <v>-3.9551770118362359</v>
      </c>
      <c r="Q721" s="6">
        <f t="shared" si="2778"/>
        <v>-3.8408796681808397</v>
      </c>
      <c r="S721" s="6">
        <f>L721-logHir!L721</f>
        <v>0.7316538303555955</v>
      </c>
      <c r="T721" s="6">
        <f>M721-logHir!M721</f>
        <v>0.10498696128652441</v>
      </c>
      <c r="U721" s="6">
        <f>N721-logHir!N721</f>
        <v>-0.50764284717775254</v>
      </c>
      <c r="V721" s="6">
        <f>O721-logHir!O721</f>
        <v>-0.55695660869108465</v>
      </c>
      <c r="W721" s="6">
        <f>P721-logHir!P721</f>
        <v>-3.0783139807718571</v>
      </c>
      <c r="X721" s="6">
        <f>Q721-logHir!Q721</f>
        <v>-3.1379633223713004</v>
      </c>
    </row>
    <row r="722" spans="1:24" x14ac:dyDescent="0.15">
      <c r="A722" s="1">
        <v>32</v>
      </c>
      <c r="B722" s="1" t="s">
        <v>309</v>
      </c>
      <c r="C722" s="1">
        <v>6</v>
      </c>
      <c r="D722" s="1" t="s">
        <v>2</v>
      </c>
      <c r="E722" s="4">
        <f>IF(資本ストック!E722&gt;0,LN(資本ストック!E722),0)</f>
        <v>9.1158552392185257</v>
      </c>
      <c r="F722" s="4">
        <f>IF(資本ストック!F722&gt;0,LN(資本ストック!F722),0)</f>
        <v>8.9359686105839184</v>
      </c>
      <c r="G722" s="4">
        <f>IF(資本ストック!G722&gt;0,LN(資本ストック!G722),0)</f>
        <v>8.7616876792769709</v>
      </c>
      <c r="H722" s="4">
        <f>IF(資本ストック!H722&gt;0,LN(資本ストック!H722),0)</f>
        <v>8.9052608017993009</v>
      </c>
      <c r="I722" s="4">
        <f>IF(資本ストック!I722&gt;0,LN(資本ストック!I722),0)</f>
        <v>9.3822088600163571</v>
      </c>
      <c r="J722" s="4">
        <f>IF(資本ストック!J722&gt;0,LN(資本ストック!J722),0)</f>
        <v>9.4222090318254779</v>
      </c>
      <c r="L722" s="6">
        <f t="shared" ref="L722" si="2827">E722-E$1090</f>
        <v>-1.9633506685096478</v>
      </c>
      <c r="M722" s="6">
        <f t="shared" ref="M722" si="2828">F722-F$1090</f>
        <v>-2.4585252630314756</v>
      </c>
      <c r="N722" s="6">
        <f t="shared" ref="N722" si="2829">G722-G$1090</f>
        <v>-3.0143804456341172</v>
      </c>
      <c r="O722" s="6">
        <f t="shared" ref="O722" si="2830">H722-H$1090</f>
        <v>-3.1290022290329862</v>
      </c>
      <c r="P722" s="6">
        <f t="shared" si="2777"/>
        <v>-4.819433000997396</v>
      </c>
      <c r="Q722" s="6">
        <f t="shared" si="2778"/>
        <v>-4.7727391372931223</v>
      </c>
      <c r="S722" s="6">
        <f>L722-logHir!L722</f>
        <v>-0.23481111759826234</v>
      </c>
      <c r="T722" s="6">
        <f>M722-logHir!M722</f>
        <v>-0.71865592628300323</v>
      </c>
      <c r="U722" s="6">
        <f>N722-logHir!N722</f>
        <v>-0.62101428337447384</v>
      </c>
      <c r="V722" s="6">
        <f>O722-logHir!O722</f>
        <v>-0.96009019156308195</v>
      </c>
      <c r="W722" s="6">
        <f>P722-logHir!P722</f>
        <v>-3.2337537279840856</v>
      </c>
      <c r="X722" s="6">
        <f>Q722-logHir!Q722</f>
        <v>-3.1668708852001224</v>
      </c>
    </row>
    <row r="723" spans="1:24" x14ac:dyDescent="0.15">
      <c r="A723" s="1">
        <v>32</v>
      </c>
      <c r="B723" s="1" t="s">
        <v>309</v>
      </c>
      <c r="C723" s="1">
        <v>7</v>
      </c>
      <c r="D723" s="1" t="s">
        <v>19</v>
      </c>
      <c r="E723" s="4">
        <f>IF(資本ストック!E723&gt;0,LN(資本ストック!E723),0)</f>
        <v>7.630591186815435</v>
      </c>
      <c r="F723" s="4">
        <f>IF(資本ストック!F723&gt;0,LN(資本ストック!F723),0)</f>
        <v>6.9029364373926274</v>
      </c>
      <c r="G723" s="4">
        <f>IF(資本ストック!G723&gt;0,LN(資本ストック!G723),0)</f>
        <v>7.4806977235529724</v>
      </c>
      <c r="H723" s="4">
        <f>IF(資本ストック!H723&gt;0,LN(資本ストック!H723),0)</f>
        <v>8.0269194845840222</v>
      </c>
      <c r="I723" s="4">
        <f>IF(資本ストック!I723&gt;0,LN(資本ストック!I723),0)</f>
        <v>7.9056597725599129</v>
      </c>
      <c r="J723" s="4">
        <f>IF(資本ストック!J723&gt;0,LN(資本ストック!J723),0)</f>
        <v>7.8991251087811873</v>
      </c>
      <c r="L723" s="6">
        <f t="shared" ref="L723" si="2831">E723-E$1091</f>
        <v>-1.6480479495565241</v>
      </c>
      <c r="M723" s="6">
        <f t="shared" ref="M723" si="2832">F723-F$1091</f>
        <v>-3.0981039587530184</v>
      </c>
      <c r="N723" s="6">
        <f t="shared" ref="N723" si="2833">G723-G$1091</f>
        <v>-2.4922035009606924</v>
      </c>
      <c r="O723" s="6">
        <f t="shared" ref="O723" si="2834">H723-H$1091</f>
        <v>-2.4619131600803534</v>
      </c>
      <c r="P723" s="6">
        <f t="shared" si="2777"/>
        <v>-6.2959820884538402</v>
      </c>
      <c r="Q723" s="6">
        <f t="shared" si="2778"/>
        <v>-6.2958230603374128</v>
      </c>
      <c r="S723" s="6">
        <f>L723-logHir!L723</f>
        <v>0.45963654012353405</v>
      </c>
      <c r="T723" s="6">
        <f>M723-logHir!M723</f>
        <v>-1.1603277838443633</v>
      </c>
      <c r="U723" s="6">
        <f>N723-logHir!N723</f>
        <v>-0.87556852728148638</v>
      </c>
      <c r="V723" s="6">
        <f>O723-logHir!O723</f>
        <v>-0.80505115442534159</v>
      </c>
      <c r="W723" s="6">
        <f>P723-logHir!P723</f>
        <v>-4.5726065298228757</v>
      </c>
      <c r="X723" s="6">
        <f>Q723-logHir!Q723</f>
        <v>-4.5502293351660104</v>
      </c>
    </row>
    <row r="724" spans="1:24" x14ac:dyDescent="0.15">
      <c r="A724" s="1">
        <v>32</v>
      </c>
      <c r="B724" s="1" t="s">
        <v>309</v>
      </c>
      <c r="C724" s="1">
        <v>8</v>
      </c>
      <c r="D724" s="1" t="s">
        <v>20</v>
      </c>
      <c r="E724" s="4">
        <f>IF(資本ストック!E724&gt;0,LN(資本ストック!E724),0)</f>
        <v>9.3317613998116666</v>
      </c>
      <c r="F724" s="4">
        <f>IF(資本ストック!F724&gt;0,LN(資本ストック!F724),0)</f>
        <v>10.264126285906725</v>
      </c>
      <c r="G724" s="4">
        <f>IF(資本ストック!G724&gt;0,LN(資本ストック!G724),0)</f>
        <v>10.595505632709489</v>
      </c>
      <c r="H724" s="4">
        <f>IF(資本ストック!H724&gt;0,LN(資本ストック!H724),0)</f>
        <v>10.662432802930798</v>
      </c>
      <c r="I724" s="4">
        <f>IF(資本ストック!I724&gt;0,LN(資本ストック!I724),0)</f>
        <v>10.407740270566045</v>
      </c>
      <c r="J724" s="4">
        <f>IF(資本ストック!J724&gt;0,LN(資本ストック!J724),0)</f>
        <v>10.38259980968699</v>
      </c>
      <c r="L724" s="6">
        <f t="shared" ref="L724" si="2835">E724-E$1092</f>
        <v>-1.4517225742643625</v>
      </c>
      <c r="M724" s="6">
        <f t="shared" ref="M724" si="2836">F724-F$1092</f>
        <v>-0.77078631259716701</v>
      </c>
      <c r="N724" s="6">
        <f t="shared" ref="N724" si="2837">G724-G$1092</f>
        <v>-0.70650898978812471</v>
      </c>
      <c r="O724" s="6">
        <f t="shared" ref="O724" si="2838">H724-H$1092</f>
        <v>-0.69618828328697191</v>
      </c>
      <c r="P724" s="6">
        <f t="shared" si="2777"/>
        <v>-3.7939015904477085</v>
      </c>
      <c r="Q724" s="6">
        <f t="shared" si="2778"/>
        <v>-3.8123483594316099</v>
      </c>
      <c r="S724" s="6">
        <f>L724-logHir!L724</f>
        <v>-0.63330609256601278</v>
      </c>
      <c r="T724" s="6">
        <f>M724-logHir!M724</f>
        <v>-0.33574029369849256</v>
      </c>
      <c r="U724" s="6">
        <f>N724-logHir!N724</f>
        <v>-0.13344238859480839</v>
      </c>
      <c r="V724" s="6">
        <f>O724-logHir!O724</f>
        <v>-0.1061645480222424</v>
      </c>
      <c r="W724" s="6">
        <f>P724-logHir!P724</f>
        <v>-3.0359617864861139</v>
      </c>
      <c r="X724" s="6">
        <f>Q724-logHir!Q724</f>
        <v>-3.0741118373463934</v>
      </c>
    </row>
    <row r="725" spans="1:24" x14ac:dyDescent="0.15">
      <c r="A725" s="1">
        <v>32</v>
      </c>
      <c r="B725" s="1" t="s">
        <v>309</v>
      </c>
      <c r="C725" s="1">
        <v>9</v>
      </c>
      <c r="D725" s="1" t="s">
        <v>21</v>
      </c>
      <c r="E725" s="4">
        <f>IF(資本ストック!E725&gt;0,LN(資本ストック!E725),0)</f>
        <v>10.333762433624734</v>
      </c>
      <c r="F725" s="4">
        <f>IF(資本ストック!F725&gt;0,LN(資本ストック!F725),0)</f>
        <v>10.619705844955957</v>
      </c>
      <c r="G725" s="4">
        <f>IF(資本ストック!G725&gt;0,LN(資本ストック!G725),0)</f>
        <v>11.493618035965268</v>
      </c>
      <c r="H725" s="4">
        <f>IF(資本ストック!H725&gt;0,LN(資本ストック!H725),0)</f>
        <v>11.783995131307236</v>
      </c>
      <c r="I725" s="4">
        <f>IF(資本ストック!I725&gt;0,LN(資本ストック!I725),0)</f>
        <v>11.983711086415481</v>
      </c>
      <c r="J725" s="4">
        <f>IF(資本ストック!J725&gt;0,LN(資本ストック!J725),0)</f>
        <v>12.06616829460885</v>
      </c>
      <c r="L725" s="6">
        <f t="shared" ref="L725" si="2839">E725-E$1093</f>
        <v>-0.92304572608300184</v>
      </c>
      <c r="M725" s="6">
        <f t="shared" ref="M725" si="2840">F725-F$1093</f>
        <v>-1.2226020534649447</v>
      </c>
      <c r="N725" s="6">
        <f t="shared" ref="N725" si="2841">G725-G$1093</f>
        <v>-0.65998341527049753</v>
      </c>
      <c r="O725" s="6">
        <f t="shared" ref="O725" si="2842">H725-H$1093</f>
        <v>-0.45766342503726243</v>
      </c>
      <c r="P725" s="6">
        <f t="shared" si="2777"/>
        <v>-2.2179307745982726</v>
      </c>
      <c r="Q725" s="6">
        <f t="shared" si="2778"/>
        <v>-2.1287798745097497</v>
      </c>
      <c r="S725" s="6">
        <f>L725-logHir!L725</f>
        <v>-0.53777378966714018</v>
      </c>
      <c r="T725" s="6">
        <f>M725-logHir!M725</f>
        <v>-0.90314698796024295</v>
      </c>
      <c r="U725" s="6">
        <f>N725-logHir!N725</f>
        <v>-0.57771648233067552</v>
      </c>
      <c r="V725" s="6">
        <f>O725-logHir!O725</f>
        <v>-0.4769890083199062</v>
      </c>
      <c r="W725" s="6">
        <f>P725-logHir!P725</f>
        <v>-2.2025913258378029</v>
      </c>
      <c r="X725" s="6">
        <f>Q725-logHir!Q725</f>
        <v>-2.0324473533881449</v>
      </c>
    </row>
    <row r="726" spans="1:24" x14ac:dyDescent="0.15">
      <c r="A726" s="1">
        <v>32</v>
      </c>
      <c r="B726" s="1" t="s">
        <v>309</v>
      </c>
      <c r="C726" s="1">
        <v>10</v>
      </c>
      <c r="D726" s="1" t="s">
        <v>22</v>
      </c>
      <c r="E726" s="4">
        <f>IF(資本ストック!E726&gt;0,LN(資本ストック!E726),0)</f>
        <v>8.227181710013836</v>
      </c>
      <c r="F726" s="4">
        <f>IF(資本ストック!F726&gt;0,LN(資本ストック!F726),0)</f>
        <v>8.7948962802690573</v>
      </c>
      <c r="G726" s="4">
        <f>IF(資本ストック!G726&gt;0,LN(資本ストック!G726),0)</f>
        <v>9.2771994843944032</v>
      </c>
      <c r="H726" s="4">
        <f>IF(資本ストック!H726&gt;0,LN(資本ストック!H726),0)</f>
        <v>9.7577326058059821</v>
      </c>
      <c r="I726" s="4">
        <f>IF(資本ストック!I726&gt;0,LN(資本ストック!I726),0)</f>
        <v>9.7951234754083387</v>
      </c>
      <c r="J726" s="4">
        <f>IF(資本ストック!J726&gt;0,LN(資本ストック!J726),0)</f>
        <v>9.7641737910251312</v>
      </c>
      <c r="L726" s="6">
        <f t="shared" ref="L726" si="2843">E726-E$1094</f>
        <v>-2.014138267933097</v>
      </c>
      <c r="M726" s="6">
        <f t="shared" ref="M726" si="2844">F726-F$1094</f>
        <v>-1.8160203063781477</v>
      </c>
      <c r="N726" s="6">
        <f t="shared" ref="N726" si="2845">G726-G$1094</f>
        <v>-1.7882856228533992</v>
      </c>
      <c r="O726" s="6">
        <f t="shared" ref="O726" si="2846">H726-H$1094</f>
        <v>-1.5758108761123903</v>
      </c>
      <c r="P726" s="6">
        <f t="shared" si="2777"/>
        <v>-4.4065183856054144</v>
      </c>
      <c r="Q726" s="6">
        <f t="shared" si="2778"/>
        <v>-4.430774378093469</v>
      </c>
      <c r="S726" s="6">
        <f>L726-logHir!L726</f>
        <v>-0.36660954868404438</v>
      </c>
      <c r="T726" s="6">
        <f>M726-logHir!M726</f>
        <v>-0.38483321945799887</v>
      </c>
      <c r="U726" s="6">
        <f>N726-logHir!N726</f>
        <v>-0.42688820671672545</v>
      </c>
      <c r="V726" s="6">
        <f>O726-logHir!O726</f>
        <v>9.5456021429907167E-3</v>
      </c>
      <c r="W726" s="6">
        <f>P726-logHir!P726</f>
        <v>-2.7798187521782918</v>
      </c>
      <c r="X726" s="6">
        <f>Q726-logHir!Q726</f>
        <v>-2.8914489451774514</v>
      </c>
    </row>
    <row r="727" spans="1:24" x14ac:dyDescent="0.15">
      <c r="A727" s="1">
        <v>32</v>
      </c>
      <c r="B727" s="1" t="s">
        <v>309</v>
      </c>
      <c r="C727" s="1">
        <v>11</v>
      </c>
      <c r="D727" s="1" t="s">
        <v>23</v>
      </c>
      <c r="E727" s="4">
        <f>IF(資本ストック!E727&gt;0,LN(資本ストック!E727),0)</f>
        <v>11.262998586325077</v>
      </c>
      <c r="F727" s="4">
        <f>IF(資本ストック!F727&gt;0,LN(資本ストック!F727),0)</f>
        <v>10.98453236010549</v>
      </c>
      <c r="G727" s="4">
        <f>IF(資本ストック!G727&gt;0,LN(資本ストック!G727),0)</f>
        <v>11.241190059015322</v>
      </c>
      <c r="H727" s="4">
        <f>IF(資本ストック!H727&gt;0,LN(資本ストック!H727),0)</f>
        <v>11.472386030387144</v>
      </c>
      <c r="I727" s="4">
        <f>IF(資本ストック!I727&gt;0,LN(資本ストック!I727),0)</f>
        <v>11.4236125203561</v>
      </c>
      <c r="J727" s="4">
        <f>IF(資本ストック!J727&gt;0,LN(資本ストック!J727),0)</f>
        <v>11.383858631519445</v>
      </c>
      <c r="L727" s="6">
        <f t="shared" ref="L727" si="2847">E727-E$1095</f>
        <v>0.44679797534671195</v>
      </c>
      <c r="M727" s="6">
        <f t="shared" ref="M727" si="2848">F727-F$1095</f>
        <v>-0.2331017183954831</v>
      </c>
      <c r="N727" s="6">
        <f t="shared" ref="N727" si="2849">G727-G$1095</f>
        <v>-0.68632017178921068</v>
      </c>
      <c r="O727" s="6">
        <f t="shared" ref="O727" si="2850">H727-H$1095</f>
        <v>-0.87262629415307025</v>
      </c>
      <c r="P727" s="6">
        <f t="shared" si="2777"/>
        <v>-2.7780293406576533</v>
      </c>
      <c r="Q727" s="6">
        <f t="shared" si="2778"/>
        <v>-2.8110895375991554</v>
      </c>
      <c r="S727" s="6">
        <f>L727-logHir!L727</f>
        <v>1.0552738219199274</v>
      </c>
      <c r="T727" s="6">
        <f>M727-logHir!M727</f>
        <v>0.39746574676454749</v>
      </c>
      <c r="U727" s="6">
        <f>N727-logHir!N727</f>
        <v>0.2008367377600031</v>
      </c>
      <c r="V727" s="6">
        <f>O727-logHir!O727</f>
        <v>3.9444198542733844E-2</v>
      </c>
      <c r="W727" s="6">
        <f>P727-logHir!P727</f>
        <v>-1.6993846972128157</v>
      </c>
      <c r="X727" s="6">
        <f>Q727-logHir!Q727</f>
        <v>-1.7134941454762931</v>
      </c>
    </row>
    <row r="728" spans="1:24" x14ac:dyDescent="0.15">
      <c r="A728" s="1">
        <v>32</v>
      </c>
      <c r="B728" s="1" t="s">
        <v>309</v>
      </c>
      <c r="C728" s="1">
        <v>12</v>
      </c>
      <c r="D728" s="1" t="s">
        <v>24</v>
      </c>
      <c r="E728" s="4">
        <f>IF(資本ストック!E728&gt;0,LN(資本ストック!E728),0)</f>
        <v>7.8276927221958852</v>
      </c>
      <c r="F728" s="4">
        <f>IF(資本ストック!F728&gt;0,LN(資本ストック!F728),0)</f>
        <v>9.6622101104242049</v>
      </c>
      <c r="G728" s="4">
        <f>IF(資本ストック!G728&gt;0,LN(資本ストック!G728),0)</f>
        <v>11.380745427876423</v>
      </c>
      <c r="H728" s="4">
        <f>IF(資本ストック!H728&gt;0,LN(資本ストック!H728),0)</f>
        <v>12.044411077183254</v>
      </c>
      <c r="I728" s="4">
        <f>IF(資本ストック!I728&gt;0,LN(資本ストック!I728),0)</f>
        <v>12.372716053890606</v>
      </c>
      <c r="J728" s="4">
        <f>IF(資本ストック!J728&gt;0,LN(資本ストック!J728),0)</f>
        <v>12.456550066923921</v>
      </c>
      <c r="L728" s="6">
        <f t="shared" ref="L728" si="2851">E728-E$1096</f>
        <v>-2.3035539162211274</v>
      </c>
      <c r="M728" s="6">
        <f t="shared" ref="M728" si="2852">F728-F$1096</f>
        <v>-1.3588413988394379</v>
      </c>
      <c r="N728" s="6">
        <f t="shared" ref="N728" si="2853">G728-G$1096</f>
        <v>-1.1049404873794444</v>
      </c>
      <c r="O728" s="6">
        <f t="shared" ref="O728" si="2854">H728-H$1096</f>
        <v>-1.1040507774132955</v>
      </c>
      <c r="P728" s="6">
        <f t="shared" si="2777"/>
        <v>-1.8289258071231469</v>
      </c>
      <c r="Q728" s="6">
        <f t="shared" si="2778"/>
        <v>-1.7383981021946795</v>
      </c>
      <c r="S728" s="6">
        <f>L728-logHir!L728</f>
        <v>-1.3086093377635768</v>
      </c>
      <c r="T728" s="6">
        <f>M728-logHir!M728</f>
        <v>-0.55672674230912023</v>
      </c>
      <c r="U728" s="6">
        <f>N728-logHir!N728</f>
        <v>-0.27099510252086567</v>
      </c>
      <c r="V728" s="6">
        <f>O728-logHir!O728</f>
        <v>-0.28621959690185328</v>
      </c>
      <c r="W728" s="6">
        <f>P728-logHir!P728</f>
        <v>-1.0125238525392781</v>
      </c>
      <c r="X728" s="6">
        <f>Q728-logHir!Q728</f>
        <v>-0.99538819248940058</v>
      </c>
    </row>
    <row r="729" spans="1:24" x14ac:dyDescent="0.15">
      <c r="A729" s="1">
        <v>32</v>
      </c>
      <c r="B729" s="1" t="s">
        <v>309</v>
      </c>
      <c r="C729" s="1">
        <v>13</v>
      </c>
      <c r="D729" s="1" t="s">
        <v>25</v>
      </c>
      <c r="E729" s="4">
        <f>IF(資本ストック!E729&gt;0,LN(資本ストック!E729),0)</f>
        <v>7.4683786323183643</v>
      </c>
      <c r="F729" s="4">
        <f>IF(資本ストック!F729&gt;0,LN(資本ストック!F729),0)</f>
        <v>9.9501344009078547</v>
      </c>
      <c r="G729" s="4">
        <f>IF(資本ストック!G729&gt;0,LN(資本ストック!G729),0)</f>
        <v>10.712311849469154</v>
      </c>
      <c r="H729" s="4">
        <f>IF(資本ストック!H729&gt;0,LN(資本ストック!H729),0)</f>
        <v>10.856799612784391</v>
      </c>
      <c r="I729" s="4">
        <f>IF(資本ストック!I729&gt;0,LN(資本ストック!I729),0)</f>
        <v>10.956923552777972</v>
      </c>
      <c r="J729" s="4">
        <f>IF(資本ストック!J729&gt;0,LN(資本ストック!J729),0)</f>
        <v>10.988995261649235</v>
      </c>
      <c r="L729" s="6">
        <f t="shared" ref="L729" si="2855">E729-E$1097</f>
        <v>-2.1623570749931016</v>
      </c>
      <c r="M729" s="6">
        <f t="shared" ref="M729" si="2856">F729-F$1097</f>
        <v>-1.0920650586166936</v>
      </c>
      <c r="N729" s="6">
        <f t="shared" ref="N729" si="2857">G729-G$1097</f>
        <v>-0.92148152250731208</v>
      </c>
      <c r="O729" s="6">
        <f t="shared" ref="O729" si="2858">H729-H$1097</f>
        <v>-1.1270787397583284</v>
      </c>
      <c r="P729" s="6">
        <f t="shared" si="2777"/>
        <v>-3.2447183082357807</v>
      </c>
      <c r="Q729" s="6">
        <f t="shared" si="2778"/>
        <v>-3.2059529074693653</v>
      </c>
      <c r="S729" s="6">
        <f>L729-logHir!L729</f>
        <v>-0.92662491787801393</v>
      </c>
      <c r="T729" s="6">
        <f>M729-logHir!M729</f>
        <v>-8.1938525823588293E-2</v>
      </c>
      <c r="U729" s="6">
        <f>N729-logHir!N729</f>
        <v>0.12580277494596181</v>
      </c>
      <c r="V729" s="6">
        <f>O729-logHir!O729</f>
        <v>0.20723547460023539</v>
      </c>
      <c r="W729" s="6">
        <f>P729-logHir!P729</f>
        <v>-1.8694003155944028</v>
      </c>
      <c r="X729" s="6">
        <f>Q729-logHir!Q729</f>
        <v>-1.897376103254059</v>
      </c>
    </row>
    <row r="730" spans="1:24" x14ac:dyDescent="0.15">
      <c r="A730" s="1">
        <v>32</v>
      </c>
      <c r="B730" s="1" t="s">
        <v>309</v>
      </c>
      <c r="C730" s="1">
        <v>14</v>
      </c>
      <c r="D730" s="1" t="s">
        <v>26</v>
      </c>
      <c r="E730" s="4">
        <f>IF(資本ストック!E730&gt;0,LN(資本ストック!E730),0)</f>
        <v>3.0711681204333163</v>
      </c>
      <c r="F730" s="4">
        <f>IF(資本ストック!F730&gt;0,LN(資本ストック!F730),0)</f>
        <v>7.3446423410697248</v>
      </c>
      <c r="G730" s="4">
        <f>IF(資本ストック!G730&gt;0,LN(資本ストック!G730),0)</f>
        <v>9.2673541387438885</v>
      </c>
      <c r="H730" s="4">
        <f>IF(資本ストック!H730&gt;0,LN(資本ストック!H730),0)</f>
        <v>9.5142275118106028</v>
      </c>
      <c r="I730" s="4">
        <f>IF(資本ストック!I730&gt;0,LN(資本ストック!I730),0)</f>
        <v>10.092936837672177</v>
      </c>
      <c r="J730" s="4">
        <f>IF(資本ストック!J730&gt;0,LN(資本ストック!J730),0)</f>
        <v>10.078882131585219</v>
      </c>
      <c r="L730" s="6">
        <f t="shared" ref="L730" si="2859">E730-E$1098</f>
        <v>-3.2630766688892083</v>
      </c>
      <c r="M730" s="6">
        <f t="shared" ref="M730" si="2860">F730-F$1098</f>
        <v>-1.0322278678845072</v>
      </c>
      <c r="N730" s="6">
        <f t="shared" ref="N730" si="2861">G730-G$1098</f>
        <v>-0.12970822613151967</v>
      </c>
      <c r="O730" s="6">
        <f t="shared" ref="O730" si="2862">H730-H$1098</f>
        <v>-0.39392923519840473</v>
      </c>
      <c r="P730" s="6">
        <f t="shared" si="2777"/>
        <v>-4.1087050233415763</v>
      </c>
      <c r="Q730" s="6">
        <f t="shared" si="2778"/>
        <v>-4.1160660375333809</v>
      </c>
      <c r="S730" s="6">
        <f>L730-logHir!L730</f>
        <v>-0.10845603201609988</v>
      </c>
      <c r="T730" s="6">
        <f>M730-logHir!M730</f>
        <v>-6.1515258989363275E-2</v>
      </c>
      <c r="U730" s="6">
        <f>N730-logHir!N730</f>
        <v>0.77937216793221609</v>
      </c>
      <c r="V730" s="6">
        <f>O730-logHir!O730</f>
        <v>0.62252922673925237</v>
      </c>
      <c r="W730" s="6">
        <f>P730-logHir!P730</f>
        <v>-3.2646965397342775</v>
      </c>
      <c r="X730" s="6">
        <f>Q730-logHir!Q730</f>
        <v>-3.3166572659598677</v>
      </c>
    </row>
    <row r="731" spans="1:24" x14ac:dyDescent="0.15">
      <c r="A731" s="1">
        <v>32</v>
      </c>
      <c r="B731" s="1" t="s">
        <v>309</v>
      </c>
      <c r="C731" s="1">
        <v>15</v>
      </c>
      <c r="D731" s="1" t="s">
        <v>27</v>
      </c>
      <c r="E731" s="4">
        <f>IF(資本ストック!E731&gt;0,LN(資本ストック!E731),0)</f>
        <v>9.2750730627699607</v>
      </c>
      <c r="F731" s="4">
        <f>IF(資本ストック!F731&gt;0,LN(資本ストック!F731),0)</f>
        <v>10.442031637330327</v>
      </c>
      <c r="G731" s="4">
        <f>IF(資本ストック!G731&gt;0,LN(資本ストック!G731),0)</f>
        <v>10.86247268730191</v>
      </c>
      <c r="H731" s="4">
        <f>IF(資本ストック!H731&gt;0,LN(資本ストック!H731),0)</f>
        <v>11.389050223736881</v>
      </c>
      <c r="I731" s="4">
        <f>IF(資本ストック!I731&gt;0,LN(資本ストック!I731),0)</f>
        <v>11.4435185373591</v>
      </c>
      <c r="J731" s="4">
        <f>IF(資本ストック!J731&gt;0,LN(資本ストック!J731),0)</f>
        <v>11.402882036710965</v>
      </c>
      <c r="L731" s="6">
        <f t="shared" ref="L731" si="2863">E731-E$1099</f>
        <v>-1.7773912511130856</v>
      </c>
      <c r="M731" s="6">
        <f t="shared" ref="M731" si="2864">F731-F$1099</f>
        <v>-1.2514980371574769</v>
      </c>
      <c r="N731" s="6">
        <f t="shared" ref="N731" si="2865">G731-G$1099</f>
        <v>-1.4366425428577294</v>
      </c>
      <c r="O731" s="6">
        <f t="shared" ref="O731" si="2866">H731-H$1099</f>
        <v>-1.2151456881455029</v>
      </c>
      <c r="P731" s="6">
        <f t="shared" si="2777"/>
        <v>-2.7581233236546527</v>
      </c>
      <c r="Q731" s="6">
        <f t="shared" si="2778"/>
        <v>-2.7920661324076352</v>
      </c>
      <c r="S731" s="6">
        <f>L731-logHir!L731</f>
        <v>-0.82088886850796072</v>
      </c>
      <c r="T731" s="6">
        <f>M731-logHir!M731</f>
        <v>-0.33218356482212563</v>
      </c>
      <c r="U731" s="6">
        <f>N731-logHir!N731</f>
        <v>-0.46342216013060877</v>
      </c>
      <c r="V731" s="6">
        <f>O731-logHir!O731</f>
        <v>-0.13717413593099792</v>
      </c>
      <c r="W731" s="6">
        <f>P731-logHir!P731</f>
        <v>-1.5274382611718451</v>
      </c>
      <c r="X731" s="6">
        <f>Q731-logHir!Q731</f>
        <v>-1.5796419058680442</v>
      </c>
    </row>
    <row r="732" spans="1:24" x14ac:dyDescent="0.15">
      <c r="A732" s="1">
        <v>32</v>
      </c>
      <c r="B732" s="1" t="s">
        <v>308</v>
      </c>
      <c r="C732" s="1">
        <v>16</v>
      </c>
      <c r="D732" s="1" t="s">
        <v>10</v>
      </c>
      <c r="E732" s="4">
        <f>IF(資本ストック!E732&gt;0,LN(資本ストック!E732),0)</f>
        <v>10.501276966283976</v>
      </c>
      <c r="F732" s="4">
        <f>IF(資本ストック!F732&gt;0,LN(資本ストック!F732),0)</f>
        <v>11.431693141466338</v>
      </c>
      <c r="G732" s="4">
        <f>IF(資本ストック!G732&gt;0,LN(資本ストック!G732),0)</f>
        <v>11.833083843527534</v>
      </c>
      <c r="H732" s="4">
        <f>IF(資本ストック!H732&gt;0,LN(資本ストック!H732),0)</f>
        <v>12.632862502386354</v>
      </c>
      <c r="I732" s="4">
        <f>IF(資本ストック!I732&gt;0,LN(資本ストック!I732),0)</f>
        <v>12.310331476022515</v>
      </c>
      <c r="J732" s="4">
        <f>IF(資本ストック!J732&gt;0,LN(資本ストック!J732),0)</f>
        <v>12.263575569280571</v>
      </c>
      <c r="L732" s="6">
        <f t="shared" ref="L732" si="2867">E732-E$1100</f>
        <v>-1.3572351655364816</v>
      </c>
      <c r="M732" s="6">
        <f t="shared" ref="M732" si="2868">F732-F$1100</f>
        <v>-0.81365353973062682</v>
      </c>
      <c r="N732" s="6">
        <f t="shared" ref="N732" si="2869">G732-G$1100</f>
        <v>-0.78630001423054452</v>
      </c>
      <c r="O732" s="6">
        <f t="shared" ref="O732" si="2870">H732-H$1100</f>
        <v>-0.38229125776676476</v>
      </c>
      <c r="P732" s="6">
        <f t="shared" si="2777"/>
        <v>-1.8913103849912378</v>
      </c>
      <c r="Q732" s="6">
        <f t="shared" si="2778"/>
        <v>-1.9313725998380296</v>
      </c>
      <c r="S732" s="6">
        <f>L732-logHir!L732</f>
        <v>-0.39128622364316712</v>
      </c>
      <c r="T732" s="6">
        <f>M732-logHir!M732</f>
        <v>-0.12429719428016739</v>
      </c>
      <c r="U732" s="6">
        <f>N732-logHir!N732</f>
        <v>3.7976074569048279E-3</v>
      </c>
      <c r="V732" s="6">
        <f>O732-logHir!O732</f>
        <v>0.35256519366664918</v>
      </c>
      <c r="W732" s="6">
        <f>P732-logHir!P732</f>
        <v>-1.1741486749058812</v>
      </c>
      <c r="X732" s="6">
        <f>Q732-logHir!Q732</f>
        <v>-1.165149014786973</v>
      </c>
    </row>
    <row r="733" spans="1:24" x14ac:dyDescent="0.15">
      <c r="A733" s="1">
        <v>32</v>
      </c>
      <c r="B733" s="1" t="s">
        <v>308</v>
      </c>
      <c r="C733" s="1">
        <v>17</v>
      </c>
      <c r="D733" s="1" t="s">
        <v>11</v>
      </c>
      <c r="E733" s="4">
        <f>IF(資本ストック!E733&gt;0,LN(資本ストック!E733),0)</f>
        <v>11.819001423731985</v>
      </c>
      <c r="F733" s="4">
        <f>IF(資本ストック!F733&gt;0,LN(資本ストック!F733),0)</f>
        <v>12.501859599629785</v>
      </c>
      <c r="G733" s="4">
        <f>IF(資本ストック!G733&gt;0,LN(資本ストック!G733),0)</f>
        <v>13.13202563781819</v>
      </c>
      <c r="H733" s="4">
        <f>IF(資本ストック!H733&gt;0,LN(資本ストック!H733),0)</f>
        <v>13.750352120758478</v>
      </c>
      <c r="I733" s="4">
        <f>IF(資本ストック!I733&gt;0,LN(資本ストック!I733),0)</f>
        <v>14.042167298717411</v>
      </c>
      <c r="J733" s="4">
        <f>IF(資本ストック!J733&gt;0,LN(資本ストック!J733),0)</f>
        <v>14.012602716671958</v>
      </c>
      <c r="L733" s="6">
        <f t="shared" ref="L733" si="2871">E733-E$1101</f>
        <v>-0.78143468090472723</v>
      </c>
      <c r="M733" s="6">
        <f t="shared" ref="M733" si="2872">F733-F$1101</f>
        <v>-1.1533072178650237</v>
      </c>
      <c r="N733" s="6">
        <f t="shared" ref="N733" si="2873">G733-G$1101</f>
        <v>-0.87641099774307385</v>
      </c>
      <c r="O733" s="6">
        <f t="shared" ref="O733" si="2874">H733-H$1101</f>
        <v>-0.61754732275818291</v>
      </c>
      <c r="P733" s="6">
        <f t="shared" si="2777"/>
        <v>-0.15947456229634227</v>
      </c>
      <c r="Q733" s="6">
        <f t="shared" si="2778"/>
        <v>-0.18234545244664169</v>
      </c>
      <c r="S733" s="6">
        <f>L733-logHir!L733</f>
        <v>4.7449000330464841E-2</v>
      </c>
      <c r="T733" s="6">
        <f>M733-logHir!M733</f>
        <v>-0.30539856977839719</v>
      </c>
      <c r="U733" s="6">
        <f>N733-logHir!N733</f>
        <v>-6.9376369855314479E-2</v>
      </c>
      <c r="V733" s="6">
        <f>O733-logHir!O733</f>
        <v>0.12953988440014896</v>
      </c>
      <c r="W733" s="6">
        <f>P733-logHir!P733</f>
        <v>0.54405686885972671</v>
      </c>
      <c r="X733" s="6">
        <f>Q733-logHir!Q733</f>
        <v>0.52225206374474276</v>
      </c>
    </row>
    <row r="734" spans="1:24" x14ac:dyDescent="0.15">
      <c r="A734" s="1">
        <v>32</v>
      </c>
      <c r="B734" s="1" t="s">
        <v>308</v>
      </c>
      <c r="C734" s="1">
        <v>18</v>
      </c>
      <c r="D734" s="1" t="s">
        <v>12</v>
      </c>
      <c r="E734" s="4">
        <f>IF(資本ストック!E734&gt;0,LN(資本ストック!E734),0)</f>
        <v>10.868926271598381</v>
      </c>
      <c r="F734" s="4">
        <f>IF(資本ストック!F734&gt;0,LN(資本ストック!F734),0)</f>
        <v>12.04878212784925</v>
      </c>
      <c r="G734" s="4">
        <f>IF(資本ストック!G734&gt;0,LN(資本ストック!G734),0)</f>
        <v>12.318000656953283</v>
      </c>
      <c r="H734" s="4">
        <f>IF(資本ストック!H734&gt;0,LN(資本ストック!H734),0)</f>
        <v>12.428375742162313</v>
      </c>
      <c r="I734" s="4">
        <f>IF(資本ストック!I734&gt;0,LN(資本ストック!I734),0)</f>
        <v>12.163151149951073</v>
      </c>
      <c r="J734" s="4">
        <f>IF(資本ストック!J734&gt;0,LN(資本ストック!J734),0)</f>
        <v>12.073578557085819</v>
      </c>
      <c r="L734" s="6">
        <f t="shared" ref="L734" si="2875">E734-E$1102</f>
        <v>-1.0505581293619191</v>
      </c>
      <c r="M734" s="6">
        <f t="shared" ref="M734" si="2876">F734-F$1102</f>
        <v>-1.085951902354326</v>
      </c>
      <c r="N734" s="6">
        <f t="shared" ref="N734" si="2877">G734-G$1102</f>
        <v>-1.1052992611501633</v>
      </c>
      <c r="O734" s="6">
        <f t="shared" ref="O734" si="2878">H734-H$1102</f>
        <v>-1.0999124385810379</v>
      </c>
      <c r="P734" s="6">
        <f t="shared" si="2777"/>
        <v>-2.0384907110626802</v>
      </c>
      <c r="Q734" s="6">
        <f t="shared" si="2778"/>
        <v>-2.1213696120327814</v>
      </c>
      <c r="S734" s="6">
        <f>L734-logHir!L734</f>
        <v>-0.26376945691249709</v>
      </c>
      <c r="T734" s="6">
        <f>M734-logHir!M734</f>
        <v>-0.30548347265865416</v>
      </c>
      <c r="U734" s="6">
        <f>N734-logHir!N734</f>
        <v>-0.2665175717361894</v>
      </c>
      <c r="V734" s="6">
        <f>O734-logHir!O734</f>
        <v>-0.20334806913373704</v>
      </c>
      <c r="W734" s="6">
        <f>P734-logHir!P734</f>
        <v>-1.1584257810251675</v>
      </c>
      <c r="X734" s="6">
        <f>Q734-logHir!Q734</f>
        <v>-1.3640402276355132</v>
      </c>
    </row>
    <row r="735" spans="1:24" x14ac:dyDescent="0.15">
      <c r="A735" s="1">
        <v>32</v>
      </c>
      <c r="B735" s="1" t="s">
        <v>308</v>
      </c>
      <c r="C735" s="1">
        <v>19</v>
      </c>
      <c r="D735" s="1" t="s">
        <v>13</v>
      </c>
      <c r="E735" s="4">
        <f>IF(資本ストック!E735&gt;0,LN(資本ストック!E735),0)</f>
        <v>9.8446793557177283</v>
      </c>
      <c r="F735" s="4">
        <f>IF(資本ストック!F735&gt;0,LN(資本ストック!F735),0)</f>
        <v>10.660188779874799</v>
      </c>
      <c r="G735" s="4">
        <f>IF(資本ストック!G735&gt;0,LN(資本ストック!G735),0)</f>
        <v>10.861919739962905</v>
      </c>
      <c r="H735" s="4">
        <f>IF(資本ストック!H735&gt;0,LN(資本ストック!H735),0)</f>
        <v>11.449851776877328</v>
      </c>
      <c r="I735" s="4">
        <f>IF(資本ストック!I735&gt;0,LN(資本ストック!I735),0)</f>
        <v>11.491955678510056</v>
      </c>
      <c r="J735" s="4">
        <f>IF(資本ストック!J735&gt;0,LN(資本ストック!J735),0)</f>
        <v>11.362100982487151</v>
      </c>
      <c r="L735" s="6">
        <f t="shared" ref="L735" si="2879">E735-E$1103</f>
        <v>-1.3799020222568341</v>
      </c>
      <c r="M735" s="6">
        <f t="shared" ref="M735" si="2880">F735-F$1103</f>
        <v>-0.92916695213113165</v>
      </c>
      <c r="N735" s="6">
        <f t="shared" ref="N735" si="2881">G735-G$1103</f>
        <v>-0.94027964160471811</v>
      </c>
      <c r="O735" s="6">
        <f t="shared" ref="O735" si="2882">H735-H$1103</f>
        <v>-0.77707829597945022</v>
      </c>
      <c r="P735" s="6">
        <f t="shared" si="2777"/>
        <v>-2.7096861825036971</v>
      </c>
      <c r="Q735" s="6">
        <f t="shared" si="2778"/>
        <v>-2.8328471866314491</v>
      </c>
      <c r="S735" s="6">
        <f>L735-logHir!L735</f>
        <v>-0.29981912807028088</v>
      </c>
      <c r="T735" s="6">
        <f>M735-logHir!M735</f>
        <v>5.6853345808187683E-2</v>
      </c>
      <c r="U735" s="6">
        <f>N735-logHir!N735</f>
        <v>9.1089365344330986E-2</v>
      </c>
      <c r="V735" s="6">
        <f>O735-logHir!O735</f>
        <v>0.22592757632703986</v>
      </c>
      <c r="W735" s="6">
        <f>P735-logHir!P735</f>
        <v>-1.6697384662568879</v>
      </c>
      <c r="X735" s="6">
        <f>Q735-logHir!Q735</f>
        <v>-1.8118301167484567</v>
      </c>
    </row>
    <row r="736" spans="1:24" x14ac:dyDescent="0.15">
      <c r="A736" s="1">
        <v>32</v>
      </c>
      <c r="B736" s="1" t="s">
        <v>308</v>
      </c>
      <c r="C736" s="1">
        <v>20</v>
      </c>
      <c r="D736" s="1" t="s">
        <v>14</v>
      </c>
      <c r="E736" s="4">
        <f>IF(資本ストック!E736&gt;0,LN(資本ストック!E736),0)</f>
        <v>8.766179540591251</v>
      </c>
      <c r="F736" s="4">
        <f>IF(資本ストック!F736&gt;0,LN(資本ストック!F736),0)</f>
        <v>11.865529251304862</v>
      </c>
      <c r="G736" s="4">
        <f>IF(資本ストック!G736&gt;0,LN(資本ストック!G736),0)</f>
        <v>12.541841309566683</v>
      </c>
      <c r="H736" s="4">
        <f>IF(資本ストック!H736&gt;0,LN(資本ストック!H736),0)</f>
        <v>13.099155372749042</v>
      </c>
      <c r="I736" s="4">
        <f>IF(資本ストック!I736&gt;0,LN(資本ストック!I736),0)</f>
        <v>13.073003477397105</v>
      </c>
      <c r="J736" s="4">
        <f>IF(資本ストック!J736&gt;0,LN(資本ストック!J736),0)</f>
        <v>13.035726826466892</v>
      </c>
      <c r="L736" s="6">
        <f t="shared" ref="L736" si="2883">E736-E$1104</f>
        <v>-2.1643202320274462</v>
      </c>
      <c r="M736" s="6">
        <f t="shared" ref="M736" si="2884">F736-F$1104</f>
        <v>-1.1039331544107949</v>
      </c>
      <c r="N736" s="6">
        <f t="shared" ref="N736" si="2885">G736-G$1104</f>
        <v>-1.2807604556024792</v>
      </c>
      <c r="O736" s="6">
        <f t="shared" ref="O736" si="2886">H736-H$1104</f>
        <v>-1.1136192744765285</v>
      </c>
      <c r="P736" s="6">
        <f t="shared" si="2777"/>
        <v>-1.1286383836166483</v>
      </c>
      <c r="Q736" s="6">
        <f t="shared" si="2778"/>
        <v>-1.1592213426517084</v>
      </c>
      <c r="S736" s="6">
        <f>L736-logHir!L736</f>
        <v>-0.3156145342611012</v>
      </c>
      <c r="T736" s="6">
        <f>M736-logHir!M736</f>
        <v>0.62484444830348895</v>
      </c>
      <c r="U736" s="6">
        <f>N736-logHir!N736</f>
        <v>0.55466918774064045</v>
      </c>
      <c r="V736" s="6">
        <f>O736-logHir!O736</f>
        <v>0.46801029577291509</v>
      </c>
      <c r="W736" s="6">
        <f>P736-logHir!P736</f>
        <v>0.40845002540195274</v>
      </c>
      <c r="X736" s="6">
        <f>Q736-logHir!Q736</f>
        <v>0.33467174615893391</v>
      </c>
    </row>
    <row r="737" spans="1:24" x14ac:dyDescent="0.15">
      <c r="A737" s="1">
        <v>32</v>
      </c>
      <c r="B737" s="1" t="s">
        <v>308</v>
      </c>
      <c r="C737" s="1">
        <v>21</v>
      </c>
      <c r="D737" s="1" t="s">
        <v>15</v>
      </c>
      <c r="E737" s="4">
        <f>IF(資本ストック!E737&gt;0,LN(資本ストック!E737),0)</f>
        <v>10.191485171710482</v>
      </c>
      <c r="F737" s="4">
        <f>IF(資本ストック!F737&gt;0,LN(資本ストック!F737),0)</f>
        <v>12.020558411522931</v>
      </c>
      <c r="G737" s="4">
        <f>IF(資本ストック!G737&gt;0,LN(資本ストック!G737),0)</f>
        <v>12.684245099306239</v>
      </c>
      <c r="H737" s="4">
        <f>IF(資本ストック!H737&gt;0,LN(資本ストック!H737),0)</f>
        <v>13.407875271787757</v>
      </c>
      <c r="I737" s="4">
        <f>IF(資本ストック!I737&gt;0,LN(資本ストック!I737),0)</f>
        <v>13.892363494263137</v>
      </c>
      <c r="J737" s="4">
        <f>IF(資本ストック!J737&gt;0,LN(資本ストック!J737),0)</f>
        <v>13.840288015715808</v>
      </c>
      <c r="L737" s="6">
        <f t="shared" ref="L737" si="2887">E737-E$1105</f>
        <v>-2.4005103183092036</v>
      </c>
      <c r="M737" s="6">
        <f t="shared" ref="M737" si="2888">F737-F$1105</f>
        <v>-1.6569012928069036</v>
      </c>
      <c r="N737" s="6">
        <f t="shared" ref="N737" si="2889">G737-G$1105</f>
        <v>-1.4551459353540874</v>
      </c>
      <c r="O737" s="6">
        <f t="shared" ref="O737" si="2890">H737-H$1105</f>
        <v>-1.1440541980467369</v>
      </c>
      <c r="P737" s="6">
        <f t="shared" si="2777"/>
        <v>-0.30927836675061648</v>
      </c>
      <c r="Q737" s="6">
        <f t="shared" si="2778"/>
        <v>-0.35466015340279178</v>
      </c>
      <c r="S737" s="6">
        <f>L737-logHir!L737</f>
        <v>-1.5716966789759024</v>
      </c>
      <c r="T737" s="6">
        <f>M737-logHir!M737</f>
        <v>-0.79019177709213473</v>
      </c>
      <c r="U737" s="6">
        <f>N737-logHir!N737</f>
        <v>-0.48787938312071866</v>
      </c>
      <c r="V737" s="6">
        <f>O737-logHir!O737</f>
        <v>-8.1608741844506838E-2</v>
      </c>
      <c r="W737" s="6">
        <f>P737-logHir!P737</f>
        <v>0.81324410437494166</v>
      </c>
      <c r="X737" s="6">
        <f>Q737-logHir!Q737</f>
        <v>0.68442930520271261</v>
      </c>
    </row>
    <row r="738" spans="1:24" x14ac:dyDescent="0.15">
      <c r="A738" s="1">
        <v>32</v>
      </c>
      <c r="B738" s="1" t="s">
        <v>167</v>
      </c>
      <c r="C738" s="1">
        <v>22</v>
      </c>
      <c r="D738" s="1" t="s">
        <v>7</v>
      </c>
      <c r="E738" s="4">
        <f>IF(資本ストック!E738&gt;0,LN(資本ストック!E738),0)</f>
        <v>10.713227677738713</v>
      </c>
      <c r="F738" s="4">
        <f>IF(資本ストック!F738&gt;0,LN(資本ストック!F738),0)</f>
        <v>12.603884126537048</v>
      </c>
      <c r="G738" s="4">
        <f>IF(資本ストック!G738&gt;0,LN(資本ストック!G738),0)</f>
        <v>13.279897867347401</v>
      </c>
      <c r="H738" s="4">
        <f>IF(資本ストック!H738&gt;0,LN(資本ストック!H738),0)</f>
        <v>14.156102465116586</v>
      </c>
      <c r="I738" s="4">
        <f>IF(資本ストック!I738&gt;0,LN(資本ストック!I738),0)</f>
        <v>14.252140412423753</v>
      </c>
      <c r="J738" s="4">
        <f>IF(資本ストック!J738&gt;0,LN(資本ストック!J738),0)</f>
        <v>14.209593129258202</v>
      </c>
      <c r="L738" s="6">
        <f t="shared" ref="L738" si="2891">E738-E$1106</f>
        <v>-1.4728583069545262</v>
      </c>
      <c r="M738" s="6">
        <f t="shared" ref="M738" si="2892">F738-F$1106</f>
        <v>-0.88550855126426065</v>
      </c>
      <c r="N738" s="6">
        <f t="shared" ref="N738" si="2893">G738-G$1106</f>
        <v>-1.1192056428224451</v>
      </c>
      <c r="O738" s="6">
        <f t="shared" ref="O738" si="2894">H738-H$1106</f>
        <v>-0.6995666081616303</v>
      </c>
      <c r="P738" s="6">
        <f t="shared" si="2777"/>
        <v>5.0498551409999592E-2</v>
      </c>
      <c r="Q738" s="6">
        <f t="shared" si="2778"/>
        <v>1.4644960139602148E-2</v>
      </c>
      <c r="S738" s="6">
        <f>L738-logHir!L738</f>
        <v>-0.70648328678849559</v>
      </c>
      <c r="T738" s="6">
        <f>M738-logHir!M738</f>
        <v>-4.9045256287286065E-2</v>
      </c>
      <c r="U738" s="6">
        <f>N738-logHir!N738</f>
        <v>-0.19079027472955445</v>
      </c>
      <c r="V738" s="6">
        <f>O738-logHir!O738</f>
        <v>0.24514294799982572</v>
      </c>
      <c r="W738" s="6">
        <f>P738-logHir!P738</f>
        <v>1.0053853100602215</v>
      </c>
      <c r="X738" s="6">
        <f>Q738-logHir!Q738</f>
        <v>0.94485019412433147</v>
      </c>
    </row>
    <row r="739" spans="1:24" x14ac:dyDescent="0.15">
      <c r="A739" s="1">
        <v>32</v>
      </c>
      <c r="B739" s="1" t="s">
        <v>167</v>
      </c>
      <c r="C739" s="1">
        <v>23</v>
      </c>
      <c r="D739" s="1" t="s">
        <v>28</v>
      </c>
      <c r="E739" s="4">
        <f>IF(資本ストック!E739&gt;0,LN(資本ストック!E739),0)</f>
        <v>12.059745955525967</v>
      </c>
      <c r="F739" s="4">
        <f>IF(資本ストック!F739&gt;0,LN(資本ストック!F739),0)</f>
        <v>12.7480995024055</v>
      </c>
      <c r="G739" s="4">
        <f>IF(資本ストック!G739&gt;0,LN(資本ストック!G739),0)</f>
        <v>13.218994944440473</v>
      </c>
      <c r="H739" s="4">
        <f>IF(資本ストック!H739&gt;0,LN(資本ストック!H739),0)</f>
        <v>14.058183118054664</v>
      </c>
      <c r="I739" s="4">
        <f>IF(資本ストック!I739&gt;0,LN(資本ストック!I739),0)</f>
        <v>14.206904243270053</v>
      </c>
      <c r="J739" s="4">
        <f>IF(資本ストック!J739&gt;0,LN(資本ストック!J739),0)</f>
        <v>14.195088584853666</v>
      </c>
      <c r="L739" s="6">
        <f t="shared" ref="L739" si="2895">E739-E$1107</f>
        <v>-0.63987120488813432</v>
      </c>
      <c r="M739" s="6">
        <f t="shared" ref="M739" si="2896">F739-F$1107</f>
        <v>-0.74793778127676624</v>
      </c>
      <c r="N739" s="6">
        <f t="shared" ref="N739" si="2897">G739-G$1107</f>
        <v>-0.77721364266136028</v>
      </c>
      <c r="O739" s="6">
        <f t="shared" ref="O739" si="2898">H739-H$1107</f>
        <v>-0.53442333674660603</v>
      </c>
      <c r="P739" s="6">
        <f t="shared" si="2777"/>
        <v>5.2623822562996025E-3</v>
      </c>
      <c r="Q739" s="6">
        <f t="shared" si="2778"/>
        <v>1.4041573506595739E-4</v>
      </c>
      <c r="S739" s="6">
        <f>L739-logHir!L739</f>
        <v>4.0006174066906652E-2</v>
      </c>
      <c r="T739" s="6">
        <f>M739-logHir!M739</f>
        <v>-5.5428133619370712E-2</v>
      </c>
      <c r="U739" s="6">
        <f>N739-logHir!N739</f>
        <v>-5.2448690340227699E-2</v>
      </c>
      <c r="V739" s="6">
        <f>O739-logHir!O739</f>
        <v>0.11597376033595452</v>
      </c>
      <c r="W739" s="6">
        <f>P739-logHir!P739</f>
        <v>0.70253102787741106</v>
      </c>
      <c r="X739" s="6">
        <f>Q739-logHir!Q739</f>
        <v>0.67830299754102974</v>
      </c>
    </row>
    <row r="740" spans="1:24" x14ac:dyDescent="0.15">
      <c r="A740" s="1">
        <v>33</v>
      </c>
      <c r="B740" s="1" t="s">
        <v>310</v>
      </c>
      <c r="C740" s="1">
        <v>1</v>
      </c>
      <c r="D740" s="1" t="s">
        <v>8</v>
      </c>
      <c r="E740" s="4">
        <f>IF(資本ストック!E740&gt;0,LN(資本ストック!E740),0)</f>
        <v>13.64804079710456</v>
      </c>
      <c r="F740" s="4">
        <f>IF(資本ストック!F740&gt;0,LN(資本ストック!F740),0)</f>
        <v>13.614855729262368</v>
      </c>
      <c r="G740" s="4">
        <f>IF(資本ストック!G740&gt;0,LN(資本ストック!G740),0)</f>
        <v>13.916709896975194</v>
      </c>
      <c r="H740" s="4">
        <f>IF(資本ストック!H740&gt;0,LN(資本ストック!H740),0)</f>
        <v>14.07536021290186</v>
      </c>
      <c r="I740" s="4">
        <f>IF(資本ストック!I740&gt;0,LN(資本ストック!I740),0)</f>
        <v>14.074270056527359</v>
      </c>
      <c r="J740" s="4">
        <f>IF(資本ストック!J740&gt;0,LN(資本ストック!J740),0)</f>
        <v>14.060166896365802</v>
      </c>
      <c r="L740" s="6">
        <f t="shared" ref="L740" si="2899">E740-E$1085</f>
        <v>0.23489208868693012</v>
      </c>
      <c r="M740" s="6">
        <f t="shared" ref="M740" si="2900">F740-F$1085</f>
        <v>-2.3629734552232051E-2</v>
      </c>
      <c r="N740" s="6">
        <f t="shared" ref="N740" si="2901">G740-G$1085</f>
        <v>-7.0643638499177541E-2</v>
      </c>
      <c r="O740" s="6">
        <f t="shared" ref="O740" si="2902">H740-H$1085</f>
        <v>-0.11060453850204333</v>
      </c>
      <c r="P740" s="6">
        <f t="shared" si="2777"/>
        <v>-0.12737180448639407</v>
      </c>
      <c r="Q740" s="6">
        <f t="shared" si="2778"/>
        <v>-0.13478127275279839</v>
      </c>
      <c r="S740" s="6">
        <f>L740-logHir!L740</f>
        <v>3.2148826311550138E-2</v>
      </c>
      <c r="T740" s="6">
        <f>M740-logHir!M740</f>
        <v>-9.331945057895652E-2</v>
      </c>
      <c r="U740" s="6">
        <f>N740-logHir!N740</f>
        <v>-0.12302910957258639</v>
      </c>
      <c r="V740" s="6">
        <f>O740-logHir!O740</f>
        <v>-0.16398940493782455</v>
      </c>
      <c r="W740" s="6">
        <f>P740-logHir!P740</f>
        <v>-0.15685180707935231</v>
      </c>
      <c r="X740" s="6">
        <f>Q740-logHir!Q740</f>
        <v>-0.13887722389245383</v>
      </c>
    </row>
    <row r="741" spans="1:24" x14ac:dyDescent="0.15">
      <c r="A741" s="1">
        <v>33</v>
      </c>
      <c r="B741" s="1" t="s">
        <v>310</v>
      </c>
      <c r="C741" s="1">
        <v>2</v>
      </c>
      <c r="D741" s="1" t="s">
        <v>9</v>
      </c>
      <c r="E741" s="4">
        <f>IF(資本ストック!E741&gt;0,LN(資本ストック!E741),0)</f>
        <v>10.253333635554661</v>
      </c>
      <c r="F741" s="4">
        <f>IF(資本ストック!F741&gt;0,LN(資本ストック!F741),0)</f>
        <v>10.213113092287674</v>
      </c>
      <c r="G741" s="4">
        <f>IF(資本ストック!G741&gt;0,LN(資本ストック!G741),0)</f>
        <v>10.477238987261197</v>
      </c>
      <c r="H741" s="4">
        <f>IF(資本ストック!H741&gt;0,LN(資本ストック!H741),0)</f>
        <v>10.545319531726857</v>
      </c>
      <c r="I741" s="4">
        <f>IF(資本ストック!I741&gt;0,LN(資本ストック!I741),0)</f>
        <v>10.059347624611405</v>
      </c>
      <c r="J741" s="4">
        <f>IF(資本ストック!J741&gt;0,LN(資本ストック!J741),0)</f>
        <v>10.009554435706358</v>
      </c>
      <c r="L741" s="6">
        <f t="shared" ref="L741" si="2903">E741-E$1086</f>
        <v>0.30821840831890768</v>
      </c>
      <c r="M741" s="6">
        <f t="shared" ref="M741" si="2904">F741-F$1086</f>
        <v>9.2270255457377104E-2</v>
      </c>
      <c r="N741" s="6">
        <f t="shared" ref="N741" si="2905">G741-G$1086</f>
        <v>0.26738231447216343</v>
      </c>
      <c r="O741" s="6">
        <f t="shared" ref="O741" si="2906">H741-H$1086</f>
        <v>0.35099723930111359</v>
      </c>
      <c r="P741" s="6">
        <f t="shared" si="2777"/>
        <v>-4.1422942364023481</v>
      </c>
      <c r="Q741" s="6">
        <f t="shared" si="2778"/>
        <v>-4.1853937334122424</v>
      </c>
      <c r="S741" s="6">
        <f>L741-logHir!L741</f>
        <v>-0.23943272843030527</v>
      </c>
      <c r="T741" s="6">
        <f>M741-logHir!M741</f>
        <v>-0.32952101676891665</v>
      </c>
      <c r="U741" s="6">
        <f>N741-logHir!N741</f>
        <v>-0.1663209512773296</v>
      </c>
      <c r="V741" s="6">
        <f>O741-logHir!O741</f>
        <v>0.13214784278127478</v>
      </c>
      <c r="W741" s="6">
        <f>P741-logHir!P741</f>
        <v>-4.2456372447723769</v>
      </c>
      <c r="X741" s="6">
        <f>Q741-logHir!Q741</f>
        <v>-4.3215968435517143</v>
      </c>
    </row>
    <row r="742" spans="1:24" x14ac:dyDescent="0.15">
      <c r="A742" s="1">
        <v>33</v>
      </c>
      <c r="B742" s="1" t="s">
        <v>311</v>
      </c>
      <c r="C742" s="1">
        <v>3</v>
      </c>
      <c r="D742" s="1" t="s">
        <v>16</v>
      </c>
      <c r="E742" s="4">
        <f>IF(資本ストック!E742&gt;0,LN(資本ストック!E742),0)</f>
        <v>11.704902258314766</v>
      </c>
      <c r="F742" s="4">
        <f>IF(資本ストック!F742&gt;0,LN(資本ストック!F742),0)</f>
        <v>12.038066010742165</v>
      </c>
      <c r="G742" s="4">
        <f>IF(資本ストック!G742&gt;0,LN(資本ストック!G742),0)</f>
        <v>12.36034258209942</v>
      </c>
      <c r="H742" s="4">
        <f>IF(資本ストック!H742&gt;0,LN(資本ストック!H742),0)</f>
        <v>12.70921713560007</v>
      </c>
      <c r="I742" s="4">
        <f>IF(資本ストック!I742&gt;0,LN(資本ストック!I742),0)</f>
        <v>12.790705504656502</v>
      </c>
      <c r="J742" s="4">
        <f>IF(資本ストック!J742&gt;0,LN(資本ストック!J742),0)</f>
        <v>12.779635567592429</v>
      </c>
      <c r="L742" s="6">
        <f t="shared" ref="L742" si="2907">E742-E$1087</f>
        <v>0.6996913409214649</v>
      </c>
      <c r="M742" s="6">
        <f t="shared" ref="M742" si="2908">F742-F$1087</f>
        <v>0.4395995345346364</v>
      </c>
      <c r="N742" s="6">
        <f t="shared" ref="N742" si="2909">G742-G$1087</f>
        <v>0.22533335442035174</v>
      </c>
      <c r="O742" s="6">
        <f t="shared" ref="O742" si="2910">H742-H$1087</f>
        <v>0.21288887901319065</v>
      </c>
      <c r="P742" s="6">
        <f t="shared" si="2777"/>
        <v>-1.4109363563572508</v>
      </c>
      <c r="Q742" s="6">
        <f t="shared" si="2778"/>
        <v>-1.4153126015261712</v>
      </c>
      <c r="S742" s="6">
        <f>L742-logHir!L742</f>
        <v>0.60747203237514036</v>
      </c>
      <c r="T742" s="6">
        <f>M742-logHir!M742</f>
        <v>0.42883073595951871</v>
      </c>
      <c r="U742" s="6">
        <f>N742-logHir!N742</f>
        <v>0.34117882239569575</v>
      </c>
      <c r="V742" s="6">
        <f>O742-logHir!O742</f>
        <v>0.32454655704788671</v>
      </c>
      <c r="W742" s="6">
        <f>P742-logHir!P742</f>
        <v>-1.2995691914946708</v>
      </c>
      <c r="X742" s="6">
        <f>Q742-logHir!Q742</f>
        <v>-1.3609076661426496</v>
      </c>
    </row>
    <row r="743" spans="1:24" x14ac:dyDescent="0.15">
      <c r="A743" s="1">
        <v>33</v>
      </c>
      <c r="B743" s="1" t="s">
        <v>311</v>
      </c>
      <c r="C743" s="1">
        <v>4</v>
      </c>
      <c r="D743" s="1" t="s">
        <v>17</v>
      </c>
      <c r="E743" s="4">
        <f>IF(資本ストック!E743&gt;0,LN(資本ストック!E743),0)</f>
        <v>11.914400693098534</v>
      </c>
      <c r="F743" s="4">
        <f>IF(資本ストック!F743&gt;0,LN(資本ストック!F743),0)</f>
        <v>12.084515454512688</v>
      </c>
      <c r="G743" s="4">
        <f>IF(資本ストック!G743&gt;0,LN(資本ストック!G743),0)</f>
        <v>12.380894359546758</v>
      </c>
      <c r="H743" s="4">
        <f>IF(資本ストック!H743&gt;0,LN(資本ストック!H743),0)</f>
        <v>12.538935933580207</v>
      </c>
      <c r="I743" s="4">
        <f>IF(資本ストック!I743&gt;0,LN(資本ストック!I743),0)</f>
        <v>12.588275845242876</v>
      </c>
      <c r="J743" s="4">
        <f>IF(資本ストック!J743&gt;0,LN(資本ストック!J743),0)</f>
        <v>12.580781361687608</v>
      </c>
      <c r="L743" s="6">
        <f t="shared" ref="L743" si="2911">E743-E$1088</f>
        <v>1.2068941146905487</v>
      </c>
      <c r="M743" s="6">
        <f t="shared" ref="M743" si="2912">F743-F$1088</f>
        <v>0.91670035335124034</v>
      </c>
      <c r="N743" s="6">
        <f t="shared" ref="N743" si="2913">G743-G$1088</f>
        <v>0.91866017605648409</v>
      </c>
      <c r="O743" s="6">
        <f t="shared" ref="O743" si="2914">H743-H$1088</f>
        <v>1.0165764128935848</v>
      </c>
      <c r="P743" s="6">
        <f t="shared" si="2777"/>
        <v>-1.6133660157708771</v>
      </c>
      <c r="Q743" s="6">
        <f t="shared" si="2778"/>
        <v>-1.6141668074309923</v>
      </c>
      <c r="S743" s="6">
        <f>L743-logHir!L743</f>
        <v>0.2552876049345798</v>
      </c>
      <c r="T743" s="6">
        <f>M743-logHir!M743</f>
        <v>6.3626610643533255E-2</v>
      </c>
      <c r="U743" s="6">
        <f>N743-logHir!N743</f>
        <v>0.18323980523687489</v>
      </c>
      <c r="V743" s="6">
        <f>O743-logHir!O743</f>
        <v>0.29918589323179567</v>
      </c>
      <c r="W743" s="6">
        <f>P743-logHir!P743</f>
        <v>-2.2783005810109902</v>
      </c>
      <c r="X743" s="6">
        <f>Q743-logHir!Q743</f>
        <v>-2.2581901861819329</v>
      </c>
    </row>
    <row r="744" spans="1:24" x14ac:dyDescent="0.15">
      <c r="A744" s="1">
        <v>33</v>
      </c>
      <c r="B744" s="1" t="s">
        <v>311</v>
      </c>
      <c r="C744" s="1">
        <v>5</v>
      </c>
      <c r="D744" s="1" t="s">
        <v>18</v>
      </c>
      <c r="E744" s="4">
        <f>IF(資本ストック!E744&gt;0,LN(資本ストック!E744),0)</f>
        <v>9.933088096091419</v>
      </c>
      <c r="F744" s="4">
        <f>IF(資本ストック!F744&gt;0,LN(資本ストック!F744),0)</f>
        <v>10.126843082224887</v>
      </c>
      <c r="G744" s="4">
        <f>IF(資本ストック!G744&gt;0,LN(資本ストック!G744),0)</f>
        <v>10.637085985839656</v>
      </c>
      <c r="H744" s="4">
        <f>IF(資本ストック!H744&gt;0,LN(資本ストック!H744),0)</f>
        <v>11.118961056938463</v>
      </c>
      <c r="I744" s="4">
        <f>IF(資本ストック!I744&gt;0,LN(資本ストック!I744),0)</f>
        <v>11.029979463216861</v>
      </c>
      <c r="J744" s="4">
        <f>IF(資本ストック!J744&gt;0,LN(資本ストック!J744),0)</f>
        <v>10.992344124348129</v>
      </c>
      <c r="L744" s="6">
        <f t="shared" ref="L744" si="2915">E744-E$1089</f>
        <v>-0.24534495079388385</v>
      </c>
      <c r="M744" s="6">
        <f t="shared" ref="M744" si="2916">F744-F$1089</f>
        <v>-0.43531911542149437</v>
      </c>
      <c r="N744" s="6">
        <f t="shared" ref="N744" si="2917">G744-G$1089</f>
        <v>-0.36924458181401931</v>
      </c>
      <c r="O744" s="6">
        <f t="shared" ref="O744" si="2918">H744-H$1089</f>
        <v>-0.19163923442933495</v>
      </c>
      <c r="P744" s="6">
        <f t="shared" si="2777"/>
        <v>-3.1716623977968919</v>
      </c>
      <c r="Q744" s="6">
        <f t="shared" si="2778"/>
        <v>-3.2026040447704709</v>
      </c>
      <c r="S744" s="6">
        <f>L744-logHir!L744</f>
        <v>-0.30483328384715236</v>
      </c>
      <c r="T744" s="6">
        <f>M744-logHir!M744</f>
        <v>-0.43239235549392596</v>
      </c>
      <c r="U744" s="6">
        <f>N744-logHir!N744</f>
        <v>-0.2894496948510934</v>
      </c>
      <c r="V744" s="6">
        <f>O744-logHir!O744</f>
        <v>-0.22653585882762606</v>
      </c>
      <c r="W744" s="6">
        <f>P744-logHir!P744</f>
        <v>-3.3080514488253563</v>
      </c>
      <c r="X744" s="6">
        <f>Q744-logHir!Q744</f>
        <v>-3.3840319687182046</v>
      </c>
    </row>
    <row r="745" spans="1:24" x14ac:dyDescent="0.15">
      <c r="A745" s="1">
        <v>33</v>
      </c>
      <c r="B745" s="1" t="s">
        <v>311</v>
      </c>
      <c r="C745" s="1">
        <v>6</v>
      </c>
      <c r="D745" s="1" t="s">
        <v>2</v>
      </c>
      <c r="E745" s="4">
        <f>IF(資本ストック!E745&gt;0,LN(資本ストック!E745),0)</f>
        <v>12.988913086206137</v>
      </c>
      <c r="F745" s="4">
        <f>IF(資本ストック!F745&gt;0,LN(資本ストック!F745),0)</f>
        <v>13.298402791090984</v>
      </c>
      <c r="G745" s="4">
        <f>IF(資本ストック!G745&gt;0,LN(資本ストック!G745),0)</f>
        <v>13.500822141080258</v>
      </c>
      <c r="H745" s="4">
        <f>IF(資本ストック!H745&gt;0,LN(資本ストック!H745),0)</f>
        <v>13.711599432337959</v>
      </c>
      <c r="I745" s="4">
        <f>IF(資本ストック!I745&gt;0,LN(資本ストック!I745),0)</f>
        <v>13.788020394077021</v>
      </c>
      <c r="J745" s="4">
        <f>IF(資本ストック!J745&gt;0,LN(資本ストック!J745),0)</f>
        <v>13.803821287964814</v>
      </c>
      <c r="L745" s="6">
        <f t="shared" ref="L745" si="2919">E745-E$1090</f>
        <v>1.909707178477964</v>
      </c>
      <c r="M745" s="6">
        <f t="shared" ref="M745" si="2920">F745-F$1090</f>
        <v>1.9039089174755901</v>
      </c>
      <c r="N745" s="6">
        <f t="shared" ref="N745" si="2921">G745-G$1090</f>
        <v>1.7247540161691699</v>
      </c>
      <c r="O745" s="6">
        <f t="shared" ref="O745" si="2922">H745-H$1090</f>
        <v>1.6773364015056718</v>
      </c>
      <c r="P745" s="6">
        <f t="shared" si="2777"/>
        <v>-0.41362146693673196</v>
      </c>
      <c r="Q745" s="6">
        <f t="shared" si="2778"/>
        <v>-0.39112688115378624</v>
      </c>
      <c r="S745" s="6">
        <f>L745-logHir!L745</f>
        <v>0.86952596084186595</v>
      </c>
      <c r="T745" s="6">
        <f>M745-logHir!M745</f>
        <v>0.91384488977493028</v>
      </c>
      <c r="U745" s="6">
        <f>N745-logHir!N745</f>
        <v>0.73264582733848549</v>
      </c>
      <c r="V745" s="6">
        <f>O745-logHir!O745</f>
        <v>0.73226005825981844</v>
      </c>
      <c r="W745" s="6">
        <f>P745-logHir!P745</f>
        <v>-1.318510437787948</v>
      </c>
      <c r="X745" s="6">
        <f>Q745-logHir!Q745</f>
        <v>-1.3151125805851773</v>
      </c>
    </row>
    <row r="746" spans="1:24" x14ac:dyDescent="0.15">
      <c r="A746" s="1">
        <v>33</v>
      </c>
      <c r="B746" s="1" t="s">
        <v>311</v>
      </c>
      <c r="C746" s="1">
        <v>7</v>
      </c>
      <c r="D746" s="1" t="s">
        <v>19</v>
      </c>
      <c r="E746" s="4">
        <f>IF(資本ストック!E746&gt;0,LN(資本ストック!E746),0)</f>
        <v>12.640119823554679</v>
      </c>
      <c r="F746" s="4">
        <f>IF(資本ストック!F746&gt;0,LN(資本ストック!F746),0)</f>
        <v>12.830190023371625</v>
      </c>
      <c r="G746" s="4">
        <f>IF(資本ストック!G746&gt;0,LN(資本ストック!G746),0)</f>
        <v>12.645515177877073</v>
      </c>
      <c r="H746" s="4">
        <f>IF(資本ストック!H746&gt;0,LN(資本ストック!H746),0)</f>
        <v>13.156947896467944</v>
      </c>
      <c r="I746" s="4">
        <f>IF(資本ストック!I746&gt;0,LN(資本ストック!I746),0)</f>
        <v>13.249401099723626</v>
      </c>
      <c r="J746" s="4">
        <f>IF(資本ストック!J746&gt;0,LN(資本ストック!J746),0)</f>
        <v>13.259642092967407</v>
      </c>
      <c r="L746" s="6">
        <f t="shared" ref="L746" si="2923">E746-E$1091</f>
        <v>3.3614806871827199</v>
      </c>
      <c r="M746" s="6">
        <f t="shared" ref="M746" si="2924">F746-F$1091</f>
        <v>2.8291496272259788</v>
      </c>
      <c r="N746" s="6">
        <f t="shared" ref="N746" si="2925">G746-G$1091</f>
        <v>2.6726139533634079</v>
      </c>
      <c r="O746" s="6">
        <f t="shared" ref="O746" si="2926">H746-H$1091</f>
        <v>2.6681152518035685</v>
      </c>
      <c r="P746" s="6">
        <f t="shared" si="2777"/>
        <v>-0.95224076129012758</v>
      </c>
      <c r="Q746" s="6">
        <f t="shared" si="2778"/>
        <v>-0.93530607615119266</v>
      </c>
      <c r="S746" s="6">
        <f>L746-logHir!L746</f>
        <v>1.6109828365239363</v>
      </c>
      <c r="T746" s="6">
        <f>M746-logHir!M746</f>
        <v>0.78213010357865809</v>
      </c>
      <c r="U746" s="6">
        <f>N746-logHir!N746</f>
        <v>0.89708637266954661</v>
      </c>
      <c r="V746" s="6">
        <f>O746-logHir!O746</f>
        <v>0.97802280595609492</v>
      </c>
      <c r="W746" s="6">
        <f>P746-logHir!P746</f>
        <v>-2.5957267226474983</v>
      </c>
      <c r="X746" s="6">
        <f>Q746-logHir!Q746</f>
        <v>-2.5684248403920167</v>
      </c>
    </row>
    <row r="747" spans="1:24" x14ac:dyDescent="0.15">
      <c r="A747" s="1">
        <v>33</v>
      </c>
      <c r="B747" s="1" t="s">
        <v>311</v>
      </c>
      <c r="C747" s="1">
        <v>8</v>
      </c>
      <c r="D747" s="1" t="s">
        <v>20</v>
      </c>
      <c r="E747" s="4">
        <f>IF(資本ストック!E747&gt;0,LN(資本ストック!E747),0)</f>
        <v>11.291048706386327</v>
      </c>
      <c r="F747" s="4">
        <f>IF(資本ストック!F747&gt;0,LN(資本ストック!F747),0)</f>
        <v>11.492388749292015</v>
      </c>
      <c r="G747" s="4">
        <f>IF(資本ストック!G747&gt;0,LN(資本ストック!G747),0)</f>
        <v>11.71661033593419</v>
      </c>
      <c r="H747" s="4">
        <f>IF(資本ストック!H747&gt;0,LN(資本ストック!H747),0)</f>
        <v>11.771682265639848</v>
      </c>
      <c r="I747" s="4">
        <f>IF(資本ストック!I747&gt;0,LN(資本ストック!I747),0)</f>
        <v>11.602695241959822</v>
      </c>
      <c r="J747" s="4">
        <f>IF(資本ストック!J747&gt;0,LN(資本ストック!J747),0)</f>
        <v>11.589593727420825</v>
      </c>
      <c r="L747" s="6">
        <f t="shared" ref="L747" si="2927">E747-E$1092</f>
        <v>0.50756473231029808</v>
      </c>
      <c r="M747" s="6">
        <f t="shared" ref="M747" si="2928">F747-F$1092</f>
        <v>0.45747615078812309</v>
      </c>
      <c r="N747" s="6">
        <f t="shared" ref="N747" si="2929">G747-G$1092</f>
        <v>0.41459571343657586</v>
      </c>
      <c r="O747" s="6">
        <f t="shared" ref="O747" si="2930">H747-H$1092</f>
        <v>0.41306117942207798</v>
      </c>
      <c r="P747" s="6">
        <f t="shared" si="2777"/>
        <v>-2.5989466190539314</v>
      </c>
      <c r="Q747" s="6">
        <f t="shared" si="2778"/>
        <v>-2.6053544416977754</v>
      </c>
      <c r="S747" s="6">
        <f>L747-logHir!L747</f>
        <v>-0.21821230106841405</v>
      </c>
      <c r="T747" s="6">
        <f>M747-logHir!M747</f>
        <v>-5.6735292005960503E-2</v>
      </c>
      <c r="U747" s="6">
        <f>N747-logHir!N747</f>
        <v>4.7829289572494105E-2</v>
      </c>
      <c r="V747" s="6">
        <f>O747-logHir!O747</f>
        <v>0.15558256045858521</v>
      </c>
      <c r="W747" s="6">
        <f>P747-logHir!P747</f>
        <v>-2.8886990567934774</v>
      </c>
      <c r="X747" s="6">
        <f>Q747-logHir!Q747</f>
        <v>-2.9270691592761864</v>
      </c>
    </row>
    <row r="748" spans="1:24" x14ac:dyDescent="0.15">
      <c r="A748" s="1">
        <v>33</v>
      </c>
      <c r="B748" s="1" t="s">
        <v>311</v>
      </c>
      <c r="C748" s="1">
        <v>9</v>
      </c>
      <c r="D748" s="1" t="s">
        <v>21</v>
      </c>
      <c r="E748" s="4">
        <f>IF(資本ストック!E748&gt;0,LN(資本ストック!E748),0)</f>
        <v>13.412613046119581</v>
      </c>
      <c r="F748" s="4">
        <f>IF(資本ストック!F748&gt;0,LN(資本ストック!F748),0)</f>
        <v>13.897530891984239</v>
      </c>
      <c r="G748" s="4">
        <f>IF(資本ストック!G748&gt;0,LN(資本ストック!G748),0)</f>
        <v>14.005494407554048</v>
      </c>
      <c r="H748" s="4">
        <f>IF(資本ストック!H748&gt;0,LN(資本ストック!H748),0)</f>
        <v>13.999310086397694</v>
      </c>
      <c r="I748" s="4">
        <f>IF(資本ストック!I748&gt;0,LN(資本ストック!I748),0)</f>
        <v>13.940585745495934</v>
      </c>
      <c r="J748" s="4">
        <f>IF(資本ストック!J748&gt;0,LN(資本ストック!J748),0)</f>
        <v>13.969444000538344</v>
      </c>
      <c r="L748" s="6">
        <f t="shared" ref="L748" si="2931">E748-E$1093</f>
        <v>2.1558048864118451</v>
      </c>
      <c r="M748" s="6">
        <f t="shared" ref="M748" si="2932">F748-F$1093</f>
        <v>2.055222993563337</v>
      </c>
      <c r="N748" s="6">
        <f t="shared" ref="N748" si="2933">G748-G$1093</f>
        <v>1.8518929563182827</v>
      </c>
      <c r="O748" s="6">
        <f t="shared" ref="O748" si="2934">H748-H$1093</f>
        <v>1.7576515300531952</v>
      </c>
      <c r="P748" s="6">
        <f t="shared" si="2777"/>
        <v>-0.26105611551781926</v>
      </c>
      <c r="Q748" s="6">
        <f t="shared" si="2778"/>
        <v>-0.22550416858025635</v>
      </c>
      <c r="S748" s="6">
        <f>L748-logHir!L748</f>
        <v>1.1761505372573442</v>
      </c>
      <c r="T748" s="6">
        <f>M748-logHir!M748</f>
        <v>0.98888705272583088</v>
      </c>
      <c r="U748" s="6">
        <f>N748-logHir!N748</f>
        <v>0.87002219900332989</v>
      </c>
      <c r="V748" s="6">
        <f>O748-logHir!O748</f>
        <v>0.90246638102821031</v>
      </c>
      <c r="W748" s="6">
        <f>P748-logHir!P748</f>
        <v>-1.0252898025151342</v>
      </c>
      <c r="X748" s="6">
        <f>Q748-logHir!Q748</f>
        <v>-1.0241999643063728</v>
      </c>
    </row>
    <row r="749" spans="1:24" x14ac:dyDescent="0.15">
      <c r="A749" s="1">
        <v>33</v>
      </c>
      <c r="B749" s="1" t="s">
        <v>311</v>
      </c>
      <c r="C749" s="1">
        <v>10</v>
      </c>
      <c r="D749" s="1" t="s">
        <v>22</v>
      </c>
      <c r="E749" s="4">
        <f>IF(資本ストック!E749&gt;0,LN(資本ストック!E749),0)</f>
        <v>10.076600137339797</v>
      </c>
      <c r="F749" s="4">
        <f>IF(資本ストック!F749&gt;0,LN(資本ストック!F749),0)</f>
        <v>10.521241171091567</v>
      </c>
      <c r="G749" s="4">
        <f>IF(資本ストック!G749&gt;0,LN(資本ストック!G749),0)</f>
        <v>11.069696208663775</v>
      </c>
      <c r="H749" s="4">
        <f>IF(資本ストック!H749&gt;0,LN(資本ストック!H749),0)</f>
        <v>11.358889257964856</v>
      </c>
      <c r="I749" s="4">
        <f>IF(資本ストック!I749&gt;0,LN(資本ストック!I749),0)</f>
        <v>11.553751936992358</v>
      </c>
      <c r="J749" s="4">
        <f>IF(資本ストック!J749&gt;0,LN(資本ストック!J749),0)</f>
        <v>11.576810444262948</v>
      </c>
      <c r="L749" s="6">
        <f t="shared" ref="L749" si="2935">E749-E$1094</f>
        <v>-0.16471984060713574</v>
      </c>
      <c r="M749" s="6">
        <f t="shared" ref="M749" si="2936">F749-F$1094</f>
        <v>-8.9675415555637628E-2</v>
      </c>
      <c r="N749" s="6">
        <f t="shared" ref="N749" si="2937">G749-G$1094</f>
        <v>4.2111014159722515E-3</v>
      </c>
      <c r="O749" s="6">
        <f t="shared" ref="O749" si="2938">H749-H$1094</f>
        <v>2.5345776046483692E-2</v>
      </c>
      <c r="P749" s="6">
        <f t="shared" si="2777"/>
        <v>-2.6478899240213956</v>
      </c>
      <c r="Q749" s="6">
        <f t="shared" si="2778"/>
        <v>-2.6181377248556519</v>
      </c>
      <c r="S749" s="6">
        <f>L749-logHir!L749</f>
        <v>-0.15352872378271876</v>
      </c>
      <c r="T749" s="6">
        <f>M749-logHir!M749</f>
        <v>-2.7000135382284185E-2</v>
      </c>
      <c r="U749" s="6">
        <f>N749-logHir!N749</f>
        <v>-0.10023749023342177</v>
      </c>
      <c r="V749" s="6">
        <f>O749-logHir!O749</f>
        <v>-1.8831197663018884E-2</v>
      </c>
      <c r="W749" s="6">
        <f>P749-logHir!P749</f>
        <v>-2.5660594877477561</v>
      </c>
      <c r="X749" s="6">
        <f>Q749-logHir!Q749</f>
        <v>-2.5866558744429078</v>
      </c>
    </row>
    <row r="750" spans="1:24" x14ac:dyDescent="0.15">
      <c r="A750" s="1">
        <v>33</v>
      </c>
      <c r="B750" s="1" t="s">
        <v>311</v>
      </c>
      <c r="C750" s="1">
        <v>11</v>
      </c>
      <c r="D750" s="1" t="s">
        <v>23</v>
      </c>
      <c r="E750" s="4">
        <f>IF(資本ストック!E750&gt;0,LN(資本ストック!E750),0)</f>
        <v>11.988446852364682</v>
      </c>
      <c r="F750" s="4">
        <f>IF(資本ストック!F750&gt;0,LN(資本ストック!F750),0)</f>
        <v>11.851595546828174</v>
      </c>
      <c r="G750" s="4">
        <f>IF(資本ストック!G750&gt;0,LN(資本ストック!G750),0)</f>
        <v>12.39396343885978</v>
      </c>
      <c r="H750" s="4">
        <f>IF(資本ストック!H750&gt;0,LN(資本ストック!H750),0)</f>
        <v>12.661226120413149</v>
      </c>
      <c r="I750" s="4">
        <f>IF(資本ストック!I750&gt;0,LN(資本ストック!I750),0)</f>
        <v>12.857754771067292</v>
      </c>
      <c r="J750" s="4">
        <f>IF(資本ストック!J750&gt;0,LN(資本ストック!J750),0)</f>
        <v>12.838416633970782</v>
      </c>
      <c r="L750" s="6">
        <f t="shared" ref="L750" si="2939">E750-E$1095</f>
        <v>1.1722462413863166</v>
      </c>
      <c r="M750" s="6">
        <f t="shared" ref="M750" si="2940">F750-F$1095</f>
        <v>0.63396146832720035</v>
      </c>
      <c r="N750" s="6">
        <f t="shared" ref="N750" si="2941">G750-G$1095</f>
        <v>0.46645320805524726</v>
      </c>
      <c r="O750" s="6">
        <f t="shared" ref="O750" si="2942">H750-H$1095</f>
        <v>0.31621379587293497</v>
      </c>
      <c r="P750" s="6">
        <f t="shared" si="2777"/>
        <v>-1.3438870899464614</v>
      </c>
      <c r="Q750" s="6">
        <f t="shared" si="2778"/>
        <v>-1.356531535147818</v>
      </c>
      <c r="S750" s="6">
        <f>L750-logHir!L750</f>
        <v>1.159671235042687</v>
      </c>
      <c r="T750" s="6">
        <f>M750-logHir!M750</f>
        <v>0.59693593413527601</v>
      </c>
      <c r="U750" s="6">
        <f>N750-logHir!N750</f>
        <v>0.33454680379144186</v>
      </c>
      <c r="V750" s="6">
        <f>O750-logHir!O750</f>
        <v>0.25401494961297466</v>
      </c>
      <c r="W750" s="6">
        <f>P750-logHir!P750</f>
        <v>-1.5867883045020932</v>
      </c>
      <c r="X750" s="6">
        <f>Q750-logHir!Q750</f>
        <v>-1.6269835143034364</v>
      </c>
    </row>
    <row r="751" spans="1:24" x14ac:dyDescent="0.15">
      <c r="A751" s="1">
        <v>33</v>
      </c>
      <c r="B751" s="1" t="s">
        <v>311</v>
      </c>
      <c r="C751" s="1">
        <v>12</v>
      </c>
      <c r="D751" s="1" t="s">
        <v>24</v>
      </c>
      <c r="E751" s="4">
        <f>IF(資本ストック!E751&gt;0,LN(資本ストック!E751),0)</f>
        <v>8.421385202723922</v>
      </c>
      <c r="F751" s="4">
        <f>IF(資本ストック!F751&gt;0,LN(資本ストック!F751),0)</f>
        <v>10.722292224516339</v>
      </c>
      <c r="G751" s="4">
        <f>IF(資本ストック!G751&gt;0,LN(資本ストック!G751),0)</f>
        <v>12.507183945218294</v>
      </c>
      <c r="H751" s="4">
        <f>IF(資本ストック!H751&gt;0,LN(資本ストック!H751),0)</f>
        <v>12.895977460096111</v>
      </c>
      <c r="I751" s="4">
        <f>IF(資本ストック!I751&gt;0,LN(資本ストック!I751),0)</f>
        <v>13.115459956608468</v>
      </c>
      <c r="J751" s="4">
        <f>IF(資本ストック!J751&gt;0,LN(資本ストック!J751),0)</f>
        <v>13.092730475485231</v>
      </c>
      <c r="L751" s="6">
        <f t="shared" ref="L751" si="2943">E751-E$1096</f>
        <v>-1.7098614356930906</v>
      </c>
      <c r="M751" s="6">
        <f t="shared" ref="M751" si="2944">F751-F$1096</f>
        <v>-0.29875928474730351</v>
      </c>
      <c r="N751" s="6">
        <f t="shared" ref="N751" si="2945">G751-G$1096</f>
        <v>2.1498029962426557E-2</v>
      </c>
      <c r="O751" s="6">
        <f t="shared" ref="O751" si="2946">H751-H$1096</f>
        <v>-0.25248439450043847</v>
      </c>
      <c r="P751" s="6">
        <f t="shared" si="2777"/>
        <v>-1.0861819044052847</v>
      </c>
      <c r="Q751" s="6">
        <f t="shared" si="2778"/>
        <v>-1.102217693633369</v>
      </c>
      <c r="S751" s="6">
        <f>L751-logHir!L751</f>
        <v>-1.2674669676710177</v>
      </c>
      <c r="T751" s="6">
        <f>M751-logHir!M751</f>
        <v>-0.18885855330643153</v>
      </c>
      <c r="U751" s="6">
        <f>N751-logHir!N751</f>
        <v>3.5707595566464079E-2</v>
      </c>
      <c r="V751" s="6">
        <f>O751-logHir!O751</f>
        <v>-0.14233693600509589</v>
      </c>
      <c r="W751" s="6">
        <f>P751-logHir!P751</f>
        <v>-0.896994527237295</v>
      </c>
      <c r="X751" s="6">
        <f>Q751-logHir!Q751</f>
        <v>-0.88851726190565294</v>
      </c>
    </row>
    <row r="752" spans="1:24" x14ac:dyDescent="0.15">
      <c r="A752" s="1">
        <v>33</v>
      </c>
      <c r="B752" s="1" t="s">
        <v>311</v>
      </c>
      <c r="C752" s="1">
        <v>13</v>
      </c>
      <c r="D752" s="1" t="s">
        <v>25</v>
      </c>
      <c r="E752" s="4">
        <f>IF(資本ストック!E752&gt;0,LN(資本ストック!E752),0)</f>
        <v>11.320656984191444</v>
      </c>
      <c r="F752" s="4">
        <f>IF(資本ストック!F752&gt;0,LN(資本ストック!F752),0)</f>
        <v>12.467648985122233</v>
      </c>
      <c r="G752" s="4">
        <f>IF(資本ストック!G752&gt;0,LN(資本ストック!G752),0)</f>
        <v>13.132577202235556</v>
      </c>
      <c r="H752" s="4">
        <f>IF(資本ストック!H752&gt;0,LN(資本ストック!H752),0)</f>
        <v>13.310840799070373</v>
      </c>
      <c r="I752" s="4">
        <f>IF(資本ストック!I752&gt;0,LN(資本ストック!I752),0)</f>
        <v>13.279282683826464</v>
      </c>
      <c r="J752" s="4">
        <f>IF(資本ストック!J752&gt;0,LN(資本ストック!J752),0)</f>
        <v>13.252351844885291</v>
      </c>
      <c r="L752" s="6">
        <f t="shared" ref="L752" si="2947">E752-E$1097</f>
        <v>1.6899212768799785</v>
      </c>
      <c r="M752" s="6">
        <f t="shared" ref="M752" si="2948">F752-F$1097</f>
        <v>1.4254495255976849</v>
      </c>
      <c r="N752" s="6">
        <f t="shared" ref="N752" si="2949">G752-G$1097</f>
        <v>1.4987838302590895</v>
      </c>
      <c r="O752" s="6">
        <f t="shared" ref="O752" si="2950">H752-H$1097</f>
        <v>1.3269624465276539</v>
      </c>
      <c r="P752" s="6">
        <f t="shared" si="2777"/>
        <v>-0.92235917718728899</v>
      </c>
      <c r="Q752" s="6">
        <f t="shared" si="2778"/>
        <v>-0.94259632423330864</v>
      </c>
      <c r="S752" s="6">
        <f>L752-logHir!L752</f>
        <v>0.14783115004719249</v>
      </c>
      <c r="T752" s="6">
        <f>M752-logHir!M752</f>
        <v>0.14731746472379115</v>
      </c>
      <c r="U752" s="6">
        <f>N752-logHir!N752</f>
        <v>0.3709324317405116</v>
      </c>
      <c r="V752" s="6">
        <f>O752-logHir!O752</f>
        <v>0.24515080684328439</v>
      </c>
      <c r="W752" s="6">
        <f>P752-logHir!P752</f>
        <v>-1.9435646564447833</v>
      </c>
      <c r="X752" s="6">
        <f>Q752-logHir!Q752</f>
        <v>-2.005366758772066</v>
      </c>
    </row>
    <row r="753" spans="1:24" x14ac:dyDescent="0.15">
      <c r="A753" s="1">
        <v>33</v>
      </c>
      <c r="B753" s="1" t="s">
        <v>311</v>
      </c>
      <c r="C753" s="1">
        <v>14</v>
      </c>
      <c r="D753" s="1" t="s">
        <v>26</v>
      </c>
      <c r="E753" s="4">
        <f>IF(資本ストック!E753&gt;0,LN(資本ストック!E753),0)</f>
        <v>5.6049617761770625</v>
      </c>
      <c r="F753" s="4">
        <f>IF(資本ストック!F753&gt;0,LN(資本ストック!F753),0)</f>
        <v>8.2343261589033059</v>
      </c>
      <c r="G753" s="4">
        <f>IF(資本ストック!G753&gt;0,LN(資本ストック!G753),0)</f>
        <v>9.8606752744751116</v>
      </c>
      <c r="H753" s="4">
        <f>IF(資本ストック!H753&gt;0,LN(資本ストック!H753),0)</f>
        <v>10.515981237103148</v>
      </c>
      <c r="I753" s="4">
        <f>IF(資本ストック!I753&gt;0,LN(資本ストック!I753),0)</f>
        <v>10.606682156010184</v>
      </c>
      <c r="J753" s="4">
        <f>IF(資本ストック!J753&gt;0,LN(資本ストック!J753),0)</f>
        <v>10.578354142492561</v>
      </c>
      <c r="L753" s="6">
        <f t="shared" ref="L753" si="2951">E753-E$1098</f>
        <v>-0.72928301314546218</v>
      </c>
      <c r="M753" s="6">
        <f t="shared" ref="M753" si="2952">F753-F$1098</f>
        <v>-0.14254405005092607</v>
      </c>
      <c r="N753" s="6">
        <f t="shared" ref="N753" si="2953">G753-G$1098</f>
        <v>0.46361290959970347</v>
      </c>
      <c r="O753" s="6">
        <f t="shared" ref="O753" si="2954">H753-H$1098</f>
        <v>0.6078244900941403</v>
      </c>
      <c r="P753" s="6">
        <f t="shared" si="2777"/>
        <v>-3.5949597050035695</v>
      </c>
      <c r="Q753" s="6">
        <f t="shared" si="2778"/>
        <v>-3.6165940266260392</v>
      </c>
      <c r="S753" s="6">
        <f>L753-logHir!L753</f>
        <v>-7.8299053805883645E-2</v>
      </c>
      <c r="T753" s="6">
        <f>M753-logHir!M753</f>
        <v>0.27529228738518263</v>
      </c>
      <c r="U753" s="6">
        <f>N753-logHir!N753</f>
        <v>1.0248814040782896</v>
      </c>
      <c r="V753" s="6">
        <f>O753-logHir!O753</f>
        <v>0.92928864666749078</v>
      </c>
      <c r="W753" s="6">
        <f>P753-logHir!P753</f>
        <v>-3.5111849373599542</v>
      </c>
      <c r="X753" s="6">
        <f>Q753-logHir!Q753</f>
        <v>-3.5920618057649065</v>
      </c>
    </row>
    <row r="754" spans="1:24" x14ac:dyDescent="0.15">
      <c r="A754" s="1">
        <v>33</v>
      </c>
      <c r="B754" s="1" t="s">
        <v>311</v>
      </c>
      <c r="C754" s="1">
        <v>15</v>
      </c>
      <c r="D754" s="1" t="s">
        <v>27</v>
      </c>
      <c r="E754" s="4">
        <f>IF(資本ストック!E754&gt;0,LN(資本ストック!E754),0)</f>
        <v>10.24246055928457</v>
      </c>
      <c r="F754" s="4">
        <f>IF(資本ストック!F754&gt;0,LN(資本ストック!F754),0)</f>
        <v>11.232161856396543</v>
      </c>
      <c r="G754" s="4">
        <f>IF(資本ストック!G754&gt;0,LN(資本ストック!G754),0)</f>
        <v>12.098515134000321</v>
      </c>
      <c r="H754" s="4">
        <f>IF(資本ストック!H754&gt;0,LN(資本ストック!H754),0)</f>
        <v>12.618100364762435</v>
      </c>
      <c r="I754" s="4">
        <f>IF(資本ストック!I754&gt;0,LN(資本ストック!I754),0)</f>
        <v>12.863263192592479</v>
      </c>
      <c r="J754" s="4">
        <f>IF(資本ストック!J754&gt;0,LN(資本ストック!J754),0)</f>
        <v>12.851339279990301</v>
      </c>
      <c r="L754" s="6">
        <f t="shared" ref="L754" si="2955">E754-E$1099</f>
        <v>-0.81000375459847618</v>
      </c>
      <c r="M754" s="6">
        <f t="shared" ref="M754" si="2956">F754-F$1099</f>
        <v>-0.46136781809126148</v>
      </c>
      <c r="N754" s="6">
        <f t="shared" ref="N754" si="2957">G754-G$1099</f>
        <v>-0.2006000961593184</v>
      </c>
      <c r="O754" s="6">
        <f t="shared" ref="O754" si="2958">H754-H$1099</f>
        <v>1.3904452880051821E-2</v>
      </c>
      <c r="P754" s="6">
        <f t="shared" si="2777"/>
        <v>-1.3383786684212744</v>
      </c>
      <c r="Q754" s="6">
        <f t="shared" si="2778"/>
        <v>-1.3436088891282996</v>
      </c>
      <c r="S754" s="6">
        <f>L754-logHir!L754</f>
        <v>-0.94394275692139118</v>
      </c>
      <c r="T754" s="6">
        <f>M754-logHir!M754</f>
        <v>-0.49373192473614047</v>
      </c>
      <c r="U754" s="6">
        <f>N754-logHir!N754</f>
        <v>-0.24874481944519289</v>
      </c>
      <c r="V754" s="6">
        <f>O754-logHir!O754</f>
        <v>-6.6059648976036556E-2</v>
      </c>
      <c r="W754" s="6">
        <f>P754-logHir!P754</f>
        <v>-1.5788483654603258</v>
      </c>
      <c r="X754" s="6">
        <f>Q754-logHir!Q754</f>
        <v>-1.6012812891963044</v>
      </c>
    </row>
    <row r="755" spans="1:24" x14ac:dyDescent="0.15">
      <c r="A755" s="1">
        <v>33</v>
      </c>
      <c r="B755" s="1" t="s">
        <v>310</v>
      </c>
      <c r="C755" s="1">
        <v>16</v>
      </c>
      <c r="D755" s="1" t="s">
        <v>10</v>
      </c>
      <c r="E755" s="4">
        <f>IF(資本ストック!E755&gt;0,LN(資本ストック!E755),0)</f>
        <v>11.034712075744213</v>
      </c>
      <c r="F755" s="4">
        <f>IF(資本ストック!F755&gt;0,LN(資本ストック!F755),0)</f>
        <v>12.551668638679969</v>
      </c>
      <c r="G755" s="4">
        <f>IF(資本ストック!G755&gt;0,LN(資本ストック!G755),0)</f>
        <v>12.995216810549426</v>
      </c>
      <c r="H755" s="4">
        <f>IF(資本ストック!H755&gt;0,LN(資本ストック!H755),0)</f>
        <v>12.89830921281354</v>
      </c>
      <c r="I755" s="4">
        <f>IF(資本ストック!I755&gt;0,LN(資本ストック!I755),0)</f>
        <v>12.896762224276397</v>
      </c>
      <c r="J755" s="4">
        <f>IF(資本ストック!J755&gt;0,LN(資本ストック!J755),0)</f>
        <v>12.824994837419926</v>
      </c>
      <c r="L755" s="6">
        <f t="shared" ref="L755" si="2959">E755-E$1100</f>
        <v>-0.8238000560762444</v>
      </c>
      <c r="M755" s="6">
        <f t="shared" ref="M755" si="2960">F755-F$1100</f>
        <v>0.30632195748300362</v>
      </c>
      <c r="N755" s="6">
        <f t="shared" ref="N755" si="2961">G755-G$1100</f>
        <v>0.3758329527913471</v>
      </c>
      <c r="O755" s="6">
        <f t="shared" ref="O755" si="2962">H755-H$1100</f>
        <v>-0.1168445473395785</v>
      </c>
      <c r="P755" s="6">
        <f t="shared" si="2777"/>
        <v>-1.3048796367373559</v>
      </c>
      <c r="Q755" s="6">
        <f t="shared" si="2778"/>
        <v>-1.3699533316986745</v>
      </c>
      <c r="S755" s="6">
        <f>L755-logHir!L755</f>
        <v>-0.92985014707569924</v>
      </c>
      <c r="T755" s="6">
        <f>M755-logHir!M755</f>
        <v>0.27781419230802129</v>
      </c>
      <c r="U755" s="6">
        <f>N755-logHir!N755</f>
        <v>0.40269338133518495</v>
      </c>
      <c r="V755" s="6">
        <f>O755-logHir!O755</f>
        <v>-5.4448867015480573E-2</v>
      </c>
      <c r="W755" s="6">
        <f>P755-logHir!P755</f>
        <v>-1.2947189877663519</v>
      </c>
      <c r="X755" s="6">
        <f>Q755-logHir!Q755</f>
        <v>-1.3415738685417118</v>
      </c>
    </row>
    <row r="756" spans="1:24" x14ac:dyDescent="0.15">
      <c r="A756" s="1">
        <v>33</v>
      </c>
      <c r="B756" s="1" t="s">
        <v>310</v>
      </c>
      <c r="C756" s="1">
        <v>17</v>
      </c>
      <c r="D756" s="1" t="s">
        <v>11</v>
      </c>
      <c r="E756" s="4">
        <f>IF(資本ストック!E756&gt;0,LN(資本ストック!E756),0)</f>
        <v>13.086909096620964</v>
      </c>
      <c r="F756" s="4">
        <f>IF(資本ストック!F756&gt;0,LN(資本ストック!F756),0)</f>
        <v>13.661658764045296</v>
      </c>
      <c r="G756" s="4">
        <f>IF(資本ストック!G756&gt;0,LN(資本ストック!G756),0)</f>
        <v>13.909919791422524</v>
      </c>
      <c r="H756" s="4">
        <f>IF(資本ストック!H756&gt;0,LN(資本ストック!H756),0)</f>
        <v>14.190390599259169</v>
      </c>
      <c r="I756" s="4">
        <f>IF(資本ストック!I756&gt;0,LN(資本ストック!I756),0)</f>
        <v>14.126784115775262</v>
      </c>
      <c r="J756" s="4">
        <f>IF(資本ストック!J756&gt;0,LN(資本ストック!J756),0)</f>
        <v>14.102154858950328</v>
      </c>
      <c r="L756" s="6">
        <f t="shared" ref="L756" si="2963">E756-E$1101</f>
        <v>0.48647299198425209</v>
      </c>
      <c r="M756" s="6">
        <f t="shared" ref="M756" si="2964">F756-F$1101</f>
        <v>6.4919465504864604E-3</v>
      </c>
      <c r="N756" s="6">
        <f t="shared" ref="N756" si="2965">G756-G$1101</f>
        <v>-9.8516844138739401E-2</v>
      </c>
      <c r="O756" s="6">
        <f t="shared" ref="O756" si="2966">H756-H$1101</f>
        <v>-0.17750884425749192</v>
      </c>
      <c r="P756" s="6">
        <f t="shared" si="2777"/>
        <v>-7.4857745238491091E-2</v>
      </c>
      <c r="Q756" s="6">
        <f t="shared" si="2778"/>
        <v>-9.2793310168271859E-2</v>
      </c>
      <c r="S756" s="6">
        <f>L756-logHir!L756</f>
        <v>0.57965216415701448</v>
      </c>
      <c r="T756" s="6">
        <f>M756-logHir!M756</f>
        <v>5.6306230409788327E-3</v>
      </c>
      <c r="U756" s="6">
        <f>N756-logHir!N756</f>
        <v>-9.0725938236724701E-2</v>
      </c>
      <c r="V756" s="6">
        <f>O756-logHir!O756</f>
        <v>-0.13793135642934473</v>
      </c>
      <c r="W756" s="6">
        <f>P756-logHir!P756</f>
        <v>-8.5892385770922175E-2</v>
      </c>
      <c r="X756" s="6">
        <f>Q756-logHir!Q756</f>
        <v>-9.2981516016546806E-2</v>
      </c>
    </row>
    <row r="757" spans="1:24" x14ac:dyDescent="0.15">
      <c r="A757" s="1">
        <v>33</v>
      </c>
      <c r="B757" s="1" t="s">
        <v>310</v>
      </c>
      <c r="C757" s="1">
        <v>18</v>
      </c>
      <c r="D757" s="1" t="s">
        <v>12</v>
      </c>
      <c r="E757" s="4">
        <f>IF(資本ストック!E757&gt;0,LN(資本ストック!E757),0)</f>
        <v>11.876972801804378</v>
      </c>
      <c r="F757" s="4">
        <f>IF(資本ストック!F757&gt;0,LN(資本ストック!F757),0)</f>
        <v>13.365489626001455</v>
      </c>
      <c r="G757" s="4">
        <f>IF(資本ストック!G757&gt;0,LN(資本ストック!G757),0)</f>
        <v>13.660490803126313</v>
      </c>
      <c r="H757" s="4">
        <f>IF(資本ストック!H757&gt;0,LN(資本ストック!H757),0)</f>
        <v>13.474684520903075</v>
      </c>
      <c r="I757" s="4">
        <f>IF(資本ストック!I757&gt;0,LN(資本ストック!I757),0)</f>
        <v>13.09849766160222</v>
      </c>
      <c r="J757" s="4">
        <f>IF(資本ストック!J757&gt;0,LN(資本ストック!J757),0)</f>
        <v>13.108124962105901</v>
      </c>
      <c r="L757" s="6">
        <f t="shared" ref="L757" si="2967">E757-E$1102</f>
        <v>-4.2511599155922397E-2</v>
      </c>
      <c r="M757" s="6">
        <f t="shared" ref="M757" si="2968">F757-F$1102</f>
        <v>0.23075559579787885</v>
      </c>
      <c r="N757" s="6">
        <f t="shared" ref="N757" si="2969">G757-G$1102</f>
        <v>0.23719088502286745</v>
      </c>
      <c r="O757" s="6">
        <f t="shared" ref="O757" si="2970">H757-H$1102</f>
        <v>-5.3603659840275597E-2</v>
      </c>
      <c r="P757" s="6">
        <f t="shared" si="2777"/>
        <v>-1.103144199411533</v>
      </c>
      <c r="Q757" s="6">
        <f t="shared" si="2778"/>
        <v>-1.0868232070126993</v>
      </c>
      <c r="S757" s="6">
        <f>L757-logHir!L757</f>
        <v>-5.1388030043627353E-2</v>
      </c>
      <c r="T757" s="6">
        <f>M757-logHir!M757</f>
        <v>0.25642606704980331</v>
      </c>
      <c r="U757" s="6">
        <f>N757-logHir!N757</f>
        <v>0.28786015706790025</v>
      </c>
      <c r="V757" s="6">
        <f>O757-logHir!O757</f>
        <v>4.6044329809074469E-2</v>
      </c>
      <c r="W757" s="6">
        <f>P757-logHir!P757</f>
        <v>-1.1816029384374787</v>
      </c>
      <c r="X757" s="6">
        <f>Q757-logHir!Q757</f>
        <v>-1.106212673827029</v>
      </c>
    </row>
    <row r="758" spans="1:24" x14ac:dyDescent="0.15">
      <c r="A758" s="1">
        <v>33</v>
      </c>
      <c r="B758" s="1" t="s">
        <v>310</v>
      </c>
      <c r="C758" s="1">
        <v>19</v>
      </c>
      <c r="D758" s="1" t="s">
        <v>13</v>
      </c>
      <c r="E758" s="4">
        <f>IF(資本ストック!E758&gt;0,LN(資本ストック!E758),0)</f>
        <v>10.929955710494692</v>
      </c>
      <c r="F758" s="4">
        <f>IF(資本ストック!F758&gt;0,LN(資本ストック!F758),0)</f>
        <v>11.634849581691338</v>
      </c>
      <c r="G758" s="4">
        <f>IF(資本ストック!G758&gt;0,LN(資本ストック!G758),0)</f>
        <v>11.904987294470203</v>
      </c>
      <c r="H758" s="4">
        <f>IF(資本ストック!H758&gt;0,LN(資本ストック!H758),0)</f>
        <v>12.172636981071419</v>
      </c>
      <c r="I758" s="4">
        <f>IF(資本ストック!I758&gt;0,LN(資本ストック!I758),0)</f>
        <v>12.464490380156358</v>
      </c>
      <c r="J758" s="4">
        <f>IF(資本ストック!J758&gt;0,LN(資本ストック!J758),0)</f>
        <v>12.316123688918234</v>
      </c>
      <c r="L758" s="6">
        <f t="shared" ref="L758" si="2971">E758-E$1103</f>
        <v>-0.2946256674798704</v>
      </c>
      <c r="M758" s="6">
        <f t="shared" ref="M758" si="2972">F758-F$1103</f>
        <v>4.5493849685406929E-2</v>
      </c>
      <c r="N758" s="6">
        <f t="shared" ref="N758" si="2973">G758-G$1103</f>
        <v>0.10278791290257949</v>
      </c>
      <c r="O758" s="6">
        <f t="shared" ref="O758" si="2974">H758-H$1103</f>
        <v>-5.4293091785359238E-2</v>
      </c>
      <c r="P758" s="6">
        <f t="shared" si="2777"/>
        <v>-1.7371514808573956</v>
      </c>
      <c r="Q758" s="6">
        <f t="shared" si="2778"/>
        <v>-1.8788244802003664</v>
      </c>
      <c r="S758" s="6">
        <f>L758-logHir!L758</f>
        <v>-0.26057720984093002</v>
      </c>
      <c r="T758" s="6">
        <f>M758-logHir!M758</f>
        <v>9.8592516017642851E-2</v>
      </c>
      <c r="U758" s="6">
        <f>N758-logHir!N758</f>
        <v>9.9094582743697757E-2</v>
      </c>
      <c r="V758" s="6">
        <f>O758-logHir!O758</f>
        <v>-7.0909887825250095E-2</v>
      </c>
      <c r="W758" s="6">
        <f>P758-logHir!P758</f>
        <v>-1.6686803315695471</v>
      </c>
      <c r="X758" s="6">
        <f>Q758-logHir!Q758</f>
        <v>-1.8772801468503921</v>
      </c>
    </row>
    <row r="759" spans="1:24" x14ac:dyDescent="0.15">
      <c r="A759" s="1">
        <v>33</v>
      </c>
      <c r="B759" s="1" t="s">
        <v>310</v>
      </c>
      <c r="C759" s="1">
        <v>20</v>
      </c>
      <c r="D759" s="1" t="s">
        <v>14</v>
      </c>
      <c r="E759" s="4">
        <f>IF(資本ストック!E759&gt;0,LN(資本ストック!E759),0)</f>
        <v>10.723502314506414</v>
      </c>
      <c r="F759" s="4">
        <f>IF(資本ストック!F759&gt;0,LN(資本ストック!F759),0)</f>
        <v>13.269784823472632</v>
      </c>
      <c r="G759" s="4">
        <f>IF(資本ストック!G759&gt;0,LN(資本ストック!G759),0)</f>
        <v>13.762658705800551</v>
      </c>
      <c r="H759" s="4">
        <f>IF(資本ストック!H759&gt;0,LN(資本ストック!H759),0)</f>
        <v>14.163509396073527</v>
      </c>
      <c r="I759" s="4">
        <f>IF(資本ストック!I759&gt;0,LN(資本ストック!I759),0)</f>
        <v>14.10099624610306</v>
      </c>
      <c r="J759" s="4">
        <f>IF(資本ストック!J759&gt;0,LN(資本ストック!J759),0)</f>
        <v>14.061141229301256</v>
      </c>
      <c r="L759" s="6">
        <f t="shared" ref="L759" si="2975">E759-E$1104</f>
        <v>-0.20699745811228354</v>
      </c>
      <c r="M759" s="6">
        <f t="shared" ref="M759" si="2976">F759-F$1104</f>
        <v>0.30032241775697521</v>
      </c>
      <c r="N759" s="6">
        <f t="shared" ref="N759" si="2977">G759-G$1104</f>
        <v>-5.9943059368611884E-2</v>
      </c>
      <c r="O759" s="6">
        <f t="shared" ref="O759" si="2978">H759-H$1104</f>
        <v>-4.9265251152043277E-2</v>
      </c>
      <c r="P759" s="6">
        <f t="shared" si="2777"/>
        <v>-0.10064561491069313</v>
      </c>
      <c r="Q759" s="6">
        <f t="shared" si="2778"/>
        <v>-0.13380693981734382</v>
      </c>
      <c r="S759" s="6">
        <f>L759-logHir!L759</f>
        <v>-0.2678342652303769</v>
      </c>
      <c r="T759" s="6">
        <f>M759-logHir!M759</f>
        <v>0.38687228521416728</v>
      </c>
      <c r="U759" s="6">
        <f>N759-logHir!N759</f>
        <v>0.10323577637030645</v>
      </c>
      <c r="V759" s="6">
        <f>O759-logHir!O759</f>
        <v>4.062323913873378E-2</v>
      </c>
      <c r="W759" s="6">
        <f>P759-logHir!P759</f>
        <v>-5.6020325791406478E-2</v>
      </c>
      <c r="X759" s="6">
        <f>Q759-logHir!Q759</f>
        <v>-8.879099617141506E-2</v>
      </c>
    </row>
    <row r="760" spans="1:24" x14ac:dyDescent="0.15">
      <c r="A760" s="1">
        <v>33</v>
      </c>
      <c r="B760" s="1" t="s">
        <v>310</v>
      </c>
      <c r="C760" s="1">
        <v>21</v>
      </c>
      <c r="D760" s="1" t="s">
        <v>15</v>
      </c>
      <c r="E760" s="4">
        <f>IF(資本ストック!E760&gt;0,LN(資本ストック!E760),0)</f>
        <v>12.567769294165945</v>
      </c>
      <c r="F760" s="4">
        <f>IF(資本ストック!F760&gt;0,LN(資本ストック!F760),0)</f>
        <v>13.47276340244427</v>
      </c>
      <c r="G760" s="4">
        <f>IF(資本ストック!G760&gt;0,LN(資本ストック!G760),0)</f>
        <v>14.024622910820129</v>
      </c>
      <c r="H760" s="4">
        <f>IF(資本ストック!H760&gt;0,LN(資本ストック!H760),0)</f>
        <v>14.615970554998208</v>
      </c>
      <c r="I760" s="4">
        <f>IF(資本ストック!I760&gt;0,LN(資本ストック!I760),0)</f>
        <v>14.683738448658559</v>
      </c>
      <c r="J760" s="4">
        <f>IF(資本ストック!J760&gt;0,LN(資本ストック!J760),0)</f>
        <v>14.651279317718409</v>
      </c>
      <c r="L760" s="6">
        <f t="shared" ref="L760" si="2979">E760-E$1105</f>
        <v>-2.4226195853740862E-2</v>
      </c>
      <c r="M760" s="6">
        <f t="shared" ref="M760" si="2980">F760-F$1105</f>
        <v>-0.20469630188556387</v>
      </c>
      <c r="N760" s="6">
        <f t="shared" ref="N760" si="2981">G760-G$1105</f>
        <v>-0.11476812384019652</v>
      </c>
      <c r="O760" s="6">
        <f t="shared" ref="O760" si="2982">H760-H$1105</f>
        <v>6.4041085163713873E-2</v>
      </c>
      <c r="P760" s="6">
        <f t="shared" si="2777"/>
        <v>0.48209658764480601</v>
      </c>
      <c r="Q760" s="6">
        <f t="shared" si="2778"/>
        <v>0.4563311485998085</v>
      </c>
      <c r="S760" s="6">
        <f>L760-logHir!L760</f>
        <v>-0.14959979245651311</v>
      </c>
      <c r="T760" s="6">
        <f>M760-logHir!M760</f>
        <v>-0.36570772639769977</v>
      </c>
      <c r="U760" s="6">
        <f>N760-logHir!N760</f>
        <v>-0.21653201040548709</v>
      </c>
      <c r="V760" s="6">
        <f>O760-logHir!O760</f>
        <v>7.058020660917208E-4</v>
      </c>
      <c r="W760" s="6">
        <f>P760-logHir!P760</f>
        <v>0.35812465059945708</v>
      </c>
      <c r="X760" s="6">
        <f>Q760-logHir!Q760</f>
        <v>0.26972974650931469</v>
      </c>
    </row>
    <row r="761" spans="1:24" x14ac:dyDescent="0.15">
      <c r="A761" s="1">
        <v>33</v>
      </c>
      <c r="B761" s="1" t="s">
        <v>172</v>
      </c>
      <c r="C761" s="1">
        <v>22</v>
      </c>
      <c r="D761" s="1" t="s">
        <v>7</v>
      </c>
      <c r="E761" s="4">
        <f>IF(資本ストック!E761&gt;0,LN(資本ストック!E761),0)</f>
        <v>11.889273370349773</v>
      </c>
      <c r="F761" s="4">
        <f>IF(資本ストック!F761&gt;0,LN(資本ストック!F761),0)</f>
        <v>13.430788945559589</v>
      </c>
      <c r="G761" s="4">
        <f>IF(資本ストック!G761&gt;0,LN(資本ストック!G761),0)</f>
        <v>14.397037974086469</v>
      </c>
      <c r="H761" s="4">
        <f>IF(資本ストック!H761&gt;0,LN(資本ストック!H761),0)</f>
        <v>14.823536492540391</v>
      </c>
      <c r="I761" s="4">
        <f>IF(資本ストック!I761&gt;0,LN(資本ストック!I761),0)</f>
        <v>14.842562938791948</v>
      </c>
      <c r="J761" s="4">
        <f>IF(資本ストック!J761&gt;0,LN(資本ストック!J761),0)</f>
        <v>14.811484373926678</v>
      </c>
      <c r="L761" s="6">
        <f t="shared" ref="L761" si="2983">E761-E$1106</f>
        <v>-0.29681261434346595</v>
      </c>
      <c r="M761" s="6">
        <f t="shared" ref="M761" si="2984">F761-F$1106</f>
        <v>-5.8603732241719442E-2</v>
      </c>
      <c r="N761" s="6">
        <f t="shared" ref="N761" si="2985">G761-G$1106</f>
        <v>-2.0655360833767844E-3</v>
      </c>
      <c r="O761" s="6">
        <f t="shared" ref="O761" si="2986">H761-H$1106</f>
        <v>-3.2132580737824767E-2</v>
      </c>
      <c r="P761" s="6">
        <f t="shared" si="2777"/>
        <v>0.64092107777819507</v>
      </c>
      <c r="Q761" s="6">
        <f t="shared" si="2778"/>
        <v>0.61653620480807803</v>
      </c>
      <c r="S761" s="6">
        <f>L761-logHir!L761</f>
        <v>-0.2315549126078178</v>
      </c>
      <c r="T761" s="6">
        <f>M761-logHir!M761</f>
        <v>-3.2299668796516912E-2</v>
      </c>
      <c r="U761" s="6">
        <f>N761-logHir!N761</f>
        <v>7.8557465685525685E-2</v>
      </c>
      <c r="V761" s="6">
        <f>O761-logHir!O761</f>
        <v>-3.0364830932906983E-2</v>
      </c>
      <c r="W761" s="6">
        <f>P761-logHir!P761</f>
        <v>0.60436558639443128</v>
      </c>
      <c r="X761" s="6">
        <f>Q761-logHir!Q761</f>
        <v>0.3677651894283489</v>
      </c>
    </row>
    <row r="762" spans="1:24" x14ac:dyDescent="0.15">
      <c r="A762" s="1">
        <v>33</v>
      </c>
      <c r="B762" s="1" t="s">
        <v>172</v>
      </c>
      <c r="C762" s="1">
        <v>23</v>
      </c>
      <c r="D762" s="1" t="s">
        <v>28</v>
      </c>
      <c r="E762" s="4">
        <f>IF(資本ストック!E762&gt;0,LN(資本ストック!E762),0)</f>
        <v>12.606786098395176</v>
      </c>
      <c r="F762" s="4">
        <f>IF(資本ストック!F762&gt;0,LN(資本ストック!F762),0)</f>
        <v>13.477935833826253</v>
      </c>
      <c r="G762" s="4">
        <f>IF(資本ストック!G762&gt;0,LN(資本ストック!G762),0)</f>
        <v>13.987941311085423</v>
      </c>
      <c r="H762" s="4">
        <f>IF(資本ストック!H762&gt;0,LN(資本ストック!H762),0)</f>
        <v>14.58679623253469</v>
      </c>
      <c r="I762" s="4">
        <f>IF(資本ストック!I762&gt;0,LN(資本ストック!I762),0)</f>
        <v>14.536377030119269</v>
      </c>
      <c r="J762" s="4">
        <f>IF(資本ストック!J762&gt;0,LN(資本ストック!J762),0)</f>
        <v>14.517570133839817</v>
      </c>
      <c r="L762" s="6">
        <f t="shared" ref="L762" si="2987">E762-E$1107</f>
        <v>-9.2831062018925437E-2</v>
      </c>
      <c r="M762" s="6">
        <f t="shared" ref="M762" si="2988">F762-F$1107</f>
        <v>-1.8101449856013474E-2</v>
      </c>
      <c r="N762" s="6">
        <f t="shared" ref="N762" si="2989">G762-G$1107</f>
        <v>-8.2672760164097525E-3</v>
      </c>
      <c r="O762" s="6">
        <f t="shared" ref="O762" si="2990">H762-H$1107</f>
        <v>-5.810222266580567E-3</v>
      </c>
      <c r="P762" s="6">
        <f t="shared" si="2777"/>
        <v>0.3347351691055156</v>
      </c>
      <c r="Q762" s="6">
        <f t="shared" si="2778"/>
        <v>0.32262196472121651</v>
      </c>
      <c r="S762" s="6">
        <f>L762-logHir!L762</f>
        <v>8.394337679030528E-3</v>
      </c>
      <c r="T762" s="6">
        <f>M762-logHir!M762</f>
        <v>3.6263310475504795E-2</v>
      </c>
      <c r="U762" s="6">
        <f>N762-logHir!N762</f>
        <v>9.0469734910156419E-2</v>
      </c>
      <c r="V762" s="6">
        <f>O762-logHir!O762</f>
        <v>5.3232755722962821E-2</v>
      </c>
      <c r="W762" s="6">
        <f>P762-logHir!P762</f>
        <v>0.32766777383565682</v>
      </c>
      <c r="X762" s="6">
        <f>Q762-logHir!Q762</f>
        <v>0.10884007467829093</v>
      </c>
    </row>
    <row r="763" spans="1:24" x14ac:dyDescent="0.15">
      <c r="A763" s="1">
        <v>34</v>
      </c>
      <c r="B763" s="1" t="s">
        <v>312</v>
      </c>
      <c r="C763" s="1">
        <v>1</v>
      </c>
      <c r="D763" s="1" t="s">
        <v>8</v>
      </c>
      <c r="E763" s="4">
        <f>IF(資本ストック!E763&gt;0,LN(資本ストック!E763),0)</f>
        <v>13.68566472728951</v>
      </c>
      <c r="F763" s="4">
        <f>IF(資本ストック!F763&gt;0,LN(資本ストック!F763),0)</f>
        <v>13.656219425132949</v>
      </c>
      <c r="G763" s="4">
        <f>IF(資本ストック!G763&gt;0,LN(資本ストック!G763),0)</f>
        <v>13.895440122977755</v>
      </c>
      <c r="H763" s="4">
        <f>IF(資本ストック!H763&gt;0,LN(資本ストック!H763),0)</f>
        <v>14.109391462064515</v>
      </c>
      <c r="I763" s="4">
        <f>IF(資本ストック!I763&gt;0,LN(資本ストック!I763),0)</f>
        <v>14.074693727021655</v>
      </c>
      <c r="J763" s="4">
        <f>IF(資本ストック!J763&gt;0,LN(資本ストック!J763),0)</f>
        <v>14.062306871730256</v>
      </c>
      <c r="L763" s="6">
        <f t="shared" ref="L763" si="2991">E763-E$1085</f>
        <v>0.2725160188718796</v>
      </c>
      <c r="M763" s="6">
        <f t="shared" ref="M763" si="2992">F763-F$1085</f>
        <v>1.7733961318349145E-2</v>
      </c>
      <c r="N763" s="6">
        <f t="shared" ref="N763" si="2993">G763-G$1085</f>
        <v>-9.1913412496616331E-2</v>
      </c>
      <c r="O763" s="6">
        <f t="shared" ref="O763" si="2994">H763-H$1085</f>
        <v>-7.6573289339387784E-2</v>
      </c>
      <c r="P763" s="6">
        <f t="shared" si="2777"/>
        <v>-0.12694813399209792</v>
      </c>
      <c r="Q763" s="6">
        <f t="shared" si="2778"/>
        <v>-0.13264129738834463</v>
      </c>
      <c r="S763" s="6">
        <f>L763-logHir!L763</f>
        <v>0.14559867680080529</v>
      </c>
      <c r="T763" s="6">
        <f>M763-logHir!M763</f>
        <v>-6.7904149959268523E-2</v>
      </c>
      <c r="U763" s="6">
        <f>N763-logHir!N763</f>
        <v>-0.17624060758170934</v>
      </c>
      <c r="V763" s="6">
        <f>O763-logHir!O763</f>
        <v>-0.19041672843587776</v>
      </c>
      <c r="W763" s="6">
        <f>P763-logHir!P763</f>
        <v>-0.17022959460344644</v>
      </c>
      <c r="X763" s="6">
        <f>Q763-logHir!Q763</f>
        <v>-0.15629505044597103</v>
      </c>
    </row>
    <row r="764" spans="1:24" x14ac:dyDescent="0.15">
      <c r="A764" s="1">
        <v>34</v>
      </c>
      <c r="B764" s="1" t="s">
        <v>312</v>
      </c>
      <c r="C764" s="1">
        <v>2</v>
      </c>
      <c r="D764" s="1" t="s">
        <v>9</v>
      </c>
      <c r="E764" s="4">
        <f>IF(資本ストック!E764&gt;0,LN(資本ストック!E764),0)</f>
        <v>9.485589147697274</v>
      </c>
      <c r="F764" s="4">
        <f>IF(資本ストック!F764&gt;0,LN(資本ストック!F764),0)</f>
        <v>10.284465553099883</v>
      </c>
      <c r="G764" s="4">
        <f>IF(資本ストック!G764&gt;0,LN(資本ストック!G764),0)</f>
        <v>10.300529213241282</v>
      </c>
      <c r="H764" s="4">
        <f>IF(資本ストック!H764&gt;0,LN(資本ストック!H764),0)</f>
        <v>10.090616459913448</v>
      </c>
      <c r="I764" s="4">
        <f>IF(資本ストック!I764&gt;0,LN(資本ストック!I764),0)</f>
        <v>9.7933862387654926</v>
      </c>
      <c r="J764" s="4">
        <f>IF(資本ストック!J764&gt;0,LN(資本ストック!J764),0)</f>
        <v>9.7895922894176</v>
      </c>
      <c r="L764" s="6">
        <f t="shared" ref="L764" si="2995">E764-E$1086</f>
        <v>-0.45952607953847924</v>
      </c>
      <c r="M764" s="6">
        <f t="shared" ref="M764" si="2996">F764-F$1086</f>
        <v>0.16362271626958602</v>
      </c>
      <c r="N764" s="6">
        <f t="shared" ref="N764" si="2997">G764-G$1086</f>
        <v>9.0672540452247929E-2</v>
      </c>
      <c r="O764" s="6">
        <f t="shared" ref="O764" si="2998">H764-H$1086</f>
        <v>-0.10370583251229526</v>
      </c>
      <c r="P764" s="6">
        <f t="shared" si="2777"/>
        <v>-4.4082556222482605</v>
      </c>
      <c r="Q764" s="6">
        <f t="shared" si="2778"/>
        <v>-4.4053558797010002</v>
      </c>
      <c r="S764" s="6">
        <f>L764-logHir!L764</f>
        <v>-0.28473923880668117</v>
      </c>
      <c r="T764" s="6">
        <f>M764-logHir!M764</f>
        <v>0.29291427162024597</v>
      </c>
      <c r="U764" s="6">
        <f>N764-logHir!N764</f>
        <v>0.14196977670000699</v>
      </c>
      <c r="V764" s="6">
        <f>O764-logHir!O764</f>
        <v>0.10617303254665611</v>
      </c>
      <c r="W764" s="6">
        <f>P764-logHir!P764</f>
        <v>-4.0467833125011312</v>
      </c>
      <c r="X764" s="6">
        <f>Q764-logHir!Q764</f>
        <v>-3.986743866824173</v>
      </c>
    </row>
    <row r="765" spans="1:24" x14ac:dyDescent="0.15">
      <c r="A765" s="1">
        <v>34</v>
      </c>
      <c r="B765" s="1" t="s">
        <v>313</v>
      </c>
      <c r="C765" s="1">
        <v>3</v>
      </c>
      <c r="D765" s="1" t="s">
        <v>16</v>
      </c>
      <c r="E765" s="4">
        <f>IF(資本ストック!E765&gt;0,LN(資本ストック!E765),0)</f>
        <v>11.925911798801726</v>
      </c>
      <c r="F765" s="4">
        <f>IF(資本ストック!F765&gt;0,LN(資本ストック!F765),0)</f>
        <v>12.10967201248644</v>
      </c>
      <c r="G765" s="4">
        <f>IF(資本ストック!G765&gt;0,LN(資本ストック!G765),0)</f>
        <v>12.566531497053797</v>
      </c>
      <c r="H765" s="4">
        <f>IF(資本ストック!H765&gt;0,LN(資本ストック!H765),0)</f>
        <v>12.833581625860173</v>
      </c>
      <c r="I765" s="4">
        <f>IF(資本ストック!I765&gt;0,LN(資本ストック!I765),0)</f>
        <v>12.847075087687392</v>
      </c>
      <c r="J765" s="4">
        <f>IF(資本ストック!J765&gt;0,LN(資本ストック!J765),0)</f>
        <v>12.846777094457176</v>
      </c>
      <c r="L765" s="6">
        <f t="shared" ref="L765" si="2999">E765-E$1087</f>
        <v>0.92070088140842543</v>
      </c>
      <c r="M765" s="6">
        <f t="shared" ref="M765" si="3000">F765-F$1087</f>
        <v>0.51120553627891141</v>
      </c>
      <c r="N765" s="6">
        <f t="shared" ref="N765" si="3001">G765-G$1087</f>
        <v>0.43152226937472804</v>
      </c>
      <c r="O765" s="6">
        <f t="shared" ref="O765" si="3002">H765-H$1087</f>
        <v>0.3372533692732933</v>
      </c>
      <c r="P765" s="6">
        <f t="shared" si="2777"/>
        <v>-1.3545667733263613</v>
      </c>
      <c r="Q765" s="6">
        <f t="shared" si="2778"/>
        <v>-1.3481710746614244</v>
      </c>
      <c r="S765" s="6">
        <f>L765-logHir!L765</f>
        <v>0.35817563169601563</v>
      </c>
      <c r="T765" s="6">
        <f>M765-logHir!M765</f>
        <v>7.9075708675334866E-2</v>
      </c>
      <c r="U765" s="6">
        <f>N765-logHir!N765</f>
        <v>3.8153180758049743E-2</v>
      </c>
      <c r="V765" s="6">
        <f>O765-logHir!O765</f>
        <v>1.9177304142550256E-2</v>
      </c>
      <c r="W765" s="6">
        <f>P765-logHir!P765</f>
        <v>-1.6376645570319628</v>
      </c>
      <c r="X765" s="6">
        <f>Q765-logHir!Q765</f>
        <v>-1.5883393373845784</v>
      </c>
    </row>
    <row r="766" spans="1:24" x14ac:dyDescent="0.15">
      <c r="A766" s="1">
        <v>34</v>
      </c>
      <c r="B766" s="1" t="s">
        <v>313</v>
      </c>
      <c r="C766" s="1">
        <v>4</v>
      </c>
      <c r="D766" s="1" t="s">
        <v>17</v>
      </c>
      <c r="E766" s="4">
        <f>IF(資本ストック!E766&gt;0,LN(資本ストック!E766),0)</f>
        <v>11.245321621358851</v>
      </c>
      <c r="F766" s="4">
        <f>IF(資本ストック!F766&gt;0,LN(資本ストック!F766),0)</f>
        <v>11.430943670675427</v>
      </c>
      <c r="G766" s="4">
        <f>IF(資本ストック!G766&gt;0,LN(資本ストック!G766),0)</f>
        <v>11.778155698477377</v>
      </c>
      <c r="H766" s="4">
        <f>IF(資本ストック!H766&gt;0,LN(資本ストック!H766),0)</f>
        <v>11.796584962737628</v>
      </c>
      <c r="I766" s="4">
        <f>IF(資本ストック!I766&gt;0,LN(資本ストック!I766),0)</f>
        <v>11.870510369829793</v>
      </c>
      <c r="J766" s="4">
        <f>IF(資本ストック!J766&gt;0,LN(資本ストック!J766),0)</f>
        <v>11.965916555332866</v>
      </c>
      <c r="L766" s="6">
        <f t="shared" ref="L766" si="3003">E766-E$1088</f>
        <v>0.53781504295086613</v>
      </c>
      <c r="M766" s="6">
        <f t="shared" ref="M766" si="3004">F766-F$1088</f>
        <v>0.26312856951397912</v>
      </c>
      <c r="N766" s="6">
        <f t="shared" ref="N766" si="3005">G766-G$1088</f>
        <v>0.31592151498710308</v>
      </c>
      <c r="O766" s="6">
        <f t="shared" ref="O766" si="3006">H766-H$1088</f>
        <v>0.27422544205100507</v>
      </c>
      <c r="P766" s="6">
        <f t="shared" si="2777"/>
        <v>-2.3311314911839602</v>
      </c>
      <c r="Q766" s="6">
        <f t="shared" si="2778"/>
        <v>-2.2290316137857342</v>
      </c>
      <c r="S766" s="6">
        <f>L766-logHir!L766</f>
        <v>2.7258963008778281E-2</v>
      </c>
      <c r="T766" s="6">
        <f>M766-logHir!M766</f>
        <v>-0.18970773535045815</v>
      </c>
      <c r="U766" s="6">
        <f>N766-logHir!N766</f>
        <v>-0.19212952451610832</v>
      </c>
      <c r="V766" s="6">
        <f>O766-logHir!O766</f>
        <v>-0.15755247037134978</v>
      </c>
      <c r="W766" s="6">
        <f>P766-logHir!P766</f>
        <v>-2.8077032792895587</v>
      </c>
      <c r="X766" s="6">
        <f>Q766-logHir!Q766</f>
        <v>-2.6986691951376542</v>
      </c>
    </row>
    <row r="767" spans="1:24" x14ac:dyDescent="0.15">
      <c r="A767" s="1">
        <v>34</v>
      </c>
      <c r="B767" s="1" t="s">
        <v>313</v>
      </c>
      <c r="C767" s="1">
        <v>5</v>
      </c>
      <c r="D767" s="1" t="s">
        <v>18</v>
      </c>
      <c r="E767" s="4">
        <f>IF(資本ストック!E767&gt;0,LN(資本ストック!E767),0)</f>
        <v>11.084881561972201</v>
      </c>
      <c r="F767" s="4">
        <f>IF(資本ストック!F767&gt;0,LN(資本ストック!F767),0)</f>
        <v>11.316132317385518</v>
      </c>
      <c r="G767" s="4">
        <f>IF(資本ストック!G767&gt;0,LN(資本ストック!G767),0)</f>
        <v>11.762963804762487</v>
      </c>
      <c r="H767" s="4">
        <f>IF(資本ストック!H767&gt;0,LN(資本ストック!H767),0)</f>
        <v>11.859772177179</v>
      </c>
      <c r="I767" s="4">
        <f>IF(資本ストック!I767&gt;0,LN(資本ストック!I767),0)</f>
        <v>11.843217485475829</v>
      </c>
      <c r="J767" s="4">
        <f>IF(資本ストック!J767&gt;0,LN(資本ストック!J767),0)</f>
        <v>11.825657779825509</v>
      </c>
      <c r="L767" s="6">
        <f t="shared" ref="L767" si="3007">E767-E$1089</f>
        <v>0.90644851508689861</v>
      </c>
      <c r="M767" s="6">
        <f t="shared" ref="M767" si="3008">F767-F$1089</f>
        <v>0.75397011973913663</v>
      </c>
      <c r="N767" s="6">
        <f t="shared" ref="N767" si="3009">G767-G$1089</f>
        <v>0.75663323710881158</v>
      </c>
      <c r="O767" s="6">
        <f t="shared" ref="O767" si="3010">H767-H$1089</f>
        <v>0.54917188581120158</v>
      </c>
      <c r="P767" s="6">
        <f t="shared" si="2777"/>
        <v>-2.3584243755379237</v>
      </c>
      <c r="Q767" s="6">
        <f t="shared" si="2778"/>
        <v>-2.3692903892930914</v>
      </c>
      <c r="S767" s="6">
        <f>L767-logHir!L767</f>
        <v>0.55808113746280164</v>
      </c>
      <c r="T767" s="6">
        <f>M767-logHir!M767</f>
        <v>0.46095768213798927</v>
      </c>
      <c r="U767" s="6">
        <f>N767-logHir!N767</f>
        <v>0.64488037011536292</v>
      </c>
      <c r="V767" s="6">
        <f>O767-logHir!O767</f>
        <v>0.48083674007665778</v>
      </c>
      <c r="W767" s="6">
        <f>P767-logHir!P767</f>
        <v>-2.4719503177228574</v>
      </c>
      <c r="X767" s="6">
        <f>Q767-logHir!Q767</f>
        <v>-2.4309546162098332</v>
      </c>
    </row>
    <row r="768" spans="1:24" x14ac:dyDescent="0.15">
      <c r="A768" s="1">
        <v>34</v>
      </c>
      <c r="B768" s="1" t="s">
        <v>313</v>
      </c>
      <c r="C768" s="1">
        <v>6</v>
      </c>
      <c r="D768" s="1" t="s">
        <v>2</v>
      </c>
      <c r="E768" s="4">
        <f>IF(資本ストック!E768&gt;0,LN(資本ストック!E768),0)</f>
        <v>12.412873521337943</v>
      </c>
      <c r="F768" s="4">
        <f>IF(資本ストック!F768&gt;0,LN(資本ストック!F768),0)</f>
        <v>12.402589872414744</v>
      </c>
      <c r="G768" s="4">
        <f>IF(資本ストック!G768&gt;0,LN(資本ストック!G768),0)</f>
        <v>12.653138353737122</v>
      </c>
      <c r="H768" s="4">
        <f>IF(資本ストック!H768&gt;0,LN(資本ストック!H768),0)</f>
        <v>12.795200980502555</v>
      </c>
      <c r="I768" s="4">
        <f>IF(資本ストック!I768&gt;0,LN(資本ストック!I768),0)</f>
        <v>13.130021962678565</v>
      </c>
      <c r="J768" s="4">
        <f>IF(資本ストック!J768&gt;0,LN(資本ストック!J768),0)</f>
        <v>13.247398083186122</v>
      </c>
      <c r="L768" s="6">
        <f t="shared" ref="L768" si="3011">E768-E$1090</f>
        <v>1.3336676136097694</v>
      </c>
      <c r="M768" s="6">
        <f t="shared" ref="M768" si="3012">F768-F$1090</f>
        <v>1.0080959987993499</v>
      </c>
      <c r="N768" s="6">
        <f t="shared" ref="N768" si="3013">G768-G$1090</f>
        <v>0.87707022882603347</v>
      </c>
      <c r="O768" s="6">
        <f t="shared" ref="O768" si="3014">H768-H$1090</f>
        <v>0.76093794967026795</v>
      </c>
      <c r="P768" s="6">
        <f t="shared" si="2777"/>
        <v>-1.0716198983351877</v>
      </c>
      <c r="Q768" s="6">
        <f t="shared" si="2778"/>
        <v>-0.94755008593247858</v>
      </c>
      <c r="S768" s="6">
        <f>L768-logHir!L768</f>
        <v>0.35865757686657318</v>
      </c>
      <c r="T768" s="6">
        <f>M768-logHir!M768</f>
        <v>0.33980688365172007</v>
      </c>
      <c r="U768" s="6">
        <f>N768-logHir!N768</f>
        <v>0.25119230836325812</v>
      </c>
      <c r="V768" s="6">
        <f>O768-logHir!O768</f>
        <v>0.3892101038674749</v>
      </c>
      <c r="W768" s="6">
        <f>P768-logHir!P768</f>
        <v>-1.4746098388120128</v>
      </c>
      <c r="X768" s="6">
        <f>Q768-logHir!Q768</f>
        <v>-1.265048793849699</v>
      </c>
    </row>
    <row r="769" spans="1:24" x14ac:dyDescent="0.15">
      <c r="A769" s="1">
        <v>34</v>
      </c>
      <c r="B769" s="1" t="s">
        <v>313</v>
      </c>
      <c r="C769" s="1">
        <v>7</v>
      </c>
      <c r="D769" s="1" t="s">
        <v>19</v>
      </c>
      <c r="E769" s="4">
        <f>IF(資本ストック!E769&gt;0,LN(資本ストック!E769),0)</f>
        <v>8.5889188604870981</v>
      </c>
      <c r="F769" s="4">
        <f>IF(資本ストック!F769&gt;0,LN(資本ストック!F769),0)</f>
        <v>8.793369497431696</v>
      </c>
      <c r="G769" s="4">
        <f>IF(資本ストック!G769&gt;0,LN(資本ストック!G769),0)</f>
        <v>9.1660100853533937</v>
      </c>
      <c r="H769" s="4">
        <f>IF(資本ストック!H769&gt;0,LN(資本ストック!H769),0)</f>
        <v>9.6544723955335243</v>
      </c>
      <c r="I769" s="4">
        <f>IF(資本ストック!I769&gt;0,LN(資本ストック!I769),0)</f>
        <v>9.7834633870861154</v>
      </c>
      <c r="J769" s="4">
        <f>IF(資本ストック!J769&gt;0,LN(資本ストック!J769),0)</f>
        <v>9.8290408374887956</v>
      </c>
      <c r="L769" s="6">
        <f t="shared" ref="L769" si="3015">E769-E$1091</f>
        <v>-0.68972027588486107</v>
      </c>
      <c r="M769" s="6">
        <f t="shared" ref="M769" si="3016">F769-F$1091</f>
        <v>-1.2076708987139497</v>
      </c>
      <c r="N769" s="6">
        <f t="shared" ref="N769" si="3017">G769-G$1091</f>
        <v>-0.80689113916027111</v>
      </c>
      <c r="O769" s="6">
        <f t="shared" ref="O769" si="3018">H769-H$1091</f>
        <v>-0.83436024913085127</v>
      </c>
      <c r="P769" s="6">
        <f t="shared" si="2777"/>
        <v>-4.4181784739276377</v>
      </c>
      <c r="Q769" s="6">
        <f t="shared" si="2778"/>
        <v>-4.3659073316298045</v>
      </c>
      <c r="S769" s="6">
        <f>L769-logHir!L769</f>
        <v>-1.0109412957457335</v>
      </c>
      <c r="T769" s="6">
        <f>M769-logHir!M769</f>
        <v>-1.4981307252492071</v>
      </c>
      <c r="U769" s="6">
        <f>N769-logHir!N769</f>
        <v>-0.98429488698329859</v>
      </c>
      <c r="V769" s="6">
        <f>O769-logHir!O769</f>
        <v>-1.0160015444437338</v>
      </c>
      <c r="W769" s="6">
        <f>P769-logHir!P769</f>
        <v>-4.4449875482274246</v>
      </c>
      <c r="X769" s="6">
        <f>Q769-logHir!Q769</f>
        <v>-4.274570188716547</v>
      </c>
    </row>
    <row r="770" spans="1:24" x14ac:dyDescent="0.15">
      <c r="A770" s="1">
        <v>34</v>
      </c>
      <c r="B770" s="1" t="s">
        <v>313</v>
      </c>
      <c r="C770" s="1">
        <v>8</v>
      </c>
      <c r="D770" s="1" t="s">
        <v>20</v>
      </c>
      <c r="E770" s="4">
        <f>IF(資本ストック!E770&gt;0,LN(資本ストック!E770),0)</f>
        <v>10.68662899081022</v>
      </c>
      <c r="F770" s="4">
        <f>IF(資本ストック!F770&gt;0,LN(資本ストック!F770),0)</f>
        <v>10.864405981372048</v>
      </c>
      <c r="G770" s="4">
        <f>IF(資本ストック!G770&gt;0,LN(資本ストック!G770),0)</f>
        <v>11.088738589390838</v>
      </c>
      <c r="H770" s="4">
        <f>IF(資本ストック!H770&gt;0,LN(資本ストック!H770),0)</f>
        <v>11.084820601762701</v>
      </c>
      <c r="I770" s="4">
        <f>IF(資本ストック!I770&gt;0,LN(資本ストック!I770),0)</f>
        <v>10.989619804809184</v>
      </c>
      <c r="J770" s="4">
        <f>IF(資本ストック!J770&gt;0,LN(資本ストック!J770),0)</f>
        <v>10.989031534527077</v>
      </c>
      <c r="L770" s="6">
        <f t="shared" ref="L770" si="3019">E770-E$1092</f>
        <v>-9.6854983265808769E-2</v>
      </c>
      <c r="M770" s="6">
        <f t="shared" ref="M770" si="3020">F770-F$1092</f>
        <v>-0.1705066171318439</v>
      </c>
      <c r="N770" s="6">
        <f t="shared" ref="N770" si="3021">G770-G$1092</f>
        <v>-0.21327603310677645</v>
      </c>
      <c r="O770" s="6">
        <f t="shared" ref="O770" si="3022">H770-H$1092</f>
        <v>-0.27380048445506944</v>
      </c>
      <c r="P770" s="6">
        <f t="shared" si="2777"/>
        <v>-3.2120220562045692</v>
      </c>
      <c r="Q770" s="6">
        <f t="shared" si="2778"/>
        <v>-3.2059166345915227</v>
      </c>
      <c r="S770" s="6">
        <f>L770-logHir!L770</f>
        <v>-0.25816947291332681</v>
      </c>
      <c r="T770" s="6">
        <f>M770-logHir!M770</f>
        <v>-0.23973402921059694</v>
      </c>
      <c r="U770" s="6">
        <f>N770-logHir!N770</f>
        <v>-0.21643676202383233</v>
      </c>
      <c r="V770" s="6">
        <f>O770-logHir!O770</f>
        <v>-0.21869776444796329</v>
      </c>
      <c r="W770" s="6">
        <f>P770-logHir!P770</f>
        <v>-3.2728632691497825</v>
      </c>
      <c r="X770" s="6">
        <f>Q770-logHir!Q770</f>
        <v>-3.2424665838101259</v>
      </c>
    </row>
    <row r="771" spans="1:24" x14ac:dyDescent="0.15">
      <c r="A771" s="1">
        <v>34</v>
      </c>
      <c r="B771" s="1" t="s">
        <v>313</v>
      </c>
      <c r="C771" s="1">
        <v>9</v>
      </c>
      <c r="D771" s="1" t="s">
        <v>21</v>
      </c>
      <c r="E771" s="4">
        <f>IF(資本ストック!E771&gt;0,LN(資本ストック!E771),0)</f>
        <v>13.767786168093338</v>
      </c>
      <c r="F771" s="4">
        <f>IF(資本ストック!F771&gt;0,LN(資本ストック!F771),0)</f>
        <v>14.188355293102127</v>
      </c>
      <c r="G771" s="4">
        <f>IF(資本ストック!G771&gt;0,LN(資本ストック!G771),0)</f>
        <v>14.309609695161138</v>
      </c>
      <c r="H771" s="4">
        <f>IF(資本ストック!H771&gt;0,LN(資本ストック!H771),0)</f>
        <v>14.284626153475065</v>
      </c>
      <c r="I771" s="4">
        <f>IF(資本ストック!I771&gt;0,LN(資本ストック!I771),0)</f>
        <v>14.274274469023291</v>
      </c>
      <c r="J771" s="4">
        <f>IF(資本ストック!J771&gt;0,LN(資本ストック!J771),0)</f>
        <v>14.282748594266327</v>
      </c>
      <c r="L771" s="6">
        <f t="shared" ref="L771" si="3023">E771-E$1093</f>
        <v>2.5109780083856013</v>
      </c>
      <c r="M771" s="6">
        <f t="shared" ref="M771" si="3024">F771-F$1093</f>
        <v>2.346047394681225</v>
      </c>
      <c r="N771" s="6">
        <f t="shared" ref="N771" si="3025">G771-G$1093</f>
        <v>2.1560082439253723</v>
      </c>
      <c r="O771" s="6">
        <f t="shared" ref="O771" si="3026">H771-H$1093</f>
        <v>2.0429675971305663</v>
      </c>
      <c r="P771" s="6">
        <f t="shared" si="2777"/>
        <v>7.2632608009538302E-2</v>
      </c>
      <c r="Q771" s="6">
        <f t="shared" si="2778"/>
        <v>8.7800425147726457E-2</v>
      </c>
      <c r="S771" s="6">
        <f>L771-logHir!L771</f>
        <v>1.0094431803030339</v>
      </c>
      <c r="T771" s="6">
        <f>M771-logHir!M771</f>
        <v>0.78499199048568258</v>
      </c>
      <c r="U771" s="6">
        <f>N771-logHir!N771</f>
        <v>0.7462214937754581</v>
      </c>
      <c r="V771" s="6">
        <f>O771-logHir!O771</f>
        <v>0.7318923912854256</v>
      </c>
      <c r="W771" s="6">
        <f>P771-logHir!P771</f>
        <v>-1.1864325158280362</v>
      </c>
      <c r="X771" s="6">
        <f>Q771-logHir!Q771</f>
        <v>-1.0980717749417259</v>
      </c>
    </row>
    <row r="772" spans="1:24" x14ac:dyDescent="0.15">
      <c r="A772" s="1">
        <v>34</v>
      </c>
      <c r="B772" s="1" t="s">
        <v>313</v>
      </c>
      <c r="C772" s="1">
        <v>10</v>
      </c>
      <c r="D772" s="1" t="s">
        <v>22</v>
      </c>
      <c r="E772" s="4">
        <f>IF(資本ストック!E772&gt;0,LN(資本ストック!E772),0)</f>
        <v>11.581738517865841</v>
      </c>
      <c r="F772" s="4">
        <f>IF(資本ストック!F772&gt;0,LN(資本ストック!F772),0)</f>
        <v>11.584418658140216</v>
      </c>
      <c r="G772" s="4">
        <f>IF(資本ストック!G772&gt;0,LN(資本ストック!G772),0)</f>
        <v>11.914570336504962</v>
      </c>
      <c r="H772" s="4">
        <f>IF(資本ストック!H772&gt;0,LN(資本ストック!H772),0)</f>
        <v>12.066789529776425</v>
      </c>
      <c r="I772" s="4">
        <f>IF(資本ストック!I772&gt;0,LN(資本ストック!I772),0)</f>
        <v>12.016505194017251</v>
      </c>
      <c r="J772" s="4">
        <f>IF(資本ストック!J772&gt;0,LN(資本ストック!J772),0)</f>
        <v>11.99549023697112</v>
      </c>
      <c r="L772" s="6">
        <f t="shared" ref="L772" si="3027">E772-E$1094</f>
        <v>1.3404185399189075</v>
      </c>
      <c r="M772" s="6">
        <f t="shared" ref="M772" si="3028">F772-F$1094</f>
        <v>0.97350207149301049</v>
      </c>
      <c r="N772" s="6">
        <f t="shared" ref="N772" si="3029">G772-G$1094</f>
        <v>0.84908522925715957</v>
      </c>
      <c r="O772" s="6">
        <f t="shared" ref="O772" si="3030">H772-H$1094</f>
        <v>0.73324604785805292</v>
      </c>
      <c r="P772" s="6">
        <f t="shared" si="2777"/>
        <v>-2.1851366669965024</v>
      </c>
      <c r="Q772" s="6">
        <f t="shared" si="2778"/>
        <v>-2.1994579321474799</v>
      </c>
      <c r="S772" s="6">
        <f>L772-logHir!L772</f>
        <v>0.31690360683708541</v>
      </c>
      <c r="T772" s="6">
        <f>M772-logHir!M772</f>
        <v>5.0639227803095821E-2</v>
      </c>
      <c r="U772" s="6">
        <f>N772-logHir!N772</f>
        <v>5.2802117910871971E-2</v>
      </c>
      <c r="V772" s="6">
        <f>O772-logHir!O772</f>
        <v>0.11066716966166545</v>
      </c>
      <c r="W772" s="6">
        <f>P772-logHir!P772</f>
        <v>-2.8331585903853274</v>
      </c>
      <c r="X772" s="6">
        <f>Q772-logHir!Q772</f>
        <v>-2.8546164910550438</v>
      </c>
    </row>
    <row r="773" spans="1:24" x14ac:dyDescent="0.15">
      <c r="A773" s="1">
        <v>34</v>
      </c>
      <c r="B773" s="1" t="s">
        <v>313</v>
      </c>
      <c r="C773" s="1">
        <v>11</v>
      </c>
      <c r="D773" s="1" t="s">
        <v>23</v>
      </c>
      <c r="E773" s="4">
        <f>IF(資本ストック!E773&gt;0,LN(資本ストック!E773),0)</f>
        <v>13.466548778703427</v>
      </c>
      <c r="F773" s="4">
        <f>IF(資本ストック!F773&gt;0,LN(資本ストック!F773),0)</f>
        <v>13.118690714639259</v>
      </c>
      <c r="G773" s="4">
        <f>IF(資本ストック!G773&gt;0,LN(資本ストック!G773),0)</f>
        <v>13.283265252220259</v>
      </c>
      <c r="H773" s="4">
        <f>IF(資本ストック!H773&gt;0,LN(資本ストック!H773),0)</f>
        <v>13.455404216282506</v>
      </c>
      <c r="I773" s="4">
        <f>IF(資本ストック!I773&gt;0,LN(資本ストック!I773),0)</f>
        <v>13.49566395603574</v>
      </c>
      <c r="J773" s="4">
        <f>IF(資本ストック!J773&gt;0,LN(資本ストック!J773),0)</f>
        <v>13.487437969382855</v>
      </c>
      <c r="L773" s="6">
        <f t="shared" ref="L773" si="3031">E773-E$1095</f>
        <v>2.6503481677250615</v>
      </c>
      <c r="M773" s="6">
        <f t="shared" ref="M773" si="3032">F773-F$1095</f>
        <v>1.9010566361382857</v>
      </c>
      <c r="N773" s="6">
        <f t="shared" ref="N773" si="3033">G773-G$1095</f>
        <v>1.3557550214157263</v>
      </c>
      <c r="O773" s="6">
        <f t="shared" ref="O773" si="3034">H773-H$1095</f>
        <v>1.1103918917422924</v>
      </c>
      <c r="P773" s="6">
        <f t="shared" ref="P773:P836" si="3035">I773-I$1085</f>
        <v>-0.70597790497801327</v>
      </c>
      <c r="Q773" s="6">
        <f t="shared" ref="Q773:Q836" si="3036">J773-J$1085</f>
        <v>-0.70751019973574536</v>
      </c>
      <c r="S773" s="6">
        <f>L773-logHir!L773</f>
        <v>1.4700271741872957</v>
      </c>
      <c r="T773" s="6">
        <f>M773-logHir!M773</f>
        <v>0.64096702720170384</v>
      </c>
      <c r="U773" s="6">
        <f>N773-logHir!N773</f>
        <v>0.28614613840294112</v>
      </c>
      <c r="V773" s="6">
        <f>O773-logHir!O773</f>
        <v>0.19929248774537101</v>
      </c>
      <c r="W773" s="6">
        <f>P773-logHir!P773</f>
        <v>-1.5919026948457784</v>
      </c>
      <c r="X773" s="6">
        <f>Q773-logHir!Q773</f>
        <v>-1.5854048482530505</v>
      </c>
    </row>
    <row r="774" spans="1:24" x14ac:dyDescent="0.15">
      <c r="A774" s="1">
        <v>34</v>
      </c>
      <c r="B774" s="1" t="s">
        <v>313</v>
      </c>
      <c r="C774" s="1">
        <v>12</v>
      </c>
      <c r="D774" s="1" t="s">
        <v>24</v>
      </c>
      <c r="E774" s="4">
        <f>IF(資本ストック!E774&gt;0,LN(資本ストック!E774),0)</f>
        <v>9.4723361614901247</v>
      </c>
      <c r="F774" s="4">
        <f>IF(資本ストック!F774&gt;0,LN(資本ストック!F774),0)</f>
        <v>10.75102428883068</v>
      </c>
      <c r="G774" s="4">
        <f>IF(資本ストック!G774&gt;0,LN(資本ストック!G774),0)</f>
        <v>12.706320004243432</v>
      </c>
      <c r="H774" s="4">
        <f>IF(資本ストック!H774&gt;0,LN(資本ストック!H774),0)</f>
        <v>13.561568421193551</v>
      </c>
      <c r="I774" s="4">
        <f>IF(資本ストック!I774&gt;0,LN(資本ストック!I774),0)</f>
        <v>14.557815105147618</v>
      </c>
      <c r="J774" s="4">
        <f>IF(資本ストック!J774&gt;0,LN(資本ストック!J774),0)</f>
        <v>14.522846018089256</v>
      </c>
      <c r="L774" s="6">
        <f t="shared" ref="L774" si="3037">E774-E$1096</f>
        <v>-0.65891047692688787</v>
      </c>
      <c r="M774" s="6">
        <f t="shared" ref="M774" si="3038">F774-F$1096</f>
        <v>-0.27002722043296323</v>
      </c>
      <c r="N774" s="6">
        <f t="shared" ref="N774" si="3039">G774-G$1096</f>
        <v>0.22063408898756443</v>
      </c>
      <c r="O774" s="6">
        <f t="shared" ref="O774" si="3040">H774-H$1096</f>
        <v>0.41310656659700129</v>
      </c>
      <c r="P774" s="6">
        <f t="shared" si="3035"/>
        <v>0.3561732441338652</v>
      </c>
      <c r="Q774" s="6">
        <f t="shared" si="3036"/>
        <v>0.32789784897065566</v>
      </c>
      <c r="S774" s="6">
        <f>L774-logHir!L774</f>
        <v>-0.40909746458227758</v>
      </c>
      <c r="T774" s="6">
        <f>M774-logHir!M774</f>
        <v>-0.16125473463240603</v>
      </c>
      <c r="U774" s="6">
        <f>N774-logHir!N774</f>
        <v>0.37011015219695231</v>
      </c>
      <c r="V774" s="6">
        <f>O774-logHir!O774</f>
        <v>0.61161914558314479</v>
      </c>
      <c r="W774" s="6">
        <f>P774-logHir!P774</f>
        <v>0.35033941947325076</v>
      </c>
      <c r="X774" s="6">
        <f>Q774-logHir!Q774</f>
        <v>0.2927133542691962</v>
      </c>
    </row>
    <row r="775" spans="1:24" x14ac:dyDescent="0.15">
      <c r="A775" s="1">
        <v>34</v>
      </c>
      <c r="B775" s="1" t="s">
        <v>313</v>
      </c>
      <c r="C775" s="1">
        <v>13</v>
      </c>
      <c r="D775" s="1" t="s">
        <v>25</v>
      </c>
      <c r="E775" s="4">
        <f>IF(資本ストック!E775&gt;0,LN(資本ストック!E775),0)</f>
        <v>12.589402185612963</v>
      </c>
      <c r="F775" s="4">
        <f>IF(資本ストック!F775&gt;0,LN(資本ストック!F775),0)</f>
        <v>13.754832782318394</v>
      </c>
      <c r="G775" s="4">
        <f>IF(資本ストック!G775&gt;0,LN(資本ストック!G775),0)</f>
        <v>14.291567208087988</v>
      </c>
      <c r="H775" s="4">
        <f>IF(資本ストック!H775&gt;0,LN(資本ストック!H775),0)</f>
        <v>14.281230056189862</v>
      </c>
      <c r="I775" s="4">
        <f>IF(資本ストック!I775&gt;0,LN(資本ストック!I775),0)</f>
        <v>14.263958576029024</v>
      </c>
      <c r="J775" s="4">
        <f>IF(資本ストック!J775&gt;0,LN(資本ストック!J775),0)</f>
        <v>14.268100658871923</v>
      </c>
      <c r="L775" s="6">
        <f t="shared" ref="L775" si="3041">E775-E$1097</f>
        <v>2.9586664783014971</v>
      </c>
      <c r="M775" s="6">
        <f t="shared" ref="M775" si="3042">F775-F$1097</f>
        <v>2.7126333227938453</v>
      </c>
      <c r="N775" s="6">
        <f t="shared" ref="N775" si="3043">G775-G$1097</f>
        <v>2.657773836111522</v>
      </c>
      <c r="O775" s="6">
        <f t="shared" ref="O775" si="3044">H775-H$1097</f>
        <v>2.2973517036471431</v>
      </c>
      <c r="P775" s="6">
        <f t="shared" si="3035"/>
        <v>6.2316715015271029E-2</v>
      </c>
      <c r="Q775" s="6">
        <f t="shared" si="3036"/>
        <v>7.3152489753322669E-2</v>
      </c>
      <c r="S775" s="6">
        <f>L775-logHir!L775</f>
        <v>0.31955113713181582</v>
      </c>
      <c r="T775" s="6">
        <f>M775-logHir!M775</f>
        <v>0.47708723943041953</v>
      </c>
      <c r="U775" s="6">
        <f>N775-logHir!N775</f>
        <v>0.53672203187347556</v>
      </c>
      <c r="V775" s="6">
        <f>O775-logHir!O775</f>
        <v>0.4419362447678381</v>
      </c>
      <c r="W775" s="6">
        <f>P775-logHir!P775</f>
        <v>-1.7092525139851737</v>
      </c>
      <c r="X775" s="6">
        <f>Q775-logHir!Q775</f>
        <v>-1.6980684277756044</v>
      </c>
    </row>
    <row r="776" spans="1:24" x14ac:dyDescent="0.15">
      <c r="A776" s="1">
        <v>34</v>
      </c>
      <c r="B776" s="1" t="s">
        <v>313</v>
      </c>
      <c r="C776" s="1">
        <v>14</v>
      </c>
      <c r="D776" s="1" t="s">
        <v>26</v>
      </c>
      <c r="E776" s="4">
        <f>IF(資本ストック!E776&gt;0,LN(資本ストック!E776),0)</f>
        <v>5.8783285874719349</v>
      </c>
      <c r="F776" s="4">
        <f>IF(資本ストック!F776&gt;0,LN(資本ストック!F776),0)</f>
        <v>8.7054560275037538</v>
      </c>
      <c r="G776" s="4">
        <f>IF(資本ストック!G776&gt;0,LN(資本ストック!G776),0)</f>
        <v>10.332608337268933</v>
      </c>
      <c r="H776" s="4">
        <f>IF(資本ストック!H776&gt;0,LN(資本ストック!H776),0)</f>
        <v>10.673202402192576</v>
      </c>
      <c r="I776" s="4">
        <f>IF(資本ストック!I776&gt;0,LN(資本ストック!I776),0)</f>
        <v>10.797114307095583</v>
      </c>
      <c r="J776" s="4">
        <f>IF(資本ストック!J776&gt;0,LN(資本ストック!J776),0)</f>
        <v>10.775217092669466</v>
      </c>
      <c r="L776" s="6">
        <f t="shared" ref="L776" si="3045">E776-E$1098</f>
        <v>-0.45591620185058979</v>
      </c>
      <c r="M776" s="6">
        <f t="shared" ref="M776" si="3046">F776-F$1098</f>
        <v>0.32858581854952185</v>
      </c>
      <c r="N776" s="6">
        <f t="shared" ref="N776" si="3047">G776-G$1098</f>
        <v>0.9355459723935251</v>
      </c>
      <c r="O776" s="6">
        <f t="shared" ref="O776" si="3048">H776-H$1098</f>
        <v>0.76504565518356848</v>
      </c>
      <c r="P776" s="6">
        <f t="shared" si="3035"/>
        <v>-3.4045275539181699</v>
      </c>
      <c r="Q776" s="6">
        <f t="shared" si="3036"/>
        <v>-3.4197310764491338</v>
      </c>
      <c r="S776" s="6">
        <f>L776-logHir!L776</f>
        <v>-1.3212898482843149</v>
      </c>
      <c r="T776" s="6">
        <f>M776-logHir!M776</f>
        <v>-0.10031500040490826</v>
      </c>
      <c r="U776" s="6">
        <f>N776-logHir!N776</f>
        <v>0.79292319484069651</v>
      </c>
      <c r="V776" s="6">
        <f>O776-logHir!O776</f>
        <v>0.83891564939307983</v>
      </c>
      <c r="W776" s="6">
        <f>P776-logHir!P776</f>
        <v>-3.4270433485804954</v>
      </c>
      <c r="X776" s="6">
        <f>Q776-logHir!Q776</f>
        <v>-3.4519077306796202</v>
      </c>
    </row>
    <row r="777" spans="1:24" x14ac:dyDescent="0.15">
      <c r="A777" s="1">
        <v>34</v>
      </c>
      <c r="B777" s="1" t="s">
        <v>313</v>
      </c>
      <c r="C777" s="1">
        <v>15</v>
      </c>
      <c r="D777" s="1" t="s">
        <v>27</v>
      </c>
      <c r="E777" s="4">
        <f>IF(資本ストック!E777&gt;0,LN(資本ストック!E777),0)</f>
        <v>11.03721809958456</v>
      </c>
      <c r="F777" s="4">
        <f>IF(資本ストック!F777&gt;0,LN(資本ストック!F777),0)</f>
        <v>12.100488375241603</v>
      </c>
      <c r="G777" s="4">
        <f>IF(資本ストック!G777&gt;0,LN(資本ストック!G777),0)</f>
        <v>12.915568538668495</v>
      </c>
      <c r="H777" s="4">
        <f>IF(資本ストック!H777&gt;0,LN(資本ストック!H777),0)</f>
        <v>13.224894186602723</v>
      </c>
      <c r="I777" s="4">
        <f>IF(資本ストック!I777&gt;0,LN(資本ストック!I777),0)</f>
        <v>13.42195532468185</v>
      </c>
      <c r="J777" s="4">
        <f>IF(資本ストック!J777&gt;0,LN(資本ストック!J777),0)</f>
        <v>13.427856414433389</v>
      </c>
      <c r="L777" s="6">
        <f t="shared" ref="L777" si="3049">E777-E$1099</f>
        <v>-1.5246214298485938E-2</v>
      </c>
      <c r="M777" s="6">
        <f t="shared" ref="M777" si="3050">F777-F$1099</f>
        <v>0.40695870075379936</v>
      </c>
      <c r="N777" s="6">
        <f t="shared" ref="N777" si="3051">G777-G$1099</f>
        <v>0.61645330850885571</v>
      </c>
      <c r="O777" s="6">
        <f t="shared" ref="O777" si="3052">H777-H$1099</f>
        <v>0.62069827472033978</v>
      </c>
      <c r="P777" s="6">
        <f t="shared" si="3035"/>
        <v>-0.77968653633190321</v>
      </c>
      <c r="Q777" s="6">
        <f t="shared" si="3036"/>
        <v>-0.76709175468521096</v>
      </c>
      <c r="S777" s="6">
        <f>L777-logHir!L777</f>
        <v>-0.67388697449723445</v>
      </c>
      <c r="T777" s="6">
        <f>M777-logHir!M777</f>
        <v>-0.24196679636504115</v>
      </c>
      <c r="U777" s="6">
        <f>N777-logHir!N777</f>
        <v>-2.4357866733124567E-2</v>
      </c>
      <c r="V777" s="6">
        <f>O777-logHir!O777</f>
        <v>7.6591751754280679E-2</v>
      </c>
      <c r="W777" s="6">
        <f>P777-logHir!P777</f>
        <v>-1.345569443535096</v>
      </c>
      <c r="X777" s="6">
        <f>Q777-logHir!Q777</f>
        <v>-1.2980308222387578</v>
      </c>
    </row>
    <row r="778" spans="1:24" x14ac:dyDescent="0.15">
      <c r="A778" s="1">
        <v>34</v>
      </c>
      <c r="B778" s="1" t="s">
        <v>312</v>
      </c>
      <c r="C778" s="1">
        <v>16</v>
      </c>
      <c r="D778" s="1" t="s">
        <v>10</v>
      </c>
      <c r="E778" s="4">
        <f>IF(資本ストック!E778&gt;0,LN(資本ストック!E778),0)</f>
        <v>11.635918527080165</v>
      </c>
      <c r="F778" s="4">
        <f>IF(資本ストック!F778&gt;0,LN(資本ストック!F778),0)</f>
        <v>12.909252002611762</v>
      </c>
      <c r="G778" s="4">
        <f>IF(資本ストック!G778&gt;0,LN(資本ストック!G778),0)</f>
        <v>12.875849339071555</v>
      </c>
      <c r="H778" s="4">
        <f>IF(資本ストック!H778&gt;0,LN(資本ストック!H778),0)</f>
        <v>13.120707143320679</v>
      </c>
      <c r="I778" s="4">
        <f>IF(資本ストック!I778&gt;0,LN(資本ストック!I778),0)</f>
        <v>12.892761362965558</v>
      </c>
      <c r="J778" s="4">
        <f>IF(資本ストック!J778&gt;0,LN(資本ストック!J778),0)</f>
        <v>12.823308470874229</v>
      </c>
      <c r="L778" s="6">
        <f t="shared" ref="L778" si="3053">E778-E$1100</f>
        <v>-0.22259360474029322</v>
      </c>
      <c r="M778" s="6">
        <f t="shared" ref="M778" si="3054">F778-F$1100</f>
        <v>0.66390532141479675</v>
      </c>
      <c r="N778" s="6">
        <f t="shared" ref="N778" si="3055">G778-G$1100</f>
        <v>0.25646548131347657</v>
      </c>
      <c r="O778" s="6">
        <f t="shared" ref="O778" si="3056">H778-H$1100</f>
        <v>0.10555338316756036</v>
      </c>
      <c r="P778" s="6">
        <f t="shared" si="3035"/>
        <v>-1.308880498048195</v>
      </c>
      <c r="Q778" s="6">
        <f t="shared" si="3036"/>
        <v>-1.3716396982443708</v>
      </c>
      <c r="S778" s="6">
        <f>L778-logHir!L778</f>
        <v>-0.76578586677803351</v>
      </c>
      <c r="T778" s="6">
        <f>M778-logHir!M778</f>
        <v>0.27401124349289496</v>
      </c>
      <c r="U778" s="6">
        <f>N778-logHir!N778</f>
        <v>-0.13499620954453739</v>
      </c>
      <c r="V778" s="6">
        <f>O778-logHir!O778</f>
        <v>-0.24195339150110051</v>
      </c>
      <c r="W778" s="6">
        <f>P778-logHir!P778</f>
        <v>-1.5769374709689039</v>
      </c>
      <c r="X778" s="6">
        <f>Q778-logHir!Q778</f>
        <v>-1.7160683133206049</v>
      </c>
    </row>
    <row r="779" spans="1:24" x14ac:dyDescent="0.15">
      <c r="A779" s="1">
        <v>34</v>
      </c>
      <c r="B779" s="1" t="s">
        <v>312</v>
      </c>
      <c r="C779" s="1">
        <v>17</v>
      </c>
      <c r="D779" s="1" t="s">
        <v>11</v>
      </c>
      <c r="E779" s="4">
        <f>IF(資本ストック!E779&gt;0,LN(資本ストック!E779),0)</f>
        <v>12.760032843578225</v>
      </c>
      <c r="F779" s="4">
        <f>IF(資本ストック!F779&gt;0,LN(資本ストック!F779),0)</f>
        <v>14.048940028301802</v>
      </c>
      <c r="G779" s="4">
        <f>IF(資本ストック!G779&gt;0,LN(資本ストック!G779),0)</f>
        <v>14.355117827990888</v>
      </c>
      <c r="H779" s="4">
        <f>IF(資本ストック!H779&gt;0,LN(資本ストック!H779),0)</f>
        <v>14.58967924500597</v>
      </c>
      <c r="I779" s="4">
        <f>IF(資本ストック!I779&gt;0,LN(資本ストック!I779),0)</f>
        <v>14.699086504681793</v>
      </c>
      <c r="J779" s="4">
        <f>IF(資本ストック!J779&gt;0,LN(資本ストック!J779),0)</f>
        <v>14.667797557686374</v>
      </c>
      <c r="L779" s="6">
        <f t="shared" ref="L779" si="3057">E779-E$1101</f>
        <v>0.15959673894151294</v>
      </c>
      <c r="M779" s="6">
        <f t="shared" ref="M779" si="3058">F779-F$1101</f>
        <v>0.39377321080699268</v>
      </c>
      <c r="N779" s="6">
        <f t="shared" ref="N779" si="3059">G779-G$1101</f>
        <v>0.34668119242962447</v>
      </c>
      <c r="O779" s="6">
        <f t="shared" ref="O779" si="3060">H779-H$1101</f>
        <v>0.22177980148930843</v>
      </c>
      <c r="P779" s="6">
        <f t="shared" si="3035"/>
        <v>0.49744464366803953</v>
      </c>
      <c r="Q779" s="6">
        <f t="shared" si="3036"/>
        <v>0.47284938856777359</v>
      </c>
      <c r="S779" s="6">
        <f>L779-logHir!L779</f>
        <v>-0.35091382460305276</v>
      </c>
      <c r="T779" s="6">
        <f>M779-logHir!M779</f>
        <v>-0.16816609363600499</v>
      </c>
      <c r="U779" s="6">
        <f>N779-logHir!N779</f>
        <v>-0.15168948455981202</v>
      </c>
      <c r="V779" s="6">
        <f>O779-logHir!O779</f>
        <v>-0.28599230110209639</v>
      </c>
      <c r="W779" s="6">
        <f>P779-logHir!P779</f>
        <v>-2.6269163706448495E-2</v>
      </c>
      <c r="X779" s="6">
        <f>Q779-logHir!Q779</f>
        <v>-5.3652533458249607E-2</v>
      </c>
    </row>
    <row r="780" spans="1:24" x14ac:dyDescent="0.15">
      <c r="A780" s="1">
        <v>34</v>
      </c>
      <c r="B780" s="1" t="s">
        <v>312</v>
      </c>
      <c r="C780" s="1">
        <v>18</v>
      </c>
      <c r="D780" s="1" t="s">
        <v>12</v>
      </c>
      <c r="E780" s="4">
        <f>IF(資本ストック!E780&gt;0,LN(資本ストック!E780),0)</f>
        <v>12.43915547793998</v>
      </c>
      <c r="F780" s="4">
        <f>IF(資本ストック!F780&gt;0,LN(資本ストック!F780),0)</f>
        <v>13.859793334425529</v>
      </c>
      <c r="G780" s="4">
        <f>IF(資本ストック!G780&gt;0,LN(資本ストック!G780),0)</f>
        <v>14.206006072242909</v>
      </c>
      <c r="H780" s="4">
        <f>IF(資本ストック!H780&gt;0,LN(資本ストック!H780),0)</f>
        <v>14.105898164164467</v>
      </c>
      <c r="I780" s="4">
        <f>IF(資本ストック!I780&gt;0,LN(資本ストック!I780),0)</f>
        <v>13.860792925013762</v>
      </c>
      <c r="J780" s="4">
        <f>IF(資本ストック!J780&gt;0,LN(資本ストック!J780),0)</f>
        <v>13.832471048425335</v>
      </c>
      <c r="L780" s="6">
        <f t="shared" ref="L780" si="3061">E780-E$1102</f>
        <v>0.51967107697968018</v>
      </c>
      <c r="M780" s="6">
        <f t="shared" ref="M780" si="3062">F780-F$1102</f>
        <v>0.72505930422195242</v>
      </c>
      <c r="N780" s="6">
        <f t="shared" ref="N780" si="3063">G780-G$1102</f>
        <v>0.7827061541394631</v>
      </c>
      <c r="O780" s="6">
        <f t="shared" ref="O780" si="3064">H780-H$1102</f>
        <v>0.57760998342111591</v>
      </c>
      <c r="P780" s="6">
        <f t="shared" si="3035"/>
        <v>-0.34084893599999155</v>
      </c>
      <c r="Q780" s="6">
        <f t="shared" si="3036"/>
        <v>-0.36247712069326532</v>
      </c>
      <c r="S780" s="6">
        <f>L780-logHir!L780</f>
        <v>8.0426994297724264E-2</v>
      </c>
      <c r="T780" s="6">
        <f>M780-logHir!M780</f>
        <v>0.26690533632388558</v>
      </c>
      <c r="U780" s="6">
        <f>N780-logHir!N780</f>
        <v>0.3815302489626422</v>
      </c>
      <c r="V780" s="6">
        <f>O780-logHir!O780</f>
        <v>9.8048529137290785E-2</v>
      </c>
      <c r="W780" s="6">
        <f>P780-logHir!P780</f>
        <v>-0.79299860487994245</v>
      </c>
      <c r="X780" s="6">
        <f>Q780-logHir!Q780</f>
        <v>-0.81705315638183862</v>
      </c>
    </row>
    <row r="781" spans="1:24" x14ac:dyDescent="0.15">
      <c r="A781" s="1">
        <v>34</v>
      </c>
      <c r="B781" s="1" t="s">
        <v>312</v>
      </c>
      <c r="C781" s="1">
        <v>19</v>
      </c>
      <c r="D781" s="1" t="s">
        <v>13</v>
      </c>
      <c r="E781" s="4">
        <f>IF(資本ストック!E781&gt;0,LN(資本ストック!E781),0)</f>
        <v>11.519797366529698</v>
      </c>
      <c r="F781" s="4">
        <f>IF(資本ストック!F781&gt;0,LN(資本ストック!F781),0)</f>
        <v>11.580564675814674</v>
      </c>
      <c r="G781" s="4">
        <f>IF(資本ストック!G781&gt;0,LN(資本ストック!G781),0)</f>
        <v>11.822268173724183</v>
      </c>
      <c r="H781" s="4">
        <f>IF(資本ストック!H781&gt;0,LN(資本ストック!H781),0)</f>
        <v>12.710203270342863</v>
      </c>
      <c r="I781" s="4">
        <f>IF(資本ストック!I781&gt;0,LN(資本ストック!I781),0)</f>
        <v>12.95093286320213</v>
      </c>
      <c r="J781" s="4">
        <f>IF(資本ストック!J781&gt;0,LN(資本ストック!J781),0)</f>
        <v>12.923774544061697</v>
      </c>
      <c r="L781" s="6">
        <f t="shared" ref="L781" si="3065">E781-E$1103</f>
        <v>0.29521598855513531</v>
      </c>
      <c r="M781" s="6">
        <f t="shared" ref="M781" si="3066">F781-F$1103</f>
        <v>-8.7910561912565299E-3</v>
      </c>
      <c r="N781" s="6">
        <f t="shared" ref="N781" si="3067">G781-G$1103</f>
        <v>2.0068792156559212E-2</v>
      </c>
      <c r="O781" s="6">
        <f t="shared" ref="O781" si="3068">H781-H$1103</f>
        <v>0.48327319748608488</v>
      </c>
      <c r="P781" s="6">
        <f t="shared" si="3035"/>
        <v>-1.250708997811623</v>
      </c>
      <c r="Q781" s="6">
        <f t="shared" si="3036"/>
        <v>-1.2711736250569032</v>
      </c>
      <c r="S781" s="6">
        <f>L781-logHir!L781</f>
        <v>-0.26406043914773036</v>
      </c>
      <c r="T781" s="6">
        <f>M781-logHir!M781</f>
        <v>-0.48776038798820487</v>
      </c>
      <c r="U781" s="6">
        <f>N781-logHir!N781</f>
        <v>-0.41494114965202478</v>
      </c>
      <c r="V781" s="6">
        <f>O781-logHir!O781</f>
        <v>9.2969939587653982E-2</v>
      </c>
      <c r="W781" s="6">
        <f>P781-logHir!P781</f>
        <v>-1.6701426008405313</v>
      </c>
      <c r="X781" s="6">
        <f>Q781-logHir!Q781</f>
        <v>-1.7195326807698166</v>
      </c>
    </row>
    <row r="782" spans="1:24" x14ac:dyDescent="0.15">
      <c r="A782" s="1">
        <v>34</v>
      </c>
      <c r="B782" s="1" t="s">
        <v>312</v>
      </c>
      <c r="C782" s="1">
        <v>20</v>
      </c>
      <c r="D782" s="1" t="s">
        <v>14</v>
      </c>
      <c r="E782" s="4">
        <f>IF(資本ストック!E782&gt;0,LN(資本ストック!E782),0)</f>
        <v>11.144129269177608</v>
      </c>
      <c r="F782" s="4">
        <f>IF(資本ストック!F782&gt;0,LN(資本ストック!F782),0)</f>
        <v>13.204247176452256</v>
      </c>
      <c r="G782" s="4">
        <f>IF(資本ストック!G782&gt;0,LN(資本ストック!G782),0)</f>
        <v>14.027985152623778</v>
      </c>
      <c r="H782" s="4">
        <f>IF(資本ストック!H782&gt;0,LN(資本ストック!H782),0)</f>
        <v>14.502873933423649</v>
      </c>
      <c r="I782" s="4">
        <f>IF(資本ストック!I782&gt;0,LN(資本ストック!I782),0)</f>
        <v>14.440241821356048</v>
      </c>
      <c r="J782" s="4">
        <f>IF(資本ストック!J782&gt;0,LN(資本ストック!J782),0)</f>
        <v>14.450356531707012</v>
      </c>
      <c r="L782" s="6">
        <f t="shared" ref="L782" si="3069">E782-E$1104</f>
        <v>0.2136294965589105</v>
      </c>
      <c r="M782" s="6">
        <f t="shared" ref="M782" si="3070">F782-F$1104</f>
        <v>0.23478477073659931</v>
      </c>
      <c r="N782" s="6">
        <f t="shared" ref="N782" si="3071">G782-G$1104</f>
        <v>0.20538338745461537</v>
      </c>
      <c r="O782" s="6">
        <f t="shared" ref="O782" si="3072">H782-H$1104</f>
        <v>0.29009928619807823</v>
      </c>
      <c r="P782" s="6">
        <f t="shared" si="3035"/>
        <v>0.23859996034229525</v>
      </c>
      <c r="Q782" s="6">
        <f t="shared" si="3036"/>
        <v>0.25540836258841182</v>
      </c>
      <c r="S782" s="6">
        <f>L782-logHir!L782</f>
        <v>-0.48428480901437609</v>
      </c>
      <c r="T782" s="6">
        <f>M782-logHir!M782</f>
        <v>-0.50368221354004916</v>
      </c>
      <c r="U782" s="6">
        <f>N782-logHir!N782</f>
        <v>-0.48440316696127717</v>
      </c>
      <c r="V782" s="6">
        <f>O782-logHir!O782</f>
        <v>-0.40642221120924127</v>
      </c>
      <c r="W782" s="6">
        <f>P782-logHir!P782</f>
        <v>-0.45805387281066956</v>
      </c>
      <c r="X782" s="6">
        <f>Q782-logHir!Q782</f>
        <v>-0.44503527942095289</v>
      </c>
    </row>
    <row r="783" spans="1:24" x14ac:dyDescent="0.15">
      <c r="A783" s="1">
        <v>34</v>
      </c>
      <c r="B783" s="1" t="s">
        <v>312</v>
      </c>
      <c r="C783" s="1">
        <v>21</v>
      </c>
      <c r="D783" s="1" t="s">
        <v>15</v>
      </c>
      <c r="E783" s="4">
        <f>IF(資本ストック!E783&gt;0,LN(資本ストック!E783),0)</f>
        <v>12.698334976566191</v>
      </c>
      <c r="F783" s="4">
        <f>IF(資本ストック!F783&gt;0,LN(資本ストック!F783),0)</f>
        <v>14.190813727837932</v>
      </c>
      <c r="G783" s="4">
        <f>IF(資本ストック!G783&gt;0,LN(資本ストック!G783),0)</f>
        <v>14.577167581679349</v>
      </c>
      <c r="H783" s="4">
        <f>IF(資本ストック!H783&gt;0,LN(資本ストック!H783),0)</f>
        <v>15.08099305214734</v>
      </c>
      <c r="I783" s="4">
        <f>IF(資本ストック!I783&gt;0,LN(資本ストック!I783),0)</f>
        <v>15.091084412026543</v>
      </c>
      <c r="J783" s="4">
        <f>IF(資本ストック!J783&gt;0,LN(資本ストック!J783),0)</f>
        <v>15.053414846617443</v>
      </c>
      <c r="L783" s="6">
        <f t="shared" ref="L783" si="3073">E783-E$1105</f>
        <v>0.1063394865465046</v>
      </c>
      <c r="M783" s="6">
        <f t="shared" ref="M783" si="3074">F783-F$1105</f>
        <v>0.51335402350809822</v>
      </c>
      <c r="N783" s="6">
        <f t="shared" ref="N783" si="3075">G783-G$1105</f>
        <v>0.43777654701902335</v>
      </c>
      <c r="O783" s="6">
        <f t="shared" ref="O783" si="3076">H783-H$1105</f>
        <v>0.52906358231284578</v>
      </c>
      <c r="P783" s="6">
        <f t="shared" si="3035"/>
        <v>0.88944255101278991</v>
      </c>
      <c r="Q783" s="6">
        <f t="shared" si="3036"/>
        <v>0.85846667749884276</v>
      </c>
      <c r="S783" s="6">
        <f>L783-logHir!L783</f>
        <v>-0.54233796842941295</v>
      </c>
      <c r="T783" s="6">
        <f>M783-logHir!M783</f>
        <v>-5.1379106296487009E-2</v>
      </c>
      <c r="U783" s="6">
        <f>N783-logHir!N783</f>
        <v>-0.16587924653625841</v>
      </c>
      <c r="V783" s="6">
        <f>O783-logHir!O783</f>
        <v>1.5056826477421126E-2</v>
      </c>
      <c r="W783" s="6">
        <f>P783-logHir!P783</f>
        <v>0.34981151645426678</v>
      </c>
      <c r="X783" s="6">
        <f>Q783-logHir!Q783</f>
        <v>0.32274921803220913</v>
      </c>
    </row>
    <row r="784" spans="1:24" x14ac:dyDescent="0.15">
      <c r="A784" s="1">
        <v>34</v>
      </c>
      <c r="B784" s="1" t="s">
        <v>176</v>
      </c>
      <c r="C784" s="1">
        <v>22</v>
      </c>
      <c r="D784" s="1" t="s">
        <v>7</v>
      </c>
      <c r="E784" s="4">
        <f>IF(資本ストック!E784&gt;0,LN(資本ストック!E784),0)</f>
        <v>12.424297033519004</v>
      </c>
      <c r="F784" s="4">
        <f>IF(資本ストック!F784&gt;0,LN(資本ストック!F784),0)</f>
        <v>13.671079485482222</v>
      </c>
      <c r="G784" s="4">
        <f>IF(資本ストック!G784&gt;0,LN(資本ストック!G784),0)</f>
        <v>14.677329024024839</v>
      </c>
      <c r="H784" s="4">
        <f>IF(資本ストック!H784&gt;0,LN(資本ストック!H784),0)</f>
        <v>15.163693657768</v>
      </c>
      <c r="I784" s="4">
        <f>IF(資本ストック!I784&gt;0,LN(資本ストック!I784),0)</f>
        <v>15.123056329810202</v>
      </c>
      <c r="J784" s="4">
        <f>IF(資本ストック!J784&gt;0,LN(資本ストック!J784),0)</f>
        <v>15.116894242556524</v>
      </c>
      <c r="L784" s="6">
        <f t="shared" ref="L784" si="3077">E784-E$1106</f>
        <v>0.23821104882576449</v>
      </c>
      <c r="M784" s="6">
        <f t="shared" ref="M784" si="3078">F784-F$1106</f>
        <v>0.18168680768091328</v>
      </c>
      <c r="N784" s="6">
        <f t="shared" ref="N784" si="3079">G784-G$1106</f>
        <v>0.27822551385499317</v>
      </c>
      <c r="O784" s="6">
        <f t="shared" ref="O784" si="3080">H784-H$1106</f>
        <v>0.3080245844897842</v>
      </c>
      <c r="P784" s="6">
        <f t="shared" si="3035"/>
        <v>0.92141446879644917</v>
      </c>
      <c r="Q784" s="6">
        <f t="shared" si="3036"/>
        <v>0.92194607343792434</v>
      </c>
      <c r="S784" s="6">
        <f>L784-logHir!L784</f>
        <v>-0.21818396366288262</v>
      </c>
      <c r="T784" s="6">
        <f>M784-logHir!M784</f>
        <v>-0.21749254242052274</v>
      </c>
      <c r="U784" s="6">
        <f>N784-logHir!N784</f>
        <v>-0.15056196233355834</v>
      </c>
      <c r="V784" s="6">
        <f>O784-logHir!O784</f>
        <v>-0.1067532169638401</v>
      </c>
      <c r="W784" s="6">
        <f>P784-logHir!P784</f>
        <v>0.4695277153811066</v>
      </c>
      <c r="X784" s="6">
        <f>Q784-logHir!Q784</f>
        <v>0.52590288416663888</v>
      </c>
    </row>
    <row r="785" spans="1:24" x14ac:dyDescent="0.15">
      <c r="A785" s="1">
        <v>34</v>
      </c>
      <c r="B785" s="1" t="s">
        <v>176</v>
      </c>
      <c r="C785" s="1">
        <v>23</v>
      </c>
      <c r="D785" s="1" t="s">
        <v>28</v>
      </c>
      <c r="E785" s="4">
        <f>IF(資本ストック!E785&gt;0,LN(資本ストック!E785),0)</f>
        <v>12.801826675345859</v>
      </c>
      <c r="F785" s="4">
        <f>IF(資本ストック!F785&gt;0,LN(資本ストック!F785),0)</f>
        <v>13.766626871039806</v>
      </c>
      <c r="G785" s="4">
        <f>IF(資本ストック!G785&gt;0,LN(資本ストック!G785),0)</f>
        <v>14.403472461296456</v>
      </c>
      <c r="H785" s="4">
        <f>IF(資本ストック!H785&gt;0,LN(資本ストック!H785),0)</f>
        <v>14.894277930350839</v>
      </c>
      <c r="I785" s="4">
        <f>IF(資本ストック!I785&gt;0,LN(資本ストック!I785),0)</f>
        <v>14.920248093100971</v>
      </c>
      <c r="J785" s="4">
        <f>IF(資本ストック!J785&gt;0,LN(資本ストック!J785),0)</f>
        <v>14.918731361968131</v>
      </c>
      <c r="L785" s="6">
        <f t="shared" ref="L785" si="3081">E785-E$1107</f>
        <v>0.10220951493175789</v>
      </c>
      <c r="M785" s="6">
        <f t="shared" ref="M785" si="3082">F785-F$1107</f>
        <v>0.27058958735753968</v>
      </c>
      <c r="N785" s="6">
        <f t="shared" ref="N785" si="3083">G785-G$1107</f>
        <v>0.40726387419462284</v>
      </c>
      <c r="O785" s="6">
        <f t="shared" ref="O785" si="3084">H785-H$1107</f>
        <v>0.30167147554956841</v>
      </c>
      <c r="P785" s="6">
        <f t="shared" si="3035"/>
        <v>0.71860623208721819</v>
      </c>
      <c r="Q785" s="6">
        <f t="shared" si="3036"/>
        <v>0.72378319284953108</v>
      </c>
      <c r="S785" s="6">
        <f>L785-logHir!L785</f>
        <v>-0.3820680200347919</v>
      </c>
      <c r="T785" s="6">
        <f>M785-logHir!M785</f>
        <v>-0.17274377319824907</v>
      </c>
      <c r="U785" s="6">
        <f>N785-logHir!N785</f>
        <v>-3.9967720542584573E-2</v>
      </c>
      <c r="V785" s="6">
        <f>O785-logHir!O785</f>
        <v>-0.12084401530260891</v>
      </c>
      <c r="W785" s="6">
        <f>P785-logHir!P785</f>
        <v>0.28416212442387589</v>
      </c>
      <c r="X785" s="6">
        <f>Q785-logHir!Q785</f>
        <v>0.3490865498488489</v>
      </c>
    </row>
    <row r="786" spans="1:24" x14ac:dyDescent="0.15">
      <c r="A786" s="1">
        <v>35</v>
      </c>
      <c r="B786" s="1" t="s">
        <v>314</v>
      </c>
      <c r="C786" s="1">
        <v>1</v>
      </c>
      <c r="D786" s="1" t="s">
        <v>8</v>
      </c>
      <c r="E786" s="4">
        <f>IF(資本ストック!E786&gt;0,LN(資本ストック!E786),0)</f>
        <v>13.377852502167555</v>
      </c>
      <c r="F786" s="4">
        <f>IF(資本ストック!F786&gt;0,LN(資本ストック!F786),0)</f>
        <v>13.365778337155252</v>
      </c>
      <c r="G786" s="4">
        <f>IF(資本ストック!G786&gt;0,LN(資本ストック!G786),0)</f>
        <v>13.593678028713436</v>
      </c>
      <c r="H786" s="4">
        <f>IF(資本ストック!H786&gt;0,LN(資本ストック!H786),0)</f>
        <v>13.739309071013661</v>
      </c>
      <c r="I786" s="4">
        <f>IF(資本ストック!I786&gt;0,LN(資本ストック!I786),0)</f>
        <v>13.636544162797565</v>
      </c>
      <c r="J786" s="4">
        <f>IF(資本ストック!J786&gt;0,LN(資本ストック!J786),0)</f>
        <v>13.623375225274364</v>
      </c>
      <c r="L786" s="6">
        <f t="shared" ref="L786" si="3085">E786-E$1085</f>
        <v>-3.5296206250075457E-2</v>
      </c>
      <c r="M786" s="6">
        <f t="shared" ref="M786" si="3086">F786-F$1085</f>
        <v>-0.27270712665934838</v>
      </c>
      <c r="N786" s="6">
        <f t="shared" ref="N786" si="3087">G786-G$1085</f>
        <v>-0.39367550676093543</v>
      </c>
      <c r="O786" s="6">
        <f t="shared" ref="O786" si="3088">H786-H$1085</f>
        <v>-0.44665568039024173</v>
      </c>
      <c r="P786" s="6">
        <f t="shared" si="3035"/>
        <v>-0.5650976982161886</v>
      </c>
      <c r="Q786" s="6">
        <f t="shared" si="3036"/>
        <v>-0.57157294384423629</v>
      </c>
      <c r="S786" s="6">
        <f>L786-logHir!L786</f>
        <v>4.6263588033831127E-2</v>
      </c>
      <c r="T786" s="6">
        <f>M786-logHir!M786</f>
        <v>-0.19768361356277175</v>
      </c>
      <c r="U786" s="6">
        <f>N786-logHir!N786</f>
        <v>-0.33260504297539306</v>
      </c>
      <c r="V786" s="6">
        <f>O786-logHir!O786</f>
        <v>-0.34470941623438378</v>
      </c>
      <c r="W786" s="6">
        <f>P786-logHir!P786</f>
        <v>-0.39748264467075956</v>
      </c>
      <c r="X786" s="6">
        <f>Q786-logHir!Q786</f>
        <v>-0.3873528390126566</v>
      </c>
    </row>
    <row r="787" spans="1:24" x14ac:dyDescent="0.15">
      <c r="A787" s="1">
        <v>35</v>
      </c>
      <c r="B787" s="1" t="s">
        <v>314</v>
      </c>
      <c r="C787" s="1">
        <v>2</v>
      </c>
      <c r="D787" s="1" t="s">
        <v>9</v>
      </c>
      <c r="E787" s="4">
        <f>IF(資本ストック!E787&gt;0,LN(資本ストック!E787),0)</f>
        <v>10.708285011544833</v>
      </c>
      <c r="F787" s="4">
        <f>IF(資本ストック!F787&gt;0,LN(資本ストック!F787),0)</f>
        <v>10.476004784445664</v>
      </c>
      <c r="G787" s="4">
        <f>IF(資本ストック!G787&gt;0,LN(資本ストック!G787),0)</f>
        <v>10.455931628156605</v>
      </c>
      <c r="H787" s="4">
        <f>IF(資本ストック!H787&gt;0,LN(資本ストック!H787),0)</f>
        <v>10.223861692153273</v>
      </c>
      <c r="I787" s="4">
        <f>IF(資本ストック!I787&gt;0,LN(資本ストック!I787),0)</f>
        <v>9.8712442289950477</v>
      </c>
      <c r="J787" s="4">
        <f>IF(資本ストック!J787&gt;0,LN(資本ストック!J787),0)</f>
        <v>9.8072087496172191</v>
      </c>
      <c r="L787" s="6">
        <f t="shared" ref="L787" si="3089">E787-E$1086</f>
        <v>0.76316978430907945</v>
      </c>
      <c r="M787" s="6">
        <f t="shared" ref="M787" si="3090">F787-F$1086</f>
        <v>0.35516194761536646</v>
      </c>
      <c r="N787" s="6">
        <f t="shared" ref="N787" si="3091">G787-G$1086</f>
        <v>0.24607495536757185</v>
      </c>
      <c r="O787" s="6">
        <f t="shared" ref="O787" si="3092">H787-H$1086</f>
        <v>2.9539399727529059E-2</v>
      </c>
      <c r="P787" s="6">
        <f t="shared" si="3035"/>
        <v>-4.3303976320187054</v>
      </c>
      <c r="Q787" s="6">
        <f t="shared" si="3036"/>
        <v>-4.387739419501381</v>
      </c>
      <c r="S787" s="6">
        <f>L787-logHir!L787</f>
        <v>7.7504251047475492E-3</v>
      </c>
      <c r="T787" s="6">
        <f>M787-logHir!M787</f>
        <v>0.22349326155980975</v>
      </c>
      <c r="U787" s="6">
        <f>N787-logHir!N787</f>
        <v>0.29080042645209581</v>
      </c>
      <c r="V787" s="6">
        <f>O787-logHir!O787</f>
        <v>-8.4543481745948945E-2</v>
      </c>
      <c r="W787" s="6">
        <f>P787-logHir!P787</f>
        <v>-4.5528183035226588</v>
      </c>
      <c r="X787" s="6">
        <f>Q787-logHir!Q787</f>
        <v>-4.647862149118553</v>
      </c>
    </row>
    <row r="788" spans="1:24" x14ac:dyDescent="0.15">
      <c r="A788" s="1">
        <v>35</v>
      </c>
      <c r="B788" s="1" t="s">
        <v>315</v>
      </c>
      <c r="C788" s="1">
        <v>3</v>
      </c>
      <c r="D788" s="1" t="s">
        <v>16</v>
      </c>
      <c r="E788" s="4">
        <f>IF(資本ストック!E788&gt;0,LN(資本ストック!E788),0)</f>
        <v>11.555390612333392</v>
      </c>
      <c r="F788" s="4">
        <f>IF(資本ストック!F788&gt;0,LN(資本ストック!F788),0)</f>
        <v>11.849978881558044</v>
      </c>
      <c r="G788" s="4">
        <f>IF(資本ストック!G788&gt;0,LN(資本ストック!G788),0)</f>
        <v>12.123613324530412</v>
      </c>
      <c r="H788" s="4">
        <f>IF(資本ストック!H788&gt;0,LN(資本ストック!H788),0)</f>
        <v>12.287841532888608</v>
      </c>
      <c r="I788" s="4">
        <f>IF(資本ストック!I788&gt;0,LN(資本ストック!I788),0)</f>
        <v>12.125155185981663</v>
      </c>
      <c r="J788" s="4">
        <f>IF(資本ストック!J788&gt;0,LN(資本ストック!J788),0)</f>
        <v>12.102666973044123</v>
      </c>
      <c r="L788" s="6">
        <f t="shared" ref="L788" si="3093">E788-E$1087</f>
        <v>0.55017969494009122</v>
      </c>
      <c r="M788" s="6">
        <f t="shared" ref="M788" si="3094">F788-F$1087</f>
        <v>0.25151240535051578</v>
      </c>
      <c r="N788" s="6">
        <f t="shared" ref="N788" si="3095">G788-G$1087</f>
        <v>-1.1395903148656572E-2</v>
      </c>
      <c r="O788" s="6">
        <f t="shared" ref="O788" si="3096">H788-H$1087</f>
        <v>-0.2084867236982717</v>
      </c>
      <c r="P788" s="6">
        <f t="shared" si="3035"/>
        <v>-2.0764866750320898</v>
      </c>
      <c r="Q788" s="6">
        <f t="shared" si="3036"/>
        <v>-2.0922811960744774</v>
      </c>
      <c r="S788" s="6">
        <f>L788-logHir!L788</f>
        <v>0.47655683595799303</v>
      </c>
      <c r="T788" s="6">
        <f>M788-logHir!M788</f>
        <v>0.25336242212441995</v>
      </c>
      <c r="U788" s="6">
        <f>N788-logHir!N788</f>
        <v>6.7155063070247323E-2</v>
      </c>
      <c r="V788" s="6">
        <f>O788-logHir!O788</f>
        <v>-8.4065835565036551E-2</v>
      </c>
      <c r="W788" s="6">
        <f>P788-logHir!P788</f>
        <v>-1.8451818430738545</v>
      </c>
      <c r="X788" s="6">
        <f>Q788-logHir!Q788</f>
        <v>-1.8490827179760849</v>
      </c>
    </row>
    <row r="789" spans="1:24" x14ac:dyDescent="0.15">
      <c r="A789" s="1">
        <v>35</v>
      </c>
      <c r="B789" s="1" t="s">
        <v>315</v>
      </c>
      <c r="C789" s="1">
        <v>4</v>
      </c>
      <c r="D789" s="1" t="s">
        <v>17</v>
      </c>
      <c r="E789" s="4">
        <f>IF(資本ストック!E789&gt;0,LN(資本ストック!E789),0)</f>
        <v>9.8630190570633651</v>
      </c>
      <c r="F789" s="4">
        <f>IF(資本ストック!F789&gt;0,LN(資本ストック!F789),0)</f>
        <v>10.680602586976029</v>
      </c>
      <c r="G789" s="4">
        <f>IF(資本ストック!G789&gt;0,LN(資本ストック!G789),0)</f>
        <v>11.445014790276346</v>
      </c>
      <c r="H789" s="4">
        <f>IF(資本ストック!H789&gt;0,LN(資本ストック!H789),0)</f>
        <v>11.572893216543131</v>
      </c>
      <c r="I789" s="4">
        <f>IF(資本ストック!I789&gt;0,LN(資本ストック!I789),0)</f>
        <v>12.279641892314354</v>
      </c>
      <c r="J789" s="4">
        <f>IF(資本ストック!J789&gt;0,LN(資本ストック!J789),0)</f>
        <v>12.331432081281285</v>
      </c>
      <c r="L789" s="6">
        <f t="shared" ref="L789" si="3097">E789-E$1088</f>
        <v>-0.84448752134461991</v>
      </c>
      <c r="M789" s="6">
        <f t="shared" ref="M789" si="3098">F789-F$1088</f>
        <v>-0.48721251418541911</v>
      </c>
      <c r="N789" s="6">
        <f t="shared" ref="N789" si="3099">G789-G$1088</f>
        <v>-1.7219393213927958E-2</v>
      </c>
      <c r="O789" s="6">
        <f t="shared" ref="O789" si="3100">H789-H$1088</f>
        <v>5.0533695856508132E-2</v>
      </c>
      <c r="P789" s="6">
        <f t="shared" si="3035"/>
        <v>-1.9219999686993994</v>
      </c>
      <c r="Q789" s="6">
        <f t="shared" si="3036"/>
        <v>-1.8635160878373149</v>
      </c>
      <c r="S789" s="6">
        <f>L789-logHir!L789</f>
        <v>0.41208182711289254</v>
      </c>
      <c r="T789" s="6">
        <f>M789-logHir!M789</f>
        <v>0.49400571728934572</v>
      </c>
      <c r="U789" s="6">
        <f>N789-logHir!N789</f>
        <v>0.75432325020063473</v>
      </c>
      <c r="V789" s="6">
        <f>O789-logHir!O789</f>
        <v>0.73492977139936677</v>
      </c>
      <c r="W789" s="6">
        <f>P789-logHir!P789</f>
        <v>-1.2490250647501213</v>
      </c>
      <c r="X789" s="6">
        <f>Q789-logHir!Q789</f>
        <v>-1.1511153114586818</v>
      </c>
    </row>
    <row r="790" spans="1:24" x14ac:dyDescent="0.15">
      <c r="A790" s="1">
        <v>35</v>
      </c>
      <c r="B790" s="1" t="s">
        <v>315</v>
      </c>
      <c r="C790" s="1">
        <v>5</v>
      </c>
      <c r="D790" s="1" t="s">
        <v>18</v>
      </c>
      <c r="E790" s="4">
        <f>IF(資本ストック!E790&gt;0,LN(資本ストック!E790),0)</f>
        <v>11.149804017826616</v>
      </c>
      <c r="F790" s="4">
        <f>IF(資本ストック!F790&gt;0,LN(資本ストック!F790),0)</f>
        <v>11.364328819669417</v>
      </c>
      <c r="G790" s="4">
        <f>IF(資本ストック!G790&gt;0,LN(資本ストック!G790),0)</f>
        <v>11.661330383461685</v>
      </c>
      <c r="H790" s="4">
        <f>IF(資本ストック!H790&gt;0,LN(資本ストック!H790),0)</f>
        <v>12.064577271304277</v>
      </c>
      <c r="I790" s="4">
        <f>IF(資本ストック!I790&gt;0,LN(資本ストック!I790),0)</f>
        <v>11.933126533308481</v>
      </c>
      <c r="J790" s="4">
        <f>IF(資本ストック!J790&gt;0,LN(資本ストック!J790),0)</f>
        <v>11.952357762170456</v>
      </c>
      <c r="L790" s="6">
        <f t="shared" ref="L790" si="3101">E790-E$1089</f>
        <v>0.97137097094131342</v>
      </c>
      <c r="M790" s="6">
        <f t="shared" ref="M790" si="3102">F790-F$1089</f>
        <v>0.80216662202303546</v>
      </c>
      <c r="N790" s="6">
        <f t="shared" ref="N790" si="3103">G790-G$1089</f>
        <v>0.6549998158080097</v>
      </c>
      <c r="O790" s="6">
        <f t="shared" ref="O790" si="3104">H790-H$1089</f>
        <v>0.75397697993647839</v>
      </c>
      <c r="P790" s="6">
        <f t="shared" si="3035"/>
        <v>-2.2685153277052716</v>
      </c>
      <c r="Q790" s="6">
        <f t="shared" si="3036"/>
        <v>-2.2425904069481444</v>
      </c>
      <c r="S790" s="6">
        <f>L790-logHir!L790</f>
        <v>0.93382374705609728</v>
      </c>
      <c r="T790" s="6">
        <f>M790-logHir!M790</f>
        <v>0.93310064640753332</v>
      </c>
      <c r="U790" s="6">
        <f>N790-logHir!N790</f>
        <v>0.81547403079566472</v>
      </c>
      <c r="V790" s="6">
        <f>O790-logHir!O790</f>
        <v>0.98501995926698704</v>
      </c>
      <c r="W790" s="6">
        <f>P790-logHir!P790</f>
        <v>-2.0805344871153331</v>
      </c>
      <c r="X790" s="6">
        <f>Q790-logHir!Q790</f>
        <v>-2.0731871330931408</v>
      </c>
    </row>
    <row r="791" spans="1:24" x14ac:dyDescent="0.15">
      <c r="A791" s="1">
        <v>35</v>
      </c>
      <c r="B791" s="1" t="s">
        <v>315</v>
      </c>
      <c r="C791" s="1">
        <v>6</v>
      </c>
      <c r="D791" s="1" t="s">
        <v>2</v>
      </c>
      <c r="E791" s="4">
        <f>IF(資本ストック!E791&gt;0,LN(資本ストック!E791),0)</f>
        <v>13.608183981622402</v>
      </c>
      <c r="F791" s="4">
        <f>IF(資本ストック!F791&gt;0,LN(資本ストック!F791),0)</f>
        <v>13.809027488067757</v>
      </c>
      <c r="G791" s="4">
        <f>IF(資本ストック!G791&gt;0,LN(資本ストック!G791),0)</f>
        <v>14.074207467973414</v>
      </c>
      <c r="H791" s="4">
        <f>IF(資本ストック!H791&gt;0,LN(資本ストック!H791),0)</f>
        <v>14.247215766563443</v>
      </c>
      <c r="I791" s="4">
        <f>IF(資本ストック!I791&gt;0,LN(資本ストック!I791),0)</f>
        <v>14.458175383385262</v>
      </c>
      <c r="J791" s="4">
        <f>IF(資本ストック!J791&gt;0,LN(資本ストック!J791),0)</f>
        <v>14.508351753155727</v>
      </c>
      <c r="L791" s="6">
        <f t="shared" ref="L791" si="3105">E791-E$1090</f>
        <v>2.528978073894228</v>
      </c>
      <c r="M791" s="6">
        <f t="shared" ref="M791" si="3106">F791-F$1090</f>
        <v>2.4145336144523633</v>
      </c>
      <c r="N791" s="6">
        <f t="shared" ref="N791" si="3107">G791-G$1090</f>
        <v>2.298139343062326</v>
      </c>
      <c r="O791" s="6">
        <f t="shared" ref="O791" si="3108">H791-H$1090</f>
        <v>2.2129527357311556</v>
      </c>
      <c r="P791" s="6">
        <f t="shared" si="3035"/>
        <v>0.25653352237150884</v>
      </c>
      <c r="Q791" s="6">
        <f t="shared" si="3036"/>
        <v>0.3134035840371272</v>
      </c>
      <c r="S791" s="6">
        <f>L791-logHir!L791</f>
        <v>0.8207008654032002</v>
      </c>
      <c r="T791" s="6">
        <f>M791-logHir!M791</f>
        <v>0.86214516420238319</v>
      </c>
      <c r="U791" s="6">
        <f>N791-logHir!N791</f>
        <v>0.99913050956488192</v>
      </c>
      <c r="V791" s="6">
        <f>O791-logHir!O791</f>
        <v>1.0109862588196545</v>
      </c>
      <c r="W791" s="6">
        <f>P791-logHir!P791</f>
        <v>-0.89798671607710467</v>
      </c>
      <c r="X791" s="6">
        <f>Q791-logHir!Q791</f>
        <v>-0.84234161269890606</v>
      </c>
    </row>
    <row r="792" spans="1:24" x14ac:dyDescent="0.15">
      <c r="A792" s="1">
        <v>35</v>
      </c>
      <c r="B792" s="1" t="s">
        <v>315</v>
      </c>
      <c r="C792" s="1">
        <v>7</v>
      </c>
      <c r="D792" s="1" t="s">
        <v>19</v>
      </c>
      <c r="E792" s="4">
        <f>IF(資本ストック!E792&gt;0,LN(資本ストック!E792),0)</f>
        <v>12.33047226475183</v>
      </c>
      <c r="F792" s="4">
        <f>IF(資本ストック!F792&gt;0,LN(資本ストック!F792),0)</f>
        <v>12.614427987486616</v>
      </c>
      <c r="G792" s="4">
        <f>IF(資本ストック!G792&gt;0,LN(資本ストック!G792),0)</f>
        <v>12.610221278763012</v>
      </c>
      <c r="H792" s="4">
        <f>IF(資本ストック!H792&gt;0,LN(資本ストック!H792),0)</f>
        <v>13.116306073207893</v>
      </c>
      <c r="I792" s="4">
        <f>IF(資本ストック!I792&gt;0,LN(資本ストック!I792),0)</f>
        <v>13.265488378623441</v>
      </c>
      <c r="J792" s="4">
        <f>IF(資本ストック!J792&gt;0,LN(資本ストック!J792),0)</f>
        <v>13.287559308224729</v>
      </c>
      <c r="L792" s="6">
        <f t="shared" ref="L792" si="3109">E792-E$1091</f>
        <v>3.0518331283798705</v>
      </c>
      <c r="M792" s="6">
        <f t="shared" ref="M792" si="3110">F792-F$1091</f>
        <v>2.6133875913409703</v>
      </c>
      <c r="N792" s="6">
        <f t="shared" ref="N792" si="3111">G792-G$1091</f>
        <v>2.6373200542493471</v>
      </c>
      <c r="O792" s="6">
        <f t="shared" ref="O792" si="3112">H792-H$1091</f>
        <v>2.6274734285435173</v>
      </c>
      <c r="P792" s="6">
        <f t="shared" si="3035"/>
        <v>-0.93615348239031171</v>
      </c>
      <c r="Q792" s="6">
        <f t="shared" si="3036"/>
        <v>-0.90738886089387094</v>
      </c>
      <c r="S792" s="6">
        <f>L792-logHir!L792</f>
        <v>0.63425140876662134</v>
      </c>
      <c r="T792" s="6">
        <f>M792-logHir!M792</f>
        <v>0.21775320409435661</v>
      </c>
      <c r="U792" s="6">
        <f>N792-logHir!N792</f>
        <v>0.65369838967431448</v>
      </c>
      <c r="V792" s="6">
        <f>O792-logHir!O792</f>
        <v>0.65345455422102905</v>
      </c>
      <c r="W792" s="6">
        <f>P792-logHir!P792</f>
        <v>-2.9225054471509999</v>
      </c>
      <c r="X792" s="6">
        <f>Q792-logHir!Q792</f>
        <v>-2.8279697707027696</v>
      </c>
    </row>
    <row r="793" spans="1:24" x14ac:dyDescent="0.15">
      <c r="A793" s="1">
        <v>35</v>
      </c>
      <c r="B793" s="1" t="s">
        <v>315</v>
      </c>
      <c r="C793" s="1">
        <v>8</v>
      </c>
      <c r="D793" s="1" t="s">
        <v>20</v>
      </c>
      <c r="E793" s="4">
        <f>IF(資本ストック!E793&gt;0,LN(資本ストック!E793),0)</f>
        <v>11.98321031992081</v>
      </c>
      <c r="F793" s="4">
        <f>IF(資本ストック!F793&gt;0,LN(資本ストック!F793),0)</f>
        <v>12.239947982534835</v>
      </c>
      <c r="G793" s="4">
        <f>IF(資本ストック!G793&gt;0,LN(資本ストック!G793),0)</f>
        <v>12.272634439501276</v>
      </c>
      <c r="H793" s="4">
        <f>IF(資本ストック!H793&gt;0,LN(資本ストック!H793),0)</f>
        <v>12.22020259121228</v>
      </c>
      <c r="I793" s="4">
        <f>IF(資本ストック!I793&gt;0,LN(資本ストック!I793),0)</f>
        <v>12.124481317232751</v>
      </c>
      <c r="J793" s="4">
        <f>IF(資本ストック!J793&gt;0,LN(資本ストック!J793),0)</f>
        <v>12.116405168052873</v>
      </c>
      <c r="L793" s="6">
        <f t="shared" ref="L793" si="3113">E793-E$1092</f>
        <v>1.1997263458447804</v>
      </c>
      <c r="M793" s="6">
        <f t="shared" ref="M793" si="3114">F793-F$1092</f>
        <v>1.2050353840309427</v>
      </c>
      <c r="N793" s="6">
        <f t="shared" ref="N793" si="3115">G793-G$1092</f>
        <v>0.97061981700366218</v>
      </c>
      <c r="O793" s="6">
        <f t="shared" ref="O793" si="3116">H793-H$1092</f>
        <v>0.86158150499450947</v>
      </c>
      <c r="P793" s="6">
        <f t="shared" si="3035"/>
        <v>-2.0771605437810017</v>
      </c>
      <c r="Q793" s="6">
        <f t="shared" si="3036"/>
        <v>-2.0785430010657269</v>
      </c>
      <c r="S793" s="6">
        <f>L793-logHir!L793</f>
        <v>1.0621884824962073</v>
      </c>
      <c r="T793" s="6">
        <f>M793-logHir!M793</f>
        <v>0.93535827677036032</v>
      </c>
      <c r="U793" s="6">
        <f>N793-logHir!N793</f>
        <v>0.97353292234293143</v>
      </c>
      <c r="V793" s="6">
        <f>O793-logHir!O793</f>
        <v>0.70749726131547419</v>
      </c>
      <c r="W793" s="6">
        <f>P793-logHir!P793</f>
        <v>-2.156857876838572</v>
      </c>
      <c r="X793" s="6">
        <f>Q793-logHir!Q793</f>
        <v>-2.1608565603497834</v>
      </c>
    </row>
    <row r="794" spans="1:24" x14ac:dyDescent="0.15">
      <c r="A794" s="1">
        <v>35</v>
      </c>
      <c r="B794" s="1" t="s">
        <v>315</v>
      </c>
      <c r="C794" s="1">
        <v>9</v>
      </c>
      <c r="D794" s="1" t="s">
        <v>21</v>
      </c>
      <c r="E794" s="4">
        <f>IF(資本ストック!E794&gt;0,LN(資本ストック!E794),0)</f>
        <v>12.636471204621172</v>
      </c>
      <c r="F794" s="4">
        <f>IF(資本ストック!F794&gt;0,LN(資本ストック!F794),0)</f>
        <v>12.877066468112305</v>
      </c>
      <c r="G794" s="4">
        <f>IF(資本ストック!G794&gt;0,LN(資本ストック!G794),0)</f>
        <v>13.132068243606938</v>
      </c>
      <c r="H794" s="4">
        <f>IF(資本ストック!H794&gt;0,LN(資本ストック!H794),0)</f>
        <v>13.320681248960373</v>
      </c>
      <c r="I794" s="4">
        <f>IF(資本ストック!I794&gt;0,LN(資本ストック!I794),0)</f>
        <v>13.412976567360797</v>
      </c>
      <c r="J794" s="4">
        <f>IF(資本ストック!J794&gt;0,LN(資本ストック!J794),0)</f>
        <v>13.443037453842001</v>
      </c>
      <c r="L794" s="6">
        <f t="shared" ref="L794" si="3117">E794-E$1093</f>
        <v>1.3796630449134355</v>
      </c>
      <c r="M794" s="6">
        <f t="shared" ref="M794" si="3118">F794-F$1093</f>
        <v>1.0347585696914035</v>
      </c>
      <c r="N794" s="6">
        <f t="shared" ref="N794" si="3119">G794-G$1093</f>
        <v>0.97846679237117229</v>
      </c>
      <c r="O794" s="6">
        <f t="shared" ref="O794" si="3120">H794-H$1093</f>
        <v>1.0790226926158741</v>
      </c>
      <c r="P794" s="6">
        <f t="shared" si="3035"/>
        <v>-0.78866529365295612</v>
      </c>
      <c r="Q794" s="6">
        <f t="shared" si="3036"/>
        <v>-0.75191071527659936</v>
      </c>
      <c r="S794" s="6">
        <f>L794-logHir!L794</f>
        <v>0.66828210451792636</v>
      </c>
      <c r="T794" s="6">
        <f>M794-logHir!M794</f>
        <v>0.28823901741330182</v>
      </c>
      <c r="U794" s="6">
        <f>N794-logHir!N794</f>
        <v>0.27598631600257484</v>
      </c>
      <c r="V794" s="6">
        <f>O794-logHir!O794</f>
        <v>0.35431993539938844</v>
      </c>
      <c r="W794" s="6">
        <f>P794-logHir!P794</f>
        <v>-1.4676593909902476</v>
      </c>
      <c r="X794" s="6">
        <f>Q794-logHir!Q794</f>
        <v>-1.379034942408083</v>
      </c>
    </row>
    <row r="795" spans="1:24" x14ac:dyDescent="0.15">
      <c r="A795" s="1">
        <v>35</v>
      </c>
      <c r="B795" s="1" t="s">
        <v>315</v>
      </c>
      <c r="C795" s="1">
        <v>10</v>
      </c>
      <c r="D795" s="1" t="s">
        <v>22</v>
      </c>
      <c r="E795" s="4">
        <f>IF(資本ストック!E795&gt;0,LN(資本ストック!E795),0)</f>
        <v>10.210317057655585</v>
      </c>
      <c r="F795" s="4">
        <f>IF(資本ストック!F795&gt;0,LN(資本ストック!F795),0)</f>
        <v>10.593813011862007</v>
      </c>
      <c r="G795" s="4">
        <f>IF(資本ストック!G795&gt;0,LN(資本ストック!G795),0)</f>
        <v>10.888061397232022</v>
      </c>
      <c r="H795" s="4">
        <f>IF(資本ストック!H795&gt;0,LN(資本ストック!H795),0)</f>
        <v>11.163689494609175</v>
      </c>
      <c r="I795" s="4">
        <f>IF(資本ストック!I795&gt;0,LN(資本ストック!I795),0)</f>
        <v>11.082272377152389</v>
      </c>
      <c r="J795" s="4">
        <f>IF(資本ストック!J795&gt;0,LN(資本ストック!J795),0)</f>
        <v>11.069387682328918</v>
      </c>
      <c r="L795" s="6">
        <f t="shared" ref="L795" si="3121">E795-E$1094</f>
        <v>-3.1002920291347991E-2</v>
      </c>
      <c r="M795" s="6">
        <f t="shared" ref="M795" si="3122">F795-F$1094</f>
        <v>-1.710357478519775E-2</v>
      </c>
      <c r="N795" s="6">
        <f t="shared" ref="N795" si="3123">G795-G$1094</f>
        <v>-0.1774237100157805</v>
      </c>
      <c r="O795" s="6">
        <f t="shared" ref="O795" si="3124">H795-H$1094</f>
        <v>-0.16985398730919776</v>
      </c>
      <c r="P795" s="6">
        <f t="shared" si="3035"/>
        <v>-3.1193694838613641</v>
      </c>
      <c r="Q795" s="6">
        <f t="shared" si="3036"/>
        <v>-3.1255604867896825</v>
      </c>
      <c r="S795" s="6">
        <f>L795-logHir!L795</f>
        <v>0.13266190005157696</v>
      </c>
      <c r="T795" s="6">
        <f>M795-logHir!M795</f>
        <v>0.23996378797082762</v>
      </c>
      <c r="U795" s="6">
        <f>N795-logHir!N795</f>
        <v>3.2894364702549694E-2</v>
      </c>
      <c r="V795" s="6">
        <f>O795-logHir!O795</f>
        <v>2.8725977343377451E-2</v>
      </c>
      <c r="W795" s="6">
        <f>P795-logHir!P795</f>
        <v>-2.9357843401778823</v>
      </c>
      <c r="X795" s="6">
        <f>Q795-logHir!Q795</f>
        <v>-2.976228247488887</v>
      </c>
    </row>
    <row r="796" spans="1:24" x14ac:dyDescent="0.15">
      <c r="A796" s="1">
        <v>35</v>
      </c>
      <c r="B796" s="1" t="s">
        <v>315</v>
      </c>
      <c r="C796" s="1">
        <v>11</v>
      </c>
      <c r="D796" s="1" t="s">
        <v>23</v>
      </c>
      <c r="E796" s="4">
        <f>IF(資本ストック!E796&gt;0,LN(資本ストック!E796),0)</f>
        <v>12.14361441667554</v>
      </c>
      <c r="F796" s="4">
        <f>IF(資本ストック!F796&gt;0,LN(資本ストック!F796),0)</f>
        <v>11.879436947939425</v>
      </c>
      <c r="G796" s="4">
        <f>IF(資本ストック!G796&gt;0,LN(資本ストック!G796),0)</f>
        <v>12.089816815316654</v>
      </c>
      <c r="H796" s="4">
        <f>IF(資本ストック!H796&gt;0,LN(資本ストック!H796),0)</f>
        <v>12.358124406384626</v>
      </c>
      <c r="I796" s="4">
        <f>IF(資本ストック!I796&gt;0,LN(資本ストック!I796),0)</f>
        <v>12.313047474591128</v>
      </c>
      <c r="J796" s="4">
        <f>IF(資本ストック!J796&gt;0,LN(資本ストック!J796),0)</f>
        <v>12.276553796198808</v>
      </c>
      <c r="L796" s="6">
        <f t="shared" ref="L796" si="3125">E796-E$1095</f>
        <v>1.3274138056971747</v>
      </c>
      <c r="M796" s="6">
        <f t="shared" ref="M796" si="3126">F796-F$1095</f>
        <v>0.66180286943845168</v>
      </c>
      <c r="N796" s="6">
        <f t="shared" ref="N796" si="3127">G796-G$1095</f>
        <v>0.16230658451212143</v>
      </c>
      <c r="O796" s="6">
        <f t="shared" ref="O796" si="3128">H796-H$1095</f>
        <v>1.3112081844411705E-2</v>
      </c>
      <c r="P796" s="6">
        <f t="shared" si="3035"/>
        <v>-1.8885943864226249</v>
      </c>
      <c r="Q796" s="6">
        <f t="shared" si="3036"/>
        <v>-1.9183943729197921</v>
      </c>
      <c r="S796" s="6">
        <f>L796-logHir!L796</f>
        <v>1.2595157632645595</v>
      </c>
      <c r="T796" s="6">
        <f>M796-logHir!M796</f>
        <v>0.54078477921709656</v>
      </c>
      <c r="U796" s="6">
        <f>N796-logHir!N796</f>
        <v>0.46987629254683405</v>
      </c>
      <c r="V796" s="6">
        <f>O796-logHir!O796</f>
        <v>0.40540177675227085</v>
      </c>
      <c r="W796" s="6">
        <f>P796-logHir!P796</f>
        <v>-1.6161407265403795</v>
      </c>
      <c r="X796" s="6">
        <f>Q796-logHir!Q796</f>
        <v>-1.6558060634688498</v>
      </c>
    </row>
    <row r="797" spans="1:24" x14ac:dyDescent="0.15">
      <c r="A797" s="1">
        <v>35</v>
      </c>
      <c r="B797" s="1" t="s">
        <v>315</v>
      </c>
      <c r="C797" s="1">
        <v>12</v>
      </c>
      <c r="D797" s="1" t="s">
        <v>24</v>
      </c>
      <c r="E797" s="4">
        <f>IF(資本ストック!E797&gt;0,LN(資本ストック!E797),0)</f>
        <v>7.7659395458506904</v>
      </c>
      <c r="F797" s="4">
        <f>IF(資本ストック!F797&gt;0,LN(資本ストック!F797),0)</f>
        <v>9.357468985926138</v>
      </c>
      <c r="G797" s="4">
        <f>IF(資本ストック!G797&gt;0,LN(資本ストック!G797),0)</f>
        <v>11.986100916645912</v>
      </c>
      <c r="H797" s="4">
        <f>IF(資本ストック!H797&gt;0,LN(資本ストック!H797),0)</f>
        <v>12.861934049151488</v>
      </c>
      <c r="I797" s="4">
        <f>IF(資本ストック!I797&gt;0,LN(資本ストック!I797),0)</f>
        <v>12.856652068382218</v>
      </c>
      <c r="J797" s="4">
        <f>IF(資本ストック!J797&gt;0,LN(資本ストック!J797),0)</f>
        <v>12.792771213827169</v>
      </c>
      <c r="L797" s="6">
        <f t="shared" ref="L797" si="3129">E797-E$1096</f>
        <v>-2.3653070925663222</v>
      </c>
      <c r="M797" s="6">
        <f t="shared" ref="M797" si="3130">F797-F$1096</f>
        <v>-1.6635825233375048</v>
      </c>
      <c r="N797" s="6">
        <f t="shared" ref="N797" si="3131">G797-G$1096</f>
        <v>-0.49958499860995609</v>
      </c>
      <c r="O797" s="6">
        <f t="shared" ref="O797" si="3132">H797-H$1096</f>
        <v>-0.28652780544506129</v>
      </c>
      <c r="P797" s="6">
        <f t="shared" si="3035"/>
        <v>-1.3449897926315355</v>
      </c>
      <c r="Q797" s="6">
        <f t="shared" si="3036"/>
        <v>-1.4021769552914307</v>
      </c>
      <c r="S797" s="6">
        <f>L797-logHir!L797</f>
        <v>-1.0339334472831911</v>
      </c>
      <c r="T797" s="6">
        <f>M797-logHir!M797</f>
        <v>-0.12651823893525815</v>
      </c>
      <c r="U797" s="6">
        <f>N797-logHir!N797</f>
        <v>0.47409821216043113</v>
      </c>
      <c r="V797" s="6">
        <f>O797-logHir!O797</f>
        <v>0.63691691217085911</v>
      </c>
      <c r="W797" s="6">
        <f>P797-logHir!P797</f>
        <v>-0.52093048550414522</v>
      </c>
      <c r="X797" s="6">
        <f>Q797-logHir!Q797</f>
        <v>-0.44254568906462488</v>
      </c>
    </row>
    <row r="798" spans="1:24" x14ac:dyDescent="0.15">
      <c r="A798" s="1">
        <v>35</v>
      </c>
      <c r="B798" s="1" t="s">
        <v>315</v>
      </c>
      <c r="C798" s="1">
        <v>13</v>
      </c>
      <c r="D798" s="1" t="s">
        <v>25</v>
      </c>
      <c r="E798" s="4">
        <f>IF(資本ストック!E798&gt;0,LN(資本ストック!E798),0)</f>
        <v>10.135012572529316</v>
      </c>
      <c r="F798" s="4">
        <f>IF(資本ストック!F798&gt;0,LN(資本ストック!F798),0)</f>
        <v>11.297674024342959</v>
      </c>
      <c r="G798" s="4">
        <f>IF(資本ストック!G798&gt;0,LN(資本ストック!G798),0)</f>
        <v>12.446048519458905</v>
      </c>
      <c r="H798" s="4">
        <f>IF(資本ストック!H798&gt;0,LN(資本ストック!H798),0)</f>
        <v>12.941632275581826</v>
      </c>
      <c r="I798" s="4">
        <f>IF(資本ストック!I798&gt;0,LN(資本ストック!I798),0)</f>
        <v>13.060893014653159</v>
      </c>
      <c r="J798" s="4">
        <f>IF(資本ストック!J798&gt;0,LN(資本ストック!J798),0)</f>
        <v>13.105631944425733</v>
      </c>
      <c r="L798" s="6">
        <f t="shared" ref="L798" si="3133">E798-E$1097</f>
        <v>0.5042768652178502</v>
      </c>
      <c r="M798" s="6">
        <f t="shared" ref="M798" si="3134">F798-F$1097</f>
        <v>0.25547456481841024</v>
      </c>
      <c r="N798" s="6">
        <f t="shared" ref="N798" si="3135">G798-G$1097</f>
        <v>0.8122551474824391</v>
      </c>
      <c r="O798" s="6">
        <f t="shared" ref="O798" si="3136">H798-H$1097</f>
        <v>0.95775392303910678</v>
      </c>
      <c r="P798" s="6">
        <f t="shared" si="3035"/>
        <v>-1.1407488463605944</v>
      </c>
      <c r="Q798" s="6">
        <f t="shared" si="3036"/>
        <v>-1.0893162246928672</v>
      </c>
      <c r="S798" s="6">
        <f>L798-logHir!L798</f>
        <v>-0.3896033124087257</v>
      </c>
      <c r="T798" s="6">
        <f>M798-logHir!M798</f>
        <v>-0.18968005043150526</v>
      </c>
      <c r="U798" s="6">
        <f>N798-logHir!N798</f>
        <v>0.28563910503812018</v>
      </c>
      <c r="V798" s="6">
        <f>O798-logHir!O798</f>
        <v>0.45720294652132054</v>
      </c>
      <c r="W798" s="6">
        <f>P798-logHir!P798</f>
        <v>-1.7953278043235787</v>
      </c>
      <c r="X798" s="6">
        <f>Q798-logHir!Q798</f>
        <v>-1.7049233967149249</v>
      </c>
    </row>
    <row r="799" spans="1:24" x14ac:dyDescent="0.15">
      <c r="A799" s="1">
        <v>35</v>
      </c>
      <c r="B799" s="1" t="s">
        <v>315</v>
      </c>
      <c r="C799" s="1">
        <v>14</v>
      </c>
      <c r="D799" s="1" t="s">
        <v>26</v>
      </c>
      <c r="E799" s="4">
        <f>IF(資本ストック!E799&gt;0,LN(資本ストック!E799),0)</f>
        <v>3.3605607979334318</v>
      </c>
      <c r="F799" s="4">
        <f>IF(資本ストック!F799&gt;0,LN(資本ストック!F799),0)</f>
        <v>6.6852768142720453</v>
      </c>
      <c r="G799" s="4">
        <f>IF(資本ストック!G799&gt;0,LN(資本ストック!G799),0)</f>
        <v>6.9736972901364709</v>
      </c>
      <c r="H799" s="4">
        <f>IF(資本ストック!H799&gt;0,LN(資本ストック!H799),0)</f>
        <v>7.6727248367392464</v>
      </c>
      <c r="I799" s="4">
        <f>IF(資本ストック!I799&gt;0,LN(資本ストック!I799),0)</f>
        <v>7.7678464235763434</v>
      </c>
      <c r="J799" s="4">
        <f>IF(資本ストック!J799&gt;0,LN(資本ストック!J799),0)</f>
        <v>7.7185731969488591</v>
      </c>
      <c r="L799" s="6">
        <f t="shared" ref="L799" si="3137">E799-E$1098</f>
        <v>-2.9736839913890929</v>
      </c>
      <c r="M799" s="6">
        <f t="shared" ref="M799" si="3138">F799-F$1098</f>
        <v>-1.6915933946821866</v>
      </c>
      <c r="N799" s="6">
        <f t="shared" ref="N799" si="3139">G799-G$1098</f>
        <v>-2.4233650747389373</v>
      </c>
      <c r="O799" s="6">
        <f t="shared" ref="O799" si="3140">H799-H$1098</f>
        <v>-2.2354319102697611</v>
      </c>
      <c r="P799" s="6">
        <f t="shared" si="3035"/>
        <v>-6.4337954374374098</v>
      </c>
      <c r="Q799" s="6">
        <f t="shared" si="3036"/>
        <v>-6.476374972169741</v>
      </c>
      <c r="S799" s="6">
        <f>L799-logHir!L799</f>
        <v>-1.4149893800421944</v>
      </c>
      <c r="T799" s="6">
        <f>M799-logHir!M799</f>
        <v>1.4329952954276415E-2</v>
      </c>
      <c r="U799" s="6">
        <f>N799-logHir!N799</f>
        <v>-0.87364228362172103</v>
      </c>
      <c r="V799" s="6">
        <f>O799-logHir!O799</f>
        <v>-1.0408784637716035</v>
      </c>
      <c r="W799" s="6">
        <f>P799-logHir!P799</f>
        <v>-5.5460251814319532</v>
      </c>
      <c r="X799" s="6">
        <f>Q799-logHir!Q799</f>
        <v>-5.4079478972566886</v>
      </c>
    </row>
    <row r="800" spans="1:24" x14ac:dyDescent="0.15">
      <c r="A800" s="1">
        <v>35</v>
      </c>
      <c r="B800" s="1" t="s">
        <v>315</v>
      </c>
      <c r="C800" s="1">
        <v>15</v>
      </c>
      <c r="D800" s="1" t="s">
        <v>27</v>
      </c>
      <c r="E800" s="4">
        <f>IF(資本ストック!E800&gt;0,LN(資本ストック!E800),0)</f>
        <v>10.169767619919002</v>
      </c>
      <c r="F800" s="4">
        <f>IF(資本ストック!F800&gt;0,LN(資本ストック!F800),0)</f>
        <v>11.4875705413814</v>
      </c>
      <c r="G800" s="4">
        <f>IF(資本ストック!G800&gt;0,LN(資本ストック!G800),0)</f>
        <v>12.216593587635954</v>
      </c>
      <c r="H800" s="4">
        <f>IF(資本ストック!H800&gt;0,LN(資本ストック!H800),0)</f>
        <v>12.511196082095596</v>
      </c>
      <c r="I800" s="4">
        <f>IF(資本ストック!I800&gt;0,LN(資本ストック!I800),0)</f>
        <v>12.62371406653951</v>
      </c>
      <c r="J800" s="4">
        <f>IF(資本ストック!J800&gt;0,LN(資本ストック!J800),0)</f>
        <v>12.611520332633521</v>
      </c>
      <c r="L800" s="6">
        <f t="shared" ref="L800" si="3141">E800-E$1099</f>
        <v>-0.8826966939640446</v>
      </c>
      <c r="M800" s="6">
        <f t="shared" ref="M800" si="3142">F800-F$1099</f>
        <v>-0.20595913310640412</v>
      </c>
      <c r="N800" s="6">
        <f t="shared" ref="N800" si="3143">G800-G$1099</f>
        <v>-8.2521642523685657E-2</v>
      </c>
      <c r="O800" s="6">
        <f t="shared" ref="O800" si="3144">H800-H$1099</f>
        <v>-9.2999829786787558E-2</v>
      </c>
      <c r="P800" s="6">
        <f t="shared" si="3035"/>
        <v>-1.5779277944742436</v>
      </c>
      <c r="Q800" s="6">
        <f t="shared" si="3036"/>
        <v>-1.5834278364850789</v>
      </c>
      <c r="S800" s="6">
        <f>L800-logHir!L800</f>
        <v>-0.34102966240819477</v>
      </c>
      <c r="T800" s="6">
        <f>M800-logHir!M800</f>
        <v>0.34927241786957808</v>
      </c>
      <c r="U800" s="6">
        <f>N800-logHir!N800</f>
        <v>0.53506920453017059</v>
      </c>
      <c r="V800" s="6">
        <f>O800-logHir!O800</f>
        <v>0.4648218461681175</v>
      </c>
      <c r="W800" s="6">
        <f>P800-logHir!P800</f>
        <v>-1.1897843148339646</v>
      </c>
      <c r="X800" s="6">
        <f>Q800-logHir!Q800</f>
        <v>-1.1732733272794107</v>
      </c>
    </row>
    <row r="801" spans="1:24" x14ac:dyDescent="0.15">
      <c r="A801" s="1">
        <v>35</v>
      </c>
      <c r="B801" s="1" t="s">
        <v>314</v>
      </c>
      <c r="C801" s="1">
        <v>16</v>
      </c>
      <c r="D801" s="1" t="s">
        <v>10</v>
      </c>
      <c r="E801" s="4">
        <f>IF(資本ストック!E801&gt;0,LN(資本ストック!E801),0)</f>
        <v>11.244607804921415</v>
      </c>
      <c r="F801" s="4">
        <f>IF(資本ストック!F801&gt;0,LN(資本ストック!F801),0)</f>
        <v>12.215822698707841</v>
      </c>
      <c r="G801" s="4">
        <f>IF(資本ストック!G801&gt;0,LN(資本ストック!G801),0)</f>
        <v>12.312338082046734</v>
      </c>
      <c r="H801" s="4">
        <f>IF(資本ストック!H801&gt;0,LN(資本ストック!H801),0)</f>
        <v>12.713346837569732</v>
      </c>
      <c r="I801" s="4">
        <f>IF(資本ストック!I801&gt;0,LN(資本ストック!I801),0)</f>
        <v>12.407930226991354</v>
      </c>
      <c r="J801" s="4">
        <f>IF(資本ストック!J801&gt;0,LN(資本ストック!J801),0)</f>
        <v>12.334076462804948</v>
      </c>
      <c r="L801" s="6">
        <f t="shared" ref="L801" si="3145">E801-E$1100</f>
        <v>-0.61390432689904273</v>
      </c>
      <c r="M801" s="6">
        <f t="shared" ref="M801" si="3146">F801-F$1100</f>
        <v>-2.9523982489124023E-2</v>
      </c>
      <c r="N801" s="6">
        <f t="shared" ref="N801" si="3147">G801-G$1100</f>
        <v>-0.3070457757113445</v>
      </c>
      <c r="O801" s="6">
        <f t="shared" ref="O801" si="3148">H801-H$1100</f>
        <v>-0.30180692258338659</v>
      </c>
      <c r="P801" s="6">
        <f t="shared" si="3035"/>
        <v>-1.7937116340223991</v>
      </c>
      <c r="Q801" s="6">
        <f t="shared" si="3036"/>
        <v>-1.8608717063136524</v>
      </c>
      <c r="S801" s="6">
        <f>L801-logHir!L801</f>
        <v>-0.66576644616962355</v>
      </c>
      <c r="T801" s="6">
        <f>M801-logHir!M801</f>
        <v>-2.7957279071298302E-2</v>
      </c>
      <c r="U801" s="6">
        <f>N801-logHir!N801</f>
        <v>-0.17218580193132027</v>
      </c>
      <c r="V801" s="6">
        <f>O801-logHir!O801</f>
        <v>-5.7582929783764669E-2</v>
      </c>
      <c r="W801" s="6">
        <f>P801-logHir!P801</f>
        <v>-1.5312761880477819</v>
      </c>
      <c r="X801" s="6">
        <f>Q801-logHir!Q801</f>
        <v>-1.7129221646660735</v>
      </c>
    </row>
    <row r="802" spans="1:24" x14ac:dyDescent="0.15">
      <c r="A802" s="1">
        <v>35</v>
      </c>
      <c r="B802" s="1" t="s">
        <v>314</v>
      </c>
      <c r="C802" s="1">
        <v>17</v>
      </c>
      <c r="D802" s="1" t="s">
        <v>11</v>
      </c>
      <c r="E802" s="4">
        <f>IF(資本ストック!E802&gt;0,LN(資本ストック!E802),0)</f>
        <v>12.448693457857852</v>
      </c>
      <c r="F802" s="4">
        <f>IF(資本ストック!F802&gt;0,LN(資本ストック!F802),0)</f>
        <v>13.708150362427078</v>
      </c>
      <c r="G802" s="4">
        <f>IF(資本ストック!G802&gt;0,LN(資本ストック!G802),0)</f>
        <v>14.243835439805967</v>
      </c>
      <c r="H802" s="4">
        <f>IF(資本ストック!H802&gt;0,LN(資本ストック!H802),0)</f>
        <v>14.333060938232977</v>
      </c>
      <c r="I802" s="4">
        <f>IF(資本ストック!I802&gt;0,LN(資本ストック!I802),0)</f>
        <v>14.158972179764085</v>
      </c>
      <c r="J802" s="4">
        <f>IF(資本ストック!J802&gt;0,LN(資本ストック!J802),0)</f>
        <v>14.120472362541769</v>
      </c>
      <c r="L802" s="6">
        <f t="shared" ref="L802" si="3149">E802-E$1101</f>
        <v>-0.15174264677886029</v>
      </c>
      <c r="M802" s="6">
        <f t="shared" ref="M802" si="3150">F802-F$1101</f>
        <v>5.2983544932269311E-2</v>
      </c>
      <c r="N802" s="6">
        <f t="shared" ref="N802" si="3151">G802-G$1101</f>
        <v>0.23539880424470283</v>
      </c>
      <c r="O802" s="6">
        <f t="shared" ref="O802" si="3152">H802-H$1101</f>
        <v>-3.4838505283683929E-2</v>
      </c>
      <c r="P802" s="6">
        <f t="shared" si="3035"/>
        <v>-4.2669681249668301E-2</v>
      </c>
      <c r="Q802" s="6">
        <f t="shared" si="3036"/>
        <v>-7.4475806576831616E-2</v>
      </c>
      <c r="S802" s="6">
        <f>L802-logHir!L802</f>
        <v>-0.21113427304730514</v>
      </c>
      <c r="T802" s="6">
        <f>M802-logHir!M802</f>
        <v>3.0685005807670862E-2</v>
      </c>
      <c r="U802" s="6">
        <f>N802-logHir!N802</f>
        <v>0.31323707588502536</v>
      </c>
      <c r="V802" s="6">
        <f>O802-logHir!O802</f>
        <v>8.4446016911408961E-2</v>
      </c>
      <c r="W802" s="6">
        <f>P802-logHir!P802</f>
        <v>0.14578656923548472</v>
      </c>
      <c r="X802" s="6">
        <f>Q802-logHir!Q802</f>
        <v>0.11282456506563321</v>
      </c>
    </row>
    <row r="803" spans="1:24" x14ac:dyDescent="0.15">
      <c r="A803" s="1">
        <v>35</v>
      </c>
      <c r="B803" s="1" t="s">
        <v>314</v>
      </c>
      <c r="C803" s="1">
        <v>18</v>
      </c>
      <c r="D803" s="1" t="s">
        <v>12</v>
      </c>
      <c r="E803" s="4">
        <f>IF(資本ストック!E803&gt;0,LN(資本ストック!E803),0)</f>
        <v>11.771127650099814</v>
      </c>
      <c r="F803" s="4">
        <f>IF(資本ストック!F803&gt;0,LN(資本ストック!F803),0)</f>
        <v>12.915867138762168</v>
      </c>
      <c r="G803" s="4">
        <f>IF(資本ストック!G803&gt;0,LN(資本ストック!G803),0)</f>
        <v>12.958308619991202</v>
      </c>
      <c r="H803" s="4">
        <f>IF(資本ストック!H803&gt;0,LN(資本ストック!H803),0)</f>
        <v>13.134681655551274</v>
      </c>
      <c r="I803" s="4">
        <f>IF(資本ストック!I803&gt;0,LN(資本ストック!I803),0)</f>
        <v>12.969345082312842</v>
      </c>
      <c r="J803" s="4">
        <f>IF(資本ストック!J803&gt;0,LN(資本ストック!J803),0)</f>
        <v>13.086429721933705</v>
      </c>
      <c r="L803" s="6">
        <f t="shared" ref="L803" si="3153">E803-E$1102</f>
        <v>-0.14835675086048639</v>
      </c>
      <c r="M803" s="6">
        <f t="shared" ref="M803" si="3154">F803-F$1102</f>
        <v>-0.21886689144140803</v>
      </c>
      <c r="N803" s="6">
        <f t="shared" ref="N803" si="3155">G803-G$1102</f>
        <v>-0.46499129811224371</v>
      </c>
      <c r="O803" s="6">
        <f t="shared" ref="O803" si="3156">H803-H$1102</f>
        <v>-0.39360652519207662</v>
      </c>
      <c r="P803" s="6">
        <f t="shared" si="3035"/>
        <v>-1.2322967787009116</v>
      </c>
      <c r="Q803" s="6">
        <f t="shared" si="3036"/>
        <v>-1.1085184471848955</v>
      </c>
      <c r="S803" s="6">
        <f>L803-logHir!L803</f>
        <v>-3.4216692879601496E-2</v>
      </c>
      <c r="T803" s="6">
        <f>M803-logHir!M803</f>
        <v>-5.9474688265867215E-2</v>
      </c>
      <c r="U803" s="6">
        <f>N803-logHir!N803</f>
        <v>-0.29655523604525769</v>
      </c>
      <c r="V803" s="6">
        <f>O803-logHir!O803</f>
        <v>-0.19294343433646333</v>
      </c>
      <c r="W803" s="6">
        <f>P803-logHir!P803</f>
        <v>-0.91650828034302201</v>
      </c>
      <c r="X803" s="6">
        <f>Q803-logHir!Q803</f>
        <v>-0.7968224537970432</v>
      </c>
    </row>
    <row r="804" spans="1:24" x14ac:dyDescent="0.15">
      <c r="A804" s="1">
        <v>35</v>
      </c>
      <c r="B804" s="1" t="s">
        <v>314</v>
      </c>
      <c r="C804" s="1">
        <v>19</v>
      </c>
      <c r="D804" s="1" t="s">
        <v>13</v>
      </c>
      <c r="E804" s="4">
        <f>IF(資本ストック!E804&gt;0,LN(資本ストック!E804),0)</f>
        <v>10.850946371158738</v>
      </c>
      <c r="F804" s="4">
        <f>IF(資本ストック!F804&gt;0,LN(資本ストック!F804),0)</f>
        <v>11.670080488241721</v>
      </c>
      <c r="G804" s="4">
        <f>IF(資本ストック!G804&gt;0,LN(資本ストック!G804),0)</f>
        <v>11.610179703683748</v>
      </c>
      <c r="H804" s="4">
        <f>IF(資本ストック!H804&gt;0,LN(資本ストック!H804),0)</f>
        <v>11.945591524752729</v>
      </c>
      <c r="I804" s="4">
        <f>IF(資本ストック!I804&gt;0,LN(資本ストック!I804),0)</f>
        <v>12.476830119159819</v>
      </c>
      <c r="J804" s="4">
        <f>IF(資本ストック!J804&gt;0,LN(資本ストック!J804),0)</f>
        <v>12.423802741744119</v>
      </c>
      <c r="L804" s="6">
        <f t="shared" ref="L804" si="3157">E804-E$1103</f>
        <v>-0.37363500681582451</v>
      </c>
      <c r="M804" s="6">
        <f t="shared" ref="M804" si="3158">F804-F$1103</f>
        <v>8.0724756235790451E-2</v>
      </c>
      <c r="N804" s="6">
        <f t="shared" ref="N804" si="3159">G804-G$1103</f>
        <v>-0.19201967788387542</v>
      </c>
      <c r="O804" s="6">
        <f t="shared" ref="O804" si="3160">H804-H$1103</f>
        <v>-0.28133854810404912</v>
      </c>
      <c r="P804" s="6">
        <f t="shared" si="3035"/>
        <v>-1.7248117418539337</v>
      </c>
      <c r="Q804" s="6">
        <f t="shared" si="3036"/>
        <v>-1.7711454273744813</v>
      </c>
      <c r="S804" s="6">
        <f>L804-logHir!L804</f>
        <v>-0.24888463074646161</v>
      </c>
      <c r="T804" s="6">
        <f>M804-logHir!M804</f>
        <v>0.28390380442718843</v>
      </c>
      <c r="U804" s="6">
        <f>N804-logHir!N804</f>
        <v>7.9631283461438329E-2</v>
      </c>
      <c r="V804" s="6">
        <f>O804-logHir!O804</f>
        <v>-4.6815696248723171E-2</v>
      </c>
      <c r="W804" s="6">
        <f>P804-logHir!P804</f>
        <v>-1.3764383130867177</v>
      </c>
      <c r="X804" s="6">
        <f>Q804-logHir!Q804</f>
        <v>-1.4202048519024224</v>
      </c>
    </row>
    <row r="805" spans="1:24" x14ac:dyDescent="0.15">
      <c r="A805" s="1">
        <v>35</v>
      </c>
      <c r="B805" s="1" t="s">
        <v>314</v>
      </c>
      <c r="C805" s="1">
        <v>20</v>
      </c>
      <c r="D805" s="1" t="s">
        <v>14</v>
      </c>
      <c r="E805" s="4">
        <f>IF(資本ストック!E805&gt;0,LN(資本ストック!E805),0)</f>
        <v>10.329447740189382</v>
      </c>
      <c r="F805" s="4">
        <f>IF(資本ストック!F805&gt;0,LN(資本ストック!F805),0)</f>
        <v>12.661447807112635</v>
      </c>
      <c r="G805" s="4">
        <f>IF(資本ストック!G805&gt;0,LN(資本ストック!G805),0)</f>
        <v>13.431888547416305</v>
      </c>
      <c r="H805" s="4">
        <f>IF(資本ストック!H805&gt;0,LN(資本ストック!H805),0)</f>
        <v>13.82132725217442</v>
      </c>
      <c r="I805" s="4">
        <f>IF(資本ストック!I805&gt;0,LN(資本ストック!I805),0)</f>
        <v>13.763194355661662</v>
      </c>
      <c r="J805" s="4">
        <f>IF(資本ストック!J805&gt;0,LN(資本ストック!J805),0)</f>
        <v>13.748845442026335</v>
      </c>
      <c r="L805" s="6">
        <f t="shared" ref="L805" si="3161">E805-E$1104</f>
        <v>-0.60105203242931537</v>
      </c>
      <c r="M805" s="6">
        <f t="shared" ref="M805" si="3162">F805-F$1104</f>
        <v>-0.30801459860302138</v>
      </c>
      <c r="N805" s="6">
        <f t="shared" ref="N805" si="3163">G805-G$1104</f>
        <v>-0.39071321775285739</v>
      </c>
      <c r="O805" s="6">
        <f t="shared" ref="O805" si="3164">H805-H$1104</f>
        <v>-0.39144739505115034</v>
      </c>
      <c r="P805" s="6">
        <f t="shared" si="3035"/>
        <v>-0.43844750535209087</v>
      </c>
      <c r="Q805" s="6">
        <f t="shared" si="3036"/>
        <v>-0.44610272709226528</v>
      </c>
      <c r="S805" s="6">
        <f>L805-logHir!L805</f>
        <v>-0.14900348281840792</v>
      </c>
      <c r="T805" s="6">
        <f>M805-logHir!M805</f>
        <v>0.19971000951278839</v>
      </c>
      <c r="U805" s="6">
        <f>N805-logHir!N805</f>
        <v>0.11127218325124133</v>
      </c>
      <c r="V805" s="6">
        <f>O805-logHir!O805</f>
        <v>0.12547143820586548</v>
      </c>
      <c r="W805" s="6">
        <f>P805-logHir!P805</f>
        <v>5.3762388779816206E-2</v>
      </c>
      <c r="X805" s="6">
        <f>Q805-logHir!Q805</f>
        <v>5.8644075162712639E-2</v>
      </c>
    </row>
    <row r="806" spans="1:24" x14ac:dyDescent="0.15">
      <c r="A806" s="1">
        <v>35</v>
      </c>
      <c r="B806" s="1" t="s">
        <v>314</v>
      </c>
      <c r="C806" s="1">
        <v>21</v>
      </c>
      <c r="D806" s="1" t="s">
        <v>15</v>
      </c>
      <c r="E806" s="4">
        <f>IF(資本ストック!E806&gt;0,LN(資本ストック!E806),0)</f>
        <v>12.478619146579598</v>
      </c>
      <c r="F806" s="4">
        <f>IF(資本ストック!F806&gt;0,LN(資本ストック!F806),0)</f>
        <v>13.336400832569087</v>
      </c>
      <c r="G806" s="4">
        <f>IF(資本ストック!G806&gt;0,LN(資本ストック!G806),0)</f>
        <v>13.973162652255068</v>
      </c>
      <c r="H806" s="4">
        <f>IF(資本ストック!H806&gt;0,LN(資本ストック!H806),0)</f>
        <v>14.156581049427881</v>
      </c>
      <c r="I806" s="4">
        <f>IF(資本ストック!I806&gt;0,LN(資本ストック!I806),0)</f>
        <v>14.065112210117931</v>
      </c>
      <c r="J806" s="4">
        <f>IF(資本ストック!J806&gt;0,LN(資本ストック!J806),0)</f>
        <v>14.016831060545243</v>
      </c>
      <c r="L806" s="6">
        <f t="shared" ref="L806" si="3165">E806-E$1105</f>
        <v>-0.11337634344008762</v>
      </c>
      <c r="M806" s="6">
        <f t="shared" ref="M806" si="3166">F806-F$1105</f>
        <v>-0.34105887176074745</v>
      </c>
      <c r="N806" s="6">
        <f t="shared" ref="N806" si="3167">G806-G$1105</f>
        <v>-0.16622838240525795</v>
      </c>
      <c r="O806" s="6">
        <f t="shared" ref="O806" si="3168">H806-H$1105</f>
        <v>-0.39534842040661289</v>
      </c>
      <c r="P806" s="6">
        <f t="shared" si="3035"/>
        <v>-0.13652965089582203</v>
      </c>
      <c r="Q806" s="6">
        <f t="shared" si="3036"/>
        <v>-0.17811710857335683</v>
      </c>
      <c r="S806" s="6">
        <f>L806-logHir!L806</f>
        <v>-0.3956709674378267</v>
      </c>
      <c r="T806" s="6">
        <f>M806-logHir!M806</f>
        <v>-0.54722095190486364</v>
      </c>
      <c r="U806" s="6">
        <f>N806-logHir!N806</f>
        <v>-0.17941783203044182</v>
      </c>
      <c r="V806" s="6">
        <f>O806-logHir!O806</f>
        <v>-0.207991927395895</v>
      </c>
      <c r="W806" s="6">
        <f>P806-logHir!P806</f>
        <v>0.11739777114007133</v>
      </c>
      <c r="X806" s="6">
        <f>Q806-logHir!Q806</f>
        <v>5.5930301678161598E-2</v>
      </c>
    </row>
    <row r="807" spans="1:24" x14ac:dyDescent="0.15">
      <c r="A807" s="1">
        <v>35</v>
      </c>
      <c r="B807" s="1" t="s">
        <v>181</v>
      </c>
      <c r="C807" s="1">
        <v>22</v>
      </c>
      <c r="D807" s="1" t="s">
        <v>7</v>
      </c>
      <c r="E807" s="4">
        <f>IF(資本ストック!E807&gt;0,LN(資本ストック!E807),0)</f>
        <v>11.688291875368241</v>
      </c>
      <c r="F807" s="4">
        <f>IF(資本ストック!F807&gt;0,LN(資本ストック!F807),0)</f>
        <v>13.238610852174073</v>
      </c>
      <c r="G807" s="4">
        <f>IF(資本ストック!G807&gt;0,LN(資本ストック!G807),0)</f>
        <v>13.947398399555302</v>
      </c>
      <c r="H807" s="4">
        <f>IF(資本ストック!H807&gt;0,LN(資本ストック!H807),0)</f>
        <v>14.48069672972265</v>
      </c>
      <c r="I807" s="4">
        <f>IF(資本ストック!I807&gt;0,LN(資本ストック!I807),0)</f>
        <v>14.546183368890549</v>
      </c>
      <c r="J807" s="4">
        <f>IF(資本ストック!J807&gt;0,LN(資本ストック!J807),0)</f>
        <v>14.529110863538479</v>
      </c>
      <c r="L807" s="6">
        <f t="shared" ref="L807" si="3169">E807-E$1106</f>
        <v>-0.49779410932499779</v>
      </c>
      <c r="M807" s="6">
        <f t="shared" ref="M807" si="3170">F807-F$1106</f>
        <v>-0.25078182562723583</v>
      </c>
      <c r="N807" s="6">
        <f t="shared" ref="N807" si="3171">G807-G$1106</f>
        <v>-0.45170511061454377</v>
      </c>
      <c r="O807" s="6">
        <f t="shared" ref="O807" si="3172">H807-H$1106</f>
        <v>-0.37497234355556586</v>
      </c>
      <c r="P807" s="6">
        <f t="shared" si="3035"/>
        <v>0.34454150787679616</v>
      </c>
      <c r="Q807" s="6">
        <f t="shared" si="3036"/>
        <v>0.334162694419879</v>
      </c>
      <c r="S807" s="6">
        <f>L807-logHir!L807</f>
        <v>-0.3787841999654642</v>
      </c>
      <c r="T807" s="6">
        <f>M807-logHir!M807</f>
        <v>-9.8671871565018776E-2</v>
      </c>
      <c r="U807" s="6">
        <f>N807-logHir!N807</f>
        <v>-0.2284777896877479</v>
      </c>
      <c r="V807" s="6">
        <f>O807-logHir!O807</f>
        <v>-7.5695567527969132E-2</v>
      </c>
      <c r="W807" s="6">
        <f>P807-logHir!P807</f>
        <v>0.64674411398288534</v>
      </c>
      <c r="X807" s="6">
        <f>Q807-logHir!Q807</f>
        <v>0.67107318046523012</v>
      </c>
    </row>
    <row r="808" spans="1:24" x14ac:dyDescent="0.15">
      <c r="A808" s="1">
        <v>35</v>
      </c>
      <c r="B808" s="1" t="s">
        <v>181</v>
      </c>
      <c r="C808" s="1">
        <v>23</v>
      </c>
      <c r="D808" s="1" t="s">
        <v>28</v>
      </c>
      <c r="E808" s="4">
        <f>IF(資本ストック!E808&gt;0,LN(資本ストック!E808),0)</f>
        <v>12.449664721406927</v>
      </c>
      <c r="F808" s="4">
        <f>IF(資本ストック!F808&gt;0,LN(資本ストック!F808),0)</f>
        <v>13.279621129340295</v>
      </c>
      <c r="G808" s="4">
        <f>IF(資本ストック!G808&gt;0,LN(資本ストック!G808),0)</f>
        <v>13.671197157404466</v>
      </c>
      <c r="H808" s="4">
        <f>IF(資本ストック!H808&gt;0,LN(資本ストック!H808),0)</f>
        <v>14.206335125253975</v>
      </c>
      <c r="I808" s="4">
        <f>IF(資本ストック!I808&gt;0,LN(資本ストック!I808),0)</f>
        <v>14.296233936534191</v>
      </c>
      <c r="J808" s="4">
        <f>IF(資本ストック!J808&gt;0,LN(資本ストック!J808),0)</f>
        <v>14.283404946215672</v>
      </c>
      <c r="L808" s="6">
        <f t="shared" ref="L808" si="3173">E808-E$1107</f>
        <v>-0.24995243900717412</v>
      </c>
      <c r="M808" s="6">
        <f t="shared" ref="M808" si="3174">F808-F$1107</f>
        <v>-0.21641615434197092</v>
      </c>
      <c r="N808" s="6">
        <f t="shared" ref="N808" si="3175">G808-G$1107</f>
        <v>-0.3250114296973674</v>
      </c>
      <c r="O808" s="6">
        <f t="shared" ref="O808" si="3176">H808-H$1107</f>
        <v>-0.38627132954729504</v>
      </c>
      <c r="P808" s="6">
        <f t="shared" si="3035"/>
        <v>9.4592075520438357E-2</v>
      </c>
      <c r="Q808" s="6">
        <f t="shared" si="3036"/>
        <v>8.8456777097071893E-2</v>
      </c>
      <c r="S808" s="6">
        <f>L808-logHir!L808</f>
        <v>-0.12403696088367688</v>
      </c>
      <c r="T808" s="6">
        <f>M808-logHir!M808</f>
        <v>-8.0449564439076582E-2</v>
      </c>
      <c r="U808" s="6">
        <f>N808-logHir!N808</f>
        <v>-0.17262010638755498</v>
      </c>
      <c r="V808" s="6">
        <f>O808-logHir!O808</f>
        <v>-0.24368466665830546</v>
      </c>
      <c r="W808" s="6">
        <f>P808-logHir!P808</f>
        <v>0.22742027678983234</v>
      </c>
      <c r="X808" s="6">
        <f>Q808-logHir!Q808</f>
        <v>0.24782187435899594</v>
      </c>
    </row>
    <row r="809" spans="1:24" x14ac:dyDescent="0.15">
      <c r="A809" s="1">
        <v>36</v>
      </c>
      <c r="B809" s="1" t="s">
        <v>316</v>
      </c>
      <c r="C809" s="1">
        <v>1</v>
      </c>
      <c r="D809" s="1" t="s">
        <v>8</v>
      </c>
      <c r="E809" s="4">
        <f>IF(資本ストック!E809&gt;0,LN(資本ストック!E809),0)</f>
        <v>13.102934431534466</v>
      </c>
      <c r="F809" s="4">
        <f>IF(資本ストック!F809&gt;0,LN(資本ストック!F809),0)</f>
        <v>13.377354485930599</v>
      </c>
      <c r="G809" s="4">
        <f>IF(資本ストック!G809&gt;0,LN(資本ストック!G809),0)</f>
        <v>13.70607836130678</v>
      </c>
      <c r="H809" s="4">
        <f>IF(資本ストック!H809&gt;0,LN(資本ストック!H809),0)</f>
        <v>13.903383307571211</v>
      </c>
      <c r="I809" s="4">
        <f>IF(資本ストック!I809&gt;0,LN(資本ストック!I809),0)</f>
        <v>13.852901260962781</v>
      </c>
      <c r="J809" s="4">
        <f>IF(資本ストック!J809&gt;0,LN(資本ストック!J809),0)</f>
        <v>13.829760908856414</v>
      </c>
      <c r="L809" s="6">
        <f t="shared" ref="L809" si="3177">E809-E$1085</f>
        <v>-0.31021427688316372</v>
      </c>
      <c r="M809" s="6">
        <f t="shared" ref="M809" si="3178">F809-F$1085</f>
        <v>-0.26113097788400097</v>
      </c>
      <c r="N809" s="6">
        <f t="shared" ref="N809" si="3179">G809-G$1085</f>
        <v>-0.2812751741675914</v>
      </c>
      <c r="O809" s="6">
        <f t="shared" ref="O809" si="3180">H809-H$1085</f>
        <v>-0.2825814438326919</v>
      </c>
      <c r="P809" s="6">
        <f t="shared" si="3035"/>
        <v>-0.34874060005097185</v>
      </c>
      <c r="Q809" s="6">
        <f t="shared" si="3036"/>
        <v>-0.36518726026218573</v>
      </c>
      <c r="S809" s="6">
        <f>L809-logHir!L809</f>
        <v>0.12081202664529478</v>
      </c>
      <c r="T809" s="6">
        <f>M809-logHir!M809</f>
        <v>0.12235727291611731</v>
      </c>
      <c r="U809" s="6">
        <f>N809-logHir!N809</f>
        <v>6.3473665939545398E-2</v>
      </c>
      <c r="V809" s="6">
        <f>O809-logHir!O809</f>
        <v>0.12877933176009471</v>
      </c>
      <c r="W809" s="6">
        <f>P809-logHir!P809</f>
        <v>6.9517567014013792E-2</v>
      </c>
      <c r="X809" s="6">
        <f>Q809-logHir!Q809</f>
        <v>5.3175848235149203E-2</v>
      </c>
    </row>
    <row r="810" spans="1:24" x14ac:dyDescent="0.15">
      <c r="A810" s="1">
        <v>36</v>
      </c>
      <c r="B810" s="1" t="s">
        <v>317</v>
      </c>
      <c r="C810" s="1">
        <v>2</v>
      </c>
      <c r="D810" s="1" t="s">
        <v>9</v>
      </c>
      <c r="E810" s="4">
        <f>IF(資本ストック!E810&gt;0,LN(資本ストック!E810),0)</f>
        <v>10.222188856510721</v>
      </c>
      <c r="F810" s="4">
        <f>IF(資本ストック!F810&gt;0,LN(資本ストック!F810),0)</f>
        <v>9.4610436180286008</v>
      </c>
      <c r="G810" s="4">
        <f>IF(資本ストック!G810&gt;0,LN(資本ストック!G810),0)</f>
        <v>8.8569238775363406</v>
      </c>
      <c r="H810" s="4">
        <f>IF(資本ストック!H810&gt;0,LN(資本ストック!H810),0)</f>
        <v>8.7103028201491739</v>
      </c>
      <c r="I810" s="4">
        <f>IF(資本ストック!I810&gt;0,LN(資本ストック!I810),0)</f>
        <v>8.7934895674242419</v>
      </c>
      <c r="J810" s="4">
        <f>IF(資本ストック!J810&gt;0,LN(資本ストック!J810),0)</f>
        <v>8.7253639924233539</v>
      </c>
      <c r="L810" s="6">
        <f t="shared" ref="L810" si="3181">E810-E$1086</f>
        <v>0.27707362927496781</v>
      </c>
      <c r="M810" s="6">
        <f t="shared" ref="M810" si="3182">F810-F$1086</f>
        <v>-0.65979921880169634</v>
      </c>
      <c r="N810" s="6">
        <f t="shared" ref="N810" si="3183">G810-G$1086</f>
        <v>-1.3529327952526931</v>
      </c>
      <c r="O810" s="6">
        <f t="shared" ref="O810" si="3184">H810-H$1086</f>
        <v>-1.4840194722765698</v>
      </c>
      <c r="P810" s="6">
        <f t="shared" si="3035"/>
        <v>-5.4081522935895112</v>
      </c>
      <c r="Q810" s="6">
        <f t="shared" si="3036"/>
        <v>-5.4695841766952462</v>
      </c>
      <c r="S810" s="6">
        <f>L810-logHir!L810</f>
        <v>0.98631769830603311</v>
      </c>
      <c r="T810" s="6">
        <f>M810-logHir!M810</f>
        <v>0.16026327836702503</v>
      </c>
      <c r="U810" s="6">
        <f>N810-logHir!N810</f>
        <v>-0.69274872206272864</v>
      </c>
      <c r="V810" s="6">
        <f>O810-logHir!O810</f>
        <v>-1.0668801020764116</v>
      </c>
      <c r="W810" s="6">
        <f>P810-logHir!P810</f>
        <v>-4.6717918493035002</v>
      </c>
      <c r="X810" s="6">
        <f>Q810-logHir!Q810</f>
        <v>-4.7431930626028675</v>
      </c>
    </row>
    <row r="811" spans="1:24" x14ac:dyDescent="0.15">
      <c r="A811" s="1">
        <v>36</v>
      </c>
      <c r="B811" s="1" t="s">
        <v>318</v>
      </c>
      <c r="C811" s="1">
        <v>3</v>
      </c>
      <c r="D811" s="1" t="s">
        <v>16</v>
      </c>
      <c r="E811" s="4">
        <f>IF(資本ストック!E811&gt;0,LN(資本ストック!E811),0)</f>
        <v>9.6225995917228246</v>
      </c>
      <c r="F811" s="4">
        <f>IF(資本ストック!F811&gt;0,LN(資本ストック!F811),0)</f>
        <v>10.526394266022011</v>
      </c>
      <c r="G811" s="4">
        <f>IF(資本ストック!G811&gt;0,LN(資本ストック!G811),0)</f>
        <v>11.597464382685915</v>
      </c>
      <c r="H811" s="4">
        <f>IF(資本ストック!H811&gt;0,LN(資本ストック!H811),0)</f>
        <v>11.940867621156629</v>
      </c>
      <c r="I811" s="4">
        <f>IF(資本ストック!I811&gt;0,LN(資本ストック!I811),0)</f>
        <v>11.841539023222268</v>
      </c>
      <c r="J811" s="4">
        <f>IF(資本ストック!J811&gt;0,LN(資本ストック!J811),0)</f>
        <v>11.834617114442278</v>
      </c>
      <c r="L811" s="6">
        <f t="shared" ref="L811" si="3185">E811-E$1087</f>
        <v>-1.3826113256704762</v>
      </c>
      <c r="M811" s="6">
        <f t="shared" ref="M811" si="3186">F811-F$1087</f>
        <v>-1.0720722101855173</v>
      </c>
      <c r="N811" s="6">
        <f t="shared" ref="N811" si="3187">G811-G$1087</f>
        <v>-0.53754484499315325</v>
      </c>
      <c r="O811" s="6">
        <f t="shared" ref="O811" si="3188">H811-H$1087</f>
        <v>-0.5554606354302507</v>
      </c>
      <c r="P811" s="6">
        <f t="shared" si="3035"/>
        <v>-2.3601028377914854</v>
      </c>
      <c r="Q811" s="6">
        <f t="shared" si="3036"/>
        <v>-2.3603310546763225</v>
      </c>
      <c r="S811" s="6">
        <f>L811-logHir!L811</f>
        <v>-0.77078998646531893</v>
      </c>
      <c r="T811" s="6">
        <f>M811-logHir!M811</f>
        <v>-0.42556387475144852</v>
      </c>
      <c r="U811" s="6">
        <f>N811-logHir!N811</f>
        <v>0.22200668491676545</v>
      </c>
      <c r="V811" s="6">
        <f>O811-logHir!O811</f>
        <v>0.35796060254303619</v>
      </c>
      <c r="W811" s="6">
        <f>P811-logHir!P811</f>
        <v>-1.3950213747692821</v>
      </c>
      <c r="X811" s="6">
        <f>Q811-logHir!Q811</f>
        <v>-1.3744219026566462</v>
      </c>
    </row>
    <row r="812" spans="1:24" x14ac:dyDescent="0.15">
      <c r="A812" s="1">
        <v>36</v>
      </c>
      <c r="B812" s="1" t="s">
        <v>318</v>
      </c>
      <c r="C812" s="1">
        <v>4</v>
      </c>
      <c r="D812" s="1" t="s">
        <v>17</v>
      </c>
      <c r="E812" s="4">
        <f>IF(資本ストック!E812&gt;0,LN(資本ストック!E812),0)</f>
        <v>10.656582889646858</v>
      </c>
      <c r="F812" s="4">
        <f>IF(資本ストック!F812&gt;0,LN(資本ストック!F812),0)</f>
        <v>10.689239962099686</v>
      </c>
      <c r="G812" s="4">
        <f>IF(資本ストック!G812&gt;0,LN(資本ストック!G812),0)</f>
        <v>10.989980127628632</v>
      </c>
      <c r="H812" s="4">
        <f>IF(資本ストック!H812&gt;0,LN(資本ストック!H812),0)</f>
        <v>11.129920347482781</v>
      </c>
      <c r="I812" s="4">
        <f>IF(資本ストック!I812&gt;0,LN(資本ストック!I812),0)</f>
        <v>10.982070896542846</v>
      </c>
      <c r="J812" s="4">
        <f>IF(資本ストック!J812&gt;0,LN(資本ストック!J812),0)</f>
        <v>10.943618480835323</v>
      </c>
      <c r="L812" s="6">
        <f t="shared" ref="L812" si="3189">E812-E$1088</f>
        <v>-5.0923688761127295E-2</v>
      </c>
      <c r="M812" s="6">
        <f t="shared" ref="M812" si="3190">F812-F$1088</f>
        <v>-0.4785751390617623</v>
      </c>
      <c r="N812" s="6">
        <f t="shared" ref="N812" si="3191">G812-G$1088</f>
        <v>-0.47225405586164193</v>
      </c>
      <c r="O812" s="6">
        <f t="shared" ref="O812" si="3192">H812-H$1088</f>
        <v>-0.39243917320384192</v>
      </c>
      <c r="P812" s="6">
        <f t="shared" si="3035"/>
        <v>-3.2195709644709076</v>
      </c>
      <c r="Q812" s="6">
        <f t="shared" si="3036"/>
        <v>-3.2513296882832776</v>
      </c>
      <c r="S812" s="6">
        <f>L812-logHir!L812</f>
        <v>0.47798858062073712</v>
      </c>
      <c r="T812" s="6">
        <f>M812-logHir!M812</f>
        <v>-0.12895145958789733</v>
      </c>
      <c r="U812" s="6">
        <f>N812-logHir!N812</f>
        <v>-0.1115098218545203</v>
      </c>
      <c r="V812" s="6">
        <f>O812-logHir!O812</f>
        <v>0.14375045549021159</v>
      </c>
      <c r="W812" s="6">
        <f>P812-logHir!P812</f>
        <v>-2.4715644228313227</v>
      </c>
      <c r="X812" s="6">
        <f>Q812-logHir!Q812</f>
        <v>-2.4941265977684353</v>
      </c>
    </row>
    <row r="813" spans="1:24" x14ac:dyDescent="0.15">
      <c r="A813" s="1">
        <v>36</v>
      </c>
      <c r="B813" s="1" t="s">
        <v>318</v>
      </c>
      <c r="C813" s="1">
        <v>5</v>
      </c>
      <c r="D813" s="1" t="s">
        <v>18</v>
      </c>
      <c r="E813" s="4">
        <f>IF(資本ストック!E813&gt;0,LN(資本ストック!E813),0)</f>
        <v>11.111575825793881</v>
      </c>
      <c r="F813" s="4">
        <f>IF(資本ストック!F813&gt;0,LN(資本ストック!F813),0)</f>
        <v>11.369225631556317</v>
      </c>
      <c r="G813" s="4">
        <f>IF(資本ストック!G813&gt;0,LN(資本ストック!G813),0)</f>
        <v>11.775141514928734</v>
      </c>
      <c r="H813" s="4">
        <f>IF(資本ストック!H813&gt;0,LN(資本ストック!H813),0)</f>
        <v>11.887900605910506</v>
      </c>
      <c r="I813" s="4">
        <f>IF(資本ストック!I813&gt;0,LN(資本ストック!I813),0)</f>
        <v>12.041969865538471</v>
      </c>
      <c r="J813" s="4">
        <f>IF(資本ストック!J813&gt;0,LN(資本ストック!J813),0)</f>
        <v>12.023622635156253</v>
      </c>
      <c r="L813" s="6">
        <f t="shared" ref="L813" si="3193">E813-E$1089</f>
        <v>0.93314277890857866</v>
      </c>
      <c r="M813" s="6">
        <f t="shared" ref="M813" si="3194">F813-F$1089</f>
        <v>0.80706343390993496</v>
      </c>
      <c r="N813" s="6">
        <f t="shared" ref="N813" si="3195">G813-G$1089</f>
        <v>0.76881094727505861</v>
      </c>
      <c r="O813" s="6">
        <f t="shared" ref="O813" si="3196">H813-H$1089</f>
        <v>0.57730031454270758</v>
      </c>
      <c r="P813" s="6">
        <f t="shared" si="3035"/>
        <v>-2.1596719954752821</v>
      </c>
      <c r="Q813" s="6">
        <f t="shared" si="3036"/>
        <v>-2.1713255339623476</v>
      </c>
      <c r="S813" s="6">
        <f>L813-logHir!L813</f>
        <v>1.1205358310358413</v>
      </c>
      <c r="T813" s="6">
        <f>M813-logHir!M813</f>
        <v>0.9107479134922265</v>
      </c>
      <c r="U813" s="6">
        <f>N813-logHir!N813</f>
        <v>1.0044712931430482</v>
      </c>
      <c r="V813" s="6">
        <f>O813-logHir!O813</f>
        <v>0.65931444616810708</v>
      </c>
      <c r="W813" s="6">
        <f>P813-logHir!P813</f>
        <v>-2.1060307347650298</v>
      </c>
      <c r="X813" s="6">
        <f>Q813-logHir!Q813</f>
        <v>-2.0524117671281008</v>
      </c>
    </row>
    <row r="814" spans="1:24" x14ac:dyDescent="0.15">
      <c r="A814" s="1">
        <v>36</v>
      </c>
      <c r="B814" s="1" t="s">
        <v>318</v>
      </c>
      <c r="C814" s="1">
        <v>6</v>
      </c>
      <c r="D814" s="1" t="s">
        <v>2</v>
      </c>
      <c r="E814" s="4">
        <f>IF(資本ストック!E814&gt;0,LN(資本ストック!E814),0)</f>
        <v>11.429009501563812</v>
      </c>
      <c r="F814" s="4">
        <f>IF(資本ストック!F814&gt;0,LN(資本ストック!F814),0)</f>
        <v>11.76900508467944</v>
      </c>
      <c r="G814" s="4">
        <f>IF(資本ストック!G814&gt;0,LN(資本ストック!G814),0)</f>
        <v>12.057305684487082</v>
      </c>
      <c r="H814" s="4">
        <f>IF(資本ストック!H814&gt;0,LN(資本ストック!H814),0)</f>
        <v>12.49740757227833</v>
      </c>
      <c r="I814" s="4">
        <f>IF(資本ストック!I814&gt;0,LN(資本ストック!I814),0)</f>
        <v>13.015676542031041</v>
      </c>
      <c r="J814" s="4">
        <f>IF(資本ストック!J814&gt;0,LN(資本ストック!J814),0)</f>
        <v>13.0351892852572</v>
      </c>
      <c r="L814" s="6">
        <f t="shared" ref="L814" si="3197">E814-E$1090</f>
        <v>0.34980359383563808</v>
      </c>
      <c r="M814" s="6">
        <f t="shared" ref="M814" si="3198">F814-F$1090</f>
        <v>0.37451121106404628</v>
      </c>
      <c r="N814" s="6">
        <f t="shared" ref="N814" si="3199">G814-G$1090</f>
        <v>0.2812375595759935</v>
      </c>
      <c r="O814" s="6">
        <f t="shared" ref="O814" si="3200">H814-H$1090</f>
        <v>0.46314454144604333</v>
      </c>
      <c r="P814" s="6">
        <f t="shared" si="3035"/>
        <v>-1.1859653189827117</v>
      </c>
      <c r="Q814" s="6">
        <f t="shared" si="3036"/>
        <v>-1.1597588838614001</v>
      </c>
      <c r="S814" s="6">
        <f>L814-logHir!L814</f>
        <v>-4.3296058401054438E-4</v>
      </c>
      <c r="T814" s="6">
        <f>M814-logHir!M814</f>
        <v>0.26273602964377574</v>
      </c>
      <c r="U814" s="6">
        <f>N814-logHir!N814</f>
        <v>0.15454695980839617</v>
      </c>
      <c r="V814" s="6">
        <f>O814-logHir!O814</f>
        <v>3.764233795654981E-2</v>
      </c>
      <c r="W814" s="6">
        <f>P814-logHir!P814</f>
        <v>-1.6900425970518835</v>
      </c>
      <c r="X814" s="6">
        <f>Q814-logHir!Q814</f>
        <v>-1.6863603266929967</v>
      </c>
    </row>
    <row r="815" spans="1:24" x14ac:dyDescent="0.15">
      <c r="A815" s="1">
        <v>36</v>
      </c>
      <c r="B815" s="1" t="s">
        <v>318</v>
      </c>
      <c r="C815" s="1">
        <v>7</v>
      </c>
      <c r="D815" s="1" t="s">
        <v>19</v>
      </c>
      <c r="E815" s="4">
        <f>IF(資本ストック!E815&gt;0,LN(資本ストック!E815),0)</f>
        <v>8.8878859588712782</v>
      </c>
      <c r="F815" s="4">
        <f>IF(資本ストック!F815&gt;0,LN(資本ストック!F815),0)</f>
        <v>9.3337588487615353</v>
      </c>
      <c r="G815" s="4">
        <f>IF(資本ストック!G815&gt;0,LN(資本ストック!G815),0)</f>
        <v>8.7306399510358794</v>
      </c>
      <c r="H815" s="4">
        <f>IF(資本ストック!H815&gt;0,LN(資本ストック!H815),0)</f>
        <v>8.9602640344224493</v>
      </c>
      <c r="I815" s="4">
        <f>IF(資本ストック!I815&gt;0,LN(資本ストック!I815),0)</f>
        <v>8.823774037247258</v>
      </c>
      <c r="J815" s="4">
        <f>IF(資本ストック!J815&gt;0,LN(資本ストック!J815),0)</f>
        <v>8.8172393734685315</v>
      </c>
      <c r="L815" s="6">
        <f t="shared" ref="L815" si="3201">E815-E$1091</f>
        <v>-0.39075317750068095</v>
      </c>
      <c r="M815" s="6">
        <f t="shared" ref="M815" si="3202">F815-F$1091</f>
        <v>-0.6672815473841105</v>
      </c>
      <c r="N815" s="6">
        <f t="shared" ref="N815" si="3203">G815-G$1091</f>
        <v>-1.2422612734777854</v>
      </c>
      <c r="O815" s="6">
        <f t="shared" ref="O815" si="3204">H815-H$1091</f>
        <v>-1.5285686102419263</v>
      </c>
      <c r="P815" s="6">
        <f t="shared" si="3035"/>
        <v>-5.3778678237664952</v>
      </c>
      <c r="Q815" s="6">
        <f t="shared" si="3036"/>
        <v>-5.3777087956500687</v>
      </c>
      <c r="S815" s="6">
        <f>L815-logHir!L815</f>
        <v>0.90925385587680019</v>
      </c>
      <c r="T815" s="6">
        <f>M815-logHir!M815</f>
        <v>0.79388222249131513</v>
      </c>
      <c r="U815" s="6">
        <f>N815-logHir!N815</f>
        <v>0.36680027417050187</v>
      </c>
      <c r="V815" s="6">
        <f>O815-logHir!O815</f>
        <v>0.11553036153315599</v>
      </c>
      <c r="W815" s="6">
        <f>P815-logHir!P815</f>
        <v>-1.9462994859670855</v>
      </c>
      <c r="X815" s="6">
        <f>Q815-logHir!Q815</f>
        <v>-2.0244461274828636</v>
      </c>
    </row>
    <row r="816" spans="1:24" x14ac:dyDescent="0.15">
      <c r="A816" s="1">
        <v>36</v>
      </c>
      <c r="B816" s="1" t="s">
        <v>318</v>
      </c>
      <c r="C816" s="1">
        <v>8</v>
      </c>
      <c r="D816" s="1" t="s">
        <v>20</v>
      </c>
      <c r="E816" s="4">
        <f>IF(資本ストック!E816&gt;0,LN(資本ストック!E816),0)</f>
        <v>8.3050054499101176</v>
      </c>
      <c r="F816" s="4">
        <f>IF(資本ストック!F816&gt;0,LN(資本ストック!F816),0)</f>
        <v>8.9079709880241182</v>
      </c>
      <c r="G816" s="4">
        <f>IF(資本ストック!G816&gt;0,LN(資本ストック!G816),0)</f>
        <v>9.4030670880141862</v>
      </c>
      <c r="H816" s="4">
        <f>IF(資本ストック!H816&gt;0,LN(資本ストック!H816),0)</f>
        <v>9.5581863232481545</v>
      </c>
      <c r="I816" s="4">
        <f>IF(資本ストック!I816&gt;0,LN(資本ストック!I816),0)</f>
        <v>9.2612193403754368</v>
      </c>
      <c r="J816" s="4">
        <f>IF(資本ストック!J816&gt;0,LN(資本ストック!J816),0)</f>
        <v>9.2339960232198433</v>
      </c>
      <c r="L816" s="6">
        <f t="shared" ref="L816" si="3205">E816-E$1092</f>
        <v>-2.4784785241659115</v>
      </c>
      <c r="M816" s="6">
        <f t="shared" ref="M816" si="3206">F816-F$1092</f>
        <v>-2.1269416104797738</v>
      </c>
      <c r="N816" s="6">
        <f t="shared" ref="N816" si="3207">G816-G$1092</f>
        <v>-1.8989475344834279</v>
      </c>
      <c r="O816" s="6">
        <f t="shared" ref="O816" si="3208">H816-H$1092</f>
        <v>-1.8004347629696156</v>
      </c>
      <c r="P816" s="6">
        <f t="shared" si="3035"/>
        <v>-4.9404225206383163</v>
      </c>
      <c r="Q816" s="6">
        <f t="shared" si="3036"/>
        <v>-4.9609521458987569</v>
      </c>
      <c r="S816" s="6">
        <f>L816-logHir!L816</f>
        <v>-1.1939670618623435</v>
      </c>
      <c r="T816" s="6">
        <f>M816-logHir!M816</f>
        <v>-0.9565377173998364</v>
      </c>
      <c r="U816" s="6">
        <f>N816-logHir!N816</f>
        <v>-0.72189154558089896</v>
      </c>
      <c r="V816" s="6">
        <f>O816-logHir!O816</f>
        <v>-0.67497642207779052</v>
      </c>
      <c r="W816" s="6">
        <f>P816-logHir!P816</f>
        <v>-3.7179125265285418</v>
      </c>
      <c r="X816" s="6">
        <f>Q816-logHir!Q816</f>
        <v>-3.7770147149075939</v>
      </c>
    </row>
    <row r="817" spans="1:24" x14ac:dyDescent="0.15">
      <c r="A817" s="1">
        <v>36</v>
      </c>
      <c r="B817" s="1" t="s">
        <v>318</v>
      </c>
      <c r="C817" s="1">
        <v>9</v>
      </c>
      <c r="D817" s="1" t="s">
        <v>21</v>
      </c>
      <c r="E817" s="4">
        <f>IF(資本ストック!E817&gt;0,LN(資本ストック!E817),0)</f>
        <v>8.8314163672154677</v>
      </c>
      <c r="F817" s="4">
        <f>IF(資本ストック!F817&gt;0,LN(資本ストック!F817),0)</f>
        <v>9.8399735250593157</v>
      </c>
      <c r="G817" s="4">
        <f>IF(資本ストック!G817&gt;0,LN(資本ストック!G817),0)</f>
        <v>9.6850529388282958</v>
      </c>
      <c r="H817" s="4">
        <f>IF(資本ストック!H817&gt;0,LN(資本ストック!H817),0)</f>
        <v>10.000950529269703</v>
      </c>
      <c r="I817" s="4">
        <f>IF(資本ストック!I817&gt;0,LN(資本ストック!I817),0)</f>
        <v>10.453807756093846</v>
      </c>
      <c r="J817" s="4">
        <f>IF(資本ストック!J817&gt;0,LN(資本ストック!J817),0)</f>
        <v>10.551861295794025</v>
      </c>
      <c r="L817" s="6">
        <f t="shared" ref="L817" si="3209">E817-E$1093</f>
        <v>-2.4253917924922686</v>
      </c>
      <c r="M817" s="6">
        <f t="shared" ref="M817" si="3210">F817-F$1093</f>
        <v>-2.0023343733615864</v>
      </c>
      <c r="N817" s="6">
        <f t="shared" ref="N817" si="3211">G817-G$1093</f>
        <v>-2.4685485124074695</v>
      </c>
      <c r="O817" s="6">
        <f t="shared" ref="O817" si="3212">H817-H$1093</f>
        <v>-2.2407080270747954</v>
      </c>
      <c r="P817" s="6">
        <f t="shared" si="3035"/>
        <v>-3.7478341049199067</v>
      </c>
      <c r="Q817" s="6">
        <f t="shared" si="3036"/>
        <v>-3.6430868733245756</v>
      </c>
      <c r="S817" s="6">
        <f>L817-logHir!L817</f>
        <v>3.2994808660367525E-2</v>
      </c>
      <c r="T817" s="6">
        <f>M817-logHir!M817</f>
        <v>4.2425256007695644E-2</v>
      </c>
      <c r="U817" s="6">
        <f>N817-logHir!N817</f>
        <v>-0.21169879626062116</v>
      </c>
      <c r="V817" s="6">
        <f>O817-logHir!O817</f>
        <v>-7.6996942465632934E-2</v>
      </c>
      <c r="W817" s="6">
        <f>P817-logHir!P817</f>
        <v>-1.6309465126371077</v>
      </c>
      <c r="X817" s="6">
        <f>Q817-logHir!Q817</f>
        <v>-1.5293648862903915</v>
      </c>
    </row>
    <row r="818" spans="1:24" x14ac:dyDescent="0.15">
      <c r="A818" s="1">
        <v>36</v>
      </c>
      <c r="B818" s="1" t="s">
        <v>318</v>
      </c>
      <c r="C818" s="1">
        <v>10</v>
      </c>
      <c r="D818" s="1" t="s">
        <v>22</v>
      </c>
      <c r="E818" s="4">
        <f>IF(資本ストック!E818&gt;0,LN(資本ストック!E818),0)</f>
        <v>8.0509862377498163</v>
      </c>
      <c r="F818" s="4">
        <f>IF(資本ストック!F818&gt;0,LN(資本ストック!F818),0)</f>
        <v>9.0878488366625287</v>
      </c>
      <c r="G818" s="4">
        <f>IF(資本ストック!G818&gt;0,LN(資本ストック!G818),0)</f>
        <v>9.6080958160244379</v>
      </c>
      <c r="H818" s="4">
        <f>IF(資本ストック!H818&gt;0,LN(資本ストック!H818),0)</f>
        <v>9.8841239110043801</v>
      </c>
      <c r="I818" s="4">
        <f>IF(資本ストック!I818&gt;0,LN(資本ストック!I818),0)</f>
        <v>9.8348823209735894</v>
      </c>
      <c r="J818" s="4">
        <f>IF(資本ストック!J818&gt;0,LN(資本ストック!J818),0)</f>
        <v>9.8439229872271063</v>
      </c>
      <c r="L818" s="6">
        <f t="shared" ref="L818" si="3213">E818-E$1094</f>
        <v>-2.1903337401971168</v>
      </c>
      <c r="M818" s="6">
        <f t="shared" ref="M818" si="3214">F818-F$1094</f>
        <v>-1.5230677499846763</v>
      </c>
      <c r="N818" s="6">
        <f t="shared" ref="N818" si="3215">G818-G$1094</f>
        <v>-1.4573892912233646</v>
      </c>
      <c r="O818" s="6">
        <f t="shared" ref="O818" si="3216">H818-H$1094</f>
        <v>-1.4494195709139923</v>
      </c>
      <c r="P818" s="6">
        <f t="shared" si="3035"/>
        <v>-4.3667595400401638</v>
      </c>
      <c r="Q818" s="6">
        <f t="shared" si="3036"/>
        <v>-4.3510251818914938</v>
      </c>
      <c r="S818" s="6">
        <f>L818-logHir!L818</f>
        <v>-1.0499871834864827</v>
      </c>
      <c r="T818" s="6">
        <f>M818-logHir!M818</f>
        <v>-0.3486316051396372</v>
      </c>
      <c r="U818" s="6">
        <f>N818-logHir!N818</f>
        <v>-0.13588378599199835</v>
      </c>
      <c r="V818" s="6">
        <f>O818-logHir!O818</f>
        <v>-0.12727885722196497</v>
      </c>
      <c r="W818" s="6">
        <f>P818-logHir!P818</f>
        <v>-3.087484529563735</v>
      </c>
      <c r="X818" s="6">
        <f>Q818-logHir!Q818</f>
        <v>-3.0664204081497672</v>
      </c>
    </row>
    <row r="819" spans="1:24" x14ac:dyDescent="0.15">
      <c r="A819" s="1">
        <v>36</v>
      </c>
      <c r="B819" s="1" t="s">
        <v>318</v>
      </c>
      <c r="C819" s="1">
        <v>11</v>
      </c>
      <c r="D819" s="1" t="s">
        <v>23</v>
      </c>
      <c r="E819" s="4">
        <f>IF(資本ストック!E819&gt;0,LN(資本ストック!E819),0)</f>
        <v>10.438210182014281</v>
      </c>
      <c r="F819" s="4">
        <f>IF(資本ストック!F819&gt;0,LN(資本ストック!F819),0)</f>
        <v>10.662823793236415</v>
      </c>
      <c r="G819" s="4">
        <f>IF(資本ストック!G819&gt;0,LN(資本ストック!G819),0)</f>
        <v>11.217204188927832</v>
      </c>
      <c r="H819" s="4">
        <f>IF(資本ストック!H819&gt;0,LN(資本ストック!H819),0)</f>
        <v>11.377613652566547</v>
      </c>
      <c r="I819" s="4">
        <f>IF(資本ストック!I819&gt;0,LN(資本ストック!I819),0)</f>
        <v>11.530667324940838</v>
      </c>
      <c r="J819" s="4">
        <f>IF(資本ストック!J819&gt;0,LN(資本ストック!J819),0)</f>
        <v>11.539772060696539</v>
      </c>
      <c r="L819" s="6">
        <f t="shared" ref="L819" si="3217">E819-E$1095</f>
        <v>-0.3779904289640843</v>
      </c>
      <c r="M819" s="6">
        <f t="shared" ref="M819" si="3218">F819-F$1095</f>
        <v>-0.55481028526455844</v>
      </c>
      <c r="N819" s="6">
        <f t="shared" ref="N819" si="3219">G819-G$1095</f>
        <v>-0.71030604187670043</v>
      </c>
      <c r="O819" s="6">
        <f t="shared" ref="O819" si="3220">H819-H$1095</f>
        <v>-0.96739867197366713</v>
      </c>
      <c r="P819" s="6">
        <f t="shared" si="3035"/>
        <v>-2.6709745360729151</v>
      </c>
      <c r="Q819" s="6">
        <f t="shared" si="3036"/>
        <v>-2.6551761084220615</v>
      </c>
      <c r="S819" s="6">
        <f>L819-logHir!L819</f>
        <v>0.36901629548234816</v>
      </c>
      <c r="T819" s="6">
        <f>M819-logHir!M819</f>
        <v>0.39248999142868435</v>
      </c>
      <c r="U819" s="6">
        <f>N819-logHir!N819</f>
        <v>0.25737684554305851</v>
      </c>
      <c r="V819" s="6">
        <f>O819-logHir!O819</f>
        <v>5.9894616743950024E-2</v>
      </c>
      <c r="W819" s="6">
        <f>P819-logHir!P819</f>
        <v>-1.6516313547877139</v>
      </c>
      <c r="X819" s="6">
        <f>Q819-logHir!Q819</f>
        <v>-1.578527134147155</v>
      </c>
    </row>
    <row r="820" spans="1:24" x14ac:dyDescent="0.15">
      <c r="A820" s="1">
        <v>36</v>
      </c>
      <c r="B820" s="1" t="s">
        <v>318</v>
      </c>
      <c r="C820" s="1">
        <v>12</v>
      </c>
      <c r="D820" s="1" t="s">
        <v>24</v>
      </c>
      <c r="E820" s="4">
        <f>IF(資本ストック!E820&gt;0,LN(資本ストック!E820),0)</f>
        <v>7.4918979179070062</v>
      </c>
      <c r="F820" s="4">
        <f>IF(資本ストック!F820&gt;0,LN(資本ストック!F820),0)</f>
        <v>8.8097371661576958</v>
      </c>
      <c r="G820" s="4">
        <f>IF(資本ストック!G820&gt;0,LN(資本ストック!G820),0)</f>
        <v>10.12409093033752</v>
      </c>
      <c r="H820" s="4">
        <f>IF(資本ストック!H820&gt;0,LN(資本ストック!H820),0)</f>
        <v>11.562199988124853</v>
      </c>
      <c r="I820" s="4">
        <f>IF(資本ストック!I820&gt;0,LN(資本ストック!I820),0)</f>
        <v>12.616436521443429</v>
      </c>
      <c r="J820" s="4">
        <f>IF(資本ストック!J820&gt;0,LN(資本ストック!J820),0)</f>
        <v>12.65655231664465</v>
      </c>
      <c r="L820" s="6">
        <f t="shared" ref="L820" si="3221">E820-E$1096</f>
        <v>-2.6393487205100064</v>
      </c>
      <c r="M820" s="6">
        <f t="shared" ref="M820" si="3222">F820-F$1096</f>
        <v>-2.211314343105947</v>
      </c>
      <c r="N820" s="6">
        <f t="shared" ref="N820" si="3223">G820-G$1096</f>
        <v>-2.361594984918348</v>
      </c>
      <c r="O820" s="6">
        <f t="shared" ref="O820" si="3224">H820-H$1096</f>
        <v>-1.5862618664716965</v>
      </c>
      <c r="P820" s="6">
        <f t="shared" si="3035"/>
        <v>-1.5852053395703241</v>
      </c>
      <c r="Q820" s="6">
        <f t="shared" si="3036"/>
        <v>-1.5383958524739505</v>
      </c>
      <c r="S820" s="6">
        <f>L820-logHir!L820</f>
        <v>-1.3135527022814815</v>
      </c>
      <c r="T820" s="6">
        <f>M820-logHir!M820</f>
        <v>-0.7183646922823641</v>
      </c>
      <c r="U820" s="6">
        <f>N820-logHir!N820</f>
        <v>-0.77478555628065138</v>
      </c>
      <c r="V820" s="6">
        <f>O820-logHir!O820</f>
        <v>-0.11089071176910892</v>
      </c>
      <c r="W820" s="6">
        <f>P820-logHir!P820</f>
        <v>-0.51823195892007057</v>
      </c>
      <c r="X820" s="6">
        <f>Q820-logHir!Q820</f>
        <v>-0.53828589835789131</v>
      </c>
    </row>
    <row r="821" spans="1:24" x14ac:dyDescent="0.15">
      <c r="A821" s="1">
        <v>36</v>
      </c>
      <c r="B821" s="1" t="s">
        <v>318</v>
      </c>
      <c r="C821" s="1">
        <v>13</v>
      </c>
      <c r="D821" s="1" t="s">
        <v>25</v>
      </c>
      <c r="E821" s="4">
        <f>IF(資本ストック!E821&gt;0,LN(資本ストック!E821),0)</f>
        <v>8.0575914968271718</v>
      </c>
      <c r="F821" s="4">
        <f>IF(資本ストック!F821&gt;0,LN(資本ストック!F821),0)</f>
        <v>9.2147858381447971</v>
      </c>
      <c r="G821" s="4">
        <f>IF(資本ストック!G821&gt;0,LN(資本ストック!G821),0)</f>
        <v>9.0536390238763325</v>
      </c>
      <c r="H821" s="4">
        <f>IF(資本ストック!H821&gt;0,LN(資本ストック!H821),0)</f>
        <v>9.4185378261616268</v>
      </c>
      <c r="I821" s="4">
        <f>IF(資本ストック!I821&gt;0,LN(資本ストック!I821),0)</f>
        <v>9.0310800936780957</v>
      </c>
      <c r="J821" s="4">
        <f>IF(資本ストック!J821&gt;0,LN(資本ストック!J821),0)</f>
        <v>9.0204374210341776</v>
      </c>
      <c r="L821" s="6">
        <f t="shared" ref="L821" si="3225">E821-E$1097</f>
        <v>-1.5731442104842941</v>
      </c>
      <c r="M821" s="6">
        <f t="shared" ref="M821" si="3226">F821-F$1097</f>
        <v>-1.8274136213797512</v>
      </c>
      <c r="N821" s="6">
        <f t="shared" ref="N821" si="3227">G821-G$1097</f>
        <v>-2.5801543481001339</v>
      </c>
      <c r="O821" s="6">
        <f t="shared" ref="O821" si="3228">H821-H$1097</f>
        <v>-2.5653405263810924</v>
      </c>
      <c r="P821" s="6">
        <f t="shared" si="3035"/>
        <v>-5.1705617673356574</v>
      </c>
      <c r="Q821" s="6">
        <f t="shared" si="3036"/>
        <v>-5.1745107480844226</v>
      </c>
      <c r="S821" s="6">
        <f>L821-logHir!L821</f>
        <v>-0.39324820982545994</v>
      </c>
      <c r="T821" s="6">
        <f>M821-logHir!M821</f>
        <v>-0.17022479910460042</v>
      </c>
      <c r="U821" s="6">
        <f>N821-logHir!N821</f>
        <v>-0.79397358990021338</v>
      </c>
      <c r="V821" s="6">
        <f>O821-logHir!O821</f>
        <v>-0.48149529585723272</v>
      </c>
      <c r="W821" s="6">
        <f>P821-logHir!P821</f>
        <v>-2.9410877571995417</v>
      </c>
      <c r="X821" s="6">
        <f>Q821-logHir!Q821</f>
        <v>-3.0806156450293178</v>
      </c>
    </row>
    <row r="822" spans="1:24" x14ac:dyDescent="0.15">
      <c r="A822" s="1">
        <v>36</v>
      </c>
      <c r="B822" s="1" t="s">
        <v>318</v>
      </c>
      <c r="C822" s="1">
        <v>14</v>
      </c>
      <c r="D822" s="1" t="s">
        <v>26</v>
      </c>
      <c r="E822" s="4">
        <f>IF(資本ストック!E822&gt;0,LN(資本ストック!E822),0)</f>
        <v>3.582751939788904</v>
      </c>
      <c r="F822" s="4">
        <f>IF(資本ストック!F822&gt;0,LN(資本ストック!F822),0)</f>
        <v>6.3690316743761919</v>
      </c>
      <c r="G822" s="4">
        <f>IF(資本ストック!G822&gt;0,LN(資本ストック!G822),0)</f>
        <v>6.0232804591076174</v>
      </c>
      <c r="H822" s="4">
        <f>IF(資本ストック!H822&gt;0,LN(資本ストック!H822),0)</f>
        <v>5.9084334256549802</v>
      </c>
      <c r="I822" s="4">
        <f>IF(資本ストック!I822&gt;0,LN(資本ストック!I822),0)</f>
        <v>6.817037005876001</v>
      </c>
      <c r="J822" s="4">
        <f>IF(資本ストック!J822&gt;0,LN(資本ストック!J822),0)</f>
        <v>6.9243096868569234</v>
      </c>
      <c r="L822" s="6">
        <f t="shared" ref="L822" si="3229">E822-E$1098</f>
        <v>-2.7514928495336206</v>
      </c>
      <c r="M822" s="6">
        <f t="shared" ref="M822" si="3230">F822-F$1098</f>
        <v>-2.0078385345780401</v>
      </c>
      <c r="N822" s="6">
        <f t="shared" ref="N822" si="3231">G822-G$1098</f>
        <v>-3.3737819057677907</v>
      </c>
      <c r="O822" s="6">
        <f t="shared" ref="O822" si="3232">H822-H$1098</f>
        <v>-3.9997233213540273</v>
      </c>
      <c r="P822" s="6">
        <f t="shared" si="3035"/>
        <v>-7.3846048551377521</v>
      </c>
      <c r="Q822" s="6">
        <f t="shared" si="3036"/>
        <v>-7.2706384822616767</v>
      </c>
      <c r="S822" s="6">
        <f>L822-logHir!L822</f>
        <v>-1.2561671904948084</v>
      </c>
      <c r="T822" s="6">
        <f>M822-logHir!M822</f>
        <v>-0.27413238973313536</v>
      </c>
      <c r="U822" s="6">
        <f>N822-logHir!N822</f>
        <v>-1.371186545072292</v>
      </c>
      <c r="V822" s="6">
        <f>O822-logHir!O822</f>
        <v>-1.9618408690693387</v>
      </c>
      <c r="W822" s="6">
        <f>P822-logHir!P822</f>
        <v>-5.3081379713814991</v>
      </c>
      <c r="X822" s="6">
        <f>Q822-logHir!Q822</f>
        <v>-5.1429456860385505</v>
      </c>
    </row>
    <row r="823" spans="1:24" x14ac:dyDescent="0.15">
      <c r="A823" s="1">
        <v>36</v>
      </c>
      <c r="B823" s="1" t="s">
        <v>318</v>
      </c>
      <c r="C823" s="1">
        <v>15</v>
      </c>
      <c r="D823" s="1" t="s">
        <v>27</v>
      </c>
      <c r="E823" s="4">
        <f>IF(資本ストック!E823&gt;0,LN(資本ストック!E823),0)</f>
        <v>10.594485838229565</v>
      </c>
      <c r="F823" s="4">
        <f>IF(資本ストック!F823&gt;0,LN(資本ストック!F823),0)</f>
        <v>11.043001045862974</v>
      </c>
      <c r="G823" s="4">
        <f>IF(資本ストック!G823&gt;0,LN(資本ストック!G823),0)</f>
        <v>11.474538270427665</v>
      </c>
      <c r="H823" s="4">
        <f>IF(資本ストック!H823&gt;0,LN(資本ストック!H823),0)</f>
        <v>11.95473839350317</v>
      </c>
      <c r="I823" s="4">
        <f>IF(資本ストック!I823&gt;0,LN(資本ストック!I823),0)</f>
        <v>11.947596838585733</v>
      </c>
      <c r="J823" s="4">
        <f>IF(資本ストック!J823&gt;0,LN(資本ストック!J823),0)</f>
        <v>11.926245712012067</v>
      </c>
      <c r="L823" s="6">
        <f t="shared" ref="L823" si="3233">E823-E$1099</f>
        <v>-0.45797847565348171</v>
      </c>
      <c r="M823" s="6">
        <f t="shared" ref="M823" si="3234">F823-F$1099</f>
        <v>-0.65052862862482996</v>
      </c>
      <c r="N823" s="6">
        <f t="shared" ref="N823" si="3235">G823-G$1099</f>
        <v>-0.82457695973197431</v>
      </c>
      <c r="O823" s="6">
        <f t="shared" ref="O823" si="3236">H823-H$1099</f>
        <v>-0.64945751837921328</v>
      </c>
      <c r="P823" s="6">
        <f t="shared" si="3035"/>
        <v>-2.25404502242802</v>
      </c>
      <c r="Q823" s="6">
        <f t="shared" si="3036"/>
        <v>-2.2687024571065333</v>
      </c>
      <c r="S823" s="6">
        <f>L823-logHir!L823</f>
        <v>-0.13397998582226656</v>
      </c>
      <c r="T823" s="6">
        <f>M823-logHir!M823</f>
        <v>-0.37386449079385642</v>
      </c>
      <c r="U823" s="6">
        <f>N823-logHir!N823</f>
        <v>-0.37050701762253446</v>
      </c>
      <c r="V823" s="6">
        <f>O823-logHir!O823</f>
        <v>-7.0801222815930487E-4</v>
      </c>
      <c r="W823" s="6">
        <f>P823-logHir!P823</f>
        <v>-1.4640763929265947</v>
      </c>
      <c r="X823" s="6">
        <f>Q823-logHir!Q823</f>
        <v>-1.488681245397963</v>
      </c>
    </row>
    <row r="824" spans="1:24" x14ac:dyDescent="0.15">
      <c r="A824" s="1">
        <v>36</v>
      </c>
      <c r="B824" s="1" t="s">
        <v>317</v>
      </c>
      <c r="C824" s="1">
        <v>16</v>
      </c>
      <c r="D824" s="1" t="s">
        <v>10</v>
      </c>
      <c r="E824" s="4">
        <f>IF(資本ストック!E824&gt;0,LN(資本ストック!E824),0)</f>
        <v>11.014223248740548</v>
      </c>
      <c r="F824" s="4">
        <f>IF(資本ストック!F824&gt;0,LN(資本ストック!F824),0)</f>
        <v>11.23207528274154</v>
      </c>
      <c r="G824" s="4">
        <f>IF(資本ストック!G824&gt;0,LN(資本ストック!G824),0)</f>
        <v>11.751874111348641</v>
      </c>
      <c r="H824" s="4">
        <f>IF(資本ストック!H824&gt;0,LN(資本ストック!H824),0)</f>
        <v>12.331581430670754</v>
      </c>
      <c r="I824" s="4">
        <f>IF(資本ストック!I824&gt;0,LN(資本ストック!I824),0)</f>
        <v>11.938129180684468</v>
      </c>
      <c r="J824" s="4">
        <f>IF(資本ストック!J824&gt;0,LN(資本ストック!J824),0)</f>
        <v>11.880785427202019</v>
      </c>
      <c r="L824" s="6">
        <f t="shared" ref="L824" si="3237">E824-E$1100</f>
        <v>-0.84428888307991024</v>
      </c>
      <c r="M824" s="6">
        <f t="shared" ref="M824" si="3238">F824-F$1100</f>
        <v>-1.0132713984554247</v>
      </c>
      <c r="N824" s="6">
        <f t="shared" ref="N824" si="3239">G824-G$1100</f>
        <v>-0.86750974640943745</v>
      </c>
      <c r="O824" s="6">
        <f t="shared" ref="O824" si="3240">H824-H$1100</f>
        <v>-0.68357232948236479</v>
      </c>
      <c r="P824" s="6">
        <f t="shared" si="3035"/>
        <v>-2.2635126803292849</v>
      </c>
      <c r="Q824" s="6">
        <f t="shared" si="3036"/>
        <v>-2.3141627419165811</v>
      </c>
      <c r="S824" s="6">
        <f>L824-logHir!L824</f>
        <v>-3.7720388545405825E-3</v>
      </c>
      <c r="T824" s="6">
        <f>M824-logHir!M824</f>
        <v>-0.24306737795983935</v>
      </c>
      <c r="U824" s="6">
        <f>N824-logHir!N824</f>
        <v>3.504430362337807E-2</v>
      </c>
      <c r="V824" s="6">
        <f>O824-logHir!O824</f>
        <v>0.21169984772638095</v>
      </c>
      <c r="W824" s="6">
        <f>P824-logHir!P824</f>
        <v>-1.3850242352921693</v>
      </c>
      <c r="X824" s="6">
        <f>Q824-logHir!Q824</f>
        <v>-1.511265405219925</v>
      </c>
    </row>
    <row r="825" spans="1:24" x14ac:dyDescent="0.15">
      <c r="A825" s="1">
        <v>36</v>
      </c>
      <c r="B825" s="1" t="s">
        <v>317</v>
      </c>
      <c r="C825" s="1">
        <v>17</v>
      </c>
      <c r="D825" s="1" t="s">
        <v>11</v>
      </c>
      <c r="E825" s="4">
        <f>IF(資本ストック!E825&gt;0,LN(資本ストック!E825),0)</f>
        <v>11.973885602422961</v>
      </c>
      <c r="F825" s="4">
        <f>IF(資本ストック!F825&gt;0,LN(資本ストック!F825),0)</f>
        <v>12.540985878765264</v>
      </c>
      <c r="G825" s="4">
        <f>IF(資本ストック!G825&gt;0,LN(資本ストック!G825),0)</f>
        <v>12.791611222111221</v>
      </c>
      <c r="H825" s="4">
        <f>IF(資本ストック!H825&gt;0,LN(資本ストック!H825),0)</f>
        <v>13.588026238029427</v>
      </c>
      <c r="I825" s="4">
        <f>IF(資本ストック!I825&gt;0,LN(資本ストック!I825),0)</f>
        <v>13.446105306035895</v>
      </c>
      <c r="J825" s="4">
        <f>IF(資本ストック!J825&gt;0,LN(資本ストック!J825),0)</f>
        <v>13.443020372944313</v>
      </c>
      <c r="L825" s="6">
        <f t="shared" ref="L825" si="3241">E825-E$1101</f>
        <v>-0.62655050221375141</v>
      </c>
      <c r="M825" s="6">
        <f t="shared" ref="M825" si="3242">F825-F$1101</f>
        <v>-1.1141809387295449</v>
      </c>
      <c r="N825" s="6">
        <f t="shared" ref="N825" si="3243">G825-G$1101</f>
        <v>-1.2168254134500422</v>
      </c>
      <c r="O825" s="6">
        <f t="shared" ref="O825" si="3244">H825-H$1101</f>
        <v>-0.7798732054872346</v>
      </c>
      <c r="P825" s="6">
        <f t="shared" si="3035"/>
        <v>-0.75553655497785854</v>
      </c>
      <c r="Q825" s="6">
        <f t="shared" si="3036"/>
        <v>-0.75192779617428762</v>
      </c>
      <c r="S825" s="6">
        <f>L825-logHir!L825</f>
        <v>0.24658958646862317</v>
      </c>
      <c r="T825" s="6">
        <f>M825-logHir!M825</f>
        <v>-0.16774189246169158</v>
      </c>
      <c r="U825" s="6">
        <f>N825-logHir!N825</f>
        <v>-0.26590549937695585</v>
      </c>
      <c r="V825" s="6">
        <f>O825-logHir!O825</f>
        <v>0.22202230559330438</v>
      </c>
      <c r="W825" s="6">
        <f>P825-logHir!P825</f>
        <v>0.29033341594994333</v>
      </c>
      <c r="X825" s="6">
        <f>Q825-logHir!Q825</f>
        <v>0.28479094025232143</v>
      </c>
    </row>
    <row r="826" spans="1:24" x14ac:dyDescent="0.15">
      <c r="A826" s="1">
        <v>36</v>
      </c>
      <c r="B826" s="1" t="s">
        <v>317</v>
      </c>
      <c r="C826" s="1">
        <v>18</v>
      </c>
      <c r="D826" s="1" t="s">
        <v>12</v>
      </c>
      <c r="E826" s="4">
        <f>IF(資本ストック!E826&gt;0,LN(資本ストック!E826),0)</f>
        <v>10.747077084003203</v>
      </c>
      <c r="F826" s="4">
        <f>IF(資本ストック!F826&gt;0,LN(資本ストック!F826),0)</f>
        <v>12.261689747506567</v>
      </c>
      <c r="G826" s="4">
        <f>IF(資本ストック!G826&gt;0,LN(資本ストック!G826),0)</f>
        <v>12.388501891911577</v>
      </c>
      <c r="H826" s="4">
        <f>IF(資本ストック!H826&gt;0,LN(資本ストック!H826),0)</f>
        <v>12.191748068000322</v>
      </c>
      <c r="I826" s="4">
        <f>IF(資本ストック!I826&gt;0,LN(資本ストック!I826),0)</f>
        <v>12.081855945235315</v>
      </c>
      <c r="J826" s="4">
        <f>IF(資本ストック!J826&gt;0,LN(資本ストック!J826),0)</f>
        <v>12.054989855038734</v>
      </c>
      <c r="L826" s="6">
        <f t="shared" ref="L826" si="3245">E826-E$1102</f>
        <v>-1.1724073169570968</v>
      </c>
      <c r="M826" s="6">
        <f t="shared" ref="M826" si="3246">F826-F$1102</f>
        <v>-0.87304428269700907</v>
      </c>
      <c r="N826" s="6">
        <f t="shared" ref="N826" si="3247">G826-G$1102</f>
        <v>-1.0347980261918686</v>
      </c>
      <c r="O826" s="6">
        <f t="shared" ref="O826" si="3248">H826-H$1102</f>
        <v>-1.3365401127430285</v>
      </c>
      <c r="P826" s="6">
        <f t="shared" si="3035"/>
        <v>-2.1197859157784382</v>
      </c>
      <c r="Q826" s="6">
        <f t="shared" si="3036"/>
        <v>-2.1399583140798661</v>
      </c>
      <c r="S826" s="6">
        <f>L826-logHir!L826</f>
        <v>-0.36656890227125238</v>
      </c>
      <c r="T826" s="6">
        <f>M826-logHir!M826</f>
        <v>-8.5651513543552937E-2</v>
      </c>
      <c r="U826" s="6">
        <f>N826-logHir!N826</f>
        <v>-0.14561561193509398</v>
      </c>
      <c r="V826" s="6">
        <f>O826-logHir!O826</f>
        <v>-0.44126934802809359</v>
      </c>
      <c r="W826" s="6">
        <f>P826-logHir!P826</f>
        <v>-1.055310318540263</v>
      </c>
      <c r="X826" s="6">
        <f>Q826-logHir!Q826</f>
        <v>-1.0416585755544023</v>
      </c>
    </row>
    <row r="827" spans="1:24" x14ac:dyDescent="0.15">
      <c r="A827" s="1">
        <v>36</v>
      </c>
      <c r="B827" s="1" t="s">
        <v>317</v>
      </c>
      <c r="C827" s="1">
        <v>19</v>
      </c>
      <c r="D827" s="1" t="s">
        <v>13</v>
      </c>
      <c r="E827" s="4">
        <f>IF(資本ストック!E827&gt;0,LN(資本ストック!E827),0)</f>
        <v>10.003917822030823</v>
      </c>
      <c r="F827" s="4">
        <f>IF(資本ストック!F827&gt;0,LN(資本ストック!F827),0)</f>
        <v>11.026646040185078</v>
      </c>
      <c r="G827" s="4">
        <f>IF(資本ストック!G827&gt;0,LN(資本ストック!G827),0)</f>
        <v>11.028678603775663</v>
      </c>
      <c r="H827" s="4">
        <f>IF(資本ストック!H827&gt;0,LN(資本ストック!H827),0)</f>
        <v>11.431544693702604</v>
      </c>
      <c r="I827" s="4">
        <f>IF(資本ストック!I827&gt;0,LN(資本ストック!I827),0)</f>
        <v>11.541136067121844</v>
      </c>
      <c r="J827" s="4">
        <f>IF(資本ストック!J827&gt;0,LN(資本ストック!J827),0)</f>
        <v>11.3902484814577</v>
      </c>
      <c r="L827" s="6">
        <f t="shared" ref="L827" si="3249">E827-E$1103</f>
        <v>-1.2206635559437391</v>
      </c>
      <c r="M827" s="6">
        <f t="shared" ref="M827" si="3250">F827-F$1103</f>
        <v>-0.56270969182085295</v>
      </c>
      <c r="N827" s="6">
        <f t="shared" ref="N827" si="3251">G827-G$1103</f>
        <v>-0.77352077779196016</v>
      </c>
      <c r="O827" s="6">
        <f t="shared" ref="O827" si="3252">H827-H$1103</f>
        <v>-0.79538537915417429</v>
      </c>
      <c r="P827" s="6">
        <f t="shared" si="3035"/>
        <v>-2.6605057938919092</v>
      </c>
      <c r="Q827" s="6">
        <f t="shared" si="3036"/>
        <v>-2.8046996876609001</v>
      </c>
      <c r="S827" s="6">
        <f>L827-logHir!L827</f>
        <v>-0.3870962081385585</v>
      </c>
      <c r="T827" s="6">
        <f>M827-logHir!M827</f>
        <v>0.33826260671823682</v>
      </c>
      <c r="U827" s="6">
        <f>N827-logHir!N827</f>
        <v>9.8743486654203849E-2</v>
      </c>
      <c r="V827" s="6">
        <f>O827-logHir!O827</f>
        <v>0.10722168064565629</v>
      </c>
      <c r="W827" s="6">
        <f>P827-logHir!P827</f>
        <v>-1.7858741646401324</v>
      </c>
      <c r="X827" s="6">
        <f>Q827-logHir!Q827</f>
        <v>-1.9593878981050104</v>
      </c>
    </row>
    <row r="828" spans="1:24" x14ac:dyDescent="0.15">
      <c r="A828" s="1">
        <v>36</v>
      </c>
      <c r="B828" s="1" t="s">
        <v>317</v>
      </c>
      <c r="C828" s="1">
        <v>20</v>
      </c>
      <c r="D828" s="1" t="s">
        <v>14</v>
      </c>
      <c r="E828" s="4">
        <f>IF(資本ストック!E828&gt;0,LN(資本ストック!E828),0)</f>
        <v>9.5737195361130958</v>
      </c>
      <c r="F828" s="4">
        <f>IF(資本ストック!F828&gt;0,LN(資本ストック!F828),0)</f>
        <v>11.90430264307194</v>
      </c>
      <c r="G828" s="4">
        <f>IF(資本ストック!G828&gt;0,LN(資本ストック!G828),0)</f>
        <v>12.505266259458926</v>
      </c>
      <c r="H828" s="4">
        <f>IF(資本ストック!H828&gt;0,LN(資本ストック!H828),0)</f>
        <v>13.062705854105527</v>
      </c>
      <c r="I828" s="4">
        <f>IF(資本ストック!I828&gt;0,LN(資本ストック!I828),0)</f>
        <v>13.112728269774268</v>
      </c>
      <c r="J828" s="4">
        <f>IF(資本ストック!J828&gt;0,LN(資本ストック!J828),0)</f>
        <v>13.070546807572027</v>
      </c>
      <c r="L828" s="6">
        <f t="shared" ref="L828" si="3253">E828-E$1104</f>
        <v>-1.3567802365056014</v>
      </c>
      <c r="M828" s="6">
        <f t="shared" ref="M828" si="3254">F828-F$1104</f>
        <v>-1.0651597626437166</v>
      </c>
      <c r="N828" s="6">
        <f t="shared" ref="N828" si="3255">G828-G$1104</f>
        <v>-1.3173355057102363</v>
      </c>
      <c r="O828" s="6">
        <f t="shared" ref="O828" si="3256">H828-H$1104</f>
        <v>-1.1500687931200435</v>
      </c>
      <c r="P828" s="6">
        <f t="shared" si="3035"/>
        <v>-1.0889135912394856</v>
      </c>
      <c r="Q828" s="6">
        <f t="shared" si="3036"/>
        <v>-1.1244013615465729</v>
      </c>
      <c r="S828" s="6">
        <f>L828-logHir!L828</f>
        <v>-0.28126442697273824</v>
      </c>
      <c r="T828" s="6">
        <f>M828-logHir!M828</f>
        <v>-0.14886734458223216</v>
      </c>
      <c r="U828" s="6">
        <f>N828-logHir!N828</f>
        <v>-0.28415041021430198</v>
      </c>
      <c r="V828" s="6">
        <f>O828-logHir!O828</f>
        <v>-4.3601934926362773E-2</v>
      </c>
      <c r="W828" s="6">
        <f>P828-logHir!P828</f>
        <v>-5.1166114072692892E-2</v>
      </c>
      <c r="X828" s="6">
        <f>Q828-logHir!Q828</f>
        <v>-7.8396429062326689E-2</v>
      </c>
    </row>
    <row r="829" spans="1:24" x14ac:dyDescent="0.15">
      <c r="A829" s="1">
        <v>36</v>
      </c>
      <c r="B829" s="1" t="s">
        <v>317</v>
      </c>
      <c r="C829" s="1">
        <v>21</v>
      </c>
      <c r="D829" s="1" t="s">
        <v>15</v>
      </c>
      <c r="E829" s="4">
        <f>IF(資本ストック!E829&gt;0,LN(資本ストック!E829),0)</f>
        <v>10.837926694039686</v>
      </c>
      <c r="F829" s="4">
        <f>IF(資本ストック!F829&gt;0,LN(資本ストック!F829),0)</f>
        <v>12.274594707861574</v>
      </c>
      <c r="G829" s="4">
        <f>IF(資本ストック!G829&gt;0,LN(資本ストック!G829),0)</f>
        <v>12.809649687973373</v>
      </c>
      <c r="H829" s="4">
        <f>IF(資本ストック!H829&gt;0,LN(資本ストック!H829),0)</f>
        <v>14.016608449251773</v>
      </c>
      <c r="I829" s="4">
        <f>IF(資本ストック!I829&gt;0,LN(資本ストック!I829),0)</f>
        <v>13.744340995969663</v>
      </c>
      <c r="J829" s="4">
        <f>IF(資本ストック!J829&gt;0,LN(資本ストック!J829),0)</f>
        <v>13.72262424663127</v>
      </c>
      <c r="L829" s="6">
        <f t="shared" ref="L829" si="3257">E829-E$1105</f>
        <v>-1.7540687959800003</v>
      </c>
      <c r="M829" s="6">
        <f t="shared" ref="M829" si="3258">F829-F$1105</f>
        <v>-1.40286499646826</v>
      </c>
      <c r="N829" s="6">
        <f t="shared" ref="N829" si="3259">G829-G$1105</f>
        <v>-1.3297413466869532</v>
      </c>
      <c r="O829" s="6">
        <f t="shared" ref="O829" si="3260">H829-H$1105</f>
        <v>-0.53532102058272102</v>
      </c>
      <c r="P829" s="6">
        <f t="shared" si="3035"/>
        <v>-0.45730086504408973</v>
      </c>
      <c r="Q829" s="6">
        <f t="shared" si="3036"/>
        <v>-0.47232392248733035</v>
      </c>
      <c r="S829" s="6">
        <f>L829-logHir!L829</f>
        <v>-0.95399207651347595</v>
      </c>
      <c r="T829" s="6">
        <f>M829-logHir!M829</f>
        <v>-0.45978257642112119</v>
      </c>
      <c r="U829" s="6">
        <f>N829-logHir!N829</f>
        <v>-0.40359205389338015</v>
      </c>
      <c r="V829" s="6">
        <f>O829-logHir!O829</f>
        <v>0.47549943047423504</v>
      </c>
      <c r="W829" s="6">
        <f>P829-logHir!P829</f>
        <v>0.59193613312771909</v>
      </c>
      <c r="X829" s="6">
        <f>Q829-logHir!Q829</f>
        <v>0.58702241840258651</v>
      </c>
    </row>
    <row r="830" spans="1:24" x14ac:dyDescent="0.15">
      <c r="A830" s="1">
        <v>36</v>
      </c>
      <c r="B830" s="1" t="s">
        <v>184</v>
      </c>
      <c r="C830" s="1">
        <v>22</v>
      </c>
      <c r="D830" s="1" t="s">
        <v>7</v>
      </c>
      <c r="E830" s="4">
        <f>IF(資本ストック!E830&gt;0,LN(資本ストック!E830),0)</f>
        <v>9.4416443941391837</v>
      </c>
      <c r="F830" s="4">
        <f>IF(資本ストック!F830&gt;0,LN(資本ストック!F830),0)</f>
        <v>12.32046320372317</v>
      </c>
      <c r="G830" s="4">
        <f>IF(資本ストック!G830&gt;0,LN(資本ストック!G830),0)</f>
        <v>13.297825889114057</v>
      </c>
      <c r="H830" s="4">
        <f>IF(資本ストック!H830&gt;0,LN(資本ストック!H830),0)</f>
        <v>13.955661814494063</v>
      </c>
      <c r="I830" s="4">
        <f>IF(資本ストック!I830&gt;0,LN(資本ストック!I830),0)</f>
        <v>14.111662416642865</v>
      </c>
      <c r="J830" s="4">
        <f>IF(資本ストック!J830&gt;0,LN(資本ストック!J830),0)</f>
        <v>14.071383325611695</v>
      </c>
      <c r="L830" s="6">
        <f t="shared" ref="L830" si="3261">E830-E$1106</f>
        <v>-2.7444415905540556</v>
      </c>
      <c r="M830" s="6">
        <f t="shared" ref="M830" si="3262">F830-F$1106</f>
        <v>-1.1689294740781389</v>
      </c>
      <c r="N830" s="6">
        <f t="shared" ref="N830" si="3263">G830-G$1106</f>
        <v>-1.1012776210557895</v>
      </c>
      <c r="O830" s="6">
        <f t="shared" ref="O830" si="3264">H830-H$1106</f>
        <v>-0.90000725878415366</v>
      </c>
      <c r="P830" s="6">
        <f t="shared" si="3035"/>
        <v>-8.9979444370888118E-2</v>
      </c>
      <c r="Q830" s="6">
        <f t="shared" si="3036"/>
        <v>-0.12356484350690522</v>
      </c>
      <c r="S830" s="6">
        <f>L830-logHir!L830</f>
        <v>-1.8574995976468962</v>
      </c>
      <c r="T830" s="6">
        <f>M830-logHir!M830</f>
        <v>-0.3126418588212605</v>
      </c>
      <c r="U830" s="6">
        <f>N830-logHir!N830</f>
        <v>-0.21059966880031311</v>
      </c>
      <c r="V830" s="6">
        <f>O830-logHir!O830</f>
        <v>7.1824330287784122E-2</v>
      </c>
      <c r="W830" s="6">
        <f>P830-logHir!P830</f>
        <v>0.88909619853746058</v>
      </c>
      <c r="X830" s="6">
        <f>Q830-logHir!Q830</f>
        <v>0.86245787026966347</v>
      </c>
    </row>
    <row r="831" spans="1:24" x14ac:dyDescent="0.15">
      <c r="A831" s="1">
        <v>36</v>
      </c>
      <c r="B831" s="1" t="s">
        <v>184</v>
      </c>
      <c r="C831" s="1">
        <v>23</v>
      </c>
      <c r="D831" s="1" t="s">
        <v>28</v>
      </c>
      <c r="E831" s="4">
        <f>IF(資本ストック!E831&gt;0,LN(資本ストック!E831),0)</f>
        <v>11.908243692284085</v>
      </c>
      <c r="F831" s="4">
        <f>IF(資本ストック!F831&gt;0,LN(資本ストック!F831),0)</f>
        <v>12.880288827019946</v>
      </c>
      <c r="G831" s="4">
        <f>IF(資本ストック!G831&gt;0,LN(資本ストック!G831),0)</f>
        <v>13.19963393935544</v>
      </c>
      <c r="H831" s="4">
        <f>IF(資本ストック!H831&gt;0,LN(資本ストック!H831),0)</f>
        <v>13.789882333628434</v>
      </c>
      <c r="I831" s="4">
        <f>IF(資本ストック!I831&gt;0,LN(資本ストック!I831),0)</f>
        <v>13.948996714477385</v>
      </c>
      <c r="J831" s="4">
        <f>IF(資本ストック!J831&gt;0,LN(資本ストック!J831),0)</f>
        <v>13.914672703321065</v>
      </c>
      <c r="L831" s="6">
        <f t="shared" ref="L831" si="3265">E831-E$1107</f>
        <v>-0.79137346813001663</v>
      </c>
      <c r="M831" s="6">
        <f t="shared" ref="M831" si="3266">F831-F$1107</f>
        <v>-0.61574845666232036</v>
      </c>
      <c r="N831" s="6">
        <f t="shared" ref="N831" si="3267">G831-G$1107</f>
        <v>-0.79657464774639308</v>
      </c>
      <c r="O831" s="6">
        <f t="shared" ref="O831" si="3268">H831-H$1107</f>
        <v>-0.80272412117283665</v>
      </c>
      <c r="P831" s="6">
        <f t="shared" si="3035"/>
        <v>-0.25264514653636816</v>
      </c>
      <c r="Q831" s="6">
        <f t="shared" si="3036"/>
        <v>-0.28027546579753526</v>
      </c>
      <c r="S831" s="6">
        <f>L831-logHir!L831</f>
        <v>-0.14162432423167814</v>
      </c>
      <c r="T831" s="6">
        <f>M831-logHir!M831</f>
        <v>6.1470287809767044E-2</v>
      </c>
      <c r="U831" s="6">
        <f>N831-logHir!N831</f>
        <v>-0.14954969718975519</v>
      </c>
      <c r="V831" s="6">
        <f>O831-logHir!O831</f>
        <v>-0.11315006277083839</v>
      </c>
      <c r="W831" s="6">
        <f>P831-logHir!P831</f>
        <v>0.47159273198035656</v>
      </c>
      <c r="X831" s="6">
        <f>Q831-logHir!Q831</f>
        <v>0.4504743988160822</v>
      </c>
    </row>
    <row r="832" spans="1:24" x14ac:dyDescent="0.15">
      <c r="A832" s="1">
        <v>37</v>
      </c>
      <c r="B832" s="1" t="s">
        <v>319</v>
      </c>
      <c r="C832" s="1">
        <v>1</v>
      </c>
      <c r="D832" s="1" t="s">
        <v>8</v>
      </c>
      <c r="E832" s="4">
        <f>IF(資本ストック!E832&gt;0,LN(資本ストック!E832),0)</f>
        <v>13.383840146118239</v>
      </c>
      <c r="F832" s="4">
        <f>IF(資本ストック!F832&gt;0,LN(資本ストック!F832),0)</f>
        <v>13.325217806696807</v>
      </c>
      <c r="G832" s="4">
        <f>IF(資本ストック!G832&gt;0,LN(資本ストック!G832),0)</f>
        <v>13.568949214395154</v>
      </c>
      <c r="H832" s="4">
        <f>IF(資本ストック!H832&gt;0,LN(資本ストック!H832),0)</f>
        <v>13.623997434289722</v>
      </c>
      <c r="I832" s="4">
        <f>IF(資本ストック!I832&gt;0,LN(資本ストック!I832),0)</f>
        <v>13.585684172670948</v>
      </c>
      <c r="J832" s="4">
        <f>IF(資本ストック!J832&gt;0,LN(資本ストック!J832),0)</f>
        <v>13.574554770983969</v>
      </c>
      <c r="L832" s="6">
        <f t="shared" ref="L832" si="3269">E832-E$1085</f>
        <v>-2.9308562299391383E-2</v>
      </c>
      <c r="M832" s="6">
        <f t="shared" ref="M832" si="3270">F832-F$1085</f>
        <v>-0.31326765711779281</v>
      </c>
      <c r="N832" s="6">
        <f t="shared" ref="N832" si="3271">G832-G$1085</f>
        <v>-0.41840432107921721</v>
      </c>
      <c r="O832" s="6">
        <f t="shared" ref="O832" si="3272">H832-H$1085</f>
        <v>-0.56196731711418124</v>
      </c>
      <c r="P832" s="6">
        <f t="shared" si="3035"/>
        <v>-0.61595768834280484</v>
      </c>
      <c r="Q832" s="6">
        <f t="shared" si="3036"/>
        <v>-0.62039339813463101</v>
      </c>
      <c r="S832" s="6">
        <f>L832-logHir!L832</f>
        <v>0.42457997642880052</v>
      </c>
      <c r="T832" s="6">
        <f>M832-logHir!M832</f>
        <v>0.17359512487531426</v>
      </c>
      <c r="U832" s="6">
        <f>N832-logHir!N832</f>
        <v>6.4627068094781137E-2</v>
      </c>
      <c r="V832" s="6">
        <f>O832-logHir!O832</f>
        <v>-0.10079903992846617</v>
      </c>
      <c r="W832" s="6">
        <f>P832-logHir!P832</f>
        <v>-0.13265018136557138</v>
      </c>
      <c r="X832" s="6">
        <f>Q832-logHir!Q832</f>
        <v>-0.12327519749498173</v>
      </c>
    </row>
    <row r="833" spans="1:24" x14ac:dyDescent="0.15">
      <c r="A833" s="1">
        <v>37</v>
      </c>
      <c r="B833" s="1" t="s">
        <v>319</v>
      </c>
      <c r="C833" s="1">
        <v>2</v>
      </c>
      <c r="D833" s="1" t="s">
        <v>9</v>
      </c>
      <c r="E833" s="4">
        <f>IF(資本ストック!E833&gt;0,LN(資本ストック!E833),0)</f>
        <v>10.325744686599338</v>
      </c>
      <c r="F833" s="4">
        <f>IF(資本ストック!F833&gt;0,LN(資本ストック!F833),0)</f>
        <v>9.8833261867367739</v>
      </c>
      <c r="G833" s="4">
        <f>IF(資本ストック!G833&gt;0,LN(資本ストック!G833),0)</f>
        <v>10.141968386474229</v>
      </c>
      <c r="H833" s="4">
        <f>IF(資本ストック!H833&gt;0,LN(資本ストック!H833),0)</f>
        <v>10.086018548572357</v>
      </c>
      <c r="I833" s="4">
        <f>IF(資本ストック!I833&gt;0,LN(資本ストック!I833),0)</f>
        <v>10.12764720933021</v>
      </c>
      <c r="J833" s="4">
        <f>IF(資本ストック!J833&gt;0,LN(資本ストック!J833),0)</f>
        <v>10.058819677588694</v>
      </c>
      <c r="L833" s="6">
        <f t="shared" ref="L833" si="3273">E833-E$1086</f>
        <v>0.38062945936358439</v>
      </c>
      <c r="M833" s="6">
        <f t="shared" ref="M833" si="3274">F833-F$1086</f>
        <v>-0.2375166500935233</v>
      </c>
      <c r="N833" s="6">
        <f t="shared" ref="N833" si="3275">G833-G$1086</f>
        <v>-6.7888286314804702E-2</v>
      </c>
      <c r="O833" s="6">
        <f t="shared" ref="O833" si="3276">H833-H$1086</f>
        <v>-0.10830374385338715</v>
      </c>
      <c r="P833" s="6">
        <f t="shared" si="3035"/>
        <v>-4.0739946516835435</v>
      </c>
      <c r="Q833" s="6">
        <f t="shared" si="3036"/>
        <v>-4.1361284915299059</v>
      </c>
      <c r="S833" s="6">
        <f>L833-logHir!L833</f>
        <v>1.0369511269403073</v>
      </c>
      <c r="T833" s="6">
        <f>M833-logHir!M833</f>
        <v>-9.6258458125342727E-2</v>
      </c>
      <c r="U833" s="6">
        <f>N833-logHir!N833</f>
        <v>-8.869003973135392E-3</v>
      </c>
      <c r="V833" s="6">
        <f>O833-logHir!O833</f>
        <v>6.115676530449754E-3</v>
      </c>
      <c r="W833" s="6">
        <f>P833-logHir!P833</f>
        <v>-3.7761235931385979</v>
      </c>
      <c r="X833" s="6">
        <f>Q833-logHir!Q833</f>
        <v>-3.8696794349378276</v>
      </c>
    </row>
    <row r="834" spans="1:24" x14ac:dyDescent="0.15">
      <c r="A834" s="1">
        <v>37</v>
      </c>
      <c r="B834" s="1" t="s">
        <v>320</v>
      </c>
      <c r="C834" s="1">
        <v>3</v>
      </c>
      <c r="D834" s="1" t="s">
        <v>16</v>
      </c>
      <c r="E834" s="4">
        <f>IF(資本ストック!E834&gt;0,LN(資本ストック!E834),0)</f>
        <v>10.262470316770344</v>
      </c>
      <c r="F834" s="4">
        <f>IF(資本ストック!F834&gt;0,LN(資本ストック!F834),0)</f>
        <v>11.146788513833464</v>
      </c>
      <c r="G834" s="4">
        <f>IF(資本ストック!G834&gt;0,LN(資本ストック!G834),0)</f>
        <v>11.714836398356441</v>
      </c>
      <c r="H834" s="4">
        <f>IF(資本ストック!H834&gt;0,LN(資本ストック!H834),0)</f>
        <v>12.054628974317678</v>
      </c>
      <c r="I834" s="4">
        <f>IF(資本ストック!I834&gt;0,LN(資本ストック!I834),0)</f>
        <v>12.110805214284097</v>
      </c>
      <c r="J834" s="4">
        <f>IF(資本ストック!J834&gt;0,LN(資本ストック!J834),0)</f>
        <v>12.09787092393403</v>
      </c>
      <c r="L834" s="6">
        <f t="shared" ref="L834" si="3277">E834-E$1087</f>
        <v>-0.7427406006229571</v>
      </c>
      <c r="M834" s="6">
        <f t="shared" ref="M834" si="3278">F834-F$1087</f>
        <v>-0.45167796237406499</v>
      </c>
      <c r="N834" s="6">
        <f t="shared" ref="N834" si="3279">G834-G$1087</f>
        <v>-0.42017282932262745</v>
      </c>
      <c r="O834" s="6">
        <f t="shared" ref="O834" si="3280">H834-H$1087</f>
        <v>-0.44169928226920163</v>
      </c>
      <c r="P834" s="6">
        <f t="shared" si="3035"/>
        <v>-2.090836646729656</v>
      </c>
      <c r="Q834" s="6">
        <f t="shared" si="3036"/>
        <v>-2.0970772451845701</v>
      </c>
      <c r="S834" s="6">
        <f>L834-logHir!L834</f>
        <v>-0.49641119779486687</v>
      </c>
      <c r="T834" s="6">
        <f>M834-logHir!M834</f>
        <v>-0.3712318002465711</v>
      </c>
      <c r="U834" s="6">
        <f>N834-logHir!N834</f>
        <v>-0.28676165221604322</v>
      </c>
      <c r="V834" s="6">
        <f>O834-logHir!O834</f>
        <v>-0.2097032645906598</v>
      </c>
      <c r="W834" s="6">
        <f>P834-logHir!P834</f>
        <v>-1.7969864099570341</v>
      </c>
      <c r="X834" s="6">
        <f>Q834-logHir!Q834</f>
        <v>-1.8261767316797268</v>
      </c>
    </row>
    <row r="835" spans="1:24" x14ac:dyDescent="0.15">
      <c r="A835" s="1">
        <v>37</v>
      </c>
      <c r="B835" s="1" t="s">
        <v>320</v>
      </c>
      <c r="C835" s="1">
        <v>4</v>
      </c>
      <c r="D835" s="1" t="s">
        <v>17</v>
      </c>
      <c r="E835" s="4">
        <f>IF(資本ストック!E835&gt;0,LN(資本ストック!E835),0)</f>
        <v>10.712133790937582</v>
      </c>
      <c r="F835" s="4">
        <f>IF(資本ストック!F835&gt;0,LN(資本ストック!F835),0)</f>
        <v>10.795842203316363</v>
      </c>
      <c r="G835" s="4">
        <f>IF(資本ストック!G835&gt;0,LN(資本ストック!G835),0)</f>
        <v>10.898054194740226</v>
      </c>
      <c r="H835" s="4">
        <f>IF(資本ストック!H835&gt;0,LN(資本ストック!H835),0)</f>
        <v>10.928677441959872</v>
      </c>
      <c r="I835" s="4">
        <f>IF(資本ストック!I835&gt;0,LN(資本ストック!I835),0)</f>
        <v>10.693690996755061</v>
      </c>
      <c r="J835" s="4">
        <f>IF(資本ストック!J835&gt;0,LN(資本ストック!J835),0)</f>
        <v>10.648211399434459</v>
      </c>
      <c r="L835" s="6">
        <f t="shared" ref="L835" si="3281">E835-E$1088</f>
        <v>4.627212529596747E-3</v>
      </c>
      <c r="M835" s="6">
        <f t="shared" ref="M835" si="3282">F835-F$1088</f>
        <v>-0.37197289784508492</v>
      </c>
      <c r="N835" s="6">
        <f t="shared" ref="N835" si="3283">G835-G$1088</f>
        <v>-0.56417998875004827</v>
      </c>
      <c r="O835" s="6">
        <f t="shared" ref="O835" si="3284">H835-H$1088</f>
        <v>-0.59368207872675072</v>
      </c>
      <c r="P835" s="6">
        <f t="shared" si="3035"/>
        <v>-3.5079508642586923</v>
      </c>
      <c r="Q835" s="6">
        <f t="shared" si="3036"/>
        <v>-3.5467367696841414</v>
      </c>
      <c r="S835" s="6">
        <f>L835-logHir!L835</f>
        <v>5.8203428360624088E-2</v>
      </c>
      <c r="T835" s="6">
        <f>M835-logHir!M835</f>
        <v>-0.19342658479919272</v>
      </c>
      <c r="U835" s="6">
        <f>N835-logHir!N835</f>
        <v>-0.23621331247899313</v>
      </c>
      <c r="V835" s="6">
        <f>O835-logHir!O835</f>
        <v>-0.27920757222775627</v>
      </c>
      <c r="W835" s="6">
        <f>P835-logHir!P835</f>
        <v>-2.9639023227495436</v>
      </c>
      <c r="X835" s="6">
        <f>Q835-logHir!Q835</f>
        <v>-3.0900573399695705</v>
      </c>
    </row>
    <row r="836" spans="1:24" x14ac:dyDescent="0.15">
      <c r="A836" s="1">
        <v>37</v>
      </c>
      <c r="B836" s="1" t="s">
        <v>320</v>
      </c>
      <c r="C836" s="1">
        <v>5</v>
      </c>
      <c r="D836" s="1" t="s">
        <v>18</v>
      </c>
      <c r="E836" s="4">
        <f>IF(資本ストック!E836&gt;0,LN(資本ストック!E836),0)</f>
        <v>9.2915010065910835</v>
      </c>
      <c r="F836" s="4">
        <f>IF(資本ストック!F836&gt;0,LN(資本ストック!F836),0)</f>
        <v>9.7940629760977309</v>
      </c>
      <c r="G836" s="4">
        <f>IF(資本ストック!G836&gt;0,LN(資本ストック!G836),0)</f>
        <v>10.615131930251561</v>
      </c>
      <c r="H836" s="4">
        <f>IF(資本ストック!H836&gt;0,LN(資本ストック!H836),0)</f>
        <v>11.211524827624324</v>
      </c>
      <c r="I836" s="4">
        <f>IF(資本ストック!I836&gt;0,LN(資本ストック!I836),0)</f>
        <v>11.450998856091955</v>
      </c>
      <c r="J836" s="4">
        <f>IF(資本ストック!J836&gt;0,LN(資本ストック!J836),0)</f>
        <v>11.417791471320861</v>
      </c>
      <c r="L836" s="6">
        <f t="shared" ref="L836" si="3285">E836-E$1089</f>
        <v>-0.88693204029421935</v>
      </c>
      <c r="M836" s="6">
        <f t="shared" ref="M836" si="3286">F836-F$1089</f>
        <v>-0.76809922154865085</v>
      </c>
      <c r="N836" s="6">
        <f t="shared" ref="N836" si="3287">G836-G$1089</f>
        <v>-0.39119863740211436</v>
      </c>
      <c r="O836" s="6">
        <f t="shared" ref="O836" si="3288">H836-H$1089</f>
        <v>-9.9075463743474756E-2</v>
      </c>
      <c r="P836" s="6">
        <f t="shared" si="3035"/>
        <v>-2.7506430049217983</v>
      </c>
      <c r="Q836" s="6">
        <f t="shared" si="3036"/>
        <v>-2.7771566977977393</v>
      </c>
      <c r="S836" s="6">
        <f>L836-logHir!L836</f>
        <v>-0.67483120963454013</v>
      </c>
      <c r="T836" s="6">
        <f>M836-logHir!M836</f>
        <v>-0.56034653403727042</v>
      </c>
      <c r="U836" s="6">
        <f>N836-logHir!N836</f>
        <v>-0.3226176781546144</v>
      </c>
      <c r="V836" s="6">
        <f>O836-logHir!O836</f>
        <v>-0.10377642266004905</v>
      </c>
      <c r="W836" s="6">
        <f>P836-logHir!P836</f>
        <v>-2.8770965082649891</v>
      </c>
      <c r="X836" s="6">
        <f>Q836-logHir!Q836</f>
        <v>-2.9347546968042728</v>
      </c>
    </row>
    <row r="837" spans="1:24" x14ac:dyDescent="0.15">
      <c r="A837" s="1">
        <v>37</v>
      </c>
      <c r="B837" s="1" t="s">
        <v>320</v>
      </c>
      <c r="C837" s="1">
        <v>6</v>
      </c>
      <c r="D837" s="1" t="s">
        <v>2</v>
      </c>
      <c r="E837" s="4">
        <f>IF(資本ストック!E837&gt;0,LN(資本ストック!E837),0)</f>
        <v>10.519880518447229</v>
      </c>
      <c r="F837" s="4">
        <f>IF(資本ストック!F837&gt;0,LN(資本ストック!F837),0)</f>
        <v>10.610215340585381</v>
      </c>
      <c r="G837" s="4">
        <f>IF(資本ストック!G837&gt;0,LN(資本ストック!G837),0)</f>
        <v>11.051064330926499</v>
      </c>
      <c r="H837" s="4">
        <f>IF(資本ストック!H837&gt;0,LN(資本ストック!H837),0)</f>
        <v>11.613064439310918</v>
      </c>
      <c r="I837" s="4">
        <f>IF(資本ストック!I837&gt;0,LN(資本ストック!I837),0)</f>
        <v>11.887732874841889</v>
      </c>
      <c r="J837" s="4">
        <f>IF(資本ストック!J837&gt;0,LN(資本ストック!J837),0)</f>
        <v>11.903545109133329</v>
      </c>
      <c r="L837" s="6">
        <f t="shared" ref="L837" si="3289">E837-E$1090</f>
        <v>-0.55932538928094466</v>
      </c>
      <c r="M837" s="6">
        <f t="shared" ref="M837" si="3290">F837-F$1090</f>
        <v>-0.78427853303001349</v>
      </c>
      <c r="N837" s="6">
        <f t="shared" ref="N837" si="3291">G837-G$1090</f>
        <v>-0.72500379398458925</v>
      </c>
      <c r="O837" s="6">
        <f t="shared" ref="O837" si="3292">H837-H$1090</f>
        <v>-0.42119859152136918</v>
      </c>
      <c r="P837" s="6">
        <f t="shared" ref="P837:P900" si="3293">I837-I$1085</f>
        <v>-2.3139089861718638</v>
      </c>
      <c r="Q837" s="6">
        <f t="shared" ref="Q837:Q900" si="3294">J837-J$1085</f>
        <v>-2.2914030599852708</v>
      </c>
      <c r="S837" s="6">
        <f>L837-logHir!L837</f>
        <v>-0.29023871045851024</v>
      </c>
      <c r="T837" s="6">
        <f>M837-logHir!M837</f>
        <v>-0.2344957854809504</v>
      </c>
      <c r="U837" s="6">
        <f>N837-logHir!N837</f>
        <v>-0.20775419635775805</v>
      </c>
      <c r="V837" s="6">
        <f>O837-logHir!O837</f>
        <v>2.2088219849985435E-2</v>
      </c>
      <c r="W837" s="6">
        <f>P837-logHir!P837</f>
        <v>-1.788115133004661</v>
      </c>
      <c r="X837" s="6">
        <f>Q837-logHir!Q837</f>
        <v>-1.8460227901278206</v>
      </c>
    </row>
    <row r="838" spans="1:24" x14ac:dyDescent="0.15">
      <c r="A838" s="1">
        <v>37</v>
      </c>
      <c r="B838" s="1" t="s">
        <v>320</v>
      </c>
      <c r="C838" s="1">
        <v>7</v>
      </c>
      <c r="D838" s="1" t="s">
        <v>19</v>
      </c>
      <c r="E838" s="4">
        <f>IF(資本ストック!E838&gt;0,LN(資本ストック!E838),0)</f>
        <v>8.7697359318916774</v>
      </c>
      <c r="F838" s="4">
        <f>IF(資本ストック!F838&gt;0,LN(資本ストック!F838),0)</f>
        <v>11.961247868601827</v>
      </c>
      <c r="G838" s="4">
        <f>IF(資本ストック!G838&gt;0,LN(資本ストック!G838),0)</f>
        <v>11.898366005156175</v>
      </c>
      <c r="H838" s="4">
        <f>IF(資本ストック!H838&gt;0,LN(資本ストック!H838),0)</f>
        <v>12.258446464854508</v>
      </c>
      <c r="I838" s="4">
        <f>IF(資本ストック!I838&gt;0,LN(資本ストック!I838),0)</f>
        <v>12.367342249410537</v>
      </c>
      <c r="J838" s="4">
        <f>IF(資本ストック!J838&gt;0,LN(資本ストック!J838),0)</f>
        <v>12.383090423496027</v>
      </c>
      <c r="L838" s="6">
        <f t="shared" ref="L838" si="3295">E838-E$1091</f>
        <v>-0.5089032044802817</v>
      </c>
      <c r="M838" s="6">
        <f t="shared" ref="M838" si="3296">F838-F$1091</f>
        <v>1.9602074724561813</v>
      </c>
      <c r="N838" s="6">
        <f t="shared" ref="N838" si="3297">G838-G$1091</f>
        <v>1.9254647806425105</v>
      </c>
      <c r="O838" s="6">
        <f t="shared" ref="O838" si="3298">H838-H$1091</f>
        <v>1.7696138201901324</v>
      </c>
      <c r="P838" s="6">
        <f t="shared" si="3293"/>
        <v>-1.8342996116032158</v>
      </c>
      <c r="Q838" s="6">
        <f t="shared" si="3294"/>
        <v>-1.8118577456225733</v>
      </c>
      <c r="S838" s="6">
        <f>L838-logHir!L838</f>
        <v>-1.0414839823370894</v>
      </c>
      <c r="T838" s="6">
        <f>M838-logHir!M838</f>
        <v>0.77513921102159777</v>
      </c>
      <c r="U838" s="6">
        <f>N838-logHir!N838</f>
        <v>0.60744612363035966</v>
      </c>
      <c r="V838" s="6">
        <f>O838-logHir!O838</f>
        <v>0.6443385349886519</v>
      </c>
      <c r="W838" s="6">
        <f>P838-logHir!P838</f>
        <v>-3.0017189777975606</v>
      </c>
      <c r="X838" s="6">
        <f>Q838-logHir!Q838</f>
        <v>-3.2836408300462336</v>
      </c>
    </row>
    <row r="839" spans="1:24" x14ac:dyDescent="0.15">
      <c r="A839" s="1">
        <v>37</v>
      </c>
      <c r="B839" s="1" t="s">
        <v>320</v>
      </c>
      <c r="C839" s="1">
        <v>8</v>
      </c>
      <c r="D839" s="1" t="s">
        <v>20</v>
      </c>
      <c r="E839" s="4">
        <f>IF(資本ストック!E839&gt;0,LN(資本ストック!E839),0)</f>
        <v>9.5688479105439743</v>
      </c>
      <c r="F839" s="4">
        <f>IF(資本ストック!F839&gt;0,LN(資本ストック!F839),0)</f>
        <v>10.262654748500466</v>
      </c>
      <c r="G839" s="4">
        <f>IF(資本ストック!G839&gt;0,LN(資本ストック!G839),0)</f>
        <v>10.682345144502889</v>
      </c>
      <c r="H839" s="4">
        <f>IF(資本ストック!H839&gt;0,LN(資本ストック!H839),0)</f>
        <v>10.927100678046628</v>
      </c>
      <c r="I839" s="4">
        <f>IF(資本ストック!I839&gt;0,LN(資本ストック!I839),0)</f>
        <v>10.922549943482565</v>
      </c>
      <c r="J839" s="4">
        <f>IF(資本ストック!J839&gt;0,LN(資本ストック!J839),0)</f>
        <v>10.924147169328666</v>
      </c>
      <c r="L839" s="6">
        <f t="shared" ref="L839" si="3299">E839-E$1092</f>
        <v>-1.2146360635320548</v>
      </c>
      <c r="M839" s="6">
        <f t="shared" ref="M839" si="3300">F839-F$1092</f>
        <v>-0.77225785000342562</v>
      </c>
      <c r="N839" s="6">
        <f t="shared" ref="N839" si="3301">G839-G$1092</f>
        <v>-0.61966947799472472</v>
      </c>
      <c r="O839" s="6">
        <f t="shared" ref="O839" si="3302">H839-H$1092</f>
        <v>-0.43152040817114212</v>
      </c>
      <c r="P839" s="6">
        <f t="shared" si="3293"/>
        <v>-3.2790919175311881</v>
      </c>
      <c r="Q839" s="6">
        <f t="shared" si="3294"/>
        <v>-3.2708009997899339</v>
      </c>
      <c r="S839" s="6">
        <f>L839-logHir!L839</f>
        <v>-0.87528477837091323</v>
      </c>
      <c r="T839" s="6">
        <f>M839-logHir!M839</f>
        <v>-0.48373724856429234</v>
      </c>
      <c r="U839" s="6">
        <f>N839-logHir!N839</f>
        <v>-0.42789883218683045</v>
      </c>
      <c r="V839" s="6">
        <f>O839-logHir!O839</f>
        <v>-0.15676644576485366</v>
      </c>
      <c r="W839" s="6">
        <f>P839-logHir!P839</f>
        <v>-2.9728760426655612</v>
      </c>
      <c r="X839" s="6">
        <f>Q839-logHir!Q839</f>
        <v>-2.979868006388914</v>
      </c>
    </row>
    <row r="840" spans="1:24" x14ac:dyDescent="0.15">
      <c r="A840" s="1">
        <v>37</v>
      </c>
      <c r="B840" s="1" t="s">
        <v>320</v>
      </c>
      <c r="C840" s="1">
        <v>9</v>
      </c>
      <c r="D840" s="1" t="s">
        <v>21</v>
      </c>
      <c r="E840" s="4">
        <f>IF(資本ストック!E840&gt;0,LN(資本ストック!E840),0)</f>
        <v>10.023481775670291</v>
      </c>
      <c r="F840" s="4">
        <f>IF(資本ストック!F840&gt;0,LN(資本ストック!F840),0)</f>
        <v>11.388739356138696</v>
      </c>
      <c r="G840" s="4">
        <f>IF(資本ストック!G840&gt;0,LN(資本ストック!G840),0)</f>
        <v>11.522944824753166</v>
      </c>
      <c r="H840" s="4">
        <f>IF(資本ストック!H840&gt;0,LN(資本ストック!H840),0)</f>
        <v>11.642728297481236</v>
      </c>
      <c r="I840" s="4">
        <f>IF(資本ストック!I840&gt;0,LN(資本ストック!I840),0)</f>
        <v>11.774733100790945</v>
      </c>
      <c r="J840" s="4">
        <f>IF(資本ストック!J840&gt;0,LN(資本ストック!J840),0)</f>
        <v>11.82122885177189</v>
      </c>
      <c r="L840" s="6">
        <f t="shared" ref="L840" si="3303">E840-E$1093</f>
        <v>-1.2333263840374453</v>
      </c>
      <c r="M840" s="6">
        <f t="shared" ref="M840" si="3304">F840-F$1093</f>
        <v>-0.45356854228220556</v>
      </c>
      <c r="N840" s="6">
        <f t="shared" ref="N840" si="3305">G840-G$1093</f>
        <v>-0.63065662648259924</v>
      </c>
      <c r="O840" s="6">
        <f t="shared" ref="O840" si="3306">H840-H$1093</f>
        <v>-0.59893025886326257</v>
      </c>
      <c r="P840" s="6">
        <f t="shared" si="3293"/>
        <v>-2.4269087602228083</v>
      </c>
      <c r="Q840" s="6">
        <f t="shared" si="3294"/>
        <v>-2.3737193173467102</v>
      </c>
      <c r="S840" s="6">
        <f>L840-logHir!L840</f>
        <v>-0.47371760518953288</v>
      </c>
      <c r="T840" s="6">
        <f>M840-logHir!M840</f>
        <v>7.361619599097402E-2</v>
      </c>
      <c r="U840" s="6">
        <f>N840-logHir!N840</f>
        <v>7.8659059665959319E-2</v>
      </c>
      <c r="V840" s="6">
        <f>O840-logHir!O840</f>
        <v>0.11650089283843101</v>
      </c>
      <c r="W840" s="6">
        <f>P840-logHir!P840</f>
        <v>-1.5522489475366861</v>
      </c>
      <c r="X840" s="6">
        <f>Q840-logHir!Q840</f>
        <v>-1.5727971685455486</v>
      </c>
    </row>
    <row r="841" spans="1:24" x14ac:dyDescent="0.15">
      <c r="A841" s="1">
        <v>37</v>
      </c>
      <c r="B841" s="1" t="s">
        <v>320</v>
      </c>
      <c r="C841" s="1">
        <v>10</v>
      </c>
      <c r="D841" s="1" t="s">
        <v>22</v>
      </c>
      <c r="E841" s="4">
        <f>IF(資本ストック!E841&gt;0,LN(資本ストック!E841),0)</f>
        <v>8.9349325845168082</v>
      </c>
      <c r="F841" s="4">
        <f>IF(資本ストック!F841&gt;0,LN(資本ストック!F841),0)</f>
        <v>10.053718297991015</v>
      </c>
      <c r="G841" s="4">
        <f>IF(資本ストック!G841&gt;0,LN(資本ストック!G841),0)</f>
        <v>10.627621711397252</v>
      </c>
      <c r="H841" s="4">
        <f>IF(資本ストック!H841&gt;0,LN(資本ストック!H841),0)</f>
        <v>10.934616361865334</v>
      </c>
      <c r="I841" s="4">
        <f>IF(資本ストック!I841&gt;0,LN(資本ストック!I841),0)</f>
        <v>10.966022879381663</v>
      </c>
      <c r="J841" s="4">
        <f>IF(資本ストック!J841&gt;0,LN(資本ストック!J841),0)</f>
        <v>10.938531917430701</v>
      </c>
      <c r="L841" s="6">
        <f t="shared" ref="L841" si="3307">E841-E$1094</f>
        <v>-1.3063873934301249</v>
      </c>
      <c r="M841" s="6">
        <f t="shared" ref="M841" si="3308">F841-F$1094</f>
        <v>-0.55719828865619014</v>
      </c>
      <c r="N841" s="6">
        <f t="shared" ref="N841" si="3309">G841-G$1094</f>
        <v>-0.43786339585055067</v>
      </c>
      <c r="O841" s="6">
        <f t="shared" ref="O841" si="3310">H841-H$1094</f>
        <v>-0.39892712005303821</v>
      </c>
      <c r="P841" s="6">
        <f t="shared" si="3293"/>
        <v>-3.2356189816320899</v>
      </c>
      <c r="Q841" s="6">
        <f t="shared" si="3294"/>
        <v>-3.2564162516878987</v>
      </c>
      <c r="S841" s="6">
        <f>L841-logHir!L841</f>
        <v>-0.79622118663830932</v>
      </c>
      <c r="T841" s="6">
        <f>M841-logHir!M841</f>
        <v>-0.30052592519916566</v>
      </c>
      <c r="U841" s="6">
        <f>N841-logHir!N841</f>
        <v>-0.15556987616759876</v>
      </c>
      <c r="V841" s="6">
        <f>O841-logHir!O841</f>
        <v>-7.9458720988746734E-2</v>
      </c>
      <c r="W841" s="6">
        <f>P841-logHir!P841</f>
        <v>-2.9340848299794793</v>
      </c>
      <c r="X841" s="6">
        <f>Q841-logHir!Q841</f>
        <v>-2.9975121638858653</v>
      </c>
    </row>
    <row r="842" spans="1:24" x14ac:dyDescent="0.15">
      <c r="A842" s="1">
        <v>37</v>
      </c>
      <c r="B842" s="1" t="s">
        <v>320</v>
      </c>
      <c r="C842" s="1">
        <v>11</v>
      </c>
      <c r="D842" s="1" t="s">
        <v>23</v>
      </c>
      <c r="E842" s="4">
        <f>IF(資本ストック!E842&gt;0,LN(資本ストック!E842),0)</f>
        <v>10.92613797364783</v>
      </c>
      <c r="F842" s="4">
        <f>IF(資本ストック!F842&gt;0,LN(資本ストック!F842),0)</f>
        <v>11.000328073970739</v>
      </c>
      <c r="G842" s="4">
        <f>IF(資本ストック!G842&gt;0,LN(資本ストック!G842),0)</f>
        <v>11.551335947414547</v>
      </c>
      <c r="H842" s="4">
        <f>IF(資本ストック!H842&gt;0,LN(資本ストック!H842),0)</f>
        <v>12.040403335462505</v>
      </c>
      <c r="I842" s="4">
        <f>IF(資本ストック!I842&gt;0,LN(資本ストック!I842),0)</f>
        <v>12.04303347427766</v>
      </c>
      <c r="J842" s="4">
        <f>IF(資本ストック!J842&gt;0,LN(資本ストック!J842),0)</f>
        <v>12.035709805291575</v>
      </c>
      <c r="L842" s="6">
        <f t="shared" ref="L842" si="3311">E842-E$1095</f>
        <v>0.10993736266946463</v>
      </c>
      <c r="M842" s="6">
        <f t="shared" ref="M842" si="3312">F842-F$1095</f>
        <v>-0.21730600453023463</v>
      </c>
      <c r="N842" s="6">
        <f t="shared" ref="N842" si="3313">G842-G$1095</f>
        <v>-0.37617428338998593</v>
      </c>
      <c r="O842" s="6">
        <f t="shared" ref="O842" si="3314">H842-H$1095</f>
        <v>-0.30460898907770861</v>
      </c>
      <c r="P842" s="6">
        <f t="shared" si="3293"/>
        <v>-2.158608386736093</v>
      </c>
      <c r="Q842" s="6">
        <f t="shared" si="3294"/>
        <v>-2.1592383638270256</v>
      </c>
      <c r="S842" s="6">
        <f>L842-logHir!L842</f>
        <v>0.50539693808313579</v>
      </c>
      <c r="T842" s="6">
        <f>M842-logHir!M842</f>
        <v>0.18332038523220895</v>
      </c>
      <c r="U842" s="6">
        <f>N842-logHir!N842</f>
        <v>0.14920704312066491</v>
      </c>
      <c r="V842" s="6">
        <f>O842-logHir!O842</f>
        <v>0.29996700129089326</v>
      </c>
      <c r="W842" s="6">
        <f>P842-logHir!P842</f>
        <v>-1.3803197118313779</v>
      </c>
      <c r="X842" s="6">
        <f>Q842-logHir!Q842</f>
        <v>-1.406335369130872</v>
      </c>
    </row>
    <row r="843" spans="1:24" x14ac:dyDescent="0.15">
      <c r="A843" s="1">
        <v>37</v>
      </c>
      <c r="B843" s="1" t="s">
        <v>320</v>
      </c>
      <c r="C843" s="1">
        <v>12</v>
      </c>
      <c r="D843" s="1" t="s">
        <v>24</v>
      </c>
      <c r="E843" s="4">
        <f>IF(資本ストック!E843&gt;0,LN(資本ストック!E843),0)</f>
        <v>8.4838173648794459</v>
      </c>
      <c r="F843" s="4">
        <f>IF(資本ストック!F843&gt;0,LN(資本ストック!F843),0)</f>
        <v>10.099980742146794</v>
      </c>
      <c r="G843" s="4">
        <f>IF(資本ストック!G843&gt;0,LN(資本ストック!G843),0)</f>
        <v>10.615970084618471</v>
      </c>
      <c r="H843" s="4">
        <f>IF(資本ストック!H843&gt;0,LN(資本ストック!H843),0)</f>
        <v>11.158984906611932</v>
      </c>
      <c r="I843" s="4">
        <f>IF(資本ストック!I843&gt;0,LN(資本ストック!I843),0)</f>
        <v>11.525990556453479</v>
      </c>
      <c r="J843" s="4">
        <f>IF(資本ストック!J843&gt;0,LN(資本ストック!J843),0)</f>
        <v>11.553455525278503</v>
      </c>
      <c r="L843" s="6">
        <f t="shared" ref="L843" si="3315">E843-E$1096</f>
        <v>-1.6474292735375666</v>
      </c>
      <c r="M843" s="6">
        <f t="shared" ref="M843" si="3316">F843-F$1096</f>
        <v>-0.92107076711684854</v>
      </c>
      <c r="N843" s="6">
        <f t="shared" ref="N843" si="3317">G843-G$1096</f>
        <v>-1.8697158306373964</v>
      </c>
      <c r="O843" s="6">
        <f t="shared" ref="O843" si="3318">H843-H$1096</f>
        <v>-1.9894769479846168</v>
      </c>
      <c r="P843" s="6">
        <f t="shared" si="3293"/>
        <v>-2.6756513045602741</v>
      </c>
      <c r="Q843" s="6">
        <f t="shared" si="3294"/>
        <v>-2.6414926438400972</v>
      </c>
      <c r="S843" s="6">
        <f>L843-logHir!L843</f>
        <v>-0.57852451996902232</v>
      </c>
      <c r="T843" s="6">
        <f>M843-logHir!M843</f>
        <v>0.11587419303809021</v>
      </c>
      <c r="U843" s="6">
        <f>N843-logHir!N843</f>
        <v>-0.7279320278510486</v>
      </c>
      <c r="V843" s="6">
        <f>O843-logHir!O843</f>
        <v>-0.79610325407538873</v>
      </c>
      <c r="W843" s="6">
        <f>P843-logHir!P843</f>
        <v>-1.5825296394717583</v>
      </c>
      <c r="X843" s="6">
        <f>Q843-logHir!Q843</f>
        <v>-1.6193361891254483</v>
      </c>
    </row>
    <row r="844" spans="1:24" x14ac:dyDescent="0.15">
      <c r="A844" s="1">
        <v>37</v>
      </c>
      <c r="B844" s="1" t="s">
        <v>320</v>
      </c>
      <c r="C844" s="1">
        <v>13</v>
      </c>
      <c r="D844" s="1" t="s">
        <v>25</v>
      </c>
      <c r="E844" s="4">
        <f>IF(資本ストック!E844&gt;0,LN(資本ストック!E844),0)</f>
        <v>10.643790563902289</v>
      </c>
      <c r="F844" s="4">
        <f>IF(資本ストック!F844&gt;0,LN(資本ストック!F844),0)</f>
        <v>11.706639746415473</v>
      </c>
      <c r="G844" s="4">
        <f>IF(資本ストック!G844&gt;0,LN(資本ストック!G844),0)</f>
        <v>11.508485486989011</v>
      </c>
      <c r="H844" s="4">
        <f>IF(資本ストック!H844&gt;0,LN(資本ストック!H844),0)</f>
        <v>11.52130805660938</v>
      </c>
      <c r="I844" s="4">
        <f>IF(資本ストック!I844&gt;0,LN(資本ストック!I844),0)</f>
        <v>11.689436434217871</v>
      </c>
      <c r="J844" s="4">
        <f>IF(資本ストック!J844&gt;0,LN(資本ストック!J844),0)</f>
        <v>11.765434762683357</v>
      </c>
      <c r="L844" s="6">
        <f t="shared" ref="L844" si="3319">E844-E$1097</f>
        <v>1.0130548565908235</v>
      </c>
      <c r="M844" s="6">
        <f t="shared" ref="M844" si="3320">F844-F$1097</f>
        <v>0.66444028689092427</v>
      </c>
      <c r="N844" s="6">
        <f t="shared" ref="N844" si="3321">G844-G$1097</f>
        <v>-0.12530788498745515</v>
      </c>
      <c r="O844" s="6">
        <f t="shared" ref="O844" si="3322">H844-H$1097</f>
        <v>-0.46257029593333954</v>
      </c>
      <c r="P844" s="6">
        <f t="shared" si="3293"/>
        <v>-2.512205426795882</v>
      </c>
      <c r="Q844" s="6">
        <f t="shared" si="3294"/>
        <v>-2.4295134064352428</v>
      </c>
      <c r="S844" s="6">
        <f>L844-logHir!L844</f>
        <v>0.96911360993656359</v>
      </c>
      <c r="T844" s="6">
        <f>M844-logHir!M844</f>
        <v>0.6285964077450128</v>
      </c>
      <c r="U844" s="6">
        <f>N844-logHir!N844</f>
        <v>0.34573425616322773</v>
      </c>
      <c r="V844" s="6">
        <f>O844-logHir!O844</f>
        <v>2.0544330036958769E-2</v>
      </c>
      <c r="W844" s="6">
        <f>P844-logHir!P844</f>
        <v>-2.2206546681422221</v>
      </c>
      <c r="X844" s="6">
        <f>Q844-logHir!Q844</f>
        <v>-2.2270975867762832</v>
      </c>
    </row>
    <row r="845" spans="1:24" x14ac:dyDescent="0.15">
      <c r="A845" s="1">
        <v>37</v>
      </c>
      <c r="B845" s="1" t="s">
        <v>320</v>
      </c>
      <c r="C845" s="1">
        <v>14</v>
      </c>
      <c r="D845" s="1" t="s">
        <v>26</v>
      </c>
      <c r="E845" s="4">
        <f>IF(資本ストック!E845&gt;0,LN(資本ストック!E845),0)</f>
        <v>5.9230614329017275</v>
      </c>
      <c r="F845" s="4">
        <f>IF(資本ストック!F845&gt;0,LN(資本ストック!F845),0)</f>
        <v>7.2295962512112659</v>
      </c>
      <c r="G845" s="4">
        <f>IF(資本ストック!G845&gt;0,LN(資本ストック!G845),0)</f>
        <v>7.641525581686901</v>
      </c>
      <c r="H845" s="4">
        <f>IF(資本ストック!H845&gt;0,LN(資本ストック!H845),0)</f>
        <v>8.133366759844245</v>
      </c>
      <c r="I845" s="4">
        <f>IF(資本ストック!I845&gt;0,LN(資本ストック!I845),0)</f>
        <v>7.8067958113988238</v>
      </c>
      <c r="J845" s="4">
        <f>IF(資本ストック!J845&gt;0,LN(資本ストック!J845),0)</f>
        <v>7.8922190018230225</v>
      </c>
      <c r="L845" s="6">
        <f t="shared" ref="L845" si="3323">E845-E$1098</f>
        <v>-0.41118335642079717</v>
      </c>
      <c r="M845" s="6">
        <f t="shared" ref="M845" si="3324">F845-F$1098</f>
        <v>-1.147273957742966</v>
      </c>
      <c r="N845" s="6">
        <f t="shared" ref="N845" si="3325">G845-G$1098</f>
        <v>-1.7555367831885071</v>
      </c>
      <c r="O845" s="6">
        <f t="shared" ref="O845" si="3326">H845-H$1098</f>
        <v>-1.7747899871647626</v>
      </c>
      <c r="P845" s="6">
        <f t="shared" si="3293"/>
        <v>-6.3948460496149293</v>
      </c>
      <c r="Q845" s="6">
        <f t="shared" si="3294"/>
        <v>-6.3027291672955776</v>
      </c>
      <c r="S845" s="6">
        <f>L845-logHir!L845</f>
        <v>-0.25815820871379813</v>
      </c>
      <c r="T845" s="6">
        <f>M845-logHir!M845</f>
        <v>-0.34254808587292906</v>
      </c>
      <c r="U845" s="6">
        <f>N845-logHir!N845</f>
        <v>-0.79917831912635062</v>
      </c>
      <c r="V845" s="6">
        <f>O845-logHir!O845</f>
        <v>-0.53892898926671595</v>
      </c>
      <c r="W845" s="6">
        <f>P845-logHir!P845</f>
        <v>-4.8267724623624879</v>
      </c>
      <c r="X845" s="6">
        <f>Q845-logHir!Q845</f>
        <v>-4.776960876077295</v>
      </c>
    </row>
    <row r="846" spans="1:24" x14ac:dyDescent="0.15">
      <c r="A846" s="1">
        <v>37</v>
      </c>
      <c r="B846" s="1" t="s">
        <v>320</v>
      </c>
      <c r="C846" s="1">
        <v>15</v>
      </c>
      <c r="D846" s="1" t="s">
        <v>27</v>
      </c>
      <c r="E846" s="4">
        <f>IF(資本ストック!E846&gt;0,LN(資本ストック!E846),0)</f>
        <v>11.171484531612826</v>
      </c>
      <c r="F846" s="4">
        <f>IF(資本ストック!F846&gt;0,LN(資本ストック!F846),0)</f>
        <v>11.587436469482721</v>
      </c>
      <c r="G846" s="4">
        <f>IF(資本ストック!G846&gt;0,LN(資本ストック!G846),0)</f>
        <v>12.021316223838074</v>
      </c>
      <c r="H846" s="4">
        <f>IF(資本ストック!H846&gt;0,LN(資本ストック!H846),0)</f>
        <v>12.246028305847892</v>
      </c>
      <c r="I846" s="4">
        <f>IF(資本ストック!I846&gt;0,LN(資本ストック!I846),0)</f>
        <v>12.365158564178126</v>
      </c>
      <c r="J846" s="4">
        <f>IF(資本ストック!J846&gt;0,LN(資本ストック!J846),0)</f>
        <v>12.373480639331479</v>
      </c>
      <c r="L846" s="6">
        <f t="shared" ref="L846" si="3327">E846-E$1099</f>
        <v>0.11902021772977989</v>
      </c>
      <c r="M846" s="6">
        <f t="shared" ref="M846" si="3328">F846-F$1099</f>
        <v>-0.10609320500508268</v>
      </c>
      <c r="N846" s="6">
        <f t="shared" ref="N846" si="3329">G846-G$1099</f>
        <v>-0.2777990063215654</v>
      </c>
      <c r="O846" s="6">
        <f t="shared" ref="O846" si="3330">H846-H$1099</f>
        <v>-0.35816760603449183</v>
      </c>
      <c r="P846" s="6">
        <f t="shared" si="3293"/>
        <v>-1.8364832968356275</v>
      </c>
      <c r="Q846" s="6">
        <f t="shared" si="3294"/>
        <v>-1.821467529787121</v>
      </c>
      <c r="S846" s="6">
        <f>L846-logHir!L846</f>
        <v>0.46953138805317529</v>
      </c>
      <c r="T846" s="6">
        <f>M846-logHir!M846</f>
        <v>0.19625262915626784</v>
      </c>
      <c r="U846" s="6">
        <f>N846-logHir!N846</f>
        <v>7.3094599094721602E-2</v>
      </c>
      <c r="V846" s="6">
        <f>O846-logHir!O846</f>
        <v>0.10706946171051612</v>
      </c>
      <c r="W846" s="6">
        <f>P846-logHir!P846</f>
        <v>-1.3132123009232295</v>
      </c>
      <c r="X846" s="6">
        <f>Q846-logHir!Q846</f>
        <v>-1.300896624310333</v>
      </c>
    </row>
    <row r="847" spans="1:24" x14ac:dyDescent="0.15">
      <c r="A847" s="1">
        <v>37</v>
      </c>
      <c r="B847" s="1" t="s">
        <v>319</v>
      </c>
      <c r="C847" s="1">
        <v>16</v>
      </c>
      <c r="D847" s="1" t="s">
        <v>10</v>
      </c>
      <c r="E847" s="4">
        <f>IF(資本ストック!E847&gt;0,LN(資本ストック!E847),0)</f>
        <v>11.186139686379205</v>
      </c>
      <c r="F847" s="4">
        <f>IF(資本ストック!F847&gt;0,LN(資本ストック!F847),0)</f>
        <v>11.589097888574027</v>
      </c>
      <c r="G847" s="4">
        <f>IF(資本ストック!G847&gt;0,LN(資本ストック!G847),0)</f>
        <v>11.695560211579149</v>
      </c>
      <c r="H847" s="4">
        <f>IF(資本ストック!H847&gt;0,LN(資本ストック!H847),0)</f>
        <v>12.074112581944114</v>
      </c>
      <c r="I847" s="4">
        <f>IF(資本ストック!I847&gt;0,LN(資本ストック!I847),0)</f>
        <v>11.882019610072231</v>
      </c>
      <c r="J847" s="4">
        <f>IF(資本ストック!J847&gt;0,LN(資本ストック!J847),0)</f>
        <v>11.809226904709409</v>
      </c>
      <c r="L847" s="6">
        <f t="shared" ref="L847" si="3331">E847-E$1100</f>
        <v>-0.67237244544125296</v>
      </c>
      <c r="M847" s="6">
        <f t="shared" ref="M847" si="3332">F847-F$1100</f>
        <v>-0.65624879262293767</v>
      </c>
      <c r="N847" s="6">
        <f t="shared" ref="N847" si="3333">G847-G$1100</f>
        <v>-0.92382364617892954</v>
      </c>
      <c r="O847" s="6">
        <f t="shared" ref="O847" si="3334">H847-H$1100</f>
        <v>-0.94104117820900512</v>
      </c>
      <c r="P847" s="6">
        <f t="shared" si="3293"/>
        <v>-2.3196222509415225</v>
      </c>
      <c r="Q847" s="6">
        <f t="shared" si="3294"/>
        <v>-2.3857212644091916</v>
      </c>
      <c r="S847" s="6">
        <f>L847-logHir!L847</f>
        <v>-0.11547582248058497</v>
      </c>
      <c r="T847" s="6">
        <f>M847-logHir!M847</f>
        <v>-2.2403857301430463E-2</v>
      </c>
      <c r="U847" s="6">
        <f>N847-logHir!N847</f>
        <v>-0.25641635529891715</v>
      </c>
      <c r="V847" s="6">
        <f>O847-logHir!O847</f>
        <v>-0.25572305514541149</v>
      </c>
      <c r="W847" s="6">
        <f>P847-logHir!P847</f>
        <v>-1.6730093550684302</v>
      </c>
      <c r="X847" s="6">
        <f>Q847-logHir!Q847</f>
        <v>-1.7666985656903265</v>
      </c>
    </row>
    <row r="848" spans="1:24" x14ac:dyDescent="0.15">
      <c r="A848" s="1">
        <v>37</v>
      </c>
      <c r="B848" s="1" t="s">
        <v>319</v>
      </c>
      <c r="C848" s="1">
        <v>17</v>
      </c>
      <c r="D848" s="1" t="s">
        <v>11</v>
      </c>
      <c r="E848" s="4">
        <f>IF(資本ストック!E848&gt;0,LN(資本ストック!E848),0)</f>
        <v>11.917222458009846</v>
      </c>
      <c r="F848" s="4">
        <f>IF(資本ストック!F848&gt;0,LN(資本ストック!F848),0)</f>
        <v>13.205095847589007</v>
      </c>
      <c r="G848" s="4">
        <f>IF(資本ストック!G848&gt;0,LN(資本ストック!G848),0)</f>
        <v>13.323172651662485</v>
      </c>
      <c r="H848" s="4">
        <f>IF(資本ストック!H848&gt;0,LN(資本ストック!H848),0)</f>
        <v>13.523590544900184</v>
      </c>
      <c r="I848" s="4">
        <f>IF(資本ストック!I848&gt;0,LN(資本ストック!I848),0)</f>
        <v>13.326678407093075</v>
      </c>
      <c r="J848" s="4">
        <f>IF(資本ストック!J848&gt;0,LN(資本ストック!J848),0)</f>
        <v>13.293758722783075</v>
      </c>
      <c r="L848" s="6">
        <f t="shared" ref="L848" si="3335">E848-E$1101</f>
        <v>-0.68321364662686612</v>
      </c>
      <c r="M848" s="6">
        <f t="shared" ref="M848" si="3336">F848-F$1101</f>
        <v>-0.45007096990580209</v>
      </c>
      <c r="N848" s="6">
        <f t="shared" ref="N848" si="3337">G848-G$1101</f>
        <v>-0.68526398389877841</v>
      </c>
      <c r="O848" s="6">
        <f t="shared" ref="O848" si="3338">H848-H$1101</f>
        <v>-0.84430889861647707</v>
      </c>
      <c r="P848" s="6">
        <f t="shared" si="3293"/>
        <v>-0.87496345392067809</v>
      </c>
      <c r="Q848" s="6">
        <f t="shared" si="3294"/>
        <v>-0.90118944633552545</v>
      </c>
      <c r="S848" s="6">
        <f>L848-logHir!L848</f>
        <v>-0.26757114269064886</v>
      </c>
      <c r="T848" s="6">
        <f>M848-logHir!M848</f>
        <v>4.5167641314302287E-2</v>
      </c>
      <c r="U848" s="6">
        <f>N848-logHir!N848</f>
        <v>-0.15833673451117747</v>
      </c>
      <c r="V848" s="6">
        <f>O848-logHir!O848</f>
        <v>-0.32378020877732361</v>
      </c>
      <c r="W848" s="6">
        <f>P848-logHir!P848</f>
        <v>-0.38870084972269403</v>
      </c>
      <c r="X848" s="6">
        <f>Q848-logHir!Q848</f>
        <v>-0.40767915498842733</v>
      </c>
    </row>
    <row r="849" spans="1:24" x14ac:dyDescent="0.15">
      <c r="A849" s="1">
        <v>37</v>
      </c>
      <c r="B849" s="1" t="s">
        <v>319</v>
      </c>
      <c r="C849" s="1">
        <v>18</v>
      </c>
      <c r="D849" s="1" t="s">
        <v>12</v>
      </c>
      <c r="E849" s="4">
        <f>IF(資本ストック!E849&gt;0,LN(資本ストック!E849),0)</f>
        <v>11.267660360111771</v>
      </c>
      <c r="F849" s="4">
        <f>IF(資本ストック!F849&gt;0,LN(資本ストック!F849),0)</f>
        <v>12.691465610047207</v>
      </c>
      <c r="G849" s="4">
        <f>IF(資本ストック!G849&gt;0,LN(資本ストック!G849),0)</f>
        <v>12.89613020413551</v>
      </c>
      <c r="H849" s="4">
        <f>IF(資本ストック!H849&gt;0,LN(資本ストック!H849),0)</f>
        <v>13.248697812413454</v>
      </c>
      <c r="I849" s="4">
        <f>IF(資本ストック!I849&gt;0,LN(資本ストック!I849),0)</f>
        <v>12.995857930707404</v>
      </c>
      <c r="J849" s="4">
        <f>IF(資本ストック!J849&gt;0,LN(資本ストック!J849),0)</f>
        <v>12.933840318449471</v>
      </c>
      <c r="L849" s="6">
        <f t="shared" ref="L849" si="3339">E849-E$1102</f>
        <v>-0.65182404084852941</v>
      </c>
      <c r="M849" s="6">
        <f t="shared" ref="M849" si="3340">F849-F$1102</f>
        <v>-0.44326842015636991</v>
      </c>
      <c r="N849" s="6">
        <f t="shared" ref="N849" si="3341">G849-G$1102</f>
        <v>-0.5271697139679361</v>
      </c>
      <c r="O849" s="6">
        <f t="shared" ref="O849" si="3342">H849-H$1102</f>
        <v>-0.27959036832989703</v>
      </c>
      <c r="P849" s="6">
        <f t="shared" si="3293"/>
        <v>-1.2057839303063496</v>
      </c>
      <c r="Q849" s="6">
        <f t="shared" si="3294"/>
        <v>-1.2611078506691289</v>
      </c>
      <c r="S849" s="6">
        <f>L849-logHir!L849</f>
        <v>-0.1436834723548106</v>
      </c>
      <c r="T849" s="6">
        <f>M849-logHir!M849</f>
        <v>8.6708831111740992E-2</v>
      </c>
      <c r="U849" s="6">
        <f>N849-logHir!N849</f>
        <v>-2.1723688811022157E-2</v>
      </c>
      <c r="V849" s="6">
        <f>O849-logHir!O849</f>
        <v>0.26662730866466156</v>
      </c>
      <c r="W849" s="6">
        <f>P849-logHir!P849</f>
        <v>-0.79118873206353513</v>
      </c>
      <c r="X849" s="6">
        <f>Q849-logHir!Q849</f>
        <v>-0.90994765714860115</v>
      </c>
    </row>
    <row r="850" spans="1:24" x14ac:dyDescent="0.15">
      <c r="A850" s="1">
        <v>37</v>
      </c>
      <c r="B850" s="1" t="s">
        <v>319</v>
      </c>
      <c r="C850" s="1">
        <v>19</v>
      </c>
      <c r="D850" s="1" t="s">
        <v>13</v>
      </c>
      <c r="E850" s="4">
        <f>IF(資本ストック!E850&gt;0,LN(資本ストック!E850),0)</f>
        <v>10.406203113333625</v>
      </c>
      <c r="F850" s="4">
        <f>IF(資本ストック!F850&gt;0,LN(資本ストック!F850),0)</f>
        <v>10.879437554148481</v>
      </c>
      <c r="G850" s="4">
        <f>IF(資本ストック!G850&gt;0,LN(資本ストック!G850),0)</f>
        <v>11.129461957756616</v>
      </c>
      <c r="H850" s="4">
        <f>IF(資本ストック!H850&gt;0,LN(資本ストック!H850),0)</f>
        <v>11.663891596092931</v>
      </c>
      <c r="I850" s="4">
        <f>IF(資本ストック!I850&gt;0,LN(資本ストック!I850),0)</f>
        <v>12.233113177212287</v>
      </c>
      <c r="J850" s="4">
        <f>IF(資本ストック!J850&gt;0,LN(資本ストック!J850),0)</f>
        <v>12.142582654531596</v>
      </c>
      <c r="L850" s="6">
        <f t="shared" ref="L850" si="3343">E850-E$1103</f>
        <v>-0.81837826464093766</v>
      </c>
      <c r="M850" s="6">
        <f t="shared" ref="M850" si="3344">F850-F$1103</f>
        <v>-0.70991817785744971</v>
      </c>
      <c r="N850" s="6">
        <f t="shared" ref="N850" si="3345">G850-G$1103</f>
        <v>-0.67273742381100732</v>
      </c>
      <c r="O850" s="6">
        <f t="shared" ref="O850" si="3346">H850-H$1103</f>
        <v>-0.56303847676384677</v>
      </c>
      <c r="P850" s="6">
        <f t="shared" si="3293"/>
        <v>-1.9685286838014662</v>
      </c>
      <c r="Q850" s="6">
        <f t="shared" si="3294"/>
        <v>-2.0523655145870041</v>
      </c>
      <c r="S850" s="6">
        <f>L850-logHir!L850</f>
        <v>-0.34452405081319348</v>
      </c>
      <c r="T850" s="6">
        <f>M850-logHir!M850</f>
        <v>-0.28510242171524958</v>
      </c>
      <c r="U850" s="6">
        <f>N850-logHir!N850</f>
        <v>-0.11559418622504758</v>
      </c>
      <c r="V850" s="6">
        <f>O850-logHir!O850</f>
        <v>-8.1274783660097327E-2</v>
      </c>
      <c r="W850" s="6">
        <f>P850-logHir!P850</f>
        <v>-1.4449059669970463</v>
      </c>
      <c r="X850" s="6">
        <f>Q850-logHir!Q850</f>
        <v>-1.5403667637884855</v>
      </c>
    </row>
    <row r="851" spans="1:24" x14ac:dyDescent="0.15">
      <c r="A851" s="1">
        <v>37</v>
      </c>
      <c r="B851" s="1" t="s">
        <v>319</v>
      </c>
      <c r="C851" s="1">
        <v>20</v>
      </c>
      <c r="D851" s="1" t="s">
        <v>14</v>
      </c>
      <c r="E851" s="4">
        <f>IF(資本ストック!E851&gt;0,LN(資本ストック!E851),0)</f>
        <v>10.206419314787535</v>
      </c>
      <c r="F851" s="4">
        <f>IF(資本ストック!F851&gt;0,LN(資本ストック!F851),0)</f>
        <v>12.512259601304578</v>
      </c>
      <c r="G851" s="4">
        <f>IF(資本ストック!G851&gt;0,LN(資本ストック!G851),0)</f>
        <v>13.242517576991787</v>
      </c>
      <c r="H851" s="4">
        <f>IF(資本ストック!H851&gt;0,LN(資本ストック!H851),0)</f>
        <v>13.827181423020315</v>
      </c>
      <c r="I851" s="4">
        <f>IF(資本ストック!I851&gt;0,LN(資本ストック!I851),0)</f>
        <v>13.940515435439041</v>
      </c>
      <c r="J851" s="4">
        <f>IF(資本ストック!J851&gt;0,LN(資本ストック!J851),0)</f>
        <v>13.930208205323922</v>
      </c>
      <c r="L851" s="6">
        <f t="shared" ref="L851" si="3347">E851-E$1104</f>
        <v>-0.72408045783116215</v>
      </c>
      <c r="M851" s="6">
        <f t="shared" ref="M851" si="3348">F851-F$1104</f>
        <v>-0.45720280441107874</v>
      </c>
      <c r="N851" s="6">
        <f t="shared" ref="N851" si="3349">G851-G$1104</f>
        <v>-0.58008418817737528</v>
      </c>
      <c r="O851" s="6">
        <f t="shared" ref="O851" si="3350">H851-H$1104</f>
        <v>-0.38559322420525532</v>
      </c>
      <c r="P851" s="6">
        <f t="shared" si="3293"/>
        <v>-0.26112642557471233</v>
      </c>
      <c r="Q851" s="6">
        <f t="shared" si="3294"/>
        <v>-0.26473996379467835</v>
      </c>
      <c r="S851" s="6">
        <f>L851-logHir!L851</f>
        <v>-0.22632975473939787</v>
      </c>
      <c r="T851" s="6">
        <f>M851-logHir!M851</f>
        <v>9.7022150368408333E-2</v>
      </c>
      <c r="U851" s="6">
        <f>N851-logHir!N851</f>
        <v>0.17763985131694859</v>
      </c>
      <c r="V851" s="6">
        <f>O851-logHir!O851</f>
        <v>0.24611076472289639</v>
      </c>
      <c r="W851" s="6">
        <f>P851-logHir!P851</f>
        <v>0.29409739919896438</v>
      </c>
      <c r="X851" s="6">
        <f>Q851-logHir!Q851</f>
        <v>0.29997179279252073</v>
      </c>
    </row>
    <row r="852" spans="1:24" x14ac:dyDescent="0.15">
      <c r="A852" s="1">
        <v>37</v>
      </c>
      <c r="B852" s="1" t="s">
        <v>319</v>
      </c>
      <c r="C852" s="1">
        <v>21</v>
      </c>
      <c r="D852" s="1" t="s">
        <v>15</v>
      </c>
      <c r="E852" s="4">
        <f>IF(資本ストック!E852&gt;0,LN(資本ストック!E852),0)</f>
        <v>12.161574132082251</v>
      </c>
      <c r="F852" s="4">
        <f>IF(資本ストック!F852&gt;0,LN(資本ストック!F852),0)</f>
        <v>13.143631396203483</v>
      </c>
      <c r="G852" s="4">
        <f>IF(資本ストック!G852&gt;0,LN(資本ストック!G852),0)</f>
        <v>13.472044443965558</v>
      </c>
      <c r="H852" s="4">
        <f>IF(資本ストック!H852&gt;0,LN(資本ストック!H852),0)</f>
        <v>13.835379805309493</v>
      </c>
      <c r="I852" s="4">
        <f>IF(資本ストック!I852&gt;0,LN(資本ストック!I852),0)</f>
        <v>13.729963888738286</v>
      </c>
      <c r="J852" s="4">
        <f>IF(資本ストック!J852&gt;0,LN(資本ストック!J852),0)</f>
        <v>13.698151670949201</v>
      </c>
      <c r="L852" s="6">
        <f t="shared" ref="L852" si="3351">E852-E$1105</f>
        <v>-0.43042135793743519</v>
      </c>
      <c r="M852" s="6">
        <f t="shared" ref="M852" si="3352">F852-F$1105</f>
        <v>-0.53382830812635085</v>
      </c>
      <c r="N852" s="6">
        <f t="shared" ref="N852" si="3353">G852-G$1105</f>
        <v>-0.66734659069476798</v>
      </c>
      <c r="O852" s="6">
        <f t="shared" ref="O852" si="3354">H852-H$1105</f>
        <v>-0.71654966452500091</v>
      </c>
      <c r="P852" s="6">
        <f t="shared" si="3293"/>
        <v>-0.47167797227546693</v>
      </c>
      <c r="Q852" s="6">
        <f t="shared" si="3294"/>
        <v>-0.49679649816939886</v>
      </c>
      <c r="S852" s="6">
        <f>L852-logHir!L852</f>
        <v>1.3121827805257169E-2</v>
      </c>
      <c r="T852" s="6">
        <f>M852-logHir!M852</f>
        <v>-0.15695508090345101</v>
      </c>
      <c r="U852" s="6">
        <f>N852-logHir!N852</f>
        <v>-0.13375444207648179</v>
      </c>
      <c r="V852" s="6">
        <f>O852-logHir!O852</f>
        <v>-0.19383151792120579</v>
      </c>
      <c r="W852" s="6">
        <f>P852-logHir!P852</f>
        <v>0.11783576343165159</v>
      </c>
      <c r="X852" s="6">
        <f>Q852-logHir!Q852</f>
        <v>0.10427841847958774</v>
      </c>
    </row>
    <row r="853" spans="1:24" x14ac:dyDescent="0.15">
      <c r="A853" s="1">
        <v>37</v>
      </c>
      <c r="B853" s="1" t="s">
        <v>188</v>
      </c>
      <c r="C853" s="1">
        <v>22</v>
      </c>
      <c r="D853" s="1" t="s">
        <v>7</v>
      </c>
      <c r="E853" s="4">
        <f>IF(資本ストック!E853&gt;0,LN(資本ストック!E853),0)</f>
        <v>10.338952185548001</v>
      </c>
      <c r="F853" s="4">
        <f>IF(資本ストック!F853&gt;0,LN(資本ストック!F853),0)</f>
        <v>12.842204700788349</v>
      </c>
      <c r="G853" s="4">
        <f>IF(資本ストック!G853&gt;0,LN(資本ストック!G853),0)</f>
        <v>13.770569526604527</v>
      </c>
      <c r="H853" s="4">
        <f>IF(資本ストック!H853&gt;0,LN(資本ストック!H853),0)</f>
        <v>14.31951441809424</v>
      </c>
      <c r="I853" s="4">
        <f>IF(資本ストック!I853&gt;0,LN(資本ストック!I853),0)</f>
        <v>14.408511133812461</v>
      </c>
      <c r="J853" s="4">
        <f>IF(資本ストック!J853&gt;0,LN(資本ストック!J853),0)</f>
        <v>14.393469633970655</v>
      </c>
      <c r="L853" s="6">
        <f t="shared" ref="L853" si="3355">E853-E$1106</f>
        <v>-1.8471337991452383</v>
      </c>
      <c r="M853" s="6">
        <f t="shared" ref="M853" si="3356">F853-F$1106</f>
        <v>-0.64718797701296005</v>
      </c>
      <c r="N853" s="6">
        <f t="shared" ref="N853" si="3357">G853-G$1106</f>
        <v>-0.62853398356531898</v>
      </c>
      <c r="O853" s="6">
        <f t="shared" ref="O853" si="3358">H853-H$1106</f>
        <v>-0.5361546551839762</v>
      </c>
      <c r="P853" s="6">
        <f t="shared" si="3293"/>
        <v>0.20686927279870737</v>
      </c>
      <c r="Q853" s="6">
        <f t="shared" si="3294"/>
        <v>0.19852146485205502</v>
      </c>
      <c r="S853" s="6">
        <f>L853-logHir!L853</f>
        <v>-1.3229622224544713</v>
      </c>
      <c r="T853" s="6">
        <f>M853-logHir!M853</f>
        <v>-4.747497645762877E-2</v>
      </c>
      <c r="U853" s="6">
        <f>N853-logHir!N853</f>
        <v>4.9877514863467809E-3</v>
      </c>
      <c r="V853" s="6">
        <f>O853-logHir!O853</f>
        <v>0.13820722200361679</v>
      </c>
      <c r="W853" s="6">
        <f>P853-logHir!P853</f>
        <v>0.83082387282218484</v>
      </c>
      <c r="X853" s="6">
        <f>Q853-logHir!Q853</f>
        <v>0.79751669499396094</v>
      </c>
    </row>
    <row r="854" spans="1:24" x14ac:dyDescent="0.15">
      <c r="A854" s="1">
        <v>37</v>
      </c>
      <c r="B854" s="1" t="s">
        <v>188</v>
      </c>
      <c r="C854" s="1">
        <v>23</v>
      </c>
      <c r="D854" s="1" t="s">
        <v>28</v>
      </c>
      <c r="E854" s="4">
        <f>IF(資本ストック!E854&gt;0,LN(資本ストック!E854),0)</f>
        <v>11.816898797046656</v>
      </c>
      <c r="F854" s="4">
        <f>IF(資本ストック!F854&gt;0,LN(資本ストック!F854),0)</f>
        <v>12.810512692695264</v>
      </c>
      <c r="G854" s="4">
        <f>IF(資本ストック!G854&gt;0,LN(資本ストック!G854),0)</f>
        <v>13.370008055096529</v>
      </c>
      <c r="H854" s="4">
        <f>IF(資本ストック!H854&gt;0,LN(資本ストック!H854),0)</f>
        <v>13.97786796959018</v>
      </c>
      <c r="I854" s="4">
        <f>IF(資本ストック!I854&gt;0,LN(資本ストック!I854),0)</f>
        <v>14.072548429691922</v>
      </c>
      <c r="J854" s="4">
        <f>IF(資本ストック!J854&gt;0,LN(資本ストック!J854),0)</f>
        <v>14.064582155038041</v>
      </c>
      <c r="L854" s="6">
        <f t="shared" ref="L854" si="3359">E854-E$1107</f>
        <v>-0.88271836336744514</v>
      </c>
      <c r="M854" s="6">
        <f t="shared" ref="M854" si="3360">F854-F$1107</f>
        <v>-0.68552459098700247</v>
      </c>
      <c r="N854" s="6">
        <f t="shared" ref="N854" si="3361">G854-G$1107</f>
        <v>-0.62620053200530457</v>
      </c>
      <c r="O854" s="6">
        <f t="shared" ref="O854" si="3362">H854-H$1107</f>
        <v>-0.61473848521108998</v>
      </c>
      <c r="P854" s="6">
        <f t="shared" si="3293"/>
        <v>-0.12909343132183082</v>
      </c>
      <c r="Q854" s="6">
        <f t="shared" si="3294"/>
        <v>-0.13036601408055937</v>
      </c>
      <c r="S854" s="6">
        <f>L854-logHir!L854</f>
        <v>-0.36700015143556541</v>
      </c>
      <c r="T854" s="6">
        <f>M854-logHir!M854</f>
        <v>-8.8925725550817347E-2</v>
      </c>
      <c r="U854" s="6">
        <f>N854-logHir!N854</f>
        <v>-5.5349253002573207E-2</v>
      </c>
      <c r="V854" s="6">
        <f>O854-logHir!O854</f>
        <v>-1.3415659192013152E-2</v>
      </c>
      <c r="W854" s="6">
        <f>P854-logHir!P854</f>
        <v>0.39111714880372439</v>
      </c>
      <c r="X854" s="6">
        <f>Q854-logHir!Q854</f>
        <v>0.36492581448472095</v>
      </c>
    </row>
    <row r="855" spans="1:24" x14ac:dyDescent="0.15">
      <c r="A855" s="1">
        <v>38</v>
      </c>
      <c r="B855" s="1" t="s">
        <v>321</v>
      </c>
      <c r="C855" s="1">
        <v>1</v>
      </c>
      <c r="D855" s="1" t="s">
        <v>8</v>
      </c>
      <c r="E855" s="4">
        <f>IF(資本ストック!E855&gt;0,LN(資本ストック!E855),0)</f>
        <v>13.815652706984958</v>
      </c>
      <c r="F855" s="4">
        <f>IF(資本ストック!F855&gt;0,LN(資本ストック!F855),0)</f>
        <v>13.729901858967375</v>
      </c>
      <c r="G855" s="4">
        <f>IF(資本ストック!G855&gt;0,LN(資本ストック!G855),0)</f>
        <v>13.815945227740574</v>
      </c>
      <c r="H855" s="4">
        <f>IF(資本ストック!H855&gt;0,LN(資本ストック!H855),0)</f>
        <v>13.930180041401512</v>
      </c>
      <c r="I855" s="4">
        <f>IF(資本ストック!I855&gt;0,LN(資本ストック!I855),0)</f>
        <v>14.008460808649577</v>
      </c>
      <c r="J855" s="4">
        <f>IF(資本ストック!J855&gt;0,LN(資本ストック!J855),0)</f>
        <v>13.997420407115492</v>
      </c>
      <c r="L855" s="6">
        <f t="shared" ref="L855" si="3363">E855-E$1085</f>
        <v>0.40250399856732777</v>
      </c>
      <c r="M855" s="6">
        <f t="shared" ref="M855" si="3364">F855-F$1085</f>
        <v>9.141639515277511E-2</v>
      </c>
      <c r="N855" s="6">
        <f t="shared" ref="N855" si="3365">G855-G$1085</f>
        <v>-0.17140830773379712</v>
      </c>
      <c r="O855" s="6">
        <f t="shared" ref="O855" si="3366">H855-H$1085</f>
        <v>-0.25578471000239134</v>
      </c>
      <c r="P855" s="6">
        <f t="shared" si="3293"/>
        <v>-0.19318105236417615</v>
      </c>
      <c r="Q855" s="6">
        <f t="shared" si="3294"/>
        <v>-0.19752776200310862</v>
      </c>
      <c r="S855" s="6">
        <f>L855-logHir!L855</f>
        <v>0.35205015424255492</v>
      </c>
      <c r="T855" s="6">
        <f>M855-logHir!M855</f>
        <v>-5.9743589516282114E-2</v>
      </c>
      <c r="U855" s="6">
        <f>N855-logHir!N855</f>
        <v>-0.36635376588936275</v>
      </c>
      <c r="V855" s="6">
        <f>O855-logHir!O855</f>
        <v>-0.42355247212198499</v>
      </c>
      <c r="W855" s="6">
        <f>P855-logHir!P855</f>
        <v>-0.34827292647913843</v>
      </c>
      <c r="X855" s="6">
        <f>Q855-logHir!Q855</f>
        <v>-0.35789638522883038</v>
      </c>
    </row>
    <row r="856" spans="1:24" x14ac:dyDescent="0.15">
      <c r="A856" s="1">
        <v>38</v>
      </c>
      <c r="B856" s="1" t="s">
        <v>321</v>
      </c>
      <c r="C856" s="1">
        <v>2</v>
      </c>
      <c r="D856" s="1" t="s">
        <v>9</v>
      </c>
      <c r="E856" s="4">
        <f>IF(資本ストック!E856&gt;0,LN(資本ストック!E856),0)</f>
        <v>11.075651244822652</v>
      </c>
      <c r="F856" s="4">
        <f>IF(資本ストック!F856&gt;0,LN(資本ストック!F856),0)</f>
        <v>10.578249331070074</v>
      </c>
      <c r="G856" s="4">
        <f>IF(資本ストック!G856&gt;0,LN(資本ストック!G856),0)</f>
        <v>10.079101252441205</v>
      </c>
      <c r="H856" s="4">
        <f>IF(資本ストック!H856&gt;0,LN(資本ストック!H856),0)</f>
        <v>9.8259363470618268</v>
      </c>
      <c r="I856" s="4">
        <f>IF(資本ストック!I856&gt;0,LN(資本ストック!I856),0)</f>
        <v>9.6284010119354466</v>
      </c>
      <c r="J856" s="4">
        <f>IF(資本ストック!J856&gt;0,LN(資本ストック!J856),0)</f>
        <v>9.5866933696285148</v>
      </c>
      <c r="L856" s="6">
        <f t="shared" ref="L856" si="3367">E856-E$1086</f>
        <v>1.1305360175868984</v>
      </c>
      <c r="M856" s="6">
        <f t="shared" ref="M856" si="3368">F856-F$1086</f>
        <v>0.45740649423977686</v>
      </c>
      <c r="N856" s="6">
        <f t="shared" ref="N856" si="3369">G856-G$1086</f>
        <v>-0.13075542034782828</v>
      </c>
      <c r="O856" s="6">
        <f t="shared" ref="O856" si="3370">H856-H$1086</f>
        <v>-0.36838594536391689</v>
      </c>
      <c r="P856" s="6">
        <f t="shared" si="3293"/>
        <v>-4.5732408490783065</v>
      </c>
      <c r="Q856" s="6">
        <f t="shared" si="3294"/>
        <v>-4.6082547994900853</v>
      </c>
      <c r="S856" s="6">
        <f>L856-logHir!L856</f>
        <v>1.2199051071643439</v>
      </c>
      <c r="T856" s="6">
        <f>M856-logHir!M856</f>
        <v>1.1129741671757962</v>
      </c>
      <c r="U856" s="6">
        <f>N856-logHir!N856</f>
        <v>4.1623449213510355E-3</v>
      </c>
      <c r="V856" s="6">
        <f>O856-logHir!O856</f>
        <v>-0.12850483000116686</v>
      </c>
      <c r="W856" s="6">
        <f>P856-logHir!P856</f>
        <v>-4.4483826949036871</v>
      </c>
      <c r="X856" s="6">
        <f>Q856-logHir!Q856</f>
        <v>-4.4070462647664082</v>
      </c>
    </row>
    <row r="857" spans="1:24" x14ac:dyDescent="0.15">
      <c r="A857" s="1">
        <v>38</v>
      </c>
      <c r="B857" s="1" t="s">
        <v>322</v>
      </c>
      <c r="C857" s="1">
        <v>3</v>
      </c>
      <c r="D857" s="1" t="s">
        <v>16</v>
      </c>
      <c r="E857" s="4">
        <f>IF(資本ストック!E857&gt;0,LN(資本ストック!E857),0)</f>
        <v>10.195956432687769</v>
      </c>
      <c r="F857" s="4">
        <f>IF(資本ストック!F857&gt;0,LN(資本ストック!F857),0)</f>
        <v>11.019392659498198</v>
      </c>
      <c r="G857" s="4">
        <f>IF(資本ストック!G857&gt;0,LN(資本ストック!G857),0)</f>
        <v>11.618820810692466</v>
      </c>
      <c r="H857" s="4">
        <f>IF(資本ストック!H857&gt;0,LN(資本ストック!H857),0)</f>
        <v>12.152288852286491</v>
      </c>
      <c r="I857" s="4">
        <f>IF(資本ストック!I857&gt;0,LN(資本ストック!I857),0)</f>
        <v>12.123405165386359</v>
      </c>
      <c r="J857" s="4">
        <f>IF(資本ストック!J857&gt;0,LN(資本ストック!J857),0)</f>
        <v>12.112063883427986</v>
      </c>
      <c r="L857" s="6">
        <f t="shared" ref="L857" si="3371">E857-E$1087</f>
        <v>-0.80925448470553185</v>
      </c>
      <c r="M857" s="6">
        <f t="shared" ref="M857" si="3372">F857-F$1087</f>
        <v>-0.57907381670933056</v>
      </c>
      <c r="N857" s="6">
        <f t="shared" ref="N857" si="3373">G857-G$1087</f>
        <v>-0.51618841698660312</v>
      </c>
      <c r="O857" s="6">
        <f t="shared" ref="O857" si="3374">H857-H$1087</f>
        <v>-0.34403940430038915</v>
      </c>
      <c r="P857" s="6">
        <f t="shared" si="3293"/>
        <v>-2.0782366956273943</v>
      </c>
      <c r="Q857" s="6">
        <f t="shared" si="3294"/>
        <v>-2.0828842856906142</v>
      </c>
      <c r="S857" s="6">
        <f>L857-logHir!L857</f>
        <v>-0.59244601405535668</v>
      </c>
      <c r="T857" s="6">
        <f>M857-logHir!M857</f>
        <v>-0.38263692589814546</v>
      </c>
      <c r="U857" s="6">
        <f>N857-logHir!N857</f>
        <v>-0.36108381874577589</v>
      </c>
      <c r="V857" s="6">
        <f>O857-logHir!O857</f>
        <v>-0.16127658682600199</v>
      </c>
      <c r="W857" s="6">
        <f>P857-logHir!P857</f>
        <v>-1.9789681478010444</v>
      </c>
      <c r="X857" s="6">
        <f>Q857-logHir!Q857</f>
        <v>-1.9920465119191366</v>
      </c>
    </row>
    <row r="858" spans="1:24" x14ac:dyDescent="0.15">
      <c r="A858" s="1">
        <v>38</v>
      </c>
      <c r="B858" s="1" t="s">
        <v>322</v>
      </c>
      <c r="C858" s="1">
        <v>4</v>
      </c>
      <c r="D858" s="1" t="s">
        <v>17</v>
      </c>
      <c r="E858" s="4">
        <f>IF(資本ストック!E858&gt;0,LN(資本ストック!E858),0)</f>
        <v>11.507705096714282</v>
      </c>
      <c r="F858" s="4">
        <f>IF(資本ストック!F858&gt;0,LN(資本ストック!F858),0)</f>
        <v>11.748789424467194</v>
      </c>
      <c r="G858" s="4">
        <f>IF(資本ストック!G858&gt;0,LN(資本ストック!G858),0)</f>
        <v>12.420043613306639</v>
      </c>
      <c r="H858" s="4">
        <f>IF(資本ストック!H858&gt;0,LN(資本ストック!H858),0)</f>
        <v>12.66823632667626</v>
      </c>
      <c r="I858" s="4">
        <f>IF(資本ストック!I858&gt;0,LN(資本ストック!I858),0)</f>
        <v>12.88619295233914</v>
      </c>
      <c r="J858" s="4">
        <f>IF(資本ストック!J858&gt;0,LN(資本ストック!J858),0)</f>
        <v>12.881721463226159</v>
      </c>
      <c r="L858" s="6">
        <f t="shared" ref="L858" si="3375">E858-E$1088</f>
        <v>0.8001985183062974</v>
      </c>
      <c r="M858" s="6">
        <f t="shared" ref="M858" si="3376">F858-F$1088</f>
        <v>0.58097432330574605</v>
      </c>
      <c r="N858" s="6">
        <f t="shared" ref="N858" si="3377">G858-G$1088</f>
        <v>0.95780942981636485</v>
      </c>
      <c r="O858" s="6">
        <f t="shared" ref="O858" si="3378">H858-H$1088</f>
        <v>1.1458768059896371</v>
      </c>
      <c r="P858" s="6">
        <f t="shared" si="3293"/>
        <v>-1.3154489086746128</v>
      </c>
      <c r="Q858" s="6">
        <f t="shared" si="3294"/>
        <v>-1.3132267058924416</v>
      </c>
      <c r="S858" s="6">
        <f>L858-logHir!L858</f>
        <v>0.62392929269583597</v>
      </c>
      <c r="T858" s="6">
        <f>M858-logHir!M858</f>
        <v>0.35691202495406138</v>
      </c>
      <c r="U858" s="6">
        <f>N858-logHir!N858</f>
        <v>0.6750200932698629</v>
      </c>
      <c r="V858" s="6">
        <f>O858-logHir!O858</f>
        <v>0.9514061759062038</v>
      </c>
      <c r="W858" s="6">
        <f>P858-logHir!P858</f>
        <v>-1.391541031453178</v>
      </c>
      <c r="X858" s="6">
        <f>Q858-logHir!Q858</f>
        <v>-1.4388983533892326</v>
      </c>
    </row>
    <row r="859" spans="1:24" x14ac:dyDescent="0.15">
      <c r="A859" s="1">
        <v>38</v>
      </c>
      <c r="B859" s="1" t="s">
        <v>322</v>
      </c>
      <c r="C859" s="1">
        <v>5</v>
      </c>
      <c r="D859" s="1" t="s">
        <v>18</v>
      </c>
      <c r="E859" s="4">
        <f>IF(資本ストック!E859&gt;0,LN(資本ストック!E859),0)</f>
        <v>11.50031109290482</v>
      </c>
      <c r="F859" s="4">
        <f>IF(資本ストック!F859&gt;0,LN(資本ストック!F859),0)</f>
        <v>12.368693264310727</v>
      </c>
      <c r="G859" s="4">
        <f>IF(資本ストック!G859&gt;0,LN(資本ストック!G859),0)</f>
        <v>12.963486936664502</v>
      </c>
      <c r="H859" s="4">
        <f>IF(資本ストック!H859&gt;0,LN(資本ストック!H859),0)</f>
        <v>13.022579696688624</v>
      </c>
      <c r="I859" s="4">
        <f>IF(資本ストック!I859&gt;0,LN(資本ストック!I859),0)</f>
        <v>13.201282255918947</v>
      </c>
      <c r="J859" s="4">
        <f>IF(資本ストック!J859&gt;0,LN(資本ストック!J859),0)</f>
        <v>13.186860153209835</v>
      </c>
      <c r="L859" s="6">
        <f t="shared" ref="L859" si="3379">E859-E$1089</f>
        <v>1.321878046019517</v>
      </c>
      <c r="M859" s="6">
        <f t="shared" ref="M859" si="3380">F859-F$1089</f>
        <v>1.8065310666643448</v>
      </c>
      <c r="N859" s="6">
        <f t="shared" ref="N859" si="3381">G859-G$1089</f>
        <v>1.9571563690108267</v>
      </c>
      <c r="O859" s="6">
        <f t="shared" ref="O859" si="3382">H859-H$1089</f>
        <v>1.7119794053208253</v>
      </c>
      <c r="P859" s="6">
        <f t="shared" si="3293"/>
        <v>-1.0003596050948058</v>
      </c>
      <c r="Q859" s="6">
        <f t="shared" si="3294"/>
        <v>-1.0080880159087648</v>
      </c>
      <c r="S859" s="6">
        <f>L859-logHir!L859</f>
        <v>0.37064179427926369</v>
      </c>
      <c r="T859" s="6">
        <f>M859-logHir!M859</f>
        <v>0.69271634491928324</v>
      </c>
      <c r="U859" s="6">
        <f>N859-logHir!N859</f>
        <v>0.75065750238533724</v>
      </c>
      <c r="V859" s="6">
        <f>O859-logHir!O859</f>
        <v>0.5382369486500771</v>
      </c>
      <c r="W859" s="6">
        <f>P859-logHir!P859</f>
        <v>-2.3576535698485745</v>
      </c>
      <c r="X859" s="6">
        <f>Q859-logHir!Q859</f>
        <v>-2.4073179558887645</v>
      </c>
    </row>
    <row r="860" spans="1:24" x14ac:dyDescent="0.15">
      <c r="A860" s="1">
        <v>38</v>
      </c>
      <c r="B860" s="1" t="s">
        <v>322</v>
      </c>
      <c r="C860" s="1">
        <v>6</v>
      </c>
      <c r="D860" s="1" t="s">
        <v>2</v>
      </c>
      <c r="E860" s="4">
        <f>IF(資本ストック!E860&gt;0,LN(資本ストック!E860),0)</f>
        <v>13.152433433633334</v>
      </c>
      <c r="F860" s="4">
        <f>IF(資本ストック!F860&gt;0,LN(資本ストック!F860),0)</f>
        <v>13.077779458154673</v>
      </c>
      <c r="G860" s="4">
        <f>IF(資本ストック!G860&gt;0,LN(資本ストック!G860),0)</f>
        <v>13.068615335107848</v>
      </c>
      <c r="H860" s="4">
        <f>IF(資本ストック!H860&gt;0,LN(資本ストック!H860),0)</f>
        <v>13.100899666430584</v>
      </c>
      <c r="I860" s="4">
        <f>IF(資本ストック!I860&gt;0,LN(資本ストック!I860),0)</f>
        <v>13.384467302566049</v>
      </c>
      <c r="J860" s="4">
        <f>IF(資本ストック!J860&gt;0,LN(資本ストック!J860),0)</f>
        <v>13.441228708125674</v>
      </c>
      <c r="L860" s="6">
        <f t="shared" ref="L860" si="3383">E860-E$1090</f>
        <v>2.0732275259051605</v>
      </c>
      <c r="M860" s="6">
        <f t="shared" ref="M860" si="3384">F860-F$1090</f>
        <v>1.6832855845392789</v>
      </c>
      <c r="N860" s="6">
        <f t="shared" ref="N860" si="3385">G860-G$1090</f>
        <v>1.2925472101967603</v>
      </c>
      <c r="O860" s="6">
        <f t="shared" ref="O860" si="3386">H860-H$1090</f>
        <v>1.0666366355982966</v>
      </c>
      <c r="P860" s="6">
        <f t="shared" si="3293"/>
        <v>-0.8171745584477037</v>
      </c>
      <c r="Q860" s="6">
        <f t="shared" si="3294"/>
        <v>-0.75371946099292586</v>
      </c>
      <c r="S860" s="6">
        <f>L860-logHir!L860</f>
        <v>0.94138347278659573</v>
      </c>
      <c r="T860" s="6">
        <f>M860-logHir!M860</f>
        <v>0.85818350389910059</v>
      </c>
      <c r="U860" s="6">
        <f>N860-logHir!N860</f>
        <v>0.67219891268405974</v>
      </c>
      <c r="V860" s="6">
        <f>O860-logHir!O860</f>
        <v>0.64597936350331508</v>
      </c>
      <c r="W860" s="6">
        <f>P860-logHir!P860</f>
        <v>-1.490408522727785</v>
      </c>
      <c r="X860" s="6">
        <f>Q860-logHir!Q860</f>
        <v>-1.3884751381801284</v>
      </c>
    </row>
    <row r="861" spans="1:24" x14ac:dyDescent="0.15">
      <c r="A861" s="1">
        <v>38</v>
      </c>
      <c r="B861" s="1" t="s">
        <v>322</v>
      </c>
      <c r="C861" s="1">
        <v>7</v>
      </c>
      <c r="D861" s="1" t="s">
        <v>19</v>
      </c>
      <c r="E861" s="4">
        <f>IF(資本ストック!E861&gt;0,LN(資本ストック!E861),0)</f>
        <v>10.825317793530058</v>
      </c>
      <c r="F861" s="4">
        <f>IF(資本ストック!F861&gt;0,LN(資本ストック!F861),0)</f>
        <v>11.058102044346187</v>
      </c>
      <c r="G861" s="4">
        <f>IF(資本ストック!G861&gt;0,LN(資本ストック!G861),0)</f>
        <v>10.990995875042914</v>
      </c>
      <c r="H861" s="4">
        <f>IF(資本ストック!H861&gt;0,LN(資本ストック!H861),0)</f>
        <v>11.808879029710488</v>
      </c>
      <c r="I861" s="4">
        <f>IF(資本ストック!I861&gt;0,LN(資本ストック!I861),0)</f>
        <v>11.939515949846756</v>
      </c>
      <c r="J861" s="4">
        <f>IF(資本ストック!J861&gt;0,LN(資本ストック!J861),0)</f>
        <v>11.954038844071741</v>
      </c>
      <c r="L861" s="6">
        <f t="shared" ref="L861" si="3387">E861-E$1091</f>
        <v>1.5466786571580986</v>
      </c>
      <c r="M861" s="6">
        <f t="shared" ref="M861" si="3388">F861-F$1091</f>
        <v>1.0570616482005413</v>
      </c>
      <c r="N861" s="6">
        <f t="shared" ref="N861" si="3389">G861-G$1091</f>
        <v>1.0180946505292496</v>
      </c>
      <c r="O861" s="6">
        <f t="shared" ref="O861" si="3390">H861-H$1091</f>
        <v>1.3200463850461119</v>
      </c>
      <c r="P861" s="6">
        <f t="shared" si="3293"/>
        <v>-2.2621259111669971</v>
      </c>
      <c r="Q861" s="6">
        <f t="shared" si="3294"/>
        <v>-2.240909325046859</v>
      </c>
      <c r="S861" s="6">
        <f>L861-logHir!L861</f>
        <v>0.3559600999271213</v>
      </c>
      <c r="T861" s="6">
        <f>M861-logHir!M861</f>
        <v>1.9792266940195091E-3</v>
      </c>
      <c r="U861" s="6">
        <f>N861-logHir!N861</f>
        <v>0.35739497580890056</v>
      </c>
      <c r="V861" s="6">
        <f>O861-logHir!O861</f>
        <v>0.48645354736933921</v>
      </c>
      <c r="W861" s="6">
        <f>P861-logHir!P861</f>
        <v>-3.0650809004767625</v>
      </c>
      <c r="X861" s="6">
        <f>Q861-logHir!Q861</f>
        <v>-3.2434673086220593</v>
      </c>
    </row>
    <row r="862" spans="1:24" x14ac:dyDescent="0.15">
      <c r="A862" s="1">
        <v>38</v>
      </c>
      <c r="B862" s="1" t="s">
        <v>322</v>
      </c>
      <c r="C862" s="1">
        <v>8</v>
      </c>
      <c r="D862" s="1" t="s">
        <v>20</v>
      </c>
      <c r="E862" s="4">
        <f>IF(資本ストック!E862&gt;0,LN(資本ストック!E862),0)</f>
        <v>9.3273111129077932</v>
      </c>
      <c r="F862" s="4">
        <f>IF(資本ストック!F862&gt;0,LN(資本ストック!F862),0)</f>
        <v>10.168624443229206</v>
      </c>
      <c r="G862" s="4">
        <f>IF(資本ストック!G862&gt;0,LN(資本ストック!G862),0)</f>
        <v>10.382139816018912</v>
      </c>
      <c r="H862" s="4">
        <f>IF(資本ストック!H862&gt;0,LN(資本ストック!H862),0)</f>
        <v>10.670363444482318</v>
      </c>
      <c r="I862" s="4">
        <f>IF(資本ストック!I862&gt;0,LN(資本ストック!I862),0)</f>
        <v>10.413209472701846</v>
      </c>
      <c r="J862" s="4">
        <f>IF(資本ストック!J862&gt;0,LN(資本ストック!J862),0)</f>
        <v>10.406394816026129</v>
      </c>
      <c r="L862" s="6">
        <f t="shared" ref="L862" si="3391">E862-E$1092</f>
        <v>-1.4561728611682359</v>
      </c>
      <c r="M862" s="6">
        <f t="shared" ref="M862" si="3392">F862-F$1092</f>
        <v>-0.86628815527468639</v>
      </c>
      <c r="N862" s="6">
        <f t="shared" ref="N862" si="3393">G862-G$1092</f>
        <v>-0.91987480647870257</v>
      </c>
      <c r="O862" s="6">
        <f t="shared" ref="O862" si="3394">H862-H$1092</f>
        <v>-0.68825764173545245</v>
      </c>
      <c r="P862" s="6">
        <f t="shared" si="3293"/>
        <v>-3.7884323883119073</v>
      </c>
      <c r="Q862" s="6">
        <f t="shared" si="3294"/>
        <v>-3.7885533530924711</v>
      </c>
      <c r="S862" s="6">
        <f>L862-logHir!L862</f>
        <v>-0.81722221300380937</v>
      </c>
      <c r="T862" s="6">
        <f>M862-logHir!M862</f>
        <v>-0.4334537145252888</v>
      </c>
      <c r="U862" s="6">
        <f>N862-logHir!N862</f>
        <v>-0.39954421217318803</v>
      </c>
      <c r="V862" s="6">
        <f>O862-logHir!O862</f>
        <v>-0.20685976308512899</v>
      </c>
      <c r="W862" s="6">
        <f>P862-logHir!P862</f>
        <v>-3.1595607601545392</v>
      </c>
      <c r="X862" s="6">
        <f>Q862-logHir!Q862</f>
        <v>-3.2295077028178252</v>
      </c>
    </row>
    <row r="863" spans="1:24" x14ac:dyDescent="0.15">
      <c r="A863" s="1">
        <v>38</v>
      </c>
      <c r="B863" s="1" t="s">
        <v>322</v>
      </c>
      <c r="C863" s="1">
        <v>9</v>
      </c>
      <c r="D863" s="1" t="s">
        <v>21</v>
      </c>
      <c r="E863" s="4">
        <f>IF(資本ストック!E863&gt;0,LN(資本ストック!E863),0)</f>
        <v>11.474261100019373</v>
      </c>
      <c r="F863" s="4">
        <f>IF(資本ストック!F863&gt;0,LN(資本ストック!F863),0)</f>
        <v>12.239373708042535</v>
      </c>
      <c r="G863" s="4">
        <f>IF(資本ストック!G863&gt;0,LN(資本ストック!G863),0)</f>
        <v>12.055100573003863</v>
      </c>
      <c r="H863" s="4">
        <f>IF(資本ストック!H863&gt;0,LN(資本ストック!H863),0)</f>
        <v>12.237914301705413</v>
      </c>
      <c r="I863" s="4">
        <f>IF(資本ストック!I863&gt;0,LN(資本ストック!I863),0)</f>
        <v>12.578198750871717</v>
      </c>
      <c r="J863" s="4">
        <f>IF(資本ストック!J863&gt;0,LN(資本ストック!J863),0)</f>
        <v>12.599196466090124</v>
      </c>
      <c r="L863" s="6">
        <f t="shared" ref="L863" si="3395">E863-E$1093</f>
        <v>0.21745294031163631</v>
      </c>
      <c r="M863" s="6">
        <f t="shared" ref="M863" si="3396">F863-F$1093</f>
        <v>0.39706580962163329</v>
      </c>
      <c r="N863" s="6">
        <f t="shared" ref="N863" si="3397">G863-G$1093</f>
        <v>-9.8500878231902789E-2</v>
      </c>
      <c r="O863" s="6">
        <f t="shared" ref="O863" si="3398">H863-H$1093</f>
        <v>-3.7442546390860088E-3</v>
      </c>
      <c r="P863" s="6">
        <f t="shared" si="3293"/>
        <v>-1.6234431101420359</v>
      </c>
      <c r="Q863" s="6">
        <f t="shared" si="3294"/>
        <v>-1.5957517030284762</v>
      </c>
      <c r="S863" s="6">
        <f>L863-logHir!L863</f>
        <v>0.24971410717476594</v>
      </c>
      <c r="T863" s="6">
        <f>M863-logHir!M863</f>
        <v>0.68311231136198813</v>
      </c>
      <c r="U863" s="6">
        <f>N863-logHir!N863</f>
        <v>0.65566049488157141</v>
      </c>
      <c r="V863" s="6">
        <f>O863-logHir!O863</f>
        <v>0.62729420808795133</v>
      </c>
      <c r="W863" s="6">
        <f>P863-logHir!P863</f>
        <v>-1.170835528224103</v>
      </c>
      <c r="X863" s="6">
        <f>Q863-logHir!Q863</f>
        <v>-1.2197322629858061</v>
      </c>
    </row>
    <row r="864" spans="1:24" x14ac:dyDescent="0.15">
      <c r="A864" s="1">
        <v>38</v>
      </c>
      <c r="B864" s="1" t="s">
        <v>322</v>
      </c>
      <c r="C864" s="1">
        <v>10</v>
      </c>
      <c r="D864" s="1" t="s">
        <v>22</v>
      </c>
      <c r="E864" s="4">
        <f>IF(資本ストック!E864&gt;0,LN(資本ストック!E864),0)</f>
        <v>8.5165255389507344</v>
      </c>
      <c r="F864" s="4">
        <f>IF(資本ストック!F864&gt;0,LN(資本ストック!F864),0)</f>
        <v>9.4998970224569845</v>
      </c>
      <c r="G864" s="4">
        <f>IF(資本ストック!G864&gt;0,LN(資本ストック!G864),0)</f>
        <v>10.01080100164152</v>
      </c>
      <c r="H864" s="4">
        <f>IF(資本ストック!H864&gt;0,LN(資本ストック!H864),0)</f>
        <v>10.264500795757147</v>
      </c>
      <c r="I864" s="4">
        <f>IF(資本ストック!I864&gt;0,LN(資本ストック!I864),0)</f>
        <v>10.108470464682418</v>
      </c>
      <c r="J864" s="4">
        <f>IF(資本ストック!J864&gt;0,LN(資本ストック!J864),0)</f>
        <v>10.078830956051322</v>
      </c>
      <c r="L864" s="6">
        <f t="shared" ref="L864" si="3399">E864-E$1094</f>
        <v>-1.7247944389961987</v>
      </c>
      <c r="M864" s="6">
        <f t="shared" ref="M864" si="3400">F864-F$1094</f>
        <v>-1.1110195641902205</v>
      </c>
      <c r="N864" s="6">
        <f t="shared" ref="N864" si="3401">G864-G$1094</f>
        <v>-1.0546841056062828</v>
      </c>
      <c r="O864" s="6">
        <f t="shared" ref="O864" si="3402">H864-H$1094</f>
        <v>-1.0690426861612252</v>
      </c>
      <c r="P864" s="6">
        <f t="shared" si="3293"/>
        <v>-4.0931713963313356</v>
      </c>
      <c r="Q864" s="6">
        <f t="shared" si="3294"/>
        <v>-4.1161172130672785</v>
      </c>
      <c r="S864" s="6">
        <f>L864-logHir!L864</f>
        <v>-1.2633048176088373</v>
      </c>
      <c r="T864" s="6">
        <f>M864-logHir!M864</f>
        <v>-0.68050102327098827</v>
      </c>
      <c r="U864" s="6">
        <f>N864-logHir!N864</f>
        <v>-0.5436280139012446</v>
      </c>
      <c r="V864" s="6">
        <f>O864-logHir!O864</f>
        <v>-0.40001643570676748</v>
      </c>
      <c r="W864" s="6">
        <f>P864-logHir!P864</f>
        <v>-3.4866305307702881</v>
      </c>
      <c r="X864" s="6">
        <f>Q864-logHir!Q864</f>
        <v>-3.5421952651080009</v>
      </c>
    </row>
    <row r="865" spans="1:24" x14ac:dyDescent="0.15">
      <c r="A865" s="1">
        <v>38</v>
      </c>
      <c r="B865" s="1" t="s">
        <v>322</v>
      </c>
      <c r="C865" s="1">
        <v>11</v>
      </c>
      <c r="D865" s="1" t="s">
        <v>23</v>
      </c>
      <c r="E865" s="4">
        <f>IF(資本ストック!E865&gt;0,LN(資本ストック!E865),0)</f>
        <v>11.431353302752223</v>
      </c>
      <c r="F865" s="4">
        <f>IF(資本ストック!F865&gt;0,LN(資本ストック!F865),0)</f>
        <v>11.841737284343125</v>
      </c>
      <c r="G865" s="4">
        <f>IF(資本ストック!G865&gt;0,LN(資本ストック!G865),0)</f>
        <v>12.154747637575687</v>
      </c>
      <c r="H865" s="4">
        <f>IF(資本ストック!H865&gt;0,LN(資本ストック!H865),0)</f>
        <v>12.385703369580872</v>
      </c>
      <c r="I865" s="4">
        <f>IF(資本ストック!I865&gt;0,LN(資本ストック!I865),0)</f>
        <v>12.372225665735254</v>
      </c>
      <c r="J865" s="4">
        <f>IF(資本ストック!J865&gt;0,LN(資本ストック!J865),0)</f>
        <v>12.367580700559962</v>
      </c>
      <c r="L865" s="6">
        <f t="shared" ref="L865" si="3403">E865-E$1095</f>
        <v>0.6151526917738579</v>
      </c>
      <c r="M865" s="6">
        <f t="shared" ref="M865" si="3404">F865-F$1095</f>
        <v>0.62410320584215206</v>
      </c>
      <c r="N865" s="6">
        <f t="shared" ref="N865" si="3405">G865-G$1095</f>
        <v>0.22723740677115423</v>
      </c>
      <c r="O865" s="6">
        <f t="shared" ref="O865" si="3406">H865-H$1095</f>
        <v>4.0691045040658125E-2</v>
      </c>
      <c r="P865" s="6">
        <f t="shared" si="3293"/>
        <v>-1.8294161952784993</v>
      </c>
      <c r="Q865" s="6">
        <f t="shared" si="3294"/>
        <v>-1.8273674685586379</v>
      </c>
      <c r="S865" s="6">
        <f>L865-logHir!L865</f>
        <v>0.37505723409320524</v>
      </c>
      <c r="T865" s="6">
        <f>M865-logHir!M865</f>
        <v>0.46125333509178823</v>
      </c>
      <c r="U865" s="6">
        <f>N865-logHir!N865</f>
        <v>0.30155853724041926</v>
      </c>
      <c r="V865" s="6">
        <f>O865-logHir!O865</f>
        <v>0.13058022628020893</v>
      </c>
      <c r="W865" s="6">
        <f>P865-logHir!P865</f>
        <v>-1.9015076856074291</v>
      </c>
      <c r="X865" s="6">
        <f>Q865-logHir!Q865</f>
        <v>-1.9589643694143781</v>
      </c>
    </row>
    <row r="866" spans="1:24" x14ac:dyDescent="0.15">
      <c r="A866" s="1">
        <v>38</v>
      </c>
      <c r="B866" s="1" t="s">
        <v>322</v>
      </c>
      <c r="C866" s="1">
        <v>12</v>
      </c>
      <c r="D866" s="1" t="s">
        <v>24</v>
      </c>
      <c r="E866" s="4">
        <f>IF(資本ストック!E866&gt;0,LN(資本ストック!E866),0)</f>
        <v>8.5533813699154653</v>
      </c>
      <c r="F866" s="4">
        <f>IF(資本ストック!F866&gt;0,LN(資本ストック!F866),0)</f>
        <v>10.253157761413446</v>
      </c>
      <c r="G866" s="4">
        <f>IF(資本ストック!G866&gt;0,LN(資本ストック!G866),0)</f>
        <v>12.201321742648659</v>
      </c>
      <c r="H866" s="4">
        <f>IF(資本ストック!H866&gt;0,LN(資本ストック!H866),0)</f>
        <v>13.195451534307935</v>
      </c>
      <c r="I866" s="4">
        <f>IF(資本ストック!I866&gt;0,LN(資本ストック!I866),0)</f>
        <v>13.035851304383808</v>
      </c>
      <c r="J866" s="4">
        <f>IF(資本ストック!J866&gt;0,LN(資本ストック!J866),0)</f>
        <v>12.946447695203117</v>
      </c>
      <c r="L866" s="6">
        <f t="shared" ref="L866" si="3407">E866-E$1096</f>
        <v>-1.5778652685015473</v>
      </c>
      <c r="M866" s="6">
        <f t="shared" ref="M866" si="3408">F866-F$1096</f>
        <v>-0.76789374785019682</v>
      </c>
      <c r="N866" s="6">
        <f t="shared" ref="N866" si="3409">G866-G$1096</f>
        <v>-0.28436417260720859</v>
      </c>
      <c r="O866" s="6">
        <f t="shared" ref="O866" si="3410">H866-H$1096</f>
        <v>4.698967971138579E-2</v>
      </c>
      <c r="P866" s="6">
        <f t="shared" si="3293"/>
        <v>-1.1657905566299451</v>
      </c>
      <c r="Q866" s="6">
        <f t="shared" si="3294"/>
        <v>-1.2485004739154828</v>
      </c>
      <c r="S866" s="6">
        <f>L866-logHir!L866</f>
        <v>-0.61799614951599935</v>
      </c>
      <c r="T866" s="6">
        <f>M866-logHir!M866</f>
        <v>-0.31565028806410034</v>
      </c>
      <c r="U866" s="6">
        <f>N866-logHir!N866</f>
        <v>0.30710427238678051</v>
      </c>
      <c r="V866" s="6">
        <f>O866-logHir!O866</f>
        <v>0.56988253319738469</v>
      </c>
      <c r="W866" s="6">
        <f>P866-logHir!P866</f>
        <v>-0.29396183964437306</v>
      </c>
      <c r="X866" s="6">
        <f>Q866-logHir!Q866</f>
        <v>-0.46289093878578136</v>
      </c>
    </row>
    <row r="867" spans="1:24" x14ac:dyDescent="0.15">
      <c r="A867" s="1">
        <v>38</v>
      </c>
      <c r="B867" s="1" t="s">
        <v>322</v>
      </c>
      <c r="C867" s="1">
        <v>13</v>
      </c>
      <c r="D867" s="1" t="s">
        <v>25</v>
      </c>
      <c r="E867" s="4">
        <f>IF(資本ストック!E867&gt;0,LN(資本ストック!E867),0)</f>
        <v>10.230535764697013</v>
      </c>
      <c r="F867" s="4">
        <f>IF(資本ストック!F867&gt;0,LN(資本ストック!F867),0)</f>
        <v>11.652427113519137</v>
      </c>
      <c r="G867" s="4">
        <f>IF(資本ストック!G867&gt;0,LN(資本ストック!G867),0)</f>
        <v>11.65402038762176</v>
      </c>
      <c r="H867" s="4">
        <f>IF(資本ストック!H867&gt;0,LN(資本ストック!H867),0)</f>
        <v>11.803902871105448</v>
      </c>
      <c r="I867" s="4">
        <f>IF(資本ストック!I867&gt;0,LN(資本ストック!I867),0)</f>
        <v>11.942217445466961</v>
      </c>
      <c r="J867" s="4">
        <f>IF(資本ストック!J867&gt;0,LN(資本ストック!J867),0)</f>
        <v>11.957496009793408</v>
      </c>
      <c r="L867" s="6">
        <f t="shared" ref="L867" si="3411">E867-E$1097</f>
        <v>0.59980005738554709</v>
      </c>
      <c r="M867" s="6">
        <f t="shared" ref="M867" si="3412">F867-F$1097</f>
        <v>0.61022765399458834</v>
      </c>
      <c r="N867" s="6">
        <f t="shared" ref="N867" si="3413">G867-G$1097</f>
        <v>2.0227015645293278E-2</v>
      </c>
      <c r="O867" s="6">
        <f t="shared" ref="O867" si="3414">H867-H$1097</f>
        <v>-0.17997548143727116</v>
      </c>
      <c r="P867" s="6">
        <f t="shared" si="3293"/>
        <v>-2.2594244155467926</v>
      </c>
      <c r="Q867" s="6">
        <f t="shared" si="3294"/>
        <v>-2.2374521593251924</v>
      </c>
      <c r="S867" s="6">
        <f>L867-logHir!L867</f>
        <v>0.37036960994495338</v>
      </c>
      <c r="T867" s="6">
        <f>M867-logHir!M867</f>
        <v>0.50322375009410614</v>
      </c>
      <c r="U867" s="6">
        <f>N867-logHir!N867</f>
        <v>0.28063096865293424</v>
      </c>
      <c r="V867" s="6">
        <f>O867-logHir!O867</f>
        <v>8.9664139901820761E-2</v>
      </c>
      <c r="W867" s="6">
        <f>P867-logHir!P867</f>
        <v>-2.2764779173559315</v>
      </c>
      <c r="X867" s="6">
        <f>Q867-logHir!Q867</f>
        <v>-2.3831931602433336</v>
      </c>
    </row>
    <row r="868" spans="1:24" x14ac:dyDescent="0.15">
      <c r="A868" s="1">
        <v>38</v>
      </c>
      <c r="B868" s="1" t="s">
        <v>322</v>
      </c>
      <c r="C868" s="1">
        <v>14</v>
      </c>
      <c r="D868" s="1" t="s">
        <v>26</v>
      </c>
      <c r="E868" s="4">
        <f>IF(資本ストック!E868&gt;0,LN(資本ストック!E868),0)</f>
        <v>3.5023864082030509</v>
      </c>
      <c r="F868" s="4">
        <f>IF(資本ストック!F868&gt;0,LN(資本ストック!F868),0)</f>
        <v>4.5735556391276004</v>
      </c>
      <c r="G868" s="4">
        <f>IF(資本ストック!G868&gt;0,LN(資本ストック!G868),0)</f>
        <v>5.8554401607744158</v>
      </c>
      <c r="H868" s="4">
        <f>IF(資本ストック!H868&gt;0,LN(資本ストック!H868),0)</f>
        <v>6.9439984451078907</v>
      </c>
      <c r="I868" s="4">
        <f>IF(資本ストック!I868&gt;0,LN(資本ストック!I868),0)</f>
        <v>8.2225376860552526</v>
      </c>
      <c r="J868" s="4">
        <f>IF(資本ストック!J868&gt;0,LN(資本ストック!J868),0)</f>
        <v>8.1629695051778253</v>
      </c>
      <c r="L868" s="6">
        <f t="shared" ref="L868" si="3415">E868-E$1098</f>
        <v>-2.8318583811194737</v>
      </c>
      <c r="M868" s="6">
        <f t="shared" ref="M868" si="3416">F868-F$1098</f>
        <v>-3.8033145698266315</v>
      </c>
      <c r="N868" s="6">
        <f t="shared" ref="N868" si="3417">G868-G$1098</f>
        <v>-3.5416222041009924</v>
      </c>
      <c r="O868" s="6">
        <f t="shared" ref="O868" si="3418">H868-H$1098</f>
        <v>-2.9641583019011168</v>
      </c>
      <c r="P868" s="6">
        <f t="shared" si="3293"/>
        <v>-5.9791041749585006</v>
      </c>
      <c r="Q868" s="6">
        <f t="shared" si="3294"/>
        <v>-6.0319786639407749</v>
      </c>
      <c r="S868" s="6">
        <f>L868-logHir!L868</f>
        <v>-0.48243533855470533</v>
      </c>
      <c r="T868" s="6">
        <f>M868-logHir!M868</f>
        <v>-2.0223451351751391</v>
      </c>
      <c r="U868" s="6">
        <f>N868-logHir!N868</f>
        <v>-2.1173388990341868</v>
      </c>
      <c r="V868" s="6">
        <f>O868-logHir!O868</f>
        <v>-1.4648760704458459</v>
      </c>
      <c r="W868" s="6">
        <f>P868-logHir!P868</f>
        <v>-4.5923211935520944</v>
      </c>
      <c r="X868" s="6">
        <f>Q868-logHir!Q868</f>
        <v>-4.5604141563917668</v>
      </c>
    </row>
    <row r="869" spans="1:24" x14ac:dyDescent="0.15">
      <c r="A869" s="1">
        <v>38</v>
      </c>
      <c r="B869" s="1" t="s">
        <v>322</v>
      </c>
      <c r="C869" s="1">
        <v>15</v>
      </c>
      <c r="D869" s="1" t="s">
        <v>27</v>
      </c>
      <c r="E869" s="4">
        <f>IF(資本ストック!E869&gt;0,LN(資本ストック!E869),0)</f>
        <v>10.676118165934469</v>
      </c>
      <c r="F869" s="4">
        <f>IF(資本ストック!F869&gt;0,LN(資本ストック!F869),0)</f>
        <v>11.048702111397581</v>
      </c>
      <c r="G869" s="4">
        <f>IF(資本ストック!G869&gt;0,LN(資本ストック!G869),0)</f>
        <v>11.09732591739742</v>
      </c>
      <c r="H869" s="4">
        <f>IF(資本ストック!H869&gt;0,LN(資本ストック!H869),0)</f>
        <v>11.527124649824112</v>
      </c>
      <c r="I869" s="4">
        <f>IF(資本ストック!I869&gt;0,LN(資本ストック!I869),0)</f>
        <v>11.778679669712128</v>
      </c>
      <c r="J869" s="4">
        <f>IF(資本ストック!J869&gt;0,LN(資本ストック!J869),0)</f>
        <v>11.771501674532376</v>
      </c>
      <c r="L869" s="6">
        <f t="shared" ref="L869" si="3419">E869-E$1099</f>
        <v>-0.37634614794857768</v>
      </c>
      <c r="M869" s="6">
        <f t="shared" ref="M869" si="3420">F869-F$1099</f>
        <v>-0.64482756309022271</v>
      </c>
      <c r="N869" s="6">
        <f t="shared" ref="N869" si="3421">G869-G$1099</f>
        <v>-1.2017893127622195</v>
      </c>
      <c r="O869" s="6">
        <f t="shared" ref="O869" si="3422">H869-H$1099</f>
        <v>-1.0770712620582721</v>
      </c>
      <c r="P869" s="6">
        <f t="shared" si="3293"/>
        <v>-2.4229621913016253</v>
      </c>
      <c r="Q869" s="6">
        <f t="shared" si="3294"/>
        <v>-2.4234464945862246</v>
      </c>
      <c r="S869" s="6">
        <f>L869-logHir!L869</f>
        <v>0.32407379927924396</v>
      </c>
      <c r="T869" s="6">
        <f>M869-logHir!M869</f>
        <v>3.9287406559761706E-2</v>
      </c>
      <c r="U869" s="6">
        <f>N869-logHir!N869</f>
        <v>-0.53868484304542719</v>
      </c>
      <c r="V869" s="6">
        <f>O869-logHir!O869</f>
        <v>-0.47845304240411579</v>
      </c>
      <c r="W869" s="6">
        <f>P869-logHir!P869</f>
        <v>-1.8116325863773621</v>
      </c>
      <c r="X869" s="6">
        <f>Q869-logHir!Q869</f>
        <v>-1.8296529108754118</v>
      </c>
    </row>
    <row r="870" spans="1:24" x14ac:dyDescent="0.15">
      <c r="A870" s="1">
        <v>38</v>
      </c>
      <c r="B870" s="1" t="s">
        <v>321</v>
      </c>
      <c r="C870" s="1">
        <v>16</v>
      </c>
      <c r="D870" s="1" t="s">
        <v>10</v>
      </c>
      <c r="E870" s="4">
        <f>IF(資本ストック!E870&gt;0,LN(資本ストック!E870),0)</f>
        <v>11.547353647932649</v>
      </c>
      <c r="F870" s="4">
        <f>IF(資本ストック!F870&gt;0,LN(資本ストック!F870),0)</f>
        <v>11.906064685713998</v>
      </c>
      <c r="G870" s="4">
        <f>IF(資本ストック!G870&gt;0,LN(資本ストック!G870),0)</f>
        <v>12.310484709574009</v>
      </c>
      <c r="H870" s="4">
        <f>IF(資本ストック!H870&gt;0,LN(資本ストック!H870),0)</f>
        <v>12.674127500781944</v>
      </c>
      <c r="I870" s="4">
        <f>IF(資本ストック!I870&gt;0,LN(資本ストック!I870),0)</f>
        <v>12.318650899180339</v>
      </c>
      <c r="J870" s="4">
        <f>IF(資本ストック!J870&gt;0,LN(資本ストック!J870),0)</f>
        <v>12.377352197696844</v>
      </c>
      <c r="L870" s="6">
        <f t="shared" ref="L870" si="3423">E870-E$1100</f>
        <v>-0.31115848388780876</v>
      </c>
      <c r="M870" s="6">
        <f t="shared" ref="M870" si="3424">F870-F$1100</f>
        <v>-0.33928199548296689</v>
      </c>
      <c r="N870" s="6">
        <f t="shared" ref="N870" si="3425">G870-G$1100</f>
        <v>-0.30889914818406972</v>
      </c>
      <c r="O870" s="6">
        <f t="shared" ref="O870" si="3426">H870-H$1100</f>
        <v>-0.34102625937117459</v>
      </c>
      <c r="P870" s="6">
        <f t="shared" si="3293"/>
        <v>-1.8829909618334142</v>
      </c>
      <c r="Q870" s="6">
        <f t="shared" si="3294"/>
        <v>-1.8175959714217562</v>
      </c>
      <c r="S870" s="6">
        <f>L870-logHir!L870</f>
        <v>-0.14841162213277848</v>
      </c>
      <c r="T870" s="6">
        <f>M870-logHir!M870</f>
        <v>-0.12579133749983917</v>
      </c>
      <c r="U870" s="6">
        <f>N870-logHir!N870</f>
        <v>-3.2895054391699929E-2</v>
      </c>
      <c r="V870" s="6">
        <f>O870-logHir!O870</f>
        <v>-0.10850648260893436</v>
      </c>
      <c r="W870" s="6">
        <f>P870-logHir!P870</f>
        <v>-1.7911762792563497</v>
      </c>
      <c r="X870" s="6">
        <f>Q870-logHir!Q870</f>
        <v>-1.6672956192685664</v>
      </c>
    </row>
    <row r="871" spans="1:24" x14ac:dyDescent="0.15">
      <c r="A871" s="1">
        <v>38</v>
      </c>
      <c r="B871" s="1" t="s">
        <v>321</v>
      </c>
      <c r="C871" s="1">
        <v>17</v>
      </c>
      <c r="D871" s="1" t="s">
        <v>11</v>
      </c>
      <c r="E871" s="4">
        <f>IF(資本ストック!E871&gt;0,LN(資本ストック!E871),0)</f>
        <v>12.402828039799342</v>
      </c>
      <c r="F871" s="4">
        <f>IF(資本ストック!F871&gt;0,LN(資本ストック!F871),0)</f>
        <v>13.355024331606506</v>
      </c>
      <c r="G871" s="4">
        <f>IF(資本ストック!G871&gt;0,LN(資本ストック!G871),0)</f>
        <v>13.688477488075746</v>
      </c>
      <c r="H871" s="4">
        <f>IF(資本ストック!H871&gt;0,LN(資本ストック!H871),0)</f>
        <v>13.730768492938815</v>
      </c>
      <c r="I871" s="4">
        <f>IF(資本ストック!I871&gt;0,LN(資本ストック!I871),0)</f>
        <v>13.779201143396635</v>
      </c>
      <c r="J871" s="4">
        <f>IF(資本ストック!J871&gt;0,LN(資本ストック!J871),0)</f>
        <v>13.757250841108981</v>
      </c>
      <c r="L871" s="6">
        <f t="shared" ref="L871" si="3427">E871-E$1101</f>
        <v>-0.19760806483736992</v>
      </c>
      <c r="M871" s="6">
        <f t="shared" ref="M871" si="3428">F871-F$1101</f>
        <v>-0.30014248588830306</v>
      </c>
      <c r="N871" s="6">
        <f t="shared" ref="N871" si="3429">G871-G$1101</f>
        <v>-0.3199591474855179</v>
      </c>
      <c r="O871" s="6">
        <f t="shared" ref="O871" si="3430">H871-H$1101</f>
        <v>-0.63713095057784663</v>
      </c>
      <c r="P871" s="6">
        <f t="shared" si="3293"/>
        <v>-0.42244071761711766</v>
      </c>
      <c r="Q871" s="6">
        <f t="shared" si="3294"/>
        <v>-0.43769732800961947</v>
      </c>
      <c r="S871" s="6">
        <f>L871-logHir!L871</f>
        <v>-0.10699819581020087</v>
      </c>
      <c r="T871" s="6">
        <f>M871-logHir!M871</f>
        <v>-0.14845547062394182</v>
      </c>
      <c r="U871" s="6">
        <f>N871-logHir!N871</f>
        <v>-0.15204359609325913</v>
      </c>
      <c r="V871" s="6">
        <f>O871-logHir!O871</f>
        <v>-0.46327764782457059</v>
      </c>
      <c r="W871" s="6">
        <f>P871-logHir!P871</f>
        <v>-0.24292111417020124</v>
      </c>
      <c r="X871" s="6">
        <f>Q871-logHir!Q871</f>
        <v>-0.26494013427616814</v>
      </c>
    </row>
    <row r="872" spans="1:24" x14ac:dyDescent="0.15">
      <c r="A872" s="1">
        <v>38</v>
      </c>
      <c r="B872" s="1" t="s">
        <v>321</v>
      </c>
      <c r="C872" s="1">
        <v>18</v>
      </c>
      <c r="D872" s="1" t="s">
        <v>12</v>
      </c>
      <c r="E872" s="4">
        <f>IF(資本ストック!E872&gt;0,LN(資本ストック!E872),0)</f>
        <v>11.42385298919794</v>
      </c>
      <c r="F872" s="4">
        <f>IF(資本ストック!F872&gt;0,LN(資本ストック!F872),0)</f>
        <v>12.709615161835139</v>
      </c>
      <c r="G872" s="4">
        <f>IF(資本ストック!G872&gt;0,LN(資本ストック!G872),0)</f>
        <v>12.950938333677524</v>
      </c>
      <c r="H872" s="4">
        <f>IF(資本ストック!H872&gt;0,LN(資本ストック!H872),0)</f>
        <v>13.1957104656837</v>
      </c>
      <c r="I872" s="4">
        <f>IF(資本ストック!I872&gt;0,LN(資本ストック!I872),0)</f>
        <v>12.900869921852451</v>
      </c>
      <c r="J872" s="4">
        <f>IF(資本ストック!J872&gt;0,LN(資本ストック!J872),0)</f>
        <v>12.922566779312895</v>
      </c>
      <c r="L872" s="6">
        <f t="shared" ref="L872" si="3431">E872-E$1102</f>
        <v>-0.49563141176236059</v>
      </c>
      <c r="M872" s="6">
        <f t="shared" ref="M872" si="3432">F872-F$1102</f>
        <v>-0.42511886836843793</v>
      </c>
      <c r="N872" s="6">
        <f t="shared" ref="N872" si="3433">G872-G$1102</f>
        <v>-0.47236158442592213</v>
      </c>
      <c r="O872" s="6">
        <f t="shared" ref="O872" si="3434">H872-H$1102</f>
        <v>-0.33257771505965117</v>
      </c>
      <c r="P872" s="6">
        <f t="shared" si="3293"/>
        <v>-1.3007719391613026</v>
      </c>
      <c r="Q872" s="6">
        <f t="shared" si="3294"/>
        <v>-1.2723813898057053</v>
      </c>
      <c r="S872" s="6">
        <f>L872-logHir!L872</f>
        <v>-0.25845008045015483</v>
      </c>
      <c r="T872" s="6">
        <f>M872-logHir!M872</f>
        <v>-0.21519361096374112</v>
      </c>
      <c r="U872" s="6">
        <f>N872-logHir!N872</f>
        <v>-0.18221820360876606</v>
      </c>
      <c r="V872" s="6">
        <f>O872-logHir!O872</f>
        <v>0.15073295103172413</v>
      </c>
      <c r="W872" s="6">
        <f>P872-logHir!P872</f>
        <v>-1.1568192823963841</v>
      </c>
      <c r="X872" s="6">
        <f>Q872-logHir!Q872</f>
        <v>-1.1420642537013155</v>
      </c>
    </row>
    <row r="873" spans="1:24" x14ac:dyDescent="0.15">
      <c r="A873" s="1">
        <v>38</v>
      </c>
      <c r="B873" s="1" t="s">
        <v>321</v>
      </c>
      <c r="C873" s="1">
        <v>19</v>
      </c>
      <c r="D873" s="1" t="s">
        <v>13</v>
      </c>
      <c r="E873" s="4">
        <f>IF(資本ストック!E873&gt;0,LN(資本ストック!E873),0)</f>
        <v>10.605590959234664</v>
      </c>
      <c r="F873" s="4">
        <f>IF(資本ストック!F873&gt;0,LN(資本ストック!F873),0)</f>
        <v>11.248278089480221</v>
      </c>
      <c r="G873" s="4">
        <f>IF(資本ストック!G873&gt;0,LN(資本ストック!G873),0)</f>
        <v>11.390163066948812</v>
      </c>
      <c r="H873" s="4">
        <f>IF(資本ストック!H873&gt;0,LN(資本ストック!H873),0)</f>
        <v>11.93284502647009</v>
      </c>
      <c r="I873" s="4">
        <f>IF(資本ストック!I873&gt;0,LN(資本ストック!I873),0)</f>
        <v>12.152317378154928</v>
      </c>
      <c r="J873" s="4">
        <f>IF(資本ストック!J873&gt;0,LN(資本ストック!J873),0)</f>
        <v>12.062945551875812</v>
      </c>
      <c r="L873" s="6">
        <f t="shared" ref="L873" si="3435">E873-E$1103</f>
        <v>-0.61899041873989802</v>
      </c>
      <c r="M873" s="6">
        <f t="shared" ref="M873" si="3436">F873-F$1103</f>
        <v>-0.34107764252570938</v>
      </c>
      <c r="N873" s="6">
        <f t="shared" ref="N873" si="3437">G873-G$1103</f>
        <v>-0.41203631461881152</v>
      </c>
      <c r="O873" s="6">
        <f t="shared" ref="O873" si="3438">H873-H$1103</f>
        <v>-0.29408504638668731</v>
      </c>
      <c r="P873" s="6">
        <f t="shared" si="3293"/>
        <v>-2.0493244828588253</v>
      </c>
      <c r="Q873" s="6">
        <f t="shared" si="3294"/>
        <v>-2.1320026172427884</v>
      </c>
      <c r="S873" s="6">
        <f>L873-logHir!L873</f>
        <v>-0.31117859153810201</v>
      </c>
      <c r="T873" s="6">
        <f>M873-logHir!M873</f>
        <v>-5.4276082007008952E-2</v>
      </c>
      <c r="U873" s="6">
        <f>N873-logHir!N873</f>
        <v>-0.10138190238422062</v>
      </c>
      <c r="V873" s="6">
        <f>O873-logHir!O873</f>
        <v>0.10372133419079788</v>
      </c>
      <c r="W873" s="6">
        <f>P873-logHir!P873</f>
        <v>-1.7739729590732018</v>
      </c>
      <c r="X873" s="6">
        <f>Q873-logHir!Q873</f>
        <v>-1.8418741217975967</v>
      </c>
    </row>
    <row r="874" spans="1:24" x14ac:dyDescent="0.15">
      <c r="A874" s="1">
        <v>38</v>
      </c>
      <c r="B874" s="1" t="s">
        <v>321</v>
      </c>
      <c r="C874" s="1">
        <v>20</v>
      </c>
      <c r="D874" s="1" t="s">
        <v>14</v>
      </c>
      <c r="E874" s="4">
        <f>IF(資本ストック!E874&gt;0,LN(資本ストック!E874),0)</f>
        <v>10.026926114927182</v>
      </c>
      <c r="F874" s="4">
        <f>IF(資本ストック!F874&gt;0,LN(資本ストック!F874),0)</f>
        <v>12.447693708980809</v>
      </c>
      <c r="G874" s="4">
        <f>IF(資本ストック!G874&gt;0,LN(資本ストック!G874),0)</f>
        <v>13.204048548259276</v>
      </c>
      <c r="H874" s="4">
        <f>IF(資本ストック!H874&gt;0,LN(資本ストック!H874),0)</f>
        <v>13.417236345600433</v>
      </c>
      <c r="I874" s="4">
        <f>IF(資本ストック!I874&gt;0,LN(資本ストック!I874),0)</f>
        <v>13.447317356946716</v>
      </c>
      <c r="J874" s="4">
        <f>IF(資本ストック!J874&gt;0,LN(資本ストック!J874),0)</f>
        <v>13.41760669330705</v>
      </c>
      <c r="L874" s="6">
        <f t="shared" ref="L874" si="3439">E874-E$1104</f>
        <v>-0.90357365769151521</v>
      </c>
      <c r="M874" s="6">
        <f t="shared" ref="M874" si="3440">F874-F$1104</f>
        <v>-0.52176869673484738</v>
      </c>
      <c r="N874" s="6">
        <f t="shared" ref="N874" si="3441">G874-G$1104</f>
        <v>-0.61855321690988596</v>
      </c>
      <c r="O874" s="6">
        <f t="shared" ref="O874" si="3442">H874-H$1104</f>
        <v>-0.79553830162513783</v>
      </c>
      <c r="P874" s="6">
        <f t="shared" si="3293"/>
        <v>-0.75432450406703744</v>
      </c>
      <c r="Q874" s="6">
        <f t="shared" si="3294"/>
        <v>-0.77734147581155</v>
      </c>
      <c r="S874" s="6">
        <f>L874-logHir!L874</f>
        <v>-0.54025322368929096</v>
      </c>
      <c r="T874" s="6">
        <f>M874-logHir!M874</f>
        <v>1.9558400828110223E-2</v>
      </c>
      <c r="U874" s="6">
        <f>N874-logHir!N874</f>
        <v>-0.25573120270187388</v>
      </c>
      <c r="V874" s="6">
        <f>O874-logHir!O874</f>
        <v>-0.31962218377497287</v>
      </c>
      <c r="W874" s="6">
        <f>P874-logHir!P874</f>
        <v>-0.29882691810166051</v>
      </c>
      <c r="X874" s="6">
        <f>Q874-logHir!Q874</f>
        <v>-0.34111041556763588</v>
      </c>
    </row>
    <row r="875" spans="1:24" x14ac:dyDescent="0.15">
      <c r="A875" s="1">
        <v>38</v>
      </c>
      <c r="B875" s="1" t="s">
        <v>321</v>
      </c>
      <c r="C875" s="1">
        <v>21</v>
      </c>
      <c r="D875" s="1" t="s">
        <v>15</v>
      </c>
      <c r="E875" s="4">
        <f>IF(資本ストック!E875&gt;0,LN(資本ストック!E875),0)</f>
        <v>12.024984200127067</v>
      </c>
      <c r="F875" s="4">
        <f>IF(資本ストック!F875&gt;0,LN(資本ストック!F875),0)</f>
        <v>13.26108624856893</v>
      </c>
      <c r="G875" s="4">
        <f>IF(資本ストック!G875&gt;0,LN(資本ストック!G875),0)</f>
        <v>13.675284101638125</v>
      </c>
      <c r="H875" s="4">
        <f>IF(資本ストック!H875&gt;0,LN(資本ストック!H875),0)</f>
        <v>13.891775061357366</v>
      </c>
      <c r="I875" s="4">
        <f>IF(資本ストック!I875&gt;0,LN(資本ストック!I875),0)</f>
        <v>13.777466112341921</v>
      </c>
      <c r="J875" s="4">
        <f>IF(資本ストック!J875&gt;0,LN(資本ストック!J875),0)</f>
        <v>13.753635318910645</v>
      </c>
      <c r="L875" s="6">
        <f t="shared" ref="L875" si="3443">E875-E$1105</f>
        <v>-0.56701128989261917</v>
      </c>
      <c r="M875" s="6">
        <f t="shared" ref="M875" si="3444">F875-F$1105</f>
        <v>-0.41637345576090468</v>
      </c>
      <c r="N875" s="6">
        <f t="shared" ref="N875" si="3445">G875-G$1105</f>
        <v>-0.46410693302220096</v>
      </c>
      <c r="O875" s="6">
        <f t="shared" ref="O875" si="3446">H875-H$1105</f>
        <v>-0.66015440847712803</v>
      </c>
      <c r="P875" s="6">
        <f t="shared" si="3293"/>
        <v>-0.42417574867183205</v>
      </c>
      <c r="Q875" s="6">
        <f t="shared" si="3294"/>
        <v>-0.44131285020795552</v>
      </c>
      <c r="S875" s="6">
        <f>L875-logHir!L875</f>
        <v>-0.68981196391679944</v>
      </c>
      <c r="T875" s="6">
        <f>M875-logHir!M875</f>
        <v>-0.38017347545057945</v>
      </c>
      <c r="U875" s="6">
        <f>N875-logHir!N875</f>
        <v>-0.32716286729342237</v>
      </c>
      <c r="V875" s="6">
        <f>O875-logHir!O875</f>
        <v>-0.35833436311360245</v>
      </c>
      <c r="W875" s="6">
        <f>P875-logHir!P875</f>
        <v>-0.33079535108366187</v>
      </c>
      <c r="X875" s="6">
        <f>Q875-logHir!Q875</f>
        <v>-0.33319717339701427</v>
      </c>
    </row>
    <row r="876" spans="1:24" x14ac:dyDescent="0.15">
      <c r="A876" s="1">
        <v>38</v>
      </c>
      <c r="B876" s="1" t="s">
        <v>192</v>
      </c>
      <c r="C876" s="1">
        <v>22</v>
      </c>
      <c r="D876" s="1" t="s">
        <v>7</v>
      </c>
      <c r="E876" s="4">
        <f>IF(資本ストック!E876&gt;0,LN(資本ストック!E876),0)</f>
        <v>10.235556356521576</v>
      </c>
      <c r="F876" s="4">
        <f>IF(資本ストック!F876&gt;0,LN(資本ストック!F876),0)</f>
        <v>13.205170353959693</v>
      </c>
      <c r="G876" s="4">
        <f>IF(資本ストック!G876&gt;0,LN(資本ストック!G876),0)</f>
        <v>13.996854767733668</v>
      </c>
      <c r="H876" s="4">
        <f>IF(資本ストック!H876&gt;0,LN(資本ストック!H876),0)</f>
        <v>14.280903534810308</v>
      </c>
      <c r="I876" s="4">
        <f>IF(資本ストック!I876&gt;0,LN(資本ストック!I876),0)</f>
        <v>14.40619210774458</v>
      </c>
      <c r="J876" s="4">
        <f>IF(資本ストック!J876&gt;0,LN(資本ストック!J876),0)</f>
        <v>14.393895979779662</v>
      </c>
      <c r="L876" s="6">
        <f t="shared" ref="L876" si="3447">E876-E$1106</f>
        <v>-1.9505296281716635</v>
      </c>
      <c r="M876" s="6">
        <f t="shared" ref="M876" si="3448">F876-F$1106</f>
        <v>-0.28422232384161639</v>
      </c>
      <c r="N876" s="6">
        <f t="shared" ref="N876" si="3449">G876-G$1106</f>
        <v>-0.40224874243617847</v>
      </c>
      <c r="O876" s="6">
        <f t="shared" ref="O876" si="3450">H876-H$1106</f>
        <v>-0.57476553846790779</v>
      </c>
      <c r="P876" s="6">
        <f t="shared" si="3293"/>
        <v>0.20455024673082711</v>
      </c>
      <c r="Q876" s="6">
        <f t="shared" si="3294"/>
        <v>0.19894781066106226</v>
      </c>
      <c r="S876" s="6">
        <f>L876-logHir!L876</f>
        <v>-1.7678686047236223</v>
      </c>
      <c r="T876" s="6">
        <f>M876-logHir!M876</f>
        <v>-2.0319472597652322E-2</v>
      </c>
      <c r="U876" s="6">
        <f>N876-logHir!N876</f>
        <v>-0.15526296651637672</v>
      </c>
      <c r="V876" s="6">
        <f>O876-logHir!O876</f>
        <v>-0.23893463133460635</v>
      </c>
      <c r="W876" s="6">
        <f>P876-logHir!P876</f>
        <v>0.47177804798202416</v>
      </c>
      <c r="X876" s="6">
        <f>Q876-logHir!Q876</f>
        <v>0.42267694940195888</v>
      </c>
    </row>
    <row r="877" spans="1:24" x14ac:dyDescent="0.15">
      <c r="A877" s="1">
        <v>38</v>
      </c>
      <c r="B877" s="1" t="s">
        <v>192</v>
      </c>
      <c r="C877" s="1">
        <v>23</v>
      </c>
      <c r="D877" s="1" t="s">
        <v>28</v>
      </c>
      <c r="E877" s="4">
        <f>IF(資本ストック!E877&gt;0,LN(資本ストック!E877),0)</f>
        <v>12.412168282437689</v>
      </c>
      <c r="F877" s="4">
        <f>IF(資本ストック!F877&gt;0,LN(資本ストック!F877),0)</f>
        <v>13.104645602855539</v>
      </c>
      <c r="G877" s="4">
        <f>IF(資本ストック!G877&gt;0,LN(資本ストック!G877),0)</f>
        <v>13.56620552144455</v>
      </c>
      <c r="H877" s="4">
        <f>IF(資本ストック!H877&gt;0,LN(資本ストック!H877),0)</f>
        <v>13.979630804693008</v>
      </c>
      <c r="I877" s="4">
        <f>IF(資本ストック!I877&gt;0,LN(資本ストック!I877),0)</f>
        <v>14.064536427333953</v>
      </c>
      <c r="J877" s="4">
        <f>IF(資本ストック!J877&gt;0,LN(資本ストック!J877),0)</f>
        <v>14.061231323699646</v>
      </c>
      <c r="L877" s="6">
        <f t="shared" ref="L877" si="3451">E877-E$1107</f>
        <v>-0.28744887797641283</v>
      </c>
      <c r="M877" s="6">
        <f t="shared" ref="M877" si="3452">F877-F$1107</f>
        <v>-0.39139168082672704</v>
      </c>
      <c r="N877" s="6">
        <f t="shared" ref="N877" si="3453">G877-G$1107</f>
        <v>-0.4300030656572833</v>
      </c>
      <c r="O877" s="6">
        <f t="shared" ref="O877" si="3454">H877-H$1107</f>
        <v>-0.61297565010826283</v>
      </c>
      <c r="P877" s="6">
        <f t="shared" si="3293"/>
        <v>-0.13710543367979966</v>
      </c>
      <c r="Q877" s="6">
        <f t="shared" si="3294"/>
        <v>-0.13371684541895412</v>
      </c>
      <c r="S877" s="6">
        <f>L877-logHir!L877</f>
        <v>-6.8004003558355564E-2</v>
      </c>
      <c r="T877" s="6">
        <f>M877-logHir!M877</f>
        <v>-5.5014704424714012E-2</v>
      </c>
      <c r="U877" s="6">
        <f>N877-logHir!N877</f>
        <v>-0.17542017978699853</v>
      </c>
      <c r="V877" s="6">
        <f>O877-logHir!O877</f>
        <v>-0.32510605722682939</v>
      </c>
      <c r="W877" s="6">
        <f>P877-logHir!P877</f>
        <v>6.3569433776955009E-2</v>
      </c>
      <c r="X877" s="6">
        <f>Q877-logHir!Q877</f>
        <v>3.8896938080052124E-2</v>
      </c>
    </row>
    <row r="878" spans="1:24" x14ac:dyDescent="0.15">
      <c r="A878" s="1">
        <v>39</v>
      </c>
      <c r="B878" s="1" t="s">
        <v>323</v>
      </c>
      <c r="C878" s="1">
        <v>1</v>
      </c>
      <c r="D878" s="1" t="s">
        <v>8</v>
      </c>
      <c r="E878" s="4">
        <f>IF(資本ストック!E878&gt;0,LN(資本ストック!E878),0)</f>
        <v>13.316712020473382</v>
      </c>
      <c r="F878" s="4">
        <f>IF(資本ストック!F878&gt;0,LN(資本ストック!F878),0)</f>
        <v>13.168793063984383</v>
      </c>
      <c r="G878" s="4">
        <f>IF(資本ストック!G878&gt;0,LN(資本ストック!G878),0)</f>
        <v>13.296454170676798</v>
      </c>
      <c r="H878" s="4">
        <f>IF(資本ストック!H878&gt;0,LN(資本ストック!H878),0)</f>
        <v>13.476879388445896</v>
      </c>
      <c r="I878" s="4">
        <f>IF(資本ストック!I878&gt;0,LN(資本ストック!I878),0)</f>
        <v>13.480875466135759</v>
      </c>
      <c r="J878" s="4">
        <f>IF(資本ストック!J878&gt;0,LN(資本ストック!J878),0)</f>
        <v>13.460611076066826</v>
      </c>
      <c r="L878" s="6">
        <f t="shared" ref="L878" si="3455">E878-E$1085</f>
        <v>-9.6436687944247979E-2</v>
      </c>
      <c r="M878" s="6">
        <f t="shared" ref="M878" si="3456">F878-F$1085</f>
        <v>-0.46969239983021716</v>
      </c>
      <c r="N878" s="6">
        <f t="shared" ref="N878" si="3457">G878-G$1085</f>
        <v>-0.69089936479757341</v>
      </c>
      <c r="O878" s="6">
        <f t="shared" ref="O878" si="3458">H878-H$1085</f>
        <v>-0.70908536295800673</v>
      </c>
      <c r="P878" s="6">
        <f t="shared" si="3293"/>
        <v>-0.72076639487799454</v>
      </c>
      <c r="Q878" s="6">
        <f t="shared" si="3294"/>
        <v>-0.7343370930517743</v>
      </c>
      <c r="S878" s="6">
        <f>L878-logHir!L878</f>
        <v>0.24083786369558879</v>
      </c>
      <c r="T878" s="6">
        <f>M878-logHir!M878</f>
        <v>-0.21191608021672081</v>
      </c>
      <c r="U878" s="6">
        <f>N878-logHir!N878</f>
        <v>-0.48515368305523765</v>
      </c>
      <c r="V878" s="6">
        <f>O878-logHir!O878</f>
        <v>-0.54714321864252646</v>
      </c>
      <c r="W878" s="6">
        <f>P878-logHir!P878</f>
        <v>-0.5898343487953035</v>
      </c>
      <c r="X878" s="6">
        <f>Q878-logHir!Q878</f>
        <v>-0.62076258904357928</v>
      </c>
    </row>
    <row r="879" spans="1:24" x14ac:dyDescent="0.15">
      <c r="A879" s="1">
        <v>39</v>
      </c>
      <c r="B879" s="1" t="s">
        <v>323</v>
      </c>
      <c r="C879" s="1">
        <v>2</v>
      </c>
      <c r="D879" s="1" t="s">
        <v>9</v>
      </c>
      <c r="E879" s="4">
        <f>IF(資本ストック!E879&gt;0,LN(資本ストック!E879),0)</f>
        <v>10.610518746497558</v>
      </c>
      <c r="F879" s="4">
        <f>IF(資本ストック!F879&gt;0,LN(資本ストック!F879),0)</f>
        <v>10.241562785772828</v>
      </c>
      <c r="G879" s="4">
        <f>IF(資本ストック!G879&gt;0,LN(資本ストック!G879),0)</f>
        <v>9.8900465917353859</v>
      </c>
      <c r="H879" s="4">
        <f>IF(資本ストック!H879&gt;0,LN(資本ストック!H879),0)</f>
        <v>9.6017685966930575</v>
      </c>
      <c r="I879" s="4">
        <f>IF(資本ストック!I879&gt;0,LN(資本ストック!I879),0)</f>
        <v>9.7189027011992497</v>
      </c>
      <c r="J879" s="4">
        <f>IF(資本ストック!J879&gt;0,LN(資本ストック!J879),0)</f>
        <v>9.6685870055650192</v>
      </c>
      <c r="L879" s="6">
        <f t="shared" ref="L879" si="3459">E879-E$1086</f>
        <v>0.66540351926180463</v>
      </c>
      <c r="M879" s="6">
        <f t="shared" ref="M879" si="3460">F879-F$1086</f>
        <v>0.12071994894253102</v>
      </c>
      <c r="N879" s="6">
        <f t="shared" ref="N879" si="3461">G879-G$1086</f>
        <v>-0.31981008105364772</v>
      </c>
      <c r="O879" s="6">
        <f t="shared" ref="O879" si="3462">H879-H$1086</f>
        <v>-0.59255369573268624</v>
      </c>
      <c r="P879" s="6">
        <f t="shared" si="3293"/>
        <v>-4.4827391598145034</v>
      </c>
      <c r="Q879" s="6">
        <f t="shared" si="3294"/>
        <v>-4.526361163553581</v>
      </c>
      <c r="S879" s="6">
        <f>L879-logHir!L879</f>
        <v>0.96676993377932163</v>
      </c>
      <c r="T879" s="6">
        <f>M879-logHir!M879</f>
        <v>6.7161406260716205E-2</v>
      </c>
      <c r="U879" s="6">
        <f>N879-logHir!N879</f>
        <v>-0.38164527851771801</v>
      </c>
      <c r="V879" s="6">
        <f>O879-logHir!O879</f>
        <v>-0.86653926071170595</v>
      </c>
      <c r="W879" s="6">
        <f>P879-logHir!P879</f>
        <v>-4.6545367782428606</v>
      </c>
      <c r="X879" s="6">
        <f>Q879-logHir!Q879</f>
        <v>-4.6989822184096992</v>
      </c>
    </row>
    <row r="880" spans="1:24" x14ac:dyDescent="0.15">
      <c r="A880" s="1">
        <v>39</v>
      </c>
      <c r="B880" s="1" t="s">
        <v>324</v>
      </c>
      <c r="C880" s="1">
        <v>3</v>
      </c>
      <c r="D880" s="1" t="s">
        <v>16</v>
      </c>
      <c r="E880" s="4">
        <f>IF(資本ストック!E880&gt;0,LN(資本ストック!E880),0)</f>
        <v>9.1196362733016247</v>
      </c>
      <c r="F880" s="4">
        <f>IF(資本ストック!F880&gt;0,LN(資本ストック!F880),0)</f>
        <v>9.8445576919686637</v>
      </c>
      <c r="G880" s="4">
        <f>IF(資本ストック!G880&gt;0,LN(資本ストック!G880),0)</f>
        <v>10.280945420919847</v>
      </c>
      <c r="H880" s="4">
        <f>IF(資本ストック!H880&gt;0,LN(資本ストック!H880),0)</f>
        <v>10.743635252284035</v>
      </c>
      <c r="I880" s="4">
        <f>IF(資本ストック!I880&gt;0,LN(資本ストック!I880),0)</f>
        <v>10.792901892867917</v>
      </c>
      <c r="J880" s="4">
        <f>IF(資本ストック!J880&gt;0,LN(資本ストック!J880),0)</f>
        <v>10.776748522042116</v>
      </c>
      <c r="L880" s="6">
        <f t="shared" ref="L880" si="3463">E880-E$1087</f>
        <v>-1.8855746440916761</v>
      </c>
      <c r="M880" s="6">
        <f t="shared" ref="M880" si="3464">F880-F$1087</f>
        <v>-1.753908784238865</v>
      </c>
      <c r="N880" s="6">
        <f t="shared" ref="N880" si="3465">G880-G$1087</f>
        <v>-1.8540638067592212</v>
      </c>
      <c r="O880" s="6">
        <f t="shared" ref="O880" si="3466">H880-H$1087</f>
        <v>-1.752693004302845</v>
      </c>
      <c r="P880" s="6">
        <f t="shared" si="3293"/>
        <v>-3.4087399681458361</v>
      </c>
      <c r="Q880" s="6">
        <f t="shared" si="3294"/>
        <v>-3.4181996470764844</v>
      </c>
      <c r="S880" s="6">
        <f>L880-logHir!L880</f>
        <v>-0.89857820081101458</v>
      </c>
      <c r="T880" s="6">
        <f>M880-logHir!M880</f>
        <v>-0.74316217683123043</v>
      </c>
      <c r="U880" s="6">
        <f>N880-logHir!N880</f>
        <v>-0.81462515803243463</v>
      </c>
      <c r="V880" s="6">
        <f>O880-logHir!O880</f>
        <v>-0.55500363201021941</v>
      </c>
      <c r="W880" s="6">
        <f>P880-logHir!P880</f>
        <v>-2.3090749148312906</v>
      </c>
      <c r="X880" s="6">
        <f>Q880-logHir!Q880</f>
        <v>-2.25343682364832</v>
      </c>
    </row>
    <row r="881" spans="1:24" x14ac:dyDescent="0.15">
      <c r="A881" s="1">
        <v>39</v>
      </c>
      <c r="B881" s="1" t="s">
        <v>324</v>
      </c>
      <c r="C881" s="1">
        <v>4</v>
      </c>
      <c r="D881" s="1" t="s">
        <v>17</v>
      </c>
      <c r="E881" s="4">
        <f>IF(資本ストック!E881&gt;0,LN(資本ストック!E881),0)</f>
        <v>9.4532772561895708</v>
      </c>
      <c r="F881" s="4">
        <f>IF(資本ストック!F881&gt;0,LN(資本ストック!F881),0)</f>
        <v>9.7429177141946841</v>
      </c>
      <c r="G881" s="4">
        <f>IF(資本ストック!G881&gt;0,LN(資本ストック!G881),0)</f>
        <v>10.032078443761852</v>
      </c>
      <c r="H881" s="4">
        <f>IF(資本ストック!H881&gt;0,LN(資本ストック!H881),0)</f>
        <v>10.009795350214032</v>
      </c>
      <c r="I881" s="4">
        <f>IF(資本ストック!I881&gt;0,LN(資本ストック!I881),0)</f>
        <v>9.9385904173941437</v>
      </c>
      <c r="J881" s="4">
        <f>IF(資本ストック!J881&gt;0,LN(資本ストック!J881),0)</f>
        <v>9.8978371174024975</v>
      </c>
      <c r="L881" s="6">
        <f t="shared" ref="L881" si="3467">E881-E$1088</f>
        <v>-1.2542293222184142</v>
      </c>
      <c r="M881" s="6">
        <f t="shared" ref="M881" si="3468">F881-F$1088</f>
        <v>-1.424897386966764</v>
      </c>
      <c r="N881" s="6">
        <f t="shared" ref="N881" si="3469">G881-G$1088</f>
        <v>-1.4301557397284217</v>
      </c>
      <c r="O881" s="6">
        <f t="shared" ref="O881" si="3470">H881-H$1088</f>
        <v>-1.5125641704725901</v>
      </c>
      <c r="P881" s="6">
        <f t="shared" si="3293"/>
        <v>-4.2630514436196094</v>
      </c>
      <c r="Q881" s="6">
        <f t="shared" si="3294"/>
        <v>-4.2971110517161026</v>
      </c>
      <c r="S881" s="6">
        <f>L881-logHir!L881</f>
        <v>0.30454330924360029</v>
      </c>
      <c r="T881" s="6">
        <f>M881-logHir!M881</f>
        <v>-0.39319295432356505</v>
      </c>
      <c r="U881" s="6">
        <f>N881-logHir!N881</f>
        <v>-0.56484610298220872</v>
      </c>
      <c r="V881" s="6">
        <f>O881-logHir!O881</f>
        <v>-0.28830265775335207</v>
      </c>
      <c r="W881" s="6">
        <f>P881-logHir!P881</f>
        <v>-2.9735501183978421</v>
      </c>
      <c r="X881" s="6">
        <f>Q881-logHir!Q881</f>
        <v>-2.9352818196917259</v>
      </c>
    </row>
    <row r="882" spans="1:24" x14ac:dyDescent="0.15">
      <c r="A882" s="1">
        <v>39</v>
      </c>
      <c r="B882" s="1" t="s">
        <v>324</v>
      </c>
      <c r="C882" s="1">
        <v>5</v>
      </c>
      <c r="D882" s="1" t="s">
        <v>18</v>
      </c>
      <c r="E882" s="4">
        <f>IF(資本ストック!E882&gt;0,LN(資本ストック!E882),0)</f>
        <v>9.3978406858211354</v>
      </c>
      <c r="F882" s="4">
        <f>IF(資本ストック!F882&gt;0,LN(資本ストック!F882),0)</f>
        <v>9.6945825299288408</v>
      </c>
      <c r="G882" s="4">
        <f>IF(資本ストック!G882&gt;0,LN(資本ストック!G882),0)</f>
        <v>10.300691954816131</v>
      </c>
      <c r="H882" s="4">
        <f>IF(資本ストック!H882&gt;0,LN(資本ストック!H882),0)</f>
        <v>10.684435765228258</v>
      </c>
      <c r="I882" s="4">
        <f>IF(資本ストック!I882&gt;0,LN(資本ストック!I882),0)</f>
        <v>10.823607903628528</v>
      </c>
      <c r="J882" s="4">
        <f>IF(資本ストック!J882&gt;0,LN(資本ストック!J882),0)</f>
        <v>10.803769998208644</v>
      </c>
      <c r="L882" s="6">
        <f t="shared" ref="L882" si="3471">E882-E$1089</f>
        <v>-0.78059236106416741</v>
      </c>
      <c r="M882" s="6">
        <f t="shared" ref="M882" si="3472">F882-F$1089</f>
        <v>-0.86757966771754091</v>
      </c>
      <c r="N882" s="6">
        <f t="shared" ref="N882" si="3473">G882-G$1089</f>
        <v>-0.7056386128375447</v>
      </c>
      <c r="O882" s="6">
        <f t="shared" ref="O882" si="3474">H882-H$1089</f>
        <v>-0.6261645261395401</v>
      </c>
      <c r="P882" s="6">
        <f t="shared" si="3293"/>
        <v>-3.3780339573852256</v>
      </c>
      <c r="Q882" s="6">
        <f t="shared" si="3294"/>
        <v>-3.3911781709099564</v>
      </c>
      <c r="S882" s="6">
        <f>L882-logHir!L882</f>
        <v>-0.84299670438374896</v>
      </c>
      <c r="T882" s="6">
        <f>M882-logHir!M882</f>
        <v>-0.65617719083314441</v>
      </c>
      <c r="U882" s="6">
        <f>N882-logHir!N882</f>
        <v>-0.33509248625722954</v>
      </c>
      <c r="V882" s="6">
        <f>O882-logHir!O882</f>
        <v>-0.43964735379736553</v>
      </c>
      <c r="W882" s="6">
        <f>P882-logHir!P882</f>
        <v>-3.1521923985889835</v>
      </c>
      <c r="X882" s="6">
        <f>Q882-logHir!Q882</f>
        <v>-3.1752753982154793</v>
      </c>
    </row>
    <row r="883" spans="1:24" x14ac:dyDescent="0.15">
      <c r="A883" s="1">
        <v>39</v>
      </c>
      <c r="B883" s="1" t="s">
        <v>324</v>
      </c>
      <c r="C883" s="1">
        <v>6</v>
      </c>
      <c r="D883" s="1" t="s">
        <v>2</v>
      </c>
      <c r="E883" s="4">
        <f>IF(資本ストック!E883&gt;0,LN(資本ストック!E883),0)</f>
        <v>8.7772901412238582</v>
      </c>
      <c r="F883" s="4">
        <f>IF(資本ストック!F883&gt;0,LN(資本ストック!F883),0)</f>
        <v>9.3293199895702177</v>
      </c>
      <c r="G883" s="4">
        <f>IF(資本ストック!G883&gt;0,LN(資本ストック!G883),0)</f>
        <v>9.221380594528938</v>
      </c>
      <c r="H883" s="4">
        <f>IF(資本ストック!H883&gt;0,LN(資本ストック!H883),0)</f>
        <v>9.1673212558473072</v>
      </c>
      <c r="I883" s="4">
        <f>IF(資本ストック!I883&gt;0,LN(資本ストック!I883),0)</f>
        <v>9.1273507688006266</v>
      </c>
      <c r="J883" s="4">
        <f>IF(資本ストック!J883&gt;0,LN(資本ストック!J883),0)</f>
        <v>9.1128936062592611</v>
      </c>
      <c r="L883" s="6">
        <f t="shared" ref="L883" si="3475">E883-E$1090</f>
        <v>-2.3019157665043153</v>
      </c>
      <c r="M883" s="6">
        <f t="shared" ref="M883" si="3476">F883-F$1090</f>
        <v>-2.0651738840451763</v>
      </c>
      <c r="N883" s="6">
        <f t="shared" ref="N883" si="3477">G883-G$1090</f>
        <v>-2.5546875303821501</v>
      </c>
      <c r="O883" s="6">
        <f t="shared" ref="O883" si="3478">H883-H$1090</f>
        <v>-2.8669417749849799</v>
      </c>
      <c r="P883" s="6">
        <f t="shared" si="3293"/>
        <v>-5.0742910922131266</v>
      </c>
      <c r="Q883" s="6">
        <f t="shared" si="3294"/>
        <v>-5.082054562859339</v>
      </c>
      <c r="S883" s="6">
        <f>L883-logHir!L883</f>
        <v>-0.73400794423507687</v>
      </c>
      <c r="T883" s="6">
        <f>M883-logHir!M883</f>
        <v>0.53594565572944308</v>
      </c>
      <c r="U883" s="6">
        <f>N883-logHir!N883</f>
        <v>-0.32159225949508041</v>
      </c>
      <c r="V883" s="6">
        <f>O883-logHir!O883</f>
        <v>-0.6458625381284282</v>
      </c>
      <c r="W883" s="6">
        <f>P883-logHir!P883</f>
        <v>-2.8593585398233268</v>
      </c>
      <c r="X883" s="6">
        <f>Q883-logHir!Q883</f>
        <v>-3.0175400190861472</v>
      </c>
    </row>
    <row r="884" spans="1:24" x14ac:dyDescent="0.15">
      <c r="A884" s="1">
        <v>39</v>
      </c>
      <c r="B884" s="1" t="s">
        <v>324</v>
      </c>
      <c r="C884" s="1">
        <v>7</v>
      </c>
      <c r="D884" s="1" t="s">
        <v>19</v>
      </c>
      <c r="E884" s="4">
        <f>IF(資本ストック!E884&gt;0,LN(資本ストック!E884),0)</f>
        <v>4.8188120267120569</v>
      </c>
      <c r="F884" s="4">
        <f>IF(資本ストック!F884&gt;0,LN(資本ストック!F884),0)</f>
        <v>6.303857042682508</v>
      </c>
      <c r="G884" s="4">
        <f>IF(資本ストック!G884&gt;0,LN(資本ストック!G884),0)</f>
        <v>5.6677478563189254</v>
      </c>
      <c r="H884" s="4">
        <f>IF(資本ストック!H884&gt;0,LN(資本ストック!H884),0)</f>
        <v>6.935994728620229</v>
      </c>
      <c r="I884" s="4">
        <f>IF(資本ストック!I884&gt;0,LN(資本ストック!I884),0)</f>
        <v>6.7570535630016328</v>
      </c>
      <c r="J884" s="4">
        <f>IF(資本ストック!J884&gt;0,LN(資本ストック!J884),0)</f>
        <v>6.7505188992229073</v>
      </c>
      <c r="L884" s="6">
        <f t="shared" ref="L884" si="3479">E884-E$1091</f>
        <v>-4.4598271096599023</v>
      </c>
      <c r="M884" s="6">
        <f t="shared" ref="M884" si="3480">F884-F$1091</f>
        <v>-3.6971833534631378</v>
      </c>
      <c r="N884" s="6">
        <f t="shared" ref="N884" si="3481">G884-G$1091</f>
        <v>-4.3051533681947394</v>
      </c>
      <c r="O884" s="6">
        <f t="shared" ref="O884" si="3482">H884-H$1091</f>
        <v>-3.5528379160441466</v>
      </c>
      <c r="P884" s="6">
        <f t="shared" si="3293"/>
        <v>-7.4445882980121203</v>
      </c>
      <c r="Q884" s="6">
        <f t="shared" si="3294"/>
        <v>-7.4444292698956929</v>
      </c>
      <c r="S884" s="6">
        <f>L884-logHir!L884</f>
        <v>-2.5692624598866463</v>
      </c>
      <c r="T884" s="6">
        <f>M884-logHir!M884</f>
        <v>-1.2256605421667883</v>
      </c>
      <c r="U884" s="6">
        <f>N884-logHir!N884</f>
        <v>-2.2622263836964311</v>
      </c>
      <c r="V884" s="6">
        <f>O884-logHir!O884</f>
        <v>4.8034216782549599E-2</v>
      </c>
      <c r="W884" s="6">
        <f>P884-logHir!P884</f>
        <v>-5.7484366010656771</v>
      </c>
      <c r="X884" s="6">
        <f>Q884-logHir!Q884</f>
        <v>-5.4366670827545294</v>
      </c>
    </row>
    <row r="885" spans="1:24" x14ac:dyDescent="0.15">
      <c r="A885" s="1">
        <v>39</v>
      </c>
      <c r="B885" s="1" t="s">
        <v>324</v>
      </c>
      <c r="C885" s="1">
        <v>8</v>
      </c>
      <c r="D885" s="1" t="s">
        <v>20</v>
      </c>
      <c r="E885" s="4">
        <f>IF(資本ストック!E885&gt;0,LN(資本ストック!E885),0)</f>
        <v>10.650412534297725</v>
      </c>
      <c r="F885" s="4">
        <f>IF(資本ストック!F885&gt;0,LN(資本ストック!F885),0)</f>
        <v>10.897197938670176</v>
      </c>
      <c r="G885" s="4">
        <f>IF(資本ストック!G885&gt;0,LN(資本ストック!G885),0)</f>
        <v>10.95244085539133</v>
      </c>
      <c r="H885" s="4">
        <f>IF(資本ストック!H885&gt;0,LN(資本ストック!H885),0)</f>
        <v>11.112820889488196</v>
      </c>
      <c r="I885" s="4">
        <f>IF(資本ストック!I885&gt;0,LN(資本ストック!I885),0)</f>
        <v>11.160225361993861</v>
      </c>
      <c r="J885" s="4">
        <f>IF(資本ストック!J885&gt;0,LN(資本ストック!J885),0)</f>
        <v>11.154738057077777</v>
      </c>
      <c r="L885" s="6">
        <f t="shared" ref="L885" si="3483">E885-E$1092</f>
        <v>-0.13307143977830371</v>
      </c>
      <c r="M885" s="6">
        <f t="shared" ref="M885" si="3484">F885-F$1092</f>
        <v>-0.13771465983371556</v>
      </c>
      <c r="N885" s="6">
        <f t="shared" ref="N885" si="3485">G885-G$1092</f>
        <v>-0.34957376710628374</v>
      </c>
      <c r="O885" s="6">
        <f t="shared" ref="O885" si="3486">H885-H$1092</f>
        <v>-0.24580019672957398</v>
      </c>
      <c r="P885" s="6">
        <f t="shared" si="3293"/>
        <v>-3.041416499019892</v>
      </c>
      <c r="Q885" s="6">
        <f t="shared" si="3294"/>
        <v>-3.0402101120408229</v>
      </c>
      <c r="S885" s="6">
        <f>L885-logHir!L885</f>
        <v>0.86259962342725061</v>
      </c>
      <c r="T885" s="6">
        <f>M885-logHir!M885</f>
        <v>0.65623187609785738</v>
      </c>
      <c r="U885" s="6">
        <f>N885-logHir!N885</f>
        <v>0.59164562101773654</v>
      </c>
      <c r="V885" s="6">
        <f>O885-logHir!O885</f>
        <v>0.63114982608014003</v>
      </c>
      <c r="W885" s="6">
        <f>P885-logHir!P885</f>
        <v>-2.0696150906433513</v>
      </c>
      <c r="X885" s="6">
        <f>Q885-logHir!Q885</f>
        <v>-2.1148947038975656</v>
      </c>
    </row>
    <row r="886" spans="1:24" x14ac:dyDescent="0.15">
      <c r="A886" s="1">
        <v>39</v>
      </c>
      <c r="B886" s="1" t="s">
        <v>324</v>
      </c>
      <c r="C886" s="1">
        <v>9</v>
      </c>
      <c r="D886" s="1" t="s">
        <v>21</v>
      </c>
      <c r="E886" s="4">
        <f>IF(資本ストック!E886&gt;0,LN(資本ストック!E886),0)</f>
        <v>8.8074490360142068</v>
      </c>
      <c r="F886" s="4">
        <f>IF(資本ストック!F886&gt;0,LN(資本ストック!F886),0)</f>
        <v>9.5205388964332389</v>
      </c>
      <c r="G886" s="4">
        <f>IF(資本ストック!G886&gt;0,LN(資本ストック!G886),0)</f>
        <v>9.6988518610481034</v>
      </c>
      <c r="H886" s="4">
        <f>IF(資本ストック!H886&gt;0,LN(資本ストック!H886),0)</f>
        <v>9.701849817379264</v>
      </c>
      <c r="I886" s="4">
        <f>IF(資本ストック!I886&gt;0,LN(資本ストック!I886),0)</f>
        <v>10.281508154539029</v>
      </c>
      <c r="J886" s="4">
        <f>IF(資本ストック!J886&gt;0,LN(資本ストック!J886),0)</f>
        <v>10.40279266518227</v>
      </c>
      <c r="L886" s="6">
        <f t="shared" ref="L886" si="3487">E886-E$1093</f>
        <v>-2.4493591236935295</v>
      </c>
      <c r="M886" s="6">
        <f t="shared" ref="M886" si="3488">F886-F$1093</f>
        <v>-2.3217690019876631</v>
      </c>
      <c r="N886" s="6">
        <f t="shared" ref="N886" si="3489">G886-G$1093</f>
        <v>-2.4547495901876619</v>
      </c>
      <c r="O886" s="6">
        <f t="shared" ref="O886" si="3490">H886-H$1093</f>
        <v>-2.5398087389652346</v>
      </c>
      <c r="P886" s="6">
        <f t="shared" si="3293"/>
        <v>-3.9201337064747239</v>
      </c>
      <c r="Q886" s="6">
        <f t="shared" si="3294"/>
        <v>-3.7921555039363302</v>
      </c>
      <c r="S886" s="6">
        <f>L886-logHir!L886</f>
        <v>-0.6685554001472731</v>
      </c>
      <c r="T886" s="6">
        <f>M886-logHir!M886</f>
        <v>-0.79974397883077053</v>
      </c>
      <c r="U886" s="6">
        <f>N886-logHir!N886</f>
        <v>-0.60990587685907904</v>
      </c>
      <c r="V886" s="6">
        <f>O886-logHir!O886</f>
        <v>-0.78005244176138966</v>
      </c>
      <c r="W886" s="6">
        <f>P886-logHir!P886</f>
        <v>-2.2047412894659111</v>
      </c>
      <c r="X886" s="6">
        <f>Q886-logHir!Q886</f>
        <v>-2.0194717523491219</v>
      </c>
    </row>
    <row r="887" spans="1:24" x14ac:dyDescent="0.15">
      <c r="A887" s="1">
        <v>39</v>
      </c>
      <c r="B887" s="1" t="s">
        <v>324</v>
      </c>
      <c r="C887" s="1">
        <v>10</v>
      </c>
      <c r="D887" s="1" t="s">
        <v>22</v>
      </c>
      <c r="E887" s="4">
        <f>IF(資本ストック!E887&gt;0,LN(資本ストック!E887),0)</f>
        <v>7.4635418359389902</v>
      </c>
      <c r="F887" s="4">
        <f>IF(資本ストック!F887&gt;0,LN(資本ストック!F887),0)</f>
        <v>8.200154556543561</v>
      </c>
      <c r="G887" s="4">
        <f>IF(資本ストック!G887&gt;0,LN(資本ストック!G887),0)</f>
        <v>8.3878309010018146</v>
      </c>
      <c r="H887" s="4">
        <f>IF(資本ストック!H887&gt;0,LN(資本ストック!H887),0)</f>
        <v>8.6808268647089157</v>
      </c>
      <c r="I887" s="4">
        <f>IF(資本ストック!I887&gt;0,LN(資本ストック!I887),0)</f>
        <v>8.3836165105035292</v>
      </c>
      <c r="J887" s="4">
        <f>IF(資本ストック!J887&gt;0,LN(資本ストック!J887),0)</f>
        <v>8.374155463463989</v>
      </c>
      <c r="L887" s="6">
        <f t="shared" ref="L887" si="3491">E887-E$1094</f>
        <v>-2.7777781420079428</v>
      </c>
      <c r="M887" s="6">
        <f t="shared" ref="M887" si="3492">F887-F$1094</f>
        <v>-2.4107620301036441</v>
      </c>
      <c r="N887" s="6">
        <f t="shared" ref="N887" si="3493">G887-G$1094</f>
        <v>-2.6776542062459878</v>
      </c>
      <c r="O887" s="6">
        <f t="shared" ref="O887" si="3494">H887-H$1094</f>
        <v>-2.6527166172094567</v>
      </c>
      <c r="P887" s="6">
        <f t="shared" si="3293"/>
        <v>-5.818025350510224</v>
      </c>
      <c r="Q887" s="6">
        <f t="shared" si="3294"/>
        <v>-5.8207927056546112</v>
      </c>
      <c r="S887" s="6">
        <f>L887-logHir!L887</f>
        <v>-1.5927634229147216</v>
      </c>
      <c r="T887" s="6">
        <f>M887-logHir!M887</f>
        <v>-1.0458303761488441</v>
      </c>
      <c r="U887" s="6">
        <f>N887-logHir!N887</f>
        <v>-1.093528818368771</v>
      </c>
      <c r="V887" s="6">
        <f>O887-logHir!O887</f>
        <v>-0.88887584090436889</v>
      </c>
      <c r="W887" s="6">
        <f>P887-logHir!P887</f>
        <v>-3.9481935282206493</v>
      </c>
      <c r="X887" s="6">
        <f>Q887-logHir!Q887</f>
        <v>-4.0268243695107415</v>
      </c>
    </row>
    <row r="888" spans="1:24" x14ac:dyDescent="0.15">
      <c r="A888" s="1">
        <v>39</v>
      </c>
      <c r="B888" s="1" t="s">
        <v>324</v>
      </c>
      <c r="C888" s="1">
        <v>11</v>
      </c>
      <c r="D888" s="1" t="s">
        <v>23</v>
      </c>
      <c r="E888" s="4">
        <f>IF(資本ストック!E888&gt;0,LN(資本ストック!E888),0)</f>
        <v>10.197281667431726</v>
      </c>
      <c r="F888" s="4">
        <f>IF(資本ストック!F888&gt;0,LN(資本ストック!F888),0)</f>
        <v>10.452216372494888</v>
      </c>
      <c r="G888" s="4">
        <f>IF(資本ストック!G888&gt;0,LN(資本ストック!G888),0)</f>
        <v>10.887519487455732</v>
      </c>
      <c r="H888" s="4">
        <f>IF(資本ストック!H888&gt;0,LN(資本ストック!H888),0)</f>
        <v>11.057532197475707</v>
      </c>
      <c r="I888" s="4">
        <f>IF(資本ストック!I888&gt;0,LN(資本ストック!I888),0)</f>
        <v>11.085581419369559</v>
      </c>
      <c r="J888" s="4">
        <f>IF(資本ストック!J888&gt;0,LN(資本ストック!J888),0)</f>
        <v>11.11289757703679</v>
      </c>
      <c r="L888" s="6">
        <f t="shared" ref="L888" si="3495">E888-E$1095</f>
        <v>-0.6189189435466389</v>
      </c>
      <c r="M888" s="6">
        <f t="shared" ref="M888" si="3496">F888-F$1095</f>
        <v>-0.76541770600608494</v>
      </c>
      <c r="N888" s="6">
        <f t="shared" ref="N888" si="3497">G888-G$1095</f>
        <v>-1.0399907433488007</v>
      </c>
      <c r="O888" s="6">
        <f t="shared" ref="O888" si="3498">H888-H$1095</f>
        <v>-1.2874801270645069</v>
      </c>
      <c r="P888" s="6">
        <f t="shared" si="3293"/>
        <v>-3.1160604416441942</v>
      </c>
      <c r="Q888" s="6">
        <f t="shared" si="3294"/>
        <v>-3.08205059208181</v>
      </c>
      <c r="S888" s="6">
        <f>L888-logHir!L888</f>
        <v>0.20582044967465762</v>
      </c>
      <c r="T888" s="6">
        <f>M888-logHir!M888</f>
        <v>0.20191966326305533</v>
      </c>
      <c r="U888" s="6">
        <f>N888-logHir!N888</f>
        <v>0.21486257329939917</v>
      </c>
      <c r="V888" s="6">
        <f>O888-logHir!O888</f>
        <v>4.4591216013714075E-2</v>
      </c>
      <c r="W888" s="6">
        <f>P888-logHir!P888</f>
        <v>-1.7507841128575237</v>
      </c>
      <c r="X888" s="6">
        <f>Q888-logHir!Q888</f>
        <v>-1.6733447429055559</v>
      </c>
    </row>
    <row r="889" spans="1:24" x14ac:dyDescent="0.15">
      <c r="A889" s="1">
        <v>39</v>
      </c>
      <c r="B889" s="1" t="s">
        <v>324</v>
      </c>
      <c r="C889" s="1">
        <v>12</v>
      </c>
      <c r="D889" s="1" t="s">
        <v>24</v>
      </c>
      <c r="E889" s="4">
        <f>IF(資本ストック!E889&gt;0,LN(資本ストック!E889),0)</f>
        <v>6.2986055092421704</v>
      </c>
      <c r="F889" s="4">
        <f>IF(資本ストック!F889&gt;0,LN(資本ストック!F889),0)</f>
        <v>7.7230890989957333</v>
      </c>
      <c r="G889" s="4">
        <f>IF(資本ストック!G889&gt;0,LN(資本ストック!G889),0)</f>
        <v>11.651159296655416</v>
      </c>
      <c r="H889" s="4">
        <f>IF(資本ストック!H889&gt;0,LN(資本ストック!H889),0)</f>
        <v>11.774793769988422</v>
      </c>
      <c r="I889" s="4">
        <f>IF(資本ストック!I889&gt;0,LN(資本ストック!I889),0)</f>
        <v>11.198565054774763</v>
      </c>
      <c r="J889" s="4">
        <f>IF(資本ストック!J889&gt;0,LN(資本ストック!J889),0)</f>
        <v>11.10777584381432</v>
      </c>
      <c r="L889" s="6">
        <f t="shared" ref="L889" si="3499">E889-E$1096</f>
        <v>-3.8326411291748421</v>
      </c>
      <c r="M889" s="6">
        <f t="shared" ref="M889" si="3500">F889-F$1096</f>
        <v>-3.2979624102679095</v>
      </c>
      <c r="N889" s="6">
        <f t="shared" ref="N889" si="3501">G889-G$1096</f>
        <v>-0.83452661860045119</v>
      </c>
      <c r="O889" s="6">
        <f t="shared" ref="O889" si="3502">H889-H$1096</f>
        <v>-1.3736680846081271</v>
      </c>
      <c r="P889" s="6">
        <f t="shared" si="3293"/>
        <v>-3.0030768062389903</v>
      </c>
      <c r="Q889" s="6">
        <f t="shared" si="3294"/>
        <v>-3.0871723253042802</v>
      </c>
      <c r="S889" s="6">
        <f>L889-logHir!L889</f>
        <v>-0.41401841653105098</v>
      </c>
      <c r="T889" s="6">
        <f>M889-logHir!M889</f>
        <v>-0.9352046426271956</v>
      </c>
      <c r="U889" s="6">
        <f>N889-logHir!N889</f>
        <v>1.2896825682815596</v>
      </c>
      <c r="V889" s="6">
        <f>O889-logHir!O889</f>
        <v>0.42686619819675009</v>
      </c>
      <c r="W889" s="6">
        <f>P889-logHir!P889</f>
        <v>-0.99518359225393205</v>
      </c>
      <c r="X889" s="6">
        <f>Q889-logHir!Q889</f>
        <v>-1.0596833132580574</v>
      </c>
    </row>
    <row r="890" spans="1:24" x14ac:dyDescent="0.15">
      <c r="A890" s="1">
        <v>39</v>
      </c>
      <c r="B890" s="1" t="s">
        <v>324</v>
      </c>
      <c r="C890" s="1">
        <v>13</v>
      </c>
      <c r="D890" s="1" t="s">
        <v>25</v>
      </c>
      <c r="E890" s="4">
        <f>IF(資本ストック!E890&gt;0,LN(資本ストック!E890),0)</f>
        <v>8.7095604973206235</v>
      </c>
      <c r="F890" s="4">
        <f>IF(資本ストック!F890&gt;0,LN(資本ストック!F890),0)</f>
        <v>9.9060479671486892</v>
      </c>
      <c r="G890" s="4">
        <f>IF(資本ストック!G890&gt;0,LN(資本ストック!G890),0)</f>
        <v>9.8015812956943673</v>
      </c>
      <c r="H890" s="4">
        <f>IF(資本ストック!H890&gt;0,LN(資本ストック!H890),0)</f>
        <v>9.5814430868698608</v>
      </c>
      <c r="I890" s="4">
        <f>IF(資本ストック!I890&gt;0,LN(資本ストック!I890),0)</f>
        <v>9.5144221732732053</v>
      </c>
      <c r="J890" s="4">
        <f>IF(資本ストック!J890&gt;0,LN(資本ストック!J890),0)</f>
        <v>9.5026255844206275</v>
      </c>
      <c r="L890" s="6">
        <f t="shared" ref="L890" si="3503">E890-E$1097</f>
        <v>-0.92117520999084235</v>
      </c>
      <c r="M890" s="6">
        <f t="shared" ref="M890" si="3504">F890-F$1097</f>
        <v>-1.1361514923758591</v>
      </c>
      <c r="N890" s="6">
        <f t="shared" ref="N890" si="3505">G890-G$1097</f>
        <v>-1.832212076282099</v>
      </c>
      <c r="O890" s="6">
        <f t="shared" ref="O890" si="3506">H890-H$1097</f>
        <v>-2.4024352656728585</v>
      </c>
      <c r="P890" s="6">
        <f t="shared" si="3293"/>
        <v>-4.6872196877405479</v>
      </c>
      <c r="Q890" s="6">
        <f t="shared" si="3294"/>
        <v>-4.6923225846979726</v>
      </c>
      <c r="S890" s="6">
        <f>L890-logHir!L890</f>
        <v>-0.24275491050630116</v>
      </c>
      <c r="T890" s="6">
        <f>M890-logHir!M890</f>
        <v>-4.4460680734767166E-2</v>
      </c>
      <c r="U890" s="6">
        <f>N890-logHir!N890</f>
        <v>0.31326353374457039</v>
      </c>
      <c r="V890" s="6">
        <f>O890-logHir!O890</f>
        <v>-0.4294522452548204</v>
      </c>
      <c r="W890" s="6">
        <f>P890-logHir!P890</f>
        <v>-2.5241157304751374</v>
      </c>
      <c r="X890" s="6">
        <f>Q890-logHir!Q890</f>
        <v>-2.524708833516927</v>
      </c>
    </row>
    <row r="891" spans="1:24" x14ac:dyDescent="0.15">
      <c r="A891" s="1">
        <v>39</v>
      </c>
      <c r="B891" s="1" t="s">
        <v>324</v>
      </c>
      <c r="C891" s="1">
        <v>14</v>
      </c>
      <c r="D891" s="1" t="s">
        <v>26</v>
      </c>
      <c r="E891" s="4">
        <f>IF(資本ストック!E891&gt;0,LN(資本ストック!E891),0)</f>
        <v>0.1359849754569312</v>
      </c>
      <c r="F891" s="4">
        <f>IF(資本ストック!F891&gt;0,LN(資本ストック!F891),0)</f>
        <v>5.8505163052724534</v>
      </c>
      <c r="G891" s="4">
        <f>IF(資本ストック!G891&gt;0,LN(資本ストック!G891),0)</f>
        <v>6.7775252993520123</v>
      </c>
      <c r="H891" s="4">
        <f>IF(資本ストック!H891&gt;0,LN(資本ストック!H891),0)</f>
        <v>7.204322504356691</v>
      </c>
      <c r="I891" s="4">
        <f>IF(資本ストック!I891&gt;0,LN(資本ストック!I891),0)</f>
        <v>8.0950192046969622</v>
      </c>
      <c r="J891" s="4">
        <f>IF(資本ストック!J891&gt;0,LN(資本ストック!J891),0)</f>
        <v>8.1137199650746563</v>
      </c>
      <c r="L891" s="6">
        <f t="shared" ref="L891" si="3507">E891-E$1098</f>
        <v>-6.1982598138655938</v>
      </c>
      <c r="M891" s="6">
        <f t="shared" ref="M891" si="3508">F891-F$1098</f>
        <v>-2.5263539036817786</v>
      </c>
      <c r="N891" s="6">
        <f t="shared" ref="N891" si="3509">G891-G$1098</f>
        <v>-2.6195370655233958</v>
      </c>
      <c r="O891" s="6">
        <f t="shared" ref="O891" si="3510">H891-H$1098</f>
        <v>-2.7038342426523165</v>
      </c>
      <c r="P891" s="6">
        <f t="shared" si="3293"/>
        <v>-6.1066226563167909</v>
      </c>
      <c r="Q891" s="6">
        <f t="shared" si="3294"/>
        <v>-6.0812282040439438</v>
      </c>
      <c r="S891" s="6">
        <f>L891-logHir!L891</f>
        <v>-3.124626842574707</v>
      </c>
      <c r="T891" s="6">
        <f>M891-logHir!M891</f>
        <v>-5.7478435028543551E-2</v>
      </c>
      <c r="U891" s="6">
        <f>N891-logHir!N891</f>
        <v>-0.1733515050910901</v>
      </c>
      <c r="V891" s="6">
        <f>O891-logHir!O891</f>
        <v>-0.47257997319184231</v>
      </c>
      <c r="W891" s="6">
        <f>P891-logHir!P891</f>
        <v>-3.696234543785101</v>
      </c>
      <c r="X891" s="6">
        <f>Q891-logHir!Q891</f>
        <v>-3.7985414563244868</v>
      </c>
    </row>
    <row r="892" spans="1:24" x14ac:dyDescent="0.15">
      <c r="A892" s="1">
        <v>39</v>
      </c>
      <c r="B892" s="1" t="s">
        <v>324</v>
      </c>
      <c r="C892" s="1">
        <v>15</v>
      </c>
      <c r="D892" s="1" t="s">
        <v>27</v>
      </c>
      <c r="E892" s="4">
        <f>IF(資本ストック!E892&gt;0,LN(資本ストック!E892),0)</f>
        <v>10.439998607230921</v>
      </c>
      <c r="F892" s="4">
        <f>IF(資本ストック!F892&gt;0,LN(資本ストック!F892),0)</f>
        <v>10.683549035584196</v>
      </c>
      <c r="G892" s="4">
        <f>IF(資本ストック!G892&gt;0,LN(資本ストック!G892),0)</f>
        <v>10.906553218497914</v>
      </c>
      <c r="H892" s="4">
        <f>IF(資本ストック!H892&gt;0,LN(資本ストック!H892),0)</f>
        <v>10.863020734841154</v>
      </c>
      <c r="I892" s="4">
        <f>IF(資本ストック!I892&gt;0,LN(資本ストック!I892),0)</f>
        <v>10.736511092753259</v>
      </c>
      <c r="J892" s="4">
        <f>IF(資本ストック!J892&gt;0,LN(資本ストック!J892),0)</f>
        <v>10.701388335557434</v>
      </c>
      <c r="L892" s="6">
        <f t="shared" ref="L892" si="3511">E892-E$1099</f>
        <v>-0.61246570665212552</v>
      </c>
      <c r="M892" s="6">
        <f t="shared" ref="M892" si="3512">F892-F$1099</f>
        <v>-1.0099806389036079</v>
      </c>
      <c r="N892" s="6">
        <f t="shared" ref="N892" si="3513">G892-G$1099</f>
        <v>-1.3925620116617257</v>
      </c>
      <c r="O892" s="6">
        <f t="shared" ref="O892" si="3514">H892-H$1099</f>
        <v>-1.7411751770412298</v>
      </c>
      <c r="P892" s="6">
        <f t="shared" si="3293"/>
        <v>-3.4651307682604937</v>
      </c>
      <c r="Q892" s="6">
        <f t="shared" si="3294"/>
        <v>-3.4935598335611662</v>
      </c>
      <c r="S892" s="6">
        <f>L892-logHir!L892</f>
        <v>0.36549699226053889</v>
      </c>
      <c r="T892" s="6">
        <f>M892-logHir!M892</f>
        <v>7.3488787267004696E-2</v>
      </c>
      <c r="U892" s="6">
        <f>N892-logHir!N892</f>
        <v>-0.19134687271415629</v>
      </c>
      <c r="V892" s="6">
        <f>O892-logHir!O892</f>
        <v>-0.3875331576399148</v>
      </c>
      <c r="W892" s="6">
        <f>P892-logHir!P892</f>
        <v>-2.0007778262508804</v>
      </c>
      <c r="X892" s="6">
        <f>Q892-logHir!Q892</f>
        <v>-2.0368339976815939</v>
      </c>
    </row>
    <row r="893" spans="1:24" x14ac:dyDescent="0.15">
      <c r="A893" s="1">
        <v>39</v>
      </c>
      <c r="B893" s="1" t="s">
        <v>323</v>
      </c>
      <c r="C893" s="1">
        <v>16</v>
      </c>
      <c r="D893" s="1" t="s">
        <v>10</v>
      </c>
      <c r="E893" s="4">
        <f>IF(資本ストック!E893&gt;0,LN(資本ストック!E893),0)</f>
        <v>11.070167837342074</v>
      </c>
      <c r="F893" s="4">
        <f>IF(資本ストック!F893&gt;0,LN(資本ストック!F893),0)</f>
        <v>11.430829455639625</v>
      </c>
      <c r="G893" s="4">
        <f>IF(資本ストック!G893&gt;0,LN(資本ストック!G893),0)</f>
        <v>11.501091474092938</v>
      </c>
      <c r="H893" s="4">
        <f>IF(資本ストック!H893&gt;0,LN(資本ストック!H893),0)</f>
        <v>11.911835040852438</v>
      </c>
      <c r="I893" s="4">
        <f>IF(資本ストック!I893&gt;0,LN(資本ストック!I893),0)</f>
        <v>11.673329249985709</v>
      </c>
      <c r="J893" s="4">
        <f>IF(資本ストック!J893&gt;0,LN(資本ストック!J893),0)</f>
        <v>11.645247087481509</v>
      </c>
      <c r="L893" s="6">
        <f t="shared" ref="L893" si="3515">E893-E$1100</f>
        <v>-0.78834429447838339</v>
      </c>
      <c r="M893" s="6">
        <f t="shared" ref="M893" si="3516">F893-F$1100</f>
        <v>-0.8145172255573403</v>
      </c>
      <c r="N893" s="6">
        <f t="shared" ref="N893" si="3517">G893-G$1100</f>
        <v>-1.1182923836651408</v>
      </c>
      <c r="O893" s="6">
        <f t="shared" ref="O893" si="3518">H893-H$1100</f>
        <v>-1.103318719300681</v>
      </c>
      <c r="P893" s="6">
        <f t="shared" si="3293"/>
        <v>-2.5283126110280438</v>
      </c>
      <c r="Q893" s="6">
        <f t="shared" si="3294"/>
        <v>-2.5497010816370906</v>
      </c>
      <c r="S893" s="6">
        <f>L893-logHir!L893</f>
        <v>-0.10971596917503668</v>
      </c>
      <c r="T893" s="6">
        <f>M893-logHir!M893</f>
        <v>-0.12258704308972312</v>
      </c>
      <c r="U893" s="6">
        <f>N893-logHir!N893</f>
        <v>-0.35319495551183877</v>
      </c>
      <c r="V893" s="6">
        <f>O893-logHir!O893</f>
        <v>-0.30906156143279162</v>
      </c>
      <c r="W893" s="6">
        <f>P893-logHir!P893</f>
        <v>-1.8090213235185644</v>
      </c>
      <c r="X893" s="6">
        <f>Q893-logHir!Q893</f>
        <v>-1.8223696928434645</v>
      </c>
    </row>
    <row r="894" spans="1:24" x14ac:dyDescent="0.15">
      <c r="A894" s="1">
        <v>39</v>
      </c>
      <c r="B894" s="1" t="s">
        <v>323</v>
      </c>
      <c r="C894" s="1">
        <v>17</v>
      </c>
      <c r="D894" s="1" t="s">
        <v>11</v>
      </c>
      <c r="E894" s="4">
        <f>IF(資本ストック!E894&gt;0,LN(資本ストック!E894),0)</f>
        <v>11.936870479122966</v>
      </c>
      <c r="F894" s="4">
        <f>IF(資本ストック!F894&gt;0,LN(資本ストック!F894),0)</f>
        <v>12.86057740193595</v>
      </c>
      <c r="G894" s="4">
        <f>IF(資本ストック!G894&gt;0,LN(資本ストック!G894),0)</f>
        <v>13.002762482309333</v>
      </c>
      <c r="H894" s="4">
        <f>IF(資本ストック!H894&gt;0,LN(資本ストック!H894),0)</f>
        <v>12.991243136743222</v>
      </c>
      <c r="I894" s="4">
        <f>IF(資本ストック!I894&gt;0,LN(資本ストック!I894),0)</f>
        <v>13.012661269581409</v>
      </c>
      <c r="J894" s="4">
        <f>IF(資本ストック!J894&gt;0,LN(資本ストック!J894),0)</f>
        <v>12.980088039984887</v>
      </c>
      <c r="L894" s="6">
        <f t="shared" ref="L894" si="3519">E894-E$1101</f>
        <v>-0.66356562551374587</v>
      </c>
      <c r="M894" s="6">
        <f t="shared" ref="M894" si="3520">F894-F$1101</f>
        <v>-0.79458941555885865</v>
      </c>
      <c r="N894" s="6">
        <f t="shared" ref="N894" si="3521">G894-G$1101</f>
        <v>-1.0056741532519311</v>
      </c>
      <c r="O894" s="6">
        <f t="shared" ref="O894" si="3522">H894-H$1101</f>
        <v>-1.3766563067734392</v>
      </c>
      <c r="P894" s="6">
        <f t="shared" si="3293"/>
        <v>-1.1889805914323439</v>
      </c>
      <c r="Q894" s="6">
        <f t="shared" si="3294"/>
        <v>-1.2148601291337133</v>
      </c>
      <c r="S894" s="6">
        <f>L894-logHir!L894</f>
        <v>9.5665707135417222E-2</v>
      </c>
      <c r="T894" s="6">
        <f>M894-logHir!M894</f>
        <v>0.18104590572113288</v>
      </c>
      <c r="U894" s="6">
        <f>N894-logHir!N894</f>
        <v>-3.0403900932469696E-2</v>
      </c>
      <c r="V894" s="6">
        <f>O894-logHir!O894</f>
        <v>-0.33708503462538886</v>
      </c>
      <c r="W894" s="6">
        <f>P894-logHir!P894</f>
        <v>-9.5354288952506749E-2</v>
      </c>
      <c r="X894" s="6">
        <f>Q894-logHir!Q894</f>
        <v>-0.11102326381461403</v>
      </c>
    </row>
    <row r="895" spans="1:24" x14ac:dyDescent="0.15">
      <c r="A895" s="1">
        <v>39</v>
      </c>
      <c r="B895" s="1" t="s">
        <v>323</v>
      </c>
      <c r="C895" s="1">
        <v>18</v>
      </c>
      <c r="D895" s="1" t="s">
        <v>12</v>
      </c>
      <c r="E895" s="4">
        <f>IF(資本ストック!E895&gt;0,LN(資本ストック!E895),0)</f>
        <v>10.919416301224416</v>
      </c>
      <c r="F895" s="4">
        <f>IF(資本ストック!F895&gt;0,LN(資本ストック!F895),0)</f>
        <v>12.243602568181249</v>
      </c>
      <c r="G895" s="4">
        <f>IF(資本ストック!G895&gt;0,LN(資本ストック!G895),0)</f>
        <v>12.304757378285272</v>
      </c>
      <c r="H895" s="4">
        <f>IF(資本ストック!H895&gt;0,LN(資本ストック!H895),0)</f>
        <v>12.635845954775847</v>
      </c>
      <c r="I895" s="4">
        <f>IF(資本ストック!I895&gt;0,LN(資本ストック!I895),0)</f>
        <v>12.449140842976142</v>
      </c>
      <c r="J895" s="4">
        <f>IF(資本ストック!J895&gt;0,LN(資本ストック!J895),0)</f>
        <v>12.448443107112901</v>
      </c>
      <c r="L895" s="6">
        <f t="shared" ref="L895" si="3523">E895-E$1102</f>
        <v>-1.0000680997358842</v>
      </c>
      <c r="M895" s="6">
        <f t="shared" ref="M895" si="3524">F895-F$1102</f>
        <v>-0.89113146202232763</v>
      </c>
      <c r="N895" s="6">
        <f t="shared" ref="N895" si="3525">G895-G$1102</f>
        <v>-1.1185425398181739</v>
      </c>
      <c r="O895" s="6">
        <f t="shared" ref="O895" si="3526">H895-H$1102</f>
        <v>-0.89244222596750333</v>
      </c>
      <c r="P895" s="6">
        <f t="shared" si="3293"/>
        <v>-1.752501018037611</v>
      </c>
      <c r="Q895" s="6">
        <f t="shared" si="3294"/>
        <v>-1.7465050620056992</v>
      </c>
      <c r="S895" s="6">
        <f>L895-logHir!L895</f>
        <v>-0.30824776903130591</v>
      </c>
      <c r="T895" s="6">
        <f>M895-logHir!M895</f>
        <v>-0.16536855749311563</v>
      </c>
      <c r="U895" s="6">
        <f>N895-logHir!N895</f>
        <v>-0.2235674172151505</v>
      </c>
      <c r="V895" s="6">
        <f>O895-logHir!O895</f>
        <v>-0.12634606379942248</v>
      </c>
      <c r="W895" s="6">
        <f>P895-logHir!P895</f>
        <v>-0.84558671327124202</v>
      </c>
      <c r="X895" s="6">
        <f>Q895-logHir!Q895</f>
        <v>-0.80062468053608882</v>
      </c>
    </row>
    <row r="896" spans="1:24" x14ac:dyDescent="0.15">
      <c r="A896" s="1">
        <v>39</v>
      </c>
      <c r="B896" s="1" t="s">
        <v>323</v>
      </c>
      <c r="C896" s="1">
        <v>19</v>
      </c>
      <c r="D896" s="1" t="s">
        <v>13</v>
      </c>
      <c r="E896" s="4">
        <f>IF(資本ストック!E896&gt;0,LN(資本ストック!E896),0)</f>
        <v>9.9523225721649737</v>
      </c>
      <c r="F896" s="4">
        <f>IF(資本ストック!F896&gt;0,LN(資本ストック!F896),0)</f>
        <v>10.637144563421563</v>
      </c>
      <c r="G896" s="4">
        <f>IF(資本ストック!G896&gt;0,LN(資本ストック!G896),0)</f>
        <v>10.843797477464841</v>
      </c>
      <c r="H896" s="4">
        <f>IF(資本ストック!H896&gt;0,LN(資本ストック!H896),0)</f>
        <v>11.623636610452051</v>
      </c>
      <c r="I896" s="4">
        <f>IF(資本ストック!I896&gt;0,LN(資本ストック!I896),0)</f>
        <v>11.605857877160583</v>
      </c>
      <c r="J896" s="4">
        <f>IF(資本ストック!J896&gt;0,LN(資本ストック!J896),0)</f>
        <v>11.601153507298704</v>
      </c>
      <c r="L896" s="6">
        <f t="shared" ref="L896" si="3527">E896-E$1103</f>
        <v>-1.2722588058095887</v>
      </c>
      <c r="M896" s="6">
        <f t="shared" ref="M896" si="3528">F896-F$1103</f>
        <v>-0.95221116858436794</v>
      </c>
      <c r="N896" s="6">
        <f t="shared" ref="N896" si="3529">G896-G$1103</f>
        <v>-0.95840190410278225</v>
      </c>
      <c r="O896" s="6">
        <f t="shared" ref="O896" si="3530">H896-H$1103</f>
        <v>-0.60329346240472681</v>
      </c>
      <c r="P896" s="6">
        <f t="shared" si="3293"/>
        <v>-2.5957839838531704</v>
      </c>
      <c r="Q896" s="6">
        <f t="shared" si="3294"/>
        <v>-2.5937946618198957</v>
      </c>
      <c r="S896" s="6">
        <f>L896-logHir!L896</f>
        <v>-0.5353422612627412</v>
      </c>
      <c r="T896" s="6">
        <f>M896-logHir!M896</f>
        <v>-0.16913373536575271</v>
      </c>
      <c r="U896" s="6">
        <f>N896-logHir!N896</f>
        <v>-0.11941882215903554</v>
      </c>
      <c r="V896" s="6">
        <f>O896-logHir!O896</f>
        <v>0.3604565696857307</v>
      </c>
      <c r="W896" s="6">
        <f>P896-logHir!P896</f>
        <v>-1.6950232499532287</v>
      </c>
      <c r="X896" s="6">
        <f>Q896-logHir!Q896</f>
        <v>-1.6538893074715659</v>
      </c>
    </row>
    <row r="897" spans="1:24" x14ac:dyDescent="0.15">
      <c r="A897" s="1">
        <v>39</v>
      </c>
      <c r="B897" s="1" t="s">
        <v>323</v>
      </c>
      <c r="C897" s="1">
        <v>20</v>
      </c>
      <c r="D897" s="1" t="s">
        <v>14</v>
      </c>
      <c r="E897" s="4">
        <f>IF(資本ストック!E897&gt;0,LN(資本ストック!E897),0)</f>
        <v>9.6894790140828242</v>
      </c>
      <c r="F897" s="4">
        <f>IF(資本ストック!F897&gt;0,LN(資本ストック!F897),0)</f>
        <v>11.959144352076443</v>
      </c>
      <c r="G897" s="4">
        <f>IF(資本ストック!G897&gt;0,LN(資本ストック!G897),0)</f>
        <v>12.652893976956006</v>
      </c>
      <c r="H897" s="4">
        <f>IF(資本ストック!H897&gt;0,LN(資本ストック!H897),0)</f>
        <v>13.151481446321936</v>
      </c>
      <c r="I897" s="4">
        <f>IF(資本ストック!I897&gt;0,LN(資本ストック!I897),0)</f>
        <v>13.118811451016253</v>
      </c>
      <c r="J897" s="4">
        <f>IF(資本ストック!J897&gt;0,LN(資本ストック!J897),0)</f>
        <v>13.088851110399505</v>
      </c>
      <c r="L897" s="6">
        <f t="shared" ref="L897" si="3531">E897-E$1104</f>
        <v>-1.241020758535873</v>
      </c>
      <c r="M897" s="6">
        <f t="shared" ref="M897" si="3532">F897-F$1104</f>
        <v>-1.0103180536392138</v>
      </c>
      <c r="N897" s="6">
        <f t="shared" ref="N897" si="3533">G897-G$1104</f>
        <v>-1.1697077882131559</v>
      </c>
      <c r="O897" s="6">
        <f t="shared" ref="O897" si="3534">H897-H$1104</f>
        <v>-1.0612932009036342</v>
      </c>
      <c r="P897" s="6">
        <f t="shared" si="3293"/>
        <v>-1.0828304099975004</v>
      </c>
      <c r="Q897" s="6">
        <f t="shared" si="3294"/>
        <v>-1.1060970587190955</v>
      </c>
      <c r="S897" s="6">
        <f>L897-logHir!L897</f>
        <v>-0.58370908288860335</v>
      </c>
      <c r="T897" s="6">
        <f>M897-logHir!M897</f>
        <v>-0.24702142698985696</v>
      </c>
      <c r="U897" s="6">
        <f>N897-logHir!N897</f>
        <v>-5.8943085750387425E-2</v>
      </c>
      <c r="V897" s="6">
        <f>O897-logHir!O897</f>
        <v>9.8455023902983996E-2</v>
      </c>
      <c r="W897" s="6">
        <f>P897-logHir!P897</f>
        <v>5.2146346207951666E-2</v>
      </c>
      <c r="X897" s="6">
        <f>Q897-logHir!Q897</f>
        <v>3.7107955046487007E-2</v>
      </c>
    </row>
    <row r="898" spans="1:24" x14ac:dyDescent="0.15">
      <c r="A898" s="1">
        <v>39</v>
      </c>
      <c r="B898" s="1" t="s">
        <v>323</v>
      </c>
      <c r="C898" s="1">
        <v>21</v>
      </c>
      <c r="D898" s="1" t="s">
        <v>15</v>
      </c>
      <c r="E898" s="4">
        <f>IF(資本ストック!E898&gt;0,LN(資本ストック!E898),0)</f>
        <v>10.814271604471152</v>
      </c>
      <c r="F898" s="4">
        <f>IF(資本ストック!F898&gt;0,LN(資本ストック!F898),0)</f>
        <v>12.600255574375899</v>
      </c>
      <c r="G898" s="4">
        <f>IF(資本ストック!G898&gt;0,LN(資本ストック!G898),0)</f>
        <v>13.016507343465149</v>
      </c>
      <c r="H898" s="4">
        <f>IF(資本ストック!H898&gt;0,LN(資本ストック!H898),0)</f>
        <v>13.325132002461588</v>
      </c>
      <c r="I898" s="4">
        <f>IF(資本ストック!I898&gt;0,LN(資本ストック!I898),0)</f>
        <v>13.290349333966413</v>
      </c>
      <c r="J898" s="4">
        <f>IF(資本ストック!J898&gt;0,LN(資本ストック!J898),0)</f>
        <v>13.249874174272064</v>
      </c>
      <c r="L898" s="6">
        <f t="shared" ref="L898" si="3535">E898-E$1105</f>
        <v>-1.777723885548534</v>
      </c>
      <c r="M898" s="6">
        <f t="shared" ref="M898" si="3536">F898-F$1105</f>
        <v>-1.0772041299539357</v>
      </c>
      <c r="N898" s="6">
        <f t="shared" ref="N898" si="3537">G898-G$1105</f>
        <v>-1.1228836911951774</v>
      </c>
      <c r="O898" s="6">
        <f t="shared" ref="O898" si="3538">H898-H$1105</f>
        <v>-1.2267974673729061</v>
      </c>
      <c r="P898" s="6">
        <f t="shared" si="3293"/>
        <v>-0.91129252704734043</v>
      </c>
      <c r="Q898" s="6">
        <f t="shared" si="3294"/>
        <v>-0.94507399484653654</v>
      </c>
      <c r="S898" s="6">
        <f>L898-logHir!L898</f>
        <v>-0.92844226343430947</v>
      </c>
      <c r="T898" s="6">
        <f>M898-logHir!M898</f>
        <v>-0.1812550589606392</v>
      </c>
      <c r="U898" s="6">
        <f>N898-logHir!N898</f>
        <v>-3.9553980038174785E-2</v>
      </c>
      <c r="V898" s="6">
        <f>O898-logHir!O898</f>
        <v>-0.12646045257910465</v>
      </c>
      <c r="W898" s="6">
        <f>P898-logHir!P898</f>
        <v>0.31348999480882433</v>
      </c>
      <c r="X898" s="6">
        <f>Q898-logHir!Q898</f>
        <v>0.26701668736318496</v>
      </c>
    </row>
    <row r="899" spans="1:24" x14ac:dyDescent="0.15">
      <c r="A899" s="1">
        <v>39</v>
      </c>
      <c r="B899" s="1" t="s">
        <v>195</v>
      </c>
      <c r="C899" s="1">
        <v>22</v>
      </c>
      <c r="D899" s="1" t="s">
        <v>7</v>
      </c>
      <c r="E899" s="4">
        <f>IF(資本ストック!E899&gt;0,LN(資本ストック!E899),0)</f>
        <v>9.9669451585419093</v>
      </c>
      <c r="F899" s="4">
        <f>IF(資本ストック!F899&gt;0,LN(資本ストック!F899),0)</f>
        <v>12.489581921958051</v>
      </c>
      <c r="G899" s="4">
        <f>IF(資本ストック!G899&gt;0,LN(資本ストック!G899),0)</f>
        <v>13.221032994911685</v>
      </c>
      <c r="H899" s="4">
        <f>IF(資本ストック!H899&gt;0,LN(資本ストック!H899),0)</f>
        <v>14.071314814788662</v>
      </c>
      <c r="I899" s="4">
        <f>IF(資本ストック!I899&gt;0,LN(資本ストック!I899),0)</f>
        <v>13.921995761663267</v>
      </c>
      <c r="J899" s="4">
        <f>IF(資本ストック!J899&gt;0,LN(資本ストック!J899),0)</f>
        <v>13.916411483467986</v>
      </c>
      <c r="L899" s="6">
        <f t="shared" ref="L899" si="3539">E899-E$1106</f>
        <v>-2.2191408261513299</v>
      </c>
      <c r="M899" s="6">
        <f t="shared" ref="M899" si="3540">F899-F$1106</f>
        <v>-0.99981075584325829</v>
      </c>
      <c r="N899" s="6">
        <f t="shared" ref="N899" si="3541">G899-G$1106</f>
        <v>-1.1780705152581614</v>
      </c>
      <c r="O899" s="6">
        <f t="shared" ref="O899" si="3542">H899-H$1106</f>
        <v>-0.78435425848955376</v>
      </c>
      <c r="P899" s="6">
        <f t="shared" si="3293"/>
        <v>-0.27964609935048657</v>
      </c>
      <c r="Q899" s="6">
        <f t="shared" si="3294"/>
        <v>-0.2785366856506144</v>
      </c>
      <c r="S899" s="6">
        <f>L899-logHir!L899</f>
        <v>-1.6348339778189409</v>
      </c>
      <c r="T899" s="6">
        <f>M899-logHir!M899</f>
        <v>-0.33547471396940765</v>
      </c>
      <c r="U899" s="6">
        <f>N899-logHir!N899</f>
        <v>-0.43528907448454923</v>
      </c>
      <c r="V899" s="6">
        <f>O899-logHir!O899</f>
        <v>7.2776439960493988E-2</v>
      </c>
      <c r="W899" s="6">
        <f>P899-logHir!P899</f>
        <v>0.59817833722113711</v>
      </c>
      <c r="X899" s="6">
        <f>Q899-logHir!Q899</f>
        <v>0.61795015906565887</v>
      </c>
    </row>
    <row r="900" spans="1:24" x14ac:dyDescent="0.15">
      <c r="A900" s="1">
        <v>39</v>
      </c>
      <c r="B900" s="1" t="s">
        <v>195</v>
      </c>
      <c r="C900" s="1">
        <v>23</v>
      </c>
      <c r="D900" s="1" t="s">
        <v>28</v>
      </c>
      <c r="E900" s="4">
        <f>IF(資本ストック!E900&gt;0,LN(資本ストック!E900),0)</f>
        <v>12.117726892893188</v>
      </c>
      <c r="F900" s="4">
        <f>IF(資本ストック!F900&gt;0,LN(資本ストック!F900),0)</f>
        <v>12.866155432274486</v>
      </c>
      <c r="G900" s="4">
        <f>IF(資本ストック!G900&gt;0,LN(資本ストック!G900),0)</f>
        <v>13.258477857137102</v>
      </c>
      <c r="H900" s="4">
        <f>IF(資本ストック!H900&gt;0,LN(資本ストック!H900),0)</f>
        <v>13.860348053920168</v>
      </c>
      <c r="I900" s="4">
        <f>IF(資本ストック!I900&gt;0,LN(資本ストック!I900),0)</f>
        <v>13.891076242143725</v>
      </c>
      <c r="J900" s="4">
        <f>IF(資本ストック!J900&gt;0,LN(資本ストック!J900),0)</f>
        <v>13.882690546216914</v>
      </c>
      <c r="L900" s="6">
        <f t="shared" ref="L900" si="3543">E900-E$1107</f>
        <v>-0.58189026752091344</v>
      </c>
      <c r="M900" s="6">
        <f t="shared" ref="M900" si="3544">F900-F$1107</f>
        <v>-0.62988185140778086</v>
      </c>
      <c r="N900" s="6">
        <f t="shared" ref="N900" si="3545">G900-G$1107</f>
        <v>-0.73773072996473132</v>
      </c>
      <c r="O900" s="6">
        <f t="shared" ref="O900" si="3546">H900-H$1107</f>
        <v>-0.73225840088110239</v>
      </c>
      <c r="P900" s="6">
        <f t="shared" si="3293"/>
        <v>-0.31056561887002765</v>
      </c>
      <c r="Q900" s="6">
        <f t="shared" si="3294"/>
        <v>-0.31225762290168646</v>
      </c>
      <c r="S900" s="6">
        <f>L900-logHir!L900</f>
        <v>-2.3735349912517023E-2</v>
      </c>
      <c r="T900" s="6">
        <f>M900-logHir!M900</f>
        <v>-3.190443553818767E-2</v>
      </c>
      <c r="U900" s="6">
        <f>N900-logHir!N900</f>
        <v>-0.11212612881628381</v>
      </c>
      <c r="V900" s="6">
        <f>O900-logHir!O900</f>
        <v>-7.42930182878343E-2</v>
      </c>
      <c r="W900" s="6">
        <f>P900-logHir!P900</f>
        <v>0.30920183689532621</v>
      </c>
      <c r="X900" s="6">
        <f>Q900-logHir!Q900</f>
        <v>0.30997863263122838</v>
      </c>
    </row>
    <row r="901" spans="1:24" x14ac:dyDescent="0.15">
      <c r="A901" s="1">
        <v>40</v>
      </c>
      <c r="B901" s="1" t="s">
        <v>325</v>
      </c>
      <c r="C901" s="1">
        <v>1</v>
      </c>
      <c r="D901" s="1" t="s">
        <v>8</v>
      </c>
      <c r="E901" s="4">
        <f>IF(資本ストック!E901&gt;0,LN(資本ストック!E901),0)</f>
        <v>13.521645648754035</v>
      </c>
      <c r="F901" s="4">
        <f>IF(資本ストック!F901&gt;0,LN(資本ストック!F901),0)</f>
        <v>14.001439724426209</v>
      </c>
      <c r="G901" s="4">
        <f>IF(資本ストック!G901&gt;0,LN(資本ストック!G901),0)</f>
        <v>14.422544762965197</v>
      </c>
      <c r="H901" s="4">
        <f>IF(資本ストック!H901&gt;0,LN(資本ストック!H901),0)</f>
        <v>14.700938264306428</v>
      </c>
      <c r="I901" s="4">
        <f>IF(資本ストック!I901&gt;0,LN(資本ストック!I901),0)</f>
        <v>14.703310728386349</v>
      </c>
      <c r="J901" s="4">
        <f>IF(資本ストック!J901&gt;0,LN(資本ストック!J901),0)</f>
        <v>14.709034709443317</v>
      </c>
      <c r="L901" s="6">
        <f t="shared" ref="L901" si="3547">E901-E$1085</f>
        <v>0.10849694033640489</v>
      </c>
      <c r="M901" s="6">
        <f t="shared" ref="M901" si="3548">F901-F$1085</f>
        <v>0.36295426061160896</v>
      </c>
      <c r="N901" s="6">
        <f t="shared" ref="N901" si="3549">G901-G$1085</f>
        <v>0.43519122749082584</v>
      </c>
      <c r="O901" s="6">
        <f t="shared" ref="O901:Q916" si="3550">H901-H$1085</f>
        <v>0.51497351290252524</v>
      </c>
      <c r="P901" s="6">
        <f t="shared" si="3550"/>
        <v>0.50166886737259553</v>
      </c>
      <c r="Q901" s="6">
        <f t="shared" si="3550"/>
        <v>0.51408654032471723</v>
      </c>
      <c r="S901" s="6">
        <f>L901-logHir!L901</f>
        <v>-0.2008471362791191</v>
      </c>
      <c r="T901" s="6">
        <f>M901-logHir!M901</f>
        <v>2.9095730529187236E-2</v>
      </c>
      <c r="U901" s="6">
        <f>N901-logHir!N901</f>
        <v>7.6290531066135259E-2</v>
      </c>
      <c r="V901" s="6">
        <f>O901-logHir!O901</f>
        <v>0.13171625230880935</v>
      </c>
      <c r="W901" s="6">
        <f>P901-logHir!P901</f>
        <v>9.443784109370057E-2</v>
      </c>
      <c r="X901" s="6">
        <f>Q901-logHir!Q901</f>
        <v>0.10543962883974345</v>
      </c>
    </row>
    <row r="902" spans="1:24" x14ac:dyDescent="0.15">
      <c r="A902" s="1">
        <v>40</v>
      </c>
      <c r="B902" s="1" t="s">
        <v>326</v>
      </c>
      <c r="C902" s="1">
        <v>2</v>
      </c>
      <c r="D902" s="1" t="s">
        <v>9</v>
      </c>
      <c r="E902" s="4">
        <f>IF(資本ストック!E902&gt;0,LN(資本ストック!E902),0)</f>
        <v>11.832422939237544</v>
      </c>
      <c r="F902" s="4">
        <f>IF(資本ストック!F902&gt;0,LN(資本ストック!F902),0)</f>
        <v>11.786228026197531</v>
      </c>
      <c r="G902" s="4">
        <f>IF(資本ストック!G902&gt;0,LN(資本ストック!G902),0)</f>
        <v>11.725673395634553</v>
      </c>
      <c r="H902" s="4">
        <f>IF(資本ストック!H902&gt;0,LN(資本ストック!H902),0)</f>
        <v>11.692337773964885</v>
      </c>
      <c r="I902" s="4">
        <f>IF(資本ストック!I902&gt;0,LN(資本ストック!I902),0)</f>
        <v>11.273952682078299</v>
      </c>
      <c r="J902" s="4">
        <f>IF(資本ストック!J902&gt;0,LN(資本ストック!J902),0)</f>
        <v>11.216970344525638</v>
      </c>
      <c r="L902" s="6">
        <f t="shared" ref="L902" si="3551">E902-E$1086</f>
        <v>1.8873077120017907</v>
      </c>
      <c r="M902" s="6">
        <f t="shared" ref="M902" si="3552">F902-F$1086</f>
        <v>1.6653851893672336</v>
      </c>
      <c r="N902" s="6">
        <f t="shared" ref="N902" si="3553">G902-G$1086</f>
        <v>1.5158167228455195</v>
      </c>
      <c r="O902" s="6">
        <f t="shared" ref="O902" si="3554">H902-H$1086</f>
        <v>1.4980154815391415</v>
      </c>
      <c r="P902" s="6">
        <f t="shared" si="3550"/>
        <v>-2.927689178935454</v>
      </c>
      <c r="Q902" s="6">
        <f t="shared" si="3550"/>
        <v>-2.977977824592962</v>
      </c>
      <c r="S902" s="6">
        <f>L902-logHir!L902</f>
        <v>-1.8407997003341947E-2</v>
      </c>
      <c r="T902" s="6">
        <f>M902-logHir!M902</f>
        <v>-8.6294516065397175E-2</v>
      </c>
      <c r="U902" s="6">
        <f>N902-logHir!N902</f>
        <v>0.12628978851399175</v>
      </c>
      <c r="V902" s="6">
        <f>O902-logHir!O902</f>
        <v>1.0455957981106279</v>
      </c>
      <c r="W902" s="6">
        <f>P902-logHir!P902</f>
        <v>-3.4832211223200087</v>
      </c>
      <c r="X902" s="6">
        <f>Q902-logHir!Q902</f>
        <v>-3.5788888764034592</v>
      </c>
    </row>
    <row r="903" spans="1:24" x14ac:dyDescent="0.15">
      <c r="A903" s="1">
        <v>40</v>
      </c>
      <c r="B903" s="1" t="s">
        <v>327</v>
      </c>
      <c r="C903" s="1">
        <v>3</v>
      </c>
      <c r="D903" s="1" t="s">
        <v>16</v>
      </c>
      <c r="E903" s="4">
        <f>IF(資本ストック!E903&gt;0,LN(資本ストック!E903),0)</f>
        <v>11.909466995719949</v>
      </c>
      <c r="F903" s="4">
        <f>IF(資本ストック!F903&gt;0,LN(資本ストック!F903),0)</f>
        <v>12.445774121099113</v>
      </c>
      <c r="G903" s="4">
        <f>IF(資本ストック!G903&gt;0,LN(資本ストック!G903),0)</f>
        <v>13.009087478228865</v>
      </c>
      <c r="H903" s="4">
        <f>IF(資本ストック!H903&gt;0,LN(資本ストック!H903),0)</f>
        <v>13.335167115224563</v>
      </c>
      <c r="I903" s="4">
        <f>IF(資本ストック!I903&gt;0,LN(資本ストック!I903),0)</f>
        <v>13.363344819845951</v>
      </c>
      <c r="J903" s="4">
        <f>IF(資本ストック!J903&gt;0,LN(資本ストック!J903),0)</f>
        <v>13.380131341743388</v>
      </c>
      <c r="L903" s="6">
        <f t="shared" ref="L903" si="3555">E903-E$1087</f>
        <v>0.90425607832664845</v>
      </c>
      <c r="M903" s="6">
        <f t="shared" ref="M903" si="3556">F903-F$1087</f>
        <v>0.84730764489158439</v>
      </c>
      <c r="N903" s="6">
        <f t="shared" ref="N903" si="3557">G903-G$1087</f>
        <v>0.87407825054979682</v>
      </c>
      <c r="O903" s="6">
        <f t="shared" ref="O903" si="3558">H903-H$1087</f>
        <v>0.8388388586376827</v>
      </c>
      <c r="P903" s="6">
        <f t="shared" si="3550"/>
        <v>-0.83829704116780235</v>
      </c>
      <c r="Q903" s="6">
        <f t="shared" si="3550"/>
        <v>-0.81481682737521233</v>
      </c>
      <c r="S903" s="6">
        <f>L903-logHir!L903</f>
        <v>2.7410344401120668E-2</v>
      </c>
      <c r="T903" s="6">
        <f>M903-logHir!M903</f>
        <v>4.6391347286187212E-2</v>
      </c>
      <c r="U903" s="6">
        <f>N903-logHir!N903</f>
        <v>9.2490992750578371E-2</v>
      </c>
      <c r="V903" s="6">
        <f>O903-logHir!O903</f>
        <v>-1.2762370035328985E-2</v>
      </c>
      <c r="W903" s="6">
        <f>P903-logHir!P903</f>
        <v>-1.7082105199435631</v>
      </c>
      <c r="X903" s="6">
        <f>Q903-logHir!Q903</f>
        <v>-1.6837719433632454</v>
      </c>
    </row>
    <row r="904" spans="1:24" x14ac:dyDescent="0.15">
      <c r="A904" s="1">
        <v>40</v>
      </c>
      <c r="B904" s="1" t="s">
        <v>327</v>
      </c>
      <c r="C904" s="1">
        <v>4</v>
      </c>
      <c r="D904" s="1" t="s">
        <v>17</v>
      </c>
      <c r="E904" s="4">
        <f>IF(資本ストック!E904&gt;0,LN(資本ストック!E904),0)</f>
        <v>9.7517105960489179</v>
      </c>
      <c r="F904" s="4">
        <f>IF(資本ストック!F904&gt;0,LN(資本ストック!F904),0)</f>
        <v>10.392683984199481</v>
      </c>
      <c r="G904" s="4">
        <f>IF(資本ストック!G904&gt;0,LN(資本ストック!G904),0)</f>
        <v>10.896150522702481</v>
      </c>
      <c r="H904" s="4">
        <f>IF(資本ストック!H904&gt;0,LN(資本ストック!H904),0)</f>
        <v>10.916950439567563</v>
      </c>
      <c r="I904" s="4">
        <f>IF(資本ストック!I904&gt;0,LN(資本ストック!I904),0)</f>
        <v>10.808936837394983</v>
      </c>
      <c r="J904" s="4">
        <f>IF(資本ストック!J904&gt;0,LN(資本ストック!J904),0)</f>
        <v>10.780858583158997</v>
      </c>
      <c r="L904" s="6">
        <f t="shared" ref="L904" si="3559">E904-E$1088</f>
        <v>-0.95579598235906715</v>
      </c>
      <c r="M904" s="6">
        <f t="shared" ref="M904" si="3560">F904-F$1088</f>
        <v>-0.77513111696196724</v>
      </c>
      <c r="N904" s="6">
        <f t="shared" ref="N904" si="3561">G904-G$1088</f>
        <v>-0.56608366078779326</v>
      </c>
      <c r="O904" s="6">
        <f t="shared" ref="O904" si="3562">H904-H$1088</f>
        <v>-0.60540908111905978</v>
      </c>
      <c r="P904" s="6">
        <f t="shared" si="3550"/>
        <v>-3.3927050236187704</v>
      </c>
      <c r="Q904" s="6">
        <f t="shared" si="3550"/>
        <v>-3.4140895859596032</v>
      </c>
      <c r="S904" s="6">
        <f>L904-logHir!L904</f>
        <v>-0.81579944460138343</v>
      </c>
      <c r="T904" s="6">
        <f>M904-logHir!M904</f>
        <v>-0.75231335877427163</v>
      </c>
      <c r="U904" s="6">
        <f>N904-logHir!N904</f>
        <v>-0.65073868180276051</v>
      </c>
      <c r="V904" s="6">
        <f>O904-logHir!O904</f>
        <v>-0.70799311948712962</v>
      </c>
      <c r="W904" s="6">
        <f>P904-logHir!P904</f>
        <v>-3.5583894781217982</v>
      </c>
      <c r="X904" s="6">
        <f>Q904-logHir!Q904</f>
        <v>-3.6522080354158373</v>
      </c>
    </row>
    <row r="905" spans="1:24" x14ac:dyDescent="0.15">
      <c r="A905" s="1">
        <v>40</v>
      </c>
      <c r="B905" s="1" t="s">
        <v>327</v>
      </c>
      <c r="C905" s="1">
        <v>5</v>
      </c>
      <c r="D905" s="1" t="s">
        <v>18</v>
      </c>
      <c r="E905" s="4">
        <f>IF(資本ストック!E905&gt;0,LN(資本ストック!E905),0)</f>
        <v>10.436982845890439</v>
      </c>
      <c r="F905" s="4">
        <f>IF(資本ストック!F905&gt;0,LN(資本ストック!F905),0)</f>
        <v>10.69480285808616</v>
      </c>
      <c r="G905" s="4">
        <f>IF(資本ストック!G905&gt;0,LN(資本ストック!G905),0)</f>
        <v>10.850309068871351</v>
      </c>
      <c r="H905" s="4">
        <f>IF(資本ストック!H905&gt;0,LN(資本ストック!H905),0)</f>
        <v>10.961174154909775</v>
      </c>
      <c r="I905" s="4">
        <f>IF(資本ストック!I905&gt;0,LN(資本ストック!I905),0)</f>
        <v>10.931094080123941</v>
      </c>
      <c r="J905" s="4">
        <f>IF(資本ストック!J905&gt;0,LN(資本ストック!J905),0)</f>
        <v>10.908741044081278</v>
      </c>
      <c r="L905" s="6">
        <f t="shared" ref="L905" si="3563">E905-E$1089</f>
        <v>0.25854979900513619</v>
      </c>
      <c r="M905" s="6">
        <f t="shared" ref="M905" si="3564">F905-F$1089</f>
        <v>0.13264066043977785</v>
      </c>
      <c r="N905" s="6">
        <f t="shared" ref="N905" si="3565">G905-G$1089</f>
        <v>-0.15602149878232474</v>
      </c>
      <c r="O905" s="6">
        <f t="shared" ref="O905" si="3566">H905-H$1089</f>
        <v>-0.3494261364580229</v>
      </c>
      <c r="P905" s="6">
        <f t="shared" si="3550"/>
        <v>-3.270547780889812</v>
      </c>
      <c r="Q905" s="6">
        <f t="shared" si="3550"/>
        <v>-3.2862071250373219</v>
      </c>
      <c r="S905" s="6">
        <f>L905-logHir!L905</f>
        <v>-0.30025948845370642</v>
      </c>
      <c r="T905" s="6">
        <f>M905-logHir!M905</f>
        <v>-0.43335867965104669</v>
      </c>
      <c r="U905" s="6">
        <f>N905-logHir!N905</f>
        <v>-0.60415680896102053</v>
      </c>
      <c r="V905" s="6">
        <f>O905-logHir!O905</f>
        <v>-0.72878543270053342</v>
      </c>
      <c r="W905" s="6">
        <f>P905-logHir!P905</f>
        <v>-3.6735041618069992</v>
      </c>
      <c r="X905" s="6">
        <f>Q905-logHir!Q905</f>
        <v>-3.6889673622581807</v>
      </c>
    </row>
    <row r="906" spans="1:24" x14ac:dyDescent="0.15">
      <c r="A906" s="1">
        <v>40</v>
      </c>
      <c r="B906" s="1" t="s">
        <v>327</v>
      </c>
      <c r="C906" s="1">
        <v>6</v>
      </c>
      <c r="D906" s="1" t="s">
        <v>2</v>
      </c>
      <c r="E906" s="4">
        <f>IF(資本ストック!E906&gt;0,LN(資本ストック!E906),0)</f>
        <v>12.973119281031023</v>
      </c>
      <c r="F906" s="4">
        <f>IF(資本ストック!F906&gt;0,LN(資本ストック!F906),0)</f>
        <v>13.138235372042487</v>
      </c>
      <c r="G906" s="4">
        <f>IF(資本ストック!G906&gt;0,LN(資本ストック!G906),0)</f>
        <v>13.302778420895786</v>
      </c>
      <c r="H906" s="4">
        <f>IF(資本ストック!H906&gt;0,LN(資本ストック!H906),0)</f>
        <v>13.443802480013748</v>
      </c>
      <c r="I906" s="4">
        <f>IF(資本ストック!I906&gt;0,LN(資本ストック!I906),0)</f>
        <v>13.529333247032968</v>
      </c>
      <c r="J906" s="4">
        <f>IF(資本ストック!J906&gt;0,LN(資本ストック!J906),0)</f>
        <v>13.546122052149611</v>
      </c>
      <c r="L906" s="6">
        <f t="shared" ref="L906" si="3567">E906-E$1090</f>
        <v>1.8939133733028495</v>
      </c>
      <c r="M906" s="6">
        <f t="shared" ref="M906" si="3568">F906-F$1090</f>
        <v>1.7437414984270934</v>
      </c>
      <c r="N906" s="6">
        <f t="shared" ref="N906" si="3569">G906-G$1090</f>
        <v>1.5267102959846977</v>
      </c>
      <c r="O906" s="6">
        <f t="shared" ref="O906" si="3570">H906-H$1090</f>
        <v>1.4095394491814606</v>
      </c>
      <c r="P906" s="6">
        <f t="shared" si="3550"/>
        <v>-0.67230861398078545</v>
      </c>
      <c r="Q906" s="6">
        <f t="shared" si="3550"/>
        <v>-0.64882611696898884</v>
      </c>
      <c r="S906" s="6">
        <f>L906-logHir!L906</f>
        <v>0.93366481549181302</v>
      </c>
      <c r="T906" s="6">
        <f>M906-logHir!M906</f>
        <v>0.84081335038618121</v>
      </c>
      <c r="U906" s="6">
        <f>N906-logHir!N906</f>
        <v>0.62945821524752432</v>
      </c>
      <c r="V906" s="6">
        <f>O906-logHir!O906</f>
        <v>0.57746188227640971</v>
      </c>
      <c r="W906" s="6">
        <f>P906-logHir!P906</f>
        <v>-1.3590050963777252</v>
      </c>
      <c r="X906" s="6">
        <f>Q906-logHir!Q906</f>
        <v>-1.3175108333594476</v>
      </c>
    </row>
    <row r="907" spans="1:24" x14ac:dyDescent="0.15">
      <c r="A907" s="1">
        <v>40</v>
      </c>
      <c r="B907" s="1" t="s">
        <v>327</v>
      </c>
      <c r="C907" s="1">
        <v>7</v>
      </c>
      <c r="D907" s="1" t="s">
        <v>19</v>
      </c>
      <c r="E907" s="4">
        <f>IF(資本ストック!E907&gt;0,LN(資本ストック!E907),0)</f>
        <v>10.585891779134684</v>
      </c>
      <c r="F907" s="4">
        <f>IF(資本ストック!F907&gt;0,LN(資本ストック!F907),0)</f>
        <v>11.878044559661527</v>
      </c>
      <c r="G907" s="4">
        <f>IF(資本ストック!G907&gt;0,LN(資本ストック!G907),0)</f>
        <v>11.532983936862351</v>
      </c>
      <c r="H907" s="4">
        <f>IF(資本ストック!H907&gt;0,LN(資本ストック!H907),0)</f>
        <v>11.716356198880993</v>
      </c>
      <c r="I907" s="4">
        <f>IF(資本ストック!I907&gt;0,LN(資本ストック!I907),0)</f>
        <v>12.13191773140966</v>
      </c>
      <c r="J907" s="4">
        <f>IF(資本ストック!J907&gt;0,LN(資本ストック!J907),0)</f>
        <v>12.146573269740896</v>
      </c>
      <c r="L907" s="6">
        <f t="shared" ref="L907" si="3571">E907-E$1091</f>
        <v>1.3072526427627249</v>
      </c>
      <c r="M907" s="6">
        <f t="shared" ref="M907" si="3572">F907-F$1091</f>
        <v>1.8770041635158812</v>
      </c>
      <c r="N907" s="6">
        <f t="shared" ref="N907" si="3573">G907-G$1091</f>
        <v>1.5600827123486862</v>
      </c>
      <c r="O907" s="6">
        <f t="shared" ref="O907" si="3574">H907-H$1091</f>
        <v>1.2275235542166172</v>
      </c>
      <c r="P907" s="6">
        <f t="shared" si="3550"/>
        <v>-2.0697241296040936</v>
      </c>
      <c r="Q907" s="6">
        <f t="shared" si="3550"/>
        <v>-2.0483748993777038</v>
      </c>
      <c r="S907" s="6">
        <f>L907-logHir!L907</f>
        <v>-1.7143614012493487</v>
      </c>
      <c r="T907" s="6">
        <f>M907-logHir!M907</f>
        <v>-0.79676140870000101</v>
      </c>
      <c r="U907" s="6">
        <f>N907-logHir!N907</f>
        <v>-0.77906279492986918</v>
      </c>
      <c r="V907" s="6">
        <f>O907-logHir!O907</f>
        <v>0.31667512379316243</v>
      </c>
      <c r="W907" s="6">
        <f>P907-logHir!P907</f>
        <v>-3.1515797342946321</v>
      </c>
      <c r="X907" s="6">
        <f>Q907-logHir!Q907</f>
        <v>-3.1790146972808309</v>
      </c>
    </row>
    <row r="908" spans="1:24" x14ac:dyDescent="0.15">
      <c r="A908" s="1">
        <v>40</v>
      </c>
      <c r="B908" s="1" t="s">
        <v>327</v>
      </c>
      <c r="C908" s="1">
        <v>8</v>
      </c>
      <c r="D908" s="1" t="s">
        <v>20</v>
      </c>
      <c r="E908" s="4">
        <f>IF(資本ストック!E908&gt;0,LN(資本ストック!E908),0)</f>
        <v>12.797850126449912</v>
      </c>
      <c r="F908" s="4">
        <f>IF(資本ストック!F908&gt;0,LN(資本ストック!F908),0)</f>
        <v>12.795427197483814</v>
      </c>
      <c r="G908" s="4">
        <f>IF(資本ストック!G908&gt;0,LN(資本ストック!G908),0)</f>
        <v>12.778714231298942</v>
      </c>
      <c r="H908" s="4">
        <f>IF(資本ストック!H908&gt;0,LN(資本ストック!H908),0)</f>
        <v>12.65657929785503</v>
      </c>
      <c r="I908" s="4">
        <f>IF(資本ストック!I908&gt;0,LN(資本ストック!I908),0)</f>
        <v>12.587688102997287</v>
      </c>
      <c r="J908" s="4">
        <f>IF(資本ストック!J908&gt;0,LN(資本ストック!J908),0)</f>
        <v>12.596545193756446</v>
      </c>
      <c r="L908" s="6">
        <f t="shared" ref="L908" si="3575">E908-E$1092</f>
        <v>2.0143661523738832</v>
      </c>
      <c r="M908" s="6">
        <f t="shared" ref="M908" si="3576">F908-F$1092</f>
        <v>1.7605145989799222</v>
      </c>
      <c r="N908" s="6">
        <f t="shared" ref="N908" si="3577">G908-G$1092</f>
        <v>1.4766996088013276</v>
      </c>
      <c r="O908" s="6">
        <f t="shared" ref="O908" si="3578">H908-H$1092</f>
        <v>1.2979582116372601</v>
      </c>
      <c r="P908" s="6">
        <f t="shared" si="3550"/>
        <v>-1.613953758016466</v>
      </c>
      <c r="Q908" s="6">
        <f t="shared" si="3550"/>
        <v>-1.5984029753621538</v>
      </c>
      <c r="S908" s="6">
        <f>L908-logHir!L908</f>
        <v>0.78895907418105438</v>
      </c>
      <c r="T908" s="6">
        <f>M908-logHir!M908</f>
        <v>0.81302110688643481</v>
      </c>
      <c r="U908" s="6">
        <f>N908-logHir!N908</f>
        <v>0.63417047959101147</v>
      </c>
      <c r="V908" s="6">
        <f>O908-logHir!O908</f>
        <v>0.3030463736952278</v>
      </c>
      <c r="W908" s="6">
        <f>P908-logHir!P908</f>
        <v>-2.6714617666567104</v>
      </c>
      <c r="X908" s="6">
        <f>Q908-logHir!Q908</f>
        <v>-2.6673039034590573</v>
      </c>
    </row>
    <row r="909" spans="1:24" x14ac:dyDescent="0.15">
      <c r="A909" s="1">
        <v>40</v>
      </c>
      <c r="B909" s="1" t="s">
        <v>327</v>
      </c>
      <c r="C909" s="1">
        <v>9</v>
      </c>
      <c r="D909" s="1" t="s">
        <v>21</v>
      </c>
      <c r="E909" s="4">
        <f>IF(資本ストック!E909&gt;0,LN(資本ストック!E909),0)</f>
        <v>14.199865067906382</v>
      </c>
      <c r="F909" s="4">
        <f>IF(資本ストック!F909&gt;0,LN(資本ストック!F909),0)</f>
        <v>14.441749496747926</v>
      </c>
      <c r="G909" s="4">
        <f>IF(資本ストック!G909&gt;0,LN(資本ストック!G909),0)</f>
        <v>14.375766713821735</v>
      </c>
      <c r="H909" s="4">
        <f>IF(資本ストック!H909&gt;0,LN(資本ストック!H909),0)</f>
        <v>14.190611920247427</v>
      </c>
      <c r="I909" s="4">
        <f>IF(資本ストック!I909&gt;0,LN(資本ストック!I909),0)</f>
        <v>14.109665097945271</v>
      </c>
      <c r="J909" s="4">
        <f>IF(資本ストック!J909&gt;0,LN(資本ストック!J909),0)</f>
        <v>14.124042629484173</v>
      </c>
      <c r="L909" s="6">
        <f t="shared" ref="L909" si="3579">E909-E$1093</f>
        <v>2.9430569081986455</v>
      </c>
      <c r="M909" s="6">
        <f t="shared" ref="M909" si="3580">F909-F$1093</f>
        <v>2.599441598327024</v>
      </c>
      <c r="N909" s="6">
        <f t="shared" ref="N909" si="3581">G909-G$1093</f>
        <v>2.2221652625859694</v>
      </c>
      <c r="O909" s="6">
        <f t="shared" ref="O909" si="3582">H909-H$1093</f>
        <v>1.9489533639029286</v>
      </c>
      <c r="P909" s="6">
        <f t="shared" si="3550"/>
        <v>-9.1976763068482015E-2</v>
      </c>
      <c r="Q909" s="6">
        <f t="shared" si="3550"/>
        <v>-7.0905539634427583E-2</v>
      </c>
      <c r="S909" s="6">
        <f>L909-logHir!L909</f>
        <v>0.89367079230626878</v>
      </c>
      <c r="T909" s="6">
        <f>M909-logHir!M909</f>
        <v>0.69349877293803885</v>
      </c>
      <c r="U909" s="6">
        <f>N909-logHir!N909</f>
        <v>0.64160929200302341</v>
      </c>
      <c r="V909" s="6">
        <f>O909-logHir!O909</f>
        <v>0.62642799772558</v>
      </c>
      <c r="W909" s="6">
        <f>P909-logHir!P909</f>
        <v>-1.3056882893541122</v>
      </c>
      <c r="X909" s="6">
        <f>Q909-logHir!Q909</f>
        <v>-1.3594966250466456</v>
      </c>
    </row>
    <row r="910" spans="1:24" x14ac:dyDescent="0.15">
      <c r="A910" s="1">
        <v>40</v>
      </c>
      <c r="B910" s="1" t="s">
        <v>327</v>
      </c>
      <c r="C910" s="1">
        <v>10</v>
      </c>
      <c r="D910" s="1" t="s">
        <v>22</v>
      </c>
      <c r="E910" s="4">
        <f>IF(資本ストック!E910&gt;0,LN(資本ストック!E910),0)</f>
        <v>11.954077053240882</v>
      </c>
      <c r="F910" s="4">
        <f>IF(資本ストック!F910&gt;0,LN(資本ストック!F910),0)</f>
        <v>11.790394438523119</v>
      </c>
      <c r="G910" s="4">
        <f>IF(資本ストック!G910&gt;0,LN(資本ストック!G910),0)</f>
        <v>11.932862459167081</v>
      </c>
      <c r="H910" s="4">
        <f>IF(資本ストック!H910&gt;0,LN(資本ストック!H910),0)</f>
        <v>12.20729007464651</v>
      </c>
      <c r="I910" s="4">
        <f>IF(資本ストック!I910&gt;0,LN(資本ストック!I910),0)</f>
        <v>12.113036023986798</v>
      </c>
      <c r="J910" s="4">
        <f>IF(資本ストック!J910&gt;0,LN(資本ストック!J910),0)</f>
        <v>12.092524999049298</v>
      </c>
      <c r="L910" s="6">
        <f t="shared" ref="L910" si="3583">E910-E$1094</f>
        <v>1.7127570752939487</v>
      </c>
      <c r="M910" s="6">
        <f t="shared" ref="M910" si="3584">F910-F$1094</f>
        <v>1.1794778518759141</v>
      </c>
      <c r="N910" s="6">
        <f t="shared" ref="N910" si="3585">G910-G$1094</f>
        <v>0.86737735191927889</v>
      </c>
      <c r="O910" s="6">
        <f t="shared" ref="O910" si="3586">H910-H$1094</f>
        <v>0.87374659272813737</v>
      </c>
      <c r="P910" s="6">
        <f t="shared" si="3550"/>
        <v>-2.0886058370269556</v>
      </c>
      <c r="Q910" s="6">
        <f t="shared" si="3550"/>
        <v>-2.1024231700693026</v>
      </c>
      <c r="S910" s="6">
        <f>L910-logHir!L910</f>
        <v>0.61917984874603071</v>
      </c>
      <c r="T910" s="6">
        <f>M910-logHir!M910</f>
        <v>0.14404096813824019</v>
      </c>
      <c r="U910" s="6">
        <f>N910-logHir!N910</f>
        <v>-0.12915240735678779</v>
      </c>
      <c r="V910" s="6">
        <f>O910-logHir!O910</f>
        <v>-2.3245400175452957E-2</v>
      </c>
      <c r="W910" s="6">
        <f>P910-logHir!P910</f>
        <v>-2.8318491444767382</v>
      </c>
      <c r="X910" s="6">
        <f>Q910-logHir!Q910</f>
        <v>-2.8012125247768367</v>
      </c>
    </row>
    <row r="911" spans="1:24" x14ac:dyDescent="0.15">
      <c r="A911" s="1">
        <v>40</v>
      </c>
      <c r="B911" s="1" t="s">
        <v>327</v>
      </c>
      <c r="C911" s="1">
        <v>11</v>
      </c>
      <c r="D911" s="1" t="s">
        <v>23</v>
      </c>
      <c r="E911" s="4">
        <f>IF(資本ストック!E911&gt;0,LN(資本ストック!E911),0)</f>
        <v>11.49841679036428</v>
      </c>
      <c r="F911" s="4">
        <f>IF(資本ストック!F911&gt;0,LN(資本ストック!F911),0)</f>
        <v>12.110032379842123</v>
      </c>
      <c r="G911" s="4">
        <f>IF(資本ストック!G911&gt;0,LN(資本ストック!G911),0)</f>
        <v>12.573431415820856</v>
      </c>
      <c r="H911" s="4">
        <f>IF(資本ストック!H911&gt;0,LN(資本ストック!H911),0)</f>
        <v>12.752210195322466</v>
      </c>
      <c r="I911" s="4">
        <f>IF(資本ストック!I911&gt;0,LN(資本ストック!I911),0)</f>
        <v>12.850299235736992</v>
      </c>
      <c r="J911" s="4">
        <f>IF(資本ストック!J911&gt;0,LN(資本ストック!J911),0)</f>
        <v>12.839531776133152</v>
      </c>
      <c r="L911" s="6">
        <f t="shared" ref="L911" si="3587">E911-E$1095</f>
        <v>0.6822161793859145</v>
      </c>
      <c r="M911" s="6">
        <f t="shared" ref="M911" si="3588">F911-F$1095</f>
        <v>0.89239830134114939</v>
      </c>
      <c r="N911" s="6">
        <f t="shared" ref="N911" si="3589">G911-G$1095</f>
        <v>0.64592118501632356</v>
      </c>
      <c r="O911" s="6">
        <f t="shared" ref="O911" si="3590">H911-H$1095</f>
        <v>0.40719787078225167</v>
      </c>
      <c r="P911" s="6">
        <f t="shared" si="3550"/>
        <v>-1.3513426252767609</v>
      </c>
      <c r="Q911" s="6">
        <f t="shared" si="3550"/>
        <v>-1.3554163929854486</v>
      </c>
      <c r="S911" s="6">
        <f>L911-logHir!L911</f>
        <v>-0.44898736391732186</v>
      </c>
      <c r="T911" s="6">
        <f>M911-logHir!M911</f>
        <v>-0.12106299168952184</v>
      </c>
      <c r="U911" s="6">
        <f>N911-logHir!N911</f>
        <v>1.7157944527339097E-2</v>
      </c>
      <c r="V911" s="6">
        <f>O911-logHir!O911</f>
        <v>-0.11123139482051769</v>
      </c>
      <c r="W911" s="6">
        <f>P911-logHir!P911</f>
        <v>-1.9729169479144275</v>
      </c>
      <c r="X911" s="6">
        <f>Q911-logHir!Q911</f>
        <v>-2.001744591946153</v>
      </c>
    </row>
    <row r="912" spans="1:24" x14ac:dyDescent="0.15">
      <c r="A912" s="1">
        <v>40</v>
      </c>
      <c r="B912" s="1" t="s">
        <v>327</v>
      </c>
      <c r="C912" s="1">
        <v>12</v>
      </c>
      <c r="D912" s="1" t="s">
        <v>24</v>
      </c>
      <c r="E912" s="4">
        <f>IF(資本ストック!E912&gt;0,LN(資本ストック!E912),0)</f>
        <v>11.322246660315825</v>
      </c>
      <c r="F912" s="4">
        <f>IF(資本ストック!F912&gt;0,LN(資本ストック!F912),0)</f>
        <v>11.500131041774081</v>
      </c>
      <c r="G912" s="4">
        <f>IF(資本ストック!G912&gt;0,LN(資本ストック!G912),0)</f>
        <v>12.884710676736152</v>
      </c>
      <c r="H912" s="4">
        <f>IF(資本ストック!H912&gt;0,LN(資本ストック!H912),0)</f>
        <v>13.427982041314754</v>
      </c>
      <c r="I912" s="4">
        <f>IF(資本ストック!I912&gt;0,LN(資本ストック!I912),0)</f>
        <v>13.53601008895413</v>
      </c>
      <c r="J912" s="4">
        <f>IF(資本ストック!J912&gt;0,LN(資本ストック!J912),0)</f>
        <v>13.472734081644711</v>
      </c>
      <c r="L912" s="6">
        <f t="shared" ref="L912" si="3591">E912-E$1096</f>
        <v>1.1910000218988124</v>
      </c>
      <c r="M912" s="6">
        <f t="shared" ref="M912" si="3592">F912-F$1096</f>
        <v>0.479079532510438</v>
      </c>
      <c r="N912" s="6">
        <f t="shared" ref="N912" si="3593">G912-G$1096</f>
        <v>0.39902476148028398</v>
      </c>
      <c r="O912" s="6">
        <f t="shared" ref="O912" si="3594">H912-H$1096</f>
        <v>0.27952018671820511</v>
      </c>
      <c r="P912" s="6">
        <f t="shared" si="3550"/>
        <v>-0.66563177205962276</v>
      </c>
      <c r="Q912" s="6">
        <f t="shared" si="3550"/>
        <v>-0.72221408747388871</v>
      </c>
      <c r="S912" s="6">
        <f>L912-logHir!L912</f>
        <v>0.50056763571672569</v>
      </c>
      <c r="T912" s="6">
        <f>M912-logHir!M912</f>
        <v>0.17951110534907855</v>
      </c>
      <c r="U912" s="6">
        <f>N912-logHir!N912</f>
        <v>-3.8597310938712326E-2</v>
      </c>
      <c r="V912" s="6">
        <f>O912-logHir!O912</f>
        <v>-0.12315719066817188</v>
      </c>
      <c r="W912" s="6">
        <f>P912-logHir!P912</f>
        <v>-1.0148483117023499</v>
      </c>
      <c r="X912" s="6">
        <f>Q912-logHir!Q912</f>
        <v>-1.0839948411789528</v>
      </c>
    </row>
    <row r="913" spans="1:24" x14ac:dyDescent="0.15">
      <c r="A913" s="1">
        <v>40</v>
      </c>
      <c r="B913" s="1" t="s">
        <v>327</v>
      </c>
      <c r="C913" s="1">
        <v>13</v>
      </c>
      <c r="D913" s="1" t="s">
        <v>25</v>
      </c>
      <c r="E913" s="4">
        <f>IF(資本ストック!E913&gt;0,LN(資本ストック!E913),0)</f>
        <v>8.9260675507390435</v>
      </c>
      <c r="F913" s="4">
        <f>IF(資本ストック!F913&gt;0,LN(資本ストック!F913),0)</f>
        <v>11.784811537912882</v>
      </c>
      <c r="G913" s="4">
        <f>IF(資本ストック!G913&gt;0,LN(資本ストック!G913),0)</f>
        <v>12.491217256600446</v>
      </c>
      <c r="H913" s="4">
        <f>IF(資本ストック!H913&gt;0,LN(資本ストック!H913),0)</f>
        <v>13.342313889012388</v>
      </c>
      <c r="I913" s="4">
        <f>IF(資本ストック!I913&gt;0,LN(資本ストック!I913),0)</f>
        <v>13.794399655037234</v>
      </c>
      <c r="J913" s="4">
        <f>IF(資本ストック!J913&gt;0,LN(資本ストック!J913),0)</f>
        <v>13.896394142148289</v>
      </c>
      <c r="L913" s="6">
        <f t="shared" ref="L913" si="3595">E913-E$1097</f>
        <v>-0.70466815657242243</v>
      </c>
      <c r="M913" s="6">
        <f t="shared" ref="M913" si="3596">F913-F$1097</f>
        <v>0.74261207838833343</v>
      </c>
      <c r="N913" s="6">
        <f t="shared" ref="N913" si="3597">G913-G$1097</f>
        <v>0.85742388462398011</v>
      </c>
      <c r="O913" s="6">
        <f t="shared" ref="O913" si="3598">H913-H$1097</f>
        <v>1.3584355364696687</v>
      </c>
      <c r="P913" s="6">
        <f t="shared" si="3550"/>
        <v>-0.4072422059765195</v>
      </c>
      <c r="Q913" s="6">
        <f t="shared" si="3550"/>
        <v>-0.29855402697031153</v>
      </c>
      <c r="S913" s="6">
        <f>L913-logHir!L913</f>
        <v>-0.90131846138371507</v>
      </c>
      <c r="T913" s="6">
        <f>M913-logHir!M913</f>
        <v>0.29384475451029779</v>
      </c>
      <c r="U913" s="6">
        <f>N913-logHir!N913</f>
        <v>0.34760607605174876</v>
      </c>
      <c r="V913" s="6">
        <f>O913-logHir!O913</f>
        <v>0.7058573103357908</v>
      </c>
      <c r="W913" s="6">
        <f>P913-logHir!P913</f>
        <v>-1.3406809680809424</v>
      </c>
      <c r="X913" s="6">
        <f>Q913-logHir!Q913</f>
        <v>-1.2360423911148608</v>
      </c>
    </row>
    <row r="914" spans="1:24" x14ac:dyDescent="0.15">
      <c r="A914" s="1">
        <v>40</v>
      </c>
      <c r="B914" s="1" t="s">
        <v>327</v>
      </c>
      <c r="C914" s="1">
        <v>14</v>
      </c>
      <c r="D914" s="1" t="s">
        <v>26</v>
      </c>
      <c r="E914" s="4">
        <f>IF(資本ストック!E914&gt;0,LN(資本ストック!E914),0)</f>
        <v>4.4369039310642773</v>
      </c>
      <c r="F914" s="4">
        <f>IF(資本ストック!F914&gt;0,LN(資本ストック!F914),0)</f>
        <v>7.7998188281174547</v>
      </c>
      <c r="G914" s="4">
        <f>IF(資本ストック!G914&gt;0,LN(資本ストック!G914),0)</f>
        <v>8.9430407525427</v>
      </c>
      <c r="H914" s="4">
        <f>IF(資本ストック!H914&gt;0,LN(資本ストック!H914),0)</f>
        <v>9.5370355963025233</v>
      </c>
      <c r="I914" s="4">
        <f>IF(資本ストック!I914&gt;0,LN(資本ストック!I914),0)</f>
        <v>9.8616102295600676</v>
      </c>
      <c r="J914" s="4">
        <f>IF(資本ストック!J914&gt;0,LN(資本ストック!J914),0)</f>
        <v>9.8453295462829633</v>
      </c>
      <c r="L914" s="6">
        <f t="shared" ref="L914" si="3599">E914-E$1098</f>
        <v>-1.8973408582582474</v>
      </c>
      <c r="M914" s="6">
        <f t="shared" ref="M914" si="3600">F914-F$1098</f>
        <v>-0.57705138083677721</v>
      </c>
      <c r="N914" s="6">
        <f t="shared" ref="N914" si="3601">G914-G$1098</f>
        <v>-0.4540216123327081</v>
      </c>
      <c r="O914" s="6">
        <f t="shared" ref="O914" si="3602">H914-H$1098</f>
        <v>-0.37112115070648422</v>
      </c>
      <c r="P914" s="6">
        <f t="shared" si="3550"/>
        <v>-4.3400316314536855</v>
      </c>
      <c r="Q914" s="6">
        <f t="shared" si="3550"/>
        <v>-4.3496186228356368</v>
      </c>
      <c r="S914" s="6">
        <f>L914-logHir!L914</f>
        <v>-2.0535029638421971</v>
      </c>
      <c r="T914" s="6">
        <f>M914-logHir!M914</f>
        <v>-0.43017818683277209</v>
      </c>
      <c r="U914" s="6">
        <f>N914-logHir!N914</f>
        <v>-0.38065867043188995</v>
      </c>
      <c r="V914" s="6">
        <f>O914-logHir!O914</f>
        <v>-0.20460628077771936</v>
      </c>
      <c r="W914" s="6">
        <f>P914-logHir!P914</f>
        <v>-4.0195989673109018</v>
      </c>
      <c r="X914" s="6">
        <f>Q914-logHir!Q914</f>
        <v>-4.0439479278374382</v>
      </c>
    </row>
    <row r="915" spans="1:24" x14ac:dyDescent="0.15">
      <c r="A915" s="1">
        <v>40</v>
      </c>
      <c r="B915" s="1" t="s">
        <v>327</v>
      </c>
      <c r="C915" s="1">
        <v>15</v>
      </c>
      <c r="D915" s="1" t="s">
        <v>27</v>
      </c>
      <c r="E915" s="4">
        <f>IF(資本ストック!E915&gt;0,LN(資本ストック!E915),0)</f>
        <v>11.617837130391287</v>
      </c>
      <c r="F915" s="4">
        <f>IF(資本ストック!F915&gt;0,LN(資本ストック!F915),0)</f>
        <v>12.611925916812346</v>
      </c>
      <c r="G915" s="4">
        <f>IF(資本ストック!G915&gt;0,LN(資本ストック!G915),0)</f>
        <v>13.24496756842175</v>
      </c>
      <c r="H915" s="4">
        <f>IF(資本ストック!H915&gt;0,LN(資本ストック!H915),0)</f>
        <v>13.463276528667848</v>
      </c>
      <c r="I915" s="4">
        <f>IF(資本ストック!I915&gt;0,LN(資本ストック!I915),0)</f>
        <v>13.451927998066855</v>
      </c>
      <c r="J915" s="4">
        <f>IF(資本ストック!J915&gt;0,LN(資本ストック!J915),0)</f>
        <v>13.444146344605333</v>
      </c>
      <c r="L915" s="6">
        <f t="shared" ref="L915" si="3603">E915-E$1099</f>
        <v>0.56537281650824056</v>
      </c>
      <c r="M915" s="6">
        <f t="shared" ref="M915" si="3604">F915-F$1099</f>
        <v>0.9183962423245422</v>
      </c>
      <c r="N915" s="6">
        <f t="shared" ref="N915" si="3605">G915-G$1099</f>
        <v>0.94585233826211024</v>
      </c>
      <c r="O915" s="6">
        <f t="shared" ref="O915" si="3606">H915-H$1099</f>
        <v>0.8590806167854641</v>
      </c>
      <c r="P915" s="6">
        <f t="shared" si="3550"/>
        <v>-0.74971386294689779</v>
      </c>
      <c r="Q915" s="6">
        <f t="shared" si="3550"/>
        <v>-0.75080182451326749</v>
      </c>
      <c r="S915" s="6">
        <f>L915-logHir!L915</f>
        <v>-0.31679457621349272</v>
      </c>
      <c r="T915" s="6">
        <f>M915-logHir!M915</f>
        <v>-1.4811862944032583E-2</v>
      </c>
      <c r="U915" s="6">
        <f>N915-logHir!N915</f>
        <v>2.0967116209190451E-2</v>
      </c>
      <c r="V915" s="6">
        <f>O915-logHir!O915</f>
        <v>-3.2070598165008235E-2</v>
      </c>
      <c r="W915" s="6">
        <f>P915-logHir!P915</f>
        <v>-1.5751646564917152</v>
      </c>
      <c r="X915" s="6">
        <f>Q915-logHir!Q915</f>
        <v>-1.5974780628637664</v>
      </c>
    </row>
    <row r="916" spans="1:24" x14ac:dyDescent="0.15">
      <c r="A916" s="1">
        <v>40</v>
      </c>
      <c r="B916" s="1" t="s">
        <v>326</v>
      </c>
      <c r="C916" s="1">
        <v>16</v>
      </c>
      <c r="D916" s="1" t="s">
        <v>10</v>
      </c>
      <c r="E916" s="4">
        <f>IF(資本ストック!E916&gt;0,LN(資本ストック!E916),0)</f>
        <v>12.90296212956849</v>
      </c>
      <c r="F916" s="4">
        <f>IF(資本ストック!F916&gt;0,LN(資本ストック!F916),0)</f>
        <v>13.074253119292708</v>
      </c>
      <c r="G916" s="4">
        <f>IF(資本ストック!G916&gt;0,LN(資本ストック!G916),0)</f>
        <v>13.072139818960567</v>
      </c>
      <c r="H916" s="4">
        <f>IF(資本ストック!H916&gt;0,LN(資本ストック!H916),0)</f>
        <v>13.807992480157504</v>
      </c>
      <c r="I916" s="4">
        <f>IF(資本ストック!I916&gt;0,LN(資本ストック!I916),0)</f>
        <v>13.784759836212856</v>
      </c>
      <c r="J916" s="4">
        <f>IF(資本ストック!J916&gt;0,LN(資本ストック!J916),0)</f>
        <v>13.720719150495952</v>
      </c>
      <c r="L916" s="6">
        <f t="shared" ref="L916" si="3607">E916-E$1100</f>
        <v>1.0444499977480319</v>
      </c>
      <c r="M916" s="6">
        <f t="shared" ref="M916" si="3608">F916-F$1100</f>
        <v>0.82890643809574271</v>
      </c>
      <c r="N916" s="6">
        <f t="shared" ref="N916" si="3609">G916-G$1100</f>
        <v>0.45275596120248807</v>
      </c>
      <c r="O916" s="6">
        <f t="shared" ref="O916" si="3610">H916-H$1100</f>
        <v>0.79283872000438471</v>
      </c>
      <c r="P916" s="6">
        <f t="shared" si="3550"/>
        <v>-0.41688202480089664</v>
      </c>
      <c r="Q916" s="6">
        <f t="shared" si="3550"/>
        <v>-0.47422901862264766</v>
      </c>
      <c r="S916" s="6">
        <f>L916-logHir!L916</f>
        <v>-8.3054836063015003E-2</v>
      </c>
      <c r="T916" s="6">
        <f>M916-logHir!M916</f>
        <v>-0.16444681159511632</v>
      </c>
      <c r="U916" s="6">
        <f>N916-logHir!N916</f>
        <v>-0.4693219278510572</v>
      </c>
      <c r="V916" s="6">
        <f>O916-logHir!O916</f>
        <v>-9.7155742561058744E-2</v>
      </c>
      <c r="W916" s="6">
        <f>P916-logHir!P916</f>
        <v>-1.2820677092071975</v>
      </c>
      <c r="X916" s="6">
        <f>Q916-logHir!Q916</f>
        <v>-1.3015994510634741</v>
      </c>
    </row>
    <row r="917" spans="1:24" x14ac:dyDescent="0.15">
      <c r="A917" s="1">
        <v>40</v>
      </c>
      <c r="B917" s="1" t="s">
        <v>326</v>
      </c>
      <c r="C917" s="1">
        <v>17</v>
      </c>
      <c r="D917" s="1" t="s">
        <v>11</v>
      </c>
      <c r="E917" s="4">
        <f>IF(資本ストック!E917&gt;0,LN(資本ストック!E917),0)</f>
        <v>13.446128690795764</v>
      </c>
      <c r="F917" s="4">
        <f>IF(資本ストック!F917&gt;0,LN(資本ストック!F917),0)</f>
        <v>14.498130462861178</v>
      </c>
      <c r="G917" s="4">
        <f>IF(資本ストック!G917&gt;0,LN(資本ストック!G917),0)</f>
        <v>14.637094784905603</v>
      </c>
      <c r="H917" s="4">
        <f>IF(資本ストック!H917&gt;0,LN(資本ストック!H917),0)</f>
        <v>14.865144372409659</v>
      </c>
      <c r="I917" s="4">
        <f>IF(資本ストック!I917&gt;0,LN(資本ストック!I917),0)</f>
        <v>14.975527771311874</v>
      </c>
      <c r="J917" s="4">
        <f>IF(資本ストック!J917&gt;0,LN(資本ストック!J917),0)</f>
        <v>14.957948300624038</v>
      </c>
      <c r="L917" s="6">
        <f t="shared" ref="L917" si="3611">E917-E$1101</f>
        <v>0.84569258615905163</v>
      </c>
      <c r="M917" s="6">
        <f t="shared" ref="M917" si="3612">F917-F$1101</f>
        <v>0.84296364536636936</v>
      </c>
      <c r="N917" s="6">
        <f t="shared" ref="N917" si="3613">G917-G$1101</f>
        <v>0.62865814934433928</v>
      </c>
      <c r="O917" s="6">
        <f t="shared" ref="O917" si="3614">H917-H$1101</f>
        <v>0.49724492889299832</v>
      </c>
      <c r="P917" s="6">
        <f t="shared" ref="P917:P980" si="3615">I917-I$1085</f>
        <v>0.77388591029812126</v>
      </c>
      <c r="Q917" s="6">
        <f t="shared" ref="Q917:Q980" si="3616">J917-J$1085</f>
        <v>0.76300013150543755</v>
      </c>
      <c r="S917" s="6">
        <f>L917-logHir!L917</f>
        <v>-0.1464468948112394</v>
      </c>
      <c r="T917" s="6">
        <f>M917-logHir!M917</f>
        <v>-0.12486108984237632</v>
      </c>
      <c r="U917" s="6">
        <f>N917-logHir!N917</f>
        <v>-0.29639995637715266</v>
      </c>
      <c r="V917" s="6">
        <f>O917-logHir!O917</f>
        <v>-0.40235832744975397</v>
      </c>
      <c r="W917" s="6">
        <f>P917-logHir!P917</f>
        <v>-0.10851376217088315</v>
      </c>
      <c r="X917" s="6">
        <f>Q917-logHir!Q917</f>
        <v>-0.10988034094618904</v>
      </c>
    </row>
    <row r="918" spans="1:24" x14ac:dyDescent="0.15">
      <c r="A918" s="1">
        <v>40</v>
      </c>
      <c r="B918" s="1" t="s">
        <v>326</v>
      </c>
      <c r="C918" s="1">
        <v>18</v>
      </c>
      <c r="D918" s="1" t="s">
        <v>12</v>
      </c>
      <c r="E918" s="4">
        <f>IF(資本ストック!E918&gt;0,LN(資本ストック!E918),0)</f>
        <v>12.80599946542365</v>
      </c>
      <c r="F918" s="4">
        <f>IF(資本ストック!F918&gt;0,LN(資本ストック!F918),0)</f>
        <v>14.425931716366637</v>
      </c>
      <c r="G918" s="4">
        <f>IF(資本ストック!G918&gt;0,LN(資本ストック!G918),0)</f>
        <v>14.597951893329499</v>
      </c>
      <c r="H918" s="4">
        <f>IF(資本ストック!H918&gt;0,LN(資本ストック!H918),0)</f>
        <v>14.74374986733574</v>
      </c>
      <c r="I918" s="4">
        <f>IF(資本ストック!I918&gt;0,LN(資本ストック!I918),0)</f>
        <v>14.658451495121403</v>
      </c>
      <c r="J918" s="4">
        <f>IF(資本ストック!J918&gt;0,LN(資本ストック!J918),0)</f>
        <v>14.594905651292047</v>
      </c>
      <c r="L918" s="6">
        <f t="shared" ref="L918" si="3617">E918-E$1102</f>
        <v>0.88651506446334949</v>
      </c>
      <c r="M918" s="6">
        <f t="shared" ref="M918" si="3618">F918-F$1102</f>
        <v>1.291197686163061</v>
      </c>
      <c r="N918" s="6">
        <f t="shared" ref="N918" si="3619">G918-G$1102</f>
        <v>1.1746519752260536</v>
      </c>
      <c r="O918" s="6">
        <f t="shared" ref="O918" si="3620">H918-H$1102</f>
        <v>1.2154616865923895</v>
      </c>
      <c r="P918" s="6">
        <f t="shared" si="3615"/>
        <v>0.45680963410764974</v>
      </c>
      <c r="Q918" s="6">
        <f t="shared" si="3616"/>
        <v>0.39995748217344662</v>
      </c>
      <c r="S918" s="6">
        <f>L918-logHir!L918</f>
        <v>-0.20037478918770724</v>
      </c>
      <c r="T918" s="6">
        <f>M918-logHir!M918</f>
        <v>0.23403911082612794</v>
      </c>
      <c r="U918" s="6">
        <f>N918-logHir!N918</f>
        <v>8.4100539501612559E-2</v>
      </c>
      <c r="V918" s="6">
        <f>O918-logHir!O918</f>
        <v>0.14061758504071165</v>
      </c>
      <c r="W918" s="6">
        <f>P918-logHir!P918</f>
        <v>-0.64106379067536778</v>
      </c>
      <c r="X918" s="6">
        <f>Q918-logHir!Q918</f>
        <v>-0.70532153651294927</v>
      </c>
    </row>
    <row r="919" spans="1:24" x14ac:dyDescent="0.15">
      <c r="A919" s="1">
        <v>40</v>
      </c>
      <c r="B919" s="1" t="s">
        <v>326</v>
      </c>
      <c r="C919" s="1">
        <v>19</v>
      </c>
      <c r="D919" s="1" t="s">
        <v>13</v>
      </c>
      <c r="E919" s="4">
        <f>IF(資本ストック!E919&gt;0,LN(資本ストック!E919),0)</f>
        <v>12.317275952408648</v>
      </c>
      <c r="F919" s="4">
        <f>IF(資本ストック!F919&gt;0,LN(資本ストック!F919),0)</f>
        <v>12.005309986856359</v>
      </c>
      <c r="G919" s="4">
        <f>IF(資本ストック!G919&gt;0,LN(資本ストック!G919),0)</f>
        <v>12.379506001916601</v>
      </c>
      <c r="H919" s="4">
        <f>IF(資本ストック!H919&gt;0,LN(資本ストック!H919),0)</f>
        <v>13.049123179391763</v>
      </c>
      <c r="I919" s="4">
        <f>IF(資本ストック!I919&gt;0,LN(資本ストック!I919),0)</f>
        <v>13.410892831946015</v>
      </c>
      <c r="J919" s="4">
        <f>IF(資本ストック!J919&gt;0,LN(資本ストック!J919),0)</f>
        <v>13.328449569607265</v>
      </c>
      <c r="L919" s="6">
        <f t="shared" ref="L919" si="3621">E919-E$1103</f>
        <v>1.0926945744340859</v>
      </c>
      <c r="M919" s="6">
        <f t="shared" ref="M919" si="3622">F919-F$1103</f>
        <v>0.41595425485042803</v>
      </c>
      <c r="N919" s="6">
        <f t="shared" ref="N919" si="3623">G919-G$1103</f>
        <v>0.57730662034897762</v>
      </c>
      <c r="O919" s="6">
        <f t="shared" ref="O919" si="3624">H919-H$1103</f>
        <v>0.82219310653498567</v>
      </c>
      <c r="P919" s="6">
        <f t="shared" si="3615"/>
        <v>-0.79074902906773836</v>
      </c>
      <c r="Q919" s="6">
        <f t="shared" si="3616"/>
        <v>-0.86649859951133479</v>
      </c>
      <c r="S919" s="6">
        <f>L919-logHir!L919</f>
        <v>5.6181126600677089E-2</v>
      </c>
      <c r="T919" s="6">
        <f>M919-logHir!M919</f>
        <v>-0.60274123131922508</v>
      </c>
      <c r="U919" s="6">
        <f>N919-logHir!N919</f>
        <v>-0.51490659447381404</v>
      </c>
      <c r="V919" s="6">
        <f>O919-logHir!O919</f>
        <v>-0.29954434585486744</v>
      </c>
      <c r="W919" s="6">
        <f>P919-logHir!P919</f>
        <v>-1.8539086723940166</v>
      </c>
      <c r="X919" s="6">
        <f>Q919-logHir!Q919</f>
        <v>-1.9484001254223688</v>
      </c>
    </row>
    <row r="920" spans="1:24" x14ac:dyDescent="0.15">
      <c r="A920" s="1">
        <v>40</v>
      </c>
      <c r="B920" s="1" t="s">
        <v>326</v>
      </c>
      <c r="C920" s="1">
        <v>20</v>
      </c>
      <c r="D920" s="1" t="s">
        <v>14</v>
      </c>
      <c r="E920" s="4">
        <f>IF(資本ストック!E920&gt;0,LN(資本ストック!E920),0)</f>
        <v>12.625210936930483</v>
      </c>
      <c r="F920" s="4">
        <f>IF(資本ストック!F920&gt;0,LN(資本ストック!F920),0)</f>
        <v>13.752493012983029</v>
      </c>
      <c r="G920" s="4">
        <f>IF(資本ストック!G920&gt;0,LN(資本ストック!G920),0)</f>
        <v>14.661871401116931</v>
      </c>
      <c r="H920" s="4">
        <f>IF(資本ストック!H920&gt;0,LN(資本ストック!H920),0)</f>
        <v>15.075613825058326</v>
      </c>
      <c r="I920" s="4">
        <f>IF(資本ストック!I920&gt;0,LN(資本ストック!I920),0)</f>
        <v>15.088193303441541</v>
      </c>
      <c r="J920" s="4">
        <f>IF(資本ストック!J920&gt;0,LN(資本ストック!J920),0)</f>
        <v>15.06999003718775</v>
      </c>
      <c r="L920" s="6">
        <f t="shared" ref="L920" si="3625">E920-E$1104</f>
        <v>1.6947111643117854</v>
      </c>
      <c r="M920" s="6">
        <f t="shared" ref="M920" si="3626">F920-F$1104</f>
        <v>0.7830306072673725</v>
      </c>
      <c r="N920" s="6">
        <f t="shared" ref="N920" si="3627">G920-G$1104</f>
        <v>0.83926963594776893</v>
      </c>
      <c r="O920" s="6">
        <f t="shared" ref="O920" si="3628">H920-H$1104</f>
        <v>0.86283917783275577</v>
      </c>
      <c r="P920" s="6">
        <f t="shared" si="3615"/>
        <v>0.88655144242778761</v>
      </c>
      <c r="Q920" s="6">
        <f t="shared" si="3616"/>
        <v>0.8750418680691503</v>
      </c>
      <c r="S920" s="6">
        <f>L920-logHir!L920</f>
        <v>0.16421896347812925</v>
      </c>
      <c r="T920" s="6">
        <f>M920-logHir!M920</f>
        <v>-0.62197952089173647</v>
      </c>
      <c r="U920" s="6">
        <f>N920-logHir!N920</f>
        <v>-0.61381288815324986</v>
      </c>
      <c r="V920" s="6">
        <f>O920-logHir!O920</f>
        <v>-0.52792430697515691</v>
      </c>
      <c r="W920" s="6">
        <f>P920-logHir!P920</f>
        <v>-0.5189344159459548</v>
      </c>
      <c r="X920" s="6">
        <f>Q920-logHir!Q920</f>
        <v>-0.51610495293313718</v>
      </c>
    </row>
    <row r="921" spans="1:24" x14ac:dyDescent="0.15">
      <c r="A921" s="1">
        <v>40</v>
      </c>
      <c r="B921" s="1" t="s">
        <v>326</v>
      </c>
      <c r="C921" s="1">
        <v>21</v>
      </c>
      <c r="D921" s="1" t="s">
        <v>15</v>
      </c>
      <c r="E921" s="4">
        <f>IF(資本ストック!E921&gt;0,LN(資本ストック!E921),0)</f>
        <v>13.860853626147041</v>
      </c>
      <c r="F921" s="4">
        <f>IF(資本ストック!F921&gt;0,LN(資本ストック!F921),0)</f>
        <v>14.739095478068499</v>
      </c>
      <c r="G921" s="4">
        <f>IF(資本ストック!G921&gt;0,LN(資本ストック!G921),0)</f>
        <v>14.984829260092514</v>
      </c>
      <c r="H921" s="4">
        <f>IF(資本ストック!H921&gt;0,LN(資本ストック!H921),0)</f>
        <v>15.620486477963281</v>
      </c>
      <c r="I921" s="4">
        <f>IF(資本ストック!I921&gt;0,LN(資本ストック!I921),0)</f>
        <v>15.734898835155244</v>
      </c>
      <c r="J921" s="4">
        <f>IF(資本ストック!J921&gt;0,LN(資本ストック!J921),0)</f>
        <v>15.728309680951615</v>
      </c>
      <c r="L921" s="6">
        <f t="shared" ref="L921" si="3629">E921-E$1105</f>
        <v>1.2688581361273545</v>
      </c>
      <c r="M921" s="6">
        <f t="shared" ref="M921" si="3630">F921-F$1105</f>
        <v>1.061635773738665</v>
      </c>
      <c r="N921" s="6">
        <f t="shared" ref="N921" si="3631">G921-G$1105</f>
        <v>0.84543822543218816</v>
      </c>
      <c r="O921" s="6">
        <f t="shared" ref="O921" si="3632">H921-H$1105</f>
        <v>1.0685570081287867</v>
      </c>
      <c r="P921" s="6">
        <f t="shared" si="3615"/>
        <v>1.5332569741414908</v>
      </c>
      <c r="Q921" s="6">
        <f t="shared" si="3616"/>
        <v>1.5333615118330144</v>
      </c>
      <c r="S921" s="6">
        <f>L921-logHir!L921</f>
        <v>8.4211340998470163E-2</v>
      </c>
      <c r="T921" s="6">
        <f>M921-logHir!M921</f>
        <v>-6.2836782180248463E-2</v>
      </c>
      <c r="U921" s="6">
        <f>N921-logHir!N921</f>
        <v>-0.31748261577945236</v>
      </c>
      <c r="V921" s="6">
        <f>O921-logHir!O921</f>
        <v>2.2023012080397919E-2</v>
      </c>
      <c r="W921" s="6">
        <f>P921-logHir!P921</f>
        <v>0.34098495832689402</v>
      </c>
      <c r="X921" s="6">
        <f>Q921-logHir!Q921</f>
        <v>0.37238322660766698</v>
      </c>
    </row>
    <row r="922" spans="1:24" x14ac:dyDescent="0.15">
      <c r="A922" s="1">
        <v>40</v>
      </c>
      <c r="B922" s="1" t="s">
        <v>198</v>
      </c>
      <c r="C922" s="1">
        <v>22</v>
      </c>
      <c r="D922" s="1" t="s">
        <v>7</v>
      </c>
      <c r="E922" s="4">
        <f>IF(資本ストック!E922&gt;0,LN(資本ストック!E922),0)</f>
        <v>13.330925825394225</v>
      </c>
      <c r="F922" s="4">
        <f>IF(資本ストック!F922&gt;0,LN(資本ストック!F922),0)</f>
        <v>14.381164553520271</v>
      </c>
      <c r="G922" s="4">
        <f>IF(資本ストック!G922&gt;0,LN(資本ストック!G922),0)</f>
        <v>15.094558112431198</v>
      </c>
      <c r="H922" s="4">
        <f>IF(資本ストック!H922&gt;0,LN(資本ストック!H922),0)</f>
        <v>15.700998175144347</v>
      </c>
      <c r="I922" s="4">
        <f>IF(資本ストック!I922&gt;0,LN(資本ストック!I922),0)</f>
        <v>15.882323184312126</v>
      </c>
      <c r="J922" s="4">
        <f>IF(資本ストック!J922&gt;0,LN(資本ストック!J922),0)</f>
        <v>15.857996552455134</v>
      </c>
      <c r="L922" s="6">
        <f t="shared" ref="L922" si="3633">E922-E$1106</f>
        <v>1.1448398407009854</v>
      </c>
      <c r="M922" s="6">
        <f t="shared" ref="M922" si="3634">F922-F$1106</f>
        <v>0.89177187571896255</v>
      </c>
      <c r="N922" s="6">
        <f t="shared" ref="N922" si="3635">G922-G$1106</f>
        <v>0.6954546022613517</v>
      </c>
      <c r="O922" s="6">
        <f t="shared" ref="O922" si="3636">H922-H$1106</f>
        <v>0.84532910186613108</v>
      </c>
      <c r="P922" s="6">
        <f t="shared" si="3615"/>
        <v>1.6806813232983728</v>
      </c>
      <c r="Q922" s="6">
        <f t="shared" si="3616"/>
        <v>1.6630483833365339</v>
      </c>
      <c r="S922" s="6">
        <f>L922-logHir!L922</f>
        <v>0.13734334386069946</v>
      </c>
      <c r="T922" s="6">
        <f>M922-logHir!M922</f>
        <v>-0.10628881631767584</v>
      </c>
      <c r="U922" s="6">
        <f>N922-logHir!N922</f>
        <v>-0.32208367251768522</v>
      </c>
      <c r="V922" s="6">
        <f>O922-logHir!O922</f>
        <v>-0.17244178380346398</v>
      </c>
      <c r="W922" s="6">
        <f>P922-logHir!P922</f>
        <v>0.68487419695286711</v>
      </c>
      <c r="X922" s="6">
        <f>Q922-logHir!Q922</f>
        <v>0.67987437532684858</v>
      </c>
    </row>
    <row r="923" spans="1:24" x14ac:dyDescent="0.15">
      <c r="A923" s="1">
        <v>40</v>
      </c>
      <c r="B923" s="1" t="s">
        <v>198</v>
      </c>
      <c r="C923" s="1">
        <v>23</v>
      </c>
      <c r="D923" s="1" t="s">
        <v>28</v>
      </c>
      <c r="E923" s="4">
        <f>IF(資本ストック!E923&gt;0,LN(資本ストック!E923),0)</f>
        <v>13.295841763927841</v>
      </c>
      <c r="F923" s="4">
        <f>IF(資本ストック!F923&gt;0,LN(資本ストック!F923),0)</f>
        <v>14.071220933809153</v>
      </c>
      <c r="G923" s="4">
        <f>IF(資本ストック!G923&gt;0,LN(資本ストック!G923),0)</f>
        <v>14.497553770808427</v>
      </c>
      <c r="H923" s="4">
        <f>IF(資本ストック!H923&gt;0,LN(資本ストック!H923),0)</f>
        <v>15.050164660712154</v>
      </c>
      <c r="I923" s="4">
        <f>IF(資本ストック!I923&gt;0,LN(資本ストック!I923),0)</f>
        <v>15.156082979459494</v>
      </c>
      <c r="J923" s="4">
        <f>IF(資本ストック!J923&gt;0,LN(資本ストック!J923),0)</f>
        <v>15.156555834776412</v>
      </c>
      <c r="L923" s="6">
        <f t="shared" ref="L923" si="3637">E923-E$1107</f>
        <v>0.59622460351373974</v>
      </c>
      <c r="M923" s="6">
        <f t="shared" ref="M923" si="3638">F923-F$1107</f>
        <v>0.57518365012688655</v>
      </c>
      <c r="N923" s="6">
        <f t="shared" ref="N923" si="3639">G923-G$1107</f>
        <v>0.50134518370659364</v>
      </c>
      <c r="O923" s="6">
        <f t="shared" ref="O923" si="3640">H923-H$1107</f>
        <v>0.45755820591088359</v>
      </c>
      <c r="P923" s="6">
        <f t="shared" si="3615"/>
        <v>0.95444111844574131</v>
      </c>
      <c r="Q923" s="6">
        <f t="shared" si="3616"/>
        <v>0.9616076656578123</v>
      </c>
      <c r="S923" s="6">
        <f>L923-logHir!L923</f>
        <v>-0.31602503214590705</v>
      </c>
      <c r="T923" s="6">
        <f>M923-logHir!M923</f>
        <v>-0.26273840124098413</v>
      </c>
      <c r="U923" s="6">
        <f>N923-logHir!N923</f>
        <v>-0.32519625312778722</v>
      </c>
      <c r="V923" s="6">
        <f>O923-logHir!O923</f>
        <v>-0.2770083824339622</v>
      </c>
      <c r="W923" s="6">
        <f>P923-logHir!P923</f>
        <v>0.23452309971687768</v>
      </c>
      <c r="X923" s="6">
        <f>Q923-logHir!Q923</f>
        <v>0.25703090157825059</v>
      </c>
    </row>
    <row r="924" spans="1:24" x14ac:dyDescent="0.15">
      <c r="A924" s="1">
        <v>41</v>
      </c>
      <c r="B924" s="1" t="s">
        <v>328</v>
      </c>
      <c r="C924" s="1">
        <v>1</v>
      </c>
      <c r="D924" s="1" t="s">
        <v>8</v>
      </c>
      <c r="E924" s="4">
        <f>IF(資本ストック!E924&gt;0,LN(資本ストック!E924),0)</f>
        <v>12.893515946216366</v>
      </c>
      <c r="F924" s="4">
        <f>IF(資本ストック!F924&gt;0,LN(資本ストック!F924),0)</f>
        <v>12.953571465697308</v>
      </c>
      <c r="G924" s="4">
        <f>IF(資本ストック!G924&gt;0,LN(資本ストック!G924),0)</f>
        <v>13.431031990675574</v>
      </c>
      <c r="H924" s="4">
        <f>IF(資本ストック!H924&gt;0,LN(資本ストック!H924),0)</f>
        <v>13.544768921614937</v>
      </c>
      <c r="I924" s="4">
        <f>IF(資本ストック!I924&gt;0,LN(資本ストック!I924),0)</f>
        <v>13.700864054490079</v>
      </c>
      <c r="J924" s="4">
        <f>IF(資本ストック!J924&gt;0,LN(資本ストック!J924),0)</f>
        <v>13.722249492447324</v>
      </c>
      <c r="L924" s="6">
        <f t="shared" ref="L924" si="3641">E924-E$1085</f>
        <v>-0.51963276220126353</v>
      </c>
      <c r="M924" s="6">
        <f t="shared" ref="M924" si="3642">F924-F$1085</f>
        <v>-0.68491399811729181</v>
      </c>
      <c r="N924" s="6">
        <f t="shared" ref="N924" si="3643">G924-G$1085</f>
        <v>-0.55632154479879681</v>
      </c>
      <c r="O924" s="6">
        <f t="shared" ref="O924" si="3644">H924-H$1085</f>
        <v>-0.64119582978896617</v>
      </c>
      <c r="P924" s="6">
        <f t="shared" si="3615"/>
        <v>-0.50077780652367387</v>
      </c>
      <c r="Q924" s="6">
        <f t="shared" si="3616"/>
        <v>-0.47269867667127663</v>
      </c>
      <c r="S924" s="6">
        <f>L924-logHir!L924</f>
        <v>-0.15701374165942106</v>
      </c>
      <c r="T924" s="6">
        <f>M924-logHir!M924</f>
        <v>-0.44818659453815357</v>
      </c>
      <c r="U924" s="6">
        <f>N924-logHir!N924</f>
        <v>-0.35158821997906209</v>
      </c>
      <c r="V924" s="6">
        <f>O924-logHir!O924</f>
        <v>-0.47032702534747628</v>
      </c>
      <c r="W924" s="6">
        <f>P924-logHir!P924</f>
        <v>-0.33587832373596882</v>
      </c>
      <c r="X924" s="6">
        <f>Q924-logHir!Q924</f>
        <v>-0.30900124319298605</v>
      </c>
    </row>
    <row r="925" spans="1:24" x14ac:dyDescent="0.15">
      <c r="A925" s="1">
        <v>41</v>
      </c>
      <c r="B925" s="1" t="s">
        <v>328</v>
      </c>
      <c r="C925" s="1">
        <v>2</v>
      </c>
      <c r="D925" s="1" t="s">
        <v>9</v>
      </c>
      <c r="E925" s="4">
        <f>IF(資本ストック!E925&gt;0,LN(資本ストック!E925),0)</f>
        <v>9.1871429713268409</v>
      </c>
      <c r="F925" s="4">
        <f>IF(資本ストック!F925&gt;0,LN(資本ストック!F925),0)</f>
        <v>9.4421910456896363</v>
      </c>
      <c r="G925" s="4">
        <f>IF(資本ストック!G925&gt;0,LN(資本ストック!G925),0)</f>
        <v>9.9041068824963485</v>
      </c>
      <c r="H925" s="4">
        <f>IF(資本ストック!H925&gt;0,LN(資本ストック!H925),0)</f>
        <v>9.6994206421137257</v>
      </c>
      <c r="I925" s="4">
        <f>IF(資本ストック!I925&gt;0,LN(資本ストック!I925),0)</f>
        <v>9.5477620987633536</v>
      </c>
      <c r="J925" s="4">
        <f>IF(資本ストック!J925&gt;0,LN(資本ストック!J925),0)</f>
        <v>9.4888592876051607</v>
      </c>
      <c r="L925" s="6">
        <f t="shared" ref="L925" si="3645">E925-E$1086</f>
        <v>-0.75797225590891237</v>
      </c>
      <c r="M925" s="6">
        <f t="shared" ref="M925" si="3646">F925-F$1086</f>
        <v>-0.67865179114066088</v>
      </c>
      <c r="N925" s="6">
        <f t="shared" ref="N925" si="3647">G925-G$1086</f>
        <v>-0.30574979029268512</v>
      </c>
      <c r="O925" s="6">
        <f t="shared" ref="O925" si="3648">H925-H$1086</f>
        <v>-0.49490165031201805</v>
      </c>
      <c r="P925" s="6">
        <f t="shared" si="3615"/>
        <v>-4.6538797622503996</v>
      </c>
      <c r="Q925" s="6">
        <f t="shared" si="3616"/>
        <v>-4.7060888815134394</v>
      </c>
      <c r="S925" s="6">
        <f>L925-logHir!L925</f>
        <v>-0.65683832475188098</v>
      </c>
      <c r="T925" s="6">
        <f>M925-logHir!M925</f>
        <v>9.5034544237909913E-2</v>
      </c>
      <c r="U925" s="6">
        <f>N925-logHir!N925</f>
        <v>0.55017886002337413</v>
      </c>
      <c r="V925" s="6">
        <f>O925-logHir!O925</f>
        <v>0.41306267694746168</v>
      </c>
      <c r="W925" s="6">
        <f>P925-logHir!P925</f>
        <v>-3.8216897925238786</v>
      </c>
      <c r="X925" s="6">
        <f>Q925-logHir!Q925</f>
        <v>-3.9295162018862007</v>
      </c>
    </row>
    <row r="926" spans="1:24" x14ac:dyDescent="0.15">
      <c r="A926" s="1">
        <v>41</v>
      </c>
      <c r="B926" s="1" t="s">
        <v>329</v>
      </c>
      <c r="C926" s="1">
        <v>3</v>
      </c>
      <c r="D926" s="1" t="s">
        <v>16</v>
      </c>
      <c r="E926" s="4">
        <f>IF(資本ストック!E926&gt;0,LN(資本ストック!E926),0)</f>
        <v>11.030656375023975</v>
      </c>
      <c r="F926" s="4">
        <f>IF(資本ストック!F926&gt;0,LN(資本ストック!F926),0)</f>
        <v>11.465929831037849</v>
      </c>
      <c r="G926" s="4">
        <f>IF(資本ストック!G926&gt;0,LN(資本ストック!G926),0)</f>
        <v>12.055829341075524</v>
      </c>
      <c r="H926" s="4">
        <f>IF(資本ストック!H926&gt;0,LN(資本ストック!H926),0)</f>
        <v>12.471058645039882</v>
      </c>
      <c r="I926" s="4">
        <f>IF(資本ストック!I926&gt;0,LN(資本ストック!I926),0)</f>
        <v>12.479620037262848</v>
      </c>
      <c r="J926" s="4">
        <f>IF(資本ストック!J926&gt;0,LN(資本ストック!J926),0)</f>
        <v>12.492639615371647</v>
      </c>
      <c r="L926" s="6">
        <f t="shared" ref="L926" si="3649">E926-E$1087</f>
        <v>2.5445457630674184E-2</v>
      </c>
      <c r="M926" s="6">
        <f t="shared" ref="M926" si="3650">F926-F$1087</f>
        <v>-0.13253664516967945</v>
      </c>
      <c r="N926" s="6">
        <f t="shared" ref="N926" si="3651">G926-G$1087</f>
        <v>-7.9179886603544247E-2</v>
      </c>
      <c r="O926" s="6">
        <f t="shared" ref="O926" si="3652">H926-H$1087</f>
        <v>-2.5269611546997695E-2</v>
      </c>
      <c r="P926" s="6">
        <f t="shared" si="3615"/>
        <v>-1.7220218237509055</v>
      </c>
      <c r="Q926" s="6">
        <f t="shared" si="3616"/>
        <v>-1.7023085537469527</v>
      </c>
      <c r="S926" s="6">
        <f>L926-logHir!L926</f>
        <v>0.36639465085942469</v>
      </c>
      <c r="T926" s="6">
        <f>M926-logHir!M926</f>
        <v>0.24461838546758585</v>
      </c>
      <c r="U926" s="6">
        <f>N926-logHir!N926</f>
        <v>0.35982393072544916</v>
      </c>
      <c r="V926" s="6">
        <f>O926-logHir!O926</f>
        <v>0.32060018852252625</v>
      </c>
      <c r="W926" s="6">
        <f>P926-logHir!P926</f>
        <v>-1.4771887665125085</v>
      </c>
      <c r="X926" s="6">
        <f>Q926-logHir!Q926</f>
        <v>-1.4460124527766993</v>
      </c>
    </row>
    <row r="927" spans="1:24" x14ac:dyDescent="0.15">
      <c r="A927" s="1">
        <v>41</v>
      </c>
      <c r="B927" s="1" t="s">
        <v>329</v>
      </c>
      <c r="C927" s="1">
        <v>4</v>
      </c>
      <c r="D927" s="1" t="s">
        <v>17</v>
      </c>
      <c r="E927" s="4">
        <f>IF(資本ストック!E927&gt;0,LN(資本ストック!E927),0)</f>
        <v>8.7659662064934398</v>
      </c>
      <c r="F927" s="4">
        <f>IF(資本ストック!F927&gt;0,LN(資本ストック!F927),0)</f>
        <v>9.5689564604855804</v>
      </c>
      <c r="G927" s="4">
        <f>IF(資本ストック!G927&gt;0,LN(資本ストック!G927),0)</f>
        <v>10.069941737077835</v>
      </c>
      <c r="H927" s="4">
        <f>IF(資本ストック!H927&gt;0,LN(資本ストック!H927),0)</f>
        <v>10.255311826337666</v>
      </c>
      <c r="I927" s="4">
        <f>IF(資本ストック!I927&gt;0,LN(資本ストック!I927),0)</f>
        <v>10.070914427234095</v>
      </c>
      <c r="J927" s="4">
        <f>IF(資本ストック!J927&gt;0,LN(資本ストック!J927),0)</f>
        <v>10.038293005555431</v>
      </c>
      <c r="L927" s="6">
        <f t="shared" ref="L927" si="3653">E927-E$1088</f>
        <v>-1.9415403719145452</v>
      </c>
      <c r="M927" s="6">
        <f t="shared" ref="M927" si="3654">F927-F$1088</f>
        <v>-1.5988586406758678</v>
      </c>
      <c r="N927" s="6">
        <f t="shared" ref="N927" si="3655">G927-G$1088</f>
        <v>-1.3922924464124389</v>
      </c>
      <c r="O927" s="6">
        <f t="shared" ref="O927" si="3656">H927-H$1088</f>
        <v>-1.2670476943489568</v>
      </c>
      <c r="P927" s="6">
        <f t="shared" si="3615"/>
        <v>-4.1307274337796578</v>
      </c>
      <c r="Q927" s="6">
        <f t="shared" si="3616"/>
        <v>-4.156655163563169</v>
      </c>
      <c r="S927" s="6">
        <f>L927-logHir!L927</f>
        <v>-0.40800543269127765</v>
      </c>
      <c r="T927" s="6">
        <f>M927-logHir!M927</f>
        <v>-0.48887162985469956</v>
      </c>
      <c r="U927" s="6">
        <f>N927-logHir!N927</f>
        <v>-0.56740503145315202</v>
      </c>
      <c r="V927" s="6">
        <f>O927-logHir!O927</f>
        <v>-0.40904219726667357</v>
      </c>
      <c r="W927" s="6">
        <f>P927-logHir!P927</f>
        <v>-3.4520630897239446</v>
      </c>
      <c r="X927" s="6">
        <f>Q927-logHir!Q927</f>
        <v>-3.5204446819678967</v>
      </c>
    </row>
    <row r="928" spans="1:24" x14ac:dyDescent="0.15">
      <c r="A928" s="1">
        <v>41</v>
      </c>
      <c r="B928" s="1" t="s">
        <v>329</v>
      </c>
      <c r="C928" s="1">
        <v>5</v>
      </c>
      <c r="D928" s="1" t="s">
        <v>18</v>
      </c>
      <c r="E928" s="4">
        <f>IF(資本ストック!E928&gt;0,LN(資本ストック!E928),0)</f>
        <v>9.5563717326949416</v>
      </c>
      <c r="F928" s="4">
        <f>IF(資本ストック!F928&gt;0,LN(資本ストック!F928),0)</f>
        <v>9.9630546087362895</v>
      </c>
      <c r="G928" s="4">
        <f>IF(資本ストック!G928&gt;0,LN(資本ストック!G928),0)</f>
        <v>10.19172916515409</v>
      </c>
      <c r="H928" s="4">
        <f>IF(資本ストック!H928&gt;0,LN(資本ストック!H928),0)</f>
        <v>10.690893832841505</v>
      </c>
      <c r="I928" s="4">
        <f>IF(資本ストック!I928&gt;0,LN(資本ストック!I928),0)</f>
        <v>10.793209576318542</v>
      </c>
      <c r="J928" s="4">
        <f>IF(資本ストック!J928&gt;0,LN(資本ストック!J928),0)</f>
        <v>10.758135718670269</v>
      </c>
      <c r="L928" s="6">
        <f t="shared" ref="L928" si="3657">E928-E$1089</f>
        <v>-0.62206131419036126</v>
      </c>
      <c r="M928" s="6">
        <f t="shared" ref="M928" si="3658">F928-F$1089</f>
        <v>-0.5991075889100923</v>
      </c>
      <c r="N928" s="6">
        <f t="shared" ref="N928" si="3659">G928-G$1089</f>
        <v>-0.81460140249958535</v>
      </c>
      <c r="O928" s="6">
        <f t="shared" ref="O928" si="3660">H928-H$1089</f>
        <v>-0.61970645852629325</v>
      </c>
      <c r="P928" s="6">
        <f t="shared" si="3615"/>
        <v>-3.4084322846952109</v>
      </c>
      <c r="Q928" s="6">
        <f t="shared" si="3616"/>
        <v>-3.4368124504483308</v>
      </c>
      <c r="S928" s="6">
        <f>L928-logHir!L928</f>
        <v>0.19751224313002957</v>
      </c>
      <c r="T928" s="6">
        <f>M928-logHir!M928</f>
        <v>4.4728878495625679E-3</v>
      </c>
      <c r="U928" s="6">
        <f>N928-logHir!N928</f>
        <v>-0.127293625207896</v>
      </c>
      <c r="V928" s="6">
        <f>O928-logHir!O928</f>
        <v>6.2390061779424855E-3</v>
      </c>
      <c r="W928" s="6">
        <f>P928-logHir!P928</f>
        <v>-2.7808875672109199</v>
      </c>
      <c r="X928" s="6">
        <f>Q928-logHir!Q928</f>
        <v>-2.7922463328978022</v>
      </c>
    </row>
    <row r="929" spans="1:24" x14ac:dyDescent="0.15">
      <c r="A929" s="1">
        <v>41</v>
      </c>
      <c r="B929" s="1" t="s">
        <v>329</v>
      </c>
      <c r="C929" s="1">
        <v>6</v>
      </c>
      <c r="D929" s="1" t="s">
        <v>2</v>
      </c>
      <c r="E929" s="4">
        <f>IF(資本ストック!E929&gt;0,LN(資本ストック!E929),0)</f>
        <v>9.1794478385144131</v>
      </c>
      <c r="F929" s="4">
        <f>IF(資本ストック!F929&gt;0,LN(資本ストック!F929),0)</f>
        <v>9.8678697935695272</v>
      </c>
      <c r="G929" s="4">
        <f>IF(資本ストック!G929&gt;0,LN(資本ストック!G929),0)</f>
        <v>10.430171748936594</v>
      </c>
      <c r="H929" s="4">
        <f>IF(資本ストック!H929&gt;0,LN(資本ストック!H929),0)</f>
        <v>10.80678545606424</v>
      </c>
      <c r="I929" s="4">
        <f>IF(資本ストック!I929&gt;0,LN(資本ストック!I929),0)</f>
        <v>11.121140540634682</v>
      </c>
      <c r="J929" s="4">
        <f>IF(資本ストック!J929&gt;0,LN(資本ストック!J929),0)</f>
        <v>11.125629085758224</v>
      </c>
      <c r="L929" s="6">
        <f t="shared" ref="L929" si="3661">E929-E$1090</f>
        <v>-1.8997580692137603</v>
      </c>
      <c r="M929" s="6">
        <f t="shared" ref="M929" si="3662">F929-F$1090</f>
        <v>-1.5266240800458668</v>
      </c>
      <c r="N929" s="6">
        <f t="shared" ref="N929" si="3663">G929-G$1090</f>
        <v>-1.345896375974494</v>
      </c>
      <c r="O929" s="6">
        <f t="shared" ref="O929" si="3664">H929-H$1090</f>
        <v>-1.2274775747680469</v>
      </c>
      <c r="P929" s="6">
        <f t="shared" si="3615"/>
        <v>-3.0805013203790708</v>
      </c>
      <c r="Q929" s="6">
        <f t="shared" si="3616"/>
        <v>-3.0693190833603765</v>
      </c>
      <c r="S929" s="6">
        <f>L929-logHir!L929</f>
        <v>-0.94914204151272052</v>
      </c>
      <c r="T929" s="6">
        <f>M929-logHir!M929</f>
        <v>-0.76304039386853617</v>
      </c>
      <c r="U929" s="6">
        <f>N929-logHir!N929</f>
        <v>-0.39755415119932991</v>
      </c>
      <c r="V929" s="6">
        <f>O929-logHir!O929</f>
        <v>-0.27341977947963869</v>
      </c>
      <c r="W929" s="6">
        <f>P929-logHir!P929</f>
        <v>-2.1351154351659272</v>
      </c>
      <c r="X929" s="6">
        <f>Q929-logHir!Q929</f>
        <v>-2.2703819482600611</v>
      </c>
    </row>
    <row r="930" spans="1:24" x14ac:dyDescent="0.15">
      <c r="A930" s="1">
        <v>41</v>
      </c>
      <c r="B930" s="1" t="s">
        <v>329</v>
      </c>
      <c r="C930" s="1">
        <v>7</v>
      </c>
      <c r="D930" s="1" t="s">
        <v>19</v>
      </c>
      <c r="E930" s="4">
        <f>IF(資本ストック!E930&gt;0,LN(資本ストック!E930),0)</f>
        <v>9.2690970517792692</v>
      </c>
      <c r="F930" s="4">
        <f>IF(資本ストック!F930&gt;0,LN(資本ストック!F930),0)</f>
        <v>8.7139705281118776</v>
      </c>
      <c r="G930" s="4">
        <f>IF(資本ストック!G930&gt;0,LN(資本ストック!G930),0)</f>
        <v>8.1903496787820824</v>
      </c>
      <c r="H930" s="4">
        <f>IF(資本ストック!H930&gt;0,LN(資本ストック!H930),0)</f>
        <v>8.3988268067952152</v>
      </c>
      <c r="I930" s="4">
        <f>IF(資本ストック!I930&gt;0,LN(資本ストック!I930),0)</f>
        <v>8.2252525384169157</v>
      </c>
      <c r="J930" s="4">
        <f>IF(資本ストック!J930&gt;0,LN(資本ストック!J930),0)</f>
        <v>8.218717874638191</v>
      </c>
      <c r="L930" s="6">
        <f t="shared" ref="L930" si="3665">E930-E$1091</f>
        <v>-9.5420845926899034E-3</v>
      </c>
      <c r="M930" s="6">
        <f t="shared" ref="M930" si="3666">F930-F$1091</f>
        <v>-1.2870698680337682</v>
      </c>
      <c r="N930" s="6">
        <f t="shared" ref="N930" si="3667">G930-G$1091</f>
        <v>-1.7825515457315824</v>
      </c>
      <c r="O930" s="6">
        <f t="shared" ref="O930" si="3668">H930-H$1091</f>
        <v>-2.0900058378691604</v>
      </c>
      <c r="P930" s="6">
        <f t="shared" si="3615"/>
        <v>-5.9763893225968374</v>
      </c>
      <c r="Q930" s="6">
        <f t="shared" si="3616"/>
        <v>-5.9762302944804091</v>
      </c>
      <c r="S930" s="6">
        <f>L930-logHir!L930</f>
        <v>1.7673534820843004</v>
      </c>
      <c r="T930" s="6">
        <f>M930-logHir!M930</f>
        <v>2.0585675215198571</v>
      </c>
      <c r="U930" s="6">
        <f>N930-logHir!N930</f>
        <v>0.51603010610167654</v>
      </c>
      <c r="V930" s="6">
        <f>O930-logHir!O930</f>
        <v>8.0447397138900811E-3</v>
      </c>
      <c r="W930" s="6">
        <f>P930-logHir!P930</f>
        <v>-4.1109581250560439</v>
      </c>
      <c r="X930" s="6">
        <f>Q930-logHir!Q930</f>
        <v>-4.2485340708825783</v>
      </c>
    </row>
    <row r="931" spans="1:24" x14ac:dyDescent="0.15">
      <c r="A931" s="1">
        <v>41</v>
      </c>
      <c r="B931" s="1" t="s">
        <v>329</v>
      </c>
      <c r="C931" s="1">
        <v>8</v>
      </c>
      <c r="D931" s="1" t="s">
        <v>20</v>
      </c>
      <c r="E931" s="4">
        <f>IF(資本ストック!E931&gt;0,LN(資本ストック!E931),0)</f>
        <v>10.356250912103441</v>
      </c>
      <c r="F931" s="4">
        <f>IF(資本ストック!F931&gt;0,LN(資本ストック!F931),0)</f>
        <v>10.495644386649573</v>
      </c>
      <c r="G931" s="4">
        <f>IF(資本ストック!G931&gt;0,LN(資本ストック!G931),0)</f>
        <v>10.701012391533443</v>
      </c>
      <c r="H931" s="4">
        <f>IF(資本ストック!H931&gt;0,LN(資本ストック!H931),0)</f>
        <v>10.616753021415347</v>
      </c>
      <c r="I931" s="4">
        <f>IF(資本ストック!I931&gt;0,LN(資本ストック!I931),0)</f>
        <v>10.372427555819916</v>
      </c>
      <c r="J931" s="4">
        <f>IF(資本ストック!J931&gt;0,LN(資本ストック!J931),0)</f>
        <v>10.36604210591933</v>
      </c>
      <c r="L931" s="6">
        <f t="shared" ref="L931" si="3669">E931-E$1092</f>
        <v>-0.42723306197258815</v>
      </c>
      <c r="M931" s="6">
        <f t="shared" ref="M931" si="3670">F931-F$1092</f>
        <v>-0.53926821185431884</v>
      </c>
      <c r="N931" s="6">
        <f t="shared" ref="N931" si="3671">G931-G$1092</f>
        <v>-0.6010022309641716</v>
      </c>
      <c r="O931" s="6">
        <f t="shared" ref="O931" si="3672">H931-H$1092</f>
        <v>-0.74186806480242318</v>
      </c>
      <c r="P931" s="6">
        <f t="shared" si="3615"/>
        <v>-3.8292143051938368</v>
      </c>
      <c r="Q931" s="6">
        <f t="shared" si="3616"/>
        <v>-3.8289060631992697</v>
      </c>
      <c r="S931" s="6">
        <f>L931-logHir!L931</f>
        <v>-0.7922480088833872</v>
      </c>
      <c r="T931" s="6">
        <f>M931-logHir!M931</f>
        <v>-0.90896910639765771</v>
      </c>
      <c r="U931" s="6">
        <f>N931-logHir!N931</f>
        <v>-0.93761015709201168</v>
      </c>
      <c r="V931" s="6">
        <f>O931-logHir!O931</f>
        <v>-0.85194179034531103</v>
      </c>
      <c r="W931" s="6">
        <f>P931-logHir!P931</f>
        <v>-3.952951485557449</v>
      </c>
      <c r="X931" s="6">
        <f>Q931-logHir!Q931</f>
        <v>-3.9727320029241771</v>
      </c>
    </row>
    <row r="932" spans="1:24" x14ac:dyDescent="0.15">
      <c r="A932" s="1">
        <v>41</v>
      </c>
      <c r="B932" s="1" t="s">
        <v>329</v>
      </c>
      <c r="C932" s="1">
        <v>9</v>
      </c>
      <c r="D932" s="1" t="s">
        <v>21</v>
      </c>
      <c r="E932" s="4">
        <f>IF(資本ストック!E932&gt;0,LN(資本ストック!E932),0)</f>
        <v>8.6977313464037458</v>
      </c>
      <c r="F932" s="4">
        <f>IF(資本ストック!F932&gt;0,LN(資本ストック!F932),0)</f>
        <v>9.7616312871741773</v>
      </c>
      <c r="G932" s="4">
        <f>IF(資本ストック!G932&gt;0,LN(資本ストック!G932),0)</f>
        <v>10.931930421041653</v>
      </c>
      <c r="H932" s="4">
        <f>IF(資本ストック!H932&gt;0,LN(資本ストック!H932),0)</f>
        <v>10.946233215844156</v>
      </c>
      <c r="I932" s="4">
        <f>IF(資本ストック!I932&gt;0,LN(資本ストック!I932),0)</f>
        <v>11.479607468056315</v>
      </c>
      <c r="J932" s="4">
        <f>IF(資本ストック!J932&gt;0,LN(資本ストック!J932),0)</f>
        <v>11.585506610299321</v>
      </c>
      <c r="L932" s="6">
        <f t="shared" ref="L932" si="3673">E932-E$1093</f>
        <v>-2.5590768133039905</v>
      </c>
      <c r="M932" s="6">
        <f t="shared" ref="M932" si="3674">F932-F$1093</f>
        <v>-2.0806766112467248</v>
      </c>
      <c r="N932" s="6">
        <f t="shared" ref="N932" si="3675">G932-G$1093</f>
        <v>-1.2216710301941127</v>
      </c>
      <c r="O932" s="6">
        <f t="shared" ref="O932" si="3676">H932-H$1093</f>
        <v>-1.2954253405003424</v>
      </c>
      <c r="P932" s="6">
        <f t="shared" si="3615"/>
        <v>-2.722034392957438</v>
      </c>
      <c r="Q932" s="6">
        <f t="shared" si="3616"/>
        <v>-2.6094415588192792</v>
      </c>
      <c r="S932" s="6">
        <f>L932-logHir!L932</f>
        <v>-0.70217981415598807</v>
      </c>
      <c r="T932" s="6">
        <f>M932-logHir!M932</f>
        <v>-0.70875943919035755</v>
      </c>
      <c r="U932" s="6">
        <f>N932-logHir!N932</f>
        <v>0.41174985528323216</v>
      </c>
      <c r="V932" s="6">
        <f>O932-logHir!O932</f>
        <v>-0.13954610323578365</v>
      </c>
      <c r="W932" s="6">
        <f>P932-logHir!P932</f>
        <v>-1.7105448076949248</v>
      </c>
      <c r="X932" s="6">
        <f>Q932-logHir!Q932</f>
        <v>-1.5440396386993154</v>
      </c>
    </row>
    <row r="933" spans="1:24" x14ac:dyDescent="0.15">
      <c r="A933" s="1">
        <v>41</v>
      </c>
      <c r="B933" s="1" t="s">
        <v>329</v>
      </c>
      <c r="C933" s="1">
        <v>10</v>
      </c>
      <c r="D933" s="1" t="s">
        <v>22</v>
      </c>
      <c r="E933" s="4">
        <f>IF(資本ストック!E933&gt;0,LN(資本ストック!E933),0)</f>
        <v>9.2749825619992894</v>
      </c>
      <c r="F933" s="4">
        <f>IF(資本ストック!F933&gt;0,LN(資本ストック!F933),0)</f>
        <v>10.071335668894207</v>
      </c>
      <c r="G933" s="4">
        <f>IF(資本ストック!G933&gt;0,LN(資本ストック!G933),0)</f>
        <v>10.804747721276584</v>
      </c>
      <c r="H933" s="4">
        <f>IF(資本ストック!H933&gt;0,LN(資本ストック!H933),0)</f>
        <v>11.085090214624103</v>
      </c>
      <c r="I933" s="4">
        <f>IF(資本ストック!I933&gt;0,LN(資本ストック!I933),0)</f>
        <v>11.17807670608698</v>
      </c>
      <c r="J933" s="4">
        <f>IF(資本ストック!J933&gt;0,LN(資本ストック!J933),0)</f>
        <v>11.18222633264914</v>
      </c>
      <c r="L933" s="6">
        <f t="shared" ref="L933" si="3677">E933-E$1094</f>
        <v>-0.96633741594764366</v>
      </c>
      <c r="M933" s="6">
        <f t="shared" ref="M933" si="3678">F933-F$1094</f>
        <v>-0.53958091775299799</v>
      </c>
      <c r="N933" s="6">
        <f t="shared" ref="N933" si="3679">G933-G$1094</f>
        <v>-0.26073738597121832</v>
      </c>
      <c r="O933" s="6">
        <f t="shared" ref="O933" si="3680">H933-H$1094</f>
        <v>-0.24845326729426986</v>
      </c>
      <c r="P933" s="6">
        <f t="shared" si="3615"/>
        <v>-3.0235651549267732</v>
      </c>
      <c r="Q933" s="6">
        <f t="shared" si="3616"/>
        <v>-3.0127218364694599</v>
      </c>
      <c r="S933" s="6">
        <f>L933-logHir!L933</f>
        <v>0.17377884461902404</v>
      </c>
      <c r="T933" s="6">
        <f>M933-logHir!M933</f>
        <v>0.58325943183249684</v>
      </c>
      <c r="U933" s="6">
        <f>N933-logHir!N933</f>
        <v>0.88835941191436518</v>
      </c>
      <c r="V933" s="6">
        <f>O933-logHir!O933</f>
        <v>0.75868504144614768</v>
      </c>
      <c r="W933" s="6">
        <f>P933-logHir!P933</f>
        <v>-2.1084970034283437</v>
      </c>
      <c r="X933" s="6">
        <f>Q933-logHir!Q933</f>
        <v>-2.1029349433128388</v>
      </c>
    </row>
    <row r="934" spans="1:24" x14ac:dyDescent="0.15">
      <c r="A934" s="1">
        <v>41</v>
      </c>
      <c r="B934" s="1" t="s">
        <v>329</v>
      </c>
      <c r="C934" s="1">
        <v>11</v>
      </c>
      <c r="D934" s="1" t="s">
        <v>23</v>
      </c>
      <c r="E934" s="4">
        <f>IF(資本ストック!E934&gt;0,LN(資本ストック!E934),0)</f>
        <v>9.3075110456281926</v>
      </c>
      <c r="F934" s="4">
        <f>IF(資本ストック!F934&gt;0,LN(資本ストック!F934),0)</f>
        <v>9.9506026188950543</v>
      </c>
      <c r="G934" s="4">
        <f>IF(資本ストック!G934&gt;0,LN(資本ストック!G934),0)</f>
        <v>10.719293036693601</v>
      </c>
      <c r="H934" s="4">
        <f>IF(資本ストック!H934&gt;0,LN(資本ストック!H934),0)</f>
        <v>11.324183305435362</v>
      </c>
      <c r="I934" s="4">
        <f>IF(資本ストック!I934&gt;0,LN(資本ストック!I934),0)</f>
        <v>11.511860787757406</v>
      </c>
      <c r="J934" s="4">
        <f>IF(資本ストック!J934&gt;0,LN(資本ストック!J934),0)</f>
        <v>11.502182504524182</v>
      </c>
      <c r="L934" s="6">
        <f t="shared" ref="L934" si="3681">E934-E$1095</f>
        <v>-1.5086895653501724</v>
      </c>
      <c r="M934" s="6">
        <f t="shared" ref="M934" si="3682">F934-F$1095</f>
        <v>-1.2670314596059189</v>
      </c>
      <c r="N934" s="6">
        <f t="shared" ref="N934" si="3683">G934-G$1095</f>
        <v>-1.2082171941109312</v>
      </c>
      <c r="O934" s="6">
        <f t="shared" ref="O934" si="3684">H934-H$1095</f>
        <v>-1.0208290191048519</v>
      </c>
      <c r="P934" s="6">
        <f t="shared" si="3615"/>
        <v>-2.6897810732563467</v>
      </c>
      <c r="Q934" s="6">
        <f t="shared" si="3616"/>
        <v>-2.6927656645944182</v>
      </c>
      <c r="S934" s="6">
        <f>L934-logHir!L934</f>
        <v>-0.25875668045215505</v>
      </c>
      <c r="T934" s="6">
        <f>M934-logHir!M934</f>
        <v>-0.32796265406327407</v>
      </c>
      <c r="U934" s="6">
        <f>N934-logHir!N934</f>
        <v>-0.18918258082142003</v>
      </c>
      <c r="V934" s="6">
        <f>O934-logHir!O934</f>
        <v>-5.3559109782082004E-2</v>
      </c>
      <c r="W934" s="6">
        <f>P934-logHir!P934</f>
        <v>-1.7735725946433423</v>
      </c>
      <c r="X934" s="6">
        <f>Q934-logHir!Q934</f>
        <v>-1.6347802921948382</v>
      </c>
    </row>
    <row r="935" spans="1:24" x14ac:dyDescent="0.15">
      <c r="A935" s="1">
        <v>41</v>
      </c>
      <c r="B935" s="1" t="s">
        <v>329</v>
      </c>
      <c r="C935" s="1">
        <v>12</v>
      </c>
      <c r="D935" s="1" t="s">
        <v>24</v>
      </c>
      <c r="E935" s="4">
        <f>IF(資本ストック!E935&gt;0,LN(資本ストック!E935),0)</f>
        <v>9.8689409262330905</v>
      </c>
      <c r="F935" s="4">
        <f>IF(資本ストック!F935&gt;0,LN(資本ストック!F935),0)</f>
        <v>10.42545455181509</v>
      </c>
      <c r="G935" s="4">
        <f>IF(資本ストック!G935&gt;0,LN(資本ストック!G935),0)</f>
        <v>11.532287595078309</v>
      </c>
      <c r="H935" s="4">
        <f>IF(資本ストック!H935&gt;0,LN(資本ストック!H935),0)</f>
        <v>12.285801014025253</v>
      </c>
      <c r="I935" s="4">
        <f>IF(資本ストック!I935&gt;0,LN(資本ストック!I935),0)</f>
        <v>13.190885545476332</v>
      </c>
      <c r="J935" s="4">
        <f>IF(資本ストック!J935&gt;0,LN(資本ストック!J935),0)</f>
        <v>13.272378622755813</v>
      </c>
      <c r="L935" s="6">
        <f t="shared" ref="L935" si="3685">E935-E$1096</f>
        <v>-0.26230571218392207</v>
      </c>
      <c r="M935" s="6">
        <f t="shared" ref="M935" si="3686">F935-F$1096</f>
        <v>-0.5955969574485529</v>
      </c>
      <c r="N935" s="6">
        <f t="shared" ref="N935" si="3687">G935-G$1096</f>
        <v>-0.9533983201775591</v>
      </c>
      <c r="O935" s="6">
        <f t="shared" ref="O935" si="3688">H935-H$1096</f>
        <v>-0.86266084057129611</v>
      </c>
      <c r="P935" s="6">
        <f t="shared" si="3615"/>
        <v>-1.0107563155374208</v>
      </c>
      <c r="Q935" s="6">
        <f t="shared" si="3616"/>
        <v>-0.92256954636278721</v>
      </c>
      <c r="S935" s="6">
        <f>L935-logHir!L935</f>
        <v>0.75009076355568105</v>
      </c>
      <c r="T935" s="6">
        <f>M935-logHir!M935</f>
        <v>0.43825833743625608</v>
      </c>
      <c r="U935" s="6">
        <f>N935-logHir!N935</f>
        <v>0.10301579538966266</v>
      </c>
      <c r="V935" s="6">
        <f>O935-logHir!O935</f>
        <v>8.3887054115990622E-2</v>
      </c>
      <c r="W935" s="6">
        <f>P935-logHir!P935</f>
        <v>-0.34239930195814949</v>
      </c>
      <c r="X935" s="6">
        <f>Q935-logHir!Q935</f>
        <v>-0.28545241054978376</v>
      </c>
    </row>
    <row r="936" spans="1:24" x14ac:dyDescent="0.15">
      <c r="A936" s="1">
        <v>41</v>
      </c>
      <c r="B936" s="1" t="s">
        <v>329</v>
      </c>
      <c r="C936" s="1">
        <v>13</v>
      </c>
      <c r="D936" s="1" t="s">
        <v>25</v>
      </c>
      <c r="E936" s="4">
        <f>IF(資本ストック!E936&gt;0,LN(資本ストック!E936),0)</f>
        <v>7.2058141494787318</v>
      </c>
      <c r="F936" s="4">
        <f>IF(資本ストック!F936&gt;0,LN(資本ストック!F936),0)</f>
        <v>9.57345138309819</v>
      </c>
      <c r="G936" s="4">
        <f>IF(資本ストック!G936&gt;0,LN(資本ストック!G936),0)</f>
        <v>9.9248283305762293</v>
      </c>
      <c r="H936" s="4">
        <f>IF(資本ストック!H936&gt;0,LN(資本ストック!H936),0)</f>
        <v>10.678886259849188</v>
      </c>
      <c r="I936" s="4">
        <f>IF(資本ストック!I936&gt;0,LN(資本ストック!I936),0)</f>
        <v>11.270228316770577</v>
      </c>
      <c r="J936" s="4">
        <f>IF(資本ストック!J936&gt;0,LN(資本ストック!J936),0)</f>
        <v>11.271137685932969</v>
      </c>
      <c r="L936" s="6">
        <f t="shared" ref="L936" si="3689">E936-E$1097</f>
        <v>-2.4249215578327341</v>
      </c>
      <c r="M936" s="6">
        <f t="shared" ref="M936" si="3690">F936-F$1097</f>
        <v>-1.4687480764263583</v>
      </c>
      <c r="N936" s="6">
        <f t="shared" ref="N936" si="3691">G936-G$1097</f>
        <v>-1.7089650414002371</v>
      </c>
      <c r="O936" s="6">
        <f t="shared" ref="O936" si="3692">H936-H$1097</f>
        <v>-1.3049920926935314</v>
      </c>
      <c r="P936" s="6">
        <f t="shared" si="3615"/>
        <v>-2.9314135442431759</v>
      </c>
      <c r="Q936" s="6">
        <f t="shared" si="3616"/>
        <v>-2.9238104831856315</v>
      </c>
      <c r="S936" s="6">
        <f>L936-logHir!L936</f>
        <v>-0.79605948449401431</v>
      </c>
      <c r="T936" s="6">
        <f>M936-logHir!M936</f>
        <v>-0.45626755937302477</v>
      </c>
      <c r="U936" s="6">
        <f>N936-logHir!N936</f>
        <v>-0.50044354975579708</v>
      </c>
      <c r="V936" s="6">
        <f>O936-logHir!O936</f>
        <v>-0.34920528911419879</v>
      </c>
      <c r="W936" s="6">
        <f>P936-logHir!P936</f>
        <v>-2.1121959072672389</v>
      </c>
      <c r="X936" s="6">
        <f>Q936-logHir!Q936</f>
        <v>-2.1591491720282061</v>
      </c>
    </row>
    <row r="937" spans="1:24" x14ac:dyDescent="0.15">
      <c r="A937" s="1">
        <v>41</v>
      </c>
      <c r="B937" s="1" t="s">
        <v>329</v>
      </c>
      <c r="C937" s="1">
        <v>14</v>
      </c>
      <c r="D937" s="1" t="s">
        <v>26</v>
      </c>
      <c r="E937" s="4">
        <f>IF(資本ストック!E937&gt;0,LN(資本ストック!E937),0)</f>
        <v>0.53476579552296222</v>
      </c>
      <c r="F937" s="4">
        <f>IF(資本ストック!F937&gt;0,LN(資本ストック!F937),0)</f>
        <v>4.6456783269395263</v>
      </c>
      <c r="G937" s="4">
        <f>IF(資本ストック!G937&gt;0,LN(資本ストック!G937),0)</f>
        <v>4.7896736884412867</v>
      </c>
      <c r="H937" s="4">
        <f>IF(資本ストック!H937&gt;0,LN(資本ストック!H937),0)</f>
        <v>8.1704214424086317</v>
      </c>
      <c r="I937" s="4">
        <f>IF(資本ストック!I937&gt;0,LN(資本ストック!I937),0)</f>
        <v>7.7357861455208212</v>
      </c>
      <c r="J937" s="4">
        <f>IF(資本ストック!J937&gt;0,LN(資本ストック!J937),0)</f>
        <v>7.674634369092928</v>
      </c>
      <c r="L937" s="6">
        <f t="shared" ref="L937" si="3693">E937-E$1098</f>
        <v>-5.7994789937995623</v>
      </c>
      <c r="M937" s="6">
        <f t="shared" ref="M937" si="3694">F937-F$1098</f>
        <v>-3.7311918820147056</v>
      </c>
      <c r="N937" s="6">
        <f t="shared" ref="N937" si="3695">G937-G$1098</f>
        <v>-4.6073886764341214</v>
      </c>
      <c r="O937" s="6">
        <f t="shared" ref="O937" si="3696">H937-H$1098</f>
        <v>-1.7377353046003758</v>
      </c>
      <c r="P937" s="6">
        <f t="shared" si="3615"/>
        <v>-6.4658557154929319</v>
      </c>
      <c r="Q937" s="6">
        <f t="shared" si="3616"/>
        <v>-6.5203138000256722</v>
      </c>
      <c r="S937" s="6">
        <f>L937-logHir!L937</f>
        <v>-2.5618833690066616</v>
      </c>
      <c r="T937" s="6">
        <f>M937-logHir!M937</f>
        <v>-0.32830369352312605</v>
      </c>
      <c r="U937" s="6">
        <f>N937-logHir!N937</f>
        <v>-1.3370751472353817</v>
      </c>
      <c r="V937" s="6">
        <f>O937-logHir!O937</f>
        <v>0.43481134162516888</v>
      </c>
      <c r="W937" s="6">
        <f>P937-logHir!P937</f>
        <v>-4.2302725130803172</v>
      </c>
      <c r="X937" s="6">
        <f>Q937-logHir!Q937</f>
        <v>-4.090950583445351</v>
      </c>
    </row>
    <row r="938" spans="1:24" x14ac:dyDescent="0.15">
      <c r="A938" s="1">
        <v>41</v>
      </c>
      <c r="B938" s="1" t="s">
        <v>329</v>
      </c>
      <c r="C938" s="1">
        <v>15</v>
      </c>
      <c r="D938" s="1" t="s">
        <v>27</v>
      </c>
      <c r="E938" s="4">
        <f>IF(資本ストック!E938&gt;0,LN(資本ストック!E938),0)</f>
        <v>10.071656796804856</v>
      </c>
      <c r="F938" s="4">
        <f>IF(資本ストック!F938&gt;0,LN(資本ストック!F938),0)</f>
        <v>11.036290405719534</v>
      </c>
      <c r="G938" s="4">
        <f>IF(資本ストック!G938&gt;0,LN(資本ストック!G938),0)</f>
        <v>11.715134906633835</v>
      </c>
      <c r="H938" s="4">
        <f>IF(資本ストック!H938&gt;0,LN(資本ストック!H938),0)</f>
        <v>12.00183350791054</v>
      </c>
      <c r="I938" s="4">
        <f>IF(資本ストック!I938&gt;0,LN(資本ストック!I938),0)</f>
        <v>12.102650215736803</v>
      </c>
      <c r="J938" s="4">
        <f>IF(資本ストック!J938&gt;0,LN(資本ストック!J938),0)</f>
        <v>12.095822214530118</v>
      </c>
      <c r="L938" s="6">
        <f t="shared" ref="L938" si="3697">E938-E$1099</f>
        <v>-0.98080751707819047</v>
      </c>
      <c r="M938" s="6">
        <f t="shared" ref="M938" si="3698">F938-F$1099</f>
        <v>-0.65723926876827043</v>
      </c>
      <c r="N938" s="6">
        <f t="shared" ref="N938" si="3699">G938-G$1099</f>
        <v>-0.58398032352580387</v>
      </c>
      <c r="O938" s="6">
        <f t="shared" ref="O938" si="3700">H938-H$1099</f>
        <v>-0.60236240397184382</v>
      </c>
      <c r="P938" s="6">
        <f t="shared" si="3615"/>
        <v>-2.0989916452769499</v>
      </c>
      <c r="Q938" s="6">
        <f t="shared" si="3616"/>
        <v>-2.0991259545884819</v>
      </c>
      <c r="S938" s="6">
        <f>L938-logHir!L938</f>
        <v>-0.12119771438566218</v>
      </c>
      <c r="T938" s="6">
        <f>M938-logHir!M938</f>
        <v>0.17925959113944856</v>
      </c>
      <c r="U938" s="6">
        <f>N938-logHir!N938</f>
        <v>0.32152217281147877</v>
      </c>
      <c r="V938" s="6">
        <f>O938-logHir!O938</f>
        <v>0.25864016966268011</v>
      </c>
      <c r="W938" s="6">
        <f>P938-logHir!P938</f>
        <v>-1.3254741117770354</v>
      </c>
      <c r="X938" s="6">
        <f>Q938-logHir!Q938</f>
        <v>-1.3241482898370371</v>
      </c>
    </row>
    <row r="939" spans="1:24" x14ac:dyDescent="0.15">
      <c r="A939" s="1">
        <v>41</v>
      </c>
      <c r="B939" s="1" t="s">
        <v>328</v>
      </c>
      <c r="C939" s="1">
        <v>16</v>
      </c>
      <c r="D939" s="1" t="s">
        <v>10</v>
      </c>
      <c r="E939" s="4">
        <f>IF(資本ストック!E939&gt;0,LN(資本ストック!E939),0)</f>
        <v>11.283698817735731</v>
      </c>
      <c r="F939" s="4">
        <f>IF(資本ストック!F939&gt;0,LN(資本ストック!F939),0)</f>
        <v>11.425975263629626</v>
      </c>
      <c r="G939" s="4">
        <f>IF(資本ストック!G939&gt;0,LN(資本ストック!G939),0)</f>
        <v>11.73840506131249</v>
      </c>
      <c r="H939" s="4">
        <f>IF(資本ストック!H939&gt;0,LN(資本ストック!H939),0)</f>
        <v>12.406253961811711</v>
      </c>
      <c r="I939" s="4">
        <f>IF(資本ストック!I939&gt;0,LN(資本ストック!I939),0)</f>
        <v>12.41165489347973</v>
      </c>
      <c r="J939" s="4">
        <f>IF(資本ストック!J939&gt;0,LN(資本ストック!J939),0)</f>
        <v>12.386663622571223</v>
      </c>
      <c r="L939" s="6">
        <f t="shared" ref="L939" si="3701">E939-E$1100</f>
        <v>-0.57481331408472691</v>
      </c>
      <c r="M939" s="6">
        <f t="shared" ref="M939" si="3702">F939-F$1100</f>
        <v>-0.81937141756733922</v>
      </c>
      <c r="N939" s="6">
        <f t="shared" ref="N939" si="3703">G939-G$1100</f>
        <v>-0.8809787964455893</v>
      </c>
      <c r="O939" s="6">
        <f t="shared" ref="O939" si="3704">H939-H$1100</f>
        <v>-0.60889979834140817</v>
      </c>
      <c r="P939" s="6">
        <f t="shared" si="3615"/>
        <v>-1.7899869675340234</v>
      </c>
      <c r="Q939" s="6">
        <f t="shared" si="3616"/>
        <v>-1.8082845465473767</v>
      </c>
      <c r="S939" s="6">
        <f>L939-logHir!L939</f>
        <v>0.32151838774553632</v>
      </c>
      <c r="T939" s="6">
        <f>M939-logHir!M939</f>
        <v>-2.9409270213809791E-2</v>
      </c>
      <c r="U939" s="6">
        <f>N939-logHir!N939</f>
        <v>-7.24056324971869E-2</v>
      </c>
      <c r="V939" s="6">
        <f>O939-logHir!O939</f>
        <v>0.12575168394256409</v>
      </c>
      <c r="W939" s="6">
        <f>P939-logHir!P939</f>
        <v>-0.98611109557663923</v>
      </c>
      <c r="X939" s="6">
        <f>Q939-logHir!Q939</f>
        <v>-0.93232520369241456</v>
      </c>
    </row>
    <row r="940" spans="1:24" x14ac:dyDescent="0.15">
      <c r="A940" s="1">
        <v>41</v>
      </c>
      <c r="B940" s="1" t="s">
        <v>328</v>
      </c>
      <c r="C940" s="1">
        <v>17</v>
      </c>
      <c r="D940" s="1" t="s">
        <v>11</v>
      </c>
      <c r="E940" s="4">
        <f>IF(資本ストック!E940&gt;0,LN(資本ストック!E940),0)</f>
        <v>12.134389234179121</v>
      </c>
      <c r="F940" s="4">
        <f>IF(資本ストック!F940&gt;0,LN(資本ストック!F940),0)</f>
        <v>13.42932577913537</v>
      </c>
      <c r="G940" s="4">
        <f>IF(資本ストック!G940&gt;0,LN(資本ストック!G940),0)</f>
        <v>13.694704753323309</v>
      </c>
      <c r="H940" s="4">
        <f>IF(資本ストック!H940&gt;0,LN(資本ストック!H940),0)</f>
        <v>14.3110483246602</v>
      </c>
      <c r="I940" s="4">
        <f>IF(資本ストック!I940&gt;0,LN(資本ストック!I940),0)</f>
        <v>14.334350048980886</v>
      </c>
      <c r="J940" s="4">
        <f>IF(資本ストック!J940&gt;0,LN(資本ストック!J940),0)</f>
        <v>14.297614850656258</v>
      </c>
      <c r="L940" s="6">
        <f t="shared" ref="L940" si="3705">E940-E$1101</f>
        <v>-0.46604687045759086</v>
      </c>
      <c r="M940" s="6">
        <f t="shared" ref="M940" si="3706">F940-F$1101</f>
        <v>-0.22584103835943914</v>
      </c>
      <c r="N940" s="6">
        <f t="shared" ref="N940" si="3707">G940-G$1101</f>
        <v>-0.31373188223795445</v>
      </c>
      <c r="O940" s="6">
        <f t="shared" ref="O940" si="3708">H940-H$1101</f>
        <v>-5.6851118856460658E-2</v>
      </c>
      <c r="P940" s="6">
        <f t="shared" si="3615"/>
        <v>0.13270818796713257</v>
      </c>
      <c r="Q940" s="6">
        <f t="shared" si="3616"/>
        <v>0.10266668153765757</v>
      </c>
      <c r="S940" s="6">
        <f>L940-logHir!L940</f>
        <v>0.25100940448951015</v>
      </c>
      <c r="T940" s="6">
        <f>M940-logHir!M940</f>
        <v>0.46388965326127973</v>
      </c>
      <c r="U940" s="6">
        <f>N940-logHir!N940</f>
        <v>0.32664158960631973</v>
      </c>
      <c r="V940" s="6">
        <f>O940-logHir!O940</f>
        <v>0.57441542559978842</v>
      </c>
      <c r="W940" s="6">
        <f>P940-logHir!P940</f>
        <v>0.71012376084635598</v>
      </c>
      <c r="X940" s="6">
        <f>Q940-logHir!Q940</f>
        <v>0.6673933156795151</v>
      </c>
    </row>
    <row r="941" spans="1:24" x14ac:dyDescent="0.15">
      <c r="A941" s="1">
        <v>41</v>
      </c>
      <c r="B941" s="1" t="s">
        <v>328</v>
      </c>
      <c r="C941" s="1">
        <v>18</v>
      </c>
      <c r="D941" s="1" t="s">
        <v>12</v>
      </c>
      <c r="E941" s="4">
        <f>IF(資本ストック!E941&gt;0,LN(資本ストック!E941),0)</f>
        <v>10.757838369525704</v>
      </c>
      <c r="F941" s="4">
        <f>IF(資本ストック!F941&gt;0,LN(資本ストック!F941),0)</f>
        <v>12.235074535583745</v>
      </c>
      <c r="G941" s="4">
        <f>IF(資本ストック!G941&gt;0,LN(資本ストック!G941),0)</f>
        <v>12.707184023341679</v>
      </c>
      <c r="H941" s="4">
        <f>IF(資本ストック!H941&gt;0,LN(資本ストック!H941),0)</f>
        <v>12.771926958707395</v>
      </c>
      <c r="I941" s="4">
        <f>IF(資本ストック!I941&gt;0,LN(資本ストック!I941),0)</f>
        <v>12.587968041284977</v>
      </c>
      <c r="J941" s="4">
        <f>IF(資本ストック!J941&gt;0,LN(資本ストック!J941),0)</f>
        <v>12.581950398861117</v>
      </c>
      <c r="L941" s="6">
        <f t="shared" ref="L941" si="3709">E941-E$1102</f>
        <v>-1.1616460314345964</v>
      </c>
      <c r="M941" s="6">
        <f t="shared" ref="M941" si="3710">F941-F$1102</f>
        <v>-0.89965949461983108</v>
      </c>
      <c r="N941" s="6">
        <f t="shared" ref="N941" si="3711">G941-G$1102</f>
        <v>-0.71611589476176718</v>
      </c>
      <c r="O941" s="6">
        <f t="shared" ref="O941" si="3712">H941-H$1102</f>
        <v>-0.7563612220359559</v>
      </c>
      <c r="P941" s="6">
        <f t="shared" si="3615"/>
        <v>-1.6136738197287759</v>
      </c>
      <c r="Q941" s="6">
        <f t="shared" si="3616"/>
        <v>-1.6129977702574827</v>
      </c>
      <c r="S941" s="6">
        <f>L941-logHir!L941</f>
        <v>-0.36316400355557654</v>
      </c>
      <c r="T941" s="6">
        <f>M941-logHir!M941</f>
        <v>-7.8609776576017865E-2</v>
      </c>
      <c r="U941" s="6">
        <f>N941-logHir!N941</f>
        <v>8.5633572955135406E-2</v>
      </c>
      <c r="V941" s="6">
        <f>O941-logHir!O941</f>
        <v>-1.358153816607377E-2</v>
      </c>
      <c r="W941" s="6">
        <f>P941-logHir!P941</f>
        <v>-0.69073543679733795</v>
      </c>
      <c r="X941" s="6">
        <f>Q941-logHir!Q941</f>
        <v>-0.65853475538142447</v>
      </c>
    </row>
    <row r="942" spans="1:24" x14ac:dyDescent="0.15">
      <c r="A942" s="1">
        <v>41</v>
      </c>
      <c r="B942" s="1" t="s">
        <v>328</v>
      </c>
      <c r="C942" s="1">
        <v>19</v>
      </c>
      <c r="D942" s="1" t="s">
        <v>13</v>
      </c>
      <c r="E942" s="4">
        <f>IF(資本ストック!E942&gt;0,LN(資本ストック!E942),0)</f>
        <v>10.548871791502041</v>
      </c>
      <c r="F942" s="4">
        <f>IF(資本ストック!F942&gt;0,LN(資本ストック!F942),0)</f>
        <v>10.71456119319963</v>
      </c>
      <c r="G942" s="4">
        <f>IF(資本ストック!G942&gt;0,LN(資本ストック!G942),0)</f>
        <v>10.742085445947076</v>
      </c>
      <c r="H942" s="4">
        <f>IF(資本ストック!H942&gt;0,LN(資本ストック!H942),0)</f>
        <v>11.331583412781496</v>
      </c>
      <c r="I942" s="4">
        <f>IF(資本ストック!I942&gt;0,LN(資本ストック!I942),0)</f>
        <v>11.783140779326198</v>
      </c>
      <c r="J942" s="4">
        <f>IF(資本ストック!J942&gt;0,LN(資本ストック!J942),0)</f>
        <v>11.710357938687237</v>
      </c>
      <c r="L942" s="6">
        <f t="shared" ref="L942" si="3713">E942-E$1103</f>
        <v>-0.67570958647252155</v>
      </c>
      <c r="M942" s="6">
        <f t="shared" ref="M942" si="3714">F942-F$1103</f>
        <v>-0.87479453880630054</v>
      </c>
      <c r="N942" s="6">
        <f t="shared" ref="N942" si="3715">G942-G$1103</f>
        <v>-1.0601139356205476</v>
      </c>
      <c r="O942" s="6">
        <f t="shared" ref="O942" si="3716">H942-H$1103</f>
        <v>-0.89534666007528152</v>
      </c>
      <c r="P942" s="6">
        <f t="shared" si="3615"/>
        <v>-2.4185010816875554</v>
      </c>
      <c r="Q942" s="6">
        <f t="shared" si="3616"/>
        <v>-2.4845902304313636</v>
      </c>
      <c r="S942" s="6">
        <f>L942-logHir!L942</f>
        <v>0.28047600899711078</v>
      </c>
      <c r="T942" s="6">
        <f>M942-logHir!M942</f>
        <v>-2.2368956199247947E-2</v>
      </c>
      <c r="U942" s="6">
        <f>N942-logHir!N942</f>
        <v>-0.10378087977020911</v>
      </c>
      <c r="V942" s="6">
        <f>O942-logHir!O942</f>
        <v>-1.5981285229816677E-2</v>
      </c>
      <c r="W942" s="6">
        <f>P942-logHir!P942</f>
        <v>-1.5122632163637775</v>
      </c>
      <c r="X942" s="6">
        <f>Q942-logHir!Q942</f>
        <v>-1.5840528616278959</v>
      </c>
    </row>
    <row r="943" spans="1:24" x14ac:dyDescent="0.15">
      <c r="A943" s="1">
        <v>41</v>
      </c>
      <c r="B943" s="1" t="s">
        <v>328</v>
      </c>
      <c r="C943" s="1">
        <v>20</v>
      </c>
      <c r="D943" s="1" t="s">
        <v>14</v>
      </c>
      <c r="E943" s="4">
        <f>IF(資本ストック!E943&gt;0,LN(資本ストック!E943),0)</f>
        <v>8.9113405409307571</v>
      </c>
      <c r="F943" s="4">
        <f>IF(資本ストック!F943&gt;0,LN(資本ストック!F943),0)</f>
        <v>11.849637296955629</v>
      </c>
      <c r="G943" s="4">
        <f>IF(資本ストック!G943&gt;0,LN(資本ストック!G943),0)</f>
        <v>12.891420029524291</v>
      </c>
      <c r="H943" s="4">
        <f>IF(資本ストック!H943&gt;0,LN(資本ストック!H943),0)</f>
        <v>13.362712731002063</v>
      </c>
      <c r="I943" s="4">
        <f>IF(資本ストック!I943&gt;0,LN(資本ストック!I943),0)</f>
        <v>13.288487494415426</v>
      </c>
      <c r="J943" s="4">
        <f>IF(資本ストック!J943&gt;0,LN(資本ストック!J943),0)</f>
        <v>13.255928360084749</v>
      </c>
      <c r="L943" s="6">
        <f t="shared" ref="L943" si="3717">E943-E$1104</f>
        <v>-2.0191592316879401</v>
      </c>
      <c r="M943" s="6">
        <f t="shared" ref="M943" si="3718">F943-F$1104</f>
        <v>-1.1198251087600273</v>
      </c>
      <c r="N943" s="6">
        <f t="shared" ref="N943" si="3719">G943-G$1104</f>
        <v>-0.93118173564487172</v>
      </c>
      <c r="O943" s="6">
        <f t="shared" ref="O943" si="3720">H943-H$1104</f>
        <v>-0.85006191622350791</v>
      </c>
      <c r="P943" s="6">
        <f t="shared" si="3615"/>
        <v>-0.91315436659832727</v>
      </c>
      <c r="Q943" s="6">
        <f t="shared" si="3616"/>
        <v>-0.93901980903385152</v>
      </c>
      <c r="S943" s="6">
        <f>L943-logHir!L943</f>
        <v>-0.46849839340892263</v>
      </c>
      <c r="T943" s="6">
        <f>M943-logHir!M943</f>
        <v>0.40561156993622571</v>
      </c>
      <c r="U943" s="6">
        <f>N943-logHir!N943</f>
        <v>0.61533506586033404</v>
      </c>
      <c r="V943" s="6">
        <f>O943-logHir!O943</f>
        <v>0.68113680039904345</v>
      </c>
      <c r="W943" s="6">
        <f>P943-logHir!P943</f>
        <v>0.43223973791440251</v>
      </c>
      <c r="X943" s="6">
        <f>Q943-logHir!Q943</f>
        <v>0.38804821977591075</v>
      </c>
    </row>
    <row r="944" spans="1:24" x14ac:dyDescent="0.15">
      <c r="A944" s="1">
        <v>41</v>
      </c>
      <c r="B944" s="1" t="s">
        <v>328</v>
      </c>
      <c r="C944" s="1">
        <v>21</v>
      </c>
      <c r="D944" s="1" t="s">
        <v>15</v>
      </c>
      <c r="E944" s="4">
        <f>IF(資本ストック!E944&gt;0,LN(資本ストック!E944),0)</f>
        <v>10.808159238503361</v>
      </c>
      <c r="F944" s="4">
        <f>IF(資本ストック!F944&gt;0,LN(資本ストック!F944),0)</f>
        <v>12.302956845772094</v>
      </c>
      <c r="G944" s="4">
        <f>IF(資本ストック!G944&gt;0,LN(資本ストック!G944),0)</f>
        <v>13.547741543144122</v>
      </c>
      <c r="H944" s="4">
        <f>IF(資本ストック!H944&gt;0,LN(資本ストック!H944),0)</f>
        <v>14.050068134962558</v>
      </c>
      <c r="I944" s="4">
        <f>IF(資本ストック!I944&gt;0,LN(資本ストック!I944),0)</f>
        <v>14.040228224483961</v>
      </c>
      <c r="J944" s="4">
        <f>IF(資本ストック!J944&gt;0,LN(資本ストック!J944),0)</f>
        <v>14.000590328729517</v>
      </c>
      <c r="L944" s="6">
        <f t="shared" ref="L944" si="3721">E944-E$1105</f>
        <v>-1.7838362515163251</v>
      </c>
      <c r="M944" s="6">
        <f t="shared" ref="M944" si="3722">F944-F$1105</f>
        <v>-1.3745028585577401</v>
      </c>
      <c r="N944" s="6">
        <f t="shared" ref="N944" si="3723">G944-G$1105</f>
        <v>-0.59164949151620405</v>
      </c>
      <c r="O944" s="6">
        <f t="shared" ref="O944" si="3724">H944-H$1105</f>
        <v>-0.50186133487193629</v>
      </c>
      <c r="P944" s="6">
        <f t="shared" si="3615"/>
        <v>-0.16141363652979202</v>
      </c>
      <c r="Q944" s="6">
        <f t="shared" si="3616"/>
        <v>-0.19435784038908288</v>
      </c>
      <c r="S944" s="6">
        <f>L944-logHir!L944</f>
        <v>-0.90264537518926247</v>
      </c>
      <c r="T944" s="6">
        <f>M944-logHir!M944</f>
        <v>-0.62832877637653084</v>
      </c>
      <c r="U944" s="6">
        <f>N944-logHir!N944</f>
        <v>0.23656351143405807</v>
      </c>
      <c r="V944" s="6">
        <f>O944-logHir!O944</f>
        <v>0.29792545908308732</v>
      </c>
      <c r="W944" s="6">
        <f>P944-logHir!P944</f>
        <v>0.72218601483627509</v>
      </c>
      <c r="X944" s="6">
        <f>Q944-logHir!Q944</f>
        <v>0.69391771352248632</v>
      </c>
    </row>
    <row r="945" spans="1:24" x14ac:dyDescent="0.15">
      <c r="A945" s="1">
        <v>41</v>
      </c>
      <c r="B945" s="1" t="s">
        <v>201</v>
      </c>
      <c r="C945" s="1">
        <v>22</v>
      </c>
      <c r="D945" s="1" t="s">
        <v>7</v>
      </c>
      <c r="E945" s="4">
        <f>IF(資本ストック!E945&gt;0,LN(資本ストック!E945),0)</f>
        <v>11.219915934977216</v>
      </c>
      <c r="F945" s="4">
        <f>IF(資本ストック!F945&gt;0,LN(資本ストック!F945),0)</f>
        <v>12.710808193039927</v>
      </c>
      <c r="G945" s="4">
        <f>IF(資本ストック!G945&gt;0,LN(資本ストック!G945),0)</f>
        <v>13.698004586989553</v>
      </c>
      <c r="H945" s="4">
        <f>IF(資本ストック!H945&gt;0,LN(資本ストック!H945),0)</f>
        <v>13.949384517629509</v>
      </c>
      <c r="I945" s="4">
        <f>IF(資本ストック!I945&gt;0,LN(資本ストック!I945),0)</f>
        <v>14.027744524239971</v>
      </c>
      <c r="J945" s="4">
        <f>IF(資本ストック!J945&gt;0,LN(資本ストック!J945),0)</f>
        <v>14.016982703617035</v>
      </c>
      <c r="L945" s="6">
        <f t="shared" ref="L945" si="3725">E945-E$1106</f>
        <v>-0.96617004971602327</v>
      </c>
      <c r="M945" s="6">
        <f t="shared" ref="M945" si="3726">F945-F$1106</f>
        <v>-0.77858448476138165</v>
      </c>
      <c r="N945" s="6">
        <f t="shared" ref="N945" si="3727">G945-G$1106</f>
        <v>-0.7010989231802931</v>
      </c>
      <c r="O945" s="6">
        <f t="shared" ref="O945" si="3728">H945-H$1106</f>
        <v>-0.90628455564870691</v>
      </c>
      <c r="P945" s="6">
        <f t="shared" si="3615"/>
        <v>-0.17389733677378238</v>
      </c>
      <c r="Q945" s="6">
        <f t="shared" si="3616"/>
        <v>-0.17796546550156478</v>
      </c>
      <c r="S945" s="6">
        <f>L945-logHir!L945</f>
        <v>-0.21497962053304498</v>
      </c>
      <c r="T945" s="6">
        <f>M945-logHir!M945</f>
        <v>-2.959825870266819E-2</v>
      </c>
      <c r="U945" s="6">
        <f>N945-logHir!N945</f>
        <v>0.13227916774710735</v>
      </c>
      <c r="V945" s="6">
        <f>O945-logHir!O945</f>
        <v>-0.12145674726876976</v>
      </c>
      <c r="W945" s="6">
        <f>P945-logHir!P945</f>
        <v>0.56287447794813339</v>
      </c>
      <c r="X945" s="6">
        <f>Q945-logHir!Q945</f>
        <v>0.56210974847791739</v>
      </c>
    </row>
    <row r="946" spans="1:24" x14ac:dyDescent="0.15">
      <c r="A946" s="1">
        <v>41</v>
      </c>
      <c r="B946" s="1" t="s">
        <v>201</v>
      </c>
      <c r="C946" s="1">
        <v>23</v>
      </c>
      <c r="D946" s="1" t="s">
        <v>28</v>
      </c>
      <c r="E946" s="4">
        <f>IF(資本ストック!E946&gt;0,LN(資本ストック!E946),0)</f>
        <v>12.124590335819034</v>
      </c>
      <c r="F946" s="4">
        <f>IF(資本ストック!F946&gt;0,LN(資本ストック!F946),0)</f>
        <v>12.952845394158272</v>
      </c>
      <c r="G946" s="4">
        <f>IF(資本ストック!G946&gt;0,LN(資本ストック!G946),0)</f>
        <v>13.441457930392133</v>
      </c>
      <c r="H946" s="4">
        <f>IF(資本ストック!H946&gt;0,LN(資本ストック!H946),0)</f>
        <v>13.849986411443748</v>
      </c>
      <c r="I946" s="4">
        <f>IF(資本ストック!I946&gt;0,LN(資本ストック!I946),0)</f>
        <v>13.888276430906616</v>
      </c>
      <c r="J946" s="4">
        <f>IF(資本ストック!J946&gt;0,LN(資本ストック!J946),0)</f>
        <v>13.873615360204909</v>
      </c>
      <c r="L946" s="6">
        <f t="shared" ref="L946" si="3729">E946-E$1107</f>
        <v>-0.57502682459506715</v>
      </c>
      <c r="M946" s="6">
        <f t="shared" ref="M946" si="3730">F946-F$1107</f>
        <v>-0.54319188952399422</v>
      </c>
      <c r="N946" s="6">
        <f t="shared" ref="N946" si="3731">G946-G$1107</f>
        <v>-0.55475065670970025</v>
      </c>
      <c r="O946" s="6">
        <f t="shared" ref="O946" si="3732">H946-H$1107</f>
        <v>-0.74262004335752252</v>
      </c>
      <c r="P946" s="6">
        <f t="shared" si="3615"/>
        <v>-0.31336543010713669</v>
      </c>
      <c r="Q946" s="6">
        <f t="shared" si="3616"/>
        <v>-0.32133280891369154</v>
      </c>
      <c r="S946" s="6">
        <f>L946-logHir!L946</f>
        <v>4.2781101167644664E-2</v>
      </c>
      <c r="T946" s="6">
        <f>M946-logHir!M946</f>
        <v>8.6598421701181039E-2</v>
      </c>
      <c r="U946" s="6">
        <f>N946-logHir!N946</f>
        <v>0.13437044687190713</v>
      </c>
      <c r="V946" s="6">
        <f>O946-logHir!O946</f>
        <v>-7.1766134924640568E-2</v>
      </c>
      <c r="W946" s="6">
        <f>P946-logHir!P946</f>
        <v>0.29989525663134131</v>
      </c>
      <c r="X946" s="6">
        <f>Q946-logHir!Q946</f>
        <v>0.29435470625240967</v>
      </c>
    </row>
    <row r="947" spans="1:24" x14ac:dyDescent="0.15">
      <c r="A947" s="1">
        <v>42</v>
      </c>
      <c r="B947" s="1" t="s">
        <v>330</v>
      </c>
      <c r="C947" s="1">
        <v>1</v>
      </c>
      <c r="D947" s="1" t="s">
        <v>8</v>
      </c>
      <c r="E947" s="4">
        <f>IF(資本ストック!E947&gt;0,LN(資本ストック!E947),0)</f>
        <v>13.494281738879211</v>
      </c>
      <c r="F947" s="4">
        <f>IF(資本ストック!F947&gt;0,LN(資本ストック!F947),0)</f>
        <v>13.605830463974435</v>
      </c>
      <c r="G947" s="4">
        <f>IF(資本ストック!G947&gt;0,LN(資本ストック!G947),0)</f>
        <v>13.912382506712792</v>
      </c>
      <c r="H947" s="4">
        <f>IF(資本ストック!H947&gt;0,LN(資本ストック!H947),0)</f>
        <v>14.114402721137157</v>
      </c>
      <c r="I947" s="4">
        <f>IF(資本ストック!I947&gt;0,LN(資本ストック!I947),0)</f>
        <v>14.154195669220261</v>
      </c>
      <c r="J947" s="4">
        <f>IF(資本ストック!J947&gt;0,LN(資本ストック!J947),0)</f>
        <v>14.160431554714881</v>
      </c>
      <c r="L947" s="6">
        <f t="shared" ref="L947" si="3733">E947-E$1085</f>
        <v>8.1133030461581157E-2</v>
      </c>
      <c r="M947" s="6">
        <f t="shared" ref="M947" si="3734">F947-F$1085</f>
        <v>-3.2654999840165289E-2</v>
      </c>
      <c r="N947" s="6">
        <f t="shared" ref="N947" si="3735">G947-G$1085</f>
        <v>-7.4971028761579461E-2</v>
      </c>
      <c r="O947" s="6">
        <f t="shared" ref="O947" si="3736">H947-H$1085</f>
        <v>-7.156203026674568E-2</v>
      </c>
      <c r="P947" s="6">
        <f t="shared" si="3615"/>
        <v>-4.7446191793492076E-2</v>
      </c>
      <c r="Q947" s="6">
        <f t="shared" si="3616"/>
        <v>-3.4516614403719004E-2</v>
      </c>
      <c r="S947" s="6">
        <f>L947-logHir!L947</f>
        <v>6.1689614456616582E-2</v>
      </c>
      <c r="T947" s="6">
        <f>M947-logHir!M947</f>
        <v>-0.19298812113620478</v>
      </c>
      <c r="U947" s="6">
        <f>N947-logHir!N947</f>
        <v>-0.22860989450797753</v>
      </c>
      <c r="V947" s="6">
        <f>O947-logHir!O947</f>
        <v>-0.17530476548513718</v>
      </c>
      <c r="W947" s="6">
        <f>P947-logHir!P947</f>
        <v>-0.17272957066414385</v>
      </c>
      <c r="X947" s="6">
        <f>Q947-logHir!Q947</f>
        <v>-0.17083608067254374</v>
      </c>
    </row>
    <row r="948" spans="1:24" x14ac:dyDescent="0.15">
      <c r="A948" s="1">
        <v>42</v>
      </c>
      <c r="B948" s="1" t="s">
        <v>330</v>
      </c>
      <c r="C948" s="1">
        <v>2</v>
      </c>
      <c r="D948" s="1" t="s">
        <v>9</v>
      </c>
      <c r="E948" s="4">
        <f>IF(資本ストック!E948&gt;0,LN(資本ストック!E948),0)</f>
        <v>11.315185928755033</v>
      </c>
      <c r="F948" s="4">
        <f>IF(資本ストック!F948&gt;0,LN(資本ストック!F948),0)</f>
        <v>10.848421826389798</v>
      </c>
      <c r="G948" s="4">
        <f>IF(資本ストック!G948&gt;0,LN(資本ストック!G948),0)</f>
        <v>10.658404579437777</v>
      </c>
      <c r="H948" s="4">
        <f>IF(資本ストック!H948&gt;0,LN(資本ストック!H948),0)</f>
        <v>10.539294860110154</v>
      </c>
      <c r="I948" s="4">
        <f>IF(資本ストック!I948&gt;0,LN(資本ストック!I948),0)</f>
        <v>10.058698555001088</v>
      </c>
      <c r="J948" s="4">
        <f>IF(資本ストック!J948&gt;0,LN(資本ストック!J948),0)</f>
        <v>10.075389971682114</v>
      </c>
      <c r="L948" s="6">
        <f t="shared" ref="L948" si="3737">E948-E$1086</f>
        <v>1.3700707015192801</v>
      </c>
      <c r="M948" s="6">
        <f t="shared" ref="M948" si="3738">F948-F$1086</f>
        <v>0.7275789895595004</v>
      </c>
      <c r="N948" s="6">
        <f t="shared" ref="N948" si="3739">G948-G$1086</f>
        <v>0.44854790664874322</v>
      </c>
      <c r="O948" s="6">
        <f t="shared" ref="O948" si="3740">H948-H$1086</f>
        <v>0.34497256768440998</v>
      </c>
      <c r="P948" s="6">
        <f t="shared" si="3615"/>
        <v>-4.1429433060126648</v>
      </c>
      <c r="Q948" s="6">
        <f t="shared" si="3616"/>
        <v>-4.1195581974364863</v>
      </c>
      <c r="S948" s="6">
        <f>L948-logHir!L948</f>
        <v>-0.19795251445941098</v>
      </c>
      <c r="T948" s="6">
        <f>M948-logHir!M948</f>
        <v>-0.49040926737013635</v>
      </c>
      <c r="U948" s="6">
        <f>N948-logHir!N948</f>
        <v>-0.36919270412710681</v>
      </c>
      <c r="V948" s="6">
        <f>O948-logHir!O948</f>
        <v>-0.6130091226371972</v>
      </c>
      <c r="W948" s="6">
        <f>P948-logHir!P948</f>
        <v>-3.9825309482526485</v>
      </c>
      <c r="X948" s="6">
        <f>Q948-logHir!Q948</f>
        <v>-3.9468859699777434</v>
      </c>
    </row>
    <row r="949" spans="1:24" x14ac:dyDescent="0.15">
      <c r="A949" s="1">
        <v>42</v>
      </c>
      <c r="B949" s="1" t="s">
        <v>331</v>
      </c>
      <c r="C949" s="1">
        <v>3</v>
      </c>
      <c r="D949" s="1" t="s">
        <v>16</v>
      </c>
      <c r="E949" s="4">
        <f>IF(資本ストック!E949&gt;0,LN(資本ストック!E949),0)</f>
        <v>10.326243942875141</v>
      </c>
      <c r="F949" s="4">
        <f>IF(資本ストック!F949&gt;0,LN(資本ストック!F949),0)</f>
        <v>10.909015589900024</v>
      </c>
      <c r="G949" s="4">
        <f>IF(資本ストック!G949&gt;0,LN(資本ストック!G949),0)</f>
        <v>11.375395257835768</v>
      </c>
      <c r="H949" s="4">
        <f>IF(資本ストック!H949&gt;0,LN(資本ストック!H949),0)</f>
        <v>11.902172292724508</v>
      </c>
      <c r="I949" s="4">
        <f>IF(資本ストック!I949&gt;0,LN(資本ストック!I949),0)</f>
        <v>11.945215097154495</v>
      </c>
      <c r="J949" s="4">
        <f>IF(資本ストック!J949&gt;0,LN(資本ストック!J949),0)</f>
        <v>12.011103093600079</v>
      </c>
      <c r="L949" s="6">
        <f t="shared" ref="L949" si="3741">E949-E$1087</f>
        <v>-0.67896697451815946</v>
      </c>
      <c r="M949" s="6">
        <f t="shared" ref="M949" si="3742">F949-F$1087</f>
        <v>-0.68945088630750462</v>
      </c>
      <c r="N949" s="6">
        <f t="shared" ref="N949" si="3743">G949-G$1087</f>
        <v>-0.75961396984330065</v>
      </c>
      <c r="O949" s="6">
        <f t="shared" ref="O949" si="3744">H949-H$1087</f>
        <v>-0.59415596386237191</v>
      </c>
      <c r="P949" s="6">
        <f t="shared" si="3615"/>
        <v>-2.2564267638592579</v>
      </c>
      <c r="Q949" s="6">
        <f t="shared" si="3616"/>
        <v>-2.183845075518521</v>
      </c>
      <c r="S949" s="6">
        <f>L949-logHir!L949</f>
        <v>-0.58972231395882346</v>
      </c>
      <c r="T949" s="6">
        <f>M949-logHir!M949</f>
        <v>-0.54915663576568008</v>
      </c>
      <c r="U949" s="6">
        <f>N949-logHir!N949</f>
        <v>-0.67714449166361668</v>
      </c>
      <c r="V949" s="6">
        <f>O949-logHir!O949</f>
        <v>-0.40428948830741085</v>
      </c>
      <c r="W949" s="6">
        <f>P949-logHir!P949</f>
        <v>-2.0759039595693451</v>
      </c>
      <c r="X949" s="6">
        <f>Q949-logHir!Q949</f>
        <v>-2.0446457137231651</v>
      </c>
    </row>
    <row r="950" spans="1:24" x14ac:dyDescent="0.15">
      <c r="A950" s="1">
        <v>42</v>
      </c>
      <c r="B950" s="1" t="s">
        <v>331</v>
      </c>
      <c r="C950" s="1">
        <v>4</v>
      </c>
      <c r="D950" s="1" t="s">
        <v>17</v>
      </c>
      <c r="E950" s="4">
        <f>IF(資本ストック!E950&gt;0,LN(資本ストック!E950),0)</f>
        <v>8.6195805948917208</v>
      </c>
      <c r="F950" s="4">
        <f>IF(資本ストック!F950&gt;0,LN(資本ストック!F950),0)</f>
        <v>10.087570182840675</v>
      </c>
      <c r="G950" s="4">
        <f>IF(資本ストック!G950&gt;0,LN(資本ストック!G950),0)</f>
        <v>10.689641264813734</v>
      </c>
      <c r="H950" s="4">
        <f>IF(資本ストック!H950&gt;0,LN(資本ストック!H950),0)</f>
        <v>10.797661524764441</v>
      </c>
      <c r="I950" s="4">
        <f>IF(資本ストック!I950&gt;0,LN(資本ストック!I950),0)</f>
        <v>10.455225454656984</v>
      </c>
      <c r="J950" s="4">
        <f>IF(資本ストック!J950&gt;0,LN(資本ストック!J950),0)</f>
        <v>10.414143014263983</v>
      </c>
      <c r="L950" s="6">
        <f t="shared" ref="L950" si="3745">E950-E$1088</f>
        <v>-2.0879259835162642</v>
      </c>
      <c r="M950" s="6">
        <f t="shared" ref="M950" si="3746">F950-F$1088</f>
        <v>-1.0802449183207727</v>
      </c>
      <c r="N950" s="6">
        <f t="shared" ref="N950" si="3747">G950-G$1088</f>
        <v>-0.77259291867654056</v>
      </c>
      <c r="O950" s="6">
        <f t="shared" ref="O950" si="3748">H950-H$1088</f>
        <v>-0.72469799592218109</v>
      </c>
      <c r="P950" s="6">
        <f t="shared" si="3615"/>
        <v>-3.7464164063567686</v>
      </c>
      <c r="Q950" s="6">
        <f t="shared" si="3616"/>
        <v>-3.7808051548546171</v>
      </c>
      <c r="S950" s="6">
        <f>L950-logHir!L950</f>
        <v>-0.82183196729771701</v>
      </c>
      <c r="T950" s="6">
        <f>M950-logHir!M950</f>
        <v>-0.33121980019887332</v>
      </c>
      <c r="U950" s="6">
        <f>N950-logHir!N950</f>
        <v>-0.55956196311386286</v>
      </c>
      <c r="V950" s="6">
        <f>O950-logHir!O950</f>
        <v>-0.58993897804057838</v>
      </c>
      <c r="W950" s="6">
        <f>P950-logHir!P950</f>
        <v>-3.4849399459881294</v>
      </c>
      <c r="X950" s="6">
        <f>Q950-logHir!Q950</f>
        <v>-3.5615906505540131</v>
      </c>
    </row>
    <row r="951" spans="1:24" x14ac:dyDescent="0.15">
      <c r="A951" s="1">
        <v>42</v>
      </c>
      <c r="B951" s="1" t="s">
        <v>331</v>
      </c>
      <c r="C951" s="1">
        <v>5</v>
      </c>
      <c r="D951" s="1" t="s">
        <v>18</v>
      </c>
      <c r="E951" s="4">
        <f>IF(資本ストック!E951&gt;0,LN(資本ストック!E951),0)</f>
        <v>6.7106885984721343</v>
      </c>
      <c r="F951" s="4">
        <f>IF(資本ストック!F951&gt;0,LN(資本ストック!F951),0)</f>
        <v>7.3556094752609873</v>
      </c>
      <c r="G951" s="4">
        <f>IF(資本ストック!G951&gt;0,LN(資本ストック!G951),0)</f>
        <v>7.7273218975200173</v>
      </c>
      <c r="H951" s="4">
        <f>IF(資本ストック!H951&gt;0,LN(資本ストック!H951),0)</f>
        <v>7.9485989409679032</v>
      </c>
      <c r="I951" s="4">
        <f>IF(資本ストック!I951&gt;0,LN(資本ストック!I951),0)</f>
        <v>7.8960722228167572</v>
      </c>
      <c r="J951" s="4">
        <f>IF(資本ストック!J951&gt;0,LN(資本ストック!J951),0)</f>
        <v>7.8718883312446879</v>
      </c>
      <c r="L951" s="6">
        <f t="shared" ref="L951" si="3749">E951-E$1089</f>
        <v>-3.4677444484131685</v>
      </c>
      <c r="M951" s="6">
        <f t="shared" ref="M951" si="3750">F951-F$1089</f>
        <v>-3.2065527223853945</v>
      </c>
      <c r="N951" s="6">
        <f t="shared" ref="N951" si="3751">G951-G$1089</f>
        <v>-3.279008670133658</v>
      </c>
      <c r="O951" s="6">
        <f t="shared" ref="O951" si="3752">H951-H$1089</f>
        <v>-3.3620013503998951</v>
      </c>
      <c r="P951" s="6">
        <f t="shared" si="3615"/>
        <v>-6.3055696381969959</v>
      </c>
      <c r="Q951" s="6">
        <f t="shared" si="3616"/>
        <v>-6.3230598378739122</v>
      </c>
      <c r="S951" s="6">
        <f>L951-logHir!L951</f>
        <v>-1.5365443690286416</v>
      </c>
      <c r="T951" s="6">
        <f>M951-logHir!M951</f>
        <v>-1.2782425565332813</v>
      </c>
      <c r="U951" s="6">
        <f>N951-logHir!N951</f>
        <v>-1.3243400985996674</v>
      </c>
      <c r="V951" s="6">
        <f>O951-logHir!O951</f>
        <v>-1.5987163551658261</v>
      </c>
      <c r="W951" s="6">
        <f>P951-logHir!P951</f>
        <v>-4.6193200318095649</v>
      </c>
      <c r="X951" s="6">
        <f>Q951-logHir!Q951</f>
        <v>-4.7462739849000153</v>
      </c>
    </row>
    <row r="952" spans="1:24" x14ac:dyDescent="0.15">
      <c r="A952" s="1">
        <v>42</v>
      </c>
      <c r="B952" s="1" t="s">
        <v>331</v>
      </c>
      <c r="C952" s="1">
        <v>6</v>
      </c>
      <c r="D952" s="1" t="s">
        <v>2</v>
      </c>
      <c r="E952" s="4">
        <f>IF(資本ストック!E952&gt;0,LN(資本ストック!E952),0)</f>
        <v>8.6065900476304424</v>
      </c>
      <c r="F952" s="4">
        <f>IF(資本ストック!F952&gt;0,LN(資本ストック!F952),0)</f>
        <v>9.053707993515669</v>
      </c>
      <c r="G952" s="4">
        <f>IF(資本ストック!G952&gt;0,LN(資本ストック!G952),0)</f>
        <v>9.6748461704443205</v>
      </c>
      <c r="H952" s="4">
        <f>IF(資本ストック!H952&gt;0,LN(資本ストック!H952),0)</f>
        <v>9.7659758493972788</v>
      </c>
      <c r="I952" s="4">
        <f>IF(資本ストック!I952&gt;0,LN(資本ストック!I952),0)</f>
        <v>9.7956079154867179</v>
      </c>
      <c r="J952" s="4">
        <f>IF(資本ストック!J952&gt;0,LN(資本ストック!J952),0)</f>
        <v>9.7803452407454703</v>
      </c>
      <c r="L952" s="6">
        <f t="shared" ref="L952" si="3753">E952-E$1090</f>
        <v>-2.472615860097731</v>
      </c>
      <c r="M952" s="6">
        <f t="shared" ref="M952" si="3754">F952-F$1090</f>
        <v>-2.340785880099725</v>
      </c>
      <c r="N952" s="6">
        <f t="shared" ref="N952" si="3755">G952-G$1090</f>
        <v>-2.1012219544667676</v>
      </c>
      <c r="O952" s="6">
        <f t="shared" ref="O952" si="3756">H952-H$1090</f>
        <v>-2.2682871814350083</v>
      </c>
      <c r="P952" s="6">
        <f t="shared" si="3615"/>
        <v>-4.4060339455270352</v>
      </c>
      <c r="Q952" s="6">
        <f t="shared" si="3616"/>
        <v>-4.4146029283731298</v>
      </c>
      <c r="S952" s="6">
        <f>L952-logHir!L952</f>
        <v>-0.31987083209633393</v>
      </c>
      <c r="T952" s="6">
        <f>M952-logHir!M952</f>
        <v>-0.20583493415880483</v>
      </c>
      <c r="U952" s="6">
        <f>N952-logHir!N952</f>
        <v>-0.18587865404751103</v>
      </c>
      <c r="V952" s="6">
        <f>O952-logHir!O952</f>
        <v>-2.8042239258893709E-2</v>
      </c>
      <c r="W952" s="6">
        <f>P952-logHir!P952</f>
        <v>-2.1365670177672458</v>
      </c>
      <c r="X952" s="6">
        <f>Q952-logHir!Q952</f>
        <v>-2.2900365860716585</v>
      </c>
    </row>
    <row r="953" spans="1:24" x14ac:dyDescent="0.15">
      <c r="A953" s="1">
        <v>42</v>
      </c>
      <c r="B953" s="1" t="s">
        <v>331</v>
      </c>
      <c r="C953" s="1">
        <v>7</v>
      </c>
      <c r="D953" s="1" t="s">
        <v>19</v>
      </c>
      <c r="E953" s="4">
        <f>IF(資本ストック!E953&gt;0,LN(資本ストック!E953),0)</f>
        <v>8.8543238708511929</v>
      </c>
      <c r="F953" s="4">
        <f>IF(資本ストック!F953&gt;0,LN(資本ストック!F953),0)</f>
        <v>9.5317070735481231</v>
      </c>
      <c r="G953" s="4">
        <f>IF(資本ストック!G953&gt;0,LN(資本ストック!G953),0)</f>
        <v>9.0270317704482395</v>
      </c>
      <c r="H953" s="4">
        <f>IF(資本ストック!H953&gt;0,LN(資本ストック!H953),0)</f>
        <v>9.2516606107561312</v>
      </c>
      <c r="I953" s="4">
        <f>IF(資本ストック!I953&gt;0,LN(資本ストック!I953),0)</f>
        <v>9.0827329679219666</v>
      </c>
      <c r="J953" s="4">
        <f>IF(資本ストック!J953&gt;0,LN(資本ストック!J953),0)</f>
        <v>9.0761983041432419</v>
      </c>
      <c r="L953" s="6">
        <f t="shared" ref="L953" si="3757">E953-E$1091</f>
        <v>-0.42431526552076626</v>
      </c>
      <c r="M953" s="6">
        <f t="shared" ref="M953" si="3758">F953-F$1091</f>
        <v>-0.4693333225975227</v>
      </c>
      <c r="N953" s="6">
        <f t="shared" ref="N953" si="3759">G953-G$1091</f>
        <v>-0.94586945406542533</v>
      </c>
      <c r="O953" s="6">
        <f t="shared" ref="O953" si="3760">H953-H$1091</f>
        <v>-1.2371720339082444</v>
      </c>
      <c r="P953" s="6">
        <f t="shared" si="3615"/>
        <v>-5.1189088930917865</v>
      </c>
      <c r="Q953" s="6">
        <f t="shared" si="3616"/>
        <v>-5.1187498649753582</v>
      </c>
      <c r="S953" s="6">
        <f>L953-logHir!L953</f>
        <v>1.0037675957040895</v>
      </c>
      <c r="T953" s="6">
        <f>M953-logHir!M953</f>
        <v>1.9021153535426487</v>
      </c>
      <c r="U953" s="6">
        <f>N953-logHir!N953</f>
        <v>0.85706050917338672</v>
      </c>
      <c r="V953" s="6">
        <f>O953-logHir!O953</f>
        <v>2.2112015419180482</v>
      </c>
      <c r="W953" s="6">
        <f>P953-logHir!P953</f>
        <v>-3.0661490196460379</v>
      </c>
      <c r="X953" s="6">
        <f>Q953-logHir!Q953</f>
        <v>-3.2578848341828071</v>
      </c>
    </row>
    <row r="954" spans="1:24" x14ac:dyDescent="0.15">
      <c r="A954" s="1">
        <v>42</v>
      </c>
      <c r="B954" s="1" t="s">
        <v>331</v>
      </c>
      <c r="C954" s="1">
        <v>8</v>
      </c>
      <c r="D954" s="1" t="s">
        <v>20</v>
      </c>
      <c r="E954" s="4">
        <f>IF(資本ストック!E954&gt;0,LN(資本ストック!E954),0)</f>
        <v>9.8808017835611839</v>
      </c>
      <c r="F954" s="4">
        <f>IF(資本ストック!F954&gt;0,LN(資本ストック!F954),0)</f>
        <v>10.242913671383922</v>
      </c>
      <c r="G954" s="4">
        <f>IF(資本ストック!G954&gt;0,LN(資本ストック!G954),0)</f>
        <v>10.579861777934418</v>
      </c>
      <c r="H954" s="4">
        <f>IF(資本ストック!H954&gt;0,LN(資本ストック!H954),0)</f>
        <v>10.581202913311502</v>
      </c>
      <c r="I954" s="4">
        <f>IF(資本ストック!I954&gt;0,LN(資本ストック!I954),0)</f>
        <v>10.614421137015096</v>
      </c>
      <c r="J954" s="4">
        <f>IF(資本ストック!J954&gt;0,LN(資本ストック!J954),0)</f>
        <v>10.608470993758008</v>
      </c>
      <c r="L954" s="6">
        <f t="shared" ref="L954" si="3761">E954-E$1092</f>
        <v>-0.90268219051484522</v>
      </c>
      <c r="M954" s="6">
        <f t="shared" ref="M954" si="3762">F954-F$1092</f>
        <v>-0.79199892711996966</v>
      </c>
      <c r="N954" s="6">
        <f t="shared" ref="N954" si="3763">G954-G$1092</f>
        <v>-0.72215284456319573</v>
      </c>
      <c r="O954" s="6">
        <f t="shared" ref="O954" si="3764">H954-H$1092</f>
        <v>-0.77741817290626791</v>
      </c>
      <c r="P954" s="6">
        <f t="shared" si="3615"/>
        <v>-3.5872207239986569</v>
      </c>
      <c r="Q954" s="6">
        <f t="shared" si="3616"/>
        <v>-3.5864771753605922</v>
      </c>
      <c r="S954" s="6">
        <f>L954-logHir!L954</f>
        <v>-0.98202532972469925</v>
      </c>
      <c r="T954" s="6">
        <f>M954-logHir!M954</f>
        <v>-1.0325257885462396</v>
      </c>
      <c r="U954" s="6">
        <f>N954-logHir!N954</f>
        <v>-0.92692683207536142</v>
      </c>
      <c r="V954" s="6">
        <f>O954-logHir!O954</f>
        <v>-0.80916597131392365</v>
      </c>
      <c r="W954" s="6">
        <f>P954-logHir!P954</f>
        <v>-3.498738022474809</v>
      </c>
      <c r="X954" s="6">
        <f>Q954-logHir!Q954</f>
        <v>-3.5517875161286732</v>
      </c>
    </row>
    <row r="955" spans="1:24" x14ac:dyDescent="0.15">
      <c r="A955" s="1">
        <v>42</v>
      </c>
      <c r="B955" s="1" t="s">
        <v>331</v>
      </c>
      <c r="C955" s="1">
        <v>9</v>
      </c>
      <c r="D955" s="1" t="s">
        <v>21</v>
      </c>
      <c r="E955" s="4">
        <f>IF(資本ストック!E955&gt;0,LN(資本ストック!E955),0)</f>
        <v>10.484306931139265</v>
      </c>
      <c r="F955" s="4">
        <f>IF(資本ストック!F955&gt;0,LN(資本ストック!F955),0)</f>
        <v>10.235905980162624</v>
      </c>
      <c r="G955" s="4">
        <f>IF(資本ストック!G955&gt;0,LN(資本ストック!G955),0)</f>
        <v>10.104316318887799</v>
      </c>
      <c r="H955" s="4">
        <f>IF(資本ストック!H955&gt;0,LN(資本ストック!H955),0)</f>
        <v>9.9274310693694794</v>
      </c>
      <c r="I955" s="4">
        <f>IF(資本ストック!I955&gt;0,LN(資本ストック!I955),0)</f>
        <v>9.6480989522658831</v>
      </c>
      <c r="J955" s="4">
        <f>IF(資本ストック!J955&gt;0,LN(資本ストック!J955),0)</f>
        <v>9.6354623534613957</v>
      </c>
      <c r="L955" s="6">
        <f t="shared" ref="L955" si="3765">E955-E$1093</f>
        <v>-0.77250122856847092</v>
      </c>
      <c r="M955" s="6">
        <f t="shared" ref="M955" si="3766">F955-F$1093</f>
        <v>-1.6064019182582783</v>
      </c>
      <c r="N955" s="6">
        <f t="shared" ref="N955" si="3767">G955-G$1093</f>
        <v>-2.0492851323479666</v>
      </c>
      <c r="O955" s="6">
        <f t="shared" ref="O955" si="3768">H955-H$1093</f>
        <v>-2.3142274869750192</v>
      </c>
      <c r="P955" s="6">
        <f t="shared" si="3615"/>
        <v>-4.55354290874787</v>
      </c>
      <c r="Q955" s="6">
        <f t="shared" si="3616"/>
        <v>-4.5594858156572045</v>
      </c>
      <c r="S955" s="6">
        <f>L955-logHir!L955</f>
        <v>-0.18797678009343599</v>
      </c>
      <c r="T955" s="6">
        <f>M955-logHir!M955</f>
        <v>0.24531375598075833</v>
      </c>
      <c r="U955" s="6">
        <f>N955-logHir!N955</f>
        <v>-0.50869897655219987</v>
      </c>
      <c r="V955" s="6">
        <f>O955-logHir!O955</f>
        <v>-0.85838942808760432</v>
      </c>
      <c r="W955" s="6">
        <f>P955-logHir!P955</f>
        <v>-3.3437082032953356</v>
      </c>
      <c r="X955" s="6">
        <f>Q955-logHir!Q955</f>
        <v>-3.5682032775266581</v>
      </c>
    </row>
    <row r="956" spans="1:24" x14ac:dyDescent="0.15">
      <c r="A956" s="1">
        <v>42</v>
      </c>
      <c r="B956" s="1" t="s">
        <v>331</v>
      </c>
      <c r="C956" s="1">
        <v>10</v>
      </c>
      <c r="D956" s="1" t="s">
        <v>22</v>
      </c>
      <c r="E956" s="4">
        <f>IF(資本ストック!E956&gt;0,LN(資本ストック!E956),0)</f>
        <v>9.6495798497073775</v>
      </c>
      <c r="F956" s="4">
        <f>IF(資本ストック!F956&gt;0,LN(資本ストック!F956),0)</f>
        <v>9.7485071586340855</v>
      </c>
      <c r="G956" s="4">
        <f>IF(資本ストック!G956&gt;0,LN(資本ストック!G956),0)</f>
        <v>9.775066683353236</v>
      </c>
      <c r="H956" s="4">
        <f>IF(資本ストック!H956&gt;0,LN(資本ストック!H956),0)</f>
        <v>9.9181795116163656</v>
      </c>
      <c r="I956" s="4">
        <f>IF(資本ストック!I956&gt;0,LN(資本ストック!I956),0)</f>
        <v>9.8421846719116779</v>
      </c>
      <c r="J956" s="4">
        <f>IF(資本ストック!J956&gt;0,LN(資本ストック!J956),0)</f>
        <v>9.8905960316005803</v>
      </c>
      <c r="L956" s="6">
        <f t="shared" ref="L956" si="3769">E956-E$1094</f>
        <v>-0.59174012823955557</v>
      </c>
      <c r="M956" s="6">
        <f t="shared" ref="M956" si="3770">F956-F$1094</f>
        <v>-0.86240942801311959</v>
      </c>
      <c r="N956" s="6">
        <f t="shared" ref="N956" si="3771">G956-G$1094</f>
        <v>-1.2904184238945664</v>
      </c>
      <c r="O956" s="6">
        <f t="shared" ref="O956" si="3772">H956-H$1094</f>
        <v>-1.4153639703020069</v>
      </c>
      <c r="P956" s="6">
        <f t="shared" si="3615"/>
        <v>-4.3594571891020752</v>
      </c>
      <c r="Q956" s="6">
        <f t="shared" si="3616"/>
        <v>-4.3043521375180198</v>
      </c>
      <c r="S956" s="6">
        <f>L956-logHir!L956</f>
        <v>-0.28843213439111182</v>
      </c>
      <c r="T956" s="6">
        <f>M956-logHir!M956</f>
        <v>-0.14563685366821488</v>
      </c>
      <c r="U956" s="6">
        <f>N956-logHir!N956</f>
        <v>-0.48613776560053346</v>
      </c>
      <c r="V956" s="6">
        <f>O956-logHir!O956</f>
        <v>-0.46878148718311863</v>
      </c>
      <c r="W956" s="6">
        <f>P956-logHir!P956</f>
        <v>-3.604915155604294</v>
      </c>
      <c r="X956" s="6">
        <f>Q956-logHir!Q956</f>
        <v>-3.6385814358676267</v>
      </c>
    </row>
    <row r="957" spans="1:24" x14ac:dyDescent="0.15">
      <c r="A957" s="1">
        <v>42</v>
      </c>
      <c r="B957" s="1" t="s">
        <v>331</v>
      </c>
      <c r="C957" s="1">
        <v>11</v>
      </c>
      <c r="D957" s="1" t="s">
        <v>23</v>
      </c>
      <c r="E957" s="4">
        <f>IF(資本ストック!E957&gt;0,LN(資本ストック!E957),0)</f>
        <v>9.7466552015977186</v>
      </c>
      <c r="F957" s="4">
        <f>IF(資本ストック!F957&gt;0,LN(資本ストック!F957),0)</f>
        <v>11.409159196775279</v>
      </c>
      <c r="G957" s="4">
        <f>IF(資本ストック!G957&gt;0,LN(資本ストック!G957),0)</f>
        <v>11.76380760412211</v>
      </c>
      <c r="H957" s="4">
        <f>IF(資本ストック!H957&gt;0,LN(資本ストック!H957),0)</f>
        <v>12.269170202932044</v>
      </c>
      <c r="I957" s="4">
        <f>IF(資本ストック!I957&gt;0,LN(資本ストック!I957),0)</f>
        <v>12.380273174132588</v>
      </c>
      <c r="J957" s="4">
        <f>IF(資本ストック!J957&gt;0,LN(資本ストック!J957),0)</f>
        <v>12.423305844477859</v>
      </c>
      <c r="L957" s="6">
        <f t="shared" ref="L957" si="3773">E957-E$1095</f>
        <v>-1.0695454093806465</v>
      </c>
      <c r="M957" s="6">
        <f t="shared" ref="M957" si="3774">F957-F$1095</f>
        <v>0.19152511827430629</v>
      </c>
      <c r="N957" s="6">
        <f t="shared" ref="N957" si="3775">G957-G$1095</f>
        <v>-0.16370262668242219</v>
      </c>
      <c r="O957" s="6">
        <f t="shared" ref="O957" si="3776">H957-H$1095</f>
        <v>-7.5842121608170388E-2</v>
      </c>
      <c r="P957" s="6">
        <f t="shared" si="3615"/>
        <v>-1.8213686868811649</v>
      </c>
      <c r="Q957" s="6">
        <f t="shared" si="3616"/>
        <v>-1.7716423246407409</v>
      </c>
      <c r="S957" s="6">
        <f>L957-logHir!L957</f>
        <v>0.13580240380645492</v>
      </c>
      <c r="T957" s="6">
        <f>M957-logHir!M957</f>
        <v>0.70550512777265517</v>
      </c>
      <c r="U957" s="6">
        <f>N957-logHir!N957</f>
        <v>0.20750709916566024</v>
      </c>
      <c r="V957" s="6">
        <f>O957-logHir!O957</f>
        <v>0.26243463660093447</v>
      </c>
      <c r="W957" s="6">
        <f>P957-logHir!P957</f>
        <v>-0.75779388639637624</v>
      </c>
      <c r="X957" s="6">
        <f>Q957-logHir!Q957</f>
        <v>-0.72008323533662022</v>
      </c>
    </row>
    <row r="958" spans="1:24" x14ac:dyDescent="0.15">
      <c r="A958" s="1">
        <v>42</v>
      </c>
      <c r="B958" s="1" t="s">
        <v>331</v>
      </c>
      <c r="C958" s="1">
        <v>12</v>
      </c>
      <c r="D958" s="1" t="s">
        <v>24</v>
      </c>
      <c r="E958" s="4">
        <f>IF(資本ストック!E958&gt;0,LN(資本ストック!E958),0)</f>
        <v>9.8885092028294057</v>
      </c>
      <c r="F958" s="4">
        <f>IF(資本ストック!F958&gt;0,LN(資本ストック!F958),0)</f>
        <v>9.9097534448655242</v>
      </c>
      <c r="G958" s="4">
        <f>IF(資本ストック!G958&gt;0,LN(資本ストック!G958),0)</f>
        <v>11.223882175974502</v>
      </c>
      <c r="H958" s="4">
        <f>IF(資本ストック!H958&gt;0,LN(資本ストック!H958),0)</f>
        <v>12.419423417247028</v>
      </c>
      <c r="I958" s="4">
        <f>IF(資本ストック!I958&gt;0,LN(資本ストック!I958),0)</f>
        <v>13.84421693234883</v>
      </c>
      <c r="J958" s="4">
        <f>IF(資本ストック!J958&gt;0,LN(資本ストック!J958),0)</f>
        <v>13.797844516111684</v>
      </c>
      <c r="L958" s="6">
        <f t="shared" ref="L958" si="3777">E958-E$1096</f>
        <v>-0.24273743558760685</v>
      </c>
      <c r="M958" s="6">
        <f t="shared" ref="M958" si="3778">F958-F$1096</f>
        <v>-1.1112980643981185</v>
      </c>
      <c r="N958" s="6">
        <f t="shared" ref="N958" si="3779">G958-G$1096</f>
        <v>-1.2618037392813655</v>
      </c>
      <c r="O958" s="6">
        <f t="shared" ref="O958" si="3780">H958-H$1096</f>
        <v>-0.72903843734952112</v>
      </c>
      <c r="P958" s="6">
        <f t="shared" si="3615"/>
        <v>-0.3574249286649227</v>
      </c>
      <c r="Q958" s="6">
        <f t="shared" si="3616"/>
        <v>-0.39710365300691564</v>
      </c>
      <c r="S958" s="6">
        <f>L958-logHir!L958</f>
        <v>0.72319308055589104</v>
      </c>
      <c r="T958" s="6">
        <f>M958-logHir!M958</f>
        <v>9.6080250213534057E-2</v>
      </c>
      <c r="U958" s="6">
        <f>N958-logHir!N958</f>
        <v>-9.256633567500927E-2</v>
      </c>
      <c r="V958" s="6">
        <f>O958-logHir!O958</f>
        <v>0.27690841692559331</v>
      </c>
      <c r="W958" s="6">
        <f>P958-logHir!P958</f>
        <v>0.50028696480580237</v>
      </c>
      <c r="X958" s="6">
        <f>Q958-logHir!Q958</f>
        <v>0.27225712370041322</v>
      </c>
    </row>
    <row r="959" spans="1:24" x14ac:dyDescent="0.15">
      <c r="A959" s="1">
        <v>42</v>
      </c>
      <c r="B959" s="1" t="s">
        <v>331</v>
      </c>
      <c r="C959" s="1">
        <v>13</v>
      </c>
      <c r="D959" s="1" t="s">
        <v>25</v>
      </c>
      <c r="E959" s="4">
        <f>IF(資本ストック!E959&gt;0,LN(資本ストック!E959),0)</f>
        <v>10.851458601815404</v>
      </c>
      <c r="F959" s="4">
        <f>IF(資本ストック!F959&gt;0,LN(資本ストック!F959),0)</f>
        <v>12.240721165090731</v>
      </c>
      <c r="G959" s="4">
        <f>IF(資本ストック!G959&gt;0,LN(資本ストック!G959),0)</f>
        <v>11.975189613720316</v>
      </c>
      <c r="H959" s="4">
        <f>IF(資本ストック!H959&gt;0,LN(資本ストック!H959),0)</f>
        <v>11.994894754225207</v>
      </c>
      <c r="I959" s="4">
        <f>IF(資本ストック!I959&gt;0,LN(資本ストック!I959),0)</f>
        <v>12.041988165329155</v>
      </c>
      <c r="J959" s="4">
        <f>IF(資本ストック!J959&gt;0,LN(資本ストック!J959),0)</f>
        <v>12.073151253989208</v>
      </c>
      <c r="L959" s="6">
        <f t="shared" ref="L959" si="3781">E959-E$1097</f>
        <v>1.2207228945039379</v>
      </c>
      <c r="M959" s="6">
        <f t="shared" ref="M959" si="3782">F959-F$1097</f>
        <v>1.1985217055661828</v>
      </c>
      <c r="N959" s="6">
        <f t="shared" ref="N959" si="3783">G959-G$1097</f>
        <v>0.34139624174384942</v>
      </c>
      <c r="O959" s="6">
        <f t="shared" ref="O959" si="3784">H959-H$1097</f>
        <v>1.1016401682487853E-2</v>
      </c>
      <c r="P959" s="6">
        <f t="shared" si="3615"/>
        <v>-2.1596536956845984</v>
      </c>
      <c r="Q959" s="6">
        <f t="shared" si="3616"/>
        <v>-2.1217969151293925</v>
      </c>
      <c r="S959" s="6">
        <f>L959-logHir!L959</f>
        <v>-0.40254274429775805</v>
      </c>
      <c r="T959" s="6">
        <f>M959-logHir!M959</f>
        <v>0.12646644911126792</v>
      </c>
      <c r="U959" s="6">
        <f>N959-logHir!N959</f>
        <v>-4.4935074039383238E-2</v>
      </c>
      <c r="V959" s="6">
        <f>O959-logHir!O959</f>
        <v>-0.22559297589839922</v>
      </c>
      <c r="W959" s="6">
        <f>P959-logHir!P959</f>
        <v>-2.7304851280898177</v>
      </c>
      <c r="X959" s="6">
        <f>Q959-logHir!Q959</f>
        <v>-2.6547807222349906</v>
      </c>
    </row>
    <row r="960" spans="1:24" x14ac:dyDescent="0.15">
      <c r="A960" s="1">
        <v>42</v>
      </c>
      <c r="B960" s="1" t="s">
        <v>331</v>
      </c>
      <c r="C960" s="1">
        <v>14</v>
      </c>
      <c r="D960" s="1" t="s">
        <v>26</v>
      </c>
      <c r="E960" s="4">
        <f>IF(資本ストック!E960&gt;0,LN(資本ストック!E960),0)</f>
        <v>4.9354976673968469</v>
      </c>
      <c r="F960" s="4">
        <f>IF(資本ストック!F960&gt;0,LN(資本ストック!F960),0)</f>
        <v>6.0662170152391113</v>
      </c>
      <c r="G960" s="4">
        <f>IF(資本ストック!G960&gt;0,LN(資本ストック!G960),0)</f>
        <v>7.0408430810629401</v>
      </c>
      <c r="H960" s="4">
        <f>IF(資本ストック!H960&gt;0,LN(資本ストック!H960),0)</f>
        <v>7.2084925939754676</v>
      </c>
      <c r="I960" s="4">
        <f>IF(資本ストック!I960&gt;0,LN(資本ストック!I960),0)</f>
        <v>7.0200039535135499</v>
      </c>
      <c r="J960" s="4">
        <f>IF(資本ストック!J960&gt;0,LN(資本ストック!J960),0)</f>
        <v>7.0491379953830329</v>
      </c>
      <c r="L960" s="6">
        <f t="shared" ref="L960" si="3785">E960-E$1098</f>
        <v>-1.3987471219256777</v>
      </c>
      <c r="M960" s="6">
        <f t="shared" ref="M960" si="3786">F960-F$1098</f>
        <v>-2.3106531937151207</v>
      </c>
      <c r="N960" s="6">
        <f t="shared" ref="N960" si="3787">G960-G$1098</f>
        <v>-2.356219283812468</v>
      </c>
      <c r="O960" s="6">
        <f t="shared" ref="O960" si="3788">H960-H$1098</f>
        <v>-2.6996641530335399</v>
      </c>
      <c r="P960" s="6">
        <f t="shared" si="3615"/>
        <v>-7.1816379075002033</v>
      </c>
      <c r="Q960" s="6">
        <f t="shared" si="3616"/>
        <v>-7.1458101737355673</v>
      </c>
      <c r="S960" s="6">
        <f>L960-logHir!L960</f>
        <v>-0.29167333595946499</v>
      </c>
      <c r="T960" s="6">
        <f>M960-logHir!M960</f>
        <v>-0.65248756281236098</v>
      </c>
      <c r="U960" s="6">
        <f>N960-logHir!N960</f>
        <v>-0.27375233343808336</v>
      </c>
      <c r="V960" s="6">
        <f>O960-logHir!O960</f>
        <v>-1.0269975736628822</v>
      </c>
      <c r="W960" s="6">
        <f>P960-logHir!P960</f>
        <v>-5.8759223388020629</v>
      </c>
      <c r="X960" s="6">
        <f>Q960-logHir!Q960</f>
        <v>-5.4510143850662605</v>
      </c>
    </row>
    <row r="961" spans="1:24" x14ac:dyDescent="0.15">
      <c r="A961" s="1">
        <v>42</v>
      </c>
      <c r="B961" s="1" t="s">
        <v>331</v>
      </c>
      <c r="C961" s="1">
        <v>15</v>
      </c>
      <c r="D961" s="1" t="s">
        <v>27</v>
      </c>
      <c r="E961" s="4">
        <f>IF(資本ストック!E961&gt;0,LN(資本ストック!E961),0)</f>
        <v>9.1683098809447063</v>
      </c>
      <c r="F961" s="4">
        <f>IF(資本ストック!F961&gt;0,LN(資本ストック!F961),0)</f>
        <v>9.998957689416482</v>
      </c>
      <c r="G961" s="4">
        <f>IF(資本ストック!G961&gt;0,LN(資本ストック!G961),0)</f>
        <v>9.911266766383207</v>
      </c>
      <c r="H961" s="4">
        <f>IF(資本ストック!H961&gt;0,LN(資本ストック!H961),0)</f>
        <v>10.383887153936891</v>
      </c>
      <c r="I961" s="4">
        <f>IF(資本ストック!I961&gt;0,LN(資本ストック!I961),0)</f>
        <v>10.623522785800365</v>
      </c>
      <c r="J961" s="4">
        <f>IF(資本ストック!J961&gt;0,LN(資本ストック!J961),0)</f>
        <v>10.614939582503345</v>
      </c>
      <c r="L961" s="6">
        <f t="shared" ref="L961" si="3789">E961-E$1099</f>
        <v>-1.88415443293834</v>
      </c>
      <c r="M961" s="6">
        <f t="shared" ref="M961" si="3790">F961-F$1099</f>
        <v>-1.6945719850713221</v>
      </c>
      <c r="N961" s="6">
        <f t="shared" ref="N961" si="3791">G961-G$1099</f>
        <v>-2.3878484637764323</v>
      </c>
      <c r="O961" s="6">
        <f t="shared" ref="O961" si="3792">H961-H$1099</f>
        <v>-2.2203087579454923</v>
      </c>
      <c r="P961" s="6">
        <f t="shared" si="3615"/>
        <v>-3.5781190752133885</v>
      </c>
      <c r="Q961" s="6">
        <f t="shared" si="3616"/>
        <v>-3.5800085866152553</v>
      </c>
      <c r="S961" s="6">
        <f>L961-logHir!L961</f>
        <v>-0.75687106511996838</v>
      </c>
      <c r="T961" s="6">
        <f>M961-logHir!M961</f>
        <v>-0.51891422362804462</v>
      </c>
      <c r="U961" s="6">
        <f>N961-logHir!N961</f>
        <v>-1.0973324790832226</v>
      </c>
      <c r="V961" s="6">
        <f>O961-logHir!O961</f>
        <v>-0.94868394431015624</v>
      </c>
      <c r="W961" s="6">
        <f>P961-logHir!P961</f>
        <v>-2.2378261646883466</v>
      </c>
      <c r="X961" s="6">
        <f>Q961-logHir!Q961</f>
        <v>-2.3020411864246224</v>
      </c>
    </row>
    <row r="962" spans="1:24" x14ac:dyDescent="0.15">
      <c r="A962" s="1">
        <v>42</v>
      </c>
      <c r="B962" s="1" t="s">
        <v>330</v>
      </c>
      <c r="C962" s="1">
        <v>16</v>
      </c>
      <c r="D962" s="1" t="s">
        <v>10</v>
      </c>
      <c r="E962" s="4">
        <f>IF(資本ストック!E962&gt;0,LN(資本ストック!E962),0)</f>
        <v>11.833489209330279</v>
      </c>
      <c r="F962" s="4">
        <f>IF(資本ストック!F962&gt;0,LN(資本ストック!F962),0)</f>
        <v>11.800032808647941</v>
      </c>
      <c r="G962" s="4">
        <f>IF(資本ストック!G962&gt;0,LN(資本ストック!G962),0)</f>
        <v>12.058000719544525</v>
      </c>
      <c r="H962" s="4">
        <f>IF(資本ストック!H962&gt;0,LN(資本ストック!H962),0)</f>
        <v>12.44588292156083</v>
      </c>
      <c r="I962" s="4">
        <f>IF(資本ストック!I962&gt;0,LN(資本ストック!I962),0)</f>
        <v>12.053508336121173</v>
      </c>
      <c r="J962" s="4">
        <f>IF(資本ストック!J962&gt;0,LN(資本ストック!J962),0)</f>
        <v>12.265970159689513</v>
      </c>
      <c r="L962" s="6">
        <f t="shared" ref="L962" si="3793">E962-E$1100</f>
        <v>-2.5022922490178345E-2</v>
      </c>
      <c r="M962" s="6">
        <f t="shared" ref="M962" si="3794">F962-F$1100</f>
        <v>-0.44531387254902377</v>
      </c>
      <c r="N962" s="6">
        <f t="shared" ref="N962" si="3795">G962-G$1100</f>
        <v>-0.56138313821355368</v>
      </c>
      <c r="O962" s="6">
        <f t="shared" ref="O962" si="3796">H962-H$1100</f>
        <v>-0.56927083859228844</v>
      </c>
      <c r="P962" s="6">
        <f t="shared" si="3615"/>
        <v>-2.1481335248925806</v>
      </c>
      <c r="Q962" s="6">
        <f t="shared" si="3616"/>
        <v>-1.9289780094290876</v>
      </c>
      <c r="S962" s="6">
        <f>L962-logHir!L962</f>
        <v>0.1830293040742319</v>
      </c>
      <c r="T962" s="6">
        <f>M962-logHir!M962</f>
        <v>-0.16403928226249143</v>
      </c>
      <c r="U962" s="6">
        <f>N962-logHir!N962</f>
        <v>-0.34445120786445038</v>
      </c>
      <c r="V962" s="6">
        <f>O962-logHir!O962</f>
        <v>-0.33479302711676873</v>
      </c>
      <c r="W962" s="6">
        <f>P962-logHir!P962</f>
        <v>-1.9888503409702238</v>
      </c>
      <c r="X962" s="6">
        <f>Q962-logHir!Q962</f>
        <v>-1.7599796586106145</v>
      </c>
    </row>
    <row r="963" spans="1:24" x14ac:dyDescent="0.15">
      <c r="A963" s="1">
        <v>42</v>
      </c>
      <c r="B963" s="1" t="s">
        <v>330</v>
      </c>
      <c r="C963" s="1">
        <v>17</v>
      </c>
      <c r="D963" s="1" t="s">
        <v>11</v>
      </c>
      <c r="E963" s="4">
        <f>IF(資本ストック!E963&gt;0,LN(資本ストック!E963),0)</f>
        <v>11.835936431715863</v>
      </c>
      <c r="F963" s="4">
        <f>IF(資本ストック!F963&gt;0,LN(資本ストック!F963),0)</f>
        <v>13.039334430229594</v>
      </c>
      <c r="G963" s="4">
        <f>IF(資本ストック!G963&gt;0,LN(資本ストック!G963),0)</f>
        <v>13.520109321383357</v>
      </c>
      <c r="H963" s="4">
        <f>IF(資本ストック!H963&gt;0,LN(資本ストック!H963),0)</f>
        <v>13.640446983397966</v>
      </c>
      <c r="I963" s="4">
        <f>IF(資本ストック!I963&gt;0,LN(資本ストック!I963),0)</f>
        <v>13.612211421960369</v>
      </c>
      <c r="J963" s="4">
        <f>IF(資本ストック!J963&gt;0,LN(資本ストック!J963),0)</f>
        <v>13.580627560964635</v>
      </c>
      <c r="L963" s="6">
        <f t="shared" ref="L963" si="3797">E963-E$1101</f>
        <v>-0.76449967292084864</v>
      </c>
      <c r="M963" s="6">
        <f t="shared" ref="M963" si="3798">F963-F$1101</f>
        <v>-0.61583238726521472</v>
      </c>
      <c r="N963" s="6">
        <f t="shared" ref="N963" si="3799">G963-G$1101</f>
        <v>-0.48832731417790676</v>
      </c>
      <c r="O963" s="6">
        <f t="shared" ref="O963" si="3800">H963-H$1101</f>
        <v>-0.72745246011869469</v>
      </c>
      <c r="P963" s="6">
        <f t="shared" si="3615"/>
        <v>-0.58943043905338399</v>
      </c>
      <c r="Q963" s="6">
        <f t="shared" si="3616"/>
        <v>-0.61432060815396561</v>
      </c>
      <c r="S963" s="6">
        <f>L963-logHir!L963</f>
        <v>-0.67238600877188937</v>
      </c>
      <c r="T963" s="6">
        <f>M963-logHir!M963</f>
        <v>-0.3983052039358892</v>
      </c>
      <c r="U963" s="6">
        <f>N963-logHir!N963</f>
        <v>-0.32848341416547377</v>
      </c>
      <c r="V963" s="6">
        <f>O963-logHir!O963</f>
        <v>-0.42826733732471212</v>
      </c>
      <c r="W963" s="6">
        <f>P963-logHir!P963</f>
        <v>-0.30176527202200454</v>
      </c>
      <c r="X963" s="6">
        <f>Q963-logHir!Q963</f>
        <v>-0.3195277204742446</v>
      </c>
    </row>
    <row r="964" spans="1:24" x14ac:dyDescent="0.15">
      <c r="A964" s="1">
        <v>42</v>
      </c>
      <c r="B964" s="1" t="s">
        <v>330</v>
      </c>
      <c r="C964" s="1">
        <v>18</v>
      </c>
      <c r="D964" s="1" t="s">
        <v>12</v>
      </c>
      <c r="E964" s="4">
        <f>IF(資本ストック!E964&gt;0,LN(資本ストック!E964),0)</f>
        <v>11.351085381072808</v>
      </c>
      <c r="F964" s="4">
        <f>IF(資本ストック!F964&gt;0,LN(資本ストック!F964),0)</f>
        <v>12.52084979967062</v>
      </c>
      <c r="G964" s="4">
        <f>IF(資本ストック!G964&gt;0,LN(資本ストック!G964),0)</f>
        <v>12.732788122341409</v>
      </c>
      <c r="H964" s="4">
        <f>IF(資本ストック!H964&gt;0,LN(資本ストック!H964),0)</f>
        <v>13.030456713362591</v>
      </c>
      <c r="I964" s="4">
        <f>IF(資本ストック!I964&gt;0,LN(資本ストック!I964),0)</f>
        <v>12.853558757427466</v>
      </c>
      <c r="J964" s="4">
        <f>IF(資本ストック!J964&gt;0,LN(資本ストック!J964),0)</f>
        <v>12.88178139854903</v>
      </c>
      <c r="L964" s="6">
        <f t="shared" ref="L964" si="3801">E964-E$1102</f>
        <v>-0.56839901988749197</v>
      </c>
      <c r="M964" s="6">
        <f t="shared" ref="M964" si="3802">F964-F$1102</f>
        <v>-0.61388423053295682</v>
      </c>
      <c r="N964" s="6">
        <f t="shared" ref="N964" si="3803">G964-G$1102</f>
        <v>-0.69051179576203658</v>
      </c>
      <c r="O964" s="6">
        <f t="shared" ref="O964" si="3804">H964-H$1102</f>
        <v>-0.49783146738075956</v>
      </c>
      <c r="P964" s="6">
        <f t="shared" si="3615"/>
        <v>-1.348083103586287</v>
      </c>
      <c r="Q964" s="6">
        <f t="shared" si="3616"/>
        <v>-1.3131667705695698</v>
      </c>
      <c r="S964" s="6">
        <f>L964-logHir!L964</f>
        <v>-0.40827146267698211</v>
      </c>
      <c r="T964" s="6">
        <f>M964-logHir!M964</f>
        <v>-0.44850922679373184</v>
      </c>
      <c r="U964" s="6">
        <f>N964-logHir!N964</f>
        <v>-0.46625082347640756</v>
      </c>
      <c r="V964" s="6">
        <f>O964-logHir!O964</f>
        <v>-0.26711298799550143</v>
      </c>
      <c r="W964" s="6">
        <f>P964-logHir!P964</f>
        <v>-1.2198184675483841</v>
      </c>
      <c r="X964" s="6">
        <f>Q964-logHir!Q964</f>
        <v>-1.1859010548928026</v>
      </c>
    </row>
    <row r="965" spans="1:24" x14ac:dyDescent="0.15">
      <c r="A965" s="1">
        <v>42</v>
      </c>
      <c r="B965" s="1" t="s">
        <v>330</v>
      </c>
      <c r="C965" s="1">
        <v>19</v>
      </c>
      <c r="D965" s="1" t="s">
        <v>13</v>
      </c>
      <c r="E965" s="4">
        <f>IF(資本ストック!E965&gt;0,LN(資本ストック!E965),0)</f>
        <v>11.072292214946586</v>
      </c>
      <c r="F965" s="4">
        <f>IF(資本ストック!F965&gt;0,LN(資本ストック!F965),0)</f>
        <v>11.021923920130881</v>
      </c>
      <c r="G965" s="4">
        <f>IF(資本ストック!G965&gt;0,LN(資本ストック!G965),0)</f>
        <v>11.05485628978513</v>
      </c>
      <c r="H965" s="4">
        <f>IF(資本ストック!H965&gt;0,LN(資本ストック!H965),0)</f>
        <v>11.322574823482107</v>
      </c>
      <c r="I965" s="4">
        <f>IF(資本ストック!I965&gt;0,LN(資本ストック!I965),0)</f>
        <v>11.665088705713213</v>
      </c>
      <c r="J965" s="4">
        <f>IF(資本ストック!J965&gt;0,LN(資本ストック!J965),0)</f>
        <v>11.577039954934698</v>
      </c>
      <c r="L965" s="6">
        <f t="shared" ref="L965" si="3805">E965-E$1103</f>
        <v>-0.15228916302797657</v>
      </c>
      <c r="M965" s="6">
        <f t="shared" ref="M965" si="3806">F965-F$1103</f>
        <v>-0.56743181187504987</v>
      </c>
      <c r="N965" s="6">
        <f t="shared" ref="N965" si="3807">G965-G$1103</f>
        <v>-0.74734309178249347</v>
      </c>
      <c r="O965" s="6">
        <f t="shared" ref="O965" si="3808">H965-H$1103</f>
        <v>-0.90435524937467093</v>
      </c>
      <c r="P965" s="6">
        <f t="shared" si="3615"/>
        <v>-2.53655315530054</v>
      </c>
      <c r="Q965" s="6">
        <f t="shared" si="3616"/>
        <v>-2.6179082141839025</v>
      </c>
      <c r="S965" s="6">
        <f>L965-logHir!L965</f>
        <v>-0.10560899186133099</v>
      </c>
      <c r="T965" s="6">
        <f>M965-logHir!M965</f>
        <v>-0.4178664894467321</v>
      </c>
      <c r="U965" s="6">
        <f>N965-logHir!N965</f>
        <v>-0.50210907830648388</v>
      </c>
      <c r="V965" s="6">
        <f>O965-logHir!O965</f>
        <v>-0.64858366447350768</v>
      </c>
      <c r="W965" s="6">
        <f>P965-logHir!P965</f>
        <v>-2.3445626117063583</v>
      </c>
      <c r="X965" s="6">
        <f>Q965-logHir!Q965</f>
        <v>-2.4375922101228653</v>
      </c>
    </row>
    <row r="966" spans="1:24" x14ac:dyDescent="0.15">
      <c r="A966" s="1">
        <v>42</v>
      </c>
      <c r="B966" s="1" t="s">
        <v>330</v>
      </c>
      <c r="C966" s="1">
        <v>20</v>
      </c>
      <c r="D966" s="1" t="s">
        <v>14</v>
      </c>
      <c r="E966" s="4">
        <f>IF(資本ストック!E966&gt;0,LN(資本ストック!E966),0)</f>
        <v>10.449805179036735</v>
      </c>
      <c r="F966" s="4">
        <f>IF(資本ストック!F966&gt;0,LN(資本ストック!F966),0)</f>
        <v>12.294671298071597</v>
      </c>
      <c r="G966" s="4">
        <f>IF(資本ストック!G966&gt;0,LN(資本ストック!G966),0)</f>
        <v>12.989804427679122</v>
      </c>
      <c r="H966" s="4">
        <f>IF(資本ストック!H966&gt;0,LN(資本ストック!H966),0)</f>
        <v>13.279184888213317</v>
      </c>
      <c r="I966" s="4">
        <f>IF(資本ストック!I966&gt;0,LN(資本ストック!I966),0)</f>
        <v>13.327470149985672</v>
      </c>
      <c r="J966" s="4">
        <f>IF(資本ストック!J966&gt;0,LN(資本ストック!J966),0)</f>
        <v>13.304912546909261</v>
      </c>
      <c r="L966" s="6">
        <f t="shared" ref="L966" si="3809">E966-E$1104</f>
        <v>-0.48069459358196198</v>
      </c>
      <c r="M966" s="6">
        <f t="shared" ref="M966" si="3810">F966-F$1104</f>
        <v>-0.67479110764405981</v>
      </c>
      <c r="N966" s="6">
        <f t="shared" ref="N966" si="3811">G966-G$1104</f>
        <v>-0.83279733749004059</v>
      </c>
      <c r="O966" s="6">
        <f t="shared" ref="O966" si="3812">H966-H$1104</f>
        <v>-0.9335897590122535</v>
      </c>
      <c r="P966" s="6">
        <f t="shared" si="3615"/>
        <v>-0.87417171102808133</v>
      </c>
      <c r="Q966" s="6">
        <f t="shared" si="3616"/>
        <v>-0.89003562220933929</v>
      </c>
      <c r="S966" s="6">
        <f>L966-logHir!L966</f>
        <v>-4.5682231123622685E-2</v>
      </c>
      <c r="T966" s="6">
        <f>M966-logHir!M966</f>
        <v>-0.13772659113026187</v>
      </c>
      <c r="U966" s="6">
        <f>N966-logHir!N966</f>
        <v>-0.31774327166028193</v>
      </c>
      <c r="V966" s="6">
        <f>O966-logHir!O966</f>
        <v>-0.41022929546470088</v>
      </c>
      <c r="W966" s="6">
        <f>P966-logHir!P966</f>
        <v>-0.35247293708791894</v>
      </c>
      <c r="X966" s="6">
        <f>Q966-logHir!Q966</f>
        <v>-0.35287290663952753</v>
      </c>
    </row>
    <row r="967" spans="1:24" x14ac:dyDescent="0.15">
      <c r="A967" s="1">
        <v>42</v>
      </c>
      <c r="B967" s="1" t="s">
        <v>330</v>
      </c>
      <c r="C967" s="1">
        <v>21</v>
      </c>
      <c r="D967" s="1" t="s">
        <v>15</v>
      </c>
      <c r="E967" s="4">
        <f>IF(資本ストック!E967&gt;0,LN(資本ストック!E967),0)</f>
        <v>12.81991689432135</v>
      </c>
      <c r="F967" s="4">
        <f>IF(資本ストック!F967&gt;0,LN(資本ストック!F967),0)</f>
        <v>13.651553670739535</v>
      </c>
      <c r="G967" s="4">
        <f>IF(資本ストック!G967&gt;0,LN(資本ストック!G967),0)</f>
        <v>13.994270800704044</v>
      </c>
      <c r="H967" s="4">
        <f>IF(資本ストック!H967&gt;0,LN(資本ストック!H967),0)</f>
        <v>14.04272223949579</v>
      </c>
      <c r="I967" s="4">
        <f>IF(資本ストック!I967&gt;0,LN(資本ストック!I967),0)</f>
        <v>13.920469823778884</v>
      </c>
      <c r="J967" s="4">
        <f>IF(資本ストック!J967&gt;0,LN(資本ストック!J967),0)</f>
        <v>13.888278741542036</v>
      </c>
      <c r="L967" s="6">
        <f t="shared" ref="L967" si="3813">E967-E$1105</f>
        <v>0.22792140430166441</v>
      </c>
      <c r="M967" s="6">
        <f t="shared" ref="M967" si="3814">F967-F$1105</f>
        <v>-2.5906033590299415E-2</v>
      </c>
      <c r="N967" s="6">
        <f t="shared" ref="N967" si="3815">G967-G$1105</f>
        <v>-0.14512023395628226</v>
      </c>
      <c r="O967" s="6">
        <f t="shared" ref="O967" si="3816">H967-H$1105</f>
        <v>-0.50920723033870452</v>
      </c>
      <c r="P967" s="6">
        <f t="shared" si="3615"/>
        <v>-0.28117203723486917</v>
      </c>
      <c r="Q967" s="6">
        <f t="shared" si="3616"/>
        <v>-0.30666942757656379</v>
      </c>
      <c r="S967" s="6">
        <f>L967-logHir!L967</f>
        <v>0.28915972940481183</v>
      </c>
      <c r="T967" s="6">
        <f>M967-logHir!M967</f>
        <v>6.5921780760120896E-2</v>
      </c>
      <c r="U967" s="6">
        <f>N967-logHir!N967</f>
        <v>0.1616727203113939</v>
      </c>
      <c r="V967" s="6">
        <f>O967-logHir!O967</f>
        <v>-0.10593234996888512</v>
      </c>
      <c r="W967" s="6">
        <f>P967-logHir!P967</f>
        <v>-1.2226973325667245E-2</v>
      </c>
      <c r="X967" s="6">
        <f>Q967-logHir!Q967</f>
        <v>-3.6678001538527738E-2</v>
      </c>
    </row>
    <row r="968" spans="1:24" x14ac:dyDescent="0.15">
      <c r="A968" s="1">
        <v>42</v>
      </c>
      <c r="B968" s="1" t="s">
        <v>204</v>
      </c>
      <c r="C968" s="1">
        <v>22</v>
      </c>
      <c r="D968" s="1" t="s">
        <v>7</v>
      </c>
      <c r="E968" s="4">
        <f>IF(資本ストック!E968&gt;0,LN(資本ストック!E968),0)</f>
        <v>11.881349600404167</v>
      </c>
      <c r="F968" s="4">
        <f>IF(資本ストック!F968&gt;0,LN(資本ストック!F968),0)</f>
        <v>13.100460597108427</v>
      </c>
      <c r="G968" s="4">
        <f>IF(資本ストック!G968&gt;0,LN(資本ストック!G968),0)</f>
        <v>13.973215995725466</v>
      </c>
      <c r="H968" s="4">
        <f>IF(資本ストック!H968&gt;0,LN(資本ストック!H968),0)</f>
        <v>14.461212545930717</v>
      </c>
      <c r="I968" s="4">
        <f>IF(資本ストック!I968&gt;0,LN(資本ストック!I968),0)</f>
        <v>14.415276039195783</v>
      </c>
      <c r="J968" s="4">
        <f>IF(資本ストック!J968&gt;0,LN(資本ストック!J968),0)</f>
        <v>14.366669516091298</v>
      </c>
      <c r="L968" s="6">
        <f t="shared" ref="L968" si="3817">E968-E$1106</f>
        <v>-0.30473638428907179</v>
      </c>
      <c r="M968" s="6">
        <f t="shared" ref="M968" si="3818">F968-F$1106</f>
        <v>-0.38893208069288221</v>
      </c>
      <c r="N968" s="6">
        <f t="shared" ref="N968" si="3819">G968-G$1106</f>
        <v>-0.42588751444437989</v>
      </c>
      <c r="O968" s="6">
        <f t="shared" ref="O968" si="3820">H968-H$1106</f>
        <v>-0.39445652734749892</v>
      </c>
      <c r="P968" s="6">
        <f t="shared" si="3615"/>
        <v>0.2136341781820299</v>
      </c>
      <c r="Q968" s="6">
        <f t="shared" si="3616"/>
        <v>0.17172134697269748</v>
      </c>
      <c r="S968" s="6">
        <f>L968-logHir!L968</f>
        <v>-0.22119644420262752</v>
      </c>
      <c r="T968" s="6">
        <f>M968-logHir!M968</f>
        <v>-0.27221373248167247</v>
      </c>
      <c r="U968" s="6">
        <f>N968-logHir!N968</f>
        <v>-0.23935625720754139</v>
      </c>
      <c r="V968" s="6">
        <f>O968-logHir!O968</f>
        <v>-0.17194419895968593</v>
      </c>
      <c r="W968" s="6">
        <f>P968-logHir!P968</f>
        <v>0.32532893298188803</v>
      </c>
      <c r="X968" s="6">
        <f>Q968-logHir!Q968</f>
        <v>0.28872952777211758</v>
      </c>
    </row>
    <row r="969" spans="1:24" x14ac:dyDescent="0.15">
      <c r="A969" s="1">
        <v>42</v>
      </c>
      <c r="B969" s="1" t="s">
        <v>204</v>
      </c>
      <c r="C969" s="1">
        <v>23</v>
      </c>
      <c r="D969" s="1" t="s">
        <v>28</v>
      </c>
      <c r="E969" s="4">
        <f>IF(資本ストック!E969&gt;0,LN(資本ストック!E969),0)</f>
        <v>12.436060804180837</v>
      </c>
      <c r="F969" s="4">
        <f>IF(資本ストック!F969&gt;0,LN(資本ストック!F969),0)</f>
        <v>13.375333323530834</v>
      </c>
      <c r="G969" s="4">
        <f>IF(資本ストック!G969&gt;0,LN(資本ストック!G969),0)</f>
        <v>13.874370501887066</v>
      </c>
      <c r="H969" s="4">
        <f>IF(資本ストック!H969&gt;0,LN(資本ストック!H969),0)</f>
        <v>14.387334605994198</v>
      </c>
      <c r="I969" s="4">
        <f>IF(資本ストック!I969&gt;0,LN(資本ストック!I969),0)</f>
        <v>14.419372421818942</v>
      </c>
      <c r="J969" s="4">
        <f>IF(資本ストック!J969&gt;0,LN(資本ストック!J969),0)</f>
        <v>14.387768026307313</v>
      </c>
      <c r="L969" s="6">
        <f t="shared" ref="L969" si="3821">E969-E$1107</f>
        <v>-0.26355635623326457</v>
      </c>
      <c r="M969" s="6">
        <f t="shared" ref="M969" si="3822">F969-F$1107</f>
        <v>-0.12070396015143281</v>
      </c>
      <c r="N969" s="6">
        <f t="shared" ref="N969" si="3823">G969-G$1107</f>
        <v>-0.12183808521476713</v>
      </c>
      <c r="O969" s="6">
        <f t="shared" ref="O969" si="3824">H969-H$1107</f>
        <v>-0.20527184880707239</v>
      </c>
      <c r="P969" s="6">
        <f t="shared" si="3615"/>
        <v>0.21773056080518849</v>
      </c>
      <c r="Q969" s="6">
        <f t="shared" si="3616"/>
        <v>0.19281985718871297</v>
      </c>
      <c r="S969" s="6">
        <f>L969-logHir!L969</f>
        <v>-0.32099980167686581</v>
      </c>
      <c r="T969" s="6">
        <f>M969-logHir!M969</f>
        <v>-0.10101661718049471</v>
      </c>
      <c r="U969" s="6">
        <f>N969-logHir!N969</f>
        <v>-5.9129845291220562E-2</v>
      </c>
      <c r="V969" s="6">
        <f>O969-logHir!O969</f>
        <v>-0.10501930623476774</v>
      </c>
      <c r="W969" s="6">
        <f>P969-logHir!P969</f>
        <v>0.15125380940340882</v>
      </c>
      <c r="X969" s="6">
        <f>Q969-logHir!Q969</f>
        <v>0.12497515256944247</v>
      </c>
    </row>
    <row r="970" spans="1:24" x14ac:dyDescent="0.15">
      <c r="A970" s="1">
        <v>43</v>
      </c>
      <c r="B970" s="1" t="s">
        <v>332</v>
      </c>
      <c r="C970" s="1">
        <v>1</v>
      </c>
      <c r="D970" s="1" t="s">
        <v>8</v>
      </c>
      <c r="E970" s="4">
        <f>IF(資本ストック!E970&gt;0,LN(資本ストック!E970),0)</f>
        <v>13.548673039994917</v>
      </c>
      <c r="F970" s="4">
        <f>IF(資本ストック!F970&gt;0,LN(資本ストック!F970),0)</f>
        <v>13.967313748155838</v>
      </c>
      <c r="G970" s="4">
        <f>IF(資本ストック!G970&gt;0,LN(資本ストック!G970),0)</f>
        <v>14.2563359192417</v>
      </c>
      <c r="H970" s="4">
        <f>IF(資本ストック!H970&gt;0,LN(資本ストック!H970),0)</f>
        <v>14.305414563537497</v>
      </c>
      <c r="I970" s="4">
        <f>IF(資本ストック!I970&gt;0,LN(資本ストック!I970),0)</f>
        <v>14.383149400668414</v>
      </c>
      <c r="J970" s="4">
        <f>IF(資本ストック!J970&gt;0,LN(資本ストック!J970),0)</f>
        <v>14.382032155802563</v>
      </c>
      <c r="L970" s="6">
        <f t="shared" ref="L970" si="3825">E970-E$1085</f>
        <v>0.13552433157728672</v>
      </c>
      <c r="M970" s="6">
        <f t="shared" ref="M970" si="3826">F970-F$1085</f>
        <v>0.32882828434123823</v>
      </c>
      <c r="N970" s="6">
        <f t="shared" ref="N970" si="3827">G970-G$1085</f>
        <v>0.26898238376732841</v>
      </c>
      <c r="O970" s="6">
        <f t="shared" ref="O970" si="3828">H970-H$1085</f>
        <v>0.11944981213359362</v>
      </c>
      <c r="P970" s="6">
        <f t="shared" si="3615"/>
        <v>0.18150753965466038</v>
      </c>
      <c r="Q970" s="6">
        <f t="shared" si="3616"/>
        <v>0.18708398668396242</v>
      </c>
      <c r="S970" s="6">
        <f>L970-logHir!L970</f>
        <v>-0.28705586377606096</v>
      </c>
      <c r="T970" s="6">
        <f>M970-logHir!M970</f>
        <v>-0.25347388975706586</v>
      </c>
      <c r="U970" s="6">
        <f>N970-logHir!N970</f>
        <v>-0.34521978471333092</v>
      </c>
      <c r="V970" s="6">
        <f>O970-logHir!O970</f>
        <v>-0.4866271445077448</v>
      </c>
      <c r="W970" s="6">
        <f>P970-logHir!P970</f>
        <v>-0.43809135723231485</v>
      </c>
      <c r="X970" s="6">
        <f>Q970-logHir!Q970</f>
        <v>-0.44658169237903422</v>
      </c>
    </row>
    <row r="971" spans="1:24" x14ac:dyDescent="0.15">
      <c r="A971" s="1">
        <v>43</v>
      </c>
      <c r="B971" s="1" t="s">
        <v>332</v>
      </c>
      <c r="C971" s="1">
        <v>2</v>
      </c>
      <c r="D971" s="1" t="s">
        <v>9</v>
      </c>
      <c r="E971" s="4">
        <f>IF(資本ストック!E971&gt;0,LN(資本ストック!E971),0)</f>
        <v>10.345263800737373</v>
      </c>
      <c r="F971" s="4">
        <f>IF(資本ストック!F971&gt;0,LN(資本ストック!F971),0)</f>
        <v>10.424897384406734</v>
      </c>
      <c r="G971" s="4">
        <f>IF(資本ストック!G971&gt;0,LN(資本ストック!G971),0)</f>
        <v>10.721255219457319</v>
      </c>
      <c r="H971" s="4">
        <f>IF(資本ストック!H971&gt;0,LN(資本ストック!H971),0)</f>
        <v>10.457594792501515</v>
      </c>
      <c r="I971" s="4">
        <f>IF(資本ストック!I971&gt;0,LN(資本ストック!I971),0)</f>
        <v>10.418181205673749</v>
      </c>
      <c r="J971" s="4">
        <f>IF(資本ストック!J971&gt;0,LN(資本ストック!J971),0)</f>
        <v>10.351413753053704</v>
      </c>
      <c r="L971" s="6">
        <f t="shared" ref="L971" si="3829">E971-E$1086</f>
        <v>0.40014857350161925</v>
      </c>
      <c r="M971" s="6">
        <f t="shared" ref="M971" si="3830">F971-F$1086</f>
        <v>0.30405454757643646</v>
      </c>
      <c r="N971" s="6">
        <f t="shared" ref="N971" si="3831">G971-G$1086</f>
        <v>0.51139854666828555</v>
      </c>
      <c r="O971" s="6">
        <f t="shared" ref="O971" si="3832">H971-H$1086</f>
        <v>0.26327250007577163</v>
      </c>
      <c r="P971" s="6">
        <f t="shared" si="3615"/>
        <v>-3.7834606553400043</v>
      </c>
      <c r="Q971" s="6">
        <f t="shared" si="3616"/>
        <v>-3.8435344160648963</v>
      </c>
      <c r="S971" s="6">
        <f>L971-logHir!L971</f>
        <v>-0.11075302103885143</v>
      </c>
      <c r="T971" s="6">
        <f>M971-logHir!M971</f>
        <v>-0.19890381754374786</v>
      </c>
      <c r="U971" s="6">
        <f>N971-logHir!N971</f>
        <v>0.29191396032902439</v>
      </c>
      <c r="V971" s="6">
        <f>O971-logHir!O971</f>
        <v>-0.2167063387748227</v>
      </c>
      <c r="W971" s="6">
        <f>P971-logHir!P971</f>
        <v>-4.0074724170761993</v>
      </c>
      <c r="X971" s="6">
        <f>Q971-logHir!Q971</f>
        <v>-4.0919757445996394</v>
      </c>
    </row>
    <row r="972" spans="1:24" x14ac:dyDescent="0.15">
      <c r="A972" s="1">
        <v>43</v>
      </c>
      <c r="B972" s="1" t="s">
        <v>333</v>
      </c>
      <c r="C972" s="1">
        <v>3</v>
      </c>
      <c r="D972" s="1" t="s">
        <v>16</v>
      </c>
      <c r="E972" s="4">
        <f>IF(資本ストック!E972&gt;0,LN(資本ストック!E972),0)</f>
        <v>10.663560355406222</v>
      </c>
      <c r="F972" s="4">
        <f>IF(資本ストック!F972&gt;0,LN(資本ストック!F972),0)</f>
        <v>11.297348427518227</v>
      </c>
      <c r="G972" s="4">
        <f>IF(資本ストック!G972&gt;0,LN(資本ストック!G972),0)</f>
        <v>11.940939028582678</v>
      </c>
      <c r="H972" s="4">
        <f>IF(資本ストック!H972&gt;0,LN(資本ストック!H972),0)</f>
        <v>12.268629290065537</v>
      </c>
      <c r="I972" s="4">
        <f>IF(資本ストック!I972&gt;0,LN(資本ストック!I972),0)</f>
        <v>12.398580299558647</v>
      </c>
      <c r="J972" s="4">
        <f>IF(資本ストック!J972&gt;0,LN(資本ストック!J972),0)</f>
        <v>12.390043120216005</v>
      </c>
      <c r="L972" s="6">
        <f t="shared" ref="L972" si="3833">E972-E$1087</f>
        <v>-0.34165056198707866</v>
      </c>
      <c r="M972" s="6">
        <f t="shared" ref="M972" si="3834">F972-F$1087</f>
        <v>-0.30111804868930214</v>
      </c>
      <c r="N972" s="6">
        <f t="shared" ref="N972" si="3835">G972-G$1087</f>
        <v>-0.19407019909639089</v>
      </c>
      <c r="O972" s="6">
        <f t="shared" ref="O972" si="3836">H972-H$1087</f>
        <v>-0.22769896652134314</v>
      </c>
      <c r="P972" s="6">
        <f t="shared" si="3615"/>
        <v>-1.803061561455106</v>
      </c>
      <c r="Q972" s="6">
        <f t="shared" si="3616"/>
        <v>-1.8049050489025955</v>
      </c>
      <c r="S972" s="6">
        <f>L972-logHir!L972</f>
        <v>-0.32304893153403214</v>
      </c>
      <c r="T972" s="6">
        <f>M972-logHir!M972</f>
        <v>-0.22719864498071907</v>
      </c>
      <c r="U972" s="6">
        <f>N972-logHir!N972</f>
        <v>-4.1043839460346732E-2</v>
      </c>
      <c r="V972" s="6">
        <f>O972-logHir!O972</f>
        <v>-0.12462212540079243</v>
      </c>
      <c r="W972" s="6">
        <f>P972-logHir!P972</f>
        <v>-1.73528095607222</v>
      </c>
      <c r="X972" s="6">
        <f>Q972-logHir!Q972</f>
        <v>-1.7549856005266662</v>
      </c>
    </row>
    <row r="973" spans="1:24" x14ac:dyDescent="0.15">
      <c r="A973" s="1">
        <v>43</v>
      </c>
      <c r="B973" s="1" t="s">
        <v>333</v>
      </c>
      <c r="C973" s="1">
        <v>4</v>
      </c>
      <c r="D973" s="1" t="s">
        <v>17</v>
      </c>
      <c r="E973" s="4">
        <f>IF(資本ストック!E973&gt;0,LN(資本ストック!E973),0)</f>
        <v>9.4006283674887747</v>
      </c>
      <c r="F973" s="4">
        <f>IF(資本ストック!F973&gt;0,LN(資本ストック!F973),0)</f>
        <v>10.798452590228205</v>
      </c>
      <c r="G973" s="4">
        <f>IF(資本ストック!G973&gt;0,LN(資本ストック!G973),0)</f>
        <v>11.201404611800223</v>
      </c>
      <c r="H973" s="4">
        <f>IF(資本ストック!H973&gt;0,LN(資本ストック!H973),0)</f>
        <v>11.188342289223836</v>
      </c>
      <c r="I973" s="4">
        <f>IF(資本ストック!I973&gt;0,LN(資本ストック!I973),0)</f>
        <v>10.895473490607088</v>
      </c>
      <c r="J973" s="4">
        <f>IF(資本ストック!J973&gt;0,LN(資本ストック!J973),0)</f>
        <v>10.851386625210807</v>
      </c>
      <c r="L973" s="6">
        <f t="shared" ref="L973" si="3837">E973-E$1088</f>
        <v>-1.3068782109192103</v>
      </c>
      <c r="M973" s="6">
        <f t="shared" ref="M973" si="3838">F973-F$1088</f>
        <v>-0.36936251093324302</v>
      </c>
      <c r="N973" s="6">
        <f t="shared" ref="N973" si="3839">G973-G$1088</f>
        <v>-0.26082957169005105</v>
      </c>
      <c r="O973" s="6">
        <f t="shared" ref="O973" si="3840">H973-H$1088</f>
        <v>-0.33401723146278606</v>
      </c>
      <c r="P973" s="6">
        <f t="shared" si="3615"/>
        <v>-3.3061683704066649</v>
      </c>
      <c r="Q973" s="6">
        <f t="shared" si="3616"/>
        <v>-3.3435615439077928</v>
      </c>
      <c r="S973" s="6">
        <f>L973-logHir!L973</f>
        <v>-0.37179600419446857</v>
      </c>
      <c r="T973" s="6">
        <f>M973-logHir!M973</f>
        <v>6.8166950693054673E-2</v>
      </c>
      <c r="U973" s="6">
        <f>N973-logHir!N973</f>
        <v>-9.9877123134723078E-2</v>
      </c>
      <c r="V973" s="6">
        <f>O973-logHir!O973</f>
        <v>-9.6192266286422523E-2</v>
      </c>
      <c r="W973" s="6">
        <f>P973-logHir!P973</f>
        <v>-3.1411288121671532</v>
      </c>
      <c r="X973" s="6">
        <f>Q973-logHir!Q973</f>
        <v>-3.1726880874961747</v>
      </c>
    </row>
    <row r="974" spans="1:24" x14ac:dyDescent="0.15">
      <c r="A974" s="1">
        <v>43</v>
      </c>
      <c r="B974" s="1" t="s">
        <v>333</v>
      </c>
      <c r="C974" s="1">
        <v>5</v>
      </c>
      <c r="D974" s="1" t="s">
        <v>18</v>
      </c>
      <c r="E974" s="4">
        <f>IF(資本ストック!E974&gt;0,LN(資本ストック!E974),0)</f>
        <v>10.771098372575842</v>
      </c>
      <c r="F974" s="4">
        <f>IF(資本ストック!F974&gt;0,LN(資本ストック!F974),0)</f>
        <v>10.730448151764422</v>
      </c>
      <c r="G974" s="4">
        <f>IF(資本ストック!G974&gt;0,LN(資本ストック!G974),0)</f>
        <v>11.199395716322462</v>
      </c>
      <c r="H974" s="4">
        <f>IF(資本ストック!H974&gt;0,LN(資本ストック!H974),0)</f>
        <v>11.575307542833452</v>
      </c>
      <c r="I974" s="4">
        <f>IF(資本ストック!I974&gt;0,LN(資本ストック!I974),0)</f>
        <v>11.379775181539324</v>
      </c>
      <c r="J974" s="4">
        <f>IF(資本ストック!J974&gt;0,LN(資本ストック!J974),0)</f>
        <v>11.349526948475463</v>
      </c>
      <c r="L974" s="6">
        <f t="shared" ref="L974" si="3841">E974-E$1089</f>
        <v>0.59266532569053965</v>
      </c>
      <c r="M974" s="6">
        <f t="shared" ref="M974" si="3842">F974-F$1089</f>
        <v>0.16828595411804059</v>
      </c>
      <c r="N974" s="6">
        <f t="shared" ref="N974" si="3843">G974-G$1089</f>
        <v>0.19306514866878643</v>
      </c>
      <c r="O974" s="6">
        <f t="shared" ref="O974" si="3844">H974-H$1089</f>
        <v>0.26470725146565321</v>
      </c>
      <c r="P974" s="6">
        <f t="shared" si="3615"/>
        <v>-2.8218666794744287</v>
      </c>
      <c r="Q974" s="6">
        <f t="shared" si="3616"/>
        <v>-2.8454212206431375</v>
      </c>
      <c r="S974" s="6">
        <f>L974-logHir!L974</f>
        <v>0.98224032951587326</v>
      </c>
      <c r="T974" s="6">
        <f>M974-logHir!M974</f>
        <v>0.63088171296444528</v>
      </c>
      <c r="U974" s="6">
        <f>N974-logHir!N974</f>
        <v>0.75383706082298296</v>
      </c>
      <c r="V974" s="6">
        <f>O974-logHir!O974</f>
        <v>0.85176445197242501</v>
      </c>
      <c r="W974" s="6">
        <f>P974-logHir!P974</f>
        <v>-2.0800695936407205</v>
      </c>
      <c r="X974" s="6">
        <f>Q974-logHir!Q974</f>
        <v>-2.0406665066379972</v>
      </c>
    </row>
    <row r="975" spans="1:24" x14ac:dyDescent="0.15">
      <c r="A975" s="1">
        <v>43</v>
      </c>
      <c r="B975" s="1" t="s">
        <v>333</v>
      </c>
      <c r="C975" s="1">
        <v>6</v>
      </c>
      <c r="D975" s="1" t="s">
        <v>2</v>
      </c>
      <c r="E975" s="4">
        <f>IF(資本ストック!E975&gt;0,LN(資本ストック!E975),0)</f>
        <v>11.096753909936632</v>
      </c>
      <c r="F975" s="4">
        <f>IF(資本ストック!F975&gt;0,LN(資本ストック!F975),0)</f>
        <v>11.123571549812771</v>
      </c>
      <c r="G975" s="4">
        <f>IF(資本ストック!G975&gt;0,LN(資本ストック!G975),0)</f>
        <v>11.356519956259902</v>
      </c>
      <c r="H975" s="4">
        <f>IF(資本ストック!H975&gt;0,LN(資本ストック!H975),0)</f>
        <v>11.733336738378901</v>
      </c>
      <c r="I975" s="4">
        <f>IF(資本ストック!I975&gt;0,LN(資本ストック!I975),0)</f>
        <v>12.281087284832616</v>
      </c>
      <c r="J975" s="4">
        <f>IF(資本ストック!J975&gt;0,LN(資本ストック!J975),0)</f>
        <v>12.313610684523056</v>
      </c>
      <c r="L975" s="6">
        <f t="shared" ref="L975" si="3845">E975-E$1090</f>
        <v>1.7548002208458868E-2</v>
      </c>
      <c r="M975" s="6">
        <f t="shared" ref="M975" si="3846">F975-F$1090</f>
        <v>-0.2709223238026226</v>
      </c>
      <c r="N975" s="6">
        <f t="shared" ref="N975" si="3847">G975-G$1090</f>
        <v>-0.41954816865118616</v>
      </c>
      <c r="O975" s="6">
        <f t="shared" ref="O975" si="3848">H975-H$1090</f>
        <v>-0.30092629245338642</v>
      </c>
      <c r="P975" s="6">
        <f t="shared" si="3615"/>
        <v>-1.9205545761811376</v>
      </c>
      <c r="Q975" s="6">
        <f t="shared" si="3616"/>
        <v>-1.8813374845955444</v>
      </c>
      <c r="S975" s="6">
        <f>L975-logHir!L975</f>
        <v>8.9569987731495715E-2</v>
      </c>
      <c r="T975" s="6">
        <f>M975-logHir!M975</f>
        <v>-0.20381325202999889</v>
      </c>
      <c r="U975" s="6">
        <f>N975-logHir!N975</f>
        <v>-0.29278977551771845</v>
      </c>
      <c r="V975" s="6">
        <f>O975-logHir!O975</f>
        <v>6.7618961175952563E-3</v>
      </c>
      <c r="W975" s="6">
        <f>P975-logHir!P975</f>
        <v>-1.8192230255835096</v>
      </c>
      <c r="X975" s="6">
        <f>Q975-logHir!Q975</f>
        <v>-1.8396158670285008</v>
      </c>
    </row>
    <row r="976" spans="1:24" x14ac:dyDescent="0.15">
      <c r="A976" s="1">
        <v>43</v>
      </c>
      <c r="B976" s="1" t="s">
        <v>333</v>
      </c>
      <c r="C976" s="1">
        <v>7</v>
      </c>
      <c r="D976" s="1" t="s">
        <v>19</v>
      </c>
      <c r="E976" s="4">
        <f>IF(資本ストック!E976&gt;0,LN(資本ストック!E976),0)</f>
        <v>6.7065985085553486</v>
      </c>
      <c r="F976" s="4">
        <f>IF(資本ストック!F976&gt;0,LN(資本ストック!F976),0)</f>
        <v>9.1449561788078064</v>
      </c>
      <c r="G976" s="4">
        <f>IF(資本ストック!G976&gt;0,LN(資本ストック!G976),0)</f>
        <v>9.4112339705212733</v>
      </c>
      <c r="H976" s="4">
        <f>IF(資本ストック!H976&gt;0,LN(資本ストック!H976),0)</f>
        <v>9.645194427617124</v>
      </c>
      <c r="I976" s="4">
        <f>IF(資本ストック!I976&gt;0,LN(資本ストック!I976),0)</f>
        <v>9.5022798754814648</v>
      </c>
      <c r="J976" s="4">
        <f>IF(資本ストック!J976&gt;0,LN(資本ストック!J976),0)</f>
        <v>9.4957452117027401</v>
      </c>
      <c r="L976" s="6">
        <f t="shared" ref="L976" si="3849">E976-E$1091</f>
        <v>-2.5720406278166106</v>
      </c>
      <c r="M976" s="6">
        <f t="shared" ref="M976" si="3850">F976-F$1091</f>
        <v>-0.85608421733783935</v>
      </c>
      <c r="N976" s="6">
        <f t="shared" ref="N976" si="3851">G976-G$1091</f>
        <v>-0.56166725399239148</v>
      </c>
      <c r="O976" s="6">
        <f t="shared" ref="O976" si="3852">H976-H$1091</f>
        <v>-0.84363821704725162</v>
      </c>
      <c r="P976" s="6">
        <f t="shared" si="3615"/>
        <v>-4.6993619855322883</v>
      </c>
      <c r="Q976" s="6">
        <f t="shared" si="3616"/>
        <v>-4.69920295741586</v>
      </c>
      <c r="S976" s="6">
        <f>L976-logHir!L976</f>
        <v>-1.5507043754984435</v>
      </c>
      <c r="T976" s="6">
        <f>M976-logHir!M976</f>
        <v>0.71437514644551303</v>
      </c>
      <c r="U976" s="6">
        <f>N976-logHir!N976</f>
        <v>0.66101655262368997</v>
      </c>
      <c r="V976" s="6">
        <f>O976-logHir!O976</f>
        <v>-0.23656145565514031</v>
      </c>
      <c r="W976" s="6">
        <f>P976-logHir!P976</f>
        <v>-3.6410375697179189</v>
      </c>
      <c r="X976" s="6">
        <f>Q976-logHir!Q976</f>
        <v>-3.6384554382440548</v>
      </c>
    </row>
    <row r="977" spans="1:24" x14ac:dyDescent="0.15">
      <c r="A977" s="1">
        <v>43</v>
      </c>
      <c r="B977" s="1" t="s">
        <v>333</v>
      </c>
      <c r="C977" s="1">
        <v>8</v>
      </c>
      <c r="D977" s="1" t="s">
        <v>20</v>
      </c>
      <c r="E977" s="4">
        <f>IF(資本ストック!E977&gt;0,LN(資本ストック!E977),0)</f>
        <v>10.724214633949719</v>
      </c>
      <c r="F977" s="4">
        <f>IF(資本ストック!F977&gt;0,LN(資本ストック!F977),0)</f>
        <v>10.872778524411995</v>
      </c>
      <c r="G977" s="4">
        <f>IF(資本ストック!G977&gt;0,LN(資本ストック!G977),0)</f>
        <v>11.060548190933432</v>
      </c>
      <c r="H977" s="4">
        <f>IF(資本ストック!H977&gt;0,LN(資本ストック!H977),0)</f>
        <v>10.979255630348646</v>
      </c>
      <c r="I977" s="4">
        <f>IF(資本ストック!I977&gt;0,LN(資本ストック!I977),0)</f>
        <v>10.829123376791062</v>
      </c>
      <c r="J977" s="4">
        <f>IF(資本ストック!J977&gt;0,LN(資本ストック!J977),0)</f>
        <v>10.86460190275562</v>
      </c>
      <c r="L977" s="6">
        <f t="shared" ref="L977" si="3853">E977-E$1092</f>
        <v>-5.92693401263098E-2</v>
      </c>
      <c r="M977" s="6">
        <f t="shared" ref="M977" si="3854">F977-F$1092</f>
        <v>-0.16213407409189706</v>
      </c>
      <c r="N977" s="6">
        <f t="shared" ref="N977" si="3855">G977-G$1092</f>
        <v>-0.24146643156418257</v>
      </c>
      <c r="O977" s="6">
        <f t="shared" ref="O977" si="3856">H977-H$1092</f>
        <v>-0.37936545586912374</v>
      </c>
      <c r="P977" s="6">
        <f t="shared" si="3615"/>
        <v>-3.3725184842226916</v>
      </c>
      <c r="Q977" s="6">
        <f t="shared" si="3616"/>
        <v>-3.3303462663629801</v>
      </c>
      <c r="S977" s="6">
        <f>L977-logHir!L977</f>
        <v>0.30466565355207997</v>
      </c>
      <c r="T977" s="6">
        <f>M977-logHir!M977</f>
        <v>-9.1975561650665227E-2</v>
      </c>
      <c r="U977" s="6">
        <f>N977-logHir!N977</f>
        <v>-9.1968248760645466E-2</v>
      </c>
      <c r="V977" s="6">
        <f>O977-logHir!O977</f>
        <v>-0.14283014154728235</v>
      </c>
      <c r="W977" s="6">
        <f>P977-logHir!P977</f>
        <v>-3.1224954701822387</v>
      </c>
      <c r="X977" s="6">
        <f>Q977-logHir!Q977</f>
        <v>-3.0792632067984993</v>
      </c>
    </row>
    <row r="978" spans="1:24" x14ac:dyDescent="0.15">
      <c r="A978" s="1">
        <v>43</v>
      </c>
      <c r="B978" s="1" t="s">
        <v>333</v>
      </c>
      <c r="C978" s="1">
        <v>9</v>
      </c>
      <c r="D978" s="1" t="s">
        <v>21</v>
      </c>
      <c r="E978" s="4">
        <f>IF(資本ストック!E978&gt;0,LN(資本ストック!E978),0)</f>
        <v>9.0836152854910672</v>
      </c>
      <c r="F978" s="4">
        <f>IF(資本ストック!F978&gt;0,LN(資本ストック!F978),0)</f>
        <v>11.082079374088915</v>
      </c>
      <c r="G978" s="4">
        <f>IF(資本ストック!G978&gt;0,LN(資本ストック!G978),0)</f>
        <v>10.946648894017917</v>
      </c>
      <c r="H978" s="4">
        <f>IF(資本ストック!H978&gt;0,LN(資本ストック!H978),0)</f>
        <v>10.95676654460053</v>
      </c>
      <c r="I978" s="4">
        <f>IF(資本ストック!I978&gt;0,LN(資本ストック!I978),0)</f>
        <v>10.994164608946456</v>
      </c>
      <c r="J978" s="4">
        <f>IF(資本ストック!J978&gt;0,LN(資本ストック!J978),0)</f>
        <v>11.01271218228165</v>
      </c>
      <c r="L978" s="6">
        <f t="shared" ref="L978" si="3857">E978-E$1093</f>
        <v>-2.1731928742166691</v>
      </c>
      <c r="M978" s="6">
        <f t="shared" ref="M978" si="3858">F978-F$1093</f>
        <v>-0.76022852433198729</v>
      </c>
      <c r="N978" s="6">
        <f t="shared" ref="N978" si="3859">G978-G$1093</f>
        <v>-1.2069525572178481</v>
      </c>
      <c r="O978" s="6">
        <f t="shared" ref="O978" si="3860">H978-H$1093</f>
        <v>-1.2848920117439686</v>
      </c>
      <c r="P978" s="6">
        <f t="shared" si="3615"/>
        <v>-3.2074772520672976</v>
      </c>
      <c r="Q978" s="6">
        <f t="shared" si="3616"/>
        <v>-3.1822359868369503</v>
      </c>
      <c r="S978" s="6">
        <f>L978-logHir!L978</f>
        <v>0.12324722018479317</v>
      </c>
      <c r="T978" s="6">
        <f>M978-logHir!M978</f>
        <v>0.53812895007616923</v>
      </c>
      <c r="U978" s="6">
        <f>N978-logHir!N978</f>
        <v>-3.6911116054259452E-2</v>
      </c>
      <c r="V978" s="6">
        <f>O978-logHir!O978</f>
        <v>-0.19117456573292912</v>
      </c>
      <c r="W978" s="6">
        <f>P978-logHir!P978</f>
        <v>-2.3057144094476616</v>
      </c>
      <c r="X978" s="6">
        <f>Q978-logHir!Q978</f>
        <v>-2.2827258063818441</v>
      </c>
    </row>
    <row r="979" spans="1:24" x14ac:dyDescent="0.15">
      <c r="A979" s="1">
        <v>43</v>
      </c>
      <c r="B979" s="1" t="s">
        <v>333</v>
      </c>
      <c r="C979" s="1">
        <v>10</v>
      </c>
      <c r="D979" s="1" t="s">
        <v>22</v>
      </c>
      <c r="E979" s="4">
        <f>IF(資本ストック!E979&gt;0,LN(資本ストック!E979),0)</f>
        <v>9.336007454341738</v>
      </c>
      <c r="F979" s="4">
        <f>IF(資本ストック!F979&gt;0,LN(資本ストック!F979),0)</f>
        <v>10.689546492571598</v>
      </c>
      <c r="G979" s="4">
        <f>IF(資本ストック!G979&gt;0,LN(資本ストック!G979),0)</f>
        <v>10.842530212140824</v>
      </c>
      <c r="H979" s="4">
        <f>IF(資本ストック!H979&gt;0,LN(資本ストック!H979),0)</f>
        <v>11.196651458751198</v>
      </c>
      <c r="I979" s="4">
        <f>IF(資本ストック!I979&gt;0,LN(資本ストック!I979),0)</f>
        <v>11.364396157703286</v>
      </c>
      <c r="J979" s="4">
        <f>IF(資本ストック!J979&gt;0,LN(資本ストック!J979),0)</f>
        <v>11.343380546854188</v>
      </c>
      <c r="L979" s="6">
        <f t="shared" ref="L979" si="3861">E979-E$1094</f>
        <v>-0.9053125236051951</v>
      </c>
      <c r="M979" s="6">
        <f t="shared" ref="M979" si="3862">F979-F$1094</f>
        <v>7.8629905924392673E-2</v>
      </c>
      <c r="N979" s="6">
        <f t="shared" ref="N979" si="3863">G979-G$1094</f>
        <v>-0.22295489510697841</v>
      </c>
      <c r="O979" s="6">
        <f t="shared" ref="O979" si="3864">H979-H$1094</f>
        <v>-0.13689202316717441</v>
      </c>
      <c r="P979" s="6">
        <f t="shared" si="3615"/>
        <v>-2.837245703310467</v>
      </c>
      <c r="Q979" s="6">
        <f t="shared" si="3616"/>
        <v>-2.8515676222644117</v>
      </c>
      <c r="S979" s="6">
        <f>L979-logHir!L979</f>
        <v>3.5307501112631812E-2</v>
      </c>
      <c r="T979" s="6">
        <f>M979-logHir!M979</f>
        <v>0.66986978812537501</v>
      </c>
      <c r="U979" s="6">
        <f>N979-logHir!N979</f>
        <v>0.33888954980187513</v>
      </c>
      <c r="V979" s="6">
        <f>O979-logHir!O979</f>
        <v>0.13383774268978321</v>
      </c>
      <c r="W979" s="6">
        <f>P979-logHir!P979</f>
        <v>-2.5440043679922582</v>
      </c>
      <c r="X979" s="6">
        <f>Q979-logHir!Q979</f>
        <v>-2.5664783641233484</v>
      </c>
    </row>
    <row r="980" spans="1:24" x14ac:dyDescent="0.15">
      <c r="A980" s="1">
        <v>43</v>
      </c>
      <c r="B980" s="1" t="s">
        <v>333</v>
      </c>
      <c r="C980" s="1">
        <v>11</v>
      </c>
      <c r="D980" s="1" t="s">
        <v>23</v>
      </c>
      <c r="E980" s="4">
        <f>IF(資本ストック!E980&gt;0,LN(資本ストック!E980),0)</f>
        <v>9.2092249770327435</v>
      </c>
      <c r="F980" s="4">
        <f>IF(資本ストック!F980&gt;0,LN(資本ストック!F980),0)</f>
        <v>10.650369015420326</v>
      </c>
      <c r="G980" s="4">
        <f>IF(資本ストック!G980&gt;0,LN(資本ストック!G980),0)</f>
        <v>11.135563040701468</v>
      </c>
      <c r="H980" s="4">
        <f>IF(資本ストック!H980&gt;0,LN(資本ストック!H980),0)</f>
        <v>11.613616878069031</v>
      </c>
      <c r="I980" s="4">
        <f>IF(資本ストック!I980&gt;0,LN(資本ストック!I980),0)</f>
        <v>12.009049130675923</v>
      </c>
      <c r="J980" s="4">
        <f>IF(資本ストック!J980&gt;0,LN(資本ストック!J980),0)</f>
        <v>11.991351540340156</v>
      </c>
      <c r="L980" s="6">
        <f t="shared" ref="L980" si="3865">E980-E$1095</f>
        <v>-1.6069756339456216</v>
      </c>
      <c r="M980" s="6">
        <f t="shared" ref="M980" si="3866">F980-F$1095</f>
        <v>-0.56726506308064728</v>
      </c>
      <c r="N980" s="6">
        <f t="shared" ref="N980" si="3867">G980-G$1095</f>
        <v>-0.79194719010306436</v>
      </c>
      <c r="O980" s="6">
        <f t="shared" ref="O980" si="3868">H980-H$1095</f>
        <v>-0.73139544647118271</v>
      </c>
      <c r="P980" s="6">
        <f t="shared" si="3615"/>
        <v>-2.1925927303378305</v>
      </c>
      <c r="Q980" s="6">
        <f t="shared" si="3616"/>
        <v>-2.2035966287784436</v>
      </c>
      <c r="S980" s="6">
        <f>L980-logHir!L980</f>
        <v>-0.7345472662623127</v>
      </c>
      <c r="T980" s="6">
        <f>M980-logHir!M980</f>
        <v>0.35759748502989375</v>
      </c>
      <c r="U980" s="6">
        <f>N980-logHir!N980</f>
        <v>0.18970532948323005</v>
      </c>
      <c r="V980" s="6">
        <f>O980-logHir!O980</f>
        <v>-9.4571928805876837E-2</v>
      </c>
      <c r="W980" s="6">
        <f>P980-logHir!P980</f>
        <v>-1.835234390544823</v>
      </c>
      <c r="X980" s="6">
        <f>Q980-logHir!Q980</f>
        <v>-1.7991775222489697</v>
      </c>
    </row>
    <row r="981" spans="1:24" x14ac:dyDescent="0.15">
      <c r="A981" s="1">
        <v>43</v>
      </c>
      <c r="B981" s="1" t="s">
        <v>333</v>
      </c>
      <c r="C981" s="1">
        <v>12</v>
      </c>
      <c r="D981" s="1" t="s">
        <v>24</v>
      </c>
      <c r="E981" s="4">
        <f>IF(資本ストック!E981&gt;0,LN(資本ストック!E981),0)</f>
        <v>9.5121909358972836</v>
      </c>
      <c r="F981" s="4">
        <f>IF(資本ストック!F981&gt;0,LN(資本ストック!F981),0)</f>
        <v>11.145041166343017</v>
      </c>
      <c r="G981" s="4">
        <f>IF(資本ストック!G981&gt;0,LN(資本ストック!G981),0)</f>
        <v>12.709365652548248</v>
      </c>
      <c r="H981" s="4">
        <f>IF(資本ストック!H981&gt;0,LN(資本ストック!H981),0)</f>
        <v>13.674008456554667</v>
      </c>
      <c r="I981" s="4">
        <f>IF(資本ストック!I981&gt;0,LN(資本ストック!I981),0)</f>
        <v>14.047142343924232</v>
      </c>
      <c r="J981" s="4">
        <f>IF(資本ストック!J981&gt;0,LN(資本ストック!J981),0)</f>
        <v>14.045347670272101</v>
      </c>
      <c r="L981" s="6">
        <f t="shared" ref="L981" si="3869">E981-E$1096</f>
        <v>-0.61905570251972897</v>
      </c>
      <c r="M981" s="6">
        <f t="shared" ref="M981" si="3870">F981-F$1096</f>
        <v>0.12398965707937393</v>
      </c>
      <c r="N981" s="6">
        <f t="shared" ref="N981" si="3871">G981-G$1096</f>
        <v>0.22367973729238066</v>
      </c>
      <c r="O981" s="6">
        <f t="shared" ref="O981" si="3872">H981-H$1096</f>
        <v>0.52554660195811742</v>
      </c>
      <c r="P981" s="6">
        <f t="shared" ref="P981:P1044" si="3873">I981-I$1085</f>
        <v>-0.15449951708952092</v>
      </c>
      <c r="Q981" s="6">
        <f t="shared" ref="Q981:Q1044" si="3874">J981-J$1085</f>
        <v>-0.14960049884649962</v>
      </c>
      <c r="S981" s="6">
        <f>L981-logHir!L981</f>
        <v>0.34976868423572327</v>
      </c>
      <c r="T981" s="6">
        <f>M981-logHir!M981</f>
        <v>0.37987632531906179</v>
      </c>
      <c r="U981" s="6">
        <f>N981-logHir!N981</f>
        <v>0.31198833634063483</v>
      </c>
      <c r="V981" s="6">
        <f>O981-logHir!O981</f>
        <v>0.57952179307602592</v>
      </c>
      <c r="W981" s="6">
        <f>P981-logHir!P981</f>
        <v>-0.18389230729767547</v>
      </c>
      <c r="X981" s="6">
        <f>Q981-logHir!Q981</f>
        <v>-0.16413984933630843</v>
      </c>
    </row>
    <row r="982" spans="1:24" x14ac:dyDescent="0.15">
      <c r="A982" s="1">
        <v>43</v>
      </c>
      <c r="B982" s="1" t="s">
        <v>333</v>
      </c>
      <c r="C982" s="1">
        <v>13</v>
      </c>
      <c r="D982" s="1" t="s">
        <v>25</v>
      </c>
      <c r="E982" s="4">
        <f>IF(資本ストック!E982&gt;0,LN(資本ストック!E982),0)</f>
        <v>7.1452125911666826</v>
      </c>
      <c r="F982" s="4">
        <f>IF(資本ストック!F982&gt;0,LN(資本ストック!F982),0)</f>
        <v>11.304562796586353</v>
      </c>
      <c r="G982" s="4">
        <f>IF(資本ストック!G982&gt;0,LN(資本ストック!G982),0)</f>
        <v>11.977178734878784</v>
      </c>
      <c r="H982" s="4">
        <f>IF(資本ストック!H982&gt;0,LN(資本ストック!H982),0)</f>
        <v>12.183043259437866</v>
      </c>
      <c r="I982" s="4">
        <f>IF(資本ストック!I982&gt;0,LN(資本ストック!I982),0)</f>
        <v>12.550126722785942</v>
      </c>
      <c r="J982" s="4">
        <f>IF(資本ストック!J982&gt;0,LN(資本ストック!J982),0)</f>
        <v>12.6434334996736</v>
      </c>
      <c r="L982" s="6">
        <f t="shared" ref="L982" si="3875">E982-E$1097</f>
        <v>-2.4855231161447833</v>
      </c>
      <c r="M982" s="6">
        <f t="shared" ref="M982" si="3876">F982-F$1097</f>
        <v>0.26236333706180481</v>
      </c>
      <c r="N982" s="6">
        <f t="shared" ref="N982" si="3877">G982-G$1097</f>
        <v>0.34338536290231758</v>
      </c>
      <c r="O982" s="6">
        <f t="shared" ref="O982" si="3878">H982-H$1097</f>
        <v>0.1991649068951471</v>
      </c>
      <c r="P982" s="6">
        <f t="shared" si="3873"/>
        <v>-1.6515151382278113</v>
      </c>
      <c r="Q982" s="6">
        <f t="shared" si="3874"/>
        <v>-1.5515146694449999</v>
      </c>
      <c r="S982" s="6">
        <f>L982-logHir!L982</f>
        <v>-1.1305547881713096</v>
      </c>
      <c r="T982" s="6">
        <f>M982-logHir!M982</f>
        <v>0.31033862086863095</v>
      </c>
      <c r="U982" s="6">
        <f>N982-logHir!N982</f>
        <v>0.30167010342064948</v>
      </c>
      <c r="V982" s="6">
        <f>O982-logHir!O982</f>
        <v>-7.2431357036787603E-2</v>
      </c>
      <c r="W982" s="6">
        <f>P982-logHir!P982</f>
        <v>-1.9955663694651555</v>
      </c>
      <c r="X982" s="6">
        <f>Q982-logHir!Q982</f>
        <v>-1.80196064650886</v>
      </c>
    </row>
    <row r="983" spans="1:24" x14ac:dyDescent="0.15">
      <c r="A983" s="1">
        <v>43</v>
      </c>
      <c r="B983" s="1" t="s">
        <v>333</v>
      </c>
      <c r="C983" s="1">
        <v>14</v>
      </c>
      <c r="D983" s="1" t="s">
        <v>26</v>
      </c>
      <c r="E983" s="4">
        <f>IF(資本ストック!E983&gt;0,LN(資本ストック!E983),0)</f>
        <v>3.9602525666200052</v>
      </c>
      <c r="F983" s="4">
        <f>IF(資本ストック!F983&gt;0,LN(資本ストック!F983),0)</f>
        <v>6.0547283853998008</v>
      </c>
      <c r="G983" s="4">
        <f>IF(資本ストック!G983&gt;0,LN(資本ストック!G983),0)</f>
        <v>7.0935146398950213</v>
      </c>
      <c r="H983" s="4">
        <f>IF(資本ストック!H983&gt;0,LN(資本ストック!H983),0)</f>
        <v>7.8984649418518966</v>
      </c>
      <c r="I983" s="4">
        <f>IF(資本ストック!I983&gt;0,LN(資本ストック!I983),0)</f>
        <v>8.8389322824526779</v>
      </c>
      <c r="J983" s="4">
        <f>IF(資本ストック!J983&gt;0,LN(資本ストック!J983),0)</f>
        <v>8.8254650001217207</v>
      </c>
      <c r="L983" s="6">
        <f t="shared" ref="L983" si="3879">E983-E$1098</f>
        <v>-2.3739922227025194</v>
      </c>
      <c r="M983" s="6">
        <f t="shared" ref="M983" si="3880">F983-F$1098</f>
        <v>-2.3221418235544311</v>
      </c>
      <c r="N983" s="6">
        <f t="shared" ref="N983" si="3881">G983-G$1098</f>
        <v>-2.3035477249803868</v>
      </c>
      <c r="O983" s="6">
        <f t="shared" ref="O983" si="3882">H983-H$1098</f>
        <v>-2.0096918051571109</v>
      </c>
      <c r="P983" s="6">
        <f t="shared" si="3873"/>
        <v>-5.3627095785610752</v>
      </c>
      <c r="Q983" s="6">
        <f t="shared" si="3874"/>
        <v>-5.3694831689968794</v>
      </c>
      <c r="S983" s="6">
        <f>L983-logHir!L983</f>
        <v>0.55173040865991974</v>
      </c>
      <c r="T983" s="6">
        <f>M983-logHir!M983</f>
        <v>-0.30801474769565385</v>
      </c>
      <c r="U983" s="6">
        <f>N983-logHir!N983</f>
        <v>-0.82401371370477605</v>
      </c>
      <c r="V983" s="6">
        <f>O983-logHir!O983</f>
        <v>-0.72573351079923309</v>
      </c>
      <c r="W983" s="6">
        <f>P983-logHir!P983</f>
        <v>-3.826390413472291</v>
      </c>
      <c r="X983" s="6">
        <f>Q983-logHir!Q983</f>
        <v>-3.854126819963704</v>
      </c>
    </row>
    <row r="984" spans="1:24" x14ac:dyDescent="0.15">
      <c r="A984" s="1">
        <v>43</v>
      </c>
      <c r="B984" s="1" t="s">
        <v>333</v>
      </c>
      <c r="C984" s="1">
        <v>15</v>
      </c>
      <c r="D984" s="1" t="s">
        <v>27</v>
      </c>
      <c r="E984" s="4">
        <f>IF(資本ストック!E984&gt;0,LN(資本ストック!E984),0)</f>
        <v>10.318701108515855</v>
      </c>
      <c r="F984" s="4">
        <f>IF(資本ストック!F984&gt;0,LN(資本ストック!F984),0)</f>
        <v>11.085055130975965</v>
      </c>
      <c r="G984" s="4">
        <f>IF(資本ストック!G984&gt;0,LN(資本ストック!G984),0)</f>
        <v>11.77191573868676</v>
      </c>
      <c r="H984" s="4">
        <f>IF(資本ストック!H984&gt;0,LN(資本ストック!H984),0)</f>
        <v>12.252761138987927</v>
      </c>
      <c r="I984" s="4">
        <f>IF(資本ストック!I984&gt;0,LN(資本ストック!I984),0)</f>
        <v>12.546656829855499</v>
      </c>
      <c r="J984" s="4">
        <f>IF(資本ストック!J984&gt;0,LN(資本ストック!J984),0)</f>
        <v>12.537024884584175</v>
      </c>
      <c r="L984" s="6">
        <f t="shared" ref="L984" si="3883">E984-E$1099</f>
        <v>-0.73376320536719142</v>
      </c>
      <c r="M984" s="6">
        <f t="shared" ref="M984" si="3884">F984-F$1099</f>
        <v>-0.60847454351183927</v>
      </c>
      <c r="N984" s="6">
        <f t="shared" ref="N984" si="3885">G984-G$1099</f>
        <v>-0.5271994914728797</v>
      </c>
      <c r="O984" s="6">
        <f t="shared" ref="O984" si="3886">H984-H$1099</f>
        <v>-0.35143477289445713</v>
      </c>
      <c r="P984" s="6">
        <f t="shared" si="3873"/>
        <v>-1.6549850311582546</v>
      </c>
      <c r="Q984" s="6">
        <f t="shared" si="3874"/>
        <v>-1.6579232845344247</v>
      </c>
      <c r="S984" s="6">
        <f>L984-logHir!L984</f>
        <v>-0.35150731559139281</v>
      </c>
      <c r="T984" s="6">
        <f>M984-logHir!M984</f>
        <v>-0.28942291169936318</v>
      </c>
      <c r="U984" s="6">
        <f>N984-logHir!N984</f>
        <v>-0.12446381220548375</v>
      </c>
      <c r="V984" s="6">
        <f>O984-logHir!O984</f>
        <v>-1.7770424789222972E-3</v>
      </c>
      <c r="W984" s="6">
        <f>P984-logHir!P984</f>
        <v>-1.3174768540867206</v>
      </c>
      <c r="X984" s="6">
        <f>Q984-logHir!Q984</f>
        <v>-1.3160461842236195</v>
      </c>
    </row>
    <row r="985" spans="1:24" x14ac:dyDescent="0.15">
      <c r="A985" s="1">
        <v>43</v>
      </c>
      <c r="B985" s="1" t="s">
        <v>332</v>
      </c>
      <c r="C985" s="1">
        <v>16</v>
      </c>
      <c r="D985" s="1" t="s">
        <v>10</v>
      </c>
      <c r="E985" s="4">
        <f>IF(資本ストック!E985&gt;0,LN(資本ストック!E985),0)</f>
        <v>11.85690487395361</v>
      </c>
      <c r="F985" s="4">
        <f>IF(資本ストック!F985&gt;0,LN(資本ストック!F985),0)</f>
        <v>11.895988142383304</v>
      </c>
      <c r="G985" s="4">
        <f>IF(資本ストック!G985&gt;0,LN(資本ストック!G985),0)</f>
        <v>12.236717942395646</v>
      </c>
      <c r="H985" s="4">
        <f>IF(資本ストック!H985&gt;0,LN(資本ストック!H985),0)</f>
        <v>12.656753863743726</v>
      </c>
      <c r="I985" s="4">
        <f>IF(資本ストック!I985&gt;0,LN(資本ストック!I985),0)</f>
        <v>12.754842570146087</v>
      </c>
      <c r="J985" s="4">
        <f>IF(資本ストック!J985&gt;0,LN(資本ストック!J985),0)</f>
        <v>12.680641361184612</v>
      </c>
      <c r="L985" s="6">
        <f t="shared" ref="L985" si="3887">E985-E$1100</f>
        <v>-1.6072578668477888E-3</v>
      </c>
      <c r="M985" s="6">
        <f t="shared" ref="M985" si="3888">F985-F$1100</f>
        <v>-0.34935853881366086</v>
      </c>
      <c r="N985" s="6">
        <f t="shared" ref="N985" si="3889">G985-G$1100</f>
        <v>-0.38266591536243233</v>
      </c>
      <c r="O985" s="6">
        <f t="shared" ref="O985" si="3890">H985-H$1100</f>
        <v>-0.35839989640939329</v>
      </c>
      <c r="P985" s="6">
        <f t="shared" si="3873"/>
        <v>-1.4467992908676663</v>
      </c>
      <c r="Q985" s="6">
        <f t="shared" si="3874"/>
        <v>-1.5143068079339876</v>
      </c>
      <c r="S985" s="6">
        <f>L985-logHir!L985</f>
        <v>0.20830748684305256</v>
      </c>
      <c r="T985" s="6">
        <f>M985-logHir!M985</f>
        <v>-0.26603720121652863</v>
      </c>
      <c r="U985" s="6">
        <f>N985-logHir!N985</f>
        <v>-0.25898342281893605</v>
      </c>
      <c r="V985" s="6">
        <f>O985-logHir!O985</f>
        <v>-0.23761765898023768</v>
      </c>
      <c r="W985" s="6">
        <f>P985-logHir!P985</f>
        <v>-1.3566386682783165</v>
      </c>
      <c r="X985" s="6">
        <f>Q985-logHir!Q985</f>
        <v>-1.3794804011620503</v>
      </c>
    </row>
    <row r="986" spans="1:24" x14ac:dyDescent="0.15">
      <c r="A986" s="1">
        <v>43</v>
      </c>
      <c r="B986" s="1" t="s">
        <v>332</v>
      </c>
      <c r="C986" s="1">
        <v>17</v>
      </c>
      <c r="D986" s="1" t="s">
        <v>11</v>
      </c>
      <c r="E986" s="4">
        <f>IF(資本ストック!E986&gt;0,LN(資本ストック!E986),0)</f>
        <v>11.444606643974508</v>
      </c>
      <c r="F986" s="4">
        <f>IF(資本ストック!F986&gt;0,LN(資本ストック!F986),0)</f>
        <v>13.278023887351441</v>
      </c>
      <c r="G986" s="4">
        <f>IF(資本ストック!G986&gt;0,LN(資本ストック!G986),0)</f>
        <v>13.464980342379713</v>
      </c>
      <c r="H986" s="4">
        <f>IF(資本ストック!H986&gt;0,LN(資本ストック!H986),0)</f>
        <v>13.744357277173496</v>
      </c>
      <c r="I986" s="4">
        <f>IF(資本ストック!I986&gt;0,LN(資本ストック!I986),0)</f>
        <v>13.685834964534367</v>
      </c>
      <c r="J986" s="4">
        <f>IF(資本ストック!J986&gt;0,LN(資本ストック!J986),0)</f>
        <v>13.652269882670161</v>
      </c>
      <c r="L986" s="6">
        <f t="shared" ref="L986" si="3891">E986-E$1101</f>
        <v>-1.1558294606622042</v>
      </c>
      <c r="M986" s="6">
        <f t="shared" ref="M986" si="3892">F986-F$1101</f>
        <v>-0.37714293014336775</v>
      </c>
      <c r="N986" s="6">
        <f t="shared" ref="N986" si="3893">G986-G$1101</f>
        <v>-0.54345629318155098</v>
      </c>
      <c r="O986" s="6">
        <f t="shared" ref="O986" si="3894">H986-H$1101</f>
        <v>-0.6235421663431655</v>
      </c>
      <c r="P986" s="6">
        <f t="shared" si="3873"/>
        <v>-0.51580689647938627</v>
      </c>
      <c r="Q986" s="6">
        <f t="shared" si="3874"/>
        <v>-0.54267828644843874</v>
      </c>
      <c r="S986" s="6">
        <f>L986-logHir!L986</f>
        <v>-0.98315689835664344</v>
      </c>
      <c r="T986" s="6">
        <f>M986-logHir!M986</f>
        <v>-9.8477571927068297E-2</v>
      </c>
      <c r="U986" s="6">
        <f>N986-logHir!N986</f>
        <v>-0.2644328495754209</v>
      </c>
      <c r="V986" s="6">
        <f>O986-logHir!O986</f>
        <v>-0.30379578945002272</v>
      </c>
      <c r="W986" s="6">
        <f>P986-logHir!P986</f>
        <v>-0.26625934683632302</v>
      </c>
      <c r="X986" s="6">
        <f>Q986-logHir!Q986</f>
        <v>-0.28651527807055466</v>
      </c>
    </row>
    <row r="987" spans="1:24" x14ac:dyDescent="0.15">
      <c r="A987" s="1">
        <v>43</v>
      </c>
      <c r="B987" s="1" t="s">
        <v>332</v>
      </c>
      <c r="C987" s="1">
        <v>18</v>
      </c>
      <c r="D987" s="1" t="s">
        <v>12</v>
      </c>
      <c r="E987" s="4">
        <f>IF(資本ストック!E987&gt;0,LN(資本ストック!E987),0)</f>
        <v>11.417448433367044</v>
      </c>
      <c r="F987" s="4">
        <f>IF(資本ストック!F987&gt;0,LN(資本ストック!F987),0)</f>
        <v>12.890965793420831</v>
      </c>
      <c r="G987" s="4">
        <f>IF(資本ストック!G987&gt;0,LN(資本ストック!G987),0)</f>
        <v>12.94999269079481</v>
      </c>
      <c r="H987" s="4">
        <f>IF(資本ストック!H987&gt;0,LN(資本ストック!H987),0)</f>
        <v>13.196284652099356</v>
      </c>
      <c r="I987" s="4">
        <f>IF(資本ストック!I987&gt;0,LN(資本ストック!I987),0)</f>
        <v>13.090360785957429</v>
      </c>
      <c r="J987" s="4">
        <f>IF(資本ストック!J987&gt;0,LN(資本ストック!J987),0)</f>
        <v>13.100963559170465</v>
      </c>
      <c r="L987" s="6">
        <f t="shared" ref="L987" si="3895">E987-E$1102</f>
        <v>-0.50203596759325642</v>
      </c>
      <c r="M987" s="6">
        <f t="shared" ref="M987" si="3896">F987-F$1102</f>
        <v>-0.24376823678274562</v>
      </c>
      <c r="N987" s="6">
        <f t="shared" ref="N987" si="3897">G987-G$1102</f>
        <v>-0.47330722730863606</v>
      </c>
      <c r="O987" s="6">
        <f t="shared" ref="O987" si="3898">H987-H$1102</f>
        <v>-0.33200352864399463</v>
      </c>
      <c r="P987" s="6">
        <f t="shared" si="3873"/>
        <v>-1.1112810750563238</v>
      </c>
      <c r="Q987" s="6">
        <f t="shared" si="3874"/>
        <v>-1.0939846099481354</v>
      </c>
      <c r="S987" s="6">
        <f>L987-logHir!L987</f>
        <v>-0.45651379393900271</v>
      </c>
      <c r="T987" s="6">
        <f>M987-logHir!M987</f>
        <v>-0.2603567646480478</v>
      </c>
      <c r="U987" s="6">
        <f>N987-logHir!N987</f>
        <v>-0.49171068209180113</v>
      </c>
      <c r="V987" s="6">
        <f>O987-logHir!O987</f>
        <v>-0.17422921567544947</v>
      </c>
      <c r="W987" s="6">
        <f>P987-logHir!P987</f>
        <v>-1.1183093078123516</v>
      </c>
      <c r="X987" s="6">
        <f>Q987-logHir!Q987</f>
        <v>-1.0873009226035784</v>
      </c>
    </row>
    <row r="988" spans="1:24" x14ac:dyDescent="0.15">
      <c r="A988" s="1">
        <v>43</v>
      </c>
      <c r="B988" s="1" t="s">
        <v>332</v>
      </c>
      <c r="C988" s="1">
        <v>19</v>
      </c>
      <c r="D988" s="1" t="s">
        <v>13</v>
      </c>
      <c r="E988" s="4">
        <f>IF(資本ストック!E988&gt;0,LN(資本ストック!E988),0)</f>
        <v>10.925786038327137</v>
      </c>
      <c r="F988" s="4">
        <f>IF(資本ストック!F988&gt;0,LN(資本ストック!F988),0)</f>
        <v>11.442679419803744</v>
      </c>
      <c r="G988" s="4">
        <f>IF(資本ストック!G988&gt;0,LN(資本ストック!G988),0)</f>
        <v>11.497486829052015</v>
      </c>
      <c r="H988" s="4">
        <f>IF(資本ストック!H988&gt;0,LN(資本ストック!H988),0)</f>
        <v>11.83992288159852</v>
      </c>
      <c r="I988" s="4">
        <f>IF(資本ストック!I988&gt;0,LN(資本ストック!I988),0)</f>
        <v>12.124488317139857</v>
      </c>
      <c r="J988" s="4">
        <f>IF(資本ストック!J988&gt;0,LN(資本ストック!J988),0)</f>
        <v>12.067251323017572</v>
      </c>
      <c r="L988" s="6">
        <f t="shared" ref="L988" si="3899">E988-E$1103</f>
        <v>-0.298795339647425</v>
      </c>
      <c r="M988" s="6">
        <f t="shared" ref="M988" si="3900">F988-F$1103</f>
        <v>-0.14667631220218702</v>
      </c>
      <c r="N988" s="6">
        <f t="shared" ref="N988" si="3901">G988-G$1103</f>
        <v>-0.30471255251560869</v>
      </c>
      <c r="O988" s="6">
        <f t="shared" ref="O988" si="3902">H988-H$1103</f>
        <v>-0.38700719125825778</v>
      </c>
      <c r="P988" s="6">
        <f t="shared" si="3873"/>
        <v>-2.0771535438738962</v>
      </c>
      <c r="Q988" s="6">
        <f t="shared" si="3874"/>
        <v>-2.1276968461010277</v>
      </c>
      <c r="S988" s="6">
        <f>L988-logHir!L988</f>
        <v>-0.15968022622941191</v>
      </c>
      <c r="T988" s="6">
        <f>M988-logHir!M988</f>
        <v>1.5029808180528903E-2</v>
      </c>
      <c r="U988" s="6">
        <f>N988-logHir!N988</f>
        <v>-0.23441804541294964</v>
      </c>
      <c r="V988" s="6">
        <f>O988-logHir!O988</f>
        <v>-0.29911998119148109</v>
      </c>
      <c r="W988" s="6">
        <f>P988-logHir!P988</f>
        <v>-1.9859135100757506</v>
      </c>
      <c r="X988" s="6">
        <f>Q988-logHir!Q988</f>
        <v>-1.9927136233517029</v>
      </c>
    </row>
    <row r="989" spans="1:24" x14ac:dyDescent="0.15">
      <c r="A989" s="1">
        <v>43</v>
      </c>
      <c r="B989" s="1" t="s">
        <v>332</v>
      </c>
      <c r="C989" s="1">
        <v>20</v>
      </c>
      <c r="D989" s="1" t="s">
        <v>14</v>
      </c>
      <c r="E989" s="4">
        <f>IF(資本ストック!E989&gt;0,LN(資本ストック!E989),0)</f>
        <v>10.706579547858942</v>
      </c>
      <c r="F989" s="4">
        <f>IF(資本ストック!F989&gt;0,LN(資本ストック!F989),0)</f>
        <v>12.813391631117236</v>
      </c>
      <c r="G989" s="4">
        <f>IF(資本ストック!G989&gt;0,LN(資本ストック!G989),0)</f>
        <v>13.551538327421136</v>
      </c>
      <c r="H989" s="4">
        <f>IF(資本ストック!H989&gt;0,LN(資本ストック!H989),0)</f>
        <v>13.915274088692371</v>
      </c>
      <c r="I989" s="4">
        <f>IF(資本ストック!I989&gt;0,LN(資本ストック!I989),0)</f>
        <v>13.922003382770756</v>
      </c>
      <c r="J989" s="4">
        <f>IF(資本ストック!J989&gt;0,LN(資本ストック!J989),0)</f>
        <v>13.883492090973881</v>
      </c>
      <c r="L989" s="6">
        <f t="shared" ref="L989" si="3903">E989-E$1104</f>
        <v>-0.22392022475975537</v>
      </c>
      <c r="M989" s="6">
        <f t="shared" ref="M989" si="3904">F989-F$1104</f>
        <v>-0.15607077459842067</v>
      </c>
      <c r="N989" s="6">
        <f t="shared" ref="N989" si="3905">G989-G$1104</f>
        <v>-0.2710634377480261</v>
      </c>
      <c r="O989" s="6">
        <f t="shared" ref="O989" si="3906">H989-H$1104</f>
        <v>-0.29750055853319957</v>
      </c>
      <c r="P989" s="6">
        <f t="shared" si="3873"/>
        <v>-0.27963847824299748</v>
      </c>
      <c r="Q989" s="6">
        <f t="shared" si="3874"/>
        <v>-0.31145607814471887</v>
      </c>
      <c r="S989" s="6">
        <f>L989-logHir!L989</f>
        <v>-3.0793595425365083E-2</v>
      </c>
      <c r="T989" s="6">
        <f>M989-logHir!M989</f>
        <v>-6.2174934779008595E-2</v>
      </c>
      <c r="U989" s="6">
        <f>N989-logHir!N989</f>
        <v>-0.17497583924679638</v>
      </c>
      <c r="V989" s="6">
        <f>O989-logHir!O989</f>
        <v>-0.22788614617048708</v>
      </c>
      <c r="W989" s="6">
        <f>P989-logHir!P989</f>
        <v>-0.20675487274744064</v>
      </c>
      <c r="X989" s="6">
        <f>Q989-logHir!Q989</f>
        <v>-0.2142932268546609</v>
      </c>
    </row>
    <row r="990" spans="1:24" x14ac:dyDescent="0.15">
      <c r="A990" s="1">
        <v>43</v>
      </c>
      <c r="B990" s="1" t="s">
        <v>332</v>
      </c>
      <c r="C990" s="1">
        <v>21</v>
      </c>
      <c r="D990" s="1" t="s">
        <v>15</v>
      </c>
      <c r="E990" s="4">
        <f>IF(資本ストック!E990&gt;0,LN(資本ストック!E990),0)</f>
        <v>11.83136885948033</v>
      </c>
      <c r="F990" s="4">
        <f>IF(資本ストック!F990&gt;0,LN(資本ストック!F990),0)</f>
        <v>13.223584584503769</v>
      </c>
      <c r="G990" s="4">
        <f>IF(資本ストック!G990&gt;0,LN(資本ストック!G990),0)</f>
        <v>13.788345229421104</v>
      </c>
      <c r="H990" s="4">
        <f>IF(資本ストック!H990&gt;0,LN(資本ストック!H990),0)</f>
        <v>14.184515624631532</v>
      </c>
      <c r="I990" s="4">
        <f>IF(資本ストック!I990&gt;0,LN(資本ストック!I990),0)</f>
        <v>14.17070690164133</v>
      </c>
      <c r="J990" s="4">
        <f>IF(資本ストック!J990&gt;0,LN(資本ストック!J990),0)</f>
        <v>14.142716357704883</v>
      </c>
      <c r="L990" s="6">
        <f t="shared" ref="L990" si="3907">E990-E$1105</f>
        <v>-0.76062663053935609</v>
      </c>
      <c r="M990" s="6">
        <f t="shared" ref="M990" si="3908">F990-F$1105</f>
        <v>-0.45387511982606554</v>
      </c>
      <c r="N990" s="6">
        <f t="shared" ref="N990" si="3909">G990-G$1105</f>
        <v>-0.35104580523922202</v>
      </c>
      <c r="O990" s="6">
        <f t="shared" ref="O990" si="3910">H990-H$1105</f>
        <v>-0.36741384520296272</v>
      </c>
      <c r="P990" s="6">
        <f t="shared" si="3873"/>
        <v>-3.0934959372423521E-2</v>
      </c>
      <c r="Q990" s="6">
        <f t="shared" si="3874"/>
        <v>-5.2231811413717466E-2</v>
      </c>
      <c r="S990" s="6">
        <f>L990-logHir!L990</f>
        <v>-0.64700224074662316</v>
      </c>
      <c r="T990" s="6">
        <f>M990-logHir!M990</f>
        <v>-0.40776322536454934</v>
      </c>
      <c r="U990" s="6">
        <f>N990-logHir!N990</f>
        <v>-0.16350076684504522</v>
      </c>
      <c r="V990" s="6">
        <f>O990-logHir!O990</f>
        <v>-0.18799204815861792</v>
      </c>
      <c r="W990" s="6">
        <f>P990-logHir!P990</f>
        <v>0.10540178121983601</v>
      </c>
      <c r="X990" s="6">
        <f>Q990-logHir!Q990</f>
        <v>0.10855118704427724</v>
      </c>
    </row>
    <row r="991" spans="1:24" x14ac:dyDescent="0.15">
      <c r="A991" s="1">
        <v>43</v>
      </c>
      <c r="B991" s="1" t="s">
        <v>207</v>
      </c>
      <c r="C991" s="1">
        <v>22</v>
      </c>
      <c r="D991" s="1" t="s">
        <v>7</v>
      </c>
      <c r="E991" s="4">
        <f>IF(資本ストック!E991&gt;0,LN(資本ストック!E991),0)</f>
        <v>12.142794765415035</v>
      </c>
      <c r="F991" s="4">
        <f>IF(資本ストック!F991&gt;0,LN(資本ストック!F991),0)</f>
        <v>13.361176599541402</v>
      </c>
      <c r="G991" s="4">
        <f>IF(資本ストック!G991&gt;0,LN(資本ストック!G991),0)</f>
        <v>14.322218180403743</v>
      </c>
      <c r="H991" s="4">
        <f>IF(資本ストック!H991&gt;0,LN(資本ストック!H991),0)</f>
        <v>14.774099273736836</v>
      </c>
      <c r="I991" s="4">
        <f>IF(資本ストック!I991&gt;0,LN(資本ストック!I991),0)</f>
        <v>14.813516926370349</v>
      </c>
      <c r="J991" s="4">
        <f>IF(資本ストック!J991&gt;0,LN(資本ストック!J991),0)</f>
        <v>14.775948335445317</v>
      </c>
      <c r="L991" s="6">
        <f t="shared" ref="L991" si="3911">E991-E$1106</f>
        <v>-4.3291219278204451E-2</v>
      </c>
      <c r="M991" s="6">
        <f t="shared" ref="M991" si="3912">F991-F$1106</f>
        <v>-0.12821607825990711</v>
      </c>
      <c r="N991" s="6">
        <f t="shared" ref="N991" si="3913">G991-G$1106</f>
        <v>-7.6885329766103183E-2</v>
      </c>
      <c r="O991" s="6">
        <f t="shared" ref="O991" si="3914">H991-H$1106</f>
        <v>-8.1569799541380661E-2</v>
      </c>
      <c r="P991" s="6">
        <f t="shared" si="3873"/>
        <v>0.61187506535659608</v>
      </c>
      <c r="Q991" s="6">
        <f t="shared" si="3874"/>
        <v>0.58100016632671725</v>
      </c>
      <c r="S991" s="6">
        <f>L991-logHir!L991</f>
        <v>-3.3370407810526359E-2</v>
      </c>
      <c r="T991" s="6">
        <f>M991-logHir!M991</f>
        <v>-0.1381052943375991</v>
      </c>
      <c r="U991" s="6">
        <f>N991-logHir!N991</f>
        <v>-7.8819627247487034E-2</v>
      </c>
      <c r="V991" s="6">
        <f>O991-logHir!O991</f>
        <v>-4.2373821805494316E-2</v>
      </c>
      <c r="W991" s="6">
        <f>P991-logHir!P991</f>
        <v>0.63362983709203746</v>
      </c>
      <c r="X991" s="6">
        <f>Q991-logHir!Q991</f>
        <v>0.64194541740328326</v>
      </c>
    </row>
    <row r="992" spans="1:24" x14ac:dyDescent="0.15">
      <c r="A992" s="1">
        <v>43</v>
      </c>
      <c r="B992" s="1" t="s">
        <v>207</v>
      </c>
      <c r="C992" s="1">
        <v>23</v>
      </c>
      <c r="D992" s="1" t="s">
        <v>28</v>
      </c>
      <c r="E992" s="4">
        <f>IF(資本ストック!E992&gt;0,LN(資本ストック!E992),0)</f>
        <v>12.557752153387764</v>
      </c>
      <c r="F992" s="4">
        <f>IF(資本ストック!F992&gt;0,LN(資本ストック!F992),0)</f>
        <v>13.668689663142979</v>
      </c>
      <c r="G992" s="4">
        <f>IF(資本ストック!G992&gt;0,LN(資本ストック!G992),0)</f>
        <v>13.870054774837406</v>
      </c>
      <c r="H992" s="4">
        <f>IF(資本ストック!H992&gt;0,LN(資本ストック!H992),0)</f>
        <v>14.624878916702665</v>
      </c>
      <c r="I992" s="4">
        <f>IF(資本ストック!I992&gt;0,LN(資本ストック!I992),0)</f>
        <v>14.574398314209434</v>
      </c>
      <c r="J992" s="4">
        <f>IF(資本ストック!J992&gt;0,LN(資本ストック!J992),0)</f>
        <v>14.563854569427317</v>
      </c>
      <c r="L992" s="6">
        <f t="shared" ref="L992" si="3915">E992-E$1107</f>
        <v>-0.14186500702633786</v>
      </c>
      <c r="M992" s="6">
        <f t="shared" ref="M992" si="3916">F992-F$1107</f>
        <v>0.17265237946071288</v>
      </c>
      <c r="N992" s="6">
        <f t="shared" ref="N992" si="3917">G992-G$1107</f>
        <v>-0.12615381226442679</v>
      </c>
      <c r="O992" s="6">
        <f t="shared" ref="O992" si="3918">H992-H$1107</f>
        <v>3.2272461901394323E-2</v>
      </c>
      <c r="P992" s="6">
        <f t="shared" si="3873"/>
        <v>0.37275645319568085</v>
      </c>
      <c r="Q992" s="6">
        <f t="shared" si="3874"/>
        <v>0.3689064003087168</v>
      </c>
      <c r="S992" s="6">
        <f>L992-logHir!L992</f>
        <v>-0.28656818679038665</v>
      </c>
      <c r="T992" s="6">
        <f>M992-logHir!M992</f>
        <v>0.13307074894435189</v>
      </c>
      <c r="U992" s="6">
        <f>N992-logHir!N992</f>
        <v>-0.14831213311732583</v>
      </c>
      <c r="V992" s="6">
        <f>O992-logHir!O992</f>
        <v>4.3557870368646334E-2</v>
      </c>
      <c r="W992" s="6">
        <f>P992-logHir!P992</f>
        <v>0.35089980451965452</v>
      </c>
      <c r="X992" s="6">
        <f>Q992-logHir!Q992</f>
        <v>0.38097272235728852</v>
      </c>
    </row>
    <row r="993" spans="1:24" x14ac:dyDescent="0.15">
      <c r="A993" s="1">
        <v>44</v>
      </c>
      <c r="B993" s="1" t="s">
        <v>334</v>
      </c>
      <c r="C993" s="1">
        <v>1</v>
      </c>
      <c r="D993" s="1" t="s">
        <v>8</v>
      </c>
      <c r="E993" s="4">
        <f>IF(資本ストック!E993&gt;0,LN(資本ストック!E993),0)</f>
        <v>13.1568279414274</v>
      </c>
      <c r="F993" s="4">
        <f>IF(資本ストック!F993&gt;0,LN(資本ストック!F993),0)</f>
        <v>13.61916508939003</v>
      </c>
      <c r="G993" s="4">
        <f>IF(資本ストック!G993&gt;0,LN(資本ストック!G993),0)</f>
        <v>13.871605963323811</v>
      </c>
      <c r="H993" s="4">
        <f>IF(資本ストック!H993&gt;0,LN(資本ストック!H993),0)</f>
        <v>14.021429847423315</v>
      </c>
      <c r="I993" s="4">
        <f>IF(資本ストック!I993&gt;0,LN(資本ストック!I993),0)</f>
        <v>14.042495607463085</v>
      </c>
      <c r="J993" s="4">
        <f>IF(資本ストック!J993&gt;0,LN(資本ストック!J993),0)</f>
        <v>14.035529269843796</v>
      </c>
      <c r="L993" s="6">
        <f t="shared" ref="L993" si="3919">E993-E$1085</f>
        <v>-0.2563207669902301</v>
      </c>
      <c r="M993" s="6">
        <f t="shared" ref="M993" si="3920">F993-F$1085</f>
        <v>-1.9320374424570019E-2</v>
      </c>
      <c r="N993" s="6">
        <f t="shared" ref="N993" si="3921">G993-G$1085</f>
        <v>-0.11574757215056053</v>
      </c>
      <c r="O993" s="6">
        <f t="shared" ref="O993" si="3922">H993-H$1085</f>
        <v>-0.1645349039805879</v>
      </c>
      <c r="P993" s="6">
        <f t="shared" si="3873"/>
        <v>-0.15914625355066825</v>
      </c>
      <c r="Q993" s="6">
        <f t="shared" si="3874"/>
        <v>-0.15941889927480446</v>
      </c>
      <c r="S993" s="6">
        <f>L993-logHir!L993</f>
        <v>-0.29115484913617173</v>
      </c>
      <c r="T993" s="6">
        <f>M993-logHir!M993</f>
        <v>-3.0695038744516623E-2</v>
      </c>
      <c r="U993" s="6">
        <f>N993-logHir!N993</f>
        <v>-0.10835773825523809</v>
      </c>
      <c r="V993" s="6">
        <f>O993-logHir!O993</f>
        <v>-0.13300863863475065</v>
      </c>
      <c r="W993" s="6">
        <f>P993-logHir!P993</f>
        <v>-7.9063324891246012E-2</v>
      </c>
      <c r="X993" s="6">
        <f>Q993-logHir!Q993</f>
        <v>-6.6187157854360024E-2</v>
      </c>
    </row>
    <row r="994" spans="1:24" x14ac:dyDescent="0.15">
      <c r="A994" s="1">
        <v>44</v>
      </c>
      <c r="B994" s="1" t="s">
        <v>334</v>
      </c>
      <c r="C994" s="1">
        <v>2</v>
      </c>
      <c r="D994" s="1" t="s">
        <v>9</v>
      </c>
      <c r="E994" s="4">
        <f>IF(資本ストック!E994&gt;0,LN(資本ストック!E994),0)</f>
        <v>9.5368776125456218</v>
      </c>
      <c r="F994" s="4">
        <f>IF(資本ストック!F994&gt;0,LN(資本ストック!F994),0)</f>
        <v>9.9851507726466266</v>
      </c>
      <c r="G994" s="4">
        <f>IF(資本ストック!G994&gt;0,LN(資本ストック!G994),0)</f>
        <v>10.024363184787042</v>
      </c>
      <c r="H994" s="4">
        <f>IF(資本ストック!H994&gt;0,LN(資本ストック!H994),0)</f>
        <v>10.328539318623037</v>
      </c>
      <c r="I994" s="4">
        <f>IF(資本ストック!I994&gt;0,LN(資本ストック!I994),0)</f>
        <v>10.347100886634681</v>
      </c>
      <c r="J994" s="4">
        <f>IF(資本ストック!J994&gt;0,LN(資本ストック!J994),0)</f>
        <v>10.363180399822832</v>
      </c>
      <c r="L994" s="6">
        <f t="shared" ref="L994" si="3923">E994-E$1086</f>
        <v>-0.40823761469013142</v>
      </c>
      <c r="M994" s="6">
        <f t="shared" ref="M994" si="3924">F994-F$1086</f>
        <v>-0.13569206418367052</v>
      </c>
      <c r="N994" s="6">
        <f t="shared" ref="N994" si="3925">G994-G$1086</f>
        <v>-0.18549348800199184</v>
      </c>
      <c r="O994" s="6">
        <f t="shared" ref="O994" si="3926">H994-H$1086</f>
        <v>0.13421702619729281</v>
      </c>
      <c r="P994" s="6">
        <f t="shared" si="3873"/>
        <v>-3.8545409743790717</v>
      </c>
      <c r="Q994" s="6">
        <f t="shared" si="3874"/>
        <v>-3.8317677692957677</v>
      </c>
      <c r="S994" s="6">
        <f>L994-logHir!L994</f>
        <v>-0.46547199930456173</v>
      </c>
      <c r="T994" s="6">
        <f>M994-logHir!M994</f>
        <v>-0.32665493910919707</v>
      </c>
      <c r="U994" s="6">
        <f>N994-logHir!N994</f>
        <v>-0.55131480565262869</v>
      </c>
      <c r="V994" s="6">
        <f>O994-logHir!O994</f>
        <v>-0.42339381053789271</v>
      </c>
      <c r="W994" s="6">
        <f>P994-logHir!P994</f>
        <v>-4.4942986781525001</v>
      </c>
      <c r="X994" s="6">
        <f>Q994-logHir!Q994</f>
        <v>-4.4714456077878388</v>
      </c>
    </row>
    <row r="995" spans="1:24" x14ac:dyDescent="0.15">
      <c r="A995" s="1">
        <v>44</v>
      </c>
      <c r="B995" s="1" t="s">
        <v>335</v>
      </c>
      <c r="C995" s="1">
        <v>3</v>
      </c>
      <c r="D995" s="1" t="s">
        <v>16</v>
      </c>
      <c r="E995" s="4">
        <f>IF(資本ストック!E995&gt;0,LN(資本ストック!E995),0)</f>
        <v>10.069928766243887</v>
      </c>
      <c r="F995" s="4">
        <f>IF(資本ストック!F995&gt;0,LN(資本ストック!F995),0)</f>
        <v>10.736592951775318</v>
      </c>
      <c r="G995" s="4">
        <f>IF(資本ストック!G995&gt;0,LN(資本ストック!G995),0)</f>
        <v>11.506750955303673</v>
      </c>
      <c r="H995" s="4">
        <f>IF(資本ストック!H995&gt;0,LN(資本ストック!H995),0)</f>
        <v>11.833092668567797</v>
      </c>
      <c r="I995" s="4">
        <f>IF(資本ストック!I995&gt;0,LN(資本ストック!I995),0)</f>
        <v>11.978569638977122</v>
      </c>
      <c r="J995" s="4">
        <f>IF(資本ストック!J995&gt;0,LN(資本ストック!J995),0)</f>
        <v>11.956334003709408</v>
      </c>
      <c r="L995" s="6">
        <f t="shared" ref="L995" si="3927">E995-E$1087</f>
        <v>-0.93528215114941382</v>
      </c>
      <c r="M995" s="6">
        <f t="shared" ref="M995" si="3928">F995-F$1087</f>
        <v>-0.86187352443221066</v>
      </c>
      <c r="N995" s="6">
        <f t="shared" ref="N995" si="3929">G995-G$1087</f>
        <v>-0.62825827237539578</v>
      </c>
      <c r="O995" s="6">
        <f t="shared" ref="O995" si="3930">H995-H$1087</f>
        <v>-0.66323558801908256</v>
      </c>
      <c r="P995" s="6">
        <f t="shared" si="3873"/>
        <v>-2.223072222036631</v>
      </c>
      <c r="Q995" s="6">
        <f t="shared" si="3874"/>
        <v>-2.2386141654091922</v>
      </c>
      <c r="S995" s="6">
        <f>L995-logHir!L995</f>
        <v>-0.4535276857459678</v>
      </c>
      <c r="T995" s="6">
        <f>M995-logHir!M995</f>
        <v>-0.3420414663583049</v>
      </c>
      <c r="U995" s="6">
        <f>N995-logHir!N995</f>
        <v>6.3099964956963461E-2</v>
      </c>
      <c r="V995" s="6">
        <f>O995-logHir!O995</f>
        <v>4.8050977512717807E-2</v>
      </c>
      <c r="W995" s="6">
        <f>P995-logHir!P995</f>
        <v>-1.5244764475760757</v>
      </c>
      <c r="X995" s="6">
        <f>Q995-logHir!Q995</f>
        <v>-1.5007632988474651</v>
      </c>
    </row>
    <row r="996" spans="1:24" x14ac:dyDescent="0.15">
      <c r="A996" s="1">
        <v>44</v>
      </c>
      <c r="B996" s="1" t="s">
        <v>335</v>
      </c>
      <c r="C996" s="1">
        <v>4</v>
      </c>
      <c r="D996" s="1" t="s">
        <v>17</v>
      </c>
      <c r="E996" s="4">
        <f>IF(資本ストック!E996&gt;0,LN(資本ストック!E996),0)</f>
        <v>9.0058069957089852</v>
      </c>
      <c r="F996" s="4">
        <f>IF(資本ストック!F996&gt;0,LN(資本ストック!F996),0)</f>
        <v>9.5437013379146798</v>
      </c>
      <c r="G996" s="4">
        <f>IF(資本ストック!G996&gt;0,LN(資本ストック!G996),0)</f>
        <v>9.7269621874608614</v>
      </c>
      <c r="H996" s="4">
        <f>IF(資本ストック!H996&gt;0,LN(資本ストック!H996),0)</f>
        <v>10.197956913740351</v>
      </c>
      <c r="I996" s="4">
        <f>IF(資本ストック!I996&gt;0,LN(資本ストック!I996),0)</f>
        <v>10.096641705839136</v>
      </c>
      <c r="J996" s="4">
        <f>IF(資本ストック!J996&gt;0,LN(資本ストック!J996),0)</f>
        <v>10.075683331400567</v>
      </c>
      <c r="L996" s="6">
        <f t="shared" ref="L996" si="3931">E996-E$1088</f>
        <v>-1.7016995826989998</v>
      </c>
      <c r="M996" s="6">
        <f t="shared" ref="M996" si="3932">F996-F$1088</f>
        <v>-1.6241137632467684</v>
      </c>
      <c r="N996" s="6">
        <f t="shared" ref="N996" si="3933">G996-G$1088</f>
        <v>-1.7352719960294127</v>
      </c>
      <c r="O996" s="6">
        <f t="shared" ref="O996" si="3934">H996-H$1088</f>
        <v>-1.324402606946272</v>
      </c>
      <c r="P996" s="6">
        <f t="shared" si="3873"/>
        <v>-4.1050001551746167</v>
      </c>
      <c r="Q996" s="6">
        <f t="shared" si="3874"/>
        <v>-4.119264837718033</v>
      </c>
      <c r="S996" s="6">
        <f>L996-logHir!L996</f>
        <v>-0.3376424353847014</v>
      </c>
      <c r="T996" s="6">
        <f>M996-logHir!M996</f>
        <v>-0.4419444101785075</v>
      </c>
      <c r="U996" s="6">
        <f>N996-logHir!N996</f>
        <v>-0.7792209692826173</v>
      </c>
      <c r="V996" s="6">
        <f>O996-logHir!O996</f>
        <v>-0.41814877282735807</v>
      </c>
      <c r="W996" s="6">
        <f>P996-logHir!P996</f>
        <v>-2.928799872737379</v>
      </c>
      <c r="X996" s="6">
        <f>Q996-logHir!Q996</f>
        <v>-2.8987771191613234</v>
      </c>
    </row>
    <row r="997" spans="1:24" x14ac:dyDescent="0.15">
      <c r="A997" s="1">
        <v>44</v>
      </c>
      <c r="B997" s="1" t="s">
        <v>335</v>
      </c>
      <c r="C997" s="1">
        <v>5</v>
      </c>
      <c r="D997" s="1" t="s">
        <v>18</v>
      </c>
      <c r="E997" s="4">
        <f>IF(資本ストック!E997&gt;0,LN(資本ストック!E997),0)</f>
        <v>10.507779840611562</v>
      </c>
      <c r="F997" s="4">
        <f>IF(資本ストック!F997&gt;0,LN(資本ストック!F997),0)</f>
        <v>10.488686826812621</v>
      </c>
      <c r="G997" s="4">
        <f>IF(資本ストック!G997&gt;0,LN(資本ストック!G997),0)</f>
        <v>10.769943530918146</v>
      </c>
      <c r="H997" s="4">
        <f>IF(資本ストック!H997&gt;0,LN(資本ストック!H997),0)</f>
        <v>10.707738786847436</v>
      </c>
      <c r="I997" s="4">
        <f>IF(資本ストック!I997&gt;0,LN(資本ストック!I997),0)</f>
        <v>10.810510685051032</v>
      </c>
      <c r="J997" s="4">
        <f>IF(資本ストック!J997&gt;0,LN(資本ストック!J997),0)</f>
        <v>10.775013070197481</v>
      </c>
      <c r="L997" s="6">
        <f t="shared" ref="L997" si="3935">E997-E$1089</f>
        <v>0.32934679372625908</v>
      </c>
      <c r="M997" s="6">
        <f t="shared" ref="M997" si="3936">F997-F$1089</f>
        <v>-7.3475370833760323E-2</v>
      </c>
      <c r="N997" s="6">
        <f t="shared" ref="N997" si="3937">G997-G$1089</f>
        <v>-0.23638703673552897</v>
      </c>
      <c r="O997" s="6">
        <f t="shared" ref="O997" si="3938">H997-H$1089</f>
        <v>-0.60286150452036225</v>
      </c>
      <c r="P997" s="6">
        <f t="shared" si="3873"/>
        <v>-3.3911311759627214</v>
      </c>
      <c r="Q997" s="6">
        <f t="shared" si="3874"/>
        <v>-3.419935098921119</v>
      </c>
      <c r="S997" s="6">
        <f>L997-logHir!L997</f>
        <v>1.0128137309888583</v>
      </c>
      <c r="T997" s="6">
        <f>M997-logHir!M997</f>
        <v>0.68230135747644027</v>
      </c>
      <c r="U997" s="6">
        <f>N997-logHir!N997</f>
        <v>0.7944329839311024</v>
      </c>
      <c r="V997" s="6">
        <f>O997-logHir!O997</f>
        <v>0.56095470706571504</v>
      </c>
      <c r="W997" s="6">
        <f>P997-logHir!P997</f>
        <v>-2.101087270265686</v>
      </c>
      <c r="X997" s="6">
        <f>Q997-logHir!Q997</f>
        <v>-2.1569156222178698</v>
      </c>
    </row>
    <row r="998" spans="1:24" x14ac:dyDescent="0.15">
      <c r="A998" s="1">
        <v>44</v>
      </c>
      <c r="B998" s="1" t="s">
        <v>335</v>
      </c>
      <c r="C998" s="1">
        <v>6</v>
      </c>
      <c r="D998" s="1" t="s">
        <v>2</v>
      </c>
      <c r="E998" s="4">
        <f>IF(資本ストック!E998&gt;0,LN(資本ストック!E998),0)</f>
        <v>11.47629002560695</v>
      </c>
      <c r="F998" s="4">
        <f>IF(資本ストック!F998&gt;0,LN(資本ストック!F998),0)</f>
        <v>12.172485316553145</v>
      </c>
      <c r="G998" s="4">
        <f>IF(資本ストック!G998&gt;0,LN(資本ストック!G998),0)</f>
        <v>12.290164665887248</v>
      </c>
      <c r="H998" s="4">
        <f>IF(資本ストック!H998&gt;0,LN(資本ストック!H998),0)</f>
        <v>12.54224753568214</v>
      </c>
      <c r="I998" s="4">
        <f>IF(資本ストック!I998&gt;0,LN(資本ストック!I998),0)</f>
        <v>12.739043282281035</v>
      </c>
      <c r="J998" s="4">
        <f>IF(資本ストック!J998&gt;0,LN(資本ストック!J998),0)</f>
        <v>12.759451806518445</v>
      </c>
      <c r="L998" s="6">
        <f t="shared" ref="L998" si="3939">E998-E$1090</f>
        <v>0.39708411787877651</v>
      </c>
      <c r="M998" s="6">
        <f t="shared" ref="M998" si="3940">F998-F$1090</f>
        <v>0.77799144293775058</v>
      </c>
      <c r="N998" s="6">
        <f t="shared" ref="N998" si="3941">G998-G$1090</f>
        <v>0.5140965409761602</v>
      </c>
      <c r="O998" s="6">
        <f t="shared" ref="O998" si="3942">H998-H$1090</f>
        <v>0.50798450484985302</v>
      </c>
      <c r="P998" s="6">
        <f t="shared" si="3873"/>
        <v>-1.4625985787327185</v>
      </c>
      <c r="Q998" s="6">
        <f t="shared" si="3874"/>
        <v>-1.4354963626001549</v>
      </c>
      <c r="S998" s="6">
        <f>L998-logHir!L998</f>
        <v>1.0241163805674862</v>
      </c>
      <c r="T998" s="6">
        <f>M998-logHir!M998</f>
        <v>1.2357961553792869</v>
      </c>
      <c r="U998" s="6">
        <f>N998-logHir!N998</f>
        <v>0.91719327812946005</v>
      </c>
      <c r="V998" s="6">
        <f>O998-logHir!O998</f>
        <v>1.0860977930062816</v>
      </c>
      <c r="W998" s="6">
        <f>P998-logHir!P998</f>
        <v>-0.70976379911565601</v>
      </c>
      <c r="X998" s="6">
        <f>Q998-logHir!Q998</f>
        <v>-0.61732808326171984</v>
      </c>
    </row>
    <row r="999" spans="1:24" x14ac:dyDescent="0.15">
      <c r="A999" s="1">
        <v>44</v>
      </c>
      <c r="B999" s="1" t="s">
        <v>335</v>
      </c>
      <c r="C999" s="1">
        <v>7</v>
      </c>
      <c r="D999" s="1" t="s">
        <v>19</v>
      </c>
      <c r="E999" s="4">
        <f>IF(資本ストック!E999&gt;0,LN(資本ストック!E999),0)</f>
        <v>9.5341842652807252</v>
      </c>
      <c r="F999" s="4">
        <f>IF(資本ストック!F999&gt;0,LN(資本ストック!F999),0)</f>
        <v>10.283807681031517</v>
      </c>
      <c r="G999" s="4">
        <f>IF(資本ストック!G999&gt;0,LN(資本ストック!G999),0)</f>
        <v>10.477981378338097</v>
      </c>
      <c r="H999" s="4">
        <f>IF(資本ストック!H999&gt;0,LN(資本ストック!H999),0)</f>
        <v>11.680660916502397</v>
      </c>
      <c r="I999" s="4">
        <f>IF(資本ストック!I999&gt;0,LN(資本ストック!I999),0)</f>
        <v>12.097188949808249</v>
      </c>
      <c r="J999" s="4">
        <f>IF(資本ストック!J999&gt;0,LN(資本ストック!J999),0)</f>
        <v>12.139460639567698</v>
      </c>
      <c r="L999" s="6">
        <f t="shared" ref="L999" si="3943">E999-E$1091</f>
        <v>0.25554512890876602</v>
      </c>
      <c r="M999" s="6">
        <f t="shared" ref="M999" si="3944">F999-F$1091</f>
        <v>0.28276728488587111</v>
      </c>
      <c r="N999" s="6">
        <f t="shared" ref="N999" si="3945">G999-G$1091</f>
        <v>0.50508015382443183</v>
      </c>
      <c r="O999" s="6">
        <f t="shared" ref="O999" si="3946">H999-H$1091</f>
        <v>1.1918282718380215</v>
      </c>
      <c r="P999" s="6">
        <f t="shared" si="3873"/>
        <v>-2.1044529112055042</v>
      </c>
      <c r="Q999" s="6">
        <f t="shared" si="3874"/>
        <v>-2.0554875295509021</v>
      </c>
      <c r="S999" s="6">
        <f>L999-logHir!L999</f>
        <v>0.12877863073427953</v>
      </c>
      <c r="T999" s="6">
        <f>M999-logHir!M999</f>
        <v>-0.3701345284202846</v>
      </c>
      <c r="U999" s="6">
        <f>N999-logHir!N999</f>
        <v>0.30810548253412051</v>
      </c>
      <c r="V999" s="6">
        <f>O999-logHir!O999</f>
        <v>0.68813573514607462</v>
      </c>
      <c r="W999" s="6">
        <f>P999-logHir!P999</f>
        <v>-2.8270883194409366</v>
      </c>
      <c r="X999" s="6">
        <f>Q999-logHir!Q999</f>
        <v>-2.8128156036392555</v>
      </c>
    </row>
    <row r="1000" spans="1:24" x14ac:dyDescent="0.15">
      <c r="A1000" s="1">
        <v>44</v>
      </c>
      <c r="B1000" s="1" t="s">
        <v>335</v>
      </c>
      <c r="C1000" s="1">
        <v>8</v>
      </c>
      <c r="D1000" s="1" t="s">
        <v>20</v>
      </c>
      <c r="E1000" s="4">
        <f>IF(資本ストック!E1000&gt;0,LN(資本ストック!E1000),0)</f>
        <v>11.385138388960602</v>
      </c>
      <c r="F1000" s="4">
        <f>IF(資本ストック!F1000&gt;0,LN(資本ストック!F1000),0)</f>
        <v>11.534482153800317</v>
      </c>
      <c r="G1000" s="4">
        <f>IF(資本ストック!G1000&gt;0,LN(資本ストック!G1000),0)</f>
        <v>11.653476397998249</v>
      </c>
      <c r="H1000" s="4">
        <f>IF(資本ストック!H1000&gt;0,LN(資本ストック!H1000),0)</f>
        <v>11.583557282178322</v>
      </c>
      <c r="I1000" s="4">
        <f>IF(資本ストック!I1000&gt;0,LN(資本ストック!I1000),0)</f>
        <v>11.499597485441681</v>
      </c>
      <c r="J1000" s="4">
        <f>IF(資本ストック!J1000&gt;0,LN(資本ストック!J1000),0)</f>
        <v>11.493164453776917</v>
      </c>
      <c r="L1000" s="6">
        <f t="shared" ref="L1000" si="3947">E1000-E$1092</f>
        <v>0.60165441488457283</v>
      </c>
      <c r="M1000" s="6">
        <f t="shared" ref="M1000" si="3948">F1000-F$1092</f>
        <v>0.49956955529642499</v>
      </c>
      <c r="N1000" s="6">
        <f t="shared" ref="N1000" si="3949">G1000-G$1092</f>
        <v>0.35146177550063484</v>
      </c>
      <c r="O1000" s="6">
        <f t="shared" ref="O1000" si="3950">H1000-H$1092</f>
        <v>0.22493619596055225</v>
      </c>
      <c r="P1000" s="6">
        <f t="shared" si="3873"/>
        <v>-2.702044375572072</v>
      </c>
      <c r="Q1000" s="6">
        <f t="shared" si="3874"/>
        <v>-2.7017837153416835</v>
      </c>
      <c r="S1000" s="6">
        <f>L1000-logHir!L1000</f>
        <v>1.0010677727480122</v>
      </c>
      <c r="T1000" s="6">
        <f>M1000-logHir!M1000</f>
        <v>0.74184875740899336</v>
      </c>
      <c r="U1000" s="6">
        <f>N1000-logHir!N1000</f>
        <v>0.72857905823422087</v>
      </c>
      <c r="V1000" s="6">
        <f>O1000-logHir!O1000</f>
        <v>0.47946670639107936</v>
      </c>
      <c r="W1000" s="6">
        <f>P1000-logHir!P1000</f>
        <v>-2.5206627982036132</v>
      </c>
      <c r="X1000" s="6">
        <f>Q1000-logHir!Q1000</f>
        <v>-2.52006509493118</v>
      </c>
    </row>
    <row r="1001" spans="1:24" x14ac:dyDescent="0.15">
      <c r="A1001" s="1">
        <v>44</v>
      </c>
      <c r="B1001" s="1" t="s">
        <v>335</v>
      </c>
      <c r="C1001" s="1">
        <v>9</v>
      </c>
      <c r="D1001" s="1" t="s">
        <v>21</v>
      </c>
      <c r="E1001" s="4">
        <f>IF(資本ストック!E1001&gt;0,LN(資本ストック!E1001),0)</f>
        <v>10.957025505297729</v>
      </c>
      <c r="F1001" s="4">
        <f>IF(資本ストック!F1001&gt;0,LN(資本ストック!F1001),0)</f>
        <v>13.286011999599241</v>
      </c>
      <c r="G1001" s="4">
        <f>IF(資本ストック!G1001&gt;0,LN(資本ストック!G1001),0)</f>
        <v>13.217863702844575</v>
      </c>
      <c r="H1001" s="4">
        <f>IF(資本ストック!H1001&gt;0,LN(資本ストック!H1001),0)</f>
        <v>13.168868593509254</v>
      </c>
      <c r="I1001" s="4">
        <f>IF(資本ストック!I1001&gt;0,LN(資本ストック!I1001),0)</f>
        <v>13.509541239889161</v>
      </c>
      <c r="J1001" s="4">
        <f>IF(資本ストック!J1001&gt;0,LN(資本ストック!J1001),0)</f>
        <v>13.593134457818822</v>
      </c>
      <c r="L1001" s="6">
        <f t="shared" ref="L1001" si="3951">E1001-E$1093</f>
        <v>-0.29978265441000751</v>
      </c>
      <c r="M1001" s="6">
        <f t="shared" ref="M1001" si="3952">F1001-F$1093</f>
        <v>1.4437041011783389</v>
      </c>
      <c r="N1001" s="6">
        <f t="shared" ref="N1001" si="3953">G1001-G$1093</f>
        <v>1.0642622516088096</v>
      </c>
      <c r="O1001" s="6">
        <f t="shared" ref="O1001" si="3954">H1001-H$1093</f>
        <v>0.92721003716475536</v>
      </c>
      <c r="P1001" s="6">
        <f t="shared" si="3873"/>
        <v>-0.6921006211245917</v>
      </c>
      <c r="Q1001" s="6">
        <f t="shared" si="3874"/>
        <v>-0.60181371129977812</v>
      </c>
      <c r="S1001" s="6">
        <f>L1001-logHir!L1001</f>
        <v>0.26334534561098266</v>
      </c>
      <c r="T1001" s="6">
        <f>M1001-logHir!M1001</f>
        <v>1.1459877868637971</v>
      </c>
      <c r="U1001" s="6">
        <f>N1001-logHir!N1001</f>
        <v>0.85041433147375578</v>
      </c>
      <c r="V1001" s="6">
        <f>O1001-logHir!O1001</f>
        <v>0.97020449741807013</v>
      </c>
      <c r="W1001" s="6">
        <f>P1001-logHir!P1001</f>
        <v>-0.64732721461852272</v>
      </c>
      <c r="X1001" s="6">
        <f>Q1001-logHir!Q1001</f>
        <v>-0.52112992204984643</v>
      </c>
    </row>
    <row r="1002" spans="1:24" x14ac:dyDescent="0.15">
      <c r="A1002" s="1">
        <v>44</v>
      </c>
      <c r="B1002" s="1" t="s">
        <v>335</v>
      </c>
      <c r="C1002" s="1">
        <v>10</v>
      </c>
      <c r="D1002" s="1" t="s">
        <v>22</v>
      </c>
      <c r="E1002" s="4">
        <f>IF(資本ストック!E1002&gt;0,LN(資本ストック!E1002),0)</f>
        <v>9.2384764001552302</v>
      </c>
      <c r="F1002" s="4">
        <f>IF(資本ストック!F1002&gt;0,LN(資本ストック!F1002),0)</f>
        <v>9.6583123417904542</v>
      </c>
      <c r="G1002" s="4">
        <f>IF(資本ストック!G1002&gt;0,LN(資本ストック!G1002),0)</f>
        <v>10.093351769461222</v>
      </c>
      <c r="H1002" s="4">
        <f>IF(資本ストック!H1002&gt;0,LN(資本ストック!H1002),0)</f>
        <v>10.385900244660684</v>
      </c>
      <c r="I1002" s="4">
        <f>IF(資本ストック!I1002&gt;0,LN(資本ストック!I1002),0)</f>
        <v>10.253561857904939</v>
      </c>
      <c r="J1002" s="4">
        <f>IF(資本ストック!J1002&gt;0,LN(資本ストック!J1002),0)</f>
        <v>10.264666309760788</v>
      </c>
      <c r="L1002" s="6">
        <f t="shared" ref="L1002" si="3955">E1002-E$1094</f>
        <v>-1.0028435777917029</v>
      </c>
      <c r="M1002" s="6">
        <f t="shared" ref="M1002" si="3956">F1002-F$1094</f>
        <v>-0.95260424485675088</v>
      </c>
      <c r="N1002" s="6">
        <f t="shared" ref="N1002" si="3957">G1002-G$1094</f>
        <v>-0.9721333377865804</v>
      </c>
      <c r="O1002" s="6">
        <f t="shared" ref="O1002" si="3958">H1002-H$1094</f>
        <v>-0.9476432372576884</v>
      </c>
      <c r="P1002" s="6">
        <f t="shared" si="3873"/>
        <v>-3.9480800031088137</v>
      </c>
      <c r="Q1002" s="6">
        <f t="shared" si="3874"/>
        <v>-3.9302818593578124</v>
      </c>
      <c r="S1002" s="6">
        <f>L1002-logHir!L1002</f>
        <v>-0.28843967277254023</v>
      </c>
      <c r="T1002" s="6">
        <f>M1002-logHir!M1002</f>
        <v>-0.24208869431807578</v>
      </c>
      <c r="U1002" s="6">
        <f>N1002-logHir!N1002</f>
        <v>-0.10778723116222722</v>
      </c>
      <c r="V1002" s="6">
        <f>O1002-logHir!O1002</f>
        <v>-2.4959995991572725E-2</v>
      </c>
      <c r="W1002" s="6">
        <f>P1002-logHir!P1002</f>
        <v>-2.9955418525343678</v>
      </c>
      <c r="X1002" s="6">
        <f>Q1002-logHir!Q1002</f>
        <v>-3.0535047154535881</v>
      </c>
    </row>
    <row r="1003" spans="1:24" x14ac:dyDescent="0.15">
      <c r="A1003" s="1">
        <v>44</v>
      </c>
      <c r="B1003" s="1" t="s">
        <v>335</v>
      </c>
      <c r="C1003" s="1">
        <v>11</v>
      </c>
      <c r="D1003" s="1" t="s">
        <v>23</v>
      </c>
      <c r="E1003" s="4">
        <f>IF(資本ストック!E1003&gt;0,LN(資本ストック!E1003),0)</f>
        <v>8.8775889955478622</v>
      </c>
      <c r="F1003" s="4">
        <f>IF(資本ストック!F1003&gt;0,LN(資本ストック!F1003),0)</f>
        <v>9.4341580345398661</v>
      </c>
      <c r="G1003" s="4">
        <f>IF(資本ストック!G1003&gt;0,LN(資本ストック!G1003),0)</f>
        <v>10.552625794027534</v>
      </c>
      <c r="H1003" s="4">
        <f>IF(資本ストック!H1003&gt;0,LN(資本ストック!H1003),0)</f>
        <v>11.181356681336503</v>
      </c>
      <c r="I1003" s="4">
        <f>IF(資本ストック!I1003&gt;0,LN(資本ストック!I1003),0)</f>
        <v>11.528527801209345</v>
      </c>
      <c r="J1003" s="4">
        <f>IF(資本ストック!J1003&gt;0,LN(資本ストック!J1003),0)</f>
        <v>11.531933160069769</v>
      </c>
      <c r="L1003" s="6">
        <f t="shared" ref="L1003" si="3959">E1003-E$1095</f>
        <v>-1.9386116154305029</v>
      </c>
      <c r="M1003" s="6">
        <f t="shared" ref="M1003" si="3960">F1003-F$1095</f>
        <v>-1.783476043961107</v>
      </c>
      <c r="N1003" s="6">
        <f t="shared" ref="N1003" si="3961">G1003-G$1095</f>
        <v>-1.3748844367769983</v>
      </c>
      <c r="O1003" s="6">
        <f t="shared" ref="O1003" si="3962">H1003-H$1095</f>
        <v>-1.1636556432037111</v>
      </c>
      <c r="P1003" s="6">
        <f t="shared" si="3873"/>
        <v>-2.6731140598044085</v>
      </c>
      <c r="Q1003" s="6">
        <f t="shared" si="3874"/>
        <v>-2.6630150090488307</v>
      </c>
      <c r="S1003" s="6">
        <f>L1003-logHir!L1003</f>
        <v>-6.1121410697657197E-2</v>
      </c>
      <c r="T1003" s="6">
        <f>M1003-logHir!M1003</f>
        <v>-0.23772579823330275</v>
      </c>
      <c r="U1003" s="6">
        <f>N1003-logHir!N1003</f>
        <v>4.3212483891833742E-2</v>
      </c>
      <c r="V1003" s="6">
        <f>O1003-logHir!O1003</f>
        <v>-2.9091197735553465E-4</v>
      </c>
      <c r="W1003" s="6">
        <f>P1003-logHir!P1003</f>
        <v>-1.7805831046008276</v>
      </c>
      <c r="X1003" s="6">
        <f>Q1003-logHir!Q1003</f>
        <v>-1.7528793015018689</v>
      </c>
    </row>
    <row r="1004" spans="1:24" x14ac:dyDescent="0.15">
      <c r="A1004" s="1">
        <v>44</v>
      </c>
      <c r="B1004" s="1" t="s">
        <v>335</v>
      </c>
      <c r="C1004" s="1">
        <v>12</v>
      </c>
      <c r="D1004" s="1" t="s">
        <v>24</v>
      </c>
      <c r="E1004" s="4">
        <f>IF(資本ストック!E1004&gt;0,LN(資本ストック!E1004),0)</f>
        <v>9.0210201936874252</v>
      </c>
      <c r="F1004" s="4">
        <f>IF(資本ストック!F1004&gt;0,LN(資本ストック!F1004),0)</f>
        <v>10.551184415503478</v>
      </c>
      <c r="G1004" s="4">
        <f>IF(資本ストック!G1004&gt;0,LN(資本ストック!G1004),0)</f>
        <v>12.818760314189202</v>
      </c>
      <c r="H1004" s="4">
        <f>IF(資本ストック!H1004&gt;0,LN(資本ストック!H1004),0)</f>
        <v>13.392749897011486</v>
      </c>
      <c r="I1004" s="4">
        <f>IF(資本ストック!I1004&gt;0,LN(資本ストック!I1004),0)</f>
        <v>14.052783890099789</v>
      </c>
      <c r="J1004" s="4">
        <f>IF(資本ストック!J1004&gt;0,LN(資本ストック!J1004),0)</f>
        <v>14.169630323966638</v>
      </c>
      <c r="L1004" s="6">
        <f t="shared" ref="L1004" si="3963">E1004-E$1096</f>
        <v>-1.1102264447295873</v>
      </c>
      <c r="M1004" s="6">
        <f t="shared" ref="M1004" si="3964">F1004-F$1096</f>
        <v>-0.46986709376016478</v>
      </c>
      <c r="N1004" s="6">
        <f t="shared" ref="N1004" si="3965">G1004-G$1096</f>
        <v>0.33307439893333424</v>
      </c>
      <c r="O1004" s="6">
        <f t="shared" ref="O1004" si="3966">H1004-H$1096</f>
        <v>0.24428804241493651</v>
      </c>
      <c r="P1004" s="6">
        <f t="shared" si="3873"/>
        <v>-0.14885797091396391</v>
      </c>
      <c r="Q1004" s="6">
        <f t="shared" si="3874"/>
        <v>-2.5317845151962004E-2</v>
      </c>
      <c r="S1004" s="6">
        <f>L1004-logHir!L1004</f>
        <v>0.47867419734109973</v>
      </c>
      <c r="T1004" s="6">
        <f>M1004-logHir!M1004</f>
        <v>0.40046416495786374</v>
      </c>
      <c r="U1004" s="6">
        <f>N1004-logHir!N1004</f>
        <v>0.85171620917247814</v>
      </c>
      <c r="V1004" s="6">
        <f>O1004-logHir!O1004</f>
        <v>0.65516859363585667</v>
      </c>
      <c r="W1004" s="6">
        <f>P1004-logHir!P1004</f>
        <v>-2.5525450859253951E-2</v>
      </c>
      <c r="X1004" s="6">
        <f>Q1004-logHir!Q1004</f>
        <v>4.3945902700629702E-2</v>
      </c>
    </row>
    <row r="1005" spans="1:24" x14ac:dyDescent="0.15">
      <c r="A1005" s="1">
        <v>44</v>
      </c>
      <c r="B1005" s="1" t="s">
        <v>335</v>
      </c>
      <c r="C1005" s="1">
        <v>13</v>
      </c>
      <c r="D1005" s="1" t="s">
        <v>25</v>
      </c>
      <c r="E1005" s="4">
        <f>IF(資本ストック!E1005&gt;0,LN(資本ストック!E1005),0)</f>
        <v>7.4501100415275712</v>
      </c>
      <c r="F1005" s="4">
        <f>IF(資本ストック!F1005&gt;0,LN(資本ストック!F1005),0)</f>
        <v>9.8205549068144684</v>
      </c>
      <c r="G1005" s="4">
        <f>IF(資本ストック!G1005&gt;0,LN(資本ストック!G1005),0)</f>
        <v>10.758285004969748</v>
      </c>
      <c r="H1005" s="4">
        <f>IF(資本ストック!H1005&gt;0,LN(資本ストック!H1005),0)</f>
        <v>11.20633365669106</v>
      </c>
      <c r="I1005" s="4">
        <f>IF(資本ストック!I1005&gt;0,LN(資本ストック!I1005),0)</f>
        <v>12.003112205550645</v>
      </c>
      <c r="J1005" s="4">
        <f>IF(資本ストック!J1005&gt;0,LN(資本ストック!J1005),0)</f>
        <v>12.058311297902184</v>
      </c>
      <c r="L1005" s="6">
        <f t="shared" ref="L1005" si="3967">E1005-E$1097</f>
        <v>-2.1806256657838947</v>
      </c>
      <c r="M1005" s="6">
        <f t="shared" ref="M1005" si="3968">F1005-F$1097</f>
        <v>-1.2216445527100799</v>
      </c>
      <c r="N1005" s="6">
        <f t="shared" ref="N1005" si="3969">G1005-G$1097</f>
        <v>-0.8755083670067183</v>
      </c>
      <c r="O1005" s="6">
        <f t="shared" ref="O1005" si="3970">H1005-H$1097</f>
        <v>-0.77754469585165964</v>
      </c>
      <c r="P1005" s="6">
        <f t="shared" si="3873"/>
        <v>-2.1985296554631084</v>
      </c>
      <c r="Q1005" s="6">
        <f t="shared" si="3874"/>
        <v>-2.1366368712164157</v>
      </c>
      <c r="S1005" s="6">
        <f>L1005-logHir!L1005</f>
        <v>-1.6109635686235109</v>
      </c>
      <c r="T1005" s="6">
        <f>M1005-logHir!M1005</f>
        <v>-0.71487553400844739</v>
      </c>
      <c r="U1005" s="6">
        <f>N1005-logHir!N1005</f>
        <v>-0.41267256597351754</v>
      </c>
      <c r="V1005" s="6">
        <f>O1005-logHir!O1005</f>
        <v>-0.21919350842919982</v>
      </c>
      <c r="W1005" s="6">
        <f>P1005-logHir!P1005</f>
        <v>-2.2125378116974481</v>
      </c>
      <c r="X1005" s="6">
        <f>Q1005-logHir!Q1005</f>
        <v>-2.2320085994638585</v>
      </c>
    </row>
    <row r="1006" spans="1:24" x14ac:dyDescent="0.15">
      <c r="A1006" s="1">
        <v>44</v>
      </c>
      <c r="B1006" s="1" t="s">
        <v>335</v>
      </c>
      <c r="C1006" s="1">
        <v>14</v>
      </c>
      <c r="D1006" s="1" t="s">
        <v>26</v>
      </c>
      <c r="E1006" s="4">
        <f>IF(資本ストック!E1006&gt;0,LN(資本ストック!E1006),0)</f>
        <v>3.9868721260560407</v>
      </c>
      <c r="F1006" s="4">
        <f>IF(資本ストック!F1006&gt;0,LN(資本ストック!F1006),0)</f>
        <v>8.3030426964101842</v>
      </c>
      <c r="G1006" s="4">
        <f>IF(資本ストック!G1006&gt;0,LN(資本ストック!G1006),0)</f>
        <v>10.248841277007644</v>
      </c>
      <c r="H1006" s="4">
        <f>IF(資本ストック!H1006&gt;0,LN(資本ストック!H1006),0)</f>
        <v>11.036120988206982</v>
      </c>
      <c r="I1006" s="4">
        <f>IF(資本ストック!I1006&gt;0,LN(資本ストック!I1006),0)</f>
        <v>11.430502455272368</v>
      </c>
      <c r="J1006" s="4">
        <f>IF(資本ストック!J1006&gt;0,LN(資本ストック!J1006),0)</f>
        <v>11.424600572413144</v>
      </c>
      <c r="L1006" s="6">
        <f t="shared" ref="L1006" si="3971">E1006-E$1098</f>
        <v>-2.347372663266484</v>
      </c>
      <c r="M1006" s="6">
        <f t="shared" ref="M1006" si="3972">F1006-F$1098</f>
        <v>-7.3827512544047735E-2</v>
      </c>
      <c r="N1006" s="6">
        <f t="shared" ref="N1006" si="3973">G1006-G$1098</f>
        <v>0.85177891213223589</v>
      </c>
      <c r="O1006" s="6">
        <f t="shared" ref="O1006" si="3974">H1006-H$1098</f>
        <v>1.127964241197974</v>
      </c>
      <c r="P1006" s="6">
        <f t="shared" si="3873"/>
        <v>-2.7711394057413852</v>
      </c>
      <c r="Q1006" s="6">
        <f t="shared" si="3874"/>
        <v>-2.7703475967054558</v>
      </c>
      <c r="S1006" s="6">
        <f>L1006-logHir!L1006</f>
        <v>-1.2235247977218129</v>
      </c>
      <c r="T1006" s="6">
        <f>M1006-logHir!M1006</f>
        <v>0.28238367074677306</v>
      </c>
      <c r="U1006" s="6">
        <f>N1006-logHir!N1006</f>
        <v>0.74507519883073137</v>
      </c>
      <c r="V1006" s="6">
        <f>O1006-logHir!O1006</f>
        <v>0.51719964560110121</v>
      </c>
      <c r="W1006" s="6">
        <f>P1006-logHir!P1006</f>
        <v>-3.2161185527500269</v>
      </c>
      <c r="X1006" s="6">
        <f>Q1006-logHir!Q1006</f>
        <v>-3.1132553592314798</v>
      </c>
    </row>
    <row r="1007" spans="1:24" x14ac:dyDescent="0.15">
      <c r="A1007" s="1">
        <v>44</v>
      </c>
      <c r="B1007" s="1" t="s">
        <v>335</v>
      </c>
      <c r="C1007" s="1">
        <v>15</v>
      </c>
      <c r="D1007" s="1" t="s">
        <v>27</v>
      </c>
      <c r="E1007" s="4">
        <f>IF(資本ストック!E1007&gt;0,LN(資本ストック!E1007),0)</f>
        <v>9.7819718838565723</v>
      </c>
      <c r="F1007" s="4">
        <f>IF(資本ストック!F1007&gt;0,LN(資本ストック!F1007),0)</f>
        <v>10.723021868934248</v>
      </c>
      <c r="G1007" s="4">
        <f>IF(資本ストック!G1007&gt;0,LN(資本ストック!G1007),0)</f>
        <v>11.276247591040647</v>
      </c>
      <c r="H1007" s="4">
        <f>IF(資本ストック!H1007&gt;0,LN(資本ストック!H1007),0)</f>
        <v>11.568506867752063</v>
      </c>
      <c r="I1007" s="4">
        <f>IF(資本ストック!I1007&gt;0,LN(資本ストック!I1007),0)</f>
        <v>11.680931765512373</v>
      </c>
      <c r="J1007" s="4">
        <f>IF(資本ストック!J1007&gt;0,LN(資本ストック!J1007),0)</f>
        <v>11.64814503958093</v>
      </c>
      <c r="L1007" s="6">
        <f t="shared" ref="L1007" si="3975">E1007-E$1099</f>
        <v>-1.2704924300264739</v>
      </c>
      <c r="M1007" s="6">
        <f t="shared" ref="M1007" si="3976">F1007-F$1099</f>
        <v>-0.97050780555355587</v>
      </c>
      <c r="N1007" s="6">
        <f t="shared" ref="N1007" si="3977">G1007-G$1099</f>
        <v>-1.0228676391189921</v>
      </c>
      <c r="O1007" s="6">
        <f t="shared" ref="O1007" si="3978">H1007-H$1099</f>
        <v>-1.0356890441303204</v>
      </c>
      <c r="P1007" s="6">
        <f t="shared" si="3873"/>
        <v>-2.5207100955013804</v>
      </c>
      <c r="Q1007" s="6">
        <f t="shared" si="3874"/>
        <v>-2.5468031295376701</v>
      </c>
      <c r="S1007" s="6">
        <f>L1007-logHir!L1007</f>
        <v>-0.63428321979940527</v>
      </c>
      <c r="T1007" s="6">
        <f>M1007-logHir!M1007</f>
        <v>-0.31205259281789033</v>
      </c>
      <c r="U1007" s="6">
        <f>N1007-logHir!N1007</f>
        <v>-0.32205782398883542</v>
      </c>
      <c r="V1007" s="6">
        <f>O1007-logHir!O1007</f>
        <v>-0.30896542036079566</v>
      </c>
      <c r="W1007" s="6">
        <f>P1007-logHir!P1007</f>
        <v>-1.8692967173802053</v>
      </c>
      <c r="X1007" s="6">
        <f>Q1007-logHir!Q1007</f>
        <v>-1.8885614895551956</v>
      </c>
    </row>
    <row r="1008" spans="1:24" x14ac:dyDescent="0.15">
      <c r="A1008" s="1">
        <v>44</v>
      </c>
      <c r="B1008" s="1" t="s">
        <v>334</v>
      </c>
      <c r="C1008" s="1">
        <v>16</v>
      </c>
      <c r="D1008" s="1" t="s">
        <v>10</v>
      </c>
      <c r="E1008" s="4">
        <f>IF(資本ストック!E1008&gt;0,LN(資本ストック!E1008),0)</f>
        <v>12.071553481851629</v>
      </c>
      <c r="F1008" s="4">
        <f>IF(資本ストック!F1008&gt;0,LN(資本ストック!F1008),0)</f>
        <v>12.009892823435429</v>
      </c>
      <c r="G1008" s="4">
        <f>IF(資本ストック!G1008&gt;0,LN(資本ストック!G1008),0)</f>
        <v>12.219687749809669</v>
      </c>
      <c r="H1008" s="4">
        <f>IF(資本ストック!H1008&gt;0,LN(資本ストック!H1008),0)</f>
        <v>12.663689145089608</v>
      </c>
      <c r="I1008" s="4">
        <f>IF(資本ストック!I1008&gt;0,LN(資本ストック!I1008),0)</f>
        <v>12.843471987839829</v>
      </c>
      <c r="J1008" s="4">
        <f>IF(資本ストック!J1008&gt;0,LN(資本ストック!J1008),0)</f>
        <v>12.770225190396648</v>
      </c>
      <c r="L1008" s="6">
        <f t="shared" ref="L1008" si="3979">E1008-E$1100</f>
        <v>0.21304135003117075</v>
      </c>
      <c r="M1008" s="6">
        <f t="shared" ref="M1008" si="3980">F1008-F$1100</f>
        <v>-0.23545385776153616</v>
      </c>
      <c r="N1008" s="6">
        <f t="shared" ref="N1008" si="3981">G1008-G$1100</f>
        <v>-0.39969610794840982</v>
      </c>
      <c r="O1008" s="6">
        <f t="shared" ref="O1008" si="3982">H1008-H$1100</f>
        <v>-0.35146461506351123</v>
      </c>
      <c r="P1008" s="6">
        <f t="shared" si="3873"/>
        <v>-1.3581698731739245</v>
      </c>
      <c r="Q1008" s="6">
        <f t="shared" si="3874"/>
        <v>-1.4247229787219524</v>
      </c>
      <c r="S1008" s="6">
        <f>L1008-logHir!L1008</f>
        <v>0.60879972889292588</v>
      </c>
      <c r="T1008" s="6">
        <f>M1008-logHir!M1008</f>
        <v>9.3019930296428299E-2</v>
      </c>
      <c r="U1008" s="6">
        <f>N1008-logHir!N1008</f>
        <v>9.379276137483572E-3</v>
      </c>
      <c r="V1008" s="6">
        <f>O1008-logHir!O1008</f>
        <v>9.6840430708233782E-4</v>
      </c>
      <c r="W1008" s="6">
        <f>P1008-logHir!P1008</f>
        <v>-0.88789149818214419</v>
      </c>
      <c r="X1008" s="6">
        <f>Q1008-logHir!Q1008</f>
        <v>-0.91465169753805142</v>
      </c>
    </row>
    <row r="1009" spans="1:24" x14ac:dyDescent="0.15">
      <c r="A1009" s="1">
        <v>44</v>
      </c>
      <c r="B1009" s="1" t="s">
        <v>334</v>
      </c>
      <c r="C1009" s="1">
        <v>17</v>
      </c>
      <c r="D1009" s="1" t="s">
        <v>11</v>
      </c>
      <c r="E1009" s="4">
        <f>IF(資本ストック!E1009&gt;0,LN(資本ストック!E1009),0)</f>
        <v>12.736622065023274</v>
      </c>
      <c r="F1009" s="4">
        <f>IF(資本ストック!F1009&gt;0,LN(資本ストック!F1009),0)</f>
        <v>13.179331789724451</v>
      </c>
      <c r="G1009" s="4">
        <f>IF(資本ストック!G1009&gt;0,LN(資本ストック!G1009),0)</f>
        <v>13.410241942644737</v>
      </c>
      <c r="H1009" s="4">
        <f>IF(資本ストック!H1009&gt;0,LN(資本ストック!H1009),0)</f>
        <v>13.880256874888289</v>
      </c>
      <c r="I1009" s="4">
        <f>IF(資本ストック!I1009&gt;0,LN(資本ストック!I1009),0)</f>
        <v>13.89616126101636</v>
      </c>
      <c r="J1009" s="4">
        <f>IF(資本ストック!J1009&gt;0,LN(資本ストック!J1009),0)</f>
        <v>13.869172924644383</v>
      </c>
      <c r="L1009" s="6">
        <f t="shared" ref="L1009" si="3983">E1009-E$1101</f>
        <v>0.1361859603865625</v>
      </c>
      <c r="M1009" s="6">
        <f t="shared" ref="M1009" si="3984">F1009-F$1101</f>
        <v>-0.47583502777035847</v>
      </c>
      <c r="N1009" s="6">
        <f t="shared" ref="N1009" si="3985">G1009-G$1101</f>
        <v>-0.59819469291652716</v>
      </c>
      <c r="O1009" s="6">
        <f t="shared" ref="O1009" si="3986">H1009-H$1101</f>
        <v>-0.48764256862837208</v>
      </c>
      <c r="P1009" s="6">
        <f t="shared" si="3873"/>
        <v>-0.3054805999973933</v>
      </c>
      <c r="Q1009" s="6">
        <f t="shared" si="3874"/>
        <v>-0.32577524447421702</v>
      </c>
      <c r="S1009" s="6">
        <f>L1009-logHir!L1009</f>
        <v>0.41233813051351476</v>
      </c>
      <c r="T1009" s="6">
        <f>M1009-logHir!M1009</f>
        <v>4.2244068235884669E-2</v>
      </c>
      <c r="U1009" s="6">
        <f>N1009-logHir!N1009</f>
        <v>-0.19738066839700075</v>
      </c>
      <c r="V1009" s="6">
        <f>O1009-logHir!O1009</f>
        <v>-7.7113762164913169E-3</v>
      </c>
      <c r="W1009" s="6">
        <f>P1009-logHir!P1009</f>
        <v>0.18692080821018919</v>
      </c>
      <c r="X1009" s="6">
        <f>Q1009-logHir!Q1009</f>
        <v>0.17030700819402078</v>
      </c>
    </row>
    <row r="1010" spans="1:24" x14ac:dyDescent="0.15">
      <c r="A1010" s="1">
        <v>44</v>
      </c>
      <c r="B1010" s="1" t="s">
        <v>334</v>
      </c>
      <c r="C1010" s="1">
        <v>18</v>
      </c>
      <c r="D1010" s="1" t="s">
        <v>12</v>
      </c>
      <c r="E1010" s="4">
        <f>IF(資本ストック!E1010&gt;0,LN(資本ストック!E1010),0)</f>
        <v>11.084379656315452</v>
      </c>
      <c r="F1010" s="4">
        <f>IF(資本ストック!F1010&gt;0,LN(資本ストック!F1010),0)</f>
        <v>12.573059223237232</v>
      </c>
      <c r="G1010" s="4">
        <f>IF(資本ストック!G1010&gt;0,LN(資本ストック!G1010),0)</f>
        <v>12.65942526633741</v>
      </c>
      <c r="H1010" s="4">
        <f>IF(資本ストック!H1010&gt;0,LN(資本ストック!H1010),0)</f>
        <v>12.969423858291288</v>
      </c>
      <c r="I1010" s="4">
        <f>IF(資本ストック!I1010&gt;0,LN(資本ストック!I1010),0)</f>
        <v>12.852874305023391</v>
      </c>
      <c r="J1010" s="4">
        <f>IF(資本ストック!J1010&gt;0,LN(資本ストック!J1010),0)</f>
        <v>12.834927640328734</v>
      </c>
      <c r="L1010" s="6">
        <f t="shared" ref="L1010" si="3987">E1010-E$1102</f>
        <v>-0.8351047446448483</v>
      </c>
      <c r="M1010" s="6">
        <f t="shared" ref="M1010" si="3988">F1010-F$1102</f>
        <v>-0.56167480696634442</v>
      </c>
      <c r="N1010" s="6">
        <f t="shared" ref="N1010" si="3989">G1010-G$1102</f>
        <v>-0.76387465176603619</v>
      </c>
      <c r="O1010" s="6">
        <f t="shared" ref="O1010" si="3990">H1010-H$1102</f>
        <v>-0.55886432245206308</v>
      </c>
      <c r="P1010" s="6">
        <f t="shared" si="3873"/>
        <v>-1.3487675559903618</v>
      </c>
      <c r="Q1010" s="6">
        <f t="shared" si="3874"/>
        <v>-1.3600205287898657</v>
      </c>
      <c r="S1010" s="6">
        <f>L1010-logHir!L1010</f>
        <v>-0.41976461913423435</v>
      </c>
      <c r="T1010" s="6">
        <f>M1010-logHir!M1010</f>
        <v>-0.18921900958236115</v>
      </c>
      <c r="U1010" s="6">
        <f>N1010-logHir!N1010</f>
        <v>-0.32295373250973469</v>
      </c>
      <c r="V1010" s="6">
        <f>O1010-logHir!O1010</f>
        <v>-0.10435264760350371</v>
      </c>
      <c r="W1010" s="6">
        <f>P1010-logHir!P1010</f>
        <v>-0.79415981855026274</v>
      </c>
      <c r="X1010" s="6">
        <f>Q1010-logHir!Q1010</f>
        <v>-0.77657789147781209</v>
      </c>
    </row>
    <row r="1011" spans="1:24" x14ac:dyDescent="0.15">
      <c r="A1011" s="1">
        <v>44</v>
      </c>
      <c r="B1011" s="1" t="s">
        <v>334</v>
      </c>
      <c r="C1011" s="1">
        <v>19</v>
      </c>
      <c r="D1011" s="1" t="s">
        <v>13</v>
      </c>
      <c r="E1011" s="4">
        <f>IF(資本ストック!E1011&gt;0,LN(資本ストック!E1011),0)</f>
        <v>10.801628511376114</v>
      </c>
      <c r="F1011" s="4">
        <f>IF(資本ストック!F1011&gt;0,LN(資本ストック!F1011),0)</f>
        <v>11.166533467388103</v>
      </c>
      <c r="G1011" s="4">
        <f>IF(資本ストック!G1011&gt;0,LN(資本ストック!G1011),0)</f>
        <v>11.102134322104739</v>
      </c>
      <c r="H1011" s="4">
        <f>IF(資本ストック!H1011&gt;0,LN(資本ストック!H1011),0)</f>
        <v>11.503189732707439</v>
      </c>
      <c r="I1011" s="4">
        <f>IF(資本ストック!I1011&gt;0,LN(資本ストック!I1011),0)</f>
        <v>11.663857287122596</v>
      </c>
      <c r="J1011" s="4">
        <f>IF(資本ストック!J1011&gt;0,LN(資本ストック!J1011),0)</f>
        <v>11.522764605285909</v>
      </c>
      <c r="L1011" s="6">
        <f t="shared" ref="L1011" si="3991">E1011-E$1103</f>
        <v>-0.42295286659844855</v>
      </c>
      <c r="M1011" s="6">
        <f t="shared" ref="M1011" si="3992">F1011-F$1103</f>
        <v>-0.42282226461782813</v>
      </c>
      <c r="N1011" s="6">
        <f t="shared" ref="N1011" si="3993">G1011-G$1103</f>
        <v>-0.70006505946288478</v>
      </c>
      <c r="O1011" s="6">
        <f t="shared" ref="O1011" si="3994">H1011-H$1103</f>
        <v>-0.72374034014933919</v>
      </c>
      <c r="P1011" s="6">
        <f t="shared" si="3873"/>
        <v>-2.5377845738911571</v>
      </c>
      <c r="Q1011" s="6">
        <f t="shared" si="3874"/>
        <v>-2.6721835638326912</v>
      </c>
      <c r="S1011" s="6">
        <f>L1011-logHir!L1011</f>
        <v>0.12554721297671456</v>
      </c>
      <c r="T1011" s="6">
        <f>M1011-logHir!M1011</f>
        <v>4.1683590665638093E-2</v>
      </c>
      <c r="U1011" s="6">
        <f>N1011-logHir!N1011</f>
        <v>-0.20793435092781642</v>
      </c>
      <c r="V1011" s="6">
        <f>O1011-logHir!O1011</f>
        <v>-0.2324769567882079</v>
      </c>
      <c r="W1011" s="6">
        <f>P1011-logHir!P1011</f>
        <v>-2.0125824436686237</v>
      </c>
      <c r="X1011" s="6">
        <f>Q1011-logHir!Q1011</f>
        <v>-2.2072791587392331</v>
      </c>
    </row>
    <row r="1012" spans="1:24" x14ac:dyDescent="0.15">
      <c r="A1012" s="1">
        <v>44</v>
      </c>
      <c r="B1012" s="1" t="s">
        <v>334</v>
      </c>
      <c r="C1012" s="1">
        <v>20</v>
      </c>
      <c r="D1012" s="1" t="s">
        <v>14</v>
      </c>
      <c r="E1012" s="4">
        <f>IF(資本ストック!E1012&gt;0,LN(資本ストック!E1012),0)</f>
        <v>10.350939543645181</v>
      </c>
      <c r="F1012" s="4">
        <f>IF(資本ストック!F1012&gt;0,LN(資本ストック!F1012),0)</f>
        <v>12.369125685386443</v>
      </c>
      <c r="G1012" s="4">
        <f>IF(資本ストック!G1012&gt;0,LN(資本ストック!G1012),0)</f>
        <v>12.961653684463775</v>
      </c>
      <c r="H1012" s="4">
        <f>IF(資本ストック!H1012&gt;0,LN(資本ストック!H1012),0)</f>
        <v>13.385978494926523</v>
      </c>
      <c r="I1012" s="4">
        <f>IF(資本ストック!I1012&gt;0,LN(資本ストック!I1012),0)</f>
        <v>13.419846135545027</v>
      </c>
      <c r="J1012" s="4">
        <f>IF(資本ストック!J1012&gt;0,LN(資本ストック!J1012),0)</f>
        <v>13.37950512014986</v>
      </c>
      <c r="L1012" s="6">
        <f t="shared" ref="L1012" si="3995">E1012-E$1104</f>
        <v>-0.57956022897351644</v>
      </c>
      <c r="M1012" s="6">
        <f t="shared" ref="M1012" si="3996">F1012-F$1104</f>
        <v>-0.60033672032921359</v>
      </c>
      <c r="N1012" s="6">
        <f t="shared" ref="N1012" si="3997">G1012-G$1104</f>
        <v>-0.86094808070538775</v>
      </c>
      <c r="O1012" s="6">
        <f t="shared" ref="O1012" si="3998">H1012-H$1104</f>
        <v>-0.8267961522990479</v>
      </c>
      <c r="P1012" s="6">
        <f t="shared" si="3873"/>
        <v>-0.78179572546872578</v>
      </c>
      <c r="Q1012" s="6">
        <f t="shared" si="3874"/>
        <v>-0.81544304896874031</v>
      </c>
      <c r="S1012" s="6">
        <f>L1012-logHir!L1012</f>
        <v>-7.4589277908266638E-2</v>
      </c>
      <c r="T1012" s="6">
        <f>M1012-logHir!M1012</f>
        <v>-0.14334763025480335</v>
      </c>
      <c r="U1012" s="6">
        <f>N1012-logHir!N1012</f>
        <v>-0.25334245751038331</v>
      </c>
      <c r="V1012" s="6">
        <f>O1012-logHir!O1012</f>
        <v>-0.2656309185847725</v>
      </c>
      <c r="W1012" s="6">
        <f>P1012-logHir!P1012</f>
        <v>-0.18895953958026901</v>
      </c>
      <c r="X1012" s="6">
        <f>Q1012-logHir!Q1012</f>
        <v>-0.22307470969858834</v>
      </c>
    </row>
    <row r="1013" spans="1:24" x14ac:dyDescent="0.15">
      <c r="A1013" s="1">
        <v>44</v>
      </c>
      <c r="B1013" s="1" t="s">
        <v>334</v>
      </c>
      <c r="C1013" s="1">
        <v>21</v>
      </c>
      <c r="D1013" s="1" t="s">
        <v>15</v>
      </c>
      <c r="E1013" s="4">
        <f>IF(資本ストック!E1013&gt;0,LN(資本ストック!E1013),0)</f>
        <v>12.338444136407551</v>
      </c>
      <c r="F1013" s="4">
        <f>IF(資本ストック!F1013&gt;0,LN(資本ストック!F1013),0)</f>
        <v>13.000141439665866</v>
      </c>
      <c r="G1013" s="4">
        <f>IF(資本ストック!G1013&gt;0,LN(資本ストック!G1013),0)</f>
        <v>13.633691863576676</v>
      </c>
      <c r="H1013" s="4">
        <f>IF(資本ストック!H1013&gt;0,LN(資本ストック!H1013),0)</f>
        <v>13.973133440121808</v>
      </c>
      <c r="I1013" s="4">
        <f>IF(資本ストック!I1013&gt;0,LN(資本ストック!I1013),0)</f>
        <v>14.015016479820183</v>
      </c>
      <c r="J1013" s="4">
        <f>IF(資本ストック!J1013&gt;0,LN(資本ストック!J1013),0)</f>
        <v>13.97932351410563</v>
      </c>
      <c r="L1013" s="6">
        <f t="shared" ref="L1013" si="3999">E1013-E$1105</f>
        <v>-0.25355135361213499</v>
      </c>
      <c r="M1013" s="6">
        <f t="shared" ref="M1013" si="4000">F1013-F$1105</f>
        <v>-0.67731826466396861</v>
      </c>
      <c r="N1013" s="6">
        <f t="shared" ref="N1013" si="4001">G1013-G$1105</f>
        <v>-0.50569917108365026</v>
      </c>
      <c r="O1013" s="6">
        <f t="shared" ref="O1013" si="4002">H1013-H$1105</f>
        <v>-0.57879602971268618</v>
      </c>
      <c r="P1013" s="6">
        <f t="shared" si="3873"/>
        <v>-0.18662538119357031</v>
      </c>
      <c r="Q1013" s="6">
        <f t="shared" si="3874"/>
        <v>-0.21562465501297012</v>
      </c>
      <c r="S1013" s="6">
        <f>L1013-logHir!L1013</f>
        <v>6.9250221690616343E-2</v>
      </c>
      <c r="T1013" s="6">
        <f>M1013-logHir!M1013</f>
        <v>-0.37329508991635585</v>
      </c>
      <c r="U1013" s="6">
        <f>N1013-logHir!N1013</f>
        <v>-0.14265719280098388</v>
      </c>
      <c r="V1013" s="6">
        <f>O1013-logHir!O1013</f>
        <v>-5.5571954785994748E-2</v>
      </c>
      <c r="W1013" s="6">
        <f>P1013-logHir!P1013</f>
        <v>0.25625140058292217</v>
      </c>
      <c r="X1013" s="6">
        <f>Q1013-logHir!Q1013</f>
        <v>0.12661718899407148</v>
      </c>
    </row>
    <row r="1014" spans="1:24" x14ac:dyDescent="0.15">
      <c r="A1014" s="1">
        <v>44</v>
      </c>
      <c r="B1014" s="1" t="s">
        <v>210</v>
      </c>
      <c r="C1014" s="1">
        <v>22</v>
      </c>
      <c r="D1014" s="1" t="s">
        <v>7</v>
      </c>
      <c r="E1014" s="4">
        <f>IF(資本ストック!E1014&gt;0,LN(資本ストック!E1014),0)</f>
        <v>12.023273481067386</v>
      </c>
      <c r="F1014" s="4">
        <f>IF(資本ストック!F1014&gt;0,LN(資本ストック!F1014),0)</f>
        <v>12.925689526543986</v>
      </c>
      <c r="G1014" s="4">
        <f>IF(資本ストック!G1014&gt;0,LN(資本ストック!G1014),0)</f>
        <v>13.816884917709444</v>
      </c>
      <c r="H1014" s="4">
        <f>IF(資本ストック!H1014&gt;0,LN(資本ストック!H1014),0)</f>
        <v>14.499447963345256</v>
      </c>
      <c r="I1014" s="4">
        <f>IF(資本ストック!I1014&gt;0,LN(資本ストック!I1014),0)</f>
        <v>14.541345352730545</v>
      </c>
      <c r="J1014" s="4">
        <f>IF(資本ストック!J1014&gt;0,LN(資本ストック!J1014),0)</f>
        <v>14.483821311181709</v>
      </c>
      <c r="L1014" s="6">
        <f t="shared" ref="L1014" si="4003">E1014-E$1106</f>
        <v>-0.16281250362585276</v>
      </c>
      <c r="M1014" s="6">
        <f t="shared" ref="M1014" si="4004">F1014-F$1106</f>
        <v>-0.5637031512573234</v>
      </c>
      <c r="N1014" s="6">
        <f t="shared" ref="N1014" si="4005">G1014-G$1106</f>
        <v>-0.58221859246040175</v>
      </c>
      <c r="O1014" s="6">
        <f t="shared" ref="O1014" si="4006">H1014-H$1106</f>
        <v>-0.35622110993296019</v>
      </c>
      <c r="P1014" s="6">
        <f t="shared" si="3873"/>
        <v>0.33970349171679182</v>
      </c>
      <c r="Q1014" s="6">
        <f t="shared" si="3874"/>
        <v>0.28887314206310855</v>
      </c>
      <c r="S1014" s="6">
        <f>L1014-logHir!L1014</f>
        <v>0.12193157498783158</v>
      </c>
      <c r="T1014" s="6">
        <f>M1014-logHir!M1014</f>
        <v>-0.23142058986690905</v>
      </c>
      <c r="U1014" s="6">
        <f>N1014-logHir!N1014</f>
        <v>-0.16130073784582954</v>
      </c>
      <c r="V1014" s="6">
        <f>O1014-logHir!O1014</f>
        <v>8.603788448747629E-2</v>
      </c>
      <c r="W1014" s="6">
        <f>P1014-logHir!P1014</f>
        <v>0.79354554760194418</v>
      </c>
      <c r="X1014" s="6">
        <f>Q1014-logHir!Q1014</f>
        <v>0.7550150748689024</v>
      </c>
    </row>
    <row r="1015" spans="1:24" x14ac:dyDescent="0.15">
      <c r="A1015" s="1">
        <v>44</v>
      </c>
      <c r="B1015" s="1" t="s">
        <v>210</v>
      </c>
      <c r="C1015" s="1">
        <v>23</v>
      </c>
      <c r="D1015" s="1" t="s">
        <v>28</v>
      </c>
      <c r="E1015" s="4">
        <f>IF(資本ストック!E1015&gt;0,LN(資本ストック!E1015),0)</f>
        <v>12.364617740817073</v>
      </c>
      <c r="F1015" s="4">
        <f>IF(資本ストック!F1015&gt;0,LN(資本ストック!F1015),0)</f>
        <v>12.994912602523137</v>
      </c>
      <c r="G1015" s="4">
        <f>IF(資本ストック!G1015&gt;0,LN(資本ストック!G1015),0)</f>
        <v>13.528432641117629</v>
      </c>
      <c r="H1015" s="4">
        <f>IF(資本ストック!H1015&gt;0,LN(資本ストック!H1015),0)</f>
        <v>14.214431586286626</v>
      </c>
      <c r="I1015" s="4">
        <f>IF(資本ストック!I1015&gt;0,LN(資本ストック!I1015),0)</f>
        <v>14.239481900485847</v>
      </c>
      <c r="J1015" s="4">
        <f>IF(資本ストック!J1015&gt;0,LN(資本ストック!J1015),0)</f>
        <v>14.239554447578097</v>
      </c>
      <c r="L1015" s="6">
        <f t="shared" ref="L1015" si="4007">E1015-E$1107</f>
        <v>-0.33499941959702895</v>
      </c>
      <c r="M1015" s="6">
        <f t="shared" ref="M1015" si="4008">F1015-F$1107</f>
        <v>-0.50112468115912989</v>
      </c>
      <c r="N1015" s="6">
        <f t="shared" ref="N1015" si="4009">G1015-G$1107</f>
        <v>-0.46777594598420436</v>
      </c>
      <c r="O1015" s="6">
        <f t="shared" ref="O1015" si="4010">H1015-H$1107</f>
        <v>-0.37817486851464466</v>
      </c>
      <c r="P1015" s="6">
        <f t="shared" si="3873"/>
        <v>3.7840039472094134E-2</v>
      </c>
      <c r="Q1015" s="6">
        <f t="shared" si="3874"/>
        <v>4.4606278459497162E-2</v>
      </c>
      <c r="S1015" s="6">
        <f>L1015-logHir!L1015</f>
        <v>-0.1161744285100248</v>
      </c>
      <c r="T1015" s="6">
        <f>M1015-logHir!M1015</f>
        <v>-0.21798214003075422</v>
      </c>
      <c r="U1015" s="6">
        <f>N1015-logHir!N1015</f>
        <v>-0.13361159708187387</v>
      </c>
      <c r="V1015" s="6">
        <f>O1015-logHir!O1015</f>
        <v>5.6392491882029105E-4</v>
      </c>
      <c r="W1015" s="6">
        <f>P1015-logHir!P1015</f>
        <v>0.48326458619337309</v>
      </c>
      <c r="X1015" s="6">
        <f>Q1015-logHir!Q1015</f>
        <v>0.50505627888668414</v>
      </c>
    </row>
    <row r="1016" spans="1:24" x14ac:dyDescent="0.15">
      <c r="A1016" s="1">
        <v>45</v>
      </c>
      <c r="B1016" s="1" t="s">
        <v>336</v>
      </c>
      <c r="C1016" s="1">
        <v>1</v>
      </c>
      <c r="D1016" s="1" t="s">
        <v>8</v>
      </c>
      <c r="E1016" s="4">
        <f>IF(資本ストック!E1016&gt;0,LN(資本ストック!E1016),0)</f>
        <v>13.384167215726713</v>
      </c>
      <c r="F1016" s="4">
        <f>IF(資本ストック!F1016&gt;0,LN(資本ストック!F1016),0)</f>
        <v>13.551622624667111</v>
      </c>
      <c r="G1016" s="4">
        <f>IF(資本ストック!G1016&gt;0,LN(資本ストック!G1016),0)</f>
        <v>13.843901773541537</v>
      </c>
      <c r="H1016" s="4">
        <f>IF(資本ストック!H1016&gt;0,LN(資本ストック!H1016),0)</f>
        <v>14.130942622096789</v>
      </c>
      <c r="I1016" s="4">
        <f>IF(資本ストック!I1016&gt;0,LN(資本ストック!I1016),0)</f>
        <v>14.340626897398479</v>
      </c>
      <c r="J1016" s="4">
        <f>IF(資本ストック!J1016&gt;0,LN(資本ストック!J1016),0)</f>
        <v>14.317923237119309</v>
      </c>
      <c r="L1016" s="6">
        <f t="shared" ref="L1016" si="4011">E1016-E$1085</f>
        <v>-2.8981492690917321E-2</v>
      </c>
      <c r="M1016" s="6">
        <f t="shared" ref="M1016" si="4012">F1016-F$1085</f>
        <v>-8.6862839147489268E-2</v>
      </c>
      <c r="N1016" s="6">
        <f t="shared" ref="N1016" si="4013">G1016-G$1085</f>
        <v>-0.14345176193283393</v>
      </c>
      <c r="O1016" s="6">
        <f t="shared" ref="O1016" si="4014">H1016-H$1085</f>
        <v>-5.5022129307113588E-2</v>
      </c>
      <c r="P1016" s="6">
        <f t="shared" si="3873"/>
        <v>0.13898503638472626</v>
      </c>
      <c r="Q1016" s="6">
        <f t="shared" si="3874"/>
        <v>0.12297506800070934</v>
      </c>
      <c r="S1016" s="6">
        <f>L1016-logHir!L1016</f>
        <v>-4.3418168084714992E-2</v>
      </c>
      <c r="T1016" s="6">
        <f>M1016-logHir!M1016</f>
        <v>-0.23357116674702993</v>
      </c>
      <c r="U1016" s="6">
        <f>N1016-logHir!N1016</f>
        <v>-0.3487029950124505</v>
      </c>
      <c r="V1016" s="6">
        <f>O1016-logHir!O1016</f>
        <v>-0.28041428746114327</v>
      </c>
      <c r="W1016" s="6">
        <f>P1016-logHir!P1016</f>
        <v>-0.12501858494836249</v>
      </c>
      <c r="X1016" s="6">
        <f>Q1016-logHir!Q1016</f>
        <v>-0.15833079191286714</v>
      </c>
    </row>
    <row r="1017" spans="1:24" x14ac:dyDescent="0.15">
      <c r="A1017" s="1">
        <v>45</v>
      </c>
      <c r="B1017" s="1" t="s">
        <v>336</v>
      </c>
      <c r="C1017" s="1">
        <v>2</v>
      </c>
      <c r="D1017" s="1" t="s">
        <v>9</v>
      </c>
      <c r="E1017" s="4">
        <f>IF(資本ストック!E1017&gt;0,LN(資本ストック!E1017),0)</f>
        <v>8.589261582627838</v>
      </c>
      <c r="F1017" s="4">
        <f>IF(資本ストック!F1017&gt;0,LN(資本ストック!F1017),0)</f>
        <v>8.9848448653696487</v>
      </c>
      <c r="G1017" s="4">
        <f>IF(資本ストック!G1017&gt;0,LN(資本ストック!G1017),0)</f>
        <v>9.0366699949509588</v>
      </c>
      <c r="H1017" s="4">
        <f>IF(資本ストック!H1017&gt;0,LN(資本ストック!H1017),0)</f>
        <v>9.4551589321841103</v>
      </c>
      <c r="I1017" s="4">
        <f>IF(資本ストック!I1017&gt;0,LN(資本ストック!I1017),0)</f>
        <v>9.0984627480903377</v>
      </c>
      <c r="J1017" s="4">
        <f>IF(資本ストック!J1017&gt;0,LN(資本ストック!J1017),0)</f>
        <v>9.1902222509242062</v>
      </c>
      <c r="L1017" s="6">
        <f t="shared" ref="L1017" si="4015">E1017-E$1086</f>
        <v>-1.3558536446079152</v>
      </c>
      <c r="M1017" s="6">
        <f t="shared" ref="M1017" si="4016">F1017-F$1086</f>
        <v>-1.1359979714606485</v>
      </c>
      <c r="N1017" s="6">
        <f t="shared" ref="N1017" si="4017">G1017-G$1086</f>
        <v>-1.1731866778380748</v>
      </c>
      <c r="O1017" s="6">
        <f t="shared" ref="O1017" si="4018">H1017-H$1086</f>
        <v>-0.73916336024163343</v>
      </c>
      <c r="P1017" s="6">
        <f t="shared" si="3873"/>
        <v>-5.1031791129234154</v>
      </c>
      <c r="Q1017" s="6">
        <f t="shared" si="3874"/>
        <v>-5.0047259181943939</v>
      </c>
      <c r="S1017" s="6">
        <f>L1017-logHir!L1017</f>
        <v>-0.44674370913198569</v>
      </c>
      <c r="T1017" s="6">
        <f>M1017-logHir!M1017</f>
        <v>-0.75867197719732271</v>
      </c>
      <c r="U1017" s="6">
        <f>N1017-logHir!N1017</f>
        <v>-0.38608708542845438</v>
      </c>
      <c r="V1017" s="6">
        <f>O1017-logHir!O1017</f>
        <v>8.3441118066689413E-2</v>
      </c>
      <c r="W1017" s="6">
        <f>P1017-logHir!P1017</f>
        <v>-4.4618456024406861</v>
      </c>
      <c r="X1017" s="6">
        <f>Q1017-logHir!Q1017</f>
        <v>-4.2816662896930184</v>
      </c>
    </row>
    <row r="1018" spans="1:24" x14ac:dyDescent="0.15">
      <c r="A1018" s="1">
        <v>45</v>
      </c>
      <c r="B1018" s="1" t="s">
        <v>337</v>
      </c>
      <c r="C1018" s="1">
        <v>3</v>
      </c>
      <c r="D1018" s="1" t="s">
        <v>16</v>
      </c>
      <c r="E1018" s="4">
        <f>IF(資本ストック!E1018&gt;0,LN(資本ストック!E1018),0)</f>
        <v>10.570656843690536</v>
      </c>
      <c r="F1018" s="4">
        <f>IF(資本ストック!F1018&gt;0,LN(資本ストック!F1018),0)</f>
        <v>11.130920431778724</v>
      </c>
      <c r="G1018" s="4">
        <f>IF(資本ストック!G1018&gt;0,LN(資本ストック!G1018),0)</f>
        <v>11.751974354764711</v>
      </c>
      <c r="H1018" s="4">
        <f>IF(資本ストック!H1018&gt;0,LN(資本ストック!H1018),0)</f>
        <v>12.00293824828511</v>
      </c>
      <c r="I1018" s="4">
        <f>IF(資本ストック!I1018&gt;0,LN(資本ストック!I1018),0)</f>
        <v>12.244558229592226</v>
      </c>
      <c r="J1018" s="4">
        <f>IF(資本ストック!J1018&gt;0,LN(資本ストック!J1018),0)</f>
        <v>12.287990510194438</v>
      </c>
      <c r="L1018" s="6">
        <f t="shared" ref="L1018" si="4019">E1018-E$1087</f>
        <v>-0.43455407370276511</v>
      </c>
      <c r="M1018" s="6">
        <f t="shared" ref="M1018" si="4020">F1018-F$1087</f>
        <v>-0.46754604442880421</v>
      </c>
      <c r="N1018" s="6">
        <f t="shared" ref="N1018" si="4021">G1018-G$1087</f>
        <v>-0.383034872914358</v>
      </c>
      <c r="O1018" s="6">
        <f t="shared" ref="O1018" si="4022">H1018-H$1087</f>
        <v>-0.49339000830176971</v>
      </c>
      <c r="P1018" s="6">
        <f t="shared" si="3873"/>
        <v>-1.9570836314215274</v>
      </c>
      <c r="Q1018" s="6">
        <f t="shared" si="3874"/>
        <v>-1.9069576589241617</v>
      </c>
      <c r="S1018" s="6">
        <f>L1018-logHir!L1018</f>
        <v>0.10051979901260566</v>
      </c>
      <c r="T1018" s="6">
        <f>M1018-logHir!M1018</f>
        <v>-0.19989399869101376</v>
      </c>
      <c r="U1018" s="6">
        <f>N1018-logHir!N1018</f>
        <v>-9.9837640802176608E-2</v>
      </c>
      <c r="V1018" s="6">
        <f>O1018-logHir!O1018</f>
        <v>-0.22822987441900899</v>
      </c>
      <c r="W1018" s="6">
        <f>P1018-logHir!P1018</f>
        <v>-1.8415227414276902</v>
      </c>
      <c r="X1018" s="6">
        <f>Q1018-logHir!Q1018</f>
        <v>-1.8335900093875832</v>
      </c>
    </row>
    <row r="1019" spans="1:24" x14ac:dyDescent="0.15">
      <c r="A1019" s="1">
        <v>45</v>
      </c>
      <c r="B1019" s="1" t="s">
        <v>337</v>
      </c>
      <c r="C1019" s="1">
        <v>4</v>
      </c>
      <c r="D1019" s="1" t="s">
        <v>17</v>
      </c>
      <c r="E1019" s="4">
        <f>IF(資本ストック!E1019&gt;0,LN(資本ストック!E1019),0)</f>
        <v>9.2503557989333718</v>
      </c>
      <c r="F1019" s="4">
        <f>IF(資本ストック!F1019&gt;0,LN(資本ストック!F1019),0)</f>
        <v>10.819050544696671</v>
      </c>
      <c r="G1019" s="4">
        <f>IF(資本ストック!G1019&gt;0,LN(資本ストック!G1019),0)</f>
        <v>11.614754631050985</v>
      </c>
      <c r="H1019" s="4">
        <f>IF(資本ストック!H1019&gt;0,LN(資本ストック!H1019),0)</f>
        <v>11.888574221672094</v>
      </c>
      <c r="I1019" s="4">
        <f>IF(資本ストック!I1019&gt;0,LN(資本ストック!I1019),0)</f>
        <v>11.775274180218004</v>
      </c>
      <c r="J1019" s="4">
        <f>IF(資本ストック!J1019&gt;0,LN(資本ストック!J1019),0)</f>
        <v>11.739018698237629</v>
      </c>
      <c r="L1019" s="6">
        <f t="shared" ref="L1019" si="4023">E1019-E$1088</f>
        <v>-1.4571507794746132</v>
      </c>
      <c r="M1019" s="6">
        <f t="shared" ref="M1019" si="4024">F1019-F$1088</f>
        <v>-0.34876455646477744</v>
      </c>
      <c r="N1019" s="6">
        <f t="shared" ref="N1019" si="4025">G1019-G$1088</f>
        <v>0.15252044756071115</v>
      </c>
      <c r="O1019" s="6">
        <f t="shared" ref="O1019" si="4026">H1019-H$1088</f>
        <v>0.36621470098547171</v>
      </c>
      <c r="P1019" s="6">
        <f t="shared" si="3873"/>
        <v>-2.4263676807957495</v>
      </c>
      <c r="Q1019" s="6">
        <f t="shared" si="3874"/>
        <v>-2.4559294708809709</v>
      </c>
      <c r="S1019" s="6">
        <f>L1019-logHir!L1019</f>
        <v>-5.055427283556746E-2</v>
      </c>
      <c r="T1019" s="6">
        <f>M1019-logHir!M1019</f>
        <v>0.27024093257214687</v>
      </c>
      <c r="U1019" s="6">
        <f>N1019-logHir!N1019</f>
        <v>0.47883657467697205</v>
      </c>
      <c r="V1019" s="6">
        <f>O1019-logHir!O1019</f>
        <v>0.82738902283548654</v>
      </c>
      <c r="W1019" s="6">
        <f>P1019-logHir!P1019</f>
        <v>-1.9679178034918259</v>
      </c>
      <c r="X1019" s="6">
        <f>Q1019-logHir!Q1019</f>
        <v>-2.0799520209564815</v>
      </c>
    </row>
    <row r="1020" spans="1:24" x14ac:dyDescent="0.15">
      <c r="A1020" s="1">
        <v>45</v>
      </c>
      <c r="B1020" s="1" t="s">
        <v>337</v>
      </c>
      <c r="C1020" s="1">
        <v>5</v>
      </c>
      <c r="D1020" s="1" t="s">
        <v>18</v>
      </c>
      <c r="E1020" s="4">
        <f>IF(資本ストック!E1020&gt;0,LN(資本ストック!E1020),0)</f>
        <v>10.035924870671693</v>
      </c>
      <c r="F1020" s="4">
        <f>IF(資本ストック!F1020&gt;0,LN(資本ストック!F1020),0)</f>
        <v>10.471878779721125</v>
      </c>
      <c r="G1020" s="4">
        <f>IF(資本ストック!G1020&gt;0,LN(資本ストック!G1020),0)</f>
        <v>10.843692019643747</v>
      </c>
      <c r="H1020" s="4">
        <f>IF(資本ストック!H1020&gt;0,LN(資本ストック!H1020),0)</f>
        <v>11.086232176913693</v>
      </c>
      <c r="I1020" s="4">
        <f>IF(資本ストック!I1020&gt;0,LN(資本ストック!I1020),0)</f>
        <v>11.188945605205504</v>
      </c>
      <c r="J1020" s="4">
        <f>IF(資本ストック!J1020&gt;0,LN(資本ストック!J1020),0)</f>
        <v>11.16620055067402</v>
      </c>
      <c r="L1020" s="6">
        <f t="shared" ref="L1020" si="4027">E1020-E$1089</f>
        <v>-0.14250817621361023</v>
      </c>
      <c r="M1020" s="6">
        <f t="shared" ref="M1020" si="4028">F1020-F$1089</f>
        <v>-9.0283417925256515E-2</v>
      </c>
      <c r="N1020" s="6">
        <f t="shared" ref="N1020" si="4029">G1020-G$1089</f>
        <v>-0.16263854800992839</v>
      </c>
      <c r="O1020" s="6">
        <f t="shared" ref="O1020" si="4030">H1020-H$1089</f>
        <v>-0.22436811445410498</v>
      </c>
      <c r="P1020" s="6">
        <f t="shared" si="3873"/>
        <v>-3.0126962558082493</v>
      </c>
      <c r="Q1020" s="6">
        <f t="shared" si="3874"/>
        <v>-3.0287476184445801</v>
      </c>
      <c r="S1020" s="6">
        <f>L1020-logHir!L1020</f>
        <v>0.76619913514091564</v>
      </c>
      <c r="T1020" s="6">
        <f>M1020-logHir!M1020</f>
        <v>0.72133782051370687</v>
      </c>
      <c r="U1020" s="6">
        <f>N1020-logHir!N1020</f>
        <v>0.6000352559701394</v>
      </c>
      <c r="V1020" s="6">
        <f>O1020-logHir!O1020</f>
        <v>0.87903440630601093</v>
      </c>
      <c r="W1020" s="6">
        <f>P1020-logHir!P1020</f>
        <v>-2.1308574834227931</v>
      </c>
      <c r="X1020" s="6">
        <f>Q1020-logHir!Q1020</f>
        <v>-2.1080290440823202</v>
      </c>
    </row>
    <row r="1021" spans="1:24" x14ac:dyDescent="0.15">
      <c r="A1021" s="1">
        <v>45</v>
      </c>
      <c r="B1021" s="1" t="s">
        <v>337</v>
      </c>
      <c r="C1021" s="1">
        <v>6</v>
      </c>
      <c r="D1021" s="1" t="s">
        <v>2</v>
      </c>
      <c r="E1021" s="4">
        <f>IF(資本ストック!E1021&gt;0,LN(資本ストック!E1021),0)</f>
        <v>11.845431215581623</v>
      </c>
      <c r="F1021" s="4">
        <f>IF(資本ストック!F1021&gt;0,LN(資本ストック!F1021),0)</f>
        <v>12.10881355868419</v>
      </c>
      <c r="G1021" s="4">
        <f>IF(資本ストック!G1021&gt;0,LN(資本ストック!G1021),0)</f>
        <v>12.074634233821943</v>
      </c>
      <c r="H1021" s="4">
        <f>IF(資本ストック!H1021&gt;0,LN(資本ストック!H1021),0)</f>
        <v>12.208635807977801</v>
      </c>
      <c r="I1021" s="4">
        <f>IF(資本ストック!I1021&gt;0,LN(資本ストック!I1021),0)</f>
        <v>12.294165979772648</v>
      </c>
      <c r="J1021" s="4">
        <f>IF(資本ストック!J1021&gt;0,LN(資本ストック!J1021),0)</f>
        <v>12.280816753550591</v>
      </c>
      <c r="L1021" s="6">
        <f t="shared" ref="L1021" si="4031">E1021-E$1090</f>
        <v>0.76622530785344978</v>
      </c>
      <c r="M1021" s="6">
        <f t="shared" ref="M1021" si="4032">F1021-F$1090</f>
        <v>0.71431968506879606</v>
      </c>
      <c r="N1021" s="6">
        <f t="shared" ref="N1021" si="4033">G1021-G$1090</f>
        <v>0.29856610891085467</v>
      </c>
      <c r="O1021" s="6">
        <f t="shared" ref="O1021" si="4034">H1021-H$1090</f>
        <v>0.17437277714551414</v>
      </c>
      <c r="P1021" s="6">
        <f t="shared" si="3873"/>
        <v>-1.9074758812411048</v>
      </c>
      <c r="Q1021" s="6">
        <f t="shared" si="3874"/>
        <v>-1.9141314155680096</v>
      </c>
      <c r="S1021" s="6">
        <f>L1021-logHir!L1021</f>
        <v>-0.16680771314647558</v>
      </c>
      <c r="T1021" s="6">
        <f>M1021-logHir!M1021</f>
        <v>0.29527543953737023</v>
      </c>
      <c r="U1021" s="6">
        <f>N1021-logHir!N1021</f>
        <v>0.16247661009375136</v>
      </c>
      <c r="V1021" s="6">
        <f>O1021-logHir!O1021</f>
        <v>0.39859555597585405</v>
      </c>
      <c r="W1021" s="6">
        <f>P1021-logHir!P1021</f>
        <v>-1.471149509279579</v>
      </c>
      <c r="X1021" s="6">
        <f>Q1021-logHir!Q1021</f>
        <v>-1.5319625206259726</v>
      </c>
    </row>
    <row r="1022" spans="1:24" x14ac:dyDescent="0.15">
      <c r="A1022" s="1">
        <v>45</v>
      </c>
      <c r="B1022" s="1" t="s">
        <v>337</v>
      </c>
      <c r="C1022" s="1">
        <v>7</v>
      </c>
      <c r="D1022" s="1" t="s">
        <v>19</v>
      </c>
      <c r="E1022" s="4">
        <f>IF(資本ストック!E1022&gt;0,LN(資本ストック!E1022),0)</f>
        <v>8.4620821791309897</v>
      </c>
      <c r="F1022" s="4">
        <f>IF(資本ストック!F1022&gt;0,LN(資本ストック!F1022),0)</f>
        <v>8.1518499820470929</v>
      </c>
      <c r="G1022" s="4">
        <f>IF(資本ストック!G1022&gt;0,LN(資本ストック!G1022),0)</f>
        <v>8.1142614228857006</v>
      </c>
      <c r="H1022" s="4">
        <f>IF(資本ストック!H1022&gt;0,LN(資本ストック!H1022),0)</f>
        <v>8.5214020175335552</v>
      </c>
      <c r="I1022" s="4">
        <f>IF(資本ストック!I1022&gt;0,LN(資本ストック!I1022),0)</f>
        <v>9.0708037931806409</v>
      </c>
      <c r="J1022" s="4">
        <f>IF(資本ストック!J1022&gt;0,LN(資本ストック!J1022),0)</f>
        <v>9.0924344125094425</v>
      </c>
      <c r="L1022" s="6">
        <f t="shared" ref="L1022" si="4035">E1022-E$1091</f>
        <v>-0.81655695724096944</v>
      </c>
      <c r="M1022" s="6">
        <f t="shared" ref="M1022" si="4036">F1022-F$1091</f>
        <v>-1.8491904140985529</v>
      </c>
      <c r="N1022" s="6">
        <f t="shared" ref="N1022" si="4037">G1022-G$1091</f>
        <v>-1.8586398016279642</v>
      </c>
      <c r="O1022" s="6">
        <f t="shared" ref="O1022" si="4038">H1022-H$1091</f>
        <v>-1.9674306271308204</v>
      </c>
      <c r="P1022" s="6">
        <f t="shared" si="3873"/>
        <v>-5.1308380678331122</v>
      </c>
      <c r="Q1022" s="6">
        <f t="shared" si="3874"/>
        <v>-5.1025137566091576</v>
      </c>
      <c r="S1022" s="6">
        <f>L1022-logHir!L1022</f>
        <v>2.2996054064888054</v>
      </c>
      <c r="T1022" s="6">
        <f>M1022-logHir!M1022</f>
        <v>-0.42219877139482076</v>
      </c>
      <c r="U1022" s="6">
        <f>N1022-logHir!N1022</f>
        <v>0.81742586933818018</v>
      </c>
      <c r="V1022" s="6">
        <f>O1022-logHir!O1022</f>
        <v>0.33110491204158254</v>
      </c>
      <c r="W1022" s="6">
        <f>P1022-logHir!P1022</f>
        <v>-3.8739951166008852</v>
      </c>
      <c r="X1022" s="6">
        <f>Q1022-logHir!Q1022</f>
        <v>-3.9521896127065634</v>
      </c>
    </row>
    <row r="1023" spans="1:24" x14ac:dyDescent="0.15">
      <c r="A1023" s="1">
        <v>45</v>
      </c>
      <c r="B1023" s="1" t="s">
        <v>337</v>
      </c>
      <c r="C1023" s="1">
        <v>8</v>
      </c>
      <c r="D1023" s="1" t="s">
        <v>20</v>
      </c>
      <c r="E1023" s="4">
        <f>IF(資本ストック!E1023&gt;0,LN(資本ストック!E1023),0)</f>
        <v>9.5938088549151868</v>
      </c>
      <c r="F1023" s="4">
        <f>IF(資本ストック!F1023&gt;0,LN(資本ストック!F1023),0)</f>
        <v>10.117895993666655</v>
      </c>
      <c r="G1023" s="4">
        <f>IF(資本ストック!G1023&gt;0,LN(資本ストック!G1023),0)</f>
        <v>10.312090852633165</v>
      </c>
      <c r="H1023" s="4">
        <f>IF(資本ストック!H1023&gt;0,LN(資本ストック!H1023),0)</f>
        <v>10.34214412354951</v>
      </c>
      <c r="I1023" s="4">
        <f>IF(資本ストック!I1023&gt;0,LN(資本ストック!I1023),0)</f>
        <v>10.110156902714463</v>
      </c>
      <c r="J1023" s="4">
        <f>IF(資本ストック!J1023&gt;0,LN(資本ストック!J1023),0)</f>
        <v>10.088730968058533</v>
      </c>
      <c r="L1023" s="6">
        <f t="shared" ref="L1023" si="4039">E1023-E$1092</f>
        <v>-1.1896751191608423</v>
      </c>
      <c r="M1023" s="6">
        <f t="shared" ref="M1023" si="4040">F1023-F$1092</f>
        <v>-0.91701660483723657</v>
      </c>
      <c r="N1023" s="6">
        <f t="shared" ref="N1023" si="4041">G1023-G$1092</f>
        <v>-0.98992376986444874</v>
      </c>
      <c r="O1023" s="6">
        <f t="shared" ref="O1023" si="4042">H1023-H$1092</f>
        <v>-1.0164769626682606</v>
      </c>
      <c r="P1023" s="6">
        <f t="shared" si="3873"/>
        <v>-4.09148495829929</v>
      </c>
      <c r="Q1023" s="6">
        <f t="shared" si="3874"/>
        <v>-4.1062172010600673</v>
      </c>
      <c r="S1023" s="6">
        <f>L1023-logHir!L1023</f>
        <v>-0.29537731766019704</v>
      </c>
      <c r="T1023" s="6">
        <f>M1023-logHir!M1023</f>
        <v>-0.42508692384650537</v>
      </c>
      <c r="U1023" s="6">
        <f>N1023-logHir!N1023</f>
        <v>-0.29341396717999579</v>
      </c>
      <c r="V1023" s="6">
        <f>O1023-logHir!O1023</f>
        <v>-0.31237521749492814</v>
      </c>
      <c r="W1023" s="6">
        <f>P1023-logHir!P1023</f>
        <v>-3.430320271894189</v>
      </c>
      <c r="X1023" s="6">
        <f>Q1023-logHir!Q1023</f>
        <v>-3.4875215049558541</v>
      </c>
    </row>
    <row r="1024" spans="1:24" x14ac:dyDescent="0.15">
      <c r="A1024" s="1">
        <v>45</v>
      </c>
      <c r="B1024" s="1" t="s">
        <v>337</v>
      </c>
      <c r="C1024" s="1">
        <v>9</v>
      </c>
      <c r="D1024" s="1" t="s">
        <v>21</v>
      </c>
      <c r="E1024" s="4">
        <f>IF(資本ストック!E1024&gt;0,LN(資本ストック!E1024),0)</f>
        <v>9.5842562527330006</v>
      </c>
      <c r="F1024" s="4">
        <f>IF(資本ストック!F1024&gt;0,LN(資本ストック!F1024),0)</f>
        <v>10.184134287334068</v>
      </c>
      <c r="G1024" s="4">
        <f>IF(資本ストック!G1024&gt;0,LN(資本ストック!G1024),0)</f>
        <v>9.9632441783989147</v>
      </c>
      <c r="H1024" s="4">
        <f>IF(資本ストック!H1024&gt;0,LN(資本ストック!H1024),0)</f>
        <v>9.8800105482625291</v>
      </c>
      <c r="I1024" s="4">
        <f>IF(資本ストック!I1024&gt;0,LN(資本ストック!I1024),0)</f>
        <v>10.221651885163368</v>
      </c>
      <c r="J1024" s="4">
        <f>IF(資本ストック!J1024&gt;0,LN(資本ストック!J1024),0)</f>
        <v>10.261494078206029</v>
      </c>
      <c r="L1024" s="6">
        <f t="shared" ref="L1024" si="4043">E1024-E$1093</f>
        <v>-1.6725519069747357</v>
      </c>
      <c r="M1024" s="6">
        <f t="shared" ref="M1024" si="4044">F1024-F$1093</f>
        <v>-1.6581736110868341</v>
      </c>
      <c r="N1024" s="6">
        <f t="shared" ref="N1024" si="4045">G1024-G$1093</f>
        <v>-2.1903572728368506</v>
      </c>
      <c r="O1024" s="6">
        <f t="shared" ref="O1024" si="4046">H1024-H$1093</f>
        <v>-2.3616480080819695</v>
      </c>
      <c r="P1024" s="6">
        <f t="shared" si="3873"/>
        <v>-3.9799899758503852</v>
      </c>
      <c r="Q1024" s="6">
        <f t="shared" si="3874"/>
        <v>-3.933454090912571</v>
      </c>
      <c r="S1024" s="6">
        <f>L1024-logHir!L1024</f>
        <v>0.78512463417106293</v>
      </c>
      <c r="T1024" s="6">
        <f>M1024-logHir!M1024</f>
        <v>0.60474948723822042</v>
      </c>
      <c r="U1024" s="6">
        <f>N1024-logHir!N1024</f>
        <v>0.16983052091181605</v>
      </c>
      <c r="V1024" s="6">
        <f>O1024-logHir!O1024</f>
        <v>-0.23796100680456345</v>
      </c>
      <c r="W1024" s="6">
        <f>P1024-logHir!P1024</f>
        <v>-2.1638152213450645</v>
      </c>
      <c r="X1024" s="6">
        <f>Q1024-logHir!Q1024</f>
        <v>-2.0120608810412177</v>
      </c>
    </row>
    <row r="1025" spans="1:24" x14ac:dyDescent="0.15">
      <c r="A1025" s="1">
        <v>45</v>
      </c>
      <c r="B1025" s="1" t="s">
        <v>337</v>
      </c>
      <c r="C1025" s="1">
        <v>10</v>
      </c>
      <c r="D1025" s="1" t="s">
        <v>22</v>
      </c>
      <c r="E1025" s="4">
        <f>IF(資本ストック!E1025&gt;0,LN(資本ストック!E1025),0)</f>
        <v>8.5709478360333833</v>
      </c>
      <c r="F1025" s="4">
        <f>IF(資本ストック!F1025&gt;0,LN(資本ストック!F1025),0)</f>
        <v>8.8504944851841501</v>
      </c>
      <c r="G1025" s="4">
        <f>IF(資本ストック!G1025&gt;0,LN(資本ストック!G1025),0)</f>
        <v>9.25678474133165</v>
      </c>
      <c r="H1025" s="4">
        <f>IF(資本ストック!H1025&gt;0,LN(資本ストック!H1025),0)</f>
        <v>9.6497035033884959</v>
      </c>
      <c r="I1025" s="4">
        <f>IF(資本ストック!I1025&gt;0,LN(資本ストック!I1025),0)</f>
        <v>9.7028547828499896</v>
      </c>
      <c r="J1025" s="4">
        <f>IF(資本ストック!J1025&gt;0,LN(資本ストック!J1025),0)</f>
        <v>9.6879623680443157</v>
      </c>
      <c r="L1025" s="6">
        <f t="shared" ref="L1025" si="4047">E1025-E$1094</f>
        <v>-1.6703721419135498</v>
      </c>
      <c r="M1025" s="6">
        <f t="shared" ref="M1025" si="4048">F1025-F$1094</f>
        <v>-1.760422101463055</v>
      </c>
      <c r="N1025" s="6">
        <f t="shared" ref="N1025" si="4049">G1025-G$1094</f>
        <v>-1.8087003659161525</v>
      </c>
      <c r="O1025" s="6">
        <f t="shared" ref="O1025" si="4050">H1025-H$1094</f>
        <v>-1.6838399785298765</v>
      </c>
      <c r="P1025" s="6">
        <f t="shared" si="3873"/>
        <v>-4.4987870781637636</v>
      </c>
      <c r="Q1025" s="6">
        <f t="shared" si="3874"/>
        <v>-4.5069858010742845</v>
      </c>
      <c r="S1025" s="6">
        <f>L1025-logHir!L1025</f>
        <v>-0.15546511112220607</v>
      </c>
      <c r="T1025" s="6">
        <f>M1025-logHir!M1025</f>
        <v>-0.26479128064058877</v>
      </c>
      <c r="U1025" s="6">
        <f>N1025-logHir!N1025</f>
        <v>-0.47693458161210955</v>
      </c>
      <c r="V1025" s="6">
        <f>O1025-logHir!O1025</f>
        <v>-0.32666911040421454</v>
      </c>
      <c r="W1025" s="6">
        <f>P1025-logHir!P1025</f>
        <v>-3.3327159486185209</v>
      </c>
      <c r="X1025" s="6">
        <f>Q1025-logHir!Q1025</f>
        <v>-3.2494125293946308</v>
      </c>
    </row>
    <row r="1026" spans="1:24" x14ac:dyDescent="0.15">
      <c r="A1026" s="1">
        <v>45</v>
      </c>
      <c r="B1026" s="1" t="s">
        <v>337</v>
      </c>
      <c r="C1026" s="1">
        <v>11</v>
      </c>
      <c r="D1026" s="1" t="s">
        <v>23</v>
      </c>
      <c r="E1026" s="4">
        <f>IF(資本ストック!E1026&gt;0,LN(資本ストック!E1026),0)</f>
        <v>7.9396150630491293</v>
      </c>
      <c r="F1026" s="4">
        <f>IF(資本ストック!F1026&gt;0,LN(資本ストック!F1026),0)</f>
        <v>8.7007790050192018</v>
      </c>
      <c r="G1026" s="4">
        <f>IF(資本ストック!G1026&gt;0,LN(資本ストック!G1026),0)</f>
        <v>9.4283801173765571</v>
      </c>
      <c r="H1026" s="4">
        <f>IF(資本ストック!H1026&gt;0,LN(資本ストック!H1026),0)</f>
        <v>10.153458047238127</v>
      </c>
      <c r="I1026" s="4">
        <f>IF(資本ストック!I1026&gt;0,LN(資本ストック!I1026),0)</f>
        <v>10.522888487482753</v>
      </c>
      <c r="J1026" s="4">
        <f>IF(資本ストック!J1026&gt;0,LN(資本ストック!J1026),0)</f>
        <v>10.614280872715172</v>
      </c>
      <c r="L1026" s="6">
        <f t="shared" ref="L1026" si="4051">E1026-E$1095</f>
        <v>-2.8765855479292357</v>
      </c>
      <c r="M1026" s="6">
        <f t="shared" ref="M1026" si="4052">F1026-F$1095</f>
        <v>-2.5168550734817714</v>
      </c>
      <c r="N1026" s="6">
        <f t="shared" ref="N1026" si="4053">G1026-G$1095</f>
        <v>-2.4991301134279755</v>
      </c>
      <c r="O1026" s="6">
        <f t="shared" ref="O1026" si="4054">H1026-H$1095</f>
        <v>-2.1915542773020871</v>
      </c>
      <c r="P1026" s="6">
        <f t="shared" si="3873"/>
        <v>-3.6787533735310003</v>
      </c>
      <c r="Q1026" s="6">
        <f t="shared" si="3874"/>
        <v>-3.5806672964034281</v>
      </c>
      <c r="S1026" s="6">
        <f>L1026-logHir!L1026</f>
        <v>-1.0135393430065482</v>
      </c>
      <c r="T1026" s="6">
        <f>M1026-logHir!M1026</f>
        <v>-0.85319495077105323</v>
      </c>
      <c r="U1026" s="6">
        <f>N1026-logHir!N1026</f>
        <v>-0.84374984708929013</v>
      </c>
      <c r="V1026" s="6">
        <f>O1026-logHir!O1026</f>
        <v>-0.57090979643094286</v>
      </c>
      <c r="W1026" s="6">
        <f>P1026-logHir!P1026</f>
        <v>-2.3121337080732705</v>
      </c>
      <c r="X1026" s="6">
        <f>Q1026-logHir!Q1026</f>
        <v>-2.2276115671634287</v>
      </c>
    </row>
    <row r="1027" spans="1:24" x14ac:dyDescent="0.15">
      <c r="A1027" s="1">
        <v>45</v>
      </c>
      <c r="B1027" s="1" t="s">
        <v>337</v>
      </c>
      <c r="C1027" s="1">
        <v>12</v>
      </c>
      <c r="D1027" s="1" t="s">
        <v>24</v>
      </c>
      <c r="E1027" s="4">
        <f>IF(資本ストック!E1027&gt;0,LN(資本ストック!E1027),0)</f>
        <v>8.0633458385344596</v>
      </c>
      <c r="F1027" s="4">
        <f>IF(資本ストック!F1027&gt;0,LN(資本ストック!F1027),0)</f>
        <v>9.0912840187866681</v>
      </c>
      <c r="G1027" s="4">
        <f>IF(資本ストック!G1027&gt;0,LN(資本ストック!G1027),0)</f>
        <v>11.312694356372162</v>
      </c>
      <c r="H1027" s="4">
        <f>IF(資本ストック!H1027&gt;0,LN(資本ストック!H1027),0)</f>
        <v>12.166766611883823</v>
      </c>
      <c r="I1027" s="4">
        <f>IF(資本ストック!I1027&gt;0,LN(資本ストック!I1027),0)</f>
        <v>12.920667069433295</v>
      </c>
      <c r="J1027" s="4">
        <f>IF(資本ストック!J1027&gt;0,LN(資本ストック!J1027),0)</f>
        <v>13.059423344962784</v>
      </c>
      <c r="L1027" s="6">
        <f t="shared" ref="L1027" si="4055">E1027-E$1096</f>
        <v>-2.0679007998825529</v>
      </c>
      <c r="M1027" s="6">
        <f t="shared" ref="M1027" si="4056">F1027-F$1096</f>
        <v>-1.9297674904769746</v>
      </c>
      <c r="N1027" s="6">
        <f t="shared" ref="N1027" si="4057">G1027-G$1096</f>
        <v>-1.1729915588837052</v>
      </c>
      <c r="O1027" s="6">
        <f t="shared" ref="O1027" si="4058">H1027-H$1096</f>
        <v>-0.98169524271272657</v>
      </c>
      <c r="P1027" s="6">
        <f t="shared" si="3873"/>
        <v>-1.2809747915804586</v>
      </c>
      <c r="Q1027" s="6">
        <f t="shared" si="3874"/>
        <v>-1.1355248241558158</v>
      </c>
      <c r="S1027" s="6">
        <f>L1027-logHir!L1027</f>
        <v>-0.40919805342651649</v>
      </c>
      <c r="T1027" s="6">
        <f>M1027-logHir!M1027</f>
        <v>-0.454946092510367</v>
      </c>
      <c r="U1027" s="6">
        <f>N1027-logHir!N1027</f>
        <v>-0.3605615999473688</v>
      </c>
      <c r="V1027" s="6">
        <f>O1027-logHir!O1027</f>
        <v>-0.24250853875652467</v>
      </c>
      <c r="W1027" s="6">
        <f>P1027-logHir!P1027</f>
        <v>-0.6884237147708685</v>
      </c>
      <c r="X1027" s="6">
        <f>Q1027-logHir!Q1027</f>
        <v>-0.55504518698708161</v>
      </c>
    </row>
    <row r="1028" spans="1:24" x14ac:dyDescent="0.15">
      <c r="A1028" s="1">
        <v>45</v>
      </c>
      <c r="B1028" s="1" t="s">
        <v>337</v>
      </c>
      <c r="C1028" s="1">
        <v>13</v>
      </c>
      <c r="D1028" s="1" t="s">
        <v>25</v>
      </c>
      <c r="E1028" s="4">
        <f>IF(資本ストック!E1028&gt;0,LN(資本ストック!E1028),0)</f>
        <v>6.2172997073743641</v>
      </c>
      <c r="F1028" s="4">
        <f>IF(資本ストック!F1028&gt;0,LN(資本ストック!F1028),0)</f>
        <v>8.3457773026598581</v>
      </c>
      <c r="G1028" s="4">
        <f>IF(資本ストック!G1028&gt;0,LN(資本ストック!G1028),0)</f>
        <v>9.743660456015709</v>
      </c>
      <c r="H1028" s="4">
        <f>IF(資本ストック!H1028&gt;0,LN(資本ストック!H1028),0)</f>
        <v>10.184009367243824</v>
      </c>
      <c r="I1028" s="4">
        <f>IF(資本ストック!I1028&gt;0,LN(資本ストック!I1028),0)</f>
        <v>10.348372768528661</v>
      </c>
      <c r="J1028" s="4">
        <f>IF(資本ストック!J1028&gt;0,LN(資本ストック!J1028),0)</f>
        <v>10.345906309374186</v>
      </c>
      <c r="L1028" s="6">
        <f t="shared" ref="L1028" si="4059">E1028-E$1097</f>
        <v>-3.4134359999371018</v>
      </c>
      <c r="M1028" s="6">
        <f t="shared" ref="M1028" si="4060">F1028-F$1097</f>
        <v>-2.6964221568646902</v>
      </c>
      <c r="N1028" s="6">
        <f t="shared" ref="N1028" si="4061">G1028-G$1097</f>
        <v>-1.8901329159607574</v>
      </c>
      <c r="O1028" s="6">
        <f t="shared" ref="O1028" si="4062">H1028-H$1097</f>
        <v>-1.7998689852988949</v>
      </c>
      <c r="P1028" s="6">
        <f t="shared" si="3873"/>
        <v>-3.8532690924850925</v>
      </c>
      <c r="Q1028" s="6">
        <f t="shared" si="3874"/>
        <v>-3.849041859744414</v>
      </c>
      <c r="S1028" s="6">
        <f>L1028-logHir!L1028</f>
        <v>-0.99785868698180646</v>
      </c>
      <c r="T1028" s="6">
        <f>M1028-logHir!M1028</f>
        <v>-0.47955168331618836</v>
      </c>
      <c r="U1028" s="6">
        <f>N1028-logHir!N1028</f>
        <v>2.1754806675714278E-2</v>
      </c>
      <c r="V1028" s="6">
        <f>O1028-logHir!O1028</f>
        <v>-0.44867605289463874</v>
      </c>
      <c r="W1028" s="6">
        <f>P1028-logHir!P1028</f>
        <v>-2.3675211855700979</v>
      </c>
      <c r="X1028" s="6">
        <f>Q1028-logHir!Q1028</f>
        <v>-2.3424278684825754</v>
      </c>
    </row>
    <row r="1029" spans="1:24" x14ac:dyDescent="0.15">
      <c r="A1029" s="1">
        <v>45</v>
      </c>
      <c r="B1029" s="1" t="s">
        <v>337</v>
      </c>
      <c r="C1029" s="1">
        <v>14</v>
      </c>
      <c r="D1029" s="1" t="s">
        <v>26</v>
      </c>
      <c r="E1029" s="4">
        <f>IF(資本ストック!E1029&gt;0,LN(資本ストック!E1029),0)</f>
        <v>0.98959993395701928</v>
      </c>
      <c r="F1029" s="4">
        <f>IF(資本ストック!F1029&gt;0,LN(資本ストック!F1029),0)</f>
        <v>6.1339342971075972</v>
      </c>
      <c r="G1029" s="4">
        <f>IF(資本ストック!G1029&gt;0,LN(資本ストック!G1029),0)</f>
        <v>9.0895562506456784</v>
      </c>
      <c r="H1029" s="4">
        <f>IF(資本ストック!H1029&gt;0,LN(資本ストック!H1029),0)</f>
        <v>10.319047579100477</v>
      </c>
      <c r="I1029" s="4">
        <f>IF(資本ストック!I1029&gt;0,LN(資本ストック!I1029),0)</f>
        <v>11.278452150472493</v>
      </c>
      <c r="J1029" s="4">
        <f>IF(資本ストック!J1029&gt;0,LN(資本ストック!J1029),0)</f>
        <v>11.392649458624883</v>
      </c>
      <c r="L1029" s="6">
        <f t="shared" ref="L1029" si="4063">E1029-E$1098</f>
        <v>-5.3446448553655053</v>
      </c>
      <c r="M1029" s="6">
        <f t="shared" ref="M1029" si="4064">F1029-F$1098</f>
        <v>-2.2429359118466348</v>
      </c>
      <c r="N1029" s="6">
        <f t="shared" ref="N1029" si="4065">G1029-G$1098</f>
        <v>-0.30750611422972973</v>
      </c>
      <c r="O1029" s="6">
        <f t="shared" ref="O1029" si="4066">H1029-H$1098</f>
        <v>0.4108908320914697</v>
      </c>
      <c r="P1029" s="6">
        <f t="shared" si="3873"/>
        <v>-2.9231897105412603</v>
      </c>
      <c r="Q1029" s="6">
        <f t="shared" si="3874"/>
        <v>-2.8022987104937176</v>
      </c>
      <c r="S1029" s="6">
        <f>L1029-logHir!L1029</f>
        <v>-2.8555227780143513</v>
      </c>
      <c r="T1029" s="6">
        <f>M1029-logHir!M1029</f>
        <v>-1.586318564993447</v>
      </c>
      <c r="U1029" s="6">
        <f>N1029-logHir!N1029</f>
        <v>0.46623325169725405</v>
      </c>
      <c r="V1029" s="6">
        <f>O1029-logHir!O1029</f>
        <v>0.75768785335455213</v>
      </c>
      <c r="W1029" s="6">
        <f>P1029-logHir!P1029</f>
        <v>-3.0825311731252469</v>
      </c>
      <c r="X1029" s="6">
        <f>Q1029-logHir!Q1029</f>
        <v>-3.0469322791727746</v>
      </c>
    </row>
    <row r="1030" spans="1:24" x14ac:dyDescent="0.15">
      <c r="A1030" s="1">
        <v>45</v>
      </c>
      <c r="B1030" s="1" t="s">
        <v>337</v>
      </c>
      <c r="C1030" s="1">
        <v>15</v>
      </c>
      <c r="D1030" s="1" t="s">
        <v>27</v>
      </c>
      <c r="E1030" s="4">
        <f>IF(資本ストック!E1030&gt;0,LN(資本ストック!E1030),0)</f>
        <v>9.7303263316941138</v>
      </c>
      <c r="F1030" s="4">
        <f>IF(資本ストック!F1030&gt;0,LN(資本ストック!F1030),0)</f>
        <v>10.629144323799309</v>
      </c>
      <c r="G1030" s="4">
        <f>IF(資本ストック!G1030&gt;0,LN(資本ストック!G1030),0)</f>
        <v>11.323568771558168</v>
      </c>
      <c r="H1030" s="4">
        <f>IF(資本ストック!H1030&gt;0,LN(資本ストック!H1030),0)</f>
        <v>11.718251526917436</v>
      </c>
      <c r="I1030" s="4">
        <f>IF(資本ストック!I1030&gt;0,LN(資本ストック!I1030),0)</f>
        <v>12.045362697835278</v>
      </c>
      <c r="J1030" s="4">
        <f>IF(資本ストック!J1030&gt;0,LN(資本ストック!J1030),0)</f>
        <v>12.037560784467724</v>
      </c>
      <c r="L1030" s="6">
        <f t="shared" ref="L1030" si="4067">E1030-E$1099</f>
        <v>-1.3221379821889325</v>
      </c>
      <c r="M1030" s="6">
        <f t="shared" ref="M1030" si="4068">F1030-F$1099</f>
        <v>-1.0643853506884948</v>
      </c>
      <c r="N1030" s="6">
        <f t="shared" ref="N1030" si="4069">G1030-G$1099</f>
        <v>-0.97554645860147104</v>
      </c>
      <c r="O1030" s="6">
        <f t="shared" ref="O1030" si="4070">H1030-H$1099</f>
        <v>-0.88594438496494732</v>
      </c>
      <c r="P1030" s="6">
        <f t="shared" si="3873"/>
        <v>-2.1562791631784748</v>
      </c>
      <c r="Q1030" s="6">
        <f t="shared" si="3874"/>
        <v>-2.1573873846508764</v>
      </c>
      <c r="S1030" s="6">
        <f>L1030-logHir!L1030</f>
        <v>-0.43303626609716162</v>
      </c>
      <c r="T1030" s="6">
        <f>M1030-logHir!M1030</f>
        <v>-0.39310177828724235</v>
      </c>
      <c r="U1030" s="6">
        <f>N1030-logHir!N1030</f>
        <v>-0.31642760118203483</v>
      </c>
      <c r="V1030" s="6">
        <f>O1030-logHir!O1030</f>
        <v>-0.15793410896189286</v>
      </c>
      <c r="W1030" s="6">
        <f>P1030-logHir!P1030</f>
        <v>-1.4091503758334643</v>
      </c>
      <c r="X1030" s="6">
        <f>Q1030-logHir!Q1030</f>
        <v>-1.451254615736838</v>
      </c>
    </row>
    <row r="1031" spans="1:24" x14ac:dyDescent="0.15">
      <c r="A1031" s="1">
        <v>45</v>
      </c>
      <c r="B1031" s="1" t="s">
        <v>336</v>
      </c>
      <c r="C1031" s="1">
        <v>16</v>
      </c>
      <c r="D1031" s="1" t="s">
        <v>10</v>
      </c>
      <c r="E1031" s="4">
        <f>IF(資本ストック!E1031&gt;0,LN(資本ストック!E1031),0)</f>
        <v>11.620628208889123</v>
      </c>
      <c r="F1031" s="4">
        <f>IF(資本ストック!F1031&gt;0,LN(資本ストック!F1031),0)</f>
        <v>11.667161004188118</v>
      </c>
      <c r="G1031" s="4">
        <f>IF(資本ストック!G1031&gt;0,LN(資本ストック!G1031),0)</f>
        <v>12.17992903234941</v>
      </c>
      <c r="H1031" s="4">
        <f>IF(資本ストック!H1031&gt;0,LN(資本ストック!H1031),0)</f>
        <v>12.422258161250999</v>
      </c>
      <c r="I1031" s="4">
        <f>IF(資本ストック!I1031&gt;0,LN(資本ストック!I1031),0)</f>
        <v>12.345296967069277</v>
      </c>
      <c r="J1031" s="4">
        <f>IF(資本ストック!J1031&gt;0,LN(資本ストック!J1031),0)</f>
        <v>12.290874836777684</v>
      </c>
      <c r="L1031" s="6">
        <f t="shared" ref="L1031" si="4071">E1031-E$1100</f>
        <v>-0.23788392293133498</v>
      </c>
      <c r="M1031" s="6">
        <f t="shared" ref="M1031" si="4072">F1031-F$1100</f>
        <v>-0.57818567700884671</v>
      </c>
      <c r="N1031" s="6">
        <f t="shared" ref="N1031" si="4073">G1031-G$1100</f>
        <v>-0.43945482540866898</v>
      </c>
      <c r="O1031" s="6">
        <f t="shared" ref="O1031" si="4074">H1031-H$1100</f>
        <v>-0.5928955989021194</v>
      </c>
      <c r="P1031" s="6">
        <f t="shared" si="3873"/>
        <v>-1.8563448939444758</v>
      </c>
      <c r="Q1031" s="6">
        <f t="shared" si="3874"/>
        <v>-1.904073332340916</v>
      </c>
      <c r="S1031" s="6">
        <f>L1031-logHir!L1031</f>
        <v>0.25232546519269761</v>
      </c>
      <c r="T1031" s="6">
        <f>M1031-logHir!M1031</f>
        <v>-0.21179340477566733</v>
      </c>
      <c r="U1031" s="6">
        <f>N1031-logHir!N1031</f>
        <v>5.8816514111398988E-2</v>
      </c>
      <c r="V1031" s="6">
        <f>O1031-logHir!O1031</f>
        <v>-0.12869063519200452</v>
      </c>
      <c r="W1031" s="6">
        <f>P1031-logHir!P1031</f>
        <v>-1.3370332434000272</v>
      </c>
      <c r="X1031" s="6">
        <f>Q1031-logHir!Q1031</f>
        <v>-1.4230751552338603</v>
      </c>
    </row>
    <row r="1032" spans="1:24" x14ac:dyDescent="0.15">
      <c r="A1032" s="1">
        <v>45</v>
      </c>
      <c r="B1032" s="1" t="s">
        <v>336</v>
      </c>
      <c r="C1032" s="1">
        <v>17</v>
      </c>
      <c r="D1032" s="1" t="s">
        <v>11</v>
      </c>
      <c r="E1032" s="4">
        <f>IF(資本ストック!E1032&gt;0,LN(資本ストック!E1032),0)</f>
        <v>12.451693848614745</v>
      </c>
      <c r="F1032" s="4">
        <f>IF(資本ストック!F1032&gt;0,LN(資本ストック!F1032),0)</f>
        <v>12.496219501371645</v>
      </c>
      <c r="G1032" s="4">
        <f>IF(資本ストック!G1032&gt;0,LN(資本ストック!G1032),0)</f>
        <v>13.009468226736589</v>
      </c>
      <c r="H1032" s="4">
        <f>IF(資本ストック!H1032&gt;0,LN(資本ストック!H1032),0)</f>
        <v>13.256018583977809</v>
      </c>
      <c r="I1032" s="4">
        <f>IF(資本ストック!I1032&gt;0,LN(資本ストック!I1032),0)</f>
        <v>13.163461476918412</v>
      </c>
      <c r="J1032" s="4">
        <f>IF(資本ストック!J1032&gt;0,LN(資本ストック!J1032),0)</f>
        <v>13.126328501163584</v>
      </c>
      <c r="L1032" s="6">
        <f t="shared" ref="L1032" si="4075">E1032-E$1101</f>
        <v>-0.14874225602196667</v>
      </c>
      <c r="M1032" s="6">
        <f t="shared" ref="M1032" si="4076">F1032-F$1101</f>
        <v>-1.1589473161231645</v>
      </c>
      <c r="N1032" s="6">
        <f t="shared" ref="N1032" si="4077">G1032-G$1101</f>
        <v>-0.99896840882467508</v>
      </c>
      <c r="O1032" s="6">
        <f t="shared" ref="O1032" si="4078">H1032-H$1101</f>
        <v>-1.1118808595388519</v>
      </c>
      <c r="P1032" s="6">
        <f t="shared" si="3873"/>
        <v>-1.038180384095341</v>
      </c>
      <c r="Q1032" s="6">
        <f t="shared" si="3874"/>
        <v>-1.0686196679550157</v>
      </c>
      <c r="S1032" s="6">
        <f>L1032-logHir!L1032</f>
        <v>0.31250357824798058</v>
      </c>
      <c r="T1032" s="6">
        <f>M1032-logHir!M1032</f>
        <v>-0.62326572620473542</v>
      </c>
      <c r="U1032" s="6">
        <f>N1032-logHir!N1032</f>
        <v>-0.36134341184986063</v>
      </c>
      <c r="V1032" s="6">
        <f>O1032-logHir!O1032</f>
        <v>-0.56051646554295864</v>
      </c>
      <c r="W1032" s="6">
        <f>P1032-logHir!P1032</f>
        <v>-0.54544474832079715</v>
      </c>
      <c r="X1032" s="6">
        <f>Q1032-logHir!Q1032</f>
        <v>-0.58736722590436941</v>
      </c>
    </row>
    <row r="1033" spans="1:24" x14ac:dyDescent="0.15">
      <c r="A1033" s="1">
        <v>45</v>
      </c>
      <c r="B1033" s="1" t="s">
        <v>336</v>
      </c>
      <c r="C1033" s="1">
        <v>18</v>
      </c>
      <c r="D1033" s="1" t="s">
        <v>12</v>
      </c>
      <c r="E1033" s="4">
        <f>IF(資本ストック!E1033&gt;0,LN(資本ストック!E1033),0)</f>
        <v>10.944652311916482</v>
      </c>
      <c r="F1033" s="4">
        <f>IF(資本ストック!F1033&gt;0,LN(資本ストック!F1033),0)</f>
        <v>12.386177202550815</v>
      </c>
      <c r="G1033" s="4">
        <f>IF(資本ストック!G1033&gt;0,LN(資本ストック!G1033),0)</f>
        <v>12.457885723813069</v>
      </c>
      <c r="H1033" s="4">
        <f>IF(資本ストック!H1033&gt;0,LN(資本ストック!H1033),0)</f>
        <v>12.73716455776691</v>
      </c>
      <c r="I1033" s="4">
        <f>IF(資本ストック!I1033&gt;0,LN(資本ストック!I1033),0)</f>
        <v>12.595729133196746</v>
      </c>
      <c r="J1033" s="4">
        <f>IF(資本ストック!J1033&gt;0,LN(資本ストック!J1033),0)</f>
        <v>12.55861964224041</v>
      </c>
      <c r="L1033" s="6">
        <f t="shared" ref="L1033" si="4079">E1033-E$1102</f>
        <v>-0.97483208904381868</v>
      </c>
      <c r="M1033" s="6">
        <f t="shared" ref="M1033" si="4080">F1033-F$1102</f>
        <v>-0.74855682765276121</v>
      </c>
      <c r="N1033" s="6">
        <f t="shared" ref="N1033" si="4081">G1033-G$1102</f>
        <v>-0.96541419429037667</v>
      </c>
      <c r="O1033" s="6">
        <f t="shared" ref="O1033" si="4082">H1033-H$1102</f>
        <v>-0.7911236229764409</v>
      </c>
      <c r="P1033" s="6">
        <f t="shared" si="3873"/>
        <v>-1.6059127278170067</v>
      </c>
      <c r="Q1033" s="6">
        <f t="shared" si="3874"/>
        <v>-1.6363285268781897</v>
      </c>
      <c r="S1033" s="6">
        <f>L1033-logHir!L1033</f>
        <v>-0.47900151047381812</v>
      </c>
      <c r="T1033" s="6">
        <f>M1033-logHir!M1033</f>
        <v>-0.3187587643374048</v>
      </c>
      <c r="U1033" s="6">
        <f>N1033-logHir!N1033</f>
        <v>-0.477245706650546</v>
      </c>
      <c r="V1033" s="6">
        <f>O1033-logHir!O1033</f>
        <v>-0.27738359505264754</v>
      </c>
      <c r="W1033" s="6">
        <f>P1033-logHir!P1033</f>
        <v>-1.2617989588910632</v>
      </c>
      <c r="X1033" s="6">
        <f>Q1033-logHir!Q1033</f>
        <v>-1.3483247740881001</v>
      </c>
    </row>
    <row r="1034" spans="1:24" x14ac:dyDescent="0.15">
      <c r="A1034" s="1">
        <v>45</v>
      </c>
      <c r="B1034" s="1" t="s">
        <v>336</v>
      </c>
      <c r="C1034" s="1">
        <v>19</v>
      </c>
      <c r="D1034" s="1" t="s">
        <v>13</v>
      </c>
      <c r="E1034" s="4">
        <f>IF(資本ストック!E1034&gt;0,LN(資本ストック!E1034),0)</f>
        <v>10.458935173303416</v>
      </c>
      <c r="F1034" s="4">
        <f>IF(資本ストック!F1034&gt;0,LN(資本ストック!F1034),0)</f>
        <v>11.069073208883557</v>
      </c>
      <c r="G1034" s="4">
        <f>IF(資本ストック!G1034&gt;0,LN(資本ストック!G1034),0)</f>
        <v>10.933074095012405</v>
      </c>
      <c r="H1034" s="4">
        <f>IF(資本ストック!H1034&gt;0,LN(資本ストック!H1034),0)</f>
        <v>11.138001462700533</v>
      </c>
      <c r="I1034" s="4">
        <f>IF(資本ストック!I1034&gt;0,LN(資本ストック!I1034),0)</f>
        <v>11.935282790681214</v>
      </c>
      <c r="J1034" s="4">
        <f>IF(資本ストック!J1034&gt;0,LN(資本ストック!J1034),0)</f>
        <v>11.88505110416018</v>
      </c>
      <c r="L1034" s="6">
        <f t="shared" ref="L1034" si="4083">E1034-E$1103</f>
        <v>-0.76564620467114608</v>
      </c>
      <c r="M1034" s="6">
        <f t="shared" ref="M1034" si="4084">F1034-F$1103</f>
        <v>-0.52028252312237377</v>
      </c>
      <c r="N1034" s="6">
        <f t="shared" ref="N1034" si="4085">G1034-G$1103</f>
        <v>-0.86912528655521903</v>
      </c>
      <c r="O1034" s="6">
        <f t="shared" ref="O1034" si="4086">H1034-H$1103</f>
        <v>-1.0889286101562448</v>
      </c>
      <c r="P1034" s="6">
        <f t="shared" si="3873"/>
        <v>-2.2663590703325394</v>
      </c>
      <c r="Q1034" s="6">
        <f t="shared" si="3874"/>
        <v>-2.3098970649584203</v>
      </c>
      <c r="S1034" s="6">
        <f>L1034-logHir!L1034</f>
        <v>-0.11845854676295708</v>
      </c>
      <c r="T1034" s="6">
        <f>M1034-logHir!M1034</f>
        <v>5.6658521650552629E-2</v>
      </c>
      <c r="U1034" s="6">
        <f>N1034-logHir!N1034</f>
        <v>-0.23218724915225764</v>
      </c>
      <c r="V1034" s="6">
        <f>O1034-logHir!O1034</f>
        <v>-0.58388129235682662</v>
      </c>
      <c r="W1034" s="6">
        <f>P1034-logHir!P1034</f>
        <v>-1.65128864541947</v>
      </c>
      <c r="X1034" s="6">
        <f>Q1034-logHir!Q1034</f>
        <v>-1.6988675887583611</v>
      </c>
    </row>
    <row r="1035" spans="1:24" x14ac:dyDescent="0.15">
      <c r="A1035" s="1">
        <v>45</v>
      </c>
      <c r="B1035" s="1" t="s">
        <v>336</v>
      </c>
      <c r="C1035" s="1">
        <v>20</v>
      </c>
      <c r="D1035" s="1" t="s">
        <v>14</v>
      </c>
      <c r="E1035" s="4">
        <f>IF(資本ストック!E1035&gt;0,LN(資本ストック!E1035),0)</f>
        <v>10.355561363374203</v>
      </c>
      <c r="F1035" s="4">
        <f>IF(資本ストック!F1035&gt;0,LN(資本ストック!F1035),0)</f>
        <v>12.152742077087151</v>
      </c>
      <c r="G1035" s="4">
        <f>IF(資本ストック!G1035&gt;0,LN(資本ストック!G1035),0)</f>
        <v>13.036695883857599</v>
      </c>
      <c r="H1035" s="4">
        <f>IF(資本ストック!H1035&gt;0,LN(資本ストック!H1035),0)</f>
        <v>13.426580362022602</v>
      </c>
      <c r="I1035" s="4">
        <f>IF(資本ストック!I1035&gt;0,LN(資本ストック!I1035),0)</f>
        <v>13.496365692283671</v>
      </c>
      <c r="J1035" s="4">
        <f>IF(資本ストック!J1035&gt;0,LN(資本ストック!J1035),0)</f>
        <v>13.475891121769948</v>
      </c>
      <c r="L1035" s="6">
        <f t="shared" ref="L1035" si="4087">E1035-E$1104</f>
        <v>-0.5749384092444938</v>
      </c>
      <c r="M1035" s="6">
        <f t="shared" ref="M1035" si="4088">F1035-F$1104</f>
        <v>-0.81672032862850585</v>
      </c>
      <c r="N1035" s="6">
        <f t="shared" ref="N1035" si="4089">G1035-G$1104</f>
        <v>-0.7859058813115638</v>
      </c>
      <c r="O1035" s="6">
        <f t="shared" ref="O1035" si="4090">H1035-H$1104</f>
        <v>-0.78619428520296886</v>
      </c>
      <c r="P1035" s="6">
        <f t="shared" si="3873"/>
        <v>-0.70527616873008192</v>
      </c>
      <c r="Q1035" s="6">
        <f t="shared" si="3874"/>
        <v>-0.71905704734865239</v>
      </c>
      <c r="S1035" s="6">
        <f>L1035-logHir!L1035</f>
        <v>-1.7911096223189205E-2</v>
      </c>
      <c r="T1035" s="6">
        <f>M1035-logHir!M1035</f>
        <v>-0.48641750559098362</v>
      </c>
      <c r="U1035" s="6">
        <f>N1035-logHir!N1035</f>
        <v>-2.1789894066122528E-2</v>
      </c>
      <c r="V1035" s="6">
        <f>O1035-logHir!O1035</f>
        <v>5.8436221957681056E-2</v>
      </c>
      <c r="W1035" s="6">
        <f>P1035-logHir!P1035</f>
        <v>0.10182810195757064</v>
      </c>
      <c r="X1035" s="6">
        <f>Q1035-logHir!Q1035</f>
        <v>9.7563382110624985E-2</v>
      </c>
    </row>
    <row r="1036" spans="1:24" x14ac:dyDescent="0.15">
      <c r="A1036" s="1">
        <v>45</v>
      </c>
      <c r="B1036" s="1" t="s">
        <v>336</v>
      </c>
      <c r="C1036" s="1">
        <v>21</v>
      </c>
      <c r="D1036" s="1" t="s">
        <v>15</v>
      </c>
      <c r="E1036" s="4">
        <f>IF(資本ストック!E1036&gt;0,LN(資本ストック!E1036),0)</f>
        <v>11.451427356237311</v>
      </c>
      <c r="F1036" s="4">
        <f>IF(資本ストック!F1036&gt;0,LN(資本ストック!F1036),0)</f>
        <v>12.525356093540013</v>
      </c>
      <c r="G1036" s="4">
        <f>IF(資本ストック!G1036&gt;0,LN(資本ストック!G1036),0)</f>
        <v>12.972582599682019</v>
      </c>
      <c r="H1036" s="4">
        <f>IF(資本ストック!H1036&gt;0,LN(資本ストック!H1036),0)</f>
        <v>13.531367320687417</v>
      </c>
      <c r="I1036" s="4">
        <f>IF(資本ストック!I1036&gt;0,LN(資本ストック!I1036),0)</f>
        <v>13.563307058728723</v>
      </c>
      <c r="J1036" s="4">
        <f>IF(資本ストック!J1036&gt;0,LN(資本ストック!J1036),0)</f>
        <v>13.51854486930694</v>
      </c>
      <c r="L1036" s="6">
        <f t="shared" ref="L1036" si="4091">E1036-E$1105</f>
        <v>-1.1405681337823754</v>
      </c>
      <c r="M1036" s="6">
        <f t="shared" ref="M1036" si="4092">F1036-F$1105</f>
        <v>-1.1521036107898208</v>
      </c>
      <c r="N1036" s="6">
        <f t="shared" ref="N1036" si="4093">G1036-G$1105</f>
        <v>-1.1668084349783072</v>
      </c>
      <c r="O1036" s="6">
        <f t="shared" ref="O1036" si="4094">H1036-H$1105</f>
        <v>-1.0205621491470769</v>
      </c>
      <c r="P1036" s="6">
        <f t="shared" si="3873"/>
        <v>-0.63833480228502992</v>
      </c>
      <c r="Q1036" s="6">
        <f t="shared" si="3874"/>
        <v>-0.67640329981166047</v>
      </c>
      <c r="S1036" s="6">
        <f>L1036-logHir!L1036</f>
        <v>-0.3705084440707811</v>
      </c>
      <c r="T1036" s="6">
        <f>M1036-logHir!M1036</f>
        <v>-0.53090420993084919</v>
      </c>
      <c r="U1036" s="6">
        <f>N1036-logHir!N1036</f>
        <v>-0.51035634551167064</v>
      </c>
      <c r="V1036" s="6">
        <f>O1036-logHir!O1036</f>
        <v>-0.37805869964359928</v>
      </c>
      <c r="W1036" s="6">
        <f>P1036-logHir!P1036</f>
        <v>0.14199982404565858</v>
      </c>
      <c r="X1036" s="6">
        <f>Q1036-logHir!Q1036</f>
        <v>0.1053179095685266</v>
      </c>
    </row>
    <row r="1037" spans="1:24" x14ac:dyDescent="0.15">
      <c r="A1037" s="1">
        <v>45</v>
      </c>
      <c r="B1037" s="1" t="s">
        <v>213</v>
      </c>
      <c r="C1037" s="1">
        <v>22</v>
      </c>
      <c r="D1037" s="1" t="s">
        <v>7</v>
      </c>
      <c r="E1037" s="4">
        <f>IF(資本ストック!E1037&gt;0,LN(資本ストック!E1037),0)</f>
        <v>11.517817694814696</v>
      </c>
      <c r="F1037" s="4">
        <f>IF(資本ストック!F1037&gt;0,LN(資本ストック!F1037),0)</f>
        <v>12.837451977988946</v>
      </c>
      <c r="G1037" s="4">
        <f>IF(資本ストック!G1037&gt;0,LN(資本ストック!G1037),0)</f>
        <v>13.633874698856948</v>
      </c>
      <c r="H1037" s="4">
        <f>IF(資本ストック!H1037&gt;0,LN(資本ストック!H1037),0)</f>
        <v>14.318474856132941</v>
      </c>
      <c r="I1037" s="4">
        <f>IF(資本ストック!I1037&gt;0,LN(資本ストック!I1037),0)</f>
        <v>14.334524135941978</v>
      </c>
      <c r="J1037" s="4">
        <f>IF(資本ストック!J1037&gt;0,LN(資本ストック!J1037),0)</f>
        <v>14.32352293449129</v>
      </c>
      <c r="L1037" s="6">
        <f t="shared" ref="L1037" si="4095">E1037-E$1106</f>
        <v>-0.6682682898785437</v>
      </c>
      <c r="M1037" s="6">
        <f t="shared" ref="M1037" si="4096">F1037-F$1106</f>
        <v>-0.65194069981236247</v>
      </c>
      <c r="N1037" s="6">
        <f t="shared" ref="N1037" si="4097">G1037-G$1106</f>
        <v>-0.76522881131289822</v>
      </c>
      <c r="O1037" s="6">
        <f t="shared" ref="O1037" si="4098">H1037-H$1106</f>
        <v>-0.53719421714527549</v>
      </c>
      <c r="P1037" s="6">
        <f t="shared" si="3873"/>
        <v>0.13288227492822458</v>
      </c>
      <c r="Q1037" s="6">
        <f t="shared" si="3874"/>
        <v>0.12857476537269008</v>
      </c>
      <c r="S1037" s="6">
        <f>L1037-logHir!L1037</f>
        <v>-0.17801808383812556</v>
      </c>
      <c r="T1037" s="6">
        <f>M1037-logHir!M1037</f>
        <v>-0.20390804723009381</v>
      </c>
      <c r="U1037" s="6">
        <f>N1037-logHir!N1037</f>
        <v>-0.29320377639971973</v>
      </c>
      <c r="V1037" s="6">
        <f>O1037-logHir!O1037</f>
        <v>-7.1541317709970187E-2</v>
      </c>
      <c r="W1037" s="6">
        <f>P1037-logHir!P1037</f>
        <v>0.57278482366011296</v>
      </c>
      <c r="X1037" s="6">
        <f>Q1037-logHir!Q1037</f>
        <v>0.55564430336598392</v>
      </c>
    </row>
    <row r="1038" spans="1:24" x14ac:dyDescent="0.15">
      <c r="A1038" s="1">
        <v>45</v>
      </c>
      <c r="B1038" s="1" t="s">
        <v>213</v>
      </c>
      <c r="C1038" s="1">
        <v>23</v>
      </c>
      <c r="D1038" s="1" t="s">
        <v>28</v>
      </c>
      <c r="E1038" s="4">
        <f>IF(資本ストック!E1038&gt;0,LN(資本ストック!E1038),0)</f>
        <v>12.288255180875948</v>
      </c>
      <c r="F1038" s="4">
        <f>IF(資本ストック!F1038&gt;0,LN(資本ストック!F1038),0)</f>
        <v>12.851357252207587</v>
      </c>
      <c r="G1038" s="4">
        <f>IF(資本ストック!G1038&gt;0,LN(資本ストック!G1038),0)</f>
        <v>13.30058507897755</v>
      </c>
      <c r="H1038" s="4">
        <f>IF(資本ストック!H1038&gt;0,LN(資本ストック!H1038),0)</f>
        <v>13.99251772516366</v>
      </c>
      <c r="I1038" s="4">
        <f>IF(資本ストック!I1038&gt;0,LN(資本ストック!I1038),0)</f>
        <v>14.145423230349275</v>
      </c>
      <c r="J1038" s="4">
        <f>IF(資本ストック!J1038&gt;0,LN(資本ストック!J1038),0)</f>
        <v>14.138852933027499</v>
      </c>
      <c r="L1038" s="6">
        <f t="shared" ref="L1038" si="4099">E1038-E$1107</f>
        <v>-0.41136197953815312</v>
      </c>
      <c r="M1038" s="6">
        <f t="shared" ref="M1038" si="4100">F1038-F$1107</f>
        <v>-0.64468003147467989</v>
      </c>
      <c r="N1038" s="6">
        <f t="shared" ref="N1038" si="4101">G1038-G$1107</f>
        <v>-0.69562350812428342</v>
      </c>
      <c r="O1038" s="6">
        <f t="shared" ref="O1038" si="4102">H1038-H$1107</f>
        <v>-0.60008872963761029</v>
      </c>
      <c r="P1038" s="6">
        <f t="shared" si="3873"/>
        <v>-5.6218630664478297E-2</v>
      </c>
      <c r="Q1038" s="6">
        <f t="shared" si="3874"/>
        <v>-5.6095236091101341E-2</v>
      </c>
      <c r="S1038" s="6">
        <f>L1038-logHir!L1038</f>
        <v>-9.6756248549827006E-2</v>
      </c>
      <c r="T1038" s="6">
        <f>M1038-logHir!M1038</f>
        <v>-0.22189550766080224</v>
      </c>
      <c r="U1038" s="6">
        <f>N1038-logHir!N1038</f>
        <v>-0.30725338466862695</v>
      </c>
      <c r="V1038" s="6">
        <f>O1038-logHir!O1038</f>
        <v>-0.22901824675979476</v>
      </c>
      <c r="W1038" s="6">
        <f>P1038-logHir!P1038</f>
        <v>0.30353101566836393</v>
      </c>
      <c r="X1038" s="6">
        <f>Q1038-logHir!Q1038</f>
        <v>0.29096424457660319</v>
      </c>
    </row>
    <row r="1039" spans="1:24" x14ac:dyDescent="0.15">
      <c r="A1039" s="1">
        <v>46</v>
      </c>
      <c r="B1039" s="1" t="s">
        <v>338</v>
      </c>
      <c r="C1039" s="1">
        <v>1</v>
      </c>
      <c r="D1039" s="1" t="s">
        <v>8</v>
      </c>
      <c r="E1039" s="4">
        <f>IF(資本ストック!E1039&gt;0,LN(資本ストック!E1039),0)</f>
        <v>13.812203267780708</v>
      </c>
      <c r="F1039" s="4">
        <f>IF(資本ストック!F1039&gt;0,LN(資本ストック!F1039),0)</f>
        <v>13.959412046173552</v>
      </c>
      <c r="G1039" s="4">
        <f>IF(資本ストック!G1039&gt;0,LN(資本ストック!G1039),0)</f>
        <v>14.347116020925917</v>
      </c>
      <c r="H1039" s="4">
        <f>IF(資本ストック!H1039&gt;0,LN(資本ストック!H1039),0)</f>
        <v>14.50319620882618</v>
      </c>
      <c r="I1039" s="4">
        <f>IF(資本ストック!I1039&gt;0,LN(資本ストック!I1039),0)</f>
        <v>14.661855054184354</v>
      </c>
      <c r="J1039" s="4">
        <f>IF(資本ストック!J1039&gt;0,LN(資本ストック!J1039),0)</f>
        <v>14.674628004556839</v>
      </c>
      <c r="L1039" s="6">
        <f t="shared" ref="L1039" si="4103">E1039-E$1085</f>
        <v>0.3990545593630781</v>
      </c>
      <c r="M1039" s="6">
        <f t="shared" ref="M1039" si="4104">F1039-F$1085</f>
        <v>0.32092658235895222</v>
      </c>
      <c r="N1039" s="6">
        <f t="shared" ref="N1039" si="4105">G1039-G$1085</f>
        <v>0.35976248545154554</v>
      </c>
      <c r="O1039" s="6">
        <f t="shared" ref="O1039" si="4106">H1039-H$1085</f>
        <v>0.31723145742227743</v>
      </c>
      <c r="P1039" s="6">
        <f t="shared" si="3873"/>
        <v>0.46021319317060083</v>
      </c>
      <c r="Q1039" s="6">
        <f t="shared" si="3874"/>
        <v>0.47967983543823856</v>
      </c>
      <c r="S1039" s="6">
        <f>L1039-logHir!L1039</f>
        <v>-0.19509870683060093</v>
      </c>
      <c r="T1039" s="6">
        <f>M1039-logHir!M1039</f>
        <v>-0.28753462340465497</v>
      </c>
      <c r="U1039" s="6">
        <f>N1039-logHir!N1039</f>
        <v>-0.22477653524811991</v>
      </c>
      <c r="V1039" s="6">
        <f>O1039-logHir!O1039</f>
        <v>-0.20093032209226891</v>
      </c>
      <c r="W1039" s="6">
        <f>P1039-logHir!P1039</f>
        <v>-8.9554441283272723E-2</v>
      </c>
      <c r="X1039" s="6">
        <f>Q1039-logHir!Q1039</f>
        <v>-7.6862217453783188E-2</v>
      </c>
    </row>
    <row r="1040" spans="1:24" x14ac:dyDescent="0.15">
      <c r="A1040" s="1">
        <v>46</v>
      </c>
      <c r="B1040" s="1" t="s">
        <v>338</v>
      </c>
      <c r="C1040" s="1">
        <v>2</v>
      </c>
      <c r="D1040" s="1" t="s">
        <v>9</v>
      </c>
      <c r="E1040" s="4">
        <f>IF(資本ストック!E1040&gt;0,LN(資本ストック!E1040),0)</f>
        <v>9.320923676609441</v>
      </c>
      <c r="F1040" s="4">
        <f>IF(資本ストック!F1040&gt;0,LN(資本ストック!F1040),0)</f>
        <v>10.035438771264957</v>
      </c>
      <c r="G1040" s="4">
        <f>IF(資本ストック!G1040&gt;0,LN(資本ストック!G1040),0)</f>
        <v>10.641338817775326</v>
      </c>
      <c r="H1040" s="4">
        <f>IF(資本ストック!H1040&gt;0,LN(資本ストック!H1040),0)</f>
        <v>10.398384112416949</v>
      </c>
      <c r="I1040" s="4">
        <f>IF(資本ストック!I1040&gt;0,LN(資本ストック!I1040),0)</f>
        <v>10.648759715004498</v>
      </c>
      <c r="J1040" s="4">
        <f>IF(資本ストック!J1040&gt;0,LN(資本ストック!J1040),0)</f>
        <v>10.674707203776459</v>
      </c>
      <c r="L1040" s="6">
        <f t="shared" ref="L1040" si="4107">E1040-E$1086</f>
        <v>-0.62419155062631226</v>
      </c>
      <c r="M1040" s="6">
        <f t="shared" ref="M1040" si="4108">F1040-F$1086</f>
        <v>-8.5404065565340304E-2</v>
      </c>
      <c r="N1040" s="6">
        <f t="shared" ref="N1040" si="4109">G1040-G$1086</f>
        <v>0.43148214498629223</v>
      </c>
      <c r="O1040" s="6">
        <f t="shared" ref="O1040" si="4110">H1040-H$1086</f>
        <v>0.20406181999120498</v>
      </c>
      <c r="P1040" s="6">
        <f t="shared" si="3873"/>
        <v>-3.5528821460092548</v>
      </c>
      <c r="Q1040" s="6">
        <f t="shared" si="3874"/>
        <v>-3.5202409653421416</v>
      </c>
      <c r="S1040" s="6">
        <f>L1040-logHir!L1040</f>
        <v>-0.39933984829308145</v>
      </c>
      <c r="T1040" s="6">
        <f>M1040-logHir!M1040</f>
        <v>-0.13830188803811794</v>
      </c>
      <c r="U1040" s="6">
        <f>N1040-logHir!N1040</f>
        <v>0.10932296033331568</v>
      </c>
      <c r="V1040" s="6">
        <f>O1040-logHir!O1040</f>
        <v>-1.1573861925537443E-2</v>
      </c>
      <c r="W1040" s="6">
        <f>P1040-logHir!P1040</f>
        <v>-4.0520776922250157</v>
      </c>
      <c r="X1040" s="6">
        <f>Q1040-logHir!Q1040</f>
        <v>-4.0999856284981178</v>
      </c>
    </row>
    <row r="1041" spans="1:24" x14ac:dyDescent="0.15">
      <c r="A1041" s="1">
        <v>46</v>
      </c>
      <c r="B1041" s="1" t="s">
        <v>339</v>
      </c>
      <c r="C1041" s="1">
        <v>3</v>
      </c>
      <c r="D1041" s="1" t="s">
        <v>16</v>
      </c>
      <c r="E1041" s="4">
        <f>IF(資本ストック!E1041&gt;0,LN(資本ストック!E1041),0)</f>
        <v>11.020703594784402</v>
      </c>
      <c r="F1041" s="4">
        <f>IF(資本ストック!F1041&gt;0,LN(資本ストック!F1041),0)</f>
        <v>11.753227386166136</v>
      </c>
      <c r="G1041" s="4">
        <f>IF(資本ストック!G1041&gt;0,LN(資本ストック!G1041),0)</f>
        <v>12.313638074869138</v>
      </c>
      <c r="H1041" s="4">
        <f>IF(資本ストック!H1041&gt;0,LN(資本ストック!H1041),0)</f>
        <v>12.597360076287236</v>
      </c>
      <c r="I1041" s="4">
        <f>IF(資本ストック!I1041&gt;0,LN(資本ストック!I1041),0)</f>
        <v>12.752420938059307</v>
      </c>
      <c r="J1041" s="4">
        <f>IF(資本ストック!J1041&gt;0,LN(資本ストック!J1041),0)</f>
        <v>12.758706374504904</v>
      </c>
      <c r="L1041" s="6">
        <f t="shared" ref="L1041" si="4111">E1041-E$1087</f>
        <v>1.5492677391101495E-2</v>
      </c>
      <c r="M1041" s="6">
        <f t="shared" ref="M1041" si="4112">F1041-F$1087</f>
        <v>0.15476090995860758</v>
      </c>
      <c r="N1041" s="6">
        <f t="shared" ref="N1041" si="4113">G1041-G$1087</f>
        <v>0.178628847190069</v>
      </c>
      <c r="O1041" s="6">
        <f t="shared" ref="O1041" si="4114">H1041-H$1087</f>
        <v>0.10103181970035635</v>
      </c>
      <c r="P1041" s="6">
        <f t="shared" si="3873"/>
        <v>-1.4492209229544457</v>
      </c>
      <c r="Q1041" s="6">
        <f t="shared" si="3874"/>
        <v>-1.4362417946136965</v>
      </c>
      <c r="S1041" s="6">
        <f>L1041-logHir!L1041</f>
        <v>-0.17750230725653715</v>
      </c>
      <c r="T1041" s="6">
        <f>M1041-logHir!M1041</f>
        <v>-0.15481364260508634</v>
      </c>
      <c r="U1041" s="6">
        <f>N1041-logHir!N1041</f>
        <v>-0.19273314072895076</v>
      </c>
      <c r="V1041" s="6">
        <f>O1041-logHir!O1041</f>
        <v>-0.22969852109308775</v>
      </c>
      <c r="W1041" s="6">
        <f>P1041-logHir!P1041</f>
        <v>-1.837142886184445</v>
      </c>
      <c r="X1041" s="6">
        <f>Q1041-logHir!Q1041</f>
        <v>-1.8235645068177639</v>
      </c>
    </row>
    <row r="1042" spans="1:24" x14ac:dyDescent="0.15">
      <c r="A1042" s="1">
        <v>46</v>
      </c>
      <c r="B1042" s="1" t="s">
        <v>339</v>
      </c>
      <c r="C1042" s="1">
        <v>4</v>
      </c>
      <c r="D1042" s="1" t="s">
        <v>17</v>
      </c>
      <c r="E1042" s="4">
        <f>IF(資本ストック!E1042&gt;0,LN(資本ストック!E1042),0)</f>
        <v>8.9471943979823898</v>
      </c>
      <c r="F1042" s="4">
        <f>IF(資本ストック!F1042&gt;0,LN(資本ストック!F1042),0)</f>
        <v>10.246834019127434</v>
      </c>
      <c r="G1042" s="4">
        <f>IF(資本ストック!G1042&gt;0,LN(資本ストック!G1042),0)</f>
        <v>10.52259158646042</v>
      </c>
      <c r="H1042" s="4">
        <f>IF(資本ストック!H1042&gt;0,LN(資本ストック!H1042),0)</f>
        <v>10.545297944719652</v>
      </c>
      <c r="I1042" s="4">
        <f>IF(資本ストック!I1042&gt;0,LN(資本ストック!I1042),0)</f>
        <v>10.351979019358145</v>
      </c>
      <c r="J1042" s="4">
        <f>IF(資本ストック!J1042&gt;0,LN(資本ストック!J1042),0)</f>
        <v>10.310951219839298</v>
      </c>
      <c r="L1042" s="6">
        <f t="shared" ref="L1042" si="4115">E1042-E$1088</f>
        <v>-1.7603121804255952</v>
      </c>
      <c r="M1042" s="6">
        <f t="shared" ref="M1042" si="4116">F1042-F$1088</f>
        <v>-0.92098108203401452</v>
      </c>
      <c r="N1042" s="6">
        <f t="shared" ref="N1042" si="4117">G1042-G$1088</f>
        <v>-0.93964259702985409</v>
      </c>
      <c r="O1042" s="6">
        <f t="shared" ref="O1042" si="4118">H1042-H$1088</f>
        <v>-0.97706157596697096</v>
      </c>
      <c r="P1042" s="6">
        <f t="shared" si="3873"/>
        <v>-3.8496628416556078</v>
      </c>
      <c r="Q1042" s="6">
        <f t="shared" si="3874"/>
        <v>-3.8839969492793021</v>
      </c>
      <c r="S1042" s="6">
        <f>L1042-logHir!L1042</f>
        <v>-2.1243828832463372</v>
      </c>
      <c r="T1042" s="6">
        <f>M1042-logHir!M1042</f>
        <v>-1.2308590417280971</v>
      </c>
      <c r="U1042" s="6">
        <f>N1042-logHir!N1042</f>
        <v>-0.7520801682002638</v>
      </c>
      <c r="V1042" s="6">
        <f>O1042-logHir!O1042</f>
        <v>-0.50648684562187185</v>
      </c>
      <c r="W1042" s="6">
        <f>P1042-logHir!P1042</f>
        <v>-3.1944917114572053</v>
      </c>
      <c r="X1042" s="6">
        <f>Q1042-logHir!Q1042</f>
        <v>-3.2167331058339332</v>
      </c>
    </row>
    <row r="1043" spans="1:24" x14ac:dyDescent="0.15">
      <c r="A1043" s="1">
        <v>46</v>
      </c>
      <c r="B1043" s="1" t="s">
        <v>339</v>
      </c>
      <c r="C1043" s="1">
        <v>5</v>
      </c>
      <c r="D1043" s="1" t="s">
        <v>18</v>
      </c>
      <c r="E1043" s="4">
        <f>IF(資本ストック!E1043&gt;0,LN(資本ストック!E1043),0)</f>
        <v>9.8496601246810052</v>
      </c>
      <c r="F1043" s="4">
        <f>IF(資本ストック!F1043&gt;0,LN(資本ストック!F1043),0)</f>
        <v>10.268405036711552</v>
      </c>
      <c r="G1043" s="4">
        <f>IF(資本ストック!G1043&gt;0,LN(資本ストック!G1043),0)</f>
        <v>10.711334606570812</v>
      </c>
      <c r="H1043" s="4">
        <f>IF(資本ストック!H1043&gt;0,LN(資本ストック!H1043),0)</f>
        <v>10.856921722068462</v>
      </c>
      <c r="I1043" s="4">
        <f>IF(資本ストック!I1043&gt;0,LN(資本ストック!I1043),0)</f>
        <v>10.853134059029616</v>
      </c>
      <c r="J1043" s="4">
        <f>IF(資本ストック!J1043&gt;0,LN(資本ストック!J1043),0)</f>
        <v>10.860248183941744</v>
      </c>
      <c r="L1043" s="6">
        <f t="shared" ref="L1043" si="4119">E1043-E$1089</f>
        <v>-0.32877292220429766</v>
      </c>
      <c r="M1043" s="6">
        <f t="shared" ref="M1043" si="4120">F1043-F$1089</f>
        <v>-0.29375716093482929</v>
      </c>
      <c r="N1043" s="6">
        <f t="shared" ref="N1043" si="4121">G1043-G$1089</f>
        <v>-0.29499596108286319</v>
      </c>
      <c r="O1043" s="6">
        <f t="shared" ref="O1043" si="4122">H1043-H$1089</f>
        <v>-0.45367856929933659</v>
      </c>
      <c r="P1043" s="6">
        <f t="shared" si="3873"/>
        <v>-3.3485078019841374</v>
      </c>
      <c r="Q1043" s="6">
        <f t="shared" si="3874"/>
        <v>-3.3346999851768562</v>
      </c>
      <c r="S1043" s="6">
        <f>L1043-logHir!L1043</f>
        <v>0.38371701563601412</v>
      </c>
      <c r="T1043" s="6">
        <f>M1043-logHir!M1043</f>
        <v>0.38042427192739936</v>
      </c>
      <c r="U1043" s="6">
        <f>N1043-logHir!N1043</f>
        <v>0.61319859000484911</v>
      </c>
      <c r="V1043" s="6">
        <f>O1043-logHir!O1043</f>
        <v>0.7059631027431168</v>
      </c>
      <c r="W1043" s="6">
        <f>P1043-logHir!P1043</f>
        <v>-2.1738661408901319</v>
      </c>
      <c r="X1043" s="6">
        <f>Q1043-logHir!Q1043</f>
        <v>-2.1871227952196177</v>
      </c>
    </row>
    <row r="1044" spans="1:24" x14ac:dyDescent="0.15">
      <c r="A1044" s="1">
        <v>46</v>
      </c>
      <c r="B1044" s="1" t="s">
        <v>339</v>
      </c>
      <c r="C1044" s="1">
        <v>6</v>
      </c>
      <c r="D1044" s="1" t="s">
        <v>2</v>
      </c>
      <c r="E1044" s="4">
        <f>IF(資本ストック!E1044&gt;0,LN(資本ストック!E1044),0)</f>
        <v>9.3478533808429365</v>
      </c>
      <c r="F1044" s="4">
        <f>IF(資本ストック!F1044&gt;0,LN(資本ストック!F1044),0)</f>
        <v>8.9723625888497427</v>
      </c>
      <c r="G1044" s="4">
        <f>IF(資本ストック!G1044&gt;0,LN(資本ストック!G1044),0)</f>
        <v>9.1417658139790277</v>
      </c>
      <c r="H1044" s="4">
        <f>IF(資本ストック!H1044&gt;0,LN(資本ストック!H1044),0)</f>
        <v>9.6748611230928603</v>
      </c>
      <c r="I1044" s="4">
        <f>IF(資本ストック!I1044&gt;0,LN(資本ストック!I1044),0)</f>
        <v>9.8863984588817218</v>
      </c>
      <c r="J1044" s="4">
        <f>IF(資本ストック!J1044&gt;0,LN(資本ストック!J1044),0)</f>
        <v>9.8477855354325268</v>
      </c>
      <c r="L1044" s="6">
        <f t="shared" ref="L1044" si="4123">E1044-E$1090</f>
        <v>-1.731352526885237</v>
      </c>
      <c r="M1044" s="6">
        <f t="shared" ref="M1044" si="4124">F1044-F$1090</f>
        <v>-2.4221312847656513</v>
      </c>
      <c r="N1044" s="6">
        <f t="shared" ref="N1044" si="4125">G1044-G$1090</f>
        <v>-2.6343023109320605</v>
      </c>
      <c r="O1044" s="6">
        <f t="shared" ref="O1044" si="4126">H1044-H$1090</f>
        <v>-2.3594019077394268</v>
      </c>
      <c r="P1044" s="6">
        <f t="shared" si="3873"/>
        <v>-4.3152434021320314</v>
      </c>
      <c r="Q1044" s="6">
        <f t="shared" si="3874"/>
        <v>-4.3471626336860734</v>
      </c>
      <c r="S1044" s="6">
        <f>L1044-logHir!L1044</f>
        <v>-0.27454265864681204</v>
      </c>
      <c r="T1044" s="6">
        <f>M1044-logHir!M1044</f>
        <v>-0.98554423725951157</v>
      </c>
      <c r="U1044" s="6">
        <f>N1044-logHir!N1044</f>
        <v>-1.2541966274179082</v>
      </c>
      <c r="V1044" s="6">
        <f>O1044-logHir!O1044</f>
        <v>-0.62536368969894252</v>
      </c>
      <c r="W1044" s="6">
        <f>P1044-logHir!P1044</f>
        <v>-2.555906165716201</v>
      </c>
      <c r="X1044" s="6">
        <f>Q1044-logHir!Q1044</f>
        <v>-2.5217257246024083</v>
      </c>
    </row>
    <row r="1045" spans="1:24" x14ac:dyDescent="0.15">
      <c r="A1045" s="1">
        <v>46</v>
      </c>
      <c r="B1045" s="1" t="s">
        <v>339</v>
      </c>
      <c r="C1045" s="1">
        <v>7</v>
      </c>
      <c r="D1045" s="1" t="s">
        <v>19</v>
      </c>
      <c r="E1045" s="4">
        <f>IF(資本ストック!E1045&gt;0,LN(資本ストック!E1045),0)</f>
        <v>7.5018025661562042</v>
      </c>
      <c r="F1045" s="4">
        <f>IF(資本ストック!F1045&gt;0,LN(資本ストック!F1045),0)</f>
        <v>6.8343625521844809</v>
      </c>
      <c r="G1045" s="4">
        <f>IF(資本ストック!G1045&gt;0,LN(資本ストック!G1045),0)</f>
        <v>7.4048383448151762</v>
      </c>
      <c r="H1045" s="4">
        <f>IF(資本ストック!H1045&gt;0,LN(資本ストック!H1045),0)</f>
        <v>9.00272937096946</v>
      </c>
      <c r="I1045" s="4">
        <f>IF(資本ストック!I1045&gt;0,LN(資本ストック!I1045),0)</f>
        <v>9.0952920163153301</v>
      </c>
      <c r="J1045" s="4">
        <f>IF(資本ストック!J1045&gt;0,LN(資本ストック!J1045),0)</f>
        <v>9.0887573525366037</v>
      </c>
      <c r="L1045" s="6">
        <f t="shared" ref="L1045" si="4127">E1045-E$1091</f>
        <v>-1.7768365702157549</v>
      </c>
      <c r="M1045" s="6">
        <f t="shared" ref="M1045" si="4128">F1045-F$1091</f>
        <v>-3.1666778439611649</v>
      </c>
      <c r="N1045" s="6">
        <f t="shared" ref="N1045" si="4129">G1045-G$1091</f>
        <v>-2.5680628796984886</v>
      </c>
      <c r="O1045" s="6">
        <f t="shared" ref="O1045" si="4130">H1045-H$1091</f>
        <v>-1.4861032736949156</v>
      </c>
      <c r="P1045" s="6">
        <f t="shared" ref="P1045:P1084" si="4131">I1045-I$1085</f>
        <v>-5.106349844698423</v>
      </c>
      <c r="Q1045" s="6">
        <f t="shared" ref="Q1045:Q1084" si="4132">J1045-J$1085</f>
        <v>-5.1061908165819965</v>
      </c>
      <c r="S1045" s="6">
        <f>L1045-logHir!L1045</f>
        <v>-3.3087957075391472E-2</v>
      </c>
      <c r="T1045" s="6">
        <f>M1045-logHir!M1045</f>
        <v>-1.7095317201651081</v>
      </c>
      <c r="U1045" s="6">
        <f>N1045-logHir!N1045</f>
        <v>-1.50515415292731</v>
      </c>
      <c r="V1045" s="6">
        <f>O1045-logHir!O1045</f>
        <v>-0.92538705949882072</v>
      </c>
      <c r="W1045" s="6">
        <f>P1045-logHir!P1045</f>
        <v>-4.4265142818065684</v>
      </c>
      <c r="X1045" s="6">
        <f>Q1045-logHir!Q1045</f>
        <v>-4.4859213782839236</v>
      </c>
    </row>
    <row r="1046" spans="1:24" x14ac:dyDescent="0.15">
      <c r="A1046" s="1">
        <v>46</v>
      </c>
      <c r="B1046" s="1" t="s">
        <v>339</v>
      </c>
      <c r="C1046" s="1">
        <v>8</v>
      </c>
      <c r="D1046" s="1" t="s">
        <v>20</v>
      </c>
      <c r="E1046" s="4">
        <f>IF(資本ストック!E1046&gt;0,LN(資本ストック!E1046),0)</f>
        <v>9.9366095972321347</v>
      </c>
      <c r="F1046" s="4">
        <f>IF(資本ストック!F1046&gt;0,LN(資本ストック!F1046),0)</f>
        <v>10.553604554745675</v>
      </c>
      <c r="G1046" s="4">
        <f>IF(資本ストック!G1046&gt;0,LN(資本ストック!G1046),0)</f>
        <v>11.040626776767036</v>
      </c>
      <c r="H1046" s="4">
        <f>IF(資本ストック!H1046&gt;0,LN(資本ストック!H1046),0)</f>
        <v>11.474969850315681</v>
      </c>
      <c r="I1046" s="4">
        <f>IF(資本ストック!I1046&gt;0,LN(資本ストック!I1046),0)</f>
        <v>11.532660430776209</v>
      </c>
      <c r="J1046" s="4">
        <f>IF(資本ストック!J1046&gt;0,LN(資本ストック!J1046),0)</f>
        <v>11.542764690418425</v>
      </c>
      <c r="L1046" s="6">
        <f t="shared" ref="L1046" si="4133">E1046-E$1092</f>
        <v>-0.84687437684389444</v>
      </c>
      <c r="M1046" s="6">
        <f t="shared" ref="M1046" si="4134">F1046-F$1092</f>
        <v>-0.4813080437582169</v>
      </c>
      <c r="N1046" s="6">
        <f t="shared" ref="N1046" si="4135">G1046-G$1092</f>
        <v>-0.26138784573057805</v>
      </c>
      <c r="O1046" s="6">
        <f t="shared" ref="O1046" si="4136">H1046-H$1092</f>
        <v>0.11634876409791062</v>
      </c>
      <c r="P1046" s="6">
        <f t="shared" si="4131"/>
        <v>-2.6689814302375439</v>
      </c>
      <c r="Q1046" s="6">
        <f t="shared" si="4132"/>
        <v>-2.6521834787001755</v>
      </c>
      <c r="S1046" s="6">
        <f>L1046-logHir!L1046</f>
        <v>-0.54996638896735561</v>
      </c>
      <c r="T1046" s="6">
        <f>M1046-logHir!M1046</f>
        <v>-0.47272938750642979</v>
      </c>
      <c r="U1046" s="6">
        <f>N1046-logHir!N1046</f>
        <v>-0.53472629886355882</v>
      </c>
      <c r="V1046" s="6">
        <f>O1046-logHir!O1046</f>
        <v>0.21558427916090039</v>
      </c>
      <c r="W1046" s="6">
        <f>P1046-logHir!P1046</f>
        <v>-2.6421064859189336</v>
      </c>
      <c r="X1046" s="6">
        <f>Q1046-logHir!Q1046</f>
        <v>-2.6666567481363792</v>
      </c>
    </row>
    <row r="1047" spans="1:24" x14ac:dyDescent="0.15">
      <c r="A1047" s="1">
        <v>46</v>
      </c>
      <c r="B1047" s="1" t="s">
        <v>339</v>
      </c>
      <c r="C1047" s="1">
        <v>9</v>
      </c>
      <c r="D1047" s="1" t="s">
        <v>21</v>
      </c>
      <c r="E1047" s="4">
        <f>IF(資本ストック!E1047&gt;0,LN(資本ストック!E1047),0)</f>
        <v>8.8778269794832259</v>
      </c>
      <c r="F1047" s="4">
        <f>IF(資本ストック!F1047&gt;0,LN(資本ストック!F1047),0)</f>
        <v>10.330324575088403</v>
      </c>
      <c r="G1047" s="4">
        <f>IF(資本ストック!G1047&gt;0,LN(資本ストック!G1047),0)</f>
        <v>10.110145126968304</v>
      </c>
      <c r="H1047" s="4">
        <f>IF(資本ストック!H1047&gt;0,LN(資本ストック!H1047),0)</f>
        <v>9.7888310366155107</v>
      </c>
      <c r="I1047" s="4">
        <f>IF(資本ストック!I1047&gt;0,LN(資本ストック!I1047),0)</f>
        <v>9.8808455233714838</v>
      </c>
      <c r="J1047" s="4">
        <f>IF(資本ストック!J1047&gt;0,LN(資本ストック!J1047),0)</f>
        <v>9.8940546009629884</v>
      </c>
      <c r="L1047" s="6">
        <f t="shared" ref="L1047" si="4137">E1047-E$1093</f>
        <v>-2.3789811802245104</v>
      </c>
      <c r="M1047" s="6">
        <f t="shared" ref="M1047" si="4138">F1047-F$1093</f>
        <v>-1.5119833233324993</v>
      </c>
      <c r="N1047" s="6">
        <f t="shared" ref="N1047" si="4139">G1047-G$1093</f>
        <v>-2.0434563242674617</v>
      </c>
      <c r="O1047" s="6">
        <f t="shared" ref="O1047" si="4140">H1047-H$1093</f>
        <v>-2.4528275197289879</v>
      </c>
      <c r="P1047" s="6">
        <f t="shared" si="4131"/>
        <v>-4.3207963376422693</v>
      </c>
      <c r="Q1047" s="6">
        <f t="shared" si="4132"/>
        <v>-4.3008935681556117</v>
      </c>
      <c r="S1047" s="6">
        <f>L1047-logHir!L1047</f>
        <v>-0.23559746235475032</v>
      </c>
      <c r="T1047" s="6">
        <f>M1047-logHir!M1047</f>
        <v>1.266591329862659</v>
      </c>
      <c r="U1047" s="6">
        <f>N1047-logHir!N1047</f>
        <v>0.2757641838397209</v>
      </c>
      <c r="V1047" s="6">
        <f>O1047-logHir!O1047</f>
        <v>0.45001464148831172</v>
      </c>
      <c r="W1047" s="6">
        <f>P1047-logHir!P1047</f>
        <v>-2.1646599384251983</v>
      </c>
      <c r="X1047" s="6">
        <f>Q1047-logHir!Q1047</f>
        <v>-2.061834322612655</v>
      </c>
    </row>
    <row r="1048" spans="1:24" x14ac:dyDescent="0.15">
      <c r="A1048" s="1">
        <v>46</v>
      </c>
      <c r="B1048" s="1" t="s">
        <v>340</v>
      </c>
      <c r="C1048" s="1">
        <v>10</v>
      </c>
      <c r="D1048" s="1" t="s">
        <v>22</v>
      </c>
      <c r="E1048" s="4">
        <f>IF(資本ストック!E1048&gt;0,LN(資本ストック!E1048),0)</f>
        <v>8.5966405047773868</v>
      </c>
      <c r="F1048" s="4">
        <f>IF(資本ストック!F1048&gt;0,LN(資本ストック!F1048),0)</f>
        <v>8.8263643290613061</v>
      </c>
      <c r="G1048" s="4">
        <f>IF(資本ストック!G1048&gt;0,LN(資本ストック!G1048),0)</f>
        <v>9.7872270889486792</v>
      </c>
      <c r="H1048" s="4">
        <f>IF(資本ストック!H1048&gt;0,LN(資本ストック!H1048),0)</f>
        <v>10.302032393759919</v>
      </c>
      <c r="I1048" s="4">
        <f>IF(資本ストック!I1048&gt;0,LN(資本ストック!I1048),0)</f>
        <v>10.118581048258623</v>
      </c>
      <c r="J1048" s="4">
        <f>IF(資本ストック!J1048&gt;0,LN(資本ストック!J1048),0)</f>
        <v>10.080177139113317</v>
      </c>
      <c r="L1048" s="6">
        <f t="shared" ref="L1048" si="4141">E1048-E$1094</f>
        <v>-1.6446794731695462</v>
      </c>
      <c r="M1048" s="6">
        <f t="shared" ref="M1048" si="4142">F1048-F$1094</f>
        <v>-1.784552257585899</v>
      </c>
      <c r="N1048" s="6">
        <f t="shared" ref="N1048" si="4143">G1048-G$1094</f>
        <v>-1.2782580182991232</v>
      </c>
      <c r="O1048" s="6">
        <f t="shared" ref="O1048" si="4144">H1048-H$1094</f>
        <v>-1.031511088158453</v>
      </c>
      <c r="P1048" s="6">
        <f t="shared" si="4131"/>
        <v>-4.0830608127551304</v>
      </c>
      <c r="Q1048" s="6">
        <f t="shared" si="4132"/>
        <v>-4.1147710300052829</v>
      </c>
      <c r="S1048" s="6">
        <f>L1048-logHir!L1048</f>
        <v>-0.26264655764693501</v>
      </c>
      <c r="T1048" s="6">
        <f>M1048-logHir!M1048</f>
        <v>-0.57980254481346449</v>
      </c>
      <c r="U1048" s="6">
        <f>N1048-logHir!N1048</f>
        <v>-0.15936006478304421</v>
      </c>
      <c r="V1048" s="6">
        <f>O1048-logHir!O1048</f>
        <v>-7.1563976717303746E-3</v>
      </c>
      <c r="W1048" s="6">
        <f>P1048-logHir!P1048</f>
        <v>-2.9269217713439044</v>
      </c>
      <c r="X1048" s="6">
        <f>Q1048-logHir!Q1048</f>
        <v>-3.0179927022365121</v>
      </c>
    </row>
    <row r="1049" spans="1:24" x14ac:dyDescent="0.15">
      <c r="A1049" s="1">
        <v>46</v>
      </c>
      <c r="B1049" s="1" t="s">
        <v>339</v>
      </c>
      <c r="C1049" s="1">
        <v>11</v>
      </c>
      <c r="D1049" s="1" t="s">
        <v>23</v>
      </c>
      <c r="E1049" s="4">
        <f>IF(資本ストック!E1049&gt;0,LN(資本ストック!E1049),0)</f>
        <v>7.5489549556347768</v>
      </c>
      <c r="F1049" s="4">
        <f>IF(資本ストック!F1049&gt;0,LN(資本ストック!F1049),0)</f>
        <v>8.5136473869578477</v>
      </c>
      <c r="G1049" s="4">
        <f>IF(資本ストック!G1049&gt;0,LN(資本ストック!G1049),0)</f>
        <v>9.5000487815000145</v>
      </c>
      <c r="H1049" s="4">
        <f>IF(資本ストック!H1049&gt;0,LN(資本ストック!H1049),0)</f>
        <v>10.382543386322896</v>
      </c>
      <c r="I1049" s="4">
        <f>IF(資本ストック!I1049&gt;0,LN(資本ストック!I1049),0)</f>
        <v>10.976192512176365</v>
      </c>
      <c r="J1049" s="4">
        <f>IF(資本ストック!J1049&gt;0,LN(資本ストック!J1049),0)</f>
        <v>11.028805162539442</v>
      </c>
      <c r="L1049" s="6">
        <f t="shared" ref="L1049" si="4145">E1049-E$1095</f>
        <v>-3.2672456553435882</v>
      </c>
      <c r="M1049" s="6">
        <f t="shared" ref="M1049" si="4146">F1049-F$1095</f>
        <v>-2.7039866915431254</v>
      </c>
      <c r="N1049" s="6">
        <f t="shared" ref="N1049" si="4147">G1049-G$1095</f>
        <v>-2.4274614493045181</v>
      </c>
      <c r="O1049" s="6">
        <f t="shared" ref="O1049" si="4148">H1049-H$1095</f>
        <v>-1.9624689382173184</v>
      </c>
      <c r="P1049" s="6">
        <f t="shared" si="4131"/>
        <v>-3.2254493488373885</v>
      </c>
      <c r="Q1049" s="6">
        <f t="shared" si="4132"/>
        <v>-3.1661430065791585</v>
      </c>
      <c r="S1049" s="6">
        <f>L1049-logHir!L1049</f>
        <v>-1.0492907867333487</v>
      </c>
      <c r="T1049" s="6">
        <f>M1049-logHir!M1049</f>
        <v>-0.62194470424772952</v>
      </c>
      <c r="U1049" s="6">
        <f>N1049-logHir!N1049</f>
        <v>-0.54747798793403568</v>
      </c>
      <c r="V1049" s="6">
        <f>O1049-logHir!O1049</f>
        <v>-0.54401288399004066</v>
      </c>
      <c r="W1049" s="6">
        <f>P1049-logHir!P1049</f>
        <v>-1.9983212833010437</v>
      </c>
      <c r="X1049" s="6">
        <f>Q1049-logHir!Q1049</f>
        <v>-1.8363262570110681</v>
      </c>
    </row>
    <row r="1050" spans="1:24" x14ac:dyDescent="0.15">
      <c r="A1050" s="1">
        <v>46</v>
      </c>
      <c r="B1050" s="1" t="s">
        <v>339</v>
      </c>
      <c r="C1050" s="1">
        <v>12</v>
      </c>
      <c r="D1050" s="1" t="s">
        <v>24</v>
      </c>
      <c r="E1050" s="4">
        <f>IF(資本ストック!E1050&gt;0,LN(資本ストック!E1050),0)</f>
        <v>7.7015753634529496</v>
      </c>
      <c r="F1050" s="4">
        <f>IF(資本ストック!F1050&gt;0,LN(資本ストック!F1050),0)</f>
        <v>10.542174513020818</v>
      </c>
      <c r="G1050" s="4">
        <f>IF(資本ストック!G1050&gt;0,LN(資本ストック!G1050),0)</f>
        <v>12.204551405731031</v>
      </c>
      <c r="H1050" s="4">
        <f>IF(資本ストック!H1050&gt;0,LN(資本ストック!H1050),0)</f>
        <v>13.181855245911548</v>
      </c>
      <c r="I1050" s="4">
        <f>IF(資本ストック!I1050&gt;0,LN(資本ストック!I1050),0)</f>
        <v>13.388922197200047</v>
      </c>
      <c r="J1050" s="4">
        <f>IF(資本ストック!J1050&gt;0,LN(資本ストック!J1050),0)</f>
        <v>13.3701404817579</v>
      </c>
      <c r="L1050" s="6">
        <f t="shared" ref="L1050" si="4149">E1050-E$1096</f>
        <v>-2.429671274964063</v>
      </c>
      <c r="M1050" s="6">
        <f t="shared" ref="M1050" si="4150">F1050-F$1096</f>
        <v>-0.47887699624282476</v>
      </c>
      <c r="N1050" s="6">
        <f t="shared" ref="N1050" si="4151">G1050-G$1096</f>
        <v>-0.28113450952483632</v>
      </c>
      <c r="O1050" s="6">
        <f t="shared" ref="O1050" si="4152">H1050-H$1096</f>
        <v>3.3393391314998411E-2</v>
      </c>
      <c r="P1050" s="6">
        <f t="shared" si="4131"/>
        <v>-0.81271966381370575</v>
      </c>
      <c r="Q1050" s="6">
        <f t="shared" si="4132"/>
        <v>-0.82480768736069976</v>
      </c>
      <c r="S1050" s="6">
        <f>L1050-logHir!L1050</f>
        <v>-0.7695173517168179</v>
      </c>
      <c r="T1050" s="6">
        <f>M1050-logHir!M1050</f>
        <v>-0.10422980639795121</v>
      </c>
      <c r="U1050" s="6">
        <f>N1050-logHir!N1050</f>
        <v>-4.1758165709904205E-2</v>
      </c>
      <c r="V1050" s="6">
        <f>O1050-logHir!O1050</f>
        <v>-0.10569091435231215</v>
      </c>
      <c r="W1050" s="6">
        <f>P1050-logHir!P1050</f>
        <v>-0.82822887723419036</v>
      </c>
      <c r="X1050" s="6">
        <f>Q1050-logHir!Q1050</f>
        <v>-0.78176605307257496</v>
      </c>
    </row>
    <row r="1051" spans="1:24" x14ac:dyDescent="0.15">
      <c r="A1051" s="1">
        <v>46</v>
      </c>
      <c r="B1051" s="1" t="s">
        <v>340</v>
      </c>
      <c r="C1051" s="1">
        <v>13</v>
      </c>
      <c r="D1051" s="1" t="s">
        <v>25</v>
      </c>
      <c r="E1051" s="4">
        <f>IF(資本ストック!E1051&gt;0,LN(資本ストック!E1051),0)</f>
        <v>6.5046699156315544</v>
      </c>
      <c r="F1051" s="4">
        <f>IF(資本ストック!F1051&gt;0,LN(資本ストック!F1051),0)</f>
        <v>8.5305016156805262</v>
      </c>
      <c r="G1051" s="4">
        <f>IF(資本ストック!G1051&gt;0,LN(資本ストック!G1051),0)</f>
        <v>8.5955206059042872</v>
      </c>
      <c r="H1051" s="4">
        <f>IF(資本ストック!H1051&gt;0,LN(資本ストック!H1051),0)</f>
        <v>9.2542870706944846</v>
      </c>
      <c r="I1051" s="4">
        <f>IF(資本ストック!I1051&gt;0,LN(資本ストック!I1051),0)</f>
        <v>9.0277007980137132</v>
      </c>
      <c r="J1051" s="4">
        <f>IF(資本ストック!J1051&gt;0,LN(資本ストック!J1051),0)</f>
        <v>8.9857979801869039</v>
      </c>
      <c r="L1051" s="6">
        <f t="shared" ref="L1051" si="4153">E1051-E$1097</f>
        <v>-3.1260657916799115</v>
      </c>
      <c r="M1051" s="6">
        <f t="shared" ref="M1051" si="4154">F1051-F$1097</f>
        <v>-2.5116978438440221</v>
      </c>
      <c r="N1051" s="6">
        <f t="shared" ref="N1051" si="4155">G1051-G$1097</f>
        <v>-3.0382727660721791</v>
      </c>
      <c r="O1051" s="6">
        <f t="shared" ref="O1051" si="4156">H1051-H$1097</f>
        <v>-2.7295912818482346</v>
      </c>
      <c r="P1051" s="6">
        <f t="shared" si="4131"/>
        <v>-5.17394106300004</v>
      </c>
      <c r="Q1051" s="6">
        <f t="shared" si="4132"/>
        <v>-5.2091501889316962</v>
      </c>
      <c r="S1051" s="6">
        <f>L1051-logHir!L1051</f>
        <v>-1.5853328062951721</v>
      </c>
      <c r="T1051" s="6">
        <f>M1051-logHir!M1051</f>
        <v>-0.53415745319827135</v>
      </c>
      <c r="U1051" s="6">
        <f>N1051-logHir!N1051</f>
        <v>-1.079733715807623</v>
      </c>
      <c r="V1051" s="6">
        <f>O1051-logHir!O1051</f>
        <v>-0.75772935185553791</v>
      </c>
      <c r="W1051" s="6">
        <f>P1051-logHir!P1051</f>
        <v>-3.1192575702693741</v>
      </c>
      <c r="X1051" s="6">
        <f>Q1051-logHir!Q1051</f>
        <v>-3.1484982915832456</v>
      </c>
    </row>
    <row r="1052" spans="1:24" x14ac:dyDescent="0.15">
      <c r="A1052" s="1">
        <v>46</v>
      </c>
      <c r="B1052" s="1" t="s">
        <v>340</v>
      </c>
      <c r="C1052" s="1">
        <v>14</v>
      </c>
      <c r="D1052" s="1" t="s">
        <v>26</v>
      </c>
      <c r="E1052" s="4">
        <f>IF(資本ストック!E1052&gt;0,LN(資本ストック!E1052),0)</f>
        <v>3.0232819789537499</v>
      </c>
      <c r="F1052" s="4">
        <f>IF(資本ストック!F1052&gt;0,LN(資本ストック!F1052),0)</f>
        <v>5.7697523067755752</v>
      </c>
      <c r="G1052" s="4">
        <f>IF(資本ストック!G1052&gt;0,LN(資本ストック!G1052),0)</f>
        <v>6.9230010121743923</v>
      </c>
      <c r="H1052" s="4">
        <f>IF(資本ストック!H1052&gt;0,LN(資本ストック!H1052),0)</f>
        <v>7.6784277416732181</v>
      </c>
      <c r="I1052" s="4">
        <f>IF(資本ストック!I1052&gt;0,LN(資本ストック!I1052),0)</f>
        <v>8.5246508526167588</v>
      </c>
      <c r="J1052" s="4">
        <f>IF(資本ストック!J1052&gt;0,LN(資本ストック!J1052),0)</f>
        <v>8.5550794512981554</v>
      </c>
      <c r="L1052" s="6">
        <f t="shared" ref="L1052" si="4157">E1052-E$1098</f>
        <v>-3.3109628103687747</v>
      </c>
      <c r="M1052" s="6">
        <f t="shared" ref="M1052" si="4158">F1052-F$1098</f>
        <v>-2.6071179021786568</v>
      </c>
      <c r="N1052" s="6">
        <f t="shared" ref="N1052" si="4159">G1052-G$1098</f>
        <v>-2.4740613527010158</v>
      </c>
      <c r="O1052" s="6">
        <f t="shared" ref="O1052" si="4160">H1052-H$1098</f>
        <v>-2.2297290053357894</v>
      </c>
      <c r="P1052" s="6">
        <f t="shared" si="4131"/>
        <v>-5.6769910083969943</v>
      </c>
      <c r="Q1052" s="6">
        <f t="shared" si="4132"/>
        <v>-5.6398687178204447</v>
      </c>
      <c r="S1052" s="6">
        <f>L1052-logHir!L1052</f>
        <v>-2.1606378728080466</v>
      </c>
      <c r="T1052" s="6">
        <f>M1052-logHir!M1052</f>
        <v>-0.82584203462262806</v>
      </c>
      <c r="U1052" s="6">
        <f>N1052-logHir!N1052</f>
        <v>-0.68583942282506527</v>
      </c>
      <c r="V1052" s="6">
        <f>O1052-logHir!O1052</f>
        <v>-1.0261212469097316</v>
      </c>
      <c r="W1052" s="6">
        <f>P1052-logHir!P1052</f>
        <v>-4.3103873473385939</v>
      </c>
      <c r="X1052" s="6">
        <f>Q1052-logHir!Q1052</f>
        <v>-4.3587844582047257</v>
      </c>
    </row>
    <row r="1053" spans="1:24" x14ac:dyDescent="0.15">
      <c r="A1053" s="1">
        <v>46</v>
      </c>
      <c r="B1053" s="1" t="s">
        <v>340</v>
      </c>
      <c r="C1053" s="1">
        <v>15</v>
      </c>
      <c r="D1053" s="1" t="s">
        <v>27</v>
      </c>
      <c r="E1053" s="4">
        <f>IF(資本ストック!E1053&gt;0,LN(資本ストック!E1053),0)</f>
        <v>9.7733367205596355</v>
      </c>
      <c r="F1053" s="4">
        <f>IF(資本ストック!F1053&gt;0,LN(資本ストック!F1053),0)</f>
        <v>10.670304364696467</v>
      </c>
      <c r="G1053" s="4">
        <f>IF(資本ストック!G1053&gt;0,LN(資本ストック!G1053),0)</f>
        <v>11.120811852755141</v>
      </c>
      <c r="H1053" s="4">
        <f>IF(資本ストック!H1053&gt;0,LN(資本ストック!H1053),0)</f>
        <v>11.28496589929453</v>
      </c>
      <c r="I1053" s="4">
        <f>IF(資本ストック!I1053&gt;0,LN(資本ストック!I1053),0)</f>
        <v>11.136662127549899</v>
      </c>
      <c r="J1053" s="4">
        <f>IF(資本ストック!J1053&gt;0,LN(資本ストック!J1053),0)</f>
        <v>11.102789806442113</v>
      </c>
      <c r="L1053" s="6">
        <f t="shared" ref="L1053" si="4161">E1053-E$1099</f>
        <v>-1.2791275933234107</v>
      </c>
      <c r="M1053" s="6">
        <f t="shared" ref="M1053" si="4162">F1053-F$1099</f>
        <v>-1.0232253097913375</v>
      </c>
      <c r="N1053" s="6">
        <f t="shared" ref="N1053" si="4163">G1053-G$1099</f>
        <v>-1.1783033774044984</v>
      </c>
      <c r="O1053" s="6">
        <f t="shared" ref="O1053" si="4164">H1053-H$1099</f>
        <v>-1.3192300125878536</v>
      </c>
      <c r="P1053" s="6">
        <f t="shared" si="4131"/>
        <v>-3.0649797334638542</v>
      </c>
      <c r="Q1053" s="6">
        <f t="shared" si="4132"/>
        <v>-3.0921583626764875</v>
      </c>
      <c r="S1053" s="6">
        <f>L1053-logHir!L1053</f>
        <v>-0.63969941320984169</v>
      </c>
      <c r="T1053" s="6">
        <f>M1053-logHir!M1053</f>
        <v>-0.39882239057917879</v>
      </c>
      <c r="U1053" s="6">
        <f>N1053-logHir!N1053</f>
        <v>-0.42754499147762459</v>
      </c>
      <c r="V1053" s="6">
        <f>O1053-logHir!O1053</f>
        <v>-0.47971974467759537</v>
      </c>
      <c r="W1053" s="6">
        <f>P1053-logHir!P1053</f>
        <v>-2.117093272732733</v>
      </c>
      <c r="X1053" s="6">
        <f>Q1053-logHir!Q1053</f>
        <v>-2.1775591107392334</v>
      </c>
    </row>
    <row r="1054" spans="1:24" x14ac:dyDescent="0.15">
      <c r="A1054" s="1">
        <v>46</v>
      </c>
      <c r="B1054" s="1" t="s">
        <v>338</v>
      </c>
      <c r="C1054" s="1">
        <v>16</v>
      </c>
      <c r="D1054" s="1" t="s">
        <v>10</v>
      </c>
      <c r="E1054" s="4">
        <f>IF(資本ストック!E1054&gt;0,LN(資本ストック!E1054),0)</f>
        <v>11.782728326037274</v>
      </c>
      <c r="F1054" s="4">
        <f>IF(資本ストック!F1054&gt;0,LN(資本ストック!F1054),0)</f>
        <v>11.981486464944934</v>
      </c>
      <c r="G1054" s="4">
        <f>IF(資本ストック!G1054&gt;0,LN(資本ストック!G1054),0)</f>
        <v>12.196810151054596</v>
      </c>
      <c r="H1054" s="4">
        <f>IF(資本ストック!H1054&gt;0,LN(資本ストック!H1054),0)</f>
        <v>12.613689995504741</v>
      </c>
      <c r="I1054" s="4">
        <f>IF(資本ストック!I1054&gt;0,LN(資本ストック!I1054),0)</f>
        <v>12.372445785910745</v>
      </c>
      <c r="J1054" s="4">
        <f>IF(資本ストック!J1054&gt;0,LN(資本ストック!J1054),0)</f>
        <v>12.301255361118443</v>
      </c>
      <c r="L1054" s="6">
        <f t="shared" ref="L1054" si="4165">E1054-E$1100</f>
        <v>-7.5783805783183666E-2</v>
      </c>
      <c r="M1054" s="6">
        <f t="shared" ref="M1054" si="4166">F1054-F$1100</f>
        <v>-0.26386021625203071</v>
      </c>
      <c r="N1054" s="6">
        <f t="shared" ref="N1054" si="4167">G1054-G$1100</f>
        <v>-0.42257370670348315</v>
      </c>
      <c r="O1054" s="6">
        <f t="shared" ref="O1054" si="4168">H1054-H$1100</f>
        <v>-0.40146376464837807</v>
      </c>
      <c r="P1054" s="6">
        <f t="shared" si="4131"/>
        <v>-1.8291960751030079</v>
      </c>
      <c r="Q1054" s="6">
        <f t="shared" si="4132"/>
        <v>-1.8936928080001572</v>
      </c>
      <c r="S1054" s="6">
        <f>L1054-logHir!L1054</f>
        <v>0.2261033811200992</v>
      </c>
      <c r="T1054" s="6">
        <f>M1054-logHir!M1054</f>
        <v>-0.24981599964737811</v>
      </c>
      <c r="U1054" s="6">
        <f>N1054-logHir!N1054</f>
        <v>-0.34291453651647785</v>
      </c>
      <c r="V1054" s="6">
        <f>O1054-logHir!O1054</f>
        <v>-0.28730296150697399</v>
      </c>
      <c r="W1054" s="6">
        <f>P1054-logHir!P1054</f>
        <v>-1.6636110253049878</v>
      </c>
      <c r="X1054" s="6">
        <f>Q1054-logHir!Q1054</f>
        <v>-1.7483534100156</v>
      </c>
    </row>
    <row r="1055" spans="1:24" x14ac:dyDescent="0.15">
      <c r="A1055" s="1">
        <v>46</v>
      </c>
      <c r="B1055" s="1" t="s">
        <v>338</v>
      </c>
      <c r="C1055" s="1">
        <v>17</v>
      </c>
      <c r="D1055" s="1" t="s">
        <v>11</v>
      </c>
      <c r="E1055" s="4">
        <f>IF(資本ストック!E1055&gt;0,LN(資本ストック!E1055),0)</f>
        <v>11.223397811959499</v>
      </c>
      <c r="F1055" s="4">
        <f>IF(資本ストック!F1055&gt;0,LN(資本ストック!F1055),0)</f>
        <v>13.260447869635431</v>
      </c>
      <c r="G1055" s="4">
        <f>IF(資本ストック!G1055&gt;0,LN(資本ストック!G1055),0)</f>
        <v>13.815735723809809</v>
      </c>
      <c r="H1055" s="4">
        <f>IF(資本ストック!H1055&gt;0,LN(資本ストック!H1055),0)</f>
        <v>13.941899665436443</v>
      </c>
      <c r="I1055" s="4">
        <f>IF(資本ストック!I1055&gt;0,LN(資本ストック!I1055),0)</f>
        <v>13.857877431800192</v>
      </c>
      <c r="J1055" s="4">
        <f>IF(資本ストック!J1055&gt;0,LN(資本ストック!J1055),0)</f>
        <v>13.828272903433859</v>
      </c>
      <c r="L1055" s="6">
        <f t="shared" ref="L1055" si="4169">E1055-E$1101</f>
        <v>-1.3770382926772129</v>
      </c>
      <c r="M1055" s="6">
        <f t="shared" ref="M1055" si="4170">F1055-F$1101</f>
        <v>-0.39471894785937778</v>
      </c>
      <c r="N1055" s="6">
        <f t="shared" ref="N1055" si="4171">G1055-G$1101</f>
        <v>-0.1927009117514551</v>
      </c>
      <c r="O1055" s="6">
        <f t="shared" ref="O1055" si="4172">H1055-H$1101</f>
        <v>-0.42599977808021805</v>
      </c>
      <c r="P1055" s="6">
        <f t="shared" si="4131"/>
        <v>-0.34376442921356087</v>
      </c>
      <c r="Q1055" s="6">
        <f t="shared" si="4132"/>
        <v>-0.36667526568474074</v>
      </c>
      <c r="S1055" s="6">
        <f>L1055-logHir!L1055</f>
        <v>-1.1235287299544741</v>
      </c>
      <c r="T1055" s="6">
        <f>M1055-logHir!M1055</f>
        <v>-0.19879069486440137</v>
      </c>
      <c r="U1055" s="6">
        <f>N1055-logHir!N1055</f>
        <v>-6.3479955785382458E-2</v>
      </c>
      <c r="V1055" s="6">
        <f>O1055-logHir!O1055</f>
        <v>-0.2109898198792326</v>
      </c>
      <c r="W1055" s="6">
        <f>P1055-logHir!P1055</f>
        <v>-0.24533742495882649</v>
      </c>
      <c r="X1055" s="6">
        <f>Q1055-logHir!Q1055</f>
        <v>-0.27171009697337745</v>
      </c>
    </row>
    <row r="1056" spans="1:24" x14ac:dyDescent="0.15">
      <c r="A1056" s="1">
        <v>46</v>
      </c>
      <c r="B1056" s="1" t="s">
        <v>338</v>
      </c>
      <c r="C1056" s="1">
        <v>18</v>
      </c>
      <c r="D1056" s="1" t="s">
        <v>12</v>
      </c>
      <c r="E1056" s="4">
        <f>IF(資本ストック!E1056&gt;0,LN(資本ストック!E1056),0)</f>
        <v>11.293992939710616</v>
      </c>
      <c r="F1056" s="4">
        <f>IF(資本ストック!F1056&gt;0,LN(資本ストック!F1056),0)</f>
        <v>12.624877832157514</v>
      </c>
      <c r="G1056" s="4">
        <f>IF(資本ストック!G1056&gt;0,LN(資本ストック!G1056),0)</f>
        <v>12.871012937037337</v>
      </c>
      <c r="H1056" s="4">
        <f>IF(資本ストック!H1056&gt;0,LN(資本ストック!H1056),0)</f>
        <v>12.941003674503191</v>
      </c>
      <c r="I1056" s="4">
        <f>IF(資本ストック!I1056&gt;0,LN(資本ストック!I1056),0)</f>
        <v>12.984964879177266</v>
      </c>
      <c r="J1056" s="4">
        <f>IF(資本ストック!J1056&gt;0,LN(資本ストック!J1056),0)</f>
        <v>12.993676147087328</v>
      </c>
      <c r="L1056" s="6">
        <f t="shared" ref="L1056" si="4173">E1056-E$1102</f>
        <v>-0.62549146124968402</v>
      </c>
      <c r="M1056" s="6">
        <f t="shared" ref="M1056" si="4174">F1056-F$1102</f>
        <v>-0.5098561980460623</v>
      </c>
      <c r="N1056" s="6">
        <f t="shared" ref="N1056" si="4175">G1056-G$1102</f>
        <v>-0.55228698106610885</v>
      </c>
      <c r="O1056" s="6">
        <f t="shared" ref="O1056" si="4176">H1056-H$1102</f>
        <v>-0.58728450624015949</v>
      </c>
      <c r="P1056" s="6">
        <f t="shared" si="4131"/>
        <v>-1.2166769818364873</v>
      </c>
      <c r="Q1056" s="6">
        <f t="shared" si="4132"/>
        <v>-1.2012720220312723</v>
      </c>
      <c r="S1056" s="6">
        <f>L1056-logHir!L1056</f>
        <v>-0.45358820769159358</v>
      </c>
      <c r="T1056" s="6">
        <f>M1056-logHir!M1056</f>
        <v>-0.35789261914261594</v>
      </c>
      <c r="U1056" s="6">
        <f>N1056-logHir!N1056</f>
        <v>-0.37679800862506418</v>
      </c>
      <c r="V1056" s="6">
        <f>O1056-logHir!O1056</f>
        <v>-0.37123143488084054</v>
      </c>
      <c r="W1056" s="6">
        <f>P1056-logHir!P1056</f>
        <v>-0.96037704838915872</v>
      </c>
      <c r="X1056" s="6">
        <f>Q1056-logHir!Q1056</f>
        <v>-0.91442984009221639</v>
      </c>
    </row>
    <row r="1057" spans="1:24" x14ac:dyDescent="0.15">
      <c r="A1057" s="1">
        <v>46</v>
      </c>
      <c r="B1057" s="1" t="s">
        <v>341</v>
      </c>
      <c r="C1057" s="1">
        <v>19</v>
      </c>
      <c r="D1057" s="1" t="s">
        <v>13</v>
      </c>
      <c r="E1057" s="4">
        <f>IF(資本ストック!E1057&gt;0,LN(資本ストック!E1057),0)</f>
        <v>10.895572066213584</v>
      </c>
      <c r="F1057" s="4">
        <f>IF(資本ストック!F1057&gt;0,LN(資本ストック!F1057),0)</f>
        <v>11.512907443556601</v>
      </c>
      <c r="G1057" s="4">
        <f>IF(資本ストック!G1057&gt;0,LN(資本ストック!G1057),0)</f>
        <v>11.623381198262893</v>
      </c>
      <c r="H1057" s="4">
        <f>IF(資本ストック!H1057&gt;0,LN(資本ストック!H1057),0)</f>
        <v>11.813314967041105</v>
      </c>
      <c r="I1057" s="4">
        <f>IF(資本ストック!I1057&gt;0,LN(資本ストック!I1057),0)</f>
        <v>12.636333737911716</v>
      </c>
      <c r="J1057" s="4">
        <f>IF(資本ストック!J1057&gt;0,LN(資本ストック!J1057),0)</f>
        <v>12.560399677956196</v>
      </c>
      <c r="L1057" s="6">
        <f t="shared" ref="L1057" si="4177">E1057-E$1103</f>
        <v>-0.32900931176097892</v>
      </c>
      <c r="M1057" s="6">
        <f t="shared" ref="M1057" si="4178">F1057-F$1103</f>
        <v>-7.6448288449329382E-2</v>
      </c>
      <c r="N1057" s="6">
        <f t="shared" ref="N1057" si="4179">G1057-G$1103</f>
        <v>-0.17881818330473109</v>
      </c>
      <c r="O1057" s="6">
        <f t="shared" ref="O1057" si="4180">H1057-H$1103</f>
        <v>-0.41361510581567273</v>
      </c>
      <c r="P1057" s="6">
        <f t="shared" si="4131"/>
        <v>-1.5653081231020369</v>
      </c>
      <c r="Q1057" s="6">
        <f t="shared" si="4132"/>
        <v>-1.6345484911624037</v>
      </c>
      <c r="S1057" s="6">
        <f>L1057-logHir!L1057</f>
        <v>9.5217453137747654E-2</v>
      </c>
      <c r="T1057" s="6">
        <f>M1057-logHir!M1057</f>
        <v>0.1779612813088054</v>
      </c>
      <c r="U1057" s="6">
        <f>N1057-logHir!N1057</f>
        <v>4.1097785948601029E-2</v>
      </c>
      <c r="V1057" s="6">
        <f>O1057-logHir!O1057</f>
        <v>-0.21152946890046209</v>
      </c>
      <c r="W1057" s="6">
        <f>P1057-logHir!P1057</f>
        <v>-1.2978389786874374</v>
      </c>
      <c r="X1057" s="6">
        <f>Q1057-logHir!Q1057</f>
        <v>-1.3588032438773947</v>
      </c>
    </row>
    <row r="1058" spans="1:24" x14ac:dyDescent="0.15">
      <c r="A1058" s="1">
        <v>46</v>
      </c>
      <c r="B1058" s="1" t="s">
        <v>341</v>
      </c>
      <c r="C1058" s="1">
        <v>20</v>
      </c>
      <c r="D1058" s="1" t="s">
        <v>14</v>
      </c>
      <c r="E1058" s="4">
        <f>IF(資本ストック!E1058&gt;0,LN(資本ストック!E1058),0)</f>
        <v>10.374164039501832</v>
      </c>
      <c r="F1058" s="4">
        <f>IF(資本ストック!F1058&gt;0,LN(資本ストック!F1058),0)</f>
        <v>12.329872062479073</v>
      </c>
      <c r="G1058" s="4">
        <f>IF(資本ストック!G1058&gt;0,LN(資本ストック!G1058),0)</f>
        <v>13.303258258509931</v>
      </c>
      <c r="H1058" s="4">
        <f>IF(資本ストック!H1058&gt;0,LN(資本ストック!H1058),0)</f>
        <v>13.632842463586291</v>
      </c>
      <c r="I1058" s="4">
        <f>IF(資本ストック!I1058&gt;0,LN(資本ストック!I1058),0)</f>
        <v>13.621748683630072</v>
      </c>
      <c r="J1058" s="4">
        <f>IF(資本ストック!J1058&gt;0,LN(資本ストック!J1058),0)</f>
        <v>13.587297143426442</v>
      </c>
      <c r="L1058" s="6">
        <f t="shared" ref="L1058" si="4181">E1058-E$1104</f>
        <v>-0.55633573311686568</v>
      </c>
      <c r="M1058" s="6">
        <f t="shared" ref="M1058" si="4182">F1058-F$1104</f>
        <v>-0.63959034323658415</v>
      </c>
      <c r="N1058" s="6">
        <f t="shared" ref="N1058" si="4183">G1058-G$1104</f>
        <v>-0.51934350665923112</v>
      </c>
      <c r="O1058" s="6">
        <f t="shared" ref="O1058" si="4184">H1058-H$1104</f>
        <v>-0.57993218363927923</v>
      </c>
      <c r="P1058" s="6">
        <f t="shared" si="4131"/>
        <v>-0.57989317738368129</v>
      </c>
      <c r="Q1058" s="6">
        <f t="shared" si="4132"/>
        <v>-0.60765102569215834</v>
      </c>
      <c r="S1058" s="6">
        <f>L1058-logHir!L1058</f>
        <v>-0.31984187466734681</v>
      </c>
      <c r="T1058" s="6">
        <f>M1058-logHir!M1058</f>
        <v>-0.62140063607788321</v>
      </c>
      <c r="U1058" s="6">
        <f>N1058-logHir!N1058</f>
        <v>-0.29197151328125415</v>
      </c>
      <c r="V1058" s="6">
        <f>O1058-logHir!O1058</f>
        <v>-0.16015948296753635</v>
      </c>
      <c r="W1058" s="6">
        <f>P1058-logHir!P1058</f>
        <v>-7.9133088928955431E-2</v>
      </c>
      <c r="X1058" s="6">
        <f>Q1058-logHir!Q1058</f>
        <v>-0.10254009552819987</v>
      </c>
    </row>
    <row r="1059" spans="1:24" x14ac:dyDescent="0.15">
      <c r="A1059" s="1">
        <v>46</v>
      </c>
      <c r="B1059" s="1" t="s">
        <v>341</v>
      </c>
      <c r="C1059" s="1">
        <v>21</v>
      </c>
      <c r="D1059" s="1" t="s">
        <v>15</v>
      </c>
      <c r="E1059" s="4">
        <f>IF(資本ストック!E1059&gt;0,LN(資本ストック!E1059),0)</f>
        <v>12.411240510032716</v>
      </c>
      <c r="F1059" s="4">
        <f>IF(資本ストック!F1059&gt;0,LN(資本ストック!F1059),0)</f>
        <v>14.045409730704083</v>
      </c>
      <c r="G1059" s="4">
        <f>IF(資本ストック!G1059&gt;0,LN(資本ストック!G1059),0)</f>
        <v>14.205004637886907</v>
      </c>
      <c r="H1059" s="4">
        <f>IF(資本ストック!H1059&gt;0,LN(資本ストック!H1059),0)</f>
        <v>14.365342095453064</v>
      </c>
      <c r="I1059" s="4">
        <f>IF(資本ストック!I1059&gt;0,LN(資本ストック!I1059),0)</f>
        <v>14.381723084766431</v>
      </c>
      <c r="J1059" s="4">
        <f>IF(資本ストック!J1059&gt;0,LN(資本ストック!J1059),0)</f>
        <v>14.347553727188084</v>
      </c>
      <c r="L1059" s="6">
        <f t="shared" ref="L1059" si="4185">E1059-E$1105</f>
        <v>-0.1807549799869701</v>
      </c>
      <c r="M1059" s="6">
        <f t="shared" ref="M1059" si="4186">F1059-F$1105</f>
        <v>0.36795002637424901</v>
      </c>
      <c r="N1059" s="6">
        <f t="shared" ref="N1059" si="4187">G1059-G$1105</f>
        <v>6.5613603226580608E-2</v>
      </c>
      <c r="O1059" s="6">
        <f t="shared" ref="O1059" si="4188">H1059-H$1105</f>
        <v>-0.18658737438143014</v>
      </c>
      <c r="P1059" s="6">
        <f t="shared" si="4131"/>
        <v>0.1800812237526781</v>
      </c>
      <c r="Q1059" s="6">
        <f t="shared" si="4132"/>
        <v>0.15260555806948339</v>
      </c>
      <c r="S1059" s="6">
        <f>L1059-logHir!L1059</f>
        <v>-9.1863212176891196E-2</v>
      </c>
      <c r="T1059" s="6">
        <f>M1059-logHir!M1059</f>
        <v>0.37056637187748187</v>
      </c>
      <c r="U1059" s="6">
        <f>N1059-logHir!N1059</f>
        <v>0.20489220359616134</v>
      </c>
      <c r="V1059" s="6">
        <f>O1059-logHir!O1059</f>
        <v>-0.13335883269673054</v>
      </c>
      <c r="W1059" s="6">
        <f>P1059-logHir!P1059</f>
        <v>0.43221115990910519</v>
      </c>
      <c r="X1059" s="6">
        <f>Q1059-logHir!Q1059</f>
        <v>0.40036027469834323</v>
      </c>
    </row>
    <row r="1060" spans="1:24" x14ac:dyDescent="0.15">
      <c r="A1060" s="1">
        <v>46</v>
      </c>
      <c r="B1060" s="1" t="s">
        <v>224</v>
      </c>
      <c r="C1060" s="1">
        <v>22</v>
      </c>
      <c r="D1060" s="1" t="s">
        <v>7</v>
      </c>
      <c r="E1060" s="4">
        <f>IF(資本ストック!E1060&gt;0,LN(資本ストック!E1060),0)</f>
        <v>11.967213735517955</v>
      </c>
      <c r="F1060" s="4">
        <f>IF(資本ストック!F1060&gt;0,LN(資本ストック!F1060),0)</f>
        <v>13.296502674100656</v>
      </c>
      <c r="G1060" s="4">
        <f>IF(資本ストック!G1060&gt;0,LN(資本ストック!G1060),0)</f>
        <v>14.155678780843322</v>
      </c>
      <c r="H1060" s="4">
        <f>IF(資本ストック!H1060&gt;0,LN(資本ストック!H1060),0)</f>
        <v>14.599019959166977</v>
      </c>
      <c r="I1060" s="4">
        <f>IF(資本ストック!I1060&gt;0,LN(資本ストック!I1060),0)</f>
        <v>14.670487826943306</v>
      </c>
      <c r="J1060" s="4">
        <f>IF(資本ストック!J1060&gt;0,LN(資本ストック!J1060),0)</f>
        <v>14.649222562385823</v>
      </c>
      <c r="L1060" s="6">
        <f t="shared" ref="L1060" si="4189">E1060-E$1106</f>
        <v>-0.21887224917528414</v>
      </c>
      <c r="M1060" s="6">
        <f t="shared" ref="M1060" si="4190">F1060-F$1106</f>
        <v>-0.19289000370065246</v>
      </c>
      <c r="N1060" s="6">
        <f t="shared" ref="N1060" si="4191">G1060-G$1106</f>
        <v>-0.2434247293265237</v>
      </c>
      <c r="O1060" s="6">
        <f t="shared" ref="O1060" si="4192">H1060-H$1106</f>
        <v>-0.25664911411123903</v>
      </c>
      <c r="P1060" s="6">
        <f t="shared" si="4131"/>
        <v>0.46884596592955319</v>
      </c>
      <c r="Q1060" s="6">
        <f t="shared" si="4132"/>
        <v>0.45427439326722308</v>
      </c>
      <c r="S1060" s="6">
        <f>L1060-logHir!L1060</f>
        <v>-7.9569896137302365E-2</v>
      </c>
      <c r="T1060" s="6">
        <f>M1060-logHir!M1060</f>
        <v>-0.12167872274599745</v>
      </c>
      <c r="U1060" s="6">
        <f>N1060-logHir!N1060</f>
        <v>-0.1291930934473271</v>
      </c>
      <c r="V1060" s="6">
        <f>O1060-logHir!O1060</f>
        <v>-0.15161909306432442</v>
      </c>
      <c r="W1060" s="6">
        <f>P1060-logHir!P1060</f>
        <v>0.58162977405750915</v>
      </c>
      <c r="X1060" s="6">
        <f>Q1060-logHir!Q1060</f>
        <v>0.61534304464096579</v>
      </c>
    </row>
    <row r="1061" spans="1:24" x14ac:dyDescent="0.15">
      <c r="A1061" s="1">
        <v>46</v>
      </c>
      <c r="B1061" s="1" t="s">
        <v>224</v>
      </c>
      <c r="C1061" s="1">
        <v>23</v>
      </c>
      <c r="D1061" s="1" t="s">
        <v>28</v>
      </c>
      <c r="E1061" s="4">
        <f>IF(資本ストック!E1061&gt;0,LN(資本ストック!E1061),0)</f>
        <v>12.687691373420787</v>
      </c>
      <c r="F1061" s="4">
        <f>IF(資本ストック!F1061&gt;0,LN(資本ストック!F1061),0)</f>
        <v>13.446703302311546</v>
      </c>
      <c r="G1061" s="4">
        <f>IF(資本ストック!G1061&gt;0,LN(資本ストック!G1061),0)</f>
        <v>13.907126564130197</v>
      </c>
      <c r="H1061" s="4">
        <f>IF(資本ストック!H1061&gt;0,LN(資本ストック!H1061),0)</f>
        <v>14.484181394741256</v>
      </c>
      <c r="I1061" s="4">
        <f>IF(資本ストック!I1061&gt;0,LN(資本ストック!I1061),0)</f>
        <v>14.471684370679704</v>
      </c>
      <c r="J1061" s="4">
        <f>IF(資本ストック!J1061&gt;0,LN(資本ストック!J1061),0)</f>
        <v>14.472183023895957</v>
      </c>
      <c r="L1061" s="6">
        <f t="shared" ref="L1061" si="4193">E1061-E$1107</f>
        <v>-1.1925786993314702E-2</v>
      </c>
      <c r="M1061" s="6">
        <f t="shared" ref="M1061" si="4194">F1061-F$1107</f>
        <v>-4.9333981370720537E-2</v>
      </c>
      <c r="N1061" s="6">
        <f t="shared" ref="N1061" si="4195">G1061-G$1107</f>
        <v>-8.9082022971636476E-2</v>
      </c>
      <c r="O1061" s="6">
        <f t="shared" ref="O1061" si="4196">H1061-H$1107</f>
        <v>-0.10842506006001429</v>
      </c>
      <c r="P1061" s="6">
        <f t="shared" si="4131"/>
        <v>0.27004250966595045</v>
      </c>
      <c r="Q1061" s="6">
        <f t="shared" si="4132"/>
        <v>0.27723485477735643</v>
      </c>
      <c r="S1061" s="6">
        <f>L1061-logHir!L1061</f>
        <v>-0.29624809035492383</v>
      </c>
      <c r="T1061" s="6">
        <f>M1061-logHir!M1061</f>
        <v>-0.17926847289601433</v>
      </c>
      <c r="U1061" s="6">
        <f>N1061-logHir!N1061</f>
        <v>-0.16044003309417398</v>
      </c>
      <c r="V1061" s="6">
        <f>O1061-logHir!O1061</f>
        <v>-0.13673172311170312</v>
      </c>
      <c r="W1061" s="6">
        <f>P1061-logHir!P1061</f>
        <v>0.27153607527213808</v>
      </c>
      <c r="X1061" s="6">
        <f>Q1061-logHir!Q1061</f>
        <v>0.32805488633859703</v>
      </c>
    </row>
    <row r="1062" spans="1:24" x14ac:dyDescent="0.15">
      <c r="A1062" s="1">
        <v>47</v>
      </c>
      <c r="B1062" s="1" t="s">
        <v>342</v>
      </c>
      <c r="C1062" s="1">
        <v>1</v>
      </c>
      <c r="D1062" s="1" t="s">
        <v>8</v>
      </c>
      <c r="E1062" s="2"/>
      <c r="F1062" s="4">
        <f>IF(資本ストック!F1062&gt;0,LN(資本ストック!F1062),0)</f>
        <v>12.873233775130577</v>
      </c>
      <c r="G1062" s="4">
        <f>IF(資本ストック!G1062&gt;0,LN(資本ストック!G1062),0)</f>
        <v>13.474640511747069</v>
      </c>
      <c r="H1062" s="4">
        <f>IF(資本ストック!H1062&gt;0,LN(資本ストック!H1062),0)</f>
        <v>13.761563118842231</v>
      </c>
      <c r="I1062" s="4">
        <f>IF(資本ストック!I1062&gt;0,LN(資本ストック!I1062),0)</f>
        <v>14.022417653368811</v>
      </c>
      <c r="J1062" s="4">
        <f>IF(資本ストック!J1062&gt;0,LN(資本ストック!J1062),0)</f>
        <v>14.033689734714095</v>
      </c>
      <c r="L1062" s="6"/>
      <c r="M1062" s="6">
        <f t="shared" ref="M1062" si="4197">F1062-F$1085</f>
        <v>-0.76525168868402282</v>
      </c>
      <c r="N1062" s="6">
        <f t="shared" ref="N1062" si="4198">G1062-G$1085</f>
        <v>-0.51271302372730254</v>
      </c>
      <c r="O1062" s="6">
        <f t="shared" ref="O1062" si="4199">H1062-H$1085</f>
        <v>-0.42440163256167196</v>
      </c>
      <c r="P1062" s="6">
        <f t="shared" si="4131"/>
        <v>-0.17922420764494262</v>
      </c>
      <c r="Q1062" s="6">
        <f t="shared" si="4132"/>
        <v>-0.16125843440450538</v>
      </c>
      <c r="S1062" s="6"/>
      <c r="T1062" s="6">
        <f>M1062-logHir!M1062</f>
        <v>-1.505357425804732E-2</v>
      </c>
      <c r="U1062" s="6">
        <f>N1062-logHir!N1062</f>
        <v>1.5645393577180755E-2</v>
      </c>
      <c r="V1062" s="6">
        <f>O1062-logHir!O1062</f>
        <v>0.12659556347976952</v>
      </c>
      <c r="W1062" s="6">
        <f>P1062-logHir!P1062</f>
        <v>0.2817468197841233</v>
      </c>
      <c r="X1062" s="6">
        <f>Q1062-logHir!Q1062</f>
        <v>0.28571520032496522</v>
      </c>
    </row>
    <row r="1063" spans="1:24" x14ac:dyDescent="0.15">
      <c r="A1063" s="1">
        <v>47</v>
      </c>
      <c r="B1063" s="1" t="s">
        <v>343</v>
      </c>
      <c r="C1063" s="1">
        <v>2</v>
      </c>
      <c r="D1063" s="1" t="s">
        <v>9</v>
      </c>
      <c r="E1063" s="2"/>
      <c r="F1063" s="4">
        <f>IF(資本ストック!F1063&gt;0,LN(資本ストック!F1063),0)</f>
        <v>7.5144839853386109</v>
      </c>
      <c r="G1063" s="4">
        <f>IF(資本ストック!G1063&gt;0,LN(資本ストック!G1063),0)</f>
        <v>8.6616454664364273</v>
      </c>
      <c r="H1063" s="4">
        <f>IF(資本ストック!H1063&gt;0,LN(資本ストック!H1063),0)</f>
        <v>9.365974111811509</v>
      </c>
      <c r="I1063" s="4">
        <f>IF(資本ストック!I1063&gt;0,LN(資本ストック!I1063),0)</f>
        <v>9.5647881813111528</v>
      </c>
      <c r="J1063" s="4">
        <f>IF(資本ストック!J1063&gt;0,LN(資本ストック!J1063),0)</f>
        <v>9.5499780248417849</v>
      </c>
      <c r="L1063" s="6"/>
      <c r="M1063" s="6">
        <f t="shared" ref="M1063" si="4200">F1063-F$1086</f>
        <v>-2.6063588514916862</v>
      </c>
      <c r="N1063" s="6">
        <f t="shared" ref="N1063" si="4201">G1063-G$1086</f>
        <v>-1.5482112063526063</v>
      </c>
      <c r="O1063" s="6">
        <f t="shared" ref="O1063" si="4202">H1063-H$1086</f>
        <v>-0.82834818061423476</v>
      </c>
      <c r="P1063" s="6">
        <f t="shared" si="4131"/>
        <v>-4.6368536797026003</v>
      </c>
      <c r="Q1063" s="6">
        <f t="shared" si="4132"/>
        <v>-4.6449701442768152</v>
      </c>
      <c r="S1063" s="6"/>
      <c r="T1063" s="6">
        <f>M1063-logHir!M1063</f>
        <v>-1.6363562070320503</v>
      </c>
      <c r="U1063" s="6">
        <f>N1063-logHir!N1063</f>
        <v>-0.61836356621353961</v>
      </c>
      <c r="V1063" s="6">
        <f>O1063-logHir!O1063</f>
        <v>-0.38251831795114732</v>
      </c>
      <c r="W1063" s="6">
        <f>P1063-logHir!P1063</f>
        <v>-4.2368171150907168</v>
      </c>
      <c r="X1063" s="6">
        <f>Q1063-logHir!Q1063</f>
        <v>-4.2789179986520036</v>
      </c>
    </row>
    <row r="1064" spans="1:24" x14ac:dyDescent="0.15">
      <c r="A1064" s="1">
        <v>47</v>
      </c>
      <c r="B1064" s="1" t="s">
        <v>344</v>
      </c>
      <c r="C1064" s="1">
        <v>3</v>
      </c>
      <c r="D1064" s="1" t="s">
        <v>16</v>
      </c>
      <c r="E1064" s="2"/>
      <c r="F1064" s="4">
        <f>IF(資本ストック!F1064&gt;0,LN(資本ストック!F1064),0)</f>
        <v>11.093234350567963</v>
      </c>
      <c r="G1064" s="4">
        <f>IF(資本ストック!G1064&gt;0,LN(資本ストック!G1064),0)</f>
        <v>11.591010667175134</v>
      </c>
      <c r="H1064" s="4">
        <f>IF(資本ストック!H1064&gt;0,LN(資本ストック!H1064),0)</f>
        <v>11.908063145240449</v>
      </c>
      <c r="I1064" s="4">
        <f>IF(資本ストック!I1064&gt;0,LN(資本ストック!I1064),0)</f>
        <v>12.100273555198889</v>
      </c>
      <c r="J1064" s="4">
        <f>IF(資本ストック!J1064&gt;0,LN(資本ストック!J1064),0)</f>
        <v>12.138060794190761</v>
      </c>
      <c r="L1064" s="6"/>
      <c r="M1064" s="6">
        <f t="shared" ref="M1064" si="4203">F1064-F$1087</f>
        <v>-0.50523212563956577</v>
      </c>
      <c r="N1064" s="6">
        <f t="shared" ref="N1064" si="4204">G1064-G$1087</f>
        <v>-0.54399856050393502</v>
      </c>
      <c r="O1064" s="6">
        <f t="shared" ref="O1064" si="4205">H1064-H$1087</f>
        <v>-0.58826511134643056</v>
      </c>
      <c r="P1064" s="6">
        <f t="shared" si="4131"/>
        <v>-2.101368305814864</v>
      </c>
      <c r="Q1064" s="6">
        <f t="shared" si="4132"/>
        <v>-2.0568873749278396</v>
      </c>
      <c r="S1064" s="6"/>
      <c r="T1064" s="6">
        <f>M1064-logHir!M1064</f>
        <v>0.11768442466480167</v>
      </c>
      <c r="U1064" s="6">
        <f>N1064-logHir!N1064</f>
        <v>0.15803283664737577</v>
      </c>
      <c r="V1064" s="6">
        <f>O1064-logHir!O1064</f>
        <v>0.11363159218342389</v>
      </c>
      <c r="W1064" s="6">
        <f>P1064-logHir!P1064</f>
        <v>-1.5447825747484618</v>
      </c>
      <c r="X1064" s="6">
        <f>Q1064-logHir!Q1064</f>
        <v>-1.5048222905758486</v>
      </c>
    </row>
    <row r="1065" spans="1:24" x14ac:dyDescent="0.15">
      <c r="A1065" s="1">
        <v>47</v>
      </c>
      <c r="B1065" s="1" t="s">
        <v>345</v>
      </c>
      <c r="C1065" s="1">
        <v>4</v>
      </c>
      <c r="D1065" s="1" t="s">
        <v>17</v>
      </c>
      <c r="E1065" s="2"/>
      <c r="F1065" s="4">
        <f>IF(資本ストック!F1065&gt;0,LN(資本ストック!F1065),0)</f>
        <v>8.6808294680994393</v>
      </c>
      <c r="G1065" s="4">
        <f>IF(資本ストック!G1065&gt;0,LN(資本ストック!G1065),0)</f>
        <v>8.7386644440569974</v>
      </c>
      <c r="H1065" s="4">
        <f>IF(資本ストック!H1065&gt;0,LN(資本ストック!H1065),0)</f>
        <v>8.8607615622051767</v>
      </c>
      <c r="I1065" s="4">
        <f>IF(資本ストック!I1065&gt;0,LN(資本ストック!I1065),0)</f>
        <v>8.7329058870833531</v>
      </c>
      <c r="J1065" s="4">
        <f>IF(資本ストック!J1065&gt;0,LN(資本ストック!J1065),0)</f>
        <v>8.7222202239076836</v>
      </c>
      <c r="L1065" s="6"/>
      <c r="M1065" s="6">
        <f t="shared" ref="M1065" si="4206">F1065-F$1088</f>
        <v>-2.4869856330620088</v>
      </c>
      <c r="N1065" s="6">
        <f t="shared" ref="N1065" si="4207">G1065-G$1088</f>
        <v>-2.7235697394332767</v>
      </c>
      <c r="O1065" s="6">
        <f t="shared" ref="O1065" si="4208">H1065-H$1088</f>
        <v>-2.6615979584814458</v>
      </c>
      <c r="P1065" s="6">
        <f t="shared" si="4131"/>
        <v>-5.4687359739304</v>
      </c>
      <c r="Q1065" s="6">
        <f t="shared" si="4132"/>
        <v>-5.4727279452109165</v>
      </c>
      <c r="S1065" s="6"/>
      <c r="T1065" s="6">
        <f>M1065-logHir!M1065</f>
        <v>-0.30840062237536614</v>
      </c>
      <c r="U1065" s="6">
        <f>N1065-logHir!N1065</f>
        <v>-0.46288967250938562</v>
      </c>
      <c r="V1065" s="6">
        <f>O1065-logHir!O1065</f>
        <v>-0.56357810460677982</v>
      </c>
      <c r="W1065" s="6">
        <f>P1065-logHir!P1065</f>
        <v>-3.7495075841534113</v>
      </c>
      <c r="X1065" s="6">
        <f>Q1065-logHir!Q1065</f>
        <v>-3.7849978221037022</v>
      </c>
    </row>
    <row r="1066" spans="1:24" x14ac:dyDescent="0.15">
      <c r="A1066" s="1">
        <v>47</v>
      </c>
      <c r="B1066" s="1" t="s">
        <v>344</v>
      </c>
      <c r="C1066" s="1">
        <v>5</v>
      </c>
      <c r="D1066" s="1" t="s">
        <v>18</v>
      </c>
      <c r="E1066" s="2"/>
      <c r="F1066" s="4">
        <f>IF(資本ストック!F1066&gt;0,LN(資本ストック!F1066),0)</f>
        <v>8.0974288398639551</v>
      </c>
      <c r="G1066" s="4">
        <f>IF(資本ストック!G1066&gt;0,LN(資本ストック!G1066),0)</f>
        <v>8.5108309895078058</v>
      </c>
      <c r="H1066" s="4">
        <f>IF(資本ストック!H1066&gt;0,LN(資本ストック!H1066),0)</f>
        <v>8.8531875376595579</v>
      </c>
      <c r="I1066" s="4">
        <f>IF(資本ストック!I1066&gt;0,LN(資本ストック!I1066),0)</f>
        <v>8.6958084073856927</v>
      </c>
      <c r="J1066" s="4">
        <f>IF(資本ストック!J1066&gt;0,LN(資本ストック!J1066),0)</f>
        <v>8.6589290986020959</v>
      </c>
      <c r="L1066" s="6"/>
      <c r="M1066" s="6">
        <f t="shared" ref="M1066" si="4209">F1066-F$1089</f>
        <v>-2.4647333577824266</v>
      </c>
      <c r="N1066" s="6">
        <f t="shared" ref="N1066" si="4210">G1066-G$1089</f>
        <v>-2.4954995781458695</v>
      </c>
      <c r="O1066" s="6">
        <f t="shared" ref="O1066" si="4211">H1066-H$1089</f>
        <v>-2.4574127537082404</v>
      </c>
      <c r="P1066" s="6">
        <f t="shared" si="4131"/>
        <v>-5.5058334536280604</v>
      </c>
      <c r="Q1066" s="6">
        <f t="shared" si="4132"/>
        <v>-5.5360190705165042</v>
      </c>
      <c r="S1066" s="6"/>
      <c r="T1066" s="6">
        <f>M1066-logHir!M1066</f>
        <v>-0.48424300764809214</v>
      </c>
      <c r="U1066" s="6">
        <f>N1066-logHir!N1066</f>
        <v>-9.4407006950660843E-2</v>
      </c>
      <c r="V1066" s="6">
        <f>O1066-logHir!O1066</f>
        <v>-2.998843014621233E-2</v>
      </c>
      <c r="W1066" s="6">
        <f>P1066-logHir!P1066</f>
        <v>-3.4064592613214657</v>
      </c>
      <c r="X1066" s="6">
        <f>Q1066-logHir!Q1066</f>
        <v>-3.4224494818006157</v>
      </c>
    </row>
    <row r="1067" spans="1:24" x14ac:dyDescent="0.15">
      <c r="A1067" s="1">
        <v>47</v>
      </c>
      <c r="B1067" s="1" t="s">
        <v>344</v>
      </c>
      <c r="C1067" s="1">
        <v>6</v>
      </c>
      <c r="D1067" s="1" t="s">
        <v>2</v>
      </c>
      <c r="E1067" s="2"/>
      <c r="F1067" s="4">
        <f>IF(資本ストック!F1067&gt;0,LN(資本ストック!F1067),0)</f>
        <v>8.2823008355006476</v>
      </c>
      <c r="G1067" s="4">
        <f>IF(資本ストック!G1067&gt;0,LN(資本ストック!G1067),0)</f>
        <v>8.5237355460995285</v>
      </c>
      <c r="H1067" s="4">
        <f>IF(資本ストック!H1067&gt;0,LN(資本ストック!H1067),0)</f>
        <v>8.7289346748545213</v>
      </c>
      <c r="I1067" s="4">
        <f>IF(資本ストック!I1067&gt;0,LN(資本ストック!I1067),0)</f>
        <v>9.3373317108777556</v>
      </c>
      <c r="J1067" s="4">
        <f>IF(資本ストック!J1067&gt;0,LN(資本ストック!J1067),0)</f>
        <v>9.3145280216674706</v>
      </c>
      <c r="L1067" s="6"/>
      <c r="M1067" s="6">
        <f t="shared" ref="M1067" si="4212">F1067-F$1090</f>
        <v>-3.1121930381147465</v>
      </c>
      <c r="N1067" s="6">
        <f t="shared" ref="N1067" si="4213">G1067-G$1090</f>
        <v>-3.2523325788115596</v>
      </c>
      <c r="O1067" s="6">
        <f t="shared" ref="O1067" si="4214">H1067-H$1090</f>
        <v>-3.3053283559777658</v>
      </c>
      <c r="P1067" s="6">
        <f t="shared" si="4131"/>
        <v>-4.8643101501359975</v>
      </c>
      <c r="Q1067" s="6">
        <f t="shared" si="4132"/>
        <v>-4.8804201474511295</v>
      </c>
      <c r="S1067" s="6"/>
      <c r="T1067" s="6">
        <f>M1067-logHir!M1067</f>
        <v>-1.0322141896970036</v>
      </c>
      <c r="U1067" s="6">
        <f>N1067-logHir!N1067</f>
        <v>-1.2601417139945177</v>
      </c>
      <c r="V1067" s="6">
        <f>O1067-logHir!O1067</f>
        <v>-1.3275707222678745</v>
      </c>
      <c r="W1067" s="6">
        <f>P1067-logHir!P1067</f>
        <v>-2.9971200255786785</v>
      </c>
      <c r="X1067" s="6">
        <f>Q1067-logHir!Q1067</f>
        <v>-2.9784519181385019</v>
      </c>
    </row>
    <row r="1068" spans="1:24" x14ac:dyDescent="0.15">
      <c r="A1068" s="1">
        <v>47</v>
      </c>
      <c r="B1068" s="1" t="s">
        <v>346</v>
      </c>
      <c r="C1068" s="1">
        <v>7</v>
      </c>
      <c r="D1068" s="1" t="s">
        <v>19</v>
      </c>
      <c r="E1068" s="2"/>
      <c r="F1068" s="4">
        <f>IF(資本ストック!F1068&gt;0,LN(資本ストック!F1068),0)</f>
        <v>10.531193381603224</v>
      </c>
      <c r="G1068" s="4">
        <f>IF(資本ストック!G1068&gt;0,LN(資本ストック!G1068),0)</f>
        <v>10.588778762820791</v>
      </c>
      <c r="H1068" s="4">
        <f>IF(資本ストック!H1068&gt;0,LN(資本ストック!H1068),0)</f>
        <v>11.28061734688433</v>
      </c>
      <c r="I1068" s="4">
        <f>IF(資本ストック!I1068&gt;0,LN(資本ストック!I1068),0)</f>
        <v>11.215709773181151</v>
      </c>
      <c r="J1068" s="4">
        <f>IF(資本ストック!J1068&gt;0,LN(資本ストック!J1068),0)</f>
        <v>11.21632935973607</v>
      </c>
      <c r="L1068" s="6"/>
      <c r="M1068" s="6">
        <f t="shared" ref="M1068" si="4215">F1068-F$1091</f>
        <v>0.53015298545757794</v>
      </c>
      <c r="N1068" s="6">
        <f t="shared" ref="N1068" si="4216">G1068-G$1091</f>
        <v>0.61587753830712622</v>
      </c>
      <c r="O1068" s="6">
        <f t="shared" ref="O1068" si="4217">H1068-H$1091</f>
        <v>0.79178470221995489</v>
      </c>
      <c r="P1068" s="6">
        <f t="shared" si="4131"/>
        <v>-2.9859320878326017</v>
      </c>
      <c r="Q1068" s="6">
        <f t="shared" si="4132"/>
        <v>-2.9786188093825299</v>
      </c>
      <c r="S1068" s="6"/>
      <c r="T1068" s="6">
        <f>M1068-logHir!M1068</f>
        <v>-0.31289031898272857</v>
      </c>
      <c r="U1068" s="6">
        <f>N1068-logHir!N1068</f>
        <v>-0.31444438951265674</v>
      </c>
      <c r="V1068" s="6">
        <f>O1068-logHir!O1068</f>
        <v>7.7525286330388354E-2</v>
      </c>
      <c r="W1068" s="6">
        <f>P1068-logHir!P1068</f>
        <v>-2.9315113997626288</v>
      </c>
      <c r="X1068" s="6">
        <f>Q1068-logHir!Q1068</f>
        <v>-3.0714395089827073</v>
      </c>
    </row>
    <row r="1069" spans="1:24" x14ac:dyDescent="0.15">
      <c r="A1069" s="1">
        <v>47</v>
      </c>
      <c r="B1069" s="1" t="s">
        <v>344</v>
      </c>
      <c r="C1069" s="1">
        <v>8</v>
      </c>
      <c r="D1069" s="1" t="s">
        <v>20</v>
      </c>
      <c r="E1069" s="2"/>
      <c r="F1069" s="4">
        <f>IF(資本ストック!F1069&gt;0,LN(資本ストック!F1069),0)</f>
        <v>9.6807684792623778</v>
      </c>
      <c r="G1069" s="4">
        <f>IF(資本ストック!G1069&gt;0,LN(資本ストック!G1069),0)</f>
        <v>10.184859493395736</v>
      </c>
      <c r="H1069" s="4">
        <f>IF(資本ストック!H1069&gt;0,LN(資本ストック!H1069),0)</f>
        <v>10.288724166343968</v>
      </c>
      <c r="I1069" s="4">
        <f>IF(資本ストック!I1069&gt;0,LN(資本ストック!I1069),0)</f>
        <v>10.194664911779345</v>
      </c>
      <c r="J1069" s="4">
        <f>IF(資本ストック!J1069&gt;0,LN(資本ストック!J1069),0)</f>
        <v>10.172249294140713</v>
      </c>
      <c r="L1069" s="6"/>
      <c r="M1069" s="6">
        <f t="shared" ref="M1069" si="4218">F1069-F$1092</f>
        <v>-1.3541441192415142</v>
      </c>
      <c r="N1069" s="6">
        <f t="shared" ref="N1069" si="4219">G1069-G$1092</f>
        <v>-1.117155129101878</v>
      </c>
      <c r="O1069" s="6">
        <f t="shared" ref="O1069" si="4220">H1069-H$1092</f>
        <v>-1.069896919873802</v>
      </c>
      <c r="P1069" s="6">
        <f t="shared" si="4131"/>
        <v>-4.0069769492344083</v>
      </c>
      <c r="Q1069" s="6">
        <f t="shared" si="4132"/>
        <v>-4.0226988749778876</v>
      </c>
      <c r="S1069" s="6"/>
      <c r="T1069" s="6">
        <f>M1069-logHir!M1069</f>
        <v>-0.60119237676625836</v>
      </c>
      <c r="U1069" s="6">
        <f>N1069-logHir!N1069</f>
        <v>-0.47489010983376545</v>
      </c>
      <c r="V1069" s="6">
        <f>O1069-logHir!O1069</f>
        <v>-0.47675810727646883</v>
      </c>
      <c r="W1069" s="6">
        <f>P1069-logHir!P1069</f>
        <v>-3.5090614411222472</v>
      </c>
      <c r="X1069" s="6">
        <f>Q1069-logHir!Q1069</f>
        <v>-3.6075207369182518</v>
      </c>
    </row>
    <row r="1070" spans="1:24" x14ac:dyDescent="0.15">
      <c r="A1070" s="1">
        <v>47</v>
      </c>
      <c r="B1070" s="1" t="s">
        <v>344</v>
      </c>
      <c r="C1070" s="1">
        <v>9</v>
      </c>
      <c r="D1070" s="1" t="s">
        <v>21</v>
      </c>
      <c r="E1070" s="2"/>
      <c r="F1070" s="4">
        <f>IF(資本ストック!F1070&gt;0,LN(資本ストック!F1070),0)</f>
        <v>8.8283192896075278</v>
      </c>
      <c r="G1070" s="4">
        <f>IF(資本ストック!G1070&gt;0,LN(資本ストック!G1070),0)</f>
        <v>9.1585698455666282</v>
      </c>
      <c r="H1070" s="4">
        <f>IF(資本ストック!H1070&gt;0,LN(資本ストック!H1070),0)</f>
        <v>9.0643209872175881</v>
      </c>
      <c r="I1070" s="4">
        <f>IF(資本ストック!I1070&gt;0,LN(資本ストック!I1070),0)</f>
        <v>9.2782014613981225</v>
      </c>
      <c r="J1070" s="4">
        <f>IF(資本ストック!J1070&gt;0,LN(資本ストック!J1070),0)</f>
        <v>9.3165655080225864</v>
      </c>
      <c r="L1070" s="6"/>
      <c r="M1070" s="6">
        <f t="shared" ref="M1070" si="4221">F1070-F$1093</f>
        <v>-3.0139886088133743</v>
      </c>
      <c r="N1070" s="6">
        <f t="shared" ref="N1070" si="4222">G1070-G$1093</f>
        <v>-2.9950316056691371</v>
      </c>
      <c r="O1070" s="6">
        <f t="shared" ref="O1070" si="4223">H1070-H$1093</f>
        <v>-3.1773375691269106</v>
      </c>
      <c r="P1070" s="6">
        <f t="shared" si="4131"/>
        <v>-4.9234403996156306</v>
      </c>
      <c r="Q1070" s="6">
        <f t="shared" si="4132"/>
        <v>-4.8783826610960137</v>
      </c>
      <c r="S1070" s="6"/>
      <c r="T1070" s="6">
        <f>M1070-logHir!M1070</f>
        <v>-0.73959527057042429</v>
      </c>
      <c r="U1070" s="6">
        <f>N1070-logHir!N1070</f>
        <v>-0.84029444086840943</v>
      </c>
      <c r="V1070" s="6">
        <f>O1070-logHir!O1070</f>
        <v>-0.50791369927150321</v>
      </c>
      <c r="W1070" s="6">
        <f>P1070-logHir!P1070</f>
        <v>-2.7166540274912672</v>
      </c>
      <c r="X1070" s="6">
        <f>Q1070-logHir!Q1070</f>
        <v>-2.7675674903131036</v>
      </c>
    </row>
    <row r="1071" spans="1:24" x14ac:dyDescent="0.15">
      <c r="A1071" s="1">
        <v>47</v>
      </c>
      <c r="B1071" s="1" t="s">
        <v>344</v>
      </c>
      <c r="C1071" s="1">
        <v>10</v>
      </c>
      <c r="D1071" s="1" t="s">
        <v>22</v>
      </c>
      <c r="E1071" s="2"/>
      <c r="F1071" s="4">
        <f>IF(資本ストック!F1071&gt;0,LN(資本ストック!F1071),0)</f>
        <v>9.0137401091409046</v>
      </c>
      <c r="G1071" s="4">
        <f>IF(資本ストック!G1071&gt;0,LN(資本ストック!G1071),0)</f>
        <v>9.543472972578396</v>
      </c>
      <c r="H1071" s="4">
        <f>IF(資本ストック!H1071&gt;0,LN(資本ストック!H1071),0)</f>
        <v>9.8116008644618677</v>
      </c>
      <c r="I1071" s="4">
        <f>IF(資本ストック!I1071&gt;0,LN(資本ストック!I1071),0)</f>
        <v>9.5890118301715752</v>
      </c>
      <c r="J1071" s="4">
        <f>IF(資本ストック!J1071&gt;0,LN(資本ストック!J1071),0)</f>
        <v>9.537731702252735</v>
      </c>
      <c r="L1071" s="6"/>
      <c r="M1071" s="6">
        <f t="shared" ref="M1071" si="4224">F1071-F$1094</f>
        <v>-1.5971764775063004</v>
      </c>
      <c r="N1071" s="6">
        <f t="shared" ref="N1071" si="4225">G1071-G$1094</f>
        <v>-1.5220121346694064</v>
      </c>
      <c r="O1071" s="6">
        <f t="shared" ref="O1071" si="4226">H1071-H$1094</f>
        <v>-1.5219426174565047</v>
      </c>
      <c r="P1071" s="6">
        <f t="shared" si="4131"/>
        <v>-4.6126300308421779</v>
      </c>
      <c r="Q1071" s="6">
        <f t="shared" si="4132"/>
        <v>-4.6572164668658651</v>
      </c>
      <c r="S1071" s="6"/>
      <c r="T1071" s="6">
        <f>M1071-logHir!M1071</f>
        <v>-0.51093029872338391</v>
      </c>
      <c r="U1071" s="6">
        <f>N1071-logHir!N1071</f>
        <v>-0.26530850264586903</v>
      </c>
      <c r="V1071" s="6">
        <f>O1071-logHir!O1071</f>
        <v>-0.20366733883306232</v>
      </c>
      <c r="W1071" s="6">
        <f>P1071-logHir!P1071</f>
        <v>-3.2209960375985442</v>
      </c>
      <c r="X1071" s="6">
        <f>Q1071-logHir!Q1071</f>
        <v>-3.2848332379154606</v>
      </c>
    </row>
    <row r="1072" spans="1:24" x14ac:dyDescent="0.15">
      <c r="A1072" s="1">
        <v>47</v>
      </c>
      <c r="B1072" s="1" t="s">
        <v>344</v>
      </c>
      <c r="C1072" s="1">
        <v>11</v>
      </c>
      <c r="D1072" s="1" t="s">
        <v>23</v>
      </c>
      <c r="E1072" s="2"/>
      <c r="F1072" s="4">
        <f>IF(資本ストック!F1072&gt;0,LN(資本ストック!F1072),0)</f>
        <v>6.5717607062977805</v>
      </c>
      <c r="G1072" s="4">
        <f>IF(資本ストック!G1072&gt;0,LN(資本ストック!G1072),0)</f>
        <v>6.7203744593167372</v>
      </c>
      <c r="H1072" s="4">
        <f>IF(資本ストック!H1072&gt;0,LN(資本ストック!H1072),0)</f>
        <v>7.8617328524628407</v>
      </c>
      <c r="I1072" s="4">
        <f>IF(資本ストック!I1072&gt;0,LN(資本ストック!I1072),0)</f>
        <v>7.8995558868355475</v>
      </c>
      <c r="J1072" s="4">
        <f>IF(資本ストック!J1072&gt;0,LN(資本ストック!J1072),0)</f>
        <v>7.8732223786043702</v>
      </c>
      <c r="L1072" s="6"/>
      <c r="M1072" s="6">
        <f t="shared" ref="M1072" si="4227">F1072-F$1095</f>
        <v>-4.6458733722031926</v>
      </c>
      <c r="N1072" s="6">
        <f t="shared" ref="N1072" si="4228">G1072-G$1095</f>
        <v>-5.2071357714877955</v>
      </c>
      <c r="O1072" s="6">
        <f t="shared" ref="O1072" si="4229">H1072-H$1095</f>
        <v>-4.4832794720773732</v>
      </c>
      <c r="P1072" s="6">
        <f t="shared" si="4131"/>
        <v>-6.3020859741782056</v>
      </c>
      <c r="Q1072" s="6">
        <f t="shared" si="4132"/>
        <v>-6.3217257905142299</v>
      </c>
      <c r="S1072" s="6"/>
      <c r="T1072" s="6">
        <f>M1072-logHir!M1072</f>
        <v>-0.87460982519520591</v>
      </c>
      <c r="U1072" s="6">
        <f>N1072-logHir!N1072</f>
        <v>-1.3746149660156224</v>
      </c>
      <c r="V1072" s="6">
        <f>O1072-logHir!O1072</f>
        <v>-0.62873067184528253</v>
      </c>
      <c r="W1072" s="6">
        <f>P1072-logHir!P1072</f>
        <v>-2.0233718331419945</v>
      </c>
      <c r="X1072" s="6">
        <f>Q1072-logHir!Q1072</f>
        <v>-2.229571461247728</v>
      </c>
    </row>
    <row r="1073" spans="1:24" x14ac:dyDescent="0.15">
      <c r="A1073" s="1">
        <v>47</v>
      </c>
      <c r="B1073" s="1" t="s">
        <v>346</v>
      </c>
      <c r="C1073" s="1">
        <v>12</v>
      </c>
      <c r="D1073" s="1" t="s">
        <v>24</v>
      </c>
      <c r="E1073" s="2"/>
      <c r="F1073" s="4">
        <f>IF(資本ストック!F1073&gt;0,LN(資本ストック!F1073),0)</f>
        <v>5.6563754454081856</v>
      </c>
      <c r="G1073" s="4">
        <f>IF(資本ストック!G1073&gt;0,LN(資本ストック!G1073),0)</f>
        <v>6.3438434332905311</v>
      </c>
      <c r="H1073" s="4">
        <f>IF(資本ストック!H1073&gt;0,LN(資本ストック!H1073),0)</f>
        <v>7.1728458989164094</v>
      </c>
      <c r="I1073" s="4">
        <f>IF(資本ストック!I1073&gt;0,LN(資本ストック!I1073),0)</f>
        <v>7.0090394429757872</v>
      </c>
      <c r="J1073" s="4">
        <f>IF(資本ストック!J1073&gt;0,LN(資本ストック!J1073),0)</f>
        <v>6.9039689861109288</v>
      </c>
      <c r="L1073" s="6"/>
      <c r="M1073" s="6">
        <f t="shared" ref="M1073" si="4230">F1073-F$1096</f>
        <v>-5.3646760638554571</v>
      </c>
      <c r="N1073" s="6">
        <f t="shared" ref="N1073" si="4231">G1073-G$1096</f>
        <v>-6.1418424819653366</v>
      </c>
      <c r="O1073" s="6">
        <f t="shared" ref="O1073" si="4232">H1073-H$1096</f>
        <v>-5.9756159556801398</v>
      </c>
      <c r="P1073" s="6">
        <f t="shared" si="4131"/>
        <v>-7.192602418037966</v>
      </c>
      <c r="Q1073" s="6">
        <f t="shared" si="4132"/>
        <v>-7.2909791830076713</v>
      </c>
      <c r="S1073" s="6"/>
      <c r="T1073" s="6">
        <f>M1073-logHir!M1073</f>
        <v>-0.6117303087694772</v>
      </c>
      <c r="U1073" s="6">
        <f>N1073-logHir!N1073</f>
        <v>-1.1231006714495271</v>
      </c>
      <c r="V1073" s="6">
        <f>O1073-logHir!O1073</f>
        <v>-1.4669506775129166</v>
      </c>
      <c r="W1073" s="6">
        <f>P1073-logHir!P1073</f>
        <v>-3.0356355458651958</v>
      </c>
      <c r="X1073" s="6">
        <f>Q1073-logHir!Q1073</f>
        <v>-3.1757037229953786</v>
      </c>
    </row>
    <row r="1074" spans="1:24" x14ac:dyDescent="0.15">
      <c r="A1074" s="1">
        <v>47</v>
      </c>
      <c r="B1074" s="1" t="s">
        <v>344</v>
      </c>
      <c r="C1074" s="1">
        <v>13</v>
      </c>
      <c r="D1074" s="1" t="s">
        <v>25</v>
      </c>
      <c r="E1074" s="2"/>
      <c r="F1074" s="4">
        <f>IF(資本ストック!F1074&gt;0,LN(資本ストック!F1074),0)</f>
        <v>7.1786991092837056</v>
      </c>
      <c r="G1074" s="4">
        <f>IF(資本ストック!G1074&gt;0,LN(資本ストック!G1074),0)</f>
        <v>7.1639388608693508</v>
      </c>
      <c r="H1074" s="4">
        <f>IF(資本ストック!H1074&gt;0,LN(資本ストック!H1074),0)</f>
        <v>6.8052525544656159</v>
      </c>
      <c r="I1074" s="4">
        <f>IF(資本ストック!I1074&gt;0,LN(資本ストック!I1074),0)</f>
        <v>8.7110234608175823</v>
      </c>
      <c r="J1074" s="4">
        <f>IF(資本ストック!J1074&gt;0,LN(資本ストック!J1074),0)</f>
        <v>8.6422780999320512</v>
      </c>
      <c r="L1074" s="6"/>
      <c r="M1074" s="6">
        <f t="shared" ref="M1074" si="4233">F1074-F$1097</f>
        <v>-3.8635003502408427</v>
      </c>
      <c r="N1074" s="6">
        <f t="shared" ref="N1074" si="4234">G1074-G$1097</f>
        <v>-4.4698545111071155</v>
      </c>
      <c r="O1074" s="6">
        <f t="shared" ref="O1074" si="4235">H1074-H$1097</f>
        <v>-5.1786257980771033</v>
      </c>
      <c r="P1074" s="6">
        <f t="shared" si="4131"/>
        <v>-5.4906184001961709</v>
      </c>
      <c r="Q1074" s="6">
        <f t="shared" si="4132"/>
        <v>-5.5526700691865489</v>
      </c>
      <c r="S1074" s="6"/>
      <c r="T1074" s="6">
        <f>M1074-logHir!M1074</f>
        <v>-0.86649734372737086</v>
      </c>
      <c r="U1074" s="6">
        <f>N1074-logHir!N1074</f>
        <v>-1.6241096444460874</v>
      </c>
      <c r="V1074" s="6">
        <f>O1074-logHir!O1074</f>
        <v>-1.4217126191718261</v>
      </c>
      <c r="W1074" s="6">
        <f>P1074-logHir!P1074</f>
        <v>-2.17119975363374</v>
      </c>
      <c r="X1074" s="6">
        <f>Q1074-logHir!Q1074</f>
        <v>-2.1509888838190907</v>
      </c>
    </row>
    <row r="1075" spans="1:24" x14ac:dyDescent="0.15">
      <c r="A1075" s="1">
        <v>47</v>
      </c>
      <c r="B1075" s="1" t="s">
        <v>344</v>
      </c>
      <c r="C1075" s="1">
        <v>14</v>
      </c>
      <c r="D1075" s="1" t="s">
        <v>26</v>
      </c>
      <c r="E1075" s="2"/>
      <c r="F1075" s="4">
        <f>IF(資本ストック!F1075&gt;0,LN(資本ストック!F1075),0)</f>
        <v>1.4630764599559667</v>
      </c>
      <c r="G1075" s="4">
        <f>IF(資本ストック!G1075&gt;0,LN(資本ストック!G1075),0)</f>
        <v>1.1861592306163262</v>
      </c>
      <c r="H1075" s="4">
        <f>IF(資本ストック!H1075&gt;0,LN(資本ストック!H1075),0)</f>
        <v>2.1737955493241223</v>
      </c>
      <c r="I1075" s="4">
        <f>IF(資本ストック!I1075&gt;0,LN(資本ストック!I1075),0)</f>
        <v>1.9196120929145595</v>
      </c>
      <c r="J1075" s="4">
        <f>IF(資本ストック!J1075&gt;0,LN(資本ストック!J1075),0)</f>
        <v>1.8584603164866664</v>
      </c>
      <c r="L1075" s="6"/>
      <c r="M1075" s="6">
        <f t="shared" ref="M1075" si="4236">F1075-F$1098</f>
        <v>-6.9137937489982653</v>
      </c>
      <c r="N1075" s="6">
        <f t="shared" ref="N1075" si="4237">G1075-G$1098</f>
        <v>-8.2109031342590821</v>
      </c>
      <c r="O1075" s="6">
        <f t="shared" ref="O1075" si="4238">H1075-H$1098</f>
        <v>-7.7343611976848852</v>
      </c>
      <c r="P1075" s="6">
        <f t="shared" si="4131"/>
        <v>-12.282029768099193</v>
      </c>
      <c r="Q1075" s="6">
        <f t="shared" si="4132"/>
        <v>-12.336487852631933</v>
      </c>
      <c r="S1075" s="6"/>
      <c r="T1075" s="6">
        <f>M1075-logHir!M1075</f>
        <v>-2.492240666158307</v>
      </c>
      <c r="U1075" s="6">
        <f>N1075-logHir!N1075</f>
        <v>-3.305063244623379</v>
      </c>
      <c r="V1075" s="6">
        <f>O1075-logHir!O1075</f>
        <v>-3.1127305324885182</v>
      </c>
      <c r="W1075" s="6">
        <f>P1075-logHir!P1075</f>
        <v>-9.0295137975540563</v>
      </c>
      <c r="X1075" s="6">
        <f>Q1075-logHir!Q1075</f>
        <v>-9.436722186829499</v>
      </c>
    </row>
    <row r="1076" spans="1:24" x14ac:dyDescent="0.15">
      <c r="A1076" s="1">
        <v>47</v>
      </c>
      <c r="B1076" s="1" t="s">
        <v>344</v>
      </c>
      <c r="C1076" s="1">
        <v>15</v>
      </c>
      <c r="D1076" s="1" t="s">
        <v>27</v>
      </c>
      <c r="E1076" s="2"/>
      <c r="F1076" s="4">
        <f>IF(資本ストック!F1076&gt;0,LN(資本ストック!F1076),0)</f>
        <v>9.5835906495334715</v>
      </c>
      <c r="G1076" s="4">
        <f>IF(資本ストック!G1076&gt;0,LN(資本ストック!G1076),0)</f>
        <v>10.325555830056189</v>
      </c>
      <c r="H1076" s="4">
        <f>IF(資本ストック!H1076&gt;0,LN(資本ストック!H1076),0)</f>
        <v>10.486787283241794</v>
      </c>
      <c r="I1076" s="4">
        <f>IF(資本ストック!I1076&gt;0,LN(資本ストック!I1076),0)</f>
        <v>10.564105116789829</v>
      </c>
      <c r="J1076" s="4">
        <f>IF(資本ストック!J1076&gt;0,LN(資本ストック!J1076),0)</f>
        <v>10.608051860132168</v>
      </c>
      <c r="L1076" s="6"/>
      <c r="M1076" s="6">
        <f t="shared" ref="M1076" si="4239">F1076-F$1099</f>
        <v>-2.1099390249543326</v>
      </c>
      <c r="N1076" s="6">
        <f t="shared" ref="N1076" si="4240">G1076-G$1099</f>
        <v>-1.9735594001034507</v>
      </c>
      <c r="O1076" s="6">
        <f t="shared" ref="O1076" si="4241">H1076-H$1099</f>
        <v>-2.1174086286405895</v>
      </c>
      <c r="P1076" s="6">
        <f t="shared" si="4131"/>
        <v>-3.6375367442239241</v>
      </c>
      <c r="Q1076" s="6">
        <f t="shared" si="4132"/>
        <v>-3.5868963089864323</v>
      </c>
      <c r="S1076" s="6"/>
      <c r="T1076" s="6">
        <f>M1076-logHir!M1076</f>
        <v>-0.46666747557769916</v>
      </c>
      <c r="U1076" s="6">
        <f>N1076-logHir!N1076</f>
        <v>-0.50944017938008557</v>
      </c>
      <c r="V1076" s="6">
        <f>O1076-logHir!O1076</f>
        <v>-0.64062301199136051</v>
      </c>
      <c r="W1076" s="6">
        <f>P1076-logHir!P1076</f>
        <v>-2.2372279365504859</v>
      </c>
      <c r="X1076" s="6">
        <f>Q1076-logHir!Q1076</f>
        <v>-2.260557804268565</v>
      </c>
    </row>
    <row r="1077" spans="1:24" x14ac:dyDescent="0.15">
      <c r="A1077" s="1">
        <v>47</v>
      </c>
      <c r="B1077" s="1" t="s">
        <v>342</v>
      </c>
      <c r="C1077" s="1">
        <v>16</v>
      </c>
      <c r="D1077" s="1" t="s">
        <v>10</v>
      </c>
      <c r="E1077" s="2"/>
      <c r="F1077" s="4">
        <f>IF(資本ストック!F1077&gt;0,LN(資本ストック!F1077),0)</f>
        <v>11.133322666770063</v>
      </c>
      <c r="G1077" s="4">
        <f>IF(資本ストック!G1077&gt;0,LN(資本ストック!G1077),0)</f>
        <v>11.505761546179086</v>
      </c>
      <c r="H1077" s="4">
        <f>IF(資本ストック!H1077&gt;0,LN(資本ストック!H1077),0)</f>
        <v>12.148143709414365</v>
      </c>
      <c r="I1077" s="4">
        <f>IF(資本ストック!I1077&gt;0,LN(資本ストック!I1077),0)</f>
        <v>12.150094986444469</v>
      </c>
      <c r="J1077" s="4">
        <f>IF(資本ストック!J1077&gt;0,LN(資本ストック!J1077),0)</f>
        <v>12.296872942042903</v>
      </c>
      <c r="L1077" s="6"/>
      <c r="M1077" s="6">
        <f t="shared" ref="M1077" si="4242">F1077-F$1100</f>
        <v>-1.1120240144269022</v>
      </c>
      <c r="N1077" s="6">
        <f t="shared" ref="N1077" si="4243">G1077-G$1100</f>
        <v>-1.1136223115789932</v>
      </c>
      <c r="O1077" s="6">
        <f t="shared" ref="O1077" si="4244">H1077-H$1100</f>
        <v>-0.86701005073875415</v>
      </c>
      <c r="P1077" s="6">
        <f t="shared" si="4131"/>
        <v>-2.0515468745692846</v>
      </c>
      <c r="Q1077" s="6">
        <f t="shared" si="4132"/>
        <v>-1.8980752270756973</v>
      </c>
      <c r="S1077" s="6"/>
      <c r="T1077" s="6">
        <f>M1077-logHir!M1077</f>
        <v>-0.78057449446378513</v>
      </c>
      <c r="U1077" s="6">
        <f>N1077-logHir!N1077</f>
        <v>-0.88623934077688027</v>
      </c>
      <c r="V1077" s="6">
        <f>O1077-logHir!O1077</f>
        <v>-0.51733269747224142</v>
      </c>
      <c r="W1077" s="6">
        <f>P1077-logHir!P1077</f>
        <v>-1.7259626252831524</v>
      </c>
      <c r="X1077" s="6">
        <f>Q1077-logHir!Q1077</f>
        <v>-1.6154987667367777</v>
      </c>
    </row>
    <row r="1078" spans="1:24" x14ac:dyDescent="0.15">
      <c r="A1078" s="1">
        <v>47</v>
      </c>
      <c r="B1078" s="1" t="s">
        <v>342</v>
      </c>
      <c r="C1078" s="1">
        <v>17</v>
      </c>
      <c r="D1078" s="1" t="s">
        <v>11</v>
      </c>
      <c r="E1078" s="2"/>
      <c r="F1078" s="4">
        <f>IF(資本ストック!F1078&gt;0,LN(資本ストック!F1078),0)</f>
        <v>13.069400053740363</v>
      </c>
      <c r="G1078" s="4">
        <f>IF(資本ストック!G1078&gt;0,LN(資本ストック!G1078),0)</f>
        <v>13.31724450480341</v>
      </c>
      <c r="H1078" s="4">
        <f>IF(資本ストック!H1078&gt;0,LN(資本ストック!H1078),0)</f>
        <v>14.05998906254475</v>
      </c>
      <c r="I1078" s="4">
        <f>IF(資本ストック!I1078&gt;0,LN(資本ストック!I1078),0)</f>
        <v>14.063297900365397</v>
      </c>
      <c r="J1078" s="4">
        <f>IF(資本ストック!J1078&gt;0,LN(資本ストック!J1078),0)</f>
        <v>14.048992003706113</v>
      </c>
      <c r="L1078" s="6"/>
      <c r="M1078" s="6">
        <f t="shared" ref="M1078" si="4245">F1078-F$1101</f>
        <v>-0.58576676375444592</v>
      </c>
      <c r="N1078" s="6">
        <f t="shared" ref="N1078" si="4246">G1078-G$1101</f>
        <v>-0.69119213075785346</v>
      </c>
      <c r="O1078" s="6">
        <f t="shared" ref="O1078" si="4247">H1078-H$1101</f>
        <v>-0.30791038097191148</v>
      </c>
      <c r="P1078" s="6">
        <f t="shared" si="4131"/>
        <v>-0.1383439606483563</v>
      </c>
      <c r="Q1078" s="6">
        <f t="shared" si="4132"/>
        <v>-0.14595616541248724</v>
      </c>
      <c r="S1078" s="6"/>
      <c r="T1078" s="6">
        <f>M1078-logHir!M1078</f>
        <v>-7.3406646173237888E-2</v>
      </c>
      <c r="U1078" s="6">
        <f>N1078-logHir!N1078</f>
        <v>-0.19137244201816905</v>
      </c>
      <c r="V1078" s="6">
        <f>O1078-logHir!O1078</f>
        <v>0.1312724434847059</v>
      </c>
      <c r="W1078" s="6">
        <f>P1078-logHir!P1078</f>
        <v>0.28673696819315708</v>
      </c>
      <c r="X1078" s="6">
        <f>Q1078-logHir!Q1078</f>
        <v>0.2784008368486024</v>
      </c>
    </row>
    <row r="1079" spans="1:24" x14ac:dyDescent="0.15">
      <c r="A1079" s="1">
        <v>47</v>
      </c>
      <c r="B1079" s="1" t="s">
        <v>343</v>
      </c>
      <c r="C1079" s="1">
        <v>18</v>
      </c>
      <c r="D1079" s="1" t="s">
        <v>12</v>
      </c>
      <c r="E1079" s="2"/>
      <c r="F1079" s="4">
        <f>IF(資本ストック!F1079&gt;0,LN(資本ストック!F1079),0)</f>
        <v>12.412809695757129</v>
      </c>
      <c r="G1079" s="4">
        <f>IF(資本ストック!G1079&gt;0,LN(資本ストック!G1079),0)</f>
        <v>12.874986906682455</v>
      </c>
      <c r="H1079" s="4">
        <f>IF(資本ストック!H1079&gt;0,LN(資本ストック!H1079),0)</f>
        <v>12.960067295769543</v>
      </c>
      <c r="I1079" s="4">
        <f>IF(資本ストック!I1079&gt;0,LN(資本ストック!I1079),0)</f>
        <v>12.933115610851393</v>
      </c>
      <c r="J1079" s="4">
        <f>IF(資本ストック!J1079&gt;0,LN(資本ストック!J1079),0)</f>
        <v>12.992561257634252</v>
      </c>
      <c r="L1079" s="6"/>
      <c r="M1079" s="6">
        <f t="shared" ref="M1079" si="4248">F1079-F$1102</f>
        <v>-0.72192433444644699</v>
      </c>
      <c r="N1079" s="6">
        <f t="shared" ref="N1079" si="4249">G1079-G$1102</f>
        <v>-0.54831301142099065</v>
      </c>
      <c r="O1079" s="6">
        <f t="shared" ref="O1079" si="4250">H1079-H$1102</f>
        <v>-0.56822088497380818</v>
      </c>
      <c r="P1079" s="6">
        <f t="shared" si="4131"/>
        <v>-1.2685262501623598</v>
      </c>
      <c r="Q1079" s="6">
        <f t="shared" si="4132"/>
        <v>-1.2023869114843482</v>
      </c>
      <c r="S1079" s="6"/>
      <c r="T1079" s="6">
        <f>M1079-logHir!M1079</f>
        <v>-0.11362438264914587</v>
      </c>
      <c r="U1079" s="6">
        <f>N1079-logHir!N1079</f>
        <v>-0.15344421699006716</v>
      </c>
      <c r="V1079" s="6">
        <f>O1079-logHir!O1079</f>
        <v>-0.2211739701578157</v>
      </c>
      <c r="W1079" s="6">
        <f>P1079-logHir!P1079</f>
        <v>-0.90363882656666661</v>
      </c>
      <c r="X1079" s="6">
        <f>Q1079-logHir!Q1079</f>
        <v>-0.84596835790088853</v>
      </c>
    </row>
    <row r="1080" spans="1:24" x14ac:dyDescent="0.15">
      <c r="A1080" s="1">
        <v>47</v>
      </c>
      <c r="B1080" s="1" t="s">
        <v>343</v>
      </c>
      <c r="C1080" s="1">
        <v>19</v>
      </c>
      <c r="D1080" s="1" t="s">
        <v>13</v>
      </c>
      <c r="E1080" s="2"/>
      <c r="F1080" s="4">
        <f>IF(資本ストック!F1080&gt;0,LN(資本ストック!F1080),0)</f>
        <v>11.087947993417616</v>
      </c>
      <c r="G1080" s="4">
        <f>IF(資本ストック!G1080&gt;0,LN(資本ストック!G1080),0)</f>
        <v>11.305525564050823</v>
      </c>
      <c r="H1080" s="4">
        <f>IF(資本ストック!H1080&gt;0,LN(資本ストック!H1080),0)</f>
        <v>11.971419105962809</v>
      </c>
      <c r="I1080" s="4">
        <f>IF(資本ストック!I1080&gt;0,LN(資本ストック!I1080),0)</f>
        <v>11.693858010168341</v>
      </c>
      <c r="J1080" s="4">
        <f>IF(資本ストック!J1080&gt;0,LN(資本ストック!J1080),0)</f>
        <v>11.757339920769112</v>
      </c>
      <c r="L1080" s="6"/>
      <c r="M1080" s="6">
        <f t="shared" ref="M1080" si="4251">F1080-F$1103</f>
        <v>-0.50140773858831444</v>
      </c>
      <c r="N1080" s="6">
        <f t="shared" ref="N1080" si="4252">G1080-G$1103</f>
        <v>-0.4966738175168004</v>
      </c>
      <c r="O1080" s="6">
        <f t="shared" ref="O1080" si="4253">H1080-H$1103</f>
        <v>-0.25551096689396857</v>
      </c>
      <c r="P1080" s="6">
        <f t="shared" si="4131"/>
        <v>-2.5077838508454118</v>
      </c>
      <c r="Q1080" s="6">
        <f t="shared" si="4132"/>
        <v>-2.4376082483494876</v>
      </c>
      <c r="S1080" s="6"/>
      <c r="T1080" s="6">
        <f>M1080-logHir!M1080</f>
        <v>0.35732964649711896</v>
      </c>
      <c r="U1080" s="6">
        <f>N1080-logHir!N1080</f>
        <v>0.10042835361290336</v>
      </c>
      <c r="V1080" s="6">
        <f>O1080-logHir!O1080</f>
        <v>0.45135369482582988</v>
      </c>
      <c r="W1080" s="6">
        <f>P1080-logHir!P1080</f>
        <v>-1.9687652528482502</v>
      </c>
      <c r="X1080" s="6">
        <f>Q1080-logHir!Q1080</f>
        <v>-1.8477131908352167</v>
      </c>
    </row>
    <row r="1081" spans="1:24" x14ac:dyDescent="0.15">
      <c r="A1081" s="1">
        <v>47</v>
      </c>
      <c r="B1081" s="1" t="s">
        <v>347</v>
      </c>
      <c r="C1081" s="1">
        <v>20</v>
      </c>
      <c r="D1081" s="1" t="s">
        <v>14</v>
      </c>
      <c r="E1081" s="2"/>
      <c r="F1081" s="4">
        <f>IF(資本ストック!F1081&gt;0,LN(資本ストック!F1081),0)</f>
        <v>12.556367786362454</v>
      </c>
      <c r="G1081" s="4">
        <f>IF(資本ストック!G1081&gt;0,LN(資本ストック!G1081),0)</f>
        <v>13.394949455712212</v>
      </c>
      <c r="H1081" s="4">
        <f>IF(資本ストック!H1081&gt;0,LN(資本ストック!H1081),0)</f>
        <v>13.606036049523702</v>
      </c>
      <c r="I1081" s="4">
        <f>IF(資本ストック!I1081&gt;0,LN(資本ストック!I1081),0)</f>
        <v>13.666606132157678</v>
      </c>
      <c r="J1081" s="4">
        <f>IF(資本ストック!J1081&gt;0,LN(資本ストック!J1081),0)</f>
        <v>13.643026908689148</v>
      </c>
      <c r="L1081" s="6"/>
      <c r="M1081" s="6">
        <f t="shared" ref="M1081" si="4254">F1081-F$1104</f>
        <v>-0.41309461935320257</v>
      </c>
      <c r="N1081" s="6">
        <f t="shared" ref="N1081" si="4255">G1081-G$1104</f>
        <v>-0.42765230945695087</v>
      </c>
      <c r="O1081" s="6">
        <f t="shared" ref="O1081" si="4256">H1081-H$1104</f>
        <v>-0.60673859770186844</v>
      </c>
      <c r="P1081" s="6">
        <f t="shared" si="4131"/>
        <v>-0.53503572885607475</v>
      </c>
      <c r="Q1081" s="6">
        <f t="shared" si="4132"/>
        <v>-0.55192126042945233</v>
      </c>
      <c r="S1081" s="6"/>
      <c r="T1081" s="6">
        <f>M1081-logHir!M1081</f>
        <v>0.21520502251002149</v>
      </c>
      <c r="U1081" s="6">
        <f>N1081-logHir!N1081</f>
        <v>-0.44420099533494195</v>
      </c>
      <c r="V1081" s="6">
        <f>O1081-logHir!O1081</f>
        <v>-0.48820477456321676</v>
      </c>
      <c r="W1081" s="6">
        <f>P1081-logHir!P1081</f>
        <v>-0.43779277297745267</v>
      </c>
      <c r="X1081" s="6">
        <f>Q1081-logHir!Q1081</f>
        <v>-0.48397538176173249</v>
      </c>
    </row>
    <row r="1082" spans="1:24" x14ac:dyDescent="0.15">
      <c r="A1082" s="1">
        <v>47</v>
      </c>
      <c r="B1082" s="1" t="s">
        <v>343</v>
      </c>
      <c r="C1082" s="1">
        <v>21</v>
      </c>
      <c r="D1082" s="1" t="s">
        <v>15</v>
      </c>
      <c r="E1082" s="2"/>
      <c r="F1082" s="4">
        <f>IF(資本ストック!F1082&gt;0,LN(資本ストック!F1082),0)</f>
        <v>12.569173363002317</v>
      </c>
      <c r="G1082" s="4">
        <f>IF(資本ストック!G1082&gt;0,LN(資本ストック!G1082),0)</f>
        <v>13.170202582921187</v>
      </c>
      <c r="H1082" s="4">
        <f>IF(資本ストック!H1082&gt;0,LN(資本ストック!H1082),0)</f>
        <v>14.17510331869804</v>
      </c>
      <c r="I1082" s="4">
        <f>IF(資本ストック!I1082&gt;0,LN(資本ストック!I1082),0)</f>
        <v>14.364217569339186</v>
      </c>
      <c r="J1082" s="4">
        <f>IF(資本ストック!J1082&gt;0,LN(資本ストック!J1082),0)</f>
        <v>14.395311707550118</v>
      </c>
      <c r="L1082" s="6"/>
      <c r="M1082" s="6">
        <f t="shared" ref="M1082" si="4257">F1082-F$1105</f>
        <v>-1.108286341327517</v>
      </c>
      <c r="N1082" s="6">
        <f t="shared" ref="N1082" si="4258">G1082-G$1105</f>
        <v>-0.96918845173913937</v>
      </c>
      <c r="O1082" s="6">
        <f t="shared" ref="O1082" si="4259">H1082-H$1105</f>
        <v>-0.3768261511364539</v>
      </c>
      <c r="P1082" s="6">
        <f t="shared" si="4131"/>
        <v>0.16257570832543244</v>
      </c>
      <c r="Q1082" s="6">
        <f t="shared" si="4132"/>
        <v>0.20036353843151744</v>
      </c>
      <c r="S1082" s="6"/>
      <c r="T1082" s="6">
        <f>M1082-logHir!M1082</f>
        <v>-0.59195122468379324</v>
      </c>
      <c r="U1082" s="6">
        <f>N1082-logHir!N1082</f>
        <v>-0.58827088877129441</v>
      </c>
      <c r="V1082" s="6">
        <f>O1082-logHir!O1082</f>
        <v>2.3293562582946237E-2</v>
      </c>
      <c r="W1082" s="6">
        <f>P1082-logHir!P1082</f>
        <v>0.47260713653231257</v>
      </c>
      <c r="X1082" s="6">
        <f>Q1082-logHir!Q1082</f>
        <v>0.48629283927048306</v>
      </c>
    </row>
    <row r="1083" spans="1:24" x14ac:dyDescent="0.15">
      <c r="A1083" s="1">
        <v>47</v>
      </c>
      <c r="B1083" s="1" t="s">
        <v>234</v>
      </c>
      <c r="C1083" s="1">
        <v>22</v>
      </c>
      <c r="D1083" s="1" t="s">
        <v>7</v>
      </c>
      <c r="E1083" s="2"/>
      <c r="F1083" s="4">
        <f>IF(資本ストック!F1083&gt;0,LN(資本ストック!F1083),0)</f>
        <v>13.196301387214005</v>
      </c>
      <c r="G1083" s="4">
        <f>IF(資本ストック!G1083&gt;0,LN(資本ストック!G1083),0)</f>
        <v>14.248010446500343</v>
      </c>
      <c r="H1083" s="4">
        <f>IF(資本ストック!H1083&gt;0,LN(資本ストック!H1083),0)</f>
        <v>14.61126829264701</v>
      </c>
      <c r="I1083" s="4">
        <f>IF(資本ストック!I1083&gt;0,LN(資本ストック!I1083),0)</f>
        <v>14.935437758702232</v>
      </c>
      <c r="J1083" s="4">
        <f>IF(資本ストック!J1083&gt;0,LN(資本ストック!J1083),0)</f>
        <v>14.950904404755764</v>
      </c>
      <c r="L1083" s="6"/>
      <c r="M1083" s="6">
        <f t="shared" ref="M1083" si="4260">F1083-F$1106</f>
        <v>-0.29309129058730399</v>
      </c>
      <c r="N1083" s="6">
        <f t="shared" ref="N1083" si="4261">G1083-G$1106</f>
        <v>-0.15109306366950292</v>
      </c>
      <c r="O1083" s="6">
        <f t="shared" ref="O1083" si="4262">H1083-H$1106</f>
        <v>-0.24440078063120652</v>
      </c>
      <c r="P1083" s="6">
        <f t="shared" si="4131"/>
        <v>0.73379589768847886</v>
      </c>
      <c r="Q1083" s="6">
        <f t="shared" si="4132"/>
        <v>0.7559562356371643</v>
      </c>
      <c r="S1083" s="6"/>
      <c r="T1083" s="6">
        <f>M1083-logHir!M1083</f>
        <v>0.2161909439721228</v>
      </c>
      <c r="U1083" s="6">
        <f>N1083-logHir!N1083</f>
        <v>0.18387210294827838</v>
      </c>
      <c r="V1083" s="6">
        <f>O1083-logHir!O1083</f>
        <v>5.031000007219788E-2</v>
      </c>
      <c r="W1083" s="6">
        <f>P1083-logHir!P1083</f>
        <v>0.92501926297959081</v>
      </c>
      <c r="X1083" s="6">
        <f>Q1083-logHir!Q1083</f>
        <v>0.93282233558333338</v>
      </c>
    </row>
    <row r="1084" spans="1:24" x14ac:dyDescent="0.15">
      <c r="A1084" s="1">
        <v>47</v>
      </c>
      <c r="B1084" s="1" t="s">
        <v>234</v>
      </c>
      <c r="C1084" s="1">
        <v>23</v>
      </c>
      <c r="D1084" s="1" t="s">
        <v>28</v>
      </c>
      <c r="E1084" s="2"/>
      <c r="F1084" s="4">
        <f>IF(資本ストック!F1084&gt;0,LN(資本ストック!F1084),0)</f>
        <v>12.972451650409008</v>
      </c>
      <c r="G1084" s="4">
        <f>IF(資本ストック!G1084&gt;0,LN(資本ストック!G1084),0)</f>
        <v>13.829203733628937</v>
      </c>
      <c r="H1084" s="4">
        <f>IF(資本ストック!H1084&gt;0,LN(資本ストック!H1084),0)</f>
        <v>14.377750121426372</v>
      </c>
      <c r="I1084" s="4">
        <f>IF(資本ストック!I1084&gt;0,LN(資本ストック!I1084),0)</f>
        <v>14.641996298880724</v>
      </c>
      <c r="J1084" s="4">
        <f>IF(資本ストック!J1084&gt;0,LN(資本ストック!J1084),0)</f>
        <v>14.748629275593617</v>
      </c>
      <c r="L1084" s="6"/>
      <c r="M1084" s="6">
        <f t="shared" ref="M1084" si="4263">F1084-F$1107</f>
        <v>-0.52358563327325847</v>
      </c>
      <c r="N1084" s="6">
        <f t="shared" ref="N1084" si="4264">G1084-G$1107</f>
        <v>-0.16700485347289629</v>
      </c>
      <c r="O1084" s="6">
        <f t="shared" ref="O1084" si="4265">H1084-H$1107</f>
        <v>-0.21485633337489851</v>
      </c>
      <c r="P1084" s="6">
        <f t="shared" si="4131"/>
        <v>0.44035443786697037</v>
      </c>
      <c r="Q1084" s="6">
        <f t="shared" si="4132"/>
        <v>0.55368110647501645</v>
      </c>
      <c r="S1084" s="6"/>
      <c r="T1084" s="6">
        <f>M1084-logHir!M1084</f>
        <v>-0.2705155632155698</v>
      </c>
      <c r="U1084" s="6">
        <f>N1084-logHir!N1084</f>
        <v>-2.0097747228149387E-3</v>
      </c>
      <c r="V1084" s="6">
        <f>O1084-logHir!O1084</f>
        <v>-0.10691018375252881</v>
      </c>
      <c r="W1084" s="6">
        <f>P1084-logHir!P1084</f>
        <v>0.58385339825422022</v>
      </c>
      <c r="X1084" s="6">
        <f>Q1084-logHir!Q1084</f>
        <v>0.70548987314702671</v>
      </c>
    </row>
    <row r="1085" spans="1:24" x14ac:dyDescent="0.15">
      <c r="A1085" s="1">
        <v>0</v>
      </c>
      <c r="B1085" s="1" t="s">
        <v>33</v>
      </c>
      <c r="C1085" s="1">
        <v>1</v>
      </c>
      <c r="D1085" s="1" t="s">
        <v>8</v>
      </c>
      <c r="E1085" s="5">
        <f>AVERAGEIFS(E$4:E$1084,$C$4:$C$1084,"=1",E$4:E$1084,"&lt;&gt;0")</f>
        <v>13.41314870841763</v>
      </c>
      <c r="F1085" s="5">
        <f t="shared" ref="F1085:J1085" si="4266">AVERAGEIFS(F$4:F$1084,$C$4:$C$1084,"=1",F$4:F$1084,"&lt;&gt;0")</f>
        <v>13.6384854638146</v>
      </c>
      <c r="G1085" s="5">
        <f t="shared" si="4266"/>
        <v>13.987353535474371</v>
      </c>
      <c r="H1085" s="5">
        <f t="shared" si="4266"/>
        <v>14.185964751403903</v>
      </c>
      <c r="I1085" s="5">
        <f t="shared" si="4266"/>
        <v>14.201641861013753</v>
      </c>
      <c r="J1085" s="5">
        <f t="shared" si="4266"/>
        <v>14.1949481691186</v>
      </c>
    </row>
    <row r="1086" spans="1:24" x14ac:dyDescent="0.15">
      <c r="A1086" s="1">
        <v>0</v>
      </c>
      <c r="B1086" s="1" t="s">
        <v>33</v>
      </c>
      <c r="C1086" s="1">
        <v>2</v>
      </c>
      <c r="D1086" s="1" t="s">
        <v>9</v>
      </c>
      <c r="E1086" s="5">
        <f>AVERAGEIFS(E$4:E$1084,$C$4:$C$1084,"=2",E$4:E$1084,"&lt;&gt;0")</f>
        <v>9.9451152272357533</v>
      </c>
      <c r="F1086" s="5">
        <f t="shared" ref="F1086:J1086" si="4267">AVERAGEIFS(F$4:F$1084,$C$4:$C$1084,"=2",F$4:F$1084,"&lt;&gt;0")</f>
        <v>10.120842836830297</v>
      </c>
      <c r="G1086" s="5">
        <f t="shared" si="4267"/>
        <v>10.209856672789034</v>
      </c>
      <c r="H1086" s="5">
        <f t="shared" si="4267"/>
        <v>10.194322292425744</v>
      </c>
      <c r="I1086" s="5">
        <f t="shared" si="4267"/>
        <v>10.048559365431196</v>
      </c>
      <c r="J1086" s="5">
        <f t="shared" si="4267"/>
        <v>10.028706362975019</v>
      </c>
    </row>
    <row r="1087" spans="1:24" x14ac:dyDescent="0.15">
      <c r="A1087" s="1">
        <v>0</v>
      </c>
      <c r="B1087" s="1" t="s">
        <v>33</v>
      </c>
      <c r="C1087" s="1">
        <v>3</v>
      </c>
      <c r="D1087" s="1" t="s">
        <v>16</v>
      </c>
      <c r="E1087" s="5">
        <f>AVERAGEIFS(E$4:E$1084,$C$4:$C$1084,"=3",E$4:E$1084,"&lt;&gt;0")</f>
        <v>11.005210917393301</v>
      </c>
      <c r="F1087" s="5">
        <f t="shared" ref="F1087:J1087" si="4268">AVERAGEIFS(F$4:F$1084,$C$4:$C$1084,"=3",F$4:F$1084,"&lt;&gt;0")</f>
        <v>11.598466476207529</v>
      </c>
      <c r="G1087" s="5">
        <f t="shared" si="4268"/>
        <v>12.135009227679069</v>
      </c>
      <c r="H1087" s="5">
        <f t="shared" si="4268"/>
        <v>12.49632825658688</v>
      </c>
      <c r="I1087" s="5">
        <f t="shared" si="4268"/>
        <v>12.539350800930684</v>
      </c>
      <c r="J1087" s="5">
        <f t="shared" si="4268"/>
        <v>12.543520343158949</v>
      </c>
    </row>
    <row r="1088" spans="1:24" x14ac:dyDescent="0.15">
      <c r="A1088" s="1">
        <v>0</v>
      </c>
      <c r="B1088" s="1" t="s">
        <v>33</v>
      </c>
      <c r="C1088" s="1">
        <v>4</v>
      </c>
      <c r="D1088" s="1" t="s">
        <v>17</v>
      </c>
      <c r="E1088" s="5">
        <f>AVERAGEIFS(E$4:E$1084,$C$4:$C$1084,"=4",E$4:E$1084,"&lt;&gt;0")</f>
        <v>10.707506578407985</v>
      </c>
      <c r="F1088" s="5">
        <f t="shared" ref="F1088:J1088" si="4269">AVERAGEIFS(F$4:F$1084,$C$4:$C$1084,"=4",F$4:F$1084,"&lt;&gt;0")</f>
        <v>11.167815101161448</v>
      </c>
      <c r="G1088" s="5">
        <f t="shared" si="4269"/>
        <v>11.462234183490274</v>
      </c>
      <c r="H1088" s="5">
        <f t="shared" si="4269"/>
        <v>11.522359520686623</v>
      </c>
      <c r="I1088" s="5">
        <f t="shared" si="4269"/>
        <v>11.340598814996516</v>
      </c>
      <c r="J1088" s="5">
        <f t="shared" si="4269"/>
        <v>11.31358130155863</v>
      </c>
    </row>
    <row r="1089" spans="1:10" x14ac:dyDescent="0.15">
      <c r="A1089" s="1">
        <v>0</v>
      </c>
      <c r="B1089" s="1" t="s">
        <v>33</v>
      </c>
      <c r="C1089" s="1">
        <v>5</v>
      </c>
      <c r="D1089" s="1" t="s">
        <v>18</v>
      </c>
      <c r="E1089" s="5">
        <f>AVERAGEIFS(E$4:E$1084,$C$4:$C$1084,"=5",E$4:E$1084,"&lt;&gt;0")</f>
        <v>10.178433046885303</v>
      </c>
      <c r="F1089" s="5">
        <f t="shared" ref="F1089:J1089" si="4270">AVERAGEIFS(F$4:F$1084,$C$4:$C$1084,"=5",F$4:F$1084,"&lt;&gt;0")</f>
        <v>10.562162197646382</v>
      </c>
      <c r="G1089" s="5">
        <f t="shared" si="4270"/>
        <v>11.006330567653675</v>
      </c>
      <c r="H1089" s="5">
        <f t="shared" si="4270"/>
        <v>11.310600291367798</v>
      </c>
      <c r="I1089" s="5">
        <f t="shared" si="4270"/>
        <v>11.35229556538831</v>
      </c>
      <c r="J1089" s="5">
        <f t="shared" si="4270"/>
        <v>11.345449237868833</v>
      </c>
    </row>
    <row r="1090" spans="1:10" x14ac:dyDescent="0.15">
      <c r="A1090" s="1">
        <v>0</v>
      </c>
      <c r="B1090" s="1" t="s">
        <v>33</v>
      </c>
      <c r="C1090" s="1">
        <v>6</v>
      </c>
      <c r="D1090" s="1" t="s">
        <v>2</v>
      </c>
      <c r="E1090" s="5">
        <f>AVERAGEIFS(E$4:E$1084,$C$4:$C$1084,"=6",E$4:E$1084,"&lt;&gt;0")</f>
        <v>11.079205907728173</v>
      </c>
      <c r="F1090" s="5">
        <f t="shared" ref="F1090:J1090" si="4271">AVERAGEIFS(F$4:F$1084,$C$4:$C$1084,"=6",F$4:F$1084,"&lt;&gt;0")</f>
        <v>11.394493873615394</v>
      </c>
      <c r="G1090" s="5">
        <f t="shared" si="4271"/>
        <v>11.776068124911088</v>
      </c>
      <c r="H1090" s="5">
        <f t="shared" si="4271"/>
        <v>12.034263030832287</v>
      </c>
      <c r="I1090" s="5">
        <f t="shared" si="4271"/>
        <v>12.301874206954723</v>
      </c>
      <c r="J1090" s="5">
        <f t="shared" si="4271"/>
        <v>12.31218066734395</v>
      </c>
    </row>
    <row r="1091" spans="1:10" x14ac:dyDescent="0.15">
      <c r="A1091" s="1">
        <v>0</v>
      </c>
      <c r="B1091" s="1" t="s">
        <v>33</v>
      </c>
      <c r="C1091" s="1">
        <v>7</v>
      </c>
      <c r="D1091" s="1" t="s">
        <v>19</v>
      </c>
      <c r="E1091" s="5">
        <f>AVERAGEIFS(E$4:E$1084,$C$4:$C$1084,"=7",E$4:E$1084,"&lt;&gt;0")</f>
        <v>9.2786391363719591</v>
      </c>
      <c r="F1091" s="5">
        <f t="shared" ref="F1091:J1091" si="4272">AVERAGEIFS(F$4:F$1084,$C$4:$C$1084,"=7",F$4:F$1084,"&lt;&gt;0")</f>
        <v>10.001040396145646</v>
      </c>
      <c r="G1091" s="5">
        <f t="shared" si="4272"/>
        <v>9.9729012245136648</v>
      </c>
      <c r="H1091" s="5">
        <f t="shared" si="4272"/>
        <v>10.488832644664376</v>
      </c>
      <c r="I1091" s="5">
        <f t="shared" si="4272"/>
        <v>10.532232142064498</v>
      </c>
      <c r="J1091" s="5">
        <f t="shared" si="4272"/>
        <v>10.540245482370429</v>
      </c>
    </row>
    <row r="1092" spans="1:10" x14ac:dyDescent="0.15">
      <c r="A1092" s="1">
        <v>0</v>
      </c>
      <c r="B1092" s="1" t="s">
        <v>33</v>
      </c>
      <c r="C1092" s="1">
        <v>8</v>
      </c>
      <c r="D1092" s="1" t="s">
        <v>20</v>
      </c>
      <c r="E1092" s="5">
        <f>AVERAGEIFS(E$4:E$1084,$C$4:$C$1084,"=8",E$4:E$1084,"&lt;&gt;0")</f>
        <v>10.783483974076029</v>
      </c>
      <c r="F1092" s="5">
        <f t="shared" ref="F1092:J1092" si="4273">AVERAGEIFS(F$4:F$1084,$C$4:$C$1084,"=8",F$4:F$1084,"&lt;&gt;0")</f>
        <v>11.034912598503892</v>
      </c>
      <c r="G1092" s="5">
        <f t="shared" si="4273"/>
        <v>11.302014622497614</v>
      </c>
      <c r="H1092" s="5">
        <f t="shared" si="4273"/>
        <v>11.35862108621777</v>
      </c>
      <c r="I1092" s="5">
        <f t="shared" si="4273"/>
        <v>11.30315735093895</v>
      </c>
      <c r="J1092" s="5">
        <f t="shared" si="4273"/>
        <v>11.301687357642612</v>
      </c>
    </row>
    <row r="1093" spans="1:10" x14ac:dyDescent="0.15">
      <c r="A1093" s="1">
        <v>0</v>
      </c>
      <c r="B1093" s="1" t="s">
        <v>33</v>
      </c>
      <c r="C1093" s="1">
        <v>9</v>
      </c>
      <c r="D1093" s="1" t="s">
        <v>21</v>
      </c>
      <c r="E1093" s="5">
        <f>AVERAGEIFS(E$4:E$1084,$C$4:$C$1084,"=9",E$4:E$1084,"&lt;&gt;0")</f>
        <v>11.256808159707736</v>
      </c>
      <c r="F1093" s="5">
        <f t="shared" ref="F1093:J1093" si="4274">AVERAGEIFS(F$4:F$1084,$C$4:$C$1084,"=9",F$4:F$1084,"&lt;&gt;0")</f>
        <v>11.842307898420902</v>
      </c>
      <c r="G1093" s="5">
        <f t="shared" si="4274"/>
        <v>12.153601451235765</v>
      </c>
      <c r="H1093" s="5">
        <f t="shared" si="4274"/>
        <v>12.241658556344499</v>
      </c>
      <c r="I1093" s="5">
        <f t="shared" si="4274"/>
        <v>12.336058335970939</v>
      </c>
      <c r="J1093" s="5">
        <f t="shared" si="4274"/>
        <v>12.376204037313936</v>
      </c>
    </row>
    <row r="1094" spans="1:10" x14ac:dyDescent="0.15">
      <c r="A1094" s="1">
        <v>0</v>
      </c>
      <c r="B1094" s="1" t="s">
        <v>33</v>
      </c>
      <c r="C1094" s="1">
        <v>10</v>
      </c>
      <c r="D1094" s="1" t="s">
        <v>22</v>
      </c>
      <c r="E1094" s="5">
        <f>AVERAGEIFS(E$4:E$1084,$C$4:$C$1084,"=10",E$4:E$1084,"&lt;&gt;0")</f>
        <v>10.241319977946933</v>
      </c>
      <c r="F1094" s="5">
        <f t="shared" ref="F1094:J1094" si="4275">AVERAGEIFS(F$4:F$1084,$C$4:$C$1084,"=10",F$4:F$1084,"&lt;&gt;0")</f>
        <v>10.610916586647205</v>
      </c>
      <c r="G1094" s="5">
        <f t="shared" si="4275"/>
        <v>11.065485107247802</v>
      </c>
      <c r="H1094" s="5">
        <f t="shared" si="4275"/>
        <v>11.333543481918372</v>
      </c>
      <c r="I1094" s="5">
        <f t="shared" si="4275"/>
        <v>11.321514558169639</v>
      </c>
      <c r="J1094" s="5">
        <f t="shared" si="4275"/>
        <v>11.312308592121518</v>
      </c>
    </row>
    <row r="1095" spans="1:10" x14ac:dyDescent="0.15">
      <c r="A1095" s="1">
        <v>0</v>
      </c>
      <c r="B1095" s="1" t="s">
        <v>33</v>
      </c>
      <c r="C1095" s="1">
        <v>11</v>
      </c>
      <c r="D1095" s="1" t="s">
        <v>23</v>
      </c>
      <c r="E1095" s="5">
        <f>AVERAGEIFS(E$4:E$1084,$C$4:$C$1084,"=11",E$4:E$1084,"&lt;&gt;0")</f>
        <v>10.816200610978365</v>
      </c>
      <c r="F1095" s="5">
        <f t="shared" ref="F1095:J1095" si="4276">AVERAGEIFS(F$4:F$1084,$C$4:$C$1084,"=11",F$4:F$1084,"&lt;&gt;0")</f>
        <v>11.217634078500973</v>
      </c>
      <c r="G1095" s="5">
        <f t="shared" si="4276"/>
        <v>11.927510230804533</v>
      </c>
      <c r="H1095" s="5">
        <f t="shared" si="4276"/>
        <v>12.345012324540214</v>
      </c>
      <c r="I1095" s="5">
        <f t="shared" si="4276"/>
        <v>12.501116100238571</v>
      </c>
      <c r="J1095" s="5">
        <f t="shared" si="4276"/>
        <v>12.495035707558179</v>
      </c>
    </row>
    <row r="1096" spans="1:10" x14ac:dyDescent="0.15">
      <c r="A1096" s="1">
        <v>0</v>
      </c>
      <c r="B1096" s="1" t="s">
        <v>33</v>
      </c>
      <c r="C1096" s="1">
        <v>12</v>
      </c>
      <c r="D1096" s="1" t="s">
        <v>24</v>
      </c>
      <c r="E1096" s="5">
        <f>AVERAGEIFS(E$4:E$1084,$C$4:$C$1084,"=12",E$4:E$1084,"&lt;&gt;0")</f>
        <v>10.131246638417013</v>
      </c>
      <c r="F1096" s="5">
        <f t="shared" ref="F1096:J1096" si="4277">AVERAGEIFS(F$4:F$1084,$C$4:$C$1084,"=12",F$4:F$1084,"&lt;&gt;0")</f>
        <v>11.021051509263643</v>
      </c>
      <c r="G1096" s="5">
        <f t="shared" si="4277"/>
        <v>12.485685915255868</v>
      </c>
      <c r="H1096" s="5">
        <f t="shared" si="4277"/>
        <v>13.148461854596549</v>
      </c>
      <c r="I1096" s="5">
        <f t="shared" si="4277"/>
        <v>13.371413911653102</v>
      </c>
      <c r="J1096" s="5">
        <f t="shared" si="4277"/>
        <v>13.361518378333539</v>
      </c>
    </row>
    <row r="1097" spans="1:10" x14ac:dyDescent="0.15">
      <c r="A1097" s="1">
        <v>0</v>
      </c>
      <c r="B1097" s="1" t="s">
        <v>33</v>
      </c>
      <c r="C1097" s="1">
        <v>13</v>
      </c>
      <c r="D1097" s="1" t="s">
        <v>25</v>
      </c>
      <c r="E1097" s="5">
        <f>AVERAGEIFS(E$4:E$1084,$C$4:$C$1084,"=13",E$4:E$1084,"&lt;&gt;0")</f>
        <v>9.6307357073114659</v>
      </c>
      <c r="F1097" s="5">
        <f t="shared" ref="F1097:J1097" si="4278">AVERAGEIFS(F$4:F$1084,$C$4:$C$1084,"=13",F$4:F$1084,"&lt;&gt;0")</f>
        <v>11.042199459524548</v>
      </c>
      <c r="G1097" s="5">
        <f t="shared" si="4278"/>
        <v>11.633793371976466</v>
      </c>
      <c r="H1097" s="5">
        <f t="shared" si="4278"/>
        <v>11.983878352542719</v>
      </c>
      <c r="I1097" s="5">
        <f t="shared" si="4278"/>
        <v>12.148808793129753</v>
      </c>
      <c r="J1097" s="5">
        <f t="shared" si="4278"/>
        <v>12.149549259575661</v>
      </c>
    </row>
    <row r="1098" spans="1:10" x14ac:dyDescent="0.15">
      <c r="A1098" s="1">
        <v>0</v>
      </c>
      <c r="B1098" s="1" t="s">
        <v>33</v>
      </c>
      <c r="C1098" s="1">
        <v>14</v>
      </c>
      <c r="D1098" s="1" t="s">
        <v>26</v>
      </c>
      <c r="E1098" s="5">
        <f>AVERAGEIFS(E$4:E$1084,$C$4:$C$1084,"=14",E$4:E$1084,"&lt;&gt;0")</f>
        <v>6.3342447893225247</v>
      </c>
      <c r="F1098" s="5">
        <f t="shared" ref="F1098:J1098" si="4279">AVERAGEIFS(F$4:F$1084,$C$4:$C$1084,"=14",F$4:F$1084,"&lt;&gt;0")</f>
        <v>8.376870208954232</v>
      </c>
      <c r="G1098" s="5">
        <f t="shared" si="4279"/>
        <v>9.3970623648754081</v>
      </c>
      <c r="H1098" s="5">
        <f t="shared" si="4279"/>
        <v>9.9081567470090075</v>
      </c>
      <c r="I1098" s="5">
        <f t="shared" si="4279"/>
        <v>10.131542305385549</v>
      </c>
      <c r="J1098" s="5">
        <f t="shared" si="4279"/>
        <v>10.136088068544035</v>
      </c>
    </row>
    <row r="1099" spans="1:10" x14ac:dyDescent="0.15">
      <c r="A1099" s="1">
        <v>0</v>
      </c>
      <c r="B1099" s="1" t="s">
        <v>33</v>
      </c>
      <c r="C1099" s="1">
        <v>15</v>
      </c>
      <c r="D1099" s="1" t="s">
        <v>27</v>
      </c>
      <c r="E1099" s="5">
        <f>AVERAGEIFS(E$4:E$1084,$C$4:$C$1084,"=15",E$4:E$1084,"&lt;&gt;0")</f>
        <v>11.052464313883046</v>
      </c>
      <c r="F1099" s="5">
        <f t="shared" ref="F1099:J1099" si="4280">AVERAGEIFS(F$4:F$1084,$C$4:$C$1084,"=15",F$4:F$1084,"&lt;&gt;0")</f>
        <v>11.693529674487804</v>
      </c>
      <c r="G1099" s="5">
        <f t="shared" si="4280"/>
        <v>12.299115230159639</v>
      </c>
      <c r="H1099" s="5">
        <f t="shared" si="4280"/>
        <v>12.604195911882384</v>
      </c>
      <c r="I1099" s="5">
        <f t="shared" si="4280"/>
        <v>12.665089125148551</v>
      </c>
      <c r="J1099" s="5">
        <f t="shared" si="4280"/>
        <v>12.653396532543498</v>
      </c>
    </row>
    <row r="1100" spans="1:10" x14ac:dyDescent="0.15">
      <c r="A1100" s="1">
        <v>0</v>
      </c>
      <c r="B1100" s="1" t="s">
        <v>33</v>
      </c>
      <c r="C1100" s="1">
        <v>16</v>
      </c>
      <c r="D1100" s="1" t="s">
        <v>10</v>
      </c>
      <c r="E1100" s="5">
        <f>AVERAGEIFS(E$4:E$1084,$C$4:$C$1084,"=16",E$4:E$1084,"&lt;&gt;0")</f>
        <v>11.858512131820458</v>
      </c>
      <c r="F1100" s="5">
        <f t="shared" ref="F1100:J1100" si="4281">AVERAGEIFS(F$4:F$1084,$C$4:$C$1084,"=16",F$4:F$1084,"&lt;&gt;0")</f>
        <v>12.245346681196965</v>
      </c>
      <c r="G1100" s="5">
        <f t="shared" si="4281"/>
        <v>12.619383857758079</v>
      </c>
      <c r="H1100" s="5">
        <f t="shared" si="4281"/>
        <v>13.015153760153119</v>
      </c>
      <c r="I1100" s="5">
        <f t="shared" si="4281"/>
        <v>12.882660454775708</v>
      </c>
      <c r="J1100" s="5">
        <f t="shared" si="4281"/>
        <v>12.860640730399187</v>
      </c>
    </row>
    <row r="1101" spans="1:10" x14ac:dyDescent="0.15">
      <c r="A1101" s="1">
        <v>0</v>
      </c>
      <c r="B1101" s="1" t="s">
        <v>33</v>
      </c>
      <c r="C1101" s="1">
        <v>17</v>
      </c>
      <c r="D1101" s="1" t="s">
        <v>11</v>
      </c>
      <c r="E1101" s="5">
        <f>AVERAGEIFS(E$4:E$1084,$C$4:$C$1084,"=17",E$4:E$1084,"&lt;&gt;0")</f>
        <v>12.600436104636712</v>
      </c>
      <c r="F1101" s="5">
        <f t="shared" ref="F1101:J1101" si="4282">AVERAGEIFS(F$4:F$1084,$C$4:$C$1084,"=17",F$4:F$1084,"&lt;&gt;0")</f>
        <v>13.655166817494809</v>
      </c>
      <c r="G1101" s="5">
        <f t="shared" si="4282"/>
        <v>14.008436635561264</v>
      </c>
      <c r="H1101" s="5">
        <f t="shared" si="4282"/>
        <v>14.367899443516661</v>
      </c>
      <c r="I1101" s="5">
        <f t="shared" si="4282"/>
        <v>14.359609720911084</v>
      </c>
      <c r="J1101" s="5">
        <f t="shared" si="4282"/>
        <v>14.350741124712579</v>
      </c>
    </row>
    <row r="1102" spans="1:10" x14ac:dyDescent="0.15">
      <c r="A1102" s="1">
        <v>0</v>
      </c>
      <c r="B1102" s="1" t="s">
        <v>33</v>
      </c>
      <c r="C1102" s="1">
        <v>18</v>
      </c>
      <c r="D1102" s="1" t="s">
        <v>12</v>
      </c>
      <c r="E1102" s="5">
        <f>AVERAGEIFS(E$4:E$1084,$C$4:$C$1084,"=18",E$4:E$1084,"&lt;&gt;0")</f>
        <v>11.9194844009603</v>
      </c>
      <c r="F1102" s="5">
        <f t="shared" ref="F1102:J1102" si="4283">AVERAGEIFS(F$4:F$1084,$C$4:$C$1084,"=18",F$4:F$1084,"&lt;&gt;0")</f>
        <v>13.134734030203576</v>
      </c>
      <c r="G1102" s="5">
        <f t="shared" si="4283"/>
        <v>13.423299918103446</v>
      </c>
      <c r="H1102" s="5">
        <f t="shared" si="4283"/>
        <v>13.528288180743351</v>
      </c>
      <c r="I1102" s="5">
        <f t="shared" si="4283"/>
        <v>13.394361627103946</v>
      </c>
      <c r="J1102" s="5">
        <f t="shared" si="4283"/>
        <v>13.372265601741908</v>
      </c>
    </row>
    <row r="1103" spans="1:10" x14ac:dyDescent="0.15">
      <c r="A1103" s="1">
        <v>0</v>
      </c>
      <c r="B1103" s="1" t="s">
        <v>33</v>
      </c>
      <c r="C1103" s="1">
        <v>19</v>
      </c>
      <c r="D1103" s="1" t="s">
        <v>13</v>
      </c>
      <c r="E1103" s="5">
        <f>AVERAGEIFS(E$4:E$1084,$C$4:$C$1084,"=19",E$4:E$1084,"&lt;&gt;0")</f>
        <v>11.224581377974562</v>
      </c>
      <c r="F1103" s="5">
        <f t="shared" ref="F1103:J1103" si="4284">AVERAGEIFS(F$4:F$1084,$C$4:$C$1084,"=19",F$4:F$1084,"&lt;&gt;0")</f>
        <v>11.589355732005931</v>
      </c>
      <c r="G1103" s="5">
        <f t="shared" si="4284"/>
        <v>11.802199381567624</v>
      </c>
      <c r="H1103" s="5">
        <f t="shared" si="4284"/>
        <v>12.226930072856778</v>
      </c>
      <c r="I1103" s="5">
        <f t="shared" si="4284"/>
        <v>12.483189996254108</v>
      </c>
      <c r="J1103" s="5">
        <f t="shared" si="4284"/>
        <v>12.422113730735962</v>
      </c>
    </row>
    <row r="1104" spans="1:10" x14ac:dyDescent="0.15">
      <c r="A1104" s="1">
        <v>0</v>
      </c>
      <c r="B1104" s="1" t="s">
        <v>33</v>
      </c>
      <c r="C1104" s="1">
        <v>20</v>
      </c>
      <c r="D1104" s="1" t="s">
        <v>14</v>
      </c>
      <c r="E1104" s="5">
        <f>AVERAGEIFS(E$4:E$1084,$C$4:$C$1084,"=20",E$4:E$1084,"&lt;&gt;0")</f>
        <v>10.930499772618697</v>
      </c>
      <c r="F1104" s="5">
        <f t="shared" ref="F1104:J1104" si="4285">AVERAGEIFS(F$4:F$1084,$C$4:$C$1084,"=20",F$4:F$1084,"&lt;&gt;0")</f>
        <v>12.969462405715657</v>
      </c>
      <c r="G1104" s="5">
        <f t="shared" si="4285"/>
        <v>13.822601765169162</v>
      </c>
      <c r="H1104" s="5">
        <f t="shared" si="4285"/>
        <v>14.21277464722557</v>
      </c>
      <c r="I1104" s="5">
        <f t="shared" si="4285"/>
        <v>14.205979007044382</v>
      </c>
      <c r="J1104" s="5">
        <f t="shared" si="4285"/>
        <v>14.17855553762355</v>
      </c>
    </row>
    <row r="1105" spans="1:10" x14ac:dyDescent="0.15">
      <c r="A1105" s="1">
        <v>0</v>
      </c>
      <c r="B1105" s="1" t="s">
        <v>33</v>
      </c>
      <c r="C1105" s="1">
        <v>21</v>
      </c>
      <c r="D1105" s="1" t="s">
        <v>15</v>
      </c>
      <c r="E1105" s="5">
        <f>AVERAGEIFS(E$4:E$1084,$C$4:$C$1084,"=21",E$4:E$1084,"&lt;&gt;0")</f>
        <v>12.591995490019686</v>
      </c>
      <c r="F1105" s="5">
        <f t="shared" ref="F1105:J1105" si="4286">AVERAGEIFS(F$4:F$1084,$C$4:$C$1084,"=21",F$4:F$1084,"&lt;&gt;0")</f>
        <v>13.677459704329834</v>
      </c>
      <c r="G1105" s="5">
        <f t="shared" si="4286"/>
        <v>14.139391034660326</v>
      </c>
      <c r="H1105" s="5">
        <f t="shared" si="4286"/>
        <v>14.551929469834494</v>
      </c>
      <c r="I1105" s="5">
        <f t="shared" si="4286"/>
        <v>14.595168044234304</v>
      </c>
      <c r="J1105" s="5">
        <f t="shared" si="4286"/>
        <v>14.58761362727963</v>
      </c>
    </row>
    <row r="1106" spans="1:10" x14ac:dyDescent="0.15">
      <c r="A1106" s="1">
        <v>0</v>
      </c>
      <c r="B1106" s="1" t="s">
        <v>33</v>
      </c>
      <c r="C1106" s="1">
        <v>22</v>
      </c>
      <c r="D1106" s="1" t="s">
        <v>7</v>
      </c>
      <c r="E1106" s="5">
        <f>AVERAGEIFS(E$4:E$1084,$C$4:$C$1084,"=22",E$4:E$1084,"&lt;&gt;0")</f>
        <v>12.186085984693239</v>
      </c>
      <c r="F1106" s="5">
        <f t="shared" ref="F1106:J1106" si="4287">AVERAGEIFS(F$4:F$1084,$C$4:$C$1084,"=22",F$4:F$1084,"&lt;&gt;0")</f>
        <v>13.489392677801309</v>
      </c>
      <c r="G1106" s="5">
        <f t="shared" si="4287"/>
        <v>14.399103510169846</v>
      </c>
      <c r="H1106" s="5">
        <f t="shared" si="4287"/>
        <v>14.855669073278216</v>
      </c>
      <c r="I1106" s="5">
        <f t="shared" si="4287"/>
        <v>14.915639777751535</v>
      </c>
      <c r="J1106" s="5">
        <f t="shared" si="4287"/>
        <v>14.895632035949406</v>
      </c>
    </row>
    <row r="1107" spans="1:10" x14ac:dyDescent="0.15">
      <c r="A1107" s="1">
        <v>0</v>
      </c>
      <c r="B1107" s="1" t="s">
        <v>33</v>
      </c>
      <c r="C1107" s="1">
        <v>23</v>
      </c>
      <c r="D1107" s="1" t="s">
        <v>28</v>
      </c>
      <c r="E1107" s="5">
        <f>AVERAGEIFS(E$4:E$1084,$C$4:$C$1084,"=23",E$4:E$1084,"&lt;&gt;0")</f>
        <v>12.699617160414101</v>
      </c>
      <c r="F1107" s="5">
        <f t="shared" ref="F1107:J1107" si="4288">AVERAGEIFS(F$4:F$1084,$C$4:$C$1084,"=23",F$4:F$1084,"&lt;&gt;0")</f>
        <v>13.496037283682266</v>
      </c>
      <c r="G1107" s="5">
        <f t="shared" si="4288"/>
        <v>13.996208587101833</v>
      </c>
      <c r="H1107" s="5">
        <f t="shared" si="4288"/>
        <v>14.59260645480127</v>
      </c>
      <c r="I1107" s="5">
        <f t="shared" si="4288"/>
        <v>14.637477995766432</v>
      </c>
      <c r="J1107" s="5">
        <f t="shared" si="4288"/>
        <v>14.633285750886156</v>
      </c>
    </row>
  </sheetData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21</vt:i4>
      </vt:variant>
    </vt:vector>
  </HeadingPairs>
  <TitlesOfParts>
    <vt:vector size="21" baseType="lpstr">
      <vt:lpstr>実質付加価値</vt:lpstr>
      <vt:lpstr>名目付加価値</vt:lpstr>
      <vt:lpstr>資本ストック</vt:lpstr>
      <vt:lpstr>資本コスト</vt:lpstr>
      <vt:lpstr>マンアワー</vt:lpstr>
      <vt:lpstr>労働コスト</vt:lpstr>
      <vt:lpstr>質指数（労働）</vt:lpstr>
      <vt:lpstr>logVir</vt:lpstr>
      <vt:lpstr>logKir</vt:lpstr>
      <vt:lpstr>logHir</vt:lpstr>
      <vt:lpstr>logQir</vt:lpstr>
      <vt:lpstr>SKir</vt:lpstr>
      <vt:lpstr>SLir</vt:lpstr>
      <vt:lpstr>RTFPir</vt:lpstr>
      <vt:lpstr>SVir</vt:lpstr>
      <vt:lpstr>格差1970</vt:lpstr>
      <vt:lpstr>格差1980</vt:lpstr>
      <vt:lpstr>格差1990</vt:lpstr>
      <vt:lpstr>格差2000</vt:lpstr>
      <vt:lpstr>格差2008</vt:lpstr>
      <vt:lpstr>格差2009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makitatsu</dc:creator>
  <cp:lastModifiedBy>makitatsu</cp:lastModifiedBy>
  <dcterms:created xsi:type="dcterms:W3CDTF">2012-11-12T06:43:57Z</dcterms:created>
  <dcterms:modified xsi:type="dcterms:W3CDTF">2015-02-19T01:21:13Z</dcterms:modified>
</cp:coreProperties>
</file>